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ruzalemi/Library/Mobile Documents/com~apple~CloudDocs/Columbia/"/>
    </mc:Choice>
  </mc:AlternateContent>
  <xr:revisionPtr revIDLastSave="0" documentId="8_{12690762-C4A1-7148-B949-CB8AAB13EE84}" xr6:coauthVersionLast="45" xr6:coauthVersionMax="45" xr10:uidLastSave="{00000000-0000-0000-0000-000000000000}"/>
  <bookViews>
    <workbookView xWindow="0" yWindow="460" windowWidth="33600" windowHeight="19960" activeTab="3" xr2:uid="{00000000-000D-0000-FFFF-FFFF00000000}"/>
  </bookViews>
  <sheets>
    <sheet name="Vlookup Table Bonus Point" sheetId="17" r:id="rId1"/>
    <sheet name="Bonus Pivot Table" sheetId="20" r:id="rId2"/>
    <sheet name="Raw Data" sheetId="1" r:id="rId3"/>
    <sheet name="Pivot Table I" sheetId="2" r:id="rId4"/>
    <sheet name="Pivot Table II" sheetId="3" r:id="rId5"/>
    <sheet name="Pivot Table III" sheetId="8" r:id="rId6"/>
    <sheet name="Additional Analysis" sheetId="9" r:id="rId7"/>
    <sheet name="Additional Analysis II" sheetId="16" r:id="rId8"/>
    <sheet name="Pivot Table I (2)" sheetId="10" r:id="rId9"/>
    <sheet name="Pivot Table III (2)" sheetId="11" r:id="rId10"/>
    <sheet name="Top 10" sheetId="13" r:id="rId11"/>
    <sheet name="Success Rates" sheetId="14" r:id="rId12"/>
    <sheet name="Average Pledged" sheetId="12" r:id="rId13"/>
    <sheet name="Sheet1" sheetId="15" r:id="rId14"/>
  </sheets>
  <definedNames>
    <definedName name="_xlnm._FilterDatabase" localSheetId="2" hidden="1">'Raw Data'!$A$1:$Y$4115</definedName>
    <definedName name="_xlnm._FilterDatabase" localSheetId="10" hidden="1">'Top 10'!$A$1:$X$4115</definedName>
  </definedNames>
  <calcPr calcId="191029"/>
  <pivotCaches>
    <pivotCache cacheId="0" r:id="rId15"/>
    <pivotCache cacheId="1" r:id="rId16"/>
    <pivotCache cacheId="1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6" i="20" l="1"/>
  <c r="Y6" i="20"/>
  <c r="Z6" i="20"/>
  <c r="AA6" i="20"/>
  <c r="X7" i="20"/>
  <c r="Y7" i="20"/>
  <c r="Z7" i="20"/>
  <c r="AA7" i="20"/>
  <c r="X8" i="20"/>
  <c r="Y8" i="20"/>
  <c r="Z8" i="20"/>
  <c r="AA8" i="20"/>
  <c r="X9" i="20"/>
  <c r="Y9" i="20"/>
  <c r="Z9" i="20"/>
  <c r="AA9" i="20"/>
  <c r="X10" i="20"/>
  <c r="Y10" i="20"/>
  <c r="Z10" i="20"/>
  <c r="AA10" i="20"/>
  <c r="X11" i="20"/>
  <c r="Y11" i="20"/>
  <c r="Z11" i="20"/>
  <c r="AA11" i="20"/>
  <c r="X12" i="20"/>
  <c r="Y12" i="20"/>
  <c r="Z12" i="20"/>
  <c r="AA12" i="20"/>
  <c r="X13" i="20"/>
  <c r="Y13" i="20"/>
  <c r="Z13" i="20"/>
  <c r="AA13" i="20"/>
  <c r="X14" i="20"/>
  <c r="Y14" i="20"/>
  <c r="Z14" i="20"/>
  <c r="AA14" i="20"/>
  <c r="X15" i="20"/>
  <c r="Y15" i="20"/>
  <c r="Z15" i="20"/>
  <c r="AA15" i="20"/>
  <c r="X16" i="20"/>
  <c r="Y16" i="20"/>
  <c r="Z16" i="20"/>
  <c r="AA16" i="20"/>
  <c r="X17" i="20"/>
  <c r="Y17" i="20"/>
  <c r="Z17" i="20"/>
  <c r="AA17" i="20"/>
  <c r="Y5" i="20"/>
  <c r="Z5" i="20"/>
  <c r="AA5" i="20"/>
  <c r="X5" i="20"/>
  <c r="S5" i="20"/>
  <c r="T5" i="20"/>
  <c r="U5" i="20"/>
  <c r="S6" i="20"/>
  <c r="T6" i="20"/>
  <c r="U6" i="20"/>
  <c r="S7" i="20"/>
  <c r="T7" i="20"/>
  <c r="U7" i="20"/>
  <c r="S8" i="20"/>
  <c r="T8" i="20"/>
  <c r="U8" i="20"/>
  <c r="S9" i="20"/>
  <c r="T9" i="20"/>
  <c r="U9" i="20"/>
  <c r="S10" i="20"/>
  <c r="T10" i="20"/>
  <c r="U10" i="20"/>
  <c r="S11" i="20"/>
  <c r="T11" i="20"/>
  <c r="U11" i="20"/>
  <c r="S12" i="20"/>
  <c r="T12" i="20"/>
  <c r="U12" i="20"/>
  <c r="S13" i="20"/>
  <c r="T13" i="20"/>
  <c r="U13" i="20"/>
  <c r="S14" i="20"/>
  <c r="T14" i="20"/>
  <c r="U14" i="20"/>
  <c r="S15" i="20"/>
  <c r="T15" i="20"/>
  <c r="U15" i="20"/>
  <c r="S16" i="20"/>
  <c r="T16" i="20"/>
  <c r="U16" i="20"/>
  <c r="S17" i="20"/>
  <c r="T17" i="20"/>
  <c r="U17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5" i="20"/>
  <c r="C24" i="20"/>
  <c r="D24" i="20"/>
  <c r="E24" i="20"/>
  <c r="C25" i="20"/>
  <c r="D25" i="20"/>
  <c r="E25" i="20"/>
  <c r="C26" i="20"/>
  <c r="D26" i="20"/>
  <c r="E26" i="20"/>
  <c r="C27" i="20"/>
  <c r="D27" i="20"/>
  <c r="E27" i="20"/>
  <c r="C28" i="20"/>
  <c r="D28" i="20"/>
  <c r="E28" i="20"/>
  <c r="C29" i="20"/>
  <c r="D29" i="20"/>
  <c r="E29" i="20"/>
  <c r="C30" i="20"/>
  <c r="D30" i="20"/>
  <c r="E30" i="20"/>
  <c r="C31" i="20"/>
  <c r="D31" i="20"/>
  <c r="E31" i="20"/>
  <c r="C32" i="20"/>
  <c r="D32" i="20"/>
  <c r="E32" i="20"/>
  <c r="C33" i="20"/>
  <c r="D33" i="20"/>
  <c r="E33" i="20"/>
  <c r="C34" i="20"/>
  <c r="D34" i="20"/>
  <c r="E34" i="20"/>
  <c r="C35" i="20"/>
  <c r="D35" i="20"/>
  <c r="E35" i="20"/>
  <c r="C36" i="20"/>
  <c r="D36" i="20"/>
  <c r="E36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24" i="20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3" i="1"/>
  <c r="E4" i="1"/>
  <c r="E5" i="1"/>
  <c r="E6" i="1"/>
  <c r="E7" i="1"/>
  <c r="E8" i="1"/>
  <c r="E9" i="1"/>
  <c r="E10" i="1"/>
  <c r="E11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2" i="1"/>
  <c r="B31" i="10" l="1"/>
  <c r="X4115" i="13" l="1"/>
  <c r="W4115" i="13" s="1"/>
  <c r="S4115" i="13"/>
  <c r="U4115" i="13" s="1"/>
  <c r="R4115" i="13"/>
  <c r="Q4115" i="13"/>
  <c r="P4115" i="13"/>
  <c r="O4115" i="13"/>
  <c r="X4114" i="13"/>
  <c r="W4114" i="13" s="1"/>
  <c r="S4114" i="13"/>
  <c r="U4114" i="13" s="1"/>
  <c r="R4114" i="13"/>
  <c r="Q4114" i="13"/>
  <c r="P4114" i="13"/>
  <c r="O4114" i="13"/>
  <c r="X4113" i="13"/>
  <c r="W4113" i="13" s="1"/>
  <c r="S4113" i="13"/>
  <c r="R4113" i="13"/>
  <c r="Q4113" i="13"/>
  <c r="P4113" i="13"/>
  <c r="O4113" i="13"/>
  <c r="X4112" i="13"/>
  <c r="V4112" i="13" s="1"/>
  <c r="S4112" i="13"/>
  <c r="U4112" i="13" s="1"/>
  <c r="R4112" i="13"/>
  <c r="Q4112" i="13"/>
  <c r="P4112" i="13"/>
  <c r="O4112" i="13"/>
  <c r="X4111" i="13"/>
  <c r="V4111" i="13" s="1"/>
  <c r="S4111" i="13"/>
  <c r="R4111" i="13"/>
  <c r="Q4111" i="13"/>
  <c r="P4111" i="13"/>
  <c r="O4111" i="13"/>
  <c r="X4110" i="13"/>
  <c r="W4110" i="13" s="1"/>
  <c r="S4110" i="13"/>
  <c r="U4110" i="13" s="1"/>
  <c r="R4110" i="13"/>
  <c r="Q4110" i="13"/>
  <c r="P4110" i="13"/>
  <c r="O4110" i="13"/>
  <c r="X4109" i="13"/>
  <c r="W4109" i="13" s="1"/>
  <c r="S4109" i="13"/>
  <c r="R4109" i="13"/>
  <c r="Q4109" i="13"/>
  <c r="P4109" i="13"/>
  <c r="O4109" i="13"/>
  <c r="X4108" i="13"/>
  <c r="V4108" i="13" s="1"/>
  <c r="S4108" i="13"/>
  <c r="U4108" i="13" s="1"/>
  <c r="R4108" i="13"/>
  <c r="Q4108" i="13"/>
  <c r="P4108" i="13"/>
  <c r="O4108" i="13"/>
  <c r="X4107" i="13"/>
  <c r="W4107" i="13" s="1"/>
  <c r="S4107" i="13"/>
  <c r="U4107" i="13" s="1"/>
  <c r="R4107" i="13"/>
  <c r="Q4107" i="13"/>
  <c r="P4107" i="13"/>
  <c r="O4107" i="13"/>
  <c r="X4106" i="13"/>
  <c r="V4106" i="13" s="1"/>
  <c r="S4106" i="13"/>
  <c r="U4106" i="13" s="1"/>
  <c r="R4106" i="13"/>
  <c r="Q4106" i="13"/>
  <c r="P4106" i="13"/>
  <c r="O4106" i="13"/>
  <c r="X4105" i="13"/>
  <c r="W4105" i="13" s="1"/>
  <c r="S4105" i="13"/>
  <c r="T4105" i="13" s="1"/>
  <c r="R4105" i="13"/>
  <c r="Q4105" i="13"/>
  <c r="P4105" i="13"/>
  <c r="O4105" i="13"/>
  <c r="X4104" i="13"/>
  <c r="V4104" i="13" s="1"/>
  <c r="S4104" i="13"/>
  <c r="U4104" i="13" s="1"/>
  <c r="R4104" i="13"/>
  <c r="Q4104" i="13"/>
  <c r="P4104" i="13"/>
  <c r="O4104" i="13"/>
  <c r="X4103" i="13"/>
  <c r="W4103" i="13" s="1"/>
  <c r="S4103" i="13"/>
  <c r="R4103" i="13"/>
  <c r="Q4103" i="13"/>
  <c r="P4103" i="13"/>
  <c r="O4103" i="13"/>
  <c r="X4102" i="13"/>
  <c r="W4102" i="13" s="1"/>
  <c r="S4102" i="13"/>
  <c r="U4102" i="13" s="1"/>
  <c r="R4102" i="13"/>
  <c r="Q4102" i="13"/>
  <c r="P4102" i="13"/>
  <c r="O4102" i="13"/>
  <c r="X4101" i="13"/>
  <c r="W4101" i="13" s="1"/>
  <c r="S4101" i="13"/>
  <c r="T4101" i="13" s="1"/>
  <c r="R4101" i="13"/>
  <c r="Q4101" i="13"/>
  <c r="P4101" i="13"/>
  <c r="O4101" i="13"/>
  <c r="X4100" i="13"/>
  <c r="V4100" i="13" s="1"/>
  <c r="S4100" i="13"/>
  <c r="U4100" i="13" s="1"/>
  <c r="R4100" i="13"/>
  <c r="Q4100" i="13"/>
  <c r="P4100" i="13"/>
  <c r="O4100" i="13"/>
  <c r="X4099" i="13"/>
  <c r="W4099" i="13" s="1"/>
  <c r="S4099" i="13"/>
  <c r="U4099" i="13" s="1"/>
  <c r="R4099" i="13"/>
  <c r="Q4099" i="13"/>
  <c r="P4099" i="13"/>
  <c r="O4099" i="13"/>
  <c r="X4098" i="13"/>
  <c r="W4098" i="13" s="1"/>
  <c r="V4098" i="13"/>
  <c r="S4098" i="13"/>
  <c r="U4098" i="13" s="1"/>
  <c r="R4098" i="13"/>
  <c r="Q4098" i="13"/>
  <c r="P4098" i="13"/>
  <c r="O4098" i="13"/>
  <c r="X4097" i="13"/>
  <c r="W4097" i="13" s="1"/>
  <c r="S4097" i="13"/>
  <c r="T4097" i="13" s="1"/>
  <c r="R4097" i="13"/>
  <c r="Q4097" i="13"/>
  <c r="P4097" i="13"/>
  <c r="O4097" i="13"/>
  <c r="X4096" i="13"/>
  <c r="V4096" i="13" s="1"/>
  <c r="S4096" i="13"/>
  <c r="U4096" i="13" s="1"/>
  <c r="R4096" i="13"/>
  <c r="Q4096" i="13"/>
  <c r="P4096" i="13"/>
  <c r="O4096" i="13"/>
  <c r="X4095" i="13"/>
  <c r="W4095" i="13" s="1"/>
  <c r="S4095" i="13"/>
  <c r="U4095" i="13" s="1"/>
  <c r="R4095" i="13"/>
  <c r="Q4095" i="13"/>
  <c r="P4095" i="13"/>
  <c r="O4095" i="13"/>
  <c r="X4094" i="13"/>
  <c r="V4094" i="13" s="1"/>
  <c r="W4094" i="13"/>
  <c r="S4094" i="13"/>
  <c r="U4094" i="13" s="1"/>
  <c r="R4094" i="13"/>
  <c r="Q4094" i="13"/>
  <c r="P4094" i="13"/>
  <c r="O4094" i="13"/>
  <c r="X4093" i="13"/>
  <c r="W4093" i="13" s="1"/>
  <c r="S4093" i="13"/>
  <c r="T4093" i="13" s="1"/>
  <c r="R4093" i="13"/>
  <c r="Q4093" i="13"/>
  <c r="P4093" i="13"/>
  <c r="O4093" i="13"/>
  <c r="X4092" i="13"/>
  <c r="V4092" i="13" s="1"/>
  <c r="S4092" i="13"/>
  <c r="U4092" i="13" s="1"/>
  <c r="R4092" i="13"/>
  <c r="Q4092" i="13"/>
  <c r="P4092" i="13"/>
  <c r="O4092" i="13"/>
  <c r="X4091" i="13"/>
  <c r="W4091" i="13" s="1"/>
  <c r="S4091" i="13"/>
  <c r="U4091" i="13" s="1"/>
  <c r="R4091" i="13"/>
  <c r="Q4091" i="13"/>
  <c r="P4091" i="13"/>
  <c r="O4091" i="13"/>
  <c r="X4090" i="13"/>
  <c r="W4090" i="13" s="1"/>
  <c r="S4090" i="13"/>
  <c r="U4090" i="13" s="1"/>
  <c r="R4090" i="13"/>
  <c r="Q4090" i="13"/>
  <c r="P4090" i="13"/>
  <c r="O4090" i="13"/>
  <c r="X4089" i="13"/>
  <c r="W4089" i="13" s="1"/>
  <c r="S4089" i="13"/>
  <c r="T4089" i="13" s="1"/>
  <c r="R4089" i="13"/>
  <c r="Q4089" i="13"/>
  <c r="P4089" i="13"/>
  <c r="O4089" i="13"/>
  <c r="X4088" i="13"/>
  <c r="V4088" i="13" s="1"/>
  <c r="S4088" i="13"/>
  <c r="U4088" i="13" s="1"/>
  <c r="R4088" i="13"/>
  <c r="Q4088" i="13"/>
  <c r="P4088" i="13"/>
  <c r="O4088" i="13"/>
  <c r="X4087" i="13"/>
  <c r="V4087" i="13" s="1"/>
  <c r="S4087" i="13"/>
  <c r="U4087" i="13" s="1"/>
  <c r="R4087" i="13"/>
  <c r="Q4087" i="13"/>
  <c r="P4087" i="13"/>
  <c r="O4087" i="13"/>
  <c r="X4086" i="13"/>
  <c r="W4086" i="13" s="1"/>
  <c r="S4086" i="13"/>
  <c r="U4086" i="13" s="1"/>
  <c r="R4086" i="13"/>
  <c r="Q4086" i="13"/>
  <c r="P4086" i="13"/>
  <c r="O4086" i="13"/>
  <c r="X4085" i="13"/>
  <c r="W4085" i="13" s="1"/>
  <c r="S4085" i="13"/>
  <c r="T4085" i="13" s="1"/>
  <c r="R4085" i="13"/>
  <c r="Q4085" i="13"/>
  <c r="P4085" i="13"/>
  <c r="O4085" i="13"/>
  <c r="X4084" i="13"/>
  <c r="V4084" i="13" s="1"/>
  <c r="S4084" i="13"/>
  <c r="U4084" i="13" s="1"/>
  <c r="R4084" i="13"/>
  <c r="Q4084" i="13"/>
  <c r="P4084" i="13"/>
  <c r="O4084" i="13"/>
  <c r="X4083" i="13"/>
  <c r="W4083" i="13" s="1"/>
  <c r="S4083" i="13"/>
  <c r="U4083" i="13" s="1"/>
  <c r="R4083" i="13"/>
  <c r="Q4083" i="13"/>
  <c r="P4083" i="13"/>
  <c r="O4083" i="13"/>
  <c r="X4082" i="13"/>
  <c r="W4082" i="13" s="1"/>
  <c r="S4082" i="13"/>
  <c r="U4082" i="13" s="1"/>
  <c r="R4082" i="13"/>
  <c r="Q4082" i="13"/>
  <c r="P4082" i="13"/>
  <c r="O4082" i="13"/>
  <c r="X4081" i="13"/>
  <c r="W4081" i="13" s="1"/>
  <c r="S4081" i="13"/>
  <c r="T4081" i="13" s="1"/>
  <c r="R4081" i="13"/>
  <c r="Q4081" i="13"/>
  <c r="P4081" i="13"/>
  <c r="O4081" i="13"/>
  <c r="X4080" i="13"/>
  <c r="V4080" i="13" s="1"/>
  <c r="S4080" i="13"/>
  <c r="U4080" i="13" s="1"/>
  <c r="R4080" i="13"/>
  <c r="Q4080" i="13"/>
  <c r="P4080" i="13"/>
  <c r="O4080" i="13"/>
  <c r="X4079" i="13"/>
  <c r="W4079" i="13" s="1"/>
  <c r="S4079" i="13"/>
  <c r="U4079" i="13" s="1"/>
  <c r="R4079" i="13"/>
  <c r="Q4079" i="13"/>
  <c r="P4079" i="13"/>
  <c r="O4079" i="13"/>
  <c r="X4078" i="13"/>
  <c r="W4078" i="13" s="1"/>
  <c r="S4078" i="13"/>
  <c r="U4078" i="13" s="1"/>
  <c r="R4078" i="13"/>
  <c r="Q4078" i="13"/>
  <c r="P4078" i="13"/>
  <c r="O4078" i="13"/>
  <c r="X4077" i="13"/>
  <c r="W4077" i="13" s="1"/>
  <c r="S4077" i="13"/>
  <c r="T4077" i="13" s="1"/>
  <c r="R4077" i="13"/>
  <c r="Q4077" i="13"/>
  <c r="P4077" i="13"/>
  <c r="O4077" i="13"/>
  <c r="X4076" i="13"/>
  <c r="V4076" i="13" s="1"/>
  <c r="S4076" i="13"/>
  <c r="U4076" i="13" s="1"/>
  <c r="R4076" i="13"/>
  <c r="Q4076" i="13"/>
  <c r="P4076" i="13"/>
  <c r="O4076" i="13"/>
  <c r="X4075" i="13"/>
  <c r="W4075" i="13" s="1"/>
  <c r="S4075" i="13"/>
  <c r="U4075" i="13" s="1"/>
  <c r="R4075" i="13"/>
  <c r="Q4075" i="13"/>
  <c r="P4075" i="13"/>
  <c r="O4075" i="13"/>
  <c r="X4074" i="13"/>
  <c r="W4074" i="13" s="1"/>
  <c r="S4074" i="13"/>
  <c r="U4074" i="13" s="1"/>
  <c r="R4074" i="13"/>
  <c r="Q4074" i="13"/>
  <c r="P4074" i="13"/>
  <c r="O4074" i="13"/>
  <c r="X4073" i="13"/>
  <c r="W4073" i="13" s="1"/>
  <c r="S4073" i="13"/>
  <c r="T4073" i="13" s="1"/>
  <c r="R4073" i="13"/>
  <c r="Q4073" i="13"/>
  <c r="P4073" i="13"/>
  <c r="O4073" i="13"/>
  <c r="X4072" i="13"/>
  <c r="S4072" i="13"/>
  <c r="U4072" i="13" s="1"/>
  <c r="R4072" i="13"/>
  <c r="Q4072" i="13"/>
  <c r="P4072" i="13"/>
  <c r="O4072" i="13"/>
  <c r="X4071" i="13"/>
  <c r="W4071" i="13" s="1"/>
  <c r="S4071" i="13"/>
  <c r="U4071" i="13" s="1"/>
  <c r="R4071" i="13"/>
  <c r="Q4071" i="13"/>
  <c r="P4071" i="13"/>
  <c r="O4071" i="13"/>
  <c r="X4070" i="13"/>
  <c r="W4070" i="13" s="1"/>
  <c r="S4070" i="13"/>
  <c r="U4070" i="13" s="1"/>
  <c r="R4070" i="13"/>
  <c r="Q4070" i="13"/>
  <c r="P4070" i="13"/>
  <c r="O4070" i="13"/>
  <c r="X4069" i="13"/>
  <c r="W4069" i="13" s="1"/>
  <c r="S4069" i="13"/>
  <c r="T4069" i="13" s="1"/>
  <c r="R4069" i="13"/>
  <c r="Q4069" i="13"/>
  <c r="P4069" i="13"/>
  <c r="O4069" i="13"/>
  <c r="X4068" i="13"/>
  <c r="S4068" i="13"/>
  <c r="U4068" i="13" s="1"/>
  <c r="R4068" i="13"/>
  <c r="Q4068" i="13"/>
  <c r="P4068" i="13"/>
  <c r="O4068" i="13"/>
  <c r="X4067" i="13"/>
  <c r="W4067" i="13" s="1"/>
  <c r="S4067" i="13"/>
  <c r="T4067" i="13" s="1"/>
  <c r="R4067" i="13"/>
  <c r="Q4067" i="13"/>
  <c r="P4067" i="13"/>
  <c r="O4067" i="13"/>
  <c r="X4066" i="13"/>
  <c r="S4066" i="13"/>
  <c r="U4066" i="13" s="1"/>
  <c r="R4066" i="13"/>
  <c r="Q4066" i="13"/>
  <c r="P4066" i="13"/>
  <c r="O4066" i="13"/>
  <c r="X4065" i="13"/>
  <c r="W4065" i="13" s="1"/>
  <c r="S4065" i="13"/>
  <c r="T4065" i="13" s="1"/>
  <c r="R4065" i="13"/>
  <c r="Q4065" i="13"/>
  <c r="P4065" i="13"/>
  <c r="O4065" i="13"/>
  <c r="X4064" i="13"/>
  <c r="V4064" i="13" s="1"/>
  <c r="S4064" i="13"/>
  <c r="U4064" i="13" s="1"/>
  <c r="R4064" i="13"/>
  <c r="Q4064" i="13"/>
  <c r="P4064" i="13"/>
  <c r="O4064" i="13"/>
  <c r="X4063" i="13"/>
  <c r="W4063" i="13" s="1"/>
  <c r="V4063" i="13"/>
  <c r="S4063" i="13"/>
  <c r="T4063" i="13" s="1"/>
  <c r="R4063" i="13"/>
  <c r="Q4063" i="13"/>
  <c r="P4063" i="13"/>
  <c r="O4063" i="13"/>
  <c r="X4062" i="13"/>
  <c r="S4062" i="13"/>
  <c r="U4062" i="13" s="1"/>
  <c r="R4062" i="13"/>
  <c r="Q4062" i="13"/>
  <c r="P4062" i="13"/>
  <c r="O4062" i="13"/>
  <c r="X4061" i="13"/>
  <c r="W4061" i="13" s="1"/>
  <c r="S4061" i="13"/>
  <c r="T4061" i="13" s="1"/>
  <c r="R4061" i="13"/>
  <c r="Q4061" i="13"/>
  <c r="P4061" i="13"/>
  <c r="O4061" i="13"/>
  <c r="X4060" i="13"/>
  <c r="V4060" i="13" s="1"/>
  <c r="S4060" i="13"/>
  <c r="U4060" i="13" s="1"/>
  <c r="R4060" i="13"/>
  <c r="Q4060" i="13"/>
  <c r="P4060" i="13"/>
  <c r="O4060" i="13"/>
  <c r="X4059" i="13"/>
  <c r="W4059" i="13" s="1"/>
  <c r="S4059" i="13"/>
  <c r="T4059" i="13" s="1"/>
  <c r="R4059" i="13"/>
  <c r="Q4059" i="13"/>
  <c r="P4059" i="13"/>
  <c r="O4059" i="13"/>
  <c r="X4058" i="13"/>
  <c r="V4058" i="13" s="1"/>
  <c r="S4058" i="13"/>
  <c r="U4058" i="13" s="1"/>
  <c r="R4058" i="13"/>
  <c r="Q4058" i="13"/>
  <c r="P4058" i="13"/>
  <c r="O4058" i="13"/>
  <c r="X4057" i="13"/>
  <c r="W4057" i="13" s="1"/>
  <c r="S4057" i="13"/>
  <c r="T4057" i="13" s="1"/>
  <c r="R4057" i="13"/>
  <c r="Q4057" i="13"/>
  <c r="P4057" i="13"/>
  <c r="O4057" i="13"/>
  <c r="X4056" i="13"/>
  <c r="V4056" i="13" s="1"/>
  <c r="S4056" i="13"/>
  <c r="U4056" i="13" s="1"/>
  <c r="R4056" i="13"/>
  <c r="Q4056" i="13"/>
  <c r="P4056" i="13"/>
  <c r="O4056" i="13"/>
  <c r="X4055" i="13"/>
  <c r="W4055" i="13" s="1"/>
  <c r="S4055" i="13"/>
  <c r="T4055" i="13" s="1"/>
  <c r="R4055" i="13"/>
  <c r="Q4055" i="13"/>
  <c r="P4055" i="13"/>
  <c r="O4055" i="13"/>
  <c r="X4054" i="13"/>
  <c r="V4054" i="13" s="1"/>
  <c r="W4054" i="13"/>
  <c r="S4054" i="13"/>
  <c r="U4054" i="13" s="1"/>
  <c r="R4054" i="13"/>
  <c r="Q4054" i="13"/>
  <c r="P4054" i="13"/>
  <c r="O4054" i="13"/>
  <c r="X4053" i="13"/>
  <c r="W4053" i="13" s="1"/>
  <c r="S4053" i="13"/>
  <c r="T4053" i="13" s="1"/>
  <c r="R4053" i="13"/>
  <c r="Q4053" i="13"/>
  <c r="P4053" i="13"/>
  <c r="O4053" i="13"/>
  <c r="X4052" i="13"/>
  <c r="V4052" i="13" s="1"/>
  <c r="S4052" i="13"/>
  <c r="U4052" i="13" s="1"/>
  <c r="R4052" i="13"/>
  <c r="Q4052" i="13"/>
  <c r="P4052" i="13"/>
  <c r="O4052" i="13"/>
  <c r="X4051" i="13"/>
  <c r="W4051" i="13" s="1"/>
  <c r="S4051" i="13"/>
  <c r="U4051" i="13" s="1"/>
  <c r="R4051" i="13"/>
  <c r="Q4051" i="13"/>
  <c r="P4051" i="13"/>
  <c r="O4051" i="13"/>
  <c r="X4050" i="13"/>
  <c r="W4050" i="13" s="1"/>
  <c r="S4050" i="13"/>
  <c r="U4050" i="13" s="1"/>
  <c r="R4050" i="13"/>
  <c r="Q4050" i="13"/>
  <c r="P4050" i="13"/>
  <c r="O4050" i="13"/>
  <c r="X4049" i="13"/>
  <c r="W4049" i="13" s="1"/>
  <c r="S4049" i="13"/>
  <c r="T4049" i="13" s="1"/>
  <c r="R4049" i="13"/>
  <c r="Q4049" i="13"/>
  <c r="P4049" i="13"/>
  <c r="O4049" i="13"/>
  <c r="X4048" i="13"/>
  <c r="V4048" i="13" s="1"/>
  <c r="S4048" i="13"/>
  <c r="U4048" i="13" s="1"/>
  <c r="R4048" i="13"/>
  <c r="Q4048" i="13"/>
  <c r="P4048" i="13"/>
  <c r="O4048" i="13"/>
  <c r="X4047" i="13"/>
  <c r="V4047" i="13" s="1"/>
  <c r="S4047" i="13"/>
  <c r="U4047" i="13" s="1"/>
  <c r="R4047" i="13"/>
  <c r="Q4047" i="13"/>
  <c r="P4047" i="13"/>
  <c r="O4047" i="13"/>
  <c r="X4046" i="13"/>
  <c r="W4046" i="13" s="1"/>
  <c r="S4046" i="13"/>
  <c r="U4046" i="13" s="1"/>
  <c r="R4046" i="13"/>
  <c r="Q4046" i="13"/>
  <c r="P4046" i="13"/>
  <c r="O4046" i="13"/>
  <c r="X4045" i="13"/>
  <c r="W4045" i="13" s="1"/>
  <c r="S4045" i="13"/>
  <c r="T4045" i="13" s="1"/>
  <c r="R4045" i="13"/>
  <c r="Q4045" i="13"/>
  <c r="P4045" i="13"/>
  <c r="O4045" i="13"/>
  <c r="X4044" i="13"/>
  <c r="V4044" i="13" s="1"/>
  <c r="S4044" i="13"/>
  <c r="U4044" i="13" s="1"/>
  <c r="R4044" i="13"/>
  <c r="Q4044" i="13"/>
  <c r="P4044" i="13"/>
  <c r="O4044" i="13"/>
  <c r="X4043" i="13"/>
  <c r="W4043" i="13" s="1"/>
  <c r="V4043" i="13"/>
  <c r="S4043" i="13"/>
  <c r="U4043" i="13" s="1"/>
  <c r="R4043" i="13"/>
  <c r="Q4043" i="13"/>
  <c r="P4043" i="13"/>
  <c r="O4043" i="13"/>
  <c r="X4042" i="13"/>
  <c r="W4042" i="13" s="1"/>
  <c r="S4042" i="13"/>
  <c r="U4042" i="13" s="1"/>
  <c r="R4042" i="13"/>
  <c r="Q4042" i="13"/>
  <c r="P4042" i="13"/>
  <c r="O4042" i="13"/>
  <c r="X4041" i="13"/>
  <c r="W4041" i="13" s="1"/>
  <c r="S4041" i="13"/>
  <c r="T4041" i="13" s="1"/>
  <c r="R4041" i="13"/>
  <c r="Q4041" i="13"/>
  <c r="P4041" i="13"/>
  <c r="O4041" i="13"/>
  <c r="X4040" i="13"/>
  <c r="V4040" i="13" s="1"/>
  <c r="S4040" i="13"/>
  <c r="U4040" i="13" s="1"/>
  <c r="R4040" i="13"/>
  <c r="Q4040" i="13"/>
  <c r="P4040" i="13"/>
  <c r="O4040" i="13"/>
  <c r="X4039" i="13"/>
  <c r="V4039" i="13" s="1"/>
  <c r="W4039" i="13"/>
  <c r="S4039" i="13"/>
  <c r="U4039" i="13" s="1"/>
  <c r="R4039" i="13"/>
  <c r="Q4039" i="13"/>
  <c r="P4039" i="13"/>
  <c r="O4039" i="13"/>
  <c r="X4038" i="13"/>
  <c r="W4038" i="13" s="1"/>
  <c r="V4038" i="13"/>
  <c r="S4038" i="13"/>
  <c r="U4038" i="13" s="1"/>
  <c r="R4038" i="13"/>
  <c r="Q4038" i="13"/>
  <c r="P4038" i="13"/>
  <c r="O4038" i="13"/>
  <c r="X4037" i="13"/>
  <c r="W4037" i="13" s="1"/>
  <c r="S4037" i="13"/>
  <c r="T4037" i="13" s="1"/>
  <c r="R4037" i="13"/>
  <c r="Q4037" i="13"/>
  <c r="P4037" i="13"/>
  <c r="O4037" i="13"/>
  <c r="X4036" i="13"/>
  <c r="V4036" i="13" s="1"/>
  <c r="W4036" i="13"/>
  <c r="S4036" i="13"/>
  <c r="U4036" i="13" s="1"/>
  <c r="R4036" i="13"/>
  <c r="Q4036" i="13"/>
  <c r="P4036" i="13"/>
  <c r="O4036" i="13"/>
  <c r="X4035" i="13"/>
  <c r="W4035" i="13" s="1"/>
  <c r="S4035" i="13"/>
  <c r="U4035" i="13" s="1"/>
  <c r="R4035" i="13"/>
  <c r="Q4035" i="13"/>
  <c r="P4035" i="13"/>
  <c r="O4035" i="13"/>
  <c r="X4034" i="13"/>
  <c r="V4034" i="13" s="1"/>
  <c r="S4034" i="13"/>
  <c r="U4034" i="13" s="1"/>
  <c r="R4034" i="13"/>
  <c r="Q4034" i="13"/>
  <c r="P4034" i="13"/>
  <c r="O4034" i="13"/>
  <c r="X4033" i="13"/>
  <c r="W4033" i="13" s="1"/>
  <c r="S4033" i="13"/>
  <c r="T4033" i="13" s="1"/>
  <c r="R4033" i="13"/>
  <c r="Q4033" i="13"/>
  <c r="P4033" i="13"/>
  <c r="O4033" i="13"/>
  <c r="X4032" i="13"/>
  <c r="V4032" i="13" s="1"/>
  <c r="S4032" i="13"/>
  <c r="U4032" i="13" s="1"/>
  <c r="R4032" i="13"/>
  <c r="Q4032" i="13"/>
  <c r="P4032" i="13"/>
  <c r="O4032" i="13"/>
  <c r="X4031" i="13"/>
  <c r="W4031" i="13" s="1"/>
  <c r="S4031" i="13"/>
  <c r="U4031" i="13" s="1"/>
  <c r="R4031" i="13"/>
  <c r="Q4031" i="13"/>
  <c r="P4031" i="13"/>
  <c r="O4031" i="13"/>
  <c r="X4030" i="13"/>
  <c r="V4030" i="13" s="1"/>
  <c r="S4030" i="13"/>
  <c r="U4030" i="13" s="1"/>
  <c r="R4030" i="13"/>
  <c r="Q4030" i="13"/>
  <c r="P4030" i="13"/>
  <c r="O4030" i="13"/>
  <c r="X4029" i="13"/>
  <c r="W4029" i="13" s="1"/>
  <c r="S4029" i="13"/>
  <c r="T4029" i="13" s="1"/>
  <c r="R4029" i="13"/>
  <c r="Q4029" i="13"/>
  <c r="P4029" i="13"/>
  <c r="O4029" i="13"/>
  <c r="X4028" i="13"/>
  <c r="V4028" i="13" s="1"/>
  <c r="S4028" i="13"/>
  <c r="U4028" i="13" s="1"/>
  <c r="R4028" i="13"/>
  <c r="Q4028" i="13"/>
  <c r="P4028" i="13"/>
  <c r="O4028" i="13"/>
  <c r="X4027" i="13"/>
  <c r="W4027" i="13" s="1"/>
  <c r="S4027" i="13"/>
  <c r="U4027" i="13" s="1"/>
  <c r="R4027" i="13"/>
  <c r="Q4027" i="13"/>
  <c r="P4027" i="13"/>
  <c r="O4027" i="13"/>
  <c r="X4026" i="13"/>
  <c r="W4026" i="13" s="1"/>
  <c r="S4026" i="13"/>
  <c r="U4026" i="13" s="1"/>
  <c r="R4026" i="13"/>
  <c r="Q4026" i="13"/>
  <c r="P4026" i="13"/>
  <c r="O4026" i="13"/>
  <c r="X4025" i="13"/>
  <c r="W4025" i="13" s="1"/>
  <c r="S4025" i="13"/>
  <c r="T4025" i="13" s="1"/>
  <c r="R4025" i="13"/>
  <c r="Q4025" i="13"/>
  <c r="P4025" i="13"/>
  <c r="O4025" i="13"/>
  <c r="X4024" i="13"/>
  <c r="V4024" i="13" s="1"/>
  <c r="S4024" i="13"/>
  <c r="U4024" i="13" s="1"/>
  <c r="R4024" i="13"/>
  <c r="Q4024" i="13"/>
  <c r="P4024" i="13"/>
  <c r="O4024" i="13"/>
  <c r="X4023" i="13"/>
  <c r="W4023" i="13" s="1"/>
  <c r="U4023" i="13"/>
  <c r="S4023" i="13"/>
  <c r="T4023" i="13" s="1"/>
  <c r="R4023" i="13"/>
  <c r="Q4023" i="13"/>
  <c r="P4023" i="13"/>
  <c r="O4023" i="13"/>
  <c r="X4022" i="13"/>
  <c r="V4022" i="13" s="1"/>
  <c r="S4022" i="13"/>
  <c r="U4022" i="13" s="1"/>
  <c r="R4022" i="13"/>
  <c r="Q4022" i="13"/>
  <c r="P4022" i="13"/>
  <c r="O4022" i="13"/>
  <c r="X4021" i="13"/>
  <c r="W4021" i="13" s="1"/>
  <c r="S4021" i="13"/>
  <c r="T4021" i="13" s="1"/>
  <c r="R4021" i="13"/>
  <c r="Q4021" i="13"/>
  <c r="P4021" i="13"/>
  <c r="O4021" i="13"/>
  <c r="X4020" i="13"/>
  <c r="V4020" i="13" s="1"/>
  <c r="S4020" i="13"/>
  <c r="U4020" i="13" s="1"/>
  <c r="R4020" i="13"/>
  <c r="Q4020" i="13"/>
  <c r="P4020" i="13"/>
  <c r="O4020" i="13"/>
  <c r="X4019" i="13"/>
  <c r="W4019" i="13" s="1"/>
  <c r="S4019" i="13"/>
  <c r="U4019" i="13" s="1"/>
  <c r="R4019" i="13"/>
  <c r="Q4019" i="13"/>
  <c r="P4019" i="13"/>
  <c r="O4019" i="13"/>
  <c r="X4018" i="13"/>
  <c r="W4018" i="13" s="1"/>
  <c r="S4018" i="13"/>
  <c r="U4018" i="13" s="1"/>
  <c r="R4018" i="13"/>
  <c r="Q4018" i="13"/>
  <c r="P4018" i="13"/>
  <c r="O4018" i="13"/>
  <c r="X4017" i="13"/>
  <c r="W4017" i="13" s="1"/>
  <c r="S4017" i="13"/>
  <c r="T4017" i="13" s="1"/>
  <c r="R4017" i="13"/>
  <c r="Q4017" i="13"/>
  <c r="P4017" i="13"/>
  <c r="O4017" i="13"/>
  <c r="X4016" i="13"/>
  <c r="V4016" i="13" s="1"/>
  <c r="S4016" i="13"/>
  <c r="U4016" i="13" s="1"/>
  <c r="R4016" i="13"/>
  <c r="Q4016" i="13"/>
  <c r="P4016" i="13"/>
  <c r="O4016" i="13"/>
  <c r="X4015" i="13"/>
  <c r="S4015" i="13"/>
  <c r="U4015" i="13" s="1"/>
  <c r="R4015" i="13"/>
  <c r="Q4015" i="13"/>
  <c r="P4015" i="13"/>
  <c r="O4015" i="13"/>
  <c r="X4014" i="13"/>
  <c r="W4014" i="13" s="1"/>
  <c r="S4014" i="13"/>
  <c r="U4014" i="13" s="1"/>
  <c r="R4014" i="13"/>
  <c r="Q4014" i="13"/>
  <c r="P4014" i="13"/>
  <c r="O4014" i="13"/>
  <c r="X4013" i="13"/>
  <c r="W4013" i="13" s="1"/>
  <c r="S4013" i="13"/>
  <c r="T4013" i="13" s="1"/>
  <c r="R4013" i="13"/>
  <c r="Q4013" i="13"/>
  <c r="P4013" i="13"/>
  <c r="O4013" i="13"/>
  <c r="X4012" i="13"/>
  <c r="V4012" i="13" s="1"/>
  <c r="S4012" i="13"/>
  <c r="U4012" i="13" s="1"/>
  <c r="R4012" i="13"/>
  <c r="Q4012" i="13"/>
  <c r="P4012" i="13"/>
  <c r="O4012" i="13"/>
  <c r="X4011" i="13"/>
  <c r="S4011" i="13"/>
  <c r="U4011" i="13" s="1"/>
  <c r="R4011" i="13"/>
  <c r="Q4011" i="13"/>
  <c r="P4011" i="13"/>
  <c r="O4011" i="13"/>
  <c r="X4010" i="13"/>
  <c r="V4010" i="13" s="1"/>
  <c r="S4010" i="13"/>
  <c r="U4010" i="13" s="1"/>
  <c r="R4010" i="13"/>
  <c r="Q4010" i="13"/>
  <c r="P4010" i="13"/>
  <c r="O4010" i="13"/>
  <c r="X4009" i="13"/>
  <c r="W4009" i="13" s="1"/>
  <c r="S4009" i="13"/>
  <c r="T4009" i="13" s="1"/>
  <c r="R4009" i="13"/>
  <c r="Q4009" i="13"/>
  <c r="P4009" i="13"/>
  <c r="O4009" i="13"/>
  <c r="X4008" i="13"/>
  <c r="V4008" i="13" s="1"/>
  <c r="S4008" i="13"/>
  <c r="U4008" i="13" s="1"/>
  <c r="R4008" i="13"/>
  <c r="Q4008" i="13"/>
  <c r="P4008" i="13"/>
  <c r="O4008" i="13"/>
  <c r="X4007" i="13"/>
  <c r="V4007" i="13" s="1"/>
  <c r="S4007" i="13"/>
  <c r="U4007" i="13" s="1"/>
  <c r="R4007" i="13"/>
  <c r="Q4007" i="13"/>
  <c r="P4007" i="13"/>
  <c r="O4007" i="13"/>
  <c r="X4006" i="13"/>
  <c r="V4006" i="13" s="1"/>
  <c r="S4006" i="13"/>
  <c r="U4006" i="13" s="1"/>
  <c r="R4006" i="13"/>
  <c r="Q4006" i="13"/>
  <c r="P4006" i="13"/>
  <c r="O4006" i="13"/>
  <c r="X4005" i="13"/>
  <c r="W4005" i="13" s="1"/>
  <c r="S4005" i="13"/>
  <c r="T4005" i="13" s="1"/>
  <c r="R4005" i="13"/>
  <c r="Q4005" i="13"/>
  <c r="P4005" i="13"/>
  <c r="O4005" i="13"/>
  <c r="X4004" i="13"/>
  <c r="V4004" i="13" s="1"/>
  <c r="S4004" i="13"/>
  <c r="U4004" i="13" s="1"/>
  <c r="R4004" i="13"/>
  <c r="Q4004" i="13"/>
  <c r="P4004" i="13"/>
  <c r="O4004" i="13"/>
  <c r="X4003" i="13"/>
  <c r="W4003" i="13" s="1"/>
  <c r="S4003" i="13"/>
  <c r="T4003" i="13" s="1"/>
  <c r="R4003" i="13"/>
  <c r="Q4003" i="13"/>
  <c r="P4003" i="13"/>
  <c r="O4003" i="13"/>
  <c r="X4002" i="13"/>
  <c r="W4002" i="13" s="1"/>
  <c r="S4002" i="13"/>
  <c r="R4002" i="13"/>
  <c r="Q4002" i="13"/>
  <c r="P4002" i="13"/>
  <c r="O4002" i="13"/>
  <c r="X4001" i="13"/>
  <c r="W4001" i="13" s="1"/>
  <c r="S4001" i="13"/>
  <c r="T4001" i="13" s="1"/>
  <c r="R4001" i="13"/>
  <c r="Q4001" i="13"/>
  <c r="P4001" i="13"/>
  <c r="O4001" i="13"/>
  <c r="X4000" i="13"/>
  <c r="V4000" i="13" s="1"/>
  <c r="S4000" i="13"/>
  <c r="U4000" i="13" s="1"/>
  <c r="R4000" i="13"/>
  <c r="Q4000" i="13"/>
  <c r="P4000" i="13"/>
  <c r="O4000" i="13"/>
  <c r="X3999" i="13"/>
  <c r="W3999" i="13" s="1"/>
  <c r="S3999" i="13"/>
  <c r="U3999" i="13" s="1"/>
  <c r="R3999" i="13"/>
  <c r="Q3999" i="13"/>
  <c r="P3999" i="13"/>
  <c r="O3999" i="13"/>
  <c r="X3998" i="13"/>
  <c r="W3998" i="13" s="1"/>
  <c r="S3998" i="13"/>
  <c r="U3998" i="13" s="1"/>
  <c r="R3998" i="13"/>
  <c r="Q3998" i="13"/>
  <c r="P3998" i="13"/>
  <c r="O3998" i="13"/>
  <c r="X3997" i="13"/>
  <c r="W3997" i="13" s="1"/>
  <c r="S3997" i="13"/>
  <c r="T3997" i="13" s="1"/>
  <c r="R3997" i="13"/>
  <c r="Q3997" i="13"/>
  <c r="P3997" i="13"/>
  <c r="O3997" i="13"/>
  <c r="X3996" i="13"/>
  <c r="V3996" i="13" s="1"/>
  <c r="S3996" i="13"/>
  <c r="U3996" i="13" s="1"/>
  <c r="R3996" i="13"/>
  <c r="Q3996" i="13"/>
  <c r="P3996" i="13"/>
  <c r="O3996" i="13"/>
  <c r="X3995" i="13"/>
  <c r="W3995" i="13" s="1"/>
  <c r="V3995" i="13"/>
  <c r="S3995" i="13"/>
  <c r="U3995" i="13" s="1"/>
  <c r="R3995" i="13"/>
  <c r="Q3995" i="13"/>
  <c r="P3995" i="13"/>
  <c r="O3995" i="13"/>
  <c r="X3994" i="13"/>
  <c r="W3994" i="13" s="1"/>
  <c r="S3994" i="13"/>
  <c r="R3994" i="13"/>
  <c r="Q3994" i="13"/>
  <c r="P3994" i="13"/>
  <c r="O3994" i="13"/>
  <c r="X3993" i="13"/>
  <c r="W3993" i="13" s="1"/>
  <c r="S3993" i="13"/>
  <c r="T3993" i="13" s="1"/>
  <c r="R3993" i="13"/>
  <c r="Q3993" i="13"/>
  <c r="P3993" i="13"/>
  <c r="O3993" i="13"/>
  <c r="X3992" i="13"/>
  <c r="V3992" i="13" s="1"/>
  <c r="S3992" i="13"/>
  <c r="U3992" i="13" s="1"/>
  <c r="R3992" i="13"/>
  <c r="Q3992" i="13"/>
  <c r="P3992" i="13"/>
  <c r="O3992" i="13"/>
  <c r="X3991" i="13"/>
  <c r="W3991" i="13" s="1"/>
  <c r="S3991" i="13"/>
  <c r="T3991" i="13" s="1"/>
  <c r="R3991" i="13"/>
  <c r="Q3991" i="13"/>
  <c r="P3991" i="13"/>
  <c r="O3991" i="13"/>
  <c r="X3990" i="13"/>
  <c r="W3990" i="13" s="1"/>
  <c r="S3990" i="13"/>
  <c r="U3990" i="13" s="1"/>
  <c r="R3990" i="13"/>
  <c r="Q3990" i="13"/>
  <c r="P3990" i="13"/>
  <c r="O3990" i="13"/>
  <c r="X3989" i="13"/>
  <c r="W3989" i="13" s="1"/>
  <c r="S3989" i="13"/>
  <c r="T3989" i="13" s="1"/>
  <c r="R3989" i="13"/>
  <c r="Q3989" i="13"/>
  <c r="P3989" i="13"/>
  <c r="O3989" i="13"/>
  <c r="X3988" i="13"/>
  <c r="V3988" i="13" s="1"/>
  <c r="W3988" i="13"/>
  <c r="S3988" i="13"/>
  <c r="U3988" i="13" s="1"/>
  <c r="R3988" i="13"/>
  <c r="Q3988" i="13"/>
  <c r="P3988" i="13"/>
  <c r="O3988" i="13"/>
  <c r="X3987" i="13"/>
  <c r="W3987" i="13" s="1"/>
  <c r="V3987" i="13"/>
  <c r="S3987" i="13"/>
  <c r="U3987" i="13" s="1"/>
  <c r="R3987" i="13"/>
  <c r="Q3987" i="13"/>
  <c r="P3987" i="13"/>
  <c r="O3987" i="13"/>
  <c r="X3986" i="13"/>
  <c r="W3986" i="13" s="1"/>
  <c r="S3986" i="13"/>
  <c r="R3986" i="13"/>
  <c r="Q3986" i="13"/>
  <c r="P3986" i="13"/>
  <c r="O3986" i="13"/>
  <c r="X3985" i="13"/>
  <c r="W3985" i="13" s="1"/>
  <c r="S3985" i="13"/>
  <c r="T3985" i="13" s="1"/>
  <c r="R3985" i="13"/>
  <c r="Q3985" i="13"/>
  <c r="P3985" i="13"/>
  <c r="O3985" i="13"/>
  <c r="X3984" i="13"/>
  <c r="V3984" i="13" s="1"/>
  <c r="S3984" i="13"/>
  <c r="U3984" i="13" s="1"/>
  <c r="R3984" i="13"/>
  <c r="Q3984" i="13"/>
  <c r="P3984" i="13"/>
  <c r="O3984" i="13"/>
  <c r="X3983" i="13"/>
  <c r="W3983" i="13" s="1"/>
  <c r="S3983" i="13"/>
  <c r="U3983" i="13" s="1"/>
  <c r="R3983" i="13"/>
  <c r="Q3983" i="13"/>
  <c r="P3983" i="13"/>
  <c r="O3983" i="13"/>
  <c r="X3982" i="13"/>
  <c r="W3982" i="13" s="1"/>
  <c r="S3982" i="13"/>
  <c r="U3982" i="13" s="1"/>
  <c r="R3982" i="13"/>
  <c r="Q3982" i="13"/>
  <c r="P3982" i="13"/>
  <c r="O3982" i="13"/>
  <c r="X3981" i="13"/>
  <c r="W3981" i="13" s="1"/>
  <c r="S3981" i="13"/>
  <c r="T3981" i="13" s="1"/>
  <c r="R3981" i="13"/>
  <c r="Q3981" i="13"/>
  <c r="P3981" i="13"/>
  <c r="O3981" i="13"/>
  <c r="X3980" i="13"/>
  <c r="V3980" i="13" s="1"/>
  <c r="S3980" i="13"/>
  <c r="U3980" i="13" s="1"/>
  <c r="R3980" i="13"/>
  <c r="Q3980" i="13"/>
  <c r="P3980" i="13"/>
  <c r="O3980" i="13"/>
  <c r="X3979" i="13"/>
  <c r="W3979" i="13" s="1"/>
  <c r="S3979" i="13"/>
  <c r="U3979" i="13" s="1"/>
  <c r="R3979" i="13"/>
  <c r="Q3979" i="13"/>
  <c r="P3979" i="13"/>
  <c r="O3979" i="13"/>
  <c r="X3978" i="13"/>
  <c r="W3978" i="13" s="1"/>
  <c r="S3978" i="13"/>
  <c r="R3978" i="13"/>
  <c r="Q3978" i="13"/>
  <c r="P3978" i="13"/>
  <c r="O3978" i="13"/>
  <c r="X3977" i="13"/>
  <c r="W3977" i="13" s="1"/>
  <c r="S3977" i="13"/>
  <c r="T3977" i="13" s="1"/>
  <c r="R3977" i="13"/>
  <c r="Q3977" i="13"/>
  <c r="P3977" i="13"/>
  <c r="O3977" i="13"/>
  <c r="X3976" i="13"/>
  <c r="V3976" i="13" s="1"/>
  <c r="S3976" i="13"/>
  <c r="U3976" i="13" s="1"/>
  <c r="R3976" i="13"/>
  <c r="Q3976" i="13"/>
  <c r="P3976" i="13"/>
  <c r="O3976" i="13"/>
  <c r="X3975" i="13"/>
  <c r="W3975" i="13" s="1"/>
  <c r="V3975" i="13"/>
  <c r="S3975" i="13"/>
  <c r="U3975" i="13" s="1"/>
  <c r="R3975" i="13"/>
  <c r="Q3975" i="13"/>
  <c r="P3975" i="13"/>
  <c r="O3975" i="13"/>
  <c r="X3974" i="13"/>
  <c r="W3974" i="13" s="1"/>
  <c r="S3974" i="13"/>
  <c r="U3974" i="13" s="1"/>
  <c r="R3974" i="13"/>
  <c r="Q3974" i="13"/>
  <c r="P3974" i="13"/>
  <c r="O3974" i="13"/>
  <c r="X3973" i="13"/>
  <c r="W3973" i="13" s="1"/>
  <c r="S3973" i="13"/>
  <c r="T3973" i="13" s="1"/>
  <c r="R3973" i="13"/>
  <c r="Q3973" i="13"/>
  <c r="P3973" i="13"/>
  <c r="O3973" i="13"/>
  <c r="X3972" i="13"/>
  <c r="V3972" i="13" s="1"/>
  <c r="S3972" i="13"/>
  <c r="U3972" i="13" s="1"/>
  <c r="R3972" i="13"/>
  <c r="Q3972" i="13"/>
  <c r="P3972" i="13"/>
  <c r="O3972" i="13"/>
  <c r="X3971" i="13"/>
  <c r="V3971" i="13" s="1"/>
  <c r="W3971" i="13"/>
  <c r="S3971" i="13"/>
  <c r="U3971" i="13" s="1"/>
  <c r="R3971" i="13"/>
  <c r="Q3971" i="13"/>
  <c r="P3971" i="13"/>
  <c r="O3971" i="13"/>
  <c r="X3970" i="13"/>
  <c r="W3970" i="13" s="1"/>
  <c r="S3970" i="13"/>
  <c r="R3970" i="13"/>
  <c r="Q3970" i="13"/>
  <c r="P3970" i="13"/>
  <c r="O3970" i="13"/>
  <c r="X3969" i="13"/>
  <c r="W3969" i="13" s="1"/>
  <c r="S3969" i="13"/>
  <c r="T3969" i="13" s="1"/>
  <c r="R3969" i="13"/>
  <c r="Q3969" i="13"/>
  <c r="P3969" i="13"/>
  <c r="O3969" i="13"/>
  <c r="X3968" i="13"/>
  <c r="V3968" i="13" s="1"/>
  <c r="S3968" i="13"/>
  <c r="U3968" i="13" s="1"/>
  <c r="R3968" i="13"/>
  <c r="Q3968" i="13"/>
  <c r="P3968" i="13"/>
  <c r="O3968" i="13"/>
  <c r="X3967" i="13"/>
  <c r="W3967" i="13" s="1"/>
  <c r="V3967" i="13"/>
  <c r="T3967" i="13"/>
  <c r="S3967" i="13"/>
  <c r="U3967" i="13" s="1"/>
  <c r="R3967" i="13"/>
  <c r="Q3967" i="13"/>
  <c r="P3967" i="13"/>
  <c r="O3967" i="13"/>
  <c r="X3966" i="13"/>
  <c r="W3966" i="13" s="1"/>
  <c r="S3966" i="13"/>
  <c r="U3966" i="13" s="1"/>
  <c r="R3966" i="13"/>
  <c r="Q3966" i="13"/>
  <c r="P3966" i="13"/>
  <c r="O3966" i="13"/>
  <c r="X3965" i="13"/>
  <c r="W3965" i="13" s="1"/>
  <c r="S3965" i="13"/>
  <c r="T3965" i="13" s="1"/>
  <c r="R3965" i="13"/>
  <c r="Q3965" i="13"/>
  <c r="P3965" i="13"/>
  <c r="O3965" i="13"/>
  <c r="X3964" i="13"/>
  <c r="V3964" i="13" s="1"/>
  <c r="S3964" i="13"/>
  <c r="U3964" i="13" s="1"/>
  <c r="R3964" i="13"/>
  <c r="Q3964" i="13"/>
  <c r="P3964" i="13"/>
  <c r="O3964" i="13"/>
  <c r="X3963" i="13"/>
  <c r="W3963" i="13" s="1"/>
  <c r="V3963" i="13"/>
  <c r="S3963" i="13"/>
  <c r="U3963" i="13" s="1"/>
  <c r="R3963" i="13"/>
  <c r="Q3963" i="13"/>
  <c r="P3963" i="13"/>
  <c r="O3963" i="13"/>
  <c r="X3962" i="13"/>
  <c r="W3962" i="13" s="1"/>
  <c r="S3962" i="13"/>
  <c r="R3962" i="13"/>
  <c r="Q3962" i="13"/>
  <c r="P3962" i="13"/>
  <c r="O3962" i="13"/>
  <c r="X3961" i="13"/>
  <c r="W3961" i="13" s="1"/>
  <c r="S3961" i="13"/>
  <c r="T3961" i="13" s="1"/>
  <c r="R3961" i="13"/>
  <c r="Q3961" i="13"/>
  <c r="P3961" i="13"/>
  <c r="O3961" i="13"/>
  <c r="X3960" i="13"/>
  <c r="V3960" i="13" s="1"/>
  <c r="W3960" i="13"/>
  <c r="S3960" i="13"/>
  <c r="U3960" i="13" s="1"/>
  <c r="R3960" i="13"/>
  <c r="Q3960" i="13"/>
  <c r="P3960" i="13"/>
  <c r="O3960" i="13"/>
  <c r="X3959" i="13"/>
  <c r="W3959" i="13" s="1"/>
  <c r="V3959" i="13"/>
  <c r="S3959" i="13"/>
  <c r="U3959" i="13" s="1"/>
  <c r="R3959" i="13"/>
  <c r="Q3959" i="13"/>
  <c r="P3959" i="13"/>
  <c r="O3959" i="13"/>
  <c r="X3958" i="13"/>
  <c r="W3958" i="13" s="1"/>
  <c r="S3958" i="13"/>
  <c r="R3958" i="13"/>
  <c r="Q3958" i="13"/>
  <c r="P3958" i="13"/>
  <c r="O3958" i="13"/>
  <c r="X3957" i="13"/>
  <c r="W3957" i="13" s="1"/>
  <c r="S3957" i="13"/>
  <c r="T3957" i="13" s="1"/>
  <c r="R3957" i="13"/>
  <c r="Q3957" i="13"/>
  <c r="P3957" i="13"/>
  <c r="O3957" i="13"/>
  <c r="X3956" i="13"/>
  <c r="V3956" i="13" s="1"/>
  <c r="S3956" i="13"/>
  <c r="U3956" i="13" s="1"/>
  <c r="R3956" i="13"/>
  <c r="Q3956" i="13"/>
  <c r="P3956" i="13"/>
  <c r="O3956" i="13"/>
  <c r="X3955" i="13"/>
  <c r="W3955" i="13"/>
  <c r="V3955" i="13"/>
  <c r="S3955" i="13"/>
  <c r="U3955" i="13" s="1"/>
  <c r="R3955" i="13"/>
  <c r="Q3955" i="13"/>
  <c r="P3955" i="13"/>
  <c r="O3955" i="13"/>
  <c r="X3954" i="13"/>
  <c r="W3954" i="13" s="1"/>
  <c r="S3954" i="13"/>
  <c r="R3954" i="13"/>
  <c r="Q3954" i="13"/>
  <c r="P3954" i="13"/>
  <c r="O3954" i="13"/>
  <c r="X3953" i="13"/>
  <c r="W3953" i="13" s="1"/>
  <c r="S3953" i="13"/>
  <c r="T3953" i="13" s="1"/>
  <c r="R3953" i="13"/>
  <c r="Q3953" i="13"/>
  <c r="P3953" i="13"/>
  <c r="O3953" i="13"/>
  <c r="X3952" i="13"/>
  <c r="V3952" i="13" s="1"/>
  <c r="S3952" i="13"/>
  <c r="U3952" i="13" s="1"/>
  <c r="R3952" i="13"/>
  <c r="Q3952" i="13"/>
  <c r="P3952" i="13"/>
  <c r="O3952" i="13"/>
  <c r="X3951" i="13"/>
  <c r="W3951" i="13" s="1"/>
  <c r="S3951" i="13"/>
  <c r="U3951" i="13" s="1"/>
  <c r="R3951" i="13"/>
  <c r="Q3951" i="13"/>
  <c r="P3951" i="13"/>
  <c r="O3951" i="13"/>
  <c r="X3950" i="13"/>
  <c r="W3950" i="13" s="1"/>
  <c r="S3950" i="13"/>
  <c r="R3950" i="13"/>
  <c r="Q3950" i="13"/>
  <c r="P3950" i="13"/>
  <c r="O3950" i="13"/>
  <c r="X3949" i="13"/>
  <c r="S3949" i="13"/>
  <c r="T3949" i="13" s="1"/>
  <c r="R3949" i="13"/>
  <c r="Q3949" i="13"/>
  <c r="P3949" i="13"/>
  <c r="O3949" i="13"/>
  <c r="X3948" i="13"/>
  <c r="V3948" i="13" s="1"/>
  <c r="W3948" i="13"/>
  <c r="S3948" i="13"/>
  <c r="R3948" i="13"/>
  <c r="Q3948" i="13"/>
  <c r="P3948" i="13"/>
  <c r="O3948" i="13"/>
  <c r="X3947" i="13"/>
  <c r="V3947" i="13" s="1"/>
  <c r="W3947" i="13"/>
  <c r="S3947" i="13"/>
  <c r="T3947" i="13" s="1"/>
  <c r="R3947" i="13"/>
  <c r="Q3947" i="13"/>
  <c r="P3947" i="13"/>
  <c r="O3947" i="13"/>
  <c r="X3946" i="13"/>
  <c r="W3946" i="13" s="1"/>
  <c r="S3946" i="13"/>
  <c r="R3946" i="13"/>
  <c r="Q3946" i="13"/>
  <c r="P3946" i="13"/>
  <c r="O3946" i="13"/>
  <c r="X3945" i="13"/>
  <c r="S3945" i="13"/>
  <c r="T3945" i="13" s="1"/>
  <c r="R3945" i="13"/>
  <c r="Q3945" i="13"/>
  <c r="P3945" i="13"/>
  <c r="O3945" i="13"/>
  <c r="X3944" i="13"/>
  <c r="V3944" i="13" s="1"/>
  <c r="S3944" i="13"/>
  <c r="R3944" i="13"/>
  <c r="Q3944" i="13"/>
  <c r="P3944" i="13"/>
  <c r="O3944" i="13"/>
  <c r="X3943" i="13"/>
  <c r="W3943" i="13" s="1"/>
  <c r="S3943" i="13"/>
  <c r="U3943" i="13" s="1"/>
  <c r="R3943" i="13"/>
  <c r="Q3943" i="13"/>
  <c r="P3943" i="13"/>
  <c r="O3943" i="13"/>
  <c r="X3942" i="13"/>
  <c r="W3942" i="13" s="1"/>
  <c r="S3942" i="13"/>
  <c r="R3942" i="13"/>
  <c r="Q3942" i="13"/>
  <c r="P3942" i="13"/>
  <c r="O3942" i="13"/>
  <c r="X3941" i="13"/>
  <c r="S3941" i="13"/>
  <c r="T3941" i="13" s="1"/>
  <c r="R3941" i="13"/>
  <c r="Q3941" i="13"/>
  <c r="P3941" i="13"/>
  <c r="O3941" i="13"/>
  <c r="X3940" i="13"/>
  <c r="V3940" i="13" s="1"/>
  <c r="S3940" i="13"/>
  <c r="R3940" i="13"/>
  <c r="Q3940" i="13"/>
  <c r="P3940" i="13"/>
  <c r="O3940" i="13"/>
  <c r="X3939" i="13"/>
  <c r="V3939" i="13" s="1"/>
  <c r="S3939" i="13"/>
  <c r="U3939" i="13" s="1"/>
  <c r="R3939" i="13"/>
  <c r="Q3939" i="13"/>
  <c r="P3939" i="13"/>
  <c r="O3939" i="13"/>
  <c r="X3938" i="13"/>
  <c r="W3938" i="13" s="1"/>
  <c r="S3938" i="13"/>
  <c r="R3938" i="13"/>
  <c r="Q3938" i="13"/>
  <c r="P3938" i="13"/>
  <c r="O3938" i="13"/>
  <c r="X3937" i="13"/>
  <c r="S3937" i="13"/>
  <c r="T3937" i="13" s="1"/>
  <c r="R3937" i="13"/>
  <c r="Q3937" i="13"/>
  <c r="P3937" i="13"/>
  <c r="O3937" i="13"/>
  <c r="X3936" i="13"/>
  <c r="V3936" i="13" s="1"/>
  <c r="S3936" i="13"/>
  <c r="R3936" i="13"/>
  <c r="Q3936" i="13"/>
  <c r="P3936" i="13"/>
  <c r="O3936" i="13"/>
  <c r="X3935" i="13"/>
  <c r="V3935" i="13" s="1"/>
  <c r="W3935" i="13"/>
  <c r="S3935" i="13"/>
  <c r="U3935" i="13" s="1"/>
  <c r="R3935" i="13"/>
  <c r="Q3935" i="13"/>
  <c r="P3935" i="13"/>
  <c r="O3935" i="13"/>
  <c r="X3934" i="13"/>
  <c r="W3934" i="13" s="1"/>
  <c r="S3934" i="13"/>
  <c r="R3934" i="13"/>
  <c r="Q3934" i="13"/>
  <c r="P3934" i="13"/>
  <c r="O3934" i="13"/>
  <c r="X3933" i="13"/>
  <c r="S3933" i="13"/>
  <c r="T3933" i="13" s="1"/>
  <c r="R3933" i="13"/>
  <c r="Q3933" i="13"/>
  <c r="P3933" i="13"/>
  <c r="O3933" i="13"/>
  <c r="X3932" i="13"/>
  <c r="V3932" i="13" s="1"/>
  <c r="S3932" i="13"/>
  <c r="R3932" i="13"/>
  <c r="Q3932" i="13"/>
  <c r="P3932" i="13"/>
  <c r="O3932" i="13"/>
  <c r="X3931" i="13"/>
  <c r="W3931" i="13" s="1"/>
  <c r="S3931" i="13"/>
  <c r="U3931" i="13" s="1"/>
  <c r="R3931" i="13"/>
  <c r="Q3931" i="13"/>
  <c r="P3931" i="13"/>
  <c r="O3931" i="13"/>
  <c r="X3930" i="13"/>
  <c r="W3930" i="13" s="1"/>
  <c r="S3930" i="13"/>
  <c r="R3930" i="13"/>
  <c r="Q3930" i="13"/>
  <c r="P3930" i="13"/>
  <c r="O3930" i="13"/>
  <c r="X3929" i="13"/>
  <c r="S3929" i="13"/>
  <c r="T3929" i="13" s="1"/>
  <c r="R3929" i="13"/>
  <c r="Q3929" i="13"/>
  <c r="P3929" i="13"/>
  <c r="O3929" i="13"/>
  <c r="X3928" i="13"/>
  <c r="V3928" i="13" s="1"/>
  <c r="S3928" i="13"/>
  <c r="R3928" i="13"/>
  <c r="Q3928" i="13"/>
  <c r="P3928" i="13"/>
  <c r="O3928" i="13"/>
  <c r="X3927" i="13"/>
  <c r="W3927" i="13" s="1"/>
  <c r="S3927" i="13"/>
  <c r="U3927" i="13" s="1"/>
  <c r="R3927" i="13"/>
  <c r="Q3927" i="13"/>
  <c r="P3927" i="13"/>
  <c r="O3927" i="13"/>
  <c r="X3926" i="13"/>
  <c r="W3926" i="13" s="1"/>
  <c r="S3926" i="13"/>
  <c r="R3926" i="13"/>
  <c r="Q3926" i="13"/>
  <c r="P3926" i="13"/>
  <c r="O3926" i="13"/>
  <c r="X3925" i="13"/>
  <c r="S3925" i="13"/>
  <c r="T3925" i="13" s="1"/>
  <c r="R3925" i="13"/>
  <c r="Q3925" i="13"/>
  <c r="P3925" i="13"/>
  <c r="O3925" i="13"/>
  <c r="X3924" i="13"/>
  <c r="V3924" i="13" s="1"/>
  <c r="S3924" i="13"/>
  <c r="R3924" i="13"/>
  <c r="Q3924" i="13"/>
  <c r="P3924" i="13"/>
  <c r="O3924" i="13"/>
  <c r="X3923" i="13"/>
  <c r="W3923" i="13" s="1"/>
  <c r="S3923" i="13"/>
  <c r="U3923" i="13" s="1"/>
  <c r="R3923" i="13"/>
  <c r="Q3923" i="13"/>
  <c r="P3923" i="13"/>
  <c r="O3923" i="13"/>
  <c r="X3922" i="13"/>
  <c r="W3922" i="13" s="1"/>
  <c r="S3922" i="13"/>
  <c r="R3922" i="13"/>
  <c r="Q3922" i="13"/>
  <c r="P3922" i="13"/>
  <c r="O3922" i="13"/>
  <c r="X3921" i="13"/>
  <c r="S3921" i="13"/>
  <c r="T3921" i="13" s="1"/>
  <c r="R3921" i="13"/>
  <c r="Q3921" i="13"/>
  <c r="P3921" i="13"/>
  <c r="O3921" i="13"/>
  <c r="X3920" i="13"/>
  <c r="V3920" i="13" s="1"/>
  <c r="S3920" i="13"/>
  <c r="R3920" i="13"/>
  <c r="Q3920" i="13"/>
  <c r="P3920" i="13"/>
  <c r="O3920" i="13"/>
  <c r="X3919" i="13"/>
  <c r="W3919" i="13" s="1"/>
  <c r="U3919" i="13"/>
  <c r="S3919" i="13"/>
  <c r="T3919" i="13" s="1"/>
  <c r="R3919" i="13"/>
  <c r="Q3919" i="13"/>
  <c r="P3919" i="13"/>
  <c r="O3919" i="13"/>
  <c r="X3918" i="13"/>
  <c r="W3918" i="13" s="1"/>
  <c r="S3918" i="13"/>
  <c r="R3918" i="13"/>
  <c r="Q3918" i="13"/>
  <c r="P3918" i="13"/>
  <c r="O3918" i="13"/>
  <c r="X3917" i="13"/>
  <c r="S3917" i="13"/>
  <c r="T3917" i="13" s="1"/>
  <c r="R3917" i="13"/>
  <c r="Q3917" i="13"/>
  <c r="P3917" i="13"/>
  <c r="O3917" i="13"/>
  <c r="X3916" i="13"/>
  <c r="V3916" i="13" s="1"/>
  <c r="S3916" i="13"/>
  <c r="R3916" i="13"/>
  <c r="Q3916" i="13"/>
  <c r="P3916" i="13"/>
  <c r="O3916" i="13"/>
  <c r="X3915" i="13"/>
  <c r="W3915" i="13" s="1"/>
  <c r="S3915" i="13"/>
  <c r="U3915" i="13" s="1"/>
  <c r="R3915" i="13"/>
  <c r="Q3915" i="13"/>
  <c r="P3915" i="13"/>
  <c r="O3915" i="13"/>
  <c r="X3914" i="13"/>
  <c r="W3914" i="13" s="1"/>
  <c r="S3914" i="13"/>
  <c r="R3914" i="13"/>
  <c r="Q3914" i="13"/>
  <c r="P3914" i="13"/>
  <c r="O3914" i="13"/>
  <c r="X3913" i="13"/>
  <c r="S3913" i="13"/>
  <c r="T3913" i="13" s="1"/>
  <c r="R3913" i="13"/>
  <c r="Q3913" i="13"/>
  <c r="P3913" i="13"/>
  <c r="O3913" i="13"/>
  <c r="X3912" i="13"/>
  <c r="V3912" i="13" s="1"/>
  <c r="S3912" i="13"/>
  <c r="R3912" i="13"/>
  <c r="Q3912" i="13"/>
  <c r="P3912" i="13"/>
  <c r="O3912" i="13"/>
  <c r="X3911" i="13"/>
  <c r="W3911" i="13" s="1"/>
  <c r="S3911" i="13"/>
  <c r="U3911" i="13" s="1"/>
  <c r="R3911" i="13"/>
  <c r="Q3911" i="13"/>
  <c r="P3911" i="13"/>
  <c r="O3911" i="13"/>
  <c r="X3910" i="13"/>
  <c r="W3910" i="13" s="1"/>
  <c r="S3910" i="13"/>
  <c r="R3910" i="13"/>
  <c r="Q3910" i="13"/>
  <c r="P3910" i="13"/>
  <c r="O3910" i="13"/>
  <c r="X3909" i="13"/>
  <c r="S3909" i="13"/>
  <c r="T3909" i="13" s="1"/>
  <c r="R3909" i="13"/>
  <c r="Q3909" i="13"/>
  <c r="P3909" i="13"/>
  <c r="O3909" i="13"/>
  <c r="X3908" i="13"/>
  <c r="V3908" i="13" s="1"/>
  <c r="S3908" i="13"/>
  <c r="R3908" i="13"/>
  <c r="Q3908" i="13"/>
  <c r="P3908" i="13"/>
  <c r="O3908" i="13"/>
  <c r="X3907" i="13"/>
  <c r="V3907" i="13" s="1"/>
  <c r="S3907" i="13"/>
  <c r="U3907" i="13" s="1"/>
  <c r="R3907" i="13"/>
  <c r="Q3907" i="13"/>
  <c r="P3907" i="13"/>
  <c r="O3907" i="13"/>
  <c r="X3906" i="13"/>
  <c r="W3906" i="13" s="1"/>
  <c r="S3906" i="13"/>
  <c r="R3906" i="13"/>
  <c r="Q3906" i="13"/>
  <c r="P3906" i="13"/>
  <c r="O3906" i="13"/>
  <c r="X3905" i="13"/>
  <c r="S3905" i="13"/>
  <c r="T3905" i="13" s="1"/>
  <c r="R3905" i="13"/>
  <c r="Q3905" i="13"/>
  <c r="P3905" i="13"/>
  <c r="O3905" i="13"/>
  <c r="X3904" i="13"/>
  <c r="V3904" i="13" s="1"/>
  <c r="S3904" i="13"/>
  <c r="R3904" i="13"/>
  <c r="Q3904" i="13"/>
  <c r="P3904" i="13"/>
  <c r="O3904" i="13"/>
  <c r="X3903" i="13"/>
  <c r="W3903" i="13" s="1"/>
  <c r="V3903" i="13"/>
  <c r="U3903" i="13"/>
  <c r="S3903" i="13"/>
  <c r="T3903" i="13" s="1"/>
  <c r="R3903" i="13"/>
  <c r="Q3903" i="13"/>
  <c r="P3903" i="13"/>
  <c r="O3903" i="13"/>
  <c r="X3902" i="13"/>
  <c r="W3902" i="13" s="1"/>
  <c r="S3902" i="13"/>
  <c r="R3902" i="13"/>
  <c r="Q3902" i="13"/>
  <c r="P3902" i="13"/>
  <c r="O3902" i="13"/>
  <c r="X3901" i="13"/>
  <c r="S3901" i="13"/>
  <c r="T3901" i="13" s="1"/>
  <c r="R3901" i="13"/>
  <c r="Q3901" i="13"/>
  <c r="P3901" i="13"/>
  <c r="O3901" i="13"/>
  <c r="X3900" i="13"/>
  <c r="V3900" i="13" s="1"/>
  <c r="S3900" i="13"/>
  <c r="R3900" i="13"/>
  <c r="Q3900" i="13"/>
  <c r="P3900" i="13"/>
  <c r="O3900" i="13"/>
  <c r="X3899" i="13"/>
  <c r="W3899" i="13" s="1"/>
  <c r="S3899" i="13"/>
  <c r="U3899" i="13" s="1"/>
  <c r="R3899" i="13"/>
  <c r="Q3899" i="13"/>
  <c r="P3899" i="13"/>
  <c r="O3899" i="13"/>
  <c r="X3898" i="13"/>
  <c r="W3898" i="13" s="1"/>
  <c r="S3898" i="13"/>
  <c r="R3898" i="13"/>
  <c r="Q3898" i="13"/>
  <c r="P3898" i="13"/>
  <c r="O3898" i="13"/>
  <c r="X3897" i="13"/>
  <c r="S3897" i="13"/>
  <c r="T3897" i="13" s="1"/>
  <c r="R3897" i="13"/>
  <c r="Q3897" i="13"/>
  <c r="P3897" i="13"/>
  <c r="O3897" i="13"/>
  <c r="X3896" i="13"/>
  <c r="V3896" i="13" s="1"/>
  <c r="S3896" i="13"/>
  <c r="R3896" i="13"/>
  <c r="Q3896" i="13"/>
  <c r="P3896" i="13"/>
  <c r="O3896" i="13"/>
  <c r="X3895" i="13"/>
  <c r="W3895" i="13"/>
  <c r="V3895" i="13"/>
  <c r="S3895" i="13"/>
  <c r="U3895" i="13" s="1"/>
  <c r="R3895" i="13"/>
  <c r="Q3895" i="13"/>
  <c r="P3895" i="13"/>
  <c r="O3895" i="13"/>
  <c r="X3894" i="13"/>
  <c r="W3894" i="13" s="1"/>
  <c r="S3894" i="13"/>
  <c r="R3894" i="13"/>
  <c r="Q3894" i="13"/>
  <c r="P3894" i="13"/>
  <c r="O3894" i="13"/>
  <c r="X3893" i="13"/>
  <c r="S3893" i="13"/>
  <c r="T3893" i="13" s="1"/>
  <c r="R3893" i="13"/>
  <c r="Q3893" i="13"/>
  <c r="P3893" i="13"/>
  <c r="O3893" i="13"/>
  <c r="X3892" i="13"/>
  <c r="V3892" i="13" s="1"/>
  <c r="S3892" i="13"/>
  <c r="U3892" i="13" s="1"/>
  <c r="R3892" i="13"/>
  <c r="Q3892" i="13"/>
  <c r="P3892" i="13"/>
  <c r="O3892" i="13"/>
  <c r="X3891" i="13"/>
  <c r="S3891" i="13"/>
  <c r="U3891" i="13" s="1"/>
  <c r="R3891" i="13"/>
  <c r="Q3891" i="13"/>
  <c r="P3891" i="13"/>
  <c r="O3891" i="13"/>
  <c r="X3890" i="13"/>
  <c r="W3890" i="13" s="1"/>
  <c r="S3890" i="13"/>
  <c r="R3890" i="13"/>
  <c r="Q3890" i="13"/>
  <c r="P3890" i="13"/>
  <c r="O3890" i="13"/>
  <c r="X3889" i="13"/>
  <c r="S3889" i="13"/>
  <c r="T3889" i="13" s="1"/>
  <c r="R3889" i="13"/>
  <c r="Q3889" i="13"/>
  <c r="P3889" i="13"/>
  <c r="O3889" i="13"/>
  <c r="X3888" i="13"/>
  <c r="V3888" i="13" s="1"/>
  <c r="W3888" i="13"/>
  <c r="S3888" i="13"/>
  <c r="R3888" i="13"/>
  <c r="Q3888" i="13"/>
  <c r="P3888" i="13"/>
  <c r="O3888" i="13"/>
  <c r="X3887" i="13"/>
  <c r="W3887" i="13" s="1"/>
  <c r="S3887" i="13"/>
  <c r="T3887" i="13" s="1"/>
  <c r="R3887" i="13"/>
  <c r="Q3887" i="13"/>
  <c r="P3887" i="13"/>
  <c r="O3887" i="13"/>
  <c r="X3886" i="13"/>
  <c r="W3886" i="13" s="1"/>
  <c r="S3886" i="13"/>
  <c r="R3886" i="13"/>
  <c r="Q3886" i="13"/>
  <c r="P3886" i="13"/>
  <c r="O3886" i="13"/>
  <c r="X3885" i="13"/>
  <c r="U3885" i="13"/>
  <c r="S3885" i="13"/>
  <c r="T3885" i="13" s="1"/>
  <c r="R3885" i="13"/>
  <c r="Q3885" i="13"/>
  <c r="P3885" i="13"/>
  <c r="O3885" i="13"/>
  <c r="X3884" i="13"/>
  <c r="V3884" i="13" s="1"/>
  <c r="S3884" i="13"/>
  <c r="T3884" i="13" s="1"/>
  <c r="R3884" i="13"/>
  <c r="Q3884" i="13"/>
  <c r="P3884" i="13"/>
  <c r="O3884" i="13"/>
  <c r="X3883" i="13"/>
  <c r="V3883" i="13" s="1"/>
  <c r="S3883" i="13"/>
  <c r="T3883" i="13" s="1"/>
  <c r="R3883" i="13"/>
  <c r="Q3883" i="13"/>
  <c r="P3883" i="13"/>
  <c r="O3883" i="13"/>
  <c r="X3882" i="13"/>
  <c r="W3882" i="13" s="1"/>
  <c r="S3882" i="13"/>
  <c r="R3882" i="13"/>
  <c r="Q3882" i="13"/>
  <c r="P3882" i="13"/>
  <c r="O3882" i="13"/>
  <c r="X3881" i="13"/>
  <c r="S3881" i="13"/>
  <c r="T3881" i="13" s="1"/>
  <c r="R3881" i="13"/>
  <c r="Q3881" i="13"/>
  <c r="P3881" i="13"/>
  <c r="O3881" i="13"/>
  <c r="X3880" i="13"/>
  <c r="V3880" i="13" s="1"/>
  <c r="T3880" i="13"/>
  <c r="S3880" i="13"/>
  <c r="U3880" i="13" s="1"/>
  <c r="R3880" i="13"/>
  <c r="Q3880" i="13"/>
  <c r="P3880" i="13"/>
  <c r="O3880" i="13"/>
  <c r="X3879" i="13"/>
  <c r="W3879" i="13" s="1"/>
  <c r="S3879" i="13"/>
  <c r="U3879" i="13" s="1"/>
  <c r="R3879" i="13"/>
  <c r="Q3879" i="13"/>
  <c r="P3879" i="13"/>
  <c r="O3879" i="13"/>
  <c r="X3878" i="13"/>
  <c r="W3878" i="13" s="1"/>
  <c r="S3878" i="13"/>
  <c r="R3878" i="13"/>
  <c r="Q3878" i="13"/>
  <c r="P3878" i="13"/>
  <c r="O3878" i="13"/>
  <c r="X3877" i="13"/>
  <c r="S3877" i="13"/>
  <c r="T3877" i="13" s="1"/>
  <c r="R3877" i="13"/>
  <c r="Q3877" i="13"/>
  <c r="P3877" i="13"/>
  <c r="O3877" i="13"/>
  <c r="X3876" i="13"/>
  <c r="V3876" i="13" s="1"/>
  <c r="S3876" i="13"/>
  <c r="U3876" i="13" s="1"/>
  <c r="R3876" i="13"/>
  <c r="Q3876" i="13"/>
  <c r="P3876" i="13"/>
  <c r="O3876" i="13"/>
  <c r="X3875" i="13"/>
  <c r="W3875" i="13" s="1"/>
  <c r="S3875" i="13"/>
  <c r="U3875" i="13" s="1"/>
  <c r="R3875" i="13"/>
  <c r="Q3875" i="13"/>
  <c r="P3875" i="13"/>
  <c r="O3875" i="13"/>
  <c r="X3874" i="13"/>
  <c r="W3874" i="13" s="1"/>
  <c r="S3874" i="13"/>
  <c r="R3874" i="13"/>
  <c r="Q3874" i="13"/>
  <c r="P3874" i="13"/>
  <c r="O3874" i="13"/>
  <c r="X3873" i="13"/>
  <c r="S3873" i="13"/>
  <c r="T3873" i="13" s="1"/>
  <c r="R3873" i="13"/>
  <c r="Q3873" i="13"/>
  <c r="P3873" i="13"/>
  <c r="O3873" i="13"/>
  <c r="X3872" i="13"/>
  <c r="V3872" i="13" s="1"/>
  <c r="S3872" i="13"/>
  <c r="U3872" i="13" s="1"/>
  <c r="R3872" i="13"/>
  <c r="Q3872" i="13"/>
  <c r="P3872" i="13"/>
  <c r="O3872" i="13"/>
  <c r="X3871" i="13"/>
  <c r="W3871" i="13" s="1"/>
  <c r="V3871" i="13"/>
  <c r="S3871" i="13"/>
  <c r="U3871" i="13" s="1"/>
  <c r="R3871" i="13"/>
  <c r="Q3871" i="13"/>
  <c r="P3871" i="13"/>
  <c r="O3871" i="13"/>
  <c r="X3870" i="13"/>
  <c r="W3870" i="13" s="1"/>
  <c r="V3870" i="13"/>
  <c r="S3870" i="13"/>
  <c r="R3870" i="13"/>
  <c r="Q3870" i="13"/>
  <c r="P3870" i="13"/>
  <c r="O3870" i="13"/>
  <c r="X3869" i="13"/>
  <c r="S3869" i="13"/>
  <c r="R3869" i="13"/>
  <c r="Q3869" i="13"/>
  <c r="P3869" i="13"/>
  <c r="O3869" i="13"/>
  <c r="X3868" i="13"/>
  <c r="V3868" i="13" s="1"/>
  <c r="S3868" i="13"/>
  <c r="U3868" i="13" s="1"/>
  <c r="R3868" i="13"/>
  <c r="Q3868" i="13"/>
  <c r="P3868" i="13"/>
  <c r="O3868" i="13"/>
  <c r="X3867" i="13"/>
  <c r="W3867" i="13" s="1"/>
  <c r="S3867" i="13"/>
  <c r="T3867" i="13" s="1"/>
  <c r="R3867" i="13"/>
  <c r="Q3867" i="13"/>
  <c r="P3867" i="13"/>
  <c r="O3867" i="13"/>
  <c r="X3866" i="13"/>
  <c r="W3866" i="13" s="1"/>
  <c r="S3866" i="13"/>
  <c r="R3866" i="13"/>
  <c r="Q3866" i="13"/>
  <c r="P3866" i="13"/>
  <c r="O3866" i="13"/>
  <c r="X3865" i="13"/>
  <c r="S3865" i="13"/>
  <c r="R3865" i="13"/>
  <c r="Q3865" i="13"/>
  <c r="P3865" i="13"/>
  <c r="O3865" i="13"/>
  <c r="X3864" i="13"/>
  <c r="V3864" i="13" s="1"/>
  <c r="S3864" i="13"/>
  <c r="U3864" i="13" s="1"/>
  <c r="R3864" i="13"/>
  <c r="Q3864" i="13"/>
  <c r="P3864" i="13"/>
  <c r="O3864" i="13"/>
  <c r="X3863" i="13"/>
  <c r="V3863" i="13" s="1"/>
  <c r="S3863" i="13"/>
  <c r="U3863" i="13" s="1"/>
  <c r="R3863" i="13"/>
  <c r="Q3863" i="13"/>
  <c r="P3863" i="13"/>
  <c r="O3863" i="13"/>
  <c r="X3862" i="13"/>
  <c r="W3862" i="13" s="1"/>
  <c r="S3862" i="13"/>
  <c r="R3862" i="13"/>
  <c r="Q3862" i="13"/>
  <c r="P3862" i="13"/>
  <c r="O3862" i="13"/>
  <c r="X3861" i="13"/>
  <c r="S3861" i="13"/>
  <c r="R3861" i="13"/>
  <c r="Q3861" i="13"/>
  <c r="P3861" i="13"/>
  <c r="O3861" i="13"/>
  <c r="X3860" i="13"/>
  <c r="V3860" i="13" s="1"/>
  <c r="T3860" i="13"/>
  <c r="S3860" i="13"/>
  <c r="U3860" i="13" s="1"/>
  <c r="R3860" i="13"/>
  <c r="Q3860" i="13"/>
  <c r="P3860" i="13"/>
  <c r="O3860" i="13"/>
  <c r="X3859" i="13"/>
  <c r="W3859" i="13" s="1"/>
  <c r="S3859" i="13"/>
  <c r="T3859" i="13" s="1"/>
  <c r="R3859" i="13"/>
  <c r="Q3859" i="13"/>
  <c r="P3859" i="13"/>
  <c r="O3859" i="13"/>
  <c r="X3858" i="13"/>
  <c r="W3858" i="13" s="1"/>
  <c r="S3858" i="13"/>
  <c r="R3858" i="13"/>
  <c r="Q3858" i="13"/>
  <c r="P3858" i="13"/>
  <c r="O3858" i="13"/>
  <c r="X3857" i="13"/>
  <c r="S3857" i="13"/>
  <c r="T3857" i="13" s="1"/>
  <c r="R3857" i="13"/>
  <c r="Q3857" i="13"/>
  <c r="P3857" i="13"/>
  <c r="O3857" i="13"/>
  <c r="X3856" i="13"/>
  <c r="V3856" i="13" s="1"/>
  <c r="S3856" i="13"/>
  <c r="U3856" i="13" s="1"/>
  <c r="R3856" i="13"/>
  <c r="Q3856" i="13"/>
  <c r="P3856" i="13"/>
  <c r="O3856" i="13"/>
  <c r="X3855" i="13"/>
  <c r="W3855" i="13" s="1"/>
  <c r="S3855" i="13"/>
  <c r="U3855" i="13" s="1"/>
  <c r="R3855" i="13"/>
  <c r="Q3855" i="13"/>
  <c r="P3855" i="13"/>
  <c r="O3855" i="13"/>
  <c r="X3854" i="13"/>
  <c r="W3854" i="13" s="1"/>
  <c r="V3854" i="13"/>
  <c r="S3854" i="13"/>
  <c r="R3854" i="13"/>
  <c r="Q3854" i="13"/>
  <c r="P3854" i="13"/>
  <c r="O3854" i="13"/>
  <c r="X3853" i="13"/>
  <c r="S3853" i="13"/>
  <c r="R3853" i="13"/>
  <c r="Q3853" i="13"/>
  <c r="P3853" i="13"/>
  <c r="O3853" i="13"/>
  <c r="X3852" i="13"/>
  <c r="V3852" i="13" s="1"/>
  <c r="S3852" i="13"/>
  <c r="T3852" i="13" s="1"/>
  <c r="R3852" i="13"/>
  <c r="Q3852" i="13"/>
  <c r="P3852" i="13"/>
  <c r="O3852" i="13"/>
  <c r="X3851" i="13"/>
  <c r="W3851" i="13" s="1"/>
  <c r="U3851" i="13"/>
  <c r="S3851" i="13"/>
  <c r="T3851" i="13" s="1"/>
  <c r="R3851" i="13"/>
  <c r="Q3851" i="13"/>
  <c r="P3851" i="13"/>
  <c r="O3851" i="13"/>
  <c r="X3850" i="13"/>
  <c r="W3850" i="13" s="1"/>
  <c r="S3850" i="13"/>
  <c r="R3850" i="13"/>
  <c r="Q3850" i="13"/>
  <c r="P3850" i="13"/>
  <c r="O3850" i="13"/>
  <c r="X3849" i="13"/>
  <c r="S3849" i="13"/>
  <c r="T3849" i="13" s="1"/>
  <c r="R3849" i="13"/>
  <c r="Q3849" i="13"/>
  <c r="P3849" i="13"/>
  <c r="O3849" i="13"/>
  <c r="X3848" i="13"/>
  <c r="V3848" i="13" s="1"/>
  <c r="S3848" i="13"/>
  <c r="U3848" i="13" s="1"/>
  <c r="R3848" i="13"/>
  <c r="Q3848" i="13"/>
  <c r="P3848" i="13"/>
  <c r="O3848" i="13"/>
  <c r="X3847" i="13"/>
  <c r="W3847" i="13" s="1"/>
  <c r="S3847" i="13"/>
  <c r="U3847" i="13" s="1"/>
  <c r="R3847" i="13"/>
  <c r="Q3847" i="13"/>
  <c r="P3847" i="13"/>
  <c r="O3847" i="13"/>
  <c r="X3846" i="13"/>
  <c r="V3846" i="13" s="1"/>
  <c r="S3846" i="13"/>
  <c r="R3846" i="13"/>
  <c r="Q3846" i="13"/>
  <c r="P3846" i="13"/>
  <c r="O3846" i="13"/>
  <c r="X3845" i="13"/>
  <c r="S3845" i="13"/>
  <c r="R3845" i="13"/>
  <c r="Q3845" i="13"/>
  <c r="P3845" i="13"/>
  <c r="O3845" i="13"/>
  <c r="X3844" i="13"/>
  <c r="V3844" i="13" s="1"/>
  <c r="S3844" i="13"/>
  <c r="U3844" i="13" s="1"/>
  <c r="R3844" i="13"/>
  <c r="Q3844" i="13"/>
  <c r="P3844" i="13"/>
  <c r="O3844" i="13"/>
  <c r="X3843" i="13"/>
  <c r="W3843" i="13" s="1"/>
  <c r="S3843" i="13"/>
  <c r="T3843" i="13" s="1"/>
  <c r="R3843" i="13"/>
  <c r="Q3843" i="13"/>
  <c r="P3843" i="13"/>
  <c r="O3843" i="13"/>
  <c r="X3842" i="13"/>
  <c r="W3842" i="13" s="1"/>
  <c r="S3842" i="13"/>
  <c r="R3842" i="13"/>
  <c r="Q3842" i="13"/>
  <c r="P3842" i="13"/>
  <c r="O3842" i="13"/>
  <c r="X3841" i="13"/>
  <c r="S3841" i="13"/>
  <c r="T3841" i="13" s="1"/>
  <c r="R3841" i="13"/>
  <c r="Q3841" i="13"/>
  <c r="P3841" i="13"/>
  <c r="O3841" i="13"/>
  <c r="X3840" i="13"/>
  <c r="V3840" i="13" s="1"/>
  <c r="T3840" i="13"/>
  <c r="S3840" i="13"/>
  <c r="U3840" i="13" s="1"/>
  <c r="R3840" i="13"/>
  <c r="Q3840" i="13"/>
  <c r="P3840" i="13"/>
  <c r="O3840" i="13"/>
  <c r="X3839" i="13"/>
  <c r="W3839" i="13" s="1"/>
  <c r="T3839" i="13"/>
  <c r="S3839" i="13"/>
  <c r="U3839" i="13" s="1"/>
  <c r="R3839" i="13"/>
  <c r="Q3839" i="13"/>
  <c r="P3839" i="13"/>
  <c r="O3839" i="13"/>
  <c r="X3838" i="13"/>
  <c r="W3838" i="13" s="1"/>
  <c r="S3838" i="13"/>
  <c r="R3838" i="13"/>
  <c r="Q3838" i="13"/>
  <c r="P3838" i="13"/>
  <c r="O3838" i="13"/>
  <c r="X3837" i="13"/>
  <c r="S3837" i="13"/>
  <c r="T3837" i="13" s="1"/>
  <c r="R3837" i="13"/>
  <c r="Q3837" i="13"/>
  <c r="P3837" i="13"/>
  <c r="O3837" i="13"/>
  <c r="X3836" i="13"/>
  <c r="V3836" i="13" s="1"/>
  <c r="S3836" i="13"/>
  <c r="T3836" i="13" s="1"/>
  <c r="R3836" i="13"/>
  <c r="Q3836" i="13"/>
  <c r="P3836" i="13"/>
  <c r="O3836" i="13"/>
  <c r="X3835" i="13"/>
  <c r="W3835" i="13" s="1"/>
  <c r="S3835" i="13"/>
  <c r="R3835" i="13"/>
  <c r="Q3835" i="13"/>
  <c r="P3835" i="13"/>
  <c r="O3835" i="13"/>
  <c r="X3834" i="13"/>
  <c r="W3834" i="13" s="1"/>
  <c r="S3834" i="13"/>
  <c r="R3834" i="13"/>
  <c r="Q3834" i="13"/>
  <c r="P3834" i="13"/>
  <c r="O3834" i="13"/>
  <c r="X3833" i="13"/>
  <c r="S3833" i="13"/>
  <c r="T3833" i="13" s="1"/>
  <c r="R3833" i="13"/>
  <c r="Q3833" i="13"/>
  <c r="P3833" i="13"/>
  <c r="O3833" i="13"/>
  <c r="X3832" i="13"/>
  <c r="V3832" i="13" s="1"/>
  <c r="S3832" i="13"/>
  <c r="U3832" i="13" s="1"/>
  <c r="R3832" i="13"/>
  <c r="Q3832" i="13"/>
  <c r="P3832" i="13"/>
  <c r="O3832" i="13"/>
  <c r="X3831" i="13"/>
  <c r="W3831" i="13" s="1"/>
  <c r="V3831" i="13"/>
  <c r="S3831" i="13"/>
  <c r="R3831" i="13"/>
  <c r="Q3831" i="13"/>
  <c r="P3831" i="13"/>
  <c r="O3831" i="13"/>
  <c r="X3830" i="13"/>
  <c r="W3830" i="13" s="1"/>
  <c r="S3830" i="13"/>
  <c r="R3830" i="13"/>
  <c r="Q3830" i="13"/>
  <c r="P3830" i="13"/>
  <c r="O3830" i="13"/>
  <c r="X3829" i="13"/>
  <c r="S3829" i="13"/>
  <c r="T3829" i="13" s="1"/>
  <c r="R3829" i="13"/>
  <c r="Q3829" i="13"/>
  <c r="P3829" i="13"/>
  <c r="O3829" i="13"/>
  <c r="X3828" i="13"/>
  <c r="V3828" i="13" s="1"/>
  <c r="S3828" i="13"/>
  <c r="U3828" i="13" s="1"/>
  <c r="R3828" i="13"/>
  <c r="Q3828" i="13"/>
  <c r="P3828" i="13"/>
  <c r="O3828" i="13"/>
  <c r="X3827" i="13"/>
  <c r="W3827" i="13" s="1"/>
  <c r="V3827" i="13"/>
  <c r="S3827" i="13"/>
  <c r="U3827" i="13" s="1"/>
  <c r="R3827" i="13"/>
  <c r="Q3827" i="13"/>
  <c r="P3827" i="13"/>
  <c r="O3827" i="13"/>
  <c r="X3826" i="13"/>
  <c r="W3826" i="13" s="1"/>
  <c r="S3826" i="13"/>
  <c r="R3826" i="13"/>
  <c r="Q3826" i="13"/>
  <c r="P3826" i="13"/>
  <c r="O3826" i="13"/>
  <c r="X3825" i="13"/>
  <c r="S3825" i="13"/>
  <c r="T3825" i="13" s="1"/>
  <c r="R3825" i="13"/>
  <c r="Q3825" i="13"/>
  <c r="P3825" i="13"/>
  <c r="O3825" i="13"/>
  <c r="X3824" i="13"/>
  <c r="V3824" i="13" s="1"/>
  <c r="S3824" i="13"/>
  <c r="U3824" i="13" s="1"/>
  <c r="R3824" i="13"/>
  <c r="Q3824" i="13"/>
  <c r="P3824" i="13"/>
  <c r="O3824" i="13"/>
  <c r="X3823" i="13"/>
  <c r="W3823" i="13"/>
  <c r="V3823" i="13"/>
  <c r="S3823" i="13"/>
  <c r="U3823" i="13" s="1"/>
  <c r="R3823" i="13"/>
  <c r="Q3823" i="13"/>
  <c r="P3823" i="13"/>
  <c r="O3823" i="13"/>
  <c r="X3822" i="13"/>
  <c r="V3822" i="13" s="1"/>
  <c r="W3822" i="13"/>
  <c r="S3822" i="13"/>
  <c r="R3822" i="13"/>
  <c r="Q3822" i="13"/>
  <c r="P3822" i="13"/>
  <c r="O3822" i="13"/>
  <c r="X3821" i="13"/>
  <c r="S3821" i="13"/>
  <c r="T3821" i="13" s="1"/>
  <c r="R3821" i="13"/>
  <c r="Q3821" i="13"/>
  <c r="P3821" i="13"/>
  <c r="O3821" i="13"/>
  <c r="X3820" i="13"/>
  <c r="V3820" i="13" s="1"/>
  <c r="S3820" i="13"/>
  <c r="U3820" i="13" s="1"/>
  <c r="R3820" i="13"/>
  <c r="Q3820" i="13"/>
  <c r="P3820" i="13"/>
  <c r="O3820" i="13"/>
  <c r="X3819" i="13"/>
  <c r="W3819" i="13" s="1"/>
  <c r="S3819" i="13"/>
  <c r="U3819" i="13" s="1"/>
  <c r="R3819" i="13"/>
  <c r="Q3819" i="13"/>
  <c r="P3819" i="13"/>
  <c r="O3819" i="13"/>
  <c r="X3818" i="13"/>
  <c r="W3818" i="13" s="1"/>
  <c r="S3818" i="13"/>
  <c r="R3818" i="13"/>
  <c r="Q3818" i="13"/>
  <c r="P3818" i="13"/>
  <c r="O3818" i="13"/>
  <c r="X3817" i="13"/>
  <c r="S3817" i="13"/>
  <c r="T3817" i="13" s="1"/>
  <c r="R3817" i="13"/>
  <c r="Q3817" i="13"/>
  <c r="P3817" i="13"/>
  <c r="O3817" i="13"/>
  <c r="X3816" i="13"/>
  <c r="S3816" i="13"/>
  <c r="T3816" i="13" s="1"/>
  <c r="R3816" i="13"/>
  <c r="Q3816" i="13"/>
  <c r="P3816" i="13"/>
  <c r="O3816" i="13"/>
  <c r="X3815" i="13"/>
  <c r="W3815" i="13" s="1"/>
  <c r="S3815" i="13"/>
  <c r="U3815" i="13" s="1"/>
  <c r="R3815" i="13"/>
  <c r="Q3815" i="13"/>
  <c r="P3815" i="13"/>
  <c r="O3815" i="13"/>
  <c r="X3814" i="13"/>
  <c r="W3814" i="13" s="1"/>
  <c r="S3814" i="13"/>
  <c r="R3814" i="13"/>
  <c r="Q3814" i="13"/>
  <c r="P3814" i="13"/>
  <c r="O3814" i="13"/>
  <c r="X3813" i="13"/>
  <c r="S3813" i="13"/>
  <c r="T3813" i="13" s="1"/>
  <c r="R3813" i="13"/>
  <c r="Q3813" i="13"/>
  <c r="P3813" i="13"/>
  <c r="O3813" i="13"/>
  <c r="X3812" i="13"/>
  <c r="V3812" i="13" s="1"/>
  <c r="S3812" i="13"/>
  <c r="U3812" i="13" s="1"/>
  <c r="R3812" i="13"/>
  <c r="Q3812" i="13"/>
  <c r="P3812" i="13"/>
  <c r="O3812" i="13"/>
  <c r="X3811" i="13"/>
  <c r="W3811" i="13" s="1"/>
  <c r="S3811" i="13"/>
  <c r="R3811" i="13"/>
  <c r="Q3811" i="13"/>
  <c r="P3811" i="13"/>
  <c r="O3811" i="13"/>
  <c r="X3810" i="13"/>
  <c r="W3810" i="13" s="1"/>
  <c r="S3810" i="13"/>
  <c r="R3810" i="13"/>
  <c r="Q3810" i="13"/>
  <c r="P3810" i="13"/>
  <c r="O3810" i="13"/>
  <c r="X3809" i="13"/>
  <c r="S3809" i="13"/>
  <c r="T3809" i="13" s="1"/>
  <c r="R3809" i="13"/>
  <c r="Q3809" i="13"/>
  <c r="P3809" i="13"/>
  <c r="O3809" i="13"/>
  <c r="X3808" i="13"/>
  <c r="S3808" i="13"/>
  <c r="T3808" i="13" s="1"/>
  <c r="R3808" i="13"/>
  <c r="Q3808" i="13"/>
  <c r="P3808" i="13"/>
  <c r="O3808" i="13"/>
  <c r="X3807" i="13"/>
  <c r="W3807" i="13" s="1"/>
  <c r="V3807" i="13"/>
  <c r="S3807" i="13"/>
  <c r="U3807" i="13" s="1"/>
  <c r="R3807" i="13"/>
  <c r="Q3807" i="13"/>
  <c r="P3807" i="13"/>
  <c r="O3807" i="13"/>
  <c r="X3806" i="13"/>
  <c r="W3806" i="13" s="1"/>
  <c r="S3806" i="13"/>
  <c r="R3806" i="13"/>
  <c r="Q3806" i="13"/>
  <c r="P3806" i="13"/>
  <c r="O3806" i="13"/>
  <c r="X3805" i="13"/>
  <c r="S3805" i="13"/>
  <c r="T3805" i="13" s="1"/>
  <c r="R3805" i="13"/>
  <c r="Q3805" i="13"/>
  <c r="P3805" i="13"/>
  <c r="O3805" i="13"/>
  <c r="X3804" i="13"/>
  <c r="S3804" i="13"/>
  <c r="T3804" i="13" s="1"/>
  <c r="R3804" i="13"/>
  <c r="Q3804" i="13"/>
  <c r="P3804" i="13"/>
  <c r="O3804" i="13"/>
  <c r="X3803" i="13"/>
  <c r="W3803" i="13" s="1"/>
  <c r="S3803" i="13"/>
  <c r="U3803" i="13" s="1"/>
  <c r="R3803" i="13"/>
  <c r="Q3803" i="13"/>
  <c r="P3803" i="13"/>
  <c r="O3803" i="13"/>
  <c r="X3802" i="13"/>
  <c r="W3802" i="13" s="1"/>
  <c r="S3802" i="13"/>
  <c r="R3802" i="13"/>
  <c r="Q3802" i="13"/>
  <c r="P3802" i="13"/>
  <c r="O3802" i="13"/>
  <c r="X3801" i="13"/>
  <c r="S3801" i="13"/>
  <c r="T3801" i="13" s="1"/>
  <c r="R3801" i="13"/>
  <c r="Q3801" i="13"/>
  <c r="P3801" i="13"/>
  <c r="O3801" i="13"/>
  <c r="X3800" i="13"/>
  <c r="V3800" i="13" s="1"/>
  <c r="S3800" i="13"/>
  <c r="U3800" i="13" s="1"/>
  <c r="R3800" i="13"/>
  <c r="Q3800" i="13"/>
  <c r="P3800" i="13"/>
  <c r="O3800" i="13"/>
  <c r="X3799" i="13"/>
  <c r="W3799" i="13" s="1"/>
  <c r="S3799" i="13"/>
  <c r="U3799" i="13" s="1"/>
  <c r="R3799" i="13"/>
  <c r="Q3799" i="13"/>
  <c r="P3799" i="13"/>
  <c r="O3799" i="13"/>
  <c r="X3798" i="13"/>
  <c r="W3798" i="13" s="1"/>
  <c r="S3798" i="13"/>
  <c r="R3798" i="13"/>
  <c r="Q3798" i="13"/>
  <c r="P3798" i="13"/>
  <c r="O3798" i="13"/>
  <c r="X3797" i="13"/>
  <c r="W3797" i="13" s="1"/>
  <c r="U3797" i="13"/>
  <c r="S3797" i="13"/>
  <c r="T3797" i="13" s="1"/>
  <c r="R3797" i="13"/>
  <c r="Q3797" i="13"/>
  <c r="P3797" i="13"/>
  <c r="O3797" i="13"/>
  <c r="X3796" i="13"/>
  <c r="V3796" i="13" s="1"/>
  <c r="S3796" i="13"/>
  <c r="T3796" i="13" s="1"/>
  <c r="R3796" i="13"/>
  <c r="Q3796" i="13"/>
  <c r="P3796" i="13"/>
  <c r="O3796" i="13"/>
  <c r="X3795" i="13"/>
  <c r="W3795" i="13" s="1"/>
  <c r="S3795" i="13"/>
  <c r="R3795" i="13"/>
  <c r="Q3795" i="13"/>
  <c r="P3795" i="13"/>
  <c r="O3795" i="13"/>
  <c r="X3794" i="13"/>
  <c r="W3794" i="13" s="1"/>
  <c r="S3794" i="13"/>
  <c r="U3794" i="13" s="1"/>
  <c r="R3794" i="13"/>
  <c r="Q3794" i="13"/>
  <c r="P3794" i="13"/>
  <c r="O3794" i="13"/>
  <c r="X3793" i="13"/>
  <c r="S3793" i="13"/>
  <c r="T3793" i="13" s="1"/>
  <c r="R3793" i="13"/>
  <c r="Q3793" i="13"/>
  <c r="P3793" i="13"/>
  <c r="O3793" i="13"/>
  <c r="X3792" i="13"/>
  <c r="V3792" i="13" s="1"/>
  <c r="W3792" i="13"/>
  <c r="S3792" i="13"/>
  <c r="U3792" i="13" s="1"/>
  <c r="R3792" i="13"/>
  <c r="Q3792" i="13"/>
  <c r="P3792" i="13"/>
  <c r="O3792" i="13"/>
  <c r="X3791" i="13"/>
  <c r="W3791" i="13" s="1"/>
  <c r="V3791" i="13"/>
  <c r="S3791" i="13"/>
  <c r="R3791" i="13"/>
  <c r="Q3791" i="13"/>
  <c r="P3791" i="13"/>
  <c r="O3791" i="13"/>
  <c r="X3790" i="13"/>
  <c r="W3790" i="13" s="1"/>
  <c r="S3790" i="13"/>
  <c r="R3790" i="13"/>
  <c r="Q3790" i="13"/>
  <c r="P3790" i="13"/>
  <c r="O3790" i="13"/>
  <c r="X3789" i="13"/>
  <c r="W3789" i="13" s="1"/>
  <c r="S3789" i="13"/>
  <c r="T3789" i="13" s="1"/>
  <c r="R3789" i="13"/>
  <c r="Q3789" i="13"/>
  <c r="P3789" i="13"/>
  <c r="O3789" i="13"/>
  <c r="X3788" i="13"/>
  <c r="V3788" i="13" s="1"/>
  <c r="S3788" i="13"/>
  <c r="U3788" i="13" s="1"/>
  <c r="R3788" i="13"/>
  <c r="Q3788" i="13"/>
  <c r="P3788" i="13"/>
  <c r="O3788" i="13"/>
  <c r="X3787" i="13"/>
  <c r="W3787" i="13" s="1"/>
  <c r="S3787" i="13"/>
  <c r="R3787" i="13"/>
  <c r="Q3787" i="13"/>
  <c r="P3787" i="13"/>
  <c r="O3787" i="13"/>
  <c r="X3786" i="13"/>
  <c r="V3786" i="13" s="1"/>
  <c r="S3786" i="13"/>
  <c r="U3786" i="13" s="1"/>
  <c r="R3786" i="13"/>
  <c r="Q3786" i="13"/>
  <c r="P3786" i="13"/>
  <c r="O3786" i="13"/>
  <c r="X3785" i="13"/>
  <c r="W3785" i="13" s="1"/>
  <c r="S3785" i="13"/>
  <c r="T3785" i="13" s="1"/>
  <c r="R3785" i="13"/>
  <c r="Q3785" i="13"/>
  <c r="P3785" i="13"/>
  <c r="O3785" i="13"/>
  <c r="X3784" i="13"/>
  <c r="V3784" i="13" s="1"/>
  <c r="S3784" i="13"/>
  <c r="U3784" i="13" s="1"/>
  <c r="R3784" i="13"/>
  <c r="Q3784" i="13"/>
  <c r="P3784" i="13"/>
  <c r="O3784" i="13"/>
  <c r="X3783" i="13"/>
  <c r="S3783" i="13"/>
  <c r="R3783" i="13"/>
  <c r="Q3783" i="13"/>
  <c r="P3783" i="13"/>
  <c r="O3783" i="13"/>
  <c r="X3782" i="13"/>
  <c r="W3782" i="13" s="1"/>
  <c r="S3782" i="13"/>
  <c r="U3782" i="13" s="1"/>
  <c r="R3782" i="13"/>
  <c r="Q3782" i="13"/>
  <c r="P3782" i="13"/>
  <c r="O3782" i="13"/>
  <c r="X3781" i="13"/>
  <c r="W3781" i="13" s="1"/>
  <c r="S3781" i="13"/>
  <c r="T3781" i="13" s="1"/>
  <c r="R3781" i="13"/>
  <c r="Q3781" i="13"/>
  <c r="P3781" i="13"/>
  <c r="O3781" i="13"/>
  <c r="X3780" i="13"/>
  <c r="V3780" i="13" s="1"/>
  <c r="S3780" i="13"/>
  <c r="U3780" i="13" s="1"/>
  <c r="R3780" i="13"/>
  <c r="Q3780" i="13"/>
  <c r="P3780" i="13"/>
  <c r="O3780" i="13"/>
  <c r="X3779" i="13"/>
  <c r="V3779" i="13" s="1"/>
  <c r="S3779" i="13"/>
  <c r="R3779" i="13"/>
  <c r="Q3779" i="13"/>
  <c r="P3779" i="13"/>
  <c r="O3779" i="13"/>
  <c r="X3778" i="13"/>
  <c r="W3778" i="13" s="1"/>
  <c r="S3778" i="13"/>
  <c r="U3778" i="13" s="1"/>
  <c r="R3778" i="13"/>
  <c r="Q3778" i="13"/>
  <c r="P3778" i="13"/>
  <c r="O3778" i="13"/>
  <c r="X3777" i="13"/>
  <c r="W3777" i="13" s="1"/>
  <c r="S3777" i="13"/>
  <c r="U3777" i="13" s="1"/>
  <c r="R3777" i="13"/>
  <c r="Q3777" i="13"/>
  <c r="P3777" i="13"/>
  <c r="O3777" i="13"/>
  <c r="X3776" i="13"/>
  <c r="W3776" i="13" s="1"/>
  <c r="V3776" i="13"/>
  <c r="S3776" i="13"/>
  <c r="U3776" i="13" s="1"/>
  <c r="R3776" i="13"/>
  <c r="Q3776" i="13"/>
  <c r="P3776" i="13"/>
  <c r="O3776" i="13"/>
  <c r="X3775" i="13"/>
  <c r="W3775" i="13" s="1"/>
  <c r="S3775" i="13"/>
  <c r="T3775" i="13" s="1"/>
  <c r="R3775" i="13"/>
  <c r="Q3775" i="13"/>
  <c r="P3775" i="13"/>
  <c r="O3775" i="13"/>
  <c r="X3774" i="13"/>
  <c r="V3774" i="13" s="1"/>
  <c r="S3774" i="13"/>
  <c r="U3774" i="13" s="1"/>
  <c r="R3774" i="13"/>
  <c r="Q3774" i="13"/>
  <c r="P3774" i="13"/>
  <c r="O3774" i="13"/>
  <c r="X3773" i="13"/>
  <c r="W3773" i="13" s="1"/>
  <c r="S3773" i="13"/>
  <c r="U3773" i="13" s="1"/>
  <c r="R3773" i="13"/>
  <c r="Q3773" i="13"/>
  <c r="P3773" i="13"/>
  <c r="O3773" i="13"/>
  <c r="X3772" i="13"/>
  <c r="W3772" i="13" s="1"/>
  <c r="S3772" i="13"/>
  <c r="R3772" i="13"/>
  <c r="Q3772" i="13"/>
  <c r="P3772" i="13"/>
  <c r="O3772" i="13"/>
  <c r="X3771" i="13"/>
  <c r="W3771" i="13" s="1"/>
  <c r="S3771" i="13"/>
  <c r="U3771" i="13" s="1"/>
  <c r="R3771" i="13"/>
  <c r="Q3771" i="13"/>
  <c r="P3771" i="13"/>
  <c r="O3771" i="13"/>
  <c r="X3770" i="13"/>
  <c r="W3770" i="13" s="1"/>
  <c r="S3770" i="13"/>
  <c r="U3770" i="13" s="1"/>
  <c r="R3770" i="13"/>
  <c r="Q3770" i="13"/>
  <c r="P3770" i="13"/>
  <c r="O3770" i="13"/>
  <c r="X3769" i="13"/>
  <c r="W3769" i="13" s="1"/>
  <c r="S3769" i="13"/>
  <c r="U3769" i="13" s="1"/>
  <c r="R3769" i="13"/>
  <c r="Q3769" i="13"/>
  <c r="P3769" i="13"/>
  <c r="O3769" i="13"/>
  <c r="X3768" i="13"/>
  <c r="S3768" i="13"/>
  <c r="U3768" i="13" s="1"/>
  <c r="R3768" i="13"/>
  <c r="Q3768" i="13"/>
  <c r="P3768" i="13"/>
  <c r="O3768" i="13"/>
  <c r="X3767" i="13"/>
  <c r="W3767" i="13" s="1"/>
  <c r="S3767" i="13"/>
  <c r="T3767" i="13" s="1"/>
  <c r="R3767" i="13"/>
  <c r="Q3767" i="13"/>
  <c r="P3767" i="13"/>
  <c r="O3767" i="13"/>
  <c r="X3766" i="13"/>
  <c r="S3766" i="13"/>
  <c r="T3766" i="13" s="1"/>
  <c r="R3766" i="13"/>
  <c r="Q3766" i="13"/>
  <c r="P3766" i="13"/>
  <c r="O3766" i="13"/>
  <c r="X3765" i="13"/>
  <c r="W3765" i="13" s="1"/>
  <c r="V3765" i="13"/>
  <c r="S3765" i="13"/>
  <c r="U3765" i="13" s="1"/>
  <c r="R3765" i="13"/>
  <c r="Q3765" i="13"/>
  <c r="P3765" i="13"/>
  <c r="O3765" i="13"/>
  <c r="X3764" i="13"/>
  <c r="W3764" i="13" s="1"/>
  <c r="S3764" i="13"/>
  <c r="U3764" i="13" s="1"/>
  <c r="R3764" i="13"/>
  <c r="Q3764" i="13"/>
  <c r="P3764" i="13"/>
  <c r="O3764" i="13"/>
  <c r="X3763" i="13"/>
  <c r="W3763" i="13" s="1"/>
  <c r="S3763" i="13"/>
  <c r="U3763" i="13" s="1"/>
  <c r="R3763" i="13"/>
  <c r="Q3763" i="13"/>
  <c r="P3763" i="13"/>
  <c r="O3763" i="13"/>
  <c r="X3762" i="13"/>
  <c r="W3762" i="13" s="1"/>
  <c r="S3762" i="13"/>
  <c r="T3762" i="13" s="1"/>
  <c r="R3762" i="13"/>
  <c r="Q3762" i="13"/>
  <c r="P3762" i="13"/>
  <c r="O3762" i="13"/>
  <c r="X3761" i="13"/>
  <c r="W3761" i="13" s="1"/>
  <c r="S3761" i="13"/>
  <c r="U3761" i="13" s="1"/>
  <c r="R3761" i="13"/>
  <c r="Q3761" i="13"/>
  <c r="P3761" i="13"/>
  <c r="O3761" i="13"/>
  <c r="X3760" i="13"/>
  <c r="W3760" i="13" s="1"/>
  <c r="S3760" i="13"/>
  <c r="U3760" i="13" s="1"/>
  <c r="R3760" i="13"/>
  <c r="Q3760" i="13"/>
  <c r="P3760" i="13"/>
  <c r="O3760" i="13"/>
  <c r="X3759" i="13"/>
  <c r="V3759" i="13" s="1"/>
  <c r="W3759" i="13"/>
  <c r="S3759" i="13"/>
  <c r="T3759" i="13" s="1"/>
  <c r="R3759" i="13"/>
  <c r="Q3759" i="13"/>
  <c r="P3759" i="13"/>
  <c r="O3759" i="13"/>
  <c r="X3758" i="13"/>
  <c r="V3758" i="13" s="1"/>
  <c r="S3758" i="13"/>
  <c r="U3758" i="13" s="1"/>
  <c r="R3758" i="13"/>
  <c r="Q3758" i="13"/>
  <c r="P3758" i="13"/>
  <c r="O3758" i="13"/>
  <c r="X3757" i="13"/>
  <c r="W3757" i="13" s="1"/>
  <c r="S3757" i="13"/>
  <c r="U3757" i="13" s="1"/>
  <c r="R3757" i="13"/>
  <c r="Q3757" i="13"/>
  <c r="P3757" i="13"/>
  <c r="O3757" i="13"/>
  <c r="X3756" i="13"/>
  <c r="W3756" i="13" s="1"/>
  <c r="S3756" i="13"/>
  <c r="U3756" i="13" s="1"/>
  <c r="R3756" i="13"/>
  <c r="Q3756" i="13"/>
  <c r="P3756" i="13"/>
  <c r="O3756" i="13"/>
  <c r="X3755" i="13"/>
  <c r="W3755" i="13" s="1"/>
  <c r="S3755" i="13"/>
  <c r="U3755" i="13" s="1"/>
  <c r="R3755" i="13"/>
  <c r="Q3755" i="13"/>
  <c r="P3755" i="13"/>
  <c r="O3755" i="13"/>
  <c r="X3754" i="13"/>
  <c r="W3754" i="13" s="1"/>
  <c r="S3754" i="13"/>
  <c r="U3754" i="13" s="1"/>
  <c r="R3754" i="13"/>
  <c r="Q3754" i="13"/>
  <c r="P3754" i="13"/>
  <c r="O3754" i="13"/>
  <c r="X3753" i="13"/>
  <c r="W3753" i="13" s="1"/>
  <c r="S3753" i="13"/>
  <c r="U3753" i="13" s="1"/>
  <c r="R3753" i="13"/>
  <c r="Q3753" i="13"/>
  <c r="P3753" i="13"/>
  <c r="O3753" i="13"/>
  <c r="X3752" i="13"/>
  <c r="W3752" i="13" s="1"/>
  <c r="S3752" i="13"/>
  <c r="U3752" i="13" s="1"/>
  <c r="R3752" i="13"/>
  <c r="Q3752" i="13"/>
  <c r="P3752" i="13"/>
  <c r="O3752" i="13"/>
  <c r="X3751" i="13"/>
  <c r="W3751" i="13" s="1"/>
  <c r="S3751" i="13"/>
  <c r="T3751" i="13" s="1"/>
  <c r="R3751" i="13"/>
  <c r="Q3751" i="13"/>
  <c r="P3751" i="13"/>
  <c r="O3751" i="13"/>
  <c r="X3750" i="13"/>
  <c r="V3750" i="13" s="1"/>
  <c r="S3750" i="13"/>
  <c r="T3750" i="13" s="1"/>
  <c r="R3750" i="13"/>
  <c r="Q3750" i="13"/>
  <c r="P3750" i="13"/>
  <c r="O3750" i="13"/>
  <c r="X3749" i="13"/>
  <c r="W3749" i="13" s="1"/>
  <c r="S3749" i="13"/>
  <c r="U3749" i="13" s="1"/>
  <c r="R3749" i="13"/>
  <c r="Q3749" i="13"/>
  <c r="P3749" i="13"/>
  <c r="O3749" i="13"/>
  <c r="X3748" i="13"/>
  <c r="W3748" i="13" s="1"/>
  <c r="S3748" i="13"/>
  <c r="R3748" i="13"/>
  <c r="Q3748" i="13"/>
  <c r="P3748" i="13"/>
  <c r="O3748" i="13"/>
  <c r="X3747" i="13"/>
  <c r="W3747" i="13" s="1"/>
  <c r="S3747" i="13"/>
  <c r="T3747" i="13" s="1"/>
  <c r="R3747" i="13"/>
  <c r="Q3747" i="13"/>
  <c r="P3747" i="13"/>
  <c r="O3747" i="13"/>
  <c r="X3746" i="13"/>
  <c r="W3746" i="13" s="1"/>
  <c r="S3746" i="13"/>
  <c r="T3746" i="13" s="1"/>
  <c r="R3746" i="13"/>
  <c r="Q3746" i="13"/>
  <c r="P3746" i="13"/>
  <c r="O3746" i="13"/>
  <c r="X3745" i="13"/>
  <c r="W3745" i="13" s="1"/>
  <c r="S3745" i="13"/>
  <c r="U3745" i="13" s="1"/>
  <c r="R3745" i="13"/>
  <c r="Q3745" i="13"/>
  <c r="P3745" i="13"/>
  <c r="O3745" i="13"/>
  <c r="X3744" i="13"/>
  <c r="W3744" i="13" s="1"/>
  <c r="S3744" i="13"/>
  <c r="U3744" i="13" s="1"/>
  <c r="R3744" i="13"/>
  <c r="Q3744" i="13"/>
  <c r="P3744" i="13"/>
  <c r="O3744" i="13"/>
  <c r="X3743" i="13"/>
  <c r="W3743" i="13" s="1"/>
  <c r="S3743" i="13"/>
  <c r="T3743" i="13" s="1"/>
  <c r="R3743" i="13"/>
  <c r="Q3743" i="13"/>
  <c r="P3743" i="13"/>
  <c r="O3743" i="13"/>
  <c r="X3742" i="13"/>
  <c r="V3742" i="13" s="1"/>
  <c r="S3742" i="13"/>
  <c r="U3742" i="13" s="1"/>
  <c r="R3742" i="13"/>
  <c r="Q3742" i="13"/>
  <c r="P3742" i="13"/>
  <c r="O3742" i="13"/>
  <c r="X3741" i="13"/>
  <c r="W3741" i="13" s="1"/>
  <c r="V3741" i="13"/>
  <c r="S3741" i="13"/>
  <c r="U3741" i="13" s="1"/>
  <c r="R3741" i="13"/>
  <c r="Q3741" i="13"/>
  <c r="P3741" i="13"/>
  <c r="O3741" i="13"/>
  <c r="X3740" i="13"/>
  <c r="W3740" i="13" s="1"/>
  <c r="T3740" i="13"/>
  <c r="S3740" i="13"/>
  <c r="U3740" i="13" s="1"/>
  <c r="R3740" i="13"/>
  <c r="Q3740" i="13"/>
  <c r="P3740" i="13"/>
  <c r="O3740" i="13"/>
  <c r="X3739" i="13"/>
  <c r="W3739" i="13" s="1"/>
  <c r="S3739" i="13"/>
  <c r="U3739" i="13" s="1"/>
  <c r="R3739" i="13"/>
  <c r="Q3739" i="13"/>
  <c r="P3739" i="13"/>
  <c r="O3739" i="13"/>
  <c r="X3738" i="13"/>
  <c r="W3738" i="13" s="1"/>
  <c r="U3738" i="13"/>
  <c r="T3738" i="13"/>
  <c r="S3738" i="13"/>
  <c r="R3738" i="13"/>
  <c r="Q3738" i="13"/>
  <c r="P3738" i="13"/>
  <c r="O3738" i="13"/>
  <c r="X3737" i="13"/>
  <c r="W3737" i="13" s="1"/>
  <c r="S3737" i="13"/>
  <c r="U3737" i="13" s="1"/>
  <c r="R3737" i="13"/>
  <c r="Q3737" i="13"/>
  <c r="P3737" i="13"/>
  <c r="O3737" i="13"/>
  <c r="X3736" i="13"/>
  <c r="W3736" i="13" s="1"/>
  <c r="S3736" i="13"/>
  <c r="U3736" i="13" s="1"/>
  <c r="R3736" i="13"/>
  <c r="Q3736" i="13"/>
  <c r="P3736" i="13"/>
  <c r="O3736" i="13"/>
  <c r="X3735" i="13"/>
  <c r="V3735" i="13" s="1"/>
  <c r="S3735" i="13"/>
  <c r="T3735" i="13" s="1"/>
  <c r="R3735" i="13"/>
  <c r="Q3735" i="13"/>
  <c r="P3735" i="13"/>
  <c r="O3735" i="13"/>
  <c r="X3734" i="13"/>
  <c r="V3734" i="13" s="1"/>
  <c r="S3734" i="13"/>
  <c r="U3734" i="13" s="1"/>
  <c r="R3734" i="13"/>
  <c r="Q3734" i="13"/>
  <c r="P3734" i="13"/>
  <c r="O3734" i="13"/>
  <c r="X3733" i="13"/>
  <c r="W3733" i="13" s="1"/>
  <c r="S3733" i="13"/>
  <c r="U3733" i="13" s="1"/>
  <c r="R3733" i="13"/>
  <c r="Q3733" i="13"/>
  <c r="P3733" i="13"/>
  <c r="O3733" i="13"/>
  <c r="X3732" i="13"/>
  <c r="W3732" i="13" s="1"/>
  <c r="S3732" i="13"/>
  <c r="R3732" i="13"/>
  <c r="Q3732" i="13"/>
  <c r="P3732" i="13"/>
  <c r="O3732" i="13"/>
  <c r="X3731" i="13"/>
  <c r="W3731" i="13" s="1"/>
  <c r="T3731" i="13"/>
  <c r="S3731" i="13"/>
  <c r="U3731" i="13" s="1"/>
  <c r="R3731" i="13"/>
  <c r="Q3731" i="13"/>
  <c r="P3731" i="13"/>
  <c r="O3731" i="13"/>
  <c r="X3730" i="13"/>
  <c r="W3730" i="13" s="1"/>
  <c r="S3730" i="13"/>
  <c r="U3730" i="13" s="1"/>
  <c r="R3730" i="13"/>
  <c r="Q3730" i="13"/>
  <c r="P3730" i="13"/>
  <c r="O3730" i="13"/>
  <c r="X3729" i="13"/>
  <c r="W3729" i="13" s="1"/>
  <c r="S3729" i="13"/>
  <c r="U3729" i="13" s="1"/>
  <c r="R3729" i="13"/>
  <c r="Q3729" i="13"/>
  <c r="P3729" i="13"/>
  <c r="O3729" i="13"/>
  <c r="X3728" i="13"/>
  <c r="W3728" i="13" s="1"/>
  <c r="V3728" i="13"/>
  <c r="S3728" i="13"/>
  <c r="U3728" i="13" s="1"/>
  <c r="R3728" i="13"/>
  <c r="Q3728" i="13"/>
  <c r="P3728" i="13"/>
  <c r="O3728" i="13"/>
  <c r="X3727" i="13"/>
  <c r="S3727" i="13"/>
  <c r="T3727" i="13" s="1"/>
  <c r="R3727" i="13"/>
  <c r="Q3727" i="13"/>
  <c r="P3727" i="13"/>
  <c r="O3727" i="13"/>
  <c r="X3726" i="13"/>
  <c r="V3726" i="13" s="1"/>
  <c r="S3726" i="13"/>
  <c r="R3726" i="13"/>
  <c r="Q3726" i="13"/>
  <c r="P3726" i="13"/>
  <c r="O3726" i="13"/>
  <c r="X3725" i="13"/>
  <c r="W3725" i="13" s="1"/>
  <c r="S3725" i="13"/>
  <c r="U3725" i="13" s="1"/>
  <c r="R3725" i="13"/>
  <c r="Q3725" i="13"/>
  <c r="P3725" i="13"/>
  <c r="O3725" i="13"/>
  <c r="X3724" i="13"/>
  <c r="W3724" i="13" s="1"/>
  <c r="S3724" i="13"/>
  <c r="R3724" i="13"/>
  <c r="Q3724" i="13"/>
  <c r="P3724" i="13"/>
  <c r="O3724" i="13"/>
  <c r="X3723" i="13"/>
  <c r="W3723" i="13" s="1"/>
  <c r="S3723" i="13"/>
  <c r="U3723" i="13" s="1"/>
  <c r="R3723" i="13"/>
  <c r="Q3723" i="13"/>
  <c r="P3723" i="13"/>
  <c r="O3723" i="13"/>
  <c r="X3722" i="13"/>
  <c r="W3722" i="13" s="1"/>
  <c r="S3722" i="13"/>
  <c r="R3722" i="13"/>
  <c r="Q3722" i="13"/>
  <c r="P3722" i="13"/>
  <c r="O3722" i="13"/>
  <c r="X3721" i="13"/>
  <c r="W3721" i="13" s="1"/>
  <c r="S3721" i="13"/>
  <c r="U3721" i="13" s="1"/>
  <c r="R3721" i="13"/>
  <c r="Q3721" i="13"/>
  <c r="P3721" i="13"/>
  <c r="O3721" i="13"/>
  <c r="X3720" i="13"/>
  <c r="W3720" i="13" s="1"/>
  <c r="S3720" i="13"/>
  <c r="R3720" i="13"/>
  <c r="Q3720" i="13"/>
  <c r="P3720" i="13"/>
  <c r="O3720" i="13"/>
  <c r="X3719" i="13"/>
  <c r="V3719" i="13" s="1"/>
  <c r="S3719" i="13"/>
  <c r="T3719" i="13" s="1"/>
  <c r="R3719" i="13"/>
  <c r="Q3719" i="13"/>
  <c r="P3719" i="13"/>
  <c r="O3719" i="13"/>
  <c r="X3718" i="13"/>
  <c r="V3718" i="13" s="1"/>
  <c r="U3718" i="13"/>
  <c r="T3718" i="13"/>
  <c r="S3718" i="13"/>
  <c r="R3718" i="13"/>
  <c r="Q3718" i="13"/>
  <c r="P3718" i="13"/>
  <c r="O3718" i="13"/>
  <c r="X3717" i="13"/>
  <c r="W3717" i="13" s="1"/>
  <c r="S3717" i="13"/>
  <c r="U3717" i="13" s="1"/>
  <c r="R3717" i="13"/>
  <c r="Q3717" i="13"/>
  <c r="P3717" i="13"/>
  <c r="O3717" i="13"/>
  <c r="X3716" i="13"/>
  <c r="W3716" i="13" s="1"/>
  <c r="S3716" i="13"/>
  <c r="U3716" i="13" s="1"/>
  <c r="R3716" i="13"/>
  <c r="Q3716" i="13"/>
  <c r="P3716" i="13"/>
  <c r="O3716" i="13"/>
  <c r="X3715" i="13"/>
  <c r="T3715" i="13"/>
  <c r="S3715" i="13"/>
  <c r="U3715" i="13" s="1"/>
  <c r="R3715" i="13"/>
  <c r="Q3715" i="13"/>
  <c r="P3715" i="13"/>
  <c r="O3715" i="13"/>
  <c r="X3714" i="13"/>
  <c r="S3714" i="13"/>
  <c r="U3714" i="13" s="1"/>
  <c r="R3714" i="13"/>
  <c r="Q3714" i="13"/>
  <c r="P3714" i="13"/>
  <c r="O3714" i="13"/>
  <c r="X3713" i="13"/>
  <c r="W3713" i="13" s="1"/>
  <c r="S3713" i="13"/>
  <c r="U3713" i="13" s="1"/>
  <c r="R3713" i="13"/>
  <c r="Q3713" i="13"/>
  <c r="P3713" i="13"/>
  <c r="O3713" i="13"/>
  <c r="X3712" i="13"/>
  <c r="W3712" i="13" s="1"/>
  <c r="S3712" i="13"/>
  <c r="R3712" i="13"/>
  <c r="Q3712" i="13"/>
  <c r="P3712" i="13"/>
  <c r="O3712" i="13"/>
  <c r="X3711" i="13"/>
  <c r="W3711" i="13" s="1"/>
  <c r="S3711" i="13"/>
  <c r="T3711" i="13" s="1"/>
  <c r="R3711" i="13"/>
  <c r="Q3711" i="13"/>
  <c r="P3711" i="13"/>
  <c r="O3711" i="13"/>
  <c r="X3710" i="13"/>
  <c r="V3710" i="13" s="1"/>
  <c r="S3710" i="13"/>
  <c r="U3710" i="13" s="1"/>
  <c r="R3710" i="13"/>
  <c r="Q3710" i="13"/>
  <c r="P3710" i="13"/>
  <c r="O3710" i="13"/>
  <c r="X3709" i="13"/>
  <c r="S3709" i="13"/>
  <c r="U3709" i="13" s="1"/>
  <c r="R3709" i="13"/>
  <c r="Q3709" i="13"/>
  <c r="P3709" i="13"/>
  <c r="O3709" i="13"/>
  <c r="X3708" i="13"/>
  <c r="W3708" i="13" s="1"/>
  <c r="S3708" i="13"/>
  <c r="U3708" i="13" s="1"/>
  <c r="R3708" i="13"/>
  <c r="Q3708" i="13"/>
  <c r="P3708" i="13"/>
  <c r="O3708" i="13"/>
  <c r="X3707" i="13"/>
  <c r="S3707" i="13"/>
  <c r="U3707" i="13" s="1"/>
  <c r="R3707" i="13"/>
  <c r="Q3707" i="13"/>
  <c r="P3707" i="13"/>
  <c r="O3707" i="13"/>
  <c r="X3706" i="13"/>
  <c r="T3706" i="13"/>
  <c r="S3706" i="13"/>
  <c r="U3706" i="13" s="1"/>
  <c r="R3706" i="13"/>
  <c r="Q3706" i="13"/>
  <c r="P3706" i="13"/>
  <c r="O3706" i="13"/>
  <c r="X3705" i="13"/>
  <c r="W3705" i="13" s="1"/>
  <c r="S3705" i="13"/>
  <c r="U3705" i="13" s="1"/>
  <c r="R3705" i="13"/>
  <c r="Q3705" i="13"/>
  <c r="P3705" i="13"/>
  <c r="O3705" i="13"/>
  <c r="X3704" i="13"/>
  <c r="W3704" i="13" s="1"/>
  <c r="S3704" i="13"/>
  <c r="R3704" i="13"/>
  <c r="Q3704" i="13"/>
  <c r="P3704" i="13"/>
  <c r="O3704" i="13"/>
  <c r="X3703" i="13"/>
  <c r="V3703" i="13" s="1"/>
  <c r="W3703" i="13"/>
  <c r="S3703" i="13"/>
  <c r="T3703" i="13" s="1"/>
  <c r="R3703" i="13"/>
  <c r="Q3703" i="13"/>
  <c r="P3703" i="13"/>
  <c r="O3703" i="13"/>
  <c r="X3702" i="13"/>
  <c r="V3702" i="13" s="1"/>
  <c r="S3702" i="13"/>
  <c r="U3702" i="13" s="1"/>
  <c r="R3702" i="13"/>
  <c r="Q3702" i="13"/>
  <c r="P3702" i="13"/>
  <c r="O3702" i="13"/>
  <c r="X3701" i="13"/>
  <c r="V3701" i="13" s="1"/>
  <c r="S3701" i="13"/>
  <c r="U3701" i="13" s="1"/>
  <c r="R3701" i="13"/>
  <c r="Q3701" i="13"/>
  <c r="P3701" i="13"/>
  <c r="O3701" i="13"/>
  <c r="X3700" i="13"/>
  <c r="W3700" i="13" s="1"/>
  <c r="S3700" i="13"/>
  <c r="U3700" i="13" s="1"/>
  <c r="R3700" i="13"/>
  <c r="Q3700" i="13"/>
  <c r="P3700" i="13"/>
  <c r="O3700" i="13"/>
  <c r="X3699" i="13"/>
  <c r="S3699" i="13"/>
  <c r="T3699" i="13" s="1"/>
  <c r="R3699" i="13"/>
  <c r="Q3699" i="13"/>
  <c r="P3699" i="13"/>
  <c r="O3699" i="13"/>
  <c r="X3698" i="13"/>
  <c r="S3698" i="13"/>
  <c r="U3698" i="13" s="1"/>
  <c r="R3698" i="13"/>
  <c r="Q3698" i="13"/>
  <c r="P3698" i="13"/>
  <c r="O3698" i="13"/>
  <c r="X3697" i="13"/>
  <c r="W3697" i="13" s="1"/>
  <c r="S3697" i="13"/>
  <c r="U3697" i="13" s="1"/>
  <c r="R3697" i="13"/>
  <c r="Q3697" i="13"/>
  <c r="P3697" i="13"/>
  <c r="O3697" i="13"/>
  <c r="X3696" i="13"/>
  <c r="W3696" i="13" s="1"/>
  <c r="S3696" i="13"/>
  <c r="R3696" i="13"/>
  <c r="Q3696" i="13"/>
  <c r="P3696" i="13"/>
  <c r="O3696" i="13"/>
  <c r="X3695" i="13"/>
  <c r="W3695" i="13" s="1"/>
  <c r="S3695" i="13"/>
  <c r="T3695" i="13" s="1"/>
  <c r="R3695" i="13"/>
  <c r="Q3695" i="13"/>
  <c r="P3695" i="13"/>
  <c r="O3695" i="13"/>
  <c r="X3694" i="13"/>
  <c r="V3694" i="13" s="1"/>
  <c r="S3694" i="13"/>
  <c r="T3694" i="13" s="1"/>
  <c r="R3694" i="13"/>
  <c r="Q3694" i="13"/>
  <c r="P3694" i="13"/>
  <c r="O3694" i="13"/>
  <c r="X3693" i="13"/>
  <c r="V3693" i="13" s="1"/>
  <c r="S3693" i="13"/>
  <c r="U3693" i="13" s="1"/>
  <c r="R3693" i="13"/>
  <c r="Q3693" i="13"/>
  <c r="P3693" i="13"/>
  <c r="O3693" i="13"/>
  <c r="X3692" i="13"/>
  <c r="W3692" i="13" s="1"/>
  <c r="S3692" i="13"/>
  <c r="U3692" i="13" s="1"/>
  <c r="R3692" i="13"/>
  <c r="Q3692" i="13"/>
  <c r="P3692" i="13"/>
  <c r="O3692" i="13"/>
  <c r="X3691" i="13"/>
  <c r="S3691" i="13"/>
  <c r="T3691" i="13" s="1"/>
  <c r="R3691" i="13"/>
  <c r="Q3691" i="13"/>
  <c r="P3691" i="13"/>
  <c r="O3691" i="13"/>
  <c r="X3690" i="13"/>
  <c r="U3690" i="13"/>
  <c r="S3690" i="13"/>
  <c r="T3690" i="13" s="1"/>
  <c r="R3690" i="13"/>
  <c r="Q3690" i="13"/>
  <c r="P3690" i="13"/>
  <c r="O3690" i="13"/>
  <c r="X3689" i="13"/>
  <c r="W3689" i="13" s="1"/>
  <c r="S3689" i="13"/>
  <c r="U3689" i="13" s="1"/>
  <c r="R3689" i="13"/>
  <c r="Q3689" i="13"/>
  <c r="P3689" i="13"/>
  <c r="O3689" i="13"/>
  <c r="X3688" i="13"/>
  <c r="W3688" i="13" s="1"/>
  <c r="S3688" i="13"/>
  <c r="R3688" i="13"/>
  <c r="Q3688" i="13"/>
  <c r="P3688" i="13"/>
  <c r="O3688" i="13"/>
  <c r="X3687" i="13"/>
  <c r="W3687" i="13" s="1"/>
  <c r="S3687" i="13"/>
  <c r="T3687" i="13" s="1"/>
  <c r="R3687" i="13"/>
  <c r="Q3687" i="13"/>
  <c r="P3687" i="13"/>
  <c r="O3687" i="13"/>
  <c r="X3686" i="13"/>
  <c r="V3686" i="13" s="1"/>
  <c r="U3686" i="13"/>
  <c r="S3686" i="13"/>
  <c r="T3686" i="13" s="1"/>
  <c r="R3686" i="13"/>
  <c r="Q3686" i="13"/>
  <c r="P3686" i="13"/>
  <c r="O3686" i="13"/>
  <c r="X3685" i="13"/>
  <c r="W3685" i="13" s="1"/>
  <c r="S3685" i="13"/>
  <c r="R3685" i="13"/>
  <c r="Q3685" i="13"/>
  <c r="P3685" i="13"/>
  <c r="O3685" i="13"/>
  <c r="X3684" i="13"/>
  <c r="W3684" i="13" s="1"/>
  <c r="S3684" i="13"/>
  <c r="U3684" i="13" s="1"/>
  <c r="R3684" i="13"/>
  <c r="Q3684" i="13"/>
  <c r="P3684" i="13"/>
  <c r="O3684" i="13"/>
  <c r="X3683" i="13"/>
  <c r="S3683" i="13"/>
  <c r="U3683" i="13" s="1"/>
  <c r="R3683" i="13"/>
  <c r="Q3683" i="13"/>
  <c r="P3683" i="13"/>
  <c r="O3683" i="13"/>
  <c r="X3682" i="13"/>
  <c r="V3682" i="13" s="1"/>
  <c r="S3682" i="13"/>
  <c r="U3682" i="13" s="1"/>
  <c r="R3682" i="13"/>
  <c r="Q3682" i="13"/>
  <c r="P3682" i="13"/>
  <c r="O3682" i="13"/>
  <c r="X3681" i="13"/>
  <c r="W3681" i="13" s="1"/>
  <c r="S3681" i="13"/>
  <c r="U3681" i="13" s="1"/>
  <c r="R3681" i="13"/>
  <c r="Q3681" i="13"/>
  <c r="P3681" i="13"/>
  <c r="O3681" i="13"/>
  <c r="X3680" i="13"/>
  <c r="W3680" i="13" s="1"/>
  <c r="V3680" i="13"/>
  <c r="S3680" i="13"/>
  <c r="R3680" i="13"/>
  <c r="Q3680" i="13"/>
  <c r="P3680" i="13"/>
  <c r="O3680" i="13"/>
  <c r="X3679" i="13"/>
  <c r="W3679" i="13" s="1"/>
  <c r="V3679" i="13"/>
  <c r="U3679" i="13"/>
  <c r="S3679" i="13"/>
  <c r="T3679" i="13" s="1"/>
  <c r="R3679" i="13"/>
  <c r="Q3679" i="13"/>
  <c r="P3679" i="13"/>
  <c r="O3679" i="13"/>
  <c r="X3678" i="13"/>
  <c r="V3678" i="13" s="1"/>
  <c r="S3678" i="13"/>
  <c r="R3678" i="13"/>
  <c r="Q3678" i="13"/>
  <c r="P3678" i="13"/>
  <c r="O3678" i="13"/>
  <c r="X3677" i="13"/>
  <c r="W3677" i="13" s="1"/>
  <c r="S3677" i="13"/>
  <c r="U3677" i="13" s="1"/>
  <c r="R3677" i="13"/>
  <c r="Q3677" i="13"/>
  <c r="P3677" i="13"/>
  <c r="O3677" i="13"/>
  <c r="X3676" i="13"/>
  <c r="W3676" i="13" s="1"/>
  <c r="S3676" i="13"/>
  <c r="U3676" i="13" s="1"/>
  <c r="R3676" i="13"/>
  <c r="Q3676" i="13"/>
  <c r="P3676" i="13"/>
  <c r="O3676" i="13"/>
  <c r="X3675" i="13"/>
  <c r="U3675" i="13"/>
  <c r="S3675" i="13"/>
  <c r="T3675" i="13" s="1"/>
  <c r="R3675" i="13"/>
  <c r="Q3675" i="13"/>
  <c r="P3675" i="13"/>
  <c r="O3675" i="13"/>
  <c r="X3674" i="13"/>
  <c r="V3674" i="13" s="1"/>
  <c r="S3674" i="13"/>
  <c r="U3674" i="13" s="1"/>
  <c r="R3674" i="13"/>
  <c r="Q3674" i="13"/>
  <c r="P3674" i="13"/>
  <c r="O3674" i="13"/>
  <c r="X3673" i="13"/>
  <c r="W3673" i="13" s="1"/>
  <c r="S3673" i="13"/>
  <c r="U3673" i="13" s="1"/>
  <c r="R3673" i="13"/>
  <c r="Q3673" i="13"/>
  <c r="P3673" i="13"/>
  <c r="O3673" i="13"/>
  <c r="X3672" i="13"/>
  <c r="W3672" i="13" s="1"/>
  <c r="S3672" i="13"/>
  <c r="R3672" i="13"/>
  <c r="Q3672" i="13"/>
  <c r="P3672" i="13"/>
  <c r="O3672" i="13"/>
  <c r="X3671" i="13"/>
  <c r="W3671" i="13" s="1"/>
  <c r="S3671" i="13"/>
  <c r="T3671" i="13" s="1"/>
  <c r="R3671" i="13"/>
  <c r="Q3671" i="13"/>
  <c r="P3671" i="13"/>
  <c r="O3671" i="13"/>
  <c r="X3670" i="13"/>
  <c r="V3670" i="13" s="1"/>
  <c r="S3670" i="13"/>
  <c r="U3670" i="13" s="1"/>
  <c r="R3670" i="13"/>
  <c r="Q3670" i="13"/>
  <c r="P3670" i="13"/>
  <c r="O3670" i="13"/>
  <c r="X3669" i="13"/>
  <c r="W3669" i="13" s="1"/>
  <c r="T3669" i="13"/>
  <c r="S3669" i="13"/>
  <c r="U3669" i="13" s="1"/>
  <c r="R3669" i="13"/>
  <c r="Q3669" i="13"/>
  <c r="P3669" i="13"/>
  <c r="O3669" i="13"/>
  <c r="X3668" i="13"/>
  <c r="W3668" i="13" s="1"/>
  <c r="S3668" i="13"/>
  <c r="U3668" i="13" s="1"/>
  <c r="R3668" i="13"/>
  <c r="Q3668" i="13"/>
  <c r="P3668" i="13"/>
  <c r="O3668" i="13"/>
  <c r="X3667" i="13"/>
  <c r="S3667" i="13"/>
  <c r="R3667" i="13"/>
  <c r="Q3667" i="13"/>
  <c r="P3667" i="13"/>
  <c r="O3667" i="13"/>
  <c r="X3666" i="13"/>
  <c r="V3666" i="13" s="1"/>
  <c r="S3666" i="13"/>
  <c r="T3666" i="13" s="1"/>
  <c r="R3666" i="13"/>
  <c r="Q3666" i="13"/>
  <c r="P3666" i="13"/>
  <c r="O3666" i="13"/>
  <c r="X3665" i="13"/>
  <c r="W3665" i="13" s="1"/>
  <c r="S3665" i="13"/>
  <c r="U3665" i="13" s="1"/>
  <c r="R3665" i="13"/>
  <c r="Q3665" i="13"/>
  <c r="P3665" i="13"/>
  <c r="O3665" i="13"/>
  <c r="X3664" i="13"/>
  <c r="W3664" i="13" s="1"/>
  <c r="S3664" i="13"/>
  <c r="R3664" i="13"/>
  <c r="Q3664" i="13"/>
  <c r="P3664" i="13"/>
  <c r="O3664" i="13"/>
  <c r="X3663" i="13"/>
  <c r="W3663" i="13" s="1"/>
  <c r="S3663" i="13"/>
  <c r="T3663" i="13" s="1"/>
  <c r="R3663" i="13"/>
  <c r="Q3663" i="13"/>
  <c r="P3663" i="13"/>
  <c r="O3663" i="13"/>
  <c r="X3662" i="13"/>
  <c r="V3662" i="13" s="1"/>
  <c r="T3662" i="13"/>
  <c r="S3662" i="13"/>
  <c r="U3662" i="13" s="1"/>
  <c r="R3662" i="13"/>
  <c r="Q3662" i="13"/>
  <c r="P3662" i="13"/>
  <c r="O3662" i="13"/>
  <c r="X3661" i="13"/>
  <c r="W3661" i="13" s="1"/>
  <c r="S3661" i="13"/>
  <c r="R3661" i="13"/>
  <c r="Q3661" i="13"/>
  <c r="P3661" i="13"/>
  <c r="O3661" i="13"/>
  <c r="X3660" i="13"/>
  <c r="W3660" i="13" s="1"/>
  <c r="S3660" i="13"/>
  <c r="U3660" i="13" s="1"/>
  <c r="R3660" i="13"/>
  <c r="Q3660" i="13"/>
  <c r="P3660" i="13"/>
  <c r="O3660" i="13"/>
  <c r="X3659" i="13"/>
  <c r="S3659" i="13"/>
  <c r="T3659" i="13" s="1"/>
  <c r="R3659" i="13"/>
  <c r="Q3659" i="13"/>
  <c r="P3659" i="13"/>
  <c r="O3659" i="13"/>
  <c r="X3658" i="13"/>
  <c r="V3658" i="13" s="1"/>
  <c r="S3658" i="13"/>
  <c r="R3658" i="13"/>
  <c r="Q3658" i="13"/>
  <c r="P3658" i="13"/>
  <c r="O3658" i="13"/>
  <c r="X3657" i="13"/>
  <c r="W3657" i="13" s="1"/>
  <c r="S3657" i="13"/>
  <c r="U3657" i="13" s="1"/>
  <c r="R3657" i="13"/>
  <c r="Q3657" i="13"/>
  <c r="P3657" i="13"/>
  <c r="O3657" i="13"/>
  <c r="X3656" i="13"/>
  <c r="W3656" i="13" s="1"/>
  <c r="S3656" i="13"/>
  <c r="R3656" i="13"/>
  <c r="Q3656" i="13"/>
  <c r="P3656" i="13"/>
  <c r="O3656" i="13"/>
  <c r="X3655" i="13"/>
  <c r="S3655" i="13"/>
  <c r="T3655" i="13" s="1"/>
  <c r="R3655" i="13"/>
  <c r="Q3655" i="13"/>
  <c r="P3655" i="13"/>
  <c r="O3655" i="13"/>
  <c r="X3654" i="13"/>
  <c r="V3654" i="13" s="1"/>
  <c r="S3654" i="13"/>
  <c r="U3654" i="13" s="1"/>
  <c r="R3654" i="13"/>
  <c r="Q3654" i="13"/>
  <c r="P3654" i="13"/>
  <c r="O3654" i="13"/>
  <c r="X3653" i="13"/>
  <c r="S3653" i="13"/>
  <c r="U3653" i="13" s="1"/>
  <c r="R3653" i="13"/>
  <c r="Q3653" i="13"/>
  <c r="P3653" i="13"/>
  <c r="O3653" i="13"/>
  <c r="X3652" i="13"/>
  <c r="W3652" i="13" s="1"/>
  <c r="S3652" i="13"/>
  <c r="T3652" i="13" s="1"/>
  <c r="R3652" i="13"/>
  <c r="Q3652" i="13"/>
  <c r="P3652" i="13"/>
  <c r="O3652" i="13"/>
  <c r="X3651" i="13"/>
  <c r="S3651" i="13"/>
  <c r="T3651" i="13" s="1"/>
  <c r="R3651" i="13"/>
  <c r="Q3651" i="13"/>
  <c r="P3651" i="13"/>
  <c r="O3651" i="13"/>
  <c r="X3650" i="13"/>
  <c r="V3650" i="13" s="1"/>
  <c r="S3650" i="13"/>
  <c r="T3650" i="13" s="1"/>
  <c r="R3650" i="13"/>
  <c r="Q3650" i="13"/>
  <c r="P3650" i="13"/>
  <c r="O3650" i="13"/>
  <c r="X3649" i="13"/>
  <c r="W3649" i="13" s="1"/>
  <c r="S3649" i="13"/>
  <c r="R3649" i="13"/>
  <c r="Q3649" i="13"/>
  <c r="P3649" i="13"/>
  <c r="O3649" i="13"/>
  <c r="X3648" i="13"/>
  <c r="W3648" i="13" s="1"/>
  <c r="S3648" i="13"/>
  <c r="R3648" i="13"/>
  <c r="Q3648" i="13"/>
  <c r="P3648" i="13"/>
  <c r="O3648" i="13"/>
  <c r="X3647" i="13"/>
  <c r="W3647" i="13" s="1"/>
  <c r="S3647" i="13"/>
  <c r="T3647" i="13" s="1"/>
  <c r="R3647" i="13"/>
  <c r="Q3647" i="13"/>
  <c r="P3647" i="13"/>
  <c r="O3647" i="13"/>
  <c r="X3646" i="13"/>
  <c r="V3646" i="13" s="1"/>
  <c r="S3646" i="13"/>
  <c r="R3646" i="13"/>
  <c r="Q3646" i="13"/>
  <c r="P3646" i="13"/>
  <c r="O3646" i="13"/>
  <c r="X3645" i="13"/>
  <c r="S3645" i="13"/>
  <c r="U3645" i="13" s="1"/>
  <c r="R3645" i="13"/>
  <c r="Q3645" i="13"/>
  <c r="P3645" i="13"/>
  <c r="O3645" i="13"/>
  <c r="X3644" i="13"/>
  <c r="W3644" i="13" s="1"/>
  <c r="S3644" i="13"/>
  <c r="R3644" i="13"/>
  <c r="Q3644" i="13"/>
  <c r="P3644" i="13"/>
  <c r="O3644" i="13"/>
  <c r="X3643" i="13"/>
  <c r="S3643" i="13"/>
  <c r="U3643" i="13" s="1"/>
  <c r="R3643" i="13"/>
  <c r="Q3643" i="13"/>
  <c r="P3643" i="13"/>
  <c r="O3643" i="13"/>
  <c r="X3642" i="13"/>
  <c r="V3642" i="13" s="1"/>
  <c r="S3642" i="13"/>
  <c r="U3642" i="13" s="1"/>
  <c r="R3642" i="13"/>
  <c r="Q3642" i="13"/>
  <c r="P3642" i="13"/>
  <c r="O3642" i="13"/>
  <c r="X3641" i="13"/>
  <c r="W3641" i="13" s="1"/>
  <c r="S3641" i="13"/>
  <c r="R3641" i="13"/>
  <c r="Q3641" i="13"/>
  <c r="P3641" i="13"/>
  <c r="O3641" i="13"/>
  <c r="X3640" i="13"/>
  <c r="W3640" i="13" s="1"/>
  <c r="S3640" i="13"/>
  <c r="U3640" i="13" s="1"/>
  <c r="R3640" i="13"/>
  <c r="Q3640" i="13"/>
  <c r="P3640" i="13"/>
  <c r="O3640" i="13"/>
  <c r="X3639" i="13"/>
  <c r="S3639" i="13"/>
  <c r="T3639" i="13" s="1"/>
  <c r="R3639" i="13"/>
  <c r="Q3639" i="13"/>
  <c r="P3639" i="13"/>
  <c r="O3639" i="13"/>
  <c r="X3638" i="13"/>
  <c r="W3638" i="13" s="1"/>
  <c r="S3638" i="13"/>
  <c r="U3638" i="13" s="1"/>
  <c r="R3638" i="13"/>
  <c r="Q3638" i="13"/>
  <c r="P3638" i="13"/>
  <c r="O3638" i="13"/>
  <c r="X3637" i="13"/>
  <c r="W3637" i="13" s="1"/>
  <c r="T3637" i="13"/>
  <c r="S3637" i="13"/>
  <c r="U3637" i="13" s="1"/>
  <c r="R3637" i="13"/>
  <c r="Q3637" i="13"/>
  <c r="P3637" i="13"/>
  <c r="O3637" i="13"/>
  <c r="X3636" i="13"/>
  <c r="W3636" i="13" s="1"/>
  <c r="S3636" i="13"/>
  <c r="U3636" i="13" s="1"/>
  <c r="R3636" i="13"/>
  <c r="Q3636" i="13"/>
  <c r="P3636" i="13"/>
  <c r="O3636" i="13"/>
  <c r="X3635" i="13"/>
  <c r="W3635" i="13" s="1"/>
  <c r="S3635" i="13"/>
  <c r="T3635" i="13" s="1"/>
  <c r="R3635" i="13"/>
  <c r="Q3635" i="13"/>
  <c r="P3635" i="13"/>
  <c r="O3635" i="13"/>
  <c r="X3634" i="13"/>
  <c r="V3634" i="13" s="1"/>
  <c r="W3634" i="13"/>
  <c r="S3634" i="13"/>
  <c r="U3634" i="13" s="1"/>
  <c r="R3634" i="13"/>
  <c r="Q3634" i="13"/>
  <c r="P3634" i="13"/>
  <c r="O3634" i="13"/>
  <c r="X3633" i="13"/>
  <c r="S3633" i="13"/>
  <c r="R3633" i="13"/>
  <c r="Q3633" i="13"/>
  <c r="P3633" i="13"/>
  <c r="O3633" i="13"/>
  <c r="X3632" i="13"/>
  <c r="W3632" i="13" s="1"/>
  <c r="S3632" i="13"/>
  <c r="U3632" i="13" s="1"/>
  <c r="R3632" i="13"/>
  <c r="Q3632" i="13"/>
  <c r="P3632" i="13"/>
  <c r="O3632" i="13"/>
  <c r="X3631" i="13"/>
  <c r="W3631" i="13" s="1"/>
  <c r="S3631" i="13"/>
  <c r="R3631" i="13"/>
  <c r="Q3631" i="13"/>
  <c r="P3631" i="13"/>
  <c r="O3631" i="13"/>
  <c r="X3630" i="13"/>
  <c r="V3630" i="13" s="1"/>
  <c r="S3630" i="13"/>
  <c r="R3630" i="13"/>
  <c r="Q3630" i="13"/>
  <c r="P3630" i="13"/>
  <c r="O3630" i="13"/>
  <c r="X3629" i="13"/>
  <c r="V3629" i="13" s="1"/>
  <c r="S3629" i="13"/>
  <c r="U3629" i="13" s="1"/>
  <c r="R3629" i="13"/>
  <c r="Q3629" i="13"/>
  <c r="P3629" i="13"/>
  <c r="O3629" i="13"/>
  <c r="X3628" i="13"/>
  <c r="W3628" i="13" s="1"/>
  <c r="S3628" i="13"/>
  <c r="R3628" i="13"/>
  <c r="Q3628" i="13"/>
  <c r="P3628" i="13"/>
  <c r="O3628" i="13"/>
  <c r="X3627" i="13"/>
  <c r="S3627" i="13"/>
  <c r="U3627" i="13" s="1"/>
  <c r="R3627" i="13"/>
  <c r="Q3627" i="13"/>
  <c r="P3627" i="13"/>
  <c r="O3627" i="13"/>
  <c r="X3626" i="13"/>
  <c r="V3626" i="13" s="1"/>
  <c r="S3626" i="13"/>
  <c r="R3626" i="13"/>
  <c r="Q3626" i="13"/>
  <c r="P3626" i="13"/>
  <c r="O3626" i="13"/>
  <c r="X3625" i="13"/>
  <c r="S3625" i="13"/>
  <c r="R3625" i="13"/>
  <c r="Q3625" i="13"/>
  <c r="P3625" i="13"/>
  <c r="O3625" i="13"/>
  <c r="X3624" i="13"/>
  <c r="W3624" i="13" s="1"/>
  <c r="S3624" i="13"/>
  <c r="U3624" i="13" s="1"/>
  <c r="R3624" i="13"/>
  <c r="Q3624" i="13"/>
  <c r="P3624" i="13"/>
  <c r="O3624" i="13"/>
  <c r="X3623" i="13"/>
  <c r="W3623" i="13" s="1"/>
  <c r="S3623" i="13"/>
  <c r="T3623" i="13" s="1"/>
  <c r="R3623" i="13"/>
  <c r="Q3623" i="13"/>
  <c r="P3623" i="13"/>
  <c r="O3623" i="13"/>
  <c r="X3622" i="13"/>
  <c r="V3622" i="13" s="1"/>
  <c r="S3622" i="13"/>
  <c r="T3622" i="13" s="1"/>
  <c r="R3622" i="13"/>
  <c r="Q3622" i="13"/>
  <c r="P3622" i="13"/>
  <c r="O3622" i="13"/>
  <c r="X3621" i="13"/>
  <c r="S3621" i="13"/>
  <c r="U3621" i="13" s="1"/>
  <c r="R3621" i="13"/>
  <c r="Q3621" i="13"/>
  <c r="P3621" i="13"/>
  <c r="O3621" i="13"/>
  <c r="X3620" i="13"/>
  <c r="W3620" i="13" s="1"/>
  <c r="S3620" i="13"/>
  <c r="U3620" i="13" s="1"/>
  <c r="R3620" i="13"/>
  <c r="Q3620" i="13"/>
  <c r="P3620" i="13"/>
  <c r="O3620" i="13"/>
  <c r="X3619" i="13"/>
  <c r="W3619" i="13" s="1"/>
  <c r="S3619" i="13"/>
  <c r="U3619" i="13" s="1"/>
  <c r="R3619" i="13"/>
  <c r="Q3619" i="13"/>
  <c r="P3619" i="13"/>
  <c r="O3619" i="13"/>
  <c r="X3618" i="13"/>
  <c r="S3618" i="13"/>
  <c r="R3618" i="13"/>
  <c r="Q3618" i="13"/>
  <c r="P3618" i="13"/>
  <c r="O3618" i="13"/>
  <c r="X3617" i="13"/>
  <c r="V3617" i="13" s="1"/>
  <c r="W3617" i="13"/>
  <c r="S3617" i="13"/>
  <c r="R3617" i="13"/>
  <c r="Q3617" i="13"/>
  <c r="P3617" i="13"/>
  <c r="O3617" i="13"/>
  <c r="X3616" i="13"/>
  <c r="W3616" i="13" s="1"/>
  <c r="S3616" i="13"/>
  <c r="U3616" i="13" s="1"/>
  <c r="R3616" i="13"/>
  <c r="Q3616" i="13"/>
  <c r="P3616" i="13"/>
  <c r="O3616" i="13"/>
  <c r="X3615" i="13"/>
  <c r="V3615" i="13" s="1"/>
  <c r="S3615" i="13"/>
  <c r="T3615" i="13" s="1"/>
  <c r="R3615" i="13"/>
  <c r="Q3615" i="13"/>
  <c r="P3615" i="13"/>
  <c r="O3615" i="13"/>
  <c r="X3614" i="13"/>
  <c r="W3614" i="13" s="1"/>
  <c r="S3614" i="13"/>
  <c r="U3614" i="13" s="1"/>
  <c r="R3614" i="13"/>
  <c r="Q3614" i="13"/>
  <c r="P3614" i="13"/>
  <c r="O3614" i="13"/>
  <c r="X3613" i="13"/>
  <c r="W3613" i="13" s="1"/>
  <c r="S3613" i="13"/>
  <c r="U3613" i="13" s="1"/>
  <c r="R3613" i="13"/>
  <c r="Q3613" i="13"/>
  <c r="P3613" i="13"/>
  <c r="O3613" i="13"/>
  <c r="X3612" i="13"/>
  <c r="S3612" i="13"/>
  <c r="U3612" i="13" s="1"/>
  <c r="R3612" i="13"/>
  <c r="Q3612" i="13"/>
  <c r="P3612" i="13"/>
  <c r="O3612" i="13"/>
  <c r="X3611" i="13"/>
  <c r="W3611" i="13" s="1"/>
  <c r="S3611" i="13"/>
  <c r="T3611" i="13" s="1"/>
  <c r="R3611" i="13"/>
  <c r="Q3611" i="13"/>
  <c r="P3611" i="13"/>
  <c r="O3611" i="13"/>
  <c r="X3610" i="13"/>
  <c r="V3610" i="13" s="1"/>
  <c r="S3610" i="13"/>
  <c r="T3610" i="13" s="1"/>
  <c r="R3610" i="13"/>
  <c r="Q3610" i="13"/>
  <c r="P3610" i="13"/>
  <c r="O3610" i="13"/>
  <c r="X3609" i="13"/>
  <c r="S3609" i="13"/>
  <c r="R3609" i="13"/>
  <c r="Q3609" i="13"/>
  <c r="P3609" i="13"/>
  <c r="O3609" i="13"/>
  <c r="X3608" i="13"/>
  <c r="W3608" i="13" s="1"/>
  <c r="S3608" i="13"/>
  <c r="T3608" i="13" s="1"/>
  <c r="R3608" i="13"/>
  <c r="Q3608" i="13"/>
  <c r="P3608" i="13"/>
  <c r="O3608" i="13"/>
  <c r="X3607" i="13"/>
  <c r="V3607" i="13" s="1"/>
  <c r="S3607" i="13"/>
  <c r="T3607" i="13" s="1"/>
  <c r="R3607" i="13"/>
  <c r="Q3607" i="13"/>
  <c r="P3607" i="13"/>
  <c r="O3607" i="13"/>
  <c r="X3606" i="13"/>
  <c r="W3606" i="13" s="1"/>
  <c r="S3606" i="13"/>
  <c r="T3606" i="13" s="1"/>
  <c r="R3606" i="13"/>
  <c r="Q3606" i="13"/>
  <c r="P3606" i="13"/>
  <c r="O3606" i="13"/>
  <c r="X3605" i="13"/>
  <c r="V3605" i="13" s="1"/>
  <c r="S3605" i="13"/>
  <c r="R3605" i="13"/>
  <c r="Q3605" i="13"/>
  <c r="P3605" i="13"/>
  <c r="O3605" i="13"/>
  <c r="X3604" i="13"/>
  <c r="S3604" i="13"/>
  <c r="R3604" i="13"/>
  <c r="Q3604" i="13"/>
  <c r="P3604" i="13"/>
  <c r="O3604" i="13"/>
  <c r="X3603" i="13"/>
  <c r="V3603" i="13" s="1"/>
  <c r="S3603" i="13"/>
  <c r="U3603" i="13" s="1"/>
  <c r="R3603" i="13"/>
  <c r="Q3603" i="13"/>
  <c r="P3603" i="13"/>
  <c r="O3603" i="13"/>
  <c r="X3602" i="13"/>
  <c r="V3602" i="13" s="1"/>
  <c r="U3602" i="13"/>
  <c r="S3602" i="13"/>
  <c r="T3602" i="13" s="1"/>
  <c r="R3602" i="13"/>
  <c r="Q3602" i="13"/>
  <c r="P3602" i="13"/>
  <c r="O3602" i="13"/>
  <c r="X3601" i="13"/>
  <c r="V3601" i="13" s="1"/>
  <c r="S3601" i="13"/>
  <c r="R3601" i="13"/>
  <c r="Q3601" i="13"/>
  <c r="P3601" i="13"/>
  <c r="O3601" i="13"/>
  <c r="X3600" i="13"/>
  <c r="S3600" i="13"/>
  <c r="U3600" i="13" s="1"/>
  <c r="R3600" i="13"/>
  <c r="Q3600" i="13"/>
  <c r="P3600" i="13"/>
  <c r="O3600" i="13"/>
  <c r="X3599" i="13"/>
  <c r="W3599" i="13" s="1"/>
  <c r="V3599" i="13"/>
  <c r="S3599" i="13"/>
  <c r="T3599" i="13" s="1"/>
  <c r="R3599" i="13"/>
  <c r="Q3599" i="13"/>
  <c r="P3599" i="13"/>
  <c r="O3599" i="13"/>
  <c r="X3598" i="13"/>
  <c r="W3598" i="13" s="1"/>
  <c r="V3598" i="13"/>
  <c r="S3598" i="13"/>
  <c r="T3598" i="13" s="1"/>
  <c r="R3598" i="13"/>
  <c r="Q3598" i="13"/>
  <c r="P3598" i="13"/>
  <c r="O3598" i="13"/>
  <c r="X3597" i="13"/>
  <c r="V3597" i="13" s="1"/>
  <c r="S3597" i="13"/>
  <c r="U3597" i="13" s="1"/>
  <c r="R3597" i="13"/>
  <c r="Q3597" i="13"/>
  <c r="P3597" i="13"/>
  <c r="O3597" i="13"/>
  <c r="X3596" i="13"/>
  <c r="S3596" i="13"/>
  <c r="T3596" i="13" s="1"/>
  <c r="R3596" i="13"/>
  <c r="Q3596" i="13"/>
  <c r="P3596" i="13"/>
  <c r="O3596" i="13"/>
  <c r="X3595" i="13"/>
  <c r="S3595" i="13"/>
  <c r="R3595" i="13"/>
  <c r="Q3595" i="13"/>
  <c r="P3595" i="13"/>
  <c r="O3595" i="13"/>
  <c r="X3594" i="13"/>
  <c r="V3594" i="13" s="1"/>
  <c r="S3594" i="13"/>
  <c r="T3594" i="13" s="1"/>
  <c r="R3594" i="13"/>
  <c r="Q3594" i="13"/>
  <c r="P3594" i="13"/>
  <c r="O3594" i="13"/>
  <c r="X3593" i="13"/>
  <c r="V3593" i="13" s="1"/>
  <c r="S3593" i="13"/>
  <c r="R3593" i="13"/>
  <c r="Q3593" i="13"/>
  <c r="P3593" i="13"/>
  <c r="O3593" i="13"/>
  <c r="X3592" i="13"/>
  <c r="S3592" i="13"/>
  <c r="T3592" i="13" s="1"/>
  <c r="R3592" i="13"/>
  <c r="Q3592" i="13"/>
  <c r="P3592" i="13"/>
  <c r="O3592" i="13"/>
  <c r="X3591" i="13"/>
  <c r="W3591" i="13" s="1"/>
  <c r="V3591" i="13"/>
  <c r="S3591" i="13"/>
  <c r="R3591" i="13"/>
  <c r="Q3591" i="13"/>
  <c r="P3591" i="13"/>
  <c r="O3591" i="13"/>
  <c r="X3590" i="13"/>
  <c r="W3590" i="13" s="1"/>
  <c r="S3590" i="13"/>
  <c r="T3590" i="13" s="1"/>
  <c r="R3590" i="13"/>
  <c r="Q3590" i="13"/>
  <c r="P3590" i="13"/>
  <c r="O3590" i="13"/>
  <c r="X3589" i="13"/>
  <c r="V3589" i="13" s="1"/>
  <c r="S3589" i="13"/>
  <c r="U3589" i="13" s="1"/>
  <c r="R3589" i="13"/>
  <c r="Q3589" i="13"/>
  <c r="P3589" i="13"/>
  <c r="O3589" i="13"/>
  <c r="X3588" i="13"/>
  <c r="S3588" i="13"/>
  <c r="R3588" i="13"/>
  <c r="Q3588" i="13"/>
  <c r="P3588" i="13"/>
  <c r="O3588" i="13"/>
  <c r="X3587" i="13"/>
  <c r="V3587" i="13" s="1"/>
  <c r="W3587" i="13"/>
  <c r="S3587" i="13"/>
  <c r="U3587" i="13" s="1"/>
  <c r="R3587" i="13"/>
  <c r="Q3587" i="13"/>
  <c r="P3587" i="13"/>
  <c r="O3587" i="13"/>
  <c r="X3586" i="13"/>
  <c r="V3586" i="13" s="1"/>
  <c r="S3586" i="13"/>
  <c r="U3586" i="13" s="1"/>
  <c r="R3586" i="13"/>
  <c r="Q3586" i="13"/>
  <c r="P3586" i="13"/>
  <c r="O3586" i="13"/>
  <c r="X3585" i="13"/>
  <c r="W3585" i="13" s="1"/>
  <c r="S3585" i="13"/>
  <c r="R3585" i="13"/>
  <c r="Q3585" i="13"/>
  <c r="P3585" i="13"/>
  <c r="O3585" i="13"/>
  <c r="X3584" i="13"/>
  <c r="S3584" i="13"/>
  <c r="U3584" i="13" s="1"/>
  <c r="R3584" i="13"/>
  <c r="Q3584" i="13"/>
  <c r="P3584" i="13"/>
  <c r="O3584" i="13"/>
  <c r="X3583" i="13"/>
  <c r="V3583" i="13" s="1"/>
  <c r="S3583" i="13"/>
  <c r="T3583" i="13" s="1"/>
  <c r="R3583" i="13"/>
  <c r="Q3583" i="13"/>
  <c r="P3583" i="13"/>
  <c r="O3583" i="13"/>
  <c r="X3582" i="13"/>
  <c r="W3582" i="13" s="1"/>
  <c r="S3582" i="13"/>
  <c r="T3582" i="13" s="1"/>
  <c r="R3582" i="13"/>
  <c r="Q3582" i="13"/>
  <c r="P3582" i="13"/>
  <c r="O3582" i="13"/>
  <c r="X3581" i="13"/>
  <c r="W3581" i="13" s="1"/>
  <c r="S3581" i="13"/>
  <c r="R3581" i="13"/>
  <c r="Q3581" i="13"/>
  <c r="P3581" i="13"/>
  <c r="O3581" i="13"/>
  <c r="X3580" i="13"/>
  <c r="S3580" i="13"/>
  <c r="T3580" i="13" s="1"/>
  <c r="R3580" i="13"/>
  <c r="Q3580" i="13"/>
  <c r="P3580" i="13"/>
  <c r="O3580" i="13"/>
  <c r="X3579" i="13"/>
  <c r="W3579" i="13" s="1"/>
  <c r="S3579" i="13"/>
  <c r="T3579" i="13" s="1"/>
  <c r="R3579" i="13"/>
  <c r="Q3579" i="13"/>
  <c r="P3579" i="13"/>
  <c r="O3579" i="13"/>
  <c r="X3578" i="13"/>
  <c r="V3578" i="13" s="1"/>
  <c r="S3578" i="13"/>
  <c r="R3578" i="13"/>
  <c r="Q3578" i="13"/>
  <c r="P3578" i="13"/>
  <c r="O3578" i="13"/>
  <c r="X3577" i="13"/>
  <c r="V3577" i="13" s="1"/>
  <c r="S3577" i="13"/>
  <c r="R3577" i="13"/>
  <c r="Q3577" i="13"/>
  <c r="P3577" i="13"/>
  <c r="O3577" i="13"/>
  <c r="X3576" i="13"/>
  <c r="S3576" i="13"/>
  <c r="T3576" i="13" s="1"/>
  <c r="R3576" i="13"/>
  <c r="Q3576" i="13"/>
  <c r="P3576" i="13"/>
  <c r="O3576" i="13"/>
  <c r="X3575" i="13"/>
  <c r="W3575" i="13" s="1"/>
  <c r="S3575" i="13"/>
  <c r="R3575" i="13"/>
  <c r="Q3575" i="13"/>
  <c r="P3575" i="13"/>
  <c r="O3575" i="13"/>
  <c r="X3574" i="13"/>
  <c r="W3574" i="13" s="1"/>
  <c r="S3574" i="13"/>
  <c r="T3574" i="13" s="1"/>
  <c r="R3574" i="13"/>
  <c r="Q3574" i="13"/>
  <c r="P3574" i="13"/>
  <c r="O3574" i="13"/>
  <c r="X3573" i="13"/>
  <c r="S3573" i="13"/>
  <c r="U3573" i="13" s="1"/>
  <c r="R3573" i="13"/>
  <c r="Q3573" i="13"/>
  <c r="P3573" i="13"/>
  <c r="O3573" i="13"/>
  <c r="X3572" i="13"/>
  <c r="S3572" i="13"/>
  <c r="U3572" i="13" s="1"/>
  <c r="R3572" i="13"/>
  <c r="Q3572" i="13"/>
  <c r="P3572" i="13"/>
  <c r="O3572" i="13"/>
  <c r="X3571" i="13"/>
  <c r="S3571" i="13"/>
  <c r="U3571" i="13" s="1"/>
  <c r="R3571" i="13"/>
  <c r="Q3571" i="13"/>
  <c r="P3571" i="13"/>
  <c r="O3571" i="13"/>
  <c r="X3570" i="13"/>
  <c r="V3570" i="13" s="1"/>
  <c r="S3570" i="13"/>
  <c r="T3570" i="13" s="1"/>
  <c r="R3570" i="13"/>
  <c r="Q3570" i="13"/>
  <c r="P3570" i="13"/>
  <c r="O3570" i="13"/>
  <c r="X3569" i="13"/>
  <c r="V3569" i="13" s="1"/>
  <c r="W3569" i="13"/>
  <c r="S3569" i="13"/>
  <c r="R3569" i="13"/>
  <c r="Q3569" i="13"/>
  <c r="P3569" i="13"/>
  <c r="O3569" i="13"/>
  <c r="X3568" i="13"/>
  <c r="W3568" i="13" s="1"/>
  <c r="S3568" i="13"/>
  <c r="U3568" i="13" s="1"/>
  <c r="R3568" i="13"/>
  <c r="Q3568" i="13"/>
  <c r="P3568" i="13"/>
  <c r="O3568" i="13"/>
  <c r="X3567" i="13"/>
  <c r="W3567" i="13" s="1"/>
  <c r="S3567" i="13"/>
  <c r="T3567" i="13" s="1"/>
  <c r="R3567" i="13"/>
  <c r="Q3567" i="13"/>
  <c r="P3567" i="13"/>
  <c r="O3567" i="13"/>
  <c r="X3566" i="13"/>
  <c r="U3566" i="13"/>
  <c r="S3566" i="13"/>
  <c r="T3566" i="13" s="1"/>
  <c r="R3566" i="13"/>
  <c r="Q3566" i="13"/>
  <c r="P3566" i="13"/>
  <c r="O3566" i="13"/>
  <c r="X3565" i="13"/>
  <c r="V3565" i="13" s="1"/>
  <c r="S3565" i="13"/>
  <c r="U3565" i="13" s="1"/>
  <c r="R3565" i="13"/>
  <c r="Q3565" i="13"/>
  <c r="P3565" i="13"/>
  <c r="O3565" i="13"/>
  <c r="X3564" i="13"/>
  <c r="S3564" i="13"/>
  <c r="T3564" i="13" s="1"/>
  <c r="R3564" i="13"/>
  <c r="Q3564" i="13"/>
  <c r="P3564" i="13"/>
  <c r="O3564" i="13"/>
  <c r="X3563" i="13"/>
  <c r="W3563" i="13" s="1"/>
  <c r="S3563" i="13"/>
  <c r="T3563" i="13" s="1"/>
  <c r="R3563" i="13"/>
  <c r="Q3563" i="13"/>
  <c r="P3563" i="13"/>
  <c r="O3563" i="13"/>
  <c r="X3562" i="13"/>
  <c r="V3562" i="13" s="1"/>
  <c r="S3562" i="13"/>
  <c r="R3562" i="13"/>
  <c r="Q3562" i="13"/>
  <c r="P3562" i="13"/>
  <c r="O3562" i="13"/>
  <c r="X3561" i="13"/>
  <c r="V3561" i="13" s="1"/>
  <c r="S3561" i="13"/>
  <c r="R3561" i="13"/>
  <c r="Q3561" i="13"/>
  <c r="P3561" i="13"/>
  <c r="O3561" i="13"/>
  <c r="X3560" i="13"/>
  <c r="W3560" i="13" s="1"/>
  <c r="S3560" i="13"/>
  <c r="T3560" i="13" s="1"/>
  <c r="R3560" i="13"/>
  <c r="Q3560" i="13"/>
  <c r="P3560" i="13"/>
  <c r="O3560" i="13"/>
  <c r="X3559" i="13"/>
  <c r="V3559" i="13" s="1"/>
  <c r="S3559" i="13"/>
  <c r="R3559" i="13"/>
  <c r="Q3559" i="13"/>
  <c r="P3559" i="13"/>
  <c r="O3559" i="13"/>
  <c r="X3558" i="13"/>
  <c r="W3558" i="13" s="1"/>
  <c r="S3558" i="13"/>
  <c r="U3558" i="13" s="1"/>
  <c r="R3558" i="13"/>
  <c r="Q3558" i="13"/>
  <c r="P3558" i="13"/>
  <c r="O3558" i="13"/>
  <c r="X3557" i="13"/>
  <c r="S3557" i="13"/>
  <c r="U3557" i="13" s="1"/>
  <c r="R3557" i="13"/>
  <c r="Q3557" i="13"/>
  <c r="P3557" i="13"/>
  <c r="O3557" i="13"/>
  <c r="X3556" i="13"/>
  <c r="S3556" i="13"/>
  <c r="U3556" i="13" s="1"/>
  <c r="R3556" i="13"/>
  <c r="Q3556" i="13"/>
  <c r="P3556" i="13"/>
  <c r="O3556" i="13"/>
  <c r="X3555" i="13"/>
  <c r="V3555" i="13" s="1"/>
  <c r="S3555" i="13"/>
  <c r="U3555" i="13" s="1"/>
  <c r="R3555" i="13"/>
  <c r="Q3555" i="13"/>
  <c r="P3555" i="13"/>
  <c r="O3555" i="13"/>
  <c r="X3554" i="13"/>
  <c r="S3554" i="13"/>
  <c r="R3554" i="13"/>
  <c r="Q3554" i="13"/>
  <c r="P3554" i="13"/>
  <c r="O3554" i="13"/>
  <c r="X3553" i="13"/>
  <c r="W3553" i="13" s="1"/>
  <c r="V3553" i="13"/>
  <c r="S3553" i="13"/>
  <c r="R3553" i="13"/>
  <c r="Q3553" i="13"/>
  <c r="P3553" i="13"/>
  <c r="O3553" i="13"/>
  <c r="X3552" i="13"/>
  <c r="W3552" i="13" s="1"/>
  <c r="S3552" i="13"/>
  <c r="U3552" i="13" s="1"/>
  <c r="R3552" i="13"/>
  <c r="Q3552" i="13"/>
  <c r="P3552" i="13"/>
  <c r="O3552" i="13"/>
  <c r="X3551" i="13"/>
  <c r="W3551" i="13" s="1"/>
  <c r="S3551" i="13"/>
  <c r="T3551" i="13" s="1"/>
  <c r="R3551" i="13"/>
  <c r="Q3551" i="13"/>
  <c r="P3551" i="13"/>
  <c r="O3551" i="13"/>
  <c r="X3550" i="13"/>
  <c r="S3550" i="13"/>
  <c r="U3550" i="13" s="1"/>
  <c r="R3550" i="13"/>
  <c r="Q3550" i="13"/>
  <c r="P3550" i="13"/>
  <c r="O3550" i="13"/>
  <c r="X3549" i="13"/>
  <c r="W3549" i="13" s="1"/>
  <c r="S3549" i="13"/>
  <c r="U3549" i="13" s="1"/>
  <c r="R3549" i="13"/>
  <c r="Q3549" i="13"/>
  <c r="P3549" i="13"/>
  <c r="O3549" i="13"/>
  <c r="X3548" i="13"/>
  <c r="S3548" i="13"/>
  <c r="U3548" i="13" s="1"/>
  <c r="R3548" i="13"/>
  <c r="Q3548" i="13"/>
  <c r="P3548" i="13"/>
  <c r="O3548" i="13"/>
  <c r="X3547" i="13"/>
  <c r="W3547" i="13" s="1"/>
  <c r="T3547" i="13"/>
  <c r="S3547" i="13"/>
  <c r="U3547" i="13" s="1"/>
  <c r="R3547" i="13"/>
  <c r="Q3547" i="13"/>
  <c r="P3547" i="13"/>
  <c r="O3547" i="13"/>
  <c r="X3546" i="13"/>
  <c r="V3546" i="13" s="1"/>
  <c r="S3546" i="13"/>
  <c r="U3546" i="13" s="1"/>
  <c r="R3546" i="13"/>
  <c r="Q3546" i="13"/>
  <c r="P3546" i="13"/>
  <c r="O3546" i="13"/>
  <c r="X3545" i="13"/>
  <c r="V3545" i="13" s="1"/>
  <c r="S3545" i="13"/>
  <c r="R3545" i="13"/>
  <c r="Q3545" i="13"/>
  <c r="P3545" i="13"/>
  <c r="O3545" i="13"/>
  <c r="X3544" i="13"/>
  <c r="S3544" i="13"/>
  <c r="U3544" i="13" s="1"/>
  <c r="R3544" i="13"/>
  <c r="Q3544" i="13"/>
  <c r="P3544" i="13"/>
  <c r="O3544" i="13"/>
  <c r="X3543" i="13"/>
  <c r="V3543" i="13" s="1"/>
  <c r="W3543" i="13"/>
  <c r="S3543" i="13"/>
  <c r="R3543" i="13"/>
  <c r="Q3543" i="13"/>
  <c r="P3543" i="13"/>
  <c r="O3543" i="13"/>
  <c r="X3542" i="13"/>
  <c r="W3542" i="13" s="1"/>
  <c r="S3542" i="13"/>
  <c r="U3542" i="13" s="1"/>
  <c r="R3542" i="13"/>
  <c r="Q3542" i="13"/>
  <c r="P3542" i="13"/>
  <c r="O3542" i="13"/>
  <c r="X3541" i="13"/>
  <c r="V3541" i="13" s="1"/>
  <c r="S3541" i="13"/>
  <c r="U3541" i="13" s="1"/>
  <c r="R3541" i="13"/>
  <c r="Q3541" i="13"/>
  <c r="P3541" i="13"/>
  <c r="O3541" i="13"/>
  <c r="X3540" i="13"/>
  <c r="S3540" i="13"/>
  <c r="U3540" i="13" s="1"/>
  <c r="R3540" i="13"/>
  <c r="Q3540" i="13"/>
  <c r="P3540" i="13"/>
  <c r="O3540" i="13"/>
  <c r="X3539" i="13"/>
  <c r="W3539" i="13" s="1"/>
  <c r="S3539" i="13"/>
  <c r="U3539" i="13" s="1"/>
  <c r="R3539" i="13"/>
  <c r="Q3539" i="13"/>
  <c r="P3539" i="13"/>
  <c r="O3539" i="13"/>
  <c r="X3538" i="13"/>
  <c r="S3538" i="13"/>
  <c r="U3538" i="13" s="1"/>
  <c r="R3538" i="13"/>
  <c r="Q3538" i="13"/>
  <c r="P3538" i="13"/>
  <c r="O3538" i="13"/>
  <c r="X3537" i="13"/>
  <c r="W3537" i="13" s="1"/>
  <c r="S3537" i="13"/>
  <c r="R3537" i="13"/>
  <c r="Q3537" i="13"/>
  <c r="P3537" i="13"/>
  <c r="O3537" i="13"/>
  <c r="X3536" i="13"/>
  <c r="S3536" i="13"/>
  <c r="U3536" i="13" s="1"/>
  <c r="R3536" i="13"/>
  <c r="Q3536" i="13"/>
  <c r="P3536" i="13"/>
  <c r="O3536" i="13"/>
  <c r="X3535" i="13"/>
  <c r="V3535" i="13" s="1"/>
  <c r="S3535" i="13"/>
  <c r="T3535" i="13" s="1"/>
  <c r="R3535" i="13"/>
  <c r="Q3535" i="13"/>
  <c r="P3535" i="13"/>
  <c r="O3535" i="13"/>
  <c r="X3534" i="13"/>
  <c r="W3534" i="13" s="1"/>
  <c r="S3534" i="13"/>
  <c r="U3534" i="13" s="1"/>
  <c r="R3534" i="13"/>
  <c r="Q3534" i="13"/>
  <c r="P3534" i="13"/>
  <c r="O3534" i="13"/>
  <c r="X3533" i="13"/>
  <c r="W3533" i="13" s="1"/>
  <c r="V3533" i="13"/>
  <c r="S3533" i="13"/>
  <c r="U3533" i="13" s="1"/>
  <c r="R3533" i="13"/>
  <c r="Q3533" i="13"/>
  <c r="P3533" i="13"/>
  <c r="O3533" i="13"/>
  <c r="X3532" i="13"/>
  <c r="S3532" i="13"/>
  <c r="U3532" i="13" s="1"/>
  <c r="R3532" i="13"/>
  <c r="Q3532" i="13"/>
  <c r="P3532" i="13"/>
  <c r="O3532" i="13"/>
  <c r="X3531" i="13"/>
  <c r="W3531" i="13" s="1"/>
  <c r="S3531" i="13"/>
  <c r="U3531" i="13" s="1"/>
  <c r="R3531" i="13"/>
  <c r="Q3531" i="13"/>
  <c r="P3531" i="13"/>
  <c r="O3531" i="13"/>
  <c r="X3530" i="13"/>
  <c r="V3530" i="13" s="1"/>
  <c r="S3530" i="13"/>
  <c r="U3530" i="13" s="1"/>
  <c r="R3530" i="13"/>
  <c r="Q3530" i="13"/>
  <c r="P3530" i="13"/>
  <c r="O3530" i="13"/>
  <c r="X3529" i="13"/>
  <c r="S3529" i="13"/>
  <c r="R3529" i="13"/>
  <c r="Q3529" i="13"/>
  <c r="P3529" i="13"/>
  <c r="O3529" i="13"/>
  <c r="X3528" i="13"/>
  <c r="W3528" i="13" s="1"/>
  <c r="S3528" i="13"/>
  <c r="U3528" i="13" s="1"/>
  <c r="R3528" i="13"/>
  <c r="Q3528" i="13"/>
  <c r="P3528" i="13"/>
  <c r="O3528" i="13"/>
  <c r="X3527" i="13"/>
  <c r="W3527" i="13" s="1"/>
  <c r="S3527" i="13"/>
  <c r="T3527" i="13" s="1"/>
  <c r="R3527" i="13"/>
  <c r="Q3527" i="13"/>
  <c r="P3527" i="13"/>
  <c r="O3527" i="13"/>
  <c r="X3526" i="13"/>
  <c r="W3526" i="13" s="1"/>
  <c r="S3526" i="13"/>
  <c r="U3526" i="13" s="1"/>
  <c r="R3526" i="13"/>
  <c r="Q3526" i="13"/>
  <c r="P3526" i="13"/>
  <c r="O3526" i="13"/>
  <c r="X3525" i="13"/>
  <c r="W3525" i="13" s="1"/>
  <c r="S3525" i="13"/>
  <c r="R3525" i="13"/>
  <c r="Q3525" i="13"/>
  <c r="P3525" i="13"/>
  <c r="O3525" i="13"/>
  <c r="X3524" i="13"/>
  <c r="S3524" i="13"/>
  <c r="U3524" i="13" s="1"/>
  <c r="R3524" i="13"/>
  <c r="Q3524" i="13"/>
  <c r="P3524" i="13"/>
  <c r="O3524" i="13"/>
  <c r="X3523" i="13"/>
  <c r="W3523" i="13" s="1"/>
  <c r="S3523" i="13"/>
  <c r="U3523" i="13" s="1"/>
  <c r="R3523" i="13"/>
  <c r="Q3523" i="13"/>
  <c r="P3523" i="13"/>
  <c r="O3523" i="13"/>
  <c r="X3522" i="13"/>
  <c r="V3522" i="13" s="1"/>
  <c r="S3522" i="13"/>
  <c r="T3522" i="13" s="1"/>
  <c r="R3522" i="13"/>
  <c r="Q3522" i="13"/>
  <c r="P3522" i="13"/>
  <c r="O3522" i="13"/>
  <c r="X3521" i="13"/>
  <c r="S3521" i="13"/>
  <c r="R3521" i="13"/>
  <c r="Q3521" i="13"/>
  <c r="P3521" i="13"/>
  <c r="O3521" i="13"/>
  <c r="X3520" i="13"/>
  <c r="W3520" i="13" s="1"/>
  <c r="S3520" i="13"/>
  <c r="U3520" i="13" s="1"/>
  <c r="R3520" i="13"/>
  <c r="Q3520" i="13"/>
  <c r="P3520" i="13"/>
  <c r="O3520" i="13"/>
  <c r="X3519" i="13"/>
  <c r="V3519" i="13" s="1"/>
  <c r="S3519" i="13"/>
  <c r="T3519" i="13" s="1"/>
  <c r="R3519" i="13"/>
  <c r="Q3519" i="13"/>
  <c r="P3519" i="13"/>
  <c r="O3519" i="13"/>
  <c r="X3518" i="13"/>
  <c r="W3518" i="13" s="1"/>
  <c r="S3518" i="13"/>
  <c r="T3518" i="13" s="1"/>
  <c r="R3518" i="13"/>
  <c r="Q3518" i="13"/>
  <c r="P3518" i="13"/>
  <c r="O3518" i="13"/>
  <c r="X3517" i="13"/>
  <c r="V3517" i="13" s="1"/>
  <c r="W3517" i="13"/>
  <c r="S3517" i="13"/>
  <c r="U3517" i="13" s="1"/>
  <c r="R3517" i="13"/>
  <c r="Q3517" i="13"/>
  <c r="P3517" i="13"/>
  <c r="O3517" i="13"/>
  <c r="X3516" i="13"/>
  <c r="W3516" i="13" s="1"/>
  <c r="S3516" i="13"/>
  <c r="U3516" i="13" s="1"/>
  <c r="R3516" i="13"/>
  <c r="Q3516" i="13"/>
  <c r="P3516" i="13"/>
  <c r="O3516" i="13"/>
  <c r="X3515" i="13"/>
  <c r="W3515" i="13" s="1"/>
  <c r="V3515" i="13"/>
  <c r="S3515" i="13"/>
  <c r="T3515" i="13" s="1"/>
  <c r="R3515" i="13"/>
  <c r="Q3515" i="13"/>
  <c r="P3515" i="13"/>
  <c r="O3515" i="13"/>
  <c r="X3514" i="13"/>
  <c r="V3514" i="13" s="1"/>
  <c r="S3514" i="13"/>
  <c r="U3514" i="13" s="1"/>
  <c r="R3514" i="13"/>
  <c r="Q3514" i="13"/>
  <c r="P3514" i="13"/>
  <c r="O3514" i="13"/>
  <c r="X3513" i="13"/>
  <c r="W3513" i="13" s="1"/>
  <c r="S3513" i="13"/>
  <c r="R3513" i="13"/>
  <c r="Q3513" i="13"/>
  <c r="P3513" i="13"/>
  <c r="O3513" i="13"/>
  <c r="X3512" i="13"/>
  <c r="W3512" i="13" s="1"/>
  <c r="S3512" i="13"/>
  <c r="U3512" i="13" s="1"/>
  <c r="R3512" i="13"/>
  <c r="Q3512" i="13"/>
  <c r="P3512" i="13"/>
  <c r="O3512" i="13"/>
  <c r="X3511" i="13"/>
  <c r="W3511" i="13" s="1"/>
  <c r="S3511" i="13"/>
  <c r="R3511" i="13"/>
  <c r="Q3511" i="13"/>
  <c r="P3511" i="13"/>
  <c r="O3511" i="13"/>
  <c r="X3510" i="13"/>
  <c r="V3510" i="13" s="1"/>
  <c r="S3510" i="13"/>
  <c r="T3510" i="13" s="1"/>
  <c r="R3510" i="13"/>
  <c r="Q3510" i="13"/>
  <c r="P3510" i="13"/>
  <c r="O3510" i="13"/>
  <c r="X3509" i="13"/>
  <c r="W3509" i="13" s="1"/>
  <c r="S3509" i="13"/>
  <c r="U3509" i="13" s="1"/>
  <c r="R3509" i="13"/>
  <c r="Q3509" i="13"/>
  <c r="P3509" i="13"/>
  <c r="O3509" i="13"/>
  <c r="X3508" i="13"/>
  <c r="W3508" i="13" s="1"/>
  <c r="S3508" i="13"/>
  <c r="U3508" i="13" s="1"/>
  <c r="R3508" i="13"/>
  <c r="Q3508" i="13"/>
  <c r="P3508" i="13"/>
  <c r="O3508" i="13"/>
  <c r="X3507" i="13"/>
  <c r="W3507" i="13" s="1"/>
  <c r="V3507" i="13"/>
  <c r="S3507" i="13"/>
  <c r="U3507" i="13" s="1"/>
  <c r="R3507" i="13"/>
  <c r="Q3507" i="13"/>
  <c r="P3507" i="13"/>
  <c r="O3507" i="13"/>
  <c r="X3506" i="13"/>
  <c r="V3506" i="13" s="1"/>
  <c r="S3506" i="13"/>
  <c r="R3506" i="13"/>
  <c r="Q3506" i="13"/>
  <c r="P3506" i="13"/>
  <c r="O3506" i="13"/>
  <c r="X3505" i="13"/>
  <c r="W3505" i="13" s="1"/>
  <c r="V3505" i="13"/>
  <c r="S3505" i="13"/>
  <c r="U3505" i="13" s="1"/>
  <c r="R3505" i="13"/>
  <c r="Q3505" i="13"/>
  <c r="P3505" i="13"/>
  <c r="O3505" i="13"/>
  <c r="X3504" i="13"/>
  <c r="W3504" i="13" s="1"/>
  <c r="S3504" i="13"/>
  <c r="U3504" i="13" s="1"/>
  <c r="R3504" i="13"/>
  <c r="Q3504" i="13"/>
  <c r="P3504" i="13"/>
  <c r="O3504" i="13"/>
  <c r="X3503" i="13"/>
  <c r="V3503" i="13" s="1"/>
  <c r="S3503" i="13"/>
  <c r="T3503" i="13" s="1"/>
  <c r="R3503" i="13"/>
  <c r="Q3503" i="13"/>
  <c r="P3503" i="13"/>
  <c r="O3503" i="13"/>
  <c r="X3502" i="13"/>
  <c r="S3502" i="13"/>
  <c r="U3502" i="13" s="1"/>
  <c r="R3502" i="13"/>
  <c r="Q3502" i="13"/>
  <c r="P3502" i="13"/>
  <c r="O3502" i="13"/>
  <c r="X3501" i="13"/>
  <c r="W3501" i="13" s="1"/>
  <c r="S3501" i="13"/>
  <c r="U3501" i="13" s="1"/>
  <c r="R3501" i="13"/>
  <c r="Q3501" i="13"/>
  <c r="P3501" i="13"/>
  <c r="O3501" i="13"/>
  <c r="X3500" i="13"/>
  <c r="W3500" i="13" s="1"/>
  <c r="S3500" i="13"/>
  <c r="T3500" i="13" s="1"/>
  <c r="R3500" i="13"/>
  <c r="Q3500" i="13"/>
  <c r="P3500" i="13"/>
  <c r="O3500" i="13"/>
  <c r="X3499" i="13"/>
  <c r="W3499" i="13" s="1"/>
  <c r="S3499" i="13"/>
  <c r="U3499" i="13" s="1"/>
  <c r="R3499" i="13"/>
  <c r="Q3499" i="13"/>
  <c r="P3499" i="13"/>
  <c r="O3499" i="13"/>
  <c r="X3498" i="13"/>
  <c r="S3498" i="13"/>
  <c r="T3498" i="13" s="1"/>
  <c r="R3498" i="13"/>
  <c r="Q3498" i="13"/>
  <c r="P3498" i="13"/>
  <c r="O3498" i="13"/>
  <c r="X3497" i="13"/>
  <c r="W3497" i="13" s="1"/>
  <c r="S3497" i="13"/>
  <c r="U3497" i="13" s="1"/>
  <c r="R3497" i="13"/>
  <c r="Q3497" i="13"/>
  <c r="P3497" i="13"/>
  <c r="O3497" i="13"/>
  <c r="X3496" i="13"/>
  <c r="V3496" i="13" s="1"/>
  <c r="S3496" i="13"/>
  <c r="U3496" i="13" s="1"/>
  <c r="R3496" i="13"/>
  <c r="Q3496" i="13"/>
  <c r="P3496" i="13"/>
  <c r="O3496" i="13"/>
  <c r="X3495" i="13"/>
  <c r="W3495" i="13" s="1"/>
  <c r="S3495" i="13"/>
  <c r="T3495" i="13" s="1"/>
  <c r="R3495" i="13"/>
  <c r="Q3495" i="13"/>
  <c r="P3495" i="13"/>
  <c r="O3495" i="13"/>
  <c r="X3494" i="13"/>
  <c r="W3494" i="13" s="1"/>
  <c r="S3494" i="13"/>
  <c r="T3494" i="13" s="1"/>
  <c r="R3494" i="13"/>
  <c r="Q3494" i="13"/>
  <c r="P3494" i="13"/>
  <c r="O3494" i="13"/>
  <c r="X3493" i="13"/>
  <c r="W3493" i="13" s="1"/>
  <c r="S3493" i="13"/>
  <c r="U3493" i="13" s="1"/>
  <c r="R3493" i="13"/>
  <c r="Q3493" i="13"/>
  <c r="P3493" i="13"/>
  <c r="O3493" i="13"/>
  <c r="X3492" i="13"/>
  <c r="W3492" i="13" s="1"/>
  <c r="S3492" i="13"/>
  <c r="T3492" i="13" s="1"/>
  <c r="R3492" i="13"/>
  <c r="Q3492" i="13"/>
  <c r="P3492" i="13"/>
  <c r="O3492" i="13"/>
  <c r="X3491" i="13"/>
  <c r="V3491" i="13" s="1"/>
  <c r="S3491" i="13"/>
  <c r="U3491" i="13" s="1"/>
  <c r="R3491" i="13"/>
  <c r="Q3491" i="13"/>
  <c r="P3491" i="13"/>
  <c r="O3491" i="13"/>
  <c r="X3490" i="13"/>
  <c r="V3490" i="13" s="1"/>
  <c r="S3490" i="13"/>
  <c r="U3490" i="13" s="1"/>
  <c r="R3490" i="13"/>
  <c r="Q3490" i="13"/>
  <c r="P3490" i="13"/>
  <c r="O3490" i="13"/>
  <c r="X3489" i="13"/>
  <c r="V3489" i="13" s="1"/>
  <c r="S3489" i="13"/>
  <c r="U3489" i="13" s="1"/>
  <c r="R3489" i="13"/>
  <c r="Q3489" i="13"/>
  <c r="P3489" i="13"/>
  <c r="O3489" i="13"/>
  <c r="X3488" i="13"/>
  <c r="W3488" i="13" s="1"/>
  <c r="S3488" i="13"/>
  <c r="U3488" i="13" s="1"/>
  <c r="R3488" i="13"/>
  <c r="Q3488" i="13"/>
  <c r="P3488" i="13"/>
  <c r="O3488" i="13"/>
  <c r="X3487" i="13"/>
  <c r="W3487" i="13" s="1"/>
  <c r="S3487" i="13"/>
  <c r="T3487" i="13" s="1"/>
  <c r="R3487" i="13"/>
  <c r="Q3487" i="13"/>
  <c r="P3487" i="13"/>
  <c r="O3487" i="13"/>
  <c r="X3486" i="13"/>
  <c r="V3486" i="13" s="1"/>
  <c r="S3486" i="13"/>
  <c r="U3486" i="13" s="1"/>
  <c r="R3486" i="13"/>
  <c r="Q3486" i="13"/>
  <c r="P3486" i="13"/>
  <c r="O3486" i="13"/>
  <c r="X3485" i="13"/>
  <c r="V3485" i="13" s="1"/>
  <c r="S3485" i="13"/>
  <c r="U3485" i="13" s="1"/>
  <c r="R3485" i="13"/>
  <c r="Q3485" i="13"/>
  <c r="P3485" i="13"/>
  <c r="O3485" i="13"/>
  <c r="X3484" i="13"/>
  <c r="S3484" i="13"/>
  <c r="T3484" i="13" s="1"/>
  <c r="R3484" i="13"/>
  <c r="Q3484" i="13"/>
  <c r="P3484" i="13"/>
  <c r="O3484" i="13"/>
  <c r="X3483" i="13"/>
  <c r="W3483" i="13" s="1"/>
  <c r="T3483" i="13"/>
  <c r="S3483" i="13"/>
  <c r="U3483" i="13" s="1"/>
  <c r="R3483" i="13"/>
  <c r="Q3483" i="13"/>
  <c r="P3483" i="13"/>
  <c r="O3483" i="13"/>
  <c r="X3482" i="13"/>
  <c r="V3482" i="13" s="1"/>
  <c r="S3482" i="13"/>
  <c r="T3482" i="13" s="1"/>
  <c r="R3482" i="13"/>
  <c r="Q3482" i="13"/>
  <c r="P3482" i="13"/>
  <c r="O3482" i="13"/>
  <c r="X3481" i="13"/>
  <c r="V3481" i="13" s="1"/>
  <c r="W3481" i="13"/>
  <c r="S3481" i="13"/>
  <c r="R3481" i="13"/>
  <c r="Q3481" i="13"/>
  <c r="P3481" i="13"/>
  <c r="O3481" i="13"/>
  <c r="X3480" i="13"/>
  <c r="W3480" i="13" s="1"/>
  <c r="S3480" i="13"/>
  <c r="T3480" i="13" s="1"/>
  <c r="R3480" i="13"/>
  <c r="Q3480" i="13"/>
  <c r="P3480" i="13"/>
  <c r="O3480" i="13"/>
  <c r="X3479" i="13"/>
  <c r="W3479" i="13" s="1"/>
  <c r="S3479" i="13"/>
  <c r="T3479" i="13" s="1"/>
  <c r="R3479" i="13"/>
  <c r="Q3479" i="13"/>
  <c r="P3479" i="13"/>
  <c r="O3479" i="13"/>
  <c r="X3478" i="13"/>
  <c r="W3478" i="13" s="1"/>
  <c r="S3478" i="13"/>
  <c r="U3478" i="13" s="1"/>
  <c r="R3478" i="13"/>
  <c r="Q3478" i="13"/>
  <c r="P3478" i="13"/>
  <c r="O3478" i="13"/>
  <c r="X3477" i="13"/>
  <c r="W3477" i="13" s="1"/>
  <c r="S3477" i="13"/>
  <c r="U3477" i="13" s="1"/>
  <c r="R3477" i="13"/>
  <c r="Q3477" i="13"/>
  <c r="P3477" i="13"/>
  <c r="O3477" i="13"/>
  <c r="X3476" i="13"/>
  <c r="W3476" i="13" s="1"/>
  <c r="S3476" i="13"/>
  <c r="U3476" i="13" s="1"/>
  <c r="R3476" i="13"/>
  <c r="Q3476" i="13"/>
  <c r="P3476" i="13"/>
  <c r="O3476" i="13"/>
  <c r="X3475" i="13"/>
  <c r="W3475" i="13" s="1"/>
  <c r="S3475" i="13"/>
  <c r="U3475" i="13" s="1"/>
  <c r="R3475" i="13"/>
  <c r="Q3475" i="13"/>
  <c r="P3475" i="13"/>
  <c r="O3475" i="13"/>
  <c r="X3474" i="13"/>
  <c r="W3474" i="13" s="1"/>
  <c r="S3474" i="13"/>
  <c r="R3474" i="13"/>
  <c r="Q3474" i="13"/>
  <c r="P3474" i="13"/>
  <c r="O3474" i="13"/>
  <c r="X3473" i="13"/>
  <c r="V3473" i="13" s="1"/>
  <c r="S3473" i="13"/>
  <c r="U3473" i="13" s="1"/>
  <c r="R3473" i="13"/>
  <c r="Q3473" i="13"/>
  <c r="P3473" i="13"/>
  <c r="O3473" i="13"/>
  <c r="X3472" i="13"/>
  <c r="V3472" i="13" s="1"/>
  <c r="S3472" i="13"/>
  <c r="U3472" i="13" s="1"/>
  <c r="R3472" i="13"/>
  <c r="Q3472" i="13"/>
  <c r="P3472" i="13"/>
  <c r="O3472" i="13"/>
  <c r="X3471" i="13"/>
  <c r="W3471" i="13" s="1"/>
  <c r="S3471" i="13"/>
  <c r="T3471" i="13" s="1"/>
  <c r="R3471" i="13"/>
  <c r="Q3471" i="13"/>
  <c r="P3471" i="13"/>
  <c r="O3471" i="13"/>
  <c r="X3470" i="13"/>
  <c r="W3470" i="13" s="1"/>
  <c r="S3470" i="13"/>
  <c r="U3470" i="13" s="1"/>
  <c r="R3470" i="13"/>
  <c r="Q3470" i="13"/>
  <c r="P3470" i="13"/>
  <c r="O3470" i="13"/>
  <c r="X3469" i="13"/>
  <c r="S3469" i="13"/>
  <c r="U3469" i="13" s="1"/>
  <c r="R3469" i="13"/>
  <c r="Q3469" i="13"/>
  <c r="P3469" i="13"/>
  <c r="O3469" i="13"/>
  <c r="X3468" i="13"/>
  <c r="S3468" i="13"/>
  <c r="T3468" i="13" s="1"/>
  <c r="R3468" i="13"/>
  <c r="Q3468" i="13"/>
  <c r="P3468" i="13"/>
  <c r="O3468" i="13"/>
  <c r="X3467" i="13"/>
  <c r="W3467" i="13" s="1"/>
  <c r="S3467" i="13"/>
  <c r="U3467" i="13" s="1"/>
  <c r="R3467" i="13"/>
  <c r="Q3467" i="13"/>
  <c r="P3467" i="13"/>
  <c r="O3467" i="13"/>
  <c r="X3466" i="13"/>
  <c r="W3466" i="13" s="1"/>
  <c r="S3466" i="13"/>
  <c r="R3466" i="13"/>
  <c r="Q3466" i="13"/>
  <c r="P3466" i="13"/>
  <c r="O3466" i="13"/>
  <c r="X3465" i="13"/>
  <c r="W3465" i="13" s="1"/>
  <c r="S3465" i="13"/>
  <c r="U3465" i="13" s="1"/>
  <c r="R3465" i="13"/>
  <c r="Q3465" i="13"/>
  <c r="P3465" i="13"/>
  <c r="O3465" i="13"/>
  <c r="X3464" i="13"/>
  <c r="V3464" i="13" s="1"/>
  <c r="S3464" i="13"/>
  <c r="U3464" i="13" s="1"/>
  <c r="R3464" i="13"/>
  <c r="Q3464" i="13"/>
  <c r="P3464" i="13"/>
  <c r="O3464" i="13"/>
  <c r="X3463" i="13"/>
  <c r="W3463" i="13" s="1"/>
  <c r="S3463" i="13"/>
  <c r="T3463" i="13" s="1"/>
  <c r="R3463" i="13"/>
  <c r="Q3463" i="13"/>
  <c r="P3463" i="13"/>
  <c r="O3463" i="13"/>
  <c r="X3462" i="13"/>
  <c r="W3462" i="13" s="1"/>
  <c r="S3462" i="13"/>
  <c r="U3462" i="13" s="1"/>
  <c r="R3462" i="13"/>
  <c r="Q3462" i="13"/>
  <c r="P3462" i="13"/>
  <c r="O3462" i="13"/>
  <c r="X3461" i="13"/>
  <c r="W3461" i="13" s="1"/>
  <c r="S3461" i="13"/>
  <c r="U3461" i="13" s="1"/>
  <c r="R3461" i="13"/>
  <c r="Q3461" i="13"/>
  <c r="P3461" i="13"/>
  <c r="O3461" i="13"/>
  <c r="X3460" i="13"/>
  <c r="S3460" i="13"/>
  <c r="U3460" i="13" s="1"/>
  <c r="R3460" i="13"/>
  <c r="Q3460" i="13"/>
  <c r="P3460" i="13"/>
  <c r="O3460" i="13"/>
  <c r="X3459" i="13"/>
  <c r="W3459" i="13" s="1"/>
  <c r="S3459" i="13"/>
  <c r="U3459" i="13" s="1"/>
  <c r="R3459" i="13"/>
  <c r="Q3459" i="13"/>
  <c r="P3459" i="13"/>
  <c r="O3459" i="13"/>
  <c r="X3458" i="13"/>
  <c r="W3458" i="13" s="1"/>
  <c r="S3458" i="13"/>
  <c r="R3458" i="13"/>
  <c r="Q3458" i="13"/>
  <c r="P3458" i="13"/>
  <c r="O3458" i="13"/>
  <c r="X3457" i="13"/>
  <c r="V3457" i="13" s="1"/>
  <c r="W3457" i="13"/>
  <c r="S3457" i="13"/>
  <c r="U3457" i="13" s="1"/>
  <c r="R3457" i="13"/>
  <c r="Q3457" i="13"/>
  <c r="P3457" i="13"/>
  <c r="O3457" i="13"/>
  <c r="X3456" i="13"/>
  <c r="V3456" i="13" s="1"/>
  <c r="T3456" i="13"/>
  <c r="S3456" i="13"/>
  <c r="U3456" i="13" s="1"/>
  <c r="R3456" i="13"/>
  <c r="Q3456" i="13"/>
  <c r="P3456" i="13"/>
  <c r="O3456" i="13"/>
  <c r="X3455" i="13"/>
  <c r="W3455" i="13" s="1"/>
  <c r="S3455" i="13"/>
  <c r="T3455" i="13" s="1"/>
  <c r="R3455" i="13"/>
  <c r="Q3455" i="13"/>
  <c r="P3455" i="13"/>
  <c r="O3455" i="13"/>
  <c r="X3454" i="13"/>
  <c r="S3454" i="13"/>
  <c r="U3454" i="13" s="1"/>
  <c r="R3454" i="13"/>
  <c r="Q3454" i="13"/>
  <c r="P3454" i="13"/>
  <c r="O3454" i="13"/>
  <c r="X3453" i="13"/>
  <c r="W3453" i="13" s="1"/>
  <c r="S3453" i="13"/>
  <c r="U3453" i="13" s="1"/>
  <c r="R3453" i="13"/>
  <c r="Q3453" i="13"/>
  <c r="P3453" i="13"/>
  <c r="O3453" i="13"/>
  <c r="X3452" i="13"/>
  <c r="S3452" i="13"/>
  <c r="T3452" i="13" s="1"/>
  <c r="R3452" i="13"/>
  <c r="Q3452" i="13"/>
  <c r="P3452" i="13"/>
  <c r="O3452" i="13"/>
  <c r="X3451" i="13"/>
  <c r="W3451" i="13" s="1"/>
  <c r="S3451" i="13"/>
  <c r="U3451" i="13" s="1"/>
  <c r="R3451" i="13"/>
  <c r="Q3451" i="13"/>
  <c r="P3451" i="13"/>
  <c r="O3451" i="13"/>
  <c r="X3450" i="13"/>
  <c r="W3450" i="13" s="1"/>
  <c r="S3450" i="13"/>
  <c r="R3450" i="13"/>
  <c r="Q3450" i="13"/>
  <c r="P3450" i="13"/>
  <c r="O3450" i="13"/>
  <c r="X3449" i="13"/>
  <c r="W3449" i="13" s="1"/>
  <c r="S3449" i="13"/>
  <c r="R3449" i="13"/>
  <c r="Q3449" i="13"/>
  <c r="P3449" i="13"/>
  <c r="O3449" i="13"/>
  <c r="X3448" i="13"/>
  <c r="V3448" i="13" s="1"/>
  <c r="S3448" i="13"/>
  <c r="U3448" i="13" s="1"/>
  <c r="R3448" i="13"/>
  <c r="Q3448" i="13"/>
  <c r="P3448" i="13"/>
  <c r="O3448" i="13"/>
  <c r="X3447" i="13"/>
  <c r="V3447" i="13" s="1"/>
  <c r="S3447" i="13"/>
  <c r="T3447" i="13" s="1"/>
  <c r="R3447" i="13"/>
  <c r="Q3447" i="13"/>
  <c r="P3447" i="13"/>
  <c r="O3447" i="13"/>
  <c r="X3446" i="13"/>
  <c r="S3446" i="13"/>
  <c r="U3446" i="13" s="1"/>
  <c r="R3446" i="13"/>
  <c r="Q3446" i="13"/>
  <c r="P3446" i="13"/>
  <c r="O3446" i="13"/>
  <c r="X3445" i="13"/>
  <c r="W3445" i="13" s="1"/>
  <c r="S3445" i="13"/>
  <c r="U3445" i="13" s="1"/>
  <c r="R3445" i="13"/>
  <c r="Q3445" i="13"/>
  <c r="P3445" i="13"/>
  <c r="O3445" i="13"/>
  <c r="X3444" i="13"/>
  <c r="S3444" i="13"/>
  <c r="T3444" i="13" s="1"/>
  <c r="R3444" i="13"/>
  <c r="Q3444" i="13"/>
  <c r="P3444" i="13"/>
  <c r="O3444" i="13"/>
  <c r="X3443" i="13"/>
  <c r="W3443" i="13" s="1"/>
  <c r="S3443" i="13"/>
  <c r="R3443" i="13"/>
  <c r="Q3443" i="13"/>
  <c r="P3443" i="13"/>
  <c r="O3443" i="13"/>
  <c r="X3442" i="13"/>
  <c r="W3442" i="13" s="1"/>
  <c r="S3442" i="13"/>
  <c r="R3442" i="13"/>
  <c r="Q3442" i="13"/>
  <c r="P3442" i="13"/>
  <c r="O3442" i="13"/>
  <c r="X3441" i="13"/>
  <c r="W3441" i="13" s="1"/>
  <c r="V3441" i="13"/>
  <c r="S3441" i="13"/>
  <c r="R3441" i="13"/>
  <c r="Q3441" i="13"/>
  <c r="P3441" i="13"/>
  <c r="O3441" i="13"/>
  <c r="X3440" i="13"/>
  <c r="V3440" i="13" s="1"/>
  <c r="S3440" i="13"/>
  <c r="U3440" i="13" s="1"/>
  <c r="R3440" i="13"/>
  <c r="Q3440" i="13"/>
  <c r="P3440" i="13"/>
  <c r="O3440" i="13"/>
  <c r="X3439" i="13"/>
  <c r="W3439" i="13" s="1"/>
  <c r="S3439" i="13"/>
  <c r="T3439" i="13" s="1"/>
  <c r="R3439" i="13"/>
  <c r="Q3439" i="13"/>
  <c r="P3439" i="13"/>
  <c r="O3439" i="13"/>
  <c r="X3438" i="13"/>
  <c r="S3438" i="13"/>
  <c r="U3438" i="13" s="1"/>
  <c r="R3438" i="13"/>
  <c r="Q3438" i="13"/>
  <c r="P3438" i="13"/>
  <c r="O3438" i="13"/>
  <c r="X3437" i="13"/>
  <c r="W3437" i="13" s="1"/>
  <c r="S3437" i="13"/>
  <c r="U3437" i="13" s="1"/>
  <c r="R3437" i="13"/>
  <c r="Q3437" i="13"/>
  <c r="P3437" i="13"/>
  <c r="O3437" i="13"/>
  <c r="X3436" i="13"/>
  <c r="S3436" i="13"/>
  <c r="U3436" i="13" s="1"/>
  <c r="R3436" i="13"/>
  <c r="Q3436" i="13"/>
  <c r="P3436" i="13"/>
  <c r="O3436" i="13"/>
  <c r="X3435" i="13"/>
  <c r="W3435" i="13" s="1"/>
  <c r="S3435" i="13"/>
  <c r="R3435" i="13"/>
  <c r="Q3435" i="13"/>
  <c r="P3435" i="13"/>
  <c r="O3435" i="13"/>
  <c r="X3434" i="13"/>
  <c r="W3434" i="13" s="1"/>
  <c r="S3434" i="13"/>
  <c r="R3434" i="13"/>
  <c r="Q3434" i="13"/>
  <c r="P3434" i="13"/>
  <c r="O3434" i="13"/>
  <c r="X3433" i="13"/>
  <c r="V3433" i="13" s="1"/>
  <c r="S3433" i="13"/>
  <c r="R3433" i="13"/>
  <c r="Q3433" i="13"/>
  <c r="P3433" i="13"/>
  <c r="O3433" i="13"/>
  <c r="X3432" i="13"/>
  <c r="V3432" i="13" s="1"/>
  <c r="T3432" i="13"/>
  <c r="S3432" i="13"/>
  <c r="U3432" i="13" s="1"/>
  <c r="R3432" i="13"/>
  <c r="Q3432" i="13"/>
  <c r="P3432" i="13"/>
  <c r="O3432" i="13"/>
  <c r="X3431" i="13"/>
  <c r="V3431" i="13" s="1"/>
  <c r="S3431" i="13"/>
  <c r="T3431" i="13" s="1"/>
  <c r="R3431" i="13"/>
  <c r="Q3431" i="13"/>
  <c r="P3431" i="13"/>
  <c r="O3431" i="13"/>
  <c r="X3430" i="13"/>
  <c r="S3430" i="13"/>
  <c r="U3430" i="13" s="1"/>
  <c r="R3430" i="13"/>
  <c r="Q3430" i="13"/>
  <c r="P3430" i="13"/>
  <c r="O3430" i="13"/>
  <c r="X3429" i="13"/>
  <c r="W3429" i="13" s="1"/>
  <c r="S3429" i="13"/>
  <c r="U3429" i="13" s="1"/>
  <c r="R3429" i="13"/>
  <c r="Q3429" i="13"/>
  <c r="P3429" i="13"/>
  <c r="O3429" i="13"/>
  <c r="X3428" i="13"/>
  <c r="S3428" i="13"/>
  <c r="U3428" i="13" s="1"/>
  <c r="R3428" i="13"/>
  <c r="Q3428" i="13"/>
  <c r="P3428" i="13"/>
  <c r="O3428" i="13"/>
  <c r="X3427" i="13"/>
  <c r="W3427" i="13" s="1"/>
  <c r="S3427" i="13"/>
  <c r="R3427" i="13"/>
  <c r="Q3427" i="13"/>
  <c r="P3427" i="13"/>
  <c r="O3427" i="13"/>
  <c r="X3426" i="13"/>
  <c r="S3426" i="13"/>
  <c r="R3426" i="13"/>
  <c r="Q3426" i="13"/>
  <c r="P3426" i="13"/>
  <c r="O3426" i="13"/>
  <c r="X3425" i="13"/>
  <c r="W3425" i="13" s="1"/>
  <c r="S3425" i="13"/>
  <c r="R3425" i="13"/>
  <c r="Q3425" i="13"/>
  <c r="P3425" i="13"/>
  <c r="O3425" i="13"/>
  <c r="X3424" i="13"/>
  <c r="V3424" i="13" s="1"/>
  <c r="S3424" i="13"/>
  <c r="U3424" i="13" s="1"/>
  <c r="R3424" i="13"/>
  <c r="Q3424" i="13"/>
  <c r="P3424" i="13"/>
  <c r="O3424" i="13"/>
  <c r="X3423" i="13"/>
  <c r="V3423" i="13" s="1"/>
  <c r="W3423" i="13"/>
  <c r="S3423" i="13"/>
  <c r="T3423" i="13" s="1"/>
  <c r="R3423" i="13"/>
  <c r="Q3423" i="13"/>
  <c r="P3423" i="13"/>
  <c r="O3423" i="13"/>
  <c r="X3422" i="13"/>
  <c r="S3422" i="13"/>
  <c r="U3422" i="13" s="1"/>
  <c r="R3422" i="13"/>
  <c r="Q3422" i="13"/>
  <c r="P3422" i="13"/>
  <c r="O3422" i="13"/>
  <c r="X3421" i="13"/>
  <c r="W3421" i="13" s="1"/>
  <c r="S3421" i="13"/>
  <c r="U3421" i="13" s="1"/>
  <c r="R3421" i="13"/>
  <c r="Q3421" i="13"/>
  <c r="P3421" i="13"/>
  <c r="O3421" i="13"/>
  <c r="X3420" i="13"/>
  <c r="S3420" i="13"/>
  <c r="U3420" i="13" s="1"/>
  <c r="R3420" i="13"/>
  <c r="Q3420" i="13"/>
  <c r="P3420" i="13"/>
  <c r="O3420" i="13"/>
  <c r="X3419" i="13"/>
  <c r="W3419" i="13" s="1"/>
  <c r="S3419" i="13"/>
  <c r="R3419" i="13"/>
  <c r="Q3419" i="13"/>
  <c r="P3419" i="13"/>
  <c r="O3419" i="13"/>
  <c r="X3418" i="13"/>
  <c r="S3418" i="13"/>
  <c r="R3418" i="13"/>
  <c r="Q3418" i="13"/>
  <c r="P3418" i="13"/>
  <c r="O3418" i="13"/>
  <c r="X3417" i="13"/>
  <c r="W3417" i="13" s="1"/>
  <c r="S3417" i="13"/>
  <c r="R3417" i="13"/>
  <c r="Q3417" i="13"/>
  <c r="P3417" i="13"/>
  <c r="O3417" i="13"/>
  <c r="X3416" i="13"/>
  <c r="V3416" i="13" s="1"/>
  <c r="S3416" i="13"/>
  <c r="U3416" i="13" s="1"/>
  <c r="R3416" i="13"/>
  <c r="Q3416" i="13"/>
  <c r="P3416" i="13"/>
  <c r="O3416" i="13"/>
  <c r="X3415" i="13"/>
  <c r="S3415" i="13"/>
  <c r="T3415" i="13" s="1"/>
  <c r="R3415" i="13"/>
  <c r="Q3415" i="13"/>
  <c r="P3415" i="13"/>
  <c r="O3415" i="13"/>
  <c r="X3414" i="13"/>
  <c r="S3414" i="13"/>
  <c r="U3414" i="13" s="1"/>
  <c r="R3414" i="13"/>
  <c r="Q3414" i="13"/>
  <c r="P3414" i="13"/>
  <c r="O3414" i="13"/>
  <c r="X3413" i="13"/>
  <c r="W3413" i="13" s="1"/>
  <c r="S3413" i="13"/>
  <c r="U3413" i="13" s="1"/>
  <c r="R3413" i="13"/>
  <c r="Q3413" i="13"/>
  <c r="P3413" i="13"/>
  <c r="O3413" i="13"/>
  <c r="X3412" i="13"/>
  <c r="S3412" i="13"/>
  <c r="U3412" i="13" s="1"/>
  <c r="R3412" i="13"/>
  <c r="Q3412" i="13"/>
  <c r="P3412" i="13"/>
  <c r="O3412" i="13"/>
  <c r="X3411" i="13"/>
  <c r="W3411" i="13" s="1"/>
  <c r="S3411" i="13"/>
  <c r="R3411" i="13"/>
  <c r="Q3411" i="13"/>
  <c r="P3411" i="13"/>
  <c r="O3411" i="13"/>
  <c r="X3410" i="13"/>
  <c r="S3410" i="13"/>
  <c r="R3410" i="13"/>
  <c r="Q3410" i="13"/>
  <c r="P3410" i="13"/>
  <c r="O3410" i="13"/>
  <c r="X3409" i="13"/>
  <c r="W3409" i="13" s="1"/>
  <c r="S3409" i="13"/>
  <c r="R3409" i="13"/>
  <c r="Q3409" i="13"/>
  <c r="P3409" i="13"/>
  <c r="O3409" i="13"/>
  <c r="X3408" i="13"/>
  <c r="V3408" i="13" s="1"/>
  <c r="S3408" i="13"/>
  <c r="U3408" i="13" s="1"/>
  <c r="R3408" i="13"/>
  <c r="Q3408" i="13"/>
  <c r="P3408" i="13"/>
  <c r="O3408" i="13"/>
  <c r="X3407" i="13"/>
  <c r="V3407" i="13" s="1"/>
  <c r="S3407" i="13"/>
  <c r="T3407" i="13" s="1"/>
  <c r="R3407" i="13"/>
  <c r="Q3407" i="13"/>
  <c r="P3407" i="13"/>
  <c r="O3407" i="13"/>
  <c r="X3406" i="13"/>
  <c r="S3406" i="13"/>
  <c r="U3406" i="13" s="1"/>
  <c r="R3406" i="13"/>
  <c r="Q3406" i="13"/>
  <c r="P3406" i="13"/>
  <c r="O3406" i="13"/>
  <c r="X3405" i="13"/>
  <c r="W3405" i="13" s="1"/>
  <c r="S3405" i="13"/>
  <c r="U3405" i="13" s="1"/>
  <c r="R3405" i="13"/>
  <c r="Q3405" i="13"/>
  <c r="P3405" i="13"/>
  <c r="O3405" i="13"/>
  <c r="X3404" i="13"/>
  <c r="S3404" i="13"/>
  <c r="T3404" i="13" s="1"/>
  <c r="R3404" i="13"/>
  <c r="Q3404" i="13"/>
  <c r="P3404" i="13"/>
  <c r="O3404" i="13"/>
  <c r="X3403" i="13"/>
  <c r="W3403" i="13" s="1"/>
  <c r="S3403" i="13"/>
  <c r="R3403" i="13"/>
  <c r="Q3403" i="13"/>
  <c r="P3403" i="13"/>
  <c r="O3403" i="13"/>
  <c r="X3402" i="13"/>
  <c r="S3402" i="13"/>
  <c r="U3402" i="13" s="1"/>
  <c r="R3402" i="13"/>
  <c r="Q3402" i="13"/>
  <c r="P3402" i="13"/>
  <c r="O3402" i="13"/>
  <c r="X3401" i="13"/>
  <c r="W3401" i="13" s="1"/>
  <c r="S3401" i="13"/>
  <c r="R3401" i="13"/>
  <c r="Q3401" i="13"/>
  <c r="P3401" i="13"/>
  <c r="O3401" i="13"/>
  <c r="X3400" i="13"/>
  <c r="V3400" i="13" s="1"/>
  <c r="S3400" i="13"/>
  <c r="U3400" i="13" s="1"/>
  <c r="R3400" i="13"/>
  <c r="Q3400" i="13"/>
  <c r="P3400" i="13"/>
  <c r="O3400" i="13"/>
  <c r="X3399" i="13"/>
  <c r="V3399" i="13" s="1"/>
  <c r="S3399" i="13"/>
  <c r="U3399" i="13" s="1"/>
  <c r="R3399" i="13"/>
  <c r="Q3399" i="13"/>
  <c r="P3399" i="13"/>
  <c r="O3399" i="13"/>
  <c r="X3398" i="13"/>
  <c r="S3398" i="13"/>
  <c r="U3398" i="13" s="1"/>
  <c r="R3398" i="13"/>
  <c r="Q3398" i="13"/>
  <c r="P3398" i="13"/>
  <c r="O3398" i="13"/>
  <c r="X3397" i="13"/>
  <c r="W3397" i="13" s="1"/>
  <c r="S3397" i="13"/>
  <c r="U3397" i="13" s="1"/>
  <c r="R3397" i="13"/>
  <c r="Q3397" i="13"/>
  <c r="P3397" i="13"/>
  <c r="O3397" i="13"/>
  <c r="X3396" i="13"/>
  <c r="S3396" i="13"/>
  <c r="T3396" i="13" s="1"/>
  <c r="R3396" i="13"/>
  <c r="Q3396" i="13"/>
  <c r="P3396" i="13"/>
  <c r="O3396" i="13"/>
  <c r="X3395" i="13"/>
  <c r="W3395" i="13" s="1"/>
  <c r="S3395" i="13"/>
  <c r="R3395" i="13"/>
  <c r="Q3395" i="13"/>
  <c r="P3395" i="13"/>
  <c r="O3395" i="13"/>
  <c r="X3394" i="13"/>
  <c r="V3394" i="13" s="1"/>
  <c r="S3394" i="13"/>
  <c r="U3394" i="13" s="1"/>
  <c r="R3394" i="13"/>
  <c r="Q3394" i="13"/>
  <c r="P3394" i="13"/>
  <c r="O3394" i="13"/>
  <c r="X3393" i="13"/>
  <c r="V3393" i="13" s="1"/>
  <c r="S3393" i="13"/>
  <c r="R3393" i="13"/>
  <c r="Q3393" i="13"/>
  <c r="P3393" i="13"/>
  <c r="O3393" i="13"/>
  <c r="X3392" i="13"/>
  <c r="V3392" i="13" s="1"/>
  <c r="S3392" i="13"/>
  <c r="U3392" i="13" s="1"/>
  <c r="R3392" i="13"/>
  <c r="Q3392" i="13"/>
  <c r="P3392" i="13"/>
  <c r="O3392" i="13"/>
  <c r="X3391" i="13"/>
  <c r="W3391" i="13" s="1"/>
  <c r="S3391" i="13"/>
  <c r="T3391" i="13" s="1"/>
  <c r="R3391" i="13"/>
  <c r="Q3391" i="13"/>
  <c r="P3391" i="13"/>
  <c r="O3391" i="13"/>
  <c r="X3390" i="13"/>
  <c r="S3390" i="13"/>
  <c r="U3390" i="13" s="1"/>
  <c r="R3390" i="13"/>
  <c r="Q3390" i="13"/>
  <c r="P3390" i="13"/>
  <c r="O3390" i="13"/>
  <c r="X3389" i="13"/>
  <c r="W3389" i="13" s="1"/>
  <c r="V3389" i="13"/>
  <c r="S3389" i="13"/>
  <c r="U3389" i="13" s="1"/>
  <c r="R3389" i="13"/>
  <c r="Q3389" i="13"/>
  <c r="P3389" i="13"/>
  <c r="O3389" i="13"/>
  <c r="X3388" i="13"/>
  <c r="S3388" i="13"/>
  <c r="U3388" i="13" s="1"/>
  <c r="R3388" i="13"/>
  <c r="Q3388" i="13"/>
  <c r="P3388" i="13"/>
  <c r="O3388" i="13"/>
  <c r="X3387" i="13"/>
  <c r="W3387" i="13" s="1"/>
  <c r="S3387" i="13"/>
  <c r="R3387" i="13"/>
  <c r="Q3387" i="13"/>
  <c r="P3387" i="13"/>
  <c r="O3387" i="13"/>
  <c r="X3386" i="13"/>
  <c r="V3386" i="13" s="1"/>
  <c r="S3386" i="13"/>
  <c r="U3386" i="13" s="1"/>
  <c r="R3386" i="13"/>
  <c r="Q3386" i="13"/>
  <c r="P3386" i="13"/>
  <c r="O3386" i="13"/>
  <c r="X3385" i="13"/>
  <c r="V3385" i="13" s="1"/>
  <c r="S3385" i="13"/>
  <c r="R3385" i="13"/>
  <c r="Q3385" i="13"/>
  <c r="P3385" i="13"/>
  <c r="O3385" i="13"/>
  <c r="X3384" i="13"/>
  <c r="V3384" i="13" s="1"/>
  <c r="S3384" i="13"/>
  <c r="U3384" i="13" s="1"/>
  <c r="R3384" i="13"/>
  <c r="Q3384" i="13"/>
  <c r="P3384" i="13"/>
  <c r="O3384" i="13"/>
  <c r="X3383" i="13"/>
  <c r="W3383" i="13" s="1"/>
  <c r="S3383" i="13"/>
  <c r="U3383" i="13" s="1"/>
  <c r="R3383" i="13"/>
  <c r="Q3383" i="13"/>
  <c r="P3383" i="13"/>
  <c r="O3383" i="13"/>
  <c r="X3382" i="13"/>
  <c r="S3382" i="13"/>
  <c r="R3382" i="13"/>
  <c r="Q3382" i="13"/>
  <c r="P3382" i="13"/>
  <c r="O3382" i="13"/>
  <c r="X3381" i="13"/>
  <c r="W3381" i="13" s="1"/>
  <c r="S3381" i="13"/>
  <c r="U3381" i="13" s="1"/>
  <c r="R3381" i="13"/>
  <c r="Q3381" i="13"/>
  <c r="P3381" i="13"/>
  <c r="O3381" i="13"/>
  <c r="X3380" i="13"/>
  <c r="S3380" i="13"/>
  <c r="R3380" i="13"/>
  <c r="Q3380" i="13"/>
  <c r="P3380" i="13"/>
  <c r="O3380" i="13"/>
  <c r="X3379" i="13"/>
  <c r="W3379" i="13" s="1"/>
  <c r="S3379" i="13"/>
  <c r="R3379" i="13"/>
  <c r="Q3379" i="13"/>
  <c r="P3379" i="13"/>
  <c r="O3379" i="13"/>
  <c r="X3378" i="13"/>
  <c r="W3378" i="13" s="1"/>
  <c r="S3378" i="13"/>
  <c r="R3378" i="13"/>
  <c r="Q3378" i="13"/>
  <c r="P3378" i="13"/>
  <c r="O3378" i="13"/>
  <c r="X3377" i="13"/>
  <c r="W3377" i="13" s="1"/>
  <c r="S3377" i="13"/>
  <c r="R3377" i="13"/>
  <c r="Q3377" i="13"/>
  <c r="P3377" i="13"/>
  <c r="O3377" i="13"/>
  <c r="X3376" i="13"/>
  <c r="V3376" i="13" s="1"/>
  <c r="S3376" i="13"/>
  <c r="R3376" i="13"/>
  <c r="Q3376" i="13"/>
  <c r="P3376" i="13"/>
  <c r="O3376" i="13"/>
  <c r="X3375" i="13"/>
  <c r="W3375" i="13" s="1"/>
  <c r="V3375" i="13"/>
  <c r="S3375" i="13"/>
  <c r="U3375" i="13" s="1"/>
  <c r="R3375" i="13"/>
  <c r="Q3375" i="13"/>
  <c r="P3375" i="13"/>
  <c r="O3375" i="13"/>
  <c r="X3374" i="13"/>
  <c r="S3374" i="13"/>
  <c r="R3374" i="13"/>
  <c r="Q3374" i="13"/>
  <c r="P3374" i="13"/>
  <c r="O3374" i="13"/>
  <c r="X3373" i="13"/>
  <c r="W3373" i="13" s="1"/>
  <c r="S3373" i="13"/>
  <c r="U3373" i="13" s="1"/>
  <c r="R3373" i="13"/>
  <c r="Q3373" i="13"/>
  <c r="P3373" i="13"/>
  <c r="O3373" i="13"/>
  <c r="X3372" i="13"/>
  <c r="S3372" i="13"/>
  <c r="T3372" i="13" s="1"/>
  <c r="R3372" i="13"/>
  <c r="Q3372" i="13"/>
  <c r="P3372" i="13"/>
  <c r="O3372" i="13"/>
  <c r="X3371" i="13"/>
  <c r="W3371" i="13" s="1"/>
  <c r="S3371" i="13"/>
  <c r="R3371" i="13"/>
  <c r="Q3371" i="13"/>
  <c r="P3371" i="13"/>
  <c r="O3371" i="13"/>
  <c r="X3370" i="13"/>
  <c r="W3370" i="13" s="1"/>
  <c r="S3370" i="13"/>
  <c r="U3370" i="13" s="1"/>
  <c r="R3370" i="13"/>
  <c r="Q3370" i="13"/>
  <c r="P3370" i="13"/>
  <c r="O3370" i="13"/>
  <c r="X3369" i="13"/>
  <c r="V3369" i="13" s="1"/>
  <c r="S3369" i="13"/>
  <c r="R3369" i="13"/>
  <c r="Q3369" i="13"/>
  <c r="P3369" i="13"/>
  <c r="O3369" i="13"/>
  <c r="X3368" i="13"/>
  <c r="V3368" i="13" s="1"/>
  <c r="S3368" i="13"/>
  <c r="U3368" i="13" s="1"/>
  <c r="R3368" i="13"/>
  <c r="Q3368" i="13"/>
  <c r="P3368" i="13"/>
  <c r="O3368" i="13"/>
  <c r="X3367" i="13"/>
  <c r="S3367" i="13"/>
  <c r="U3367" i="13" s="1"/>
  <c r="R3367" i="13"/>
  <c r="Q3367" i="13"/>
  <c r="P3367" i="13"/>
  <c r="O3367" i="13"/>
  <c r="X3366" i="13"/>
  <c r="S3366" i="13"/>
  <c r="T3366" i="13" s="1"/>
  <c r="R3366" i="13"/>
  <c r="Q3366" i="13"/>
  <c r="P3366" i="13"/>
  <c r="O3366" i="13"/>
  <c r="X3365" i="13"/>
  <c r="W3365" i="13" s="1"/>
  <c r="S3365" i="13"/>
  <c r="U3365" i="13" s="1"/>
  <c r="R3365" i="13"/>
  <c r="Q3365" i="13"/>
  <c r="P3365" i="13"/>
  <c r="O3365" i="13"/>
  <c r="X3364" i="13"/>
  <c r="S3364" i="13"/>
  <c r="R3364" i="13"/>
  <c r="Q3364" i="13"/>
  <c r="P3364" i="13"/>
  <c r="O3364" i="13"/>
  <c r="X3363" i="13"/>
  <c r="W3363" i="13" s="1"/>
  <c r="S3363" i="13"/>
  <c r="R3363" i="13"/>
  <c r="Q3363" i="13"/>
  <c r="P3363" i="13"/>
  <c r="O3363" i="13"/>
  <c r="X3362" i="13"/>
  <c r="W3362" i="13" s="1"/>
  <c r="S3362" i="13"/>
  <c r="U3362" i="13" s="1"/>
  <c r="R3362" i="13"/>
  <c r="Q3362" i="13"/>
  <c r="P3362" i="13"/>
  <c r="O3362" i="13"/>
  <c r="X3361" i="13"/>
  <c r="V3361" i="13" s="1"/>
  <c r="S3361" i="13"/>
  <c r="R3361" i="13"/>
  <c r="Q3361" i="13"/>
  <c r="P3361" i="13"/>
  <c r="O3361" i="13"/>
  <c r="X3360" i="13"/>
  <c r="S3360" i="13"/>
  <c r="U3360" i="13" s="1"/>
  <c r="R3360" i="13"/>
  <c r="Q3360" i="13"/>
  <c r="P3360" i="13"/>
  <c r="O3360" i="13"/>
  <c r="X3359" i="13"/>
  <c r="V3359" i="13" s="1"/>
  <c r="S3359" i="13"/>
  <c r="U3359" i="13" s="1"/>
  <c r="R3359" i="13"/>
  <c r="Q3359" i="13"/>
  <c r="P3359" i="13"/>
  <c r="O3359" i="13"/>
  <c r="X3358" i="13"/>
  <c r="S3358" i="13"/>
  <c r="T3358" i="13" s="1"/>
  <c r="R3358" i="13"/>
  <c r="Q3358" i="13"/>
  <c r="P3358" i="13"/>
  <c r="O3358" i="13"/>
  <c r="X3357" i="13"/>
  <c r="W3357" i="13" s="1"/>
  <c r="S3357" i="13"/>
  <c r="U3357" i="13" s="1"/>
  <c r="R3357" i="13"/>
  <c r="Q3357" i="13"/>
  <c r="P3357" i="13"/>
  <c r="O3357" i="13"/>
  <c r="X3356" i="13"/>
  <c r="S3356" i="13"/>
  <c r="T3356" i="13" s="1"/>
  <c r="R3356" i="13"/>
  <c r="Q3356" i="13"/>
  <c r="P3356" i="13"/>
  <c r="O3356" i="13"/>
  <c r="X3355" i="13"/>
  <c r="W3355" i="13" s="1"/>
  <c r="V3355" i="13"/>
  <c r="S3355" i="13"/>
  <c r="R3355" i="13"/>
  <c r="Q3355" i="13"/>
  <c r="P3355" i="13"/>
  <c r="O3355" i="13"/>
  <c r="X3354" i="13"/>
  <c r="W3354" i="13" s="1"/>
  <c r="S3354" i="13"/>
  <c r="U3354" i="13" s="1"/>
  <c r="R3354" i="13"/>
  <c r="Q3354" i="13"/>
  <c r="P3354" i="13"/>
  <c r="O3354" i="13"/>
  <c r="X3353" i="13"/>
  <c r="V3353" i="13" s="1"/>
  <c r="S3353" i="13"/>
  <c r="R3353" i="13"/>
  <c r="Q3353" i="13"/>
  <c r="P3353" i="13"/>
  <c r="O3353" i="13"/>
  <c r="X3352" i="13"/>
  <c r="V3352" i="13" s="1"/>
  <c r="S3352" i="13"/>
  <c r="U3352" i="13" s="1"/>
  <c r="R3352" i="13"/>
  <c r="Q3352" i="13"/>
  <c r="P3352" i="13"/>
  <c r="O3352" i="13"/>
  <c r="X3351" i="13"/>
  <c r="W3351" i="13" s="1"/>
  <c r="S3351" i="13"/>
  <c r="U3351" i="13" s="1"/>
  <c r="R3351" i="13"/>
  <c r="Q3351" i="13"/>
  <c r="P3351" i="13"/>
  <c r="O3351" i="13"/>
  <c r="X3350" i="13"/>
  <c r="S3350" i="13"/>
  <c r="R3350" i="13"/>
  <c r="Q3350" i="13"/>
  <c r="P3350" i="13"/>
  <c r="O3350" i="13"/>
  <c r="X3349" i="13"/>
  <c r="W3349" i="13" s="1"/>
  <c r="S3349" i="13"/>
  <c r="U3349" i="13" s="1"/>
  <c r="R3349" i="13"/>
  <c r="Q3349" i="13"/>
  <c r="P3349" i="13"/>
  <c r="O3349" i="13"/>
  <c r="X3348" i="13"/>
  <c r="S3348" i="13"/>
  <c r="T3348" i="13" s="1"/>
  <c r="R3348" i="13"/>
  <c r="Q3348" i="13"/>
  <c r="P3348" i="13"/>
  <c r="O3348" i="13"/>
  <c r="X3347" i="13"/>
  <c r="W3347" i="13" s="1"/>
  <c r="S3347" i="13"/>
  <c r="R3347" i="13"/>
  <c r="Q3347" i="13"/>
  <c r="P3347" i="13"/>
  <c r="O3347" i="13"/>
  <c r="X3346" i="13"/>
  <c r="W3346" i="13" s="1"/>
  <c r="S3346" i="13"/>
  <c r="U3346" i="13" s="1"/>
  <c r="R3346" i="13"/>
  <c r="Q3346" i="13"/>
  <c r="P3346" i="13"/>
  <c r="O3346" i="13"/>
  <c r="X3345" i="13"/>
  <c r="W3345" i="13" s="1"/>
  <c r="S3345" i="13"/>
  <c r="T3345" i="13" s="1"/>
  <c r="R3345" i="13"/>
  <c r="Q3345" i="13"/>
  <c r="P3345" i="13"/>
  <c r="O3345" i="13"/>
  <c r="X3344" i="13"/>
  <c r="V3344" i="13" s="1"/>
  <c r="S3344" i="13"/>
  <c r="U3344" i="13" s="1"/>
  <c r="R3344" i="13"/>
  <c r="Q3344" i="13"/>
  <c r="P3344" i="13"/>
  <c r="O3344" i="13"/>
  <c r="X3343" i="13"/>
  <c r="W3343" i="13" s="1"/>
  <c r="U3343" i="13"/>
  <c r="S3343" i="13"/>
  <c r="T3343" i="13" s="1"/>
  <c r="R3343" i="13"/>
  <c r="Q3343" i="13"/>
  <c r="P3343" i="13"/>
  <c r="O3343" i="13"/>
  <c r="X3342" i="13"/>
  <c r="S3342" i="13"/>
  <c r="U3342" i="13" s="1"/>
  <c r="R3342" i="13"/>
  <c r="Q3342" i="13"/>
  <c r="P3342" i="13"/>
  <c r="O3342" i="13"/>
  <c r="X3341" i="13"/>
  <c r="W3341" i="13" s="1"/>
  <c r="S3341" i="13"/>
  <c r="U3341" i="13" s="1"/>
  <c r="R3341" i="13"/>
  <c r="Q3341" i="13"/>
  <c r="P3341" i="13"/>
  <c r="O3341" i="13"/>
  <c r="X3340" i="13"/>
  <c r="V3340" i="13" s="1"/>
  <c r="S3340" i="13"/>
  <c r="T3340" i="13" s="1"/>
  <c r="R3340" i="13"/>
  <c r="Q3340" i="13"/>
  <c r="P3340" i="13"/>
  <c r="O3340" i="13"/>
  <c r="X3339" i="13"/>
  <c r="W3339" i="13" s="1"/>
  <c r="V3339" i="13"/>
  <c r="S3339" i="13"/>
  <c r="R3339" i="13"/>
  <c r="Q3339" i="13"/>
  <c r="P3339" i="13"/>
  <c r="O3339" i="13"/>
  <c r="X3338" i="13"/>
  <c r="S3338" i="13"/>
  <c r="U3338" i="13" s="1"/>
  <c r="R3338" i="13"/>
  <c r="Q3338" i="13"/>
  <c r="P3338" i="13"/>
  <c r="O3338" i="13"/>
  <c r="X3337" i="13"/>
  <c r="W3337" i="13" s="1"/>
  <c r="S3337" i="13"/>
  <c r="T3337" i="13" s="1"/>
  <c r="R3337" i="13"/>
  <c r="Q3337" i="13"/>
  <c r="P3337" i="13"/>
  <c r="O3337" i="13"/>
  <c r="X3336" i="13"/>
  <c r="V3336" i="13" s="1"/>
  <c r="S3336" i="13"/>
  <c r="U3336" i="13" s="1"/>
  <c r="R3336" i="13"/>
  <c r="Q3336" i="13"/>
  <c r="P3336" i="13"/>
  <c r="O3336" i="13"/>
  <c r="X3335" i="13"/>
  <c r="V3335" i="13" s="1"/>
  <c r="S3335" i="13"/>
  <c r="U3335" i="13" s="1"/>
  <c r="R3335" i="13"/>
  <c r="Q3335" i="13"/>
  <c r="P3335" i="13"/>
  <c r="O3335" i="13"/>
  <c r="X3334" i="13"/>
  <c r="W3334" i="13" s="1"/>
  <c r="S3334" i="13"/>
  <c r="R3334" i="13"/>
  <c r="Q3334" i="13"/>
  <c r="P3334" i="13"/>
  <c r="O3334" i="13"/>
  <c r="X3333" i="13"/>
  <c r="W3333" i="13" s="1"/>
  <c r="S3333" i="13"/>
  <c r="U3333" i="13" s="1"/>
  <c r="R3333" i="13"/>
  <c r="Q3333" i="13"/>
  <c r="P3333" i="13"/>
  <c r="O3333" i="13"/>
  <c r="X3332" i="13"/>
  <c r="V3332" i="13" s="1"/>
  <c r="S3332" i="13"/>
  <c r="U3332" i="13" s="1"/>
  <c r="R3332" i="13"/>
  <c r="Q3332" i="13"/>
  <c r="P3332" i="13"/>
  <c r="O3332" i="13"/>
  <c r="X3331" i="13"/>
  <c r="W3331" i="13" s="1"/>
  <c r="V3331" i="13"/>
  <c r="S3331" i="13"/>
  <c r="U3331" i="13" s="1"/>
  <c r="R3331" i="13"/>
  <c r="Q3331" i="13"/>
  <c r="P3331" i="13"/>
  <c r="O3331" i="13"/>
  <c r="X3330" i="13"/>
  <c r="W3330" i="13" s="1"/>
  <c r="S3330" i="13"/>
  <c r="U3330" i="13" s="1"/>
  <c r="R3330" i="13"/>
  <c r="Q3330" i="13"/>
  <c r="P3330" i="13"/>
  <c r="O3330" i="13"/>
  <c r="X3329" i="13"/>
  <c r="V3329" i="13" s="1"/>
  <c r="W3329" i="13"/>
  <c r="S3329" i="13"/>
  <c r="T3329" i="13" s="1"/>
  <c r="R3329" i="13"/>
  <c r="Q3329" i="13"/>
  <c r="P3329" i="13"/>
  <c r="O3329" i="13"/>
  <c r="X3328" i="13"/>
  <c r="V3328" i="13" s="1"/>
  <c r="S3328" i="13"/>
  <c r="U3328" i="13" s="1"/>
  <c r="R3328" i="13"/>
  <c r="Q3328" i="13"/>
  <c r="P3328" i="13"/>
  <c r="O3328" i="13"/>
  <c r="X3327" i="13"/>
  <c r="V3327" i="13" s="1"/>
  <c r="S3327" i="13"/>
  <c r="U3327" i="13" s="1"/>
  <c r="R3327" i="13"/>
  <c r="Q3327" i="13"/>
  <c r="P3327" i="13"/>
  <c r="O3327" i="13"/>
  <c r="X3326" i="13"/>
  <c r="W3326" i="13" s="1"/>
  <c r="S3326" i="13"/>
  <c r="T3326" i="13" s="1"/>
  <c r="R3326" i="13"/>
  <c r="Q3326" i="13"/>
  <c r="P3326" i="13"/>
  <c r="O3326" i="13"/>
  <c r="X3325" i="13"/>
  <c r="W3325" i="13" s="1"/>
  <c r="S3325" i="13"/>
  <c r="T3325" i="13" s="1"/>
  <c r="R3325" i="13"/>
  <c r="Q3325" i="13"/>
  <c r="P3325" i="13"/>
  <c r="O3325" i="13"/>
  <c r="X3324" i="13"/>
  <c r="V3324" i="13" s="1"/>
  <c r="S3324" i="13"/>
  <c r="U3324" i="13" s="1"/>
  <c r="R3324" i="13"/>
  <c r="Q3324" i="13"/>
  <c r="P3324" i="13"/>
  <c r="O3324" i="13"/>
  <c r="X3323" i="13"/>
  <c r="W3323" i="13" s="1"/>
  <c r="S3323" i="13"/>
  <c r="U3323" i="13" s="1"/>
  <c r="R3323" i="13"/>
  <c r="Q3323" i="13"/>
  <c r="P3323" i="13"/>
  <c r="O3323" i="13"/>
  <c r="X3322" i="13"/>
  <c r="V3322" i="13" s="1"/>
  <c r="S3322" i="13"/>
  <c r="U3322" i="13" s="1"/>
  <c r="R3322" i="13"/>
  <c r="Q3322" i="13"/>
  <c r="P3322" i="13"/>
  <c r="O3322" i="13"/>
  <c r="X3321" i="13"/>
  <c r="W3321" i="13" s="1"/>
  <c r="S3321" i="13"/>
  <c r="T3321" i="13" s="1"/>
  <c r="R3321" i="13"/>
  <c r="Q3321" i="13"/>
  <c r="P3321" i="13"/>
  <c r="O3321" i="13"/>
  <c r="X3320" i="13"/>
  <c r="V3320" i="13" s="1"/>
  <c r="W3320" i="13"/>
  <c r="S3320" i="13"/>
  <c r="U3320" i="13" s="1"/>
  <c r="R3320" i="13"/>
  <c r="Q3320" i="13"/>
  <c r="P3320" i="13"/>
  <c r="O3320" i="13"/>
  <c r="X3319" i="13"/>
  <c r="S3319" i="13"/>
  <c r="T3319" i="13" s="1"/>
  <c r="R3319" i="13"/>
  <c r="Q3319" i="13"/>
  <c r="P3319" i="13"/>
  <c r="O3319" i="13"/>
  <c r="X3318" i="13"/>
  <c r="W3318" i="13" s="1"/>
  <c r="S3318" i="13"/>
  <c r="U3318" i="13" s="1"/>
  <c r="R3318" i="13"/>
  <c r="Q3318" i="13"/>
  <c r="P3318" i="13"/>
  <c r="O3318" i="13"/>
  <c r="X3317" i="13"/>
  <c r="W3317" i="13" s="1"/>
  <c r="S3317" i="13"/>
  <c r="T3317" i="13" s="1"/>
  <c r="R3317" i="13"/>
  <c r="Q3317" i="13"/>
  <c r="P3317" i="13"/>
  <c r="O3317" i="13"/>
  <c r="X3316" i="13"/>
  <c r="V3316" i="13" s="1"/>
  <c r="W3316" i="13"/>
  <c r="S3316" i="13"/>
  <c r="T3316" i="13" s="1"/>
  <c r="R3316" i="13"/>
  <c r="Q3316" i="13"/>
  <c r="P3316" i="13"/>
  <c r="O3316" i="13"/>
  <c r="X3315" i="13"/>
  <c r="W3315" i="13" s="1"/>
  <c r="V3315" i="13"/>
  <c r="S3315" i="13"/>
  <c r="U3315" i="13" s="1"/>
  <c r="R3315" i="13"/>
  <c r="Q3315" i="13"/>
  <c r="P3315" i="13"/>
  <c r="O3315" i="13"/>
  <c r="X3314" i="13"/>
  <c r="V3314" i="13" s="1"/>
  <c r="S3314" i="13"/>
  <c r="U3314" i="13" s="1"/>
  <c r="R3314" i="13"/>
  <c r="Q3314" i="13"/>
  <c r="P3314" i="13"/>
  <c r="O3314" i="13"/>
  <c r="X3313" i="13"/>
  <c r="S3313" i="13"/>
  <c r="T3313" i="13" s="1"/>
  <c r="R3313" i="13"/>
  <c r="Q3313" i="13"/>
  <c r="P3313" i="13"/>
  <c r="O3313" i="13"/>
  <c r="X3312" i="13"/>
  <c r="W3312" i="13" s="1"/>
  <c r="S3312" i="13"/>
  <c r="U3312" i="13" s="1"/>
  <c r="R3312" i="13"/>
  <c r="Q3312" i="13"/>
  <c r="P3312" i="13"/>
  <c r="O3312" i="13"/>
  <c r="X3311" i="13"/>
  <c r="V3311" i="13" s="1"/>
  <c r="S3311" i="13"/>
  <c r="U3311" i="13" s="1"/>
  <c r="R3311" i="13"/>
  <c r="Q3311" i="13"/>
  <c r="P3311" i="13"/>
  <c r="O3311" i="13"/>
  <c r="X3310" i="13"/>
  <c r="W3310" i="13" s="1"/>
  <c r="S3310" i="13"/>
  <c r="T3310" i="13" s="1"/>
  <c r="R3310" i="13"/>
  <c r="Q3310" i="13"/>
  <c r="P3310" i="13"/>
  <c r="O3310" i="13"/>
  <c r="X3309" i="13"/>
  <c r="W3309" i="13" s="1"/>
  <c r="S3309" i="13"/>
  <c r="U3309" i="13" s="1"/>
  <c r="R3309" i="13"/>
  <c r="Q3309" i="13"/>
  <c r="P3309" i="13"/>
  <c r="O3309" i="13"/>
  <c r="X3308" i="13"/>
  <c r="W3308" i="13" s="1"/>
  <c r="S3308" i="13"/>
  <c r="U3308" i="13" s="1"/>
  <c r="R3308" i="13"/>
  <c r="Q3308" i="13"/>
  <c r="P3308" i="13"/>
  <c r="O3308" i="13"/>
  <c r="X3307" i="13"/>
  <c r="W3307" i="13" s="1"/>
  <c r="S3307" i="13"/>
  <c r="U3307" i="13" s="1"/>
  <c r="R3307" i="13"/>
  <c r="Q3307" i="13"/>
  <c r="P3307" i="13"/>
  <c r="O3307" i="13"/>
  <c r="X3306" i="13"/>
  <c r="V3306" i="13" s="1"/>
  <c r="S3306" i="13"/>
  <c r="U3306" i="13" s="1"/>
  <c r="R3306" i="13"/>
  <c r="Q3306" i="13"/>
  <c r="P3306" i="13"/>
  <c r="O3306" i="13"/>
  <c r="X3305" i="13"/>
  <c r="S3305" i="13"/>
  <c r="T3305" i="13" s="1"/>
  <c r="R3305" i="13"/>
  <c r="Q3305" i="13"/>
  <c r="P3305" i="13"/>
  <c r="O3305" i="13"/>
  <c r="X3304" i="13"/>
  <c r="W3304" i="13" s="1"/>
  <c r="S3304" i="13"/>
  <c r="U3304" i="13" s="1"/>
  <c r="R3304" i="13"/>
  <c r="Q3304" i="13"/>
  <c r="P3304" i="13"/>
  <c r="O3304" i="13"/>
  <c r="X3303" i="13"/>
  <c r="W3303" i="13" s="1"/>
  <c r="S3303" i="13"/>
  <c r="U3303" i="13" s="1"/>
  <c r="R3303" i="13"/>
  <c r="Q3303" i="13"/>
  <c r="P3303" i="13"/>
  <c r="O3303" i="13"/>
  <c r="X3302" i="13"/>
  <c r="W3302" i="13" s="1"/>
  <c r="S3302" i="13"/>
  <c r="T3302" i="13" s="1"/>
  <c r="R3302" i="13"/>
  <c r="Q3302" i="13"/>
  <c r="P3302" i="13"/>
  <c r="O3302" i="13"/>
  <c r="X3301" i="13"/>
  <c r="S3301" i="13"/>
  <c r="U3301" i="13" s="1"/>
  <c r="R3301" i="13"/>
  <c r="Q3301" i="13"/>
  <c r="P3301" i="13"/>
  <c r="O3301" i="13"/>
  <c r="X3300" i="13"/>
  <c r="W3300" i="13" s="1"/>
  <c r="S3300" i="13"/>
  <c r="U3300" i="13" s="1"/>
  <c r="R3300" i="13"/>
  <c r="Q3300" i="13"/>
  <c r="P3300" i="13"/>
  <c r="O3300" i="13"/>
  <c r="X3299" i="13"/>
  <c r="W3299" i="13" s="1"/>
  <c r="S3299" i="13"/>
  <c r="U3299" i="13" s="1"/>
  <c r="R3299" i="13"/>
  <c r="Q3299" i="13"/>
  <c r="P3299" i="13"/>
  <c r="O3299" i="13"/>
  <c r="X3298" i="13"/>
  <c r="S3298" i="13"/>
  <c r="U3298" i="13" s="1"/>
  <c r="R3298" i="13"/>
  <c r="Q3298" i="13"/>
  <c r="P3298" i="13"/>
  <c r="O3298" i="13"/>
  <c r="X3297" i="13"/>
  <c r="W3297" i="13" s="1"/>
  <c r="S3297" i="13"/>
  <c r="U3297" i="13" s="1"/>
  <c r="R3297" i="13"/>
  <c r="Q3297" i="13"/>
  <c r="P3297" i="13"/>
  <c r="O3297" i="13"/>
  <c r="X3296" i="13"/>
  <c r="V3296" i="13" s="1"/>
  <c r="S3296" i="13"/>
  <c r="U3296" i="13" s="1"/>
  <c r="R3296" i="13"/>
  <c r="Q3296" i="13"/>
  <c r="P3296" i="13"/>
  <c r="O3296" i="13"/>
  <c r="X3295" i="13"/>
  <c r="V3295" i="13" s="1"/>
  <c r="S3295" i="13"/>
  <c r="T3295" i="13" s="1"/>
  <c r="R3295" i="13"/>
  <c r="Q3295" i="13"/>
  <c r="P3295" i="13"/>
  <c r="O3295" i="13"/>
  <c r="X3294" i="13"/>
  <c r="W3294" i="13" s="1"/>
  <c r="V3294" i="13"/>
  <c r="S3294" i="13"/>
  <c r="U3294" i="13" s="1"/>
  <c r="R3294" i="13"/>
  <c r="Q3294" i="13"/>
  <c r="P3294" i="13"/>
  <c r="O3294" i="13"/>
  <c r="X3293" i="13"/>
  <c r="W3293" i="13" s="1"/>
  <c r="S3293" i="13"/>
  <c r="U3293" i="13" s="1"/>
  <c r="R3293" i="13"/>
  <c r="Q3293" i="13"/>
  <c r="P3293" i="13"/>
  <c r="O3293" i="13"/>
  <c r="X3292" i="13"/>
  <c r="V3292" i="13" s="1"/>
  <c r="S3292" i="13"/>
  <c r="T3292" i="13" s="1"/>
  <c r="R3292" i="13"/>
  <c r="Q3292" i="13"/>
  <c r="P3292" i="13"/>
  <c r="O3292" i="13"/>
  <c r="X3291" i="13"/>
  <c r="W3291" i="13" s="1"/>
  <c r="S3291" i="13"/>
  <c r="U3291" i="13" s="1"/>
  <c r="R3291" i="13"/>
  <c r="Q3291" i="13"/>
  <c r="P3291" i="13"/>
  <c r="O3291" i="13"/>
  <c r="X3290" i="13"/>
  <c r="V3290" i="13" s="1"/>
  <c r="W3290" i="13"/>
  <c r="S3290" i="13"/>
  <c r="U3290" i="13" s="1"/>
  <c r="R3290" i="13"/>
  <c r="Q3290" i="13"/>
  <c r="P3290" i="13"/>
  <c r="O3290" i="13"/>
  <c r="X3289" i="13"/>
  <c r="V3289" i="13" s="1"/>
  <c r="S3289" i="13"/>
  <c r="U3289" i="13" s="1"/>
  <c r="R3289" i="13"/>
  <c r="Q3289" i="13"/>
  <c r="P3289" i="13"/>
  <c r="O3289" i="13"/>
  <c r="X3288" i="13"/>
  <c r="V3288" i="13" s="1"/>
  <c r="S3288" i="13"/>
  <c r="U3288" i="13" s="1"/>
  <c r="R3288" i="13"/>
  <c r="Q3288" i="13"/>
  <c r="P3288" i="13"/>
  <c r="O3288" i="13"/>
  <c r="X3287" i="13"/>
  <c r="W3287" i="13" s="1"/>
  <c r="S3287" i="13"/>
  <c r="T3287" i="13" s="1"/>
  <c r="R3287" i="13"/>
  <c r="Q3287" i="13"/>
  <c r="P3287" i="13"/>
  <c r="O3287" i="13"/>
  <c r="X3286" i="13"/>
  <c r="W3286" i="13" s="1"/>
  <c r="S3286" i="13"/>
  <c r="T3286" i="13" s="1"/>
  <c r="R3286" i="13"/>
  <c r="Q3286" i="13"/>
  <c r="P3286" i="13"/>
  <c r="O3286" i="13"/>
  <c r="X3285" i="13"/>
  <c r="W3285" i="13" s="1"/>
  <c r="S3285" i="13"/>
  <c r="T3285" i="13" s="1"/>
  <c r="R3285" i="13"/>
  <c r="Q3285" i="13"/>
  <c r="P3285" i="13"/>
  <c r="O3285" i="13"/>
  <c r="X3284" i="13"/>
  <c r="W3284" i="13" s="1"/>
  <c r="S3284" i="13"/>
  <c r="U3284" i="13" s="1"/>
  <c r="R3284" i="13"/>
  <c r="Q3284" i="13"/>
  <c r="P3284" i="13"/>
  <c r="O3284" i="13"/>
  <c r="X3283" i="13"/>
  <c r="W3283" i="13" s="1"/>
  <c r="S3283" i="13"/>
  <c r="U3283" i="13" s="1"/>
  <c r="R3283" i="13"/>
  <c r="Q3283" i="13"/>
  <c r="P3283" i="13"/>
  <c r="O3283" i="13"/>
  <c r="X3282" i="13"/>
  <c r="W3282" i="13" s="1"/>
  <c r="S3282" i="13"/>
  <c r="U3282" i="13" s="1"/>
  <c r="R3282" i="13"/>
  <c r="Q3282" i="13"/>
  <c r="P3282" i="13"/>
  <c r="O3282" i="13"/>
  <c r="X3281" i="13"/>
  <c r="V3281" i="13" s="1"/>
  <c r="W3281" i="13"/>
  <c r="S3281" i="13"/>
  <c r="R3281" i="13"/>
  <c r="Q3281" i="13"/>
  <c r="P3281" i="13"/>
  <c r="O3281" i="13"/>
  <c r="X3280" i="13"/>
  <c r="W3280" i="13" s="1"/>
  <c r="V3280" i="13"/>
  <c r="S3280" i="13"/>
  <c r="U3280" i="13" s="1"/>
  <c r="R3280" i="13"/>
  <c r="Q3280" i="13"/>
  <c r="P3280" i="13"/>
  <c r="O3280" i="13"/>
  <c r="X3279" i="13"/>
  <c r="V3279" i="13" s="1"/>
  <c r="S3279" i="13"/>
  <c r="T3279" i="13" s="1"/>
  <c r="R3279" i="13"/>
  <c r="Q3279" i="13"/>
  <c r="P3279" i="13"/>
  <c r="O3279" i="13"/>
  <c r="X3278" i="13"/>
  <c r="W3278" i="13" s="1"/>
  <c r="S3278" i="13"/>
  <c r="U3278" i="13" s="1"/>
  <c r="R3278" i="13"/>
  <c r="Q3278" i="13"/>
  <c r="P3278" i="13"/>
  <c r="O3278" i="13"/>
  <c r="X3277" i="13"/>
  <c r="W3277" i="13" s="1"/>
  <c r="S3277" i="13"/>
  <c r="T3277" i="13" s="1"/>
  <c r="R3277" i="13"/>
  <c r="Q3277" i="13"/>
  <c r="P3277" i="13"/>
  <c r="O3277" i="13"/>
  <c r="X3276" i="13"/>
  <c r="W3276" i="13" s="1"/>
  <c r="S3276" i="13"/>
  <c r="U3276" i="13" s="1"/>
  <c r="R3276" i="13"/>
  <c r="Q3276" i="13"/>
  <c r="P3276" i="13"/>
  <c r="O3276" i="13"/>
  <c r="X3275" i="13"/>
  <c r="W3275" i="13" s="1"/>
  <c r="S3275" i="13"/>
  <c r="U3275" i="13" s="1"/>
  <c r="R3275" i="13"/>
  <c r="Q3275" i="13"/>
  <c r="P3275" i="13"/>
  <c r="O3275" i="13"/>
  <c r="X3274" i="13"/>
  <c r="V3274" i="13" s="1"/>
  <c r="S3274" i="13"/>
  <c r="T3274" i="13" s="1"/>
  <c r="R3274" i="13"/>
  <c r="Q3274" i="13"/>
  <c r="P3274" i="13"/>
  <c r="O3274" i="13"/>
  <c r="X3273" i="13"/>
  <c r="W3273" i="13" s="1"/>
  <c r="S3273" i="13"/>
  <c r="U3273" i="13" s="1"/>
  <c r="R3273" i="13"/>
  <c r="Q3273" i="13"/>
  <c r="P3273" i="13"/>
  <c r="O3273" i="13"/>
  <c r="X3272" i="13"/>
  <c r="V3272" i="13" s="1"/>
  <c r="S3272" i="13"/>
  <c r="U3272" i="13" s="1"/>
  <c r="R3272" i="13"/>
  <c r="Q3272" i="13"/>
  <c r="P3272" i="13"/>
  <c r="O3272" i="13"/>
  <c r="X3271" i="13"/>
  <c r="V3271" i="13" s="1"/>
  <c r="S3271" i="13"/>
  <c r="U3271" i="13" s="1"/>
  <c r="R3271" i="13"/>
  <c r="Q3271" i="13"/>
  <c r="P3271" i="13"/>
  <c r="O3271" i="13"/>
  <c r="X3270" i="13"/>
  <c r="W3270" i="13" s="1"/>
  <c r="S3270" i="13"/>
  <c r="T3270" i="13" s="1"/>
  <c r="R3270" i="13"/>
  <c r="Q3270" i="13"/>
  <c r="P3270" i="13"/>
  <c r="O3270" i="13"/>
  <c r="X3269" i="13"/>
  <c r="V3269" i="13" s="1"/>
  <c r="S3269" i="13"/>
  <c r="U3269" i="13" s="1"/>
  <c r="R3269" i="13"/>
  <c r="Q3269" i="13"/>
  <c r="P3269" i="13"/>
  <c r="O3269" i="13"/>
  <c r="X3268" i="13"/>
  <c r="V3268" i="13" s="1"/>
  <c r="S3268" i="13"/>
  <c r="U3268" i="13" s="1"/>
  <c r="R3268" i="13"/>
  <c r="Q3268" i="13"/>
  <c r="P3268" i="13"/>
  <c r="O3268" i="13"/>
  <c r="X3267" i="13"/>
  <c r="W3267" i="13" s="1"/>
  <c r="S3267" i="13"/>
  <c r="U3267" i="13" s="1"/>
  <c r="R3267" i="13"/>
  <c r="Q3267" i="13"/>
  <c r="P3267" i="13"/>
  <c r="O3267" i="13"/>
  <c r="X3266" i="13"/>
  <c r="V3266" i="13" s="1"/>
  <c r="S3266" i="13"/>
  <c r="U3266" i="13" s="1"/>
  <c r="R3266" i="13"/>
  <c r="Q3266" i="13"/>
  <c r="P3266" i="13"/>
  <c r="O3266" i="13"/>
  <c r="X3265" i="13"/>
  <c r="W3265" i="13" s="1"/>
  <c r="V3265" i="13"/>
  <c r="S3265" i="13"/>
  <c r="U3265" i="13" s="1"/>
  <c r="R3265" i="13"/>
  <c r="Q3265" i="13"/>
  <c r="P3265" i="13"/>
  <c r="O3265" i="13"/>
  <c r="X3264" i="13"/>
  <c r="W3264" i="13" s="1"/>
  <c r="T3264" i="13"/>
  <c r="S3264" i="13"/>
  <c r="U3264" i="13" s="1"/>
  <c r="R3264" i="13"/>
  <c r="Q3264" i="13"/>
  <c r="P3264" i="13"/>
  <c r="O3264" i="13"/>
  <c r="X3263" i="13"/>
  <c r="V3263" i="13" s="1"/>
  <c r="S3263" i="13"/>
  <c r="U3263" i="13" s="1"/>
  <c r="R3263" i="13"/>
  <c r="Q3263" i="13"/>
  <c r="P3263" i="13"/>
  <c r="O3263" i="13"/>
  <c r="X3262" i="13"/>
  <c r="W3262" i="13" s="1"/>
  <c r="S3262" i="13"/>
  <c r="U3262" i="13" s="1"/>
  <c r="R3262" i="13"/>
  <c r="Q3262" i="13"/>
  <c r="P3262" i="13"/>
  <c r="O3262" i="13"/>
  <c r="X3261" i="13"/>
  <c r="W3261" i="13" s="1"/>
  <c r="S3261" i="13"/>
  <c r="T3261" i="13" s="1"/>
  <c r="R3261" i="13"/>
  <c r="Q3261" i="13"/>
  <c r="P3261" i="13"/>
  <c r="O3261" i="13"/>
  <c r="X3260" i="13"/>
  <c r="W3260" i="13" s="1"/>
  <c r="S3260" i="13"/>
  <c r="T3260" i="13" s="1"/>
  <c r="R3260" i="13"/>
  <c r="Q3260" i="13"/>
  <c r="P3260" i="13"/>
  <c r="O3260" i="13"/>
  <c r="X3259" i="13"/>
  <c r="W3259" i="13" s="1"/>
  <c r="S3259" i="13"/>
  <c r="T3259" i="13" s="1"/>
  <c r="R3259" i="13"/>
  <c r="Q3259" i="13"/>
  <c r="P3259" i="13"/>
  <c r="O3259" i="13"/>
  <c r="X3258" i="13"/>
  <c r="W3258" i="13" s="1"/>
  <c r="S3258" i="13"/>
  <c r="T3258" i="13" s="1"/>
  <c r="R3258" i="13"/>
  <c r="Q3258" i="13"/>
  <c r="P3258" i="13"/>
  <c r="O3258" i="13"/>
  <c r="X3257" i="13"/>
  <c r="S3257" i="13"/>
  <c r="U3257" i="13" s="1"/>
  <c r="R3257" i="13"/>
  <c r="Q3257" i="13"/>
  <c r="P3257" i="13"/>
  <c r="O3257" i="13"/>
  <c r="X3256" i="13"/>
  <c r="W3256" i="13" s="1"/>
  <c r="S3256" i="13"/>
  <c r="U3256" i="13" s="1"/>
  <c r="R3256" i="13"/>
  <c r="Q3256" i="13"/>
  <c r="P3256" i="13"/>
  <c r="O3256" i="13"/>
  <c r="X3255" i="13"/>
  <c r="V3255" i="13" s="1"/>
  <c r="S3255" i="13"/>
  <c r="T3255" i="13" s="1"/>
  <c r="R3255" i="13"/>
  <c r="Q3255" i="13"/>
  <c r="P3255" i="13"/>
  <c r="O3255" i="13"/>
  <c r="X3254" i="13"/>
  <c r="W3254" i="13" s="1"/>
  <c r="S3254" i="13"/>
  <c r="U3254" i="13" s="1"/>
  <c r="R3254" i="13"/>
  <c r="Q3254" i="13"/>
  <c r="P3254" i="13"/>
  <c r="O3254" i="13"/>
  <c r="X3253" i="13"/>
  <c r="S3253" i="13"/>
  <c r="T3253" i="13" s="1"/>
  <c r="R3253" i="13"/>
  <c r="Q3253" i="13"/>
  <c r="P3253" i="13"/>
  <c r="O3253" i="13"/>
  <c r="X3252" i="13"/>
  <c r="W3252" i="13" s="1"/>
  <c r="S3252" i="13"/>
  <c r="T3252" i="13" s="1"/>
  <c r="R3252" i="13"/>
  <c r="Q3252" i="13"/>
  <c r="P3252" i="13"/>
  <c r="O3252" i="13"/>
  <c r="X3251" i="13"/>
  <c r="W3251" i="13" s="1"/>
  <c r="V3251" i="13"/>
  <c r="S3251" i="13"/>
  <c r="U3251" i="13" s="1"/>
  <c r="R3251" i="13"/>
  <c r="Q3251" i="13"/>
  <c r="P3251" i="13"/>
  <c r="O3251" i="13"/>
  <c r="X3250" i="13"/>
  <c r="W3250" i="13" s="1"/>
  <c r="S3250" i="13"/>
  <c r="U3250" i="13" s="1"/>
  <c r="R3250" i="13"/>
  <c r="Q3250" i="13"/>
  <c r="P3250" i="13"/>
  <c r="O3250" i="13"/>
  <c r="X3249" i="13"/>
  <c r="V3249" i="13" s="1"/>
  <c r="W3249" i="13"/>
  <c r="S3249" i="13"/>
  <c r="U3249" i="13" s="1"/>
  <c r="R3249" i="13"/>
  <c r="Q3249" i="13"/>
  <c r="P3249" i="13"/>
  <c r="O3249" i="13"/>
  <c r="X3248" i="13"/>
  <c r="V3248" i="13" s="1"/>
  <c r="S3248" i="13"/>
  <c r="U3248" i="13" s="1"/>
  <c r="R3248" i="13"/>
  <c r="Q3248" i="13"/>
  <c r="P3248" i="13"/>
  <c r="O3248" i="13"/>
  <c r="X3247" i="13"/>
  <c r="W3247" i="13" s="1"/>
  <c r="S3247" i="13"/>
  <c r="R3247" i="13"/>
  <c r="Q3247" i="13"/>
  <c r="P3247" i="13"/>
  <c r="O3247" i="13"/>
  <c r="X3246" i="13"/>
  <c r="V3246" i="13" s="1"/>
  <c r="S3246" i="13"/>
  <c r="R3246" i="13"/>
  <c r="Q3246" i="13"/>
  <c r="P3246" i="13"/>
  <c r="O3246" i="13"/>
  <c r="X3245" i="13"/>
  <c r="V3245" i="13" s="1"/>
  <c r="S3245" i="13"/>
  <c r="T3245" i="13" s="1"/>
  <c r="R3245" i="13"/>
  <c r="Q3245" i="13"/>
  <c r="P3245" i="13"/>
  <c r="O3245" i="13"/>
  <c r="X3244" i="13"/>
  <c r="W3244" i="13" s="1"/>
  <c r="S3244" i="13"/>
  <c r="U3244" i="13" s="1"/>
  <c r="R3244" i="13"/>
  <c r="Q3244" i="13"/>
  <c r="P3244" i="13"/>
  <c r="O3244" i="13"/>
  <c r="X3243" i="13"/>
  <c r="W3243" i="13" s="1"/>
  <c r="S3243" i="13"/>
  <c r="R3243" i="13"/>
  <c r="Q3243" i="13"/>
  <c r="P3243" i="13"/>
  <c r="O3243" i="13"/>
  <c r="X3242" i="13"/>
  <c r="W3242" i="13" s="1"/>
  <c r="S3242" i="13"/>
  <c r="U3242" i="13" s="1"/>
  <c r="R3242" i="13"/>
  <c r="Q3242" i="13"/>
  <c r="P3242" i="13"/>
  <c r="O3242" i="13"/>
  <c r="X3241" i="13"/>
  <c r="W3241" i="13" s="1"/>
  <c r="U3241" i="13"/>
  <c r="S3241" i="13"/>
  <c r="T3241" i="13" s="1"/>
  <c r="R3241" i="13"/>
  <c r="Q3241" i="13"/>
  <c r="P3241" i="13"/>
  <c r="O3241" i="13"/>
  <c r="X3240" i="13"/>
  <c r="W3240" i="13" s="1"/>
  <c r="S3240" i="13"/>
  <c r="U3240" i="13" s="1"/>
  <c r="R3240" i="13"/>
  <c r="Q3240" i="13"/>
  <c r="P3240" i="13"/>
  <c r="O3240" i="13"/>
  <c r="X3239" i="13"/>
  <c r="W3239" i="13" s="1"/>
  <c r="S3239" i="13"/>
  <c r="U3239" i="13" s="1"/>
  <c r="R3239" i="13"/>
  <c r="Q3239" i="13"/>
  <c r="P3239" i="13"/>
  <c r="O3239" i="13"/>
  <c r="X3238" i="13"/>
  <c r="W3238" i="13" s="1"/>
  <c r="S3238" i="13"/>
  <c r="U3238" i="13" s="1"/>
  <c r="R3238" i="13"/>
  <c r="Q3238" i="13"/>
  <c r="P3238" i="13"/>
  <c r="O3238" i="13"/>
  <c r="X3237" i="13"/>
  <c r="W3237" i="13" s="1"/>
  <c r="S3237" i="13"/>
  <c r="R3237" i="13"/>
  <c r="Q3237" i="13"/>
  <c r="P3237" i="13"/>
  <c r="O3237" i="13"/>
  <c r="X3236" i="13"/>
  <c r="W3236" i="13" s="1"/>
  <c r="S3236" i="13"/>
  <c r="U3236" i="13" s="1"/>
  <c r="R3236" i="13"/>
  <c r="Q3236" i="13"/>
  <c r="P3236" i="13"/>
  <c r="O3236" i="13"/>
  <c r="X3235" i="13"/>
  <c r="W3235" i="13" s="1"/>
  <c r="S3235" i="13"/>
  <c r="R3235" i="13"/>
  <c r="Q3235" i="13"/>
  <c r="P3235" i="13"/>
  <c r="O3235" i="13"/>
  <c r="X3234" i="13"/>
  <c r="W3234" i="13" s="1"/>
  <c r="S3234" i="13"/>
  <c r="R3234" i="13"/>
  <c r="Q3234" i="13"/>
  <c r="P3234" i="13"/>
  <c r="O3234" i="13"/>
  <c r="X3233" i="13"/>
  <c r="W3233" i="13" s="1"/>
  <c r="S3233" i="13"/>
  <c r="U3233" i="13" s="1"/>
  <c r="R3233" i="13"/>
  <c r="Q3233" i="13"/>
  <c r="P3233" i="13"/>
  <c r="O3233" i="13"/>
  <c r="X3232" i="13"/>
  <c r="W3232" i="13" s="1"/>
  <c r="S3232" i="13"/>
  <c r="U3232" i="13" s="1"/>
  <c r="R3232" i="13"/>
  <c r="Q3232" i="13"/>
  <c r="P3232" i="13"/>
  <c r="O3232" i="13"/>
  <c r="X3231" i="13"/>
  <c r="W3231" i="13" s="1"/>
  <c r="S3231" i="13"/>
  <c r="U3231" i="13" s="1"/>
  <c r="R3231" i="13"/>
  <c r="Q3231" i="13"/>
  <c r="P3231" i="13"/>
  <c r="O3231" i="13"/>
  <c r="X3230" i="13"/>
  <c r="V3230" i="13" s="1"/>
  <c r="W3230" i="13"/>
  <c r="S3230" i="13"/>
  <c r="U3230" i="13" s="1"/>
  <c r="R3230" i="13"/>
  <c r="Q3230" i="13"/>
  <c r="P3230" i="13"/>
  <c r="O3230" i="13"/>
  <c r="X3229" i="13"/>
  <c r="W3229" i="13" s="1"/>
  <c r="V3229" i="13"/>
  <c r="S3229" i="13"/>
  <c r="R3229" i="13"/>
  <c r="Q3229" i="13"/>
  <c r="P3229" i="13"/>
  <c r="O3229" i="13"/>
  <c r="X3228" i="13"/>
  <c r="V3228" i="13" s="1"/>
  <c r="S3228" i="13"/>
  <c r="R3228" i="13"/>
  <c r="Q3228" i="13"/>
  <c r="P3228" i="13"/>
  <c r="O3228" i="13"/>
  <c r="X3227" i="13"/>
  <c r="W3227" i="13" s="1"/>
  <c r="S3227" i="13"/>
  <c r="U3227" i="13" s="1"/>
  <c r="R3227" i="13"/>
  <c r="Q3227" i="13"/>
  <c r="P3227" i="13"/>
  <c r="O3227" i="13"/>
  <c r="X3226" i="13"/>
  <c r="V3226" i="13" s="1"/>
  <c r="S3226" i="13"/>
  <c r="U3226" i="13" s="1"/>
  <c r="R3226" i="13"/>
  <c r="Q3226" i="13"/>
  <c r="P3226" i="13"/>
  <c r="O3226" i="13"/>
  <c r="X3225" i="13"/>
  <c r="V3225" i="13" s="1"/>
  <c r="W3225" i="13"/>
  <c r="S3225" i="13"/>
  <c r="R3225" i="13"/>
  <c r="Q3225" i="13"/>
  <c r="P3225" i="13"/>
  <c r="O3225" i="13"/>
  <c r="X3224" i="13"/>
  <c r="W3224" i="13" s="1"/>
  <c r="V3224" i="13"/>
  <c r="T3224" i="13"/>
  <c r="S3224" i="13"/>
  <c r="U3224" i="13" s="1"/>
  <c r="R3224" i="13"/>
  <c r="Q3224" i="13"/>
  <c r="P3224" i="13"/>
  <c r="O3224" i="13"/>
  <c r="X3223" i="13"/>
  <c r="W3223" i="13" s="1"/>
  <c r="S3223" i="13"/>
  <c r="T3223" i="13" s="1"/>
  <c r="R3223" i="13"/>
  <c r="Q3223" i="13"/>
  <c r="P3223" i="13"/>
  <c r="O3223" i="13"/>
  <c r="X3222" i="13"/>
  <c r="W3222" i="13" s="1"/>
  <c r="S3222" i="13"/>
  <c r="T3222" i="13" s="1"/>
  <c r="R3222" i="13"/>
  <c r="Q3222" i="13"/>
  <c r="P3222" i="13"/>
  <c r="O3222" i="13"/>
  <c r="X3221" i="13"/>
  <c r="V3221" i="13" s="1"/>
  <c r="W3221" i="13"/>
  <c r="T3221" i="13"/>
  <c r="S3221" i="13"/>
  <c r="U3221" i="13" s="1"/>
  <c r="R3221" i="13"/>
  <c r="Q3221" i="13"/>
  <c r="P3221" i="13"/>
  <c r="O3221" i="13"/>
  <c r="X3220" i="13"/>
  <c r="W3220" i="13" s="1"/>
  <c r="S3220" i="13"/>
  <c r="U3220" i="13" s="1"/>
  <c r="R3220" i="13"/>
  <c r="Q3220" i="13"/>
  <c r="P3220" i="13"/>
  <c r="O3220" i="13"/>
  <c r="X3219" i="13"/>
  <c r="W3219" i="13" s="1"/>
  <c r="S3219" i="13"/>
  <c r="U3219" i="13" s="1"/>
  <c r="R3219" i="13"/>
  <c r="Q3219" i="13"/>
  <c r="P3219" i="13"/>
  <c r="O3219" i="13"/>
  <c r="X3218" i="13"/>
  <c r="V3218" i="13" s="1"/>
  <c r="S3218" i="13"/>
  <c r="U3218" i="13" s="1"/>
  <c r="R3218" i="13"/>
  <c r="Q3218" i="13"/>
  <c r="P3218" i="13"/>
  <c r="O3218" i="13"/>
  <c r="X3217" i="13"/>
  <c r="V3217" i="13" s="1"/>
  <c r="S3217" i="13"/>
  <c r="T3217" i="13" s="1"/>
  <c r="R3217" i="13"/>
  <c r="Q3217" i="13"/>
  <c r="P3217" i="13"/>
  <c r="O3217" i="13"/>
  <c r="X3216" i="13"/>
  <c r="V3216" i="13" s="1"/>
  <c r="S3216" i="13"/>
  <c r="R3216" i="13"/>
  <c r="Q3216" i="13"/>
  <c r="P3216" i="13"/>
  <c r="O3216" i="13"/>
  <c r="X3215" i="13"/>
  <c r="W3215" i="13" s="1"/>
  <c r="S3215" i="13"/>
  <c r="R3215" i="13"/>
  <c r="Q3215" i="13"/>
  <c r="P3215" i="13"/>
  <c r="O3215" i="13"/>
  <c r="X3214" i="13"/>
  <c r="W3214" i="13" s="1"/>
  <c r="S3214" i="13"/>
  <c r="T3214" i="13" s="1"/>
  <c r="R3214" i="13"/>
  <c r="Q3214" i="13"/>
  <c r="P3214" i="13"/>
  <c r="O3214" i="13"/>
  <c r="X3213" i="13"/>
  <c r="W3213" i="13" s="1"/>
  <c r="S3213" i="13"/>
  <c r="R3213" i="13"/>
  <c r="Q3213" i="13"/>
  <c r="P3213" i="13"/>
  <c r="O3213" i="13"/>
  <c r="X3212" i="13"/>
  <c r="W3212" i="13" s="1"/>
  <c r="S3212" i="13"/>
  <c r="U3212" i="13" s="1"/>
  <c r="R3212" i="13"/>
  <c r="Q3212" i="13"/>
  <c r="P3212" i="13"/>
  <c r="O3212" i="13"/>
  <c r="X3211" i="13"/>
  <c r="W3211" i="13" s="1"/>
  <c r="S3211" i="13"/>
  <c r="U3211" i="13" s="1"/>
  <c r="R3211" i="13"/>
  <c r="Q3211" i="13"/>
  <c r="P3211" i="13"/>
  <c r="O3211" i="13"/>
  <c r="X3210" i="13"/>
  <c r="V3210" i="13" s="1"/>
  <c r="S3210" i="13"/>
  <c r="U3210" i="13" s="1"/>
  <c r="R3210" i="13"/>
  <c r="Q3210" i="13"/>
  <c r="P3210" i="13"/>
  <c r="O3210" i="13"/>
  <c r="X3209" i="13"/>
  <c r="V3209" i="13" s="1"/>
  <c r="W3209" i="13"/>
  <c r="S3209" i="13"/>
  <c r="U3209" i="13" s="1"/>
  <c r="R3209" i="13"/>
  <c r="Q3209" i="13"/>
  <c r="P3209" i="13"/>
  <c r="O3209" i="13"/>
  <c r="X3208" i="13"/>
  <c r="W3208" i="13" s="1"/>
  <c r="S3208" i="13"/>
  <c r="U3208" i="13" s="1"/>
  <c r="R3208" i="13"/>
  <c r="Q3208" i="13"/>
  <c r="P3208" i="13"/>
  <c r="O3208" i="13"/>
  <c r="X3207" i="13"/>
  <c r="W3207" i="13" s="1"/>
  <c r="S3207" i="13"/>
  <c r="T3207" i="13" s="1"/>
  <c r="R3207" i="13"/>
  <c r="Q3207" i="13"/>
  <c r="P3207" i="13"/>
  <c r="O3207" i="13"/>
  <c r="X3206" i="13"/>
  <c r="W3206" i="13" s="1"/>
  <c r="S3206" i="13"/>
  <c r="T3206" i="13" s="1"/>
  <c r="R3206" i="13"/>
  <c r="Q3206" i="13"/>
  <c r="P3206" i="13"/>
  <c r="O3206" i="13"/>
  <c r="X3205" i="13"/>
  <c r="V3205" i="13" s="1"/>
  <c r="W3205" i="13"/>
  <c r="S3205" i="13"/>
  <c r="U3205" i="13" s="1"/>
  <c r="R3205" i="13"/>
  <c r="Q3205" i="13"/>
  <c r="P3205" i="13"/>
  <c r="O3205" i="13"/>
  <c r="X3204" i="13"/>
  <c r="V3204" i="13" s="1"/>
  <c r="W3204" i="13"/>
  <c r="S3204" i="13"/>
  <c r="U3204" i="13" s="1"/>
  <c r="R3204" i="13"/>
  <c r="Q3204" i="13"/>
  <c r="P3204" i="13"/>
  <c r="O3204" i="13"/>
  <c r="X3203" i="13"/>
  <c r="W3203" i="13" s="1"/>
  <c r="S3203" i="13"/>
  <c r="U3203" i="13" s="1"/>
  <c r="R3203" i="13"/>
  <c r="Q3203" i="13"/>
  <c r="P3203" i="13"/>
  <c r="O3203" i="13"/>
  <c r="X3202" i="13"/>
  <c r="V3202" i="13" s="1"/>
  <c r="S3202" i="13"/>
  <c r="U3202" i="13" s="1"/>
  <c r="R3202" i="13"/>
  <c r="Q3202" i="13"/>
  <c r="P3202" i="13"/>
  <c r="O3202" i="13"/>
  <c r="X3201" i="13"/>
  <c r="S3201" i="13"/>
  <c r="U3201" i="13" s="1"/>
  <c r="R3201" i="13"/>
  <c r="Q3201" i="13"/>
  <c r="P3201" i="13"/>
  <c r="O3201" i="13"/>
  <c r="X3200" i="13"/>
  <c r="V3200" i="13" s="1"/>
  <c r="S3200" i="13"/>
  <c r="U3200" i="13" s="1"/>
  <c r="R3200" i="13"/>
  <c r="Q3200" i="13"/>
  <c r="P3200" i="13"/>
  <c r="O3200" i="13"/>
  <c r="X3199" i="13"/>
  <c r="W3199" i="13" s="1"/>
  <c r="S3199" i="13"/>
  <c r="T3199" i="13" s="1"/>
  <c r="R3199" i="13"/>
  <c r="Q3199" i="13"/>
  <c r="P3199" i="13"/>
  <c r="O3199" i="13"/>
  <c r="X3198" i="13"/>
  <c r="W3198" i="13" s="1"/>
  <c r="S3198" i="13"/>
  <c r="T3198" i="13" s="1"/>
  <c r="R3198" i="13"/>
  <c r="Q3198" i="13"/>
  <c r="P3198" i="13"/>
  <c r="O3198" i="13"/>
  <c r="X3197" i="13"/>
  <c r="V3197" i="13" s="1"/>
  <c r="S3197" i="13"/>
  <c r="U3197" i="13" s="1"/>
  <c r="R3197" i="13"/>
  <c r="Q3197" i="13"/>
  <c r="P3197" i="13"/>
  <c r="O3197" i="13"/>
  <c r="X3196" i="13"/>
  <c r="W3196" i="13" s="1"/>
  <c r="S3196" i="13"/>
  <c r="U3196" i="13" s="1"/>
  <c r="R3196" i="13"/>
  <c r="Q3196" i="13"/>
  <c r="P3196" i="13"/>
  <c r="O3196" i="13"/>
  <c r="X3195" i="13"/>
  <c r="S3195" i="13"/>
  <c r="U3195" i="13" s="1"/>
  <c r="R3195" i="13"/>
  <c r="Q3195" i="13"/>
  <c r="P3195" i="13"/>
  <c r="O3195" i="13"/>
  <c r="X3194" i="13"/>
  <c r="V3194" i="13" s="1"/>
  <c r="S3194" i="13"/>
  <c r="U3194" i="13" s="1"/>
  <c r="R3194" i="13"/>
  <c r="Q3194" i="13"/>
  <c r="P3194" i="13"/>
  <c r="O3194" i="13"/>
  <c r="X3193" i="13"/>
  <c r="V3193" i="13" s="1"/>
  <c r="S3193" i="13"/>
  <c r="U3193" i="13" s="1"/>
  <c r="R3193" i="13"/>
  <c r="Q3193" i="13"/>
  <c r="P3193" i="13"/>
  <c r="O3193" i="13"/>
  <c r="X3192" i="13"/>
  <c r="W3192" i="13" s="1"/>
  <c r="S3192" i="13"/>
  <c r="U3192" i="13" s="1"/>
  <c r="R3192" i="13"/>
  <c r="Q3192" i="13"/>
  <c r="P3192" i="13"/>
  <c r="O3192" i="13"/>
  <c r="X3191" i="13"/>
  <c r="W3191" i="13" s="1"/>
  <c r="S3191" i="13"/>
  <c r="T3191" i="13" s="1"/>
  <c r="R3191" i="13"/>
  <c r="Q3191" i="13"/>
  <c r="P3191" i="13"/>
  <c r="O3191" i="13"/>
  <c r="X3190" i="13"/>
  <c r="W3190" i="13" s="1"/>
  <c r="S3190" i="13"/>
  <c r="T3190" i="13" s="1"/>
  <c r="R3190" i="13"/>
  <c r="Q3190" i="13"/>
  <c r="P3190" i="13"/>
  <c r="O3190" i="13"/>
  <c r="X3189" i="13"/>
  <c r="S3189" i="13"/>
  <c r="U3189" i="13" s="1"/>
  <c r="R3189" i="13"/>
  <c r="Q3189" i="13"/>
  <c r="P3189" i="13"/>
  <c r="O3189" i="13"/>
  <c r="X3188" i="13"/>
  <c r="V3188" i="13" s="1"/>
  <c r="W3188" i="13"/>
  <c r="S3188" i="13"/>
  <c r="U3188" i="13" s="1"/>
  <c r="R3188" i="13"/>
  <c r="Q3188" i="13"/>
  <c r="P3188" i="13"/>
  <c r="O3188" i="13"/>
  <c r="X3187" i="13"/>
  <c r="S3187" i="13"/>
  <c r="U3187" i="13" s="1"/>
  <c r="R3187" i="13"/>
  <c r="Q3187" i="13"/>
  <c r="P3187" i="13"/>
  <c r="O3187" i="13"/>
  <c r="X3186" i="13"/>
  <c r="S3186" i="13"/>
  <c r="U3186" i="13" s="1"/>
  <c r="R3186" i="13"/>
  <c r="Q3186" i="13"/>
  <c r="P3186" i="13"/>
  <c r="O3186" i="13"/>
  <c r="X3185" i="13"/>
  <c r="V3185" i="13" s="1"/>
  <c r="W3185" i="13"/>
  <c r="S3185" i="13"/>
  <c r="T3185" i="13" s="1"/>
  <c r="R3185" i="13"/>
  <c r="Q3185" i="13"/>
  <c r="P3185" i="13"/>
  <c r="O3185" i="13"/>
  <c r="X3184" i="13"/>
  <c r="S3184" i="13"/>
  <c r="T3184" i="13" s="1"/>
  <c r="R3184" i="13"/>
  <c r="Q3184" i="13"/>
  <c r="P3184" i="13"/>
  <c r="O3184" i="13"/>
  <c r="X3183" i="13"/>
  <c r="W3183" i="13" s="1"/>
  <c r="S3183" i="13"/>
  <c r="T3183" i="13" s="1"/>
  <c r="R3183" i="13"/>
  <c r="Q3183" i="13"/>
  <c r="P3183" i="13"/>
  <c r="O3183" i="13"/>
  <c r="X3182" i="13"/>
  <c r="W3182" i="13" s="1"/>
  <c r="S3182" i="13"/>
  <c r="T3182" i="13" s="1"/>
  <c r="R3182" i="13"/>
  <c r="Q3182" i="13"/>
  <c r="P3182" i="13"/>
  <c r="O3182" i="13"/>
  <c r="X3181" i="13"/>
  <c r="V3181" i="13" s="1"/>
  <c r="S3181" i="13"/>
  <c r="U3181" i="13" s="1"/>
  <c r="R3181" i="13"/>
  <c r="Q3181" i="13"/>
  <c r="P3181" i="13"/>
  <c r="O3181" i="13"/>
  <c r="X3180" i="13"/>
  <c r="V3180" i="13" s="1"/>
  <c r="S3180" i="13"/>
  <c r="U3180" i="13" s="1"/>
  <c r="R3180" i="13"/>
  <c r="Q3180" i="13"/>
  <c r="P3180" i="13"/>
  <c r="O3180" i="13"/>
  <c r="X3179" i="13"/>
  <c r="S3179" i="13"/>
  <c r="R3179" i="13"/>
  <c r="Q3179" i="13"/>
  <c r="P3179" i="13"/>
  <c r="O3179" i="13"/>
  <c r="X3178" i="13"/>
  <c r="S3178" i="13"/>
  <c r="U3178" i="13" s="1"/>
  <c r="R3178" i="13"/>
  <c r="Q3178" i="13"/>
  <c r="P3178" i="13"/>
  <c r="O3178" i="13"/>
  <c r="X3177" i="13"/>
  <c r="V3177" i="13" s="1"/>
  <c r="S3177" i="13"/>
  <c r="U3177" i="13" s="1"/>
  <c r="R3177" i="13"/>
  <c r="Q3177" i="13"/>
  <c r="P3177" i="13"/>
  <c r="O3177" i="13"/>
  <c r="X3176" i="13"/>
  <c r="S3176" i="13"/>
  <c r="U3176" i="13" s="1"/>
  <c r="R3176" i="13"/>
  <c r="Q3176" i="13"/>
  <c r="P3176" i="13"/>
  <c r="O3176" i="13"/>
  <c r="X3175" i="13"/>
  <c r="S3175" i="13"/>
  <c r="T3175" i="13" s="1"/>
  <c r="R3175" i="13"/>
  <c r="Q3175" i="13"/>
  <c r="P3175" i="13"/>
  <c r="O3175" i="13"/>
  <c r="X3174" i="13"/>
  <c r="S3174" i="13"/>
  <c r="T3174" i="13" s="1"/>
  <c r="R3174" i="13"/>
  <c r="Q3174" i="13"/>
  <c r="P3174" i="13"/>
  <c r="O3174" i="13"/>
  <c r="X3173" i="13"/>
  <c r="V3173" i="13" s="1"/>
  <c r="S3173" i="13"/>
  <c r="U3173" i="13" s="1"/>
  <c r="R3173" i="13"/>
  <c r="Q3173" i="13"/>
  <c r="P3173" i="13"/>
  <c r="O3173" i="13"/>
  <c r="X3172" i="13"/>
  <c r="S3172" i="13"/>
  <c r="U3172" i="13" s="1"/>
  <c r="R3172" i="13"/>
  <c r="Q3172" i="13"/>
  <c r="P3172" i="13"/>
  <c r="O3172" i="13"/>
  <c r="X3171" i="13"/>
  <c r="W3171" i="13" s="1"/>
  <c r="S3171" i="13"/>
  <c r="R3171" i="13"/>
  <c r="Q3171" i="13"/>
  <c r="P3171" i="13"/>
  <c r="O3171" i="13"/>
  <c r="X3170" i="13"/>
  <c r="V3170" i="13" s="1"/>
  <c r="S3170" i="13"/>
  <c r="U3170" i="13" s="1"/>
  <c r="R3170" i="13"/>
  <c r="Q3170" i="13"/>
  <c r="P3170" i="13"/>
  <c r="O3170" i="13"/>
  <c r="X3169" i="13"/>
  <c r="S3169" i="13"/>
  <c r="T3169" i="13" s="1"/>
  <c r="R3169" i="13"/>
  <c r="Q3169" i="13"/>
  <c r="P3169" i="13"/>
  <c r="O3169" i="13"/>
  <c r="X3168" i="13"/>
  <c r="V3168" i="13" s="1"/>
  <c r="S3168" i="13"/>
  <c r="U3168" i="13" s="1"/>
  <c r="R3168" i="13"/>
  <c r="Q3168" i="13"/>
  <c r="P3168" i="13"/>
  <c r="O3168" i="13"/>
  <c r="X3167" i="13"/>
  <c r="S3167" i="13"/>
  <c r="T3167" i="13" s="1"/>
  <c r="R3167" i="13"/>
  <c r="Q3167" i="13"/>
  <c r="P3167" i="13"/>
  <c r="O3167" i="13"/>
  <c r="X3166" i="13"/>
  <c r="S3166" i="13"/>
  <c r="T3166" i="13" s="1"/>
  <c r="R3166" i="13"/>
  <c r="Q3166" i="13"/>
  <c r="P3166" i="13"/>
  <c r="O3166" i="13"/>
  <c r="X3165" i="13"/>
  <c r="W3165" i="13" s="1"/>
  <c r="S3165" i="13"/>
  <c r="U3165" i="13" s="1"/>
  <c r="R3165" i="13"/>
  <c r="Q3165" i="13"/>
  <c r="P3165" i="13"/>
  <c r="O3165" i="13"/>
  <c r="X3164" i="13"/>
  <c r="S3164" i="13"/>
  <c r="R3164" i="13"/>
  <c r="Q3164" i="13"/>
  <c r="P3164" i="13"/>
  <c r="O3164" i="13"/>
  <c r="X3163" i="13"/>
  <c r="W3163" i="13" s="1"/>
  <c r="S3163" i="13"/>
  <c r="R3163" i="13"/>
  <c r="Q3163" i="13"/>
  <c r="P3163" i="13"/>
  <c r="O3163" i="13"/>
  <c r="X3162" i="13"/>
  <c r="S3162" i="13"/>
  <c r="U3162" i="13" s="1"/>
  <c r="R3162" i="13"/>
  <c r="Q3162" i="13"/>
  <c r="P3162" i="13"/>
  <c r="O3162" i="13"/>
  <c r="X3161" i="13"/>
  <c r="V3161" i="13" s="1"/>
  <c r="T3161" i="13"/>
  <c r="S3161" i="13"/>
  <c r="U3161" i="13" s="1"/>
  <c r="R3161" i="13"/>
  <c r="Q3161" i="13"/>
  <c r="P3161" i="13"/>
  <c r="O3161" i="13"/>
  <c r="X3160" i="13"/>
  <c r="S3160" i="13"/>
  <c r="U3160" i="13" s="1"/>
  <c r="R3160" i="13"/>
  <c r="Q3160" i="13"/>
  <c r="P3160" i="13"/>
  <c r="O3160" i="13"/>
  <c r="X3159" i="13"/>
  <c r="S3159" i="13"/>
  <c r="T3159" i="13" s="1"/>
  <c r="R3159" i="13"/>
  <c r="Q3159" i="13"/>
  <c r="P3159" i="13"/>
  <c r="O3159" i="13"/>
  <c r="X3158" i="13"/>
  <c r="S3158" i="13"/>
  <c r="T3158" i="13" s="1"/>
  <c r="R3158" i="13"/>
  <c r="Q3158" i="13"/>
  <c r="P3158" i="13"/>
  <c r="O3158" i="13"/>
  <c r="X3157" i="13"/>
  <c r="W3157" i="13" s="1"/>
  <c r="S3157" i="13"/>
  <c r="U3157" i="13" s="1"/>
  <c r="R3157" i="13"/>
  <c r="Q3157" i="13"/>
  <c r="P3157" i="13"/>
  <c r="O3157" i="13"/>
  <c r="X3156" i="13"/>
  <c r="V3156" i="13" s="1"/>
  <c r="S3156" i="13"/>
  <c r="R3156" i="13"/>
  <c r="Q3156" i="13"/>
  <c r="P3156" i="13"/>
  <c r="O3156" i="13"/>
  <c r="X3155" i="13"/>
  <c r="W3155" i="13" s="1"/>
  <c r="S3155" i="13"/>
  <c r="R3155" i="13"/>
  <c r="Q3155" i="13"/>
  <c r="P3155" i="13"/>
  <c r="O3155" i="13"/>
  <c r="X3154" i="13"/>
  <c r="S3154" i="13"/>
  <c r="U3154" i="13" s="1"/>
  <c r="R3154" i="13"/>
  <c r="Q3154" i="13"/>
  <c r="P3154" i="13"/>
  <c r="O3154" i="13"/>
  <c r="X3153" i="13"/>
  <c r="V3153" i="13" s="1"/>
  <c r="S3153" i="13"/>
  <c r="U3153" i="13" s="1"/>
  <c r="R3153" i="13"/>
  <c r="Q3153" i="13"/>
  <c r="P3153" i="13"/>
  <c r="O3153" i="13"/>
  <c r="X3152" i="13"/>
  <c r="W3152" i="13" s="1"/>
  <c r="S3152" i="13"/>
  <c r="R3152" i="13"/>
  <c r="Q3152" i="13"/>
  <c r="P3152" i="13"/>
  <c r="O3152" i="13"/>
  <c r="X3151" i="13"/>
  <c r="S3151" i="13"/>
  <c r="T3151" i="13" s="1"/>
  <c r="R3151" i="13"/>
  <c r="Q3151" i="13"/>
  <c r="P3151" i="13"/>
  <c r="O3151" i="13"/>
  <c r="X3150" i="13"/>
  <c r="S3150" i="13"/>
  <c r="T3150" i="13" s="1"/>
  <c r="R3150" i="13"/>
  <c r="Q3150" i="13"/>
  <c r="P3150" i="13"/>
  <c r="O3150" i="13"/>
  <c r="X3149" i="13"/>
  <c r="W3149" i="13" s="1"/>
  <c r="S3149" i="13"/>
  <c r="U3149" i="13" s="1"/>
  <c r="R3149" i="13"/>
  <c r="Q3149" i="13"/>
  <c r="P3149" i="13"/>
  <c r="O3149" i="13"/>
  <c r="X3148" i="13"/>
  <c r="W3148" i="13" s="1"/>
  <c r="V3148" i="13"/>
  <c r="S3148" i="13"/>
  <c r="R3148" i="13"/>
  <c r="Q3148" i="13"/>
  <c r="P3148" i="13"/>
  <c r="O3148" i="13"/>
  <c r="X3147" i="13"/>
  <c r="W3147" i="13" s="1"/>
  <c r="V3147" i="13"/>
  <c r="S3147" i="13"/>
  <c r="R3147" i="13"/>
  <c r="Q3147" i="13"/>
  <c r="P3147" i="13"/>
  <c r="O3147" i="13"/>
  <c r="X3146" i="13"/>
  <c r="V3146" i="13" s="1"/>
  <c r="S3146" i="13"/>
  <c r="U3146" i="13" s="1"/>
  <c r="R3146" i="13"/>
  <c r="Q3146" i="13"/>
  <c r="P3146" i="13"/>
  <c r="O3146" i="13"/>
  <c r="X3145" i="13"/>
  <c r="V3145" i="13" s="1"/>
  <c r="S3145" i="13"/>
  <c r="R3145" i="13"/>
  <c r="Q3145" i="13"/>
  <c r="P3145" i="13"/>
  <c r="O3145" i="13"/>
  <c r="X3144" i="13"/>
  <c r="S3144" i="13"/>
  <c r="T3144" i="13" s="1"/>
  <c r="R3144" i="13"/>
  <c r="Q3144" i="13"/>
  <c r="P3144" i="13"/>
  <c r="O3144" i="13"/>
  <c r="X3143" i="13"/>
  <c r="S3143" i="13"/>
  <c r="R3143" i="13"/>
  <c r="Q3143" i="13"/>
  <c r="P3143" i="13"/>
  <c r="O3143" i="13"/>
  <c r="X3142" i="13"/>
  <c r="S3142" i="13"/>
  <c r="T3142" i="13" s="1"/>
  <c r="R3142" i="13"/>
  <c r="Q3142" i="13"/>
  <c r="P3142" i="13"/>
  <c r="O3142" i="13"/>
  <c r="X3141" i="13"/>
  <c r="V3141" i="13" s="1"/>
  <c r="S3141" i="13"/>
  <c r="R3141" i="13"/>
  <c r="Q3141" i="13"/>
  <c r="P3141" i="13"/>
  <c r="O3141" i="13"/>
  <c r="X3140" i="13"/>
  <c r="V3140" i="13" s="1"/>
  <c r="S3140" i="13"/>
  <c r="R3140" i="13"/>
  <c r="Q3140" i="13"/>
  <c r="P3140" i="13"/>
  <c r="O3140" i="13"/>
  <c r="X3139" i="13"/>
  <c r="V3139" i="13" s="1"/>
  <c r="S3139" i="13"/>
  <c r="R3139" i="13"/>
  <c r="Q3139" i="13"/>
  <c r="P3139" i="13"/>
  <c r="O3139" i="13"/>
  <c r="X3138" i="13"/>
  <c r="V3138" i="13" s="1"/>
  <c r="S3138" i="13"/>
  <c r="U3138" i="13" s="1"/>
  <c r="R3138" i="13"/>
  <c r="Q3138" i="13"/>
  <c r="P3138" i="13"/>
  <c r="O3138" i="13"/>
  <c r="X3137" i="13"/>
  <c r="S3137" i="13"/>
  <c r="U3137" i="13" s="1"/>
  <c r="R3137" i="13"/>
  <c r="Q3137" i="13"/>
  <c r="P3137" i="13"/>
  <c r="O3137" i="13"/>
  <c r="X3136" i="13"/>
  <c r="W3136" i="13" s="1"/>
  <c r="S3136" i="13"/>
  <c r="U3136" i="13" s="1"/>
  <c r="R3136" i="13"/>
  <c r="Q3136" i="13"/>
  <c r="P3136" i="13"/>
  <c r="O3136" i="13"/>
  <c r="X3135" i="13"/>
  <c r="S3135" i="13"/>
  <c r="R3135" i="13"/>
  <c r="Q3135" i="13"/>
  <c r="P3135" i="13"/>
  <c r="O3135" i="13"/>
  <c r="X3134" i="13"/>
  <c r="S3134" i="13"/>
  <c r="T3134" i="13" s="1"/>
  <c r="R3134" i="13"/>
  <c r="Q3134" i="13"/>
  <c r="P3134" i="13"/>
  <c r="O3134" i="13"/>
  <c r="X3133" i="13"/>
  <c r="V3133" i="13" s="1"/>
  <c r="S3133" i="13"/>
  <c r="U3133" i="13" s="1"/>
  <c r="R3133" i="13"/>
  <c r="Q3133" i="13"/>
  <c r="P3133" i="13"/>
  <c r="O3133" i="13"/>
  <c r="X3132" i="13"/>
  <c r="W3132" i="13" s="1"/>
  <c r="V3132" i="13"/>
  <c r="S3132" i="13"/>
  <c r="R3132" i="13"/>
  <c r="Q3132" i="13"/>
  <c r="P3132" i="13"/>
  <c r="O3132" i="13"/>
  <c r="X3131" i="13"/>
  <c r="W3131" i="13" s="1"/>
  <c r="S3131" i="13"/>
  <c r="R3131" i="13"/>
  <c r="Q3131" i="13"/>
  <c r="P3131" i="13"/>
  <c r="O3131" i="13"/>
  <c r="X3130" i="13"/>
  <c r="V3130" i="13" s="1"/>
  <c r="S3130" i="13"/>
  <c r="U3130" i="13" s="1"/>
  <c r="R3130" i="13"/>
  <c r="Q3130" i="13"/>
  <c r="P3130" i="13"/>
  <c r="O3130" i="13"/>
  <c r="X3129" i="13"/>
  <c r="V3129" i="13" s="1"/>
  <c r="S3129" i="13"/>
  <c r="T3129" i="13" s="1"/>
  <c r="R3129" i="13"/>
  <c r="Q3129" i="13"/>
  <c r="P3129" i="13"/>
  <c r="O3129" i="13"/>
  <c r="X3128" i="13"/>
  <c r="W3128" i="13" s="1"/>
  <c r="S3128" i="13"/>
  <c r="U3128" i="13" s="1"/>
  <c r="R3128" i="13"/>
  <c r="Q3128" i="13"/>
  <c r="P3128" i="13"/>
  <c r="O3128" i="13"/>
  <c r="X3127" i="13"/>
  <c r="S3127" i="13"/>
  <c r="T3127" i="13" s="1"/>
  <c r="R3127" i="13"/>
  <c r="Q3127" i="13"/>
  <c r="P3127" i="13"/>
  <c r="O3127" i="13"/>
  <c r="X3126" i="13"/>
  <c r="S3126" i="13"/>
  <c r="T3126" i="13" s="1"/>
  <c r="R3126" i="13"/>
  <c r="Q3126" i="13"/>
  <c r="P3126" i="13"/>
  <c r="O3126" i="13"/>
  <c r="X3125" i="13"/>
  <c r="V3125" i="13" s="1"/>
  <c r="S3125" i="13"/>
  <c r="U3125" i="13" s="1"/>
  <c r="R3125" i="13"/>
  <c r="Q3125" i="13"/>
  <c r="P3125" i="13"/>
  <c r="O3125" i="13"/>
  <c r="X3124" i="13"/>
  <c r="S3124" i="13"/>
  <c r="R3124" i="13"/>
  <c r="Q3124" i="13"/>
  <c r="P3124" i="13"/>
  <c r="O3124" i="13"/>
  <c r="X3123" i="13"/>
  <c r="S3123" i="13"/>
  <c r="R3123" i="13"/>
  <c r="Q3123" i="13"/>
  <c r="P3123" i="13"/>
  <c r="O3123" i="13"/>
  <c r="X3122" i="13"/>
  <c r="V3122" i="13" s="1"/>
  <c r="S3122" i="13"/>
  <c r="U3122" i="13" s="1"/>
  <c r="R3122" i="13"/>
  <c r="Q3122" i="13"/>
  <c r="P3122" i="13"/>
  <c r="O3122" i="13"/>
  <c r="X3121" i="13"/>
  <c r="V3121" i="13" s="1"/>
  <c r="S3121" i="13"/>
  <c r="T3121" i="13" s="1"/>
  <c r="R3121" i="13"/>
  <c r="Q3121" i="13"/>
  <c r="P3121" i="13"/>
  <c r="O3121" i="13"/>
  <c r="X3120" i="13"/>
  <c r="W3120" i="13" s="1"/>
  <c r="V3120" i="13"/>
  <c r="S3120" i="13"/>
  <c r="T3120" i="13" s="1"/>
  <c r="R3120" i="13"/>
  <c r="Q3120" i="13"/>
  <c r="P3120" i="13"/>
  <c r="O3120" i="13"/>
  <c r="X3119" i="13"/>
  <c r="S3119" i="13"/>
  <c r="T3119" i="13" s="1"/>
  <c r="R3119" i="13"/>
  <c r="Q3119" i="13"/>
  <c r="P3119" i="13"/>
  <c r="O3119" i="13"/>
  <c r="X3118" i="13"/>
  <c r="S3118" i="13"/>
  <c r="T3118" i="13" s="1"/>
  <c r="R3118" i="13"/>
  <c r="Q3118" i="13"/>
  <c r="P3118" i="13"/>
  <c r="O3118" i="13"/>
  <c r="X3117" i="13"/>
  <c r="V3117" i="13" s="1"/>
  <c r="S3117" i="13"/>
  <c r="U3117" i="13" s="1"/>
  <c r="R3117" i="13"/>
  <c r="Q3117" i="13"/>
  <c r="P3117" i="13"/>
  <c r="O3117" i="13"/>
  <c r="X3116" i="13"/>
  <c r="W3116" i="13" s="1"/>
  <c r="S3116" i="13"/>
  <c r="R3116" i="13"/>
  <c r="Q3116" i="13"/>
  <c r="P3116" i="13"/>
  <c r="O3116" i="13"/>
  <c r="X3115" i="13"/>
  <c r="W3115" i="13" s="1"/>
  <c r="S3115" i="13"/>
  <c r="R3115" i="13"/>
  <c r="Q3115" i="13"/>
  <c r="P3115" i="13"/>
  <c r="O3115" i="13"/>
  <c r="X3114" i="13"/>
  <c r="V3114" i="13" s="1"/>
  <c r="S3114" i="13"/>
  <c r="R3114" i="13"/>
  <c r="Q3114" i="13"/>
  <c r="P3114" i="13"/>
  <c r="O3114" i="13"/>
  <c r="X3113" i="13"/>
  <c r="V3113" i="13" s="1"/>
  <c r="S3113" i="13"/>
  <c r="U3113" i="13" s="1"/>
  <c r="R3113" i="13"/>
  <c r="Q3113" i="13"/>
  <c r="P3113" i="13"/>
  <c r="O3113" i="13"/>
  <c r="X3112" i="13"/>
  <c r="S3112" i="13"/>
  <c r="U3112" i="13" s="1"/>
  <c r="R3112" i="13"/>
  <c r="Q3112" i="13"/>
  <c r="P3112" i="13"/>
  <c r="O3112" i="13"/>
  <c r="X3111" i="13"/>
  <c r="S3111" i="13"/>
  <c r="T3111" i="13" s="1"/>
  <c r="R3111" i="13"/>
  <c r="Q3111" i="13"/>
  <c r="P3111" i="13"/>
  <c r="O3111" i="13"/>
  <c r="X3110" i="13"/>
  <c r="S3110" i="13"/>
  <c r="T3110" i="13" s="1"/>
  <c r="R3110" i="13"/>
  <c r="Q3110" i="13"/>
  <c r="P3110" i="13"/>
  <c r="O3110" i="13"/>
  <c r="X3109" i="13"/>
  <c r="V3109" i="13" s="1"/>
  <c r="S3109" i="13"/>
  <c r="T3109" i="13" s="1"/>
  <c r="R3109" i="13"/>
  <c r="Q3109" i="13"/>
  <c r="P3109" i="13"/>
  <c r="O3109" i="13"/>
  <c r="X3108" i="13"/>
  <c r="W3108" i="13" s="1"/>
  <c r="S3108" i="13"/>
  <c r="R3108" i="13"/>
  <c r="Q3108" i="13"/>
  <c r="P3108" i="13"/>
  <c r="O3108" i="13"/>
  <c r="X3107" i="13"/>
  <c r="W3107" i="13" s="1"/>
  <c r="S3107" i="13"/>
  <c r="R3107" i="13"/>
  <c r="Q3107" i="13"/>
  <c r="P3107" i="13"/>
  <c r="O3107" i="13"/>
  <c r="X3106" i="13"/>
  <c r="S3106" i="13"/>
  <c r="R3106" i="13"/>
  <c r="Q3106" i="13"/>
  <c r="P3106" i="13"/>
  <c r="O3106" i="13"/>
  <c r="X3105" i="13"/>
  <c r="S3105" i="13"/>
  <c r="U3105" i="13" s="1"/>
  <c r="R3105" i="13"/>
  <c r="Q3105" i="13"/>
  <c r="P3105" i="13"/>
  <c r="O3105" i="13"/>
  <c r="X3104" i="13"/>
  <c r="W3104" i="13" s="1"/>
  <c r="S3104" i="13"/>
  <c r="R3104" i="13"/>
  <c r="Q3104" i="13"/>
  <c r="P3104" i="13"/>
  <c r="O3104" i="13"/>
  <c r="X3103" i="13"/>
  <c r="S3103" i="13"/>
  <c r="T3103" i="13" s="1"/>
  <c r="R3103" i="13"/>
  <c r="Q3103" i="13"/>
  <c r="P3103" i="13"/>
  <c r="O3103" i="13"/>
  <c r="X3102" i="13"/>
  <c r="S3102" i="13"/>
  <c r="T3102" i="13" s="1"/>
  <c r="R3102" i="13"/>
  <c r="Q3102" i="13"/>
  <c r="P3102" i="13"/>
  <c r="O3102" i="13"/>
  <c r="X3101" i="13"/>
  <c r="W3101" i="13" s="1"/>
  <c r="S3101" i="13"/>
  <c r="T3101" i="13" s="1"/>
  <c r="R3101" i="13"/>
  <c r="Q3101" i="13"/>
  <c r="P3101" i="13"/>
  <c r="O3101" i="13"/>
  <c r="X3100" i="13"/>
  <c r="W3100" i="13" s="1"/>
  <c r="S3100" i="13"/>
  <c r="R3100" i="13"/>
  <c r="Q3100" i="13"/>
  <c r="P3100" i="13"/>
  <c r="O3100" i="13"/>
  <c r="X3099" i="13"/>
  <c r="W3099" i="13" s="1"/>
  <c r="S3099" i="13"/>
  <c r="R3099" i="13"/>
  <c r="Q3099" i="13"/>
  <c r="P3099" i="13"/>
  <c r="O3099" i="13"/>
  <c r="X3098" i="13"/>
  <c r="V3098" i="13" s="1"/>
  <c r="S3098" i="13"/>
  <c r="R3098" i="13"/>
  <c r="Q3098" i="13"/>
  <c r="P3098" i="13"/>
  <c r="O3098" i="13"/>
  <c r="X3097" i="13"/>
  <c r="V3097" i="13" s="1"/>
  <c r="S3097" i="13"/>
  <c r="U3097" i="13" s="1"/>
  <c r="R3097" i="13"/>
  <c r="Q3097" i="13"/>
  <c r="P3097" i="13"/>
  <c r="O3097" i="13"/>
  <c r="X3096" i="13"/>
  <c r="S3096" i="13"/>
  <c r="U3096" i="13" s="1"/>
  <c r="R3096" i="13"/>
  <c r="Q3096" i="13"/>
  <c r="P3096" i="13"/>
  <c r="O3096" i="13"/>
  <c r="X3095" i="13"/>
  <c r="S3095" i="13"/>
  <c r="T3095" i="13" s="1"/>
  <c r="R3095" i="13"/>
  <c r="Q3095" i="13"/>
  <c r="P3095" i="13"/>
  <c r="O3095" i="13"/>
  <c r="X3094" i="13"/>
  <c r="S3094" i="13"/>
  <c r="R3094" i="13"/>
  <c r="Q3094" i="13"/>
  <c r="P3094" i="13"/>
  <c r="O3094" i="13"/>
  <c r="X3093" i="13"/>
  <c r="W3093" i="13" s="1"/>
  <c r="S3093" i="13"/>
  <c r="T3093" i="13" s="1"/>
  <c r="R3093" i="13"/>
  <c r="Q3093" i="13"/>
  <c r="P3093" i="13"/>
  <c r="O3093" i="13"/>
  <c r="X3092" i="13"/>
  <c r="W3092" i="13" s="1"/>
  <c r="S3092" i="13"/>
  <c r="R3092" i="13"/>
  <c r="Q3092" i="13"/>
  <c r="P3092" i="13"/>
  <c r="O3092" i="13"/>
  <c r="X3091" i="13"/>
  <c r="W3091" i="13" s="1"/>
  <c r="S3091" i="13"/>
  <c r="R3091" i="13"/>
  <c r="Q3091" i="13"/>
  <c r="P3091" i="13"/>
  <c r="O3091" i="13"/>
  <c r="X3090" i="13"/>
  <c r="V3090" i="13" s="1"/>
  <c r="S3090" i="13"/>
  <c r="U3090" i="13" s="1"/>
  <c r="R3090" i="13"/>
  <c r="Q3090" i="13"/>
  <c r="P3090" i="13"/>
  <c r="O3090" i="13"/>
  <c r="X3089" i="13"/>
  <c r="S3089" i="13"/>
  <c r="T3089" i="13" s="1"/>
  <c r="R3089" i="13"/>
  <c r="Q3089" i="13"/>
  <c r="P3089" i="13"/>
  <c r="O3089" i="13"/>
  <c r="X3088" i="13"/>
  <c r="W3088" i="13" s="1"/>
  <c r="S3088" i="13"/>
  <c r="U3088" i="13" s="1"/>
  <c r="R3088" i="13"/>
  <c r="Q3088" i="13"/>
  <c r="P3088" i="13"/>
  <c r="O3088" i="13"/>
  <c r="X3087" i="13"/>
  <c r="S3087" i="13"/>
  <c r="T3087" i="13" s="1"/>
  <c r="R3087" i="13"/>
  <c r="Q3087" i="13"/>
  <c r="P3087" i="13"/>
  <c r="O3087" i="13"/>
  <c r="X3086" i="13"/>
  <c r="S3086" i="13"/>
  <c r="T3086" i="13" s="1"/>
  <c r="R3086" i="13"/>
  <c r="Q3086" i="13"/>
  <c r="P3086" i="13"/>
  <c r="O3086" i="13"/>
  <c r="X3085" i="13"/>
  <c r="V3085" i="13" s="1"/>
  <c r="S3085" i="13"/>
  <c r="U3085" i="13" s="1"/>
  <c r="R3085" i="13"/>
  <c r="Q3085" i="13"/>
  <c r="P3085" i="13"/>
  <c r="O3085" i="13"/>
  <c r="X3084" i="13"/>
  <c r="W3084" i="13" s="1"/>
  <c r="S3084" i="13"/>
  <c r="R3084" i="13"/>
  <c r="Q3084" i="13"/>
  <c r="P3084" i="13"/>
  <c r="O3084" i="13"/>
  <c r="X3083" i="13"/>
  <c r="V3083" i="13" s="1"/>
  <c r="S3083" i="13"/>
  <c r="R3083" i="13"/>
  <c r="Q3083" i="13"/>
  <c r="P3083" i="13"/>
  <c r="O3083" i="13"/>
  <c r="X3082" i="13"/>
  <c r="V3082" i="13" s="1"/>
  <c r="S3082" i="13"/>
  <c r="T3082" i="13" s="1"/>
  <c r="R3082" i="13"/>
  <c r="Q3082" i="13"/>
  <c r="P3082" i="13"/>
  <c r="O3082" i="13"/>
  <c r="X3081" i="13"/>
  <c r="V3081" i="13" s="1"/>
  <c r="S3081" i="13"/>
  <c r="R3081" i="13"/>
  <c r="Q3081" i="13"/>
  <c r="P3081" i="13"/>
  <c r="O3081" i="13"/>
  <c r="X3080" i="13"/>
  <c r="W3080" i="13" s="1"/>
  <c r="S3080" i="13"/>
  <c r="T3080" i="13" s="1"/>
  <c r="R3080" i="13"/>
  <c r="Q3080" i="13"/>
  <c r="P3080" i="13"/>
  <c r="O3080" i="13"/>
  <c r="X3079" i="13"/>
  <c r="S3079" i="13"/>
  <c r="T3079" i="13" s="1"/>
  <c r="R3079" i="13"/>
  <c r="Q3079" i="13"/>
  <c r="P3079" i="13"/>
  <c r="O3079" i="13"/>
  <c r="X3078" i="13"/>
  <c r="S3078" i="13"/>
  <c r="T3078" i="13" s="1"/>
  <c r="R3078" i="13"/>
  <c r="Q3078" i="13"/>
  <c r="P3078" i="13"/>
  <c r="O3078" i="13"/>
  <c r="X3077" i="13"/>
  <c r="V3077" i="13" s="1"/>
  <c r="W3077" i="13"/>
  <c r="S3077" i="13"/>
  <c r="T3077" i="13" s="1"/>
  <c r="R3077" i="13"/>
  <c r="Q3077" i="13"/>
  <c r="P3077" i="13"/>
  <c r="O3077" i="13"/>
  <c r="X3076" i="13"/>
  <c r="W3076" i="13" s="1"/>
  <c r="S3076" i="13"/>
  <c r="R3076" i="13"/>
  <c r="Q3076" i="13"/>
  <c r="P3076" i="13"/>
  <c r="O3076" i="13"/>
  <c r="X3075" i="13"/>
  <c r="V3075" i="13" s="1"/>
  <c r="S3075" i="13"/>
  <c r="U3075" i="13" s="1"/>
  <c r="R3075" i="13"/>
  <c r="Q3075" i="13"/>
  <c r="P3075" i="13"/>
  <c r="O3075" i="13"/>
  <c r="X3074" i="13"/>
  <c r="V3074" i="13" s="1"/>
  <c r="W3074" i="13"/>
  <c r="S3074" i="13"/>
  <c r="U3074" i="13" s="1"/>
  <c r="R3074" i="13"/>
  <c r="Q3074" i="13"/>
  <c r="P3074" i="13"/>
  <c r="O3074" i="13"/>
  <c r="X3073" i="13"/>
  <c r="V3073" i="13" s="1"/>
  <c r="S3073" i="13"/>
  <c r="U3073" i="13" s="1"/>
  <c r="R3073" i="13"/>
  <c r="Q3073" i="13"/>
  <c r="P3073" i="13"/>
  <c r="O3073" i="13"/>
  <c r="X3072" i="13"/>
  <c r="W3072" i="13" s="1"/>
  <c r="U3072" i="13"/>
  <c r="S3072" i="13"/>
  <c r="T3072" i="13" s="1"/>
  <c r="R3072" i="13"/>
  <c r="Q3072" i="13"/>
  <c r="P3072" i="13"/>
  <c r="O3072" i="13"/>
  <c r="X3071" i="13"/>
  <c r="S3071" i="13"/>
  <c r="T3071" i="13" s="1"/>
  <c r="R3071" i="13"/>
  <c r="Q3071" i="13"/>
  <c r="P3071" i="13"/>
  <c r="O3071" i="13"/>
  <c r="X3070" i="13"/>
  <c r="S3070" i="13"/>
  <c r="T3070" i="13" s="1"/>
  <c r="R3070" i="13"/>
  <c r="Q3070" i="13"/>
  <c r="P3070" i="13"/>
  <c r="O3070" i="13"/>
  <c r="X3069" i="13"/>
  <c r="S3069" i="13"/>
  <c r="T3069" i="13" s="1"/>
  <c r="R3069" i="13"/>
  <c r="Q3069" i="13"/>
  <c r="P3069" i="13"/>
  <c r="O3069" i="13"/>
  <c r="X3068" i="13"/>
  <c r="W3068" i="13" s="1"/>
  <c r="S3068" i="13"/>
  <c r="R3068" i="13"/>
  <c r="Q3068" i="13"/>
  <c r="P3068" i="13"/>
  <c r="O3068" i="13"/>
  <c r="X3067" i="13"/>
  <c r="V3067" i="13" s="1"/>
  <c r="S3067" i="13"/>
  <c r="R3067" i="13"/>
  <c r="Q3067" i="13"/>
  <c r="P3067" i="13"/>
  <c r="O3067" i="13"/>
  <c r="X3066" i="13"/>
  <c r="V3066" i="13" s="1"/>
  <c r="S3066" i="13"/>
  <c r="T3066" i="13" s="1"/>
  <c r="R3066" i="13"/>
  <c r="Q3066" i="13"/>
  <c r="P3066" i="13"/>
  <c r="O3066" i="13"/>
  <c r="X3065" i="13"/>
  <c r="V3065" i="13" s="1"/>
  <c r="S3065" i="13"/>
  <c r="U3065" i="13" s="1"/>
  <c r="R3065" i="13"/>
  <c r="Q3065" i="13"/>
  <c r="P3065" i="13"/>
  <c r="O3065" i="13"/>
  <c r="X3064" i="13"/>
  <c r="W3064" i="13" s="1"/>
  <c r="S3064" i="13"/>
  <c r="T3064" i="13" s="1"/>
  <c r="R3064" i="13"/>
  <c r="Q3064" i="13"/>
  <c r="P3064" i="13"/>
  <c r="O3064" i="13"/>
  <c r="X3063" i="13"/>
  <c r="S3063" i="13"/>
  <c r="T3063" i="13" s="1"/>
  <c r="R3063" i="13"/>
  <c r="Q3063" i="13"/>
  <c r="P3063" i="13"/>
  <c r="O3063" i="13"/>
  <c r="X3062" i="13"/>
  <c r="W3062" i="13" s="1"/>
  <c r="S3062" i="13"/>
  <c r="T3062" i="13" s="1"/>
  <c r="R3062" i="13"/>
  <c r="Q3062" i="13"/>
  <c r="P3062" i="13"/>
  <c r="O3062" i="13"/>
  <c r="X3061" i="13"/>
  <c r="W3061" i="13" s="1"/>
  <c r="S3061" i="13"/>
  <c r="U3061" i="13" s="1"/>
  <c r="R3061" i="13"/>
  <c r="Q3061" i="13"/>
  <c r="P3061" i="13"/>
  <c r="O3061" i="13"/>
  <c r="X3060" i="13"/>
  <c r="W3060" i="13" s="1"/>
  <c r="V3060" i="13"/>
  <c r="S3060" i="13"/>
  <c r="R3060" i="13"/>
  <c r="Q3060" i="13"/>
  <c r="P3060" i="13"/>
  <c r="O3060" i="13"/>
  <c r="X3059" i="13"/>
  <c r="W3059" i="13" s="1"/>
  <c r="S3059" i="13"/>
  <c r="R3059" i="13"/>
  <c r="Q3059" i="13"/>
  <c r="P3059" i="13"/>
  <c r="O3059" i="13"/>
  <c r="X3058" i="13"/>
  <c r="V3058" i="13" s="1"/>
  <c r="S3058" i="13"/>
  <c r="T3058" i="13" s="1"/>
  <c r="R3058" i="13"/>
  <c r="Q3058" i="13"/>
  <c r="P3058" i="13"/>
  <c r="O3058" i="13"/>
  <c r="X3057" i="13"/>
  <c r="V3057" i="13" s="1"/>
  <c r="S3057" i="13"/>
  <c r="U3057" i="13" s="1"/>
  <c r="R3057" i="13"/>
  <c r="Q3057" i="13"/>
  <c r="P3057" i="13"/>
  <c r="O3057" i="13"/>
  <c r="X3056" i="13"/>
  <c r="W3056" i="13" s="1"/>
  <c r="U3056" i="13"/>
  <c r="S3056" i="13"/>
  <c r="T3056" i="13" s="1"/>
  <c r="R3056" i="13"/>
  <c r="Q3056" i="13"/>
  <c r="P3056" i="13"/>
  <c r="O3056" i="13"/>
  <c r="X3055" i="13"/>
  <c r="V3055" i="13" s="1"/>
  <c r="S3055" i="13"/>
  <c r="T3055" i="13" s="1"/>
  <c r="R3055" i="13"/>
  <c r="Q3055" i="13"/>
  <c r="P3055" i="13"/>
  <c r="O3055" i="13"/>
  <c r="X3054" i="13"/>
  <c r="W3054" i="13" s="1"/>
  <c r="S3054" i="13"/>
  <c r="T3054" i="13" s="1"/>
  <c r="R3054" i="13"/>
  <c r="Q3054" i="13"/>
  <c r="P3054" i="13"/>
  <c r="O3054" i="13"/>
  <c r="X3053" i="13"/>
  <c r="W3053" i="13" s="1"/>
  <c r="S3053" i="13"/>
  <c r="R3053" i="13"/>
  <c r="Q3053" i="13"/>
  <c r="P3053" i="13"/>
  <c r="O3053" i="13"/>
  <c r="X3052" i="13"/>
  <c r="W3052" i="13" s="1"/>
  <c r="S3052" i="13"/>
  <c r="T3052" i="13" s="1"/>
  <c r="R3052" i="13"/>
  <c r="Q3052" i="13"/>
  <c r="P3052" i="13"/>
  <c r="O3052" i="13"/>
  <c r="X3051" i="13"/>
  <c r="V3051" i="13" s="1"/>
  <c r="S3051" i="13"/>
  <c r="U3051" i="13" s="1"/>
  <c r="R3051" i="13"/>
  <c r="Q3051" i="13"/>
  <c r="P3051" i="13"/>
  <c r="O3051" i="13"/>
  <c r="X3050" i="13"/>
  <c r="S3050" i="13"/>
  <c r="U3050" i="13" s="1"/>
  <c r="R3050" i="13"/>
  <c r="Q3050" i="13"/>
  <c r="P3050" i="13"/>
  <c r="O3050" i="13"/>
  <c r="X3049" i="13"/>
  <c r="V3049" i="13" s="1"/>
  <c r="S3049" i="13"/>
  <c r="U3049" i="13" s="1"/>
  <c r="R3049" i="13"/>
  <c r="Q3049" i="13"/>
  <c r="P3049" i="13"/>
  <c r="O3049" i="13"/>
  <c r="X3048" i="13"/>
  <c r="W3048" i="13" s="1"/>
  <c r="S3048" i="13"/>
  <c r="U3048" i="13" s="1"/>
  <c r="R3048" i="13"/>
  <c r="Q3048" i="13"/>
  <c r="P3048" i="13"/>
  <c r="O3048" i="13"/>
  <c r="X3047" i="13"/>
  <c r="V3047" i="13" s="1"/>
  <c r="S3047" i="13"/>
  <c r="T3047" i="13" s="1"/>
  <c r="R3047" i="13"/>
  <c r="Q3047" i="13"/>
  <c r="P3047" i="13"/>
  <c r="O3047" i="13"/>
  <c r="X3046" i="13"/>
  <c r="W3046" i="13" s="1"/>
  <c r="S3046" i="13"/>
  <c r="T3046" i="13" s="1"/>
  <c r="R3046" i="13"/>
  <c r="Q3046" i="13"/>
  <c r="P3046" i="13"/>
  <c r="O3046" i="13"/>
  <c r="X3045" i="13"/>
  <c r="V3045" i="13" s="1"/>
  <c r="S3045" i="13"/>
  <c r="U3045" i="13" s="1"/>
  <c r="R3045" i="13"/>
  <c r="Q3045" i="13"/>
  <c r="P3045" i="13"/>
  <c r="O3045" i="13"/>
  <c r="X3044" i="13"/>
  <c r="W3044" i="13" s="1"/>
  <c r="S3044" i="13"/>
  <c r="T3044" i="13" s="1"/>
  <c r="R3044" i="13"/>
  <c r="Q3044" i="13"/>
  <c r="P3044" i="13"/>
  <c r="O3044" i="13"/>
  <c r="X3043" i="13"/>
  <c r="W3043" i="13" s="1"/>
  <c r="S3043" i="13"/>
  <c r="U3043" i="13" s="1"/>
  <c r="R3043" i="13"/>
  <c r="Q3043" i="13"/>
  <c r="P3043" i="13"/>
  <c r="O3043" i="13"/>
  <c r="X3042" i="13"/>
  <c r="V3042" i="13" s="1"/>
  <c r="S3042" i="13"/>
  <c r="T3042" i="13" s="1"/>
  <c r="R3042" i="13"/>
  <c r="Q3042" i="13"/>
  <c r="P3042" i="13"/>
  <c r="O3042" i="13"/>
  <c r="X3041" i="13"/>
  <c r="W3041" i="13" s="1"/>
  <c r="S3041" i="13"/>
  <c r="U3041" i="13" s="1"/>
  <c r="R3041" i="13"/>
  <c r="Q3041" i="13"/>
  <c r="P3041" i="13"/>
  <c r="O3041" i="13"/>
  <c r="X3040" i="13"/>
  <c r="W3040" i="13" s="1"/>
  <c r="S3040" i="13"/>
  <c r="T3040" i="13" s="1"/>
  <c r="R3040" i="13"/>
  <c r="Q3040" i="13"/>
  <c r="P3040" i="13"/>
  <c r="O3040" i="13"/>
  <c r="X3039" i="13"/>
  <c r="W3039" i="13" s="1"/>
  <c r="S3039" i="13"/>
  <c r="T3039" i="13" s="1"/>
  <c r="R3039" i="13"/>
  <c r="Q3039" i="13"/>
  <c r="P3039" i="13"/>
  <c r="O3039" i="13"/>
  <c r="X3038" i="13"/>
  <c r="W3038" i="13" s="1"/>
  <c r="S3038" i="13"/>
  <c r="R3038" i="13"/>
  <c r="Q3038" i="13"/>
  <c r="P3038" i="13"/>
  <c r="O3038" i="13"/>
  <c r="X3037" i="13"/>
  <c r="W3037" i="13" s="1"/>
  <c r="S3037" i="13"/>
  <c r="R3037" i="13"/>
  <c r="Q3037" i="13"/>
  <c r="P3037" i="13"/>
  <c r="O3037" i="13"/>
  <c r="X3036" i="13"/>
  <c r="W3036" i="13" s="1"/>
  <c r="S3036" i="13"/>
  <c r="U3036" i="13" s="1"/>
  <c r="R3036" i="13"/>
  <c r="Q3036" i="13"/>
  <c r="P3036" i="13"/>
  <c r="O3036" i="13"/>
  <c r="X3035" i="13"/>
  <c r="W3035" i="13" s="1"/>
  <c r="S3035" i="13"/>
  <c r="U3035" i="13" s="1"/>
  <c r="R3035" i="13"/>
  <c r="Q3035" i="13"/>
  <c r="P3035" i="13"/>
  <c r="O3035" i="13"/>
  <c r="X3034" i="13"/>
  <c r="V3034" i="13" s="1"/>
  <c r="S3034" i="13"/>
  <c r="T3034" i="13" s="1"/>
  <c r="R3034" i="13"/>
  <c r="Q3034" i="13"/>
  <c r="P3034" i="13"/>
  <c r="O3034" i="13"/>
  <c r="X3033" i="13"/>
  <c r="W3033" i="13" s="1"/>
  <c r="S3033" i="13"/>
  <c r="U3033" i="13" s="1"/>
  <c r="R3033" i="13"/>
  <c r="Q3033" i="13"/>
  <c r="P3033" i="13"/>
  <c r="O3033" i="13"/>
  <c r="X3032" i="13"/>
  <c r="W3032" i="13" s="1"/>
  <c r="S3032" i="13"/>
  <c r="T3032" i="13" s="1"/>
  <c r="R3032" i="13"/>
  <c r="Q3032" i="13"/>
  <c r="P3032" i="13"/>
  <c r="O3032" i="13"/>
  <c r="X3031" i="13"/>
  <c r="W3031" i="13" s="1"/>
  <c r="S3031" i="13"/>
  <c r="R3031" i="13"/>
  <c r="Q3031" i="13"/>
  <c r="P3031" i="13"/>
  <c r="O3031" i="13"/>
  <c r="X3030" i="13"/>
  <c r="W3030" i="13" s="1"/>
  <c r="S3030" i="13"/>
  <c r="U3030" i="13" s="1"/>
  <c r="R3030" i="13"/>
  <c r="Q3030" i="13"/>
  <c r="P3030" i="13"/>
  <c r="O3030" i="13"/>
  <c r="X3029" i="13"/>
  <c r="W3029" i="13" s="1"/>
  <c r="S3029" i="13"/>
  <c r="T3029" i="13" s="1"/>
  <c r="R3029" i="13"/>
  <c r="Q3029" i="13"/>
  <c r="P3029" i="13"/>
  <c r="O3029" i="13"/>
  <c r="X3028" i="13"/>
  <c r="W3028" i="13" s="1"/>
  <c r="S3028" i="13"/>
  <c r="U3028" i="13" s="1"/>
  <c r="R3028" i="13"/>
  <c r="Q3028" i="13"/>
  <c r="P3028" i="13"/>
  <c r="O3028" i="13"/>
  <c r="X3027" i="13"/>
  <c r="V3027" i="13" s="1"/>
  <c r="S3027" i="13"/>
  <c r="U3027" i="13" s="1"/>
  <c r="R3027" i="13"/>
  <c r="Q3027" i="13"/>
  <c r="P3027" i="13"/>
  <c r="O3027" i="13"/>
  <c r="X3026" i="13"/>
  <c r="V3026" i="13" s="1"/>
  <c r="S3026" i="13"/>
  <c r="U3026" i="13" s="1"/>
  <c r="R3026" i="13"/>
  <c r="Q3026" i="13"/>
  <c r="P3026" i="13"/>
  <c r="O3026" i="13"/>
  <c r="X3025" i="13"/>
  <c r="W3025" i="13" s="1"/>
  <c r="S3025" i="13"/>
  <c r="U3025" i="13" s="1"/>
  <c r="R3025" i="13"/>
  <c r="Q3025" i="13"/>
  <c r="P3025" i="13"/>
  <c r="O3025" i="13"/>
  <c r="X3024" i="13"/>
  <c r="V3024" i="13" s="1"/>
  <c r="U3024" i="13"/>
  <c r="S3024" i="13"/>
  <c r="T3024" i="13" s="1"/>
  <c r="R3024" i="13"/>
  <c r="Q3024" i="13"/>
  <c r="P3024" i="13"/>
  <c r="O3024" i="13"/>
  <c r="X3023" i="13"/>
  <c r="V3023" i="13" s="1"/>
  <c r="S3023" i="13"/>
  <c r="T3023" i="13" s="1"/>
  <c r="R3023" i="13"/>
  <c r="Q3023" i="13"/>
  <c r="P3023" i="13"/>
  <c r="O3023" i="13"/>
  <c r="X3022" i="13"/>
  <c r="V3022" i="13" s="1"/>
  <c r="S3022" i="13"/>
  <c r="U3022" i="13" s="1"/>
  <c r="R3022" i="13"/>
  <c r="Q3022" i="13"/>
  <c r="P3022" i="13"/>
  <c r="O3022" i="13"/>
  <c r="X3021" i="13"/>
  <c r="W3021" i="13" s="1"/>
  <c r="S3021" i="13"/>
  <c r="U3021" i="13" s="1"/>
  <c r="R3021" i="13"/>
  <c r="Q3021" i="13"/>
  <c r="P3021" i="13"/>
  <c r="O3021" i="13"/>
  <c r="X3020" i="13"/>
  <c r="W3020" i="13" s="1"/>
  <c r="S3020" i="13"/>
  <c r="U3020" i="13" s="1"/>
  <c r="R3020" i="13"/>
  <c r="Q3020" i="13"/>
  <c r="P3020" i="13"/>
  <c r="O3020" i="13"/>
  <c r="X3019" i="13"/>
  <c r="V3019" i="13" s="1"/>
  <c r="S3019" i="13"/>
  <c r="U3019" i="13" s="1"/>
  <c r="R3019" i="13"/>
  <c r="Q3019" i="13"/>
  <c r="P3019" i="13"/>
  <c r="O3019" i="13"/>
  <c r="X3018" i="13"/>
  <c r="V3018" i="13" s="1"/>
  <c r="S3018" i="13"/>
  <c r="T3018" i="13" s="1"/>
  <c r="R3018" i="13"/>
  <c r="Q3018" i="13"/>
  <c r="P3018" i="13"/>
  <c r="O3018" i="13"/>
  <c r="X3017" i="13"/>
  <c r="W3017" i="13" s="1"/>
  <c r="S3017" i="13"/>
  <c r="U3017" i="13" s="1"/>
  <c r="R3017" i="13"/>
  <c r="Q3017" i="13"/>
  <c r="P3017" i="13"/>
  <c r="O3017" i="13"/>
  <c r="X3016" i="13"/>
  <c r="W3016" i="13" s="1"/>
  <c r="S3016" i="13"/>
  <c r="U3016" i="13" s="1"/>
  <c r="R3016" i="13"/>
  <c r="Q3016" i="13"/>
  <c r="P3016" i="13"/>
  <c r="O3016" i="13"/>
  <c r="X3015" i="13"/>
  <c r="V3015" i="13" s="1"/>
  <c r="S3015" i="13"/>
  <c r="T3015" i="13" s="1"/>
  <c r="R3015" i="13"/>
  <c r="Q3015" i="13"/>
  <c r="P3015" i="13"/>
  <c r="O3015" i="13"/>
  <c r="X3014" i="13"/>
  <c r="V3014" i="13" s="1"/>
  <c r="S3014" i="13"/>
  <c r="U3014" i="13" s="1"/>
  <c r="R3014" i="13"/>
  <c r="Q3014" i="13"/>
  <c r="P3014" i="13"/>
  <c r="O3014" i="13"/>
  <c r="X3013" i="13"/>
  <c r="V3013" i="13" s="1"/>
  <c r="S3013" i="13"/>
  <c r="T3013" i="13" s="1"/>
  <c r="R3013" i="13"/>
  <c r="Q3013" i="13"/>
  <c r="P3013" i="13"/>
  <c r="O3013" i="13"/>
  <c r="X3012" i="13"/>
  <c r="W3012" i="13" s="1"/>
  <c r="S3012" i="13"/>
  <c r="U3012" i="13" s="1"/>
  <c r="R3012" i="13"/>
  <c r="Q3012" i="13"/>
  <c r="P3012" i="13"/>
  <c r="O3012" i="13"/>
  <c r="X3011" i="13"/>
  <c r="W3011" i="13" s="1"/>
  <c r="S3011" i="13"/>
  <c r="T3011" i="13" s="1"/>
  <c r="R3011" i="13"/>
  <c r="Q3011" i="13"/>
  <c r="P3011" i="13"/>
  <c r="O3011" i="13"/>
  <c r="X3010" i="13"/>
  <c r="V3010" i="13" s="1"/>
  <c r="S3010" i="13"/>
  <c r="U3010" i="13" s="1"/>
  <c r="R3010" i="13"/>
  <c r="Q3010" i="13"/>
  <c r="P3010" i="13"/>
  <c r="O3010" i="13"/>
  <c r="X3009" i="13"/>
  <c r="W3009" i="13" s="1"/>
  <c r="T3009" i="13"/>
  <c r="S3009" i="13"/>
  <c r="U3009" i="13" s="1"/>
  <c r="R3009" i="13"/>
  <c r="Q3009" i="13"/>
  <c r="P3009" i="13"/>
  <c r="O3009" i="13"/>
  <c r="X3008" i="13"/>
  <c r="W3008" i="13" s="1"/>
  <c r="V3008" i="13"/>
  <c r="S3008" i="13"/>
  <c r="U3008" i="13" s="1"/>
  <c r="R3008" i="13"/>
  <c r="Q3008" i="13"/>
  <c r="P3008" i="13"/>
  <c r="O3008" i="13"/>
  <c r="X3007" i="13"/>
  <c r="W3007" i="13" s="1"/>
  <c r="S3007" i="13"/>
  <c r="T3007" i="13" s="1"/>
  <c r="R3007" i="13"/>
  <c r="Q3007" i="13"/>
  <c r="P3007" i="13"/>
  <c r="O3007" i="13"/>
  <c r="X3006" i="13"/>
  <c r="W3006" i="13" s="1"/>
  <c r="S3006" i="13"/>
  <c r="T3006" i="13" s="1"/>
  <c r="R3006" i="13"/>
  <c r="Q3006" i="13"/>
  <c r="P3006" i="13"/>
  <c r="O3006" i="13"/>
  <c r="X3005" i="13"/>
  <c r="V3005" i="13" s="1"/>
  <c r="S3005" i="13"/>
  <c r="U3005" i="13" s="1"/>
  <c r="R3005" i="13"/>
  <c r="Q3005" i="13"/>
  <c r="P3005" i="13"/>
  <c r="O3005" i="13"/>
  <c r="X3004" i="13"/>
  <c r="V3004" i="13" s="1"/>
  <c r="W3004" i="13"/>
  <c r="S3004" i="13"/>
  <c r="U3004" i="13" s="1"/>
  <c r="R3004" i="13"/>
  <c r="Q3004" i="13"/>
  <c r="P3004" i="13"/>
  <c r="O3004" i="13"/>
  <c r="X3003" i="13"/>
  <c r="V3003" i="13" s="1"/>
  <c r="S3003" i="13"/>
  <c r="U3003" i="13" s="1"/>
  <c r="R3003" i="13"/>
  <c r="Q3003" i="13"/>
  <c r="P3003" i="13"/>
  <c r="O3003" i="13"/>
  <c r="X3002" i="13"/>
  <c r="V3002" i="13" s="1"/>
  <c r="S3002" i="13"/>
  <c r="U3002" i="13" s="1"/>
  <c r="R3002" i="13"/>
  <c r="Q3002" i="13"/>
  <c r="P3002" i="13"/>
  <c r="O3002" i="13"/>
  <c r="X3001" i="13"/>
  <c r="W3001" i="13" s="1"/>
  <c r="U3001" i="13"/>
  <c r="S3001" i="13"/>
  <c r="T3001" i="13" s="1"/>
  <c r="R3001" i="13"/>
  <c r="Q3001" i="13"/>
  <c r="P3001" i="13"/>
  <c r="O3001" i="13"/>
  <c r="X3000" i="13"/>
  <c r="W3000" i="13" s="1"/>
  <c r="S3000" i="13"/>
  <c r="R3000" i="13"/>
  <c r="Q3000" i="13"/>
  <c r="P3000" i="13"/>
  <c r="O3000" i="13"/>
  <c r="X2999" i="13"/>
  <c r="W2999" i="13" s="1"/>
  <c r="S2999" i="13"/>
  <c r="U2999" i="13" s="1"/>
  <c r="R2999" i="13"/>
  <c r="Q2999" i="13"/>
  <c r="P2999" i="13"/>
  <c r="O2999" i="13"/>
  <c r="X2998" i="13"/>
  <c r="W2998" i="13" s="1"/>
  <c r="S2998" i="13"/>
  <c r="R2998" i="13"/>
  <c r="Q2998" i="13"/>
  <c r="P2998" i="13"/>
  <c r="O2998" i="13"/>
  <c r="X2997" i="13"/>
  <c r="W2997" i="13" s="1"/>
  <c r="S2997" i="13"/>
  <c r="T2997" i="13" s="1"/>
  <c r="R2997" i="13"/>
  <c r="Q2997" i="13"/>
  <c r="P2997" i="13"/>
  <c r="O2997" i="13"/>
  <c r="X2996" i="13"/>
  <c r="W2996" i="13" s="1"/>
  <c r="S2996" i="13"/>
  <c r="R2996" i="13"/>
  <c r="Q2996" i="13"/>
  <c r="P2996" i="13"/>
  <c r="O2996" i="13"/>
  <c r="X2995" i="13"/>
  <c r="W2995" i="13" s="1"/>
  <c r="S2995" i="13"/>
  <c r="U2995" i="13" s="1"/>
  <c r="R2995" i="13"/>
  <c r="Q2995" i="13"/>
  <c r="P2995" i="13"/>
  <c r="O2995" i="13"/>
  <c r="X2994" i="13"/>
  <c r="W2994" i="13" s="1"/>
  <c r="S2994" i="13"/>
  <c r="U2994" i="13" s="1"/>
  <c r="R2994" i="13"/>
  <c r="Q2994" i="13"/>
  <c r="P2994" i="13"/>
  <c r="O2994" i="13"/>
  <c r="X2993" i="13"/>
  <c r="W2993" i="13" s="1"/>
  <c r="S2993" i="13"/>
  <c r="T2993" i="13" s="1"/>
  <c r="R2993" i="13"/>
  <c r="Q2993" i="13"/>
  <c r="P2993" i="13"/>
  <c r="O2993" i="13"/>
  <c r="X2992" i="13"/>
  <c r="W2992" i="13" s="1"/>
  <c r="S2992" i="13"/>
  <c r="U2992" i="13" s="1"/>
  <c r="R2992" i="13"/>
  <c r="Q2992" i="13"/>
  <c r="P2992" i="13"/>
  <c r="O2992" i="13"/>
  <c r="X2991" i="13"/>
  <c r="W2991" i="13" s="1"/>
  <c r="S2991" i="13"/>
  <c r="U2991" i="13" s="1"/>
  <c r="R2991" i="13"/>
  <c r="Q2991" i="13"/>
  <c r="P2991" i="13"/>
  <c r="O2991" i="13"/>
  <c r="X2990" i="13"/>
  <c r="W2990" i="13" s="1"/>
  <c r="S2990" i="13"/>
  <c r="U2990" i="13" s="1"/>
  <c r="R2990" i="13"/>
  <c r="Q2990" i="13"/>
  <c r="P2990" i="13"/>
  <c r="O2990" i="13"/>
  <c r="X2989" i="13"/>
  <c r="W2989" i="13" s="1"/>
  <c r="S2989" i="13"/>
  <c r="U2989" i="13" s="1"/>
  <c r="R2989" i="13"/>
  <c r="Q2989" i="13"/>
  <c r="P2989" i="13"/>
  <c r="O2989" i="13"/>
  <c r="X2988" i="13"/>
  <c r="W2988" i="13" s="1"/>
  <c r="S2988" i="13"/>
  <c r="U2988" i="13" s="1"/>
  <c r="R2988" i="13"/>
  <c r="Q2988" i="13"/>
  <c r="P2988" i="13"/>
  <c r="O2988" i="13"/>
  <c r="X2987" i="13"/>
  <c r="W2987" i="13" s="1"/>
  <c r="S2987" i="13"/>
  <c r="U2987" i="13" s="1"/>
  <c r="R2987" i="13"/>
  <c r="Q2987" i="13"/>
  <c r="P2987" i="13"/>
  <c r="O2987" i="13"/>
  <c r="X2986" i="13"/>
  <c r="W2986" i="13" s="1"/>
  <c r="S2986" i="13"/>
  <c r="U2986" i="13" s="1"/>
  <c r="R2986" i="13"/>
  <c r="Q2986" i="13"/>
  <c r="P2986" i="13"/>
  <c r="O2986" i="13"/>
  <c r="X2985" i="13"/>
  <c r="S2985" i="13"/>
  <c r="U2985" i="13" s="1"/>
  <c r="R2985" i="13"/>
  <c r="Q2985" i="13"/>
  <c r="P2985" i="13"/>
  <c r="O2985" i="13"/>
  <c r="X2984" i="13"/>
  <c r="W2984" i="13" s="1"/>
  <c r="S2984" i="13"/>
  <c r="T2984" i="13" s="1"/>
  <c r="R2984" i="13"/>
  <c r="Q2984" i="13"/>
  <c r="P2984" i="13"/>
  <c r="O2984" i="13"/>
  <c r="X2983" i="13"/>
  <c r="W2983" i="13" s="1"/>
  <c r="S2983" i="13"/>
  <c r="U2983" i="13" s="1"/>
  <c r="R2983" i="13"/>
  <c r="Q2983" i="13"/>
  <c r="P2983" i="13"/>
  <c r="O2983" i="13"/>
  <c r="X2982" i="13"/>
  <c r="W2982" i="13" s="1"/>
  <c r="S2982" i="13"/>
  <c r="U2982" i="13" s="1"/>
  <c r="R2982" i="13"/>
  <c r="Q2982" i="13"/>
  <c r="P2982" i="13"/>
  <c r="O2982" i="13"/>
  <c r="X2981" i="13"/>
  <c r="W2981" i="13" s="1"/>
  <c r="S2981" i="13"/>
  <c r="R2981" i="13"/>
  <c r="Q2981" i="13"/>
  <c r="P2981" i="13"/>
  <c r="O2981" i="13"/>
  <c r="X2980" i="13"/>
  <c r="W2980" i="13" s="1"/>
  <c r="T2980" i="13"/>
  <c r="S2980" i="13"/>
  <c r="U2980" i="13" s="1"/>
  <c r="R2980" i="13"/>
  <c r="Q2980" i="13"/>
  <c r="P2980" i="13"/>
  <c r="O2980" i="13"/>
  <c r="X2979" i="13"/>
  <c r="S2979" i="13"/>
  <c r="U2979" i="13" s="1"/>
  <c r="R2979" i="13"/>
  <c r="Q2979" i="13"/>
  <c r="P2979" i="13"/>
  <c r="O2979" i="13"/>
  <c r="X2978" i="13"/>
  <c r="W2978" i="13" s="1"/>
  <c r="S2978" i="13"/>
  <c r="U2978" i="13" s="1"/>
  <c r="R2978" i="13"/>
  <c r="Q2978" i="13"/>
  <c r="P2978" i="13"/>
  <c r="O2978" i="13"/>
  <c r="X2977" i="13"/>
  <c r="W2977" i="13" s="1"/>
  <c r="U2977" i="13"/>
  <c r="S2977" i="13"/>
  <c r="T2977" i="13" s="1"/>
  <c r="R2977" i="13"/>
  <c r="Q2977" i="13"/>
  <c r="P2977" i="13"/>
  <c r="O2977" i="13"/>
  <c r="X2976" i="13"/>
  <c r="V2976" i="13" s="1"/>
  <c r="W2976" i="13"/>
  <c r="S2976" i="13"/>
  <c r="R2976" i="13"/>
  <c r="Q2976" i="13"/>
  <c r="P2976" i="13"/>
  <c r="O2976" i="13"/>
  <c r="X2975" i="13"/>
  <c r="W2975" i="13" s="1"/>
  <c r="S2975" i="13"/>
  <c r="U2975" i="13" s="1"/>
  <c r="R2975" i="13"/>
  <c r="Q2975" i="13"/>
  <c r="P2975" i="13"/>
  <c r="O2975" i="13"/>
  <c r="X2974" i="13"/>
  <c r="W2974" i="13" s="1"/>
  <c r="T2974" i="13"/>
  <c r="S2974" i="13"/>
  <c r="U2974" i="13" s="1"/>
  <c r="R2974" i="13"/>
  <c r="Q2974" i="13"/>
  <c r="P2974" i="13"/>
  <c r="O2974" i="13"/>
  <c r="X2973" i="13"/>
  <c r="W2973" i="13" s="1"/>
  <c r="V2973" i="13"/>
  <c r="S2973" i="13"/>
  <c r="T2973" i="13" s="1"/>
  <c r="R2973" i="13"/>
  <c r="Q2973" i="13"/>
  <c r="P2973" i="13"/>
  <c r="O2973" i="13"/>
  <c r="X2972" i="13"/>
  <c r="W2972" i="13" s="1"/>
  <c r="S2972" i="13"/>
  <c r="U2972" i="13" s="1"/>
  <c r="R2972" i="13"/>
  <c r="Q2972" i="13"/>
  <c r="P2972" i="13"/>
  <c r="O2972" i="13"/>
  <c r="X2971" i="13"/>
  <c r="S2971" i="13"/>
  <c r="U2971" i="13" s="1"/>
  <c r="R2971" i="13"/>
  <c r="Q2971" i="13"/>
  <c r="P2971" i="13"/>
  <c r="O2971" i="13"/>
  <c r="X2970" i="13"/>
  <c r="W2970" i="13" s="1"/>
  <c r="S2970" i="13"/>
  <c r="U2970" i="13" s="1"/>
  <c r="R2970" i="13"/>
  <c r="Q2970" i="13"/>
  <c r="P2970" i="13"/>
  <c r="O2970" i="13"/>
  <c r="X2969" i="13"/>
  <c r="W2969" i="13" s="1"/>
  <c r="S2969" i="13"/>
  <c r="T2969" i="13" s="1"/>
  <c r="R2969" i="13"/>
  <c r="Q2969" i="13"/>
  <c r="P2969" i="13"/>
  <c r="O2969" i="13"/>
  <c r="X2968" i="13"/>
  <c r="W2968" i="13" s="1"/>
  <c r="S2968" i="13"/>
  <c r="U2968" i="13" s="1"/>
  <c r="R2968" i="13"/>
  <c r="Q2968" i="13"/>
  <c r="P2968" i="13"/>
  <c r="O2968" i="13"/>
  <c r="X2967" i="13"/>
  <c r="W2967" i="13" s="1"/>
  <c r="S2967" i="13"/>
  <c r="U2967" i="13" s="1"/>
  <c r="R2967" i="13"/>
  <c r="Q2967" i="13"/>
  <c r="P2967" i="13"/>
  <c r="O2967" i="13"/>
  <c r="X2966" i="13"/>
  <c r="W2966" i="13" s="1"/>
  <c r="S2966" i="13"/>
  <c r="R2966" i="13"/>
  <c r="Q2966" i="13"/>
  <c r="P2966" i="13"/>
  <c r="O2966" i="13"/>
  <c r="X2965" i="13"/>
  <c r="S2965" i="13"/>
  <c r="R2965" i="13"/>
  <c r="Q2965" i="13"/>
  <c r="P2965" i="13"/>
  <c r="O2965" i="13"/>
  <c r="X2964" i="13"/>
  <c r="W2964" i="13" s="1"/>
  <c r="S2964" i="13"/>
  <c r="U2964" i="13" s="1"/>
  <c r="R2964" i="13"/>
  <c r="Q2964" i="13"/>
  <c r="P2964" i="13"/>
  <c r="O2964" i="13"/>
  <c r="X2963" i="13"/>
  <c r="W2963" i="13" s="1"/>
  <c r="S2963" i="13"/>
  <c r="U2963" i="13" s="1"/>
  <c r="R2963" i="13"/>
  <c r="Q2963" i="13"/>
  <c r="P2963" i="13"/>
  <c r="O2963" i="13"/>
  <c r="X2962" i="13"/>
  <c r="W2962" i="13" s="1"/>
  <c r="S2962" i="13"/>
  <c r="U2962" i="13" s="1"/>
  <c r="R2962" i="13"/>
  <c r="Q2962" i="13"/>
  <c r="P2962" i="13"/>
  <c r="O2962" i="13"/>
  <c r="X2961" i="13"/>
  <c r="S2961" i="13"/>
  <c r="U2961" i="13" s="1"/>
  <c r="R2961" i="13"/>
  <c r="Q2961" i="13"/>
  <c r="P2961" i="13"/>
  <c r="O2961" i="13"/>
  <c r="X2960" i="13"/>
  <c r="S2960" i="13"/>
  <c r="U2960" i="13" s="1"/>
  <c r="R2960" i="13"/>
  <c r="Q2960" i="13"/>
  <c r="P2960" i="13"/>
  <c r="O2960" i="13"/>
  <c r="X2959" i="13"/>
  <c r="W2959" i="13" s="1"/>
  <c r="S2959" i="13"/>
  <c r="U2959" i="13" s="1"/>
  <c r="R2959" i="13"/>
  <c r="Q2959" i="13"/>
  <c r="P2959" i="13"/>
  <c r="O2959" i="13"/>
  <c r="X2958" i="13"/>
  <c r="W2958" i="13" s="1"/>
  <c r="S2958" i="13"/>
  <c r="U2958" i="13" s="1"/>
  <c r="R2958" i="13"/>
  <c r="Q2958" i="13"/>
  <c r="P2958" i="13"/>
  <c r="O2958" i="13"/>
  <c r="X2957" i="13"/>
  <c r="W2957" i="13" s="1"/>
  <c r="V2957" i="13"/>
  <c r="S2957" i="13"/>
  <c r="U2957" i="13" s="1"/>
  <c r="R2957" i="13"/>
  <c r="Q2957" i="13"/>
  <c r="P2957" i="13"/>
  <c r="O2957" i="13"/>
  <c r="X2956" i="13"/>
  <c r="W2956" i="13" s="1"/>
  <c r="S2956" i="13"/>
  <c r="U2956" i="13" s="1"/>
  <c r="R2956" i="13"/>
  <c r="Q2956" i="13"/>
  <c r="P2956" i="13"/>
  <c r="O2956" i="13"/>
  <c r="X2955" i="13"/>
  <c r="W2955" i="13" s="1"/>
  <c r="S2955" i="13"/>
  <c r="U2955" i="13" s="1"/>
  <c r="R2955" i="13"/>
  <c r="Q2955" i="13"/>
  <c r="P2955" i="13"/>
  <c r="O2955" i="13"/>
  <c r="X2954" i="13"/>
  <c r="S2954" i="13"/>
  <c r="R2954" i="13"/>
  <c r="Q2954" i="13"/>
  <c r="P2954" i="13"/>
  <c r="O2954" i="13"/>
  <c r="X2953" i="13"/>
  <c r="W2953" i="13" s="1"/>
  <c r="S2953" i="13"/>
  <c r="U2953" i="13" s="1"/>
  <c r="R2953" i="13"/>
  <c r="Q2953" i="13"/>
  <c r="P2953" i="13"/>
  <c r="O2953" i="13"/>
  <c r="X2952" i="13"/>
  <c r="W2952" i="13" s="1"/>
  <c r="S2952" i="13"/>
  <c r="U2952" i="13" s="1"/>
  <c r="R2952" i="13"/>
  <c r="Q2952" i="13"/>
  <c r="P2952" i="13"/>
  <c r="O2952" i="13"/>
  <c r="X2951" i="13"/>
  <c r="W2951" i="13" s="1"/>
  <c r="S2951" i="13"/>
  <c r="U2951" i="13" s="1"/>
  <c r="R2951" i="13"/>
  <c r="Q2951" i="13"/>
  <c r="P2951" i="13"/>
  <c r="O2951" i="13"/>
  <c r="X2950" i="13"/>
  <c r="S2950" i="13"/>
  <c r="U2950" i="13" s="1"/>
  <c r="R2950" i="13"/>
  <c r="Q2950" i="13"/>
  <c r="P2950" i="13"/>
  <c r="O2950" i="13"/>
  <c r="X2949" i="13"/>
  <c r="W2949" i="13" s="1"/>
  <c r="S2949" i="13"/>
  <c r="R2949" i="13"/>
  <c r="Q2949" i="13"/>
  <c r="P2949" i="13"/>
  <c r="O2949" i="13"/>
  <c r="X2948" i="13"/>
  <c r="U2948" i="13"/>
  <c r="S2948" i="13"/>
  <c r="T2948" i="13" s="1"/>
  <c r="R2948" i="13"/>
  <c r="Q2948" i="13"/>
  <c r="P2948" i="13"/>
  <c r="O2948" i="13"/>
  <c r="X2947" i="13"/>
  <c r="S2947" i="13"/>
  <c r="R2947" i="13"/>
  <c r="Q2947" i="13"/>
  <c r="P2947" i="13"/>
  <c r="O2947" i="13"/>
  <c r="X2946" i="13"/>
  <c r="W2946" i="13" s="1"/>
  <c r="S2946" i="13"/>
  <c r="R2946" i="13"/>
  <c r="Q2946" i="13"/>
  <c r="P2946" i="13"/>
  <c r="O2946" i="13"/>
  <c r="X2945" i="13"/>
  <c r="W2945" i="13" s="1"/>
  <c r="S2945" i="13"/>
  <c r="U2945" i="13" s="1"/>
  <c r="R2945" i="13"/>
  <c r="Q2945" i="13"/>
  <c r="P2945" i="13"/>
  <c r="O2945" i="13"/>
  <c r="X2944" i="13"/>
  <c r="W2944" i="13" s="1"/>
  <c r="V2944" i="13"/>
  <c r="S2944" i="13"/>
  <c r="T2944" i="13" s="1"/>
  <c r="R2944" i="13"/>
  <c r="Q2944" i="13"/>
  <c r="P2944" i="13"/>
  <c r="O2944" i="13"/>
  <c r="X2943" i="13"/>
  <c r="W2943" i="13" s="1"/>
  <c r="S2943" i="13"/>
  <c r="U2943" i="13" s="1"/>
  <c r="R2943" i="13"/>
  <c r="Q2943" i="13"/>
  <c r="P2943" i="13"/>
  <c r="O2943" i="13"/>
  <c r="X2942" i="13"/>
  <c r="S2942" i="13"/>
  <c r="U2942" i="13" s="1"/>
  <c r="R2942" i="13"/>
  <c r="Q2942" i="13"/>
  <c r="P2942" i="13"/>
  <c r="O2942" i="13"/>
  <c r="X2941" i="13"/>
  <c r="W2941" i="13" s="1"/>
  <c r="S2941" i="13"/>
  <c r="R2941" i="13"/>
  <c r="Q2941" i="13"/>
  <c r="P2941" i="13"/>
  <c r="O2941" i="13"/>
  <c r="X2940" i="13"/>
  <c r="U2940" i="13"/>
  <c r="S2940" i="13"/>
  <c r="T2940" i="13" s="1"/>
  <c r="R2940" i="13"/>
  <c r="Q2940" i="13"/>
  <c r="P2940" i="13"/>
  <c r="O2940" i="13"/>
  <c r="X2939" i="13"/>
  <c r="W2939" i="13" s="1"/>
  <c r="S2939" i="13"/>
  <c r="R2939" i="13"/>
  <c r="Q2939" i="13"/>
  <c r="P2939" i="13"/>
  <c r="O2939" i="13"/>
  <c r="X2938" i="13"/>
  <c r="W2938" i="13" s="1"/>
  <c r="S2938" i="13"/>
  <c r="R2938" i="13"/>
  <c r="Q2938" i="13"/>
  <c r="P2938" i="13"/>
  <c r="O2938" i="13"/>
  <c r="X2937" i="13"/>
  <c r="W2937" i="13" s="1"/>
  <c r="S2937" i="13"/>
  <c r="R2937" i="13"/>
  <c r="Q2937" i="13"/>
  <c r="P2937" i="13"/>
  <c r="O2937" i="13"/>
  <c r="X2936" i="13"/>
  <c r="S2936" i="13"/>
  <c r="U2936" i="13" s="1"/>
  <c r="R2936" i="13"/>
  <c r="Q2936" i="13"/>
  <c r="P2936" i="13"/>
  <c r="O2936" i="13"/>
  <c r="X2935" i="13"/>
  <c r="W2935" i="13" s="1"/>
  <c r="S2935" i="13"/>
  <c r="U2935" i="13" s="1"/>
  <c r="R2935" i="13"/>
  <c r="Q2935" i="13"/>
  <c r="P2935" i="13"/>
  <c r="O2935" i="13"/>
  <c r="X2934" i="13"/>
  <c r="S2934" i="13"/>
  <c r="T2934" i="13" s="1"/>
  <c r="R2934" i="13"/>
  <c r="Q2934" i="13"/>
  <c r="P2934" i="13"/>
  <c r="O2934" i="13"/>
  <c r="X2933" i="13"/>
  <c r="W2933" i="13" s="1"/>
  <c r="S2933" i="13"/>
  <c r="T2933" i="13" s="1"/>
  <c r="R2933" i="13"/>
  <c r="Q2933" i="13"/>
  <c r="P2933" i="13"/>
  <c r="O2933" i="13"/>
  <c r="X2932" i="13"/>
  <c r="S2932" i="13"/>
  <c r="R2932" i="13"/>
  <c r="Q2932" i="13"/>
  <c r="P2932" i="13"/>
  <c r="O2932" i="13"/>
  <c r="X2931" i="13"/>
  <c r="W2931" i="13" s="1"/>
  <c r="S2931" i="13"/>
  <c r="R2931" i="13"/>
  <c r="Q2931" i="13"/>
  <c r="P2931" i="13"/>
  <c r="O2931" i="13"/>
  <c r="X2930" i="13"/>
  <c r="S2930" i="13"/>
  <c r="R2930" i="13"/>
  <c r="Q2930" i="13"/>
  <c r="P2930" i="13"/>
  <c r="O2930" i="13"/>
  <c r="X2929" i="13"/>
  <c r="W2929" i="13" s="1"/>
  <c r="S2929" i="13"/>
  <c r="U2929" i="13" s="1"/>
  <c r="R2929" i="13"/>
  <c r="Q2929" i="13"/>
  <c r="P2929" i="13"/>
  <c r="O2929" i="13"/>
  <c r="X2928" i="13"/>
  <c r="W2928" i="13" s="1"/>
  <c r="S2928" i="13"/>
  <c r="R2928" i="13"/>
  <c r="Q2928" i="13"/>
  <c r="P2928" i="13"/>
  <c r="O2928" i="13"/>
  <c r="X2927" i="13"/>
  <c r="W2927" i="13" s="1"/>
  <c r="S2927" i="13"/>
  <c r="U2927" i="13" s="1"/>
  <c r="R2927" i="13"/>
  <c r="Q2927" i="13"/>
  <c r="P2927" i="13"/>
  <c r="O2927" i="13"/>
  <c r="X2926" i="13"/>
  <c r="S2926" i="13"/>
  <c r="U2926" i="13" s="1"/>
  <c r="R2926" i="13"/>
  <c r="Q2926" i="13"/>
  <c r="P2926" i="13"/>
  <c r="O2926" i="13"/>
  <c r="X2925" i="13"/>
  <c r="V2925" i="13" s="1"/>
  <c r="S2925" i="13"/>
  <c r="T2925" i="13" s="1"/>
  <c r="R2925" i="13"/>
  <c r="Q2925" i="13"/>
  <c r="P2925" i="13"/>
  <c r="O2925" i="13"/>
  <c r="X2924" i="13"/>
  <c r="U2924" i="13"/>
  <c r="S2924" i="13"/>
  <c r="T2924" i="13" s="1"/>
  <c r="R2924" i="13"/>
  <c r="Q2924" i="13"/>
  <c r="P2924" i="13"/>
  <c r="O2924" i="13"/>
  <c r="X2923" i="13"/>
  <c r="W2923" i="13" s="1"/>
  <c r="S2923" i="13"/>
  <c r="R2923" i="13"/>
  <c r="Q2923" i="13"/>
  <c r="P2923" i="13"/>
  <c r="O2923" i="13"/>
  <c r="X2922" i="13"/>
  <c r="W2922" i="13" s="1"/>
  <c r="S2922" i="13"/>
  <c r="R2922" i="13"/>
  <c r="Q2922" i="13"/>
  <c r="P2922" i="13"/>
  <c r="O2922" i="13"/>
  <c r="X2921" i="13"/>
  <c r="W2921" i="13" s="1"/>
  <c r="V2921" i="13"/>
  <c r="S2921" i="13"/>
  <c r="U2921" i="13" s="1"/>
  <c r="R2921" i="13"/>
  <c r="Q2921" i="13"/>
  <c r="P2921" i="13"/>
  <c r="O2921" i="13"/>
  <c r="X2920" i="13"/>
  <c r="W2920" i="13" s="1"/>
  <c r="S2920" i="13"/>
  <c r="U2920" i="13" s="1"/>
  <c r="R2920" i="13"/>
  <c r="Q2920" i="13"/>
  <c r="P2920" i="13"/>
  <c r="O2920" i="13"/>
  <c r="X2919" i="13"/>
  <c r="W2919" i="13" s="1"/>
  <c r="S2919" i="13"/>
  <c r="U2919" i="13" s="1"/>
  <c r="R2919" i="13"/>
  <c r="Q2919" i="13"/>
  <c r="P2919" i="13"/>
  <c r="O2919" i="13"/>
  <c r="X2918" i="13"/>
  <c r="S2918" i="13"/>
  <c r="U2918" i="13" s="1"/>
  <c r="R2918" i="13"/>
  <c r="Q2918" i="13"/>
  <c r="P2918" i="13"/>
  <c r="O2918" i="13"/>
  <c r="X2917" i="13"/>
  <c r="W2917" i="13" s="1"/>
  <c r="V2917" i="13"/>
  <c r="S2917" i="13"/>
  <c r="U2917" i="13" s="1"/>
  <c r="R2917" i="13"/>
  <c r="Q2917" i="13"/>
  <c r="P2917" i="13"/>
  <c r="O2917" i="13"/>
  <c r="X2916" i="13"/>
  <c r="S2916" i="13"/>
  <c r="U2916" i="13" s="1"/>
  <c r="R2916" i="13"/>
  <c r="Q2916" i="13"/>
  <c r="P2916" i="13"/>
  <c r="O2916" i="13"/>
  <c r="X2915" i="13"/>
  <c r="W2915" i="13" s="1"/>
  <c r="S2915" i="13"/>
  <c r="R2915" i="13"/>
  <c r="Q2915" i="13"/>
  <c r="P2915" i="13"/>
  <c r="O2915" i="13"/>
  <c r="X2914" i="13"/>
  <c r="W2914" i="13" s="1"/>
  <c r="V2914" i="13"/>
  <c r="S2914" i="13"/>
  <c r="R2914" i="13"/>
  <c r="Q2914" i="13"/>
  <c r="P2914" i="13"/>
  <c r="O2914" i="13"/>
  <c r="X2913" i="13"/>
  <c r="W2913" i="13" s="1"/>
  <c r="S2913" i="13"/>
  <c r="U2913" i="13" s="1"/>
  <c r="R2913" i="13"/>
  <c r="Q2913" i="13"/>
  <c r="P2913" i="13"/>
  <c r="O2913" i="13"/>
  <c r="X2912" i="13"/>
  <c r="W2912" i="13" s="1"/>
  <c r="S2912" i="13"/>
  <c r="R2912" i="13"/>
  <c r="Q2912" i="13"/>
  <c r="P2912" i="13"/>
  <c r="O2912" i="13"/>
  <c r="X2911" i="13"/>
  <c r="W2911" i="13" s="1"/>
  <c r="S2911" i="13"/>
  <c r="U2911" i="13" s="1"/>
  <c r="R2911" i="13"/>
  <c r="Q2911" i="13"/>
  <c r="P2911" i="13"/>
  <c r="O2911" i="13"/>
  <c r="X2910" i="13"/>
  <c r="S2910" i="13"/>
  <c r="U2910" i="13" s="1"/>
  <c r="R2910" i="13"/>
  <c r="Q2910" i="13"/>
  <c r="P2910" i="13"/>
  <c r="O2910" i="13"/>
  <c r="X2909" i="13"/>
  <c r="W2909" i="13" s="1"/>
  <c r="S2909" i="13"/>
  <c r="T2909" i="13" s="1"/>
  <c r="R2909" i="13"/>
  <c r="Q2909" i="13"/>
  <c r="P2909" i="13"/>
  <c r="O2909" i="13"/>
  <c r="X2908" i="13"/>
  <c r="S2908" i="13"/>
  <c r="T2908" i="13" s="1"/>
  <c r="R2908" i="13"/>
  <c r="Q2908" i="13"/>
  <c r="P2908" i="13"/>
  <c r="O2908" i="13"/>
  <c r="X2907" i="13"/>
  <c r="W2907" i="13" s="1"/>
  <c r="S2907" i="13"/>
  <c r="R2907" i="13"/>
  <c r="Q2907" i="13"/>
  <c r="P2907" i="13"/>
  <c r="O2907" i="13"/>
  <c r="X2906" i="13"/>
  <c r="W2906" i="13" s="1"/>
  <c r="S2906" i="13"/>
  <c r="U2906" i="13" s="1"/>
  <c r="R2906" i="13"/>
  <c r="Q2906" i="13"/>
  <c r="P2906" i="13"/>
  <c r="O2906" i="13"/>
  <c r="X2905" i="13"/>
  <c r="W2905" i="13" s="1"/>
  <c r="S2905" i="13"/>
  <c r="T2905" i="13" s="1"/>
  <c r="R2905" i="13"/>
  <c r="Q2905" i="13"/>
  <c r="P2905" i="13"/>
  <c r="O2905" i="13"/>
  <c r="X2904" i="13"/>
  <c r="W2904" i="13" s="1"/>
  <c r="S2904" i="13"/>
  <c r="U2904" i="13" s="1"/>
  <c r="R2904" i="13"/>
  <c r="Q2904" i="13"/>
  <c r="P2904" i="13"/>
  <c r="O2904" i="13"/>
  <c r="X2903" i="13"/>
  <c r="W2903" i="13" s="1"/>
  <c r="S2903" i="13"/>
  <c r="U2903" i="13" s="1"/>
  <c r="R2903" i="13"/>
  <c r="Q2903" i="13"/>
  <c r="P2903" i="13"/>
  <c r="O2903" i="13"/>
  <c r="X2902" i="13"/>
  <c r="S2902" i="13"/>
  <c r="T2902" i="13" s="1"/>
  <c r="R2902" i="13"/>
  <c r="Q2902" i="13"/>
  <c r="P2902" i="13"/>
  <c r="O2902" i="13"/>
  <c r="X2901" i="13"/>
  <c r="W2901" i="13"/>
  <c r="V2901" i="13"/>
  <c r="S2901" i="13"/>
  <c r="U2901" i="13" s="1"/>
  <c r="R2901" i="13"/>
  <c r="Q2901" i="13"/>
  <c r="P2901" i="13"/>
  <c r="O2901" i="13"/>
  <c r="X2900" i="13"/>
  <c r="S2900" i="13"/>
  <c r="U2900" i="13" s="1"/>
  <c r="R2900" i="13"/>
  <c r="Q2900" i="13"/>
  <c r="P2900" i="13"/>
  <c r="O2900" i="13"/>
  <c r="X2899" i="13"/>
  <c r="S2899" i="13"/>
  <c r="R2899" i="13"/>
  <c r="Q2899" i="13"/>
  <c r="P2899" i="13"/>
  <c r="O2899" i="13"/>
  <c r="X2898" i="13"/>
  <c r="W2898" i="13" s="1"/>
  <c r="S2898" i="13"/>
  <c r="U2898" i="13" s="1"/>
  <c r="R2898" i="13"/>
  <c r="Q2898" i="13"/>
  <c r="P2898" i="13"/>
  <c r="O2898" i="13"/>
  <c r="X2897" i="13"/>
  <c r="V2897" i="13" s="1"/>
  <c r="S2897" i="13"/>
  <c r="U2897" i="13" s="1"/>
  <c r="R2897" i="13"/>
  <c r="Q2897" i="13"/>
  <c r="P2897" i="13"/>
  <c r="O2897" i="13"/>
  <c r="X2896" i="13"/>
  <c r="V2896" i="13" s="1"/>
  <c r="S2896" i="13"/>
  <c r="U2896" i="13" s="1"/>
  <c r="R2896" i="13"/>
  <c r="Q2896" i="13"/>
  <c r="P2896" i="13"/>
  <c r="O2896" i="13"/>
  <c r="X2895" i="13"/>
  <c r="W2895" i="13" s="1"/>
  <c r="S2895" i="13"/>
  <c r="U2895" i="13" s="1"/>
  <c r="R2895" i="13"/>
  <c r="Q2895" i="13"/>
  <c r="P2895" i="13"/>
  <c r="O2895" i="13"/>
  <c r="X2894" i="13"/>
  <c r="S2894" i="13"/>
  <c r="U2894" i="13" s="1"/>
  <c r="R2894" i="13"/>
  <c r="Q2894" i="13"/>
  <c r="P2894" i="13"/>
  <c r="O2894" i="13"/>
  <c r="X2893" i="13"/>
  <c r="S2893" i="13"/>
  <c r="U2893" i="13" s="1"/>
  <c r="R2893" i="13"/>
  <c r="Q2893" i="13"/>
  <c r="P2893" i="13"/>
  <c r="O2893" i="13"/>
  <c r="X2892" i="13"/>
  <c r="S2892" i="13"/>
  <c r="U2892" i="13" s="1"/>
  <c r="R2892" i="13"/>
  <c r="Q2892" i="13"/>
  <c r="P2892" i="13"/>
  <c r="O2892" i="13"/>
  <c r="X2891" i="13"/>
  <c r="W2891" i="13" s="1"/>
  <c r="S2891" i="13"/>
  <c r="R2891" i="13"/>
  <c r="Q2891" i="13"/>
  <c r="P2891" i="13"/>
  <c r="O2891" i="13"/>
  <c r="X2890" i="13"/>
  <c r="S2890" i="13"/>
  <c r="U2890" i="13" s="1"/>
  <c r="R2890" i="13"/>
  <c r="Q2890" i="13"/>
  <c r="P2890" i="13"/>
  <c r="O2890" i="13"/>
  <c r="X2889" i="13"/>
  <c r="W2889" i="13" s="1"/>
  <c r="S2889" i="13"/>
  <c r="U2889" i="13" s="1"/>
  <c r="R2889" i="13"/>
  <c r="Q2889" i="13"/>
  <c r="P2889" i="13"/>
  <c r="O2889" i="13"/>
  <c r="X2888" i="13"/>
  <c r="V2888" i="13" s="1"/>
  <c r="S2888" i="13"/>
  <c r="U2888" i="13" s="1"/>
  <c r="R2888" i="13"/>
  <c r="Q2888" i="13"/>
  <c r="P2888" i="13"/>
  <c r="O2888" i="13"/>
  <c r="X2887" i="13"/>
  <c r="W2887" i="13" s="1"/>
  <c r="S2887" i="13"/>
  <c r="U2887" i="13" s="1"/>
  <c r="R2887" i="13"/>
  <c r="Q2887" i="13"/>
  <c r="P2887" i="13"/>
  <c r="O2887" i="13"/>
  <c r="X2886" i="13"/>
  <c r="S2886" i="13"/>
  <c r="U2886" i="13" s="1"/>
  <c r="R2886" i="13"/>
  <c r="Q2886" i="13"/>
  <c r="P2886" i="13"/>
  <c r="O2886" i="13"/>
  <c r="X2885" i="13"/>
  <c r="W2885" i="13" s="1"/>
  <c r="S2885" i="13"/>
  <c r="U2885" i="13" s="1"/>
  <c r="R2885" i="13"/>
  <c r="Q2885" i="13"/>
  <c r="P2885" i="13"/>
  <c r="O2885" i="13"/>
  <c r="X2884" i="13"/>
  <c r="S2884" i="13"/>
  <c r="U2884" i="13" s="1"/>
  <c r="R2884" i="13"/>
  <c r="Q2884" i="13"/>
  <c r="P2884" i="13"/>
  <c r="O2884" i="13"/>
  <c r="X2883" i="13"/>
  <c r="W2883" i="13" s="1"/>
  <c r="S2883" i="13"/>
  <c r="R2883" i="13"/>
  <c r="Q2883" i="13"/>
  <c r="P2883" i="13"/>
  <c r="O2883" i="13"/>
  <c r="X2882" i="13"/>
  <c r="W2882" i="13" s="1"/>
  <c r="V2882" i="13"/>
  <c r="S2882" i="13"/>
  <c r="U2882" i="13" s="1"/>
  <c r="R2882" i="13"/>
  <c r="Q2882" i="13"/>
  <c r="P2882" i="13"/>
  <c r="O2882" i="13"/>
  <c r="X2881" i="13"/>
  <c r="S2881" i="13"/>
  <c r="U2881" i="13" s="1"/>
  <c r="R2881" i="13"/>
  <c r="Q2881" i="13"/>
  <c r="P2881" i="13"/>
  <c r="O2881" i="13"/>
  <c r="X2880" i="13"/>
  <c r="W2880" i="13" s="1"/>
  <c r="S2880" i="13"/>
  <c r="U2880" i="13" s="1"/>
  <c r="R2880" i="13"/>
  <c r="Q2880" i="13"/>
  <c r="P2880" i="13"/>
  <c r="O2880" i="13"/>
  <c r="X2879" i="13"/>
  <c r="W2879" i="13" s="1"/>
  <c r="S2879" i="13"/>
  <c r="R2879" i="13"/>
  <c r="Q2879" i="13"/>
  <c r="P2879" i="13"/>
  <c r="O2879" i="13"/>
  <c r="X2878" i="13"/>
  <c r="S2878" i="13"/>
  <c r="U2878" i="13" s="1"/>
  <c r="R2878" i="13"/>
  <c r="Q2878" i="13"/>
  <c r="P2878" i="13"/>
  <c r="O2878" i="13"/>
  <c r="X2877" i="13"/>
  <c r="V2877" i="13" s="1"/>
  <c r="S2877" i="13"/>
  <c r="U2877" i="13" s="1"/>
  <c r="R2877" i="13"/>
  <c r="Q2877" i="13"/>
  <c r="P2877" i="13"/>
  <c r="O2877" i="13"/>
  <c r="X2876" i="13"/>
  <c r="W2876" i="13" s="1"/>
  <c r="S2876" i="13"/>
  <c r="U2876" i="13" s="1"/>
  <c r="R2876" i="13"/>
  <c r="Q2876" i="13"/>
  <c r="P2876" i="13"/>
  <c r="O2876" i="13"/>
  <c r="X2875" i="13"/>
  <c r="V2875" i="13" s="1"/>
  <c r="W2875" i="13"/>
  <c r="S2875" i="13"/>
  <c r="R2875" i="13"/>
  <c r="Q2875" i="13"/>
  <c r="P2875" i="13"/>
  <c r="O2875" i="13"/>
  <c r="X2874" i="13"/>
  <c r="W2874" i="13" s="1"/>
  <c r="S2874" i="13"/>
  <c r="U2874" i="13" s="1"/>
  <c r="R2874" i="13"/>
  <c r="Q2874" i="13"/>
  <c r="P2874" i="13"/>
  <c r="O2874" i="13"/>
  <c r="X2873" i="13"/>
  <c r="W2873" i="13" s="1"/>
  <c r="S2873" i="13"/>
  <c r="U2873" i="13" s="1"/>
  <c r="R2873" i="13"/>
  <c r="Q2873" i="13"/>
  <c r="P2873" i="13"/>
  <c r="O2873" i="13"/>
  <c r="X2872" i="13"/>
  <c r="W2872" i="13" s="1"/>
  <c r="V2872" i="13"/>
  <c r="S2872" i="13"/>
  <c r="U2872" i="13" s="1"/>
  <c r="R2872" i="13"/>
  <c r="Q2872" i="13"/>
  <c r="P2872" i="13"/>
  <c r="O2872" i="13"/>
  <c r="X2871" i="13"/>
  <c r="S2871" i="13"/>
  <c r="R2871" i="13"/>
  <c r="Q2871" i="13"/>
  <c r="P2871" i="13"/>
  <c r="O2871" i="13"/>
  <c r="X2870" i="13"/>
  <c r="S2870" i="13"/>
  <c r="U2870" i="13" s="1"/>
  <c r="R2870" i="13"/>
  <c r="Q2870" i="13"/>
  <c r="P2870" i="13"/>
  <c r="O2870" i="13"/>
  <c r="X2869" i="13"/>
  <c r="S2869" i="13"/>
  <c r="U2869" i="13" s="1"/>
  <c r="R2869" i="13"/>
  <c r="Q2869" i="13"/>
  <c r="P2869" i="13"/>
  <c r="O2869" i="13"/>
  <c r="X2868" i="13"/>
  <c r="W2868" i="13" s="1"/>
  <c r="S2868" i="13"/>
  <c r="U2868" i="13" s="1"/>
  <c r="R2868" i="13"/>
  <c r="Q2868" i="13"/>
  <c r="P2868" i="13"/>
  <c r="O2868" i="13"/>
  <c r="X2867" i="13"/>
  <c r="W2867" i="13" s="1"/>
  <c r="S2867" i="13"/>
  <c r="R2867" i="13"/>
  <c r="Q2867" i="13"/>
  <c r="P2867" i="13"/>
  <c r="O2867" i="13"/>
  <c r="X2866" i="13"/>
  <c r="W2866" i="13" s="1"/>
  <c r="S2866" i="13"/>
  <c r="U2866" i="13" s="1"/>
  <c r="R2866" i="13"/>
  <c r="Q2866" i="13"/>
  <c r="P2866" i="13"/>
  <c r="O2866" i="13"/>
  <c r="X2865" i="13"/>
  <c r="S2865" i="13"/>
  <c r="U2865" i="13" s="1"/>
  <c r="R2865" i="13"/>
  <c r="Q2865" i="13"/>
  <c r="P2865" i="13"/>
  <c r="O2865" i="13"/>
  <c r="X2864" i="13"/>
  <c r="S2864" i="13"/>
  <c r="U2864" i="13" s="1"/>
  <c r="R2864" i="13"/>
  <c r="Q2864" i="13"/>
  <c r="P2864" i="13"/>
  <c r="O2864" i="13"/>
  <c r="X2863" i="13"/>
  <c r="S2863" i="13"/>
  <c r="R2863" i="13"/>
  <c r="Q2863" i="13"/>
  <c r="P2863" i="13"/>
  <c r="O2863" i="13"/>
  <c r="X2862" i="13"/>
  <c r="S2862" i="13"/>
  <c r="U2862" i="13" s="1"/>
  <c r="R2862" i="13"/>
  <c r="Q2862" i="13"/>
  <c r="P2862" i="13"/>
  <c r="O2862" i="13"/>
  <c r="X2861" i="13"/>
  <c r="S2861" i="13"/>
  <c r="U2861" i="13" s="1"/>
  <c r="R2861" i="13"/>
  <c r="Q2861" i="13"/>
  <c r="P2861" i="13"/>
  <c r="O2861" i="13"/>
  <c r="X2860" i="13"/>
  <c r="W2860" i="13" s="1"/>
  <c r="S2860" i="13"/>
  <c r="R2860" i="13"/>
  <c r="Q2860" i="13"/>
  <c r="P2860" i="13"/>
  <c r="O2860" i="13"/>
  <c r="X2859" i="13"/>
  <c r="V2859" i="13" s="1"/>
  <c r="S2859" i="13"/>
  <c r="R2859" i="13"/>
  <c r="Q2859" i="13"/>
  <c r="P2859" i="13"/>
  <c r="O2859" i="13"/>
  <c r="X2858" i="13"/>
  <c r="W2858" i="13" s="1"/>
  <c r="V2858" i="13"/>
  <c r="S2858" i="13"/>
  <c r="U2858" i="13" s="1"/>
  <c r="R2858" i="13"/>
  <c r="Q2858" i="13"/>
  <c r="P2858" i="13"/>
  <c r="O2858" i="13"/>
  <c r="X2857" i="13"/>
  <c r="W2857" i="13" s="1"/>
  <c r="S2857" i="13"/>
  <c r="U2857" i="13" s="1"/>
  <c r="R2857" i="13"/>
  <c r="Q2857" i="13"/>
  <c r="P2857" i="13"/>
  <c r="O2857" i="13"/>
  <c r="X2856" i="13"/>
  <c r="W2856" i="13" s="1"/>
  <c r="S2856" i="13"/>
  <c r="U2856" i="13" s="1"/>
  <c r="R2856" i="13"/>
  <c r="Q2856" i="13"/>
  <c r="P2856" i="13"/>
  <c r="O2856" i="13"/>
  <c r="X2855" i="13"/>
  <c r="S2855" i="13"/>
  <c r="R2855" i="13"/>
  <c r="Q2855" i="13"/>
  <c r="P2855" i="13"/>
  <c r="O2855" i="13"/>
  <c r="X2854" i="13"/>
  <c r="S2854" i="13"/>
  <c r="T2854" i="13" s="1"/>
  <c r="R2854" i="13"/>
  <c r="Q2854" i="13"/>
  <c r="P2854" i="13"/>
  <c r="O2854" i="13"/>
  <c r="X2853" i="13"/>
  <c r="W2853" i="13" s="1"/>
  <c r="S2853" i="13"/>
  <c r="U2853" i="13" s="1"/>
  <c r="R2853" i="13"/>
  <c r="Q2853" i="13"/>
  <c r="P2853" i="13"/>
  <c r="O2853" i="13"/>
  <c r="X2852" i="13"/>
  <c r="W2852" i="13" s="1"/>
  <c r="S2852" i="13"/>
  <c r="T2852" i="13" s="1"/>
  <c r="R2852" i="13"/>
  <c r="Q2852" i="13"/>
  <c r="P2852" i="13"/>
  <c r="O2852" i="13"/>
  <c r="X2851" i="13"/>
  <c r="W2851" i="13" s="1"/>
  <c r="S2851" i="13"/>
  <c r="R2851" i="13"/>
  <c r="Q2851" i="13"/>
  <c r="P2851" i="13"/>
  <c r="O2851" i="13"/>
  <c r="X2850" i="13"/>
  <c r="S2850" i="13"/>
  <c r="U2850" i="13" s="1"/>
  <c r="R2850" i="13"/>
  <c r="Q2850" i="13"/>
  <c r="P2850" i="13"/>
  <c r="O2850" i="13"/>
  <c r="X2849" i="13"/>
  <c r="W2849" i="13" s="1"/>
  <c r="S2849" i="13"/>
  <c r="U2849" i="13" s="1"/>
  <c r="R2849" i="13"/>
  <c r="Q2849" i="13"/>
  <c r="P2849" i="13"/>
  <c r="O2849" i="13"/>
  <c r="X2848" i="13"/>
  <c r="W2848" i="13" s="1"/>
  <c r="S2848" i="13"/>
  <c r="T2848" i="13" s="1"/>
  <c r="R2848" i="13"/>
  <c r="Q2848" i="13"/>
  <c r="P2848" i="13"/>
  <c r="O2848" i="13"/>
  <c r="X2847" i="13"/>
  <c r="S2847" i="13"/>
  <c r="R2847" i="13"/>
  <c r="Q2847" i="13"/>
  <c r="P2847" i="13"/>
  <c r="O2847" i="13"/>
  <c r="X2846" i="13"/>
  <c r="S2846" i="13"/>
  <c r="R2846" i="13"/>
  <c r="Q2846" i="13"/>
  <c r="P2846" i="13"/>
  <c r="O2846" i="13"/>
  <c r="X2845" i="13"/>
  <c r="V2845" i="13" s="1"/>
  <c r="S2845" i="13"/>
  <c r="U2845" i="13" s="1"/>
  <c r="R2845" i="13"/>
  <c r="Q2845" i="13"/>
  <c r="P2845" i="13"/>
  <c r="O2845" i="13"/>
  <c r="X2844" i="13"/>
  <c r="S2844" i="13"/>
  <c r="U2844" i="13" s="1"/>
  <c r="R2844" i="13"/>
  <c r="Q2844" i="13"/>
  <c r="P2844" i="13"/>
  <c r="O2844" i="13"/>
  <c r="X2843" i="13"/>
  <c r="W2843" i="13" s="1"/>
  <c r="S2843" i="13"/>
  <c r="R2843" i="13"/>
  <c r="Q2843" i="13"/>
  <c r="P2843" i="13"/>
  <c r="O2843" i="13"/>
  <c r="X2842" i="13"/>
  <c r="W2842" i="13" s="1"/>
  <c r="S2842" i="13"/>
  <c r="U2842" i="13" s="1"/>
  <c r="R2842" i="13"/>
  <c r="Q2842" i="13"/>
  <c r="P2842" i="13"/>
  <c r="O2842" i="13"/>
  <c r="X2841" i="13"/>
  <c r="W2841" i="13" s="1"/>
  <c r="S2841" i="13"/>
  <c r="T2841" i="13" s="1"/>
  <c r="R2841" i="13"/>
  <c r="Q2841" i="13"/>
  <c r="P2841" i="13"/>
  <c r="O2841" i="13"/>
  <c r="X2840" i="13"/>
  <c r="W2840" i="13" s="1"/>
  <c r="T2840" i="13"/>
  <c r="S2840" i="13"/>
  <c r="U2840" i="13" s="1"/>
  <c r="R2840" i="13"/>
  <c r="Q2840" i="13"/>
  <c r="P2840" i="13"/>
  <c r="O2840" i="13"/>
  <c r="X2839" i="13"/>
  <c r="S2839" i="13"/>
  <c r="U2839" i="13" s="1"/>
  <c r="R2839" i="13"/>
  <c r="Q2839" i="13"/>
  <c r="P2839" i="13"/>
  <c r="O2839" i="13"/>
  <c r="X2838" i="13"/>
  <c r="S2838" i="13"/>
  <c r="U2838" i="13" s="1"/>
  <c r="R2838" i="13"/>
  <c r="Q2838" i="13"/>
  <c r="P2838" i="13"/>
  <c r="O2838" i="13"/>
  <c r="X2837" i="13"/>
  <c r="W2837" i="13" s="1"/>
  <c r="S2837" i="13"/>
  <c r="U2837" i="13" s="1"/>
  <c r="R2837" i="13"/>
  <c r="Q2837" i="13"/>
  <c r="P2837" i="13"/>
  <c r="O2837" i="13"/>
  <c r="X2836" i="13"/>
  <c r="W2836" i="13" s="1"/>
  <c r="S2836" i="13"/>
  <c r="R2836" i="13"/>
  <c r="Q2836" i="13"/>
  <c r="P2836" i="13"/>
  <c r="O2836" i="13"/>
  <c r="X2835" i="13"/>
  <c r="V2835" i="13" s="1"/>
  <c r="W2835" i="13"/>
  <c r="S2835" i="13"/>
  <c r="R2835" i="13"/>
  <c r="Q2835" i="13"/>
  <c r="P2835" i="13"/>
  <c r="O2835" i="13"/>
  <c r="X2834" i="13"/>
  <c r="W2834" i="13" s="1"/>
  <c r="S2834" i="13"/>
  <c r="R2834" i="13"/>
  <c r="Q2834" i="13"/>
  <c r="P2834" i="13"/>
  <c r="O2834" i="13"/>
  <c r="X2833" i="13"/>
  <c r="W2833" i="13" s="1"/>
  <c r="S2833" i="13"/>
  <c r="U2833" i="13" s="1"/>
  <c r="R2833" i="13"/>
  <c r="Q2833" i="13"/>
  <c r="P2833" i="13"/>
  <c r="O2833" i="13"/>
  <c r="X2832" i="13"/>
  <c r="V2832" i="13" s="1"/>
  <c r="T2832" i="13"/>
  <c r="S2832" i="13"/>
  <c r="U2832" i="13" s="1"/>
  <c r="R2832" i="13"/>
  <c r="Q2832" i="13"/>
  <c r="P2832" i="13"/>
  <c r="O2832" i="13"/>
  <c r="X2831" i="13"/>
  <c r="W2831" i="13" s="1"/>
  <c r="S2831" i="13"/>
  <c r="U2831" i="13" s="1"/>
  <c r="R2831" i="13"/>
  <c r="Q2831" i="13"/>
  <c r="P2831" i="13"/>
  <c r="O2831" i="13"/>
  <c r="X2830" i="13"/>
  <c r="S2830" i="13"/>
  <c r="U2830" i="13" s="1"/>
  <c r="R2830" i="13"/>
  <c r="Q2830" i="13"/>
  <c r="P2830" i="13"/>
  <c r="O2830" i="13"/>
  <c r="X2829" i="13"/>
  <c r="W2829" i="13" s="1"/>
  <c r="S2829" i="13"/>
  <c r="U2829" i="13" s="1"/>
  <c r="R2829" i="13"/>
  <c r="Q2829" i="13"/>
  <c r="P2829" i="13"/>
  <c r="O2829" i="13"/>
  <c r="X2828" i="13"/>
  <c r="W2828" i="13" s="1"/>
  <c r="S2828" i="13"/>
  <c r="U2828" i="13" s="1"/>
  <c r="R2828" i="13"/>
  <c r="Q2828" i="13"/>
  <c r="P2828" i="13"/>
  <c r="O2828" i="13"/>
  <c r="X2827" i="13"/>
  <c r="W2827" i="13" s="1"/>
  <c r="S2827" i="13"/>
  <c r="R2827" i="13"/>
  <c r="Q2827" i="13"/>
  <c r="P2827" i="13"/>
  <c r="O2827" i="13"/>
  <c r="X2826" i="13"/>
  <c r="S2826" i="13"/>
  <c r="T2826" i="13" s="1"/>
  <c r="R2826" i="13"/>
  <c r="Q2826" i="13"/>
  <c r="P2826" i="13"/>
  <c r="O2826" i="13"/>
  <c r="X2825" i="13"/>
  <c r="W2825" i="13" s="1"/>
  <c r="S2825" i="13"/>
  <c r="U2825" i="13" s="1"/>
  <c r="R2825" i="13"/>
  <c r="Q2825" i="13"/>
  <c r="P2825" i="13"/>
  <c r="O2825" i="13"/>
  <c r="X2824" i="13"/>
  <c r="W2824" i="13" s="1"/>
  <c r="S2824" i="13"/>
  <c r="U2824" i="13" s="1"/>
  <c r="R2824" i="13"/>
  <c r="Q2824" i="13"/>
  <c r="P2824" i="13"/>
  <c r="O2824" i="13"/>
  <c r="X2823" i="13"/>
  <c r="W2823" i="13" s="1"/>
  <c r="S2823" i="13"/>
  <c r="U2823" i="13" s="1"/>
  <c r="R2823" i="13"/>
  <c r="Q2823" i="13"/>
  <c r="P2823" i="13"/>
  <c r="O2823" i="13"/>
  <c r="X2822" i="13"/>
  <c r="T2822" i="13"/>
  <c r="S2822" i="13"/>
  <c r="U2822" i="13" s="1"/>
  <c r="R2822" i="13"/>
  <c r="Q2822" i="13"/>
  <c r="P2822" i="13"/>
  <c r="O2822" i="13"/>
  <c r="X2821" i="13"/>
  <c r="W2821" i="13" s="1"/>
  <c r="S2821" i="13"/>
  <c r="U2821" i="13" s="1"/>
  <c r="R2821" i="13"/>
  <c r="Q2821" i="13"/>
  <c r="P2821" i="13"/>
  <c r="O2821" i="13"/>
  <c r="X2820" i="13"/>
  <c r="W2820" i="13" s="1"/>
  <c r="S2820" i="13"/>
  <c r="U2820" i="13" s="1"/>
  <c r="R2820" i="13"/>
  <c r="Q2820" i="13"/>
  <c r="P2820" i="13"/>
  <c r="O2820" i="13"/>
  <c r="X2819" i="13"/>
  <c r="W2819" i="13" s="1"/>
  <c r="S2819" i="13"/>
  <c r="R2819" i="13"/>
  <c r="Q2819" i="13"/>
  <c r="P2819" i="13"/>
  <c r="O2819" i="13"/>
  <c r="X2818" i="13"/>
  <c r="W2818" i="13" s="1"/>
  <c r="S2818" i="13"/>
  <c r="T2818" i="13" s="1"/>
  <c r="R2818" i="13"/>
  <c r="Q2818" i="13"/>
  <c r="P2818" i="13"/>
  <c r="O2818" i="13"/>
  <c r="X2817" i="13"/>
  <c r="W2817" i="13" s="1"/>
  <c r="V2817" i="13"/>
  <c r="S2817" i="13"/>
  <c r="U2817" i="13" s="1"/>
  <c r="R2817" i="13"/>
  <c r="Q2817" i="13"/>
  <c r="P2817" i="13"/>
  <c r="O2817" i="13"/>
  <c r="X2816" i="13"/>
  <c r="S2816" i="13"/>
  <c r="U2816" i="13" s="1"/>
  <c r="R2816" i="13"/>
  <c r="Q2816" i="13"/>
  <c r="P2816" i="13"/>
  <c r="O2816" i="13"/>
  <c r="X2815" i="13"/>
  <c r="V2815" i="13" s="1"/>
  <c r="W2815" i="13"/>
  <c r="S2815" i="13"/>
  <c r="R2815" i="13"/>
  <c r="Q2815" i="13"/>
  <c r="P2815" i="13"/>
  <c r="O2815" i="13"/>
  <c r="X2814" i="13"/>
  <c r="S2814" i="13"/>
  <c r="U2814" i="13" s="1"/>
  <c r="R2814" i="13"/>
  <c r="Q2814" i="13"/>
  <c r="P2814" i="13"/>
  <c r="O2814" i="13"/>
  <c r="X2813" i="13"/>
  <c r="W2813" i="13" s="1"/>
  <c r="S2813" i="13"/>
  <c r="T2813" i="13" s="1"/>
  <c r="R2813" i="13"/>
  <c r="Q2813" i="13"/>
  <c r="P2813" i="13"/>
  <c r="O2813" i="13"/>
  <c r="X2812" i="13"/>
  <c r="W2812" i="13" s="1"/>
  <c r="S2812" i="13"/>
  <c r="T2812" i="13" s="1"/>
  <c r="R2812" i="13"/>
  <c r="Q2812" i="13"/>
  <c r="P2812" i="13"/>
  <c r="O2812" i="13"/>
  <c r="X2811" i="13"/>
  <c r="W2811" i="13" s="1"/>
  <c r="S2811" i="13"/>
  <c r="R2811" i="13"/>
  <c r="Q2811" i="13"/>
  <c r="P2811" i="13"/>
  <c r="O2811" i="13"/>
  <c r="X2810" i="13"/>
  <c r="W2810" i="13" s="1"/>
  <c r="S2810" i="13"/>
  <c r="U2810" i="13" s="1"/>
  <c r="R2810" i="13"/>
  <c r="Q2810" i="13"/>
  <c r="P2810" i="13"/>
  <c r="O2810" i="13"/>
  <c r="X2809" i="13"/>
  <c r="W2809" i="13" s="1"/>
  <c r="S2809" i="13"/>
  <c r="U2809" i="13" s="1"/>
  <c r="R2809" i="13"/>
  <c r="Q2809" i="13"/>
  <c r="P2809" i="13"/>
  <c r="O2809" i="13"/>
  <c r="X2808" i="13"/>
  <c r="W2808" i="13" s="1"/>
  <c r="U2808" i="13"/>
  <c r="S2808" i="13"/>
  <c r="T2808" i="13" s="1"/>
  <c r="R2808" i="13"/>
  <c r="Q2808" i="13"/>
  <c r="P2808" i="13"/>
  <c r="O2808" i="13"/>
  <c r="X2807" i="13"/>
  <c r="W2807" i="13" s="1"/>
  <c r="S2807" i="13"/>
  <c r="U2807" i="13" s="1"/>
  <c r="R2807" i="13"/>
  <c r="Q2807" i="13"/>
  <c r="P2807" i="13"/>
  <c r="O2807" i="13"/>
  <c r="X2806" i="13"/>
  <c r="S2806" i="13"/>
  <c r="U2806" i="13" s="1"/>
  <c r="R2806" i="13"/>
  <c r="Q2806" i="13"/>
  <c r="P2806" i="13"/>
  <c r="O2806" i="13"/>
  <c r="X2805" i="13"/>
  <c r="W2805" i="13" s="1"/>
  <c r="S2805" i="13"/>
  <c r="U2805" i="13" s="1"/>
  <c r="R2805" i="13"/>
  <c r="Q2805" i="13"/>
  <c r="P2805" i="13"/>
  <c r="O2805" i="13"/>
  <c r="X2804" i="13"/>
  <c r="W2804" i="13" s="1"/>
  <c r="S2804" i="13"/>
  <c r="U2804" i="13" s="1"/>
  <c r="R2804" i="13"/>
  <c r="Q2804" i="13"/>
  <c r="P2804" i="13"/>
  <c r="O2804" i="13"/>
  <c r="X2803" i="13"/>
  <c r="W2803" i="13" s="1"/>
  <c r="S2803" i="13"/>
  <c r="R2803" i="13"/>
  <c r="Q2803" i="13"/>
  <c r="P2803" i="13"/>
  <c r="O2803" i="13"/>
  <c r="X2802" i="13"/>
  <c r="S2802" i="13"/>
  <c r="U2802" i="13" s="1"/>
  <c r="R2802" i="13"/>
  <c r="Q2802" i="13"/>
  <c r="P2802" i="13"/>
  <c r="O2802" i="13"/>
  <c r="X2801" i="13"/>
  <c r="W2801" i="13" s="1"/>
  <c r="V2801" i="13"/>
  <c r="S2801" i="13"/>
  <c r="U2801" i="13" s="1"/>
  <c r="R2801" i="13"/>
  <c r="Q2801" i="13"/>
  <c r="P2801" i="13"/>
  <c r="O2801" i="13"/>
  <c r="X2800" i="13"/>
  <c r="W2800" i="13" s="1"/>
  <c r="S2800" i="13"/>
  <c r="U2800" i="13" s="1"/>
  <c r="R2800" i="13"/>
  <c r="Q2800" i="13"/>
  <c r="P2800" i="13"/>
  <c r="O2800" i="13"/>
  <c r="X2799" i="13"/>
  <c r="W2799" i="13" s="1"/>
  <c r="S2799" i="13"/>
  <c r="U2799" i="13" s="1"/>
  <c r="R2799" i="13"/>
  <c r="Q2799" i="13"/>
  <c r="P2799" i="13"/>
  <c r="O2799" i="13"/>
  <c r="X2798" i="13"/>
  <c r="S2798" i="13"/>
  <c r="U2798" i="13" s="1"/>
  <c r="R2798" i="13"/>
  <c r="Q2798" i="13"/>
  <c r="P2798" i="13"/>
  <c r="O2798" i="13"/>
  <c r="X2797" i="13"/>
  <c r="W2797" i="13" s="1"/>
  <c r="S2797" i="13"/>
  <c r="U2797" i="13" s="1"/>
  <c r="R2797" i="13"/>
  <c r="Q2797" i="13"/>
  <c r="P2797" i="13"/>
  <c r="O2797" i="13"/>
  <c r="X2796" i="13"/>
  <c r="W2796" i="13" s="1"/>
  <c r="S2796" i="13"/>
  <c r="T2796" i="13" s="1"/>
  <c r="R2796" i="13"/>
  <c r="Q2796" i="13"/>
  <c r="P2796" i="13"/>
  <c r="O2796" i="13"/>
  <c r="X2795" i="13"/>
  <c r="W2795" i="13" s="1"/>
  <c r="U2795" i="13"/>
  <c r="S2795" i="13"/>
  <c r="T2795" i="13" s="1"/>
  <c r="R2795" i="13"/>
  <c r="Q2795" i="13"/>
  <c r="P2795" i="13"/>
  <c r="O2795" i="13"/>
  <c r="X2794" i="13"/>
  <c r="S2794" i="13"/>
  <c r="U2794" i="13" s="1"/>
  <c r="R2794" i="13"/>
  <c r="Q2794" i="13"/>
  <c r="P2794" i="13"/>
  <c r="O2794" i="13"/>
  <c r="X2793" i="13"/>
  <c r="V2793" i="13" s="1"/>
  <c r="W2793" i="13"/>
  <c r="S2793" i="13"/>
  <c r="T2793" i="13" s="1"/>
  <c r="R2793" i="13"/>
  <c r="Q2793" i="13"/>
  <c r="P2793" i="13"/>
  <c r="O2793" i="13"/>
  <c r="X2792" i="13"/>
  <c r="W2792" i="13" s="1"/>
  <c r="S2792" i="13"/>
  <c r="U2792" i="13" s="1"/>
  <c r="R2792" i="13"/>
  <c r="Q2792" i="13"/>
  <c r="P2792" i="13"/>
  <c r="O2792" i="13"/>
  <c r="X2791" i="13"/>
  <c r="W2791" i="13" s="1"/>
  <c r="S2791" i="13"/>
  <c r="U2791" i="13" s="1"/>
  <c r="R2791" i="13"/>
  <c r="Q2791" i="13"/>
  <c r="P2791" i="13"/>
  <c r="O2791" i="13"/>
  <c r="X2790" i="13"/>
  <c r="S2790" i="13"/>
  <c r="U2790" i="13" s="1"/>
  <c r="R2790" i="13"/>
  <c r="Q2790" i="13"/>
  <c r="P2790" i="13"/>
  <c r="O2790" i="13"/>
  <c r="X2789" i="13"/>
  <c r="W2789" i="13" s="1"/>
  <c r="S2789" i="13"/>
  <c r="T2789" i="13" s="1"/>
  <c r="R2789" i="13"/>
  <c r="Q2789" i="13"/>
  <c r="P2789" i="13"/>
  <c r="O2789" i="13"/>
  <c r="X2788" i="13"/>
  <c r="W2788" i="13" s="1"/>
  <c r="S2788" i="13"/>
  <c r="U2788" i="13" s="1"/>
  <c r="R2788" i="13"/>
  <c r="Q2788" i="13"/>
  <c r="P2788" i="13"/>
  <c r="O2788" i="13"/>
  <c r="X2787" i="13"/>
  <c r="W2787" i="13" s="1"/>
  <c r="S2787" i="13"/>
  <c r="R2787" i="13"/>
  <c r="Q2787" i="13"/>
  <c r="P2787" i="13"/>
  <c r="O2787" i="13"/>
  <c r="X2786" i="13"/>
  <c r="W2786" i="13" s="1"/>
  <c r="S2786" i="13"/>
  <c r="U2786" i="13" s="1"/>
  <c r="R2786" i="13"/>
  <c r="Q2786" i="13"/>
  <c r="P2786" i="13"/>
  <c r="O2786" i="13"/>
  <c r="X2785" i="13"/>
  <c r="W2785" i="13" s="1"/>
  <c r="V2785" i="13"/>
  <c r="S2785" i="13"/>
  <c r="U2785" i="13" s="1"/>
  <c r="R2785" i="13"/>
  <c r="Q2785" i="13"/>
  <c r="P2785" i="13"/>
  <c r="O2785" i="13"/>
  <c r="X2784" i="13"/>
  <c r="V2784" i="13" s="1"/>
  <c r="S2784" i="13"/>
  <c r="U2784" i="13" s="1"/>
  <c r="R2784" i="13"/>
  <c r="Q2784" i="13"/>
  <c r="P2784" i="13"/>
  <c r="O2784" i="13"/>
  <c r="X2783" i="13"/>
  <c r="V2783" i="13" s="1"/>
  <c r="S2783" i="13"/>
  <c r="U2783" i="13" s="1"/>
  <c r="R2783" i="13"/>
  <c r="Q2783" i="13"/>
  <c r="P2783" i="13"/>
  <c r="O2783" i="13"/>
  <c r="X2782" i="13"/>
  <c r="W2782" i="13" s="1"/>
  <c r="S2782" i="13"/>
  <c r="U2782" i="13" s="1"/>
  <c r="R2782" i="13"/>
  <c r="Q2782" i="13"/>
  <c r="P2782" i="13"/>
  <c r="O2782" i="13"/>
  <c r="X2781" i="13"/>
  <c r="W2781" i="13" s="1"/>
  <c r="S2781" i="13"/>
  <c r="U2781" i="13" s="1"/>
  <c r="R2781" i="13"/>
  <c r="Q2781" i="13"/>
  <c r="P2781" i="13"/>
  <c r="O2781" i="13"/>
  <c r="X2780" i="13"/>
  <c r="W2780" i="13" s="1"/>
  <c r="S2780" i="13"/>
  <c r="U2780" i="13" s="1"/>
  <c r="R2780" i="13"/>
  <c r="Q2780" i="13"/>
  <c r="P2780" i="13"/>
  <c r="O2780" i="13"/>
  <c r="X2779" i="13"/>
  <c r="W2779" i="13" s="1"/>
  <c r="S2779" i="13"/>
  <c r="U2779" i="13" s="1"/>
  <c r="R2779" i="13"/>
  <c r="Q2779" i="13"/>
  <c r="P2779" i="13"/>
  <c r="O2779" i="13"/>
  <c r="X2778" i="13"/>
  <c r="W2778" i="13" s="1"/>
  <c r="S2778" i="13"/>
  <c r="U2778" i="13" s="1"/>
  <c r="R2778" i="13"/>
  <c r="Q2778" i="13"/>
  <c r="P2778" i="13"/>
  <c r="O2778" i="13"/>
  <c r="X2777" i="13"/>
  <c r="V2777" i="13" s="1"/>
  <c r="S2777" i="13"/>
  <c r="R2777" i="13"/>
  <c r="Q2777" i="13"/>
  <c r="P2777" i="13"/>
  <c r="O2777" i="13"/>
  <c r="X2776" i="13"/>
  <c r="W2776" i="13" s="1"/>
  <c r="S2776" i="13"/>
  <c r="T2776" i="13" s="1"/>
  <c r="R2776" i="13"/>
  <c r="Q2776" i="13"/>
  <c r="P2776" i="13"/>
  <c r="O2776" i="13"/>
  <c r="X2775" i="13"/>
  <c r="W2775" i="13" s="1"/>
  <c r="S2775" i="13"/>
  <c r="R2775" i="13"/>
  <c r="Q2775" i="13"/>
  <c r="P2775" i="13"/>
  <c r="O2775" i="13"/>
  <c r="X2774" i="13"/>
  <c r="W2774" i="13" s="1"/>
  <c r="S2774" i="13"/>
  <c r="U2774" i="13" s="1"/>
  <c r="R2774" i="13"/>
  <c r="Q2774" i="13"/>
  <c r="P2774" i="13"/>
  <c r="O2774" i="13"/>
  <c r="X2773" i="13"/>
  <c r="W2773" i="13" s="1"/>
  <c r="S2773" i="13"/>
  <c r="U2773" i="13" s="1"/>
  <c r="R2773" i="13"/>
  <c r="Q2773" i="13"/>
  <c r="P2773" i="13"/>
  <c r="O2773" i="13"/>
  <c r="X2772" i="13"/>
  <c r="W2772" i="13" s="1"/>
  <c r="S2772" i="13"/>
  <c r="T2772" i="13" s="1"/>
  <c r="R2772" i="13"/>
  <c r="Q2772" i="13"/>
  <c r="P2772" i="13"/>
  <c r="O2772" i="13"/>
  <c r="X2771" i="13"/>
  <c r="V2771" i="13" s="1"/>
  <c r="S2771" i="13"/>
  <c r="T2771" i="13" s="1"/>
  <c r="R2771" i="13"/>
  <c r="Q2771" i="13"/>
  <c r="P2771" i="13"/>
  <c r="O2771" i="13"/>
  <c r="X2770" i="13"/>
  <c r="W2770" i="13" s="1"/>
  <c r="S2770" i="13"/>
  <c r="U2770" i="13" s="1"/>
  <c r="R2770" i="13"/>
  <c r="Q2770" i="13"/>
  <c r="P2770" i="13"/>
  <c r="O2770" i="13"/>
  <c r="X2769" i="13"/>
  <c r="W2769" i="13" s="1"/>
  <c r="S2769" i="13"/>
  <c r="U2769" i="13" s="1"/>
  <c r="R2769" i="13"/>
  <c r="Q2769" i="13"/>
  <c r="P2769" i="13"/>
  <c r="O2769" i="13"/>
  <c r="X2768" i="13"/>
  <c r="W2768" i="13" s="1"/>
  <c r="S2768" i="13"/>
  <c r="U2768" i="13" s="1"/>
  <c r="R2768" i="13"/>
  <c r="Q2768" i="13"/>
  <c r="P2768" i="13"/>
  <c r="O2768" i="13"/>
  <c r="X2767" i="13"/>
  <c r="W2767" i="13" s="1"/>
  <c r="S2767" i="13"/>
  <c r="U2767" i="13" s="1"/>
  <c r="R2767" i="13"/>
  <c r="Q2767" i="13"/>
  <c r="P2767" i="13"/>
  <c r="O2767" i="13"/>
  <c r="X2766" i="13"/>
  <c r="W2766" i="13" s="1"/>
  <c r="S2766" i="13"/>
  <c r="T2766" i="13" s="1"/>
  <c r="R2766" i="13"/>
  <c r="Q2766" i="13"/>
  <c r="P2766" i="13"/>
  <c r="O2766" i="13"/>
  <c r="X2765" i="13"/>
  <c r="W2765" i="13" s="1"/>
  <c r="S2765" i="13"/>
  <c r="U2765" i="13" s="1"/>
  <c r="R2765" i="13"/>
  <c r="Q2765" i="13"/>
  <c r="P2765" i="13"/>
  <c r="O2765" i="13"/>
  <c r="X2764" i="13"/>
  <c r="V2764" i="13" s="1"/>
  <c r="T2764" i="13"/>
  <c r="S2764" i="13"/>
  <c r="U2764" i="13" s="1"/>
  <c r="R2764" i="13"/>
  <c r="Q2764" i="13"/>
  <c r="P2764" i="13"/>
  <c r="O2764" i="13"/>
  <c r="X2763" i="13"/>
  <c r="W2763" i="13" s="1"/>
  <c r="S2763" i="13"/>
  <c r="U2763" i="13" s="1"/>
  <c r="R2763" i="13"/>
  <c r="Q2763" i="13"/>
  <c r="P2763" i="13"/>
  <c r="O2763" i="13"/>
  <c r="X2762" i="13"/>
  <c r="W2762" i="13" s="1"/>
  <c r="S2762" i="13"/>
  <c r="U2762" i="13" s="1"/>
  <c r="R2762" i="13"/>
  <c r="Q2762" i="13"/>
  <c r="P2762" i="13"/>
  <c r="O2762" i="13"/>
  <c r="X2761" i="13"/>
  <c r="V2761" i="13" s="1"/>
  <c r="S2761" i="13"/>
  <c r="U2761" i="13" s="1"/>
  <c r="R2761" i="13"/>
  <c r="Q2761" i="13"/>
  <c r="P2761" i="13"/>
  <c r="O2761" i="13"/>
  <c r="X2760" i="13"/>
  <c r="W2760" i="13" s="1"/>
  <c r="V2760" i="13"/>
  <c r="S2760" i="13"/>
  <c r="U2760" i="13" s="1"/>
  <c r="R2760" i="13"/>
  <c r="Q2760" i="13"/>
  <c r="P2760" i="13"/>
  <c r="O2760" i="13"/>
  <c r="X2759" i="13"/>
  <c r="W2759" i="13" s="1"/>
  <c r="S2759" i="13"/>
  <c r="R2759" i="13"/>
  <c r="Q2759" i="13"/>
  <c r="P2759" i="13"/>
  <c r="O2759" i="13"/>
  <c r="X2758" i="13"/>
  <c r="W2758" i="13" s="1"/>
  <c r="S2758" i="13"/>
  <c r="U2758" i="13" s="1"/>
  <c r="R2758" i="13"/>
  <c r="Q2758" i="13"/>
  <c r="P2758" i="13"/>
  <c r="O2758" i="13"/>
  <c r="X2757" i="13"/>
  <c r="W2757" i="13" s="1"/>
  <c r="S2757" i="13"/>
  <c r="U2757" i="13" s="1"/>
  <c r="R2757" i="13"/>
  <c r="Q2757" i="13"/>
  <c r="P2757" i="13"/>
  <c r="O2757" i="13"/>
  <c r="X2756" i="13"/>
  <c r="W2756" i="13" s="1"/>
  <c r="S2756" i="13"/>
  <c r="U2756" i="13" s="1"/>
  <c r="R2756" i="13"/>
  <c r="Q2756" i="13"/>
  <c r="P2756" i="13"/>
  <c r="O2756" i="13"/>
  <c r="X2755" i="13"/>
  <c r="W2755" i="13" s="1"/>
  <c r="S2755" i="13"/>
  <c r="U2755" i="13" s="1"/>
  <c r="R2755" i="13"/>
  <c r="Q2755" i="13"/>
  <c r="P2755" i="13"/>
  <c r="O2755" i="13"/>
  <c r="X2754" i="13"/>
  <c r="W2754" i="13" s="1"/>
  <c r="S2754" i="13"/>
  <c r="U2754" i="13" s="1"/>
  <c r="R2754" i="13"/>
  <c r="Q2754" i="13"/>
  <c r="P2754" i="13"/>
  <c r="O2754" i="13"/>
  <c r="X2753" i="13"/>
  <c r="W2753" i="13" s="1"/>
  <c r="V2753" i="13"/>
  <c r="T2753" i="13"/>
  <c r="S2753" i="13"/>
  <c r="U2753" i="13" s="1"/>
  <c r="R2753" i="13"/>
  <c r="Q2753" i="13"/>
  <c r="P2753" i="13"/>
  <c r="O2753" i="13"/>
  <c r="X2752" i="13"/>
  <c r="W2752" i="13" s="1"/>
  <c r="U2752" i="13"/>
  <c r="S2752" i="13"/>
  <c r="T2752" i="13" s="1"/>
  <c r="R2752" i="13"/>
  <c r="Q2752" i="13"/>
  <c r="P2752" i="13"/>
  <c r="O2752" i="13"/>
  <c r="X2751" i="13"/>
  <c r="W2751" i="13" s="1"/>
  <c r="S2751" i="13"/>
  <c r="U2751" i="13" s="1"/>
  <c r="R2751" i="13"/>
  <c r="Q2751" i="13"/>
  <c r="P2751" i="13"/>
  <c r="O2751" i="13"/>
  <c r="X2750" i="13"/>
  <c r="W2750" i="13" s="1"/>
  <c r="S2750" i="13"/>
  <c r="U2750" i="13" s="1"/>
  <c r="R2750" i="13"/>
  <c r="Q2750" i="13"/>
  <c r="P2750" i="13"/>
  <c r="O2750" i="13"/>
  <c r="X2749" i="13"/>
  <c r="W2749" i="13" s="1"/>
  <c r="S2749" i="13"/>
  <c r="U2749" i="13" s="1"/>
  <c r="R2749" i="13"/>
  <c r="Q2749" i="13"/>
  <c r="P2749" i="13"/>
  <c r="O2749" i="13"/>
  <c r="X2748" i="13"/>
  <c r="W2748" i="13" s="1"/>
  <c r="S2748" i="13"/>
  <c r="U2748" i="13" s="1"/>
  <c r="R2748" i="13"/>
  <c r="Q2748" i="13"/>
  <c r="P2748" i="13"/>
  <c r="O2748" i="13"/>
  <c r="X2747" i="13"/>
  <c r="W2747" i="13" s="1"/>
  <c r="S2747" i="13"/>
  <c r="U2747" i="13" s="1"/>
  <c r="R2747" i="13"/>
  <c r="Q2747" i="13"/>
  <c r="P2747" i="13"/>
  <c r="O2747" i="13"/>
  <c r="X2746" i="13"/>
  <c r="W2746" i="13" s="1"/>
  <c r="S2746" i="13"/>
  <c r="U2746" i="13" s="1"/>
  <c r="R2746" i="13"/>
  <c r="Q2746" i="13"/>
  <c r="P2746" i="13"/>
  <c r="O2746" i="13"/>
  <c r="X2745" i="13"/>
  <c r="W2745" i="13" s="1"/>
  <c r="S2745" i="13"/>
  <c r="U2745" i="13" s="1"/>
  <c r="R2745" i="13"/>
  <c r="Q2745" i="13"/>
  <c r="P2745" i="13"/>
  <c r="O2745" i="13"/>
  <c r="X2744" i="13"/>
  <c r="W2744" i="13" s="1"/>
  <c r="S2744" i="13"/>
  <c r="U2744" i="13" s="1"/>
  <c r="R2744" i="13"/>
  <c r="Q2744" i="13"/>
  <c r="P2744" i="13"/>
  <c r="O2744" i="13"/>
  <c r="X2743" i="13"/>
  <c r="V2743" i="13" s="1"/>
  <c r="S2743" i="13"/>
  <c r="U2743" i="13" s="1"/>
  <c r="R2743" i="13"/>
  <c r="Q2743" i="13"/>
  <c r="P2743" i="13"/>
  <c r="O2743" i="13"/>
  <c r="X2742" i="13"/>
  <c r="W2742" i="13" s="1"/>
  <c r="S2742" i="13"/>
  <c r="U2742" i="13" s="1"/>
  <c r="R2742" i="13"/>
  <c r="Q2742" i="13"/>
  <c r="P2742" i="13"/>
  <c r="O2742" i="13"/>
  <c r="X2741" i="13"/>
  <c r="W2741" i="13" s="1"/>
  <c r="S2741" i="13"/>
  <c r="U2741" i="13" s="1"/>
  <c r="R2741" i="13"/>
  <c r="Q2741" i="13"/>
  <c r="P2741" i="13"/>
  <c r="O2741" i="13"/>
  <c r="X2740" i="13"/>
  <c r="W2740" i="13" s="1"/>
  <c r="S2740" i="13"/>
  <c r="U2740" i="13" s="1"/>
  <c r="R2740" i="13"/>
  <c r="Q2740" i="13"/>
  <c r="P2740" i="13"/>
  <c r="O2740" i="13"/>
  <c r="X2739" i="13"/>
  <c r="W2739" i="13" s="1"/>
  <c r="S2739" i="13"/>
  <c r="U2739" i="13" s="1"/>
  <c r="R2739" i="13"/>
  <c r="Q2739" i="13"/>
  <c r="P2739" i="13"/>
  <c r="O2739" i="13"/>
  <c r="X2738" i="13"/>
  <c r="W2738" i="13" s="1"/>
  <c r="S2738" i="13"/>
  <c r="U2738" i="13" s="1"/>
  <c r="R2738" i="13"/>
  <c r="Q2738" i="13"/>
  <c r="P2738" i="13"/>
  <c r="O2738" i="13"/>
  <c r="X2737" i="13"/>
  <c r="W2737" i="13" s="1"/>
  <c r="V2737" i="13"/>
  <c r="S2737" i="13"/>
  <c r="U2737" i="13" s="1"/>
  <c r="R2737" i="13"/>
  <c r="Q2737" i="13"/>
  <c r="P2737" i="13"/>
  <c r="O2737" i="13"/>
  <c r="X2736" i="13"/>
  <c r="W2736" i="13" s="1"/>
  <c r="S2736" i="13"/>
  <c r="U2736" i="13" s="1"/>
  <c r="R2736" i="13"/>
  <c r="Q2736" i="13"/>
  <c r="P2736" i="13"/>
  <c r="O2736" i="13"/>
  <c r="X2735" i="13"/>
  <c r="W2735" i="13" s="1"/>
  <c r="S2735" i="13"/>
  <c r="U2735" i="13" s="1"/>
  <c r="R2735" i="13"/>
  <c r="Q2735" i="13"/>
  <c r="P2735" i="13"/>
  <c r="O2735" i="13"/>
  <c r="X2734" i="13"/>
  <c r="W2734" i="13" s="1"/>
  <c r="S2734" i="13"/>
  <c r="U2734" i="13" s="1"/>
  <c r="R2734" i="13"/>
  <c r="Q2734" i="13"/>
  <c r="P2734" i="13"/>
  <c r="O2734" i="13"/>
  <c r="X2733" i="13"/>
  <c r="W2733" i="13" s="1"/>
  <c r="S2733" i="13"/>
  <c r="U2733" i="13" s="1"/>
  <c r="R2733" i="13"/>
  <c r="Q2733" i="13"/>
  <c r="P2733" i="13"/>
  <c r="O2733" i="13"/>
  <c r="X2732" i="13"/>
  <c r="W2732" i="13" s="1"/>
  <c r="S2732" i="13"/>
  <c r="U2732" i="13" s="1"/>
  <c r="R2732" i="13"/>
  <c r="Q2732" i="13"/>
  <c r="P2732" i="13"/>
  <c r="O2732" i="13"/>
  <c r="X2731" i="13"/>
  <c r="W2731" i="13" s="1"/>
  <c r="S2731" i="13"/>
  <c r="T2731" i="13" s="1"/>
  <c r="R2731" i="13"/>
  <c r="Q2731" i="13"/>
  <c r="P2731" i="13"/>
  <c r="O2731" i="13"/>
  <c r="X2730" i="13"/>
  <c r="W2730" i="13" s="1"/>
  <c r="S2730" i="13"/>
  <c r="U2730" i="13" s="1"/>
  <c r="R2730" i="13"/>
  <c r="Q2730" i="13"/>
  <c r="P2730" i="13"/>
  <c r="O2730" i="13"/>
  <c r="X2729" i="13"/>
  <c r="W2729" i="13" s="1"/>
  <c r="S2729" i="13"/>
  <c r="U2729" i="13" s="1"/>
  <c r="R2729" i="13"/>
  <c r="Q2729" i="13"/>
  <c r="P2729" i="13"/>
  <c r="O2729" i="13"/>
  <c r="X2728" i="13"/>
  <c r="W2728" i="13" s="1"/>
  <c r="S2728" i="13"/>
  <c r="U2728" i="13" s="1"/>
  <c r="R2728" i="13"/>
  <c r="Q2728" i="13"/>
  <c r="P2728" i="13"/>
  <c r="O2728" i="13"/>
  <c r="X2727" i="13"/>
  <c r="W2727" i="13" s="1"/>
  <c r="S2727" i="13"/>
  <c r="U2727" i="13" s="1"/>
  <c r="R2727" i="13"/>
  <c r="Q2727" i="13"/>
  <c r="P2727" i="13"/>
  <c r="O2727" i="13"/>
  <c r="X2726" i="13"/>
  <c r="W2726" i="13" s="1"/>
  <c r="S2726" i="13"/>
  <c r="U2726" i="13" s="1"/>
  <c r="R2726" i="13"/>
  <c r="Q2726" i="13"/>
  <c r="P2726" i="13"/>
  <c r="O2726" i="13"/>
  <c r="X2725" i="13"/>
  <c r="V2725" i="13" s="1"/>
  <c r="S2725" i="13"/>
  <c r="T2725" i="13" s="1"/>
  <c r="R2725" i="13"/>
  <c r="Q2725" i="13"/>
  <c r="P2725" i="13"/>
  <c r="O2725" i="13"/>
  <c r="X2724" i="13"/>
  <c r="W2724" i="13" s="1"/>
  <c r="S2724" i="13"/>
  <c r="U2724" i="13" s="1"/>
  <c r="R2724" i="13"/>
  <c r="Q2724" i="13"/>
  <c r="P2724" i="13"/>
  <c r="O2724" i="13"/>
  <c r="X2723" i="13"/>
  <c r="W2723" i="13" s="1"/>
  <c r="S2723" i="13"/>
  <c r="U2723" i="13" s="1"/>
  <c r="R2723" i="13"/>
  <c r="Q2723" i="13"/>
  <c r="P2723" i="13"/>
  <c r="O2723" i="13"/>
  <c r="X2722" i="13"/>
  <c r="W2722" i="13" s="1"/>
  <c r="S2722" i="13"/>
  <c r="U2722" i="13" s="1"/>
  <c r="R2722" i="13"/>
  <c r="Q2722" i="13"/>
  <c r="P2722" i="13"/>
  <c r="O2722" i="13"/>
  <c r="X2721" i="13"/>
  <c r="W2721" i="13" s="1"/>
  <c r="V2721" i="13"/>
  <c r="S2721" i="13"/>
  <c r="U2721" i="13" s="1"/>
  <c r="R2721" i="13"/>
  <c r="Q2721" i="13"/>
  <c r="P2721" i="13"/>
  <c r="O2721" i="13"/>
  <c r="X2720" i="13"/>
  <c r="V2720" i="13" s="1"/>
  <c r="S2720" i="13"/>
  <c r="U2720" i="13" s="1"/>
  <c r="R2720" i="13"/>
  <c r="Q2720" i="13"/>
  <c r="P2720" i="13"/>
  <c r="O2720" i="13"/>
  <c r="X2719" i="13"/>
  <c r="S2719" i="13"/>
  <c r="U2719" i="13" s="1"/>
  <c r="R2719" i="13"/>
  <c r="Q2719" i="13"/>
  <c r="P2719" i="13"/>
  <c r="O2719" i="13"/>
  <c r="X2718" i="13"/>
  <c r="W2718" i="13" s="1"/>
  <c r="S2718" i="13"/>
  <c r="U2718" i="13" s="1"/>
  <c r="R2718" i="13"/>
  <c r="Q2718" i="13"/>
  <c r="P2718" i="13"/>
  <c r="O2718" i="13"/>
  <c r="X2717" i="13"/>
  <c r="W2717" i="13" s="1"/>
  <c r="S2717" i="13"/>
  <c r="U2717" i="13" s="1"/>
  <c r="R2717" i="13"/>
  <c r="Q2717" i="13"/>
  <c r="P2717" i="13"/>
  <c r="O2717" i="13"/>
  <c r="X2716" i="13"/>
  <c r="W2716" i="13" s="1"/>
  <c r="S2716" i="13"/>
  <c r="U2716" i="13" s="1"/>
  <c r="R2716" i="13"/>
  <c r="Q2716" i="13"/>
  <c r="P2716" i="13"/>
  <c r="O2716" i="13"/>
  <c r="X2715" i="13"/>
  <c r="W2715" i="13" s="1"/>
  <c r="S2715" i="13"/>
  <c r="U2715" i="13" s="1"/>
  <c r="R2715" i="13"/>
  <c r="Q2715" i="13"/>
  <c r="P2715" i="13"/>
  <c r="O2715" i="13"/>
  <c r="X2714" i="13"/>
  <c r="W2714" i="13" s="1"/>
  <c r="S2714" i="13"/>
  <c r="R2714" i="13"/>
  <c r="Q2714" i="13"/>
  <c r="P2714" i="13"/>
  <c r="O2714" i="13"/>
  <c r="X2713" i="13"/>
  <c r="S2713" i="13"/>
  <c r="U2713" i="13" s="1"/>
  <c r="R2713" i="13"/>
  <c r="Q2713" i="13"/>
  <c r="P2713" i="13"/>
  <c r="O2713" i="13"/>
  <c r="X2712" i="13"/>
  <c r="W2712" i="13" s="1"/>
  <c r="S2712" i="13"/>
  <c r="U2712" i="13" s="1"/>
  <c r="R2712" i="13"/>
  <c r="Q2712" i="13"/>
  <c r="P2712" i="13"/>
  <c r="O2712" i="13"/>
  <c r="X2711" i="13"/>
  <c r="W2711" i="13" s="1"/>
  <c r="S2711" i="13"/>
  <c r="T2711" i="13" s="1"/>
  <c r="R2711" i="13"/>
  <c r="Q2711" i="13"/>
  <c r="P2711" i="13"/>
  <c r="O2711" i="13"/>
  <c r="X2710" i="13"/>
  <c r="W2710" i="13" s="1"/>
  <c r="S2710" i="13"/>
  <c r="U2710" i="13" s="1"/>
  <c r="R2710" i="13"/>
  <c r="Q2710" i="13"/>
  <c r="P2710" i="13"/>
  <c r="O2710" i="13"/>
  <c r="X2709" i="13"/>
  <c r="W2709" i="13" s="1"/>
  <c r="S2709" i="13"/>
  <c r="U2709" i="13" s="1"/>
  <c r="R2709" i="13"/>
  <c r="Q2709" i="13"/>
  <c r="P2709" i="13"/>
  <c r="O2709" i="13"/>
  <c r="X2708" i="13"/>
  <c r="W2708" i="13" s="1"/>
  <c r="S2708" i="13"/>
  <c r="U2708" i="13" s="1"/>
  <c r="R2708" i="13"/>
  <c r="Q2708" i="13"/>
  <c r="P2708" i="13"/>
  <c r="O2708" i="13"/>
  <c r="X2707" i="13"/>
  <c r="V2707" i="13" s="1"/>
  <c r="S2707" i="13"/>
  <c r="U2707" i="13" s="1"/>
  <c r="R2707" i="13"/>
  <c r="Q2707" i="13"/>
  <c r="P2707" i="13"/>
  <c r="O2707" i="13"/>
  <c r="X2706" i="13"/>
  <c r="V2706" i="13" s="1"/>
  <c r="S2706" i="13"/>
  <c r="R2706" i="13"/>
  <c r="Q2706" i="13"/>
  <c r="P2706" i="13"/>
  <c r="O2706" i="13"/>
  <c r="X2705" i="13"/>
  <c r="S2705" i="13"/>
  <c r="T2705" i="13" s="1"/>
  <c r="R2705" i="13"/>
  <c r="Q2705" i="13"/>
  <c r="P2705" i="13"/>
  <c r="O2705" i="13"/>
  <c r="X2704" i="13"/>
  <c r="W2704" i="13" s="1"/>
  <c r="S2704" i="13"/>
  <c r="U2704" i="13" s="1"/>
  <c r="R2704" i="13"/>
  <c r="Q2704" i="13"/>
  <c r="P2704" i="13"/>
  <c r="O2704" i="13"/>
  <c r="X2703" i="13"/>
  <c r="W2703" i="13" s="1"/>
  <c r="S2703" i="13"/>
  <c r="U2703" i="13" s="1"/>
  <c r="R2703" i="13"/>
  <c r="Q2703" i="13"/>
  <c r="P2703" i="13"/>
  <c r="O2703" i="13"/>
  <c r="X2702" i="13"/>
  <c r="W2702" i="13" s="1"/>
  <c r="S2702" i="13"/>
  <c r="U2702" i="13" s="1"/>
  <c r="R2702" i="13"/>
  <c r="Q2702" i="13"/>
  <c r="P2702" i="13"/>
  <c r="O2702" i="13"/>
  <c r="X2701" i="13"/>
  <c r="W2701" i="13" s="1"/>
  <c r="T2701" i="13"/>
  <c r="S2701" i="13"/>
  <c r="U2701" i="13" s="1"/>
  <c r="R2701" i="13"/>
  <c r="Q2701" i="13"/>
  <c r="P2701" i="13"/>
  <c r="O2701" i="13"/>
  <c r="X2700" i="13"/>
  <c r="W2700" i="13" s="1"/>
  <c r="V2700" i="13"/>
  <c r="S2700" i="13"/>
  <c r="U2700" i="13" s="1"/>
  <c r="R2700" i="13"/>
  <c r="Q2700" i="13"/>
  <c r="P2700" i="13"/>
  <c r="O2700" i="13"/>
  <c r="X2699" i="13"/>
  <c r="V2699" i="13" s="1"/>
  <c r="S2699" i="13"/>
  <c r="U2699" i="13" s="1"/>
  <c r="R2699" i="13"/>
  <c r="Q2699" i="13"/>
  <c r="P2699" i="13"/>
  <c r="O2699" i="13"/>
  <c r="X2698" i="13"/>
  <c r="W2698" i="13" s="1"/>
  <c r="S2698" i="13"/>
  <c r="R2698" i="13"/>
  <c r="Q2698" i="13"/>
  <c r="P2698" i="13"/>
  <c r="O2698" i="13"/>
  <c r="X2697" i="13"/>
  <c r="S2697" i="13"/>
  <c r="U2697" i="13" s="1"/>
  <c r="R2697" i="13"/>
  <c r="Q2697" i="13"/>
  <c r="P2697" i="13"/>
  <c r="O2697" i="13"/>
  <c r="X2696" i="13"/>
  <c r="W2696" i="13" s="1"/>
  <c r="V2696" i="13"/>
  <c r="S2696" i="13"/>
  <c r="U2696" i="13" s="1"/>
  <c r="R2696" i="13"/>
  <c r="Q2696" i="13"/>
  <c r="P2696" i="13"/>
  <c r="O2696" i="13"/>
  <c r="X2695" i="13"/>
  <c r="W2695" i="13" s="1"/>
  <c r="S2695" i="13"/>
  <c r="T2695" i="13" s="1"/>
  <c r="R2695" i="13"/>
  <c r="Q2695" i="13"/>
  <c r="P2695" i="13"/>
  <c r="O2695" i="13"/>
  <c r="X2694" i="13"/>
  <c r="W2694" i="13" s="1"/>
  <c r="S2694" i="13"/>
  <c r="U2694" i="13" s="1"/>
  <c r="R2694" i="13"/>
  <c r="Q2694" i="13"/>
  <c r="P2694" i="13"/>
  <c r="O2694" i="13"/>
  <c r="X2693" i="13"/>
  <c r="W2693" i="13" s="1"/>
  <c r="S2693" i="13"/>
  <c r="U2693" i="13" s="1"/>
  <c r="R2693" i="13"/>
  <c r="Q2693" i="13"/>
  <c r="P2693" i="13"/>
  <c r="O2693" i="13"/>
  <c r="X2692" i="13"/>
  <c r="W2692" i="13" s="1"/>
  <c r="S2692" i="13"/>
  <c r="U2692" i="13" s="1"/>
  <c r="R2692" i="13"/>
  <c r="Q2692" i="13"/>
  <c r="P2692" i="13"/>
  <c r="O2692" i="13"/>
  <c r="X2691" i="13"/>
  <c r="V2691" i="13" s="1"/>
  <c r="S2691" i="13"/>
  <c r="U2691" i="13" s="1"/>
  <c r="R2691" i="13"/>
  <c r="Q2691" i="13"/>
  <c r="P2691" i="13"/>
  <c r="O2691" i="13"/>
  <c r="X2690" i="13"/>
  <c r="W2690" i="13" s="1"/>
  <c r="S2690" i="13"/>
  <c r="R2690" i="13"/>
  <c r="Q2690" i="13"/>
  <c r="P2690" i="13"/>
  <c r="O2690" i="13"/>
  <c r="X2689" i="13"/>
  <c r="S2689" i="13"/>
  <c r="U2689" i="13" s="1"/>
  <c r="R2689" i="13"/>
  <c r="Q2689" i="13"/>
  <c r="P2689" i="13"/>
  <c r="O2689" i="13"/>
  <c r="X2688" i="13"/>
  <c r="W2688" i="13" s="1"/>
  <c r="S2688" i="13"/>
  <c r="U2688" i="13" s="1"/>
  <c r="R2688" i="13"/>
  <c r="Q2688" i="13"/>
  <c r="P2688" i="13"/>
  <c r="O2688" i="13"/>
  <c r="X2687" i="13"/>
  <c r="W2687" i="13" s="1"/>
  <c r="S2687" i="13"/>
  <c r="U2687" i="13" s="1"/>
  <c r="R2687" i="13"/>
  <c r="Q2687" i="13"/>
  <c r="P2687" i="13"/>
  <c r="O2687" i="13"/>
  <c r="X2686" i="13"/>
  <c r="W2686" i="13" s="1"/>
  <c r="S2686" i="13"/>
  <c r="U2686" i="13" s="1"/>
  <c r="R2686" i="13"/>
  <c r="Q2686" i="13"/>
  <c r="P2686" i="13"/>
  <c r="O2686" i="13"/>
  <c r="X2685" i="13"/>
  <c r="W2685" i="13" s="1"/>
  <c r="S2685" i="13"/>
  <c r="U2685" i="13" s="1"/>
  <c r="R2685" i="13"/>
  <c r="Q2685" i="13"/>
  <c r="P2685" i="13"/>
  <c r="O2685" i="13"/>
  <c r="X2684" i="13"/>
  <c r="W2684" i="13" s="1"/>
  <c r="S2684" i="13"/>
  <c r="U2684" i="13" s="1"/>
  <c r="R2684" i="13"/>
  <c r="Q2684" i="13"/>
  <c r="P2684" i="13"/>
  <c r="O2684" i="13"/>
  <c r="X2683" i="13"/>
  <c r="S2683" i="13"/>
  <c r="U2683" i="13" s="1"/>
  <c r="R2683" i="13"/>
  <c r="Q2683" i="13"/>
  <c r="P2683" i="13"/>
  <c r="O2683" i="13"/>
  <c r="X2682" i="13"/>
  <c r="V2682" i="13" s="1"/>
  <c r="S2682" i="13"/>
  <c r="R2682" i="13"/>
  <c r="Q2682" i="13"/>
  <c r="P2682" i="13"/>
  <c r="O2682" i="13"/>
  <c r="X2681" i="13"/>
  <c r="S2681" i="13"/>
  <c r="U2681" i="13" s="1"/>
  <c r="R2681" i="13"/>
  <c r="Q2681" i="13"/>
  <c r="P2681" i="13"/>
  <c r="O2681" i="13"/>
  <c r="X2680" i="13"/>
  <c r="W2680" i="13" s="1"/>
  <c r="S2680" i="13"/>
  <c r="U2680" i="13" s="1"/>
  <c r="R2680" i="13"/>
  <c r="Q2680" i="13"/>
  <c r="P2680" i="13"/>
  <c r="O2680" i="13"/>
  <c r="X2679" i="13"/>
  <c r="W2679" i="13" s="1"/>
  <c r="S2679" i="13"/>
  <c r="U2679" i="13" s="1"/>
  <c r="R2679" i="13"/>
  <c r="Q2679" i="13"/>
  <c r="P2679" i="13"/>
  <c r="O2679" i="13"/>
  <c r="X2678" i="13"/>
  <c r="W2678" i="13" s="1"/>
  <c r="S2678" i="13"/>
  <c r="U2678" i="13" s="1"/>
  <c r="R2678" i="13"/>
  <c r="Q2678" i="13"/>
  <c r="P2678" i="13"/>
  <c r="O2678" i="13"/>
  <c r="X2677" i="13"/>
  <c r="W2677" i="13" s="1"/>
  <c r="S2677" i="13"/>
  <c r="U2677" i="13" s="1"/>
  <c r="R2677" i="13"/>
  <c r="Q2677" i="13"/>
  <c r="P2677" i="13"/>
  <c r="O2677" i="13"/>
  <c r="X2676" i="13"/>
  <c r="W2676" i="13" s="1"/>
  <c r="S2676" i="13"/>
  <c r="U2676" i="13" s="1"/>
  <c r="R2676" i="13"/>
  <c r="Q2676" i="13"/>
  <c r="P2676" i="13"/>
  <c r="O2676" i="13"/>
  <c r="X2675" i="13"/>
  <c r="S2675" i="13"/>
  <c r="U2675" i="13" s="1"/>
  <c r="R2675" i="13"/>
  <c r="Q2675" i="13"/>
  <c r="P2675" i="13"/>
  <c r="O2675" i="13"/>
  <c r="X2674" i="13"/>
  <c r="W2674" i="13" s="1"/>
  <c r="S2674" i="13"/>
  <c r="R2674" i="13"/>
  <c r="Q2674" i="13"/>
  <c r="P2674" i="13"/>
  <c r="O2674" i="13"/>
  <c r="X2673" i="13"/>
  <c r="S2673" i="13"/>
  <c r="T2673" i="13" s="1"/>
  <c r="R2673" i="13"/>
  <c r="Q2673" i="13"/>
  <c r="P2673" i="13"/>
  <c r="O2673" i="13"/>
  <c r="X2672" i="13"/>
  <c r="W2672" i="13" s="1"/>
  <c r="V2672" i="13"/>
  <c r="S2672" i="13"/>
  <c r="U2672" i="13" s="1"/>
  <c r="R2672" i="13"/>
  <c r="Q2672" i="13"/>
  <c r="P2672" i="13"/>
  <c r="O2672" i="13"/>
  <c r="X2671" i="13"/>
  <c r="W2671" i="13" s="1"/>
  <c r="S2671" i="13"/>
  <c r="T2671" i="13" s="1"/>
  <c r="R2671" i="13"/>
  <c r="Q2671" i="13"/>
  <c r="P2671" i="13"/>
  <c r="O2671" i="13"/>
  <c r="X2670" i="13"/>
  <c r="W2670" i="13" s="1"/>
  <c r="S2670" i="13"/>
  <c r="U2670" i="13" s="1"/>
  <c r="R2670" i="13"/>
  <c r="Q2670" i="13"/>
  <c r="P2670" i="13"/>
  <c r="O2670" i="13"/>
  <c r="X2669" i="13"/>
  <c r="W2669" i="13" s="1"/>
  <c r="S2669" i="13"/>
  <c r="U2669" i="13" s="1"/>
  <c r="R2669" i="13"/>
  <c r="Q2669" i="13"/>
  <c r="P2669" i="13"/>
  <c r="O2669" i="13"/>
  <c r="X2668" i="13"/>
  <c r="W2668" i="13" s="1"/>
  <c r="S2668" i="13"/>
  <c r="U2668" i="13" s="1"/>
  <c r="R2668" i="13"/>
  <c r="Q2668" i="13"/>
  <c r="P2668" i="13"/>
  <c r="O2668" i="13"/>
  <c r="X2667" i="13"/>
  <c r="S2667" i="13"/>
  <c r="U2667" i="13" s="1"/>
  <c r="R2667" i="13"/>
  <c r="Q2667" i="13"/>
  <c r="P2667" i="13"/>
  <c r="O2667" i="13"/>
  <c r="X2666" i="13"/>
  <c r="V2666" i="13" s="1"/>
  <c r="S2666" i="13"/>
  <c r="R2666" i="13"/>
  <c r="Q2666" i="13"/>
  <c r="P2666" i="13"/>
  <c r="O2666" i="13"/>
  <c r="X2665" i="13"/>
  <c r="S2665" i="13"/>
  <c r="U2665" i="13" s="1"/>
  <c r="R2665" i="13"/>
  <c r="Q2665" i="13"/>
  <c r="P2665" i="13"/>
  <c r="O2665" i="13"/>
  <c r="X2664" i="13"/>
  <c r="W2664" i="13" s="1"/>
  <c r="S2664" i="13"/>
  <c r="U2664" i="13" s="1"/>
  <c r="R2664" i="13"/>
  <c r="Q2664" i="13"/>
  <c r="P2664" i="13"/>
  <c r="O2664" i="13"/>
  <c r="X2663" i="13"/>
  <c r="W2663" i="13" s="1"/>
  <c r="S2663" i="13"/>
  <c r="U2663" i="13" s="1"/>
  <c r="R2663" i="13"/>
  <c r="Q2663" i="13"/>
  <c r="P2663" i="13"/>
  <c r="O2663" i="13"/>
  <c r="X2662" i="13"/>
  <c r="W2662" i="13" s="1"/>
  <c r="S2662" i="13"/>
  <c r="R2662" i="13"/>
  <c r="Q2662" i="13"/>
  <c r="P2662" i="13"/>
  <c r="O2662" i="13"/>
  <c r="X2661" i="13"/>
  <c r="W2661" i="13" s="1"/>
  <c r="S2661" i="13"/>
  <c r="U2661" i="13" s="1"/>
  <c r="R2661" i="13"/>
  <c r="Q2661" i="13"/>
  <c r="P2661" i="13"/>
  <c r="O2661" i="13"/>
  <c r="X2660" i="13"/>
  <c r="W2660" i="13" s="1"/>
  <c r="S2660" i="13"/>
  <c r="R2660" i="13"/>
  <c r="Q2660" i="13"/>
  <c r="P2660" i="13"/>
  <c r="O2660" i="13"/>
  <c r="X2659" i="13"/>
  <c r="S2659" i="13"/>
  <c r="U2659" i="13" s="1"/>
  <c r="R2659" i="13"/>
  <c r="Q2659" i="13"/>
  <c r="P2659" i="13"/>
  <c r="O2659" i="13"/>
  <c r="X2658" i="13"/>
  <c r="W2658" i="13" s="1"/>
  <c r="S2658" i="13"/>
  <c r="R2658" i="13"/>
  <c r="Q2658" i="13"/>
  <c r="P2658" i="13"/>
  <c r="O2658" i="13"/>
  <c r="X2657" i="13"/>
  <c r="S2657" i="13"/>
  <c r="R2657" i="13"/>
  <c r="Q2657" i="13"/>
  <c r="P2657" i="13"/>
  <c r="O2657" i="13"/>
  <c r="X2656" i="13"/>
  <c r="W2656" i="13" s="1"/>
  <c r="S2656" i="13"/>
  <c r="U2656" i="13" s="1"/>
  <c r="R2656" i="13"/>
  <c r="Q2656" i="13"/>
  <c r="P2656" i="13"/>
  <c r="O2656" i="13"/>
  <c r="X2655" i="13"/>
  <c r="W2655" i="13" s="1"/>
  <c r="T2655" i="13"/>
  <c r="S2655" i="13"/>
  <c r="U2655" i="13" s="1"/>
  <c r="R2655" i="13"/>
  <c r="Q2655" i="13"/>
  <c r="P2655" i="13"/>
  <c r="O2655" i="13"/>
  <c r="X2654" i="13"/>
  <c r="W2654" i="13" s="1"/>
  <c r="S2654" i="13"/>
  <c r="R2654" i="13"/>
  <c r="Q2654" i="13"/>
  <c r="P2654" i="13"/>
  <c r="O2654" i="13"/>
  <c r="X2653" i="13"/>
  <c r="W2653" i="13" s="1"/>
  <c r="S2653" i="13"/>
  <c r="U2653" i="13" s="1"/>
  <c r="R2653" i="13"/>
  <c r="Q2653" i="13"/>
  <c r="P2653" i="13"/>
  <c r="O2653" i="13"/>
  <c r="X2652" i="13"/>
  <c r="W2652" i="13" s="1"/>
  <c r="S2652" i="13"/>
  <c r="R2652" i="13"/>
  <c r="Q2652" i="13"/>
  <c r="P2652" i="13"/>
  <c r="O2652" i="13"/>
  <c r="X2651" i="13"/>
  <c r="S2651" i="13"/>
  <c r="U2651" i="13" s="1"/>
  <c r="R2651" i="13"/>
  <c r="Q2651" i="13"/>
  <c r="P2651" i="13"/>
  <c r="O2651" i="13"/>
  <c r="X2650" i="13"/>
  <c r="W2650" i="13" s="1"/>
  <c r="S2650" i="13"/>
  <c r="R2650" i="13"/>
  <c r="Q2650" i="13"/>
  <c r="P2650" i="13"/>
  <c r="O2650" i="13"/>
  <c r="X2649" i="13"/>
  <c r="S2649" i="13"/>
  <c r="U2649" i="13" s="1"/>
  <c r="R2649" i="13"/>
  <c r="Q2649" i="13"/>
  <c r="P2649" i="13"/>
  <c r="O2649" i="13"/>
  <c r="X2648" i="13"/>
  <c r="W2648" i="13" s="1"/>
  <c r="V2648" i="13"/>
  <c r="S2648" i="13"/>
  <c r="U2648" i="13" s="1"/>
  <c r="R2648" i="13"/>
  <c r="Q2648" i="13"/>
  <c r="P2648" i="13"/>
  <c r="O2648" i="13"/>
  <c r="X2647" i="13"/>
  <c r="S2647" i="13"/>
  <c r="U2647" i="13" s="1"/>
  <c r="R2647" i="13"/>
  <c r="Q2647" i="13"/>
  <c r="P2647" i="13"/>
  <c r="O2647" i="13"/>
  <c r="X2646" i="13"/>
  <c r="W2646" i="13" s="1"/>
  <c r="S2646" i="13"/>
  <c r="R2646" i="13"/>
  <c r="Q2646" i="13"/>
  <c r="P2646" i="13"/>
  <c r="O2646" i="13"/>
  <c r="X2645" i="13"/>
  <c r="W2645" i="13" s="1"/>
  <c r="S2645" i="13"/>
  <c r="U2645" i="13" s="1"/>
  <c r="R2645" i="13"/>
  <c r="Q2645" i="13"/>
  <c r="P2645" i="13"/>
  <c r="O2645" i="13"/>
  <c r="X2644" i="13"/>
  <c r="W2644" i="13" s="1"/>
  <c r="S2644" i="13"/>
  <c r="R2644" i="13"/>
  <c r="Q2644" i="13"/>
  <c r="P2644" i="13"/>
  <c r="O2644" i="13"/>
  <c r="X2643" i="13"/>
  <c r="V2643" i="13" s="1"/>
  <c r="S2643" i="13"/>
  <c r="U2643" i="13" s="1"/>
  <c r="R2643" i="13"/>
  <c r="Q2643" i="13"/>
  <c r="P2643" i="13"/>
  <c r="O2643" i="13"/>
  <c r="X2642" i="13"/>
  <c r="W2642" i="13" s="1"/>
  <c r="S2642" i="13"/>
  <c r="R2642" i="13"/>
  <c r="Q2642" i="13"/>
  <c r="P2642" i="13"/>
  <c r="O2642" i="13"/>
  <c r="X2641" i="13"/>
  <c r="W2641" i="13" s="1"/>
  <c r="S2641" i="13"/>
  <c r="U2641" i="13" s="1"/>
  <c r="R2641" i="13"/>
  <c r="Q2641" i="13"/>
  <c r="P2641" i="13"/>
  <c r="O2641" i="13"/>
  <c r="X2640" i="13"/>
  <c r="W2640" i="13" s="1"/>
  <c r="S2640" i="13"/>
  <c r="U2640" i="13" s="1"/>
  <c r="R2640" i="13"/>
  <c r="Q2640" i="13"/>
  <c r="P2640" i="13"/>
  <c r="O2640" i="13"/>
  <c r="X2639" i="13"/>
  <c r="S2639" i="13"/>
  <c r="U2639" i="13" s="1"/>
  <c r="R2639" i="13"/>
  <c r="Q2639" i="13"/>
  <c r="P2639" i="13"/>
  <c r="O2639" i="13"/>
  <c r="X2638" i="13"/>
  <c r="W2638" i="13" s="1"/>
  <c r="S2638" i="13"/>
  <c r="R2638" i="13"/>
  <c r="Q2638" i="13"/>
  <c r="P2638" i="13"/>
  <c r="O2638" i="13"/>
  <c r="X2637" i="13"/>
  <c r="S2637" i="13"/>
  <c r="U2637" i="13" s="1"/>
  <c r="R2637" i="13"/>
  <c r="Q2637" i="13"/>
  <c r="P2637" i="13"/>
  <c r="O2637" i="13"/>
  <c r="X2636" i="13"/>
  <c r="S2636" i="13"/>
  <c r="R2636" i="13"/>
  <c r="Q2636" i="13"/>
  <c r="P2636" i="13"/>
  <c r="O2636" i="13"/>
  <c r="X2635" i="13"/>
  <c r="S2635" i="13"/>
  <c r="U2635" i="13" s="1"/>
  <c r="R2635" i="13"/>
  <c r="Q2635" i="13"/>
  <c r="P2635" i="13"/>
  <c r="O2635" i="13"/>
  <c r="X2634" i="13"/>
  <c r="V2634" i="13" s="1"/>
  <c r="S2634" i="13"/>
  <c r="R2634" i="13"/>
  <c r="Q2634" i="13"/>
  <c r="P2634" i="13"/>
  <c r="O2634" i="13"/>
  <c r="X2633" i="13"/>
  <c r="W2633" i="13" s="1"/>
  <c r="S2633" i="13"/>
  <c r="U2633" i="13" s="1"/>
  <c r="R2633" i="13"/>
  <c r="Q2633" i="13"/>
  <c r="P2633" i="13"/>
  <c r="O2633" i="13"/>
  <c r="X2632" i="13"/>
  <c r="W2632" i="13" s="1"/>
  <c r="S2632" i="13"/>
  <c r="U2632" i="13" s="1"/>
  <c r="R2632" i="13"/>
  <c r="Q2632" i="13"/>
  <c r="P2632" i="13"/>
  <c r="O2632" i="13"/>
  <c r="X2631" i="13"/>
  <c r="S2631" i="13"/>
  <c r="U2631" i="13" s="1"/>
  <c r="R2631" i="13"/>
  <c r="Q2631" i="13"/>
  <c r="P2631" i="13"/>
  <c r="O2631" i="13"/>
  <c r="X2630" i="13"/>
  <c r="W2630" i="13" s="1"/>
  <c r="S2630" i="13"/>
  <c r="R2630" i="13"/>
  <c r="Q2630" i="13"/>
  <c r="P2630" i="13"/>
  <c r="O2630" i="13"/>
  <c r="X2629" i="13"/>
  <c r="S2629" i="13"/>
  <c r="U2629" i="13" s="1"/>
  <c r="R2629" i="13"/>
  <c r="Q2629" i="13"/>
  <c r="P2629" i="13"/>
  <c r="O2629" i="13"/>
  <c r="X2628" i="13"/>
  <c r="V2628" i="13" s="1"/>
  <c r="S2628" i="13"/>
  <c r="R2628" i="13"/>
  <c r="Q2628" i="13"/>
  <c r="P2628" i="13"/>
  <c r="O2628" i="13"/>
  <c r="X2627" i="13"/>
  <c r="V2627" i="13" s="1"/>
  <c r="S2627" i="13"/>
  <c r="U2627" i="13" s="1"/>
  <c r="R2627" i="13"/>
  <c r="Q2627" i="13"/>
  <c r="P2627" i="13"/>
  <c r="O2627" i="13"/>
  <c r="X2626" i="13"/>
  <c r="W2626" i="13" s="1"/>
  <c r="S2626" i="13"/>
  <c r="U2626" i="13" s="1"/>
  <c r="R2626" i="13"/>
  <c r="Q2626" i="13"/>
  <c r="P2626" i="13"/>
  <c r="O2626" i="13"/>
  <c r="X2625" i="13"/>
  <c r="V2625" i="13" s="1"/>
  <c r="S2625" i="13"/>
  <c r="U2625" i="13" s="1"/>
  <c r="R2625" i="13"/>
  <c r="Q2625" i="13"/>
  <c r="P2625" i="13"/>
  <c r="O2625" i="13"/>
  <c r="X2624" i="13"/>
  <c r="W2624" i="13" s="1"/>
  <c r="S2624" i="13"/>
  <c r="U2624" i="13" s="1"/>
  <c r="R2624" i="13"/>
  <c r="Q2624" i="13"/>
  <c r="P2624" i="13"/>
  <c r="O2624" i="13"/>
  <c r="X2623" i="13"/>
  <c r="T2623" i="13"/>
  <c r="S2623" i="13"/>
  <c r="U2623" i="13" s="1"/>
  <c r="R2623" i="13"/>
  <c r="Q2623" i="13"/>
  <c r="P2623" i="13"/>
  <c r="O2623" i="13"/>
  <c r="X2622" i="13"/>
  <c r="W2622" i="13" s="1"/>
  <c r="S2622" i="13"/>
  <c r="R2622" i="13"/>
  <c r="Q2622" i="13"/>
  <c r="P2622" i="13"/>
  <c r="O2622" i="13"/>
  <c r="X2621" i="13"/>
  <c r="W2621" i="13" s="1"/>
  <c r="S2621" i="13"/>
  <c r="U2621" i="13" s="1"/>
  <c r="R2621" i="13"/>
  <c r="Q2621" i="13"/>
  <c r="P2621" i="13"/>
  <c r="O2621" i="13"/>
  <c r="X2620" i="13"/>
  <c r="W2620" i="13" s="1"/>
  <c r="S2620" i="13"/>
  <c r="R2620" i="13"/>
  <c r="Q2620" i="13"/>
  <c r="P2620" i="13"/>
  <c r="O2620" i="13"/>
  <c r="X2619" i="13"/>
  <c r="V2619" i="13" s="1"/>
  <c r="S2619" i="13"/>
  <c r="U2619" i="13" s="1"/>
  <c r="R2619" i="13"/>
  <c r="Q2619" i="13"/>
  <c r="P2619" i="13"/>
  <c r="O2619" i="13"/>
  <c r="X2618" i="13"/>
  <c r="V2618" i="13" s="1"/>
  <c r="S2618" i="13"/>
  <c r="R2618" i="13"/>
  <c r="Q2618" i="13"/>
  <c r="P2618" i="13"/>
  <c r="O2618" i="13"/>
  <c r="X2617" i="13"/>
  <c r="V2617" i="13" s="1"/>
  <c r="W2617" i="13"/>
  <c r="S2617" i="13"/>
  <c r="T2617" i="13" s="1"/>
  <c r="R2617" i="13"/>
  <c r="Q2617" i="13"/>
  <c r="P2617" i="13"/>
  <c r="O2617" i="13"/>
  <c r="X2616" i="13"/>
  <c r="W2616" i="13" s="1"/>
  <c r="S2616" i="13"/>
  <c r="T2616" i="13" s="1"/>
  <c r="R2616" i="13"/>
  <c r="Q2616" i="13"/>
  <c r="P2616" i="13"/>
  <c r="O2616" i="13"/>
  <c r="X2615" i="13"/>
  <c r="S2615" i="13"/>
  <c r="T2615" i="13" s="1"/>
  <c r="R2615" i="13"/>
  <c r="Q2615" i="13"/>
  <c r="P2615" i="13"/>
  <c r="O2615" i="13"/>
  <c r="X2614" i="13"/>
  <c r="W2614" i="13" s="1"/>
  <c r="S2614" i="13"/>
  <c r="U2614" i="13" s="1"/>
  <c r="R2614" i="13"/>
  <c r="Q2614" i="13"/>
  <c r="P2614" i="13"/>
  <c r="O2614" i="13"/>
  <c r="X2613" i="13"/>
  <c r="W2613" i="13" s="1"/>
  <c r="S2613" i="13"/>
  <c r="U2613" i="13" s="1"/>
  <c r="R2613" i="13"/>
  <c r="Q2613" i="13"/>
  <c r="P2613" i="13"/>
  <c r="O2613" i="13"/>
  <c r="X2612" i="13"/>
  <c r="W2612" i="13" s="1"/>
  <c r="S2612" i="13"/>
  <c r="R2612" i="13"/>
  <c r="Q2612" i="13"/>
  <c r="P2612" i="13"/>
  <c r="O2612" i="13"/>
  <c r="X2611" i="13"/>
  <c r="V2611" i="13" s="1"/>
  <c r="S2611" i="13"/>
  <c r="U2611" i="13" s="1"/>
  <c r="R2611" i="13"/>
  <c r="Q2611" i="13"/>
  <c r="P2611" i="13"/>
  <c r="O2611" i="13"/>
  <c r="X2610" i="13"/>
  <c r="W2610" i="13" s="1"/>
  <c r="S2610" i="13"/>
  <c r="U2610" i="13" s="1"/>
  <c r="R2610" i="13"/>
  <c r="Q2610" i="13"/>
  <c r="P2610" i="13"/>
  <c r="O2610" i="13"/>
  <c r="X2609" i="13"/>
  <c r="V2609" i="13" s="1"/>
  <c r="W2609" i="13"/>
  <c r="S2609" i="13"/>
  <c r="U2609" i="13" s="1"/>
  <c r="R2609" i="13"/>
  <c r="Q2609" i="13"/>
  <c r="P2609" i="13"/>
  <c r="O2609" i="13"/>
  <c r="X2608" i="13"/>
  <c r="S2608" i="13"/>
  <c r="R2608" i="13"/>
  <c r="Q2608" i="13"/>
  <c r="P2608" i="13"/>
  <c r="O2608" i="13"/>
  <c r="X2607" i="13"/>
  <c r="S2607" i="13"/>
  <c r="T2607" i="13" s="1"/>
  <c r="R2607" i="13"/>
  <c r="Q2607" i="13"/>
  <c r="P2607" i="13"/>
  <c r="O2607" i="13"/>
  <c r="X2606" i="13"/>
  <c r="W2606" i="13" s="1"/>
  <c r="S2606" i="13"/>
  <c r="U2606" i="13" s="1"/>
  <c r="R2606" i="13"/>
  <c r="Q2606" i="13"/>
  <c r="P2606" i="13"/>
  <c r="O2606" i="13"/>
  <c r="X2605" i="13"/>
  <c r="W2605" i="13" s="1"/>
  <c r="S2605" i="13"/>
  <c r="U2605" i="13" s="1"/>
  <c r="R2605" i="13"/>
  <c r="Q2605" i="13"/>
  <c r="P2605" i="13"/>
  <c r="O2605" i="13"/>
  <c r="X2604" i="13"/>
  <c r="V2604" i="13" s="1"/>
  <c r="S2604" i="13"/>
  <c r="R2604" i="13"/>
  <c r="Q2604" i="13"/>
  <c r="P2604" i="13"/>
  <c r="O2604" i="13"/>
  <c r="X2603" i="13"/>
  <c r="V2603" i="13" s="1"/>
  <c r="S2603" i="13"/>
  <c r="U2603" i="13" s="1"/>
  <c r="R2603" i="13"/>
  <c r="Q2603" i="13"/>
  <c r="P2603" i="13"/>
  <c r="O2603" i="13"/>
  <c r="X2602" i="13"/>
  <c r="W2602" i="13" s="1"/>
  <c r="S2602" i="13"/>
  <c r="R2602" i="13"/>
  <c r="Q2602" i="13"/>
  <c r="P2602" i="13"/>
  <c r="O2602" i="13"/>
  <c r="X2601" i="13"/>
  <c r="V2601" i="13" s="1"/>
  <c r="S2601" i="13"/>
  <c r="U2601" i="13" s="1"/>
  <c r="R2601" i="13"/>
  <c r="Q2601" i="13"/>
  <c r="P2601" i="13"/>
  <c r="O2601" i="13"/>
  <c r="X2600" i="13"/>
  <c r="W2600" i="13" s="1"/>
  <c r="S2600" i="13"/>
  <c r="U2600" i="13" s="1"/>
  <c r="R2600" i="13"/>
  <c r="Q2600" i="13"/>
  <c r="P2600" i="13"/>
  <c r="O2600" i="13"/>
  <c r="X2599" i="13"/>
  <c r="S2599" i="13"/>
  <c r="U2599" i="13" s="1"/>
  <c r="R2599" i="13"/>
  <c r="Q2599" i="13"/>
  <c r="P2599" i="13"/>
  <c r="O2599" i="13"/>
  <c r="X2598" i="13"/>
  <c r="W2598" i="13" s="1"/>
  <c r="S2598" i="13"/>
  <c r="U2598" i="13" s="1"/>
  <c r="R2598" i="13"/>
  <c r="Q2598" i="13"/>
  <c r="P2598" i="13"/>
  <c r="O2598" i="13"/>
  <c r="X2597" i="13"/>
  <c r="W2597" i="13" s="1"/>
  <c r="S2597" i="13"/>
  <c r="U2597" i="13" s="1"/>
  <c r="R2597" i="13"/>
  <c r="Q2597" i="13"/>
  <c r="P2597" i="13"/>
  <c r="O2597" i="13"/>
  <c r="X2596" i="13"/>
  <c r="W2596" i="13" s="1"/>
  <c r="V2596" i="13"/>
  <c r="S2596" i="13"/>
  <c r="R2596" i="13"/>
  <c r="Q2596" i="13"/>
  <c r="P2596" i="13"/>
  <c r="O2596" i="13"/>
  <c r="X2595" i="13"/>
  <c r="V2595" i="13" s="1"/>
  <c r="S2595" i="13"/>
  <c r="U2595" i="13" s="1"/>
  <c r="R2595" i="13"/>
  <c r="Q2595" i="13"/>
  <c r="P2595" i="13"/>
  <c r="O2595" i="13"/>
  <c r="X2594" i="13"/>
  <c r="W2594" i="13" s="1"/>
  <c r="S2594" i="13"/>
  <c r="R2594" i="13"/>
  <c r="Q2594" i="13"/>
  <c r="P2594" i="13"/>
  <c r="O2594" i="13"/>
  <c r="X2593" i="13"/>
  <c r="W2593" i="13" s="1"/>
  <c r="V2593" i="13"/>
  <c r="S2593" i="13"/>
  <c r="T2593" i="13" s="1"/>
  <c r="R2593" i="13"/>
  <c r="Q2593" i="13"/>
  <c r="P2593" i="13"/>
  <c r="O2593" i="13"/>
  <c r="X2592" i="13"/>
  <c r="W2592" i="13" s="1"/>
  <c r="S2592" i="13"/>
  <c r="T2592" i="13" s="1"/>
  <c r="R2592" i="13"/>
  <c r="Q2592" i="13"/>
  <c r="P2592" i="13"/>
  <c r="O2592" i="13"/>
  <c r="X2591" i="13"/>
  <c r="S2591" i="13"/>
  <c r="R2591" i="13"/>
  <c r="Q2591" i="13"/>
  <c r="P2591" i="13"/>
  <c r="O2591" i="13"/>
  <c r="X2590" i="13"/>
  <c r="W2590" i="13" s="1"/>
  <c r="S2590" i="13"/>
  <c r="U2590" i="13" s="1"/>
  <c r="R2590" i="13"/>
  <c r="Q2590" i="13"/>
  <c r="P2590" i="13"/>
  <c r="O2590" i="13"/>
  <c r="X2589" i="13"/>
  <c r="W2589" i="13" s="1"/>
  <c r="S2589" i="13"/>
  <c r="U2589" i="13" s="1"/>
  <c r="R2589" i="13"/>
  <c r="Q2589" i="13"/>
  <c r="P2589" i="13"/>
  <c r="O2589" i="13"/>
  <c r="X2588" i="13"/>
  <c r="W2588" i="13" s="1"/>
  <c r="S2588" i="13"/>
  <c r="R2588" i="13"/>
  <c r="Q2588" i="13"/>
  <c r="P2588" i="13"/>
  <c r="O2588" i="13"/>
  <c r="X2587" i="13"/>
  <c r="V2587" i="13" s="1"/>
  <c r="S2587" i="13"/>
  <c r="U2587" i="13" s="1"/>
  <c r="R2587" i="13"/>
  <c r="Q2587" i="13"/>
  <c r="P2587" i="13"/>
  <c r="O2587" i="13"/>
  <c r="X2586" i="13"/>
  <c r="W2586" i="13" s="1"/>
  <c r="S2586" i="13"/>
  <c r="U2586" i="13" s="1"/>
  <c r="R2586" i="13"/>
  <c r="Q2586" i="13"/>
  <c r="P2586" i="13"/>
  <c r="O2586" i="13"/>
  <c r="X2585" i="13"/>
  <c r="W2585" i="13" s="1"/>
  <c r="V2585" i="13"/>
  <c r="S2585" i="13"/>
  <c r="R2585" i="13"/>
  <c r="Q2585" i="13"/>
  <c r="P2585" i="13"/>
  <c r="O2585" i="13"/>
  <c r="X2584" i="13"/>
  <c r="W2584" i="13" s="1"/>
  <c r="S2584" i="13"/>
  <c r="U2584" i="13" s="1"/>
  <c r="R2584" i="13"/>
  <c r="Q2584" i="13"/>
  <c r="P2584" i="13"/>
  <c r="O2584" i="13"/>
  <c r="X2583" i="13"/>
  <c r="S2583" i="13"/>
  <c r="R2583" i="13"/>
  <c r="Q2583" i="13"/>
  <c r="P2583" i="13"/>
  <c r="O2583" i="13"/>
  <c r="X2582" i="13"/>
  <c r="W2582" i="13" s="1"/>
  <c r="S2582" i="13"/>
  <c r="R2582" i="13"/>
  <c r="Q2582" i="13"/>
  <c r="P2582" i="13"/>
  <c r="O2582" i="13"/>
  <c r="X2581" i="13"/>
  <c r="W2581" i="13" s="1"/>
  <c r="S2581" i="13"/>
  <c r="U2581" i="13" s="1"/>
  <c r="R2581" i="13"/>
  <c r="Q2581" i="13"/>
  <c r="P2581" i="13"/>
  <c r="O2581" i="13"/>
  <c r="X2580" i="13"/>
  <c r="W2580" i="13" s="1"/>
  <c r="S2580" i="13"/>
  <c r="R2580" i="13"/>
  <c r="Q2580" i="13"/>
  <c r="P2580" i="13"/>
  <c r="O2580" i="13"/>
  <c r="X2579" i="13"/>
  <c r="V2579" i="13" s="1"/>
  <c r="S2579" i="13"/>
  <c r="U2579" i="13" s="1"/>
  <c r="R2579" i="13"/>
  <c r="Q2579" i="13"/>
  <c r="P2579" i="13"/>
  <c r="O2579" i="13"/>
  <c r="X2578" i="13"/>
  <c r="V2578" i="13" s="1"/>
  <c r="S2578" i="13"/>
  <c r="U2578" i="13" s="1"/>
  <c r="R2578" i="13"/>
  <c r="Q2578" i="13"/>
  <c r="P2578" i="13"/>
  <c r="O2578" i="13"/>
  <c r="X2577" i="13"/>
  <c r="V2577" i="13" s="1"/>
  <c r="S2577" i="13"/>
  <c r="U2577" i="13" s="1"/>
  <c r="R2577" i="13"/>
  <c r="Q2577" i="13"/>
  <c r="P2577" i="13"/>
  <c r="O2577" i="13"/>
  <c r="X2576" i="13"/>
  <c r="W2576" i="13" s="1"/>
  <c r="S2576" i="13"/>
  <c r="U2576" i="13" s="1"/>
  <c r="R2576" i="13"/>
  <c r="Q2576" i="13"/>
  <c r="P2576" i="13"/>
  <c r="O2576" i="13"/>
  <c r="X2575" i="13"/>
  <c r="U2575" i="13"/>
  <c r="S2575" i="13"/>
  <c r="T2575" i="13" s="1"/>
  <c r="R2575" i="13"/>
  <c r="Q2575" i="13"/>
  <c r="P2575" i="13"/>
  <c r="O2575" i="13"/>
  <c r="X2574" i="13"/>
  <c r="W2574" i="13" s="1"/>
  <c r="S2574" i="13"/>
  <c r="U2574" i="13" s="1"/>
  <c r="R2574" i="13"/>
  <c r="Q2574" i="13"/>
  <c r="P2574" i="13"/>
  <c r="O2574" i="13"/>
  <c r="X2573" i="13"/>
  <c r="W2573" i="13" s="1"/>
  <c r="V2573" i="13"/>
  <c r="S2573" i="13"/>
  <c r="U2573" i="13" s="1"/>
  <c r="R2573" i="13"/>
  <c r="Q2573" i="13"/>
  <c r="P2573" i="13"/>
  <c r="O2573" i="13"/>
  <c r="X2572" i="13"/>
  <c r="W2572" i="13" s="1"/>
  <c r="S2572" i="13"/>
  <c r="R2572" i="13"/>
  <c r="Q2572" i="13"/>
  <c r="P2572" i="13"/>
  <c r="O2572" i="13"/>
  <c r="X2571" i="13"/>
  <c r="S2571" i="13"/>
  <c r="U2571" i="13" s="1"/>
  <c r="R2571" i="13"/>
  <c r="Q2571" i="13"/>
  <c r="P2571" i="13"/>
  <c r="O2571" i="13"/>
  <c r="X2570" i="13"/>
  <c r="W2570" i="13" s="1"/>
  <c r="V2570" i="13"/>
  <c r="S2570" i="13"/>
  <c r="R2570" i="13"/>
  <c r="Q2570" i="13"/>
  <c r="P2570" i="13"/>
  <c r="O2570" i="13"/>
  <c r="X2569" i="13"/>
  <c r="W2569" i="13" s="1"/>
  <c r="S2569" i="13"/>
  <c r="U2569" i="13" s="1"/>
  <c r="R2569" i="13"/>
  <c r="Q2569" i="13"/>
  <c r="P2569" i="13"/>
  <c r="O2569" i="13"/>
  <c r="X2568" i="13"/>
  <c r="W2568" i="13" s="1"/>
  <c r="S2568" i="13"/>
  <c r="U2568" i="13" s="1"/>
  <c r="R2568" i="13"/>
  <c r="Q2568" i="13"/>
  <c r="P2568" i="13"/>
  <c r="O2568" i="13"/>
  <c r="X2567" i="13"/>
  <c r="S2567" i="13"/>
  <c r="R2567" i="13"/>
  <c r="Q2567" i="13"/>
  <c r="P2567" i="13"/>
  <c r="O2567" i="13"/>
  <c r="X2566" i="13"/>
  <c r="W2566" i="13" s="1"/>
  <c r="S2566" i="13"/>
  <c r="U2566" i="13" s="1"/>
  <c r="R2566" i="13"/>
  <c r="Q2566" i="13"/>
  <c r="P2566" i="13"/>
  <c r="O2566" i="13"/>
  <c r="X2565" i="13"/>
  <c r="W2565" i="13" s="1"/>
  <c r="S2565" i="13"/>
  <c r="U2565" i="13" s="1"/>
  <c r="R2565" i="13"/>
  <c r="Q2565" i="13"/>
  <c r="P2565" i="13"/>
  <c r="O2565" i="13"/>
  <c r="X2564" i="13"/>
  <c r="W2564" i="13" s="1"/>
  <c r="S2564" i="13"/>
  <c r="R2564" i="13"/>
  <c r="Q2564" i="13"/>
  <c r="P2564" i="13"/>
  <c r="O2564" i="13"/>
  <c r="X2563" i="13"/>
  <c r="V2563" i="13" s="1"/>
  <c r="S2563" i="13"/>
  <c r="U2563" i="13" s="1"/>
  <c r="R2563" i="13"/>
  <c r="Q2563" i="13"/>
  <c r="P2563" i="13"/>
  <c r="O2563" i="13"/>
  <c r="X2562" i="13"/>
  <c r="W2562" i="13" s="1"/>
  <c r="S2562" i="13"/>
  <c r="U2562" i="13" s="1"/>
  <c r="R2562" i="13"/>
  <c r="Q2562" i="13"/>
  <c r="P2562" i="13"/>
  <c r="O2562" i="13"/>
  <c r="X2561" i="13"/>
  <c r="V2561" i="13" s="1"/>
  <c r="S2561" i="13"/>
  <c r="U2561" i="13" s="1"/>
  <c r="R2561" i="13"/>
  <c r="Q2561" i="13"/>
  <c r="P2561" i="13"/>
  <c r="O2561" i="13"/>
  <c r="X2560" i="13"/>
  <c r="W2560" i="13" s="1"/>
  <c r="S2560" i="13"/>
  <c r="U2560" i="13" s="1"/>
  <c r="R2560" i="13"/>
  <c r="Q2560" i="13"/>
  <c r="P2560" i="13"/>
  <c r="O2560" i="13"/>
  <c r="X2559" i="13"/>
  <c r="S2559" i="13"/>
  <c r="T2559" i="13" s="1"/>
  <c r="R2559" i="13"/>
  <c r="Q2559" i="13"/>
  <c r="P2559" i="13"/>
  <c r="O2559" i="13"/>
  <c r="X2558" i="13"/>
  <c r="W2558" i="13" s="1"/>
  <c r="S2558" i="13"/>
  <c r="U2558" i="13" s="1"/>
  <c r="R2558" i="13"/>
  <c r="Q2558" i="13"/>
  <c r="P2558" i="13"/>
  <c r="O2558" i="13"/>
  <c r="X2557" i="13"/>
  <c r="W2557" i="13" s="1"/>
  <c r="S2557" i="13"/>
  <c r="U2557" i="13" s="1"/>
  <c r="R2557" i="13"/>
  <c r="Q2557" i="13"/>
  <c r="P2557" i="13"/>
  <c r="O2557" i="13"/>
  <c r="X2556" i="13"/>
  <c r="W2556" i="13" s="1"/>
  <c r="S2556" i="13"/>
  <c r="R2556" i="13"/>
  <c r="Q2556" i="13"/>
  <c r="P2556" i="13"/>
  <c r="O2556" i="13"/>
  <c r="X2555" i="13"/>
  <c r="V2555" i="13" s="1"/>
  <c r="S2555" i="13"/>
  <c r="U2555" i="13" s="1"/>
  <c r="R2555" i="13"/>
  <c r="Q2555" i="13"/>
  <c r="P2555" i="13"/>
  <c r="O2555" i="13"/>
  <c r="X2554" i="13"/>
  <c r="W2554" i="13" s="1"/>
  <c r="T2554" i="13"/>
  <c r="S2554" i="13"/>
  <c r="U2554" i="13" s="1"/>
  <c r="R2554" i="13"/>
  <c r="Q2554" i="13"/>
  <c r="P2554" i="13"/>
  <c r="O2554" i="13"/>
  <c r="X2553" i="13"/>
  <c r="V2553" i="13" s="1"/>
  <c r="W2553" i="13"/>
  <c r="S2553" i="13"/>
  <c r="U2553" i="13" s="1"/>
  <c r="R2553" i="13"/>
  <c r="Q2553" i="13"/>
  <c r="P2553" i="13"/>
  <c r="O2553" i="13"/>
  <c r="X2552" i="13"/>
  <c r="W2552" i="13" s="1"/>
  <c r="S2552" i="13"/>
  <c r="R2552" i="13"/>
  <c r="Q2552" i="13"/>
  <c r="P2552" i="13"/>
  <c r="O2552" i="13"/>
  <c r="X2551" i="13"/>
  <c r="T2551" i="13"/>
  <c r="S2551" i="13"/>
  <c r="U2551" i="13" s="1"/>
  <c r="R2551" i="13"/>
  <c r="Q2551" i="13"/>
  <c r="P2551" i="13"/>
  <c r="O2551" i="13"/>
  <c r="X2550" i="13"/>
  <c r="W2550" i="13" s="1"/>
  <c r="S2550" i="13"/>
  <c r="U2550" i="13" s="1"/>
  <c r="R2550" i="13"/>
  <c r="Q2550" i="13"/>
  <c r="P2550" i="13"/>
  <c r="O2550" i="13"/>
  <c r="X2549" i="13"/>
  <c r="W2549" i="13" s="1"/>
  <c r="S2549" i="13"/>
  <c r="U2549" i="13" s="1"/>
  <c r="R2549" i="13"/>
  <c r="Q2549" i="13"/>
  <c r="P2549" i="13"/>
  <c r="O2549" i="13"/>
  <c r="X2548" i="13"/>
  <c r="W2548" i="13" s="1"/>
  <c r="S2548" i="13"/>
  <c r="R2548" i="13"/>
  <c r="Q2548" i="13"/>
  <c r="P2548" i="13"/>
  <c r="O2548" i="13"/>
  <c r="X2547" i="13"/>
  <c r="V2547" i="13" s="1"/>
  <c r="S2547" i="13"/>
  <c r="U2547" i="13" s="1"/>
  <c r="R2547" i="13"/>
  <c r="Q2547" i="13"/>
  <c r="P2547" i="13"/>
  <c r="O2547" i="13"/>
  <c r="X2546" i="13"/>
  <c r="W2546" i="13" s="1"/>
  <c r="S2546" i="13"/>
  <c r="U2546" i="13" s="1"/>
  <c r="R2546" i="13"/>
  <c r="Q2546" i="13"/>
  <c r="P2546" i="13"/>
  <c r="O2546" i="13"/>
  <c r="X2545" i="13"/>
  <c r="V2545" i="13" s="1"/>
  <c r="S2545" i="13"/>
  <c r="U2545" i="13" s="1"/>
  <c r="R2545" i="13"/>
  <c r="Q2545" i="13"/>
  <c r="P2545" i="13"/>
  <c r="O2545" i="13"/>
  <c r="X2544" i="13"/>
  <c r="W2544" i="13" s="1"/>
  <c r="S2544" i="13"/>
  <c r="T2544" i="13" s="1"/>
  <c r="R2544" i="13"/>
  <c r="Q2544" i="13"/>
  <c r="P2544" i="13"/>
  <c r="O2544" i="13"/>
  <c r="X2543" i="13"/>
  <c r="S2543" i="13"/>
  <c r="T2543" i="13" s="1"/>
  <c r="R2543" i="13"/>
  <c r="Q2543" i="13"/>
  <c r="P2543" i="13"/>
  <c r="O2543" i="13"/>
  <c r="X2542" i="13"/>
  <c r="W2542" i="13" s="1"/>
  <c r="S2542" i="13"/>
  <c r="U2542" i="13" s="1"/>
  <c r="R2542" i="13"/>
  <c r="Q2542" i="13"/>
  <c r="P2542" i="13"/>
  <c r="O2542" i="13"/>
  <c r="X2541" i="13"/>
  <c r="W2541" i="13" s="1"/>
  <c r="S2541" i="13"/>
  <c r="U2541" i="13" s="1"/>
  <c r="R2541" i="13"/>
  <c r="Q2541" i="13"/>
  <c r="P2541" i="13"/>
  <c r="O2541" i="13"/>
  <c r="X2540" i="13"/>
  <c r="V2540" i="13" s="1"/>
  <c r="S2540" i="13"/>
  <c r="T2540" i="13" s="1"/>
  <c r="R2540" i="13"/>
  <c r="Q2540" i="13"/>
  <c r="P2540" i="13"/>
  <c r="O2540" i="13"/>
  <c r="X2539" i="13"/>
  <c r="V2539" i="13" s="1"/>
  <c r="S2539" i="13"/>
  <c r="U2539" i="13" s="1"/>
  <c r="R2539" i="13"/>
  <c r="Q2539" i="13"/>
  <c r="P2539" i="13"/>
  <c r="O2539" i="13"/>
  <c r="X2538" i="13"/>
  <c r="V2538" i="13" s="1"/>
  <c r="S2538" i="13"/>
  <c r="U2538" i="13" s="1"/>
  <c r="R2538" i="13"/>
  <c r="Q2538" i="13"/>
  <c r="P2538" i="13"/>
  <c r="O2538" i="13"/>
  <c r="X2537" i="13"/>
  <c r="V2537" i="13" s="1"/>
  <c r="S2537" i="13"/>
  <c r="U2537" i="13" s="1"/>
  <c r="R2537" i="13"/>
  <c r="Q2537" i="13"/>
  <c r="P2537" i="13"/>
  <c r="O2537" i="13"/>
  <c r="X2536" i="13"/>
  <c r="W2536" i="13" s="1"/>
  <c r="S2536" i="13"/>
  <c r="R2536" i="13"/>
  <c r="Q2536" i="13"/>
  <c r="P2536" i="13"/>
  <c r="O2536" i="13"/>
  <c r="X2535" i="13"/>
  <c r="V2535" i="13" s="1"/>
  <c r="S2535" i="13"/>
  <c r="U2535" i="13" s="1"/>
  <c r="R2535" i="13"/>
  <c r="Q2535" i="13"/>
  <c r="P2535" i="13"/>
  <c r="O2535" i="13"/>
  <c r="X2534" i="13"/>
  <c r="S2534" i="13"/>
  <c r="U2534" i="13" s="1"/>
  <c r="R2534" i="13"/>
  <c r="Q2534" i="13"/>
  <c r="P2534" i="13"/>
  <c r="O2534" i="13"/>
  <c r="X2533" i="13"/>
  <c r="W2533" i="13" s="1"/>
  <c r="S2533" i="13"/>
  <c r="U2533" i="13" s="1"/>
  <c r="R2533" i="13"/>
  <c r="Q2533" i="13"/>
  <c r="P2533" i="13"/>
  <c r="O2533" i="13"/>
  <c r="X2532" i="13"/>
  <c r="W2532" i="13" s="1"/>
  <c r="S2532" i="13"/>
  <c r="T2532" i="13" s="1"/>
  <c r="R2532" i="13"/>
  <c r="Q2532" i="13"/>
  <c r="P2532" i="13"/>
  <c r="O2532" i="13"/>
  <c r="X2531" i="13"/>
  <c r="S2531" i="13"/>
  <c r="R2531" i="13"/>
  <c r="Q2531" i="13"/>
  <c r="P2531" i="13"/>
  <c r="O2531" i="13"/>
  <c r="X2530" i="13"/>
  <c r="W2530" i="13" s="1"/>
  <c r="S2530" i="13"/>
  <c r="R2530" i="13"/>
  <c r="Q2530" i="13"/>
  <c r="P2530" i="13"/>
  <c r="O2530" i="13"/>
  <c r="X2529" i="13"/>
  <c r="W2529" i="13" s="1"/>
  <c r="S2529" i="13"/>
  <c r="U2529" i="13" s="1"/>
  <c r="R2529" i="13"/>
  <c r="Q2529" i="13"/>
  <c r="P2529" i="13"/>
  <c r="O2529" i="13"/>
  <c r="X2528" i="13"/>
  <c r="W2528" i="13" s="1"/>
  <c r="S2528" i="13"/>
  <c r="T2528" i="13" s="1"/>
  <c r="R2528" i="13"/>
  <c r="Q2528" i="13"/>
  <c r="P2528" i="13"/>
  <c r="O2528" i="13"/>
  <c r="X2527" i="13"/>
  <c r="V2527" i="13" s="1"/>
  <c r="S2527" i="13"/>
  <c r="U2527" i="13" s="1"/>
  <c r="R2527" i="13"/>
  <c r="Q2527" i="13"/>
  <c r="P2527" i="13"/>
  <c r="O2527" i="13"/>
  <c r="X2526" i="13"/>
  <c r="S2526" i="13"/>
  <c r="T2526" i="13" s="1"/>
  <c r="R2526" i="13"/>
  <c r="Q2526" i="13"/>
  <c r="P2526" i="13"/>
  <c r="O2526" i="13"/>
  <c r="X2525" i="13"/>
  <c r="W2525" i="13" s="1"/>
  <c r="S2525" i="13"/>
  <c r="U2525" i="13" s="1"/>
  <c r="R2525" i="13"/>
  <c r="Q2525" i="13"/>
  <c r="P2525" i="13"/>
  <c r="O2525" i="13"/>
  <c r="X2524" i="13"/>
  <c r="W2524" i="13" s="1"/>
  <c r="S2524" i="13"/>
  <c r="T2524" i="13" s="1"/>
  <c r="R2524" i="13"/>
  <c r="Q2524" i="13"/>
  <c r="P2524" i="13"/>
  <c r="O2524" i="13"/>
  <c r="X2523" i="13"/>
  <c r="W2523" i="13" s="1"/>
  <c r="S2523" i="13"/>
  <c r="R2523" i="13"/>
  <c r="Q2523" i="13"/>
  <c r="P2523" i="13"/>
  <c r="O2523" i="13"/>
  <c r="X2522" i="13"/>
  <c r="W2522" i="13" s="1"/>
  <c r="S2522" i="13"/>
  <c r="U2522" i="13" s="1"/>
  <c r="R2522" i="13"/>
  <c r="Q2522" i="13"/>
  <c r="P2522" i="13"/>
  <c r="O2522" i="13"/>
  <c r="X2521" i="13"/>
  <c r="W2521" i="13" s="1"/>
  <c r="S2521" i="13"/>
  <c r="U2521" i="13" s="1"/>
  <c r="R2521" i="13"/>
  <c r="Q2521" i="13"/>
  <c r="P2521" i="13"/>
  <c r="O2521" i="13"/>
  <c r="X2520" i="13"/>
  <c r="W2520" i="13" s="1"/>
  <c r="S2520" i="13"/>
  <c r="R2520" i="13"/>
  <c r="Q2520" i="13"/>
  <c r="P2520" i="13"/>
  <c r="O2520" i="13"/>
  <c r="X2519" i="13"/>
  <c r="W2519" i="13" s="1"/>
  <c r="S2519" i="13"/>
  <c r="U2519" i="13" s="1"/>
  <c r="R2519" i="13"/>
  <c r="Q2519" i="13"/>
  <c r="P2519" i="13"/>
  <c r="O2519" i="13"/>
  <c r="X2518" i="13"/>
  <c r="U2518" i="13"/>
  <c r="S2518" i="13"/>
  <c r="T2518" i="13" s="1"/>
  <c r="R2518" i="13"/>
  <c r="Q2518" i="13"/>
  <c r="P2518" i="13"/>
  <c r="O2518" i="13"/>
  <c r="X2517" i="13"/>
  <c r="W2517" i="13" s="1"/>
  <c r="S2517" i="13"/>
  <c r="U2517" i="13" s="1"/>
  <c r="R2517" i="13"/>
  <c r="Q2517" i="13"/>
  <c r="P2517" i="13"/>
  <c r="O2517" i="13"/>
  <c r="X2516" i="13"/>
  <c r="W2516" i="13" s="1"/>
  <c r="S2516" i="13"/>
  <c r="R2516" i="13"/>
  <c r="Q2516" i="13"/>
  <c r="P2516" i="13"/>
  <c r="O2516" i="13"/>
  <c r="X2515" i="13"/>
  <c r="W2515" i="13" s="1"/>
  <c r="S2515" i="13"/>
  <c r="R2515" i="13"/>
  <c r="Q2515" i="13"/>
  <c r="P2515" i="13"/>
  <c r="O2515" i="13"/>
  <c r="X2514" i="13"/>
  <c r="W2514" i="13" s="1"/>
  <c r="S2514" i="13"/>
  <c r="U2514" i="13" s="1"/>
  <c r="R2514" i="13"/>
  <c r="Q2514" i="13"/>
  <c r="P2514" i="13"/>
  <c r="O2514" i="13"/>
  <c r="X2513" i="13"/>
  <c r="W2513" i="13" s="1"/>
  <c r="S2513" i="13"/>
  <c r="U2513" i="13" s="1"/>
  <c r="R2513" i="13"/>
  <c r="Q2513" i="13"/>
  <c r="P2513" i="13"/>
  <c r="O2513" i="13"/>
  <c r="X2512" i="13"/>
  <c r="W2512" i="13" s="1"/>
  <c r="S2512" i="13"/>
  <c r="U2512" i="13" s="1"/>
  <c r="R2512" i="13"/>
  <c r="Q2512" i="13"/>
  <c r="P2512" i="13"/>
  <c r="O2512" i="13"/>
  <c r="X2511" i="13"/>
  <c r="V2511" i="13" s="1"/>
  <c r="S2511" i="13"/>
  <c r="U2511" i="13" s="1"/>
  <c r="R2511" i="13"/>
  <c r="Q2511" i="13"/>
  <c r="P2511" i="13"/>
  <c r="O2511" i="13"/>
  <c r="X2510" i="13"/>
  <c r="S2510" i="13"/>
  <c r="U2510" i="13" s="1"/>
  <c r="R2510" i="13"/>
  <c r="Q2510" i="13"/>
  <c r="P2510" i="13"/>
  <c r="O2510" i="13"/>
  <c r="X2509" i="13"/>
  <c r="W2509" i="13" s="1"/>
  <c r="S2509" i="13"/>
  <c r="U2509" i="13" s="1"/>
  <c r="R2509" i="13"/>
  <c r="Q2509" i="13"/>
  <c r="P2509" i="13"/>
  <c r="O2509" i="13"/>
  <c r="X2508" i="13"/>
  <c r="W2508" i="13" s="1"/>
  <c r="S2508" i="13"/>
  <c r="T2508" i="13" s="1"/>
  <c r="R2508" i="13"/>
  <c r="Q2508" i="13"/>
  <c r="P2508" i="13"/>
  <c r="O2508" i="13"/>
  <c r="X2507" i="13"/>
  <c r="W2507" i="13" s="1"/>
  <c r="S2507" i="13"/>
  <c r="R2507" i="13"/>
  <c r="Q2507" i="13"/>
  <c r="P2507" i="13"/>
  <c r="O2507" i="13"/>
  <c r="X2506" i="13"/>
  <c r="V2506" i="13" s="1"/>
  <c r="S2506" i="13"/>
  <c r="U2506" i="13" s="1"/>
  <c r="R2506" i="13"/>
  <c r="Q2506" i="13"/>
  <c r="P2506" i="13"/>
  <c r="O2506" i="13"/>
  <c r="X2505" i="13"/>
  <c r="W2505" i="13" s="1"/>
  <c r="S2505" i="13"/>
  <c r="U2505" i="13" s="1"/>
  <c r="R2505" i="13"/>
  <c r="Q2505" i="13"/>
  <c r="P2505" i="13"/>
  <c r="O2505" i="13"/>
  <c r="X2504" i="13"/>
  <c r="W2504" i="13" s="1"/>
  <c r="V2504" i="13"/>
  <c r="S2504" i="13"/>
  <c r="U2504" i="13" s="1"/>
  <c r="R2504" i="13"/>
  <c r="Q2504" i="13"/>
  <c r="P2504" i="13"/>
  <c r="O2504" i="13"/>
  <c r="X2503" i="13"/>
  <c r="W2503" i="13" s="1"/>
  <c r="S2503" i="13"/>
  <c r="U2503" i="13" s="1"/>
  <c r="R2503" i="13"/>
  <c r="Q2503" i="13"/>
  <c r="P2503" i="13"/>
  <c r="O2503" i="13"/>
  <c r="X2502" i="13"/>
  <c r="S2502" i="13"/>
  <c r="U2502" i="13" s="1"/>
  <c r="R2502" i="13"/>
  <c r="Q2502" i="13"/>
  <c r="P2502" i="13"/>
  <c r="O2502" i="13"/>
  <c r="X2501" i="13"/>
  <c r="W2501" i="13" s="1"/>
  <c r="S2501" i="13"/>
  <c r="T2501" i="13" s="1"/>
  <c r="R2501" i="13"/>
  <c r="Q2501" i="13"/>
  <c r="P2501" i="13"/>
  <c r="O2501" i="13"/>
  <c r="X2500" i="13"/>
  <c r="W2500" i="13" s="1"/>
  <c r="S2500" i="13"/>
  <c r="T2500" i="13" s="1"/>
  <c r="R2500" i="13"/>
  <c r="Q2500" i="13"/>
  <c r="P2500" i="13"/>
  <c r="O2500" i="13"/>
  <c r="X2499" i="13"/>
  <c r="W2499" i="13" s="1"/>
  <c r="S2499" i="13"/>
  <c r="R2499" i="13"/>
  <c r="Q2499" i="13"/>
  <c r="P2499" i="13"/>
  <c r="O2499" i="13"/>
  <c r="X2498" i="13"/>
  <c r="V2498" i="13" s="1"/>
  <c r="S2498" i="13"/>
  <c r="U2498" i="13" s="1"/>
  <c r="R2498" i="13"/>
  <c r="Q2498" i="13"/>
  <c r="P2498" i="13"/>
  <c r="O2498" i="13"/>
  <c r="X2497" i="13"/>
  <c r="W2497" i="13" s="1"/>
  <c r="S2497" i="13"/>
  <c r="T2497" i="13" s="1"/>
  <c r="R2497" i="13"/>
  <c r="Q2497" i="13"/>
  <c r="P2497" i="13"/>
  <c r="O2497" i="13"/>
  <c r="X2496" i="13"/>
  <c r="W2496" i="13" s="1"/>
  <c r="S2496" i="13"/>
  <c r="U2496" i="13" s="1"/>
  <c r="R2496" i="13"/>
  <c r="Q2496" i="13"/>
  <c r="P2496" i="13"/>
  <c r="O2496" i="13"/>
  <c r="X2495" i="13"/>
  <c r="V2495" i="13" s="1"/>
  <c r="S2495" i="13"/>
  <c r="T2495" i="13" s="1"/>
  <c r="R2495" i="13"/>
  <c r="Q2495" i="13"/>
  <c r="P2495" i="13"/>
  <c r="O2495" i="13"/>
  <c r="X2494" i="13"/>
  <c r="S2494" i="13"/>
  <c r="U2494" i="13" s="1"/>
  <c r="R2494" i="13"/>
  <c r="Q2494" i="13"/>
  <c r="P2494" i="13"/>
  <c r="O2494" i="13"/>
  <c r="X2493" i="13"/>
  <c r="W2493" i="13" s="1"/>
  <c r="S2493" i="13"/>
  <c r="U2493" i="13" s="1"/>
  <c r="R2493" i="13"/>
  <c r="Q2493" i="13"/>
  <c r="P2493" i="13"/>
  <c r="O2493" i="13"/>
  <c r="X2492" i="13"/>
  <c r="S2492" i="13"/>
  <c r="U2492" i="13" s="1"/>
  <c r="R2492" i="13"/>
  <c r="Q2492" i="13"/>
  <c r="P2492" i="13"/>
  <c r="O2492" i="13"/>
  <c r="X2491" i="13"/>
  <c r="W2491" i="13" s="1"/>
  <c r="S2491" i="13"/>
  <c r="R2491" i="13"/>
  <c r="Q2491" i="13"/>
  <c r="P2491" i="13"/>
  <c r="O2491" i="13"/>
  <c r="X2490" i="13"/>
  <c r="W2490" i="13" s="1"/>
  <c r="S2490" i="13"/>
  <c r="U2490" i="13" s="1"/>
  <c r="R2490" i="13"/>
  <c r="Q2490" i="13"/>
  <c r="P2490" i="13"/>
  <c r="O2490" i="13"/>
  <c r="X2489" i="13"/>
  <c r="V2489" i="13" s="1"/>
  <c r="S2489" i="13"/>
  <c r="U2489" i="13" s="1"/>
  <c r="R2489" i="13"/>
  <c r="Q2489" i="13"/>
  <c r="P2489" i="13"/>
  <c r="O2489" i="13"/>
  <c r="X2488" i="13"/>
  <c r="V2488" i="13" s="1"/>
  <c r="S2488" i="13"/>
  <c r="U2488" i="13" s="1"/>
  <c r="R2488" i="13"/>
  <c r="Q2488" i="13"/>
  <c r="P2488" i="13"/>
  <c r="O2488" i="13"/>
  <c r="X2487" i="13"/>
  <c r="W2487" i="13" s="1"/>
  <c r="U2487" i="13"/>
  <c r="S2487" i="13"/>
  <c r="T2487" i="13" s="1"/>
  <c r="R2487" i="13"/>
  <c r="Q2487" i="13"/>
  <c r="P2487" i="13"/>
  <c r="O2487" i="13"/>
  <c r="X2486" i="13"/>
  <c r="T2486" i="13"/>
  <c r="S2486" i="13"/>
  <c r="U2486" i="13" s="1"/>
  <c r="R2486" i="13"/>
  <c r="Q2486" i="13"/>
  <c r="P2486" i="13"/>
  <c r="O2486" i="13"/>
  <c r="X2485" i="13"/>
  <c r="W2485" i="13" s="1"/>
  <c r="S2485" i="13"/>
  <c r="U2485" i="13" s="1"/>
  <c r="R2485" i="13"/>
  <c r="Q2485" i="13"/>
  <c r="P2485" i="13"/>
  <c r="O2485" i="13"/>
  <c r="X2484" i="13"/>
  <c r="W2484" i="13" s="1"/>
  <c r="S2484" i="13"/>
  <c r="U2484" i="13" s="1"/>
  <c r="R2484" i="13"/>
  <c r="Q2484" i="13"/>
  <c r="P2484" i="13"/>
  <c r="O2484" i="13"/>
  <c r="X2483" i="13"/>
  <c r="W2483" i="13" s="1"/>
  <c r="S2483" i="13"/>
  <c r="R2483" i="13"/>
  <c r="Q2483" i="13"/>
  <c r="P2483" i="13"/>
  <c r="O2483" i="13"/>
  <c r="X2482" i="13"/>
  <c r="W2482" i="13" s="1"/>
  <c r="S2482" i="13"/>
  <c r="T2482" i="13" s="1"/>
  <c r="R2482" i="13"/>
  <c r="Q2482" i="13"/>
  <c r="P2482" i="13"/>
  <c r="O2482" i="13"/>
  <c r="X2481" i="13"/>
  <c r="V2481" i="13" s="1"/>
  <c r="S2481" i="13"/>
  <c r="U2481" i="13" s="1"/>
  <c r="R2481" i="13"/>
  <c r="Q2481" i="13"/>
  <c r="P2481" i="13"/>
  <c r="O2481" i="13"/>
  <c r="X2480" i="13"/>
  <c r="W2480" i="13" s="1"/>
  <c r="S2480" i="13"/>
  <c r="U2480" i="13" s="1"/>
  <c r="R2480" i="13"/>
  <c r="Q2480" i="13"/>
  <c r="P2480" i="13"/>
  <c r="O2480" i="13"/>
  <c r="X2479" i="13"/>
  <c r="W2479" i="13" s="1"/>
  <c r="S2479" i="13"/>
  <c r="U2479" i="13" s="1"/>
  <c r="R2479" i="13"/>
  <c r="Q2479" i="13"/>
  <c r="P2479" i="13"/>
  <c r="O2479" i="13"/>
  <c r="X2478" i="13"/>
  <c r="S2478" i="13"/>
  <c r="U2478" i="13" s="1"/>
  <c r="R2478" i="13"/>
  <c r="Q2478" i="13"/>
  <c r="P2478" i="13"/>
  <c r="O2478" i="13"/>
  <c r="X2477" i="13"/>
  <c r="W2477" i="13" s="1"/>
  <c r="S2477" i="13"/>
  <c r="T2477" i="13" s="1"/>
  <c r="R2477" i="13"/>
  <c r="Q2477" i="13"/>
  <c r="P2477" i="13"/>
  <c r="O2477" i="13"/>
  <c r="X2476" i="13"/>
  <c r="W2476" i="13" s="1"/>
  <c r="U2476" i="13"/>
  <c r="S2476" i="13"/>
  <c r="T2476" i="13" s="1"/>
  <c r="R2476" i="13"/>
  <c r="Q2476" i="13"/>
  <c r="P2476" i="13"/>
  <c r="O2476" i="13"/>
  <c r="X2475" i="13"/>
  <c r="W2475" i="13" s="1"/>
  <c r="S2475" i="13"/>
  <c r="R2475" i="13"/>
  <c r="Q2475" i="13"/>
  <c r="P2475" i="13"/>
  <c r="O2475" i="13"/>
  <c r="X2474" i="13"/>
  <c r="V2474" i="13" s="1"/>
  <c r="S2474" i="13"/>
  <c r="U2474" i="13" s="1"/>
  <c r="R2474" i="13"/>
  <c r="Q2474" i="13"/>
  <c r="P2474" i="13"/>
  <c r="O2474" i="13"/>
  <c r="X2473" i="13"/>
  <c r="W2473" i="13" s="1"/>
  <c r="V2473" i="13"/>
  <c r="S2473" i="13"/>
  <c r="U2473" i="13" s="1"/>
  <c r="R2473" i="13"/>
  <c r="Q2473" i="13"/>
  <c r="P2473" i="13"/>
  <c r="O2473" i="13"/>
  <c r="X2472" i="13"/>
  <c r="W2472" i="13" s="1"/>
  <c r="S2472" i="13"/>
  <c r="U2472" i="13" s="1"/>
  <c r="R2472" i="13"/>
  <c r="Q2472" i="13"/>
  <c r="P2472" i="13"/>
  <c r="O2472" i="13"/>
  <c r="X2471" i="13"/>
  <c r="W2471" i="13" s="1"/>
  <c r="S2471" i="13"/>
  <c r="U2471" i="13" s="1"/>
  <c r="R2471" i="13"/>
  <c r="Q2471" i="13"/>
  <c r="P2471" i="13"/>
  <c r="O2471" i="13"/>
  <c r="X2470" i="13"/>
  <c r="S2470" i="13"/>
  <c r="U2470" i="13" s="1"/>
  <c r="R2470" i="13"/>
  <c r="Q2470" i="13"/>
  <c r="P2470" i="13"/>
  <c r="O2470" i="13"/>
  <c r="X2469" i="13"/>
  <c r="V2469" i="13" s="1"/>
  <c r="S2469" i="13"/>
  <c r="U2469" i="13" s="1"/>
  <c r="R2469" i="13"/>
  <c r="Q2469" i="13"/>
  <c r="P2469" i="13"/>
  <c r="O2469" i="13"/>
  <c r="X2468" i="13"/>
  <c r="W2468" i="13" s="1"/>
  <c r="S2468" i="13"/>
  <c r="U2468" i="13" s="1"/>
  <c r="R2468" i="13"/>
  <c r="Q2468" i="13"/>
  <c r="P2468" i="13"/>
  <c r="O2468" i="13"/>
  <c r="X2467" i="13"/>
  <c r="S2467" i="13"/>
  <c r="R2467" i="13"/>
  <c r="Q2467" i="13"/>
  <c r="P2467" i="13"/>
  <c r="O2467" i="13"/>
  <c r="X2466" i="13"/>
  <c r="W2466" i="13" s="1"/>
  <c r="S2466" i="13"/>
  <c r="U2466" i="13" s="1"/>
  <c r="R2466" i="13"/>
  <c r="Q2466" i="13"/>
  <c r="P2466" i="13"/>
  <c r="O2466" i="13"/>
  <c r="X2465" i="13"/>
  <c r="W2465" i="13" s="1"/>
  <c r="S2465" i="13"/>
  <c r="U2465" i="13" s="1"/>
  <c r="R2465" i="13"/>
  <c r="Q2465" i="13"/>
  <c r="P2465" i="13"/>
  <c r="O2465" i="13"/>
  <c r="X2464" i="13"/>
  <c r="V2464" i="13" s="1"/>
  <c r="S2464" i="13"/>
  <c r="T2464" i="13" s="1"/>
  <c r="R2464" i="13"/>
  <c r="Q2464" i="13"/>
  <c r="P2464" i="13"/>
  <c r="O2464" i="13"/>
  <c r="X2463" i="13"/>
  <c r="W2463" i="13" s="1"/>
  <c r="S2463" i="13"/>
  <c r="U2463" i="13" s="1"/>
  <c r="R2463" i="13"/>
  <c r="Q2463" i="13"/>
  <c r="P2463" i="13"/>
  <c r="O2463" i="13"/>
  <c r="X2462" i="13"/>
  <c r="S2462" i="13"/>
  <c r="U2462" i="13" s="1"/>
  <c r="R2462" i="13"/>
  <c r="Q2462" i="13"/>
  <c r="P2462" i="13"/>
  <c r="O2462" i="13"/>
  <c r="X2461" i="13"/>
  <c r="W2461" i="13" s="1"/>
  <c r="S2461" i="13"/>
  <c r="U2461" i="13" s="1"/>
  <c r="R2461" i="13"/>
  <c r="Q2461" i="13"/>
  <c r="P2461" i="13"/>
  <c r="O2461" i="13"/>
  <c r="X2460" i="13"/>
  <c r="S2460" i="13"/>
  <c r="T2460" i="13" s="1"/>
  <c r="R2460" i="13"/>
  <c r="Q2460" i="13"/>
  <c r="P2460" i="13"/>
  <c r="O2460" i="13"/>
  <c r="X2459" i="13"/>
  <c r="V2459" i="13" s="1"/>
  <c r="S2459" i="13"/>
  <c r="R2459" i="13"/>
  <c r="Q2459" i="13"/>
  <c r="P2459" i="13"/>
  <c r="O2459" i="13"/>
  <c r="X2458" i="13"/>
  <c r="S2458" i="13"/>
  <c r="U2458" i="13" s="1"/>
  <c r="R2458" i="13"/>
  <c r="Q2458" i="13"/>
  <c r="P2458" i="13"/>
  <c r="O2458" i="13"/>
  <c r="X2457" i="13"/>
  <c r="W2457" i="13" s="1"/>
  <c r="S2457" i="13"/>
  <c r="U2457" i="13" s="1"/>
  <c r="R2457" i="13"/>
  <c r="Q2457" i="13"/>
  <c r="P2457" i="13"/>
  <c r="O2457" i="13"/>
  <c r="X2456" i="13"/>
  <c r="W2456" i="13" s="1"/>
  <c r="S2456" i="13"/>
  <c r="T2456" i="13" s="1"/>
  <c r="R2456" i="13"/>
  <c r="Q2456" i="13"/>
  <c r="P2456" i="13"/>
  <c r="O2456" i="13"/>
  <c r="X2455" i="13"/>
  <c r="V2455" i="13" s="1"/>
  <c r="S2455" i="13"/>
  <c r="U2455" i="13" s="1"/>
  <c r="R2455" i="13"/>
  <c r="Q2455" i="13"/>
  <c r="P2455" i="13"/>
  <c r="O2455" i="13"/>
  <c r="X2454" i="13"/>
  <c r="S2454" i="13"/>
  <c r="U2454" i="13" s="1"/>
  <c r="R2454" i="13"/>
  <c r="Q2454" i="13"/>
  <c r="P2454" i="13"/>
  <c r="O2454" i="13"/>
  <c r="X2453" i="13"/>
  <c r="W2453" i="13" s="1"/>
  <c r="S2453" i="13"/>
  <c r="U2453" i="13" s="1"/>
  <c r="R2453" i="13"/>
  <c r="Q2453" i="13"/>
  <c r="P2453" i="13"/>
  <c r="O2453" i="13"/>
  <c r="X2452" i="13"/>
  <c r="W2452" i="13" s="1"/>
  <c r="S2452" i="13"/>
  <c r="U2452" i="13" s="1"/>
  <c r="R2452" i="13"/>
  <c r="Q2452" i="13"/>
  <c r="P2452" i="13"/>
  <c r="O2452" i="13"/>
  <c r="X2451" i="13"/>
  <c r="W2451" i="13" s="1"/>
  <c r="S2451" i="13"/>
  <c r="R2451" i="13"/>
  <c r="Q2451" i="13"/>
  <c r="P2451" i="13"/>
  <c r="O2451" i="13"/>
  <c r="X2450" i="13"/>
  <c r="W2450" i="13" s="1"/>
  <c r="S2450" i="13"/>
  <c r="T2450" i="13" s="1"/>
  <c r="R2450" i="13"/>
  <c r="Q2450" i="13"/>
  <c r="P2450" i="13"/>
  <c r="O2450" i="13"/>
  <c r="X2449" i="13"/>
  <c r="W2449" i="13" s="1"/>
  <c r="S2449" i="13"/>
  <c r="T2449" i="13" s="1"/>
  <c r="R2449" i="13"/>
  <c r="Q2449" i="13"/>
  <c r="P2449" i="13"/>
  <c r="O2449" i="13"/>
  <c r="X2448" i="13"/>
  <c r="W2448" i="13" s="1"/>
  <c r="S2448" i="13"/>
  <c r="U2448" i="13" s="1"/>
  <c r="R2448" i="13"/>
  <c r="Q2448" i="13"/>
  <c r="P2448" i="13"/>
  <c r="O2448" i="13"/>
  <c r="X2447" i="13"/>
  <c r="W2447" i="13" s="1"/>
  <c r="S2447" i="13"/>
  <c r="U2447" i="13" s="1"/>
  <c r="R2447" i="13"/>
  <c r="Q2447" i="13"/>
  <c r="P2447" i="13"/>
  <c r="O2447" i="13"/>
  <c r="X2446" i="13"/>
  <c r="S2446" i="13"/>
  <c r="T2446" i="13" s="1"/>
  <c r="R2446" i="13"/>
  <c r="Q2446" i="13"/>
  <c r="P2446" i="13"/>
  <c r="O2446" i="13"/>
  <c r="X2445" i="13"/>
  <c r="W2445" i="13" s="1"/>
  <c r="S2445" i="13"/>
  <c r="T2445" i="13" s="1"/>
  <c r="R2445" i="13"/>
  <c r="Q2445" i="13"/>
  <c r="P2445" i="13"/>
  <c r="O2445" i="13"/>
  <c r="X2444" i="13"/>
  <c r="W2444" i="13" s="1"/>
  <c r="S2444" i="13"/>
  <c r="U2444" i="13" s="1"/>
  <c r="R2444" i="13"/>
  <c r="Q2444" i="13"/>
  <c r="P2444" i="13"/>
  <c r="O2444" i="13"/>
  <c r="X2443" i="13"/>
  <c r="W2443" i="13" s="1"/>
  <c r="S2443" i="13"/>
  <c r="R2443" i="13"/>
  <c r="Q2443" i="13"/>
  <c r="P2443" i="13"/>
  <c r="O2443" i="13"/>
  <c r="X2442" i="13"/>
  <c r="V2442" i="13" s="1"/>
  <c r="S2442" i="13"/>
  <c r="U2442" i="13" s="1"/>
  <c r="R2442" i="13"/>
  <c r="Q2442" i="13"/>
  <c r="P2442" i="13"/>
  <c r="O2442" i="13"/>
  <c r="X2441" i="13"/>
  <c r="V2441" i="13" s="1"/>
  <c r="S2441" i="13"/>
  <c r="R2441" i="13"/>
  <c r="Q2441" i="13"/>
  <c r="P2441" i="13"/>
  <c r="O2441" i="13"/>
  <c r="X2440" i="13"/>
  <c r="W2440" i="13" s="1"/>
  <c r="V2440" i="13"/>
  <c r="S2440" i="13"/>
  <c r="U2440" i="13" s="1"/>
  <c r="R2440" i="13"/>
  <c r="Q2440" i="13"/>
  <c r="P2440" i="13"/>
  <c r="O2440" i="13"/>
  <c r="X2439" i="13"/>
  <c r="W2439" i="13" s="1"/>
  <c r="S2439" i="13"/>
  <c r="R2439" i="13"/>
  <c r="Q2439" i="13"/>
  <c r="P2439" i="13"/>
  <c r="O2439" i="13"/>
  <c r="X2438" i="13"/>
  <c r="S2438" i="13"/>
  <c r="U2438" i="13" s="1"/>
  <c r="R2438" i="13"/>
  <c r="Q2438" i="13"/>
  <c r="P2438" i="13"/>
  <c r="O2438" i="13"/>
  <c r="X2437" i="13"/>
  <c r="V2437" i="13" s="1"/>
  <c r="S2437" i="13"/>
  <c r="U2437" i="13" s="1"/>
  <c r="R2437" i="13"/>
  <c r="Q2437" i="13"/>
  <c r="P2437" i="13"/>
  <c r="O2437" i="13"/>
  <c r="X2436" i="13"/>
  <c r="W2436" i="13" s="1"/>
  <c r="S2436" i="13"/>
  <c r="T2436" i="13" s="1"/>
  <c r="R2436" i="13"/>
  <c r="Q2436" i="13"/>
  <c r="P2436" i="13"/>
  <c r="O2436" i="13"/>
  <c r="X2435" i="13"/>
  <c r="S2435" i="13"/>
  <c r="R2435" i="13"/>
  <c r="Q2435" i="13"/>
  <c r="P2435" i="13"/>
  <c r="O2435" i="13"/>
  <c r="X2434" i="13"/>
  <c r="W2434" i="13" s="1"/>
  <c r="S2434" i="13"/>
  <c r="U2434" i="13" s="1"/>
  <c r="R2434" i="13"/>
  <c r="Q2434" i="13"/>
  <c r="P2434" i="13"/>
  <c r="O2434" i="13"/>
  <c r="X2433" i="13"/>
  <c r="W2433" i="13" s="1"/>
  <c r="S2433" i="13"/>
  <c r="T2433" i="13" s="1"/>
  <c r="R2433" i="13"/>
  <c r="Q2433" i="13"/>
  <c r="P2433" i="13"/>
  <c r="O2433" i="13"/>
  <c r="X2432" i="13"/>
  <c r="V2432" i="13" s="1"/>
  <c r="S2432" i="13"/>
  <c r="U2432" i="13" s="1"/>
  <c r="R2432" i="13"/>
  <c r="Q2432" i="13"/>
  <c r="P2432" i="13"/>
  <c r="O2432" i="13"/>
  <c r="X2431" i="13"/>
  <c r="W2431" i="13" s="1"/>
  <c r="T2431" i="13"/>
  <c r="S2431" i="13"/>
  <c r="U2431" i="13" s="1"/>
  <c r="R2431" i="13"/>
  <c r="Q2431" i="13"/>
  <c r="P2431" i="13"/>
  <c r="O2431" i="13"/>
  <c r="X2430" i="13"/>
  <c r="S2430" i="13"/>
  <c r="U2430" i="13" s="1"/>
  <c r="R2430" i="13"/>
  <c r="Q2430" i="13"/>
  <c r="P2430" i="13"/>
  <c r="O2430" i="13"/>
  <c r="X2429" i="13"/>
  <c r="W2429" i="13" s="1"/>
  <c r="S2429" i="13"/>
  <c r="R2429" i="13"/>
  <c r="Q2429" i="13"/>
  <c r="P2429" i="13"/>
  <c r="O2429" i="13"/>
  <c r="X2428" i="13"/>
  <c r="V2428" i="13" s="1"/>
  <c r="S2428" i="13"/>
  <c r="U2428" i="13" s="1"/>
  <c r="R2428" i="13"/>
  <c r="Q2428" i="13"/>
  <c r="P2428" i="13"/>
  <c r="O2428" i="13"/>
  <c r="X2427" i="13"/>
  <c r="V2427" i="13" s="1"/>
  <c r="S2427" i="13"/>
  <c r="R2427" i="13"/>
  <c r="Q2427" i="13"/>
  <c r="P2427" i="13"/>
  <c r="O2427" i="13"/>
  <c r="X2426" i="13"/>
  <c r="V2426" i="13" s="1"/>
  <c r="S2426" i="13"/>
  <c r="U2426" i="13" s="1"/>
  <c r="R2426" i="13"/>
  <c r="Q2426" i="13"/>
  <c r="P2426" i="13"/>
  <c r="O2426" i="13"/>
  <c r="X2425" i="13"/>
  <c r="V2425" i="13" s="1"/>
  <c r="S2425" i="13"/>
  <c r="U2425" i="13" s="1"/>
  <c r="R2425" i="13"/>
  <c r="Q2425" i="13"/>
  <c r="P2425" i="13"/>
  <c r="O2425" i="13"/>
  <c r="X2424" i="13"/>
  <c r="W2424" i="13" s="1"/>
  <c r="S2424" i="13"/>
  <c r="U2424" i="13" s="1"/>
  <c r="R2424" i="13"/>
  <c r="Q2424" i="13"/>
  <c r="P2424" i="13"/>
  <c r="O2424" i="13"/>
  <c r="X2423" i="13"/>
  <c r="V2423" i="13" s="1"/>
  <c r="U2423" i="13"/>
  <c r="T2423" i="13"/>
  <c r="S2423" i="13"/>
  <c r="R2423" i="13"/>
  <c r="Q2423" i="13"/>
  <c r="P2423" i="13"/>
  <c r="O2423" i="13"/>
  <c r="X2422" i="13"/>
  <c r="S2422" i="13"/>
  <c r="U2422" i="13" s="1"/>
  <c r="R2422" i="13"/>
  <c r="Q2422" i="13"/>
  <c r="P2422" i="13"/>
  <c r="O2422" i="13"/>
  <c r="X2421" i="13"/>
  <c r="W2421" i="13" s="1"/>
  <c r="S2421" i="13"/>
  <c r="U2421" i="13" s="1"/>
  <c r="R2421" i="13"/>
  <c r="Q2421" i="13"/>
  <c r="P2421" i="13"/>
  <c r="O2421" i="13"/>
  <c r="X2420" i="13"/>
  <c r="W2420" i="13" s="1"/>
  <c r="S2420" i="13"/>
  <c r="U2420" i="13" s="1"/>
  <c r="R2420" i="13"/>
  <c r="Q2420" i="13"/>
  <c r="P2420" i="13"/>
  <c r="O2420" i="13"/>
  <c r="X2419" i="13"/>
  <c r="W2419" i="13" s="1"/>
  <c r="S2419" i="13"/>
  <c r="R2419" i="13"/>
  <c r="Q2419" i="13"/>
  <c r="P2419" i="13"/>
  <c r="O2419" i="13"/>
  <c r="X2418" i="13"/>
  <c r="W2418" i="13" s="1"/>
  <c r="V2418" i="13"/>
  <c r="S2418" i="13"/>
  <c r="T2418" i="13" s="1"/>
  <c r="R2418" i="13"/>
  <c r="Q2418" i="13"/>
  <c r="P2418" i="13"/>
  <c r="O2418" i="13"/>
  <c r="X2417" i="13"/>
  <c r="V2417" i="13" s="1"/>
  <c r="S2417" i="13"/>
  <c r="R2417" i="13"/>
  <c r="Q2417" i="13"/>
  <c r="P2417" i="13"/>
  <c r="O2417" i="13"/>
  <c r="X2416" i="13"/>
  <c r="V2416" i="13" s="1"/>
  <c r="S2416" i="13"/>
  <c r="U2416" i="13" s="1"/>
  <c r="R2416" i="13"/>
  <c r="Q2416" i="13"/>
  <c r="P2416" i="13"/>
  <c r="O2416" i="13"/>
  <c r="X2415" i="13"/>
  <c r="W2415" i="13" s="1"/>
  <c r="S2415" i="13"/>
  <c r="U2415" i="13" s="1"/>
  <c r="R2415" i="13"/>
  <c r="Q2415" i="13"/>
  <c r="P2415" i="13"/>
  <c r="O2415" i="13"/>
  <c r="X2414" i="13"/>
  <c r="S2414" i="13"/>
  <c r="U2414" i="13" s="1"/>
  <c r="R2414" i="13"/>
  <c r="Q2414" i="13"/>
  <c r="P2414" i="13"/>
  <c r="O2414" i="13"/>
  <c r="X2413" i="13"/>
  <c r="W2413" i="13" s="1"/>
  <c r="S2413" i="13"/>
  <c r="R2413" i="13"/>
  <c r="Q2413" i="13"/>
  <c r="P2413" i="13"/>
  <c r="O2413" i="13"/>
  <c r="X2412" i="13"/>
  <c r="W2412" i="13" s="1"/>
  <c r="S2412" i="13"/>
  <c r="U2412" i="13" s="1"/>
  <c r="R2412" i="13"/>
  <c r="Q2412" i="13"/>
  <c r="P2412" i="13"/>
  <c r="O2412" i="13"/>
  <c r="X2411" i="13"/>
  <c r="W2411" i="13" s="1"/>
  <c r="S2411" i="13"/>
  <c r="R2411" i="13"/>
  <c r="Q2411" i="13"/>
  <c r="P2411" i="13"/>
  <c r="O2411" i="13"/>
  <c r="X2410" i="13"/>
  <c r="V2410" i="13" s="1"/>
  <c r="S2410" i="13"/>
  <c r="U2410" i="13" s="1"/>
  <c r="R2410" i="13"/>
  <c r="Q2410" i="13"/>
  <c r="P2410" i="13"/>
  <c r="O2410" i="13"/>
  <c r="X2409" i="13"/>
  <c r="V2409" i="13" s="1"/>
  <c r="U2409" i="13"/>
  <c r="S2409" i="13"/>
  <c r="T2409" i="13" s="1"/>
  <c r="R2409" i="13"/>
  <c r="Q2409" i="13"/>
  <c r="P2409" i="13"/>
  <c r="O2409" i="13"/>
  <c r="X2408" i="13"/>
  <c r="W2408" i="13" s="1"/>
  <c r="S2408" i="13"/>
  <c r="U2408" i="13" s="1"/>
  <c r="R2408" i="13"/>
  <c r="Q2408" i="13"/>
  <c r="P2408" i="13"/>
  <c r="O2408" i="13"/>
  <c r="X2407" i="13"/>
  <c r="W2407" i="13" s="1"/>
  <c r="S2407" i="13"/>
  <c r="U2407" i="13" s="1"/>
  <c r="R2407" i="13"/>
  <c r="Q2407" i="13"/>
  <c r="P2407" i="13"/>
  <c r="O2407" i="13"/>
  <c r="X2406" i="13"/>
  <c r="S2406" i="13"/>
  <c r="U2406" i="13" s="1"/>
  <c r="R2406" i="13"/>
  <c r="Q2406" i="13"/>
  <c r="P2406" i="13"/>
  <c r="O2406" i="13"/>
  <c r="X2405" i="13"/>
  <c r="V2405" i="13" s="1"/>
  <c r="S2405" i="13"/>
  <c r="T2405" i="13" s="1"/>
  <c r="R2405" i="13"/>
  <c r="Q2405" i="13"/>
  <c r="P2405" i="13"/>
  <c r="O2405" i="13"/>
  <c r="X2404" i="13"/>
  <c r="W2404" i="13" s="1"/>
  <c r="S2404" i="13"/>
  <c r="U2404" i="13" s="1"/>
  <c r="R2404" i="13"/>
  <c r="Q2404" i="13"/>
  <c r="P2404" i="13"/>
  <c r="O2404" i="13"/>
  <c r="X2403" i="13"/>
  <c r="W2403" i="13" s="1"/>
  <c r="S2403" i="13"/>
  <c r="R2403" i="13"/>
  <c r="Q2403" i="13"/>
  <c r="P2403" i="13"/>
  <c r="O2403" i="13"/>
  <c r="X2402" i="13"/>
  <c r="W2402" i="13" s="1"/>
  <c r="S2402" i="13"/>
  <c r="U2402" i="13" s="1"/>
  <c r="R2402" i="13"/>
  <c r="Q2402" i="13"/>
  <c r="P2402" i="13"/>
  <c r="O2402" i="13"/>
  <c r="X2401" i="13"/>
  <c r="V2401" i="13" s="1"/>
  <c r="S2401" i="13"/>
  <c r="U2401" i="13" s="1"/>
  <c r="R2401" i="13"/>
  <c r="Q2401" i="13"/>
  <c r="P2401" i="13"/>
  <c r="O2401" i="13"/>
  <c r="X2400" i="13"/>
  <c r="V2400" i="13" s="1"/>
  <c r="S2400" i="13"/>
  <c r="U2400" i="13" s="1"/>
  <c r="R2400" i="13"/>
  <c r="Q2400" i="13"/>
  <c r="P2400" i="13"/>
  <c r="O2400" i="13"/>
  <c r="X2399" i="13"/>
  <c r="W2399" i="13" s="1"/>
  <c r="S2399" i="13"/>
  <c r="R2399" i="13"/>
  <c r="Q2399" i="13"/>
  <c r="P2399" i="13"/>
  <c r="O2399" i="13"/>
  <c r="X2398" i="13"/>
  <c r="S2398" i="13"/>
  <c r="U2398" i="13" s="1"/>
  <c r="R2398" i="13"/>
  <c r="Q2398" i="13"/>
  <c r="P2398" i="13"/>
  <c r="O2398" i="13"/>
  <c r="X2397" i="13"/>
  <c r="W2397" i="13" s="1"/>
  <c r="S2397" i="13"/>
  <c r="U2397" i="13" s="1"/>
  <c r="R2397" i="13"/>
  <c r="Q2397" i="13"/>
  <c r="P2397" i="13"/>
  <c r="O2397" i="13"/>
  <c r="X2396" i="13"/>
  <c r="V2396" i="13" s="1"/>
  <c r="S2396" i="13"/>
  <c r="U2396" i="13" s="1"/>
  <c r="R2396" i="13"/>
  <c r="Q2396" i="13"/>
  <c r="P2396" i="13"/>
  <c r="O2396" i="13"/>
  <c r="X2395" i="13"/>
  <c r="V2395" i="13" s="1"/>
  <c r="S2395" i="13"/>
  <c r="R2395" i="13"/>
  <c r="Q2395" i="13"/>
  <c r="P2395" i="13"/>
  <c r="O2395" i="13"/>
  <c r="X2394" i="13"/>
  <c r="W2394" i="13" s="1"/>
  <c r="S2394" i="13"/>
  <c r="U2394" i="13" s="1"/>
  <c r="R2394" i="13"/>
  <c r="Q2394" i="13"/>
  <c r="P2394" i="13"/>
  <c r="O2394" i="13"/>
  <c r="X2393" i="13"/>
  <c r="W2393" i="13" s="1"/>
  <c r="S2393" i="13"/>
  <c r="U2393" i="13" s="1"/>
  <c r="R2393" i="13"/>
  <c r="Q2393" i="13"/>
  <c r="P2393" i="13"/>
  <c r="O2393" i="13"/>
  <c r="X2392" i="13"/>
  <c r="W2392" i="13" s="1"/>
  <c r="S2392" i="13"/>
  <c r="U2392" i="13" s="1"/>
  <c r="R2392" i="13"/>
  <c r="Q2392" i="13"/>
  <c r="P2392" i="13"/>
  <c r="O2392" i="13"/>
  <c r="X2391" i="13"/>
  <c r="V2391" i="13" s="1"/>
  <c r="S2391" i="13"/>
  <c r="U2391" i="13" s="1"/>
  <c r="R2391" i="13"/>
  <c r="Q2391" i="13"/>
  <c r="P2391" i="13"/>
  <c r="O2391" i="13"/>
  <c r="X2390" i="13"/>
  <c r="S2390" i="13"/>
  <c r="U2390" i="13" s="1"/>
  <c r="R2390" i="13"/>
  <c r="Q2390" i="13"/>
  <c r="P2390" i="13"/>
  <c r="O2390" i="13"/>
  <c r="X2389" i="13"/>
  <c r="W2389" i="13" s="1"/>
  <c r="S2389" i="13"/>
  <c r="U2389" i="13" s="1"/>
  <c r="R2389" i="13"/>
  <c r="Q2389" i="13"/>
  <c r="P2389" i="13"/>
  <c r="O2389" i="13"/>
  <c r="X2388" i="13"/>
  <c r="W2388" i="13" s="1"/>
  <c r="S2388" i="13"/>
  <c r="U2388" i="13" s="1"/>
  <c r="R2388" i="13"/>
  <c r="Q2388" i="13"/>
  <c r="P2388" i="13"/>
  <c r="O2388" i="13"/>
  <c r="X2387" i="13"/>
  <c r="W2387" i="13" s="1"/>
  <c r="S2387" i="13"/>
  <c r="R2387" i="13"/>
  <c r="Q2387" i="13"/>
  <c r="P2387" i="13"/>
  <c r="O2387" i="13"/>
  <c r="X2386" i="13"/>
  <c r="W2386" i="13" s="1"/>
  <c r="S2386" i="13"/>
  <c r="R2386" i="13"/>
  <c r="Q2386" i="13"/>
  <c r="P2386" i="13"/>
  <c r="O2386" i="13"/>
  <c r="X2385" i="13"/>
  <c r="S2385" i="13"/>
  <c r="U2385" i="13" s="1"/>
  <c r="R2385" i="13"/>
  <c r="Q2385" i="13"/>
  <c r="P2385" i="13"/>
  <c r="O2385" i="13"/>
  <c r="X2384" i="13"/>
  <c r="W2384" i="13" s="1"/>
  <c r="T2384" i="13"/>
  <c r="S2384" i="13"/>
  <c r="U2384" i="13" s="1"/>
  <c r="R2384" i="13"/>
  <c r="Q2384" i="13"/>
  <c r="P2384" i="13"/>
  <c r="O2384" i="13"/>
  <c r="X2383" i="13"/>
  <c r="W2383" i="13" s="1"/>
  <c r="S2383" i="13"/>
  <c r="R2383" i="13"/>
  <c r="Q2383" i="13"/>
  <c r="P2383" i="13"/>
  <c r="O2383" i="13"/>
  <c r="X2382" i="13"/>
  <c r="W2382" i="13" s="1"/>
  <c r="S2382" i="13"/>
  <c r="R2382" i="13"/>
  <c r="Q2382" i="13"/>
  <c r="P2382" i="13"/>
  <c r="O2382" i="13"/>
  <c r="X2381" i="13"/>
  <c r="S2381" i="13"/>
  <c r="U2381" i="13" s="1"/>
  <c r="R2381" i="13"/>
  <c r="Q2381" i="13"/>
  <c r="P2381" i="13"/>
  <c r="O2381" i="13"/>
  <c r="X2380" i="13"/>
  <c r="V2380" i="13" s="1"/>
  <c r="W2380" i="13"/>
  <c r="S2380" i="13"/>
  <c r="U2380" i="13" s="1"/>
  <c r="R2380" i="13"/>
  <c r="Q2380" i="13"/>
  <c r="P2380" i="13"/>
  <c r="O2380" i="13"/>
  <c r="X2379" i="13"/>
  <c r="V2379" i="13" s="1"/>
  <c r="S2379" i="13"/>
  <c r="T2379" i="13" s="1"/>
  <c r="R2379" i="13"/>
  <c r="Q2379" i="13"/>
  <c r="P2379" i="13"/>
  <c r="O2379" i="13"/>
  <c r="X2378" i="13"/>
  <c r="W2378" i="13" s="1"/>
  <c r="S2378" i="13"/>
  <c r="U2378" i="13" s="1"/>
  <c r="R2378" i="13"/>
  <c r="Q2378" i="13"/>
  <c r="P2378" i="13"/>
  <c r="O2378" i="13"/>
  <c r="X2377" i="13"/>
  <c r="V2377" i="13" s="1"/>
  <c r="S2377" i="13"/>
  <c r="U2377" i="13" s="1"/>
  <c r="R2377" i="13"/>
  <c r="Q2377" i="13"/>
  <c r="P2377" i="13"/>
  <c r="O2377" i="13"/>
  <c r="X2376" i="13"/>
  <c r="S2376" i="13"/>
  <c r="T2376" i="13" s="1"/>
  <c r="R2376" i="13"/>
  <c r="Q2376" i="13"/>
  <c r="P2376" i="13"/>
  <c r="O2376" i="13"/>
  <c r="X2375" i="13"/>
  <c r="S2375" i="13"/>
  <c r="U2375" i="13" s="1"/>
  <c r="R2375" i="13"/>
  <c r="Q2375" i="13"/>
  <c r="P2375" i="13"/>
  <c r="O2375" i="13"/>
  <c r="X2374" i="13"/>
  <c r="V2374" i="13" s="1"/>
  <c r="S2374" i="13"/>
  <c r="R2374" i="13"/>
  <c r="Q2374" i="13"/>
  <c r="P2374" i="13"/>
  <c r="O2374" i="13"/>
  <c r="X2373" i="13"/>
  <c r="S2373" i="13"/>
  <c r="R2373" i="13"/>
  <c r="Q2373" i="13"/>
  <c r="P2373" i="13"/>
  <c r="O2373" i="13"/>
  <c r="X2372" i="13"/>
  <c r="W2372" i="13" s="1"/>
  <c r="S2372" i="13"/>
  <c r="U2372" i="13" s="1"/>
  <c r="R2372" i="13"/>
  <c r="Q2372" i="13"/>
  <c r="P2372" i="13"/>
  <c r="O2372" i="13"/>
  <c r="X2371" i="13"/>
  <c r="V2371" i="13" s="1"/>
  <c r="S2371" i="13"/>
  <c r="T2371" i="13" s="1"/>
  <c r="R2371" i="13"/>
  <c r="Q2371" i="13"/>
  <c r="P2371" i="13"/>
  <c r="O2371" i="13"/>
  <c r="X2370" i="13"/>
  <c r="W2370" i="13" s="1"/>
  <c r="S2370" i="13"/>
  <c r="U2370" i="13" s="1"/>
  <c r="R2370" i="13"/>
  <c r="Q2370" i="13"/>
  <c r="P2370" i="13"/>
  <c r="O2370" i="13"/>
  <c r="X2369" i="13"/>
  <c r="V2369" i="13" s="1"/>
  <c r="S2369" i="13"/>
  <c r="U2369" i="13" s="1"/>
  <c r="R2369" i="13"/>
  <c r="Q2369" i="13"/>
  <c r="P2369" i="13"/>
  <c r="O2369" i="13"/>
  <c r="X2368" i="13"/>
  <c r="S2368" i="13"/>
  <c r="T2368" i="13" s="1"/>
  <c r="R2368" i="13"/>
  <c r="Q2368" i="13"/>
  <c r="P2368" i="13"/>
  <c r="O2368" i="13"/>
  <c r="X2367" i="13"/>
  <c r="S2367" i="13"/>
  <c r="U2367" i="13" s="1"/>
  <c r="R2367" i="13"/>
  <c r="Q2367" i="13"/>
  <c r="P2367" i="13"/>
  <c r="O2367" i="13"/>
  <c r="X2366" i="13"/>
  <c r="W2366" i="13" s="1"/>
  <c r="V2366" i="13"/>
  <c r="S2366" i="13"/>
  <c r="R2366" i="13"/>
  <c r="Q2366" i="13"/>
  <c r="P2366" i="13"/>
  <c r="O2366" i="13"/>
  <c r="X2365" i="13"/>
  <c r="S2365" i="13"/>
  <c r="R2365" i="13"/>
  <c r="Q2365" i="13"/>
  <c r="P2365" i="13"/>
  <c r="O2365" i="13"/>
  <c r="X2364" i="13"/>
  <c r="W2364" i="13" s="1"/>
  <c r="S2364" i="13"/>
  <c r="U2364" i="13" s="1"/>
  <c r="R2364" i="13"/>
  <c r="Q2364" i="13"/>
  <c r="P2364" i="13"/>
  <c r="O2364" i="13"/>
  <c r="X2363" i="13"/>
  <c r="V2363" i="13" s="1"/>
  <c r="S2363" i="13"/>
  <c r="T2363" i="13" s="1"/>
  <c r="R2363" i="13"/>
  <c r="Q2363" i="13"/>
  <c r="P2363" i="13"/>
  <c r="O2363" i="13"/>
  <c r="X2362" i="13"/>
  <c r="W2362" i="13" s="1"/>
  <c r="S2362" i="13"/>
  <c r="U2362" i="13" s="1"/>
  <c r="R2362" i="13"/>
  <c r="Q2362" i="13"/>
  <c r="P2362" i="13"/>
  <c r="O2362" i="13"/>
  <c r="X2361" i="13"/>
  <c r="V2361" i="13" s="1"/>
  <c r="S2361" i="13"/>
  <c r="U2361" i="13" s="1"/>
  <c r="R2361" i="13"/>
  <c r="Q2361" i="13"/>
  <c r="P2361" i="13"/>
  <c r="O2361" i="13"/>
  <c r="X2360" i="13"/>
  <c r="S2360" i="13"/>
  <c r="T2360" i="13" s="1"/>
  <c r="R2360" i="13"/>
  <c r="Q2360" i="13"/>
  <c r="P2360" i="13"/>
  <c r="O2360" i="13"/>
  <c r="X2359" i="13"/>
  <c r="V2359" i="13" s="1"/>
  <c r="S2359" i="13"/>
  <c r="R2359" i="13"/>
  <c r="Q2359" i="13"/>
  <c r="P2359" i="13"/>
  <c r="O2359" i="13"/>
  <c r="X2358" i="13"/>
  <c r="V2358" i="13" s="1"/>
  <c r="S2358" i="13"/>
  <c r="R2358" i="13"/>
  <c r="Q2358" i="13"/>
  <c r="P2358" i="13"/>
  <c r="O2358" i="13"/>
  <c r="X2357" i="13"/>
  <c r="S2357" i="13"/>
  <c r="R2357" i="13"/>
  <c r="Q2357" i="13"/>
  <c r="P2357" i="13"/>
  <c r="O2357" i="13"/>
  <c r="X2356" i="13"/>
  <c r="V2356" i="13" s="1"/>
  <c r="S2356" i="13"/>
  <c r="U2356" i="13" s="1"/>
  <c r="R2356" i="13"/>
  <c r="Q2356" i="13"/>
  <c r="P2356" i="13"/>
  <c r="O2356" i="13"/>
  <c r="X2355" i="13"/>
  <c r="V2355" i="13" s="1"/>
  <c r="S2355" i="13"/>
  <c r="T2355" i="13" s="1"/>
  <c r="R2355" i="13"/>
  <c r="Q2355" i="13"/>
  <c r="P2355" i="13"/>
  <c r="O2355" i="13"/>
  <c r="X2354" i="13"/>
  <c r="W2354" i="13" s="1"/>
  <c r="S2354" i="13"/>
  <c r="U2354" i="13" s="1"/>
  <c r="R2354" i="13"/>
  <c r="Q2354" i="13"/>
  <c r="P2354" i="13"/>
  <c r="O2354" i="13"/>
  <c r="X2353" i="13"/>
  <c r="V2353" i="13" s="1"/>
  <c r="S2353" i="13"/>
  <c r="T2353" i="13" s="1"/>
  <c r="R2353" i="13"/>
  <c r="Q2353" i="13"/>
  <c r="P2353" i="13"/>
  <c r="O2353" i="13"/>
  <c r="X2352" i="13"/>
  <c r="S2352" i="13"/>
  <c r="T2352" i="13" s="1"/>
  <c r="R2352" i="13"/>
  <c r="Q2352" i="13"/>
  <c r="P2352" i="13"/>
  <c r="O2352" i="13"/>
  <c r="X2351" i="13"/>
  <c r="V2351" i="13" s="1"/>
  <c r="S2351" i="13"/>
  <c r="R2351" i="13"/>
  <c r="Q2351" i="13"/>
  <c r="P2351" i="13"/>
  <c r="O2351" i="13"/>
  <c r="X2350" i="13"/>
  <c r="W2350" i="13" s="1"/>
  <c r="S2350" i="13"/>
  <c r="R2350" i="13"/>
  <c r="Q2350" i="13"/>
  <c r="P2350" i="13"/>
  <c r="O2350" i="13"/>
  <c r="X2349" i="13"/>
  <c r="V2349" i="13" s="1"/>
  <c r="S2349" i="13"/>
  <c r="R2349" i="13"/>
  <c r="Q2349" i="13"/>
  <c r="P2349" i="13"/>
  <c r="O2349" i="13"/>
  <c r="X2348" i="13"/>
  <c r="W2348" i="13" s="1"/>
  <c r="S2348" i="13"/>
  <c r="T2348" i="13" s="1"/>
  <c r="R2348" i="13"/>
  <c r="Q2348" i="13"/>
  <c r="P2348" i="13"/>
  <c r="O2348" i="13"/>
  <c r="X2347" i="13"/>
  <c r="V2347" i="13" s="1"/>
  <c r="S2347" i="13"/>
  <c r="T2347" i="13" s="1"/>
  <c r="R2347" i="13"/>
  <c r="Q2347" i="13"/>
  <c r="P2347" i="13"/>
  <c r="O2347" i="13"/>
  <c r="X2346" i="13"/>
  <c r="W2346" i="13" s="1"/>
  <c r="S2346" i="13"/>
  <c r="T2346" i="13" s="1"/>
  <c r="R2346" i="13"/>
  <c r="Q2346" i="13"/>
  <c r="P2346" i="13"/>
  <c r="O2346" i="13"/>
  <c r="X2345" i="13"/>
  <c r="V2345" i="13" s="1"/>
  <c r="S2345" i="13"/>
  <c r="U2345" i="13" s="1"/>
  <c r="R2345" i="13"/>
  <c r="Q2345" i="13"/>
  <c r="P2345" i="13"/>
  <c r="O2345" i="13"/>
  <c r="X2344" i="13"/>
  <c r="S2344" i="13"/>
  <c r="T2344" i="13" s="1"/>
  <c r="R2344" i="13"/>
  <c r="Q2344" i="13"/>
  <c r="P2344" i="13"/>
  <c r="O2344" i="13"/>
  <c r="X2343" i="13"/>
  <c r="V2343" i="13" s="1"/>
  <c r="S2343" i="13"/>
  <c r="R2343" i="13"/>
  <c r="Q2343" i="13"/>
  <c r="P2343" i="13"/>
  <c r="O2343" i="13"/>
  <c r="X2342" i="13"/>
  <c r="W2342" i="13" s="1"/>
  <c r="S2342" i="13"/>
  <c r="R2342" i="13"/>
  <c r="Q2342" i="13"/>
  <c r="P2342" i="13"/>
  <c r="O2342" i="13"/>
  <c r="X2341" i="13"/>
  <c r="W2341" i="13" s="1"/>
  <c r="S2341" i="13"/>
  <c r="R2341" i="13"/>
  <c r="Q2341" i="13"/>
  <c r="P2341" i="13"/>
  <c r="O2341" i="13"/>
  <c r="X2340" i="13"/>
  <c r="W2340" i="13" s="1"/>
  <c r="U2340" i="13"/>
  <c r="S2340" i="13"/>
  <c r="T2340" i="13" s="1"/>
  <c r="R2340" i="13"/>
  <c r="Q2340" i="13"/>
  <c r="P2340" i="13"/>
  <c r="O2340" i="13"/>
  <c r="X2339" i="13"/>
  <c r="S2339" i="13"/>
  <c r="T2339" i="13" s="1"/>
  <c r="R2339" i="13"/>
  <c r="Q2339" i="13"/>
  <c r="P2339" i="13"/>
  <c r="O2339" i="13"/>
  <c r="X2338" i="13"/>
  <c r="W2338" i="13" s="1"/>
  <c r="S2338" i="13"/>
  <c r="U2338" i="13" s="1"/>
  <c r="R2338" i="13"/>
  <c r="Q2338" i="13"/>
  <c r="P2338" i="13"/>
  <c r="O2338" i="13"/>
  <c r="X2337" i="13"/>
  <c r="S2337" i="13"/>
  <c r="T2337" i="13" s="1"/>
  <c r="R2337" i="13"/>
  <c r="Q2337" i="13"/>
  <c r="P2337" i="13"/>
  <c r="O2337" i="13"/>
  <c r="X2336" i="13"/>
  <c r="S2336" i="13"/>
  <c r="T2336" i="13" s="1"/>
  <c r="R2336" i="13"/>
  <c r="Q2336" i="13"/>
  <c r="P2336" i="13"/>
  <c r="O2336" i="13"/>
  <c r="X2335" i="13"/>
  <c r="W2335" i="13" s="1"/>
  <c r="S2335" i="13"/>
  <c r="R2335" i="13"/>
  <c r="Q2335" i="13"/>
  <c r="P2335" i="13"/>
  <c r="O2335" i="13"/>
  <c r="X2334" i="13"/>
  <c r="W2334" i="13" s="1"/>
  <c r="S2334" i="13"/>
  <c r="R2334" i="13"/>
  <c r="Q2334" i="13"/>
  <c r="P2334" i="13"/>
  <c r="O2334" i="13"/>
  <c r="X2333" i="13"/>
  <c r="W2333" i="13" s="1"/>
  <c r="S2333" i="13"/>
  <c r="R2333" i="13"/>
  <c r="Q2333" i="13"/>
  <c r="P2333" i="13"/>
  <c r="O2333" i="13"/>
  <c r="X2332" i="13"/>
  <c r="W2332" i="13" s="1"/>
  <c r="S2332" i="13"/>
  <c r="U2332" i="13" s="1"/>
  <c r="R2332" i="13"/>
  <c r="Q2332" i="13"/>
  <c r="P2332" i="13"/>
  <c r="O2332" i="13"/>
  <c r="X2331" i="13"/>
  <c r="S2331" i="13"/>
  <c r="T2331" i="13" s="1"/>
  <c r="R2331" i="13"/>
  <c r="Q2331" i="13"/>
  <c r="P2331" i="13"/>
  <c r="O2331" i="13"/>
  <c r="X2330" i="13"/>
  <c r="S2330" i="13"/>
  <c r="T2330" i="13" s="1"/>
  <c r="R2330" i="13"/>
  <c r="Q2330" i="13"/>
  <c r="P2330" i="13"/>
  <c r="O2330" i="13"/>
  <c r="X2329" i="13"/>
  <c r="S2329" i="13"/>
  <c r="T2329" i="13" s="1"/>
  <c r="R2329" i="13"/>
  <c r="Q2329" i="13"/>
  <c r="P2329" i="13"/>
  <c r="O2329" i="13"/>
  <c r="X2328" i="13"/>
  <c r="S2328" i="13"/>
  <c r="T2328" i="13" s="1"/>
  <c r="R2328" i="13"/>
  <c r="Q2328" i="13"/>
  <c r="P2328" i="13"/>
  <c r="O2328" i="13"/>
  <c r="X2327" i="13"/>
  <c r="W2327" i="13" s="1"/>
  <c r="S2327" i="13"/>
  <c r="R2327" i="13"/>
  <c r="Q2327" i="13"/>
  <c r="P2327" i="13"/>
  <c r="O2327" i="13"/>
  <c r="X2326" i="13"/>
  <c r="V2326" i="13" s="1"/>
  <c r="S2326" i="13"/>
  <c r="T2326" i="13" s="1"/>
  <c r="R2326" i="13"/>
  <c r="Q2326" i="13"/>
  <c r="P2326" i="13"/>
  <c r="O2326" i="13"/>
  <c r="X2325" i="13"/>
  <c r="W2325" i="13" s="1"/>
  <c r="S2325" i="13"/>
  <c r="R2325" i="13"/>
  <c r="Q2325" i="13"/>
  <c r="P2325" i="13"/>
  <c r="O2325" i="13"/>
  <c r="X2324" i="13"/>
  <c r="W2324" i="13" s="1"/>
  <c r="S2324" i="13"/>
  <c r="T2324" i="13" s="1"/>
  <c r="R2324" i="13"/>
  <c r="Q2324" i="13"/>
  <c r="P2324" i="13"/>
  <c r="O2324" i="13"/>
  <c r="X2323" i="13"/>
  <c r="S2323" i="13"/>
  <c r="T2323" i="13" s="1"/>
  <c r="R2323" i="13"/>
  <c r="Q2323" i="13"/>
  <c r="P2323" i="13"/>
  <c r="O2323" i="13"/>
  <c r="X2322" i="13"/>
  <c r="S2322" i="13"/>
  <c r="U2322" i="13" s="1"/>
  <c r="R2322" i="13"/>
  <c r="Q2322" i="13"/>
  <c r="P2322" i="13"/>
  <c r="O2322" i="13"/>
  <c r="X2321" i="13"/>
  <c r="S2321" i="13"/>
  <c r="R2321" i="13"/>
  <c r="Q2321" i="13"/>
  <c r="P2321" i="13"/>
  <c r="O2321" i="13"/>
  <c r="X2320" i="13"/>
  <c r="S2320" i="13"/>
  <c r="T2320" i="13" s="1"/>
  <c r="R2320" i="13"/>
  <c r="Q2320" i="13"/>
  <c r="P2320" i="13"/>
  <c r="O2320" i="13"/>
  <c r="X2319" i="13"/>
  <c r="W2319" i="13" s="1"/>
  <c r="S2319" i="13"/>
  <c r="R2319" i="13"/>
  <c r="Q2319" i="13"/>
  <c r="P2319" i="13"/>
  <c r="O2319" i="13"/>
  <c r="X2318" i="13"/>
  <c r="W2318" i="13" s="1"/>
  <c r="S2318" i="13"/>
  <c r="T2318" i="13" s="1"/>
  <c r="R2318" i="13"/>
  <c r="Q2318" i="13"/>
  <c r="P2318" i="13"/>
  <c r="O2318" i="13"/>
  <c r="X2317" i="13"/>
  <c r="V2317" i="13" s="1"/>
  <c r="S2317" i="13"/>
  <c r="R2317" i="13"/>
  <c r="Q2317" i="13"/>
  <c r="P2317" i="13"/>
  <c r="O2317" i="13"/>
  <c r="X2316" i="13"/>
  <c r="W2316" i="13" s="1"/>
  <c r="V2316" i="13"/>
  <c r="S2316" i="13"/>
  <c r="T2316" i="13" s="1"/>
  <c r="R2316" i="13"/>
  <c r="Q2316" i="13"/>
  <c r="P2316" i="13"/>
  <c r="O2316" i="13"/>
  <c r="X2315" i="13"/>
  <c r="V2315" i="13" s="1"/>
  <c r="S2315" i="13"/>
  <c r="U2315" i="13" s="1"/>
  <c r="R2315" i="13"/>
  <c r="Q2315" i="13"/>
  <c r="P2315" i="13"/>
  <c r="O2315" i="13"/>
  <c r="X2314" i="13"/>
  <c r="S2314" i="13"/>
  <c r="U2314" i="13" s="1"/>
  <c r="R2314" i="13"/>
  <c r="Q2314" i="13"/>
  <c r="P2314" i="13"/>
  <c r="O2314" i="13"/>
  <c r="X2313" i="13"/>
  <c r="V2313" i="13" s="1"/>
  <c r="S2313" i="13"/>
  <c r="U2313" i="13" s="1"/>
  <c r="R2313" i="13"/>
  <c r="Q2313" i="13"/>
  <c r="P2313" i="13"/>
  <c r="O2313" i="13"/>
  <c r="X2312" i="13"/>
  <c r="S2312" i="13"/>
  <c r="T2312" i="13" s="1"/>
  <c r="R2312" i="13"/>
  <c r="Q2312" i="13"/>
  <c r="P2312" i="13"/>
  <c r="O2312" i="13"/>
  <c r="X2311" i="13"/>
  <c r="S2311" i="13"/>
  <c r="R2311" i="13"/>
  <c r="Q2311" i="13"/>
  <c r="P2311" i="13"/>
  <c r="O2311" i="13"/>
  <c r="X2310" i="13"/>
  <c r="W2310" i="13" s="1"/>
  <c r="S2310" i="13"/>
  <c r="T2310" i="13" s="1"/>
  <c r="R2310" i="13"/>
  <c r="Q2310" i="13"/>
  <c r="P2310" i="13"/>
  <c r="O2310" i="13"/>
  <c r="X2309" i="13"/>
  <c r="S2309" i="13"/>
  <c r="R2309" i="13"/>
  <c r="Q2309" i="13"/>
  <c r="P2309" i="13"/>
  <c r="O2309" i="13"/>
  <c r="X2308" i="13"/>
  <c r="V2308" i="13" s="1"/>
  <c r="S2308" i="13"/>
  <c r="U2308" i="13" s="1"/>
  <c r="R2308" i="13"/>
  <c r="Q2308" i="13"/>
  <c r="P2308" i="13"/>
  <c r="O2308" i="13"/>
  <c r="X2307" i="13"/>
  <c r="V2307" i="13" s="1"/>
  <c r="S2307" i="13"/>
  <c r="U2307" i="13" s="1"/>
  <c r="R2307" i="13"/>
  <c r="Q2307" i="13"/>
  <c r="P2307" i="13"/>
  <c r="O2307" i="13"/>
  <c r="X2306" i="13"/>
  <c r="S2306" i="13"/>
  <c r="T2306" i="13" s="1"/>
  <c r="R2306" i="13"/>
  <c r="Q2306" i="13"/>
  <c r="P2306" i="13"/>
  <c r="O2306" i="13"/>
  <c r="X2305" i="13"/>
  <c r="V2305" i="13" s="1"/>
  <c r="S2305" i="13"/>
  <c r="T2305" i="13" s="1"/>
  <c r="R2305" i="13"/>
  <c r="Q2305" i="13"/>
  <c r="P2305" i="13"/>
  <c r="O2305" i="13"/>
  <c r="X2304" i="13"/>
  <c r="S2304" i="13"/>
  <c r="T2304" i="13" s="1"/>
  <c r="R2304" i="13"/>
  <c r="Q2304" i="13"/>
  <c r="P2304" i="13"/>
  <c r="O2304" i="13"/>
  <c r="X2303" i="13"/>
  <c r="W2303" i="13" s="1"/>
  <c r="S2303" i="13"/>
  <c r="R2303" i="13"/>
  <c r="Q2303" i="13"/>
  <c r="P2303" i="13"/>
  <c r="O2303" i="13"/>
  <c r="X2302" i="13"/>
  <c r="W2302" i="13" s="1"/>
  <c r="S2302" i="13"/>
  <c r="T2302" i="13" s="1"/>
  <c r="R2302" i="13"/>
  <c r="Q2302" i="13"/>
  <c r="P2302" i="13"/>
  <c r="O2302" i="13"/>
  <c r="X2301" i="13"/>
  <c r="V2301" i="13" s="1"/>
  <c r="S2301" i="13"/>
  <c r="R2301" i="13"/>
  <c r="Q2301" i="13"/>
  <c r="P2301" i="13"/>
  <c r="O2301" i="13"/>
  <c r="X2300" i="13"/>
  <c r="W2300" i="13" s="1"/>
  <c r="V2300" i="13"/>
  <c r="S2300" i="13"/>
  <c r="T2300" i="13" s="1"/>
  <c r="R2300" i="13"/>
  <c r="Q2300" i="13"/>
  <c r="P2300" i="13"/>
  <c r="O2300" i="13"/>
  <c r="X2299" i="13"/>
  <c r="V2299" i="13" s="1"/>
  <c r="S2299" i="13"/>
  <c r="U2299" i="13" s="1"/>
  <c r="R2299" i="13"/>
  <c r="Q2299" i="13"/>
  <c r="P2299" i="13"/>
  <c r="O2299" i="13"/>
  <c r="X2298" i="13"/>
  <c r="S2298" i="13"/>
  <c r="U2298" i="13" s="1"/>
  <c r="R2298" i="13"/>
  <c r="Q2298" i="13"/>
  <c r="P2298" i="13"/>
  <c r="O2298" i="13"/>
  <c r="X2297" i="13"/>
  <c r="V2297" i="13" s="1"/>
  <c r="S2297" i="13"/>
  <c r="U2297" i="13" s="1"/>
  <c r="R2297" i="13"/>
  <c r="Q2297" i="13"/>
  <c r="P2297" i="13"/>
  <c r="O2297" i="13"/>
  <c r="X2296" i="13"/>
  <c r="S2296" i="13"/>
  <c r="T2296" i="13" s="1"/>
  <c r="R2296" i="13"/>
  <c r="Q2296" i="13"/>
  <c r="P2296" i="13"/>
  <c r="O2296" i="13"/>
  <c r="X2295" i="13"/>
  <c r="S2295" i="13"/>
  <c r="T2295" i="13" s="1"/>
  <c r="R2295" i="13"/>
  <c r="Q2295" i="13"/>
  <c r="P2295" i="13"/>
  <c r="O2295" i="13"/>
  <c r="X2294" i="13"/>
  <c r="W2294" i="13" s="1"/>
  <c r="S2294" i="13"/>
  <c r="T2294" i="13" s="1"/>
  <c r="R2294" i="13"/>
  <c r="Q2294" i="13"/>
  <c r="P2294" i="13"/>
  <c r="O2294" i="13"/>
  <c r="X2293" i="13"/>
  <c r="V2293" i="13" s="1"/>
  <c r="S2293" i="13"/>
  <c r="R2293" i="13"/>
  <c r="Q2293" i="13"/>
  <c r="P2293" i="13"/>
  <c r="O2293" i="13"/>
  <c r="X2292" i="13"/>
  <c r="V2292" i="13" s="1"/>
  <c r="S2292" i="13"/>
  <c r="U2292" i="13" s="1"/>
  <c r="R2292" i="13"/>
  <c r="Q2292" i="13"/>
  <c r="P2292" i="13"/>
  <c r="O2292" i="13"/>
  <c r="X2291" i="13"/>
  <c r="V2291" i="13" s="1"/>
  <c r="S2291" i="13"/>
  <c r="U2291" i="13" s="1"/>
  <c r="R2291" i="13"/>
  <c r="Q2291" i="13"/>
  <c r="P2291" i="13"/>
  <c r="O2291" i="13"/>
  <c r="X2290" i="13"/>
  <c r="V2290" i="13" s="1"/>
  <c r="S2290" i="13"/>
  <c r="U2290" i="13" s="1"/>
  <c r="R2290" i="13"/>
  <c r="Q2290" i="13"/>
  <c r="P2290" i="13"/>
  <c r="O2290" i="13"/>
  <c r="X2289" i="13"/>
  <c r="V2289" i="13" s="1"/>
  <c r="S2289" i="13"/>
  <c r="U2289" i="13" s="1"/>
  <c r="R2289" i="13"/>
  <c r="Q2289" i="13"/>
  <c r="P2289" i="13"/>
  <c r="O2289" i="13"/>
  <c r="X2288" i="13"/>
  <c r="S2288" i="13"/>
  <c r="T2288" i="13" s="1"/>
  <c r="R2288" i="13"/>
  <c r="Q2288" i="13"/>
  <c r="P2288" i="13"/>
  <c r="O2288" i="13"/>
  <c r="X2287" i="13"/>
  <c r="W2287" i="13" s="1"/>
  <c r="S2287" i="13"/>
  <c r="T2287" i="13" s="1"/>
  <c r="R2287" i="13"/>
  <c r="Q2287" i="13"/>
  <c r="P2287" i="13"/>
  <c r="O2287" i="13"/>
  <c r="X2286" i="13"/>
  <c r="W2286" i="13" s="1"/>
  <c r="S2286" i="13"/>
  <c r="T2286" i="13" s="1"/>
  <c r="R2286" i="13"/>
  <c r="Q2286" i="13"/>
  <c r="P2286" i="13"/>
  <c r="O2286" i="13"/>
  <c r="X2285" i="13"/>
  <c r="V2285" i="13" s="1"/>
  <c r="S2285" i="13"/>
  <c r="R2285" i="13"/>
  <c r="Q2285" i="13"/>
  <c r="P2285" i="13"/>
  <c r="O2285" i="13"/>
  <c r="X2284" i="13"/>
  <c r="W2284" i="13" s="1"/>
  <c r="S2284" i="13"/>
  <c r="T2284" i="13" s="1"/>
  <c r="R2284" i="13"/>
  <c r="Q2284" i="13"/>
  <c r="P2284" i="13"/>
  <c r="O2284" i="13"/>
  <c r="X2283" i="13"/>
  <c r="V2283" i="13" s="1"/>
  <c r="S2283" i="13"/>
  <c r="U2283" i="13" s="1"/>
  <c r="R2283" i="13"/>
  <c r="Q2283" i="13"/>
  <c r="P2283" i="13"/>
  <c r="O2283" i="13"/>
  <c r="X2282" i="13"/>
  <c r="V2282" i="13" s="1"/>
  <c r="S2282" i="13"/>
  <c r="U2282" i="13" s="1"/>
  <c r="R2282" i="13"/>
  <c r="Q2282" i="13"/>
  <c r="P2282" i="13"/>
  <c r="O2282" i="13"/>
  <c r="X2281" i="13"/>
  <c r="V2281" i="13" s="1"/>
  <c r="S2281" i="13"/>
  <c r="U2281" i="13" s="1"/>
  <c r="R2281" i="13"/>
  <c r="Q2281" i="13"/>
  <c r="P2281" i="13"/>
  <c r="O2281" i="13"/>
  <c r="X2280" i="13"/>
  <c r="S2280" i="13"/>
  <c r="T2280" i="13" s="1"/>
  <c r="R2280" i="13"/>
  <c r="Q2280" i="13"/>
  <c r="P2280" i="13"/>
  <c r="O2280" i="13"/>
  <c r="X2279" i="13"/>
  <c r="W2279" i="13" s="1"/>
  <c r="S2279" i="13"/>
  <c r="T2279" i="13" s="1"/>
  <c r="R2279" i="13"/>
  <c r="Q2279" i="13"/>
  <c r="P2279" i="13"/>
  <c r="O2279" i="13"/>
  <c r="X2278" i="13"/>
  <c r="V2278" i="13" s="1"/>
  <c r="S2278" i="13"/>
  <c r="T2278" i="13" s="1"/>
  <c r="R2278" i="13"/>
  <c r="Q2278" i="13"/>
  <c r="P2278" i="13"/>
  <c r="O2278" i="13"/>
  <c r="X2277" i="13"/>
  <c r="V2277" i="13" s="1"/>
  <c r="S2277" i="13"/>
  <c r="R2277" i="13"/>
  <c r="Q2277" i="13"/>
  <c r="P2277" i="13"/>
  <c r="O2277" i="13"/>
  <c r="X2276" i="13"/>
  <c r="V2276" i="13" s="1"/>
  <c r="W2276" i="13"/>
  <c r="S2276" i="13"/>
  <c r="U2276" i="13" s="1"/>
  <c r="R2276" i="13"/>
  <c r="Q2276" i="13"/>
  <c r="P2276" i="13"/>
  <c r="O2276" i="13"/>
  <c r="X2275" i="13"/>
  <c r="V2275" i="13" s="1"/>
  <c r="S2275" i="13"/>
  <c r="U2275" i="13" s="1"/>
  <c r="R2275" i="13"/>
  <c r="Q2275" i="13"/>
  <c r="P2275" i="13"/>
  <c r="O2275" i="13"/>
  <c r="X2274" i="13"/>
  <c r="V2274" i="13" s="1"/>
  <c r="S2274" i="13"/>
  <c r="U2274" i="13" s="1"/>
  <c r="R2274" i="13"/>
  <c r="Q2274" i="13"/>
  <c r="P2274" i="13"/>
  <c r="O2274" i="13"/>
  <c r="X2273" i="13"/>
  <c r="V2273" i="13" s="1"/>
  <c r="S2273" i="13"/>
  <c r="T2273" i="13" s="1"/>
  <c r="R2273" i="13"/>
  <c r="Q2273" i="13"/>
  <c r="P2273" i="13"/>
  <c r="O2273" i="13"/>
  <c r="X2272" i="13"/>
  <c r="S2272" i="13"/>
  <c r="T2272" i="13" s="1"/>
  <c r="R2272" i="13"/>
  <c r="Q2272" i="13"/>
  <c r="P2272" i="13"/>
  <c r="O2272" i="13"/>
  <c r="X2271" i="13"/>
  <c r="W2271" i="13" s="1"/>
  <c r="V2271" i="13"/>
  <c r="S2271" i="13"/>
  <c r="T2271" i="13" s="1"/>
  <c r="R2271" i="13"/>
  <c r="Q2271" i="13"/>
  <c r="P2271" i="13"/>
  <c r="O2271" i="13"/>
  <c r="X2270" i="13"/>
  <c r="W2270" i="13" s="1"/>
  <c r="S2270" i="13"/>
  <c r="T2270" i="13" s="1"/>
  <c r="R2270" i="13"/>
  <c r="Q2270" i="13"/>
  <c r="P2270" i="13"/>
  <c r="O2270" i="13"/>
  <c r="X2269" i="13"/>
  <c r="W2269" i="13" s="1"/>
  <c r="S2269" i="13"/>
  <c r="R2269" i="13"/>
  <c r="Q2269" i="13"/>
  <c r="P2269" i="13"/>
  <c r="O2269" i="13"/>
  <c r="X2268" i="13"/>
  <c r="W2268" i="13" s="1"/>
  <c r="S2268" i="13"/>
  <c r="U2268" i="13" s="1"/>
  <c r="R2268" i="13"/>
  <c r="Q2268" i="13"/>
  <c r="P2268" i="13"/>
  <c r="O2268" i="13"/>
  <c r="X2267" i="13"/>
  <c r="V2267" i="13" s="1"/>
  <c r="S2267" i="13"/>
  <c r="U2267" i="13" s="1"/>
  <c r="R2267" i="13"/>
  <c r="Q2267" i="13"/>
  <c r="P2267" i="13"/>
  <c r="O2267" i="13"/>
  <c r="X2266" i="13"/>
  <c r="V2266" i="13" s="1"/>
  <c r="S2266" i="13"/>
  <c r="U2266" i="13" s="1"/>
  <c r="R2266" i="13"/>
  <c r="Q2266" i="13"/>
  <c r="P2266" i="13"/>
  <c r="O2266" i="13"/>
  <c r="X2265" i="13"/>
  <c r="V2265" i="13" s="1"/>
  <c r="S2265" i="13"/>
  <c r="U2265" i="13" s="1"/>
  <c r="R2265" i="13"/>
  <c r="Q2265" i="13"/>
  <c r="P2265" i="13"/>
  <c r="O2265" i="13"/>
  <c r="X2264" i="13"/>
  <c r="W2264" i="13" s="1"/>
  <c r="S2264" i="13"/>
  <c r="T2264" i="13" s="1"/>
  <c r="R2264" i="13"/>
  <c r="Q2264" i="13"/>
  <c r="P2264" i="13"/>
  <c r="O2264" i="13"/>
  <c r="X2263" i="13"/>
  <c r="W2263" i="13" s="1"/>
  <c r="S2263" i="13"/>
  <c r="T2263" i="13" s="1"/>
  <c r="R2263" i="13"/>
  <c r="Q2263" i="13"/>
  <c r="P2263" i="13"/>
  <c r="O2263" i="13"/>
  <c r="X2262" i="13"/>
  <c r="W2262" i="13" s="1"/>
  <c r="S2262" i="13"/>
  <c r="T2262" i="13" s="1"/>
  <c r="R2262" i="13"/>
  <c r="Q2262" i="13"/>
  <c r="P2262" i="13"/>
  <c r="O2262" i="13"/>
  <c r="X2261" i="13"/>
  <c r="W2261" i="13" s="1"/>
  <c r="S2261" i="13"/>
  <c r="U2261" i="13" s="1"/>
  <c r="R2261" i="13"/>
  <c r="Q2261" i="13"/>
  <c r="P2261" i="13"/>
  <c r="O2261" i="13"/>
  <c r="X2260" i="13"/>
  <c r="W2260" i="13" s="1"/>
  <c r="S2260" i="13"/>
  <c r="T2260" i="13" s="1"/>
  <c r="R2260" i="13"/>
  <c r="Q2260" i="13"/>
  <c r="P2260" i="13"/>
  <c r="O2260" i="13"/>
  <c r="X2259" i="13"/>
  <c r="V2259" i="13" s="1"/>
  <c r="S2259" i="13"/>
  <c r="U2259" i="13" s="1"/>
  <c r="R2259" i="13"/>
  <c r="Q2259" i="13"/>
  <c r="P2259" i="13"/>
  <c r="O2259" i="13"/>
  <c r="X2258" i="13"/>
  <c r="V2258" i="13" s="1"/>
  <c r="S2258" i="13"/>
  <c r="U2258" i="13" s="1"/>
  <c r="R2258" i="13"/>
  <c r="Q2258" i="13"/>
  <c r="P2258" i="13"/>
  <c r="O2258" i="13"/>
  <c r="X2257" i="13"/>
  <c r="V2257" i="13" s="1"/>
  <c r="S2257" i="13"/>
  <c r="U2257" i="13" s="1"/>
  <c r="R2257" i="13"/>
  <c r="Q2257" i="13"/>
  <c r="P2257" i="13"/>
  <c r="O2257" i="13"/>
  <c r="X2256" i="13"/>
  <c r="W2256" i="13" s="1"/>
  <c r="S2256" i="13"/>
  <c r="T2256" i="13" s="1"/>
  <c r="R2256" i="13"/>
  <c r="Q2256" i="13"/>
  <c r="P2256" i="13"/>
  <c r="O2256" i="13"/>
  <c r="X2255" i="13"/>
  <c r="W2255" i="13" s="1"/>
  <c r="S2255" i="13"/>
  <c r="T2255" i="13" s="1"/>
  <c r="R2255" i="13"/>
  <c r="Q2255" i="13"/>
  <c r="P2255" i="13"/>
  <c r="O2255" i="13"/>
  <c r="X2254" i="13"/>
  <c r="V2254" i="13" s="1"/>
  <c r="S2254" i="13"/>
  <c r="T2254" i="13" s="1"/>
  <c r="R2254" i="13"/>
  <c r="Q2254" i="13"/>
  <c r="P2254" i="13"/>
  <c r="O2254" i="13"/>
  <c r="X2253" i="13"/>
  <c r="W2253" i="13" s="1"/>
  <c r="S2253" i="13"/>
  <c r="U2253" i="13" s="1"/>
  <c r="R2253" i="13"/>
  <c r="Q2253" i="13"/>
  <c r="P2253" i="13"/>
  <c r="O2253" i="13"/>
  <c r="X2252" i="13"/>
  <c r="W2252" i="13" s="1"/>
  <c r="V2252" i="13"/>
  <c r="S2252" i="13"/>
  <c r="U2252" i="13" s="1"/>
  <c r="R2252" i="13"/>
  <c r="Q2252" i="13"/>
  <c r="P2252" i="13"/>
  <c r="O2252" i="13"/>
  <c r="X2251" i="13"/>
  <c r="V2251" i="13" s="1"/>
  <c r="S2251" i="13"/>
  <c r="U2251" i="13" s="1"/>
  <c r="R2251" i="13"/>
  <c r="Q2251" i="13"/>
  <c r="P2251" i="13"/>
  <c r="O2251" i="13"/>
  <c r="X2250" i="13"/>
  <c r="V2250" i="13" s="1"/>
  <c r="S2250" i="13"/>
  <c r="U2250" i="13" s="1"/>
  <c r="R2250" i="13"/>
  <c r="Q2250" i="13"/>
  <c r="P2250" i="13"/>
  <c r="O2250" i="13"/>
  <c r="X2249" i="13"/>
  <c r="V2249" i="13" s="1"/>
  <c r="S2249" i="13"/>
  <c r="U2249" i="13" s="1"/>
  <c r="R2249" i="13"/>
  <c r="Q2249" i="13"/>
  <c r="P2249" i="13"/>
  <c r="O2249" i="13"/>
  <c r="X2248" i="13"/>
  <c r="W2248" i="13" s="1"/>
  <c r="S2248" i="13"/>
  <c r="T2248" i="13" s="1"/>
  <c r="R2248" i="13"/>
  <c r="Q2248" i="13"/>
  <c r="P2248" i="13"/>
  <c r="O2248" i="13"/>
  <c r="X2247" i="13"/>
  <c r="W2247" i="13" s="1"/>
  <c r="S2247" i="13"/>
  <c r="T2247" i="13" s="1"/>
  <c r="R2247" i="13"/>
  <c r="Q2247" i="13"/>
  <c r="P2247" i="13"/>
  <c r="O2247" i="13"/>
  <c r="X2246" i="13"/>
  <c r="S2246" i="13"/>
  <c r="T2246" i="13" s="1"/>
  <c r="R2246" i="13"/>
  <c r="Q2246" i="13"/>
  <c r="P2246" i="13"/>
  <c r="O2246" i="13"/>
  <c r="X2245" i="13"/>
  <c r="W2245" i="13" s="1"/>
  <c r="S2245" i="13"/>
  <c r="U2245" i="13" s="1"/>
  <c r="R2245" i="13"/>
  <c r="Q2245" i="13"/>
  <c r="P2245" i="13"/>
  <c r="O2245" i="13"/>
  <c r="X2244" i="13"/>
  <c r="V2244" i="13" s="1"/>
  <c r="S2244" i="13"/>
  <c r="R2244" i="13"/>
  <c r="Q2244" i="13"/>
  <c r="P2244" i="13"/>
  <c r="O2244" i="13"/>
  <c r="X2243" i="13"/>
  <c r="V2243" i="13" s="1"/>
  <c r="S2243" i="13"/>
  <c r="U2243" i="13" s="1"/>
  <c r="R2243" i="13"/>
  <c r="Q2243" i="13"/>
  <c r="P2243" i="13"/>
  <c r="O2243" i="13"/>
  <c r="X2242" i="13"/>
  <c r="V2242" i="13" s="1"/>
  <c r="S2242" i="13"/>
  <c r="R2242" i="13"/>
  <c r="Q2242" i="13"/>
  <c r="P2242" i="13"/>
  <c r="O2242" i="13"/>
  <c r="X2241" i="13"/>
  <c r="V2241" i="13" s="1"/>
  <c r="S2241" i="13"/>
  <c r="U2241" i="13" s="1"/>
  <c r="R2241" i="13"/>
  <c r="Q2241" i="13"/>
  <c r="P2241" i="13"/>
  <c r="O2241" i="13"/>
  <c r="X2240" i="13"/>
  <c r="W2240" i="13" s="1"/>
  <c r="S2240" i="13"/>
  <c r="T2240" i="13" s="1"/>
  <c r="R2240" i="13"/>
  <c r="Q2240" i="13"/>
  <c r="P2240" i="13"/>
  <c r="O2240" i="13"/>
  <c r="X2239" i="13"/>
  <c r="W2239" i="13" s="1"/>
  <c r="S2239" i="13"/>
  <c r="T2239" i="13" s="1"/>
  <c r="R2239" i="13"/>
  <c r="Q2239" i="13"/>
  <c r="P2239" i="13"/>
  <c r="O2239" i="13"/>
  <c r="X2238" i="13"/>
  <c r="V2238" i="13" s="1"/>
  <c r="S2238" i="13"/>
  <c r="T2238" i="13" s="1"/>
  <c r="R2238" i="13"/>
  <c r="Q2238" i="13"/>
  <c r="P2238" i="13"/>
  <c r="O2238" i="13"/>
  <c r="X2237" i="13"/>
  <c r="W2237" i="13" s="1"/>
  <c r="S2237" i="13"/>
  <c r="U2237" i="13" s="1"/>
  <c r="R2237" i="13"/>
  <c r="Q2237" i="13"/>
  <c r="P2237" i="13"/>
  <c r="O2237" i="13"/>
  <c r="X2236" i="13"/>
  <c r="W2236" i="13" s="1"/>
  <c r="S2236" i="13"/>
  <c r="U2236" i="13" s="1"/>
  <c r="R2236" i="13"/>
  <c r="Q2236" i="13"/>
  <c r="P2236" i="13"/>
  <c r="O2236" i="13"/>
  <c r="X2235" i="13"/>
  <c r="V2235" i="13" s="1"/>
  <c r="S2235" i="13"/>
  <c r="U2235" i="13" s="1"/>
  <c r="R2235" i="13"/>
  <c r="Q2235" i="13"/>
  <c r="P2235" i="13"/>
  <c r="O2235" i="13"/>
  <c r="X2234" i="13"/>
  <c r="V2234" i="13" s="1"/>
  <c r="W2234" i="13"/>
  <c r="T2234" i="13"/>
  <c r="S2234" i="13"/>
  <c r="U2234" i="13" s="1"/>
  <c r="R2234" i="13"/>
  <c r="Q2234" i="13"/>
  <c r="P2234" i="13"/>
  <c r="O2234" i="13"/>
  <c r="X2233" i="13"/>
  <c r="W2233" i="13" s="1"/>
  <c r="S2233" i="13"/>
  <c r="T2233" i="13" s="1"/>
  <c r="R2233" i="13"/>
  <c r="Q2233" i="13"/>
  <c r="P2233" i="13"/>
  <c r="O2233" i="13"/>
  <c r="X2232" i="13"/>
  <c r="W2232" i="13" s="1"/>
  <c r="S2232" i="13"/>
  <c r="T2232" i="13" s="1"/>
  <c r="R2232" i="13"/>
  <c r="Q2232" i="13"/>
  <c r="P2232" i="13"/>
  <c r="O2232" i="13"/>
  <c r="X2231" i="13"/>
  <c r="W2231" i="13" s="1"/>
  <c r="V2231" i="13"/>
  <c r="S2231" i="13"/>
  <c r="T2231" i="13" s="1"/>
  <c r="R2231" i="13"/>
  <c r="Q2231" i="13"/>
  <c r="P2231" i="13"/>
  <c r="O2231" i="13"/>
  <c r="X2230" i="13"/>
  <c r="V2230" i="13" s="1"/>
  <c r="U2230" i="13"/>
  <c r="S2230" i="13"/>
  <c r="T2230" i="13" s="1"/>
  <c r="R2230" i="13"/>
  <c r="Q2230" i="13"/>
  <c r="P2230" i="13"/>
  <c r="O2230" i="13"/>
  <c r="X2229" i="13"/>
  <c r="W2229" i="13"/>
  <c r="V2229" i="13"/>
  <c r="S2229" i="13"/>
  <c r="U2229" i="13" s="1"/>
  <c r="R2229" i="13"/>
  <c r="Q2229" i="13"/>
  <c r="P2229" i="13"/>
  <c r="O2229" i="13"/>
  <c r="X2228" i="13"/>
  <c r="W2228" i="13" s="1"/>
  <c r="S2228" i="13"/>
  <c r="U2228" i="13" s="1"/>
  <c r="R2228" i="13"/>
  <c r="Q2228" i="13"/>
  <c r="P2228" i="13"/>
  <c r="O2228" i="13"/>
  <c r="X2227" i="13"/>
  <c r="V2227" i="13" s="1"/>
  <c r="S2227" i="13"/>
  <c r="U2227" i="13" s="1"/>
  <c r="R2227" i="13"/>
  <c r="Q2227" i="13"/>
  <c r="P2227" i="13"/>
  <c r="O2227" i="13"/>
  <c r="X2226" i="13"/>
  <c r="V2226" i="13" s="1"/>
  <c r="S2226" i="13"/>
  <c r="U2226" i="13" s="1"/>
  <c r="R2226" i="13"/>
  <c r="Q2226" i="13"/>
  <c r="P2226" i="13"/>
  <c r="O2226" i="13"/>
  <c r="X2225" i="13"/>
  <c r="W2225" i="13" s="1"/>
  <c r="S2225" i="13"/>
  <c r="R2225" i="13"/>
  <c r="Q2225" i="13"/>
  <c r="P2225" i="13"/>
  <c r="O2225" i="13"/>
  <c r="X2224" i="13"/>
  <c r="W2224" i="13" s="1"/>
  <c r="S2224" i="13"/>
  <c r="T2224" i="13" s="1"/>
  <c r="R2224" i="13"/>
  <c r="Q2224" i="13"/>
  <c r="P2224" i="13"/>
  <c r="O2224" i="13"/>
  <c r="X2223" i="13"/>
  <c r="V2223" i="13" s="1"/>
  <c r="W2223" i="13"/>
  <c r="S2223" i="13"/>
  <c r="T2223" i="13" s="1"/>
  <c r="R2223" i="13"/>
  <c r="Q2223" i="13"/>
  <c r="P2223" i="13"/>
  <c r="O2223" i="13"/>
  <c r="X2222" i="13"/>
  <c r="W2222" i="13" s="1"/>
  <c r="S2222" i="13"/>
  <c r="R2222" i="13"/>
  <c r="Q2222" i="13"/>
  <c r="P2222" i="13"/>
  <c r="O2222" i="13"/>
  <c r="X2221" i="13"/>
  <c r="V2221" i="13" s="1"/>
  <c r="W2221" i="13"/>
  <c r="S2221" i="13"/>
  <c r="U2221" i="13" s="1"/>
  <c r="R2221" i="13"/>
  <c r="Q2221" i="13"/>
  <c r="P2221" i="13"/>
  <c r="O2221" i="13"/>
  <c r="X2220" i="13"/>
  <c r="W2220" i="13" s="1"/>
  <c r="S2220" i="13"/>
  <c r="T2220" i="13" s="1"/>
  <c r="R2220" i="13"/>
  <c r="Q2220" i="13"/>
  <c r="P2220" i="13"/>
  <c r="O2220" i="13"/>
  <c r="X2219" i="13"/>
  <c r="V2219" i="13" s="1"/>
  <c r="S2219" i="13"/>
  <c r="R2219" i="13"/>
  <c r="Q2219" i="13"/>
  <c r="P2219" i="13"/>
  <c r="O2219" i="13"/>
  <c r="X2218" i="13"/>
  <c r="V2218" i="13" s="1"/>
  <c r="S2218" i="13"/>
  <c r="U2218" i="13" s="1"/>
  <c r="R2218" i="13"/>
  <c r="Q2218" i="13"/>
  <c r="P2218" i="13"/>
  <c r="O2218" i="13"/>
  <c r="X2217" i="13"/>
  <c r="W2217" i="13" s="1"/>
  <c r="S2217" i="13"/>
  <c r="R2217" i="13"/>
  <c r="Q2217" i="13"/>
  <c r="P2217" i="13"/>
  <c r="O2217" i="13"/>
  <c r="X2216" i="13"/>
  <c r="W2216" i="13" s="1"/>
  <c r="S2216" i="13"/>
  <c r="T2216" i="13" s="1"/>
  <c r="R2216" i="13"/>
  <c r="Q2216" i="13"/>
  <c r="P2216" i="13"/>
  <c r="O2216" i="13"/>
  <c r="X2215" i="13"/>
  <c r="W2215" i="13" s="1"/>
  <c r="S2215" i="13"/>
  <c r="T2215" i="13" s="1"/>
  <c r="R2215" i="13"/>
  <c r="Q2215" i="13"/>
  <c r="P2215" i="13"/>
  <c r="O2215" i="13"/>
  <c r="X2214" i="13"/>
  <c r="S2214" i="13"/>
  <c r="R2214" i="13"/>
  <c r="Q2214" i="13"/>
  <c r="P2214" i="13"/>
  <c r="O2214" i="13"/>
  <c r="X2213" i="13"/>
  <c r="W2213" i="13" s="1"/>
  <c r="S2213" i="13"/>
  <c r="U2213" i="13" s="1"/>
  <c r="R2213" i="13"/>
  <c r="Q2213" i="13"/>
  <c r="P2213" i="13"/>
  <c r="O2213" i="13"/>
  <c r="X2212" i="13"/>
  <c r="W2212" i="13" s="1"/>
  <c r="S2212" i="13"/>
  <c r="T2212" i="13" s="1"/>
  <c r="R2212" i="13"/>
  <c r="Q2212" i="13"/>
  <c r="P2212" i="13"/>
  <c r="O2212" i="13"/>
  <c r="X2211" i="13"/>
  <c r="V2211" i="13" s="1"/>
  <c r="S2211" i="13"/>
  <c r="T2211" i="13" s="1"/>
  <c r="R2211" i="13"/>
  <c r="Q2211" i="13"/>
  <c r="P2211" i="13"/>
  <c r="O2211" i="13"/>
  <c r="X2210" i="13"/>
  <c r="V2210" i="13" s="1"/>
  <c r="S2210" i="13"/>
  <c r="U2210" i="13" s="1"/>
  <c r="R2210" i="13"/>
  <c r="Q2210" i="13"/>
  <c r="P2210" i="13"/>
  <c r="O2210" i="13"/>
  <c r="X2209" i="13"/>
  <c r="W2209" i="13" s="1"/>
  <c r="S2209" i="13"/>
  <c r="U2209" i="13" s="1"/>
  <c r="R2209" i="13"/>
  <c r="Q2209" i="13"/>
  <c r="P2209" i="13"/>
  <c r="O2209" i="13"/>
  <c r="X2208" i="13"/>
  <c r="W2208" i="13" s="1"/>
  <c r="S2208" i="13"/>
  <c r="T2208" i="13" s="1"/>
  <c r="R2208" i="13"/>
  <c r="Q2208" i="13"/>
  <c r="P2208" i="13"/>
  <c r="O2208" i="13"/>
  <c r="X2207" i="13"/>
  <c r="W2207" i="13" s="1"/>
  <c r="S2207" i="13"/>
  <c r="U2207" i="13" s="1"/>
  <c r="R2207" i="13"/>
  <c r="Q2207" i="13"/>
  <c r="P2207" i="13"/>
  <c r="O2207" i="13"/>
  <c r="X2206" i="13"/>
  <c r="S2206" i="13"/>
  <c r="U2206" i="13" s="1"/>
  <c r="R2206" i="13"/>
  <c r="Q2206" i="13"/>
  <c r="P2206" i="13"/>
  <c r="O2206" i="13"/>
  <c r="X2205" i="13"/>
  <c r="W2205" i="13" s="1"/>
  <c r="S2205" i="13"/>
  <c r="U2205" i="13" s="1"/>
  <c r="R2205" i="13"/>
  <c r="Q2205" i="13"/>
  <c r="P2205" i="13"/>
  <c r="O2205" i="13"/>
  <c r="X2204" i="13"/>
  <c r="W2204" i="13" s="1"/>
  <c r="S2204" i="13"/>
  <c r="U2204" i="13" s="1"/>
  <c r="R2204" i="13"/>
  <c r="Q2204" i="13"/>
  <c r="P2204" i="13"/>
  <c r="O2204" i="13"/>
  <c r="X2203" i="13"/>
  <c r="S2203" i="13"/>
  <c r="U2203" i="13" s="1"/>
  <c r="R2203" i="13"/>
  <c r="Q2203" i="13"/>
  <c r="P2203" i="13"/>
  <c r="O2203" i="13"/>
  <c r="X2202" i="13"/>
  <c r="W2202" i="13" s="1"/>
  <c r="U2202" i="13"/>
  <c r="S2202" i="13"/>
  <c r="T2202" i="13" s="1"/>
  <c r="R2202" i="13"/>
  <c r="Q2202" i="13"/>
  <c r="P2202" i="13"/>
  <c r="O2202" i="13"/>
  <c r="X2201" i="13"/>
  <c r="V2201" i="13" s="1"/>
  <c r="S2201" i="13"/>
  <c r="R2201" i="13"/>
  <c r="Q2201" i="13"/>
  <c r="P2201" i="13"/>
  <c r="O2201" i="13"/>
  <c r="X2200" i="13"/>
  <c r="W2200" i="13" s="1"/>
  <c r="S2200" i="13"/>
  <c r="T2200" i="13" s="1"/>
  <c r="R2200" i="13"/>
  <c r="Q2200" i="13"/>
  <c r="P2200" i="13"/>
  <c r="O2200" i="13"/>
  <c r="X2199" i="13"/>
  <c r="S2199" i="13"/>
  <c r="R2199" i="13"/>
  <c r="Q2199" i="13"/>
  <c r="P2199" i="13"/>
  <c r="O2199" i="13"/>
  <c r="X2198" i="13"/>
  <c r="W2198" i="13" s="1"/>
  <c r="S2198" i="13"/>
  <c r="U2198" i="13" s="1"/>
  <c r="R2198" i="13"/>
  <c r="Q2198" i="13"/>
  <c r="P2198" i="13"/>
  <c r="O2198" i="13"/>
  <c r="X2197" i="13"/>
  <c r="W2197" i="13" s="1"/>
  <c r="S2197" i="13"/>
  <c r="U2197" i="13" s="1"/>
  <c r="R2197" i="13"/>
  <c r="Q2197" i="13"/>
  <c r="P2197" i="13"/>
  <c r="O2197" i="13"/>
  <c r="X2196" i="13"/>
  <c r="S2196" i="13"/>
  <c r="R2196" i="13"/>
  <c r="Q2196" i="13"/>
  <c r="P2196" i="13"/>
  <c r="O2196" i="13"/>
  <c r="X2195" i="13"/>
  <c r="V2195" i="13" s="1"/>
  <c r="S2195" i="13"/>
  <c r="U2195" i="13" s="1"/>
  <c r="R2195" i="13"/>
  <c r="Q2195" i="13"/>
  <c r="P2195" i="13"/>
  <c r="O2195" i="13"/>
  <c r="X2194" i="13"/>
  <c r="V2194" i="13" s="1"/>
  <c r="S2194" i="13"/>
  <c r="U2194" i="13" s="1"/>
  <c r="R2194" i="13"/>
  <c r="Q2194" i="13"/>
  <c r="P2194" i="13"/>
  <c r="O2194" i="13"/>
  <c r="X2193" i="13"/>
  <c r="W2193" i="13" s="1"/>
  <c r="S2193" i="13"/>
  <c r="U2193" i="13" s="1"/>
  <c r="R2193" i="13"/>
  <c r="Q2193" i="13"/>
  <c r="P2193" i="13"/>
  <c r="O2193" i="13"/>
  <c r="X2192" i="13"/>
  <c r="W2192" i="13" s="1"/>
  <c r="S2192" i="13"/>
  <c r="T2192" i="13" s="1"/>
  <c r="R2192" i="13"/>
  <c r="Q2192" i="13"/>
  <c r="P2192" i="13"/>
  <c r="O2192" i="13"/>
  <c r="X2191" i="13"/>
  <c r="W2191" i="13" s="1"/>
  <c r="S2191" i="13"/>
  <c r="R2191" i="13"/>
  <c r="Q2191" i="13"/>
  <c r="P2191" i="13"/>
  <c r="O2191" i="13"/>
  <c r="X2190" i="13"/>
  <c r="S2190" i="13"/>
  <c r="U2190" i="13" s="1"/>
  <c r="R2190" i="13"/>
  <c r="Q2190" i="13"/>
  <c r="P2190" i="13"/>
  <c r="O2190" i="13"/>
  <c r="X2189" i="13"/>
  <c r="V2189" i="13" s="1"/>
  <c r="S2189" i="13"/>
  <c r="U2189" i="13" s="1"/>
  <c r="R2189" i="13"/>
  <c r="Q2189" i="13"/>
  <c r="P2189" i="13"/>
  <c r="O2189" i="13"/>
  <c r="X2188" i="13"/>
  <c r="W2188" i="13" s="1"/>
  <c r="V2188" i="13"/>
  <c r="S2188" i="13"/>
  <c r="T2188" i="13" s="1"/>
  <c r="R2188" i="13"/>
  <c r="Q2188" i="13"/>
  <c r="P2188" i="13"/>
  <c r="O2188" i="13"/>
  <c r="X2187" i="13"/>
  <c r="W2187" i="13" s="1"/>
  <c r="S2187" i="13"/>
  <c r="R2187" i="13"/>
  <c r="Q2187" i="13"/>
  <c r="P2187" i="13"/>
  <c r="O2187" i="13"/>
  <c r="X2186" i="13"/>
  <c r="S2186" i="13"/>
  <c r="U2186" i="13" s="1"/>
  <c r="R2186" i="13"/>
  <c r="Q2186" i="13"/>
  <c r="P2186" i="13"/>
  <c r="O2186" i="13"/>
  <c r="X2185" i="13"/>
  <c r="W2185" i="13" s="1"/>
  <c r="S2185" i="13"/>
  <c r="U2185" i="13" s="1"/>
  <c r="R2185" i="13"/>
  <c r="Q2185" i="13"/>
  <c r="P2185" i="13"/>
  <c r="O2185" i="13"/>
  <c r="X2184" i="13"/>
  <c r="S2184" i="13"/>
  <c r="U2184" i="13" s="1"/>
  <c r="R2184" i="13"/>
  <c r="Q2184" i="13"/>
  <c r="P2184" i="13"/>
  <c r="O2184" i="13"/>
  <c r="X2183" i="13"/>
  <c r="S2183" i="13"/>
  <c r="U2183" i="13" s="1"/>
  <c r="R2183" i="13"/>
  <c r="Q2183" i="13"/>
  <c r="P2183" i="13"/>
  <c r="O2183" i="13"/>
  <c r="X2182" i="13"/>
  <c r="W2182" i="13" s="1"/>
  <c r="T2182" i="13"/>
  <c r="S2182" i="13"/>
  <c r="U2182" i="13" s="1"/>
  <c r="R2182" i="13"/>
  <c r="Q2182" i="13"/>
  <c r="P2182" i="13"/>
  <c r="O2182" i="13"/>
  <c r="X2181" i="13"/>
  <c r="V2181" i="13" s="1"/>
  <c r="S2181" i="13"/>
  <c r="U2181" i="13" s="1"/>
  <c r="R2181" i="13"/>
  <c r="Q2181" i="13"/>
  <c r="P2181" i="13"/>
  <c r="O2181" i="13"/>
  <c r="X2180" i="13"/>
  <c r="S2180" i="13"/>
  <c r="R2180" i="13"/>
  <c r="Q2180" i="13"/>
  <c r="P2180" i="13"/>
  <c r="O2180" i="13"/>
  <c r="X2179" i="13"/>
  <c r="S2179" i="13"/>
  <c r="U2179" i="13" s="1"/>
  <c r="R2179" i="13"/>
  <c r="Q2179" i="13"/>
  <c r="P2179" i="13"/>
  <c r="O2179" i="13"/>
  <c r="X2178" i="13"/>
  <c r="S2178" i="13"/>
  <c r="R2178" i="13"/>
  <c r="Q2178" i="13"/>
  <c r="P2178" i="13"/>
  <c r="O2178" i="13"/>
  <c r="X2177" i="13"/>
  <c r="S2177" i="13"/>
  <c r="T2177" i="13" s="1"/>
  <c r="R2177" i="13"/>
  <c r="Q2177" i="13"/>
  <c r="P2177" i="13"/>
  <c r="O2177" i="13"/>
  <c r="X2176" i="13"/>
  <c r="S2176" i="13"/>
  <c r="U2176" i="13" s="1"/>
  <c r="R2176" i="13"/>
  <c r="Q2176" i="13"/>
  <c r="P2176" i="13"/>
  <c r="O2176" i="13"/>
  <c r="X2175" i="13"/>
  <c r="V2175" i="13" s="1"/>
  <c r="U2175" i="13"/>
  <c r="S2175" i="13"/>
  <c r="T2175" i="13" s="1"/>
  <c r="R2175" i="13"/>
  <c r="Q2175" i="13"/>
  <c r="P2175" i="13"/>
  <c r="O2175" i="13"/>
  <c r="X2174" i="13"/>
  <c r="W2174" i="13" s="1"/>
  <c r="V2174" i="13"/>
  <c r="S2174" i="13"/>
  <c r="U2174" i="13" s="1"/>
  <c r="R2174" i="13"/>
  <c r="Q2174" i="13"/>
  <c r="P2174" i="13"/>
  <c r="O2174" i="13"/>
  <c r="X2173" i="13"/>
  <c r="S2173" i="13"/>
  <c r="U2173" i="13" s="1"/>
  <c r="R2173" i="13"/>
  <c r="Q2173" i="13"/>
  <c r="P2173" i="13"/>
  <c r="O2173" i="13"/>
  <c r="X2172" i="13"/>
  <c r="S2172" i="13"/>
  <c r="R2172" i="13"/>
  <c r="Q2172" i="13"/>
  <c r="P2172" i="13"/>
  <c r="O2172" i="13"/>
  <c r="X2171" i="13"/>
  <c r="S2171" i="13"/>
  <c r="U2171" i="13" s="1"/>
  <c r="R2171" i="13"/>
  <c r="Q2171" i="13"/>
  <c r="P2171" i="13"/>
  <c r="O2171" i="13"/>
  <c r="X2170" i="13"/>
  <c r="S2170" i="13"/>
  <c r="R2170" i="13"/>
  <c r="Q2170" i="13"/>
  <c r="P2170" i="13"/>
  <c r="O2170" i="13"/>
  <c r="X2169" i="13"/>
  <c r="W2169" i="13" s="1"/>
  <c r="S2169" i="13"/>
  <c r="T2169" i="13" s="1"/>
  <c r="R2169" i="13"/>
  <c r="Q2169" i="13"/>
  <c r="P2169" i="13"/>
  <c r="O2169" i="13"/>
  <c r="X2168" i="13"/>
  <c r="S2168" i="13"/>
  <c r="U2168" i="13" s="1"/>
  <c r="R2168" i="13"/>
  <c r="Q2168" i="13"/>
  <c r="P2168" i="13"/>
  <c r="O2168" i="13"/>
  <c r="X2167" i="13"/>
  <c r="W2167" i="13" s="1"/>
  <c r="S2167" i="13"/>
  <c r="T2167" i="13" s="1"/>
  <c r="R2167" i="13"/>
  <c r="Q2167" i="13"/>
  <c r="P2167" i="13"/>
  <c r="O2167" i="13"/>
  <c r="X2166" i="13"/>
  <c r="W2166" i="13" s="1"/>
  <c r="V2166" i="13"/>
  <c r="S2166" i="13"/>
  <c r="U2166" i="13" s="1"/>
  <c r="R2166" i="13"/>
  <c r="Q2166" i="13"/>
  <c r="P2166" i="13"/>
  <c r="O2166" i="13"/>
  <c r="X2165" i="13"/>
  <c r="S2165" i="13"/>
  <c r="U2165" i="13" s="1"/>
  <c r="R2165" i="13"/>
  <c r="Q2165" i="13"/>
  <c r="P2165" i="13"/>
  <c r="O2165" i="13"/>
  <c r="X2164" i="13"/>
  <c r="V2164" i="13" s="1"/>
  <c r="S2164" i="13"/>
  <c r="R2164" i="13"/>
  <c r="Q2164" i="13"/>
  <c r="P2164" i="13"/>
  <c r="O2164" i="13"/>
  <c r="X2163" i="13"/>
  <c r="S2163" i="13"/>
  <c r="U2163" i="13" s="1"/>
  <c r="R2163" i="13"/>
  <c r="Q2163" i="13"/>
  <c r="P2163" i="13"/>
  <c r="O2163" i="13"/>
  <c r="X2162" i="13"/>
  <c r="S2162" i="13"/>
  <c r="R2162" i="13"/>
  <c r="Q2162" i="13"/>
  <c r="P2162" i="13"/>
  <c r="O2162" i="13"/>
  <c r="X2161" i="13"/>
  <c r="W2161" i="13" s="1"/>
  <c r="S2161" i="13"/>
  <c r="T2161" i="13" s="1"/>
  <c r="R2161" i="13"/>
  <c r="Q2161" i="13"/>
  <c r="P2161" i="13"/>
  <c r="O2161" i="13"/>
  <c r="X2160" i="13"/>
  <c r="S2160" i="13"/>
  <c r="U2160" i="13" s="1"/>
  <c r="R2160" i="13"/>
  <c r="Q2160" i="13"/>
  <c r="P2160" i="13"/>
  <c r="O2160" i="13"/>
  <c r="X2159" i="13"/>
  <c r="W2159" i="13" s="1"/>
  <c r="S2159" i="13"/>
  <c r="T2159" i="13" s="1"/>
  <c r="R2159" i="13"/>
  <c r="Q2159" i="13"/>
  <c r="P2159" i="13"/>
  <c r="O2159" i="13"/>
  <c r="X2158" i="13"/>
  <c r="W2158" i="13" s="1"/>
  <c r="T2158" i="13"/>
  <c r="S2158" i="13"/>
  <c r="U2158" i="13" s="1"/>
  <c r="R2158" i="13"/>
  <c r="Q2158" i="13"/>
  <c r="P2158" i="13"/>
  <c r="O2158" i="13"/>
  <c r="X2157" i="13"/>
  <c r="S2157" i="13"/>
  <c r="U2157" i="13" s="1"/>
  <c r="R2157" i="13"/>
  <c r="Q2157" i="13"/>
  <c r="P2157" i="13"/>
  <c r="O2157" i="13"/>
  <c r="X2156" i="13"/>
  <c r="V2156" i="13" s="1"/>
  <c r="S2156" i="13"/>
  <c r="R2156" i="13"/>
  <c r="Q2156" i="13"/>
  <c r="P2156" i="13"/>
  <c r="O2156" i="13"/>
  <c r="X2155" i="13"/>
  <c r="S2155" i="13"/>
  <c r="T2155" i="13" s="1"/>
  <c r="R2155" i="13"/>
  <c r="Q2155" i="13"/>
  <c r="P2155" i="13"/>
  <c r="O2155" i="13"/>
  <c r="X2154" i="13"/>
  <c r="V2154" i="13" s="1"/>
  <c r="W2154" i="13"/>
  <c r="S2154" i="13"/>
  <c r="U2154" i="13" s="1"/>
  <c r="R2154" i="13"/>
  <c r="Q2154" i="13"/>
  <c r="P2154" i="13"/>
  <c r="O2154" i="13"/>
  <c r="X2153" i="13"/>
  <c r="W2153" i="13" s="1"/>
  <c r="S2153" i="13"/>
  <c r="R2153" i="13"/>
  <c r="Q2153" i="13"/>
  <c r="P2153" i="13"/>
  <c r="O2153" i="13"/>
  <c r="X2152" i="13"/>
  <c r="W2152" i="13" s="1"/>
  <c r="S2152" i="13"/>
  <c r="U2152" i="13" s="1"/>
  <c r="R2152" i="13"/>
  <c r="Q2152" i="13"/>
  <c r="P2152" i="13"/>
  <c r="O2152" i="13"/>
  <c r="X2151" i="13"/>
  <c r="S2151" i="13"/>
  <c r="T2151" i="13" s="1"/>
  <c r="R2151" i="13"/>
  <c r="Q2151" i="13"/>
  <c r="P2151" i="13"/>
  <c r="O2151" i="13"/>
  <c r="X2150" i="13"/>
  <c r="W2150" i="13" s="1"/>
  <c r="S2150" i="13"/>
  <c r="U2150" i="13" s="1"/>
  <c r="R2150" i="13"/>
  <c r="Q2150" i="13"/>
  <c r="P2150" i="13"/>
  <c r="O2150" i="13"/>
  <c r="X2149" i="13"/>
  <c r="W2149" i="13" s="1"/>
  <c r="S2149" i="13"/>
  <c r="R2149" i="13"/>
  <c r="Q2149" i="13"/>
  <c r="P2149" i="13"/>
  <c r="O2149" i="13"/>
  <c r="X2148" i="13"/>
  <c r="V2148" i="13" s="1"/>
  <c r="S2148" i="13"/>
  <c r="T2148" i="13" s="1"/>
  <c r="R2148" i="13"/>
  <c r="Q2148" i="13"/>
  <c r="P2148" i="13"/>
  <c r="O2148" i="13"/>
  <c r="X2147" i="13"/>
  <c r="S2147" i="13"/>
  <c r="U2147" i="13" s="1"/>
  <c r="R2147" i="13"/>
  <c r="Q2147" i="13"/>
  <c r="P2147" i="13"/>
  <c r="O2147" i="13"/>
  <c r="X2146" i="13"/>
  <c r="V2146" i="13" s="1"/>
  <c r="S2146" i="13"/>
  <c r="U2146" i="13" s="1"/>
  <c r="R2146" i="13"/>
  <c r="Q2146" i="13"/>
  <c r="P2146" i="13"/>
  <c r="O2146" i="13"/>
  <c r="X2145" i="13"/>
  <c r="W2145" i="13" s="1"/>
  <c r="S2145" i="13"/>
  <c r="R2145" i="13"/>
  <c r="Q2145" i="13"/>
  <c r="P2145" i="13"/>
  <c r="O2145" i="13"/>
  <c r="X2144" i="13"/>
  <c r="W2144" i="13" s="1"/>
  <c r="S2144" i="13"/>
  <c r="U2144" i="13" s="1"/>
  <c r="R2144" i="13"/>
  <c r="Q2144" i="13"/>
  <c r="P2144" i="13"/>
  <c r="O2144" i="13"/>
  <c r="X2143" i="13"/>
  <c r="W2143" i="13" s="1"/>
  <c r="S2143" i="13"/>
  <c r="R2143" i="13"/>
  <c r="Q2143" i="13"/>
  <c r="P2143" i="13"/>
  <c r="O2143" i="13"/>
  <c r="X2142" i="13"/>
  <c r="S2142" i="13"/>
  <c r="U2142" i="13" s="1"/>
  <c r="R2142" i="13"/>
  <c r="Q2142" i="13"/>
  <c r="P2142" i="13"/>
  <c r="O2142" i="13"/>
  <c r="X2141" i="13"/>
  <c r="W2141" i="13" s="1"/>
  <c r="S2141" i="13"/>
  <c r="U2141" i="13" s="1"/>
  <c r="R2141" i="13"/>
  <c r="Q2141" i="13"/>
  <c r="P2141" i="13"/>
  <c r="O2141" i="13"/>
  <c r="X2140" i="13"/>
  <c r="V2140" i="13" s="1"/>
  <c r="W2140" i="13"/>
  <c r="S2140" i="13"/>
  <c r="T2140" i="13" s="1"/>
  <c r="R2140" i="13"/>
  <c r="Q2140" i="13"/>
  <c r="P2140" i="13"/>
  <c r="O2140" i="13"/>
  <c r="X2139" i="13"/>
  <c r="S2139" i="13"/>
  <c r="U2139" i="13" s="1"/>
  <c r="R2139" i="13"/>
  <c r="Q2139" i="13"/>
  <c r="P2139" i="13"/>
  <c r="O2139" i="13"/>
  <c r="X2138" i="13"/>
  <c r="V2138" i="13" s="1"/>
  <c r="S2138" i="13"/>
  <c r="U2138" i="13" s="1"/>
  <c r="R2138" i="13"/>
  <c r="Q2138" i="13"/>
  <c r="P2138" i="13"/>
  <c r="O2138" i="13"/>
  <c r="X2137" i="13"/>
  <c r="W2137" i="13" s="1"/>
  <c r="S2137" i="13"/>
  <c r="T2137" i="13" s="1"/>
  <c r="R2137" i="13"/>
  <c r="Q2137" i="13"/>
  <c r="P2137" i="13"/>
  <c r="O2137" i="13"/>
  <c r="X2136" i="13"/>
  <c r="W2136" i="13" s="1"/>
  <c r="S2136" i="13"/>
  <c r="U2136" i="13" s="1"/>
  <c r="R2136" i="13"/>
  <c r="Q2136" i="13"/>
  <c r="P2136" i="13"/>
  <c r="O2136" i="13"/>
  <c r="X2135" i="13"/>
  <c r="S2135" i="13"/>
  <c r="U2135" i="13" s="1"/>
  <c r="R2135" i="13"/>
  <c r="Q2135" i="13"/>
  <c r="P2135" i="13"/>
  <c r="O2135" i="13"/>
  <c r="X2134" i="13"/>
  <c r="W2134" i="13" s="1"/>
  <c r="S2134" i="13"/>
  <c r="U2134" i="13" s="1"/>
  <c r="R2134" i="13"/>
  <c r="Q2134" i="13"/>
  <c r="P2134" i="13"/>
  <c r="O2134" i="13"/>
  <c r="X2133" i="13"/>
  <c r="W2133" i="13" s="1"/>
  <c r="S2133" i="13"/>
  <c r="U2133" i="13" s="1"/>
  <c r="R2133" i="13"/>
  <c r="Q2133" i="13"/>
  <c r="P2133" i="13"/>
  <c r="O2133" i="13"/>
  <c r="X2132" i="13"/>
  <c r="V2132" i="13" s="1"/>
  <c r="S2132" i="13"/>
  <c r="T2132" i="13" s="1"/>
  <c r="R2132" i="13"/>
  <c r="Q2132" i="13"/>
  <c r="P2132" i="13"/>
  <c r="O2132" i="13"/>
  <c r="X2131" i="13"/>
  <c r="S2131" i="13"/>
  <c r="T2131" i="13" s="1"/>
  <c r="R2131" i="13"/>
  <c r="Q2131" i="13"/>
  <c r="P2131" i="13"/>
  <c r="O2131" i="13"/>
  <c r="X2130" i="13"/>
  <c r="S2130" i="13"/>
  <c r="U2130" i="13" s="1"/>
  <c r="R2130" i="13"/>
  <c r="Q2130" i="13"/>
  <c r="P2130" i="13"/>
  <c r="O2130" i="13"/>
  <c r="X2129" i="13"/>
  <c r="W2129" i="13" s="1"/>
  <c r="S2129" i="13"/>
  <c r="T2129" i="13" s="1"/>
  <c r="R2129" i="13"/>
  <c r="Q2129" i="13"/>
  <c r="P2129" i="13"/>
  <c r="O2129" i="13"/>
  <c r="X2128" i="13"/>
  <c r="W2128" i="13" s="1"/>
  <c r="S2128" i="13"/>
  <c r="R2128" i="13"/>
  <c r="Q2128" i="13"/>
  <c r="P2128" i="13"/>
  <c r="O2128" i="13"/>
  <c r="X2127" i="13"/>
  <c r="W2127" i="13" s="1"/>
  <c r="S2127" i="13"/>
  <c r="U2127" i="13" s="1"/>
  <c r="R2127" i="13"/>
  <c r="Q2127" i="13"/>
  <c r="P2127" i="13"/>
  <c r="O2127" i="13"/>
  <c r="X2126" i="13"/>
  <c r="T2126" i="13"/>
  <c r="S2126" i="13"/>
  <c r="U2126" i="13" s="1"/>
  <c r="R2126" i="13"/>
  <c r="Q2126" i="13"/>
  <c r="P2126" i="13"/>
  <c r="O2126" i="13"/>
  <c r="X2125" i="13"/>
  <c r="W2125" i="13" s="1"/>
  <c r="V2125" i="13"/>
  <c r="S2125" i="13"/>
  <c r="R2125" i="13"/>
  <c r="Q2125" i="13"/>
  <c r="P2125" i="13"/>
  <c r="O2125" i="13"/>
  <c r="X2124" i="13"/>
  <c r="V2124" i="13" s="1"/>
  <c r="S2124" i="13"/>
  <c r="R2124" i="13"/>
  <c r="Q2124" i="13"/>
  <c r="P2124" i="13"/>
  <c r="O2124" i="13"/>
  <c r="X2123" i="13"/>
  <c r="S2123" i="13"/>
  <c r="U2123" i="13" s="1"/>
  <c r="R2123" i="13"/>
  <c r="Q2123" i="13"/>
  <c r="P2123" i="13"/>
  <c r="O2123" i="13"/>
  <c r="X2122" i="13"/>
  <c r="S2122" i="13"/>
  <c r="R2122" i="13"/>
  <c r="Q2122" i="13"/>
  <c r="P2122" i="13"/>
  <c r="O2122" i="13"/>
  <c r="X2121" i="13"/>
  <c r="W2121" i="13" s="1"/>
  <c r="S2121" i="13"/>
  <c r="T2121" i="13" s="1"/>
  <c r="R2121" i="13"/>
  <c r="Q2121" i="13"/>
  <c r="P2121" i="13"/>
  <c r="O2121" i="13"/>
  <c r="X2120" i="13"/>
  <c r="W2120" i="13" s="1"/>
  <c r="S2120" i="13"/>
  <c r="R2120" i="13"/>
  <c r="Q2120" i="13"/>
  <c r="P2120" i="13"/>
  <c r="O2120" i="13"/>
  <c r="X2119" i="13"/>
  <c r="T2119" i="13"/>
  <c r="S2119" i="13"/>
  <c r="U2119" i="13" s="1"/>
  <c r="R2119" i="13"/>
  <c r="Q2119" i="13"/>
  <c r="P2119" i="13"/>
  <c r="O2119" i="13"/>
  <c r="X2118" i="13"/>
  <c r="S2118" i="13"/>
  <c r="U2118" i="13" s="1"/>
  <c r="R2118" i="13"/>
  <c r="Q2118" i="13"/>
  <c r="P2118" i="13"/>
  <c r="O2118" i="13"/>
  <c r="X2117" i="13"/>
  <c r="W2117" i="13" s="1"/>
  <c r="S2117" i="13"/>
  <c r="R2117" i="13"/>
  <c r="Q2117" i="13"/>
  <c r="P2117" i="13"/>
  <c r="O2117" i="13"/>
  <c r="X2116" i="13"/>
  <c r="V2116" i="13" s="1"/>
  <c r="S2116" i="13"/>
  <c r="U2116" i="13" s="1"/>
  <c r="R2116" i="13"/>
  <c r="Q2116" i="13"/>
  <c r="P2116" i="13"/>
  <c r="O2116" i="13"/>
  <c r="X2115" i="13"/>
  <c r="S2115" i="13"/>
  <c r="T2115" i="13" s="1"/>
  <c r="R2115" i="13"/>
  <c r="Q2115" i="13"/>
  <c r="P2115" i="13"/>
  <c r="O2115" i="13"/>
  <c r="X2114" i="13"/>
  <c r="V2114" i="13" s="1"/>
  <c r="S2114" i="13"/>
  <c r="U2114" i="13" s="1"/>
  <c r="R2114" i="13"/>
  <c r="Q2114" i="13"/>
  <c r="P2114" i="13"/>
  <c r="O2114" i="13"/>
  <c r="X2113" i="13"/>
  <c r="W2113" i="13" s="1"/>
  <c r="S2113" i="13"/>
  <c r="T2113" i="13" s="1"/>
  <c r="R2113" i="13"/>
  <c r="Q2113" i="13"/>
  <c r="P2113" i="13"/>
  <c r="O2113" i="13"/>
  <c r="X2112" i="13"/>
  <c r="S2112" i="13"/>
  <c r="R2112" i="13"/>
  <c r="Q2112" i="13"/>
  <c r="P2112" i="13"/>
  <c r="O2112" i="13"/>
  <c r="X2111" i="13"/>
  <c r="W2111" i="13" s="1"/>
  <c r="V2111" i="13"/>
  <c r="S2111" i="13"/>
  <c r="T2111" i="13" s="1"/>
  <c r="R2111" i="13"/>
  <c r="Q2111" i="13"/>
  <c r="P2111" i="13"/>
  <c r="O2111" i="13"/>
  <c r="X2110" i="13"/>
  <c r="W2110" i="13"/>
  <c r="V2110" i="13"/>
  <c r="S2110" i="13"/>
  <c r="U2110" i="13" s="1"/>
  <c r="R2110" i="13"/>
  <c r="Q2110" i="13"/>
  <c r="P2110" i="13"/>
  <c r="O2110" i="13"/>
  <c r="X2109" i="13"/>
  <c r="W2109" i="13" s="1"/>
  <c r="S2109" i="13"/>
  <c r="R2109" i="13"/>
  <c r="Q2109" i="13"/>
  <c r="P2109" i="13"/>
  <c r="O2109" i="13"/>
  <c r="X2108" i="13"/>
  <c r="V2108" i="13" s="1"/>
  <c r="S2108" i="13"/>
  <c r="U2108" i="13" s="1"/>
  <c r="R2108" i="13"/>
  <c r="Q2108" i="13"/>
  <c r="P2108" i="13"/>
  <c r="O2108" i="13"/>
  <c r="X2107" i="13"/>
  <c r="S2107" i="13"/>
  <c r="T2107" i="13" s="1"/>
  <c r="R2107" i="13"/>
  <c r="Q2107" i="13"/>
  <c r="P2107" i="13"/>
  <c r="O2107" i="13"/>
  <c r="X2106" i="13"/>
  <c r="V2106" i="13" s="1"/>
  <c r="S2106" i="13"/>
  <c r="U2106" i="13" s="1"/>
  <c r="R2106" i="13"/>
  <c r="Q2106" i="13"/>
  <c r="P2106" i="13"/>
  <c r="O2106" i="13"/>
  <c r="X2105" i="13"/>
  <c r="W2105" i="13" s="1"/>
  <c r="S2105" i="13"/>
  <c r="R2105" i="13"/>
  <c r="Q2105" i="13"/>
  <c r="P2105" i="13"/>
  <c r="O2105" i="13"/>
  <c r="X2104" i="13"/>
  <c r="W2104" i="13" s="1"/>
  <c r="V2104" i="13"/>
  <c r="S2104" i="13"/>
  <c r="R2104" i="13"/>
  <c r="Q2104" i="13"/>
  <c r="P2104" i="13"/>
  <c r="O2104" i="13"/>
  <c r="X2103" i="13"/>
  <c r="W2103" i="13" s="1"/>
  <c r="S2103" i="13"/>
  <c r="U2103" i="13" s="1"/>
  <c r="R2103" i="13"/>
  <c r="Q2103" i="13"/>
  <c r="P2103" i="13"/>
  <c r="O2103" i="13"/>
  <c r="X2102" i="13"/>
  <c r="V2102" i="13" s="1"/>
  <c r="W2102" i="13"/>
  <c r="T2102" i="13"/>
  <c r="S2102" i="13"/>
  <c r="U2102" i="13" s="1"/>
  <c r="R2102" i="13"/>
  <c r="Q2102" i="13"/>
  <c r="P2102" i="13"/>
  <c r="O2102" i="13"/>
  <c r="X2101" i="13"/>
  <c r="W2101" i="13" s="1"/>
  <c r="S2101" i="13"/>
  <c r="R2101" i="13"/>
  <c r="Q2101" i="13"/>
  <c r="P2101" i="13"/>
  <c r="O2101" i="13"/>
  <c r="X2100" i="13"/>
  <c r="V2100" i="13" s="1"/>
  <c r="U2100" i="13"/>
  <c r="S2100" i="13"/>
  <c r="T2100" i="13" s="1"/>
  <c r="R2100" i="13"/>
  <c r="Q2100" i="13"/>
  <c r="P2100" i="13"/>
  <c r="O2100" i="13"/>
  <c r="X2099" i="13"/>
  <c r="S2099" i="13"/>
  <c r="T2099" i="13" s="1"/>
  <c r="R2099" i="13"/>
  <c r="Q2099" i="13"/>
  <c r="P2099" i="13"/>
  <c r="O2099" i="13"/>
  <c r="X2098" i="13"/>
  <c r="S2098" i="13"/>
  <c r="U2098" i="13" s="1"/>
  <c r="R2098" i="13"/>
  <c r="Q2098" i="13"/>
  <c r="P2098" i="13"/>
  <c r="O2098" i="13"/>
  <c r="X2097" i="13"/>
  <c r="W2097" i="13" s="1"/>
  <c r="S2097" i="13"/>
  <c r="T2097" i="13" s="1"/>
  <c r="R2097" i="13"/>
  <c r="Q2097" i="13"/>
  <c r="P2097" i="13"/>
  <c r="O2097" i="13"/>
  <c r="X2096" i="13"/>
  <c r="W2096" i="13" s="1"/>
  <c r="S2096" i="13"/>
  <c r="R2096" i="13"/>
  <c r="Q2096" i="13"/>
  <c r="P2096" i="13"/>
  <c r="O2096" i="13"/>
  <c r="X2095" i="13"/>
  <c r="V2095" i="13" s="1"/>
  <c r="S2095" i="13"/>
  <c r="U2095" i="13" s="1"/>
  <c r="R2095" i="13"/>
  <c r="Q2095" i="13"/>
  <c r="P2095" i="13"/>
  <c r="O2095" i="13"/>
  <c r="X2094" i="13"/>
  <c r="W2094" i="13" s="1"/>
  <c r="S2094" i="13"/>
  <c r="U2094" i="13" s="1"/>
  <c r="R2094" i="13"/>
  <c r="Q2094" i="13"/>
  <c r="P2094" i="13"/>
  <c r="O2094" i="13"/>
  <c r="X2093" i="13"/>
  <c r="W2093" i="13" s="1"/>
  <c r="S2093" i="13"/>
  <c r="U2093" i="13" s="1"/>
  <c r="R2093" i="13"/>
  <c r="Q2093" i="13"/>
  <c r="P2093" i="13"/>
  <c r="O2093" i="13"/>
  <c r="X2092" i="13"/>
  <c r="V2092" i="13" s="1"/>
  <c r="S2092" i="13"/>
  <c r="U2092" i="13" s="1"/>
  <c r="R2092" i="13"/>
  <c r="Q2092" i="13"/>
  <c r="P2092" i="13"/>
  <c r="O2092" i="13"/>
  <c r="X2091" i="13"/>
  <c r="S2091" i="13"/>
  <c r="T2091" i="13" s="1"/>
  <c r="R2091" i="13"/>
  <c r="Q2091" i="13"/>
  <c r="P2091" i="13"/>
  <c r="O2091" i="13"/>
  <c r="X2090" i="13"/>
  <c r="V2090" i="13" s="1"/>
  <c r="W2090" i="13"/>
  <c r="S2090" i="13"/>
  <c r="U2090" i="13" s="1"/>
  <c r="R2090" i="13"/>
  <c r="Q2090" i="13"/>
  <c r="P2090" i="13"/>
  <c r="O2090" i="13"/>
  <c r="X2089" i="13"/>
  <c r="W2089" i="13" s="1"/>
  <c r="S2089" i="13"/>
  <c r="R2089" i="13"/>
  <c r="Q2089" i="13"/>
  <c r="P2089" i="13"/>
  <c r="O2089" i="13"/>
  <c r="X2088" i="13"/>
  <c r="W2088" i="13" s="1"/>
  <c r="S2088" i="13"/>
  <c r="R2088" i="13"/>
  <c r="Q2088" i="13"/>
  <c r="P2088" i="13"/>
  <c r="O2088" i="13"/>
  <c r="X2087" i="13"/>
  <c r="W2087" i="13" s="1"/>
  <c r="S2087" i="13"/>
  <c r="U2087" i="13" s="1"/>
  <c r="R2087" i="13"/>
  <c r="Q2087" i="13"/>
  <c r="P2087" i="13"/>
  <c r="O2087" i="13"/>
  <c r="X2086" i="13"/>
  <c r="W2086" i="13" s="1"/>
  <c r="S2086" i="13"/>
  <c r="U2086" i="13" s="1"/>
  <c r="R2086" i="13"/>
  <c r="Q2086" i="13"/>
  <c r="P2086" i="13"/>
  <c r="O2086" i="13"/>
  <c r="X2085" i="13"/>
  <c r="W2085" i="13" s="1"/>
  <c r="S2085" i="13"/>
  <c r="U2085" i="13" s="1"/>
  <c r="R2085" i="13"/>
  <c r="Q2085" i="13"/>
  <c r="P2085" i="13"/>
  <c r="O2085" i="13"/>
  <c r="X2084" i="13"/>
  <c r="V2084" i="13" s="1"/>
  <c r="S2084" i="13"/>
  <c r="U2084" i="13" s="1"/>
  <c r="R2084" i="13"/>
  <c r="Q2084" i="13"/>
  <c r="P2084" i="13"/>
  <c r="O2084" i="13"/>
  <c r="X2083" i="13"/>
  <c r="S2083" i="13"/>
  <c r="T2083" i="13" s="1"/>
  <c r="R2083" i="13"/>
  <c r="Q2083" i="13"/>
  <c r="P2083" i="13"/>
  <c r="O2083" i="13"/>
  <c r="X2082" i="13"/>
  <c r="V2082" i="13" s="1"/>
  <c r="S2082" i="13"/>
  <c r="U2082" i="13" s="1"/>
  <c r="R2082" i="13"/>
  <c r="Q2082" i="13"/>
  <c r="P2082" i="13"/>
  <c r="O2082" i="13"/>
  <c r="X2081" i="13"/>
  <c r="W2081" i="13" s="1"/>
  <c r="S2081" i="13"/>
  <c r="T2081" i="13" s="1"/>
  <c r="R2081" i="13"/>
  <c r="Q2081" i="13"/>
  <c r="P2081" i="13"/>
  <c r="O2081" i="13"/>
  <c r="X2080" i="13"/>
  <c r="W2080" i="13" s="1"/>
  <c r="S2080" i="13"/>
  <c r="R2080" i="13"/>
  <c r="Q2080" i="13"/>
  <c r="P2080" i="13"/>
  <c r="O2080" i="13"/>
  <c r="X2079" i="13"/>
  <c r="W2079" i="13" s="1"/>
  <c r="U2079" i="13"/>
  <c r="S2079" i="13"/>
  <c r="T2079" i="13" s="1"/>
  <c r="R2079" i="13"/>
  <c r="Q2079" i="13"/>
  <c r="P2079" i="13"/>
  <c r="O2079" i="13"/>
  <c r="X2078" i="13"/>
  <c r="V2078" i="13" s="1"/>
  <c r="S2078" i="13"/>
  <c r="U2078" i="13" s="1"/>
  <c r="R2078" i="13"/>
  <c r="Q2078" i="13"/>
  <c r="P2078" i="13"/>
  <c r="O2078" i="13"/>
  <c r="X2077" i="13"/>
  <c r="W2077" i="13" s="1"/>
  <c r="S2077" i="13"/>
  <c r="U2077" i="13" s="1"/>
  <c r="R2077" i="13"/>
  <c r="Q2077" i="13"/>
  <c r="P2077" i="13"/>
  <c r="O2077" i="13"/>
  <c r="X2076" i="13"/>
  <c r="S2076" i="13"/>
  <c r="U2076" i="13" s="1"/>
  <c r="R2076" i="13"/>
  <c r="Q2076" i="13"/>
  <c r="P2076" i="13"/>
  <c r="O2076" i="13"/>
  <c r="X2075" i="13"/>
  <c r="S2075" i="13"/>
  <c r="R2075" i="13"/>
  <c r="Q2075" i="13"/>
  <c r="P2075" i="13"/>
  <c r="O2075" i="13"/>
  <c r="X2074" i="13"/>
  <c r="W2074" i="13" s="1"/>
  <c r="S2074" i="13"/>
  <c r="U2074" i="13" s="1"/>
  <c r="R2074" i="13"/>
  <c r="Q2074" i="13"/>
  <c r="P2074" i="13"/>
  <c r="O2074" i="13"/>
  <c r="X2073" i="13"/>
  <c r="S2073" i="13"/>
  <c r="U2073" i="13" s="1"/>
  <c r="R2073" i="13"/>
  <c r="Q2073" i="13"/>
  <c r="P2073" i="13"/>
  <c r="O2073" i="13"/>
  <c r="X2072" i="13"/>
  <c r="W2072" i="13" s="1"/>
  <c r="S2072" i="13"/>
  <c r="R2072" i="13"/>
  <c r="Q2072" i="13"/>
  <c r="P2072" i="13"/>
  <c r="O2072" i="13"/>
  <c r="X2071" i="13"/>
  <c r="W2071" i="13" s="1"/>
  <c r="S2071" i="13"/>
  <c r="T2071" i="13" s="1"/>
  <c r="R2071" i="13"/>
  <c r="Q2071" i="13"/>
  <c r="P2071" i="13"/>
  <c r="O2071" i="13"/>
  <c r="X2070" i="13"/>
  <c r="S2070" i="13"/>
  <c r="U2070" i="13" s="1"/>
  <c r="R2070" i="13"/>
  <c r="Q2070" i="13"/>
  <c r="P2070" i="13"/>
  <c r="O2070" i="13"/>
  <c r="X2069" i="13"/>
  <c r="W2069" i="13" s="1"/>
  <c r="S2069" i="13"/>
  <c r="R2069" i="13"/>
  <c r="Q2069" i="13"/>
  <c r="P2069" i="13"/>
  <c r="O2069" i="13"/>
  <c r="X2068" i="13"/>
  <c r="V2068" i="13" s="1"/>
  <c r="S2068" i="13"/>
  <c r="U2068" i="13" s="1"/>
  <c r="R2068" i="13"/>
  <c r="Q2068" i="13"/>
  <c r="P2068" i="13"/>
  <c r="O2068" i="13"/>
  <c r="X2067" i="13"/>
  <c r="S2067" i="13"/>
  <c r="U2067" i="13" s="1"/>
  <c r="R2067" i="13"/>
  <c r="Q2067" i="13"/>
  <c r="P2067" i="13"/>
  <c r="O2067" i="13"/>
  <c r="X2066" i="13"/>
  <c r="W2066" i="13" s="1"/>
  <c r="S2066" i="13"/>
  <c r="U2066" i="13" s="1"/>
  <c r="R2066" i="13"/>
  <c r="Q2066" i="13"/>
  <c r="P2066" i="13"/>
  <c r="O2066" i="13"/>
  <c r="X2065" i="13"/>
  <c r="W2065" i="13" s="1"/>
  <c r="S2065" i="13"/>
  <c r="U2065" i="13" s="1"/>
  <c r="R2065" i="13"/>
  <c r="Q2065" i="13"/>
  <c r="P2065" i="13"/>
  <c r="O2065" i="13"/>
  <c r="X2064" i="13"/>
  <c r="W2064" i="13" s="1"/>
  <c r="S2064" i="13"/>
  <c r="T2064" i="13" s="1"/>
  <c r="R2064" i="13"/>
  <c r="Q2064" i="13"/>
  <c r="P2064" i="13"/>
  <c r="O2064" i="13"/>
  <c r="X2063" i="13"/>
  <c r="V2063" i="13" s="1"/>
  <c r="S2063" i="13"/>
  <c r="U2063" i="13" s="1"/>
  <c r="R2063" i="13"/>
  <c r="Q2063" i="13"/>
  <c r="P2063" i="13"/>
  <c r="O2063" i="13"/>
  <c r="X2062" i="13"/>
  <c r="W2062" i="13" s="1"/>
  <c r="S2062" i="13"/>
  <c r="U2062" i="13" s="1"/>
  <c r="R2062" i="13"/>
  <c r="Q2062" i="13"/>
  <c r="P2062" i="13"/>
  <c r="O2062" i="13"/>
  <c r="X2061" i="13"/>
  <c r="W2061" i="13" s="1"/>
  <c r="S2061" i="13"/>
  <c r="U2061" i="13" s="1"/>
  <c r="R2061" i="13"/>
  <c r="Q2061" i="13"/>
  <c r="P2061" i="13"/>
  <c r="O2061" i="13"/>
  <c r="X2060" i="13"/>
  <c r="W2060" i="13" s="1"/>
  <c r="S2060" i="13"/>
  <c r="U2060" i="13" s="1"/>
  <c r="R2060" i="13"/>
  <c r="Q2060" i="13"/>
  <c r="P2060" i="13"/>
  <c r="O2060" i="13"/>
  <c r="X2059" i="13"/>
  <c r="V2059" i="13" s="1"/>
  <c r="S2059" i="13"/>
  <c r="T2059" i="13" s="1"/>
  <c r="R2059" i="13"/>
  <c r="Q2059" i="13"/>
  <c r="P2059" i="13"/>
  <c r="O2059" i="13"/>
  <c r="X2058" i="13"/>
  <c r="W2058" i="13" s="1"/>
  <c r="S2058" i="13"/>
  <c r="U2058" i="13" s="1"/>
  <c r="R2058" i="13"/>
  <c r="Q2058" i="13"/>
  <c r="P2058" i="13"/>
  <c r="O2058" i="13"/>
  <c r="X2057" i="13"/>
  <c r="W2057" i="13" s="1"/>
  <c r="S2057" i="13"/>
  <c r="U2057" i="13" s="1"/>
  <c r="R2057" i="13"/>
  <c r="Q2057" i="13"/>
  <c r="P2057" i="13"/>
  <c r="O2057" i="13"/>
  <c r="X2056" i="13"/>
  <c r="W2056" i="13" s="1"/>
  <c r="S2056" i="13"/>
  <c r="T2056" i="13" s="1"/>
  <c r="R2056" i="13"/>
  <c r="Q2056" i="13"/>
  <c r="P2056" i="13"/>
  <c r="O2056" i="13"/>
  <c r="X2055" i="13"/>
  <c r="W2055" i="13" s="1"/>
  <c r="S2055" i="13"/>
  <c r="U2055" i="13" s="1"/>
  <c r="R2055" i="13"/>
  <c r="Q2055" i="13"/>
  <c r="P2055" i="13"/>
  <c r="O2055" i="13"/>
  <c r="X2054" i="13"/>
  <c r="W2054" i="13" s="1"/>
  <c r="S2054" i="13"/>
  <c r="U2054" i="13" s="1"/>
  <c r="R2054" i="13"/>
  <c r="Q2054" i="13"/>
  <c r="P2054" i="13"/>
  <c r="O2054" i="13"/>
  <c r="X2053" i="13"/>
  <c r="W2053" i="13" s="1"/>
  <c r="S2053" i="13"/>
  <c r="U2053" i="13" s="1"/>
  <c r="R2053" i="13"/>
  <c r="Q2053" i="13"/>
  <c r="P2053" i="13"/>
  <c r="O2053" i="13"/>
  <c r="X2052" i="13"/>
  <c r="W2052" i="13" s="1"/>
  <c r="V2052" i="13"/>
  <c r="S2052" i="13"/>
  <c r="U2052" i="13" s="1"/>
  <c r="R2052" i="13"/>
  <c r="Q2052" i="13"/>
  <c r="P2052" i="13"/>
  <c r="O2052" i="13"/>
  <c r="X2051" i="13"/>
  <c r="V2051" i="13" s="1"/>
  <c r="S2051" i="13"/>
  <c r="T2051" i="13" s="1"/>
  <c r="R2051" i="13"/>
  <c r="Q2051" i="13"/>
  <c r="P2051" i="13"/>
  <c r="O2051" i="13"/>
  <c r="X2050" i="13"/>
  <c r="S2050" i="13"/>
  <c r="U2050" i="13" s="1"/>
  <c r="R2050" i="13"/>
  <c r="Q2050" i="13"/>
  <c r="P2050" i="13"/>
  <c r="O2050" i="13"/>
  <c r="X2049" i="13"/>
  <c r="W2049" i="13" s="1"/>
  <c r="U2049" i="13"/>
  <c r="S2049" i="13"/>
  <c r="T2049" i="13" s="1"/>
  <c r="R2049" i="13"/>
  <c r="Q2049" i="13"/>
  <c r="P2049" i="13"/>
  <c r="O2049" i="13"/>
  <c r="X2048" i="13"/>
  <c r="W2048" i="13" s="1"/>
  <c r="S2048" i="13"/>
  <c r="T2048" i="13" s="1"/>
  <c r="R2048" i="13"/>
  <c r="Q2048" i="13"/>
  <c r="P2048" i="13"/>
  <c r="O2048" i="13"/>
  <c r="X2047" i="13"/>
  <c r="W2047" i="13" s="1"/>
  <c r="U2047" i="13"/>
  <c r="S2047" i="13"/>
  <c r="T2047" i="13" s="1"/>
  <c r="R2047" i="13"/>
  <c r="Q2047" i="13"/>
  <c r="P2047" i="13"/>
  <c r="O2047" i="13"/>
  <c r="X2046" i="13"/>
  <c r="W2046" i="13" s="1"/>
  <c r="S2046" i="13"/>
  <c r="U2046" i="13" s="1"/>
  <c r="R2046" i="13"/>
  <c r="Q2046" i="13"/>
  <c r="P2046" i="13"/>
  <c r="O2046" i="13"/>
  <c r="X2045" i="13"/>
  <c r="W2045" i="13" s="1"/>
  <c r="S2045" i="13"/>
  <c r="U2045" i="13" s="1"/>
  <c r="R2045" i="13"/>
  <c r="Q2045" i="13"/>
  <c r="P2045" i="13"/>
  <c r="O2045" i="13"/>
  <c r="X2044" i="13"/>
  <c r="V2044" i="13" s="1"/>
  <c r="W2044" i="13"/>
  <c r="S2044" i="13"/>
  <c r="U2044" i="13" s="1"/>
  <c r="R2044" i="13"/>
  <c r="Q2044" i="13"/>
  <c r="P2044" i="13"/>
  <c r="O2044" i="13"/>
  <c r="X2043" i="13"/>
  <c r="V2043" i="13" s="1"/>
  <c r="S2043" i="13"/>
  <c r="R2043" i="13"/>
  <c r="Q2043" i="13"/>
  <c r="P2043" i="13"/>
  <c r="O2043" i="13"/>
  <c r="X2042" i="13"/>
  <c r="W2042" i="13" s="1"/>
  <c r="S2042" i="13"/>
  <c r="U2042" i="13" s="1"/>
  <c r="R2042" i="13"/>
  <c r="Q2042" i="13"/>
  <c r="P2042" i="13"/>
  <c r="O2042" i="13"/>
  <c r="X2041" i="13"/>
  <c r="W2041" i="13" s="1"/>
  <c r="S2041" i="13"/>
  <c r="U2041" i="13" s="1"/>
  <c r="R2041" i="13"/>
  <c r="Q2041" i="13"/>
  <c r="P2041" i="13"/>
  <c r="O2041" i="13"/>
  <c r="X2040" i="13"/>
  <c r="W2040" i="13" s="1"/>
  <c r="S2040" i="13"/>
  <c r="T2040" i="13" s="1"/>
  <c r="R2040" i="13"/>
  <c r="Q2040" i="13"/>
  <c r="P2040" i="13"/>
  <c r="O2040" i="13"/>
  <c r="X2039" i="13"/>
  <c r="W2039" i="13" s="1"/>
  <c r="S2039" i="13"/>
  <c r="R2039" i="13"/>
  <c r="Q2039" i="13"/>
  <c r="P2039" i="13"/>
  <c r="O2039" i="13"/>
  <c r="X2038" i="13"/>
  <c r="W2038" i="13" s="1"/>
  <c r="S2038" i="13"/>
  <c r="U2038" i="13" s="1"/>
  <c r="R2038" i="13"/>
  <c r="Q2038" i="13"/>
  <c r="P2038" i="13"/>
  <c r="O2038" i="13"/>
  <c r="X2037" i="13"/>
  <c r="W2037" i="13" s="1"/>
  <c r="S2037" i="13"/>
  <c r="U2037" i="13" s="1"/>
  <c r="R2037" i="13"/>
  <c r="Q2037" i="13"/>
  <c r="P2037" i="13"/>
  <c r="O2037" i="13"/>
  <c r="X2036" i="13"/>
  <c r="W2036" i="13" s="1"/>
  <c r="S2036" i="13"/>
  <c r="U2036" i="13" s="1"/>
  <c r="R2036" i="13"/>
  <c r="Q2036" i="13"/>
  <c r="P2036" i="13"/>
  <c r="O2036" i="13"/>
  <c r="X2035" i="13"/>
  <c r="V2035" i="13" s="1"/>
  <c r="S2035" i="13"/>
  <c r="R2035" i="13"/>
  <c r="Q2035" i="13"/>
  <c r="P2035" i="13"/>
  <c r="O2035" i="13"/>
  <c r="X2034" i="13"/>
  <c r="W2034" i="13" s="1"/>
  <c r="S2034" i="13"/>
  <c r="U2034" i="13" s="1"/>
  <c r="R2034" i="13"/>
  <c r="Q2034" i="13"/>
  <c r="P2034" i="13"/>
  <c r="O2034" i="13"/>
  <c r="X2033" i="13"/>
  <c r="W2033" i="13" s="1"/>
  <c r="S2033" i="13"/>
  <c r="T2033" i="13" s="1"/>
  <c r="R2033" i="13"/>
  <c r="Q2033" i="13"/>
  <c r="P2033" i="13"/>
  <c r="O2033" i="13"/>
  <c r="X2032" i="13"/>
  <c r="W2032" i="13" s="1"/>
  <c r="S2032" i="13"/>
  <c r="T2032" i="13" s="1"/>
  <c r="R2032" i="13"/>
  <c r="Q2032" i="13"/>
  <c r="P2032" i="13"/>
  <c r="O2032" i="13"/>
  <c r="X2031" i="13"/>
  <c r="W2031" i="13" s="1"/>
  <c r="S2031" i="13"/>
  <c r="T2031" i="13" s="1"/>
  <c r="R2031" i="13"/>
  <c r="Q2031" i="13"/>
  <c r="P2031" i="13"/>
  <c r="O2031" i="13"/>
  <c r="X2030" i="13"/>
  <c r="W2030" i="13" s="1"/>
  <c r="S2030" i="13"/>
  <c r="R2030" i="13"/>
  <c r="Q2030" i="13"/>
  <c r="P2030" i="13"/>
  <c r="O2030" i="13"/>
  <c r="X2029" i="13"/>
  <c r="W2029" i="13" s="1"/>
  <c r="S2029" i="13"/>
  <c r="U2029" i="13" s="1"/>
  <c r="R2029" i="13"/>
  <c r="Q2029" i="13"/>
  <c r="P2029" i="13"/>
  <c r="O2029" i="13"/>
  <c r="X2028" i="13"/>
  <c r="W2028" i="13" s="1"/>
  <c r="S2028" i="13"/>
  <c r="U2028" i="13" s="1"/>
  <c r="R2028" i="13"/>
  <c r="Q2028" i="13"/>
  <c r="P2028" i="13"/>
  <c r="O2028" i="13"/>
  <c r="X2027" i="13"/>
  <c r="V2027" i="13" s="1"/>
  <c r="S2027" i="13"/>
  <c r="T2027" i="13" s="1"/>
  <c r="R2027" i="13"/>
  <c r="Q2027" i="13"/>
  <c r="P2027" i="13"/>
  <c r="O2027" i="13"/>
  <c r="X2026" i="13"/>
  <c r="W2026" i="13" s="1"/>
  <c r="S2026" i="13"/>
  <c r="R2026" i="13"/>
  <c r="Q2026" i="13"/>
  <c r="P2026" i="13"/>
  <c r="O2026" i="13"/>
  <c r="X2025" i="13"/>
  <c r="W2025" i="13" s="1"/>
  <c r="S2025" i="13"/>
  <c r="U2025" i="13" s="1"/>
  <c r="R2025" i="13"/>
  <c r="Q2025" i="13"/>
  <c r="P2025" i="13"/>
  <c r="O2025" i="13"/>
  <c r="X2024" i="13"/>
  <c r="W2024" i="13" s="1"/>
  <c r="S2024" i="13"/>
  <c r="T2024" i="13" s="1"/>
  <c r="R2024" i="13"/>
  <c r="Q2024" i="13"/>
  <c r="P2024" i="13"/>
  <c r="O2024" i="13"/>
  <c r="X2023" i="13"/>
  <c r="W2023" i="13" s="1"/>
  <c r="S2023" i="13"/>
  <c r="R2023" i="13"/>
  <c r="Q2023" i="13"/>
  <c r="P2023" i="13"/>
  <c r="O2023" i="13"/>
  <c r="X2022" i="13"/>
  <c r="V2022" i="13" s="1"/>
  <c r="S2022" i="13"/>
  <c r="R2022" i="13"/>
  <c r="Q2022" i="13"/>
  <c r="P2022" i="13"/>
  <c r="O2022" i="13"/>
  <c r="X2021" i="13"/>
  <c r="W2021" i="13" s="1"/>
  <c r="S2021" i="13"/>
  <c r="U2021" i="13" s="1"/>
  <c r="R2021" i="13"/>
  <c r="Q2021" i="13"/>
  <c r="P2021" i="13"/>
  <c r="O2021" i="13"/>
  <c r="X2020" i="13"/>
  <c r="V2020" i="13" s="1"/>
  <c r="S2020" i="13"/>
  <c r="T2020" i="13" s="1"/>
  <c r="R2020" i="13"/>
  <c r="Q2020" i="13"/>
  <c r="P2020" i="13"/>
  <c r="O2020" i="13"/>
  <c r="X2019" i="13"/>
  <c r="V2019" i="13" s="1"/>
  <c r="S2019" i="13"/>
  <c r="R2019" i="13"/>
  <c r="Q2019" i="13"/>
  <c r="P2019" i="13"/>
  <c r="O2019" i="13"/>
  <c r="X2018" i="13"/>
  <c r="S2018" i="13"/>
  <c r="U2018" i="13" s="1"/>
  <c r="R2018" i="13"/>
  <c r="Q2018" i="13"/>
  <c r="P2018" i="13"/>
  <c r="O2018" i="13"/>
  <c r="X2017" i="13"/>
  <c r="W2017" i="13" s="1"/>
  <c r="U2017" i="13"/>
  <c r="S2017" i="13"/>
  <c r="T2017" i="13" s="1"/>
  <c r="R2017" i="13"/>
  <c r="Q2017" i="13"/>
  <c r="P2017" i="13"/>
  <c r="O2017" i="13"/>
  <c r="X2016" i="13"/>
  <c r="W2016" i="13" s="1"/>
  <c r="S2016" i="13"/>
  <c r="T2016" i="13" s="1"/>
  <c r="R2016" i="13"/>
  <c r="Q2016" i="13"/>
  <c r="P2016" i="13"/>
  <c r="O2016" i="13"/>
  <c r="X2015" i="13"/>
  <c r="W2015" i="13" s="1"/>
  <c r="T2015" i="13"/>
  <c r="S2015" i="13"/>
  <c r="U2015" i="13" s="1"/>
  <c r="R2015" i="13"/>
  <c r="Q2015" i="13"/>
  <c r="P2015" i="13"/>
  <c r="O2015" i="13"/>
  <c r="X2014" i="13"/>
  <c r="W2014" i="13" s="1"/>
  <c r="S2014" i="13"/>
  <c r="U2014" i="13" s="1"/>
  <c r="R2014" i="13"/>
  <c r="Q2014" i="13"/>
  <c r="P2014" i="13"/>
  <c r="O2014" i="13"/>
  <c r="X2013" i="13"/>
  <c r="W2013" i="13" s="1"/>
  <c r="S2013" i="13"/>
  <c r="U2013" i="13" s="1"/>
  <c r="R2013" i="13"/>
  <c r="Q2013" i="13"/>
  <c r="P2013" i="13"/>
  <c r="O2013" i="13"/>
  <c r="X2012" i="13"/>
  <c r="W2012" i="13" s="1"/>
  <c r="S2012" i="13"/>
  <c r="U2012" i="13" s="1"/>
  <c r="R2012" i="13"/>
  <c r="Q2012" i="13"/>
  <c r="P2012" i="13"/>
  <c r="O2012" i="13"/>
  <c r="X2011" i="13"/>
  <c r="V2011" i="13" s="1"/>
  <c r="S2011" i="13"/>
  <c r="U2011" i="13" s="1"/>
  <c r="R2011" i="13"/>
  <c r="Q2011" i="13"/>
  <c r="P2011" i="13"/>
  <c r="O2011" i="13"/>
  <c r="X2010" i="13"/>
  <c r="W2010" i="13" s="1"/>
  <c r="S2010" i="13"/>
  <c r="U2010" i="13" s="1"/>
  <c r="R2010" i="13"/>
  <c r="Q2010" i="13"/>
  <c r="P2010" i="13"/>
  <c r="O2010" i="13"/>
  <c r="X2009" i="13"/>
  <c r="W2009" i="13" s="1"/>
  <c r="S2009" i="13"/>
  <c r="U2009" i="13" s="1"/>
  <c r="R2009" i="13"/>
  <c r="Q2009" i="13"/>
  <c r="P2009" i="13"/>
  <c r="O2009" i="13"/>
  <c r="X2008" i="13"/>
  <c r="W2008" i="13" s="1"/>
  <c r="S2008" i="13"/>
  <c r="T2008" i="13" s="1"/>
  <c r="R2008" i="13"/>
  <c r="Q2008" i="13"/>
  <c r="P2008" i="13"/>
  <c r="O2008" i="13"/>
  <c r="X2007" i="13"/>
  <c r="V2007" i="13" s="1"/>
  <c r="S2007" i="13"/>
  <c r="U2007" i="13" s="1"/>
  <c r="R2007" i="13"/>
  <c r="Q2007" i="13"/>
  <c r="P2007" i="13"/>
  <c r="O2007" i="13"/>
  <c r="X2006" i="13"/>
  <c r="S2006" i="13"/>
  <c r="U2006" i="13" s="1"/>
  <c r="R2006" i="13"/>
  <c r="Q2006" i="13"/>
  <c r="P2006" i="13"/>
  <c r="O2006" i="13"/>
  <c r="X2005" i="13"/>
  <c r="V2005" i="13" s="1"/>
  <c r="S2005" i="13"/>
  <c r="U2005" i="13" s="1"/>
  <c r="R2005" i="13"/>
  <c r="Q2005" i="13"/>
  <c r="P2005" i="13"/>
  <c r="O2005" i="13"/>
  <c r="X2004" i="13"/>
  <c r="W2004" i="13" s="1"/>
  <c r="S2004" i="13"/>
  <c r="U2004" i="13" s="1"/>
  <c r="R2004" i="13"/>
  <c r="Q2004" i="13"/>
  <c r="P2004" i="13"/>
  <c r="O2004" i="13"/>
  <c r="X2003" i="13"/>
  <c r="V2003" i="13" s="1"/>
  <c r="S2003" i="13"/>
  <c r="U2003" i="13" s="1"/>
  <c r="R2003" i="13"/>
  <c r="Q2003" i="13"/>
  <c r="P2003" i="13"/>
  <c r="O2003" i="13"/>
  <c r="X2002" i="13"/>
  <c r="V2002" i="13" s="1"/>
  <c r="S2002" i="13"/>
  <c r="U2002" i="13" s="1"/>
  <c r="R2002" i="13"/>
  <c r="Q2002" i="13"/>
  <c r="P2002" i="13"/>
  <c r="O2002" i="13"/>
  <c r="X2001" i="13"/>
  <c r="W2001" i="13" s="1"/>
  <c r="V2001" i="13"/>
  <c r="S2001" i="13"/>
  <c r="T2001" i="13" s="1"/>
  <c r="R2001" i="13"/>
  <c r="Q2001" i="13"/>
  <c r="P2001" i="13"/>
  <c r="O2001" i="13"/>
  <c r="X2000" i="13"/>
  <c r="W2000" i="13" s="1"/>
  <c r="S2000" i="13"/>
  <c r="T2000" i="13" s="1"/>
  <c r="R2000" i="13"/>
  <c r="Q2000" i="13"/>
  <c r="P2000" i="13"/>
  <c r="O2000" i="13"/>
  <c r="X1999" i="13"/>
  <c r="S1999" i="13"/>
  <c r="U1999" i="13" s="1"/>
  <c r="R1999" i="13"/>
  <c r="Q1999" i="13"/>
  <c r="P1999" i="13"/>
  <c r="O1999" i="13"/>
  <c r="X1998" i="13"/>
  <c r="W1998" i="13" s="1"/>
  <c r="S1998" i="13"/>
  <c r="U1998" i="13" s="1"/>
  <c r="R1998" i="13"/>
  <c r="Q1998" i="13"/>
  <c r="P1998" i="13"/>
  <c r="O1998" i="13"/>
  <c r="X1997" i="13"/>
  <c r="W1997" i="13" s="1"/>
  <c r="S1997" i="13"/>
  <c r="U1997" i="13" s="1"/>
  <c r="R1997" i="13"/>
  <c r="Q1997" i="13"/>
  <c r="P1997" i="13"/>
  <c r="O1997" i="13"/>
  <c r="X1996" i="13"/>
  <c r="W1996" i="13" s="1"/>
  <c r="S1996" i="13"/>
  <c r="T1996" i="13" s="1"/>
  <c r="R1996" i="13"/>
  <c r="Q1996" i="13"/>
  <c r="P1996" i="13"/>
  <c r="O1996" i="13"/>
  <c r="X1995" i="13"/>
  <c r="V1995" i="13" s="1"/>
  <c r="S1995" i="13"/>
  <c r="U1995" i="13" s="1"/>
  <c r="R1995" i="13"/>
  <c r="Q1995" i="13"/>
  <c r="P1995" i="13"/>
  <c r="O1995" i="13"/>
  <c r="X1994" i="13"/>
  <c r="S1994" i="13"/>
  <c r="U1994" i="13" s="1"/>
  <c r="R1994" i="13"/>
  <c r="Q1994" i="13"/>
  <c r="P1994" i="13"/>
  <c r="O1994" i="13"/>
  <c r="X1993" i="13"/>
  <c r="W1993" i="13" s="1"/>
  <c r="S1993" i="13"/>
  <c r="T1993" i="13" s="1"/>
  <c r="R1993" i="13"/>
  <c r="Q1993" i="13"/>
  <c r="P1993" i="13"/>
  <c r="O1993" i="13"/>
  <c r="X1992" i="13"/>
  <c r="S1992" i="13"/>
  <c r="T1992" i="13" s="1"/>
  <c r="R1992" i="13"/>
  <c r="Q1992" i="13"/>
  <c r="P1992" i="13"/>
  <c r="O1992" i="13"/>
  <c r="X1991" i="13"/>
  <c r="V1991" i="13" s="1"/>
  <c r="S1991" i="13"/>
  <c r="T1991" i="13" s="1"/>
  <c r="R1991" i="13"/>
  <c r="Q1991" i="13"/>
  <c r="P1991" i="13"/>
  <c r="O1991" i="13"/>
  <c r="X1990" i="13"/>
  <c r="S1990" i="13"/>
  <c r="R1990" i="13"/>
  <c r="Q1990" i="13"/>
  <c r="P1990" i="13"/>
  <c r="O1990" i="13"/>
  <c r="X1989" i="13"/>
  <c r="V1989" i="13" s="1"/>
  <c r="S1989" i="13"/>
  <c r="U1989" i="13" s="1"/>
  <c r="R1989" i="13"/>
  <c r="Q1989" i="13"/>
  <c r="P1989" i="13"/>
  <c r="O1989" i="13"/>
  <c r="X1988" i="13"/>
  <c r="U1988" i="13"/>
  <c r="S1988" i="13"/>
  <c r="T1988" i="13" s="1"/>
  <c r="R1988" i="13"/>
  <c r="Q1988" i="13"/>
  <c r="P1988" i="13"/>
  <c r="O1988" i="13"/>
  <c r="X1987" i="13"/>
  <c r="V1987" i="13" s="1"/>
  <c r="S1987" i="13"/>
  <c r="U1987" i="13" s="1"/>
  <c r="R1987" i="13"/>
  <c r="Q1987" i="13"/>
  <c r="P1987" i="13"/>
  <c r="O1987" i="13"/>
  <c r="X1986" i="13"/>
  <c r="V1986" i="13" s="1"/>
  <c r="S1986" i="13"/>
  <c r="U1986" i="13" s="1"/>
  <c r="R1986" i="13"/>
  <c r="Q1986" i="13"/>
  <c r="P1986" i="13"/>
  <c r="O1986" i="13"/>
  <c r="X1985" i="13"/>
  <c r="W1985" i="13" s="1"/>
  <c r="V1985" i="13"/>
  <c r="S1985" i="13"/>
  <c r="U1985" i="13" s="1"/>
  <c r="R1985" i="13"/>
  <c r="Q1985" i="13"/>
  <c r="P1985" i="13"/>
  <c r="O1985" i="13"/>
  <c r="X1984" i="13"/>
  <c r="V1984" i="13" s="1"/>
  <c r="S1984" i="13"/>
  <c r="T1984" i="13" s="1"/>
  <c r="R1984" i="13"/>
  <c r="Q1984" i="13"/>
  <c r="P1984" i="13"/>
  <c r="O1984" i="13"/>
  <c r="X1983" i="13"/>
  <c r="W1983" i="13" s="1"/>
  <c r="S1983" i="13"/>
  <c r="R1983" i="13"/>
  <c r="Q1983" i="13"/>
  <c r="P1983" i="13"/>
  <c r="O1983" i="13"/>
  <c r="X1982" i="13"/>
  <c r="W1982" i="13" s="1"/>
  <c r="S1982" i="13"/>
  <c r="U1982" i="13" s="1"/>
  <c r="R1982" i="13"/>
  <c r="Q1982" i="13"/>
  <c r="P1982" i="13"/>
  <c r="O1982" i="13"/>
  <c r="X1981" i="13"/>
  <c r="W1981" i="13" s="1"/>
  <c r="S1981" i="13"/>
  <c r="R1981" i="13"/>
  <c r="Q1981" i="13"/>
  <c r="P1981" i="13"/>
  <c r="O1981" i="13"/>
  <c r="X1980" i="13"/>
  <c r="W1980" i="13" s="1"/>
  <c r="S1980" i="13"/>
  <c r="U1980" i="13" s="1"/>
  <c r="R1980" i="13"/>
  <c r="Q1980" i="13"/>
  <c r="P1980" i="13"/>
  <c r="O1980" i="13"/>
  <c r="X1979" i="13"/>
  <c r="V1979" i="13" s="1"/>
  <c r="S1979" i="13"/>
  <c r="U1979" i="13" s="1"/>
  <c r="R1979" i="13"/>
  <c r="Q1979" i="13"/>
  <c r="P1979" i="13"/>
  <c r="O1979" i="13"/>
  <c r="X1978" i="13"/>
  <c r="W1978" i="13" s="1"/>
  <c r="S1978" i="13"/>
  <c r="R1978" i="13"/>
  <c r="Q1978" i="13"/>
  <c r="P1978" i="13"/>
  <c r="O1978" i="13"/>
  <c r="X1977" i="13"/>
  <c r="W1977" i="13" s="1"/>
  <c r="S1977" i="13"/>
  <c r="U1977" i="13" s="1"/>
  <c r="R1977" i="13"/>
  <c r="Q1977" i="13"/>
  <c r="P1977" i="13"/>
  <c r="O1977" i="13"/>
  <c r="X1976" i="13"/>
  <c r="W1976" i="13" s="1"/>
  <c r="S1976" i="13"/>
  <c r="T1976" i="13" s="1"/>
  <c r="R1976" i="13"/>
  <c r="Q1976" i="13"/>
  <c r="P1976" i="13"/>
  <c r="O1976" i="13"/>
  <c r="X1975" i="13"/>
  <c r="V1975" i="13" s="1"/>
  <c r="S1975" i="13"/>
  <c r="R1975" i="13"/>
  <c r="Q1975" i="13"/>
  <c r="P1975" i="13"/>
  <c r="O1975" i="13"/>
  <c r="X1974" i="13"/>
  <c r="W1974" i="13" s="1"/>
  <c r="S1974" i="13"/>
  <c r="U1974" i="13" s="1"/>
  <c r="R1974" i="13"/>
  <c r="Q1974" i="13"/>
  <c r="P1974" i="13"/>
  <c r="O1974" i="13"/>
  <c r="X1973" i="13"/>
  <c r="W1973" i="13" s="1"/>
  <c r="S1973" i="13"/>
  <c r="U1973" i="13" s="1"/>
  <c r="R1973" i="13"/>
  <c r="Q1973" i="13"/>
  <c r="P1973" i="13"/>
  <c r="O1973" i="13"/>
  <c r="X1972" i="13"/>
  <c r="W1972" i="13" s="1"/>
  <c r="V1972" i="13"/>
  <c r="S1972" i="13"/>
  <c r="U1972" i="13" s="1"/>
  <c r="R1972" i="13"/>
  <c r="Q1972" i="13"/>
  <c r="P1972" i="13"/>
  <c r="O1972" i="13"/>
  <c r="X1971" i="13"/>
  <c r="S1971" i="13"/>
  <c r="R1971" i="13"/>
  <c r="Q1971" i="13"/>
  <c r="P1971" i="13"/>
  <c r="O1971" i="13"/>
  <c r="X1970" i="13"/>
  <c r="V1970" i="13" s="1"/>
  <c r="S1970" i="13"/>
  <c r="R1970" i="13"/>
  <c r="Q1970" i="13"/>
  <c r="P1970" i="13"/>
  <c r="O1970" i="13"/>
  <c r="X1969" i="13"/>
  <c r="W1969" i="13" s="1"/>
  <c r="V1969" i="13"/>
  <c r="U1969" i="13"/>
  <c r="S1969" i="13"/>
  <c r="T1969" i="13" s="1"/>
  <c r="R1969" i="13"/>
  <c r="Q1969" i="13"/>
  <c r="P1969" i="13"/>
  <c r="O1969" i="13"/>
  <c r="X1968" i="13"/>
  <c r="W1968" i="13" s="1"/>
  <c r="V1968" i="13"/>
  <c r="S1968" i="13"/>
  <c r="T1968" i="13" s="1"/>
  <c r="R1968" i="13"/>
  <c r="Q1968" i="13"/>
  <c r="P1968" i="13"/>
  <c r="O1968" i="13"/>
  <c r="X1967" i="13"/>
  <c r="S1967" i="13"/>
  <c r="U1967" i="13" s="1"/>
  <c r="R1967" i="13"/>
  <c r="Q1967" i="13"/>
  <c r="P1967" i="13"/>
  <c r="O1967" i="13"/>
  <c r="X1966" i="13"/>
  <c r="W1966" i="13" s="1"/>
  <c r="S1966" i="13"/>
  <c r="U1966" i="13" s="1"/>
  <c r="R1966" i="13"/>
  <c r="Q1966" i="13"/>
  <c r="P1966" i="13"/>
  <c r="O1966" i="13"/>
  <c r="X1965" i="13"/>
  <c r="W1965" i="13" s="1"/>
  <c r="S1965" i="13"/>
  <c r="U1965" i="13" s="1"/>
  <c r="R1965" i="13"/>
  <c r="Q1965" i="13"/>
  <c r="P1965" i="13"/>
  <c r="O1965" i="13"/>
  <c r="X1964" i="13"/>
  <c r="W1964" i="13" s="1"/>
  <c r="S1964" i="13"/>
  <c r="R1964" i="13"/>
  <c r="Q1964" i="13"/>
  <c r="P1964" i="13"/>
  <c r="O1964" i="13"/>
  <c r="X1963" i="13"/>
  <c r="V1963" i="13" s="1"/>
  <c r="S1963" i="13"/>
  <c r="U1963" i="13" s="1"/>
  <c r="R1963" i="13"/>
  <c r="Q1963" i="13"/>
  <c r="P1963" i="13"/>
  <c r="O1963" i="13"/>
  <c r="X1962" i="13"/>
  <c r="S1962" i="13"/>
  <c r="U1962" i="13" s="1"/>
  <c r="R1962" i="13"/>
  <c r="Q1962" i="13"/>
  <c r="P1962" i="13"/>
  <c r="O1962" i="13"/>
  <c r="X1961" i="13"/>
  <c r="W1961" i="13" s="1"/>
  <c r="S1961" i="13"/>
  <c r="T1961" i="13" s="1"/>
  <c r="R1961" i="13"/>
  <c r="Q1961" i="13"/>
  <c r="P1961" i="13"/>
  <c r="O1961" i="13"/>
  <c r="X1960" i="13"/>
  <c r="S1960" i="13"/>
  <c r="T1960" i="13" s="1"/>
  <c r="R1960" i="13"/>
  <c r="Q1960" i="13"/>
  <c r="P1960" i="13"/>
  <c r="O1960" i="13"/>
  <c r="X1959" i="13"/>
  <c r="V1959" i="13" s="1"/>
  <c r="S1959" i="13"/>
  <c r="T1959" i="13" s="1"/>
  <c r="R1959" i="13"/>
  <c r="Q1959" i="13"/>
  <c r="P1959" i="13"/>
  <c r="O1959" i="13"/>
  <c r="X1958" i="13"/>
  <c r="T1958" i="13"/>
  <c r="S1958" i="13"/>
  <c r="U1958" i="13" s="1"/>
  <c r="R1958" i="13"/>
  <c r="Q1958" i="13"/>
  <c r="P1958" i="13"/>
  <c r="O1958" i="13"/>
  <c r="X1957" i="13"/>
  <c r="V1957" i="13" s="1"/>
  <c r="S1957" i="13"/>
  <c r="U1957" i="13" s="1"/>
  <c r="R1957" i="13"/>
  <c r="Q1957" i="13"/>
  <c r="P1957" i="13"/>
  <c r="O1957" i="13"/>
  <c r="X1956" i="13"/>
  <c r="S1956" i="13"/>
  <c r="U1956" i="13" s="1"/>
  <c r="R1956" i="13"/>
  <c r="Q1956" i="13"/>
  <c r="P1956" i="13"/>
  <c r="O1956" i="13"/>
  <c r="X1955" i="13"/>
  <c r="V1955" i="13" s="1"/>
  <c r="S1955" i="13"/>
  <c r="U1955" i="13" s="1"/>
  <c r="R1955" i="13"/>
  <c r="Q1955" i="13"/>
  <c r="P1955" i="13"/>
  <c r="O1955" i="13"/>
  <c r="X1954" i="13"/>
  <c r="V1954" i="13" s="1"/>
  <c r="S1954" i="13"/>
  <c r="U1954" i="13" s="1"/>
  <c r="R1954" i="13"/>
  <c r="Q1954" i="13"/>
  <c r="P1954" i="13"/>
  <c r="O1954" i="13"/>
  <c r="X1953" i="13"/>
  <c r="W1953" i="13" s="1"/>
  <c r="S1953" i="13"/>
  <c r="U1953" i="13" s="1"/>
  <c r="R1953" i="13"/>
  <c r="Q1953" i="13"/>
  <c r="P1953" i="13"/>
  <c r="O1953" i="13"/>
  <c r="X1952" i="13"/>
  <c r="V1952" i="13" s="1"/>
  <c r="S1952" i="13"/>
  <c r="T1952" i="13" s="1"/>
  <c r="R1952" i="13"/>
  <c r="Q1952" i="13"/>
  <c r="P1952" i="13"/>
  <c r="O1952" i="13"/>
  <c r="X1951" i="13"/>
  <c r="W1951" i="13" s="1"/>
  <c r="S1951" i="13"/>
  <c r="U1951" i="13" s="1"/>
  <c r="R1951" i="13"/>
  <c r="Q1951" i="13"/>
  <c r="P1951" i="13"/>
  <c r="O1951" i="13"/>
  <c r="X1950" i="13"/>
  <c r="S1950" i="13"/>
  <c r="U1950" i="13" s="1"/>
  <c r="R1950" i="13"/>
  <c r="Q1950" i="13"/>
  <c r="P1950" i="13"/>
  <c r="O1950" i="13"/>
  <c r="X1949" i="13"/>
  <c r="W1949" i="13" s="1"/>
  <c r="S1949" i="13"/>
  <c r="U1949" i="13" s="1"/>
  <c r="R1949" i="13"/>
  <c r="Q1949" i="13"/>
  <c r="P1949" i="13"/>
  <c r="O1949" i="13"/>
  <c r="X1948" i="13"/>
  <c r="W1948" i="13" s="1"/>
  <c r="S1948" i="13"/>
  <c r="U1948" i="13" s="1"/>
  <c r="R1948" i="13"/>
  <c r="Q1948" i="13"/>
  <c r="P1948" i="13"/>
  <c r="O1948" i="13"/>
  <c r="X1947" i="13"/>
  <c r="V1947" i="13" s="1"/>
  <c r="S1947" i="13"/>
  <c r="T1947" i="13" s="1"/>
  <c r="R1947" i="13"/>
  <c r="Q1947" i="13"/>
  <c r="P1947" i="13"/>
  <c r="O1947" i="13"/>
  <c r="X1946" i="13"/>
  <c r="U1946" i="13"/>
  <c r="T1946" i="13"/>
  <c r="S1946" i="13"/>
  <c r="R1946" i="13"/>
  <c r="Q1946" i="13"/>
  <c r="P1946" i="13"/>
  <c r="O1946" i="13"/>
  <c r="X1945" i="13"/>
  <c r="W1945" i="13" s="1"/>
  <c r="S1945" i="13"/>
  <c r="U1945" i="13" s="1"/>
  <c r="R1945" i="13"/>
  <c r="Q1945" i="13"/>
  <c r="P1945" i="13"/>
  <c r="O1945" i="13"/>
  <c r="X1944" i="13"/>
  <c r="W1944" i="13" s="1"/>
  <c r="S1944" i="13"/>
  <c r="R1944" i="13"/>
  <c r="Q1944" i="13"/>
  <c r="P1944" i="13"/>
  <c r="O1944" i="13"/>
  <c r="X1943" i="13"/>
  <c r="V1943" i="13" s="1"/>
  <c r="S1943" i="13"/>
  <c r="U1943" i="13" s="1"/>
  <c r="R1943" i="13"/>
  <c r="Q1943" i="13"/>
  <c r="P1943" i="13"/>
  <c r="O1943" i="13"/>
  <c r="X1942" i="13"/>
  <c r="W1942" i="13" s="1"/>
  <c r="S1942" i="13"/>
  <c r="U1942" i="13" s="1"/>
  <c r="R1942" i="13"/>
  <c r="Q1942" i="13"/>
  <c r="P1942" i="13"/>
  <c r="O1942" i="13"/>
  <c r="X1941" i="13"/>
  <c r="W1941" i="13" s="1"/>
  <c r="S1941" i="13"/>
  <c r="U1941" i="13" s="1"/>
  <c r="R1941" i="13"/>
  <c r="Q1941" i="13"/>
  <c r="P1941" i="13"/>
  <c r="O1941" i="13"/>
  <c r="X1940" i="13"/>
  <c r="W1940" i="13" s="1"/>
  <c r="S1940" i="13"/>
  <c r="T1940" i="13" s="1"/>
  <c r="R1940" i="13"/>
  <c r="Q1940" i="13"/>
  <c r="P1940" i="13"/>
  <c r="O1940" i="13"/>
  <c r="X1939" i="13"/>
  <c r="V1939" i="13" s="1"/>
  <c r="S1939" i="13"/>
  <c r="R1939" i="13"/>
  <c r="Q1939" i="13"/>
  <c r="P1939" i="13"/>
  <c r="O1939" i="13"/>
  <c r="X1938" i="13"/>
  <c r="V1938" i="13" s="1"/>
  <c r="S1938" i="13"/>
  <c r="U1938" i="13" s="1"/>
  <c r="R1938" i="13"/>
  <c r="Q1938" i="13"/>
  <c r="P1938" i="13"/>
  <c r="O1938" i="13"/>
  <c r="X1937" i="13"/>
  <c r="W1937" i="13" s="1"/>
  <c r="S1937" i="13"/>
  <c r="T1937" i="13" s="1"/>
  <c r="R1937" i="13"/>
  <c r="Q1937" i="13"/>
  <c r="P1937" i="13"/>
  <c r="O1937" i="13"/>
  <c r="X1936" i="13"/>
  <c r="V1936" i="13" s="1"/>
  <c r="S1936" i="13"/>
  <c r="T1936" i="13" s="1"/>
  <c r="R1936" i="13"/>
  <c r="Q1936" i="13"/>
  <c r="P1936" i="13"/>
  <c r="O1936" i="13"/>
  <c r="X1935" i="13"/>
  <c r="S1935" i="13"/>
  <c r="U1935" i="13" s="1"/>
  <c r="R1935" i="13"/>
  <c r="Q1935" i="13"/>
  <c r="P1935" i="13"/>
  <c r="O1935" i="13"/>
  <c r="X1934" i="13"/>
  <c r="W1934" i="13" s="1"/>
  <c r="S1934" i="13"/>
  <c r="U1934" i="13" s="1"/>
  <c r="R1934" i="13"/>
  <c r="Q1934" i="13"/>
  <c r="P1934" i="13"/>
  <c r="O1934" i="13"/>
  <c r="X1933" i="13"/>
  <c r="W1933" i="13" s="1"/>
  <c r="S1933" i="13"/>
  <c r="U1933" i="13" s="1"/>
  <c r="R1933" i="13"/>
  <c r="Q1933" i="13"/>
  <c r="P1933" i="13"/>
  <c r="O1933" i="13"/>
  <c r="X1932" i="13"/>
  <c r="W1932" i="13" s="1"/>
  <c r="S1932" i="13"/>
  <c r="T1932" i="13" s="1"/>
  <c r="R1932" i="13"/>
  <c r="Q1932" i="13"/>
  <c r="P1932" i="13"/>
  <c r="O1932" i="13"/>
  <c r="X1931" i="13"/>
  <c r="V1931" i="13" s="1"/>
  <c r="U1931" i="13"/>
  <c r="S1931" i="13"/>
  <c r="T1931" i="13" s="1"/>
  <c r="R1931" i="13"/>
  <c r="Q1931" i="13"/>
  <c r="P1931" i="13"/>
  <c r="O1931" i="13"/>
  <c r="X1930" i="13"/>
  <c r="S1930" i="13"/>
  <c r="R1930" i="13"/>
  <c r="Q1930" i="13"/>
  <c r="P1930" i="13"/>
  <c r="O1930" i="13"/>
  <c r="X1929" i="13"/>
  <c r="W1929" i="13" s="1"/>
  <c r="S1929" i="13"/>
  <c r="U1929" i="13" s="1"/>
  <c r="R1929" i="13"/>
  <c r="Q1929" i="13"/>
  <c r="P1929" i="13"/>
  <c r="O1929" i="13"/>
  <c r="X1928" i="13"/>
  <c r="S1928" i="13"/>
  <c r="R1928" i="13"/>
  <c r="Q1928" i="13"/>
  <c r="P1928" i="13"/>
  <c r="O1928" i="13"/>
  <c r="X1927" i="13"/>
  <c r="W1927" i="13" s="1"/>
  <c r="S1927" i="13"/>
  <c r="U1927" i="13" s="1"/>
  <c r="R1927" i="13"/>
  <c r="Q1927" i="13"/>
  <c r="P1927" i="13"/>
  <c r="O1927" i="13"/>
  <c r="X1926" i="13"/>
  <c r="W1926" i="13" s="1"/>
  <c r="S1926" i="13"/>
  <c r="U1926" i="13" s="1"/>
  <c r="R1926" i="13"/>
  <c r="Q1926" i="13"/>
  <c r="P1926" i="13"/>
  <c r="O1926" i="13"/>
  <c r="X1925" i="13"/>
  <c r="V1925" i="13" s="1"/>
  <c r="S1925" i="13"/>
  <c r="U1925" i="13" s="1"/>
  <c r="R1925" i="13"/>
  <c r="Q1925" i="13"/>
  <c r="P1925" i="13"/>
  <c r="O1925" i="13"/>
  <c r="X1924" i="13"/>
  <c r="W1924" i="13" s="1"/>
  <c r="S1924" i="13"/>
  <c r="U1924" i="13" s="1"/>
  <c r="R1924" i="13"/>
  <c r="Q1924" i="13"/>
  <c r="P1924" i="13"/>
  <c r="O1924" i="13"/>
  <c r="X1923" i="13"/>
  <c r="W1923" i="13" s="1"/>
  <c r="S1923" i="13"/>
  <c r="U1923" i="13" s="1"/>
  <c r="R1923" i="13"/>
  <c r="Q1923" i="13"/>
  <c r="P1923" i="13"/>
  <c r="O1923" i="13"/>
  <c r="X1922" i="13"/>
  <c r="W1922" i="13" s="1"/>
  <c r="S1922" i="13"/>
  <c r="T1922" i="13" s="1"/>
  <c r="R1922" i="13"/>
  <c r="Q1922" i="13"/>
  <c r="P1922" i="13"/>
  <c r="O1922" i="13"/>
  <c r="X1921" i="13"/>
  <c r="V1921" i="13" s="1"/>
  <c r="S1921" i="13"/>
  <c r="U1921" i="13" s="1"/>
  <c r="R1921" i="13"/>
  <c r="Q1921" i="13"/>
  <c r="P1921" i="13"/>
  <c r="O1921" i="13"/>
  <c r="X1920" i="13"/>
  <c r="W1920" i="13" s="1"/>
  <c r="S1920" i="13"/>
  <c r="U1920" i="13" s="1"/>
  <c r="R1920" i="13"/>
  <c r="Q1920" i="13"/>
  <c r="P1920" i="13"/>
  <c r="O1920" i="13"/>
  <c r="X1919" i="13"/>
  <c r="W1919" i="13" s="1"/>
  <c r="S1919" i="13"/>
  <c r="U1919" i="13" s="1"/>
  <c r="R1919" i="13"/>
  <c r="Q1919" i="13"/>
  <c r="P1919" i="13"/>
  <c r="O1919" i="13"/>
  <c r="X1918" i="13"/>
  <c r="W1918" i="13" s="1"/>
  <c r="S1918" i="13"/>
  <c r="U1918" i="13" s="1"/>
  <c r="R1918" i="13"/>
  <c r="Q1918" i="13"/>
  <c r="P1918" i="13"/>
  <c r="O1918" i="13"/>
  <c r="X1917" i="13"/>
  <c r="V1917" i="13" s="1"/>
  <c r="S1917" i="13"/>
  <c r="U1917" i="13" s="1"/>
  <c r="R1917" i="13"/>
  <c r="Q1917" i="13"/>
  <c r="P1917" i="13"/>
  <c r="O1917" i="13"/>
  <c r="X1916" i="13"/>
  <c r="T1916" i="13"/>
  <c r="S1916" i="13"/>
  <c r="U1916" i="13" s="1"/>
  <c r="R1916" i="13"/>
  <c r="Q1916" i="13"/>
  <c r="P1916" i="13"/>
  <c r="O1916" i="13"/>
  <c r="X1915" i="13"/>
  <c r="W1915" i="13" s="1"/>
  <c r="S1915" i="13"/>
  <c r="U1915" i="13" s="1"/>
  <c r="R1915" i="13"/>
  <c r="Q1915" i="13"/>
  <c r="P1915" i="13"/>
  <c r="O1915" i="13"/>
  <c r="X1914" i="13"/>
  <c r="S1914" i="13"/>
  <c r="T1914" i="13" s="1"/>
  <c r="R1914" i="13"/>
  <c r="Q1914" i="13"/>
  <c r="P1914" i="13"/>
  <c r="O1914" i="13"/>
  <c r="X1913" i="13"/>
  <c r="V1913" i="13" s="1"/>
  <c r="S1913" i="13"/>
  <c r="U1913" i="13" s="1"/>
  <c r="R1913" i="13"/>
  <c r="Q1913" i="13"/>
  <c r="P1913" i="13"/>
  <c r="O1913" i="13"/>
  <c r="X1912" i="13"/>
  <c r="W1912" i="13" s="1"/>
  <c r="S1912" i="13"/>
  <c r="U1912" i="13" s="1"/>
  <c r="R1912" i="13"/>
  <c r="Q1912" i="13"/>
  <c r="P1912" i="13"/>
  <c r="O1912" i="13"/>
  <c r="X1911" i="13"/>
  <c r="W1911" i="13" s="1"/>
  <c r="S1911" i="13"/>
  <c r="U1911" i="13" s="1"/>
  <c r="R1911" i="13"/>
  <c r="Q1911" i="13"/>
  <c r="P1911" i="13"/>
  <c r="O1911" i="13"/>
  <c r="X1910" i="13"/>
  <c r="W1910" i="13" s="1"/>
  <c r="S1910" i="13"/>
  <c r="U1910" i="13" s="1"/>
  <c r="R1910" i="13"/>
  <c r="Q1910" i="13"/>
  <c r="P1910" i="13"/>
  <c r="O1910" i="13"/>
  <c r="X1909" i="13"/>
  <c r="V1909" i="13" s="1"/>
  <c r="S1909" i="13"/>
  <c r="U1909" i="13" s="1"/>
  <c r="R1909" i="13"/>
  <c r="Q1909" i="13"/>
  <c r="P1909" i="13"/>
  <c r="O1909" i="13"/>
  <c r="X1908" i="13"/>
  <c r="V1908" i="13" s="1"/>
  <c r="S1908" i="13"/>
  <c r="U1908" i="13" s="1"/>
  <c r="R1908" i="13"/>
  <c r="Q1908" i="13"/>
  <c r="P1908" i="13"/>
  <c r="O1908" i="13"/>
  <c r="X1907" i="13"/>
  <c r="W1907" i="13" s="1"/>
  <c r="S1907" i="13"/>
  <c r="U1907" i="13" s="1"/>
  <c r="R1907" i="13"/>
  <c r="Q1907" i="13"/>
  <c r="P1907" i="13"/>
  <c r="O1907" i="13"/>
  <c r="X1906" i="13"/>
  <c r="W1906" i="13" s="1"/>
  <c r="S1906" i="13"/>
  <c r="T1906" i="13" s="1"/>
  <c r="R1906" i="13"/>
  <c r="Q1906" i="13"/>
  <c r="P1906" i="13"/>
  <c r="O1906" i="13"/>
  <c r="X1905" i="13"/>
  <c r="W1905" i="13" s="1"/>
  <c r="S1905" i="13"/>
  <c r="U1905" i="13" s="1"/>
  <c r="R1905" i="13"/>
  <c r="Q1905" i="13"/>
  <c r="P1905" i="13"/>
  <c r="O1905" i="13"/>
  <c r="X1904" i="13"/>
  <c r="V1904" i="13" s="1"/>
  <c r="S1904" i="13"/>
  <c r="U1904" i="13" s="1"/>
  <c r="R1904" i="13"/>
  <c r="Q1904" i="13"/>
  <c r="P1904" i="13"/>
  <c r="O1904" i="13"/>
  <c r="X1903" i="13"/>
  <c r="W1903" i="13" s="1"/>
  <c r="S1903" i="13"/>
  <c r="U1903" i="13" s="1"/>
  <c r="R1903" i="13"/>
  <c r="Q1903" i="13"/>
  <c r="P1903" i="13"/>
  <c r="O1903" i="13"/>
  <c r="X1902" i="13"/>
  <c r="W1902" i="13" s="1"/>
  <c r="S1902" i="13"/>
  <c r="U1902" i="13" s="1"/>
  <c r="R1902" i="13"/>
  <c r="Q1902" i="13"/>
  <c r="P1902" i="13"/>
  <c r="O1902" i="13"/>
  <c r="X1901" i="13"/>
  <c r="V1901" i="13" s="1"/>
  <c r="S1901" i="13"/>
  <c r="U1901" i="13" s="1"/>
  <c r="R1901" i="13"/>
  <c r="Q1901" i="13"/>
  <c r="P1901" i="13"/>
  <c r="O1901" i="13"/>
  <c r="X1900" i="13"/>
  <c r="W1900" i="13" s="1"/>
  <c r="S1900" i="13"/>
  <c r="U1900" i="13" s="1"/>
  <c r="R1900" i="13"/>
  <c r="Q1900" i="13"/>
  <c r="P1900" i="13"/>
  <c r="O1900" i="13"/>
  <c r="X1899" i="13"/>
  <c r="W1899" i="13" s="1"/>
  <c r="S1899" i="13"/>
  <c r="U1899" i="13" s="1"/>
  <c r="R1899" i="13"/>
  <c r="Q1899" i="13"/>
  <c r="P1899" i="13"/>
  <c r="O1899" i="13"/>
  <c r="X1898" i="13"/>
  <c r="W1898" i="13" s="1"/>
  <c r="S1898" i="13"/>
  <c r="R1898" i="13"/>
  <c r="Q1898" i="13"/>
  <c r="P1898" i="13"/>
  <c r="O1898" i="13"/>
  <c r="X1897" i="13"/>
  <c r="V1897" i="13" s="1"/>
  <c r="S1897" i="13"/>
  <c r="T1897" i="13" s="1"/>
  <c r="R1897" i="13"/>
  <c r="Q1897" i="13"/>
  <c r="P1897" i="13"/>
  <c r="O1897" i="13"/>
  <c r="X1896" i="13"/>
  <c r="W1896" i="13" s="1"/>
  <c r="T1896" i="13"/>
  <c r="S1896" i="13"/>
  <c r="U1896" i="13" s="1"/>
  <c r="R1896" i="13"/>
  <c r="Q1896" i="13"/>
  <c r="P1896" i="13"/>
  <c r="O1896" i="13"/>
  <c r="X1895" i="13"/>
  <c r="W1895" i="13" s="1"/>
  <c r="V1895" i="13"/>
  <c r="S1895" i="13"/>
  <c r="U1895" i="13" s="1"/>
  <c r="R1895" i="13"/>
  <c r="Q1895" i="13"/>
  <c r="P1895" i="13"/>
  <c r="O1895" i="13"/>
  <c r="X1894" i="13"/>
  <c r="W1894" i="13" s="1"/>
  <c r="S1894" i="13"/>
  <c r="T1894" i="13" s="1"/>
  <c r="R1894" i="13"/>
  <c r="Q1894" i="13"/>
  <c r="P1894" i="13"/>
  <c r="O1894" i="13"/>
  <c r="X1893" i="13"/>
  <c r="V1893" i="13" s="1"/>
  <c r="S1893" i="13"/>
  <c r="U1893" i="13" s="1"/>
  <c r="R1893" i="13"/>
  <c r="Q1893" i="13"/>
  <c r="P1893" i="13"/>
  <c r="O1893" i="13"/>
  <c r="X1892" i="13"/>
  <c r="W1892" i="13" s="1"/>
  <c r="S1892" i="13"/>
  <c r="U1892" i="13" s="1"/>
  <c r="R1892" i="13"/>
  <c r="Q1892" i="13"/>
  <c r="P1892" i="13"/>
  <c r="O1892" i="13"/>
  <c r="X1891" i="13"/>
  <c r="W1891" i="13" s="1"/>
  <c r="S1891" i="13"/>
  <c r="U1891" i="13" s="1"/>
  <c r="R1891" i="13"/>
  <c r="Q1891" i="13"/>
  <c r="P1891" i="13"/>
  <c r="O1891" i="13"/>
  <c r="X1890" i="13"/>
  <c r="S1890" i="13"/>
  <c r="T1890" i="13" s="1"/>
  <c r="R1890" i="13"/>
  <c r="Q1890" i="13"/>
  <c r="P1890" i="13"/>
  <c r="O1890" i="13"/>
  <c r="X1889" i="13"/>
  <c r="W1889" i="13" s="1"/>
  <c r="S1889" i="13"/>
  <c r="U1889" i="13" s="1"/>
  <c r="R1889" i="13"/>
  <c r="Q1889" i="13"/>
  <c r="P1889" i="13"/>
  <c r="O1889" i="13"/>
  <c r="X1888" i="13"/>
  <c r="W1888" i="13" s="1"/>
  <c r="S1888" i="13"/>
  <c r="U1888" i="13" s="1"/>
  <c r="R1888" i="13"/>
  <c r="Q1888" i="13"/>
  <c r="P1888" i="13"/>
  <c r="O1888" i="13"/>
  <c r="X1887" i="13"/>
  <c r="W1887" i="13" s="1"/>
  <c r="S1887" i="13"/>
  <c r="U1887" i="13" s="1"/>
  <c r="R1887" i="13"/>
  <c r="Q1887" i="13"/>
  <c r="P1887" i="13"/>
  <c r="O1887" i="13"/>
  <c r="X1886" i="13"/>
  <c r="W1886" i="13" s="1"/>
  <c r="S1886" i="13"/>
  <c r="U1886" i="13" s="1"/>
  <c r="R1886" i="13"/>
  <c r="Q1886" i="13"/>
  <c r="P1886" i="13"/>
  <c r="O1886" i="13"/>
  <c r="X1885" i="13"/>
  <c r="V1885" i="13" s="1"/>
  <c r="S1885" i="13"/>
  <c r="U1885" i="13" s="1"/>
  <c r="R1885" i="13"/>
  <c r="Q1885" i="13"/>
  <c r="P1885" i="13"/>
  <c r="O1885" i="13"/>
  <c r="X1884" i="13"/>
  <c r="W1884" i="13" s="1"/>
  <c r="S1884" i="13"/>
  <c r="U1884" i="13" s="1"/>
  <c r="R1884" i="13"/>
  <c r="Q1884" i="13"/>
  <c r="P1884" i="13"/>
  <c r="O1884" i="13"/>
  <c r="X1883" i="13"/>
  <c r="V1883" i="13" s="1"/>
  <c r="S1883" i="13"/>
  <c r="R1883" i="13"/>
  <c r="Q1883" i="13"/>
  <c r="P1883" i="13"/>
  <c r="O1883" i="13"/>
  <c r="X1882" i="13"/>
  <c r="W1882" i="13" s="1"/>
  <c r="S1882" i="13"/>
  <c r="T1882" i="13" s="1"/>
  <c r="R1882" i="13"/>
  <c r="Q1882" i="13"/>
  <c r="P1882" i="13"/>
  <c r="O1882" i="13"/>
  <c r="X1881" i="13"/>
  <c r="V1881" i="13" s="1"/>
  <c r="S1881" i="13"/>
  <c r="U1881" i="13" s="1"/>
  <c r="R1881" i="13"/>
  <c r="Q1881" i="13"/>
  <c r="P1881" i="13"/>
  <c r="O1881" i="13"/>
  <c r="X1880" i="13"/>
  <c r="V1880" i="13" s="1"/>
  <c r="S1880" i="13"/>
  <c r="U1880" i="13" s="1"/>
  <c r="R1880" i="13"/>
  <c r="Q1880" i="13"/>
  <c r="P1880" i="13"/>
  <c r="O1880" i="13"/>
  <c r="X1879" i="13"/>
  <c r="W1879" i="13" s="1"/>
  <c r="S1879" i="13"/>
  <c r="U1879" i="13" s="1"/>
  <c r="R1879" i="13"/>
  <c r="Q1879" i="13"/>
  <c r="P1879" i="13"/>
  <c r="O1879" i="13"/>
  <c r="X1878" i="13"/>
  <c r="W1878" i="13" s="1"/>
  <c r="S1878" i="13"/>
  <c r="T1878" i="13" s="1"/>
  <c r="R1878" i="13"/>
  <c r="Q1878" i="13"/>
  <c r="P1878" i="13"/>
  <c r="O1878" i="13"/>
  <c r="X1877" i="13"/>
  <c r="S1877" i="13"/>
  <c r="U1877" i="13" s="1"/>
  <c r="R1877" i="13"/>
  <c r="Q1877" i="13"/>
  <c r="P1877" i="13"/>
  <c r="O1877" i="13"/>
  <c r="X1876" i="13"/>
  <c r="V1876" i="13" s="1"/>
  <c r="S1876" i="13"/>
  <c r="U1876" i="13" s="1"/>
  <c r="R1876" i="13"/>
  <c r="Q1876" i="13"/>
  <c r="P1876" i="13"/>
  <c r="O1876" i="13"/>
  <c r="X1875" i="13"/>
  <c r="W1875" i="13" s="1"/>
  <c r="S1875" i="13"/>
  <c r="U1875" i="13" s="1"/>
  <c r="R1875" i="13"/>
  <c r="Q1875" i="13"/>
  <c r="P1875" i="13"/>
  <c r="O1875" i="13"/>
  <c r="X1874" i="13"/>
  <c r="W1874" i="13" s="1"/>
  <c r="S1874" i="13"/>
  <c r="T1874" i="13" s="1"/>
  <c r="R1874" i="13"/>
  <c r="Q1874" i="13"/>
  <c r="P1874" i="13"/>
  <c r="O1874" i="13"/>
  <c r="X1873" i="13"/>
  <c r="W1873" i="13" s="1"/>
  <c r="S1873" i="13"/>
  <c r="U1873" i="13" s="1"/>
  <c r="R1873" i="13"/>
  <c r="Q1873" i="13"/>
  <c r="P1873" i="13"/>
  <c r="O1873" i="13"/>
  <c r="X1872" i="13"/>
  <c r="V1872" i="13" s="1"/>
  <c r="S1872" i="13"/>
  <c r="T1872" i="13" s="1"/>
  <c r="R1872" i="13"/>
  <c r="Q1872" i="13"/>
  <c r="P1872" i="13"/>
  <c r="O1872" i="13"/>
  <c r="X1871" i="13"/>
  <c r="V1871" i="13" s="1"/>
  <c r="S1871" i="13"/>
  <c r="U1871" i="13" s="1"/>
  <c r="R1871" i="13"/>
  <c r="Q1871" i="13"/>
  <c r="P1871" i="13"/>
  <c r="O1871" i="13"/>
  <c r="X1870" i="13"/>
  <c r="W1870" i="13" s="1"/>
  <c r="S1870" i="13"/>
  <c r="U1870" i="13" s="1"/>
  <c r="R1870" i="13"/>
  <c r="Q1870" i="13"/>
  <c r="P1870" i="13"/>
  <c r="O1870" i="13"/>
  <c r="X1869" i="13"/>
  <c r="V1869" i="13" s="1"/>
  <c r="S1869" i="13"/>
  <c r="U1869" i="13" s="1"/>
  <c r="R1869" i="13"/>
  <c r="Q1869" i="13"/>
  <c r="P1869" i="13"/>
  <c r="O1869" i="13"/>
  <c r="X1868" i="13"/>
  <c r="V1868" i="13" s="1"/>
  <c r="S1868" i="13"/>
  <c r="T1868" i="13" s="1"/>
  <c r="R1868" i="13"/>
  <c r="Q1868" i="13"/>
  <c r="P1868" i="13"/>
  <c r="O1868" i="13"/>
  <c r="X1867" i="13"/>
  <c r="W1867" i="13" s="1"/>
  <c r="S1867" i="13"/>
  <c r="U1867" i="13" s="1"/>
  <c r="R1867" i="13"/>
  <c r="Q1867" i="13"/>
  <c r="P1867" i="13"/>
  <c r="O1867" i="13"/>
  <c r="X1866" i="13"/>
  <c r="W1866" i="13" s="1"/>
  <c r="S1866" i="13"/>
  <c r="T1866" i="13" s="1"/>
  <c r="R1866" i="13"/>
  <c r="Q1866" i="13"/>
  <c r="P1866" i="13"/>
  <c r="O1866" i="13"/>
  <c r="X1865" i="13"/>
  <c r="W1865" i="13" s="1"/>
  <c r="S1865" i="13"/>
  <c r="U1865" i="13" s="1"/>
  <c r="R1865" i="13"/>
  <c r="Q1865" i="13"/>
  <c r="P1865" i="13"/>
  <c r="O1865" i="13"/>
  <c r="X1864" i="13"/>
  <c r="S1864" i="13"/>
  <c r="U1864" i="13" s="1"/>
  <c r="R1864" i="13"/>
  <c r="Q1864" i="13"/>
  <c r="P1864" i="13"/>
  <c r="O1864" i="13"/>
  <c r="X1863" i="13"/>
  <c r="S1863" i="13"/>
  <c r="T1863" i="13" s="1"/>
  <c r="R1863" i="13"/>
  <c r="Q1863" i="13"/>
  <c r="P1863" i="13"/>
  <c r="O1863" i="13"/>
  <c r="X1862" i="13"/>
  <c r="W1862" i="13" s="1"/>
  <c r="S1862" i="13"/>
  <c r="U1862" i="13" s="1"/>
  <c r="R1862" i="13"/>
  <c r="Q1862" i="13"/>
  <c r="P1862" i="13"/>
  <c r="O1862" i="13"/>
  <c r="X1861" i="13"/>
  <c r="V1861" i="13" s="1"/>
  <c r="S1861" i="13"/>
  <c r="U1861" i="13" s="1"/>
  <c r="R1861" i="13"/>
  <c r="Q1861" i="13"/>
  <c r="P1861" i="13"/>
  <c r="O1861" i="13"/>
  <c r="X1860" i="13"/>
  <c r="W1860" i="13" s="1"/>
  <c r="S1860" i="13"/>
  <c r="U1860" i="13" s="1"/>
  <c r="R1860" i="13"/>
  <c r="Q1860" i="13"/>
  <c r="P1860" i="13"/>
  <c r="O1860" i="13"/>
  <c r="X1859" i="13"/>
  <c r="V1859" i="13" s="1"/>
  <c r="T1859" i="13"/>
  <c r="S1859" i="13"/>
  <c r="U1859" i="13" s="1"/>
  <c r="R1859" i="13"/>
  <c r="Q1859" i="13"/>
  <c r="P1859" i="13"/>
  <c r="O1859" i="13"/>
  <c r="X1858" i="13"/>
  <c r="W1858" i="13" s="1"/>
  <c r="S1858" i="13"/>
  <c r="T1858" i="13" s="1"/>
  <c r="R1858" i="13"/>
  <c r="Q1858" i="13"/>
  <c r="P1858" i="13"/>
  <c r="O1858" i="13"/>
  <c r="X1857" i="13"/>
  <c r="W1857" i="13" s="1"/>
  <c r="T1857" i="13"/>
  <c r="S1857" i="13"/>
  <c r="U1857" i="13" s="1"/>
  <c r="R1857" i="13"/>
  <c r="Q1857" i="13"/>
  <c r="P1857" i="13"/>
  <c r="O1857" i="13"/>
  <c r="X1856" i="13"/>
  <c r="W1856" i="13" s="1"/>
  <c r="S1856" i="13"/>
  <c r="U1856" i="13" s="1"/>
  <c r="R1856" i="13"/>
  <c r="Q1856" i="13"/>
  <c r="P1856" i="13"/>
  <c r="O1856" i="13"/>
  <c r="X1855" i="13"/>
  <c r="W1855" i="13" s="1"/>
  <c r="S1855" i="13"/>
  <c r="U1855" i="13" s="1"/>
  <c r="R1855" i="13"/>
  <c r="Q1855" i="13"/>
  <c r="P1855" i="13"/>
  <c r="O1855" i="13"/>
  <c r="X1854" i="13"/>
  <c r="W1854" i="13" s="1"/>
  <c r="V1854" i="13"/>
  <c r="S1854" i="13"/>
  <c r="U1854" i="13" s="1"/>
  <c r="R1854" i="13"/>
  <c r="Q1854" i="13"/>
  <c r="P1854" i="13"/>
  <c r="O1854" i="13"/>
  <c r="X1853" i="13"/>
  <c r="V1853" i="13" s="1"/>
  <c r="S1853" i="13"/>
  <c r="U1853" i="13" s="1"/>
  <c r="R1853" i="13"/>
  <c r="Q1853" i="13"/>
  <c r="P1853" i="13"/>
  <c r="O1853" i="13"/>
  <c r="X1852" i="13"/>
  <c r="V1852" i="13" s="1"/>
  <c r="S1852" i="13"/>
  <c r="U1852" i="13" s="1"/>
  <c r="R1852" i="13"/>
  <c r="Q1852" i="13"/>
  <c r="P1852" i="13"/>
  <c r="O1852" i="13"/>
  <c r="X1851" i="13"/>
  <c r="V1851" i="13" s="1"/>
  <c r="S1851" i="13"/>
  <c r="U1851" i="13" s="1"/>
  <c r="R1851" i="13"/>
  <c r="Q1851" i="13"/>
  <c r="P1851" i="13"/>
  <c r="O1851" i="13"/>
  <c r="X1850" i="13"/>
  <c r="V1850" i="13" s="1"/>
  <c r="S1850" i="13"/>
  <c r="R1850" i="13"/>
  <c r="Q1850" i="13"/>
  <c r="P1850" i="13"/>
  <c r="O1850" i="13"/>
  <c r="X1849" i="13"/>
  <c r="W1849" i="13" s="1"/>
  <c r="V1849" i="13"/>
  <c r="U1849" i="13"/>
  <c r="S1849" i="13"/>
  <c r="T1849" i="13" s="1"/>
  <c r="R1849" i="13"/>
  <c r="Q1849" i="13"/>
  <c r="P1849" i="13"/>
  <c r="O1849" i="13"/>
  <c r="X1848" i="13"/>
  <c r="V1848" i="13" s="1"/>
  <c r="S1848" i="13"/>
  <c r="U1848" i="13" s="1"/>
  <c r="R1848" i="13"/>
  <c r="Q1848" i="13"/>
  <c r="P1848" i="13"/>
  <c r="O1848" i="13"/>
  <c r="X1847" i="13"/>
  <c r="V1847" i="13" s="1"/>
  <c r="S1847" i="13"/>
  <c r="U1847" i="13" s="1"/>
  <c r="R1847" i="13"/>
  <c r="Q1847" i="13"/>
  <c r="P1847" i="13"/>
  <c r="O1847" i="13"/>
  <c r="X1846" i="13"/>
  <c r="W1846" i="13" s="1"/>
  <c r="S1846" i="13"/>
  <c r="U1846" i="13" s="1"/>
  <c r="R1846" i="13"/>
  <c r="Q1846" i="13"/>
  <c r="P1846" i="13"/>
  <c r="O1846" i="13"/>
  <c r="X1845" i="13"/>
  <c r="V1845" i="13" s="1"/>
  <c r="S1845" i="13"/>
  <c r="U1845" i="13" s="1"/>
  <c r="R1845" i="13"/>
  <c r="Q1845" i="13"/>
  <c r="P1845" i="13"/>
  <c r="O1845" i="13"/>
  <c r="X1844" i="13"/>
  <c r="W1844" i="13" s="1"/>
  <c r="S1844" i="13"/>
  <c r="U1844" i="13" s="1"/>
  <c r="R1844" i="13"/>
  <c r="Q1844" i="13"/>
  <c r="P1844" i="13"/>
  <c r="O1844" i="13"/>
  <c r="X1843" i="13"/>
  <c r="W1843" i="13" s="1"/>
  <c r="S1843" i="13"/>
  <c r="U1843" i="13" s="1"/>
  <c r="R1843" i="13"/>
  <c r="Q1843" i="13"/>
  <c r="P1843" i="13"/>
  <c r="O1843" i="13"/>
  <c r="X1842" i="13"/>
  <c r="W1842" i="13" s="1"/>
  <c r="S1842" i="13"/>
  <c r="T1842" i="13" s="1"/>
  <c r="R1842" i="13"/>
  <c r="Q1842" i="13"/>
  <c r="P1842" i="13"/>
  <c r="O1842" i="13"/>
  <c r="X1841" i="13"/>
  <c r="W1841" i="13" s="1"/>
  <c r="S1841" i="13"/>
  <c r="T1841" i="13" s="1"/>
  <c r="R1841" i="13"/>
  <c r="Q1841" i="13"/>
  <c r="P1841" i="13"/>
  <c r="O1841" i="13"/>
  <c r="X1840" i="13"/>
  <c r="S1840" i="13"/>
  <c r="U1840" i="13" s="1"/>
  <c r="R1840" i="13"/>
  <c r="Q1840" i="13"/>
  <c r="P1840" i="13"/>
  <c r="O1840" i="13"/>
  <c r="X1839" i="13"/>
  <c r="W1839" i="13" s="1"/>
  <c r="V1839" i="13"/>
  <c r="S1839" i="13"/>
  <c r="U1839" i="13" s="1"/>
  <c r="R1839" i="13"/>
  <c r="Q1839" i="13"/>
  <c r="P1839" i="13"/>
  <c r="O1839" i="13"/>
  <c r="X1838" i="13"/>
  <c r="W1838" i="13" s="1"/>
  <c r="S1838" i="13"/>
  <c r="U1838" i="13" s="1"/>
  <c r="R1838" i="13"/>
  <c r="Q1838" i="13"/>
  <c r="P1838" i="13"/>
  <c r="O1838" i="13"/>
  <c r="X1837" i="13"/>
  <c r="V1837" i="13" s="1"/>
  <c r="S1837" i="13"/>
  <c r="U1837" i="13" s="1"/>
  <c r="R1837" i="13"/>
  <c r="Q1837" i="13"/>
  <c r="P1837" i="13"/>
  <c r="O1837" i="13"/>
  <c r="X1836" i="13"/>
  <c r="S1836" i="13"/>
  <c r="U1836" i="13" s="1"/>
  <c r="R1836" i="13"/>
  <c r="Q1836" i="13"/>
  <c r="P1836" i="13"/>
  <c r="O1836" i="13"/>
  <c r="X1835" i="13"/>
  <c r="V1835" i="13" s="1"/>
  <c r="S1835" i="13"/>
  <c r="U1835" i="13" s="1"/>
  <c r="R1835" i="13"/>
  <c r="Q1835" i="13"/>
  <c r="P1835" i="13"/>
  <c r="O1835" i="13"/>
  <c r="X1834" i="13"/>
  <c r="V1834" i="13" s="1"/>
  <c r="S1834" i="13"/>
  <c r="R1834" i="13"/>
  <c r="Q1834" i="13"/>
  <c r="P1834" i="13"/>
  <c r="O1834" i="13"/>
  <c r="X1833" i="13"/>
  <c r="W1833" i="13" s="1"/>
  <c r="S1833" i="13"/>
  <c r="U1833" i="13" s="1"/>
  <c r="R1833" i="13"/>
  <c r="Q1833" i="13"/>
  <c r="P1833" i="13"/>
  <c r="O1833" i="13"/>
  <c r="X1832" i="13"/>
  <c r="W1832" i="13" s="1"/>
  <c r="S1832" i="13"/>
  <c r="R1832" i="13"/>
  <c r="Q1832" i="13"/>
  <c r="P1832" i="13"/>
  <c r="O1832" i="13"/>
  <c r="X1831" i="13"/>
  <c r="W1831" i="13" s="1"/>
  <c r="S1831" i="13"/>
  <c r="U1831" i="13" s="1"/>
  <c r="R1831" i="13"/>
  <c r="Q1831" i="13"/>
  <c r="P1831" i="13"/>
  <c r="O1831" i="13"/>
  <c r="X1830" i="13"/>
  <c r="W1830" i="13" s="1"/>
  <c r="S1830" i="13"/>
  <c r="U1830" i="13" s="1"/>
  <c r="R1830" i="13"/>
  <c r="Q1830" i="13"/>
  <c r="P1830" i="13"/>
  <c r="O1830" i="13"/>
  <c r="X1829" i="13"/>
  <c r="V1829" i="13" s="1"/>
  <c r="S1829" i="13"/>
  <c r="U1829" i="13" s="1"/>
  <c r="R1829" i="13"/>
  <c r="Q1829" i="13"/>
  <c r="P1829" i="13"/>
  <c r="O1829" i="13"/>
  <c r="X1828" i="13"/>
  <c r="V1828" i="13" s="1"/>
  <c r="S1828" i="13"/>
  <c r="U1828" i="13" s="1"/>
  <c r="R1828" i="13"/>
  <c r="Q1828" i="13"/>
  <c r="P1828" i="13"/>
  <c r="O1828" i="13"/>
  <c r="X1827" i="13"/>
  <c r="W1827" i="13" s="1"/>
  <c r="S1827" i="13"/>
  <c r="U1827" i="13" s="1"/>
  <c r="R1827" i="13"/>
  <c r="Q1827" i="13"/>
  <c r="P1827" i="13"/>
  <c r="O1827" i="13"/>
  <c r="X1826" i="13"/>
  <c r="V1826" i="13" s="1"/>
  <c r="W1826" i="13"/>
  <c r="S1826" i="13"/>
  <c r="T1826" i="13" s="1"/>
  <c r="R1826" i="13"/>
  <c r="Q1826" i="13"/>
  <c r="P1826" i="13"/>
  <c r="O1826" i="13"/>
  <c r="X1825" i="13"/>
  <c r="V1825" i="13" s="1"/>
  <c r="S1825" i="13"/>
  <c r="U1825" i="13" s="1"/>
  <c r="R1825" i="13"/>
  <c r="Q1825" i="13"/>
  <c r="P1825" i="13"/>
  <c r="O1825" i="13"/>
  <c r="X1824" i="13"/>
  <c r="W1824" i="13" s="1"/>
  <c r="V1824" i="13"/>
  <c r="S1824" i="13"/>
  <c r="T1824" i="13" s="1"/>
  <c r="R1824" i="13"/>
  <c r="Q1824" i="13"/>
  <c r="P1824" i="13"/>
  <c r="O1824" i="13"/>
  <c r="X1823" i="13"/>
  <c r="V1823" i="13" s="1"/>
  <c r="S1823" i="13"/>
  <c r="U1823" i="13" s="1"/>
  <c r="R1823" i="13"/>
  <c r="Q1823" i="13"/>
  <c r="P1823" i="13"/>
  <c r="O1823" i="13"/>
  <c r="X1822" i="13"/>
  <c r="V1822" i="13" s="1"/>
  <c r="U1822" i="13"/>
  <c r="S1822" i="13"/>
  <c r="T1822" i="13" s="1"/>
  <c r="R1822" i="13"/>
  <c r="Q1822" i="13"/>
  <c r="P1822" i="13"/>
  <c r="O1822" i="13"/>
  <c r="X1821" i="13"/>
  <c r="V1821" i="13" s="1"/>
  <c r="S1821" i="13"/>
  <c r="U1821" i="13" s="1"/>
  <c r="R1821" i="13"/>
  <c r="Q1821" i="13"/>
  <c r="P1821" i="13"/>
  <c r="O1821" i="13"/>
  <c r="X1820" i="13"/>
  <c r="V1820" i="13" s="1"/>
  <c r="S1820" i="13"/>
  <c r="U1820" i="13" s="1"/>
  <c r="R1820" i="13"/>
  <c r="Q1820" i="13"/>
  <c r="P1820" i="13"/>
  <c r="O1820" i="13"/>
  <c r="X1819" i="13"/>
  <c r="V1819" i="13" s="1"/>
  <c r="W1819" i="13"/>
  <c r="S1819" i="13"/>
  <c r="T1819" i="13" s="1"/>
  <c r="R1819" i="13"/>
  <c r="Q1819" i="13"/>
  <c r="P1819" i="13"/>
  <c r="O1819" i="13"/>
  <c r="X1818" i="13"/>
  <c r="V1818" i="13" s="1"/>
  <c r="S1818" i="13"/>
  <c r="R1818" i="13"/>
  <c r="Q1818" i="13"/>
  <c r="P1818" i="13"/>
  <c r="O1818" i="13"/>
  <c r="X1817" i="13"/>
  <c r="W1817" i="13" s="1"/>
  <c r="S1817" i="13"/>
  <c r="T1817" i="13" s="1"/>
  <c r="R1817" i="13"/>
  <c r="Q1817" i="13"/>
  <c r="P1817" i="13"/>
  <c r="O1817" i="13"/>
  <c r="X1816" i="13"/>
  <c r="W1816" i="13" s="1"/>
  <c r="S1816" i="13"/>
  <c r="U1816" i="13" s="1"/>
  <c r="R1816" i="13"/>
  <c r="Q1816" i="13"/>
  <c r="P1816" i="13"/>
  <c r="O1816" i="13"/>
  <c r="X1815" i="13"/>
  <c r="W1815" i="13" s="1"/>
  <c r="U1815" i="13"/>
  <c r="S1815" i="13"/>
  <c r="T1815" i="13" s="1"/>
  <c r="R1815" i="13"/>
  <c r="Q1815" i="13"/>
  <c r="P1815" i="13"/>
  <c r="O1815" i="13"/>
  <c r="X1814" i="13"/>
  <c r="W1814" i="13" s="1"/>
  <c r="S1814" i="13"/>
  <c r="U1814" i="13" s="1"/>
  <c r="R1814" i="13"/>
  <c r="Q1814" i="13"/>
  <c r="P1814" i="13"/>
  <c r="O1814" i="13"/>
  <c r="X1813" i="13"/>
  <c r="V1813" i="13" s="1"/>
  <c r="S1813" i="13"/>
  <c r="U1813" i="13" s="1"/>
  <c r="R1813" i="13"/>
  <c r="Q1813" i="13"/>
  <c r="P1813" i="13"/>
  <c r="O1813" i="13"/>
  <c r="X1812" i="13"/>
  <c r="W1812" i="13" s="1"/>
  <c r="S1812" i="13"/>
  <c r="T1812" i="13" s="1"/>
  <c r="R1812" i="13"/>
  <c r="Q1812" i="13"/>
  <c r="P1812" i="13"/>
  <c r="O1812" i="13"/>
  <c r="X1811" i="13"/>
  <c r="W1811" i="13" s="1"/>
  <c r="S1811" i="13"/>
  <c r="U1811" i="13" s="1"/>
  <c r="R1811" i="13"/>
  <c r="Q1811" i="13"/>
  <c r="P1811" i="13"/>
  <c r="O1811" i="13"/>
  <c r="X1810" i="13"/>
  <c r="W1810" i="13" s="1"/>
  <c r="S1810" i="13"/>
  <c r="R1810" i="13"/>
  <c r="Q1810" i="13"/>
  <c r="P1810" i="13"/>
  <c r="O1810" i="13"/>
  <c r="X1809" i="13"/>
  <c r="W1809" i="13" s="1"/>
  <c r="S1809" i="13"/>
  <c r="U1809" i="13" s="1"/>
  <c r="R1809" i="13"/>
  <c r="Q1809" i="13"/>
  <c r="P1809" i="13"/>
  <c r="O1809" i="13"/>
  <c r="X1808" i="13"/>
  <c r="V1808" i="13" s="1"/>
  <c r="S1808" i="13"/>
  <c r="R1808" i="13"/>
  <c r="Q1808" i="13"/>
  <c r="P1808" i="13"/>
  <c r="O1808" i="13"/>
  <c r="X1807" i="13"/>
  <c r="W1807" i="13" s="1"/>
  <c r="S1807" i="13"/>
  <c r="U1807" i="13" s="1"/>
  <c r="R1807" i="13"/>
  <c r="Q1807" i="13"/>
  <c r="P1807" i="13"/>
  <c r="O1807" i="13"/>
  <c r="X1806" i="13"/>
  <c r="W1806" i="13" s="1"/>
  <c r="S1806" i="13"/>
  <c r="U1806" i="13" s="1"/>
  <c r="R1806" i="13"/>
  <c r="Q1806" i="13"/>
  <c r="P1806" i="13"/>
  <c r="O1806" i="13"/>
  <c r="X1805" i="13"/>
  <c r="V1805" i="13" s="1"/>
  <c r="S1805" i="13"/>
  <c r="T1805" i="13" s="1"/>
  <c r="R1805" i="13"/>
  <c r="Q1805" i="13"/>
  <c r="P1805" i="13"/>
  <c r="O1805" i="13"/>
  <c r="X1804" i="13"/>
  <c r="V1804" i="13" s="1"/>
  <c r="S1804" i="13"/>
  <c r="U1804" i="13" s="1"/>
  <c r="R1804" i="13"/>
  <c r="Q1804" i="13"/>
  <c r="P1804" i="13"/>
  <c r="O1804" i="13"/>
  <c r="X1803" i="13"/>
  <c r="S1803" i="13"/>
  <c r="U1803" i="13" s="1"/>
  <c r="R1803" i="13"/>
  <c r="Q1803" i="13"/>
  <c r="P1803" i="13"/>
  <c r="O1803" i="13"/>
  <c r="X1802" i="13"/>
  <c r="V1802" i="13" s="1"/>
  <c r="S1802" i="13"/>
  <c r="T1802" i="13" s="1"/>
  <c r="R1802" i="13"/>
  <c r="Q1802" i="13"/>
  <c r="P1802" i="13"/>
  <c r="O1802" i="13"/>
  <c r="X1801" i="13"/>
  <c r="W1801" i="13" s="1"/>
  <c r="S1801" i="13"/>
  <c r="R1801" i="13"/>
  <c r="Q1801" i="13"/>
  <c r="P1801" i="13"/>
  <c r="O1801" i="13"/>
  <c r="X1800" i="13"/>
  <c r="W1800" i="13" s="1"/>
  <c r="S1800" i="13"/>
  <c r="U1800" i="13" s="1"/>
  <c r="R1800" i="13"/>
  <c r="Q1800" i="13"/>
  <c r="P1800" i="13"/>
  <c r="O1800" i="13"/>
  <c r="X1799" i="13"/>
  <c r="W1799" i="13" s="1"/>
  <c r="T1799" i="13"/>
  <c r="S1799" i="13"/>
  <c r="U1799" i="13" s="1"/>
  <c r="R1799" i="13"/>
  <c r="Q1799" i="13"/>
  <c r="P1799" i="13"/>
  <c r="O1799" i="13"/>
  <c r="X1798" i="13"/>
  <c r="W1798" i="13" s="1"/>
  <c r="S1798" i="13"/>
  <c r="U1798" i="13" s="1"/>
  <c r="R1798" i="13"/>
  <c r="Q1798" i="13"/>
  <c r="P1798" i="13"/>
  <c r="O1798" i="13"/>
  <c r="X1797" i="13"/>
  <c r="V1797" i="13" s="1"/>
  <c r="S1797" i="13"/>
  <c r="U1797" i="13" s="1"/>
  <c r="R1797" i="13"/>
  <c r="Q1797" i="13"/>
  <c r="P1797" i="13"/>
  <c r="O1797" i="13"/>
  <c r="X1796" i="13"/>
  <c r="V1796" i="13" s="1"/>
  <c r="S1796" i="13"/>
  <c r="R1796" i="13"/>
  <c r="Q1796" i="13"/>
  <c r="P1796" i="13"/>
  <c r="O1796" i="13"/>
  <c r="X1795" i="13"/>
  <c r="V1795" i="13" s="1"/>
  <c r="S1795" i="13"/>
  <c r="U1795" i="13" s="1"/>
  <c r="R1795" i="13"/>
  <c r="Q1795" i="13"/>
  <c r="P1795" i="13"/>
  <c r="O1795" i="13"/>
  <c r="X1794" i="13"/>
  <c r="W1794" i="13" s="1"/>
  <c r="S1794" i="13"/>
  <c r="T1794" i="13" s="1"/>
  <c r="R1794" i="13"/>
  <c r="Q1794" i="13"/>
  <c r="P1794" i="13"/>
  <c r="O1794" i="13"/>
  <c r="X1793" i="13"/>
  <c r="W1793" i="13" s="1"/>
  <c r="U1793" i="13"/>
  <c r="S1793" i="13"/>
  <c r="T1793" i="13" s="1"/>
  <c r="R1793" i="13"/>
  <c r="Q1793" i="13"/>
  <c r="P1793" i="13"/>
  <c r="O1793" i="13"/>
  <c r="X1792" i="13"/>
  <c r="S1792" i="13"/>
  <c r="U1792" i="13" s="1"/>
  <c r="R1792" i="13"/>
  <c r="Q1792" i="13"/>
  <c r="P1792" i="13"/>
  <c r="O1792" i="13"/>
  <c r="X1791" i="13"/>
  <c r="W1791" i="13" s="1"/>
  <c r="S1791" i="13"/>
  <c r="U1791" i="13" s="1"/>
  <c r="R1791" i="13"/>
  <c r="Q1791" i="13"/>
  <c r="P1791" i="13"/>
  <c r="O1791" i="13"/>
  <c r="X1790" i="13"/>
  <c r="W1790" i="13" s="1"/>
  <c r="S1790" i="13"/>
  <c r="U1790" i="13" s="1"/>
  <c r="R1790" i="13"/>
  <c r="Q1790" i="13"/>
  <c r="P1790" i="13"/>
  <c r="O1790" i="13"/>
  <c r="X1789" i="13"/>
  <c r="V1789" i="13" s="1"/>
  <c r="S1789" i="13"/>
  <c r="U1789" i="13" s="1"/>
  <c r="R1789" i="13"/>
  <c r="Q1789" i="13"/>
  <c r="P1789" i="13"/>
  <c r="O1789" i="13"/>
  <c r="X1788" i="13"/>
  <c r="W1788" i="13" s="1"/>
  <c r="S1788" i="13"/>
  <c r="U1788" i="13" s="1"/>
  <c r="R1788" i="13"/>
  <c r="Q1788" i="13"/>
  <c r="P1788" i="13"/>
  <c r="O1788" i="13"/>
  <c r="X1787" i="13"/>
  <c r="W1787" i="13" s="1"/>
  <c r="V1787" i="13"/>
  <c r="S1787" i="13"/>
  <c r="U1787" i="13" s="1"/>
  <c r="R1787" i="13"/>
  <c r="Q1787" i="13"/>
  <c r="P1787" i="13"/>
  <c r="O1787" i="13"/>
  <c r="X1786" i="13"/>
  <c r="W1786" i="13" s="1"/>
  <c r="S1786" i="13"/>
  <c r="T1786" i="13" s="1"/>
  <c r="R1786" i="13"/>
  <c r="Q1786" i="13"/>
  <c r="P1786" i="13"/>
  <c r="O1786" i="13"/>
  <c r="X1785" i="13"/>
  <c r="W1785" i="13" s="1"/>
  <c r="S1785" i="13"/>
  <c r="U1785" i="13" s="1"/>
  <c r="R1785" i="13"/>
  <c r="Q1785" i="13"/>
  <c r="P1785" i="13"/>
  <c r="O1785" i="13"/>
  <c r="X1784" i="13"/>
  <c r="W1784" i="13" s="1"/>
  <c r="S1784" i="13"/>
  <c r="U1784" i="13" s="1"/>
  <c r="R1784" i="13"/>
  <c r="Q1784" i="13"/>
  <c r="P1784" i="13"/>
  <c r="O1784" i="13"/>
  <c r="X1783" i="13"/>
  <c r="S1783" i="13"/>
  <c r="U1783" i="13" s="1"/>
  <c r="R1783" i="13"/>
  <c r="Q1783" i="13"/>
  <c r="P1783" i="13"/>
  <c r="O1783" i="13"/>
  <c r="X1782" i="13"/>
  <c r="W1782" i="13" s="1"/>
  <c r="S1782" i="13"/>
  <c r="U1782" i="13" s="1"/>
  <c r="R1782" i="13"/>
  <c r="Q1782" i="13"/>
  <c r="P1782" i="13"/>
  <c r="O1782" i="13"/>
  <c r="X1781" i="13"/>
  <c r="V1781" i="13" s="1"/>
  <c r="S1781" i="13"/>
  <c r="U1781" i="13" s="1"/>
  <c r="R1781" i="13"/>
  <c r="Q1781" i="13"/>
  <c r="P1781" i="13"/>
  <c r="O1781" i="13"/>
  <c r="X1780" i="13"/>
  <c r="S1780" i="13"/>
  <c r="U1780" i="13" s="1"/>
  <c r="R1780" i="13"/>
  <c r="Q1780" i="13"/>
  <c r="P1780" i="13"/>
  <c r="O1780" i="13"/>
  <c r="X1779" i="13"/>
  <c r="V1779" i="13" s="1"/>
  <c r="S1779" i="13"/>
  <c r="U1779" i="13" s="1"/>
  <c r="R1779" i="13"/>
  <c r="Q1779" i="13"/>
  <c r="P1779" i="13"/>
  <c r="O1779" i="13"/>
  <c r="X1778" i="13"/>
  <c r="V1778" i="13" s="1"/>
  <c r="S1778" i="13"/>
  <c r="R1778" i="13"/>
  <c r="Q1778" i="13"/>
  <c r="P1778" i="13"/>
  <c r="O1778" i="13"/>
  <c r="X1777" i="13"/>
  <c r="W1777" i="13" s="1"/>
  <c r="S1777" i="13"/>
  <c r="U1777" i="13" s="1"/>
  <c r="R1777" i="13"/>
  <c r="Q1777" i="13"/>
  <c r="P1777" i="13"/>
  <c r="O1777" i="13"/>
  <c r="X1776" i="13"/>
  <c r="W1776" i="13" s="1"/>
  <c r="S1776" i="13"/>
  <c r="R1776" i="13"/>
  <c r="Q1776" i="13"/>
  <c r="P1776" i="13"/>
  <c r="O1776" i="13"/>
  <c r="X1775" i="13"/>
  <c r="W1775" i="13" s="1"/>
  <c r="S1775" i="13"/>
  <c r="U1775" i="13" s="1"/>
  <c r="R1775" i="13"/>
  <c r="Q1775" i="13"/>
  <c r="P1775" i="13"/>
  <c r="O1775" i="13"/>
  <c r="X1774" i="13"/>
  <c r="W1774" i="13" s="1"/>
  <c r="T1774" i="13"/>
  <c r="S1774" i="13"/>
  <c r="U1774" i="13" s="1"/>
  <c r="R1774" i="13"/>
  <c r="Q1774" i="13"/>
  <c r="P1774" i="13"/>
  <c r="O1774" i="13"/>
  <c r="X1773" i="13"/>
  <c r="V1773" i="13" s="1"/>
  <c r="S1773" i="13"/>
  <c r="T1773" i="13" s="1"/>
  <c r="R1773" i="13"/>
  <c r="Q1773" i="13"/>
  <c r="P1773" i="13"/>
  <c r="O1773" i="13"/>
  <c r="X1772" i="13"/>
  <c r="S1772" i="13"/>
  <c r="U1772" i="13" s="1"/>
  <c r="R1772" i="13"/>
  <c r="Q1772" i="13"/>
  <c r="P1772" i="13"/>
  <c r="O1772" i="13"/>
  <c r="X1771" i="13"/>
  <c r="V1771" i="13" s="1"/>
  <c r="W1771" i="13"/>
  <c r="S1771" i="13"/>
  <c r="U1771" i="13" s="1"/>
  <c r="R1771" i="13"/>
  <c r="Q1771" i="13"/>
  <c r="P1771" i="13"/>
  <c r="O1771" i="13"/>
  <c r="X1770" i="13"/>
  <c r="W1770" i="13" s="1"/>
  <c r="S1770" i="13"/>
  <c r="T1770" i="13" s="1"/>
  <c r="R1770" i="13"/>
  <c r="Q1770" i="13"/>
  <c r="P1770" i="13"/>
  <c r="O1770" i="13"/>
  <c r="X1769" i="13"/>
  <c r="W1769" i="13" s="1"/>
  <c r="S1769" i="13"/>
  <c r="U1769" i="13" s="1"/>
  <c r="R1769" i="13"/>
  <c r="Q1769" i="13"/>
  <c r="P1769" i="13"/>
  <c r="O1769" i="13"/>
  <c r="X1768" i="13"/>
  <c r="W1768" i="13" s="1"/>
  <c r="S1768" i="13"/>
  <c r="U1768" i="13" s="1"/>
  <c r="R1768" i="13"/>
  <c r="Q1768" i="13"/>
  <c r="P1768" i="13"/>
  <c r="O1768" i="13"/>
  <c r="X1767" i="13"/>
  <c r="W1767" i="13" s="1"/>
  <c r="S1767" i="13"/>
  <c r="U1767" i="13" s="1"/>
  <c r="R1767" i="13"/>
  <c r="Q1767" i="13"/>
  <c r="P1767" i="13"/>
  <c r="O1767" i="13"/>
  <c r="X1766" i="13"/>
  <c r="W1766" i="13" s="1"/>
  <c r="S1766" i="13"/>
  <c r="U1766" i="13" s="1"/>
  <c r="R1766" i="13"/>
  <c r="Q1766" i="13"/>
  <c r="P1766" i="13"/>
  <c r="O1766" i="13"/>
  <c r="X1765" i="13"/>
  <c r="V1765" i="13" s="1"/>
  <c r="S1765" i="13"/>
  <c r="U1765" i="13" s="1"/>
  <c r="R1765" i="13"/>
  <c r="Q1765" i="13"/>
  <c r="P1765" i="13"/>
  <c r="O1765" i="13"/>
  <c r="X1764" i="13"/>
  <c r="W1764" i="13" s="1"/>
  <c r="S1764" i="13"/>
  <c r="U1764" i="13" s="1"/>
  <c r="R1764" i="13"/>
  <c r="Q1764" i="13"/>
  <c r="P1764" i="13"/>
  <c r="O1764" i="13"/>
  <c r="X1763" i="13"/>
  <c r="V1763" i="13" s="1"/>
  <c r="S1763" i="13"/>
  <c r="U1763" i="13" s="1"/>
  <c r="R1763" i="13"/>
  <c r="Q1763" i="13"/>
  <c r="P1763" i="13"/>
  <c r="O1763" i="13"/>
  <c r="X1762" i="13"/>
  <c r="W1762" i="13" s="1"/>
  <c r="S1762" i="13"/>
  <c r="T1762" i="13" s="1"/>
  <c r="R1762" i="13"/>
  <c r="Q1762" i="13"/>
  <c r="P1762" i="13"/>
  <c r="O1762" i="13"/>
  <c r="X1761" i="13"/>
  <c r="S1761" i="13"/>
  <c r="U1761" i="13" s="1"/>
  <c r="R1761" i="13"/>
  <c r="Q1761" i="13"/>
  <c r="P1761" i="13"/>
  <c r="O1761" i="13"/>
  <c r="X1760" i="13"/>
  <c r="W1760" i="13" s="1"/>
  <c r="S1760" i="13"/>
  <c r="U1760" i="13" s="1"/>
  <c r="R1760" i="13"/>
  <c r="Q1760" i="13"/>
  <c r="P1760" i="13"/>
  <c r="O1760" i="13"/>
  <c r="X1759" i="13"/>
  <c r="S1759" i="13"/>
  <c r="R1759" i="13"/>
  <c r="Q1759" i="13"/>
  <c r="P1759" i="13"/>
  <c r="O1759" i="13"/>
  <c r="X1758" i="13"/>
  <c r="W1758" i="13" s="1"/>
  <c r="S1758" i="13"/>
  <c r="U1758" i="13" s="1"/>
  <c r="R1758" i="13"/>
  <c r="Q1758" i="13"/>
  <c r="P1758" i="13"/>
  <c r="O1758" i="13"/>
  <c r="X1757" i="13"/>
  <c r="V1757" i="13" s="1"/>
  <c r="S1757" i="13"/>
  <c r="U1757" i="13" s="1"/>
  <c r="R1757" i="13"/>
  <c r="Q1757" i="13"/>
  <c r="P1757" i="13"/>
  <c r="O1757" i="13"/>
  <c r="X1756" i="13"/>
  <c r="V1756" i="13" s="1"/>
  <c r="S1756" i="13"/>
  <c r="U1756" i="13" s="1"/>
  <c r="R1756" i="13"/>
  <c r="Q1756" i="13"/>
  <c r="P1756" i="13"/>
  <c r="O1756" i="13"/>
  <c r="X1755" i="13"/>
  <c r="V1755" i="13" s="1"/>
  <c r="S1755" i="13"/>
  <c r="R1755" i="13"/>
  <c r="Q1755" i="13"/>
  <c r="P1755" i="13"/>
  <c r="O1755" i="13"/>
  <c r="X1754" i="13"/>
  <c r="S1754" i="13"/>
  <c r="R1754" i="13"/>
  <c r="Q1754" i="13"/>
  <c r="P1754" i="13"/>
  <c r="O1754" i="13"/>
  <c r="X1753" i="13"/>
  <c r="S1753" i="13"/>
  <c r="R1753" i="13"/>
  <c r="Q1753" i="13"/>
  <c r="P1753" i="13"/>
  <c r="O1753" i="13"/>
  <c r="X1752" i="13"/>
  <c r="W1752" i="13" s="1"/>
  <c r="S1752" i="13"/>
  <c r="U1752" i="13" s="1"/>
  <c r="R1752" i="13"/>
  <c r="Q1752" i="13"/>
  <c r="P1752" i="13"/>
  <c r="O1752" i="13"/>
  <c r="X1751" i="13"/>
  <c r="W1751" i="13" s="1"/>
  <c r="U1751" i="13"/>
  <c r="S1751" i="13"/>
  <c r="T1751" i="13" s="1"/>
  <c r="R1751" i="13"/>
  <c r="Q1751" i="13"/>
  <c r="P1751" i="13"/>
  <c r="O1751" i="13"/>
  <c r="X1750" i="13"/>
  <c r="S1750" i="13"/>
  <c r="R1750" i="13"/>
  <c r="Q1750" i="13"/>
  <c r="P1750" i="13"/>
  <c r="O1750" i="13"/>
  <c r="X1749" i="13"/>
  <c r="V1749" i="13" s="1"/>
  <c r="S1749" i="13"/>
  <c r="R1749" i="13"/>
  <c r="Q1749" i="13"/>
  <c r="P1749" i="13"/>
  <c r="O1749" i="13"/>
  <c r="X1748" i="13"/>
  <c r="W1748" i="13" s="1"/>
  <c r="S1748" i="13"/>
  <c r="U1748" i="13" s="1"/>
  <c r="R1748" i="13"/>
  <c r="Q1748" i="13"/>
  <c r="P1748" i="13"/>
  <c r="O1748" i="13"/>
  <c r="X1747" i="13"/>
  <c r="S1747" i="13"/>
  <c r="R1747" i="13"/>
  <c r="Q1747" i="13"/>
  <c r="P1747" i="13"/>
  <c r="O1747" i="13"/>
  <c r="X1746" i="13"/>
  <c r="W1746" i="13" s="1"/>
  <c r="S1746" i="13"/>
  <c r="R1746" i="13"/>
  <c r="Q1746" i="13"/>
  <c r="P1746" i="13"/>
  <c r="O1746" i="13"/>
  <c r="X1745" i="13"/>
  <c r="W1745" i="13" s="1"/>
  <c r="S1745" i="13"/>
  <c r="R1745" i="13"/>
  <c r="Q1745" i="13"/>
  <c r="P1745" i="13"/>
  <c r="O1745" i="13"/>
  <c r="X1744" i="13"/>
  <c r="W1744" i="13" s="1"/>
  <c r="U1744" i="13"/>
  <c r="S1744" i="13"/>
  <c r="T1744" i="13" s="1"/>
  <c r="R1744" i="13"/>
  <c r="Q1744" i="13"/>
  <c r="P1744" i="13"/>
  <c r="O1744" i="13"/>
  <c r="X1743" i="13"/>
  <c r="W1743" i="13" s="1"/>
  <c r="S1743" i="13"/>
  <c r="U1743" i="13" s="1"/>
  <c r="R1743" i="13"/>
  <c r="Q1743" i="13"/>
  <c r="P1743" i="13"/>
  <c r="O1743" i="13"/>
  <c r="X1742" i="13"/>
  <c r="W1742" i="13" s="1"/>
  <c r="S1742" i="13"/>
  <c r="U1742" i="13" s="1"/>
  <c r="R1742" i="13"/>
  <c r="Q1742" i="13"/>
  <c r="P1742" i="13"/>
  <c r="O1742" i="13"/>
  <c r="X1741" i="13"/>
  <c r="V1741" i="13" s="1"/>
  <c r="S1741" i="13"/>
  <c r="R1741" i="13"/>
  <c r="Q1741" i="13"/>
  <c r="P1741" i="13"/>
  <c r="O1741" i="13"/>
  <c r="X1740" i="13"/>
  <c r="S1740" i="13"/>
  <c r="U1740" i="13" s="1"/>
  <c r="R1740" i="13"/>
  <c r="Q1740" i="13"/>
  <c r="P1740" i="13"/>
  <c r="O1740" i="13"/>
  <c r="X1739" i="13"/>
  <c r="S1739" i="13"/>
  <c r="U1739" i="13" s="1"/>
  <c r="R1739" i="13"/>
  <c r="Q1739" i="13"/>
  <c r="P1739" i="13"/>
  <c r="O1739" i="13"/>
  <c r="X1738" i="13"/>
  <c r="S1738" i="13"/>
  <c r="T1738" i="13" s="1"/>
  <c r="R1738" i="13"/>
  <c r="Q1738" i="13"/>
  <c r="P1738" i="13"/>
  <c r="O1738" i="13"/>
  <c r="X1737" i="13"/>
  <c r="S1737" i="13"/>
  <c r="R1737" i="13"/>
  <c r="Q1737" i="13"/>
  <c r="P1737" i="13"/>
  <c r="O1737" i="13"/>
  <c r="X1736" i="13"/>
  <c r="W1736" i="13" s="1"/>
  <c r="V1736" i="13"/>
  <c r="S1736" i="13"/>
  <c r="R1736" i="13"/>
  <c r="Q1736" i="13"/>
  <c r="P1736" i="13"/>
  <c r="O1736" i="13"/>
  <c r="X1735" i="13"/>
  <c r="S1735" i="13"/>
  <c r="R1735" i="13"/>
  <c r="Q1735" i="13"/>
  <c r="P1735" i="13"/>
  <c r="O1735" i="13"/>
  <c r="X1734" i="13"/>
  <c r="S1734" i="13"/>
  <c r="T1734" i="13" s="1"/>
  <c r="R1734" i="13"/>
  <c r="Q1734" i="13"/>
  <c r="P1734" i="13"/>
  <c r="O1734" i="13"/>
  <c r="X1733" i="13"/>
  <c r="V1733" i="13" s="1"/>
  <c r="S1733" i="13"/>
  <c r="R1733" i="13"/>
  <c r="Q1733" i="13"/>
  <c r="P1733" i="13"/>
  <c r="O1733" i="13"/>
  <c r="X1732" i="13"/>
  <c r="V1732" i="13" s="1"/>
  <c r="S1732" i="13"/>
  <c r="T1732" i="13" s="1"/>
  <c r="R1732" i="13"/>
  <c r="Q1732" i="13"/>
  <c r="P1732" i="13"/>
  <c r="O1732" i="13"/>
  <c r="X1731" i="13"/>
  <c r="S1731" i="13"/>
  <c r="R1731" i="13"/>
  <c r="Q1731" i="13"/>
  <c r="P1731" i="13"/>
  <c r="O1731" i="13"/>
  <c r="X1730" i="13"/>
  <c r="W1730" i="13" s="1"/>
  <c r="S1730" i="13"/>
  <c r="T1730" i="13" s="1"/>
  <c r="R1730" i="13"/>
  <c r="Q1730" i="13"/>
  <c r="P1730" i="13"/>
  <c r="O1730" i="13"/>
  <c r="X1729" i="13"/>
  <c r="W1729" i="13" s="1"/>
  <c r="S1729" i="13"/>
  <c r="U1729" i="13" s="1"/>
  <c r="R1729" i="13"/>
  <c r="Q1729" i="13"/>
  <c r="P1729" i="13"/>
  <c r="O1729" i="13"/>
  <c r="X1728" i="13"/>
  <c r="W1728" i="13" s="1"/>
  <c r="S1728" i="13"/>
  <c r="R1728" i="13"/>
  <c r="Q1728" i="13"/>
  <c r="P1728" i="13"/>
  <c r="O1728" i="13"/>
  <c r="X1727" i="13"/>
  <c r="W1727" i="13" s="1"/>
  <c r="S1727" i="13"/>
  <c r="R1727" i="13"/>
  <c r="Q1727" i="13"/>
  <c r="P1727" i="13"/>
  <c r="O1727" i="13"/>
  <c r="X1726" i="13"/>
  <c r="T1726" i="13"/>
  <c r="S1726" i="13"/>
  <c r="U1726" i="13" s="1"/>
  <c r="R1726" i="13"/>
  <c r="Q1726" i="13"/>
  <c r="P1726" i="13"/>
  <c r="O1726" i="13"/>
  <c r="X1725" i="13"/>
  <c r="S1725" i="13"/>
  <c r="R1725" i="13"/>
  <c r="Q1725" i="13"/>
  <c r="P1725" i="13"/>
  <c r="O1725" i="13"/>
  <c r="X1724" i="13"/>
  <c r="S1724" i="13"/>
  <c r="T1724" i="13" s="1"/>
  <c r="R1724" i="13"/>
  <c r="Q1724" i="13"/>
  <c r="P1724" i="13"/>
  <c r="O1724" i="13"/>
  <c r="X1723" i="13"/>
  <c r="W1723" i="13" s="1"/>
  <c r="V1723" i="13"/>
  <c r="S1723" i="13"/>
  <c r="U1723" i="13" s="1"/>
  <c r="R1723" i="13"/>
  <c r="Q1723" i="13"/>
  <c r="P1723" i="13"/>
  <c r="O1723" i="13"/>
  <c r="X1722" i="13"/>
  <c r="W1722" i="13" s="1"/>
  <c r="S1722" i="13"/>
  <c r="R1722" i="13"/>
  <c r="Q1722" i="13"/>
  <c r="P1722" i="13"/>
  <c r="O1722" i="13"/>
  <c r="X1721" i="13"/>
  <c r="S1721" i="13"/>
  <c r="U1721" i="13" s="1"/>
  <c r="R1721" i="13"/>
  <c r="Q1721" i="13"/>
  <c r="P1721" i="13"/>
  <c r="O1721" i="13"/>
  <c r="X1720" i="13"/>
  <c r="W1720" i="13" s="1"/>
  <c r="S1720" i="13"/>
  <c r="U1720" i="13" s="1"/>
  <c r="R1720" i="13"/>
  <c r="Q1720" i="13"/>
  <c r="P1720" i="13"/>
  <c r="O1720" i="13"/>
  <c r="X1719" i="13"/>
  <c r="S1719" i="13"/>
  <c r="U1719" i="13" s="1"/>
  <c r="R1719" i="13"/>
  <c r="Q1719" i="13"/>
  <c r="P1719" i="13"/>
  <c r="O1719" i="13"/>
  <c r="X1718" i="13"/>
  <c r="W1718" i="13" s="1"/>
  <c r="S1718" i="13"/>
  <c r="R1718" i="13"/>
  <c r="Q1718" i="13"/>
  <c r="P1718" i="13"/>
  <c r="O1718" i="13"/>
  <c r="X1717" i="13"/>
  <c r="S1717" i="13"/>
  <c r="U1717" i="13" s="1"/>
  <c r="R1717" i="13"/>
  <c r="Q1717" i="13"/>
  <c r="P1717" i="13"/>
  <c r="O1717" i="13"/>
  <c r="X1716" i="13"/>
  <c r="W1716" i="13" s="1"/>
  <c r="S1716" i="13"/>
  <c r="R1716" i="13"/>
  <c r="Q1716" i="13"/>
  <c r="P1716" i="13"/>
  <c r="O1716" i="13"/>
  <c r="X1715" i="13"/>
  <c r="S1715" i="13"/>
  <c r="U1715" i="13" s="1"/>
  <c r="R1715" i="13"/>
  <c r="Q1715" i="13"/>
  <c r="P1715" i="13"/>
  <c r="O1715" i="13"/>
  <c r="X1714" i="13"/>
  <c r="W1714" i="13" s="1"/>
  <c r="S1714" i="13"/>
  <c r="R1714" i="13"/>
  <c r="Q1714" i="13"/>
  <c r="P1714" i="13"/>
  <c r="O1714" i="13"/>
  <c r="X1713" i="13"/>
  <c r="S1713" i="13"/>
  <c r="U1713" i="13" s="1"/>
  <c r="R1713" i="13"/>
  <c r="Q1713" i="13"/>
  <c r="P1713" i="13"/>
  <c r="O1713" i="13"/>
  <c r="X1712" i="13"/>
  <c r="W1712" i="13" s="1"/>
  <c r="S1712" i="13"/>
  <c r="R1712" i="13"/>
  <c r="Q1712" i="13"/>
  <c r="P1712" i="13"/>
  <c r="O1712" i="13"/>
  <c r="X1711" i="13"/>
  <c r="S1711" i="13"/>
  <c r="U1711" i="13" s="1"/>
  <c r="R1711" i="13"/>
  <c r="Q1711" i="13"/>
  <c r="P1711" i="13"/>
  <c r="O1711" i="13"/>
  <c r="X1710" i="13"/>
  <c r="W1710" i="13" s="1"/>
  <c r="S1710" i="13"/>
  <c r="R1710" i="13"/>
  <c r="Q1710" i="13"/>
  <c r="P1710" i="13"/>
  <c r="O1710" i="13"/>
  <c r="X1709" i="13"/>
  <c r="S1709" i="13"/>
  <c r="U1709" i="13" s="1"/>
  <c r="R1709" i="13"/>
  <c r="Q1709" i="13"/>
  <c r="P1709" i="13"/>
  <c r="O1709" i="13"/>
  <c r="X1708" i="13"/>
  <c r="W1708" i="13" s="1"/>
  <c r="S1708" i="13"/>
  <c r="R1708" i="13"/>
  <c r="Q1708" i="13"/>
  <c r="P1708" i="13"/>
  <c r="O1708" i="13"/>
  <c r="X1707" i="13"/>
  <c r="T1707" i="13"/>
  <c r="S1707" i="13"/>
  <c r="U1707" i="13" s="1"/>
  <c r="R1707" i="13"/>
  <c r="Q1707" i="13"/>
  <c r="P1707" i="13"/>
  <c r="O1707" i="13"/>
  <c r="X1706" i="13"/>
  <c r="W1706" i="13" s="1"/>
  <c r="S1706" i="13"/>
  <c r="R1706" i="13"/>
  <c r="Q1706" i="13"/>
  <c r="P1706" i="13"/>
  <c r="O1706" i="13"/>
  <c r="X1705" i="13"/>
  <c r="S1705" i="13"/>
  <c r="R1705" i="13"/>
  <c r="Q1705" i="13"/>
  <c r="P1705" i="13"/>
  <c r="O1705" i="13"/>
  <c r="X1704" i="13"/>
  <c r="W1704" i="13" s="1"/>
  <c r="S1704" i="13"/>
  <c r="R1704" i="13"/>
  <c r="Q1704" i="13"/>
  <c r="P1704" i="13"/>
  <c r="O1704" i="13"/>
  <c r="X1703" i="13"/>
  <c r="W1703" i="13" s="1"/>
  <c r="S1703" i="13"/>
  <c r="U1703" i="13" s="1"/>
  <c r="R1703" i="13"/>
  <c r="Q1703" i="13"/>
  <c r="P1703" i="13"/>
  <c r="O1703" i="13"/>
  <c r="X1702" i="13"/>
  <c r="W1702" i="13" s="1"/>
  <c r="S1702" i="13"/>
  <c r="R1702" i="13"/>
  <c r="Q1702" i="13"/>
  <c r="P1702" i="13"/>
  <c r="O1702" i="13"/>
  <c r="X1701" i="13"/>
  <c r="S1701" i="13"/>
  <c r="U1701" i="13" s="1"/>
  <c r="R1701" i="13"/>
  <c r="Q1701" i="13"/>
  <c r="P1701" i="13"/>
  <c r="O1701" i="13"/>
  <c r="X1700" i="13"/>
  <c r="W1700" i="13" s="1"/>
  <c r="S1700" i="13"/>
  <c r="R1700" i="13"/>
  <c r="Q1700" i="13"/>
  <c r="P1700" i="13"/>
  <c r="O1700" i="13"/>
  <c r="X1699" i="13"/>
  <c r="S1699" i="13"/>
  <c r="U1699" i="13" s="1"/>
  <c r="R1699" i="13"/>
  <c r="Q1699" i="13"/>
  <c r="P1699" i="13"/>
  <c r="O1699" i="13"/>
  <c r="X1698" i="13"/>
  <c r="W1698" i="13" s="1"/>
  <c r="S1698" i="13"/>
  <c r="R1698" i="13"/>
  <c r="Q1698" i="13"/>
  <c r="P1698" i="13"/>
  <c r="O1698" i="13"/>
  <c r="X1697" i="13"/>
  <c r="S1697" i="13"/>
  <c r="R1697" i="13"/>
  <c r="Q1697" i="13"/>
  <c r="P1697" i="13"/>
  <c r="O1697" i="13"/>
  <c r="X1696" i="13"/>
  <c r="W1696" i="13" s="1"/>
  <c r="S1696" i="13"/>
  <c r="R1696" i="13"/>
  <c r="Q1696" i="13"/>
  <c r="P1696" i="13"/>
  <c r="O1696" i="13"/>
  <c r="X1695" i="13"/>
  <c r="W1695" i="13" s="1"/>
  <c r="S1695" i="13"/>
  <c r="U1695" i="13" s="1"/>
  <c r="R1695" i="13"/>
  <c r="Q1695" i="13"/>
  <c r="P1695" i="13"/>
  <c r="O1695" i="13"/>
  <c r="X1694" i="13"/>
  <c r="W1694" i="13" s="1"/>
  <c r="S1694" i="13"/>
  <c r="R1694" i="13"/>
  <c r="Q1694" i="13"/>
  <c r="P1694" i="13"/>
  <c r="O1694" i="13"/>
  <c r="X1693" i="13"/>
  <c r="S1693" i="13"/>
  <c r="U1693" i="13" s="1"/>
  <c r="R1693" i="13"/>
  <c r="Q1693" i="13"/>
  <c r="P1693" i="13"/>
  <c r="O1693" i="13"/>
  <c r="X1692" i="13"/>
  <c r="W1692" i="13" s="1"/>
  <c r="T1692" i="13"/>
  <c r="S1692" i="13"/>
  <c r="U1692" i="13" s="1"/>
  <c r="R1692" i="13"/>
  <c r="Q1692" i="13"/>
  <c r="P1692" i="13"/>
  <c r="O1692" i="13"/>
  <c r="X1691" i="13"/>
  <c r="S1691" i="13"/>
  <c r="T1691" i="13" s="1"/>
  <c r="R1691" i="13"/>
  <c r="Q1691" i="13"/>
  <c r="P1691" i="13"/>
  <c r="O1691" i="13"/>
  <c r="X1690" i="13"/>
  <c r="W1690" i="13" s="1"/>
  <c r="S1690" i="13"/>
  <c r="R1690" i="13"/>
  <c r="Q1690" i="13"/>
  <c r="P1690" i="13"/>
  <c r="O1690" i="13"/>
  <c r="X1689" i="13"/>
  <c r="S1689" i="13"/>
  <c r="U1689" i="13" s="1"/>
  <c r="R1689" i="13"/>
  <c r="Q1689" i="13"/>
  <c r="P1689" i="13"/>
  <c r="O1689" i="13"/>
  <c r="X1688" i="13"/>
  <c r="W1688" i="13" s="1"/>
  <c r="S1688" i="13"/>
  <c r="R1688" i="13"/>
  <c r="Q1688" i="13"/>
  <c r="P1688" i="13"/>
  <c r="O1688" i="13"/>
  <c r="X1687" i="13"/>
  <c r="W1687" i="13" s="1"/>
  <c r="S1687" i="13"/>
  <c r="R1687" i="13"/>
  <c r="Q1687" i="13"/>
  <c r="P1687" i="13"/>
  <c r="O1687" i="13"/>
  <c r="X1686" i="13"/>
  <c r="W1686" i="13" s="1"/>
  <c r="S1686" i="13"/>
  <c r="R1686" i="13"/>
  <c r="Q1686" i="13"/>
  <c r="P1686" i="13"/>
  <c r="O1686" i="13"/>
  <c r="X1685" i="13"/>
  <c r="W1685" i="13" s="1"/>
  <c r="S1685" i="13"/>
  <c r="R1685" i="13"/>
  <c r="Q1685" i="13"/>
  <c r="P1685" i="13"/>
  <c r="O1685" i="13"/>
  <c r="X1684" i="13"/>
  <c r="W1684" i="13" s="1"/>
  <c r="S1684" i="13"/>
  <c r="R1684" i="13"/>
  <c r="Q1684" i="13"/>
  <c r="P1684" i="13"/>
  <c r="O1684" i="13"/>
  <c r="X1683" i="13"/>
  <c r="S1683" i="13"/>
  <c r="U1683" i="13" s="1"/>
  <c r="R1683" i="13"/>
  <c r="Q1683" i="13"/>
  <c r="P1683" i="13"/>
  <c r="O1683" i="13"/>
  <c r="X1682" i="13"/>
  <c r="W1682" i="13" s="1"/>
  <c r="S1682" i="13"/>
  <c r="R1682" i="13"/>
  <c r="Q1682" i="13"/>
  <c r="P1682" i="13"/>
  <c r="O1682" i="13"/>
  <c r="X1681" i="13"/>
  <c r="S1681" i="13"/>
  <c r="R1681" i="13"/>
  <c r="Q1681" i="13"/>
  <c r="P1681" i="13"/>
  <c r="O1681" i="13"/>
  <c r="X1680" i="13"/>
  <c r="S1680" i="13"/>
  <c r="R1680" i="13"/>
  <c r="Q1680" i="13"/>
  <c r="P1680" i="13"/>
  <c r="O1680" i="13"/>
  <c r="X1679" i="13"/>
  <c r="W1679" i="13" s="1"/>
  <c r="T1679" i="13"/>
  <c r="S1679" i="13"/>
  <c r="U1679" i="13" s="1"/>
  <c r="R1679" i="13"/>
  <c r="Q1679" i="13"/>
  <c r="P1679" i="13"/>
  <c r="O1679" i="13"/>
  <c r="X1678" i="13"/>
  <c r="W1678" i="13" s="1"/>
  <c r="S1678" i="13"/>
  <c r="R1678" i="13"/>
  <c r="Q1678" i="13"/>
  <c r="P1678" i="13"/>
  <c r="O1678" i="13"/>
  <c r="X1677" i="13"/>
  <c r="W1677" i="13" s="1"/>
  <c r="S1677" i="13"/>
  <c r="U1677" i="13" s="1"/>
  <c r="R1677" i="13"/>
  <c r="Q1677" i="13"/>
  <c r="P1677" i="13"/>
  <c r="O1677" i="13"/>
  <c r="X1676" i="13"/>
  <c r="W1676" i="13" s="1"/>
  <c r="S1676" i="13"/>
  <c r="R1676" i="13"/>
  <c r="Q1676" i="13"/>
  <c r="P1676" i="13"/>
  <c r="O1676" i="13"/>
  <c r="X1675" i="13"/>
  <c r="U1675" i="13"/>
  <c r="S1675" i="13"/>
  <c r="T1675" i="13" s="1"/>
  <c r="R1675" i="13"/>
  <c r="Q1675" i="13"/>
  <c r="P1675" i="13"/>
  <c r="O1675" i="13"/>
  <c r="X1674" i="13"/>
  <c r="W1674" i="13" s="1"/>
  <c r="S1674" i="13"/>
  <c r="R1674" i="13"/>
  <c r="Q1674" i="13"/>
  <c r="P1674" i="13"/>
  <c r="O1674" i="13"/>
  <c r="X1673" i="13"/>
  <c r="U1673" i="13"/>
  <c r="S1673" i="13"/>
  <c r="T1673" i="13" s="1"/>
  <c r="R1673" i="13"/>
  <c r="Q1673" i="13"/>
  <c r="P1673" i="13"/>
  <c r="O1673" i="13"/>
  <c r="X1672" i="13"/>
  <c r="W1672" i="13" s="1"/>
  <c r="S1672" i="13"/>
  <c r="R1672" i="13"/>
  <c r="Q1672" i="13"/>
  <c r="P1672" i="13"/>
  <c r="O1672" i="13"/>
  <c r="X1671" i="13"/>
  <c r="W1671" i="13" s="1"/>
  <c r="S1671" i="13"/>
  <c r="R1671" i="13"/>
  <c r="Q1671" i="13"/>
  <c r="P1671" i="13"/>
  <c r="O1671" i="13"/>
  <c r="X1670" i="13"/>
  <c r="W1670" i="13" s="1"/>
  <c r="S1670" i="13"/>
  <c r="R1670" i="13"/>
  <c r="Q1670" i="13"/>
  <c r="P1670" i="13"/>
  <c r="O1670" i="13"/>
  <c r="X1669" i="13"/>
  <c r="W1669" i="13" s="1"/>
  <c r="S1669" i="13"/>
  <c r="R1669" i="13"/>
  <c r="Q1669" i="13"/>
  <c r="P1669" i="13"/>
  <c r="O1669" i="13"/>
  <c r="X1668" i="13"/>
  <c r="W1668" i="13" s="1"/>
  <c r="S1668" i="13"/>
  <c r="R1668" i="13"/>
  <c r="Q1668" i="13"/>
  <c r="P1668" i="13"/>
  <c r="O1668" i="13"/>
  <c r="X1667" i="13"/>
  <c r="S1667" i="13"/>
  <c r="R1667" i="13"/>
  <c r="Q1667" i="13"/>
  <c r="P1667" i="13"/>
  <c r="O1667" i="13"/>
  <c r="X1666" i="13"/>
  <c r="W1666" i="13" s="1"/>
  <c r="S1666" i="13"/>
  <c r="R1666" i="13"/>
  <c r="Q1666" i="13"/>
  <c r="P1666" i="13"/>
  <c r="O1666" i="13"/>
  <c r="X1665" i="13"/>
  <c r="S1665" i="13"/>
  <c r="R1665" i="13"/>
  <c r="Q1665" i="13"/>
  <c r="P1665" i="13"/>
  <c r="O1665" i="13"/>
  <c r="X1664" i="13"/>
  <c r="S1664" i="13"/>
  <c r="R1664" i="13"/>
  <c r="Q1664" i="13"/>
  <c r="P1664" i="13"/>
  <c r="O1664" i="13"/>
  <c r="X1663" i="13"/>
  <c r="W1663" i="13" s="1"/>
  <c r="S1663" i="13"/>
  <c r="R1663" i="13"/>
  <c r="Q1663" i="13"/>
  <c r="P1663" i="13"/>
  <c r="O1663" i="13"/>
  <c r="X1662" i="13"/>
  <c r="W1662" i="13" s="1"/>
  <c r="S1662" i="13"/>
  <c r="R1662" i="13"/>
  <c r="Q1662" i="13"/>
  <c r="P1662" i="13"/>
  <c r="O1662" i="13"/>
  <c r="X1661" i="13"/>
  <c r="W1661" i="13" s="1"/>
  <c r="T1661" i="13"/>
  <c r="S1661" i="13"/>
  <c r="U1661" i="13" s="1"/>
  <c r="R1661" i="13"/>
  <c r="Q1661" i="13"/>
  <c r="P1661" i="13"/>
  <c r="O1661" i="13"/>
  <c r="X1660" i="13"/>
  <c r="W1660" i="13" s="1"/>
  <c r="S1660" i="13"/>
  <c r="U1660" i="13" s="1"/>
  <c r="R1660" i="13"/>
  <c r="Q1660" i="13"/>
  <c r="P1660" i="13"/>
  <c r="O1660" i="13"/>
  <c r="X1659" i="13"/>
  <c r="S1659" i="13"/>
  <c r="R1659" i="13"/>
  <c r="Q1659" i="13"/>
  <c r="P1659" i="13"/>
  <c r="O1659" i="13"/>
  <c r="X1658" i="13"/>
  <c r="S1658" i="13"/>
  <c r="U1658" i="13" s="1"/>
  <c r="R1658" i="13"/>
  <c r="Q1658" i="13"/>
  <c r="P1658" i="13"/>
  <c r="O1658" i="13"/>
  <c r="X1657" i="13"/>
  <c r="S1657" i="13"/>
  <c r="R1657" i="13"/>
  <c r="Q1657" i="13"/>
  <c r="P1657" i="13"/>
  <c r="O1657" i="13"/>
  <c r="X1656" i="13"/>
  <c r="W1656" i="13" s="1"/>
  <c r="S1656" i="13"/>
  <c r="R1656" i="13"/>
  <c r="Q1656" i="13"/>
  <c r="P1656" i="13"/>
  <c r="O1656" i="13"/>
  <c r="X1655" i="13"/>
  <c r="S1655" i="13"/>
  <c r="R1655" i="13"/>
  <c r="Q1655" i="13"/>
  <c r="P1655" i="13"/>
  <c r="O1655" i="13"/>
  <c r="X1654" i="13"/>
  <c r="W1654" i="13"/>
  <c r="V1654" i="13"/>
  <c r="S1654" i="13"/>
  <c r="R1654" i="13"/>
  <c r="Q1654" i="13"/>
  <c r="P1654" i="13"/>
  <c r="O1654" i="13"/>
  <c r="X1653" i="13"/>
  <c r="W1653" i="13" s="1"/>
  <c r="S1653" i="13"/>
  <c r="R1653" i="13"/>
  <c r="Q1653" i="13"/>
  <c r="P1653" i="13"/>
  <c r="O1653" i="13"/>
  <c r="X1652" i="13"/>
  <c r="S1652" i="13"/>
  <c r="T1652" i="13" s="1"/>
  <c r="R1652" i="13"/>
  <c r="Q1652" i="13"/>
  <c r="P1652" i="13"/>
  <c r="O1652" i="13"/>
  <c r="X1651" i="13"/>
  <c r="S1651" i="13"/>
  <c r="U1651" i="13" s="1"/>
  <c r="R1651" i="13"/>
  <c r="Q1651" i="13"/>
  <c r="P1651" i="13"/>
  <c r="O1651" i="13"/>
  <c r="X1650" i="13"/>
  <c r="W1650" i="13" s="1"/>
  <c r="S1650" i="13"/>
  <c r="R1650" i="13"/>
  <c r="Q1650" i="13"/>
  <c r="P1650" i="13"/>
  <c r="O1650" i="13"/>
  <c r="X1649" i="13"/>
  <c r="S1649" i="13"/>
  <c r="R1649" i="13"/>
  <c r="Q1649" i="13"/>
  <c r="P1649" i="13"/>
  <c r="O1649" i="13"/>
  <c r="X1648" i="13"/>
  <c r="S1648" i="13"/>
  <c r="R1648" i="13"/>
  <c r="Q1648" i="13"/>
  <c r="P1648" i="13"/>
  <c r="O1648" i="13"/>
  <c r="X1647" i="13"/>
  <c r="V1647" i="13" s="1"/>
  <c r="S1647" i="13"/>
  <c r="U1647" i="13" s="1"/>
  <c r="R1647" i="13"/>
  <c r="Q1647" i="13"/>
  <c r="P1647" i="13"/>
  <c r="O1647" i="13"/>
  <c r="X1646" i="13"/>
  <c r="V1646" i="13" s="1"/>
  <c r="W1646" i="13"/>
  <c r="S1646" i="13"/>
  <c r="R1646" i="13"/>
  <c r="Q1646" i="13"/>
  <c r="P1646" i="13"/>
  <c r="O1646" i="13"/>
  <c r="X1645" i="13"/>
  <c r="W1645" i="13" s="1"/>
  <c r="S1645" i="13"/>
  <c r="U1645" i="13" s="1"/>
  <c r="R1645" i="13"/>
  <c r="Q1645" i="13"/>
  <c r="P1645" i="13"/>
  <c r="O1645" i="13"/>
  <c r="X1644" i="13"/>
  <c r="V1644" i="13" s="1"/>
  <c r="S1644" i="13"/>
  <c r="T1644" i="13" s="1"/>
  <c r="R1644" i="13"/>
  <c r="Q1644" i="13"/>
  <c r="P1644" i="13"/>
  <c r="O1644" i="13"/>
  <c r="X1643" i="13"/>
  <c r="S1643" i="13"/>
  <c r="U1643" i="13" s="1"/>
  <c r="R1643" i="13"/>
  <c r="Q1643" i="13"/>
  <c r="P1643" i="13"/>
  <c r="O1643" i="13"/>
  <c r="X1642" i="13"/>
  <c r="W1642" i="13" s="1"/>
  <c r="V1642" i="13"/>
  <c r="S1642" i="13"/>
  <c r="U1642" i="13" s="1"/>
  <c r="R1642" i="13"/>
  <c r="Q1642" i="13"/>
  <c r="P1642" i="13"/>
  <c r="O1642" i="13"/>
  <c r="X1641" i="13"/>
  <c r="S1641" i="13"/>
  <c r="U1641" i="13" s="1"/>
  <c r="R1641" i="13"/>
  <c r="Q1641" i="13"/>
  <c r="P1641" i="13"/>
  <c r="O1641" i="13"/>
  <c r="X1640" i="13"/>
  <c r="V1640" i="13" s="1"/>
  <c r="S1640" i="13"/>
  <c r="R1640" i="13"/>
  <c r="Q1640" i="13"/>
  <c r="P1640" i="13"/>
  <c r="O1640" i="13"/>
  <c r="X1639" i="13"/>
  <c r="W1639" i="13" s="1"/>
  <c r="S1639" i="13"/>
  <c r="R1639" i="13"/>
  <c r="Q1639" i="13"/>
  <c r="P1639" i="13"/>
  <c r="O1639" i="13"/>
  <c r="X1638" i="13"/>
  <c r="W1638" i="13" s="1"/>
  <c r="S1638" i="13"/>
  <c r="T1638" i="13" s="1"/>
  <c r="R1638" i="13"/>
  <c r="Q1638" i="13"/>
  <c r="P1638" i="13"/>
  <c r="O1638" i="13"/>
  <c r="X1637" i="13"/>
  <c r="W1637" i="13" s="1"/>
  <c r="S1637" i="13"/>
  <c r="U1637" i="13" s="1"/>
  <c r="R1637" i="13"/>
  <c r="Q1637" i="13"/>
  <c r="P1637" i="13"/>
  <c r="O1637" i="13"/>
  <c r="X1636" i="13"/>
  <c r="V1636" i="13" s="1"/>
  <c r="S1636" i="13"/>
  <c r="R1636" i="13"/>
  <c r="Q1636" i="13"/>
  <c r="P1636" i="13"/>
  <c r="O1636" i="13"/>
  <c r="X1635" i="13"/>
  <c r="S1635" i="13"/>
  <c r="R1635" i="13"/>
  <c r="Q1635" i="13"/>
  <c r="P1635" i="13"/>
  <c r="O1635" i="13"/>
  <c r="X1634" i="13"/>
  <c r="W1634" i="13" s="1"/>
  <c r="S1634" i="13"/>
  <c r="U1634" i="13" s="1"/>
  <c r="R1634" i="13"/>
  <c r="Q1634" i="13"/>
  <c r="P1634" i="13"/>
  <c r="O1634" i="13"/>
  <c r="X1633" i="13"/>
  <c r="V1633" i="13" s="1"/>
  <c r="S1633" i="13"/>
  <c r="U1633" i="13" s="1"/>
  <c r="R1633" i="13"/>
  <c r="Q1633" i="13"/>
  <c r="P1633" i="13"/>
  <c r="O1633" i="13"/>
  <c r="X1632" i="13"/>
  <c r="S1632" i="13"/>
  <c r="R1632" i="13"/>
  <c r="Q1632" i="13"/>
  <c r="P1632" i="13"/>
  <c r="O1632" i="13"/>
  <c r="X1631" i="13"/>
  <c r="W1631" i="13" s="1"/>
  <c r="S1631" i="13"/>
  <c r="R1631" i="13"/>
  <c r="Q1631" i="13"/>
  <c r="P1631" i="13"/>
  <c r="O1631" i="13"/>
  <c r="X1630" i="13"/>
  <c r="W1630" i="13" s="1"/>
  <c r="V1630" i="13"/>
  <c r="S1630" i="13"/>
  <c r="T1630" i="13" s="1"/>
  <c r="R1630" i="13"/>
  <c r="Q1630" i="13"/>
  <c r="P1630" i="13"/>
  <c r="O1630" i="13"/>
  <c r="X1629" i="13"/>
  <c r="W1629" i="13" s="1"/>
  <c r="S1629" i="13"/>
  <c r="T1629" i="13" s="1"/>
  <c r="R1629" i="13"/>
  <c r="Q1629" i="13"/>
  <c r="P1629" i="13"/>
  <c r="O1629" i="13"/>
  <c r="X1628" i="13"/>
  <c r="S1628" i="13"/>
  <c r="U1628" i="13" s="1"/>
  <c r="R1628" i="13"/>
  <c r="Q1628" i="13"/>
  <c r="P1628" i="13"/>
  <c r="O1628" i="13"/>
  <c r="X1627" i="13"/>
  <c r="S1627" i="13"/>
  <c r="R1627" i="13"/>
  <c r="Q1627" i="13"/>
  <c r="P1627" i="13"/>
  <c r="O1627" i="13"/>
  <c r="X1626" i="13"/>
  <c r="W1626" i="13" s="1"/>
  <c r="S1626" i="13"/>
  <c r="U1626" i="13" s="1"/>
  <c r="R1626" i="13"/>
  <c r="Q1626" i="13"/>
  <c r="P1626" i="13"/>
  <c r="O1626" i="13"/>
  <c r="X1625" i="13"/>
  <c r="V1625" i="13" s="1"/>
  <c r="S1625" i="13"/>
  <c r="R1625" i="13"/>
  <c r="Q1625" i="13"/>
  <c r="P1625" i="13"/>
  <c r="O1625" i="13"/>
  <c r="X1624" i="13"/>
  <c r="S1624" i="13"/>
  <c r="R1624" i="13"/>
  <c r="Q1624" i="13"/>
  <c r="P1624" i="13"/>
  <c r="O1624" i="13"/>
  <c r="X1623" i="13"/>
  <c r="W1623" i="13" s="1"/>
  <c r="S1623" i="13"/>
  <c r="R1623" i="13"/>
  <c r="Q1623" i="13"/>
  <c r="P1623" i="13"/>
  <c r="O1623" i="13"/>
  <c r="X1622" i="13"/>
  <c r="W1622" i="13" s="1"/>
  <c r="V1622" i="13"/>
  <c r="S1622" i="13"/>
  <c r="T1622" i="13" s="1"/>
  <c r="R1622" i="13"/>
  <c r="Q1622" i="13"/>
  <c r="P1622" i="13"/>
  <c r="O1622" i="13"/>
  <c r="X1621" i="13"/>
  <c r="S1621" i="13"/>
  <c r="T1621" i="13" s="1"/>
  <c r="R1621" i="13"/>
  <c r="Q1621" i="13"/>
  <c r="P1621" i="13"/>
  <c r="O1621" i="13"/>
  <c r="X1620" i="13"/>
  <c r="V1620" i="13" s="1"/>
  <c r="W1620" i="13"/>
  <c r="S1620" i="13"/>
  <c r="U1620" i="13" s="1"/>
  <c r="R1620" i="13"/>
  <c r="Q1620" i="13"/>
  <c r="P1620" i="13"/>
  <c r="O1620" i="13"/>
  <c r="X1619" i="13"/>
  <c r="S1619" i="13"/>
  <c r="U1619" i="13" s="1"/>
  <c r="R1619" i="13"/>
  <c r="Q1619" i="13"/>
  <c r="P1619" i="13"/>
  <c r="O1619" i="13"/>
  <c r="X1618" i="13"/>
  <c r="W1618" i="13" s="1"/>
  <c r="S1618" i="13"/>
  <c r="U1618" i="13" s="1"/>
  <c r="R1618" i="13"/>
  <c r="Q1618" i="13"/>
  <c r="P1618" i="13"/>
  <c r="O1618" i="13"/>
  <c r="X1617" i="13"/>
  <c r="V1617" i="13" s="1"/>
  <c r="S1617" i="13"/>
  <c r="U1617" i="13" s="1"/>
  <c r="R1617" i="13"/>
  <c r="Q1617" i="13"/>
  <c r="P1617" i="13"/>
  <c r="O1617" i="13"/>
  <c r="X1616" i="13"/>
  <c r="W1616" i="13" s="1"/>
  <c r="S1616" i="13"/>
  <c r="R1616" i="13"/>
  <c r="Q1616" i="13"/>
  <c r="P1616" i="13"/>
  <c r="O1616" i="13"/>
  <c r="X1615" i="13"/>
  <c r="W1615" i="13" s="1"/>
  <c r="S1615" i="13"/>
  <c r="U1615" i="13" s="1"/>
  <c r="R1615" i="13"/>
  <c r="Q1615" i="13"/>
  <c r="P1615" i="13"/>
  <c r="O1615" i="13"/>
  <c r="X1614" i="13"/>
  <c r="S1614" i="13"/>
  <c r="T1614" i="13" s="1"/>
  <c r="R1614" i="13"/>
  <c r="Q1614" i="13"/>
  <c r="P1614" i="13"/>
  <c r="O1614" i="13"/>
  <c r="X1613" i="13"/>
  <c r="S1613" i="13"/>
  <c r="U1613" i="13" s="1"/>
  <c r="R1613" i="13"/>
  <c r="Q1613" i="13"/>
  <c r="P1613" i="13"/>
  <c r="O1613" i="13"/>
  <c r="X1612" i="13"/>
  <c r="W1612" i="13" s="1"/>
  <c r="S1612" i="13"/>
  <c r="U1612" i="13" s="1"/>
  <c r="R1612" i="13"/>
  <c r="Q1612" i="13"/>
  <c r="P1612" i="13"/>
  <c r="O1612" i="13"/>
  <c r="X1611" i="13"/>
  <c r="S1611" i="13"/>
  <c r="U1611" i="13" s="1"/>
  <c r="R1611" i="13"/>
  <c r="Q1611" i="13"/>
  <c r="P1611" i="13"/>
  <c r="O1611" i="13"/>
  <c r="X1610" i="13"/>
  <c r="W1610" i="13" s="1"/>
  <c r="S1610" i="13"/>
  <c r="U1610" i="13" s="1"/>
  <c r="R1610" i="13"/>
  <c r="Q1610" i="13"/>
  <c r="P1610" i="13"/>
  <c r="O1610" i="13"/>
  <c r="X1609" i="13"/>
  <c r="V1609" i="13" s="1"/>
  <c r="S1609" i="13"/>
  <c r="U1609" i="13" s="1"/>
  <c r="R1609" i="13"/>
  <c r="Q1609" i="13"/>
  <c r="P1609" i="13"/>
  <c r="O1609" i="13"/>
  <c r="X1608" i="13"/>
  <c r="W1608" i="13" s="1"/>
  <c r="S1608" i="13"/>
  <c r="R1608" i="13"/>
  <c r="Q1608" i="13"/>
  <c r="P1608" i="13"/>
  <c r="O1608" i="13"/>
  <c r="X1607" i="13"/>
  <c r="S1607" i="13"/>
  <c r="U1607" i="13" s="1"/>
  <c r="R1607" i="13"/>
  <c r="Q1607" i="13"/>
  <c r="P1607" i="13"/>
  <c r="O1607" i="13"/>
  <c r="X1606" i="13"/>
  <c r="V1606" i="13" s="1"/>
  <c r="S1606" i="13"/>
  <c r="R1606" i="13"/>
  <c r="Q1606" i="13"/>
  <c r="P1606" i="13"/>
  <c r="O1606" i="13"/>
  <c r="X1605" i="13"/>
  <c r="W1605" i="13" s="1"/>
  <c r="S1605" i="13"/>
  <c r="U1605" i="13" s="1"/>
  <c r="R1605" i="13"/>
  <c r="Q1605" i="13"/>
  <c r="P1605" i="13"/>
  <c r="O1605" i="13"/>
  <c r="X1604" i="13"/>
  <c r="S1604" i="13"/>
  <c r="U1604" i="13" s="1"/>
  <c r="R1604" i="13"/>
  <c r="Q1604" i="13"/>
  <c r="P1604" i="13"/>
  <c r="O1604" i="13"/>
  <c r="X1603" i="13"/>
  <c r="S1603" i="13"/>
  <c r="U1603" i="13" s="1"/>
  <c r="R1603" i="13"/>
  <c r="Q1603" i="13"/>
  <c r="P1603" i="13"/>
  <c r="O1603" i="13"/>
  <c r="X1602" i="13"/>
  <c r="W1602" i="13" s="1"/>
  <c r="S1602" i="13"/>
  <c r="U1602" i="13" s="1"/>
  <c r="R1602" i="13"/>
  <c r="Q1602" i="13"/>
  <c r="P1602" i="13"/>
  <c r="O1602" i="13"/>
  <c r="X1601" i="13"/>
  <c r="U1601" i="13"/>
  <c r="T1601" i="13"/>
  <c r="S1601" i="13"/>
  <c r="R1601" i="13"/>
  <c r="Q1601" i="13"/>
  <c r="P1601" i="13"/>
  <c r="O1601" i="13"/>
  <c r="X1600" i="13"/>
  <c r="W1600" i="13" s="1"/>
  <c r="V1600" i="13"/>
  <c r="S1600" i="13"/>
  <c r="R1600" i="13"/>
  <c r="Q1600" i="13"/>
  <c r="P1600" i="13"/>
  <c r="O1600" i="13"/>
  <c r="X1599" i="13"/>
  <c r="W1599" i="13" s="1"/>
  <c r="S1599" i="13"/>
  <c r="U1599" i="13" s="1"/>
  <c r="R1599" i="13"/>
  <c r="Q1599" i="13"/>
  <c r="P1599" i="13"/>
  <c r="O1599" i="13"/>
  <c r="X1598" i="13"/>
  <c r="W1598" i="13" s="1"/>
  <c r="S1598" i="13"/>
  <c r="T1598" i="13" s="1"/>
  <c r="R1598" i="13"/>
  <c r="Q1598" i="13"/>
  <c r="P1598" i="13"/>
  <c r="O1598" i="13"/>
  <c r="X1597" i="13"/>
  <c r="S1597" i="13"/>
  <c r="U1597" i="13" s="1"/>
  <c r="R1597" i="13"/>
  <c r="Q1597" i="13"/>
  <c r="P1597" i="13"/>
  <c r="O1597" i="13"/>
  <c r="X1596" i="13"/>
  <c r="W1596" i="13" s="1"/>
  <c r="S1596" i="13"/>
  <c r="R1596" i="13"/>
  <c r="Q1596" i="13"/>
  <c r="P1596" i="13"/>
  <c r="O1596" i="13"/>
  <c r="X1595" i="13"/>
  <c r="S1595" i="13"/>
  <c r="U1595" i="13" s="1"/>
  <c r="R1595" i="13"/>
  <c r="Q1595" i="13"/>
  <c r="P1595" i="13"/>
  <c r="O1595" i="13"/>
  <c r="X1594" i="13"/>
  <c r="W1594" i="13" s="1"/>
  <c r="S1594" i="13"/>
  <c r="U1594" i="13" s="1"/>
  <c r="R1594" i="13"/>
  <c r="Q1594" i="13"/>
  <c r="P1594" i="13"/>
  <c r="O1594" i="13"/>
  <c r="X1593" i="13"/>
  <c r="W1593" i="13" s="1"/>
  <c r="S1593" i="13"/>
  <c r="R1593" i="13"/>
  <c r="Q1593" i="13"/>
  <c r="P1593" i="13"/>
  <c r="O1593" i="13"/>
  <c r="X1592" i="13"/>
  <c r="W1592" i="13" s="1"/>
  <c r="S1592" i="13"/>
  <c r="R1592" i="13"/>
  <c r="Q1592" i="13"/>
  <c r="P1592" i="13"/>
  <c r="O1592" i="13"/>
  <c r="X1591" i="13"/>
  <c r="S1591" i="13"/>
  <c r="U1591" i="13" s="1"/>
  <c r="R1591" i="13"/>
  <c r="Q1591" i="13"/>
  <c r="P1591" i="13"/>
  <c r="O1591" i="13"/>
  <c r="X1590" i="13"/>
  <c r="W1590" i="13" s="1"/>
  <c r="S1590" i="13"/>
  <c r="R1590" i="13"/>
  <c r="Q1590" i="13"/>
  <c r="P1590" i="13"/>
  <c r="O1590" i="13"/>
  <c r="X1589" i="13"/>
  <c r="T1589" i="13"/>
  <c r="S1589" i="13"/>
  <c r="U1589" i="13" s="1"/>
  <c r="R1589" i="13"/>
  <c r="Q1589" i="13"/>
  <c r="P1589" i="13"/>
  <c r="O1589" i="13"/>
  <c r="X1588" i="13"/>
  <c r="W1588" i="13" s="1"/>
  <c r="S1588" i="13"/>
  <c r="U1588" i="13" s="1"/>
  <c r="R1588" i="13"/>
  <c r="Q1588" i="13"/>
  <c r="P1588" i="13"/>
  <c r="O1588" i="13"/>
  <c r="X1587" i="13"/>
  <c r="S1587" i="13"/>
  <c r="R1587" i="13"/>
  <c r="Q1587" i="13"/>
  <c r="P1587" i="13"/>
  <c r="O1587" i="13"/>
  <c r="X1586" i="13"/>
  <c r="W1586" i="13" s="1"/>
  <c r="S1586" i="13"/>
  <c r="T1586" i="13" s="1"/>
  <c r="R1586" i="13"/>
  <c r="Q1586" i="13"/>
  <c r="P1586" i="13"/>
  <c r="O1586" i="13"/>
  <c r="X1585" i="13"/>
  <c r="W1585" i="13" s="1"/>
  <c r="S1585" i="13"/>
  <c r="U1585" i="13" s="1"/>
  <c r="R1585" i="13"/>
  <c r="Q1585" i="13"/>
  <c r="P1585" i="13"/>
  <c r="O1585" i="13"/>
  <c r="X1584" i="13"/>
  <c r="W1584" i="13" s="1"/>
  <c r="S1584" i="13"/>
  <c r="R1584" i="13"/>
  <c r="Q1584" i="13"/>
  <c r="P1584" i="13"/>
  <c r="O1584" i="13"/>
  <c r="X1583" i="13"/>
  <c r="S1583" i="13"/>
  <c r="R1583" i="13"/>
  <c r="Q1583" i="13"/>
  <c r="P1583" i="13"/>
  <c r="O1583" i="13"/>
  <c r="X1582" i="13"/>
  <c r="W1582" i="13" s="1"/>
  <c r="S1582" i="13"/>
  <c r="U1582" i="13" s="1"/>
  <c r="R1582" i="13"/>
  <c r="Q1582" i="13"/>
  <c r="P1582" i="13"/>
  <c r="O1582" i="13"/>
  <c r="X1581" i="13"/>
  <c r="W1581" i="13" s="1"/>
  <c r="S1581" i="13"/>
  <c r="T1581" i="13" s="1"/>
  <c r="R1581" i="13"/>
  <c r="Q1581" i="13"/>
  <c r="P1581" i="13"/>
  <c r="O1581" i="13"/>
  <c r="X1580" i="13"/>
  <c r="W1580" i="13" s="1"/>
  <c r="S1580" i="13"/>
  <c r="R1580" i="13"/>
  <c r="Q1580" i="13"/>
  <c r="P1580" i="13"/>
  <c r="O1580" i="13"/>
  <c r="X1579" i="13"/>
  <c r="S1579" i="13"/>
  <c r="R1579" i="13"/>
  <c r="Q1579" i="13"/>
  <c r="P1579" i="13"/>
  <c r="O1579" i="13"/>
  <c r="X1578" i="13"/>
  <c r="W1578" i="13" s="1"/>
  <c r="S1578" i="13"/>
  <c r="T1578" i="13" s="1"/>
  <c r="R1578" i="13"/>
  <c r="Q1578" i="13"/>
  <c r="P1578" i="13"/>
  <c r="O1578" i="13"/>
  <c r="X1577" i="13"/>
  <c r="W1577" i="13" s="1"/>
  <c r="S1577" i="13"/>
  <c r="U1577" i="13" s="1"/>
  <c r="R1577" i="13"/>
  <c r="Q1577" i="13"/>
  <c r="P1577" i="13"/>
  <c r="O1577" i="13"/>
  <c r="X1576" i="13"/>
  <c r="W1576" i="13" s="1"/>
  <c r="S1576" i="13"/>
  <c r="R1576" i="13"/>
  <c r="Q1576" i="13"/>
  <c r="P1576" i="13"/>
  <c r="O1576" i="13"/>
  <c r="X1575" i="13"/>
  <c r="W1575" i="13" s="1"/>
  <c r="S1575" i="13"/>
  <c r="U1575" i="13" s="1"/>
  <c r="R1575" i="13"/>
  <c r="Q1575" i="13"/>
  <c r="P1575" i="13"/>
  <c r="O1575" i="13"/>
  <c r="X1574" i="13"/>
  <c r="W1574" i="13" s="1"/>
  <c r="S1574" i="13"/>
  <c r="U1574" i="13" s="1"/>
  <c r="R1574" i="13"/>
  <c r="Q1574" i="13"/>
  <c r="P1574" i="13"/>
  <c r="O1574" i="13"/>
  <c r="X1573" i="13"/>
  <c r="W1573" i="13" s="1"/>
  <c r="S1573" i="13"/>
  <c r="R1573" i="13"/>
  <c r="Q1573" i="13"/>
  <c r="P1573" i="13"/>
  <c r="O1573" i="13"/>
  <c r="X1572" i="13"/>
  <c r="V1572" i="13" s="1"/>
  <c r="S1572" i="13"/>
  <c r="U1572" i="13" s="1"/>
  <c r="R1572" i="13"/>
  <c r="Q1572" i="13"/>
  <c r="P1572" i="13"/>
  <c r="O1572" i="13"/>
  <c r="X1571" i="13"/>
  <c r="S1571" i="13"/>
  <c r="R1571" i="13"/>
  <c r="Q1571" i="13"/>
  <c r="P1571" i="13"/>
  <c r="O1571" i="13"/>
  <c r="X1570" i="13"/>
  <c r="W1570" i="13" s="1"/>
  <c r="S1570" i="13"/>
  <c r="U1570" i="13" s="1"/>
  <c r="R1570" i="13"/>
  <c r="Q1570" i="13"/>
  <c r="P1570" i="13"/>
  <c r="O1570" i="13"/>
  <c r="X1569" i="13"/>
  <c r="W1569" i="13" s="1"/>
  <c r="S1569" i="13"/>
  <c r="R1569" i="13"/>
  <c r="Q1569" i="13"/>
  <c r="P1569" i="13"/>
  <c r="O1569" i="13"/>
  <c r="X1568" i="13"/>
  <c r="W1568" i="13" s="1"/>
  <c r="S1568" i="13"/>
  <c r="R1568" i="13"/>
  <c r="Q1568" i="13"/>
  <c r="P1568" i="13"/>
  <c r="O1568" i="13"/>
  <c r="X1567" i="13"/>
  <c r="S1567" i="13"/>
  <c r="U1567" i="13" s="1"/>
  <c r="R1567" i="13"/>
  <c r="Q1567" i="13"/>
  <c r="P1567" i="13"/>
  <c r="O1567" i="13"/>
  <c r="X1566" i="13"/>
  <c r="W1566" i="13" s="1"/>
  <c r="S1566" i="13"/>
  <c r="U1566" i="13" s="1"/>
  <c r="R1566" i="13"/>
  <c r="Q1566" i="13"/>
  <c r="P1566" i="13"/>
  <c r="O1566" i="13"/>
  <c r="X1565" i="13"/>
  <c r="V1565" i="13" s="1"/>
  <c r="S1565" i="13"/>
  <c r="T1565" i="13" s="1"/>
  <c r="R1565" i="13"/>
  <c r="Q1565" i="13"/>
  <c r="P1565" i="13"/>
  <c r="O1565" i="13"/>
  <c r="X1564" i="13"/>
  <c r="V1564" i="13" s="1"/>
  <c r="S1564" i="13"/>
  <c r="U1564" i="13" s="1"/>
  <c r="R1564" i="13"/>
  <c r="Q1564" i="13"/>
  <c r="P1564" i="13"/>
  <c r="O1564" i="13"/>
  <c r="X1563" i="13"/>
  <c r="S1563" i="13"/>
  <c r="U1563" i="13" s="1"/>
  <c r="R1563" i="13"/>
  <c r="Q1563" i="13"/>
  <c r="P1563" i="13"/>
  <c r="O1563" i="13"/>
  <c r="X1562" i="13"/>
  <c r="W1562" i="13" s="1"/>
  <c r="S1562" i="13"/>
  <c r="T1562" i="13" s="1"/>
  <c r="R1562" i="13"/>
  <c r="Q1562" i="13"/>
  <c r="P1562" i="13"/>
  <c r="O1562" i="13"/>
  <c r="X1561" i="13"/>
  <c r="W1561" i="13" s="1"/>
  <c r="S1561" i="13"/>
  <c r="U1561" i="13" s="1"/>
  <c r="R1561" i="13"/>
  <c r="Q1561" i="13"/>
  <c r="P1561" i="13"/>
  <c r="O1561" i="13"/>
  <c r="X1560" i="13"/>
  <c r="W1560" i="13" s="1"/>
  <c r="S1560" i="13"/>
  <c r="R1560" i="13"/>
  <c r="Q1560" i="13"/>
  <c r="P1560" i="13"/>
  <c r="O1560" i="13"/>
  <c r="X1559" i="13"/>
  <c r="W1559" i="13" s="1"/>
  <c r="S1559" i="13"/>
  <c r="U1559" i="13" s="1"/>
  <c r="R1559" i="13"/>
  <c r="Q1559" i="13"/>
  <c r="P1559" i="13"/>
  <c r="O1559" i="13"/>
  <c r="X1558" i="13"/>
  <c r="S1558" i="13"/>
  <c r="U1558" i="13" s="1"/>
  <c r="R1558" i="13"/>
  <c r="Q1558" i="13"/>
  <c r="P1558" i="13"/>
  <c r="O1558" i="13"/>
  <c r="X1557" i="13"/>
  <c r="V1557" i="13" s="1"/>
  <c r="S1557" i="13"/>
  <c r="U1557" i="13" s="1"/>
  <c r="R1557" i="13"/>
  <c r="Q1557" i="13"/>
  <c r="P1557" i="13"/>
  <c r="O1557" i="13"/>
  <c r="X1556" i="13"/>
  <c r="W1556" i="13" s="1"/>
  <c r="S1556" i="13"/>
  <c r="U1556" i="13" s="1"/>
  <c r="R1556" i="13"/>
  <c r="Q1556" i="13"/>
  <c r="P1556" i="13"/>
  <c r="O1556" i="13"/>
  <c r="X1555" i="13"/>
  <c r="S1555" i="13"/>
  <c r="U1555" i="13" s="1"/>
  <c r="R1555" i="13"/>
  <c r="Q1555" i="13"/>
  <c r="P1555" i="13"/>
  <c r="O1555" i="13"/>
  <c r="X1554" i="13"/>
  <c r="S1554" i="13"/>
  <c r="U1554" i="13" s="1"/>
  <c r="R1554" i="13"/>
  <c r="Q1554" i="13"/>
  <c r="P1554" i="13"/>
  <c r="O1554" i="13"/>
  <c r="X1553" i="13"/>
  <c r="W1553" i="13" s="1"/>
  <c r="V1553" i="13"/>
  <c r="S1553" i="13"/>
  <c r="U1553" i="13" s="1"/>
  <c r="R1553" i="13"/>
  <c r="Q1553" i="13"/>
  <c r="P1553" i="13"/>
  <c r="O1553" i="13"/>
  <c r="X1552" i="13"/>
  <c r="V1552" i="13" s="1"/>
  <c r="S1552" i="13"/>
  <c r="R1552" i="13"/>
  <c r="Q1552" i="13"/>
  <c r="P1552" i="13"/>
  <c r="O1552" i="13"/>
  <c r="X1551" i="13"/>
  <c r="W1551" i="13" s="1"/>
  <c r="S1551" i="13"/>
  <c r="U1551" i="13" s="1"/>
  <c r="R1551" i="13"/>
  <c r="Q1551" i="13"/>
  <c r="P1551" i="13"/>
  <c r="O1551" i="13"/>
  <c r="X1550" i="13"/>
  <c r="W1550" i="13" s="1"/>
  <c r="S1550" i="13"/>
  <c r="R1550" i="13"/>
  <c r="Q1550" i="13"/>
  <c r="P1550" i="13"/>
  <c r="O1550" i="13"/>
  <c r="X1549" i="13"/>
  <c r="S1549" i="13"/>
  <c r="U1549" i="13" s="1"/>
  <c r="R1549" i="13"/>
  <c r="Q1549" i="13"/>
  <c r="P1549" i="13"/>
  <c r="O1549" i="13"/>
  <c r="X1548" i="13"/>
  <c r="S1548" i="13"/>
  <c r="U1548" i="13" s="1"/>
  <c r="R1548" i="13"/>
  <c r="Q1548" i="13"/>
  <c r="P1548" i="13"/>
  <c r="O1548" i="13"/>
  <c r="X1547" i="13"/>
  <c r="S1547" i="13"/>
  <c r="R1547" i="13"/>
  <c r="Q1547" i="13"/>
  <c r="P1547" i="13"/>
  <c r="O1547" i="13"/>
  <c r="X1546" i="13"/>
  <c r="W1546" i="13" s="1"/>
  <c r="S1546" i="13"/>
  <c r="U1546" i="13" s="1"/>
  <c r="R1546" i="13"/>
  <c r="Q1546" i="13"/>
  <c r="P1546" i="13"/>
  <c r="O1546" i="13"/>
  <c r="X1545" i="13"/>
  <c r="W1545" i="13" s="1"/>
  <c r="S1545" i="13"/>
  <c r="T1545" i="13" s="1"/>
  <c r="R1545" i="13"/>
  <c r="Q1545" i="13"/>
  <c r="P1545" i="13"/>
  <c r="O1545" i="13"/>
  <c r="X1544" i="13"/>
  <c r="W1544" i="13" s="1"/>
  <c r="S1544" i="13"/>
  <c r="R1544" i="13"/>
  <c r="Q1544" i="13"/>
  <c r="P1544" i="13"/>
  <c r="O1544" i="13"/>
  <c r="X1543" i="13"/>
  <c r="V1543" i="13" s="1"/>
  <c r="S1543" i="13"/>
  <c r="U1543" i="13" s="1"/>
  <c r="R1543" i="13"/>
  <c r="Q1543" i="13"/>
  <c r="P1543" i="13"/>
  <c r="O1543" i="13"/>
  <c r="X1542" i="13"/>
  <c r="W1542" i="13" s="1"/>
  <c r="S1542" i="13"/>
  <c r="R1542" i="13"/>
  <c r="Q1542" i="13"/>
  <c r="P1542" i="13"/>
  <c r="O1542" i="13"/>
  <c r="X1541" i="13"/>
  <c r="W1541" i="13" s="1"/>
  <c r="U1541" i="13"/>
  <c r="S1541" i="13"/>
  <c r="T1541" i="13" s="1"/>
  <c r="R1541" i="13"/>
  <c r="Q1541" i="13"/>
  <c r="P1541" i="13"/>
  <c r="O1541" i="13"/>
  <c r="X1540" i="13"/>
  <c r="W1540" i="13" s="1"/>
  <c r="S1540" i="13"/>
  <c r="T1540" i="13" s="1"/>
  <c r="R1540" i="13"/>
  <c r="Q1540" i="13"/>
  <c r="P1540" i="13"/>
  <c r="O1540" i="13"/>
  <c r="X1539" i="13"/>
  <c r="S1539" i="13"/>
  <c r="U1539" i="13" s="1"/>
  <c r="R1539" i="13"/>
  <c r="Q1539" i="13"/>
  <c r="P1539" i="13"/>
  <c r="O1539" i="13"/>
  <c r="X1538" i="13"/>
  <c r="S1538" i="13"/>
  <c r="U1538" i="13" s="1"/>
  <c r="R1538" i="13"/>
  <c r="Q1538" i="13"/>
  <c r="P1538" i="13"/>
  <c r="O1538" i="13"/>
  <c r="X1537" i="13"/>
  <c r="W1537" i="13" s="1"/>
  <c r="S1537" i="13"/>
  <c r="T1537" i="13" s="1"/>
  <c r="R1537" i="13"/>
  <c r="Q1537" i="13"/>
  <c r="P1537" i="13"/>
  <c r="O1537" i="13"/>
  <c r="X1536" i="13"/>
  <c r="W1536" i="13" s="1"/>
  <c r="S1536" i="13"/>
  <c r="R1536" i="13"/>
  <c r="Q1536" i="13"/>
  <c r="P1536" i="13"/>
  <c r="O1536" i="13"/>
  <c r="X1535" i="13"/>
  <c r="W1535" i="13" s="1"/>
  <c r="S1535" i="13"/>
  <c r="U1535" i="13" s="1"/>
  <c r="R1535" i="13"/>
  <c r="Q1535" i="13"/>
  <c r="P1535" i="13"/>
  <c r="O1535" i="13"/>
  <c r="X1534" i="13"/>
  <c r="V1534" i="13" s="1"/>
  <c r="T1534" i="13"/>
  <c r="S1534" i="13"/>
  <c r="U1534" i="13" s="1"/>
  <c r="R1534" i="13"/>
  <c r="Q1534" i="13"/>
  <c r="P1534" i="13"/>
  <c r="O1534" i="13"/>
  <c r="X1533" i="13"/>
  <c r="V1533" i="13" s="1"/>
  <c r="W1533" i="13"/>
  <c r="S1533" i="13"/>
  <c r="T1533" i="13" s="1"/>
  <c r="R1533" i="13"/>
  <c r="Q1533" i="13"/>
  <c r="P1533" i="13"/>
  <c r="O1533" i="13"/>
  <c r="X1532" i="13"/>
  <c r="W1532" i="13" s="1"/>
  <c r="S1532" i="13"/>
  <c r="U1532" i="13" s="1"/>
  <c r="R1532" i="13"/>
  <c r="Q1532" i="13"/>
  <c r="P1532" i="13"/>
  <c r="O1532" i="13"/>
  <c r="X1531" i="13"/>
  <c r="S1531" i="13"/>
  <c r="U1531" i="13" s="1"/>
  <c r="R1531" i="13"/>
  <c r="Q1531" i="13"/>
  <c r="P1531" i="13"/>
  <c r="O1531" i="13"/>
  <c r="X1530" i="13"/>
  <c r="V1530" i="13" s="1"/>
  <c r="S1530" i="13"/>
  <c r="U1530" i="13" s="1"/>
  <c r="R1530" i="13"/>
  <c r="Q1530" i="13"/>
  <c r="P1530" i="13"/>
  <c r="O1530" i="13"/>
  <c r="X1529" i="13"/>
  <c r="W1529" i="13" s="1"/>
  <c r="S1529" i="13"/>
  <c r="T1529" i="13" s="1"/>
  <c r="R1529" i="13"/>
  <c r="Q1529" i="13"/>
  <c r="P1529" i="13"/>
  <c r="O1529" i="13"/>
  <c r="X1528" i="13"/>
  <c r="S1528" i="13"/>
  <c r="R1528" i="13"/>
  <c r="Q1528" i="13"/>
  <c r="P1528" i="13"/>
  <c r="O1528" i="13"/>
  <c r="X1527" i="13"/>
  <c r="S1527" i="13"/>
  <c r="U1527" i="13" s="1"/>
  <c r="R1527" i="13"/>
  <c r="Q1527" i="13"/>
  <c r="P1527" i="13"/>
  <c r="O1527" i="13"/>
  <c r="X1526" i="13"/>
  <c r="S1526" i="13"/>
  <c r="U1526" i="13" s="1"/>
  <c r="R1526" i="13"/>
  <c r="Q1526" i="13"/>
  <c r="P1526" i="13"/>
  <c r="O1526" i="13"/>
  <c r="X1525" i="13"/>
  <c r="W1525" i="13" s="1"/>
  <c r="S1525" i="13"/>
  <c r="U1525" i="13" s="1"/>
  <c r="R1525" i="13"/>
  <c r="Q1525" i="13"/>
  <c r="P1525" i="13"/>
  <c r="O1525" i="13"/>
  <c r="X1524" i="13"/>
  <c r="W1524" i="13" s="1"/>
  <c r="S1524" i="13"/>
  <c r="U1524" i="13" s="1"/>
  <c r="R1524" i="13"/>
  <c r="Q1524" i="13"/>
  <c r="P1524" i="13"/>
  <c r="O1524" i="13"/>
  <c r="X1523" i="13"/>
  <c r="S1523" i="13"/>
  <c r="T1523" i="13" s="1"/>
  <c r="R1523" i="13"/>
  <c r="Q1523" i="13"/>
  <c r="P1523" i="13"/>
  <c r="O1523" i="13"/>
  <c r="X1522" i="13"/>
  <c r="S1522" i="13"/>
  <c r="U1522" i="13" s="1"/>
  <c r="R1522" i="13"/>
  <c r="Q1522" i="13"/>
  <c r="P1522" i="13"/>
  <c r="O1522" i="13"/>
  <c r="X1521" i="13"/>
  <c r="V1521" i="13" s="1"/>
  <c r="S1521" i="13"/>
  <c r="U1521" i="13" s="1"/>
  <c r="R1521" i="13"/>
  <c r="Q1521" i="13"/>
  <c r="P1521" i="13"/>
  <c r="O1521" i="13"/>
  <c r="X1520" i="13"/>
  <c r="W1520" i="13" s="1"/>
  <c r="S1520" i="13"/>
  <c r="R1520" i="13"/>
  <c r="Q1520" i="13"/>
  <c r="P1520" i="13"/>
  <c r="O1520" i="13"/>
  <c r="X1519" i="13"/>
  <c r="W1519" i="13" s="1"/>
  <c r="S1519" i="13"/>
  <c r="U1519" i="13" s="1"/>
  <c r="R1519" i="13"/>
  <c r="Q1519" i="13"/>
  <c r="P1519" i="13"/>
  <c r="O1519" i="13"/>
  <c r="X1518" i="13"/>
  <c r="S1518" i="13"/>
  <c r="T1518" i="13" s="1"/>
  <c r="R1518" i="13"/>
  <c r="Q1518" i="13"/>
  <c r="P1518" i="13"/>
  <c r="O1518" i="13"/>
  <c r="X1517" i="13"/>
  <c r="W1517" i="13" s="1"/>
  <c r="U1517" i="13"/>
  <c r="S1517" i="13"/>
  <c r="T1517" i="13" s="1"/>
  <c r="R1517" i="13"/>
  <c r="Q1517" i="13"/>
  <c r="P1517" i="13"/>
  <c r="O1517" i="13"/>
  <c r="X1516" i="13"/>
  <c r="V1516" i="13" s="1"/>
  <c r="S1516" i="13"/>
  <c r="U1516" i="13" s="1"/>
  <c r="R1516" i="13"/>
  <c r="Q1516" i="13"/>
  <c r="P1516" i="13"/>
  <c r="O1516" i="13"/>
  <c r="X1515" i="13"/>
  <c r="S1515" i="13"/>
  <c r="T1515" i="13" s="1"/>
  <c r="R1515" i="13"/>
  <c r="Q1515" i="13"/>
  <c r="P1515" i="13"/>
  <c r="O1515" i="13"/>
  <c r="X1514" i="13"/>
  <c r="W1514" i="13" s="1"/>
  <c r="S1514" i="13"/>
  <c r="U1514" i="13" s="1"/>
  <c r="R1514" i="13"/>
  <c r="Q1514" i="13"/>
  <c r="P1514" i="13"/>
  <c r="O1514" i="13"/>
  <c r="X1513" i="13"/>
  <c r="W1513" i="13" s="1"/>
  <c r="S1513" i="13"/>
  <c r="T1513" i="13" s="1"/>
  <c r="R1513" i="13"/>
  <c r="Q1513" i="13"/>
  <c r="P1513" i="13"/>
  <c r="O1513" i="13"/>
  <c r="X1512" i="13"/>
  <c r="S1512" i="13"/>
  <c r="R1512" i="13"/>
  <c r="Q1512" i="13"/>
  <c r="P1512" i="13"/>
  <c r="O1512" i="13"/>
  <c r="X1511" i="13"/>
  <c r="S1511" i="13"/>
  <c r="R1511" i="13"/>
  <c r="Q1511" i="13"/>
  <c r="P1511" i="13"/>
  <c r="O1511" i="13"/>
  <c r="X1510" i="13"/>
  <c r="S1510" i="13"/>
  <c r="U1510" i="13" s="1"/>
  <c r="R1510" i="13"/>
  <c r="Q1510" i="13"/>
  <c r="P1510" i="13"/>
  <c r="O1510" i="13"/>
  <c r="X1509" i="13"/>
  <c r="W1509" i="13" s="1"/>
  <c r="U1509" i="13"/>
  <c r="S1509" i="13"/>
  <c r="T1509" i="13" s="1"/>
  <c r="R1509" i="13"/>
  <c r="Q1509" i="13"/>
  <c r="P1509" i="13"/>
  <c r="O1509" i="13"/>
  <c r="X1508" i="13"/>
  <c r="W1508" i="13" s="1"/>
  <c r="S1508" i="13"/>
  <c r="R1508" i="13"/>
  <c r="Q1508" i="13"/>
  <c r="P1508" i="13"/>
  <c r="O1508" i="13"/>
  <c r="X1507" i="13"/>
  <c r="S1507" i="13"/>
  <c r="U1507" i="13" s="1"/>
  <c r="R1507" i="13"/>
  <c r="Q1507" i="13"/>
  <c r="P1507" i="13"/>
  <c r="O1507" i="13"/>
  <c r="X1506" i="13"/>
  <c r="W1506" i="13" s="1"/>
  <c r="V1506" i="13"/>
  <c r="S1506" i="13"/>
  <c r="U1506" i="13" s="1"/>
  <c r="R1506" i="13"/>
  <c r="Q1506" i="13"/>
  <c r="P1506" i="13"/>
  <c r="O1506" i="13"/>
  <c r="X1505" i="13"/>
  <c r="W1505" i="13" s="1"/>
  <c r="S1505" i="13"/>
  <c r="R1505" i="13"/>
  <c r="Q1505" i="13"/>
  <c r="P1505" i="13"/>
  <c r="O1505" i="13"/>
  <c r="X1504" i="13"/>
  <c r="W1504" i="13" s="1"/>
  <c r="S1504" i="13"/>
  <c r="R1504" i="13"/>
  <c r="Q1504" i="13"/>
  <c r="P1504" i="13"/>
  <c r="O1504" i="13"/>
  <c r="X1503" i="13"/>
  <c r="W1503" i="13" s="1"/>
  <c r="S1503" i="13"/>
  <c r="U1503" i="13" s="1"/>
  <c r="R1503" i="13"/>
  <c r="Q1503" i="13"/>
  <c r="P1503" i="13"/>
  <c r="O1503" i="13"/>
  <c r="X1502" i="13"/>
  <c r="S1502" i="13"/>
  <c r="U1502" i="13" s="1"/>
  <c r="R1502" i="13"/>
  <c r="Q1502" i="13"/>
  <c r="P1502" i="13"/>
  <c r="O1502" i="13"/>
  <c r="X1501" i="13"/>
  <c r="W1501" i="13" s="1"/>
  <c r="S1501" i="13"/>
  <c r="U1501" i="13" s="1"/>
  <c r="R1501" i="13"/>
  <c r="Q1501" i="13"/>
  <c r="P1501" i="13"/>
  <c r="O1501" i="13"/>
  <c r="X1500" i="13"/>
  <c r="W1500" i="13" s="1"/>
  <c r="T1500" i="13"/>
  <c r="S1500" i="13"/>
  <c r="U1500" i="13" s="1"/>
  <c r="R1500" i="13"/>
  <c r="Q1500" i="13"/>
  <c r="P1500" i="13"/>
  <c r="O1500" i="13"/>
  <c r="X1499" i="13"/>
  <c r="S1499" i="13"/>
  <c r="U1499" i="13" s="1"/>
  <c r="R1499" i="13"/>
  <c r="Q1499" i="13"/>
  <c r="P1499" i="13"/>
  <c r="O1499" i="13"/>
  <c r="X1498" i="13"/>
  <c r="W1498" i="13" s="1"/>
  <c r="S1498" i="13"/>
  <c r="U1498" i="13" s="1"/>
  <c r="R1498" i="13"/>
  <c r="Q1498" i="13"/>
  <c r="P1498" i="13"/>
  <c r="O1498" i="13"/>
  <c r="X1497" i="13"/>
  <c r="W1497" i="13" s="1"/>
  <c r="S1497" i="13"/>
  <c r="U1497" i="13" s="1"/>
  <c r="R1497" i="13"/>
  <c r="Q1497" i="13"/>
  <c r="P1497" i="13"/>
  <c r="O1497" i="13"/>
  <c r="X1496" i="13"/>
  <c r="S1496" i="13"/>
  <c r="R1496" i="13"/>
  <c r="Q1496" i="13"/>
  <c r="P1496" i="13"/>
  <c r="O1496" i="13"/>
  <c r="X1495" i="13"/>
  <c r="V1495" i="13" s="1"/>
  <c r="S1495" i="13"/>
  <c r="U1495" i="13" s="1"/>
  <c r="R1495" i="13"/>
  <c r="Q1495" i="13"/>
  <c r="P1495" i="13"/>
  <c r="O1495" i="13"/>
  <c r="X1494" i="13"/>
  <c r="W1494" i="13" s="1"/>
  <c r="V1494" i="13"/>
  <c r="S1494" i="13"/>
  <c r="U1494" i="13" s="1"/>
  <c r="R1494" i="13"/>
  <c r="Q1494" i="13"/>
  <c r="P1494" i="13"/>
  <c r="O1494" i="13"/>
  <c r="X1493" i="13"/>
  <c r="V1493" i="13" s="1"/>
  <c r="S1493" i="13"/>
  <c r="U1493" i="13" s="1"/>
  <c r="R1493" i="13"/>
  <c r="Q1493" i="13"/>
  <c r="P1493" i="13"/>
  <c r="O1493" i="13"/>
  <c r="X1492" i="13"/>
  <c r="W1492" i="13" s="1"/>
  <c r="S1492" i="13"/>
  <c r="U1492" i="13" s="1"/>
  <c r="R1492" i="13"/>
  <c r="Q1492" i="13"/>
  <c r="P1492" i="13"/>
  <c r="O1492" i="13"/>
  <c r="X1491" i="13"/>
  <c r="S1491" i="13"/>
  <c r="T1491" i="13" s="1"/>
  <c r="R1491" i="13"/>
  <c r="Q1491" i="13"/>
  <c r="P1491" i="13"/>
  <c r="O1491" i="13"/>
  <c r="X1490" i="13"/>
  <c r="W1490" i="13" s="1"/>
  <c r="S1490" i="13"/>
  <c r="U1490" i="13" s="1"/>
  <c r="R1490" i="13"/>
  <c r="Q1490" i="13"/>
  <c r="P1490" i="13"/>
  <c r="O1490" i="13"/>
  <c r="X1489" i="13"/>
  <c r="W1489" i="13" s="1"/>
  <c r="S1489" i="13"/>
  <c r="U1489" i="13" s="1"/>
  <c r="R1489" i="13"/>
  <c r="Q1489" i="13"/>
  <c r="P1489" i="13"/>
  <c r="O1489" i="13"/>
  <c r="X1488" i="13"/>
  <c r="V1488" i="13" s="1"/>
  <c r="W1488" i="13"/>
  <c r="S1488" i="13"/>
  <c r="R1488" i="13"/>
  <c r="Q1488" i="13"/>
  <c r="P1488" i="13"/>
  <c r="O1488" i="13"/>
  <c r="X1487" i="13"/>
  <c r="W1487" i="13" s="1"/>
  <c r="S1487" i="13"/>
  <c r="R1487" i="13"/>
  <c r="Q1487" i="13"/>
  <c r="P1487" i="13"/>
  <c r="O1487" i="13"/>
  <c r="X1486" i="13"/>
  <c r="V1486" i="13" s="1"/>
  <c r="W1486" i="13"/>
  <c r="S1486" i="13"/>
  <c r="T1486" i="13" s="1"/>
  <c r="R1486" i="13"/>
  <c r="Q1486" i="13"/>
  <c r="P1486" i="13"/>
  <c r="O1486" i="13"/>
  <c r="X1485" i="13"/>
  <c r="W1485" i="13" s="1"/>
  <c r="S1485" i="13"/>
  <c r="U1485" i="13" s="1"/>
  <c r="R1485" i="13"/>
  <c r="Q1485" i="13"/>
  <c r="P1485" i="13"/>
  <c r="O1485" i="13"/>
  <c r="X1484" i="13"/>
  <c r="S1484" i="13"/>
  <c r="U1484" i="13" s="1"/>
  <c r="R1484" i="13"/>
  <c r="Q1484" i="13"/>
  <c r="P1484" i="13"/>
  <c r="O1484" i="13"/>
  <c r="X1483" i="13"/>
  <c r="S1483" i="13"/>
  <c r="R1483" i="13"/>
  <c r="Q1483" i="13"/>
  <c r="P1483" i="13"/>
  <c r="O1483" i="13"/>
  <c r="X1482" i="13"/>
  <c r="W1482" i="13" s="1"/>
  <c r="S1482" i="13"/>
  <c r="R1482" i="13"/>
  <c r="Q1482" i="13"/>
  <c r="P1482" i="13"/>
  <c r="O1482" i="13"/>
  <c r="X1481" i="13"/>
  <c r="W1481" i="13" s="1"/>
  <c r="S1481" i="13"/>
  <c r="T1481" i="13" s="1"/>
  <c r="R1481" i="13"/>
  <c r="Q1481" i="13"/>
  <c r="P1481" i="13"/>
  <c r="O1481" i="13"/>
  <c r="X1480" i="13"/>
  <c r="V1480" i="13" s="1"/>
  <c r="S1480" i="13"/>
  <c r="R1480" i="13"/>
  <c r="Q1480" i="13"/>
  <c r="P1480" i="13"/>
  <c r="O1480" i="13"/>
  <c r="X1479" i="13"/>
  <c r="S1479" i="13"/>
  <c r="U1479" i="13" s="1"/>
  <c r="R1479" i="13"/>
  <c r="Q1479" i="13"/>
  <c r="P1479" i="13"/>
  <c r="O1479" i="13"/>
  <c r="X1478" i="13"/>
  <c r="S1478" i="13"/>
  <c r="T1478" i="13" s="1"/>
  <c r="R1478" i="13"/>
  <c r="Q1478" i="13"/>
  <c r="P1478" i="13"/>
  <c r="O1478" i="13"/>
  <c r="X1477" i="13"/>
  <c r="W1477" i="13" s="1"/>
  <c r="S1477" i="13"/>
  <c r="U1477" i="13" s="1"/>
  <c r="R1477" i="13"/>
  <c r="Q1477" i="13"/>
  <c r="P1477" i="13"/>
  <c r="O1477" i="13"/>
  <c r="X1476" i="13"/>
  <c r="W1476" i="13" s="1"/>
  <c r="S1476" i="13"/>
  <c r="R1476" i="13"/>
  <c r="Q1476" i="13"/>
  <c r="P1476" i="13"/>
  <c r="O1476" i="13"/>
  <c r="X1475" i="13"/>
  <c r="S1475" i="13"/>
  <c r="U1475" i="13" s="1"/>
  <c r="R1475" i="13"/>
  <c r="Q1475" i="13"/>
  <c r="P1475" i="13"/>
  <c r="O1475" i="13"/>
  <c r="X1474" i="13"/>
  <c r="V1474" i="13" s="1"/>
  <c r="S1474" i="13"/>
  <c r="R1474" i="13"/>
  <c r="Q1474" i="13"/>
  <c r="P1474" i="13"/>
  <c r="O1474" i="13"/>
  <c r="X1473" i="13"/>
  <c r="S1473" i="13"/>
  <c r="U1473" i="13" s="1"/>
  <c r="R1473" i="13"/>
  <c r="Q1473" i="13"/>
  <c r="P1473" i="13"/>
  <c r="O1473" i="13"/>
  <c r="X1472" i="13"/>
  <c r="W1472" i="13" s="1"/>
  <c r="S1472" i="13"/>
  <c r="R1472" i="13"/>
  <c r="Q1472" i="13"/>
  <c r="P1472" i="13"/>
  <c r="O1472" i="13"/>
  <c r="X1471" i="13"/>
  <c r="V1471" i="13" s="1"/>
  <c r="W1471" i="13"/>
  <c r="S1471" i="13"/>
  <c r="U1471" i="13" s="1"/>
  <c r="R1471" i="13"/>
  <c r="Q1471" i="13"/>
  <c r="P1471" i="13"/>
  <c r="O1471" i="13"/>
  <c r="X1470" i="13"/>
  <c r="W1470" i="13" s="1"/>
  <c r="S1470" i="13"/>
  <c r="R1470" i="13"/>
  <c r="Q1470" i="13"/>
  <c r="P1470" i="13"/>
  <c r="O1470" i="13"/>
  <c r="X1469" i="13"/>
  <c r="W1469" i="13" s="1"/>
  <c r="S1469" i="13"/>
  <c r="U1469" i="13" s="1"/>
  <c r="R1469" i="13"/>
  <c r="Q1469" i="13"/>
  <c r="P1469" i="13"/>
  <c r="O1469" i="13"/>
  <c r="X1468" i="13"/>
  <c r="S1468" i="13"/>
  <c r="U1468" i="13" s="1"/>
  <c r="R1468" i="13"/>
  <c r="Q1468" i="13"/>
  <c r="P1468" i="13"/>
  <c r="O1468" i="13"/>
  <c r="X1467" i="13"/>
  <c r="S1467" i="13"/>
  <c r="U1467" i="13" s="1"/>
  <c r="R1467" i="13"/>
  <c r="Q1467" i="13"/>
  <c r="P1467" i="13"/>
  <c r="O1467" i="13"/>
  <c r="X1466" i="13"/>
  <c r="W1466" i="13" s="1"/>
  <c r="S1466" i="13"/>
  <c r="U1466" i="13" s="1"/>
  <c r="R1466" i="13"/>
  <c r="Q1466" i="13"/>
  <c r="P1466" i="13"/>
  <c r="O1466" i="13"/>
  <c r="X1465" i="13"/>
  <c r="W1465" i="13" s="1"/>
  <c r="S1465" i="13"/>
  <c r="U1465" i="13" s="1"/>
  <c r="R1465" i="13"/>
  <c r="Q1465" i="13"/>
  <c r="P1465" i="13"/>
  <c r="O1465" i="13"/>
  <c r="X1464" i="13"/>
  <c r="V1464" i="13" s="1"/>
  <c r="S1464" i="13"/>
  <c r="R1464" i="13"/>
  <c r="Q1464" i="13"/>
  <c r="P1464" i="13"/>
  <c r="O1464" i="13"/>
  <c r="X1463" i="13"/>
  <c r="S1463" i="13"/>
  <c r="R1463" i="13"/>
  <c r="Q1463" i="13"/>
  <c r="P1463" i="13"/>
  <c r="O1463" i="13"/>
  <c r="X1462" i="13"/>
  <c r="V1462" i="13" s="1"/>
  <c r="S1462" i="13"/>
  <c r="U1462" i="13" s="1"/>
  <c r="R1462" i="13"/>
  <c r="Q1462" i="13"/>
  <c r="P1462" i="13"/>
  <c r="O1462" i="13"/>
  <c r="X1461" i="13"/>
  <c r="S1461" i="13"/>
  <c r="U1461" i="13" s="1"/>
  <c r="R1461" i="13"/>
  <c r="Q1461" i="13"/>
  <c r="P1461" i="13"/>
  <c r="O1461" i="13"/>
  <c r="X1460" i="13"/>
  <c r="V1460" i="13" s="1"/>
  <c r="S1460" i="13"/>
  <c r="U1460" i="13" s="1"/>
  <c r="R1460" i="13"/>
  <c r="Q1460" i="13"/>
  <c r="P1460" i="13"/>
  <c r="O1460" i="13"/>
  <c r="X1459" i="13"/>
  <c r="W1459" i="13" s="1"/>
  <c r="S1459" i="13"/>
  <c r="U1459" i="13" s="1"/>
  <c r="R1459" i="13"/>
  <c r="Q1459" i="13"/>
  <c r="P1459" i="13"/>
  <c r="O1459" i="13"/>
  <c r="X1458" i="13"/>
  <c r="S1458" i="13"/>
  <c r="U1458" i="13" s="1"/>
  <c r="R1458" i="13"/>
  <c r="Q1458" i="13"/>
  <c r="P1458" i="13"/>
  <c r="O1458" i="13"/>
  <c r="X1457" i="13"/>
  <c r="W1457" i="13" s="1"/>
  <c r="S1457" i="13"/>
  <c r="R1457" i="13"/>
  <c r="Q1457" i="13"/>
  <c r="P1457" i="13"/>
  <c r="O1457" i="13"/>
  <c r="X1456" i="13"/>
  <c r="W1456" i="13" s="1"/>
  <c r="S1456" i="13"/>
  <c r="T1456" i="13" s="1"/>
  <c r="R1456" i="13"/>
  <c r="Q1456" i="13"/>
  <c r="P1456" i="13"/>
  <c r="O1456" i="13"/>
  <c r="X1455" i="13"/>
  <c r="V1455" i="13" s="1"/>
  <c r="S1455" i="13"/>
  <c r="R1455" i="13"/>
  <c r="Q1455" i="13"/>
  <c r="P1455" i="13"/>
  <c r="O1455" i="13"/>
  <c r="X1454" i="13"/>
  <c r="S1454" i="13"/>
  <c r="U1454" i="13" s="1"/>
  <c r="R1454" i="13"/>
  <c r="Q1454" i="13"/>
  <c r="P1454" i="13"/>
  <c r="O1454" i="13"/>
  <c r="X1453" i="13"/>
  <c r="V1453" i="13" s="1"/>
  <c r="W1453" i="13"/>
  <c r="S1453" i="13"/>
  <c r="U1453" i="13" s="1"/>
  <c r="R1453" i="13"/>
  <c r="Q1453" i="13"/>
  <c r="P1453" i="13"/>
  <c r="O1453" i="13"/>
  <c r="X1452" i="13"/>
  <c r="S1452" i="13"/>
  <c r="U1452" i="13" s="1"/>
  <c r="R1452" i="13"/>
  <c r="Q1452" i="13"/>
  <c r="P1452" i="13"/>
  <c r="O1452" i="13"/>
  <c r="X1451" i="13"/>
  <c r="W1451" i="13" s="1"/>
  <c r="S1451" i="13"/>
  <c r="T1451" i="13" s="1"/>
  <c r="R1451" i="13"/>
  <c r="Q1451" i="13"/>
  <c r="P1451" i="13"/>
  <c r="O1451" i="13"/>
  <c r="X1450" i="13"/>
  <c r="S1450" i="13"/>
  <c r="U1450" i="13" s="1"/>
  <c r="R1450" i="13"/>
  <c r="Q1450" i="13"/>
  <c r="P1450" i="13"/>
  <c r="O1450" i="13"/>
  <c r="X1449" i="13"/>
  <c r="S1449" i="13"/>
  <c r="R1449" i="13"/>
  <c r="Q1449" i="13"/>
  <c r="P1449" i="13"/>
  <c r="O1449" i="13"/>
  <c r="X1448" i="13"/>
  <c r="W1448" i="13" s="1"/>
  <c r="S1448" i="13"/>
  <c r="T1448" i="13" s="1"/>
  <c r="R1448" i="13"/>
  <c r="Q1448" i="13"/>
  <c r="P1448" i="13"/>
  <c r="O1448" i="13"/>
  <c r="X1447" i="13"/>
  <c r="W1447" i="13" s="1"/>
  <c r="S1447" i="13"/>
  <c r="R1447" i="13"/>
  <c r="Q1447" i="13"/>
  <c r="P1447" i="13"/>
  <c r="O1447" i="13"/>
  <c r="X1446" i="13"/>
  <c r="W1446" i="13" s="1"/>
  <c r="S1446" i="13"/>
  <c r="U1446" i="13" s="1"/>
  <c r="R1446" i="13"/>
  <c r="Q1446" i="13"/>
  <c r="P1446" i="13"/>
  <c r="O1446" i="13"/>
  <c r="X1445" i="13"/>
  <c r="W1445" i="13" s="1"/>
  <c r="S1445" i="13"/>
  <c r="U1445" i="13" s="1"/>
  <c r="R1445" i="13"/>
  <c r="Q1445" i="13"/>
  <c r="P1445" i="13"/>
  <c r="O1445" i="13"/>
  <c r="X1444" i="13"/>
  <c r="W1444" i="13" s="1"/>
  <c r="S1444" i="13"/>
  <c r="U1444" i="13" s="1"/>
  <c r="R1444" i="13"/>
  <c r="Q1444" i="13"/>
  <c r="P1444" i="13"/>
  <c r="O1444" i="13"/>
  <c r="X1443" i="13"/>
  <c r="V1443" i="13" s="1"/>
  <c r="S1443" i="13"/>
  <c r="R1443" i="13"/>
  <c r="Q1443" i="13"/>
  <c r="P1443" i="13"/>
  <c r="O1443" i="13"/>
  <c r="X1442" i="13"/>
  <c r="S1442" i="13"/>
  <c r="U1442" i="13" s="1"/>
  <c r="R1442" i="13"/>
  <c r="Q1442" i="13"/>
  <c r="P1442" i="13"/>
  <c r="O1442" i="13"/>
  <c r="X1441" i="13"/>
  <c r="S1441" i="13"/>
  <c r="R1441" i="13"/>
  <c r="Q1441" i="13"/>
  <c r="P1441" i="13"/>
  <c r="O1441" i="13"/>
  <c r="X1440" i="13"/>
  <c r="S1440" i="13"/>
  <c r="T1440" i="13" s="1"/>
  <c r="R1440" i="13"/>
  <c r="Q1440" i="13"/>
  <c r="P1440" i="13"/>
  <c r="O1440" i="13"/>
  <c r="X1439" i="13"/>
  <c r="W1439" i="13" s="1"/>
  <c r="V1439" i="13"/>
  <c r="S1439" i="13"/>
  <c r="R1439" i="13"/>
  <c r="Q1439" i="13"/>
  <c r="P1439" i="13"/>
  <c r="O1439" i="13"/>
  <c r="X1438" i="13"/>
  <c r="W1438" i="13" s="1"/>
  <c r="S1438" i="13"/>
  <c r="U1438" i="13" s="1"/>
  <c r="R1438" i="13"/>
  <c r="Q1438" i="13"/>
  <c r="P1438" i="13"/>
  <c r="O1438" i="13"/>
  <c r="X1437" i="13"/>
  <c r="W1437" i="13" s="1"/>
  <c r="S1437" i="13"/>
  <c r="U1437" i="13" s="1"/>
  <c r="R1437" i="13"/>
  <c r="Q1437" i="13"/>
  <c r="P1437" i="13"/>
  <c r="O1437" i="13"/>
  <c r="X1436" i="13"/>
  <c r="W1436" i="13" s="1"/>
  <c r="V1436" i="13"/>
  <c r="S1436" i="13"/>
  <c r="U1436" i="13" s="1"/>
  <c r="R1436" i="13"/>
  <c r="Q1436" i="13"/>
  <c r="P1436" i="13"/>
  <c r="O1436" i="13"/>
  <c r="X1435" i="13"/>
  <c r="S1435" i="13"/>
  <c r="U1435" i="13" s="1"/>
  <c r="R1435" i="13"/>
  <c r="Q1435" i="13"/>
  <c r="P1435" i="13"/>
  <c r="O1435" i="13"/>
  <c r="X1434" i="13"/>
  <c r="S1434" i="13"/>
  <c r="U1434" i="13" s="1"/>
  <c r="R1434" i="13"/>
  <c r="Q1434" i="13"/>
  <c r="P1434" i="13"/>
  <c r="O1434" i="13"/>
  <c r="X1433" i="13"/>
  <c r="S1433" i="13"/>
  <c r="R1433" i="13"/>
  <c r="Q1433" i="13"/>
  <c r="P1433" i="13"/>
  <c r="O1433" i="13"/>
  <c r="X1432" i="13"/>
  <c r="S1432" i="13"/>
  <c r="T1432" i="13" s="1"/>
  <c r="R1432" i="13"/>
  <c r="Q1432" i="13"/>
  <c r="P1432" i="13"/>
  <c r="O1432" i="13"/>
  <c r="X1431" i="13"/>
  <c r="W1431" i="13" s="1"/>
  <c r="V1431" i="13"/>
  <c r="S1431" i="13"/>
  <c r="R1431" i="13"/>
  <c r="Q1431" i="13"/>
  <c r="P1431" i="13"/>
  <c r="O1431" i="13"/>
  <c r="X1430" i="13"/>
  <c r="W1430" i="13" s="1"/>
  <c r="S1430" i="13"/>
  <c r="U1430" i="13" s="1"/>
  <c r="R1430" i="13"/>
  <c r="Q1430" i="13"/>
  <c r="P1430" i="13"/>
  <c r="O1430" i="13"/>
  <c r="X1429" i="13"/>
  <c r="W1429" i="13" s="1"/>
  <c r="V1429" i="13"/>
  <c r="S1429" i="13"/>
  <c r="R1429" i="13"/>
  <c r="Q1429" i="13"/>
  <c r="P1429" i="13"/>
  <c r="O1429" i="13"/>
  <c r="X1428" i="13"/>
  <c r="W1428" i="13" s="1"/>
  <c r="S1428" i="13"/>
  <c r="U1428" i="13" s="1"/>
  <c r="R1428" i="13"/>
  <c r="Q1428" i="13"/>
  <c r="P1428" i="13"/>
  <c r="O1428" i="13"/>
  <c r="X1427" i="13"/>
  <c r="W1427" i="13" s="1"/>
  <c r="S1427" i="13"/>
  <c r="U1427" i="13" s="1"/>
  <c r="R1427" i="13"/>
  <c r="Q1427" i="13"/>
  <c r="P1427" i="13"/>
  <c r="O1427" i="13"/>
  <c r="X1426" i="13"/>
  <c r="S1426" i="13"/>
  <c r="T1426" i="13" s="1"/>
  <c r="R1426" i="13"/>
  <c r="Q1426" i="13"/>
  <c r="P1426" i="13"/>
  <c r="O1426" i="13"/>
  <c r="X1425" i="13"/>
  <c r="S1425" i="13"/>
  <c r="R1425" i="13"/>
  <c r="Q1425" i="13"/>
  <c r="P1425" i="13"/>
  <c r="O1425" i="13"/>
  <c r="X1424" i="13"/>
  <c r="S1424" i="13"/>
  <c r="T1424" i="13" s="1"/>
  <c r="R1424" i="13"/>
  <c r="Q1424" i="13"/>
  <c r="P1424" i="13"/>
  <c r="O1424" i="13"/>
  <c r="X1423" i="13"/>
  <c r="S1423" i="13"/>
  <c r="R1423" i="13"/>
  <c r="Q1423" i="13"/>
  <c r="P1423" i="13"/>
  <c r="O1423" i="13"/>
  <c r="X1422" i="13"/>
  <c r="W1422" i="13" s="1"/>
  <c r="S1422" i="13"/>
  <c r="U1422" i="13" s="1"/>
  <c r="R1422" i="13"/>
  <c r="Q1422" i="13"/>
  <c r="P1422" i="13"/>
  <c r="O1422" i="13"/>
  <c r="X1421" i="13"/>
  <c r="S1421" i="13"/>
  <c r="R1421" i="13"/>
  <c r="Q1421" i="13"/>
  <c r="P1421" i="13"/>
  <c r="O1421" i="13"/>
  <c r="X1420" i="13"/>
  <c r="W1420" i="13" s="1"/>
  <c r="S1420" i="13"/>
  <c r="U1420" i="13" s="1"/>
  <c r="R1420" i="13"/>
  <c r="Q1420" i="13"/>
  <c r="P1420" i="13"/>
  <c r="O1420" i="13"/>
  <c r="X1419" i="13"/>
  <c r="W1419" i="13" s="1"/>
  <c r="S1419" i="13"/>
  <c r="U1419" i="13" s="1"/>
  <c r="R1419" i="13"/>
  <c r="Q1419" i="13"/>
  <c r="P1419" i="13"/>
  <c r="O1419" i="13"/>
  <c r="X1418" i="13"/>
  <c r="S1418" i="13"/>
  <c r="T1418" i="13" s="1"/>
  <c r="R1418" i="13"/>
  <c r="Q1418" i="13"/>
  <c r="P1418" i="13"/>
  <c r="O1418" i="13"/>
  <c r="X1417" i="13"/>
  <c r="S1417" i="13"/>
  <c r="R1417" i="13"/>
  <c r="Q1417" i="13"/>
  <c r="P1417" i="13"/>
  <c r="O1417" i="13"/>
  <c r="X1416" i="13"/>
  <c r="S1416" i="13"/>
  <c r="T1416" i="13" s="1"/>
  <c r="R1416" i="13"/>
  <c r="Q1416" i="13"/>
  <c r="P1416" i="13"/>
  <c r="O1416" i="13"/>
  <c r="X1415" i="13"/>
  <c r="W1415" i="13" s="1"/>
  <c r="S1415" i="13"/>
  <c r="R1415" i="13"/>
  <c r="Q1415" i="13"/>
  <c r="P1415" i="13"/>
  <c r="O1415" i="13"/>
  <c r="X1414" i="13"/>
  <c r="W1414" i="13" s="1"/>
  <c r="S1414" i="13"/>
  <c r="U1414" i="13" s="1"/>
  <c r="R1414" i="13"/>
  <c r="Q1414" i="13"/>
  <c r="P1414" i="13"/>
  <c r="O1414" i="13"/>
  <c r="X1413" i="13"/>
  <c r="W1413" i="13" s="1"/>
  <c r="S1413" i="13"/>
  <c r="R1413" i="13"/>
  <c r="Q1413" i="13"/>
  <c r="P1413" i="13"/>
  <c r="O1413" i="13"/>
  <c r="X1412" i="13"/>
  <c r="W1412" i="13" s="1"/>
  <c r="S1412" i="13"/>
  <c r="U1412" i="13" s="1"/>
  <c r="R1412" i="13"/>
  <c r="Q1412" i="13"/>
  <c r="P1412" i="13"/>
  <c r="O1412" i="13"/>
  <c r="X1411" i="13"/>
  <c r="V1411" i="13" s="1"/>
  <c r="S1411" i="13"/>
  <c r="U1411" i="13" s="1"/>
  <c r="R1411" i="13"/>
  <c r="Q1411" i="13"/>
  <c r="P1411" i="13"/>
  <c r="O1411" i="13"/>
  <c r="X1410" i="13"/>
  <c r="S1410" i="13"/>
  <c r="R1410" i="13"/>
  <c r="Q1410" i="13"/>
  <c r="P1410" i="13"/>
  <c r="O1410" i="13"/>
  <c r="X1409" i="13"/>
  <c r="S1409" i="13"/>
  <c r="T1409" i="13" s="1"/>
  <c r="R1409" i="13"/>
  <c r="Q1409" i="13"/>
  <c r="P1409" i="13"/>
  <c r="O1409" i="13"/>
  <c r="X1408" i="13"/>
  <c r="S1408" i="13"/>
  <c r="T1408" i="13" s="1"/>
  <c r="R1408" i="13"/>
  <c r="Q1408" i="13"/>
  <c r="P1408" i="13"/>
  <c r="O1408" i="13"/>
  <c r="X1407" i="13"/>
  <c r="V1407" i="13" s="1"/>
  <c r="W1407" i="13"/>
  <c r="S1407" i="13"/>
  <c r="R1407" i="13"/>
  <c r="Q1407" i="13"/>
  <c r="P1407" i="13"/>
  <c r="O1407" i="13"/>
  <c r="X1406" i="13"/>
  <c r="V1406" i="13" s="1"/>
  <c r="W1406" i="13"/>
  <c r="S1406" i="13"/>
  <c r="R1406" i="13"/>
  <c r="Q1406" i="13"/>
  <c r="P1406" i="13"/>
  <c r="O1406" i="13"/>
  <c r="X1405" i="13"/>
  <c r="W1405" i="13" s="1"/>
  <c r="S1405" i="13"/>
  <c r="R1405" i="13"/>
  <c r="Q1405" i="13"/>
  <c r="P1405" i="13"/>
  <c r="O1405" i="13"/>
  <c r="X1404" i="13"/>
  <c r="V1404" i="13" s="1"/>
  <c r="S1404" i="13"/>
  <c r="T1404" i="13" s="1"/>
  <c r="R1404" i="13"/>
  <c r="Q1404" i="13"/>
  <c r="P1404" i="13"/>
  <c r="O1404" i="13"/>
  <c r="X1403" i="13"/>
  <c r="S1403" i="13"/>
  <c r="U1403" i="13" s="1"/>
  <c r="R1403" i="13"/>
  <c r="Q1403" i="13"/>
  <c r="P1403" i="13"/>
  <c r="O1403" i="13"/>
  <c r="X1402" i="13"/>
  <c r="S1402" i="13"/>
  <c r="U1402" i="13" s="1"/>
  <c r="R1402" i="13"/>
  <c r="Q1402" i="13"/>
  <c r="P1402" i="13"/>
  <c r="O1402" i="13"/>
  <c r="X1401" i="13"/>
  <c r="S1401" i="13"/>
  <c r="T1401" i="13" s="1"/>
  <c r="R1401" i="13"/>
  <c r="Q1401" i="13"/>
  <c r="P1401" i="13"/>
  <c r="O1401" i="13"/>
  <c r="X1400" i="13"/>
  <c r="S1400" i="13"/>
  <c r="T1400" i="13" s="1"/>
  <c r="R1400" i="13"/>
  <c r="Q1400" i="13"/>
  <c r="P1400" i="13"/>
  <c r="O1400" i="13"/>
  <c r="X1399" i="13"/>
  <c r="V1399" i="13" s="1"/>
  <c r="S1399" i="13"/>
  <c r="R1399" i="13"/>
  <c r="Q1399" i="13"/>
  <c r="P1399" i="13"/>
  <c r="O1399" i="13"/>
  <c r="X1398" i="13"/>
  <c r="W1398" i="13" s="1"/>
  <c r="S1398" i="13"/>
  <c r="R1398" i="13"/>
  <c r="Q1398" i="13"/>
  <c r="P1398" i="13"/>
  <c r="O1398" i="13"/>
  <c r="X1397" i="13"/>
  <c r="S1397" i="13"/>
  <c r="R1397" i="13"/>
  <c r="Q1397" i="13"/>
  <c r="P1397" i="13"/>
  <c r="O1397" i="13"/>
  <c r="X1396" i="13"/>
  <c r="W1396" i="13" s="1"/>
  <c r="S1396" i="13"/>
  <c r="R1396" i="13"/>
  <c r="Q1396" i="13"/>
  <c r="P1396" i="13"/>
  <c r="O1396" i="13"/>
  <c r="X1395" i="13"/>
  <c r="W1395" i="13" s="1"/>
  <c r="S1395" i="13"/>
  <c r="R1395" i="13"/>
  <c r="Q1395" i="13"/>
  <c r="P1395" i="13"/>
  <c r="O1395" i="13"/>
  <c r="X1394" i="13"/>
  <c r="S1394" i="13"/>
  <c r="U1394" i="13" s="1"/>
  <c r="R1394" i="13"/>
  <c r="Q1394" i="13"/>
  <c r="P1394" i="13"/>
  <c r="O1394" i="13"/>
  <c r="X1393" i="13"/>
  <c r="S1393" i="13"/>
  <c r="R1393" i="13"/>
  <c r="Q1393" i="13"/>
  <c r="P1393" i="13"/>
  <c r="O1393" i="13"/>
  <c r="X1392" i="13"/>
  <c r="S1392" i="13"/>
  <c r="R1392" i="13"/>
  <c r="Q1392" i="13"/>
  <c r="P1392" i="13"/>
  <c r="O1392" i="13"/>
  <c r="X1391" i="13"/>
  <c r="W1391" i="13" s="1"/>
  <c r="S1391" i="13"/>
  <c r="R1391" i="13"/>
  <c r="Q1391" i="13"/>
  <c r="P1391" i="13"/>
  <c r="O1391" i="13"/>
  <c r="X1390" i="13"/>
  <c r="W1390" i="13" s="1"/>
  <c r="S1390" i="13"/>
  <c r="R1390" i="13"/>
  <c r="Q1390" i="13"/>
  <c r="P1390" i="13"/>
  <c r="O1390" i="13"/>
  <c r="X1389" i="13"/>
  <c r="W1389" i="13" s="1"/>
  <c r="S1389" i="13"/>
  <c r="R1389" i="13"/>
  <c r="Q1389" i="13"/>
  <c r="P1389" i="13"/>
  <c r="O1389" i="13"/>
  <c r="X1388" i="13"/>
  <c r="W1388" i="13" s="1"/>
  <c r="S1388" i="13"/>
  <c r="U1388" i="13" s="1"/>
  <c r="R1388" i="13"/>
  <c r="Q1388" i="13"/>
  <c r="P1388" i="13"/>
  <c r="O1388" i="13"/>
  <c r="X1387" i="13"/>
  <c r="S1387" i="13"/>
  <c r="U1387" i="13" s="1"/>
  <c r="R1387" i="13"/>
  <c r="Q1387" i="13"/>
  <c r="P1387" i="13"/>
  <c r="O1387" i="13"/>
  <c r="X1386" i="13"/>
  <c r="S1386" i="13"/>
  <c r="R1386" i="13"/>
  <c r="Q1386" i="13"/>
  <c r="P1386" i="13"/>
  <c r="O1386" i="13"/>
  <c r="X1385" i="13"/>
  <c r="S1385" i="13"/>
  <c r="T1385" i="13" s="1"/>
  <c r="R1385" i="13"/>
  <c r="Q1385" i="13"/>
  <c r="P1385" i="13"/>
  <c r="O1385" i="13"/>
  <c r="X1384" i="13"/>
  <c r="S1384" i="13"/>
  <c r="T1384" i="13" s="1"/>
  <c r="R1384" i="13"/>
  <c r="Q1384" i="13"/>
  <c r="P1384" i="13"/>
  <c r="O1384" i="13"/>
  <c r="X1383" i="13"/>
  <c r="W1383" i="13" s="1"/>
  <c r="S1383" i="13"/>
  <c r="R1383" i="13"/>
  <c r="Q1383" i="13"/>
  <c r="P1383" i="13"/>
  <c r="O1383" i="13"/>
  <c r="X1382" i="13"/>
  <c r="W1382" i="13" s="1"/>
  <c r="S1382" i="13"/>
  <c r="R1382" i="13"/>
  <c r="Q1382" i="13"/>
  <c r="P1382" i="13"/>
  <c r="O1382" i="13"/>
  <c r="X1381" i="13"/>
  <c r="S1381" i="13"/>
  <c r="R1381" i="13"/>
  <c r="Q1381" i="13"/>
  <c r="P1381" i="13"/>
  <c r="O1381" i="13"/>
  <c r="X1380" i="13"/>
  <c r="W1380" i="13" s="1"/>
  <c r="V1380" i="13"/>
  <c r="S1380" i="13"/>
  <c r="T1380" i="13" s="1"/>
  <c r="R1380" i="13"/>
  <c r="Q1380" i="13"/>
  <c r="P1380" i="13"/>
  <c r="O1380" i="13"/>
  <c r="X1379" i="13"/>
  <c r="S1379" i="13"/>
  <c r="R1379" i="13"/>
  <c r="Q1379" i="13"/>
  <c r="P1379" i="13"/>
  <c r="O1379" i="13"/>
  <c r="X1378" i="13"/>
  <c r="S1378" i="13"/>
  <c r="U1378" i="13" s="1"/>
  <c r="R1378" i="13"/>
  <c r="Q1378" i="13"/>
  <c r="P1378" i="13"/>
  <c r="O1378" i="13"/>
  <c r="X1377" i="13"/>
  <c r="S1377" i="13"/>
  <c r="U1377" i="13" s="1"/>
  <c r="R1377" i="13"/>
  <c r="Q1377" i="13"/>
  <c r="P1377" i="13"/>
  <c r="O1377" i="13"/>
  <c r="X1376" i="13"/>
  <c r="S1376" i="13"/>
  <c r="T1376" i="13" s="1"/>
  <c r="R1376" i="13"/>
  <c r="Q1376" i="13"/>
  <c r="P1376" i="13"/>
  <c r="O1376" i="13"/>
  <c r="X1375" i="13"/>
  <c r="W1375" i="13" s="1"/>
  <c r="S1375" i="13"/>
  <c r="R1375" i="13"/>
  <c r="Q1375" i="13"/>
  <c r="P1375" i="13"/>
  <c r="O1375" i="13"/>
  <c r="X1374" i="13"/>
  <c r="V1374" i="13" s="1"/>
  <c r="S1374" i="13"/>
  <c r="R1374" i="13"/>
  <c r="Q1374" i="13"/>
  <c r="P1374" i="13"/>
  <c r="O1374" i="13"/>
  <c r="X1373" i="13"/>
  <c r="W1373" i="13" s="1"/>
  <c r="S1373" i="13"/>
  <c r="R1373" i="13"/>
  <c r="Q1373" i="13"/>
  <c r="P1373" i="13"/>
  <c r="O1373" i="13"/>
  <c r="X1372" i="13"/>
  <c r="V1372" i="13" s="1"/>
  <c r="S1372" i="13"/>
  <c r="R1372" i="13"/>
  <c r="Q1372" i="13"/>
  <c r="P1372" i="13"/>
  <c r="O1372" i="13"/>
  <c r="X1371" i="13"/>
  <c r="W1371" i="13" s="1"/>
  <c r="S1371" i="13"/>
  <c r="U1371" i="13" s="1"/>
  <c r="R1371" i="13"/>
  <c r="Q1371" i="13"/>
  <c r="P1371" i="13"/>
  <c r="O1371" i="13"/>
  <c r="X1370" i="13"/>
  <c r="S1370" i="13"/>
  <c r="U1370" i="13" s="1"/>
  <c r="R1370" i="13"/>
  <c r="Q1370" i="13"/>
  <c r="P1370" i="13"/>
  <c r="O1370" i="13"/>
  <c r="X1369" i="13"/>
  <c r="S1369" i="13"/>
  <c r="U1369" i="13" s="1"/>
  <c r="R1369" i="13"/>
  <c r="Q1369" i="13"/>
  <c r="P1369" i="13"/>
  <c r="O1369" i="13"/>
  <c r="X1368" i="13"/>
  <c r="S1368" i="13"/>
  <c r="T1368" i="13" s="1"/>
  <c r="R1368" i="13"/>
  <c r="Q1368" i="13"/>
  <c r="P1368" i="13"/>
  <c r="O1368" i="13"/>
  <c r="X1367" i="13"/>
  <c r="W1367" i="13" s="1"/>
  <c r="S1367" i="13"/>
  <c r="U1367" i="13" s="1"/>
  <c r="R1367" i="13"/>
  <c r="Q1367" i="13"/>
  <c r="P1367" i="13"/>
  <c r="O1367" i="13"/>
  <c r="X1366" i="13"/>
  <c r="S1366" i="13"/>
  <c r="R1366" i="13"/>
  <c r="Q1366" i="13"/>
  <c r="P1366" i="13"/>
  <c r="O1366" i="13"/>
  <c r="X1365" i="13"/>
  <c r="W1365" i="13" s="1"/>
  <c r="V1365" i="13"/>
  <c r="S1365" i="13"/>
  <c r="R1365" i="13"/>
  <c r="Q1365" i="13"/>
  <c r="P1365" i="13"/>
  <c r="O1365" i="13"/>
  <c r="X1364" i="13"/>
  <c r="S1364" i="13"/>
  <c r="U1364" i="13" s="1"/>
  <c r="R1364" i="13"/>
  <c r="Q1364" i="13"/>
  <c r="P1364" i="13"/>
  <c r="O1364" i="13"/>
  <c r="X1363" i="13"/>
  <c r="W1363" i="13" s="1"/>
  <c r="S1363" i="13"/>
  <c r="R1363" i="13"/>
  <c r="Q1363" i="13"/>
  <c r="P1363" i="13"/>
  <c r="O1363" i="13"/>
  <c r="X1362" i="13"/>
  <c r="W1362" i="13" s="1"/>
  <c r="S1362" i="13"/>
  <c r="U1362" i="13" s="1"/>
  <c r="R1362" i="13"/>
  <c r="Q1362" i="13"/>
  <c r="P1362" i="13"/>
  <c r="O1362" i="13"/>
  <c r="X1361" i="13"/>
  <c r="S1361" i="13"/>
  <c r="U1361" i="13" s="1"/>
  <c r="R1361" i="13"/>
  <c r="Q1361" i="13"/>
  <c r="P1361" i="13"/>
  <c r="O1361" i="13"/>
  <c r="X1360" i="13"/>
  <c r="S1360" i="13"/>
  <c r="T1360" i="13" s="1"/>
  <c r="R1360" i="13"/>
  <c r="Q1360" i="13"/>
  <c r="P1360" i="13"/>
  <c r="O1360" i="13"/>
  <c r="X1359" i="13"/>
  <c r="W1359" i="13" s="1"/>
  <c r="S1359" i="13"/>
  <c r="U1359" i="13" s="1"/>
  <c r="R1359" i="13"/>
  <c r="Q1359" i="13"/>
  <c r="P1359" i="13"/>
  <c r="O1359" i="13"/>
  <c r="X1358" i="13"/>
  <c r="V1358" i="13" s="1"/>
  <c r="S1358" i="13"/>
  <c r="R1358" i="13"/>
  <c r="Q1358" i="13"/>
  <c r="P1358" i="13"/>
  <c r="O1358" i="13"/>
  <c r="X1357" i="13"/>
  <c r="S1357" i="13"/>
  <c r="R1357" i="13"/>
  <c r="Q1357" i="13"/>
  <c r="P1357" i="13"/>
  <c r="O1357" i="13"/>
  <c r="X1356" i="13"/>
  <c r="V1356" i="13" s="1"/>
  <c r="T1356" i="13"/>
  <c r="S1356" i="13"/>
  <c r="U1356" i="13" s="1"/>
  <c r="R1356" i="13"/>
  <c r="Q1356" i="13"/>
  <c r="P1356" i="13"/>
  <c r="O1356" i="13"/>
  <c r="X1355" i="13"/>
  <c r="V1355" i="13" s="1"/>
  <c r="W1355" i="13"/>
  <c r="U1355" i="13"/>
  <c r="S1355" i="13"/>
  <c r="T1355" i="13" s="1"/>
  <c r="R1355" i="13"/>
  <c r="Q1355" i="13"/>
  <c r="P1355" i="13"/>
  <c r="O1355" i="13"/>
  <c r="X1354" i="13"/>
  <c r="W1354" i="13" s="1"/>
  <c r="S1354" i="13"/>
  <c r="T1354" i="13" s="1"/>
  <c r="R1354" i="13"/>
  <c r="Q1354" i="13"/>
  <c r="P1354" i="13"/>
  <c r="O1354" i="13"/>
  <c r="X1353" i="13"/>
  <c r="S1353" i="13"/>
  <c r="T1353" i="13" s="1"/>
  <c r="R1353" i="13"/>
  <c r="Q1353" i="13"/>
  <c r="P1353" i="13"/>
  <c r="O1353" i="13"/>
  <c r="X1352" i="13"/>
  <c r="S1352" i="13"/>
  <c r="T1352" i="13" s="1"/>
  <c r="R1352" i="13"/>
  <c r="Q1352" i="13"/>
  <c r="P1352" i="13"/>
  <c r="O1352" i="13"/>
  <c r="X1351" i="13"/>
  <c r="W1351" i="13" s="1"/>
  <c r="S1351" i="13"/>
  <c r="U1351" i="13" s="1"/>
  <c r="R1351" i="13"/>
  <c r="Q1351" i="13"/>
  <c r="P1351" i="13"/>
  <c r="O1351" i="13"/>
  <c r="X1350" i="13"/>
  <c r="S1350" i="13"/>
  <c r="R1350" i="13"/>
  <c r="Q1350" i="13"/>
  <c r="P1350" i="13"/>
  <c r="O1350" i="13"/>
  <c r="X1349" i="13"/>
  <c r="V1349" i="13" s="1"/>
  <c r="S1349" i="13"/>
  <c r="R1349" i="13"/>
  <c r="Q1349" i="13"/>
  <c r="P1349" i="13"/>
  <c r="O1349" i="13"/>
  <c r="X1348" i="13"/>
  <c r="V1348" i="13" s="1"/>
  <c r="S1348" i="13"/>
  <c r="U1348" i="13" s="1"/>
  <c r="R1348" i="13"/>
  <c r="Q1348" i="13"/>
  <c r="P1348" i="13"/>
  <c r="O1348" i="13"/>
  <c r="X1347" i="13"/>
  <c r="W1347" i="13" s="1"/>
  <c r="U1347" i="13"/>
  <c r="S1347" i="13"/>
  <c r="T1347" i="13" s="1"/>
  <c r="R1347" i="13"/>
  <c r="Q1347" i="13"/>
  <c r="P1347" i="13"/>
  <c r="O1347" i="13"/>
  <c r="X1346" i="13"/>
  <c r="S1346" i="13"/>
  <c r="R1346" i="13"/>
  <c r="Q1346" i="13"/>
  <c r="P1346" i="13"/>
  <c r="O1346" i="13"/>
  <c r="X1345" i="13"/>
  <c r="S1345" i="13"/>
  <c r="U1345" i="13" s="1"/>
  <c r="R1345" i="13"/>
  <c r="Q1345" i="13"/>
  <c r="P1345" i="13"/>
  <c r="O1345" i="13"/>
  <c r="X1344" i="13"/>
  <c r="S1344" i="13"/>
  <c r="T1344" i="13" s="1"/>
  <c r="R1344" i="13"/>
  <c r="Q1344" i="13"/>
  <c r="P1344" i="13"/>
  <c r="O1344" i="13"/>
  <c r="X1343" i="13"/>
  <c r="W1343" i="13" s="1"/>
  <c r="S1343" i="13"/>
  <c r="U1343" i="13" s="1"/>
  <c r="R1343" i="13"/>
  <c r="Q1343" i="13"/>
  <c r="P1343" i="13"/>
  <c r="O1343" i="13"/>
  <c r="X1342" i="13"/>
  <c r="V1342" i="13" s="1"/>
  <c r="W1342" i="13"/>
  <c r="S1342" i="13"/>
  <c r="R1342" i="13"/>
  <c r="Q1342" i="13"/>
  <c r="P1342" i="13"/>
  <c r="O1342" i="13"/>
  <c r="X1341" i="13"/>
  <c r="W1341" i="13" s="1"/>
  <c r="S1341" i="13"/>
  <c r="R1341" i="13"/>
  <c r="Q1341" i="13"/>
  <c r="P1341" i="13"/>
  <c r="O1341" i="13"/>
  <c r="X1340" i="13"/>
  <c r="S1340" i="13"/>
  <c r="U1340" i="13" s="1"/>
  <c r="R1340" i="13"/>
  <c r="Q1340" i="13"/>
  <c r="P1340" i="13"/>
  <c r="O1340" i="13"/>
  <c r="X1339" i="13"/>
  <c r="W1339" i="13" s="1"/>
  <c r="S1339" i="13"/>
  <c r="R1339" i="13"/>
  <c r="Q1339" i="13"/>
  <c r="P1339" i="13"/>
  <c r="O1339" i="13"/>
  <c r="X1338" i="13"/>
  <c r="W1338" i="13" s="1"/>
  <c r="S1338" i="13"/>
  <c r="R1338" i="13"/>
  <c r="Q1338" i="13"/>
  <c r="P1338" i="13"/>
  <c r="O1338" i="13"/>
  <c r="X1337" i="13"/>
  <c r="S1337" i="13"/>
  <c r="U1337" i="13" s="1"/>
  <c r="R1337" i="13"/>
  <c r="Q1337" i="13"/>
  <c r="P1337" i="13"/>
  <c r="O1337" i="13"/>
  <c r="X1336" i="13"/>
  <c r="S1336" i="13"/>
  <c r="T1336" i="13" s="1"/>
  <c r="R1336" i="13"/>
  <c r="Q1336" i="13"/>
  <c r="P1336" i="13"/>
  <c r="O1336" i="13"/>
  <c r="X1335" i="13"/>
  <c r="V1335" i="13" s="1"/>
  <c r="S1335" i="13"/>
  <c r="U1335" i="13" s="1"/>
  <c r="R1335" i="13"/>
  <c r="Q1335" i="13"/>
  <c r="P1335" i="13"/>
  <c r="O1335" i="13"/>
  <c r="X1334" i="13"/>
  <c r="V1334" i="13" s="1"/>
  <c r="S1334" i="13"/>
  <c r="R1334" i="13"/>
  <c r="Q1334" i="13"/>
  <c r="P1334" i="13"/>
  <c r="O1334" i="13"/>
  <c r="X1333" i="13"/>
  <c r="W1333" i="13" s="1"/>
  <c r="S1333" i="13"/>
  <c r="R1333" i="13"/>
  <c r="Q1333" i="13"/>
  <c r="P1333" i="13"/>
  <c r="O1333" i="13"/>
  <c r="X1332" i="13"/>
  <c r="S1332" i="13"/>
  <c r="T1332" i="13" s="1"/>
  <c r="R1332" i="13"/>
  <c r="Q1332" i="13"/>
  <c r="P1332" i="13"/>
  <c r="O1332" i="13"/>
  <c r="X1331" i="13"/>
  <c r="W1331" i="13" s="1"/>
  <c r="S1331" i="13"/>
  <c r="U1331" i="13" s="1"/>
  <c r="R1331" i="13"/>
  <c r="Q1331" i="13"/>
  <c r="P1331" i="13"/>
  <c r="O1331" i="13"/>
  <c r="X1330" i="13"/>
  <c r="S1330" i="13"/>
  <c r="U1330" i="13" s="1"/>
  <c r="R1330" i="13"/>
  <c r="Q1330" i="13"/>
  <c r="P1330" i="13"/>
  <c r="O1330" i="13"/>
  <c r="X1329" i="13"/>
  <c r="S1329" i="13"/>
  <c r="U1329" i="13" s="1"/>
  <c r="R1329" i="13"/>
  <c r="Q1329" i="13"/>
  <c r="P1329" i="13"/>
  <c r="O1329" i="13"/>
  <c r="X1328" i="13"/>
  <c r="S1328" i="13"/>
  <c r="T1328" i="13" s="1"/>
  <c r="R1328" i="13"/>
  <c r="Q1328" i="13"/>
  <c r="P1328" i="13"/>
  <c r="O1328" i="13"/>
  <c r="X1327" i="13"/>
  <c r="V1327" i="13" s="1"/>
  <c r="S1327" i="13"/>
  <c r="R1327" i="13"/>
  <c r="Q1327" i="13"/>
  <c r="P1327" i="13"/>
  <c r="O1327" i="13"/>
  <c r="X1326" i="13"/>
  <c r="V1326" i="13" s="1"/>
  <c r="S1326" i="13"/>
  <c r="R1326" i="13"/>
  <c r="Q1326" i="13"/>
  <c r="P1326" i="13"/>
  <c r="O1326" i="13"/>
  <c r="X1325" i="13"/>
  <c r="S1325" i="13"/>
  <c r="R1325" i="13"/>
  <c r="Q1325" i="13"/>
  <c r="P1325" i="13"/>
  <c r="O1325" i="13"/>
  <c r="X1324" i="13"/>
  <c r="W1324" i="13" s="1"/>
  <c r="S1324" i="13"/>
  <c r="R1324" i="13"/>
  <c r="Q1324" i="13"/>
  <c r="P1324" i="13"/>
  <c r="O1324" i="13"/>
  <c r="X1323" i="13"/>
  <c r="W1323" i="13" s="1"/>
  <c r="T1323" i="13"/>
  <c r="S1323" i="13"/>
  <c r="U1323" i="13" s="1"/>
  <c r="R1323" i="13"/>
  <c r="Q1323" i="13"/>
  <c r="P1323" i="13"/>
  <c r="O1323" i="13"/>
  <c r="X1322" i="13"/>
  <c r="W1322" i="13" s="1"/>
  <c r="S1322" i="13"/>
  <c r="U1322" i="13" s="1"/>
  <c r="R1322" i="13"/>
  <c r="Q1322" i="13"/>
  <c r="P1322" i="13"/>
  <c r="O1322" i="13"/>
  <c r="X1321" i="13"/>
  <c r="U1321" i="13"/>
  <c r="S1321" i="13"/>
  <c r="T1321" i="13" s="1"/>
  <c r="R1321" i="13"/>
  <c r="Q1321" i="13"/>
  <c r="P1321" i="13"/>
  <c r="O1321" i="13"/>
  <c r="X1320" i="13"/>
  <c r="S1320" i="13"/>
  <c r="U1320" i="13" s="1"/>
  <c r="R1320" i="13"/>
  <c r="Q1320" i="13"/>
  <c r="P1320" i="13"/>
  <c r="O1320" i="13"/>
  <c r="X1319" i="13"/>
  <c r="S1319" i="13"/>
  <c r="U1319" i="13" s="1"/>
  <c r="R1319" i="13"/>
  <c r="Q1319" i="13"/>
  <c r="P1319" i="13"/>
  <c r="O1319" i="13"/>
  <c r="X1318" i="13"/>
  <c r="V1318" i="13" s="1"/>
  <c r="S1318" i="13"/>
  <c r="R1318" i="13"/>
  <c r="Q1318" i="13"/>
  <c r="P1318" i="13"/>
  <c r="O1318" i="13"/>
  <c r="X1317" i="13"/>
  <c r="W1317" i="13" s="1"/>
  <c r="S1317" i="13"/>
  <c r="R1317" i="13"/>
  <c r="Q1317" i="13"/>
  <c r="P1317" i="13"/>
  <c r="O1317" i="13"/>
  <c r="X1316" i="13"/>
  <c r="W1316" i="13" s="1"/>
  <c r="S1316" i="13"/>
  <c r="T1316" i="13" s="1"/>
  <c r="R1316" i="13"/>
  <c r="Q1316" i="13"/>
  <c r="P1316" i="13"/>
  <c r="O1316" i="13"/>
  <c r="X1315" i="13"/>
  <c r="V1315" i="13" s="1"/>
  <c r="S1315" i="13"/>
  <c r="T1315" i="13" s="1"/>
  <c r="R1315" i="13"/>
  <c r="Q1315" i="13"/>
  <c r="P1315" i="13"/>
  <c r="O1315" i="13"/>
  <c r="X1314" i="13"/>
  <c r="W1314" i="13" s="1"/>
  <c r="S1314" i="13"/>
  <c r="U1314" i="13" s="1"/>
  <c r="R1314" i="13"/>
  <c r="Q1314" i="13"/>
  <c r="P1314" i="13"/>
  <c r="O1314" i="13"/>
  <c r="X1313" i="13"/>
  <c r="S1313" i="13"/>
  <c r="U1313" i="13" s="1"/>
  <c r="R1313" i="13"/>
  <c r="Q1313" i="13"/>
  <c r="P1313" i="13"/>
  <c r="O1313" i="13"/>
  <c r="X1312" i="13"/>
  <c r="S1312" i="13"/>
  <c r="U1312" i="13" s="1"/>
  <c r="R1312" i="13"/>
  <c r="Q1312" i="13"/>
  <c r="P1312" i="13"/>
  <c r="O1312" i="13"/>
  <c r="X1311" i="13"/>
  <c r="W1311" i="13" s="1"/>
  <c r="S1311" i="13"/>
  <c r="U1311" i="13" s="1"/>
  <c r="R1311" i="13"/>
  <c r="Q1311" i="13"/>
  <c r="P1311" i="13"/>
  <c r="O1311" i="13"/>
  <c r="X1310" i="13"/>
  <c r="V1310" i="13" s="1"/>
  <c r="S1310" i="13"/>
  <c r="R1310" i="13"/>
  <c r="Q1310" i="13"/>
  <c r="P1310" i="13"/>
  <c r="O1310" i="13"/>
  <c r="X1309" i="13"/>
  <c r="W1309" i="13" s="1"/>
  <c r="S1309" i="13"/>
  <c r="R1309" i="13"/>
  <c r="Q1309" i="13"/>
  <c r="P1309" i="13"/>
  <c r="O1309" i="13"/>
  <c r="X1308" i="13"/>
  <c r="W1308" i="13" s="1"/>
  <c r="S1308" i="13"/>
  <c r="U1308" i="13" s="1"/>
  <c r="R1308" i="13"/>
  <c r="Q1308" i="13"/>
  <c r="P1308" i="13"/>
  <c r="O1308" i="13"/>
  <c r="X1307" i="13"/>
  <c r="W1307" i="13" s="1"/>
  <c r="S1307" i="13"/>
  <c r="R1307" i="13"/>
  <c r="Q1307" i="13"/>
  <c r="P1307" i="13"/>
  <c r="O1307" i="13"/>
  <c r="X1306" i="13"/>
  <c r="U1306" i="13"/>
  <c r="S1306" i="13"/>
  <c r="T1306" i="13" s="1"/>
  <c r="R1306" i="13"/>
  <c r="Q1306" i="13"/>
  <c r="P1306" i="13"/>
  <c r="O1306" i="13"/>
  <c r="X1305" i="13"/>
  <c r="S1305" i="13"/>
  <c r="U1305" i="13" s="1"/>
  <c r="R1305" i="13"/>
  <c r="Q1305" i="13"/>
  <c r="P1305" i="13"/>
  <c r="O1305" i="13"/>
  <c r="X1304" i="13"/>
  <c r="S1304" i="13"/>
  <c r="U1304" i="13" s="1"/>
  <c r="R1304" i="13"/>
  <c r="Q1304" i="13"/>
  <c r="P1304" i="13"/>
  <c r="O1304" i="13"/>
  <c r="X1303" i="13"/>
  <c r="V1303" i="13" s="1"/>
  <c r="S1303" i="13"/>
  <c r="T1303" i="13" s="1"/>
  <c r="R1303" i="13"/>
  <c r="Q1303" i="13"/>
  <c r="P1303" i="13"/>
  <c r="O1303" i="13"/>
  <c r="X1302" i="13"/>
  <c r="V1302" i="13" s="1"/>
  <c r="W1302" i="13"/>
  <c r="S1302" i="13"/>
  <c r="R1302" i="13"/>
  <c r="Q1302" i="13"/>
  <c r="P1302" i="13"/>
  <c r="O1302" i="13"/>
  <c r="X1301" i="13"/>
  <c r="V1301" i="13" s="1"/>
  <c r="S1301" i="13"/>
  <c r="R1301" i="13"/>
  <c r="Q1301" i="13"/>
  <c r="P1301" i="13"/>
  <c r="O1301" i="13"/>
  <c r="X1300" i="13"/>
  <c r="V1300" i="13" s="1"/>
  <c r="W1300" i="13"/>
  <c r="S1300" i="13"/>
  <c r="U1300" i="13" s="1"/>
  <c r="R1300" i="13"/>
  <c r="Q1300" i="13"/>
  <c r="P1300" i="13"/>
  <c r="O1300" i="13"/>
  <c r="X1299" i="13"/>
  <c r="W1299" i="13" s="1"/>
  <c r="S1299" i="13"/>
  <c r="U1299" i="13" s="1"/>
  <c r="R1299" i="13"/>
  <c r="Q1299" i="13"/>
  <c r="P1299" i="13"/>
  <c r="O1299" i="13"/>
  <c r="X1298" i="13"/>
  <c r="V1298" i="13" s="1"/>
  <c r="S1298" i="13"/>
  <c r="U1298" i="13" s="1"/>
  <c r="R1298" i="13"/>
  <c r="Q1298" i="13"/>
  <c r="P1298" i="13"/>
  <c r="O1298" i="13"/>
  <c r="X1297" i="13"/>
  <c r="S1297" i="13"/>
  <c r="U1297" i="13" s="1"/>
  <c r="R1297" i="13"/>
  <c r="Q1297" i="13"/>
  <c r="P1297" i="13"/>
  <c r="O1297" i="13"/>
  <c r="X1296" i="13"/>
  <c r="S1296" i="13"/>
  <c r="U1296" i="13" s="1"/>
  <c r="R1296" i="13"/>
  <c r="Q1296" i="13"/>
  <c r="P1296" i="13"/>
  <c r="O1296" i="13"/>
  <c r="X1295" i="13"/>
  <c r="W1295" i="13" s="1"/>
  <c r="S1295" i="13"/>
  <c r="R1295" i="13"/>
  <c r="Q1295" i="13"/>
  <c r="P1295" i="13"/>
  <c r="O1295" i="13"/>
  <c r="X1294" i="13"/>
  <c r="V1294" i="13" s="1"/>
  <c r="S1294" i="13"/>
  <c r="R1294" i="13"/>
  <c r="Q1294" i="13"/>
  <c r="P1294" i="13"/>
  <c r="O1294" i="13"/>
  <c r="X1293" i="13"/>
  <c r="V1293" i="13" s="1"/>
  <c r="S1293" i="13"/>
  <c r="R1293" i="13"/>
  <c r="Q1293" i="13"/>
  <c r="P1293" i="13"/>
  <c r="O1293" i="13"/>
  <c r="X1292" i="13"/>
  <c r="W1292" i="13" s="1"/>
  <c r="S1292" i="13"/>
  <c r="U1292" i="13" s="1"/>
  <c r="R1292" i="13"/>
  <c r="Q1292" i="13"/>
  <c r="P1292" i="13"/>
  <c r="O1292" i="13"/>
  <c r="X1291" i="13"/>
  <c r="V1291" i="13" s="1"/>
  <c r="S1291" i="13"/>
  <c r="U1291" i="13" s="1"/>
  <c r="R1291" i="13"/>
  <c r="Q1291" i="13"/>
  <c r="P1291" i="13"/>
  <c r="O1291" i="13"/>
  <c r="X1290" i="13"/>
  <c r="S1290" i="13"/>
  <c r="U1290" i="13" s="1"/>
  <c r="R1290" i="13"/>
  <c r="Q1290" i="13"/>
  <c r="P1290" i="13"/>
  <c r="O1290" i="13"/>
  <c r="X1289" i="13"/>
  <c r="S1289" i="13"/>
  <c r="U1289" i="13" s="1"/>
  <c r="R1289" i="13"/>
  <c r="Q1289" i="13"/>
  <c r="P1289" i="13"/>
  <c r="O1289" i="13"/>
  <c r="X1288" i="13"/>
  <c r="S1288" i="13"/>
  <c r="U1288" i="13" s="1"/>
  <c r="R1288" i="13"/>
  <c r="Q1288" i="13"/>
  <c r="P1288" i="13"/>
  <c r="O1288" i="13"/>
  <c r="X1287" i="13"/>
  <c r="W1287" i="13" s="1"/>
  <c r="V1287" i="13"/>
  <c r="S1287" i="13"/>
  <c r="T1287" i="13" s="1"/>
  <c r="R1287" i="13"/>
  <c r="Q1287" i="13"/>
  <c r="P1287" i="13"/>
  <c r="O1287" i="13"/>
  <c r="X1286" i="13"/>
  <c r="W1286" i="13" s="1"/>
  <c r="S1286" i="13"/>
  <c r="R1286" i="13"/>
  <c r="Q1286" i="13"/>
  <c r="P1286" i="13"/>
  <c r="O1286" i="13"/>
  <c r="X1285" i="13"/>
  <c r="V1285" i="13" s="1"/>
  <c r="S1285" i="13"/>
  <c r="R1285" i="13"/>
  <c r="Q1285" i="13"/>
  <c r="P1285" i="13"/>
  <c r="O1285" i="13"/>
  <c r="X1284" i="13"/>
  <c r="W1284" i="13" s="1"/>
  <c r="S1284" i="13"/>
  <c r="U1284" i="13" s="1"/>
  <c r="R1284" i="13"/>
  <c r="Q1284" i="13"/>
  <c r="P1284" i="13"/>
  <c r="O1284" i="13"/>
  <c r="X1283" i="13"/>
  <c r="W1283" i="13" s="1"/>
  <c r="S1283" i="13"/>
  <c r="T1283" i="13" s="1"/>
  <c r="R1283" i="13"/>
  <c r="Q1283" i="13"/>
  <c r="P1283" i="13"/>
  <c r="O1283" i="13"/>
  <c r="X1282" i="13"/>
  <c r="T1282" i="13"/>
  <c r="S1282" i="13"/>
  <c r="U1282" i="13" s="1"/>
  <c r="R1282" i="13"/>
  <c r="Q1282" i="13"/>
  <c r="P1282" i="13"/>
  <c r="O1282" i="13"/>
  <c r="X1281" i="13"/>
  <c r="S1281" i="13"/>
  <c r="U1281" i="13" s="1"/>
  <c r="R1281" i="13"/>
  <c r="Q1281" i="13"/>
  <c r="P1281" i="13"/>
  <c r="O1281" i="13"/>
  <c r="X1280" i="13"/>
  <c r="S1280" i="13"/>
  <c r="U1280" i="13" s="1"/>
  <c r="R1280" i="13"/>
  <c r="Q1280" i="13"/>
  <c r="P1280" i="13"/>
  <c r="O1280" i="13"/>
  <c r="X1279" i="13"/>
  <c r="W1279" i="13" s="1"/>
  <c r="S1279" i="13"/>
  <c r="R1279" i="13"/>
  <c r="Q1279" i="13"/>
  <c r="P1279" i="13"/>
  <c r="O1279" i="13"/>
  <c r="X1278" i="13"/>
  <c r="V1278" i="13" s="1"/>
  <c r="S1278" i="13"/>
  <c r="R1278" i="13"/>
  <c r="Q1278" i="13"/>
  <c r="P1278" i="13"/>
  <c r="O1278" i="13"/>
  <c r="X1277" i="13"/>
  <c r="W1277" i="13" s="1"/>
  <c r="S1277" i="13"/>
  <c r="R1277" i="13"/>
  <c r="Q1277" i="13"/>
  <c r="P1277" i="13"/>
  <c r="O1277" i="13"/>
  <c r="X1276" i="13"/>
  <c r="W1276" i="13" s="1"/>
  <c r="V1276" i="13"/>
  <c r="S1276" i="13"/>
  <c r="U1276" i="13" s="1"/>
  <c r="R1276" i="13"/>
  <c r="Q1276" i="13"/>
  <c r="P1276" i="13"/>
  <c r="O1276" i="13"/>
  <c r="X1275" i="13"/>
  <c r="W1275" i="13" s="1"/>
  <c r="S1275" i="13"/>
  <c r="U1275" i="13" s="1"/>
  <c r="R1275" i="13"/>
  <c r="Q1275" i="13"/>
  <c r="P1275" i="13"/>
  <c r="O1275" i="13"/>
  <c r="X1274" i="13"/>
  <c r="S1274" i="13"/>
  <c r="U1274" i="13" s="1"/>
  <c r="R1274" i="13"/>
  <c r="Q1274" i="13"/>
  <c r="P1274" i="13"/>
  <c r="O1274" i="13"/>
  <c r="X1273" i="13"/>
  <c r="S1273" i="13"/>
  <c r="U1273" i="13" s="1"/>
  <c r="R1273" i="13"/>
  <c r="Q1273" i="13"/>
  <c r="P1273" i="13"/>
  <c r="O1273" i="13"/>
  <c r="X1272" i="13"/>
  <c r="S1272" i="13"/>
  <c r="U1272" i="13" s="1"/>
  <c r="R1272" i="13"/>
  <c r="Q1272" i="13"/>
  <c r="P1272" i="13"/>
  <c r="O1272" i="13"/>
  <c r="X1271" i="13"/>
  <c r="W1271" i="13"/>
  <c r="V1271" i="13"/>
  <c r="S1271" i="13"/>
  <c r="T1271" i="13" s="1"/>
  <c r="R1271" i="13"/>
  <c r="Q1271" i="13"/>
  <c r="P1271" i="13"/>
  <c r="O1271" i="13"/>
  <c r="X1270" i="13"/>
  <c r="V1270" i="13" s="1"/>
  <c r="S1270" i="13"/>
  <c r="R1270" i="13"/>
  <c r="Q1270" i="13"/>
  <c r="P1270" i="13"/>
  <c r="O1270" i="13"/>
  <c r="X1269" i="13"/>
  <c r="V1269" i="13" s="1"/>
  <c r="S1269" i="13"/>
  <c r="R1269" i="13"/>
  <c r="Q1269" i="13"/>
  <c r="P1269" i="13"/>
  <c r="O1269" i="13"/>
  <c r="X1268" i="13"/>
  <c r="V1268" i="13" s="1"/>
  <c r="S1268" i="13"/>
  <c r="U1268" i="13" s="1"/>
  <c r="R1268" i="13"/>
  <c r="Q1268" i="13"/>
  <c r="P1268" i="13"/>
  <c r="O1268" i="13"/>
  <c r="X1267" i="13"/>
  <c r="W1267" i="13" s="1"/>
  <c r="S1267" i="13"/>
  <c r="T1267" i="13" s="1"/>
  <c r="R1267" i="13"/>
  <c r="Q1267" i="13"/>
  <c r="P1267" i="13"/>
  <c r="O1267" i="13"/>
  <c r="X1266" i="13"/>
  <c r="V1266" i="13" s="1"/>
  <c r="S1266" i="13"/>
  <c r="R1266" i="13"/>
  <c r="Q1266" i="13"/>
  <c r="P1266" i="13"/>
  <c r="O1266" i="13"/>
  <c r="X1265" i="13"/>
  <c r="S1265" i="13"/>
  <c r="U1265" i="13" s="1"/>
  <c r="R1265" i="13"/>
  <c r="Q1265" i="13"/>
  <c r="P1265" i="13"/>
  <c r="O1265" i="13"/>
  <c r="X1264" i="13"/>
  <c r="S1264" i="13"/>
  <c r="U1264" i="13" s="1"/>
  <c r="R1264" i="13"/>
  <c r="Q1264" i="13"/>
  <c r="P1264" i="13"/>
  <c r="O1264" i="13"/>
  <c r="X1263" i="13"/>
  <c r="W1263" i="13" s="1"/>
  <c r="S1263" i="13"/>
  <c r="R1263" i="13"/>
  <c r="Q1263" i="13"/>
  <c r="P1263" i="13"/>
  <c r="O1263" i="13"/>
  <c r="X1262" i="13"/>
  <c r="V1262" i="13" s="1"/>
  <c r="S1262" i="13"/>
  <c r="R1262" i="13"/>
  <c r="Q1262" i="13"/>
  <c r="P1262" i="13"/>
  <c r="O1262" i="13"/>
  <c r="X1261" i="13"/>
  <c r="V1261" i="13" s="1"/>
  <c r="W1261" i="13"/>
  <c r="S1261" i="13"/>
  <c r="R1261" i="13"/>
  <c r="Q1261" i="13"/>
  <c r="P1261" i="13"/>
  <c r="O1261" i="13"/>
  <c r="X1260" i="13"/>
  <c r="W1260" i="13" s="1"/>
  <c r="S1260" i="13"/>
  <c r="U1260" i="13" s="1"/>
  <c r="R1260" i="13"/>
  <c r="Q1260" i="13"/>
  <c r="P1260" i="13"/>
  <c r="O1260" i="13"/>
  <c r="X1259" i="13"/>
  <c r="V1259" i="13" s="1"/>
  <c r="S1259" i="13"/>
  <c r="U1259" i="13" s="1"/>
  <c r="R1259" i="13"/>
  <c r="Q1259" i="13"/>
  <c r="P1259" i="13"/>
  <c r="O1259" i="13"/>
  <c r="X1258" i="13"/>
  <c r="S1258" i="13"/>
  <c r="U1258" i="13" s="1"/>
  <c r="R1258" i="13"/>
  <c r="Q1258" i="13"/>
  <c r="P1258" i="13"/>
  <c r="O1258" i="13"/>
  <c r="X1257" i="13"/>
  <c r="S1257" i="13"/>
  <c r="U1257" i="13" s="1"/>
  <c r="R1257" i="13"/>
  <c r="Q1257" i="13"/>
  <c r="P1257" i="13"/>
  <c r="O1257" i="13"/>
  <c r="X1256" i="13"/>
  <c r="S1256" i="13"/>
  <c r="U1256" i="13" s="1"/>
  <c r="R1256" i="13"/>
  <c r="Q1256" i="13"/>
  <c r="P1256" i="13"/>
  <c r="O1256" i="13"/>
  <c r="X1255" i="13"/>
  <c r="W1255" i="13" s="1"/>
  <c r="S1255" i="13"/>
  <c r="T1255" i="13" s="1"/>
  <c r="R1255" i="13"/>
  <c r="Q1255" i="13"/>
  <c r="P1255" i="13"/>
  <c r="O1255" i="13"/>
  <c r="X1254" i="13"/>
  <c r="V1254" i="13" s="1"/>
  <c r="S1254" i="13"/>
  <c r="R1254" i="13"/>
  <c r="Q1254" i="13"/>
  <c r="P1254" i="13"/>
  <c r="O1254" i="13"/>
  <c r="X1253" i="13"/>
  <c r="W1253" i="13" s="1"/>
  <c r="S1253" i="13"/>
  <c r="R1253" i="13"/>
  <c r="Q1253" i="13"/>
  <c r="P1253" i="13"/>
  <c r="O1253" i="13"/>
  <c r="X1252" i="13"/>
  <c r="V1252" i="13" s="1"/>
  <c r="S1252" i="13"/>
  <c r="U1252" i="13" s="1"/>
  <c r="R1252" i="13"/>
  <c r="Q1252" i="13"/>
  <c r="P1252" i="13"/>
  <c r="O1252" i="13"/>
  <c r="X1251" i="13"/>
  <c r="V1251" i="13" s="1"/>
  <c r="S1251" i="13"/>
  <c r="U1251" i="13" s="1"/>
  <c r="R1251" i="13"/>
  <c r="Q1251" i="13"/>
  <c r="P1251" i="13"/>
  <c r="O1251" i="13"/>
  <c r="X1250" i="13"/>
  <c r="S1250" i="13"/>
  <c r="U1250" i="13" s="1"/>
  <c r="R1250" i="13"/>
  <c r="Q1250" i="13"/>
  <c r="P1250" i="13"/>
  <c r="O1250" i="13"/>
  <c r="X1249" i="13"/>
  <c r="W1249" i="13" s="1"/>
  <c r="S1249" i="13"/>
  <c r="U1249" i="13" s="1"/>
  <c r="R1249" i="13"/>
  <c r="Q1249" i="13"/>
  <c r="P1249" i="13"/>
  <c r="O1249" i="13"/>
  <c r="X1248" i="13"/>
  <c r="T1248" i="13"/>
  <c r="S1248" i="13"/>
  <c r="U1248" i="13" s="1"/>
  <c r="R1248" i="13"/>
  <c r="Q1248" i="13"/>
  <c r="P1248" i="13"/>
  <c r="O1248" i="13"/>
  <c r="X1247" i="13"/>
  <c r="W1247" i="13" s="1"/>
  <c r="T1247" i="13"/>
  <c r="S1247" i="13"/>
  <c r="U1247" i="13" s="1"/>
  <c r="R1247" i="13"/>
  <c r="Q1247" i="13"/>
  <c r="P1247" i="13"/>
  <c r="O1247" i="13"/>
  <c r="X1246" i="13"/>
  <c r="W1246" i="13" s="1"/>
  <c r="S1246" i="13"/>
  <c r="U1246" i="13" s="1"/>
  <c r="R1246" i="13"/>
  <c r="Q1246" i="13"/>
  <c r="P1246" i="13"/>
  <c r="O1246" i="13"/>
  <c r="X1245" i="13"/>
  <c r="W1245" i="13" s="1"/>
  <c r="S1245" i="13"/>
  <c r="R1245" i="13"/>
  <c r="Q1245" i="13"/>
  <c r="P1245" i="13"/>
  <c r="O1245" i="13"/>
  <c r="X1244" i="13"/>
  <c r="W1244" i="13" s="1"/>
  <c r="S1244" i="13"/>
  <c r="U1244" i="13" s="1"/>
  <c r="R1244" i="13"/>
  <c r="Q1244" i="13"/>
  <c r="P1244" i="13"/>
  <c r="O1244" i="13"/>
  <c r="X1243" i="13"/>
  <c r="W1243" i="13" s="1"/>
  <c r="S1243" i="13"/>
  <c r="U1243" i="13" s="1"/>
  <c r="R1243" i="13"/>
  <c r="Q1243" i="13"/>
  <c r="P1243" i="13"/>
  <c r="O1243" i="13"/>
  <c r="X1242" i="13"/>
  <c r="W1242" i="13" s="1"/>
  <c r="S1242" i="13"/>
  <c r="U1242" i="13" s="1"/>
  <c r="R1242" i="13"/>
  <c r="Q1242" i="13"/>
  <c r="P1242" i="13"/>
  <c r="O1242" i="13"/>
  <c r="X1241" i="13"/>
  <c r="S1241" i="13"/>
  <c r="U1241" i="13" s="1"/>
  <c r="R1241" i="13"/>
  <c r="Q1241" i="13"/>
  <c r="P1241" i="13"/>
  <c r="O1241" i="13"/>
  <c r="X1240" i="13"/>
  <c r="W1240" i="13" s="1"/>
  <c r="S1240" i="13"/>
  <c r="U1240" i="13" s="1"/>
  <c r="R1240" i="13"/>
  <c r="Q1240" i="13"/>
  <c r="P1240" i="13"/>
  <c r="O1240" i="13"/>
  <c r="X1239" i="13"/>
  <c r="V1239" i="13" s="1"/>
  <c r="S1239" i="13"/>
  <c r="U1239" i="13" s="1"/>
  <c r="R1239" i="13"/>
  <c r="Q1239" i="13"/>
  <c r="P1239" i="13"/>
  <c r="O1239" i="13"/>
  <c r="X1238" i="13"/>
  <c r="S1238" i="13"/>
  <c r="U1238" i="13" s="1"/>
  <c r="R1238" i="13"/>
  <c r="Q1238" i="13"/>
  <c r="P1238" i="13"/>
  <c r="O1238" i="13"/>
  <c r="X1237" i="13"/>
  <c r="W1237" i="13" s="1"/>
  <c r="S1237" i="13"/>
  <c r="U1237" i="13" s="1"/>
  <c r="R1237" i="13"/>
  <c r="Q1237" i="13"/>
  <c r="P1237" i="13"/>
  <c r="O1237" i="13"/>
  <c r="X1236" i="13"/>
  <c r="W1236" i="13" s="1"/>
  <c r="S1236" i="13"/>
  <c r="U1236" i="13" s="1"/>
  <c r="R1236" i="13"/>
  <c r="Q1236" i="13"/>
  <c r="P1236" i="13"/>
  <c r="O1236" i="13"/>
  <c r="X1235" i="13"/>
  <c r="W1235" i="13" s="1"/>
  <c r="S1235" i="13"/>
  <c r="T1235" i="13" s="1"/>
  <c r="R1235" i="13"/>
  <c r="Q1235" i="13"/>
  <c r="P1235" i="13"/>
  <c r="O1235" i="13"/>
  <c r="X1234" i="13"/>
  <c r="V1234" i="13" s="1"/>
  <c r="S1234" i="13"/>
  <c r="U1234" i="13" s="1"/>
  <c r="R1234" i="13"/>
  <c r="Q1234" i="13"/>
  <c r="P1234" i="13"/>
  <c r="O1234" i="13"/>
  <c r="X1233" i="13"/>
  <c r="S1233" i="13"/>
  <c r="T1233" i="13" s="1"/>
  <c r="R1233" i="13"/>
  <c r="Q1233" i="13"/>
  <c r="P1233" i="13"/>
  <c r="O1233" i="13"/>
  <c r="X1232" i="13"/>
  <c r="S1232" i="13"/>
  <c r="U1232" i="13" s="1"/>
  <c r="R1232" i="13"/>
  <c r="Q1232" i="13"/>
  <c r="P1232" i="13"/>
  <c r="O1232" i="13"/>
  <c r="X1231" i="13"/>
  <c r="W1231" i="13" s="1"/>
  <c r="S1231" i="13"/>
  <c r="U1231" i="13" s="1"/>
  <c r="R1231" i="13"/>
  <c r="Q1231" i="13"/>
  <c r="P1231" i="13"/>
  <c r="O1231" i="13"/>
  <c r="X1230" i="13"/>
  <c r="V1230" i="13" s="1"/>
  <c r="S1230" i="13"/>
  <c r="U1230" i="13" s="1"/>
  <c r="R1230" i="13"/>
  <c r="Q1230" i="13"/>
  <c r="P1230" i="13"/>
  <c r="O1230" i="13"/>
  <c r="X1229" i="13"/>
  <c r="W1229" i="13" s="1"/>
  <c r="S1229" i="13"/>
  <c r="U1229" i="13" s="1"/>
  <c r="R1229" i="13"/>
  <c r="Q1229" i="13"/>
  <c r="P1229" i="13"/>
  <c r="O1229" i="13"/>
  <c r="X1228" i="13"/>
  <c r="W1228" i="13" s="1"/>
  <c r="S1228" i="13"/>
  <c r="U1228" i="13" s="1"/>
  <c r="R1228" i="13"/>
  <c r="Q1228" i="13"/>
  <c r="P1228" i="13"/>
  <c r="O1228" i="13"/>
  <c r="X1227" i="13"/>
  <c r="W1227" i="13" s="1"/>
  <c r="S1227" i="13"/>
  <c r="R1227" i="13"/>
  <c r="Q1227" i="13"/>
  <c r="P1227" i="13"/>
  <c r="O1227" i="13"/>
  <c r="X1226" i="13"/>
  <c r="V1226" i="13" s="1"/>
  <c r="S1226" i="13"/>
  <c r="U1226" i="13" s="1"/>
  <c r="R1226" i="13"/>
  <c r="Q1226" i="13"/>
  <c r="P1226" i="13"/>
  <c r="O1226" i="13"/>
  <c r="X1225" i="13"/>
  <c r="V1225" i="13" s="1"/>
  <c r="S1225" i="13"/>
  <c r="R1225" i="13"/>
  <c r="Q1225" i="13"/>
  <c r="P1225" i="13"/>
  <c r="O1225" i="13"/>
  <c r="X1224" i="13"/>
  <c r="V1224" i="13" s="1"/>
  <c r="W1224" i="13"/>
  <c r="S1224" i="13"/>
  <c r="U1224" i="13" s="1"/>
  <c r="R1224" i="13"/>
  <c r="Q1224" i="13"/>
  <c r="P1224" i="13"/>
  <c r="O1224" i="13"/>
  <c r="X1223" i="13"/>
  <c r="S1223" i="13"/>
  <c r="U1223" i="13" s="1"/>
  <c r="R1223" i="13"/>
  <c r="Q1223" i="13"/>
  <c r="P1223" i="13"/>
  <c r="O1223" i="13"/>
  <c r="X1222" i="13"/>
  <c r="V1222" i="13" s="1"/>
  <c r="S1222" i="13"/>
  <c r="U1222" i="13" s="1"/>
  <c r="R1222" i="13"/>
  <c r="Q1222" i="13"/>
  <c r="P1222" i="13"/>
  <c r="O1222" i="13"/>
  <c r="X1221" i="13"/>
  <c r="W1221" i="13" s="1"/>
  <c r="S1221" i="13"/>
  <c r="U1221" i="13" s="1"/>
  <c r="R1221" i="13"/>
  <c r="Q1221" i="13"/>
  <c r="P1221" i="13"/>
  <c r="O1221" i="13"/>
  <c r="X1220" i="13"/>
  <c r="V1220" i="13" s="1"/>
  <c r="S1220" i="13"/>
  <c r="U1220" i="13" s="1"/>
  <c r="R1220" i="13"/>
  <c r="Q1220" i="13"/>
  <c r="P1220" i="13"/>
  <c r="O1220" i="13"/>
  <c r="X1219" i="13"/>
  <c r="W1219" i="13" s="1"/>
  <c r="S1219" i="13"/>
  <c r="R1219" i="13"/>
  <c r="Q1219" i="13"/>
  <c r="P1219" i="13"/>
  <c r="O1219" i="13"/>
  <c r="X1218" i="13"/>
  <c r="V1218" i="13" s="1"/>
  <c r="S1218" i="13"/>
  <c r="U1218" i="13" s="1"/>
  <c r="R1218" i="13"/>
  <c r="Q1218" i="13"/>
  <c r="P1218" i="13"/>
  <c r="O1218" i="13"/>
  <c r="X1217" i="13"/>
  <c r="V1217" i="13" s="1"/>
  <c r="S1217" i="13"/>
  <c r="R1217" i="13"/>
  <c r="Q1217" i="13"/>
  <c r="P1217" i="13"/>
  <c r="O1217" i="13"/>
  <c r="X1216" i="13"/>
  <c r="W1216" i="13" s="1"/>
  <c r="S1216" i="13"/>
  <c r="U1216" i="13" s="1"/>
  <c r="R1216" i="13"/>
  <c r="Q1216" i="13"/>
  <c r="P1216" i="13"/>
  <c r="O1216" i="13"/>
  <c r="X1215" i="13"/>
  <c r="S1215" i="13"/>
  <c r="R1215" i="13"/>
  <c r="Q1215" i="13"/>
  <c r="P1215" i="13"/>
  <c r="O1215" i="13"/>
  <c r="X1214" i="13"/>
  <c r="V1214" i="13" s="1"/>
  <c r="S1214" i="13"/>
  <c r="U1214" i="13" s="1"/>
  <c r="R1214" i="13"/>
  <c r="Q1214" i="13"/>
  <c r="P1214" i="13"/>
  <c r="O1214" i="13"/>
  <c r="X1213" i="13"/>
  <c r="W1213" i="13" s="1"/>
  <c r="S1213" i="13"/>
  <c r="U1213" i="13" s="1"/>
  <c r="R1213" i="13"/>
  <c r="Q1213" i="13"/>
  <c r="P1213" i="13"/>
  <c r="O1213" i="13"/>
  <c r="X1212" i="13"/>
  <c r="W1212" i="13" s="1"/>
  <c r="V1212" i="13"/>
  <c r="S1212" i="13"/>
  <c r="U1212" i="13" s="1"/>
  <c r="R1212" i="13"/>
  <c r="Q1212" i="13"/>
  <c r="P1212" i="13"/>
  <c r="O1212" i="13"/>
  <c r="X1211" i="13"/>
  <c r="W1211" i="13" s="1"/>
  <c r="S1211" i="13"/>
  <c r="R1211" i="13"/>
  <c r="Q1211" i="13"/>
  <c r="P1211" i="13"/>
  <c r="O1211" i="13"/>
  <c r="X1210" i="13"/>
  <c r="V1210" i="13" s="1"/>
  <c r="S1210" i="13"/>
  <c r="U1210" i="13" s="1"/>
  <c r="R1210" i="13"/>
  <c r="Q1210" i="13"/>
  <c r="P1210" i="13"/>
  <c r="O1210" i="13"/>
  <c r="X1209" i="13"/>
  <c r="W1209" i="13" s="1"/>
  <c r="S1209" i="13"/>
  <c r="R1209" i="13"/>
  <c r="Q1209" i="13"/>
  <c r="P1209" i="13"/>
  <c r="O1209" i="13"/>
  <c r="X1208" i="13"/>
  <c r="S1208" i="13"/>
  <c r="U1208" i="13" s="1"/>
  <c r="R1208" i="13"/>
  <c r="Q1208" i="13"/>
  <c r="P1208" i="13"/>
  <c r="O1208" i="13"/>
  <c r="X1207" i="13"/>
  <c r="V1207" i="13" s="1"/>
  <c r="S1207" i="13"/>
  <c r="U1207" i="13" s="1"/>
  <c r="R1207" i="13"/>
  <c r="Q1207" i="13"/>
  <c r="P1207" i="13"/>
  <c r="O1207" i="13"/>
  <c r="X1206" i="13"/>
  <c r="V1206" i="13" s="1"/>
  <c r="S1206" i="13"/>
  <c r="U1206" i="13" s="1"/>
  <c r="R1206" i="13"/>
  <c r="Q1206" i="13"/>
  <c r="P1206" i="13"/>
  <c r="O1206" i="13"/>
  <c r="X1205" i="13"/>
  <c r="W1205" i="13" s="1"/>
  <c r="S1205" i="13"/>
  <c r="U1205" i="13" s="1"/>
  <c r="R1205" i="13"/>
  <c r="Q1205" i="13"/>
  <c r="P1205" i="13"/>
  <c r="O1205" i="13"/>
  <c r="X1204" i="13"/>
  <c r="W1204" i="13" s="1"/>
  <c r="S1204" i="13"/>
  <c r="U1204" i="13" s="1"/>
  <c r="R1204" i="13"/>
  <c r="Q1204" i="13"/>
  <c r="P1204" i="13"/>
  <c r="O1204" i="13"/>
  <c r="X1203" i="13"/>
  <c r="W1203" i="13" s="1"/>
  <c r="S1203" i="13"/>
  <c r="R1203" i="13"/>
  <c r="Q1203" i="13"/>
  <c r="P1203" i="13"/>
  <c r="O1203" i="13"/>
  <c r="X1202" i="13"/>
  <c r="V1202" i="13" s="1"/>
  <c r="S1202" i="13"/>
  <c r="U1202" i="13" s="1"/>
  <c r="R1202" i="13"/>
  <c r="Q1202" i="13"/>
  <c r="P1202" i="13"/>
  <c r="O1202" i="13"/>
  <c r="X1201" i="13"/>
  <c r="W1201" i="13" s="1"/>
  <c r="S1201" i="13"/>
  <c r="R1201" i="13"/>
  <c r="Q1201" i="13"/>
  <c r="P1201" i="13"/>
  <c r="O1201" i="13"/>
  <c r="X1200" i="13"/>
  <c r="W1200" i="13" s="1"/>
  <c r="S1200" i="13"/>
  <c r="U1200" i="13" s="1"/>
  <c r="R1200" i="13"/>
  <c r="Q1200" i="13"/>
  <c r="P1200" i="13"/>
  <c r="O1200" i="13"/>
  <c r="X1199" i="13"/>
  <c r="V1199" i="13" s="1"/>
  <c r="S1199" i="13"/>
  <c r="U1199" i="13" s="1"/>
  <c r="R1199" i="13"/>
  <c r="Q1199" i="13"/>
  <c r="P1199" i="13"/>
  <c r="O1199" i="13"/>
  <c r="X1198" i="13"/>
  <c r="V1198" i="13" s="1"/>
  <c r="S1198" i="13"/>
  <c r="U1198" i="13" s="1"/>
  <c r="R1198" i="13"/>
  <c r="Q1198" i="13"/>
  <c r="P1198" i="13"/>
  <c r="O1198" i="13"/>
  <c r="X1197" i="13"/>
  <c r="W1197" i="13" s="1"/>
  <c r="S1197" i="13"/>
  <c r="U1197" i="13" s="1"/>
  <c r="R1197" i="13"/>
  <c r="Q1197" i="13"/>
  <c r="P1197" i="13"/>
  <c r="O1197" i="13"/>
  <c r="X1196" i="13"/>
  <c r="V1196" i="13" s="1"/>
  <c r="W1196" i="13"/>
  <c r="S1196" i="13"/>
  <c r="U1196" i="13" s="1"/>
  <c r="R1196" i="13"/>
  <c r="Q1196" i="13"/>
  <c r="P1196" i="13"/>
  <c r="O1196" i="13"/>
  <c r="X1195" i="13"/>
  <c r="W1195" i="13" s="1"/>
  <c r="S1195" i="13"/>
  <c r="R1195" i="13"/>
  <c r="Q1195" i="13"/>
  <c r="P1195" i="13"/>
  <c r="O1195" i="13"/>
  <c r="X1194" i="13"/>
  <c r="V1194" i="13" s="1"/>
  <c r="W1194" i="13"/>
  <c r="S1194" i="13"/>
  <c r="U1194" i="13" s="1"/>
  <c r="R1194" i="13"/>
  <c r="Q1194" i="13"/>
  <c r="P1194" i="13"/>
  <c r="O1194" i="13"/>
  <c r="X1193" i="13"/>
  <c r="S1193" i="13"/>
  <c r="R1193" i="13"/>
  <c r="Q1193" i="13"/>
  <c r="P1193" i="13"/>
  <c r="O1193" i="13"/>
  <c r="X1192" i="13"/>
  <c r="W1192" i="13" s="1"/>
  <c r="S1192" i="13"/>
  <c r="U1192" i="13" s="1"/>
  <c r="R1192" i="13"/>
  <c r="Q1192" i="13"/>
  <c r="P1192" i="13"/>
  <c r="O1192" i="13"/>
  <c r="X1191" i="13"/>
  <c r="S1191" i="13"/>
  <c r="U1191" i="13" s="1"/>
  <c r="R1191" i="13"/>
  <c r="Q1191" i="13"/>
  <c r="P1191" i="13"/>
  <c r="O1191" i="13"/>
  <c r="X1190" i="13"/>
  <c r="V1190" i="13" s="1"/>
  <c r="S1190" i="13"/>
  <c r="U1190" i="13" s="1"/>
  <c r="R1190" i="13"/>
  <c r="Q1190" i="13"/>
  <c r="P1190" i="13"/>
  <c r="O1190" i="13"/>
  <c r="X1189" i="13"/>
  <c r="W1189" i="13" s="1"/>
  <c r="S1189" i="13"/>
  <c r="U1189" i="13" s="1"/>
  <c r="R1189" i="13"/>
  <c r="Q1189" i="13"/>
  <c r="P1189" i="13"/>
  <c r="O1189" i="13"/>
  <c r="X1188" i="13"/>
  <c r="W1188" i="13" s="1"/>
  <c r="S1188" i="13"/>
  <c r="U1188" i="13" s="1"/>
  <c r="R1188" i="13"/>
  <c r="Q1188" i="13"/>
  <c r="P1188" i="13"/>
  <c r="O1188" i="13"/>
  <c r="X1187" i="13"/>
  <c r="W1187" i="13" s="1"/>
  <c r="S1187" i="13"/>
  <c r="R1187" i="13"/>
  <c r="Q1187" i="13"/>
  <c r="P1187" i="13"/>
  <c r="O1187" i="13"/>
  <c r="X1186" i="13"/>
  <c r="V1186" i="13" s="1"/>
  <c r="S1186" i="13"/>
  <c r="U1186" i="13" s="1"/>
  <c r="R1186" i="13"/>
  <c r="Q1186" i="13"/>
  <c r="P1186" i="13"/>
  <c r="O1186" i="13"/>
  <c r="X1185" i="13"/>
  <c r="W1185" i="13" s="1"/>
  <c r="S1185" i="13"/>
  <c r="R1185" i="13"/>
  <c r="Q1185" i="13"/>
  <c r="P1185" i="13"/>
  <c r="O1185" i="13"/>
  <c r="X1184" i="13"/>
  <c r="W1184" i="13" s="1"/>
  <c r="S1184" i="13"/>
  <c r="U1184" i="13" s="1"/>
  <c r="R1184" i="13"/>
  <c r="Q1184" i="13"/>
  <c r="P1184" i="13"/>
  <c r="O1184" i="13"/>
  <c r="X1183" i="13"/>
  <c r="V1183" i="13" s="1"/>
  <c r="S1183" i="13"/>
  <c r="R1183" i="13"/>
  <c r="Q1183" i="13"/>
  <c r="P1183" i="13"/>
  <c r="O1183" i="13"/>
  <c r="X1182" i="13"/>
  <c r="V1182" i="13" s="1"/>
  <c r="S1182" i="13"/>
  <c r="U1182" i="13" s="1"/>
  <c r="R1182" i="13"/>
  <c r="Q1182" i="13"/>
  <c r="P1182" i="13"/>
  <c r="O1182" i="13"/>
  <c r="X1181" i="13"/>
  <c r="W1181" i="13" s="1"/>
  <c r="S1181" i="13"/>
  <c r="U1181" i="13" s="1"/>
  <c r="R1181" i="13"/>
  <c r="Q1181" i="13"/>
  <c r="P1181" i="13"/>
  <c r="O1181" i="13"/>
  <c r="X1180" i="13"/>
  <c r="W1180" i="13" s="1"/>
  <c r="V1180" i="13"/>
  <c r="S1180" i="13"/>
  <c r="U1180" i="13" s="1"/>
  <c r="R1180" i="13"/>
  <c r="Q1180" i="13"/>
  <c r="P1180" i="13"/>
  <c r="O1180" i="13"/>
  <c r="X1179" i="13"/>
  <c r="W1179" i="13" s="1"/>
  <c r="S1179" i="13"/>
  <c r="R1179" i="13"/>
  <c r="Q1179" i="13"/>
  <c r="P1179" i="13"/>
  <c r="O1179" i="13"/>
  <c r="X1178" i="13"/>
  <c r="V1178" i="13" s="1"/>
  <c r="S1178" i="13"/>
  <c r="U1178" i="13" s="1"/>
  <c r="R1178" i="13"/>
  <c r="Q1178" i="13"/>
  <c r="P1178" i="13"/>
  <c r="O1178" i="13"/>
  <c r="X1177" i="13"/>
  <c r="W1177" i="13" s="1"/>
  <c r="V1177" i="13"/>
  <c r="S1177" i="13"/>
  <c r="R1177" i="13"/>
  <c r="Q1177" i="13"/>
  <c r="P1177" i="13"/>
  <c r="O1177" i="13"/>
  <c r="X1176" i="13"/>
  <c r="S1176" i="13"/>
  <c r="U1176" i="13" s="1"/>
  <c r="R1176" i="13"/>
  <c r="Q1176" i="13"/>
  <c r="P1176" i="13"/>
  <c r="O1176" i="13"/>
  <c r="X1175" i="13"/>
  <c r="V1175" i="13" s="1"/>
  <c r="S1175" i="13"/>
  <c r="U1175" i="13" s="1"/>
  <c r="R1175" i="13"/>
  <c r="Q1175" i="13"/>
  <c r="P1175" i="13"/>
  <c r="O1175" i="13"/>
  <c r="X1174" i="13"/>
  <c r="V1174" i="13" s="1"/>
  <c r="S1174" i="13"/>
  <c r="U1174" i="13" s="1"/>
  <c r="R1174" i="13"/>
  <c r="Q1174" i="13"/>
  <c r="P1174" i="13"/>
  <c r="O1174" i="13"/>
  <c r="X1173" i="13"/>
  <c r="W1173" i="13" s="1"/>
  <c r="S1173" i="13"/>
  <c r="U1173" i="13" s="1"/>
  <c r="R1173" i="13"/>
  <c r="Q1173" i="13"/>
  <c r="P1173" i="13"/>
  <c r="O1173" i="13"/>
  <c r="X1172" i="13"/>
  <c r="W1172" i="13" s="1"/>
  <c r="S1172" i="13"/>
  <c r="U1172" i="13" s="1"/>
  <c r="R1172" i="13"/>
  <c r="Q1172" i="13"/>
  <c r="P1172" i="13"/>
  <c r="O1172" i="13"/>
  <c r="X1171" i="13"/>
  <c r="W1171" i="13" s="1"/>
  <c r="S1171" i="13"/>
  <c r="R1171" i="13"/>
  <c r="Q1171" i="13"/>
  <c r="P1171" i="13"/>
  <c r="O1171" i="13"/>
  <c r="X1170" i="13"/>
  <c r="V1170" i="13" s="1"/>
  <c r="S1170" i="13"/>
  <c r="U1170" i="13" s="1"/>
  <c r="R1170" i="13"/>
  <c r="Q1170" i="13"/>
  <c r="P1170" i="13"/>
  <c r="O1170" i="13"/>
  <c r="X1169" i="13"/>
  <c r="W1169" i="13" s="1"/>
  <c r="S1169" i="13"/>
  <c r="R1169" i="13"/>
  <c r="Q1169" i="13"/>
  <c r="P1169" i="13"/>
  <c r="O1169" i="13"/>
  <c r="X1168" i="13"/>
  <c r="W1168" i="13" s="1"/>
  <c r="S1168" i="13"/>
  <c r="U1168" i="13" s="1"/>
  <c r="R1168" i="13"/>
  <c r="Q1168" i="13"/>
  <c r="P1168" i="13"/>
  <c r="O1168" i="13"/>
  <c r="X1167" i="13"/>
  <c r="V1167" i="13" s="1"/>
  <c r="S1167" i="13"/>
  <c r="U1167" i="13" s="1"/>
  <c r="R1167" i="13"/>
  <c r="Q1167" i="13"/>
  <c r="P1167" i="13"/>
  <c r="O1167" i="13"/>
  <c r="X1166" i="13"/>
  <c r="V1166" i="13" s="1"/>
  <c r="S1166" i="13"/>
  <c r="U1166" i="13" s="1"/>
  <c r="R1166" i="13"/>
  <c r="Q1166" i="13"/>
  <c r="P1166" i="13"/>
  <c r="O1166" i="13"/>
  <c r="X1165" i="13"/>
  <c r="W1165" i="13" s="1"/>
  <c r="S1165" i="13"/>
  <c r="U1165" i="13" s="1"/>
  <c r="R1165" i="13"/>
  <c r="Q1165" i="13"/>
  <c r="P1165" i="13"/>
  <c r="O1165" i="13"/>
  <c r="X1164" i="13"/>
  <c r="V1164" i="13" s="1"/>
  <c r="S1164" i="13"/>
  <c r="U1164" i="13" s="1"/>
  <c r="R1164" i="13"/>
  <c r="Q1164" i="13"/>
  <c r="P1164" i="13"/>
  <c r="O1164" i="13"/>
  <c r="X1163" i="13"/>
  <c r="W1163" i="13" s="1"/>
  <c r="S1163" i="13"/>
  <c r="R1163" i="13"/>
  <c r="Q1163" i="13"/>
  <c r="P1163" i="13"/>
  <c r="O1163" i="13"/>
  <c r="X1162" i="13"/>
  <c r="V1162" i="13" s="1"/>
  <c r="S1162" i="13"/>
  <c r="U1162" i="13" s="1"/>
  <c r="R1162" i="13"/>
  <c r="Q1162" i="13"/>
  <c r="P1162" i="13"/>
  <c r="O1162" i="13"/>
  <c r="X1161" i="13"/>
  <c r="S1161" i="13"/>
  <c r="R1161" i="13"/>
  <c r="Q1161" i="13"/>
  <c r="P1161" i="13"/>
  <c r="O1161" i="13"/>
  <c r="X1160" i="13"/>
  <c r="W1160" i="13" s="1"/>
  <c r="S1160" i="13"/>
  <c r="U1160" i="13" s="1"/>
  <c r="R1160" i="13"/>
  <c r="Q1160" i="13"/>
  <c r="P1160" i="13"/>
  <c r="O1160" i="13"/>
  <c r="X1159" i="13"/>
  <c r="S1159" i="13"/>
  <c r="U1159" i="13" s="1"/>
  <c r="R1159" i="13"/>
  <c r="Q1159" i="13"/>
  <c r="P1159" i="13"/>
  <c r="O1159" i="13"/>
  <c r="X1158" i="13"/>
  <c r="V1158" i="13" s="1"/>
  <c r="S1158" i="13"/>
  <c r="U1158" i="13" s="1"/>
  <c r="R1158" i="13"/>
  <c r="Q1158" i="13"/>
  <c r="P1158" i="13"/>
  <c r="O1158" i="13"/>
  <c r="X1157" i="13"/>
  <c r="W1157" i="13" s="1"/>
  <c r="S1157" i="13"/>
  <c r="U1157" i="13" s="1"/>
  <c r="R1157" i="13"/>
  <c r="Q1157" i="13"/>
  <c r="P1157" i="13"/>
  <c r="O1157" i="13"/>
  <c r="X1156" i="13"/>
  <c r="W1156" i="13" s="1"/>
  <c r="S1156" i="13"/>
  <c r="U1156" i="13" s="1"/>
  <c r="R1156" i="13"/>
  <c r="Q1156" i="13"/>
  <c r="P1156" i="13"/>
  <c r="O1156" i="13"/>
  <c r="X1155" i="13"/>
  <c r="W1155" i="13" s="1"/>
  <c r="S1155" i="13"/>
  <c r="R1155" i="13"/>
  <c r="Q1155" i="13"/>
  <c r="P1155" i="13"/>
  <c r="O1155" i="13"/>
  <c r="X1154" i="13"/>
  <c r="V1154" i="13" s="1"/>
  <c r="S1154" i="13"/>
  <c r="U1154" i="13" s="1"/>
  <c r="R1154" i="13"/>
  <c r="Q1154" i="13"/>
  <c r="P1154" i="13"/>
  <c r="O1154" i="13"/>
  <c r="X1153" i="13"/>
  <c r="W1153" i="13" s="1"/>
  <c r="S1153" i="13"/>
  <c r="R1153" i="13"/>
  <c r="Q1153" i="13"/>
  <c r="P1153" i="13"/>
  <c r="O1153" i="13"/>
  <c r="X1152" i="13"/>
  <c r="W1152" i="13" s="1"/>
  <c r="S1152" i="13"/>
  <c r="U1152" i="13" s="1"/>
  <c r="R1152" i="13"/>
  <c r="Q1152" i="13"/>
  <c r="P1152" i="13"/>
  <c r="O1152" i="13"/>
  <c r="X1151" i="13"/>
  <c r="W1151" i="13" s="1"/>
  <c r="S1151" i="13"/>
  <c r="U1151" i="13" s="1"/>
  <c r="R1151" i="13"/>
  <c r="Q1151" i="13"/>
  <c r="P1151" i="13"/>
  <c r="O1151" i="13"/>
  <c r="X1150" i="13"/>
  <c r="V1150" i="13" s="1"/>
  <c r="S1150" i="13"/>
  <c r="U1150" i="13" s="1"/>
  <c r="R1150" i="13"/>
  <c r="Q1150" i="13"/>
  <c r="P1150" i="13"/>
  <c r="O1150" i="13"/>
  <c r="X1149" i="13"/>
  <c r="W1149" i="13" s="1"/>
  <c r="S1149" i="13"/>
  <c r="R1149" i="13"/>
  <c r="Q1149" i="13"/>
  <c r="P1149" i="13"/>
  <c r="O1149" i="13"/>
  <c r="X1148" i="13"/>
  <c r="W1148" i="13" s="1"/>
  <c r="S1148" i="13"/>
  <c r="U1148" i="13" s="1"/>
  <c r="R1148" i="13"/>
  <c r="Q1148" i="13"/>
  <c r="P1148" i="13"/>
  <c r="O1148" i="13"/>
  <c r="X1147" i="13"/>
  <c r="W1147" i="13" s="1"/>
  <c r="S1147" i="13"/>
  <c r="T1147" i="13" s="1"/>
  <c r="R1147" i="13"/>
  <c r="Q1147" i="13"/>
  <c r="P1147" i="13"/>
  <c r="O1147" i="13"/>
  <c r="X1146" i="13"/>
  <c r="V1146" i="13" s="1"/>
  <c r="S1146" i="13"/>
  <c r="U1146" i="13" s="1"/>
  <c r="R1146" i="13"/>
  <c r="Q1146" i="13"/>
  <c r="P1146" i="13"/>
  <c r="O1146" i="13"/>
  <c r="X1145" i="13"/>
  <c r="V1145" i="13" s="1"/>
  <c r="W1145" i="13"/>
  <c r="S1145" i="13"/>
  <c r="T1145" i="13" s="1"/>
  <c r="R1145" i="13"/>
  <c r="Q1145" i="13"/>
  <c r="P1145" i="13"/>
  <c r="O1145" i="13"/>
  <c r="X1144" i="13"/>
  <c r="W1144" i="13" s="1"/>
  <c r="S1144" i="13"/>
  <c r="U1144" i="13" s="1"/>
  <c r="R1144" i="13"/>
  <c r="Q1144" i="13"/>
  <c r="P1144" i="13"/>
  <c r="O1144" i="13"/>
  <c r="X1143" i="13"/>
  <c r="W1143" i="13" s="1"/>
  <c r="S1143" i="13"/>
  <c r="U1143" i="13" s="1"/>
  <c r="R1143" i="13"/>
  <c r="Q1143" i="13"/>
  <c r="P1143" i="13"/>
  <c r="O1143" i="13"/>
  <c r="X1142" i="13"/>
  <c r="V1142" i="13" s="1"/>
  <c r="W1142" i="13"/>
  <c r="S1142" i="13"/>
  <c r="U1142" i="13" s="1"/>
  <c r="R1142" i="13"/>
  <c r="Q1142" i="13"/>
  <c r="P1142" i="13"/>
  <c r="O1142" i="13"/>
  <c r="X1141" i="13"/>
  <c r="W1141" i="13" s="1"/>
  <c r="S1141" i="13"/>
  <c r="R1141" i="13"/>
  <c r="Q1141" i="13"/>
  <c r="P1141" i="13"/>
  <c r="O1141" i="13"/>
  <c r="X1140" i="13"/>
  <c r="W1140" i="13" s="1"/>
  <c r="S1140" i="13"/>
  <c r="U1140" i="13" s="1"/>
  <c r="R1140" i="13"/>
  <c r="Q1140" i="13"/>
  <c r="P1140" i="13"/>
  <c r="O1140" i="13"/>
  <c r="X1139" i="13"/>
  <c r="W1139" i="13" s="1"/>
  <c r="S1139" i="13"/>
  <c r="T1139" i="13" s="1"/>
  <c r="R1139" i="13"/>
  <c r="Q1139" i="13"/>
  <c r="P1139" i="13"/>
  <c r="O1139" i="13"/>
  <c r="X1138" i="13"/>
  <c r="V1138" i="13" s="1"/>
  <c r="S1138" i="13"/>
  <c r="U1138" i="13" s="1"/>
  <c r="R1138" i="13"/>
  <c r="Q1138" i="13"/>
  <c r="P1138" i="13"/>
  <c r="O1138" i="13"/>
  <c r="X1137" i="13"/>
  <c r="W1137" i="13" s="1"/>
  <c r="S1137" i="13"/>
  <c r="T1137" i="13" s="1"/>
  <c r="R1137" i="13"/>
  <c r="Q1137" i="13"/>
  <c r="P1137" i="13"/>
  <c r="O1137" i="13"/>
  <c r="X1136" i="13"/>
  <c r="W1136" i="13" s="1"/>
  <c r="S1136" i="13"/>
  <c r="U1136" i="13" s="1"/>
  <c r="R1136" i="13"/>
  <c r="Q1136" i="13"/>
  <c r="P1136" i="13"/>
  <c r="O1136" i="13"/>
  <c r="X1135" i="13"/>
  <c r="W1135" i="13" s="1"/>
  <c r="S1135" i="13"/>
  <c r="U1135" i="13" s="1"/>
  <c r="R1135" i="13"/>
  <c r="Q1135" i="13"/>
  <c r="P1135" i="13"/>
  <c r="O1135" i="13"/>
  <c r="X1134" i="13"/>
  <c r="V1134" i="13" s="1"/>
  <c r="W1134" i="13"/>
  <c r="S1134" i="13"/>
  <c r="U1134" i="13" s="1"/>
  <c r="R1134" i="13"/>
  <c r="Q1134" i="13"/>
  <c r="P1134" i="13"/>
  <c r="O1134" i="13"/>
  <c r="X1133" i="13"/>
  <c r="W1133" i="13" s="1"/>
  <c r="S1133" i="13"/>
  <c r="R1133" i="13"/>
  <c r="Q1133" i="13"/>
  <c r="P1133" i="13"/>
  <c r="O1133" i="13"/>
  <c r="X1132" i="13"/>
  <c r="W1132" i="13" s="1"/>
  <c r="S1132" i="13"/>
  <c r="U1132" i="13" s="1"/>
  <c r="R1132" i="13"/>
  <c r="Q1132" i="13"/>
  <c r="P1132" i="13"/>
  <c r="O1132" i="13"/>
  <c r="X1131" i="13"/>
  <c r="W1131" i="13" s="1"/>
  <c r="S1131" i="13"/>
  <c r="T1131" i="13" s="1"/>
  <c r="R1131" i="13"/>
  <c r="Q1131" i="13"/>
  <c r="P1131" i="13"/>
  <c r="O1131" i="13"/>
  <c r="X1130" i="13"/>
  <c r="V1130" i="13" s="1"/>
  <c r="S1130" i="13"/>
  <c r="U1130" i="13" s="1"/>
  <c r="R1130" i="13"/>
  <c r="Q1130" i="13"/>
  <c r="P1130" i="13"/>
  <c r="O1130" i="13"/>
  <c r="X1129" i="13"/>
  <c r="W1129" i="13" s="1"/>
  <c r="S1129" i="13"/>
  <c r="T1129" i="13" s="1"/>
  <c r="R1129" i="13"/>
  <c r="Q1129" i="13"/>
  <c r="P1129" i="13"/>
  <c r="O1129" i="13"/>
  <c r="X1128" i="13"/>
  <c r="W1128" i="13" s="1"/>
  <c r="S1128" i="13"/>
  <c r="U1128" i="13" s="1"/>
  <c r="R1128" i="13"/>
  <c r="Q1128" i="13"/>
  <c r="P1128" i="13"/>
  <c r="O1128" i="13"/>
  <c r="X1127" i="13"/>
  <c r="W1127" i="13" s="1"/>
  <c r="T1127" i="13"/>
  <c r="S1127" i="13"/>
  <c r="U1127" i="13" s="1"/>
  <c r="R1127" i="13"/>
  <c r="Q1127" i="13"/>
  <c r="P1127" i="13"/>
  <c r="O1127" i="13"/>
  <c r="X1126" i="13"/>
  <c r="V1126" i="13" s="1"/>
  <c r="S1126" i="13"/>
  <c r="U1126" i="13" s="1"/>
  <c r="R1126" i="13"/>
  <c r="Q1126" i="13"/>
  <c r="P1126" i="13"/>
  <c r="O1126" i="13"/>
  <c r="X1125" i="13"/>
  <c r="W1125" i="13" s="1"/>
  <c r="S1125" i="13"/>
  <c r="R1125" i="13"/>
  <c r="Q1125" i="13"/>
  <c r="P1125" i="13"/>
  <c r="O1125" i="13"/>
  <c r="X1124" i="13"/>
  <c r="W1124" i="13" s="1"/>
  <c r="S1124" i="13"/>
  <c r="U1124" i="13" s="1"/>
  <c r="R1124" i="13"/>
  <c r="Q1124" i="13"/>
  <c r="P1124" i="13"/>
  <c r="O1124" i="13"/>
  <c r="X1123" i="13"/>
  <c r="W1123" i="13" s="1"/>
  <c r="S1123" i="13"/>
  <c r="T1123" i="13" s="1"/>
  <c r="R1123" i="13"/>
  <c r="Q1123" i="13"/>
  <c r="P1123" i="13"/>
  <c r="O1123" i="13"/>
  <c r="X1122" i="13"/>
  <c r="V1122" i="13" s="1"/>
  <c r="S1122" i="13"/>
  <c r="U1122" i="13" s="1"/>
  <c r="R1122" i="13"/>
  <c r="Q1122" i="13"/>
  <c r="P1122" i="13"/>
  <c r="O1122" i="13"/>
  <c r="X1121" i="13"/>
  <c r="W1121" i="13" s="1"/>
  <c r="S1121" i="13"/>
  <c r="T1121" i="13" s="1"/>
  <c r="R1121" i="13"/>
  <c r="Q1121" i="13"/>
  <c r="P1121" i="13"/>
  <c r="O1121" i="13"/>
  <c r="X1120" i="13"/>
  <c r="W1120" i="13" s="1"/>
  <c r="S1120" i="13"/>
  <c r="U1120" i="13" s="1"/>
  <c r="R1120" i="13"/>
  <c r="Q1120" i="13"/>
  <c r="P1120" i="13"/>
  <c r="O1120" i="13"/>
  <c r="X1119" i="13"/>
  <c r="W1119" i="13" s="1"/>
  <c r="S1119" i="13"/>
  <c r="U1119" i="13" s="1"/>
  <c r="R1119" i="13"/>
  <c r="Q1119" i="13"/>
  <c r="P1119" i="13"/>
  <c r="O1119" i="13"/>
  <c r="X1118" i="13"/>
  <c r="V1118" i="13" s="1"/>
  <c r="S1118" i="13"/>
  <c r="U1118" i="13" s="1"/>
  <c r="R1118" i="13"/>
  <c r="Q1118" i="13"/>
  <c r="P1118" i="13"/>
  <c r="O1118" i="13"/>
  <c r="X1117" i="13"/>
  <c r="W1117" i="13" s="1"/>
  <c r="S1117" i="13"/>
  <c r="R1117" i="13"/>
  <c r="Q1117" i="13"/>
  <c r="P1117" i="13"/>
  <c r="O1117" i="13"/>
  <c r="X1116" i="13"/>
  <c r="W1116" i="13" s="1"/>
  <c r="V1116" i="13"/>
  <c r="S1116" i="13"/>
  <c r="U1116" i="13" s="1"/>
  <c r="R1116" i="13"/>
  <c r="Q1116" i="13"/>
  <c r="P1116" i="13"/>
  <c r="O1116" i="13"/>
  <c r="X1115" i="13"/>
  <c r="W1115" i="13" s="1"/>
  <c r="S1115" i="13"/>
  <c r="T1115" i="13" s="1"/>
  <c r="R1115" i="13"/>
  <c r="Q1115" i="13"/>
  <c r="P1115" i="13"/>
  <c r="O1115" i="13"/>
  <c r="X1114" i="13"/>
  <c r="V1114" i="13" s="1"/>
  <c r="S1114" i="13"/>
  <c r="U1114" i="13" s="1"/>
  <c r="R1114" i="13"/>
  <c r="Q1114" i="13"/>
  <c r="P1114" i="13"/>
  <c r="O1114" i="13"/>
  <c r="X1113" i="13"/>
  <c r="W1113" i="13" s="1"/>
  <c r="S1113" i="13"/>
  <c r="T1113" i="13" s="1"/>
  <c r="R1113" i="13"/>
  <c r="Q1113" i="13"/>
  <c r="P1113" i="13"/>
  <c r="O1113" i="13"/>
  <c r="X1112" i="13"/>
  <c r="W1112" i="13" s="1"/>
  <c r="S1112" i="13"/>
  <c r="U1112" i="13" s="1"/>
  <c r="R1112" i="13"/>
  <c r="Q1112" i="13"/>
  <c r="P1112" i="13"/>
  <c r="O1112" i="13"/>
  <c r="X1111" i="13"/>
  <c r="W1111" i="13" s="1"/>
  <c r="S1111" i="13"/>
  <c r="U1111" i="13" s="1"/>
  <c r="R1111" i="13"/>
  <c r="Q1111" i="13"/>
  <c r="P1111" i="13"/>
  <c r="O1111" i="13"/>
  <c r="X1110" i="13"/>
  <c r="V1110" i="13" s="1"/>
  <c r="S1110" i="13"/>
  <c r="U1110" i="13" s="1"/>
  <c r="R1110" i="13"/>
  <c r="Q1110" i="13"/>
  <c r="P1110" i="13"/>
  <c r="O1110" i="13"/>
  <c r="X1109" i="13"/>
  <c r="W1109" i="13" s="1"/>
  <c r="S1109" i="13"/>
  <c r="R1109" i="13"/>
  <c r="Q1109" i="13"/>
  <c r="P1109" i="13"/>
  <c r="O1109" i="13"/>
  <c r="X1108" i="13"/>
  <c r="W1108" i="13" s="1"/>
  <c r="S1108" i="13"/>
  <c r="U1108" i="13" s="1"/>
  <c r="R1108" i="13"/>
  <c r="Q1108" i="13"/>
  <c r="P1108" i="13"/>
  <c r="O1108" i="13"/>
  <c r="X1107" i="13"/>
  <c r="W1107" i="13" s="1"/>
  <c r="S1107" i="13"/>
  <c r="T1107" i="13" s="1"/>
  <c r="R1107" i="13"/>
  <c r="Q1107" i="13"/>
  <c r="P1107" i="13"/>
  <c r="O1107" i="13"/>
  <c r="X1106" i="13"/>
  <c r="V1106" i="13" s="1"/>
  <c r="S1106" i="13"/>
  <c r="U1106" i="13" s="1"/>
  <c r="R1106" i="13"/>
  <c r="Q1106" i="13"/>
  <c r="P1106" i="13"/>
  <c r="O1106" i="13"/>
  <c r="X1105" i="13"/>
  <c r="V1105" i="13" s="1"/>
  <c r="S1105" i="13"/>
  <c r="T1105" i="13" s="1"/>
  <c r="R1105" i="13"/>
  <c r="Q1105" i="13"/>
  <c r="P1105" i="13"/>
  <c r="O1105" i="13"/>
  <c r="X1104" i="13"/>
  <c r="W1104" i="13" s="1"/>
  <c r="S1104" i="13"/>
  <c r="U1104" i="13" s="1"/>
  <c r="R1104" i="13"/>
  <c r="Q1104" i="13"/>
  <c r="P1104" i="13"/>
  <c r="O1104" i="13"/>
  <c r="X1103" i="13"/>
  <c r="W1103" i="13" s="1"/>
  <c r="S1103" i="13"/>
  <c r="U1103" i="13" s="1"/>
  <c r="R1103" i="13"/>
  <c r="Q1103" i="13"/>
  <c r="P1103" i="13"/>
  <c r="O1103" i="13"/>
  <c r="X1102" i="13"/>
  <c r="V1102" i="13" s="1"/>
  <c r="S1102" i="13"/>
  <c r="U1102" i="13" s="1"/>
  <c r="R1102" i="13"/>
  <c r="Q1102" i="13"/>
  <c r="P1102" i="13"/>
  <c r="O1102" i="13"/>
  <c r="X1101" i="13"/>
  <c r="W1101" i="13" s="1"/>
  <c r="S1101" i="13"/>
  <c r="R1101" i="13"/>
  <c r="Q1101" i="13"/>
  <c r="P1101" i="13"/>
  <c r="O1101" i="13"/>
  <c r="X1100" i="13"/>
  <c r="W1100" i="13" s="1"/>
  <c r="V1100" i="13"/>
  <c r="S1100" i="13"/>
  <c r="U1100" i="13" s="1"/>
  <c r="R1100" i="13"/>
  <c r="Q1100" i="13"/>
  <c r="P1100" i="13"/>
  <c r="O1100" i="13"/>
  <c r="X1099" i="13"/>
  <c r="W1099" i="13" s="1"/>
  <c r="S1099" i="13"/>
  <c r="T1099" i="13" s="1"/>
  <c r="R1099" i="13"/>
  <c r="Q1099" i="13"/>
  <c r="P1099" i="13"/>
  <c r="O1099" i="13"/>
  <c r="X1098" i="13"/>
  <c r="V1098" i="13" s="1"/>
  <c r="S1098" i="13"/>
  <c r="U1098" i="13" s="1"/>
  <c r="R1098" i="13"/>
  <c r="Q1098" i="13"/>
  <c r="P1098" i="13"/>
  <c r="O1098" i="13"/>
  <c r="X1097" i="13"/>
  <c r="W1097" i="13" s="1"/>
  <c r="S1097" i="13"/>
  <c r="T1097" i="13" s="1"/>
  <c r="R1097" i="13"/>
  <c r="Q1097" i="13"/>
  <c r="P1097" i="13"/>
  <c r="O1097" i="13"/>
  <c r="X1096" i="13"/>
  <c r="W1096" i="13" s="1"/>
  <c r="S1096" i="13"/>
  <c r="U1096" i="13" s="1"/>
  <c r="R1096" i="13"/>
  <c r="Q1096" i="13"/>
  <c r="P1096" i="13"/>
  <c r="O1096" i="13"/>
  <c r="X1095" i="13"/>
  <c r="W1095" i="13" s="1"/>
  <c r="S1095" i="13"/>
  <c r="U1095" i="13" s="1"/>
  <c r="R1095" i="13"/>
  <c r="Q1095" i="13"/>
  <c r="P1095" i="13"/>
  <c r="O1095" i="13"/>
  <c r="X1094" i="13"/>
  <c r="V1094" i="13" s="1"/>
  <c r="S1094" i="13"/>
  <c r="U1094" i="13" s="1"/>
  <c r="R1094" i="13"/>
  <c r="Q1094" i="13"/>
  <c r="P1094" i="13"/>
  <c r="O1094" i="13"/>
  <c r="X1093" i="13"/>
  <c r="W1093" i="13" s="1"/>
  <c r="S1093" i="13"/>
  <c r="R1093" i="13"/>
  <c r="Q1093" i="13"/>
  <c r="P1093" i="13"/>
  <c r="O1093" i="13"/>
  <c r="X1092" i="13"/>
  <c r="W1092" i="13" s="1"/>
  <c r="S1092" i="13"/>
  <c r="U1092" i="13" s="1"/>
  <c r="R1092" i="13"/>
  <c r="Q1092" i="13"/>
  <c r="P1092" i="13"/>
  <c r="O1092" i="13"/>
  <c r="X1091" i="13"/>
  <c r="W1091" i="13" s="1"/>
  <c r="S1091" i="13"/>
  <c r="T1091" i="13" s="1"/>
  <c r="R1091" i="13"/>
  <c r="Q1091" i="13"/>
  <c r="P1091" i="13"/>
  <c r="O1091" i="13"/>
  <c r="X1090" i="13"/>
  <c r="V1090" i="13" s="1"/>
  <c r="S1090" i="13"/>
  <c r="U1090" i="13" s="1"/>
  <c r="R1090" i="13"/>
  <c r="Q1090" i="13"/>
  <c r="P1090" i="13"/>
  <c r="O1090" i="13"/>
  <c r="X1089" i="13"/>
  <c r="V1089" i="13" s="1"/>
  <c r="S1089" i="13"/>
  <c r="T1089" i="13" s="1"/>
  <c r="R1089" i="13"/>
  <c r="Q1089" i="13"/>
  <c r="P1089" i="13"/>
  <c r="O1089" i="13"/>
  <c r="X1088" i="13"/>
  <c r="W1088" i="13" s="1"/>
  <c r="S1088" i="13"/>
  <c r="U1088" i="13" s="1"/>
  <c r="R1088" i="13"/>
  <c r="Q1088" i="13"/>
  <c r="P1088" i="13"/>
  <c r="O1088" i="13"/>
  <c r="X1087" i="13"/>
  <c r="W1087" i="13" s="1"/>
  <c r="T1087" i="13"/>
  <c r="S1087" i="13"/>
  <c r="U1087" i="13" s="1"/>
  <c r="R1087" i="13"/>
  <c r="Q1087" i="13"/>
  <c r="P1087" i="13"/>
  <c r="O1087" i="13"/>
  <c r="X1086" i="13"/>
  <c r="V1086" i="13" s="1"/>
  <c r="S1086" i="13"/>
  <c r="U1086" i="13" s="1"/>
  <c r="R1086" i="13"/>
  <c r="Q1086" i="13"/>
  <c r="P1086" i="13"/>
  <c r="O1086" i="13"/>
  <c r="X1085" i="13"/>
  <c r="W1085" i="13" s="1"/>
  <c r="S1085" i="13"/>
  <c r="R1085" i="13"/>
  <c r="Q1085" i="13"/>
  <c r="P1085" i="13"/>
  <c r="O1085" i="13"/>
  <c r="X1084" i="13"/>
  <c r="W1084" i="13" s="1"/>
  <c r="S1084" i="13"/>
  <c r="U1084" i="13" s="1"/>
  <c r="R1084" i="13"/>
  <c r="Q1084" i="13"/>
  <c r="P1084" i="13"/>
  <c r="O1084" i="13"/>
  <c r="X1083" i="13"/>
  <c r="W1083" i="13" s="1"/>
  <c r="S1083" i="13"/>
  <c r="T1083" i="13" s="1"/>
  <c r="R1083" i="13"/>
  <c r="Q1083" i="13"/>
  <c r="P1083" i="13"/>
  <c r="O1083" i="13"/>
  <c r="X1082" i="13"/>
  <c r="V1082" i="13" s="1"/>
  <c r="S1082" i="13"/>
  <c r="U1082" i="13" s="1"/>
  <c r="R1082" i="13"/>
  <c r="Q1082" i="13"/>
  <c r="P1082" i="13"/>
  <c r="O1082" i="13"/>
  <c r="X1081" i="13"/>
  <c r="W1081" i="13" s="1"/>
  <c r="S1081" i="13"/>
  <c r="T1081" i="13" s="1"/>
  <c r="R1081" i="13"/>
  <c r="Q1081" i="13"/>
  <c r="P1081" i="13"/>
  <c r="O1081" i="13"/>
  <c r="X1080" i="13"/>
  <c r="W1080" i="13" s="1"/>
  <c r="S1080" i="13"/>
  <c r="U1080" i="13" s="1"/>
  <c r="R1080" i="13"/>
  <c r="Q1080" i="13"/>
  <c r="P1080" i="13"/>
  <c r="O1080" i="13"/>
  <c r="X1079" i="13"/>
  <c r="W1079" i="13" s="1"/>
  <c r="S1079" i="13"/>
  <c r="U1079" i="13" s="1"/>
  <c r="R1079" i="13"/>
  <c r="Q1079" i="13"/>
  <c r="P1079" i="13"/>
  <c r="O1079" i="13"/>
  <c r="X1078" i="13"/>
  <c r="V1078" i="13" s="1"/>
  <c r="S1078" i="13"/>
  <c r="U1078" i="13" s="1"/>
  <c r="R1078" i="13"/>
  <c r="Q1078" i="13"/>
  <c r="P1078" i="13"/>
  <c r="O1078" i="13"/>
  <c r="X1077" i="13"/>
  <c r="W1077" i="13" s="1"/>
  <c r="S1077" i="13"/>
  <c r="R1077" i="13"/>
  <c r="Q1077" i="13"/>
  <c r="P1077" i="13"/>
  <c r="O1077" i="13"/>
  <c r="X1076" i="13"/>
  <c r="W1076" i="13" s="1"/>
  <c r="S1076" i="13"/>
  <c r="U1076" i="13" s="1"/>
  <c r="R1076" i="13"/>
  <c r="Q1076" i="13"/>
  <c r="P1076" i="13"/>
  <c r="O1076" i="13"/>
  <c r="X1075" i="13"/>
  <c r="W1075" i="13" s="1"/>
  <c r="S1075" i="13"/>
  <c r="T1075" i="13" s="1"/>
  <c r="R1075" i="13"/>
  <c r="Q1075" i="13"/>
  <c r="P1075" i="13"/>
  <c r="O1075" i="13"/>
  <c r="X1074" i="13"/>
  <c r="V1074" i="13" s="1"/>
  <c r="S1074" i="13"/>
  <c r="U1074" i="13" s="1"/>
  <c r="R1074" i="13"/>
  <c r="Q1074" i="13"/>
  <c r="P1074" i="13"/>
  <c r="O1074" i="13"/>
  <c r="X1073" i="13"/>
  <c r="V1073" i="13" s="1"/>
  <c r="S1073" i="13"/>
  <c r="T1073" i="13" s="1"/>
  <c r="R1073" i="13"/>
  <c r="Q1073" i="13"/>
  <c r="P1073" i="13"/>
  <c r="O1073" i="13"/>
  <c r="X1072" i="13"/>
  <c r="W1072" i="13" s="1"/>
  <c r="S1072" i="13"/>
  <c r="U1072" i="13" s="1"/>
  <c r="R1072" i="13"/>
  <c r="Q1072" i="13"/>
  <c r="P1072" i="13"/>
  <c r="O1072" i="13"/>
  <c r="X1071" i="13"/>
  <c r="V1071" i="13" s="1"/>
  <c r="W1071" i="13"/>
  <c r="S1071" i="13"/>
  <c r="U1071" i="13" s="1"/>
  <c r="R1071" i="13"/>
  <c r="Q1071" i="13"/>
  <c r="P1071" i="13"/>
  <c r="O1071" i="13"/>
  <c r="X1070" i="13"/>
  <c r="V1070" i="13" s="1"/>
  <c r="S1070" i="13"/>
  <c r="R1070" i="13"/>
  <c r="Q1070" i="13"/>
  <c r="P1070" i="13"/>
  <c r="O1070" i="13"/>
  <c r="X1069" i="13"/>
  <c r="W1069" i="13" s="1"/>
  <c r="S1069" i="13"/>
  <c r="R1069" i="13"/>
  <c r="Q1069" i="13"/>
  <c r="P1069" i="13"/>
  <c r="O1069" i="13"/>
  <c r="X1068" i="13"/>
  <c r="W1068" i="13" s="1"/>
  <c r="S1068" i="13"/>
  <c r="R1068" i="13"/>
  <c r="Q1068" i="13"/>
  <c r="P1068" i="13"/>
  <c r="O1068" i="13"/>
  <c r="X1067" i="13"/>
  <c r="W1067" i="13" s="1"/>
  <c r="S1067" i="13"/>
  <c r="T1067" i="13" s="1"/>
  <c r="R1067" i="13"/>
  <c r="Q1067" i="13"/>
  <c r="P1067" i="13"/>
  <c r="O1067" i="13"/>
  <c r="X1066" i="13"/>
  <c r="V1066" i="13" s="1"/>
  <c r="S1066" i="13"/>
  <c r="U1066" i="13" s="1"/>
  <c r="R1066" i="13"/>
  <c r="Q1066" i="13"/>
  <c r="P1066" i="13"/>
  <c r="O1066" i="13"/>
  <c r="X1065" i="13"/>
  <c r="W1065" i="13" s="1"/>
  <c r="S1065" i="13"/>
  <c r="T1065" i="13" s="1"/>
  <c r="R1065" i="13"/>
  <c r="Q1065" i="13"/>
  <c r="P1065" i="13"/>
  <c r="O1065" i="13"/>
  <c r="X1064" i="13"/>
  <c r="W1064" i="13" s="1"/>
  <c r="S1064" i="13"/>
  <c r="R1064" i="13"/>
  <c r="Q1064" i="13"/>
  <c r="P1064" i="13"/>
  <c r="O1064" i="13"/>
  <c r="X1063" i="13"/>
  <c r="V1063" i="13" s="1"/>
  <c r="S1063" i="13"/>
  <c r="U1063" i="13" s="1"/>
  <c r="R1063" i="13"/>
  <c r="Q1063" i="13"/>
  <c r="P1063" i="13"/>
  <c r="O1063" i="13"/>
  <c r="X1062" i="13"/>
  <c r="V1062" i="13" s="1"/>
  <c r="S1062" i="13"/>
  <c r="R1062" i="13"/>
  <c r="Q1062" i="13"/>
  <c r="P1062" i="13"/>
  <c r="O1062" i="13"/>
  <c r="X1061" i="13"/>
  <c r="W1061" i="13" s="1"/>
  <c r="S1061" i="13"/>
  <c r="R1061" i="13"/>
  <c r="Q1061" i="13"/>
  <c r="P1061" i="13"/>
  <c r="O1061" i="13"/>
  <c r="X1060" i="13"/>
  <c r="V1060" i="13" s="1"/>
  <c r="S1060" i="13"/>
  <c r="R1060" i="13"/>
  <c r="Q1060" i="13"/>
  <c r="P1060" i="13"/>
  <c r="O1060" i="13"/>
  <c r="X1059" i="13"/>
  <c r="S1059" i="13"/>
  <c r="T1059" i="13" s="1"/>
  <c r="R1059" i="13"/>
  <c r="Q1059" i="13"/>
  <c r="P1059" i="13"/>
  <c r="O1059" i="13"/>
  <c r="X1058" i="13"/>
  <c r="V1058" i="13" s="1"/>
  <c r="S1058" i="13"/>
  <c r="U1058" i="13" s="1"/>
  <c r="R1058" i="13"/>
  <c r="Q1058" i="13"/>
  <c r="P1058" i="13"/>
  <c r="O1058" i="13"/>
  <c r="X1057" i="13"/>
  <c r="W1057" i="13" s="1"/>
  <c r="S1057" i="13"/>
  <c r="T1057" i="13" s="1"/>
  <c r="R1057" i="13"/>
  <c r="Q1057" i="13"/>
  <c r="P1057" i="13"/>
  <c r="O1057" i="13"/>
  <c r="X1056" i="13"/>
  <c r="W1056" i="13" s="1"/>
  <c r="S1056" i="13"/>
  <c r="R1056" i="13"/>
  <c r="Q1056" i="13"/>
  <c r="P1056" i="13"/>
  <c r="O1056" i="13"/>
  <c r="X1055" i="13"/>
  <c r="V1055" i="13" s="1"/>
  <c r="S1055" i="13"/>
  <c r="U1055" i="13" s="1"/>
  <c r="R1055" i="13"/>
  <c r="Q1055" i="13"/>
  <c r="P1055" i="13"/>
  <c r="O1055" i="13"/>
  <c r="X1054" i="13"/>
  <c r="V1054" i="13" s="1"/>
  <c r="S1054" i="13"/>
  <c r="R1054" i="13"/>
  <c r="Q1054" i="13"/>
  <c r="P1054" i="13"/>
  <c r="O1054" i="13"/>
  <c r="X1053" i="13"/>
  <c r="W1053" i="13" s="1"/>
  <c r="S1053" i="13"/>
  <c r="R1053" i="13"/>
  <c r="Q1053" i="13"/>
  <c r="P1053" i="13"/>
  <c r="O1053" i="13"/>
  <c r="X1052" i="13"/>
  <c r="W1052" i="13" s="1"/>
  <c r="S1052" i="13"/>
  <c r="R1052" i="13"/>
  <c r="Q1052" i="13"/>
  <c r="P1052" i="13"/>
  <c r="O1052" i="13"/>
  <c r="X1051" i="13"/>
  <c r="S1051" i="13"/>
  <c r="T1051" i="13" s="1"/>
  <c r="R1051" i="13"/>
  <c r="Q1051" i="13"/>
  <c r="P1051" i="13"/>
  <c r="O1051" i="13"/>
  <c r="X1050" i="13"/>
  <c r="V1050" i="13" s="1"/>
  <c r="S1050" i="13"/>
  <c r="U1050" i="13" s="1"/>
  <c r="R1050" i="13"/>
  <c r="Q1050" i="13"/>
  <c r="P1050" i="13"/>
  <c r="O1050" i="13"/>
  <c r="X1049" i="13"/>
  <c r="W1049" i="13" s="1"/>
  <c r="S1049" i="13"/>
  <c r="T1049" i="13" s="1"/>
  <c r="R1049" i="13"/>
  <c r="Q1049" i="13"/>
  <c r="P1049" i="13"/>
  <c r="O1049" i="13"/>
  <c r="X1048" i="13"/>
  <c r="W1048" i="13" s="1"/>
  <c r="S1048" i="13"/>
  <c r="R1048" i="13"/>
  <c r="Q1048" i="13"/>
  <c r="P1048" i="13"/>
  <c r="O1048" i="13"/>
  <c r="X1047" i="13"/>
  <c r="V1047" i="13" s="1"/>
  <c r="S1047" i="13"/>
  <c r="U1047" i="13" s="1"/>
  <c r="R1047" i="13"/>
  <c r="Q1047" i="13"/>
  <c r="P1047" i="13"/>
  <c r="O1047" i="13"/>
  <c r="X1046" i="13"/>
  <c r="V1046" i="13" s="1"/>
  <c r="S1046" i="13"/>
  <c r="R1046" i="13"/>
  <c r="Q1046" i="13"/>
  <c r="P1046" i="13"/>
  <c r="O1046" i="13"/>
  <c r="X1045" i="13"/>
  <c r="W1045" i="13" s="1"/>
  <c r="S1045" i="13"/>
  <c r="R1045" i="13"/>
  <c r="Q1045" i="13"/>
  <c r="P1045" i="13"/>
  <c r="O1045" i="13"/>
  <c r="X1044" i="13"/>
  <c r="V1044" i="13" s="1"/>
  <c r="S1044" i="13"/>
  <c r="R1044" i="13"/>
  <c r="Q1044" i="13"/>
  <c r="P1044" i="13"/>
  <c r="O1044" i="13"/>
  <c r="X1043" i="13"/>
  <c r="S1043" i="13"/>
  <c r="T1043" i="13" s="1"/>
  <c r="R1043" i="13"/>
  <c r="Q1043" i="13"/>
  <c r="P1043" i="13"/>
  <c r="O1043" i="13"/>
  <c r="X1042" i="13"/>
  <c r="V1042" i="13" s="1"/>
  <c r="S1042" i="13"/>
  <c r="U1042" i="13" s="1"/>
  <c r="R1042" i="13"/>
  <c r="Q1042" i="13"/>
  <c r="P1042" i="13"/>
  <c r="O1042" i="13"/>
  <c r="X1041" i="13"/>
  <c r="W1041" i="13" s="1"/>
  <c r="S1041" i="13"/>
  <c r="T1041" i="13" s="1"/>
  <c r="R1041" i="13"/>
  <c r="Q1041" i="13"/>
  <c r="P1041" i="13"/>
  <c r="O1041" i="13"/>
  <c r="X1040" i="13"/>
  <c r="W1040" i="13" s="1"/>
  <c r="S1040" i="13"/>
  <c r="R1040" i="13"/>
  <c r="Q1040" i="13"/>
  <c r="P1040" i="13"/>
  <c r="O1040" i="13"/>
  <c r="X1039" i="13"/>
  <c r="V1039" i="13" s="1"/>
  <c r="S1039" i="13"/>
  <c r="U1039" i="13" s="1"/>
  <c r="R1039" i="13"/>
  <c r="Q1039" i="13"/>
  <c r="P1039" i="13"/>
  <c r="O1039" i="13"/>
  <c r="X1038" i="13"/>
  <c r="V1038" i="13" s="1"/>
  <c r="S1038" i="13"/>
  <c r="R1038" i="13"/>
  <c r="Q1038" i="13"/>
  <c r="P1038" i="13"/>
  <c r="O1038" i="13"/>
  <c r="X1037" i="13"/>
  <c r="W1037" i="13" s="1"/>
  <c r="S1037" i="13"/>
  <c r="R1037" i="13"/>
  <c r="Q1037" i="13"/>
  <c r="P1037" i="13"/>
  <c r="O1037" i="13"/>
  <c r="X1036" i="13"/>
  <c r="W1036" i="13" s="1"/>
  <c r="S1036" i="13"/>
  <c r="R1036" i="13"/>
  <c r="Q1036" i="13"/>
  <c r="P1036" i="13"/>
  <c r="O1036" i="13"/>
  <c r="X1035" i="13"/>
  <c r="S1035" i="13"/>
  <c r="T1035" i="13" s="1"/>
  <c r="R1035" i="13"/>
  <c r="Q1035" i="13"/>
  <c r="P1035" i="13"/>
  <c r="O1035" i="13"/>
  <c r="X1034" i="13"/>
  <c r="V1034" i="13" s="1"/>
  <c r="S1034" i="13"/>
  <c r="R1034" i="13"/>
  <c r="Q1034" i="13"/>
  <c r="P1034" i="13"/>
  <c r="O1034" i="13"/>
  <c r="X1033" i="13"/>
  <c r="W1033" i="13"/>
  <c r="V1033" i="13"/>
  <c r="S1033" i="13"/>
  <c r="T1033" i="13" s="1"/>
  <c r="R1033" i="13"/>
  <c r="Q1033" i="13"/>
  <c r="P1033" i="13"/>
  <c r="O1033" i="13"/>
  <c r="X1032" i="13"/>
  <c r="W1032" i="13" s="1"/>
  <c r="S1032" i="13"/>
  <c r="R1032" i="13"/>
  <c r="Q1032" i="13"/>
  <c r="P1032" i="13"/>
  <c r="O1032" i="13"/>
  <c r="X1031" i="13"/>
  <c r="V1031" i="13" s="1"/>
  <c r="T1031" i="13"/>
  <c r="S1031" i="13"/>
  <c r="U1031" i="13" s="1"/>
  <c r="R1031" i="13"/>
  <c r="Q1031" i="13"/>
  <c r="P1031" i="13"/>
  <c r="O1031" i="13"/>
  <c r="X1030" i="13"/>
  <c r="V1030" i="13" s="1"/>
  <c r="S1030" i="13"/>
  <c r="R1030" i="13"/>
  <c r="Q1030" i="13"/>
  <c r="P1030" i="13"/>
  <c r="O1030" i="13"/>
  <c r="X1029" i="13"/>
  <c r="W1029" i="13" s="1"/>
  <c r="S1029" i="13"/>
  <c r="R1029" i="13"/>
  <c r="Q1029" i="13"/>
  <c r="P1029" i="13"/>
  <c r="O1029" i="13"/>
  <c r="X1028" i="13"/>
  <c r="V1028" i="13" s="1"/>
  <c r="S1028" i="13"/>
  <c r="R1028" i="13"/>
  <c r="Q1028" i="13"/>
  <c r="P1028" i="13"/>
  <c r="O1028" i="13"/>
  <c r="X1027" i="13"/>
  <c r="S1027" i="13"/>
  <c r="T1027" i="13" s="1"/>
  <c r="R1027" i="13"/>
  <c r="Q1027" i="13"/>
  <c r="P1027" i="13"/>
  <c r="O1027" i="13"/>
  <c r="X1026" i="13"/>
  <c r="V1026" i="13" s="1"/>
  <c r="S1026" i="13"/>
  <c r="R1026" i="13"/>
  <c r="Q1026" i="13"/>
  <c r="P1026" i="13"/>
  <c r="O1026" i="13"/>
  <c r="X1025" i="13"/>
  <c r="W1025" i="13" s="1"/>
  <c r="S1025" i="13"/>
  <c r="T1025" i="13" s="1"/>
  <c r="R1025" i="13"/>
  <c r="Q1025" i="13"/>
  <c r="P1025" i="13"/>
  <c r="O1025" i="13"/>
  <c r="X1024" i="13"/>
  <c r="W1024" i="13" s="1"/>
  <c r="S1024" i="13"/>
  <c r="R1024" i="13"/>
  <c r="Q1024" i="13"/>
  <c r="P1024" i="13"/>
  <c r="O1024" i="13"/>
  <c r="X1023" i="13"/>
  <c r="V1023" i="13" s="1"/>
  <c r="S1023" i="13"/>
  <c r="U1023" i="13" s="1"/>
  <c r="R1023" i="13"/>
  <c r="Q1023" i="13"/>
  <c r="P1023" i="13"/>
  <c r="O1023" i="13"/>
  <c r="X1022" i="13"/>
  <c r="V1022" i="13" s="1"/>
  <c r="S1022" i="13"/>
  <c r="R1022" i="13"/>
  <c r="Q1022" i="13"/>
  <c r="P1022" i="13"/>
  <c r="O1022" i="13"/>
  <c r="X1021" i="13"/>
  <c r="W1021" i="13" s="1"/>
  <c r="S1021" i="13"/>
  <c r="R1021" i="13"/>
  <c r="Q1021" i="13"/>
  <c r="P1021" i="13"/>
  <c r="O1021" i="13"/>
  <c r="X1020" i="13"/>
  <c r="V1020" i="13" s="1"/>
  <c r="W1020" i="13"/>
  <c r="S1020" i="13"/>
  <c r="R1020" i="13"/>
  <c r="Q1020" i="13"/>
  <c r="P1020" i="13"/>
  <c r="O1020" i="13"/>
  <c r="X1019" i="13"/>
  <c r="S1019" i="13"/>
  <c r="T1019" i="13" s="1"/>
  <c r="R1019" i="13"/>
  <c r="Q1019" i="13"/>
  <c r="P1019" i="13"/>
  <c r="O1019" i="13"/>
  <c r="X1018" i="13"/>
  <c r="V1018" i="13" s="1"/>
  <c r="S1018" i="13"/>
  <c r="R1018" i="13"/>
  <c r="Q1018" i="13"/>
  <c r="P1018" i="13"/>
  <c r="O1018" i="13"/>
  <c r="X1017" i="13"/>
  <c r="V1017" i="13" s="1"/>
  <c r="W1017" i="13"/>
  <c r="S1017" i="13"/>
  <c r="T1017" i="13" s="1"/>
  <c r="R1017" i="13"/>
  <c r="Q1017" i="13"/>
  <c r="P1017" i="13"/>
  <c r="O1017" i="13"/>
  <c r="X1016" i="13"/>
  <c r="W1016" i="13" s="1"/>
  <c r="S1016" i="13"/>
  <c r="R1016" i="13"/>
  <c r="Q1016" i="13"/>
  <c r="P1016" i="13"/>
  <c r="O1016" i="13"/>
  <c r="X1015" i="13"/>
  <c r="V1015" i="13" s="1"/>
  <c r="T1015" i="13"/>
  <c r="S1015" i="13"/>
  <c r="U1015" i="13" s="1"/>
  <c r="R1015" i="13"/>
  <c r="Q1015" i="13"/>
  <c r="P1015" i="13"/>
  <c r="O1015" i="13"/>
  <c r="X1014" i="13"/>
  <c r="V1014" i="13" s="1"/>
  <c r="S1014" i="13"/>
  <c r="R1014" i="13"/>
  <c r="Q1014" i="13"/>
  <c r="P1014" i="13"/>
  <c r="O1014" i="13"/>
  <c r="X1013" i="13"/>
  <c r="W1013" i="13" s="1"/>
  <c r="S1013" i="13"/>
  <c r="R1013" i="13"/>
  <c r="Q1013" i="13"/>
  <c r="P1013" i="13"/>
  <c r="O1013" i="13"/>
  <c r="X1012" i="13"/>
  <c r="W1012" i="13" s="1"/>
  <c r="V1012" i="13"/>
  <c r="S1012" i="13"/>
  <c r="R1012" i="13"/>
  <c r="Q1012" i="13"/>
  <c r="P1012" i="13"/>
  <c r="O1012" i="13"/>
  <c r="X1011" i="13"/>
  <c r="S1011" i="13"/>
  <c r="T1011" i="13" s="1"/>
  <c r="R1011" i="13"/>
  <c r="Q1011" i="13"/>
  <c r="P1011" i="13"/>
  <c r="O1011" i="13"/>
  <c r="X1010" i="13"/>
  <c r="V1010" i="13" s="1"/>
  <c r="S1010" i="13"/>
  <c r="R1010" i="13"/>
  <c r="Q1010" i="13"/>
  <c r="P1010" i="13"/>
  <c r="O1010" i="13"/>
  <c r="X1009" i="13"/>
  <c r="W1009" i="13" s="1"/>
  <c r="U1009" i="13"/>
  <c r="S1009" i="13"/>
  <c r="T1009" i="13" s="1"/>
  <c r="R1009" i="13"/>
  <c r="Q1009" i="13"/>
  <c r="P1009" i="13"/>
  <c r="O1009" i="13"/>
  <c r="X1008" i="13"/>
  <c r="W1008" i="13" s="1"/>
  <c r="S1008" i="13"/>
  <c r="R1008" i="13"/>
  <c r="Q1008" i="13"/>
  <c r="P1008" i="13"/>
  <c r="O1008" i="13"/>
  <c r="X1007" i="13"/>
  <c r="W1007" i="13" s="1"/>
  <c r="S1007" i="13"/>
  <c r="U1007" i="13" s="1"/>
  <c r="R1007" i="13"/>
  <c r="Q1007" i="13"/>
  <c r="P1007" i="13"/>
  <c r="O1007" i="13"/>
  <c r="X1006" i="13"/>
  <c r="V1006" i="13" s="1"/>
  <c r="S1006" i="13"/>
  <c r="R1006" i="13"/>
  <c r="Q1006" i="13"/>
  <c r="P1006" i="13"/>
  <c r="O1006" i="13"/>
  <c r="X1005" i="13"/>
  <c r="W1005" i="13" s="1"/>
  <c r="S1005" i="13"/>
  <c r="R1005" i="13"/>
  <c r="Q1005" i="13"/>
  <c r="P1005" i="13"/>
  <c r="O1005" i="13"/>
  <c r="X1004" i="13"/>
  <c r="W1004" i="13"/>
  <c r="V1004" i="13"/>
  <c r="S1004" i="13"/>
  <c r="R1004" i="13"/>
  <c r="Q1004" i="13"/>
  <c r="P1004" i="13"/>
  <c r="O1004" i="13"/>
  <c r="X1003" i="13"/>
  <c r="S1003" i="13"/>
  <c r="T1003" i="13" s="1"/>
  <c r="R1003" i="13"/>
  <c r="Q1003" i="13"/>
  <c r="P1003" i="13"/>
  <c r="O1003" i="13"/>
  <c r="X1002" i="13"/>
  <c r="V1002" i="13" s="1"/>
  <c r="S1002" i="13"/>
  <c r="R1002" i="13"/>
  <c r="Q1002" i="13"/>
  <c r="P1002" i="13"/>
  <c r="O1002" i="13"/>
  <c r="X1001" i="13"/>
  <c r="W1001" i="13" s="1"/>
  <c r="S1001" i="13"/>
  <c r="T1001" i="13" s="1"/>
  <c r="R1001" i="13"/>
  <c r="Q1001" i="13"/>
  <c r="P1001" i="13"/>
  <c r="O1001" i="13"/>
  <c r="X1000" i="13"/>
  <c r="W1000" i="13" s="1"/>
  <c r="S1000" i="13"/>
  <c r="R1000" i="13"/>
  <c r="Q1000" i="13"/>
  <c r="P1000" i="13"/>
  <c r="O1000" i="13"/>
  <c r="X999" i="13"/>
  <c r="V999" i="13" s="1"/>
  <c r="S999" i="13"/>
  <c r="U999" i="13" s="1"/>
  <c r="R999" i="13"/>
  <c r="Q999" i="13"/>
  <c r="P999" i="13"/>
  <c r="O999" i="13"/>
  <c r="X998" i="13"/>
  <c r="V998" i="13" s="1"/>
  <c r="S998" i="13"/>
  <c r="R998" i="13"/>
  <c r="Q998" i="13"/>
  <c r="P998" i="13"/>
  <c r="O998" i="13"/>
  <c r="X997" i="13"/>
  <c r="W997" i="13" s="1"/>
  <c r="S997" i="13"/>
  <c r="R997" i="13"/>
  <c r="Q997" i="13"/>
  <c r="P997" i="13"/>
  <c r="O997" i="13"/>
  <c r="X996" i="13"/>
  <c r="W996" i="13" s="1"/>
  <c r="S996" i="13"/>
  <c r="R996" i="13"/>
  <c r="Q996" i="13"/>
  <c r="P996" i="13"/>
  <c r="O996" i="13"/>
  <c r="X995" i="13"/>
  <c r="U995" i="13"/>
  <c r="S995" i="13"/>
  <c r="T995" i="13" s="1"/>
  <c r="R995" i="13"/>
  <c r="Q995" i="13"/>
  <c r="P995" i="13"/>
  <c r="O995" i="13"/>
  <c r="X994" i="13"/>
  <c r="V994" i="13" s="1"/>
  <c r="S994" i="13"/>
  <c r="R994" i="13"/>
  <c r="Q994" i="13"/>
  <c r="P994" i="13"/>
  <c r="O994" i="13"/>
  <c r="X993" i="13"/>
  <c r="W993" i="13" s="1"/>
  <c r="S993" i="13"/>
  <c r="T993" i="13" s="1"/>
  <c r="R993" i="13"/>
  <c r="Q993" i="13"/>
  <c r="P993" i="13"/>
  <c r="O993" i="13"/>
  <c r="X992" i="13"/>
  <c r="W992" i="13" s="1"/>
  <c r="S992" i="13"/>
  <c r="R992" i="13"/>
  <c r="Q992" i="13"/>
  <c r="P992" i="13"/>
  <c r="O992" i="13"/>
  <c r="X991" i="13"/>
  <c r="W991" i="13" s="1"/>
  <c r="S991" i="13"/>
  <c r="U991" i="13" s="1"/>
  <c r="R991" i="13"/>
  <c r="Q991" i="13"/>
  <c r="P991" i="13"/>
  <c r="O991" i="13"/>
  <c r="X990" i="13"/>
  <c r="V990" i="13" s="1"/>
  <c r="S990" i="13"/>
  <c r="R990" i="13"/>
  <c r="Q990" i="13"/>
  <c r="P990" i="13"/>
  <c r="O990" i="13"/>
  <c r="X989" i="13"/>
  <c r="W989" i="13" s="1"/>
  <c r="S989" i="13"/>
  <c r="R989" i="13"/>
  <c r="Q989" i="13"/>
  <c r="P989" i="13"/>
  <c r="O989" i="13"/>
  <c r="X988" i="13"/>
  <c r="V988" i="13" s="1"/>
  <c r="W988" i="13"/>
  <c r="S988" i="13"/>
  <c r="R988" i="13"/>
  <c r="Q988" i="13"/>
  <c r="P988" i="13"/>
  <c r="O988" i="13"/>
  <c r="X987" i="13"/>
  <c r="S987" i="13"/>
  <c r="T987" i="13" s="1"/>
  <c r="R987" i="13"/>
  <c r="Q987" i="13"/>
  <c r="P987" i="13"/>
  <c r="O987" i="13"/>
  <c r="X986" i="13"/>
  <c r="V986" i="13" s="1"/>
  <c r="S986" i="13"/>
  <c r="R986" i="13"/>
  <c r="Q986" i="13"/>
  <c r="P986" i="13"/>
  <c r="O986" i="13"/>
  <c r="X985" i="13"/>
  <c r="W985" i="13" s="1"/>
  <c r="S985" i="13"/>
  <c r="T985" i="13" s="1"/>
  <c r="R985" i="13"/>
  <c r="Q985" i="13"/>
  <c r="P985" i="13"/>
  <c r="O985" i="13"/>
  <c r="X984" i="13"/>
  <c r="W984" i="13" s="1"/>
  <c r="S984" i="13"/>
  <c r="R984" i="13"/>
  <c r="Q984" i="13"/>
  <c r="P984" i="13"/>
  <c r="O984" i="13"/>
  <c r="X983" i="13"/>
  <c r="W983" i="13"/>
  <c r="V983" i="13"/>
  <c r="S983" i="13"/>
  <c r="U983" i="13" s="1"/>
  <c r="R983" i="13"/>
  <c r="Q983" i="13"/>
  <c r="P983" i="13"/>
  <c r="O983" i="13"/>
  <c r="X982" i="13"/>
  <c r="V982" i="13" s="1"/>
  <c r="S982" i="13"/>
  <c r="R982" i="13"/>
  <c r="Q982" i="13"/>
  <c r="P982" i="13"/>
  <c r="O982" i="13"/>
  <c r="X981" i="13"/>
  <c r="W981" i="13" s="1"/>
  <c r="S981" i="13"/>
  <c r="R981" i="13"/>
  <c r="Q981" i="13"/>
  <c r="P981" i="13"/>
  <c r="O981" i="13"/>
  <c r="X980" i="13"/>
  <c r="W980" i="13" s="1"/>
  <c r="S980" i="13"/>
  <c r="U980" i="13" s="1"/>
  <c r="R980" i="13"/>
  <c r="Q980" i="13"/>
  <c r="P980" i="13"/>
  <c r="O980" i="13"/>
  <c r="X979" i="13"/>
  <c r="S979" i="13"/>
  <c r="R979" i="13"/>
  <c r="Q979" i="13"/>
  <c r="P979" i="13"/>
  <c r="O979" i="13"/>
  <c r="X978" i="13"/>
  <c r="V978" i="13" s="1"/>
  <c r="W978" i="13"/>
  <c r="S978" i="13"/>
  <c r="R978" i="13"/>
  <c r="Q978" i="13"/>
  <c r="P978" i="13"/>
  <c r="O978" i="13"/>
  <c r="X977" i="13"/>
  <c r="V977" i="13" s="1"/>
  <c r="W977" i="13"/>
  <c r="S977" i="13"/>
  <c r="R977" i="13"/>
  <c r="Q977" i="13"/>
  <c r="P977" i="13"/>
  <c r="O977" i="13"/>
  <c r="X976" i="13"/>
  <c r="W976" i="13" s="1"/>
  <c r="S976" i="13"/>
  <c r="R976" i="13"/>
  <c r="Q976" i="13"/>
  <c r="P976" i="13"/>
  <c r="O976" i="13"/>
  <c r="X975" i="13"/>
  <c r="S975" i="13"/>
  <c r="T975" i="13" s="1"/>
  <c r="R975" i="13"/>
  <c r="Q975" i="13"/>
  <c r="P975" i="13"/>
  <c r="O975" i="13"/>
  <c r="X974" i="13"/>
  <c r="S974" i="13"/>
  <c r="R974" i="13"/>
  <c r="Q974" i="13"/>
  <c r="P974" i="13"/>
  <c r="O974" i="13"/>
  <c r="X973" i="13"/>
  <c r="W973" i="13" s="1"/>
  <c r="S973" i="13"/>
  <c r="U973" i="13" s="1"/>
  <c r="R973" i="13"/>
  <c r="Q973" i="13"/>
  <c r="P973" i="13"/>
  <c r="O973" i="13"/>
  <c r="X972" i="13"/>
  <c r="W972" i="13" s="1"/>
  <c r="S972" i="13"/>
  <c r="T972" i="13" s="1"/>
  <c r="R972" i="13"/>
  <c r="Q972" i="13"/>
  <c r="P972" i="13"/>
  <c r="O972" i="13"/>
  <c r="X971" i="13"/>
  <c r="S971" i="13"/>
  <c r="T971" i="13" s="1"/>
  <c r="R971" i="13"/>
  <c r="Q971" i="13"/>
  <c r="P971" i="13"/>
  <c r="O971" i="13"/>
  <c r="X970" i="13"/>
  <c r="V970" i="13" s="1"/>
  <c r="S970" i="13"/>
  <c r="R970" i="13"/>
  <c r="Q970" i="13"/>
  <c r="P970" i="13"/>
  <c r="O970" i="13"/>
  <c r="X969" i="13"/>
  <c r="S969" i="13"/>
  <c r="T969" i="13" s="1"/>
  <c r="R969" i="13"/>
  <c r="Q969" i="13"/>
  <c r="P969" i="13"/>
  <c r="O969" i="13"/>
  <c r="X968" i="13"/>
  <c r="W968" i="13" s="1"/>
  <c r="S968" i="13"/>
  <c r="R968" i="13"/>
  <c r="Q968" i="13"/>
  <c r="P968" i="13"/>
  <c r="O968" i="13"/>
  <c r="X967" i="13"/>
  <c r="W967" i="13" s="1"/>
  <c r="S967" i="13"/>
  <c r="U967" i="13" s="1"/>
  <c r="R967" i="13"/>
  <c r="Q967" i="13"/>
  <c r="P967" i="13"/>
  <c r="O967" i="13"/>
  <c r="X966" i="13"/>
  <c r="V966" i="13" s="1"/>
  <c r="S966" i="13"/>
  <c r="R966" i="13"/>
  <c r="Q966" i="13"/>
  <c r="P966" i="13"/>
  <c r="O966" i="13"/>
  <c r="X965" i="13"/>
  <c r="S965" i="13"/>
  <c r="U965" i="13" s="1"/>
  <c r="R965" i="13"/>
  <c r="Q965" i="13"/>
  <c r="P965" i="13"/>
  <c r="O965" i="13"/>
  <c r="X964" i="13"/>
  <c r="T964" i="13"/>
  <c r="S964" i="13"/>
  <c r="U964" i="13" s="1"/>
  <c r="R964" i="13"/>
  <c r="Q964" i="13"/>
  <c r="P964" i="13"/>
  <c r="O964" i="13"/>
  <c r="X963" i="13"/>
  <c r="S963" i="13"/>
  <c r="T963" i="13" s="1"/>
  <c r="R963" i="13"/>
  <c r="Q963" i="13"/>
  <c r="P963" i="13"/>
  <c r="O963" i="13"/>
  <c r="X962" i="13"/>
  <c r="W962" i="13" s="1"/>
  <c r="S962" i="13"/>
  <c r="R962" i="13"/>
  <c r="Q962" i="13"/>
  <c r="P962" i="13"/>
  <c r="O962" i="13"/>
  <c r="X961" i="13"/>
  <c r="S961" i="13"/>
  <c r="U961" i="13" s="1"/>
  <c r="R961" i="13"/>
  <c r="Q961" i="13"/>
  <c r="P961" i="13"/>
  <c r="O961" i="13"/>
  <c r="X960" i="13"/>
  <c r="W960" i="13" s="1"/>
  <c r="S960" i="13"/>
  <c r="R960" i="13"/>
  <c r="Q960" i="13"/>
  <c r="P960" i="13"/>
  <c r="O960" i="13"/>
  <c r="X959" i="13"/>
  <c r="W959" i="13" s="1"/>
  <c r="S959" i="13"/>
  <c r="T959" i="13" s="1"/>
  <c r="R959" i="13"/>
  <c r="Q959" i="13"/>
  <c r="P959" i="13"/>
  <c r="O959" i="13"/>
  <c r="X958" i="13"/>
  <c r="S958" i="13"/>
  <c r="R958" i="13"/>
  <c r="Q958" i="13"/>
  <c r="P958" i="13"/>
  <c r="O958" i="13"/>
  <c r="X957" i="13"/>
  <c r="S957" i="13"/>
  <c r="U957" i="13" s="1"/>
  <c r="R957" i="13"/>
  <c r="Q957" i="13"/>
  <c r="P957" i="13"/>
  <c r="O957" i="13"/>
  <c r="X956" i="13"/>
  <c r="W956" i="13" s="1"/>
  <c r="T956" i="13"/>
  <c r="S956" i="13"/>
  <c r="U956" i="13" s="1"/>
  <c r="R956" i="13"/>
  <c r="Q956" i="13"/>
  <c r="P956" i="13"/>
  <c r="O956" i="13"/>
  <c r="X955" i="13"/>
  <c r="S955" i="13"/>
  <c r="T955" i="13" s="1"/>
  <c r="R955" i="13"/>
  <c r="Q955" i="13"/>
  <c r="P955" i="13"/>
  <c r="O955" i="13"/>
  <c r="X954" i="13"/>
  <c r="V954" i="13" s="1"/>
  <c r="S954" i="13"/>
  <c r="R954" i="13"/>
  <c r="Q954" i="13"/>
  <c r="P954" i="13"/>
  <c r="O954" i="13"/>
  <c r="X953" i="13"/>
  <c r="S953" i="13"/>
  <c r="T953" i="13" s="1"/>
  <c r="R953" i="13"/>
  <c r="Q953" i="13"/>
  <c r="P953" i="13"/>
  <c r="O953" i="13"/>
  <c r="X952" i="13"/>
  <c r="W952" i="13" s="1"/>
  <c r="S952" i="13"/>
  <c r="R952" i="13"/>
  <c r="Q952" i="13"/>
  <c r="P952" i="13"/>
  <c r="O952" i="13"/>
  <c r="X951" i="13"/>
  <c r="W951" i="13" s="1"/>
  <c r="T951" i="13"/>
  <c r="S951" i="13"/>
  <c r="U951" i="13" s="1"/>
  <c r="R951" i="13"/>
  <c r="Q951" i="13"/>
  <c r="P951" i="13"/>
  <c r="O951" i="13"/>
  <c r="X950" i="13"/>
  <c r="V950" i="13" s="1"/>
  <c r="S950" i="13"/>
  <c r="U950" i="13" s="1"/>
  <c r="R950" i="13"/>
  <c r="Q950" i="13"/>
  <c r="P950" i="13"/>
  <c r="O950" i="13"/>
  <c r="X949" i="13"/>
  <c r="S949" i="13"/>
  <c r="R949" i="13"/>
  <c r="Q949" i="13"/>
  <c r="P949" i="13"/>
  <c r="O949" i="13"/>
  <c r="X948" i="13"/>
  <c r="V948" i="13" s="1"/>
  <c r="W948" i="13"/>
  <c r="S948" i="13"/>
  <c r="T948" i="13" s="1"/>
  <c r="R948" i="13"/>
  <c r="Q948" i="13"/>
  <c r="P948" i="13"/>
  <c r="O948" i="13"/>
  <c r="X947" i="13"/>
  <c r="S947" i="13"/>
  <c r="T947" i="13" s="1"/>
  <c r="R947" i="13"/>
  <c r="Q947" i="13"/>
  <c r="P947" i="13"/>
  <c r="O947" i="13"/>
  <c r="X946" i="13"/>
  <c r="W946" i="13" s="1"/>
  <c r="S946" i="13"/>
  <c r="R946" i="13"/>
  <c r="Q946" i="13"/>
  <c r="P946" i="13"/>
  <c r="O946" i="13"/>
  <c r="X945" i="13"/>
  <c r="W945" i="13" s="1"/>
  <c r="S945" i="13"/>
  <c r="T945" i="13" s="1"/>
  <c r="R945" i="13"/>
  <c r="Q945" i="13"/>
  <c r="P945" i="13"/>
  <c r="O945" i="13"/>
  <c r="X944" i="13"/>
  <c r="W944" i="13" s="1"/>
  <c r="V944" i="13"/>
  <c r="S944" i="13"/>
  <c r="R944" i="13"/>
  <c r="Q944" i="13"/>
  <c r="P944" i="13"/>
  <c r="O944" i="13"/>
  <c r="X943" i="13"/>
  <c r="V943" i="13" s="1"/>
  <c r="S943" i="13"/>
  <c r="R943" i="13"/>
  <c r="Q943" i="13"/>
  <c r="P943" i="13"/>
  <c r="O943" i="13"/>
  <c r="X942" i="13"/>
  <c r="V942" i="13" s="1"/>
  <c r="S942" i="13"/>
  <c r="U942" i="13" s="1"/>
  <c r="R942" i="13"/>
  <c r="Q942" i="13"/>
  <c r="P942" i="13"/>
  <c r="O942" i="13"/>
  <c r="X941" i="13"/>
  <c r="S941" i="13"/>
  <c r="U941" i="13" s="1"/>
  <c r="R941" i="13"/>
  <c r="Q941" i="13"/>
  <c r="P941" i="13"/>
  <c r="O941" i="13"/>
  <c r="X940" i="13"/>
  <c r="W940" i="13" s="1"/>
  <c r="S940" i="13"/>
  <c r="U940" i="13" s="1"/>
  <c r="R940" i="13"/>
  <c r="Q940" i="13"/>
  <c r="P940" i="13"/>
  <c r="O940" i="13"/>
  <c r="X939" i="13"/>
  <c r="S939" i="13"/>
  <c r="T939" i="13" s="1"/>
  <c r="R939" i="13"/>
  <c r="Q939" i="13"/>
  <c r="P939" i="13"/>
  <c r="O939" i="13"/>
  <c r="X938" i="13"/>
  <c r="V938" i="13" s="1"/>
  <c r="S938" i="13"/>
  <c r="R938" i="13"/>
  <c r="Q938" i="13"/>
  <c r="P938" i="13"/>
  <c r="O938" i="13"/>
  <c r="X937" i="13"/>
  <c r="W937" i="13" s="1"/>
  <c r="V937" i="13"/>
  <c r="S937" i="13"/>
  <c r="U937" i="13" s="1"/>
  <c r="R937" i="13"/>
  <c r="Q937" i="13"/>
  <c r="P937" i="13"/>
  <c r="O937" i="13"/>
  <c r="X936" i="13"/>
  <c r="W936" i="13" s="1"/>
  <c r="S936" i="13"/>
  <c r="R936" i="13"/>
  <c r="Q936" i="13"/>
  <c r="P936" i="13"/>
  <c r="O936" i="13"/>
  <c r="X935" i="13"/>
  <c r="W935" i="13" s="1"/>
  <c r="S935" i="13"/>
  <c r="R935" i="13"/>
  <c r="Q935" i="13"/>
  <c r="P935" i="13"/>
  <c r="O935" i="13"/>
  <c r="X934" i="13"/>
  <c r="V934" i="13" s="1"/>
  <c r="S934" i="13"/>
  <c r="U934" i="13" s="1"/>
  <c r="R934" i="13"/>
  <c r="Q934" i="13"/>
  <c r="P934" i="13"/>
  <c r="O934" i="13"/>
  <c r="X933" i="13"/>
  <c r="S933" i="13"/>
  <c r="R933" i="13"/>
  <c r="Q933" i="13"/>
  <c r="P933" i="13"/>
  <c r="O933" i="13"/>
  <c r="X932" i="13"/>
  <c r="W932" i="13" s="1"/>
  <c r="S932" i="13"/>
  <c r="U932" i="13" s="1"/>
  <c r="R932" i="13"/>
  <c r="Q932" i="13"/>
  <c r="P932" i="13"/>
  <c r="O932" i="13"/>
  <c r="X931" i="13"/>
  <c r="S931" i="13"/>
  <c r="T931" i="13" s="1"/>
  <c r="R931" i="13"/>
  <c r="Q931" i="13"/>
  <c r="P931" i="13"/>
  <c r="O931" i="13"/>
  <c r="X930" i="13"/>
  <c r="S930" i="13"/>
  <c r="R930" i="13"/>
  <c r="Q930" i="13"/>
  <c r="P930" i="13"/>
  <c r="O930" i="13"/>
  <c r="X929" i="13"/>
  <c r="W929" i="13" s="1"/>
  <c r="S929" i="13"/>
  <c r="U929" i="13" s="1"/>
  <c r="R929" i="13"/>
  <c r="Q929" i="13"/>
  <c r="P929" i="13"/>
  <c r="O929" i="13"/>
  <c r="X928" i="13"/>
  <c r="S928" i="13"/>
  <c r="R928" i="13"/>
  <c r="Q928" i="13"/>
  <c r="P928" i="13"/>
  <c r="O928" i="13"/>
  <c r="X927" i="13"/>
  <c r="V927" i="13" s="1"/>
  <c r="S927" i="13"/>
  <c r="R927" i="13"/>
  <c r="Q927" i="13"/>
  <c r="P927" i="13"/>
  <c r="O927" i="13"/>
  <c r="X926" i="13"/>
  <c r="V926" i="13" s="1"/>
  <c r="S926" i="13"/>
  <c r="T926" i="13" s="1"/>
  <c r="R926" i="13"/>
  <c r="Q926" i="13"/>
  <c r="P926" i="13"/>
  <c r="O926" i="13"/>
  <c r="X925" i="13"/>
  <c r="S925" i="13"/>
  <c r="R925" i="13"/>
  <c r="Q925" i="13"/>
  <c r="P925" i="13"/>
  <c r="O925" i="13"/>
  <c r="X924" i="13"/>
  <c r="W924" i="13" s="1"/>
  <c r="V924" i="13"/>
  <c r="S924" i="13"/>
  <c r="R924" i="13"/>
  <c r="Q924" i="13"/>
  <c r="P924" i="13"/>
  <c r="O924" i="13"/>
  <c r="X923" i="13"/>
  <c r="S923" i="13"/>
  <c r="T923" i="13" s="1"/>
  <c r="R923" i="13"/>
  <c r="Q923" i="13"/>
  <c r="P923" i="13"/>
  <c r="O923" i="13"/>
  <c r="X922" i="13"/>
  <c r="W922" i="13" s="1"/>
  <c r="S922" i="13"/>
  <c r="R922" i="13"/>
  <c r="Q922" i="13"/>
  <c r="P922" i="13"/>
  <c r="O922" i="13"/>
  <c r="X921" i="13"/>
  <c r="S921" i="13"/>
  <c r="R921" i="13"/>
  <c r="Q921" i="13"/>
  <c r="P921" i="13"/>
  <c r="O921" i="13"/>
  <c r="X920" i="13"/>
  <c r="W920" i="13" s="1"/>
  <c r="S920" i="13"/>
  <c r="R920" i="13"/>
  <c r="Q920" i="13"/>
  <c r="P920" i="13"/>
  <c r="O920" i="13"/>
  <c r="X919" i="13"/>
  <c r="W919" i="13" s="1"/>
  <c r="V919" i="13"/>
  <c r="S919" i="13"/>
  <c r="U919" i="13" s="1"/>
  <c r="R919" i="13"/>
  <c r="Q919" i="13"/>
  <c r="P919" i="13"/>
  <c r="O919" i="13"/>
  <c r="X918" i="13"/>
  <c r="V918" i="13" s="1"/>
  <c r="S918" i="13"/>
  <c r="R918" i="13"/>
  <c r="Q918" i="13"/>
  <c r="P918" i="13"/>
  <c r="O918" i="13"/>
  <c r="X917" i="13"/>
  <c r="T917" i="13"/>
  <c r="S917" i="13"/>
  <c r="U917" i="13" s="1"/>
  <c r="R917" i="13"/>
  <c r="Q917" i="13"/>
  <c r="P917" i="13"/>
  <c r="O917" i="13"/>
  <c r="X916" i="13"/>
  <c r="W916" i="13" s="1"/>
  <c r="T916" i="13"/>
  <c r="S916" i="13"/>
  <c r="U916" i="13" s="1"/>
  <c r="R916" i="13"/>
  <c r="Q916" i="13"/>
  <c r="P916" i="13"/>
  <c r="O916" i="13"/>
  <c r="X915" i="13"/>
  <c r="S915" i="13"/>
  <c r="T915" i="13" s="1"/>
  <c r="R915" i="13"/>
  <c r="Q915" i="13"/>
  <c r="P915" i="13"/>
  <c r="O915" i="13"/>
  <c r="X914" i="13"/>
  <c r="W914" i="13" s="1"/>
  <c r="S914" i="13"/>
  <c r="R914" i="13"/>
  <c r="Q914" i="13"/>
  <c r="P914" i="13"/>
  <c r="O914" i="13"/>
  <c r="X913" i="13"/>
  <c r="W913" i="13" s="1"/>
  <c r="S913" i="13"/>
  <c r="U913" i="13" s="1"/>
  <c r="R913" i="13"/>
  <c r="Q913" i="13"/>
  <c r="P913" i="13"/>
  <c r="O913" i="13"/>
  <c r="X912" i="13"/>
  <c r="V912" i="13" s="1"/>
  <c r="S912" i="13"/>
  <c r="R912" i="13"/>
  <c r="Q912" i="13"/>
  <c r="P912" i="13"/>
  <c r="O912" i="13"/>
  <c r="X911" i="13"/>
  <c r="W911" i="13" s="1"/>
  <c r="S911" i="13"/>
  <c r="R911" i="13"/>
  <c r="Q911" i="13"/>
  <c r="P911" i="13"/>
  <c r="O911" i="13"/>
  <c r="X910" i="13"/>
  <c r="V910" i="13" s="1"/>
  <c r="S910" i="13"/>
  <c r="U910" i="13" s="1"/>
  <c r="R910" i="13"/>
  <c r="Q910" i="13"/>
  <c r="P910" i="13"/>
  <c r="O910" i="13"/>
  <c r="X909" i="13"/>
  <c r="S909" i="13"/>
  <c r="T909" i="13" s="1"/>
  <c r="R909" i="13"/>
  <c r="Q909" i="13"/>
  <c r="P909" i="13"/>
  <c r="O909" i="13"/>
  <c r="X908" i="13"/>
  <c r="W908" i="13" s="1"/>
  <c r="S908" i="13"/>
  <c r="U908" i="13" s="1"/>
  <c r="R908" i="13"/>
  <c r="Q908" i="13"/>
  <c r="P908" i="13"/>
  <c r="O908" i="13"/>
  <c r="X907" i="13"/>
  <c r="S907" i="13"/>
  <c r="T907" i="13" s="1"/>
  <c r="R907" i="13"/>
  <c r="Q907" i="13"/>
  <c r="P907" i="13"/>
  <c r="O907" i="13"/>
  <c r="X906" i="13"/>
  <c r="S906" i="13"/>
  <c r="R906" i="13"/>
  <c r="Q906" i="13"/>
  <c r="P906" i="13"/>
  <c r="O906" i="13"/>
  <c r="X905" i="13"/>
  <c r="V905" i="13" s="1"/>
  <c r="S905" i="13"/>
  <c r="U905" i="13" s="1"/>
  <c r="R905" i="13"/>
  <c r="Q905" i="13"/>
  <c r="P905" i="13"/>
  <c r="O905" i="13"/>
  <c r="X904" i="13"/>
  <c r="V904" i="13" s="1"/>
  <c r="S904" i="13"/>
  <c r="R904" i="13"/>
  <c r="Q904" i="13"/>
  <c r="P904" i="13"/>
  <c r="O904" i="13"/>
  <c r="X903" i="13"/>
  <c r="V903" i="13" s="1"/>
  <c r="S903" i="13"/>
  <c r="U903" i="13" s="1"/>
  <c r="R903" i="13"/>
  <c r="Q903" i="13"/>
  <c r="P903" i="13"/>
  <c r="O903" i="13"/>
  <c r="X902" i="13"/>
  <c r="V902" i="13" s="1"/>
  <c r="S902" i="13"/>
  <c r="R902" i="13"/>
  <c r="Q902" i="13"/>
  <c r="P902" i="13"/>
  <c r="O902" i="13"/>
  <c r="X901" i="13"/>
  <c r="U901" i="13"/>
  <c r="S901" i="13"/>
  <c r="T901" i="13" s="1"/>
  <c r="R901" i="13"/>
  <c r="Q901" i="13"/>
  <c r="P901" i="13"/>
  <c r="O901" i="13"/>
  <c r="X900" i="13"/>
  <c r="V900" i="13" s="1"/>
  <c r="S900" i="13"/>
  <c r="U900" i="13" s="1"/>
  <c r="R900" i="13"/>
  <c r="Q900" i="13"/>
  <c r="P900" i="13"/>
  <c r="O900" i="13"/>
  <c r="X899" i="13"/>
  <c r="S899" i="13"/>
  <c r="T899" i="13" s="1"/>
  <c r="R899" i="13"/>
  <c r="Q899" i="13"/>
  <c r="P899" i="13"/>
  <c r="O899" i="13"/>
  <c r="X898" i="13"/>
  <c r="W898" i="13" s="1"/>
  <c r="S898" i="13"/>
  <c r="R898" i="13"/>
  <c r="Q898" i="13"/>
  <c r="P898" i="13"/>
  <c r="O898" i="13"/>
  <c r="X897" i="13"/>
  <c r="S897" i="13"/>
  <c r="R897" i="13"/>
  <c r="Q897" i="13"/>
  <c r="P897" i="13"/>
  <c r="O897" i="13"/>
  <c r="X896" i="13"/>
  <c r="W896" i="13" s="1"/>
  <c r="S896" i="13"/>
  <c r="R896" i="13"/>
  <c r="Q896" i="13"/>
  <c r="P896" i="13"/>
  <c r="O896" i="13"/>
  <c r="X895" i="13"/>
  <c r="W895" i="13" s="1"/>
  <c r="S895" i="13"/>
  <c r="U895" i="13" s="1"/>
  <c r="R895" i="13"/>
  <c r="Q895" i="13"/>
  <c r="P895" i="13"/>
  <c r="O895" i="13"/>
  <c r="X894" i="13"/>
  <c r="V894" i="13" s="1"/>
  <c r="W894" i="13"/>
  <c r="S894" i="13"/>
  <c r="U894" i="13" s="1"/>
  <c r="R894" i="13"/>
  <c r="Q894" i="13"/>
  <c r="P894" i="13"/>
  <c r="O894" i="13"/>
  <c r="X893" i="13"/>
  <c r="S893" i="13"/>
  <c r="U893" i="13" s="1"/>
  <c r="R893" i="13"/>
  <c r="Q893" i="13"/>
  <c r="P893" i="13"/>
  <c r="O893" i="13"/>
  <c r="X892" i="13"/>
  <c r="S892" i="13"/>
  <c r="U892" i="13" s="1"/>
  <c r="R892" i="13"/>
  <c r="Q892" i="13"/>
  <c r="P892" i="13"/>
  <c r="O892" i="13"/>
  <c r="X891" i="13"/>
  <c r="S891" i="13"/>
  <c r="T891" i="13" s="1"/>
  <c r="R891" i="13"/>
  <c r="Q891" i="13"/>
  <c r="P891" i="13"/>
  <c r="O891" i="13"/>
  <c r="X890" i="13"/>
  <c r="V890" i="13" s="1"/>
  <c r="S890" i="13"/>
  <c r="R890" i="13"/>
  <c r="Q890" i="13"/>
  <c r="P890" i="13"/>
  <c r="O890" i="13"/>
  <c r="X889" i="13"/>
  <c r="W889" i="13" s="1"/>
  <c r="S889" i="13"/>
  <c r="T889" i="13" s="1"/>
  <c r="R889" i="13"/>
  <c r="Q889" i="13"/>
  <c r="P889" i="13"/>
  <c r="O889" i="13"/>
  <c r="X888" i="13"/>
  <c r="V888" i="13" s="1"/>
  <c r="S888" i="13"/>
  <c r="R888" i="13"/>
  <c r="Q888" i="13"/>
  <c r="P888" i="13"/>
  <c r="O888" i="13"/>
  <c r="X887" i="13"/>
  <c r="W887" i="13" s="1"/>
  <c r="S887" i="13"/>
  <c r="T887" i="13" s="1"/>
  <c r="R887" i="13"/>
  <c r="Q887" i="13"/>
  <c r="P887" i="13"/>
  <c r="O887" i="13"/>
  <c r="X886" i="13"/>
  <c r="V886" i="13" s="1"/>
  <c r="S886" i="13"/>
  <c r="U886" i="13" s="1"/>
  <c r="R886" i="13"/>
  <c r="Q886" i="13"/>
  <c r="P886" i="13"/>
  <c r="O886" i="13"/>
  <c r="X885" i="13"/>
  <c r="S885" i="13"/>
  <c r="U885" i="13" s="1"/>
  <c r="R885" i="13"/>
  <c r="Q885" i="13"/>
  <c r="P885" i="13"/>
  <c r="O885" i="13"/>
  <c r="X884" i="13"/>
  <c r="W884" i="13" s="1"/>
  <c r="S884" i="13"/>
  <c r="R884" i="13"/>
  <c r="Q884" i="13"/>
  <c r="P884" i="13"/>
  <c r="O884" i="13"/>
  <c r="X883" i="13"/>
  <c r="S883" i="13"/>
  <c r="T883" i="13" s="1"/>
  <c r="R883" i="13"/>
  <c r="Q883" i="13"/>
  <c r="P883" i="13"/>
  <c r="O883" i="13"/>
  <c r="X882" i="13"/>
  <c r="S882" i="13"/>
  <c r="R882" i="13"/>
  <c r="Q882" i="13"/>
  <c r="P882" i="13"/>
  <c r="O882" i="13"/>
  <c r="X881" i="13"/>
  <c r="V881" i="13" s="1"/>
  <c r="S881" i="13"/>
  <c r="R881" i="13"/>
  <c r="Q881" i="13"/>
  <c r="P881" i="13"/>
  <c r="O881" i="13"/>
  <c r="X880" i="13"/>
  <c r="S880" i="13"/>
  <c r="R880" i="13"/>
  <c r="Q880" i="13"/>
  <c r="P880" i="13"/>
  <c r="O880" i="13"/>
  <c r="X879" i="13"/>
  <c r="S879" i="13"/>
  <c r="R879" i="13"/>
  <c r="Q879" i="13"/>
  <c r="P879" i="13"/>
  <c r="O879" i="13"/>
  <c r="X878" i="13"/>
  <c r="V878" i="13" s="1"/>
  <c r="S878" i="13"/>
  <c r="T878" i="13" s="1"/>
  <c r="R878" i="13"/>
  <c r="Q878" i="13"/>
  <c r="P878" i="13"/>
  <c r="O878" i="13"/>
  <c r="X877" i="13"/>
  <c r="S877" i="13"/>
  <c r="U877" i="13" s="1"/>
  <c r="R877" i="13"/>
  <c r="Q877" i="13"/>
  <c r="P877" i="13"/>
  <c r="O877" i="13"/>
  <c r="X876" i="13"/>
  <c r="W876" i="13" s="1"/>
  <c r="T876" i="13"/>
  <c r="S876" i="13"/>
  <c r="U876" i="13" s="1"/>
  <c r="R876" i="13"/>
  <c r="Q876" i="13"/>
  <c r="P876" i="13"/>
  <c r="O876" i="13"/>
  <c r="X875" i="13"/>
  <c r="S875" i="13"/>
  <c r="R875" i="13"/>
  <c r="Q875" i="13"/>
  <c r="P875" i="13"/>
  <c r="O875" i="13"/>
  <c r="X874" i="13"/>
  <c r="S874" i="13"/>
  <c r="R874" i="13"/>
  <c r="Q874" i="13"/>
  <c r="P874" i="13"/>
  <c r="O874" i="13"/>
  <c r="X873" i="13"/>
  <c r="V873" i="13" s="1"/>
  <c r="S873" i="13"/>
  <c r="R873" i="13"/>
  <c r="Q873" i="13"/>
  <c r="P873" i="13"/>
  <c r="O873" i="13"/>
  <c r="X872" i="13"/>
  <c r="S872" i="13"/>
  <c r="R872" i="13"/>
  <c r="Q872" i="13"/>
  <c r="P872" i="13"/>
  <c r="O872" i="13"/>
  <c r="X871" i="13"/>
  <c r="S871" i="13"/>
  <c r="U871" i="13" s="1"/>
  <c r="R871" i="13"/>
  <c r="Q871" i="13"/>
  <c r="P871" i="13"/>
  <c r="O871" i="13"/>
  <c r="X870" i="13"/>
  <c r="V870" i="13" s="1"/>
  <c r="S870" i="13"/>
  <c r="U870" i="13" s="1"/>
  <c r="R870" i="13"/>
  <c r="Q870" i="13"/>
  <c r="P870" i="13"/>
  <c r="O870" i="13"/>
  <c r="X869" i="13"/>
  <c r="S869" i="13"/>
  <c r="U869" i="13" s="1"/>
  <c r="R869" i="13"/>
  <c r="Q869" i="13"/>
  <c r="P869" i="13"/>
  <c r="O869" i="13"/>
  <c r="X868" i="13"/>
  <c r="W868" i="13" s="1"/>
  <c r="S868" i="13"/>
  <c r="U868" i="13" s="1"/>
  <c r="R868" i="13"/>
  <c r="Q868" i="13"/>
  <c r="P868" i="13"/>
  <c r="O868" i="13"/>
  <c r="X867" i="13"/>
  <c r="S867" i="13"/>
  <c r="T867" i="13" s="1"/>
  <c r="R867" i="13"/>
  <c r="Q867" i="13"/>
  <c r="P867" i="13"/>
  <c r="O867" i="13"/>
  <c r="X866" i="13"/>
  <c r="W866" i="13" s="1"/>
  <c r="V866" i="13"/>
  <c r="S866" i="13"/>
  <c r="R866" i="13"/>
  <c r="Q866" i="13"/>
  <c r="P866" i="13"/>
  <c r="O866" i="13"/>
  <c r="X865" i="13"/>
  <c r="V865" i="13" s="1"/>
  <c r="S865" i="13"/>
  <c r="U865" i="13" s="1"/>
  <c r="R865" i="13"/>
  <c r="Q865" i="13"/>
  <c r="P865" i="13"/>
  <c r="O865" i="13"/>
  <c r="X864" i="13"/>
  <c r="W864" i="13" s="1"/>
  <c r="S864" i="13"/>
  <c r="R864" i="13"/>
  <c r="Q864" i="13"/>
  <c r="P864" i="13"/>
  <c r="O864" i="13"/>
  <c r="X863" i="13"/>
  <c r="V863" i="13" s="1"/>
  <c r="S863" i="13"/>
  <c r="U863" i="13" s="1"/>
  <c r="R863" i="13"/>
  <c r="Q863" i="13"/>
  <c r="P863" i="13"/>
  <c r="O863" i="13"/>
  <c r="X862" i="13"/>
  <c r="V862" i="13" s="1"/>
  <c r="S862" i="13"/>
  <c r="T862" i="13" s="1"/>
  <c r="R862" i="13"/>
  <c r="Q862" i="13"/>
  <c r="P862" i="13"/>
  <c r="O862" i="13"/>
  <c r="X861" i="13"/>
  <c r="S861" i="13"/>
  <c r="U861" i="13" s="1"/>
  <c r="R861" i="13"/>
  <c r="Q861" i="13"/>
  <c r="P861" i="13"/>
  <c r="O861" i="13"/>
  <c r="X860" i="13"/>
  <c r="W860" i="13" s="1"/>
  <c r="S860" i="13"/>
  <c r="R860" i="13"/>
  <c r="Q860" i="13"/>
  <c r="P860" i="13"/>
  <c r="O860" i="13"/>
  <c r="X859" i="13"/>
  <c r="S859" i="13"/>
  <c r="T859" i="13" s="1"/>
  <c r="R859" i="13"/>
  <c r="Q859" i="13"/>
  <c r="P859" i="13"/>
  <c r="O859" i="13"/>
  <c r="X858" i="13"/>
  <c r="S858" i="13"/>
  <c r="R858" i="13"/>
  <c r="Q858" i="13"/>
  <c r="P858" i="13"/>
  <c r="O858" i="13"/>
  <c r="X857" i="13"/>
  <c r="V857" i="13" s="1"/>
  <c r="S857" i="13"/>
  <c r="T857" i="13" s="1"/>
  <c r="R857" i="13"/>
  <c r="Q857" i="13"/>
  <c r="P857" i="13"/>
  <c r="O857" i="13"/>
  <c r="X856" i="13"/>
  <c r="W856" i="13" s="1"/>
  <c r="S856" i="13"/>
  <c r="R856" i="13"/>
  <c r="Q856" i="13"/>
  <c r="P856" i="13"/>
  <c r="O856" i="13"/>
  <c r="X855" i="13"/>
  <c r="W855" i="13" s="1"/>
  <c r="S855" i="13"/>
  <c r="R855" i="13"/>
  <c r="Q855" i="13"/>
  <c r="P855" i="13"/>
  <c r="O855" i="13"/>
  <c r="X854" i="13"/>
  <c r="S854" i="13"/>
  <c r="R854" i="13"/>
  <c r="Q854" i="13"/>
  <c r="P854" i="13"/>
  <c r="O854" i="13"/>
  <c r="X853" i="13"/>
  <c r="S853" i="13"/>
  <c r="R853" i="13"/>
  <c r="Q853" i="13"/>
  <c r="P853" i="13"/>
  <c r="O853" i="13"/>
  <c r="X852" i="13"/>
  <c r="S852" i="13"/>
  <c r="U852" i="13" s="1"/>
  <c r="R852" i="13"/>
  <c r="Q852" i="13"/>
  <c r="P852" i="13"/>
  <c r="O852" i="13"/>
  <c r="X851" i="13"/>
  <c r="S851" i="13"/>
  <c r="R851" i="13"/>
  <c r="Q851" i="13"/>
  <c r="P851" i="13"/>
  <c r="O851" i="13"/>
  <c r="X850" i="13"/>
  <c r="S850" i="13"/>
  <c r="R850" i="13"/>
  <c r="Q850" i="13"/>
  <c r="P850" i="13"/>
  <c r="O850" i="13"/>
  <c r="X849" i="13"/>
  <c r="S849" i="13"/>
  <c r="U849" i="13" s="1"/>
  <c r="R849" i="13"/>
  <c r="Q849" i="13"/>
  <c r="P849" i="13"/>
  <c r="O849" i="13"/>
  <c r="X848" i="13"/>
  <c r="W848" i="13" s="1"/>
  <c r="V848" i="13"/>
  <c r="S848" i="13"/>
  <c r="R848" i="13"/>
  <c r="Q848" i="13"/>
  <c r="P848" i="13"/>
  <c r="O848" i="13"/>
  <c r="X847" i="13"/>
  <c r="S847" i="13"/>
  <c r="U847" i="13" s="1"/>
  <c r="R847" i="13"/>
  <c r="Q847" i="13"/>
  <c r="P847" i="13"/>
  <c r="O847" i="13"/>
  <c r="X846" i="13"/>
  <c r="V846" i="13" s="1"/>
  <c r="S846" i="13"/>
  <c r="U846" i="13" s="1"/>
  <c r="R846" i="13"/>
  <c r="Q846" i="13"/>
  <c r="P846" i="13"/>
  <c r="O846" i="13"/>
  <c r="X845" i="13"/>
  <c r="S845" i="13"/>
  <c r="U845" i="13" s="1"/>
  <c r="R845" i="13"/>
  <c r="Q845" i="13"/>
  <c r="P845" i="13"/>
  <c r="O845" i="13"/>
  <c r="X844" i="13"/>
  <c r="W844" i="13" s="1"/>
  <c r="S844" i="13"/>
  <c r="R844" i="13"/>
  <c r="Q844" i="13"/>
  <c r="P844" i="13"/>
  <c r="O844" i="13"/>
  <c r="X843" i="13"/>
  <c r="W843" i="13" s="1"/>
  <c r="S843" i="13"/>
  <c r="T843" i="13" s="1"/>
  <c r="R843" i="13"/>
  <c r="Q843" i="13"/>
  <c r="P843" i="13"/>
  <c r="O843" i="13"/>
  <c r="X842" i="13"/>
  <c r="W842" i="13" s="1"/>
  <c r="S842" i="13"/>
  <c r="R842" i="13"/>
  <c r="Q842" i="13"/>
  <c r="P842" i="13"/>
  <c r="O842" i="13"/>
  <c r="X841" i="13"/>
  <c r="V841" i="13" s="1"/>
  <c r="S841" i="13"/>
  <c r="T841" i="13" s="1"/>
  <c r="R841" i="13"/>
  <c r="Q841" i="13"/>
  <c r="P841" i="13"/>
  <c r="O841" i="13"/>
  <c r="X840" i="13"/>
  <c r="S840" i="13"/>
  <c r="U840" i="13" s="1"/>
  <c r="R840" i="13"/>
  <c r="Q840" i="13"/>
  <c r="P840" i="13"/>
  <c r="O840" i="13"/>
  <c r="X839" i="13"/>
  <c r="S839" i="13"/>
  <c r="T839" i="13" s="1"/>
  <c r="R839" i="13"/>
  <c r="Q839" i="13"/>
  <c r="P839" i="13"/>
  <c r="O839" i="13"/>
  <c r="X838" i="13"/>
  <c r="V838" i="13" s="1"/>
  <c r="S838" i="13"/>
  <c r="T838" i="13" s="1"/>
  <c r="R838" i="13"/>
  <c r="Q838" i="13"/>
  <c r="P838" i="13"/>
  <c r="O838" i="13"/>
  <c r="X837" i="13"/>
  <c r="S837" i="13"/>
  <c r="R837" i="13"/>
  <c r="Q837" i="13"/>
  <c r="P837" i="13"/>
  <c r="O837" i="13"/>
  <c r="X836" i="13"/>
  <c r="W836" i="13" s="1"/>
  <c r="S836" i="13"/>
  <c r="U836" i="13" s="1"/>
  <c r="R836" i="13"/>
  <c r="Q836" i="13"/>
  <c r="P836" i="13"/>
  <c r="O836" i="13"/>
  <c r="X835" i="13"/>
  <c r="S835" i="13"/>
  <c r="R835" i="13"/>
  <c r="Q835" i="13"/>
  <c r="P835" i="13"/>
  <c r="O835" i="13"/>
  <c r="X834" i="13"/>
  <c r="S834" i="13"/>
  <c r="R834" i="13"/>
  <c r="Q834" i="13"/>
  <c r="P834" i="13"/>
  <c r="O834" i="13"/>
  <c r="X833" i="13"/>
  <c r="V833" i="13" s="1"/>
  <c r="S833" i="13"/>
  <c r="R833" i="13"/>
  <c r="Q833" i="13"/>
  <c r="P833" i="13"/>
  <c r="O833" i="13"/>
  <c r="X832" i="13"/>
  <c r="S832" i="13"/>
  <c r="U832" i="13" s="1"/>
  <c r="R832" i="13"/>
  <c r="Q832" i="13"/>
  <c r="P832" i="13"/>
  <c r="O832" i="13"/>
  <c r="X831" i="13"/>
  <c r="S831" i="13"/>
  <c r="T831" i="13" s="1"/>
  <c r="R831" i="13"/>
  <c r="Q831" i="13"/>
  <c r="P831" i="13"/>
  <c r="O831" i="13"/>
  <c r="X830" i="13"/>
  <c r="S830" i="13"/>
  <c r="U830" i="13" s="1"/>
  <c r="R830" i="13"/>
  <c r="Q830" i="13"/>
  <c r="P830" i="13"/>
  <c r="O830" i="13"/>
  <c r="X829" i="13"/>
  <c r="S829" i="13"/>
  <c r="U829" i="13" s="1"/>
  <c r="R829" i="13"/>
  <c r="Q829" i="13"/>
  <c r="P829" i="13"/>
  <c r="O829" i="13"/>
  <c r="X828" i="13"/>
  <c r="W828" i="13" s="1"/>
  <c r="S828" i="13"/>
  <c r="R828" i="13"/>
  <c r="Q828" i="13"/>
  <c r="P828" i="13"/>
  <c r="O828" i="13"/>
  <c r="X827" i="13"/>
  <c r="W827" i="13" s="1"/>
  <c r="S827" i="13"/>
  <c r="T827" i="13" s="1"/>
  <c r="R827" i="13"/>
  <c r="Q827" i="13"/>
  <c r="P827" i="13"/>
  <c r="O827" i="13"/>
  <c r="X826" i="13"/>
  <c r="V826" i="13" s="1"/>
  <c r="S826" i="13"/>
  <c r="R826" i="13"/>
  <c r="Q826" i="13"/>
  <c r="P826" i="13"/>
  <c r="O826" i="13"/>
  <c r="X825" i="13"/>
  <c r="W825" i="13" s="1"/>
  <c r="V825" i="13"/>
  <c r="S825" i="13"/>
  <c r="U825" i="13" s="1"/>
  <c r="R825" i="13"/>
  <c r="Q825" i="13"/>
  <c r="P825" i="13"/>
  <c r="O825" i="13"/>
  <c r="X824" i="13"/>
  <c r="W824" i="13" s="1"/>
  <c r="V824" i="13"/>
  <c r="S824" i="13"/>
  <c r="U824" i="13" s="1"/>
  <c r="R824" i="13"/>
  <c r="Q824" i="13"/>
  <c r="P824" i="13"/>
  <c r="O824" i="13"/>
  <c r="X823" i="13"/>
  <c r="V823" i="13" s="1"/>
  <c r="W823" i="13"/>
  <c r="S823" i="13"/>
  <c r="T823" i="13" s="1"/>
  <c r="R823" i="13"/>
  <c r="Q823" i="13"/>
  <c r="P823" i="13"/>
  <c r="O823" i="13"/>
  <c r="X822" i="13"/>
  <c r="V822" i="13" s="1"/>
  <c r="S822" i="13"/>
  <c r="R822" i="13"/>
  <c r="Q822" i="13"/>
  <c r="P822" i="13"/>
  <c r="O822" i="13"/>
  <c r="X821" i="13"/>
  <c r="S821" i="13"/>
  <c r="T821" i="13" s="1"/>
  <c r="R821" i="13"/>
  <c r="Q821" i="13"/>
  <c r="P821" i="13"/>
  <c r="O821" i="13"/>
  <c r="X820" i="13"/>
  <c r="W820" i="13" s="1"/>
  <c r="S820" i="13"/>
  <c r="U820" i="13" s="1"/>
  <c r="R820" i="13"/>
  <c r="Q820" i="13"/>
  <c r="P820" i="13"/>
  <c r="O820" i="13"/>
  <c r="X819" i="13"/>
  <c r="W819" i="13" s="1"/>
  <c r="S819" i="13"/>
  <c r="R819" i="13"/>
  <c r="Q819" i="13"/>
  <c r="P819" i="13"/>
  <c r="O819" i="13"/>
  <c r="X818" i="13"/>
  <c r="W818" i="13" s="1"/>
  <c r="S818" i="13"/>
  <c r="R818" i="13"/>
  <c r="Q818" i="13"/>
  <c r="P818" i="13"/>
  <c r="O818" i="13"/>
  <c r="X817" i="13"/>
  <c r="W817" i="13" s="1"/>
  <c r="S817" i="13"/>
  <c r="T817" i="13" s="1"/>
  <c r="R817" i="13"/>
  <c r="Q817" i="13"/>
  <c r="P817" i="13"/>
  <c r="O817" i="13"/>
  <c r="X816" i="13"/>
  <c r="V816" i="13" s="1"/>
  <c r="S816" i="13"/>
  <c r="U816" i="13" s="1"/>
  <c r="R816" i="13"/>
  <c r="Q816" i="13"/>
  <c r="P816" i="13"/>
  <c r="O816" i="13"/>
  <c r="X815" i="13"/>
  <c r="S815" i="13"/>
  <c r="U815" i="13" s="1"/>
  <c r="R815" i="13"/>
  <c r="Q815" i="13"/>
  <c r="P815" i="13"/>
  <c r="O815" i="13"/>
  <c r="X814" i="13"/>
  <c r="V814" i="13" s="1"/>
  <c r="S814" i="13"/>
  <c r="U814" i="13" s="1"/>
  <c r="R814" i="13"/>
  <c r="Q814" i="13"/>
  <c r="P814" i="13"/>
  <c r="O814" i="13"/>
  <c r="X813" i="13"/>
  <c r="S813" i="13"/>
  <c r="R813" i="13"/>
  <c r="Q813" i="13"/>
  <c r="P813" i="13"/>
  <c r="O813" i="13"/>
  <c r="X812" i="13"/>
  <c r="W812" i="13" s="1"/>
  <c r="S812" i="13"/>
  <c r="R812" i="13"/>
  <c r="Q812" i="13"/>
  <c r="P812" i="13"/>
  <c r="O812" i="13"/>
  <c r="X811" i="13"/>
  <c r="W811" i="13" s="1"/>
  <c r="S811" i="13"/>
  <c r="R811" i="13"/>
  <c r="Q811" i="13"/>
  <c r="P811" i="13"/>
  <c r="O811" i="13"/>
  <c r="X810" i="13"/>
  <c r="W810" i="13" s="1"/>
  <c r="S810" i="13"/>
  <c r="R810" i="13"/>
  <c r="Q810" i="13"/>
  <c r="P810" i="13"/>
  <c r="O810" i="13"/>
  <c r="X809" i="13"/>
  <c r="V809" i="13" s="1"/>
  <c r="W809" i="13"/>
  <c r="U809" i="13"/>
  <c r="S809" i="13"/>
  <c r="T809" i="13" s="1"/>
  <c r="R809" i="13"/>
  <c r="Q809" i="13"/>
  <c r="P809" i="13"/>
  <c r="O809" i="13"/>
  <c r="X808" i="13"/>
  <c r="W808" i="13" s="1"/>
  <c r="S808" i="13"/>
  <c r="U808" i="13" s="1"/>
  <c r="R808" i="13"/>
  <c r="Q808" i="13"/>
  <c r="P808" i="13"/>
  <c r="O808" i="13"/>
  <c r="X807" i="13"/>
  <c r="V807" i="13" s="1"/>
  <c r="S807" i="13"/>
  <c r="U807" i="13" s="1"/>
  <c r="R807" i="13"/>
  <c r="Q807" i="13"/>
  <c r="P807" i="13"/>
  <c r="O807" i="13"/>
  <c r="X806" i="13"/>
  <c r="V806" i="13" s="1"/>
  <c r="S806" i="13"/>
  <c r="U806" i="13" s="1"/>
  <c r="R806" i="13"/>
  <c r="Q806" i="13"/>
  <c r="P806" i="13"/>
  <c r="O806" i="13"/>
  <c r="X805" i="13"/>
  <c r="S805" i="13"/>
  <c r="U805" i="13" s="1"/>
  <c r="R805" i="13"/>
  <c r="Q805" i="13"/>
  <c r="P805" i="13"/>
  <c r="O805" i="13"/>
  <c r="X804" i="13"/>
  <c r="W804" i="13" s="1"/>
  <c r="S804" i="13"/>
  <c r="U804" i="13" s="1"/>
  <c r="R804" i="13"/>
  <c r="Q804" i="13"/>
  <c r="P804" i="13"/>
  <c r="O804" i="13"/>
  <c r="X803" i="13"/>
  <c r="W803" i="13" s="1"/>
  <c r="S803" i="13"/>
  <c r="R803" i="13"/>
  <c r="Q803" i="13"/>
  <c r="P803" i="13"/>
  <c r="O803" i="13"/>
  <c r="X802" i="13"/>
  <c r="W802" i="13" s="1"/>
  <c r="S802" i="13"/>
  <c r="R802" i="13"/>
  <c r="Q802" i="13"/>
  <c r="P802" i="13"/>
  <c r="O802" i="13"/>
  <c r="X801" i="13"/>
  <c r="W801" i="13" s="1"/>
  <c r="S801" i="13"/>
  <c r="T801" i="13" s="1"/>
  <c r="R801" i="13"/>
  <c r="Q801" i="13"/>
  <c r="P801" i="13"/>
  <c r="O801" i="13"/>
  <c r="X800" i="13"/>
  <c r="V800" i="13" s="1"/>
  <c r="S800" i="13"/>
  <c r="U800" i="13" s="1"/>
  <c r="R800" i="13"/>
  <c r="Q800" i="13"/>
  <c r="P800" i="13"/>
  <c r="O800" i="13"/>
  <c r="X799" i="13"/>
  <c r="S799" i="13"/>
  <c r="U799" i="13" s="1"/>
  <c r="R799" i="13"/>
  <c r="Q799" i="13"/>
  <c r="P799" i="13"/>
  <c r="O799" i="13"/>
  <c r="X798" i="13"/>
  <c r="V798" i="13" s="1"/>
  <c r="S798" i="13"/>
  <c r="U798" i="13" s="1"/>
  <c r="R798" i="13"/>
  <c r="Q798" i="13"/>
  <c r="P798" i="13"/>
  <c r="O798" i="13"/>
  <c r="X797" i="13"/>
  <c r="S797" i="13"/>
  <c r="U797" i="13" s="1"/>
  <c r="R797" i="13"/>
  <c r="Q797" i="13"/>
  <c r="P797" i="13"/>
  <c r="O797" i="13"/>
  <c r="X796" i="13"/>
  <c r="W796" i="13" s="1"/>
  <c r="S796" i="13"/>
  <c r="R796" i="13"/>
  <c r="Q796" i="13"/>
  <c r="P796" i="13"/>
  <c r="O796" i="13"/>
  <c r="X795" i="13"/>
  <c r="W795" i="13" s="1"/>
  <c r="S795" i="13"/>
  <c r="R795" i="13"/>
  <c r="Q795" i="13"/>
  <c r="P795" i="13"/>
  <c r="O795" i="13"/>
  <c r="X794" i="13"/>
  <c r="V794" i="13" s="1"/>
  <c r="S794" i="13"/>
  <c r="R794" i="13"/>
  <c r="Q794" i="13"/>
  <c r="P794" i="13"/>
  <c r="O794" i="13"/>
  <c r="X793" i="13"/>
  <c r="S793" i="13"/>
  <c r="T793" i="13" s="1"/>
  <c r="R793" i="13"/>
  <c r="Q793" i="13"/>
  <c r="P793" i="13"/>
  <c r="O793" i="13"/>
  <c r="X792" i="13"/>
  <c r="V792" i="13" s="1"/>
  <c r="T792" i="13"/>
  <c r="S792" i="13"/>
  <c r="U792" i="13" s="1"/>
  <c r="R792" i="13"/>
  <c r="Q792" i="13"/>
  <c r="P792" i="13"/>
  <c r="O792" i="13"/>
  <c r="X791" i="13"/>
  <c r="S791" i="13"/>
  <c r="U791" i="13" s="1"/>
  <c r="R791" i="13"/>
  <c r="Q791" i="13"/>
  <c r="P791" i="13"/>
  <c r="O791" i="13"/>
  <c r="X790" i="13"/>
  <c r="V790" i="13" s="1"/>
  <c r="S790" i="13"/>
  <c r="U790" i="13" s="1"/>
  <c r="R790" i="13"/>
  <c r="Q790" i="13"/>
  <c r="P790" i="13"/>
  <c r="O790" i="13"/>
  <c r="X789" i="13"/>
  <c r="S789" i="13"/>
  <c r="U789" i="13" s="1"/>
  <c r="R789" i="13"/>
  <c r="Q789" i="13"/>
  <c r="P789" i="13"/>
  <c r="O789" i="13"/>
  <c r="X788" i="13"/>
  <c r="W788" i="13" s="1"/>
  <c r="S788" i="13"/>
  <c r="U788" i="13" s="1"/>
  <c r="R788" i="13"/>
  <c r="Q788" i="13"/>
  <c r="P788" i="13"/>
  <c r="O788" i="13"/>
  <c r="X787" i="13"/>
  <c r="S787" i="13"/>
  <c r="U787" i="13" s="1"/>
  <c r="R787" i="13"/>
  <c r="Q787" i="13"/>
  <c r="P787" i="13"/>
  <c r="O787" i="13"/>
  <c r="X786" i="13"/>
  <c r="V786" i="13" s="1"/>
  <c r="S786" i="13"/>
  <c r="R786" i="13"/>
  <c r="Q786" i="13"/>
  <c r="P786" i="13"/>
  <c r="O786" i="13"/>
  <c r="X785" i="13"/>
  <c r="T785" i="13"/>
  <c r="S785" i="13"/>
  <c r="U785" i="13" s="1"/>
  <c r="R785" i="13"/>
  <c r="Q785" i="13"/>
  <c r="P785" i="13"/>
  <c r="O785" i="13"/>
  <c r="X784" i="13"/>
  <c r="V784" i="13" s="1"/>
  <c r="S784" i="13"/>
  <c r="U784" i="13" s="1"/>
  <c r="R784" i="13"/>
  <c r="Q784" i="13"/>
  <c r="P784" i="13"/>
  <c r="O784" i="13"/>
  <c r="X783" i="13"/>
  <c r="S783" i="13"/>
  <c r="U783" i="13" s="1"/>
  <c r="R783" i="13"/>
  <c r="Q783" i="13"/>
  <c r="P783" i="13"/>
  <c r="O783" i="13"/>
  <c r="X782" i="13"/>
  <c r="W782" i="13" s="1"/>
  <c r="T782" i="13"/>
  <c r="S782" i="13"/>
  <c r="U782" i="13" s="1"/>
  <c r="R782" i="13"/>
  <c r="Q782" i="13"/>
  <c r="P782" i="13"/>
  <c r="O782" i="13"/>
  <c r="X781" i="13"/>
  <c r="S781" i="13"/>
  <c r="R781" i="13"/>
  <c r="Q781" i="13"/>
  <c r="P781" i="13"/>
  <c r="O781" i="13"/>
  <c r="X780" i="13"/>
  <c r="W780" i="13" s="1"/>
  <c r="S780" i="13"/>
  <c r="U780" i="13" s="1"/>
  <c r="R780" i="13"/>
  <c r="Q780" i="13"/>
  <c r="P780" i="13"/>
  <c r="O780" i="13"/>
  <c r="X779" i="13"/>
  <c r="V779" i="13" s="1"/>
  <c r="S779" i="13"/>
  <c r="U779" i="13" s="1"/>
  <c r="R779" i="13"/>
  <c r="Q779" i="13"/>
  <c r="P779" i="13"/>
  <c r="O779" i="13"/>
  <c r="X778" i="13"/>
  <c r="S778" i="13"/>
  <c r="R778" i="13"/>
  <c r="Q778" i="13"/>
  <c r="P778" i="13"/>
  <c r="O778" i="13"/>
  <c r="X777" i="13"/>
  <c r="V777" i="13" s="1"/>
  <c r="S777" i="13"/>
  <c r="U777" i="13" s="1"/>
  <c r="R777" i="13"/>
  <c r="Q777" i="13"/>
  <c r="P777" i="13"/>
  <c r="O777" i="13"/>
  <c r="X776" i="13"/>
  <c r="W776" i="13" s="1"/>
  <c r="S776" i="13"/>
  <c r="R776" i="13"/>
  <c r="Q776" i="13"/>
  <c r="P776" i="13"/>
  <c r="O776" i="13"/>
  <c r="X775" i="13"/>
  <c r="W775" i="13" s="1"/>
  <c r="S775" i="13"/>
  <c r="U775" i="13" s="1"/>
  <c r="R775" i="13"/>
  <c r="Q775" i="13"/>
  <c r="P775" i="13"/>
  <c r="O775" i="13"/>
  <c r="X774" i="13"/>
  <c r="V774" i="13" s="1"/>
  <c r="U774" i="13"/>
  <c r="T774" i="13"/>
  <c r="S774" i="13"/>
  <c r="R774" i="13"/>
  <c r="Q774" i="13"/>
  <c r="P774" i="13"/>
  <c r="O774" i="13"/>
  <c r="X773" i="13"/>
  <c r="S773" i="13"/>
  <c r="T773" i="13" s="1"/>
  <c r="R773" i="13"/>
  <c r="Q773" i="13"/>
  <c r="P773" i="13"/>
  <c r="O773" i="13"/>
  <c r="X772" i="13"/>
  <c r="V772" i="13" s="1"/>
  <c r="T772" i="13"/>
  <c r="S772" i="13"/>
  <c r="U772" i="13" s="1"/>
  <c r="R772" i="13"/>
  <c r="Q772" i="13"/>
  <c r="P772" i="13"/>
  <c r="O772" i="13"/>
  <c r="X771" i="13"/>
  <c r="V771" i="13" s="1"/>
  <c r="S771" i="13"/>
  <c r="R771" i="13"/>
  <c r="Q771" i="13"/>
  <c r="P771" i="13"/>
  <c r="O771" i="13"/>
  <c r="X770" i="13"/>
  <c r="W770" i="13" s="1"/>
  <c r="S770" i="13"/>
  <c r="R770" i="13"/>
  <c r="Q770" i="13"/>
  <c r="P770" i="13"/>
  <c r="O770" i="13"/>
  <c r="X769" i="13"/>
  <c r="V769" i="13" s="1"/>
  <c r="S769" i="13"/>
  <c r="T769" i="13" s="1"/>
  <c r="R769" i="13"/>
  <c r="Q769" i="13"/>
  <c r="P769" i="13"/>
  <c r="O769" i="13"/>
  <c r="X768" i="13"/>
  <c r="V768" i="13" s="1"/>
  <c r="S768" i="13"/>
  <c r="T768" i="13" s="1"/>
  <c r="R768" i="13"/>
  <c r="Q768" i="13"/>
  <c r="P768" i="13"/>
  <c r="O768" i="13"/>
  <c r="X767" i="13"/>
  <c r="V767" i="13" s="1"/>
  <c r="W767" i="13"/>
  <c r="S767" i="13"/>
  <c r="U767" i="13" s="1"/>
  <c r="R767" i="13"/>
  <c r="Q767" i="13"/>
  <c r="P767" i="13"/>
  <c r="O767" i="13"/>
  <c r="X766" i="13"/>
  <c r="S766" i="13"/>
  <c r="R766" i="13"/>
  <c r="Q766" i="13"/>
  <c r="P766" i="13"/>
  <c r="O766" i="13"/>
  <c r="X765" i="13"/>
  <c r="S765" i="13"/>
  <c r="U765" i="13" s="1"/>
  <c r="R765" i="13"/>
  <c r="Q765" i="13"/>
  <c r="P765" i="13"/>
  <c r="O765" i="13"/>
  <c r="X764" i="13"/>
  <c r="W764" i="13" s="1"/>
  <c r="S764" i="13"/>
  <c r="R764" i="13"/>
  <c r="Q764" i="13"/>
  <c r="P764" i="13"/>
  <c r="O764" i="13"/>
  <c r="X763" i="13"/>
  <c r="W763" i="13" s="1"/>
  <c r="S763" i="13"/>
  <c r="R763" i="13"/>
  <c r="Q763" i="13"/>
  <c r="P763" i="13"/>
  <c r="O763" i="13"/>
  <c r="X762" i="13"/>
  <c r="V762" i="13" s="1"/>
  <c r="S762" i="13"/>
  <c r="R762" i="13"/>
  <c r="Q762" i="13"/>
  <c r="P762" i="13"/>
  <c r="O762" i="13"/>
  <c r="X761" i="13"/>
  <c r="S761" i="13"/>
  <c r="U761" i="13" s="1"/>
  <c r="R761" i="13"/>
  <c r="Q761" i="13"/>
  <c r="P761" i="13"/>
  <c r="O761" i="13"/>
  <c r="X760" i="13"/>
  <c r="W760" i="13" s="1"/>
  <c r="S760" i="13"/>
  <c r="U760" i="13" s="1"/>
  <c r="R760" i="13"/>
  <c r="Q760" i="13"/>
  <c r="P760" i="13"/>
  <c r="O760" i="13"/>
  <c r="X759" i="13"/>
  <c r="V759" i="13" s="1"/>
  <c r="S759" i="13"/>
  <c r="U759" i="13" s="1"/>
  <c r="R759" i="13"/>
  <c r="Q759" i="13"/>
  <c r="P759" i="13"/>
  <c r="O759" i="13"/>
  <c r="X758" i="13"/>
  <c r="S758" i="13"/>
  <c r="T758" i="13" s="1"/>
  <c r="R758" i="13"/>
  <c r="Q758" i="13"/>
  <c r="P758" i="13"/>
  <c r="O758" i="13"/>
  <c r="X757" i="13"/>
  <c r="S757" i="13"/>
  <c r="R757" i="13"/>
  <c r="Q757" i="13"/>
  <c r="P757" i="13"/>
  <c r="O757" i="13"/>
  <c r="X756" i="13"/>
  <c r="S756" i="13"/>
  <c r="U756" i="13" s="1"/>
  <c r="R756" i="13"/>
  <c r="Q756" i="13"/>
  <c r="P756" i="13"/>
  <c r="O756" i="13"/>
  <c r="X755" i="13"/>
  <c r="W755" i="13" s="1"/>
  <c r="S755" i="13"/>
  <c r="U755" i="13" s="1"/>
  <c r="R755" i="13"/>
  <c r="Q755" i="13"/>
  <c r="P755" i="13"/>
  <c r="O755" i="13"/>
  <c r="X754" i="13"/>
  <c r="V754" i="13" s="1"/>
  <c r="W754" i="13"/>
  <c r="S754" i="13"/>
  <c r="R754" i="13"/>
  <c r="Q754" i="13"/>
  <c r="P754" i="13"/>
  <c r="O754" i="13"/>
  <c r="X753" i="13"/>
  <c r="W753" i="13" s="1"/>
  <c r="S753" i="13"/>
  <c r="T753" i="13" s="1"/>
  <c r="R753" i="13"/>
  <c r="Q753" i="13"/>
  <c r="P753" i="13"/>
  <c r="O753" i="13"/>
  <c r="X752" i="13"/>
  <c r="V752" i="13" s="1"/>
  <c r="S752" i="13"/>
  <c r="T752" i="13" s="1"/>
  <c r="R752" i="13"/>
  <c r="Q752" i="13"/>
  <c r="P752" i="13"/>
  <c r="O752" i="13"/>
  <c r="X751" i="13"/>
  <c r="S751" i="13"/>
  <c r="U751" i="13" s="1"/>
  <c r="R751" i="13"/>
  <c r="Q751" i="13"/>
  <c r="P751" i="13"/>
  <c r="O751" i="13"/>
  <c r="X750" i="13"/>
  <c r="W750" i="13" s="1"/>
  <c r="S750" i="13"/>
  <c r="R750" i="13"/>
  <c r="Q750" i="13"/>
  <c r="P750" i="13"/>
  <c r="O750" i="13"/>
  <c r="X749" i="13"/>
  <c r="S749" i="13"/>
  <c r="R749" i="13"/>
  <c r="Q749" i="13"/>
  <c r="P749" i="13"/>
  <c r="O749" i="13"/>
  <c r="X748" i="13"/>
  <c r="W748" i="13" s="1"/>
  <c r="S748" i="13"/>
  <c r="U748" i="13" s="1"/>
  <c r="R748" i="13"/>
  <c r="Q748" i="13"/>
  <c r="P748" i="13"/>
  <c r="O748" i="13"/>
  <c r="X747" i="13"/>
  <c r="S747" i="13"/>
  <c r="U747" i="13" s="1"/>
  <c r="R747" i="13"/>
  <c r="Q747" i="13"/>
  <c r="P747" i="13"/>
  <c r="O747" i="13"/>
  <c r="X746" i="13"/>
  <c r="S746" i="13"/>
  <c r="R746" i="13"/>
  <c r="Q746" i="13"/>
  <c r="P746" i="13"/>
  <c r="O746" i="13"/>
  <c r="X745" i="13"/>
  <c r="V745" i="13" s="1"/>
  <c r="W745" i="13"/>
  <c r="S745" i="13"/>
  <c r="U745" i="13" s="1"/>
  <c r="R745" i="13"/>
  <c r="Q745" i="13"/>
  <c r="P745" i="13"/>
  <c r="O745" i="13"/>
  <c r="X744" i="13"/>
  <c r="S744" i="13"/>
  <c r="R744" i="13"/>
  <c r="Q744" i="13"/>
  <c r="P744" i="13"/>
  <c r="O744" i="13"/>
  <c r="X743" i="13"/>
  <c r="S743" i="13"/>
  <c r="T743" i="13" s="1"/>
  <c r="R743" i="13"/>
  <c r="Q743" i="13"/>
  <c r="P743" i="13"/>
  <c r="O743" i="13"/>
  <c r="X742" i="13"/>
  <c r="S742" i="13"/>
  <c r="U742" i="13" s="1"/>
  <c r="R742" i="13"/>
  <c r="Q742" i="13"/>
  <c r="P742" i="13"/>
  <c r="O742" i="13"/>
  <c r="X741" i="13"/>
  <c r="S741" i="13"/>
  <c r="T741" i="13" s="1"/>
  <c r="R741" i="13"/>
  <c r="Q741" i="13"/>
  <c r="P741" i="13"/>
  <c r="O741" i="13"/>
  <c r="X740" i="13"/>
  <c r="V740" i="13" s="1"/>
  <c r="S740" i="13"/>
  <c r="U740" i="13" s="1"/>
  <c r="R740" i="13"/>
  <c r="Q740" i="13"/>
  <c r="P740" i="13"/>
  <c r="O740" i="13"/>
  <c r="X739" i="13"/>
  <c r="V739" i="13" s="1"/>
  <c r="S739" i="13"/>
  <c r="R739" i="13"/>
  <c r="Q739" i="13"/>
  <c r="P739" i="13"/>
  <c r="O739" i="13"/>
  <c r="X738" i="13"/>
  <c r="W738" i="13" s="1"/>
  <c r="S738" i="13"/>
  <c r="R738" i="13"/>
  <c r="Q738" i="13"/>
  <c r="P738" i="13"/>
  <c r="O738" i="13"/>
  <c r="X737" i="13"/>
  <c r="W737" i="13" s="1"/>
  <c r="S737" i="13"/>
  <c r="T737" i="13" s="1"/>
  <c r="R737" i="13"/>
  <c r="Q737" i="13"/>
  <c r="P737" i="13"/>
  <c r="O737" i="13"/>
  <c r="X736" i="13"/>
  <c r="W736" i="13" s="1"/>
  <c r="S736" i="13"/>
  <c r="T736" i="13" s="1"/>
  <c r="R736" i="13"/>
  <c r="Q736" i="13"/>
  <c r="P736" i="13"/>
  <c r="O736" i="13"/>
  <c r="X735" i="13"/>
  <c r="W735" i="13" s="1"/>
  <c r="S735" i="13"/>
  <c r="U735" i="13" s="1"/>
  <c r="R735" i="13"/>
  <c r="Q735" i="13"/>
  <c r="P735" i="13"/>
  <c r="O735" i="13"/>
  <c r="X734" i="13"/>
  <c r="V734" i="13" s="1"/>
  <c r="S734" i="13"/>
  <c r="R734" i="13"/>
  <c r="Q734" i="13"/>
  <c r="P734" i="13"/>
  <c r="O734" i="13"/>
  <c r="X733" i="13"/>
  <c r="T733" i="13"/>
  <c r="S733" i="13"/>
  <c r="U733" i="13" s="1"/>
  <c r="R733" i="13"/>
  <c r="Q733" i="13"/>
  <c r="P733" i="13"/>
  <c r="O733" i="13"/>
  <c r="X732" i="13"/>
  <c r="V732" i="13" s="1"/>
  <c r="S732" i="13"/>
  <c r="T732" i="13" s="1"/>
  <c r="R732" i="13"/>
  <c r="Q732" i="13"/>
  <c r="P732" i="13"/>
  <c r="O732" i="13"/>
  <c r="X731" i="13"/>
  <c r="V731" i="13" s="1"/>
  <c r="U731" i="13"/>
  <c r="S731" i="13"/>
  <c r="T731" i="13" s="1"/>
  <c r="R731" i="13"/>
  <c r="Q731" i="13"/>
  <c r="P731" i="13"/>
  <c r="O731" i="13"/>
  <c r="X730" i="13"/>
  <c r="V730" i="13" s="1"/>
  <c r="S730" i="13"/>
  <c r="R730" i="13"/>
  <c r="Q730" i="13"/>
  <c r="P730" i="13"/>
  <c r="O730" i="13"/>
  <c r="X729" i="13"/>
  <c r="S729" i="13"/>
  <c r="U729" i="13" s="1"/>
  <c r="R729" i="13"/>
  <c r="Q729" i="13"/>
  <c r="P729" i="13"/>
  <c r="O729" i="13"/>
  <c r="X728" i="13"/>
  <c r="V728" i="13" s="1"/>
  <c r="W728" i="13"/>
  <c r="S728" i="13"/>
  <c r="U728" i="13" s="1"/>
  <c r="R728" i="13"/>
  <c r="Q728" i="13"/>
  <c r="P728" i="13"/>
  <c r="O728" i="13"/>
  <c r="X727" i="13"/>
  <c r="W727" i="13" s="1"/>
  <c r="T727" i="13"/>
  <c r="S727" i="13"/>
  <c r="U727" i="13" s="1"/>
  <c r="R727" i="13"/>
  <c r="Q727" i="13"/>
  <c r="P727" i="13"/>
  <c r="O727" i="13"/>
  <c r="X726" i="13"/>
  <c r="V726" i="13" s="1"/>
  <c r="S726" i="13"/>
  <c r="T726" i="13" s="1"/>
  <c r="R726" i="13"/>
  <c r="Q726" i="13"/>
  <c r="P726" i="13"/>
  <c r="O726" i="13"/>
  <c r="X725" i="13"/>
  <c r="S725" i="13"/>
  <c r="T725" i="13" s="1"/>
  <c r="R725" i="13"/>
  <c r="Q725" i="13"/>
  <c r="P725" i="13"/>
  <c r="O725" i="13"/>
  <c r="X724" i="13"/>
  <c r="S724" i="13"/>
  <c r="R724" i="13"/>
  <c r="Q724" i="13"/>
  <c r="P724" i="13"/>
  <c r="O724" i="13"/>
  <c r="X723" i="13"/>
  <c r="W723" i="13" s="1"/>
  <c r="S723" i="13"/>
  <c r="U723" i="13" s="1"/>
  <c r="R723" i="13"/>
  <c r="Q723" i="13"/>
  <c r="P723" i="13"/>
  <c r="O723" i="13"/>
  <c r="X722" i="13"/>
  <c r="V722" i="13" s="1"/>
  <c r="S722" i="13"/>
  <c r="R722" i="13"/>
  <c r="Q722" i="13"/>
  <c r="P722" i="13"/>
  <c r="O722" i="13"/>
  <c r="X721" i="13"/>
  <c r="W721" i="13" s="1"/>
  <c r="S721" i="13"/>
  <c r="T721" i="13" s="1"/>
  <c r="R721" i="13"/>
  <c r="Q721" i="13"/>
  <c r="P721" i="13"/>
  <c r="O721" i="13"/>
  <c r="X720" i="13"/>
  <c r="S720" i="13"/>
  <c r="U720" i="13" s="1"/>
  <c r="R720" i="13"/>
  <c r="Q720" i="13"/>
  <c r="P720" i="13"/>
  <c r="O720" i="13"/>
  <c r="X719" i="13"/>
  <c r="S719" i="13"/>
  <c r="T719" i="13" s="1"/>
  <c r="R719" i="13"/>
  <c r="Q719" i="13"/>
  <c r="P719" i="13"/>
  <c r="O719" i="13"/>
  <c r="X718" i="13"/>
  <c r="W718" i="13" s="1"/>
  <c r="S718" i="13"/>
  <c r="U718" i="13" s="1"/>
  <c r="R718" i="13"/>
  <c r="Q718" i="13"/>
  <c r="P718" i="13"/>
  <c r="O718" i="13"/>
  <c r="X717" i="13"/>
  <c r="S717" i="13"/>
  <c r="T717" i="13" s="1"/>
  <c r="R717" i="13"/>
  <c r="Q717" i="13"/>
  <c r="P717" i="13"/>
  <c r="O717" i="13"/>
  <c r="X716" i="13"/>
  <c r="W716" i="13" s="1"/>
  <c r="S716" i="13"/>
  <c r="U716" i="13" s="1"/>
  <c r="R716" i="13"/>
  <c r="Q716" i="13"/>
  <c r="P716" i="13"/>
  <c r="O716" i="13"/>
  <c r="X715" i="13"/>
  <c r="V715" i="13" s="1"/>
  <c r="S715" i="13"/>
  <c r="U715" i="13" s="1"/>
  <c r="R715" i="13"/>
  <c r="Q715" i="13"/>
  <c r="P715" i="13"/>
  <c r="O715" i="13"/>
  <c r="X714" i="13"/>
  <c r="S714" i="13"/>
  <c r="R714" i="13"/>
  <c r="Q714" i="13"/>
  <c r="P714" i="13"/>
  <c r="O714" i="13"/>
  <c r="X713" i="13"/>
  <c r="W713" i="13" s="1"/>
  <c r="S713" i="13"/>
  <c r="U713" i="13" s="1"/>
  <c r="R713" i="13"/>
  <c r="Q713" i="13"/>
  <c r="P713" i="13"/>
  <c r="O713" i="13"/>
  <c r="X712" i="13"/>
  <c r="S712" i="13"/>
  <c r="T712" i="13" s="1"/>
  <c r="R712" i="13"/>
  <c r="Q712" i="13"/>
  <c r="P712" i="13"/>
  <c r="O712" i="13"/>
  <c r="X711" i="13"/>
  <c r="W711" i="13" s="1"/>
  <c r="U711" i="13"/>
  <c r="S711" i="13"/>
  <c r="T711" i="13" s="1"/>
  <c r="R711" i="13"/>
  <c r="Q711" i="13"/>
  <c r="P711" i="13"/>
  <c r="O711" i="13"/>
  <c r="X710" i="13"/>
  <c r="V710" i="13" s="1"/>
  <c r="S710" i="13"/>
  <c r="T710" i="13" s="1"/>
  <c r="R710" i="13"/>
  <c r="Q710" i="13"/>
  <c r="P710" i="13"/>
  <c r="O710" i="13"/>
  <c r="X709" i="13"/>
  <c r="S709" i="13"/>
  <c r="T709" i="13" s="1"/>
  <c r="R709" i="13"/>
  <c r="Q709" i="13"/>
  <c r="P709" i="13"/>
  <c r="O709" i="13"/>
  <c r="X708" i="13"/>
  <c r="W708" i="13" s="1"/>
  <c r="S708" i="13"/>
  <c r="U708" i="13" s="1"/>
  <c r="R708" i="13"/>
  <c r="Q708" i="13"/>
  <c r="P708" i="13"/>
  <c r="O708" i="13"/>
  <c r="X707" i="13"/>
  <c r="V707" i="13" s="1"/>
  <c r="S707" i="13"/>
  <c r="T707" i="13" s="1"/>
  <c r="R707" i="13"/>
  <c r="Q707" i="13"/>
  <c r="P707" i="13"/>
  <c r="O707" i="13"/>
  <c r="X706" i="13"/>
  <c r="W706" i="13" s="1"/>
  <c r="S706" i="13"/>
  <c r="R706" i="13"/>
  <c r="Q706" i="13"/>
  <c r="P706" i="13"/>
  <c r="O706" i="13"/>
  <c r="X705" i="13"/>
  <c r="W705" i="13" s="1"/>
  <c r="S705" i="13"/>
  <c r="T705" i="13" s="1"/>
  <c r="R705" i="13"/>
  <c r="Q705" i="13"/>
  <c r="P705" i="13"/>
  <c r="O705" i="13"/>
  <c r="X704" i="13"/>
  <c r="W704" i="13" s="1"/>
  <c r="S704" i="13"/>
  <c r="T704" i="13" s="1"/>
  <c r="R704" i="13"/>
  <c r="Q704" i="13"/>
  <c r="P704" i="13"/>
  <c r="O704" i="13"/>
  <c r="X703" i="13"/>
  <c r="W703" i="13" s="1"/>
  <c r="S703" i="13"/>
  <c r="R703" i="13"/>
  <c r="Q703" i="13"/>
  <c r="P703" i="13"/>
  <c r="O703" i="13"/>
  <c r="X702" i="13"/>
  <c r="W702" i="13" s="1"/>
  <c r="S702" i="13"/>
  <c r="T702" i="13" s="1"/>
  <c r="R702" i="13"/>
  <c r="Q702" i="13"/>
  <c r="P702" i="13"/>
  <c r="O702" i="13"/>
  <c r="X701" i="13"/>
  <c r="S701" i="13"/>
  <c r="U701" i="13" s="1"/>
  <c r="R701" i="13"/>
  <c r="Q701" i="13"/>
  <c r="P701" i="13"/>
  <c r="O701" i="13"/>
  <c r="X700" i="13"/>
  <c r="V700" i="13" s="1"/>
  <c r="W700" i="13"/>
  <c r="S700" i="13"/>
  <c r="T700" i="13" s="1"/>
  <c r="R700" i="13"/>
  <c r="Q700" i="13"/>
  <c r="P700" i="13"/>
  <c r="O700" i="13"/>
  <c r="X699" i="13"/>
  <c r="V699" i="13" s="1"/>
  <c r="W699" i="13"/>
  <c r="S699" i="13"/>
  <c r="R699" i="13"/>
  <c r="Q699" i="13"/>
  <c r="P699" i="13"/>
  <c r="O699" i="13"/>
  <c r="X698" i="13"/>
  <c r="W698" i="13" s="1"/>
  <c r="S698" i="13"/>
  <c r="R698" i="13"/>
  <c r="Q698" i="13"/>
  <c r="P698" i="13"/>
  <c r="O698" i="13"/>
  <c r="X697" i="13"/>
  <c r="S697" i="13"/>
  <c r="R697" i="13"/>
  <c r="Q697" i="13"/>
  <c r="P697" i="13"/>
  <c r="O697" i="13"/>
  <c r="X696" i="13"/>
  <c r="V696" i="13" s="1"/>
  <c r="W696" i="13"/>
  <c r="S696" i="13"/>
  <c r="U696" i="13" s="1"/>
  <c r="R696" i="13"/>
  <c r="Q696" i="13"/>
  <c r="P696" i="13"/>
  <c r="O696" i="13"/>
  <c r="X695" i="13"/>
  <c r="W695" i="13" s="1"/>
  <c r="S695" i="13"/>
  <c r="R695" i="13"/>
  <c r="Q695" i="13"/>
  <c r="P695" i="13"/>
  <c r="O695" i="13"/>
  <c r="X694" i="13"/>
  <c r="V694" i="13" s="1"/>
  <c r="S694" i="13"/>
  <c r="T694" i="13" s="1"/>
  <c r="R694" i="13"/>
  <c r="Q694" i="13"/>
  <c r="P694" i="13"/>
  <c r="O694" i="13"/>
  <c r="X693" i="13"/>
  <c r="S693" i="13"/>
  <c r="R693" i="13"/>
  <c r="Q693" i="13"/>
  <c r="P693" i="13"/>
  <c r="O693" i="13"/>
  <c r="X692" i="13"/>
  <c r="S692" i="13"/>
  <c r="R692" i="13"/>
  <c r="Q692" i="13"/>
  <c r="P692" i="13"/>
  <c r="O692" i="13"/>
  <c r="X691" i="13"/>
  <c r="W691" i="13" s="1"/>
  <c r="S691" i="13"/>
  <c r="U691" i="13" s="1"/>
  <c r="R691" i="13"/>
  <c r="Q691" i="13"/>
  <c r="P691" i="13"/>
  <c r="O691" i="13"/>
  <c r="X690" i="13"/>
  <c r="W690" i="13" s="1"/>
  <c r="S690" i="13"/>
  <c r="R690" i="13"/>
  <c r="Q690" i="13"/>
  <c r="P690" i="13"/>
  <c r="O690" i="13"/>
  <c r="X689" i="13"/>
  <c r="W689" i="13" s="1"/>
  <c r="S689" i="13"/>
  <c r="T689" i="13" s="1"/>
  <c r="R689" i="13"/>
  <c r="Q689" i="13"/>
  <c r="P689" i="13"/>
  <c r="O689" i="13"/>
  <c r="X688" i="13"/>
  <c r="W688" i="13" s="1"/>
  <c r="S688" i="13"/>
  <c r="U688" i="13" s="1"/>
  <c r="R688" i="13"/>
  <c r="Q688" i="13"/>
  <c r="P688" i="13"/>
  <c r="O688" i="13"/>
  <c r="X687" i="13"/>
  <c r="S687" i="13"/>
  <c r="U687" i="13" s="1"/>
  <c r="R687" i="13"/>
  <c r="Q687" i="13"/>
  <c r="P687" i="13"/>
  <c r="O687" i="13"/>
  <c r="X686" i="13"/>
  <c r="W686" i="13" s="1"/>
  <c r="S686" i="13"/>
  <c r="U686" i="13" s="1"/>
  <c r="R686" i="13"/>
  <c r="Q686" i="13"/>
  <c r="P686" i="13"/>
  <c r="O686" i="13"/>
  <c r="X685" i="13"/>
  <c r="S685" i="13"/>
  <c r="T685" i="13" s="1"/>
  <c r="R685" i="13"/>
  <c r="Q685" i="13"/>
  <c r="P685" i="13"/>
  <c r="O685" i="13"/>
  <c r="X684" i="13"/>
  <c r="W684" i="13" s="1"/>
  <c r="S684" i="13"/>
  <c r="U684" i="13" s="1"/>
  <c r="R684" i="13"/>
  <c r="Q684" i="13"/>
  <c r="P684" i="13"/>
  <c r="O684" i="13"/>
  <c r="X683" i="13"/>
  <c r="V683" i="13" s="1"/>
  <c r="S683" i="13"/>
  <c r="U683" i="13" s="1"/>
  <c r="R683" i="13"/>
  <c r="Q683" i="13"/>
  <c r="P683" i="13"/>
  <c r="O683" i="13"/>
  <c r="X682" i="13"/>
  <c r="S682" i="13"/>
  <c r="R682" i="13"/>
  <c r="Q682" i="13"/>
  <c r="P682" i="13"/>
  <c r="O682" i="13"/>
  <c r="X681" i="13"/>
  <c r="W681" i="13" s="1"/>
  <c r="S681" i="13"/>
  <c r="U681" i="13" s="1"/>
  <c r="R681" i="13"/>
  <c r="Q681" i="13"/>
  <c r="P681" i="13"/>
  <c r="O681" i="13"/>
  <c r="X680" i="13"/>
  <c r="W680" i="13" s="1"/>
  <c r="S680" i="13"/>
  <c r="T680" i="13" s="1"/>
  <c r="R680" i="13"/>
  <c r="Q680" i="13"/>
  <c r="P680" i="13"/>
  <c r="O680" i="13"/>
  <c r="X679" i="13"/>
  <c r="W679" i="13" s="1"/>
  <c r="V679" i="13"/>
  <c r="S679" i="13"/>
  <c r="U679" i="13" s="1"/>
  <c r="R679" i="13"/>
  <c r="Q679" i="13"/>
  <c r="P679" i="13"/>
  <c r="O679" i="13"/>
  <c r="X678" i="13"/>
  <c r="V678" i="13" s="1"/>
  <c r="S678" i="13"/>
  <c r="U678" i="13" s="1"/>
  <c r="R678" i="13"/>
  <c r="Q678" i="13"/>
  <c r="P678" i="13"/>
  <c r="O678" i="13"/>
  <c r="X677" i="13"/>
  <c r="S677" i="13"/>
  <c r="T677" i="13" s="1"/>
  <c r="R677" i="13"/>
  <c r="Q677" i="13"/>
  <c r="P677" i="13"/>
  <c r="O677" i="13"/>
  <c r="X676" i="13"/>
  <c r="W676" i="13" s="1"/>
  <c r="V676" i="13"/>
  <c r="S676" i="13"/>
  <c r="U676" i="13" s="1"/>
  <c r="R676" i="13"/>
  <c r="Q676" i="13"/>
  <c r="P676" i="13"/>
  <c r="O676" i="13"/>
  <c r="X675" i="13"/>
  <c r="V675" i="13" s="1"/>
  <c r="S675" i="13"/>
  <c r="T675" i="13" s="1"/>
  <c r="R675" i="13"/>
  <c r="Q675" i="13"/>
  <c r="P675" i="13"/>
  <c r="O675" i="13"/>
  <c r="X674" i="13"/>
  <c r="W674" i="13" s="1"/>
  <c r="S674" i="13"/>
  <c r="R674" i="13"/>
  <c r="Q674" i="13"/>
  <c r="P674" i="13"/>
  <c r="O674" i="13"/>
  <c r="X673" i="13"/>
  <c r="W673" i="13" s="1"/>
  <c r="S673" i="13"/>
  <c r="T673" i="13" s="1"/>
  <c r="R673" i="13"/>
  <c r="Q673" i="13"/>
  <c r="P673" i="13"/>
  <c r="O673" i="13"/>
  <c r="X672" i="13"/>
  <c r="W672" i="13" s="1"/>
  <c r="S672" i="13"/>
  <c r="T672" i="13" s="1"/>
  <c r="R672" i="13"/>
  <c r="Q672" i="13"/>
  <c r="P672" i="13"/>
  <c r="O672" i="13"/>
  <c r="X671" i="13"/>
  <c r="V671" i="13" s="1"/>
  <c r="W671" i="13"/>
  <c r="S671" i="13"/>
  <c r="T671" i="13" s="1"/>
  <c r="R671" i="13"/>
  <c r="Q671" i="13"/>
  <c r="P671" i="13"/>
  <c r="O671" i="13"/>
  <c r="X670" i="13"/>
  <c r="W670" i="13" s="1"/>
  <c r="S670" i="13"/>
  <c r="T670" i="13" s="1"/>
  <c r="R670" i="13"/>
  <c r="Q670" i="13"/>
  <c r="P670" i="13"/>
  <c r="O670" i="13"/>
  <c r="X669" i="13"/>
  <c r="S669" i="13"/>
  <c r="U669" i="13" s="1"/>
  <c r="R669" i="13"/>
  <c r="Q669" i="13"/>
  <c r="P669" i="13"/>
  <c r="O669" i="13"/>
  <c r="X668" i="13"/>
  <c r="W668" i="13" s="1"/>
  <c r="S668" i="13"/>
  <c r="T668" i="13" s="1"/>
  <c r="R668" i="13"/>
  <c r="Q668" i="13"/>
  <c r="P668" i="13"/>
  <c r="O668" i="13"/>
  <c r="X667" i="13"/>
  <c r="V667" i="13" s="1"/>
  <c r="S667" i="13"/>
  <c r="T667" i="13" s="1"/>
  <c r="R667" i="13"/>
  <c r="Q667" i="13"/>
  <c r="P667" i="13"/>
  <c r="O667" i="13"/>
  <c r="X666" i="13"/>
  <c r="V666" i="13" s="1"/>
  <c r="S666" i="13"/>
  <c r="R666" i="13"/>
  <c r="Q666" i="13"/>
  <c r="P666" i="13"/>
  <c r="O666" i="13"/>
  <c r="X665" i="13"/>
  <c r="S665" i="13"/>
  <c r="R665" i="13"/>
  <c r="Q665" i="13"/>
  <c r="P665" i="13"/>
  <c r="O665" i="13"/>
  <c r="X664" i="13"/>
  <c r="W664" i="13" s="1"/>
  <c r="V664" i="13"/>
  <c r="S664" i="13"/>
  <c r="U664" i="13" s="1"/>
  <c r="R664" i="13"/>
  <c r="Q664" i="13"/>
  <c r="P664" i="13"/>
  <c r="O664" i="13"/>
  <c r="X663" i="13"/>
  <c r="V663" i="13" s="1"/>
  <c r="S663" i="13"/>
  <c r="T663" i="13" s="1"/>
  <c r="R663" i="13"/>
  <c r="Q663" i="13"/>
  <c r="P663" i="13"/>
  <c r="O663" i="13"/>
  <c r="X662" i="13"/>
  <c r="W662" i="13" s="1"/>
  <c r="S662" i="13"/>
  <c r="T662" i="13" s="1"/>
  <c r="R662" i="13"/>
  <c r="Q662" i="13"/>
  <c r="P662" i="13"/>
  <c r="O662" i="13"/>
  <c r="X661" i="13"/>
  <c r="S661" i="13"/>
  <c r="U661" i="13" s="1"/>
  <c r="R661" i="13"/>
  <c r="Q661" i="13"/>
  <c r="P661" i="13"/>
  <c r="O661" i="13"/>
  <c r="X660" i="13"/>
  <c r="S660" i="13"/>
  <c r="R660" i="13"/>
  <c r="Q660" i="13"/>
  <c r="P660" i="13"/>
  <c r="O660" i="13"/>
  <c r="X659" i="13"/>
  <c r="W659" i="13" s="1"/>
  <c r="S659" i="13"/>
  <c r="U659" i="13" s="1"/>
  <c r="R659" i="13"/>
  <c r="Q659" i="13"/>
  <c r="P659" i="13"/>
  <c r="O659" i="13"/>
  <c r="X658" i="13"/>
  <c r="V658" i="13" s="1"/>
  <c r="S658" i="13"/>
  <c r="R658" i="13"/>
  <c r="Q658" i="13"/>
  <c r="P658" i="13"/>
  <c r="O658" i="13"/>
  <c r="X657" i="13"/>
  <c r="W657" i="13" s="1"/>
  <c r="S657" i="13"/>
  <c r="U657" i="13" s="1"/>
  <c r="R657" i="13"/>
  <c r="Q657" i="13"/>
  <c r="P657" i="13"/>
  <c r="O657" i="13"/>
  <c r="X656" i="13"/>
  <c r="V656" i="13" s="1"/>
  <c r="W656" i="13"/>
  <c r="S656" i="13"/>
  <c r="T656" i="13" s="1"/>
  <c r="R656" i="13"/>
  <c r="Q656" i="13"/>
  <c r="P656" i="13"/>
  <c r="O656" i="13"/>
  <c r="X655" i="13"/>
  <c r="T655" i="13"/>
  <c r="S655" i="13"/>
  <c r="U655" i="13" s="1"/>
  <c r="R655" i="13"/>
  <c r="Q655" i="13"/>
  <c r="P655" i="13"/>
  <c r="O655" i="13"/>
  <c r="X654" i="13"/>
  <c r="W654" i="13" s="1"/>
  <c r="S654" i="13"/>
  <c r="U654" i="13" s="1"/>
  <c r="R654" i="13"/>
  <c r="Q654" i="13"/>
  <c r="P654" i="13"/>
  <c r="O654" i="13"/>
  <c r="X653" i="13"/>
  <c r="S653" i="13"/>
  <c r="T653" i="13" s="1"/>
  <c r="R653" i="13"/>
  <c r="Q653" i="13"/>
  <c r="P653" i="13"/>
  <c r="O653" i="13"/>
  <c r="X652" i="13"/>
  <c r="W652" i="13" s="1"/>
  <c r="S652" i="13"/>
  <c r="U652" i="13" s="1"/>
  <c r="R652" i="13"/>
  <c r="Q652" i="13"/>
  <c r="P652" i="13"/>
  <c r="O652" i="13"/>
  <c r="X651" i="13"/>
  <c r="V651" i="13" s="1"/>
  <c r="W651" i="13"/>
  <c r="S651" i="13"/>
  <c r="R651" i="13"/>
  <c r="Q651" i="13"/>
  <c r="P651" i="13"/>
  <c r="O651" i="13"/>
  <c r="X650" i="13"/>
  <c r="S650" i="13"/>
  <c r="R650" i="13"/>
  <c r="Q650" i="13"/>
  <c r="P650" i="13"/>
  <c r="O650" i="13"/>
  <c r="X649" i="13"/>
  <c r="W649" i="13" s="1"/>
  <c r="S649" i="13"/>
  <c r="U649" i="13" s="1"/>
  <c r="R649" i="13"/>
  <c r="Q649" i="13"/>
  <c r="P649" i="13"/>
  <c r="O649" i="13"/>
  <c r="X648" i="13"/>
  <c r="V648" i="13" s="1"/>
  <c r="S648" i="13"/>
  <c r="T648" i="13" s="1"/>
  <c r="R648" i="13"/>
  <c r="Q648" i="13"/>
  <c r="P648" i="13"/>
  <c r="O648" i="13"/>
  <c r="X647" i="13"/>
  <c r="W647" i="13" s="1"/>
  <c r="S647" i="13"/>
  <c r="R647" i="13"/>
  <c r="Q647" i="13"/>
  <c r="P647" i="13"/>
  <c r="O647" i="13"/>
  <c r="X646" i="13"/>
  <c r="V646" i="13" s="1"/>
  <c r="S646" i="13"/>
  <c r="T646" i="13" s="1"/>
  <c r="R646" i="13"/>
  <c r="Q646" i="13"/>
  <c r="P646" i="13"/>
  <c r="O646" i="13"/>
  <c r="X645" i="13"/>
  <c r="S645" i="13"/>
  <c r="R645" i="13"/>
  <c r="Q645" i="13"/>
  <c r="P645" i="13"/>
  <c r="O645" i="13"/>
  <c r="X644" i="13"/>
  <c r="V644" i="13" s="1"/>
  <c r="S644" i="13"/>
  <c r="T644" i="13" s="1"/>
  <c r="R644" i="13"/>
  <c r="Q644" i="13"/>
  <c r="P644" i="13"/>
  <c r="O644" i="13"/>
  <c r="X643" i="13"/>
  <c r="W643" i="13" s="1"/>
  <c r="S643" i="13"/>
  <c r="R643" i="13"/>
  <c r="Q643" i="13"/>
  <c r="P643" i="13"/>
  <c r="O643" i="13"/>
  <c r="X642" i="13"/>
  <c r="W642" i="13" s="1"/>
  <c r="S642" i="13"/>
  <c r="U642" i="13" s="1"/>
  <c r="R642" i="13"/>
  <c r="Q642" i="13"/>
  <c r="P642" i="13"/>
  <c r="O642" i="13"/>
  <c r="X641" i="13"/>
  <c r="W641" i="13" s="1"/>
  <c r="S641" i="13"/>
  <c r="T641" i="13" s="1"/>
  <c r="R641" i="13"/>
  <c r="Q641" i="13"/>
  <c r="P641" i="13"/>
  <c r="O641" i="13"/>
  <c r="X640" i="13"/>
  <c r="W640" i="13" s="1"/>
  <c r="S640" i="13"/>
  <c r="U640" i="13" s="1"/>
  <c r="R640" i="13"/>
  <c r="Q640" i="13"/>
  <c r="P640" i="13"/>
  <c r="O640" i="13"/>
  <c r="X639" i="13"/>
  <c r="V639" i="13" s="1"/>
  <c r="S639" i="13"/>
  <c r="U639" i="13" s="1"/>
  <c r="R639" i="13"/>
  <c r="Q639" i="13"/>
  <c r="P639" i="13"/>
  <c r="O639" i="13"/>
  <c r="X638" i="13"/>
  <c r="W638" i="13" s="1"/>
  <c r="S638" i="13"/>
  <c r="U638" i="13" s="1"/>
  <c r="R638" i="13"/>
  <c r="Q638" i="13"/>
  <c r="P638" i="13"/>
  <c r="O638" i="13"/>
  <c r="X637" i="13"/>
  <c r="V637" i="13" s="1"/>
  <c r="S637" i="13"/>
  <c r="U637" i="13" s="1"/>
  <c r="R637" i="13"/>
  <c r="Q637" i="13"/>
  <c r="P637" i="13"/>
  <c r="O637" i="13"/>
  <c r="X636" i="13"/>
  <c r="V636" i="13" s="1"/>
  <c r="S636" i="13"/>
  <c r="T636" i="13" s="1"/>
  <c r="R636" i="13"/>
  <c r="Q636" i="13"/>
  <c r="P636" i="13"/>
  <c r="O636" i="13"/>
  <c r="X635" i="13"/>
  <c r="W635" i="13" s="1"/>
  <c r="S635" i="13"/>
  <c r="U635" i="13" s="1"/>
  <c r="R635" i="13"/>
  <c r="Q635" i="13"/>
  <c r="P635" i="13"/>
  <c r="O635" i="13"/>
  <c r="X634" i="13"/>
  <c r="V634" i="13" s="1"/>
  <c r="S634" i="13"/>
  <c r="T634" i="13" s="1"/>
  <c r="R634" i="13"/>
  <c r="Q634" i="13"/>
  <c r="P634" i="13"/>
  <c r="O634" i="13"/>
  <c r="X633" i="13"/>
  <c r="W633" i="13" s="1"/>
  <c r="S633" i="13"/>
  <c r="R633" i="13"/>
  <c r="Q633" i="13"/>
  <c r="P633" i="13"/>
  <c r="O633" i="13"/>
  <c r="X632" i="13"/>
  <c r="S632" i="13"/>
  <c r="U632" i="13" s="1"/>
  <c r="R632" i="13"/>
  <c r="Q632" i="13"/>
  <c r="P632" i="13"/>
  <c r="O632" i="13"/>
  <c r="X631" i="13"/>
  <c r="V631" i="13" s="1"/>
  <c r="S631" i="13"/>
  <c r="R631" i="13"/>
  <c r="Q631" i="13"/>
  <c r="P631" i="13"/>
  <c r="O631" i="13"/>
  <c r="X630" i="13"/>
  <c r="W630" i="13" s="1"/>
  <c r="S630" i="13"/>
  <c r="U630" i="13" s="1"/>
  <c r="R630" i="13"/>
  <c r="Q630" i="13"/>
  <c r="P630" i="13"/>
  <c r="O630" i="13"/>
  <c r="X629" i="13"/>
  <c r="V629" i="13" s="1"/>
  <c r="W629" i="13"/>
  <c r="S629" i="13"/>
  <c r="U629" i="13" s="1"/>
  <c r="R629" i="13"/>
  <c r="Q629" i="13"/>
  <c r="P629" i="13"/>
  <c r="O629" i="13"/>
  <c r="X628" i="13"/>
  <c r="V628" i="13" s="1"/>
  <c r="W628" i="13"/>
  <c r="S628" i="13"/>
  <c r="U628" i="13" s="1"/>
  <c r="R628" i="13"/>
  <c r="Q628" i="13"/>
  <c r="P628" i="13"/>
  <c r="O628" i="13"/>
  <c r="X627" i="13"/>
  <c r="W627" i="13" s="1"/>
  <c r="V627" i="13"/>
  <c r="S627" i="13"/>
  <c r="R627" i="13"/>
  <c r="Q627" i="13"/>
  <c r="P627" i="13"/>
  <c r="O627" i="13"/>
  <c r="X626" i="13"/>
  <c r="W626" i="13" s="1"/>
  <c r="S626" i="13"/>
  <c r="U626" i="13" s="1"/>
  <c r="R626" i="13"/>
  <c r="Q626" i="13"/>
  <c r="P626" i="13"/>
  <c r="O626" i="13"/>
  <c r="X625" i="13"/>
  <c r="W625" i="13" s="1"/>
  <c r="V625" i="13"/>
  <c r="S625" i="13"/>
  <c r="T625" i="13" s="1"/>
  <c r="R625" i="13"/>
  <c r="Q625" i="13"/>
  <c r="P625" i="13"/>
  <c r="O625" i="13"/>
  <c r="X624" i="13"/>
  <c r="S624" i="13"/>
  <c r="U624" i="13" s="1"/>
  <c r="R624" i="13"/>
  <c r="Q624" i="13"/>
  <c r="P624" i="13"/>
  <c r="O624" i="13"/>
  <c r="X623" i="13"/>
  <c r="W623" i="13" s="1"/>
  <c r="T623" i="13"/>
  <c r="S623" i="13"/>
  <c r="U623" i="13" s="1"/>
  <c r="R623" i="13"/>
  <c r="Q623" i="13"/>
  <c r="P623" i="13"/>
  <c r="O623" i="13"/>
  <c r="X622" i="13"/>
  <c r="W622" i="13" s="1"/>
  <c r="S622" i="13"/>
  <c r="U622" i="13" s="1"/>
  <c r="R622" i="13"/>
  <c r="Q622" i="13"/>
  <c r="P622" i="13"/>
  <c r="O622" i="13"/>
  <c r="X621" i="13"/>
  <c r="W621" i="13" s="1"/>
  <c r="S621" i="13"/>
  <c r="U621" i="13" s="1"/>
  <c r="R621" i="13"/>
  <c r="Q621" i="13"/>
  <c r="P621" i="13"/>
  <c r="O621" i="13"/>
  <c r="X620" i="13"/>
  <c r="V620" i="13" s="1"/>
  <c r="S620" i="13"/>
  <c r="T620" i="13" s="1"/>
  <c r="R620" i="13"/>
  <c r="Q620" i="13"/>
  <c r="P620" i="13"/>
  <c r="O620" i="13"/>
  <c r="X619" i="13"/>
  <c r="W619" i="13" s="1"/>
  <c r="S619" i="13"/>
  <c r="U619" i="13" s="1"/>
  <c r="R619" i="13"/>
  <c r="Q619" i="13"/>
  <c r="P619" i="13"/>
  <c r="O619" i="13"/>
  <c r="X618" i="13"/>
  <c r="W618" i="13" s="1"/>
  <c r="U618" i="13"/>
  <c r="S618" i="13"/>
  <c r="T618" i="13" s="1"/>
  <c r="R618" i="13"/>
  <c r="Q618" i="13"/>
  <c r="P618" i="13"/>
  <c r="O618" i="13"/>
  <c r="X617" i="13"/>
  <c r="W617" i="13" s="1"/>
  <c r="S617" i="13"/>
  <c r="T617" i="13" s="1"/>
  <c r="R617" i="13"/>
  <c r="Q617" i="13"/>
  <c r="P617" i="13"/>
  <c r="O617" i="13"/>
  <c r="X616" i="13"/>
  <c r="W616" i="13" s="1"/>
  <c r="S616" i="13"/>
  <c r="U616" i="13" s="1"/>
  <c r="R616" i="13"/>
  <c r="Q616" i="13"/>
  <c r="P616" i="13"/>
  <c r="O616" i="13"/>
  <c r="X615" i="13"/>
  <c r="W615" i="13" s="1"/>
  <c r="S615" i="13"/>
  <c r="U615" i="13" s="1"/>
  <c r="R615" i="13"/>
  <c r="Q615" i="13"/>
  <c r="P615" i="13"/>
  <c r="O615" i="13"/>
  <c r="X614" i="13"/>
  <c r="W614" i="13" s="1"/>
  <c r="S614" i="13"/>
  <c r="U614" i="13" s="1"/>
  <c r="R614" i="13"/>
  <c r="Q614" i="13"/>
  <c r="P614" i="13"/>
  <c r="O614" i="13"/>
  <c r="X613" i="13"/>
  <c r="W613" i="13" s="1"/>
  <c r="S613" i="13"/>
  <c r="U613" i="13" s="1"/>
  <c r="R613" i="13"/>
  <c r="Q613" i="13"/>
  <c r="P613" i="13"/>
  <c r="O613" i="13"/>
  <c r="X612" i="13"/>
  <c r="V612" i="13" s="1"/>
  <c r="S612" i="13"/>
  <c r="U612" i="13" s="1"/>
  <c r="R612" i="13"/>
  <c r="Q612" i="13"/>
  <c r="P612" i="13"/>
  <c r="O612" i="13"/>
  <c r="X611" i="13"/>
  <c r="W611" i="13" s="1"/>
  <c r="S611" i="13"/>
  <c r="U611" i="13" s="1"/>
  <c r="R611" i="13"/>
  <c r="Q611" i="13"/>
  <c r="P611" i="13"/>
  <c r="O611" i="13"/>
  <c r="X610" i="13"/>
  <c r="W610" i="13" s="1"/>
  <c r="S610" i="13"/>
  <c r="U610" i="13" s="1"/>
  <c r="R610" i="13"/>
  <c r="Q610" i="13"/>
  <c r="P610" i="13"/>
  <c r="O610" i="13"/>
  <c r="X609" i="13"/>
  <c r="W609" i="13" s="1"/>
  <c r="S609" i="13"/>
  <c r="T609" i="13" s="1"/>
  <c r="R609" i="13"/>
  <c r="Q609" i="13"/>
  <c r="P609" i="13"/>
  <c r="O609" i="13"/>
  <c r="X608" i="13"/>
  <c r="W608" i="13" s="1"/>
  <c r="S608" i="13"/>
  <c r="U608" i="13" s="1"/>
  <c r="R608" i="13"/>
  <c r="Q608" i="13"/>
  <c r="P608" i="13"/>
  <c r="O608" i="13"/>
  <c r="X607" i="13"/>
  <c r="W607" i="13" s="1"/>
  <c r="S607" i="13"/>
  <c r="U607" i="13" s="1"/>
  <c r="R607" i="13"/>
  <c r="Q607" i="13"/>
  <c r="P607" i="13"/>
  <c r="O607" i="13"/>
  <c r="X606" i="13"/>
  <c r="W606" i="13" s="1"/>
  <c r="S606" i="13"/>
  <c r="U606" i="13" s="1"/>
  <c r="R606" i="13"/>
  <c r="Q606" i="13"/>
  <c r="P606" i="13"/>
  <c r="O606" i="13"/>
  <c r="X605" i="13"/>
  <c r="W605" i="13" s="1"/>
  <c r="S605" i="13"/>
  <c r="U605" i="13" s="1"/>
  <c r="R605" i="13"/>
  <c r="Q605" i="13"/>
  <c r="P605" i="13"/>
  <c r="O605" i="13"/>
  <c r="X604" i="13"/>
  <c r="V604" i="13" s="1"/>
  <c r="S604" i="13"/>
  <c r="U604" i="13" s="1"/>
  <c r="R604" i="13"/>
  <c r="Q604" i="13"/>
  <c r="P604" i="13"/>
  <c r="O604" i="13"/>
  <c r="X603" i="13"/>
  <c r="W603" i="13" s="1"/>
  <c r="S603" i="13"/>
  <c r="T603" i="13" s="1"/>
  <c r="R603" i="13"/>
  <c r="Q603" i="13"/>
  <c r="P603" i="13"/>
  <c r="O603" i="13"/>
  <c r="X602" i="13"/>
  <c r="S602" i="13"/>
  <c r="T602" i="13" s="1"/>
  <c r="R602" i="13"/>
  <c r="Q602" i="13"/>
  <c r="P602" i="13"/>
  <c r="O602" i="13"/>
  <c r="X601" i="13"/>
  <c r="W601" i="13" s="1"/>
  <c r="S601" i="13"/>
  <c r="T601" i="13" s="1"/>
  <c r="R601" i="13"/>
  <c r="Q601" i="13"/>
  <c r="P601" i="13"/>
  <c r="O601" i="13"/>
  <c r="X600" i="13"/>
  <c r="W600" i="13" s="1"/>
  <c r="S600" i="13"/>
  <c r="U600" i="13" s="1"/>
  <c r="R600" i="13"/>
  <c r="Q600" i="13"/>
  <c r="P600" i="13"/>
  <c r="O600" i="13"/>
  <c r="X599" i="13"/>
  <c r="W599" i="13" s="1"/>
  <c r="S599" i="13"/>
  <c r="U599" i="13" s="1"/>
  <c r="R599" i="13"/>
  <c r="Q599" i="13"/>
  <c r="P599" i="13"/>
  <c r="O599" i="13"/>
  <c r="X598" i="13"/>
  <c r="W598" i="13" s="1"/>
  <c r="S598" i="13"/>
  <c r="U598" i="13" s="1"/>
  <c r="R598" i="13"/>
  <c r="Q598" i="13"/>
  <c r="P598" i="13"/>
  <c r="O598" i="13"/>
  <c r="X597" i="13"/>
  <c r="W597" i="13" s="1"/>
  <c r="S597" i="13"/>
  <c r="U597" i="13" s="1"/>
  <c r="R597" i="13"/>
  <c r="Q597" i="13"/>
  <c r="P597" i="13"/>
  <c r="O597" i="13"/>
  <c r="X596" i="13"/>
  <c r="V596" i="13" s="1"/>
  <c r="S596" i="13"/>
  <c r="T596" i="13" s="1"/>
  <c r="R596" i="13"/>
  <c r="Q596" i="13"/>
  <c r="P596" i="13"/>
  <c r="O596" i="13"/>
  <c r="X595" i="13"/>
  <c r="W595" i="13" s="1"/>
  <c r="T595" i="13"/>
  <c r="S595" i="13"/>
  <c r="U595" i="13" s="1"/>
  <c r="R595" i="13"/>
  <c r="Q595" i="13"/>
  <c r="P595" i="13"/>
  <c r="O595" i="13"/>
  <c r="X594" i="13"/>
  <c r="W594" i="13" s="1"/>
  <c r="U594" i="13"/>
  <c r="S594" i="13"/>
  <c r="T594" i="13" s="1"/>
  <c r="R594" i="13"/>
  <c r="Q594" i="13"/>
  <c r="P594" i="13"/>
  <c r="O594" i="13"/>
  <c r="X593" i="13"/>
  <c r="W593" i="13" s="1"/>
  <c r="S593" i="13"/>
  <c r="T593" i="13" s="1"/>
  <c r="R593" i="13"/>
  <c r="Q593" i="13"/>
  <c r="P593" i="13"/>
  <c r="O593" i="13"/>
  <c r="X592" i="13"/>
  <c r="S592" i="13"/>
  <c r="U592" i="13" s="1"/>
  <c r="R592" i="13"/>
  <c r="Q592" i="13"/>
  <c r="P592" i="13"/>
  <c r="O592" i="13"/>
  <c r="X591" i="13"/>
  <c r="W591" i="13" s="1"/>
  <c r="S591" i="13"/>
  <c r="U591" i="13" s="1"/>
  <c r="R591" i="13"/>
  <c r="Q591" i="13"/>
  <c r="P591" i="13"/>
  <c r="O591" i="13"/>
  <c r="X590" i="13"/>
  <c r="V590" i="13" s="1"/>
  <c r="W590" i="13"/>
  <c r="S590" i="13"/>
  <c r="U590" i="13" s="1"/>
  <c r="R590" i="13"/>
  <c r="Q590" i="13"/>
  <c r="P590" i="13"/>
  <c r="O590" i="13"/>
  <c r="X589" i="13"/>
  <c r="W589" i="13" s="1"/>
  <c r="T589" i="13"/>
  <c r="S589" i="13"/>
  <c r="U589" i="13" s="1"/>
  <c r="R589" i="13"/>
  <c r="Q589" i="13"/>
  <c r="P589" i="13"/>
  <c r="O589" i="13"/>
  <c r="X588" i="13"/>
  <c r="V588" i="13" s="1"/>
  <c r="S588" i="13"/>
  <c r="U588" i="13" s="1"/>
  <c r="R588" i="13"/>
  <c r="Q588" i="13"/>
  <c r="P588" i="13"/>
  <c r="O588" i="13"/>
  <c r="X587" i="13"/>
  <c r="W587" i="13" s="1"/>
  <c r="S587" i="13"/>
  <c r="U587" i="13" s="1"/>
  <c r="R587" i="13"/>
  <c r="Q587" i="13"/>
  <c r="P587" i="13"/>
  <c r="O587" i="13"/>
  <c r="X586" i="13"/>
  <c r="W586" i="13" s="1"/>
  <c r="U586" i="13"/>
  <c r="S586" i="13"/>
  <c r="T586" i="13" s="1"/>
  <c r="R586" i="13"/>
  <c r="Q586" i="13"/>
  <c r="P586" i="13"/>
  <c r="O586" i="13"/>
  <c r="X585" i="13"/>
  <c r="W585" i="13" s="1"/>
  <c r="S585" i="13"/>
  <c r="T585" i="13" s="1"/>
  <c r="R585" i="13"/>
  <c r="Q585" i="13"/>
  <c r="P585" i="13"/>
  <c r="O585" i="13"/>
  <c r="X584" i="13"/>
  <c r="W584" i="13" s="1"/>
  <c r="S584" i="13"/>
  <c r="R584" i="13"/>
  <c r="Q584" i="13"/>
  <c r="P584" i="13"/>
  <c r="O584" i="13"/>
  <c r="X583" i="13"/>
  <c r="V583" i="13" s="1"/>
  <c r="W583" i="13"/>
  <c r="S583" i="13"/>
  <c r="T583" i="13" s="1"/>
  <c r="R583" i="13"/>
  <c r="Q583" i="13"/>
  <c r="P583" i="13"/>
  <c r="O583" i="13"/>
  <c r="X582" i="13"/>
  <c r="W582" i="13" s="1"/>
  <c r="S582" i="13"/>
  <c r="U582" i="13" s="1"/>
  <c r="R582" i="13"/>
  <c r="Q582" i="13"/>
  <c r="P582" i="13"/>
  <c r="O582" i="13"/>
  <c r="X581" i="13"/>
  <c r="W581" i="13" s="1"/>
  <c r="S581" i="13"/>
  <c r="U581" i="13" s="1"/>
  <c r="R581" i="13"/>
  <c r="Q581" i="13"/>
  <c r="P581" i="13"/>
  <c r="O581" i="13"/>
  <c r="X580" i="13"/>
  <c r="V580" i="13" s="1"/>
  <c r="S580" i="13"/>
  <c r="U580" i="13" s="1"/>
  <c r="R580" i="13"/>
  <c r="Q580" i="13"/>
  <c r="P580" i="13"/>
  <c r="O580" i="13"/>
  <c r="X579" i="13"/>
  <c r="W579" i="13" s="1"/>
  <c r="S579" i="13"/>
  <c r="T579" i="13" s="1"/>
  <c r="R579" i="13"/>
  <c r="Q579" i="13"/>
  <c r="P579" i="13"/>
  <c r="O579" i="13"/>
  <c r="X578" i="13"/>
  <c r="W578" i="13" s="1"/>
  <c r="U578" i="13"/>
  <c r="S578" i="13"/>
  <c r="T578" i="13" s="1"/>
  <c r="R578" i="13"/>
  <c r="Q578" i="13"/>
  <c r="P578" i="13"/>
  <c r="O578" i="13"/>
  <c r="X577" i="13"/>
  <c r="W577" i="13" s="1"/>
  <c r="S577" i="13"/>
  <c r="T577" i="13" s="1"/>
  <c r="R577" i="13"/>
  <c r="Q577" i="13"/>
  <c r="P577" i="13"/>
  <c r="O577" i="13"/>
  <c r="X576" i="13"/>
  <c r="W576" i="13" s="1"/>
  <c r="S576" i="13"/>
  <c r="U576" i="13" s="1"/>
  <c r="R576" i="13"/>
  <c r="Q576" i="13"/>
  <c r="P576" i="13"/>
  <c r="O576" i="13"/>
  <c r="X575" i="13"/>
  <c r="V575" i="13" s="1"/>
  <c r="S575" i="13"/>
  <c r="U575" i="13" s="1"/>
  <c r="R575" i="13"/>
  <c r="Q575" i="13"/>
  <c r="P575" i="13"/>
  <c r="O575" i="13"/>
  <c r="X574" i="13"/>
  <c r="V574" i="13" s="1"/>
  <c r="S574" i="13"/>
  <c r="U574" i="13" s="1"/>
  <c r="R574" i="13"/>
  <c r="Q574" i="13"/>
  <c r="P574" i="13"/>
  <c r="O574" i="13"/>
  <c r="X573" i="13"/>
  <c r="W573" i="13" s="1"/>
  <c r="S573" i="13"/>
  <c r="U573" i="13" s="1"/>
  <c r="R573" i="13"/>
  <c r="Q573" i="13"/>
  <c r="P573" i="13"/>
  <c r="O573" i="13"/>
  <c r="X572" i="13"/>
  <c r="V572" i="13" s="1"/>
  <c r="S572" i="13"/>
  <c r="U572" i="13" s="1"/>
  <c r="R572" i="13"/>
  <c r="Q572" i="13"/>
  <c r="P572" i="13"/>
  <c r="O572" i="13"/>
  <c r="X571" i="13"/>
  <c r="W571" i="13" s="1"/>
  <c r="S571" i="13"/>
  <c r="U571" i="13" s="1"/>
  <c r="R571" i="13"/>
  <c r="Q571" i="13"/>
  <c r="P571" i="13"/>
  <c r="O571" i="13"/>
  <c r="X570" i="13"/>
  <c r="W570" i="13" s="1"/>
  <c r="S570" i="13"/>
  <c r="U570" i="13" s="1"/>
  <c r="R570" i="13"/>
  <c r="Q570" i="13"/>
  <c r="P570" i="13"/>
  <c r="O570" i="13"/>
  <c r="X569" i="13"/>
  <c r="W569" i="13" s="1"/>
  <c r="V569" i="13"/>
  <c r="S569" i="13"/>
  <c r="T569" i="13" s="1"/>
  <c r="R569" i="13"/>
  <c r="Q569" i="13"/>
  <c r="P569" i="13"/>
  <c r="O569" i="13"/>
  <c r="X568" i="13"/>
  <c r="W568" i="13" s="1"/>
  <c r="S568" i="13"/>
  <c r="U568" i="13" s="1"/>
  <c r="R568" i="13"/>
  <c r="Q568" i="13"/>
  <c r="P568" i="13"/>
  <c r="O568" i="13"/>
  <c r="X567" i="13"/>
  <c r="V567" i="13" s="1"/>
  <c r="W567" i="13"/>
  <c r="S567" i="13"/>
  <c r="U567" i="13" s="1"/>
  <c r="R567" i="13"/>
  <c r="Q567" i="13"/>
  <c r="P567" i="13"/>
  <c r="O567" i="13"/>
  <c r="X566" i="13"/>
  <c r="W566" i="13" s="1"/>
  <c r="S566" i="13"/>
  <c r="U566" i="13" s="1"/>
  <c r="R566" i="13"/>
  <c r="Q566" i="13"/>
  <c r="P566" i="13"/>
  <c r="O566" i="13"/>
  <c r="X565" i="13"/>
  <c r="W565" i="13" s="1"/>
  <c r="S565" i="13"/>
  <c r="U565" i="13" s="1"/>
  <c r="R565" i="13"/>
  <c r="Q565" i="13"/>
  <c r="P565" i="13"/>
  <c r="O565" i="13"/>
  <c r="X564" i="13"/>
  <c r="V564" i="13" s="1"/>
  <c r="S564" i="13"/>
  <c r="U564" i="13" s="1"/>
  <c r="R564" i="13"/>
  <c r="Q564" i="13"/>
  <c r="P564" i="13"/>
  <c r="O564" i="13"/>
  <c r="X563" i="13"/>
  <c r="W563" i="13" s="1"/>
  <c r="S563" i="13"/>
  <c r="T563" i="13" s="1"/>
  <c r="R563" i="13"/>
  <c r="Q563" i="13"/>
  <c r="P563" i="13"/>
  <c r="O563" i="13"/>
  <c r="X562" i="13"/>
  <c r="W562" i="13" s="1"/>
  <c r="S562" i="13"/>
  <c r="T562" i="13" s="1"/>
  <c r="R562" i="13"/>
  <c r="Q562" i="13"/>
  <c r="P562" i="13"/>
  <c r="O562" i="13"/>
  <c r="X561" i="13"/>
  <c r="W561" i="13" s="1"/>
  <c r="S561" i="13"/>
  <c r="T561" i="13" s="1"/>
  <c r="R561" i="13"/>
  <c r="Q561" i="13"/>
  <c r="P561" i="13"/>
  <c r="O561" i="13"/>
  <c r="X560" i="13"/>
  <c r="W560" i="13" s="1"/>
  <c r="S560" i="13"/>
  <c r="U560" i="13" s="1"/>
  <c r="R560" i="13"/>
  <c r="Q560" i="13"/>
  <c r="P560" i="13"/>
  <c r="O560" i="13"/>
  <c r="X559" i="13"/>
  <c r="V559" i="13" s="1"/>
  <c r="S559" i="13"/>
  <c r="U559" i="13" s="1"/>
  <c r="R559" i="13"/>
  <c r="Q559" i="13"/>
  <c r="P559" i="13"/>
  <c r="O559" i="13"/>
  <c r="X558" i="13"/>
  <c r="W558" i="13" s="1"/>
  <c r="S558" i="13"/>
  <c r="U558" i="13" s="1"/>
  <c r="R558" i="13"/>
  <c r="Q558" i="13"/>
  <c r="P558" i="13"/>
  <c r="O558" i="13"/>
  <c r="X557" i="13"/>
  <c r="W557" i="13" s="1"/>
  <c r="S557" i="13"/>
  <c r="U557" i="13" s="1"/>
  <c r="R557" i="13"/>
  <c r="Q557" i="13"/>
  <c r="P557" i="13"/>
  <c r="O557" i="13"/>
  <c r="X556" i="13"/>
  <c r="V556" i="13" s="1"/>
  <c r="S556" i="13"/>
  <c r="U556" i="13" s="1"/>
  <c r="R556" i="13"/>
  <c r="Q556" i="13"/>
  <c r="P556" i="13"/>
  <c r="O556" i="13"/>
  <c r="X555" i="13"/>
  <c r="W555" i="13" s="1"/>
  <c r="S555" i="13"/>
  <c r="T555" i="13" s="1"/>
  <c r="R555" i="13"/>
  <c r="Q555" i="13"/>
  <c r="P555" i="13"/>
  <c r="O555" i="13"/>
  <c r="X554" i="13"/>
  <c r="S554" i="13"/>
  <c r="T554" i="13" s="1"/>
  <c r="R554" i="13"/>
  <c r="Q554" i="13"/>
  <c r="P554" i="13"/>
  <c r="O554" i="13"/>
  <c r="X553" i="13"/>
  <c r="S553" i="13"/>
  <c r="T553" i="13" s="1"/>
  <c r="R553" i="13"/>
  <c r="Q553" i="13"/>
  <c r="P553" i="13"/>
  <c r="O553" i="13"/>
  <c r="X552" i="13"/>
  <c r="W552" i="13" s="1"/>
  <c r="S552" i="13"/>
  <c r="U552" i="13" s="1"/>
  <c r="R552" i="13"/>
  <c r="Q552" i="13"/>
  <c r="P552" i="13"/>
  <c r="O552" i="13"/>
  <c r="X551" i="13"/>
  <c r="V551" i="13" s="1"/>
  <c r="U551" i="13"/>
  <c r="S551" i="13"/>
  <c r="T551" i="13" s="1"/>
  <c r="R551" i="13"/>
  <c r="Q551" i="13"/>
  <c r="P551" i="13"/>
  <c r="O551" i="13"/>
  <c r="X550" i="13"/>
  <c r="W550" i="13" s="1"/>
  <c r="S550" i="13"/>
  <c r="U550" i="13" s="1"/>
  <c r="R550" i="13"/>
  <c r="Q550" i="13"/>
  <c r="P550" i="13"/>
  <c r="O550" i="13"/>
  <c r="X549" i="13"/>
  <c r="W549" i="13" s="1"/>
  <c r="S549" i="13"/>
  <c r="U549" i="13" s="1"/>
  <c r="R549" i="13"/>
  <c r="Q549" i="13"/>
  <c r="P549" i="13"/>
  <c r="O549" i="13"/>
  <c r="X548" i="13"/>
  <c r="V548" i="13" s="1"/>
  <c r="S548" i="13"/>
  <c r="U548" i="13" s="1"/>
  <c r="R548" i="13"/>
  <c r="Q548" i="13"/>
  <c r="P548" i="13"/>
  <c r="O548" i="13"/>
  <c r="X547" i="13"/>
  <c r="W547" i="13" s="1"/>
  <c r="S547" i="13"/>
  <c r="U547" i="13" s="1"/>
  <c r="R547" i="13"/>
  <c r="Q547" i="13"/>
  <c r="P547" i="13"/>
  <c r="O547" i="13"/>
  <c r="X546" i="13"/>
  <c r="W546" i="13" s="1"/>
  <c r="S546" i="13"/>
  <c r="T546" i="13" s="1"/>
  <c r="R546" i="13"/>
  <c r="Q546" i="13"/>
  <c r="P546" i="13"/>
  <c r="O546" i="13"/>
  <c r="X545" i="13"/>
  <c r="W545" i="13" s="1"/>
  <c r="S545" i="13"/>
  <c r="T545" i="13" s="1"/>
  <c r="R545" i="13"/>
  <c r="Q545" i="13"/>
  <c r="P545" i="13"/>
  <c r="O545" i="13"/>
  <c r="X544" i="13"/>
  <c r="S544" i="13"/>
  <c r="U544" i="13" s="1"/>
  <c r="R544" i="13"/>
  <c r="Q544" i="13"/>
  <c r="P544" i="13"/>
  <c r="O544" i="13"/>
  <c r="X543" i="13"/>
  <c r="W543" i="13" s="1"/>
  <c r="S543" i="13"/>
  <c r="U543" i="13" s="1"/>
  <c r="R543" i="13"/>
  <c r="Q543" i="13"/>
  <c r="P543" i="13"/>
  <c r="O543" i="13"/>
  <c r="X542" i="13"/>
  <c r="V542" i="13" s="1"/>
  <c r="W542" i="13"/>
  <c r="S542" i="13"/>
  <c r="U542" i="13" s="1"/>
  <c r="R542" i="13"/>
  <c r="Q542" i="13"/>
  <c r="P542" i="13"/>
  <c r="O542" i="13"/>
  <c r="X541" i="13"/>
  <c r="W541" i="13" s="1"/>
  <c r="S541" i="13"/>
  <c r="U541" i="13" s="1"/>
  <c r="R541" i="13"/>
  <c r="Q541" i="13"/>
  <c r="P541" i="13"/>
  <c r="O541" i="13"/>
  <c r="X540" i="13"/>
  <c r="W540" i="13" s="1"/>
  <c r="S540" i="13"/>
  <c r="U540" i="13" s="1"/>
  <c r="R540" i="13"/>
  <c r="Q540" i="13"/>
  <c r="P540" i="13"/>
  <c r="O540" i="13"/>
  <c r="X539" i="13"/>
  <c r="W539" i="13" s="1"/>
  <c r="U539" i="13"/>
  <c r="S539" i="13"/>
  <c r="T539" i="13" s="1"/>
  <c r="R539" i="13"/>
  <c r="Q539" i="13"/>
  <c r="P539" i="13"/>
  <c r="O539" i="13"/>
  <c r="X538" i="13"/>
  <c r="W538" i="13" s="1"/>
  <c r="S538" i="13"/>
  <c r="T538" i="13" s="1"/>
  <c r="R538" i="13"/>
  <c r="Q538" i="13"/>
  <c r="P538" i="13"/>
  <c r="O538" i="13"/>
  <c r="X537" i="13"/>
  <c r="W537" i="13" s="1"/>
  <c r="S537" i="13"/>
  <c r="U537" i="13" s="1"/>
  <c r="R537" i="13"/>
  <c r="Q537" i="13"/>
  <c r="P537" i="13"/>
  <c r="O537" i="13"/>
  <c r="X536" i="13"/>
  <c r="W536" i="13" s="1"/>
  <c r="S536" i="13"/>
  <c r="U536" i="13" s="1"/>
  <c r="R536" i="13"/>
  <c r="Q536" i="13"/>
  <c r="P536" i="13"/>
  <c r="O536" i="13"/>
  <c r="X535" i="13"/>
  <c r="W535" i="13" s="1"/>
  <c r="V535" i="13"/>
  <c r="S535" i="13"/>
  <c r="U535" i="13" s="1"/>
  <c r="R535" i="13"/>
  <c r="Q535" i="13"/>
  <c r="P535" i="13"/>
  <c r="O535" i="13"/>
  <c r="X534" i="13"/>
  <c r="S534" i="13"/>
  <c r="U534" i="13" s="1"/>
  <c r="R534" i="13"/>
  <c r="Q534" i="13"/>
  <c r="P534" i="13"/>
  <c r="O534" i="13"/>
  <c r="X533" i="13"/>
  <c r="S533" i="13"/>
  <c r="U533" i="13" s="1"/>
  <c r="R533" i="13"/>
  <c r="Q533" i="13"/>
  <c r="P533" i="13"/>
  <c r="O533" i="13"/>
  <c r="X532" i="13"/>
  <c r="W532" i="13" s="1"/>
  <c r="S532" i="13"/>
  <c r="T532" i="13" s="1"/>
  <c r="R532" i="13"/>
  <c r="Q532" i="13"/>
  <c r="P532" i="13"/>
  <c r="O532" i="13"/>
  <c r="X531" i="13"/>
  <c r="W531" i="13" s="1"/>
  <c r="S531" i="13"/>
  <c r="U531" i="13" s="1"/>
  <c r="R531" i="13"/>
  <c r="Q531" i="13"/>
  <c r="P531" i="13"/>
  <c r="O531" i="13"/>
  <c r="X530" i="13"/>
  <c r="W530" i="13" s="1"/>
  <c r="S530" i="13"/>
  <c r="T530" i="13" s="1"/>
  <c r="R530" i="13"/>
  <c r="Q530" i="13"/>
  <c r="P530" i="13"/>
  <c r="O530" i="13"/>
  <c r="X529" i="13"/>
  <c r="W529" i="13" s="1"/>
  <c r="S529" i="13"/>
  <c r="U529" i="13" s="1"/>
  <c r="R529" i="13"/>
  <c r="Q529" i="13"/>
  <c r="P529" i="13"/>
  <c r="O529" i="13"/>
  <c r="X528" i="13"/>
  <c r="W528" i="13" s="1"/>
  <c r="S528" i="13"/>
  <c r="U528" i="13" s="1"/>
  <c r="R528" i="13"/>
  <c r="Q528" i="13"/>
  <c r="P528" i="13"/>
  <c r="O528" i="13"/>
  <c r="X527" i="13"/>
  <c r="V527" i="13" s="1"/>
  <c r="S527" i="13"/>
  <c r="U527" i="13" s="1"/>
  <c r="R527" i="13"/>
  <c r="Q527" i="13"/>
  <c r="P527" i="13"/>
  <c r="O527" i="13"/>
  <c r="X526" i="13"/>
  <c r="S526" i="13"/>
  <c r="U526" i="13" s="1"/>
  <c r="R526" i="13"/>
  <c r="Q526" i="13"/>
  <c r="P526" i="13"/>
  <c r="O526" i="13"/>
  <c r="X525" i="13"/>
  <c r="W525" i="13" s="1"/>
  <c r="S525" i="13"/>
  <c r="U525" i="13" s="1"/>
  <c r="R525" i="13"/>
  <c r="Q525" i="13"/>
  <c r="P525" i="13"/>
  <c r="O525" i="13"/>
  <c r="X524" i="13"/>
  <c r="W524" i="13" s="1"/>
  <c r="S524" i="13"/>
  <c r="U524" i="13" s="1"/>
  <c r="R524" i="13"/>
  <c r="Q524" i="13"/>
  <c r="P524" i="13"/>
  <c r="O524" i="13"/>
  <c r="X523" i="13"/>
  <c r="W523" i="13" s="1"/>
  <c r="V523" i="13"/>
  <c r="S523" i="13"/>
  <c r="U523" i="13" s="1"/>
  <c r="R523" i="13"/>
  <c r="Q523" i="13"/>
  <c r="P523" i="13"/>
  <c r="O523" i="13"/>
  <c r="X522" i="13"/>
  <c r="W522" i="13" s="1"/>
  <c r="S522" i="13"/>
  <c r="T522" i="13" s="1"/>
  <c r="R522" i="13"/>
  <c r="Q522" i="13"/>
  <c r="P522" i="13"/>
  <c r="O522" i="13"/>
  <c r="X521" i="13"/>
  <c r="W521" i="13" s="1"/>
  <c r="V521" i="13"/>
  <c r="S521" i="13"/>
  <c r="U521" i="13" s="1"/>
  <c r="R521" i="13"/>
  <c r="Q521" i="13"/>
  <c r="P521" i="13"/>
  <c r="O521" i="13"/>
  <c r="X520" i="13"/>
  <c r="W520" i="13" s="1"/>
  <c r="S520" i="13"/>
  <c r="U520" i="13" s="1"/>
  <c r="R520" i="13"/>
  <c r="Q520" i="13"/>
  <c r="P520" i="13"/>
  <c r="O520" i="13"/>
  <c r="X519" i="13"/>
  <c r="W519" i="13" s="1"/>
  <c r="S519" i="13"/>
  <c r="R519" i="13"/>
  <c r="Q519" i="13"/>
  <c r="P519" i="13"/>
  <c r="O519" i="13"/>
  <c r="X518" i="13"/>
  <c r="V518" i="13" s="1"/>
  <c r="W518" i="13"/>
  <c r="S518" i="13"/>
  <c r="R518" i="13"/>
  <c r="Q518" i="13"/>
  <c r="P518" i="13"/>
  <c r="O518" i="13"/>
  <c r="X517" i="13"/>
  <c r="V517" i="13" s="1"/>
  <c r="S517" i="13"/>
  <c r="U517" i="13" s="1"/>
  <c r="R517" i="13"/>
  <c r="Q517" i="13"/>
  <c r="P517" i="13"/>
  <c r="O517" i="13"/>
  <c r="X516" i="13"/>
  <c r="W516" i="13" s="1"/>
  <c r="S516" i="13"/>
  <c r="U516" i="13" s="1"/>
  <c r="R516" i="13"/>
  <c r="Q516" i="13"/>
  <c r="P516" i="13"/>
  <c r="O516" i="13"/>
  <c r="X515" i="13"/>
  <c r="W515" i="13" s="1"/>
  <c r="S515" i="13"/>
  <c r="T515" i="13" s="1"/>
  <c r="R515" i="13"/>
  <c r="Q515" i="13"/>
  <c r="P515" i="13"/>
  <c r="O515" i="13"/>
  <c r="X514" i="13"/>
  <c r="S514" i="13"/>
  <c r="U514" i="13" s="1"/>
  <c r="R514" i="13"/>
  <c r="Q514" i="13"/>
  <c r="P514" i="13"/>
  <c r="O514" i="13"/>
  <c r="X513" i="13"/>
  <c r="W513" i="13" s="1"/>
  <c r="S513" i="13"/>
  <c r="T513" i="13" s="1"/>
  <c r="R513" i="13"/>
  <c r="Q513" i="13"/>
  <c r="P513" i="13"/>
  <c r="O513" i="13"/>
  <c r="X512" i="13"/>
  <c r="W512" i="13" s="1"/>
  <c r="T512" i="13"/>
  <c r="S512" i="13"/>
  <c r="U512" i="13" s="1"/>
  <c r="R512" i="13"/>
  <c r="Q512" i="13"/>
  <c r="P512" i="13"/>
  <c r="O512" i="13"/>
  <c r="X511" i="13"/>
  <c r="V511" i="13" s="1"/>
  <c r="S511" i="13"/>
  <c r="U511" i="13" s="1"/>
  <c r="R511" i="13"/>
  <c r="Q511" i="13"/>
  <c r="P511" i="13"/>
  <c r="O511" i="13"/>
  <c r="X510" i="13"/>
  <c r="W510" i="13" s="1"/>
  <c r="S510" i="13"/>
  <c r="U510" i="13" s="1"/>
  <c r="R510" i="13"/>
  <c r="Q510" i="13"/>
  <c r="P510" i="13"/>
  <c r="O510" i="13"/>
  <c r="X509" i="13"/>
  <c r="W509" i="13" s="1"/>
  <c r="S509" i="13"/>
  <c r="U509" i="13" s="1"/>
  <c r="R509" i="13"/>
  <c r="Q509" i="13"/>
  <c r="P509" i="13"/>
  <c r="O509" i="13"/>
  <c r="X508" i="13"/>
  <c r="W508" i="13" s="1"/>
  <c r="S508" i="13"/>
  <c r="U508" i="13" s="1"/>
  <c r="R508" i="13"/>
  <c r="Q508" i="13"/>
  <c r="P508" i="13"/>
  <c r="O508" i="13"/>
  <c r="X507" i="13"/>
  <c r="W507" i="13" s="1"/>
  <c r="S507" i="13"/>
  <c r="U507" i="13" s="1"/>
  <c r="R507" i="13"/>
  <c r="Q507" i="13"/>
  <c r="P507" i="13"/>
  <c r="O507" i="13"/>
  <c r="X506" i="13"/>
  <c r="W506" i="13" s="1"/>
  <c r="S506" i="13"/>
  <c r="T506" i="13" s="1"/>
  <c r="R506" i="13"/>
  <c r="Q506" i="13"/>
  <c r="P506" i="13"/>
  <c r="O506" i="13"/>
  <c r="X505" i="13"/>
  <c r="W505" i="13" s="1"/>
  <c r="S505" i="13"/>
  <c r="U505" i="13" s="1"/>
  <c r="R505" i="13"/>
  <c r="Q505" i="13"/>
  <c r="P505" i="13"/>
  <c r="O505" i="13"/>
  <c r="X504" i="13"/>
  <c r="W504" i="13" s="1"/>
  <c r="S504" i="13"/>
  <c r="U504" i="13" s="1"/>
  <c r="R504" i="13"/>
  <c r="Q504" i="13"/>
  <c r="P504" i="13"/>
  <c r="O504" i="13"/>
  <c r="X503" i="13"/>
  <c r="W503" i="13" s="1"/>
  <c r="S503" i="13"/>
  <c r="U503" i="13" s="1"/>
  <c r="R503" i="13"/>
  <c r="Q503" i="13"/>
  <c r="P503" i="13"/>
  <c r="O503" i="13"/>
  <c r="X502" i="13"/>
  <c r="W502" i="13" s="1"/>
  <c r="S502" i="13"/>
  <c r="U502" i="13" s="1"/>
  <c r="R502" i="13"/>
  <c r="Q502" i="13"/>
  <c r="P502" i="13"/>
  <c r="O502" i="13"/>
  <c r="X501" i="13"/>
  <c r="V501" i="13" s="1"/>
  <c r="S501" i="13"/>
  <c r="R501" i="13"/>
  <c r="Q501" i="13"/>
  <c r="P501" i="13"/>
  <c r="O501" i="13"/>
  <c r="X500" i="13"/>
  <c r="W500" i="13" s="1"/>
  <c r="V500" i="13"/>
  <c r="S500" i="13"/>
  <c r="R500" i="13"/>
  <c r="Q500" i="13"/>
  <c r="P500" i="13"/>
  <c r="O500" i="13"/>
  <c r="X499" i="13"/>
  <c r="W499" i="13" s="1"/>
  <c r="S499" i="13"/>
  <c r="U499" i="13" s="1"/>
  <c r="R499" i="13"/>
  <c r="Q499" i="13"/>
  <c r="P499" i="13"/>
  <c r="O499" i="13"/>
  <c r="X498" i="13"/>
  <c r="W498" i="13" s="1"/>
  <c r="S498" i="13"/>
  <c r="U498" i="13" s="1"/>
  <c r="R498" i="13"/>
  <c r="Q498" i="13"/>
  <c r="P498" i="13"/>
  <c r="O498" i="13"/>
  <c r="X497" i="13"/>
  <c r="W497" i="13" s="1"/>
  <c r="S497" i="13"/>
  <c r="U497" i="13" s="1"/>
  <c r="R497" i="13"/>
  <c r="Q497" i="13"/>
  <c r="P497" i="13"/>
  <c r="O497" i="13"/>
  <c r="X496" i="13"/>
  <c r="W496" i="13" s="1"/>
  <c r="S496" i="13"/>
  <c r="U496" i="13" s="1"/>
  <c r="R496" i="13"/>
  <c r="Q496" i="13"/>
  <c r="P496" i="13"/>
  <c r="O496" i="13"/>
  <c r="X495" i="13"/>
  <c r="W495" i="13" s="1"/>
  <c r="S495" i="13"/>
  <c r="U495" i="13" s="1"/>
  <c r="R495" i="13"/>
  <c r="Q495" i="13"/>
  <c r="P495" i="13"/>
  <c r="O495" i="13"/>
  <c r="X494" i="13"/>
  <c r="W494" i="13" s="1"/>
  <c r="S494" i="13"/>
  <c r="R494" i="13"/>
  <c r="Q494" i="13"/>
  <c r="P494" i="13"/>
  <c r="O494" i="13"/>
  <c r="X493" i="13"/>
  <c r="W493" i="13" s="1"/>
  <c r="T493" i="13"/>
  <c r="S493" i="13"/>
  <c r="U493" i="13" s="1"/>
  <c r="R493" i="13"/>
  <c r="Q493" i="13"/>
  <c r="P493" i="13"/>
  <c r="O493" i="13"/>
  <c r="X492" i="13"/>
  <c r="V492" i="13" s="1"/>
  <c r="S492" i="13"/>
  <c r="U492" i="13" s="1"/>
  <c r="R492" i="13"/>
  <c r="Q492" i="13"/>
  <c r="P492" i="13"/>
  <c r="O492" i="13"/>
  <c r="X491" i="13"/>
  <c r="W491" i="13" s="1"/>
  <c r="U491" i="13"/>
  <c r="S491" i="13"/>
  <c r="T491" i="13" s="1"/>
  <c r="R491" i="13"/>
  <c r="Q491" i="13"/>
  <c r="P491" i="13"/>
  <c r="O491" i="13"/>
  <c r="X490" i="13"/>
  <c r="W490" i="13" s="1"/>
  <c r="S490" i="13"/>
  <c r="R490" i="13"/>
  <c r="Q490" i="13"/>
  <c r="P490" i="13"/>
  <c r="O490" i="13"/>
  <c r="X489" i="13"/>
  <c r="W489" i="13" s="1"/>
  <c r="S489" i="13"/>
  <c r="U489" i="13" s="1"/>
  <c r="R489" i="13"/>
  <c r="Q489" i="13"/>
  <c r="P489" i="13"/>
  <c r="O489" i="13"/>
  <c r="X488" i="13"/>
  <c r="W488" i="13" s="1"/>
  <c r="S488" i="13"/>
  <c r="R488" i="13"/>
  <c r="Q488" i="13"/>
  <c r="P488" i="13"/>
  <c r="O488" i="13"/>
  <c r="X487" i="13"/>
  <c r="W487" i="13" s="1"/>
  <c r="S487" i="13"/>
  <c r="T487" i="13" s="1"/>
  <c r="R487" i="13"/>
  <c r="Q487" i="13"/>
  <c r="P487" i="13"/>
  <c r="O487" i="13"/>
  <c r="X486" i="13"/>
  <c r="W486" i="13" s="1"/>
  <c r="S486" i="13"/>
  <c r="U486" i="13" s="1"/>
  <c r="R486" i="13"/>
  <c r="Q486" i="13"/>
  <c r="P486" i="13"/>
  <c r="O486" i="13"/>
  <c r="X485" i="13"/>
  <c r="W485" i="13" s="1"/>
  <c r="S485" i="13"/>
  <c r="R485" i="13"/>
  <c r="Q485" i="13"/>
  <c r="P485" i="13"/>
  <c r="O485" i="13"/>
  <c r="X484" i="13"/>
  <c r="W484" i="13" s="1"/>
  <c r="S484" i="13"/>
  <c r="T484" i="13" s="1"/>
  <c r="R484" i="13"/>
  <c r="Q484" i="13"/>
  <c r="P484" i="13"/>
  <c r="O484" i="13"/>
  <c r="X483" i="13"/>
  <c r="W483" i="13" s="1"/>
  <c r="S483" i="13"/>
  <c r="U483" i="13" s="1"/>
  <c r="R483" i="13"/>
  <c r="Q483" i="13"/>
  <c r="P483" i="13"/>
  <c r="O483" i="13"/>
  <c r="X482" i="13"/>
  <c r="W482" i="13" s="1"/>
  <c r="S482" i="13"/>
  <c r="T482" i="13" s="1"/>
  <c r="R482" i="13"/>
  <c r="Q482" i="13"/>
  <c r="P482" i="13"/>
  <c r="O482" i="13"/>
  <c r="X481" i="13"/>
  <c r="W481" i="13" s="1"/>
  <c r="T481" i="13"/>
  <c r="S481" i="13"/>
  <c r="U481" i="13" s="1"/>
  <c r="R481" i="13"/>
  <c r="Q481" i="13"/>
  <c r="P481" i="13"/>
  <c r="O481" i="13"/>
  <c r="X480" i="13"/>
  <c r="W480" i="13" s="1"/>
  <c r="S480" i="13"/>
  <c r="U480" i="13" s="1"/>
  <c r="R480" i="13"/>
  <c r="Q480" i="13"/>
  <c r="P480" i="13"/>
  <c r="O480" i="13"/>
  <c r="X479" i="13"/>
  <c r="W479" i="13" s="1"/>
  <c r="S479" i="13"/>
  <c r="U479" i="13" s="1"/>
  <c r="R479" i="13"/>
  <c r="Q479" i="13"/>
  <c r="P479" i="13"/>
  <c r="O479" i="13"/>
  <c r="X478" i="13"/>
  <c r="W478" i="13" s="1"/>
  <c r="S478" i="13"/>
  <c r="U478" i="13" s="1"/>
  <c r="R478" i="13"/>
  <c r="Q478" i="13"/>
  <c r="P478" i="13"/>
  <c r="O478" i="13"/>
  <c r="X477" i="13"/>
  <c r="W477" i="13" s="1"/>
  <c r="S477" i="13"/>
  <c r="U477" i="13" s="1"/>
  <c r="R477" i="13"/>
  <c r="Q477" i="13"/>
  <c r="P477" i="13"/>
  <c r="O477" i="13"/>
  <c r="X476" i="13"/>
  <c r="W476" i="13" s="1"/>
  <c r="V476" i="13"/>
  <c r="S476" i="13"/>
  <c r="R476" i="13"/>
  <c r="Q476" i="13"/>
  <c r="P476" i="13"/>
  <c r="O476" i="13"/>
  <c r="X475" i="13"/>
  <c r="W475" i="13" s="1"/>
  <c r="S475" i="13"/>
  <c r="T475" i="13" s="1"/>
  <c r="R475" i="13"/>
  <c r="Q475" i="13"/>
  <c r="P475" i="13"/>
  <c r="O475" i="13"/>
  <c r="X474" i="13"/>
  <c r="W474" i="13" s="1"/>
  <c r="U474" i="13"/>
  <c r="S474" i="13"/>
  <c r="T474" i="13" s="1"/>
  <c r="R474" i="13"/>
  <c r="Q474" i="13"/>
  <c r="P474" i="13"/>
  <c r="O474" i="13"/>
  <c r="X473" i="13"/>
  <c r="W473" i="13" s="1"/>
  <c r="S473" i="13"/>
  <c r="T473" i="13" s="1"/>
  <c r="R473" i="13"/>
  <c r="Q473" i="13"/>
  <c r="P473" i="13"/>
  <c r="O473" i="13"/>
  <c r="X472" i="13"/>
  <c r="W472" i="13" s="1"/>
  <c r="S472" i="13"/>
  <c r="U472" i="13" s="1"/>
  <c r="R472" i="13"/>
  <c r="Q472" i="13"/>
  <c r="P472" i="13"/>
  <c r="O472" i="13"/>
  <c r="X471" i="13"/>
  <c r="W471" i="13" s="1"/>
  <c r="V471" i="13"/>
  <c r="S471" i="13"/>
  <c r="U471" i="13" s="1"/>
  <c r="R471" i="13"/>
  <c r="Q471" i="13"/>
  <c r="P471" i="13"/>
  <c r="O471" i="13"/>
  <c r="X470" i="13"/>
  <c r="V470" i="13" s="1"/>
  <c r="S470" i="13"/>
  <c r="U470" i="13" s="1"/>
  <c r="R470" i="13"/>
  <c r="Q470" i="13"/>
  <c r="P470" i="13"/>
  <c r="O470" i="13"/>
  <c r="X469" i="13"/>
  <c r="V469" i="13" s="1"/>
  <c r="S469" i="13"/>
  <c r="U469" i="13" s="1"/>
  <c r="R469" i="13"/>
  <c r="Q469" i="13"/>
  <c r="P469" i="13"/>
  <c r="O469" i="13"/>
  <c r="X468" i="13"/>
  <c r="W468" i="13" s="1"/>
  <c r="S468" i="13"/>
  <c r="T468" i="13" s="1"/>
  <c r="R468" i="13"/>
  <c r="Q468" i="13"/>
  <c r="P468" i="13"/>
  <c r="O468" i="13"/>
  <c r="X467" i="13"/>
  <c r="W467" i="13" s="1"/>
  <c r="S467" i="13"/>
  <c r="R467" i="13"/>
  <c r="Q467" i="13"/>
  <c r="P467" i="13"/>
  <c r="O467" i="13"/>
  <c r="X466" i="13"/>
  <c r="S466" i="13"/>
  <c r="U466" i="13" s="1"/>
  <c r="R466" i="13"/>
  <c r="Q466" i="13"/>
  <c r="P466" i="13"/>
  <c r="O466" i="13"/>
  <c r="X465" i="13"/>
  <c r="S465" i="13"/>
  <c r="U465" i="13" s="1"/>
  <c r="R465" i="13"/>
  <c r="Q465" i="13"/>
  <c r="P465" i="13"/>
  <c r="O465" i="13"/>
  <c r="X464" i="13"/>
  <c r="W464" i="13" s="1"/>
  <c r="T464" i="13"/>
  <c r="S464" i="13"/>
  <c r="U464" i="13" s="1"/>
  <c r="R464" i="13"/>
  <c r="Q464" i="13"/>
  <c r="P464" i="13"/>
  <c r="O464" i="13"/>
  <c r="X463" i="13"/>
  <c r="W463" i="13" s="1"/>
  <c r="S463" i="13"/>
  <c r="T463" i="13" s="1"/>
  <c r="R463" i="13"/>
  <c r="Q463" i="13"/>
  <c r="P463" i="13"/>
  <c r="O463" i="13"/>
  <c r="X462" i="13"/>
  <c r="W462" i="13" s="1"/>
  <c r="S462" i="13"/>
  <c r="U462" i="13" s="1"/>
  <c r="R462" i="13"/>
  <c r="Q462" i="13"/>
  <c r="P462" i="13"/>
  <c r="O462" i="13"/>
  <c r="X461" i="13"/>
  <c r="W461" i="13" s="1"/>
  <c r="S461" i="13"/>
  <c r="U461" i="13" s="1"/>
  <c r="R461" i="13"/>
  <c r="Q461" i="13"/>
  <c r="P461" i="13"/>
  <c r="O461" i="13"/>
  <c r="X460" i="13"/>
  <c r="W460" i="13" s="1"/>
  <c r="S460" i="13"/>
  <c r="U460" i="13" s="1"/>
  <c r="R460" i="13"/>
  <c r="Q460" i="13"/>
  <c r="P460" i="13"/>
  <c r="O460" i="13"/>
  <c r="X459" i="13"/>
  <c r="S459" i="13"/>
  <c r="U459" i="13" s="1"/>
  <c r="R459" i="13"/>
  <c r="Q459" i="13"/>
  <c r="P459" i="13"/>
  <c r="O459" i="13"/>
  <c r="X458" i="13"/>
  <c r="W458" i="13" s="1"/>
  <c r="S458" i="13"/>
  <c r="R458" i="13"/>
  <c r="Q458" i="13"/>
  <c r="P458" i="13"/>
  <c r="O458" i="13"/>
  <c r="X457" i="13"/>
  <c r="W457" i="13" s="1"/>
  <c r="S457" i="13"/>
  <c r="U457" i="13" s="1"/>
  <c r="R457" i="13"/>
  <c r="Q457" i="13"/>
  <c r="P457" i="13"/>
  <c r="O457" i="13"/>
  <c r="X456" i="13"/>
  <c r="W456" i="13" s="1"/>
  <c r="S456" i="13"/>
  <c r="R456" i="13"/>
  <c r="Q456" i="13"/>
  <c r="P456" i="13"/>
  <c r="O456" i="13"/>
  <c r="X455" i="13"/>
  <c r="W455" i="13" s="1"/>
  <c r="S455" i="13"/>
  <c r="U455" i="13" s="1"/>
  <c r="R455" i="13"/>
  <c r="Q455" i="13"/>
  <c r="P455" i="13"/>
  <c r="O455" i="13"/>
  <c r="X454" i="13"/>
  <c r="W454" i="13" s="1"/>
  <c r="S454" i="13"/>
  <c r="U454" i="13" s="1"/>
  <c r="R454" i="13"/>
  <c r="Q454" i="13"/>
  <c r="P454" i="13"/>
  <c r="O454" i="13"/>
  <c r="X453" i="13"/>
  <c r="W453" i="13" s="1"/>
  <c r="S453" i="13"/>
  <c r="U453" i="13" s="1"/>
  <c r="R453" i="13"/>
  <c r="Q453" i="13"/>
  <c r="P453" i="13"/>
  <c r="O453" i="13"/>
  <c r="X452" i="13"/>
  <c r="W452" i="13" s="1"/>
  <c r="S452" i="13"/>
  <c r="U452" i="13" s="1"/>
  <c r="R452" i="13"/>
  <c r="Q452" i="13"/>
  <c r="P452" i="13"/>
  <c r="O452" i="13"/>
  <c r="X451" i="13"/>
  <c r="V451" i="13" s="1"/>
  <c r="W451" i="13"/>
  <c r="S451" i="13"/>
  <c r="U451" i="13" s="1"/>
  <c r="R451" i="13"/>
  <c r="Q451" i="13"/>
  <c r="P451" i="13"/>
  <c r="O451" i="13"/>
  <c r="X450" i="13"/>
  <c r="W450" i="13" s="1"/>
  <c r="S450" i="13"/>
  <c r="T450" i="13" s="1"/>
  <c r="R450" i="13"/>
  <c r="Q450" i="13"/>
  <c r="P450" i="13"/>
  <c r="O450" i="13"/>
  <c r="X449" i="13"/>
  <c r="W449" i="13" s="1"/>
  <c r="S449" i="13"/>
  <c r="U449" i="13" s="1"/>
  <c r="R449" i="13"/>
  <c r="Q449" i="13"/>
  <c r="P449" i="13"/>
  <c r="O449" i="13"/>
  <c r="X448" i="13"/>
  <c r="W448" i="13" s="1"/>
  <c r="S448" i="13"/>
  <c r="U448" i="13" s="1"/>
  <c r="R448" i="13"/>
  <c r="Q448" i="13"/>
  <c r="P448" i="13"/>
  <c r="O448" i="13"/>
  <c r="X447" i="13"/>
  <c r="S447" i="13"/>
  <c r="R447" i="13"/>
  <c r="Q447" i="13"/>
  <c r="P447" i="13"/>
  <c r="O447" i="13"/>
  <c r="X446" i="13"/>
  <c r="V446" i="13" s="1"/>
  <c r="S446" i="13"/>
  <c r="U446" i="13" s="1"/>
  <c r="R446" i="13"/>
  <c r="Q446" i="13"/>
  <c r="P446" i="13"/>
  <c r="O446" i="13"/>
  <c r="X445" i="13"/>
  <c r="V445" i="13" s="1"/>
  <c r="S445" i="13"/>
  <c r="U445" i="13" s="1"/>
  <c r="R445" i="13"/>
  <c r="Q445" i="13"/>
  <c r="P445" i="13"/>
  <c r="O445" i="13"/>
  <c r="X444" i="13"/>
  <c r="W444" i="13" s="1"/>
  <c r="S444" i="13"/>
  <c r="R444" i="13"/>
  <c r="Q444" i="13"/>
  <c r="P444" i="13"/>
  <c r="O444" i="13"/>
  <c r="X443" i="13"/>
  <c r="V443" i="13" s="1"/>
  <c r="W443" i="13"/>
  <c r="S443" i="13"/>
  <c r="R443" i="13"/>
  <c r="Q443" i="13"/>
  <c r="P443" i="13"/>
  <c r="O443" i="13"/>
  <c r="X442" i="13"/>
  <c r="S442" i="13"/>
  <c r="T442" i="13" s="1"/>
  <c r="R442" i="13"/>
  <c r="Q442" i="13"/>
  <c r="P442" i="13"/>
  <c r="O442" i="13"/>
  <c r="X441" i="13"/>
  <c r="S441" i="13"/>
  <c r="U441" i="13" s="1"/>
  <c r="R441" i="13"/>
  <c r="Q441" i="13"/>
  <c r="P441" i="13"/>
  <c r="O441" i="13"/>
  <c r="X440" i="13"/>
  <c r="V440" i="13" s="1"/>
  <c r="S440" i="13"/>
  <c r="U440" i="13" s="1"/>
  <c r="R440" i="13"/>
  <c r="Q440" i="13"/>
  <c r="P440" i="13"/>
  <c r="O440" i="13"/>
  <c r="X439" i="13"/>
  <c r="W439" i="13" s="1"/>
  <c r="S439" i="13"/>
  <c r="U439" i="13" s="1"/>
  <c r="R439" i="13"/>
  <c r="Q439" i="13"/>
  <c r="P439" i="13"/>
  <c r="O439" i="13"/>
  <c r="X438" i="13"/>
  <c r="W438" i="13" s="1"/>
  <c r="S438" i="13"/>
  <c r="U438" i="13" s="1"/>
  <c r="R438" i="13"/>
  <c r="Q438" i="13"/>
  <c r="P438" i="13"/>
  <c r="O438" i="13"/>
  <c r="X437" i="13"/>
  <c r="W437" i="13" s="1"/>
  <c r="S437" i="13"/>
  <c r="R437" i="13"/>
  <c r="Q437" i="13"/>
  <c r="P437" i="13"/>
  <c r="O437" i="13"/>
  <c r="X436" i="13"/>
  <c r="V436" i="13" s="1"/>
  <c r="S436" i="13"/>
  <c r="U436" i="13" s="1"/>
  <c r="R436" i="13"/>
  <c r="Q436" i="13"/>
  <c r="P436" i="13"/>
  <c r="O436" i="13"/>
  <c r="X435" i="13"/>
  <c r="W435" i="13" s="1"/>
  <c r="S435" i="13"/>
  <c r="U435" i="13" s="1"/>
  <c r="R435" i="13"/>
  <c r="Q435" i="13"/>
  <c r="P435" i="13"/>
  <c r="O435" i="13"/>
  <c r="X434" i="13"/>
  <c r="W434" i="13" s="1"/>
  <c r="S434" i="13"/>
  <c r="U434" i="13" s="1"/>
  <c r="R434" i="13"/>
  <c r="Q434" i="13"/>
  <c r="P434" i="13"/>
  <c r="O434" i="13"/>
  <c r="X433" i="13"/>
  <c r="W433" i="13" s="1"/>
  <c r="S433" i="13"/>
  <c r="R433" i="13"/>
  <c r="Q433" i="13"/>
  <c r="P433" i="13"/>
  <c r="O433" i="13"/>
  <c r="X432" i="13"/>
  <c r="W432" i="13" s="1"/>
  <c r="S432" i="13"/>
  <c r="T432" i="13" s="1"/>
  <c r="R432" i="13"/>
  <c r="Q432" i="13"/>
  <c r="P432" i="13"/>
  <c r="O432" i="13"/>
  <c r="X431" i="13"/>
  <c r="W431" i="13" s="1"/>
  <c r="S431" i="13"/>
  <c r="U431" i="13" s="1"/>
  <c r="R431" i="13"/>
  <c r="Q431" i="13"/>
  <c r="P431" i="13"/>
  <c r="O431" i="13"/>
  <c r="X430" i="13"/>
  <c r="W430" i="13" s="1"/>
  <c r="S430" i="13"/>
  <c r="U430" i="13" s="1"/>
  <c r="R430" i="13"/>
  <c r="Q430" i="13"/>
  <c r="P430" i="13"/>
  <c r="O430" i="13"/>
  <c r="X429" i="13"/>
  <c r="W429" i="13" s="1"/>
  <c r="S429" i="13"/>
  <c r="R429" i="13"/>
  <c r="Q429" i="13"/>
  <c r="P429" i="13"/>
  <c r="O429" i="13"/>
  <c r="X428" i="13"/>
  <c r="W428" i="13" s="1"/>
  <c r="S428" i="13"/>
  <c r="R428" i="13"/>
  <c r="Q428" i="13"/>
  <c r="P428" i="13"/>
  <c r="O428" i="13"/>
  <c r="X427" i="13"/>
  <c r="W427" i="13" s="1"/>
  <c r="S427" i="13"/>
  <c r="R427" i="13"/>
  <c r="Q427" i="13"/>
  <c r="P427" i="13"/>
  <c r="O427" i="13"/>
  <c r="X426" i="13"/>
  <c r="V426" i="13" s="1"/>
  <c r="W426" i="13"/>
  <c r="S426" i="13"/>
  <c r="U426" i="13" s="1"/>
  <c r="R426" i="13"/>
  <c r="Q426" i="13"/>
  <c r="P426" i="13"/>
  <c r="O426" i="13"/>
  <c r="X425" i="13"/>
  <c r="W425" i="13" s="1"/>
  <c r="U425" i="13"/>
  <c r="S425" i="13"/>
  <c r="T425" i="13" s="1"/>
  <c r="R425" i="13"/>
  <c r="Q425" i="13"/>
  <c r="P425" i="13"/>
  <c r="O425" i="13"/>
  <c r="X424" i="13"/>
  <c r="V424" i="13" s="1"/>
  <c r="S424" i="13"/>
  <c r="T424" i="13" s="1"/>
  <c r="R424" i="13"/>
  <c r="Q424" i="13"/>
  <c r="P424" i="13"/>
  <c r="O424" i="13"/>
  <c r="X423" i="13"/>
  <c r="S423" i="13"/>
  <c r="U423" i="13" s="1"/>
  <c r="R423" i="13"/>
  <c r="Q423" i="13"/>
  <c r="P423" i="13"/>
  <c r="O423" i="13"/>
  <c r="X422" i="13"/>
  <c r="V422" i="13" s="1"/>
  <c r="S422" i="13"/>
  <c r="U422" i="13" s="1"/>
  <c r="R422" i="13"/>
  <c r="Q422" i="13"/>
  <c r="P422" i="13"/>
  <c r="O422" i="13"/>
  <c r="X421" i="13"/>
  <c r="W421" i="13" s="1"/>
  <c r="S421" i="13"/>
  <c r="U421" i="13" s="1"/>
  <c r="R421" i="13"/>
  <c r="Q421" i="13"/>
  <c r="P421" i="13"/>
  <c r="O421" i="13"/>
  <c r="X420" i="13"/>
  <c r="S420" i="13"/>
  <c r="U420" i="13" s="1"/>
  <c r="R420" i="13"/>
  <c r="Q420" i="13"/>
  <c r="P420" i="13"/>
  <c r="O420" i="13"/>
  <c r="X419" i="13"/>
  <c r="W419" i="13" s="1"/>
  <c r="V419" i="13"/>
  <c r="S419" i="13"/>
  <c r="U419" i="13" s="1"/>
  <c r="R419" i="13"/>
  <c r="Q419" i="13"/>
  <c r="P419" i="13"/>
  <c r="O419" i="13"/>
  <c r="X418" i="13"/>
  <c r="V418" i="13" s="1"/>
  <c r="S418" i="13"/>
  <c r="U418" i="13" s="1"/>
  <c r="R418" i="13"/>
  <c r="Q418" i="13"/>
  <c r="P418" i="13"/>
  <c r="O418" i="13"/>
  <c r="X417" i="13"/>
  <c r="W417" i="13" s="1"/>
  <c r="S417" i="13"/>
  <c r="U417" i="13" s="1"/>
  <c r="R417" i="13"/>
  <c r="Q417" i="13"/>
  <c r="P417" i="13"/>
  <c r="O417" i="13"/>
  <c r="X416" i="13"/>
  <c r="W416" i="13" s="1"/>
  <c r="S416" i="13"/>
  <c r="U416" i="13" s="1"/>
  <c r="R416" i="13"/>
  <c r="Q416" i="13"/>
  <c r="P416" i="13"/>
  <c r="O416" i="13"/>
  <c r="X415" i="13"/>
  <c r="W415" i="13" s="1"/>
  <c r="S415" i="13"/>
  <c r="R415" i="13"/>
  <c r="Q415" i="13"/>
  <c r="P415" i="13"/>
  <c r="O415" i="13"/>
  <c r="X414" i="13"/>
  <c r="V414" i="13" s="1"/>
  <c r="S414" i="13"/>
  <c r="R414" i="13"/>
  <c r="Q414" i="13"/>
  <c r="P414" i="13"/>
  <c r="O414" i="13"/>
  <c r="X413" i="13"/>
  <c r="W413" i="13" s="1"/>
  <c r="S413" i="13"/>
  <c r="U413" i="13" s="1"/>
  <c r="R413" i="13"/>
  <c r="Q413" i="13"/>
  <c r="P413" i="13"/>
  <c r="O413" i="13"/>
  <c r="X412" i="13"/>
  <c r="W412" i="13" s="1"/>
  <c r="S412" i="13"/>
  <c r="T412" i="13" s="1"/>
  <c r="R412" i="13"/>
  <c r="Q412" i="13"/>
  <c r="P412" i="13"/>
  <c r="O412" i="13"/>
  <c r="X411" i="13"/>
  <c r="V411" i="13" s="1"/>
  <c r="S411" i="13"/>
  <c r="T411" i="13" s="1"/>
  <c r="R411" i="13"/>
  <c r="Q411" i="13"/>
  <c r="P411" i="13"/>
  <c r="O411" i="13"/>
  <c r="X410" i="13"/>
  <c r="W410" i="13" s="1"/>
  <c r="S410" i="13"/>
  <c r="U410" i="13" s="1"/>
  <c r="R410" i="13"/>
  <c r="Q410" i="13"/>
  <c r="P410" i="13"/>
  <c r="O410" i="13"/>
  <c r="X409" i="13"/>
  <c r="S409" i="13"/>
  <c r="U409" i="13" s="1"/>
  <c r="R409" i="13"/>
  <c r="Q409" i="13"/>
  <c r="P409" i="13"/>
  <c r="O409" i="13"/>
  <c r="X408" i="13"/>
  <c r="W408" i="13" s="1"/>
  <c r="S408" i="13"/>
  <c r="U408" i="13" s="1"/>
  <c r="R408" i="13"/>
  <c r="Q408" i="13"/>
  <c r="P408" i="13"/>
  <c r="O408" i="13"/>
  <c r="X407" i="13"/>
  <c r="W407" i="13" s="1"/>
  <c r="S407" i="13"/>
  <c r="R407" i="13"/>
  <c r="Q407" i="13"/>
  <c r="P407" i="13"/>
  <c r="O407" i="13"/>
  <c r="X406" i="13"/>
  <c r="S406" i="13"/>
  <c r="U406" i="13" s="1"/>
  <c r="R406" i="13"/>
  <c r="Q406" i="13"/>
  <c r="P406" i="13"/>
  <c r="O406" i="13"/>
  <c r="X405" i="13"/>
  <c r="W405" i="13" s="1"/>
  <c r="S405" i="13"/>
  <c r="U405" i="13" s="1"/>
  <c r="R405" i="13"/>
  <c r="Q405" i="13"/>
  <c r="P405" i="13"/>
  <c r="O405" i="13"/>
  <c r="X404" i="13"/>
  <c r="S404" i="13"/>
  <c r="T404" i="13" s="1"/>
  <c r="R404" i="13"/>
  <c r="Q404" i="13"/>
  <c r="P404" i="13"/>
  <c r="O404" i="13"/>
  <c r="X403" i="13"/>
  <c r="S403" i="13"/>
  <c r="T403" i="13" s="1"/>
  <c r="R403" i="13"/>
  <c r="Q403" i="13"/>
  <c r="P403" i="13"/>
  <c r="O403" i="13"/>
  <c r="X402" i="13"/>
  <c r="W402" i="13" s="1"/>
  <c r="S402" i="13"/>
  <c r="U402" i="13" s="1"/>
  <c r="R402" i="13"/>
  <c r="Q402" i="13"/>
  <c r="P402" i="13"/>
  <c r="O402" i="13"/>
  <c r="X401" i="13"/>
  <c r="S401" i="13"/>
  <c r="U401" i="13" s="1"/>
  <c r="R401" i="13"/>
  <c r="Q401" i="13"/>
  <c r="P401" i="13"/>
  <c r="O401" i="13"/>
  <c r="X400" i="13"/>
  <c r="W400" i="13" s="1"/>
  <c r="S400" i="13"/>
  <c r="U400" i="13" s="1"/>
  <c r="R400" i="13"/>
  <c r="Q400" i="13"/>
  <c r="P400" i="13"/>
  <c r="O400" i="13"/>
  <c r="X399" i="13"/>
  <c r="W399" i="13" s="1"/>
  <c r="T399" i="13"/>
  <c r="S399" i="13"/>
  <c r="U399" i="13" s="1"/>
  <c r="R399" i="13"/>
  <c r="Q399" i="13"/>
  <c r="P399" i="13"/>
  <c r="O399" i="13"/>
  <c r="X398" i="13"/>
  <c r="V398" i="13" s="1"/>
  <c r="S398" i="13"/>
  <c r="T398" i="13" s="1"/>
  <c r="R398" i="13"/>
  <c r="Q398" i="13"/>
  <c r="P398" i="13"/>
  <c r="O398" i="13"/>
  <c r="X397" i="13"/>
  <c r="W397" i="13" s="1"/>
  <c r="S397" i="13"/>
  <c r="U397" i="13" s="1"/>
  <c r="R397" i="13"/>
  <c r="Q397" i="13"/>
  <c r="P397" i="13"/>
  <c r="O397" i="13"/>
  <c r="X396" i="13"/>
  <c r="S396" i="13"/>
  <c r="U396" i="13" s="1"/>
  <c r="R396" i="13"/>
  <c r="Q396" i="13"/>
  <c r="P396" i="13"/>
  <c r="O396" i="13"/>
  <c r="X395" i="13"/>
  <c r="S395" i="13"/>
  <c r="R395" i="13"/>
  <c r="Q395" i="13"/>
  <c r="P395" i="13"/>
  <c r="O395" i="13"/>
  <c r="X394" i="13"/>
  <c r="S394" i="13"/>
  <c r="R394" i="13"/>
  <c r="Q394" i="13"/>
  <c r="P394" i="13"/>
  <c r="O394" i="13"/>
  <c r="X393" i="13"/>
  <c r="W393" i="13" s="1"/>
  <c r="S393" i="13"/>
  <c r="R393" i="13"/>
  <c r="Q393" i="13"/>
  <c r="P393" i="13"/>
  <c r="O393" i="13"/>
  <c r="X392" i="13"/>
  <c r="W392" i="13" s="1"/>
  <c r="S392" i="13"/>
  <c r="U392" i="13" s="1"/>
  <c r="R392" i="13"/>
  <c r="Q392" i="13"/>
  <c r="P392" i="13"/>
  <c r="O392" i="13"/>
  <c r="X391" i="13"/>
  <c r="W391" i="13" s="1"/>
  <c r="S391" i="13"/>
  <c r="T391" i="13" s="1"/>
  <c r="R391" i="13"/>
  <c r="Q391" i="13"/>
  <c r="P391" i="13"/>
  <c r="O391" i="13"/>
  <c r="X390" i="13"/>
  <c r="W390" i="13" s="1"/>
  <c r="S390" i="13"/>
  <c r="R390" i="13"/>
  <c r="Q390" i="13"/>
  <c r="P390" i="13"/>
  <c r="O390" i="13"/>
  <c r="X389" i="13"/>
  <c r="W389" i="13" s="1"/>
  <c r="S389" i="13"/>
  <c r="U389" i="13" s="1"/>
  <c r="R389" i="13"/>
  <c r="Q389" i="13"/>
  <c r="P389" i="13"/>
  <c r="O389" i="13"/>
  <c r="X388" i="13"/>
  <c r="W388" i="13" s="1"/>
  <c r="T388" i="13"/>
  <c r="S388" i="13"/>
  <c r="U388" i="13" s="1"/>
  <c r="R388" i="13"/>
  <c r="Q388" i="13"/>
  <c r="P388" i="13"/>
  <c r="O388" i="13"/>
  <c r="X387" i="13"/>
  <c r="W387" i="13" s="1"/>
  <c r="S387" i="13"/>
  <c r="R387" i="13"/>
  <c r="Q387" i="13"/>
  <c r="P387" i="13"/>
  <c r="O387" i="13"/>
  <c r="X386" i="13"/>
  <c r="S386" i="13"/>
  <c r="R386" i="13"/>
  <c r="Q386" i="13"/>
  <c r="P386" i="13"/>
  <c r="O386" i="13"/>
  <c r="X385" i="13"/>
  <c r="S385" i="13"/>
  <c r="U385" i="13" s="1"/>
  <c r="R385" i="13"/>
  <c r="Q385" i="13"/>
  <c r="P385" i="13"/>
  <c r="O385" i="13"/>
  <c r="X384" i="13"/>
  <c r="W384" i="13" s="1"/>
  <c r="S384" i="13"/>
  <c r="U384" i="13" s="1"/>
  <c r="R384" i="13"/>
  <c r="Q384" i="13"/>
  <c r="P384" i="13"/>
  <c r="O384" i="13"/>
  <c r="X383" i="13"/>
  <c r="W383" i="13" s="1"/>
  <c r="S383" i="13"/>
  <c r="U383" i="13" s="1"/>
  <c r="R383" i="13"/>
  <c r="Q383" i="13"/>
  <c r="P383" i="13"/>
  <c r="O383" i="13"/>
  <c r="X382" i="13"/>
  <c r="W382" i="13" s="1"/>
  <c r="V382" i="13"/>
  <c r="S382" i="13"/>
  <c r="R382" i="13"/>
  <c r="Q382" i="13"/>
  <c r="P382" i="13"/>
  <c r="O382" i="13"/>
  <c r="X381" i="13"/>
  <c r="W381" i="13" s="1"/>
  <c r="S381" i="13"/>
  <c r="U381" i="13" s="1"/>
  <c r="R381" i="13"/>
  <c r="Q381" i="13"/>
  <c r="P381" i="13"/>
  <c r="O381" i="13"/>
  <c r="X380" i="13"/>
  <c r="S380" i="13"/>
  <c r="R380" i="13"/>
  <c r="Q380" i="13"/>
  <c r="P380" i="13"/>
  <c r="O380" i="13"/>
  <c r="X379" i="13"/>
  <c r="S379" i="13"/>
  <c r="T379" i="13" s="1"/>
  <c r="R379" i="13"/>
  <c r="Q379" i="13"/>
  <c r="P379" i="13"/>
  <c r="O379" i="13"/>
  <c r="X378" i="13"/>
  <c r="W378" i="13" s="1"/>
  <c r="S378" i="13"/>
  <c r="R378" i="13"/>
  <c r="Q378" i="13"/>
  <c r="P378" i="13"/>
  <c r="O378" i="13"/>
  <c r="X377" i="13"/>
  <c r="S377" i="13"/>
  <c r="U377" i="13" s="1"/>
  <c r="R377" i="13"/>
  <c r="Q377" i="13"/>
  <c r="P377" i="13"/>
  <c r="O377" i="13"/>
  <c r="X376" i="13"/>
  <c r="W376" i="13" s="1"/>
  <c r="S376" i="13"/>
  <c r="U376" i="13" s="1"/>
  <c r="R376" i="13"/>
  <c r="Q376" i="13"/>
  <c r="P376" i="13"/>
  <c r="O376" i="13"/>
  <c r="X375" i="13"/>
  <c r="W375" i="13" s="1"/>
  <c r="S375" i="13"/>
  <c r="R375" i="13"/>
  <c r="Q375" i="13"/>
  <c r="P375" i="13"/>
  <c r="O375" i="13"/>
  <c r="X374" i="13"/>
  <c r="V374" i="13" s="1"/>
  <c r="S374" i="13"/>
  <c r="T374" i="13" s="1"/>
  <c r="R374" i="13"/>
  <c r="Q374" i="13"/>
  <c r="P374" i="13"/>
  <c r="O374" i="13"/>
  <c r="X373" i="13"/>
  <c r="W373" i="13" s="1"/>
  <c r="S373" i="13"/>
  <c r="U373" i="13" s="1"/>
  <c r="R373" i="13"/>
  <c r="Q373" i="13"/>
  <c r="P373" i="13"/>
  <c r="O373" i="13"/>
  <c r="X372" i="13"/>
  <c r="S372" i="13"/>
  <c r="U372" i="13" s="1"/>
  <c r="R372" i="13"/>
  <c r="Q372" i="13"/>
  <c r="P372" i="13"/>
  <c r="O372" i="13"/>
  <c r="X371" i="13"/>
  <c r="W371" i="13" s="1"/>
  <c r="S371" i="13"/>
  <c r="T371" i="13" s="1"/>
  <c r="R371" i="13"/>
  <c r="Q371" i="13"/>
  <c r="P371" i="13"/>
  <c r="O371" i="13"/>
  <c r="X370" i="13"/>
  <c r="S370" i="13"/>
  <c r="R370" i="13"/>
  <c r="Q370" i="13"/>
  <c r="P370" i="13"/>
  <c r="O370" i="13"/>
  <c r="X369" i="13"/>
  <c r="V369" i="13" s="1"/>
  <c r="W369" i="13"/>
  <c r="S369" i="13"/>
  <c r="R369" i="13"/>
  <c r="Q369" i="13"/>
  <c r="P369" i="13"/>
  <c r="O369" i="13"/>
  <c r="X368" i="13"/>
  <c r="W368" i="13" s="1"/>
  <c r="S368" i="13"/>
  <c r="U368" i="13" s="1"/>
  <c r="R368" i="13"/>
  <c r="Q368" i="13"/>
  <c r="P368" i="13"/>
  <c r="O368" i="13"/>
  <c r="X367" i="13"/>
  <c r="W367" i="13" s="1"/>
  <c r="S367" i="13"/>
  <c r="U367" i="13" s="1"/>
  <c r="R367" i="13"/>
  <c r="Q367" i="13"/>
  <c r="P367" i="13"/>
  <c r="O367" i="13"/>
  <c r="X366" i="13"/>
  <c r="W366" i="13" s="1"/>
  <c r="V366" i="13"/>
  <c r="S366" i="13"/>
  <c r="U366" i="13" s="1"/>
  <c r="R366" i="13"/>
  <c r="Q366" i="13"/>
  <c r="P366" i="13"/>
  <c r="O366" i="13"/>
  <c r="X365" i="13"/>
  <c r="W365" i="13" s="1"/>
  <c r="S365" i="13"/>
  <c r="U365" i="13" s="1"/>
  <c r="R365" i="13"/>
  <c r="Q365" i="13"/>
  <c r="P365" i="13"/>
  <c r="O365" i="13"/>
  <c r="X364" i="13"/>
  <c r="W364" i="13" s="1"/>
  <c r="S364" i="13"/>
  <c r="T364" i="13" s="1"/>
  <c r="R364" i="13"/>
  <c r="Q364" i="13"/>
  <c r="P364" i="13"/>
  <c r="O364" i="13"/>
  <c r="X363" i="13"/>
  <c r="S363" i="13"/>
  <c r="R363" i="13"/>
  <c r="Q363" i="13"/>
  <c r="P363" i="13"/>
  <c r="O363" i="13"/>
  <c r="X362" i="13"/>
  <c r="S362" i="13"/>
  <c r="U362" i="13" s="1"/>
  <c r="R362" i="13"/>
  <c r="Q362" i="13"/>
  <c r="P362" i="13"/>
  <c r="O362" i="13"/>
  <c r="X361" i="13"/>
  <c r="V361" i="13" s="1"/>
  <c r="W361" i="13"/>
  <c r="S361" i="13"/>
  <c r="U361" i="13" s="1"/>
  <c r="R361" i="13"/>
  <c r="Q361" i="13"/>
  <c r="P361" i="13"/>
  <c r="O361" i="13"/>
  <c r="X360" i="13"/>
  <c r="W360" i="13" s="1"/>
  <c r="S360" i="13"/>
  <c r="U360" i="13" s="1"/>
  <c r="R360" i="13"/>
  <c r="Q360" i="13"/>
  <c r="P360" i="13"/>
  <c r="O360" i="13"/>
  <c r="X359" i="13"/>
  <c r="W359" i="13" s="1"/>
  <c r="S359" i="13"/>
  <c r="T359" i="13" s="1"/>
  <c r="R359" i="13"/>
  <c r="Q359" i="13"/>
  <c r="P359" i="13"/>
  <c r="O359" i="13"/>
  <c r="X358" i="13"/>
  <c r="S358" i="13"/>
  <c r="R358" i="13"/>
  <c r="Q358" i="13"/>
  <c r="P358" i="13"/>
  <c r="O358" i="13"/>
  <c r="X357" i="13"/>
  <c r="W357" i="13" s="1"/>
  <c r="S357" i="13"/>
  <c r="U357" i="13" s="1"/>
  <c r="R357" i="13"/>
  <c r="Q357" i="13"/>
  <c r="P357" i="13"/>
  <c r="O357" i="13"/>
  <c r="X356" i="13"/>
  <c r="W356" i="13" s="1"/>
  <c r="S356" i="13"/>
  <c r="U356" i="13" s="1"/>
  <c r="R356" i="13"/>
  <c r="Q356" i="13"/>
  <c r="P356" i="13"/>
  <c r="O356" i="13"/>
  <c r="X355" i="13"/>
  <c r="V355" i="13" s="1"/>
  <c r="U355" i="13"/>
  <c r="S355" i="13"/>
  <c r="T355" i="13" s="1"/>
  <c r="R355" i="13"/>
  <c r="Q355" i="13"/>
  <c r="P355" i="13"/>
  <c r="O355" i="13"/>
  <c r="X354" i="13"/>
  <c r="W354" i="13" s="1"/>
  <c r="S354" i="13"/>
  <c r="U354" i="13" s="1"/>
  <c r="R354" i="13"/>
  <c r="Q354" i="13"/>
  <c r="P354" i="13"/>
  <c r="O354" i="13"/>
  <c r="X353" i="13"/>
  <c r="W353" i="13" s="1"/>
  <c r="S353" i="13"/>
  <c r="U353" i="13" s="1"/>
  <c r="R353" i="13"/>
  <c r="Q353" i="13"/>
  <c r="P353" i="13"/>
  <c r="O353" i="13"/>
  <c r="X352" i="13"/>
  <c r="W352" i="13" s="1"/>
  <c r="S352" i="13"/>
  <c r="U352" i="13" s="1"/>
  <c r="R352" i="13"/>
  <c r="Q352" i="13"/>
  <c r="P352" i="13"/>
  <c r="O352" i="13"/>
  <c r="X351" i="13"/>
  <c r="W351" i="13" s="1"/>
  <c r="S351" i="13"/>
  <c r="T351" i="13" s="1"/>
  <c r="R351" i="13"/>
  <c r="Q351" i="13"/>
  <c r="P351" i="13"/>
  <c r="O351" i="13"/>
  <c r="X350" i="13"/>
  <c r="W350" i="13" s="1"/>
  <c r="S350" i="13"/>
  <c r="R350" i="13"/>
  <c r="Q350" i="13"/>
  <c r="P350" i="13"/>
  <c r="O350" i="13"/>
  <c r="X349" i="13"/>
  <c r="W349" i="13" s="1"/>
  <c r="S349" i="13"/>
  <c r="U349" i="13" s="1"/>
  <c r="R349" i="13"/>
  <c r="Q349" i="13"/>
  <c r="P349" i="13"/>
  <c r="O349" i="13"/>
  <c r="X348" i="13"/>
  <c r="S348" i="13"/>
  <c r="T348" i="13" s="1"/>
  <c r="R348" i="13"/>
  <c r="Q348" i="13"/>
  <c r="P348" i="13"/>
  <c r="O348" i="13"/>
  <c r="X347" i="13"/>
  <c r="W347" i="13" s="1"/>
  <c r="S347" i="13"/>
  <c r="T347" i="13" s="1"/>
  <c r="R347" i="13"/>
  <c r="Q347" i="13"/>
  <c r="P347" i="13"/>
  <c r="O347" i="13"/>
  <c r="X346" i="13"/>
  <c r="S346" i="13"/>
  <c r="R346" i="13"/>
  <c r="Q346" i="13"/>
  <c r="P346" i="13"/>
  <c r="O346" i="13"/>
  <c r="X345" i="13"/>
  <c r="S345" i="13"/>
  <c r="U345" i="13" s="1"/>
  <c r="R345" i="13"/>
  <c r="Q345" i="13"/>
  <c r="P345" i="13"/>
  <c r="O345" i="13"/>
  <c r="X344" i="13"/>
  <c r="W344" i="13" s="1"/>
  <c r="S344" i="13"/>
  <c r="U344" i="13" s="1"/>
  <c r="R344" i="13"/>
  <c r="Q344" i="13"/>
  <c r="P344" i="13"/>
  <c r="O344" i="13"/>
  <c r="X343" i="13"/>
  <c r="W343" i="13" s="1"/>
  <c r="S343" i="13"/>
  <c r="T343" i="13" s="1"/>
  <c r="R343" i="13"/>
  <c r="Q343" i="13"/>
  <c r="P343" i="13"/>
  <c r="O343" i="13"/>
  <c r="X342" i="13"/>
  <c r="V342" i="13" s="1"/>
  <c r="S342" i="13"/>
  <c r="T342" i="13" s="1"/>
  <c r="R342" i="13"/>
  <c r="Q342" i="13"/>
  <c r="P342" i="13"/>
  <c r="O342" i="13"/>
  <c r="X341" i="13"/>
  <c r="W341" i="13" s="1"/>
  <c r="S341" i="13"/>
  <c r="U341" i="13" s="1"/>
  <c r="R341" i="13"/>
  <c r="Q341" i="13"/>
  <c r="P341" i="13"/>
  <c r="O341" i="13"/>
  <c r="X340" i="13"/>
  <c r="W340" i="13" s="1"/>
  <c r="S340" i="13"/>
  <c r="R340" i="13"/>
  <c r="Q340" i="13"/>
  <c r="P340" i="13"/>
  <c r="O340" i="13"/>
  <c r="X339" i="13"/>
  <c r="S339" i="13"/>
  <c r="R339" i="13"/>
  <c r="Q339" i="13"/>
  <c r="P339" i="13"/>
  <c r="O339" i="13"/>
  <c r="X338" i="13"/>
  <c r="S338" i="13"/>
  <c r="R338" i="13"/>
  <c r="Q338" i="13"/>
  <c r="P338" i="13"/>
  <c r="O338" i="13"/>
  <c r="X337" i="13"/>
  <c r="S337" i="13"/>
  <c r="R337" i="13"/>
  <c r="Q337" i="13"/>
  <c r="P337" i="13"/>
  <c r="O337" i="13"/>
  <c r="X336" i="13"/>
  <c r="W336" i="13" s="1"/>
  <c r="S336" i="13"/>
  <c r="U336" i="13" s="1"/>
  <c r="R336" i="13"/>
  <c r="Q336" i="13"/>
  <c r="P336" i="13"/>
  <c r="O336" i="13"/>
  <c r="X335" i="13"/>
  <c r="W335" i="13" s="1"/>
  <c r="S335" i="13"/>
  <c r="T335" i="13" s="1"/>
  <c r="R335" i="13"/>
  <c r="Q335" i="13"/>
  <c r="P335" i="13"/>
  <c r="O335" i="13"/>
  <c r="X334" i="13"/>
  <c r="W334" i="13" s="1"/>
  <c r="S334" i="13"/>
  <c r="U334" i="13" s="1"/>
  <c r="R334" i="13"/>
  <c r="Q334" i="13"/>
  <c r="P334" i="13"/>
  <c r="O334" i="13"/>
  <c r="X333" i="13"/>
  <c r="W333" i="13" s="1"/>
  <c r="S333" i="13"/>
  <c r="U333" i="13" s="1"/>
  <c r="R333" i="13"/>
  <c r="Q333" i="13"/>
  <c r="P333" i="13"/>
  <c r="O333" i="13"/>
  <c r="X332" i="13"/>
  <c r="S332" i="13"/>
  <c r="R332" i="13"/>
  <c r="Q332" i="13"/>
  <c r="P332" i="13"/>
  <c r="O332" i="13"/>
  <c r="X331" i="13"/>
  <c r="S331" i="13"/>
  <c r="R331" i="13"/>
  <c r="Q331" i="13"/>
  <c r="P331" i="13"/>
  <c r="O331" i="13"/>
  <c r="X330" i="13"/>
  <c r="S330" i="13"/>
  <c r="R330" i="13"/>
  <c r="Q330" i="13"/>
  <c r="P330" i="13"/>
  <c r="O330" i="13"/>
  <c r="X329" i="13"/>
  <c r="W329" i="13" s="1"/>
  <c r="S329" i="13"/>
  <c r="R329" i="13"/>
  <c r="Q329" i="13"/>
  <c r="P329" i="13"/>
  <c r="O329" i="13"/>
  <c r="X328" i="13"/>
  <c r="W328" i="13" s="1"/>
  <c r="S328" i="13"/>
  <c r="U328" i="13" s="1"/>
  <c r="R328" i="13"/>
  <c r="Q328" i="13"/>
  <c r="P328" i="13"/>
  <c r="O328" i="13"/>
  <c r="X327" i="13"/>
  <c r="W327" i="13" s="1"/>
  <c r="S327" i="13"/>
  <c r="R327" i="13"/>
  <c r="Q327" i="13"/>
  <c r="P327" i="13"/>
  <c r="O327" i="13"/>
  <c r="X326" i="13"/>
  <c r="W326" i="13" s="1"/>
  <c r="U326" i="13"/>
  <c r="S326" i="13"/>
  <c r="T326" i="13" s="1"/>
  <c r="R326" i="13"/>
  <c r="Q326" i="13"/>
  <c r="P326" i="13"/>
  <c r="O326" i="13"/>
  <c r="X325" i="13"/>
  <c r="W325" i="13" s="1"/>
  <c r="S325" i="13"/>
  <c r="U325" i="13" s="1"/>
  <c r="R325" i="13"/>
  <c r="Q325" i="13"/>
  <c r="P325" i="13"/>
  <c r="O325" i="13"/>
  <c r="X324" i="13"/>
  <c r="W324" i="13" s="1"/>
  <c r="S324" i="13"/>
  <c r="U324" i="13" s="1"/>
  <c r="R324" i="13"/>
  <c r="Q324" i="13"/>
  <c r="P324" i="13"/>
  <c r="O324" i="13"/>
  <c r="X323" i="13"/>
  <c r="W323" i="13" s="1"/>
  <c r="V323" i="13"/>
  <c r="S323" i="13"/>
  <c r="R323" i="13"/>
  <c r="Q323" i="13"/>
  <c r="P323" i="13"/>
  <c r="O323" i="13"/>
  <c r="X322" i="13"/>
  <c r="S322" i="13"/>
  <c r="R322" i="13"/>
  <c r="Q322" i="13"/>
  <c r="P322" i="13"/>
  <c r="O322" i="13"/>
  <c r="X321" i="13"/>
  <c r="S321" i="13"/>
  <c r="U321" i="13" s="1"/>
  <c r="R321" i="13"/>
  <c r="Q321" i="13"/>
  <c r="P321" i="13"/>
  <c r="O321" i="13"/>
  <c r="X320" i="13"/>
  <c r="W320" i="13" s="1"/>
  <c r="S320" i="13"/>
  <c r="U320" i="13" s="1"/>
  <c r="R320" i="13"/>
  <c r="Q320" i="13"/>
  <c r="P320" i="13"/>
  <c r="O320" i="13"/>
  <c r="X319" i="13"/>
  <c r="W319" i="13" s="1"/>
  <c r="S319" i="13"/>
  <c r="R319" i="13"/>
  <c r="Q319" i="13"/>
  <c r="P319" i="13"/>
  <c r="O319" i="13"/>
  <c r="X318" i="13"/>
  <c r="W318" i="13" s="1"/>
  <c r="S318" i="13"/>
  <c r="U318" i="13" s="1"/>
  <c r="R318" i="13"/>
  <c r="Q318" i="13"/>
  <c r="P318" i="13"/>
  <c r="O318" i="13"/>
  <c r="X317" i="13"/>
  <c r="W317" i="13" s="1"/>
  <c r="S317" i="13"/>
  <c r="U317" i="13" s="1"/>
  <c r="R317" i="13"/>
  <c r="Q317" i="13"/>
  <c r="P317" i="13"/>
  <c r="O317" i="13"/>
  <c r="X316" i="13"/>
  <c r="S316" i="13"/>
  <c r="T316" i="13" s="1"/>
  <c r="R316" i="13"/>
  <c r="Q316" i="13"/>
  <c r="P316" i="13"/>
  <c r="O316" i="13"/>
  <c r="X315" i="13"/>
  <c r="V315" i="13" s="1"/>
  <c r="S315" i="13"/>
  <c r="T315" i="13" s="1"/>
  <c r="R315" i="13"/>
  <c r="Q315" i="13"/>
  <c r="P315" i="13"/>
  <c r="O315" i="13"/>
  <c r="X314" i="13"/>
  <c r="S314" i="13"/>
  <c r="U314" i="13" s="1"/>
  <c r="R314" i="13"/>
  <c r="Q314" i="13"/>
  <c r="P314" i="13"/>
  <c r="O314" i="13"/>
  <c r="X313" i="13"/>
  <c r="W313" i="13" s="1"/>
  <c r="S313" i="13"/>
  <c r="R313" i="13"/>
  <c r="Q313" i="13"/>
  <c r="P313" i="13"/>
  <c r="O313" i="13"/>
  <c r="X312" i="13"/>
  <c r="W312" i="13" s="1"/>
  <c r="S312" i="13"/>
  <c r="U312" i="13" s="1"/>
  <c r="R312" i="13"/>
  <c r="Q312" i="13"/>
  <c r="P312" i="13"/>
  <c r="O312" i="13"/>
  <c r="X311" i="13"/>
  <c r="W311" i="13" s="1"/>
  <c r="S311" i="13"/>
  <c r="T311" i="13" s="1"/>
  <c r="R311" i="13"/>
  <c r="Q311" i="13"/>
  <c r="P311" i="13"/>
  <c r="O311" i="13"/>
  <c r="X310" i="13"/>
  <c r="V310" i="13" s="1"/>
  <c r="S310" i="13"/>
  <c r="U310" i="13" s="1"/>
  <c r="R310" i="13"/>
  <c r="Q310" i="13"/>
  <c r="P310" i="13"/>
  <c r="O310" i="13"/>
  <c r="X309" i="13"/>
  <c r="W309" i="13" s="1"/>
  <c r="S309" i="13"/>
  <c r="U309" i="13" s="1"/>
  <c r="R309" i="13"/>
  <c r="Q309" i="13"/>
  <c r="P309" i="13"/>
  <c r="O309" i="13"/>
  <c r="X308" i="13"/>
  <c r="W308" i="13" s="1"/>
  <c r="S308" i="13"/>
  <c r="U308" i="13" s="1"/>
  <c r="R308" i="13"/>
  <c r="Q308" i="13"/>
  <c r="P308" i="13"/>
  <c r="O308" i="13"/>
  <c r="X307" i="13"/>
  <c r="W307" i="13" s="1"/>
  <c r="S307" i="13"/>
  <c r="T307" i="13" s="1"/>
  <c r="R307" i="13"/>
  <c r="Q307" i="13"/>
  <c r="P307" i="13"/>
  <c r="O307" i="13"/>
  <c r="X306" i="13"/>
  <c r="W306" i="13" s="1"/>
  <c r="V306" i="13"/>
  <c r="S306" i="13"/>
  <c r="R306" i="13"/>
  <c r="Q306" i="13"/>
  <c r="P306" i="13"/>
  <c r="O306" i="13"/>
  <c r="X305" i="13"/>
  <c r="S305" i="13"/>
  <c r="R305" i="13"/>
  <c r="Q305" i="13"/>
  <c r="P305" i="13"/>
  <c r="O305" i="13"/>
  <c r="X304" i="13"/>
  <c r="W304" i="13" s="1"/>
  <c r="S304" i="13"/>
  <c r="U304" i="13" s="1"/>
  <c r="R304" i="13"/>
  <c r="Q304" i="13"/>
  <c r="P304" i="13"/>
  <c r="O304" i="13"/>
  <c r="X303" i="13"/>
  <c r="W303" i="13" s="1"/>
  <c r="S303" i="13"/>
  <c r="U303" i="13" s="1"/>
  <c r="R303" i="13"/>
  <c r="Q303" i="13"/>
  <c r="P303" i="13"/>
  <c r="O303" i="13"/>
  <c r="X302" i="13"/>
  <c r="W302" i="13" s="1"/>
  <c r="S302" i="13"/>
  <c r="T302" i="13" s="1"/>
  <c r="R302" i="13"/>
  <c r="Q302" i="13"/>
  <c r="P302" i="13"/>
  <c r="O302" i="13"/>
  <c r="X301" i="13"/>
  <c r="W301" i="13" s="1"/>
  <c r="S301" i="13"/>
  <c r="U301" i="13" s="1"/>
  <c r="R301" i="13"/>
  <c r="Q301" i="13"/>
  <c r="P301" i="13"/>
  <c r="O301" i="13"/>
  <c r="X300" i="13"/>
  <c r="S300" i="13"/>
  <c r="T300" i="13" s="1"/>
  <c r="R300" i="13"/>
  <c r="Q300" i="13"/>
  <c r="P300" i="13"/>
  <c r="O300" i="13"/>
  <c r="X299" i="13"/>
  <c r="W299" i="13" s="1"/>
  <c r="S299" i="13"/>
  <c r="R299" i="13"/>
  <c r="Q299" i="13"/>
  <c r="P299" i="13"/>
  <c r="O299" i="13"/>
  <c r="X298" i="13"/>
  <c r="S298" i="13"/>
  <c r="R298" i="13"/>
  <c r="Q298" i="13"/>
  <c r="P298" i="13"/>
  <c r="O298" i="13"/>
  <c r="X297" i="13"/>
  <c r="V297" i="13" s="1"/>
  <c r="S297" i="13"/>
  <c r="R297" i="13"/>
  <c r="Q297" i="13"/>
  <c r="P297" i="13"/>
  <c r="O297" i="13"/>
  <c r="X296" i="13"/>
  <c r="W296" i="13" s="1"/>
  <c r="S296" i="13"/>
  <c r="U296" i="13" s="1"/>
  <c r="R296" i="13"/>
  <c r="Q296" i="13"/>
  <c r="P296" i="13"/>
  <c r="O296" i="13"/>
  <c r="X295" i="13"/>
  <c r="W295" i="13" s="1"/>
  <c r="S295" i="13"/>
  <c r="U295" i="13" s="1"/>
  <c r="R295" i="13"/>
  <c r="Q295" i="13"/>
  <c r="P295" i="13"/>
  <c r="O295" i="13"/>
  <c r="X294" i="13"/>
  <c r="V294" i="13" s="1"/>
  <c r="S294" i="13"/>
  <c r="U294" i="13" s="1"/>
  <c r="R294" i="13"/>
  <c r="Q294" i="13"/>
  <c r="P294" i="13"/>
  <c r="O294" i="13"/>
  <c r="X293" i="13"/>
  <c r="W293" i="13" s="1"/>
  <c r="S293" i="13"/>
  <c r="U293" i="13" s="1"/>
  <c r="R293" i="13"/>
  <c r="Q293" i="13"/>
  <c r="P293" i="13"/>
  <c r="O293" i="13"/>
  <c r="X292" i="13"/>
  <c r="W292" i="13" s="1"/>
  <c r="S292" i="13"/>
  <c r="T292" i="13" s="1"/>
  <c r="R292" i="13"/>
  <c r="Q292" i="13"/>
  <c r="P292" i="13"/>
  <c r="O292" i="13"/>
  <c r="X291" i="13"/>
  <c r="V291" i="13" s="1"/>
  <c r="S291" i="13"/>
  <c r="R291" i="13"/>
  <c r="Q291" i="13"/>
  <c r="P291" i="13"/>
  <c r="O291" i="13"/>
  <c r="X290" i="13"/>
  <c r="S290" i="13"/>
  <c r="R290" i="13"/>
  <c r="Q290" i="13"/>
  <c r="P290" i="13"/>
  <c r="O290" i="13"/>
  <c r="X289" i="13"/>
  <c r="V289" i="13" s="1"/>
  <c r="S289" i="13"/>
  <c r="U289" i="13" s="1"/>
  <c r="R289" i="13"/>
  <c r="Q289" i="13"/>
  <c r="P289" i="13"/>
  <c r="O289" i="13"/>
  <c r="X288" i="13"/>
  <c r="W288" i="13" s="1"/>
  <c r="S288" i="13"/>
  <c r="U288" i="13" s="1"/>
  <c r="R288" i="13"/>
  <c r="Q288" i="13"/>
  <c r="P288" i="13"/>
  <c r="O288" i="13"/>
  <c r="X287" i="13"/>
  <c r="W287" i="13" s="1"/>
  <c r="S287" i="13"/>
  <c r="U287" i="13" s="1"/>
  <c r="R287" i="13"/>
  <c r="Q287" i="13"/>
  <c r="P287" i="13"/>
  <c r="O287" i="13"/>
  <c r="X286" i="13"/>
  <c r="S286" i="13"/>
  <c r="T286" i="13" s="1"/>
  <c r="R286" i="13"/>
  <c r="Q286" i="13"/>
  <c r="P286" i="13"/>
  <c r="O286" i="13"/>
  <c r="X285" i="13"/>
  <c r="W285" i="13" s="1"/>
  <c r="S285" i="13"/>
  <c r="U285" i="13" s="1"/>
  <c r="R285" i="13"/>
  <c r="Q285" i="13"/>
  <c r="P285" i="13"/>
  <c r="O285" i="13"/>
  <c r="X284" i="13"/>
  <c r="W284" i="13" s="1"/>
  <c r="U284" i="13"/>
  <c r="T284" i="13"/>
  <c r="S284" i="13"/>
  <c r="R284" i="13"/>
  <c r="Q284" i="13"/>
  <c r="P284" i="13"/>
  <c r="O284" i="13"/>
  <c r="X283" i="13"/>
  <c r="V283" i="13" s="1"/>
  <c r="S283" i="13"/>
  <c r="T283" i="13" s="1"/>
  <c r="R283" i="13"/>
  <c r="Q283" i="13"/>
  <c r="P283" i="13"/>
  <c r="O283" i="13"/>
  <c r="X282" i="13"/>
  <c r="W282" i="13" s="1"/>
  <c r="S282" i="13"/>
  <c r="R282" i="13"/>
  <c r="Q282" i="13"/>
  <c r="P282" i="13"/>
  <c r="O282" i="13"/>
  <c r="X281" i="13"/>
  <c r="S281" i="13"/>
  <c r="R281" i="13"/>
  <c r="Q281" i="13"/>
  <c r="P281" i="13"/>
  <c r="O281" i="13"/>
  <c r="X280" i="13"/>
  <c r="W280" i="13" s="1"/>
  <c r="S280" i="13"/>
  <c r="U280" i="13" s="1"/>
  <c r="R280" i="13"/>
  <c r="Q280" i="13"/>
  <c r="P280" i="13"/>
  <c r="O280" i="13"/>
  <c r="X279" i="13"/>
  <c r="W279" i="13" s="1"/>
  <c r="S279" i="13"/>
  <c r="T279" i="13" s="1"/>
  <c r="R279" i="13"/>
  <c r="Q279" i="13"/>
  <c r="P279" i="13"/>
  <c r="O279" i="13"/>
  <c r="X278" i="13"/>
  <c r="W278" i="13" s="1"/>
  <c r="S278" i="13"/>
  <c r="U278" i="13" s="1"/>
  <c r="R278" i="13"/>
  <c r="Q278" i="13"/>
  <c r="P278" i="13"/>
  <c r="O278" i="13"/>
  <c r="X277" i="13"/>
  <c r="W277" i="13" s="1"/>
  <c r="S277" i="13"/>
  <c r="U277" i="13" s="1"/>
  <c r="R277" i="13"/>
  <c r="Q277" i="13"/>
  <c r="P277" i="13"/>
  <c r="O277" i="13"/>
  <c r="X276" i="13"/>
  <c r="S276" i="13"/>
  <c r="R276" i="13"/>
  <c r="Q276" i="13"/>
  <c r="P276" i="13"/>
  <c r="O276" i="13"/>
  <c r="X275" i="13"/>
  <c r="W275" i="13" s="1"/>
  <c r="S275" i="13"/>
  <c r="T275" i="13" s="1"/>
  <c r="R275" i="13"/>
  <c r="Q275" i="13"/>
  <c r="P275" i="13"/>
  <c r="O275" i="13"/>
  <c r="X274" i="13"/>
  <c r="S274" i="13"/>
  <c r="U274" i="13" s="1"/>
  <c r="R274" i="13"/>
  <c r="Q274" i="13"/>
  <c r="P274" i="13"/>
  <c r="O274" i="13"/>
  <c r="X273" i="13"/>
  <c r="W273" i="13" s="1"/>
  <c r="S273" i="13"/>
  <c r="U273" i="13" s="1"/>
  <c r="R273" i="13"/>
  <c r="Q273" i="13"/>
  <c r="P273" i="13"/>
  <c r="O273" i="13"/>
  <c r="X272" i="13"/>
  <c r="W272" i="13" s="1"/>
  <c r="S272" i="13"/>
  <c r="U272" i="13" s="1"/>
  <c r="R272" i="13"/>
  <c r="Q272" i="13"/>
  <c r="P272" i="13"/>
  <c r="O272" i="13"/>
  <c r="X271" i="13"/>
  <c r="W271" i="13" s="1"/>
  <c r="S271" i="13"/>
  <c r="U271" i="13" s="1"/>
  <c r="R271" i="13"/>
  <c r="Q271" i="13"/>
  <c r="P271" i="13"/>
  <c r="O271" i="13"/>
  <c r="X270" i="13"/>
  <c r="V270" i="13" s="1"/>
  <c r="S270" i="13"/>
  <c r="U270" i="13" s="1"/>
  <c r="R270" i="13"/>
  <c r="Q270" i="13"/>
  <c r="P270" i="13"/>
  <c r="O270" i="13"/>
  <c r="X269" i="13"/>
  <c r="W269" i="13" s="1"/>
  <c r="S269" i="13"/>
  <c r="U269" i="13" s="1"/>
  <c r="R269" i="13"/>
  <c r="Q269" i="13"/>
  <c r="P269" i="13"/>
  <c r="O269" i="13"/>
  <c r="X268" i="13"/>
  <c r="W268" i="13" s="1"/>
  <c r="S268" i="13"/>
  <c r="U268" i="13" s="1"/>
  <c r="R268" i="13"/>
  <c r="Q268" i="13"/>
  <c r="P268" i="13"/>
  <c r="O268" i="13"/>
  <c r="X267" i="13"/>
  <c r="W267" i="13" s="1"/>
  <c r="S267" i="13"/>
  <c r="T267" i="13" s="1"/>
  <c r="R267" i="13"/>
  <c r="Q267" i="13"/>
  <c r="P267" i="13"/>
  <c r="O267" i="13"/>
  <c r="X266" i="13"/>
  <c r="W266" i="13" s="1"/>
  <c r="V266" i="13"/>
  <c r="S266" i="13"/>
  <c r="U266" i="13" s="1"/>
  <c r="R266" i="13"/>
  <c r="Q266" i="13"/>
  <c r="P266" i="13"/>
  <c r="O266" i="13"/>
  <c r="X265" i="13"/>
  <c r="W265" i="13" s="1"/>
  <c r="S265" i="13"/>
  <c r="R265" i="13"/>
  <c r="Q265" i="13"/>
  <c r="P265" i="13"/>
  <c r="O265" i="13"/>
  <c r="X264" i="13"/>
  <c r="W264" i="13" s="1"/>
  <c r="S264" i="13"/>
  <c r="U264" i="13" s="1"/>
  <c r="R264" i="13"/>
  <c r="Q264" i="13"/>
  <c r="P264" i="13"/>
  <c r="O264" i="13"/>
  <c r="X263" i="13"/>
  <c r="W263" i="13" s="1"/>
  <c r="S263" i="13"/>
  <c r="U263" i="13" s="1"/>
  <c r="R263" i="13"/>
  <c r="Q263" i="13"/>
  <c r="P263" i="13"/>
  <c r="O263" i="13"/>
  <c r="X262" i="13"/>
  <c r="W262" i="13" s="1"/>
  <c r="S262" i="13"/>
  <c r="T262" i="13" s="1"/>
  <c r="R262" i="13"/>
  <c r="Q262" i="13"/>
  <c r="P262" i="13"/>
  <c r="O262" i="13"/>
  <c r="X261" i="13"/>
  <c r="W261" i="13" s="1"/>
  <c r="S261" i="13"/>
  <c r="U261" i="13" s="1"/>
  <c r="R261" i="13"/>
  <c r="Q261" i="13"/>
  <c r="P261" i="13"/>
  <c r="O261" i="13"/>
  <c r="X260" i="13"/>
  <c r="S260" i="13"/>
  <c r="T260" i="13" s="1"/>
  <c r="R260" i="13"/>
  <c r="Q260" i="13"/>
  <c r="P260" i="13"/>
  <c r="O260" i="13"/>
  <c r="X259" i="13"/>
  <c r="W259" i="13" s="1"/>
  <c r="S259" i="13"/>
  <c r="R259" i="13"/>
  <c r="Q259" i="13"/>
  <c r="P259" i="13"/>
  <c r="O259" i="13"/>
  <c r="X258" i="13"/>
  <c r="W258" i="13" s="1"/>
  <c r="S258" i="13"/>
  <c r="R258" i="13"/>
  <c r="Q258" i="13"/>
  <c r="P258" i="13"/>
  <c r="O258" i="13"/>
  <c r="X257" i="13"/>
  <c r="V257" i="13" s="1"/>
  <c r="S257" i="13"/>
  <c r="U257" i="13" s="1"/>
  <c r="R257" i="13"/>
  <c r="Q257" i="13"/>
  <c r="P257" i="13"/>
  <c r="O257" i="13"/>
  <c r="X256" i="13"/>
  <c r="W256" i="13" s="1"/>
  <c r="S256" i="13"/>
  <c r="U256" i="13" s="1"/>
  <c r="R256" i="13"/>
  <c r="Q256" i="13"/>
  <c r="P256" i="13"/>
  <c r="O256" i="13"/>
  <c r="X255" i="13"/>
  <c r="W255" i="13" s="1"/>
  <c r="S255" i="13"/>
  <c r="U255" i="13" s="1"/>
  <c r="R255" i="13"/>
  <c r="Q255" i="13"/>
  <c r="P255" i="13"/>
  <c r="O255" i="13"/>
  <c r="X254" i="13"/>
  <c r="W254" i="13" s="1"/>
  <c r="S254" i="13"/>
  <c r="U254" i="13" s="1"/>
  <c r="R254" i="13"/>
  <c r="Q254" i="13"/>
  <c r="P254" i="13"/>
  <c r="O254" i="13"/>
  <c r="X253" i="13"/>
  <c r="W253" i="13" s="1"/>
  <c r="S253" i="13"/>
  <c r="U253" i="13" s="1"/>
  <c r="R253" i="13"/>
  <c r="Q253" i="13"/>
  <c r="P253" i="13"/>
  <c r="O253" i="13"/>
  <c r="X252" i="13"/>
  <c r="W252" i="13" s="1"/>
  <c r="S252" i="13"/>
  <c r="T252" i="13" s="1"/>
  <c r="R252" i="13"/>
  <c r="Q252" i="13"/>
  <c r="P252" i="13"/>
  <c r="O252" i="13"/>
  <c r="X251" i="13"/>
  <c r="V251" i="13" s="1"/>
  <c r="S251" i="13"/>
  <c r="T251" i="13" s="1"/>
  <c r="R251" i="13"/>
  <c r="Q251" i="13"/>
  <c r="P251" i="13"/>
  <c r="O251" i="13"/>
  <c r="X250" i="13"/>
  <c r="S250" i="13"/>
  <c r="U250" i="13" s="1"/>
  <c r="R250" i="13"/>
  <c r="Q250" i="13"/>
  <c r="P250" i="13"/>
  <c r="O250" i="13"/>
  <c r="X249" i="13"/>
  <c r="W249" i="13" s="1"/>
  <c r="V249" i="13"/>
  <c r="S249" i="13"/>
  <c r="U249" i="13" s="1"/>
  <c r="R249" i="13"/>
  <c r="Q249" i="13"/>
  <c r="P249" i="13"/>
  <c r="O249" i="13"/>
  <c r="X248" i="13"/>
  <c r="W248" i="13" s="1"/>
  <c r="S248" i="13"/>
  <c r="U248" i="13" s="1"/>
  <c r="R248" i="13"/>
  <c r="Q248" i="13"/>
  <c r="P248" i="13"/>
  <c r="O248" i="13"/>
  <c r="X247" i="13"/>
  <c r="W247" i="13" s="1"/>
  <c r="S247" i="13"/>
  <c r="T247" i="13" s="1"/>
  <c r="R247" i="13"/>
  <c r="Q247" i="13"/>
  <c r="P247" i="13"/>
  <c r="O247" i="13"/>
  <c r="X246" i="13"/>
  <c r="V246" i="13" s="1"/>
  <c r="S246" i="13"/>
  <c r="U246" i="13" s="1"/>
  <c r="R246" i="13"/>
  <c r="Q246" i="13"/>
  <c r="P246" i="13"/>
  <c r="O246" i="13"/>
  <c r="X245" i="13"/>
  <c r="W245" i="13" s="1"/>
  <c r="S245" i="13"/>
  <c r="U245" i="13" s="1"/>
  <c r="R245" i="13"/>
  <c r="Q245" i="13"/>
  <c r="P245" i="13"/>
  <c r="O245" i="13"/>
  <c r="X244" i="13"/>
  <c r="W244" i="13" s="1"/>
  <c r="S244" i="13"/>
  <c r="U244" i="13" s="1"/>
  <c r="R244" i="13"/>
  <c r="Q244" i="13"/>
  <c r="P244" i="13"/>
  <c r="O244" i="13"/>
  <c r="X243" i="13"/>
  <c r="W243" i="13" s="1"/>
  <c r="V243" i="13"/>
  <c r="S243" i="13"/>
  <c r="T243" i="13" s="1"/>
  <c r="R243" i="13"/>
  <c r="Q243" i="13"/>
  <c r="P243" i="13"/>
  <c r="O243" i="13"/>
  <c r="X242" i="13"/>
  <c r="W242" i="13" s="1"/>
  <c r="V242" i="13"/>
  <c r="S242" i="13"/>
  <c r="U242" i="13" s="1"/>
  <c r="R242" i="13"/>
  <c r="Q242" i="13"/>
  <c r="P242" i="13"/>
  <c r="O242" i="13"/>
  <c r="X241" i="13"/>
  <c r="W241" i="13" s="1"/>
  <c r="T241" i="13"/>
  <c r="S241" i="13"/>
  <c r="U241" i="13" s="1"/>
  <c r="R241" i="13"/>
  <c r="Q241" i="13"/>
  <c r="P241" i="13"/>
  <c r="O241" i="13"/>
  <c r="X240" i="13"/>
  <c r="W240" i="13" s="1"/>
  <c r="S240" i="13"/>
  <c r="U240" i="13" s="1"/>
  <c r="R240" i="13"/>
  <c r="Q240" i="13"/>
  <c r="P240" i="13"/>
  <c r="O240" i="13"/>
  <c r="X239" i="13"/>
  <c r="W239" i="13" s="1"/>
  <c r="S239" i="13"/>
  <c r="U239" i="13" s="1"/>
  <c r="R239" i="13"/>
  <c r="Q239" i="13"/>
  <c r="P239" i="13"/>
  <c r="O239" i="13"/>
  <c r="X238" i="13"/>
  <c r="W238" i="13" s="1"/>
  <c r="S238" i="13"/>
  <c r="T238" i="13" s="1"/>
  <c r="R238" i="13"/>
  <c r="Q238" i="13"/>
  <c r="P238" i="13"/>
  <c r="O238" i="13"/>
  <c r="X237" i="13"/>
  <c r="W237" i="13" s="1"/>
  <c r="S237" i="13"/>
  <c r="U237" i="13" s="1"/>
  <c r="R237" i="13"/>
  <c r="Q237" i="13"/>
  <c r="P237" i="13"/>
  <c r="O237" i="13"/>
  <c r="X236" i="13"/>
  <c r="S236" i="13"/>
  <c r="U236" i="13" s="1"/>
  <c r="R236" i="13"/>
  <c r="Q236" i="13"/>
  <c r="P236" i="13"/>
  <c r="O236" i="13"/>
  <c r="X235" i="13"/>
  <c r="W235" i="13" s="1"/>
  <c r="S235" i="13"/>
  <c r="T235" i="13" s="1"/>
  <c r="R235" i="13"/>
  <c r="Q235" i="13"/>
  <c r="P235" i="13"/>
  <c r="O235" i="13"/>
  <c r="X234" i="13"/>
  <c r="W234" i="13" s="1"/>
  <c r="T234" i="13"/>
  <c r="S234" i="13"/>
  <c r="U234" i="13" s="1"/>
  <c r="R234" i="13"/>
  <c r="Q234" i="13"/>
  <c r="P234" i="13"/>
  <c r="O234" i="13"/>
  <c r="X233" i="13"/>
  <c r="W233" i="13" s="1"/>
  <c r="S233" i="13"/>
  <c r="U233" i="13" s="1"/>
  <c r="R233" i="13"/>
  <c r="Q233" i="13"/>
  <c r="P233" i="13"/>
  <c r="O233" i="13"/>
  <c r="X232" i="13"/>
  <c r="W232" i="13" s="1"/>
  <c r="S232" i="13"/>
  <c r="U232" i="13" s="1"/>
  <c r="R232" i="13"/>
  <c r="Q232" i="13"/>
  <c r="P232" i="13"/>
  <c r="O232" i="13"/>
  <c r="X231" i="13"/>
  <c r="W231" i="13" s="1"/>
  <c r="T231" i="13"/>
  <c r="S231" i="13"/>
  <c r="U231" i="13" s="1"/>
  <c r="R231" i="13"/>
  <c r="Q231" i="13"/>
  <c r="P231" i="13"/>
  <c r="O231" i="13"/>
  <c r="X230" i="13"/>
  <c r="W230" i="13" s="1"/>
  <c r="S230" i="13"/>
  <c r="T230" i="13" s="1"/>
  <c r="R230" i="13"/>
  <c r="Q230" i="13"/>
  <c r="P230" i="13"/>
  <c r="O230" i="13"/>
  <c r="X229" i="13"/>
  <c r="W229" i="13" s="1"/>
  <c r="S229" i="13"/>
  <c r="U229" i="13" s="1"/>
  <c r="R229" i="13"/>
  <c r="Q229" i="13"/>
  <c r="P229" i="13"/>
  <c r="O229" i="13"/>
  <c r="X228" i="13"/>
  <c r="W228" i="13" s="1"/>
  <c r="S228" i="13"/>
  <c r="U228" i="13" s="1"/>
  <c r="R228" i="13"/>
  <c r="Q228" i="13"/>
  <c r="P228" i="13"/>
  <c r="O228" i="13"/>
  <c r="X227" i="13"/>
  <c r="W227" i="13" s="1"/>
  <c r="S227" i="13"/>
  <c r="T227" i="13" s="1"/>
  <c r="R227" i="13"/>
  <c r="Q227" i="13"/>
  <c r="P227" i="13"/>
  <c r="O227" i="13"/>
  <c r="X226" i="13"/>
  <c r="W226" i="13" s="1"/>
  <c r="S226" i="13"/>
  <c r="U226" i="13" s="1"/>
  <c r="R226" i="13"/>
  <c r="Q226" i="13"/>
  <c r="P226" i="13"/>
  <c r="O226" i="13"/>
  <c r="X225" i="13"/>
  <c r="W225" i="13" s="1"/>
  <c r="S225" i="13"/>
  <c r="R225" i="13"/>
  <c r="Q225" i="13"/>
  <c r="P225" i="13"/>
  <c r="O225" i="13"/>
  <c r="X224" i="13"/>
  <c r="W224" i="13" s="1"/>
  <c r="S224" i="13"/>
  <c r="U224" i="13" s="1"/>
  <c r="R224" i="13"/>
  <c r="Q224" i="13"/>
  <c r="P224" i="13"/>
  <c r="O224" i="13"/>
  <c r="X223" i="13"/>
  <c r="W223" i="13" s="1"/>
  <c r="T223" i="13"/>
  <c r="S223" i="13"/>
  <c r="U223" i="13" s="1"/>
  <c r="R223" i="13"/>
  <c r="Q223" i="13"/>
  <c r="P223" i="13"/>
  <c r="O223" i="13"/>
  <c r="X222" i="13"/>
  <c r="W222" i="13" s="1"/>
  <c r="S222" i="13"/>
  <c r="T222" i="13" s="1"/>
  <c r="R222" i="13"/>
  <c r="Q222" i="13"/>
  <c r="P222" i="13"/>
  <c r="O222" i="13"/>
  <c r="X221" i="13"/>
  <c r="W221" i="13" s="1"/>
  <c r="S221" i="13"/>
  <c r="U221" i="13" s="1"/>
  <c r="R221" i="13"/>
  <c r="Q221" i="13"/>
  <c r="P221" i="13"/>
  <c r="O221" i="13"/>
  <c r="X220" i="13"/>
  <c r="W220" i="13" s="1"/>
  <c r="S220" i="13"/>
  <c r="U220" i="13" s="1"/>
  <c r="R220" i="13"/>
  <c r="Q220" i="13"/>
  <c r="P220" i="13"/>
  <c r="O220" i="13"/>
  <c r="X219" i="13"/>
  <c r="W219" i="13" s="1"/>
  <c r="S219" i="13"/>
  <c r="R219" i="13"/>
  <c r="Q219" i="13"/>
  <c r="P219" i="13"/>
  <c r="O219" i="13"/>
  <c r="X218" i="13"/>
  <c r="W218" i="13" s="1"/>
  <c r="T218" i="13"/>
  <c r="S218" i="13"/>
  <c r="U218" i="13" s="1"/>
  <c r="R218" i="13"/>
  <c r="Q218" i="13"/>
  <c r="P218" i="13"/>
  <c r="O218" i="13"/>
  <c r="X217" i="13"/>
  <c r="V217" i="13" s="1"/>
  <c r="S217" i="13"/>
  <c r="U217" i="13" s="1"/>
  <c r="R217" i="13"/>
  <c r="Q217" i="13"/>
  <c r="P217" i="13"/>
  <c r="O217" i="13"/>
  <c r="X216" i="13"/>
  <c r="W216" i="13" s="1"/>
  <c r="S216" i="13"/>
  <c r="U216" i="13" s="1"/>
  <c r="R216" i="13"/>
  <c r="Q216" i="13"/>
  <c r="P216" i="13"/>
  <c r="O216" i="13"/>
  <c r="X215" i="13"/>
  <c r="W215" i="13" s="1"/>
  <c r="S215" i="13"/>
  <c r="U215" i="13" s="1"/>
  <c r="R215" i="13"/>
  <c r="Q215" i="13"/>
  <c r="P215" i="13"/>
  <c r="O215" i="13"/>
  <c r="X214" i="13"/>
  <c r="V214" i="13" s="1"/>
  <c r="W214" i="13"/>
  <c r="S214" i="13"/>
  <c r="U214" i="13" s="1"/>
  <c r="R214" i="13"/>
  <c r="Q214" i="13"/>
  <c r="P214" i="13"/>
  <c r="O214" i="13"/>
  <c r="X213" i="13"/>
  <c r="W213" i="13" s="1"/>
  <c r="S213" i="13"/>
  <c r="U213" i="13" s="1"/>
  <c r="R213" i="13"/>
  <c r="Q213" i="13"/>
  <c r="P213" i="13"/>
  <c r="O213" i="13"/>
  <c r="X212" i="13"/>
  <c r="W212" i="13" s="1"/>
  <c r="S212" i="13"/>
  <c r="U212" i="13" s="1"/>
  <c r="R212" i="13"/>
  <c r="Q212" i="13"/>
  <c r="P212" i="13"/>
  <c r="O212" i="13"/>
  <c r="X211" i="13"/>
  <c r="V211" i="13" s="1"/>
  <c r="S211" i="13"/>
  <c r="T211" i="13" s="1"/>
  <c r="R211" i="13"/>
  <c r="Q211" i="13"/>
  <c r="P211" i="13"/>
  <c r="O211" i="13"/>
  <c r="X210" i="13"/>
  <c r="W210" i="13" s="1"/>
  <c r="S210" i="13"/>
  <c r="U210" i="13" s="1"/>
  <c r="R210" i="13"/>
  <c r="Q210" i="13"/>
  <c r="P210" i="13"/>
  <c r="O210" i="13"/>
  <c r="X209" i="13"/>
  <c r="W209" i="13" s="1"/>
  <c r="S209" i="13"/>
  <c r="U209" i="13" s="1"/>
  <c r="R209" i="13"/>
  <c r="Q209" i="13"/>
  <c r="P209" i="13"/>
  <c r="O209" i="13"/>
  <c r="X208" i="13"/>
  <c r="W208" i="13" s="1"/>
  <c r="S208" i="13"/>
  <c r="U208" i="13" s="1"/>
  <c r="R208" i="13"/>
  <c r="Q208" i="13"/>
  <c r="P208" i="13"/>
  <c r="O208" i="13"/>
  <c r="X207" i="13"/>
  <c r="W207" i="13" s="1"/>
  <c r="S207" i="13"/>
  <c r="T207" i="13" s="1"/>
  <c r="R207" i="13"/>
  <c r="Q207" i="13"/>
  <c r="P207" i="13"/>
  <c r="O207" i="13"/>
  <c r="X206" i="13"/>
  <c r="W206" i="13" s="1"/>
  <c r="S206" i="13"/>
  <c r="U206" i="13" s="1"/>
  <c r="R206" i="13"/>
  <c r="Q206" i="13"/>
  <c r="P206" i="13"/>
  <c r="O206" i="13"/>
  <c r="X205" i="13"/>
  <c r="W205" i="13" s="1"/>
  <c r="S205" i="13"/>
  <c r="U205" i="13" s="1"/>
  <c r="R205" i="13"/>
  <c r="Q205" i="13"/>
  <c r="P205" i="13"/>
  <c r="O205" i="13"/>
  <c r="X204" i="13"/>
  <c r="W204" i="13" s="1"/>
  <c r="S204" i="13"/>
  <c r="U204" i="13" s="1"/>
  <c r="R204" i="13"/>
  <c r="Q204" i="13"/>
  <c r="P204" i="13"/>
  <c r="O204" i="13"/>
  <c r="X203" i="13"/>
  <c r="W203" i="13" s="1"/>
  <c r="S203" i="13"/>
  <c r="T203" i="13" s="1"/>
  <c r="R203" i="13"/>
  <c r="Q203" i="13"/>
  <c r="P203" i="13"/>
  <c r="O203" i="13"/>
  <c r="X202" i="13"/>
  <c r="W202" i="13" s="1"/>
  <c r="S202" i="13"/>
  <c r="U202" i="13" s="1"/>
  <c r="R202" i="13"/>
  <c r="Q202" i="13"/>
  <c r="P202" i="13"/>
  <c r="O202" i="13"/>
  <c r="X201" i="13"/>
  <c r="W201" i="13" s="1"/>
  <c r="S201" i="13"/>
  <c r="R201" i="13"/>
  <c r="Q201" i="13"/>
  <c r="P201" i="13"/>
  <c r="O201" i="13"/>
  <c r="X200" i="13"/>
  <c r="W200" i="13" s="1"/>
  <c r="S200" i="13"/>
  <c r="U200" i="13" s="1"/>
  <c r="R200" i="13"/>
  <c r="Q200" i="13"/>
  <c r="P200" i="13"/>
  <c r="O200" i="13"/>
  <c r="X199" i="13"/>
  <c r="W199" i="13" s="1"/>
  <c r="S199" i="13"/>
  <c r="U199" i="13" s="1"/>
  <c r="R199" i="13"/>
  <c r="Q199" i="13"/>
  <c r="P199" i="13"/>
  <c r="O199" i="13"/>
  <c r="X198" i="13"/>
  <c r="W198" i="13" s="1"/>
  <c r="S198" i="13"/>
  <c r="U198" i="13" s="1"/>
  <c r="R198" i="13"/>
  <c r="Q198" i="13"/>
  <c r="P198" i="13"/>
  <c r="O198" i="13"/>
  <c r="X197" i="13"/>
  <c r="W197" i="13" s="1"/>
  <c r="S197" i="13"/>
  <c r="U197" i="13" s="1"/>
  <c r="R197" i="13"/>
  <c r="Q197" i="13"/>
  <c r="P197" i="13"/>
  <c r="O197" i="13"/>
  <c r="X196" i="13"/>
  <c r="W196" i="13" s="1"/>
  <c r="S196" i="13"/>
  <c r="T196" i="13" s="1"/>
  <c r="R196" i="13"/>
  <c r="Q196" i="13"/>
  <c r="P196" i="13"/>
  <c r="O196" i="13"/>
  <c r="X195" i="13"/>
  <c r="W195" i="13" s="1"/>
  <c r="V195" i="13"/>
  <c r="S195" i="13"/>
  <c r="R195" i="13"/>
  <c r="Q195" i="13"/>
  <c r="P195" i="13"/>
  <c r="O195" i="13"/>
  <c r="X194" i="13"/>
  <c r="W194" i="13" s="1"/>
  <c r="V194" i="13"/>
  <c r="S194" i="13"/>
  <c r="U194" i="13" s="1"/>
  <c r="R194" i="13"/>
  <c r="Q194" i="13"/>
  <c r="P194" i="13"/>
  <c r="O194" i="13"/>
  <c r="X193" i="13"/>
  <c r="V193" i="13" s="1"/>
  <c r="T193" i="13"/>
  <c r="S193" i="13"/>
  <c r="U193" i="13" s="1"/>
  <c r="R193" i="13"/>
  <c r="Q193" i="13"/>
  <c r="P193" i="13"/>
  <c r="O193" i="13"/>
  <c r="X192" i="13"/>
  <c r="W192" i="13" s="1"/>
  <c r="S192" i="13"/>
  <c r="U192" i="13" s="1"/>
  <c r="R192" i="13"/>
  <c r="Q192" i="13"/>
  <c r="P192" i="13"/>
  <c r="O192" i="13"/>
  <c r="X191" i="13"/>
  <c r="W191" i="13" s="1"/>
  <c r="S191" i="13"/>
  <c r="T191" i="13" s="1"/>
  <c r="R191" i="13"/>
  <c r="Q191" i="13"/>
  <c r="P191" i="13"/>
  <c r="O191" i="13"/>
  <c r="X190" i="13"/>
  <c r="W190" i="13" s="1"/>
  <c r="S190" i="13"/>
  <c r="U190" i="13" s="1"/>
  <c r="R190" i="13"/>
  <c r="Q190" i="13"/>
  <c r="P190" i="13"/>
  <c r="O190" i="13"/>
  <c r="X189" i="13"/>
  <c r="W189" i="13" s="1"/>
  <c r="S189" i="13"/>
  <c r="U189" i="13" s="1"/>
  <c r="R189" i="13"/>
  <c r="Q189" i="13"/>
  <c r="P189" i="13"/>
  <c r="O189" i="13"/>
  <c r="X188" i="13"/>
  <c r="W188" i="13" s="1"/>
  <c r="S188" i="13"/>
  <c r="U188" i="13" s="1"/>
  <c r="R188" i="13"/>
  <c r="Q188" i="13"/>
  <c r="P188" i="13"/>
  <c r="O188" i="13"/>
  <c r="X187" i="13"/>
  <c r="V187" i="13" s="1"/>
  <c r="S187" i="13"/>
  <c r="T187" i="13" s="1"/>
  <c r="R187" i="13"/>
  <c r="Q187" i="13"/>
  <c r="P187" i="13"/>
  <c r="O187" i="13"/>
  <c r="X186" i="13"/>
  <c r="W186" i="13" s="1"/>
  <c r="S186" i="13"/>
  <c r="U186" i="13" s="1"/>
  <c r="R186" i="13"/>
  <c r="Q186" i="13"/>
  <c r="P186" i="13"/>
  <c r="O186" i="13"/>
  <c r="X185" i="13"/>
  <c r="W185" i="13" s="1"/>
  <c r="S185" i="13"/>
  <c r="U185" i="13" s="1"/>
  <c r="R185" i="13"/>
  <c r="Q185" i="13"/>
  <c r="P185" i="13"/>
  <c r="O185" i="13"/>
  <c r="X184" i="13"/>
  <c r="W184" i="13" s="1"/>
  <c r="S184" i="13"/>
  <c r="U184" i="13" s="1"/>
  <c r="R184" i="13"/>
  <c r="Q184" i="13"/>
  <c r="P184" i="13"/>
  <c r="O184" i="13"/>
  <c r="X183" i="13"/>
  <c r="W183" i="13" s="1"/>
  <c r="S183" i="13"/>
  <c r="T183" i="13" s="1"/>
  <c r="R183" i="13"/>
  <c r="Q183" i="13"/>
  <c r="P183" i="13"/>
  <c r="O183" i="13"/>
  <c r="X182" i="13"/>
  <c r="W182" i="13" s="1"/>
  <c r="S182" i="13"/>
  <c r="U182" i="13" s="1"/>
  <c r="R182" i="13"/>
  <c r="Q182" i="13"/>
  <c r="P182" i="13"/>
  <c r="O182" i="13"/>
  <c r="X181" i="13"/>
  <c r="W181" i="13" s="1"/>
  <c r="S181" i="13"/>
  <c r="U181" i="13" s="1"/>
  <c r="R181" i="13"/>
  <c r="Q181" i="13"/>
  <c r="P181" i="13"/>
  <c r="O181" i="13"/>
  <c r="X180" i="13"/>
  <c r="W180" i="13" s="1"/>
  <c r="S180" i="13"/>
  <c r="T180" i="13" s="1"/>
  <c r="R180" i="13"/>
  <c r="Q180" i="13"/>
  <c r="P180" i="13"/>
  <c r="O180" i="13"/>
  <c r="X179" i="13"/>
  <c r="W179" i="13" s="1"/>
  <c r="S179" i="13"/>
  <c r="T179" i="13" s="1"/>
  <c r="R179" i="13"/>
  <c r="Q179" i="13"/>
  <c r="P179" i="13"/>
  <c r="O179" i="13"/>
  <c r="X178" i="13"/>
  <c r="W178" i="13" s="1"/>
  <c r="S178" i="13"/>
  <c r="U178" i="13" s="1"/>
  <c r="R178" i="13"/>
  <c r="Q178" i="13"/>
  <c r="P178" i="13"/>
  <c r="O178" i="13"/>
  <c r="X177" i="13"/>
  <c r="W177" i="13" s="1"/>
  <c r="S177" i="13"/>
  <c r="U177" i="13" s="1"/>
  <c r="R177" i="13"/>
  <c r="Q177" i="13"/>
  <c r="P177" i="13"/>
  <c r="O177" i="13"/>
  <c r="X176" i="13"/>
  <c r="W176" i="13" s="1"/>
  <c r="S176" i="13"/>
  <c r="U176" i="13" s="1"/>
  <c r="R176" i="13"/>
  <c r="Q176" i="13"/>
  <c r="P176" i="13"/>
  <c r="O176" i="13"/>
  <c r="X175" i="13"/>
  <c r="W175" i="13" s="1"/>
  <c r="S175" i="13"/>
  <c r="U175" i="13" s="1"/>
  <c r="R175" i="13"/>
  <c r="Q175" i="13"/>
  <c r="P175" i="13"/>
  <c r="O175" i="13"/>
  <c r="X174" i="13"/>
  <c r="W174" i="13" s="1"/>
  <c r="S174" i="13"/>
  <c r="U174" i="13" s="1"/>
  <c r="R174" i="13"/>
  <c r="Q174" i="13"/>
  <c r="P174" i="13"/>
  <c r="O174" i="13"/>
  <c r="X173" i="13"/>
  <c r="W173" i="13" s="1"/>
  <c r="S173" i="13"/>
  <c r="U173" i="13" s="1"/>
  <c r="R173" i="13"/>
  <c r="Q173" i="13"/>
  <c r="P173" i="13"/>
  <c r="O173" i="13"/>
  <c r="X172" i="13"/>
  <c r="W172" i="13" s="1"/>
  <c r="V172" i="13"/>
  <c r="S172" i="13"/>
  <c r="U172" i="13" s="1"/>
  <c r="R172" i="13"/>
  <c r="Q172" i="13"/>
  <c r="P172" i="13"/>
  <c r="O172" i="13"/>
  <c r="X171" i="13"/>
  <c r="W171" i="13" s="1"/>
  <c r="S171" i="13"/>
  <c r="T171" i="13" s="1"/>
  <c r="R171" i="13"/>
  <c r="Q171" i="13"/>
  <c r="P171" i="13"/>
  <c r="O171" i="13"/>
  <c r="X170" i="13"/>
  <c r="W170" i="13" s="1"/>
  <c r="S170" i="13"/>
  <c r="U170" i="13" s="1"/>
  <c r="R170" i="13"/>
  <c r="Q170" i="13"/>
  <c r="P170" i="13"/>
  <c r="O170" i="13"/>
  <c r="X169" i="13"/>
  <c r="W169" i="13" s="1"/>
  <c r="S169" i="13"/>
  <c r="U169" i="13" s="1"/>
  <c r="R169" i="13"/>
  <c r="Q169" i="13"/>
  <c r="P169" i="13"/>
  <c r="O169" i="13"/>
  <c r="X168" i="13"/>
  <c r="W168" i="13" s="1"/>
  <c r="S168" i="13"/>
  <c r="U168" i="13" s="1"/>
  <c r="R168" i="13"/>
  <c r="Q168" i="13"/>
  <c r="P168" i="13"/>
  <c r="O168" i="13"/>
  <c r="X167" i="13"/>
  <c r="W167" i="13" s="1"/>
  <c r="U167" i="13"/>
  <c r="S167" i="13"/>
  <c r="T167" i="13" s="1"/>
  <c r="R167" i="13"/>
  <c r="Q167" i="13"/>
  <c r="P167" i="13"/>
  <c r="O167" i="13"/>
  <c r="X166" i="13"/>
  <c r="V166" i="13" s="1"/>
  <c r="W166" i="13"/>
  <c r="S166" i="13"/>
  <c r="U166" i="13" s="1"/>
  <c r="R166" i="13"/>
  <c r="Q166" i="13"/>
  <c r="P166" i="13"/>
  <c r="O166" i="13"/>
  <c r="X165" i="13"/>
  <c r="W165" i="13" s="1"/>
  <c r="S165" i="13"/>
  <c r="U165" i="13" s="1"/>
  <c r="R165" i="13"/>
  <c r="Q165" i="13"/>
  <c r="P165" i="13"/>
  <c r="O165" i="13"/>
  <c r="X164" i="13"/>
  <c r="W164" i="13" s="1"/>
  <c r="V164" i="13"/>
  <c r="S164" i="13"/>
  <c r="U164" i="13" s="1"/>
  <c r="R164" i="13"/>
  <c r="Q164" i="13"/>
  <c r="P164" i="13"/>
  <c r="O164" i="13"/>
  <c r="X163" i="13"/>
  <c r="W163" i="13" s="1"/>
  <c r="S163" i="13"/>
  <c r="T163" i="13" s="1"/>
  <c r="R163" i="13"/>
  <c r="Q163" i="13"/>
  <c r="P163" i="13"/>
  <c r="O163" i="13"/>
  <c r="X162" i="13"/>
  <c r="W162" i="13" s="1"/>
  <c r="S162" i="13"/>
  <c r="U162" i="13" s="1"/>
  <c r="R162" i="13"/>
  <c r="Q162" i="13"/>
  <c r="P162" i="13"/>
  <c r="O162" i="13"/>
  <c r="X161" i="13"/>
  <c r="W161" i="13" s="1"/>
  <c r="S161" i="13"/>
  <c r="U161" i="13" s="1"/>
  <c r="R161" i="13"/>
  <c r="Q161" i="13"/>
  <c r="P161" i="13"/>
  <c r="O161" i="13"/>
  <c r="X160" i="13"/>
  <c r="W160" i="13" s="1"/>
  <c r="S160" i="13"/>
  <c r="U160" i="13" s="1"/>
  <c r="R160" i="13"/>
  <c r="Q160" i="13"/>
  <c r="P160" i="13"/>
  <c r="O160" i="13"/>
  <c r="X159" i="13"/>
  <c r="W159" i="13" s="1"/>
  <c r="S159" i="13"/>
  <c r="U159" i="13" s="1"/>
  <c r="R159" i="13"/>
  <c r="Q159" i="13"/>
  <c r="P159" i="13"/>
  <c r="O159" i="13"/>
  <c r="X158" i="13"/>
  <c r="W158" i="13" s="1"/>
  <c r="S158" i="13"/>
  <c r="U158" i="13" s="1"/>
  <c r="R158" i="13"/>
  <c r="Q158" i="13"/>
  <c r="P158" i="13"/>
  <c r="O158" i="13"/>
  <c r="X157" i="13"/>
  <c r="W157" i="13" s="1"/>
  <c r="S157" i="13"/>
  <c r="U157" i="13" s="1"/>
  <c r="R157" i="13"/>
  <c r="Q157" i="13"/>
  <c r="P157" i="13"/>
  <c r="O157" i="13"/>
  <c r="X156" i="13"/>
  <c r="W156" i="13" s="1"/>
  <c r="S156" i="13"/>
  <c r="U156" i="13" s="1"/>
  <c r="R156" i="13"/>
  <c r="Q156" i="13"/>
  <c r="P156" i="13"/>
  <c r="O156" i="13"/>
  <c r="X155" i="13"/>
  <c r="W155" i="13" s="1"/>
  <c r="S155" i="13"/>
  <c r="T155" i="13" s="1"/>
  <c r="R155" i="13"/>
  <c r="Q155" i="13"/>
  <c r="P155" i="13"/>
  <c r="O155" i="13"/>
  <c r="X154" i="13"/>
  <c r="W154" i="13" s="1"/>
  <c r="S154" i="13"/>
  <c r="U154" i="13" s="1"/>
  <c r="R154" i="13"/>
  <c r="Q154" i="13"/>
  <c r="P154" i="13"/>
  <c r="O154" i="13"/>
  <c r="X153" i="13"/>
  <c r="W153" i="13" s="1"/>
  <c r="S153" i="13"/>
  <c r="U153" i="13" s="1"/>
  <c r="R153" i="13"/>
  <c r="Q153" i="13"/>
  <c r="P153" i="13"/>
  <c r="O153" i="13"/>
  <c r="X152" i="13"/>
  <c r="W152" i="13" s="1"/>
  <c r="S152" i="13"/>
  <c r="U152" i="13" s="1"/>
  <c r="R152" i="13"/>
  <c r="Q152" i="13"/>
  <c r="P152" i="13"/>
  <c r="O152" i="13"/>
  <c r="X151" i="13"/>
  <c r="W151" i="13" s="1"/>
  <c r="S151" i="13"/>
  <c r="U151" i="13" s="1"/>
  <c r="R151" i="13"/>
  <c r="Q151" i="13"/>
  <c r="P151" i="13"/>
  <c r="O151" i="13"/>
  <c r="X150" i="13"/>
  <c r="W150" i="13" s="1"/>
  <c r="S150" i="13"/>
  <c r="U150" i="13" s="1"/>
  <c r="R150" i="13"/>
  <c r="Q150" i="13"/>
  <c r="P150" i="13"/>
  <c r="O150" i="13"/>
  <c r="X149" i="13"/>
  <c r="W149" i="13" s="1"/>
  <c r="S149" i="13"/>
  <c r="U149" i="13" s="1"/>
  <c r="R149" i="13"/>
  <c r="Q149" i="13"/>
  <c r="P149" i="13"/>
  <c r="O149" i="13"/>
  <c r="X148" i="13"/>
  <c r="W148" i="13" s="1"/>
  <c r="S148" i="13"/>
  <c r="U148" i="13" s="1"/>
  <c r="R148" i="13"/>
  <c r="Q148" i="13"/>
  <c r="P148" i="13"/>
  <c r="O148" i="13"/>
  <c r="X147" i="13"/>
  <c r="V147" i="13" s="1"/>
  <c r="W147" i="13"/>
  <c r="S147" i="13"/>
  <c r="T147" i="13" s="1"/>
  <c r="R147" i="13"/>
  <c r="Q147" i="13"/>
  <c r="P147" i="13"/>
  <c r="O147" i="13"/>
  <c r="X146" i="13"/>
  <c r="W146" i="13" s="1"/>
  <c r="S146" i="13"/>
  <c r="U146" i="13" s="1"/>
  <c r="R146" i="13"/>
  <c r="Q146" i="13"/>
  <c r="P146" i="13"/>
  <c r="O146" i="13"/>
  <c r="X145" i="13"/>
  <c r="W145" i="13" s="1"/>
  <c r="V145" i="13"/>
  <c r="S145" i="13"/>
  <c r="U145" i="13" s="1"/>
  <c r="R145" i="13"/>
  <c r="Q145" i="13"/>
  <c r="P145" i="13"/>
  <c r="O145" i="13"/>
  <c r="X144" i="13"/>
  <c r="W144" i="13" s="1"/>
  <c r="S144" i="13"/>
  <c r="U144" i="13" s="1"/>
  <c r="R144" i="13"/>
  <c r="Q144" i="13"/>
  <c r="P144" i="13"/>
  <c r="O144" i="13"/>
  <c r="X143" i="13"/>
  <c r="W143" i="13" s="1"/>
  <c r="S143" i="13"/>
  <c r="U143" i="13" s="1"/>
  <c r="R143" i="13"/>
  <c r="Q143" i="13"/>
  <c r="P143" i="13"/>
  <c r="O143" i="13"/>
  <c r="X142" i="13"/>
  <c r="V142" i="13" s="1"/>
  <c r="S142" i="13"/>
  <c r="U142" i="13" s="1"/>
  <c r="R142" i="13"/>
  <c r="Q142" i="13"/>
  <c r="P142" i="13"/>
  <c r="O142" i="13"/>
  <c r="X141" i="13"/>
  <c r="W141" i="13" s="1"/>
  <c r="S141" i="13"/>
  <c r="U141" i="13" s="1"/>
  <c r="R141" i="13"/>
  <c r="Q141" i="13"/>
  <c r="P141" i="13"/>
  <c r="O141" i="13"/>
  <c r="X140" i="13"/>
  <c r="W140" i="13" s="1"/>
  <c r="V140" i="13"/>
  <c r="S140" i="13"/>
  <c r="U140" i="13" s="1"/>
  <c r="R140" i="13"/>
  <c r="Q140" i="13"/>
  <c r="P140" i="13"/>
  <c r="O140" i="13"/>
  <c r="X139" i="13"/>
  <c r="W139" i="13" s="1"/>
  <c r="S139" i="13"/>
  <c r="T139" i="13" s="1"/>
  <c r="R139" i="13"/>
  <c r="Q139" i="13"/>
  <c r="P139" i="13"/>
  <c r="O139" i="13"/>
  <c r="X138" i="13"/>
  <c r="W138" i="13" s="1"/>
  <c r="S138" i="13"/>
  <c r="U138" i="13" s="1"/>
  <c r="R138" i="13"/>
  <c r="Q138" i="13"/>
  <c r="P138" i="13"/>
  <c r="O138" i="13"/>
  <c r="X137" i="13"/>
  <c r="W137" i="13" s="1"/>
  <c r="S137" i="13"/>
  <c r="U137" i="13" s="1"/>
  <c r="R137" i="13"/>
  <c r="Q137" i="13"/>
  <c r="P137" i="13"/>
  <c r="O137" i="13"/>
  <c r="X136" i="13"/>
  <c r="W136" i="13" s="1"/>
  <c r="S136" i="13"/>
  <c r="U136" i="13" s="1"/>
  <c r="R136" i="13"/>
  <c r="Q136" i="13"/>
  <c r="P136" i="13"/>
  <c r="O136" i="13"/>
  <c r="X135" i="13"/>
  <c r="W135" i="13" s="1"/>
  <c r="S135" i="13"/>
  <c r="U135" i="13" s="1"/>
  <c r="R135" i="13"/>
  <c r="Q135" i="13"/>
  <c r="P135" i="13"/>
  <c r="O135" i="13"/>
  <c r="X134" i="13"/>
  <c r="V134" i="13" s="1"/>
  <c r="W134" i="13"/>
  <c r="S134" i="13"/>
  <c r="T134" i="13" s="1"/>
  <c r="R134" i="13"/>
  <c r="Q134" i="13"/>
  <c r="P134" i="13"/>
  <c r="O134" i="13"/>
  <c r="X133" i="13"/>
  <c r="W133" i="13" s="1"/>
  <c r="S133" i="13"/>
  <c r="U133" i="13" s="1"/>
  <c r="R133" i="13"/>
  <c r="Q133" i="13"/>
  <c r="P133" i="13"/>
  <c r="O133" i="13"/>
  <c r="X132" i="13"/>
  <c r="W132" i="13" s="1"/>
  <c r="S132" i="13"/>
  <c r="T132" i="13" s="1"/>
  <c r="R132" i="13"/>
  <c r="Q132" i="13"/>
  <c r="P132" i="13"/>
  <c r="O132" i="13"/>
  <c r="X131" i="13"/>
  <c r="W131" i="13" s="1"/>
  <c r="V131" i="13"/>
  <c r="S131" i="13"/>
  <c r="T131" i="13" s="1"/>
  <c r="R131" i="13"/>
  <c r="Q131" i="13"/>
  <c r="P131" i="13"/>
  <c r="O131" i="13"/>
  <c r="X130" i="13"/>
  <c r="W130" i="13" s="1"/>
  <c r="S130" i="13"/>
  <c r="U130" i="13" s="1"/>
  <c r="R130" i="13"/>
  <c r="Q130" i="13"/>
  <c r="P130" i="13"/>
  <c r="O130" i="13"/>
  <c r="X129" i="13"/>
  <c r="W129" i="13" s="1"/>
  <c r="S129" i="13"/>
  <c r="U129" i="13" s="1"/>
  <c r="R129" i="13"/>
  <c r="Q129" i="13"/>
  <c r="P129" i="13"/>
  <c r="O129" i="13"/>
  <c r="X128" i="13"/>
  <c r="W128" i="13" s="1"/>
  <c r="S128" i="13"/>
  <c r="U128" i="13" s="1"/>
  <c r="R128" i="13"/>
  <c r="Q128" i="13"/>
  <c r="P128" i="13"/>
  <c r="O128" i="13"/>
  <c r="X127" i="13"/>
  <c r="W127" i="13" s="1"/>
  <c r="S127" i="13"/>
  <c r="T127" i="13" s="1"/>
  <c r="R127" i="13"/>
  <c r="Q127" i="13"/>
  <c r="P127" i="13"/>
  <c r="O127" i="13"/>
  <c r="X126" i="13"/>
  <c r="W126" i="13" s="1"/>
  <c r="S126" i="13"/>
  <c r="U126" i="13" s="1"/>
  <c r="R126" i="13"/>
  <c r="Q126" i="13"/>
  <c r="P126" i="13"/>
  <c r="O126" i="13"/>
  <c r="X125" i="13"/>
  <c r="W125" i="13" s="1"/>
  <c r="S125" i="13"/>
  <c r="U125" i="13" s="1"/>
  <c r="R125" i="13"/>
  <c r="Q125" i="13"/>
  <c r="P125" i="13"/>
  <c r="O125" i="13"/>
  <c r="X124" i="13"/>
  <c r="W124" i="13" s="1"/>
  <c r="V124" i="13"/>
  <c r="U124" i="13"/>
  <c r="S124" i="13"/>
  <c r="T124" i="13" s="1"/>
  <c r="R124" i="13"/>
  <c r="Q124" i="13"/>
  <c r="P124" i="13"/>
  <c r="O124" i="13"/>
  <c r="X123" i="13"/>
  <c r="W123" i="13" s="1"/>
  <c r="S123" i="13"/>
  <c r="T123" i="13" s="1"/>
  <c r="R123" i="13"/>
  <c r="Q123" i="13"/>
  <c r="P123" i="13"/>
  <c r="O123" i="13"/>
  <c r="X122" i="13"/>
  <c r="W122" i="13" s="1"/>
  <c r="S122" i="13"/>
  <c r="U122" i="13" s="1"/>
  <c r="R122" i="13"/>
  <c r="Q122" i="13"/>
  <c r="P122" i="13"/>
  <c r="O122" i="13"/>
  <c r="X121" i="13"/>
  <c r="V121" i="13" s="1"/>
  <c r="S121" i="13"/>
  <c r="U121" i="13" s="1"/>
  <c r="R121" i="13"/>
  <c r="Q121" i="13"/>
  <c r="P121" i="13"/>
  <c r="O121" i="13"/>
  <c r="X120" i="13"/>
  <c r="W120" i="13" s="1"/>
  <c r="S120" i="13"/>
  <c r="U120" i="13" s="1"/>
  <c r="R120" i="13"/>
  <c r="Q120" i="13"/>
  <c r="P120" i="13"/>
  <c r="O120" i="13"/>
  <c r="X119" i="13"/>
  <c r="W119" i="13" s="1"/>
  <c r="S119" i="13"/>
  <c r="U119" i="13" s="1"/>
  <c r="R119" i="13"/>
  <c r="Q119" i="13"/>
  <c r="P119" i="13"/>
  <c r="O119" i="13"/>
  <c r="X118" i="13"/>
  <c r="V118" i="13" s="1"/>
  <c r="W118" i="13"/>
  <c r="S118" i="13"/>
  <c r="U118" i="13" s="1"/>
  <c r="R118" i="13"/>
  <c r="Q118" i="13"/>
  <c r="P118" i="13"/>
  <c r="O118" i="13"/>
  <c r="X117" i="13"/>
  <c r="W117" i="13" s="1"/>
  <c r="S117" i="13"/>
  <c r="U117" i="13" s="1"/>
  <c r="R117" i="13"/>
  <c r="Q117" i="13"/>
  <c r="P117" i="13"/>
  <c r="O117" i="13"/>
  <c r="X116" i="13"/>
  <c r="W116" i="13" s="1"/>
  <c r="S116" i="13"/>
  <c r="U116" i="13" s="1"/>
  <c r="R116" i="13"/>
  <c r="Q116" i="13"/>
  <c r="P116" i="13"/>
  <c r="O116" i="13"/>
  <c r="X115" i="13"/>
  <c r="W115" i="13" s="1"/>
  <c r="S115" i="13"/>
  <c r="T115" i="13" s="1"/>
  <c r="R115" i="13"/>
  <c r="Q115" i="13"/>
  <c r="P115" i="13"/>
  <c r="O115" i="13"/>
  <c r="X114" i="13"/>
  <c r="W114" i="13" s="1"/>
  <c r="S114" i="13"/>
  <c r="U114" i="13" s="1"/>
  <c r="R114" i="13"/>
  <c r="Q114" i="13"/>
  <c r="P114" i="13"/>
  <c r="O114" i="13"/>
  <c r="X113" i="13"/>
  <c r="V113" i="13" s="1"/>
  <c r="S113" i="13"/>
  <c r="U113" i="13" s="1"/>
  <c r="R113" i="13"/>
  <c r="Q113" i="13"/>
  <c r="P113" i="13"/>
  <c r="O113" i="13"/>
  <c r="X112" i="13"/>
  <c r="W112" i="13" s="1"/>
  <c r="S112" i="13"/>
  <c r="U112" i="13" s="1"/>
  <c r="R112" i="13"/>
  <c r="Q112" i="13"/>
  <c r="P112" i="13"/>
  <c r="O112" i="13"/>
  <c r="X111" i="13"/>
  <c r="W111" i="13" s="1"/>
  <c r="S111" i="13"/>
  <c r="U111" i="13" s="1"/>
  <c r="R111" i="13"/>
  <c r="Q111" i="13"/>
  <c r="P111" i="13"/>
  <c r="O111" i="13"/>
  <c r="X110" i="13"/>
  <c r="W110" i="13" s="1"/>
  <c r="S110" i="13"/>
  <c r="U110" i="13" s="1"/>
  <c r="R110" i="13"/>
  <c r="Q110" i="13"/>
  <c r="P110" i="13"/>
  <c r="O110" i="13"/>
  <c r="X109" i="13"/>
  <c r="W109" i="13" s="1"/>
  <c r="S109" i="13"/>
  <c r="U109" i="13" s="1"/>
  <c r="R109" i="13"/>
  <c r="Q109" i="13"/>
  <c r="P109" i="13"/>
  <c r="O109" i="13"/>
  <c r="X108" i="13"/>
  <c r="W108" i="13" s="1"/>
  <c r="S108" i="13"/>
  <c r="U108" i="13" s="1"/>
  <c r="R108" i="13"/>
  <c r="Q108" i="13"/>
  <c r="P108" i="13"/>
  <c r="O108" i="13"/>
  <c r="X107" i="13"/>
  <c r="V107" i="13" s="1"/>
  <c r="S107" i="13"/>
  <c r="T107" i="13" s="1"/>
  <c r="R107" i="13"/>
  <c r="Q107" i="13"/>
  <c r="P107" i="13"/>
  <c r="O107" i="13"/>
  <c r="X106" i="13"/>
  <c r="W106" i="13" s="1"/>
  <c r="S106" i="13"/>
  <c r="U106" i="13" s="1"/>
  <c r="R106" i="13"/>
  <c r="Q106" i="13"/>
  <c r="P106" i="13"/>
  <c r="O106" i="13"/>
  <c r="X105" i="13"/>
  <c r="W105" i="13" s="1"/>
  <c r="S105" i="13"/>
  <c r="U105" i="13" s="1"/>
  <c r="R105" i="13"/>
  <c r="Q105" i="13"/>
  <c r="P105" i="13"/>
  <c r="O105" i="13"/>
  <c r="X104" i="13"/>
  <c r="W104" i="13" s="1"/>
  <c r="S104" i="13"/>
  <c r="U104" i="13" s="1"/>
  <c r="R104" i="13"/>
  <c r="Q104" i="13"/>
  <c r="P104" i="13"/>
  <c r="O104" i="13"/>
  <c r="X103" i="13"/>
  <c r="W103" i="13" s="1"/>
  <c r="T103" i="13"/>
  <c r="S103" i="13"/>
  <c r="U103" i="13" s="1"/>
  <c r="R103" i="13"/>
  <c r="Q103" i="13"/>
  <c r="P103" i="13"/>
  <c r="O103" i="13"/>
  <c r="X102" i="13"/>
  <c r="W102" i="13"/>
  <c r="V102" i="13"/>
  <c r="S102" i="13"/>
  <c r="U102" i="13" s="1"/>
  <c r="R102" i="13"/>
  <c r="Q102" i="13"/>
  <c r="P102" i="13"/>
  <c r="O102" i="13"/>
  <c r="X101" i="13"/>
  <c r="W101" i="13" s="1"/>
  <c r="S101" i="13"/>
  <c r="U101" i="13" s="1"/>
  <c r="R101" i="13"/>
  <c r="Q101" i="13"/>
  <c r="P101" i="13"/>
  <c r="O101" i="13"/>
  <c r="X100" i="13"/>
  <c r="W100" i="13" s="1"/>
  <c r="S100" i="13"/>
  <c r="U100" i="13" s="1"/>
  <c r="R100" i="13"/>
  <c r="Q100" i="13"/>
  <c r="P100" i="13"/>
  <c r="O100" i="13"/>
  <c r="X99" i="13"/>
  <c r="W99" i="13" s="1"/>
  <c r="S99" i="13"/>
  <c r="T99" i="13" s="1"/>
  <c r="R99" i="13"/>
  <c r="Q99" i="13"/>
  <c r="P99" i="13"/>
  <c r="O99" i="13"/>
  <c r="X98" i="13"/>
  <c r="W98" i="13" s="1"/>
  <c r="S98" i="13"/>
  <c r="U98" i="13" s="1"/>
  <c r="R98" i="13"/>
  <c r="Q98" i="13"/>
  <c r="P98" i="13"/>
  <c r="O98" i="13"/>
  <c r="X97" i="13"/>
  <c r="W97" i="13" s="1"/>
  <c r="S97" i="13"/>
  <c r="U97" i="13" s="1"/>
  <c r="R97" i="13"/>
  <c r="Q97" i="13"/>
  <c r="P97" i="13"/>
  <c r="O97" i="13"/>
  <c r="X96" i="13"/>
  <c r="W96" i="13" s="1"/>
  <c r="S96" i="13"/>
  <c r="U96" i="13" s="1"/>
  <c r="R96" i="13"/>
  <c r="Q96" i="13"/>
  <c r="P96" i="13"/>
  <c r="O96" i="13"/>
  <c r="X95" i="13"/>
  <c r="W95" i="13" s="1"/>
  <c r="S95" i="13"/>
  <c r="U95" i="13" s="1"/>
  <c r="R95" i="13"/>
  <c r="Q95" i="13"/>
  <c r="P95" i="13"/>
  <c r="O95" i="13"/>
  <c r="X94" i="13"/>
  <c r="W94" i="13" s="1"/>
  <c r="S94" i="13"/>
  <c r="U94" i="13" s="1"/>
  <c r="R94" i="13"/>
  <c r="Q94" i="13"/>
  <c r="P94" i="13"/>
  <c r="O94" i="13"/>
  <c r="X93" i="13"/>
  <c r="W93" i="13" s="1"/>
  <c r="S93" i="13"/>
  <c r="U93" i="13" s="1"/>
  <c r="R93" i="13"/>
  <c r="Q93" i="13"/>
  <c r="P93" i="13"/>
  <c r="O93" i="13"/>
  <c r="X92" i="13"/>
  <c r="W92" i="13" s="1"/>
  <c r="S92" i="13"/>
  <c r="U92" i="13" s="1"/>
  <c r="R92" i="13"/>
  <c r="Q92" i="13"/>
  <c r="P92" i="13"/>
  <c r="O92" i="13"/>
  <c r="X91" i="13"/>
  <c r="W91" i="13" s="1"/>
  <c r="S91" i="13"/>
  <c r="T91" i="13" s="1"/>
  <c r="R91" i="13"/>
  <c r="Q91" i="13"/>
  <c r="P91" i="13"/>
  <c r="O91" i="13"/>
  <c r="X90" i="13"/>
  <c r="W90" i="13" s="1"/>
  <c r="S90" i="13"/>
  <c r="U90" i="13" s="1"/>
  <c r="R90" i="13"/>
  <c r="Q90" i="13"/>
  <c r="P90" i="13"/>
  <c r="O90" i="13"/>
  <c r="X89" i="13"/>
  <c r="W89" i="13" s="1"/>
  <c r="S89" i="13"/>
  <c r="U89" i="13" s="1"/>
  <c r="R89" i="13"/>
  <c r="Q89" i="13"/>
  <c r="P89" i="13"/>
  <c r="O89" i="13"/>
  <c r="X88" i="13"/>
  <c r="W88" i="13" s="1"/>
  <c r="S88" i="13"/>
  <c r="U88" i="13" s="1"/>
  <c r="R88" i="13"/>
  <c r="Q88" i="13"/>
  <c r="P88" i="13"/>
  <c r="O88" i="13"/>
  <c r="X87" i="13"/>
  <c r="W87" i="13" s="1"/>
  <c r="S87" i="13"/>
  <c r="U87" i="13" s="1"/>
  <c r="R87" i="13"/>
  <c r="Q87" i="13"/>
  <c r="P87" i="13"/>
  <c r="O87" i="13"/>
  <c r="X86" i="13"/>
  <c r="W86" i="13" s="1"/>
  <c r="V86" i="13"/>
  <c r="S86" i="13"/>
  <c r="U86" i="13" s="1"/>
  <c r="R86" i="13"/>
  <c r="Q86" i="13"/>
  <c r="P86" i="13"/>
  <c r="O86" i="13"/>
  <c r="X85" i="13"/>
  <c r="W85" i="13" s="1"/>
  <c r="S85" i="13"/>
  <c r="U85" i="13" s="1"/>
  <c r="R85" i="13"/>
  <c r="Q85" i="13"/>
  <c r="P85" i="13"/>
  <c r="O85" i="13"/>
  <c r="X84" i="13"/>
  <c r="W84" i="13" s="1"/>
  <c r="S84" i="13"/>
  <c r="U84" i="13" s="1"/>
  <c r="R84" i="13"/>
  <c r="Q84" i="13"/>
  <c r="P84" i="13"/>
  <c r="O84" i="13"/>
  <c r="X83" i="13"/>
  <c r="W83" i="13" s="1"/>
  <c r="S83" i="13"/>
  <c r="T83" i="13" s="1"/>
  <c r="R83" i="13"/>
  <c r="Q83" i="13"/>
  <c r="P83" i="13"/>
  <c r="O83" i="13"/>
  <c r="X82" i="13"/>
  <c r="W82" i="13" s="1"/>
  <c r="S82" i="13"/>
  <c r="U82" i="13" s="1"/>
  <c r="R82" i="13"/>
  <c r="Q82" i="13"/>
  <c r="P82" i="13"/>
  <c r="O82" i="13"/>
  <c r="X81" i="13"/>
  <c r="V81" i="13" s="1"/>
  <c r="S81" i="13"/>
  <c r="U81" i="13" s="1"/>
  <c r="R81" i="13"/>
  <c r="Q81" i="13"/>
  <c r="P81" i="13"/>
  <c r="O81" i="13"/>
  <c r="X80" i="13"/>
  <c r="W80" i="13" s="1"/>
  <c r="S80" i="13"/>
  <c r="U80" i="13" s="1"/>
  <c r="R80" i="13"/>
  <c r="Q80" i="13"/>
  <c r="P80" i="13"/>
  <c r="O80" i="13"/>
  <c r="X79" i="13"/>
  <c r="W79" i="13" s="1"/>
  <c r="S79" i="13"/>
  <c r="U79" i="13" s="1"/>
  <c r="R79" i="13"/>
  <c r="Q79" i="13"/>
  <c r="P79" i="13"/>
  <c r="O79" i="13"/>
  <c r="X78" i="13"/>
  <c r="W78" i="13" s="1"/>
  <c r="V78" i="13"/>
  <c r="S78" i="13"/>
  <c r="T78" i="13" s="1"/>
  <c r="R78" i="13"/>
  <c r="Q78" i="13"/>
  <c r="P78" i="13"/>
  <c r="O78" i="13"/>
  <c r="X77" i="13"/>
  <c r="W77" i="13" s="1"/>
  <c r="S77" i="13"/>
  <c r="U77" i="13" s="1"/>
  <c r="R77" i="13"/>
  <c r="Q77" i="13"/>
  <c r="P77" i="13"/>
  <c r="O77" i="13"/>
  <c r="X76" i="13"/>
  <c r="W76" i="13" s="1"/>
  <c r="S76" i="13"/>
  <c r="U76" i="13" s="1"/>
  <c r="R76" i="13"/>
  <c r="Q76" i="13"/>
  <c r="P76" i="13"/>
  <c r="O76" i="13"/>
  <c r="X75" i="13"/>
  <c r="W75" i="13" s="1"/>
  <c r="U75" i="13"/>
  <c r="S75" i="13"/>
  <c r="T75" i="13" s="1"/>
  <c r="R75" i="13"/>
  <c r="Q75" i="13"/>
  <c r="P75" i="13"/>
  <c r="O75" i="13"/>
  <c r="X74" i="13"/>
  <c r="W74" i="13" s="1"/>
  <c r="V74" i="13"/>
  <c r="S74" i="13"/>
  <c r="U74" i="13" s="1"/>
  <c r="R74" i="13"/>
  <c r="Q74" i="13"/>
  <c r="P74" i="13"/>
  <c r="O74" i="13"/>
  <c r="X73" i="13"/>
  <c r="W73" i="13" s="1"/>
  <c r="S73" i="13"/>
  <c r="U73" i="13" s="1"/>
  <c r="R73" i="13"/>
  <c r="Q73" i="13"/>
  <c r="P73" i="13"/>
  <c r="O73" i="13"/>
  <c r="X72" i="13"/>
  <c r="W72" i="13" s="1"/>
  <c r="S72" i="13"/>
  <c r="U72" i="13" s="1"/>
  <c r="R72" i="13"/>
  <c r="Q72" i="13"/>
  <c r="P72" i="13"/>
  <c r="O72" i="13"/>
  <c r="X71" i="13"/>
  <c r="W71" i="13" s="1"/>
  <c r="S71" i="13"/>
  <c r="U71" i="13" s="1"/>
  <c r="R71" i="13"/>
  <c r="Q71" i="13"/>
  <c r="P71" i="13"/>
  <c r="O71" i="13"/>
  <c r="X70" i="13"/>
  <c r="W70" i="13" s="1"/>
  <c r="V70" i="13"/>
  <c r="S70" i="13"/>
  <c r="U70" i="13" s="1"/>
  <c r="R70" i="13"/>
  <c r="Q70" i="13"/>
  <c r="P70" i="13"/>
  <c r="O70" i="13"/>
  <c r="X69" i="13"/>
  <c r="W69" i="13" s="1"/>
  <c r="S69" i="13"/>
  <c r="U69" i="13" s="1"/>
  <c r="R69" i="13"/>
  <c r="Q69" i="13"/>
  <c r="P69" i="13"/>
  <c r="O69" i="13"/>
  <c r="X68" i="13"/>
  <c r="W68" i="13" s="1"/>
  <c r="S68" i="13"/>
  <c r="T68" i="13" s="1"/>
  <c r="R68" i="13"/>
  <c r="Q68" i="13"/>
  <c r="P68" i="13"/>
  <c r="O68" i="13"/>
  <c r="X67" i="13"/>
  <c r="V67" i="13" s="1"/>
  <c r="W67" i="13"/>
  <c r="S67" i="13"/>
  <c r="T67" i="13" s="1"/>
  <c r="R67" i="13"/>
  <c r="Q67" i="13"/>
  <c r="P67" i="13"/>
  <c r="O67" i="13"/>
  <c r="X66" i="13"/>
  <c r="W66" i="13" s="1"/>
  <c r="S66" i="13"/>
  <c r="U66" i="13" s="1"/>
  <c r="R66" i="13"/>
  <c r="Q66" i="13"/>
  <c r="P66" i="13"/>
  <c r="O66" i="13"/>
  <c r="X65" i="13"/>
  <c r="V65" i="13" s="1"/>
  <c r="S65" i="13"/>
  <c r="U65" i="13" s="1"/>
  <c r="R65" i="13"/>
  <c r="Q65" i="13"/>
  <c r="P65" i="13"/>
  <c r="O65" i="13"/>
  <c r="X64" i="13"/>
  <c r="W64" i="13" s="1"/>
  <c r="S64" i="13"/>
  <c r="U64" i="13" s="1"/>
  <c r="R64" i="13"/>
  <c r="Q64" i="13"/>
  <c r="P64" i="13"/>
  <c r="O64" i="13"/>
  <c r="X63" i="13"/>
  <c r="W63" i="13" s="1"/>
  <c r="U63" i="13"/>
  <c r="T63" i="13"/>
  <c r="S63" i="13"/>
  <c r="R63" i="13"/>
  <c r="Q63" i="13"/>
  <c r="P63" i="13"/>
  <c r="O63" i="13"/>
  <c r="X62" i="13"/>
  <c r="V62" i="13" s="1"/>
  <c r="S62" i="13"/>
  <c r="U62" i="13" s="1"/>
  <c r="R62" i="13"/>
  <c r="Q62" i="13"/>
  <c r="P62" i="13"/>
  <c r="O62" i="13"/>
  <c r="X61" i="13"/>
  <c r="W61" i="13" s="1"/>
  <c r="S61" i="13"/>
  <c r="U61" i="13" s="1"/>
  <c r="R61" i="13"/>
  <c r="Q61" i="13"/>
  <c r="P61" i="13"/>
  <c r="O61" i="13"/>
  <c r="X60" i="13"/>
  <c r="W60" i="13" s="1"/>
  <c r="S60" i="13"/>
  <c r="U60" i="13" s="1"/>
  <c r="R60" i="13"/>
  <c r="Q60" i="13"/>
  <c r="P60" i="13"/>
  <c r="O60" i="13"/>
  <c r="X59" i="13"/>
  <c r="V59" i="13" s="1"/>
  <c r="S59" i="13"/>
  <c r="T59" i="13" s="1"/>
  <c r="R59" i="13"/>
  <c r="Q59" i="13"/>
  <c r="P59" i="13"/>
  <c r="O59" i="13"/>
  <c r="X58" i="13"/>
  <c r="W58" i="13" s="1"/>
  <c r="S58" i="13"/>
  <c r="U58" i="13" s="1"/>
  <c r="R58" i="13"/>
  <c r="Q58" i="13"/>
  <c r="P58" i="13"/>
  <c r="O58" i="13"/>
  <c r="X57" i="13"/>
  <c r="W57" i="13" s="1"/>
  <c r="S57" i="13"/>
  <c r="U57" i="13" s="1"/>
  <c r="R57" i="13"/>
  <c r="Q57" i="13"/>
  <c r="P57" i="13"/>
  <c r="O57" i="13"/>
  <c r="X56" i="13"/>
  <c r="W56" i="13" s="1"/>
  <c r="S56" i="13"/>
  <c r="U56" i="13" s="1"/>
  <c r="R56" i="13"/>
  <c r="Q56" i="13"/>
  <c r="P56" i="13"/>
  <c r="O56" i="13"/>
  <c r="X55" i="13"/>
  <c r="W55" i="13" s="1"/>
  <c r="S55" i="13"/>
  <c r="T55" i="13" s="1"/>
  <c r="R55" i="13"/>
  <c r="Q55" i="13"/>
  <c r="P55" i="13"/>
  <c r="O55" i="13"/>
  <c r="X54" i="13"/>
  <c r="W54" i="13" s="1"/>
  <c r="S54" i="13"/>
  <c r="U54" i="13" s="1"/>
  <c r="R54" i="13"/>
  <c r="Q54" i="13"/>
  <c r="P54" i="13"/>
  <c r="O54" i="13"/>
  <c r="X53" i="13"/>
  <c r="W53" i="13" s="1"/>
  <c r="S53" i="13"/>
  <c r="U53" i="13" s="1"/>
  <c r="R53" i="13"/>
  <c r="Q53" i="13"/>
  <c r="P53" i="13"/>
  <c r="O53" i="13"/>
  <c r="X52" i="13"/>
  <c r="W52" i="13" s="1"/>
  <c r="S52" i="13"/>
  <c r="U52" i="13" s="1"/>
  <c r="R52" i="13"/>
  <c r="Q52" i="13"/>
  <c r="P52" i="13"/>
  <c r="O52" i="13"/>
  <c r="X51" i="13"/>
  <c r="W51" i="13" s="1"/>
  <c r="S51" i="13"/>
  <c r="T51" i="13" s="1"/>
  <c r="R51" i="13"/>
  <c r="Q51" i="13"/>
  <c r="P51" i="13"/>
  <c r="O51" i="13"/>
  <c r="X50" i="13"/>
  <c r="W50" i="13" s="1"/>
  <c r="V50" i="13"/>
  <c r="S50" i="13"/>
  <c r="U50" i="13" s="1"/>
  <c r="R50" i="13"/>
  <c r="Q50" i="13"/>
  <c r="P50" i="13"/>
  <c r="O50" i="13"/>
  <c r="X49" i="13"/>
  <c r="V49" i="13" s="1"/>
  <c r="W49" i="13"/>
  <c r="S49" i="13"/>
  <c r="U49" i="13" s="1"/>
  <c r="R49" i="13"/>
  <c r="Q49" i="13"/>
  <c r="P49" i="13"/>
  <c r="O49" i="13"/>
  <c r="X48" i="13"/>
  <c r="W48" i="13" s="1"/>
  <c r="S48" i="13"/>
  <c r="U48" i="13" s="1"/>
  <c r="R48" i="13"/>
  <c r="Q48" i="13"/>
  <c r="P48" i="13"/>
  <c r="O48" i="13"/>
  <c r="X47" i="13"/>
  <c r="W47" i="13" s="1"/>
  <c r="S47" i="13"/>
  <c r="U47" i="13" s="1"/>
  <c r="R47" i="13"/>
  <c r="Q47" i="13"/>
  <c r="P47" i="13"/>
  <c r="O47" i="13"/>
  <c r="X46" i="13"/>
  <c r="W46" i="13" s="1"/>
  <c r="V46" i="13"/>
  <c r="S46" i="13"/>
  <c r="U46" i="13" s="1"/>
  <c r="R46" i="13"/>
  <c r="Q46" i="13"/>
  <c r="P46" i="13"/>
  <c r="O46" i="13"/>
  <c r="X45" i="13"/>
  <c r="W45" i="13" s="1"/>
  <c r="S45" i="13"/>
  <c r="U45" i="13" s="1"/>
  <c r="R45" i="13"/>
  <c r="Q45" i="13"/>
  <c r="P45" i="13"/>
  <c r="O45" i="13"/>
  <c r="X44" i="13"/>
  <c r="W44" i="13" s="1"/>
  <c r="V44" i="13"/>
  <c r="S44" i="13"/>
  <c r="U44" i="13" s="1"/>
  <c r="R44" i="13"/>
  <c r="Q44" i="13"/>
  <c r="P44" i="13"/>
  <c r="O44" i="13"/>
  <c r="X43" i="13"/>
  <c r="W43" i="13" s="1"/>
  <c r="S43" i="13"/>
  <c r="T43" i="13" s="1"/>
  <c r="R43" i="13"/>
  <c r="Q43" i="13"/>
  <c r="P43" i="13"/>
  <c r="O43" i="13"/>
  <c r="X42" i="13"/>
  <c r="W42" i="13" s="1"/>
  <c r="S42" i="13"/>
  <c r="U42" i="13" s="1"/>
  <c r="R42" i="13"/>
  <c r="Q42" i="13"/>
  <c r="P42" i="13"/>
  <c r="O42" i="13"/>
  <c r="X41" i="13"/>
  <c r="W41" i="13" s="1"/>
  <c r="S41" i="13"/>
  <c r="U41" i="13" s="1"/>
  <c r="R41" i="13"/>
  <c r="Q41" i="13"/>
  <c r="P41" i="13"/>
  <c r="O41" i="13"/>
  <c r="X40" i="13"/>
  <c r="W40" i="13" s="1"/>
  <c r="S40" i="13"/>
  <c r="U40" i="13" s="1"/>
  <c r="R40" i="13"/>
  <c r="Q40" i="13"/>
  <c r="P40" i="13"/>
  <c r="O40" i="13"/>
  <c r="X39" i="13"/>
  <c r="W39" i="13" s="1"/>
  <c r="S39" i="13"/>
  <c r="U39" i="13" s="1"/>
  <c r="R39" i="13"/>
  <c r="Q39" i="13"/>
  <c r="P39" i="13"/>
  <c r="O39" i="13"/>
  <c r="X38" i="13"/>
  <c r="V38" i="13" s="1"/>
  <c r="S38" i="13"/>
  <c r="U38" i="13" s="1"/>
  <c r="R38" i="13"/>
  <c r="Q38" i="13"/>
  <c r="P38" i="13"/>
  <c r="O38" i="13"/>
  <c r="X37" i="13"/>
  <c r="W37" i="13" s="1"/>
  <c r="S37" i="13"/>
  <c r="U37" i="13" s="1"/>
  <c r="R37" i="13"/>
  <c r="Q37" i="13"/>
  <c r="P37" i="13"/>
  <c r="O37" i="13"/>
  <c r="X36" i="13"/>
  <c r="W36" i="13" s="1"/>
  <c r="S36" i="13"/>
  <c r="U36" i="13" s="1"/>
  <c r="R36" i="13"/>
  <c r="Q36" i="13"/>
  <c r="P36" i="13"/>
  <c r="O36" i="13"/>
  <c r="X35" i="13"/>
  <c r="W35" i="13" s="1"/>
  <c r="S35" i="13"/>
  <c r="T35" i="13" s="1"/>
  <c r="R35" i="13"/>
  <c r="Q35" i="13"/>
  <c r="P35" i="13"/>
  <c r="O35" i="13"/>
  <c r="X34" i="13"/>
  <c r="W34" i="13" s="1"/>
  <c r="S34" i="13"/>
  <c r="U34" i="13" s="1"/>
  <c r="R34" i="13"/>
  <c r="Q34" i="13"/>
  <c r="P34" i="13"/>
  <c r="O34" i="13"/>
  <c r="X33" i="13"/>
  <c r="W33" i="13" s="1"/>
  <c r="S33" i="13"/>
  <c r="U33" i="13" s="1"/>
  <c r="R33" i="13"/>
  <c r="Q33" i="13"/>
  <c r="P33" i="13"/>
  <c r="O33" i="13"/>
  <c r="X32" i="13"/>
  <c r="W32" i="13" s="1"/>
  <c r="S32" i="13"/>
  <c r="U32" i="13" s="1"/>
  <c r="R32" i="13"/>
  <c r="Q32" i="13"/>
  <c r="P32" i="13"/>
  <c r="O32" i="13"/>
  <c r="X31" i="13"/>
  <c r="W31" i="13" s="1"/>
  <c r="S31" i="13"/>
  <c r="U31" i="13" s="1"/>
  <c r="R31" i="13"/>
  <c r="Q31" i="13"/>
  <c r="P31" i="13"/>
  <c r="O31" i="13"/>
  <c r="X30" i="13"/>
  <c r="W30" i="13" s="1"/>
  <c r="S30" i="13"/>
  <c r="U30" i="13" s="1"/>
  <c r="R30" i="13"/>
  <c r="Q30" i="13"/>
  <c r="P30" i="13"/>
  <c r="O30" i="13"/>
  <c r="X29" i="13"/>
  <c r="W29" i="13" s="1"/>
  <c r="S29" i="13"/>
  <c r="U29" i="13" s="1"/>
  <c r="R29" i="13"/>
  <c r="Q29" i="13"/>
  <c r="P29" i="13"/>
  <c r="O29" i="13"/>
  <c r="X28" i="13"/>
  <c r="W28" i="13" s="1"/>
  <c r="S28" i="13"/>
  <c r="U28" i="13" s="1"/>
  <c r="R28" i="13"/>
  <c r="Q28" i="13"/>
  <c r="P28" i="13"/>
  <c r="O28" i="13"/>
  <c r="X27" i="13"/>
  <c r="W27" i="13" s="1"/>
  <c r="V27" i="13"/>
  <c r="S27" i="13"/>
  <c r="T27" i="13" s="1"/>
  <c r="R27" i="13"/>
  <c r="Q27" i="13"/>
  <c r="P27" i="13"/>
  <c r="O27" i="13"/>
  <c r="X26" i="13"/>
  <c r="W26" i="13" s="1"/>
  <c r="S26" i="13"/>
  <c r="U26" i="13" s="1"/>
  <c r="R26" i="13"/>
  <c r="Q26" i="13"/>
  <c r="P26" i="13"/>
  <c r="O26" i="13"/>
  <c r="X25" i="13"/>
  <c r="V25" i="13" s="1"/>
  <c r="W25" i="13"/>
  <c r="S25" i="13"/>
  <c r="U25" i="13" s="1"/>
  <c r="R25" i="13"/>
  <c r="Q25" i="13"/>
  <c r="P25" i="13"/>
  <c r="O25" i="13"/>
  <c r="X24" i="13"/>
  <c r="W24" i="13" s="1"/>
  <c r="S24" i="13"/>
  <c r="U24" i="13" s="1"/>
  <c r="R24" i="13"/>
  <c r="Q24" i="13"/>
  <c r="P24" i="13"/>
  <c r="O24" i="13"/>
  <c r="X23" i="13"/>
  <c r="W23" i="13" s="1"/>
  <c r="S23" i="13"/>
  <c r="U23" i="13" s="1"/>
  <c r="R23" i="13"/>
  <c r="Q23" i="13"/>
  <c r="P23" i="13"/>
  <c r="O23" i="13"/>
  <c r="X22" i="13"/>
  <c r="W22" i="13" s="1"/>
  <c r="S22" i="13"/>
  <c r="U22" i="13" s="1"/>
  <c r="R22" i="13"/>
  <c r="Q22" i="13"/>
  <c r="P22" i="13"/>
  <c r="O22" i="13"/>
  <c r="X21" i="13"/>
  <c r="W21" i="13" s="1"/>
  <c r="S21" i="13"/>
  <c r="U21" i="13" s="1"/>
  <c r="R21" i="13"/>
  <c r="Q21" i="13"/>
  <c r="P21" i="13"/>
  <c r="O21" i="13"/>
  <c r="X20" i="13"/>
  <c r="W20" i="13" s="1"/>
  <c r="S20" i="13"/>
  <c r="U20" i="13" s="1"/>
  <c r="R20" i="13"/>
  <c r="Q20" i="13"/>
  <c r="P20" i="13"/>
  <c r="O20" i="13"/>
  <c r="X19" i="13"/>
  <c r="W19" i="13" s="1"/>
  <c r="S19" i="13"/>
  <c r="T19" i="13" s="1"/>
  <c r="R19" i="13"/>
  <c r="Q19" i="13"/>
  <c r="P19" i="13"/>
  <c r="O19" i="13"/>
  <c r="X18" i="13"/>
  <c r="W18" i="13" s="1"/>
  <c r="S18" i="13"/>
  <c r="U18" i="13" s="1"/>
  <c r="R18" i="13"/>
  <c r="Q18" i="13"/>
  <c r="P18" i="13"/>
  <c r="O18" i="13"/>
  <c r="X17" i="13"/>
  <c r="W17" i="13" s="1"/>
  <c r="S17" i="13"/>
  <c r="U17" i="13" s="1"/>
  <c r="R17" i="13"/>
  <c r="Q17" i="13"/>
  <c r="P17" i="13"/>
  <c r="O17" i="13"/>
  <c r="X16" i="13"/>
  <c r="W16" i="13" s="1"/>
  <c r="S16" i="13"/>
  <c r="U16" i="13" s="1"/>
  <c r="R16" i="13"/>
  <c r="Q16" i="13"/>
  <c r="P16" i="13"/>
  <c r="O16" i="13"/>
  <c r="X15" i="13"/>
  <c r="W15" i="13" s="1"/>
  <c r="S15" i="13"/>
  <c r="U15" i="13" s="1"/>
  <c r="R15" i="13"/>
  <c r="Q15" i="13"/>
  <c r="P15" i="13"/>
  <c r="O15" i="13"/>
  <c r="X14" i="13"/>
  <c r="W14" i="13" s="1"/>
  <c r="S14" i="13"/>
  <c r="U14" i="13" s="1"/>
  <c r="R14" i="13"/>
  <c r="Q14" i="13"/>
  <c r="P14" i="13"/>
  <c r="O14" i="13"/>
  <c r="X13" i="13"/>
  <c r="W13" i="13" s="1"/>
  <c r="S13" i="13"/>
  <c r="U13" i="13" s="1"/>
  <c r="R13" i="13"/>
  <c r="Q13" i="13"/>
  <c r="P13" i="13"/>
  <c r="O13" i="13"/>
  <c r="X12" i="13"/>
  <c r="W12" i="13" s="1"/>
  <c r="S12" i="13"/>
  <c r="U12" i="13" s="1"/>
  <c r="R12" i="13"/>
  <c r="Q12" i="13"/>
  <c r="P12" i="13"/>
  <c r="O12" i="13"/>
  <c r="X11" i="13"/>
  <c r="W11" i="13" s="1"/>
  <c r="S11" i="13"/>
  <c r="T11" i="13" s="1"/>
  <c r="R11" i="13"/>
  <c r="Q11" i="13"/>
  <c r="P11" i="13"/>
  <c r="O11" i="13"/>
  <c r="X10" i="13"/>
  <c r="W10" i="13" s="1"/>
  <c r="S10" i="13"/>
  <c r="U10" i="13" s="1"/>
  <c r="R10" i="13"/>
  <c r="Q10" i="13"/>
  <c r="P10" i="13"/>
  <c r="O10" i="13"/>
  <c r="X9" i="13"/>
  <c r="W9" i="13" s="1"/>
  <c r="V9" i="13"/>
  <c r="S9" i="13"/>
  <c r="U9" i="13" s="1"/>
  <c r="R9" i="13"/>
  <c r="Q9" i="13"/>
  <c r="P9" i="13"/>
  <c r="O9" i="13"/>
  <c r="X8" i="13"/>
  <c r="W8" i="13" s="1"/>
  <c r="S8" i="13"/>
  <c r="U8" i="13" s="1"/>
  <c r="R8" i="13"/>
  <c r="Q8" i="13"/>
  <c r="P8" i="13"/>
  <c r="O8" i="13"/>
  <c r="X7" i="13"/>
  <c r="W7" i="13" s="1"/>
  <c r="S7" i="13"/>
  <c r="U7" i="13" s="1"/>
  <c r="R7" i="13"/>
  <c r="Q7" i="13"/>
  <c r="P7" i="13"/>
  <c r="O7" i="13"/>
  <c r="X6" i="13"/>
  <c r="W6" i="13" s="1"/>
  <c r="V6" i="13"/>
  <c r="S6" i="13"/>
  <c r="T6" i="13" s="1"/>
  <c r="R6" i="13"/>
  <c r="Q6" i="13"/>
  <c r="P6" i="13"/>
  <c r="O6" i="13"/>
  <c r="X5" i="13"/>
  <c r="W5" i="13" s="1"/>
  <c r="S5" i="13"/>
  <c r="U5" i="13" s="1"/>
  <c r="R5" i="13"/>
  <c r="Q5" i="13"/>
  <c r="P5" i="13"/>
  <c r="O5" i="13"/>
  <c r="X4" i="13"/>
  <c r="W4" i="13" s="1"/>
  <c r="S4" i="13"/>
  <c r="U4" i="13" s="1"/>
  <c r="R4" i="13"/>
  <c r="Q4" i="13"/>
  <c r="P4" i="13"/>
  <c r="O4" i="13"/>
  <c r="X3" i="13"/>
  <c r="W3" i="13" s="1"/>
  <c r="S3" i="13"/>
  <c r="T3" i="13" s="1"/>
  <c r="R3" i="13"/>
  <c r="Q3" i="13"/>
  <c r="P3" i="13"/>
  <c r="O3" i="13"/>
  <c r="X2" i="13"/>
  <c r="W2" i="13" s="1"/>
  <c r="S2" i="13"/>
  <c r="U2" i="13" s="1"/>
  <c r="R2" i="13"/>
  <c r="Q2" i="13"/>
  <c r="P2" i="13"/>
  <c r="O2" i="13"/>
  <c r="D20" i="9"/>
  <c r="E20" i="9"/>
  <c r="F20" i="9"/>
  <c r="G20" i="9"/>
  <c r="D21" i="9"/>
  <c r="E21" i="9"/>
  <c r="F21" i="9"/>
  <c r="G21" i="9"/>
  <c r="D22" i="9"/>
  <c r="E22" i="9"/>
  <c r="F22" i="9"/>
  <c r="G22" i="9"/>
  <c r="D23" i="9"/>
  <c r="E23" i="9"/>
  <c r="F23" i="9"/>
  <c r="G23" i="9"/>
  <c r="D24" i="9"/>
  <c r="E24" i="9"/>
  <c r="F24" i="9"/>
  <c r="G24" i="9"/>
  <c r="D25" i="9"/>
  <c r="E25" i="9"/>
  <c r="F25" i="9"/>
  <c r="G25" i="9"/>
  <c r="D26" i="9"/>
  <c r="E26" i="9"/>
  <c r="F26" i="9"/>
  <c r="G26" i="9"/>
  <c r="D27" i="9"/>
  <c r="E27" i="9"/>
  <c r="F27" i="9"/>
  <c r="G27" i="9"/>
  <c r="D28" i="9"/>
  <c r="E28" i="9"/>
  <c r="F28" i="9"/>
  <c r="G28" i="9"/>
  <c r="D29" i="9"/>
  <c r="E29" i="9"/>
  <c r="F29" i="9"/>
  <c r="G29" i="9"/>
  <c r="C21" i="9"/>
  <c r="C22" i="9"/>
  <c r="C23" i="9"/>
  <c r="C24" i="9"/>
  <c r="C25" i="9"/>
  <c r="C26" i="9"/>
  <c r="C27" i="9"/>
  <c r="C28" i="9"/>
  <c r="C29" i="9"/>
  <c r="C20" i="9"/>
  <c r="Y1932" i="1"/>
  <c r="Y584" i="1"/>
  <c r="Y2420" i="1"/>
  <c r="Y1796" i="1"/>
  <c r="Y2971" i="1"/>
  <c r="Y1203" i="1"/>
  <c r="Y3237" i="1"/>
  <c r="Y585" i="1"/>
  <c r="Y3673" i="1"/>
  <c r="Y2972" i="1"/>
  <c r="Y954" i="1"/>
  <c r="Y3971" i="1"/>
  <c r="Y2973" i="1"/>
  <c r="Y530" i="1"/>
  <c r="Y3775" i="1"/>
  <c r="Y3395" i="1"/>
  <c r="Y828" i="1"/>
  <c r="Y1204" i="1"/>
  <c r="Y2542" i="1"/>
  <c r="Y2292" i="1"/>
  <c r="Y4107" i="1"/>
  <c r="Y658" i="1"/>
  <c r="Y1927" i="1"/>
  <c r="Y2774" i="1"/>
  <c r="X2774" i="1" s="1"/>
  <c r="Y3466" i="1"/>
  <c r="Y1797" i="1"/>
  <c r="Y811" i="1"/>
  <c r="Y2780" i="1"/>
  <c r="Y679" i="1"/>
  <c r="Y2974" i="1"/>
  <c r="Y2975" i="1"/>
  <c r="Y1153" i="1"/>
  <c r="Y1287" i="1"/>
  <c r="Y2976" i="1"/>
  <c r="Y1933" i="1"/>
  <c r="Y1575" i="1"/>
  <c r="Y1934" i="1"/>
  <c r="Y2977" i="1"/>
  <c r="Y1205" i="1"/>
  <c r="Y3776" i="1"/>
  <c r="Y1266" i="1"/>
  <c r="Y1288" i="1"/>
  <c r="Y2543" i="1"/>
  <c r="Y1289" i="1"/>
  <c r="Y1558" i="1"/>
  <c r="Y1581" i="1"/>
  <c r="Y1018" i="1"/>
  <c r="Y1290" i="1"/>
  <c r="Y829" i="1"/>
  <c r="Y2244" i="1"/>
  <c r="Y1935" i="1"/>
  <c r="Y2544" i="1"/>
  <c r="Y2978" i="1"/>
  <c r="Y3406" i="1"/>
  <c r="Y1721" i="1"/>
  <c r="Y2979" i="1"/>
  <c r="Y2980" i="1"/>
  <c r="Y3777" i="1"/>
  <c r="Y1291" i="1"/>
  <c r="Y3826" i="1"/>
  <c r="Y3196" i="1"/>
  <c r="Y2951" i="1"/>
  <c r="Y3661" i="1"/>
  <c r="Y3827" i="1"/>
  <c r="Y2421" i="1"/>
  <c r="Y3987" i="1"/>
  <c r="Y3953" i="1"/>
  <c r="Y4097" i="1"/>
  <c r="Y3387" i="1"/>
  <c r="Y1206" i="1"/>
  <c r="Y3711" i="1"/>
  <c r="W2293" i="1"/>
  <c r="Y2293" i="1"/>
  <c r="X2293" i="1" s="1"/>
  <c r="Y4049" i="1"/>
  <c r="Y3828" i="1"/>
  <c r="Y3407" i="1"/>
  <c r="Y1798" i="1"/>
  <c r="Y2781" i="1"/>
  <c r="Y2422" i="1"/>
  <c r="Y1799" i="1"/>
  <c r="Y3829" i="1"/>
  <c r="Y2545" i="1"/>
  <c r="Y1936" i="1"/>
  <c r="Y3467" i="1"/>
  <c r="Y4023" i="1"/>
  <c r="Y3972" i="1"/>
  <c r="Y3238" i="1"/>
  <c r="Y3954" i="1"/>
  <c r="Y2530" i="1"/>
  <c r="Y3239" i="1"/>
  <c r="Y1937" i="1"/>
  <c r="Y2423" i="1"/>
  <c r="Y1800" i="1"/>
  <c r="Y3388" i="1"/>
  <c r="Y3830" i="1"/>
  <c r="Y2952" i="1"/>
  <c r="Y1938" i="1"/>
  <c r="Y1670" i="1"/>
  <c r="Y3240" i="1"/>
  <c r="Y3468" i="1"/>
  <c r="Y3389" i="1"/>
  <c r="Y2424" i="1"/>
  <c r="Y1939" i="1"/>
  <c r="Y1940" i="1"/>
  <c r="Y2546" i="1"/>
  <c r="Y3946" i="1"/>
  <c r="Y2425" i="1"/>
  <c r="Y2245" i="1"/>
  <c r="Y1941" i="1"/>
  <c r="Y2526" i="1"/>
  <c r="Y282" i="1"/>
  <c r="Y2547" i="1"/>
  <c r="Y2" i="1"/>
  <c r="Y329" i="1"/>
  <c r="Y2294" i="1"/>
  <c r="Y3831" i="1"/>
  <c r="Y680" i="1"/>
  <c r="Y1582" i="1"/>
  <c r="Y157" i="1"/>
  <c r="Y830" i="1"/>
  <c r="Y3778" i="1"/>
  <c r="Y3408" i="1"/>
  <c r="Y246" i="1"/>
  <c r="Y280" i="1"/>
  <c r="Y1942" i="1"/>
  <c r="Y2548" i="1"/>
  <c r="Y2549" i="1"/>
  <c r="Y330" i="1"/>
  <c r="Y110" i="1"/>
  <c r="Y3832" i="1"/>
  <c r="Y80" i="1"/>
  <c r="Y1207" i="1"/>
  <c r="Y2550" i="1"/>
  <c r="Y1889" i="1"/>
  <c r="Y1671" i="1"/>
  <c r="Y2246" i="1"/>
  <c r="W831" i="1"/>
  <c r="Y831" i="1"/>
  <c r="X831" i="1" s="1"/>
  <c r="Y1722" i="1"/>
  <c r="Y341" i="1"/>
  <c r="Y1292" i="1"/>
  <c r="Y131" i="1"/>
  <c r="Y66" i="1"/>
  <c r="Y53" i="1"/>
  <c r="Y342" i="1"/>
  <c r="Y3241" i="1"/>
  <c r="Y18" i="1"/>
  <c r="Y531" i="1"/>
  <c r="Y2739" i="1"/>
  <c r="Y1943" i="1"/>
  <c r="Y33" i="1"/>
  <c r="Y1944" i="1"/>
  <c r="Y343" i="1"/>
  <c r="Y2750" i="1"/>
  <c r="Y12" i="1"/>
  <c r="Y143" i="1"/>
  <c r="Y991" i="1"/>
  <c r="Y1945" i="1"/>
  <c r="Y147" i="1"/>
  <c r="Y1583" i="1"/>
  <c r="Y2782" i="1"/>
  <c r="Y1293" i="1"/>
  <c r="Y344" i="1"/>
  <c r="Y224" i="1"/>
  <c r="Y3450" i="1"/>
  <c r="Y1801" i="1"/>
  <c r="Y832" i="1"/>
  <c r="Y3242" i="1"/>
  <c r="Y3947" i="1"/>
  <c r="Y34" i="1"/>
  <c r="Y3469" i="1"/>
  <c r="Y3409" i="1"/>
  <c r="Y2500" i="1"/>
  <c r="Y3470" i="1"/>
  <c r="Y1189" i="1"/>
  <c r="Y3243" i="1"/>
  <c r="Y480" i="1"/>
  <c r="Y1946" i="1"/>
  <c r="Y1947" i="1"/>
  <c r="Y3244" i="1"/>
  <c r="Y35" i="1"/>
  <c r="Y1208" i="1"/>
  <c r="Y1948" i="1"/>
  <c r="Y21" i="1"/>
  <c r="Y3471" i="1"/>
  <c r="Y2783" i="1"/>
  <c r="Y13" i="1"/>
  <c r="Y2426" i="1"/>
  <c r="Y2784" i="1"/>
  <c r="Y681" i="1"/>
  <c r="Y1294" i="1"/>
  <c r="Y1802" i="1"/>
  <c r="Y3766" i="1"/>
  <c r="Y1803" i="1"/>
  <c r="Y2785" i="1"/>
  <c r="Y59" i="1"/>
  <c r="Y1584" i="1"/>
  <c r="Y1186" i="1"/>
  <c r="Y1154" i="1"/>
  <c r="Y345" i="1"/>
  <c r="Y682" i="1"/>
  <c r="Y1209" i="1"/>
  <c r="X1209" i="1" s="1"/>
  <c r="Y1949" i="1"/>
  <c r="Y1793" i="1"/>
  <c r="Y346" i="1"/>
  <c r="Y1190" i="1"/>
  <c r="Y2275" i="1"/>
  <c r="Y347" i="1"/>
  <c r="Y158" i="1"/>
  <c r="Y1950" i="1"/>
  <c r="Y348" i="1"/>
  <c r="Y349" i="1"/>
  <c r="Y350" i="1"/>
  <c r="Y3472" i="1"/>
  <c r="Y15" i="1"/>
  <c r="Y7" i="1"/>
  <c r="Y4050" i="1"/>
  <c r="Y655" i="1"/>
  <c r="Y659" i="1"/>
  <c r="Y1585" i="1"/>
  <c r="Y2551" i="1"/>
  <c r="Y1019" i="1"/>
  <c r="Y16" i="1"/>
  <c r="Y2295" i="1"/>
  <c r="Y56" i="1"/>
  <c r="Y3473" i="1"/>
  <c r="Y1295" i="1"/>
  <c r="Y111" i="1"/>
  <c r="Y1020" i="1"/>
  <c r="Y674" i="1"/>
  <c r="Y3474" i="1"/>
  <c r="Y1021" i="1"/>
  <c r="Y528" i="1"/>
  <c r="Y1169" i="1"/>
  <c r="Y683" i="1"/>
  <c r="Y2427" i="1"/>
  <c r="Y1951" i="1"/>
  <c r="Y1952" i="1"/>
  <c r="Y1953" i="1"/>
  <c r="Y239" i="1"/>
  <c r="Y1296" i="1"/>
  <c r="Y586" i="1"/>
  <c r="Y2428" i="1"/>
  <c r="Y1954" i="1"/>
  <c r="Y3245" i="1"/>
  <c r="Y797" i="1"/>
  <c r="Y1586" i="1"/>
  <c r="Y1170" i="1"/>
  <c r="Y532" i="1"/>
  <c r="Y587" i="1"/>
  <c r="Y259" i="1"/>
  <c r="Y1297" i="1"/>
  <c r="Y833" i="1"/>
  <c r="Y2786" i="1"/>
  <c r="Y684" i="1"/>
  <c r="Y1955" i="1"/>
  <c r="Y1956" i="1"/>
  <c r="Y3475" i="1"/>
  <c r="Y1511" i="1"/>
  <c r="Y1957" i="1"/>
  <c r="Y159" i="1"/>
  <c r="Y2943" i="1"/>
  <c r="Y588" i="1"/>
  <c r="Y2552" i="1"/>
  <c r="Y1958" i="1"/>
  <c r="Y2296" i="1"/>
  <c r="X2296" i="1" s="1"/>
  <c r="Y834" i="1"/>
  <c r="Y2297" i="1"/>
  <c r="Y294" i="1"/>
  <c r="Y668" i="1"/>
  <c r="Y992" i="1"/>
  <c r="Y260" i="1"/>
  <c r="Y1890" i="1"/>
  <c r="Y461" i="1"/>
  <c r="Y961" i="1"/>
  <c r="Y481" i="1"/>
  <c r="Y1155" i="1"/>
  <c r="Y1022" i="1"/>
  <c r="Y1023" i="1"/>
  <c r="Y351" i="1"/>
  <c r="Y1024" i="1"/>
  <c r="Y2247" i="1"/>
  <c r="Y1959" i="1"/>
  <c r="Y261" i="1"/>
  <c r="Y675" i="1"/>
  <c r="Y1960" i="1"/>
  <c r="Y352" i="1"/>
  <c r="Y685" i="1"/>
  <c r="Y835" i="1"/>
  <c r="Y134" i="1"/>
  <c r="Y1298" i="1"/>
  <c r="Y686" i="1"/>
  <c r="Y1171" i="1"/>
  <c r="Y1299" i="1"/>
  <c r="Y2553" i="1"/>
  <c r="Y2502" i="1"/>
  <c r="Y1672" i="1"/>
  <c r="Y3476" i="1"/>
  <c r="Y812" i="1"/>
  <c r="Y1210" i="1"/>
  <c r="Y962" i="1"/>
  <c r="Y3477" i="1"/>
  <c r="Y836" i="1"/>
  <c r="Y1587" i="1"/>
  <c r="Y993" i="1"/>
  <c r="Y3478" i="1"/>
  <c r="Y687" i="1"/>
  <c r="Y1025" i="1"/>
  <c r="Y589" i="1"/>
  <c r="Y1961" i="1"/>
  <c r="Y1962" i="1"/>
  <c r="Y837" i="1"/>
  <c r="Y533" i="1"/>
  <c r="Y688" i="1"/>
  <c r="Y1925" i="1"/>
  <c r="Y1560" i="1"/>
  <c r="Y353" i="1"/>
  <c r="Y112" i="1"/>
  <c r="Y2298" i="1"/>
  <c r="Y262" i="1"/>
  <c r="Y1300" i="1"/>
  <c r="Y534" i="1"/>
  <c r="Y482" i="1"/>
  <c r="Y160" i="1"/>
  <c r="Y483" i="1"/>
  <c r="Y1301" i="1"/>
  <c r="Y1561" i="1"/>
  <c r="Y689" i="1"/>
  <c r="Y2554" i="1"/>
  <c r="Y1026" i="1"/>
  <c r="X1026" i="1" s="1"/>
  <c r="Y1804" i="1"/>
  <c r="Y535" i="1"/>
  <c r="Y2429" i="1"/>
  <c r="Y331" i="1"/>
  <c r="Y590" i="1"/>
  <c r="Y572" i="1"/>
  <c r="Y1148" i="1"/>
  <c r="Y1302" i="1"/>
  <c r="Y484" i="1"/>
  <c r="Y1303" i="1"/>
  <c r="Y1262" i="1"/>
  <c r="Y690" i="1"/>
  <c r="Y571" i="1"/>
  <c r="Y1304" i="1"/>
  <c r="Y325" i="1"/>
  <c r="Y2430" i="1"/>
  <c r="Y536" i="1"/>
  <c r="Y1673" i="1"/>
  <c r="Y1027" i="1"/>
  <c r="Y354" i="1"/>
  <c r="Y796" i="1"/>
  <c r="Y1211" i="1"/>
  <c r="Y537" i="1"/>
  <c r="Y1514" i="1"/>
  <c r="Y1550" i="1"/>
  <c r="Y1723" i="1"/>
  <c r="Y1028" i="1"/>
  <c r="Y520" i="1"/>
  <c r="Y1305" i="1"/>
  <c r="Y1191" i="1"/>
  <c r="Y1769" i="1"/>
  <c r="Y691" i="1"/>
  <c r="Y113" i="1"/>
  <c r="Y3988" i="1"/>
  <c r="Y1674" i="1"/>
  <c r="Y1805" i="1"/>
  <c r="Y3833" i="1"/>
  <c r="Y2935" i="1"/>
  <c r="Y1212" i="1"/>
  <c r="Y2555" i="1"/>
  <c r="Y1029" i="1"/>
  <c r="Y2299" i="1"/>
  <c r="Y692" i="1"/>
  <c r="Y3779" i="1"/>
  <c r="Y3655" i="1"/>
  <c r="Y838" i="1"/>
  <c r="Y693" i="1"/>
  <c r="Y3780" i="1"/>
  <c r="X3780" i="1" s="1"/>
  <c r="Y521" i="1"/>
  <c r="Y1963" i="1"/>
  <c r="Y290" i="1"/>
  <c r="Y3479" i="1"/>
  <c r="Y839" i="1"/>
  <c r="Y955" i="1"/>
  <c r="Y355" i="1"/>
  <c r="Y2238" i="1"/>
  <c r="Y1306" i="1"/>
  <c r="Y1030" i="1"/>
  <c r="Y1199" i="1"/>
  <c r="Y1675" i="1"/>
  <c r="Y840" i="1"/>
  <c r="Y1307" i="1"/>
  <c r="Y356" i="1"/>
  <c r="Y2981" i="1"/>
  <c r="Y1964" i="1"/>
  <c r="Y538" i="1"/>
  <c r="Y2749" i="1"/>
  <c r="Y2751" i="1"/>
  <c r="Y2982" i="1"/>
  <c r="Y1806" i="1"/>
  <c r="Y3834" i="1"/>
  <c r="Y3480" i="1"/>
  <c r="Y591" i="1"/>
  <c r="Y2787" i="1"/>
  <c r="Y1185" i="1"/>
  <c r="Y956" i="1"/>
  <c r="Y3379" i="1"/>
  <c r="Y3481" i="1"/>
  <c r="Y1277" i="1"/>
  <c r="Y810" i="1"/>
  <c r="Y1588" i="1"/>
  <c r="Y2512" i="1"/>
  <c r="Y1031" i="1"/>
  <c r="Y485" i="1"/>
  <c r="Y841" i="1"/>
  <c r="Y2556" i="1"/>
  <c r="Y357" i="1"/>
  <c r="X357" i="1" s="1"/>
  <c r="Y1308" i="1"/>
  <c r="Y1770" i="1"/>
  <c r="Y1213" i="1"/>
  <c r="Y1965" i="1"/>
  <c r="Y3482" i="1"/>
  <c r="Y2557" i="1"/>
  <c r="Y1807" i="1"/>
  <c r="Y2558" i="1"/>
  <c r="Y2788" i="1"/>
  <c r="Y148" i="1"/>
  <c r="Y3483" i="1"/>
  <c r="Y1724" i="1"/>
  <c r="Y842" i="1"/>
  <c r="Y3948" i="1"/>
  <c r="Y1966" i="1"/>
  <c r="Y3955" i="1"/>
  <c r="Y994" i="1"/>
  <c r="Y1309" i="1"/>
  <c r="Y3484" i="1"/>
  <c r="Y302" i="1"/>
  <c r="Y1278" i="1"/>
  <c r="Y592" i="1"/>
  <c r="Y2789" i="1"/>
  <c r="Y2983" i="1"/>
  <c r="Y358" i="1"/>
  <c r="X358" i="1" s="1"/>
  <c r="Y843" i="1"/>
  <c r="Y3712" i="1"/>
  <c r="Y227" i="1"/>
  <c r="Y1310" i="1"/>
  <c r="Y295" i="1"/>
  <c r="Y1551" i="1"/>
  <c r="Y844" i="1"/>
  <c r="Y1311" i="1"/>
  <c r="Y517" i="1"/>
  <c r="Y1562" i="1"/>
  <c r="Y3809" i="1"/>
  <c r="Y161" i="1"/>
  <c r="Y332" i="1"/>
  <c r="Y3465" i="1"/>
  <c r="Y3823" i="1"/>
  <c r="Y1312" i="1"/>
  <c r="Y845" i="1"/>
  <c r="Y1676" i="1"/>
  <c r="Y1808" i="1"/>
  <c r="Y1967" i="1"/>
  <c r="Y333" i="1"/>
  <c r="Y3682" i="1"/>
  <c r="Y593" i="1"/>
  <c r="Y2513" i="1"/>
  <c r="Y2984" i="1"/>
  <c r="Y78" i="1"/>
  <c r="Y3246" i="1"/>
  <c r="Y1313" i="1"/>
  <c r="Y1032" i="1"/>
  <c r="Y486" i="1"/>
  <c r="Y594" i="1"/>
  <c r="Y1314" i="1"/>
  <c r="Y1033" i="1"/>
  <c r="Y247" i="1"/>
  <c r="Y524" i="1"/>
  <c r="Y31" i="1"/>
  <c r="Y359" i="1"/>
  <c r="Y1214" i="1"/>
  <c r="Y279" i="1"/>
  <c r="X279" i="1" s="1"/>
  <c r="Y3485" i="1"/>
  <c r="Y1315" i="1"/>
  <c r="Y5" i="1"/>
  <c r="Y595" i="1"/>
  <c r="Y846" i="1"/>
  <c r="Y1725" i="1"/>
  <c r="Y303" i="1"/>
  <c r="Y2273" i="1"/>
  <c r="Y293" i="1"/>
  <c r="Y847" i="1"/>
  <c r="Y1771" i="1"/>
  <c r="Y1316" i="1"/>
  <c r="Y848" i="1"/>
  <c r="Y1772" i="1"/>
  <c r="Y793" i="1"/>
  <c r="W1215" i="1"/>
  <c r="Y1215" i="1"/>
  <c r="X1215" i="1" s="1"/>
  <c r="Y81" i="1"/>
  <c r="Y849" i="1"/>
  <c r="Y360" i="1"/>
  <c r="Y1968" i="1"/>
  <c r="Y1156" i="1"/>
  <c r="Y1969" i="1"/>
  <c r="Y1589" i="1"/>
  <c r="Y361" i="1"/>
  <c r="Y3247" i="1"/>
  <c r="X3247" i="1" s="1"/>
  <c r="Y223" i="1"/>
  <c r="Y1970" i="1"/>
  <c r="Y1034" i="1"/>
  <c r="Y1720" i="1"/>
  <c r="Y1202" i="1"/>
  <c r="Y1971" i="1"/>
  <c r="Y1972" i="1"/>
  <c r="Y2559" i="1"/>
  <c r="Y1973" i="1"/>
  <c r="Y2431" i="1"/>
  <c r="Y1216" i="1"/>
  <c r="Y3248" i="1"/>
  <c r="Y1317" i="1"/>
  <c r="Y3448" i="1"/>
  <c r="Y3410" i="1"/>
  <c r="X3410" i="1" s="1"/>
  <c r="Y2501" i="1"/>
  <c r="X2501" i="1" s="1"/>
  <c r="Y2300" i="1"/>
  <c r="Y1318" i="1"/>
  <c r="Y2985" i="1"/>
  <c r="Y1035" i="1"/>
  <c r="X1035" i="1" s="1"/>
  <c r="Y2986" i="1"/>
  <c r="Y2514" i="1"/>
  <c r="Y2987" i="1"/>
  <c r="X2987" i="1" s="1"/>
  <c r="Y1974" i="1"/>
  <c r="Y3835" i="1"/>
  <c r="Y1036" i="1"/>
  <c r="Y2248" i="1"/>
  <c r="Y67" i="1"/>
  <c r="X67" i="1" s="1"/>
  <c r="Y813" i="1"/>
  <c r="Y3836" i="1"/>
  <c r="Y362" i="1"/>
  <c r="X362" i="1" s="1"/>
  <c r="Y304" i="1"/>
  <c r="Y1677" i="1"/>
  <c r="Y1319" i="1"/>
  <c r="Y2790" i="1"/>
  <c r="Y1975" i="1"/>
  <c r="X1975" i="1" s="1"/>
  <c r="Y263" i="1"/>
  <c r="Y462" i="1"/>
  <c r="Y694" i="1"/>
  <c r="X694" i="1" s="1"/>
  <c r="Y2403" i="1"/>
  <c r="Y1678" i="1"/>
  <c r="Y1590" i="1"/>
  <c r="Y114" i="1"/>
  <c r="Y3713" i="1"/>
  <c r="X3713" i="1" s="1"/>
  <c r="Y76" i="1"/>
  <c r="Y162" i="1"/>
  <c r="Y1037" i="1"/>
  <c r="X1037" i="1" s="1"/>
  <c r="Y363" i="1"/>
  <c r="X363" i="1" s="1"/>
  <c r="Y264" i="1"/>
  <c r="Y963" i="1"/>
  <c r="Y695" i="1"/>
  <c r="Y1976" i="1"/>
  <c r="X1976" i="1" s="1"/>
  <c r="Y1320" i="1"/>
  <c r="Y794" i="1"/>
  <c r="Y2791" i="1"/>
  <c r="Y240" i="1"/>
  <c r="Y696" i="1"/>
  <c r="Y2792" i="1"/>
  <c r="Y235" i="1"/>
  <c r="Y1264" i="1"/>
  <c r="X1264" i="1" s="1"/>
  <c r="Y305" i="1"/>
  <c r="Y248" i="1"/>
  <c r="Y1977" i="1"/>
  <c r="X1977" i="1" s="1"/>
  <c r="Y135" i="1"/>
  <c r="Y1217" i="1"/>
  <c r="Y2560" i="1"/>
  <c r="Y3956" i="1"/>
  <c r="Y163" i="1"/>
  <c r="Y1530" i="1"/>
  <c r="Y3486" i="1"/>
  <c r="Y1531" i="1"/>
  <c r="X1531" i="1" s="1"/>
  <c r="Y1321" i="1"/>
  <c r="X1321" i="1" s="1"/>
  <c r="Y596" i="1"/>
  <c r="Y1532" i="1"/>
  <c r="Y1679" i="1"/>
  <c r="Y1978" i="1"/>
  <c r="X1978" i="1" s="1"/>
  <c r="Y164" i="1"/>
  <c r="Y1680" i="1"/>
  <c r="Y3837" i="1"/>
  <c r="X3837" i="1" s="1"/>
  <c r="Y697" i="1"/>
  <c r="X697" i="1" s="1"/>
  <c r="Y165" i="1"/>
  <c r="Y850" i="1"/>
  <c r="Y1681" i="1"/>
  <c r="Y2793" i="1"/>
  <c r="X2793" i="1" s="1"/>
  <c r="Y364" i="1"/>
  <c r="Y1979" i="1"/>
  <c r="Y1322" i="1"/>
  <c r="X1322" i="1" s="1"/>
  <c r="Y283" i="1"/>
  <c r="Y1038" i="1"/>
  <c r="Y3249" i="1"/>
  <c r="Y1980" i="1"/>
  <c r="Y1981" i="1"/>
  <c r="Y4024" i="1"/>
  <c r="Y115" i="1"/>
  <c r="Y3708" i="1"/>
  <c r="X3708" i="1" s="1"/>
  <c r="Y1166" i="1"/>
  <c r="Y249" i="1"/>
  <c r="Y1323" i="1"/>
  <c r="Y306" i="1"/>
  <c r="Y1324" i="1"/>
  <c r="X1324" i="1" s="1"/>
  <c r="Y3822" i="1"/>
  <c r="Y1982" i="1"/>
  <c r="Y2988" i="1"/>
  <c r="X2988" i="1" s="1"/>
  <c r="Y3957" i="1"/>
  <c r="Y11" i="1"/>
  <c r="Y597" i="1"/>
  <c r="Y698" i="1"/>
  <c r="Y1809" i="1"/>
  <c r="X1809" i="1" s="1"/>
  <c r="Y265" i="1"/>
  <c r="Y1983" i="1"/>
  <c r="Y699" i="1"/>
  <c r="X699" i="1" s="1"/>
  <c r="Y700" i="1"/>
  <c r="X700" i="1" s="1"/>
  <c r="Y48" i="1"/>
  <c r="Y1984" i="1"/>
  <c r="Y82" i="1"/>
  <c r="Y1257" i="1"/>
  <c r="Y365" i="1"/>
  <c r="Y851" i="1"/>
  <c r="Y1325" i="1"/>
  <c r="X1325" i="1" s="1"/>
  <c r="Y1985" i="1"/>
  <c r="Y701" i="1"/>
  <c r="Y2989" i="1"/>
  <c r="Y166" i="1"/>
  <c r="Y83" i="1"/>
  <c r="X83" i="1" s="1"/>
  <c r="Y22" i="1"/>
  <c r="Y4094" i="1"/>
  <c r="Y487" i="1"/>
  <c r="X487" i="1" s="1"/>
  <c r="Y852" i="1"/>
  <c r="Y702" i="1"/>
  <c r="Y703" i="1"/>
  <c r="Y2990" i="1"/>
  <c r="Y3683" i="1"/>
  <c r="X3683" i="1" s="1"/>
  <c r="Y2991" i="1"/>
  <c r="Y539" i="1"/>
  <c r="Y2794" i="1"/>
  <c r="Y3250" i="1"/>
  <c r="Y704" i="1"/>
  <c r="Y2561" i="1"/>
  <c r="Y266" i="1"/>
  <c r="Y1218" i="1"/>
  <c r="Y1591" i="1"/>
  <c r="Y1986" i="1"/>
  <c r="X1986" i="1" s="1"/>
  <c r="Y1039" i="1"/>
  <c r="X1039" i="1" s="1"/>
  <c r="Y657" i="1"/>
  <c r="X657" i="1" s="1"/>
  <c r="Y2562" i="1"/>
  <c r="Y366" i="1"/>
  <c r="Y1326" i="1"/>
  <c r="Y518" i="1"/>
  <c r="Y84" i="1"/>
  <c r="Y1219" i="1"/>
  <c r="Y1327" i="1"/>
  <c r="X1327" i="1" s="1"/>
  <c r="Y85" i="1"/>
  <c r="Y367" i="1"/>
  <c r="Y1040" i="1"/>
  <c r="X1040" i="1" s="1"/>
  <c r="Y86" i="1"/>
  <c r="Y229" i="1"/>
  <c r="Y598" i="1"/>
  <c r="Y368" i="1"/>
  <c r="Y167" i="1"/>
  <c r="X167" i="1" s="1"/>
  <c r="Y369" i="1"/>
  <c r="Y1810" i="1"/>
  <c r="Y168" i="1"/>
  <c r="Y370" i="1"/>
  <c r="Y656" i="1"/>
  <c r="X656" i="1" s="1"/>
  <c r="Y326" i="1"/>
  <c r="Y267" i="1"/>
  <c r="Y2795" i="1"/>
  <c r="Y371" i="1"/>
  <c r="Y540" i="1"/>
  <c r="Y58" i="1"/>
  <c r="Y2992" i="1"/>
  <c r="Y36" i="1"/>
  <c r="Y169" i="1"/>
  <c r="Y853" i="1"/>
  <c r="X853" i="1" s="1"/>
  <c r="Y87" i="1"/>
  <c r="X87" i="1" s="1"/>
  <c r="W854" i="1"/>
  <c r="Y854" i="1"/>
  <c r="X854" i="1" s="1"/>
  <c r="Y372" i="1"/>
  <c r="Y855" i="1"/>
  <c r="X855" i="1" s="1"/>
  <c r="Y170" i="1"/>
  <c r="Y116" i="1"/>
  <c r="X116" i="1" s="1"/>
  <c r="Y307" i="1"/>
  <c r="X307" i="1" s="1"/>
  <c r="Y104" i="1"/>
  <c r="X104" i="1" s="1"/>
  <c r="Y1987" i="1"/>
  <c r="X1987" i="1" s="1"/>
  <c r="Y171" i="1"/>
  <c r="X171" i="1" s="1"/>
  <c r="Y132" i="1"/>
  <c r="Y1041" i="1"/>
  <c r="X1041" i="1" s="1"/>
  <c r="Y801" i="1"/>
  <c r="Y1042" i="1"/>
  <c r="X1042" i="1" s="1"/>
  <c r="Y1043" i="1"/>
  <c r="X1043" i="1" s="1"/>
  <c r="Y334" i="1"/>
  <c r="X334" i="1" s="1"/>
  <c r="Y172" i="1"/>
  <c r="X172" i="1" s="1"/>
  <c r="Y173" i="1"/>
  <c r="X173" i="1" s="1"/>
  <c r="Y291" i="1"/>
  <c r="Y488" i="1"/>
  <c r="X488" i="1" s="1"/>
  <c r="Y1044" i="1"/>
  <c r="Y3411" i="1"/>
  <c r="X3411" i="1" s="1"/>
  <c r="Y174" i="1"/>
  <c r="X174" i="1" s="1"/>
  <c r="Y454" i="1"/>
  <c r="X454" i="1" s="1"/>
  <c r="Y705" i="1"/>
  <c r="X705" i="1" s="1"/>
  <c r="Y1045" i="1"/>
  <c r="X1045" i="1" s="1"/>
  <c r="Y667" i="1"/>
  <c r="Y1726" i="1"/>
  <c r="X1726" i="1" s="1"/>
  <c r="Y175" i="1"/>
  <c r="Y1220" i="1"/>
  <c r="X1220" i="1" s="1"/>
  <c r="Y1046" i="1"/>
  <c r="X1046" i="1" s="1"/>
  <c r="Y3191" i="1"/>
  <c r="X3191" i="1" s="1"/>
  <c r="Y1578" i="1"/>
  <c r="X1578" i="1" s="1"/>
  <c r="Y706" i="1"/>
  <c r="X706" i="1" s="1"/>
  <c r="Y1988" i="1"/>
  <c r="Y1727" i="1"/>
  <c r="X1727" i="1" s="1"/>
  <c r="Y856" i="1"/>
  <c r="Y2796" i="1"/>
  <c r="X2796" i="1" s="1"/>
  <c r="Y2432" i="1"/>
  <c r="X2432" i="1" s="1"/>
  <c r="Y1682" i="1"/>
  <c r="X1682" i="1" s="1"/>
  <c r="Y2301" i="1"/>
  <c r="X2301" i="1" s="1"/>
  <c r="Y857" i="1"/>
  <c r="X857" i="1" s="1"/>
  <c r="Y1989" i="1"/>
  <c r="Y4101" i="1"/>
  <c r="X4101" i="1" s="1"/>
  <c r="Y2797" i="1"/>
  <c r="Y1563" i="1"/>
  <c r="X1563" i="1" s="1"/>
  <c r="Y459" i="1"/>
  <c r="X459" i="1" s="1"/>
  <c r="Y2416" i="1"/>
  <c r="X2416" i="1" s="1"/>
  <c r="Y1990" i="1"/>
  <c r="X1990" i="1" s="1"/>
  <c r="Y3251" i="1"/>
  <c r="X3251" i="1" s="1"/>
  <c r="Y1811" i="1"/>
  <c r="Y2563" i="1"/>
  <c r="X2563" i="1" s="1"/>
  <c r="Y1172" i="1"/>
  <c r="Y3380" i="1"/>
  <c r="X3380" i="1" s="1"/>
  <c r="Y3810" i="1"/>
  <c r="X3810" i="1" s="1"/>
  <c r="Y1991" i="1"/>
  <c r="X1991" i="1" s="1"/>
  <c r="Y2950" i="1"/>
  <c r="X2950" i="1" s="1"/>
  <c r="Y2740" i="1"/>
  <c r="X2740" i="1" s="1"/>
  <c r="Y1728" i="1"/>
  <c r="Y2993" i="1"/>
  <c r="Y1328" i="1"/>
  <c r="Y2274" i="1"/>
  <c r="X2274" i="1" s="1"/>
  <c r="Y2564" i="1"/>
  <c r="X2564" i="1" s="1"/>
  <c r="Y1992" i="1"/>
  <c r="X1992" i="1" s="1"/>
  <c r="Y1329" i="1"/>
  <c r="X1329" i="1" s="1"/>
  <c r="Y2994" i="1"/>
  <c r="X2994" i="1" s="1"/>
  <c r="Y2798" i="1"/>
  <c r="Y3742" i="1"/>
  <c r="X3742" i="1" s="1"/>
  <c r="Y4025" i="1"/>
  <c r="Y2799" i="1"/>
  <c r="X2799" i="1" s="1"/>
  <c r="Y1993" i="1"/>
  <c r="X1993" i="1" s="1"/>
  <c r="Y2953" i="1"/>
  <c r="X2953" i="1" s="1"/>
  <c r="Y1994" i="1"/>
  <c r="X1994" i="1" s="1"/>
  <c r="Y2433" i="1"/>
  <c r="X2433" i="1" s="1"/>
  <c r="Y2282" i="1"/>
  <c r="Y1995" i="1"/>
  <c r="X1995" i="1" s="1"/>
  <c r="Y1729" i="1"/>
  <c r="Y2302" i="1"/>
  <c r="X2302" i="1" s="1"/>
  <c r="Y1996" i="1"/>
  <c r="X1996" i="1" s="1"/>
  <c r="Y2800" i="1"/>
  <c r="X2800" i="1" s="1"/>
  <c r="Y2303" i="1"/>
  <c r="X2303" i="1" s="1"/>
  <c r="Y984" i="1"/>
  <c r="X984" i="1" s="1"/>
  <c r="Y522" i="1"/>
  <c r="Y3252" i="1"/>
  <c r="X3252" i="1" s="1"/>
  <c r="Y2407" i="1"/>
  <c r="Y3838" i="1"/>
  <c r="X3838" i="1" s="1"/>
  <c r="Y1330" i="1"/>
  <c r="X1330" i="1" s="1"/>
  <c r="Y1730" i="1"/>
  <c r="X1730" i="1" s="1"/>
  <c r="Y2565" i="1"/>
  <c r="X2565" i="1" s="1"/>
  <c r="Y3839" i="1"/>
  <c r="X3839" i="1" s="1"/>
  <c r="Y1047" i="1"/>
  <c r="Y3487" i="1"/>
  <c r="X3487" i="1" s="1"/>
  <c r="Y3684" i="1"/>
  <c r="Y3743" i="1"/>
  <c r="X3743" i="1" s="1"/>
  <c r="Y3253" i="1"/>
  <c r="X3253" i="1" s="1"/>
  <c r="Y3488" i="1"/>
  <c r="X3488" i="1" s="1"/>
  <c r="Y3840" i="1"/>
  <c r="X3840" i="1" s="1"/>
  <c r="Y1997" i="1"/>
  <c r="X1997" i="1" s="1"/>
  <c r="Y3412" i="1"/>
  <c r="Y3489" i="1"/>
  <c r="X3489" i="1" s="1"/>
  <c r="Y3216" i="1"/>
  <c r="Y1331" i="1"/>
  <c r="X1331" i="1" s="1"/>
  <c r="Y1683" i="1"/>
  <c r="X1683" i="1" s="1"/>
  <c r="Y2801" i="1"/>
  <c r="X2801" i="1" s="1"/>
  <c r="Y2760" i="1"/>
  <c r="X2760" i="1" s="1"/>
  <c r="Y1592" i="1"/>
  <c r="X1592" i="1" s="1"/>
  <c r="Y1157" i="1"/>
  <c r="Y1332" i="1"/>
  <c r="X1332" i="1" s="1"/>
  <c r="Y2566" i="1"/>
  <c r="Y2434" i="1"/>
  <c r="X2434" i="1" s="1"/>
  <c r="Y1998" i="1"/>
  <c r="X1998" i="1" s="1"/>
  <c r="Y3254" i="1"/>
  <c r="X3254" i="1" s="1"/>
  <c r="Y2995" i="1"/>
  <c r="X2995" i="1" s="1"/>
  <c r="Y1812" i="1"/>
  <c r="X1812" i="1" s="1"/>
  <c r="Y2944" i="1"/>
  <c r="Y1891" i="1"/>
  <c r="X1891" i="1" s="1"/>
  <c r="Y2567" i="1"/>
  <c r="Y1593" i="1"/>
  <c r="X1593" i="1" s="1"/>
  <c r="Y2304" i="1"/>
  <c r="X2304" i="1" s="1"/>
  <c r="Y2249" i="1"/>
  <c r="X2249" i="1" s="1"/>
  <c r="Y2305" i="1"/>
  <c r="X2305" i="1" s="1"/>
  <c r="Y3255" i="1"/>
  <c r="X3255" i="1" s="1"/>
  <c r="Y3490" i="1"/>
  <c r="Y3781" i="1"/>
  <c r="Y3256" i="1"/>
  <c r="Y3491" i="1"/>
  <c r="X3491" i="1" s="1"/>
  <c r="Y2306" i="1"/>
  <c r="X2306" i="1" s="1"/>
  <c r="Y1731" i="1"/>
  <c r="X1731" i="1" s="1"/>
  <c r="Y3257" i="1"/>
  <c r="X3257" i="1" s="1"/>
  <c r="Y3973" i="1"/>
  <c r="X3973" i="1" s="1"/>
  <c r="Y3958" i="1"/>
  <c r="Y2996" i="1"/>
  <c r="X2996" i="1" s="1"/>
  <c r="Y989" i="1"/>
  <c r="Y2568" i="1"/>
  <c r="X2568" i="1" s="1"/>
  <c r="Y3685" i="1"/>
  <c r="X3685" i="1" s="1"/>
  <c r="Y3226" i="1"/>
  <c r="X3226" i="1" s="1"/>
  <c r="Y1192" i="1"/>
  <c r="X1192" i="1" s="1"/>
  <c r="Y1892" i="1"/>
  <c r="X1892" i="1" s="1"/>
  <c r="Y3989" i="1"/>
  <c r="Y3390" i="1"/>
  <c r="X3390" i="1" s="1"/>
  <c r="Y3841" i="1"/>
  <c r="Y3197" i="1"/>
  <c r="X3197" i="1" s="1"/>
  <c r="Y3258" i="1"/>
  <c r="X3258" i="1" s="1"/>
  <c r="Y1048" i="1"/>
  <c r="X1048" i="1" s="1"/>
  <c r="Y1813" i="1"/>
  <c r="X1813" i="1" s="1"/>
  <c r="Y1893" i="1"/>
  <c r="X1893" i="1" s="1"/>
  <c r="Y2997" i="1"/>
  <c r="Y1999" i="1"/>
  <c r="X1999" i="1" s="1"/>
  <c r="Y2802" i="1"/>
  <c r="Y2998" i="1"/>
  <c r="X2998" i="1" s="1"/>
  <c r="Y2000" i="1"/>
  <c r="X2000" i="1" s="1"/>
  <c r="Y1333" i="1"/>
  <c r="X1333" i="1" s="1"/>
  <c r="Y2001" i="1"/>
  <c r="X2001" i="1" s="1"/>
  <c r="Y2803" i="1"/>
  <c r="X2803" i="1" s="1"/>
  <c r="Y2569" i="1"/>
  <c r="Y2570" i="1"/>
  <c r="X2570" i="1" s="1"/>
  <c r="Y2002" i="1"/>
  <c r="Y3451" i="1"/>
  <c r="X3451" i="1" s="1"/>
  <c r="Y4108" i="1"/>
  <c r="X4108" i="1" s="1"/>
  <c r="Y3990" i="1"/>
  <c r="X3990" i="1" s="1"/>
  <c r="Y2307" i="1"/>
  <c r="X2307" i="1" s="1"/>
  <c r="Y2308" i="1"/>
  <c r="X2308" i="1" s="1"/>
  <c r="Y2999" i="1"/>
  <c r="Y2435" i="1"/>
  <c r="X2435" i="1" s="1"/>
  <c r="Y3991" i="1"/>
  <c r="Y666" i="1"/>
  <c r="X666" i="1" s="1"/>
  <c r="Y3378" i="1"/>
  <c r="X3378" i="1" s="1"/>
  <c r="Y4026" i="1"/>
  <c r="X4026" i="1" s="1"/>
  <c r="Y3413" i="1"/>
  <c r="X3413" i="1" s="1"/>
  <c r="Y3414" i="1"/>
  <c r="X3414" i="1" s="1"/>
  <c r="Y2309" i="1"/>
  <c r="Y1158" i="1"/>
  <c r="X1158" i="1" s="1"/>
  <c r="Y2250" i="1"/>
  <c r="Y373" i="1"/>
  <c r="X373" i="1" s="1"/>
  <c r="Y3000" i="1"/>
  <c r="X3000" i="1" s="1"/>
  <c r="Y1773" i="1"/>
  <c r="X1773" i="1" s="1"/>
  <c r="Y2954" i="1"/>
  <c r="X2954" i="1" s="1"/>
  <c r="Y2436" i="1"/>
  <c r="X2436" i="1" s="1"/>
  <c r="Y2003" i="1"/>
  <c r="Y463" i="1"/>
  <c r="X463" i="1" s="1"/>
  <c r="Y1554" i="1"/>
  <c r="Y858" i="1"/>
  <c r="X858" i="1" s="1"/>
  <c r="Y1814" i="1"/>
  <c r="X1814" i="1" s="1"/>
  <c r="Y1594" i="1"/>
  <c r="X1594" i="1" s="1"/>
  <c r="Y2437" i="1"/>
  <c r="X2437" i="1" s="1"/>
  <c r="Y2571" i="1"/>
  <c r="X2571" i="1" s="1"/>
  <c r="Y2004" i="1"/>
  <c r="Y2538" i="1"/>
  <c r="Y3001" i="1"/>
  <c r="Y2005" i="1"/>
  <c r="X2005" i="1" s="1"/>
  <c r="Y2963" i="1"/>
  <c r="X2963" i="1" s="1"/>
  <c r="Y2406" i="1"/>
  <c r="X2406" i="1" s="1"/>
  <c r="Y2408" i="1"/>
  <c r="X2408" i="1" s="1"/>
  <c r="Y3259" i="1"/>
  <c r="X3259" i="1" s="1"/>
  <c r="Y2006" i="1"/>
  <c r="Y3002" i="1"/>
  <c r="X3002" i="1" s="1"/>
  <c r="Y3492" i="1"/>
  <c r="Y3842" i="1"/>
  <c r="X3842" i="1" s="1"/>
  <c r="Y3493" i="1"/>
  <c r="X3493" i="1" s="1"/>
  <c r="Y3494" i="1"/>
  <c r="X3494" i="1" s="1"/>
  <c r="Y707" i="1"/>
  <c r="X707" i="1" s="1"/>
  <c r="Y2572" i="1"/>
  <c r="X2572" i="1" s="1"/>
  <c r="Y1595" i="1"/>
  <c r="Y1815" i="1"/>
  <c r="X1815" i="1" s="1"/>
  <c r="Y3003" i="1"/>
  <c r="Y859" i="1"/>
  <c r="X859" i="1" s="1"/>
  <c r="Y1596" i="1"/>
  <c r="X1596" i="1" s="1"/>
  <c r="Y1597" i="1"/>
  <c r="X1597" i="1" s="1"/>
  <c r="Y2573" i="1"/>
  <c r="X2573" i="1" s="1"/>
  <c r="Y2804" i="1"/>
  <c r="X2804" i="1" s="1"/>
  <c r="Y3714" i="1"/>
  <c r="Y2007" i="1"/>
  <c r="X2007" i="1" s="1"/>
  <c r="Y1774" i="1"/>
  <c r="Y599" i="1"/>
  <c r="X599" i="1" s="1"/>
  <c r="Y2008" i="1"/>
  <c r="X2008" i="1" s="1"/>
  <c r="Y374" i="1"/>
  <c r="X374" i="1" s="1"/>
  <c r="Y1775" i="1"/>
  <c r="X1775" i="1" s="1"/>
  <c r="Y1049" i="1"/>
  <c r="X1049" i="1" s="1"/>
  <c r="Y2741" i="1"/>
  <c r="Y2805" i="1"/>
  <c r="X2805" i="1" s="1"/>
  <c r="Y1005" i="1"/>
  <c r="Y3811" i="1"/>
  <c r="X3811" i="1" s="1"/>
  <c r="Y176" i="1"/>
  <c r="X176" i="1" s="1"/>
  <c r="Y2438" i="1"/>
  <c r="X2438" i="1" s="1"/>
  <c r="Y600" i="1"/>
  <c r="Y3260" i="1"/>
  <c r="X3260" i="1" s="1"/>
  <c r="Y1776" i="1"/>
  <c r="Y2515" i="1"/>
  <c r="X2515" i="1" s="1"/>
  <c r="Y2009" i="1"/>
  <c r="Y2400" i="1"/>
  <c r="X2400" i="1" s="1"/>
  <c r="Y860" i="1"/>
  <c r="X860" i="1" s="1"/>
  <c r="Y1894" i="1"/>
  <c r="X1894" i="1" s="1"/>
  <c r="Y1050" i="1"/>
  <c r="X1050" i="1" s="1"/>
  <c r="Y669" i="1"/>
  <c r="X669" i="1" s="1"/>
  <c r="Y1051" i="1"/>
  <c r="Y2574" i="1"/>
  <c r="X2574" i="1" s="1"/>
  <c r="Y1816" i="1"/>
  <c r="Y1732" i="1"/>
  <c r="X1732" i="1" s="1"/>
  <c r="Y861" i="1"/>
  <c r="X861" i="1" s="1"/>
  <c r="Y1149" i="1"/>
  <c r="X1149" i="1" s="1"/>
  <c r="Y3843" i="1"/>
  <c r="X3843" i="1" s="1"/>
  <c r="Y3662" i="1"/>
  <c r="X3662" i="1" s="1"/>
  <c r="Y3004" i="1"/>
  <c r="Y1517" i="1"/>
  <c r="X1517" i="1" s="1"/>
  <c r="Y3005" i="1"/>
  <c r="Y2010" i="1"/>
  <c r="X2010" i="1" s="1"/>
  <c r="Y2439" i="1"/>
  <c r="X2439" i="1" s="1"/>
  <c r="Y3381" i="1"/>
  <c r="X3381" i="1" s="1"/>
  <c r="Y2440" i="1"/>
  <c r="X2440" i="1" s="1"/>
  <c r="Y1733" i="1"/>
  <c r="X1733" i="1" s="1"/>
  <c r="Y2761" i="1"/>
  <c r="Y1533" i="1"/>
  <c r="Y375" i="1"/>
  <c r="Y1684" i="1"/>
  <c r="X1684" i="1" s="1"/>
  <c r="Y2575" i="1"/>
  <c r="X2575" i="1" s="1"/>
  <c r="Y376" i="1"/>
  <c r="X376" i="1" s="1"/>
  <c r="Y177" i="1"/>
  <c r="X177" i="1" s="1"/>
  <c r="Y1052" i="1"/>
  <c r="X1052" i="1" s="1"/>
  <c r="Y3674" i="1"/>
  <c r="Y2310" i="1"/>
  <c r="X2310" i="1" s="1"/>
  <c r="Y862" i="1"/>
  <c r="Y2011" i="1"/>
  <c r="X2011" i="1" s="1"/>
  <c r="Y377" i="1"/>
  <c r="X377" i="1" s="1"/>
  <c r="Y451" i="1"/>
  <c r="X451" i="1" s="1"/>
  <c r="Y1053" i="1"/>
  <c r="Y1054" i="1"/>
  <c r="X1054" i="1" s="1"/>
  <c r="Y60" i="1"/>
  <c r="Y378" i="1"/>
  <c r="X378" i="1" s="1"/>
  <c r="Y1221" i="1"/>
  <c r="Y1665" i="1"/>
  <c r="X1665" i="1" s="1"/>
  <c r="Y379" i="1"/>
  <c r="X379" i="1" s="1"/>
  <c r="Y328" i="1"/>
  <c r="X328" i="1" s="1"/>
  <c r="Y225" i="1"/>
  <c r="X225" i="1" s="1"/>
  <c r="Y2806" i="1"/>
  <c r="Y541" i="1"/>
  <c r="Y149" i="1"/>
  <c r="X149" i="1" s="1"/>
  <c r="Y708" i="1"/>
  <c r="Y1222" i="1"/>
  <c r="X1222" i="1" s="1"/>
  <c r="Y863" i="1"/>
  <c r="X863" i="1" s="1"/>
  <c r="Y1598" i="1"/>
  <c r="X1598" i="1" s="1"/>
  <c r="Y601" i="1"/>
  <c r="X601" i="1" s="1"/>
  <c r="Y2012" i="1"/>
  <c r="X2012" i="1" s="1"/>
  <c r="Y178" i="1"/>
  <c r="Y864" i="1"/>
  <c r="X864" i="1" s="1"/>
  <c r="Y865" i="1"/>
  <c r="Y380" i="1"/>
  <c r="X380" i="1" s="1"/>
  <c r="Y179" i="1"/>
  <c r="X179" i="1" s="1"/>
  <c r="Y117" i="1"/>
  <c r="Y2768" i="1"/>
  <c r="X2768" i="1" s="1"/>
  <c r="Y107" i="1"/>
  <c r="X107" i="1" s="1"/>
  <c r="Y542" i="1"/>
  <c r="Y1334" i="1"/>
  <c r="X1334" i="1" s="1"/>
  <c r="Y236" i="1"/>
  <c r="Y985" i="1"/>
  <c r="X985" i="1" s="1"/>
  <c r="Y156" i="1"/>
  <c r="Y1335" i="1"/>
  <c r="Y602" i="1"/>
  <c r="Y866" i="1"/>
  <c r="X866" i="1" s="1"/>
  <c r="Y381" i="1"/>
  <c r="Y2013" i="1"/>
  <c r="Y1336" i="1"/>
  <c r="Y709" i="1"/>
  <c r="Y2014" i="1"/>
  <c r="X2014" i="1" s="1"/>
  <c r="Y180" i="1"/>
  <c r="Y284" i="1"/>
  <c r="Y88" i="1"/>
  <c r="Y1337" i="1"/>
  <c r="Y2311" i="1"/>
  <c r="X2311" i="1" s="1"/>
  <c r="Y2015" i="1"/>
  <c r="Y308" i="1"/>
  <c r="X308" i="1" s="1"/>
  <c r="Y118" i="1"/>
  <c r="Y28" i="1"/>
  <c r="X28" i="1" s="1"/>
  <c r="Y2016" i="1"/>
  <c r="Y1508" i="1"/>
  <c r="Y867" i="1"/>
  <c r="Y710" i="1"/>
  <c r="X710" i="1" s="1"/>
  <c r="Y89" i="1"/>
  <c r="Y2312" i="1"/>
  <c r="X2312" i="1" s="1"/>
  <c r="Y603" i="1"/>
  <c r="X603" i="1" s="1"/>
  <c r="Y228" i="1"/>
  <c r="Y382" i="1"/>
  <c r="X382" i="1" s="1"/>
  <c r="Y146" i="1"/>
  <c r="Y868" i="1"/>
  <c r="Y2017" i="1"/>
  <c r="X2017" i="1" s="1"/>
  <c r="Y711" i="1"/>
  <c r="Y1338" i="1"/>
  <c r="X1338" i="1" s="1"/>
  <c r="Y1534" i="1"/>
  <c r="X1534" i="1" s="1"/>
  <c r="Y181" i="1"/>
  <c r="X181" i="1" s="1"/>
  <c r="Y68" i="1"/>
  <c r="Y869" i="1"/>
  <c r="X869" i="1" s="1"/>
  <c r="Y464" i="1"/>
  <c r="Y3236" i="1"/>
  <c r="X3236" i="1" s="1"/>
  <c r="Y2576" i="1"/>
  <c r="Y3006" i="1"/>
  <c r="Y3007" i="1"/>
  <c r="X3007" i="1" s="1"/>
  <c r="Y870" i="1"/>
  <c r="Y285" i="1"/>
  <c r="X285" i="1" s="1"/>
  <c r="Y1734" i="1"/>
  <c r="Y1669" i="1"/>
  <c r="Y1339" i="1"/>
  <c r="X1339" i="1" s="1"/>
  <c r="Y1340" i="1"/>
  <c r="Y3008" i="1"/>
  <c r="Y1341" i="1"/>
  <c r="Y1926" i="1"/>
  <c r="X1926" i="1" s="1"/>
  <c r="Y3386" i="1"/>
  <c r="Y2018" i="1"/>
  <c r="X2018" i="1" s="1"/>
  <c r="Y2239" i="1"/>
  <c r="Y2251" i="1"/>
  <c r="X2251" i="1" s="1"/>
  <c r="Y3495" i="1"/>
  <c r="Y3261" i="1"/>
  <c r="Y3844" i="1"/>
  <c r="Y241" i="1"/>
  <c r="Y4098" i="1"/>
  <c r="X4098" i="1" s="1"/>
  <c r="Y3767" i="1"/>
  <c r="Y182" i="1"/>
  <c r="Y1735" i="1"/>
  <c r="X1735" i="1" s="1"/>
  <c r="Y1342" i="1"/>
  <c r="Y2577" i="1"/>
  <c r="Y3009" i="1"/>
  <c r="Y1055" i="1"/>
  <c r="Y1223" i="1"/>
  <c r="Y2807" i="1"/>
  <c r="X2807" i="1" s="1"/>
  <c r="Y3845" i="1"/>
  <c r="Y2278" i="1"/>
  <c r="X2278" i="1" s="1"/>
  <c r="Y3262" i="1"/>
  <c r="Y2808" i="1"/>
  <c r="Y2441" i="1"/>
  <c r="Y1343" i="1"/>
  <c r="Y1344" i="1"/>
  <c r="Y489" i="1"/>
  <c r="Y3452" i="1"/>
  <c r="Y2019" i="1"/>
  <c r="X2019" i="1" s="1"/>
  <c r="Y2313" i="1"/>
  <c r="Y4065" i="1"/>
  <c r="X4065" i="1" s="1"/>
  <c r="Y3496" i="1"/>
  <c r="Y230" i="1"/>
  <c r="Y2578" i="1"/>
  <c r="Y119" i="1"/>
  <c r="Y3846" i="1"/>
  <c r="Y604" i="1"/>
  <c r="X604" i="1" s="1"/>
  <c r="Y2955" i="1"/>
  <c r="Y1345" i="1"/>
  <c r="Y4081" i="1"/>
  <c r="X4081" i="1" s="1"/>
  <c r="Y268" i="1"/>
  <c r="Y3715" i="1"/>
  <c r="Y337" i="1"/>
  <c r="Y3497" i="1"/>
  <c r="Y269" i="1"/>
  <c r="X269" i="1" s="1"/>
  <c r="Y712" i="1"/>
  <c r="Y3782" i="1"/>
  <c r="X3782" i="1" s="1"/>
  <c r="Y676" i="1"/>
  <c r="Y871" i="1"/>
  <c r="X871" i="1" s="1"/>
  <c r="Y292" i="1"/>
  <c r="Y1346" i="1"/>
  <c r="Y383" i="1"/>
  <c r="Y3812" i="1"/>
  <c r="X3812" i="1" s="1"/>
  <c r="Y605" i="1"/>
  <c r="Y964" i="1"/>
  <c r="Y3453" i="1"/>
  <c r="X3453" i="1" s="1"/>
  <c r="Y465" i="1"/>
  <c r="Y1056" i="1"/>
  <c r="Y1184" i="1"/>
  <c r="Y4051" i="1"/>
  <c r="Y3010" i="1"/>
  <c r="X3010" i="1" s="1"/>
  <c r="Y3992" i="1"/>
  <c r="Y965" i="1"/>
  <c r="Y37" i="1"/>
  <c r="Y1224" i="1"/>
  <c r="X1224" i="1" s="1"/>
  <c r="Y183" i="1"/>
  <c r="Y713" i="1"/>
  <c r="X713" i="1" s="1"/>
  <c r="Y2020" i="1"/>
  <c r="Y2314" i="1"/>
  <c r="X2314" i="1" s="1"/>
  <c r="Y184" i="1"/>
  <c r="Y1599" i="1"/>
  <c r="X1599" i="1" s="1"/>
  <c r="Y1057" i="1"/>
  <c r="Y309" i="1"/>
  <c r="Y27" i="1"/>
  <c r="X27" i="1" s="1"/>
  <c r="Y3959" i="1"/>
  <c r="Y1347" i="1"/>
  <c r="Y714" i="1"/>
  <c r="X714" i="1" s="1"/>
  <c r="Y1348" i="1"/>
  <c r="Y384" i="1"/>
  <c r="Y2809" i="1"/>
  <c r="X2809" i="1" s="1"/>
  <c r="Y237" i="1"/>
  <c r="Y3498" i="1"/>
  <c r="Y1817" i="1"/>
  <c r="X1817" i="1" s="1"/>
  <c r="Y490" i="1"/>
  <c r="Y38" i="1"/>
  <c r="X38" i="1" s="1"/>
  <c r="Y3499" i="1"/>
  <c r="Y2252" i="1"/>
  <c r="Y2964" i="1"/>
  <c r="Y715" i="1"/>
  <c r="X715" i="1" s="1"/>
  <c r="Y69" i="1"/>
  <c r="Y2531" i="1"/>
  <c r="Y2021" i="1"/>
  <c r="Y231" i="1"/>
  <c r="X231" i="1" s="1"/>
  <c r="Y2579" i="1"/>
  <c r="Y3011" i="1"/>
  <c r="X3011" i="1" s="1"/>
  <c r="Y543" i="1"/>
  <c r="Y3500" i="1"/>
  <c r="Y872" i="1"/>
  <c r="X872" i="1" s="1"/>
  <c r="Y2022" i="1"/>
  <c r="Y491" i="1"/>
  <c r="Y1349" i="1"/>
  <c r="X1349" i="1" s="1"/>
  <c r="Y2580" i="1"/>
  <c r="Y716" i="1"/>
  <c r="X716" i="1" s="1"/>
  <c r="Y3501" i="1"/>
  <c r="X3501" i="1" s="1"/>
  <c r="Y2288" i="1"/>
  <c r="Y717" i="1"/>
  <c r="Y544" i="1"/>
  <c r="X544" i="1" s="1"/>
  <c r="Y1600" i="1"/>
  <c r="Y2023" i="1"/>
  <c r="X2023" i="1" s="1"/>
  <c r="Y3847" i="1"/>
  <c r="Y2315" i="1"/>
  <c r="X2315" i="1" s="1"/>
  <c r="Y466" i="1"/>
  <c r="X466" i="1" s="1"/>
  <c r="Y1526" i="1"/>
  <c r="X1526" i="1" s="1"/>
  <c r="Y250" i="1"/>
  <c r="Y1818" i="1"/>
  <c r="Y718" i="1"/>
  <c r="Y1058" i="1"/>
  <c r="X1058" i="1" s="1"/>
  <c r="Y385" i="1"/>
  <c r="Y2810" i="1"/>
  <c r="Y719" i="1"/>
  <c r="X719" i="1" s="1"/>
  <c r="Y1006" i="1"/>
  <c r="X1006" i="1" s="1"/>
  <c r="Y1601" i="1"/>
  <c r="X1601" i="1" s="1"/>
  <c r="Y2024" i="1"/>
  <c r="Y720" i="1"/>
  <c r="Y1777" i="1"/>
  <c r="X1777" i="1" s="1"/>
  <c r="Y1350" i="1"/>
  <c r="Y1685" i="1"/>
  <c r="X1685" i="1" s="1"/>
  <c r="Y1766" i="1"/>
  <c r="Y606" i="1"/>
  <c r="X606" i="1" s="1"/>
  <c r="Y966" i="1"/>
  <c r="X966" i="1" s="1"/>
  <c r="Y310" i="1"/>
  <c r="X310" i="1" s="1"/>
  <c r="Y1929" i="1"/>
  <c r="Y1351" i="1"/>
  <c r="X1351" i="1" s="1"/>
  <c r="Y1352" i="1"/>
  <c r="Y1059" i="1"/>
  <c r="X1059" i="1" s="1"/>
  <c r="Y311" i="1"/>
  <c r="Y967" i="1"/>
  <c r="Y1353" i="1"/>
  <c r="X1353" i="1" s="1"/>
  <c r="Y721" i="1"/>
  <c r="X721" i="1" s="1"/>
  <c r="Y722" i="1"/>
  <c r="Y1535" i="1"/>
  <c r="X1535" i="1" s="1"/>
  <c r="Y136" i="1"/>
  <c r="Y1060" i="1"/>
  <c r="Y873" i="1"/>
  <c r="X873" i="1" s="1"/>
  <c r="Y105" i="1"/>
  <c r="X105" i="1" s="1"/>
  <c r="Y1819" i="1"/>
  <c r="Y270" i="1"/>
  <c r="X270" i="1" s="1"/>
  <c r="Y312" i="1"/>
  <c r="Y386" i="1"/>
  <c r="X386" i="1" s="1"/>
  <c r="Y387" i="1"/>
  <c r="Y3502" i="1"/>
  <c r="Y2811" i="1"/>
  <c r="Y814" i="1"/>
  <c r="X814" i="1" s="1"/>
  <c r="Y1193" i="1"/>
  <c r="X1193" i="1" s="1"/>
  <c r="Y1686" i="1"/>
  <c r="Y1555" i="1"/>
  <c r="X1555" i="1" s="1"/>
  <c r="Y3012" i="1"/>
  <c r="Y1536" i="1"/>
  <c r="Y3848" i="1"/>
  <c r="X3848" i="1" s="1"/>
  <c r="Y2769" i="1"/>
  <c r="X2769" i="1" s="1"/>
  <c r="Y4082" i="1"/>
  <c r="X4082" i="1" s="1"/>
  <c r="Y824" i="1"/>
  <c r="Y1194" i="1"/>
  <c r="X1194" i="1" s="1"/>
  <c r="Y1354" i="1"/>
  <c r="Y1150" i="1"/>
  <c r="X1150" i="1" s="1"/>
  <c r="Y1061" i="1"/>
  <c r="Y2442" i="1"/>
  <c r="Y2773" i="1"/>
  <c r="X2773" i="1" s="1"/>
  <c r="Y2235" i="1"/>
  <c r="Y1820" i="1"/>
  <c r="Y723" i="1"/>
  <c r="X723" i="1" s="1"/>
  <c r="Y1004" i="1"/>
  <c r="X1004" i="1" s="1"/>
  <c r="Y1173" i="1"/>
  <c r="Y1174" i="1"/>
  <c r="Y3663" i="1"/>
  <c r="X3663" i="1" s="1"/>
  <c r="Y1000" i="1"/>
  <c r="X1000" i="1" s="1"/>
  <c r="Y1355" i="1"/>
  <c r="Y1821" i="1"/>
  <c r="Y874" i="1"/>
  <c r="Y3503" i="1"/>
  <c r="Y2812" i="1"/>
  <c r="X2812" i="1" s="1"/>
  <c r="Y1778" i="1"/>
  <c r="Y3013" i="1"/>
  <c r="X3013" i="1" s="1"/>
  <c r="Y2025" i="1"/>
  <c r="X2025" i="1" s="1"/>
  <c r="Y1159" i="1"/>
  <c r="X1159" i="1" s="1"/>
  <c r="Y672" i="1"/>
  <c r="X672" i="1" s="1"/>
  <c r="Y1537" i="1"/>
  <c r="Y1003" i="1"/>
  <c r="X1003" i="1" s="1"/>
  <c r="Y1062" i="1"/>
  <c r="X1062" i="1" s="1"/>
  <c r="Y2956" i="1"/>
  <c r="Y2316" i="1"/>
  <c r="X2316" i="1" s="1"/>
  <c r="Y943" i="1"/>
  <c r="Y1063" i="1"/>
  <c r="X1063" i="1" s="1"/>
  <c r="Y2581" i="1"/>
  <c r="Y388" i="1"/>
  <c r="Y3014" i="1"/>
  <c r="Y2026" i="1"/>
  <c r="X2026" i="1" s="1"/>
  <c r="Y2762" i="1"/>
  <c r="Y39" i="1"/>
  <c r="Y2027" i="1"/>
  <c r="X2027" i="1" s="1"/>
  <c r="Y2028" i="1"/>
  <c r="X2028" i="1" s="1"/>
  <c r="Y3504" i="1"/>
  <c r="Y389" i="1"/>
  <c r="X389" i="1" s="1"/>
  <c r="Y1668" i="1"/>
  <c r="X1668" i="1" s="1"/>
  <c r="Y2813" i="1"/>
  <c r="X2813" i="1" s="1"/>
  <c r="Y724" i="1"/>
  <c r="Y3505" i="1"/>
  <c r="X3505" i="1" s="1"/>
  <c r="Y2814" i="1"/>
  <c r="X2814" i="1" s="1"/>
  <c r="Y1602" i="1"/>
  <c r="X1602" i="1" s="1"/>
  <c r="Y2029" i="1"/>
  <c r="Y3660" i="1"/>
  <c r="Y1225" i="1"/>
  <c r="Y3015" i="1"/>
  <c r="X3015" i="1" s="1"/>
  <c r="Y3016" i="1"/>
  <c r="Y3017" i="1"/>
  <c r="X3017" i="1" s="1"/>
  <c r="Y2443" i="1"/>
  <c r="X2443" i="1" s="1"/>
  <c r="Y2815" i="1"/>
  <c r="X2815" i="1" s="1"/>
  <c r="Y2030" i="1"/>
  <c r="X2030" i="1" s="1"/>
  <c r="Y607" i="1"/>
  <c r="X607" i="1" s="1"/>
  <c r="Y1822" i="1"/>
  <c r="X1822" i="1" s="1"/>
  <c r="Y2444" i="1"/>
  <c r="X2444" i="1" s="1"/>
  <c r="Y4109" i="1"/>
  <c r="Y1767" i="1"/>
  <c r="X1767" i="1" s="1"/>
  <c r="Y2582" i="1"/>
  <c r="X2582" i="1" s="1"/>
  <c r="Y608" i="1"/>
  <c r="X608" i="1" s="1"/>
  <c r="Y1895" i="1"/>
  <c r="Y1226" i="1"/>
  <c r="Y2816" i="1"/>
  <c r="Y2516" i="1"/>
  <c r="X2516" i="1" s="1"/>
  <c r="Y3018" i="1"/>
  <c r="Y1779" i="1"/>
  <c r="Y3263" i="1"/>
  <c r="X3263" i="1" s="1"/>
  <c r="Y3768" i="1"/>
  <c r="X3768" i="1" s="1"/>
  <c r="Y2445" i="1"/>
  <c r="X2445" i="1" s="1"/>
  <c r="Y1518" i="1"/>
  <c r="X1518" i="1" s="1"/>
  <c r="Y815" i="1"/>
  <c r="Y1227" i="1"/>
  <c r="Y953" i="1"/>
  <c r="Y1356" i="1"/>
  <c r="X1356" i="1" s="1"/>
  <c r="Y1687" i="1"/>
  <c r="X1687" i="1" s="1"/>
  <c r="Y2031" i="1"/>
  <c r="X2031" i="1" s="1"/>
  <c r="Y2317" i="1"/>
  <c r="Y725" i="1"/>
  <c r="Y1064" i="1"/>
  <c r="Y2583" i="1"/>
  <c r="Y1065" i="1"/>
  <c r="Y1780" i="1"/>
  <c r="Y1188" i="1"/>
  <c r="X1188" i="1" s="1"/>
  <c r="Y1066" i="1"/>
  <c r="X1066" i="1" s="1"/>
  <c r="Y1736" i="1"/>
  <c r="Y1067" i="1"/>
  <c r="X1067" i="1" s="1"/>
  <c r="Y3506" i="1"/>
  <c r="X3506" i="1" s="1"/>
  <c r="Y3019" i="1"/>
  <c r="X3019" i="1" s="1"/>
  <c r="Y3020" i="1"/>
  <c r="Y3264" i="1"/>
  <c r="X3264" i="1" s="1"/>
  <c r="Y4027" i="1"/>
  <c r="X4027" i="1" s="1"/>
  <c r="Y2318" i="1"/>
  <c r="X2318" i="1" s="1"/>
  <c r="Y3265" i="1"/>
  <c r="Y2446" i="1"/>
  <c r="Y2584" i="1"/>
  <c r="Y3217" i="1"/>
  <c r="Y1068" i="1"/>
  <c r="Y3849" i="1"/>
  <c r="X3849" i="1" s="1"/>
  <c r="Y2817" i="1"/>
  <c r="X2817" i="1" s="1"/>
  <c r="Y3675" i="1"/>
  <c r="X3675" i="1" s="1"/>
  <c r="Y875" i="1"/>
  <c r="Y3021" i="1"/>
  <c r="X3021" i="1" s="1"/>
  <c r="Y2447" i="1"/>
  <c r="X2447" i="1" s="1"/>
  <c r="Y2585" i="1"/>
  <c r="Y3022" i="1"/>
  <c r="Y2818" i="1"/>
  <c r="X2818" i="1" s="1"/>
  <c r="Y2448" i="1"/>
  <c r="X2448" i="1" s="1"/>
  <c r="Y492" i="1"/>
  <c r="X492" i="1" s="1"/>
  <c r="Y609" i="1"/>
  <c r="Y150" i="1"/>
  <c r="Y390" i="1"/>
  <c r="Y1357" i="1"/>
  <c r="Y1259" i="1"/>
  <c r="Y876" i="1"/>
  <c r="X876" i="1" s="1"/>
  <c r="Y70" i="1"/>
  <c r="Y2240" i="1"/>
  <c r="X2240" i="1" s="1"/>
  <c r="Y493" i="1"/>
  <c r="X493" i="1" s="1"/>
  <c r="Y98" i="1"/>
  <c r="X98" i="1" s="1"/>
  <c r="Y185" i="1"/>
  <c r="X185" i="1" s="1"/>
  <c r="Y271" i="1"/>
  <c r="Y90" i="1"/>
  <c r="X90" i="1" s="1"/>
  <c r="Y494" i="1"/>
  <c r="X494" i="1" s="1"/>
  <c r="Y1884" i="1"/>
  <c r="Y186" i="1"/>
  <c r="X186" i="1" s="1"/>
  <c r="Y47" i="1"/>
  <c r="X47" i="1" s="1"/>
  <c r="Y545" i="1"/>
  <c r="X545" i="1" s="1"/>
  <c r="Y1069" i="1"/>
  <c r="X1069" i="1" s="1"/>
  <c r="Y391" i="1"/>
  <c r="Y877" i="1"/>
  <c r="X877" i="1" s="1"/>
  <c r="Y187" i="1"/>
  <c r="X187" i="1" s="1"/>
  <c r="Y455" i="1"/>
  <c r="Y272" i="1"/>
  <c r="X272" i="1" s="1"/>
  <c r="Y392" i="1"/>
  <c r="X392" i="1" s="1"/>
  <c r="Y546" i="1"/>
  <c r="X546" i="1" s="1"/>
  <c r="Y71" i="1"/>
  <c r="X71" i="1" s="1"/>
  <c r="Y1284" i="1"/>
  <c r="Y2819" i="1"/>
  <c r="X2819" i="1" s="1"/>
  <c r="Y130" i="1"/>
  <c r="X130" i="1" s="1"/>
  <c r="Y726" i="1"/>
  <c r="Y188" i="1"/>
  <c r="X188" i="1" s="1"/>
  <c r="Y393" i="1"/>
  <c r="X393" i="1" s="1"/>
  <c r="Y610" i="1"/>
  <c r="X610" i="1" s="1"/>
  <c r="Y394" i="1"/>
  <c r="X394" i="1" s="1"/>
  <c r="Y3221" i="1"/>
  <c r="Y727" i="1"/>
  <c r="X727" i="1" s="1"/>
  <c r="Y395" i="1"/>
  <c r="X395" i="1" s="1"/>
  <c r="Y396" i="1"/>
  <c r="Y3266" i="1"/>
  <c r="X3266" i="1" s="1"/>
  <c r="Y3993" i="1"/>
  <c r="X3993" i="1" s="1"/>
  <c r="Y2232" i="1"/>
  <c r="X2232" i="1" s="1"/>
  <c r="Y2820" i="1"/>
  <c r="X2820" i="1" s="1"/>
  <c r="Y1881" i="1"/>
  <c r="Y2032" i="1"/>
  <c r="X2032" i="1" s="1"/>
  <c r="Y2033" i="1"/>
  <c r="X2033" i="1" s="1"/>
  <c r="Y878" i="1"/>
  <c r="Y1358" i="1"/>
  <c r="X1358" i="1" s="1"/>
  <c r="Y3507" i="1"/>
  <c r="X3507" i="1" s="1"/>
  <c r="Y3415" i="1"/>
  <c r="X3415" i="1" s="1"/>
  <c r="Y2821" i="1"/>
  <c r="X2821" i="1" s="1"/>
  <c r="Y2503" i="1"/>
  <c r="Y3023" i="1"/>
  <c r="Y2586" i="1"/>
  <c r="X2586" i="1" s="1"/>
  <c r="Y3765" i="1"/>
  <c r="Y3267" i="1"/>
  <c r="X3267" i="1" s="1"/>
  <c r="Y1823" i="1"/>
  <c r="X1823" i="1" s="1"/>
  <c r="Y3508" i="1"/>
  <c r="X3508" i="1" s="1"/>
  <c r="Y4052" i="1"/>
  <c r="X4052" i="1" s="1"/>
  <c r="Y477" i="1"/>
  <c r="Y1688" i="1"/>
  <c r="X1688" i="1" s="1"/>
  <c r="Y1689" i="1"/>
  <c r="Y2034" i="1"/>
  <c r="Y2035" i="1"/>
  <c r="X2035" i="1" s="1"/>
  <c r="Y579" i="1"/>
  <c r="X579" i="1" s="1"/>
  <c r="Y3268" i="1"/>
  <c r="X3268" i="1" s="1"/>
  <c r="Y1764" i="1"/>
  <c r="X1764" i="1" s="1"/>
  <c r="Y3850" i="1"/>
  <c r="Y1359" i="1"/>
  <c r="X1359" i="1" s="1"/>
  <c r="Y3269" i="1"/>
  <c r="X3269" i="1" s="1"/>
  <c r="Y2319" i="1"/>
  <c r="Y2414" i="1"/>
  <c r="X2414" i="1" s="1"/>
  <c r="Y3391" i="1"/>
  <c r="X3391" i="1" s="1"/>
  <c r="Y3024" i="1"/>
  <c r="X3024" i="1" s="1"/>
  <c r="Y1360" i="1"/>
  <c r="X1360" i="1" s="1"/>
  <c r="Y4102" i="1"/>
  <c r="Y2036" i="1"/>
  <c r="X2036" i="1" s="1"/>
  <c r="Y1603" i="1"/>
  <c r="X1603" i="1" s="1"/>
  <c r="Y2957" i="1"/>
  <c r="Y2449" i="1"/>
  <c r="X2449" i="1" s="1"/>
  <c r="Y1604" i="1"/>
  <c r="X1604" i="1" s="1"/>
  <c r="Y3960" i="1"/>
  <c r="X3960" i="1" s="1"/>
  <c r="Y2320" i="1"/>
  <c r="X2320" i="1" s="1"/>
  <c r="Y2037" i="1"/>
  <c r="Y3851" i="1"/>
  <c r="X3851" i="1" s="1"/>
  <c r="Y2752" i="1"/>
  <c r="X2752" i="1" s="1"/>
  <c r="Y3852" i="1"/>
  <c r="Y2822" i="1"/>
  <c r="X2822" i="1" s="1"/>
  <c r="Y1361" i="1"/>
  <c r="X1361" i="1" s="1"/>
  <c r="Y3716" i="1"/>
  <c r="X3716" i="1" s="1"/>
  <c r="Y2450" i="1"/>
  <c r="X2450" i="1" s="1"/>
  <c r="Y1824" i="1"/>
  <c r="Y1362" i="1"/>
  <c r="X1362" i="1" s="1"/>
  <c r="Y2276" i="1"/>
  <c r="X2276" i="1" s="1"/>
  <c r="Y1538" i="1"/>
  <c r="Y3974" i="1"/>
  <c r="X3974" i="1" s="1"/>
  <c r="Y2823" i="1"/>
  <c r="X2823" i="1" s="1"/>
  <c r="Y2824" i="1"/>
  <c r="X2824" i="1" s="1"/>
  <c r="Y2321" i="1"/>
  <c r="X2321" i="1" s="1"/>
  <c r="Y1151" i="1"/>
  <c r="Y728" i="1"/>
  <c r="X728" i="1" s="1"/>
  <c r="Y1228" i="1"/>
  <c r="X1228" i="1" s="1"/>
  <c r="Y2587" i="1"/>
  <c r="Y3509" i="1"/>
  <c r="X3509" i="1" s="1"/>
  <c r="Y2322" i="1"/>
  <c r="X2322" i="1" s="1"/>
  <c r="Y1825" i="1"/>
  <c r="X1825" i="1" s="1"/>
  <c r="Y2588" i="1"/>
  <c r="X2588" i="1" s="1"/>
  <c r="Y1737" i="1"/>
  <c r="Y3025" i="1"/>
  <c r="X3025" i="1" s="1"/>
  <c r="Y3853" i="1"/>
  <c r="X3853" i="1" s="1"/>
  <c r="Y2277" i="1"/>
  <c r="Y397" i="1"/>
  <c r="X397" i="1" s="1"/>
  <c r="Y2253" i="1"/>
  <c r="X2253" i="1" s="1"/>
  <c r="Y2589" i="1"/>
  <c r="X2589" i="1" s="1"/>
  <c r="Y1794" i="1"/>
  <c r="X1794" i="1" s="1"/>
  <c r="Y4078" i="1"/>
  <c r="Y91" i="1"/>
  <c r="Y729" i="1"/>
  <c r="X729" i="1" s="1"/>
  <c r="Y611" i="1"/>
  <c r="X611" i="1" s="1"/>
  <c r="Y1690" i="1"/>
  <c r="X1690" i="1" s="1"/>
  <c r="Y1175" i="1"/>
  <c r="X1175" i="1" s="1"/>
  <c r="Y3510" i="1"/>
  <c r="X3510" i="1" s="1"/>
  <c r="Y2038" i="1"/>
  <c r="X2038" i="1" s="1"/>
  <c r="Y3511" i="1"/>
  <c r="Y1363" i="1"/>
  <c r="X1363" i="1" s="1"/>
  <c r="Y2039" i="1"/>
  <c r="X2039" i="1" s="1"/>
  <c r="Y995" i="1"/>
  <c r="X995" i="1" s="1"/>
  <c r="Y495" i="1"/>
  <c r="X495" i="1" s="1"/>
  <c r="Y1229" i="1"/>
  <c r="X1229" i="1" s="1"/>
  <c r="Y245" i="1"/>
  <c r="X245" i="1" s="1"/>
  <c r="Y1070" i="1"/>
  <c r="X1070" i="1" s="1"/>
  <c r="Y1364" i="1"/>
  <c r="Y2590" i="1"/>
  <c r="X2590" i="1" s="1"/>
  <c r="Y879" i="1"/>
  <c r="Y2767" i="1"/>
  <c r="X2767" i="1" s="1"/>
  <c r="Y1176" i="1"/>
  <c r="X1176" i="1" s="1"/>
  <c r="Y99" i="1"/>
  <c r="X99" i="1" s="1"/>
  <c r="Y3270" i="1"/>
  <c r="X3270" i="1" s="1"/>
  <c r="Y1177" i="1"/>
  <c r="X1177" i="1" s="1"/>
  <c r="Y2231" i="1"/>
  <c r="Y133" i="1"/>
  <c r="X133" i="1" s="1"/>
  <c r="Y3664" i="1"/>
  <c r="X3664" i="1" s="1"/>
  <c r="Y40" i="1"/>
  <c r="X40" i="1" s="1"/>
  <c r="Y92" i="1"/>
  <c r="X92" i="1" s="1"/>
  <c r="Y1552" i="1"/>
  <c r="X1552" i="1" s="1"/>
  <c r="Y189" i="1"/>
  <c r="X189" i="1" s="1"/>
  <c r="Y951" i="1"/>
  <c r="X951" i="1" s="1"/>
  <c r="Y1160" i="1"/>
  <c r="Y730" i="1"/>
  <c r="X730" i="1" s="1"/>
  <c r="Y3208" i="1"/>
  <c r="X3208" i="1" s="1"/>
  <c r="Y1071" i="1"/>
  <c r="Y2040" i="1"/>
  <c r="X2040" i="1" s="1"/>
  <c r="Y1826" i="1"/>
  <c r="X1826" i="1" s="1"/>
  <c r="Y2041" i="1"/>
  <c r="X2041" i="1" s="1"/>
  <c r="Y526" i="1"/>
  <c r="X526" i="1" s="1"/>
  <c r="Y4" i="1"/>
  <c r="Y1072" i="1"/>
  <c r="X1072" i="1" s="1"/>
  <c r="Y2323" i="1"/>
  <c r="X2323" i="1" s="1"/>
  <c r="Y3783" i="1"/>
  <c r="X3783" i="1" s="1"/>
  <c r="Y2042" i="1"/>
  <c r="X2042" i="1" s="1"/>
  <c r="Y612" i="1"/>
  <c r="X612" i="1" s="1"/>
  <c r="Y1007" i="1"/>
  <c r="X1007" i="1" s="1"/>
  <c r="Y496" i="1"/>
  <c r="X496" i="1" s="1"/>
  <c r="Y1519" i="1"/>
  <c r="Y472" i="1"/>
  <c r="X472" i="1" s="1"/>
  <c r="Y3271" i="1"/>
  <c r="X3271" i="1" s="1"/>
  <c r="Y580" i="1"/>
  <c r="X580" i="1" s="1"/>
  <c r="Y731" i="1"/>
  <c r="Y3272" i="1"/>
  <c r="X3272" i="1" s="1"/>
  <c r="Y2591" i="1"/>
  <c r="X2591" i="1" s="1"/>
  <c r="Y1073" i="1"/>
  <c r="X1073" i="1" s="1"/>
  <c r="Y1827" i="1"/>
  <c r="Y613" i="1"/>
  <c r="X613" i="1" s="1"/>
  <c r="Y398" i="1"/>
  <c r="X398" i="1" s="1"/>
  <c r="Y3227" i="1"/>
  <c r="X3227" i="1" s="1"/>
  <c r="Y399" i="1"/>
  <c r="X399" i="1" s="1"/>
  <c r="Y2043" i="1"/>
  <c r="X2043" i="1" s="1"/>
  <c r="Y2044" i="1"/>
  <c r="X2044" i="1" s="1"/>
  <c r="Y1738" i="1"/>
  <c r="X1738" i="1" s="1"/>
  <c r="Y3026" i="1"/>
  <c r="Y1768" i="1"/>
  <c r="X1768" i="1" s="1"/>
  <c r="Y880" i="1"/>
  <c r="X880" i="1" s="1"/>
  <c r="Y1365" i="1"/>
  <c r="X1365" i="1" s="1"/>
  <c r="Y1074" i="1"/>
  <c r="X1074" i="1" s="1"/>
  <c r="Y2045" i="1"/>
  <c r="Y2742" i="1"/>
  <c r="X2742" i="1" s="1"/>
  <c r="Y3416" i="1"/>
  <c r="X3416" i="1" s="1"/>
  <c r="Y2324" i="1"/>
  <c r="Y2937" i="1"/>
  <c r="X2937" i="1" s="1"/>
  <c r="Y2046" i="1"/>
  <c r="X2046" i="1" s="1"/>
  <c r="Y3027" i="1"/>
  <c r="X3027" i="1" s="1"/>
  <c r="Y3273" i="1"/>
  <c r="X3273" i="1" s="1"/>
  <c r="Y1075" i="1"/>
  <c r="X1075" i="1" s="1"/>
  <c r="Y2592" i="1"/>
  <c r="X2592" i="1" s="1"/>
  <c r="Y3028" i="1"/>
  <c r="X3028" i="1" s="1"/>
  <c r="Y2753" i="1"/>
  <c r="Y339" i="1"/>
  <c r="X339" i="1" s="1"/>
  <c r="Y816" i="1"/>
  <c r="X816" i="1" s="1"/>
  <c r="Y2409" i="1"/>
  <c r="X2409" i="1" s="1"/>
  <c r="Y1781" i="1"/>
  <c r="X1781" i="1" s="1"/>
  <c r="Y1008" i="1"/>
  <c r="X1008" i="1" s="1"/>
  <c r="Y3274" i="1"/>
  <c r="Y3417" i="1"/>
  <c r="X3417" i="1" s="1"/>
  <c r="Y957" i="1"/>
  <c r="Y986" i="1"/>
  <c r="X986" i="1" s="1"/>
  <c r="Y1009" i="1"/>
  <c r="X1009" i="1" s="1"/>
  <c r="Y1161" i="1"/>
  <c r="X1161" i="1" s="1"/>
  <c r="Y2451" i="1"/>
  <c r="X2451" i="1" s="1"/>
  <c r="Y1605" i="1"/>
  <c r="X1605" i="1" s="1"/>
  <c r="Y732" i="1"/>
  <c r="X732" i="1" s="1"/>
  <c r="Y61" i="1"/>
  <c r="X61" i="1" s="1"/>
  <c r="Y996" i="1"/>
  <c r="Y1076" i="1"/>
  <c r="X1076" i="1" s="1"/>
  <c r="Y1077" i="1"/>
  <c r="X1077" i="1" s="1"/>
  <c r="Y1539" i="1"/>
  <c r="X1539" i="1" s="1"/>
  <c r="Y968" i="1"/>
  <c r="X968" i="1" s="1"/>
  <c r="Y525" i="1"/>
  <c r="X525" i="1" s="1"/>
  <c r="Y474" i="1"/>
  <c r="X474" i="1" s="1"/>
  <c r="Y958" i="1"/>
  <c r="Y2593" i="1"/>
  <c r="Y2775" i="1"/>
  <c r="X2775" i="1" s="1"/>
  <c r="Y802" i="1"/>
  <c r="X802" i="1" s="1"/>
  <c r="Y2452" i="1"/>
  <c r="X2452" i="1" s="1"/>
  <c r="Y2594" i="1"/>
  <c r="X2594" i="1" s="1"/>
  <c r="Y946" i="1"/>
  <c r="X946" i="1" s="1"/>
  <c r="Y547" i="1"/>
  <c r="X547" i="1" s="1"/>
  <c r="Y2942" i="1"/>
  <c r="X2942" i="1" s="1"/>
  <c r="Y2047" i="1"/>
  <c r="Y467" i="1"/>
  <c r="X467" i="1" s="1"/>
  <c r="Y1691" i="1"/>
  <c r="X1691" i="1" s="1"/>
  <c r="Y2325" i="1"/>
  <c r="X2325" i="1" s="1"/>
  <c r="Y1230" i="1"/>
  <c r="X1230" i="1" s="1"/>
  <c r="Y1231" i="1"/>
  <c r="X1231" i="1" s="1"/>
  <c r="Y1739" i="1"/>
  <c r="X1739" i="1" s="1"/>
  <c r="Y881" i="1"/>
  <c r="X881" i="1" s="1"/>
  <c r="Y1078" i="1"/>
  <c r="Y969" i="1"/>
  <c r="X969" i="1" s="1"/>
  <c r="Y3854" i="1"/>
  <c r="X3854" i="1" s="1"/>
  <c r="Y2947" i="1"/>
  <c r="X2947" i="1" s="1"/>
  <c r="Y3512" i="1"/>
  <c r="X3512" i="1" s="1"/>
  <c r="Y2595" i="1"/>
  <c r="X2595" i="1" s="1"/>
  <c r="Y3513" i="1"/>
  <c r="X3513" i="1" s="1"/>
  <c r="Y4106" i="1"/>
  <c r="X4106" i="1" s="1"/>
  <c r="Y3744" i="1"/>
  <c r="Y3855" i="1"/>
  <c r="Y3717" i="1"/>
  <c r="X3717" i="1" s="1"/>
  <c r="Y2453" i="1"/>
  <c r="X2453" i="1" s="1"/>
  <c r="Y2279" i="1"/>
  <c r="X2279" i="1" s="1"/>
  <c r="Y1828" i="1"/>
  <c r="X1828" i="1" s="1"/>
  <c r="Y882" i="1"/>
  <c r="X882" i="1" s="1"/>
  <c r="Y3718" i="1"/>
  <c r="X3718" i="1" s="1"/>
  <c r="Y3275" i="1"/>
  <c r="Y2825" i="1"/>
  <c r="X2825" i="1" s="1"/>
  <c r="Y3719" i="1"/>
  <c r="X3719" i="1" s="1"/>
  <c r="Y1079" i="1"/>
  <c r="X1079" i="1" s="1"/>
  <c r="Y2826" i="1"/>
  <c r="X2826" i="1" s="1"/>
  <c r="Y1366" i="1"/>
  <c r="X1366" i="1" s="1"/>
  <c r="Y2326" i="1"/>
  <c r="X2326" i="1" s="1"/>
  <c r="Y1829" i="1"/>
  <c r="X1829" i="1" s="1"/>
  <c r="Y1367" i="1"/>
  <c r="Y2327" i="1"/>
  <c r="X2327" i="1" s="1"/>
  <c r="Y614" i="1"/>
  <c r="Y1564" i="1"/>
  <c r="X1564" i="1" s="1"/>
  <c r="Y733" i="1"/>
  <c r="X733" i="1" s="1"/>
  <c r="Y615" i="1"/>
  <c r="X615" i="1" s="1"/>
  <c r="Y1830" i="1"/>
  <c r="X1830" i="1" s="1"/>
  <c r="Y1201" i="1"/>
  <c r="X1201" i="1" s="1"/>
  <c r="Y2827" i="1"/>
  <c r="Y1540" i="1"/>
  <c r="X1540" i="1" s="1"/>
  <c r="Y1368" i="1"/>
  <c r="X1368" i="1" s="1"/>
  <c r="Y1369" i="1"/>
  <c r="X1369" i="1" s="1"/>
  <c r="Y2048" i="1"/>
  <c r="X2048" i="1" s="1"/>
  <c r="Y1370" i="1"/>
  <c r="X1370" i="1" s="1"/>
  <c r="Y3194" i="1"/>
  <c r="X3194" i="1" s="1"/>
  <c r="Y2511" i="1"/>
  <c r="X2511" i="1" s="1"/>
  <c r="Y3209" i="1"/>
  <c r="Y3514" i="1"/>
  <c r="X3514" i="1" s="1"/>
  <c r="Y3515" i="1"/>
  <c r="X3515" i="1" s="1"/>
  <c r="Y883" i="1"/>
  <c r="Y3418" i="1"/>
  <c r="X3418" i="1" s="1"/>
  <c r="Y3029" i="1"/>
  <c r="X3029" i="1" s="1"/>
  <c r="Y3276" i="1"/>
  <c r="X3276" i="1" s="1"/>
  <c r="Y1692" i="1"/>
  <c r="X1692" i="1" s="1"/>
  <c r="Y3821" i="1"/>
  <c r="Y3419" i="1"/>
  <c r="X3419" i="1" s="1"/>
  <c r="Y313" i="1"/>
  <c r="X313" i="1" s="1"/>
  <c r="Y1162" i="1"/>
  <c r="X1162" i="1" s="1"/>
  <c r="Y4103" i="1"/>
  <c r="X4103" i="1" s="1"/>
  <c r="Y817" i="1"/>
  <c r="X817" i="1" s="1"/>
  <c r="Y3516" i="1"/>
  <c r="X3516" i="1" s="1"/>
  <c r="Y190" i="1"/>
  <c r="X190" i="1" s="1"/>
  <c r="Y2527" i="1"/>
  <c r="Y1080" i="1"/>
  <c r="X1080" i="1" s="1"/>
  <c r="Y3686" i="1"/>
  <c r="X3686" i="1" s="1"/>
  <c r="Y3856" i="1"/>
  <c r="X3856" i="1" s="1"/>
  <c r="Y2049" i="1"/>
  <c r="Y2828" i="1"/>
  <c r="X2828" i="1" s="1"/>
  <c r="Y3277" i="1"/>
  <c r="X3277" i="1" s="1"/>
  <c r="Y3030" i="1"/>
  <c r="X3030" i="1" s="1"/>
  <c r="Y2754" i="1"/>
  <c r="Y1831" i="1"/>
  <c r="X1831" i="1" s="1"/>
  <c r="Y1606" i="1"/>
  <c r="X1606" i="1" s="1"/>
  <c r="Y1371" i="1"/>
  <c r="X1371" i="1" s="1"/>
  <c r="Y3420" i="1"/>
  <c r="X3420" i="1" s="1"/>
  <c r="Y3278" i="1"/>
  <c r="X3278" i="1" s="1"/>
  <c r="Y3031" i="1"/>
  <c r="X3031" i="1" s="1"/>
  <c r="Y3687" i="1"/>
  <c r="X3687" i="1" s="1"/>
  <c r="Y3857" i="1"/>
  <c r="Y3517" i="1"/>
  <c r="X3517" i="1" s="1"/>
  <c r="Y2050" i="1"/>
  <c r="X2050" i="1" s="1"/>
  <c r="Y1607" i="1"/>
  <c r="X1607" i="1" s="1"/>
  <c r="Y1372" i="1"/>
  <c r="X1372" i="1" s="1"/>
  <c r="Y1740" i="1"/>
  <c r="Y3279" i="1"/>
  <c r="X3279" i="1" s="1"/>
  <c r="Y3280" i="1"/>
  <c r="X3280" i="1" s="1"/>
  <c r="Y3518" i="1"/>
  <c r="Y2051" i="1"/>
  <c r="X2051" i="1" s="1"/>
  <c r="Y1765" i="1"/>
  <c r="X1765" i="1" s="1"/>
  <c r="Y3720" i="1"/>
  <c r="X3720" i="1" s="1"/>
  <c r="Y3519" i="1"/>
  <c r="X3519" i="1" s="1"/>
  <c r="Y1693" i="1"/>
  <c r="X1693" i="1" s="1"/>
  <c r="Y1608" i="1"/>
  <c r="X1608" i="1" s="1"/>
  <c r="Y3032" i="1"/>
  <c r="X3032" i="1" s="1"/>
  <c r="Y2328" i="1"/>
  <c r="Y1832" i="1"/>
  <c r="X1832" i="1" s="1"/>
  <c r="Y2329" i="1"/>
  <c r="X2329" i="1" s="1"/>
  <c r="Y1373" i="1"/>
  <c r="X1373" i="1" s="1"/>
  <c r="Y2330" i="1"/>
  <c r="X2330" i="1" s="1"/>
  <c r="Y1374" i="1"/>
  <c r="X1374" i="1" s="1"/>
  <c r="Y3033" i="1"/>
  <c r="Y3034" i="1"/>
  <c r="X3034" i="1" s="1"/>
  <c r="Y2254" i="1"/>
  <c r="Y3858" i="1"/>
  <c r="X3858" i="1" s="1"/>
  <c r="Y3520" i="1"/>
  <c r="X3520" i="1" s="1"/>
  <c r="Y3198" i="1"/>
  <c r="X3198" i="1" s="1"/>
  <c r="Y3961" i="1"/>
  <c r="X3961" i="1" s="1"/>
  <c r="Y2829" i="1"/>
  <c r="X2829" i="1" s="1"/>
  <c r="Y3421" i="1"/>
  <c r="X3421" i="1" s="1"/>
  <c r="Y2052" i="1"/>
  <c r="X2052" i="1" s="1"/>
  <c r="Y1375" i="1"/>
  <c r="Y2053" i="1"/>
  <c r="X2053" i="1" s="1"/>
  <c r="Y3035" i="1"/>
  <c r="X3035" i="1" s="1"/>
  <c r="Y2054" i="1"/>
  <c r="X2054" i="1" s="1"/>
  <c r="Y2945" i="1"/>
  <c r="X2945" i="1" s="1"/>
  <c r="Y2404" i="1"/>
  <c r="X2404" i="1" s="1"/>
  <c r="Y3036" i="1"/>
  <c r="X3036" i="1" s="1"/>
  <c r="Y3037" i="1"/>
  <c r="Y2255" i="1"/>
  <c r="Y2055" i="1"/>
  <c r="X2055" i="1" s="1"/>
  <c r="Y3454" i="1"/>
  <c r="X3454" i="1" s="1"/>
  <c r="Y3281" i="1"/>
  <c r="X3281" i="1" s="1"/>
  <c r="Y1694" i="1"/>
  <c r="X1694" i="1" s="1"/>
  <c r="Y734" i="1"/>
  <c r="X734" i="1" s="1"/>
  <c r="Y1833" i="1"/>
  <c r="X1833" i="1" s="1"/>
  <c r="W3859" i="1"/>
  <c r="Y3859" i="1"/>
  <c r="X3859" i="1" s="1"/>
  <c r="Y4093" i="1"/>
  <c r="Y1662" i="1"/>
  <c r="X1662" i="1" s="1"/>
  <c r="Y1609" i="1"/>
  <c r="X1609" i="1" s="1"/>
  <c r="Y3521" i="1"/>
  <c r="X3521" i="1" s="1"/>
  <c r="Y2830" i="1"/>
  <c r="X2830" i="1" s="1"/>
  <c r="Y2454" i="1"/>
  <c r="X2454" i="1" s="1"/>
  <c r="Y2831" i="1"/>
  <c r="X2831" i="1" s="1"/>
  <c r="Y2504" i="1"/>
  <c r="X2504" i="1" s="1"/>
  <c r="Y1610" i="1"/>
  <c r="Y3038" i="1"/>
  <c r="X3038" i="1" s="1"/>
  <c r="Y3522" i="1"/>
  <c r="X3522" i="1" s="1"/>
  <c r="Y3039" i="1"/>
  <c r="X3039" i="1" s="1"/>
  <c r="Y3218" i="1"/>
  <c r="X3218" i="1" s="1"/>
  <c r="Y2965" i="1"/>
  <c r="X2965" i="1" s="1"/>
  <c r="Y2056" i="1"/>
  <c r="X2056" i="1" s="1"/>
  <c r="Y3523" i="1"/>
  <c r="X3523" i="1" s="1"/>
  <c r="Y2596" i="1"/>
  <c r="Y1834" i="1"/>
  <c r="Y3282" i="1"/>
  <c r="X3282" i="1" s="1"/>
  <c r="Y3040" i="1"/>
  <c r="X3040" i="1" s="1"/>
  <c r="Y3524" i="1"/>
  <c r="X3524" i="1" s="1"/>
  <c r="Y296" i="1"/>
  <c r="X296" i="1" s="1"/>
  <c r="Y1835" i="1"/>
  <c r="X1835" i="1" s="1"/>
  <c r="Y2455" i="1"/>
  <c r="X2455" i="1" s="1"/>
  <c r="Y1611" i="1"/>
  <c r="Y3975" i="1"/>
  <c r="X3975" i="1" s="1"/>
  <c r="Y2057" i="1"/>
  <c r="X2057" i="1" s="1"/>
  <c r="Y1376" i="1"/>
  <c r="X1376" i="1" s="1"/>
  <c r="Y2331" i="1"/>
  <c r="X2331" i="1" s="1"/>
  <c r="Y2938" i="1"/>
  <c r="X2938" i="1" s="1"/>
  <c r="Y2832" i="1"/>
  <c r="X2832" i="1" s="1"/>
  <c r="Y616" i="1"/>
  <c r="X616" i="1" s="1"/>
  <c r="Y2058" i="1"/>
  <c r="Y2597" i="1"/>
  <c r="X2597" i="1" s="1"/>
  <c r="Y1377" i="1"/>
  <c r="Y1232" i="1"/>
  <c r="X1232" i="1" s="1"/>
  <c r="Y62" i="1"/>
  <c r="X62" i="1" s="1"/>
  <c r="Y1195" i="1"/>
  <c r="X1195" i="1" s="1"/>
  <c r="Y137" i="1"/>
  <c r="X137" i="1" s="1"/>
  <c r="Y1930" i="1"/>
  <c r="X1930" i="1" s="1"/>
  <c r="Y884" i="1"/>
  <c r="Y1931" i="1"/>
  <c r="X1931" i="1" s="1"/>
  <c r="Y1001" i="1"/>
  <c r="X1001" i="1" s="1"/>
  <c r="Y2059" i="1"/>
  <c r="X2059" i="1" s="1"/>
  <c r="Y3041" i="1"/>
  <c r="X3041" i="1" s="1"/>
  <c r="Y3042" i="1"/>
  <c r="X3042" i="1" s="1"/>
  <c r="Y1896" i="1"/>
  <c r="X1896" i="1" s="1"/>
  <c r="Y2060" i="1"/>
  <c r="X2060" i="1" s="1"/>
  <c r="Y1741" i="1"/>
  <c r="Y3210" i="1"/>
  <c r="X3210" i="1" s="1"/>
  <c r="Y2061" i="1"/>
  <c r="X2061" i="1" s="1"/>
  <c r="Y1378" i="1"/>
  <c r="Y2062" i="1"/>
  <c r="X2062" i="1" s="1"/>
  <c r="Y2598" i="1"/>
  <c r="X2598" i="1" s="1"/>
  <c r="Y735" i="1"/>
  <c r="X735" i="1" s="1"/>
  <c r="Y2063" i="1"/>
  <c r="X2063" i="1" s="1"/>
  <c r="Y3043" i="1"/>
  <c r="Y2524" i="1"/>
  <c r="X2524" i="1" s="1"/>
  <c r="Y548" i="1"/>
  <c r="X548" i="1" s="1"/>
  <c r="Y2332" i="1"/>
  <c r="X2332" i="1" s="1"/>
  <c r="Y2333" i="1"/>
  <c r="X2333" i="1" s="1"/>
  <c r="Y2064" i="1"/>
  <c r="X2064" i="1" s="1"/>
  <c r="Y2746" i="1"/>
  <c r="X2746" i="1" s="1"/>
  <c r="Y1379" i="1"/>
  <c r="X1379" i="1" s="1"/>
  <c r="Y1836" i="1"/>
  <c r="Y1897" i="1"/>
  <c r="X1897" i="1" s="1"/>
  <c r="Y1782" i="1"/>
  <c r="X1782" i="1" s="1"/>
  <c r="Y2599" i="1"/>
  <c r="X2599" i="1" s="1"/>
  <c r="Y3396" i="1"/>
  <c r="Y1380" i="1"/>
  <c r="X1380" i="1" s="1"/>
  <c r="Y2600" i="1"/>
  <c r="Y3525" i="1"/>
  <c r="X3525" i="1" s="1"/>
  <c r="Y2334" i="1"/>
  <c r="Y1381" i="1"/>
  <c r="X1381" i="1" s="1"/>
  <c r="Y2256" i="1"/>
  <c r="X2256" i="1" s="1"/>
  <c r="Y3526" i="1"/>
  <c r="X3526" i="1" s="1"/>
  <c r="Y2601" i="1"/>
  <c r="X2601" i="1" s="1"/>
  <c r="Y2335" i="1"/>
  <c r="X2335" i="1" s="1"/>
  <c r="Y2065" i="1"/>
  <c r="X2065" i="1" s="1"/>
  <c r="Y3527" i="1"/>
  <c r="X3527" i="1" s="1"/>
  <c r="Y2602" i="1"/>
  <c r="Y3422" i="1"/>
  <c r="X3422" i="1" s="1"/>
  <c r="Y3044" i="1"/>
  <c r="X3044" i="1" s="1"/>
  <c r="Y1837" i="1"/>
  <c r="X1837" i="1" s="1"/>
  <c r="Y1898" i="1"/>
  <c r="X1898" i="1" s="1"/>
  <c r="Y1742" i="1"/>
  <c r="Y1081" i="1"/>
  <c r="X1081" i="1" s="1"/>
  <c r="Y1541" i="1"/>
  <c r="Y400" i="1"/>
  <c r="Y1285" i="1"/>
  <c r="Y2066" i="1"/>
  <c r="X2066" i="1" s="1"/>
  <c r="Y1382" i="1"/>
  <c r="X1382" i="1" s="1"/>
  <c r="Y3423" i="1"/>
  <c r="X3423" i="1" s="1"/>
  <c r="Y1082" i="1"/>
  <c r="X1082" i="1" s="1"/>
  <c r="Y1565" i="1"/>
  <c r="X1565" i="1" s="1"/>
  <c r="Y4104" i="1"/>
  <c r="X4104" i="1" s="1"/>
  <c r="Y1899" i="1"/>
  <c r="Y2067" i="1"/>
  <c r="X2067" i="1" s="1"/>
  <c r="Y3528" i="1"/>
  <c r="X3528" i="1" s="1"/>
  <c r="Y2068" i="1"/>
  <c r="X2068" i="1" s="1"/>
  <c r="Y2069" i="1"/>
  <c r="X2069" i="1" s="1"/>
  <c r="Y4083" i="1"/>
  <c r="Y4084" i="1"/>
  <c r="Y1233" i="1"/>
  <c r="X1233" i="1" s="1"/>
  <c r="Y1267" i="1"/>
  <c r="Y1196" i="1"/>
  <c r="X1196" i="1" s="1"/>
  <c r="Y3283" i="1"/>
  <c r="Y2070" i="1"/>
  <c r="X2070" i="1" s="1"/>
  <c r="Y2071" i="1"/>
  <c r="X2071" i="1" s="1"/>
  <c r="Y497" i="1"/>
  <c r="X497" i="1" s="1"/>
  <c r="Y795" i="1"/>
  <c r="X795" i="1" s="1"/>
  <c r="Y2283" i="1"/>
  <c r="X2283" i="1" s="1"/>
  <c r="Y1900" i="1"/>
  <c r="Y617" i="1"/>
  <c r="Y2833" i="1"/>
  <c r="X2833" i="1" s="1"/>
  <c r="Y578" i="1"/>
  <c r="X578" i="1" s="1"/>
  <c r="Y2072" i="1"/>
  <c r="X2072" i="1" s="1"/>
  <c r="Y2236" i="1"/>
  <c r="X2236" i="1" s="1"/>
  <c r="Y401" i="1"/>
  <c r="Y1268" i="1"/>
  <c r="Y618" i="1"/>
  <c r="Y1901" i="1"/>
  <c r="X1901" i="1" s="1"/>
  <c r="Y549" i="1"/>
  <c r="X549" i="1" s="1"/>
  <c r="Y498" i="1"/>
  <c r="Y2073" i="1"/>
  <c r="X2073" i="1" s="1"/>
  <c r="Y798" i="1"/>
  <c r="X798" i="1" s="1"/>
  <c r="Y3192" i="1"/>
  <c r="X3192" i="1" s="1"/>
  <c r="Y1383" i="1"/>
  <c r="X1383" i="1" s="1"/>
  <c r="Y1902" i="1"/>
  <c r="Y1612" i="1"/>
  <c r="X1612" i="1" s="1"/>
  <c r="Y573" i="1"/>
  <c r="Y2603" i="1"/>
  <c r="X2603" i="1" s="1"/>
  <c r="Y736" i="1"/>
  <c r="X736" i="1" s="1"/>
  <c r="Y2604" i="1"/>
  <c r="Y1542" i="1"/>
  <c r="Y660" i="1"/>
  <c r="Y947" i="1"/>
  <c r="Y1384" i="1"/>
  <c r="X1384" i="1" s="1"/>
  <c r="Y1010" i="1"/>
  <c r="X1010" i="1" s="1"/>
  <c r="Y2336" i="1"/>
  <c r="X2336" i="1" s="1"/>
  <c r="Y460" i="1"/>
  <c r="Y997" i="1"/>
  <c r="X997" i="1" s="1"/>
  <c r="Y2456" i="1"/>
  <c r="X2456" i="1" s="1"/>
  <c r="Y987" i="1"/>
  <c r="X987" i="1" s="1"/>
  <c r="Y1016" i="1"/>
  <c r="Y808" i="1"/>
  <c r="Y885" i="1"/>
  <c r="X885" i="1" s="1"/>
  <c r="Y2074" i="1"/>
  <c r="Y661" i="1"/>
  <c r="X661" i="1" s="1"/>
  <c r="Y2457" i="1"/>
  <c r="X2457" i="1" s="1"/>
  <c r="Y3949" i="1"/>
  <c r="Y338" i="1"/>
  <c r="Y1783" i="1"/>
  <c r="Y1556" i="1"/>
  <c r="X1556" i="1" s="1"/>
  <c r="Y1234" i="1"/>
  <c r="X1234" i="1" s="1"/>
  <c r="Y2605" i="1"/>
  <c r="X2605" i="1" s="1"/>
  <c r="Y737" i="1"/>
  <c r="X737" i="1" s="1"/>
  <c r="Y970" i="1"/>
  <c r="Y1083" i="1"/>
  <c r="X1083" i="1" s="1"/>
  <c r="Y3424" i="1"/>
  <c r="X3424" i="1" s="1"/>
  <c r="Y677" i="1"/>
  <c r="Y2834" i="1"/>
  <c r="Y3994" i="1"/>
  <c r="Y3745" i="1"/>
  <c r="X3745" i="1" s="1"/>
  <c r="Y2606" i="1"/>
  <c r="Y3045" i="1"/>
  <c r="X3045" i="1" s="1"/>
  <c r="Y3046" i="1"/>
  <c r="X3046" i="1" s="1"/>
  <c r="Y1613" i="1"/>
  <c r="Y886" i="1"/>
  <c r="Y3284" i="1"/>
  <c r="X3284" i="1" s="1"/>
  <c r="Y1084" i="1"/>
  <c r="X1084" i="1" s="1"/>
  <c r="Y3529" i="1"/>
  <c r="X3529" i="1" s="1"/>
  <c r="Y3976" i="1"/>
  <c r="X3976" i="1" s="1"/>
  <c r="Y3962" i="1"/>
  <c r="X3962" i="1" s="1"/>
  <c r="Y1385" i="1"/>
  <c r="Y3860" i="1"/>
  <c r="X3860" i="1" s="1"/>
  <c r="Y2075" i="1"/>
  <c r="Y3784" i="1"/>
  <c r="Y3530" i="1"/>
  <c r="Y3531" i="1"/>
  <c r="Y3665" i="1"/>
  <c r="X3665" i="1" s="1"/>
  <c r="Y3047" i="1"/>
  <c r="Y3048" i="1"/>
  <c r="X3048" i="1" s="1"/>
  <c r="Y1386" i="1"/>
  <c r="Y3285" i="1"/>
  <c r="Y3532" i="1"/>
  <c r="X3532" i="1" s="1"/>
  <c r="Y1085" i="1"/>
  <c r="X1085" i="1" s="1"/>
  <c r="Y2835" i="1"/>
  <c r="X2835" i="1" s="1"/>
  <c r="Y2607" i="1"/>
  <c r="X2607" i="1" s="1"/>
  <c r="Y3995" i="1"/>
  <c r="X3995" i="1" s="1"/>
  <c r="Y1543" i="1"/>
  <c r="X1543" i="1" s="1"/>
  <c r="Y3392" i="1"/>
  <c r="Y1086" i="1"/>
  <c r="Y3688" i="1"/>
  <c r="Y1087" i="1"/>
  <c r="Y1557" i="1"/>
  <c r="Y3049" i="1"/>
  <c r="Y2608" i="1"/>
  <c r="X2608" i="1" s="1"/>
  <c r="Y1888" i="1"/>
  <c r="Y2609" i="1"/>
  <c r="X2609" i="1" s="1"/>
  <c r="Y3721" i="1"/>
  <c r="Y72" i="1"/>
  <c r="X72" i="1" s="1"/>
  <c r="Y971" i="1"/>
  <c r="X971" i="1" s="1"/>
  <c r="Y2836" i="1"/>
  <c r="X2836" i="1" s="1"/>
  <c r="Y1784" i="1"/>
  <c r="X1784" i="1" s="1"/>
  <c r="Y151" i="1"/>
  <c r="X151" i="1" s="1"/>
  <c r="Y738" i="1"/>
  <c r="X738" i="1" s="1"/>
  <c r="Y887" i="1"/>
  <c r="X887" i="1" s="1"/>
  <c r="Y739" i="1"/>
  <c r="Y1387" i="1"/>
  <c r="X1387" i="1" s="1"/>
  <c r="Y2458" i="1"/>
  <c r="Y1785" i="1"/>
  <c r="Y888" i="1"/>
  <c r="Y1614" i="1"/>
  <c r="Y108" i="1"/>
  <c r="X108" i="1" s="1"/>
  <c r="Y1388" i="1"/>
  <c r="Y4021" i="1"/>
  <c r="Y4096" i="1"/>
  <c r="Y1615" i="1"/>
  <c r="X1615" i="1" s="1"/>
  <c r="Y2076" i="1"/>
  <c r="X2076" i="1" s="1"/>
  <c r="Y2077" i="1"/>
  <c r="X2077" i="1" s="1"/>
  <c r="Y3050" i="1"/>
  <c r="X3050" i="1" s="1"/>
  <c r="Y2508" i="1"/>
  <c r="X2508" i="1" s="1"/>
  <c r="Y3656" i="1"/>
  <c r="X3656" i="1" s="1"/>
  <c r="Y3533" i="1"/>
  <c r="Y2243" i="1"/>
  <c r="X2243" i="1" s="1"/>
  <c r="Y3425" i="1"/>
  <c r="X3425" i="1" s="1"/>
  <c r="Y2610" i="1"/>
  <c r="Y2837" i="1"/>
  <c r="Y3051" i="1"/>
  <c r="Y1235" i="1"/>
  <c r="Y1389" i="1"/>
  <c r="X1389" i="1" s="1"/>
  <c r="Y3861" i="1"/>
  <c r="Y2838" i="1"/>
  <c r="X2838" i="1" s="1"/>
  <c r="Y3534" i="1"/>
  <c r="Y1527" i="1"/>
  <c r="X1527" i="1" s="1"/>
  <c r="Y3945" i="1"/>
  <c r="X3945" i="1" s="1"/>
  <c r="Y1792" i="1"/>
  <c r="X1792" i="1" s="1"/>
  <c r="Y3535" i="1"/>
  <c r="X3535" i="1" s="1"/>
  <c r="Y3666" i="1"/>
  <c r="X3666" i="1" s="1"/>
  <c r="Y2839" i="1"/>
  <c r="Y220" i="1"/>
  <c r="Y3536" i="1"/>
  <c r="X3536" i="1" s="1"/>
  <c r="Y2611" i="1"/>
  <c r="X2611" i="1" s="1"/>
  <c r="Y402" i="1"/>
  <c r="Y740" i="1"/>
  <c r="Y403" i="1"/>
  <c r="Y619" i="1"/>
  <c r="Y741" i="1"/>
  <c r="Y550" i="1"/>
  <c r="X550" i="1" s="1"/>
  <c r="Y242" i="1"/>
  <c r="X242" i="1" s="1"/>
  <c r="Y476" i="1"/>
  <c r="Y2078" i="1"/>
  <c r="X2078" i="1" s="1"/>
  <c r="Y456" i="1"/>
  <c r="X456" i="1" s="1"/>
  <c r="Y3764" i="1"/>
  <c r="X3764" i="1" s="1"/>
  <c r="Y3862" i="1"/>
  <c r="X3862" i="1" s="1"/>
  <c r="Y889" i="1"/>
  <c r="Y51" i="1"/>
  <c r="X51" i="1" s="1"/>
  <c r="Y742" i="1"/>
  <c r="Y3863" i="1"/>
  <c r="X3863" i="1" s="1"/>
  <c r="Y1390" i="1"/>
  <c r="X1390" i="1" s="1"/>
  <c r="Y3286" i="1"/>
  <c r="Y3052" i="1"/>
  <c r="Y4077" i="1"/>
  <c r="Y2612" i="1"/>
  <c r="Y3287" i="1"/>
  <c r="X3287" i="1" s="1"/>
  <c r="Y3288" i="1"/>
  <c r="X3288" i="1" s="1"/>
  <c r="Y3785" i="1"/>
  <c r="X3785" i="1" s="1"/>
  <c r="Y2779" i="1"/>
  <c r="Y2532" i="1"/>
  <c r="X2532" i="1" s="1"/>
  <c r="Y3537" i="1"/>
  <c r="X3537" i="1" s="1"/>
  <c r="Y3053" i="1"/>
  <c r="X3053" i="1" s="1"/>
  <c r="Y1928" i="1"/>
  <c r="Y1838" i="1"/>
  <c r="Y2079" i="1"/>
  <c r="X2079" i="1" s="1"/>
  <c r="Y2840" i="1"/>
  <c r="Y1695" i="1"/>
  <c r="X1695" i="1" s="1"/>
  <c r="Y3786" i="1"/>
  <c r="X3786" i="1" s="1"/>
  <c r="Y1088" i="1"/>
  <c r="Y1391" i="1"/>
  <c r="Y3769" i="1"/>
  <c r="Y73" i="1"/>
  <c r="X73" i="1" s="1"/>
  <c r="Y1839" i="1"/>
  <c r="X1839" i="1" s="1"/>
  <c r="Y1392" i="1"/>
  <c r="X1392" i="1" s="1"/>
  <c r="Y499" i="1"/>
  <c r="X499" i="1" s="1"/>
  <c r="Y191" i="1"/>
  <c r="Y1696" i="1"/>
  <c r="X1696" i="1" s="1"/>
  <c r="Y3689" i="1"/>
  <c r="X3689" i="1" s="1"/>
  <c r="Y192" i="1"/>
  <c r="Y404" i="1"/>
  <c r="Y457" i="1"/>
  <c r="Y405" i="1"/>
  <c r="X405" i="1" s="1"/>
  <c r="Y551" i="1"/>
  <c r="Y1089" i="1"/>
  <c r="X1089" i="1" s="1"/>
  <c r="Y406" i="1"/>
  <c r="X406" i="1" s="1"/>
  <c r="Y478" i="1"/>
  <c r="Y314" i="1"/>
  <c r="Y620" i="1"/>
  <c r="X620" i="1" s="1"/>
  <c r="Y1743" i="1"/>
  <c r="X1743" i="1" s="1"/>
  <c r="Y1393" i="1"/>
  <c r="X1393" i="1" s="1"/>
  <c r="Y286" i="1"/>
  <c r="X286" i="1" s="1"/>
  <c r="Y1394" i="1"/>
  <c r="X1394" i="1" s="1"/>
  <c r="Y1395" i="1"/>
  <c r="Y948" i="1"/>
  <c r="X948" i="1" s="1"/>
  <c r="Y234" i="1"/>
  <c r="Y2080" i="1"/>
  <c r="Y193" i="1"/>
  <c r="Y890" i="1"/>
  <c r="Y407" i="1"/>
  <c r="X407" i="1" s="1"/>
  <c r="Y891" i="1"/>
  <c r="Y2081" i="1"/>
  <c r="X2081" i="1" s="1"/>
  <c r="Y49" i="1"/>
  <c r="X49" i="1" s="1"/>
  <c r="Y2841" i="1"/>
  <c r="Y97" i="1"/>
  <c r="X97" i="1" s="1"/>
  <c r="Y892" i="1"/>
  <c r="X892" i="1" s="1"/>
  <c r="Y1011" i="1"/>
  <c r="X1011" i="1" s="1"/>
  <c r="Y2337" i="1"/>
  <c r="X2337" i="1" s="1"/>
  <c r="Y408" i="1"/>
  <c r="X408" i="1" s="1"/>
  <c r="Y409" i="1"/>
  <c r="X409" i="1" s="1"/>
  <c r="Y93" i="1"/>
  <c r="Y410" i="1"/>
  <c r="Y1697" i="1"/>
  <c r="Y100" i="1"/>
  <c r="Y574" i="1"/>
  <c r="Y1090" i="1"/>
  <c r="Y3228" i="1"/>
  <c r="X3228" i="1" s="1"/>
  <c r="Y3054" i="1"/>
  <c r="Y1903" i="1"/>
  <c r="X1903" i="1" s="1"/>
  <c r="Y1840" i="1"/>
  <c r="Y2082" i="1"/>
  <c r="X2082" i="1" s="1"/>
  <c r="Y2613" i="1"/>
  <c r="X2613" i="1" s="1"/>
  <c r="Y3055" i="1"/>
  <c r="X3055" i="1" s="1"/>
  <c r="Y3289" i="1"/>
  <c r="X3289" i="1" s="1"/>
  <c r="Y3056" i="1"/>
  <c r="X3056" i="1" s="1"/>
  <c r="Y2533" i="1"/>
  <c r="X2533" i="1" s="1"/>
  <c r="Y3538" i="1"/>
  <c r="X3538" i="1" s="1"/>
  <c r="Y129" i="1"/>
  <c r="Y1786" i="1"/>
  <c r="Y2842" i="1"/>
  <c r="Y582" i="1"/>
  <c r="Y2083" i="1"/>
  <c r="Y335" i="1"/>
  <c r="Y411" i="1"/>
  <c r="X411" i="1" s="1"/>
  <c r="Y3864" i="1"/>
  <c r="Y412" i="1"/>
  <c r="Y621" i="1"/>
  <c r="Y413" i="1"/>
  <c r="X413" i="1" s="1"/>
  <c r="Y1396" i="1"/>
  <c r="X1396" i="1" s="1"/>
  <c r="Y3233" i="1"/>
  <c r="X3233" i="1" s="1"/>
  <c r="Y414" i="1"/>
  <c r="X414" i="1" s="1"/>
  <c r="Y622" i="1"/>
  <c r="X622" i="1" s="1"/>
  <c r="Y415" i="1"/>
  <c r="X415" i="1" s="1"/>
  <c r="Y2084" i="1"/>
  <c r="Y109" i="1"/>
  <c r="X109" i="1" s="1"/>
  <c r="Y623" i="1"/>
  <c r="X623" i="1" s="1"/>
  <c r="Y1718" i="1"/>
  <c r="Y1397" i="1"/>
  <c r="X1397" i="1" s="1"/>
  <c r="Y743" i="1"/>
  <c r="Y297" i="1"/>
  <c r="Y500" i="1"/>
  <c r="X500" i="1" s="1"/>
  <c r="Y3290" i="1"/>
  <c r="Y2085" i="1"/>
  <c r="X2085" i="1" s="1"/>
  <c r="Y194" i="1"/>
  <c r="Y195" i="1"/>
  <c r="X195" i="1" s="1"/>
  <c r="Y2338" i="1"/>
  <c r="X2338" i="1" s="1"/>
  <c r="Y251" i="1"/>
  <c r="X251" i="1" s="1"/>
  <c r="Y744" i="1"/>
  <c r="X744" i="1" s="1"/>
  <c r="Y196" i="1"/>
  <c r="X196" i="1" s="1"/>
  <c r="Y2614" i="1"/>
  <c r="Y2843" i="1"/>
  <c r="Y577" i="1"/>
  <c r="X577" i="1" s="1"/>
  <c r="Y416" i="1"/>
  <c r="X416" i="1" s="1"/>
  <c r="Y745" i="1"/>
  <c r="Y746" i="1"/>
  <c r="X746" i="1" s="1"/>
  <c r="Y258" i="1"/>
  <c r="Y252" i="1"/>
  <c r="Y624" i="1"/>
  <c r="Y1398" i="1"/>
  <c r="X1398" i="1" s="1"/>
  <c r="Y1616" i="1"/>
  <c r="X1616" i="1" s="1"/>
  <c r="Y138" i="1"/>
  <c r="Y2615" i="1"/>
  <c r="X2615" i="1" s="1"/>
  <c r="Y1520" i="1"/>
  <c r="X1520" i="1" s="1"/>
  <c r="Y1399" i="1"/>
  <c r="X1399" i="1" s="1"/>
  <c r="Y3384" i="1"/>
  <c r="X3384" i="1" s="1"/>
  <c r="Y1091" i="1"/>
  <c r="Y2233" i="1"/>
  <c r="X2233" i="1" s="1"/>
  <c r="Y1400" i="1"/>
  <c r="Y221" i="1"/>
  <c r="X221" i="1" s="1"/>
  <c r="Y243" i="1"/>
  <c r="Y417" i="1"/>
  <c r="Y1401" i="1"/>
  <c r="X1401" i="1" s="1"/>
  <c r="Y1617" i="1"/>
  <c r="Y418" i="1"/>
  <c r="Y2086" i="1"/>
  <c r="X2086" i="1" s="1"/>
  <c r="Y552" i="1"/>
  <c r="X552" i="1" s="1"/>
  <c r="Y1841" i="1"/>
  <c r="X1841" i="1" s="1"/>
  <c r="Y419" i="1"/>
  <c r="Y1092" i="1"/>
  <c r="X1092" i="1" s="1"/>
  <c r="Y2778" i="1"/>
  <c r="Y625" i="1"/>
  <c r="X625" i="1" s="1"/>
  <c r="Y747" i="1"/>
  <c r="Y2087" i="1"/>
  <c r="Y197" i="1"/>
  <c r="X197" i="1" s="1"/>
  <c r="Y2339" i="1"/>
  <c r="Y65" i="1"/>
  <c r="X65" i="1" s="1"/>
  <c r="Y501" i="1"/>
  <c r="X501" i="1" s="1"/>
  <c r="Y3057" i="1"/>
  <c r="Y3943" i="1"/>
  <c r="X3943" i="1" s="1"/>
  <c r="Y748" i="1"/>
  <c r="Y420" i="1"/>
  <c r="X420" i="1" s="1"/>
  <c r="Y139" i="1"/>
  <c r="X139" i="1" s="1"/>
  <c r="Y893" i="1"/>
  <c r="X893" i="1" s="1"/>
  <c r="Y281" i="1"/>
  <c r="X281" i="1" s="1"/>
  <c r="Y198" i="1"/>
  <c r="Y3787" i="1"/>
  <c r="X3787" i="1" s="1"/>
  <c r="Y1509" i="1"/>
  <c r="X1509" i="1" s="1"/>
  <c r="Y103" i="1"/>
  <c r="Y421" i="1"/>
  <c r="Y894" i="1"/>
  <c r="Y1402" i="1"/>
  <c r="X1402" i="1" s="1"/>
  <c r="Y3539" i="1"/>
  <c r="Y2459" i="1"/>
  <c r="X2459" i="1" s="1"/>
  <c r="Y3291" i="1"/>
  <c r="X3291" i="1" s="1"/>
  <c r="Y3722" i="1"/>
  <c r="Y2616" i="1"/>
  <c r="Y1842" i="1"/>
  <c r="X1842" i="1" s="1"/>
  <c r="Y2340" i="1"/>
  <c r="X2340" i="1" s="1"/>
  <c r="Y3292" i="1"/>
  <c r="X3292" i="1" s="1"/>
  <c r="Y2617" i="1"/>
  <c r="X2617" i="1" s="1"/>
  <c r="Y2844" i="1"/>
  <c r="X2844" i="1" s="1"/>
  <c r="Y1618" i="1"/>
  <c r="Y972" i="1"/>
  <c r="X972" i="1" s="1"/>
  <c r="Y1843" i="1"/>
  <c r="Y3293" i="1"/>
  <c r="X3293" i="1" s="1"/>
  <c r="Y2460" i="1"/>
  <c r="X2460" i="1" s="1"/>
  <c r="Y2845" i="1"/>
  <c r="X2845" i="1" s="1"/>
  <c r="Y3788" i="1"/>
  <c r="X3788" i="1" s="1"/>
  <c r="Y2618" i="1"/>
  <c r="Y1844" i="1"/>
  <c r="X1844" i="1" s="1"/>
  <c r="Y2619" i="1"/>
  <c r="X2619" i="1" s="1"/>
  <c r="Y3789" i="1"/>
  <c r="Y3058" i="1"/>
  <c r="X3058" i="1" s="1"/>
  <c r="Y3540" i="1"/>
  <c r="X3540" i="1" s="1"/>
  <c r="Y1666" i="1"/>
  <c r="X1666" i="1" s="1"/>
  <c r="Y3690" i="1"/>
  <c r="X3690" i="1" s="1"/>
  <c r="Y3059" i="1"/>
  <c r="Y2958" i="1"/>
  <c r="X2958" i="1" s="1"/>
  <c r="Y3060" i="1"/>
  <c r="X3060" i="1" s="1"/>
  <c r="Y1012" i="1"/>
  <c r="Y2341" i="1"/>
  <c r="X2341" i="1" s="1"/>
  <c r="Y3061" i="1"/>
  <c r="X3061" i="1" s="1"/>
  <c r="Y3062" i="1"/>
  <c r="X3062" i="1" s="1"/>
  <c r="Y3996" i="1"/>
  <c r="X3996" i="1" s="1"/>
  <c r="Y1744" i="1"/>
  <c r="Y2088" i="1"/>
  <c r="X2088" i="1" s="1"/>
  <c r="Y3294" i="1"/>
  <c r="X3294" i="1" s="1"/>
  <c r="Y458" i="1"/>
  <c r="Y3426" i="1"/>
  <c r="X3426" i="1" s="1"/>
  <c r="Y3541" i="1"/>
  <c r="X3541" i="1" s="1"/>
  <c r="Y3063" i="1"/>
  <c r="X3063" i="1" s="1"/>
  <c r="Y1619" i="1"/>
  <c r="X1619" i="1" s="1"/>
  <c r="Y422" i="1"/>
  <c r="Y253" i="1"/>
  <c r="X253" i="1" s="1"/>
  <c r="Y3865" i="1"/>
  <c r="X3865" i="1" s="1"/>
  <c r="Y3455" i="1"/>
  <c r="Y315" i="1"/>
  <c r="Y895" i="1"/>
  <c r="X895" i="1" s="1"/>
  <c r="Y662" i="1"/>
  <c r="X662" i="1" s="1"/>
  <c r="Y1093" i="1"/>
  <c r="X1093" i="1" s="1"/>
  <c r="Y3064" i="1"/>
  <c r="Y479" i="1"/>
  <c r="X479" i="1" s="1"/>
  <c r="Y3866" i="1"/>
  <c r="X3866" i="1" s="1"/>
  <c r="Y199" i="1"/>
  <c r="Y3542" i="1"/>
  <c r="X3542" i="1" s="1"/>
  <c r="Y1845" i="1"/>
  <c r="Y2089" i="1"/>
  <c r="X2089" i="1" s="1"/>
  <c r="Y254" i="1"/>
  <c r="X254" i="1" s="1"/>
  <c r="Y423" i="1"/>
  <c r="Y3543" i="1"/>
  <c r="X3543" i="1" s="1"/>
  <c r="Y626" i="1"/>
  <c r="X626" i="1" s="1"/>
  <c r="Y41" i="1"/>
  <c r="Y1094" i="1"/>
  <c r="X1094" i="1" s="1"/>
  <c r="Y1279" i="1"/>
  <c r="X1279" i="1" s="1"/>
  <c r="Y3065" i="1"/>
  <c r="Y529" i="1"/>
  <c r="X529" i="1" s="1"/>
  <c r="Y1095" i="1"/>
  <c r="Y2090" i="1"/>
  <c r="X2090" i="1" s="1"/>
  <c r="Y52" i="1"/>
  <c r="X52" i="1" s="1"/>
  <c r="Y4085" i="1"/>
  <c r="Y3066" i="1"/>
  <c r="X3066" i="1" s="1"/>
  <c r="Y424" i="1"/>
  <c r="X424" i="1" s="1"/>
  <c r="Y468" i="1"/>
  <c r="X468" i="1" s="1"/>
  <c r="Y627" i="1"/>
  <c r="Y55" i="1"/>
  <c r="Y4028" i="1"/>
  <c r="X4028" i="1" s="1"/>
  <c r="Y2091" i="1"/>
  <c r="X2091" i="1" s="1"/>
  <c r="Y327" i="1"/>
  <c r="Y273" i="1"/>
  <c r="X273" i="1" s="1"/>
  <c r="Y63" i="1"/>
  <c r="X63" i="1" s="1"/>
  <c r="Y2417" i="1"/>
  <c r="X2417" i="1" s="1"/>
  <c r="Y1403" i="1"/>
  <c r="X1403" i="1" s="1"/>
  <c r="Y3963" i="1"/>
  <c r="Y2257" i="1"/>
  <c r="X2257" i="1" s="1"/>
  <c r="Y2846" i="1"/>
  <c r="X2846" i="1" s="1"/>
  <c r="Y1904" i="1"/>
  <c r="Y2847" i="1"/>
  <c r="X2847" i="1" s="1"/>
  <c r="Y3067" i="1"/>
  <c r="X3067" i="1" s="1"/>
  <c r="Y4068" i="1"/>
  <c r="X4068" i="1" s="1"/>
  <c r="Y973" i="1"/>
  <c r="X973" i="1" s="1"/>
  <c r="Y4067" i="1"/>
  <c r="Y3977" i="1"/>
  <c r="X3977" i="1" s="1"/>
  <c r="Y2342" i="1"/>
  <c r="X2342" i="1" s="1"/>
  <c r="Y3544" i="1"/>
  <c r="Y2284" i="1"/>
  <c r="X2284" i="1" s="1"/>
  <c r="Y2343" i="1"/>
  <c r="X2343" i="1" s="1"/>
  <c r="Y3746" i="1"/>
  <c r="X3746" i="1" s="1"/>
  <c r="Y2092" i="1"/>
  <c r="X2092" i="1" s="1"/>
  <c r="Y2848" i="1"/>
  <c r="Y749" i="1"/>
  <c r="X749" i="1" s="1"/>
  <c r="Y3545" i="1"/>
  <c r="X3545" i="1" s="1"/>
  <c r="Y2093" i="1"/>
  <c r="Y3068" i="1"/>
  <c r="X3068" i="1" s="1"/>
  <c r="Y2620" i="1"/>
  <c r="X2620" i="1" s="1"/>
  <c r="Y3199" i="1"/>
  <c r="X3199" i="1" s="1"/>
  <c r="Y1404" i="1"/>
  <c r="X1404" i="1" s="1"/>
  <c r="Y2094" i="1"/>
  <c r="Y896" i="1"/>
  <c r="X896" i="1" s="1"/>
  <c r="Y897" i="1"/>
  <c r="X897" i="1" s="1"/>
  <c r="Y1924" i="1"/>
  <c r="Y3427" i="1"/>
  <c r="Y949" i="1"/>
  <c r="X949" i="1" s="1"/>
  <c r="Y3723" i="1"/>
  <c r="X3723" i="1" s="1"/>
  <c r="Y1236" i="1"/>
  <c r="X1236" i="1" s="1"/>
  <c r="Y1096" i="1"/>
  <c r="Y1405" i="1"/>
  <c r="X1405" i="1" s="1"/>
  <c r="Y2241" i="1"/>
  <c r="X2241" i="1" s="1"/>
  <c r="Y1163" i="1"/>
  <c r="Y628" i="1"/>
  <c r="X628" i="1" s="1"/>
  <c r="Y502" i="1"/>
  <c r="Y1544" i="1"/>
  <c r="X1544" i="1" s="1"/>
  <c r="Y3069" i="1"/>
  <c r="X3069" i="1" s="1"/>
  <c r="Y4079" i="1"/>
  <c r="Y2344" i="1"/>
  <c r="X2344" i="1" s="1"/>
  <c r="Y3070" i="1"/>
  <c r="X3070" i="1" s="1"/>
  <c r="Y3295" i="1"/>
  <c r="Y3724" i="1"/>
  <c r="X3724" i="1" s="1"/>
  <c r="Y3456" i="1"/>
  <c r="X3456" i="1" s="1"/>
  <c r="Y3071" i="1"/>
  <c r="Y3546" i="1"/>
  <c r="X3546" i="1" s="1"/>
  <c r="Y3867" i="1"/>
  <c r="Y2345" i="1"/>
  <c r="X2345" i="1" s="1"/>
  <c r="Y2849" i="1"/>
  <c r="X2849" i="1" s="1"/>
  <c r="Y1846" i="1"/>
  <c r="Y4111" i="1"/>
  <c r="X4111" i="1" s="1"/>
  <c r="Y3790" i="1"/>
  <c r="X3790" i="1" s="1"/>
  <c r="Y3813" i="1"/>
  <c r="X3813" i="1" s="1"/>
  <c r="Y3997" i="1"/>
  <c r="Y3951" i="1"/>
  <c r="Y3072" i="1"/>
  <c r="X3072" i="1" s="1"/>
  <c r="Y3547" i="1"/>
  <c r="X3547" i="1" s="1"/>
  <c r="Y2461" i="1"/>
  <c r="Y1698" i="1"/>
  <c r="X1698" i="1" s="1"/>
  <c r="Y3868" i="1"/>
  <c r="X3868" i="1" s="1"/>
  <c r="Y944" i="1"/>
  <c r="X944" i="1" s="1"/>
  <c r="Y1406" i="1"/>
  <c r="X1406" i="1" s="1"/>
  <c r="Y825" i="1"/>
  <c r="Y974" i="1"/>
  <c r="X974" i="1" s="1"/>
  <c r="Y1178" i="1"/>
  <c r="X1178" i="1" s="1"/>
  <c r="Y3548" i="1"/>
  <c r="Y1579" i="1"/>
  <c r="X1579" i="1" s="1"/>
  <c r="Y1566" i="1"/>
  <c r="X1566" i="1" s="1"/>
  <c r="Y2850" i="1"/>
  <c r="X2850" i="1" s="1"/>
  <c r="Y2095" i="1"/>
  <c r="X2095" i="1" s="1"/>
  <c r="Y2851" i="1"/>
  <c r="Y4086" i="1"/>
  <c r="X4086" i="1" s="1"/>
  <c r="Y1179" i="1"/>
  <c r="X1179" i="1" s="1"/>
  <c r="Y2755" i="1"/>
  <c r="Y975" i="1"/>
  <c r="X975" i="1" s="1"/>
  <c r="Y2346" i="1"/>
  <c r="X2346" i="1" s="1"/>
  <c r="Y750" i="1"/>
  <c r="X750" i="1" s="1"/>
  <c r="Y2096" i="1"/>
  <c r="X2096" i="1" s="1"/>
  <c r="Y3549" i="1"/>
  <c r="Y1407" i="1"/>
  <c r="X1407" i="1" s="1"/>
  <c r="Y4113" i="1"/>
  <c r="X4113" i="1" s="1"/>
  <c r="Y2097" i="1"/>
  <c r="Y2347" i="1"/>
  <c r="X2347" i="1" s="1"/>
  <c r="Y2852" i="1"/>
  <c r="X2852" i="1" s="1"/>
  <c r="Y959" i="1"/>
  <c r="X959" i="1" s="1"/>
  <c r="Y1745" i="1"/>
  <c r="X1745" i="1" s="1"/>
  <c r="Y2462" i="1"/>
  <c r="Y751" i="1"/>
  <c r="X751" i="1" s="1"/>
  <c r="Y1567" i="1"/>
  <c r="X1567" i="1" s="1"/>
  <c r="Y1545" i="1"/>
  <c r="Y1620" i="1"/>
  <c r="Y3869" i="1"/>
  <c r="X3869" i="1" s="1"/>
  <c r="Y2398" i="1"/>
  <c r="X2398" i="1" s="1"/>
  <c r="Y3944" i="1"/>
  <c r="X3944" i="1" s="1"/>
  <c r="Y2853" i="1"/>
  <c r="Y2959" i="1"/>
  <c r="X2959" i="1" s="1"/>
  <c r="Y3550" i="1"/>
  <c r="X3550" i="1" s="1"/>
  <c r="Y2854" i="1"/>
  <c r="Y3551" i="1"/>
  <c r="X3551" i="1" s="1"/>
  <c r="Y2517" i="1"/>
  <c r="Y1699" i="1"/>
  <c r="X1699" i="1" s="1"/>
  <c r="Y1847" i="1"/>
  <c r="X1847" i="1" s="1"/>
  <c r="Y4053" i="1"/>
  <c r="Y3296" i="1"/>
  <c r="X3296" i="1" s="1"/>
  <c r="Y898" i="1"/>
  <c r="X898" i="1" s="1"/>
  <c r="Y663" i="1"/>
  <c r="Y2855" i="1"/>
  <c r="X2855" i="1" s="1"/>
  <c r="Y752" i="1"/>
  <c r="X752" i="1" s="1"/>
  <c r="Y899" i="1"/>
  <c r="Y3552" i="1"/>
  <c r="X3552" i="1" s="1"/>
  <c r="Y2856" i="1"/>
  <c r="Y2857" i="1"/>
  <c r="X2857" i="1" s="1"/>
  <c r="Y3770" i="1"/>
  <c r="X3770" i="1" s="1"/>
  <c r="Y2242" i="1"/>
  <c r="Y1568" i="1"/>
  <c r="X1568" i="1" s="1"/>
  <c r="Y3073" i="1"/>
  <c r="X3073" i="1" s="1"/>
  <c r="Y3553" i="1"/>
  <c r="X3553" i="1" s="1"/>
  <c r="Y1512" i="1"/>
  <c r="Y3998" i="1"/>
  <c r="Y3725" i="1"/>
  <c r="X3725" i="1" s="1"/>
  <c r="Y2621" i="1"/>
  <c r="X2621" i="1" s="1"/>
  <c r="Y1848" i="1"/>
  <c r="Y2622" i="1"/>
  <c r="X2622" i="1" s="1"/>
  <c r="Y3297" i="1"/>
  <c r="X3297" i="1" s="1"/>
  <c r="Y2258" i="1"/>
  <c r="X2258" i="1" s="1"/>
  <c r="Y3554" i="1"/>
  <c r="X3554" i="1" s="1"/>
  <c r="Y3298" i="1"/>
  <c r="Y3299" i="1"/>
  <c r="X3299" i="1" s="1"/>
  <c r="Y2858" i="1"/>
  <c r="X2858" i="1" s="1"/>
  <c r="Y3074" i="1"/>
  <c r="Y3676" i="1"/>
  <c r="X3676" i="1" s="1"/>
  <c r="Y2098" i="1"/>
  <c r="X2098" i="1" s="1"/>
  <c r="Y3428" i="1"/>
  <c r="X3428" i="1" s="1"/>
  <c r="Y1746" i="1"/>
  <c r="X1746" i="1" s="1"/>
  <c r="Y3555" i="1"/>
  <c r="Y629" i="1"/>
  <c r="X629" i="1" s="1"/>
  <c r="Y3999" i="1"/>
  <c r="X3999" i="1" s="1"/>
  <c r="Y3691" i="1"/>
  <c r="Y2099" i="1"/>
  <c r="X2099" i="1" s="1"/>
  <c r="Y2946" i="1"/>
  <c r="X2946" i="1" s="1"/>
  <c r="Y1791" i="1"/>
  <c r="X1791" i="1" s="1"/>
  <c r="Y1849" i="1"/>
  <c r="X1849" i="1" s="1"/>
  <c r="Y976" i="1"/>
  <c r="Y2463" i="1"/>
  <c r="X2463" i="1" s="1"/>
  <c r="Y3188" i="1"/>
  <c r="X3188" i="1" s="1"/>
  <c r="Y425" i="1"/>
  <c r="Y1850" i="1"/>
  <c r="X1850" i="1" s="1"/>
  <c r="Y960" i="1"/>
  <c r="X960" i="1" s="1"/>
  <c r="Y1546" i="1"/>
  <c r="X1546" i="1" s="1"/>
  <c r="Y2623" i="1"/>
  <c r="X2623" i="1" s="1"/>
  <c r="Y2100" i="1"/>
  <c r="Y3429" i="1"/>
  <c r="X3429" i="1" s="1"/>
  <c r="Y2859" i="1"/>
  <c r="X2859" i="1" s="1"/>
  <c r="Y1097" i="1"/>
  <c r="Y3964" i="1"/>
  <c r="Y2101" i="1"/>
  <c r="X2101" i="1" s="1"/>
  <c r="Y2624" i="1"/>
  <c r="X2624" i="1" s="1"/>
  <c r="Y2102" i="1"/>
  <c r="X2102" i="1" s="1"/>
  <c r="Y1276" i="1"/>
  <c r="Y2770" i="1"/>
  <c r="X2770" i="1" s="1"/>
  <c r="Y4029" i="1"/>
  <c r="X4029" i="1" s="1"/>
  <c r="Y1700" i="1"/>
  <c r="Y3556" i="1"/>
  <c r="X3556" i="1" s="1"/>
  <c r="Y1098" i="1"/>
  <c r="Y553" i="1"/>
  <c r="X553" i="1" s="1"/>
  <c r="Y1408" i="1"/>
  <c r="X1408" i="1" s="1"/>
  <c r="Y753" i="1"/>
  <c r="Y554" i="1"/>
  <c r="X554" i="1" s="1"/>
  <c r="Y1621" i="1"/>
  <c r="X1621" i="1" s="1"/>
  <c r="Y754" i="1"/>
  <c r="Y3791" i="1"/>
  <c r="X3791" i="1" s="1"/>
  <c r="Y2348" i="1"/>
  <c r="X2348" i="1" s="1"/>
  <c r="Y755" i="1"/>
  <c r="Y900" i="1"/>
  <c r="X900" i="1" s="1"/>
  <c r="Y1237" i="1"/>
  <c r="Y1099" i="1"/>
  <c r="X1099" i="1" s="1"/>
  <c r="Y756" i="1"/>
  <c r="X756" i="1" s="1"/>
  <c r="Y503" i="1"/>
  <c r="Y2103" i="1"/>
  <c r="X2103" i="1" s="1"/>
  <c r="Y1905" i="1"/>
  <c r="X1905" i="1" s="1"/>
  <c r="Y1409" i="1"/>
  <c r="X1409" i="1" s="1"/>
  <c r="Y3557" i="1"/>
  <c r="Y2625" i="1"/>
  <c r="Y316" i="1"/>
  <c r="X316" i="1" s="1"/>
  <c r="Y3558" i="1"/>
  <c r="X3558" i="1" s="1"/>
  <c r="Y287" i="1"/>
  <c r="Y46" i="1"/>
  <c r="X46" i="1" s="1"/>
  <c r="Y426" i="1"/>
  <c r="X426" i="1" s="1"/>
  <c r="Y952" i="1"/>
  <c r="X952" i="1" s="1"/>
  <c r="Y3075" i="1"/>
  <c r="X3075" i="1" s="1"/>
  <c r="Y3559" i="1"/>
  <c r="Y555" i="1"/>
  <c r="X555" i="1" s="1"/>
  <c r="Y1622" i="1"/>
  <c r="X1622" i="1" s="1"/>
  <c r="Y1410" i="1"/>
  <c r="Y670" i="1"/>
  <c r="X670" i="1" s="1"/>
  <c r="Y3300" i="1"/>
  <c r="X3300" i="1" s="1"/>
  <c r="Y1701" i="1"/>
  <c r="X1701" i="1" s="1"/>
  <c r="Y2104" i="1"/>
  <c r="X2104" i="1" s="1"/>
  <c r="Y4054" i="1"/>
  <c r="Y3952" i="1"/>
  <c r="X3952" i="1" s="1"/>
  <c r="Y106" i="1"/>
  <c r="X106" i="1" s="1"/>
  <c r="Y4076" i="1"/>
  <c r="Y3560" i="1"/>
  <c r="X3560" i="1" s="1"/>
  <c r="Y757" i="1"/>
  <c r="X757" i="1" s="1"/>
  <c r="Y427" i="1"/>
  <c r="X427" i="1" s="1"/>
  <c r="Y504" i="1"/>
  <c r="X504" i="1" s="1"/>
  <c r="Y758" i="1"/>
  <c r="Y759" i="1"/>
  <c r="X759" i="1" s="1"/>
  <c r="Y3076" i="1"/>
  <c r="X3076" i="1" s="1"/>
  <c r="Y1906" i="1"/>
  <c r="X1906" i="1" s="1"/>
  <c r="Y29" i="1"/>
  <c r="X29" i="1" s="1"/>
  <c r="Y818" i="1"/>
  <c r="X818" i="1" s="1"/>
  <c r="Y1411" i="1"/>
  <c r="X1411" i="1" s="1"/>
  <c r="Y2626" i="1"/>
  <c r="X2626" i="1" s="1"/>
  <c r="Y2860" i="1"/>
  <c r="Y152" i="1"/>
  <c r="X152" i="1" s="1"/>
  <c r="Y630" i="1"/>
  <c r="X630" i="1" s="1"/>
  <c r="Y1100" i="1"/>
  <c r="Y238" i="1"/>
  <c r="X238" i="1" s="1"/>
  <c r="Y2627" i="1"/>
  <c r="X2627" i="1" s="1"/>
  <c r="Y1412" i="1"/>
  <c r="X1412" i="1" s="1"/>
  <c r="Y3561" i="1"/>
  <c r="X3561" i="1" s="1"/>
  <c r="Y298" i="1"/>
  <c r="Y631" i="1"/>
  <c r="X631" i="1" s="1"/>
  <c r="Y120" i="1"/>
  <c r="X120" i="1" s="1"/>
  <c r="Y527" i="1"/>
  <c r="X527" i="1" s="1"/>
  <c r="Y1013" i="1"/>
  <c r="X1013" i="1" s="1"/>
  <c r="Y32" i="1"/>
  <c r="X32" i="1" s="1"/>
  <c r="Y901" i="1"/>
  <c r="X901" i="1" s="1"/>
  <c r="Y2285" i="1"/>
  <c r="X2285" i="1" s="1"/>
  <c r="Y200" i="1"/>
  <c r="Y2105" i="1"/>
  <c r="X2105" i="1" s="1"/>
  <c r="Y575" i="1"/>
  <c r="X575" i="1" s="1"/>
  <c r="Y2106" i="1"/>
  <c r="X2106" i="1" s="1"/>
  <c r="Y142" i="1"/>
  <c r="Y2349" i="1"/>
  <c r="X2349" i="1" s="1"/>
  <c r="Y1180" i="1"/>
  <c r="X1180" i="1" s="1"/>
  <c r="Y428" i="1"/>
  <c r="X428" i="1" s="1"/>
  <c r="Y664" i="1"/>
  <c r="Y1238" i="1"/>
  <c r="X1238" i="1" s="1"/>
  <c r="Y3430" i="1"/>
  <c r="X3430" i="1" s="1"/>
  <c r="Y1101" i="1"/>
  <c r="X1101" i="1" s="1"/>
  <c r="Y2107" i="1"/>
  <c r="X2107" i="1" s="1"/>
  <c r="Y2528" i="1"/>
  <c r="X2528" i="1" s="1"/>
  <c r="Y819" i="1"/>
  <c r="X819" i="1" s="1"/>
  <c r="Y1102" i="1"/>
  <c r="X1102" i="1" s="1"/>
  <c r="Y760" i="1"/>
  <c r="Y1103" i="1"/>
  <c r="X1103" i="1" s="1"/>
  <c r="Y761" i="1"/>
  <c r="X761" i="1" s="1"/>
  <c r="Y1623" i="1"/>
  <c r="X1623" i="1" s="1"/>
  <c r="Y2628" i="1"/>
  <c r="X2628" i="1" s="1"/>
  <c r="Y1104" i="1"/>
  <c r="Y317" i="1"/>
  <c r="X317" i="1" s="1"/>
  <c r="Y902" i="1"/>
  <c r="X902" i="1" s="1"/>
  <c r="Y3562" i="1"/>
  <c r="Y762" i="1"/>
  <c r="X762" i="1" s="1"/>
  <c r="Y2629" i="1"/>
  <c r="X2629" i="1" s="1"/>
  <c r="Y999" i="1"/>
  <c r="X999" i="1" s="1"/>
  <c r="Y1851" i="1"/>
  <c r="X1851" i="1" s="1"/>
  <c r="Y3870" i="1"/>
  <c r="X3870" i="1" s="1"/>
  <c r="Y318" i="1"/>
  <c r="X318" i="1" s="1"/>
  <c r="Y763" i="1"/>
  <c r="X763" i="1" s="1"/>
  <c r="Y2464" i="1"/>
  <c r="Y903" i="1"/>
  <c r="X903" i="1" s="1"/>
  <c r="Y429" i="1"/>
  <c r="X429" i="1" s="1"/>
  <c r="Y556" i="1"/>
  <c r="X556" i="1" s="1"/>
  <c r="Y128" i="1"/>
  <c r="X128" i="1" s="1"/>
  <c r="Y2630" i="1"/>
  <c r="X2630" i="1" s="1"/>
  <c r="Y201" i="1"/>
  <c r="Y1164" i="1"/>
  <c r="X1164" i="1" s="1"/>
  <c r="Y1413" i="1"/>
  <c r="Y904" i="1"/>
  <c r="X904" i="1" s="1"/>
  <c r="Y74" i="1"/>
  <c r="X74" i="1" s="1"/>
  <c r="Y144" i="1"/>
  <c r="X144" i="1" s="1"/>
  <c r="Y1624" i="1"/>
  <c r="X1624" i="1" s="1"/>
  <c r="Y1105" i="1"/>
  <c r="X1105" i="1" s="1"/>
  <c r="Y1414" i="1"/>
  <c r="X1414" i="1" s="1"/>
  <c r="Y2108" i="1"/>
  <c r="X2108" i="1" s="1"/>
  <c r="Y1702" i="1"/>
  <c r="Y799" i="1"/>
  <c r="X799" i="1" s="1"/>
  <c r="Y905" i="1"/>
  <c r="X905" i="1" s="1"/>
  <c r="Y2631" i="1"/>
  <c r="X2631" i="1" s="1"/>
  <c r="Y2109" i="1"/>
  <c r="X2109" i="1" s="1"/>
  <c r="Y2110" i="1"/>
  <c r="X2110" i="1" s="1"/>
  <c r="Y2861" i="1"/>
  <c r="X2861" i="1" s="1"/>
  <c r="Y3965" i="1"/>
  <c r="Y1415" i="1"/>
  <c r="Y1106" i="1"/>
  <c r="X1106" i="1" s="1"/>
  <c r="Y1416" i="1"/>
  <c r="X1416" i="1" s="1"/>
  <c r="Y3792" i="1"/>
  <c r="X3792" i="1" s="1"/>
  <c r="Y2632" i="1"/>
  <c r="X2632" i="1" s="1"/>
  <c r="Y557" i="1"/>
  <c r="X557" i="1" s="1"/>
  <c r="Y4000" i="1"/>
  <c r="X4000" i="1" s="1"/>
  <c r="Y3301" i="1"/>
  <c r="X3301" i="1" s="1"/>
  <c r="Y803" i="1"/>
  <c r="Y2111" i="1"/>
  <c r="X2111" i="1" s="1"/>
  <c r="Y632" i="1"/>
  <c r="X632" i="1" s="1"/>
  <c r="Y1569" i="1"/>
  <c r="X1569" i="1" s="1"/>
  <c r="Y1703" i="1"/>
  <c r="X1703" i="1" s="1"/>
  <c r="Y2633" i="1"/>
  <c r="X2633" i="1" s="1"/>
  <c r="Y3077" i="1"/>
  <c r="X3077" i="1" s="1"/>
  <c r="Y3078" i="1"/>
  <c r="X3078" i="1" s="1"/>
  <c r="Y3747" i="1"/>
  <c r="Y2862" i="1"/>
  <c r="X2862" i="1" s="1"/>
  <c r="Y3563" i="1"/>
  <c r="X3563" i="1" s="1"/>
  <c r="Y3079" i="1"/>
  <c r="X3079" i="1" s="1"/>
  <c r="Y3431" i="1"/>
  <c r="X3431" i="1" s="1"/>
  <c r="Y3564" i="1"/>
  <c r="X3564" i="1" s="1"/>
  <c r="Y3871" i="1"/>
  <c r="X3871" i="1" s="1"/>
  <c r="Y1704" i="1"/>
  <c r="X1704" i="1" s="1"/>
  <c r="Y3080" i="1"/>
  <c r="Y2112" i="1"/>
  <c r="Y2863" i="1"/>
  <c r="X2863" i="1" s="1"/>
  <c r="Y2534" i="1"/>
  <c r="X2534" i="1" s="1"/>
  <c r="Y3726" i="1"/>
  <c r="X3726" i="1" s="1"/>
  <c r="Y1625" i="1"/>
  <c r="X1625" i="1" s="1"/>
  <c r="Y4001" i="1"/>
  <c r="X4001" i="1" s="1"/>
  <c r="Y3081" i="1"/>
  <c r="X3081" i="1" s="1"/>
  <c r="Y2350" i="1"/>
  <c r="Y3565" i="1"/>
  <c r="X3565" i="1" s="1"/>
  <c r="Y3457" i="1"/>
  <c r="X3457" i="1" s="1"/>
  <c r="Y2465" i="1"/>
  <c r="X2465" i="1" s="1"/>
  <c r="Y3082" i="1"/>
  <c r="X3082" i="1" s="1"/>
  <c r="Y4002" i="1"/>
  <c r="X4002" i="1" s="1"/>
  <c r="Y3302" i="1"/>
  <c r="X3302" i="1" s="1"/>
  <c r="Y2634" i="1"/>
  <c r="X2634" i="1" s="1"/>
  <c r="Y2466" i="1"/>
  <c r="Y3872" i="1"/>
  <c r="X3872" i="1" s="1"/>
  <c r="Y3873" i="1"/>
  <c r="Y3793" i="1"/>
  <c r="X3793" i="1" s="1"/>
  <c r="Y906" i="1"/>
  <c r="X906" i="1" s="1"/>
  <c r="Y3303" i="1"/>
  <c r="X3303" i="1" s="1"/>
  <c r="Y3304" i="1"/>
  <c r="X3304" i="1" s="1"/>
  <c r="Y1852" i="1"/>
  <c r="X1852" i="1" s="1"/>
  <c r="Y2351" i="1"/>
  <c r="Y3566" i="1"/>
  <c r="X3566" i="1" s="1"/>
  <c r="Y2352" i="1"/>
  <c r="X2352" i="1" s="1"/>
  <c r="Y3794" i="1"/>
  <c r="X3794" i="1" s="1"/>
  <c r="Y1269" i="1"/>
  <c r="X1269" i="1" s="1"/>
  <c r="Y153" i="1"/>
  <c r="X153" i="1" s="1"/>
  <c r="Y1417" i="1"/>
  <c r="X1417" i="1" s="1"/>
  <c r="Y558" i="1"/>
  <c r="X558" i="1" s="1"/>
  <c r="Y1747" i="1"/>
  <c r="Y2113" i="1"/>
  <c r="X2113" i="1" s="1"/>
  <c r="Y475" i="1"/>
  <c r="X475" i="1" s="1"/>
  <c r="Y907" i="1"/>
  <c r="Y226" i="1"/>
  <c r="X226" i="1" s="1"/>
  <c r="Y430" i="1"/>
  <c r="X430" i="1" s="1"/>
  <c r="Y202" i="1"/>
  <c r="X202" i="1" s="1"/>
  <c r="Y3449" i="1"/>
  <c r="X3449" i="1" s="1"/>
  <c r="Y101" i="1"/>
  <c r="Y1239" i="1"/>
  <c r="X1239" i="1" s="1"/>
  <c r="Y2114" i="1"/>
  <c r="X2114" i="1" s="1"/>
  <c r="Y820" i="1"/>
  <c r="X820" i="1" s="1"/>
  <c r="Y977" i="1"/>
  <c r="X977" i="1" s="1"/>
  <c r="Y2115" i="1"/>
  <c r="X2115" i="1" s="1"/>
  <c r="Y121" i="1"/>
  <c r="X121" i="1" s="1"/>
  <c r="Y203" i="1"/>
  <c r="X203" i="1" s="1"/>
  <c r="Y1197" i="1"/>
  <c r="Y2116" i="1"/>
  <c r="X2116" i="1" s="1"/>
  <c r="Y3667" i="1"/>
  <c r="X3667" i="1" s="1"/>
  <c r="Y1705" i="1"/>
  <c r="X1705" i="1" s="1"/>
  <c r="Y1626" i="1"/>
  <c r="Y2353" i="1"/>
  <c r="X2353" i="1" s="1"/>
  <c r="Y2354" i="1"/>
  <c r="X2354" i="1" s="1"/>
  <c r="Y2355" i="1"/>
  <c r="X2355" i="1" s="1"/>
  <c r="Y1853" i="1"/>
  <c r="Y1787" i="1"/>
  <c r="X1787" i="1" s="1"/>
  <c r="Y2259" i="1"/>
  <c r="X2259" i="1" s="1"/>
  <c r="Y2356" i="1"/>
  <c r="X2356" i="1" s="1"/>
  <c r="Y1706" i="1"/>
  <c r="X1706" i="1" s="1"/>
  <c r="Y3083" i="1"/>
  <c r="X3083" i="1" s="1"/>
  <c r="Y908" i="1"/>
  <c r="X908" i="1" s="1"/>
  <c r="Y4105" i="1"/>
  <c r="X4105" i="1" s="1"/>
  <c r="Y3567" i="1"/>
  <c r="Y978" i="1"/>
  <c r="X978" i="1" s="1"/>
  <c r="Y1418" i="1"/>
  <c r="X1418" i="1" s="1"/>
  <c r="Y2864" i="1"/>
  <c r="Y2467" i="1"/>
  <c r="X2467" i="1" s="1"/>
  <c r="Y3748" i="1"/>
  <c r="Y4030" i="1"/>
  <c r="X4030" i="1" s="1"/>
  <c r="Y2117" i="1"/>
  <c r="X2117" i="1" s="1"/>
  <c r="Y3084" i="1"/>
  <c r="Y2468" i="1"/>
  <c r="X2468" i="1" s="1"/>
  <c r="Y1907" i="1"/>
  <c r="X1907" i="1" s="1"/>
  <c r="Y1854" i="1"/>
  <c r="X1854" i="1" s="1"/>
  <c r="Y3234" i="1"/>
  <c r="X3234" i="1" s="1"/>
  <c r="Y1788" i="1"/>
  <c r="X1788" i="1" s="1"/>
  <c r="Y2415" i="1"/>
  <c r="X2415" i="1" s="1"/>
  <c r="Y2635" i="1"/>
  <c r="X2635" i="1" s="1"/>
  <c r="Y3305" i="1"/>
  <c r="Y2636" i="1"/>
  <c r="X2636" i="1" s="1"/>
  <c r="Y3085" i="1"/>
  <c r="X3085" i="1" s="1"/>
  <c r="Y3740" i="1"/>
  <c r="Y3668" i="1"/>
  <c r="Y3397" i="1"/>
  <c r="X3397" i="1" s="1"/>
  <c r="Y3692" i="1"/>
  <c r="Y2637" i="1"/>
  <c r="X2637" i="1" s="1"/>
  <c r="Y204" i="1"/>
  <c r="Y1419" i="1"/>
  <c r="X1419" i="1" s="1"/>
  <c r="Y909" i="1"/>
  <c r="X909" i="1" s="1"/>
  <c r="Y505" i="1"/>
  <c r="X505" i="1" s="1"/>
  <c r="Y1420" i="1"/>
  <c r="X1420" i="1" s="1"/>
  <c r="Y559" i="1"/>
  <c r="X559" i="1" s="1"/>
  <c r="Y469" i="1"/>
  <c r="X469" i="1" s="1"/>
  <c r="Y1421" i="1"/>
  <c r="X1421" i="1" s="1"/>
  <c r="Y1789" i="1"/>
  <c r="Y1748" i="1"/>
  <c r="X1748" i="1" s="1"/>
  <c r="Y205" i="1"/>
  <c r="Y633" i="1"/>
  <c r="X633" i="1" s="1"/>
  <c r="Y1627" i="1"/>
  <c r="Y1422" i="1"/>
  <c r="Y244" i="1"/>
  <c r="X244" i="1" s="1"/>
  <c r="Y1423" i="1"/>
  <c r="Y1107" i="1"/>
  <c r="Y1855" i="1"/>
  <c r="X1855" i="1" s="1"/>
  <c r="Y94" i="1"/>
  <c r="X94" i="1" s="1"/>
  <c r="Y1570" i="1"/>
  <c r="X1570" i="1" s="1"/>
  <c r="Y2118" i="1"/>
  <c r="X2118" i="1" s="1"/>
  <c r="Y232" i="1"/>
  <c r="X232" i="1" s="1"/>
  <c r="Y3568" i="1"/>
  <c r="X3568" i="1" s="1"/>
  <c r="Y1424" i="1"/>
  <c r="X1424" i="1" s="1"/>
  <c r="Y634" i="1"/>
  <c r="Y2638" i="1"/>
  <c r="X2638" i="1" s="1"/>
  <c r="Y431" i="1"/>
  <c r="X431" i="1" s="1"/>
  <c r="Y1856" i="1"/>
  <c r="Y432" i="1"/>
  <c r="Y2639" i="1"/>
  <c r="Y3306" i="1"/>
  <c r="Y635" i="1"/>
  <c r="X635" i="1" s="1"/>
  <c r="Y1425" i="1"/>
  <c r="Y255" i="1"/>
  <c r="X255" i="1" s="1"/>
  <c r="Y1108" i="1"/>
  <c r="X1108" i="1" s="1"/>
  <c r="Y560" i="1"/>
  <c r="X560" i="1" s="1"/>
  <c r="Y3307" i="1"/>
  <c r="X3307" i="1" s="1"/>
  <c r="Y2640" i="1"/>
  <c r="X2640" i="1" s="1"/>
  <c r="Y1528" i="1"/>
  <c r="X1528" i="1" s="1"/>
  <c r="Y433" i="1"/>
  <c r="X433" i="1" s="1"/>
  <c r="Y3874" i="1"/>
  <c r="Y1240" i="1"/>
  <c r="Y3211" i="1"/>
  <c r="X3211" i="1" s="1"/>
  <c r="Y910" i="1"/>
  <c r="X910" i="1" s="1"/>
  <c r="Y206" i="1"/>
  <c r="Y1270" i="1"/>
  <c r="Y1628" i="1"/>
  <c r="Y1629" i="1"/>
  <c r="Y561" i="1"/>
  <c r="Y807" i="1"/>
  <c r="X807" i="1" s="1"/>
  <c r="Y1271" i="1"/>
  <c r="X1271" i="1" s="1"/>
  <c r="Y1426" i="1"/>
  <c r="X1426" i="1" s="1"/>
  <c r="Y1707" i="1"/>
  <c r="X1707" i="1" s="1"/>
  <c r="Y1280" i="1"/>
  <c r="X1280" i="1" s="1"/>
  <c r="Y2970" i="1"/>
  <c r="X2970" i="1" s="1"/>
  <c r="Y764" i="1"/>
  <c r="X764" i="1" s="1"/>
  <c r="Y3875" i="1"/>
  <c r="Y1109" i="1"/>
  <c r="X1109" i="1" s="1"/>
  <c r="Y3569" i="1"/>
  <c r="Y299" i="1"/>
  <c r="X299" i="1" s="1"/>
  <c r="Y1110" i="1"/>
  <c r="X1110" i="1" s="1"/>
  <c r="Y3308" i="1"/>
  <c r="Y3086" i="1"/>
  <c r="Y1630" i="1"/>
  <c r="Y4069" i="1"/>
  <c r="Y2865" i="1"/>
  <c r="X2865" i="1" s="1"/>
  <c r="Y4070" i="1"/>
  <c r="X4070" i="1" s="1"/>
  <c r="Y3681" i="1"/>
  <c r="X3681" i="1" s="1"/>
  <c r="Y2119" i="1"/>
  <c r="X2119" i="1" s="1"/>
  <c r="Y3087" i="1"/>
  <c r="X3087" i="1" s="1"/>
  <c r="Y911" i="1"/>
  <c r="X911" i="1" s="1"/>
  <c r="Y3462" i="1"/>
  <c r="X3462" i="1" s="1"/>
  <c r="Y2120" i="1"/>
  <c r="Y3659" i="1"/>
  <c r="Y1260" i="1"/>
  <c r="X1260" i="1" s="1"/>
  <c r="Y3570" i="1"/>
  <c r="Y3876" i="1"/>
  <c r="X3876" i="1" s="1"/>
  <c r="Y3984" i="1"/>
  <c r="Y4003" i="1"/>
  <c r="Y2641" i="1"/>
  <c r="Y3309" i="1"/>
  <c r="Y42" i="1"/>
  <c r="X42" i="1" s="1"/>
  <c r="Y23" i="1"/>
  <c r="X23" i="1" s="1"/>
  <c r="Y207" i="1"/>
  <c r="X207" i="1" s="1"/>
  <c r="Y912" i="1"/>
  <c r="X912" i="1" s="1"/>
  <c r="Y43" i="1"/>
  <c r="X43" i="1" s="1"/>
  <c r="Y2866" i="1"/>
  <c r="X2866" i="1" s="1"/>
  <c r="Y1241" i="1"/>
  <c r="X1241" i="1" s="1"/>
  <c r="Y140" i="1"/>
  <c r="Y319" i="1"/>
  <c r="Y64" i="1"/>
  <c r="Y208" i="1"/>
  <c r="X208" i="1" s="1"/>
  <c r="Y340" i="1"/>
  <c r="Y209" i="1"/>
  <c r="X209" i="1" s="1"/>
  <c r="Y1111" i="1"/>
  <c r="Y122" i="1"/>
  <c r="Y636" i="1"/>
  <c r="Y222" i="1"/>
  <c r="X222" i="1" s="1"/>
  <c r="Y452" i="1"/>
  <c r="X452" i="1" s="1"/>
  <c r="Y913" i="1"/>
  <c r="X913" i="1" s="1"/>
  <c r="Y2121" i="1"/>
  <c r="X2121" i="1" s="1"/>
  <c r="Y914" i="1"/>
  <c r="X914" i="1" s="1"/>
  <c r="Y915" i="1"/>
  <c r="X915" i="1" s="1"/>
  <c r="Y988" i="1"/>
  <c r="X988" i="1" s="1"/>
  <c r="Y2469" i="1"/>
  <c r="Y1427" i="1"/>
  <c r="Y3310" i="1"/>
  <c r="Y3571" i="1"/>
  <c r="Y3693" i="1"/>
  <c r="X3693" i="1" s="1"/>
  <c r="Y519" i="1"/>
  <c r="Y765" i="1"/>
  <c r="X765" i="1" s="1"/>
  <c r="Y1428" i="1"/>
  <c r="Y506" i="1"/>
  <c r="Y562" i="1"/>
  <c r="X562" i="1" s="1"/>
  <c r="Y766" i="1"/>
  <c r="X766" i="1" s="1"/>
  <c r="Y2966" i="1"/>
  <c r="X2966" i="1" s="1"/>
  <c r="Y945" i="1"/>
  <c r="X945" i="1" s="1"/>
  <c r="Y6" i="1"/>
  <c r="X6" i="1" s="1"/>
  <c r="Y507" i="1"/>
  <c r="X507" i="1" s="1"/>
  <c r="Y581" i="1"/>
  <c r="X581" i="1" s="1"/>
  <c r="Y1631" i="1"/>
  <c r="Y1857" i="1"/>
  <c r="Y1112" i="1"/>
  <c r="Y288" i="1"/>
  <c r="Y434" i="1"/>
  <c r="Y637" i="1"/>
  <c r="X637" i="1" s="1"/>
  <c r="Y1113" i="1"/>
  <c r="Y435" i="1"/>
  <c r="X435" i="1" s="1"/>
  <c r="Y563" i="1"/>
  <c r="Y256" i="1"/>
  <c r="X256" i="1" s="1"/>
  <c r="Y300" i="1"/>
  <c r="X300" i="1" s="1"/>
  <c r="Y2470" i="1"/>
  <c r="X2470" i="1" s="1"/>
  <c r="Y2122" i="1"/>
  <c r="X2122" i="1" s="1"/>
  <c r="Y638" i="1"/>
  <c r="X638" i="1" s="1"/>
  <c r="Y1114" i="1"/>
  <c r="X1114" i="1" s="1"/>
  <c r="Y320" i="1"/>
  <c r="X320" i="1" s="1"/>
  <c r="Y804" i="1"/>
  <c r="Y1632" i="1"/>
  <c r="Y4112" i="1"/>
  <c r="Y1510" i="1"/>
  <c r="Y2505" i="1"/>
  <c r="Y1429" i="1"/>
  <c r="Y508" i="1"/>
  <c r="X508" i="1" s="1"/>
  <c r="Y950" i="1"/>
  <c r="Y1002" i="1"/>
  <c r="Y564" i="1"/>
  <c r="X564" i="1" s="1"/>
  <c r="Y1633" i="1"/>
  <c r="X1633" i="1" s="1"/>
  <c r="Y916" i="1"/>
  <c r="X916" i="1" s="1"/>
  <c r="Y436" i="1"/>
  <c r="X436" i="1" s="1"/>
  <c r="Y321" i="1"/>
  <c r="X321" i="1" s="1"/>
  <c r="Y2399" i="1"/>
  <c r="X2399" i="1" s="1"/>
  <c r="Y1908" i="1"/>
  <c r="X1908" i="1" s="1"/>
  <c r="Y123" i="1"/>
  <c r="Y767" i="1"/>
  <c r="X767" i="1" s="1"/>
  <c r="Y1242" i="1"/>
  <c r="Y1430" i="1"/>
  <c r="Y768" i="1"/>
  <c r="Y979" i="1"/>
  <c r="Y1858" i="1"/>
  <c r="Y769" i="1"/>
  <c r="X769" i="1" s="1"/>
  <c r="Y3727" i="1"/>
  <c r="Y2123" i="1"/>
  <c r="X2123" i="1" s="1"/>
  <c r="Y1243" i="1"/>
  <c r="X1243" i="1" s="1"/>
  <c r="Y2934" i="1"/>
  <c r="X2934" i="1" s="1"/>
  <c r="Y509" i="1"/>
  <c r="X509" i="1" s="1"/>
  <c r="Y210" i="1"/>
  <c r="X210" i="1" s="1"/>
  <c r="Y1431" i="1"/>
  <c r="X1431" i="1" s="1"/>
  <c r="Y1115" i="1"/>
  <c r="X1115" i="1" s="1"/>
  <c r="Y1708" i="1"/>
  <c r="Y671" i="1"/>
  <c r="Y639" i="1"/>
  <c r="X639" i="1" s="1"/>
  <c r="Y1244" i="1"/>
  <c r="Y437" i="1"/>
  <c r="Y4114" i="1"/>
  <c r="Y3728" i="1"/>
  <c r="Y1634" i="1"/>
  <c r="Y640" i="1"/>
  <c r="Y2124" i="1"/>
  <c r="X2124" i="1" s="1"/>
  <c r="Y3458" i="1"/>
  <c r="X3458" i="1" s="1"/>
  <c r="Y4004" i="1"/>
  <c r="X4004" i="1" s="1"/>
  <c r="Y1635" i="1"/>
  <c r="X1635" i="1" s="1"/>
  <c r="Y2867" i="1"/>
  <c r="X2867" i="1" s="1"/>
  <c r="Y1880" i="1"/>
  <c r="X1880" i="1" s="1"/>
  <c r="Y1014" i="1"/>
  <c r="X1014" i="1" s="1"/>
  <c r="Y1636" i="1"/>
  <c r="Y2642" i="1"/>
  <c r="X2642" i="1" s="1"/>
  <c r="Y3877" i="1"/>
  <c r="Y2125" i="1"/>
  <c r="X2125" i="1" s="1"/>
  <c r="Y1432" i="1"/>
  <c r="Y3187" i="1"/>
  <c r="Y2523" i="1"/>
  <c r="X2523" i="1" s="1"/>
  <c r="Y2237" i="1"/>
  <c r="Y3088" i="1"/>
  <c r="Y1433" i="1"/>
  <c r="X1433" i="1" s="1"/>
  <c r="Y3878" i="1"/>
  <c r="X3878" i="1" s="1"/>
  <c r="Y1434" i="1"/>
  <c r="X1434" i="1" s="1"/>
  <c r="Y3311" i="1"/>
  <c r="X3311" i="1" s="1"/>
  <c r="Y3089" i="1"/>
  <c r="X3089" i="1" s="1"/>
  <c r="Y3572" i="1"/>
  <c r="X3572" i="1" s="1"/>
  <c r="Y2126" i="1"/>
  <c r="X2126" i="1" s="1"/>
  <c r="Y2127" i="1"/>
  <c r="Y2529" i="1"/>
  <c r="Y516" i="1"/>
  <c r="X516" i="1" s="1"/>
  <c r="Y2357" i="1"/>
  <c r="Y2358" i="1"/>
  <c r="X2358" i="1" s="1"/>
  <c r="Y2128" i="1"/>
  <c r="Y2359" i="1"/>
  <c r="Y1749" i="1"/>
  <c r="X1749" i="1" s="1"/>
  <c r="Y3694" i="1"/>
  <c r="Y917" i="1"/>
  <c r="X917" i="1" s="1"/>
  <c r="Y942" i="1"/>
  <c r="Y1637" i="1"/>
  <c r="X1637" i="1" s="1"/>
  <c r="Y3819" i="1"/>
  <c r="X3819" i="1" s="1"/>
  <c r="Y2360" i="1"/>
  <c r="X2360" i="1" s="1"/>
  <c r="Y2129" i="1"/>
  <c r="X2129" i="1" s="1"/>
  <c r="Y826" i="1"/>
  <c r="X826" i="1" s="1"/>
  <c r="Y2643" i="1"/>
  <c r="Y1909" i="1"/>
  <c r="Y2868" i="1"/>
  <c r="Y211" i="1"/>
  <c r="X211" i="1" s="1"/>
  <c r="Y3398" i="1"/>
  <c r="Y3573" i="1"/>
  <c r="X3573" i="1" s="1"/>
  <c r="Y3574" i="1"/>
  <c r="Y1859" i="1"/>
  <c r="Y2130" i="1"/>
  <c r="Y2869" i="1"/>
  <c r="X2869" i="1" s="1"/>
  <c r="Y3575" i="1"/>
  <c r="X3575" i="1" s="1"/>
  <c r="Y3090" i="1"/>
  <c r="X3090" i="1" s="1"/>
  <c r="Y2644" i="1"/>
  <c r="X2644" i="1" s="1"/>
  <c r="Y2645" i="1"/>
  <c r="X2645" i="1" s="1"/>
  <c r="Y3091" i="1"/>
  <c r="X3091" i="1" s="1"/>
  <c r="Y3092" i="1"/>
  <c r="X3092" i="1" s="1"/>
  <c r="Y1435" i="1"/>
  <c r="Y4099" i="1"/>
  <c r="X4099" i="1" s="1"/>
  <c r="Y3749" i="1"/>
  <c r="Y3695" i="1"/>
  <c r="Y1638" i="1"/>
  <c r="X1638" i="1" s="1"/>
  <c r="Y2131" i="1"/>
  <c r="Y2132" i="1"/>
  <c r="X2132" i="1" s="1"/>
  <c r="Y3576" i="1"/>
  <c r="Y3879" i="1"/>
  <c r="Y2646" i="1"/>
  <c r="X2646" i="1" s="1"/>
  <c r="Y1436" i="1"/>
  <c r="X1436" i="1" s="1"/>
  <c r="Y3577" i="1"/>
  <c r="X3577" i="1" s="1"/>
  <c r="Y3966" i="1"/>
  <c r="X3966" i="1" s="1"/>
  <c r="Y2647" i="1"/>
  <c r="X2647" i="1" s="1"/>
  <c r="Y2133" i="1"/>
  <c r="X2133" i="1" s="1"/>
  <c r="Y2260" i="1"/>
  <c r="X2260" i="1" s="1"/>
  <c r="Y2870" i="1"/>
  <c r="Y2871" i="1"/>
  <c r="Y1437" i="1"/>
  <c r="X1437" i="1" s="1"/>
  <c r="Y2134" i="1"/>
  <c r="Y2756" i="1"/>
  <c r="Y3312" i="1"/>
  <c r="Y4031" i="1"/>
  <c r="Y2648" i="1"/>
  <c r="X2648" i="1" s="1"/>
  <c r="Y3795" i="1"/>
  <c r="Y1438" i="1"/>
  <c r="X1438" i="1" s="1"/>
  <c r="Y2135" i="1"/>
  <c r="X2135" i="1" s="1"/>
  <c r="Y4055" i="1"/>
  <c r="X4055" i="1" s="1"/>
  <c r="Y3578" i="1"/>
  <c r="X3578" i="1" s="1"/>
  <c r="Y1860" i="1"/>
  <c r="X1860" i="1" s="1"/>
  <c r="Y4087" i="1"/>
  <c r="X4087" i="1" s="1"/>
  <c r="Y3771" i="1"/>
  <c r="X3771" i="1" s="1"/>
  <c r="Y2649" i="1"/>
  <c r="Y3093" i="1"/>
  <c r="Y3094" i="1"/>
  <c r="Y1521" i="1"/>
  <c r="X1521" i="1" s="1"/>
  <c r="Y2872" i="1"/>
  <c r="Y2650" i="1"/>
  <c r="Y2651" i="1"/>
  <c r="X2651" i="1" s="1"/>
  <c r="Y2873" i="1"/>
  <c r="Y2771" i="1"/>
  <c r="Y3696" i="1"/>
  <c r="X3696" i="1" s="1"/>
  <c r="Y3579" i="1"/>
  <c r="X3579" i="1" s="1"/>
  <c r="Y3950" i="1"/>
  <c r="X3950" i="1" s="1"/>
  <c r="Y3677" i="1"/>
  <c r="X3677" i="1" s="1"/>
  <c r="Y3095" i="1"/>
  <c r="X3095" i="1" s="1"/>
  <c r="Y2471" i="1"/>
  <c r="X2471" i="1" s="1"/>
  <c r="Y2874" i="1"/>
  <c r="X2874" i="1" s="1"/>
  <c r="Y3580" i="1"/>
  <c r="Y3313" i="1"/>
  <c r="X3313" i="1" s="1"/>
  <c r="Y3432" i="1"/>
  <c r="Y3814" i="1"/>
  <c r="Y1709" i="1"/>
  <c r="X1709" i="1" s="1"/>
  <c r="Y1639" i="1"/>
  <c r="Y3096" i="1"/>
  <c r="Y565" i="1"/>
  <c r="X565" i="1" s="1"/>
  <c r="Y3880" i="1"/>
  <c r="Y1640" i="1"/>
  <c r="X1640" i="1" s="1"/>
  <c r="Y2261" i="1"/>
  <c r="X2261" i="1" s="1"/>
  <c r="Y2136" i="1"/>
  <c r="X2136" i="1" s="1"/>
  <c r="Y1522" i="1"/>
  <c r="X1522" i="1" s="1"/>
  <c r="Y3581" i="1"/>
  <c r="X3581" i="1" s="1"/>
  <c r="Y3796" i="1"/>
  <c r="X3796" i="1" s="1"/>
  <c r="Y2652" i="1"/>
  <c r="X2652" i="1" s="1"/>
  <c r="Y523" i="1"/>
  <c r="Y3582" i="1"/>
  <c r="Y3097" i="1"/>
  <c r="X3097" i="1" s="1"/>
  <c r="Y2361" i="1"/>
  <c r="Y4032" i="1"/>
  <c r="Y1187" i="1"/>
  <c r="X1187" i="1" s="1"/>
  <c r="Y438" i="1"/>
  <c r="Y2875" i="1"/>
  <c r="Y2744" i="1"/>
  <c r="Y2137" i="1"/>
  <c r="X2137" i="1" s="1"/>
  <c r="Y2876" i="1"/>
  <c r="X2876" i="1" s="1"/>
  <c r="Y1116" i="1"/>
  <c r="X1116" i="1" s="1"/>
  <c r="Y918" i="1"/>
  <c r="X918" i="1" s="1"/>
  <c r="Y2138" i="1"/>
  <c r="X2138" i="1" s="1"/>
  <c r="Y1439" i="1"/>
  <c r="X1439" i="1" s="1"/>
  <c r="Y2653" i="1"/>
  <c r="X2653" i="1" s="1"/>
  <c r="Y2877" i="1"/>
  <c r="Y2139" i="1"/>
  <c r="X2139" i="1" s="1"/>
  <c r="Y919" i="1"/>
  <c r="X919" i="1" s="1"/>
  <c r="Y124" i="1"/>
  <c r="X124" i="1" s="1"/>
  <c r="Y1861" i="1"/>
  <c r="Y2654" i="1"/>
  <c r="Y1263" i="1"/>
  <c r="X1263" i="1" s="1"/>
  <c r="Y1245" i="1"/>
  <c r="Y1910" i="1"/>
  <c r="Y3729" i="1"/>
  <c r="X3729" i="1" s="1"/>
  <c r="Y1440" i="1"/>
  <c r="X1440" i="1" s="1"/>
  <c r="Y470" i="1"/>
  <c r="X470" i="1" s="1"/>
  <c r="Y3967" i="1"/>
  <c r="X3967" i="1" s="1"/>
  <c r="Y4056" i="1"/>
  <c r="X4056" i="1" s="1"/>
  <c r="Y2655" i="1"/>
  <c r="X2655" i="1" s="1"/>
  <c r="Y641" i="1"/>
  <c r="X641" i="1" s="1"/>
  <c r="Y2656" i="1"/>
  <c r="Y3098" i="1"/>
  <c r="Y1441" i="1"/>
  <c r="X1441" i="1" s="1"/>
  <c r="Y1911" i="1"/>
  <c r="X1911" i="1" s="1"/>
  <c r="Y2140" i="1"/>
  <c r="X2140" i="1" s="1"/>
  <c r="Y439" i="1"/>
  <c r="Y3881" i="1"/>
  <c r="Y2657" i="1"/>
  <c r="X2657" i="1" s="1"/>
  <c r="Y1246" i="1"/>
  <c r="Y1710" i="1"/>
  <c r="X1710" i="1" s="1"/>
  <c r="Y1442" i="1"/>
  <c r="X1442" i="1" s="1"/>
  <c r="Y1912" i="1"/>
  <c r="X1912" i="1" s="1"/>
  <c r="Y3730" i="1"/>
  <c r="X3730" i="1" s="1"/>
  <c r="Y125" i="1"/>
  <c r="X125" i="1" s="1"/>
  <c r="Y2141" i="1"/>
  <c r="X2141" i="1" s="1"/>
  <c r="Y3314" i="1"/>
  <c r="X3314" i="1" s="1"/>
  <c r="Y2472" i="1"/>
  <c r="Y1862" i="1"/>
  <c r="X1862" i="1" s="1"/>
  <c r="Y2878" i="1"/>
  <c r="X2878" i="1" s="1"/>
  <c r="Y1515" i="1"/>
  <c r="X1515" i="1" s="1"/>
  <c r="Y102" i="1"/>
  <c r="X102" i="1" s="1"/>
  <c r="Y642" i="1"/>
  <c r="X642" i="1" s="1"/>
  <c r="Y3200" i="1"/>
  <c r="Y1152" i="1"/>
  <c r="Y1443" i="1"/>
  <c r="Y770" i="1"/>
  <c r="X770" i="1" s="1"/>
  <c r="Y3583" i="1"/>
  <c r="X3583" i="1" s="1"/>
  <c r="Y3195" i="1"/>
  <c r="X3195" i="1" s="1"/>
  <c r="Y3099" i="1"/>
  <c r="X3099" i="1" s="1"/>
  <c r="Y2142" i="1"/>
  <c r="X2142" i="1" s="1"/>
  <c r="Y3797" i="1"/>
  <c r="X3797" i="1" s="1"/>
  <c r="Y2879" i="1"/>
  <c r="X2879" i="1" s="1"/>
  <c r="Y4088" i="1"/>
  <c r="Y3882" i="1"/>
  <c r="X3882" i="1" s="1"/>
  <c r="Y4005" i="1"/>
  <c r="X4005" i="1" s="1"/>
  <c r="Y771" i="1"/>
  <c r="X771" i="1" s="1"/>
  <c r="Y471" i="1"/>
  <c r="X471" i="1" s="1"/>
  <c r="Y2658" i="1"/>
  <c r="X2658" i="1" s="1"/>
  <c r="Y3201" i="1"/>
  <c r="X3201" i="1" s="1"/>
  <c r="Y3584" i="1"/>
  <c r="Y1641" i="1"/>
  <c r="Y1444" i="1"/>
  <c r="X1444" i="1" s="1"/>
  <c r="Y3731" i="1"/>
  <c r="X3731" i="1" s="1"/>
  <c r="Y2539" i="1"/>
  <c r="X2539" i="1" s="1"/>
  <c r="Y2880" i="1"/>
  <c r="X2880" i="1" s="1"/>
  <c r="Y2881" i="1"/>
  <c r="X2881" i="1" s="1"/>
  <c r="Y2473" i="1"/>
  <c r="X2473" i="1" s="1"/>
  <c r="Y3585" i="1"/>
  <c r="X3585" i="1" s="1"/>
  <c r="Y3315" i="1"/>
  <c r="Y2362" i="1"/>
  <c r="Y1642" i="1"/>
  <c r="X1642" i="1" s="1"/>
  <c r="Y2882" i="1"/>
  <c r="X2882" i="1" s="1"/>
  <c r="Y772" i="1"/>
  <c r="X772" i="1" s="1"/>
  <c r="Y95" i="1"/>
  <c r="X95" i="1" s="1"/>
  <c r="Y2659" i="1"/>
  <c r="X2659" i="1" s="1"/>
  <c r="Y1445" i="1"/>
  <c r="X1445" i="1" s="1"/>
  <c r="Y440" i="1"/>
  <c r="Y3100" i="1"/>
  <c r="X3100" i="1" s="1"/>
  <c r="Y773" i="1"/>
  <c r="X773" i="1" s="1"/>
  <c r="Y44" i="1"/>
  <c r="X44" i="1" s="1"/>
  <c r="Y3586" i="1"/>
  <c r="X3586" i="1" s="1"/>
  <c r="Y8" i="1"/>
  <c r="X8" i="1" s="1"/>
  <c r="Y441" i="1"/>
  <c r="X441" i="1" s="1"/>
  <c r="Y920" i="1"/>
  <c r="X920" i="1" s="1"/>
  <c r="Y50" i="1"/>
  <c r="Y1117" i="1"/>
  <c r="X1117" i="1" s="1"/>
  <c r="Y3433" i="1"/>
  <c r="Y1663" i="1"/>
  <c r="X1663" i="1" s="1"/>
  <c r="Y1118" i="1"/>
  <c r="X1118" i="1" s="1"/>
  <c r="Y257" i="1"/>
  <c r="X257" i="1" s="1"/>
  <c r="Y1446" i="1"/>
  <c r="X1446" i="1" s="1"/>
  <c r="Y3" i="1"/>
  <c r="X3" i="1" s="1"/>
  <c r="Y2143" i="1"/>
  <c r="Y3587" i="1"/>
  <c r="Y1447" i="1"/>
  <c r="X1447" i="1" s="1"/>
  <c r="Y2144" i="1"/>
  <c r="X2144" i="1" s="1"/>
  <c r="Y3316" i="1"/>
  <c r="X3316" i="1" s="1"/>
  <c r="Y1448" i="1"/>
  <c r="X1448" i="1" s="1"/>
  <c r="Y2145" i="1"/>
  <c r="X2145" i="1" s="1"/>
  <c r="Y2474" i="1"/>
  <c r="X2474" i="1" s="1"/>
  <c r="Y3588" i="1"/>
  <c r="Y1863" i="1"/>
  <c r="X1863" i="1" s="1"/>
  <c r="Y2535" i="1"/>
  <c r="X2535" i="1" s="1"/>
  <c r="Y3101" i="1"/>
  <c r="Y2146" i="1"/>
  <c r="X2146" i="1" s="1"/>
  <c r="Y2147" i="1"/>
  <c r="Y1643" i="1"/>
  <c r="X1643" i="1" s="1"/>
  <c r="Y4095" i="1"/>
  <c r="X4095" i="1" s="1"/>
  <c r="Y2660" i="1"/>
  <c r="Y3732" i="1"/>
  <c r="X3732" i="1" s="1"/>
  <c r="Y2148" i="1"/>
  <c r="Y2661" i="1"/>
  <c r="X2661" i="1" s="1"/>
  <c r="Y2363" i="1"/>
  <c r="X2363" i="1" s="1"/>
  <c r="Y2149" i="1"/>
  <c r="X2149" i="1" s="1"/>
  <c r="Y145" i="1"/>
  <c r="Y774" i="1"/>
  <c r="X774" i="1" s="1"/>
  <c r="Y1449" i="1"/>
  <c r="Y2939" i="1"/>
  <c r="X2939" i="1" s="1"/>
  <c r="Y775" i="1"/>
  <c r="X775" i="1" s="1"/>
  <c r="Y3589" i="1"/>
  <c r="X3589" i="1" s="1"/>
  <c r="Y921" i="1"/>
  <c r="Y1450" i="1"/>
  <c r="X1450" i="1" s="1"/>
  <c r="Y1571" i="1"/>
  <c r="X1571" i="1" s="1"/>
  <c r="Y2662" i="1"/>
  <c r="X2662" i="1" s="1"/>
  <c r="Y3590" i="1"/>
  <c r="Y4006" i="1"/>
  <c r="X4006" i="1" s="1"/>
  <c r="Y1119" i="1"/>
  <c r="X1119" i="1" s="1"/>
  <c r="Y566" i="1"/>
  <c r="Y1451" i="1"/>
  <c r="X1451" i="1" s="1"/>
  <c r="Y442" i="1"/>
  <c r="X442" i="1" s="1"/>
  <c r="Y3385" i="1"/>
  <c r="X3385" i="1" s="1"/>
  <c r="Y3883" i="1"/>
  <c r="X3883" i="1" s="1"/>
  <c r="Y1717" i="1"/>
  <c r="Y1750" i="1"/>
  <c r="Y2663" i="1"/>
  <c r="X2663" i="1" s="1"/>
  <c r="Y510" i="1"/>
  <c r="X510" i="1" s="1"/>
  <c r="Y1275" i="1"/>
  <c r="X1275" i="1" s="1"/>
  <c r="Y1644" i="1"/>
  <c r="Y3798" i="1"/>
  <c r="X3798" i="1" s="1"/>
  <c r="Y2664" i="1"/>
  <c r="X2664" i="1" s="1"/>
  <c r="Y776" i="1"/>
  <c r="Y3317" i="1"/>
  <c r="X3317" i="1" s="1"/>
  <c r="Y4007" i="1"/>
  <c r="X4007" i="1" s="1"/>
  <c r="Y2364" i="1"/>
  <c r="X2364" i="1" s="1"/>
  <c r="Y1452" i="1"/>
  <c r="Y777" i="1"/>
  <c r="X777" i="1" s="1"/>
  <c r="Y2506" i="1"/>
  <c r="X2506" i="1" s="1"/>
  <c r="Y1572" i="1"/>
  <c r="X1572" i="1" s="1"/>
  <c r="Y821" i="1"/>
  <c r="Y2286" i="1"/>
  <c r="X2286" i="1" s="1"/>
  <c r="Y1120" i="1"/>
  <c r="X1120" i="1" s="1"/>
  <c r="Y1751" i="1"/>
  <c r="X1751" i="1" s="1"/>
  <c r="Y2262" i="1"/>
  <c r="X2262" i="1" s="1"/>
  <c r="Y1453" i="1"/>
  <c r="X1453" i="1" s="1"/>
  <c r="Y3750" i="1"/>
  <c r="Y2150" i="1"/>
  <c r="X2150" i="1" s="1"/>
  <c r="Y2883" i="1"/>
  <c r="X2883" i="1" s="1"/>
  <c r="Y3669" i="1"/>
  <c r="X3669" i="1" s="1"/>
  <c r="Y511" i="1"/>
  <c r="X511" i="1" s="1"/>
  <c r="Y2151" i="1"/>
  <c r="X2151" i="1" s="1"/>
  <c r="Y643" i="1"/>
  <c r="Y3212" i="1"/>
  <c r="Y3318" i="1"/>
  <c r="Y3591" i="1"/>
  <c r="X3591" i="1" s="1"/>
  <c r="Y2665" i="1"/>
  <c r="X2665" i="1" s="1"/>
  <c r="Y212" i="1"/>
  <c r="X212" i="1" s="1"/>
  <c r="Y778" i="1"/>
  <c r="X778" i="1" s="1"/>
  <c r="Y779" i="1"/>
  <c r="X779" i="1" s="1"/>
  <c r="Y3884" i="1"/>
  <c r="Y3592" i="1"/>
  <c r="X3592" i="1" s="1"/>
  <c r="Y922" i="1"/>
  <c r="Y2666" i="1"/>
  <c r="X2666" i="1" s="1"/>
  <c r="Y1577" i="1"/>
  <c r="X1577" i="1" s="1"/>
  <c r="Y3319" i="1"/>
  <c r="X3319" i="1" s="1"/>
  <c r="Y1121" i="1"/>
  <c r="X1121" i="1" s="1"/>
  <c r="Y1247" i="1"/>
  <c r="X1247" i="1" s="1"/>
  <c r="Y2365" i="1"/>
  <c r="Y1664" i="1"/>
  <c r="X1664" i="1" s="1"/>
  <c r="Y3885" i="1"/>
  <c r="Y2152" i="1"/>
  <c r="X2152" i="1" s="1"/>
  <c r="Y2410" i="1"/>
  <c r="X2410" i="1" s="1"/>
  <c r="Y3799" i="1"/>
  <c r="X3799" i="1" s="1"/>
  <c r="Y2475" i="1"/>
  <c r="X2475" i="1" s="1"/>
  <c r="Y443" i="1"/>
  <c r="X443" i="1" s="1"/>
  <c r="Y1454" i="1"/>
  <c r="Y4008" i="1"/>
  <c r="X4008" i="1" s="1"/>
  <c r="Y923" i="1"/>
  <c r="Y780" i="1"/>
  <c r="X780" i="1" s="1"/>
  <c r="Y444" i="1"/>
  <c r="X444" i="1" s="1"/>
  <c r="Y980" i="1"/>
  <c r="X980" i="1" s="1"/>
  <c r="Y1122" i="1"/>
  <c r="X1122" i="1" s="1"/>
  <c r="Y79" i="1"/>
  <c r="X79" i="1" s="1"/>
  <c r="Y24" i="1"/>
  <c r="Y1455" i="1"/>
  <c r="X1455" i="1" s="1"/>
  <c r="Y2667" i="1"/>
  <c r="Y274" i="1"/>
  <c r="X274" i="1" s="1"/>
  <c r="Y781" i="1"/>
  <c r="X781" i="1" s="1"/>
  <c r="Y57" i="1"/>
  <c r="X57" i="1" s="1"/>
  <c r="Y1645" i="1"/>
  <c r="X1645" i="1" s="1"/>
  <c r="Y75" i="1"/>
  <c r="X75" i="1" s="1"/>
  <c r="Y3593" i="1"/>
  <c r="Y1456" i="1"/>
  <c r="X1456" i="1" s="1"/>
  <c r="Y1248" i="1"/>
  <c r="Y1249" i="1"/>
  <c r="X1249" i="1" s="1"/>
  <c r="Y10" i="1"/>
  <c r="X10" i="1" s="1"/>
  <c r="Y782" i="1"/>
  <c r="X782" i="1" s="1"/>
  <c r="Y1123" i="1"/>
  <c r="X1123" i="1" s="1"/>
  <c r="Y1457" i="1"/>
  <c r="X1457" i="1" s="1"/>
  <c r="Y822" i="1"/>
  <c r="Y322" i="1"/>
  <c r="X322" i="1" s="1"/>
  <c r="Y19" i="1"/>
  <c r="Y14" i="1"/>
  <c r="X14" i="1" s="1"/>
  <c r="Y25" i="1"/>
  <c r="X25" i="1" s="1"/>
  <c r="Y1547" i="1"/>
  <c r="X1547" i="1" s="1"/>
  <c r="Y924" i="1"/>
  <c r="X924" i="1" s="1"/>
  <c r="Y2291" i="1"/>
  <c r="X2291" i="1" s="1"/>
  <c r="Y783" i="1"/>
  <c r="Y925" i="1"/>
  <c r="X925" i="1" s="1"/>
  <c r="Y926" i="1"/>
  <c r="Y301" i="1"/>
  <c r="X301" i="1" s="1"/>
  <c r="Y784" i="1"/>
  <c r="X784" i="1" s="1"/>
  <c r="Y77" i="1"/>
  <c r="X77" i="1" s="1"/>
  <c r="Y2153" i="1"/>
  <c r="X2153" i="1" s="1"/>
  <c r="Y213" i="1"/>
  <c r="X213" i="1" s="1"/>
  <c r="Y2366" i="1"/>
  <c r="Y214" i="1"/>
  <c r="Y1147" i="1"/>
  <c r="Y927" i="1"/>
  <c r="X927" i="1" s="1"/>
  <c r="Y1458" i="1"/>
  <c r="X1458" i="1" s="1"/>
  <c r="Y453" i="1"/>
  <c r="X453" i="1" s="1"/>
  <c r="Y3102" i="1"/>
  <c r="X3102" i="1" s="1"/>
  <c r="Y1250" i="1"/>
  <c r="X1250" i="1" s="1"/>
  <c r="Y2884" i="1"/>
  <c r="Y1015" i="1"/>
  <c r="X1015" i="1" s="1"/>
  <c r="Y2289" i="1"/>
  <c r="Y2367" i="1"/>
  <c r="X2367" i="1" s="1"/>
  <c r="Y1883" i="1"/>
  <c r="X1883" i="1" s="1"/>
  <c r="Y3594" i="1"/>
  <c r="X3594" i="1" s="1"/>
  <c r="Y512" i="1"/>
  <c r="X512" i="1" s="1"/>
  <c r="Y445" i="1"/>
  <c r="X445" i="1" s="1"/>
  <c r="Y673" i="1"/>
  <c r="Y785" i="1"/>
  <c r="X785" i="1" s="1"/>
  <c r="Y928" i="1"/>
  <c r="Y1272" i="1"/>
  <c r="X1272" i="1" s="1"/>
  <c r="Y155" i="1"/>
  <c r="X155" i="1" s="1"/>
  <c r="Y275" i="1"/>
  <c r="X275" i="1" s="1"/>
  <c r="Y1459" i="1"/>
  <c r="X1459" i="1" s="1"/>
  <c r="Y3733" i="1"/>
  <c r="X3733" i="1" s="1"/>
  <c r="Y3595" i="1"/>
  <c r="Y45" i="1"/>
  <c r="X45" i="1" s="1"/>
  <c r="Y1460" i="1"/>
  <c r="Y20" i="1"/>
  <c r="X20" i="1" s="1"/>
  <c r="Y3320" i="1"/>
  <c r="X3320" i="1" s="1"/>
  <c r="Y4066" i="1"/>
  <c r="X4066" i="1" s="1"/>
  <c r="Y141" i="1"/>
  <c r="X141" i="1" s="1"/>
  <c r="Y30" i="1"/>
  <c r="X30" i="1" s="1"/>
  <c r="Y17" i="1"/>
  <c r="Y786" i="1"/>
  <c r="X786" i="1" s="1"/>
  <c r="Y215" i="1"/>
  <c r="Y1124" i="1"/>
  <c r="X1124" i="1" s="1"/>
  <c r="Y3399" i="1"/>
  <c r="X3399" i="1" s="1"/>
  <c r="Y1461" i="1"/>
  <c r="X1461" i="1" s="1"/>
  <c r="Y2290" i="1"/>
  <c r="X2290" i="1" s="1"/>
  <c r="Y644" i="1"/>
  <c r="X644" i="1" s="1"/>
  <c r="Y3886" i="1"/>
  <c r="Y3596" i="1"/>
  <c r="X3596" i="1" s="1"/>
  <c r="Y3709" i="1"/>
  <c r="Y3887" i="1"/>
  <c r="X3887" i="1" s="1"/>
  <c r="Y3321" i="1"/>
  <c r="X3321" i="1" s="1"/>
  <c r="Y4057" i="1"/>
  <c r="X4057" i="1" s="1"/>
  <c r="Y446" i="1"/>
  <c r="X446" i="1" s="1"/>
  <c r="Y1462" i="1"/>
  <c r="X1462" i="1" s="1"/>
  <c r="Y3888" i="1"/>
  <c r="Y2763" i="1"/>
  <c r="X2763" i="1" s="1"/>
  <c r="Y3751" i="1"/>
  <c r="Y1463" i="1"/>
  <c r="X1463" i="1" s="1"/>
  <c r="Y787" i="1"/>
  <c r="X787" i="1" s="1"/>
  <c r="Y447" i="1"/>
  <c r="X447" i="1" s="1"/>
  <c r="Y929" i="1"/>
  <c r="X929" i="1" s="1"/>
  <c r="Y3202" i="1"/>
  <c r="X3202" i="1" s="1"/>
  <c r="Y3400" i="1"/>
  <c r="Y2476" i="1"/>
  <c r="X2476" i="1" s="1"/>
  <c r="Y2477" i="1"/>
  <c r="Y2960" i="1"/>
  <c r="X2960" i="1" s="1"/>
  <c r="Y2668" i="1"/>
  <c r="X2668" i="1" s="1"/>
  <c r="Y1752" i="1"/>
  <c r="X1752" i="1" s="1"/>
  <c r="Y2154" i="1"/>
  <c r="X2154" i="1" s="1"/>
  <c r="Y1913" i="1"/>
  <c r="X1913" i="1" s="1"/>
  <c r="Y2368" i="1"/>
  <c r="Y2155" i="1"/>
  <c r="Y3322" i="1"/>
  <c r="Y2263" i="1"/>
  <c r="X2263" i="1" s="1"/>
  <c r="Y3103" i="1"/>
  <c r="X3103" i="1" s="1"/>
  <c r="Y2369" i="1"/>
  <c r="X2369" i="1" s="1"/>
  <c r="Y1181" i="1"/>
  <c r="X1181" i="1" s="1"/>
  <c r="Y2885" i="1"/>
  <c r="X2885" i="1" s="1"/>
  <c r="Y3734" i="1"/>
  <c r="Y567" i="1"/>
  <c r="X567" i="1" s="1"/>
  <c r="Y2669" i="1"/>
  <c r="Y2886" i="1"/>
  <c r="X2886" i="1" s="1"/>
  <c r="Y1646" i="1"/>
  <c r="X1646" i="1" s="1"/>
  <c r="Y3104" i="1"/>
  <c r="X3104" i="1" s="1"/>
  <c r="Y1753" i="1"/>
  <c r="X1753" i="1" s="1"/>
  <c r="Y3105" i="1"/>
  <c r="X3105" i="1" s="1"/>
  <c r="Y1464" i="1"/>
  <c r="Y2670" i="1"/>
  <c r="X2670" i="1" s="1"/>
  <c r="Y2156" i="1"/>
  <c r="Y3193" i="1"/>
  <c r="X3193" i="1" s="1"/>
  <c r="Y2887" i="1"/>
  <c r="X2887" i="1" s="1"/>
  <c r="Y3323" i="1"/>
  <c r="X3323" i="1" s="1"/>
  <c r="Y2287" i="1"/>
  <c r="X2287" i="1" s="1"/>
  <c r="Y3434" i="1"/>
  <c r="X3434" i="1" s="1"/>
  <c r="Y3889" i="1"/>
  <c r="Y1754" i="1"/>
  <c r="X1754" i="1" s="1"/>
  <c r="Y2888" i="1"/>
  <c r="Y2280" i="1"/>
  <c r="X2280" i="1" s="1"/>
  <c r="Y3597" i="1"/>
  <c r="X3597" i="1" s="1"/>
  <c r="Y2536" i="1"/>
  <c r="X2536" i="1" s="1"/>
  <c r="Y1125" i="1"/>
  <c r="X1125" i="1" s="1"/>
  <c r="Y4058" i="1"/>
  <c r="X4058" i="1" s="1"/>
  <c r="Y336" i="1"/>
  <c r="Y2370" i="1"/>
  <c r="X2370" i="1" s="1"/>
  <c r="Y2411" i="1"/>
  <c r="Y1465" i="1"/>
  <c r="X1465" i="1" s="1"/>
  <c r="Y2157" i="1"/>
  <c r="X2157" i="1" s="1"/>
  <c r="Y1273" i="1"/>
  <c r="X1273" i="1" s="1"/>
  <c r="Y2478" i="1"/>
  <c r="X2478" i="1" s="1"/>
  <c r="Y9" i="1"/>
  <c r="X9" i="1" s="1"/>
  <c r="Y1466" i="1"/>
  <c r="Y645" i="1"/>
  <c r="X645" i="1" s="1"/>
  <c r="Y2158" i="1"/>
  <c r="Y448" i="1"/>
  <c r="X448" i="1" s="1"/>
  <c r="Y3106" i="1"/>
  <c r="X3106" i="1" s="1"/>
  <c r="Y2159" i="1"/>
  <c r="X2159" i="1" s="1"/>
  <c r="Y3598" i="1"/>
  <c r="X3598" i="1" s="1"/>
  <c r="Y3890" i="1"/>
  <c r="X3890" i="1" s="1"/>
  <c r="Y1647" i="1"/>
  <c r="Y2160" i="1"/>
  <c r="X2160" i="1" s="1"/>
  <c r="Y1914" i="1"/>
  <c r="Y2161" i="1"/>
  <c r="X2161" i="1" s="1"/>
  <c r="Y1523" i="1"/>
  <c r="X1523" i="1" s="1"/>
  <c r="Y2671" i="1"/>
  <c r="X2671" i="1" s="1"/>
  <c r="Y805" i="1"/>
  <c r="X805" i="1" s="1"/>
  <c r="Y2371" i="1"/>
  <c r="X2371" i="1" s="1"/>
  <c r="Y1864" i="1"/>
  <c r="Y1251" i="1"/>
  <c r="X1251" i="1" s="1"/>
  <c r="Y568" i="1"/>
  <c r="Y3107" i="1"/>
  <c r="X3107" i="1" s="1"/>
  <c r="Y2264" i="1"/>
  <c r="X2264" i="1" s="1"/>
  <c r="Y1252" i="1"/>
  <c r="X1252" i="1" s="1"/>
  <c r="Y930" i="1"/>
  <c r="X930" i="1" s="1"/>
  <c r="Y1126" i="1"/>
  <c r="X1126" i="1" s="1"/>
  <c r="Y2372" i="1"/>
  <c r="Y2889" i="1"/>
  <c r="Y2540" i="1"/>
  <c r="Y646" i="1"/>
  <c r="X646" i="1" s="1"/>
  <c r="Y3108" i="1"/>
  <c r="X3108" i="1" s="1"/>
  <c r="Y3435" i="1"/>
  <c r="X3435" i="1" s="1"/>
  <c r="Y3436" i="1"/>
  <c r="X3436" i="1" s="1"/>
  <c r="Y1755" i="1"/>
  <c r="X1755" i="1" s="1"/>
  <c r="Y931" i="1"/>
  <c r="Y2776" i="1"/>
  <c r="X2776" i="1" s="1"/>
  <c r="Y3599" i="1"/>
  <c r="Y3600" i="1"/>
  <c r="X3600" i="1" s="1"/>
  <c r="Y2162" i="1"/>
  <c r="X2162" i="1" s="1"/>
  <c r="Y2373" i="1"/>
  <c r="X2373" i="1" s="1"/>
  <c r="Y1127" i="1"/>
  <c r="X1127" i="1" s="1"/>
  <c r="Y932" i="1"/>
  <c r="X932" i="1" s="1"/>
  <c r="Y569" i="1"/>
  <c r="Y2757" i="1"/>
  <c r="X2757" i="1" s="1"/>
  <c r="Y1882" i="1"/>
  <c r="Y2672" i="1"/>
  <c r="X2672" i="1" s="1"/>
  <c r="Y1573" i="1"/>
  <c r="X1573" i="1" s="1"/>
  <c r="Y1467" i="1"/>
  <c r="X1467" i="1" s="1"/>
  <c r="Y1648" i="1"/>
  <c r="X1648" i="1" s="1"/>
  <c r="Y3229" i="1"/>
  <c r="X3229" i="1" s="1"/>
  <c r="Y827" i="1"/>
  <c r="Y1468" i="1"/>
  <c r="X1468" i="1" s="1"/>
  <c r="Y2890" i="1"/>
  <c r="Y1253" i="1"/>
  <c r="X1253" i="1" s="1"/>
  <c r="Y1915" i="1"/>
  <c r="X1915" i="1" s="1"/>
  <c r="Y788" i="1"/>
  <c r="X788" i="1" s="1"/>
  <c r="Y3324" i="1"/>
  <c r="X3324" i="1" s="1"/>
  <c r="Y2948" i="1"/>
  <c r="X2948" i="1" s="1"/>
  <c r="Y933" i="1"/>
  <c r="Y1182" i="1"/>
  <c r="X1182" i="1" s="1"/>
  <c r="Y4009" i="1"/>
  <c r="Y1469" i="1"/>
  <c r="X1469" i="1" s="1"/>
  <c r="Y3109" i="1"/>
  <c r="X3109" i="1" s="1"/>
  <c r="Y1756" i="1"/>
  <c r="X1756" i="1" s="1"/>
  <c r="Y806" i="1"/>
  <c r="X806" i="1" s="1"/>
  <c r="Y2163" i="1"/>
  <c r="X2163" i="1" s="1"/>
  <c r="Y2518" i="1"/>
  <c r="Y1200" i="1"/>
  <c r="X1200" i="1" s="1"/>
  <c r="Y2891" i="1"/>
  <c r="Y2892" i="1"/>
  <c r="X2892" i="1" s="1"/>
  <c r="Y2772" i="1"/>
  <c r="X2772" i="1" s="1"/>
  <c r="Y1865" i="1"/>
  <c r="X1865" i="1" s="1"/>
  <c r="Y1128" i="1"/>
  <c r="X1128" i="1" s="1"/>
  <c r="Y3110" i="1"/>
  <c r="X3110" i="1" s="1"/>
  <c r="Y1649" i="1"/>
  <c r="Y3203" i="1"/>
  <c r="X3203" i="1" s="1"/>
  <c r="Y3325" i="1"/>
  <c r="Y1470" i="1"/>
  <c r="X1470" i="1" s="1"/>
  <c r="Y2374" i="1"/>
  <c r="X2374" i="1" s="1"/>
  <c r="Y1017" i="1"/>
  <c r="X1017" i="1" s="1"/>
  <c r="Y3204" i="1"/>
  <c r="X3204" i="1" s="1"/>
  <c r="Y2265" i="1"/>
  <c r="X2265" i="1" s="1"/>
  <c r="Y2164" i="1"/>
  <c r="Y2893" i="1"/>
  <c r="X2893" i="1" s="1"/>
  <c r="Y1885" i="1"/>
  <c r="Y3111" i="1"/>
  <c r="X3111" i="1" s="1"/>
  <c r="Y2165" i="1"/>
  <c r="X2165" i="1" s="1"/>
  <c r="Y583" i="1"/>
  <c r="X583" i="1" s="1"/>
  <c r="Y3697" i="1"/>
  <c r="X3697" i="1" s="1"/>
  <c r="Y2673" i="1"/>
  <c r="X2673" i="1" s="1"/>
  <c r="Y2230" i="1"/>
  <c r="Y1129" i="1"/>
  <c r="Y2894" i="1"/>
  <c r="Y1471" i="1"/>
  <c r="X1471" i="1" s="1"/>
  <c r="Y3891" i="1"/>
  <c r="X3891" i="1" s="1"/>
  <c r="Y3112" i="1"/>
  <c r="X3112" i="1" s="1"/>
  <c r="Y3892" i="1"/>
  <c r="X3892" i="1" s="1"/>
  <c r="Y4080" i="1"/>
  <c r="X4080" i="1" s="1"/>
  <c r="Y2266" i="1"/>
  <c r="Y3800" i="1"/>
  <c r="X3800" i="1" s="1"/>
  <c r="Y3752" i="1"/>
  <c r="Y3326" i="1"/>
  <c r="X3326" i="1" s="1"/>
  <c r="Y1916" i="1"/>
  <c r="X1916" i="1" s="1"/>
  <c r="Y1472" i="1"/>
  <c r="X1472" i="1" s="1"/>
  <c r="Y2674" i="1"/>
  <c r="X2674" i="1" s="1"/>
  <c r="Y2675" i="1"/>
  <c r="X2675" i="1" s="1"/>
  <c r="Y2676" i="1"/>
  <c r="Y1576" i="1"/>
  <c r="X1576" i="1" s="1"/>
  <c r="Y3205" i="1"/>
  <c r="Y1130" i="1"/>
  <c r="X1130" i="1" s="1"/>
  <c r="Y2375" i="1"/>
  <c r="X2375" i="1" s="1"/>
  <c r="Y3327" i="1"/>
  <c r="X3327" i="1" s="1"/>
  <c r="Y3601" i="1"/>
  <c r="X3601" i="1" s="1"/>
  <c r="Y2479" i="1"/>
  <c r="X2479" i="1" s="1"/>
  <c r="Y3978" i="1"/>
  <c r="Y1790" i="1"/>
  <c r="X1790" i="1" s="1"/>
  <c r="Y2895" i="1"/>
  <c r="Y2896" i="1"/>
  <c r="X2896" i="1" s="1"/>
  <c r="Y3113" i="1"/>
  <c r="X3113" i="1" s="1"/>
  <c r="Y3698" i="1"/>
  <c r="X3698" i="1" s="1"/>
  <c r="Y2376" i="1"/>
  <c r="X2376" i="1" s="1"/>
  <c r="Y1258" i="1"/>
  <c r="X1258" i="1" s="1"/>
  <c r="Y3463" i="1"/>
  <c r="Y3114" i="1"/>
  <c r="X3114" i="1" s="1"/>
  <c r="Y3893" i="1"/>
  <c r="Y2897" i="1"/>
  <c r="X2897" i="1" s="1"/>
  <c r="Y3894" i="1"/>
  <c r="X3894" i="1" s="1"/>
  <c r="Y2519" i="1"/>
  <c r="X2519" i="1" s="1"/>
  <c r="Y3602" i="1"/>
  <c r="X3602" i="1" s="1"/>
  <c r="Y3328" i="1"/>
  <c r="X3328" i="1" s="1"/>
  <c r="Y3968" i="1"/>
  <c r="Y1650" i="1"/>
  <c r="X1650" i="1" s="1"/>
  <c r="Y3699" i="1"/>
  <c r="Y3206" i="1"/>
  <c r="X3206" i="1" s="1"/>
  <c r="Y3603" i="1"/>
  <c r="X3603" i="1" s="1"/>
  <c r="Y3329" i="1"/>
  <c r="X3329" i="1" s="1"/>
  <c r="Y2166" i="1"/>
  <c r="X2166" i="1" s="1"/>
  <c r="Y1866" i="1"/>
  <c r="X1866" i="1" s="1"/>
  <c r="Y2480" i="1"/>
  <c r="Y2402" i="1"/>
  <c r="X2402" i="1" s="1"/>
  <c r="Y2167" i="1"/>
  <c r="Y4033" i="1"/>
  <c r="X4033" i="1" s="1"/>
  <c r="Y2898" i="1"/>
  <c r="X2898" i="1" s="1"/>
  <c r="Y1131" i="1"/>
  <c r="X1131" i="1" s="1"/>
  <c r="Y1651" i="1"/>
  <c r="X1651" i="1" s="1"/>
  <c r="Y2677" i="1"/>
  <c r="X2677" i="1" s="1"/>
  <c r="Y2509" i="1"/>
  <c r="Y1867" i="1"/>
  <c r="X1867" i="1" s="1"/>
  <c r="Y3753" i="1"/>
  <c r="Y2267" i="1"/>
  <c r="X2267" i="1" s="1"/>
  <c r="Y3895" i="1"/>
  <c r="X3895" i="1" s="1"/>
  <c r="Y3330" i="1"/>
  <c r="X3330" i="1" s="1"/>
  <c r="Y3115" i="1"/>
  <c r="X3115" i="1" s="1"/>
  <c r="Y1917" i="1"/>
  <c r="X1917" i="1" s="1"/>
  <c r="Y3604" i="1"/>
  <c r="Y2481" i="1"/>
  <c r="Y2168" i="1"/>
  <c r="Y2169" i="1"/>
  <c r="X2169" i="1" s="1"/>
  <c r="Y3896" i="1"/>
  <c r="X3896" i="1" s="1"/>
  <c r="Y2678" i="1"/>
  <c r="X2678" i="1" s="1"/>
  <c r="Y3213" i="1"/>
  <c r="X3213" i="1" s="1"/>
  <c r="Y3331" i="1"/>
  <c r="X3331" i="1" s="1"/>
  <c r="Y3116" i="1"/>
  <c r="Y1473" i="1"/>
  <c r="X1473" i="1" s="1"/>
  <c r="Y2377" i="1"/>
  <c r="Y1548" i="1"/>
  <c r="X1548" i="1" s="1"/>
  <c r="Y2170" i="1"/>
  <c r="X2170" i="1" s="1"/>
  <c r="Y3897" i="1"/>
  <c r="X3897" i="1" s="1"/>
  <c r="Y1667" i="1"/>
  <c r="X1667" i="1" s="1"/>
  <c r="Y2679" i="1"/>
  <c r="X2679" i="1" s="1"/>
  <c r="Y2899" i="1"/>
  <c r="Y3898" i="1"/>
  <c r="X3898" i="1" s="1"/>
  <c r="Y3735" i="1"/>
  <c r="Y3605" i="1"/>
  <c r="X3605" i="1" s="1"/>
  <c r="Y2171" i="1"/>
  <c r="X2171" i="1" s="1"/>
  <c r="Y3332" i="1"/>
  <c r="X3332" i="1" s="1"/>
  <c r="Y4059" i="1"/>
  <c r="X4059" i="1" s="1"/>
  <c r="Y3606" i="1"/>
  <c r="X3606" i="1" s="1"/>
  <c r="Y3117" i="1"/>
  <c r="Y2482" i="1"/>
  <c r="X2482" i="1" s="1"/>
  <c r="Y2680" i="1"/>
  <c r="Y1652" i="1"/>
  <c r="X1652" i="1" s="1"/>
  <c r="Y1653" i="1"/>
  <c r="X1653" i="1" s="1"/>
  <c r="Y3815" i="1"/>
  <c r="X3815" i="1" s="1"/>
  <c r="Y3118" i="1"/>
  <c r="X3118" i="1" s="1"/>
  <c r="Y2681" i="1"/>
  <c r="X2681" i="1" s="1"/>
  <c r="Y2378" i="1"/>
  <c r="Y2483" i="1"/>
  <c r="X2483" i="1" s="1"/>
  <c r="Y3214" i="1"/>
  <c r="Y1868" i="1"/>
  <c r="X1868" i="1" s="1"/>
  <c r="Y3119" i="1"/>
  <c r="X3119" i="1" s="1"/>
  <c r="Y3120" i="1"/>
  <c r="X3120" i="1" s="1"/>
  <c r="Y2682" i="1"/>
  <c r="X2682" i="1" s="1"/>
  <c r="Y3333" i="1"/>
  <c r="X3333" i="1" s="1"/>
  <c r="Y1474" i="1"/>
  <c r="Y3334" i="1"/>
  <c r="X3334" i="1" s="1"/>
  <c r="Y3899" i="1"/>
  <c r="Y3900" i="1"/>
  <c r="X3900" i="1" s="1"/>
  <c r="Y3335" i="1"/>
  <c r="X3335" i="1" s="1"/>
  <c r="Y3816" i="1"/>
  <c r="X3816" i="1" s="1"/>
  <c r="Y3901" i="1"/>
  <c r="X3901" i="1" s="1"/>
  <c r="Y3336" i="1"/>
  <c r="X3336" i="1" s="1"/>
  <c r="Y4034" i="1"/>
  <c r="Y2379" i="1"/>
  <c r="X2379" i="1" s="1"/>
  <c r="Y3437" i="1"/>
  <c r="Y1475" i="1"/>
  <c r="X1475" i="1" s="1"/>
  <c r="Y2743" i="1"/>
  <c r="X2743" i="1" s="1"/>
  <c r="Y1132" i="1"/>
  <c r="X1132" i="1" s="1"/>
  <c r="Y3121" i="1"/>
  <c r="X3121" i="1" s="1"/>
  <c r="Y3902" i="1"/>
  <c r="X3902" i="1" s="1"/>
  <c r="Y3979" i="1"/>
  <c r="Y1476" i="1"/>
  <c r="X1476" i="1" s="1"/>
  <c r="Y3122" i="1"/>
  <c r="Y3903" i="1"/>
  <c r="X3903" i="1" s="1"/>
  <c r="Y3904" i="1"/>
  <c r="X3904" i="1" s="1"/>
  <c r="Y2683" i="1"/>
  <c r="X2683" i="1" s="1"/>
  <c r="Y1133" i="1"/>
  <c r="X1133" i="1" s="1"/>
  <c r="Y2684" i="1"/>
  <c r="X2684" i="1" s="1"/>
  <c r="Y3905" i="1"/>
  <c r="Y2685" i="1"/>
  <c r="Y4060" i="1"/>
  <c r="Y2380" i="1"/>
  <c r="X2380" i="1" s="1"/>
  <c r="Y3219" i="1"/>
  <c r="X3219" i="1" s="1"/>
  <c r="Y2381" i="1"/>
  <c r="X2381" i="1" s="1"/>
  <c r="Y2764" i="1"/>
  <c r="X2764" i="1" s="1"/>
  <c r="Y3754" i="1"/>
  <c r="X3754" i="1" s="1"/>
  <c r="Y1477" i="1"/>
  <c r="Y2686" i="1"/>
  <c r="X2686" i="1" s="1"/>
  <c r="Y4035" i="1"/>
  <c r="Y1869" i="1"/>
  <c r="X1869" i="1" s="1"/>
  <c r="Y647" i="1"/>
  <c r="X647" i="1" s="1"/>
  <c r="Y2412" i="1"/>
  <c r="X2412" i="1" s="1"/>
  <c r="Y3337" i="1"/>
  <c r="X3337" i="1" s="1"/>
  <c r="Y3123" i="1"/>
  <c r="X3123" i="1" s="1"/>
  <c r="Y4071" i="1"/>
  <c r="Y3124" i="1"/>
  <c r="X3124" i="1" s="1"/>
  <c r="Y3125" i="1"/>
  <c r="Y3126" i="1"/>
  <c r="X3126" i="1" s="1"/>
  <c r="Y1524" i="1"/>
  <c r="X1524" i="1" s="1"/>
  <c r="Y1478" i="1"/>
  <c r="X1478" i="1" s="1"/>
  <c r="Y3607" i="1"/>
  <c r="X3607" i="1" s="1"/>
  <c r="Y2172" i="1"/>
  <c r="X2172" i="1" s="1"/>
  <c r="Y2687" i="1"/>
  <c r="Y2900" i="1"/>
  <c r="X2900" i="1" s="1"/>
  <c r="Y3438" i="1"/>
  <c r="Y2173" i="1"/>
  <c r="X2173" i="1" s="1"/>
  <c r="Y2901" i="1"/>
  <c r="X2901" i="1" s="1"/>
  <c r="Y4036" i="1"/>
  <c r="X4036" i="1" s="1"/>
  <c r="Y3608" i="1"/>
  <c r="X3608" i="1" s="1"/>
  <c r="Y4010" i="1"/>
  <c r="X4010" i="1" s="1"/>
  <c r="Y3127" i="1"/>
  <c r="Y3609" i="1"/>
  <c r="X3609" i="1" s="1"/>
  <c r="Y3610" i="1"/>
  <c r="Y2967" i="1"/>
  <c r="X2967" i="1" s="1"/>
  <c r="Y3700" i="1"/>
  <c r="X3700" i="1" s="1"/>
  <c r="Y3906" i="1"/>
  <c r="X3906" i="1" s="1"/>
  <c r="Y3772" i="1"/>
  <c r="X3772" i="1" s="1"/>
  <c r="Y3611" i="1"/>
  <c r="X3611" i="1" s="1"/>
  <c r="Y4011" i="1"/>
  <c r="Y3755" i="1"/>
  <c r="X3755" i="1" s="1"/>
  <c r="Y1479" i="1"/>
  <c r="Y2688" i="1"/>
  <c r="X2688" i="1" s="1"/>
  <c r="Y3128" i="1"/>
  <c r="X3128" i="1" s="1"/>
  <c r="Y3657" i="1"/>
  <c r="X3657" i="1" s="1"/>
  <c r="Y3907" i="1"/>
  <c r="X3907" i="1" s="1"/>
  <c r="Y3908" i="1"/>
  <c r="X3908" i="1" s="1"/>
  <c r="Y3909" i="1"/>
  <c r="Y4037" i="1"/>
  <c r="X4037" i="1" s="1"/>
  <c r="Y1480" i="1"/>
  <c r="Y2174" i="1"/>
  <c r="X2174" i="1" s="1"/>
  <c r="Y3129" i="1"/>
  <c r="X3129" i="1" s="1"/>
  <c r="Y2484" i="1"/>
  <c r="X2484" i="1" s="1"/>
  <c r="Y2689" i="1"/>
  <c r="X2689" i="1" s="1"/>
  <c r="Y1481" i="1"/>
  <c r="X1481" i="1" s="1"/>
  <c r="Y2758" i="1"/>
  <c r="Y4038" i="1"/>
  <c r="X4038" i="1" s="1"/>
  <c r="Y3910" i="1"/>
  <c r="Y3130" i="1"/>
  <c r="X3130" i="1" s="1"/>
  <c r="Y2234" i="1"/>
  <c r="X2234" i="1" s="1"/>
  <c r="Y3131" i="1"/>
  <c r="X3131" i="1" s="1"/>
  <c r="Y4012" i="1"/>
  <c r="X4012" i="1" s="1"/>
  <c r="Y4013" i="1"/>
  <c r="X4013" i="1" s="1"/>
  <c r="Y3207" i="1"/>
  <c r="Y3132" i="1"/>
  <c r="Y3338" i="1"/>
  <c r="Y3339" i="1"/>
  <c r="X3339" i="1" s="1"/>
  <c r="Y1482" i="1"/>
  <c r="X1482" i="1" s="1"/>
  <c r="Y2690" i="1"/>
  <c r="X2690" i="1" s="1"/>
  <c r="Y2510" i="1"/>
  <c r="X2510" i="1" s="1"/>
  <c r="Y2902" i="1"/>
  <c r="X2902" i="1" s="1"/>
  <c r="Y3222" i="1"/>
  <c r="Y2691" i="1"/>
  <c r="X2691" i="1" s="1"/>
  <c r="Y3133" i="1"/>
  <c r="Y2692" i="1"/>
  <c r="X2692" i="1" s="1"/>
  <c r="Y2175" i="1"/>
  <c r="X2175" i="1" s="1"/>
  <c r="Y3612" i="1"/>
  <c r="X3612" i="1" s="1"/>
  <c r="Y3911" i="1"/>
  <c r="X3911" i="1" s="1"/>
  <c r="Y2405" i="1"/>
  <c r="X2405" i="1" s="1"/>
  <c r="Y3340" i="1"/>
  <c r="Y3969" i="1"/>
  <c r="X3969" i="1" s="1"/>
  <c r="Y2176" i="1"/>
  <c r="Y2693" i="1"/>
  <c r="X2693" i="1" s="1"/>
  <c r="Y3235" i="1"/>
  <c r="X3235" i="1" s="1"/>
  <c r="Y3223" i="1"/>
  <c r="X3223" i="1" s="1"/>
  <c r="Y3134" i="1"/>
  <c r="X3134" i="1" s="1"/>
  <c r="Y3613" i="1"/>
  <c r="X3613" i="1" s="1"/>
  <c r="Y3341" i="1"/>
  <c r="Y2382" i="1"/>
  <c r="X2382" i="1" s="1"/>
  <c r="Y2903" i="1"/>
  <c r="Y3614" i="1"/>
  <c r="X3614" i="1" s="1"/>
  <c r="Y2904" i="1"/>
  <c r="X2904" i="1" s="1"/>
  <c r="Y2694" i="1"/>
  <c r="X2694" i="1" s="1"/>
  <c r="Y1483" i="1"/>
  <c r="X1483" i="1" s="1"/>
  <c r="Y4089" i="1"/>
  <c r="X4089" i="1" s="1"/>
  <c r="Y2695" i="1"/>
  <c r="Y3670" i="1"/>
  <c r="X3670" i="1" s="1"/>
  <c r="Y3342" i="1"/>
  <c r="Y3615" i="1"/>
  <c r="X3615" i="1" s="1"/>
  <c r="Y2759" i="1"/>
  <c r="X2759" i="1" s="1"/>
  <c r="Y3912" i="1"/>
  <c r="X3912" i="1" s="1"/>
  <c r="Y2696" i="1"/>
  <c r="X2696" i="1" s="1"/>
  <c r="Y2905" i="1"/>
  <c r="X2905" i="1" s="1"/>
  <c r="Y2383" i="1"/>
  <c r="Y3343" i="1"/>
  <c r="X3343" i="1" s="1"/>
  <c r="Y3135" i="1"/>
  <c r="Y3136" i="1"/>
  <c r="X3136" i="1" s="1"/>
  <c r="Y3980" i="1"/>
  <c r="X3980" i="1" s="1"/>
  <c r="Y3383" i="1"/>
  <c r="X3383" i="1" s="1"/>
  <c r="Y2384" i="1"/>
  <c r="X2384" i="1" s="1"/>
  <c r="Y1484" i="1"/>
  <c r="X1484" i="1" s="1"/>
  <c r="Y3913" i="1"/>
  <c r="Y2520" i="1"/>
  <c r="X2520" i="1" s="1"/>
  <c r="Y1870" i="1"/>
  <c r="Y3224" i="1"/>
  <c r="X3224" i="1" s="1"/>
  <c r="Y3914" i="1"/>
  <c r="X3914" i="1" s="1"/>
  <c r="Y2765" i="1"/>
  <c r="X2765" i="1" s="1"/>
  <c r="Y3616" i="1"/>
  <c r="X3616" i="1" s="1"/>
  <c r="Y3658" i="1"/>
  <c r="X3658" i="1" s="1"/>
  <c r="Y3915" i="1"/>
  <c r="Y2177" i="1"/>
  <c r="X2177" i="1" s="1"/>
  <c r="Y3137" i="1"/>
  <c r="Y4072" i="1"/>
  <c r="X4072" i="1" s="1"/>
  <c r="Y3763" i="1"/>
  <c r="X3763" i="1" s="1"/>
  <c r="Y3138" i="1"/>
  <c r="X3138" i="1" s="1"/>
  <c r="Y3801" i="1"/>
  <c r="X3801" i="1" s="1"/>
  <c r="Y4014" i="1"/>
  <c r="X4014" i="1" s="1"/>
  <c r="Y3439" i="1"/>
  <c r="Y1918" i="1"/>
  <c r="Y3344" i="1"/>
  <c r="Y2906" i="1"/>
  <c r="X2906" i="1" s="1"/>
  <c r="Y4039" i="1"/>
  <c r="X4039" i="1" s="1"/>
  <c r="Y3459" i="1"/>
  <c r="X3459" i="1" s="1"/>
  <c r="Y570" i="1"/>
  <c r="X570" i="1" s="1"/>
  <c r="Y2968" i="1"/>
  <c r="X2968" i="1" s="1"/>
  <c r="Y3617" i="1"/>
  <c r="Y2907" i="1"/>
  <c r="X2907" i="1" s="1"/>
  <c r="Y3345" i="1"/>
  <c r="Y3710" i="1"/>
  <c r="X3710" i="1" s="1"/>
  <c r="Y1919" i="1"/>
  <c r="X1919" i="1" s="1"/>
  <c r="Y2178" i="1"/>
  <c r="X2178" i="1" s="1"/>
  <c r="Y2940" i="1"/>
  <c r="X2940" i="1" s="1"/>
  <c r="Y2961" i="1"/>
  <c r="X2961" i="1" s="1"/>
  <c r="Y216" i="1"/>
  <c r="Y3981" i="1"/>
  <c r="X3981" i="1" s="1"/>
  <c r="Y3618" i="1"/>
  <c r="Y2537" i="1"/>
  <c r="X2537" i="1" s="1"/>
  <c r="Y2908" i="1"/>
  <c r="X2908" i="1" s="1"/>
  <c r="Y3986" i="1"/>
  <c r="X3986" i="1" s="1"/>
  <c r="Y3916" i="1"/>
  <c r="X3916" i="1" s="1"/>
  <c r="Y3619" i="1"/>
  <c r="X3619" i="1" s="1"/>
  <c r="Y3671" i="1"/>
  <c r="Y3139" i="1"/>
  <c r="X3139" i="1" s="1"/>
  <c r="Y3620" i="1"/>
  <c r="X3620" i="1" s="1"/>
  <c r="Y3621" i="1"/>
  <c r="X3621" i="1" s="1"/>
  <c r="Y2179" i="1"/>
  <c r="Y3140" i="1"/>
  <c r="X3140" i="1" s="1"/>
  <c r="Y3346" i="1"/>
  <c r="X3346" i="1" s="1"/>
  <c r="Y3917" i="1"/>
  <c r="X3917" i="1" s="1"/>
  <c r="Y2697" i="1"/>
  <c r="Y1886" i="1"/>
  <c r="X1886" i="1" s="1"/>
  <c r="Y1485" i="1"/>
  <c r="X1485" i="1" s="1"/>
  <c r="Y4090" i="1"/>
  <c r="X4090" i="1" s="1"/>
  <c r="Y3802" i="1"/>
  <c r="X3802" i="1" s="1"/>
  <c r="Y3347" i="1"/>
  <c r="X3347" i="1" s="1"/>
  <c r="Y3918" i="1"/>
  <c r="X3918" i="1" s="1"/>
  <c r="Y3672" i="1"/>
  <c r="X3672" i="1" s="1"/>
  <c r="Y3348" i="1"/>
  <c r="Y3622" i="1"/>
  <c r="X3622" i="1" s="1"/>
  <c r="Y2698" i="1"/>
  <c r="X2698" i="1" s="1"/>
  <c r="Y2699" i="1"/>
  <c r="X2699" i="1" s="1"/>
  <c r="Y2507" i="1"/>
  <c r="X2507" i="1" s="1"/>
  <c r="Y1711" i="1"/>
  <c r="Y3919" i="1"/>
  <c r="X3919" i="1" s="1"/>
  <c r="Y4061" i="1"/>
  <c r="X4061" i="1" s="1"/>
  <c r="Y2385" i="1"/>
  <c r="Y2180" i="1"/>
  <c r="X2180" i="1" s="1"/>
  <c r="Y3756" i="1"/>
  <c r="X3756" i="1" s="1"/>
  <c r="Y3141" i="1"/>
  <c r="X3141" i="1" s="1"/>
  <c r="Y2700" i="1"/>
  <c r="X2700" i="1" s="1"/>
  <c r="Y3230" i="1"/>
  <c r="X3230" i="1" s="1"/>
  <c r="Y2777" i="1"/>
  <c r="X2777" i="1" s="1"/>
  <c r="Y3460" i="1"/>
  <c r="X3460" i="1" s="1"/>
  <c r="Y2909" i="1"/>
  <c r="Y3623" i="1"/>
  <c r="X3623" i="1" s="1"/>
  <c r="Y3920" i="1"/>
  <c r="X3920" i="1" s="1"/>
  <c r="Y4110" i="1"/>
  <c r="X4110" i="1" s="1"/>
  <c r="Y3142" i="1"/>
  <c r="X3142" i="1" s="1"/>
  <c r="Y2386" i="1"/>
  <c r="X2386" i="1" s="1"/>
  <c r="Y3349" i="1"/>
  <c r="Y2701" i="1"/>
  <c r="X2701" i="1" s="1"/>
  <c r="Y4040" i="1"/>
  <c r="Y2702" i="1"/>
  <c r="X2702" i="1" s="1"/>
  <c r="Y3817" i="1"/>
  <c r="X3817" i="1" s="1"/>
  <c r="Y3701" i="1"/>
  <c r="X3701" i="1" s="1"/>
  <c r="Y3189" i="1"/>
  <c r="X3189" i="1" s="1"/>
  <c r="Y3624" i="1"/>
  <c r="X3624" i="1" s="1"/>
  <c r="Y2910" i="1"/>
  <c r="X2910" i="1" s="1"/>
  <c r="Y2181" i="1"/>
  <c r="X2181" i="1" s="1"/>
  <c r="Y3401" i="1"/>
  <c r="Y2911" i="1"/>
  <c r="X2911" i="1" s="1"/>
  <c r="Y2912" i="1"/>
  <c r="X2912" i="1" s="1"/>
  <c r="Y2913" i="1"/>
  <c r="X2913" i="1" s="1"/>
  <c r="Y3741" i="1"/>
  <c r="X3741" i="1" s="1"/>
  <c r="Y3143" i="1"/>
  <c r="X3143" i="1" s="1"/>
  <c r="Y3625" i="1"/>
  <c r="X3625" i="1" s="1"/>
  <c r="Y1281" i="1"/>
  <c r="Y2703" i="1"/>
  <c r="Y3626" i="1"/>
  <c r="X3626" i="1" s="1"/>
  <c r="Y2914" i="1"/>
  <c r="X2914" i="1" s="1"/>
  <c r="Y2704" i="1"/>
  <c r="X2704" i="1" s="1"/>
  <c r="Y2705" i="1"/>
  <c r="X2705" i="1" s="1"/>
  <c r="Y2387" i="1"/>
  <c r="X2387" i="1" s="1"/>
  <c r="Y3144" i="1"/>
  <c r="X3144" i="1" s="1"/>
  <c r="Y217" i="1"/>
  <c r="X217" i="1" s="1"/>
  <c r="Y26" i="1"/>
  <c r="Y2706" i="1"/>
  <c r="X2706" i="1" s="1"/>
  <c r="Y990" i="1"/>
  <c r="X990" i="1" s="1"/>
  <c r="Y3921" i="1"/>
  <c r="X3921" i="1" s="1"/>
  <c r="Y2182" i="1"/>
  <c r="X2182" i="1" s="1"/>
  <c r="Y276" i="1"/>
  <c r="X276" i="1" s="1"/>
  <c r="Y2485" i="1"/>
  <c r="X2485" i="1" s="1"/>
  <c r="Y126" i="1"/>
  <c r="X126" i="1" s="1"/>
  <c r="Y2707" i="1"/>
  <c r="Y2521" i="1"/>
  <c r="X2521" i="1" s="1"/>
  <c r="Y789" i="1"/>
  <c r="X789" i="1" s="1"/>
  <c r="Y3627" i="1"/>
  <c r="X3627" i="1" s="1"/>
  <c r="Y2708" i="1"/>
  <c r="X2708" i="1" s="1"/>
  <c r="Y3757" i="1"/>
  <c r="X3757" i="1" s="1"/>
  <c r="Y790" i="1"/>
  <c r="X790" i="1" s="1"/>
  <c r="Y2183" i="1"/>
  <c r="X2183" i="1" s="1"/>
  <c r="Y3628" i="1"/>
  <c r="Y1486" i="1"/>
  <c r="Y3922" i="1"/>
  <c r="X3922" i="1" s="1"/>
  <c r="Y513" i="1"/>
  <c r="X513" i="1" s="1"/>
  <c r="Y3736" i="1"/>
  <c r="X3736" i="1" s="1"/>
  <c r="Y3923" i="1"/>
  <c r="X3923" i="1" s="1"/>
  <c r="Y3924" i="1"/>
  <c r="X3924" i="1" s="1"/>
  <c r="Y4015" i="1"/>
  <c r="X4015" i="1" s="1"/>
  <c r="Y3145" i="1"/>
  <c r="Y3350" i="1"/>
  <c r="X3350" i="1" s="1"/>
  <c r="Y2184" i="1"/>
  <c r="X2184" i="1" s="1"/>
  <c r="Y2185" i="1"/>
  <c r="X2185" i="1" s="1"/>
  <c r="Y3146" i="1"/>
  <c r="X3146" i="1" s="1"/>
  <c r="Y3351" i="1"/>
  <c r="X3351" i="1" s="1"/>
  <c r="Y2709" i="1"/>
  <c r="X2709" i="1" s="1"/>
  <c r="Y4041" i="1"/>
  <c r="X4041" i="1" s="1"/>
  <c r="Y2710" i="1"/>
  <c r="Y1654" i="1"/>
  <c r="X1654" i="1" s="1"/>
  <c r="Y4047" i="1"/>
  <c r="Y3702" i="1"/>
  <c r="X3702" i="1" s="1"/>
  <c r="Y3773" i="1"/>
  <c r="X3773" i="1" s="1"/>
  <c r="Y3440" i="1"/>
  <c r="X3440" i="1" s="1"/>
  <c r="Y2711" i="1"/>
  <c r="X2711" i="1" s="1"/>
  <c r="Y3629" i="1"/>
  <c r="X3629" i="1" s="1"/>
  <c r="Y3630" i="1"/>
  <c r="Y4048" i="1"/>
  <c r="X4048" i="1" s="1"/>
  <c r="Y2486" i="1"/>
  <c r="X2486" i="1" s="1"/>
  <c r="Y2712" i="1"/>
  <c r="X2712" i="1" s="1"/>
  <c r="Y2388" i="1"/>
  <c r="X2388" i="1" s="1"/>
  <c r="Y2268" i="1"/>
  <c r="X2268" i="1" s="1"/>
  <c r="Y4100" i="1"/>
  <c r="X4100" i="1" s="1"/>
  <c r="Y3703" i="1"/>
  <c r="X3703" i="1" s="1"/>
  <c r="Y1254" i="1"/>
  <c r="Y3147" i="1"/>
  <c r="X3147" i="1" s="1"/>
  <c r="Y3148" i="1"/>
  <c r="X3148" i="1" s="1"/>
  <c r="Y2713" i="1"/>
  <c r="Y3631" i="1"/>
  <c r="X3631" i="1" s="1"/>
  <c r="Y2714" i="1"/>
  <c r="X2714" i="1" s="1"/>
  <c r="Y2487" i="1"/>
  <c r="X2487" i="1" s="1"/>
  <c r="Y3737" i="1"/>
  <c r="X3737" i="1" s="1"/>
  <c r="Y2186" i="1"/>
  <c r="Y3982" i="1"/>
  <c r="X3982" i="1" s="1"/>
  <c r="Y2187" i="1"/>
  <c r="X2187" i="1" s="1"/>
  <c r="Y2715" i="1"/>
  <c r="X2715" i="1" s="1"/>
  <c r="Y2716" i="1"/>
  <c r="X2716" i="1" s="1"/>
  <c r="Y3352" i="1"/>
  <c r="X3352" i="1" s="1"/>
  <c r="Y514" i="1"/>
  <c r="X514" i="1" s="1"/>
  <c r="Y3632" i="1"/>
  <c r="X3632" i="1" s="1"/>
  <c r="Y3985" i="1"/>
  <c r="Y2488" i="1"/>
  <c r="X2488" i="1" s="1"/>
  <c r="Y2389" i="1"/>
  <c r="X2389" i="1" s="1"/>
  <c r="Y3149" i="1"/>
  <c r="X3149" i="1" s="1"/>
  <c r="Y3150" i="1"/>
  <c r="Y2188" i="1"/>
  <c r="X2188" i="1" s="1"/>
  <c r="Y2915" i="1"/>
  <c r="X2915" i="1" s="1"/>
  <c r="Y3925" i="1"/>
  <c r="X3925" i="1" s="1"/>
  <c r="Y3353" i="1"/>
  <c r="Y2717" i="1"/>
  <c r="X2717" i="1" s="1"/>
  <c r="Y3464" i="1"/>
  <c r="X3464" i="1" s="1"/>
  <c r="Y4016" i="1"/>
  <c r="X4016" i="1" s="1"/>
  <c r="Y2747" i="1"/>
  <c r="X2747" i="1" s="1"/>
  <c r="Y3354" i="1"/>
  <c r="X3354" i="1" s="1"/>
  <c r="Y3633" i="1"/>
  <c r="X3633" i="1" s="1"/>
  <c r="Y3758" i="1"/>
  <c r="X3758" i="1" s="1"/>
  <c r="Y3634" i="1"/>
  <c r="Y3393" i="1"/>
  <c r="X3393" i="1" s="1"/>
  <c r="Y3926" i="1"/>
  <c r="X3926" i="1" s="1"/>
  <c r="Y1712" i="1"/>
  <c r="X1712" i="1" s="1"/>
  <c r="Y3151" i="1"/>
  <c r="X3151" i="1" s="1"/>
  <c r="Y1487" i="1"/>
  <c r="Y2489" i="1"/>
  <c r="X2489" i="1" s="1"/>
  <c r="Y3704" i="1"/>
  <c r="X3704" i="1" s="1"/>
  <c r="Y2390" i="1"/>
  <c r="Y3927" i="1"/>
  <c r="X3927" i="1" s="1"/>
  <c r="Y4062" i="1"/>
  <c r="X4062" i="1" s="1"/>
  <c r="Y2522" i="1"/>
  <c r="X2522" i="1" s="1"/>
  <c r="Y2189" i="1"/>
  <c r="X2189" i="1" s="1"/>
  <c r="Y3355" i="1"/>
  <c r="X3355" i="1" s="1"/>
  <c r="Y2269" i="1"/>
  <c r="X2269" i="1" s="1"/>
  <c r="Y2281" i="1"/>
  <c r="X2281" i="1" s="1"/>
  <c r="Y4017" i="1"/>
  <c r="Y3678" i="1"/>
  <c r="X3678" i="1" s="1"/>
  <c r="Y3152" i="1"/>
  <c r="X3152" i="1" s="1"/>
  <c r="Y934" i="1"/>
  <c r="X934" i="1" s="1"/>
  <c r="Y2190" i="1"/>
  <c r="X2190" i="1" s="1"/>
  <c r="Y3635" i="1"/>
  <c r="X3635" i="1" s="1"/>
  <c r="Y1920" i="1"/>
  <c r="Y3679" i="1"/>
  <c r="X3679" i="1" s="1"/>
  <c r="Y3356" i="1"/>
  <c r="Y3357" i="1"/>
  <c r="X3357" i="1" s="1"/>
  <c r="Y4073" i="1"/>
  <c r="X4073" i="1" s="1"/>
  <c r="Y3358" i="1"/>
  <c r="X3358" i="1" s="1"/>
  <c r="Y3759" i="1"/>
  <c r="X3759" i="1" s="1"/>
  <c r="Y3359" i="1"/>
  <c r="X3359" i="1" s="1"/>
  <c r="Y2391" i="1"/>
  <c r="X2391" i="1" s="1"/>
  <c r="Y3153" i="1"/>
  <c r="X3153" i="1" s="1"/>
  <c r="Y935" i="1"/>
  <c r="Y2191" i="1"/>
  <c r="X2191" i="1" s="1"/>
  <c r="Y2962" i="1"/>
  <c r="X2962" i="1" s="1"/>
  <c r="Y3441" i="1"/>
  <c r="X3441" i="1" s="1"/>
  <c r="Y4091" i="1"/>
  <c r="X4091" i="1" s="1"/>
  <c r="Y1574" i="1"/>
  <c r="X1574" i="1" s="1"/>
  <c r="Y2916" i="1"/>
  <c r="X2916" i="1" s="1"/>
  <c r="Y2192" i="1"/>
  <c r="Y3928" i="1"/>
  <c r="Y1871" i="1"/>
  <c r="X1871" i="1" s="1"/>
  <c r="Y3636" i="1"/>
  <c r="X3636" i="1" s="1"/>
  <c r="Y3929" i="1"/>
  <c r="X3929" i="1" s="1"/>
  <c r="Y2193" i="1"/>
  <c r="X2193" i="1" s="1"/>
  <c r="Y2917" i="1"/>
  <c r="X2917" i="1" s="1"/>
  <c r="Y3818" i="1"/>
  <c r="X3818" i="1" s="1"/>
  <c r="Y2270" i="1"/>
  <c r="X2270" i="1" s="1"/>
  <c r="Y2490" i="1"/>
  <c r="Y3360" i="1"/>
  <c r="X3360" i="1" s="1"/>
  <c r="Y2392" i="1"/>
  <c r="X2392" i="1" s="1"/>
  <c r="Y2194" i="1"/>
  <c r="X2194" i="1" s="1"/>
  <c r="Y3930" i="1"/>
  <c r="X3930" i="1" s="1"/>
  <c r="Y3402" i="1"/>
  <c r="X3402" i="1" s="1"/>
  <c r="Y2195" i="1"/>
  <c r="X2195" i="1" s="1"/>
  <c r="Y3361" i="1"/>
  <c r="X3361" i="1" s="1"/>
  <c r="Y1757" i="1"/>
  <c r="Y1488" i="1"/>
  <c r="X1488" i="1" s="1"/>
  <c r="Y3154" i="1"/>
  <c r="X3154" i="1" s="1"/>
  <c r="Y2393" i="1"/>
  <c r="X2393" i="1" s="1"/>
  <c r="Y3461" i="1"/>
  <c r="X3461" i="1" s="1"/>
  <c r="Y3155" i="1"/>
  <c r="X3155" i="1" s="1"/>
  <c r="Y3637" i="1"/>
  <c r="X3637" i="1" s="1"/>
  <c r="Y2196" i="1"/>
  <c r="Y2197" i="1"/>
  <c r="Y2918" i="1"/>
  <c r="Y3156" i="1"/>
  <c r="X3156" i="1" s="1"/>
  <c r="Y1655" i="1"/>
  <c r="X1655" i="1" s="1"/>
  <c r="Y3157" i="1"/>
  <c r="X3157" i="1" s="1"/>
  <c r="Y2941" i="1"/>
  <c r="X2941" i="1" s="1"/>
  <c r="Y1134" i="1"/>
  <c r="X1134" i="1" s="1"/>
  <c r="Y2919" i="1"/>
  <c r="X2919" i="1" s="1"/>
  <c r="Y2271" i="1"/>
  <c r="Y3158" i="1"/>
  <c r="X3158" i="1" s="1"/>
  <c r="Y3442" i="1"/>
  <c r="X3442" i="1" s="1"/>
  <c r="Y3638" i="1"/>
  <c r="X3638" i="1" s="1"/>
  <c r="Y3159" i="1"/>
  <c r="X3159" i="1" s="1"/>
  <c r="Y1872" i="1"/>
  <c r="X1872" i="1" s="1"/>
  <c r="Y3983" i="1"/>
  <c r="Y277" i="1"/>
  <c r="X277" i="1" s="1"/>
  <c r="Y2418" i="1"/>
  <c r="Y1135" i="1"/>
  <c r="X1135" i="1" s="1"/>
  <c r="Y3362" i="1"/>
  <c r="Y1198" i="1"/>
  <c r="X1198" i="1" s="1"/>
  <c r="Y1758" i="1"/>
  <c r="X1758" i="1" s="1"/>
  <c r="Y2198" i="1"/>
  <c r="X2198" i="1" s="1"/>
  <c r="Y3803" i="1"/>
  <c r="X3803" i="1" s="1"/>
  <c r="Y809" i="1"/>
  <c r="X809" i="1" s="1"/>
  <c r="Y1873" i="1"/>
  <c r="Y289" i="1"/>
  <c r="Y1489" i="1"/>
  <c r="X1489" i="1" s="1"/>
  <c r="Y823" i="1"/>
  <c r="X823" i="1" s="1"/>
  <c r="Y2199" i="1"/>
  <c r="X2199" i="1" s="1"/>
  <c r="Y2718" i="1"/>
  <c r="X2718" i="1" s="1"/>
  <c r="Y1255" i="1"/>
  <c r="X1255" i="1" s="1"/>
  <c r="Y1656" i="1"/>
  <c r="Y127" i="1"/>
  <c r="Y1713" i="1"/>
  <c r="X1713" i="1" s="1"/>
  <c r="Y3363" i="1"/>
  <c r="X3363" i="1" s="1"/>
  <c r="Y3639" i="1"/>
  <c r="Y3160" i="1"/>
  <c r="X3160" i="1" s="1"/>
  <c r="Y3364" i="1"/>
  <c r="X3364" i="1" s="1"/>
  <c r="Y4042" i="1"/>
  <c r="X4042" i="1" s="1"/>
  <c r="Y3161" i="1"/>
  <c r="X3161" i="1" s="1"/>
  <c r="Y2969" i="1"/>
  <c r="Y3365" i="1"/>
  <c r="Y3640" i="1"/>
  <c r="Y3366" i="1"/>
  <c r="X3366" i="1" s="1"/>
  <c r="Y3162" i="1"/>
  <c r="X3162" i="1" s="1"/>
  <c r="Y4043" i="1"/>
  <c r="Y3641" i="1"/>
  <c r="X3641" i="1" s="1"/>
  <c r="Y4018" i="1"/>
  <c r="X4018" i="1" s="1"/>
  <c r="Y2491" i="1"/>
  <c r="Y2200" i="1"/>
  <c r="X2200" i="1" s="1"/>
  <c r="Y2920" i="1"/>
  <c r="X2920" i="1" s="1"/>
  <c r="Y4044" i="1"/>
  <c r="X4044" i="1" s="1"/>
  <c r="Y2201" i="1"/>
  <c r="Y3804" i="1"/>
  <c r="X3804" i="1" s="1"/>
  <c r="Y2719" i="1"/>
  <c r="X2719" i="1" s="1"/>
  <c r="Y2202" i="1"/>
  <c r="X2202" i="1" s="1"/>
  <c r="Y3931" i="1"/>
  <c r="Y4092" i="1"/>
  <c r="Y3932" i="1"/>
  <c r="Y3443" i="1"/>
  <c r="Y3444" i="1"/>
  <c r="X3444" i="1" s="1"/>
  <c r="Y2720" i="1"/>
  <c r="X2720" i="1" s="1"/>
  <c r="Y4063" i="1"/>
  <c r="Y3705" i="1"/>
  <c r="X3705" i="1" s="1"/>
  <c r="Y3163" i="1"/>
  <c r="Y218" i="1"/>
  <c r="X218" i="1" s="1"/>
  <c r="Y3164" i="1"/>
  <c r="X3164" i="1" s="1"/>
  <c r="Y4115" i="1"/>
  <c r="X4115" i="1" s="1"/>
  <c r="Y1490" i="1"/>
  <c r="X1490" i="1" s="1"/>
  <c r="Y2203" i="1"/>
  <c r="Y2204" i="1"/>
  <c r="X2204" i="1" s="1"/>
  <c r="Y1513" i="1"/>
  <c r="X1513" i="1" s="1"/>
  <c r="Y515" i="1"/>
  <c r="Y1759" i="1"/>
  <c r="X1759" i="1" s="1"/>
  <c r="Y1282" i="1"/>
  <c r="Y1183" i="1"/>
  <c r="Y648" i="1"/>
  <c r="Y3642" i="1"/>
  <c r="X3642" i="1" s="1"/>
  <c r="Y2921" i="1"/>
  <c r="X2921" i="1" s="1"/>
  <c r="Y1491" i="1"/>
  <c r="Y219" i="1"/>
  <c r="Y1274" i="1"/>
  <c r="X1274" i="1" s="1"/>
  <c r="Y3643" i="1"/>
  <c r="X3643" i="1" s="1"/>
  <c r="Y2205" i="1"/>
  <c r="X2205" i="1" s="1"/>
  <c r="Y2206" i="1"/>
  <c r="X2206" i="1" s="1"/>
  <c r="Y3933" i="1"/>
  <c r="X3933" i="1" s="1"/>
  <c r="Y2922" i="1"/>
  <c r="Y1874" i="1"/>
  <c r="X1874" i="1" s="1"/>
  <c r="Y3165" i="1"/>
  <c r="Y1714" i="1"/>
  <c r="X1714" i="1" s="1"/>
  <c r="Y1875" i="1"/>
  <c r="Y2207" i="1"/>
  <c r="Y2936" i="1"/>
  <c r="Y3166" i="1"/>
  <c r="Y3167" i="1"/>
  <c r="X3167" i="1" s="1"/>
  <c r="Y2208" i="1"/>
  <c r="X2208" i="1" s="1"/>
  <c r="Y1168" i="1"/>
  <c r="Y1492" i="1"/>
  <c r="X1492" i="1" s="1"/>
  <c r="Y3367" i="1"/>
  <c r="X3367" i="1" s="1"/>
  <c r="Y1136" i="1"/>
  <c r="X1136" i="1" s="1"/>
  <c r="Y1921" i="1"/>
  <c r="X1921" i="1" s="1"/>
  <c r="Y3774" i="1"/>
  <c r="X3774" i="1" s="1"/>
  <c r="Y649" i="1"/>
  <c r="X649" i="1" s="1"/>
  <c r="Y2401" i="1"/>
  <c r="Y791" i="1"/>
  <c r="Y981" i="1"/>
  <c r="Y1137" i="1"/>
  <c r="X1137" i="1" s="1"/>
  <c r="Y1715" i="1"/>
  <c r="Y3934" i="1"/>
  <c r="Y650" i="1"/>
  <c r="Y1138" i="1"/>
  <c r="Y1493" i="1"/>
  <c r="X1493" i="1" s="1"/>
  <c r="Y54" i="1"/>
  <c r="Y1494" i="1"/>
  <c r="X1494" i="1" s="1"/>
  <c r="Y3168" i="1"/>
  <c r="X3168" i="1" s="1"/>
  <c r="Y3169" i="1"/>
  <c r="X3169" i="1" s="1"/>
  <c r="Y1657" i="1"/>
  <c r="X1657" i="1" s="1"/>
  <c r="Y1139" i="1"/>
  <c r="X1139" i="1" s="1"/>
  <c r="Y3706" i="1"/>
  <c r="X3706" i="1" s="1"/>
  <c r="Y3644" i="1"/>
  <c r="X3644" i="1" s="1"/>
  <c r="Y449" i="1"/>
  <c r="Y1140" i="1"/>
  <c r="X1140" i="1" s="1"/>
  <c r="Y3645" i="1"/>
  <c r="Y3231" i="1"/>
  <c r="Y2923" i="1"/>
  <c r="Y2924" i="1"/>
  <c r="Y1495" i="1"/>
  <c r="Y2925" i="1"/>
  <c r="Y2721" i="1"/>
  <c r="X2721" i="1" s="1"/>
  <c r="Y2722" i="1"/>
  <c r="X2722" i="1" s="1"/>
  <c r="Y3368" i="1"/>
  <c r="Y1496" i="1"/>
  <c r="Y3369" i="1"/>
  <c r="Y3370" i="1"/>
  <c r="Y3646" i="1"/>
  <c r="Y3738" i="1"/>
  <c r="Y323" i="1"/>
  <c r="X323" i="1" s="1"/>
  <c r="Y1876" i="1"/>
  <c r="X1876" i="1" s="1"/>
  <c r="Y1658" i="1"/>
  <c r="Y1141" i="1"/>
  <c r="Y1497" i="1"/>
  <c r="Y2926" i="1"/>
  <c r="Y3371" i="1"/>
  <c r="Y3170" i="1"/>
  <c r="Y2492" i="1"/>
  <c r="X2492" i="1" s="1"/>
  <c r="Y324" i="1"/>
  <c r="X324" i="1" s="1"/>
  <c r="Y2209" i="1"/>
  <c r="Y2927" i="1"/>
  <c r="Y2723" i="1"/>
  <c r="Y3739" i="1"/>
  <c r="Y1261" i="1"/>
  <c r="Y1142" i="1"/>
  <c r="Y4074" i="1"/>
  <c r="Y2210" i="1"/>
  <c r="X2210" i="1" s="1"/>
  <c r="Y2928" i="1"/>
  <c r="Y2211" i="1"/>
  <c r="Y936" i="1"/>
  <c r="Y1498" i="1"/>
  <c r="Y1659" i="1"/>
  <c r="Y1256" i="1"/>
  <c r="Y1760" i="1"/>
  <c r="Y2212" i="1"/>
  <c r="X2212" i="1" s="1"/>
  <c r="Y2724" i="1"/>
  <c r="Y937" i="1"/>
  <c r="Y2745" i="1"/>
  <c r="Y2525" i="1"/>
  <c r="Y2213" i="1"/>
  <c r="Y2214" i="1"/>
  <c r="Y1922" i="1"/>
  <c r="Y3445" i="1"/>
  <c r="X3445" i="1" s="1"/>
  <c r="Y2215" i="1"/>
  <c r="Y2216" i="1"/>
  <c r="Y3171" i="1"/>
  <c r="Y1877" i="1"/>
  <c r="Y2725" i="1"/>
  <c r="Y651" i="1"/>
  <c r="Y1499" i="1"/>
  <c r="Y2394" i="1"/>
  <c r="X2394" i="1" s="1"/>
  <c r="Y96" i="1"/>
  <c r="Y678" i="1"/>
  <c r="Y983" i="1"/>
  <c r="Y792" i="1"/>
  <c r="Y3215" i="1"/>
  <c r="Y1923" i="1"/>
  <c r="Y665" i="1"/>
  <c r="Y3172" i="1"/>
  <c r="X3172" i="1" s="1"/>
  <c r="Y3446" i="1"/>
  <c r="Y2726" i="1"/>
  <c r="Y2217" i="1"/>
  <c r="Y3382" i="1"/>
  <c r="Y1500" i="1"/>
  <c r="Y3173" i="1"/>
  <c r="Y3174" i="1"/>
  <c r="Y1716" i="1"/>
  <c r="X1716" i="1" s="1"/>
  <c r="Y3220" i="1"/>
  <c r="Y2218" i="1"/>
  <c r="Y2748" i="1"/>
  <c r="Y1143" i="1"/>
  <c r="Y1165" i="1"/>
  <c r="Y3647" i="1"/>
  <c r="Y2219" i="1"/>
  <c r="Y3648" i="1"/>
  <c r="X3648" i="1" s="1"/>
  <c r="Y3762" i="1"/>
  <c r="Y3394" i="1"/>
  <c r="Y233" i="1"/>
  <c r="Y3175" i="1"/>
  <c r="Y1878" i="1"/>
  <c r="Y2929" i="1"/>
  <c r="Y652" i="1"/>
  <c r="Y3680" i="1"/>
  <c r="X3680" i="1" s="1"/>
  <c r="Y1265" i="1"/>
  <c r="Y3372" i="1"/>
  <c r="Y3176" i="1"/>
  <c r="Y2220" i="1"/>
  <c r="Y3970" i="1"/>
  <c r="Y3373" i="1"/>
  <c r="Y2727" i="1"/>
  <c r="Y3225" i="1"/>
  <c r="X3225" i="1" s="1"/>
  <c r="Y3935" i="1"/>
  <c r="Y1501" i="1"/>
  <c r="Y450" i="1"/>
  <c r="Y3177" i="1"/>
  <c r="Y4064" i="1"/>
  <c r="Y2728" i="1"/>
  <c r="Y2729" i="1"/>
  <c r="Y3403" i="1"/>
  <c r="X3403" i="1" s="1"/>
  <c r="Y1761" i="1"/>
  <c r="Y1660" i="1"/>
  <c r="Y3447" i="1"/>
  <c r="Y3404" i="1"/>
  <c r="Y3178" i="1"/>
  <c r="Y3936" i="1"/>
  <c r="Y2730" i="1"/>
  <c r="Y653" i="1"/>
  <c r="X653" i="1" s="1"/>
  <c r="Y3179" i="1"/>
  <c r="Y3649" i="1"/>
  <c r="Y3190" i="1"/>
  <c r="Y1719" i="1"/>
  <c r="Y4045" i="1"/>
  <c r="Y3808" i="1"/>
  <c r="Y3180" i="1"/>
  <c r="Y1549" i="1"/>
  <c r="X1549" i="1" s="1"/>
  <c r="Y1762" i="1"/>
  <c r="Y3937" i="1"/>
  <c r="Y1502" i="1"/>
  <c r="Y3374" i="1"/>
  <c r="Y2493" i="1"/>
  <c r="Y3805" i="1"/>
  <c r="Y1144" i="1"/>
  <c r="Y982" i="1"/>
  <c r="X982" i="1" s="1"/>
  <c r="Y1763" i="1"/>
  <c r="Y3707" i="1"/>
  <c r="Y2221" i="1"/>
  <c r="Y2395" i="1"/>
  <c r="Y2731" i="1"/>
  <c r="Y3181" i="1"/>
  <c r="Y938" i="1"/>
  <c r="Y2930" i="1"/>
  <c r="X2930" i="1" s="1"/>
  <c r="Y2222" i="1"/>
  <c r="Y1795" i="1"/>
  <c r="Y800" i="1"/>
  <c r="Y1167" i="1"/>
  <c r="Y1503" i="1"/>
  <c r="Y1879" i="1"/>
  <c r="Y3760" i="1"/>
  <c r="Y2931" i="1"/>
  <c r="X2931" i="1" s="1"/>
  <c r="Y3938" i="1"/>
  <c r="Y1661" i="1"/>
  <c r="Y2223" i="1"/>
  <c r="Y1504" i="1"/>
  <c r="Y4019" i="1"/>
  <c r="Y3806" i="1"/>
  <c r="Y2224" i="1"/>
  <c r="Y1887" i="1"/>
  <c r="X1887" i="1" s="1"/>
  <c r="Y2225" i="1"/>
  <c r="Y998" i="1"/>
  <c r="Y939" i="1"/>
  <c r="Y3375" i="1"/>
  <c r="Y3939" i="1"/>
  <c r="Y2732" i="1"/>
  <c r="Y3940" i="1"/>
  <c r="Y1553" i="1"/>
  <c r="X1553" i="1" s="1"/>
  <c r="Y2226" i="1"/>
  <c r="Y3376" i="1"/>
  <c r="Y2494" i="1"/>
  <c r="Y2413" i="1"/>
  <c r="Y1505" i="1"/>
  <c r="Y1506" i="1"/>
  <c r="Y3820" i="1"/>
  <c r="Y940" i="1"/>
  <c r="X940" i="1" s="1"/>
  <c r="Y1525" i="1"/>
  <c r="Y3182" i="1"/>
  <c r="Y2396" i="1"/>
  <c r="Y1145" i="1"/>
  <c r="Y2227" i="1"/>
  <c r="Y2499" i="1"/>
  <c r="Y3405" i="1"/>
  <c r="Y3650" i="1"/>
  <c r="X3650" i="1" s="1"/>
  <c r="Y941" i="1"/>
  <c r="Y3651" i="1"/>
  <c r="Y2495" i="1"/>
  <c r="Y2766" i="1"/>
  <c r="Y3183" i="1"/>
  <c r="Y3761" i="1"/>
  <c r="Y1146" i="1"/>
  <c r="Y4046" i="1"/>
  <c r="X4046" i="1" s="1"/>
  <c r="Y2733" i="1"/>
  <c r="Y2734" i="1"/>
  <c r="Y2949" i="1"/>
  <c r="Y4075" i="1"/>
  <c r="Y2496" i="1"/>
  <c r="Y2735" i="1"/>
  <c r="Y2497" i="1"/>
  <c r="Y3652" i="1"/>
  <c r="X3652" i="1" s="1"/>
  <c r="Y1516" i="1"/>
  <c r="Y3184" i="1"/>
  <c r="Y2228" i="1"/>
  <c r="Y3653" i="1"/>
  <c r="Y3232" i="1"/>
  <c r="Y154" i="1"/>
  <c r="Y2932" i="1"/>
  <c r="Y3185" i="1"/>
  <c r="X3185" i="1" s="1"/>
  <c r="Y654" i="1"/>
  <c r="Y2498" i="1"/>
  <c r="Y1507" i="1"/>
  <c r="Y278" i="1"/>
  <c r="Y2272" i="1"/>
  <c r="Y4022" i="1"/>
  <c r="Y3807" i="1"/>
  <c r="Y3941" i="1"/>
  <c r="X3941" i="1" s="1"/>
  <c r="Y3654" i="1"/>
  <c r="Y2736" i="1"/>
  <c r="Y576" i="1"/>
  <c r="Y2229" i="1"/>
  <c r="Y3186" i="1"/>
  <c r="Y2737" i="1"/>
  <c r="Y3942" i="1"/>
  <c r="Y4020" i="1"/>
  <c r="X4020" i="1" s="1"/>
  <c r="Y2738" i="1"/>
  <c r="Y2933" i="1"/>
  <c r="Y3377" i="1"/>
  <c r="Y1283" i="1"/>
  <c r="Y3824" i="1"/>
  <c r="Y1286" i="1"/>
  <c r="Y473" i="1"/>
  <c r="Y2397" i="1"/>
  <c r="Y1580" i="1"/>
  <c r="Y1529" i="1"/>
  <c r="Y2419" i="1"/>
  <c r="Y3825" i="1"/>
  <c r="X3825" i="1" s="1"/>
  <c r="Y2541" i="1"/>
  <c r="X2541" i="1" s="1"/>
  <c r="Y1559" i="1"/>
  <c r="X1559" i="1" s="1"/>
  <c r="T1559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283" i="1"/>
  <c r="T3824" i="1"/>
  <c r="T1286" i="1"/>
  <c r="T473" i="1"/>
  <c r="T2397" i="1"/>
  <c r="T1580" i="1"/>
  <c r="T1529" i="1"/>
  <c r="T2419" i="1"/>
  <c r="T3825" i="1"/>
  <c r="T2541" i="1"/>
  <c r="R1580" i="1"/>
  <c r="S1580" i="1"/>
  <c r="R1529" i="1"/>
  <c r="S1529" i="1"/>
  <c r="R2419" i="1"/>
  <c r="S2419" i="1"/>
  <c r="R3825" i="1"/>
  <c r="S3825" i="1"/>
  <c r="R2541" i="1"/>
  <c r="S2541" i="1"/>
  <c r="R1932" i="1"/>
  <c r="S1932" i="1"/>
  <c r="R584" i="1"/>
  <c r="S584" i="1"/>
  <c r="R2420" i="1"/>
  <c r="S2420" i="1"/>
  <c r="R1796" i="1"/>
  <c r="S1796" i="1"/>
  <c r="R2971" i="1"/>
  <c r="S2971" i="1"/>
  <c r="R1203" i="1"/>
  <c r="S1203" i="1"/>
  <c r="R3237" i="1"/>
  <c r="S3237" i="1"/>
  <c r="R585" i="1"/>
  <c r="S585" i="1"/>
  <c r="R3673" i="1"/>
  <c r="S3673" i="1"/>
  <c r="R2972" i="1"/>
  <c r="S2972" i="1"/>
  <c r="R954" i="1"/>
  <c r="S954" i="1"/>
  <c r="R3971" i="1"/>
  <c r="S3971" i="1"/>
  <c r="R2973" i="1"/>
  <c r="S2973" i="1"/>
  <c r="R530" i="1"/>
  <c r="S530" i="1"/>
  <c r="R3775" i="1"/>
  <c r="S3775" i="1"/>
  <c r="R3395" i="1"/>
  <c r="S3395" i="1"/>
  <c r="R828" i="1"/>
  <c r="S828" i="1"/>
  <c r="R1204" i="1"/>
  <c r="S1204" i="1"/>
  <c r="R2542" i="1"/>
  <c r="S2542" i="1"/>
  <c r="R2292" i="1"/>
  <c r="S2292" i="1"/>
  <c r="R4107" i="1"/>
  <c r="S4107" i="1"/>
  <c r="R658" i="1"/>
  <c r="S658" i="1"/>
  <c r="R1927" i="1"/>
  <c r="S1927" i="1"/>
  <c r="R2774" i="1"/>
  <c r="S2774" i="1"/>
  <c r="R3466" i="1"/>
  <c r="S3466" i="1"/>
  <c r="R1797" i="1"/>
  <c r="S1797" i="1"/>
  <c r="R811" i="1"/>
  <c r="S811" i="1"/>
  <c r="R2780" i="1"/>
  <c r="S2780" i="1"/>
  <c r="R679" i="1"/>
  <c r="S679" i="1"/>
  <c r="R2974" i="1"/>
  <c r="S2974" i="1"/>
  <c r="R2975" i="1"/>
  <c r="S2975" i="1"/>
  <c r="R1153" i="1"/>
  <c r="S1153" i="1"/>
  <c r="R1287" i="1"/>
  <c r="S1287" i="1"/>
  <c r="R2976" i="1"/>
  <c r="S2976" i="1"/>
  <c r="R1933" i="1"/>
  <c r="S1933" i="1"/>
  <c r="R1575" i="1"/>
  <c r="S1575" i="1"/>
  <c r="R1934" i="1"/>
  <c r="S1934" i="1"/>
  <c r="R2977" i="1"/>
  <c r="S2977" i="1"/>
  <c r="R1205" i="1"/>
  <c r="S1205" i="1"/>
  <c r="R3776" i="1"/>
  <c r="S3776" i="1"/>
  <c r="R1266" i="1"/>
  <c r="S1266" i="1"/>
  <c r="R1288" i="1"/>
  <c r="S1288" i="1"/>
  <c r="R2543" i="1"/>
  <c r="S2543" i="1"/>
  <c r="R1289" i="1"/>
  <c r="S1289" i="1"/>
  <c r="R1558" i="1"/>
  <c r="S1558" i="1"/>
  <c r="R1581" i="1"/>
  <c r="S1581" i="1"/>
  <c r="R1018" i="1"/>
  <c r="S1018" i="1"/>
  <c r="R1290" i="1"/>
  <c r="S1290" i="1"/>
  <c r="R829" i="1"/>
  <c r="S829" i="1"/>
  <c r="R2244" i="1"/>
  <c r="S2244" i="1"/>
  <c r="R1935" i="1"/>
  <c r="S1935" i="1"/>
  <c r="R2544" i="1"/>
  <c r="S2544" i="1"/>
  <c r="R2978" i="1"/>
  <c r="S2978" i="1"/>
  <c r="R3406" i="1"/>
  <c r="S3406" i="1"/>
  <c r="R1721" i="1"/>
  <c r="S1721" i="1"/>
  <c r="R2979" i="1"/>
  <c r="S2979" i="1"/>
  <c r="R2980" i="1"/>
  <c r="S2980" i="1"/>
  <c r="R3777" i="1"/>
  <c r="S3777" i="1"/>
  <c r="R1291" i="1"/>
  <c r="S1291" i="1"/>
  <c r="R3826" i="1"/>
  <c r="S3826" i="1"/>
  <c r="R3196" i="1"/>
  <c r="S3196" i="1"/>
  <c r="R2951" i="1"/>
  <c r="S2951" i="1"/>
  <c r="R3661" i="1"/>
  <c r="S3661" i="1"/>
  <c r="R3827" i="1"/>
  <c r="S3827" i="1"/>
  <c r="R2421" i="1"/>
  <c r="S2421" i="1"/>
  <c r="R3987" i="1"/>
  <c r="S3987" i="1"/>
  <c r="R3953" i="1"/>
  <c r="S3953" i="1"/>
  <c r="R4097" i="1"/>
  <c r="S4097" i="1"/>
  <c r="R3387" i="1"/>
  <c r="S3387" i="1"/>
  <c r="R1206" i="1"/>
  <c r="S1206" i="1"/>
  <c r="R3711" i="1"/>
  <c r="S3711" i="1"/>
  <c r="R2293" i="1"/>
  <c r="S2293" i="1"/>
  <c r="R4049" i="1"/>
  <c r="S4049" i="1"/>
  <c r="R3828" i="1"/>
  <c r="S3828" i="1"/>
  <c r="R3407" i="1"/>
  <c r="S3407" i="1"/>
  <c r="R1798" i="1"/>
  <c r="S1798" i="1"/>
  <c r="R2781" i="1"/>
  <c r="S2781" i="1"/>
  <c r="R2422" i="1"/>
  <c r="S2422" i="1"/>
  <c r="R1799" i="1"/>
  <c r="S1799" i="1"/>
  <c r="R3829" i="1"/>
  <c r="S3829" i="1"/>
  <c r="R2545" i="1"/>
  <c r="S2545" i="1"/>
  <c r="R1936" i="1"/>
  <c r="S1936" i="1"/>
  <c r="R3467" i="1"/>
  <c r="S3467" i="1"/>
  <c r="R4023" i="1"/>
  <c r="S4023" i="1"/>
  <c r="R3972" i="1"/>
  <c r="S3972" i="1"/>
  <c r="R3238" i="1"/>
  <c r="S3238" i="1"/>
  <c r="R3954" i="1"/>
  <c r="S3954" i="1"/>
  <c r="R2530" i="1"/>
  <c r="S2530" i="1"/>
  <c r="R3239" i="1"/>
  <c r="S3239" i="1"/>
  <c r="R1937" i="1"/>
  <c r="S1937" i="1"/>
  <c r="R2423" i="1"/>
  <c r="S2423" i="1"/>
  <c r="R1800" i="1"/>
  <c r="S1800" i="1"/>
  <c r="R3388" i="1"/>
  <c r="S3388" i="1"/>
  <c r="R3830" i="1"/>
  <c r="S3830" i="1"/>
  <c r="R2952" i="1"/>
  <c r="S2952" i="1"/>
  <c r="R1938" i="1"/>
  <c r="S1938" i="1"/>
  <c r="R1670" i="1"/>
  <c r="S1670" i="1"/>
  <c r="R3240" i="1"/>
  <c r="S3240" i="1"/>
  <c r="R3468" i="1"/>
  <c r="S3468" i="1"/>
  <c r="R3389" i="1"/>
  <c r="S3389" i="1"/>
  <c r="R2424" i="1"/>
  <c r="S2424" i="1"/>
  <c r="R1939" i="1"/>
  <c r="S1939" i="1"/>
  <c r="R1940" i="1"/>
  <c r="S1940" i="1"/>
  <c r="R2546" i="1"/>
  <c r="S2546" i="1"/>
  <c r="R3946" i="1"/>
  <c r="S3946" i="1"/>
  <c r="R2425" i="1"/>
  <c r="S2425" i="1"/>
  <c r="R2245" i="1"/>
  <c r="S2245" i="1"/>
  <c r="R1941" i="1"/>
  <c r="S1941" i="1"/>
  <c r="R2526" i="1"/>
  <c r="S2526" i="1"/>
  <c r="R282" i="1"/>
  <c r="S282" i="1"/>
  <c r="R2547" i="1"/>
  <c r="S2547" i="1"/>
  <c r="R2" i="1"/>
  <c r="S2" i="1"/>
  <c r="R329" i="1"/>
  <c r="S329" i="1"/>
  <c r="R2294" i="1"/>
  <c r="S2294" i="1"/>
  <c r="R3831" i="1"/>
  <c r="S3831" i="1"/>
  <c r="R680" i="1"/>
  <c r="S680" i="1"/>
  <c r="R1582" i="1"/>
  <c r="S1582" i="1"/>
  <c r="R157" i="1"/>
  <c r="S157" i="1"/>
  <c r="R830" i="1"/>
  <c r="S830" i="1"/>
  <c r="R3778" i="1"/>
  <c r="S3778" i="1"/>
  <c r="R3408" i="1"/>
  <c r="S3408" i="1"/>
  <c r="R246" i="1"/>
  <c r="S246" i="1"/>
  <c r="R280" i="1"/>
  <c r="S280" i="1"/>
  <c r="R1942" i="1"/>
  <c r="S1942" i="1"/>
  <c r="R2548" i="1"/>
  <c r="S2548" i="1"/>
  <c r="R2549" i="1"/>
  <c r="S2549" i="1"/>
  <c r="R330" i="1"/>
  <c r="S330" i="1"/>
  <c r="R110" i="1"/>
  <c r="S110" i="1"/>
  <c r="R3832" i="1"/>
  <c r="S3832" i="1"/>
  <c r="R80" i="1"/>
  <c r="S80" i="1"/>
  <c r="R1207" i="1"/>
  <c r="S1207" i="1"/>
  <c r="R2550" i="1"/>
  <c r="S2550" i="1"/>
  <c r="R1889" i="1"/>
  <c r="S1889" i="1"/>
  <c r="R1671" i="1"/>
  <c r="S1671" i="1"/>
  <c r="R2246" i="1"/>
  <c r="S2246" i="1"/>
  <c r="R831" i="1"/>
  <c r="S831" i="1"/>
  <c r="R1722" i="1"/>
  <c r="S1722" i="1"/>
  <c r="R341" i="1"/>
  <c r="S341" i="1"/>
  <c r="R1292" i="1"/>
  <c r="S1292" i="1"/>
  <c r="R131" i="1"/>
  <c r="S131" i="1"/>
  <c r="R66" i="1"/>
  <c r="S66" i="1"/>
  <c r="R53" i="1"/>
  <c r="S53" i="1"/>
  <c r="R342" i="1"/>
  <c r="S342" i="1"/>
  <c r="R3241" i="1"/>
  <c r="S3241" i="1"/>
  <c r="R18" i="1"/>
  <c r="S18" i="1"/>
  <c r="R531" i="1"/>
  <c r="S531" i="1"/>
  <c r="R2739" i="1"/>
  <c r="S2739" i="1"/>
  <c r="R1943" i="1"/>
  <c r="S1943" i="1"/>
  <c r="R33" i="1"/>
  <c r="S33" i="1"/>
  <c r="R1944" i="1"/>
  <c r="S1944" i="1"/>
  <c r="R343" i="1"/>
  <c r="S343" i="1"/>
  <c r="R2750" i="1"/>
  <c r="S2750" i="1"/>
  <c r="R12" i="1"/>
  <c r="S12" i="1"/>
  <c r="R143" i="1"/>
  <c r="S143" i="1"/>
  <c r="R991" i="1"/>
  <c r="S991" i="1"/>
  <c r="R1945" i="1"/>
  <c r="S1945" i="1"/>
  <c r="R147" i="1"/>
  <c r="S147" i="1"/>
  <c r="R1583" i="1"/>
  <c r="S1583" i="1"/>
  <c r="R2782" i="1"/>
  <c r="S2782" i="1"/>
  <c r="R1293" i="1"/>
  <c r="S1293" i="1"/>
  <c r="R344" i="1"/>
  <c r="S344" i="1"/>
  <c r="R224" i="1"/>
  <c r="S224" i="1"/>
  <c r="R3450" i="1"/>
  <c r="S3450" i="1"/>
  <c r="R1801" i="1"/>
  <c r="S1801" i="1"/>
  <c r="R832" i="1"/>
  <c r="S832" i="1"/>
  <c r="R3242" i="1"/>
  <c r="S3242" i="1"/>
  <c r="R3947" i="1"/>
  <c r="S3947" i="1"/>
  <c r="R34" i="1"/>
  <c r="S34" i="1"/>
  <c r="R3469" i="1"/>
  <c r="S3469" i="1"/>
  <c r="R3409" i="1"/>
  <c r="S3409" i="1"/>
  <c r="R2500" i="1"/>
  <c r="S2500" i="1"/>
  <c r="R3470" i="1"/>
  <c r="S3470" i="1"/>
  <c r="R1189" i="1"/>
  <c r="S1189" i="1"/>
  <c r="R3243" i="1"/>
  <c r="S3243" i="1"/>
  <c r="R480" i="1"/>
  <c r="S480" i="1"/>
  <c r="R1946" i="1"/>
  <c r="S1946" i="1"/>
  <c r="R1947" i="1"/>
  <c r="S1947" i="1"/>
  <c r="R3244" i="1"/>
  <c r="S3244" i="1"/>
  <c r="R35" i="1"/>
  <c r="S35" i="1"/>
  <c r="R1208" i="1"/>
  <c r="S1208" i="1"/>
  <c r="R1948" i="1"/>
  <c r="S1948" i="1"/>
  <c r="R21" i="1"/>
  <c r="S21" i="1"/>
  <c r="R3471" i="1"/>
  <c r="S3471" i="1"/>
  <c r="R2783" i="1"/>
  <c r="S2783" i="1"/>
  <c r="R13" i="1"/>
  <c r="S13" i="1"/>
  <c r="R2426" i="1"/>
  <c r="S2426" i="1"/>
  <c r="R2784" i="1"/>
  <c r="S2784" i="1"/>
  <c r="R681" i="1"/>
  <c r="S681" i="1"/>
  <c r="R1294" i="1"/>
  <c r="S1294" i="1"/>
  <c r="R1802" i="1"/>
  <c r="S1802" i="1"/>
  <c r="R3766" i="1"/>
  <c r="S3766" i="1"/>
  <c r="R1803" i="1"/>
  <c r="S1803" i="1"/>
  <c r="R2785" i="1"/>
  <c r="S2785" i="1"/>
  <c r="R59" i="1"/>
  <c r="S59" i="1"/>
  <c r="R1584" i="1"/>
  <c r="S1584" i="1"/>
  <c r="R1186" i="1"/>
  <c r="S1186" i="1"/>
  <c r="R1154" i="1"/>
  <c r="S1154" i="1"/>
  <c r="R345" i="1"/>
  <c r="S345" i="1"/>
  <c r="R682" i="1"/>
  <c r="S682" i="1"/>
  <c r="R1209" i="1"/>
  <c r="S1209" i="1"/>
  <c r="R1949" i="1"/>
  <c r="S1949" i="1"/>
  <c r="R1793" i="1"/>
  <c r="S1793" i="1"/>
  <c r="R346" i="1"/>
  <c r="S346" i="1"/>
  <c r="R1190" i="1"/>
  <c r="S1190" i="1"/>
  <c r="R2275" i="1"/>
  <c r="S2275" i="1"/>
  <c r="R347" i="1"/>
  <c r="S347" i="1"/>
  <c r="R158" i="1"/>
  <c r="S158" i="1"/>
  <c r="R1950" i="1"/>
  <c r="S1950" i="1"/>
  <c r="R348" i="1"/>
  <c r="S348" i="1"/>
  <c r="R349" i="1"/>
  <c r="S349" i="1"/>
  <c r="R350" i="1"/>
  <c r="S350" i="1"/>
  <c r="R3472" i="1"/>
  <c r="S3472" i="1"/>
  <c r="R15" i="1"/>
  <c r="S15" i="1"/>
  <c r="R7" i="1"/>
  <c r="S7" i="1"/>
  <c r="R4050" i="1"/>
  <c r="S4050" i="1"/>
  <c r="R655" i="1"/>
  <c r="S655" i="1"/>
  <c r="R659" i="1"/>
  <c r="S659" i="1"/>
  <c r="R1585" i="1"/>
  <c r="S1585" i="1"/>
  <c r="R2551" i="1"/>
  <c r="S2551" i="1"/>
  <c r="R1019" i="1"/>
  <c r="S1019" i="1"/>
  <c r="R16" i="1"/>
  <c r="S16" i="1"/>
  <c r="R2295" i="1"/>
  <c r="S2295" i="1"/>
  <c r="R56" i="1"/>
  <c r="S56" i="1"/>
  <c r="R3473" i="1"/>
  <c r="S3473" i="1"/>
  <c r="R1295" i="1"/>
  <c r="S1295" i="1"/>
  <c r="R111" i="1"/>
  <c r="S111" i="1"/>
  <c r="R1020" i="1"/>
  <c r="S1020" i="1"/>
  <c r="R674" i="1"/>
  <c r="S674" i="1"/>
  <c r="R3474" i="1"/>
  <c r="S3474" i="1"/>
  <c r="R1021" i="1"/>
  <c r="S1021" i="1"/>
  <c r="R528" i="1"/>
  <c r="S528" i="1"/>
  <c r="R1169" i="1"/>
  <c r="S1169" i="1"/>
  <c r="R683" i="1"/>
  <c r="S683" i="1"/>
  <c r="R2427" i="1"/>
  <c r="S2427" i="1"/>
  <c r="R1951" i="1"/>
  <c r="S1951" i="1"/>
  <c r="R1952" i="1"/>
  <c r="S1952" i="1"/>
  <c r="R1953" i="1"/>
  <c r="S1953" i="1"/>
  <c r="R239" i="1"/>
  <c r="S239" i="1"/>
  <c r="R1296" i="1"/>
  <c r="S1296" i="1"/>
  <c r="R586" i="1"/>
  <c r="S586" i="1"/>
  <c r="R2428" i="1"/>
  <c r="S2428" i="1"/>
  <c r="R1954" i="1"/>
  <c r="S1954" i="1"/>
  <c r="R3245" i="1"/>
  <c r="S3245" i="1"/>
  <c r="R797" i="1"/>
  <c r="S797" i="1"/>
  <c r="R1586" i="1"/>
  <c r="S1586" i="1"/>
  <c r="R1170" i="1"/>
  <c r="S1170" i="1"/>
  <c r="R532" i="1"/>
  <c r="S532" i="1"/>
  <c r="R587" i="1"/>
  <c r="S587" i="1"/>
  <c r="R259" i="1"/>
  <c r="S259" i="1"/>
  <c r="R1297" i="1"/>
  <c r="S1297" i="1"/>
  <c r="R833" i="1"/>
  <c r="S833" i="1"/>
  <c r="R2786" i="1"/>
  <c r="S2786" i="1"/>
  <c r="R684" i="1"/>
  <c r="S684" i="1"/>
  <c r="R1955" i="1"/>
  <c r="S1955" i="1"/>
  <c r="R1956" i="1"/>
  <c r="S1956" i="1"/>
  <c r="R3475" i="1"/>
  <c r="S3475" i="1"/>
  <c r="R1511" i="1"/>
  <c r="S1511" i="1"/>
  <c r="R1957" i="1"/>
  <c r="S1957" i="1"/>
  <c r="R159" i="1"/>
  <c r="S159" i="1"/>
  <c r="R2943" i="1"/>
  <c r="S2943" i="1"/>
  <c r="R588" i="1"/>
  <c r="S588" i="1"/>
  <c r="R2552" i="1"/>
  <c r="S2552" i="1"/>
  <c r="R1958" i="1"/>
  <c r="S1958" i="1"/>
  <c r="R2296" i="1"/>
  <c r="S2296" i="1"/>
  <c r="R834" i="1"/>
  <c r="S834" i="1"/>
  <c r="R2297" i="1"/>
  <c r="S2297" i="1"/>
  <c r="R294" i="1"/>
  <c r="S294" i="1"/>
  <c r="R668" i="1"/>
  <c r="S668" i="1"/>
  <c r="R992" i="1"/>
  <c r="S992" i="1"/>
  <c r="R260" i="1"/>
  <c r="S260" i="1"/>
  <c r="R1890" i="1"/>
  <c r="S1890" i="1"/>
  <c r="R461" i="1"/>
  <c r="S461" i="1"/>
  <c r="R961" i="1"/>
  <c r="S961" i="1"/>
  <c r="R481" i="1"/>
  <c r="S481" i="1"/>
  <c r="R1155" i="1"/>
  <c r="S1155" i="1"/>
  <c r="R1022" i="1"/>
  <c r="S1022" i="1"/>
  <c r="R1023" i="1"/>
  <c r="S1023" i="1"/>
  <c r="R351" i="1"/>
  <c r="S351" i="1"/>
  <c r="R1024" i="1"/>
  <c r="S1024" i="1"/>
  <c r="R2247" i="1"/>
  <c r="S2247" i="1"/>
  <c r="R1959" i="1"/>
  <c r="S1959" i="1"/>
  <c r="R261" i="1"/>
  <c r="S261" i="1"/>
  <c r="R675" i="1"/>
  <c r="S675" i="1"/>
  <c r="R1960" i="1"/>
  <c r="S1960" i="1"/>
  <c r="R352" i="1"/>
  <c r="S352" i="1"/>
  <c r="R685" i="1"/>
  <c r="S685" i="1"/>
  <c r="R835" i="1"/>
  <c r="S835" i="1"/>
  <c r="R134" i="1"/>
  <c r="S134" i="1"/>
  <c r="R1298" i="1"/>
  <c r="S1298" i="1"/>
  <c r="R686" i="1"/>
  <c r="S686" i="1"/>
  <c r="R1171" i="1"/>
  <c r="S1171" i="1"/>
  <c r="R1299" i="1"/>
  <c r="S1299" i="1"/>
  <c r="R2553" i="1"/>
  <c r="S2553" i="1"/>
  <c r="R2502" i="1"/>
  <c r="S2502" i="1"/>
  <c r="R1672" i="1"/>
  <c r="S1672" i="1"/>
  <c r="R3476" i="1"/>
  <c r="S3476" i="1"/>
  <c r="R812" i="1"/>
  <c r="S812" i="1"/>
  <c r="R1210" i="1"/>
  <c r="S1210" i="1"/>
  <c r="R962" i="1"/>
  <c r="S962" i="1"/>
  <c r="R3477" i="1"/>
  <c r="S3477" i="1"/>
  <c r="R836" i="1"/>
  <c r="S836" i="1"/>
  <c r="R1587" i="1"/>
  <c r="S1587" i="1"/>
  <c r="R993" i="1"/>
  <c r="S993" i="1"/>
  <c r="R3478" i="1"/>
  <c r="S3478" i="1"/>
  <c r="R687" i="1"/>
  <c r="S687" i="1"/>
  <c r="R1025" i="1"/>
  <c r="S1025" i="1"/>
  <c r="R589" i="1"/>
  <c r="S589" i="1"/>
  <c r="R1961" i="1"/>
  <c r="S1961" i="1"/>
  <c r="R1962" i="1"/>
  <c r="S1962" i="1"/>
  <c r="R837" i="1"/>
  <c r="S837" i="1"/>
  <c r="R533" i="1"/>
  <c r="S533" i="1"/>
  <c r="R688" i="1"/>
  <c r="S688" i="1"/>
  <c r="R1925" i="1"/>
  <c r="S1925" i="1"/>
  <c r="R1560" i="1"/>
  <c r="S1560" i="1"/>
  <c r="R353" i="1"/>
  <c r="S353" i="1"/>
  <c r="R112" i="1"/>
  <c r="S112" i="1"/>
  <c r="R2298" i="1"/>
  <c r="S2298" i="1"/>
  <c r="R262" i="1"/>
  <c r="S262" i="1"/>
  <c r="R1300" i="1"/>
  <c r="S1300" i="1"/>
  <c r="R534" i="1"/>
  <c r="S534" i="1"/>
  <c r="R482" i="1"/>
  <c r="S482" i="1"/>
  <c r="R160" i="1"/>
  <c r="S160" i="1"/>
  <c r="R483" i="1"/>
  <c r="S483" i="1"/>
  <c r="R1301" i="1"/>
  <c r="S1301" i="1"/>
  <c r="R1561" i="1"/>
  <c r="S1561" i="1"/>
  <c r="R689" i="1"/>
  <c r="S689" i="1"/>
  <c r="R2554" i="1"/>
  <c r="S2554" i="1"/>
  <c r="R1026" i="1"/>
  <c r="S1026" i="1"/>
  <c r="R1804" i="1"/>
  <c r="S1804" i="1"/>
  <c r="R535" i="1"/>
  <c r="S535" i="1"/>
  <c r="R2429" i="1"/>
  <c r="S2429" i="1"/>
  <c r="R331" i="1"/>
  <c r="S331" i="1"/>
  <c r="R590" i="1"/>
  <c r="S590" i="1"/>
  <c r="R572" i="1"/>
  <c r="S572" i="1"/>
  <c r="R1148" i="1"/>
  <c r="S1148" i="1"/>
  <c r="R1302" i="1"/>
  <c r="S1302" i="1"/>
  <c r="R484" i="1"/>
  <c r="S484" i="1"/>
  <c r="R1303" i="1"/>
  <c r="S1303" i="1"/>
  <c r="R1262" i="1"/>
  <c r="S1262" i="1"/>
  <c r="R690" i="1"/>
  <c r="S690" i="1"/>
  <c r="R571" i="1"/>
  <c r="S571" i="1"/>
  <c r="R1304" i="1"/>
  <c r="S1304" i="1"/>
  <c r="R325" i="1"/>
  <c r="S325" i="1"/>
  <c r="R2430" i="1"/>
  <c r="S2430" i="1"/>
  <c r="R536" i="1"/>
  <c r="S536" i="1"/>
  <c r="R1673" i="1"/>
  <c r="S1673" i="1"/>
  <c r="R1027" i="1"/>
  <c r="S1027" i="1"/>
  <c r="R354" i="1"/>
  <c r="S354" i="1"/>
  <c r="R796" i="1"/>
  <c r="S796" i="1"/>
  <c r="R1211" i="1"/>
  <c r="S1211" i="1"/>
  <c r="R537" i="1"/>
  <c r="S537" i="1"/>
  <c r="R1514" i="1"/>
  <c r="S1514" i="1"/>
  <c r="R1550" i="1"/>
  <c r="S1550" i="1"/>
  <c r="R1723" i="1"/>
  <c r="S1723" i="1"/>
  <c r="R1028" i="1"/>
  <c r="S1028" i="1"/>
  <c r="R520" i="1"/>
  <c r="S520" i="1"/>
  <c r="R1305" i="1"/>
  <c r="S1305" i="1"/>
  <c r="R1191" i="1"/>
  <c r="S1191" i="1"/>
  <c r="R1769" i="1"/>
  <c r="S1769" i="1"/>
  <c r="R691" i="1"/>
  <c r="S691" i="1"/>
  <c r="R113" i="1"/>
  <c r="S113" i="1"/>
  <c r="R3988" i="1"/>
  <c r="S3988" i="1"/>
  <c r="R1674" i="1"/>
  <c r="S1674" i="1"/>
  <c r="R1805" i="1"/>
  <c r="S1805" i="1"/>
  <c r="R3833" i="1"/>
  <c r="S3833" i="1"/>
  <c r="R2935" i="1"/>
  <c r="S2935" i="1"/>
  <c r="R1212" i="1"/>
  <c r="S1212" i="1"/>
  <c r="R2555" i="1"/>
  <c r="S2555" i="1"/>
  <c r="R1029" i="1"/>
  <c r="S1029" i="1"/>
  <c r="R2299" i="1"/>
  <c r="S2299" i="1"/>
  <c r="R692" i="1"/>
  <c r="S692" i="1"/>
  <c r="R3779" i="1"/>
  <c r="S3779" i="1"/>
  <c r="R3655" i="1"/>
  <c r="S3655" i="1"/>
  <c r="R838" i="1"/>
  <c r="S838" i="1"/>
  <c r="R693" i="1"/>
  <c r="S693" i="1"/>
  <c r="R3780" i="1"/>
  <c r="S3780" i="1"/>
  <c r="R521" i="1"/>
  <c r="S521" i="1"/>
  <c r="R1963" i="1"/>
  <c r="S1963" i="1"/>
  <c r="R290" i="1"/>
  <c r="S290" i="1"/>
  <c r="R3479" i="1"/>
  <c r="S3479" i="1"/>
  <c r="R839" i="1"/>
  <c r="S839" i="1"/>
  <c r="R955" i="1"/>
  <c r="S955" i="1"/>
  <c r="R355" i="1"/>
  <c r="S355" i="1"/>
  <c r="R2238" i="1"/>
  <c r="S2238" i="1"/>
  <c r="R1306" i="1"/>
  <c r="S1306" i="1"/>
  <c r="R1030" i="1"/>
  <c r="S1030" i="1"/>
  <c r="R1199" i="1"/>
  <c r="S1199" i="1"/>
  <c r="R1675" i="1"/>
  <c r="S1675" i="1"/>
  <c r="R840" i="1"/>
  <c r="S840" i="1"/>
  <c r="R1307" i="1"/>
  <c r="S1307" i="1"/>
  <c r="R356" i="1"/>
  <c r="S356" i="1"/>
  <c r="R2981" i="1"/>
  <c r="S2981" i="1"/>
  <c r="R1964" i="1"/>
  <c r="S1964" i="1"/>
  <c r="R538" i="1"/>
  <c r="S538" i="1"/>
  <c r="R2749" i="1"/>
  <c r="S2749" i="1"/>
  <c r="R2751" i="1"/>
  <c r="S2751" i="1"/>
  <c r="R2982" i="1"/>
  <c r="S2982" i="1"/>
  <c r="R1806" i="1"/>
  <c r="S1806" i="1"/>
  <c r="R3834" i="1"/>
  <c r="S3834" i="1"/>
  <c r="R3480" i="1"/>
  <c r="S3480" i="1"/>
  <c r="R591" i="1"/>
  <c r="S591" i="1"/>
  <c r="R2787" i="1"/>
  <c r="S2787" i="1"/>
  <c r="R1185" i="1"/>
  <c r="S1185" i="1"/>
  <c r="R956" i="1"/>
  <c r="S956" i="1"/>
  <c r="R3379" i="1"/>
  <c r="S3379" i="1"/>
  <c r="R3481" i="1"/>
  <c r="S3481" i="1"/>
  <c r="R1277" i="1"/>
  <c r="S1277" i="1"/>
  <c r="R810" i="1"/>
  <c r="S810" i="1"/>
  <c r="R1588" i="1"/>
  <c r="S1588" i="1"/>
  <c r="R2512" i="1"/>
  <c r="S2512" i="1"/>
  <c r="R1031" i="1"/>
  <c r="S1031" i="1"/>
  <c r="R485" i="1"/>
  <c r="S485" i="1"/>
  <c r="R841" i="1"/>
  <c r="S841" i="1"/>
  <c r="R2556" i="1"/>
  <c r="S2556" i="1"/>
  <c r="R357" i="1"/>
  <c r="S357" i="1"/>
  <c r="R1308" i="1"/>
  <c r="S1308" i="1"/>
  <c r="R1770" i="1"/>
  <c r="S1770" i="1"/>
  <c r="R1213" i="1"/>
  <c r="S1213" i="1"/>
  <c r="R1965" i="1"/>
  <c r="S1965" i="1"/>
  <c r="R3482" i="1"/>
  <c r="S3482" i="1"/>
  <c r="R2557" i="1"/>
  <c r="S2557" i="1"/>
  <c r="R1807" i="1"/>
  <c r="S1807" i="1"/>
  <c r="R2558" i="1"/>
  <c r="S2558" i="1"/>
  <c r="R2788" i="1"/>
  <c r="S2788" i="1"/>
  <c r="R148" i="1"/>
  <c r="S148" i="1"/>
  <c r="R3483" i="1"/>
  <c r="S3483" i="1"/>
  <c r="R1724" i="1"/>
  <c r="S1724" i="1"/>
  <c r="R842" i="1"/>
  <c r="S842" i="1"/>
  <c r="R3948" i="1"/>
  <c r="S3948" i="1"/>
  <c r="R1966" i="1"/>
  <c r="S1966" i="1"/>
  <c r="R3955" i="1"/>
  <c r="S3955" i="1"/>
  <c r="R994" i="1"/>
  <c r="S994" i="1"/>
  <c r="R1309" i="1"/>
  <c r="S1309" i="1"/>
  <c r="R3484" i="1"/>
  <c r="S3484" i="1"/>
  <c r="R302" i="1"/>
  <c r="S302" i="1"/>
  <c r="R1278" i="1"/>
  <c r="S1278" i="1"/>
  <c r="R592" i="1"/>
  <c r="S592" i="1"/>
  <c r="R2789" i="1"/>
  <c r="S2789" i="1"/>
  <c r="R2983" i="1"/>
  <c r="S2983" i="1"/>
  <c r="R358" i="1"/>
  <c r="S358" i="1"/>
  <c r="R843" i="1"/>
  <c r="S843" i="1"/>
  <c r="R3712" i="1"/>
  <c r="S3712" i="1"/>
  <c r="R227" i="1"/>
  <c r="S227" i="1"/>
  <c r="R1310" i="1"/>
  <c r="S1310" i="1"/>
  <c r="R295" i="1"/>
  <c r="S295" i="1"/>
  <c r="R1551" i="1"/>
  <c r="S1551" i="1"/>
  <c r="R844" i="1"/>
  <c r="S844" i="1"/>
  <c r="R1311" i="1"/>
  <c r="S1311" i="1"/>
  <c r="R517" i="1"/>
  <c r="S517" i="1"/>
  <c r="R1562" i="1"/>
  <c r="S1562" i="1"/>
  <c r="R3809" i="1"/>
  <c r="S3809" i="1"/>
  <c r="R161" i="1"/>
  <c r="S161" i="1"/>
  <c r="R332" i="1"/>
  <c r="S332" i="1"/>
  <c r="R3465" i="1"/>
  <c r="S3465" i="1"/>
  <c r="R3823" i="1"/>
  <c r="S3823" i="1"/>
  <c r="R1312" i="1"/>
  <c r="S1312" i="1"/>
  <c r="R845" i="1"/>
  <c r="S845" i="1"/>
  <c r="R1676" i="1"/>
  <c r="S1676" i="1"/>
  <c r="R1808" i="1"/>
  <c r="S1808" i="1"/>
  <c r="R1967" i="1"/>
  <c r="S1967" i="1"/>
  <c r="R333" i="1"/>
  <c r="S333" i="1"/>
  <c r="R3682" i="1"/>
  <c r="S3682" i="1"/>
  <c r="R593" i="1"/>
  <c r="S593" i="1"/>
  <c r="R2513" i="1"/>
  <c r="S2513" i="1"/>
  <c r="R2984" i="1"/>
  <c r="S2984" i="1"/>
  <c r="R78" i="1"/>
  <c r="S78" i="1"/>
  <c r="R3246" i="1"/>
  <c r="S3246" i="1"/>
  <c r="R1313" i="1"/>
  <c r="S1313" i="1"/>
  <c r="R1032" i="1"/>
  <c r="S1032" i="1"/>
  <c r="R486" i="1"/>
  <c r="S486" i="1"/>
  <c r="R594" i="1"/>
  <c r="S594" i="1"/>
  <c r="R1314" i="1"/>
  <c r="S1314" i="1"/>
  <c r="R1033" i="1"/>
  <c r="S1033" i="1"/>
  <c r="R247" i="1"/>
  <c r="S247" i="1"/>
  <c r="R524" i="1"/>
  <c r="S524" i="1"/>
  <c r="R31" i="1"/>
  <c r="S31" i="1"/>
  <c r="R359" i="1"/>
  <c r="S359" i="1"/>
  <c r="R1214" i="1"/>
  <c r="S1214" i="1"/>
  <c r="R279" i="1"/>
  <c r="S279" i="1"/>
  <c r="R3485" i="1"/>
  <c r="S3485" i="1"/>
  <c r="R1315" i="1"/>
  <c r="S1315" i="1"/>
  <c r="R5" i="1"/>
  <c r="S5" i="1"/>
  <c r="R595" i="1"/>
  <c r="S595" i="1"/>
  <c r="R846" i="1"/>
  <c r="S846" i="1"/>
  <c r="R1725" i="1"/>
  <c r="S1725" i="1"/>
  <c r="R303" i="1"/>
  <c r="S303" i="1"/>
  <c r="R2273" i="1"/>
  <c r="S2273" i="1"/>
  <c r="R293" i="1"/>
  <c r="S293" i="1"/>
  <c r="R847" i="1"/>
  <c r="S847" i="1"/>
  <c r="R1771" i="1"/>
  <c r="S1771" i="1"/>
  <c r="R1316" i="1"/>
  <c r="S1316" i="1"/>
  <c r="R848" i="1"/>
  <c r="S848" i="1"/>
  <c r="R1772" i="1"/>
  <c r="S1772" i="1"/>
  <c r="R793" i="1"/>
  <c r="S793" i="1"/>
  <c r="R1215" i="1"/>
  <c r="S1215" i="1"/>
  <c r="R81" i="1"/>
  <c r="S81" i="1"/>
  <c r="R849" i="1"/>
  <c r="S849" i="1"/>
  <c r="R360" i="1"/>
  <c r="S360" i="1"/>
  <c r="R1968" i="1"/>
  <c r="S1968" i="1"/>
  <c r="R1156" i="1"/>
  <c r="S1156" i="1"/>
  <c r="R1969" i="1"/>
  <c r="S1969" i="1"/>
  <c r="R1589" i="1"/>
  <c r="S1589" i="1"/>
  <c r="R361" i="1"/>
  <c r="S361" i="1"/>
  <c r="R3247" i="1"/>
  <c r="S3247" i="1"/>
  <c r="R223" i="1"/>
  <c r="S223" i="1"/>
  <c r="R1970" i="1"/>
  <c r="S1970" i="1"/>
  <c r="R1034" i="1"/>
  <c r="S1034" i="1"/>
  <c r="R1720" i="1"/>
  <c r="S1720" i="1"/>
  <c r="R1202" i="1"/>
  <c r="S1202" i="1"/>
  <c r="R1971" i="1"/>
  <c r="S1971" i="1"/>
  <c r="R1972" i="1"/>
  <c r="S1972" i="1"/>
  <c r="R2559" i="1"/>
  <c r="S2559" i="1"/>
  <c r="R1973" i="1"/>
  <c r="S1973" i="1"/>
  <c r="R2431" i="1"/>
  <c r="S2431" i="1"/>
  <c r="R1216" i="1"/>
  <c r="S1216" i="1"/>
  <c r="R3248" i="1"/>
  <c r="S3248" i="1"/>
  <c r="R1317" i="1"/>
  <c r="S1317" i="1"/>
  <c r="R3448" i="1"/>
  <c r="S3448" i="1"/>
  <c r="R3410" i="1"/>
  <c r="S3410" i="1"/>
  <c r="R2501" i="1"/>
  <c r="S2501" i="1"/>
  <c r="R2300" i="1"/>
  <c r="S2300" i="1"/>
  <c r="R1318" i="1"/>
  <c r="S1318" i="1"/>
  <c r="R2985" i="1"/>
  <c r="S2985" i="1"/>
  <c r="R1035" i="1"/>
  <c r="S1035" i="1"/>
  <c r="R2986" i="1"/>
  <c r="S2986" i="1"/>
  <c r="R2514" i="1"/>
  <c r="S2514" i="1"/>
  <c r="R2987" i="1"/>
  <c r="S2987" i="1"/>
  <c r="R1974" i="1"/>
  <c r="S1974" i="1"/>
  <c r="R3835" i="1"/>
  <c r="S3835" i="1"/>
  <c r="R1036" i="1"/>
  <c r="S1036" i="1"/>
  <c r="R2248" i="1"/>
  <c r="S2248" i="1"/>
  <c r="R67" i="1"/>
  <c r="S67" i="1"/>
  <c r="R813" i="1"/>
  <c r="S813" i="1"/>
  <c r="R3836" i="1"/>
  <c r="S3836" i="1"/>
  <c r="R362" i="1"/>
  <c r="S362" i="1"/>
  <c r="R304" i="1"/>
  <c r="S304" i="1"/>
  <c r="R1677" i="1"/>
  <c r="S1677" i="1"/>
  <c r="R1319" i="1"/>
  <c r="S1319" i="1"/>
  <c r="R2790" i="1"/>
  <c r="S2790" i="1"/>
  <c r="R1975" i="1"/>
  <c r="S1975" i="1"/>
  <c r="R263" i="1"/>
  <c r="S263" i="1"/>
  <c r="R462" i="1"/>
  <c r="S462" i="1"/>
  <c r="R694" i="1"/>
  <c r="S694" i="1"/>
  <c r="R2403" i="1"/>
  <c r="S2403" i="1"/>
  <c r="R1678" i="1"/>
  <c r="S1678" i="1"/>
  <c r="R1590" i="1"/>
  <c r="S1590" i="1"/>
  <c r="R114" i="1"/>
  <c r="S114" i="1"/>
  <c r="R3713" i="1"/>
  <c r="S3713" i="1"/>
  <c r="R76" i="1"/>
  <c r="S76" i="1"/>
  <c r="R162" i="1"/>
  <c r="S162" i="1"/>
  <c r="R1037" i="1"/>
  <c r="S1037" i="1"/>
  <c r="R363" i="1"/>
  <c r="S363" i="1"/>
  <c r="R264" i="1"/>
  <c r="S264" i="1"/>
  <c r="R963" i="1"/>
  <c r="S963" i="1"/>
  <c r="R695" i="1"/>
  <c r="S695" i="1"/>
  <c r="R1976" i="1"/>
  <c r="S1976" i="1"/>
  <c r="R1320" i="1"/>
  <c r="S1320" i="1"/>
  <c r="R794" i="1"/>
  <c r="S794" i="1"/>
  <c r="R2791" i="1"/>
  <c r="S2791" i="1"/>
  <c r="R240" i="1"/>
  <c r="S240" i="1"/>
  <c r="R696" i="1"/>
  <c r="S696" i="1"/>
  <c r="R2792" i="1"/>
  <c r="S2792" i="1"/>
  <c r="R235" i="1"/>
  <c r="S235" i="1"/>
  <c r="R1264" i="1"/>
  <c r="S1264" i="1"/>
  <c r="R305" i="1"/>
  <c r="S305" i="1"/>
  <c r="R248" i="1"/>
  <c r="S248" i="1"/>
  <c r="R1977" i="1"/>
  <c r="S1977" i="1"/>
  <c r="R135" i="1"/>
  <c r="S135" i="1"/>
  <c r="R1217" i="1"/>
  <c r="S1217" i="1"/>
  <c r="R2560" i="1"/>
  <c r="S2560" i="1"/>
  <c r="R3956" i="1"/>
  <c r="S3956" i="1"/>
  <c r="R163" i="1"/>
  <c r="S163" i="1"/>
  <c r="R1530" i="1"/>
  <c r="S1530" i="1"/>
  <c r="R3486" i="1"/>
  <c r="S3486" i="1"/>
  <c r="R1531" i="1"/>
  <c r="S1531" i="1"/>
  <c r="R1321" i="1"/>
  <c r="S1321" i="1"/>
  <c r="R596" i="1"/>
  <c r="S596" i="1"/>
  <c r="R1532" i="1"/>
  <c r="S1532" i="1"/>
  <c r="R1679" i="1"/>
  <c r="S1679" i="1"/>
  <c r="R1978" i="1"/>
  <c r="S1978" i="1"/>
  <c r="R164" i="1"/>
  <c r="S164" i="1"/>
  <c r="R1680" i="1"/>
  <c r="S1680" i="1"/>
  <c r="R3837" i="1"/>
  <c r="S3837" i="1"/>
  <c r="R697" i="1"/>
  <c r="S697" i="1"/>
  <c r="R165" i="1"/>
  <c r="S165" i="1"/>
  <c r="R850" i="1"/>
  <c r="S850" i="1"/>
  <c r="R1681" i="1"/>
  <c r="S1681" i="1"/>
  <c r="R2793" i="1"/>
  <c r="S2793" i="1"/>
  <c r="R364" i="1"/>
  <c r="S364" i="1"/>
  <c r="R1979" i="1"/>
  <c r="S1979" i="1"/>
  <c r="R1322" i="1"/>
  <c r="S1322" i="1"/>
  <c r="R283" i="1"/>
  <c r="S283" i="1"/>
  <c r="R1038" i="1"/>
  <c r="S1038" i="1"/>
  <c r="R3249" i="1"/>
  <c r="S3249" i="1"/>
  <c r="R1980" i="1"/>
  <c r="S1980" i="1"/>
  <c r="R1981" i="1"/>
  <c r="S1981" i="1"/>
  <c r="R4024" i="1"/>
  <c r="S4024" i="1"/>
  <c r="R115" i="1"/>
  <c r="S115" i="1"/>
  <c r="R3708" i="1"/>
  <c r="S3708" i="1"/>
  <c r="R1166" i="1"/>
  <c r="S1166" i="1"/>
  <c r="R249" i="1"/>
  <c r="S249" i="1"/>
  <c r="R1323" i="1"/>
  <c r="S1323" i="1"/>
  <c r="R306" i="1"/>
  <c r="S306" i="1"/>
  <c r="R1324" i="1"/>
  <c r="S1324" i="1"/>
  <c r="R3822" i="1"/>
  <c r="S3822" i="1"/>
  <c r="R1982" i="1"/>
  <c r="S1982" i="1"/>
  <c r="R2988" i="1"/>
  <c r="S2988" i="1"/>
  <c r="R3957" i="1"/>
  <c r="S3957" i="1"/>
  <c r="R11" i="1"/>
  <c r="S11" i="1"/>
  <c r="R597" i="1"/>
  <c r="S597" i="1"/>
  <c r="R698" i="1"/>
  <c r="S698" i="1"/>
  <c r="R1809" i="1"/>
  <c r="S1809" i="1"/>
  <c r="R265" i="1"/>
  <c r="S265" i="1"/>
  <c r="R1983" i="1"/>
  <c r="S1983" i="1"/>
  <c r="R699" i="1"/>
  <c r="S699" i="1"/>
  <c r="R700" i="1"/>
  <c r="S700" i="1"/>
  <c r="R48" i="1"/>
  <c r="S48" i="1"/>
  <c r="R1984" i="1"/>
  <c r="S1984" i="1"/>
  <c r="R82" i="1"/>
  <c r="S82" i="1"/>
  <c r="R1257" i="1"/>
  <c r="S1257" i="1"/>
  <c r="R365" i="1"/>
  <c r="S365" i="1"/>
  <c r="R851" i="1"/>
  <c r="S851" i="1"/>
  <c r="R1325" i="1"/>
  <c r="S1325" i="1"/>
  <c r="R1985" i="1"/>
  <c r="S1985" i="1"/>
  <c r="R701" i="1"/>
  <c r="S701" i="1"/>
  <c r="R2989" i="1"/>
  <c r="S2989" i="1"/>
  <c r="R166" i="1"/>
  <c r="S166" i="1"/>
  <c r="R83" i="1"/>
  <c r="S83" i="1"/>
  <c r="R22" i="1"/>
  <c r="S22" i="1"/>
  <c r="R4094" i="1"/>
  <c r="S4094" i="1"/>
  <c r="R487" i="1"/>
  <c r="S487" i="1"/>
  <c r="R852" i="1"/>
  <c r="S852" i="1"/>
  <c r="R702" i="1"/>
  <c r="S702" i="1"/>
  <c r="R703" i="1"/>
  <c r="S703" i="1"/>
  <c r="R2990" i="1"/>
  <c r="S2990" i="1"/>
  <c r="R3683" i="1"/>
  <c r="S3683" i="1"/>
  <c r="R2991" i="1"/>
  <c r="S2991" i="1"/>
  <c r="R539" i="1"/>
  <c r="S539" i="1"/>
  <c r="R2794" i="1"/>
  <c r="S2794" i="1"/>
  <c r="R3250" i="1"/>
  <c r="S3250" i="1"/>
  <c r="R704" i="1"/>
  <c r="S704" i="1"/>
  <c r="R2561" i="1"/>
  <c r="S2561" i="1"/>
  <c r="R266" i="1"/>
  <c r="S266" i="1"/>
  <c r="R1218" i="1"/>
  <c r="S1218" i="1"/>
  <c r="R1591" i="1"/>
  <c r="S1591" i="1"/>
  <c r="R1986" i="1"/>
  <c r="S1986" i="1"/>
  <c r="R1039" i="1"/>
  <c r="S1039" i="1"/>
  <c r="R657" i="1"/>
  <c r="S657" i="1"/>
  <c r="R2562" i="1"/>
  <c r="S2562" i="1"/>
  <c r="R366" i="1"/>
  <c r="S366" i="1"/>
  <c r="R1326" i="1"/>
  <c r="S1326" i="1"/>
  <c r="R518" i="1"/>
  <c r="S518" i="1"/>
  <c r="R84" i="1"/>
  <c r="S84" i="1"/>
  <c r="R1219" i="1"/>
  <c r="S1219" i="1"/>
  <c r="R1327" i="1"/>
  <c r="S1327" i="1"/>
  <c r="R85" i="1"/>
  <c r="S85" i="1"/>
  <c r="R367" i="1"/>
  <c r="S367" i="1"/>
  <c r="R1040" i="1"/>
  <c r="S1040" i="1"/>
  <c r="R86" i="1"/>
  <c r="S86" i="1"/>
  <c r="R229" i="1"/>
  <c r="S229" i="1"/>
  <c r="R598" i="1"/>
  <c r="S598" i="1"/>
  <c r="R368" i="1"/>
  <c r="S368" i="1"/>
  <c r="R167" i="1"/>
  <c r="S167" i="1"/>
  <c r="R369" i="1"/>
  <c r="S369" i="1"/>
  <c r="R1810" i="1"/>
  <c r="S1810" i="1"/>
  <c r="R168" i="1"/>
  <c r="S168" i="1"/>
  <c r="R370" i="1"/>
  <c r="S370" i="1"/>
  <c r="R656" i="1"/>
  <c r="S656" i="1"/>
  <c r="R326" i="1"/>
  <c r="S326" i="1"/>
  <c r="R267" i="1"/>
  <c r="S267" i="1"/>
  <c r="R2795" i="1"/>
  <c r="S2795" i="1"/>
  <c r="R371" i="1"/>
  <c r="S371" i="1"/>
  <c r="R540" i="1"/>
  <c r="S540" i="1"/>
  <c r="R58" i="1"/>
  <c r="S58" i="1"/>
  <c r="R2992" i="1"/>
  <c r="S2992" i="1"/>
  <c r="R36" i="1"/>
  <c r="S36" i="1"/>
  <c r="R169" i="1"/>
  <c r="S169" i="1"/>
  <c r="R853" i="1"/>
  <c r="S853" i="1"/>
  <c r="R87" i="1"/>
  <c r="S87" i="1"/>
  <c r="R854" i="1"/>
  <c r="S854" i="1"/>
  <c r="R372" i="1"/>
  <c r="S372" i="1"/>
  <c r="R855" i="1"/>
  <c r="S855" i="1"/>
  <c r="R170" i="1"/>
  <c r="S170" i="1"/>
  <c r="R116" i="1"/>
  <c r="S116" i="1"/>
  <c r="R307" i="1"/>
  <c r="S307" i="1"/>
  <c r="R104" i="1"/>
  <c r="S104" i="1"/>
  <c r="R1987" i="1"/>
  <c r="S1987" i="1"/>
  <c r="R171" i="1"/>
  <c r="S171" i="1"/>
  <c r="R132" i="1"/>
  <c r="S132" i="1"/>
  <c r="R1041" i="1"/>
  <c r="S1041" i="1"/>
  <c r="R801" i="1"/>
  <c r="S801" i="1"/>
  <c r="R1042" i="1"/>
  <c r="S1042" i="1"/>
  <c r="R1043" i="1"/>
  <c r="S1043" i="1"/>
  <c r="R334" i="1"/>
  <c r="S334" i="1"/>
  <c r="R172" i="1"/>
  <c r="S172" i="1"/>
  <c r="R173" i="1"/>
  <c r="S173" i="1"/>
  <c r="R291" i="1"/>
  <c r="S291" i="1"/>
  <c r="R488" i="1"/>
  <c r="S488" i="1"/>
  <c r="R1044" i="1"/>
  <c r="S1044" i="1"/>
  <c r="R3411" i="1"/>
  <c r="S3411" i="1"/>
  <c r="R174" i="1"/>
  <c r="S174" i="1"/>
  <c r="R454" i="1"/>
  <c r="S454" i="1"/>
  <c r="R705" i="1"/>
  <c r="S705" i="1"/>
  <c r="R1045" i="1"/>
  <c r="S1045" i="1"/>
  <c r="R667" i="1"/>
  <c r="S667" i="1"/>
  <c r="R1726" i="1"/>
  <c r="S1726" i="1"/>
  <c r="R175" i="1"/>
  <c r="S175" i="1"/>
  <c r="R1220" i="1"/>
  <c r="S1220" i="1"/>
  <c r="R1046" i="1"/>
  <c r="S1046" i="1"/>
  <c r="R3191" i="1"/>
  <c r="S3191" i="1"/>
  <c r="R1578" i="1"/>
  <c r="S1578" i="1"/>
  <c r="R706" i="1"/>
  <c r="S706" i="1"/>
  <c r="R1988" i="1"/>
  <c r="S1988" i="1"/>
  <c r="R1727" i="1"/>
  <c r="S1727" i="1"/>
  <c r="R856" i="1"/>
  <c r="S856" i="1"/>
  <c r="R2796" i="1"/>
  <c r="S2796" i="1"/>
  <c r="R2432" i="1"/>
  <c r="S2432" i="1"/>
  <c r="R1682" i="1"/>
  <c r="S1682" i="1"/>
  <c r="R2301" i="1"/>
  <c r="S2301" i="1"/>
  <c r="R857" i="1"/>
  <c r="S857" i="1"/>
  <c r="R1989" i="1"/>
  <c r="S1989" i="1"/>
  <c r="R4101" i="1"/>
  <c r="S4101" i="1"/>
  <c r="R2797" i="1"/>
  <c r="S2797" i="1"/>
  <c r="R1563" i="1"/>
  <c r="S1563" i="1"/>
  <c r="R459" i="1"/>
  <c r="S459" i="1"/>
  <c r="R2416" i="1"/>
  <c r="S2416" i="1"/>
  <c r="R1990" i="1"/>
  <c r="S1990" i="1"/>
  <c r="R3251" i="1"/>
  <c r="S3251" i="1"/>
  <c r="R1811" i="1"/>
  <c r="S1811" i="1"/>
  <c r="R2563" i="1"/>
  <c r="S2563" i="1"/>
  <c r="R1172" i="1"/>
  <c r="S1172" i="1"/>
  <c r="R3380" i="1"/>
  <c r="S3380" i="1"/>
  <c r="R3810" i="1"/>
  <c r="S3810" i="1"/>
  <c r="R1991" i="1"/>
  <c r="S1991" i="1"/>
  <c r="R2950" i="1"/>
  <c r="S2950" i="1"/>
  <c r="R2740" i="1"/>
  <c r="S2740" i="1"/>
  <c r="R1728" i="1"/>
  <c r="S1728" i="1"/>
  <c r="R2993" i="1"/>
  <c r="S2993" i="1"/>
  <c r="R1328" i="1"/>
  <c r="S1328" i="1"/>
  <c r="R2274" i="1"/>
  <c r="S2274" i="1"/>
  <c r="R2564" i="1"/>
  <c r="S2564" i="1"/>
  <c r="R1992" i="1"/>
  <c r="S1992" i="1"/>
  <c r="R1329" i="1"/>
  <c r="S1329" i="1"/>
  <c r="R2994" i="1"/>
  <c r="S2994" i="1"/>
  <c r="R2798" i="1"/>
  <c r="S2798" i="1"/>
  <c r="R3742" i="1"/>
  <c r="S3742" i="1"/>
  <c r="R4025" i="1"/>
  <c r="S4025" i="1"/>
  <c r="R2799" i="1"/>
  <c r="S2799" i="1"/>
  <c r="R1993" i="1"/>
  <c r="S1993" i="1"/>
  <c r="R2953" i="1"/>
  <c r="S2953" i="1"/>
  <c r="R1994" i="1"/>
  <c r="S1994" i="1"/>
  <c r="R2433" i="1"/>
  <c r="S2433" i="1"/>
  <c r="R2282" i="1"/>
  <c r="S2282" i="1"/>
  <c r="R1995" i="1"/>
  <c r="S1995" i="1"/>
  <c r="R1729" i="1"/>
  <c r="S1729" i="1"/>
  <c r="R2302" i="1"/>
  <c r="S2302" i="1"/>
  <c r="R1996" i="1"/>
  <c r="S1996" i="1"/>
  <c r="R2800" i="1"/>
  <c r="S2800" i="1"/>
  <c r="R2303" i="1"/>
  <c r="S2303" i="1"/>
  <c r="R984" i="1"/>
  <c r="S984" i="1"/>
  <c r="R522" i="1"/>
  <c r="S522" i="1"/>
  <c r="R3252" i="1"/>
  <c r="S3252" i="1"/>
  <c r="R2407" i="1"/>
  <c r="S2407" i="1"/>
  <c r="R3838" i="1"/>
  <c r="S3838" i="1"/>
  <c r="R1330" i="1"/>
  <c r="S1330" i="1"/>
  <c r="R1730" i="1"/>
  <c r="S1730" i="1"/>
  <c r="R2565" i="1"/>
  <c r="S2565" i="1"/>
  <c r="R3839" i="1"/>
  <c r="S3839" i="1"/>
  <c r="R1047" i="1"/>
  <c r="S1047" i="1"/>
  <c r="R3487" i="1"/>
  <c r="S3487" i="1"/>
  <c r="R3684" i="1"/>
  <c r="S3684" i="1"/>
  <c r="R3743" i="1"/>
  <c r="S3743" i="1"/>
  <c r="R3253" i="1"/>
  <c r="S3253" i="1"/>
  <c r="R3488" i="1"/>
  <c r="S3488" i="1"/>
  <c r="R3840" i="1"/>
  <c r="S3840" i="1"/>
  <c r="R1997" i="1"/>
  <c r="S1997" i="1"/>
  <c r="R3412" i="1"/>
  <c r="S3412" i="1"/>
  <c r="R3489" i="1"/>
  <c r="S3489" i="1"/>
  <c r="R3216" i="1"/>
  <c r="S3216" i="1"/>
  <c r="R1331" i="1"/>
  <c r="S1331" i="1"/>
  <c r="R1683" i="1"/>
  <c r="S1683" i="1"/>
  <c r="R2801" i="1"/>
  <c r="S2801" i="1"/>
  <c r="R2760" i="1"/>
  <c r="S2760" i="1"/>
  <c r="R1592" i="1"/>
  <c r="S1592" i="1"/>
  <c r="R1157" i="1"/>
  <c r="S1157" i="1"/>
  <c r="R1332" i="1"/>
  <c r="S1332" i="1"/>
  <c r="R2566" i="1"/>
  <c r="S2566" i="1"/>
  <c r="R2434" i="1"/>
  <c r="S2434" i="1"/>
  <c r="R1998" i="1"/>
  <c r="S1998" i="1"/>
  <c r="R3254" i="1"/>
  <c r="S3254" i="1"/>
  <c r="R2995" i="1"/>
  <c r="S2995" i="1"/>
  <c r="R1812" i="1"/>
  <c r="S1812" i="1"/>
  <c r="R2944" i="1"/>
  <c r="S2944" i="1"/>
  <c r="R1891" i="1"/>
  <c r="S1891" i="1"/>
  <c r="R2567" i="1"/>
  <c r="S2567" i="1"/>
  <c r="R1593" i="1"/>
  <c r="S1593" i="1"/>
  <c r="R2304" i="1"/>
  <c r="S2304" i="1"/>
  <c r="R2249" i="1"/>
  <c r="S2249" i="1"/>
  <c r="R2305" i="1"/>
  <c r="S2305" i="1"/>
  <c r="R3255" i="1"/>
  <c r="S3255" i="1"/>
  <c r="R3490" i="1"/>
  <c r="S3490" i="1"/>
  <c r="R3781" i="1"/>
  <c r="S3781" i="1"/>
  <c r="R3256" i="1"/>
  <c r="S3256" i="1"/>
  <c r="R3491" i="1"/>
  <c r="S3491" i="1"/>
  <c r="R2306" i="1"/>
  <c r="S2306" i="1"/>
  <c r="R1731" i="1"/>
  <c r="S1731" i="1"/>
  <c r="R3257" i="1"/>
  <c r="S3257" i="1"/>
  <c r="R3973" i="1"/>
  <c r="S3973" i="1"/>
  <c r="R3958" i="1"/>
  <c r="S3958" i="1"/>
  <c r="R2996" i="1"/>
  <c r="S2996" i="1"/>
  <c r="R989" i="1"/>
  <c r="S989" i="1"/>
  <c r="R2568" i="1"/>
  <c r="S2568" i="1"/>
  <c r="R3685" i="1"/>
  <c r="S3685" i="1"/>
  <c r="R3226" i="1"/>
  <c r="S3226" i="1"/>
  <c r="R1192" i="1"/>
  <c r="S1192" i="1"/>
  <c r="R1892" i="1"/>
  <c r="S1892" i="1"/>
  <c r="R3989" i="1"/>
  <c r="S3989" i="1"/>
  <c r="R3390" i="1"/>
  <c r="S3390" i="1"/>
  <c r="R3841" i="1"/>
  <c r="S3841" i="1"/>
  <c r="R3197" i="1"/>
  <c r="S3197" i="1"/>
  <c r="R3258" i="1"/>
  <c r="S3258" i="1"/>
  <c r="R1048" i="1"/>
  <c r="S1048" i="1"/>
  <c r="R1813" i="1"/>
  <c r="S1813" i="1"/>
  <c r="R1893" i="1"/>
  <c r="S1893" i="1"/>
  <c r="R2997" i="1"/>
  <c r="S2997" i="1"/>
  <c r="R1999" i="1"/>
  <c r="S1999" i="1"/>
  <c r="R2802" i="1"/>
  <c r="S2802" i="1"/>
  <c r="R2998" i="1"/>
  <c r="S2998" i="1"/>
  <c r="R2000" i="1"/>
  <c r="S2000" i="1"/>
  <c r="R1333" i="1"/>
  <c r="S1333" i="1"/>
  <c r="R2001" i="1"/>
  <c r="S2001" i="1"/>
  <c r="R2803" i="1"/>
  <c r="S2803" i="1"/>
  <c r="R2569" i="1"/>
  <c r="S2569" i="1"/>
  <c r="R2570" i="1"/>
  <c r="S2570" i="1"/>
  <c r="R2002" i="1"/>
  <c r="S2002" i="1"/>
  <c r="R3451" i="1"/>
  <c r="S3451" i="1"/>
  <c r="R4108" i="1"/>
  <c r="S4108" i="1"/>
  <c r="R3990" i="1"/>
  <c r="S3990" i="1"/>
  <c r="R2307" i="1"/>
  <c r="S2307" i="1"/>
  <c r="R2308" i="1"/>
  <c r="S2308" i="1"/>
  <c r="R2999" i="1"/>
  <c r="S2999" i="1"/>
  <c r="R2435" i="1"/>
  <c r="S2435" i="1"/>
  <c r="R3991" i="1"/>
  <c r="S3991" i="1"/>
  <c r="R666" i="1"/>
  <c r="S666" i="1"/>
  <c r="R3378" i="1"/>
  <c r="S3378" i="1"/>
  <c r="R4026" i="1"/>
  <c r="S4026" i="1"/>
  <c r="R3413" i="1"/>
  <c r="S3413" i="1"/>
  <c r="R3414" i="1"/>
  <c r="S3414" i="1"/>
  <c r="R2309" i="1"/>
  <c r="S2309" i="1"/>
  <c r="R1158" i="1"/>
  <c r="S1158" i="1"/>
  <c r="R2250" i="1"/>
  <c r="S2250" i="1"/>
  <c r="R373" i="1"/>
  <c r="S373" i="1"/>
  <c r="R3000" i="1"/>
  <c r="S3000" i="1"/>
  <c r="R1773" i="1"/>
  <c r="S1773" i="1"/>
  <c r="R2954" i="1"/>
  <c r="S2954" i="1"/>
  <c r="R2436" i="1"/>
  <c r="S2436" i="1"/>
  <c r="R2003" i="1"/>
  <c r="S2003" i="1"/>
  <c r="R463" i="1"/>
  <c r="S463" i="1"/>
  <c r="R1554" i="1"/>
  <c r="S1554" i="1"/>
  <c r="R858" i="1"/>
  <c r="S858" i="1"/>
  <c r="R1814" i="1"/>
  <c r="S1814" i="1"/>
  <c r="R1594" i="1"/>
  <c r="S1594" i="1"/>
  <c r="R2437" i="1"/>
  <c r="S2437" i="1"/>
  <c r="R2571" i="1"/>
  <c r="S2571" i="1"/>
  <c r="R2004" i="1"/>
  <c r="S2004" i="1"/>
  <c r="R2538" i="1"/>
  <c r="S2538" i="1"/>
  <c r="R3001" i="1"/>
  <c r="S3001" i="1"/>
  <c r="R2005" i="1"/>
  <c r="S2005" i="1"/>
  <c r="R2963" i="1"/>
  <c r="S2963" i="1"/>
  <c r="R2406" i="1"/>
  <c r="S2406" i="1"/>
  <c r="R2408" i="1"/>
  <c r="S2408" i="1"/>
  <c r="R3259" i="1"/>
  <c r="S3259" i="1"/>
  <c r="R2006" i="1"/>
  <c r="S2006" i="1"/>
  <c r="R3002" i="1"/>
  <c r="S3002" i="1"/>
  <c r="R3492" i="1"/>
  <c r="S3492" i="1"/>
  <c r="R3842" i="1"/>
  <c r="S3842" i="1"/>
  <c r="R3493" i="1"/>
  <c r="S3493" i="1"/>
  <c r="R3494" i="1"/>
  <c r="S3494" i="1"/>
  <c r="R707" i="1"/>
  <c r="S707" i="1"/>
  <c r="R2572" i="1"/>
  <c r="S2572" i="1"/>
  <c r="R1595" i="1"/>
  <c r="S1595" i="1"/>
  <c r="R1815" i="1"/>
  <c r="S1815" i="1"/>
  <c r="R3003" i="1"/>
  <c r="S3003" i="1"/>
  <c r="R859" i="1"/>
  <c r="S859" i="1"/>
  <c r="R1596" i="1"/>
  <c r="S1596" i="1"/>
  <c r="R1597" i="1"/>
  <c r="S1597" i="1"/>
  <c r="R2573" i="1"/>
  <c r="S2573" i="1"/>
  <c r="R2804" i="1"/>
  <c r="S2804" i="1"/>
  <c r="R3714" i="1"/>
  <c r="S3714" i="1"/>
  <c r="R2007" i="1"/>
  <c r="S2007" i="1"/>
  <c r="R1774" i="1"/>
  <c r="S1774" i="1"/>
  <c r="R599" i="1"/>
  <c r="S599" i="1"/>
  <c r="R2008" i="1"/>
  <c r="S2008" i="1"/>
  <c r="R374" i="1"/>
  <c r="S374" i="1"/>
  <c r="R1775" i="1"/>
  <c r="S1775" i="1"/>
  <c r="R1049" i="1"/>
  <c r="S1049" i="1"/>
  <c r="R2741" i="1"/>
  <c r="S2741" i="1"/>
  <c r="R2805" i="1"/>
  <c r="S2805" i="1"/>
  <c r="R1005" i="1"/>
  <c r="S1005" i="1"/>
  <c r="R3811" i="1"/>
  <c r="S3811" i="1"/>
  <c r="R176" i="1"/>
  <c r="S176" i="1"/>
  <c r="R2438" i="1"/>
  <c r="S2438" i="1"/>
  <c r="R600" i="1"/>
  <c r="S600" i="1"/>
  <c r="R3260" i="1"/>
  <c r="S3260" i="1"/>
  <c r="R1776" i="1"/>
  <c r="S1776" i="1"/>
  <c r="R2515" i="1"/>
  <c r="S2515" i="1"/>
  <c r="R2009" i="1"/>
  <c r="S2009" i="1"/>
  <c r="R2400" i="1"/>
  <c r="S2400" i="1"/>
  <c r="R860" i="1"/>
  <c r="S860" i="1"/>
  <c r="R1894" i="1"/>
  <c r="S1894" i="1"/>
  <c r="R1050" i="1"/>
  <c r="S1050" i="1"/>
  <c r="R669" i="1"/>
  <c r="S669" i="1"/>
  <c r="R1051" i="1"/>
  <c r="S1051" i="1"/>
  <c r="R2574" i="1"/>
  <c r="S2574" i="1"/>
  <c r="R1816" i="1"/>
  <c r="S1816" i="1"/>
  <c r="R1732" i="1"/>
  <c r="S1732" i="1"/>
  <c r="R861" i="1"/>
  <c r="S861" i="1"/>
  <c r="R1149" i="1"/>
  <c r="S1149" i="1"/>
  <c r="R3843" i="1"/>
  <c r="S3843" i="1"/>
  <c r="R3662" i="1"/>
  <c r="S3662" i="1"/>
  <c r="R3004" i="1"/>
  <c r="S3004" i="1"/>
  <c r="R1517" i="1"/>
  <c r="S1517" i="1"/>
  <c r="R3005" i="1"/>
  <c r="S3005" i="1"/>
  <c r="R2010" i="1"/>
  <c r="S2010" i="1"/>
  <c r="R2439" i="1"/>
  <c r="S2439" i="1"/>
  <c r="R3381" i="1"/>
  <c r="S3381" i="1"/>
  <c r="R2440" i="1"/>
  <c r="S2440" i="1"/>
  <c r="R1733" i="1"/>
  <c r="S1733" i="1"/>
  <c r="R2761" i="1"/>
  <c r="S2761" i="1"/>
  <c r="R1533" i="1"/>
  <c r="S1533" i="1"/>
  <c r="R375" i="1"/>
  <c r="S375" i="1"/>
  <c r="R1684" i="1"/>
  <c r="S1684" i="1"/>
  <c r="R2575" i="1"/>
  <c r="S2575" i="1"/>
  <c r="R376" i="1"/>
  <c r="S376" i="1"/>
  <c r="R177" i="1"/>
  <c r="S177" i="1"/>
  <c r="R1052" i="1"/>
  <c r="S1052" i="1"/>
  <c r="R3674" i="1"/>
  <c r="S3674" i="1"/>
  <c r="R2310" i="1"/>
  <c r="S2310" i="1"/>
  <c r="R862" i="1"/>
  <c r="S862" i="1"/>
  <c r="R2011" i="1"/>
  <c r="S2011" i="1"/>
  <c r="R377" i="1"/>
  <c r="S377" i="1"/>
  <c r="R451" i="1"/>
  <c r="S451" i="1"/>
  <c r="R1053" i="1"/>
  <c r="S1053" i="1"/>
  <c r="R1054" i="1"/>
  <c r="S1054" i="1"/>
  <c r="R60" i="1"/>
  <c r="S60" i="1"/>
  <c r="R378" i="1"/>
  <c r="S378" i="1"/>
  <c r="R1221" i="1"/>
  <c r="S1221" i="1"/>
  <c r="R1665" i="1"/>
  <c r="S1665" i="1"/>
  <c r="R379" i="1"/>
  <c r="S379" i="1"/>
  <c r="R328" i="1"/>
  <c r="S328" i="1"/>
  <c r="R225" i="1"/>
  <c r="S225" i="1"/>
  <c r="R2806" i="1"/>
  <c r="S2806" i="1"/>
  <c r="R541" i="1"/>
  <c r="S541" i="1"/>
  <c r="R149" i="1"/>
  <c r="S149" i="1"/>
  <c r="R708" i="1"/>
  <c r="S708" i="1"/>
  <c r="R1222" i="1"/>
  <c r="S1222" i="1"/>
  <c r="R863" i="1"/>
  <c r="S863" i="1"/>
  <c r="R1598" i="1"/>
  <c r="S1598" i="1"/>
  <c r="R601" i="1"/>
  <c r="S601" i="1"/>
  <c r="R2012" i="1"/>
  <c r="S2012" i="1"/>
  <c r="R178" i="1"/>
  <c r="S178" i="1"/>
  <c r="R864" i="1"/>
  <c r="S864" i="1"/>
  <c r="R865" i="1"/>
  <c r="S865" i="1"/>
  <c r="R380" i="1"/>
  <c r="S380" i="1"/>
  <c r="R179" i="1"/>
  <c r="S179" i="1"/>
  <c r="R117" i="1"/>
  <c r="S117" i="1"/>
  <c r="R2768" i="1"/>
  <c r="S2768" i="1"/>
  <c r="R107" i="1"/>
  <c r="S107" i="1"/>
  <c r="R542" i="1"/>
  <c r="S542" i="1"/>
  <c r="R1334" i="1"/>
  <c r="S1334" i="1"/>
  <c r="R236" i="1"/>
  <c r="S236" i="1"/>
  <c r="R985" i="1"/>
  <c r="S985" i="1"/>
  <c r="R156" i="1"/>
  <c r="S156" i="1"/>
  <c r="R1335" i="1"/>
  <c r="S1335" i="1"/>
  <c r="R602" i="1"/>
  <c r="S602" i="1"/>
  <c r="R866" i="1"/>
  <c r="S866" i="1"/>
  <c r="R381" i="1"/>
  <c r="S381" i="1"/>
  <c r="R2013" i="1"/>
  <c r="S2013" i="1"/>
  <c r="R1336" i="1"/>
  <c r="S1336" i="1"/>
  <c r="R709" i="1"/>
  <c r="S709" i="1"/>
  <c r="R2014" i="1"/>
  <c r="S2014" i="1"/>
  <c r="R180" i="1"/>
  <c r="S180" i="1"/>
  <c r="R284" i="1"/>
  <c r="S284" i="1"/>
  <c r="R88" i="1"/>
  <c r="S88" i="1"/>
  <c r="R1337" i="1"/>
  <c r="S1337" i="1"/>
  <c r="R2311" i="1"/>
  <c r="S2311" i="1"/>
  <c r="R2015" i="1"/>
  <c r="S2015" i="1"/>
  <c r="R308" i="1"/>
  <c r="S308" i="1"/>
  <c r="R118" i="1"/>
  <c r="S118" i="1"/>
  <c r="R28" i="1"/>
  <c r="S28" i="1"/>
  <c r="R2016" i="1"/>
  <c r="S2016" i="1"/>
  <c r="R1508" i="1"/>
  <c r="S1508" i="1"/>
  <c r="R867" i="1"/>
  <c r="S867" i="1"/>
  <c r="R710" i="1"/>
  <c r="S710" i="1"/>
  <c r="R89" i="1"/>
  <c r="S89" i="1"/>
  <c r="R2312" i="1"/>
  <c r="S2312" i="1"/>
  <c r="R603" i="1"/>
  <c r="S603" i="1"/>
  <c r="R228" i="1"/>
  <c r="S228" i="1"/>
  <c r="R382" i="1"/>
  <c r="S382" i="1"/>
  <c r="R146" i="1"/>
  <c r="S146" i="1"/>
  <c r="R868" i="1"/>
  <c r="S868" i="1"/>
  <c r="R2017" i="1"/>
  <c r="S2017" i="1"/>
  <c r="R711" i="1"/>
  <c r="S711" i="1"/>
  <c r="R1338" i="1"/>
  <c r="S1338" i="1"/>
  <c r="R1534" i="1"/>
  <c r="S1534" i="1"/>
  <c r="R181" i="1"/>
  <c r="S181" i="1"/>
  <c r="R68" i="1"/>
  <c r="S68" i="1"/>
  <c r="R869" i="1"/>
  <c r="S869" i="1"/>
  <c r="R464" i="1"/>
  <c r="S464" i="1"/>
  <c r="R3236" i="1"/>
  <c r="S3236" i="1"/>
  <c r="R2576" i="1"/>
  <c r="S2576" i="1"/>
  <c r="R3006" i="1"/>
  <c r="S3006" i="1"/>
  <c r="R3007" i="1"/>
  <c r="S3007" i="1"/>
  <c r="R870" i="1"/>
  <c r="S870" i="1"/>
  <c r="R285" i="1"/>
  <c r="S285" i="1"/>
  <c r="R1734" i="1"/>
  <c r="S1734" i="1"/>
  <c r="R1669" i="1"/>
  <c r="S1669" i="1"/>
  <c r="R1339" i="1"/>
  <c r="S1339" i="1"/>
  <c r="R1340" i="1"/>
  <c r="S1340" i="1"/>
  <c r="R3008" i="1"/>
  <c r="S3008" i="1"/>
  <c r="R1341" i="1"/>
  <c r="S1341" i="1"/>
  <c r="R1926" i="1"/>
  <c r="S1926" i="1"/>
  <c r="R3386" i="1"/>
  <c r="S3386" i="1"/>
  <c r="R2018" i="1"/>
  <c r="S2018" i="1"/>
  <c r="R2239" i="1"/>
  <c r="S2239" i="1"/>
  <c r="R2251" i="1"/>
  <c r="S2251" i="1"/>
  <c r="R3495" i="1"/>
  <c r="S3495" i="1"/>
  <c r="R3261" i="1"/>
  <c r="S3261" i="1"/>
  <c r="R3844" i="1"/>
  <c r="S3844" i="1"/>
  <c r="R241" i="1"/>
  <c r="S241" i="1"/>
  <c r="R4098" i="1"/>
  <c r="S4098" i="1"/>
  <c r="R3767" i="1"/>
  <c r="S3767" i="1"/>
  <c r="R182" i="1"/>
  <c r="S182" i="1"/>
  <c r="R1735" i="1"/>
  <c r="S1735" i="1"/>
  <c r="R1342" i="1"/>
  <c r="S1342" i="1"/>
  <c r="R2577" i="1"/>
  <c r="S2577" i="1"/>
  <c r="R3009" i="1"/>
  <c r="S3009" i="1"/>
  <c r="R1055" i="1"/>
  <c r="S1055" i="1"/>
  <c r="R1223" i="1"/>
  <c r="S1223" i="1"/>
  <c r="R2807" i="1"/>
  <c r="S2807" i="1"/>
  <c r="R3845" i="1"/>
  <c r="S3845" i="1"/>
  <c r="R2278" i="1"/>
  <c r="S2278" i="1"/>
  <c r="R3262" i="1"/>
  <c r="S3262" i="1"/>
  <c r="R2808" i="1"/>
  <c r="S2808" i="1"/>
  <c r="R2441" i="1"/>
  <c r="S2441" i="1"/>
  <c r="R1343" i="1"/>
  <c r="S1343" i="1"/>
  <c r="R1344" i="1"/>
  <c r="S1344" i="1"/>
  <c r="R489" i="1"/>
  <c r="S489" i="1"/>
  <c r="R3452" i="1"/>
  <c r="S3452" i="1"/>
  <c r="R2019" i="1"/>
  <c r="S2019" i="1"/>
  <c r="R2313" i="1"/>
  <c r="S2313" i="1"/>
  <c r="R4065" i="1"/>
  <c r="S4065" i="1"/>
  <c r="R3496" i="1"/>
  <c r="S3496" i="1"/>
  <c r="R230" i="1"/>
  <c r="S230" i="1"/>
  <c r="R2578" i="1"/>
  <c r="S2578" i="1"/>
  <c r="R119" i="1"/>
  <c r="S119" i="1"/>
  <c r="R3846" i="1"/>
  <c r="S3846" i="1"/>
  <c r="R604" i="1"/>
  <c r="S604" i="1"/>
  <c r="R2955" i="1"/>
  <c r="S2955" i="1"/>
  <c r="R1345" i="1"/>
  <c r="S1345" i="1"/>
  <c r="R4081" i="1"/>
  <c r="S4081" i="1"/>
  <c r="R268" i="1"/>
  <c r="S268" i="1"/>
  <c r="R3715" i="1"/>
  <c r="S3715" i="1"/>
  <c r="R337" i="1"/>
  <c r="S337" i="1"/>
  <c r="R3497" i="1"/>
  <c r="S3497" i="1"/>
  <c r="R269" i="1"/>
  <c r="S269" i="1"/>
  <c r="R712" i="1"/>
  <c r="S712" i="1"/>
  <c r="R3782" i="1"/>
  <c r="S3782" i="1"/>
  <c r="R676" i="1"/>
  <c r="S676" i="1"/>
  <c r="R871" i="1"/>
  <c r="S871" i="1"/>
  <c r="R292" i="1"/>
  <c r="S292" i="1"/>
  <c r="R1346" i="1"/>
  <c r="S1346" i="1"/>
  <c r="R383" i="1"/>
  <c r="S383" i="1"/>
  <c r="R3812" i="1"/>
  <c r="S3812" i="1"/>
  <c r="R605" i="1"/>
  <c r="S605" i="1"/>
  <c r="R964" i="1"/>
  <c r="S964" i="1"/>
  <c r="R3453" i="1"/>
  <c r="S3453" i="1"/>
  <c r="R465" i="1"/>
  <c r="S465" i="1"/>
  <c r="R1056" i="1"/>
  <c r="S1056" i="1"/>
  <c r="R1184" i="1"/>
  <c r="S1184" i="1"/>
  <c r="R4051" i="1"/>
  <c r="S4051" i="1"/>
  <c r="R3010" i="1"/>
  <c r="S3010" i="1"/>
  <c r="R3992" i="1"/>
  <c r="S3992" i="1"/>
  <c r="R965" i="1"/>
  <c r="S965" i="1"/>
  <c r="R37" i="1"/>
  <c r="S37" i="1"/>
  <c r="R1224" i="1"/>
  <c r="S1224" i="1"/>
  <c r="R183" i="1"/>
  <c r="S183" i="1"/>
  <c r="R713" i="1"/>
  <c r="S713" i="1"/>
  <c r="R2020" i="1"/>
  <c r="S2020" i="1"/>
  <c r="R2314" i="1"/>
  <c r="S2314" i="1"/>
  <c r="R184" i="1"/>
  <c r="S184" i="1"/>
  <c r="R1599" i="1"/>
  <c r="S1599" i="1"/>
  <c r="R1057" i="1"/>
  <c r="S1057" i="1"/>
  <c r="R309" i="1"/>
  <c r="S309" i="1"/>
  <c r="R27" i="1"/>
  <c r="S27" i="1"/>
  <c r="R3959" i="1"/>
  <c r="S3959" i="1"/>
  <c r="R1347" i="1"/>
  <c r="S1347" i="1"/>
  <c r="R714" i="1"/>
  <c r="S714" i="1"/>
  <c r="R1348" i="1"/>
  <c r="S1348" i="1"/>
  <c r="R384" i="1"/>
  <c r="S384" i="1"/>
  <c r="R2809" i="1"/>
  <c r="S2809" i="1"/>
  <c r="R237" i="1"/>
  <c r="S237" i="1"/>
  <c r="R3498" i="1"/>
  <c r="S3498" i="1"/>
  <c r="R1817" i="1"/>
  <c r="S1817" i="1"/>
  <c r="R490" i="1"/>
  <c r="S490" i="1"/>
  <c r="R38" i="1"/>
  <c r="S38" i="1"/>
  <c r="R3499" i="1"/>
  <c r="S3499" i="1"/>
  <c r="R2252" i="1"/>
  <c r="S2252" i="1"/>
  <c r="R2964" i="1"/>
  <c r="S2964" i="1"/>
  <c r="R715" i="1"/>
  <c r="S715" i="1"/>
  <c r="R69" i="1"/>
  <c r="S69" i="1"/>
  <c r="R2531" i="1"/>
  <c r="S2531" i="1"/>
  <c r="R2021" i="1"/>
  <c r="S2021" i="1"/>
  <c r="R231" i="1"/>
  <c r="S231" i="1"/>
  <c r="R2579" i="1"/>
  <c r="S2579" i="1"/>
  <c r="R3011" i="1"/>
  <c r="S3011" i="1"/>
  <c r="R543" i="1"/>
  <c r="S543" i="1"/>
  <c r="R3500" i="1"/>
  <c r="S3500" i="1"/>
  <c r="R872" i="1"/>
  <c r="S872" i="1"/>
  <c r="R2022" i="1"/>
  <c r="S2022" i="1"/>
  <c r="R491" i="1"/>
  <c r="S491" i="1"/>
  <c r="R1349" i="1"/>
  <c r="S1349" i="1"/>
  <c r="R2580" i="1"/>
  <c r="S2580" i="1"/>
  <c r="R716" i="1"/>
  <c r="S716" i="1"/>
  <c r="R3501" i="1"/>
  <c r="S3501" i="1"/>
  <c r="R2288" i="1"/>
  <c r="S2288" i="1"/>
  <c r="R717" i="1"/>
  <c r="S717" i="1"/>
  <c r="R544" i="1"/>
  <c r="S544" i="1"/>
  <c r="R1600" i="1"/>
  <c r="S1600" i="1"/>
  <c r="R2023" i="1"/>
  <c r="S2023" i="1"/>
  <c r="R3847" i="1"/>
  <c r="S3847" i="1"/>
  <c r="R2315" i="1"/>
  <c r="S2315" i="1"/>
  <c r="R466" i="1"/>
  <c r="S466" i="1"/>
  <c r="R1526" i="1"/>
  <c r="S1526" i="1"/>
  <c r="R250" i="1"/>
  <c r="S250" i="1"/>
  <c r="R1818" i="1"/>
  <c r="S1818" i="1"/>
  <c r="R718" i="1"/>
  <c r="S718" i="1"/>
  <c r="R1058" i="1"/>
  <c r="S1058" i="1"/>
  <c r="R385" i="1"/>
  <c r="S385" i="1"/>
  <c r="R2810" i="1"/>
  <c r="S2810" i="1"/>
  <c r="R719" i="1"/>
  <c r="S719" i="1"/>
  <c r="R1006" i="1"/>
  <c r="S1006" i="1"/>
  <c r="R1601" i="1"/>
  <c r="S1601" i="1"/>
  <c r="R2024" i="1"/>
  <c r="S2024" i="1"/>
  <c r="R720" i="1"/>
  <c r="S720" i="1"/>
  <c r="R1777" i="1"/>
  <c r="S1777" i="1"/>
  <c r="R1350" i="1"/>
  <c r="S1350" i="1"/>
  <c r="R1685" i="1"/>
  <c r="S1685" i="1"/>
  <c r="R1766" i="1"/>
  <c r="S1766" i="1"/>
  <c r="R606" i="1"/>
  <c r="S606" i="1"/>
  <c r="R966" i="1"/>
  <c r="S966" i="1"/>
  <c r="R310" i="1"/>
  <c r="S310" i="1"/>
  <c r="R1929" i="1"/>
  <c r="S1929" i="1"/>
  <c r="R1351" i="1"/>
  <c r="S1351" i="1"/>
  <c r="R1352" i="1"/>
  <c r="S1352" i="1"/>
  <c r="R1059" i="1"/>
  <c r="S1059" i="1"/>
  <c r="R311" i="1"/>
  <c r="S311" i="1"/>
  <c r="R967" i="1"/>
  <c r="S967" i="1"/>
  <c r="R1353" i="1"/>
  <c r="S1353" i="1"/>
  <c r="R721" i="1"/>
  <c r="S721" i="1"/>
  <c r="R722" i="1"/>
  <c r="S722" i="1"/>
  <c r="R1535" i="1"/>
  <c r="S1535" i="1"/>
  <c r="R136" i="1"/>
  <c r="S136" i="1"/>
  <c r="R1060" i="1"/>
  <c r="S1060" i="1"/>
  <c r="R873" i="1"/>
  <c r="S873" i="1"/>
  <c r="R105" i="1"/>
  <c r="S105" i="1"/>
  <c r="R1819" i="1"/>
  <c r="S1819" i="1"/>
  <c r="R270" i="1"/>
  <c r="S270" i="1"/>
  <c r="R312" i="1"/>
  <c r="S312" i="1"/>
  <c r="R386" i="1"/>
  <c r="S386" i="1"/>
  <c r="R387" i="1"/>
  <c r="S387" i="1"/>
  <c r="R3502" i="1"/>
  <c r="S3502" i="1"/>
  <c r="R2811" i="1"/>
  <c r="S2811" i="1"/>
  <c r="R814" i="1"/>
  <c r="S814" i="1"/>
  <c r="R1193" i="1"/>
  <c r="S1193" i="1"/>
  <c r="R1686" i="1"/>
  <c r="S1686" i="1"/>
  <c r="R1555" i="1"/>
  <c r="S1555" i="1"/>
  <c r="R3012" i="1"/>
  <c r="S3012" i="1"/>
  <c r="R1536" i="1"/>
  <c r="S1536" i="1"/>
  <c r="R3848" i="1"/>
  <c r="S3848" i="1"/>
  <c r="R2769" i="1"/>
  <c r="S2769" i="1"/>
  <c r="R4082" i="1"/>
  <c r="S4082" i="1"/>
  <c r="R824" i="1"/>
  <c r="S824" i="1"/>
  <c r="R1194" i="1"/>
  <c r="S1194" i="1"/>
  <c r="R1354" i="1"/>
  <c r="S1354" i="1"/>
  <c r="R1150" i="1"/>
  <c r="S1150" i="1"/>
  <c r="R1061" i="1"/>
  <c r="S1061" i="1"/>
  <c r="R2442" i="1"/>
  <c r="S2442" i="1"/>
  <c r="R2773" i="1"/>
  <c r="S2773" i="1"/>
  <c r="R2235" i="1"/>
  <c r="S2235" i="1"/>
  <c r="R1820" i="1"/>
  <c r="S1820" i="1"/>
  <c r="R723" i="1"/>
  <c r="S723" i="1"/>
  <c r="R1004" i="1"/>
  <c r="S1004" i="1"/>
  <c r="R1173" i="1"/>
  <c r="S1173" i="1"/>
  <c r="R1174" i="1"/>
  <c r="S1174" i="1"/>
  <c r="R3663" i="1"/>
  <c r="S3663" i="1"/>
  <c r="R1000" i="1"/>
  <c r="S1000" i="1"/>
  <c r="R1355" i="1"/>
  <c r="S1355" i="1"/>
  <c r="R1821" i="1"/>
  <c r="S1821" i="1"/>
  <c r="R874" i="1"/>
  <c r="S874" i="1"/>
  <c r="R3503" i="1"/>
  <c r="S3503" i="1"/>
  <c r="R2812" i="1"/>
  <c r="S2812" i="1"/>
  <c r="R1778" i="1"/>
  <c r="S1778" i="1"/>
  <c r="R3013" i="1"/>
  <c r="S3013" i="1"/>
  <c r="R2025" i="1"/>
  <c r="S2025" i="1"/>
  <c r="R1159" i="1"/>
  <c r="S1159" i="1"/>
  <c r="R672" i="1"/>
  <c r="S672" i="1"/>
  <c r="R1537" i="1"/>
  <c r="S1537" i="1"/>
  <c r="R1003" i="1"/>
  <c r="S1003" i="1"/>
  <c r="R1062" i="1"/>
  <c r="S1062" i="1"/>
  <c r="R2956" i="1"/>
  <c r="S2956" i="1"/>
  <c r="R2316" i="1"/>
  <c r="S2316" i="1"/>
  <c r="R943" i="1"/>
  <c r="S943" i="1"/>
  <c r="R1063" i="1"/>
  <c r="S1063" i="1"/>
  <c r="R2581" i="1"/>
  <c r="S2581" i="1"/>
  <c r="R388" i="1"/>
  <c r="S388" i="1"/>
  <c r="R3014" i="1"/>
  <c r="S3014" i="1"/>
  <c r="R2026" i="1"/>
  <c r="S2026" i="1"/>
  <c r="R2762" i="1"/>
  <c r="S2762" i="1"/>
  <c r="R39" i="1"/>
  <c r="S39" i="1"/>
  <c r="R2027" i="1"/>
  <c r="S2027" i="1"/>
  <c r="R2028" i="1"/>
  <c r="S2028" i="1"/>
  <c r="R3504" i="1"/>
  <c r="S3504" i="1"/>
  <c r="R389" i="1"/>
  <c r="S389" i="1"/>
  <c r="R1668" i="1"/>
  <c r="S1668" i="1"/>
  <c r="R2813" i="1"/>
  <c r="S2813" i="1"/>
  <c r="R724" i="1"/>
  <c r="S724" i="1"/>
  <c r="R3505" i="1"/>
  <c r="S3505" i="1"/>
  <c r="R2814" i="1"/>
  <c r="S2814" i="1"/>
  <c r="R1602" i="1"/>
  <c r="S1602" i="1"/>
  <c r="R2029" i="1"/>
  <c r="S2029" i="1"/>
  <c r="R3660" i="1"/>
  <c r="S3660" i="1"/>
  <c r="R1225" i="1"/>
  <c r="S1225" i="1"/>
  <c r="R3015" i="1"/>
  <c r="S3015" i="1"/>
  <c r="R3016" i="1"/>
  <c r="S3016" i="1"/>
  <c r="R3017" i="1"/>
  <c r="S3017" i="1"/>
  <c r="R2443" i="1"/>
  <c r="S2443" i="1"/>
  <c r="R2815" i="1"/>
  <c r="S2815" i="1"/>
  <c r="R2030" i="1"/>
  <c r="S2030" i="1"/>
  <c r="R607" i="1"/>
  <c r="S607" i="1"/>
  <c r="R1822" i="1"/>
  <c r="S1822" i="1"/>
  <c r="R2444" i="1"/>
  <c r="S2444" i="1"/>
  <c r="R4109" i="1"/>
  <c r="S4109" i="1"/>
  <c r="R1767" i="1"/>
  <c r="S1767" i="1"/>
  <c r="R2582" i="1"/>
  <c r="S2582" i="1"/>
  <c r="R608" i="1"/>
  <c r="S608" i="1"/>
  <c r="R1895" i="1"/>
  <c r="S1895" i="1"/>
  <c r="R1226" i="1"/>
  <c r="S1226" i="1"/>
  <c r="R2816" i="1"/>
  <c r="S2816" i="1"/>
  <c r="R2516" i="1"/>
  <c r="S2516" i="1"/>
  <c r="R3018" i="1"/>
  <c r="S3018" i="1"/>
  <c r="R1779" i="1"/>
  <c r="S1779" i="1"/>
  <c r="R3263" i="1"/>
  <c r="S3263" i="1"/>
  <c r="R3768" i="1"/>
  <c r="S3768" i="1"/>
  <c r="R2445" i="1"/>
  <c r="S2445" i="1"/>
  <c r="R1518" i="1"/>
  <c r="S1518" i="1"/>
  <c r="R815" i="1"/>
  <c r="S815" i="1"/>
  <c r="R1227" i="1"/>
  <c r="S1227" i="1"/>
  <c r="R953" i="1"/>
  <c r="S953" i="1"/>
  <c r="R1356" i="1"/>
  <c r="S1356" i="1"/>
  <c r="R1687" i="1"/>
  <c r="S1687" i="1"/>
  <c r="R2031" i="1"/>
  <c r="S2031" i="1"/>
  <c r="R2317" i="1"/>
  <c r="S2317" i="1"/>
  <c r="R725" i="1"/>
  <c r="S725" i="1"/>
  <c r="R1064" i="1"/>
  <c r="S1064" i="1"/>
  <c r="R2583" i="1"/>
  <c r="S2583" i="1"/>
  <c r="R1065" i="1"/>
  <c r="S1065" i="1"/>
  <c r="R1780" i="1"/>
  <c r="S1780" i="1"/>
  <c r="R1188" i="1"/>
  <c r="S1188" i="1"/>
  <c r="R1066" i="1"/>
  <c r="S1066" i="1"/>
  <c r="R1736" i="1"/>
  <c r="S1736" i="1"/>
  <c r="R1067" i="1"/>
  <c r="S1067" i="1"/>
  <c r="R3506" i="1"/>
  <c r="S3506" i="1"/>
  <c r="R3019" i="1"/>
  <c r="S3019" i="1"/>
  <c r="R3020" i="1"/>
  <c r="S3020" i="1"/>
  <c r="R3264" i="1"/>
  <c r="S3264" i="1"/>
  <c r="R4027" i="1"/>
  <c r="S4027" i="1"/>
  <c r="R2318" i="1"/>
  <c r="S2318" i="1"/>
  <c r="R3265" i="1"/>
  <c r="S3265" i="1"/>
  <c r="R2446" i="1"/>
  <c r="S2446" i="1"/>
  <c r="R2584" i="1"/>
  <c r="S2584" i="1"/>
  <c r="R3217" i="1"/>
  <c r="S3217" i="1"/>
  <c r="R1068" i="1"/>
  <c r="S1068" i="1"/>
  <c r="R3849" i="1"/>
  <c r="S3849" i="1"/>
  <c r="R2817" i="1"/>
  <c r="S2817" i="1"/>
  <c r="R3675" i="1"/>
  <c r="S3675" i="1"/>
  <c r="R875" i="1"/>
  <c r="S875" i="1"/>
  <c r="R3021" i="1"/>
  <c r="S3021" i="1"/>
  <c r="R2447" i="1"/>
  <c r="S2447" i="1"/>
  <c r="R2585" i="1"/>
  <c r="S2585" i="1"/>
  <c r="R3022" i="1"/>
  <c r="S3022" i="1"/>
  <c r="R2818" i="1"/>
  <c r="S2818" i="1"/>
  <c r="R2448" i="1"/>
  <c r="S2448" i="1"/>
  <c r="R492" i="1"/>
  <c r="S492" i="1"/>
  <c r="R609" i="1"/>
  <c r="S609" i="1"/>
  <c r="R150" i="1"/>
  <c r="S150" i="1"/>
  <c r="R390" i="1"/>
  <c r="S390" i="1"/>
  <c r="R1357" i="1"/>
  <c r="S1357" i="1"/>
  <c r="R1259" i="1"/>
  <c r="S1259" i="1"/>
  <c r="R876" i="1"/>
  <c r="S876" i="1"/>
  <c r="R70" i="1"/>
  <c r="S70" i="1"/>
  <c r="R2240" i="1"/>
  <c r="S2240" i="1"/>
  <c r="R493" i="1"/>
  <c r="S493" i="1"/>
  <c r="R98" i="1"/>
  <c r="S98" i="1"/>
  <c r="R185" i="1"/>
  <c r="S185" i="1"/>
  <c r="R271" i="1"/>
  <c r="S271" i="1"/>
  <c r="R90" i="1"/>
  <c r="S90" i="1"/>
  <c r="R494" i="1"/>
  <c r="S494" i="1"/>
  <c r="R1884" i="1"/>
  <c r="S1884" i="1"/>
  <c r="R186" i="1"/>
  <c r="S186" i="1"/>
  <c r="R47" i="1"/>
  <c r="S47" i="1"/>
  <c r="R545" i="1"/>
  <c r="S545" i="1"/>
  <c r="R1069" i="1"/>
  <c r="S1069" i="1"/>
  <c r="R391" i="1"/>
  <c r="S391" i="1"/>
  <c r="R877" i="1"/>
  <c r="S877" i="1"/>
  <c r="R187" i="1"/>
  <c r="S187" i="1"/>
  <c r="R455" i="1"/>
  <c r="S455" i="1"/>
  <c r="R272" i="1"/>
  <c r="S272" i="1"/>
  <c r="R392" i="1"/>
  <c r="S392" i="1"/>
  <c r="R546" i="1"/>
  <c r="S546" i="1"/>
  <c r="R71" i="1"/>
  <c r="S71" i="1"/>
  <c r="R1284" i="1"/>
  <c r="S1284" i="1"/>
  <c r="R2819" i="1"/>
  <c r="S2819" i="1"/>
  <c r="R130" i="1"/>
  <c r="S130" i="1"/>
  <c r="R726" i="1"/>
  <c r="S726" i="1"/>
  <c r="R188" i="1"/>
  <c r="S188" i="1"/>
  <c r="R393" i="1"/>
  <c r="S393" i="1"/>
  <c r="R610" i="1"/>
  <c r="S610" i="1"/>
  <c r="R394" i="1"/>
  <c r="S394" i="1"/>
  <c r="R3221" i="1"/>
  <c r="S3221" i="1"/>
  <c r="R727" i="1"/>
  <c r="S727" i="1"/>
  <c r="R395" i="1"/>
  <c r="S395" i="1"/>
  <c r="R396" i="1"/>
  <c r="S396" i="1"/>
  <c r="R3266" i="1"/>
  <c r="S3266" i="1"/>
  <c r="R3993" i="1"/>
  <c r="S3993" i="1"/>
  <c r="R2232" i="1"/>
  <c r="S2232" i="1"/>
  <c r="R2820" i="1"/>
  <c r="S2820" i="1"/>
  <c r="R1881" i="1"/>
  <c r="S1881" i="1"/>
  <c r="R2032" i="1"/>
  <c r="S2032" i="1"/>
  <c r="R2033" i="1"/>
  <c r="S2033" i="1"/>
  <c r="R878" i="1"/>
  <c r="S878" i="1"/>
  <c r="R1358" i="1"/>
  <c r="S1358" i="1"/>
  <c r="R3507" i="1"/>
  <c r="S3507" i="1"/>
  <c r="R3415" i="1"/>
  <c r="S3415" i="1"/>
  <c r="R2821" i="1"/>
  <c r="S2821" i="1"/>
  <c r="R2503" i="1"/>
  <c r="S2503" i="1"/>
  <c r="R3023" i="1"/>
  <c r="S3023" i="1"/>
  <c r="R2586" i="1"/>
  <c r="S2586" i="1"/>
  <c r="R3765" i="1"/>
  <c r="S3765" i="1"/>
  <c r="R3267" i="1"/>
  <c r="S3267" i="1"/>
  <c r="R1823" i="1"/>
  <c r="S1823" i="1"/>
  <c r="R3508" i="1"/>
  <c r="S3508" i="1"/>
  <c r="R4052" i="1"/>
  <c r="S4052" i="1"/>
  <c r="R477" i="1"/>
  <c r="S477" i="1"/>
  <c r="R1688" i="1"/>
  <c r="S1688" i="1"/>
  <c r="R1689" i="1"/>
  <c r="S1689" i="1"/>
  <c r="R2034" i="1"/>
  <c r="S2034" i="1"/>
  <c r="R2035" i="1"/>
  <c r="S2035" i="1"/>
  <c r="R579" i="1"/>
  <c r="S579" i="1"/>
  <c r="R3268" i="1"/>
  <c r="S3268" i="1"/>
  <c r="R1764" i="1"/>
  <c r="S1764" i="1"/>
  <c r="R3850" i="1"/>
  <c r="S3850" i="1"/>
  <c r="R1359" i="1"/>
  <c r="S1359" i="1"/>
  <c r="R3269" i="1"/>
  <c r="S3269" i="1"/>
  <c r="R2319" i="1"/>
  <c r="S2319" i="1"/>
  <c r="R2414" i="1"/>
  <c r="S2414" i="1"/>
  <c r="R3391" i="1"/>
  <c r="S3391" i="1"/>
  <c r="R3024" i="1"/>
  <c r="S3024" i="1"/>
  <c r="R1360" i="1"/>
  <c r="S1360" i="1"/>
  <c r="R4102" i="1"/>
  <c r="S4102" i="1"/>
  <c r="R2036" i="1"/>
  <c r="S2036" i="1"/>
  <c r="R1603" i="1"/>
  <c r="S1603" i="1"/>
  <c r="R2957" i="1"/>
  <c r="S2957" i="1"/>
  <c r="R2449" i="1"/>
  <c r="S2449" i="1"/>
  <c r="R1604" i="1"/>
  <c r="S1604" i="1"/>
  <c r="R3960" i="1"/>
  <c r="S3960" i="1"/>
  <c r="R2320" i="1"/>
  <c r="S2320" i="1"/>
  <c r="R2037" i="1"/>
  <c r="S2037" i="1"/>
  <c r="R3851" i="1"/>
  <c r="S3851" i="1"/>
  <c r="R2752" i="1"/>
  <c r="S2752" i="1"/>
  <c r="R3852" i="1"/>
  <c r="S3852" i="1"/>
  <c r="R2822" i="1"/>
  <c r="S2822" i="1"/>
  <c r="R1361" i="1"/>
  <c r="S1361" i="1"/>
  <c r="R3716" i="1"/>
  <c r="S3716" i="1"/>
  <c r="R2450" i="1"/>
  <c r="S2450" i="1"/>
  <c r="R1824" i="1"/>
  <c r="S1824" i="1"/>
  <c r="R1362" i="1"/>
  <c r="S1362" i="1"/>
  <c r="R2276" i="1"/>
  <c r="S2276" i="1"/>
  <c r="R1538" i="1"/>
  <c r="S1538" i="1"/>
  <c r="R3974" i="1"/>
  <c r="S3974" i="1"/>
  <c r="R2823" i="1"/>
  <c r="S2823" i="1"/>
  <c r="R2824" i="1"/>
  <c r="S2824" i="1"/>
  <c r="R2321" i="1"/>
  <c r="S2321" i="1"/>
  <c r="R1151" i="1"/>
  <c r="S1151" i="1"/>
  <c r="R728" i="1"/>
  <c r="S728" i="1"/>
  <c r="R1228" i="1"/>
  <c r="S1228" i="1"/>
  <c r="R2587" i="1"/>
  <c r="S2587" i="1"/>
  <c r="R3509" i="1"/>
  <c r="S3509" i="1"/>
  <c r="R2322" i="1"/>
  <c r="S2322" i="1"/>
  <c r="R1825" i="1"/>
  <c r="S1825" i="1"/>
  <c r="R2588" i="1"/>
  <c r="S2588" i="1"/>
  <c r="R1737" i="1"/>
  <c r="S1737" i="1"/>
  <c r="R3025" i="1"/>
  <c r="S3025" i="1"/>
  <c r="R3853" i="1"/>
  <c r="S3853" i="1"/>
  <c r="R2277" i="1"/>
  <c r="S2277" i="1"/>
  <c r="R397" i="1"/>
  <c r="S397" i="1"/>
  <c r="R2253" i="1"/>
  <c r="S2253" i="1"/>
  <c r="R2589" i="1"/>
  <c r="S2589" i="1"/>
  <c r="R1794" i="1"/>
  <c r="S1794" i="1"/>
  <c r="R4078" i="1"/>
  <c r="S4078" i="1"/>
  <c r="R91" i="1"/>
  <c r="S91" i="1"/>
  <c r="R729" i="1"/>
  <c r="S729" i="1"/>
  <c r="R611" i="1"/>
  <c r="S611" i="1"/>
  <c r="R1690" i="1"/>
  <c r="S1690" i="1"/>
  <c r="R1175" i="1"/>
  <c r="S1175" i="1"/>
  <c r="R3510" i="1"/>
  <c r="S3510" i="1"/>
  <c r="R2038" i="1"/>
  <c r="S2038" i="1"/>
  <c r="R3511" i="1"/>
  <c r="S3511" i="1"/>
  <c r="R1363" i="1"/>
  <c r="S1363" i="1"/>
  <c r="R2039" i="1"/>
  <c r="S2039" i="1"/>
  <c r="R995" i="1"/>
  <c r="S995" i="1"/>
  <c r="R495" i="1"/>
  <c r="S495" i="1"/>
  <c r="R1229" i="1"/>
  <c r="S1229" i="1"/>
  <c r="R245" i="1"/>
  <c r="S245" i="1"/>
  <c r="R1070" i="1"/>
  <c r="S1070" i="1"/>
  <c r="R1364" i="1"/>
  <c r="S1364" i="1"/>
  <c r="R2590" i="1"/>
  <c r="S2590" i="1"/>
  <c r="R879" i="1"/>
  <c r="S879" i="1"/>
  <c r="R2767" i="1"/>
  <c r="S2767" i="1"/>
  <c r="R1176" i="1"/>
  <c r="S1176" i="1"/>
  <c r="R99" i="1"/>
  <c r="S99" i="1"/>
  <c r="R3270" i="1"/>
  <c r="S3270" i="1"/>
  <c r="R1177" i="1"/>
  <c r="S1177" i="1"/>
  <c r="R2231" i="1"/>
  <c r="S2231" i="1"/>
  <c r="R133" i="1"/>
  <c r="S133" i="1"/>
  <c r="R3664" i="1"/>
  <c r="S3664" i="1"/>
  <c r="R40" i="1"/>
  <c r="S40" i="1"/>
  <c r="R92" i="1"/>
  <c r="S92" i="1"/>
  <c r="R1552" i="1"/>
  <c r="S1552" i="1"/>
  <c r="R189" i="1"/>
  <c r="S189" i="1"/>
  <c r="R951" i="1"/>
  <c r="S951" i="1"/>
  <c r="R1160" i="1"/>
  <c r="S1160" i="1"/>
  <c r="R730" i="1"/>
  <c r="S730" i="1"/>
  <c r="R3208" i="1"/>
  <c r="S3208" i="1"/>
  <c r="R1071" i="1"/>
  <c r="S1071" i="1"/>
  <c r="R2040" i="1"/>
  <c r="S2040" i="1"/>
  <c r="R1826" i="1"/>
  <c r="S1826" i="1"/>
  <c r="R2041" i="1"/>
  <c r="S2041" i="1"/>
  <c r="R526" i="1"/>
  <c r="S526" i="1"/>
  <c r="R4" i="1"/>
  <c r="S4" i="1"/>
  <c r="R1072" i="1"/>
  <c r="S1072" i="1"/>
  <c r="R2323" i="1"/>
  <c r="S2323" i="1"/>
  <c r="R3783" i="1"/>
  <c r="S3783" i="1"/>
  <c r="R2042" i="1"/>
  <c r="S2042" i="1"/>
  <c r="R612" i="1"/>
  <c r="S612" i="1"/>
  <c r="R1007" i="1"/>
  <c r="S1007" i="1"/>
  <c r="R496" i="1"/>
  <c r="S496" i="1"/>
  <c r="R1519" i="1"/>
  <c r="S1519" i="1"/>
  <c r="R472" i="1"/>
  <c r="S472" i="1"/>
  <c r="R3271" i="1"/>
  <c r="S3271" i="1"/>
  <c r="R580" i="1"/>
  <c r="S580" i="1"/>
  <c r="R731" i="1"/>
  <c r="S731" i="1"/>
  <c r="R3272" i="1"/>
  <c r="S3272" i="1"/>
  <c r="R2591" i="1"/>
  <c r="S2591" i="1"/>
  <c r="R1073" i="1"/>
  <c r="S1073" i="1"/>
  <c r="R1827" i="1"/>
  <c r="S1827" i="1"/>
  <c r="R613" i="1"/>
  <c r="S613" i="1"/>
  <c r="R398" i="1"/>
  <c r="S398" i="1"/>
  <c r="R3227" i="1"/>
  <c r="S3227" i="1"/>
  <c r="R399" i="1"/>
  <c r="S399" i="1"/>
  <c r="R2043" i="1"/>
  <c r="S2043" i="1"/>
  <c r="R2044" i="1"/>
  <c r="S2044" i="1"/>
  <c r="R1738" i="1"/>
  <c r="S1738" i="1"/>
  <c r="R3026" i="1"/>
  <c r="S3026" i="1"/>
  <c r="R1768" i="1"/>
  <c r="S1768" i="1"/>
  <c r="R880" i="1"/>
  <c r="S880" i="1"/>
  <c r="R1365" i="1"/>
  <c r="S1365" i="1"/>
  <c r="R1074" i="1"/>
  <c r="S1074" i="1"/>
  <c r="R2045" i="1"/>
  <c r="S2045" i="1"/>
  <c r="R2742" i="1"/>
  <c r="S2742" i="1"/>
  <c r="R3416" i="1"/>
  <c r="S3416" i="1"/>
  <c r="R2324" i="1"/>
  <c r="S2324" i="1"/>
  <c r="R2937" i="1"/>
  <c r="S2937" i="1"/>
  <c r="R2046" i="1"/>
  <c r="S2046" i="1"/>
  <c r="R3027" i="1"/>
  <c r="S3027" i="1"/>
  <c r="R3273" i="1"/>
  <c r="S3273" i="1"/>
  <c r="R1075" i="1"/>
  <c r="S1075" i="1"/>
  <c r="R2592" i="1"/>
  <c r="S2592" i="1"/>
  <c r="R3028" i="1"/>
  <c r="S3028" i="1"/>
  <c r="R2753" i="1"/>
  <c r="S2753" i="1"/>
  <c r="R339" i="1"/>
  <c r="S339" i="1"/>
  <c r="R816" i="1"/>
  <c r="S816" i="1"/>
  <c r="R2409" i="1"/>
  <c r="S2409" i="1"/>
  <c r="R1781" i="1"/>
  <c r="S1781" i="1"/>
  <c r="R1008" i="1"/>
  <c r="S1008" i="1"/>
  <c r="R3274" i="1"/>
  <c r="S3274" i="1"/>
  <c r="R3417" i="1"/>
  <c r="S3417" i="1"/>
  <c r="R957" i="1"/>
  <c r="S957" i="1"/>
  <c r="R986" i="1"/>
  <c r="S986" i="1"/>
  <c r="R1009" i="1"/>
  <c r="S1009" i="1"/>
  <c r="R1161" i="1"/>
  <c r="S1161" i="1"/>
  <c r="R2451" i="1"/>
  <c r="S2451" i="1"/>
  <c r="R1605" i="1"/>
  <c r="S1605" i="1"/>
  <c r="R732" i="1"/>
  <c r="S732" i="1"/>
  <c r="R61" i="1"/>
  <c r="S61" i="1"/>
  <c r="R996" i="1"/>
  <c r="S996" i="1"/>
  <c r="R1076" i="1"/>
  <c r="S1076" i="1"/>
  <c r="R1077" i="1"/>
  <c r="S1077" i="1"/>
  <c r="R1539" i="1"/>
  <c r="S1539" i="1"/>
  <c r="R968" i="1"/>
  <c r="S968" i="1"/>
  <c r="R525" i="1"/>
  <c r="S525" i="1"/>
  <c r="R474" i="1"/>
  <c r="S474" i="1"/>
  <c r="R958" i="1"/>
  <c r="S958" i="1"/>
  <c r="R2593" i="1"/>
  <c r="S2593" i="1"/>
  <c r="R2775" i="1"/>
  <c r="S2775" i="1"/>
  <c r="R802" i="1"/>
  <c r="S802" i="1"/>
  <c r="R2452" i="1"/>
  <c r="S2452" i="1"/>
  <c r="R2594" i="1"/>
  <c r="S2594" i="1"/>
  <c r="R946" i="1"/>
  <c r="S946" i="1"/>
  <c r="R547" i="1"/>
  <c r="S547" i="1"/>
  <c r="R2942" i="1"/>
  <c r="S2942" i="1"/>
  <c r="R2047" i="1"/>
  <c r="S2047" i="1"/>
  <c r="R467" i="1"/>
  <c r="S467" i="1"/>
  <c r="R1691" i="1"/>
  <c r="S1691" i="1"/>
  <c r="R2325" i="1"/>
  <c r="S2325" i="1"/>
  <c r="R1230" i="1"/>
  <c r="S1230" i="1"/>
  <c r="R1231" i="1"/>
  <c r="S1231" i="1"/>
  <c r="R1739" i="1"/>
  <c r="S1739" i="1"/>
  <c r="R881" i="1"/>
  <c r="S881" i="1"/>
  <c r="R1078" i="1"/>
  <c r="S1078" i="1"/>
  <c r="R969" i="1"/>
  <c r="S969" i="1"/>
  <c r="R3854" i="1"/>
  <c r="S3854" i="1"/>
  <c r="R2947" i="1"/>
  <c r="S2947" i="1"/>
  <c r="R3512" i="1"/>
  <c r="S3512" i="1"/>
  <c r="R2595" i="1"/>
  <c r="S2595" i="1"/>
  <c r="R3513" i="1"/>
  <c r="S3513" i="1"/>
  <c r="R4106" i="1"/>
  <c r="S4106" i="1"/>
  <c r="R3744" i="1"/>
  <c r="S3744" i="1"/>
  <c r="R3855" i="1"/>
  <c r="S3855" i="1"/>
  <c r="R3717" i="1"/>
  <c r="S3717" i="1"/>
  <c r="R2453" i="1"/>
  <c r="S2453" i="1"/>
  <c r="R2279" i="1"/>
  <c r="S2279" i="1"/>
  <c r="R1828" i="1"/>
  <c r="S1828" i="1"/>
  <c r="R882" i="1"/>
  <c r="S882" i="1"/>
  <c r="R3718" i="1"/>
  <c r="S3718" i="1"/>
  <c r="R3275" i="1"/>
  <c r="S3275" i="1"/>
  <c r="R2825" i="1"/>
  <c r="S2825" i="1"/>
  <c r="R3719" i="1"/>
  <c r="S3719" i="1"/>
  <c r="R1079" i="1"/>
  <c r="S1079" i="1"/>
  <c r="R2826" i="1"/>
  <c r="S2826" i="1"/>
  <c r="R1366" i="1"/>
  <c r="S1366" i="1"/>
  <c r="R2326" i="1"/>
  <c r="S2326" i="1"/>
  <c r="R1829" i="1"/>
  <c r="S1829" i="1"/>
  <c r="R1367" i="1"/>
  <c r="S1367" i="1"/>
  <c r="R2327" i="1"/>
  <c r="S2327" i="1"/>
  <c r="R614" i="1"/>
  <c r="S614" i="1"/>
  <c r="R1564" i="1"/>
  <c r="S1564" i="1"/>
  <c r="R733" i="1"/>
  <c r="S733" i="1"/>
  <c r="R615" i="1"/>
  <c r="S615" i="1"/>
  <c r="R1830" i="1"/>
  <c r="S1830" i="1"/>
  <c r="R1201" i="1"/>
  <c r="S1201" i="1"/>
  <c r="R2827" i="1"/>
  <c r="S2827" i="1"/>
  <c r="R1540" i="1"/>
  <c r="S1540" i="1"/>
  <c r="R1368" i="1"/>
  <c r="S1368" i="1"/>
  <c r="R1369" i="1"/>
  <c r="S1369" i="1"/>
  <c r="R2048" i="1"/>
  <c r="S2048" i="1"/>
  <c r="R1370" i="1"/>
  <c r="S1370" i="1"/>
  <c r="R3194" i="1"/>
  <c r="S3194" i="1"/>
  <c r="R2511" i="1"/>
  <c r="S2511" i="1"/>
  <c r="R3209" i="1"/>
  <c r="S3209" i="1"/>
  <c r="R3514" i="1"/>
  <c r="S3514" i="1"/>
  <c r="R3515" i="1"/>
  <c r="S3515" i="1"/>
  <c r="R883" i="1"/>
  <c r="S883" i="1"/>
  <c r="R3418" i="1"/>
  <c r="S3418" i="1"/>
  <c r="R3029" i="1"/>
  <c r="S3029" i="1"/>
  <c r="R3276" i="1"/>
  <c r="S3276" i="1"/>
  <c r="R1692" i="1"/>
  <c r="S1692" i="1"/>
  <c r="R3821" i="1"/>
  <c r="S3821" i="1"/>
  <c r="R3419" i="1"/>
  <c r="S3419" i="1"/>
  <c r="R313" i="1"/>
  <c r="S313" i="1"/>
  <c r="R1162" i="1"/>
  <c r="S1162" i="1"/>
  <c r="R4103" i="1"/>
  <c r="S4103" i="1"/>
  <c r="R817" i="1"/>
  <c r="S817" i="1"/>
  <c r="R3516" i="1"/>
  <c r="S3516" i="1"/>
  <c r="R190" i="1"/>
  <c r="S190" i="1"/>
  <c r="R2527" i="1"/>
  <c r="S2527" i="1"/>
  <c r="R1080" i="1"/>
  <c r="S1080" i="1"/>
  <c r="R3686" i="1"/>
  <c r="S3686" i="1"/>
  <c r="R3856" i="1"/>
  <c r="S3856" i="1"/>
  <c r="R2049" i="1"/>
  <c r="S2049" i="1"/>
  <c r="R2828" i="1"/>
  <c r="S2828" i="1"/>
  <c r="R3277" i="1"/>
  <c r="S3277" i="1"/>
  <c r="R3030" i="1"/>
  <c r="S3030" i="1"/>
  <c r="R2754" i="1"/>
  <c r="S2754" i="1"/>
  <c r="R1831" i="1"/>
  <c r="S1831" i="1"/>
  <c r="R1606" i="1"/>
  <c r="S1606" i="1"/>
  <c r="R1371" i="1"/>
  <c r="S1371" i="1"/>
  <c r="R3420" i="1"/>
  <c r="S3420" i="1"/>
  <c r="R3278" i="1"/>
  <c r="S3278" i="1"/>
  <c r="R3031" i="1"/>
  <c r="S3031" i="1"/>
  <c r="R3687" i="1"/>
  <c r="S3687" i="1"/>
  <c r="R3857" i="1"/>
  <c r="S3857" i="1"/>
  <c r="R3517" i="1"/>
  <c r="S3517" i="1"/>
  <c r="R2050" i="1"/>
  <c r="S2050" i="1"/>
  <c r="R1607" i="1"/>
  <c r="S1607" i="1"/>
  <c r="R1372" i="1"/>
  <c r="S1372" i="1"/>
  <c r="R1740" i="1"/>
  <c r="S1740" i="1"/>
  <c r="R3279" i="1"/>
  <c r="S3279" i="1"/>
  <c r="R3280" i="1"/>
  <c r="S3280" i="1"/>
  <c r="R3518" i="1"/>
  <c r="S3518" i="1"/>
  <c r="R2051" i="1"/>
  <c r="S2051" i="1"/>
  <c r="R1765" i="1"/>
  <c r="S1765" i="1"/>
  <c r="R3720" i="1"/>
  <c r="S3720" i="1"/>
  <c r="R3519" i="1"/>
  <c r="S3519" i="1"/>
  <c r="R1693" i="1"/>
  <c r="S1693" i="1"/>
  <c r="R1608" i="1"/>
  <c r="S1608" i="1"/>
  <c r="R3032" i="1"/>
  <c r="S3032" i="1"/>
  <c r="R2328" i="1"/>
  <c r="S2328" i="1"/>
  <c r="R1832" i="1"/>
  <c r="S1832" i="1"/>
  <c r="R2329" i="1"/>
  <c r="S2329" i="1"/>
  <c r="R1373" i="1"/>
  <c r="S1373" i="1"/>
  <c r="R2330" i="1"/>
  <c r="S2330" i="1"/>
  <c r="R1374" i="1"/>
  <c r="S1374" i="1"/>
  <c r="R3033" i="1"/>
  <c r="S3033" i="1"/>
  <c r="R3034" i="1"/>
  <c r="S3034" i="1"/>
  <c r="R2254" i="1"/>
  <c r="S2254" i="1"/>
  <c r="R3858" i="1"/>
  <c r="S3858" i="1"/>
  <c r="R3520" i="1"/>
  <c r="S3520" i="1"/>
  <c r="R3198" i="1"/>
  <c r="S3198" i="1"/>
  <c r="R3961" i="1"/>
  <c r="S3961" i="1"/>
  <c r="R2829" i="1"/>
  <c r="S2829" i="1"/>
  <c r="R3421" i="1"/>
  <c r="S3421" i="1"/>
  <c r="R2052" i="1"/>
  <c r="S2052" i="1"/>
  <c r="R1375" i="1"/>
  <c r="S1375" i="1"/>
  <c r="R2053" i="1"/>
  <c r="S2053" i="1"/>
  <c r="R3035" i="1"/>
  <c r="S3035" i="1"/>
  <c r="R2054" i="1"/>
  <c r="S2054" i="1"/>
  <c r="R2945" i="1"/>
  <c r="S2945" i="1"/>
  <c r="R2404" i="1"/>
  <c r="S2404" i="1"/>
  <c r="R3036" i="1"/>
  <c r="S3036" i="1"/>
  <c r="R3037" i="1"/>
  <c r="S3037" i="1"/>
  <c r="R2255" i="1"/>
  <c r="S2255" i="1"/>
  <c r="R2055" i="1"/>
  <c r="S2055" i="1"/>
  <c r="R3454" i="1"/>
  <c r="S3454" i="1"/>
  <c r="R3281" i="1"/>
  <c r="S3281" i="1"/>
  <c r="R1694" i="1"/>
  <c r="S1694" i="1"/>
  <c r="R734" i="1"/>
  <c r="S734" i="1"/>
  <c r="R1833" i="1"/>
  <c r="S1833" i="1"/>
  <c r="R3859" i="1"/>
  <c r="S3859" i="1"/>
  <c r="R4093" i="1"/>
  <c r="S4093" i="1"/>
  <c r="R1662" i="1"/>
  <c r="S1662" i="1"/>
  <c r="R1609" i="1"/>
  <c r="S1609" i="1"/>
  <c r="R3521" i="1"/>
  <c r="S3521" i="1"/>
  <c r="R2830" i="1"/>
  <c r="S2830" i="1"/>
  <c r="R2454" i="1"/>
  <c r="S2454" i="1"/>
  <c r="R2831" i="1"/>
  <c r="S2831" i="1"/>
  <c r="R2504" i="1"/>
  <c r="S2504" i="1"/>
  <c r="R1610" i="1"/>
  <c r="S1610" i="1"/>
  <c r="R3038" i="1"/>
  <c r="S3038" i="1"/>
  <c r="R3522" i="1"/>
  <c r="S3522" i="1"/>
  <c r="R3039" i="1"/>
  <c r="S3039" i="1"/>
  <c r="R3218" i="1"/>
  <c r="S3218" i="1"/>
  <c r="R2965" i="1"/>
  <c r="S2965" i="1"/>
  <c r="R2056" i="1"/>
  <c r="S2056" i="1"/>
  <c r="R3523" i="1"/>
  <c r="S3523" i="1"/>
  <c r="R2596" i="1"/>
  <c r="S2596" i="1"/>
  <c r="R1834" i="1"/>
  <c r="S1834" i="1"/>
  <c r="R3282" i="1"/>
  <c r="S3282" i="1"/>
  <c r="R3040" i="1"/>
  <c r="S3040" i="1"/>
  <c r="R3524" i="1"/>
  <c r="S3524" i="1"/>
  <c r="R296" i="1"/>
  <c r="S296" i="1"/>
  <c r="R1835" i="1"/>
  <c r="S1835" i="1"/>
  <c r="R2455" i="1"/>
  <c r="S2455" i="1"/>
  <c r="R1611" i="1"/>
  <c r="S1611" i="1"/>
  <c r="R3975" i="1"/>
  <c r="S3975" i="1"/>
  <c r="R2057" i="1"/>
  <c r="S2057" i="1"/>
  <c r="R1376" i="1"/>
  <c r="S1376" i="1"/>
  <c r="R2331" i="1"/>
  <c r="S2331" i="1"/>
  <c r="R2938" i="1"/>
  <c r="S2938" i="1"/>
  <c r="R2832" i="1"/>
  <c r="S2832" i="1"/>
  <c r="R616" i="1"/>
  <c r="S616" i="1"/>
  <c r="R2058" i="1"/>
  <c r="S2058" i="1"/>
  <c r="R2597" i="1"/>
  <c r="S2597" i="1"/>
  <c r="R1377" i="1"/>
  <c r="S1377" i="1"/>
  <c r="R1232" i="1"/>
  <c r="S1232" i="1"/>
  <c r="R62" i="1"/>
  <c r="S62" i="1"/>
  <c r="R1195" i="1"/>
  <c r="S1195" i="1"/>
  <c r="R137" i="1"/>
  <c r="S137" i="1"/>
  <c r="R1930" i="1"/>
  <c r="S1930" i="1"/>
  <c r="R884" i="1"/>
  <c r="S884" i="1"/>
  <c r="R1931" i="1"/>
  <c r="S1931" i="1"/>
  <c r="R1001" i="1"/>
  <c r="S1001" i="1"/>
  <c r="R2059" i="1"/>
  <c r="S2059" i="1"/>
  <c r="R3041" i="1"/>
  <c r="S3041" i="1"/>
  <c r="R3042" i="1"/>
  <c r="S3042" i="1"/>
  <c r="R1896" i="1"/>
  <c r="S1896" i="1"/>
  <c r="R2060" i="1"/>
  <c r="S2060" i="1"/>
  <c r="R1741" i="1"/>
  <c r="S1741" i="1"/>
  <c r="R3210" i="1"/>
  <c r="S3210" i="1"/>
  <c r="R2061" i="1"/>
  <c r="S2061" i="1"/>
  <c r="R1378" i="1"/>
  <c r="S1378" i="1"/>
  <c r="R2062" i="1"/>
  <c r="S2062" i="1"/>
  <c r="R2598" i="1"/>
  <c r="S2598" i="1"/>
  <c r="R735" i="1"/>
  <c r="S735" i="1"/>
  <c r="R2063" i="1"/>
  <c r="S2063" i="1"/>
  <c r="R3043" i="1"/>
  <c r="S3043" i="1"/>
  <c r="R2524" i="1"/>
  <c r="S2524" i="1"/>
  <c r="R548" i="1"/>
  <c r="S548" i="1"/>
  <c r="R2332" i="1"/>
  <c r="S2332" i="1"/>
  <c r="R2333" i="1"/>
  <c r="S2333" i="1"/>
  <c r="R2064" i="1"/>
  <c r="S2064" i="1"/>
  <c r="R2746" i="1"/>
  <c r="S2746" i="1"/>
  <c r="R1379" i="1"/>
  <c r="S1379" i="1"/>
  <c r="R1836" i="1"/>
  <c r="S1836" i="1"/>
  <c r="R1897" i="1"/>
  <c r="S1897" i="1"/>
  <c r="R1782" i="1"/>
  <c r="S1782" i="1"/>
  <c r="R2599" i="1"/>
  <c r="S2599" i="1"/>
  <c r="R3396" i="1"/>
  <c r="S3396" i="1"/>
  <c r="R1380" i="1"/>
  <c r="S1380" i="1"/>
  <c r="R2600" i="1"/>
  <c r="S2600" i="1"/>
  <c r="R3525" i="1"/>
  <c r="S3525" i="1"/>
  <c r="R2334" i="1"/>
  <c r="S2334" i="1"/>
  <c r="R1381" i="1"/>
  <c r="S1381" i="1"/>
  <c r="R2256" i="1"/>
  <c r="S2256" i="1"/>
  <c r="R3526" i="1"/>
  <c r="S3526" i="1"/>
  <c r="R2601" i="1"/>
  <c r="S2601" i="1"/>
  <c r="R2335" i="1"/>
  <c r="S2335" i="1"/>
  <c r="R2065" i="1"/>
  <c r="S2065" i="1"/>
  <c r="R3527" i="1"/>
  <c r="S3527" i="1"/>
  <c r="R2602" i="1"/>
  <c r="S2602" i="1"/>
  <c r="R3422" i="1"/>
  <c r="S3422" i="1"/>
  <c r="R3044" i="1"/>
  <c r="S3044" i="1"/>
  <c r="R1837" i="1"/>
  <c r="S1837" i="1"/>
  <c r="R1898" i="1"/>
  <c r="S1898" i="1"/>
  <c r="R1742" i="1"/>
  <c r="S1742" i="1"/>
  <c r="R1081" i="1"/>
  <c r="S1081" i="1"/>
  <c r="R1541" i="1"/>
  <c r="S1541" i="1"/>
  <c r="R400" i="1"/>
  <c r="S400" i="1"/>
  <c r="R1285" i="1"/>
  <c r="S1285" i="1"/>
  <c r="R2066" i="1"/>
  <c r="S2066" i="1"/>
  <c r="R1382" i="1"/>
  <c r="S1382" i="1"/>
  <c r="R3423" i="1"/>
  <c r="S3423" i="1"/>
  <c r="R1082" i="1"/>
  <c r="S1082" i="1"/>
  <c r="R1565" i="1"/>
  <c r="S1565" i="1"/>
  <c r="R4104" i="1"/>
  <c r="S4104" i="1"/>
  <c r="R1899" i="1"/>
  <c r="S1899" i="1"/>
  <c r="R2067" i="1"/>
  <c r="S2067" i="1"/>
  <c r="R3528" i="1"/>
  <c r="S3528" i="1"/>
  <c r="R2068" i="1"/>
  <c r="S2068" i="1"/>
  <c r="R2069" i="1"/>
  <c r="S2069" i="1"/>
  <c r="R4083" i="1"/>
  <c r="S4083" i="1"/>
  <c r="R4084" i="1"/>
  <c r="S4084" i="1"/>
  <c r="R1233" i="1"/>
  <c r="S1233" i="1"/>
  <c r="R1267" i="1"/>
  <c r="S1267" i="1"/>
  <c r="R1196" i="1"/>
  <c r="S1196" i="1"/>
  <c r="R3283" i="1"/>
  <c r="S3283" i="1"/>
  <c r="R2070" i="1"/>
  <c r="S2070" i="1"/>
  <c r="R2071" i="1"/>
  <c r="S2071" i="1"/>
  <c r="R497" i="1"/>
  <c r="S497" i="1"/>
  <c r="R795" i="1"/>
  <c r="S795" i="1"/>
  <c r="R2283" i="1"/>
  <c r="S2283" i="1"/>
  <c r="R1900" i="1"/>
  <c r="S1900" i="1"/>
  <c r="R617" i="1"/>
  <c r="S617" i="1"/>
  <c r="R2833" i="1"/>
  <c r="S2833" i="1"/>
  <c r="R578" i="1"/>
  <c r="S578" i="1"/>
  <c r="R2072" i="1"/>
  <c r="S2072" i="1"/>
  <c r="R2236" i="1"/>
  <c r="S2236" i="1"/>
  <c r="R401" i="1"/>
  <c r="S401" i="1"/>
  <c r="R1268" i="1"/>
  <c r="S1268" i="1"/>
  <c r="R618" i="1"/>
  <c r="S618" i="1"/>
  <c r="R1901" i="1"/>
  <c r="S1901" i="1"/>
  <c r="R549" i="1"/>
  <c r="S549" i="1"/>
  <c r="R498" i="1"/>
  <c r="S498" i="1"/>
  <c r="R2073" i="1"/>
  <c r="S2073" i="1"/>
  <c r="R798" i="1"/>
  <c r="S798" i="1"/>
  <c r="R3192" i="1"/>
  <c r="S3192" i="1"/>
  <c r="R1383" i="1"/>
  <c r="S1383" i="1"/>
  <c r="R1902" i="1"/>
  <c r="S1902" i="1"/>
  <c r="R1612" i="1"/>
  <c r="S1612" i="1"/>
  <c r="R573" i="1"/>
  <c r="S573" i="1"/>
  <c r="R2603" i="1"/>
  <c r="S2603" i="1"/>
  <c r="R736" i="1"/>
  <c r="S736" i="1"/>
  <c r="R2604" i="1"/>
  <c r="S2604" i="1"/>
  <c r="R1542" i="1"/>
  <c r="S1542" i="1"/>
  <c r="R660" i="1"/>
  <c r="S660" i="1"/>
  <c r="R947" i="1"/>
  <c r="S947" i="1"/>
  <c r="R1384" i="1"/>
  <c r="S1384" i="1"/>
  <c r="R1010" i="1"/>
  <c r="S1010" i="1"/>
  <c r="R2336" i="1"/>
  <c r="S2336" i="1"/>
  <c r="R460" i="1"/>
  <c r="S460" i="1"/>
  <c r="R997" i="1"/>
  <c r="S997" i="1"/>
  <c r="R2456" i="1"/>
  <c r="S2456" i="1"/>
  <c r="R987" i="1"/>
  <c r="S987" i="1"/>
  <c r="R1016" i="1"/>
  <c r="S1016" i="1"/>
  <c r="R808" i="1"/>
  <c r="S808" i="1"/>
  <c r="R885" i="1"/>
  <c r="S885" i="1"/>
  <c r="R2074" i="1"/>
  <c r="S2074" i="1"/>
  <c r="R661" i="1"/>
  <c r="S661" i="1"/>
  <c r="R2457" i="1"/>
  <c r="S2457" i="1"/>
  <c r="R3949" i="1"/>
  <c r="S3949" i="1"/>
  <c r="R338" i="1"/>
  <c r="S338" i="1"/>
  <c r="R1783" i="1"/>
  <c r="S1783" i="1"/>
  <c r="R1556" i="1"/>
  <c r="S1556" i="1"/>
  <c r="R1234" i="1"/>
  <c r="S1234" i="1"/>
  <c r="R2605" i="1"/>
  <c r="S2605" i="1"/>
  <c r="R737" i="1"/>
  <c r="S737" i="1"/>
  <c r="R970" i="1"/>
  <c r="S970" i="1"/>
  <c r="R1083" i="1"/>
  <c r="S1083" i="1"/>
  <c r="R3424" i="1"/>
  <c r="S3424" i="1"/>
  <c r="R677" i="1"/>
  <c r="S677" i="1"/>
  <c r="R2834" i="1"/>
  <c r="S2834" i="1"/>
  <c r="R3994" i="1"/>
  <c r="S3994" i="1"/>
  <c r="R3745" i="1"/>
  <c r="S3745" i="1"/>
  <c r="R2606" i="1"/>
  <c r="S2606" i="1"/>
  <c r="R3045" i="1"/>
  <c r="S3045" i="1"/>
  <c r="R3046" i="1"/>
  <c r="S3046" i="1"/>
  <c r="R1613" i="1"/>
  <c r="S1613" i="1"/>
  <c r="R886" i="1"/>
  <c r="S886" i="1"/>
  <c r="R3284" i="1"/>
  <c r="S3284" i="1"/>
  <c r="R1084" i="1"/>
  <c r="S1084" i="1"/>
  <c r="R3529" i="1"/>
  <c r="S3529" i="1"/>
  <c r="R3976" i="1"/>
  <c r="S3976" i="1"/>
  <c r="R3962" i="1"/>
  <c r="S3962" i="1"/>
  <c r="R1385" i="1"/>
  <c r="S1385" i="1"/>
  <c r="R3860" i="1"/>
  <c r="S3860" i="1"/>
  <c r="R2075" i="1"/>
  <c r="S2075" i="1"/>
  <c r="R3784" i="1"/>
  <c r="S3784" i="1"/>
  <c r="R3530" i="1"/>
  <c r="S3530" i="1"/>
  <c r="R3531" i="1"/>
  <c r="S3531" i="1"/>
  <c r="R3665" i="1"/>
  <c r="S3665" i="1"/>
  <c r="R3047" i="1"/>
  <c r="S3047" i="1"/>
  <c r="R3048" i="1"/>
  <c r="S3048" i="1"/>
  <c r="R1386" i="1"/>
  <c r="S1386" i="1"/>
  <c r="R3285" i="1"/>
  <c r="S3285" i="1"/>
  <c r="R3532" i="1"/>
  <c r="S3532" i="1"/>
  <c r="R1085" i="1"/>
  <c r="S1085" i="1"/>
  <c r="R2835" i="1"/>
  <c r="S2835" i="1"/>
  <c r="R2607" i="1"/>
  <c r="S2607" i="1"/>
  <c r="R3995" i="1"/>
  <c r="S3995" i="1"/>
  <c r="R1543" i="1"/>
  <c r="S1543" i="1"/>
  <c r="R3392" i="1"/>
  <c r="S3392" i="1"/>
  <c r="R1086" i="1"/>
  <c r="S1086" i="1"/>
  <c r="R3688" i="1"/>
  <c r="S3688" i="1"/>
  <c r="R1087" i="1"/>
  <c r="S1087" i="1"/>
  <c r="R1557" i="1"/>
  <c r="S1557" i="1"/>
  <c r="R3049" i="1"/>
  <c r="S3049" i="1"/>
  <c r="R2608" i="1"/>
  <c r="S2608" i="1"/>
  <c r="R1888" i="1"/>
  <c r="S1888" i="1"/>
  <c r="R2609" i="1"/>
  <c r="S2609" i="1"/>
  <c r="R3721" i="1"/>
  <c r="S3721" i="1"/>
  <c r="R72" i="1"/>
  <c r="S72" i="1"/>
  <c r="R971" i="1"/>
  <c r="S971" i="1"/>
  <c r="R2836" i="1"/>
  <c r="S2836" i="1"/>
  <c r="R1784" i="1"/>
  <c r="S1784" i="1"/>
  <c r="R151" i="1"/>
  <c r="S151" i="1"/>
  <c r="R738" i="1"/>
  <c r="S738" i="1"/>
  <c r="R887" i="1"/>
  <c r="S887" i="1"/>
  <c r="R739" i="1"/>
  <c r="S739" i="1"/>
  <c r="R1387" i="1"/>
  <c r="S1387" i="1"/>
  <c r="R2458" i="1"/>
  <c r="S2458" i="1"/>
  <c r="R1785" i="1"/>
  <c r="S1785" i="1"/>
  <c r="R888" i="1"/>
  <c r="S888" i="1"/>
  <c r="R1614" i="1"/>
  <c r="S1614" i="1"/>
  <c r="R108" i="1"/>
  <c r="S108" i="1"/>
  <c r="R1388" i="1"/>
  <c r="S1388" i="1"/>
  <c r="R4021" i="1"/>
  <c r="S4021" i="1"/>
  <c r="R4096" i="1"/>
  <c r="S4096" i="1"/>
  <c r="R1615" i="1"/>
  <c r="S1615" i="1"/>
  <c r="R2076" i="1"/>
  <c r="S2076" i="1"/>
  <c r="R2077" i="1"/>
  <c r="S2077" i="1"/>
  <c r="R3050" i="1"/>
  <c r="S3050" i="1"/>
  <c r="R2508" i="1"/>
  <c r="S2508" i="1"/>
  <c r="R3656" i="1"/>
  <c r="S3656" i="1"/>
  <c r="R3533" i="1"/>
  <c r="S3533" i="1"/>
  <c r="R2243" i="1"/>
  <c r="S2243" i="1"/>
  <c r="R3425" i="1"/>
  <c r="S3425" i="1"/>
  <c r="R2610" i="1"/>
  <c r="S2610" i="1"/>
  <c r="R2837" i="1"/>
  <c r="S2837" i="1"/>
  <c r="R3051" i="1"/>
  <c r="S3051" i="1"/>
  <c r="R1235" i="1"/>
  <c r="S1235" i="1"/>
  <c r="R1389" i="1"/>
  <c r="S1389" i="1"/>
  <c r="R3861" i="1"/>
  <c r="S3861" i="1"/>
  <c r="R2838" i="1"/>
  <c r="S2838" i="1"/>
  <c r="R3534" i="1"/>
  <c r="S3534" i="1"/>
  <c r="R1527" i="1"/>
  <c r="S1527" i="1"/>
  <c r="R3945" i="1"/>
  <c r="S3945" i="1"/>
  <c r="R1792" i="1"/>
  <c r="S1792" i="1"/>
  <c r="R3535" i="1"/>
  <c r="S3535" i="1"/>
  <c r="R3666" i="1"/>
  <c r="S3666" i="1"/>
  <c r="R2839" i="1"/>
  <c r="S2839" i="1"/>
  <c r="R220" i="1"/>
  <c r="S220" i="1"/>
  <c r="R3536" i="1"/>
  <c r="S3536" i="1"/>
  <c r="R2611" i="1"/>
  <c r="S2611" i="1"/>
  <c r="R402" i="1"/>
  <c r="S402" i="1"/>
  <c r="R740" i="1"/>
  <c r="S740" i="1"/>
  <c r="R403" i="1"/>
  <c r="S403" i="1"/>
  <c r="R619" i="1"/>
  <c r="S619" i="1"/>
  <c r="R741" i="1"/>
  <c r="S741" i="1"/>
  <c r="R550" i="1"/>
  <c r="S550" i="1"/>
  <c r="R242" i="1"/>
  <c r="S242" i="1"/>
  <c r="R476" i="1"/>
  <c r="S476" i="1"/>
  <c r="R2078" i="1"/>
  <c r="S2078" i="1"/>
  <c r="R456" i="1"/>
  <c r="S456" i="1"/>
  <c r="R3764" i="1"/>
  <c r="S3764" i="1"/>
  <c r="R3862" i="1"/>
  <c r="S3862" i="1"/>
  <c r="R889" i="1"/>
  <c r="S889" i="1"/>
  <c r="R51" i="1"/>
  <c r="S51" i="1"/>
  <c r="R742" i="1"/>
  <c r="S742" i="1"/>
  <c r="R3863" i="1"/>
  <c r="S3863" i="1"/>
  <c r="R1390" i="1"/>
  <c r="S1390" i="1"/>
  <c r="R3286" i="1"/>
  <c r="S3286" i="1"/>
  <c r="R3052" i="1"/>
  <c r="S3052" i="1"/>
  <c r="R4077" i="1"/>
  <c r="S4077" i="1"/>
  <c r="R2612" i="1"/>
  <c r="S2612" i="1"/>
  <c r="R3287" i="1"/>
  <c r="S3287" i="1"/>
  <c r="R3288" i="1"/>
  <c r="S3288" i="1"/>
  <c r="R3785" i="1"/>
  <c r="S3785" i="1"/>
  <c r="R2779" i="1"/>
  <c r="S2779" i="1"/>
  <c r="R2532" i="1"/>
  <c r="S2532" i="1"/>
  <c r="R3537" i="1"/>
  <c r="S3537" i="1"/>
  <c r="R3053" i="1"/>
  <c r="S3053" i="1"/>
  <c r="R1928" i="1"/>
  <c r="S1928" i="1"/>
  <c r="R1838" i="1"/>
  <c r="S1838" i="1"/>
  <c r="R2079" i="1"/>
  <c r="S2079" i="1"/>
  <c r="R2840" i="1"/>
  <c r="S2840" i="1"/>
  <c r="R1695" i="1"/>
  <c r="S1695" i="1"/>
  <c r="R3786" i="1"/>
  <c r="S3786" i="1"/>
  <c r="R1088" i="1"/>
  <c r="S1088" i="1"/>
  <c r="R1391" i="1"/>
  <c r="S1391" i="1"/>
  <c r="R3769" i="1"/>
  <c r="S3769" i="1"/>
  <c r="R73" i="1"/>
  <c r="S73" i="1"/>
  <c r="R1839" i="1"/>
  <c r="S1839" i="1"/>
  <c r="R1392" i="1"/>
  <c r="S1392" i="1"/>
  <c r="R499" i="1"/>
  <c r="S499" i="1"/>
  <c r="R191" i="1"/>
  <c r="S191" i="1"/>
  <c r="R1696" i="1"/>
  <c r="S1696" i="1"/>
  <c r="R3689" i="1"/>
  <c r="S3689" i="1"/>
  <c r="R192" i="1"/>
  <c r="S192" i="1"/>
  <c r="R404" i="1"/>
  <c r="S404" i="1"/>
  <c r="R457" i="1"/>
  <c r="S457" i="1"/>
  <c r="R405" i="1"/>
  <c r="S405" i="1"/>
  <c r="R551" i="1"/>
  <c r="S551" i="1"/>
  <c r="R1089" i="1"/>
  <c r="S1089" i="1"/>
  <c r="R406" i="1"/>
  <c r="S406" i="1"/>
  <c r="R478" i="1"/>
  <c r="S478" i="1"/>
  <c r="R314" i="1"/>
  <c r="S314" i="1"/>
  <c r="R620" i="1"/>
  <c r="S620" i="1"/>
  <c r="R1743" i="1"/>
  <c r="S1743" i="1"/>
  <c r="R1393" i="1"/>
  <c r="S1393" i="1"/>
  <c r="R286" i="1"/>
  <c r="S286" i="1"/>
  <c r="R1394" i="1"/>
  <c r="S1394" i="1"/>
  <c r="R1395" i="1"/>
  <c r="S1395" i="1"/>
  <c r="R948" i="1"/>
  <c r="S948" i="1"/>
  <c r="R234" i="1"/>
  <c r="S234" i="1"/>
  <c r="R2080" i="1"/>
  <c r="S2080" i="1"/>
  <c r="R193" i="1"/>
  <c r="S193" i="1"/>
  <c r="R890" i="1"/>
  <c r="S890" i="1"/>
  <c r="R407" i="1"/>
  <c r="S407" i="1"/>
  <c r="R891" i="1"/>
  <c r="S891" i="1"/>
  <c r="R2081" i="1"/>
  <c r="S2081" i="1"/>
  <c r="R49" i="1"/>
  <c r="S49" i="1"/>
  <c r="R2841" i="1"/>
  <c r="S2841" i="1"/>
  <c r="R97" i="1"/>
  <c r="S97" i="1"/>
  <c r="R892" i="1"/>
  <c r="S892" i="1"/>
  <c r="R1011" i="1"/>
  <c r="S1011" i="1"/>
  <c r="R2337" i="1"/>
  <c r="S2337" i="1"/>
  <c r="R408" i="1"/>
  <c r="S408" i="1"/>
  <c r="R409" i="1"/>
  <c r="S409" i="1"/>
  <c r="R93" i="1"/>
  <c r="S93" i="1"/>
  <c r="R410" i="1"/>
  <c r="S410" i="1"/>
  <c r="R1697" i="1"/>
  <c r="S1697" i="1"/>
  <c r="R100" i="1"/>
  <c r="S100" i="1"/>
  <c r="R574" i="1"/>
  <c r="S574" i="1"/>
  <c r="R1090" i="1"/>
  <c r="S1090" i="1"/>
  <c r="R3228" i="1"/>
  <c r="S3228" i="1"/>
  <c r="R3054" i="1"/>
  <c r="S3054" i="1"/>
  <c r="R1903" i="1"/>
  <c r="S1903" i="1"/>
  <c r="R1840" i="1"/>
  <c r="S1840" i="1"/>
  <c r="R2082" i="1"/>
  <c r="S2082" i="1"/>
  <c r="R2613" i="1"/>
  <c r="S2613" i="1"/>
  <c r="R3055" i="1"/>
  <c r="S3055" i="1"/>
  <c r="R3289" i="1"/>
  <c r="S3289" i="1"/>
  <c r="R3056" i="1"/>
  <c r="S3056" i="1"/>
  <c r="R2533" i="1"/>
  <c r="S2533" i="1"/>
  <c r="R3538" i="1"/>
  <c r="S3538" i="1"/>
  <c r="R129" i="1"/>
  <c r="S129" i="1"/>
  <c r="R1786" i="1"/>
  <c r="S1786" i="1"/>
  <c r="R2842" i="1"/>
  <c r="S2842" i="1"/>
  <c r="R582" i="1"/>
  <c r="S582" i="1"/>
  <c r="R2083" i="1"/>
  <c r="S2083" i="1"/>
  <c r="R335" i="1"/>
  <c r="S335" i="1"/>
  <c r="R411" i="1"/>
  <c r="S411" i="1"/>
  <c r="R3864" i="1"/>
  <c r="S3864" i="1"/>
  <c r="R412" i="1"/>
  <c r="S412" i="1"/>
  <c r="R621" i="1"/>
  <c r="S621" i="1"/>
  <c r="R413" i="1"/>
  <c r="S413" i="1"/>
  <c r="R1396" i="1"/>
  <c r="S1396" i="1"/>
  <c r="R3233" i="1"/>
  <c r="S3233" i="1"/>
  <c r="R414" i="1"/>
  <c r="S414" i="1"/>
  <c r="R622" i="1"/>
  <c r="S622" i="1"/>
  <c r="R415" i="1"/>
  <c r="S415" i="1"/>
  <c r="R2084" i="1"/>
  <c r="S2084" i="1"/>
  <c r="R109" i="1"/>
  <c r="S109" i="1"/>
  <c r="R623" i="1"/>
  <c r="S623" i="1"/>
  <c r="R1718" i="1"/>
  <c r="S1718" i="1"/>
  <c r="R1397" i="1"/>
  <c r="S1397" i="1"/>
  <c r="R743" i="1"/>
  <c r="S743" i="1"/>
  <c r="R297" i="1"/>
  <c r="S297" i="1"/>
  <c r="R500" i="1"/>
  <c r="S500" i="1"/>
  <c r="R3290" i="1"/>
  <c r="S3290" i="1"/>
  <c r="R2085" i="1"/>
  <c r="S2085" i="1"/>
  <c r="R194" i="1"/>
  <c r="S194" i="1"/>
  <c r="R195" i="1"/>
  <c r="S195" i="1"/>
  <c r="R2338" i="1"/>
  <c r="S2338" i="1"/>
  <c r="R251" i="1"/>
  <c r="S251" i="1"/>
  <c r="R744" i="1"/>
  <c r="S744" i="1"/>
  <c r="R196" i="1"/>
  <c r="S196" i="1"/>
  <c r="R2614" i="1"/>
  <c r="S2614" i="1"/>
  <c r="R2843" i="1"/>
  <c r="S2843" i="1"/>
  <c r="R577" i="1"/>
  <c r="S577" i="1"/>
  <c r="R416" i="1"/>
  <c r="S416" i="1"/>
  <c r="R745" i="1"/>
  <c r="S745" i="1"/>
  <c r="R746" i="1"/>
  <c r="S746" i="1"/>
  <c r="R258" i="1"/>
  <c r="S258" i="1"/>
  <c r="R252" i="1"/>
  <c r="S252" i="1"/>
  <c r="R624" i="1"/>
  <c r="S624" i="1"/>
  <c r="R1398" i="1"/>
  <c r="S1398" i="1"/>
  <c r="R1616" i="1"/>
  <c r="S1616" i="1"/>
  <c r="R138" i="1"/>
  <c r="S138" i="1"/>
  <c r="R2615" i="1"/>
  <c r="S2615" i="1"/>
  <c r="R1520" i="1"/>
  <c r="S1520" i="1"/>
  <c r="R1399" i="1"/>
  <c r="S1399" i="1"/>
  <c r="R3384" i="1"/>
  <c r="S3384" i="1"/>
  <c r="R1091" i="1"/>
  <c r="S1091" i="1"/>
  <c r="R2233" i="1"/>
  <c r="S2233" i="1"/>
  <c r="R1400" i="1"/>
  <c r="S1400" i="1"/>
  <c r="R221" i="1"/>
  <c r="S221" i="1"/>
  <c r="R243" i="1"/>
  <c r="S243" i="1"/>
  <c r="R417" i="1"/>
  <c r="S417" i="1"/>
  <c r="R1401" i="1"/>
  <c r="S1401" i="1"/>
  <c r="R1617" i="1"/>
  <c r="S1617" i="1"/>
  <c r="R418" i="1"/>
  <c r="S418" i="1"/>
  <c r="R2086" i="1"/>
  <c r="S2086" i="1"/>
  <c r="R552" i="1"/>
  <c r="S552" i="1"/>
  <c r="R1841" i="1"/>
  <c r="S1841" i="1"/>
  <c r="R419" i="1"/>
  <c r="S419" i="1"/>
  <c r="R1092" i="1"/>
  <c r="S1092" i="1"/>
  <c r="R2778" i="1"/>
  <c r="S2778" i="1"/>
  <c r="R625" i="1"/>
  <c r="S625" i="1"/>
  <c r="R747" i="1"/>
  <c r="S747" i="1"/>
  <c r="R2087" i="1"/>
  <c r="S2087" i="1"/>
  <c r="R197" i="1"/>
  <c r="S197" i="1"/>
  <c r="R2339" i="1"/>
  <c r="S2339" i="1"/>
  <c r="R65" i="1"/>
  <c r="S65" i="1"/>
  <c r="R501" i="1"/>
  <c r="S501" i="1"/>
  <c r="R3057" i="1"/>
  <c r="S3057" i="1"/>
  <c r="R3943" i="1"/>
  <c r="S3943" i="1"/>
  <c r="R748" i="1"/>
  <c r="S748" i="1"/>
  <c r="R420" i="1"/>
  <c r="S420" i="1"/>
  <c r="R139" i="1"/>
  <c r="S139" i="1"/>
  <c r="R893" i="1"/>
  <c r="S893" i="1"/>
  <c r="R281" i="1"/>
  <c r="S281" i="1"/>
  <c r="R198" i="1"/>
  <c r="S198" i="1"/>
  <c r="R3787" i="1"/>
  <c r="S3787" i="1"/>
  <c r="R1509" i="1"/>
  <c r="S1509" i="1"/>
  <c r="R103" i="1"/>
  <c r="S103" i="1"/>
  <c r="R421" i="1"/>
  <c r="S421" i="1"/>
  <c r="R894" i="1"/>
  <c r="S894" i="1"/>
  <c r="R1402" i="1"/>
  <c r="S1402" i="1"/>
  <c r="R3539" i="1"/>
  <c r="S3539" i="1"/>
  <c r="R2459" i="1"/>
  <c r="S2459" i="1"/>
  <c r="R3291" i="1"/>
  <c r="S3291" i="1"/>
  <c r="R3722" i="1"/>
  <c r="S3722" i="1"/>
  <c r="R2616" i="1"/>
  <c r="S2616" i="1"/>
  <c r="R1842" i="1"/>
  <c r="S1842" i="1"/>
  <c r="R2340" i="1"/>
  <c r="S2340" i="1"/>
  <c r="R3292" i="1"/>
  <c r="S3292" i="1"/>
  <c r="R2617" i="1"/>
  <c r="S2617" i="1"/>
  <c r="R2844" i="1"/>
  <c r="S2844" i="1"/>
  <c r="R1618" i="1"/>
  <c r="S1618" i="1"/>
  <c r="R972" i="1"/>
  <c r="S972" i="1"/>
  <c r="R1843" i="1"/>
  <c r="S1843" i="1"/>
  <c r="R3293" i="1"/>
  <c r="S3293" i="1"/>
  <c r="R2460" i="1"/>
  <c r="S2460" i="1"/>
  <c r="R2845" i="1"/>
  <c r="S2845" i="1"/>
  <c r="R3788" i="1"/>
  <c r="S3788" i="1"/>
  <c r="R2618" i="1"/>
  <c r="S2618" i="1"/>
  <c r="R1844" i="1"/>
  <c r="S1844" i="1"/>
  <c r="R2619" i="1"/>
  <c r="S2619" i="1"/>
  <c r="R3789" i="1"/>
  <c r="S3789" i="1"/>
  <c r="R3058" i="1"/>
  <c r="S3058" i="1"/>
  <c r="R3540" i="1"/>
  <c r="S3540" i="1"/>
  <c r="R1666" i="1"/>
  <c r="S1666" i="1"/>
  <c r="R3690" i="1"/>
  <c r="S3690" i="1"/>
  <c r="R3059" i="1"/>
  <c r="S3059" i="1"/>
  <c r="R2958" i="1"/>
  <c r="S2958" i="1"/>
  <c r="R3060" i="1"/>
  <c r="S3060" i="1"/>
  <c r="R1012" i="1"/>
  <c r="S1012" i="1"/>
  <c r="R2341" i="1"/>
  <c r="S2341" i="1"/>
  <c r="R3061" i="1"/>
  <c r="S3061" i="1"/>
  <c r="R3062" i="1"/>
  <c r="S3062" i="1"/>
  <c r="R3996" i="1"/>
  <c r="S3996" i="1"/>
  <c r="R1744" i="1"/>
  <c r="S1744" i="1"/>
  <c r="R2088" i="1"/>
  <c r="S2088" i="1"/>
  <c r="R3294" i="1"/>
  <c r="S3294" i="1"/>
  <c r="R458" i="1"/>
  <c r="S458" i="1"/>
  <c r="R3426" i="1"/>
  <c r="S3426" i="1"/>
  <c r="R3541" i="1"/>
  <c r="S3541" i="1"/>
  <c r="R3063" i="1"/>
  <c r="S3063" i="1"/>
  <c r="R1619" i="1"/>
  <c r="S1619" i="1"/>
  <c r="R422" i="1"/>
  <c r="S422" i="1"/>
  <c r="R253" i="1"/>
  <c r="S253" i="1"/>
  <c r="R3865" i="1"/>
  <c r="S3865" i="1"/>
  <c r="R3455" i="1"/>
  <c r="S3455" i="1"/>
  <c r="R315" i="1"/>
  <c r="S315" i="1"/>
  <c r="R895" i="1"/>
  <c r="S895" i="1"/>
  <c r="R662" i="1"/>
  <c r="S662" i="1"/>
  <c r="R1093" i="1"/>
  <c r="S1093" i="1"/>
  <c r="R3064" i="1"/>
  <c r="S3064" i="1"/>
  <c r="R479" i="1"/>
  <c r="S479" i="1"/>
  <c r="R3866" i="1"/>
  <c r="S3866" i="1"/>
  <c r="R199" i="1"/>
  <c r="S199" i="1"/>
  <c r="R3542" i="1"/>
  <c r="S3542" i="1"/>
  <c r="R1845" i="1"/>
  <c r="S1845" i="1"/>
  <c r="R2089" i="1"/>
  <c r="S2089" i="1"/>
  <c r="R254" i="1"/>
  <c r="S254" i="1"/>
  <c r="R423" i="1"/>
  <c r="S423" i="1"/>
  <c r="R3543" i="1"/>
  <c r="S3543" i="1"/>
  <c r="R626" i="1"/>
  <c r="S626" i="1"/>
  <c r="R41" i="1"/>
  <c r="S41" i="1"/>
  <c r="R1094" i="1"/>
  <c r="S1094" i="1"/>
  <c r="R1279" i="1"/>
  <c r="S1279" i="1"/>
  <c r="R3065" i="1"/>
  <c r="S3065" i="1"/>
  <c r="R529" i="1"/>
  <c r="S529" i="1"/>
  <c r="R1095" i="1"/>
  <c r="S1095" i="1"/>
  <c r="R2090" i="1"/>
  <c r="S2090" i="1"/>
  <c r="R52" i="1"/>
  <c r="S52" i="1"/>
  <c r="R4085" i="1"/>
  <c r="S4085" i="1"/>
  <c r="R3066" i="1"/>
  <c r="S3066" i="1"/>
  <c r="R424" i="1"/>
  <c r="S424" i="1"/>
  <c r="R468" i="1"/>
  <c r="S468" i="1"/>
  <c r="R627" i="1"/>
  <c r="S627" i="1"/>
  <c r="R55" i="1"/>
  <c r="S55" i="1"/>
  <c r="R4028" i="1"/>
  <c r="S4028" i="1"/>
  <c r="R2091" i="1"/>
  <c r="S2091" i="1"/>
  <c r="R327" i="1"/>
  <c r="S327" i="1"/>
  <c r="R273" i="1"/>
  <c r="S273" i="1"/>
  <c r="R63" i="1"/>
  <c r="S63" i="1"/>
  <c r="R2417" i="1"/>
  <c r="S2417" i="1"/>
  <c r="R1403" i="1"/>
  <c r="S1403" i="1"/>
  <c r="R3963" i="1"/>
  <c r="S3963" i="1"/>
  <c r="R2257" i="1"/>
  <c r="S2257" i="1"/>
  <c r="R2846" i="1"/>
  <c r="S2846" i="1"/>
  <c r="R1904" i="1"/>
  <c r="S1904" i="1"/>
  <c r="R2847" i="1"/>
  <c r="S2847" i="1"/>
  <c r="R3067" i="1"/>
  <c r="S3067" i="1"/>
  <c r="R4068" i="1"/>
  <c r="S4068" i="1"/>
  <c r="R973" i="1"/>
  <c r="S973" i="1"/>
  <c r="R4067" i="1"/>
  <c r="S4067" i="1"/>
  <c r="R3977" i="1"/>
  <c r="S3977" i="1"/>
  <c r="R2342" i="1"/>
  <c r="S2342" i="1"/>
  <c r="R3544" i="1"/>
  <c r="S3544" i="1"/>
  <c r="R2284" i="1"/>
  <c r="S2284" i="1"/>
  <c r="R2343" i="1"/>
  <c r="S2343" i="1"/>
  <c r="R3746" i="1"/>
  <c r="S3746" i="1"/>
  <c r="R2092" i="1"/>
  <c r="S2092" i="1"/>
  <c r="R2848" i="1"/>
  <c r="S2848" i="1"/>
  <c r="R749" i="1"/>
  <c r="S749" i="1"/>
  <c r="R3545" i="1"/>
  <c r="S3545" i="1"/>
  <c r="R2093" i="1"/>
  <c r="S2093" i="1"/>
  <c r="R3068" i="1"/>
  <c r="S3068" i="1"/>
  <c r="R2620" i="1"/>
  <c r="S2620" i="1"/>
  <c r="R3199" i="1"/>
  <c r="S3199" i="1"/>
  <c r="R1404" i="1"/>
  <c r="S1404" i="1"/>
  <c r="R2094" i="1"/>
  <c r="S2094" i="1"/>
  <c r="R896" i="1"/>
  <c r="S896" i="1"/>
  <c r="R897" i="1"/>
  <c r="S897" i="1"/>
  <c r="R1924" i="1"/>
  <c r="S1924" i="1"/>
  <c r="R3427" i="1"/>
  <c r="S3427" i="1"/>
  <c r="R949" i="1"/>
  <c r="S949" i="1"/>
  <c r="R3723" i="1"/>
  <c r="S3723" i="1"/>
  <c r="R1236" i="1"/>
  <c r="S1236" i="1"/>
  <c r="R1096" i="1"/>
  <c r="S1096" i="1"/>
  <c r="R1405" i="1"/>
  <c r="S1405" i="1"/>
  <c r="R2241" i="1"/>
  <c r="S2241" i="1"/>
  <c r="R1163" i="1"/>
  <c r="S1163" i="1"/>
  <c r="R628" i="1"/>
  <c r="S628" i="1"/>
  <c r="R502" i="1"/>
  <c r="S502" i="1"/>
  <c r="R1544" i="1"/>
  <c r="S1544" i="1"/>
  <c r="R3069" i="1"/>
  <c r="S3069" i="1"/>
  <c r="R4079" i="1"/>
  <c r="S4079" i="1"/>
  <c r="R2344" i="1"/>
  <c r="S2344" i="1"/>
  <c r="R3070" i="1"/>
  <c r="S3070" i="1"/>
  <c r="R3295" i="1"/>
  <c r="S3295" i="1"/>
  <c r="R3724" i="1"/>
  <c r="S3724" i="1"/>
  <c r="R3456" i="1"/>
  <c r="S3456" i="1"/>
  <c r="R3071" i="1"/>
  <c r="S3071" i="1"/>
  <c r="R3546" i="1"/>
  <c r="S3546" i="1"/>
  <c r="R3867" i="1"/>
  <c r="S3867" i="1"/>
  <c r="R2345" i="1"/>
  <c r="S2345" i="1"/>
  <c r="R2849" i="1"/>
  <c r="S2849" i="1"/>
  <c r="R1846" i="1"/>
  <c r="S1846" i="1"/>
  <c r="R4111" i="1"/>
  <c r="S4111" i="1"/>
  <c r="R3790" i="1"/>
  <c r="S3790" i="1"/>
  <c r="R3813" i="1"/>
  <c r="S3813" i="1"/>
  <c r="R3997" i="1"/>
  <c r="S3997" i="1"/>
  <c r="R3951" i="1"/>
  <c r="S3951" i="1"/>
  <c r="R3072" i="1"/>
  <c r="S3072" i="1"/>
  <c r="R3547" i="1"/>
  <c r="S3547" i="1"/>
  <c r="R2461" i="1"/>
  <c r="S2461" i="1"/>
  <c r="R1698" i="1"/>
  <c r="S1698" i="1"/>
  <c r="R3868" i="1"/>
  <c r="S3868" i="1"/>
  <c r="R944" i="1"/>
  <c r="S944" i="1"/>
  <c r="R1406" i="1"/>
  <c r="S1406" i="1"/>
  <c r="R825" i="1"/>
  <c r="S825" i="1"/>
  <c r="R974" i="1"/>
  <c r="S974" i="1"/>
  <c r="R1178" i="1"/>
  <c r="S1178" i="1"/>
  <c r="R3548" i="1"/>
  <c r="S3548" i="1"/>
  <c r="R1579" i="1"/>
  <c r="S1579" i="1"/>
  <c r="R1566" i="1"/>
  <c r="S1566" i="1"/>
  <c r="R2850" i="1"/>
  <c r="S2850" i="1"/>
  <c r="R2095" i="1"/>
  <c r="S2095" i="1"/>
  <c r="R2851" i="1"/>
  <c r="S2851" i="1"/>
  <c r="R4086" i="1"/>
  <c r="S4086" i="1"/>
  <c r="R1179" i="1"/>
  <c r="S1179" i="1"/>
  <c r="R2755" i="1"/>
  <c r="S2755" i="1"/>
  <c r="R975" i="1"/>
  <c r="S975" i="1"/>
  <c r="R2346" i="1"/>
  <c r="S2346" i="1"/>
  <c r="R750" i="1"/>
  <c r="S750" i="1"/>
  <c r="R2096" i="1"/>
  <c r="S2096" i="1"/>
  <c r="R3549" i="1"/>
  <c r="S3549" i="1"/>
  <c r="R1407" i="1"/>
  <c r="S1407" i="1"/>
  <c r="R4113" i="1"/>
  <c r="S4113" i="1"/>
  <c r="R2097" i="1"/>
  <c r="S2097" i="1"/>
  <c r="R2347" i="1"/>
  <c r="S2347" i="1"/>
  <c r="R2852" i="1"/>
  <c r="S2852" i="1"/>
  <c r="R959" i="1"/>
  <c r="S959" i="1"/>
  <c r="R1745" i="1"/>
  <c r="S1745" i="1"/>
  <c r="R2462" i="1"/>
  <c r="S2462" i="1"/>
  <c r="R751" i="1"/>
  <c r="S751" i="1"/>
  <c r="R1567" i="1"/>
  <c r="S1567" i="1"/>
  <c r="R1545" i="1"/>
  <c r="S1545" i="1"/>
  <c r="R1620" i="1"/>
  <c r="S1620" i="1"/>
  <c r="R3869" i="1"/>
  <c r="S3869" i="1"/>
  <c r="R2398" i="1"/>
  <c r="S2398" i="1"/>
  <c r="R3944" i="1"/>
  <c r="S3944" i="1"/>
  <c r="R2853" i="1"/>
  <c r="S2853" i="1"/>
  <c r="R2959" i="1"/>
  <c r="S2959" i="1"/>
  <c r="R3550" i="1"/>
  <c r="S3550" i="1"/>
  <c r="R2854" i="1"/>
  <c r="S2854" i="1"/>
  <c r="R3551" i="1"/>
  <c r="S3551" i="1"/>
  <c r="R2517" i="1"/>
  <c r="S2517" i="1"/>
  <c r="R1699" i="1"/>
  <c r="S1699" i="1"/>
  <c r="R1847" i="1"/>
  <c r="S1847" i="1"/>
  <c r="R4053" i="1"/>
  <c r="S4053" i="1"/>
  <c r="R3296" i="1"/>
  <c r="S3296" i="1"/>
  <c r="R898" i="1"/>
  <c r="S898" i="1"/>
  <c r="R663" i="1"/>
  <c r="S663" i="1"/>
  <c r="R2855" i="1"/>
  <c r="S2855" i="1"/>
  <c r="R752" i="1"/>
  <c r="S752" i="1"/>
  <c r="R899" i="1"/>
  <c r="S899" i="1"/>
  <c r="R3552" i="1"/>
  <c r="S3552" i="1"/>
  <c r="R2856" i="1"/>
  <c r="S2856" i="1"/>
  <c r="R2857" i="1"/>
  <c r="S2857" i="1"/>
  <c r="R3770" i="1"/>
  <c r="S3770" i="1"/>
  <c r="R2242" i="1"/>
  <c r="S2242" i="1"/>
  <c r="R1568" i="1"/>
  <c r="S1568" i="1"/>
  <c r="R3073" i="1"/>
  <c r="S3073" i="1"/>
  <c r="R3553" i="1"/>
  <c r="S3553" i="1"/>
  <c r="R1512" i="1"/>
  <c r="S1512" i="1"/>
  <c r="R3998" i="1"/>
  <c r="S3998" i="1"/>
  <c r="R3725" i="1"/>
  <c r="S3725" i="1"/>
  <c r="R2621" i="1"/>
  <c r="S2621" i="1"/>
  <c r="R1848" i="1"/>
  <c r="S1848" i="1"/>
  <c r="R2622" i="1"/>
  <c r="S2622" i="1"/>
  <c r="R3297" i="1"/>
  <c r="S3297" i="1"/>
  <c r="R2258" i="1"/>
  <c r="S2258" i="1"/>
  <c r="R3554" i="1"/>
  <c r="S3554" i="1"/>
  <c r="R3298" i="1"/>
  <c r="S3298" i="1"/>
  <c r="R3299" i="1"/>
  <c r="S3299" i="1"/>
  <c r="R2858" i="1"/>
  <c r="S2858" i="1"/>
  <c r="R3074" i="1"/>
  <c r="S3074" i="1"/>
  <c r="R3676" i="1"/>
  <c r="S3676" i="1"/>
  <c r="R2098" i="1"/>
  <c r="S2098" i="1"/>
  <c r="R3428" i="1"/>
  <c r="S3428" i="1"/>
  <c r="R1746" i="1"/>
  <c r="S1746" i="1"/>
  <c r="R3555" i="1"/>
  <c r="S3555" i="1"/>
  <c r="R629" i="1"/>
  <c r="S629" i="1"/>
  <c r="R3999" i="1"/>
  <c r="S3999" i="1"/>
  <c r="R3691" i="1"/>
  <c r="S3691" i="1"/>
  <c r="R2099" i="1"/>
  <c r="S2099" i="1"/>
  <c r="R2946" i="1"/>
  <c r="S2946" i="1"/>
  <c r="R1791" i="1"/>
  <c r="S1791" i="1"/>
  <c r="R1849" i="1"/>
  <c r="S1849" i="1"/>
  <c r="R976" i="1"/>
  <c r="S976" i="1"/>
  <c r="R2463" i="1"/>
  <c r="S2463" i="1"/>
  <c r="R3188" i="1"/>
  <c r="S3188" i="1"/>
  <c r="R425" i="1"/>
  <c r="S425" i="1"/>
  <c r="R1850" i="1"/>
  <c r="S1850" i="1"/>
  <c r="R960" i="1"/>
  <c r="S960" i="1"/>
  <c r="R1546" i="1"/>
  <c r="S1546" i="1"/>
  <c r="R2623" i="1"/>
  <c r="S2623" i="1"/>
  <c r="R2100" i="1"/>
  <c r="S2100" i="1"/>
  <c r="R3429" i="1"/>
  <c r="S3429" i="1"/>
  <c r="R2859" i="1"/>
  <c r="S2859" i="1"/>
  <c r="R1097" i="1"/>
  <c r="S1097" i="1"/>
  <c r="R3964" i="1"/>
  <c r="S3964" i="1"/>
  <c r="R2101" i="1"/>
  <c r="S2101" i="1"/>
  <c r="R2624" i="1"/>
  <c r="S2624" i="1"/>
  <c r="R2102" i="1"/>
  <c r="S2102" i="1"/>
  <c r="R1276" i="1"/>
  <c r="S1276" i="1"/>
  <c r="R2770" i="1"/>
  <c r="S2770" i="1"/>
  <c r="R4029" i="1"/>
  <c r="S4029" i="1"/>
  <c r="R1700" i="1"/>
  <c r="S1700" i="1"/>
  <c r="R3556" i="1"/>
  <c r="S3556" i="1"/>
  <c r="R1098" i="1"/>
  <c r="S1098" i="1"/>
  <c r="R553" i="1"/>
  <c r="S553" i="1"/>
  <c r="R1408" i="1"/>
  <c r="S1408" i="1"/>
  <c r="R753" i="1"/>
  <c r="S753" i="1"/>
  <c r="R554" i="1"/>
  <c r="S554" i="1"/>
  <c r="R1621" i="1"/>
  <c r="S1621" i="1"/>
  <c r="R754" i="1"/>
  <c r="S754" i="1"/>
  <c r="R3791" i="1"/>
  <c r="S3791" i="1"/>
  <c r="R2348" i="1"/>
  <c r="S2348" i="1"/>
  <c r="R755" i="1"/>
  <c r="S755" i="1"/>
  <c r="R900" i="1"/>
  <c r="S900" i="1"/>
  <c r="R1237" i="1"/>
  <c r="S1237" i="1"/>
  <c r="R1099" i="1"/>
  <c r="S1099" i="1"/>
  <c r="R756" i="1"/>
  <c r="S756" i="1"/>
  <c r="R503" i="1"/>
  <c r="S503" i="1"/>
  <c r="R2103" i="1"/>
  <c r="S2103" i="1"/>
  <c r="R1905" i="1"/>
  <c r="S1905" i="1"/>
  <c r="R1409" i="1"/>
  <c r="S1409" i="1"/>
  <c r="R3557" i="1"/>
  <c r="S3557" i="1"/>
  <c r="R2625" i="1"/>
  <c r="S2625" i="1"/>
  <c r="R316" i="1"/>
  <c r="S316" i="1"/>
  <c r="R3558" i="1"/>
  <c r="S3558" i="1"/>
  <c r="R287" i="1"/>
  <c r="S287" i="1"/>
  <c r="R46" i="1"/>
  <c r="S46" i="1"/>
  <c r="R426" i="1"/>
  <c r="S426" i="1"/>
  <c r="R952" i="1"/>
  <c r="S952" i="1"/>
  <c r="R3075" i="1"/>
  <c r="S3075" i="1"/>
  <c r="R3559" i="1"/>
  <c r="S3559" i="1"/>
  <c r="R555" i="1"/>
  <c r="S555" i="1"/>
  <c r="R1622" i="1"/>
  <c r="S1622" i="1"/>
  <c r="R1410" i="1"/>
  <c r="S1410" i="1"/>
  <c r="R670" i="1"/>
  <c r="S670" i="1"/>
  <c r="R3300" i="1"/>
  <c r="S3300" i="1"/>
  <c r="R1701" i="1"/>
  <c r="S1701" i="1"/>
  <c r="R2104" i="1"/>
  <c r="S2104" i="1"/>
  <c r="R4054" i="1"/>
  <c r="S4054" i="1"/>
  <c r="R3952" i="1"/>
  <c r="S3952" i="1"/>
  <c r="R106" i="1"/>
  <c r="S106" i="1"/>
  <c r="R4076" i="1"/>
  <c r="S4076" i="1"/>
  <c r="R3560" i="1"/>
  <c r="S3560" i="1"/>
  <c r="R757" i="1"/>
  <c r="S757" i="1"/>
  <c r="R427" i="1"/>
  <c r="S427" i="1"/>
  <c r="R504" i="1"/>
  <c r="S504" i="1"/>
  <c r="R758" i="1"/>
  <c r="S758" i="1"/>
  <c r="R759" i="1"/>
  <c r="S759" i="1"/>
  <c r="R3076" i="1"/>
  <c r="S3076" i="1"/>
  <c r="R1906" i="1"/>
  <c r="S1906" i="1"/>
  <c r="R29" i="1"/>
  <c r="S29" i="1"/>
  <c r="R818" i="1"/>
  <c r="S818" i="1"/>
  <c r="R1411" i="1"/>
  <c r="S1411" i="1"/>
  <c r="R2626" i="1"/>
  <c r="S2626" i="1"/>
  <c r="R2860" i="1"/>
  <c r="S2860" i="1"/>
  <c r="R152" i="1"/>
  <c r="S152" i="1"/>
  <c r="R630" i="1"/>
  <c r="S630" i="1"/>
  <c r="R1100" i="1"/>
  <c r="S1100" i="1"/>
  <c r="R238" i="1"/>
  <c r="S238" i="1"/>
  <c r="R2627" i="1"/>
  <c r="S2627" i="1"/>
  <c r="R1412" i="1"/>
  <c r="S1412" i="1"/>
  <c r="R3561" i="1"/>
  <c r="S3561" i="1"/>
  <c r="R298" i="1"/>
  <c r="S298" i="1"/>
  <c r="R631" i="1"/>
  <c r="S631" i="1"/>
  <c r="R120" i="1"/>
  <c r="S120" i="1"/>
  <c r="R527" i="1"/>
  <c r="S527" i="1"/>
  <c r="R1013" i="1"/>
  <c r="S1013" i="1"/>
  <c r="R32" i="1"/>
  <c r="S32" i="1"/>
  <c r="R901" i="1"/>
  <c r="S901" i="1"/>
  <c r="R2285" i="1"/>
  <c r="S2285" i="1"/>
  <c r="R200" i="1"/>
  <c r="S200" i="1"/>
  <c r="R2105" i="1"/>
  <c r="S2105" i="1"/>
  <c r="R575" i="1"/>
  <c r="S575" i="1"/>
  <c r="R2106" i="1"/>
  <c r="S2106" i="1"/>
  <c r="R142" i="1"/>
  <c r="S142" i="1"/>
  <c r="R2349" i="1"/>
  <c r="S2349" i="1"/>
  <c r="R1180" i="1"/>
  <c r="S1180" i="1"/>
  <c r="R428" i="1"/>
  <c r="S428" i="1"/>
  <c r="R664" i="1"/>
  <c r="S664" i="1"/>
  <c r="R1238" i="1"/>
  <c r="S1238" i="1"/>
  <c r="R3430" i="1"/>
  <c r="S3430" i="1"/>
  <c r="R1101" i="1"/>
  <c r="S1101" i="1"/>
  <c r="R2107" i="1"/>
  <c r="S2107" i="1"/>
  <c r="R2528" i="1"/>
  <c r="S2528" i="1"/>
  <c r="R819" i="1"/>
  <c r="S819" i="1"/>
  <c r="R1102" i="1"/>
  <c r="S1102" i="1"/>
  <c r="R760" i="1"/>
  <c r="S760" i="1"/>
  <c r="R1103" i="1"/>
  <c r="S1103" i="1"/>
  <c r="R761" i="1"/>
  <c r="S761" i="1"/>
  <c r="R1623" i="1"/>
  <c r="S1623" i="1"/>
  <c r="R2628" i="1"/>
  <c r="S2628" i="1"/>
  <c r="R1104" i="1"/>
  <c r="S1104" i="1"/>
  <c r="R317" i="1"/>
  <c r="S317" i="1"/>
  <c r="R902" i="1"/>
  <c r="S902" i="1"/>
  <c r="R3562" i="1"/>
  <c r="S3562" i="1"/>
  <c r="R762" i="1"/>
  <c r="S762" i="1"/>
  <c r="R2629" i="1"/>
  <c r="S2629" i="1"/>
  <c r="R999" i="1"/>
  <c r="S999" i="1"/>
  <c r="R1851" i="1"/>
  <c r="S1851" i="1"/>
  <c r="R3870" i="1"/>
  <c r="S3870" i="1"/>
  <c r="R318" i="1"/>
  <c r="S318" i="1"/>
  <c r="R763" i="1"/>
  <c r="S763" i="1"/>
  <c r="R2464" i="1"/>
  <c r="S2464" i="1"/>
  <c r="R903" i="1"/>
  <c r="S903" i="1"/>
  <c r="R429" i="1"/>
  <c r="S429" i="1"/>
  <c r="R556" i="1"/>
  <c r="S556" i="1"/>
  <c r="R128" i="1"/>
  <c r="S128" i="1"/>
  <c r="R2630" i="1"/>
  <c r="S2630" i="1"/>
  <c r="R201" i="1"/>
  <c r="S201" i="1"/>
  <c r="R1164" i="1"/>
  <c r="S1164" i="1"/>
  <c r="R1413" i="1"/>
  <c r="S1413" i="1"/>
  <c r="R904" i="1"/>
  <c r="S904" i="1"/>
  <c r="R74" i="1"/>
  <c r="S74" i="1"/>
  <c r="R144" i="1"/>
  <c r="S144" i="1"/>
  <c r="R1624" i="1"/>
  <c r="S1624" i="1"/>
  <c r="R1105" i="1"/>
  <c r="S1105" i="1"/>
  <c r="R1414" i="1"/>
  <c r="S1414" i="1"/>
  <c r="R2108" i="1"/>
  <c r="S2108" i="1"/>
  <c r="R1702" i="1"/>
  <c r="S1702" i="1"/>
  <c r="R799" i="1"/>
  <c r="S799" i="1"/>
  <c r="R905" i="1"/>
  <c r="S905" i="1"/>
  <c r="R2631" i="1"/>
  <c r="S2631" i="1"/>
  <c r="R2109" i="1"/>
  <c r="S2109" i="1"/>
  <c r="R2110" i="1"/>
  <c r="S2110" i="1"/>
  <c r="R2861" i="1"/>
  <c r="S2861" i="1"/>
  <c r="R3965" i="1"/>
  <c r="S3965" i="1"/>
  <c r="R1415" i="1"/>
  <c r="S1415" i="1"/>
  <c r="R1106" i="1"/>
  <c r="S1106" i="1"/>
  <c r="R1416" i="1"/>
  <c r="S1416" i="1"/>
  <c r="R3792" i="1"/>
  <c r="S3792" i="1"/>
  <c r="R2632" i="1"/>
  <c r="S2632" i="1"/>
  <c r="R557" i="1"/>
  <c r="S557" i="1"/>
  <c r="R4000" i="1"/>
  <c r="S4000" i="1"/>
  <c r="R3301" i="1"/>
  <c r="S3301" i="1"/>
  <c r="R803" i="1"/>
  <c r="S803" i="1"/>
  <c r="R2111" i="1"/>
  <c r="S2111" i="1"/>
  <c r="R632" i="1"/>
  <c r="S632" i="1"/>
  <c r="R1569" i="1"/>
  <c r="S1569" i="1"/>
  <c r="R1703" i="1"/>
  <c r="S1703" i="1"/>
  <c r="R2633" i="1"/>
  <c r="S2633" i="1"/>
  <c r="R3077" i="1"/>
  <c r="S3077" i="1"/>
  <c r="R3078" i="1"/>
  <c r="S3078" i="1"/>
  <c r="R3747" i="1"/>
  <c r="S3747" i="1"/>
  <c r="R2862" i="1"/>
  <c r="S2862" i="1"/>
  <c r="R3563" i="1"/>
  <c r="S3563" i="1"/>
  <c r="R3079" i="1"/>
  <c r="S3079" i="1"/>
  <c r="R3431" i="1"/>
  <c r="S3431" i="1"/>
  <c r="R3564" i="1"/>
  <c r="S3564" i="1"/>
  <c r="R3871" i="1"/>
  <c r="S3871" i="1"/>
  <c r="R1704" i="1"/>
  <c r="S1704" i="1"/>
  <c r="R3080" i="1"/>
  <c r="S3080" i="1"/>
  <c r="R2112" i="1"/>
  <c r="S2112" i="1"/>
  <c r="R2863" i="1"/>
  <c r="S2863" i="1"/>
  <c r="R2534" i="1"/>
  <c r="S2534" i="1"/>
  <c r="R3726" i="1"/>
  <c r="S3726" i="1"/>
  <c r="R1625" i="1"/>
  <c r="S1625" i="1"/>
  <c r="R4001" i="1"/>
  <c r="S4001" i="1"/>
  <c r="R3081" i="1"/>
  <c r="S3081" i="1"/>
  <c r="R2350" i="1"/>
  <c r="S2350" i="1"/>
  <c r="R3565" i="1"/>
  <c r="S3565" i="1"/>
  <c r="R3457" i="1"/>
  <c r="S3457" i="1"/>
  <c r="R2465" i="1"/>
  <c r="S2465" i="1"/>
  <c r="R3082" i="1"/>
  <c r="S3082" i="1"/>
  <c r="R4002" i="1"/>
  <c r="S4002" i="1"/>
  <c r="R3302" i="1"/>
  <c r="S3302" i="1"/>
  <c r="R2634" i="1"/>
  <c r="S2634" i="1"/>
  <c r="R2466" i="1"/>
  <c r="S2466" i="1"/>
  <c r="R3872" i="1"/>
  <c r="S3872" i="1"/>
  <c r="R3873" i="1"/>
  <c r="S3873" i="1"/>
  <c r="R3793" i="1"/>
  <c r="S3793" i="1"/>
  <c r="R906" i="1"/>
  <c r="S906" i="1"/>
  <c r="R3303" i="1"/>
  <c r="S3303" i="1"/>
  <c r="R3304" i="1"/>
  <c r="S3304" i="1"/>
  <c r="R1852" i="1"/>
  <c r="S1852" i="1"/>
  <c r="R2351" i="1"/>
  <c r="S2351" i="1"/>
  <c r="R3566" i="1"/>
  <c r="S3566" i="1"/>
  <c r="R2352" i="1"/>
  <c r="S2352" i="1"/>
  <c r="R3794" i="1"/>
  <c r="S3794" i="1"/>
  <c r="R1269" i="1"/>
  <c r="S1269" i="1"/>
  <c r="R153" i="1"/>
  <c r="S153" i="1"/>
  <c r="R1417" i="1"/>
  <c r="S1417" i="1"/>
  <c r="R558" i="1"/>
  <c r="S558" i="1"/>
  <c r="R1747" i="1"/>
  <c r="S1747" i="1"/>
  <c r="R2113" i="1"/>
  <c r="S2113" i="1"/>
  <c r="R475" i="1"/>
  <c r="S475" i="1"/>
  <c r="R907" i="1"/>
  <c r="S907" i="1"/>
  <c r="R226" i="1"/>
  <c r="S226" i="1"/>
  <c r="R430" i="1"/>
  <c r="S430" i="1"/>
  <c r="R202" i="1"/>
  <c r="S202" i="1"/>
  <c r="R3449" i="1"/>
  <c r="S3449" i="1"/>
  <c r="R101" i="1"/>
  <c r="S101" i="1"/>
  <c r="R1239" i="1"/>
  <c r="S1239" i="1"/>
  <c r="R2114" i="1"/>
  <c r="S2114" i="1"/>
  <c r="R820" i="1"/>
  <c r="S820" i="1"/>
  <c r="R977" i="1"/>
  <c r="S977" i="1"/>
  <c r="R2115" i="1"/>
  <c r="S2115" i="1"/>
  <c r="R121" i="1"/>
  <c r="S121" i="1"/>
  <c r="R203" i="1"/>
  <c r="S203" i="1"/>
  <c r="R1197" i="1"/>
  <c r="S1197" i="1"/>
  <c r="R2116" i="1"/>
  <c r="S2116" i="1"/>
  <c r="R3667" i="1"/>
  <c r="S3667" i="1"/>
  <c r="R1705" i="1"/>
  <c r="S1705" i="1"/>
  <c r="R1626" i="1"/>
  <c r="S1626" i="1"/>
  <c r="R2353" i="1"/>
  <c r="S2353" i="1"/>
  <c r="R2354" i="1"/>
  <c r="S2354" i="1"/>
  <c r="R2355" i="1"/>
  <c r="S2355" i="1"/>
  <c r="R1853" i="1"/>
  <c r="S1853" i="1"/>
  <c r="R1787" i="1"/>
  <c r="S1787" i="1"/>
  <c r="R2259" i="1"/>
  <c r="S2259" i="1"/>
  <c r="R2356" i="1"/>
  <c r="S2356" i="1"/>
  <c r="R1706" i="1"/>
  <c r="S1706" i="1"/>
  <c r="R3083" i="1"/>
  <c r="S3083" i="1"/>
  <c r="R908" i="1"/>
  <c r="S908" i="1"/>
  <c r="R4105" i="1"/>
  <c r="S4105" i="1"/>
  <c r="R3567" i="1"/>
  <c r="S3567" i="1"/>
  <c r="R978" i="1"/>
  <c r="S978" i="1"/>
  <c r="R1418" i="1"/>
  <c r="S1418" i="1"/>
  <c r="R2864" i="1"/>
  <c r="S2864" i="1"/>
  <c r="R2467" i="1"/>
  <c r="S2467" i="1"/>
  <c r="R3748" i="1"/>
  <c r="S3748" i="1"/>
  <c r="R4030" i="1"/>
  <c r="S4030" i="1"/>
  <c r="R2117" i="1"/>
  <c r="S2117" i="1"/>
  <c r="R3084" i="1"/>
  <c r="S3084" i="1"/>
  <c r="R2468" i="1"/>
  <c r="S2468" i="1"/>
  <c r="R1907" i="1"/>
  <c r="S1907" i="1"/>
  <c r="R1854" i="1"/>
  <c r="S1854" i="1"/>
  <c r="R3234" i="1"/>
  <c r="S3234" i="1"/>
  <c r="R1788" i="1"/>
  <c r="S1788" i="1"/>
  <c r="R2415" i="1"/>
  <c r="S2415" i="1"/>
  <c r="R2635" i="1"/>
  <c r="S2635" i="1"/>
  <c r="R3305" i="1"/>
  <c r="S3305" i="1"/>
  <c r="R2636" i="1"/>
  <c r="S2636" i="1"/>
  <c r="R3085" i="1"/>
  <c r="S3085" i="1"/>
  <c r="R3740" i="1"/>
  <c r="S3740" i="1"/>
  <c r="R3668" i="1"/>
  <c r="S3668" i="1"/>
  <c r="R3397" i="1"/>
  <c r="S3397" i="1"/>
  <c r="R3692" i="1"/>
  <c r="S3692" i="1"/>
  <c r="R2637" i="1"/>
  <c r="S2637" i="1"/>
  <c r="R204" i="1"/>
  <c r="S204" i="1"/>
  <c r="R1419" i="1"/>
  <c r="S1419" i="1"/>
  <c r="R909" i="1"/>
  <c r="S909" i="1"/>
  <c r="R505" i="1"/>
  <c r="S505" i="1"/>
  <c r="R1420" i="1"/>
  <c r="S1420" i="1"/>
  <c r="R559" i="1"/>
  <c r="S559" i="1"/>
  <c r="R469" i="1"/>
  <c r="S469" i="1"/>
  <c r="R1421" i="1"/>
  <c r="S1421" i="1"/>
  <c r="R1789" i="1"/>
  <c r="S1789" i="1"/>
  <c r="R1748" i="1"/>
  <c r="S1748" i="1"/>
  <c r="R205" i="1"/>
  <c r="S205" i="1"/>
  <c r="R633" i="1"/>
  <c r="S633" i="1"/>
  <c r="R1627" i="1"/>
  <c r="S1627" i="1"/>
  <c r="R1422" i="1"/>
  <c r="S1422" i="1"/>
  <c r="R244" i="1"/>
  <c r="S244" i="1"/>
  <c r="R1423" i="1"/>
  <c r="S1423" i="1"/>
  <c r="R1107" i="1"/>
  <c r="S1107" i="1"/>
  <c r="R1855" i="1"/>
  <c r="S1855" i="1"/>
  <c r="R94" i="1"/>
  <c r="S94" i="1"/>
  <c r="R1570" i="1"/>
  <c r="S1570" i="1"/>
  <c r="R2118" i="1"/>
  <c r="S2118" i="1"/>
  <c r="R232" i="1"/>
  <c r="S232" i="1"/>
  <c r="R3568" i="1"/>
  <c r="S3568" i="1"/>
  <c r="R1424" i="1"/>
  <c r="S1424" i="1"/>
  <c r="R634" i="1"/>
  <c r="S634" i="1"/>
  <c r="R2638" i="1"/>
  <c r="S2638" i="1"/>
  <c r="R431" i="1"/>
  <c r="S431" i="1"/>
  <c r="R1856" i="1"/>
  <c r="S1856" i="1"/>
  <c r="R432" i="1"/>
  <c r="S432" i="1"/>
  <c r="R2639" i="1"/>
  <c r="S2639" i="1"/>
  <c r="R3306" i="1"/>
  <c r="S3306" i="1"/>
  <c r="R635" i="1"/>
  <c r="S635" i="1"/>
  <c r="R1425" i="1"/>
  <c r="S1425" i="1"/>
  <c r="R255" i="1"/>
  <c r="S255" i="1"/>
  <c r="R1108" i="1"/>
  <c r="S1108" i="1"/>
  <c r="R560" i="1"/>
  <c r="S560" i="1"/>
  <c r="R3307" i="1"/>
  <c r="S3307" i="1"/>
  <c r="R2640" i="1"/>
  <c r="S2640" i="1"/>
  <c r="R1528" i="1"/>
  <c r="S1528" i="1"/>
  <c r="R433" i="1"/>
  <c r="S433" i="1"/>
  <c r="R3874" i="1"/>
  <c r="S3874" i="1"/>
  <c r="R1240" i="1"/>
  <c r="S1240" i="1"/>
  <c r="R3211" i="1"/>
  <c r="S3211" i="1"/>
  <c r="R910" i="1"/>
  <c r="S910" i="1"/>
  <c r="R206" i="1"/>
  <c r="S206" i="1"/>
  <c r="R1270" i="1"/>
  <c r="S1270" i="1"/>
  <c r="R1628" i="1"/>
  <c r="S1628" i="1"/>
  <c r="R1629" i="1"/>
  <c r="S1629" i="1"/>
  <c r="R561" i="1"/>
  <c r="S561" i="1"/>
  <c r="R807" i="1"/>
  <c r="S807" i="1"/>
  <c r="R1271" i="1"/>
  <c r="S1271" i="1"/>
  <c r="R1426" i="1"/>
  <c r="S1426" i="1"/>
  <c r="R1707" i="1"/>
  <c r="S1707" i="1"/>
  <c r="R1280" i="1"/>
  <c r="S1280" i="1"/>
  <c r="R2970" i="1"/>
  <c r="S2970" i="1"/>
  <c r="R764" i="1"/>
  <c r="S764" i="1"/>
  <c r="R3875" i="1"/>
  <c r="S3875" i="1"/>
  <c r="R1109" i="1"/>
  <c r="S1109" i="1"/>
  <c r="R3569" i="1"/>
  <c r="S3569" i="1"/>
  <c r="R299" i="1"/>
  <c r="S299" i="1"/>
  <c r="R1110" i="1"/>
  <c r="S1110" i="1"/>
  <c r="R3308" i="1"/>
  <c r="S3308" i="1"/>
  <c r="R3086" i="1"/>
  <c r="S3086" i="1"/>
  <c r="R1630" i="1"/>
  <c r="S1630" i="1"/>
  <c r="R4069" i="1"/>
  <c r="S4069" i="1"/>
  <c r="R2865" i="1"/>
  <c r="S2865" i="1"/>
  <c r="R4070" i="1"/>
  <c r="S4070" i="1"/>
  <c r="R3681" i="1"/>
  <c r="S3681" i="1"/>
  <c r="R2119" i="1"/>
  <c r="S2119" i="1"/>
  <c r="R3087" i="1"/>
  <c r="S3087" i="1"/>
  <c r="R911" i="1"/>
  <c r="S911" i="1"/>
  <c r="R3462" i="1"/>
  <c r="S3462" i="1"/>
  <c r="R2120" i="1"/>
  <c r="S2120" i="1"/>
  <c r="R3659" i="1"/>
  <c r="S3659" i="1"/>
  <c r="R1260" i="1"/>
  <c r="S1260" i="1"/>
  <c r="R3570" i="1"/>
  <c r="S3570" i="1"/>
  <c r="R3876" i="1"/>
  <c r="S3876" i="1"/>
  <c r="R3984" i="1"/>
  <c r="S3984" i="1"/>
  <c r="R4003" i="1"/>
  <c r="S4003" i="1"/>
  <c r="R2641" i="1"/>
  <c r="S2641" i="1"/>
  <c r="R3309" i="1"/>
  <c r="S3309" i="1"/>
  <c r="R42" i="1"/>
  <c r="S42" i="1"/>
  <c r="R23" i="1"/>
  <c r="S23" i="1"/>
  <c r="R207" i="1"/>
  <c r="S207" i="1"/>
  <c r="R912" i="1"/>
  <c r="S912" i="1"/>
  <c r="R43" i="1"/>
  <c r="S43" i="1"/>
  <c r="R2866" i="1"/>
  <c r="S2866" i="1"/>
  <c r="R1241" i="1"/>
  <c r="S1241" i="1"/>
  <c r="R140" i="1"/>
  <c r="S140" i="1"/>
  <c r="R319" i="1"/>
  <c r="S319" i="1"/>
  <c r="R64" i="1"/>
  <c r="S64" i="1"/>
  <c r="R208" i="1"/>
  <c r="S208" i="1"/>
  <c r="R340" i="1"/>
  <c r="S340" i="1"/>
  <c r="R209" i="1"/>
  <c r="S209" i="1"/>
  <c r="R1111" i="1"/>
  <c r="S1111" i="1"/>
  <c r="R122" i="1"/>
  <c r="S122" i="1"/>
  <c r="R636" i="1"/>
  <c r="S636" i="1"/>
  <c r="R222" i="1"/>
  <c r="S222" i="1"/>
  <c r="R452" i="1"/>
  <c r="S452" i="1"/>
  <c r="R913" i="1"/>
  <c r="S913" i="1"/>
  <c r="R2121" i="1"/>
  <c r="S2121" i="1"/>
  <c r="R914" i="1"/>
  <c r="S914" i="1"/>
  <c r="R915" i="1"/>
  <c r="S915" i="1"/>
  <c r="R988" i="1"/>
  <c r="S988" i="1"/>
  <c r="R2469" i="1"/>
  <c r="S2469" i="1"/>
  <c r="R1427" i="1"/>
  <c r="S1427" i="1"/>
  <c r="R3310" i="1"/>
  <c r="S3310" i="1"/>
  <c r="R3571" i="1"/>
  <c r="S3571" i="1"/>
  <c r="R3693" i="1"/>
  <c r="S3693" i="1"/>
  <c r="R519" i="1"/>
  <c r="S519" i="1"/>
  <c r="R765" i="1"/>
  <c r="S765" i="1"/>
  <c r="R1428" i="1"/>
  <c r="S1428" i="1"/>
  <c r="R506" i="1"/>
  <c r="S506" i="1"/>
  <c r="R562" i="1"/>
  <c r="S562" i="1"/>
  <c r="R766" i="1"/>
  <c r="S766" i="1"/>
  <c r="R2966" i="1"/>
  <c r="S2966" i="1"/>
  <c r="R945" i="1"/>
  <c r="S945" i="1"/>
  <c r="R6" i="1"/>
  <c r="S6" i="1"/>
  <c r="R507" i="1"/>
  <c r="S507" i="1"/>
  <c r="R581" i="1"/>
  <c r="S581" i="1"/>
  <c r="R1631" i="1"/>
  <c r="S1631" i="1"/>
  <c r="R1857" i="1"/>
  <c r="S1857" i="1"/>
  <c r="R1112" i="1"/>
  <c r="S1112" i="1"/>
  <c r="R288" i="1"/>
  <c r="S288" i="1"/>
  <c r="R434" i="1"/>
  <c r="S434" i="1"/>
  <c r="R637" i="1"/>
  <c r="S637" i="1"/>
  <c r="R1113" i="1"/>
  <c r="S1113" i="1"/>
  <c r="R435" i="1"/>
  <c r="S435" i="1"/>
  <c r="R563" i="1"/>
  <c r="S563" i="1"/>
  <c r="R256" i="1"/>
  <c r="S256" i="1"/>
  <c r="R300" i="1"/>
  <c r="S300" i="1"/>
  <c r="R2470" i="1"/>
  <c r="S2470" i="1"/>
  <c r="R2122" i="1"/>
  <c r="S2122" i="1"/>
  <c r="R638" i="1"/>
  <c r="S638" i="1"/>
  <c r="R1114" i="1"/>
  <c r="S1114" i="1"/>
  <c r="R320" i="1"/>
  <c r="S320" i="1"/>
  <c r="R804" i="1"/>
  <c r="S804" i="1"/>
  <c r="R1632" i="1"/>
  <c r="S1632" i="1"/>
  <c r="R4112" i="1"/>
  <c r="S4112" i="1"/>
  <c r="R1510" i="1"/>
  <c r="S1510" i="1"/>
  <c r="R2505" i="1"/>
  <c r="S2505" i="1"/>
  <c r="R1429" i="1"/>
  <c r="S1429" i="1"/>
  <c r="R508" i="1"/>
  <c r="S508" i="1"/>
  <c r="R950" i="1"/>
  <c r="S950" i="1"/>
  <c r="R1002" i="1"/>
  <c r="S1002" i="1"/>
  <c r="R564" i="1"/>
  <c r="S564" i="1"/>
  <c r="R1633" i="1"/>
  <c r="S1633" i="1"/>
  <c r="R916" i="1"/>
  <c r="S916" i="1"/>
  <c r="R436" i="1"/>
  <c r="S436" i="1"/>
  <c r="R321" i="1"/>
  <c r="S321" i="1"/>
  <c r="R2399" i="1"/>
  <c r="S2399" i="1"/>
  <c r="R1908" i="1"/>
  <c r="S1908" i="1"/>
  <c r="R123" i="1"/>
  <c r="S123" i="1"/>
  <c r="R767" i="1"/>
  <c r="S767" i="1"/>
  <c r="R1242" i="1"/>
  <c r="S1242" i="1"/>
  <c r="R1430" i="1"/>
  <c r="S1430" i="1"/>
  <c r="R768" i="1"/>
  <c r="S768" i="1"/>
  <c r="R979" i="1"/>
  <c r="S979" i="1"/>
  <c r="R1858" i="1"/>
  <c r="S1858" i="1"/>
  <c r="R769" i="1"/>
  <c r="S769" i="1"/>
  <c r="R3727" i="1"/>
  <c r="S3727" i="1"/>
  <c r="R2123" i="1"/>
  <c r="S2123" i="1"/>
  <c r="R1243" i="1"/>
  <c r="S1243" i="1"/>
  <c r="R2934" i="1"/>
  <c r="S2934" i="1"/>
  <c r="R509" i="1"/>
  <c r="S509" i="1"/>
  <c r="R210" i="1"/>
  <c r="S210" i="1"/>
  <c r="R1431" i="1"/>
  <c r="S1431" i="1"/>
  <c r="R1115" i="1"/>
  <c r="S1115" i="1"/>
  <c r="R1708" i="1"/>
  <c r="S1708" i="1"/>
  <c r="R671" i="1"/>
  <c r="S671" i="1"/>
  <c r="R639" i="1"/>
  <c r="S639" i="1"/>
  <c r="R1244" i="1"/>
  <c r="S1244" i="1"/>
  <c r="R437" i="1"/>
  <c r="S437" i="1"/>
  <c r="R4114" i="1"/>
  <c r="S4114" i="1"/>
  <c r="R3728" i="1"/>
  <c r="S3728" i="1"/>
  <c r="R1634" i="1"/>
  <c r="S1634" i="1"/>
  <c r="R640" i="1"/>
  <c r="S640" i="1"/>
  <c r="R2124" i="1"/>
  <c r="S2124" i="1"/>
  <c r="R3458" i="1"/>
  <c r="S3458" i="1"/>
  <c r="R4004" i="1"/>
  <c r="S4004" i="1"/>
  <c r="R1635" i="1"/>
  <c r="S1635" i="1"/>
  <c r="R2867" i="1"/>
  <c r="S2867" i="1"/>
  <c r="R1880" i="1"/>
  <c r="S1880" i="1"/>
  <c r="R1014" i="1"/>
  <c r="S1014" i="1"/>
  <c r="R1636" i="1"/>
  <c r="S1636" i="1"/>
  <c r="R2642" i="1"/>
  <c r="S2642" i="1"/>
  <c r="R3877" i="1"/>
  <c r="S3877" i="1"/>
  <c r="R2125" i="1"/>
  <c r="S2125" i="1"/>
  <c r="R1432" i="1"/>
  <c r="S1432" i="1"/>
  <c r="R3187" i="1"/>
  <c r="S3187" i="1"/>
  <c r="R2523" i="1"/>
  <c r="S2523" i="1"/>
  <c r="R2237" i="1"/>
  <c r="S2237" i="1"/>
  <c r="R3088" i="1"/>
  <c r="S3088" i="1"/>
  <c r="R1433" i="1"/>
  <c r="S1433" i="1"/>
  <c r="R3878" i="1"/>
  <c r="S3878" i="1"/>
  <c r="R1434" i="1"/>
  <c r="S1434" i="1"/>
  <c r="R3311" i="1"/>
  <c r="S3311" i="1"/>
  <c r="R3089" i="1"/>
  <c r="S3089" i="1"/>
  <c r="R3572" i="1"/>
  <c r="S3572" i="1"/>
  <c r="R2126" i="1"/>
  <c r="S2126" i="1"/>
  <c r="R2127" i="1"/>
  <c r="S2127" i="1"/>
  <c r="R2529" i="1"/>
  <c r="S2529" i="1"/>
  <c r="R516" i="1"/>
  <c r="S516" i="1"/>
  <c r="R2357" i="1"/>
  <c r="S2357" i="1"/>
  <c r="R2358" i="1"/>
  <c r="S2358" i="1"/>
  <c r="R2128" i="1"/>
  <c r="S2128" i="1"/>
  <c r="R2359" i="1"/>
  <c r="S2359" i="1"/>
  <c r="R1749" i="1"/>
  <c r="S1749" i="1"/>
  <c r="R3694" i="1"/>
  <c r="S3694" i="1"/>
  <c r="R917" i="1"/>
  <c r="S917" i="1"/>
  <c r="R942" i="1"/>
  <c r="S942" i="1"/>
  <c r="R1637" i="1"/>
  <c r="S1637" i="1"/>
  <c r="R3819" i="1"/>
  <c r="S3819" i="1"/>
  <c r="R2360" i="1"/>
  <c r="S2360" i="1"/>
  <c r="R2129" i="1"/>
  <c r="S2129" i="1"/>
  <c r="R826" i="1"/>
  <c r="S826" i="1"/>
  <c r="R2643" i="1"/>
  <c r="S2643" i="1"/>
  <c r="R1909" i="1"/>
  <c r="S1909" i="1"/>
  <c r="R2868" i="1"/>
  <c r="S2868" i="1"/>
  <c r="R211" i="1"/>
  <c r="S211" i="1"/>
  <c r="R3398" i="1"/>
  <c r="S3398" i="1"/>
  <c r="R3573" i="1"/>
  <c r="S3573" i="1"/>
  <c r="R3574" i="1"/>
  <c r="S3574" i="1"/>
  <c r="R1859" i="1"/>
  <c r="S1859" i="1"/>
  <c r="R2130" i="1"/>
  <c r="S2130" i="1"/>
  <c r="R2869" i="1"/>
  <c r="S2869" i="1"/>
  <c r="R3575" i="1"/>
  <c r="S3575" i="1"/>
  <c r="R3090" i="1"/>
  <c r="S3090" i="1"/>
  <c r="R2644" i="1"/>
  <c r="S2644" i="1"/>
  <c r="R2645" i="1"/>
  <c r="S2645" i="1"/>
  <c r="R3091" i="1"/>
  <c r="S3091" i="1"/>
  <c r="R3092" i="1"/>
  <c r="S3092" i="1"/>
  <c r="R1435" i="1"/>
  <c r="S1435" i="1"/>
  <c r="R4099" i="1"/>
  <c r="S4099" i="1"/>
  <c r="R3749" i="1"/>
  <c r="S3749" i="1"/>
  <c r="R3695" i="1"/>
  <c r="S3695" i="1"/>
  <c r="R1638" i="1"/>
  <c r="S1638" i="1"/>
  <c r="R2131" i="1"/>
  <c r="S2131" i="1"/>
  <c r="R2132" i="1"/>
  <c r="S2132" i="1"/>
  <c r="R3576" i="1"/>
  <c r="S3576" i="1"/>
  <c r="R3879" i="1"/>
  <c r="S3879" i="1"/>
  <c r="R2646" i="1"/>
  <c r="S2646" i="1"/>
  <c r="R1436" i="1"/>
  <c r="S1436" i="1"/>
  <c r="R3577" i="1"/>
  <c r="S3577" i="1"/>
  <c r="R3966" i="1"/>
  <c r="S3966" i="1"/>
  <c r="R2647" i="1"/>
  <c r="S2647" i="1"/>
  <c r="R2133" i="1"/>
  <c r="S2133" i="1"/>
  <c r="R2260" i="1"/>
  <c r="S2260" i="1"/>
  <c r="R2870" i="1"/>
  <c r="S2870" i="1"/>
  <c r="R2871" i="1"/>
  <c r="S2871" i="1"/>
  <c r="R1437" i="1"/>
  <c r="S1437" i="1"/>
  <c r="R2134" i="1"/>
  <c r="S2134" i="1"/>
  <c r="R2756" i="1"/>
  <c r="S2756" i="1"/>
  <c r="R3312" i="1"/>
  <c r="S3312" i="1"/>
  <c r="R4031" i="1"/>
  <c r="S4031" i="1"/>
  <c r="R2648" i="1"/>
  <c r="S2648" i="1"/>
  <c r="R3795" i="1"/>
  <c r="S3795" i="1"/>
  <c r="R1438" i="1"/>
  <c r="S1438" i="1"/>
  <c r="R2135" i="1"/>
  <c r="S2135" i="1"/>
  <c r="R4055" i="1"/>
  <c r="S4055" i="1"/>
  <c r="R3578" i="1"/>
  <c r="S3578" i="1"/>
  <c r="R1860" i="1"/>
  <c r="S1860" i="1"/>
  <c r="R4087" i="1"/>
  <c r="S4087" i="1"/>
  <c r="R3771" i="1"/>
  <c r="S3771" i="1"/>
  <c r="R2649" i="1"/>
  <c r="S2649" i="1"/>
  <c r="R3093" i="1"/>
  <c r="S3093" i="1"/>
  <c r="R3094" i="1"/>
  <c r="S3094" i="1"/>
  <c r="R1521" i="1"/>
  <c r="S1521" i="1"/>
  <c r="R2872" i="1"/>
  <c r="S2872" i="1"/>
  <c r="R2650" i="1"/>
  <c r="S2650" i="1"/>
  <c r="R2651" i="1"/>
  <c r="S2651" i="1"/>
  <c r="R2873" i="1"/>
  <c r="S2873" i="1"/>
  <c r="R2771" i="1"/>
  <c r="S2771" i="1"/>
  <c r="R3696" i="1"/>
  <c r="S3696" i="1"/>
  <c r="R3579" i="1"/>
  <c r="S3579" i="1"/>
  <c r="R3950" i="1"/>
  <c r="S3950" i="1"/>
  <c r="R3677" i="1"/>
  <c r="S3677" i="1"/>
  <c r="R3095" i="1"/>
  <c r="S3095" i="1"/>
  <c r="R2471" i="1"/>
  <c r="S2471" i="1"/>
  <c r="R2874" i="1"/>
  <c r="S2874" i="1"/>
  <c r="R3580" i="1"/>
  <c r="S3580" i="1"/>
  <c r="R3313" i="1"/>
  <c r="S3313" i="1"/>
  <c r="R3432" i="1"/>
  <c r="S3432" i="1"/>
  <c r="R3814" i="1"/>
  <c r="S3814" i="1"/>
  <c r="R1709" i="1"/>
  <c r="S1709" i="1"/>
  <c r="R1639" i="1"/>
  <c r="S1639" i="1"/>
  <c r="R3096" i="1"/>
  <c r="S3096" i="1"/>
  <c r="R565" i="1"/>
  <c r="S565" i="1"/>
  <c r="R3880" i="1"/>
  <c r="S3880" i="1"/>
  <c r="R1640" i="1"/>
  <c r="S1640" i="1"/>
  <c r="R2261" i="1"/>
  <c r="S2261" i="1"/>
  <c r="R2136" i="1"/>
  <c r="S2136" i="1"/>
  <c r="R1522" i="1"/>
  <c r="S1522" i="1"/>
  <c r="R3581" i="1"/>
  <c r="S3581" i="1"/>
  <c r="R3796" i="1"/>
  <c r="S3796" i="1"/>
  <c r="R2652" i="1"/>
  <c r="S2652" i="1"/>
  <c r="R523" i="1"/>
  <c r="S523" i="1"/>
  <c r="R3582" i="1"/>
  <c r="S3582" i="1"/>
  <c r="R3097" i="1"/>
  <c r="S3097" i="1"/>
  <c r="R2361" i="1"/>
  <c r="S2361" i="1"/>
  <c r="R4032" i="1"/>
  <c r="S4032" i="1"/>
  <c r="R1187" i="1"/>
  <c r="S1187" i="1"/>
  <c r="R438" i="1"/>
  <c r="S438" i="1"/>
  <c r="R2875" i="1"/>
  <c r="S2875" i="1"/>
  <c r="R2744" i="1"/>
  <c r="S2744" i="1"/>
  <c r="R2137" i="1"/>
  <c r="S2137" i="1"/>
  <c r="R2876" i="1"/>
  <c r="S2876" i="1"/>
  <c r="R1116" i="1"/>
  <c r="S1116" i="1"/>
  <c r="R918" i="1"/>
  <c r="S918" i="1"/>
  <c r="R2138" i="1"/>
  <c r="S2138" i="1"/>
  <c r="R1439" i="1"/>
  <c r="S1439" i="1"/>
  <c r="R2653" i="1"/>
  <c r="S2653" i="1"/>
  <c r="R2877" i="1"/>
  <c r="S2877" i="1"/>
  <c r="R2139" i="1"/>
  <c r="S2139" i="1"/>
  <c r="R919" i="1"/>
  <c r="S919" i="1"/>
  <c r="R124" i="1"/>
  <c r="S124" i="1"/>
  <c r="R1861" i="1"/>
  <c r="S1861" i="1"/>
  <c r="R2654" i="1"/>
  <c r="S2654" i="1"/>
  <c r="R1263" i="1"/>
  <c r="S1263" i="1"/>
  <c r="R1245" i="1"/>
  <c r="S1245" i="1"/>
  <c r="R1910" i="1"/>
  <c r="S1910" i="1"/>
  <c r="R3729" i="1"/>
  <c r="S3729" i="1"/>
  <c r="R1440" i="1"/>
  <c r="S1440" i="1"/>
  <c r="R470" i="1"/>
  <c r="S470" i="1"/>
  <c r="R3967" i="1"/>
  <c r="S3967" i="1"/>
  <c r="R4056" i="1"/>
  <c r="S4056" i="1"/>
  <c r="R2655" i="1"/>
  <c r="S2655" i="1"/>
  <c r="R641" i="1"/>
  <c r="S641" i="1"/>
  <c r="R2656" i="1"/>
  <c r="S2656" i="1"/>
  <c r="R3098" i="1"/>
  <c r="S3098" i="1"/>
  <c r="R1441" i="1"/>
  <c r="S1441" i="1"/>
  <c r="R1911" i="1"/>
  <c r="S1911" i="1"/>
  <c r="R2140" i="1"/>
  <c r="S2140" i="1"/>
  <c r="R439" i="1"/>
  <c r="S439" i="1"/>
  <c r="R3881" i="1"/>
  <c r="S3881" i="1"/>
  <c r="R2657" i="1"/>
  <c r="S2657" i="1"/>
  <c r="R1246" i="1"/>
  <c r="S1246" i="1"/>
  <c r="R1710" i="1"/>
  <c r="S1710" i="1"/>
  <c r="R1442" i="1"/>
  <c r="S1442" i="1"/>
  <c r="R1912" i="1"/>
  <c r="S1912" i="1"/>
  <c r="R3730" i="1"/>
  <c r="S3730" i="1"/>
  <c r="R125" i="1"/>
  <c r="S125" i="1"/>
  <c r="R2141" i="1"/>
  <c r="S2141" i="1"/>
  <c r="R3314" i="1"/>
  <c r="S3314" i="1"/>
  <c r="R2472" i="1"/>
  <c r="S2472" i="1"/>
  <c r="R1862" i="1"/>
  <c r="S1862" i="1"/>
  <c r="R2878" i="1"/>
  <c r="S2878" i="1"/>
  <c r="R1515" i="1"/>
  <c r="S1515" i="1"/>
  <c r="R102" i="1"/>
  <c r="S102" i="1"/>
  <c r="R642" i="1"/>
  <c r="S642" i="1"/>
  <c r="R3200" i="1"/>
  <c r="S3200" i="1"/>
  <c r="R1152" i="1"/>
  <c r="S1152" i="1"/>
  <c r="R1443" i="1"/>
  <c r="S1443" i="1"/>
  <c r="R770" i="1"/>
  <c r="S770" i="1"/>
  <c r="R3583" i="1"/>
  <c r="S3583" i="1"/>
  <c r="R3195" i="1"/>
  <c r="S3195" i="1"/>
  <c r="R3099" i="1"/>
  <c r="S3099" i="1"/>
  <c r="R2142" i="1"/>
  <c r="S2142" i="1"/>
  <c r="R3797" i="1"/>
  <c r="S3797" i="1"/>
  <c r="R2879" i="1"/>
  <c r="S2879" i="1"/>
  <c r="R4088" i="1"/>
  <c r="S4088" i="1"/>
  <c r="R3882" i="1"/>
  <c r="S3882" i="1"/>
  <c r="R4005" i="1"/>
  <c r="S4005" i="1"/>
  <c r="R771" i="1"/>
  <c r="S771" i="1"/>
  <c r="R471" i="1"/>
  <c r="S471" i="1"/>
  <c r="R2658" i="1"/>
  <c r="S2658" i="1"/>
  <c r="R3201" i="1"/>
  <c r="S3201" i="1"/>
  <c r="R3584" i="1"/>
  <c r="S3584" i="1"/>
  <c r="R1641" i="1"/>
  <c r="S1641" i="1"/>
  <c r="R1444" i="1"/>
  <c r="S1444" i="1"/>
  <c r="R3731" i="1"/>
  <c r="S3731" i="1"/>
  <c r="R2539" i="1"/>
  <c r="S2539" i="1"/>
  <c r="R2880" i="1"/>
  <c r="S2880" i="1"/>
  <c r="R2881" i="1"/>
  <c r="S2881" i="1"/>
  <c r="R2473" i="1"/>
  <c r="S2473" i="1"/>
  <c r="R3585" i="1"/>
  <c r="S3585" i="1"/>
  <c r="R3315" i="1"/>
  <c r="S3315" i="1"/>
  <c r="R2362" i="1"/>
  <c r="S2362" i="1"/>
  <c r="R1642" i="1"/>
  <c r="S1642" i="1"/>
  <c r="R2882" i="1"/>
  <c r="S2882" i="1"/>
  <c r="R772" i="1"/>
  <c r="S772" i="1"/>
  <c r="R95" i="1"/>
  <c r="S95" i="1"/>
  <c r="R2659" i="1"/>
  <c r="S2659" i="1"/>
  <c r="R1445" i="1"/>
  <c r="S1445" i="1"/>
  <c r="R440" i="1"/>
  <c r="S440" i="1"/>
  <c r="R3100" i="1"/>
  <c r="S3100" i="1"/>
  <c r="R773" i="1"/>
  <c r="S773" i="1"/>
  <c r="R44" i="1"/>
  <c r="S44" i="1"/>
  <c r="R3586" i="1"/>
  <c r="S3586" i="1"/>
  <c r="R8" i="1"/>
  <c r="S8" i="1"/>
  <c r="R441" i="1"/>
  <c r="S441" i="1"/>
  <c r="R920" i="1"/>
  <c r="S920" i="1"/>
  <c r="R50" i="1"/>
  <c r="S50" i="1"/>
  <c r="R1117" i="1"/>
  <c r="S1117" i="1"/>
  <c r="R3433" i="1"/>
  <c r="S3433" i="1"/>
  <c r="R1663" i="1"/>
  <c r="S1663" i="1"/>
  <c r="R1118" i="1"/>
  <c r="S1118" i="1"/>
  <c r="R257" i="1"/>
  <c r="S257" i="1"/>
  <c r="R1446" i="1"/>
  <c r="S1446" i="1"/>
  <c r="R3" i="1"/>
  <c r="S3" i="1"/>
  <c r="R2143" i="1"/>
  <c r="S2143" i="1"/>
  <c r="R3587" i="1"/>
  <c r="S3587" i="1"/>
  <c r="R1447" i="1"/>
  <c r="S1447" i="1"/>
  <c r="R2144" i="1"/>
  <c r="S2144" i="1"/>
  <c r="R3316" i="1"/>
  <c r="S3316" i="1"/>
  <c r="R1448" i="1"/>
  <c r="S1448" i="1"/>
  <c r="R2145" i="1"/>
  <c r="S2145" i="1"/>
  <c r="R2474" i="1"/>
  <c r="S2474" i="1"/>
  <c r="R3588" i="1"/>
  <c r="S3588" i="1"/>
  <c r="R1863" i="1"/>
  <c r="S1863" i="1"/>
  <c r="R2535" i="1"/>
  <c r="S2535" i="1"/>
  <c r="R3101" i="1"/>
  <c r="S3101" i="1"/>
  <c r="R2146" i="1"/>
  <c r="S2146" i="1"/>
  <c r="R2147" i="1"/>
  <c r="S2147" i="1"/>
  <c r="R1643" i="1"/>
  <c r="S1643" i="1"/>
  <c r="R4095" i="1"/>
  <c r="S4095" i="1"/>
  <c r="R2660" i="1"/>
  <c r="S2660" i="1"/>
  <c r="R3732" i="1"/>
  <c r="S3732" i="1"/>
  <c r="R2148" i="1"/>
  <c r="S2148" i="1"/>
  <c r="R2661" i="1"/>
  <c r="S2661" i="1"/>
  <c r="R2363" i="1"/>
  <c r="S2363" i="1"/>
  <c r="R2149" i="1"/>
  <c r="S2149" i="1"/>
  <c r="R145" i="1"/>
  <c r="S145" i="1"/>
  <c r="R774" i="1"/>
  <c r="S774" i="1"/>
  <c r="R1449" i="1"/>
  <c r="S1449" i="1"/>
  <c r="R2939" i="1"/>
  <c r="S2939" i="1"/>
  <c r="R775" i="1"/>
  <c r="S775" i="1"/>
  <c r="R3589" i="1"/>
  <c r="S3589" i="1"/>
  <c r="R921" i="1"/>
  <c r="S921" i="1"/>
  <c r="R1450" i="1"/>
  <c r="S1450" i="1"/>
  <c r="R1571" i="1"/>
  <c r="S1571" i="1"/>
  <c r="R2662" i="1"/>
  <c r="S2662" i="1"/>
  <c r="R3590" i="1"/>
  <c r="S3590" i="1"/>
  <c r="R4006" i="1"/>
  <c r="S4006" i="1"/>
  <c r="R1119" i="1"/>
  <c r="S1119" i="1"/>
  <c r="R566" i="1"/>
  <c r="S566" i="1"/>
  <c r="R1451" i="1"/>
  <c r="S1451" i="1"/>
  <c r="R442" i="1"/>
  <c r="S442" i="1"/>
  <c r="R3385" i="1"/>
  <c r="S3385" i="1"/>
  <c r="R3883" i="1"/>
  <c r="S3883" i="1"/>
  <c r="R1717" i="1"/>
  <c r="S1717" i="1"/>
  <c r="R1750" i="1"/>
  <c r="S1750" i="1"/>
  <c r="R2663" i="1"/>
  <c r="S2663" i="1"/>
  <c r="R510" i="1"/>
  <c r="S510" i="1"/>
  <c r="R1275" i="1"/>
  <c r="S1275" i="1"/>
  <c r="R1644" i="1"/>
  <c r="S1644" i="1"/>
  <c r="R3798" i="1"/>
  <c r="S3798" i="1"/>
  <c r="R2664" i="1"/>
  <c r="S2664" i="1"/>
  <c r="R776" i="1"/>
  <c r="S776" i="1"/>
  <c r="R3317" i="1"/>
  <c r="S3317" i="1"/>
  <c r="R4007" i="1"/>
  <c r="S4007" i="1"/>
  <c r="R2364" i="1"/>
  <c r="S2364" i="1"/>
  <c r="R1452" i="1"/>
  <c r="S1452" i="1"/>
  <c r="R777" i="1"/>
  <c r="S777" i="1"/>
  <c r="R2506" i="1"/>
  <c r="S2506" i="1"/>
  <c r="R1572" i="1"/>
  <c r="S1572" i="1"/>
  <c r="R821" i="1"/>
  <c r="S821" i="1"/>
  <c r="R2286" i="1"/>
  <c r="S2286" i="1"/>
  <c r="R1120" i="1"/>
  <c r="S1120" i="1"/>
  <c r="R1751" i="1"/>
  <c r="S1751" i="1"/>
  <c r="R2262" i="1"/>
  <c r="S2262" i="1"/>
  <c r="R1453" i="1"/>
  <c r="S1453" i="1"/>
  <c r="R3750" i="1"/>
  <c r="S3750" i="1"/>
  <c r="R2150" i="1"/>
  <c r="S2150" i="1"/>
  <c r="R2883" i="1"/>
  <c r="S2883" i="1"/>
  <c r="R3669" i="1"/>
  <c r="S3669" i="1"/>
  <c r="R511" i="1"/>
  <c r="S511" i="1"/>
  <c r="R2151" i="1"/>
  <c r="S2151" i="1"/>
  <c r="R643" i="1"/>
  <c r="S643" i="1"/>
  <c r="R3212" i="1"/>
  <c r="S3212" i="1"/>
  <c r="R3318" i="1"/>
  <c r="S3318" i="1"/>
  <c r="R3591" i="1"/>
  <c r="S3591" i="1"/>
  <c r="R2665" i="1"/>
  <c r="S2665" i="1"/>
  <c r="R212" i="1"/>
  <c r="S212" i="1"/>
  <c r="R778" i="1"/>
  <c r="S778" i="1"/>
  <c r="R779" i="1"/>
  <c r="S779" i="1"/>
  <c r="R3884" i="1"/>
  <c r="S3884" i="1"/>
  <c r="R3592" i="1"/>
  <c r="S3592" i="1"/>
  <c r="R922" i="1"/>
  <c r="S922" i="1"/>
  <c r="R2666" i="1"/>
  <c r="S2666" i="1"/>
  <c r="R1577" i="1"/>
  <c r="S1577" i="1"/>
  <c r="R3319" i="1"/>
  <c r="S3319" i="1"/>
  <c r="R1121" i="1"/>
  <c r="S1121" i="1"/>
  <c r="R1247" i="1"/>
  <c r="S1247" i="1"/>
  <c r="R2365" i="1"/>
  <c r="S2365" i="1"/>
  <c r="R1664" i="1"/>
  <c r="S1664" i="1"/>
  <c r="R3885" i="1"/>
  <c r="S3885" i="1"/>
  <c r="R2152" i="1"/>
  <c r="S2152" i="1"/>
  <c r="R2410" i="1"/>
  <c r="S2410" i="1"/>
  <c r="R3799" i="1"/>
  <c r="S3799" i="1"/>
  <c r="R2475" i="1"/>
  <c r="S2475" i="1"/>
  <c r="R443" i="1"/>
  <c r="S443" i="1"/>
  <c r="R1454" i="1"/>
  <c r="S1454" i="1"/>
  <c r="R4008" i="1"/>
  <c r="S4008" i="1"/>
  <c r="R923" i="1"/>
  <c r="S923" i="1"/>
  <c r="R780" i="1"/>
  <c r="S780" i="1"/>
  <c r="R444" i="1"/>
  <c r="S444" i="1"/>
  <c r="R980" i="1"/>
  <c r="S980" i="1"/>
  <c r="R1122" i="1"/>
  <c r="S1122" i="1"/>
  <c r="R79" i="1"/>
  <c r="S79" i="1"/>
  <c r="R24" i="1"/>
  <c r="S24" i="1"/>
  <c r="R1455" i="1"/>
  <c r="S1455" i="1"/>
  <c r="R2667" i="1"/>
  <c r="S2667" i="1"/>
  <c r="R274" i="1"/>
  <c r="S274" i="1"/>
  <c r="R781" i="1"/>
  <c r="S781" i="1"/>
  <c r="R57" i="1"/>
  <c r="S57" i="1"/>
  <c r="R1645" i="1"/>
  <c r="S1645" i="1"/>
  <c r="R75" i="1"/>
  <c r="S75" i="1"/>
  <c r="R3593" i="1"/>
  <c r="S3593" i="1"/>
  <c r="R1456" i="1"/>
  <c r="S1456" i="1"/>
  <c r="R1248" i="1"/>
  <c r="S1248" i="1"/>
  <c r="R1249" i="1"/>
  <c r="S1249" i="1"/>
  <c r="R10" i="1"/>
  <c r="S10" i="1"/>
  <c r="R782" i="1"/>
  <c r="S782" i="1"/>
  <c r="R1123" i="1"/>
  <c r="S1123" i="1"/>
  <c r="R1457" i="1"/>
  <c r="S1457" i="1"/>
  <c r="R822" i="1"/>
  <c r="S822" i="1"/>
  <c r="R322" i="1"/>
  <c r="S322" i="1"/>
  <c r="R19" i="1"/>
  <c r="S19" i="1"/>
  <c r="R14" i="1"/>
  <c r="S14" i="1"/>
  <c r="R25" i="1"/>
  <c r="S25" i="1"/>
  <c r="R1547" i="1"/>
  <c r="S1547" i="1"/>
  <c r="R924" i="1"/>
  <c r="S924" i="1"/>
  <c r="R2291" i="1"/>
  <c r="S2291" i="1"/>
  <c r="R783" i="1"/>
  <c r="S783" i="1"/>
  <c r="R925" i="1"/>
  <c r="S925" i="1"/>
  <c r="R926" i="1"/>
  <c r="S926" i="1"/>
  <c r="R301" i="1"/>
  <c r="S301" i="1"/>
  <c r="R784" i="1"/>
  <c r="S784" i="1"/>
  <c r="R77" i="1"/>
  <c r="S77" i="1"/>
  <c r="R2153" i="1"/>
  <c r="S2153" i="1"/>
  <c r="R213" i="1"/>
  <c r="S213" i="1"/>
  <c r="R2366" i="1"/>
  <c r="S2366" i="1"/>
  <c r="R214" i="1"/>
  <c r="S214" i="1"/>
  <c r="R1147" i="1"/>
  <c r="S1147" i="1"/>
  <c r="R927" i="1"/>
  <c r="S927" i="1"/>
  <c r="R1458" i="1"/>
  <c r="S1458" i="1"/>
  <c r="R453" i="1"/>
  <c r="S453" i="1"/>
  <c r="R3102" i="1"/>
  <c r="S3102" i="1"/>
  <c r="R1250" i="1"/>
  <c r="S1250" i="1"/>
  <c r="R2884" i="1"/>
  <c r="S2884" i="1"/>
  <c r="R1015" i="1"/>
  <c r="S1015" i="1"/>
  <c r="R2289" i="1"/>
  <c r="S2289" i="1"/>
  <c r="R2367" i="1"/>
  <c r="S2367" i="1"/>
  <c r="R1883" i="1"/>
  <c r="S1883" i="1"/>
  <c r="R3594" i="1"/>
  <c r="S3594" i="1"/>
  <c r="R512" i="1"/>
  <c r="S512" i="1"/>
  <c r="R445" i="1"/>
  <c r="S445" i="1"/>
  <c r="R673" i="1"/>
  <c r="S673" i="1"/>
  <c r="R785" i="1"/>
  <c r="S785" i="1"/>
  <c r="R928" i="1"/>
  <c r="S928" i="1"/>
  <c r="R1272" i="1"/>
  <c r="S1272" i="1"/>
  <c r="R155" i="1"/>
  <c r="S155" i="1"/>
  <c r="R275" i="1"/>
  <c r="S275" i="1"/>
  <c r="R1459" i="1"/>
  <c r="S1459" i="1"/>
  <c r="R3733" i="1"/>
  <c r="S3733" i="1"/>
  <c r="R3595" i="1"/>
  <c r="S3595" i="1"/>
  <c r="R45" i="1"/>
  <c r="S45" i="1"/>
  <c r="R1460" i="1"/>
  <c r="S1460" i="1"/>
  <c r="R20" i="1"/>
  <c r="S20" i="1"/>
  <c r="R3320" i="1"/>
  <c r="S3320" i="1"/>
  <c r="R4066" i="1"/>
  <c r="S4066" i="1"/>
  <c r="R141" i="1"/>
  <c r="S141" i="1"/>
  <c r="R30" i="1"/>
  <c r="S30" i="1"/>
  <c r="R17" i="1"/>
  <c r="S17" i="1"/>
  <c r="R786" i="1"/>
  <c r="S786" i="1"/>
  <c r="R215" i="1"/>
  <c r="S215" i="1"/>
  <c r="R1124" i="1"/>
  <c r="S1124" i="1"/>
  <c r="R3399" i="1"/>
  <c r="S3399" i="1"/>
  <c r="R1461" i="1"/>
  <c r="S1461" i="1"/>
  <c r="R2290" i="1"/>
  <c r="S2290" i="1"/>
  <c r="R644" i="1"/>
  <c r="S644" i="1"/>
  <c r="R3886" i="1"/>
  <c r="S3886" i="1"/>
  <c r="R3596" i="1"/>
  <c r="S3596" i="1"/>
  <c r="R3709" i="1"/>
  <c r="S3709" i="1"/>
  <c r="R3887" i="1"/>
  <c r="S3887" i="1"/>
  <c r="R3321" i="1"/>
  <c r="S3321" i="1"/>
  <c r="R4057" i="1"/>
  <c r="S4057" i="1"/>
  <c r="R446" i="1"/>
  <c r="S446" i="1"/>
  <c r="R1462" i="1"/>
  <c r="S1462" i="1"/>
  <c r="R3888" i="1"/>
  <c r="S3888" i="1"/>
  <c r="R2763" i="1"/>
  <c r="S2763" i="1"/>
  <c r="R3751" i="1"/>
  <c r="S3751" i="1"/>
  <c r="R1463" i="1"/>
  <c r="S1463" i="1"/>
  <c r="R787" i="1"/>
  <c r="S787" i="1"/>
  <c r="R447" i="1"/>
  <c r="S447" i="1"/>
  <c r="R929" i="1"/>
  <c r="S929" i="1"/>
  <c r="R3202" i="1"/>
  <c r="S3202" i="1"/>
  <c r="R3400" i="1"/>
  <c r="S3400" i="1"/>
  <c r="R2476" i="1"/>
  <c r="S2476" i="1"/>
  <c r="R2477" i="1"/>
  <c r="S2477" i="1"/>
  <c r="R2960" i="1"/>
  <c r="S2960" i="1"/>
  <c r="R2668" i="1"/>
  <c r="S2668" i="1"/>
  <c r="R1752" i="1"/>
  <c r="S1752" i="1"/>
  <c r="R2154" i="1"/>
  <c r="S2154" i="1"/>
  <c r="R1913" i="1"/>
  <c r="S1913" i="1"/>
  <c r="R2368" i="1"/>
  <c r="S2368" i="1"/>
  <c r="R2155" i="1"/>
  <c r="S2155" i="1"/>
  <c r="R3322" i="1"/>
  <c r="S3322" i="1"/>
  <c r="R2263" i="1"/>
  <c r="S2263" i="1"/>
  <c r="R3103" i="1"/>
  <c r="S3103" i="1"/>
  <c r="R2369" i="1"/>
  <c r="S2369" i="1"/>
  <c r="R1181" i="1"/>
  <c r="S1181" i="1"/>
  <c r="R2885" i="1"/>
  <c r="S2885" i="1"/>
  <c r="R3734" i="1"/>
  <c r="S3734" i="1"/>
  <c r="R567" i="1"/>
  <c r="S567" i="1"/>
  <c r="R2669" i="1"/>
  <c r="S2669" i="1"/>
  <c r="R2886" i="1"/>
  <c r="S2886" i="1"/>
  <c r="R1646" i="1"/>
  <c r="S1646" i="1"/>
  <c r="R3104" i="1"/>
  <c r="S3104" i="1"/>
  <c r="R1753" i="1"/>
  <c r="S1753" i="1"/>
  <c r="R3105" i="1"/>
  <c r="S3105" i="1"/>
  <c r="R1464" i="1"/>
  <c r="S1464" i="1"/>
  <c r="R2670" i="1"/>
  <c r="S2670" i="1"/>
  <c r="R2156" i="1"/>
  <c r="S2156" i="1"/>
  <c r="R3193" i="1"/>
  <c r="S3193" i="1"/>
  <c r="R2887" i="1"/>
  <c r="S2887" i="1"/>
  <c r="R3323" i="1"/>
  <c r="S3323" i="1"/>
  <c r="R2287" i="1"/>
  <c r="S2287" i="1"/>
  <c r="R3434" i="1"/>
  <c r="S3434" i="1"/>
  <c r="R3889" i="1"/>
  <c r="S3889" i="1"/>
  <c r="R1754" i="1"/>
  <c r="S1754" i="1"/>
  <c r="R2888" i="1"/>
  <c r="S2888" i="1"/>
  <c r="R2280" i="1"/>
  <c r="S2280" i="1"/>
  <c r="R3597" i="1"/>
  <c r="S3597" i="1"/>
  <c r="R2536" i="1"/>
  <c r="S2536" i="1"/>
  <c r="R1125" i="1"/>
  <c r="S1125" i="1"/>
  <c r="R4058" i="1"/>
  <c r="S4058" i="1"/>
  <c r="R336" i="1"/>
  <c r="S336" i="1"/>
  <c r="R2370" i="1"/>
  <c r="S2370" i="1"/>
  <c r="R2411" i="1"/>
  <c r="S2411" i="1"/>
  <c r="R1465" i="1"/>
  <c r="S1465" i="1"/>
  <c r="R2157" i="1"/>
  <c r="S2157" i="1"/>
  <c r="R1273" i="1"/>
  <c r="S1273" i="1"/>
  <c r="R2478" i="1"/>
  <c r="S2478" i="1"/>
  <c r="R9" i="1"/>
  <c r="S9" i="1"/>
  <c r="R1466" i="1"/>
  <c r="S1466" i="1"/>
  <c r="R645" i="1"/>
  <c r="S645" i="1"/>
  <c r="R2158" i="1"/>
  <c r="S2158" i="1"/>
  <c r="R448" i="1"/>
  <c r="S448" i="1"/>
  <c r="R3106" i="1"/>
  <c r="S3106" i="1"/>
  <c r="R2159" i="1"/>
  <c r="S2159" i="1"/>
  <c r="R3598" i="1"/>
  <c r="S3598" i="1"/>
  <c r="R3890" i="1"/>
  <c r="S3890" i="1"/>
  <c r="R1647" i="1"/>
  <c r="S1647" i="1"/>
  <c r="R2160" i="1"/>
  <c r="S2160" i="1"/>
  <c r="R1914" i="1"/>
  <c r="S1914" i="1"/>
  <c r="R2161" i="1"/>
  <c r="S2161" i="1"/>
  <c r="R1523" i="1"/>
  <c r="S1523" i="1"/>
  <c r="R2671" i="1"/>
  <c r="S2671" i="1"/>
  <c r="R805" i="1"/>
  <c r="S805" i="1"/>
  <c r="R2371" i="1"/>
  <c r="S2371" i="1"/>
  <c r="R1864" i="1"/>
  <c r="S1864" i="1"/>
  <c r="R1251" i="1"/>
  <c r="S1251" i="1"/>
  <c r="R568" i="1"/>
  <c r="S568" i="1"/>
  <c r="R3107" i="1"/>
  <c r="S3107" i="1"/>
  <c r="R2264" i="1"/>
  <c r="S2264" i="1"/>
  <c r="R1252" i="1"/>
  <c r="S1252" i="1"/>
  <c r="R930" i="1"/>
  <c r="S930" i="1"/>
  <c r="R1126" i="1"/>
  <c r="S1126" i="1"/>
  <c r="R2372" i="1"/>
  <c r="S2372" i="1"/>
  <c r="R2889" i="1"/>
  <c r="S2889" i="1"/>
  <c r="R2540" i="1"/>
  <c r="S2540" i="1"/>
  <c r="R646" i="1"/>
  <c r="S646" i="1"/>
  <c r="R3108" i="1"/>
  <c r="S3108" i="1"/>
  <c r="R3435" i="1"/>
  <c r="S3435" i="1"/>
  <c r="R3436" i="1"/>
  <c r="S3436" i="1"/>
  <c r="R1755" i="1"/>
  <c r="S1755" i="1"/>
  <c r="R931" i="1"/>
  <c r="S931" i="1"/>
  <c r="R2776" i="1"/>
  <c r="S2776" i="1"/>
  <c r="R3599" i="1"/>
  <c r="S3599" i="1"/>
  <c r="R3600" i="1"/>
  <c r="S3600" i="1"/>
  <c r="R2162" i="1"/>
  <c r="S2162" i="1"/>
  <c r="R2373" i="1"/>
  <c r="S2373" i="1"/>
  <c r="R1127" i="1"/>
  <c r="S1127" i="1"/>
  <c r="R932" i="1"/>
  <c r="S932" i="1"/>
  <c r="R569" i="1"/>
  <c r="S569" i="1"/>
  <c r="R2757" i="1"/>
  <c r="S2757" i="1"/>
  <c r="R1882" i="1"/>
  <c r="S1882" i="1"/>
  <c r="R2672" i="1"/>
  <c r="S2672" i="1"/>
  <c r="R1573" i="1"/>
  <c r="S1573" i="1"/>
  <c r="R1467" i="1"/>
  <c r="S1467" i="1"/>
  <c r="R1648" i="1"/>
  <c r="S1648" i="1"/>
  <c r="R3229" i="1"/>
  <c r="S3229" i="1"/>
  <c r="R827" i="1"/>
  <c r="S827" i="1"/>
  <c r="R1468" i="1"/>
  <c r="S1468" i="1"/>
  <c r="R2890" i="1"/>
  <c r="S2890" i="1"/>
  <c r="R1253" i="1"/>
  <c r="S1253" i="1"/>
  <c r="R1915" i="1"/>
  <c r="S1915" i="1"/>
  <c r="R788" i="1"/>
  <c r="S788" i="1"/>
  <c r="R3324" i="1"/>
  <c r="S3324" i="1"/>
  <c r="R2948" i="1"/>
  <c r="S2948" i="1"/>
  <c r="R933" i="1"/>
  <c r="S933" i="1"/>
  <c r="R1182" i="1"/>
  <c r="S1182" i="1"/>
  <c r="R4009" i="1"/>
  <c r="S4009" i="1"/>
  <c r="R1469" i="1"/>
  <c r="S1469" i="1"/>
  <c r="R3109" i="1"/>
  <c r="S3109" i="1"/>
  <c r="R1756" i="1"/>
  <c r="S1756" i="1"/>
  <c r="R806" i="1"/>
  <c r="S806" i="1"/>
  <c r="R2163" i="1"/>
  <c r="S2163" i="1"/>
  <c r="R2518" i="1"/>
  <c r="S2518" i="1"/>
  <c r="R1200" i="1"/>
  <c r="S1200" i="1"/>
  <c r="R2891" i="1"/>
  <c r="S2891" i="1"/>
  <c r="R2892" i="1"/>
  <c r="S2892" i="1"/>
  <c r="R2772" i="1"/>
  <c r="S2772" i="1"/>
  <c r="R1865" i="1"/>
  <c r="S1865" i="1"/>
  <c r="R1128" i="1"/>
  <c r="S1128" i="1"/>
  <c r="R3110" i="1"/>
  <c r="S3110" i="1"/>
  <c r="R1649" i="1"/>
  <c r="S1649" i="1"/>
  <c r="R3203" i="1"/>
  <c r="S3203" i="1"/>
  <c r="R3325" i="1"/>
  <c r="S3325" i="1"/>
  <c r="R1470" i="1"/>
  <c r="S1470" i="1"/>
  <c r="R2374" i="1"/>
  <c r="S2374" i="1"/>
  <c r="R1017" i="1"/>
  <c r="S1017" i="1"/>
  <c r="R3204" i="1"/>
  <c r="S3204" i="1"/>
  <c r="R2265" i="1"/>
  <c r="S2265" i="1"/>
  <c r="R2164" i="1"/>
  <c r="S2164" i="1"/>
  <c r="R2893" i="1"/>
  <c r="S2893" i="1"/>
  <c r="R1885" i="1"/>
  <c r="S1885" i="1"/>
  <c r="R3111" i="1"/>
  <c r="S3111" i="1"/>
  <c r="R2165" i="1"/>
  <c r="S2165" i="1"/>
  <c r="R583" i="1"/>
  <c r="S583" i="1"/>
  <c r="R3697" i="1"/>
  <c r="S3697" i="1"/>
  <c r="R2673" i="1"/>
  <c r="S2673" i="1"/>
  <c r="R2230" i="1"/>
  <c r="S2230" i="1"/>
  <c r="R1129" i="1"/>
  <c r="S1129" i="1"/>
  <c r="R2894" i="1"/>
  <c r="S2894" i="1"/>
  <c r="R1471" i="1"/>
  <c r="S1471" i="1"/>
  <c r="R3891" i="1"/>
  <c r="S3891" i="1"/>
  <c r="R3112" i="1"/>
  <c r="S3112" i="1"/>
  <c r="R3892" i="1"/>
  <c r="S3892" i="1"/>
  <c r="R4080" i="1"/>
  <c r="S4080" i="1"/>
  <c r="R2266" i="1"/>
  <c r="S2266" i="1"/>
  <c r="R3800" i="1"/>
  <c r="S3800" i="1"/>
  <c r="R3752" i="1"/>
  <c r="S3752" i="1"/>
  <c r="R3326" i="1"/>
  <c r="S3326" i="1"/>
  <c r="R1916" i="1"/>
  <c r="S1916" i="1"/>
  <c r="R1472" i="1"/>
  <c r="S1472" i="1"/>
  <c r="R2674" i="1"/>
  <c r="S2674" i="1"/>
  <c r="R2675" i="1"/>
  <c r="S2675" i="1"/>
  <c r="R2676" i="1"/>
  <c r="S2676" i="1"/>
  <c r="R1576" i="1"/>
  <c r="S1576" i="1"/>
  <c r="R3205" i="1"/>
  <c r="S3205" i="1"/>
  <c r="R1130" i="1"/>
  <c r="S1130" i="1"/>
  <c r="R2375" i="1"/>
  <c r="S2375" i="1"/>
  <c r="R3327" i="1"/>
  <c r="S3327" i="1"/>
  <c r="R3601" i="1"/>
  <c r="S3601" i="1"/>
  <c r="R2479" i="1"/>
  <c r="S2479" i="1"/>
  <c r="R3978" i="1"/>
  <c r="S3978" i="1"/>
  <c r="R1790" i="1"/>
  <c r="S1790" i="1"/>
  <c r="R2895" i="1"/>
  <c r="S2895" i="1"/>
  <c r="R2896" i="1"/>
  <c r="S2896" i="1"/>
  <c r="R3113" i="1"/>
  <c r="S3113" i="1"/>
  <c r="R3698" i="1"/>
  <c r="S3698" i="1"/>
  <c r="R2376" i="1"/>
  <c r="S2376" i="1"/>
  <c r="R1258" i="1"/>
  <c r="S1258" i="1"/>
  <c r="R3463" i="1"/>
  <c r="S3463" i="1"/>
  <c r="R3114" i="1"/>
  <c r="S3114" i="1"/>
  <c r="R3893" i="1"/>
  <c r="S3893" i="1"/>
  <c r="R2897" i="1"/>
  <c r="S2897" i="1"/>
  <c r="R3894" i="1"/>
  <c r="S3894" i="1"/>
  <c r="R2519" i="1"/>
  <c r="S2519" i="1"/>
  <c r="R3602" i="1"/>
  <c r="S3602" i="1"/>
  <c r="R3328" i="1"/>
  <c r="S3328" i="1"/>
  <c r="R3968" i="1"/>
  <c r="S3968" i="1"/>
  <c r="R1650" i="1"/>
  <c r="S1650" i="1"/>
  <c r="R3699" i="1"/>
  <c r="S3699" i="1"/>
  <c r="R3206" i="1"/>
  <c r="S3206" i="1"/>
  <c r="R3603" i="1"/>
  <c r="S3603" i="1"/>
  <c r="R3329" i="1"/>
  <c r="S3329" i="1"/>
  <c r="R2166" i="1"/>
  <c r="S2166" i="1"/>
  <c r="R1866" i="1"/>
  <c r="S1866" i="1"/>
  <c r="R2480" i="1"/>
  <c r="S2480" i="1"/>
  <c r="R2402" i="1"/>
  <c r="S2402" i="1"/>
  <c r="R2167" i="1"/>
  <c r="S2167" i="1"/>
  <c r="R4033" i="1"/>
  <c r="S4033" i="1"/>
  <c r="R2898" i="1"/>
  <c r="S2898" i="1"/>
  <c r="R1131" i="1"/>
  <c r="S1131" i="1"/>
  <c r="R1651" i="1"/>
  <c r="S1651" i="1"/>
  <c r="R2677" i="1"/>
  <c r="S2677" i="1"/>
  <c r="R2509" i="1"/>
  <c r="S2509" i="1"/>
  <c r="R1867" i="1"/>
  <c r="S1867" i="1"/>
  <c r="R3753" i="1"/>
  <c r="S3753" i="1"/>
  <c r="R2267" i="1"/>
  <c r="S2267" i="1"/>
  <c r="R3895" i="1"/>
  <c r="S3895" i="1"/>
  <c r="R3330" i="1"/>
  <c r="S3330" i="1"/>
  <c r="R3115" i="1"/>
  <c r="S3115" i="1"/>
  <c r="R1917" i="1"/>
  <c r="S1917" i="1"/>
  <c r="R3604" i="1"/>
  <c r="S3604" i="1"/>
  <c r="R2481" i="1"/>
  <c r="S2481" i="1"/>
  <c r="R2168" i="1"/>
  <c r="S2168" i="1"/>
  <c r="R2169" i="1"/>
  <c r="S2169" i="1"/>
  <c r="R3896" i="1"/>
  <c r="S3896" i="1"/>
  <c r="R2678" i="1"/>
  <c r="S2678" i="1"/>
  <c r="R3213" i="1"/>
  <c r="S3213" i="1"/>
  <c r="R3331" i="1"/>
  <c r="S3331" i="1"/>
  <c r="R3116" i="1"/>
  <c r="S3116" i="1"/>
  <c r="R1473" i="1"/>
  <c r="S1473" i="1"/>
  <c r="R2377" i="1"/>
  <c r="S2377" i="1"/>
  <c r="R1548" i="1"/>
  <c r="S1548" i="1"/>
  <c r="R2170" i="1"/>
  <c r="S2170" i="1"/>
  <c r="R3897" i="1"/>
  <c r="S3897" i="1"/>
  <c r="R1667" i="1"/>
  <c r="S1667" i="1"/>
  <c r="R2679" i="1"/>
  <c r="S2679" i="1"/>
  <c r="R2899" i="1"/>
  <c r="S2899" i="1"/>
  <c r="R3898" i="1"/>
  <c r="S3898" i="1"/>
  <c r="R3735" i="1"/>
  <c r="S3735" i="1"/>
  <c r="R3605" i="1"/>
  <c r="S3605" i="1"/>
  <c r="R2171" i="1"/>
  <c r="S2171" i="1"/>
  <c r="R3332" i="1"/>
  <c r="S3332" i="1"/>
  <c r="R4059" i="1"/>
  <c r="S4059" i="1"/>
  <c r="R3606" i="1"/>
  <c r="S3606" i="1"/>
  <c r="R3117" i="1"/>
  <c r="S3117" i="1"/>
  <c r="R2482" i="1"/>
  <c r="S2482" i="1"/>
  <c r="R2680" i="1"/>
  <c r="S2680" i="1"/>
  <c r="R1652" i="1"/>
  <c r="S1652" i="1"/>
  <c r="R1653" i="1"/>
  <c r="S1653" i="1"/>
  <c r="R3815" i="1"/>
  <c r="S3815" i="1"/>
  <c r="R3118" i="1"/>
  <c r="S3118" i="1"/>
  <c r="R2681" i="1"/>
  <c r="S2681" i="1"/>
  <c r="R2378" i="1"/>
  <c r="S2378" i="1"/>
  <c r="R2483" i="1"/>
  <c r="S2483" i="1"/>
  <c r="R3214" i="1"/>
  <c r="S3214" i="1"/>
  <c r="R1868" i="1"/>
  <c r="S1868" i="1"/>
  <c r="R3119" i="1"/>
  <c r="S3119" i="1"/>
  <c r="R3120" i="1"/>
  <c r="S3120" i="1"/>
  <c r="R2682" i="1"/>
  <c r="S2682" i="1"/>
  <c r="R3333" i="1"/>
  <c r="S3333" i="1"/>
  <c r="R1474" i="1"/>
  <c r="S1474" i="1"/>
  <c r="R3334" i="1"/>
  <c r="S3334" i="1"/>
  <c r="R3899" i="1"/>
  <c r="S3899" i="1"/>
  <c r="R3900" i="1"/>
  <c r="S3900" i="1"/>
  <c r="R3335" i="1"/>
  <c r="S3335" i="1"/>
  <c r="R3816" i="1"/>
  <c r="S3816" i="1"/>
  <c r="R3901" i="1"/>
  <c r="S3901" i="1"/>
  <c r="R3336" i="1"/>
  <c r="S3336" i="1"/>
  <c r="R4034" i="1"/>
  <c r="S4034" i="1"/>
  <c r="R2379" i="1"/>
  <c r="S2379" i="1"/>
  <c r="R3437" i="1"/>
  <c r="S3437" i="1"/>
  <c r="R1475" i="1"/>
  <c r="S1475" i="1"/>
  <c r="R2743" i="1"/>
  <c r="S2743" i="1"/>
  <c r="R1132" i="1"/>
  <c r="S1132" i="1"/>
  <c r="R3121" i="1"/>
  <c r="S3121" i="1"/>
  <c r="R3902" i="1"/>
  <c r="S3902" i="1"/>
  <c r="R3979" i="1"/>
  <c r="S3979" i="1"/>
  <c r="R1476" i="1"/>
  <c r="S1476" i="1"/>
  <c r="R3122" i="1"/>
  <c r="S3122" i="1"/>
  <c r="R3903" i="1"/>
  <c r="S3903" i="1"/>
  <c r="R3904" i="1"/>
  <c r="S3904" i="1"/>
  <c r="R2683" i="1"/>
  <c r="S2683" i="1"/>
  <c r="R1133" i="1"/>
  <c r="S1133" i="1"/>
  <c r="R2684" i="1"/>
  <c r="S2684" i="1"/>
  <c r="R3905" i="1"/>
  <c r="S3905" i="1"/>
  <c r="R2685" i="1"/>
  <c r="S2685" i="1"/>
  <c r="R4060" i="1"/>
  <c r="S4060" i="1"/>
  <c r="R2380" i="1"/>
  <c r="S2380" i="1"/>
  <c r="R3219" i="1"/>
  <c r="S3219" i="1"/>
  <c r="R2381" i="1"/>
  <c r="S2381" i="1"/>
  <c r="R2764" i="1"/>
  <c r="S2764" i="1"/>
  <c r="R3754" i="1"/>
  <c r="S3754" i="1"/>
  <c r="R1477" i="1"/>
  <c r="S1477" i="1"/>
  <c r="R2686" i="1"/>
  <c r="S2686" i="1"/>
  <c r="R4035" i="1"/>
  <c r="S4035" i="1"/>
  <c r="R1869" i="1"/>
  <c r="S1869" i="1"/>
  <c r="R647" i="1"/>
  <c r="S647" i="1"/>
  <c r="R2412" i="1"/>
  <c r="S2412" i="1"/>
  <c r="R3337" i="1"/>
  <c r="S3337" i="1"/>
  <c r="R3123" i="1"/>
  <c r="S3123" i="1"/>
  <c r="R4071" i="1"/>
  <c r="S4071" i="1"/>
  <c r="R3124" i="1"/>
  <c r="S3124" i="1"/>
  <c r="R3125" i="1"/>
  <c r="S3125" i="1"/>
  <c r="R3126" i="1"/>
  <c r="S3126" i="1"/>
  <c r="R1524" i="1"/>
  <c r="S1524" i="1"/>
  <c r="R1478" i="1"/>
  <c r="S1478" i="1"/>
  <c r="R3607" i="1"/>
  <c r="S3607" i="1"/>
  <c r="R2172" i="1"/>
  <c r="S2172" i="1"/>
  <c r="R2687" i="1"/>
  <c r="S2687" i="1"/>
  <c r="R2900" i="1"/>
  <c r="S2900" i="1"/>
  <c r="R3438" i="1"/>
  <c r="S3438" i="1"/>
  <c r="R2173" i="1"/>
  <c r="S2173" i="1"/>
  <c r="R2901" i="1"/>
  <c r="S2901" i="1"/>
  <c r="R4036" i="1"/>
  <c r="S4036" i="1"/>
  <c r="R3608" i="1"/>
  <c r="S3608" i="1"/>
  <c r="R4010" i="1"/>
  <c r="S4010" i="1"/>
  <c r="R3127" i="1"/>
  <c r="S3127" i="1"/>
  <c r="R3609" i="1"/>
  <c r="S3609" i="1"/>
  <c r="R3610" i="1"/>
  <c r="S3610" i="1"/>
  <c r="R2967" i="1"/>
  <c r="S2967" i="1"/>
  <c r="R3700" i="1"/>
  <c r="S3700" i="1"/>
  <c r="R3906" i="1"/>
  <c r="S3906" i="1"/>
  <c r="R3772" i="1"/>
  <c r="S3772" i="1"/>
  <c r="R3611" i="1"/>
  <c r="S3611" i="1"/>
  <c r="R4011" i="1"/>
  <c r="S4011" i="1"/>
  <c r="R3755" i="1"/>
  <c r="S3755" i="1"/>
  <c r="R1479" i="1"/>
  <c r="S1479" i="1"/>
  <c r="R2688" i="1"/>
  <c r="S2688" i="1"/>
  <c r="R3128" i="1"/>
  <c r="S3128" i="1"/>
  <c r="R3657" i="1"/>
  <c r="S3657" i="1"/>
  <c r="R3907" i="1"/>
  <c r="S3907" i="1"/>
  <c r="R3908" i="1"/>
  <c r="S3908" i="1"/>
  <c r="R3909" i="1"/>
  <c r="S3909" i="1"/>
  <c r="R4037" i="1"/>
  <c r="S4037" i="1"/>
  <c r="R1480" i="1"/>
  <c r="S1480" i="1"/>
  <c r="R2174" i="1"/>
  <c r="S2174" i="1"/>
  <c r="R3129" i="1"/>
  <c r="S3129" i="1"/>
  <c r="R2484" i="1"/>
  <c r="S2484" i="1"/>
  <c r="R2689" i="1"/>
  <c r="S2689" i="1"/>
  <c r="R1481" i="1"/>
  <c r="S1481" i="1"/>
  <c r="R2758" i="1"/>
  <c r="S2758" i="1"/>
  <c r="R4038" i="1"/>
  <c r="S4038" i="1"/>
  <c r="R3910" i="1"/>
  <c r="S3910" i="1"/>
  <c r="R3130" i="1"/>
  <c r="S3130" i="1"/>
  <c r="R2234" i="1"/>
  <c r="S2234" i="1"/>
  <c r="R3131" i="1"/>
  <c r="S3131" i="1"/>
  <c r="R4012" i="1"/>
  <c r="S4012" i="1"/>
  <c r="R4013" i="1"/>
  <c r="S4013" i="1"/>
  <c r="R3207" i="1"/>
  <c r="S3207" i="1"/>
  <c r="R3132" i="1"/>
  <c r="S3132" i="1"/>
  <c r="R3338" i="1"/>
  <c r="S3338" i="1"/>
  <c r="R3339" i="1"/>
  <c r="S3339" i="1"/>
  <c r="R1482" i="1"/>
  <c r="S1482" i="1"/>
  <c r="R2690" i="1"/>
  <c r="S2690" i="1"/>
  <c r="R2510" i="1"/>
  <c r="S2510" i="1"/>
  <c r="R2902" i="1"/>
  <c r="S2902" i="1"/>
  <c r="R3222" i="1"/>
  <c r="S3222" i="1"/>
  <c r="R2691" i="1"/>
  <c r="S2691" i="1"/>
  <c r="R3133" i="1"/>
  <c r="S3133" i="1"/>
  <c r="R2692" i="1"/>
  <c r="S2692" i="1"/>
  <c r="R2175" i="1"/>
  <c r="S2175" i="1"/>
  <c r="R3612" i="1"/>
  <c r="S3612" i="1"/>
  <c r="R3911" i="1"/>
  <c r="S3911" i="1"/>
  <c r="R2405" i="1"/>
  <c r="S2405" i="1"/>
  <c r="R3340" i="1"/>
  <c r="S3340" i="1"/>
  <c r="R3969" i="1"/>
  <c r="S3969" i="1"/>
  <c r="R2176" i="1"/>
  <c r="S2176" i="1"/>
  <c r="R2693" i="1"/>
  <c r="S2693" i="1"/>
  <c r="R3235" i="1"/>
  <c r="S3235" i="1"/>
  <c r="R3223" i="1"/>
  <c r="S3223" i="1"/>
  <c r="R3134" i="1"/>
  <c r="S3134" i="1"/>
  <c r="R3613" i="1"/>
  <c r="S3613" i="1"/>
  <c r="R3341" i="1"/>
  <c r="S3341" i="1"/>
  <c r="R2382" i="1"/>
  <c r="S2382" i="1"/>
  <c r="R2903" i="1"/>
  <c r="S2903" i="1"/>
  <c r="R3614" i="1"/>
  <c r="S3614" i="1"/>
  <c r="R2904" i="1"/>
  <c r="S2904" i="1"/>
  <c r="R2694" i="1"/>
  <c r="S2694" i="1"/>
  <c r="R1483" i="1"/>
  <c r="S1483" i="1"/>
  <c r="R4089" i="1"/>
  <c r="S4089" i="1"/>
  <c r="R2695" i="1"/>
  <c r="S2695" i="1"/>
  <c r="R3670" i="1"/>
  <c r="S3670" i="1"/>
  <c r="R3342" i="1"/>
  <c r="S3342" i="1"/>
  <c r="R3615" i="1"/>
  <c r="S3615" i="1"/>
  <c r="R2759" i="1"/>
  <c r="S2759" i="1"/>
  <c r="R3912" i="1"/>
  <c r="S3912" i="1"/>
  <c r="R2696" i="1"/>
  <c r="S2696" i="1"/>
  <c r="R2905" i="1"/>
  <c r="S2905" i="1"/>
  <c r="R2383" i="1"/>
  <c r="S2383" i="1"/>
  <c r="R3343" i="1"/>
  <c r="S3343" i="1"/>
  <c r="R3135" i="1"/>
  <c r="S3135" i="1"/>
  <c r="R3136" i="1"/>
  <c r="S3136" i="1"/>
  <c r="R3980" i="1"/>
  <c r="S3980" i="1"/>
  <c r="R3383" i="1"/>
  <c r="S3383" i="1"/>
  <c r="R2384" i="1"/>
  <c r="S2384" i="1"/>
  <c r="R1484" i="1"/>
  <c r="S1484" i="1"/>
  <c r="R3913" i="1"/>
  <c r="S3913" i="1"/>
  <c r="R2520" i="1"/>
  <c r="S2520" i="1"/>
  <c r="R1870" i="1"/>
  <c r="S1870" i="1"/>
  <c r="R3224" i="1"/>
  <c r="S3224" i="1"/>
  <c r="R3914" i="1"/>
  <c r="S3914" i="1"/>
  <c r="R2765" i="1"/>
  <c r="S2765" i="1"/>
  <c r="R3616" i="1"/>
  <c r="S3616" i="1"/>
  <c r="R3658" i="1"/>
  <c r="S3658" i="1"/>
  <c r="R3915" i="1"/>
  <c r="S3915" i="1"/>
  <c r="R2177" i="1"/>
  <c r="S2177" i="1"/>
  <c r="R3137" i="1"/>
  <c r="S3137" i="1"/>
  <c r="R4072" i="1"/>
  <c r="S4072" i="1"/>
  <c r="R3763" i="1"/>
  <c r="S3763" i="1"/>
  <c r="R3138" i="1"/>
  <c r="S3138" i="1"/>
  <c r="R3801" i="1"/>
  <c r="S3801" i="1"/>
  <c r="R4014" i="1"/>
  <c r="S4014" i="1"/>
  <c r="R3439" i="1"/>
  <c r="S3439" i="1"/>
  <c r="R1918" i="1"/>
  <c r="S1918" i="1"/>
  <c r="R3344" i="1"/>
  <c r="S3344" i="1"/>
  <c r="R2906" i="1"/>
  <c r="S2906" i="1"/>
  <c r="R4039" i="1"/>
  <c r="S4039" i="1"/>
  <c r="R3459" i="1"/>
  <c r="S3459" i="1"/>
  <c r="R570" i="1"/>
  <c r="S570" i="1"/>
  <c r="R2968" i="1"/>
  <c r="S2968" i="1"/>
  <c r="R3617" i="1"/>
  <c r="S3617" i="1"/>
  <c r="R2907" i="1"/>
  <c r="S2907" i="1"/>
  <c r="R3345" i="1"/>
  <c r="S3345" i="1"/>
  <c r="R3710" i="1"/>
  <c r="S3710" i="1"/>
  <c r="R1919" i="1"/>
  <c r="S1919" i="1"/>
  <c r="R2178" i="1"/>
  <c r="S2178" i="1"/>
  <c r="R2940" i="1"/>
  <c r="S2940" i="1"/>
  <c r="R2961" i="1"/>
  <c r="S2961" i="1"/>
  <c r="R216" i="1"/>
  <c r="S216" i="1"/>
  <c r="R3981" i="1"/>
  <c r="S3981" i="1"/>
  <c r="R3618" i="1"/>
  <c r="S3618" i="1"/>
  <c r="R2537" i="1"/>
  <c r="S2537" i="1"/>
  <c r="R2908" i="1"/>
  <c r="S2908" i="1"/>
  <c r="R3986" i="1"/>
  <c r="S3986" i="1"/>
  <c r="R3916" i="1"/>
  <c r="S3916" i="1"/>
  <c r="R3619" i="1"/>
  <c r="S3619" i="1"/>
  <c r="R3671" i="1"/>
  <c r="S3671" i="1"/>
  <c r="R3139" i="1"/>
  <c r="S3139" i="1"/>
  <c r="R3620" i="1"/>
  <c r="S3620" i="1"/>
  <c r="R3621" i="1"/>
  <c r="S3621" i="1"/>
  <c r="R2179" i="1"/>
  <c r="S2179" i="1"/>
  <c r="R3140" i="1"/>
  <c r="S3140" i="1"/>
  <c r="R3346" i="1"/>
  <c r="S3346" i="1"/>
  <c r="R3917" i="1"/>
  <c r="S3917" i="1"/>
  <c r="R2697" i="1"/>
  <c r="S2697" i="1"/>
  <c r="R1886" i="1"/>
  <c r="S1886" i="1"/>
  <c r="R1485" i="1"/>
  <c r="S1485" i="1"/>
  <c r="R4090" i="1"/>
  <c r="S4090" i="1"/>
  <c r="R3802" i="1"/>
  <c r="S3802" i="1"/>
  <c r="R3347" i="1"/>
  <c r="S3347" i="1"/>
  <c r="R3918" i="1"/>
  <c r="S3918" i="1"/>
  <c r="R3672" i="1"/>
  <c r="S3672" i="1"/>
  <c r="R3348" i="1"/>
  <c r="S3348" i="1"/>
  <c r="R3622" i="1"/>
  <c r="S3622" i="1"/>
  <c r="R2698" i="1"/>
  <c r="S2698" i="1"/>
  <c r="R2699" i="1"/>
  <c r="S2699" i="1"/>
  <c r="R2507" i="1"/>
  <c r="S2507" i="1"/>
  <c r="R1711" i="1"/>
  <c r="S1711" i="1"/>
  <c r="R3919" i="1"/>
  <c r="S3919" i="1"/>
  <c r="R4061" i="1"/>
  <c r="S4061" i="1"/>
  <c r="R2385" i="1"/>
  <c r="S2385" i="1"/>
  <c r="R2180" i="1"/>
  <c r="S2180" i="1"/>
  <c r="R3756" i="1"/>
  <c r="S3756" i="1"/>
  <c r="R3141" i="1"/>
  <c r="S3141" i="1"/>
  <c r="R2700" i="1"/>
  <c r="S2700" i="1"/>
  <c r="R3230" i="1"/>
  <c r="S3230" i="1"/>
  <c r="R2777" i="1"/>
  <c r="S2777" i="1"/>
  <c r="R3460" i="1"/>
  <c r="S3460" i="1"/>
  <c r="R2909" i="1"/>
  <c r="S2909" i="1"/>
  <c r="R3623" i="1"/>
  <c r="S3623" i="1"/>
  <c r="R3920" i="1"/>
  <c r="S3920" i="1"/>
  <c r="R4110" i="1"/>
  <c r="S4110" i="1"/>
  <c r="R3142" i="1"/>
  <c r="S3142" i="1"/>
  <c r="R2386" i="1"/>
  <c r="S2386" i="1"/>
  <c r="R3349" i="1"/>
  <c r="S3349" i="1"/>
  <c r="R2701" i="1"/>
  <c r="S2701" i="1"/>
  <c r="R4040" i="1"/>
  <c r="S4040" i="1"/>
  <c r="R2702" i="1"/>
  <c r="S2702" i="1"/>
  <c r="R3817" i="1"/>
  <c r="S3817" i="1"/>
  <c r="R3701" i="1"/>
  <c r="S3701" i="1"/>
  <c r="R3189" i="1"/>
  <c r="S3189" i="1"/>
  <c r="R3624" i="1"/>
  <c r="S3624" i="1"/>
  <c r="R2910" i="1"/>
  <c r="S2910" i="1"/>
  <c r="R2181" i="1"/>
  <c r="S2181" i="1"/>
  <c r="R3401" i="1"/>
  <c r="S3401" i="1"/>
  <c r="R2911" i="1"/>
  <c r="S2911" i="1"/>
  <c r="R2912" i="1"/>
  <c r="S2912" i="1"/>
  <c r="R2913" i="1"/>
  <c r="S2913" i="1"/>
  <c r="R3741" i="1"/>
  <c r="S3741" i="1"/>
  <c r="R3143" i="1"/>
  <c r="S3143" i="1"/>
  <c r="R3625" i="1"/>
  <c r="S3625" i="1"/>
  <c r="R1281" i="1"/>
  <c r="S1281" i="1"/>
  <c r="R2703" i="1"/>
  <c r="S2703" i="1"/>
  <c r="R3626" i="1"/>
  <c r="S3626" i="1"/>
  <c r="R2914" i="1"/>
  <c r="S2914" i="1"/>
  <c r="R2704" i="1"/>
  <c r="S2704" i="1"/>
  <c r="R2705" i="1"/>
  <c r="S2705" i="1"/>
  <c r="R2387" i="1"/>
  <c r="S2387" i="1"/>
  <c r="R3144" i="1"/>
  <c r="S3144" i="1"/>
  <c r="R217" i="1"/>
  <c r="S217" i="1"/>
  <c r="R26" i="1"/>
  <c r="S26" i="1"/>
  <c r="R2706" i="1"/>
  <c r="S2706" i="1"/>
  <c r="R990" i="1"/>
  <c r="S990" i="1"/>
  <c r="R3921" i="1"/>
  <c r="S3921" i="1"/>
  <c r="R2182" i="1"/>
  <c r="S2182" i="1"/>
  <c r="R276" i="1"/>
  <c r="S276" i="1"/>
  <c r="R2485" i="1"/>
  <c r="S2485" i="1"/>
  <c r="R126" i="1"/>
  <c r="S126" i="1"/>
  <c r="R2707" i="1"/>
  <c r="S2707" i="1"/>
  <c r="R2521" i="1"/>
  <c r="S2521" i="1"/>
  <c r="R789" i="1"/>
  <c r="S789" i="1"/>
  <c r="R3627" i="1"/>
  <c r="S3627" i="1"/>
  <c r="R2708" i="1"/>
  <c r="S2708" i="1"/>
  <c r="R3757" i="1"/>
  <c r="S3757" i="1"/>
  <c r="R790" i="1"/>
  <c r="S790" i="1"/>
  <c r="R2183" i="1"/>
  <c r="S2183" i="1"/>
  <c r="R3628" i="1"/>
  <c r="S3628" i="1"/>
  <c r="R1486" i="1"/>
  <c r="S1486" i="1"/>
  <c r="R3922" i="1"/>
  <c r="S3922" i="1"/>
  <c r="R513" i="1"/>
  <c r="S513" i="1"/>
  <c r="R3736" i="1"/>
  <c r="S3736" i="1"/>
  <c r="R3923" i="1"/>
  <c r="S3923" i="1"/>
  <c r="R3924" i="1"/>
  <c r="S3924" i="1"/>
  <c r="R4015" i="1"/>
  <c r="S4015" i="1"/>
  <c r="R3145" i="1"/>
  <c r="S3145" i="1"/>
  <c r="R3350" i="1"/>
  <c r="S3350" i="1"/>
  <c r="R2184" i="1"/>
  <c r="S2184" i="1"/>
  <c r="R2185" i="1"/>
  <c r="S2185" i="1"/>
  <c r="R3146" i="1"/>
  <c r="S3146" i="1"/>
  <c r="R3351" i="1"/>
  <c r="S3351" i="1"/>
  <c r="R2709" i="1"/>
  <c r="S2709" i="1"/>
  <c r="R4041" i="1"/>
  <c r="S4041" i="1"/>
  <c r="R2710" i="1"/>
  <c r="S2710" i="1"/>
  <c r="R1654" i="1"/>
  <c r="S1654" i="1"/>
  <c r="R4047" i="1"/>
  <c r="S4047" i="1"/>
  <c r="R3702" i="1"/>
  <c r="S3702" i="1"/>
  <c r="R3773" i="1"/>
  <c r="S3773" i="1"/>
  <c r="R3440" i="1"/>
  <c r="S3440" i="1"/>
  <c r="R2711" i="1"/>
  <c r="S2711" i="1"/>
  <c r="R3629" i="1"/>
  <c r="S3629" i="1"/>
  <c r="R3630" i="1"/>
  <c r="S3630" i="1"/>
  <c r="R4048" i="1"/>
  <c r="S4048" i="1"/>
  <c r="R2486" i="1"/>
  <c r="S2486" i="1"/>
  <c r="R2712" i="1"/>
  <c r="S2712" i="1"/>
  <c r="R2388" i="1"/>
  <c r="S2388" i="1"/>
  <c r="R2268" i="1"/>
  <c r="S2268" i="1"/>
  <c r="R4100" i="1"/>
  <c r="S4100" i="1"/>
  <c r="R3703" i="1"/>
  <c r="S3703" i="1"/>
  <c r="R1254" i="1"/>
  <c r="S1254" i="1"/>
  <c r="R3147" i="1"/>
  <c r="S3147" i="1"/>
  <c r="R3148" i="1"/>
  <c r="S3148" i="1"/>
  <c r="R2713" i="1"/>
  <c r="S2713" i="1"/>
  <c r="R3631" i="1"/>
  <c r="S3631" i="1"/>
  <c r="R2714" i="1"/>
  <c r="S2714" i="1"/>
  <c r="R2487" i="1"/>
  <c r="S2487" i="1"/>
  <c r="R3737" i="1"/>
  <c r="S3737" i="1"/>
  <c r="R2186" i="1"/>
  <c r="S2186" i="1"/>
  <c r="R3982" i="1"/>
  <c r="S3982" i="1"/>
  <c r="R2187" i="1"/>
  <c r="S2187" i="1"/>
  <c r="R2715" i="1"/>
  <c r="S2715" i="1"/>
  <c r="R2716" i="1"/>
  <c r="S2716" i="1"/>
  <c r="R3352" i="1"/>
  <c r="S3352" i="1"/>
  <c r="R514" i="1"/>
  <c r="S514" i="1"/>
  <c r="R3632" i="1"/>
  <c r="S3632" i="1"/>
  <c r="R3985" i="1"/>
  <c r="S3985" i="1"/>
  <c r="R2488" i="1"/>
  <c r="S2488" i="1"/>
  <c r="R2389" i="1"/>
  <c r="S2389" i="1"/>
  <c r="R3149" i="1"/>
  <c r="S3149" i="1"/>
  <c r="R3150" i="1"/>
  <c r="S3150" i="1"/>
  <c r="R2188" i="1"/>
  <c r="S2188" i="1"/>
  <c r="R2915" i="1"/>
  <c r="S2915" i="1"/>
  <c r="R3925" i="1"/>
  <c r="S3925" i="1"/>
  <c r="R3353" i="1"/>
  <c r="S3353" i="1"/>
  <c r="R2717" i="1"/>
  <c r="S2717" i="1"/>
  <c r="R3464" i="1"/>
  <c r="S3464" i="1"/>
  <c r="R4016" i="1"/>
  <c r="S4016" i="1"/>
  <c r="R2747" i="1"/>
  <c r="S2747" i="1"/>
  <c r="R3354" i="1"/>
  <c r="S3354" i="1"/>
  <c r="R3633" i="1"/>
  <c r="S3633" i="1"/>
  <c r="R3758" i="1"/>
  <c r="S3758" i="1"/>
  <c r="R3634" i="1"/>
  <c r="S3634" i="1"/>
  <c r="R3393" i="1"/>
  <c r="S3393" i="1"/>
  <c r="R3926" i="1"/>
  <c r="S3926" i="1"/>
  <c r="R1712" i="1"/>
  <c r="S1712" i="1"/>
  <c r="R3151" i="1"/>
  <c r="S3151" i="1"/>
  <c r="R1487" i="1"/>
  <c r="S1487" i="1"/>
  <c r="R2489" i="1"/>
  <c r="S2489" i="1"/>
  <c r="R3704" i="1"/>
  <c r="S3704" i="1"/>
  <c r="R2390" i="1"/>
  <c r="S2390" i="1"/>
  <c r="R3927" i="1"/>
  <c r="S3927" i="1"/>
  <c r="R4062" i="1"/>
  <c r="S4062" i="1"/>
  <c r="R2522" i="1"/>
  <c r="S2522" i="1"/>
  <c r="R2189" i="1"/>
  <c r="S2189" i="1"/>
  <c r="R3355" i="1"/>
  <c r="S3355" i="1"/>
  <c r="R2269" i="1"/>
  <c r="S2269" i="1"/>
  <c r="R2281" i="1"/>
  <c r="S2281" i="1"/>
  <c r="R4017" i="1"/>
  <c r="S4017" i="1"/>
  <c r="R3678" i="1"/>
  <c r="S3678" i="1"/>
  <c r="R3152" i="1"/>
  <c r="S3152" i="1"/>
  <c r="R934" i="1"/>
  <c r="S934" i="1"/>
  <c r="R2190" i="1"/>
  <c r="S2190" i="1"/>
  <c r="R3635" i="1"/>
  <c r="S3635" i="1"/>
  <c r="R1920" i="1"/>
  <c r="S1920" i="1"/>
  <c r="R3679" i="1"/>
  <c r="S3679" i="1"/>
  <c r="R3356" i="1"/>
  <c r="S3356" i="1"/>
  <c r="R3357" i="1"/>
  <c r="S3357" i="1"/>
  <c r="R4073" i="1"/>
  <c r="S4073" i="1"/>
  <c r="R3358" i="1"/>
  <c r="S3358" i="1"/>
  <c r="R3759" i="1"/>
  <c r="S3759" i="1"/>
  <c r="R3359" i="1"/>
  <c r="S3359" i="1"/>
  <c r="R2391" i="1"/>
  <c r="S2391" i="1"/>
  <c r="R3153" i="1"/>
  <c r="S3153" i="1"/>
  <c r="R935" i="1"/>
  <c r="S935" i="1"/>
  <c r="R2191" i="1"/>
  <c r="S2191" i="1"/>
  <c r="R2962" i="1"/>
  <c r="S2962" i="1"/>
  <c r="R3441" i="1"/>
  <c r="S3441" i="1"/>
  <c r="R4091" i="1"/>
  <c r="S4091" i="1"/>
  <c r="R1574" i="1"/>
  <c r="S1574" i="1"/>
  <c r="R2916" i="1"/>
  <c r="S2916" i="1"/>
  <c r="R2192" i="1"/>
  <c r="S2192" i="1"/>
  <c r="R3928" i="1"/>
  <c r="S3928" i="1"/>
  <c r="R1871" i="1"/>
  <c r="S1871" i="1"/>
  <c r="R3636" i="1"/>
  <c r="S3636" i="1"/>
  <c r="R3929" i="1"/>
  <c r="S3929" i="1"/>
  <c r="R2193" i="1"/>
  <c r="S2193" i="1"/>
  <c r="R2917" i="1"/>
  <c r="S2917" i="1"/>
  <c r="R3818" i="1"/>
  <c r="S3818" i="1"/>
  <c r="R2270" i="1"/>
  <c r="S2270" i="1"/>
  <c r="R2490" i="1"/>
  <c r="S2490" i="1"/>
  <c r="R3360" i="1"/>
  <c r="S3360" i="1"/>
  <c r="R2392" i="1"/>
  <c r="S2392" i="1"/>
  <c r="R2194" i="1"/>
  <c r="S2194" i="1"/>
  <c r="R3930" i="1"/>
  <c r="S3930" i="1"/>
  <c r="R3402" i="1"/>
  <c r="S3402" i="1"/>
  <c r="R2195" i="1"/>
  <c r="S2195" i="1"/>
  <c r="R3361" i="1"/>
  <c r="S3361" i="1"/>
  <c r="R1757" i="1"/>
  <c r="S1757" i="1"/>
  <c r="R1488" i="1"/>
  <c r="S1488" i="1"/>
  <c r="R3154" i="1"/>
  <c r="S3154" i="1"/>
  <c r="R2393" i="1"/>
  <c r="S2393" i="1"/>
  <c r="R3461" i="1"/>
  <c r="S3461" i="1"/>
  <c r="R3155" i="1"/>
  <c r="S3155" i="1"/>
  <c r="R3637" i="1"/>
  <c r="S3637" i="1"/>
  <c r="R2196" i="1"/>
  <c r="S2196" i="1"/>
  <c r="R2197" i="1"/>
  <c r="S2197" i="1"/>
  <c r="R2918" i="1"/>
  <c r="S2918" i="1"/>
  <c r="R3156" i="1"/>
  <c r="S3156" i="1"/>
  <c r="R1655" i="1"/>
  <c r="S1655" i="1"/>
  <c r="R3157" i="1"/>
  <c r="S3157" i="1"/>
  <c r="R2941" i="1"/>
  <c r="S2941" i="1"/>
  <c r="R1134" i="1"/>
  <c r="S1134" i="1"/>
  <c r="R2919" i="1"/>
  <c r="S2919" i="1"/>
  <c r="R2271" i="1"/>
  <c r="S2271" i="1"/>
  <c r="R3158" i="1"/>
  <c r="S3158" i="1"/>
  <c r="R3442" i="1"/>
  <c r="S3442" i="1"/>
  <c r="R3638" i="1"/>
  <c r="S3638" i="1"/>
  <c r="R3159" i="1"/>
  <c r="S3159" i="1"/>
  <c r="R1872" i="1"/>
  <c r="S1872" i="1"/>
  <c r="R3983" i="1"/>
  <c r="S3983" i="1"/>
  <c r="R277" i="1"/>
  <c r="S277" i="1"/>
  <c r="R2418" i="1"/>
  <c r="S2418" i="1"/>
  <c r="R1135" i="1"/>
  <c r="S1135" i="1"/>
  <c r="R3362" i="1"/>
  <c r="S3362" i="1"/>
  <c r="R1198" i="1"/>
  <c r="S1198" i="1"/>
  <c r="R1758" i="1"/>
  <c r="S1758" i="1"/>
  <c r="R2198" i="1"/>
  <c r="S2198" i="1"/>
  <c r="R3803" i="1"/>
  <c r="S3803" i="1"/>
  <c r="R809" i="1"/>
  <c r="S809" i="1"/>
  <c r="R1873" i="1"/>
  <c r="S1873" i="1"/>
  <c r="R289" i="1"/>
  <c r="S289" i="1"/>
  <c r="R1489" i="1"/>
  <c r="S1489" i="1"/>
  <c r="R823" i="1"/>
  <c r="S823" i="1"/>
  <c r="R2199" i="1"/>
  <c r="S2199" i="1"/>
  <c r="R2718" i="1"/>
  <c r="S2718" i="1"/>
  <c r="R1255" i="1"/>
  <c r="S1255" i="1"/>
  <c r="R1656" i="1"/>
  <c r="S1656" i="1"/>
  <c r="R127" i="1"/>
  <c r="S127" i="1"/>
  <c r="R1713" i="1"/>
  <c r="S1713" i="1"/>
  <c r="R3363" i="1"/>
  <c r="S3363" i="1"/>
  <c r="R3639" i="1"/>
  <c r="S3639" i="1"/>
  <c r="R3160" i="1"/>
  <c r="S3160" i="1"/>
  <c r="R3364" i="1"/>
  <c r="S3364" i="1"/>
  <c r="R4042" i="1"/>
  <c r="S4042" i="1"/>
  <c r="R3161" i="1"/>
  <c r="S3161" i="1"/>
  <c r="R2969" i="1"/>
  <c r="S2969" i="1"/>
  <c r="R3365" i="1"/>
  <c r="S3365" i="1"/>
  <c r="R3640" i="1"/>
  <c r="S3640" i="1"/>
  <c r="R3366" i="1"/>
  <c r="S3366" i="1"/>
  <c r="R3162" i="1"/>
  <c r="S3162" i="1"/>
  <c r="R4043" i="1"/>
  <c r="S4043" i="1"/>
  <c r="R3641" i="1"/>
  <c r="S3641" i="1"/>
  <c r="R4018" i="1"/>
  <c r="S4018" i="1"/>
  <c r="R2491" i="1"/>
  <c r="S2491" i="1"/>
  <c r="R2200" i="1"/>
  <c r="S2200" i="1"/>
  <c r="R2920" i="1"/>
  <c r="S2920" i="1"/>
  <c r="R4044" i="1"/>
  <c r="S4044" i="1"/>
  <c r="R2201" i="1"/>
  <c r="S2201" i="1"/>
  <c r="R3804" i="1"/>
  <c r="S3804" i="1"/>
  <c r="R2719" i="1"/>
  <c r="S2719" i="1"/>
  <c r="R2202" i="1"/>
  <c r="S2202" i="1"/>
  <c r="R3931" i="1"/>
  <c r="S3931" i="1"/>
  <c r="R4092" i="1"/>
  <c r="S4092" i="1"/>
  <c r="R3932" i="1"/>
  <c r="S3932" i="1"/>
  <c r="R3443" i="1"/>
  <c r="S3443" i="1"/>
  <c r="R3444" i="1"/>
  <c r="S3444" i="1"/>
  <c r="R2720" i="1"/>
  <c r="S2720" i="1"/>
  <c r="R4063" i="1"/>
  <c r="S4063" i="1"/>
  <c r="R3705" i="1"/>
  <c r="S3705" i="1"/>
  <c r="R3163" i="1"/>
  <c r="S3163" i="1"/>
  <c r="R218" i="1"/>
  <c r="S218" i="1"/>
  <c r="R3164" i="1"/>
  <c r="S3164" i="1"/>
  <c r="R4115" i="1"/>
  <c r="S4115" i="1"/>
  <c r="R1490" i="1"/>
  <c r="S1490" i="1"/>
  <c r="R2203" i="1"/>
  <c r="S2203" i="1"/>
  <c r="R2204" i="1"/>
  <c r="S2204" i="1"/>
  <c r="R1513" i="1"/>
  <c r="S1513" i="1"/>
  <c r="R515" i="1"/>
  <c r="S515" i="1"/>
  <c r="R1759" i="1"/>
  <c r="S1759" i="1"/>
  <c r="R1282" i="1"/>
  <c r="S1282" i="1"/>
  <c r="R1183" i="1"/>
  <c r="S1183" i="1"/>
  <c r="R648" i="1"/>
  <c r="S648" i="1"/>
  <c r="R3642" i="1"/>
  <c r="S3642" i="1"/>
  <c r="R2921" i="1"/>
  <c r="S2921" i="1"/>
  <c r="R1491" i="1"/>
  <c r="S1491" i="1"/>
  <c r="R219" i="1"/>
  <c r="S219" i="1"/>
  <c r="R1274" i="1"/>
  <c r="S1274" i="1"/>
  <c r="R3643" i="1"/>
  <c r="S3643" i="1"/>
  <c r="R2205" i="1"/>
  <c r="S2205" i="1"/>
  <c r="R2206" i="1"/>
  <c r="S2206" i="1"/>
  <c r="R3933" i="1"/>
  <c r="S3933" i="1"/>
  <c r="R2922" i="1"/>
  <c r="S2922" i="1"/>
  <c r="R1874" i="1"/>
  <c r="S1874" i="1"/>
  <c r="R3165" i="1"/>
  <c r="S3165" i="1"/>
  <c r="R1714" i="1"/>
  <c r="S1714" i="1"/>
  <c r="R1875" i="1"/>
  <c r="S1875" i="1"/>
  <c r="R2207" i="1"/>
  <c r="S2207" i="1"/>
  <c r="R2936" i="1"/>
  <c r="S2936" i="1"/>
  <c r="R3166" i="1"/>
  <c r="S3166" i="1"/>
  <c r="R3167" i="1"/>
  <c r="S3167" i="1"/>
  <c r="R2208" i="1"/>
  <c r="S2208" i="1"/>
  <c r="R1168" i="1"/>
  <c r="S1168" i="1"/>
  <c r="R1492" i="1"/>
  <c r="S1492" i="1"/>
  <c r="R3367" i="1"/>
  <c r="S3367" i="1"/>
  <c r="R1136" i="1"/>
  <c r="S1136" i="1"/>
  <c r="R1921" i="1"/>
  <c r="S1921" i="1"/>
  <c r="R3774" i="1"/>
  <c r="S3774" i="1"/>
  <c r="R649" i="1"/>
  <c r="S649" i="1"/>
  <c r="R2401" i="1"/>
  <c r="S2401" i="1"/>
  <c r="R791" i="1"/>
  <c r="S791" i="1"/>
  <c r="R981" i="1"/>
  <c r="S981" i="1"/>
  <c r="R1137" i="1"/>
  <c r="S1137" i="1"/>
  <c r="R1715" i="1"/>
  <c r="S1715" i="1"/>
  <c r="R3934" i="1"/>
  <c r="S3934" i="1"/>
  <c r="R650" i="1"/>
  <c r="S650" i="1"/>
  <c r="R1138" i="1"/>
  <c r="S1138" i="1"/>
  <c r="R1493" i="1"/>
  <c r="S1493" i="1"/>
  <c r="R54" i="1"/>
  <c r="S54" i="1"/>
  <c r="R1494" i="1"/>
  <c r="S1494" i="1"/>
  <c r="R3168" i="1"/>
  <c r="S3168" i="1"/>
  <c r="R3169" i="1"/>
  <c r="S3169" i="1"/>
  <c r="R1657" i="1"/>
  <c r="S1657" i="1"/>
  <c r="R1139" i="1"/>
  <c r="S1139" i="1"/>
  <c r="R3706" i="1"/>
  <c r="S3706" i="1"/>
  <c r="R3644" i="1"/>
  <c r="S3644" i="1"/>
  <c r="R449" i="1"/>
  <c r="S449" i="1"/>
  <c r="R1140" i="1"/>
  <c r="S1140" i="1"/>
  <c r="R3645" i="1"/>
  <c r="S3645" i="1"/>
  <c r="R3231" i="1"/>
  <c r="S3231" i="1"/>
  <c r="R2923" i="1"/>
  <c r="S2923" i="1"/>
  <c r="R2924" i="1"/>
  <c r="S2924" i="1"/>
  <c r="R1495" i="1"/>
  <c r="S1495" i="1"/>
  <c r="R2925" i="1"/>
  <c r="S2925" i="1"/>
  <c r="R2721" i="1"/>
  <c r="S2721" i="1"/>
  <c r="R2722" i="1"/>
  <c r="S2722" i="1"/>
  <c r="R3368" i="1"/>
  <c r="S3368" i="1"/>
  <c r="R1496" i="1"/>
  <c r="S1496" i="1"/>
  <c r="R3369" i="1"/>
  <c r="S3369" i="1"/>
  <c r="R3370" i="1"/>
  <c r="S3370" i="1"/>
  <c r="R3646" i="1"/>
  <c r="S3646" i="1"/>
  <c r="R3738" i="1"/>
  <c r="S3738" i="1"/>
  <c r="R323" i="1"/>
  <c r="S323" i="1"/>
  <c r="R1876" i="1"/>
  <c r="S1876" i="1"/>
  <c r="R1658" i="1"/>
  <c r="S1658" i="1"/>
  <c r="R1141" i="1"/>
  <c r="S1141" i="1"/>
  <c r="R1497" i="1"/>
  <c r="S1497" i="1"/>
  <c r="R2926" i="1"/>
  <c r="S2926" i="1"/>
  <c r="R3371" i="1"/>
  <c r="S3371" i="1"/>
  <c r="R3170" i="1"/>
  <c r="S3170" i="1"/>
  <c r="R2492" i="1"/>
  <c r="S2492" i="1"/>
  <c r="R324" i="1"/>
  <c r="S324" i="1"/>
  <c r="R2209" i="1"/>
  <c r="S2209" i="1"/>
  <c r="R2927" i="1"/>
  <c r="S2927" i="1"/>
  <c r="R2723" i="1"/>
  <c r="S2723" i="1"/>
  <c r="R3739" i="1"/>
  <c r="S3739" i="1"/>
  <c r="R1261" i="1"/>
  <c r="S1261" i="1"/>
  <c r="R1142" i="1"/>
  <c r="S1142" i="1"/>
  <c r="R4074" i="1"/>
  <c r="S4074" i="1"/>
  <c r="R2210" i="1"/>
  <c r="S2210" i="1"/>
  <c r="R2928" i="1"/>
  <c r="S2928" i="1"/>
  <c r="R2211" i="1"/>
  <c r="S2211" i="1"/>
  <c r="R936" i="1"/>
  <c r="S936" i="1"/>
  <c r="R1498" i="1"/>
  <c r="S1498" i="1"/>
  <c r="R1659" i="1"/>
  <c r="S1659" i="1"/>
  <c r="R1256" i="1"/>
  <c r="S1256" i="1"/>
  <c r="R1760" i="1"/>
  <c r="S1760" i="1"/>
  <c r="R2212" i="1"/>
  <c r="S2212" i="1"/>
  <c r="R2724" i="1"/>
  <c r="S2724" i="1"/>
  <c r="R937" i="1"/>
  <c r="S937" i="1"/>
  <c r="R2745" i="1"/>
  <c r="S2745" i="1"/>
  <c r="R2525" i="1"/>
  <c r="S2525" i="1"/>
  <c r="R2213" i="1"/>
  <c r="S2213" i="1"/>
  <c r="R2214" i="1"/>
  <c r="S2214" i="1"/>
  <c r="R1922" i="1"/>
  <c r="S1922" i="1"/>
  <c r="R3445" i="1"/>
  <c r="S3445" i="1"/>
  <c r="R2215" i="1"/>
  <c r="S2215" i="1"/>
  <c r="R2216" i="1"/>
  <c r="S2216" i="1"/>
  <c r="R3171" i="1"/>
  <c r="S3171" i="1"/>
  <c r="R1877" i="1"/>
  <c r="S1877" i="1"/>
  <c r="R2725" i="1"/>
  <c r="S2725" i="1"/>
  <c r="R651" i="1"/>
  <c r="S651" i="1"/>
  <c r="R1499" i="1"/>
  <c r="S1499" i="1"/>
  <c r="R2394" i="1"/>
  <c r="S2394" i="1"/>
  <c r="R96" i="1"/>
  <c r="S96" i="1"/>
  <c r="R678" i="1"/>
  <c r="S678" i="1"/>
  <c r="R983" i="1"/>
  <c r="S983" i="1"/>
  <c r="R792" i="1"/>
  <c r="S792" i="1"/>
  <c r="R3215" i="1"/>
  <c r="S3215" i="1"/>
  <c r="R1923" i="1"/>
  <c r="S1923" i="1"/>
  <c r="R665" i="1"/>
  <c r="S665" i="1"/>
  <c r="R3172" i="1"/>
  <c r="S3172" i="1"/>
  <c r="R3446" i="1"/>
  <c r="S3446" i="1"/>
  <c r="R2726" i="1"/>
  <c r="S2726" i="1"/>
  <c r="R2217" i="1"/>
  <c r="S2217" i="1"/>
  <c r="R3382" i="1"/>
  <c r="S3382" i="1"/>
  <c r="R1500" i="1"/>
  <c r="S1500" i="1"/>
  <c r="R3173" i="1"/>
  <c r="S3173" i="1"/>
  <c r="R3174" i="1"/>
  <c r="S3174" i="1"/>
  <c r="R1716" i="1"/>
  <c r="S1716" i="1"/>
  <c r="R3220" i="1"/>
  <c r="S3220" i="1"/>
  <c r="R2218" i="1"/>
  <c r="S2218" i="1"/>
  <c r="R2748" i="1"/>
  <c r="S2748" i="1"/>
  <c r="R1143" i="1"/>
  <c r="S1143" i="1"/>
  <c r="R1165" i="1"/>
  <c r="S1165" i="1"/>
  <c r="R3647" i="1"/>
  <c r="S3647" i="1"/>
  <c r="R2219" i="1"/>
  <c r="S2219" i="1"/>
  <c r="R3648" i="1"/>
  <c r="S3648" i="1"/>
  <c r="R3762" i="1"/>
  <c r="S3762" i="1"/>
  <c r="R3394" i="1"/>
  <c r="S3394" i="1"/>
  <c r="R233" i="1"/>
  <c r="S233" i="1"/>
  <c r="R3175" i="1"/>
  <c r="S3175" i="1"/>
  <c r="R1878" i="1"/>
  <c r="S1878" i="1"/>
  <c r="R2929" i="1"/>
  <c r="S2929" i="1"/>
  <c r="R652" i="1"/>
  <c r="S652" i="1"/>
  <c r="R3680" i="1"/>
  <c r="S3680" i="1"/>
  <c r="R1265" i="1"/>
  <c r="S1265" i="1"/>
  <c r="R3372" i="1"/>
  <c r="S3372" i="1"/>
  <c r="R3176" i="1"/>
  <c r="S3176" i="1"/>
  <c r="R2220" i="1"/>
  <c r="S2220" i="1"/>
  <c r="R3970" i="1"/>
  <c r="S3970" i="1"/>
  <c r="R3373" i="1"/>
  <c r="S3373" i="1"/>
  <c r="R2727" i="1"/>
  <c r="S2727" i="1"/>
  <c r="R3225" i="1"/>
  <c r="S3225" i="1"/>
  <c r="R3935" i="1"/>
  <c r="S3935" i="1"/>
  <c r="R1501" i="1"/>
  <c r="S1501" i="1"/>
  <c r="R450" i="1"/>
  <c r="S450" i="1"/>
  <c r="R3177" i="1"/>
  <c r="S3177" i="1"/>
  <c r="R4064" i="1"/>
  <c r="S4064" i="1"/>
  <c r="R2728" i="1"/>
  <c r="S2728" i="1"/>
  <c r="R2729" i="1"/>
  <c r="S2729" i="1"/>
  <c r="R3403" i="1"/>
  <c r="S3403" i="1"/>
  <c r="R1761" i="1"/>
  <c r="S1761" i="1"/>
  <c r="R1660" i="1"/>
  <c r="S1660" i="1"/>
  <c r="R3447" i="1"/>
  <c r="S3447" i="1"/>
  <c r="R3404" i="1"/>
  <c r="S3404" i="1"/>
  <c r="R3178" i="1"/>
  <c r="S3178" i="1"/>
  <c r="R3936" i="1"/>
  <c r="S3936" i="1"/>
  <c r="R2730" i="1"/>
  <c r="S2730" i="1"/>
  <c r="R653" i="1"/>
  <c r="S653" i="1"/>
  <c r="R3179" i="1"/>
  <c r="S3179" i="1"/>
  <c r="R3649" i="1"/>
  <c r="S3649" i="1"/>
  <c r="R3190" i="1"/>
  <c r="S3190" i="1"/>
  <c r="R1719" i="1"/>
  <c r="S1719" i="1"/>
  <c r="R4045" i="1"/>
  <c r="S4045" i="1"/>
  <c r="R3808" i="1"/>
  <c r="S3808" i="1"/>
  <c r="R3180" i="1"/>
  <c r="S3180" i="1"/>
  <c r="R1549" i="1"/>
  <c r="S1549" i="1"/>
  <c r="R1762" i="1"/>
  <c r="S1762" i="1"/>
  <c r="R3937" i="1"/>
  <c r="S3937" i="1"/>
  <c r="R1502" i="1"/>
  <c r="S1502" i="1"/>
  <c r="R3374" i="1"/>
  <c r="S3374" i="1"/>
  <c r="R2493" i="1"/>
  <c r="S2493" i="1"/>
  <c r="R3805" i="1"/>
  <c r="S3805" i="1"/>
  <c r="R1144" i="1"/>
  <c r="S1144" i="1"/>
  <c r="R982" i="1"/>
  <c r="S982" i="1"/>
  <c r="R1763" i="1"/>
  <c r="S1763" i="1"/>
  <c r="R3707" i="1"/>
  <c r="S3707" i="1"/>
  <c r="R2221" i="1"/>
  <c r="S2221" i="1"/>
  <c r="R2395" i="1"/>
  <c r="S2395" i="1"/>
  <c r="R2731" i="1"/>
  <c r="S2731" i="1"/>
  <c r="R3181" i="1"/>
  <c r="S3181" i="1"/>
  <c r="R938" i="1"/>
  <c r="S938" i="1"/>
  <c r="R2930" i="1"/>
  <c r="S2930" i="1"/>
  <c r="R2222" i="1"/>
  <c r="S2222" i="1"/>
  <c r="R1795" i="1"/>
  <c r="S1795" i="1"/>
  <c r="R800" i="1"/>
  <c r="S800" i="1"/>
  <c r="R1167" i="1"/>
  <c r="S1167" i="1"/>
  <c r="R1503" i="1"/>
  <c r="S1503" i="1"/>
  <c r="R1879" i="1"/>
  <c r="S1879" i="1"/>
  <c r="R3760" i="1"/>
  <c r="S3760" i="1"/>
  <c r="R2931" i="1"/>
  <c r="S2931" i="1"/>
  <c r="R3938" i="1"/>
  <c r="S3938" i="1"/>
  <c r="R1661" i="1"/>
  <c r="S1661" i="1"/>
  <c r="R2223" i="1"/>
  <c r="S2223" i="1"/>
  <c r="R1504" i="1"/>
  <c r="S1504" i="1"/>
  <c r="R4019" i="1"/>
  <c r="S4019" i="1"/>
  <c r="R3806" i="1"/>
  <c r="S3806" i="1"/>
  <c r="R2224" i="1"/>
  <c r="S2224" i="1"/>
  <c r="R1887" i="1"/>
  <c r="S1887" i="1"/>
  <c r="R2225" i="1"/>
  <c r="S2225" i="1"/>
  <c r="R998" i="1"/>
  <c r="S998" i="1"/>
  <c r="R939" i="1"/>
  <c r="S939" i="1"/>
  <c r="R3375" i="1"/>
  <c r="S3375" i="1"/>
  <c r="R3939" i="1"/>
  <c r="S3939" i="1"/>
  <c r="R2732" i="1"/>
  <c r="S2732" i="1"/>
  <c r="R3940" i="1"/>
  <c r="S3940" i="1"/>
  <c r="R1553" i="1"/>
  <c r="S1553" i="1"/>
  <c r="R2226" i="1"/>
  <c r="S2226" i="1"/>
  <c r="R3376" i="1"/>
  <c r="S3376" i="1"/>
  <c r="R2494" i="1"/>
  <c r="S2494" i="1"/>
  <c r="R2413" i="1"/>
  <c r="S2413" i="1"/>
  <c r="R1505" i="1"/>
  <c r="S1505" i="1"/>
  <c r="R1506" i="1"/>
  <c r="S1506" i="1"/>
  <c r="R3820" i="1"/>
  <c r="S3820" i="1"/>
  <c r="R940" i="1"/>
  <c r="S940" i="1"/>
  <c r="R1525" i="1"/>
  <c r="S1525" i="1"/>
  <c r="R3182" i="1"/>
  <c r="S3182" i="1"/>
  <c r="R2396" i="1"/>
  <c r="S2396" i="1"/>
  <c r="R1145" i="1"/>
  <c r="S1145" i="1"/>
  <c r="R2227" i="1"/>
  <c r="S2227" i="1"/>
  <c r="R2499" i="1"/>
  <c r="S2499" i="1"/>
  <c r="R3405" i="1"/>
  <c r="S3405" i="1"/>
  <c r="R3650" i="1"/>
  <c r="S3650" i="1"/>
  <c r="R941" i="1"/>
  <c r="S941" i="1"/>
  <c r="R3651" i="1"/>
  <c r="S3651" i="1"/>
  <c r="R2495" i="1"/>
  <c r="S2495" i="1"/>
  <c r="R2766" i="1"/>
  <c r="S2766" i="1"/>
  <c r="R3183" i="1"/>
  <c r="S3183" i="1"/>
  <c r="R3761" i="1"/>
  <c r="S3761" i="1"/>
  <c r="R1146" i="1"/>
  <c r="S1146" i="1"/>
  <c r="R4046" i="1"/>
  <c r="S4046" i="1"/>
  <c r="R2733" i="1"/>
  <c r="S2733" i="1"/>
  <c r="R2734" i="1"/>
  <c r="S2734" i="1"/>
  <c r="R2949" i="1"/>
  <c r="S2949" i="1"/>
  <c r="R4075" i="1"/>
  <c r="S4075" i="1"/>
  <c r="R2496" i="1"/>
  <c r="S2496" i="1"/>
  <c r="R2735" i="1"/>
  <c r="S2735" i="1"/>
  <c r="R2497" i="1"/>
  <c r="S2497" i="1"/>
  <c r="R3652" i="1"/>
  <c r="S3652" i="1"/>
  <c r="R1516" i="1"/>
  <c r="S1516" i="1"/>
  <c r="R3184" i="1"/>
  <c r="S3184" i="1"/>
  <c r="R2228" i="1"/>
  <c r="S2228" i="1"/>
  <c r="R3653" i="1"/>
  <c r="S3653" i="1"/>
  <c r="R3232" i="1"/>
  <c r="S3232" i="1"/>
  <c r="R154" i="1"/>
  <c r="S154" i="1"/>
  <c r="R2932" i="1"/>
  <c r="S2932" i="1"/>
  <c r="R3185" i="1"/>
  <c r="S3185" i="1"/>
  <c r="R654" i="1"/>
  <c r="S654" i="1"/>
  <c r="R2498" i="1"/>
  <c r="S2498" i="1"/>
  <c r="R1507" i="1"/>
  <c r="S1507" i="1"/>
  <c r="R278" i="1"/>
  <c r="S278" i="1"/>
  <c r="R2272" i="1"/>
  <c r="S2272" i="1"/>
  <c r="R4022" i="1"/>
  <c r="S4022" i="1"/>
  <c r="R3807" i="1"/>
  <c r="S3807" i="1"/>
  <c r="R3941" i="1"/>
  <c r="S3941" i="1"/>
  <c r="R3654" i="1"/>
  <c r="S3654" i="1"/>
  <c r="R2736" i="1"/>
  <c r="S2736" i="1"/>
  <c r="R576" i="1"/>
  <c r="S576" i="1"/>
  <c r="R2229" i="1"/>
  <c r="S2229" i="1"/>
  <c r="R3186" i="1"/>
  <c r="S3186" i="1"/>
  <c r="R2737" i="1"/>
  <c r="S2737" i="1"/>
  <c r="R3942" i="1"/>
  <c r="S3942" i="1"/>
  <c r="R4020" i="1"/>
  <c r="S4020" i="1"/>
  <c r="R2738" i="1"/>
  <c r="S2738" i="1"/>
  <c r="R2933" i="1"/>
  <c r="S2933" i="1"/>
  <c r="R3377" i="1"/>
  <c r="S3377" i="1"/>
  <c r="R1283" i="1"/>
  <c r="S1283" i="1"/>
  <c r="R3824" i="1"/>
  <c r="S3824" i="1"/>
  <c r="R1286" i="1"/>
  <c r="S1286" i="1"/>
  <c r="R473" i="1"/>
  <c r="S473" i="1"/>
  <c r="R2397" i="1"/>
  <c r="S2397" i="1"/>
  <c r="S1559" i="1"/>
  <c r="R1559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1559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1559" i="1"/>
  <c r="W2449" i="1" l="1"/>
  <c r="W1043" i="1"/>
  <c r="W1039" i="1"/>
  <c r="W1179" i="1"/>
  <c r="W328" i="1"/>
  <c r="W4087" i="1"/>
  <c r="W2382" i="1"/>
  <c r="W1072" i="1"/>
  <c r="W735" i="1"/>
  <c r="W3536" i="1"/>
  <c r="W2613" i="1"/>
  <c r="W1011" i="1"/>
  <c r="W2447" i="1"/>
  <c r="W620" i="1"/>
  <c r="W2076" i="1"/>
  <c r="W1685" i="1"/>
  <c r="W3741" i="1"/>
  <c r="W3021" i="1"/>
  <c r="W778" i="1"/>
  <c r="W986" i="1"/>
  <c r="W40" i="1"/>
  <c r="W2039" i="1"/>
  <c r="W270" i="1"/>
  <c r="W38" i="1"/>
  <c r="W3172" i="1"/>
  <c r="W2605" i="1"/>
  <c r="W2410" i="1"/>
  <c r="W1196" i="1"/>
  <c r="W3719" i="1"/>
  <c r="W3441" i="1"/>
  <c r="W3151" i="1"/>
  <c r="W1447" i="1"/>
  <c r="W2340" i="1"/>
  <c r="W631" i="1"/>
  <c r="W2588" i="1"/>
  <c r="W713" i="1"/>
  <c r="W1612" i="1"/>
  <c r="W3273" i="1"/>
  <c r="W374" i="1"/>
  <c r="W2886" i="1"/>
  <c r="W1860" i="1"/>
  <c r="W1880" i="1"/>
  <c r="W1705" i="1"/>
  <c r="W2042" i="1"/>
  <c r="W649" i="1"/>
  <c r="W638" i="1"/>
  <c r="W2054" i="1"/>
  <c r="W92" i="1"/>
  <c r="W245" i="1"/>
  <c r="W1456" i="1"/>
  <c r="W2122" i="1"/>
  <c r="W6" i="1"/>
  <c r="W2331" i="1"/>
  <c r="W1833" i="1"/>
  <c r="W4002" i="1"/>
  <c r="W4000" i="1"/>
  <c r="W2108" i="1"/>
  <c r="W1492" i="1"/>
  <c r="W3164" i="1"/>
  <c r="W4044" i="1"/>
  <c r="W3402" i="1"/>
  <c r="W3538" i="1"/>
  <c r="W2608" i="1"/>
  <c r="W3156" i="1"/>
  <c r="W3930" i="1"/>
  <c r="W3961" i="1"/>
  <c r="W3513" i="1"/>
  <c r="W2942" i="1"/>
  <c r="W244" i="1"/>
  <c r="W3602" i="1"/>
  <c r="W3887" i="1"/>
  <c r="W1439" i="1"/>
  <c r="W2329" i="1"/>
  <c r="W398" i="1"/>
  <c r="W3266" i="1"/>
  <c r="W392" i="1"/>
  <c r="W3429" i="1"/>
  <c r="W3062" i="1"/>
  <c r="W3346" i="1"/>
  <c r="W929" i="1"/>
  <c r="W1260" i="1"/>
  <c r="W2107" i="1"/>
  <c r="W2508" i="1"/>
  <c r="W3592" i="1"/>
  <c r="W2629" i="1"/>
  <c r="W1745" i="1"/>
  <c r="W3415" i="1"/>
  <c r="W3926" i="1"/>
  <c r="W3430" i="1"/>
  <c r="W416" i="1"/>
  <c r="W3287" i="1"/>
  <c r="W2124" i="1"/>
  <c r="W3568" i="1"/>
  <c r="W2836" i="1"/>
  <c r="W2907" i="1"/>
  <c r="W2536" i="1"/>
  <c r="W2617" i="1"/>
  <c r="W3787" i="1"/>
  <c r="W3384" i="1"/>
  <c r="W1473" i="1"/>
  <c r="W2415" i="1"/>
  <c r="W2849" i="1"/>
  <c r="W72" i="1"/>
  <c r="W2835" i="1"/>
  <c r="W3854" i="1"/>
  <c r="W2960" i="1"/>
  <c r="W2145" i="1"/>
  <c r="W94" i="1"/>
  <c r="W2088" i="1"/>
  <c r="W414" i="1"/>
  <c r="W2335" i="1"/>
  <c r="W615" i="1"/>
  <c r="W980" i="1"/>
  <c r="W777" i="1"/>
  <c r="W509" i="1"/>
  <c r="W1114" i="1"/>
  <c r="W3302" i="1"/>
  <c r="W1567" i="1"/>
  <c r="W3866" i="1"/>
  <c r="W892" i="1"/>
  <c r="W3529" i="1"/>
  <c r="W737" i="1"/>
  <c r="W2456" i="1"/>
  <c r="W2833" i="1"/>
  <c r="W3975" i="1"/>
  <c r="W3522" i="1"/>
  <c r="W1764" i="1"/>
  <c r="W2813" i="1"/>
  <c r="W2307" i="1"/>
  <c r="W2563" i="1"/>
  <c r="W2987" i="1"/>
  <c r="W2184" i="1"/>
  <c r="W3755" i="1"/>
  <c r="W2661" i="1"/>
  <c r="W1633" i="1"/>
  <c r="W1241" i="1"/>
  <c r="W2770" i="1"/>
  <c r="W109" i="1"/>
  <c r="W456" i="1"/>
  <c r="W3666" i="1"/>
  <c r="W3687" i="1"/>
  <c r="W1188" i="1"/>
  <c r="W1975" i="1"/>
  <c r="W279" i="1"/>
  <c r="W3258" i="1"/>
  <c r="W25" i="1"/>
  <c r="W3730" i="1"/>
  <c r="W3796" i="1"/>
  <c r="W516" i="1"/>
  <c r="W2463" i="1"/>
  <c r="W2081" i="1"/>
  <c r="W2279" i="1"/>
  <c r="W2091" i="1"/>
  <c r="W3858" i="1"/>
  <c r="W3516" i="1"/>
  <c r="W3227" i="1"/>
  <c r="W1690" i="1"/>
  <c r="W1159" i="1"/>
  <c r="W1790" i="1"/>
  <c r="W1253" i="1"/>
  <c r="W912" i="1"/>
  <c r="W911" i="1"/>
  <c r="W3299" i="1"/>
  <c r="W3550" i="1"/>
  <c r="W3813" i="1"/>
  <c r="W3945" i="1"/>
  <c r="W887" i="1"/>
  <c r="W549" i="1"/>
  <c r="W1651" i="1"/>
  <c r="W781" i="1"/>
  <c r="W3558" i="1"/>
  <c r="W1398" i="1"/>
  <c r="W195" i="1"/>
  <c r="W4065" i="1"/>
  <c r="W3865" i="1"/>
  <c r="W1089" i="1"/>
  <c r="W1382" i="1"/>
  <c r="W2064" i="1"/>
  <c r="W3034" i="1"/>
  <c r="W1606" i="1"/>
  <c r="W4103" i="1"/>
  <c r="W3783" i="1"/>
  <c r="W729" i="1"/>
  <c r="W2818" i="1"/>
  <c r="W2026" i="1"/>
  <c r="W2773" i="1"/>
  <c r="W3010" i="1"/>
  <c r="W2488" i="1"/>
  <c r="W2507" i="1"/>
  <c r="W1457" i="1"/>
  <c r="W3089" i="1"/>
  <c r="W762" i="1"/>
  <c r="W1411" i="1"/>
  <c r="W468" i="1"/>
  <c r="W253" i="1"/>
  <c r="W3293" i="1"/>
  <c r="W1396" i="1"/>
  <c r="W736" i="1"/>
  <c r="W467" i="1"/>
  <c r="W1228" i="1"/>
  <c r="W1602" i="1"/>
  <c r="W2812" i="1"/>
  <c r="W2565" i="1"/>
  <c r="W1209" i="1"/>
  <c r="W3774" i="1"/>
  <c r="W1874" i="1"/>
  <c r="W1517" i="1"/>
  <c r="W3109" i="1"/>
  <c r="W2476" i="1"/>
  <c r="W1438" i="1"/>
  <c r="W807" i="1"/>
  <c r="W1570" i="1"/>
  <c r="W469" i="1"/>
  <c r="W2630" i="1"/>
  <c r="W120" i="1"/>
  <c r="W1409" i="1"/>
  <c r="W3999" i="1"/>
  <c r="W2241" i="1"/>
  <c r="W948" i="1"/>
  <c r="W1540" i="1"/>
  <c r="W816" i="1"/>
  <c r="W3621" i="1"/>
  <c r="W1434" i="1"/>
  <c r="U191" i="13"/>
  <c r="U247" i="13"/>
  <c r="U252" i="13"/>
  <c r="U335" i="13"/>
  <c r="U694" i="13"/>
  <c r="T740" i="13"/>
  <c r="U1003" i="13"/>
  <c r="T1023" i="13"/>
  <c r="U1043" i="13"/>
  <c r="T1111" i="13"/>
  <c r="U1137" i="13"/>
  <c r="T1223" i="13"/>
  <c r="U1267" i="13"/>
  <c r="U1354" i="13"/>
  <c r="T1364" i="13"/>
  <c r="T1428" i="13"/>
  <c r="T1497" i="13"/>
  <c r="T1595" i="13"/>
  <c r="U1734" i="13"/>
  <c r="T1854" i="13"/>
  <c r="T2003" i="13"/>
  <c r="T2535" i="13"/>
  <c r="U2615" i="13"/>
  <c r="U2854" i="13"/>
  <c r="T2885" i="13"/>
  <c r="U3184" i="13"/>
  <c r="U3260" i="13"/>
  <c r="T3368" i="13"/>
  <c r="U3608" i="13"/>
  <c r="T3629" i="13"/>
  <c r="U3652" i="13"/>
  <c r="T3733" i="13"/>
  <c r="U3883" i="13"/>
  <c r="U4097" i="13"/>
  <c r="T62" i="13"/>
  <c r="T270" i="13"/>
  <c r="T366" i="13"/>
  <c r="T597" i="13"/>
  <c r="U648" i="13"/>
  <c r="U671" i="13"/>
  <c r="T735" i="13"/>
  <c r="W1023" i="13"/>
  <c r="W1028" i="13"/>
  <c r="T1197" i="13"/>
  <c r="T1377" i="13"/>
  <c r="T1502" i="13"/>
  <c r="T1752" i="13"/>
  <c r="W1885" i="13"/>
  <c r="U1890" i="13"/>
  <c r="T2116" i="13"/>
  <c r="U2121" i="13"/>
  <c r="V2141" i="13"/>
  <c r="W2244" i="13"/>
  <c r="V2403" i="13"/>
  <c r="W2423" i="13"/>
  <c r="W2489" i="13"/>
  <c r="V2512" i="13"/>
  <c r="V2530" i="13"/>
  <c r="V2693" i="13"/>
  <c r="T2703" i="13"/>
  <c r="V2708" i="13"/>
  <c r="V2767" i="13"/>
  <c r="T2780" i="13"/>
  <c r="U2793" i="13"/>
  <c r="V2885" i="13"/>
  <c r="T2936" i="13"/>
  <c r="T3019" i="13"/>
  <c r="W3255" i="13"/>
  <c r="W3335" i="13"/>
  <c r="U3415" i="13"/>
  <c r="V3471" i="13"/>
  <c r="W3603" i="13"/>
  <c r="W3629" i="13"/>
  <c r="W3670" i="13"/>
  <c r="U3743" i="13"/>
  <c r="T3774" i="13"/>
  <c r="W3812" i="13"/>
  <c r="V3911" i="13"/>
  <c r="W3944" i="13"/>
  <c r="T153" i="13"/>
  <c r="U196" i="13"/>
  <c r="U831" i="13"/>
  <c r="V945" i="13"/>
  <c r="V3695" i="13"/>
  <c r="W3774" i="13"/>
  <c r="W3779" i="13"/>
  <c r="V11" i="13"/>
  <c r="W62" i="13"/>
  <c r="V212" i="13"/>
  <c r="T255" i="13"/>
  <c r="U343" i="13"/>
  <c r="T457" i="13"/>
  <c r="V480" i="13"/>
  <c r="V613" i="13"/>
  <c r="T638" i="13"/>
  <c r="W715" i="13"/>
  <c r="U801" i="13"/>
  <c r="T806" i="13"/>
  <c r="U839" i="13"/>
  <c r="W857" i="13"/>
  <c r="V968" i="13"/>
  <c r="T973" i="13"/>
  <c r="T983" i="13"/>
  <c r="U1041" i="13"/>
  <c r="W1270" i="13"/>
  <c r="W1298" i="13"/>
  <c r="U1426" i="13"/>
  <c r="T1485" i="13"/>
  <c r="T1575" i="13"/>
  <c r="V1588" i="13"/>
  <c r="V1593" i="13"/>
  <c r="V1598" i="13"/>
  <c r="U1644" i="13"/>
  <c r="U1732" i="13"/>
  <c r="V2024" i="13"/>
  <c r="T2037" i="13"/>
  <c r="T2139" i="13"/>
  <c r="W2201" i="13"/>
  <c r="W2343" i="13"/>
  <c r="T2428" i="13"/>
  <c r="T2438" i="13"/>
  <c r="U2464" i="13"/>
  <c r="V2482" i="13"/>
  <c r="U2497" i="13"/>
  <c r="T2538" i="13"/>
  <c r="T2844" i="13"/>
  <c r="V2857" i="13"/>
  <c r="T2921" i="13"/>
  <c r="U2944" i="13"/>
  <c r="U2969" i="13"/>
  <c r="W3024" i="13"/>
  <c r="U3120" i="13"/>
  <c r="W3218" i="13"/>
  <c r="W3248" i="13"/>
  <c r="W3353" i="13"/>
  <c r="U3366" i="13"/>
  <c r="U3423" i="13"/>
  <c r="T3428" i="13"/>
  <c r="W3840" i="13"/>
  <c r="W3863" i="13"/>
  <c r="W4028" i="13"/>
  <c r="W1763" i="13"/>
  <c r="V3663" i="13"/>
  <c r="U19" i="13"/>
  <c r="U506" i="13"/>
  <c r="T529" i="13"/>
  <c r="T621" i="13"/>
  <c r="T799" i="13"/>
  <c r="T829" i="13"/>
  <c r="U1255" i="13"/>
  <c r="U1404" i="13"/>
  <c r="U1416" i="13"/>
  <c r="T1475" i="13"/>
  <c r="U2331" i="13"/>
  <c r="U2336" i="13"/>
  <c r="T2426" i="13"/>
  <c r="V2523" i="13"/>
  <c r="V2642" i="13"/>
  <c r="T2724" i="13"/>
  <c r="T2901" i="13"/>
  <c r="W3022" i="13"/>
  <c r="T3097" i="13"/>
  <c r="V3128" i="13"/>
  <c r="U3151" i="13"/>
  <c r="U3169" i="13"/>
  <c r="V3233" i="13"/>
  <c r="W3271" i="13"/>
  <c r="V3302" i="13"/>
  <c r="V3343" i="13"/>
  <c r="W3400" i="13"/>
  <c r="W3693" i="13"/>
  <c r="V3711" i="13"/>
  <c r="V3795" i="13"/>
  <c r="W3800" i="13"/>
  <c r="V3927" i="13"/>
  <c r="U3985" i="13"/>
  <c r="T3995" i="13"/>
  <c r="U3997" i="13"/>
  <c r="U4069" i="13"/>
  <c r="V90" i="13"/>
  <c r="W113" i="13"/>
  <c r="T220" i="13"/>
  <c r="V238" i="13"/>
  <c r="T310" i="13"/>
  <c r="V354" i="13"/>
  <c r="W411" i="13"/>
  <c r="W424" i="13"/>
  <c r="T455" i="13"/>
  <c r="T460" i="13"/>
  <c r="T547" i="13"/>
  <c r="V570" i="13"/>
  <c r="T626" i="13"/>
  <c r="U636" i="13"/>
  <c r="V641" i="13"/>
  <c r="W726" i="13"/>
  <c r="W784" i="13"/>
  <c r="T804" i="13"/>
  <c r="W910" i="13"/>
  <c r="U915" i="13"/>
  <c r="U971" i="13"/>
  <c r="V976" i="13"/>
  <c r="V1324" i="13"/>
  <c r="W1404" i="13"/>
  <c r="V1465" i="13"/>
  <c r="T1611" i="13"/>
  <c r="V1637" i="13"/>
  <c r="U1691" i="13"/>
  <c r="U1812" i="13"/>
  <c r="T1827" i="13"/>
  <c r="W2022" i="13"/>
  <c r="U2027" i="13"/>
  <c r="V2129" i="13"/>
  <c r="W2326" i="13"/>
  <c r="V2341" i="13"/>
  <c r="T2414" i="13"/>
  <c r="U2436" i="13"/>
  <c r="V2480" i="13"/>
  <c r="V2485" i="13"/>
  <c r="W2495" i="13"/>
  <c r="V2842" i="13"/>
  <c r="W2888" i="13"/>
  <c r="V2906" i="13"/>
  <c r="V2962" i="13"/>
  <c r="W3097" i="13"/>
  <c r="V3351" i="13"/>
  <c r="W3431" i="13"/>
  <c r="U4059" i="13"/>
  <c r="T7" i="13"/>
  <c r="T111" i="13"/>
  <c r="T126" i="13"/>
  <c r="T172" i="13"/>
  <c r="T271" i="13"/>
  <c r="T504" i="13"/>
  <c r="U555" i="13"/>
  <c r="U677" i="13"/>
  <c r="W1060" i="13"/>
  <c r="V1286" i="13"/>
  <c r="T1291" i="13"/>
  <c r="T1340" i="13"/>
  <c r="T1419" i="13"/>
  <c r="T1473" i="13"/>
  <c r="U1478" i="13"/>
  <c r="W1516" i="13"/>
  <c r="W1521" i="13"/>
  <c r="U1581" i="13"/>
  <c r="T1699" i="13"/>
  <c r="V1743" i="13"/>
  <c r="T1848" i="13"/>
  <c r="U1922" i="13"/>
  <c r="T1956" i="13"/>
  <c r="W2194" i="13"/>
  <c r="W2230" i="13"/>
  <c r="V2449" i="13"/>
  <c r="T2503" i="13"/>
  <c r="U2526" i="13"/>
  <c r="U2671" i="13"/>
  <c r="T2689" i="13"/>
  <c r="U2776" i="13"/>
  <c r="T2886" i="13"/>
  <c r="T2952" i="13"/>
  <c r="W3274" i="13"/>
  <c r="T3416" i="13"/>
  <c r="V3439" i="13"/>
  <c r="T3765" i="13"/>
  <c r="U3808" i="13"/>
  <c r="U3836" i="13"/>
  <c r="V3859" i="13"/>
  <c r="T3943" i="13"/>
  <c r="U35" i="13"/>
  <c r="U522" i="13"/>
  <c r="U563" i="13"/>
  <c r="W777" i="13"/>
  <c r="T913" i="13"/>
  <c r="W1047" i="13"/>
  <c r="W1266" i="13"/>
  <c r="W1327" i="13"/>
  <c r="T1830" i="13"/>
  <c r="T1860" i="13"/>
  <c r="W1904" i="13"/>
  <c r="W2002" i="13"/>
  <c r="T2053" i="13"/>
  <c r="T2127" i="13"/>
  <c r="W2189" i="13"/>
  <c r="U2324" i="13"/>
  <c r="W2417" i="13"/>
  <c r="V2444" i="13"/>
  <c r="V2653" i="13"/>
  <c r="W2666" i="13"/>
  <c r="V2676" i="13"/>
  <c r="W3082" i="13"/>
  <c r="V3100" i="13"/>
  <c r="W3393" i="13"/>
  <c r="U3444" i="13"/>
  <c r="V3449" i="13"/>
  <c r="W3485" i="13"/>
  <c r="W3597" i="13"/>
  <c r="V3943" i="13"/>
  <c r="T3638" i="13"/>
  <c r="T3773" i="13"/>
  <c r="U3816" i="13"/>
  <c r="V3887" i="13"/>
  <c r="T3915" i="13"/>
  <c r="W4047" i="13"/>
  <c r="U180" i="13"/>
  <c r="T185" i="13"/>
  <c r="U342" i="13"/>
  <c r="T1157" i="13"/>
  <c r="T1524" i="13"/>
  <c r="T1604" i="13"/>
  <c r="T1790" i="13"/>
  <c r="U1805" i="13"/>
  <c r="T1846" i="13"/>
  <c r="T1920" i="13"/>
  <c r="U2000" i="13"/>
  <c r="T2061" i="13"/>
  <c r="T2586" i="13"/>
  <c r="T2756" i="13"/>
  <c r="T2828" i="13"/>
  <c r="T2945" i="13"/>
  <c r="T2968" i="13"/>
  <c r="T2990" i="13"/>
  <c r="T3033" i="13"/>
  <c r="V3165" i="13"/>
  <c r="V3527" i="13"/>
  <c r="W3646" i="13"/>
  <c r="T3674" i="13"/>
  <c r="T10" i="13"/>
  <c r="V33" i="13"/>
  <c r="V259" i="13"/>
  <c r="T324" i="13"/>
  <c r="W342" i="13"/>
  <c r="U391" i="13"/>
  <c r="T760" i="13"/>
  <c r="V775" i="13"/>
  <c r="V780" i="13"/>
  <c r="T790" i="13"/>
  <c r="W800" i="13"/>
  <c r="V856" i="13"/>
  <c r="T1079" i="13"/>
  <c r="W1251" i="13"/>
  <c r="T1343" i="13"/>
  <c r="T1412" i="13"/>
  <c r="V1566" i="13"/>
  <c r="T1643" i="13"/>
  <c r="T1772" i="13"/>
  <c r="W1795" i="13"/>
  <c r="V1879" i="13"/>
  <c r="V2069" i="13"/>
  <c r="T2082" i="13"/>
  <c r="T2332" i="13"/>
  <c r="U2337" i="13"/>
  <c r="W2427" i="13"/>
  <c r="V2586" i="13"/>
  <c r="V2674" i="13"/>
  <c r="V2833" i="13"/>
  <c r="U2973" i="13"/>
  <c r="W3013" i="13"/>
  <c r="W3085" i="13"/>
  <c r="U3119" i="13"/>
  <c r="U3217" i="13"/>
  <c r="V3234" i="13"/>
  <c r="V3247" i="13"/>
  <c r="W3447" i="13"/>
  <c r="U3582" i="13"/>
  <c r="V3712" i="13"/>
  <c r="V3862" i="13"/>
  <c r="U3867" i="13"/>
  <c r="W3928" i="13"/>
  <c r="U3991" i="13"/>
  <c r="W4022" i="13"/>
  <c r="V1405" i="13"/>
  <c r="V2723" i="13"/>
  <c r="V4050" i="13"/>
  <c r="V3" i="13"/>
  <c r="V18" i="13"/>
  <c r="U59" i="13"/>
  <c r="T76" i="13"/>
  <c r="W81" i="13"/>
  <c r="U132" i="13"/>
  <c r="U183" i="13"/>
  <c r="V267" i="13"/>
  <c r="T446" i="13"/>
  <c r="U579" i="13"/>
  <c r="T599" i="13"/>
  <c r="U668" i="13"/>
  <c r="V750" i="13"/>
  <c r="U768" i="13"/>
  <c r="W798" i="13"/>
  <c r="W846" i="13"/>
  <c r="W942" i="13"/>
  <c r="U1025" i="13"/>
  <c r="T1095" i="13"/>
  <c r="T1199" i="13"/>
  <c r="W1374" i="13"/>
  <c r="V1430" i="13"/>
  <c r="U1440" i="13"/>
  <c r="V1489" i="13"/>
  <c r="V1887" i="13"/>
  <c r="T1972" i="13"/>
  <c r="V1977" i="13"/>
  <c r="U2059" i="13"/>
  <c r="T2123" i="13"/>
  <c r="W2275" i="13"/>
  <c r="U2296" i="13"/>
  <c r="V2350" i="13"/>
  <c r="W2400" i="13"/>
  <c r="U2405" i="13"/>
  <c r="W2425" i="13"/>
  <c r="V2509" i="13"/>
  <c r="V2594" i="13"/>
  <c r="T2754" i="13"/>
  <c r="W2764" i="13"/>
  <c r="V2933" i="13"/>
  <c r="V3031" i="13"/>
  <c r="T3065" i="13"/>
  <c r="W3145" i="13"/>
  <c r="U3252" i="13"/>
  <c r="V3337" i="13"/>
  <c r="W3399" i="13"/>
  <c r="T3412" i="13"/>
  <c r="U3468" i="13"/>
  <c r="W3473" i="13"/>
  <c r="V3525" i="13"/>
  <c r="V3672" i="13"/>
  <c r="W3996" i="13"/>
  <c r="U4055" i="13"/>
  <c r="W1381" i="13"/>
  <c r="V1381" i="13"/>
  <c r="W1484" i="13"/>
  <c r="V1484" i="13"/>
  <c r="V19" i="13"/>
  <c r="T39" i="13"/>
  <c r="V171" i="13"/>
  <c r="W193" i="13"/>
  <c r="V222" i="13"/>
  <c r="V241" i="13"/>
  <c r="U260" i="13"/>
  <c r="V265" i="13"/>
  <c r="V282" i="13"/>
  <c r="V292" i="13"/>
  <c r="W297" i="13"/>
  <c r="T372" i="13"/>
  <c r="T377" i="13"/>
  <c r="V410" i="13"/>
  <c r="T440" i="13"/>
  <c r="V496" i="13"/>
  <c r="U515" i="13"/>
  <c r="W527" i="13"/>
  <c r="U562" i="13"/>
  <c r="U617" i="13"/>
  <c r="V643" i="13"/>
  <c r="W663" i="13"/>
  <c r="U670" i="13"/>
  <c r="T679" i="13"/>
  <c r="W722" i="13"/>
  <c r="W768" i="13"/>
  <c r="V782" i="13"/>
  <c r="U838" i="13"/>
  <c r="U899" i="13"/>
  <c r="T999" i="13"/>
  <c r="U1033" i="13"/>
  <c r="T1103" i="13"/>
  <c r="V1108" i="13"/>
  <c r="U1123" i="13"/>
  <c r="T1237" i="13"/>
  <c r="T1402" i="13"/>
  <c r="W1461" i="13"/>
  <c r="V1461" i="13"/>
  <c r="V1574" i="13"/>
  <c r="T1587" i="13"/>
  <c r="U1587" i="13"/>
  <c r="W1658" i="13"/>
  <c r="V1658" i="13"/>
  <c r="T1973" i="13"/>
  <c r="W2070" i="13"/>
  <c r="V2070" i="13"/>
  <c r="U2167" i="13"/>
  <c r="V17" i="13"/>
  <c r="V258" i="13"/>
  <c r="V340" i="13"/>
  <c r="W445" i="13"/>
  <c r="V557" i="13"/>
  <c r="T567" i="13"/>
  <c r="V617" i="13"/>
  <c r="V626" i="13"/>
  <c r="W658" i="13"/>
  <c r="V672" i="13"/>
  <c r="W734" i="13"/>
  <c r="W739" i="13"/>
  <c r="V914" i="13"/>
  <c r="U926" i="13"/>
  <c r="U963" i="13"/>
  <c r="U975" i="13"/>
  <c r="W999" i="13"/>
  <c r="V1068" i="13"/>
  <c r="V1113" i="13"/>
  <c r="W1252" i="13"/>
  <c r="W1262" i="13"/>
  <c r="W1326" i="13"/>
  <c r="V1331" i="13"/>
  <c r="W1522" i="13"/>
  <c r="V1522" i="13"/>
  <c r="T1884" i="13"/>
  <c r="U1894" i="13"/>
  <c r="V227" i="13"/>
  <c r="V1397" i="13"/>
  <c r="W1397" i="13"/>
  <c r="U1451" i="13"/>
  <c r="U1808" i="13"/>
  <c r="T1808" i="13"/>
  <c r="V1863" i="13"/>
  <c r="W1863" i="13"/>
  <c r="T169" i="13"/>
  <c r="V186" i="13"/>
  <c r="V218" i="13"/>
  <c r="V234" i="13"/>
  <c r="W251" i="13"/>
  <c r="T263" i="13"/>
  <c r="V353" i="13"/>
  <c r="T465" i="13"/>
  <c r="V477" i="13"/>
  <c r="T492" i="13"/>
  <c r="W501" i="13"/>
  <c r="T511" i="13"/>
  <c r="U513" i="13"/>
  <c r="T525" i="13"/>
  <c r="V622" i="13"/>
  <c r="U656" i="13"/>
  <c r="U710" i="13"/>
  <c r="T715" i="13"/>
  <c r="U725" i="13"/>
  <c r="W732" i="13"/>
  <c r="W759" i="13"/>
  <c r="T824" i="13"/>
  <c r="W826" i="13"/>
  <c r="T836" i="13"/>
  <c r="W912" i="13"/>
  <c r="T980" i="13"/>
  <c r="W1031" i="13"/>
  <c r="U1081" i="13"/>
  <c r="U1091" i="13"/>
  <c r="W1126" i="13"/>
  <c r="V1204" i="13"/>
  <c r="V1299" i="13"/>
  <c r="U1384" i="13"/>
  <c r="V1419" i="13"/>
  <c r="W1543" i="13"/>
  <c r="V1951" i="13"/>
  <c r="T1964" i="13"/>
  <c r="U1964" i="13"/>
  <c r="W2050" i="13"/>
  <c r="V2050" i="13"/>
  <c r="W1502" i="13"/>
  <c r="V1502" i="13"/>
  <c r="W1628" i="13"/>
  <c r="V1628" i="13"/>
  <c r="U1636" i="13"/>
  <c r="T1636" i="13"/>
  <c r="W1803" i="13"/>
  <c r="V1803" i="13"/>
  <c r="U2567" i="13"/>
  <c r="T2567" i="13"/>
  <c r="V10" i="13"/>
  <c r="T98" i="13"/>
  <c r="V130" i="13"/>
  <c r="V132" i="13"/>
  <c r="W142" i="13"/>
  <c r="V154" i="13"/>
  <c r="T249" i="13"/>
  <c r="W270" i="13"/>
  <c r="W398" i="13"/>
  <c r="W492" i="13"/>
  <c r="V499" i="13"/>
  <c r="W511" i="13"/>
  <c r="V540" i="13"/>
  <c r="U620" i="13"/>
  <c r="U634" i="13"/>
  <c r="V654" i="13"/>
  <c r="W730" i="13"/>
  <c r="T747" i="13"/>
  <c r="W771" i="13"/>
  <c r="W792" i="13"/>
  <c r="W841" i="13"/>
  <c r="T937" i="13"/>
  <c r="T942" i="13"/>
  <c r="U985" i="13"/>
  <c r="U1017" i="13"/>
  <c r="V1041" i="13"/>
  <c r="T1151" i="13"/>
  <c r="V1192" i="13"/>
  <c r="W1220" i="13"/>
  <c r="V1243" i="13"/>
  <c r="V1255" i="13"/>
  <c r="T1275" i="13"/>
  <c r="W1285" i="13"/>
  <c r="V1292" i="13"/>
  <c r="V1322" i="13"/>
  <c r="W1334" i="13"/>
  <c r="W1372" i="13"/>
  <c r="V1382" i="13"/>
  <c r="T1395" i="13"/>
  <c r="U1395" i="13"/>
  <c r="V230" i="13"/>
  <c r="V1084" i="13"/>
  <c r="W1387" i="13"/>
  <c r="V1387" i="13"/>
  <c r="W1510" i="13"/>
  <c r="V1510" i="13"/>
  <c r="W1567" i="13"/>
  <c r="V1567" i="13"/>
  <c r="U1593" i="13"/>
  <c r="T1593" i="13"/>
  <c r="W1936" i="13"/>
  <c r="V2142" i="13"/>
  <c r="W2142" i="13"/>
  <c r="V2150" i="13"/>
  <c r="U2225" i="13"/>
  <c r="T2225" i="13"/>
  <c r="T2321" i="13"/>
  <c r="U2321" i="13"/>
  <c r="W2467" i="13"/>
  <c r="V2467" i="13"/>
  <c r="T47" i="13"/>
  <c r="V76" i="13"/>
  <c r="T86" i="13"/>
  <c r="T194" i="13"/>
  <c r="T266" i="13"/>
  <c r="V268" i="13"/>
  <c r="T278" i="13"/>
  <c r="U283" i="13"/>
  <c r="T303" i="13"/>
  <c r="V308" i="13"/>
  <c r="V313" i="13"/>
  <c r="T383" i="13"/>
  <c r="U411" i="13"/>
  <c r="V421" i="13"/>
  <c r="W436" i="13"/>
  <c r="T451" i="13"/>
  <c r="U473" i="13"/>
  <c r="T497" i="13"/>
  <c r="V516" i="13"/>
  <c r="T528" i="13"/>
  <c r="T664" i="13"/>
  <c r="W752" i="13"/>
  <c r="W762" i="13"/>
  <c r="W769" i="13"/>
  <c r="W900" i="13"/>
  <c r="U959" i="13"/>
  <c r="W1022" i="13"/>
  <c r="W1039" i="13"/>
  <c r="U1059" i="13"/>
  <c r="T1119" i="13"/>
  <c r="U1129" i="13"/>
  <c r="U1801" i="13"/>
  <c r="T1801" i="13"/>
  <c r="U2399" i="13"/>
  <c r="T2399" i="13"/>
  <c r="V993" i="13"/>
  <c r="V1172" i="13"/>
  <c r="V1228" i="13"/>
  <c r="U1332" i="13"/>
  <c r="U1483" i="13"/>
  <c r="T1483" i="13"/>
  <c r="T1508" i="13"/>
  <c r="U1508" i="13"/>
  <c r="V91" i="13"/>
  <c r="V150" i="13"/>
  <c r="V196" i="13"/>
  <c r="V371" i="13"/>
  <c r="T419" i="13"/>
  <c r="V495" i="13"/>
  <c r="V573" i="13"/>
  <c r="V642" i="13"/>
  <c r="T669" i="13"/>
  <c r="W678" i="13"/>
  <c r="W740" i="13"/>
  <c r="T893" i="13"/>
  <c r="U969" i="13"/>
  <c r="W998" i="13"/>
  <c r="W1044" i="13"/>
  <c r="U1049" i="13"/>
  <c r="U1097" i="13"/>
  <c r="U1107" i="13"/>
  <c r="W1278" i="13"/>
  <c r="T1393" i="13"/>
  <c r="U1393" i="13"/>
  <c r="T1573" i="13"/>
  <c r="U1573" i="13"/>
  <c r="W1680" i="13"/>
  <c r="V1680" i="13"/>
  <c r="T2386" i="13"/>
  <c r="U2386" i="13"/>
  <c r="T2439" i="13"/>
  <c r="U2439" i="13"/>
  <c r="U2516" i="13"/>
  <c r="T2516" i="13"/>
  <c r="V43" i="13"/>
  <c r="V219" i="13"/>
  <c r="V478" i="13"/>
  <c r="W1652" i="13"/>
  <c r="V1652" i="13"/>
  <c r="T1776" i="13"/>
  <c r="U1776" i="13"/>
  <c r="T50" i="13"/>
  <c r="V60" i="13"/>
  <c r="V89" i="13"/>
  <c r="T116" i="13"/>
  <c r="W121" i="13"/>
  <c r="V138" i="13"/>
  <c r="W217" i="13"/>
  <c r="V226" i="13"/>
  <c r="T233" i="13"/>
  <c r="V252" i="13"/>
  <c r="T334" i="13"/>
  <c r="U404" i="13"/>
  <c r="V454" i="13"/>
  <c r="V519" i="13"/>
  <c r="W551" i="13"/>
  <c r="V623" i="13"/>
  <c r="W667" i="13"/>
  <c r="T683" i="13"/>
  <c r="V716" i="13"/>
  <c r="T765" i="13"/>
  <c r="T847" i="13"/>
  <c r="U857" i="13"/>
  <c r="W903" i="13"/>
  <c r="V920" i="13"/>
  <c r="V952" i="13"/>
  <c r="V967" i="13"/>
  <c r="T991" i="13"/>
  <c r="V1137" i="13"/>
  <c r="W1162" i="13"/>
  <c r="W1310" i="13"/>
  <c r="T1442" i="13"/>
  <c r="W1478" i="13"/>
  <c r="V1478" i="13"/>
  <c r="W1822" i="13"/>
  <c r="U1832" i="13"/>
  <c r="T1832" i="13"/>
  <c r="U2031" i="13"/>
  <c r="W1463" i="13"/>
  <c r="V1463" i="13"/>
  <c r="U1542" i="13"/>
  <c r="T1542" i="13"/>
  <c r="V2098" i="13"/>
  <c r="W2098" i="13"/>
  <c r="V26" i="13"/>
  <c r="V36" i="13"/>
  <c r="T58" i="13"/>
  <c r="T114" i="13"/>
  <c r="V153" i="13"/>
  <c r="W294" i="13"/>
  <c r="V299" i="13"/>
  <c r="V324" i="13"/>
  <c r="T362" i="13"/>
  <c r="U374" i="13"/>
  <c r="U432" i="13"/>
  <c r="U442" i="13"/>
  <c r="W469" i="13"/>
  <c r="V505" i="13"/>
  <c r="U596" i="13"/>
  <c r="V614" i="13"/>
  <c r="V748" i="13"/>
  <c r="W772" i="13"/>
  <c r="T784" i="13"/>
  <c r="T808" i="13"/>
  <c r="V810" i="13"/>
  <c r="V855" i="13"/>
  <c r="W865" i="13"/>
  <c r="T870" i="13"/>
  <c r="V896" i="13"/>
  <c r="W943" i="13"/>
  <c r="W950" i="13"/>
  <c r="U972" i="13"/>
  <c r="U1075" i="13"/>
  <c r="W1110" i="13"/>
  <c r="T1135" i="13"/>
  <c r="U1145" i="13"/>
  <c r="V1160" i="13"/>
  <c r="W1198" i="13"/>
  <c r="W1293" i="13"/>
  <c r="V1323" i="13"/>
  <c r="V1428" i="13"/>
  <c r="T1435" i="13"/>
  <c r="T2011" i="13"/>
  <c r="U2594" i="13"/>
  <c r="T2594" i="13"/>
  <c r="V97" i="13"/>
  <c r="V114" i="13"/>
  <c r="V432" i="13"/>
  <c r="V498" i="13"/>
  <c r="V686" i="13"/>
  <c r="V763" i="13"/>
  <c r="V770" i="13"/>
  <c r="V936" i="13"/>
  <c r="V960" i="13"/>
  <c r="W1055" i="13"/>
  <c r="V1065" i="13"/>
  <c r="W1150" i="13"/>
  <c r="W1303" i="13"/>
  <c r="T1594" i="13"/>
  <c r="U1681" i="13"/>
  <c r="T1681" i="13"/>
  <c r="V2088" i="13"/>
  <c r="V2246" i="13"/>
  <c r="W2246" i="13"/>
  <c r="U2796" i="13"/>
  <c r="U2841" i="13"/>
  <c r="T3177" i="13"/>
  <c r="U3325" i="13"/>
  <c r="U3340" i="13"/>
  <c r="U3404" i="13"/>
  <c r="T3436" i="13"/>
  <c r="U3455" i="13"/>
  <c r="U3484" i="13"/>
  <c r="T3573" i="13"/>
  <c r="T3758" i="13"/>
  <c r="T3770" i="13"/>
  <c r="T3935" i="13"/>
  <c r="U4005" i="13"/>
  <c r="U4053" i="13"/>
  <c r="U4093" i="13"/>
  <c r="V2046" i="13"/>
  <c r="V2521" i="13"/>
  <c r="U2528" i="13"/>
  <c r="T2545" i="13"/>
  <c r="U2592" i="13"/>
  <c r="T2681" i="13"/>
  <c r="V2698" i="13"/>
  <c r="U2705" i="13"/>
  <c r="T2942" i="13"/>
  <c r="T2964" i="13"/>
  <c r="V3052" i="13"/>
  <c r="U3109" i="13"/>
  <c r="T3136" i="13"/>
  <c r="U3345" i="13"/>
  <c r="T3357" i="13"/>
  <c r="U3881" i="13"/>
  <c r="T3979" i="13"/>
  <c r="V1582" i="13"/>
  <c r="U1621" i="13"/>
  <c r="W1636" i="13"/>
  <c r="T1683" i="13"/>
  <c r="V1729" i="13"/>
  <c r="T1764" i="13"/>
  <c r="T1904" i="13"/>
  <c r="U1914" i="13"/>
  <c r="V1919" i="13"/>
  <c r="U1959" i="13"/>
  <c r="T2086" i="13"/>
  <c r="V2101" i="13"/>
  <c r="T2103" i="13"/>
  <c r="T2190" i="13"/>
  <c r="U2254" i="13"/>
  <c r="W2259" i="13"/>
  <c r="T2338" i="13"/>
  <c r="V2386" i="13"/>
  <c r="T2416" i="13"/>
  <c r="W2437" i="13"/>
  <c r="V2572" i="13"/>
  <c r="U2616" i="13"/>
  <c r="W2634" i="13"/>
  <c r="V2782" i="13"/>
  <c r="V2809" i="13"/>
  <c r="V2851" i="13"/>
  <c r="V2920" i="13"/>
  <c r="U2993" i="13"/>
  <c r="U3032" i="13"/>
  <c r="U3080" i="13"/>
  <c r="V3092" i="13"/>
  <c r="W3141" i="13"/>
  <c r="W3146" i="13"/>
  <c r="V3163" i="13"/>
  <c r="W3170" i="13"/>
  <c r="W3177" i="13"/>
  <c r="V3192" i="13"/>
  <c r="W3197" i="13"/>
  <c r="W3202" i="13"/>
  <c r="T3231" i="13"/>
  <c r="U3253" i="13"/>
  <c r="W3263" i="13"/>
  <c r="V3345" i="13"/>
  <c r="W3369" i="13"/>
  <c r="T3448" i="13"/>
  <c r="V3465" i="13"/>
  <c r="V3477" i="13"/>
  <c r="U3482" i="13"/>
  <c r="U3492" i="13"/>
  <c r="V3509" i="13"/>
  <c r="T3531" i="13"/>
  <c r="T3645" i="13"/>
  <c r="U3699" i="13"/>
  <c r="U3837" i="13"/>
  <c r="V3874" i="13"/>
  <c r="V3879" i="13"/>
  <c r="W3896" i="13"/>
  <c r="U3947" i="13"/>
  <c r="V1981" i="13"/>
  <c r="W2019" i="13"/>
  <c r="W2210" i="13"/>
  <c r="W2254" i="13"/>
  <c r="W2293" i="13"/>
  <c r="V2348" i="13"/>
  <c r="W2358" i="13"/>
  <c r="W2545" i="13"/>
  <c r="W2577" i="13"/>
  <c r="W2601" i="13"/>
  <c r="V2664" i="13"/>
  <c r="V2993" i="13"/>
  <c r="V3037" i="13"/>
  <c r="W3129" i="13"/>
  <c r="V3136" i="13"/>
  <c r="W3156" i="13"/>
  <c r="W3168" i="13"/>
  <c r="V3212" i="13"/>
  <c r="W3268" i="13"/>
  <c r="W3288" i="13"/>
  <c r="V3323" i="13"/>
  <c r="V3357" i="13"/>
  <c r="W3407" i="13"/>
  <c r="V3453" i="13"/>
  <c r="V3551" i="13"/>
  <c r="U3576" i="13"/>
  <c r="U3596" i="13"/>
  <c r="W3615" i="13"/>
  <c r="W3630" i="13"/>
  <c r="T3734" i="13"/>
  <c r="V3751" i="13"/>
  <c r="T3756" i="13"/>
  <c r="T3780" i="13"/>
  <c r="T3815" i="13"/>
  <c r="T3847" i="13"/>
  <c r="V3979" i="13"/>
  <c r="V4003" i="13"/>
  <c r="V4031" i="13"/>
  <c r="W4058" i="13"/>
  <c r="U4063" i="13"/>
  <c r="U4073" i="13"/>
  <c r="V3362" i="13"/>
  <c r="V4103" i="13"/>
  <c r="W1552" i="13"/>
  <c r="V1629" i="13"/>
  <c r="V1656" i="13"/>
  <c r="T1742" i="13"/>
  <c r="T1804" i="13"/>
  <c r="T1816" i="13"/>
  <c r="U1872" i="13"/>
  <c r="T1902" i="13"/>
  <c r="U2051" i="13"/>
  <c r="U2071" i="13"/>
  <c r="V2158" i="13"/>
  <c r="V2193" i="13"/>
  <c r="V2198" i="13"/>
  <c r="U2247" i="13"/>
  <c r="T2468" i="13"/>
  <c r="W2538" i="13"/>
  <c r="T2599" i="13"/>
  <c r="T2647" i="13"/>
  <c r="V2652" i="13"/>
  <c r="T2713" i="13"/>
  <c r="T2723" i="13"/>
  <c r="W2725" i="13"/>
  <c r="T2748" i="13"/>
  <c r="T2872" i="13"/>
  <c r="U2908" i="13"/>
  <c r="V2913" i="13"/>
  <c r="W2925" i="13"/>
  <c r="V2969" i="13"/>
  <c r="V2986" i="13"/>
  <c r="U3013" i="13"/>
  <c r="W3045" i="13"/>
  <c r="T3090" i="13"/>
  <c r="W3122" i="13"/>
  <c r="W3173" i="13"/>
  <c r="W3180" i="13"/>
  <c r="U3185" i="13"/>
  <c r="W3200" i="13"/>
  <c r="U3261" i="13"/>
  <c r="U3372" i="13"/>
  <c r="V3417" i="13"/>
  <c r="U3439" i="13"/>
  <c r="U3463" i="13"/>
  <c r="W3519" i="13"/>
  <c r="V3608" i="13"/>
  <c r="V3613" i="13"/>
  <c r="U3623" i="13"/>
  <c r="T3643" i="13"/>
  <c r="T3707" i="13"/>
  <c r="T3749" i="13"/>
  <c r="W3788" i="13"/>
  <c r="T3803" i="13"/>
  <c r="V3867" i="13"/>
  <c r="V3899" i="13"/>
  <c r="T3931" i="13"/>
  <c r="V3991" i="13"/>
  <c r="W4056" i="13"/>
  <c r="V1612" i="13"/>
  <c r="W1617" i="13"/>
  <c r="W1804" i="13"/>
  <c r="W1848" i="13"/>
  <c r="W1872" i="13"/>
  <c r="W1897" i="13"/>
  <c r="V1937" i="13"/>
  <c r="W1989" i="13"/>
  <c r="W2106" i="13"/>
  <c r="W2156" i="13"/>
  <c r="V2213" i="13"/>
  <c r="W2283" i="13"/>
  <c r="W2301" i="13"/>
  <c r="W2356" i="13"/>
  <c r="V2412" i="13"/>
  <c r="V2450" i="13"/>
  <c r="V3534" i="13"/>
  <c r="V3549" i="13"/>
  <c r="W3559" i="13"/>
  <c r="W3589" i="13"/>
  <c r="V3623" i="13"/>
  <c r="V3685" i="13"/>
  <c r="V3850" i="13"/>
  <c r="W3924" i="13"/>
  <c r="T2597" i="13"/>
  <c r="U2711" i="13"/>
  <c r="T2763" i="13"/>
  <c r="T2790" i="13"/>
  <c r="T3088" i="13"/>
  <c r="T3105" i="13"/>
  <c r="T3301" i="13"/>
  <c r="T3771" i="13"/>
  <c r="T3987" i="13"/>
  <c r="V1469" i="13"/>
  <c r="U1770" i="13"/>
  <c r="T1855" i="13"/>
  <c r="V1965" i="13"/>
  <c r="U2131" i="13"/>
  <c r="T2154" i="13"/>
  <c r="W2181" i="13"/>
  <c r="U2233" i="13"/>
  <c r="W2317" i="13"/>
  <c r="T2322" i="13"/>
  <c r="T2424" i="13"/>
  <c r="W2426" i="13"/>
  <c r="W2428" i="13"/>
  <c r="V2529" i="13"/>
  <c r="T2534" i="13"/>
  <c r="U2593" i="13"/>
  <c r="W2595" i="13"/>
  <c r="V2597" i="13"/>
  <c r="V2645" i="13"/>
  <c r="W2682" i="13"/>
  <c r="W2877" i="13"/>
  <c r="T2889" i="13"/>
  <c r="V2989" i="13"/>
  <c r="V3001" i="13"/>
  <c r="W3023" i="13"/>
  <c r="T3125" i="13"/>
  <c r="T3176" i="13"/>
  <c r="W3306" i="13"/>
  <c r="V3437" i="13"/>
  <c r="V3461" i="13"/>
  <c r="W3522" i="13"/>
  <c r="V3611" i="13"/>
  <c r="U3651" i="13"/>
  <c r="U3695" i="13"/>
  <c r="W3710" i="13"/>
  <c r="U3747" i="13"/>
  <c r="T3828" i="13"/>
  <c r="T4027" i="13"/>
  <c r="T1388" i="13"/>
  <c r="T1615" i="13"/>
  <c r="T1620" i="13"/>
  <c r="T1715" i="13"/>
  <c r="U1730" i="13"/>
  <c r="T2206" i="13"/>
  <c r="V2522" i="13"/>
  <c r="V3021" i="13"/>
  <c r="V3493" i="13"/>
  <c r="W3907" i="13"/>
  <c r="T3927" i="13"/>
  <c r="W3936" i="13"/>
  <c r="W4052" i="13"/>
  <c r="T4087" i="13"/>
  <c r="U1598" i="13"/>
  <c r="T1605" i="13"/>
  <c r="U1819" i="13"/>
  <c r="W1925" i="13"/>
  <c r="U1940" i="13"/>
  <c r="W2020" i="13"/>
  <c r="U2040" i="13"/>
  <c r="T2054" i="13"/>
  <c r="U2161" i="13"/>
  <c r="T2229" i="13"/>
  <c r="W2238" i="13"/>
  <c r="T2243" i="13"/>
  <c r="W2349" i="13"/>
  <c r="W2405" i="13"/>
  <c r="V2471" i="13"/>
  <c r="W2488" i="13"/>
  <c r="U2508" i="13"/>
  <c r="U2544" i="13"/>
  <c r="T2546" i="13"/>
  <c r="V2602" i="13"/>
  <c r="V2660" i="13"/>
  <c r="V2680" i="13"/>
  <c r="W2897" i="13"/>
  <c r="T2904" i="13"/>
  <c r="V2941" i="13"/>
  <c r="V3038" i="13"/>
  <c r="T3051" i="13"/>
  <c r="U3093" i="13"/>
  <c r="V3108" i="13"/>
  <c r="W3113" i="13"/>
  <c r="W3130" i="13"/>
  <c r="V3152" i="13"/>
  <c r="V3213" i="13"/>
  <c r="V3237" i="13"/>
  <c r="V3242" i="13"/>
  <c r="W3269" i="13"/>
  <c r="U3274" i="13"/>
  <c r="W3289" i="13"/>
  <c r="T3294" i="13"/>
  <c r="V3299" i="13"/>
  <c r="U3358" i="13"/>
  <c r="T3408" i="13"/>
  <c r="V3413" i="13"/>
  <c r="T3476" i="13"/>
  <c r="W3503" i="13"/>
  <c r="U3510" i="13"/>
  <c r="V3537" i="13"/>
  <c r="V3552" i="13"/>
  <c r="W3577" i="13"/>
  <c r="V3582" i="13"/>
  <c r="T3597" i="13"/>
  <c r="U3666" i="13"/>
  <c r="T3693" i="13"/>
  <c r="W3735" i="13"/>
  <c r="V3843" i="13"/>
  <c r="V4082" i="13"/>
  <c r="V4099" i="13"/>
  <c r="T1748" i="13"/>
  <c r="T1798" i="13"/>
  <c r="T1980" i="13"/>
  <c r="V2513" i="13"/>
  <c r="T2537" i="13"/>
  <c r="V2564" i="13"/>
  <c r="V2690" i="13"/>
  <c r="T2726" i="13"/>
  <c r="U2731" i="13"/>
  <c r="V2766" i="13"/>
  <c r="U2826" i="13"/>
  <c r="T2838" i="13"/>
  <c r="T2845" i="13"/>
  <c r="U2909" i="13"/>
  <c r="U2997" i="13"/>
  <c r="V3084" i="13"/>
  <c r="T3160" i="13"/>
  <c r="U3223" i="13"/>
  <c r="U3287" i="13"/>
  <c r="W3322" i="13"/>
  <c r="T3373" i="13"/>
  <c r="V3378" i="13"/>
  <c r="U3452" i="13"/>
  <c r="V3501" i="13"/>
  <c r="W3545" i="13"/>
  <c r="W3565" i="13"/>
  <c r="V3614" i="13"/>
  <c r="T3654" i="13"/>
  <c r="U3659" i="13"/>
  <c r="V3733" i="13"/>
  <c r="W3750" i="13"/>
  <c r="T3755" i="13"/>
  <c r="U3762" i="13"/>
  <c r="T3784" i="13"/>
  <c r="U3804" i="13"/>
  <c r="T3939" i="13"/>
  <c r="T3983" i="13"/>
  <c r="U4057" i="13"/>
  <c r="V4090" i="13"/>
  <c r="U1491" i="13"/>
  <c r="U1523" i="13"/>
  <c r="T1645" i="13"/>
  <c r="V1748" i="13"/>
  <c r="U1773" i="13"/>
  <c r="U1817" i="13"/>
  <c r="U1858" i="13"/>
  <c r="W1908" i="13"/>
  <c r="W1938" i="13"/>
  <c r="U2033" i="13"/>
  <c r="V2038" i="13"/>
  <c r="T2050" i="13"/>
  <c r="T2098" i="13"/>
  <c r="T2157" i="13"/>
  <c r="V2159" i="13"/>
  <c r="U2169" i="13"/>
  <c r="W2241" i="13"/>
  <c r="V2325" i="13"/>
  <c r="U2330" i="13"/>
  <c r="V2413" i="13"/>
  <c r="W2469" i="13"/>
  <c r="T2496" i="13"/>
  <c r="W2537" i="13"/>
  <c r="U2559" i="13"/>
  <c r="W2628" i="13"/>
  <c r="T2641" i="13"/>
  <c r="V2658" i="13"/>
  <c r="U2673" i="13"/>
  <c r="V2688" i="13"/>
  <c r="U2695" i="13"/>
  <c r="T2722" i="13"/>
  <c r="T2786" i="13"/>
  <c r="T2798" i="13"/>
  <c r="W2845" i="13"/>
  <c r="T2900" i="13"/>
  <c r="T2961" i="13"/>
  <c r="V2968" i="13"/>
  <c r="V2997" i="13"/>
  <c r="U3206" i="13"/>
  <c r="W3216" i="13"/>
  <c r="V3235" i="13"/>
  <c r="V3354" i="13"/>
  <c r="W3361" i="13"/>
  <c r="U3391" i="13"/>
  <c r="W3433" i="13"/>
  <c r="W3496" i="13"/>
  <c r="W3535" i="13"/>
  <c r="V3560" i="13"/>
  <c r="U3590" i="13"/>
  <c r="W3607" i="13"/>
  <c r="U3767" i="13"/>
  <c r="T3819" i="13"/>
  <c r="V3915" i="13"/>
  <c r="W3932" i="13"/>
  <c r="W3939" i="13"/>
  <c r="U4067" i="13"/>
  <c r="V4102" i="13"/>
  <c r="V2712" i="13"/>
  <c r="V2722" i="13"/>
  <c r="V2747" i="13"/>
  <c r="V2786" i="13"/>
  <c r="V2791" i="13"/>
  <c r="V2873" i="13"/>
  <c r="V2883" i="13"/>
  <c r="V2907" i="13"/>
  <c r="V2946" i="13"/>
  <c r="W3121" i="13"/>
  <c r="V3445" i="13"/>
  <c r="V3518" i="13"/>
  <c r="U290" i="13"/>
  <c r="T290" i="13"/>
  <c r="U346" i="13"/>
  <c r="T346" i="13"/>
  <c r="V356" i="13"/>
  <c r="U378" i="13"/>
  <c r="T378" i="13"/>
  <c r="U433" i="13"/>
  <c r="T433" i="13"/>
  <c r="T25" i="13"/>
  <c r="T44" i="13"/>
  <c r="U68" i="13"/>
  <c r="V73" i="13"/>
  <c r="V75" i="13"/>
  <c r="T121" i="13"/>
  <c r="U123" i="13"/>
  <c r="U134" i="13"/>
  <c r="T182" i="13"/>
  <c r="T214" i="13"/>
  <c r="V233" i="13"/>
  <c r="V235" i="13"/>
  <c r="T458" i="13"/>
  <c r="U458" i="13"/>
  <c r="W465" i="13"/>
  <c r="V465" i="13"/>
  <c r="U490" i="13"/>
  <c r="T490" i="13"/>
  <c r="U55" i="13"/>
  <c r="V220" i="13"/>
  <c r="U227" i="13"/>
  <c r="T242" i="13"/>
  <c r="T244" i="13"/>
  <c r="U267" i="13"/>
  <c r="U302" i="13"/>
  <c r="W322" i="13"/>
  <c r="V322" i="13"/>
  <c r="V329" i="13"/>
  <c r="V339" i="13"/>
  <c r="W339" i="13"/>
  <c r="T276" i="13"/>
  <c r="U276" i="13"/>
  <c r="W281" i="13"/>
  <c r="V281" i="13"/>
  <c r="U359" i="13"/>
  <c r="W396" i="13"/>
  <c r="V396" i="13"/>
  <c r="U485" i="13"/>
  <c r="T485" i="13"/>
  <c r="T14" i="13"/>
  <c r="T23" i="13"/>
  <c r="T108" i="13"/>
  <c r="T178" i="13"/>
  <c r="T332" i="13"/>
  <c r="U332" i="13"/>
  <c r="W386" i="13"/>
  <c r="V386" i="13"/>
  <c r="W401" i="13"/>
  <c r="V401" i="13"/>
  <c r="T456" i="13"/>
  <c r="U456" i="13"/>
  <c r="U51" i="13"/>
  <c r="T82" i="13"/>
  <c r="U115" i="13"/>
  <c r="V178" i="13"/>
  <c r="U187" i="13"/>
  <c r="U238" i="13"/>
  <c r="U286" i="13"/>
  <c r="U300" i="13"/>
  <c r="U305" i="13"/>
  <c r="T305" i="13"/>
  <c r="U337" i="13"/>
  <c r="T337" i="13"/>
  <c r="V14" i="13"/>
  <c r="V115" i="13"/>
  <c r="V210" i="13"/>
  <c r="V254" i="13"/>
  <c r="V286" i="13"/>
  <c r="W286" i="13"/>
  <c r="W305" i="13"/>
  <c r="V305" i="13"/>
  <c r="U394" i="13"/>
  <c r="T394" i="13"/>
  <c r="T414" i="13"/>
  <c r="U414" i="13"/>
  <c r="U429" i="13"/>
  <c r="T429" i="13"/>
  <c r="V12" i="13"/>
  <c r="W38" i="13"/>
  <c r="V58" i="13"/>
  <c r="U78" i="13"/>
  <c r="V126" i="13"/>
  <c r="V137" i="13"/>
  <c r="V139" i="13"/>
  <c r="V174" i="13"/>
  <c r="V198" i="13"/>
  <c r="W291" i="13"/>
  <c r="W298" i="13"/>
  <c r="V298" i="13"/>
  <c r="W310" i="13"/>
  <c r="W315" i="13"/>
  <c r="U340" i="13"/>
  <c r="T340" i="13"/>
  <c r="V379" i="13"/>
  <c r="W379" i="13"/>
  <c r="W394" i="13"/>
  <c r="V394" i="13"/>
  <c r="U476" i="13"/>
  <c r="T476" i="13"/>
  <c r="V146" i="13"/>
  <c r="V155" i="13"/>
  <c r="U330" i="13"/>
  <c r="T330" i="13"/>
  <c r="U350" i="13"/>
  <c r="T350" i="13"/>
  <c r="U382" i="13"/>
  <c r="T382" i="13"/>
  <c r="T407" i="13"/>
  <c r="U407" i="13"/>
  <c r="W459" i="13"/>
  <c r="V459" i="13"/>
  <c r="U313" i="13"/>
  <c r="T313" i="13"/>
  <c r="U6" i="13"/>
  <c r="T54" i="13"/>
  <c r="T92" i="13"/>
  <c r="T102" i="13"/>
  <c r="T122" i="13"/>
  <c r="T135" i="13"/>
  <c r="U163" i="13"/>
  <c r="T190" i="13"/>
  <c r="U203" i="13"/>
  <c r="U230" i="13"/>
  <c r="U243" i="13"/>
  <c r="T289" i="13"/>
  <c r="U412" i="13"/>
  <c r="W442" i="13"/>
  <c r="V442" i="13"/>
  <c r="U447" i="13"/>
  <c r="T447" i="13"/>
  <c r="T4" i="13"/>
  <c r="T65" i="13"/>
  <c r="T142" i="13"/>
  <c r="T151" i="13"/>
  <c r="T215" i="13"/>
  <c r="T228" i="13"/>
  <c r="T294" i="13"/>
  <c r="U306" i="13"/>
  <c r="T306" i="13"/>
  <c r="V345" i="13"/>
  <c r="W345" i="13"/>
  <c r="W372" i="13"/>
  <c r="V372" i="13"/>
  <c r="W377" i="13"/>
  <c r="V377" i="13"/>
  <c r="W447" i="13"/>
  <c r="V447" i="13"/>
  <c r="V2" i="13"/>
  <c r="T41" i="13"/>
  <c r="T52" i="13"/>
  <c r="W65" i="13"/>
  <c r="T81" i="13"/>
  <c r="V83" i="13"/>
  <c r="T118" i="13"/>
  <c r="T129" i="13"/>
  <c r="V177" i="13"/>
  <c r="U179" i="13"/>
  <c r="T188" i="13"/>
  <c r="V201" i="13"/>
  <c r="T257" i="13"/>
  <c r="U275" i="13"/>
  <c r="T287" i="13"/>
  <c r="T299" i="13"/>
  <c r="U299" i="13"/>
  <c r="V321" i="13"/>
  <c r="W321" i="13"/>
  <c r="W338" i="13"/>
  <c r="V338" i="13"/>
  <c r="T358" i="13"/>
  <c r="U358" i="13"/>
  <c r="T395" i="13"/>
  <c r="U395" i="13"/>
  <c r="U415" i="13"/>
  <c r="T415" i="13"/>
  <c r="T467" i="13"/>
  <c r="U467" i="13"/>
  <c r="V4" i="13"/>
  <c r="V22" i="13"/>
  <c r="V100" i="13"/>
  <c r="W107" i="13"/>
  <c r="V161" i="13"/>
  <c r="T186" i="13"/>
  <c r="U211" i="13"/>
  <c r="V228" i="13"/>
  <c r="T273" i="13"/>
  <c r="V275" i="13"/>
  <c r="W358" i="13"/>
  <c r="V358" i="13"/>
  <c r="W370" i="13"/>
  <c r="V370" i="13"/>
  <c r="W380" i="13"/>
  <c r="V380" i="13"/>
  <c r="W395" i="13"/>
  <c r="V395" i="13"/>
  <c r="V273" i="13"/>
  <c r="T331" i="13"/>
  <c r="U331" i="13"/>
  <c r="W363" i="13"/>
  <c r="V363" i="13"/>
  <c r="V385" i="13"/>
  <c r="W385" i="13"/>
  <c r="U494" i="13"/>
  <c r="T494" i="13"/>
  <c r="T57" i="13"/>
  <c r="W59" i="13"/>
  <c r="V116" i="13"/>
  <c r="U127" i="13"/>
  <c r="T138" i="13"/>
  <c r="U147" i="13"/>
  <c r="T175" i="13"/>
  <c r="T199" i="13"/>
  <c r="T209" i="13"/>
  <c r="U222" i="13"/>
  <c r="W246" i="13"/>
  <c r="U319" i="13"/>
  <c r="T319" i="13"/>
  <c r="V326" i="13"/>
  <c r="U398" i="13"/>
  <c r="T443" i="13"/>
  <c r="U443" i="13"/>
  <c r="T435" i="13"/>
  <c r="T469" i="13"/>
  <c r="T471" i="13"/>
  <c r="U475" i="13"/>
  <c r="U484" i="13"/>
  <c r="V493" i="13"/>
  <c r="T549" i="13"/>
  <c r="W639" i="13"/>
  <c r="U646" i="13"/>
  <c r="U667" i="13"/>
  <c r="W675" i="13"/>
  <c r="U689" i="13"/>
  <c r="U732" i="13"/>
  <c r="U743" i="13"/>
  <c r="T788" i="13"/>
  <c r="W814" i="13"/>
  <c r="W816" i="13"/>
  <c r="V818" i="13"/>
  <c r="U843" i="13"/>
  <c r="W888" i="13"/>
  <c r="T940" i="13"/>
  <c r="W1006" i="13"/>
  <c r="U1035" i="13"/>
  <c r="W1062" i="13"/>
  <c r="T1071" i="13"/>
  <c r="W1073" i="13"/>
  <c r="W1089" i="13"/>
  <c r="W1105" i="13"/>
  <c r="V1140" i="13"/>
  <c r="U1147" i="13"/>
  <c r="W1164" i="13"/>
  <c r="W1239" i="13"/>
  <c r="W1259" i="13"/>
  <c r="W1268" i="13"/>
  <c r="V1351" i="13"/>
  <c r="U1380" i="13"/>
  <c r="V1398" i="13"/>
  <c r="W1443" i="13"/>
  <c r="W1455" i="13"/>
  <c r="W1464" i="13"/>
  <c r="T1506" i="13"/>
  <c r="V1520" i="13"/>
  <c r="W1534" i="13"/>
  <c r="T1543" i="13"/>
  <c r="V1568" i="13"/>
  <c r="U1578" i="13"/>
  <c r="V1590" i="13"/>
  <c r="V1638" i="13"/>
  <c r="W1655" i="13"/>
  <c r="V1655" i="13"/>
  <c r="T1746" i="13"/>
  <c r="U1746" i="13"/>
  <c r="V1548" i="13"/>
  <c r="W1548" i="13"/>
  <c r="U1653" i="13"/>
  <c r="T1653" i="13"/>
  <c r="U482" i="13"/>
  <c r="V525" i="13"/>
  <c r="T570" i="13"/>
  <c r="U577" i="13"/>
  <c r="V605" i="13"/>
  <c r="T619" i="13"/>
  <c r="U663" i="13"/>
  <c r="U704" i="13"/>
  <c r="T716" i="13"/>
  <c r="V723" i="13"/>
  <c r="U741" i="13"/>
  <c r="T748" i="13"/>
  <c r="W786" i="13"/>
  <c r="U823" i="13"/>
  <c r="U827" i="13"/>
  <c r="W881" i="13"/>
  <c r="W886" i="13"/>
  <c r="T900" i="13"/>
  <c r="T967" i="13"/>
  <c r="W982" i="13"/>
  <c r="U993" i="13"/>
  <c r="W1015" i="13"/>
  <c r="U1051" i="13"/>
  <c r="W1078" i="13"/>
  <c r="W1094" i="13"/>
  <c r="V1124" i="13"/>
  <c r="U1131" i="13"/>
  <c r="T1189" i="13"/>
  <c r="U1235" i="13"/>
  <c r="T1244" i="13"/>
  <c r="U1287" i="13"/>
  <c r="T1378" i="13"/>
  <c r="T1387" i="13"/>
  <c r="T1394" i="13"/>
  <c r="V1396" i="13"/>
  <c r="T1403" i="13"/>
  <c r="V1414" i="13"/>
  <c r="U1432" i="13"/>
  <c r="W1462" i="13"/>
  <c r="W1495" i="13"/>
  <c r="V1527" i="13"/>
  <c r="W1527" i="13"/>
  <c r="T1612" i="13"/>
  <c r="U1631" i="13"/>
  <c r="T1631" i="13"/>
  <c r="W1648" i="13"/>
  <c r="V1648" i="13"/>
  <c r="U1663" i="13"/>
  <c r="T1663" i="13"/>
  <c r="U487" i="13"/>
  <c r="T498" i="13"/>
  <c r="T514" i="13"/>
  <c r="T537" i="13"/>
  <c r="T541" i="13"/>
  <c r="V543" i="13"/>
  <c r="U554" i="13"/>
  <c r="T568" i="13"/>
  <c r="T598" i="13"/>
  <c r="T615" i="13"/>
  <c r="T642" i="13"/>
  <c r="T661" i="13"/>
  <c r="U721" i="13"/>
  <c r="T755" i="13"/>
  <c r="V860" i="13"/>
  <c r="U862" i="13"/>
  <c r="T871" i="13"/>
  <c r="T919" i="13"/>
  <c r="T934" i="13"/>
  <c r="U945" i="13"/>
  <c r="V956" i="13"/>
  <c r="T965" i="13"/>
  <c r="V980" i="13"/>
  <c r="V991" i="13"/>
  <c r="V1049" i="13"/>
  <c r="U1067" i="13"/>
  <c r="V1076" i="13"/>
  <c r="V1092" i="13"/>
  <c r="U1115" i="13"/>
  <c r="V1129" i="13"/>
  <c r="T1143" i="13"/>
  <c r="V1244" i="13"/>
  <c r="V1253" i="13"/>
  <c r="U1271" i="13"/>
  <c r="V1283" i="13"/>
  <c r="T1299" i="13"/>
  <c r="U1303" i="13"/>
  <c r="U1315" i="13"/>
  <c r="T1322" i="13"/>
  <c r="V1347" i="13"/>
  <c r="T1370" i="13"/>
  <c r="V1437" i="13"/>
  <c r="V1451" i="13"/>
  <c r="T1458" i="13"/>
  <c r="W1460" i="13"/>
  <c r="T1469" i="13"/>
  <c r="W1493" i="13"/>
  <c r="U1537" i="13"/>
  <c r="T1556" i="13"/>
  <c r="U1586" i="13"/>
  <c r="W1624" i="13"/>
  <c r="V1624" i="13"/>
  <c r="U1629" i="13"/>
  <c r="W1759" i="13"/>
  <c r="V1759" i="13"/>
  <c r="U371" i="13"/>
  <c r="T417" i="13"/>
  <c r="T521" i="13"/>
  <c r="U530" i="13"/>
  <c r="V541" i="13"/>
  <c r="W559" i="13"/>
  <c r="W575" i="13"/>
  <c r="U603" i="13"/>
  <c r="T608" i="13"/>
  <c r="T613" i="13"/>
  <c r="V615" i="13"/>
  <c r="V702" i="13"/>
  <c r="U707" i="13"/>
  <c r="V737" i="13"/>
  <c r="T780" i="13"/>
  <c r="U821" i="13"/>
  <c r="W862" i="13"/>
  <c r="V864" i="13"/>
  <c r="V884" i="13"/>
  <c r="U891" i="13"/>
  <c r="W934" i="13"/>
  <c r="W954" i="13"/>
  <c r="U1011" i="13"/>
  <c r="W1038" i="13"/>
  <c r="T1047" i="13"/>
  <c r="U1065" i="13"/>
  <c r="U1083" i="13"/>
  <c r="U1099" i="13"/>
  <c r="U1113" i="13"/>
  <c r="T1167" i="13"/>
  <c r="V1216" i="13"/>
  <c r="W1315" i="13"/>
  <c r="T1331" i="13"/>
  <c r="U1368" i="13"/>
  <c r="V1412" i="13"/>
  <c r="W1480" i="13"/>
  <c r="U1511" i="13"/>
  <c r="T1511" i="13"/>
  <c r="V1525" i="13"/>
  <c r="W1530" i="13"/>
  <c r="U1676" i="13"/>
  <c r="T1676" i="13"/>
  <c r="W1734" i="13"/>
  <c r="V1734" i="13"/>
  <c r="V1511" i="13"/>
  <c r="W1511" i="13"/>
  <c r="T1569" i="13"/>
  <c r="U1569" i="13"/>
  <c r="T1579" i="13"/>
  <c r="U1579" i="13"/>
  <c r="V1754" i="13"/>
  <c r="W1754" i="13"/>
  <c r="T548" i="13"/>
  <c r="T550" i="13"/>
  <c r="U719" i="13"/>
  <c r="U758" i="13"/>
  <c r="V760" i="13"/>
  <c r="T815" i="13"/>
  <c r="U817" i="13"/>
  <c r="V819" i="13"/>
  <c r="V889" i="13"/>
  <c r="T903" i="13"/>
  <c r="U987" i="13"/>
  <c r="T1007" i="13"/>
  <c r="V1009" i="13"/>
  <c r="U1027" i="13"/>
  <c r="V1036" i="13"/>
  <c r="W1054" i="13"/>
  <c r="T1063" i="13"/>
  <c r="V1081" i="13"/>
  <c r="V1097" i="13"/>
  <c r="V1148" i="13"/>
  <c r="T1165" i="13"/>
  <c r="V1209" i="13"/>
  <c r="V1240" i="13"/>
  <c r="T1258" i="13"/>
  <c r="V1260" i="13"/>
  <c r="V1267" i="13"/>
  <c r="U1352" i="13"/>
  <c r="W1399" i="13"/>
  <c r="T1444" i="13"/>
  <c r="U1456" i="13"/>
  <c r="T1465" i="13"/>
  <c r="V1535" i="13"/>
  <c r="T1549" i="13"/>
  <c r="W1591" i="13"/>
  <c r="V1591" i="13"/>
  <c r="T356" i="13"/>
  <c r="T401" i="13"/>
  <c r="T441" i="13"/>
  <c r="U450" i="13"/>
  <c r="T452" i="13"/>
  <c r="T470" i="13"/>
  <c r="V474" i="13"/>
  <c r="T503" i="13"/>
  <c r="U546" i="13"/>
  <c r="T580" i="13"/>
  <c r="V817" i="13"/>
  <c r="V842" i="13"/>
  <c r="V996" i="13"/>
  <c r="V1007" i="13"/>
  <c r="W1063" i="13"/>
  <c r="W1118" i="13"/>
  <c r="W1158" i="13"/>
  <c r="W1170" i="13"/>
  <c r="W1226" i="13"/>
  <c r="V1383" i="13"/>
  <c r="T1476" i="13"/>
  <c r="U1476" i="13"/>
  <c r="W1549" i="13"/>
  <c r="V1549" i="13"/>
  <c r="U1596" i="13"/>
  <c r="T1596" i="13"/>
  <c r="T434" i="13"/>
  <c r="V452" i="13"/>
  <c r="T459" i="13"/>
  <c r="U468" i="13"/>
  <c r="W470" i="13"/>
  <c r="T483" i="13"/>
  <c r="W548" i="13"/>
  <c r="W580" i="13"/>
  <c r="T587" i="13"/>
  <c r="W666" i="13"/>
  <c r="V668" i="13"/>
  <c r="V670" i="13"/>
  <c r="V674" i="13"/>
  <c r="W731" i="13"/>
  <c r="T742" i="13"/>
  <c r="T787" i="13"/>
  <c r="T840" i="13"/>
  <c r="T849" i="13"/>
  <c r="U887" i="13"/>
  <c r="V913" i="13"/>
  <c r="U939" i="13"/>
  <c r="U948" i="13"/>
  <c r="T961" i="13"/>
  <c r="V972" i="13"/>
  <c r="V985" i="13"/>
  <c r="V1025" i="13"/>
  <c r="V1052" i="13"/>
  <c r="W1070" i="13"/>
  <c r="V1132" i="13"/>
  <c r="U1139" i="13"/>
  <c r="W1175" i="13"/>
  <c r="W1190" i="13"/>
  <c r="W1202" i="13"/>
  <c r="V1231" i="13"/>
  <c r="V1236" i="13"/>
  <c r="V1247" i="13"/>
  <c r="V1343" i="13"/>
  <c r="T1427" i="13"/>
  <c r="W1496" i="13"/>
  <c r="V1496" i="13"/>
  <c r="T1507" i="13"/>
  <c r="U1540" i="13"/>
  <c r="T1625" i="13"/>
  <c r="U1625" i="13"/>
  <c r="W1632" i="13"/>
  <c r="V1632" i="13"/>
  <c r="V508" i="13"/>
  <c r="W517" i="13"/>
  <c r="V585" i="13"/>
  <c r="W631" i="13"/>
  <c r="W683" i="13"/>
  <c r="V698" i="13"/>
  <c r="W833" i="13"/>
  <c r="W970" i="13"/>
  <c r="W1014" i="13"/>
  <c r="W1086" i="13"/>
  <c r="W1102" i="13"/>
  <c r="V1156" i="13"/>
  <c r="W1207" i="13"/>
  <c r="W1474" i="13"/>
  <c r="U1547" i="13"/>
  <c r="T1547" i="13"/>
  <c r="V1589" i="13"/>
  <c r="W1589" i="13"/>
  <c r="T1635" i="13"/>
  <c r="U1635" i="13"/>
  <c r="U1659" i="13"/>
  <c r="T1659" i="13"/>
  <c r="W1664" i="13"/>
  <c r="V1664" i="13"/>
  <c r="U1697" i="13"/>
  <c r="T1697" i="13"/>
  <c r="T1501" i="13"/>
  <c r="T1538" i="13"/>
  <c r="U1667" i="13"/>
  <c r="T1667" i="13"/>
  <c r="T1755" i="13"/>
  <c r="U1755" i="13"/>
  <c r="W374" i="13"/>
  <c r="W418" i="13"/>
  <c r="V464" i="13"/>
  <c r="V515" i="13"/>
  <c r="T531" i="13"/>
  <c r="U538" i="13"/>
  <c r="V560" i="13"/>
  <c r="U583" i="13"/>
  <c r="V609" i="13"/>
  <c r="T616" i="13"/>
  <c r="T708" i="13"/>
  <c r="V738" i="13"/>
  <c r="W774" i="13"/>
  <c r="T797" i="13"/>
  <c r="T852" i="13"/>
  <c r="T861" i="13"/>
  <c r="T863" i="13"/>
  <c r="T892" i="13"/>
  <c r="V935" i="13"/>
  <c r="U955" i="13"/>
  <c r="T957" i="13"/>
  <c r="W990" i="13"/>
  <c r="U1001" i="13"/>
  <c r="W1030" i="13"/>
  <c r="T1039" i="13"/>
  <c r="U1057" i="13"/>
  <c r="U1121" i="13"/>
  <c r="W1222" i="13"/>
  <c r="W1254" i="13"/>
  <c r="V1284" i="13"/>
  <c r="T1298" i="13"/>
  <c r="T1314" i="13"/>
  <c r="U1316" i="13"/>
  <c r="V1339" i="13"/>
  <c r="T1348" i="13"/>
  <c r="T1362" i="13"/>
  <c r="T1369" i="13"/>
  <c r="T1371" i="13"/>
  <c r="W1411" i="13"/>
  <c r="U1418" i="13"/>
  <c r="V1438" i="13"/>
  <c r="T1452" i="13"/>
  <c r="T1459" i="13"/>
  <c r="T1468" i="13"/>
  <c r="U1481" i="13"/>
  <c r="T1492" i="13"/>
  <c r="V1503" i="13"/>
  <c r="V1526" i="13"/>
  <c r="W1526" i="13"/>
  <c r="T1580" i="13"/>
  <c r="U1580" i="13"/>
  <c r="U1623" i="13"/>
  <c r="T1623" i="13"/>
  <c r="V538" i="13"/>
  <c r="V736" i="13"/>
  <c r="V1001" i="13"/>
  <c r="V1057" i="13"/>
  <c r="V1121" i="13"/>
  <c r="V1316" i="13"/>
  <c r="V1373" i="13"/>
  <c r="V1375" i="13"/>
  <c r="V1470" i="13"/>
  <c r="V1490" i="13"/>
  <c r="W1538" i="13"/>
  <c r="V1538" i="13"/>
  <c r="T1585" i="13"/>
  <c r="V1599" i="13"/>
  <c r="V1601" i="13"/>
  <c r="W1601" i="13"/>
  <c r="V1623" i="13"/>
  <c r="U1657" i="13"/>
  <c r="T1657" i="13"/>
  <c r="T361" i="13"/>
  <c r="T423" i="13"/>
  <c r="V437" i="13"/>
  <c r="T495" i="13"/>
  <c r="W574" i="13"/>
  <c r="V595" i="13"/>
  <c r="U602" i="13"/>
  <c r="W634" i="13"/>
  <c r="W648" i="13"/>
  <c r="W779" i="13"/>
  <c r="T820" i="13"/>
  <c r="W863" i="13"/>
  <c r="W890" i="13"/>
  <c r="U953" i="13"/>
  <c r="U1019" i="13"/>
  <c r="W1046" i="13"/>
  <c r="T1055" i="13"/>
  <c r="U1073" i="13"/>
  <c r="U1089" i="13"/>
  <c r="U1105" i="13"/>
  <c r="W1166" i="13"/>
  <c r="T1239" i="13"/>
  <c r="T1250" i="13"/>
  <c r="W1291" i="13"/>
  <c r="T1330" i="13"/>
  <c r="U1353" i="13"/>
  <c r="T1367" i="13"/>
  <c r="V1371" i="13"/>
  <c r="U1400" i="13"/>
  <c r="T1479" i="13"/>
  <c r="U1515" i="13"/>
  <c r="V1529" i="13"/>
  <c r="T1590" i="13"/>
  <c r="U1590" i="13"/>
  <c r="V1597" i="13"/>
  <c r="W1597" i="13"/>
  <c r="U1655" i="13"/>
  <c r="T1655" i="13"/>
  <c r="U1665" i="13"/>
  <c r="T1665" i="13"/>
  <c r="U1741" i="13"/>
  <c r="T1741" i="13"/>
  <c r="W1808" i="13"/>
  <c r="U1826" i="13"/>
  <c r="W1828" i="13"/>
  <c r="U1842" i="13"/>
  <c r="U1878" i="13"/>
  <c r="W1880" i="13"/>
  <c r="T2004" i="13"/>
  <c r="V2030" i="13"/>
  <c r="T2063" i="13"/>
  <c r="W2082" i="13"/>
  <c r="V2094" i="13"/>
  <c r="W2114" i="13"/>
  <c r="U2151" i="13"/>
  <c r="V2169" i="13"/>
  <c r="V2232" i="13"/>
  <c r="W2257" i="13"/>
  <c r="W2277" i="13"/>
  <c r="W2308" i="13"/>
  <c r="U2329" i="13"/>
  <c r="W2345" i="13"/>
  <c r="W2374" i="13"/>
  <c r="T2389" i="13"/>
  <c r="W2401" i="13"/>
  <c r="W2441" i="13"/>
  <c r="U2446" i="13"/>
  <c r="W2481" i="13"/>
  <c r="V2499" i="13"/>
  <c r="V2528" i="13"/>
  <c r="W2539" i="13"/>
  <c r="T2558" i="13"/>
  <c r="W2578" i="13"/>
  <c r="T2601" i="13"/>
  <c r="V2684" i="13"/>
  <c r="T2693" i="13"/>
  <c r="V2704" i="13"/>
  <c r="W2706" i="13"/>
  <c r="W2777" i="13"/>
  <c r="V2853" i="13"/>
  <c r="V2937" i="13"/>
  <c r="T3031" i="13"/>
  <c r="U3031" i="13"/>
  <c r="W3081" i="13"/>
  <c r="V3149" i="13"/>
  <c r="V3494" i="13"/>
  <c r="V2294" i="13"/>
  <c r="V2372" i="13"/>
  <c r="V2389" i="13"/>
  <c r="V2650" i="13"/>
  <c r="V2731" i="13"/>
  <c r="T3336" i="13"/>
  <c r="V3367" i="13"/>
  <c r="W3367" i="13"/>
  <c r="T3578" i="13"/>
  <c r="U3578" i="13"/>
  <c r="U3605" i="13"/>
  <c r="T3605" i="13"/>
  <c r="T1795" i="13"/>
  <c r="T1806" i="13"/>
  <c r="T1813" i="13"/>
  <c r="U1824" i="13"/>
  <c r="W1876" i="13"/>
  <c r="T1887" i="13"/>
  <c r="U1936" i="13"/>
  <c r="V1940" i="13"/>
  <c r="U1947" i="13"/>
  <c r="V2000" i="13"/>
  <c r="T2044" i="13"/>
  <c r="T2046" i="13"/>
  <c r="V2054" i="13"/>
  <c r="V2128" i="13"/>
  <c r="T2165" i="13"/>
  <c r="V2167" i="13"/>
  <c r="T2174" i="13"/>
  <c r="T2181" i="13"/>
  <c r="U2188" i="13"/>
  <c r="W2219" i="13"/>
  <c r="U2287" i="13"/>
  <c r="W2292" i="13"/>
  <c r="W2299" i="13"/>
  <c r="U2306" i="13"/>
  <c r="T2437" i="13"/>
  <c r="U2456" i="13"/>
  <c r="T2488" i="13"/>
  <c r="U2495" i="13"/>
  <c r="V2497" i="13"/>
  <c r="T2504" i="13"/>
  <c r="W2506" i="13"/>
  <c r="T2613" i="13"/>
  <c r="V2620" i="13"/>
  <c r="T2639" i="13"/>
  <c r="V2641" i="13"/>
  <c r="V2736" i="13"/>
  <c r="T2814" i="13"/>
  <c r="V2828" i="13"/>
  <c r="T2842" i="13"/>
  <c r="W2844" i="13"/>
  <c r="V2844" i="13"/>
  <c r="T2918" i="13"/>
  <c r="U2925" i="13"/>
  <c r="U2966" i="13"/>
  <c r="T2966" i="13"/>
  <c r="T3014" i="13"/>
  <c r="V3538" i="13"/>
  <c r="W3538" i="13"/>
  <c r="W3573" i="13"/>
  <c r="V3573" i="13"/>
  <c r="W3600" i="13"/>
  <c r="V3600" i="13"/>
  <c r="U2949" i="13"/>
  <c r="T2949" i="13"/>
  <c r="V3178" i="13"/>
  <c r="W3178" i="13"/>
  <c r="V3360" i="13"/>
  <c r="W3360" i="13"/>
  <c r="V1833" i="13"/>
  <c r="T1851" i="13"/>
  <c r="V1867" i="13"/>
  <c r="T1892" i="13"/>
  <c r="T1910" i="13"/>
  <c r="U1993" i="13"/>
  <c r="V2042" i="13"/>
  <c r="U2099" i="13"/>
  <c r="V2103" i="13"/>
  <c r="T2147" i="13"/>
  <c r="T2163" i="13"/>
  <c r="T2179" i="13"/>
  <c r="T2210" i="13"/>
  <c r="V2212" i="13"/>
  <c r="V2253" i="13"/>
  <c r="U2304" i="13"/>
  <c r="U2318" i="13"/>
  <c r="T2404" i="13"/>
  <c r="T2493" i="13"/>
  <c r="T2522" i="13"/>
  <c r="T2549" i="13"/>
  <c r="T2609" i="13"/>
  <c r="T2687" i="13"/>
  <c r="T2709" i="13"/>
  <c r="T2757" i="13"/>
  <c r="T2768" i="13"/>
  <c r="T2800" i="13"/>
  <c r="T2802" i="13"/>
  <c r="U2812" i="13"/>
  <c r="W2826" i="13"/>
  <c r="V2826" i="13"/>
  <c r="T2849" i="13"/>
  <c r="T2873" i="13"/>
  <c r="U2933" i="13"/>
  <c r="W2985" i="13"/>
  <c r="V2985" i="13"/>
  <c r="T3000" i="13"/>
  <c r="U3000" i="13"/>
  <c r="V3176" i="13"/>
  <c r="W3176" i="13"/>
  <c r="W3415" i="13"/>
  <c r="V3415" i="13"/>
  <c r="T1658" i="13"/>
  <c r="T1660" i="13"/>
  <c r="T1689" i="13"/>
  <c r="V1752" i="13"/>
  <c r="U1762" i="13"/>
  <c r="V1764" i="13"/>
  <c r="V1831" i="13"/>
  <c r="T1838" i="13"/>
  <c r="T1845" i="13"/>
  <c r="W1851" i="13"/>
  <c r="W1883" i="13"/>
  <c r="V1892" i="13"/>
  <c r="T1901" i="13"/>
  <c r="V1915" i="13"/>
  <c r="V1934" i="13"/>
  <c r="T1950" i="13"/>
  <c r="T2090" i="13"/>
  <c r="V2097" i="13"/>
  <c r="T2138" i="13"/>
  <c r="T2251" i="13"/>
  <c r="W2285" i="13"/>
  <c r="U2316" i="13"/>
  <c r="U2348" i="13"/>
  <c r="V2411" i="13"/>
  <c r="U2433" i="13"/>
  <c r="U2449" i="13"/>
  <c r="V2475" i="13"/>
  <c r="V2520" i="13"/>
  <c r="T2561" i="13"/>
  <c r="T2577" i="13"/>
  <c r="T2584" i="13"/>
  <c r="W2604" i="13"/>
  <c r="T2625" i="13"/>
  <c r="W2627" i="13"/>
  <c r="T2632" i="13"/>
  <c r="V2669" i="13"/>
  <c r="V2709" i="13"/>
  <c r="T2718" i="13"/>
  <c r="T2734" i="13"/>
  <c r="T2741" i="13"/>
  <c r="V2789" i="13"/>
  <c r="W2861" i="13"/>
  <c r="V2861" i="13"/>
  <c r="V2866" i="13"/>
  <c r="V2904" i="13"/>
  <c r="T2928" i="13"/>
  <c r="U2928" i="13"/>
  <c r="W2954" i="13"/>
  <c r="V2954" i="13"/>
  <c r="T3420" i="13"/>
  <c r="V2222" i="13"/>
  <c r="V2433" i="13"/>
  <c r="V2741" i="13"/>
  <c r="U2847" i="13"/>
  <c r="T2847" i="13"/>
  <c r="V3096" i="13"/>
  <c r="W3096" i="13"/>
  <c r="V3162" i="13"/>
  <c r="W3162" i="13"/>
  <c r="V3169" i="13"/>
  <c r="W3169" i="13"/>
  <c r="V3257" i="13"/>
  <c r="W3257" i="13"/>
  <c r="W3566" i="13"/>
  <c r="V3566" i="13"/>
  <c r="T1781" i="13"/>
  <c r="V1809" i="13"/>
  <c r="T1829" i="13"/>
  <c r="T1843" i="13"/>
  <c r="T1879" i="13"/>
  <c r="W1913" i="13"/>
  <c r="V1927" i="13"/>
  <c r="W1943" i="13"/>
  <c r="U1991" i="13"/>
  <c r="U1996" i="13"/>
  <c r="W2005" i="13"/>
  <c r="V2017" i="13"/>
  <c r="U2024" i="13"/>
  <c r="V2040" i="13"/>
  <c r="V2071" i="13"/>
  <c r="U2083" i="13"/>
  <c r="W2095" i="13"/>
  <c r="U2115" i="13"/>
  <c r="V2136" i="13"/>
  <c r="V2161" i="13"/>
  <c r="U2177" i="13"/>
  <c r="T2184" i="13"/>
  <c r="W2249" i="13"/>
  <c r="W2278" i="13"/>
  <c r="U2323" i="13"/>
  <c r="U2339" i="13"/>
  <c r="U2346" i="13"/>
  <c r="T2400" i="13"/>
  <c r="W2409" i="13"/>
  <c r="W2464" i="13"/>
  <c r="T2471" i="13"/>
  <c r="T2480" i="13"/>
  <c r="U2482" i="13"/>
  <c r="U2500" i="13"/>
  <c r="T2529" i="13"/>
  <c r="V2554" i="13"/>
  <c r="W2561" i="13"/>
  <c r="V2568" i="13"/>
  <c r="W2625" i="13"/>
  <c r="V2644" i="13"/>
  <c r="V2685" i="13"/>
  <c r="W2771" i="13"/>
  <c r="U2902" i="13"/>
  <c r="V2938" i="13"/>
  <c r="W2947" i="13"/>
  <c r="V2947" i="13"/>
  <c r="U2976" i="13"/>
  <c r="T2976" i="13"/>
  <c r="V3317" i="13"/>
  <c r="U3618" i="13"/>
  <c r="T3618" i="13"/>
  <c r="W3653" i="13"/>
  <c r="V3653" i="13"/>
  <c r="W3783" i="13"/>
  <c r="V3783" i="13"/>
  <c r="U2815" i="13"/>
  <c r="T2815" i="13"/>
  <c r="W2864" i="13"/>
  <c r="V2864" i="13"/>
  <c r="U2998" i="13"/>
  <c r="T2998" i="13"/>
  <c r="U3037" i="13"/>
  <c r="T3037" i="13"/>
  <c r="V3089" i="13"/>
  <c r="W3089" i="13"/>
  <c r="V3160" i="13"/>
  <c r="W3160" i="13"/>
  <c r="V1814" i="13"/>
  <c r="U1841" i="13"/>
  <c r="T1856" i="13"/>
  <c r="T1877" i="13"/>
  <c r="U1897" i="13"/>
  <c r="U1906" i="13"/>
  <c r="T1918" i="13"/>
  <c r="T1941" i="13"/>
  <c r="V1953" i="13"/>
  <c r="U2001" i="13"/>
  <c r="T2029" i="13"/>
  <c r="T2055" i="13"/>
  <c r="V2093" i="13"/>
  <c r="T2106" i="13"/>
  <c r="U2129" i="13"/>
  <c r="T2166" i="13"/>
  <c r="U2300" i="13"/>
  <c r="W2416" i="13"/>
  <c r="T2469" i="13"/>
  <c r="T2478" i="13"/>
  <c r="W2498" i="13"/>
  <c r="T2512" i="13"/>
  <c r="U2543" i="13"/>
  <c r="V2600" i="13"/>
  <c r="T2621" i="13"/>
  <c r="T2640" i="13"/>
  <c r="V2692" i="13"/>
  <c r="V2730" i="13"/>
  <c r="T2737" i="13"/>
  <c r="V2776" i="13"/>
  <c r="V2796" i="13"/>
  <c r="T2829" i="13"/>
  <c r="U2852" i="13"/>
  <c r="V2881" i="13"/>
  <c r="W2881" i="13"/>
  <c r="T2888" i="13"/>
  <c r="W2890" i="13"/>
  <c r="V2890" i="13"/>
  <c r="U3447" i="13"/>
  <c r="U3481" i="13"/>
  <c r="T3481" i="13"/>
  <c r="V2074" i="13"/>
  <c r="V2127" i="13"/>
  <c r="V2143" i="13"/>
  <c r="V2187" i="13"/>
  <c r="V2245" i="13"/>
  <c r="V2505" i="13"/>
  <c r="U2912" i="13"/>
  <c r="T2912" i="13"/>
  <c r="U2981" i="13"/>
  <c r="T2981" i="13"/>
  <c r="U2996" i="13"/>
  <c r="T2996" i="13"/>
  <c r="U3562" i="13"/>
  <c r="T3562" i="13"/>
  <c r="V1730" i="13"/>
  <c r="U1794" i="13"/>
  <c r="T1823" i="13"/>
  <c r="V1875" i="13"/>
  <c r="T1886" i="13"/>
  <c r="U1937" i="13"/>
  <c r="W1970" i="13"/>
  <c r="T1977" i="13"/>
  <c r="U2020" i="13"/>
  <c r="T2045" i="13"/>
  <c r="T2067" i="13"/>
  <c r="V2086" i="13"/>
  <c r="U2111" i="13"/>
  <c r="T2141" i="13"/>
  <c r="T2173" i="13"/>
  <c r="T2194" i="13"/>
  <c r="W2243" i="13"/>
  <c r="V2269" i="13"/>
  <c r="W2291" i="13"/>
  <c r="U2305" i="13"/>
  <c r="U2312" i="13"/>
  <c r="V2319" i="13"/>
  <c r="V2421" i="13"/>
  <c r="U2460" i="13"/>
  <c r="T2485" i="13"/>
  <c r="V2514" i="13"/>
  <c r="V2612" i="13"/>
  <c r="V2656" i="13"/>
  <c r="T2663" i="13"/>
  <c r="T2679" i="13"/>
  <c r="V2701" i="13"/>
  <c r="T2717" i="13"/>
  <c r="V2749" i="13"/>
  <c r="V2758" i="13"/>
  <c r="T2781" i="13"/>
  <c r="W2783" i="13"/>
  <c r="T2801" i="13"/>
  <c r="V2803" i="13"/>
  <c r="U2813" i="13"/>
  <c r="T2820" i="13"/>
  <c r="V2834" i="13"/>
  <c r="V2841" i="13"/>
  <c r="W2850" i="13"/>
  <c r="V2850" i="13"/>
  <c r="T2862" i="13"/>
  <c r="V2893" i="13"/>
  <c r="W2893" i="13"/>
  <c r="U2941" i="13"/>
  <c r="T2941" i="13"/>
  <c r="W2960" i="13"/>
  <c r="V2960" i="13"/>
  <c r="V3050" i="13"/>
  <c r="W3050" i="13"/>
  <c r="W3124" i="13"/>
  <c r="V3124" i="13"/>
  <c r="T3440" i="13"/>
  <c r="V3557" i="13"/>
  <c r="W3557" i="13"/>
  <c r="U2905" i="13"/>
  <c r="U2934" i="13"/>
  <c r="U2965" i="13"/>
  <c r="T2965" i="13"/>
  <c r="U3350" i="13"/>
  <c r="T3350" i="13"/>
  <c r="W3469" i="13"/>
  <c r="V3469" i="13"/>
  <c r="T3508" i="13"/>
  <c r="U3779" i="13"/>
  <c r="T3779" i="13"/>
  <c r="V1498" i="13"/>
  <c r="T1740" i="13"/>
  <c r="V1742" i="13"/>
  <c r="V1777" i="13"/>
  <c r="V1801" i="13"/>
  <c r="V1846" i="13"/>
  <c r="W1850" i="13"/>
  <c r="U1866" i="13"/>
  <c r="V1882" i="13"/>
  <c r="V1884" i="13"/>
  <c r="V1891" i="13"/>
  <c r="T1900" i="13"/>
  <c r="T1909" i="13"/>
  <c r="T1923" i="13"/>
  <c r="V2034" i="13"/>
  <c r="V2047" i="13"/>
  <c r="T2058" i="13"/>
  <c r="T2065" i="13"/>
  <c r="T2171" i="13"/>
  <c r="W2211" i="13"/>
  <c r="U2284" i="13"/>
  <c r="V2310" i="13"/>
  <c r="V2364" i="13"/>
  <c r="T2432" i="13"/>
  <c r="V2448" i="13"/>
  <c r="T2474" i="13"/>
  <c r="T2492" i="13"/>
  <c r="V2519" i="13"/>
  <c r="V2610" i="13"/>
  <c r="U2617" i="13"/>
  <c r="T2661" i="13"/>
  <c r="T2677" i="13"/>
  <c r="T2697" i="13"/>
  <c r="V2717" i="13"/>
  <c r="U2848" i="13"/>
  <c r="U2932" i="13"/>
  <c r="T2932" i="13"/>
  <c r="W2979" i="13"/>
  <c r="V2979" i="13"/>
  <c r="U2984" i="13"/>
  <c r="U3506" i="13"/>
  <c r="T3506" i="13"/>
  <c r="V3609" i="13"/>
  <c r="W3609" i="13"/>
  <c r="T1642" i="13"/>
  <c r="T1651" i="13"/>
  <c r="V1775" i="13"/>
  <c r="W1837" i="13"/>
  <c r="V1844" i="13"/>
  <c r="W1871" i="13"/>
  <c r="V1933" i="13"/>
  <c r="U1961" i="13"/>
  <c r="W1975" i="13"/>
  <c r="V1997" i="13"/>
  <c r="V2016" i="13"/>
  <c r="V2058" i="13"/>
  <c r="T2077" i="13"/>
  <c r="V2096" i="13"/>
  <c r="V2137" i="13"/>
  <c r="T2250" i="13"/>
  <c r="T2267" i="13"/>
  <c r="V2284" i="13"/>
  <c r="W2315" i="13"/>
  <c r="V2333" i="13"/>
  <c r="W2347" i="13"/>
  <c r="T2410" i="13"/>
  <c r="T2463" i="13"/>
  <c r="W2474" i="13"/>
  <c r="V2562" i="13"/>
  <c r="V2569" i="13"/>
  <c r="T2590" i="13"/>
  <c r="T2624" i="13"/>
  <c r="V2626" i="13"/>
  <c r="T2645" i="13"/>
  <c r="V2661" i="13"/>
  <c r="V2668" i="13"/>
  <c r="V2677" i="13"/>
  <c r="V2740" i="13"/>
  <c r="V2763" i="13"/>
  <c r="U2772" i="13"/>
  <c r="V2788" i="13"/>
  <c r="U2818" i="13"/>
  <c r="T2865" i="13"/>
  <c r="T2870" i="13"/>
  <c r="V2953" i="13"/>
  <c r="T2958" i="13"/>
  <c r="V3048" i="13"/>
  <c r="W3083" i="13"/>
  <c r="V3144" i="13"/>
  <c r="W3144" i="13"/>
  <c r="V3298" i="13"/>
  <c r="W3298" i="13"/>
  <c r="T3374" i="13"/>
  <c r="U3374" i="13"/>
  <c r="U3772" i="13"/>
  <c r="T3772" i="13"/>
  <c r="V2823" i="13"/>
  <c r="U2937" i="13"/>
  <c r="T2937" i="13"/>
  <c r="U3053" i="13"/>
  <c r="T3053" i="13"/>
  <c r="T3081" i="13"/>
  <c r="U3081" i="13"/>
  <c r="V3338" i="13"/>
  <c r="W3338" i="13"/>
  <c r="U3793" i="13"/>
  <c r="U3805" i="13"/>
  <c r="U3849" i="13"/>
  <c r="T3863" i="13"/>
  <c r="T3955" i="13"/>
  <c r="W3005" i="13"/>
  <c r="W3014" i="13"/>
  <c r="V3025" i="13"/>
  <c r="V3039" i="13"/>
  <c r="V3044" i="13"/>
  <c r="V3072" i="13"/>
  <c r="W3133" i="13"/>
  <c r="W3352" i="13"/>
  <c r="W3376" i="13"/>
  <c r="V3429" i="13"/>
  <c r="V3508" i="13"/>
  <c r="W3510" i="13"/>
  <c r="W3541" i="13"/>
  <c r="W3555" i="13"/>
  <c r="V3585" i="13"/>
  <c r="W3605" i="13"/>
  <c r="T3670" i="13"/>
  <c r="U3703" i="13"/>
  <c r="T3710" i="13"/>
  <c r="W3726" i="13"/>
  <c r="T3742" i="13"/>
  <c r="W3758" i="13"/>
  <c r="T3812" i="13"/>
  <c r="U3833" i="13"/>
  <c r="W3904" i="13"/>
  <c r="T3911" i="13"/>
  <c r="W3968" i="13"/>
  <c r="T3975" i="13"/>
  <c r="W3992" i="13"/>
  <c r="U4003" i="13"/>
  <c r="W4010" i="13"/>
  <c r="U4029" i="13"/>
  <c r="V4078" i="13"/>
  <c r="V4083" i="13"/>
  <c r="W4092" i="13"/>
  <c r="T3049" i="13"/>
  <c r="V3053" i="13"/>
  <c r="U3111" i="13"/>
  <c r="V3116" i="13"/>
  <c r="U3127" i="13"/>
  <c r="T3168" i="13"/>
  <c r="T3205" i="13"/>
  <c r="U3207" i="13"/>
  <c r="T3242" i="13"/>
  <c r="V3260" i="13"/>
  <c r="T3269" i="13"/>
  <c r="U3285" i="13"/>
  <c r="U3313" i="13"/>
  <c r="V3391" i="13"/>
  <c r="T3398" i="13"/>
  <c r="U3407" i="13"/>
  <c r="V3409" i="13"/>
  <c r="V3463" i="13"/>
  <c r="V3488" i="13"/>
  <c r="T3497" i="13"/>
  <c r="T3612" i="13"/>
  <c r="T3701" i="13"/>
  <c r="T3708" i="13"/>
  <c r="T3754" i="13"/>
  <c r="T3868" i="13"/>
  <c r="T3875" i="13"/>
  <c r="U3884" i="13"/>
  <c r="T3891" i="13"/>
  <c r="T3951" i="13"/>
  <c r="T3999" i="13"/>
  <c r="T2972" i="13"/>
  <c r="V2978" i="13"/>
  <c r="V2992" i="13"/>
  <c r="V2994" i="13"/>
  <c r="T3010" i="13"/>
  <c r="W3019" i="13"/>
  <c r="U3095" i="13"/>
  <c r="U3129" i="13"/>
  <c r="W3138" i="13"/>
  <c r="T3157" i="13"/>
  <c r="W3161" i="13"/>
  <c r="W3193" i="13"/>
  <c r="T3256" i="13"/>
  <c r="V3278" i="13"/>
  <c r="W3292" i="13"/>
  <c r="W3327" i="13"/>
  <c r="U3348" i="13"/>
  <c r="V3370" i="13"/>
  <c r="T3472" i="13"/>
  <c r="V3497" i="13"/>
  <c r="U3527" i="13"/>
  <c r="V3581" i="13"/>
  <c r="W3583" i="13"/>
  <c r="U3592" i="13"/>
  <c r="T3621" i="13"/>
  <c r="V3647" i="13"/>
  <c r="T3682" i="13"/>
  <c r="U3694" i="13"/>
  <c r="W3701" i="13"/>
  <c r="V3717" i="13"/>
  <c r="U3719" i="13"/>
  <c r="U3796" i="13"/>
  <c r="U3859" i="13"/>
  <c r="W3884" i="13"/>
  <c r="W3900" i="13"/>
  <c r="T3907" i="13"/>
  <c r="V3931" i="13"/>
  <c r="W3964" i="13"/>
  <c r="T3971" i="13"/>
  <c r="U4001" i="13"/>
  <c r="W4034" i="13"/>
  <c r="V4086" i="13"/>
  <c r="V3068" i="13"/>
  <c r="V3107" i="13"/>
  <c r="V3157" i="13"/>
  <c r="V3256" i="13"/>
  <c r="V3276" i="13"/>
  <c r="V3425" i="13"/>
  <c r="V3567" i="13"/>
  <c r="W3601" i="13"/>
  <c r="W3694" i="13"/>
  <c r="W3719" i="13"/>
  <c r="W3920" i="13"/>
  <c r="V3951" i="13"/>
  <c r="W3984" i="13"/>
  <c r="V3999" i="13"/>
  <c r="V4018" i="13"/>
  <c r="V4046" i="13"/>
  <c r="V4059" i="13"/>
  <c r="W4106" i="13"/>
  <c r="W4111" i="13"/>
  <c r="U3082" i="13"/>
  <c r="W3109" i="13"/>
  <c r="W3125" i="13"/>
  <c r="V3155" i="13"/>
  <c r="W3217" i="13"/>
  <c r="V3254" i="13"/>
  <c r="T3283" i="13"/>
  <c r="W3311" i="13"/>
  <c r="V3318" i="13"/>
  <c r="W3332" i="13"/>
  <c r="W3359" i="13"/>
  <c r="W3368" i="13"/>
  <c r="U3396" i="13"/>
  <c r="V3405" i="13"/>
  <c r="W3486" i="13"/>
  <c r="V3520" i="13"/>
  <c r="W3626" i="13"/>
  <c r="V3640" i="13"/>
  <c r="U3750" i="13"/>
  <c r="V3752" i="13"/>
  <c r="W3820" i="13"/>
  <c r="U3843" i="13"/>
  <c r="W3940" i="13"/>
  <c r="W4006" i="13"/>
  <c r="W4032" i="13"/>
  <c r="V4095" i="13"/>
  <c r="W4104" i="13"/>
  <c r="V3006" i="13"/>
  <c r="W3015" i="13"/>
  <c r="W3026" i="13"/>
  <c r="T3061" i="13"/>
  <c r="T3073" i="13"/>
  <c r="U3121" i="13"/>
  <c r="U3134" i="13"/>
  <c r="V3231" i="13"/>
  <c r="T3238" i="13"/>
  <c r="U3245" i="13"/>
  <c r="V3252" i="13"/>
  <c r="T3309" i="13"/>
  <c r="T3344" i="13"/>
  <c r="T3375" i="13"/>
  <c r="V3377" i="13"/>
  <c r="V3387" i="13"/>
  <c r="V3421" i="13"/>
  <c r="U3500" i="13"/>
  <c r="T3530" i="13"/>
  <c r="T3586" i="13"/>
  <c r="U3650" i="13"/>
  <c r="W3678" i="13"/>
  <c r="U3727" i="13"/>
  <c r="U3766" i="13"/>
  <c r="V3773" i="13"/>
  <c r="V3787" i="13"/>
  <c r="T3799" i="13"/>
  <c r="W3880" i="13"/>
  <c r="U3887" i="13"/>
  <c r="W3916" i="13"/>
  <c r="T3923" i="13"/>
  <c r="W3980" i="13"/>
  <c r="U3993" i="13"/>
  <c r="W4016" i="13"/>
  <c r="W4030" i="13"/>
  <c r="V4055" i="13"/>
  <c r="W4064" i="13"/>
  <c r="T4091" i="13"/>
  <c r="T3043" i="13"/>
  <c r="U3089" i="13"/>
  <c r="T3128" i="13"/>
  <c r="U3144" i="13"/>
  <c r="T3192" i="13"/>
  <c r="V3220" i="13"/>
  <c r="T3268" i="13"/>
  <c r="U3286" i="13"/>
  <c r="U3295" i="13"/>
  <c r="V3401" i="13"/>
  <c r="V3455" i="13"/>
  <c r="U3480" i="13"/>
  <c r="V3631" i="13"/>
  <c r="V3669" i="13"/>
  <c r="T3709" i="13"/>
  <c r="T3725" i="13"/>
  <c r="T3739" i="13"/>
  <c r="V3811" i="13"/>
  <c r="T3823" i="13"/>
  <c r="U3825" i="13"/>
  <c r="W3832" i="13"/>
  <c r="V3839" i="13"/>
  <c r="V3855" i="13"/>
  <c r="W3892" i="13"/>
  <c r="T3899" i="13"/>
  <c r="V3923" i="13"/>
  <c r="W3956" i="13"/>
  <c r="T3963" i="13"/>
  <c r="U3989" i="13"/>
  <c r="U4009" i="13"/>
  <c r="V4026" i="13"/>
  <c r="T4051" i="13"/>
  <c r="U3018" i="13"/>
  <c r="T3020" i="13"/>
  <c r="U3029" i="13"/>
  <c r="U3064" i="13"/>
  <c r="W3194" i="13"/>
  <c r="U3259" i="13"/>
  <c r="U3279" i="13"/>
  <c r="V3286" i="13"/>
  <c r="V3293" i="13"/>
  <c r="W3295" i="13"/>
  <c r="W3328" i="13"/>
  <c r="V3371" i="13"/>
  <c r="W3385" i="13"/>
  <c r="T3392" i="13"/>
  <c r="T3464" i="13"/>
  <c r="U3471" i="13"/>
  <c r="W3489" i="13"/>
  <c r="U3498" i="13"/>
  <c r="W3514" i="13"/>
  <c r="V3575" i="13"/>
  <c r="W3593" i="13"/>
  <c r="U3611" i="13"/>
  <c r="T3613" i="13"/>
  <c r="W3622" i="13"/>
  <c r="W3662" i="13"/>
  <c r="W3780" i="13"/>
  <c r="W3846" i="13"/>
  <c r="W3912" i="13"/>
  <c r="W3976" i="13"/>
  <c r="V4014" i="13"/>
  <c r="V4035" i="13"/>
  <c r="V4042" i="13"/>
  <c r="W4100" i="13"/>
  <c r="U3190" i="13"/>
  <c r="T3257" i="13"/>
  <c r="U3277" i="13"/>
  <c r="U3305" i="13"/>
  <c r="U3319" i="13"/>
  <c r="T3360" i="13"/>
  <c r="T3460" i="13"/>
  <c r="U3580" i="13"/>
  <c r="T3589" i="13"/>
  <c r="T3627" i="13"/>
  <c r="U3655" i="13"/>
  <c r="T3714" i="13"/>
  <c r="T3716" i="13"/>
  <c r="T3807" i="13"/>
  <c r="T3879" i="13"/>
  <c r="T3895" i="13"/>
  <c r="V3919" i="13"/>
  <c r="W3952" i="13"/>
  <c r="T3959" i="13"/>
  <c r="V3983" i="13"/>
  <c r="W4000" i="13"/>
  <c r="W4007" i="13"/>
  <c r="U4033" i="13"/>
  <c r="T4047" i="13"/>
  <c r="U3101" i="13"/>
  <c r="T3149" i="13"/>
  <c r="T3275" i="13"/>
  <c r="U3317" i="13"/>
  <c r="U3356" i="13"/>
  <c r="T3424" i="13"/>
  <c r="U3431" i="13"/>
  <c r="U3494" i="13"/>
  <c r="T3512" i="13"/>
  <c r="U3564" i="13"/>
  <c r="U3598" i="13"/>
  <c r="T3634" i="13"/>
  <c r="U3751" i="13"/>
  <c r="V3835" i="13"/>
  <c r="T3844" i="13"/>
  <c r="W3908" i="13"/>
  <c r="W3972" i="13"/>
  <c r="W4012" i="13"/>
  <c r="W4040" i="13"/>
  <c r="W4087" i="13"/>
  <c r="W4096" i="13"/>
  <c r="V4105" i="13"/>
  <c r="V4110" i="13"/>
  <c r="U225" i="13"/>
  <c r="T225" i="13"/>
  <c r="U282" i="13"/>
  <c r="T282" i="13"/>
  <c r="T387" i="13"/>
  <c r="U387" i="13"/>
  <c r="W533" i="13"/>
  <c r="V533" i="13"/>
  <c r="W744" i="13"/>
  <c r="V744" i="13"/>
  <c r="U1045" i="13"/>
  <c r="T1045" i="13"/>
  <c r="W1435" i="13"/>
  <c r="V1435" i="13"/>
  <c r="U1737" i="13"/>
  <c r="T1737" i="13"/>
  <c r="V1877" i="13"/>
  <c r="W1877" i="13"/>
  <c r="U2690" i="13"/>
  <c r="T2690" i="13"/>
  <c r="W2794" i="13"/>
  <c r="V2794" i="13"/>
  <c r="U2860" i="13"/>
  <c r="T2860" i="13"/>
  <c r="U3225" i="13"/>
  <c r="T3225" i="13"/>
  <c r="U3237" i="13"/>
  <c r="T3237" i="13"/>
  <c r="T3644" i="13"/>
  <c r="U3644" i="13"/>
  <c r="T3658" i="13"/>
  <c r="U3658" i="13"/>
  <c r="U3" i="13"/>
  <c r="T9" i="13"/>
  <c r="V54" i="13"/>
  <c r="T60" i="13"/>
  <c r="T66" i="13"/>
  <c r="T70" i="13"/>
  <c r="T119" i="13"/>
  <c r="V123" i="13"/>
  <c r="V129" i="13"/>
  <c r="U131" i="13"/>
  <c r="T137" i="13"/>
  <c r="V182" i="13"/>
  <c r="V190" i="13"/>
  <c r="T219" i="13"/>
  <c r="U219" i="13"/>
  <c r="V225" i="13"/>
  <c r="T254" i="13"/>
  <c r="W260" i="13"/>
  <c r="V260" i="13"/>
  <c r="U297" i="13"/>
  <c r="T297" i="13"/>
  <c r="U316" i="13"/>
  <c r="T367" i="13"/>
  <c r="W403" i="13"/>
  <c r="V403" i="13"/>
  <c r="T426" i="13"/>
  <c r="U693" i="13"/>
  <c r="T693" i="13"/>
  <c r="W712" i="13"/>
  <c r="V712" i="13"/>
  <c r="U11" i="13"/>
  <c r="T17" i="13"/>
  <c r="V52" i="13"/>
  <c r="V66" i="13"/>
  <c r="T74" i="13"/>
  <c r="U139" i="13"/>
  <c r="T145" i="13"/>
  <c r="V180" i="13"/>
  <c r="V188" i="13"/>
  <c r="T217" i="13"/>
  <c r="U235" i="13"/>
  <c r="T239" i="13"/>
  <c r="U265" i="13"/>
  <c r="T265" i="13"/>
  <c r="V284" i="13"/>
  <c r="T314" i="13"/>
  <c r="W316" i="13"/>
  <c r="V316" i="13"/>
  <c r="T323" i="13"/>
  <c r="U323" i="13"/>
  <c r="U327" i="13"/>
  <c r="T327" i="13"/>
  <c r="T363" i="13"/>
  <c r="U363" i="13"/>
  <c r="T385" i="13"/>
  <c r="W440" i="13"/>
  <c r="W544" i="13"/>
  <c r="V544" i="13"/>
  <c r="W592" i="13"/>
  <c r="V592" i="13"/>
  <c r="T631" i="13"/>
  <c r="U631" i="13"/>
  <c r="U645" i="13"/>
  <c r="T645" i="13"/>
  <c r="U813" i="13"/>
  <c r="T813" i="13"/>
  <c r="U911" i="13"/>
  <c r="T911" i="13"/>
  <c r="T291" i="13"/>
  <c r="U291" i="13"/>
  <c r="W314" i="13"/>
  <c r="V314" i="13"/>
  <c r="V742" i="13"/>
  <c r="W742" i="13"/>
  <c r="T15" i="13"/>
  <c r="U27" i="13"/>
  <c r="T33" i="13"/>
  <c r="V68" i="13"/>
  <c r="V82" i="13"/>
  <c r="T84" i="13"/>
  <c r="T90" i="13"/>
  <c r="T94" i="13"/>
  <c r="T143" i="13"/>
  <c r="U155" i="13"/>
  <c r="T161" i="13"/>
  <c r="U201" i="13"/>
  <c r="T201" i="13"/>
  <c r="V209" i="13"/>
  <c r="W211" i="13"/>
  <c r="T250" i="13"/>
  <c r="T295" i="13"/>
  <c r="T321" i="13"/>
  <c r="V334" i="13"/>
  <c r="V350" i="13"/>
  <c r="U390" i="13"/>
  <c r="T390" i="13"/>
  <c r="W406" i="13"/>
  <c r="V406" i="13"/>
  <c r="W422" i="13"/>
  <c r="T509" i="13"/>
  <c r="U703" i="13"/>
  <c r="T703" i="13"/>
  <c r="W250" i="13"/>
  <c r="V250" i="13"/>
  <c r="T339" i="13"/>
  <c r="U339" i="13"/>
  <c r="U370" i="13"/>
  <c r="T370" i="13"/>
  <c r="U500" i="13"/>
  <c r="T500" i="13"/>
  <c r="U518" i="13"/>
  <c r="T518" i="13"/>
  <c r="W553" i="13"/>
  <c r="V553" i="13"/>
  <c r="U643" i="13"/>
  <c r="T643" i="13"/>
  <c r="W785" i="13"/>
  <c r="V785" i="13"/>
  <c r="T31" i="13"/>
  <c r="V35" i="13"/>
  <c r="V41" i="13"/>
  <c r="U43" i="13"/>
  <c r="T49" i="13"/>
  <c r="V84" i="13"/>
  <c r="V94" i="13"/>
  <c r="V98" i="13"/>
  <c r="T100" i="13"/>
  <c r="T106" i="13"/>
  <c r="T110" i="13"/>
  <c r="T159" i="13"/>
  <c r="V163" i="13"/>
  <c r="V169" i="13"/>
  <c r="U171" i="13"/>
  <c r="T177" i="13"/>
  <c r="T195" i="13"/>
  <c r="U195" i="13"/>
  <c r="V203" i="13"/>
  <c r="U207" i="13"/>
  <c r="T246" i="13"/>
  <c r="T259" i="13"/>
  <c r="U259" i="13"/>
  <c r="V278" i="13"/>
  <c r="W289" i="13"/>
  <c r="T308" i="13"/>
  <c r="W332" i="13"/>
  <c r="V332" i="13"/>
  <c r="U348" i="13"/>
  <c r="U379" i="13"/>
  <c r="T436" i="13"/>
  <c r="T507" i="13"/>
  <c r="W534" i="13"/>
  <c r="V534" i="13"/>
  <c r="W852" i="13"/>
  <c r="V852" i="13"/>
  <c r="V92" i="13"/>
  <c r="V106" i="13"/>
  <c r="W348" i="13"/>
  <c r="V348" i="13"/>
  <c r="W355" i="13"/>
  <c r="U393" i="13"/>
  <c r="T393" i="13"/>
  <c r="W409" i="13"/>
  <c r="V409" i="13"/>
  <c r="W420" i="13"/>
  <c r="V420" i="13"/>
  <c r="V547" i="13"/>
  <c r="U627" i="13"/>
  <c r="T627" i="13"/>
  <c r="W720" i="13"/>
  <c r="V720" i="13"/>
  <c r="U897" i="13"/>
  <c r="T897" i="13"/>
  <c r="V51" i="13"/>
  <c r="V57" i="13"/>
  <c r="V110" i="13"/>
  <c r="V179" i="13"/>
  <c r="V185" i="13"/>
  <c r="W330" i="13"/>
  <c r="V330" i="13"/>
  <c r="W404" i="13"/>
  <c r="V404" i="13"/>
  <c r="U427" i="13"/>
  <c r="T427" i="13"/>
  <c r="W602" i="13"/>
  <c r="V602" i="13"/>
  <c r="T2" i="13"/>
  <c r="U67" i="13"/>
  <c r="T73" i="13"/>
  <c r="V108" i="13"/>
  <c r="V122" i="13"/>
  <c r="T130" i="13"/>
  <c r="W187" i="13"/>
  <c r="T226" i="13"/>
  <c r="V244" i="13"/>
  <c r="W257" i="13"/>
  <c r="T274" i="13"/>
  <c r="W276" i="13"/>
  <c r="V276" i="13"/>
  <c r="U281" i="13"/>
  <c r="T281" i="13"/>
  <c r="W283" i="13"/>
  <c r="U298" i="13"/>
  <c r="T298" i="13"/>
  <c r="V302" i="13"/>
  <c r="U315" i="13"/>
  <c r="W337" i="13"/>
  <c r="V337" i="13"/>
  <c r="W346" i="13"/>
  <c r="V346" i="13"/>
  <c r="U386" i="13"/>
  <c r="T386" i="13"/>
  <c r="W514" i="13"/>
  <c r="V514" i="13"/>
  <c r="T523" i="13"/>
  <c r="U651" i="13"/>
  <c r="T651" i="13"/>
  <c r="T699" i="13"/>
  <c r="U699" i="13"/>
  <c r="U757" i="13"/>
  <c r="T757" i="13"/>
  <c r="W274" i="13"/>
  <c r="V274" i="13"/>
  <c r="U375" i="13"/>
  <c r="T375" i="13"/>
  <c r="W441" i="13"/>
  <c r="V441" i="13"/>
  <c r="T12" i="13"/>
  <c r="T18" i="13"/>
  <c r="T22" i="13"/>
  <c r="T71" i="13"/>
  <c r="U83" i="13"/>
  <c r="T89" i="13"/>
  <c r="T140" i="13"/>
  <c r="T146" i="13"/>
  <c r="T150" i="13"/>
  <c r="T210" i="13"/>
  <c r="T212" i="13"/>
  <c r="T236" i="13"/>
  <c r="U251" i="13"/>
  <c r="U322" i="13"/>
  <c r="T322" i="13"/>
  <c r="U351" i="13"/>
  <c r="U364" i="13"/>
  <c r="U488" i="13"/>
  <c r="T488" i="13"/>
  <c r="U584" i="13"/>
  <c r="T584" i="13"/>
  <c r="T20" i="13"/>
  <c r="T26" i="13"/>
  <c r="T30" i="13"/>
  <c r="T79" i="13"/>
  <c r="U91" i="13"/>
  <c r="T97" i="13"/>
  <c r="T148" i="13"/>
  <c r="T154" i="13"/>
  <c r="T158" i="13"/>
  <c r="T206" i="13"/>
  <c r="T268" i="13"/>
  <c r="U292" i="13"/>
  <c r="W300" i="13"/>
  <c r="V300" i="13"/>
  <c r="W414" i="13"/>
  <c r="W423" i="13"/>
  <c r="V423" i="13"/>
  <c r="T430" i="13"/>
  <c r="U501" i="13"/>
  <c r="T501" i="13"/>
  <c r="U519" i="13"/>
  <c r="T519" i="13"/>
  <c r="W554" i="13"/>
  <c r="V554" i="13"/>
  <c r="U837" i="13"/>
  <c r="T837" i="13"/>
  <c r="T28" i="13"/>
  <c r="T34" i="13"/>
  <c r="T38" i="13"/>
  <c r="T87" i="13"/>
  <c r="U99" i="13"/>
  <c r="T105" i="13"/>
  <c r="T156" i="13"/>
  <c r="T162" i="13"/>
  <c r="T166" i="13"/>
  <c r="T202" i="13"/>
  <c r="T204" i="13"/>
  <c r="W236" i="13"/>
  <c r="V236" i="13"/>
  <c r="U262" i="13"/>
  <c r="U279" i="13"/>
  <c r="U311" i="13"/>
  <c r="W362" i="13"/>
  <c r="V362" i="13"/>
  <c r="U369" i="13"/>
  <c r="T369" i="13"/>
  <c r="U380" i="13"/>
  <c r="T380" i="13"/>
  <c r="U437" i="13"/>
  <c r="T437" i="13"/>
  <c r="W466" i="13"/>
  <c r="V466" i="13"/>
  <c r="T582" i="13"/>
  <c r="W832" i="13"/>
  <c r="V832" i="13"/>
  <c r="T884" i="13"/>
  <c r="U884" i="13"/>
  <c r="V20" i="13"/>
  <c r="V30" i="13"/>
  <c r="V34" i="13"/>
  <c r="T36" i="13"/>
  <c r="T42" i="13"/>
  <c r="T46" i="13"/>
  <c r="T95" i="13"/>
  <c r="V99" i="13"/>
  <c r="V105" i="13"/>
  <c r="U107" i="13"/>
  <c r="T113" i="13"/>
  <c r="V148" i="13"/>
  <c r="V158" i="13"/>
  <c r="V162" i="13"/>
  <c r="T164" i="13"/>
  <c r="T170" i="13"/>
  <c r="T174" i="13"/>
  <c r="T198" i="13"/>
  <c r="V202" i="13"/>
  <c r="V206" i="13"/>
  <c r="V262" i="13"/>
  <c r="W290" i="13"/>
  <c r="V290" i="13"/>
  <c r="U307" i="13"/>
  <c r="T318" i="13"/>
  <c r="U329" i="13"/>
  <c r="T329" i="13"/>
  <c r="U338" i="13"/>
  <c r="T338" i="13"/>
  <c r="V412" i="13"/>
  <c r="T428" i="13"/>
  <c r="U428" i="13"/>
  <c r="T499" i="13"/>
  <c r="T517" i="13"/>
  <c r="U695" i="13"/>
  <c r="T695" i="13"/>
  <c r="U879" i="13"/>
  <c r="T879" i="13"/>
  <c r="V28" i="13"/>
  <c r="V42" i="13"/>
  <c r="V156" i="13"/>
  <c r="V170" i="13"/>
  <c r="V204" i="13"/>
  <c r="U258" i="13"/>
  <c r="T258" i="13"/>
  <c r="V307" i="13"/>
  <c r="V318" i="13"/>
  <c r="W331" i="13"/>
  <c r="V331" i="13"/>
  <c r="V347" i="13"/>
  <c r="U444" i="13"/>
  <c r="T444" i="13"/>
  <c r="W526" i="13"/>
  <c r="V526" i="13"/>
  <c r="W596" i="13"/>
  <c r="T633" i="13"/>
  <c r="U633" i="13"/>
  <c r="U647" i="13"/>
  <c r="T647" i="13"/>
  <c r="U855" i="13"/>
  <c r="T855" i="13"/>
  <c r="W906" i="13"/>
  <c r="V906" i="13"/>
  <c r="U927" i="13"/>
  <c r="T927" i="13"/>
  <c r="V974" i="13"/>
  <c r="W974" i="13"/>
  <c r="U1125" i="13"/>
  <c r="T1125" i="13"/>
  <c r="V430" i="13"/>
  <c r="V434" i="13"/>
  <c r="V576" i="13"/>
  <c r="V586" i="13"/>
  <c r="T607" i="13"/>
  <c r="U609" i="13"/>
  <c r="T611" i="13"/>
  <c r="V619" i="13"/>
  <c r="T629" i="13"/>
  <c r="T635" i="13"/>
  <c r="T637" i="13"/>
  <c r="T649" i="13"/>
  <c r="U653" i="13"/>
  <c r="T657" i="13"/>
  <c r="T687" i="13"/>
  <c r="T701" i="13"/>
  <c r="T751" i="13"/>
  <c r="T805" i="13"/>
  <c r="T807" i="13"/>
  <c r="V839" i="13"/>
  <c r="W839" i="13"/>
  <c r="W872" i="13"/>
  <c r="V872" i="13"/>
  <c r="T877" i="13"/>
  <c r="V879" i="13"/>
  <c r="W879" i="13"/>
  <c r="T895" i="13"/>
  <c r="W897" i="13"/>
  <c r="V897" i="13"/>
  <c r="U1005" i="13"/>
  <c r="T1005" i="13"/>
  <c r="U1061" i="13"/>
  <c r="T1061" i="13"/>
  <c r="V387" i="13"/>
  <c r="V393" i="13"/>
  <c r="V444" i="13"/>
  <c r="V607" i="13"/>
  <c r="V649" i="13"/>
  <c r="V673" i="13"/>
  <c r="V695" i="13"/>
  <c r="V703" i="13"/>
  <c r="U753" i="13"/>
  <c r="V830" i="13"/>
  <c r="W830" i="13"/>
  <c r="W850" i="13"/>
  <c r="V850" i="13"/>
  <c r="W904" i="13"/>
  <c r="U909" i="13"/>
  <c r="U935" i="13"/>
  <c r="T935" i="13"/>
  <c r="W961" i="13"/>
  <c r="V961" i="13"/>
  <c r="U1109" i="13"/>
  <c r="T1109" i="13"/>
  <c r="W1350" i="13"/>
  <c r="V1350" i="13"/>
  <c r="U403" i="13"/>
  <c r="T409" i="13"/>
  <c r="W446" i="13"/>
  <c r="U463" i="13"/>
  <c r="T564" i="13"/>
  <c r="T566" i="13"/>
  <c r="T605" i="13"/>
  <c r="V635" i="13"/>
  <c r="T681" i="13"/>
  <c r="V691" i="13"/>
  <c r="U705" i="13"/>
  <c r="W707" i="13"/>
  <c r="U709" i="13"/>
  <c r="V753" i="13"/>
  <c r="V755" i="13"/>
  <c r="T764" i="13"/>
  <c r="U764" i="13"/>
  <c r="V766" i="13"/>
  <c r="W766" i="13"/>
  <c r="W794" i="13"/>
  <c r="V803" i="13"/>
  <c r="W807" i="13"/>
  <c r="T811" i="13"/>
  <c r="U811" i="13"/>
  <c r="U822" i="13"/>
  <c r="T822" i="13"/>
  <c r="W835" i="13"/>
  <c r="V835" i="13"/>
  <c r="T875" i="13"/>
  <c r="U875" i="13"/>
  <c r="U902" i="13"/>
  <c r="T902" i="13"/>
  <c r="U925" i="13"/>
  <c r="T925" i="13"/>
  <c r="W930" i="13"/>
  <c r="V930" i="13"/>
  <c r="U981" i="13"/>
  <c r="T981" i="13"/>
  <c r="U1077" i="13"/>
  <c r="T1077" i="13"/>
  <c r="U1093" i="13"/>
  <c r="T1093" i="13"/>
  <c r="T1217" i="13"/>
  <c r="U1217" i="13"/>
  <c r="V558" i="13"/>
  <c r="V681" i="13"/>
  <c r="V705" i="13"/>
  <c r="V764" i="13"/>
  <c r="V776" i="13"/>
  <c r="T833" i="13"/>
  <c r="U833" i="13"/>
  <c r="U853" i="13"/>
  <c r="T853" i="13"/>
  <c r="W882" i="13"/>
  <c r="V882" i="13"/>
  <c r="U889" i="13"/>
  <c r="U918" i="13"/>
  <c r="T918" i="13"/>
  <c r="U933" i="13"/>
  <c r="T933" i="13"/>
  <c r="T979" i="13"/>
  <c r="U979" i="13"/>
  <c r="U1021" i="13"/>
  <c r="T1021" i="13"/>
  <c r="T354" i="13"/>
  <c r="T421" i="13"/>
  <c r="T461" i="13"/>
  <c r="V481" i="13"/>
  <c r="U532" i="13"/>
  <c r="T534" i="13"/>
  <c r="W564" i="13"/>
  <c r="U593" i="13"/>
  <c r="V601" i="13"/>
  <c r="U662" i="13"/>
  <c r="V711" i="13"/>
  <c r="T713" i="13"/>
  <c r="T745" i="13"/>
  <c r="V747" i="13"/>
  <c r="W747" i="13"/>
  <c r="V801" i="13"/>
  <c r="T977" i="13"/>
  <c r="U977" i="13"/>
  <c r="U1149" i="13"/>
  <c r="T1149" i="13"/>
  <c r="W1161" i="13"/>
  <c r="V1161" i="13"/>
  <c r="U1183" i="13"/>
  <c r="T1183" i="13"/>
  <c r="V591" i="13"/>
  <c r="V599" i="13"/>
  <c r="V713" i="13"/>
  <c r="V727" i="13"/>
  <c r="V735" i="13"/>
  <c r="U860" i="13"/>
  <c r="T860" i="13"/>
  <c r="U873" i="13"/>
  <c r="T873" i="13"/>
  <c r="W964" i="13"/>
  <c r="V964" i="13"/>
  <c r="U1037" i="13"/>
  <c r="T1037" i="13"/>
  <c r="W1193" i="13"/>
  <c r="V1193" i="13"/>
  <c r="U1215" i="13"/>
  <c r="T1215" i="13"/>
  <c r="W1241" i="13"/>
  <c r="V1241" i="13"/>
  <c r="V1282" i="13"/>
  <c r="W1282" i="13"/>
  <c r="W1325" i="13"/>
  <c r="V1325" i="13"/>
  <c r="T477" i="13"/>
  <c r="T496" i="13"/>
  <c r="T516" i="13"/>
  <c r="T540" i="13"/>
  <c r="T552" i="13"/>
  <c r="V589" i="13"/>
  <c r="T614" i="13"/>
  <c r="T624" i="13"/>
  <c r="T640" i="13"/>
  <c r="V721" i="13"/>
  <c r="U737" i="13"/>
  <c r="W743" i="13"/>
  <c r="V743" i="13"/>
  <c r="T851" i="13"/>
  <c r="U851" i="13"/>
  <c r="W873" i="13"/>
  <c r="W880" i="13"/>
  <c r="V880" i="13"/>
  <c r="T885" i="13"/>
  <c r="W928" i="13"/>
  <c r="V928" i="13"/>
  <c r="W953" i="13"/>
  <c r="V953" i="13"/>
  <c r="U997" i="13"/>
  <c r="T997" i="13"/>
  <c r="U1133" i="13"/>
  <c r="T1133" i="13"/>
  <c r="V1159" i="13"/>
  <c r="W1159" i="13"/>
  <c r="W758" i="13"/>
  <c r="V758" i="13"/>
  <c r="W840" i="13"/>
  <c r="V840" i="13"/>
  <c r="W975" i="13"/>
  <c r="V975" i="13"/>
  <c r="U1053" i="13"/>
  <c r="T1053" i="13"/>
  <c r="W1176" i="13"/>
  <c r="V1176" i="13"/>
  <c r="V1191" i="13"/>
  <c r="W1191" i="13"/>
  <c r="W1232" i="13"/>
  <c r="V1232" i="13"/>
  <c r="V364" i="13"/>
  <c r="V378" i="13"/>
  <c r="V425" i="13"/>
  <c r="V429" i="13"/>
  <c r="V502" i="13"/>
  <c r="V504" i="13"/>
  <c r="V506" i="13"/>
  <c r="V522" i="13"/>
  <c r="T573" i="13"/>
  <c r="V579" i="13"/>
  <c r="T581" i="13"/>
  <c r="T610" i="13"/>
  <c r="T628" i="13"/>
  <c r="T630" i="13"/>
  <c r="T632" i="13"/>
  <c r="W644" i="13"/>
  <c r="W646" i="13"/>
  <c r="T652" i="13"/>
  <c r="U672" i="13"/>
  <c r="T676" i="13"/>
  <c r="T678" i="13"/>
  <c r="T686" i="13"/>
  <c r="T688" i="13"/>
  <c r="W694" i="13"/>
  <c r="U750" i="13"/>
  <c r="T750" i="13"/>
  <c r="U752" i="13"/>
  <c r="T767" i="13"/>
  <c r="T795" i="13"/>
  <c r="U795" i="13"/>
  <c r="U878" i="13"/>
  <c r="T894" i="13"/>
  <c r="W905" i="13"/>
  <c r="U949" i="13"/>
  <c r="T949" i="13"/>
  <c r="U1117" i="13"/>
  <c r="T1117" i="13"/>
  <c r="W1208" i="13"/>
  <c r="V1208" i="13"/>
  <c r="U854" i="13"/>
  <c r="T854" i="13"/>
  <c r="U921" i="13"/>
  <c r="T921" i="13"/>
  <c r="U1069" i="13"/>
  <c r="T1069" i="13"/>
  <c r="T345" i="13"/>
  <c r="V390" i="13"/>
  <c r="T396" i="13"/>
  <c r="T402" i="13"/>
  <c r="T406" i="13"/>
  <c r="T418" i="13"/>
  <c r="T466" i="13"/>
  <c r="T486" i="13"/>
  <c r="U561" i="13"/>
  <c r="T571" i="13"/>
  <c r="V680" i="13"/>
  <c r="T684" i="13"/>
  <c r="V688" i="13"/>
  <c r="V690" i="13"/>
  <c r="V704" i="13"/>
  <c r="V708" i="13"/>
  <c r="T720" i="13"/>
  <c r="U726" i="13"/>
  <c r="U769" i="13"/>
  <c r="U773" i="13"/>
  <c r="T775" i="13"/>
  <c r="T779" i="13"/>
  <c r="T783" i="13"/>
  <c r="T789" i="13"/>
  <c r="T791" i="13"/>
  <c r="V808" i="13"/>
  <c r="T825" i="13"/>
  <c r="V854" i="13"/>
  <c r="W854" i="13"/>
  <c r="W871" i="13"/>
  <c r="V871" i="13"/>
  <c r="W892" i="13"/>
  <c r="V892" i="13"/>
  <c r="W921" i="13"/>
  <c r="V921" i="13"/>
  <c r="V958" i="13"/>
  <c r="W958" i="13"/>
  <c r="U1013" i="13"/>
  <c r="T1013" i="13"/>
  <c r="U1085" i="13"/>
  <c r="T1085" i="13"/>
  <c r="U1101" i="13"/>
  <c r="T1101" i="13"/>
  <c r="T1155" i="13"/>
  <c r="U1155" i="13"/>
  <c r="U347" i="13"/>
  <c r="T353" i="13"/>
  <c r="V388" i="13"/>
  <c r="V402" i="13"/>
  <c r="T410" i="13"/>
  <c r="T462" i="13"/>
  <c r="T533" i="13"/>
  <c r="T557" i="13"/>
  <c r="V563" i="13"/>
  <c r="T565" i="13"/>
  <c r="W710" i="13"/>
  <c r="U712" i="13"/>
  <c r="V718" i="13"/>
  <c r="T763" i="13"/>
  <c r="U763" i="13"/>
  <c r="T777" i="13"/>
  <c r="U793" i="13"/>
  <c r="V802" i="13"/>
  <c r="T845" i="13"/>
  <c r="W849" i="13"/>
  <c r="V849" i="13"/>
  <c r="T869" i="13"/>
  <c r="T881" i="13"/>
  <c r="U881" i="13"/>
  <c r="U924" i="13"/>
  <c r="T924" i="13"/>
  <c r="W969" i="13"/>
  <c r="V969" i="13"/>
  <c r="V791" i="13"/>
  <c r="W791" i="13"/>
  <c r="W793" i="13"/>
  <c r="V793" i="13"/>
  <c r="W834" i="13"/>
  <c r="V834" i="13"/>
  <c r="U943" i="13"/>
  <c r="T943" i="13"/>
  <c r="U989" i="13"/>
  <c r="T989" i="13"/>
  <c r="U1029" i="13"/>
  <c r="T1029" i="13"/>
  <c r="T1187" i="13"/>
  <c r="U1187" i="13"/>
  <c r="U424" i="13"/>
  <c r="T535" i="13"/>
  <c r="U545" i="13"/>
  <c r="T600" i="13"/>
  <c r="U625" i="13"/>
  <c r="U641" i="13"/>
  <c r="U736" i="13"/>
  <c r="T759" i="13"/>
  <c r="W787" i="13"/>
  <c r="V787" i="13"/>
  <c r="U841" i="13"/>
  <c r="V874" i="13"/>
  <c r="W874" i="13"/>
  <c r="T941" i="13"/>
  <c r="U1141" i="13"/>
  <c r="T1141" i="13"/>
  <c r="V959" i="13"/>
  <c r="T1153" i="13"/>
  <c r="U1153" i="13"/>
  <c r="T1185" i="13"/>
  <c r="U1185" i="13"/>
  <c r="W1217" i="13"/>
  <c r="V1258" i="13"/>
  <c r="W1258" i="13"/>
  <c r="W1269" i="13"/>
  <c r="U1295" i="13"/>
  <c r="T1295" i="13"/>
  <c r="U1346" i="13"/>
  <c r="T1346" i="13"/>
  <c r="W1366" i="13"/>
  <c r="V1366" i="13"/>
  <c r="V1079" i="13"/>
  <c r="V1087" i="13"/>
  <c r="V1095" i="13"/>
  <c r="V1103" i="13"/>
  <c r="V1111" i="13"/>
  <c r="V1119" i="13"/>
  <c r="V1127" i="13"/>
  <c r="V1135" i="13"/>
  <c r="V1143" i="13"/>
  <c r="V1151" i="13"/>
  <c r="V1153" i="13"/>
  <c r="V1168" i="13"/>
  <c r="V1185" i="13"/>
  <c r="V1200" i="13"/>
  <c r="V1308" i="13"/>
  <c r="V1319" i="13"/>
  <c r="W1319" i="13"/>
  <c r="W1346" i="13"/>
  <c r="V1346" i="13"/>
  <c r="U1379" i="13"/>
  <c r="T1379" i="13"/>
  <c r="U1474" i="13"/>
  <c r="T1474" i="13"/>
  <c r="T1571" i="13"/>
  <c r="U1571" i="13"/>
  <c r="U1685" i="13"/>
  <c r="T1685" i="13"/>
  <c r="T1181" i="13"/>
  <c r="W1183" i="13"/>
  <c r="T1213" i="13"/>
  <c r="W1215" i="13"/>
  <c r="V1215" i="13"/>
  <c r="W1330" i="13"/>
  <c r="V1330" i="13"/>
  <c r="W1348" i="13"/>
  <c r="W1379" i="13"/>
  <c r="V1379" i="13"/>
  <c r="W1454" i="13"/>
  <c r="V1454" i="13"/>
  <c r="U1666" i="13"/>
  <c r="T1666" i="13"/>
  <c r="U1671" i="13"/>
  <c r="T1671" i="13"/>
  <c r="T1179" i="13"/>
  <c r="U1179" i="13"/>
  <c r="T1211" i="13"/>
  <c r="U1211" i="13"/>
  <c r="V1250" i="13"/>
  <c r="W1250" i="13"/>
  <c r="V1306" i="13"/>
  <c r="W1306" i="13"/>
  <c r="W1332" i="13"/>
  <c r="V1332" i="13"/>
  <c r="W1364" i="13"/>
  <c r="V1364" i="13"/>
  <c r="U1386" i="13"/>
  <c r="T1386" i="13"/>
  <c r="V895" i="13"/>
  <c r="V929" i="13"/>
  <c r="T1175" i="13"/>
  <c r="T1177" i="13"/>
  <c r="U1177" i="13"/>
  <c r="T1207" i="13"/>
  <c r="T1209" i="13"/>
  <c r="U1209" i="13"/>
  <c r="T1231" i="13"/>
  <c r="T1274" i="13"/>
  <c r="W1357" i="13"/>
  <c r="V1357" i="13"/>
  <c r="U1470" i="13"/>
  <c r="T1470" i="13"/>
  <c r="W1518" i="13"/>
  <c r="V1518" i="13"/>
  <c r="W1554" i="13"/>
  <c r="V1554" i="13"/>
  <c r="V1583" i="13"/>
  <c r="W1583" i="13"/>
  <c r="W927" i="13"/>
  <c r="U1233" i="13"/>
  <c r="T1242" i="13"/>
  <c r="U1263" i="13"/>
  <c r="T1263" i="13"/>
  <c r="V1274" i="13"/>
  <c r="W1274" i="13"/>
  <c r="U1283" i="13"/>
  <c r="U1324" i="13"/>
  <c r="T1324" i="13"/>
  <c r="W1452" i="13"/>
  <c r="V1452" i="13"/>
  <c r="U1505" i="13"/>
  <c r="T1505" i="13"/>
  <c r="W966" i="13"/>
  <c r="T1173" i="13"/>
  <c r="V1188" i="13"/>
  <c r="T1205" i="13"/>
  <c r="T1229" i="13"/>
  <c r="W1233" i="13"/>
  <c r="V1233" i="13"/>
  <c r="T1259" i="13"/>
  <c r="U1443" i="13"/>
  <c r="T1443" i="13"/>
  <c r="T1171" i="13"/>
  <c r="U1171" i="13"/>
  <c r="T1203" i="13"/>
  <c r="U1203" i="13"/>
  <c r="W1218" i="13"/>
  <c r="T1227" i="13"/>
  <c r="U1227" i="13"/>
  <c r="U1266" i="13"/>
  <c r="T1266" i="13"/>
  <c r="W1423" i="13"/>
  <c r="V1423" i="13"/>
  <c r="T1169" i="13"/>
  <c r="U1169" i="13"/>
  <c r="T1201" i="13"/>
  <c r="U1201" i="13"/>
  <c r="U1307" i="13"/>
  <c r="T1307" i="13"/>
  <c r="U1338" i="13"/>
  <c r="T1338" i="13"/>
  <c r="V984" i="13"/>
  <c r="V992" i="13"/>
  <c r="V1000" i="13"/>
  <c r="V1008" i="13"/>
  <c r="V1016" i="13"/>
  <c r="V1024" i="13"/>
  <c r="V1032" i="13"/>
  <c r="V1040" i="13"/>
  <c r="V1048" i="13"/>
  <c r="V1056" i="13"/>
  <c r="V1064" i="13"/>
  <c r="V1072" i="13"/>
  <c r="V1080" i="13"/>
  <c r="V1088" i="13"/>
  <c r="V1096" i="13"/>
  <c r="V1104" i="13"/>
  <c r="V1112" i="13"/>
  <c r="V1120" i="13"/>
  <c r="V1128" i="13"/>
  <c r="V1136" i="13"/>
  <c r="V1144" i="13"/>
  <c r="V1152" i="13"/>
  <c r="W1154" i="13"/>
  <c r="V1169" i="13"/>
  <c r="W1182" i="13"/>
  <c r="V1184" i="13"/>
  <c r="W1186" i="13"/>
  <c r="V1201" i="13"/>
  <c r="W1214" i="13"/>
  <c r="T1225" i="13"/>
  <c r="U1225" i="13"/>
  <c r="V1238" i="13"/>
  <c r="W1238" i="13"/>
  <c r="T1251" i="13"/>
  <c r="T1290" i="13"/>
  <c r="V1307" i="13"/>
  <c r="V1309" i="13"/>
  <c r="T1329" i="13"/>
  <c r="W1340" i="13"/>
  <c r="V1340" i="13"/>
  <c r="U1363" i="13"/>
  <c r="T1363" i="13"/>
  <c r="U1396" i="13"/>
  <c r="T1396" i="13"/>
  <c r="W1479" i="13"/>
  <c r="V1479" i="13"/>
  <c r="T1550" i="13"/>
  <c r="U1550" i="13"/>
  <c r="V916" i="13"/>
  <c r="W918" i="13"/>
  <c r="W938" i="13"/>
  <c r="V946" i="13"/>
  <c r="W986" i="13"/>
  <c r="W994" i="13"/>
  <c r="W1002" i="13"/>
  <c r="W1010" i="13"/>
  <c r="W1018" i="13"/>
  <c r="W1026" i="13"/>
  <c r="W1034" i="13"/>
  <c r="W1042" i="13"/>
  <c r="W1050" i="13"/>
  <c r="W1058" i="13"/>
  <c r="W1066" i="13"/>
  <c r="W1074" i="13"/>
  <c r="W1082" i="13"/>
  <c r="W1090" i="13"/>
  <c r="W1098" i="13"/>
  <c r="W1106" i="13"/>
  <c r="W1114" i="13"/>
  <c r="W1122" i="13"/>
  <c r="W1130" i="13"/>
  <c r="W1138" i="13"/>
  <c r="W1146" i="13"/>
  <c r="W1167" i="13"/>
  <c r="W1199" i="13"/>
  <c r="W1225" i="13"/>
  <c r="U1279" i="13"/>
  <c r="T1279" i="13"/>
  <c r="W1294" i="13"/>
  <c r="W1318" i="13"/>
  <c r="W1358" i="13"/>
  <c r="V1363" i="13"/>
  <c r="W1512" i="13"/>
  <c r="V1512" i="13"/>
  <c r="W1528" i="13"/>
  <c r="V1528" i="13"/>
  <c r="T1163" i="13"/>
  <c r="U1163" i="13"/>
  <c r="T1195" i="13"/>
  <c r="U1195" i="13"/>
  <c r="V1290" i="13"/>
  <c r="W1290" i="13"/>
  <c r="U1327" i="13"/>
  <c r="T1327" i="13"/>
  <c r="W1403" i="13"/>
  <c r="V1403" i="13"/>
  <c r="W1421" i="13"/>
  <c r="V1421" i="13"/>
  <c r="W870" i="13"/>
  <c r="W878" i="13"/>
  <c r="W902" i="13"/>
  <c r="W926" i="13"/>
  <c r="T1159" i="13"/>
  <c r="T1161" i="13"/>
  <c r="U1161" i="13"/>
  <c r="T1191" i="13"/>
  <c r="T1193" i="13"/>
  <c r="U1193" i="13"/>
  <c r="T1221" i="13"/>
  <c r="W1223" i="13"/>
  <c r="V1223" i="13"/>
  <c r="W1234" i="13"/>
  <c r="T1243" i="13"/>
  <c r="V1275" i="13"/>
  <c r="V1277" i="13"/>
  <c r="U1372" i="13"/>
  <c r="T1372" i="13"/>
  <c r="T1392" i="13"/>
  <c r="U1392" i="13"/>
  <c r="W1174" i="13"/>
  <c r="W1178" i="13"/>
  <c r="W1206" i="13"/>
  <c r="W1210" i="13"/>
  <c r="T1219" i="13"/>
  <c r="U1219" i="13"/>
  <c r="W1230" i="13"/>
  <c r="W1301" i="13"/>
  <c r="W1356" i="13"/>
  <c r="U1410" i="13"/>
  <c r="T1410" i="13"/>
  <c r="W1558" i="13"/>
  <c r="V1558" i="13"/>
  <c r="U1339" i="13"/>
  <c r="T1339" i="13"/>
  <c r="W1621" i="13"/>
  <c r="V1621" i="13"/>
  <c r="V1413" i="13"/>
  <c r="V1415" i="13"/>
  <c r="V1427" i="13"/>
  <c r="V1466" i="13"/>
  <c r="V1497" i="13"/>
  <c r="V1501" i="13"/>
  <c r="V1542" i="13"/>
  <c r="T1649" i="13"/>
  <c r="U1649" i="13"/>
  <c r="U1705" i="13"/>
  <c r="T1705" i="13"/>
  <c r="W1737" i="13"/>
  <c r="V1737" i="13"/>
  <c r="U1753" i="13"/>
  <c r="T1753" i="13"/>
  <c r="T1834" i="13"/>
  <c r="U1834" i="13"/>
  <c r="W1958" i="13"/>
  <c r="V1958" i="13"/>
  <c r="U2043" i="13"/>
  <c r="T2043" i="13"/>
  <c r="V1550" i="13"/>
  <c r="U1565" i="13"/>
  <c r="V1575" i="13"/>
  <c r="T1588" i="13"/>
  <c r="T1606" i="13"/>
  <c r="U1606" i="13"/>
  <c r="T1628" i="13"/>
  <c r="T1647" i="13"/>
  <c r="T1695" i="13"/>
  <c r="U1728" i="13"/>
  <c r="T1728" i="13"/>
  <c r="T1850" i="13"/>
  <c r="U1850" i="13"/>
  <c r="W1946" i="13"/>
  <c r="V1946" i="13"/>
  <c r="V1544" i="13"/>
  <c r="W1565" i="13"/>
  <c r="W1606" i="13"/>
  <c r="W1647" i="13"/>
  <c r="U1700" i="13"/>
  <c r="T1700" i="13"/>
  <c r="U1735" i="13"/>
  <c r="T1735" i="13"/>
  <c r="W1792" i="13"/>
  <c r="V1792" i="13"/>
  <c r="T1810" i="13"/>
  <c r="U1810" i="13"/>
  <c r="W1916" i="13"/>
  <c r="V1916" i="13"/>
  <c r="U1669" i="13"/>
  <c r="T1669" i="13"/>
  <c r="U1674" i="13"/>
  <c r="T1674" i="13"/>
  <c r="W1740" i="13"/>
  <c r="V1740" i="13"/>
  <c r="U1749" i="13"/>
  <c r="T1749" i="13"/>
  <c r="W1928" i="13"/>
  <c r="V1928" i="13"/>
  <c r="W1956" i="13"/>
  <c r="V1956" i="13"/>
  <c r="W1992" i="13"/>
  <c r="V1992" i="13"/>
  <c r="W2006" i="13"/>
  <c r="V2006" i="13"/>
  <c r="V2162" i="13"/>
  <c r="W2162" i="13"/>
  <c r="V1388" i="13"/>
  <c r="V1390" i="13"/>
  <c r="V1445" i="13"/>
  <c r="V1447" i="13"/>
  <c r="V1459" i="13"/>
  <c r="U1486" i="13"/>
  <c r="V1492" i="13"/>
  <c r="V1517" i="13"/>
  <c r="T1525" i="13"/>
  <c r="U1533" i="13"/>
  <c r="T1557" i="13"/>
  <c r="V1561" i="13"/>
  <c r="V1596" i="13"/>
  <c r="T1613" i="13"/>
  <c r="T1626" i="13"/>
  <c r="T1693" i="13"/>
  <c r="U1708" i="13"/>
  <c r="T1708" i="13"/>
  <c r="W1761" i="13"/>
  <c r="V1761" i="13"/>
  <c r="W1914" i="13"/>
  <c r="V1914" i="13"/>
  <c r="U2039" i="13"/>
  <c r="T2039" i="13"/>
  <c r="T1345" i="13"/>
  <c r="U1513" i="13"/>
  <c r="U1529" i="13"/>
  <c r="T1559" i="13"/>
  <c r="T1582" i="13"/>
  <c r="W1604" i="13"/>
  <c r="V1604" i="13"/>
  <c r="T1609" i="13"/>
  <c r="U1652" i="13"/>
  <c r="T1898" i="13"/>
  <c r="U1898" i="13"/>
  <c r="U2023" i="13"/>
  <c r="T2023" i="13"/>
  <c r="V1613" i="13"/>
  <c r="W1613" i="13"/>
  <c r="U1639" i="13"/>
  <c r="T1639" i="13"/>
  <c r="U1650" i="13"/>
  <c r="T1650" i="13"/>
  <c r="U1716" i="13"/>
  <c r="T1716" i="13"/>
  <c r="U1731" i="13"/>
  <c r="T1731" i="13"/>
  <c r="W1780" i="13"/>
  <c r="V1780" i="13"/>
  <c r="W1864" i="13"/>
  <c r="V1864" i="13"/>
  <c r="U1971" i="13"/>
  <c r="T1971" i="13"/>
  <c r="W1990" i="13"/>
  <c r="V1990" i="13"/>
  <c r="T2075" i="13"/>
  <c r="U2075" i="13"/>
  <c r="V2130" i="13"/>
  <c r="W2130" i="13"/>
  <c r="W2151" i="13"/>
  <c r="V2151" i="13"/>
  <c r="U1408" i="13"/>
  <c r="T1420" i="13"/>
  <c r="T1434" i="13"/>
  <c r="T1539" i="13"/>
  <c r="T1572" i="13"/>
  <c r="V1578" i="13"/>
  <c r="T1637" i="13"/>
  <c r="V1650" i="13"/>
  <c r="W1711" i="13"/>
  <c r="V1711" i="13"/>
  <c r="V1731" i="13"/>
  <c r="W1731" i="13"/>
  <c r="W2126" i="13"/>
  <c r="V2126" i="13"/>
  <c r="W1840" i="13"/>
  <c r="V1840" i="13"/>
  <c r="U2019" i="13"/>
  <c r="T2019" i="13"/>
  <c r="W2119" i="13"/>
  <c r="V2119" i="13"/>
  <c r="W1349" i="13"/>
  <c r="U1385" i="13"/>
  <c r="V1420" i="13"/>
  <c r="V1422" i="13"/>
  <c r="U1424" i="13"/>
  <c r="T1436" i="13"/>
  <c r="T1450" i="13"/>
  <c r="T1477" i="13"/>
  <c r="T1510" i="13"/>
  <c r="U1545" i="13"/>
  <c r="T1564" i="13"/>
  <c r="T1566" i="13"/>
  <c r="V1570" i="13"/>
  <c r="W1572" i="13"/>
  <c r="W1607" i="13"/>
  <c r="V1607" i="13"/>
  <c r="T1677" i="13"/>
  <c r="U1684" i="13"/>
  <c r="T1684" i="13"/>
  <c r="W1719" i="13"/>
  <c r="V1719" i="13"/>
  <c r="T1778" i="13"/>
  <c r="U1778" i="13"/>
  <c r="W1783" i="13"/>
  <c r="V1783" i="13"/>
  <c r="U1883" i="13"/>
  <c r="T1883" i="13"/>
  <c r="V1988" i="13"/>
  <c r="W1988" i="13"/>
  <c r="U2035" i="13"/>
  <c r="T2035" i="13"/>
  <c r="U1627" i="13"/>
  <c r="T1627" i="13"/>
  <c r="W1633" i="13"/>
  <c r="W1750" i="13"/>
  <c r="V1750" i="13"/>
  <c r="U1682" i="13"/>
  <c r="T1682" i="13"/>
  <c r="U1687" i="13"/>
  <c r="T1687" i="13"/>
  <c r="W1950" i="13"/>
  <c r="V1950" i="13"/>
  <c r="V1389" i="13"/>
  <c r="V1391" i="13"/>
  <c r="V1395" i="13"/>
  <c r="T1411" i="13"/>
  <c r="V1444" i="13"/>
  <c r="V1446" i="13"/>
  <c r="U1448" i="13"/>
  <c r="T1460" i="13"/>
  <c r="V1485" i="13"/>
  <c r="T1493" i="13"/>
  <c r="U1518" i="13"/>
  <c r="V1524" i="13"/>
  <c r="T1532" i="13"/>
  <c r="T1558" i="13"/>
  <c r="V1560" i="13"/>
  <c r="U1562" i="13"/>
  <c r="T1597" i="13"/>
  <c r="T1603" i="13"/>
  <c r="V1610" i="13"/>
  <c r="W1614" i="13"/>
  <c r="V1614" i="13"/>
  <c r="T1619" i="13"/>
  <c r="W1644" i="13"/>
  <c r="W1739" i="13"/>
  <c r="V1739" i="13"/>
  <c r="T1818" i="13"/>
  <c r="U1818" i="13"/>
  <c r="W1890" i="13"/>
  <c r="V1890" i="13"/>
  <c r="T2145" i="13"/>
  <c r="U2145" i="13"/>
  <c r="V1362" i="13"/>
  <c r="V1556" i="13"/>
  <c r="U1583" i="13"/>
  <c r="T1583" i="13"/>
  <c r="W1640" i="13"/>
  <c r="U1668" i="13"/>
  <c r="T1668" i="13"/>
  <c r="U1725" i="13"/>
  <c r="T1725" i="13"/>
  <c r="W1836" i="13"/>
  <c r="V1836" i="13"/>
  <c r="W1960" i="13"/>
  <c r="V1960" i="13"/>
  <c r="V1725" i="13"/>
  <c r="W1725" i="13"/>
  <c r="V1772" i="13"/>
  <c r="W1772" i="13"/>
  <c r="T1796" i="13"/>
  <c r="U1796" i="13"/>
  <c r="U1939" i="13"/>
  <c r="T1939" i="13"/>
  <c r="U2143" i="13"/>
  <c r="T2143" i="13"/>
  <c r="W1732" i="13"/>
  <c r="V1744" i="13"/>
  <c r="V1746" i="13"/>
  <c r="V1776" i="13"/>
  <c r="V1794" i="13"/>
  <c r="V1798" i="13"/>
  <c r="V1800" i="13"/>
  <c r="V1806" i="13"/>
  <c r="V1812" i="13"/>
  <c r="V1816" i="13"/>
  <c r="V1832" i="13"/>
  <c r="V1842" i="13"/>
  <c r="V1856" i="13"/>
  <c r="V1873" i="13"/>
  <c r="V1896" i="13"/>
  <c r="V1900" i="13"/>
  <c r="V1906" i="13"/>
  <c r="V1920" i="13"/>
  <c r="V2025" i="13"/>
  <c r="V2031" i="13"/>
  <c r="V2033" i="13"/>
  <c r="V2037" i="13"/>
  <c r="V2041" i="13"/>
  <c r="V2077" i="13"/>
  <c r="V2113" i="13"/>
  <c r="T2124" i="13"/>
  <c r="U2124" i="13"/>
  <c r="U2178" i="13"/>
  <c r="T2178" i="13"/>
  <c r="U2199" i="13"/>
  <c r="T2199" i="13"/>
  <c r="W2206" i="13"/>
  <c r="V2206" i="13"/>
  <c r="W1778" i="13"/>
  <c r="W1796" i="13"/>
  <c r="V1810" i="13"/>
  <c r="W1818" i="13"/>
  <c r="W1834" i="13"/>
  <c r="V2021" i="13"/>
  <c r="W2073" i="13"/>
  <c r="V2073" i="13"/>
  <c r="V2079" i="13"/>
  <c r="U2109" i="13"/>
  <c r="T2109" i="13"/>
  <c r="V2145" i="13"/>
  <c r="W2160" i="13"/>
  <c r="V2160" i="13"/>
  <c r="V2178" i="13"/>
  <c r="W2178" i="13"/>
  <c r="W2199" i="13"/>
  <c r="V2199" i="13"/>
  <c r="V2460" i="13"/>
  <c r="W2460" i="13"/>
  <c r="V2053" i="13"/>
  <c r="V2057" i="13"/>
  <c r="U2069" i="13"/>
  <c r="T2069" i="13"/>
  <c r="V2109" i="13"/>
  <c r="U2122" i="13"/>
  <c r="T2122" i="13"/>
  <c r="W2381" i="13"/>
  <c r="V2381" i="13"/>
  <c r="T1771" i="13"/>
  <c r="T1789" i="13"/>
  <c r="U1863" i="13"/>
  <c r="T1925" i="13"/>
  <c r="T1945" i="13"/>
  <c r="T1963" i="13"/>
  <c r="T1979" i="13"/>
  <c r="T1985" i="13"/>
  <c r="T1995" i="13"/>
  <c r="T2005" i="13"/>
  <c r="T2009" i="13"/>
  <c r="T2013" i="13"/>
  <c r="V2122" i="13"/>
  <c r="W2122" i="13"/>
  <c r="U2441" i="13"/>
  <c r="T2441" i="13"/>
  <c r="W2492" i="13"/>
  <c r="V2492" i="13"/>
  <c r="U2530" i="13"/>
  <c r="T2530" i="13"/>
  <c r="W2608" i="13"/>
  <c r="V2608" i="13"/>
  <c r="V1615" i="13"/>
  <c r="V1695" i="13"/>
  <c r="T1701" i="13"/>
  <c r="T1703" i="13"/>
  <c r="T1709" i="13"/>
  <c r="T1711" i="13"/>
  <c r="T1713" i="13"/>
  <c r="T1717" i="13"/>
  <c r="T1719" i="13"/>
  <c r="T1721" i="13"/>
  <c r="T1723" i="13"/>
  <c r="T1729" i="13"/>
  <c r="W1757" i="13"/>
  <c r="T1763" i="13"/>
  <c r="T1767" i="13"/>
  <c r="T1769" i="13"/>
  <c r="T1775" i="13"/>
  <c r="T1783" i="13"/>
  <c r="T1785" i="13"/>
  <c r="T1787" i="13"/>
  <c r="V1791" i="13"/>
  <c r="T1831" i="13"/>
  <c r="T1889" i="13"/>
  <c r="T1895" i="13"/>
  <c r="T1913" i="13"/>
  <c r="T1919" i="13"/>
  <c r="T1927" i="13"/>
  <c r="V1941" i="13"/>
  <c r="T1943" i="13"/>
  <c r="V1949" i="13"/>
  <c r="T1955" i="13"/>
  <c r="V1973" i="13"/>
  <c r="V1983" i="13"/>
  <c r="T1987" i="13"/>
  <c r="W2084" i="13"/>
  <c r="U2101" i="13"/>
  <c r="T2101" i="13"/>
  <c r="T2105" i="13"/>
  <c r="U2105" i="13"/>
  <c r="U2107" i="13"/>
  <c r="T2118" i="13"/>
  <c r="T2133" i="13"/>
  <c r="T2135" i="13"/>
  <c r="W2165" i="13"/>
  <c r="V2165" i="13"/>
  <c r="W2176" i="13"/>
  <c r="V2176" i="13"/>
  <c r="W2183" i="13"/>
  <c r="V2183" i="13"/>
  <c r="U2417" i="13"/>
  <c r="T2417" i="13"/>
  <c r="W2458" i="13"/>
  <c r="V2458" i="13"/>
  <c r="W1789" i="13"/>
  <c r="T1837" i="13"/>
  <c r="V1865" i="13"/>
  <c r="T1891" i="13"/>
  <c r="T1915" i="13"/>
  <c r="T1917" i="13"/>
  <c r="V1929" i="13"/>
  <c r="V1945" i="13"/>
  <c r="T1951" i="13"/>
  <c r="T1957" i="13"/>
  <c r="W1963" i="13"/>
  <c r="W1979" i="13"/>
  <c r="T1989" i="13"/>
  <c r="W1995" i="13"/>
  <c r="W2007" i="13"/>
  <c r="V2009" i="13"/>
  <c r="U2030" i="13"/>
  <c r="T2030" i="13"/>
  <c r="W2063" i="13"/>
  <c r="V2105" i="13"/>
  <c r="W2118" i="13"/>
  <c r="V2118" i="13"/>
  <c r="V2133" i="13"/>
  <c r="V2331" i="13"/>
  <c r="W2331" i="13"/>
  <c r="U2026" i="13"/>
  <c r="T2026" i="13"/>
  <c r="U2125" i="13"/>
  <c r="T2125" i="13"/>
  <c r="W2135" i="13"/>
  <c r="V2135" i="13"/>
  <c r="W2190" i="13"/>
  <c r="V2190" i="13"/>
  <c r="T2219" i="13"/>
  <c r="U2219" i="13"/>
  <c r="T2244" i="13"/>
  <c r="U2244" i="13"/>
  <c r="V2329" i="13"/>
  <c r="W2329" i="13"/>
  <c r="W2357" i="13"/>
  <c r="V2357" i="13"/>
  <c r="U2657" i="13"/>
  <c r="T2657" i="13"/>
  <c r="W1741" i="13"/>
  <c r="W1755" i="13"/>
  <c r="V1793" i="13"/>
  <c r="V1807" i="13"/>
  <c r="W1823" i="13"/>
  <c r="V1841" i="13"/>
  <c r="W1845" i="13"/>
  <c r="W1859" i="13"/>
  <c r="U1874" i="13"/>
  <c r="V1878" i="13"/>
  <c r="T1880" i="13"/>
  <c r="U1882" i="13"/>
  <c r="T1899" i="13"/>
  <c r="V1903" i="13"/>
  <c r="T1907" i="13"/>
  <c r="W1959" i="13"/>
  <c r="W1991" i="13"/>
  <c r="U2022" i="13"/>
  <c r="T2022" i="13"/>
  <c r="V2026" i="13"/>
  <c r="V2028" i="13"/>
  <c r="T2034" i="13"/>
  <c r="T2038" i="13"/>
  <c r="T2042" i="13"/>
  <c r="T2074" i="13"/>
  <c r="T2076" i="13"/>
  <c r="T2078" i="13"/>
  <c r="T2093" i="13"/>
  <c r="T2095" i="13"/>
  <c r="T2114" i="13"/>
  <c r="T2186" i="13"/>
  <c r="T2413" i="13"/>
  <c r="U2413" i="13"/>
  <c r="V1745" i="13"/>
  <c r="W1805" i="13"/>
  <c r="V1874" i="13"/>
  <c r="W1921" i="13"/>
  <c r="V2036" i="13"/>
  <c r="W2078" i="13"/>
  <c r="W2146" i="13"/>
  <c r="U2159" i="13"/>
  <c r="U2170" i="13"/>
  <c r="T2170" i="13"/>
  <c r="W2186" i="13"/>
  <c r="V2186" i="13"/>
  <c r="U2212" i="13"/>
  <c r="U2214" i="13"/>
  <c r="T2214" i="13"/>
  <c r="U2242" i="13"/>
  <c r="T2242" i="13"/>
  <c r="V2076" i="13"/>
  <c r="W2076" i="13"/>
  <c r="W2157" i="13"/>
  <c r="V2157" i="13"/>
  <c r="V2170" i="13"/>
  <c r="W2170" i="13"/>
  <c r="W2214" i="13"/>
  <c r="V2214" i="13"/>
  <c r="W2435" i="13"/>
  <c r="V2435" i="13"/>
  <c r="U2520" i="13"/>
  <c r="T2520" i="13"/>
  <c r="T2591" i="13"/>
  <c r="U2591" i="13"/>
  <c r="T1888" i="13"/>
  <c r="T1912" i="13"/>
  <c r="U1932" i="13"/>
  <c r="T1966" i="13"/>
  <c r="T1998" i="13"/>
  <c r="T2012" i="13"/>
  <c r="V2018" i="13"/>
  <c r="W2018" i="13"/>
  <c r="U2056" i="13"/>
  <c r="T2060" i="13"/>
  <c r="T2062" i="13"/>
  <c r="T2066" i="13"/>
  <c r="T2068" i="13"/>
  <c r="T2089" i="13"/>
  <c r="U2089" i="13"/>
  <c r="U2091" i="13"/>
  <c r="W2112" i="13"/>
  <c r="V2112" i="13"/>
  <c r="T2153" i="13"/>
  <c r="U2153" i="13"/>
  <c r="U2155" i="13"/>
  <c r="U2217" i="13"/>
  <c r="T2217" i="13"/>
  <c r="U2222" i="13"/>
  <c r="T2222" i="13"/>
  <c r="W2311" i="13"/>
  <c r="V2311" i="13"/>
  <c r="W2365" i="13"/>
  <c r="V2365" i="13"/>
  <c r="V1581" i="13"/>
  <c r="V1608" i="13"/>
  <c r="V1616" i="13"/>
  <c r="V1660" i="13"/>
  <c r="V1662" i="13"/>
  <c r="V1666" i="13"/>
  <c r="V1672" i="13"/>
  <c r="V1676" i="13"/>
  <c r="V1678" i="13"/>
  <c r="V1682" i="13"/>
  <c r="V1688" i="13"/>
  <c r="V1692" i="13"/>
  <c r="V1694" i="13"/>
  <c r="V1696" i="13"/>
  <c r="V1698" i="13"/>
  <c r="V1704" i="13"/>
  <c r="V1706" i="13"/>
  <c r="T1758" i="13"/>
  <c r="T1760" i="13"/>
  <c r="T1792" i="13"/>
  <c r="T1840" i="13"/>
  <c r="T1864" i="13"/>
  <c r="U1868" i="13"/>
  <c r="V1886" i="13"/>
  <c r="T1926" i="13"/>
  <c r="V1932" i="13"/>
  <c r="T1954" i="13"/>
  <c r="V1966" i="13"/>
  <c r="V1976" i="13"/>
  <c r="V1978" i="13"/>
  <c r="T1982" i="13"/>
  <c r="T1986" i="13"/>
  <c r="V1998" i="13"/>
  <c r="V2004" i="13"/>
  <c r="V2014" i="13"/>
  <c r="V2056" i="13"/>
  <c r="V2060" i="13"/>
  <c r="V2062" i="13"/>
  <c r="V2066" i="13"/>
  <c r="T2085" i="13"/>
  <c r="T2087" i="13"/>
  <c r="V2089" i="13"/>
  <c r="T2108" i="13"/>
  <c r="W2138" i="13"/>
  <c r="V2153" i="13"/>
  <c r="W2168" i="13"/>
  <c r="V2168" i="13"/>
  <c r="W2177" i="13"/>
  <c r="V2177" i="13"/>
  <c r="W2385" i="13"/>
  <c r="V2385" i="13"/>
  <c r="W2637" i="13"/>
  <c r="V2637" i="13"/>
  <c r="V1668" i="13"/>
  <c r="V1670" i="13"/>
  <c r="V1684" i="13"/>
  <c r="V1686" i="13"/>
  <c r="V1700" i="13"/>
  <c r="V1702" i="13"/>
  <c r="V1708" i="13"/>
  <c r="V1710" i="13"/>
  <c r="V1712" i="13"/>
  <c r="V1716" i="13"/>
  <c r="V1718" i="13"/>
  <c r="V1720" i="13"/>
  <c r="V1722" i="13"/>
  <c r="V1728" i="13"/>
  <c r="V1760" i="13"/>
  <c r="V1766" i="13"/>
  <c r="V1768" i="13"/>
  <c r="V1782" i="13"/>
  <c r="V1784" i="13"/>
  <c r="V1786" i="13"/>
  <c r="V1862" i="13"/>
  <c r="W1868" i="13"/>
  <c r="V1888" i="13"/>
  <c r="V1912" i="13"/>
  <c r="V1926" i="13"/>
  <c r="V1942" i="13"/>
  <c r="V1974" i="13"/>
  <c r="V1982" i="13"/>
  <c r="W1984" i="13"/>
  <c r="V2008" i="13"/>
  <c r="V2012" i="13"/>
  <c r="W2068" i="13"/>
  <c r="V2087" i="13"/>
  <c r="U2117" i="13"/>
  <c r="T2117" i="13"/>
  <c r="V2121" i="13"/>
  <c r="V2134" i="13"/>
  <c r="U2149" i="13"/>
  <c r="T2149" i="13"/>
  <c r="U2196" i="13"/>
  <c r="T2196" i="13"/>
  <c r="U2201" i="13"/>
  <c r="T2201" i="13"/>
  <c r="V2203" i="13"/>
  <c r="W2203" i="13"/>
  <c r="W2309" i="13"/>
  <c r="V2309" i="13"/>
  <c r="V1762" i="13"/>
  <c r="V1948" i="13"/>
  <c r="W1954" i="13"/>
  <c r="V1980" i="13"/>
  <c r="W1986" i="13"/>
  <c r="V2117" i="13"/>
  <c r="W2132" i="13"/>
  <c r="V2149" i="13"/>
  <c r="W2175" i="13"/>
  <c r="U2187" i="13"/>
  <c r="T2187" i="13"/>
  <c r="W2196" i="13"/>
  <c r="V2196" i="13"/>
  <c r="V2323" i="13"/>
  <c r="W2323" i="13"/>
  <c r="V2339" i="13"/>
  <c r="W2339" i="13"/>
  <c r="U2552" i="13"/>
  <c r="T2552" i="13"/>
  <c r="U2162" i="13"/>
  <c r="T2162" i="13"/>
  <c r="W2173" i="13"/>
  <c r="V2173" i="13"/>
  <c r="W2295" i="13"/>
  <c r="V2295" i="13"/>
  <c r="V2321" i="13"/>
  <c r="W2321" i="13"/>
  <c r="V2337" i="13"/>
  <c r="W2337" i="13"/>
  <c r="W2373" i="13"/>
  <c r="V2373" i="13"/>
  <c r="W2265" i="13"/>
  <c r="W2267" i="13"/>
  <c r="V2439" i="13"/>
  <c r="V2476" i="13"/>
  <c r="V2500" i="13"/>
  <c r="V2508" i="13"/>
  <c r="W2681" i="13"/>
  <c r="V2681" i="13"/>
  <c r="W2936" i="13"/>
  <c r="V2936" i="13"/>
  <c r="U3104" i="13"/>
  <c r="T3104" i="13"/>
  <c r="U2666" i="13"/>
  <c r="T2666" i="13"/>
  <c r="W2719" i="13"/>
  <c r="V2719" i="13"/>
  <c r="T2218" i="13"/>
  <c r="U2224" i="13"/>
  <c r="T2236" i="13"/>
  <c r="T2259" i="13"/>
  <c r="T2276" i="13"/>
  <c r="T2282" i="13"/>
  <c r="T2390" i="13"/>
  <c r="T2406" i="13"/>
  <c r="T2453" i="13"/>
  <c r="T2465" i="13"/>
  <c r="U2582" i="13"/>
  <c r="T2582" i="13"/>
  <c r="T2589" i="13"/>
  <c r="T2631" i="13"/>
  <c r="T2633" i="13"/>
  <c r="V2635" i="13"/>
  <c r="W2635" i="13"/>
  <c r="W2657" i="13"/>
  <c r="V2657" i="13"/>
  <c r="W2965" i="13"/>
  <c r="V2965" i="13"/>
  <c r="U3152" i="13"/>
  <c r="T3152" i="13"/>
  <c r="U2200" i="13"/>
  <c r="T2204" i="13"/>
  <c r="U2216" i="13"/>
  <c r="T2226" i="13"/>
  <c r="U2238" i="13"/>
  <c r="V2261" i="13"/>
  <c r="U2263" i="13"/>
  <c r="T2274" i="13"/>
  <c r="U2280" i="13"/>
  <c r="T2290" i="13"/>
  <c r="T2298" i="13"/>
  <c r="T2308" i="13"/>
  <c r="T2314" i="13"/>
  <c r="T2354" i="13"/>
  <c r="T2356" i="13"/>
  <c r="U2360" i="13"/>
  <c r="T2362" i="13"/>
  <c r="T2364" i="13"/>
  <c r="U2368" i="13"/>
  <c r="T2370" i="13"/>
  <c r="T2372" i="13"/>
  <c r="U2376" i="13"/>
  <c r="T2378" i="13"/>
  <c r="T2380" i="13"/>
  <c r="V2384" i="13"/>
  <c r="T2392" i="13"/>
  <c r="T2394" i="13"/>
  <c r="T2396" i="13"/>
  <c r="T2408" i="13"/>
  <c r="V2443" i="13"/>
  <c r="V2453" i="13"/>
  <c r="T2455" i="13"/>
  <c r="T2473" i="13"/>
  <c r="T2565" i="13"/>
  <c r="T2569" i="13"/>
  <c r="U2642" i="13"/>
  <c r="T2642" i="13"/>
  <c r="T2653" i="13"/>
  <c r="U2706" i="13"/>
  <c r="T2706" i="13"/>
  <c r="W2790" i="13"/>
  <c r="V2790" i="13"/>
  <c r="U2836" i="13"/>
  <c r="T2836" i="13"/>
  <c r="W2865" i="13"/>
  <c r="V2865" i="13"/>
  <c r="T3143" i="13"/>
  <c r="U3143" i="13"/>
  <c r="T2253" i="13"/>
  <c r="W2282" i="13"/>
  <c r="U2294" i="13"/>
  <c r="U2352" i="13"/>
  <c r="V2394" i="13"/>
  <c r="U2445" i="13"/>
  <c r="V2457" i="13"/>
  <c r="V2465" i="13"/>
  <c r="T2557" i="13"/>
  <c r="W2563" i="13"/>
  <c r="V2565" i="13"/>
  <c r="V2571" i="13"/>
  <c r="W2571" i="13"/>
  <c r="V2633" i="13"/>
  <c r="W2697" i="13"/>
  <c r="V2697" i="13"/>
  <c r="U2777" i="13"/>
  <c r="T2777" i="13"/>
  <c r="U2834" i="13"/>
  <c r="T2834" i="13"/>
  <c r="W2396" i="13"/>
  <c r="V2408" i="13"/>
  <c r="V2445" i="13"/>
  <c r="W2455" i="13"/>
  <c r="W2459" i="13"/>
  <c r="U2585" i="13"/>
  <c r="T2585" i="13"/>
  <c r="U2682" i="13"/>
  <c r="T2682" i="13"/>
  <c r="U2775" i="13"/>
  <c r="T2775" i="13"/>
  <c r="W2930" i="13"/>
  <c r="V2930" i="13"/>
  <c r="U2255" i="13"/>
  <c r="U2272" i="13"/>
  <c r="U2286" i="13"/>
  <c r="U2302" i="13"/>
  <c r="T2489" i="13"/>
  <c r="T2511" i="13"/>
  <c r="T2519" i="13"/>
  <c r="T2527" i="13"/>
  <c r="T2576" i="13"/>
  <c r="T2600" i="13"/>
  <c r="U2602" i="13"/>
  <c r="T2602" i="13"/>
  <c r="W2629" i="13"/>
  <c r="V2629" i="13"/>
  <c r="T2649" i="13"/>
  <c r="W2673" i="13"/>
  <c r="V2673" i="13"/>
  <c r="U2759" i="13"/>
  <c r="T2759" i="13"/>
  <c r="W2961" i="13"/>
  <c r="V2961" i="13"/>
  <c r="T2266" i="13"/>
  <c r="V2268" i="13"/>
  <c r="V2270" i="13"/>
  <c r="V2286" i="13"/>
  <c r="V2302" i="13"/>
  <c r="V2318" i="13"/>
  <c r="V2324" i="13"/>
  <c r="U2326" i="13"/>
  <c r="V2332" i="13"/>
  <c r="V2334" i="13"/>
  <c r="V2340" i="13"/>
  <c r="V2342" i="13"/>
  <c r="T2412" i="13"/>
  <c r="T2422" i="13"/>
  <c r="W2432" i="13"/>
  <c r="T2440" i="13"/>
  <c r="U2477" i="13"/>
  <c r="T2481" i="13"/>
  <c r="V2493" i="13"/>
  <c r="U2501" i="13"/>
  <c r="T2505" i="13"/>
  <c r="T2509" i="13"/>
  <c r="T2517" i="13"/>
  <c r="T2525" i="13"/>
  <c r="V2546" i="13"/>
  <c r="T2553" i="13"/>
  <c r="T2598" i="13"/>
  <c r="U2607" i="13"/>
  <c r="U2618" i="13"/>
  <c r="T2618" i="13"/>
  <c r="U2658" i="13"/>
  <c r="T2658" i="13"/>
  <c r="T2669" i="13"/>
  <c r="W2816" i="13"/>
  <c r="V2816" i="13"/>
  <c r="T2130" i="13"/>
  <c r="U2132" i="13"/>
  <c r="T2134" i="13"/>
  <c r="T2146" i="13"/>
  <c r="U2211" i="13"/>
  <c r="W2410" i="13"/>
  <c r="V2477" i="13"/>
  <c r="V2501" i="13"/>
  <c r="V2507" i="13"/>
  <c r="W2511" i="13"/>
  <c r="V2515" i="13"/>
  <c r="W2527" i="13"/>
  <c r="W2531" i="13"/>
  <c r="V2531" i="13"/>
  <c r="U2536" i="13"/>
  <c r="T2536" i="13"/>
  <c r="T2578" i="13"/>
  <c r="U2583" i="13"/>
  <c r="T2583" i="13"/>
  <c r="W2618" i="13"/>
  <c r="W2636" i="13"/>
  <c r="V2636" i="13"/>
  <c r="W2649" i="13"/>
  <c r="V2649" i="13"/>
  <c r="W2713" i="13"/>
  <c r="V2713" i="13"/>
  <c r="U2698" i="13"/>
  <c r="T2698" i="13"/>
  <c r="T2235" i="13"/>
  <c r="T2237" i="13"/>
  <c r="T2258" i="13"/>
  <c r="U2260" i="13"/>
  <c r="T2281" i="13"/>
  <c r="T2361" i="13"/>
  <c r="T2369" i="13"/>
  <c r="T2377" i="13"/>
  <c r="T2391" i="13"/>
  <c r="T2401" i="13"/>
  <c r="T2407" i="13"/>
  <c r="U2418" i="13"/>
  <c r="T2442" i="13"/>
  <c r="T2448" i="13"/>
  <c r="T2470" i="13"/>
  <c r="T2472" i="13"/>
  <c r="W2540" i="13"/>
  <c r="T2560" i="13"/>
  <c r="T2568" i="13"/>
  <c r="U2634" i="13"/>
  <c r="T2634" i="13"/>
  <c r="T2665" i="13"/>
  <c r="W2689" i="13"/>
  <c r="V2689" i="13"/>
  <c r="W2802" i="13"/>
  <c r="V2802" i="13"/>
  <c r="W2899" i="13"/>
  <c r="V2899" i="13"/>
  <c r="V3112" i="13"/>
  <c r="W3112" i="13"/>
  <c r="T2197" i="13"/>
  <c r="T2207" i="13"/>
  <c r="U2215" i="13"/>
  <c r="V2225" i="13"/>
  <c r="T2227" i="13"/>
  <c r="V2237" i="13"/>
  <c r="V2260" i="13"/>
  <c r="V2262" i="13"/>
  <c r="T2283" i="13"/>
  <c r="T2291" i="13"/>
  <c r="T2299" i="13"/>
  <c r="T2315" i="13"/>
  <c r="U2353" i="13"/>
  <c r="U2355" i="13"/>
  <c r="U2363" i="13"/>
  <c r="U2371" i="13"/>
  <c r="U2379" i="13"/>
  <c r="T2385" i="13"/>
  <c r="V2393" i="13"/>
  <c r="T2444" i="13"/>
  <c r="T2454" i="13"/>
  <c r="T2566" i="13"/>
  <c r="U2570" i="13"/>
  <c r="T2570" i="13"/>
  <c r="U2674" i="13"/>
  <c r="T2674" i="13"/>
  <c r="T2685" i="13"/>
  <c r="T2195" i="13"/>
  <c r="V2215" i="13"/>
  <c r="U2239" i="13"/>
  <c r="U2279" i="13"/>
  <c r="T2289" i="13"/>
  <c r="W2297" i="13"/>
  <c r="W2307" i="13"/>
  <c r="W2313" i="13"/>
  <c r="T2345" i="13"/>
  <c r="U2347" i="13"/>
  <c r="W2353" i="13"/>
  <c r="W2355" i="13"/>
  <c r="W2361" i="13"/>
  <c r="W2363" i="13"/>
  <c r="W2369" i="13"/>
  <c r="W2371" i="13"/>
  <c r="W2377" i="13"/>
  <c r="W2379" i="13"/>
  <c r="W2391" i="13"/>
  <c r="W2395" i="13"/>
  <c r="T2397" i="13"/>
  <c r="V2407" i="13"/>
  <c r="W2442" i="13"/>
  <c r="T2458" i="13"/>
  <c r="V2472" i="13"/>
  <c r="T2562" i="13"/>
  <c r="W2665" i="13"/>
  <c r="V2665" i="13"/>
  <c r="U2787" i="13"/>
  <c r="T2787" i="13"/>
  <c r="W2869" i="13"/>
  <c r="V2869" i="13"/>
  <c r="U2608" i="13"/>
  <c r="T2608" i="13"/>
  <c r="U2650" i="13"/>
  <c r="T2650" i="13"/>
  <c r="U2714" i="13"/>
  <c r="T2714" i="13"/>
  <c r="U2846" i="13"/>
  <c r="T2846" i="13"/>
  <c r="W3069" i="13"/>
  <c r="V3069" i="13"/>
  <c r="T2421" i="13"/>
  <c r="U2450" i="13"/>
  <c r="T2498" i="13"/>
  <c r="T2610" i="13"/>
  <c r="T2637" i="13"/>
  <c r="W2705" i="13"/>
  <c r="V2705" i="13"/>
  <c r="W2971" i="13"/>
  <c r="V2971" i="13"/>
  <c r="U3059" i="13"/>
  <c r="T3059" i="13"/>
  <c r="W3123" i="13"/>
  <c r="V3123" i="13"/>
  <c r="W3253" i="13"/>
  <c r="V3253" i="13"/>
  <c r="U3376" i="13"/>
  <c r="T3376" i="13"/>
  <c r="W3639" i="13"/>
  <c r="V3639" i="13"/>
  <c r="U2725" i="13"/>
  <c r="T2729" i="13"/>
  <c r="T2735" i="13"/>
  <c r="T2745" i="13"/>
  <c r="T2749" i="13"/>
  <c r="V2759" i="13"/>
  <c r="U2771" i="13"/>
  <c r="V2781" i="13"/>
  <c r="V2787" i="13"/>
  <c r="T2850" i="13"/>
  <c r="T2856" i="13"/>
  <c r="T2864" i="13"/>
  <c r="V2889" i="13"/>
  <c r="V2905" i="13"/>
  <c r="V2909" i="13"/>
  <c r="T2913" i="13"/>
  <c r="T2917" i="13"/>
  <c r="T2950" i="13"/>
  <c r="V2952" i="13"/>
  <c r="T2956" i="13"/>
  <c r="T2960" i="13"/>
  <c r="V2977" i="13"/>
  <c r="V2981" i="13"/>
  <c r="T2985" i="13"/>
  <c r="T2989" i="13"/>
  <c r="U3011" i="13"/>
  <c r="U3015" i="13"/>
  <c r="T3036" i="13"/>
  <c r="U3042" i="13"/>
  <c r="V3059" i="13"/>
  <c r="V3076" i="13"/>
  <c r="V3106" i="13"/>
  <c r="W3106" i="13"/>
  <c r="W3172" i="13"/>
  <c r="V3172" i="13"/>
  <c r="V2735" i="13"/>
  <c r="T2739" i="13"/>
  <c r="V2745" i="13"/>
  <c r="V2765" i="13"/>
  <c r="T2767" i="13"/>
  <c r="U2789" i="13"/>
  <c r="V2860" i="13"/>
  <c r="V2915" i="13"/>
  <c r="V2987" i="13"/>
  <c r="V3007" i="13"/>
  <c r="V3011" i="13"/>
  <c r="U3038" i="13"/>
  <c r="T3038" i="13"/>
  <c r="U3040" i="13"/>
  <c r="T3057" i="13"/>
  <c r="V3061" i="13"/>
  <c r="U3078" i="13"/>
  <c r="V3093" i="13"/>
  <c r="V3104" i="13"/>
  <c r="W3117" i="13"/>
  <c r="U3141" i="13"/>
  <c r="T3141" i="13"/>
  <c r="W3181" i="13"/>
  <c r="U3228" i="13"/>
  <c r="T3228" i="13"/>
  <c r="T3235" i="13"/>
  <c r="U3235" i="13"/>
  <c r="U3334" i="13"/>
  <c r="T3334" i="13"/>
  <c r="W3078" i="13"/>
  <c r="V3078" i="13"/>
  <c r="V2727" i="13"/>
  <c r="T2805" i="13"/>
  <c r="T2809" i="13"/>
  <c r="V2813" i="13"/>
  <c r="T2821" i="13"/>
  <c r="T2825" i="13"/>
  <c r="V2852" i="13"/>
  <c r="T2868" i="13"/>
  <c r="T2880" i="13"/>
  <c r="T2896" i="13"/>
  <c r="T2929" i="13"/>
  <c r="V2995" i="13"/>
  <c r="W3003" i="13"/>
  <c r="V3028" i="13"/>
  <c r="U3034" i="13"/>
  <c r="V3186" i="13"/>
  <c r="W3186" i="13"/>
  <c r="T3247" i="13"/>
  <c r="U3247" i="13"/>
  <c r="W3301" i="13"/>
  <c r="V3301" i="13"/>
  <c r="W3313" i="13"/>
  <c r="V3313" i="13"/>
  <c r="U3628" i="13"/>
  <c r="T3628" i="13"/>
  <c r="T3845" i="13"/>
  <c r="U3845" i="13"/>
  <c r="U3066" i="13"/>
  <c r="U3070" i="13"/>
  <c r="T3113" i="13"/>
  <c r="T3626" i="13"/>
  <c r="U3626" i="13"/>
  <c r="T2648" i="13"/>
  <c r="T2656" i="13"/>
  <c r="T2664" i="13"/>
  <c r="T2672" i="13"/>
  <c r="T2680" i="13"/>
  <c r="T2688" i="13"/>
  <c r="T2696" i="13"/>
  <c r="T2704" i="13"/>
  <c r="T2712" i="13"/>
  <c r="T2716" i="13"/>
  <c r="T2758" i="13"/>
  <c r="V2795" i="13"/>
  <c r="V2821" i="13"/>
  <c r="V2825" i="13"/>
  <c r="T2833" i="13"/>
  <c r="V2843" i="13"/>
  <c r="T2876" i="13"/>
  <c r="T2878" i="13"/>
  <c r="T2882" i="13"/>
  <c r="T2884" i="13"/>
  <c r="T2892" i="13"/>
  <c r="T2894" i="13"/>
  <c r="T2898" i="13"/>
  <c r="V2929" i="13"/>
  <c r="V2939" i="13"/>
  <c r="W3066" i="13"/>
  <c r="W3070" i="13"/>
  <c r="V3070" i="13"/>
  <c r="T3096" i="13"/>
  <c r="U3126" i="13"/>
  <c r="W3184" i="13"/>
  <c r="V3184" i="13"/>
  <c r="T3215" i="13"/>
  <c r="U3215" i="13"/>
  <c r="V2827" i="13"/>
  <c r="V2831" i="13"/>
  <c r="V2874" i="13"/>
  <c r="V2898" i="13"/>
  <c r="V2970" i="13"/>
  <c r="W3049" i="13"/>
  <c r="W3098" i="13"/>
  <c r="T3153" i="13"/>
  <c r="W3164" i="13"/>
  <c r="V3164" i="13"/>
  <c r="W3189" i="13"/>
  <c r="V3189" i="13"/>
  <c r="W3502" i="13"/>
  <c r="V3502" i="13"/>
  <c r="T3094" i="13"/>
  <c r="U3094" i="13"/>
  <c r="T3135" i="13"/>
  <c r="U3135" i="13"/>
  <c r="U3229" i="13"/>
  <c r="T3229" i="13"/>
  <c r="U3281" i="13"/>
  <c r="T3281" i="13"/>
  <c r="U3382" i="13"/>
  <c r="T3382" i="13"/>
  <c r="W3484" i="13"/>
  <c r="V3484" i="13"/>
  <c r="U3732" i="13"/>
  <c r="T3732" i="13"/>
  <c r="V2718" i="13"/>
  <c r="T2730" i="13"/>
  <c r="T2736" i="13"/>
  <c r="T2740" i="13"/>
  <c r="V2744" i="13"/>
  <c r="V2746" i="13"/>
  <c r="V2748" i="13"/>
  <c r="T2760" i="13"/>
  <c r="U2766" i="13"/>
  <c r="T2770" i="13"/>
  <c r="T2782" i="13"/>
  <c r="T2788" i="13"/>
  <c r="V2829" i="13"/>
  <c r="V2849" i="13"/>
  <c r="T2857" i="13"/>
  <c r="T2861" i="13"/>
  <c r="T2910" i="13"/>
  <c r="V2912" i="13"/>
  <c r="T2916" i="13"/>
  <c r="T2920" i="13"/>
  <c r="V2945" i="13"/>
  <c r="V2949" i="13"/>
  <c r="T2953" i="13"/>
  <c r="T2957" i="13"/>
  <c r="T2982" i="13"/>
  <c r="V2984" i="13"/>
  <c r="T2988" i="13"/>
  <c r="T2992" i="13"/>
  <c r="V3020" i="13"/>
  <c r="T3041" i="13"/>
  <c r="V3043" i="13"/>
  <c r="U3058" i="13"/>
  <c r="U3077" i="13"/>
  <c r="U3118" i="13"/>
  <c r="V3137" i="13"/>
  <c r="W3137" i="13"/>
  <c r="V3201" i="13"/>
  <c r="W3201" i="13"/>
  <c r="U3213" i="13"/>
  <c r="T3213" i="13"/>
  <c r="T3364" i="13"/>
  <c r="U3364" i="13"/>
  <c r="W3727" i="13"/>
  <c r="V3727" i="13"/>
  <c r="T2626" i="13"/>
  <c r="V2724" i="13"/>
  <c r="V2754" i="13"/>
  <c r="T2778" i="13"/>
  <c r="V2955" i="13"/>
  <c r="U3006" i="13"/>
  <c r="W3010" i="13"/>
  <c r="T3016" i="13"/>
  <c r="U3039" i="13"/>
  <c r="W3058" i="13"/>
  <c r="U3062" i="13"/>
  <c r="W3075" i="13"/>
  <c r="V3171" i="13"/>
  <c r="U3554" i="13"/>
  <c r="T3554" i="13"/>
  <c r="V3105" i="13"/>
  <c r="W3105" i="13"/>
  <c r="U3234" i="13"/>
  <c r="T3234" i="13"/>
  <c r="U3243" i="13"/>
  <c r="T3243" i="13"/>
  <c r="V2544" i="13"/>
  <c r="V2548" i="13"/>
  <c r="V2726" i="13"/>
  <c r="T2732" i="13"/>
  <c r="V2742" i="13"/>
  <c r="V2768" i="13"/>
  <c r="V2772" i="13"/>
  <c r="T2794" i="13"/>
  <c r="T2804" i="13"/>
  <c r="T2806" i="13"/>
  <c r="V2808" i="13"/>
  <c r="T2816" i="13"/>
  <c r="T2824" i="13"/>
  <c r="V2867" i="13"/>
  <c r="T2869" i="13"/>
  <c r="T2881" i="13"/>
  <c r="T2897" i="13"/>
  <c r="T2926" i="13"/>
  <c r="V2928" i="13"/>
  <c r="V2963" i="13"/>
  <c r="V3000" i="13"/>
  <c r="V3029" i="13"/>
  <c r="V3033" i="13"/>
  <c r="T3048" i="13"/>
  <c r="U3052" i="13"/>
  <c r="U3067" i="13"/>
  <c r="T3067" i="13"/>
  <c r="U3069" i="13"/>
  <c r="W3090" i="13"/>
  <c r="T3112" i="13"/>
  <c r="W3140" i="13"/>
  <c r="U3216" i="13"/>
  <c r="T3216" i="13"/>
  <c r="U3380" i="13"/>
  <c r="T3380" i="13"/>
  <c r="V2810" i="13"/>
  <c r="V2820" i="13"/>
  <c r="V2922" i="13"/>
  <c r="W3002" i="13"/>
  <c r="W3027" i="13"/>
  <c r="W3067" i="13"/>
  <c r="V3101" i="13"/>
  <c r="W3114" i="13"/>
  <c r="V3521" i="13"/>
  <c r="W3521" i="13"/>
  <c r="U3145" i="13"/>
  <c r="T3145" i="13"/>
  <c r="V3154" i="13"/>
  <c r="W3154" i="13"/>
  <c r="U3246" i="13"/>
  <c r="T3246" i="13"/>
  <c r="W3305" i="13"/>
  <c r="V3305" i="13"/>
  <c r="W3319" i="13"/>
  <c r="V3319" i="13"/>
  <c r="U3378" i="13"/>
  <c r="T3378" i="13"/>
  <c r="V3227" i="13"/>
  <c r="W3245" i="13"/>
  <c r="V3277" i="13"/>
  <c r="W3279" i="13"/>
  <c r="V3283" i="13"/>
  <c r="V3287" i="13"/>
  <c r="W3340" i="13"/>
  <c r="W3408" i="13"/>
  <c r="W3416" i="13"/>
  <c r="W3424" i="13"/>
  <c r="W3432" i="13"/>
  <c r="W3440" i="13"/>
  <c r="W3448" i="13"/>
  <c r="W3456" i="13"/>
  <c r="W3464" i="13"/>
  <c r="W3472" i="13"/>
  <c r="V3498" i="13"/>
  <c r="W3498" i="13"/>
  <c r="V3571" i="13"/>
  <c r="W3571" i="13"/>
  <c r="V3637" i="13"/>
  <c r="W3768" i="13"/>
  <c r="V3768" i="13"/>
  <c r="U3515" i="13"/>
  <c r="T3526" i="13"/>
  <c r="T3528" i="13"/>
  <c r="W3709" i="13"/>
  <c r="V3709" i="13"/>
  <c r="U3748" i="13"/>
  <c r="T3748" i="13"/>
  <c r="U3787" i="13"/>
  <c r="T3787" i="13"/>
  <c r="T3827" i="13"/>
  <c r="W4015" i="13"/>
  <c r="V4015" i="13"/>
  <c r="T4113" i="13"/>
  <c r="U4113" i="13"/>
  <c r="T3197" i="13"/>
  <c r="U3199" i="13"/>
  <c r="T3209" i="13"/>
  <c r="U3310" i="13"/>
  <c r="U3326" i="13"/>
  <c r="T3384" i="13"/>
  <c r="U3513" i="13"/>
  <c r="T3513" i="13"/>
  <c r="V3528" i="13"/>
  <c r="T3546" i="13"/>
  <c r="T3548" i="13"/>
  <c r="T3550" i="13"/>
  <c r="V3554" i="13"/>
  <c r="W3554" i="13"/>
  <c r="U3635" i="13"/>
  <c r="T3642" i="13"/>
  <c r="T3730" i="13"/>
  <c r="V3808" i="13"/>
  <c r="W3808" i="13"/>
  <c r="T3189" i="13"/>
  <c r="U3191" i="13"/>
  <c r="T3201" i="13"/>
  <c r="T3312" i="13"/>
  <c r="U3316" i="13"/>
  <c r="T3328" i="13"/>
  <c r="T3330" i="13"/>
  <c r="T3349" i="13"/>
  <c r="T3397" i="13"/>
  <c r="T3501" i="13"/>
  <c r="T3511" i="13"/>
  <c r="U3511" i="13"/>
  <c r="T3542" i="13"/>
  <c r="T3544" i="13"/>
  <c r="U3622" i="13"/>
  <c r="T3624" i="13"/>
  <c r="U3661" i="13"/>
  <c r="T3661" i="13"/>
  <c r="V3766" i="13"/>
  <c r="W3766" i="13"/>
  <c r="U3811" i="13"/>
  <c r="T3811" i="13"/>
  <c r="T3871" i="13"/>
  <c r="W3891" i="13"/>
  <c r="V3891" i="13"/>
  <c r="V4068" i="13"/>
  <c r="W4068" i="13"/>
  <c r="T3181" i="13"/>
  <c r="U3183" i="13"/>
  <c r="T3193" i="13"/>
  <c r="U3292" i="13"/>
  <c r="T3300" i="13"/>
  <c r="V3312" i="13"/>
  <c r="T3351" i="13"/>
  <c r="T3389" i="13"/>
  <c r="T3399" i="13"/>
  <c r="T3405" i="13"/>
  <c r="T3413" i="13"/>
  <c r="T3421" i="13"/>
  <c r="T3429" i="13"/>
  <c r="T3437" i="13"/>
  <c r="T3445" i="13"/>
  <c r="T3453" i="13"/>
  <c r="T3461" i="13"/>
  <c r="T3469" i="13"/>
  <c r="T3477" i="13"/>
  <c r="T3489" i="13"/>
  <c r="T3491" i="13"/>
  <c r="T3493" i="13"/>
  <c r="V3511" i="13"/>
  <c r="W3550" i="13"/>
  <c r="V3550" i="13"/>
  <c r="T3559" i="13"/>
  <c r="U3559" i="13"/>
  <c r="U3563" i="13"/>
  <c r="W3576" i="13"/>
  <c r="V3576" i="13"/>
  <c r="U3594" i="13"/>
  <c r="T3677" i="13"/>
  <c r="U3746" i="13"/>
  <c r="V3804" i="13"/>
  <c r="W3804" i="13"/>
  <c r="T4111" i="13"/>
  <c r="U4111" i="13"/>
  <c r="U3159" i="13"/>
  <c r="T3165" i="13"/>
  <c r="U3167" i="13"/>
  <c r="T3173" i="13"/>
  <c r="U3175" i="13"/>
  <c r="T3254" i="13"/>
  <c r="U3302" i="13"/>
  <c r="T3304" i="13"/>
  <c r="T3306" i="13"/>
  <c r="W3314" i="13"/>
  <c r="T3320" i="13"/>
  <c r="V3347" i="13"/>
  <c r="V3349" i="13"/>
  <c r="V3395" i="13"/>
  <c r="V3397" i="13"/>
  <c r="V3403" i="13"/>
  <c r="V3411" i="13"/>
  <c r="V3419" i="13"/>
  <c r="V3427" i="13"/>
  <c r="V3435" i="13"/>
  <c r="V3443" i="13"/>
  <c r="V3451" i="13"/>
  <c r="V3459" i="13"/>
  <c r="V3467" i="13"/>
  <c r="V3475" i="13"/>
  <c r="U3479" i="13"/>
  <c r="T3485" i="13"/>
  <c r="W3491" i="13"/>
  <c r="U3503" i="13"/>
  <c r="U3522" i="13"/>
  <c r="W3544" i="13"/>
  <c r="V3544" i="13"/>
  <c r="T3557" i="13"/>
  <c r="W3561" i="13"/>
  <c r="U3574" i="13"/>
  <c r="U3581" i="13"/>
  <c r="T3581" i="13"/>
  <c r="T3620" i="13"/>
  <c r="T3631" i="13"/>
  <c r="U3631" i="13"/>
  <c r="U3691" i="13"/>
  <c r="T3855" i="13"/>
  <c r="T3869" i="13"/>
  <c r="U3869" i="13"/>
  <c r="W4066" i="13"/>
  <c r="V4066" i="13"/>
  <c r="U3726" i="13"/>
  <c r="T3726" i="13"/>
  <c r="U3795" i="13"/>
  <c r="T3795" i="13"/>
  <c r="T3266" i="13"/>
  <c r="T3280" i="13"/>
  <c r="T3284" i="13"/>
  <c r="T3288" i="13"/>
  <c r="T3335" i="13"/>
  <c r="T3341" i="13"/>
  <c r="T3359" i="13"/>
  <c r="T3365" i="13"/>
  <c r="T3367" i="13"/>
  <c r="T3381" i="13"/>
  <c r="U3495" i="13"/>
  <c r="U3518" i="13"/>
  <c r="T3538" i="13"/>
  <c r="W3592" i="13"/>
  <c r="V3592" i="13"/>
  <c r="W3645" i="13"/>
  <c r="V3645" i="13"/>
  <c r="U3783" i="13"/>
  <c r="T3783" i="13"/>
  <c r="V3816" i="13"/>
  <c r="W3816" i="13"/>
  <c r="T3853" i="13"/>
  <c r="U3853" i="13"/>
  <c r="W4011" i="13"/>
  <c r="V4011" i="13"/>
  <c r="T4109" i="13"/>
  <c r="U4109" i="13"/>
  <c r="T3208" i="13"/>
  <c r="U3222" i="13"/>
  <c r="T3236" i="13"/>
  <c r="T3240" i="13"/>
  <c r="U3258" i="13"/>
  <c r="U3270" i="13"/>
  <c r="T3272" i="13"/>
  <c r="T3296" i="13"/>
  <c r="T3333" i="13"/>
  <c r="T3383" i="13"/>
  <c r="U3525" i="13"/>
  <c r="T3525" i="13"/>
  <c r="U3579" i="13"/>
  <c r="U3588" i="13"/>
  <c r="T3588" i="13"/>
  <c r="T3614" i="13"/>
  <c r="V3618" i="13"/>
  <c r="W3618" i="13"/>
  <c r="U3835" i="13"/>
  <c r="T3835" i="13"/>
  <c r="W4062" i="13"/>
  <c r="V4062" i="13"/>
  <c r="T3137" i="13"/>
  <c r="W3139" i="13"/>
  <c r="W3153" i="13"/>
  <c r="T3200" i="13"/>
  <c r="U3214" i="13"/>
  <c r="W3226" i="13"/>
  <c r="W3228" i="13"/>
  <c r="V3236" i="13"/>
  <c r="W3246" i="13"/>
  <c r="W3266" i="13"/>
  <c r="V3270" i="13"/>
  <c r="W3272" i="13"/>
  <c r="W3296" i="13"/>
  <c r="T3311" i="13"/>
  <c r="T3327" i="13"/>
  <c r="V3363" i="13"/>
  <c r="V3379" i="13"/>
  <c r="V3381" i="13"/>
  <c r="T3514" i="13"/>
  <c r="V3529" i="13"/>
  <c r="W3529" i="13"/>
  <c r="U3570" i="13"/>
  <c r="U3610" i="13"/>
  <c r="U3724" i="13"/>
  <c r="T3724" i="13"/>
  <c r="V3760" i="13"/>
  <c r="V3196" i="13"/>
  <c r="V3208" i="13"/>
  <c r="V3383" i="13"/>
  <c r="W3536" i="13"/>
  <c r="V3536" i="13"/>
  <c r="T3543" i="13"/>
  <c r="U3543" i="13"/>
  <c r="U3595" i="13"/>
  <c r="T3595" i="13"/>
  <c r="W3627" i="13"/>
  <c r="V3627" i="13"/>
  <c r="W3643" i="13"/>
  <c r="V3643" i="13"/>
  <c r="U3678" i="13"/>
  <c r="T3678" i="13"/>
  <c r="U3685" i="13"/>
  <c r="T3685" i="13"/>
  <c r="T3865" i="13"/>
  <c r="U3865" i="13"/>
  <c r="U3103" i="13"/>
  <c r="U3198" i="13"/>
  <c r="W3210" i="13"/>
  <c r="T3534" i="13"/>
  <c r="T3541" i="13"/>
  <c r="V3568" i="13"/>
  <c r="T3575" i="13"/>
  <c r="U3575" i="13"/>
  <c r="W3595" i="13"/>
  <c r="V3595" i="13"/>
  <c r="U3606" i="13"/>
  <c r="V3664" i="13"/>
  <c r="U3687" i="13"/>
  <c r="U3791" i="13"/>
  <c r="T3791" i="13"/>
  <c r="W3883" i="13"/>
  <c r="W4060" i="13"/>
  <c r="U3604" i="13"/>
  <c r="T3604" i="13"/>
  <c r="U3646" i="13"/>
  <c r="T3646" i="13"/>
  <c r="V4072" i="13"/>
  <c r="W4072" i="13"/>
  <c r="U3182" i="13"/>
  <c r="U3255" i="13"/>
  <c r="T3263" i="13"/>
  <c r="T3265" i="13"/>
  <c r="T3291" i="13"/>
  <c r="T3293" i="13"/>
  <c r="T3303" i="13"/>
  <c r="T3390" i="13"/>
  <c r="T3406" i="13"/>
  <c r="T3414" i="13"/>
  <c r="T3422" i="13"/>
  <c r="T3430" i="13"/>
  <c r="T3438" i="13"/>
  <c r="T3446" i="13"/>
  <c r="T3454" i="13"/>
  <c r="T3462" i="13"/>
  <c r="T3470" i="13"/>
  <c r="T3478" i="13"/>
  <c r="T3490" i="13"/>
  <c r="T3502" i="13"/>
  <c r="T3532" i="13"/>
  <c r="T3558" i="13"/>
  <c r="U3560" i="13"/>
  <c r="W3584" i="13"/>
  <c r="V3584" i="13"/>
  <c r="W3621" i="13"/>
  <c r="V3621" i="13"/>
  <c r="U3722" i="13"/>
  <c r="T3722" i="13"/>
  <c r="U3831" i="13"/>
  <c r="T3831" i="13"/>
  <c r="U3166" i="13"/>
  <c r="U3174" i="13"/>
  <c r="U3321" i="13"/>
  <c r="T3352" i="13"/>
  <c r="T3354" i="13"/>
  <c r="T3394" i="13"/>
  <c r="T3400" i="13"/>
  <c r="T3402" i="13"/>
  <c r="T3496" i="13"/>
  <c r="T3591" i="13"/>
  <c r="U3591" i="13"/>
  <c r="T3619" i="13"/>
  <c r="U3630" i="13"/>
  <c r="T3630" i="13"/>
  <c r="W3655" i="13"/>
  <c r="V3655" i="13"/>
  <c r="U3667" i="13"/>
  <c r="T3667" i="13"/>
  <c r="T3683" i="13"/>
  <c r="T3861" i="13"/>
  <c r="U3861" i="13"/>
  <c r="U3877" i="13"/>
  <c r="U4103" i="13"/>
  <c r="T4103" i="13"/>
  <c r="W3654" i="13"/>
  <c r="V3656" i="13"/>
  <c r="V3677" i="13"/>
  <c r="V3687" i="13"/>
  <c r="W3742" i="13"/>
  <c r="V3744" i="13"/>
  <c r="V3847" i="13"/>
  <c r="V3851" i="13"/>
  <c r="V3875" i="13"/>
  <c r="W4044" i="13"/>
  <c r="W4048" i="13"/>
  <c r="T4095" i="13"/>
  <c r="T4099" i="13"/>
  <c r="U4101" i="13"/>
  <c r="U4105" i="13"/>
  <c r="T4107" i="13"/>
  <c r="V4109" i="13"/>
  <c r="V4113" i="13"/>
  <c r="W3734" i="13"/>
  <c r="V3736" i="13"/>
  <c r="V3789" i="13"/>
  <c r="T4079" i="13"/>
  <c r="T4083" i="13"/>
  <c r="U4085" i="13"/>
  <c r="U4089" i="13"/>
  <c r="V3624" i="13"/>
  <c r="U3671" i="13"/>
  <c r="T3698" i="13"/>
  <c r="T3700" i="13"/>
  <c r="T3702" i="13"/>
  <c r="W3718" i="13"/>
  <c r="V3720" i="13"/>
  <c r="T3757" i="13"/>
  <c r="T3763" i="13"/>
  <c r="U3775" i="13"/>
  <c r="V3781" i="13"/>
  <c r="V3797" i="13"/>
  <c r="U3801" i="13"/>
  <c r="U3813" i="13"/>
  <c r="U3821" i="13"/>
  <c r="W4020" i="13"/>
  <c r="W4024" i="13"/>
  <c r="T4071" i="13"/>
  <c r="T4075" i="13"/>
  <c r="U4077" i="13"/>
  <c r="U4081" i="13"/>
  <c r="V4091" i="13"/>
  <c r="V3661" i="13"/>
  <c r="V3671" i="13"/>
  <c r="V3757" i="13"/>
  <c r="V3775" i="13"/>
  <c r="V3799" i="13"/>
  <c r="V3803" i="13"/>
  <c r="V3815" i="13"/>
  <c r="V3819" i="13"/>
  <c r="T3892" i="13"/>
  <c r="V3894" i="13"/>
  <c r="V3898" i="13"/>
  <c r="V3902" i="13"/>
  <c r="V3906" i="13"/>
  <c r="V3910" i="13"/>
  <c r="V3914" i="13"/>
  <c r="V3918" i="13"/>
  <c r="V3922" i="13"/>
  <c r="V3926" i="13"/>
  <c r="V3930" i="13"/>
  <c r="V3934" i="13"/>
  <c r="V3938" i="13"/>
  <c r="V3942" i="13"/>
  <c r="V3946" i="13"/>
  <c r="V3950" i="13"/>
  <c r="V3954" i="13"/>
  <c r="V3958" i="13"/>
  <c r="V3962" i="13"/>
  <c r="V3966" i="13"/>
  <c r="V3970" i="13"/>
  <c r="V3974" i="13"/>
  <c r="V3978" i="13"/>
  <c r="V3982" i="13"/>
  <c r="V3986" i="13"/>
  <c r="V3990" i="13"/>
  <c r="V3994" i="13"/>
  <c r="V3998" i="13"/>
  <c r="V4002" i="13"/>
  <c r="V4079" i="13"/>
  <c r="U3607" i="13"/>
  <c r="T3653" i="13"/>
  <c r="U3663" i="13"/>
  <c r="T3692" i="13"/>
  <c r="W3702" i="13"/>
  <c r="V3704" i="13"/>
  <c r="T3741" i="13"/>
  <c r="V3749" i="13"/>
  <c r="U3759" i="13"/>
  <c r="V3767" i="13"/>
  <c r="V3886" i="13"/>
  <c r="W4004" i="13"/>
  <c r="W4008" i="13"/>
  <c r="U4061" i="13"/>
  <c r="U4065" i="13"/>
  <c r="V4071" i="13"/>
  <c r="V4075" i="13"/>
  <c r="V3858" i="13"/>
  <c r="V4067" i="13"/>
  <c r="T4039" i="13"/>
  <c r="T4043" i="13"/>
  <c r="U4045" i="13"/>
  <c r="U4049" i="13"/>
  <c r="W3686" i="13"/>
  <c r="V3688" i="13"/>
  <c r="T3717" i="13"/>
  <c r="T3723" i="13"/>
  <c r="V3725" i="13"/>
  <c r="U3735" i="13"/>
  <c r="V3743" i="13"/>
  <c r="T3786" i="13"/>
  <c r="V3790" i="13"/>
  <c r="V3794" i="13"/>
  <c r="V3830" i="13"/>
  <c r="V3834" i="13"/>
  <c r="W3848" i="13"/>
  <c r="U3852" i="13"/>
  <c r="W3876" i="13"/>
  <c r="T4031" i="13"/>
  <c r="T4035" i="13"/>
  <c r="U4037" i="13"/>
  <c r="U4041" i="13"/>
  <c r="V4051" i="13"/>
  <c r="W4108" i="13"/>
  <c r="W4112" i="13"/>
  <c r="W3786" i="13"/>
  <c r="W3844" i="13"/>
  <c r="W3852" i="13"/>
  <c r="W3856" i="13"/>
  <c r="W3860" i="13"/>
  <c r="W3864" i="13"/>
  <c r="W3868" i="13"/>
  <c r="W3872" i="13"/>
  <c r="V3798" i="13"/>
  <c r="V3802" i="13"/>
  <c r="V3814" i="13"/>
  <c r="V3818" i="13"/>
  <c r="T4015" i="13"/>
  <c r="T4019" i="13"/>
  <c r="U4021" i="13"/>
  <c r="U4025" i="13"/>
  <c r="U3711" i="13"/>
  <c r="T3764" i="13"/>
  <c r="W3796" i="13"/>
  <c r="W3824" i="13"/>
  <c r="W3828" i="13"/>
  <c r="W3836" i="13"/>
  <c r="T4007" i="13"/>
  <c r="T4011" i="13"/>
  <c r="U4013" i="13"/>
  <c r="U4017" i="13"/>
  <c r="V4023" i="13"/>
  <c r="V4027" i="13"/>
  <c r="V4070" i="13"/>
  <c r="V4074" i="13"/>
  <c r="W4084" i="13"/>
  <c r="W4088" i="13"/>
  <c r="V4019" i="13"/>
  <c r="W4076" i="13"/>
  <c r="W4080" i="13"/>
  <c r="U3893" i="13"/>
  <c r="U3897" i="13"/>
  <c r="U3901" i="13"/>
  <c r="U3905" i="13"/>
  <c r="U3909" i="13"/>
  <c r="U3913" i="13"/>
  <c r="U3917" i="13"/>
  <c r="U3921" i="13"/>
  <c r="U3925" i="13"/>
  <c r="U3929" i="13"/>
  <c r="U3933" i="13"/>
  <c r="U3937" i="13"/>
  <c r="U3941" i="13"/>
  <c r="U3945" i="13"/>
  <c r="U3949" i="13"/>
  <c r="U3953" i="13"/>
  <c r="U3957" i="13"/>
  <c r="U3961" i="13"/>
  <c r="U3965" i="13"/>
  <c r="U3969" i="13"/>
  <c r="U3973" i="13"/>
  <c r="U3977" i="13"/>
  <c r="U3981" i="13"/>
  <c r="V610" i="13"/>
  <c r="W687" i="13"/>
  <c r="V687" i="13"/>
  <c r="W741" i="13"/>
  <c r="V741" i="13"/>
  <c r="U749" i="13"/>
  <c r="T749" i="13"/>
  <c r="U794" i="13"/>
  <c r="T794" i="13"/>
  <c r="T835" i="13"/>
  <c r="U835" i="13"/>
  <c r="T420" i="13"/>
  <c r="V428" i="13"/>
  <c r="T438" i="13"/>
  <c r="T448" i="13"/>
  <c r="T453" i="13"/>
  <c r="V458" i="13"/>
  <c r="V463" i="13"/>
  <c r="V468" i="13"/>
  <c r="V487" i="13"/>
  <c r="T489" i="13"/>
  <c r="V494" i="13"/>
  <c r="T508" i="13"/>
  <c r="V513" i="13"/>
  <c r="T520" i="13"/>
  <c r="T527" i="13"/>
  <c r="V532" i="13"/>
  <c r="V546" i="13"/>
  <c r="V562" i="13"/>
  <c r="V578" i="13"/>
  <c r="V594" i="13"/>
  <c r="T612" i="13"/>
  <c r="V630" i="13"/>
  <c r="W645" i="13"/>
  <c r="V645" i="13"/>
  <c r="T691" i="13"/>
  <c r="T718" i="13"/>
  <c r="W751" i="13"/>
  <c r="V751" i="13"/>
  <c r="W847" i="13"/>
  <c r="V847" i="13"/>
  <c r="V7" i="13"/>
  <c r="V15" i="13"/>
  <c r="V23" i="13"/>
  <c r="V31" i="13"/>
  <c r="V39" i="13"/>
  <c r="V47" i="13"/>
  <c r="V55" i="13"/>
  <c r="V63" i="13"/>
  <c r="V71" i="13"/>
  <c r="V79" i="13"/>
  <c r="V87" i="13"/>
  <c r="V95" i="13"/>
  <c r="V103" i="13"/>
  <c r="V111" i="13"/>
  <c r="V119" i="13"/>
  <c r="V127" i="13"/>
  <c r="V135" i="13"/>
  <c r="V143" i="13"/>
  <c r="V151" i="13"/>
  <c r="V159" i="13"/>
  <c r="V167" i="13"/>
  <c r="V175" i="13"/>
  <c r="V183" i="13"/>
  <c r="V191" i="13"/>
  <c r="V199" i="13"/>
  <c r="V207" i="13"/>
  <c r="V215" i="13"/>
  <c r="V223" i="13"/>
  <c r="V231" i="13"/>
  <c r="V239" i="13"/>
  <c r="V247" i="13"/>
  <c r="V255" i="13"/>
  <c r="V263" i="13"/>
  <c r="V271" i="13"/>
  <c r="V279" i="13"/>
  <c r="V287" i="13"/>
  <c r="V295" i="13"/>
  <c r="V303" i="13"/>
  <c r="V311" i="13"/>
  <c r="V319" i="13"/>
  <c r="V327" i="13"/>
  <c r="V335" i="13"/>
  <c r="V343" i="13"/>
  <c r="V351" i="13"/>
  <c r="V359" i="13"/>
  <c r="V367" i="13"/>
  <c r="V375" i="13"/>
  <c r="V383" i="13"/>
  <c r="V391" i="13"/>
  <c r="V399" i="13"/>
  <c r="V407" i="13"/>
  <c r="V415" i="13"/>
  <c r="V433" i="13"/>
  <c r="V438" i="13"/>
  <c r="V453" i="13"/>
  <c r="V475" i="13"/>
  <c r="V482" i="13"/>
  <c r="V520" i="13"/>
  <c r="V539" i="13"/>
  <c r="V621" i="13"/>
  <c r="V647" i="13"/>
  <c r="U674" i="13"/>
  <c r="T674" i="13"/>
  <c r="V689" i="13"/>
  <c r="U697" i="13"/>
  <c r="T697" i="13"/>
  <c r="W714" i="13"/>
  <c r="V714" i="13"/>
  <c r="U771" i="13"/>
  <c r="T771" i="13"/>
  <c r="T819" i="13"/>
  <c r="U819" i="13"/>
  <c r="V448" i="13"/>
  <c r="V489" i="13"/>
  <c r="V555" i="13"/>
  <c r="V571" i="13"/>
  <c r="V587" i="13"/>
  <c r="V603" i="13"/>
  <c r="W612" i="13"/>
  <c r="W632" i="13"/>
  <c r="V632" i="13"/>
  <c r="W697" i="13"/>
  <c r="V697" i="13"/>
  <c r="U722" i="13"/>
  <c r="T722" i="13"/>
  <c r="U724" i="13"/>
  <c r="T724" i="13"/>
  <c r="W761" i="13"/>
  <c r="V761" i="13"/>
  <c r="W831" i="13"/>
  <c r="V831" i="13"/>
  <c r="T510" i="13"/>
  <c r="W655" i="13"/>
  <c r="V655" i="13"/>
  <c r="W701" i="13"/>
  <c r="V701" i="13"/>
  <c r="W724" i="13"/>
  <c r="V724" i="13"/>
  <c r="U734" i="13"/>
  <c r="T734" i="13"/>
  <c r="W773" i="13"/>
  <c r="V773" i="13"/>
  <c r="U781" i="13"/>
  <c r="T781" i="13"/>
  <c r="T803" i="13"/>
  <c r="U803" i="13"/>
  <c r="T422" i="13"/>
  <c r="V435" i="13"/>
  <c r="T445" i="13"/>
  <c r="V450" i="13"/>
  <c r="V455" i="13"/>
  <c r="V460" i="13"/>
  <c r="T472" i="13"/>
  <c r="T479" i="13"/>
  <c r="V484" i="13"/>
  <c r="V503" i="13"/>
  <c r="T505" i="13"/>
  <c r="V510" i="13"/>
  <c r="T524" i="13"/>
  <c r="V529" i="13"/>
  <c r="T536" i="13"/>
  <c r="T543" i="13"/>
  <c r="V550" i="13"/>
  <c r="T559" i="13"/>
  <c r="V566" i="13"/>
  <c r="T575" i="13"/>
  <c r="V582" i="13"/>
  <c r="T591" i="13"/>
  <c r="V598" i="13"/>
  <c r="W636" i="13"/>
  <c r="V638" i="13"/>
  <c r="T659" i="13"/>
  <c r="U680" i="13"/>
  <c r="T728" i="13"/>
  <c r="W783" i="13"/>
  <c r="V783" i="13"/>
  <c r="W815" i="13"/>
  <c r="V815" i="13"/>
  <c r="V417" i="13"/>
  <c r="V472" i="13"/>
  <c r="V491" i="13"/>
  <c r="V536" i="13"/>
  <c r="V616" i="13"/>
  <c r="V657" i="13"/>
  <c r="V659" i="13"/>
  <c r="U665" i="13"/>
  <c r="T665" i="13"/>
  <c r="V427" i="13"/>
  <c r="V462" i="13"/>
  <c r="V467" i="13"/>
  <c r="V479" i="13"/>
  <c r="V486" i="13"/>
  <c r="V524" i="13"/>
  <c r="V618" i="13"/>
  <c r="W665" i="13"/>
  <c r="V665" i="13"/>
  <c r="W682" i="13"/>
  <c r="V682" i="13"/>
  <c r="U738" i="13"/>
  <c r="T738" i="13"/>
  <c r="U744" i="13"/>
  <c r="T744" i="13"/>
  <c r="W799" i="13"/>
  <c r="V799" i="13"/>
  <c r="V457" i="13"/>
  <c r="V512" i="13"/>
  <c r="T526" i="13"/>
  <c r="V531" i="13"/>
  <c r="V545" i="13"/>
  <c r="V552" i="13"/>
  <c r="V561" i="13"/>
  <c r="V568" i="13"/>
  <c r="V577" i="13"/>
  <c r="V584" i="13"/>
  <c r="V593" i="13"/>
  <c r="V600" i="13"/>
  <c r="U644" i="13"/>
  <c r="W669" i="13"/>
  <c r="V669" i="13"/>
  <c r="V684" i="13"/>
  <c r="U690" i="13"/>
  <c r="T690" i="13"/>
  <c r="U692" i="13"/>
  <c r="T692" i="13"/>
  <c r="W709" i="13"/>
  <c r="V709" i="13"/>
  <c r="U766" i="13"/>
  <c r="T766" i="13"/>
  <c r="W692" i="13"/>
  <c r="V692" i="13"/>
  <c r="W746" i="13"/>
  <c r="V746" i="13"/>
  <c r="U754" i="13"/>
  <c r="T754" i="13"/>
  <c r="U844" i="13"/>
  <c r="T844" i="13"/>
  <c r="T8" i="13"/>
  <c r="T16" i="13"/>
  <c r="T24" i="13"/>
  <c r="T32" i="13"/>
  <c r="T40" i="13"/>
  <c r="T48" i="13"/>
  <c r="T56" i="13"/>
  <c r="T64" i="13"/>
  <c r="T72" i="13"/>
  <c r="T80" i="13"/>
  <c r="T88" i="13"/>
  <c r="T96" i="13"/>
  <c r="T104" i="13"/>
  <c r="T112" i="13"/>
  <c r="T120" i="13"/>
  <c r="T128" i="13"/>
  <c r="T136" i="13"/>
  <c r="T144" i="13"/>
  <c r="T152" i="13"/>
  <c r="T160" i="13"/>
  <c r="T168" i="13"/>
  <c r="T176" i="13"/>
  <c r="T184" i="13"/>
  <c r="T192" i="13"/>
  <c r="T200" i="13"/>
  <c r="T208" i="13"/>
  <c r="T216" i="13"/>
  <c r="T224" i="13"/>
  <c r="T232" i="13"/>
  <c r="T240" i="13"/>
  <c r="T248" i="13"/>
  <c r="T256" i="13"/>
  <c r="T264" i="13"/>
  <c r="T272" i="13"/>
  <c r="T280" i="13"/>
  <c r="T288" i="13"/>
  <c r="T296" i="13"/>
  <c r="T304" i="13"/>
  <c r="T312" i="13"/>
  <c r="T320" i="13"/>
  <c r="T328" i="13"/>
  <c r="T336" i="13"/>
  <c r="T344" i="13"/>
  <c r="T352" i="13"/>
  <c r="T360" i="13"/>
  <c r="T368" i="13"/>
  <c r="T376" i="13"/>
  <c r="T384" i="13"/>
  <c r="T392" i="13"/>
  <c r="T400" i="13"/>
  <c r="T408" i="13"/>
  <c r="T416" i="13"/>
  <c r="T439" i="13"/>
  <c r="T449" i="13"/>
  <c r="T454" i="13"/>
  <c r="V488" i="13"/>
  <c r="T502" i="13"/>
  <c r="V507" i="13"/>
  <c r="T556" i="13"/>
  <c r="T572" i="13"/>
  <c r="T588" i="13"/>
  <c r="T604" i="13"/>
  <c r="V611" i="13"/>
  <c r="W620" i="13"/>
  <c r="T622" i="13"/>
  <c r="V633" i="13"/>
  <c r="T654" i="13"/>
  <c r="U673" i="13"/>
  <c r="U675" i="13"/>
  <c r="T696" i="13"/>
  <c r="U700" i="13"/>
  <c r="U702" i="13"/>
  <c r="U717" i="13"/>
  <c r="W756" i="13"/>
  <c r="V756" i="13"/>
  <c r="U842" i="13"/>
  <c r="T842" i="13"/>
  <c r="W650" i="13"/>
  <c r="V650" i="13"/>
  <c r="W719" i="13"/>
  <c r="V719" i="13"/>
  <c r="U776" i="13"/>
  <c r="T776" i="13"/>
  <c r="U828" i="13"/>
  <c r="T828" i="13"/>
  <c r="T5" i="13"/>
  <c r="V8" i="13"/>
  <c r="T13" i="13"/>
  <c r="V16" i="13"/>
  <c r="T21" i="13"/>
  <c r="V24" i="13"/>
  <c r="T29" i="13"/>
  <c r="V32" i="13"/>
  <c r="T37" i="13"/>
  <c r="V40" i="13"/>
  <c r="T45" i="13"/>
  <c r="V48" i="13"/>
  <c r="T53" i="13"/>
  <c r="V56" i="13"/>
  <c r="T61" i="13"/>
  <c r="V64" i="13"/>
  <c r="T69" i="13"/>
  <c r="V72" i="13"/>
  <c r="T77" i="13"/>
  <c r="V80" i="13"/>
  <c r="T85" i="13"/>
  <c r="V88" i="13"/>
  <c r="T93" i="13"/>
  <c r="V96" i="13"/>
  <c r="T101" i="13"/>
  <c r="V104" i="13"/>
  <c r="T109" i="13"/>
  <c r="V112" i="13"/>
  <c r="T117" i="13"/>
  <c r="V120" i="13"/>
  <c r="T125" i="13"/>
  <c r="V128" i="13"/>
  <c r="T133" i="13"/>
  <c r="V136" i="13"/>
  <c r="T141" i="13"/>
  <c r="V144" i="13"/>
  <c r="T149" i="13"/>
  <c r="V152" i="13"/>
  <c r="T157" i="13"/>
  <c r="V160" i="13"/>
  <c r="T165" i="13"/>
  <c r="V168" i="13"/>
  <c r="T173" i="13"/>
  <c r="V176" i="13"/>
  <c r="T181" i="13"/>
  <c r="V184" i="13"/>
  <c r="T189" i="13"/>
  <c r="V192" i="13"/>
  <c r="T197" i="13"/>
  <c r="V200" i="13"/>
  <c r="T205" i="13"/>
  <c r="V208" i="13"/>
  <c r="T213" i="13"/>
  <c r="V216" i="13"/>
  <c r="T221" i="13"/>
  <c r="V224" i="13"/>
  <c r="T229" i="13"/>
  <c r="V232" i="13"/>
  <c r="T237" i="13"/>
  <c r="V240" i="13"/>
  <c r="T245" i="13"/>
  <c r="V248" i="13"/>
  <c r="T253" i="13"/>
  <c r="V256" i="13"/>
  <c r="T261" i="13"/>
  <c r="V264" i="13"/>
  <c r="T269" i="13"/>
  <c r="V272" i="13"/>
  <c r="T277" i="13"/>
  <c r="V280" i="13"/>
  <c r="T285" i="13"/>
  <c r="V288" i="13"/>
  <c r="T293" i="13"/>
  <c r="V296" i="13"/>
  <c r="T301" i="13"/>
  <c r="V304" i="13"/>
  <c r="T309" i="13"/>
  <c r="V312" i="13"/>
  <c r="T317" i="13"/>
  <c r="V320" i="13"/>
  <c r="T325" i="13"/>
  <c r="V328" i="13"/>
  <c r="T333" i="13"/>
  <c r="V336" i="13"/>
  <c r="T341" i="13"/>
  <c r="V344" i="13"/>
  <c r="T349" i="13"/>
  <c r="V352" i="13"/>
  <c r="T357" i="13"/>
  <c r="V360" i="13"/>
  <c r="T365" i="13"/>
  <c r="V368" i="13"/>
  <c r="T373" i="13"/>
  <c r="V376" i="13"/>
  <c r="T381" i="13"/>
  <c r="V384" i="13"/>
  <c r="T389" i="13"/>
  <c r="V392" i="13"/>
  <c r="T397" i="13"/>
  <c r="V400" i="13"/>
  <c r="T405" i="13"/>
  <c r="V408" i="13"/>
  <c r="T413" i="13"/>
  <c r="V416" i="13"/>
  <c r="T431" i="13"/>
  <c r="V439" i="13"/>
  <c r="V449" i="13"/>
  <c r="T478" i="13"/>
  <c r="V483" i="13"/>
  <c r="V490" i="13"/>
  <c r="V509" i="13"/>
  <c r="V528" i="13"/>
  <c r="T542" i="13"/>
  <c r="V549" i="13"/>
  <c r="W556" i="13"/>
  <c r="T558" i="13"/>
  <c r="V565" i="13"/>
  <c r="W572" i="13"/>
  <c r="T574" i="13"/>
  <c r="V581" i="13"/>
  <c r="W588" i="13"/>
  <c r="T590" i="13"/>
  <c r="V597" i="13"/>
  <c r="W604" i="13"/>
  <c r="T606" i="13"/>
  <c r="T639" i="13"/>
  <c r="V652" i="13"/>
  <c r="U658" i="13"/>
  <c r="T658" i="13"/>
  <c r="U660" i="13"/>
  <c r="T660" i="13"/>
  <c r="V662" i="13"/>
  <c r="T723" i="13"/>
  <c r="U826" i="13"/>
  <c r="T826" i="13"/>
  <c r="V497" i="13"/>
  <c r="V606" i="13"/>
  <c r="W624" i="13"/>
  <c r="V624" i="13"/>
  <c r="W637" i="13"/>
  <c r="W660" i="13"/>
  <c r="V660" i="13"/>
  <c r="W677" i="13"/>
  <c r="V677" i="13"/>
  <c r="W778" i="13"/>
  <c r="V778" i="13"/>
  <c r="U786" i="13"/>
  <c r="T786" i="13"/>
  <c r="U812" i="13"/>
  <c r="T812" i="13"/>
  <c r="W858" i="13"/>
  <c r="V858" i="13"/>
  <c r="V5" i="13"/>
  <c r="V13" i="13"/>
  <c r="V21" i="13"/>
  <c r="V29" i="13"/>
  <c r="V37" i="13"/>
  <c r="V45" i="13"/>
  <c r="V53" i="13"/>
  <c r="V61" i="13"/>
  <c r="V69" i="13"/>
  <c r="V77" i="13"/>
  <c r="V85" i="13"/>
  <c r="V93" i="13"/>
  <c r="V101" i="13"/>
  <c r="V109" i="13"/>
  <c r="V117" i="13"/>
  <c r="V125" i="13"/>
  <c r="V133" i="13"/>
  <c r="V141" i="13"/>
  <c r="V149" i="13"/>
  <c r="V157" i="13"/>
  <c r="V165" i="13"/>
  <c r="V173" i="13"/>
  <c r="V181" i="13"/>
  <c r="V189" i="13"/>
  <c r="V197" i="13"/>
  <c r="V205" i="13"/>
  <c r="V213" i="13"/>
  <c r="V221" i="13"/>
  <c r="V229" i="13"/>
  <c r="V237" i="13"/>
  <c r="V245" i="13"/>
  <c r="V253" i="13"/>
  <c r="V261" i="13"/>
  <c r="V269" i="13"/>
  <c r="V277" i="13"/>
  <c r="V285" i="13"/>
  <c r="V293" i="13"/>
  <c r="V301" i="13"/>
  <c r="V309" i="13"/>
  <c r="V317" i="13"/>
  <c r="V325" i="13"/>
  <c r="V333" i="13"/>
  <c r="V341" i="13"/>
  <c r="V349" i="13"/>
  <c r="V357" i="13"/>
  <c r="V365" i="13"/>
  <c r="V373" i="13"/>
  <c r="V381" i="13"/>
  <c r="V389" i="13"/>
  <c r="V397" i="13"/>
  <c r="V405" i="13"/>
  <c r="V413" i="13"/>
  <c r="V431" i="13"/>
  <c r="V461" i="13"/>
  <c r="V485" i="13"/>
  <c r="V530" i="13"/>
  <c r="U706" i="13"/>
  <c r="T706" i="13"/>
  <c r="W729" i="13"/>
  <c r="V729" i="13"/>
  <c r="U739" i="13"/>
  <c r="T739" i="13"/>
  <c r="U810" i="13"/>
  <c r="T810" i="13"/>
  <c r="V456" i="13"/>
  <c r="V473" i="13"/>
  <c r="T480" i="13"/>
  <c r="V537" i="13"/>
  <c r="T544" i="13"/>
  <c r="U553" i="13"/>
  <c r="T560" i="13"/>
  <c r="U569" i="13"/>
  <c r="T576" i="13"/>
  <c r="U585" i="13"/>
  <c r="T592" i="13"/>
  <c r="U601" i="13"/>
  <c r="V608" i="13"/>
  <c r="U685" i="13"/>
  <c r="V706" i="13"/>
  <c r="U796" i="13"/>
  <c r="T796" i="13"/>
  <c r="W653" i="13"/>
  <c r="V653" i="13"/>
  <c r="W685" i="13"/>
  <c r="V685" i="13"/>
  <c r="W717" i="13"/>
  <c r="V717" i="13"/>
  <c r="T729" i="13"/>
  <c r="W749" i="13"/>
  <c r="V749" i="13"/>
  <c r="T756" i="13"/>
  <c r="T761" i="13"/>
  <c r="W781" i="13"/>
  <c r="V781" i="13"/>
  <c r="V795" i="13"/>
  <c r="V811" i="13"/>
  <c r="V827" i="13"/>
  <c r="V843" i="13"/>
  <c r="T865" i="13"/>
  <c r="U907" i="13"/>
  <c r="T929" i="13"/>
  <c r="V962" i="13"/>
  <c r="U966" i="13"/>
  <c r="T966" i="13"/>
  <c r="V640" i="13"/>
  <c r="U650" i="13"/>
  <c r="T650" i="13"/>
  <c r="U682" i="13"/>
  <c r="T682" i="13"/>
  <c r="U714" i="13"/>
  <c r="T714" i="13"/>
  <c r="U746" i="13"/>
  <c r="T746" i="13"/>
  <c r="U778" i="13"/>
  <c r="T778" i="13"/>
  <c r="V788" i="13"/>
  <c r="V804" i="13"/>
  <c r="V820" i="13"/>
  <c r="V836" i="13"/>
  <c r="U856" i="13"/>
  <c r="T856" i="13"/>
  <c r="V876" i="13"/>
  <c r="W885" i="13"/>
  <c r="V885" i="13"/>
  <c r="U898" i="13"/>
  <c r="T898" i="13"/>
  <c r="W907" i="13"/>
  <c r="V907" i="13"/>
  <c r="U920" i="13"/>
  <c r="T920" i="13"/>
  <c r="V940" i="13"/>
  <c r="W949" i="13"/>
  <c r="V949" i="13"/>
  <c r="U968" i="13"/>
  <c r="T968" i="13"/>
  <c r="U867" i="13"/>
  <c r="V887" i="13"/>
  <c r="V898" i="13"/>
  <c r="U931" i="13"/>
  <c r="V951" i="13"/>
  <c r="U970" i="13"/>
  <c r="T970" i="13"/>
  <c r="W790" i="13"/>
  <c r="W797" i="13"/>
  <c r="V797" i="13"/>
  <c r="W806" i="13"/>
  <c r="W813" i="13"/>
  <c r="V813" i="13"/>
  <c r="W822" i="13"/>
  <c r="W829" i="13"/>
  <c r="V829" i="13"/>
  <c r="W838" i="13"/>
  <c r="W845" i="13"/>
  <c r="V845" i="13"/>
  <c r="U858" i="13"/>
  <c r="T858" i="13"/>
  <c r="W867" i="13"/>
  <c r="V867" i="13"/>
  <c r="U880" i="13"/>
  <c r="T880" i="13"/>
  <c r="W909" i="13"/>
  <c r="V909" i="13"/>
  <c r="U922" i="13"/>
  <c r="T922" i="13"/>
  <c r="W931" i="13"/>
  <c r="V931" i="13"/>
  <c r="U944" i="13"/>
  <c r="T944" i="13"/>
  <c r="U974" i="13"/>
  <c r="T974" i="13"/>
  <c r="V911" i="13"/>
  <c r="V922" i="13"/>
  <c r="U976" i="13"/>
  <c r="T976" i="13"/>
  <c r="U982" i="13"/>
  <c r="T982" i="13"/>
  <c r="U988" i="13"/>
  <c r="T988" i="13"/>
  <c r="U990" i="13"/>
  <c r="T990" i="13"/>
  <c r="U996" i="13"/>
  <c r="T996" i="13"/>
  <c r="U998" i="13"/>
  <c r="T998" i="13"/>
  <c r="U1004" i="13"/>
  <c r="T1004" i="13"/>
  <c r="U1006" i="13"/>
  <c r="T1006" i="13"/>
  <c r="U1012" i="13"/>
  <c r="T1012" i="13"/>
  <c r="U1014" i="13"/>
  <c r="T1014" i="13"/>
  <c r="U1020" i="13"/>
  <c r="T1020" i="13"/>
  <c r="U1022" i="13"/>
  <c r="T1022" i="13"/>
  <c r="U1028" i="13"/>
  <c r="T1028" i="13"/>
  <c r="U1030" i="13"/>
  <c r="T1030" i="13"/>
  <c r="U1036" i="13"/>
  <c r="T1036" i="13"/>
  <c r="U1038" i="13"/>
  <c r="T1038" i="13"/>
  <c r="U1044" i="13"/>
  <c r="T1044" i="13"/>
  <c r="U1046" i="13"/>
  <c r="T1046" i="13"/>
  <c r="U1052" i="13"/>
  <c r="T1052" i="13"/>
  <c r="U1054" i="13"/>
  <c r="T1054" i="13"/>
  <c r="U1060" i="13"/>
  <c r="T1060" i="13"/>
  <c r="U1062" i="13"/>
  <c r="T1062" i="13"/>
  <c r="U1068" i="13"/>
  <c r="T1068" i="13"/>
  <c r="U1070" i="13"/>
  <c r="T1070" i="13"/>
  <c r="U770" i="13"/>
  <c r="T770" i="13"/>
  <c r="W869" i="13"/>
  <c r="V869" i="13"/>
  <c r="U882" i="13"/>
  <c r="T882" i="13"/>
  <c r="W891" i="13"/>
  <c r="V891" i="13"/>
  <c r="U904" i="13"/>
  <c r="T904" i="13"/>
  <c r="W933" i="13"/>
  <c r="V933" i="13"/>
  <c r="U946" i="13"/>
  <c r="T946" i="13"/>
  <c r="W955" i="13"/>
  <c r="V955" i="13"/>
  <c r="U978" i="13"/>
  <c r="T978" i="13"/>
  <c r="U984" i="13"/>
  <c r="T984" i="13"/>
  <c r="U992" i="13"/>
  <c r="T992" i="13"/>
  <c r="U1000" i="13"/>
  <c r="T1000" i="13"/>
  <c r="U1008" i="13"/>
  <c r="T1008" i="13"/>
  <c r="U1016" i="13"/>
  <c r="T1016" i="13"/>
  <c r="U1024" i="13"/>
  <c r="T1024" i="13"/>
  <c r="U1032" i="13"/>
  <c r="T1032" i="13"/>
  <c r="U1040" i="13"/>
  <c r="T1040" i="13"/>
  <c r="U1048" i="13"/>
  <c r="T1048" i="13"/>
  <c r="U1056" i="13"/>
  <c r="T1056" i="13"/>
  <c r="U1064" i="13"/>
  <c r="T1064" i="13"/>
  <c r="U986" i="13"/>
  <c r="T986" i="13"/>
  <c r="U994" i="13"/>
  <c r="T994" i="13"/>
  <c r="U1002" i="13"/>
  <c r="T1002" i="13"/>
  <c r="U1010" i="13"/>
  <c r="T1010" i="13"/>
  <c r="U1018" i="13"/>
  <c r="T1018" i="13"/>
  <c r="U1026" i="13"/>
  <c r="T1026" i="13"/>
  <c r="U1034" i="13"/>
  <c r="T1034" i="13"/>
  <c r="W851" i="13"/>
  <c r="V851" i="13"/>
  <c r="U864" i="13"/>
  <c r="T864" i="13"/>
  <c r="T886" i="13"/>
  <c r="W893" i="13"/>
  <c r="V893" i="13"/>
  <c r="U906" i="13"/>
  <c r="T906" i="13"/>
  <c r="T908" i="13"/>
  <c r="W915" i="13"/>
  <c r="V915" i="13"/>
  <c r="U928" i="13"/>
  <c r="T928" i="13"/>
  <c r="T950" i="13"/>
  <c r="W957" i="13"/>
  <c r="V957" i="13"/>
  <c r="W733" i="13"/>
  <c r="V733" i="13"/>
  <c r="W765" i="13"/>
  <c r="V765" i="13"/>
  <c r="U666" i="13"/>
  <c r="T666" i="13"/>
  <c r="U698" i="13"/>
  <c r="T698" i="13"/>
  <c r="U730" i="13"/>
  <c r="T730" i="13"/>
  <c r="U762" i="13"/>
  <c r="T762" i="13"/>
  <c r="V796" i="13"/>
  <c r="T798" i="13"/>
  <c r="V812" i="13"/>
  <c r="T814" i="13"/>
  <c r="V828" i="13"/>
  <c r="T830" i="13"/>
  <c r="V844" i="13"/>
  <c r="T846" i="13"/>
  <c r="W853" i="13"/>
  <c r="V853" i="13"/>
  <c r="U866" i="13"/>
  <c r="T866" i="13"/>
  <c r="T868" i="13"/>
  <c r="W875" i="13"/>
  <c r="V875" i="13"/>
  <c r="U888" i="13"/>
  <c r="T888" i="13"/>
  <c r="V908" i="13"/>
  <c r="T910" i="13"/>
  <c r="W917" i="13"/>
  <c r="V917" i="13"/>
  <c r="U930" i="13"/>
  <c r="T930" i="13"/>
  <c r="T932" i="13"/>
  <c r="W939" i="13"/>
  <c r="V939" i="13"/>
  <c r="U952" i="13"/>
  <c r="T952" i="13"/>
  <c r="W963" i="13"/>
  <c r="V963" i="13"/>
  <c r="W789" i="13"/>
  <c r="V789" i="13"/>
  <c r="W805" i="13"/>
  <c r="V805" i="13"/>
  <c r="W821" i="13"/>
  <c r="V821" i="13"/>
  <c r="W837" i="13"/>
  <c r="V837" i="13"/>
  <c r="U848" i="13"/>
  <c r="T848" i="13"/>
  <c r="V868" i="13"/>
  <c r="W877" i="13"/>
  <c r="V877" i="13"/>
  <c r="U890" i="13"/>
  <c r="T890" i="13"/>
  <c r="W899" i="13"/>
  <c r="V899" i="13"/>
  <c r="U912" i="13"/>
  <c r="T912" i="13"/>
  <c r="V932" i="13"/>
  <c r="W941" i="13"/>
  <c r="V941" i="13"/>
  <c r="U954" i="13"/>
  <c r="T954" i="13"/>
  <c r="W965" i="13"/>
  <c r="V965" i="13"/>
  <c r="W661" i="13"/>
  <c r="V661" i="13"/>
  <c r="W693" i="13"/>
  <c r="V693" i="13"/>
  <c r="W725" i="13"/>
  <c r="V725" i="13"/>
  <c r="W757" i="13"/>
  <c r="V757" i="13"/>
  <c r="T800" i="13"/>
  <c r="T816" i="13"/>
  <c r="T832" i="13"/>
  <c r="U859" i="13"/>
  <c r="U923" i="13"/>
  <c r="U958" i="13"/>
  <c r="T958" i="13"/>
  <c r="W971" i="13"/>
  <c r="V971" i="13"/>
  <c r="U850" i="13"/>
  <c r="T850" i="13"/>
  <c r="W859" i="13"/>
  <c r="V859" i="13"/>
  <c r="U872" i="13"/>
  <c r="T872" i="13"/>
  <c r="W901" i="13"/>
  <c r="V901" i="13"/>
  <c r="U914" i="13"/>
  <c r="T914" i="13"/>
  <c r="W923" i="13"/>
  <c r="V923" i="13"/>
  <c r="U936" i="13"/>
  <c r="T936" i="13"/>
  <c r="U960" i="13"/>
  <c r="T960" i="13"/>
  <c r="U802" i="13"/>
  <c r="T802" i="13"/>
  <c r="U818" i="13"/>
  <c r="T818" i="13"/>
  <c r="U834" i="13"/>
  <c r="T834" i="13"/>
  <c r="U883" i="13"/>
  <c r="T905" i="13"/>
  <c r="U947" i="13"/>
  <c r="W979" i="13"/>
  <c r="V979" i="13"/>
  <c r="W861" i="13"/>
  <c r="V861" i="13"/>
  <c r="U874" i="13"/>
  <c r="T874" i="13"/>
  <c r="W883" i="13"/>
  <c r="V883" i="13"/>
  <c r="U896" i="13"/>
  <c r="T896" i="13"/>
  <c r="W925" i="13"/>
  <c r="V925" i="13"/>
  <c r="U938" i="13"/>
  <c r="T938" i="13"/>
  <c r="W947" i="13"/>
  <c r="V947" i="13"/>
  <c r="U962" i="13"/>
  <c r="T962" i="13"/>
  <c r="W987" i="13"/>
  <c r="V987" i="13"/>
  <c r="W995" i="13"/>
  <c r="V995" i="13"/>
  <c r="W1003" i="13"/>
  <c r="V1003" i="13"/>
  <c r="W1011" i="13"/>
  <c r="V1011" i="13"/>
  <c r="W1019" i="13"/>
  <c r="V1019" i="13"/>
  <c r="W1027" i="13"/>
  <c r="V1027" i="13"/>
  <c r="W1035" i="13"/>
  <c r="V1035" i="13"/>
  <c r="W1043" i="13"/>
  <c r="V1043" i="13"/>
  <c r="W1051" i="13"/>
  <c r="V1051" i="13"/>
  <c r="W1059" i="13"/>
  <c r="V1059" i="13"/>
  <c r="W1256" i="13"/>
  <c r="V1256" i="13"/>
  <c r="W1265" i="13"/>
  <c r="V1265" i="13"/>
  <c r="W1272" i="13"/>
  <c r="V1272" i="13"/>
  <c r="W1281" i="13"/>
  <c r="V1281" i="13"/>
  <c r="W1288" i="13"/>
  <c r="V1288" i="13"/>
  <c r="W1297" i="13"/>
  <c r="V1297" i="13"/>
  <c r="W1304" i="13"/>
  <c r="V1304" i="13"/>
  <c r="W1313" i="13"/>
  <c r="V1313" i="13"/>
  <c r="U1326" i="13"/>
  <c r="T1326" i="13"/>
  <c r="W1335" i="13"/>
  <c r="W1337" i="13"/>
  <c r="V1337" i="13"/>
  <c r="U1382" i="13"/>
  <c r="T1382" i="13"/>
  <c r="W1409" i="13"/>
  <c r="V1409" i="13"/>
  <c r="U1417" i="13"/>
  <c r="T1417" i="13"/>
  <c r="U1365" i="13"/>
  <c r="T1365" i="13"/>
  <c r="U1413" i="13"/>
  <c r="T1413" i="13"/>
  <c r="U1415" i="13"/>
  <c r="T1415" i="13"/>
  <c r="W1417" i="13"/>
  <c r="V1417" i="13"/>
  <c r="U1425" i="13"/>
  <c r="T1425" i="13"/>
  <c r="T1076" i="13"/>
  <c r="T1084" i="13"/>
  <c r="T1092" i="13"/>
  <c r="T1100" i="13"/>
  <c r="T1108" i="13"/>
  <c r="T1116" i="13"/>
  <c r="T1124" i="13"/>
  <c r="T1132" i="13"/>
  <c r="T1140" i="13"/>
  <c r="T1148" i="13"/>
  <c r="T1156" i="13"/>
  <c r="T1164" i="13"/>
  <c r="T1172" i="13"/>
  <c r="T1180" i="13"/>
  <c r="T1188" i="13"/>
  <c r="T1196" i="13"/>
  <c r="T1204" i="13"/>
  <c r="T1212" i="13"/>
  <c r="T1220" i="13"/>
  <c r="T1228" i="13"/>
  <c r="T1236" i="13"/>
  <c r="T1246" i="13"/>
  <c r="T1260" i="13"/>
  <c r="T1276" i="13"/>
  <c r="T1292" i="13"/>
  <c r="T1308" i="13"/>
  <c r="U1317" i="13"/>
  <c r="T1317" i="13"/>
  <c r="U1328" i="13"/>
  <c r="U1341" i="13"/>
  <c r="T1341" i="13"/>
  <c r="W1352" i="13"/>
  <c r="V1352" i="13"/>
  <c r="V1354" i="13"/>
  <c r="W1384" i="13"/>
  <c r="V1384" i="13"/>
  <c r="W1386" i="13"/>
  <c r="V1386" i="13"/>
  <c r="U1421" i="13"/>
  <c r="T1421" i="13"/>
  <c r="U1423" i="13"/>
  <c r="T1423" i="13"/>
  <c r="W1425" i="13"/>
  <c r="V1425" i="13"/>
  <c r="U1433" i="13"/>
  <c r="T1433" i="13"/>
  <c r="W1468" i="13"/>
  <c r="V1468" i="13"/>
  <c r="T1241" i="13"/>
  <c r="V1246" i="13"/>
  <c r="U1253" i="13"/>
  <c r="T1253" i="13"/>
  <c r="U1262" i="13"/>
  <c r="T1262" i="13"/>
  <c r="U1269" i="13"/>
  <c r="T1269" i="13"/>
  <c r="U1278" i="13"/>
  <c r="T1278" i="13"/>
  <c r="U1285" i="13"/>
  <c r="T1285" i="13"/>
  <c r="U1294" i="13"/>
  <c r="T1294" i="13"/>
  <c r="U1301" i="13"/>
  <c r="T1301" i="13"/>
  <c r="U1310" i="13"/>
  <c r="T1310" i="13"/>
  <c r="V1317" i="13"/>
  <c r="T1319" i="13"/>
  <c r="W1328" i="13"/>
  <c r="V1328" i="13"/>
  <c r="V1341" i="13"/>
  <c r="V1367" i="13"/>
  <c r="U1390" i="13"/>
  <c r="T1390" i="13"/>
  <c r="U1429" i="13"/>
  <c r="T1429" i="13"/>
  <c r="U1431" i="13"/>
  <c r="T1431" i="13"/>
  <c r="W1433" i="13"/>
  <c r="V1433" i="13"/>
  <c r="U1441" i="13"/>
  <c r="T1441" i="13"/>
  <c r="U1358" i="13"/>
  <c r="T1358" i="13"/>
  <c r="W1369" i="13"/>
  <c r="V1369" i="13"/>
  <c r="W1394" i="13"/>
  <c r="V1394" i="13"/>
  <c r="U1439" i="13"/>
  <c r="T1439" i="13"/>
  <c r="W1441" i="13"/>
  <c r="V1441" i="13"/>
  <c r="U1449" i="13"/>
  <c r="T1449" i="13"/>
  <c r="U1334" i="13"/>
  <c r="T1334" i="13"/>
  <c r="W1345" i="13"/>
  <c r="V1345" i="13"/>
  <c r="U1373" i="13"/>
  <c r="T1373" i="13"/>
  <c r="U1375" i="13"/>
  <c r="T1375" i="13"/>
  <c r="W1392" i="13"/>
  <c r="V1392" i="13"/>
  <c r="U1398" i="13"/>
  <c r="T1398" i="13"/>
  <c r="U1447" i="13"/>
  <c r="T1447" i="13"/>
  <c r="W1449" i="13"/>
  <c r="V1449" i="13"/>
  <c r="U1457" i="13"/>
  <c r="T1457" i="13"/>
  <c r="U1482" i="13"/>
  <c r="T1482" i="13"/>
  <c r="T1078" i="13"/>
  <c r="T1086" i="13"/>
  <c r="T1094" i="13"/>
  <c r="T1102" i="13"/>
  <c r="T1110" i="13"/>
  <c r="T1118" i="13"/>
  <c r="T1126" i="13"/>
  <c r="T1134" i="13"/>
  <c r="T1142" i="13"/>
  <c r="T1150" i="13"/>
  <c r="T1158" i="13"/>
  <c r="T1166" i="13"/>
  <c r="T1174" i="13"/>
  <c r="T1182" i="13"/>
  <c r="T1190" i="13"/>
  <c r="T1198" i="13"/>
  <c r="T1206" i="13"/>
  <c r="T1214" i="13"/>
  <c r="T1222" i="13"/>
  <c r="T1230" i="13"/>
  <c r="T1238" i="13"/>
  <c r="T1257" i="13"/>
  <c r="T1264" i="13"/>
  <c r="T1273" i="13"/>
  <c r="T1280" i="13"/>
  <c r="T1289" i="13"/>
  <c r="T1296" i="13"/>
  <c r="T1305" i="13"/>
  <c r="T1312" i="13"/>
  <c r="W1321" i="13"/>
  <c r="V1321" i="13"/>
  <c r="U1360" i="13"/>
  <c r="W1402" i="13"/>
  <c r="V1402" i="13"/>
  <c r="U1455" i="13"/>
  <c r="T1455" i="13"/>
  <c r="W1248" i="13"/>
  <c r="V1248" i="13"/>
  <c r="U1336" i="13"/>
  <c r="U1349" i="13"/>
  <c r="T1349" i="13"/>
  <c r="W1360" i="13"/>
  <c r="V1360" i="13"/>
  <c r="W1377" i="13"/>
  <c r="V1377" i="13"/>
  <c r="W1400" i="13"/>
  <c r="V1400" i="13"/>
  <c r="U1406" i="13"/>
  <c r="T1406" i="13"/>
  <c r="U1463" i="13"/>
  <c r="T1463" i="13"/>
  <c r="W1257" i="13"/>
  <c r="V1257" i="13"/>
  <c r="W1264" i="13"/>
  <c r="V1264" i="13"/>
  <c r="W1273" i="13"/>
  <c r="V1273" i="13"/>
  <c r="W1280" i="13"/>
  <c r="V1280" i="13"/>
  <c r="W1289" i="13"/>
  <c r="V1289" i="13"/>
  <c r="W1296" i="13"/>
  <c r="V1296" i="13"/>
  <c r="W1305" i="13"/>
  <c r="V1305" i="13"/>
  <c r="W1312" i="13"/>
  <c r="V1312" i="13"/>
  <c r="V1314" i="13"/>
  <c r="U1325" i="13"/>
  <c r="T1325" i="13"/>
  <c r="W1336" i="13"/>
  <c r="V1336" i="13"/>
  <c r="V1338" i="13"/>
  <c r="T1351" i="13"/>
  <c r="U1381" i="13"/>
  <c r="T1381" i="13"/>
  <c r="U1383" i="13"/>
  <c r="T1383" i="13"/>
  <c r="W1410" i="13"/>
  <c r="V1410" i="13"/>
  <c r="U1245" i="13"/>
  <c r="T1245" i="13"/>
  <c r="U1366" i="13"/>
  <c r="T1366" i="13"/>
  <c r="W1408" i="13"/>
  <c r="V1408" i="13"/>
  <c r="W1418" i="13"/>
  <c r="V1418" i="13"/>
  <c r="V1067" i="13"/>
  <c r="T1072" i="13"/>
  <c r="V1075" i="13"/>
  <c r="T1080" i="13"/>
  <c r="V1083" i="13"/>
  <c r="T1088" i="13"/>
  <c r="V1091" i="13"/>
  <c r="T1096" i="13"/>
  <c r="V1099" i="13"/>
  <c r="T1104" i="13"/>
  <c r="V1107" i="13"/>
  <c r="T1112" i="13"/>
  <c r="V1115" i="13"/>
  <c r="T1120" i="13"/>
  <c r="V1123" i="13"/>
  <c r="T1128" i="13"/>
  <c r="V1131" i="13"/>
  <c r="T1136" i="13"/>
  <c r="V1139" i="13"/>
  <c r="T1144" i="13"/>
  <c r="V1147" i="13"/>
  <c r="T1152" i="13"/>
  <c r="V1155" i="13"/>
  <c r="T1160" i="13"/>
  <c r="V1163" i="13"/>
  <c r="T1168" i="13"/>
  <c r="V1171" i="13"/>
  <c r="T1176" i="13"/>
  <c r="V1179" i="13"/>
  <c r="T1184" i="13"/>
  <c r="V1187" i="13"/>
  <c r="T1192" i="13"/>
  <c r="V1195" i="13"/>
  <c r="T1200" i="13"/>
  <c r="V1203" i="13"/>
  <c r="T1208" i="13"/>
  <c r="V1211" i="13"/>
  <c r="T1216" i="13"/>
  <c r="V1219" i="13"/>
  <c r="T1224" i="13"/>
  <c r="V1227" i="13"/>
  <c r="T1232" i="13"/>
  <c r="V1235" i="13"/>
  <c r="T1240" i="13"/>
  <c r="V1245" i="13"/>
  <c r="T1252" i="13"/>
  <c r="T1268" i="13"/>
  <c r="T1284" i="13"/>
  <c r="T1300" i="13"/>
  <c r="U1318" i="13"/>
  <c r="T1318" i="13"/>
  <c r="U1342" i="13"/>
  <c r="T1342" i="13"/>
  <c r="W1353" i="13"/>
  <c r="V1353" i="13"/>
  <c r="W1385" i="13"/>
  <c r="V1385" i="13"/>
  <c r="W1426" i="13"/>
  <c r="V1426" i="13"/>
  <c r="U1254" i="13"/>
  <c r="T1254" i="13"/>
  <c r="U1261" i="13"/>
  <c r="T1261" i="13"/>
  <c r="U1270" i="13"/>
  <c r="T1270" i="13"/>
  <c r="U1277" i="13"/>
  <c r="T1277" i="13"/>
  <c r="U1286" i="13"/>
  <c r="T1286" i="13"/>
  <c r="U1293" i="13"/>
  <c r="T1293" i="13"/>
  <c r="U1302" i="13"/>
  <c r="T1302" i="13"/>
  <c r="U1309" i="13"/>
  <c r="T1309" i="13"/>
  <c r="W1329" i="13"/>
  <c r="V1329" i="13"/>
  <c r="U1389" i="13"/>
  <c r="T1389" i="13"/>
  <c r="U1391" i="13"/>
  <c r="T1391" i="13"/>
  <c r="W1416" i="13"/>
  <c r="V1416" i="13"/>
  <c r="W1434" i="13"/>
  <c r="V1434" i="13"/>
  <c r="T1311" i="13"/>
  <c r="T1320" i="13"/>
  <c r="U1344" i="13"/>
  <c r="U1357" i="13"/>
  <c r="T1357" i="13"/>
  <c r="W1368" i="13"/>
  <c r="V1368" i="13"/>
  <c r="W1370" i="13"/>
  <c r="V1370" i="13"/>
  <c r="W1393" i="13"/>
  <c r="V1393" i="13"/>
  <c r="W1424" i="13"/>
  <c r="V1424" i="13"/>
  <c r="W1442" i="13"/>
  <c r="V1442" i="13"/>
  <c r="W1473" i="13"/>
  <c r="V1473" i="13"/>
  <c r="T1249" i="13"/>
  <c r="U1333" i="13"/>
  <c r="T1333" i="13"/>
  <c r="W1344" i="13"/>
  <c r="V1344" i="13"/>
  <c r="T1359" i="13"/>
  <c r="T1361" i="13"/>
  <c r="U1374" i="13"/>
  <c r="T1374" i="13"/>
  <c r="U1397" i="13"/>
  <c r="T1397" i="13"/>
  <c r="U1399" i="13"/>
  <c r="T1399" i="13"/>
  <c r="U1401" i="13"/>
  <c r="W1432" i="13"/>
  <c r="V1432" i="13"/>
  <c r="W1450" i="13"/>
  <c r="V1450" i="13"/>
  <c r="V973" i="13"/>
  <c r="V981" i="13"/>
  <c r="V989" i="13"/>
  <c r="V997" i="13"/>
  <c r="V1005" i="13"/>
  <c r="V1013" i="13"/>
  <c r="V1021" i="13"/>
  <c r="V1029" i="13"/>
  <c r="V1037" i="13"/>
  <c r="T1042" i="13"/>
  <c r="V1045" i="13"/>
  <c r="T1050" i="13"/>
  <c r="V1053" i="13"/>
  <c r="T1058" i="13"/>
  <c r="V1061" i="13"/>
  <c r="T1066" i="13"/>
  <c r="V1069" i="13"/>
  <c r="T1074" i="13"/>
  <c r="V1077" i="13"/>
  <c r="T1082" i="13"/>
  <c r="V1085" i="13"/>
  <c r="T1090" i="13"/>
  <c r="V1093" i="13"/>
  <c r="T1098" i="13"/>
  <c r="V1101" i="13"/>
  <c r="T1106" i="13"/>
  <c r="V1109" i="13"/>
  <c r="T1114" i="13"/>
  <c r="V1117" i="13"/>
  <c r="T1122" i="13"/>
  <c r="V1125" i="13"/>
  <c r="T1130" i="13"/>
  <c r="V1133" i="13"/>
  <c r="T1138" i="13"/>
  <c r="V1141" i="13"/>
  <c r="T1146" i="13"/>
  <c r="V1149" i="13"/>
  <c r="T1154" i="13"/>
  <c r="V1157" i="13"/>
  <c r="T1162" i="13"/>
  <c r="V1165" i="13"/>
  <c r="T1170" i="13"/>
  <c r="V1173" i="13"/>
  <c r="T1178" i="13"/>
  <c r="V1181" i="13"/>
  <c r="T1186" i="13"/>
  <c r="V1189" i="13"/>
  <c r="T1194" i="13"/>
  <c r="V1197" i="13"/>
  <c r="T1202" i="13"/>
  <c r="V1205" i="13"/>
  <c r="T1210" i="13"/>
  <c r="V1213" i="13"/>
  <c r="T1218" i="13"/>
  <c r="V1221" i="13"/>
  <c r="T1226" i="13"/>
  <c r="V1229" i="13"/>
  <c r="T1234" i="13"/>
  <c r="V1237" i="13"/>
  <c r="V1242" i="13"/>
  <c r="T1256" i="13"/>
  <c r="V1263" i="13"/>
  <c r="T1265" i="13"/>
  <c r="T1272" i="13"/>
  <c r="V1279" i="13"/>
  <c r="T1281" i="13"/>
  <c r="T1288" i="13"/>
  <c r="V1295" i="13"/>
  <c r="T1297" i="13"/>
  <c r="T1304" i="13"/>
  <c r="V1311" i="13"/>
  <c r="T1313" i="13"/>
  <c r="W1320" i="13"/>
  <c r="V1320" i="13"/>
  <c r="V1333" i="13"/>
  <c r="T1335" i="13"/>
  <c r="T1337" i="13"/>
  <c r="V1359" i="13"/>
  <c r="U1376" i="13"/>
  <c r="W1401" i="13"/>
  <c r="V1401" i="13"/>
  <c r="W1440" i="13"/>
  <c r="V1440" i="13"/>
  <c r="W1458" i="13"/>
  <c r="V1458" i="13"/>
  <c r="U1487" i="13"/>
  <c r="T1487" i="13"/>
  <c r="V1249" i="13"/>
  <c r="U1350" i="13"/>
  <c r="T1350" i="13"/>
  <c r="W1361" i="13"/>
  <c r="V1361" i="13"/>
  <c r="W1376" i="13"/>
  <c r="V1376" i="13"/>
  <c r="W1378" i="13"/>
  <c r="V1378" i="13"/>
  <c r="U1405" i="13"/>
  <c r="T1405" i="13"/>
  <c r="U1407" i="13"/>
  <c r="T1407" i="13"/>
  <c r="U1409" i="13"/>
  <c r="W1557" i="13"/>
  <c r="W1564" i="13"/>
  <c r="V1602" i="13"/>
  <c r="V1618" i="13"/>
  <c r="V1653" i="13"/>
  <c r="W1709" i="13"/>
  <c r="V1709" i="13"/>
  <c r="W1713" i="13"/>
  <c r="V1713" i="13"/>
  <c r="V1727" i="13"/>
  <c r="W1571" i="13"/>
  <c r="V1571" i="13"/>
  <c r="U1592" i="13"/>
  <c r="T1592" i="13"/>
  <c r="W1611" i="13"/>
  <c r="V1611" i="13"/>
  <c r="W1657" i="13"/>
  <c r="V1657" i="13"/>
  <c r="W1659" i="13"/>
  <c r="V1659" i="13"/>
  <c r="W1717" i="13"/>
  <c r="V1717" i="13"/>
  <c r="W1721" i="13"/>
  <c r="V1721" i="13"/>
  <c r="W1483" i="13"/>
  <c r="V1483" i="13"/>
  <c r="T1490" i="13"/>
  <c r="T1495" i="13"/>
  <c r="V1500" i="13"/>
  <c r="V1505" i="13"/>
  <c r="W1515" i="13"/>
  <c r="V1515" i="13"/>
  <c r="T1522" i="13"/>
  <c r="T1527" i="13"/>
  <c r="V1532" i="13"/>
  <c r="V1537" i="13"/>
  <c r="W1547" i="13"/>
  <c r="V1547" i="13"/>
  <c r="T1554" i="13"/>
  <c r="V1559" i="13"/>
  <c r="T1561" i="13"/>
  <c r="V1585" i="13"/>
  <c r="V1592" i="13"/>
  <c r="U1622" i="13"/>
  <c r="V1631" i="13"/>
  <c r="T1633" i="13"/>
  <c r="U1646" i="13"/>
  <c r="T1646" i="13"/>
  <c r="U1686" i="13"/>
  <c r="T1686" i="13"/>
  <c r="U1688" i="13"/>
  <c r="T1688" i="13"/>
  <c r="U1690" i="13"/>
  <c r="T1690" i="13"/>
  <c r="U1480" i="13"/>
  <c r="T1480" i="13"/>
  <c r="U1512" i="13"/>
  <c r="T1512" i="13"/>
  <c r="U1544" i="13"/>
  <c r="T1544" i="13"/>
  <c r="U1568" i="13"/>
  <c r="T1568" i="13"/>
  <c r="V1573" i="13"/>
  <c r="V1580" i="13"/>
  <c r="T1599" i="13"/>
  <c r="U1624" i="13"/>
  <c r="T1624" i="13"/>
  <c r="U1648" i="13"/>
  <c r="T1648" i="13"/>
  <c r="V1661" i="13"/>
  <c r="V1663" i="13"/>
  <c r="V1690" i="13"/>
  <c r="U1694" i="13"/>
  <c r="T1694" i="13"/>
  <c r="U1696" i="13"/>
  <c r="T1696" i="13"/>
  <c r="U1698" i="13"/>
  <c r="T1698" i="13"/>
  <c r="U1733" i="13"/>
  <c r="T1733" i="13"/>
  <c r="U1747" i="13"/>
  <c r="T1747" i="13"/>
  <c r="U1608" i="13"/>
  <c r="T1608" i="13"/>
  <c r="W1665" i="13"/>
  <c r="V1665" i="13"/>
  <c r="W1667" i="13"/>
  <c r="V1667" i="13"/>
  <c r="U1702" i="13"/>
  <c r="T1702" i="13"/>
  <c r="U1704" i="13"/>
  <c r="T1704" i="13"/>
  <c r="U1706" i="13"/>
  <c r="T1706" i="13"/>
  <c r="U1745" i="13"/>
  <c r="T1745" i="13"/>
  <c r="W1747" i="13"/>
  <c r="V1747" i="13"/>
  <c r="T1563" i="13"/>
  <c r="W1587" i="13"/>
  <c r="V1587" i="13"/>
  <c r="T1617" i="13"/>
  <c r="W1635" i="13"/>
  <c r="V1635" i="13"/>
  <c r="U1710" i="13"/>
  <c r="T1710" i="13"/>
  <c r="U1712" i="13"/>
  <c r="T1712" i="13"/>
  <c r="U1714" i="13"/>
  <c r="T1714" i="13"/>
  <c r="W1475" i="13"/>
  <c r="V1475" i="13"/>
  <c r="W1507" i="13"/>
  <c r="V1507" i="13"/>
  <c r="T1514" i="13"/>
  <c r="T1519" i="13"/>
  <c r="W1539" i="13"/>
  <c r="V1539" i="13"/>
  <c r="T1546" i="13"/>
  <c r="T1551" i="13"/>
  <c r="T1570" i="13"/>
  <c r="T1577" i="13"/>
  <c r="V1594" i="13"/>
  <c r="T1610" i="13"/>
  <c r="V1626" i="13"/>
  <c r="U1654" i="13"/>
  <c r="T1654" i="13"/>
  <c r="U1656" i="13"/>
  <c r="T1656" i="13"/>
  <c r="V1669" i="13"/>
  <c r="V1671" i="13"/>
  <c r="V1714" i="13"/>
  <c r="U1718" i="13"/>
  <c r="T1718" i="13"/>
  <c r="T1722" i="13"/>
  <c r="U1722" i="13"/>
  <c r="W1735" i="13"/>
  <c r="V1735" i="13"/>
  <c r="W1753" i="13"/>
  <c r="V1753" i="13"/>
  <c r="U1472" i="13"/>
  <c r="T1472" i="13"/>
  <c r="U1504" i="13"/>
  <c r="T1504" i="13"/>
  <c r="U1536" i="13"/>
  <c r="T1536" i="13"/>
  <c r="W1563" i="13"/>
  <c r="V1563" i="13"/>
  <c r="U1584" i="13"/>
  <c r="T1584" i="13"/>
  <c r="W1673" i="13"/>
  <c r="V1673" i="13"/>
  <c r="W1675" i="13"/>
  <c r="V1675" i="13"/>
  <c r="T1414" i="13"/>
  <c r="T1422" i="13"/>
  <c r="T1430" i="13"/>
  <c r="T1438" i="13"/>
  <c r="T1446" i="13"/>
  <c r="T1454" i="13"/>
  <c r="V1457" i="13"/>
  <c r="T1462" i="13"/>
  <c r="T1467" i="13"/>
  <c r="V1472" i="13"/>
  <c r="V1477" i="13"/>
  <c r="V1482" i="13"/>
  <c r="T1484" i="13"/>
  <c r="V1487" i="13"/>
  <c r="T1489" i="13"/>
  <c r="T1494" i="13"/>
  <c r="T1499" i="13"/>
  <c r="V1504" i="13"/>
  <c r="V1509" i="13"/>
  <c r="V1514" i="13"/>
  <c r="T1516" i="13"/>
  <c r="V1519" i="13"/>
  <c r="T1521" i="13"/>
  <c r="T1526" i="13"/>
  <c r="T1531" i="13"/>
  <c r="V1536" i="13"/>
  <c r="V1541" i="13"/>
  <c r="V1546" i="13"/>
  <c r="T1548" i="13"/>
  <c r="V1551" i="13"/>
  <c r="T1553" i="13"/>
  <c r="V1577" i="13"/>
  <c r="V1584" i="13"/>
  <c r="U1630" i="13"/>
  <c r="V1639" i="13"/>
  <c r="T1641" i="13"/>
  <c r="U1724" i="13"/>
  <c r="U1560" i="13"/>
  <c r="T1560" i="13"/>
  <c r="T1591" i="13"/>
  <c r="W1603" i="13"/>
  <c r="V1603" i="13"/>
  <c r="W1619" i="13"/>
  <c r="V1619" i="13"/>
  <c r="U1632" i="13"/>
  <c r="T1632" i="13"/>
  <c r="U1662" i="13"/>
  <c r="T1662" i="13"/>
  <c r="U1664" i="13"/>
  <c r="T1664" i="13"/>
  <c r="V1677" i="13"/>
  <c r="V1679" i="13"/>
  <c r="W1724" i="13"/>
  <c r="V1724" i="13"/>
  <c r="W1467" i="13"/>
  <c r="V1467" i="13"/>
  <c r="W1499" i="13"/>
  <c r="V1499" i="13"/>
  <c r="W1531" i="13"/>
  <c r="V1531" i="13"/>
  <c r="W1641" i="13"/>
  <c r="V1641" i="13"/>
  <c r="W1643" i="13"/>
  <c r="V1643" i="13"/>
  <c r="W1681" i="13"/>
  <c r="V1681" i="13"/>
  <c r="W1683" i="13"/>
  <c r="V1683" i="13"/>
  <c r="W1726" i="13"/>
  <c r="V1726" i="13"/>
  <c r="U1750" i="13"/>
  <c r="T1750" i="13"/>
  <c r="U1464" i="13"/>
  <c r="T1464" i="13"/>
  <c r="U1496" i="13"/>
  <c r="T1496" i="13"/>
  <c r="U1528" i="13"/>
  <c r="T1528" i="13"/>
  <c r="T1555" i="13"/>
  <c r="T1567" i="13"/>
  <c r="T1574" i="13"/>
  <c r="W1579" i="13"/>
  <c r="V1579" i="13"/>
  <c r="U1600" i="13"/>
  <c r="T1600" i="13"/>
  <c r="V1605" i="13"/>
  <c r="U1614" i="13"/>
  <c r="T1634" i="13"/>
  <c r="U1736" i="13"/>
  <c r="T1736" i="13"/>
  <c r="T1754" i="13"/>
  <c r="U1754" i="13"/>
  <c r="V1586" i="13"/>
  <c r="T1607" i="13"/>
  <c r="U1616" i="13"/>
  <c r="T1616" i="13"/>
  <c r="V1634" i="13"/>
  <c r="V1645" i="13"/>
  <c r="U1670" i="13"/>
  <c r="T1670" i="13"/>
  <c r="U1672" i="13"/>
  <c r="T1672" i="13"/>
  <c r="V1685" i="13"/>
  <c r="V1687" i="13"/>
  <c r="W1691" i="13"/>
  <c r="V1691" i="13"/>
  <c r="V1738" i="13"/>
  <c r="W1738" i="13"/>
  <c r="W1555" i="13"/>
  <c r="V1555" i="13"/>
  <c r="U1576" i="13"/>
  <c r="T1576" i="13"/>
  <c r="W1689" i="13"/>
  <c r="V1689" i="13"/>
  <c r="W1699" i="13"/>
  <c r="V1699" i="13"/>
  <c r="T1437" i="13"/>
  <c r="T1445" i="13"/>
  <c r="V1448" i="13"/>
  <c r="T1453" i="13"/>
  <c r="V1456" i="13"/>
  <c r="T1461" i="13"/>
  <c r="T1466" i="13"/>
  <c r="T1471" i="13"/>
  <c r="V1476" i="13"/>
  <c r="V1481" i="13"/>
  <c r="W1491" i="13"/>
  <c r="V1491" i="13"/>
  <c r="T1498" i="13"/>
  <c r="T1503" i="13"/>
  <c r="V1508" i="13"/>
  <c r="V1513" i="13"/>
  <c r="W1523" i="13"/>
  <c r="V1523" i="13"/>
  <c r="T1530" i="13"/>
  <c r="T1535" i="13"/>
  <c r="V1540" i="13"/>
  <c r="V1545" i="13"/>
  <c r="V1562" i="13"/>
  <c r="V1569" i="13"/>
  <c r="V1576" i="13"/>
  <c r="T1602" i="13"/>
  <c r="T1618" i="13"/>
  <c r="W1625" i="13"/>
  <c r="U1638" i="13"/>
  <c r="W1649" i="13"/>
  <c r="V1649" i="13"/>
  <c r="W1651" i="13"/>
  <c r="V1651" i="13"/>
  <c r="V1674" i="13"/>
  <c r="W1693" i="13"/>
  <c r="V1693" i="13"/>
  <c r="W1697" i="13"/>
  <c r="V1697" i="13"/>
  <c r="V1703" i="13"/>
  <c r="W1707" i="13"/>
  <c r="V1707" i="13"/>
  <c r="U1488" i="13"/>
  <c r="T1488" i="13"/>
  <c r="U1520" i="13"/>
  <c r="T1520" i="13"/>
  <c r="U1552" i="13"/>
  <c r="T1552" i="13"/>
  <c r="W1595" i="13"/>
  <c r="V1595" i="13"/>
  <c r="W1609" i="13"/>
  <c r="W1627" i="13"/>
  <c r="V1627" i="13"/>
  <c r="U1640" i="13"/>
  <c r="T1640" i="13"/>
  <c r="U1678" i="13"/>
  <c r="T1678" i="13"/>
  <c r="U1680" i="13"/>
  <c r="T1680" i="13"/>
  <c r="W1701" i="13"/>
  <c r="V1701" i="13"/>
  <c r="W1705" i="13"/>
  <c r="V1705" i="13"/>
  <c r="W1715" i="13"/>
  <c r="V1715" i="13"/>
  <c r="U1727" i="13"/>
  <c r="T1727" i="13"/>
  <c r="U1759" i="13"/>
  <c r="T1759" i="13"/>
  <c r="W1756" i="13"/>
  <c r="W1779" i="13"/>
  <c r="W1802" i="13"/>
  <c r="W1820" i="13"/>
  <c r="W1825" i="13"/>
  <c r="W1835" i="13"/>
  <c r="W1847" i="13"/>
  <c r="W1852" i="13"/>
  <c r="W1881" i="13"/>
  <c r="V1905" i="13"/>
  <c r="V1924" i="13"/>
  <c r="U1975" i="13"/>
  <c r="T1975" i="13"/>
  <c r="U1981" i="13"/>
  <c r="T1981" i="13"/>
  <c r="U1983" i="13"/>
  <c r="T1983" i="13"/>
  <c r="W1999" i="13"/>
  <c r="V1999" i="13"/>
  <c r="V1961" i="13"/>
  <c r="V1758" i="13"/>
  <c r="T1768" i="13"/>
  <c r="U1786" i="13"/>
  <c r="T1791" i="13"/>
  <c r="V1799" i="13"/>
  <c r="T1809" i="13"/>
  <c r="T1814" i="13"/>
  <c r="V1817" i="13"/>
  <c r="V1827" i="13"/>
  <c r="T1839" i="13"/>
  <c r="T1844" i="13"/>
  <c r="T1861" i="13"/>
  <c r="V1866" i="13"/>
  <c r="T1873" i="13"/>
  <c r="V1907" i="13"/>
  <c r="T1928" i="13"/>
  <c r="U1928" i="13"/>
  <c r="U1930" i="13"/>
  <c r="T1930" i="13"/>
  <c r="W1781" i="13"/>
  <c r="W1861" i="13"/>
  <c r="T1885" i="13"/>
  <c r="V1902" i="13"/>
  <c r="T1921" i="13"/>
  <c r="W1930" i="13"/>
  <c r="V1930" i="13"/>
  <c r="T1934" i="13"/>
  <c r="T1938" i="13"/>
  <c r="W1952" i="13"/>
  <c r="T1765" i="13"/>
  <c r="W1773" i="13"/>
  <c r="T1788" i="13"/>
  <c r="T1811" i="13"/>
  <c r="W1829" i="13"/>
  <c r="T1870" i="13"/>
  <c r="T1875" i="13"/>
  <c r="W1909" i="13"/>
  <c r="T1911" i="13"/>
  <c r="U1968" i="13"/>
  <c r="U1970" i="13"/>
  <c r="T1970" i="13"/>
  <c r="T1739" i="13"/>
  <c r="T1757" i="13"/>
  <c r="W1765" i="13"/>
  <c r="V1770" i="13"/>
  <c r="T1780" i="13"/>
  <c r="V1788" i="13"/>
  <c r="T1803" i="13"/>
  <c r="V1811" i="13"/>
  <c r="T1821" i="13"/>
  <c r="T1836" i="13"/>
  <c r="T1853" i="13"/>
  <c r="V1858" i="13"/>
  <c r="T1865" i="13"/>
  <c r="V1870" i="13"/>
  <c r="V1899" i="13"/>
  <c r="V1911" i="13"/>
  <c r="V1923" i="13"/>
  <c r="W1947" i="13"/>
  <c r="T1949" i="13"/>
  <c r="U1978" i="13"/>
  <c r="T1978" i="13"/>
  <c r="W1821" i="13"/>
  <c r="W1853" i="13"/>
  <c r="V1894" i="13"/>
  <c r="V1918" i="13"/>
  <c r="W1962" i="13"/>
  <c r="V1962" i="13"/>
  <c r="V1964" i="13"/>
  <c r="T1944" i="13"/>
  <c r="U1944" i="13"/>
  <c r="U1990" i="13"/>
  <c r="T1990" i="13"/>
  <c r="V1767" i="13"/>
  <c r="T1777" i="13"/>
  <c r="T1782" i="13"/>
  <c r="V1785" i="13"/>
  <c r="V1790" i="13"/>
  <c r="T1800" i="13"/>
  <c r="T1828" i="13"/>
  <c r="T1833" i="13"/>
  <c r="V1843" i="13"/>
  <c r="V1855" i="13"/>
  <c r="V1860" i="13"/>
  <c r="T1862" i="13"/>
  <c r="T1867" i="13"/>
  <c r="V1889" i="13"/>
  <c r="W1901" i="13"/>
  <c r="T1903" i="13"/>
  <c r="T1908" i="13"/>
  <c r="T1929" i="13"/>
  <c r="V1944" i="13"/>
  <c r="T1953" i="13"/>
  <c r="W1994" i="13"/>
  <c r="V1994" i="13"/>
  <c r="W1749" i="13"/>
  <c r="W1813" i="13"/>
  <c r="V1838" i="13"/>
  <c r="W1931" i="13"/>
  <c r="T1933" i="13"/>
  <c r="W1935" i="13"/>
  <c r="V1935" i="13"/>
  <c r="T1756" i="13"/>
  <c r="T1779" i="13"/>
  <c r="T1797" i="13"/>
  <c r="T1820" i="13"/>
  <c r="T1825" i="13"/>
  <c r="T1835" i="13"/>
  <c r="T1847" i="13"/>
  <c r="T1852" i="13"/>
  <c r="T1869" i="13"/>
  <c r="T1881" i="13"/>
  <c r="T1720" i="13"/>
  <c r="U1738" i="13"/>
  <c r="T1743" i="13"/>
  <c r="V1751" i="13"/>
  <c r="T1761" i="13"/>
  <c r="T1766" i="13"/>
  <c r="V1769" i="13"/>
  <c r="V1774" i="13"/>
  <c r="T1784" i="13"/>
  <c r="U1802" i="13"/>
  <c r="T1807" i="13"/>
  <c r="V1815" i="13"/>
  <c r="V1830" i="13"/>
  <c r="V1857" i="13"/>
  <c r="W1869" i="13"/>
  <c r="T1871" i="13"/>
  <c r="T1876" i="13"/>
  <c r="T1893" i="13"/>
  <c r="V1898" i="13"/>
  <c r="T1905" i="13"/>
  <c r="V1910" i="13"/>
  <c r="V1922" i="13"/>
  <c r="T1924" i="13"/>
  <c r="W1939" i="13"/>
  <c r="T1948" i="13"/>
  <c r="W1733" i="13"/>
  <c r="W1797" i="13"/>
  <c r="W1893" i="13"/>
  <c r="W1917" i="13"/>
  <c r="W1957" i="13"/>
  <c r="W1967" i="13"/>
  <c r="V1967" i="13"/>
  <c r="V1971" i="13"/>
  <c r="W1971" i="13"/>
  <c r="W2075" i="13"/>
  <c r="V2075" i="13"/>
  <c r="U2096" i="13"/>
  <c r="T2096" i="13"/>
  <c r="W2115" i="13"/>
  <c r="V2115" i="13"/>
  <c r="V2144" i="13"/>
  <c r="W2148" i="13"/>
  <c r="U2156" i="13"/>
  <c r="T2156" i="13"/>
  <c r="V1996" i="13"/>
  <c r="T2036" i="13"/>
  <c r="T2052" i="13"/>
  <c r="U2081" i="13"/>
  <c r="U2164" i="13"/>
  <c r="T2164" i="13"/>
  <c r="U1976" i="13"/>
  <c r="U2008" i="13"/>
  <c r="V2013" i="13"/>
  <c r="W2027" i="13"/>
  <c r="W2043" i="13"/>
  <c r="W2059" i="13"/>
  <c r="T2070" i="13"/>
  <c r="V2081" i="13"/>
  <c r="W2100" i="13"/>
  <c r="V2152" i="13"/>
  <c r="W2164" i="13"/>
  <c r="U2172" i="13"/>
  <c r="T2172" i="13"/>
  <c r="U2180" i="13"/>
  <c r="T2180" i="13"/>
  <c r="W2184" i="13"/>
  <c r="V2184" i="13"/>
  <c r="U2104" i="13"/>
  <c r="T2104" i="13"/>
  <c r="W2123" i="13"/>
  <c r="V2123" i="13"/>
  <c r="W2172" i="13"/>
  <c r="V2172" i="13"/>
  <c r="W2180" i="13"/>
  <c r="V2180" i="13"/>
  <c r="W2003" i="13"/>
  <c r="T2010" i="13"/>
  <c r="V2015" i="13"/>
  <c r="V2029" i="13"/>
  <c r="V2045" i="13"/>
  <c r="V2061" i="13"/>
  <c r="U2072" i="13"/>
  <c r="T2072" i="13"/>
  <c r="W2083" i="13"/>
  <c r="V2083" i="13"/>
  <c r="V2085" i="13"/>
  <c r="T2110" i="13"/>
  <c r="V1993" i="13"/>
  <c r="V2010" i="13"/>
  <c r="V2072" i="13"/>
  <c r="W2108" i="13"/>
  <c r="W2131" i="13"/>
  <c r="V2131" i="13"/>
  <c r="U2137" i="13"/>
  <c r="U2112" i="13"/>
  <c r="T2112" i="13"/>
  <c r="W2091" i="13"/>
  <c r="V2091" i="13"/>
  <c r="W2139" i="13"/>
  <c r="V2139" i="13"/>
  <c r="T2002" i="13"/>
  <c r="T2007" i="13"/>
  <c r="V2049" i="13"/>
  <c r="V2065" i="13"/>
  <c r="U2097" i="13"/>
  <c r="W2116" i="13"/>
  <c r="T1965" i="13"/>
  <c r="T1997" i="13"/>
  <c r="T2014" i="13"/>
  <c r="T2028" i="13"/>
  <c r="U2080" i="13"/>
  <c r="T2080" i="13"/>
  <c r="U2120" i="13"/>
  <c r="T2120" i="13"/>
  <c r="W2147" i="13"/>
  <c r="V2147" i="13"/>
  <c r="U1960" i="13"/>
  <c r="U1992" i="13"/>
  <c r="T2021" i="13"/>
  <c r="W2035" i="13"/>
  <c r="W2051" i="13"/>
  <c r="W2067" i="13"/>
  <c r="V2067" i="13"/>
  <c r="V2080" i="13"/>
  <c r="T2084" i="13"/>
  <c r="W2099" i="13"/>
  <c r="V2099" i="13"/>
  <c r="V2120" i="13"/>
  <c r="W2124" i="13"/>
  <c r="T2191" i="13"/>
  <c r="U2191" i="13"/>
  <c r="U2128" i="13"/>
  <c r="T2128" i="13"/>
  <c r="W2155" i="13"/>
  <c r="V2155" i="13"/>
  <c r="T1935" i="13"/>
  <c r="W1955" i="13"/>
  <c r="T1962" i="13"/>
  <c r="T1967" i="13"/>
  <c r="W1987" i="13"/>
  <c r="T1994" i="13"/>
  <c r="T1999" i="13"/>
  <c r="U2016" i="13"/>
  <c r="T2073" i="13"/>
  <c r="W2163" i="13"/>
  <c r="V2163" i="13"/>
  <c r="U2088" i="13"/>
  <c r="T2088" i="13"/>
  <c r="T2092" i="13"/>
  <c r="W2107" i="13"/>
  <c r="V2107" i="13"/>
  <c r="U2140" i="13"/>
  <c r="T2142" i="13"/>
  <c r="W2171" i="13"/>
  <c r="V2171" i="13"/>
  <c r="W2179" i="13"/>
  <c r="V2179" i="13"/>
  <c r="U1952" i="13"/>
  <c r="U1984" i="13"/>
  <c r="T2018" i="13"/>
  <c r="V2023" i="13"/>
  <c r="T2025" i="13"/>
  <c r="U2032" i="13"/>
  <c r="V2039" i="13"/>
  <c r="T2041" i="13"/>
  <c r="U2048" i="13"/>
  <c r="V2055" i="13"/>
  <c r="T2057" i="13"/>
  <c r="U2064" i="13"/>
  <c r="T2094" i="13"/>
  <c r="U2113" i="13"/>
  <c r="T1942" i="13"/>
  <c r="T1974" i="13"/>
  <c r="T2006" i="13"/>
  <c r="W2011" i="13"/>
  <c r="V2032" i="13"/>
  <c r="V2048" i="13"/>
  <c r="V2064" i="13"/>
  <c r="W2092" i="13"/>
  <c r="U2148" i="13"/>
  <c r="T2150" i="13"/>
  <c r="U2220" i="13"/>
  <c r="U2273" i="13"/>
  <c r="W2306" i="13"/>
  <c r="V2306" i="13"/>
  <c r="U2327" i="13"/>
  <c r="T2327" i="13"/>
  <c r="T2183" i="13"/>
  <c r="V2191" i="13"/>
  <c r="T2193" i="13"/>
  <c r="T2198" i="13"/>
  <c r="T2203" i="13"/>
  <c r="U2208" i="13"/>
  <c r="V2220" i="13"/>
  <c r="V2239" i="13"/>
  <c r="T2241" i="13"/>
  <c r="U2248" i="13"/>
  <c r="V2255" i="13"/>
  <c r="T2257" i="13"/>
  <c r="U2264" i="13"/>
  <c r="W2273" i="13"/>
  <c r="T2275" i="13"/>
  <c r="U2295" i="13"/>
  <c r="T2297" i="13"/>
  <c r="U2310" i="13"/>
  <c r="V2327" i="13"/>
  <c r="V2208" i="13"/>
  <c r="W2227" i="13"/>
  <c r="V2248" i="13"/>
  <c r="V2264" i="13"/>
  <c r="U2333" i="13"/>
  <c r="T2333" i="13"/>
  <c r="U2335" i="13"/>
  <c r="T2335" i="13"/>
  <c r="U2277" i="13"/>
  <c r="T2277" i="13"/>
  <c r="W2312" i="13"/>
  <c r="V2312" i="13"/>
  <c r="V2335" i="13"/>
  <c r="T2185" i="13"/>
  <c r="T2205" i="13"/>
  <c r="W2250" i="13"/>
  <c r="T2252" i="13"/>
  <c r="W2266" i="13"/>
  <c r="T2268" i="13"/>
  <c r="U2288" i="13"/>
  <c r="U2301" i="13"/>
  <c r="T2301" i="13"/>
  <c r="W2314" i="13"/>
  <c r="V2314" i="13"/>
  <c r="U2341" i="13"/>
  <c r="T2341" i="13"/>
  <c r="U2343" i="13"/>
  <c r="T2343" i="13"/>
  <c r="V2205" i="13"/>
  <c r="V2217" i="13"/>
  <c r="V2236" i="13"/>
  <c r="W2288" i="13"/>
  <c r="V2288" i="13"/>
  <c r="U2303" i="13"/>
  <c r="T2303" i="13"/>
  <c r="U2349" i="13"/>
  <c r="T2349" i="13"/>
  <c r="U2351" i="13"/>
  <c r="T2351" i="13"/>
  <c r="U2383" i="13"/>
  <c r="T2383" i="13"/>
  <c r="V2185" i="13"/>
  <c r="V2200" i="13"/>
  <c r="V2224" i="13"/>
  <c r="U2231" i="13"/>
  <c r="T2245" i="13"/>
  <c r="T2261" i="13"/>
  <c r="U2270" i="13"/>
  <c r="V2279" i="13"/>
  <c r="W2290" i="13"/>
  <c r="T2292" i="13"/>
  <c r="V2303" i="13"/>
  <c r="T2307" i="13"/>
  <c r="U2320" i="13"/>
  <c r="W2351" i="13"/>
  <c r="U2357" i="13"/>
  <c r="T2357" i="13"/>
  <c r="U2359" i="13"/>
  <c r="T2359" i="13"/>
  <c r="W2195" i="13"/>
  <c r="W2281" i="13"/>
  <c r="W2305" i="13"/>
  <c r="W2320" i="13"/>
  <c r="V2320" i="13"/>
  <c r="W2359" i="13"/>
  <c r="U2365" i="13"/>
  <c r="T2365" i="13"/>
  <c r="U2373" i="13"/>
  <c r="T2373" i="13"/>
  <c r="U2309" i="13"/>
  <c r="T2309" i="13"/>
  <c r="W2322" i="13"/>
  <c r="V2322" i="13"/>
  <c r="W2367" i="13"/>
  <c r="V2367" i="13"/>
  <c r="W2375" i="13"/>
  <c r="V2375" i="13"/>
  <c r="V2182" i="13"/>
  <c r="U2192" i="13"/>
  <c r="V2197" i="13"/>
  <c r="V2202" i="13"/>
  <c r="V2207" i="13"/>
  <c r="T2209" i="13"/>
  <c r="T2221" i="13"/>
  <c r="W2226" i="13"/>
  <c r="T2228" i="13"/>
  <c r="V2233" i="13"/>
  <c r="U2240" i="13"/>
  <c r="V2247" i="13"/>
  <c r="T2249" i="13"/>
  <c r="U2256" i="13"/>
  <c r="V2263" i="13"/>
  <c r="T2265" i="13"/>
  <c r="W2272" i="13"/>
  <c r="V2272" i="13"/>
  <c r="U2285" i="13"/>
  <c r="T2285" i="13"/>
  <c r="U2311" i="13"/>
  <c r="T2311" i="13"/>
  <c r="T2313" i="13"/>
  <c r="U2328" i="13"/>
  <c r="V2192" i="13"/>
  <c r="V2240" i="13"/>
  <c r="V2256" i="13"/>
  <c r="W2274" i="13"/>
  <c r="W2328" i="13"/>
  <c r="V2328" i="13"/>
  <c r="U2334" i="13"/>
  <c r="T2334" i="13"/>
  <c r="V2209" i="13"/>
  <c r="V2228" i="13"/>
  <c r="W2296" i="13"/>
  <c r="V2296" i="13"/>
  <c r="W2330" i="13"/>
  <c r="V2330" i="13"/>
  <c r="T2136" i="13"/>
  <c r="T2144" i="13"/>
  <c r="T2152" i="13"/>
  <c r="T2160" i="13"/>
  <c r="T2168" i="13"/>
  <c r="T2176" i="13"/>
  <c r="T2189" i="13"/>
  <c r="V2204" i="13"/>
  <c r="V2216" i="13"/>
  <c r="U2223" i="13"/>
  <c r="W2235" i="13"/>
  <c r="W2242" i="13"/>
  <c r="W2258" i="13"/>
  <c r="U2278" i="13"/>
  <c r="V2287" i="13"/>
  <c r="W2298" i="13"/>
  <c r="V2298" i="13"/>
  <c r="U2317" i="13"/>
  <c r="T2317" i="13"/>
  <c r="W2336" i="13"/>
  <c r="V2336" i="13"/>
  <c r="U2342" i="13"/>
  <c r="T2342" i="13"/>
  <c r="U2344" i="13"/>
  <c r="U2429" i="13"/>
  <c r="T2429" i="13"/>
  <c r="W2251" i="13"/>
  <c r="U2269" i="13"/>
  <c r="T2269" i="13"/>
  <c r="W2289" i="13"/>
  <c r="U2319" i="13"/>
  <c r="T2319" i="13"/>
  <c r="W2344" i="13"/>
  <c r="V2344" i="13"/>
  <c r="U2350" i="13"/>
  <c r="T2350" i="13"/>
  <c r="W2352" i="13"/>
  <c r="V2352" i="13"/>
  <c r="U2358" i="13"/>
  <c r="T2358" i="13"/>
  <c r="T2213" i="13"/>
  <c r="W2218" i="13"/>
  <c r="U2232" i="13"/>
  <c r="U2246" i="13"/>
  <c r="U2262" i="13"/>
  <c r="U2271" i="13"/>
  <c r="W2280" i="13"/>
  <c r="V2280" i="13"/>
  <c r="U2293" i="13"/>
  <c r="T2293" i="13"/>
  <c r="W2304" i="13"/>
  <c r="V2304" i="13"/>
  <c r="U2325" i="13"/>
  <c r="T2325" i="13"/>
  <c r="W2360" i="13"/>
  <c r="V2360" i="13"/>
  <c r="U2366" i="13"/>
  <c r="T2366" i="13"/>
  <c r="W2368" i="13"/>
  <c r="V2368" i="13"/>
  <c r="U2374" i="13"/>
  <c r="T2374" i="13"/>
  <c r="W2376" i="13"/>
  <c r="V2376" i="13"/>
  <c r="U2382" i="13"/>
  <c r="T2382" i="13"/>
  <c r="W2390" i="13"/>
  <c r="V2390" i="13"/>
  <c r="T2402" i="13"/>
  <c r="U2403" i="13"/>
  <c r="T2403" i="13"/>
  <c r="U2435" i="13"/>
  <c r="T2435" i="13"/>
  <c r="U2467" i="13"/>
  <c r="T2467" i="13"/>
  <c r="W2494" i="13"/>
  <c r="V2494" i="13"/>
  <c r="U2515" i="13"/>
  <c r="T2515" i="13"/>
  <c r="U2548" i="13"/>
  <c r="T2548" i="13"/>
  <c r="W2575" i="13"/>
  <c r="V2575" i="13"/>
  <c r="U2612" i="13"/>
  <c r="T2612" i="13"/>
  <c r="V2651" i="13"/>
  <c r="W2651" i="13"/>
  <c r="V2659" i="13"/>
  <c r="W2659" i="13"/>
  <c r="V2667" i="13"/>
  <c r="W2667" i="13"/>
  <c r="V2675" i="13"/>
  <c r="W2675" i="13"/>
  <c r="V2683" i="13"/>
  <c r="W2683" i="13"/>
  <c r="T2388" i="13"/>
  <c r="T2393" i="13"/>
  <c r="T2398" i="13"/>
  <c r="T2415" i="13"/>
  <c r="T2420" i="13"/>
  <c r="T2425" i="13"/>
  <c r="T2430" i="13"/>
  <c r="T2447" i="13"/>
  <c r="T2452" i="13"/>
  <c r="T2457" i="13"/>
  <c r="T2462" i="13"/>
  <c r="T2479" i="13"/>
  <c r="T2484" i="13"/>
  <c r="T2533" i="13"/>
  <c r="T2550" i="13"/>
  <c r="T2581" i="13"/>
  <c r="T2614" i="13"/>
  <c r="V2338" i="13"/>
  <c r="V2346" i="13"/>
  <c r="V2354" i="13"/>
  <c r="V2362" i="13"/>
  <c r="T2367" i="13"/>
  <c r="V2370" i="13"/>
  <c r="T2375" i="13"/>
  <c r="V2378" i="13"/>
  <c r="U2491" i="13"/>
  <c r="T2491" i="13"/>
  <c r="V2496" i="13"/>
  <c r="V2503" i="13"/>
  <c r="T2510" i="13"/>
  <c r="U2524" i="13"/>
  <c r="V2533" i="13"/>
  <c r="V2552" i="13"/>
  <c r="U2556" i="13"/>
  <c r="T2556" i="13"/>
  <c r="W2579" i="13"/>
  <c r="V2581" i="13"/>
  <c r="W2583" i="13"/>
  <c r="V2583" i="13"/>
  <c r="V2616" i="13"/>
  <c r="U2620" i="13"/>
  <c r="T2620" i="13"/>
  <c r="U2622" i="13"/>
  <c r="T2622" i="13"/>
  <c r="V2383" i="13"/>
  <c r="V2388" i="13"/>
  <c r="W2398" i="13"/>
  <c r="V2398" i="13"/>
  <c r="V2415" i="13"/>
  <c r="V2420" i="13"/>
  <c r="W2430" i="13"/>
  <c r="V2430" i="13"/>
  <c r="V2447" i="13"/>
  <c r="V2452" i="13"/>
  <c r="W2462" i="13"/>
  <c r="V2462" i="13"/>
  <c r="V2479" i="13"/>
  <c r="V2484" i="13"/>
  <c r="V2491" i="13"/>
  <c r="V2524" i="13"/>
  <c r="W2535" i="13"/>
  <c r="V2556" i="13"/>
  <c r="V2624" i="13"/>
  <c r="U2628" i="13"/>
  <c r="T2628" i="13"/>
  <c r="U2630" i="13"/>
  <c r="T2630" i="13"/>
  <c r="U2395" i="13"/>
  <c r="T2395" i="13"/>
  <c r="U2427" i="13"/>
  <c r="T2427" i="13"/>
  <c r="U2459" i="13"/>
  <c r="T2459" i="13"/>
  <c r="W2510" i="13"/>
  <c r="V2510" i="13"/>
  <c r="V2560" i="13"/>
  <c r="U2564" i="13"/>
  <c r="T2564" i="13"/>
  <c r="W2587" i="13"/>
  <c r="V2589" i="13"/>
  <c r="W2591" i="13"/>
  <c r="V2591" i="13"/>
  <c r="V2632" i="13"/>
  <c r="U2636" i="13"/>
  <c r="T2636" i="13"/>
  <c r="U2638" i="13"/>
  <c r="T2638" i="13"/>
  <c r="V2517" i="13"/>
  <c r="W2526" i="13"/>
  <c r="V2526" i="13"/>
  <c r="V2640" i="13"/>
  <c r="U2644" i="13"/>
  <c r="T2644" i="13"/>
  <c r="U2646" i="13"/>
  <c r="T2646" i="13"/>
  <c r="U2652" i="13"/>
  <c r="T2652" i="13"/>
  <c r="U2654" i="13"/>
  <c r="T2654" i="13"/>
  <c r="U2660" i="13"/>
  <c r="T2660" i="13"/>
  <c r="U2662" i="13"/>
  <c r="T2662" i="13"/>
  <c r="W2486" i="13"/>
  <c r="V2486" i="13"/>
  <c r="U2507" i="13"/>
  <c r="T2507" i="13"/>
  <c r="U2572" i="13"/>
  <c r="T2572" i="13"/>
  <c r="W2599" i="13"/>
  <c r="V2599" i="13"/>
  <c r="W2422" i="13"/>
  <c r="V2422" i="13"/>
  <c r="T2434" i="13"/>
  <c r="W2454" i="13"/>
  <c r="V2454" i="13"/>
  <c r="T2461" i="13"/>
  <c r="T2466" i="13"/>
  <c r="T2521" i="13"/>
  <c r="T2541" i="13"/>
  <c r="T2574" i="13"/>
  <c r="T2605" i="13"/>
  <c r="U2387" i="13"/>
  <c r="T2387" i="13"/>
  <c r="U2419" i="13"/>
  <c r="T2419" i="13"/>
  <c r="U2451" i="13"/>
  <c r="T2451" i="13"/>
  <c r="U2483" i="13"/>
  <c r="T2483" i="13"/>
  <c r="T2502" i="13"/>
  <c r="T2514" i="13"/>
  <c r="U2532" i="13"/>
  <c r="V2541" i="13"/>
  <c r="W2543" i="13"/>
  <c r="V2543" i="13"/>
  <c r="V2576" i="13"/>
  <c r="U2580" i="13"/>
  <c r="T2580" i="13"/>
  <c r="W2603" i="13"/>
  <c r="V2605" i="13"/>
  <c r="W2607" i="13"/>
  <c r="V2607" i="13"/>
  <c r="V2387" i="13"/>
  <c r="V2392" i="13"/>
  <c r="V2397" i="13"/>
  <c r="V2402" i="13"/>
  <c r="V2419" i="13"/>
  <c r="V2424" i="13"/>
  <c r="V2429" i="13"/>
  <c r="V2434" i="13"/>
  <c r="V2451" i="13"/>
  <c r="V2456" i="13"/>
  <c r="V2461" i="13"/>
  <c r="V2466" i="13"/>
  <c r="V2483" i="13"/>
  <c r="U2523" i="13"/>
  <c r="T2523" i="13"/>
  <c r="V2532" i="13"/>
  <c r="V2580" i="13"/>
  <c r="V2382" i="13"/>
  <c r="T2490" i="13"/>
  <c r="W2502" i="13"/>
  <c r="V2502" i="13"/>
  <c r="W2547" i="13"/>
  <c r="V2549" i="13"/>
  <c r="W2551" i="13"/>
  <c r="V2551" i="13"/>
  <c r="V2584" i="13"/>
  <c r="U2588" i="13"/>
  <c r="T2588" i="13"/>
  <c r="W2611" i="13"/>
  <c r="V2613" i="13"/>
  <c r="W2615" i="13"/>
  <c r="V2615" i="13"/>
  <c r="V2399" i="13"/>
  <c r="V2404" i="13"/>
  <c r="W2414" i="13"/>
  <c r="V2414" i="13"/>
  <c r="V2431" i="13"/>
  <c r="V2436" i="13"/>
  <c r="W2446" i="13"/>
  <c r="V2446" i="13"/>
  <c r="V2463" i="13"/>
  <c r="V2468" i="13"/>
  <c r="W2478" i="13"/>
  <c r="V2478" i="13"/>
  <c r="V2490" i="13"/>
  <c r="V2516" i="13"/>
  <c r="W2534" i="13"/>
  <c r="V2534" i="13"/>
  <c r="V2588" i="13"/>
  <c r="W2623" i="13"/>
  <c r="V2623" i="13"/>
  <c r="U2411" i="13"/>
  <c r="T2411" i="13"/>
  <c r="U2443" i="13"/>
  <c r="T2443" i="13"/>
  <c r="U2475" i="13"/>
  <c r="T2475" i="13"/>
  <c r="U2499" i="13"/>
  <c r="T2499" i="13"/>
  <c r="V2525" i="13"/>
  <c r="V2536" i="13"/>
  <c r="W2555" i="13"/>
  <c r="V2557" i="13"/>
  <c r="W2559" i="13"/>
  <c r="V2559" i="13"/>
  <c r="V2592" i="13"/>
  <c r="U2596" i="13"/>
  <c r="T2596" i="13"/>
  <c r="W2619" i="13"/>
  <c r="V2621" i="13"/>
  <c r="T2629" i="13"/>
  <c r="W2631" i="13"/>
  <c r="V2631" i="13"/>
  <c r="W2639" i="13"/>
  <c r="V2639" i="13"/>
  <c r="T2381" i="13"/>
  <c r="V2487" i="13"/>
  <c r="T2494" i="13"/>
  <c r="T2506" i="13"/>
  <c r="T2513" i="13"/>
  <c r="W2518" i="13"/>
  <c r="V2518" i="13"/>
  <c r="U2540" i="13"/>
  <c r="W2567" i="13"/>
  <c r="V2567" i="13"/>
  <c r="U2604" i="13"/>
  <c r="T2604" i="13"/>
  <c r="W2647" i="13"/>
  <c r="V2647" i="13"/>
  <c r="W2406" i="13"/>
  <c r="V2406" i="13"/>
  <c r="W2438" i="13"/>
  <c r="V2438" i="13"/>
  <c r="W2470" i="13"/>
  <c r="V2470" i="13"/>
  <c r="U2531" i="13"/>
  <c r="T2531" i="13"/>
  <c r="T2542" i="13"/>
  <c r="T2573" i="13"/>
  <c r="T2606" i="13"/>
  <c r="W2643" i="13"/>
  <c r="W2691" i="13"/>
  <c r="W2699" i="13"/>
  <c r="W2707" i="13"/>
  <c r="W2720" i="13"/>
  <c r="W2743" i="13"/>
  <c r="W2761" i="13"/>
  <c r="W2784" i="13"/>
  <c r="V2818" i="13"/>
  <c r="U2827" i="13"/>
  <c r="T2827" i="13"/>
  <c r="W2832" i="13"/>
  <c r="W2859" i="13"/>
  <c r="U2883" i="13"/>
  <c r="T2883" i="13"/>
  <c r="W2896" i="13"/>
  <c r="V2923" i="13"/>
  <c r="U2954" i="13"/>
  <c r="T2954" i="13"/>
  <c r="W2806" i="13"/>
  <c r="V2806" i="13"/>
  <c r="U2843" i="13"/>
  <c r="T2843" i="13"/>
  <c r="U2863" i="13"/>
  <c r="T2863" i="13"/>
  <c r="W2894" i="13"/>
  <c r="V2894" i="13"/>
  <c r="U2931" i="13"/>
  <c r="T2931" i="13"/>
  <c r="W2950" i="13"/>
  <c r="V2950" i="13"/>
  <c r="T2727" i="13"/>
  <c r="T2750" i="13"/>
  <c r="T2755" i="13"/>
  <c r="T2773" i="13"/>
  <c r="T2791" i="13"/>
  <c r="U2803" i="13"/>
  <c r="T2803" i="13"/>
  <c r="W2863" i="13"/>
  <c r="V2863" i="13"/>
  <c r="W2870" i="13"/>
  <c r="V2870" i="13"/>
  <c r="T2874" i="13"/>
  <c r="W2900" i="13"/>
  <c r="V2900" i="13"/>
  <c r="V2931" i="13"/>
  <c r="U2939" i="13"/>
  <c r="T2939" i="13"/>
  <c r="T2719" i="13"/>
  <c r="V2732" i="13"/>
  <c r="T2742" i="13"/>
  <c r="T2747" i="13"/>
  <c r="V2750" i="13"/>
  <c r="V2755" i="13"/>
  <c r="T2765" i="13"/>
  <c r="V2773" i="13"/>
  <c r="T2783" i="13"/>
  <c r="T2810" i="13"/>
  <c r="T2817" i="13"/>
  <c r="V2836" i="13"/>
  <c r="V2856" i="13"/>
  <c r="U2867" i="13"/>
  <c r="T2867" i="13"/>
  <c r="U2891" i="13"/>
  <c r="T2891" i="13"/>
  <c r="W2902" i="13"/>
  <c r="V2902" i="13"/>
  <c r="T2906" i="13"/>
  <c r="V2714" i="13"/>
  <c r="V2778" i="13"/>
  <c r="W2822" i="13"/>
  <c r="V2822" i="13"/>
  <c r="T2831" i="13"/>
  <c r="V2876" i="13"/>
  <c r="V2891" i="13"/>
  <c r="T2893" i="13"/>
  <c r="W2908" i="13"/>
  <c r="V2908" i="13"/>
  <c r="U2947" i="13"/>
  <c r="T2947" i="13"/>
  <c r="U2819" i="13"/>
  <c r="T2819" i="13"/>
  <c r="V2824" i="13"/>
  <c r="W2847" i="13"/>
  <c r="V2847" i="13"/>
  <c r="W2854" i="13"/>
  <c r="V2854" i="13"/>
  <c r="T2858" i="13"/>
  <c r="V2880" i="13"/>
  <c r="U2914" i="13"/>
  <c r="T2914" i="13"/>
  <c r="V2655" i="13"/>
  <c r="V2663" i="13"/>
  <c r="T2668" i="13"/>
  <c r="V2671" i="13"/>
  <c r="T2676" i="13"/>
  <c r="V2679" i="13"/>
  <c r="T2684" i="13"/>
  <c r="V2687" i="13"/>
  <c r="T2692" i="13"/>
  <c r="V2695" i="13"/>
  <c r="T2700" i="13"/>
  <c r="V2703" i="13"/>
  <c r="T2708" i="13"/>
  <c r="V2711" i="13"/>
  <c r="T2721" i="13"/>
  <c r="V2729" i="13"/>
  <c r="T2744" i="13"/>
  <c r="V2752" i="13"/>
  <c r="T2762" i="13"/>
  <c r="V2770" i="13"/>
  <c r="V2775" i="13"/>
  <c r="T2785" i="13"/>
  <c r="W2798" i="13"/>
  <c r="V2798" i="13"/>
  <c r="V2805" i="13"/>
  <c r="T2807" i="13"/>
  <c r="V2812" i="13"/>
  <c r="V2819" i="13"/>
  <c r="V2840" i="13"/>
  <c r="U2871" i="13"/>
  <c r="T2871" i="13"/>
  <c r="W2910" i="13"/>
  <c r="V2910" i="13"/>
  <c r="W2916" i="13"/>
  <c r="V2916" i="13"/>
  <c r="V2716" i="13"/>
  <c r="V2734" i="13"/>
  <c r="V2739" i="13"/>
  <c r="V2757" i="13"/>
  <c r="V2780" i="13"/>
  <c r="V2800" i="13"/>
  <c r="V2807" i="13"/>
  <c r="W2838" i="13"/>
  <c r="V2838" i="13"/>
  <c r="U2851" i="13"/>
  <c r="T2851" i="13"/>
  <c r="W2871" i="13"/>
  <c r="V2871" i="13"/>
  <c r="W2878" i="13"/>
  <c r="V2878" i="13"/>
  <c r="U2899" i="13"/>
  <c r="T2899" i="13"/>
  <c r="U2922" i="13"/>
  <c r="T2922" i="13"/>
  <c r="V2762" i="13"/>
  <c r="U2835" i="13"/>
  <c r="T2835" i="13"/>
  <c r="W2918" i="13"/>
  <c r="V2918" i="13"/>
  <c r="W2924" i="13"/>
  <c r="V2924" i="13"/>
  <c r="T2853" i="13"/>
  <c r="U2875" i="13"/>
  <c r="T2875" i="13"/>
  <c r="U2930" i="13"/>
  <c r="T2930" i="13"/>
  <c r="T2670" i="13"/>
  <c r="T2678" i="13"/>
  <c r="T2686" i="13"/>
  <c r="T2694" i="13"/>
  <c r="T2702" i="13"/>
  <c r="T2710" i="13"/>
  <c r="T2728" i="13"/>
  <c r="T2746" i="13"/>
  <c r="T2769" i="13"/>
  <c r="T2792" i="13"/>
  <c r="T2797" i="13"/>
  <c r="W2814" i="13"/>
  <c r="V2814" i="13"/>
  <c r="T2823" i="13"/>
  <c r="U2855" i="13"/>
  <c r="T2855" i="13"/>
  <c r="W2884" i="13"/>
  <c r="V2884" i="13"/>
  <c r="U2907" i="13"/>
  <c r="T2907" i="13"/>
  <c r="W2926" i="13"/>
  <c r="V2926" i="13"/>
  <c r="W2932" i="13"/>
  <c r="V2932" i="13"/>
  <c r="T2715" i="13"/>
  <c r="T2733" i="13"/>
  <c r="T2751" i="13"/>
  <c r="T2774" i="13"/>
  <c r="T2779" i="13"/>
  <c r="U2811" i="13"/>
  <c r="T2811" i="13"/>
  <c r="T2837" i="13"/>
  <c r="W2855" i="13"/>
  <c r="V2855" i="13"/>
  <c r="W2862" i="13"/>
  <c r="V2862" i="13"/>
  <c r="T2866" i="13"/>
  <c r="T2877" i="13"/>
  <c r="U2938" i="13"/>
  <c r="T2938" i="13"/>
  <c r="T2539" i="13"/>
  <c r="V2542" i="13"/>
  <c r="T2547" i="13"/>
  <c r="V2550" i="13"/>
  <c r="T2555" i="13"/>
  <c r="V2558" i="13"/>
  <c r="T2563" i="13"/>
  <c r="V2566" i="13"/>
  <c r="T2571" i="13"/>
  <c r="V2574" i="13"/>
  <c r="T2579" i="13"/>
  <c r="V2582" i="13"/>
  <c r="T2587" i="13"/>
  <c r="V2590" i="13"/>
  <c r="T2595" i="13"/>
  <c r="V2598" i="13"/>
  <c r="T2603" i="13"/>
  <c r="V2606" i="13"/>
  <c r="T2611" i="13"/>
  <c r="V2614" i="13"/>
  <c r="T2619" i="13"/>
  <c r="V2622" i="13"/>
  <c r="T2627" i="13"/>
  <c r="V2630" i="13"/>
  <c r="T2635" i="13"/>
  <c r="V2638" i="13"/>
  <c r="T2643" i="13"/>
  <c r="V2646" i="13"/>
  <c r="T2651" i="13"/>
  <c r="V2654" i="13"/>
  <c r="T2659" i="13"/>
  <c r="V2662" i="13"/>
  <c r="T2667" i="13"/>
  <c r="V2670" i="13"/>
  <c r="T2675" i="13"/>
  <c r="V2678" i="13"/>
  <c r="T2683" i="13"/>
  <c r="V2686" i="13"/>
  <c r="T2691" i="13"/>
  <c r="V2694" i="13"/>
  <c r="T2699" i="13"/>
  <c r="V2702" i="13"/>
  <c r="T2707" i="13"/>
  <c r="V2710" i="13"/>
  <c r="T2720" i="13"/>
  <c r="V2728" i="13"/>
  <c r="T2738" i="13"/>
  <c r="V2751" i="13"/>
  <c r="T2761" i="13"/>
  <c r="V2769" i="13"/>
  <c r="T2784" i="13"/>
  <c r="V2792" i="13"/>
  <c r="V2797" i="13"/>
  <c r="T2799" i="13"/>
  <c r="V2804" i="13"/>
  <c r="V2811" i="13"/>
  <c r="T2830" i="13"/>
  <c r="U2879" i="13"/>
  <c r="T2879" i="13"/>
  <c r="W2886" i="13"/>
  <c r="V2886" i="13"/>
  <c r="T2890" i="13"/>
  <c r="U2915" i="13"/>
  <c r="T2915" i="13"/>
  <c r="W2934" i="13"/>
  <c r="V2934" i="13"/>
  <c r="W2940" i="13"/>
  <c r="V2940" i="13"/>
  <c r="V2715" i="13"/>
  <c r="V2733" i="13"/>
  <c r="T2743" i="13"/>
  <c r="V2756" i="13"/>
  <c r="V2774" i="13"/>
  <c r="V2779" i="13"/>
  <c r="V2799" i="13"/>
  <c r="V2837" i="13"/>
  <c r="T2839" i="13"/>
  <c r="V2848" i="13"/>
  <c r="U2859" i="13"/>
  <c r="T2859" i="13"/>
  <c r="U2946" i="13"/>
  <c r="T2946" i="13"/>
  <c r="V2738" i="13"/>
  <c r="W2830" i="13"/>
  <c r="V2830" i="13"/>
  <c r="W2839" i="13"/>
  <c r="V2839" i="13"/>
  <c r="W2846" i="13"/>
  <c r="V2846" i="13"/>
  <c r="V2868" i="13"/>
  <c r="W2892" i="13"/>
  <c r="V2892" i="13"/>
  <c r="U2923" i="13"/>
  <c r="T2923" i="13"/>
  <c r="W2942" i="13"/>
  <c r="V2942" i="13"/>
  <c r="W2948" i="13"/>
  <c r="V2948" i="13"/>
  <c r="W3051" i="13"/>
  <c r="W3071" i="13"/>
  <c r="V3071" i="13"/>
  <c r="W3103" i="13"/>
  <c r="V3103" i="13"/>
  <c r="W3142" i="13"/>
  <c r="V3142" i="13"/>
  <c r="W3150" i="13"/>
  <c r="V3150" i="13"/>
  <c r="W3158" i="13"/>
  <c r="V3158" i="13"/>
  <c r="W3166" i="13"/>
  <c r="V3166" i="13"/>
  <c r="W3174" i="13"/>
  <c r="V3174" i="13"/>
  <c r="T3003" i="13"/>
  <c r="T3021" i="13"/>
  <c r="U3115" i="13"/>
  <c r="T3115" i="13"/>
  <c r="T2955" i="13"/>
  <c r="V2958" i="13"/>
  <c r="T2963" i="13"/>
  <c r="V2966" i="13"/>
  <c r="T2971" i="13"/>
  <c r="V2974" i="13"/>
  <c r="T2979" i="13"/>
  <c r="V2982" i="13"/>
  <c r="T2987" i="13"/>
  <c r="V2990" i="13"/>
  <c r="T2995" i="13"/>
  <c r="V2998" i="13"/>
  <c r="T3008" i="13"/>
  <c r="V3016" i="13"/>
  <c r="T3026" i="13"/>
  <c r="W3034" i="13"/>
  <c r="U3046" i="13"/>
  <c r="U3055" i="13"/>
  <c r="V3062" i="13"/>
  <c r="V3064" i="13"/>
  <c r="W3073" i="13"/>
  <c r="T3075" i="13"/>
  <c r="U3086" i="13"/>
  <c r="V3088" i="13"/>
  <c r="W3111" i="13"/>
  <c r="V3111" i="13"/>
  <c r="V3115" i="13"/>
  <c r="T3117" i="13"/>
  <c r="V3046" i="13"/>
  <c r="W3055" i="13"/>
  <c r="W3086" i="13"/>
  <c r="V3086" i="13"/>
  <c r="U3092" i="13"/>
  <c r="T3092" i="13"/>
  <c r="U3123" i="13"/>
  <c r="T3123" i="13"/>
  <c r="U3068" i="13"/>
  <c r="T3068" i="13"/>
  <c r="W3119" i="13"/>
  <c r="V3119" i="13"/>
  <c r="U3131" i="13"/>
  <c r="T3131" i="13"/>
  <c r="T3005" i="13"/>
  <c r="U3023" i="13"/>
  <c r="T3028" i="13"/>
  <c r="V3036" i="13"/>
  <c r="V3041" i="13"/>
  <c r="T3050" i="13"/>
  <c r="U3079" i="13"/>
  <c r="U3100" i="13"/>
  <c r="T3100" i="13"/>
  <c r="W3127" i="13"/>
  <c r="V3127" i="13"/>
  <c r="V3131" i="13"/>
  <c r="T3133" i="13"/>
  <c r="U3139" i="13"/>
  <c r="T3139" i="13"/>
  <c r="W3195" i="13"/>
  <c r="V3195" i="13"/>
  <c r="W3018" i="13"/>
  <c r="W3057" i="13"/>
  <c r="W3079" i="13"/>
  <c r="V3079" i="13"/>
  <c r="U3098" i="13"/>
  <c r="T3098" i="13"/>
  <c r="W3135" i="13"/>
  <c r="V3135" i="13"/>
  <c r="U3147" i="13"/>
  <c r="T3147" i="13"/>
  <c r="U3155" i="13"/>
  <c r="T3155" i="13"/>
  <c r="U3163" i="13"/>
  <c r="T3163" i="13"/>
  <c r="U3171" i="13"/>
  <c r="T3171" i="13"/>
  <c r="U3179" i="13"/>
  <c r="T3179" i="13"/>
  <c r="W3187" i="13"/>
  <c r="V3187" i="13"/>
  <c r="U3083" i="13"/>
  <c r="T3083" i="13"/>
  <c r="W3094" i="13"/>
  <c r="V3094" i="13"/>
  <c r="U3108" i="13"/>
  <c r="T3108" i="13"/>
  <c r="W3143" i="13"/>
  <c r="V3143" i="13"/>
  <c r="W3151" i="13"/>
  <c r="V3151" i="13"/>
  <c r="W3159" i="13"/>
  <c r="V3159" i="13"/>
  <c r="W3167" i="13"/>
  <c r="V3167" i="13"/>
  <c r="W3175" i="13"/>
  <c r="V3175" i="13"/>
  <c r="W3179" i="13"/>
  <c r="V3179" i="13"/>
  <c r="T2962" i="13"/>
  <c r="T2970" i="13"/>
  <c r="T2978" i="13"/>
  <c r="T2986" i="13"/>
  <c r="T2994" i="13"/>
  <c r="T3002" i="13"/>
  <c r="T3025" i="13"/>
  <c r="T3045" i="13"/>
  <c r="T3085" i="13"/>
  <c r="U3102" i="13"/>
  <c r="U3106" i="13"/>
  <c r="T3106" i="13"/>
  <c r="U3007" i="13"/>
  <c r="T3012" i="13"/>
  <c r="T3030" i="13"/>
  <c r="T3035" i="13"/>
  <c r="U3063" i="13"/>
  <c r="T3074" i="13"/>
  <c r="U3087" i="13"/>
  <c r="W3102" i="13"/>
  <c r="V3102" i="13"/>
  <c r="U3116" i="13"/>
  <c r="T3116" i="13"/>
  <c r="T2887" i="13"/>
  <c r="T2895" i="13"/>
  <c r="T2903" i="13"/>
  <c r="T2911" i="13"/>
  <c r="T2919" i="13"/>
  <c r="T2927" i="13"/>
  <c r="T2935" i="13"/>
  <c r="T2943" i="13"/>
  <c r="T2951" i="13"/>
  <c r="T2959" i="13"/>
  <c r="T2967" i="13"/>
  <c r="T2975" i="13"/>
  <c r="T2983" i="13"/>
  <c r="T2991" i="13"/>
  <c r="T2999" i="13"/>
  <c r="T3017" i="13"/>
  <c r="U3047" i="13"/>
  <c r="U3054" i="13"/>
  <c r="W3063" i="13"/>
  <c r="V3063" i="13"/>
  <c r="U3076" i="13"/>
  <c r="T3076" i="13"/>
  <c r="W3087" i="13"/>
  <c r="V3087" i="13"/>
  <c r="U3110" i="13"/>
  <c r="U3114" i="13"/>
  <c r="T3114" i="13"/>
  <c r="T3004" i="13"/>
  <c r="V3012" i="13"/>
  <c r="T3022" i="13"/>
  <c r="T3027" i="13"/>
  <c r="V3030" i="13"/>
  <c r="V3035" i="13"/>
  <c r="V3040" i="13"/>
  <c r="W3047" i="13"/>
  <c r="V3054" i="13"/>
  <c r="U3091" i="13"/>
  <c r="T3091" i="13"/>
  <c r="W3110" i="13"/>
  <c r="V3110" i="13"/>
  <c r="U3124" i="13"/>
  <c r="T3124" i="13"/>
  <c r="V2879" i="13"/>
  <c r="V2887" i="13"/>
  <c r="V2895" i="13"/>
  <c r="V2903" i="13"/>
  <c r="V2911" i="13"/>
  <c r="V2919" i="13"/>
  <c r="V2927" i="13"/>
  <c r="V2935" i="13"/>
  <c r="V2943" i="13"/>
  <c r="V2951" i="13"/>
  <c r="V2959" i="13"/>
  <c r="V2967" i="13"/>
  <c r="V2975" i="13"/>
  <c r="V2983" i="13"/>
  <c r="V2991" i="13"/>
  <c r="V2999" i="13"/>
  <c r="V3017" i="13"/>
  <c r="V3056" i="13"/>
  <c r="W3065" i="13"/>
  <c r="V3091" i="13"/>
  <c r="U3132" i="13"/>
  <c r="T3132" i="13"/>
  <c r="U3099" i="13"/>
  <c r="T3099" i="13"/>
  <c r="W3118" i="13"/>
  <c r="V3118" i="13"/>
  <c r="U3140" i="13"/>
  <c r="T3140" i="13"/>
  <c r="U3148" i="13"/>
  <c r="T3148" i="13"/>
  <c r="U3156" i="13"/>
  <c r="T3156" i="13"/>
  <c r="U3164" i="13"/>
  <c r="T3164" i="13"/>
  <c r="V2956" i="13"/>
  <c r="V2964" i="13"/>
  <c r="V2972" i="13"/>
  <c r="V2980" i="13"/>
  <c r="V2988" i="13"/>
  <c r="V2996" i="13"/>
  <c r="V3009" i="13"/>
  <c r="V3032" i="13"/>
  <c r="U3060" i="13"/>
  <c r="T3060" i="13"/>
  <c r="V3080" i="13"/>
  <c r="W3095" i="13"/>
  <c r="V3095" i="13"/>
  <c r="V3099" i="13"/>
  <c r="W3126" i="13"/>
  <c r="V3126" i="13"/>
  <c r="W3042" i="13"/>
  <c r="U3044" i="13"/>
  <c r="U3071" i="13"/>
  <c r="U3084" i="13"/>
  <c r="T3084" i="13"/>
  <c r="U3107" i="13"/>
  <c r="T3107" i="13"/>
  <c r="W3134" i="13"/>
  <c r="V3134" i="13"/>
  <c r="U3142" i="13"/>
  <c r="U3150" i="13"/>
  <c r="U3158" i="13"/>
  <c r="U3379" i="13"/>
  <c r="T3379" i="13"/>
  <c r="W3402" i="13"/>
  <c r="V3402" i="13"/>
  <c r="W3406" i="13"/>
  <c r="V3406" i="13"/>
  <c r="W3410" i="13"/>
  <c r="V3410" i="13"/>
  <c r="W3414" i="13"/>
  <c r="V3414" i="13"/>
  <c r="W3418" i="13"/>
  <c r="V3418" i="13"/>
  <c r="W3422" i="13"/>
  <c r="V3422" i="13"/>
  <c r="W3426" i="13"/>
  <c r="V3426" i="13"/>
  <c r="W3430" i="13"/>
  <c r="V3430" i="13"/>
  <c r="W3438" i="13"/>
  <c r="V3438" i="13"/>
  <c r="W3446" i="13"/>
  <c r="V3446" i="13"/>
  <c r="W3454" i="13"/>
  <c r="V3454" i="13"/>
  <c r="T3230" i="13"/>
  <c r="V3238" i="13"/>
  <c r="T3248" i="13"/>
  <c r="V3261" i="13"/>
  <c r="T3271" i="13"/>
  <c r="T3276" i="13"/>
  <c r="V3300" i="13"/>
  <c r="T3307" i="13"/>
  <c r="T3314" i="13"/>
  <c r="V3321" i="13"/>
  <c r="V3330" i="13"/>
  <c r="T3332" i="13"/>
  <c r="W3356" i="13"/>
  <c r="V3356" i="13"/>
  <c r="V3243" i="13"/>
  <c r="V3307" i="13"/>
  <c r="T3323" i="13"/>
  <c r="V3341" i="13"/>
  <c r="W3358" i="13"/>
  <c r="V3358" i="13"/>
  <c r="T3362" i="13"/>
  <c r="U3385" i="13"/>
  <c r="T3385" i="13"/>
  <c r="U3387" i="13"/>
  <c r="T3387" i="13"/>
  <c r="V3182" i="13"/>
  <c r="T3187" i="13"/>
  <c r="V3190" i="13"/>
  <c r="T3195" i="13"/>
  <c r="V3198" i="13"/>
  <c r="T3203" i="13"/>
  <c r="V3206" i="13"/>
  <c r="T3211" i="13"/>
  <c r="V3214" i="13"/>
  <c r="T3219" i="13"/>
  <c r="V3222" i="13"/>
  <c r="T3227" i="13"/>
  <c r="V3240" i="13"/>
  <c r="T3250" i="13"/>
  <c r="V3258" i="13"/>
  <c r="T3273" i="13"/>
  <c r="T3278" i="13"/>
  <c r="T3290" i="13"/>
  <c r="T3297" i="13"/>
  <c r="T3318" i="13"/>
  <c r="U3347" i="13"/>
  <c r="T3347" i="13"/>
  <c r="W3364" i="13"/>
  <c r="V3364" i="13"/>
  <c r="U3393" i="13"/>
  <c r="T3393" i="13"/>
  <c r="U3395" i="13"/>
  <c r="T3395" i="13"/>
  <c r="T3232" i="13"/>
  <c r="V3309" i="13"/>
  <c r="V3325" i="13"/>
  <c r="V3334" i="13"/>
  <c r="W3366" i="13"/>
  <c r="V3366" i="13"/>
  <c r="T3370" i="13"/>
  <c r="U3403" i="13"/>
  <c r="T3403" i="13"/>
  <c r="U3411" i="13"/>
  <c r="T3411" i="13"/>
  <c r="U3419" i="13"/>
  <c r="T3419" i="13"/>
  <c r="U3427" i="13"/>
  <c r="T3427" i="13"/>
  <c r="U3435" i="13"/>
  <c r="T3435" i="13"/>
  <c r="U3443" i="13"/>
  <c r="T3443" i="13"/>
  <c r="V3203" i="13"/>
  <c r="V3211" i="13"/>
  <c r="V3219" i="13"/>
  <c r="V3232" i="13"/>
  <c r="V3250" i="13"/>
  <c r="V3273" i="13"/>
  <c r="V3297" i="13"/>
  <c r="V3304" i="13"/>
  <c r="U3353" i="13"/>
  <c r="T3353" i="13"/>
  <c r="U3401" i="13"/>
  <c r="T3401" i="13"/>
  <c r="V3285" i="13"/>
  <c r="T3299" i="13"/>
  <c r="U3329" i="13"/>
  <c r="W3336" i="13"/>
  <c r="T3338" i="13"/>
  <c r="U3355" i="13"/>
  <c r="T3355" i="13"/>
  <c r="W3372" i="13"/>
  <c r="V3372" i="13"/>
  <c r="U3409" i="13"/>
  <c r="T3409" i="13"/>
  <c r="U3417" i="13"/>
  <c r="T3417" i="13"/>
  <c r="U3425" i="13"/>
  <c r="T3425" i="13"/>
  <c r="U3433" i="13"/>
  <c r="T3433" i="13"/>
  <c r="U3441" i="13"/>
  <c r="T3441" i="13"/>
  <c r="U3449" i="13"/>
  <c r="T3449" i="13"/>
  <c r="W3374" i="13"/>
  <c r="V3374" i="13"/>
  <c r="T3239" i="13"/>
  <c r="T3244" i="13"/>
  <c r="T3262" i="13"/>
  <c r="T3308" i="13"/>
  <c r="T3322" i="13"/>
  <c r="T3331" i="13"/>
  <c r="T3342" i="13"/>
  <c r="U3361" i="13"/>
  <c r="T3361" i="13"/>
  <c r="T3122" i="13"/>
  <c r="T3130" i="13"/>
  <c r="T3138" i="13"/>
  <c r="T3146" i="13"/>
  <c r="T3154" i="13"/>
  <c r="T3162" i="13"/>
  <c r="T3170" i="13"/>
  <c r="T3178" i="13"/>
  <c r="T3186" i="13"/>
  <c r="T3194" i="13"/>
  <c r="T3202" i="13"/>
  <c r="T3210" i="13"/>
  <c r="T3218" i="13"/>
  <c r="T3226" i="13"/>
  <c r="T3249" i="13"/>
  <c r="T3267" i="13"/>
  <c r="V3275" i="13"/>
  <c r="T3282" i="13"/>
  <c r="T3289" i="13"/>
  <c r="T3315" i="13"/>
  <c r="T3324" i="13"/>
  <c r="U3363" i="13"/>
  <c r="T3363" i="13"/>
  <c r="W3380" i="13"/>
  <c r="V3380" i="13"/>
  <c r="T3388" i="13"/>
  <c r="V3239" i="13"/>
  <c r="V3244" i="13"/>
  <c r="V3262" i="13"/>
  <c r="V3282" i="13"/>
  <c r="V3308" i="13"/>
  <c r="W3342" i="13"/>
  <c r="V3342" i="13"/>
  <c r="W3382" i="13"/>
  <c r="V3382" i="13"/>
  <c r="T3386" i="13"/>
  <c r="V3267" i="13"/>
  <c r="W3324" i="13"/>
  <c r="V3333" i="13"/>
  <c r="W3344" i="13"/>
  <c r="T3346" i="13"/>
  <c r="V3365" i="13"/>
  <c r="U3369" i="13"/>
  <c r="T3369" i="13"/>
  <c r="W3384" i="13"/>
  <c r="W3386" i="13"/>
  <c r="W3388" i="13"/>
  <c r="V3388" i="13"/>
  <c r="V3284" i="13"/>
  <c r="V3303" i="13"/>
  <c r="V3346" i="13"/>
  <c r="U3371" i="13"/>
  <c r="T3371" i="13"/>
  <c r="W3390" i="13"/>
  <c r="V3390" i="13"/>
  <c r="T3172" i="13"/>
  <c r="T3180" i="13"/>
  <c r="V3183" i="13"/>
  <c r="T3188" i="13"/>
  <c r="V3191" i="13"/>
  <c r="T3196" i="13"/>
  <c r="V3199" i="13"/>
  <c r="T3204" i="13"/>
  <c r="V3207" i="13"/>
  <c r="T3212" i="13"/>
  <c r="V3215" i="13"/>
  <c r="T3220" i="13"/>
  <c r="V3223" i="13"/>
  <c r="T3233" i="13"/>
  <c r="V3241" i="13"/>
  <c r="T3251" i="13"/>
  <c r="V3259" i="13"/>
  <c r="V3264" i="13"/>
  <c r="V3291" i="13"/>
  <c r="T3298" i="13"/>
  <c r="V3310" i="13"/>
  <c r="V3326" i="13"/>
  <c r="U3337" i="13"/>
  <c r="W3348" i="13"/>
  <c r="V3348" i="13"/>
  <c r="W3392" i="13"/>
  <c r="W3394" i="13"/>
  <c r="W3396" i="13"/>
  <c r="V3396" i="13"/>
  <c r="U3339" i="13"/>
  <c r="T3339" i="13"/>
  <c r="W3350" i="13"/>
  <c r="V3350" i="13"/>
  <c r="V3373" i="13"/>
  <c r="U3377" i="13"/>
  <c r="T3377" i="13"/>
  <c r="W3398" i="13"/>
  <c r="V3398" i="13"/>
  <c r="W3404" i="13"/>
  <c r="V3404" i="13"/>
  <c r="U3410" i="13"/>
  <c r="T3410" i="13"/>
  <c r="W3412" i="13"/>
  <c r="V3412" i="13"/>
  <c r="U3418" i="13"/>
  <c r="T3418" i="13"/>
  <c r="W3420" i="13"/>
  <c r="V3420" i="13"/>
  <c r="U3426" i="13"/>
  <c r="T3426" i="13"/>
  <c r="W3428" i="13"/>
  <c r="V3428" i="13"/>
  <c r="U3434" i="13"/>
  <c r="T3434" i="13"/>
  <c r="W3436" i="13"/>
  <c r="V3436" i="13"/>
  <c r="U3442" i="13"/>
  <c r="T3442" i="13"/>
  <c r="W3444" i="13"/>
  <c r="V3444" i="13"/>
  <c r="U3450" i="13"/>
  <c r="T3450" i="13"/>
  <c r="W3452" i="13"/>
  <c r="V3452" i="13"/>
  <c r="U3458" i="13"/>
  <c r="T3458" i="13"/>
  <c r="W3460" i="13"/>
  <c r="V3460" i="13"/>
  <c r="U3466" i="13"/>
  <c r="T3466" i="13"/>
  <c r="W3468" i="13"/>
  <c r="V3468" i="13"/>
  <c r="U3474" i="13"/>
  <c r="T3474" i="13"/>
  <c r="W3651" i="13"/>
  <c r="V3651" i="13"/>
  <c r="W3691" i="13"/>
  <c r="V3691" i="13"/>
  <c r="U3487" i="13"/>
  <c r="T3509" i="13"/>
  <c r="T3523" i="13"/>
  <c r="T3539" i="13"/>
  <c r="T3555" i="13"/>
  <c r="T3571" i="13"/>
  <c r="T3587" i="13"/>
  <c r="T3603" i="13"/>
  <c r="T3632" i="13"/>
  <c r="T3636" i="13"/>
  <c r="W3659" i="13"/>
  <c r="V3659" i="13"/>
  <c r="W3667" i="13"/>
  <c r="V3667" i="13"/>
  <c r="W3675" i="13"/>
  <c r="V3675" i="13"/>
  <c r="W3683" i="13"/>
  <c r="V3683" i="13"/>
  <c r="W3482" i="13"/>
  <c r="V3487" i="13"/>
  <c r="V3492" i="13"/>
  <c r="T3499" i="13"/>
  <c r="T3504" i="13"/>
  <c r="T3516" i="13"/>
  <c r="W3530" i="13"/>
  <c r="W3546" i="13"/>
  <c r="W3562" i="13"/>
  <c r="W3578" i="13"/>
  <c r="W3594" i="13"/>
  <c r="W3610" i="13"/>
  <c r="V3619" i="13"/>
  <c r="V3632" i="13"/>
  <c r="V3434" i="13"/>
  <c r="V3442" i="13"/>
  <c r="V3450" i="13"/>
  <c r="V3458" i="13"/>
  <c r="V3466" i="13"/>
  <c r="V3474" i="13"/>
  <c r="V3523" i="13"/>
  <c r="V3539" i="13"/>
  <c r="V3479" i="13"/>
  <c r="V3499" i="13"/>
  <c r="V3504" i="13"/>
  <c r="V3516" i="13"/>
  <c r="U3625" i="13"/>
  <c r="T3625" i="13"/>
  <c r="V3638" i="13"/>
  <c r="U3720" i="13"/>
  <c r="T3720" i="13"/>
  <c r="W3532" i="13"/>
  <c r="V3532" i="13"/>
  <c r="W3548" i="13"/>
  <c r="V3548" i="13"/>
  <c r="W3564" i="13"/>
  <c r="V3564" i="13"/>
  <c r="W3580" i="13"/>
  <c r="V3580" i="13"/>
  <c r="W3596" i="13"/>
  <c r="V3596" i="13"/>
  <c r="W3612" i="13"/>
  <c r="V3612" i="13"/>
  <c r="W3625" i="13"/>
  <c r="V3625" i="13"/>
  <c r="T3640" i="13"/>
  <c r="W3642" i="13"/>
  <c r="U3712" i="13"/>
  <c r="T3712" i="13"/>
  <c r="W3714" i="13"/>
  <c r="V3714" i="13"/>
  <c r="U3704" i="13"/>
  <c r="T3704" i="13"/>
  <c r="W3706" i="13"/>
  <c r="V3706" i="13"/>
  <c r="T3457" i="13"/>
  <c r="T3465" i="13"/>
  <c r="T3473" i="13"/>
  <c r="V3476" i="13"/>
  <c r="T3486" i="13"/>
  <c r="W3506" i="13"/>
  <c r="V3513" i="13"/>
  <c r="T3520" i="13"/>
  <c r="U3529" i="13"/>
  <c r="T3529" i="13"/>
  <c r="T3536" i="13"/>
  <c r="U3545" i="13"/>
  <c r="T3545" i="13"/>
  <c r="T3552" i="13"/>
  <c r="U3561" i="13"/>
  <c r="T3561" i="13"/>
  <c r="T3568" i="13"/>
  <c r="U3577" i="13"/>
  <c r="T3577" i="13"/>
  <c r="T3584" i="13"/>
  <c r="U3593" i="13"/>
  <c r="T3593" i="13"/>
  <c r="T3600" i="13"/>
  <c r="U3609" i="13"/>
  <c r="T3609" i="13"/>
  <c r="T3616" i="13"/>
  <c r="U3648" i="13"/>
  <c r="T3648" i="13"/>
  <c r="W3650" i="13"/>
  <c r="T3660" i="13"/>
  <c r="T3668" i="13"/>
  <c r="T3676" i="13"/>
  <c r="T3684" i="13"/>
  <c r="U3696" i="13"/>
  <c r="T3696" i="13"/>
  <c r="W3698" i="13"/>
  <c r="V3698" i="13"/>
  <c r="V3616" i="13"/>
  <c r="U3633" i="13"/>
  <c r="T3633" i="13"/>
  <c r="V3648" i="13"/>
  <c r="U3656" i="13"/>
  <c r="T3656" i="13"/>
  <c r="W3658" i="13"/>
  <c r="U3664" i="13"/>
  <c r="T3664" i="13"/>
  <c r="W3666" i="13"/>
  <c r="U3672" i="13"/>
  <c r="T3672" i="13"/>
  <c r="W3674" i="13"/>
  <c r="U3680" i="13"/>
  <c r="T3680" i="13"/>
  <c r="W3682" i="13"/>
  <c r="U3688" i="13"/>
  <c r="T3688" i="13"/>
  <c r="W3690" i="13"/>
  <c r="V3690" i="13"/>
  <c r="V3696" i="13"/>
  <c r="W3633" i="13"/>
  <c r="V3633" i="13"/>
  <c r="T3488" i="13"/>
  <c r="W3570" i="13"/>
  <c r="W3586" i="13"/>
  <c r="W3602" i="13"/>
  <c r="V3635" i="13"/>
  <c r="T3451" i="13"/>
  <c r="T3459" i="13"/>
  <c r="V3462" i="13"/>
  <c r="T3467" i="13"/>
  <c r="V3470" i="13"/>
  <c r="T3475" i="13"/>
  <c r="V3478" i="13"/>
  <c r="V3483" i="13"/>
  <c r="T3517" i="13"/>
  <c r="T3524" i="13"/>
  <c r="V3531" i="13"/>
  <c r="T3533" i="13"/>
  <c r="T3540" i="13"/>
  <c r="V3547" i="13"/>
  <c r="T3549" i="13"/>
  <c r="T3556" i="13"/>
  <c r="V3563" i="13"/>
  <c r="T3565" i="13"/>
  <c r="T3572" i="13"/>
  <c r="V3579" i="13"/>
  <c r="T3505" i="13"/>
  <c r="U3639" i="13"/>
  <c r="U3641" i="13"/>
  <c r="T3641" i="13"/>
  <c r="W3524" i="13"/>
  <c r="V3524" i="13"/>
  <c r="W3540" i="13"/>
  <c r="V3540" i="13"/>
  <c r="W3556" i="13"/>
  <c r="V3556" i="13"/>
  <c r="W3572" i="13"/>
  <c r="V3572" i="13"/>
  <c r="W3588" i="13"/>
  <c r="V3588" i="13"/>
  <c r="W3604" i="13"/>
  <c r="V3604" i="13"/>
  <c r="W3715" i="13"/>
  <c r="V3715" i="13"/>
  <c r="V3480" i="13"/>
  <c r="V3495" i="13"/>
  <c r="V3500" i="13"/>
  <c r="T3507" i="13"/>
  <c r="U3519" i="13"/>
  <c r="V3526" i="13"/>
  <c r="U3535" i="13"/>
  <c r="V3542" i="13"/>
  <c r="U3551" i="13"/>
  <c r="V3558" i="13"/>
  <c r="U3567" i="13"/>
  <c r="V3574" i="13"/>
  <c r="U3583" i="13"/>
  <c r="V3590" i="13"/>
  <c r="U3599" i="13"/>
  <c r="V3606" i="13"/>
  <c r="U3615" i="13"/>
  <c r="U3617" i="13"/>
  <c r="T3617" i="13"/>
  <c r="U3649" i="13"/>
  <c r="T3649" i="13"/>
  <c r="W3707" i="13"/>
  <c r="V3707" i="13"/>
  <c r="W3490" i="13"/>
  <c r="V3512" i="13"/>
  <c r="U3521" i="13"/>
  <c r="T3521" i="13"/>
  <c r="U3537" i="13"/>
  <c r="T3537" i="13"/>
  <c r="U3553" i="13"/>
  <c r="T3553" i="13"/>
  <c r="U3569" i="13"/>
  <c r="T3569" i="13"/>
  <c r="U3585" i="13"/>
  <c r="T3585" i="13"/>
  <c r="U3601" i="13"/>
  <c r="T3601" i="13"/>
  <c r="U3647" i="13"/>
  <c r="W3699" i="13"/>
  <c r="V3699" i="13"/>
  <c r="T3782" i="13"/>
  <c r="U3789" i="13"/>
  <c r="T3800" i="13"/>
  <c r="W3813" i="13"/>
  <c r="V3813" i="13"/>
  <c r="T3832" i="13"/>
  <c r="W3849" i="13"/>
  <c r="V3849" i="13"/>
  <c r="T3872" i="13"/>
  <c r="U3878" i="13"/>
  <c r="T3878" i="13"/>
  <c r="W3893" i="13"/>
  <c r="V3893" i="13"/>
  <c r="W3897" i="13"/>
  <c r="V3897" i="13"/>
  <c r="W3901" i="13"/>
  <c r="V3901" i="13"/>
  <c r="W3905" i="13"/>
  <c r="V3905" i="13"/>
  <c r="W3909" i="13"/>
  <c r="V3909" i="13"/>
  <c r="W3913" i="13"/>
  <c r="V3913" i="13"/>
  <c r="W3917" i="13"/>
  <c r="V3917" i="13"/>
  <c r="W3921" i="13"/>
  <c r="V3921" i="13"/>
  <c r="W3925" i="13"/>
  <c r="V3925" i="13"/>
  <c r="W3929" i="13"/>
  <c r="V3929" i="13"/>
  <c r="W3933" i="13"/>
  <c r="V3933" i="13"/>
  <c r="W3937" i="13"/>
  <c r="V3937" i="13"/>
  <c r="W3941" i="13"/>
  <c r="V3941" i="13"/>
  <c r="W3945" i="13"/>
  <c r="V3945" i="13"/>
  <c r="W3949" i="13"/>
  <c r="V3949" i="13"/>
  <c r="V3620" i="13"/>
  <c r="V3628" i="13"/>
  <c r="V3636" i="13"/>
  <c r="V3644" i="13"/>
  <c r="V3652" i="13"/>
  <c r="T3657" i="13"/>
  <c r="V3660" i="13"/>
  <c r="T3665" i="13"/>
  <c r="V3668" i="13"/>
  <c r="T3673" i="13"/>
  <c r="V3676" i="13"/>
  <c r="T3681" i="13"/>
  <c r="V3684" i="13"/>
  <c r="T3689" i="13"/>
  <c r="V3692" i="13"/>
  <c r="T3697" i="13"/>
  <c r="V3700" i="13"/>
  <c r="T3705" i="13"/>
  <c r="V3708" i="13"/>
  <c r="T3713" i="13"/>
  <c r="V3716" i="13"/>
  <c r="T3721" i="13"/>
  <c r="V3724" i="13"/>
  <c r="T3729" i="13"/>
  <c r="V3732" i="13"/>
  <c r="T3737" i="13"/>
  <c r="V3740" i="13"/>
  <c r="T3745" i="13"/>
  <c r="V3748" i="13"/>
  <c r="T3753" i="13"/>
  <c r="V3756" i="13"/>
  <c r="T3761" i="13"/>
  <c r="V3764" i="13"/>
  <c r="T3769" i="13"/>
  <c r="V3772" i="13"/>
  <c r="T3777" i="13"/>
  <c r="V3782" i="13"/>
  <c r="U3806" i="13"/>
  <c r="T3806" i="13"/>
  <c r="U3817" i="13"/>
  <c r="U3838" i="13"/>
  <c r="T3838" i="13"/>
  <c r="T3876" i="13"/>
  <c r="V3878" i="13"/>
  <c r="U3882" i="13"/>
  <c r="T3882" i="13"/>
  <c r="V3806" i="13"/>
  <c r="W3817" i="13"/>
  <c r="V3817" i="13"/>
  <c r="V3838" i="13"/>
  <c r="U3842" i="13"/>
  <c r="T3842" i="13"/>
  <c r="W3853" i="13"/>
  <c r="V3853" i="13"/>
  <c r="U3857" i="13"/>
  <c r="V3882" i="13"/>
  <c r="V3641" i="13"/>
  <c r="V3649" i="13"/>
  <c r="V3657" i="13"/>
  <c r="V3665" i="13"/>
  <c r="V3673" i="13"/>
  <c r="V3681" i="13"/>
  <c r="V3689" i="13"/>
  <c r="V3697" i="13"/>
  <c r="V3705" i="13"/>
  <c r="V3713" i="13"/>
  <c r="V3721" i="13"/>
  <c r="V3729" i="13"/>
  <c r="V3737" i="13"/>
  <c r="V3745" i="13"/>
  <c r="V3753" i="13"/>
  <c r="V3761" i="13"/>
  <c r="V3769" i="13"/>
  <c r="V3777" i="13"/>
  <c r="U3810" i="13"/>
  <c r="T3810" i="13"/>
  <c r="V3842" i="13"/>
  <c r="W3857" i="13"/>
  <c r="V3857" i="13"/>
  <c r="U3886" i="13"/>
  <c r="T3886" i="13"/>
  <c r="U3890" i="13"/>
  <c r="T3890" i="13"/>
  <c r="W3793" i="13"/>
  <c r="V3793" i="13"/>
  <c r="V3810" i="13"/>
  <c r="W3821" i="13"/>
  <c r="V3821" i="13"/>
  <c r="U3846" i="13"/>
  <c r="T3846" i="13"/>
  <c r="V3890" i="13"/>
  <c r="W3784" i="13"/>
  <c r="U3814" i="13"/>
  <c r="T3814" i="13"/>
  <c r="U3850" i="13"/>
  <c r="T3850" i="13"/>
  <c r="W3861" i="13"/>
  <c r="V3861" i="13"/>
  <c r="U3888" i="13"/>
  <c r="T3888" i="13"/>
  <c r="U3894" i="13"/>
  <c r="T3894" i="13"/>
  <c r="U3898" i="13"/>
  <c r="T3898" i="13"/>
  <c r="U3902" i="13"/>
  <c r="T3902" i="13"/>
  <c r="U3906" i="13"/>
  <c r="T3906" i="13"/>
  <c r="U3910" i="13"/>
  <c r="T3910" i="13"/>
  <c r="U3914" i="13"/>
  <c r="T3914" i="13"/>
  <c r="U3918" i="13"/>
  <c r="T3918" i="13"/>
  <c r="U3922" i="13"/>
  <c r="T3922" i="13"/>
  <c r="U3926" i="13"/>
  <c r="T3926" i="13"/>
  <c r="U3930" i="13"/>
  <c r="T3930" i="13"/>
  <c r="U3934" i="13"/>
  <c r="T3934" i="13"/>
  <c r="U3938" i="13"/>
  <c r="T3938" i="13"/>
  <c r="U3942" i="13"/>
  <c r="T3942" i="13"/>
  <c r="U3946" i="13"/>
  <c r="T3946" i="13"/>
  <c r="U3950" i="13"/>
  <c r="T3950" i="13"/>
  <c r="U3954" i="13"/>
  <c r="T3954" i="13"/>
  <c r="U3958" i="13"/>
  <c r="T3958" i="13"/>
  <c r="U3962" i="13"/>
  <c r="T3962" i="13"/>
  <c r="U3970" i="13"/>
  <c r="T3970" i="13"/>
  <c r="U3978" i="13"/>
  <c r="T3978" i="13"/>
  <c r="U3986" i="13"/>
  <c r="T3986" i="13"/>
  <c r="U3994" i="13"/>
  <c r="T3994" i="13"/>
  <c r="U4002" i="13"/>
  <c r="T4002" i="13"/>
  <c r="W3825" i="13"/>
  <c r="V3825" i="13"/>
  <c r="W3865" i="13"/>
  <c r="V3865" i="13"/>
  <c r="V3723" i="13"/>
  <c r="T3728" i="13"/>
  <c r="V3731" i="13"/>
  <c r="T3736" i="13"/>
  <c r="V3739" i="13"/>
  <c r="T3744" i="13"/>
  <c r="V3747" i="13"/>
  <c r="T3752" i="13"/>
  <c r="V3755" i="13"/>
  <c r="T3760" i="13"/>
  <c r="V3763" i="13"/>
  <c r="T3768" i="13"/>
  <c r="V3771" i="13"/>
  <c r="T3776" i="13"/>
  <c r="T3788" i="13"/>
  <c r="U3790" i="13"/>
  <c r="T3790" i="13"/>
  <c r="U3818" i="13"/>
  <c r="T3818" i="13"/>
  <c r="U3829" i="13"/>
  <c r="T3848" i="13"/>
  <c r="U3854" i="13"/>
  <c r="T3854" i="13"/>
  <c r="U3896" i="13"/>
  <c r="T3896" i="13"/>
  <c r="U3900" i="13"/>
  <c r="T3900" i="13"/>
  <c r="U3904" i="13"/>
  <c r="T3904" i="13"/>
  <c r="U3908" i="13"/>
  <c r="T3908" i="13"/>
  <c r="U3912" i="13"/>
  <c r="T3912" i="13"/>
  <c r="U3916" i="13"/>
  <c r="T3916" i="13"/>
  <c r="U3920" i="13"/>
  <c r="T3920" i="13"/>
  <c r="U3924" i="13"/>
  <c r="T3924" i="13"/>
  <c r="U3928" i="13"/>
  <c r="T3928" i="13"/>
  <c r="U3932" i="13"/>
  <c r="T3932" i="13"/>
  <c r="U3936" i="13"/>
  <c r="T3936" i="13"/>
  <c r="U3940" i="13"/>
  <c r="T3940" i="13"/>
  <c r="U3944" i="13"/>
  <c r="T3944" i="13"/>
  <c r="U3948" i="13"/>
  <c r="T3948" i="13"/>
  <c r="U3781" i="13"/>
  <c r="W3829" i="13"/>
  <c r="V3829" i="13"/>
  <c r="U3858" i="13"/>
  <c r="T3858" i="13"/>
  <c r="W3869" i="13"/>
  <c r="V3869" i="13"/>
  <c r="U3873" i="13"/>
  <c r="U3822" i="13"/>
  <c r="T3822" i="13"/>
  <c r="W3873" i="13"/>
  <c r="V3873" i="13"/>
  <c r="T3778" i="13"/>
  <c r="T3792" i="13"/>
  <c r="T3794" i="13"/>
  <c r="W3801" i="13"/>
  <c r="V3801" i="13"/>
  <c r="T3820" i="13"/>
  <c r="W3833" i="13"/>
  <c r="V3833" i="13"/>
  <c r="T3856" i="13"/>
  <c r="U3862" i="13"/>
  <c r="T3862" i="13"/>
  <c r="U3826" i="13"/>
  <c r="T3826" i="13"/>
  <c r="U3866" i="13"/>
  <c r="T3866" i="13"/>
  <c r="W3877" i="13"/>
  <c r="V3877" i="13"/>
  <c r="V3778" i="13"/>
  <c r="U3785" i="13"/>
  <c r="W3805" i="13"/>
  <c r="V3805" i="13"/>
  <c r="T3824" i="13"/>
  <c r="V3826" i="13"/>
  <c r="W3837" i="13"/>
  <c r="V3837" i="13"/>
  <c r="U3841" i="13"/>
  <c r="V3866" i="13"/>
  <c r="W3881" i="13"/>
  <c r="V3881" i="13"/>
  <c r="V3722" i="13"/>
  <c r="V3730" i="13"/>
  <c r="V3738" i="13"/>
  <c r="V3746" i="13"/>
  <c r="V3754" i="13"/>
  <c r="V3762" i="13"/>
  <c r="V3770" i="13"/>
  <c r="V3785" i="13"/>
  <c r="U3798" i="13"/>
  <c r="T3798" i="13"/>
  <c r="U3809" i="13"/>
  <c r="U3830" i="13"/>
  <c r="T3830" i="13"/>
  <c r="W3841" i="13"/>
  <c r="V3841" i="13"/>
  <c r="T3864" i="13"/>
  <c r="U3870" i="13"/>
  <c r="T3870" i="13"/>
  <c r="U3889" i="13"/>
  <c r="W3809" i="13"/>
  <c r="V3809" i="13"/>
  <c r="U3874" i="13"/>
  <c r="T3874" i="13"/>
  <c r="W3885" i="13"/>
  <c r="V3885" i="13"/>
  <c r="W3889" i="13"/>
  <c r="V3889" i="13"/>
  <c r="U3802" i="13"/>
  <c r="T3802" i="13"/>
  <c r="U3834" i="13"/>
  <c r="T3834" i="13"/>
  <c r="W3845" i="13"/>
  <c r="V3845" i="13"/>
  <c r="V3957" i="13"/>
  <c r="V3965" i="13"/>
  <c r="V3973" i="13"/>
  <c r="V3981" i="13"/>
  <c r="V3989" i="13"/>
  <c r="V3997" i="13"/>
  <c r="V4005" i="13"/>
  <c r="T4010" i="13"/>
  <c r="V4013" i="13"/>
  <c r="T4018" i="13"/>
  <c r="V4021" i="13"/>
  <c r="T4026" i="13"/>
  <c r="V4029" i="13"/>
  <c r="T4034" i="13"/>
  <c r="V4037" i="13"/>
  <c r="T4042" i="13"/>
  <c r="V4045" i="13"/>
  <c r="T4050" i="13"/>
  <c r="V4053" i="13"/>
  <c r="T4058" i="13"/>
  <c r="V4061" i="13"/>
  <c r="T4066" i="13"/>
  <c r="V4069" i="13"/>
  <c r="T4074" i="13"/>
  <c r="V4077" i="13"/>
  <c r="T4082" i="13"/>
  <c r="V4085" i="13"/>
  <c r="T4090" i="13"/>
  <c r="V4093" i="13"/>
  <c r="T4098" i="13"/>
  <c r="V4101" i="13"/>
  <c r="T4106" i="13"/>
  <c r="T4114" i="13"/>
  <c r="V4114" i="13"/>
  <c r="T3956" i="13"/>
  <c r="T3964" i="13"/>
  <c r="T3972" i="13"/>
  <c r="T3980" i="13"/>
  <c r="T3988" i="13"/>
  <c r="T3996" i="13"/>
  <c r="T4004" i="13"/>
  <c r="T4012" i="13"/>
  <c r="T4020" i="13"/>
  <c r="T4028" i="13"/>
  <c r="T4036" i="13"/>
  <c r="T4044" i="13"/>
  <c r="T4052" i="13"/>
  <c r="T4060" i="13"/>
  <c r="T4068" i="13"/>
  <c r="T4076" i="13"/>
  <c r="T4084" i="13"/>
  <c r="T4092" i="13"/>
  <c r="T4100" i="13"/>
  <c r="T4108" i="13"/>
  <c r="V3953" i="13"/>
  <c r="V3961" i="13"/>
  <c r="T3966" i="13"/>
  <c r="V3969" i="13"/>
  <c r="T3974" i="13"/>
  <c r="V3977" i="13"/>
  <c r="T3982" i="13"/>
  <c r="V3985" i="13"/>
  <c r="T3990" i="13"/>
  <c r="V3993" i="13"/>
  <c r="T3998" i="13"/>
  <c r="V4001" i="13"/>
  <c r="T4006" i="13"/>
  <c r="V4009" i="13"/>
  <c r="T4014" i="13"/>
  <c r="V4017" i="13"/>
  <c r="T4022" i="13"/>
  <c r="V4025" i="13"/>
  <c r="T4030" i="13"/>
  <c r="V4033" i="13"/>
  <c r="T4038" i="13"/>
  <c r="V4041" i="13"/>
  <c r="T4046" i="13"/>
  <c r="V4049" i="13"/>
  <c r="T4054" i="13"/>
  <c r="V4057" i="13"/>
  <c r="T4062" i="13"/>
  <c r="V4065" i="13"/>
  <c r="T4070" i="13"/>
  <c r="V4073" i="13"/>
  <c r="T4078" i="13"/>
  <c r="V4081" i="13"/>
  <c r="T4086" i="13"/>
  <c r="V4089" i="13"/>
  <c r="T4094" i="13"/>
  <c r="V4097" i="13"/>
  <c r="T4102" i="13"/>
  <c r="T4110" i="13"/>
  <c r="T4115" i="13"/>
  <c r="T3952" i="13"/>
  <c r="T3960" i="13"/>
  <c r="T3968" i="13"/>
  <c r="T3976" i="13"/>
  <c r="T3984" i="13"/>
  <c r="T3992" i="13"/>
  <c r="T4000" i="13"/>
  <c r="T4008" i="13"/>
  <c r="T4016" i="13"/>
  <c r="T4024" i="13"/>
  <c r="T4032" i="13"/>
  <c r="T4040" i="13"/>
  <c r="T4048" i="13"/>
  <c r="T4056" i="13"/>
  <c r="T4064" i="13"/>
  <c r="T4072" i="13"/>
  <c r="T4080" i="13"/>
  <c r="T4088" i="13"/>
  <c r="T4096" i="13"/>
  <c r="T4104" i="13"/>
  <c r="V4107" i="13"/>
  <c r="T4112" i="13"/>
  <c r="V4115" i="13"/>
  <c r="W4046" i="1"/>
  <c r="W2941" i="1"/>
  <c r="W3917" i="1"/>
  <c r="W1867" i="1"/>
  <c r="W3110" i="1"/>
  <c r="W567" i="1"/>
  <c r="W3669" i="1"/>
  <c r="W2364" i="1"/>
  <c r="W918" i="1"/>
  <c r="W1635" i="1"/>
  <c r="W1424" i="1"/>
  <c r="W2259" i="1"/>
  <c r="W977" i="1"/>
  <c r="W3872" i="1"/>
  <c r="W1105" i="1"/>
  <c r="W1903" i="1"/>
  <c r="W2077" i="1"/>
  <c r="W1384" i="1"/>
  <c r="W798" i="1"/>
  <c r="W2332" i="1"/>
  <c r="W3042" i="1"/>
  <c r="W3524" i="1"/>
  <c r="W2829" i="1"/>
  <c r="W2048" i="1"/>
  <c r="W802" i="1"/>
  <c r="W1768" i="1"/>
  <c r="W1794" i="1"/>
  <c r="W2822" i="1"/>
  <c r="W231" i="1"/>
  <c r="W3253" i="1"/>
  <c r="W1978" i="1"/>
  <c r="W362" i="1"/>
  <c r="W2930" i="1"/>
  <c r="W1657" i="1"/>
  <c r="W1713" i="1"/>
  <c r="W2706" i="1"/>
  <c r="W2157" i="1"/>
  <c r="W1645" i="1"/>
  <c r="W442" i="1"/>
  <c r="W774" i="1"/>
  <c r="W1663" i="1"/>
  <c r="W3095" i="1"/>
  <c r="W2399" i="1"/>
  <c r="W1417" i="1"/>
  <c r="W3078" i="1"/>
  <c r="W1906" i="1"/>
  <c r="W3542" i="1"/>
  <c r="W65" i="1"/>
  <c r="W251" i="1"/>
  <c r="W3689" i="1"/>
  <c r="W3863" i="1"/>
  <c r="W3528" i="1"/>
  <c r="W616" i="1"/>
  <c r="W3454" i="1"/>
  <c r="W1832" i="1"/>
  <c r="W3419" i="1"/>
  <c r="W1230" i="1"/>
  <c r="W3391" i="1"/>
  <c r="W1069" i="1"/>
  <c r="W1006" i="1"/>
  <c r="W544" i="1"/>
  <c r="W2305" i="1"/>
  <c r="W3713" i="1"/>
  <c r="W3169" i="1"/>
  <c r="W1135" i="1"/>
  <c r="W3326" i="1"/>
  <c r="W4066" i="1"/>
  <c r="W322" i="1"/>
  <c r="W2114" i="1"/>
  <c r="W1851" i="1"/>
  <c r="W1407" i="1"/>
  <c r="W1566" i="1"/>
  <c r="W3070" i="1"/>
  <c r="W1743" i="1"/>
  <c r="W1696" i="1"/>
  <c r="W1389" i="1"/>
  <c r="W1784" i="1"/>
  <c r="W497" i="1"/>
  <c r="W2067" i="1"/>
  <c r="W2059" i="1"/>
  <c r="W3517" i="1"/>
  <c r="W2826" i="1"/>
  <c r="W2325" i="1"/>
  <c r="W1738" i="1"/>
  <c r="W2414" i="1"/>
  <c r="W545" i="1"/>
  <c r="W1518" i="1"/>
  <c r="W1822" i="1"/>
  <c r="W1597" i="1"/>
  <c r="W3259" i="1"/>
  <c r="W1592" i="1"/>
  <c r="W1996" i="1"/>
  <c r="W3487" i="1"/>
  <c r="W116" i="1"/>
  <c r="W3168" i="1"/>
  <c r="W2181" i="1"/>
  <c r="W3596" i="1"/>
  <c r="W3579" i="1"/>
  <c r="W2133" i="1"/>
  <c r="W2467" i="1"/>
  <c r="W1239" i="1"/>
  <c r="W555" i="1"/>
  <c r="W897" i="1"/>
  <c r="W273" i="1"/>
  <c r="W1001" i="1"/>
  <c r="W2823" i="1"/>
  <c r="W269" i="1"/>
  <c r="W669" i="1"/>
  <c r="W3233" i="1"/>
  <c r="W3995" i="1"/>
  <c r="W186" i="1"/>
  <c r="W1058" i="1"/>
  <c r="W3652" i="1"/>
  <c r="W2694" i="1"/>
  <c r="W2159" i="1"/>
  <c r="W2367" i="1"/>
  <c r="W2473" i="1"/>
  <c r="W919" i="1"/>
  <c r="W2647" i="1"/>
  <c r="W3092" i="1"/>
  <c r="W635" i="1"/>
  <c r="W3566" i="1"/>
  <c r="W3871" i="1"/>
  <c r="W901" i="1"/>
  <c r="W630" i="1"/>
  <c r="W756" i="1"/>
  <c r="W750" i="1"/>
  <c r="W896" i="1"/>
  <c r="W625" i="1"/>
  <c r="W2233" i="1"/>
  <c r="W746" i="1"/>
  <c r="W2533" i="1"/>
  <c r="W407" i="1"/>
  <c r="W3764" i="1"/>
  <c r="W3527" i="1"/>
  <c r="W2056" i="1"/>
  <c r="W1662" i="1"/>
  <c r="W3519" i="1"/>
  <c r="W3417" i="1"/>
  <c r="W1007" i="1"/>
  <c r="W2586" i="1"/>
  <c r="W3848" i="1"/>
  <c r="W2017" i="1"/>
  <c r="W1049" i="1"/>
  <c r="W1891" i="1"/>
  <c r="W2206" i="1"/>
  <c r="W2188" i="1"/>
  <c r="W3737" i="1"/>
  <c r="W3314" i="1"/>
  <c r="W826" i="1"/>
  <c r="W1539" i="1"/>
  <c r="W1599" i="1"/>
  <c r="W653" i="1"/>
  <c r="W4115" i="1"/>
  <c r="W3343" i="1"/>
  <c r="W1251" i="1"/>
  <c r="W2663" i="1"/>
  <c r="W2121" i="1"/>
  <c r="W505" i="1"/>
  <c r="W1788" i="1"/>
  <c r="W3301" i="1"/>
  <c r="W1013" i="1"/>
  <c r="W3188" i="1"/>
  <c r="W2098" i="1"/>
  <c r="W1406" i="1"/>
  <c r="W626" i="1"/>
  <c r="W1842" i="1"/>
  <c r="W1092" i="1"/>
  <c r="W4042" i="1"/>
  <c r="W3393" i="1"/>
  <c r="W3924" i="1"/>
  <c r="W3399" i="1"/>
  <c r="W1459" i="1"/>
  <c r="W3195" i="1"/>
  <c r="W1436" i="1"/>
  <c r="W508" i="1"/>
  <c r="W3565" i="1"/>
  <c r="W3079" i="1"/>
  <c r="W1238" i="1"/>
  <c r="W106" i="1"/>
  <c r="W2345" i="1"/>
  <c r="W1233" i="1"/>
  <c r="W2746" i="1"/>
  <c r="W3039" i="1"/>
  <c r="W969" i="1"/>
  <c r="W547" i="1"/>
  <c r="W272" i="1"/>
  <c r="W1535" i="1"/>
  <c r="W2768" i="1"/>
  <c r="W3491" i="1"/>
  <c r="W1042" i="1"/>
  <c r="W697" i="1"/>
  <c r="W2515" i="1"/>
  <c r="W1997" i="1"/>
  <c r="W1993" i="1"/>
  <c r="W2950" i="1"/>
  <c r="W4020" i="1"/>
  <c r="W2920" i="1"/>
  <c r="W2198" i="1"/>
  <c r="W4061" i="1"/>
  <c r="W2482" i="1"/>
  <c r="W3329" i="1"/>
  <c r="W1573" i="1"/>
  <c r="W1754" i="1"/>
  <c r="W3883" i="1"/>
  <c r="W2939" i="1"/>
  <c r="W2138" i="1"/>
  <c r="W207" i="1"/>
  <c r="W2970" i="1"/>
  <c r="W1907" i="1"/>
  <c r="W2862" i="1"/>
  <c r="W557" i="1"/>
  <c r="W818" i="1"/>
  <c r="W4086" i="1"/>
  <c r="W2615" i="1"/>
  <c r="W1695" i="1"/>
  <c r="W3192" i="1"/>
  <c r="W2256" i="1"/>
  <c r="W296" i="1"/>
  <c r="W1162" i="1"/>
  <c r="W1370" i="1"/>
  <c r="W732" i="1"/>
  <c r="W1361" i="1"/>
  <c r="W3507" i="1"/>
  <c r="W394" i="1"/>
  <c r="W3019" i="1"/>
  <c r="W1356" i="1"/>
  <c r="W3842" i="1"/>
  <c r="W2001" i="1"/>
  <c r="W2434" i="1"/>
  <c r="W2799" i="1"/>
  <c r="W705" i="1"/>
  <c r="W3403" i="1"/>
  <c r="W3706" i="1"/>
  <c r="W2205" i="1"/>
  <c r="W2962" i="1"/>
  <c r="W3440" i="1"/>
  <c r="W2701" i="1"/>
  <c r="W3620" i="1"/>
  <c r="W3710" i="1"/>
  <c r="W1484" i="1"/>
  <c r="W3772" i="1"/>
  <c r="W2900" i="1"/>
  <c r="W3815" i="1"/>
  <c r="W805" i="1"/>
  <c r="W1458" i="1"/>
  <c r="W924" i="1"/>
  <c r="W1249" i="1"/>
  <c r="W79" i="1"/>
  <c r="W1275" i="1"/>
  <c r="W1444" i="1"/>
  <c r="W2142" i="1"/>
  <c r="W1862" i="1"/>
  <c r="W2874" i="1"/>
  <c r="W3090" i="1"/>
  <c r="W2129" i="1"/>
  <c r="W562" i="1"/>
  <c r="W2866" i="1"/>
  <c r="W3397" i="1"/>
  <c r="W3083" i="1"/>
  <c r="W144" i="1"/>
  <c r="W318" i="1"/>
  <c r="W2628" i="1"/>
  <c r="W2959" i="1"/>
  <c r="W3547" i="1"/>
  <c r="W1405" i="1"/>
  <c r="W1279" i="1"/>
  <c r="W972" i="1"/>
  <c r="W3943" i="1"/>
  <c r="W1841" i="1"/>
  <c r="W413" i="1"/>
  <c r="W3537" i="1"/>
  <c r="W2609" i="1"/>
  <c r="W2073" i="1"/>
  <c r="W2832" i="1"/>
  <c r="W3038" i="1"/>
  <c r="W3720" i="1"/>
  <c r="W1692" i="1"/>
  <c r="W1369" i="1"/>
  <c r="W3027" i="1"/>
  <c r="W526" i="1"/>
  <c r="W2320" i="1"/>
  <c r="W610" i="1"/>
  <c r="W3768" i="1"/>
  <c r="W607" i="1"/>
  <c r="W721" i="1"/>
  <c r="W3453" i="1"/>
  <c r="W2575" i="1"/>
  <c r="W3743" i="1"/>
  <c r="W3680" i="1"/>
  <c r="W2208" i="1"/>
  <c r="W1490" i="1"/>
  <c r="W1134" i="1"/>
  <c r="W1488" i="1"/>
  <c r="W2190" i="1"/>
  <c r="W2913" i="1"/>
  <c r="W3347" i="1"/>
  <c r="W1865" i="1"/>
  <c r="W645" i="1"/>
  <c r="W20" i="1"/>
  <c r="W445" i="1"/>
  <c r="W1117" i="1"/>
  <c r="W3581" i="1"/>
  <c r="W2934" i="1"/>
  <c r="W452" i="1"/>
  <c r="W2118" i="1"/>
  <c r="W2468" i="1"/>
  <c r="W527" i="1"/>
  <c r="W2626" i="1"/>
  <c r="W1099" i="1"/>
  <c r="W752" i="1"/>
  <c r="W3456" i="1"/>
  <c r="W3067" i="1"/>
  <c r="W3540" i="1"/>
  <c r="W1402" i="1"/>
  <c r="W577" i="1"/>
  <c r="W3289" i="1"/>
  <c r="W2838" i="1"/>
  <c r="W3050" i="1"/>
  <c r="W1387" i="1"/>
  <c r="W1085" i="1"/>
  <c r="W3976" i="1"/>
  <c r="W3424" i="1"/>
  <c r="W2283" i="1"/>
  <c r="W2601" i="1"/>
  <c r="W1931" i="1"/>
  <c r="W2326" i="1"/>
  <c r="W2322" i="1"/>
  <c r="W2032" i="1"/>
  <c r="W98" i="1"/>
  <c r="W1817" i="1"/>
  <c r="W599" i="1"/>
  <c r="W2571" i="1"/>
  <c r="W3451" i="1"/>
  <c r="W857" i="1"/>
  <c r="W1220" i="1"/>
  <c r="W334" i="1"/>
  <c r="W2202" i="1"/>
  <c r="W1198" i="1"/>
  <c r="W2191" i="1"/>
  <c r="W2489" i="1"/>
  <c r="W3147" i="1"/>
  <c r="W3773" i="1"/>
  <c r="W2686" i="1"/>
  <c r="W3894" i="1"/>
  <c r="W2893" i="1"/>
  <c r="W2280" i="1"/>
  <c r="W3732" i="1"/>
  <c r="W3316" i="1"/>
  <c r="W2137" i="1"/>
  <c r="W3575" i="1"/>
  <c r="W2126" i="1"/>
  <c r="W436" i="1"/>
  <c r="W1421" i="1"/>
  <c r="W121" i="1"/>
  <c r="W475" i="1"/>
  <c r="W3431" i="1"/>
  <c r="W2861" i="1"/>
  <c r="W74" i="1"/>
  <c r="W3870" i="1"/>
  <c r="W2621" i="1"/>
  <c r="W73" i="1"/>
  <c r="W2532" i="1"/>
  <c r="W2611" i="1"/>
  <c r="W885" i="1"/>
  <c r="W2062" i="1"/>
  <c r="W3282" i="1"/>
  <c r="W1694" i="1"/>
  <c r="W2052" i="1"/>
  <c r="W3278" i="1"/>
  <c r="W3276" i="1"/>
  <c r="W3717" i="1"/>
  <c r="W2594" i="1"/>
  <c r="W61" i="1"/>
  <c r="W2043" i="1"/>
  <c r="W2041" i="1"/>
  <c r="W133" i="1"/>
  <c r="W495" i="1"/>
  <c r="W1362" i="1"/>
  <c r="W3960" i="1"/>
  <c r="W3267" i="1"/>
  <c r="W393" i="1"/>
  <c r="W877" i="1"/>
  <c r="W4027" i="1"/>
  <c r="W2030" i="1"/>
  <c r="W1735" i="1"/>
  <c r="W1338" i="1"/>
  <c r="W1684" i="1"/>
  <c r="W3973" i="1"/>
  <c r="W2801" i="1"/>
  <c r="W67" i="1"/>
  <c r="W3780" i="1"/>
  <c r="W324" i="1"/>
  <c r="W2719" i="1"/>
  <c r="W3361" i="1"/>
  <c r="W3152" i="1"/>
  <c r="W2716" i="1"/>
  <c r="W3702" i="1"/>
  <c r="W2911" i="1"/>
  <c r="W3142" i="1"/>
  <c r="W2177" i="1"/>
  <c r="W1548" i="1"/>
  <c r="W1866" i="1"/>
  <c r="W788" i="1"/>
  <c r="W45" i="1"/>
  <c r="W3594" i="1"/>
  <c r="W920" i="1"/>
  <c r="W2882" i="1"/>
  <c r="W3420" i="1"/>
  <c r="W2820" i="1"/>
  <c r="W2240" i="1"/>
  <c r="W3264" i="1"/>
  <c r="W2815" i="1"/>
  <c r="W3812" i="1"/>
  <c r="W4081" i="1"/>
  <c r="W1683" i="1"/>
  <c r="W2994" i="1"/>
  <c r="W1682" i="1"/>
  <c r="W3161" i="1"/>
  <c r="W823" i="1"/>
  <c r="W2195" i="1"/>
  <c r="W2915" i="1"/>
  <c r="W3736" i="1"/>
  <c r="W2485" i="1"/>
  <c r="W4110" i="1"/>
  <c r="W3609" i="1"/>
  <c r="W1524" i="1"/>
  <c r="W2682" i="1"/>
  <c r="W3114" i="1"/>
  <c r="W3204" i="1"/>
  <c r="W2160" i="1"/>
  <c r="W1462" i="1"/>
  <c r="W213" i="1"/>
  <c r="W1643" i="1"/>
  <c r="W441" i="1"/>
  <c r="W471" i="1"/>
  <c r="W770" i="1"/>
  <c r="W641" i="1"/>
  <c r="W3950" i="1"/>
  <c r="W917" i="1"/>
  <c r="W999" i="1"/>
  <c r="W1102" i="1"/>
  <c r="W2106" i="1"/>
  <c r="W3296" i="1"/>
  <c r="W3746" i="1"/>
  <c r="W2257" i="1"/>
  <c r="W3543" i="1"/>
  <c r="W1844" i="1"/>
  <c r="W3292" i="1"/>
  <c r="W3288" i="1"/>
  <c r="W3048" i="1"/>
  <c r="W3284" i="1"/>
  <c r="W2071" i="1"/>
  <c r="W1381" i="1"/>
  <c r="W1195" i="1"/>
  <c r="W2057" i="1"/>
  <c r="W3523" i="1"/>
  <c r="W2830" i="1"/>
  <c r="W3279" i="1"/>
  <c r="W4106" i="1"/>
  <c r="W1605" i="1"/>
  <c r="W2742" i="1"/>
  <c r="W3270" i="1"/>
  <c r="W2253" i="1"/>
  <c r="W3716" i="1"/>
  <c r="W1687" i="1"/>
  <c r="W2443" i="1"/>
  <c r="W2769" i="1"/>
  <c r="W4098" i="1"/>
  <c r="W451" i="1"/>
  <c r="W2432" i="1"/>
  <c r="W853" i="1"/>
  <c r="W167" i="1"/>
  <c r="W657" i="1"/>
  <c r="W1494" i="1"/>
  <c r="W1921" i="1"/>
  <c r="W2269" i="1"/>
  <c r="W3922" i="1"/>
  <c r="W2182" i="1"/>
  <c r="W2699" i="1"/>
  <c r="W806" i="1"/>
  <c r="W3890" i="1"/>
  <c r="W4057" i="1"/>
  <c r="W3" i="1"/>
  <c r="W4005" i="1"/>
  <c r="W4056" i="1"/>
  <c r="W2470" i="1"/>
  <c r="W208" i="1"/>
  <c r="W4070" i="1"/>
  <c r="W1280" i="1"/>
  <c r="W153" i="1"/>
  <c r="W2632" i="1"/>
  <c r="W1621" i="1"/>
  <c r="W52" i="1"/>
  <c r="W3788" i="1"/>
  <c r="W221" i="1"/>
  <c r="W286" i="1"/>
  <c r="W1234" i="1"/>
  <c r="W1565" i="1"/>
  <c r="W3422" i="1"/>
  <c r="W3525" i="1"/>
  <c r="W1232" i="1"/>
  <c r="W3198" i="1"/>
  <c r="W2825" i="1"/>
  <c r="W1161" i="1"/>
  <c r="W3028" i="1"/>
  <c r="W2321" i="1"/>
  <c r="W2035" i="1"/>
  <c r="W71" i="1"/>
  <c r="W2817" i="1"/>
  <c r="W2027" i="1"/>
  <c r="W873" i="1"/>
  <c r="W310" i="1"/>
  <c r="W3501" i="1"/>
  <c r="W2278" i="1"/>
  <c r="W1730" i="1"/>
  <c r="W2274" i="1"/>
  <c r="W1559" i="1"/>
  <c r="W3445" i="1"/>
  <c r="W1136" i="1"/>
  <c r="W2720" i="1"/>
  <c r="W809" i="1"/>
  <c r="W1574" i="1"/>
  <c r="W3149" i="1"/>
  <c r="W3921" i="1"/>
  <c r="W3625" i="1"/>
  <c r="W2698" i="1"/>
  <c r="W2696" i="1"/>
  <c r="W4038" i="1"/>
  <c r="W4036" i="1"/>
  <c r="W2673" i="1"/>
  <c r="W2776" i="1"/>
  <c r="W2887" i="1"/>
  <c r="W30" i="1"/>
  <c r="W155" i="1"/>
  <c r="W2475" i="1"/>
  <c r="W773" i="1"/>
  <c r="W1710" i="1"/>
  <c r="W1433" i="1"/>
  <c r="W1431" i="1"/>
  <c r="W300" i="1"/>
  <c r="W2865" i="1"/>
  <c r="W1707" i="1"/>
  <c r="W1419" i="1"/>
  <c r="W3792" i="1"/>
  <c r="W759" i="1"/>
  <c r="W2859" i="1"/>
  <c r="W3770" i="1"/>
  <c r="W2342" i="1"/>
  <c r="W2090" i="1"/>
  <c r="W893" i="1"/>
  <c r="W2079" i="1"/>
  <c r="W1792" i="1"/>
  <c r="W2243" i="1"/>
  <c r="W108" i="1"/>
  <c r="W2336" i="1"/>
  <c r="W578" i="1"/>
  <c r="W1082" i="1"/>
  <c r="W2524" i="1"/>
  <c r="W1608" i="1"/>
  <c r="W3030" i="1"/>
  <c r="W1564" i="1"/>
  <c r="W2592" i="1"/>
  <c r="W1073" i="1"/>
  <c r="W3025" i="1"/>
  <c r="W2824" i="1"/>
  <c r="W3782" i="1"/>
  <c r="W603" i="1"/>
  <c r="W225" i="1"/>
  <c r="W2308" i="1"/>
  <c r="W2998" i="1"/>
  <c r="W3226" i="1"/>
  <c r="W2953" i="1"/>
  <c r="W1037" i="1"/>
  <c r="W1775" i="1"/>
  <c r="W1773" i="1"/>
  <c r="W1563" i="1"/>
  <c r="W706" i="1"/>
  <c r="W1887" i="1"/>
  <c r="W1513" i="1"/>
  <c r="W3363" i="1"/>
  <c r="W3803" i="1"/>
  <c r="W2392" i="1"/>
  <c r="W3679" i="1"/>
  <c r="W2714" i="1"/>
  <c r="W3629" i="1"/>
  <c r="W990" i="1"/>
  <c r="W3143" i="1"/>
  <c r="W2520" i="1"/>
  <c r="W3102" i="1"/>
  <c r="W782" i="1"/>
  <c r="W3100" i="1"/>
  <c r="W2879" i="1"/>
  <c r="W1515" i="1"/>
  <c r="W2652" i="1"/>
  <c r="W2645" i="1"/>
  <c r="W3458" i="1"/>
  <c r="W210" i="1"/>
  <c r="W256" i="1"/>
  <c r="W2966" i="1"/>
  <c r="W3307" i="1"/>
  <c r="W1854" i="1"/>
  <c r="W4105" i="1"/>
  <c r="W2352" i="1"/>
  <c r="W1416" i="1"/>
  <c r="W3644" i="1"/>
  <c r="W3367" i="1"/>
  <c r="W218" i="1"/>
  <c r="W3804" i="1"/>
  <c r="W1758" i="1"/>
  <c r="W2194" i="1"/>
  <c r="W2916" i="1"/>
  <c r="W126" i="1"/>
  <c r="W2912" i="1"/>
  <c r="W3622" i="1"/>
  <c r="W3140" i="1"/>
  <c r="W1869" i="1"/>
  <c r="W3336" i="1"/>
  <c r="W2375" i="1"/>
  <c r="W1453" i="1"/>
  <c r="W3731" i="1"/>
  <c r="W2653" i="1"/>
  <c r="W1640" i="1"/>
  <c r="W3677" i="1"/>
  <c r="W3878" i="1"/>
  <c r="W769" i="1"/>
  <c r="W320" i="1"/>
  <c r="W766" i="1"/>
  <c r="W914" i="1"/>
  <c r="W3681" i="1"/>
  <c r="W764" i="1"/>
  <c r="W255" i="1"/>
  <c r="W232" i="1"/>
  <c r="W3234" i="1"/>
  <c r="W820" i="1"/>
  <c r="W558" i="1"/>
  <c r="W3457" i="1"/>
  <c r="W4029" i="1"/>
  <c r="W629" i="1"/>
  <c r="W2857" i="1"/>
  <c r="W751" i="1"/>
  <c r="W974" i="1"/>
  <c r="W749" i="1"/>
  <c r="W479" i="1"/>
  <c r="W408" i="1"/>
  <c r="W1392" i="1"/>
  <c r="W3053" i="1"/>
  <c r="W1390" i="1"/>
  <c r="W3535" i="1"/>
  <c r="W1615" i="1"/>
  <c r="W738" i="1"/>
  <c r="W3532" i="1"/>
  <c r="W3962" i="1"/>
  <c r="W3745" i="1"/>
  <c r="W1556" i="1"/>
  <c r="W2603" i="1"/>
  <c r="W795" i="1"/>
  <c r="W137" i="1"/>
  <c r="W734" i="1"/>
  <c r="W3035" i="1"/>
  <c r="W1368" i="1"/>
  <c r="W1829" i="1"/>
  <c r="W1828" i="1"/>
  <c r="W2947" i="1"/>
  <c r="W2451" i="1"/>
  <c r="W339" i="1"/>
  <c r="W1552" i="1"/>
  <c r="W3851" i="1"/>
  <c r="W3024" i="1"/>
  <c r="W2821" i="1"/>
  <c r="W3993" i="1"/>
  <c r="W2028" i="1"/>
  <c r="W1003" i="1"/>
  <c r="W1526" i="1"/>
  <c r="W866" i="1"/>
  <c r="W2310" i="1"/>
  <c r="W3493" i="1"/>
  <c r="W2954" i="1"/>
  <c r="W1048" i="1"/>
  <c r="W3255" i="1"/>
  <c r="W3254" i="1"/>
  <c r="W3839" i="1"/>
  <c r="W2800" i="1"/>
  <c r="W2740" i="1"/>
  <c r="W2416" i="1"/>
  <c r="W172" i="1"/>
  <c r="W307" i="1"/>
  <c r="W700" i="1"/>
  <c r="W1026" i="1"/>
  <c r="W3650" i="1"/>
  <c r="W2394" i="1"/>
  <c r="W3933" i="1"/>
  <c r="W2919" i="1"/>
  <c r="W3678" i="1"/>
  <c r="W3631" i="1"/>
  <c r="W513" i="1"/>
  <c r="W2386" i="1"/>
  <c r="W3981" i="1"/>
  <c r="W4037" i="1"/>
  <c r="W2483" i="1"/>
  <c r="W2171" i="1"/>
  <c r="W3103" i="1"/>
  <c r="W1015" i="1"/>
  <c r="W77" i="1"/>
  <c r="W780" i="1"/>
  <c r="W1247" i="1"/>
  <c r="W2665" i="1"/>
  <c r="W3317" i="1"/>
  <c r="W4095" i="1"/>
  <c r="W95" i="1"/>
  <c r="W470" i="1"/>
  <c r="W3771" i="1"/>
  <c r="W2646" i="1"/>
  <c r="W2644" i="1"/>
  <c r="W2867" i="1"/>
  <c r="W916" i="1"/>
  <c r="W637" i="1"/>
  <c r="W3564" i="1"/>
  <c r="W1624" i="1"/>
  <c r="W1101" i="1"/>
  <c r="W2285" i="1"/>
  <c r="W3076" i="1"/>
  <c r="W316" i="1"/>
  <c r="W2348" i="1"/>
  <c r="W2622" i="1"/>
  <c r="W3551" i="1"/>
  <c r="W2344" i="1"/>
  <c r="W2459" i="1"/>
  <c r="W420" i="1"/>
  <c r="W415" i="1"/>
  <c r="W2082" i="1"/>
  <c r="W550" i="1"/>
  <c r="W997" i="1"/>
  <c r="W1901" i="1"/>
  <c r="W2066" i="1"/>
  <c r="W2065" i="1"/>
  <c r="W1380" i="1"/>
  <c r="W548" i="1"/>
  <c r="W2060" i="1"/>
  <c r="W1376" i="1"/>
  <c r="W1693" i="1"/>
  <c r="W1831" i="1"/>
  <c r="W817" i="1"/>
  <c r="W3418" i="1"/>
  <c r="W399" i="1"/>
  <c r="W2767" i="1"/>
  <c r="W1363" i="1"/>
  <c r="W2589" i="1"/>
  <c r="W3509" i="1"/>
  <c r="W2276" i="1"/>
  <c r="W130" i="1"/>
  <c r="W493" i="1"/>
  <c r="W2318" i="1"/>
  <c r="W3663" i="1"/>
  <c r="W1353" i="1"/>
  <c r="W864" i="1"/>
  <c r="W379" i="1"/>
  <c r="W2010" i="1"/>
  <c r="W2805" i="1"/>
  <c r="W2573" i="1"/>
  <c r="W2803" i="1"/>
  <c r="W2996" i="1"/>
  <c r="W1045" i="1"/>
  <c r="W1040" i="1"/>
  <c r="W1986" i="1"/>
  <c r="W2296" i="1"/>
  <c r="W982" i="1"/>
  <c r="W2722" i="1"/>
  <c r="W1139" i="1"/>
  <c r="W3360" i="1"/>
  <c r="W4091" i="1"/>
  <c r="W1712" i="1"/>
  <c r="W3925" i="1"/>
  <c r="W3148" i="1"/>
  <c r="W2711" i="1"/>
  <c r="W276" i="1"/>
  <c r="W2692" i="1"/>
  <c r="W3908" i="1"/>
  <c r="W1476" i="1"/>
  <c r="W1650" i="1"/>
  <c r="W3698" i="1"/>
  <c r="W1200" i="1"/>
  <c r="W301" i="1"/>
  <c r="W4008" i="1"/>
  <c r="W3319" i="1"/>
  <c r="W1120" i="1"/>
  <c r="W2664" i="1"/>
  <c r="W1451" i="1"/>
  <c r="W3729" i="1"/>
  <c r="W2814" i="1"/>
  <c r="W1004" i="1"/>
  <c r="W2023" i="1"/>
  <c r="W2251" i="1"/>
  <c r="W2311" i="1"/>
  <c r="W378" i="1"/>
  <c r="W1596" i="1"/>
  <c r="W3002" i="1"/>
  <c r="W2437" i="1"/>
  <c r="W1333" i="1"/>
  <c r="W2304" i="1"/>
  <c r="W3840" i="1"/>
  <c r="W3810" i="1"/>
  <c r="W1578" i="1"/>
  <c r="W454" i="1"/>
  <c r="W656" i="1"/>
  <c r="W1327" i="1"/>
  <c r="W1809" i="1"/>
  <c r="W1977" i="1"/>
  <c r="W363" i="1"/>
  <c r="W2774" i="1"/>
  <c r="W1527" i="1"/>
  <c r="W3656" i="1"/>
  <c r="W1084" i="1"/>
  <c r="W661" i="1"/>
  <c r="W1010" i="1"/>
  <c r="W1383" i="1"/>
  <c r="W2070" i="1"/>
  <c r="W1081" i="1"/>
  <c r="W2063" i="1"/>
  <c r="W3041" i="1"/>
  <c r="W3521" i="1"/>
  <c r="W3421" i="1"/>
  <c r="W1830" i="1"/>
  <c r="W946" i="1"/>
  <c r="W1077" i="1"/>
  <c r="W3664" i="1"/>
  <c r="W1070" i="1"/>
  <c r="W1175" i="1"/>
  <c r="W2450" i="1"/>
  <c r="W3508" i="1"/>
  <c r="W47" i="1"/>
  <c r="W2541" i="1"/>
  <c r="W3643" i="1"/>
  <c r="W2204" i="1"/>
  <c r="W2200" i="1"/>
  <c r="W3364" i="1"/>
  <c r="W3157" i="1"/>
  <c r="W3920" i="1"/>
  <c r="W3919" i="1"/>
  <c r="W3139" i="1"/>
  <c r="W2691" i="1"/>
  <c r="W3334" i="1"/>
  <c r="W2896" i="1"/>
  <c r="W1126" i="1"/>
  <c r="W2478" i="1"/>
  <c r="W1913" i="1"/>
  <c r="W925" i="1"/>
  <c r="W2666" i="1"/>
  <c r="W2151" i="1"/>
  <c r="W1119" i="1"/>
  <c r="W3586" i="1"/>
  <c r="W2141" i="1"/>
  <c r="W1441" i="1"/>
  <c r="W3578" i="1"/>
  <c r="W2869" i="1"/>
  <c r="W3819" i="1"/>
  <c r="W222" i="1"/>
  <c r="W1528" i="1"/>
  <c r="W559" i="1"/>
  <c r="W1706" i="1"/>
  <c r="W3794" i="1"/>
  <c r="W2634" i="1"/>
  <c r="W904" i="1"/>
  <c r="W554" i="1"/>
  <c r="W1698" i="1"/>
  <c r="W628" i="1"/>
  <c r="W1403" i="1"/>
  <c r="W501" i="1"/>
  <c r="W552" i="1"/>
  <c r="W1399" i="1"/>
  <c r="W500" i="1"/>
  <c r="W3228" i="1"/>
  <c r="W97" i="1"/>
  <c r="W1394" i="1"/>
  <c r="W3862" i="1"/>
  <c r="W971" i="1"/>
  <c r="W1543" i="1"/>
  <c r="W3665" i="1"/>
  <c r="W1083" i="1"/>
  <c r="W4104" i="1"/>
  <c r="W3526" i="1"/>
  <c r="W2965" i="1"/>
  <c r="W2055" i="1"/>
  <c r="W1765" i="1"/>
  <c r="W3031" i="1"/>
  <c r="W2828" i="1"/>
  <c r="W313" i="1"/>
  <c r="W2511" i="1"/>
  <c r="W1079" i="1"/>
  <c r="W1075" i="1"/>
  <c r="W613" i="1"/>
  <c r="W612" i="1"/>
  <c r="W2040" i="1"/>
  <c r="W1604" i="1"/>
  <c r="W546" i="1"/>
  <c r="W2516" i="1"/>
  <c r="W3505" i="1"/>
  <c r="W3013" i="1"/>
  <c r="W1351" i="1"/>
  <c r="W3011" i="1"/>
  <c r="W2314" i="1"/>
  <c r="W3236" i="1"/>
  <c r="W1334" i="1"/>
  <c r="W1731" i="1"/>
  <c r="W1593" i="1"/>
  <c r="W3838" i="1"/>
  <c r="W1992" i="1"/>
  <c r="W3380" i="1"/>
  <c r="W3191" i="1"/>
  <c r="W174" i="1"/>
  <c r="W1035" i="1"/>
  <c r="W3825" i="1"/>
  <c r="W1274" i="1"/>
  <c r="W3160" i="1"/>
  <c r="W1655" i="1"/>
  <c r="W3635" i="1"/>
  <c r="W4015" i="1"/>
  <c r="W3623" i="1"/>
  <c r="W3670" i="1"/>
  <c r="W3235" i="1"/>
  <c r="W3124" i="1"/>
  <c r="W2402" i="1"/>
  <c r="W3203" i="1"/>
  <c r="W1468" i="1"/>
  <c r="W3600" i="1"/>
  <c r="W2763" i="1"/>
  <c r="W2290" i="1"/>
  <c r="W2506" i="1"/>
  <c r="W4006" i="1"/>
  <c r="W257" i="1"/>
  <c r="W2876" i="1"/>
  <c r="W2651" i="1"/>
  <c r="W4055" i="1"/>
  <c r="W1637" i="1"/>
  <c r="W1908" i="1"/>
  <c r="W507" i="1"/>
  <c r="W3462" i="1"/>
  <c r="W1271" i="1"/>
  <c r="W2640" i="1"/>
  <c r="W1420" i="1"/>
  <c r="W2356" i="1"/>
  <c r="W203" i="1"/>
  <c r="W3075" i="1"/>
  <c r="W3553" i="1"/>
  <c r="W898" i="1"/>
  <c r="W4113" i="1"/>
  <c r="W1404" i="1"/>
  <c r="W2019" i="1"/>
  <c r="W3260" i="1"/>
  <c r="W1815" i="1"/>
  <c r="W858" i="1"/>
  <c r="W3414" i="1"/>
  <c r="W4108" i="1"/>
  <c r="W2306" i="1"/>
  <c r="W1994" i="1"/>
  <c r="W2564" i="1"/>
  <c r="W1046" i="1"/>
  <c r="W3411" i="1"/>
  <c r="W181" i="1"/>
  <c r="W710" i="1"/>
  <c r="W377" i="1"/>
  <c r="W2963" i="1"/>
  <c r="W463" i="1"/>
  <c r="W4026" i="1"/>
  <c r="W3685" i="1"/>
  <c r="W984" i="1"/>
  <c r="W1987" i="1"/>
  <c r="W1140" i="1"/>
  <c r="W2921" i="1"/>
  <c r="W3162" i="1"/>
  <c r="W3442" i="1"/>
  <c r="W3153" i="1"/>
  <c r="W934" i="1"/>
  <c r="W3704" i="1"/>
  <c r="W3354" i="1"/>
  <c r="W2389" i="1"/>
  <c r="W2487" i="1"/>
  <c r="W2712" i="1"/>
  <c r="W1654" i="1"/>
  <c r="W3923" i="1"/>
  <c r="W2521" i="1"/>
  <c r="W2777" i="1"/>
  <c r="W2908" i="1"/>
  <c r="W3969" i="1"/>
  <c r="W2379" i="1"/>
  <c r="W3800" i="1"/>
  <c r="W2150" i="1"/>
  <c r="W1571" i="1"/>
  <c r="W2880" i="1"/>
  <c r="W1442" i="1"/>
  <c r="W2136" i="1"/>
  <c r="W3577" i="1"/>
  <c r="W1014" i="1"/>
  <c r="W2123" i="1"/>
  <c r="W321" i="1"/>
  <c r="W988" i="1"/>
  <c r="W42" i="1"/>
  <c r="W3087" i="1"/>
  <c r="W1109" i="1"/>
  <c r="W560" i="1"/>
  <c r="W909" i="1"/>
  <c r="W1787" i="1"/>
  <c r="W3082" i="1"/>
  <c r="W1704" i="1"/>
  <c r="W1414" i="1"/>
  <c r="W2528" i="1"/>
  <c r="W3952" i="1"/>
  <c r="W3556" i="1"/>
  <c r="W3554" i="1"/>
  <c r="W1619" i="1"/>
  <c r="W3060" i="1"/>
  <c r="W744" i="1"/>
  <c r="W3055" i="1"/>
  <c r="W2078" i="1"/>
  <c r="W3860" i="1"/>
  <c r="W3045" i="1"/>
  <c r="W987" i="1"/>
  <c r="W3423" i="1"/>
  <c r="W2333" i="1"/>
  <c r="W3032" i="1"/>
  <c r="W1371" i="1"/>
  <c r="W2595" i="1"/>
  <c r="W2775" i="1"/>
  <c r="W2046" i="1"/>
  <c r="W2044" i="1"/>
  <c r="W3272" i="1"/>
  <c r="W2323" i="1"/>
  <c r="W951" i="1"/>
  <c r="W995" i="1"/>
  <c r="W1825" i="1"/>
  <c r="W579" i="1"/>
  <c r="W2448" i="1"/>
  <c r="W1066" i="1"/>
  <c r="W2582" i="1"/>
  <c r="W389" i="1"/>
  <c r="W814" i="1"/>
  <c r="W714" i="1"/>
  <c r="W1224" i="1"/>
  <c r="W99" i="1"/>
  <c r="W3974" i="1"/>
  <c r="W2232" i="1"/>
  <c r="W188" i="1"/>
  <c r="W3015" i="1"/>
  <c r="W1150" i="1"/>
  <c r="W716" i="1"/>
  <c r="W1339" i="1"/>
  <c r="W3811" i="1"/>
  <c r="W3494" i="1"/>
  <c r="W2005" i="1"/>
  <c r="W3378" i="1"/>
  <c r="W2570" i="1"/>
  <c r="W1813" i="1"/>
  <c r="W2568" i="1"/>
  <c r="W2995" i="1"/>
  <c r="W2303" i="1"/>
  <c r="W1990" i="1"/>
  <c r="W1726" i="1"/>
  <c r="W173" i="1"/>
  <c r="W104" i="1"/>
  <c r="U1283" i="1"/>
  <c r="V1283" i="1"/>
  <c r="U278" i="1"/>
  <c r="V278" i="1"/>
  <c r="U4075" i="1"/>
  <c r="V4075" i="1"/>
  <c r="U1145" i="1"/>
  <c r="V1145" i="1"/>
  <c r="U3375" i="1"/>
  <c r="V3375" i="1"/>
  <c r="U1167" i="1"/>
  <c r="V1167" i="1"/>
  <c r="U3374" i="1"/>
  <c r="V3374" i="1"/>
  <c r="U3404" i="1"/>
  <c r="V3404" i="1"/>
  <c r="V2220" i="1"/>
  <c r="U2220" i="1"/>
  <c r="U1143" i="1"/>
  <c r="V1143" i="1"/>
  <c r="U792" i="1"/>
  <c r="V792" i="1"/>
  <c r="U2525" i="1"/>
  <c r="V2525" i="1"/>
  <c r="V3739" i="1"/>
  <c r="U3739" i="1"/>
  <c r="U3370" i="1"/>
  <c r="V3370" i="1"/>
  <c r="U1139" i="1"/>
  <c r="V1139" i="1"/>
  <c r="U3774" i="1"/>
  <c r="V3774" i="1"/>
  <c r="V3933" i="1"/>
  <c r="U3933" i="1"/>
  <c r="U2203" i="1"/>
  <c r="V2203" i="1"/>
  <c r="U3804" i="1"/>
  <c r="V3804" i="1"/>
  <c r="U3364" i="1"/>
  <c r="V3364" i="1"/>
  <c r="V2198" i="1"/>
  <c r="U2198" i="1"/>
  <c r="U2941" i="1"/>
  <c r="V2941" i="1"/>
  <c r="U3402" i="1"/>
  <c r="V3402" i="1"/>
  <c r="U1574" i="1"/>
  <c r="V1574" i="1"/>
  <c r="V3635" i="1"/>
  <c r="U3635" i="1"/>
  <c r="U1487" i="1"/>
  <c r="V1487" i="1"/>
  <c r="V2188" i="1"/>
  <c r="U2188" i="1"/>
  <c r="U2714" i="1"/>
  <c r="V2714" i="1"/>
  <c r="U3440" i="1"/>
  <c r="V3440" i="1"/>
  <c r="U3923" i="1"/>
  <c r="V3923" i="1"/>
  <c r="U276" i="1"/>
  <c r="V276" i="1"/>
  <c r="U3143" i="1"/>
  <c r="V3143" i="1"/>
  <c r="U2386" i="1"/>
  <c r="V2386" i="1"/>
  <c r="U1711" i="1"/>
  <c r="V1711" i="1"/>
  <c r="U3140" i="1"/>
  <c r="V3140" i="1"/>
  <c r="U2178" i="1"/>
  <c r="V2178" i="1"/>
  <c r="U3138" i="1"/>
  <c r="V3138" i="1"/>
  <c r="U3383" i="1"/>
  <c r="V3383" i="1"/>
  <c r="U2694" i="1"/>
  <c r="V2694" i="1"/>
  <c r="U3612" i="1"/>
  <c r="V3612" i="1"/>
  <c r="U3131" i="1"/>
  <c r="V3131" i="1"/>
  <c r="U3657" i="1"/>
  <c r="V3657" i="1"/>
  <c r="U4036" i="1"/>
  <c r="V4036" i="1"/>
  <c r="U2412" i="1"/>
  <c r="V2412" i="1"/>
  <c r="U2683" i="1"/>
  <c r="V2683" i="1"/>
  <c r="U3816" i="1"/>
  <c r="V3816" i="1"/>
  <c r="U3815" i="1"/>
  <c r="V3815" i="1"/>
  <c r="U3897" i="1"/>
  <c r="V3897" i="1"/>
  <c r="U3330" i="1"/>
  <c r="V3330" i="1"/>
  <c r="U3329" i="1"/>
  <c r="V3329" i="1"/>
  <c r="U3698" i="1"/>
  <c r="V3698" i="1"/>
  <c r="U1472" i="1"/>
  <c r="V1472" i="1"/>
  <c r="U583" i="1"/>
  <c r="V583" i="1"/>
  <c r="U1865" i="1"/>
  <c r="V1865" i="1"/>
  <c r="U788" i="1"/>
  <c r="V788" i="1"/>
  <c r="U2373" i="1"/>
  <c r="V2373" i="1"/>
  <c r="U1252" i="1"/>
  <c r="V1252" i="1"/>
  <c r="U2159" i="1"/>
  <c r="V2159" i="1"/>
  <c r="U2536" i="1"/>
  <c r="V2536" i="1"/>
  <c r="U3104" i="1"/>
  <c r="V3104" i="1"/>
  <c r="U1752" i="1"/>
  <c r="V1752" i="1"/>
  <c r="U4057" i="1"/>
  <c r="V4057" i="1"/>
  <c r="U4066" i="1"/>
  <c r="V4066" i="1"/>
  <c r="U3594" i="1"/>
  <c r="V3594" i="1"/>
  <c r="U77" i="1"/>
  <c r="V77" i="1"/>
  <c r="U782" i="1"/>
  <c r="V782" i="1"/>
  <c r="U980" i="1"/>
  <c r="V980" i="1"/>
  <c r="U3319" i="1"/>
  <c r="V3319" i="1"/>
  <c r="U3669" i="1"/>
  <c r="V3669" i="1"/>
  <c r="U3317" i="1"/>
  <c r="V3317" i="1"/>
  <c r="U4006" i="1"/>
  <c r="V4006" i="1"/>
  <c r="U3732" i="1"/>
  <c r="V3732" i="1"/>
  <c r="U3587" i="1"/>
  <c r="V3587" i="1"/>
  <c r="U3100" i="1"/>
  <c r="V3100" i="1"/>
  <c r="U1444" i="1"/>
  <c r="V1444" i="1"/>
  <c r="U770" i="1"/>
  <c r="V770" i="1"/>
  <c r="U1710" i="1"/>
  <c r="V1710" i="1"/>
  <c r="U3729" i="1"/>
  <c r="V3729" i="1"/>
  <c r="U2137" i="1"/>
  <c r="V2137" i="1"/>
  <c r="U1640" i="1"/>
  <c r="V1640" i="1"/>
  <c r="U3696" i="1"/>
  <c r="V3696" i="1"/>
  <c r="U1438" i="1"/>
  <c r="V1438" i="1"/>
  <c r="U2646" i="1"/>
  <c r="V2646" i="1"/>
  <c r="U2869" i="1"/>
  <c r="V2869" i="1"/>
  <c r="U917" i="1"/>
  <c r="V917" i="1"/>
  <c r="U1433" i="1"/>
  <c r="V1433" i="1"/>
  <c r="U2124" i="1"/>
  <c r="V2124" i="1"/>
  <c r="U2123" i="1"/>
  <c r="V2123" i="1"/>
  <c r="U564" i="1"/>
  <c r="V564" i="1"/>
  <c r="U256" i="1"/>
  <c r="V256" i="1"/>
  <c r="U562" i="1"/>
  <c r="V562" i="1"/>
  <c r="U222" i="1"/>
  <c r="V222" i="1"/>
  <c r="U42" i="1"/>
  <c r="V42" i="1"/>
  <c r="U2865" i="1"/>
  <c r="V2865" i="1"/>
  <c r="U807" i="1"/>
  <c r="V807" i="1"/>
  <c r="U255" i="1"/>
  <c r="V255" i="1"/>
  <c r="U1855" i="1"/>
  <c r="V1855" i="1"/>
  <c r="U1419" i="1"/>
  <c r="V1419" i="1"/>
  <c r="U2468" i="1"/>
  <c r="V2468" i="1"/>
  <c r="U1787" i="1"/>
  <c r="V1787" i="1"/>
  <c r="U1239" i="1"/>
  <c r="V1239" i="1"/>
  <c r="U3566" i="1"/>
  <c r="V3566" i="1"/>
  <c r="U3565" i="1"/>
  <c r="V3565" i="1"/>
  <c r="U2862" i="1"/>
  <c r="V2862" i="1"/>
  <c r="U1106" i="1"/>
  <c r="V1106" i="1"/>
  <c r="U904" i="1"/>
  <c r="V904" i="1"/>
  <c r="U762" i="1"/>
  <c r="V762" i="1"/>
  <c r="U1238" i="1"/>
  <c r="V1238" i="1"/>
  <c r="U631" i="1"/>
  <c r="V631" i="1"/>
  <c r="U759" i="1"/>
  <c r="V759" i="1"/>
  <c r="U555" i="1"/>
  <c r="V555" i="1"/>
  <c r="U1099" i="1"/>
  <c r="V1099" i="1"/>
  <c r="U2770" i="1"/>
  <c r="V2770" i="1"/>
  <c r="U2463" i="1"/>
  <c r="V2463" i="1"/>
  <c r="U3299" i="1"/>
  <c r="V3299" i="1"/>
  <c r="U2857" i="1"/>
  <c r="V2857" i="1"/>
  <c r="U2959" i="1"/>
  <c r="V2959" i="1"/>
  <c r="U1407" i="1"/>
  <c r="V1407" i="1"/>
  <c r="U974" i="1"/>
  <c r="V974" i="1"/>
  <c r="U2345" i="1"/>
  <c r="V2345" i="1"/>
  <c r="U1405" i="1"/>
  <c r="V1405" i="1"/>
  <c r="U749" i="1"/>
  <c r="V749" i="1"/>
  <c r="U2257" i="1"/>
  <c r="V2257" i="1"/>
  <c r="U2090" i="1"/>
  <c r="V2090" i="1"/>
  <c r="U479" i="1"/>
  <c r="V479" i="1"/>
  <c r="U2088" i="1"/>
  <c r="V2088" i="1"/>
  <c r="U1844" i="1"/>
  <c r="V1844" i="1"/>
  <c r="U3291" i="1"/>
  <c r="V3291" i="1"/>
  <c r="U3057" i="1"/>
  <c r="V3057" i="1"/>
  <c r="U1401" i="1"/>
  <c r="V1401" i="1"/>
  <c r="U258" i="1"/>
  <c r="V258" i="1"/>
  <c r="U297" i="1"/>
  <c r="V297" i="1"/>
  <c r="U411" i="1"/>
  <c r="V411" i="1"/>
  <c r="U3054" i="1"/>
  <c r="V3054" i="1"/>
  <c r="U2081" i="1"/>
  <c r="V2081" i="1"/>
  <c r="U406" i="1"/>
  <c r="V406" i="1"/>
  <c r="V1088" i="1"/>
  <c r="U1088" i="1"/>
  <c r="U3052" i="1"/>
  <c r="V3052" i="1"/>
  <c r="U403" i="1"/>
  <c r="V403" i="1"/>
  <c r="U1235" i="1"/>
  <c r="V1235" i="1"/>
  <c r="U108" i="1"/>
  <c r="V108" i="1"/>
  <c r="U1888" i="1"/>
  <c r="V1888" i="1"/>
  <c r="V3048" i="1"/>
  <c r="U3048" i="1"/>
  <c r="U3046" i="1"/>
  <c r="V3046" i="1"/>
  <c r="U3949" i="1"/>
  <c r="V3949" i="1"/>
  <c r="U1542" i="1"/>
  <c r="V1542" i="1"/>
  <c r="U401" i="1"/>
  <c r="V401" i="1"/>
  <c r="U4084" i="1"/>
  <c r="V4084" i="1"/>
  <c r="U1081" i="1"/>
  <c r="V1081" i="1"/>
  <c r="U2600" i="1"/>
  <c r="V2600" i="1"/>
  <c r="U735" i="1"/>
  <c r="V735" i="1"/>
  <c r="U137" i="1"/>
  <c r="V137" i="1"/>
  <c r="U1835" i="1"/>
  <c r="V1835" i="1"/>
  <c r="U2831" i="1"/>
  <c r="V2831" i="1"/>
  <c r="U3036" i="1"/>
  <c r="V3036" i="1"/>
  <c r="U3033" i="1"/>
  <c r="V3033" i="1"/>
  <c r="U3279" i="1"/>
  <c r="V3279" i="1"/>
  <c r="U3277" i="1"/>
  <c r="V3277" i="1"/>
  <c r="U3276" i="1"/>
  <c r="V3276" i="1"/>
  <c r="U1830" i="1"/>
  <c r="V1830" i="1"/>
  <c r="U882" i="1"/>
  <c r="V882" i="1"/>
  <c r="U1739" i="1"/>
  <c r="V1739" i="1"/>
  <c r="U474" i="1"/>
  <c r="V474" i="1"/>
  <c r="U3274" i="1"/>
  <c r="V3274" i="1"/>
  <c r="U2742" i="1"/>
  <c r="V2742" i="1"/>
  <c r="U2591" i="1"/>
  <c r="V2591" i="1"/>
  <c r="U2041" i="1"/>
  <c r="V2041" i="1"/>
  <c r="U3270" i="1"/>
  <c r="V3270" i="1"/>
  <c r="U3510" i="1"/>
  <c r="V3510" i="1"/>
  <c r="U1825" i="1"/>
  <c r="V1825" i="1"/>
  <c r="U3716" i="1"/>
  <c r="V3716" i="1"/>
  <c r="U3024" i="1"/>
  <c r="V3024" i="1"/>
  <c r="U3508" i="1"/>
  <c r="V3508" i="1"/>
  <c r="U2232" i="1"/>
  <c r="V2232" i="1"/>
  <c r="U546" i="1"/>
  <c r="V546" i="1"/>
  <c r="U98" i="1"/>
  <c r="V98" i="1"/>
  <c r="U3021" i="1"/>
  <c r="V3021" i="1"/>
  <c r="U1067" i="1"/>
  <c r="V1067" i="1"/>
  <c r="U1518" i="1"/>
  <c r="V1518" i="1"/>
  <c r="U607" i="1"/>
  <c r="V607" i="1"/>
  <c r="U389" i="1"/>
  <c r="V389" i="1"/>
  <c r="U1537" i="1"/>
  <c r="V1537" i="1"/>
  <c r="U723" i="1"/>
  <c r="V723" i="1"/>
  <c r="U1686" i="1"/>
  <c r="V1686" i="1"/>
  <c r="V721" i="1"/>
  <c r="U721" i="1"/>
  <c r="V2024" i="1"/>
  <c r="U2024" i="1"/>
  <c r="V544" i="1"/>
  <c r="U544" i="1"/>
  <c r="V2531" i="1"/>
  <c r="U2531" i="1"/>
  <c r="V3959" i="1"/>
  <c r="U3959" i="1"/>
  <c r="V1184" i="1"/>
  <c r="U1184" i="1"/>
  <c r="U337" i="1"/>
  <c r="V337" i="1"/>
  <c r="U489" i="1"/>
  <c r="V489" i="1"/>
  <c r="U3767" i="1"/>
  <c r="V3767" i="1"/>
  <c r="U1734" i="1"/>
  <c r="V1734" i="1"/>
  <c r="U146" i="1"/>
  <c r="V146" i="1"/>
  <c r="U88" i="1"/>
  <c r="V88" i="1"/>
  <c r="U107" i="1"/>
  <c r="V107" i="1"/>
  <c r="U2806" i="1"/>
  <c r="V2806" i="1"/>
  <c r="U1052" i="1"/>
  <c r="V1052" i="1"/>
  <c r="U3662" i="1"/>
  <c r="V3662" i="1"/>
  <c r="U3260" i="1"/>
  <c r="V3260" i="1"/>
  <c r="U2804" i="1"/>
  <c r="V2804" i="1"/>
  <c r="U3259" i="1"/>
  <c r="V3259" i="1"/>
  <c r="U2436" i="1"/>
  <c r="V2436" i="1"/>
  <c r="U2308" i="1"/>
  <c r="V2308" i="1"/>
  <c r="U1893" i="1"/>
  <c r="V1893" i="1"/>
  <c r="U3973" i="1"/>
  <c r="V3973" i="1"/>
  <c r="U1812" i="1"/>
  <c r="V1812" i="1"/>
  <c r="U1997" i="1"/>
  <c r="V1997" i="1"/>
  <c r="U984" i="1"/>
  <c r="V984" i="1"/>
  <c r="U2994" i="1"/>
  <c r="V2994" i="1"/>
  <c r="U3251" i="1"/>
  <c r="V3251" i="1"/>
  <c r="U706" i="1"/>
  <c r="V706" i="1"/>
  <c r="U173" i="1"/>
  <c r="V173" i="1"/>
  <c r="U854" i="1"/>
  <c r="V854" i="1"/>
  <c r="U369" i="1"/>
  <c r="V369" i="1"/>
  <c r="U657" i="1"/>
  <c r="V657" i="1"/>
  <c r="U852" i="1"/>
  <c r="V852" i="1"/>
  <c r="U700" i="1"/>
  <c r="V700" i="1"/>
  <c r="U1166" i="1"/>
  <c r="V1166" i="1"/>
  <c r="U697" i="1"/>
  <c r="V697" i="1"/>
  <c r="U135" i="1"/>
  <c r="V135" i="1"/>
  <c r="U363" i="1"/>
  <c r="V363" i="1"/>
  <c r="U304" i="1"/>
  <c r="V304" i="1"/>
  <c r="U2501" i="1"/>
  <c r="V2501" i="1"/>
  <c r="U3247" i="1"/>
  <c r="V3247" i="1"/>
  <c r="U293" i="1"/>
  <c r="V293" i="1"/>
  <c r="U1314" i="1"/>
  <c r="V1314" i="1"/>
  <c r="U1312" i="1"/>
  <c r="V1312" i="1"/>
  <c r="U358" i="1"/>
  <c r="V358" i="1"/>
  <c r="U2788" i="1"/>
  <c r="V2788" i="1"/>
  <c r="U810" i="1"/>
  <c r="V810" i="1"/>
  <c r="U2981" i="1"/>
  <c r="V2981" i="1"/>
  <c r="U3780" i="1"/>
  <c r="V3780" i="1"/>
  <c r="U691" i="1"/>
  <c r="V691" i="1"/>
  <c r="U2430" i="1"/>
  <c r="V2430" i="1"/>
  <c r="U1026" i="1"/>
  <c r="V1026" i="1"/>
  <c r="U688" i="1"/>
  <c r="V688" i="1"/>
  <c r="U3476" i="1"/>
  <c r="V3476" i="1"/>
  <c r="U2247" i="1"/>
  <c r="V2247" i="1"/>
  <c r="U2296" i="1"/>
  <c r="V2296" i="1"/>
  <c r="U587" i="1"/>
  <c r="V587" i="1"/>
  <c r="U1169" i="1"/>
  <c r="V1169" i="1"/>
  <c r="U655" i="1"/>
  <c r="V655" i="1"/>
  <c r="U1209" i="1"/>
  <c r="V1209" i="1"/>
  <c r="U2783" i="1"/>
  <c r="V2783" i="1"/>
  <c r="U34" i="1"/>
  <c r="V34" i="1"/>
  <c r="U2750" i="1"/>
  <c r="V2750" i="1"/>
  <c r="U831" i="1"/>
  <c r="V831" i="1"/>
  <c r="U3778" i="1"/>
  <c r="V3778" i="1"/>
  <c r="U2546" i="1"/>
  <c r="V2546" i="1"/>
  <c r="U2530" i="1"/>
  <c r="V2530" i="1"/>
  <c r="U2293" i="1"/>
  <c r="V2293" i="1"/>
  <c r="U2979" i="1"/>
  <c r="V2979" i="1"/>
  <c r="U3776" i="1"/>
  <c r="V3776" i="1"/>
  <c r="U2774" i="1"/>
  <c r="V2774" i="1"/>
  <c r="U585" i="1"/>
  <c r="V585" i="1"/>
  <c r="X1529" i="1"/>
  <c r="W1529" i="1"/>
  <c r="X576" i="1"/>
  <c r="W576" i="1"/>
  <c r="X3232" i="1"/>
  <c r="W3232" i="1"/>
  <c r="X1146" i="1"/>
  <c r="W1146" i="1"/>
  <c r="X998" i="1"/>
  <c r="W998" i="1"/>
  <c r="X1167" i="1"/>
  <c r="W1167" i="1"/>
  <c r="X3805" i="1"/>
  <c r="W3805" i="1"/>
  <c r="X3935" i="1"/>
  <c r="W3935" i="1"/>
  <c r="X233" i="1"/>
  <c r="W233" i="1"/>
  <c r="X1500" i="1"/>
  <c r="W1500" i="1"/>
  <c r="X1499" i="1"/>
  <c r="W1499" i="1"/>
  <c r="X2927" i="1"/>
  <c r="W2927" i="1"/>
  <c r="X3370" i="1"/>
  <c r="W3370" i="1"/>
  <c r="X1138" i="1"/>
  <c r="W1138" i="1"/>
  <c r="X2922" i="1"/>
  <c r="W2922" i="1"/>
  <c r="X648" i="1"/>
  <c r="W648" i="1"/>
  <c r="X3640" i="1"/>
  <c r="W3640" i="1"/>
  <c r="X2271" i="1"/>
  <c r="W2271" i="1"/>
  <c r="X3349" i="1"/>
  <c r="W3349" i="1"/>
  <c r="X3132" i="1"/>
  <c r="W3132" i="1"/>
  <c r="X1864" i="1"/>
  <c r="W1864" i="1"/>
  <c r="X205" i="1"/>
  <c r="W205" i="1"/>
  <c r="X755" i="1"/>
  <c r="W755" i="1"/>
  <c r="X2517" i="1"/>
  <c r="W2517" i="1"/>
  <c r="X2600" i="1"/>
  <c r="W2600" i="1"/>
  <c r="X958" i="1"/>
  <c r="W958" i="1"/>
  <c r="W3265" i="1"/>
  <c r="X3265" i="1"/>
  <c r="U3377" i="1"/>
  <c r="V3377" i="1"/>
  <c r="U1507" i="1"/>
  <c r="V1507" i="1"/>
  <c r="U2949" i="1"/>
  <c r="V2949" i="1"/>
  <c r="U2396" i="1"/>
  <c r="V2396" i="1"/>
  <c r="U939" i="1"/>
  <c r="V939" i="1"/>
  <c r="U800" i="1"/>
  <c r="V800" i="1"/>
  <c r="U1502" i="1"/>
  <c r="V1502" i="1"/>
  <c r="U3447" i="1"/>
  <c r="V3447" i="1"/>
  <c r="U3176" i="1"/>
  <c r="V3176" i="1"/>
  <c r="U2748" i="1"/>
  <c r="V2748" i="1"/>
  <c r="U983" i="1"/>
  <c r="V983" i="1"/>
  <c r="U2745" i="1"/>
  <c r="V2745" i="1"/>
  <c r="U2723" i="1"/>
  <c r="V2723" i="1"/>
  <c r="U3369" i="1"/>
  <c r="V3369" i="1"/>
  <c r="U1657" i="1"/>
  <c r="V1657" i="1"/>
  <c r="U1921" i="1"/>
  <c r="V1921" i="1"/>
  <c r="U2206" i="1"/>
  <c r="V2206" i="1"/>
  <c r="U1490" i="1"/>
  <c r="V1490" i="1"/>
  <c r="U2201" i="1"/>
  <c r="V2201" i="1"/>
  <c r="U3160" i="1"/>
  <c r="V3160" i="1"/>
  <c r="U1758" i="1"/>
  <c r="V1758" i="1"/>
  <c r="U3157" i="1"/>
  <c r="V3157" i="1"/>
  <c r="U3930" i="1"/>
  <c r="V3930" i="1"/>
  <c r="U4091" i="1"/>
  <c r="V4091" i="1"/>
  <c r="U2190" i="1"/>
  <c r="V2190" i="1"/>
  <c r="U3151" i="1"/>
  <c r="V3151" i="1"/>
  <c r="U3150" i="1"/>
  <c r="V3150" i="1"/>
  <c r="U3631" i="1"/>
  <c r="V3631" i="1"/>
  <c r="U3773" i="1"/>
  <c r="V3773" i="1"/>
  <c r="U3736" i="1"/>
  <c r="V3736" i="1"/>
  <c r="U2182" i="1"/>
  <c r="V2182" i="1"/>
  <c r="U3741" i="1"/>
  <c r="V3741" i="1"/>
  <c r="U3142" i="1"/>
  <c r="V3142" i="1"/>
  <c r="U2507" i="1"/>
  <c r="V2507" i="1"/>
  <c r="U2179" i="1"/>
  <c r="V2179" i="1"/>
  <c r="U1919" i="1"/>
  <c r="V1919" i="1"/>
  <c r="U3763" i="1"/>
  <c r="V3763" i="1"/>
  <c r="U3980" i="1"/>
  <c r="V3980" i="1"/>
  <c r="U2904" i="1"/>
  <c r="V2904" i="1"/>
  <c r="U2175" i="1"/>
  <c r="V2175" i="1"/>
  <c r="U2234" i="1"/>
  <c r="V2234" i="1"/>
  <c r="U3128" i="1"/>
  <c r="V3128" i="1"/>
  <c r="U2901" i="1"/>
  <c r="V2901" i="1"/>
  <c r="U647" i="1"/>
  <c r="V647" i="1"/>
  <c r="U3904" i="1"/>
  <c r="V3904" i="1"/>
  <c r="U3335" i="1"/>
  <c r="V3335" i="1"/>
  <c r="U1653" i="1"/>
  <c r="V1653" i="1"/>
  <c r="U2170" i="1"/>
  <c r="V2170" i="1"/>
  <c r="U3895" i="1"/>
  <c r="V3895" i="1"/>
  <c r="U3603" i="1"/>
  <c r="V3603" i="1"/>
  <c r="U3113" i="1"/>
  <c r="V3113" i="1"/>
  <c r="U1916" i="1"/>
  <c r="V1916" i="1"/>
  <c r="U2165" i="1"/>
  <c r="V2165" i="1"/>
  <c r="U2772" i="1"/>
  <c r="V2772" i="1"/>
  <c r="U1915" i="1"/>
  <c r="V1915" i="1"/>
  <c r="U2162" i="1"/>
  <c r="V2162" i="1"/>
  <c r="U2264" i="1"/>
  <c r="V2264" i="1"/>
  <c r="U3106" i="1"/>
  <c r="V3106" i="1"/>
  <c r="U3597" i="1"/>
  <c r="V3597" i="1"/>
  <c r="U1646" i="1"/>
  <c r="V1646" i="1"/>
  <c r="U2668" i="1"/>
  <c r="V2668" i="1"/>
  <c r="U3321" i="1"/>
  <c r="V3321" i="1"/>
  <c r="U3320" i="1"/>
  <c r="V3320" i="1"/>
  <c r="U1883" i="1"/>
  <c r="V1883" i="1"/>
  <c r="U784" i="1"/>
  <c r="V784" i="1"/>
  <c r="U10" i="1"/>
  <c r="V10" i="1"/>
  <c r="U444" i="1"/>
  <c r="V444" i="1"/>
  <c r="U1577" i="1"/>
  <c r="V1577" i="1"/>
  <c r="U2883" i="1"/>
  <c r="V2883" i="1"/>
  <c r="U776" i="1"/>
  <c r="V776" i="1"/>
  <c r="U3590" i="1"/>
  <c r="V3590" i="1"/>
  <c r="U2660" i="1"/>
  <c r="V2660" i="1"/>
  <c r="U2143" i="1"/>
  <c r="V2143" i="1"/>
  <c r="U440" i="1"/>
  <c r="V440" i="1"/>
  <c r="U1641" i="1"/>
  <c r="V1641" i="1"/>
  <c r="U1443" i="1"/>
  <c r="V1443" i="1"/>
  <c r="U1246" i="1"/>
  <c r="V1246" i="1"/>
  <c r="U1910" i="1"/>
  <c r="V1910" i="1"/>
  <c r="U2744" i="1"/>
  <c r="V2744" i="1"/>
  <c r="U3880" i="1"/>
  <c r="V3880" i="1"/>
  <c r="U2771" i="1"/>
  <c r="V2771" i="1"/>
  <c r="U3795" i="1"/>
  <c r="V3795" i="1"/>
  <c r="U3879" i="1"/>
  <c r="V3879" i="1"/>
  <c r="U2130" i="1"/>
  <c r="V2130" i="1"/>
  <c r="U3694" i="1"/>
  <c r="V3694" i="1"/>
  <c r="V3088" i="1"/>
  <c r="U3088" i="1"/>
  <c r="U640" i="1"/>
  <c r="V640" i="1"/>
  <c r="U3727" i="1"/>
  <c r="V3727" i="1"/>
  <c r="U1002" i="1"/>
  <c r="V1002" i="1"/>
  <c r="U563" i="1"/>
  <c r="V563" i="1"/>
  <c r="U506" i="1"/>
  <c r="V506" i="1"/>
  <c r="U636" i="1"/>
  <c r="V636" i="1"/>
  <c r="U3309" i="1"/>
  <c r="V3309" i="1"/>
  <c r="U4069" i="1"/>
  <c r="V4069" i="1"/>
  <c r="U561" i="1"/>
  <c r="V561" i="1"/>
  <c r="U1425" i="1"/>
  <c r="V1425" i="1"/>
  <c r="U1107" i="1"/>
  <c r="V1107" i="1"/>
  <c r="U204" i="1"/>
  <c r="V204" i="1"/>
  <c r="U3084" i="1"/>
  <c r="V3084" i="1"/>
  <c r="U1853" i="1"/>
  <c r="V1853" i="1"/>
  <c r="U101" i="1"/>
  <c r="V101" i="1"/>
  <c r="U2351" i="1"/>
  <c r="V2351" i="1"/>
  <c r="U2350" i="1"/>
  <c r="V2350" i="1"/>
  <c r="U3747" i="1"/>
  <c r="V3747" i="1"/>
  <c r="U1415" i="1"/>
  <c r="V1415" i="1"/>
  <c r="U1413" i="1"/>
  <c r="V1413" i="1"/>
  <c r="U3562" i="1"/>
  <c r="V3562" i="1"/>
  <c r="U664" i="1"/>
  <c r="V664" i="1"/>
  <c r="U298" i="1"/>
  <c r="V298" i="1"/>
  <c r="U758" i="1"/>
  <c r="V758" i="1"/>
  <c r="U3559" i="1"/>
  <c r="V3559" i="1"/>
  <c r="U1237" i="1"/>
  <c r="V1237" i="1"/>
  <c r="U1276" i="1"/>
  <c r="V1276" i="1"/>
  <c r="U976" i="1"/>
  <c r="V976" i="1"/>
  <c r="U3298" i="1"/>
  <c r="V3298" i="1"/>
  <c r="U2856" i="1"/>
  <c r="V2856" i="1"/>
  <c r="U2853" i="1"/>
  <c r="V2853" i="1"/>
  <c r="U3549" i="1"/>
  <c r="V3549" i="1"/>
  <c r="U825" i="1"/>
  <c r="V825" i="1"/>
  <c r="U3867" i="1"/>
  <c r="V3867" i="1"/>
  <c r="U1096" i="1"/>
  <c r="V1096" i="1"/>
  <c r="U2848" i="1"/>
  <c r="V2848" i="1"/>
  <c r="W1580" i="1"/>
  <c r="X1580" i="1"/>
  <c r="X2736" i="1"/>
  <c r="W2736" i="1"/>
  <c r="X3653" i="1"/>
  <c r="W3653" i="1"/>
  <c r="X3761" i="1"/>
  <c r="W3761" i="1"/>
  <c r="W940" i="1"/>
  <c r="X2225" i="1"/>
  <c r="W2225" i="1"/>
  <c r="X800" i="1"/>
  <c r="W800" i="1"/>
  <c r="X2493" i="1"/>
  <c r="W2493" i="1"/>
  <c r="X2730" i="1"/>
  <c r="W2730" i="1"/>
  <c r="X3394" i="1"/>
  <c r="W3394" i="1"/>
  <c r="X3382" i="1"/>
  <c r="W3382" i="1"/>
  <c r="X651" i="1"/>
  <c r="W651" i="1"/>
  <c r="W2212" i="1"/>
  <c r="X2209" i="1"/>
  <c r="W2209" i="1"/>
  <c r="X3369" i="1"/>
  <c r="W3369" i="1"/>
  <c r="X650" i="1"/>
  <c r="W650" i="1"/>
  <c r="X1183" i="1"/>
  <c r="W1183" i="1"/>
  <c r="X3365" i="1"/>
  <c r="W3365" i="1"/>
  <c r="X1656" i="1"/>
  <c r="W1656" i="1"/>
  <c r="X1487" i="1"/>
  <c r="W1487" i="1"/>
  <c r="X2509" i="1"/>
  <c r="W2509" i="1"/>
  <c r="X2164" i="1"/>
  <c r="W2164" i="1"/>
  <c r="X3400" i="1"/>
  <c r="W3400" i="1"/>
  <c r="X3312" i="1"/>
  <c r="W3312" i="1"/>
  <c r="X4003" i="1"/>
  <c r="W4003" i="1"/>
  <c r="X206" i="1"/>
  <c r="W206" i="1"/>
  <c r="U2933" i="1"/>
  <c r="V2933" i="1"/>
  <c r="U2498" i="1"/>
  <c r="V2498" i="1"/>
  <c r="U2734" i="1"/>
  <c r="V2734" i="1"/>
  <c r="U3182" i="1"/>
  <c r="V3182" i="1"/>
  <c r="U998" i="1"/>
  <c r="V998" i="1"/>
  <c r="U1795" i="1"/>
  <c r="V1795" i="1"/>
  <c r="U3937" i="1"/>
  <c r="V3937" i="1"/>
  <c r="U1660" i="1"/>
  <c r="V1660" i="1"/>
  <c r="U3372" i="1"/>
  <c r="V3372" i="1"/>
  <c r="U2218" i="1"/>
  <c r="V2218" i="1"/>
  <c r="U678" i="1"/>
  <c r="V678" i="1"/>
  <c r="U937" i="1"/>
  <c r="V937" i="1"/>
  <c r="U2927" i="1"/>
  <c r="V2927" i="1"/>
  <c r="U1496" i="1"/>
  <c r="V1496" i="1"/>
  <c r="U3169" i="1"/>
  <c r="V3169" i="1"/>
  <c r="U1136" i="1"/>
  <c r="V1136" i="1"/>
  <c r="U2205" i="1"/>
  <c r="V2205" i="1"/>
  <c r="U4115" i="1"/>
  <c r="V4115" i="1"/>
  <c r="U4044" i="1"/>
  <c r="V4044" i="1"/>
  <c r="U3639" i="1"/>
  <c r="V3639" i="1"/>
  <c r="U1198" i="1"/>
  <c r="V1198" i="1"/>
  <c r="U1655" i="1"/>
  <c r="V1655" i="1"/>
  <c r="U2194" i="1"/>
  <c r="V2194" i="1"/>
  <c r="U3441" i="1"/>
  <c r="V3441" i="1"/>
  <c r="U934" i="1"/>
  <c r="V934" i="1"/>
  <c r="U1712" i="1"/>
  <c r="V1712" i="1"/>
  <c r="U3149" i="1"/>
  <c r="V3149" i="1"/>
  <c r="U2713" i="1"/>
  <c r="V2713" i="1"/>
  <c r="U3702" i="1"/>
  <c r="V3702" i="1"/>
  <c r="U513" i="1"/>
  <c r="V513" i="1"/>
  <c r="U3921" i="1"/>
  <c r="V3921" i="1"/>
  <c r="U2913" i="1"/>
  <c r="V2913" i="1"/>
  <c r="U4110" i="1"/>
  <c r="V4110" i="1"/>
  <c r="U2699" i="1"/>
  <c r="V2699" i="1"/>
  <c r="U3621" i="1"/>
  <c r="V3621" i="1"/>
  <c r="U3710" i="1"/>
  <c r="V3710" i="1"/>
  <c r="U4072" i="1"/>
  <c r="V4072" i="1"/>
  <c r="U3136" i="1"/>
  <c r="V3136" i="1"/>
  <c r="U3614" i="1"/>
  <c r="V3614" i="1"/>
  <c r="U2692" i="1"/>
  <c r="V2692" i="1"/>
  <c r="U3130" i="1"/>
  <c r="V3130" i="1"/>
  <c r="U2688" i="1"/>
  <c r="V2688" i="1"/>
  <c r="U2173" i="1"/>
  <c r="V2173" i="1"/>
  <c r="U1869" i="1"/>
  <c r="V1869" i="1"/>
  <c r="U3903" i="1"/>
  <c r="V3903" i="1"/>
  <c r="U3900" i="1"/>
  <c r="V3900" i="1"/>
  <c r="U1652" i="1"/>
  <c r="V1652" i="1"/>
  <c r="U1548" i="1"/>
  <c r="V1548" i="1"/>
  <c r="U2267" i="1"/>
  <c r="V2267" i="1"/>
  <c r="U3206" i="1"/>
  <c r="V3206" i="1"/>
  <c r="U2896" i="1"/>
  <c r="V2896" i="1"/>
  <c r="U3326" i="1"/>
  <c r="V3326" i="1"/>
  <c r="U3111" i="1"/>
  <c r="V3111" i="1"/>
  <c r="U2892" i="1"/>
  <c r="V2892" i="1"/>
  <c r="U1253" i="1"/>
  <c r="V1253" i="1"/>
  <c r="V3600" i="1"/>
  <c r="U3600" i="1"/>
  <c r="U3107" i="1"/>
  <c r="V3107" i="1"/>
  <c r="U448" i="1"/>
  <c r="V448" i="1"/>
  <c r="U2280" i="1"/>
  <c r="V2280" i="1"/>
  <c r="V2886" i="1"/>
  <c r="U2886" i="1"/>
  <c r="U2960" i="1"/>
  <c r="V2960" i="1"/>
  <c r="U3887" i="1"/>
  <c r="V3887" i="1"/>
  <c r="U20" i="1"/>
  <c r="V20" i="1"/>
  <c r="V2367" i="1"/>
  <c r="U2367" i="1"/>
  <c r="U301" i="1"/>
  <c r="V301" i="1"/>
  <c r="U1249" i="1"/>
  <c r="V1249" i="1"/>
  <c r="U780" i="1"/>
  <c r="V780" i="1"/>
  <c r="V2666" i="1"/>
  <c r="U2666" i="1"/>
  <c r="U2150" i="1"/>
  <c r="V2150" i="1"/>
  <c r="U2664" i="1"/>
  <c r="V2664" i="1"/>
  <c r="U2662" i="1"/>
  <c r="V2662" i="1"/>
  <c r="U4095" i="1"/>
  <c r="V4095" i="1"/>
  <c r="U3" i="1"/>
  <c r="V3" i="1"/>
  <c r="U1445" i="1"/>
  <c r="V1445" i="1"/>
  <c r="U3584" i="1"/>
  <c r="V3584" i="1"/>
  <c r="U1152" i="1"/>
  <c r="V1152" i="1"/>
  <c r="U2657" i="1"/>
  <c r="V2657" i="1"/>
  <c r="U1245" i="1"/>
  <c r="V1245" i="1"/>
  <c r="U2875" i="1"/>
  <c r="V2875" i="1"/>
  <c r="U565" i="1"/>
  <c r="V565" i="1"/>
  <c r="U2873" i="1"/>
  <c r="V2873" i="1"/>
  <c r="U2648" i="1"/>
  <c r="V2648" i="1"/>
  <c r="U3576" i="1"/>
  <c r="V3576" i="1"/>
  <c r="U1859" i="1"/>
  <c r="V1859" i="1"/>
  <c r="U1749" i="1"/>
  <c r="V1749" i="1"/>
  <c r="U2237" i="1"/>
  <c r="V2237" i="1"/>
  <c r="U1634" i="1"/>
  <c r="V1634" i="1"/>
  <c r="U769" i="1"/>
  <c r="V769" i="1"/>
  <c r="U950" i="1"/>
  <c r="V950" i="1"/>
  <c r="U435" i="1"/>
  <c r="V435" i="1"/>
  <c r="U1428" i="1"/>
  <c r="V1428" i="1"/>
  <c r="U122" i="1"/>
  <c r="V122" i="1"/>
  <c r="U2641" i="1"/>
  <c r="V2641" i="1"/>
  <c r="U1630" i="1"/>
  <c r="V1630" i="1"/>
  <c r="U1629" i="1"/>
  <c r="V1629" i="1"/>
  <c r="U635" i="1"/>
  <c r="V635" i="1"/>
  <c r="U1423" i="1"/>
  <c r="V1423" i="1"/>
  <c r="U2637" i="1"/>
  <c r="V2637" i="1"/>
  <c r="U2117" i="1"/>
  <c r="V2117" i="1"/>
  <c r="U2355" i="1"/>
  <c r="V2355" i="1"/>
  <c r="U3449" i="1"/>
  <c r="V3449" i="1"/>
  <c r="U1852" i="1"/>
  <c r="V1852" i="1"/>
  <c r="U3081" i="1"/>
  <c r="V3081" i="1"/>
  <c r="U3078" i="1"/>
  <c r="V3078" i="1"/>
  <c r="U3965" i="1"/>
  <c r="V3965" i="1"/>
  <c r="V1164" i="1"/>
  <c r="U1164" i="1"/>
  <c r="V902" i="1"/>
  <c r="U902" i="1"/>
  <c r="V428" i="1"/>
  <c r="U428" i="1"/>
  <c r="V3561" i="1"/>
  <c r="U3561" i="1"/>
  <c r="V504" i="1"/>
  <c r="U504" i="1"/>
  <c r="V3075" i="1"/>
  <c r="U3075" i="1"/>
  <c r="V900" i="1"/>
  <c r="U900" i="1"/>
  <c r="V2102" i="1"/>
  <c r="U2102" i="1"/>
  <c r="V1849" i="1"/>
  <c r="U1849" i="1"/>
  <c r="V3554" i="1"/>
  <c r="U3554" i="1"/>
  <c r="V3552" i="1"/>
  <c r="U3552" i="1"/>
  <c r="U3944" i="1"/>
  <c r="V3944" i="1"/>
  <c r="U2096" i="1"/>
  <c r="V2096" i="1"/>
  <c r="U1406" i="1"/>
  <c r="V1406" i="1"/>
  <c r="U3546" i="1"/>
  <c r="V3546" i="1"/>
  <c r="U1236" i="1"/>
  <c r="V1236" i="1"/>
  <c r="U2092" i="1"/>
  <c r="V2092" i="1"/>
  <c r="U1403" i="1"/>
  <c r="V1403" i="1"/>
  <c r="U529" i="1"/>
  <c r="V529" i="1"/>
  <c r="U1093" i="1"/>
  <c r="V1093" i="1"/>
  <c r="U3996" i="1"/>
  <c r="V3996" i="1"/>
  <c r="U3788" i="1"/>
  <c r="V3788" i="1"/>
  <c r="U3539" i="1"/>
  <c r="V3539" i="1"/>
  <c r="U65" i="1"/>
  <c r="V65" i="1"/>
  <c r="U243" i="1"/>
  <c r="V243" i="1"/>
  <c r="U745" i="1"/>
  <c r="V745" i="1"/>
  <c r="U1397" i="1"/>
  <c r="V1397" i="1"/>
  <c r="U2083" i="1"/>
  <c r="V2083" i="1"/>
  <c r="U1090" i="1"/>
  <c r="V1090" i="1"/>
  <c r="U407" i="1"/>
  <c r="V407" i="1"/>
  <c r="U551" i="1"/>
  <c r="V551" i="1"/>
  <c r="U1695" i="1"/>
  <c r="V1695" i="1"/>
  <c r="U1390" i="1"/>
  <c r="V1390" i="1"/>
  <c r="V402" i="1"/>
  <c r="U402" i="1"/>
  <c r="U2837" i="1"/>
  <c r="V2837" i="1"/>
  <c r="U888" i="1"/>
  <c r="V888" i="1"/>
  <c r="U3049" i="1"/>
  <c r="V3049" i="1"/>
  <c r="U3665" i="1"/>
  <c r="V3665" i="1"/>
  <c r="U2606" i="1"/>
  <c r="V2606" i="1"/>
  <c r="U661" i="1"/>
  <c r="V661" i="1"/>
  <c r="U736" i="1"/>
  <c r="V736" i="1"/>
  <c r="U2072" i="1"/>
  <c r="V2072" i="1"/>
  <c r="U2069" i="1"/>
  <c r="V2069" i="1"/>
  <c r="U1898" i="1"/>
  <c r="V1898" i="1"/>
  <c r="U3396" i="1"/>
  <c r="V3396" i="1"/>
  <c r="U2062" i="1"/>
  <c r="V2062" i="1"/>
  <c r="U62" i="1"/>
  <c r="V62" i="1"/>
  <c r="U3524" i="1"/>
  <c r="V3524" i="1"/>
  <c r="U2830" i="1"/>
  <c r="V2830" i="1"/>
  <c r="U2945" i="1"/>
  <c r="V2945" i="1"/>
  <c r="U2330" i="1"/>
  <c r="V2330" i="1"/>
  <c r="U1372" i="1"/>
  <c r="V1372" i="1"/>
  <c r="U2049" i="1"/>
  <c r="V2049" i="1"/>
  <c r="U3418" i="1"/>
  <c r="V3418" i="1"/>
  <c r="V733" i="1"/>
  <c r="U733" i="1"/>
  <c r="V2279" i="1"/>
  <c r="U2279" i="1"/>
  <c r="V1230" i="1"/>
  <c r="U1230" i="1"/>
  <c r="V968" i="1"/>
  <c r="U968" i="1"/>
  <c r="V1781" i="1"/>
  <c r="U1781" i="1"/>
  <c r="V1074" i="1"/>
  <c r="U1074" i="1"/>
  <c r="V731" i="1"/>
  <c r="U731" i="1"/>
  <c r="V2040" i="1"/>
  <c r="U2040" i="1"/>
  <c r="V1176" i="1"/>
  <c r="U1176" i="1"/>
  <c r="V1690" i="1"/>
  <c r="U1690" i="1"/>
  <c r="V3509" i="1"/>
  <c r="U3509" i="1"/>
  <c r="V2822" i="1"/>
  <c r="U2822" i="1"/>
  <c r="V2414" i="1"/>
  <c r="U2414" i="1"/>
  <c r="V3267" i="1"/>
  <c r="U3267" i="1"/>
  <c r="V3266" i="1"/>
  <c r="U3266" i="1"/>
  <c r="U272" i="1"/>
  <c r="V272" i="1"/>
  <c r="U2240" i="1"/>
  <c r="V2240" i="1"/>
  <c r="U3675" i="1"/>
  <c r="V3675" i="1"/>
  <c r="U1066" i="1"/>
  <c r="V1066" i="1"/>
  <c r="U3768" i="1"/>
  <c r="V3768" i="1"/>
  <c r="U2815" i="1"/>
  <c r="V2815" i="1"/>
  <c r="U2028" i="1"/>
  <c r="V2028" i="1"/>
  <c r="U1159" i="1"/>
  <c r="V1159" i="1"/>
  <c r="U2235" i="1"/>
  <c r="V2235" i="1"/>
  <c r="U814" i="1"/>
  <c r="V814" i="1"/>
  <c r="U967" i="1"/>
  <c r="V967" i="1"/>
  <c r="U1006" i="1"/>
  <c r="V1006" i="1"/>
  <c r="U2288" i="1"/>
  <c r="V2288" i="1"/>
  <c r="U715" i="1"/>
  <c r="V715" i="1"/>
  <c r="U309" i="1"/>
  <c r="V309" i="1"/>
  <c r="U465" i="1"/>
  <c r="V465" i="1"/>
  <c r="U268" i="1"/>
  <c r="V268" i="1"/>
  <c r="U1343" i="1"/>
  <c r="V1343" i="1"/>
  <c r="U241" i="1"/>
  <c r="V241" i="1"/>
  <c r="U870" i="1"/>
  <c r="V870" i="1"/>
  <c r="U228" i="1"/>
  <c r="V228" i="1"/>
  <c r="U180" i="1"/>
  <c r="V180" i="1"/>
  <c r="U117" i="1"/>
  <c r="V117" i="1"/>
  <c r="U328" i="1"/>
  <c r="V328" i="1"/>
  <c r="U376" i="1"/>
  <c r="V376" i="1"/>
  <c r="U1149" i="1"/>
  <c r="V1149" i="1"/>
  <c r="U2438" i="1"/>
  <c r="V2438" i="1"/>
  <c r="U1597" i="1"/>
  <c r="V1597" i="1"/>
  <c r="U2406" i="1"/>
  <c r="V2406" i="1"/>
  <c r="U1773" i="1"/>
  <c r="V1773" i="1"/>
  <c r="U3990" i="1"/>
  <c r="V3990" i="1"/>
  <c r="U1048" i="1"/>
  <c r="V1048" i="1"/>
  <c r="U1731" i="1"/>
  <c r="V1731" i="1"/>
  <c r="U3254" i="1"/>
  <c r="V3254" i="1"/>
  <c r="U3488" i="1"/>
  <c r="V3488" i="1"/>
  <c r="U2800" i="1"/>
  <c r="V2800" i="1"/>
  <c r="U1992" i="1"/>
  <c r="V1992" i="1"/>
  <c r="U2416" i="1"/>
  <c r="V2416" i="1"/>
  <c r="U3191" i="1"/>
  <c r="V3191" i="1"/>
  <c r="U334" i="1"/>
  <c r="V334" i="1"/>
  <c r="U853" i="1"/>
  <c r="V853" i="1"/>
  <c r="U368" i="1"/>
  <c r="V368" i="1"/>
  <c r="U1986" i="1"/>
  <c r="V1986" i="1"/>
  <c r="U4094" i="1"/>
  <c r="V4094" i="1"/>
  <c r="U1983" i="1"/>
  <c r="V1983" i="1"/>
  <c r="U115" i="1"/>
  <c r="V115" i="1"/>
  <c r="U1680" i="1"/>
  <c r="V1680" i="1"/>
  <c r="U248" i="1"/>
  <c r="V248" i="1"/>
  <c r="U162" i="1"/>
  <c r="V162" i="1"/>
  <c r="U3836" i="1"/>
  <c r="V3836" i="1"/>
  <c r="U3448" i="1"/>
  <c r="V3448" i="1"/>
  <c r="U1589" i="1"/>
  <c r="V1589" i="1"/>
  <c r="U303" i="1"/>
  <c r="V303" i="1"/>
  <c r="U486" i="1"/>
  <c r="V486" i="1"/>
  <c r="U3465" i="1"/>
  <c r="V3465" i="1"/>
  <c r="U2789" i="1"/>
  <c r="V2789" i="1"/>
  <c r="U1807" i="1"/>
  <c r="V1807" i="1"/>
  <c r="U3481" i="1"/>
  <c r="V3481" i="1"/>
  <c r="U1307" i="1"/>
  <c r="V1307" i="1"/>
  <c r="U838" i="1"/>
  <c r="V838" i="1"/>
  <c r="U1191" i="1"/>
  <c r="V1191" i="1"/>
  <c r="U1304" i="1"/>
  <c r="V1304" i="1"/>
  <c r="U689" i="1"/>
  <c r="V689" i="1"/>
  <c r="U837" i="1"/>
  <c r="V837" i="1"/>
  <c r="U2502" i="1"/>
  <c r="V2502" i="1"/>
  <c r="U351" i="1"/>
  <c r="V351" i="1"/>
  <c r="U2552" i="1"/>
  <c r="V2552" i="1"/>
  <c r="U1170" i="1"/>
  <c r="V1170" i="1"/>
  <c r="U1021" i="1"/>
  <c r="V1021" i="1"/>
  <c r="U7" i="1"/>
  <c r="V7" i="1"/>
  <c r="U345" i="1"/>
  <c r="V345" i="1"/>
  <c r="U21" i="1"/>
  <c r="V21" i="1"/>
  <c r="U3242" i="1"/>
  <c r="V3242" i="1"/>
  <c r="U1944" i="1"/>
  <c r="V1944" i="1"/>
  <c r="U1671" i="1"/>
  <c r="V1671" i="1"/>
  <c r="U157" i="1"/>
  <c r="V157" i="1"/>
  <c r="U1939" i="1"/>
  <c r="V1939" i="1"/>
  <c r="U3238" i="1"/>
  <c r="V3238" i="1"/>
  <c r="U1206" i="1"/>
  <c r="V1206" i="1"/>
  <c r="U3406" i="1"/>
  <c r="V3406" i="1"/>
  <c r="U2977" i="1"/>
  <c r="V2977" i="1"/>
  <c r="U658" i="1"/>
  <c r="V658" i="1"/>
  <c r="U1203" i="1"/>
  <c r="V1203" i="1"/>
  <c r="X3654" i="1"/>
  <c r="W3654" i="1"/>
  <c r="X2228" i="1"/>
  <c r="W2228" i="1"/>
  <c r="X3183" i="1"/>
  <c r="W3183" i="1"/>
  <c r="X3820" i="1"/>
  <c r="W3820" i="1"/>
  <c r="X1795" i="1"/>
  <c r="W1795" i="1"/>
  <c r="X3374" i="1"/>
  <c r="W3374" i="1"/>
  <c r="X3936" i="1"/>
  <c r="W3936" i="1"/>
  <c r="W3225" i="1"/>
  <c r="X3762" i="1"/>
  <c r="W3762" i="1"/>
  <c r="X2217" i="1"/>
  <c r="W2217" i="1"/>
  <c r="X2725" i="1"/>
  <c r="W2725" i="1"/>
  <c r="X1760" i="1"/>
  <c r="W1760" i="1"/>
  <c r="X1496" i="1"/>
  <c r="W1496" i="1"/>
  <c r="X3934" i="1"/>
  <c r="W3934" i="1"/>
  <c r="X1282" i="1"/>
  <c r="W1282" i="1"/>
  <c r="X2201" i="1"/>
  <c r="W2201" i="1"/>
  <c r="X2969" i="1"/>
  <c r="W2969" i="1"/>
  <c r="X2179" i="1"/>
  <c r="W2179" i="1"/>
  <c r="X140" i="1"/>
  <c r="W140" i="1"/>
  <c r="U2738" i="1"/>
  <c r="V2738" i="1"/>
  <c r="U654" i="1"/>
  <c r="V654" i="1"/>
  <c r="U2733" i="1"/>
  <c r="V2733" i="1"/>
  <c r="U1525" i="1"/>
  <c r="V1525" i="1"/>
  <c r="U2225" i="1"/>
  <c r="V2225" i="1"/>
  <c r="U2222" i="1"/>
  <c r="V2222" i="1"/>
  <c r="U1762" i="1"/>
  <c r="V1762" i="1"/>
  <c r="U1761" i="1"/>
  <c r="V1761" i="1"/>
  <c r="U1265" i="1"/>
  <c r="V1265" i="1"/>
  <c r="U3220" i="1"/>
  <c r="V3220" i="1"/>
  <c r="U96" i="1"/>
  <c r="V96" i="1"/>
  <c r="U2724" i="1"/>
  <c r="V2724" i="1"/>
  <c r="U2209" i="1"/>
  <c r="V2209" i="1"/>
  <c r="U3368" i="1"/>
  <c r="V3368" i="1"/>
  <c r="U3168" i="1"/>
  <c r="V3168" i="1"/>
  <c r="U3367" i="1"/>
  <c r="V3367" i="1"/>
  <c r="U3643" i="1"/>
  <c r="V3643" i="1"/>
  <c r="U3164" i="1"/>
  <c r="V3164" i="1"/>
  <c r="U2920" i="1"/>
  <c r="V2920" i="1"/>
  <c r="U3363" i="1"/>
  <c r="V3363" i="1"/>
  <c r="U3362" i="1"/>
  <c r="V3362" i="1"/>
  <c r="U3156" i="1"/>
  <c r="V3156" i="1"/>
  <c r="U2392" i="1"/>
  <c r="V2392" i="1"/>
  <c r="U2962" i="1"/>
  <c r="V2962" i="1"/>
  <c r="U3152" i="1"/>
  <c r="V3152" i="1"/>
  <c r="U3926" i="1"/>
  <c r="V3926" i="1"/>
  <c r="U2389" i="1"/>
  <c r="V2389" i="1"/>
  <c r="U3148" i="1"/>
  <c r="V3148" i="1"/>
  <c r="U4047" i="1"/>
  <c r="V4047" i="1"/>
  <c r="U3922" i="1"/>
  <c r="V3922" i="1"/>
  <c r="U990" i="1"/>
  <c r="V990" i="1"/>
  <c r="U2912" i="1"/>
  <c r="V2912" i="1"/>
  <c r="U3920" i="1"/>
  <c r="V3920" i="1"/>
  <c r="U2698" i="1"/>
  <c r="V2698" i="1"/>
  <c r="U3620" i="1"/>
  <c r="V3620" i="1"/>
  <c r="U3345" i="1"/>
  <c r="V3345" i="1"/>
  <c r="U3137" i="1"/>
  <c r="V3137" i="1"/>
  <c r="U3135" i="1"/>
  <c r="V3135" i="1"/>
  <c r="U2903" i="1"/>
  <c r="V2903" i="1"/>
  <c r="U3133" i="1"/>
  <c r="V3133" i="1"/>
  <c r="U3910" i="1"/>
  <c r="V3910" i="1"/>
  <c r="U1479" i="1"/>
  <c r="V1479" i="1"/>
  <c r="U3438" i="1"/>
  <c r="V3438" i="1"/>
  <c r="U4035" i="1"/>
  <c r="V4035" i="1"/>
  <c r="U3122" i="1"/>
  <c r="V3122" i="1"/>
  <c r="U3899" i="1"/>
  <c r="V3899" i="1"/>
  <c r="U2680" i="1"/>
  <c r="V2680" i="1"/>
  <c r="U2377" i="1"/>
  <c r="V2377" i="1"/>
  <c r="U3753" i="1"/>
  <c r="V3753" i="1"/>
  <c r="U3699" i="1"/>
  <c r="V3699" i="1"/>
  <c r="U2895" i="1"/>
  <c r="V2895" i="1"/>
  <c r="U3752" i="1"/>
  <c r="V3752" i="1"/>
  <c r="U1885" i="1"/>
  <c r="V1885" i="1"/>
  <c r="U2891" i="1"/>
  <c r="V2891" i="1"/>
  <c r="U2890" i="1"/>
  <c r="V2890" i="1"/>
  <c r="U3599" i="1"/>
  <c r="V3599" i="1"/>
  <c r="U568" i="1"/>
  <c r="V568" i="1"/>
  <c r="U2158" i="1"/>
  <c r="V2158" i="1"/>
  <c r="U2888" i="1"/>
  <c r="V2888" i="1"/>
  <c r="U2669" i="1"/>
  <c r="V2669" i="1"/>
  <c r="U2477" i="1"/>
  <c r="V2477" i="1"/>
  <c r="U3709" i="1"/>
  <c r="V3709" i="1"/>
  <c r="U1460" i="1"/>
  <c r="V1460" i="1"/>
  <c r="U2289" i="1"/>
  <c r="V2289" i="1"/>
  <c r="U926" i="1"/>
  <c r="V926" i="1"/>
  <c r="U1248" i="1"/>
  <c r="V1248" i="1"/>
  <c r="U923" i="1"/>
  <c r="V923" i="1"/>
  <c r="U922" i="1"/>
  <c r="V922" i="1"/>
  <c r="U3750" i="1"/>
  <c r="V3750" i="1"/>
  <c r="U3798" i="1"/>
  <c r="V3798" i="1"/>
  <c r="U1571" i="1"/>
  <c r="V1571" i="1"/>
  <c r="U1643" i="1"/>
  <c r="V1643" i="1"/>
  <c r="U1446" i="1"/>
  <c r="V1446" i="1"/>
  <c r="U2659" i="1"/>
  <c r="V2659" i="1"/>
  <c r="U3201" i="1"/>
  <c r="V3201" i="1"/>
  <c r="U3200" i="1"/>
  <c r="V3200" i="1"/>
  <c r="U3881" i="1"/>
  <c r="V3881" i="1"/>
  <c r="U1263" i="1"/>
  <c r="V1263" i="1"/>
  <c r="U438" i="1"/>
  <c r="V438" i="1"/>
  <c r="U3096" i="1"/>
  <c r="V3096" i="1"/>
  <c r="U2651" i="1"/>
  <c r="V2651" i="1"/>
  <c r="U4031" i="1"/>
  <c r="V4031" i="1"/>
  <c r="U2132" i="1"/>
  <c r="V2132" i="1"/>
  <c r="U3574" i="1"/>
  <c r="V3574" i="1"/>
  <c r="U2359" i="1"/>
  <c r="V2359" i="1"/>
  <c r="U2523" i="1"/>
  <c r="V2523" i="1"/>
  <c r="U3728" i="1"/>
  <c r="V3728" i="1"/>
  <c r="U1858" i="1"/>
  <c r="V1858" i="1"/>
  <c r="U508" i="1"/>
  <c r="V508" i="1"/>
  <c r="U1113" i="1"/>
  <c r="V1113" i="1"/>
  <c r="U765" i="1"/>
  <c r="V765" i="1"/>
  <c r="U1111" i="1"/>
  <c r="V1111" i="1"/>
  <c r="U4003" i="1"/>
  <c r="V4003" i="1"/>
  <c r="U3086" i="1"/>
  <c r="V3086" i="1"/>
  <c r="U1628" i="1"/>
  <c r="V1628" i="1"/>
  <c r="U3306" i="1"/>
  <c r="V3306" i="1"/>
  <c r="U244" i="1"/>
  <c r="V244" i="1"/>
  <c r="U3692" i="1"/>
  <c r="V3692" i="1"/>
  <c r="U4030" i="1"/>
  <c r="V4030" i="1"/>
  <c r="U2354" i="1"/>
  <c r="V2354" i="1"/>
  <c r="U202" i="1"/>
  <c r="V202" i="1"/>
  <c r="U3304" i="1"/>
  <c r="V3304" i="1"/>
  <c r="U4001" i="1"/>
  <c r="V4001" i="1"/>
  <c r="U3077" i="1"/>
  <c r="V3077" i="1"/>
  <c r="U2861" i="1"/>
  <c r="V2861" i="1"/>
  <c r="U201" i="1"/>
  <c r="V201" i="1"/>
  <c r="U317" i="1"/>
  <c r="V317" i="1"/>
  <c r="U1180" i="1"/>
  <c r="V1180" i="1"/>
  <c r="U1412" i="1"/>
  <c r="V1412" i="1"/>
  <c r="U427" i="1"/>
  <c r="V427" i="1"/>
  <c r="U952" i="1"/>
  <c r="V952" i="1"/>
  <c r="U755" i="1"/>
  <c r="V755" i="1"/>
  <c r="V2624" i="1"/>
  <c r="U2624" i="1"/>
  <c r="V1791" i="1"/>
  <c r="U1791" i="1"/>
  <c r="V2258" i="1"/>
  <c r="U2258" i="1"/>
  <c r="V899" i="1"/>
  <c r="U899" i="1"/>
  <c r="V2398" i="1"/>
  <c r="U2398" i="1"/>
  <c r="V750" i="1"/>
  <c r="U750" i="1"/>
  <c r="V944" i="1"/>
  <c r="U944" i="1"/>
  <c r="V3071" i="1"/>
  <c r="U3071" i="1"/>
  <c r="V3723" i="1"/>
  <c r="U3723" i="1"/>
  <c r="V3746" i="1"/>
  <c r="U3746" i="1"/>
  <c r="V2417" i="1"/>
  <c r="U2417" i="1"/>
  <c r="V3065" i="1"/>
  <c r="U3065" i="1"/>
  <c r="V662" i="1"/>
  <c r="U662" i="1"/>
  <c r="V3062" i="1"/>
  <c r="U3062" i="1"/>
  <c r="V2845" i="1"/>
  <c r="U2845" i="1"/>
  <c r="V1402" i="1"/>
  <c r="U1402" i="1"/>
  <c r="V2339" i="1"/>
  <c r="U2339" i="1"/>
  <c r="V221" i="1"/>
  <c r="U221" i="1"/>
  <c r="V416" i="1"/>
  <c r="U416" i="1"/>
  <c r="U1718" i="1"/>
  <c r="V1718" i="1"/>
  <c r="U582" i="1"/>
  <c r="V582" i="1"/>
  <c r="U574" i="1"/>
  <c r="V574" i="1"/>
  <c r="U890" i="1"/>
  <c r="V890" i="1"/>
  <c r="U405" i="1"/>
  <c r="V405" i="1"/>
  <c r="U2840" i="1"/>
  <c r="V2840" i="1"/>
  <c r="U3863" i="1"/>
  <c r="V3863" i="1"/>
  <c r="U2611" i="1"/>
  <c r="V2611" i="1"/>
  <c r="U2610" i="1"/>
  <c r="V2610" i="1"/>
  <c r="U1785" i="1"/>
  <c r="V1785" i="1"/>
  <c r="U1557" i="1"/>
  <c r="V1557" i="1"/>
  <c r="U3531" i="1"/>
  <c r="V3531" i="1"/>
  <c r="U3745" i="1"/>
  <c r="V3745" i="1"/>
  <c r="U2074" i="1"/>
  <c r="V2074" i="1"/>
  <c r="U2603" i="1"/>
  <c r="V2603" i="1"/>
  <c r="U578" i="1"/>
  <c r="V578" i="1"/>
  <c r="U2068" i="1"/>
  <c r="V2068" i="1"/>
  <c r="U1837" i="1"/>
  <c r="V1837" i="1"/>
  <c r="U2599" i="1"/>
  <c r="V2599" i="1"/>
  <c r="U1378" i="1"/>
  <c r="V1378" i="1"/>
  <c r="U1232" i="1"/>
  <c r="V1232" i="1"/>
  <c r="U3040" i="1"/>
  <c r="V3040" i="1"/>
  <c r="U3521" i="1"/>
  <c r="V3521" i="1"/>
  <c r="U2054" i="1"/>
  <c r="V2054" i="1"/>
  <c r="V1373" i="1"/>
  <c r="U1373" i="1"/>
  <c r="V1607" i="1"/>
  <c r="U1607" i="1"/>
  <c r="V3856" i="1"/>
  <c r="U3856" i="1"/>
  <c r="V883" i="1"/>
  <c r="U883" i="1"/>
  <c r="U1564" i="1"/>
  <c r="V1564" i="1"/>
  <c r="U2453" i="1"/>
  <c r="V2453" i="1"/>
  <c r="U2325" i="1"/>
  <c r="V2325" i="1"/>
  <c r="U1539" i="1"/>
  <c r="V1539" i="1"/>
  <c r="U2409" i="1"/>
  <c r="V2409" i="1"/>
  <c r="U1365" i="1"/>
  <c r="V1365" i="1"/>
  <c r="U580" i="1"/>
  <c r="V580" i="1"/>
  <c r="U1071" i="1"/>
  <c r="V1071" i="1"/>
  <c r="U2767" i="1"/>
  <c r="V2767" i="1"/>
  <c r="U611" i="1"/>
  <c r="V611" i="1"/>
  <c r="U2587" i="1"/>
  <c r="V2587" i="1"/>
  <c r="U3852" i="1"/>
  <c r="V3852" i="1"/>
  <c r="U2319" i="1"/>
  <c r="V2319" i="1"/>
  <c r="U3765" i="1"/>
  <c r="V3765" i="1"/>
  <c r="U396" i="1"/>
  <c r="V396" i="1"/>
  <c r="U455" i="1"/>
  <c r="V455" i="1"/>
  <c r="U70" i="1"/>
  <c r="V70" i="1"/>
  <c r="U2817" i="1"/>
  <c r="V2817" i="1"/>
  <c r="U1188" i="1"/>
  <c r="V1188" i="1"/>
  <c r="U3263" i="1"/>
  <c r="V3263" i="1"/>
  <c r="U2443" i="1"/>
  <c r="V2443" i="1"/>
  <c r="U2027" i="1"/>
  <c r="V2027" i="1"/>
  <c r="U2025" i="1"/>
  <c r="V2025" i="1"/>
  <c r="U2773" i="1"/>
  <c r="V2773" i="1"/>
  <c r="U2811" i="1"/>
  <c r="V2811" i="1"/>
  <c r="U311" i="1"/>
  <c r="V311" i="1"/>
  <c r="U719" i="1"/>
  <c r="V719" i="1"/>
  <c r="U3501" i="1"/>
  <c r="V3501" i="1"/>
  <c r="U2964" i="1"/>
  <c r="V2964" i="1"/>
  <c r="U1057" i="1"/>
  <c r="V1057" i="1"/>
  <c r="U3453" i="1"/>
  <c r="V3453" i="1"/>
  <c r="U4081" i="1"/>
  <c r="V4081" i="1"/>
  <c r="U2441" i="1"/>
  <c r="V2441" i="1"/>
  <c r="U3844" i="1"/>
  <c r="V3844" i="1"/>
  <c r="U3007" i="1"/>
  <c r="V3007" i="1"/>
  <c r="U603" i="1"/>
  <c r="V603" i="1"/>
  <c r="U2014" i="1"/>
  <c r="V2014" i="1"/>
  <c r="U179" i="1"/>
  <c r="V179" i="1"/>
  <c r="U379" i="1"/>
  <c r="V379" i="1"/>
  <c r="U2575" i="1"/>
  <c r="V2575" i="1"/>
  <c r="U861" i="1"/>
  <c r="V861" i="1"/>
  <c r="U176" i="1"/>
  <c r="V176" i="1"/>
  <c r="U1596" i="1"/>
  <c r="V1596" i="1"/>
  <c r="U2963" i="1"/>
  <c r="V2963" i="1"/>
  <c r="U3000" i="1"/>
  <c r="V3000" i="1"/>
  <c r="U4108" i="1"/>
  <c r="V4108" i="1"/>
  <c r="U3258" i="1"/>
  <c r="V3258" i="1"/>
  <c r="U2306" i="1"/>
  <c r="V2306" i="1"/>
  <c r="U1998" i="1"/>
  <c r="V1998" i="1"/>
  <c r="U3253" i="1"/>
  <c r="V3253" i="1"/>
  <c r="U1996" i="1"/>
  <c r="V1996" i="1"/>
  <c r="U2564" i="1"/>
  <c r="V2564" i="1"/>
  <c r="U459" i="1"/>
  <c r="V459" i="1"/>
  <c r="U1046" i="1"/>
  <c r="V1046" i="1"/>
  <c r="U1043" i="1"/>
  <c r="V1043" i="1"/>
  <c r="U169" i="1"/>
  <c r="V169" i="1"/>
  <c r="U598" i="1"/>
  <c r="V598" i="1"/>
  <c r="U1591" i="1"/>
  <c r="V1591" i="1"/>
  <c r="W473" i="1"/>
  <c r="X473" i="1"/>
  <c r="X3184" i="1"/>
  <c r="W3184" i="1"/>
  <c r="X2766" i="1"/>
  <c r="W2766" i="1"/>
  <c r="X1506" i="1"/>
  <c r="W1506" i="1"/>
  <c r="X2222" i="1"/>
  <c r="W2222" i="1"/>
  <c r="X1502" i="1"/>
  <c r="W1502" i="1"/>
  <c r="X3178" i="1"/>
  <c r="W3178" i="1"/>
  <c r="X2727" i="1"/>
  <c r="W2727" i="1"/>
  <c r="X2726" i="1"/>
  <c r="W2726" i="1"/>
  <c r="X1877" i="1"/>
  <c r="W1877" i="1"/>
  <c r="X1256" i="1"/>
  <c r="W1256" i="1"/>
  <c r="X3368" i="1"/>
  <c r="W3368" i="1"/>
  <c r="X1715" i="1"/>
  <c r="W1715" i="1"/>
  <c r="X2713" i="1"/>
  <c r="W2713" i="1"/>
  <c r="V4020" i="1"/>
  <c r="U4020" i="1"/>
  <c r="V3185" i="1"/>
  <c r="U3185" i="1"/>
  <c r="V4046" i="1"/>
  <c r="U4046" i="1"/>
  <c r="V940" i="1"/>
  <c r="U940" i="1"/>
  <c r="V1887" i="1"/>
  <c r="U1887" i="1"/>
  <c r="V2930" i="1"/>
  <c r="U2930" i="1"/>
  <c r="V1549" i="1"/>
  <c r="U1549" i="1"/>
  <c r="V3403" i="1"/>
  <c r="U3403" i="1"/>
  <c r="V3680" i="1"/>
  <c r="U3680" i="1"/>
  <c r="V1716" i="1"/>
  <c r="U1716" i="1"/>
  <c r="V2394" i="1"/>
  <c r="U2394" i="1"/>
  <c r="V2212" i="1"/>
  <c r="U2212" i="1"/>
  <c r="V324" i="1"/>
  <c r="U324" i="1"/>
  <c r="V2722" i="1"/>
  <c r="U2722" i="1"/>
  <c r="V1494" i="1"/>
  <c r="U1494" i="1"/>
  <c r="V1492" i="1"/>
  <c r="U1492" i="1"/>
  <c r="V1274" i="1"/>
  <c r="U1274" i="1"/>
  <c r="V218" i="1"/>
  <c r="U218" i="1"/>
  <c r="V2200" i="1"/>
  <c r="U2200" i="1"/>
  <c r="V1713" i="1"/>
  <c r="U1713" i="1"/>
  <c r="V1135" i="1"/>
  <c r="U1135" i="1"/>
  <c r="V2918" i="1"/>
  <c r="U2918" i="1"/>
  <c r="V3360" i="1"/>
  <c r="U3360" i="1"/>
  <c r="V2191" i="1"/>
  <c r="U2191" i="1"/>
  <c r="V3678" i="1"/>
  <c r="U3678" i="1"/>
  <c r="V3393" i="1"/>
  <c r="U3393" i="1"/>
  <c r="V2488" i="1"/>
  <c r="U2488" i="1"/>
  <c r="V3147" i="1"/>
  <c r="U3147" i="1"/>
  <c r="V1654" i="1"/>
  <c r="U1654" i="1"/>
  <c r="V1486" i="1"/>
  <c r="U1486" i="1"/>
  <c r="V2706" i="1"/>
  <c r="U2706" i="1"/>
  <c r="V2911" i="1"/>
  <c r="U2911" i="1"/>
  <c r="V3623" i="1"/>
  <c r="U3623" i="1"/>
  <c r="V3622" i="1"/>
  <c r="U3622" i="1"/>
  <c r="V3139" i="1"/>
  <c r="U3139" i="1"/>
  <c r="V2907" i="1"/>
  <c r="U2907" i="1"/>
  <c r="V2177" i="1"/>
  <c r="U2177" i="1"/>
  <c r="V3343" i="1"/>
  <c r="U3343" i="1"/>
  <c r="V2382" i="1"/>
  <c r="U2382" i="1"/>
  <c r="V2691" i="1"/>
  <c r="U2691" i="1"/>
  <c r="V4038" i="1"/>
  <c r="U4038" i="1"/>
  <c r="V3755" i="1"/>
  <c r="U3755" i="1"/>
  <c r="V2900" i="1"/>
  <c r="U2900" i="1"/>
  <c r="U2686" i="1"/>
  <c r="V2686" i="1"/>
  <c r="U1476" i="1"/>
  <c r="V1476" i="1"/>
  <c r="V3334" i="1"/>
  <c r="U3334" i="1"/>
  <c r="U2482" i="1"/>
  <c r="V2482" i="1"/>
  <c r="V1473" i="1"/>
  <c r="U1473" i="1"/>
  <c r="U1867" i="1"/>
  <c r="V1867" i="1"/>
  <c r="V1650" i="1"/>
  <c r="U1650" i="1"/>
  <c r="U1790" i="1"/>
  <c r="V1790" i="1"/>
  <c r="V3800" i="1"/>
  <c r="U3800" i="1"/>
  <c r="U2893" i="1"/>
  <c r="V2893" i="1"/>
  <c r="U1200" i="1"/>
  <c r="V1200" i="1"/>
  <c r="V1468" i="1"/>
  <c r="U1468" i="1"/>
  <c r="U2776" i="1"/>
  <c r="V2776" i="1"/>
  <c r="U1251" i="1"/>
  <c r="V1251" i="1"/>
  <c r="U645" i="1"/>
  <c r="V645" i="1"/>
  <c r="V1754" i="1"/>
  <c r="U1754" i="1"/>
  <c r="U567" i="1"/>
  <c r="V567" i="1"/>
  <c r="U2476" i="1"/>
  <c r="V2476" i="1"/>
  <c r="U3596" i="1"/>
  <c r="V3596" i="1"/>
  <c r="V45" i="1"/>
  <c r="U45" i="1"/>
  <c r="U1015" i="1"/>
  <c r="V1015" i="1"/>
  <c r="U925" i="1"/>
  <c r="V925" i="1"/>
  <c r="U1456" i="1"/>
  <c r="V1456" i="1"/>
  <c r="V4008" i="1"/>
  <c r="U4008" i="1"/>
  <c r="U3592" i="1"/>
  <c r="V3592" i="1"/>
  <c r="U1453" i="1"/>
  <c r="V1453" i="1"/>
  <c r="U1644" i="1"/>
  <c r="V1644" i="1"/>
  <c r="U1450" i="1"/>
  <c r="V1450" i="1"/>
  <c r="U2147" i="1"/>
  <c r="V2147" i="1"/>
  <c r="U257" i="1"/>
  <c r="V257" i="1"/>
  <c r="U95" i="1"/>
  <c r="V95" i="1"/>
  <c r="U2658" i="1"/>
  <c r="V2658" i="1"/>
  <c r="U642" i="1"/>
  <c r="V642" i="1"/>
  <c r="U439" i="1"/>
  <c r="V439" i="1"/>
  <c r="U2654" i="1"/>
  <c r="V2654" i="1"/>
  <c r="U1187" i="1"/>
  <c r="V1187" i="1"/>
  <c r="U1639" i="1"/>
  <c r="V1639" i="1"/>
  <c r="U2650" i="1"/>
  <c r="V2650" i="1"/>
  <c r="U3312" i="1"/>
  <c r="V3312" i="1"/>
  <c r="U2131" i="1"/>
  <c r="V2131" i="1"/>
  <c r="U3573" i="1"/>
  <c r="V3573" i="1"/>
  <c r="U2128" i="1"/>
  <c r="V2128" i="1"/>
  <c r="U3187" i="1"/>
  <c r="V3187" i="1"/>
  <c r="U4114" i="1"/>
  <c r="V4114" i="1"/>
  <c r="U979" i="1"/>
  <c r="V979" i="1"/>
  <c r="U1429" i="1"/>
  <c r="V1429" i="1"/>
  <c r="U637" i="1"/>
  <c r="V637" i="1"/>
  <c r="U519" i="1"/>
  <c r="V519" i="1"/>
  <c r="U209" i="1"/>
  <c r="V209" i="1"/>
  <c r="U3984" i="1"/>
  <c r="V3984" i="1"/>
  <c r="U3308" i="1"/>
  <c r="V3308" i="1"/>
  <c r="U1270" i="1"/>
  <c r="V1270" i="1"/>
  <c r="U2639" i="1"/>
  <c r="V2639" i="1"/>
  <c r="U1422" i="1"/>
  <c r="V1422" i="1"/>
  <c r="U3397" i="1"/>
  <c r="V3397" i="1"/>
  <c r="U3748" i="1"/>
  <c r="V3748" i="1"/>
  <c r="U2353" i="1"/>
  <c r="V2353" i="1"/>
  <c r="U430" i="1"/>
  <c r="V430" i="1"/>
  <c r="U3303" i="1"/>
  <c r="V3303" i="1"/>
  <c r="U1625" i="1"/>
  <c r="V1625" i="1"/>
  <c r="U2633" i="1"/>
  <c r="V2633" i="1"/>
  <c r="U2110" i="1"/>
  <c r="V2110" i="1"/>
  <c r="U2630" i="1"/>
  <c r="V2630" i="1"/>
  <c r="U1104" i="1"/>
  <c r="V1104" i="1"/>
  <c r="U2349" i="1"/>
  <c r="V2349" i="1"/>
  <c r="U2627" i="1"/>
  <c r="V2627" i="1"/>
  <c r="U757" i="1"/>
  <c r="V757" i="1"/>
  <c r="U426" i="1"/>
  <c r="V426" i="1"/>
  <c r="U2348" i="1"/>
  <c r="V2348" i="1"/>
  <c r="U2101" i="1"/>
  <c r="V2101" i="1"/>
  <c r="U2946" i="1"/>
  <c r="V2946" i="1"/>
  <c r="V3297" i="1"/>
  <c r="U3297" i="1"/>
  <c r="U752" i="1"/>
  <c r="V752" i="1"/>
  <c r="U3869" i="1"/>
  <c r="V3869" i="1"/>
  <c r="U2346" i="1"/>
  <c r="V2346" i="1"/>
  <c r="U3868" i="1"/>
  <c r="V3868" i="1"/>
  <c r="U3456" i="1"/>
  <c r="V3456" i="1"/>
  <c r="U949" i="1"/>
  <c r="V949" i="1"/>
  <c r="U2343" i="1"/>
  <c r="V2343" i="1"/>
  <c r="U63" i="1"/>
  <c r="V63" i="1"/>
  <c r="U1279" i="1"/>
  <c r="V1279" i="1"/>
  <c r="U895" i="1"/>
  <c r="V895" i="1"/>
  <c r="U3061" i="1"/>
  <c r="V3061" i="1"/>
  <c r="U2460" i="1"/>
  <c r="V2460" i="1"/>
  <c r="U894" i="1"/>
  <c r="V894" i="1"/>
  <c r="U197" i="1"/>
  <c r="V197" i="1"/>
  <c r="U1400" i="1"/>
  <c r="V1400" i="1"/>
  <c r="U577" i="1"/>
  <c r="V577" i="1"/>
  <c r="U623" i="1"/>
  <c r="V623" i="1"/>
  <c r="U2842" i="1"/>
  <c r="V2842" i="1"/>
  <c r="U100" i="1"/>
  <c r="V100" i="1"/>
  <c r="U193" i="1"/>
  <c r="V193" i="1"/>
  <c r="U457" i="1"/>
  <c r="V457" i="1"/>
  <c r="U2079" i="1"/>
  <c r="V2079" i="1"/>
  <c r="U742" i="1"/>
  <c r="V742" i="1"/>
  <c r="U3536" i="1"/>
  <c r="V3536" i="1"/>
  <c r="U3425" i="1"/>
  <c r="V3425" i="1"/>
  <c r="U2458" i="1"/>
  <c r="V2458" i="1"/>
  <c r="U1087" i="1"/>
  <c r="V1087" i="1"/>
  <c r="U3530" i="1"/>
  <c r="V3530" i="1"/>
  <c r="U3994" i="1"/>
  <c r="V3994" i="1"/>
  <c r="V885" i="1"/>
  <c r="U885" i="1"/>
  <c r="U573" i="1"/>
  <c r="V573" i="1"/>
  <c r="U2833" i="1"/>
  <c r="V2833" i="1"/>
  <c r="U3528" i="1"/>
  <c r="V3528" i="1"/>
  <c r="U3044" i="1"/>
  <c r="V3044" i="1"/>
  <c r="U1782" i="1"/>
  <c r="V1782" i="1"/>
  <c r="U2061" i="1"/>
  <c r="V2061" i="1"/>
  <c r="U1377" i="1"/>
  <c r="V1377" i="1"/>
  <c r="U3282" i="1"/>
  <c r="V3282" i="1"/>
  <c r="U1609" i="1"/>
  <c r="V1609" i="1"/>
  <c r="U3035" i="1"/>
  <c r="V3035" i="1"/>
  <c r="V2329" i="1"/>
  <c r="U2329" i="1"/>
  <c r="U2050" i="1"/>
  <c r="V2050" i="1"/>
  <c r="U3686" i="1"/>
  <c r="V3686" i="1"/>
  <c r="U3515" i="1"/>
  <c r="V3515" i="1"/>
  <c r="U614" i="1"/>
  <c r="V614" i="1"/>
  <c r="U3717" i="1"/>
  <c r="V3717" i="1"/>
  <c r="U1691" i="1"/>
  <c r="V1691" i="1"/>
  <c r="U1077" i="1"/>
  <c r="V1077" i="1"/>
  <c r="U816" i="1"/>
  <c r="V816" i="1"/>
  <c r="U880" i="1"/>
  <c r="V880" i="1"/>
  <c r="U3271" i="1"/>
  <c r="V3271" i="1"/>
  <c r="U3208" i="1"/>
  <c r="V3208" i="1"/>
  <c r="U879" i="1"/>
  <c r="V879" i="1"/>
  <c r="U729" i="1"/>
  <c r="V729" i="1"/>
  <c r="U1228" i="1"/>
  <c r="V1228" i="1"/>
  <c r="U2752" i="1"/>
  <c r="V2752" i="1"/>
  <c r="U3269" i="1"/>
  <c r="V3269" i="1"/>
  <c r="U2586" i="1"/>
  <c r="V2586" i="1"/>
  <c r="U395" i="1"/>
  <c r="V395" i="1"/>
  <c r="U187" i="1"/>
  <c r="V187" i="1"/>
  <c r="U876" i="1"/>
  <c r="V876" i="1"/>
  <c r="U3849" i="1"/>
  <c r="V3849" i="1"/>
  <c r="U1780" i="1"/>
  <c r="V1780" i="1"/>
  <c r="U1779" i="1"/>
  <c r="V1779" i="1"/>
  <c r="U3017" i="1"/>
  <c r="V3017" i="1"/>
  <c r="U39" i="1"/>
  <c r="V39" i="1"/>
  <c r="U3013" i="1"/>
  <c r="V3013" i="1"/>
  <c r="U2442" i="1"/>
  <c r="V2442" i="1"/>
  <c r="V3502" i="1"/>
  <c r="U3502" i="1"/>
  <c r="U1059" i="1"/>
  <c r="V1059" i="1"/>
  <c r="V2810" i="1"/>
  <c r="U2810" i="1"/>
  <c r="U716" i="1"/>
  <c r="V716" i="1"/>
  <c r="V2252" i="1"/>
  <c r="U2252" i="1"/>
  <c r="U1599" i="1"/>
  <c r="V1599" i="1"/>
  <c r="V964" i="1"/>
  <c r="U964" i="1"/>
  <c r="U1345" i="1"/>
  <c r="V1345" i="1"/>
  <c r="U2808" i="1"/>
  <c r="V2808" i="1"/>
  <c r="U3261" i="1"/>
  <c r="V3261" i="1"/>
  <c r="U3006" i="1"/>
  <c r="V3006" i="1"/>
  <c r="U2312" i="1"/>
  <c r="V2312" i="1"/>
  <c r="U709" i="1"/>
  <c r="V709" i="1"/>
  <c r="U380" i="1"/>
  <c r="V380" i="1"/>
  <c r="U1665" i="1"/>
  <c r="V1665" i="1"/>
  <c r="U1684" i="1"/>
  <c r="V1684" i="1"/>
  <c r="U1732" i="1"/>
  <c r="V1732" i="1"/>
  <c r="U3811" i="1"/>
  <c r="V3811" i="1"/>
  <c r="U859" i="1"/>
  <c r="V859" i="1"/>
  <c r="V2005" i="1"/>
  <c r="U2005" i="1"/>
  <c r="V373" i="1"/>
  <c r="U373" i="1"/>
  <c r="V3451" i="1"/>
  <c r="U3451" i="1"/>
  <c r="V3197" i="1"/>
  <c r="U3197" i="1"/>
  <c r="V3491" i="1"/>
  <c r="U3491" i="1"/>
  <c r="V2434" i="1"/>
  <c r="U2434" i="1"/>
  <c r="U3743" i="1"/>
  <c r="V3743" i="1"/>
  <c r="U2302" i="1"/>
  <c r="V2302" i="1"/>
  <c r="U2274" i="1"/>
  <c r="V2274" i="1"/>
  <c r="U1563" i="1"/>
  <c r="V1563" i="1"/>
  <c r="U1220" i="1"/>
  <c r="V1220" i="1"/>
  <c r="U1042" i="1"/>
  <c r="V1042" i="1"/>
  <c r="U36" i="1"/>
  <c r="V36" i="1"/>
  <c r="V229" i="1"/>
  <c r="U229" i="1"/>
  <c r="U1218" i="1"/>
  <c r="V1218" i="1"/>
  <c r="U83" i="1"/>
  <c r="V83" i="1"/>
  <c r="U1809" i="1"/>
  <c r="V1809" i="1"/>
  <c r="U1981" i="1"/>
  <c r="V1981" i="1"/>
  <c r="U1978" i="1"/>
  <c r="V1978" i="1"/>
  <c r="U1264" i="1"/>
  <c r="V1264" i="1"/>
  <c r="U3713" i="1"/>
  <c r="V3713" i="1"/>
  <c r="U67" i="1"/>
  <c r="V67" i="1"/>
  <c r="U3248" i="1"/>
  <c r="V3248" i="1"/>
  <c r="U1156" i="1"/>
  <c r="V1156" i="1"/>
  <c r="U846" i="1"/>
  <c r="V846" i="1"/>
  <c r="U1313" i="1"/>
  <c r="V1313" i="1"/>
  <c r="U161" i="1"/>
  <c r="V161" i="1"/>
  <c r="U1278" i="1"/>
  <c r="V1278" i="1"/>
  <c r="U3482" i="1"/>
  <c r="V3482" i="1"/>
  <c r="U956" i="1"/>
  <c r="V956" i="1"/>
  <c r="U1675" i="1"/>
  <c r="V1675" i="1"/>
  <c r="U3779" i="1"/>
  <c r="V3779" i="1"/>
  <c r="U520" i="1"/>
  <c r="V520" i="1"/>
  <c r="U690" i="1"/>
  <c r="V690" i="1"/>
  <c r="U1301" i="1"/>
  <c r="V1301" i="1"/>
  <c r="U1961" i="1"/>
  <c r="V1961" i="1"/>
  <c r="U1299" i="1"/>
  <c r="V1299" i="1"/>
  <c r="U1022" i="1"/>
  <c r="V1022" i="1"/>
  <c r="U2943" i="1"/>
  <c r="V2943" i="1"/>
  <c r="U797" i="1"/>
  <c r="V797" i="1"/>
  <c r="U674" i="1"/>
  <c r="V674" i="1"/>
  <c r="U3472" i="1"/>
  <c r="V3472" i="1"/>
  <c r="U1186" i="1"/>
  <c r="V1186" i="1"/>
  <c r="U1208" i="1"/>
  <c r="V1208" i="1"/>
  <c r="U1801" i="1"/>
  <c r="V1801" i="1"/>
  <c r="U1943" i="1"/>
  <c r="V1943" i="1"/>
  <c r="U2550" i="1"/>
  <c r="V2550" i="1"/>
  <c r="U680" i="1"/>
  <c r="V680" i="1"/>
  <c r="U3389" i="1"/>
  <c r="V3389" i="1"/>
  <c r="U4023" i="1"/>
  <c r="V4023" i="1"/>
  <c r="U4097" i="1"/>
  <c r="V4097" i="1"/>
  <c r="U2544" i="1"/>
  <c r="V2544" i="1"/>
  <c r="U1575" i="1"/>
  <c r="V1575" i="1"/>
  <c r="U2292" i="1"/>
  <c r="V2292" i="1"/>
  <c r="U1796" i="1"/>
  <c r="V1796" i="1"/>
  <c r="W3941" i="1"/>
  <c r="X1516" i="1"/>
  <c r="W1516" i="1"/>
  <c r="X2495" i="1"/>
  <c r="W2495" i="1"/>
  <c r="X1505" i="1"/>
  <c r="W1505" i="1"/>
  <c r="X2224" i="1"/>
  <c r="W2224" i="1"/>
  <c r="X3937" i="1"/>
  <c r="W3937" i="1"/>
  <c r="X3404" i="1"/>
  <c r="W3404" i="1"/>
  <c r="X3373" i="1"/>
  <c r="W3373" i="1"/>
  <c r="W3648" i="1"/>
  <c r="X3446" i="1"/>
  <c r="W3446" i="1"/>
  <c r="X3171" i="1"/>
  <c r="W3171" i="1"/>
  <c r="X1659" i="1"/>
  <c r="W1659" i="1"/>
  <c r="X4063" i="1"/>
  <c r="W4063" i="1"/>
  <c r="X3362" i="1"/>
  <c r="W3362" i="1"/>
  <c r="X1918" i="1"/>
  <c r="W1918" i="1"/>
  <c r="U3942" i="1"/>
  <c r="V3942" i="1"/>
  <c r="U2932" i="1"/>
  <c r="V2932" i="1"/>
  <c r="U1146" i="1"/>
  <c r="V1146" i="1"/>
  <c r="U3820" i="1"/>
  <c r="V3820" i="1"/>
  <c r="U2224" i="1"/>
  <c r="V2224" i="1"/>
  <c r="U938" i="1"/>
  <c r="V938" i="1"/>
  <c r="U3180" i="1"/>
  <c r="V3180" i="1"/>
  <c r="V2729" i="1"/>
  <c r="U2729" i="1"/>
  <c r="U652" i="1"/>
  <c r="V652" i="1"/>
  <c r="U3174" i="1"/>
  <c r="V3174" i="1"/>
  <c r="U1499" i="1"/>
  <c r="V1499" i="1"/>
  <c r="V1760" i="1"/>
  <c r="U1760" i="1"/>
  <c r="U2492" i="1"/>
  <c r="V2492" i="1"/>
  <c r="U2721" i="1"/>
  <c r="V2721" i="1"/>
  <c r="U54" i="1"/>
  <c r="V54" i="1"/>
  <c r="V1168" i="1"/>
  <c r="U1168" i="1"/>
  <c r="U219" i="1"/>
  <c r="V219" i="1"/>
  <c r="U3163" i="1"/>
  <c r="V3163" i="1"/>
  <c r="U2491" i="1"/>
  <c r="V2491" i="1"/>
  <c r="V127" i="1"/>
  <c r="U127" i="1"/>
  <c r="U2418" i="1"/>
  <c r="V2418" i="1"/>
  <c r="U2197" i="1"/>
  <c r="V2197" i="1"/>
  <c r="U2490" i="1"/>
  <c r="V2490" i="1"/>
  <c r="V935" i="1"/>
  <c r="U935" i="1"/>
  <c r="U4017" i="1"/>
  <c r="V4017" i="1"/>
  <c r="U3634" i="1"/>
  <c r="V3634" i="1"/>
  <c r="U3985" i="1"/>
  <c r="V3985" i="1"/>
  <c r="U1254" i="1"/>
  <c r="V1254" i="1"/>
  <c r="U2710" i="1"/>
  <c r="V2710" i="1"/>
  <c r="U3628" i="1"/>
  <c r="V3628" i="1"/>
  <c r="U26" i="1"/>
  <c r="V26" i="1"/>
  <c r="U3401" i="1"/>
  <c r="V3401" i="1"/>
  <c r="U2909" i="1"/>
  <c r="V2909" i="1"/>
  <c r="U3348" i="1"/>
  <c r="V3348" i="1"/>
  <c r="U3671" i="1"/>
  <c r="V3671" i="1"/>
  <c r="U3617" i="1"/>
  <c r="V3617" i="1"/>
  <c r="U3915" i="1"/>
  <c r="V3915" i="1"/>
  <c r="U2383" i="1"/>
  <c r="V2383" i="1"/>
  <c r="U3341" i="1"/>
  <c r="V3341" i="1"/>
  <c r="U3222" i="1"/>
  <c r="V3222" i="1"/>
  <c r="U2758" i="1"/>
  <c r="V2758" i="1"/>
  <c r="U4011" i="1"/>
  <c r="V4011" i="1"/>
  <c r="U2687" i="1"/>
  <c r="V2687" i="1"/>
  <c r="V1477" i="1"/>
  <c r="U1477" i="1"/>
  <c r="U3979" i="1"/>
  <c r="V3979" i="1"/>
  <c r="U1474" i="1"/>
  <c r="V1474" i="1"/>
  <c r="U3117" i="1"/>
  <c r="V3117" i="1"/>
  <c r="U3116" i="1"/>
  <c r="V3116" i="1"/>
  <c r="U2509" i="1"/>
  <c r="V2509" i="1"/>
  <c r="U3968" i="1"/>
  <c r="V3968" i="1"/>
  <c r="U3978" i="1"/>
  <c r="V3978" i="1"/>
  <c r="U2266" i="1"/>
  <c r="V2266" i="1"/>
  <c r="U2164" i="1"/>
  <c r="V2164" i="1"/>
  <c r="U2518" i="1"/>
  <c r="V2518" i="1"/>
  <c r="U827" i="1"/>
  <c r="V827" i="1"/>
  <c r="U931" i="1"/>
  <c r="V931" i="1"/>
  <c r="U1864" i="1"/>
  <c r="V1864" i="1"/>
  <c r="U1466" i="1"/>
  <c r="V1466" i="1"/>
  <c r="U3889" i="1"/>
  <c r="V3889" i="1"/>
  <c r="U3734" i="1"/>
  <c r="V3734" i="1"/>
  <c r="U3400" i="1"/>
  <c r="V3400" i="1"/>
  <c r="U3886" i="1"/>
  <c r="V3886" i="1"/>
  <c r="U3595" i="1"/>
  <c r="V3595" i="1"/>
  <c r="U2884" i="1"/>
  <c r="V2884" i="1"/>
  <c r="U783" i="1"/>
  <c r="V783" i="1"/>
  <c r="U3593" i="1"/>
  <c r="V3593" i="1"/>
  <c r="U1454" i="1"/>
  <c r="V1454" i="1"/>
  <c r="U3884" i="1"/>
  <c r="V3884" i="1"/>
  <c r="U2262" i="1"/>
  <c r="V2262" i="1"/>
  <c r="U1275" i="1"/>
  <c r="V1275" i="1"/>
  <c r="U921" i="1"/>
  <c r="V921" i="1"/>
  <c r="U2146" i="1"/>
  <c r="V2146" i="1"/>
  <c r="U1118" i="1"/>
  <c r="V1118" i="1"/>
  <c r="U772" i="1"/>
  <c r="V772" i="1"/>
  <c r="U471" i="1"/>
  <c r="V471" i="1"/>
  <c r="U102" i="1"/>
  <c r="V102" i="1"/>
  <c r="U2140" i="1"/>
  <c r="V2140" i="1"/>
  <c r="U1861" i="1"/>
  <c r="V1861" i="1"/>
  <c r="U4032" i="1"/>
  <c r="V4032" i="1"/>
  <c r="U1709" i="1"/>
  <c r="V1709" i="1"/>
  <c r="U2872" i="1"/>
  <c r="V2872" i="1"/>
  <c r="U2756" i="1"/>
  <c r="V2756" i="1"/>
  <c r="U1638" i="1"/>
  <c r="V1638" i="1"/>
  <c r="U3398" i="1"/>
  <c r="V3398" i="1"/>
  <c r="U2358" i="1"/>
  <c r="V2358" i="1"/>
  <c r="U1432" i="1"/>
  <c r="V1432" i="1"/>
  <c r="U437" i="1"/>
  <c r="V437" i="1"/>
  <c r="U768" i="1"/>
  <c r="V768" i="1"/>
  <c r="U2505" i="1"/>
  <c r="V2505" i="1"/>
  <c r="U434" i="1"/>
  <c r="V434" i="1"/>
  <c r="U3693" i="1"/>
  <c r="V3693" i="1"/>
  <c r="U340" i="1"/>
  <c r="V340" i="1"/>
  <c r="U3876" i="1"/>
  <c r="V3876" i="1"/>
  <c r="U1110" i="1"/>
  <c r="V1110" i="1"/>
  <c r="U206" i="1"/>
  <c r="V206" i="1"/>
  <c r="U432" i="1"/>
  <c r="V432" i="1"/>
  <c r="U1627" i="1"/>
  <c r="V1627" i="1"/>
  <c r="U3668" i="1"/>
  <c r="V3668" i="1"/>
  <c r="W3824" i="1"/>
  <c r="X3824" i="1"/>
  <c r="X3807" i="1"/>
  <c r="W3807" i="1"/>
  <c r="X3651" i="1"/>
  <c r="W3651" i="1"/>
  <c r="X2413" i="1"/>
  <c r="W2413" i="1"/>
  <c r="X3806" i="1"/>
  <c r="W3806" i="1"/>
  <c r="X1762" i="1"/>
  <c r="W1762" i="1"/>
  <c r="X3447" i="1"/>
  <c r="W3447" i="1"/>
  <c r="X3970" i="1"/>
  <c r="W3970" i="1"/>
  <c r="X2219" i="1"/>
  <c r="W2219" i="1"/>
  <c r="X2216" i="1"/>
  <c r="W2216" i="1"/>
  <c r="X1498" i="1"/>
  <c r="W1498" i="1"/>
  <c r="X3170" i="1"/>
  <c r="W3170" i="1"/>
  <c r="X981" i="1"/>
  <c r="W981" i="1"/>
  <c r="X1486" i="1"/>
  <c r="W1486" i="1"/>
  <c r="X2889" i="1"/>
  <c r="W2889" i="1"/>
  <c r="X2155" i="1"/>
  <c r="W2155" i="1"/>
  <c r="X3212" i="1"/>
  <c r="W3212" i="1"/>
  <c r="X2147" i="1"/>
  <c r="W2147" i="1"/>
  <c r="X1639" i="1"/>
  <c r="W1639" i="1"/>
  <c r="X1430" i="1"/>
  <c r="W1430" i="1"/>
  <c r="X1112" i="1"/>
  <c r="W1112" i="1"/>
  <c r="V2737" i="1"/>
  <c r="U2737" i="1"/>
  <c r="U154" i="1"/>
  <c r="V154" i="1"/>
  <c r="U3761" i="1"/>
  <c r="V3761" i="1"/>
  <c r="U1506" i="1"/>
  <c r="V1506" i="1"/>
  <c r="U3806" i="1"/>
  <c r="V3806" i="1"/>
  <c r="U3181" i="1"/>
  <c r="V3181" i="1"/>
  <c r="U3808" i="1"/>
  <c r="V3808" i="1"/>
  <c r="U2728" i="1"/>
  <c r="V2728" i="1"/>
  <c r="U2929" i="1"/>
  <c r="V2929" i="1"/>
  <c r="U3173" i="1"/>
  <c r="V3173" i="1"/>
  <c r="U651" i="1"/>
  <c r="V651" i="1"/>
  <c r="U1256" i="1"/>
  <c r="V1256" i="1"/>
  <c r="U3170" i="1"/>
  <c r="V3170" i="1"/>
  <c r="U2925" i="1"/>
  <c r="V2925" i="1"/>
  <c r="U1493" i="1"/>
  <c r="V1493" i="1"/>
  <c r="U2208" i="1"/>
  <c r="V2208" i="1"/>
  <c r="U1491" i="1"/>
  <c r="V1491" i="1"/>
  <c r="U3705" i="1"/>
  <c r="V3705" i="1"/>
  <c r="U4018" i="1"/>
  <c r="V4018" i="1"/>
  <c r="U1656" i="1"/>
  <c r="V1656" i="1"/>
  <c r="U277" i="1"/>
  <c r="V277" i="1"/>
  <c r="U2196" i="1"/>
  <c r="V2196" i="1"/>
  <c r="U2270" i="1"/>
  <c r="V2270" i="1"/>
  <c r="U3153" i="1"/>
  <c r="V3153" i="1"/>
  <c r="U2281" i="1"/>
  <c r="V2281" i="1"/>
  <c r="U3758" i="1"/>
  <c r="V3758" i="1"/>
  <c r="U3632" i="1"/>
  <c r="V3632" i="1"/>
  <c r="U3703" i="1"/>
  <c r="V3703" i="1"/>
  <c r="U4041" i="1"/>
  <c r="V4041" i="1"/>
  <c r="U2183" i="1"/>
  <c r="V2183" i="1"/>
  <c r="U217" i="1"/>
  <c r="V217" i="1"/>
  <c r="U2181" i="1"/>
  <c r="V2181" i="1"/>
  <c r="U3460" i="1"/>
  <c r="V3460" i="1"/>
  <c r="U3672" i="1"/>
  <c r="V3672" i="1"/>
  <c r="U3619" i="1"/>
  <c r="V3619" i="1"/>
  <c r="U2968" i="1"/>
  <c r="V2968" i="1"/>
  <c r="U3658" i="1"/>
  <c r="V3658" i="1"/>
  <c r="U2905" i="1"/>
  <c r="V2905" i="1"/>
  <c r="U3613" i="1"/>
  <c r="V3613" i="1"/>
  <c r="U2902" i="1"/>
  <c r="V2902" i="1"/>
  <c r="U1481" i="1"/>
  <c r="V1481" i="1"/>
  <c r="U3611" i="1"/>
  <c r="V3611" i="1"/>
  <c r="U2172" i="1"/>
  <c r="V2172" i="1"/>
  <c r="U3754" i="1"/>
  <c r="V3754" i="1"/>
  <c r="U3902" i="1"/>
  <c r="V3902" i="1"/>
  <c r="U3333" i="1"/>
  <c r="V3333" i="1"/>
  <c r="U3606" i="1"/>
  <c r="V3606" i="1"/>
  <c r="U3331" i="1"/>
  <c r="V3331" i="1"/>
  <c r="U2677" i="1"/>
  <c r="V2677" i="1"/>
  <c r="U3328" i="1"/>
  <c r="V3328" i="1"/>
  <c r="U2479" i="1"/>
  <c r="V2479" i="1"/>
  <c r="U4080" i="1"/>
  <c r="V4080" i="1"/>
  <c r="U2265" i="1"/>
  <c r="V2265" i="1"/>
  <c r="U2163" i="1"/>
  <c r="V2163" i="1"/>
  <c r="U3229" i="1"/>
  <c r="V3229" i="1"/>
  <c r="U1755" i="1"/>
  <c r="V1755" i="1"/>
  <c r="U2371" i="1"/>
  <c r="V2371" i="1"/>
  <c r="U9" i="1"/>
  <c r="V9" i="1"/>
  <c r="U3434" i="1"/>
  <c r="V3434" i="1"/>
  <c r="U2885" i="1"/>
  <c r="V2885" i="1"/>
  <c r="U3202" i="1"/>
  <c r="V3202" i="1"/>
  <c r="U644" i="1"/>
  <c r="V644" i="1"/>
  <c r="U3733" i="1"/>
  <c r="V3733" i="1"/>
  <c r="U1250" i="1"/>
  <c r="V1250" i="1"/>
  <c r="U2291" i="1"/>
  <c r="V2291" i="1"/>
  <c r="U75" i="1"/>
  <c r="V75" i="1"/>
  <c r="U443" i="1"/>
  <c r="V443" i="1"/>
  <c r="U779" i="1"/>
  <c r="V779" i="1"/>
  <c r="U1751" i="1"/>
  <c r="V1751" i="1"/>
  <c r="U510" i="1"/>
  <c r="V510" i="1"/>
  <c r="U3589" i="1"/>
  <c r="V3589" i="1"/>
  <c r="U3101" i="1"/>
  <c r="V3101" i="1"/>
  <c r="U1663" i="1"/>
  <c r="V1663" i="1"/>
  <c r="U2882" i="1"/>
  <c r="V2882" i="1"/>
  <c r="U771" i="1"/>
  <c r="V771" i="1"/>
  <c r="U1515" i="1"/>
  <c r="V1515" i="1"/>
  <c r="U1911" i="1"/>
  <c r="V1911" i="1"/>
  <c r="U124" i="1"/>
  <c r="V124" i="1"/>
  <c r="U2361" i="1"/>
  <c r="V2361" i="1"/>
  <c r="U3814" i="1"/>
  <c r="V3814" i="1"/>
  <c r="U1521" i="1"/>
  <c r="V1521" i="1"/>
  <c r="U2134" i="1"/>
  <c r="V2134" i="1"/>
  <c r="U3695" i="1"/>
  <c r="V3695" i="1"/>
  <c r="U211" i="1"/>
  <c r="V211" i="1"/>
  <c r="U2357" i="1"/>
  <c r="V2357" i="1"/>
  <c r="U2125" i="1"/>
  <c r="V2125" i="1"/>
  <c r="U1244" i="1"/>
  <c r="V1244" i="1"/>
  <c r="U1430" i="1"/>
  <c r="V1430" i="1"/>
  <c r="U1510" i="1"/>
  <c r="V1510" i="1"/>
  <c r="U288" i="1"/>
  <c r="V288" i="1"/>
  <c r="U3571" i="1"/>
  <c r="V3571" i="1"/>
  <c r="U208" i="1"/>
  <c r="V208" i="1"/>
  <c r="U3570" i="1"/>
  <c r="V3570" i="1"/>
  <c r="U299" i="1"/>
  <c r="V299" i="1"/>
  <c r="U910" i="1"/>
  <c r="V910" i="1"/>
  <c r="U1856" i="1"/>
  <c r="V1856" i="1"/>
  <c r="U633" i="1"/>
  <c r="V633" i="1"/>
  <c r="U3740" i="1"/>
  <c r="V3740" i="1"/>
  <c r="U2864" i="1"/>
  <c r="V2864" i="1"/>
  <c r="U1705" i="1"/>
  <c r="V1705" i="1"/>
  <c r="U907" i="1"/>
  <c r="V907" i="1"/>
  <c r="U3793" i="1"/>
  <c r="V3793" i="1"/>
  <c r="U2534" i="1"/>
  <c r="V2534" i="1"/>
  <c r="U1569" i="1"/>
  <c r="V1569" i="1"/>
  <c r="U2631" i="1"/>
  <c r="V2631" i="1"/>
  <c r="U556" i="1"/>
  <c r="V556" i="1"/>
  <c r="U1623" i="1"/>
  <c r="V1623" i="1"/>
  <c r="U2106" i="1"/>
  <c r="V2106" i="1"/>
  <c r="U1100" i="1"/>
  <c r="V1100" i="1"/>
  <c r="U4076" i="1"/>
  <c r="V4076" i="1"/>
  <c r="U287" i="1"/>
  <c r="V287" i="1"/>
  <c r="U754" i="1"/>
  <c r="V754" i="1"/>
  <c r="U1097" i="1"/>
  <c r="V1097" i="1"/>
  <c r="U3691" i="1"/>
  <c r="V3691" i="1"/>
  <c r="U1848" i="1"/>
  <c r="V1848" i="1"/>
  <c r="U663" i="1"/>
  <c r="V663" i="1"/>
  <c r="U1545" i="1"/>
  <c r="V1545" i="1"/>
  <c r="U2755" i="1"/>
  <c r="V2755" i="1"/>
  <c r="U2461" i="1"/>
  <c r="V2461" i="1"/>
  <c r="U3295" i="1"/>
  <c r="V3295" i="1"/>
  <c r="U1924" i="1"/>
  <c r="V1924" i="1"/>
  <c r="U3544" i="1"/>
  <c r="V3544" i="1"/>
  <c r="U327" i="1"/>
  <c r="V327" i="1"/>
  <c r="U41" i="1"/>
  <c r="V41" i="1"/>
  <c r="U3455" i="1"/>
  <c r="V3455" i="1"/>
  <c r="U1012" i="1"/>
  <c r="V1012" i="1"/>
  <c r="U1843" i="1"/>
  <c r="V1843" i="1"/>
  <c r="U103" i="1"/>
  <c r="V103" i="1"/>
  <c r="U747" i="1"/>
  <c r="V747" i="1"/>
  <c r="U1091" i="1"/>
  <c r="V1091" i="1"/>
  <c r="U2614" i="1"/>
  <c r="V2614" i="1"/>
  <c r="U2084" i="1"/>
  <c r="V2084" i="1"/>
  <c r="V129" i="1"/>
  <c r="U129" i="1"/>
  <c r="U410" i="1"/>
  <c r="V410" i="1"/>
  <c r="U234" i="1"/>
  <c r="V234" i="1"/>
  <c r="U192" i="1"/>
  <c r="V192" i="1"/>
  <c r="U1928" i="1"/>
  <c r="V1928" i="1"/>
  <c r="V889" i="1"/>
  <c r="U889" i="1"/>
  <c r="U2839" i="1"/>
  <c r="V2839" i="1"/>
  <c r="U3533" i="1"/>
  <c r="V3533" i="1"/>
  <c r="U739" i="1"/>
  <c r="V739" i="1"/>
  <c r="U1086" i="1"/>
  <c r="V1086" i="1"/>
  <c r="U2075" i="1"/>
  <c r="V2075" i="1"/>
  <c r="U677" i="1"/>
  <c r="V677" i="1"/>
  <c r="U1016" i="1"/>
  <c r="V1016" i="1"/>
  <c r="U1902" i="1"/>
  <c r="V1902" i="1"/>
  <c r="U1900" i="1"/>
  <c r="V1900" i="1"/>
  <c r="U1899" i="1"/>
  <c r="V1899" i="1"/>
  <c r="U2602" i="1"/>
  <c r="V2602" i="1"/>
  <c r="U1836" i="1"/>
  <c r="V1836" i="1"/>
  <c r="U1741" i="1"/>
  <c r="V1741" i="1"/>
  <c r="U2058" i="1"/>
  <c r="V2058" i="1"/>
  <c r="U2596" i="1"/>
  <c r="V2596" i="1"/>
  <c r="U4093" i="1"/>
  <c r="V4093" i="1"/>
  <c r="U1375" i="1"/>
  <c r="V1375" i="1"/>
  <c r="U2328" i="1"/>
  <c r="V2328" i="1"/>
  <c r="U3857" i="1"/>
  <c r="V3857" i="1"/>
  <c r="U2527" i="1"/>
  <c r="V2527" i="1"/>
  <c r="U3209" i="1"/>
  <c r="V3209" i="1"/>
  <c r="U1367" i="1"/>
  <c r="V1367" i="1"/>
  <c r="U3744" i="1"/>
  <c r="V3744" i="1"/>
  <c r="U2047" i="1"/>
  <c r="V2047" i="1"/>
  <c r="U996" i="1"/>
  <c r="V996" i="1"/>
  <c r="U2753" i="1"/>
  <c r="V2753" i="1"/>
  <c r="U3026" i="1"/>
  <c r="V3026" i="1"/>
  <c r="U1519" i="1"/>
  <c r="V1519" i="1"/>
  <c r="U1160" i="1"/>
  <c r="V1160" i="1"/>
  <c r="U1364" i="1"/>
  <c r="V1364" i="1"/>
  <c r="U4078" i="1"/>
  <c r="V4078" i="1"/>
  <c r="U1151" i="1"/>
  <c r="V1151" i="1"/>
  <c r="U2037" i="1"/>
  <c r="V2037" i="1"/>
  <c r="U3850" i="1"/>
  <c r="V3850" i="1"/>
  <c r="U2503" i="1"/>
  <c r="V2503" i="1"/>
  <c r="U3221" i="1"/>
  <c r="V3221" i="1"/>
  <c r="U391" i="1"/>
  <c r="V391" i="1"/>
  <c r="U1357" i="1"/>
  <c r="V1357" i="1"/>
  <c r="U3217" i="1"/>
  <c r="V3217" i="1"/>
  <c r="U2583" i="1"/>
  <c r="V2583" i="1"/>
  <c r="U2516" i="1"/>
  <c r="V2516" i="1"/>
  <c r="U3015" i="1"/>
  <c r="V3015" i="1"/>
  <c r="U2026" i="1"/>
  <c r="V2026" i="1"/>
  <c r="U2812" i="1"/>
  <c r="V2812" i="1"/>
  <c r="U1150" i="1"/>
  <c r="V1150" i="1"/>
  <c r="U386" i="1"/>
  <c r="V386" i="1"/>
  <c r="U1351" i="1"/>
  <c r="V1351" i="1"/>
  <c r="U1058" i="1"/>
  <c r="V1058" i="1"/>
  <c r="U1349" i="1"/>
  <c r="V1349" i="1"/>
  <c r="U38" i="1"/>
  <c r="V38" i="1"/>
  <c r="U2314" i="1"/>
  <c r="V2314" i="1"/>
  <c r="U3812" i="1"/>
  <c r="V3812" i="1"/>
  <c r="U604" i="1"/>
  <c r="V604" i="1"/>
  <c r="U2278" i="1"/>
  <c r="V2278" i="1"/>
  <c r="U2251" i="1"/>
  <c r="V2251" i="1"/>
  <c r="U3236" i="1"/>
  <c r="V3236" i="1"/>
  <c r="U710" i="1"/>
  <c r="V710" i="1"/>
  <c r="U2013" i="1"/>
  <c r="V2013" i="1"/>
  <c r="U864" i="1"/>
  <c r="V864" i="1"/>
  <c r="U378" i="1"/>
  <c r="V378" i="1"/>
  <c r="U1533" i="1"/>
  <c r="V1533" i="1"/>
  <c r="U2574" i="1"/>
  <c r="V2574" i="1"/>
  <c r="U2805" i="1"/>
  <c r="V2805" i="1"/>
  <c r="U1815" i="1"/>
  <c r="V1815" i="1"/>
  <c r="U2538" i="1"/>
  <c r="V2538" i="1"/>
  <c r="U1158" i="1"/>
  <c r="V1158" i="1"/>
  <c r="U2570" i="1"/>
  <c r="V2570" i="1"/>
  <c r="U3390" i="1"/>
  <c r="V3390" i="1"/>
  <c r="U3781" i="1"/>
  <c r="V3781" i="1"/>
  <c r="U1332" i="1"/>
  <c r="V1332" i="1"/>
  <c r="U3487" i="1"/>
  <c r="V3487" i="1"/>
  <c r="U1995" i="1"/>
  <c r="V1995" i="1"/>
  <c r="U2993" i="1"/>
  <c r="V2993" i="1"/>
  <c r="U4101" i="1"/>
  <c r="V4101" i="1"/>
  <c r="U1726" i="1"/>
  <c r="V1726" i="1"/>
  <c r="U1041" i="1"/>
  <c r="V1041" i="1"/>
  <c r="U58" i="1"/>
  <c r="V58" i="1"/>
  <c r="U1040" i="1"/>
  <c r="V1040" i="1"/>
  <c r="U2561" i="1"/>
  <c r="V2561" i="1"/>
  <c r="U2989" i="1"/>
  <c r="V2989" i="1"/>
  <c r="U597" i="1"/>
  <c r="V597" i="1"/>
  <c r="U3249" i="1"/>
  <c r="V3249" i="1"/>
  <c r="U1532" i="1"/>
  <c r="V1532" i="1"/>
  <c r="U2792" i="1"/>
  <c r="V2792" i="1"/>
  <c r="U1590" i="1"/>
  <c r="V1590" i="1"/>
  <c r="U1036" i="1"/>
  <c r="V1036" i="1"/>
  <c r="U2431" i="1"/>
  <c r="V2431" i="1"/>
  <c r="U360" i="1"/>
  <c r="V360" i="1"/>
  <c r="U5" i="1"/>
  <c r="V5" i="1"/>
  <c r="U78" i="1"/>
  <c r="V78" i="1"/>
  <c r="U1562" i="1"/>
  <c r="V1562" i="1"/>
  <c r="U3484" i="1"/>
  <c r="V3484" i="1"/>
  <c r="U1213" i="1"/>
  <c r="V1213" i="1"/>
  <c r="U2787" i="1"/>
  <c r="V2787" i="1"/>
  <c r="U1030" i="1"/>
  <c r="V1030" i="1"/>
  <c r="U2299" i="1"/>
  <c r="V2299" i="1"/>
  <c r="U1723" i="1"/>
  <c r="V1723" i="1"/>
  <c r="U1303" i="1"/>
  <c r="V1303" i="1"/>
  <c r="U160" i="1"/>
  <c r="V160" i="1"/>
  <c r="U1025" i="1"/>
  <c r="V1025" i="1"/>
  <c r="U686" i="1"/>
  <c r="V686" i="1"/>
  <c r="U481" i="1"/>
  <c r="V481" i="1"/>
  <c r="U1957" i="1"/>
  <c r="V1957" i="1"/>
  <c r="U1954" i="1"/>
  <c r="V1954" i="1"/>
  <c r="U111" i="1"/>
  <c r="V111" i="1"/>
  <c r="U349" i="1"/>
  <c r="V349" i="1"/>
  <c r="U59" i="1"/>
  <c r="V59" i="1"/>
  <c r="U3244" i="1"/>
  <c r="V3244" i="1"/>
  <c r="U224" i="1"/>
  <c r="V224" i="1"/>
  <c r="U531" i="1"/>
  <c r="V531" i="1"/>
  <c r="U80" i="1"/>
  <c r="V80" i="1"/>
  <c r="U2294" i="1"/>
  <c r="V2294" i="1"/>
  <c r="U3240" i="1"/>
  <c r="V3240" i="1"/>
  <c r="U1936" i="1"/>
  <c r="V1936" i="1"/>
  <c r="U3987" i="1"/>
  <c r="V3987" i="1"/>
  <c r="U2244" i="1"/>
  <c r="V2244" i="1"/>
  <c r="U2976" i="1"/>
  <c r="V2976" i="1"/>
  <c r="U1204" i="1"/>
  <c r="V1204" i="1"/>
  <c r="U584" i="1"/>
  <c r="V584" i="1"/>
  <c r="X4022" i="1"/>
  <c r="W4022" i="1"/>
  <c r="X941" i="1"/>
  <c r="W941" i="1"/>
  <c r="X2494" i="1"/>
  <c r="W2494" i="1"/>
  <c r="X4019" i="1"/>
  <c r="W4019" i="1"/>
  <c r="X938" i="1"/>
  <c r="W938" i="1"/>
  <c r="X1660" i="1"/>
  <c r="W1660" i="1"/>
  <c r="X2220" i="1"/>
  <c r="W2220" i="1"/>
  <c r="X3647" i="1"/>
  <c r="W3647" i="1"/>
  <c r="X2215" i="1"/>
  <c r="W2215" i="1"/>
  <c r="X936" i="1"/>
  <c r="W936" i="1"/>
  <c r="X3371" i="1"/>
  <c r="W3371" i="1"/>
  <c r="X791" i="1"/>
  <c r="W791" i="1"/>
  <c r="X2490" i="1"/>
  <c r="W2490" i="1"/>
  <c r="X3979" i="1"/>
  <c r="W3979" i="1"/>
  <c r="X1129" i="1"/>
  <c r="W1129" i="1"/>
  <c r="U2541" i="1"/>
  <c r="V2541" i="1"/>
  <c r="U3186" i="1"/>
  <c r="V3186" i="1"/>
  <c r="U3232" i="1"/>
  <c r="V3232" i="1"/>
  <c r="U3183" i="1"/>
  <c r="V3183" i="1"/>
  <c r="U1505" i="1"/>
  <c r="V1505" i="1"/>
  <c r="U4019" i="1"/>
  <c r="V4019" i="1"/>
  <c r="U2731" i="1"/>
  <c r="V2731" i="1"/>
  <c r="V4045" i="1"/>
  <c r="U4045" i="1"/>
  <c r="U4064" i="1"/>
  <c r="V4064" i="1"/>
  <c r="U1878" i="1"/>
  <c r="V1878" i="1"/>
  <c r="U1500" i="1"/>
  <c r="V1500" i="1"/>
  <c r="V2725" i="1"/>
  <c r="U2725" i="1"/>
  <c r="U1659" i="1"/>
  <c r="V1659" i="1"/>
  <c r="U3371" i="1"/>
  <c r="V3371" i="1"/>
  <c r="U1495" i="1"/>
  <c r="V1495" i="1"/>
  <c r="V1138" i="1"/>
  <c r="U1138" i="1"/>
  <c r="U3167" i="1"/>
  <c r="V3167" i="1"/>
  <c r="U2921" i="1"/>
  <c r="V2921" i="1"/>
  <c r="U4063" i="1"/>
  <c r="V4063" i="1"/>
  <c r="V3641" i="1"/>
  <c r="U3641" i="1"/>
  <c r="U1255" i="1"/>
  <c r="V1255" i="1"/>
  <c r="U3983" i="1"/>
  <c r="V3983" i="1"/>
  <c r="U3637" i="1"/>
  <c r="V3637" i="1"/>
  <c r="V3818" i="1"/>
  <c r="U3818" i="1"/>
  <c r="U2391" i="1"/>
  <c r="V2391" i="1"/>
  <c r="U2269" i="1"/>
  <c r="V2269" i="1"/>
  <c r="U3633" i="1"/>
  <c r="V3633" i="1"/>
  <c r="U514" i="1"/>
  <c r="V514" i="1"/>
  <c r="U4100" i="1"/>
  <c r="V4100" i="1"/>
  <c r="U2709" i="1"/>
  <c r="V2709" i="1"/>
  <c r="U790" i="1"/>
  <c r="V790" i="1"/>
  <c r="U3144" i="1"/>
  <c r="V3144" i="1"/>
  <c r="U2910" i="1"/>
  <c r="V2910" i="1"/>
  <c r="U2777" i="1"/>
  <c r="V2777" i="1"/>
  <c r="U3918" i="1"/>
  <c r="V3918" i="1"/>
  <c r="U3916" i="1"/>
  <c r="V3916" i="1"/>
  <c r="U570" i="1"/>
  <c r="V570" i="1"/>
  <c r="U3616" i="1"/>
  <c r="V3616" i="1"/>
  <c r="U2696" i="1"/>
  <c r="V2696" i="1"/>
  <c r="U3134" i="1"/>
  <c r="V3134" i="1"/>
  <c r="U2510" i="1"/>
  <c r="V2510" i="1"/>
  <c r="U2689" i="1"/>
  <c r="V2689" i="1"/>
  <c r="U3772" i="1"/>
  <c r="V3772" i="1"/>
  <c r="U3607" i="1"/>
  <c r="V3607" i="1"/>
  <c r="V2764" i="1"/>
  <c r="U2764" i="1"/>
  <c r="U3121" i="1"/>
  <c r="V3121" i="1"/>
  <c r="U2682" i="1"/>
  <c r="V2682" i="1"/>
  <c r="U4059" i="1"/>
  <c r="V4059" i="1"/>
  <c r="U3213" i="1"/>
  <c r="V3213" i="1"/>
  <c r="U1651" i="1"/>
  <c r="V1651" i="1"/>
  <c r="U3602" i="1"/>
  <c r="V3602" i="1"/>
  <c r="U3601" i="1"/>
  <c r="V3601" i="1"/>
  <c r="U3892" i="1"/>
  <c r="V3892" i="1"/>
  <c r="U3204" i="1"/>
  <c r="V3204" i="1"/>
  <c r="U806" i="1"/>
  <c r="V806" i="1"/>
  <c r="U1648" i="1"/>
  <c r="V1648" i="1"/>
  <c r="U3436" i="1"/>
  <c r="V3436" i="1"/>
  <c r="U805" i="1"/>
  <c r="V805" i="1"/>
  <c r="U2478" i="1"/>
  <c r="V2478" i="1"/>
  <c r="U2287" i="1"/>
  <c r="V2287" i="1"/>
  <c r="U1181" i="1"/>
  <c r="V1181" i="1"/>
  <c r="U929" i="1"/>
  <c r="V929" i="1"/>
  <c r="U2290" i="1"/>
  <c r="V2290" i="1"/>
  <c r="U1459" i="1"/>
  <c r="V1459" i="1"/>
  <c r="U3102" i="1"/>
  <c r="V3102" i="1"/>
  <c r="U924" i="1"/>
  <c r="V924" i="1"/>
  <c r="U1645" i="1"/>
  <c r="V1645" i="1"/>
  <c r="U2475" i="1"/>
  <c r="V2475" i="1"/>
  <c r="U778" i="1"/>
  <c r="V778" i="1"/>
  <c r="U1120" i="1"/>
  <c r="V1120" i="1"/>
  <c r="U2663" i="1"/>
  <c r="V2663" i="1"/>
  <c r="U775" i="1"/>
  <c r="V775" i="1"/>
  <c r="U2535" i="1"/>
  <c r="V2535" i="1"/>
  <c r="U3433" i="1"/>
  <c r="V3433" i="1"/>
  <c r="U1642" i="1"/>
  <c r="V1642" i="1"/>
  <c r="U4005" i="1"/>
  <c r="V4005" i="1"/>
  <c r="U2878" i="1"/>
  <c r="V2878" i="1"/>
  <c r="U1441" i="1"/>
  <c r="V1441" i="1"/>
  <c r="U919" i="1"/>
  <c r="V919" i="1"/>
  <c r="U3097" i="1"/>
  <c r="V3097" i="1"/>
  <c r="U3432" i="1"/>
  <c r="V3432" i="1"/>
  <c r="U3094" i="1"/>
  <c r="V3094" i="1"/>
  <c r="U1437" i="1"/>
  <c r="V1437" i="1"/>
  <c r="U3749" i="1"/>
  <c r="V3749" i="1"/>
  <c r="U2868" i="1"/>
  <c r="V2868" i="1"/>
  <c r="U516" i="1"/>
  <c r="V516" i="1"/>
  <c r="U3877" i="1"/>
  <c r="V3877" i="1"/>
  <c r="U639" i="1"/>
  <c r="V639" i="1"/>
  <c r="U1242" i="1"/>
  <c r="V1242" i="1"/>
  <c r="U4112" i="1"/>
  <c r="V4112" i="1"/>
  <c r="U1112" i="1"/>
  <c r="V1112" i="1"/>
  <c r="U3310" i="1"/>
  <c r="V3310" i="1"/>
  <c r="U64" i="1"/>
  <c r="V64" i="1"/>
  <c r="U1260" i="1"/>
  <c r="V1260" i="1"/>
  <c r="U3569" i="1"/>
  <c r="V3569" i="1"/>
  <c r="U3211" i="1"/>
  <c r="V3211" i="1"/>
  <c r="U431" i="1"/>
  <c r="V431" i="1"/>
  <c r="U205" i="1"/>
  <c r="V205" i="1"/>
  <c r="U3085" i="1"/>
  <c r="V3085" i="1"/>
  <c r="U1418" i="1"/>
  <c r="V1418" i="1"/>
  <c r="U3667" i="1"/>
  <c r="V3667" i="1"/>
  <c r="U475" i="1"/>
  <c r="V475" i="1"/>
  <c r="U3873" i="1"/>
  <c r="V3873" i="1"/>
  <c r="U2863" i="1"/>
  <c r="V2863" i="1"/>
  <c r="U632" i="1"/>
  <c r="V632" i="1"/>
  <c r="U905" i="1"/>
  <c r="V905" i="1"/>
  <c r="U429" i="1"/>
  <c r="V429" i="1"/>
  <c r="U761" i="1"/>
  <c r="V761" i="1"/>
  <c r="U575" i="1"/>
  <c r="V575" i="1"/>
  <c r="U630" i="1"/>
  <c r="V630" i="1"/>
  <c r="U106" i="1"/>
  <c r="V106" i="1"/>
  <c r="U3558" i="1"/>
  <c r="V3558" i="1"/>
  <c r="U1621" i="1"/>
  <c r="V1621" i="1"/>
  <c r="U2859" i="1"/>
  <c r="V2859" i="1"/>
  <c r="U3999" i="1"/>
  <c r="V3999" i="1"/>
  <c r="U2621" i="1"/>
  <c r="V2621" i="1"/>
  <c r="V898" i="1"/>
  <c r="U898" i="1"/>
  <c r="U1567" i="1"/>
  <c r="V1567" i="1"/>
  <c r="U1179" i="1"/>
  <c r="V1179" i="1"/>
  <c r="U3547" i="1"/>
  <c r="V3547" i="1"/>
  <c r="U3070" i="1"/>
  <c r="V3070" i="1"/>
  <c r="U897" i="1"/>
  <c r="V897" i="1"/>
  <c r="U2342" i="1"/>
  <c r="V2342" i="1"/>
  <c r="U2091" i="1"/>
  <c r="V2091" i="1"/>
  <c r="U626" i="1"/>
  <c r="V626" i="1"/>
  <c r="U3865" i="1"/>
  <c r="V3865" i="1"/>
  <c r="U3060" i="1"/>
  <c r="V3060" i="1"/>
  <c r="U972" i="1"/>
  <c r="V972" i="1"/>
  <c r="U1509" i="1"/>
  <c r="V1509" i="1"/>
  <c r="U625" i="1"/>
  <c r="V625" i="1"/>
  <c r="U3384" i="1"/>
  <c r="V3384" i="1"/>
  <c r="U196" i="1"/>
  <c r="V196" i="1"/>
  <c r="V415" i="1"/>
  <c r="U415" i="1"/>
  <c r="V3538" i="1"/>
  <c r="U3538" i="1"/>
  <c r="U93" i="1"/>
  <c r="V93" i="1"/>
  <c r="U948" i="1"/>
  <c r="V948" i="1"/>
  <c r="U3689" i="1"/>
  <c r="V3689" i="1"/>
  <c r="U3053" i="1"/>
  <c r="V3053" i="1"/>
  <c r="U3862" i="1"/>
  <c r="V3862" i="1"/>
  <c r="U3666" i="1"/>
  <c r="V3666" i="1"/>
  <c r="U3656" i="1"/>
  <c r="V3656" i="1"/>
  <c r="U887" i="1"/>
  <c r="V887" i="1"/>
  <c r="U3392" i="1"/>
  <c r="V3392" i="1"/>
  <c r="U3860" i="1"/>
  <c r="V3860" i="1"/>
  <c r="U3424" i="1"/>
  <c r="V3424" i="1"/>
  <c r="U987" i="1"/>
  <c r="V987" i="1"/>
  <c r="U1383" i="1"/>
  <c r="V1383" i="1"/>
  <c r="U2283" i="1"/>
  <c r="V2283" i="1"/>
  <c r="U4104" i="1"/>
  <c r="V4104" i="1"/>
  <c r="U3527" i="1"/>
  <c r="V3527" i="1"/>
  <c r="U1379" i="1"/>
  <c r="V1379" i="1"/>
  <c r="U2060" i="1"/>
  <c r="V2060" i="1"/>
  <c r="X3377" i="1"/>
  <c r="W3377" i="1"/>
  <c r="X2272" i="1"/>
  <c r="W2272" i="1"/>
  <c r="X2497" i="1"/>
  <c r="W2497" i="1"/>
  <c r="X3376" i="1"/>
  <c r="W3376" i="1"/>
  <c r="X1504" i="1"/>
  <c r="W1504" i="1"/>
  <c r="X3181" i="1"/>
  <c r="W3181" i="1"/>
  <c r="W1549" i="1"/>
  <c r="X1761" i="1"/>
  <c r="W1761" i="1"/>
  <c r="X3176" i="1"/>
  <c r="W3176" i="1"/>
  <c r="X1165" i="1"/>
  <c r="W1165" i="1"/>
  <c r="X665" i="1"/>
  <c r="W665" i="1"/>
  <c r="X2211" i="1"/>
  <c r="W2211" i="1"/>
  <c r="X2926" i="1"/>
  <c r="W2926" i="1"/>
  <c r="X2925" i="1"/>
  <c r="W2925" i="1"/>
  <c r="X2401" i="1"/>
  <c r="W2401" i="1"/>
  <c r="X1281" i="1"/>
  <c r="W1281" i="1"/>
  <c r="X2481" i="1"/>
  <c r="W2481" i="1"/>
  <c r="X3187" i="1"/>
  <c r="W3187" i="1"/>
  <c r="U3825" i="1"/>
  <c r="V3825" i="1"/>
  <c r="U2229" i="1"/>
  <c r="V2229" i="1"/>
  <c r="V3653" i="1"/>
  <c r="U3653" i="1"/>
  <c r="U2766" i="1"/>
  <c r="V2766" i="1"/>
  <c r="V2413" i="1"/>
  <c r="U2413" i="1"/>
  <c r="U1504" i="1"/>
  <c r="V1504" i="1"/>
  <c r="U2395" i="1"/>
  <c r="V2395" i="1"/>
  <c r="U1719" i="1"/>
  <c r="V1719" i="1"/>
  <c r="U3177" i="1"/>
  <c r="V3177" i="1"/>
  <c r="U3175" i="1"/>
  <c r="V3175" i="1"/>
  <c r="U3382" i="1"/>
  <c r="V3382" i="1"/>
  <c r="U1877" i="1"/>
  <c r="V1877" i="1"/>
  <c r="U1498" i="1"/>
  <c r="V1498" i="1"/>
  <c r="U2926" i="1"/>
  <c r="V2926" i="1"/>
  <c r="U2924" i="1"/>
  <c r="V2924" i="1"/>
  <c r="U650" i="1"/>
  <c r="V650" i="1"/>
  <c r="U3166" i="1"/>
  <c r="V3166" i="1"/>
  <c r="U3642" i="1"/>
  <c r="V3642" i="1"/>
  <c r="U2720" i="1"/>
  <c r="V2720" i="1"/>
  <c r="U4043" i="1"/>
  <c r="V4043" i="1"/>
  <c r="U2718" i="1"/>
  <c r="V2718" i="1"/>
  <c r="U1872" i="1"/>
  <c r="V1872" i="1"/>
  <c r="U3155" i="1"/>
  <c r="V3155" i="1"/>
  <c r="U2917" i="1"/>
  <c r="V2917" i="1"/>
  <c r="U3359" i="1"/>
  <c r="V3359" i="1"/>
  <c r="U3355" i="1"/>
  <c r="V3355" i="1"/>
  <c r="U3354" i="1"/>
  <c r="V3354" i="1"/>
  <c r="V3352" i="1"/>
  <c r="U3352" i="1"/>
  <c r="U2268" i="1"/>
  <c r="V2268" i="1"/>
  <c r="U3351" i="1"/>
  <c r="V3351" i="1"/>
  <c r="U3757" i="1"/>
  <c r="V3757" i="1"/>
  <c r="U2387" i="1"/>
  <c r="V2387" i="1"/>
  <c r="U3624" i="1"/>
  <c r="V3624" i="1"/>
  <c r="U3230" i="1"/>
  <c r="V3230" i="1"/>
  <c r="U3347" i="1"/>
  <c r="V3347" i="1"/>
  <c r="U3986" i="1"/>
  <c r="V3986" i="1"/>
  <c r="U3459" i="1"/>
  <c r="V3459" i="1"/>
  <c r="U2765" i="1"/>
  <c r="V2765" i="1"/>
  <c r="U3912" i="1"/>
  <c r="V3912" i="1"/>
  <c r="U3223" i="1"/>
  <c r="V3223" i="1"/>
  <c r="U2690" i="1"/>
  <c r="V2690" i="1"/>
  <c r="U2484" i="1"/>
  <c r="V2484" i="1"/>
  <c r="U3906" i="1"/>
  <c r="V3906" i="1"/>
  <c r="U1478" i="1"/>
  <c r="V1478" i="1"/>
  <c r="U2381" i="1"/>
  <c r="V2381" i="1"/>
  <c r="U1132" i="1"/>
  <c r="V1132" i="1"/>
  <c r="U3120" i="1"/>
  <c r="V3120" i="1"/>
  <c r="U3332" i="1"/>
  <c r="V3332" i="1"/>
  <c r="U2678" i="1"/>
  <c r="V2678" i="1"/>
  <c r="U1131" i="1"/>
  <c r="V1131" i="1"/>
  <c r="U2519" i="1"/>
  <c r="V2519" i="1"/>
  <c r="U3327" i="1"/>
  <c r="V3327" i="1"/>
  <c r="U3112" i="1"/>
  <c r="V3112" i="1"/>
  <c r="U1017" i="1"/>
  <c r="V1017" i="1"/>
  <c r="U1756" i="1"/>
  <c r="V1756" i="1"/>
  <c r="U1467" i="1"/>
  <c r="V1467" i="1"/>
  <c r="U3435" i="1"/>
  <c r="V3435" i="1"/>
  <c r="U2671" i="1"/>
  <c r="V2671" i="1"/>
  <c r="U1273" i="1"/>
  <c r="V1273" i="1"/>
  <c r="U3323" i="1"/>
  <c r="V3323" i="1"/>
  <c r="U2369" i="1"/>
  <c r="V2369" i="1"/>
  <c r="U447" i="1"/>
  <c r="V447" i="1"/>
  <c r="U1461" i="1"/>
  <c r="V1461" i="1"/>
  <c r="U275" i="1"/>
  <c r="V275" i="1"/>
  <c r="U453" i="1"/>
  <c r="V453" i="1"/>
  <c r="U1547" i="1"/>
  <c r="V1547" i="1"/>
  <c r="U57" i="1"/>
  <c r="V57" i="1"/>
  <c r="U3799" i="1"/>
  <c r="V3799" i="1"/>
  <c r="U212" i="1"/>
  <c r="V212" i="1"/>
  <c r="U2286" i="1"/>
  <c r="V2286" i="1"/>
  <c r="U1750" i="1"/>
  <c r="V1750" i="1"/>
  <c r="U2939" i="1"/>
  <c r="V2939" i="1"/>
  <c r="U1863" i="1"/>
  <c r="V1863" i="1"/>
  <c r="U1117" i="1"/>
  <c r="V1117" i="1"/>
  <c r="U2362" i="1"/>
  <c r="V2362" i="1"/>
  <c r="U3882" i="1"/>
  <c r="V3882" i="1"/>
  <c r="U1862" i="1"/>
  <c r="V1862" i="1"/>
  <c r="U3098" i="1"/>
  <c r="V3098" i="1"/>
  <c r="U2139" i="1"/>
  <c r="V2139" i="1"/>
  <c r="U3582" i="1"/>
  <c r="V3582" i="1"/>
  <c r="U3313" i="1"/>
  <c r="V3313" i="1"/>
  <c r="U3093" i="1"/>
  <c r="V3093" i="1"/>
  <c r="U2871" i="1"/>
  <c r="V2871" i="1"/>
  <c r="U4099" i="1"/>
  <c r="V4099" i="1"/>
  <c r="U1909" i="1"/>
  <c r="V1909" i="1"/>
  <c r="U2529" i="1"/>
  <c r="V2529" i="1"/>
  <c r="U2642" i="1"/>
  <c r="V2642" i="1"/>
  <c r="U671" i="1"/>
  <c r="V671" i="1"/>
  <c r="U767" i="1"/>
  <c r="V767" i="1"/>
  <c r="U1632" i="1"/>
  <c r="V1632" i="1"/>
  <c r="U1857" i="1"/>
  <c r="V1857" i="1"/>
  <c r="U1427" i="1"/>
  <c r="V1427" i="1"/>
  <c r="U319" i="1"/>
  <c r="V319" i="1"/>
  <c r="U3659" i="1"/>
  <c r="V3659" i="1"/>
  <c r="U1109" i="1"/>
  <c r="V1109" i="1"/>
  <c r="U1240" i="1"/>
  <c r="V1240" i="1"/>
  <c r="U2638" i="1"/>
  <c r="V2638" i="1"/>
  <c r="U1748" i="1"/>
  <c r="V1748" i="1"/>
  <c r="U2636" i="1"/>
  <c r="V2636" i="1"/>
  <c r="U978" i="1"/>
  <c r="V978" i="1"/>
  <c r="U2116" i="1"/>
  <c r="V2116" i="1"/>
  <c r="U2113" i="1"/>
  <c r="V2113" i="1"/>
  <c r="U3872" i="1"/>
  <c r="V3872" i="1"/>
  <c r="U2112" i="1"/>
  <c r="V2112" i="1"/>
  <c r="U2111" i="1"/>
  <c r="V2111" i="1"/>
  <c r="U799" i="1"/>
  <c r="V799" i="1"/>
  <c r="U903" i="1"/>
  <c r="V903" i="1"/>
  <c r="U1103" i="1"/>
  <c r="V1103" i="1"/>
  <c r="U2105" i="1"/>
  <c r="V2105" i="1"/>
  <c r="U152" i="1"/>
  <c r="V152" i="1"/>
  <c r="U3952" i="1"/>
  <c r="V3952" i="1"/>
  <c r="U316" i="1"/>
  <c r="V316" i="1"/>
  <c r="U554" i="1"/>
  <c r="V554" i="1"/>
  <c r="U3429" i="1"/>
  <c r="V3429" i="1"/>
  <c r="U629" i="1"/>
  <c r="V629" i="1"/>
  <c r="U3725" i="1"/>
  <c r="V3725" i="1"/>
  <c r="U3296" i="1"/>
  <c r="V3296" i="1"/>
  <c r="U751" i="1"/>
  <c r="V751" i="1"/>
  <c r="U4086" i="1"/>
  <c r="V4086" i="1"/>
  <c r="U3072" i="1"/>
  <c r="V3072" i="1"/>
  <c r="U2344" i="1"/>
  <c r="V2344" i="1"/>
  <c r="U896" i="1"/>
  <c r="V896" i="1"/>
  <c r="U3977" i="1"/>
  <c r="V3977" i="1"/>
  <c r="U4028" i="1"/>
  <c r="V4028" i="1"/>
  <c r="U3543" i="1"/>
  <c r="V3543" i="1"/>
  <c r="U253" i="1"/>
  <c r="V253" i="1"/>
  <c r="U2958" i="1"/>
  <c r="V2958" i="1"/>
  <c r="U1618" i="1"/>
  <c r="V1618" i="1"/>
  <c r="U3787" i="1"/>
  <c r="V3787" i="1"/>
  <c r="U2778" i="1"/>
  <c r="V2778" i="1"/>
  <c r="U1399" i="1"/>
  <c r="V1399" i="1"/>
  <c r="U744" i="1"/>
  <c r="V744" i="1"/>
  <c r="U622" i="1"/>
  <c r="V622" i="1"/>
  <c r="U2533" i="1"/>
  <c r="V2533" i="1"/>
  <c r="U409" i="1"/>
  <c r="V409" i="1"/>
  <c r="U1395" i="1"/>
  <c r="V1395" i="1"/>
  <c r="U1696" i="1"/>
  <c r="V1696" i="1"/>
  <c r="U3537" i="1"/>
  <c r="V3537" i="1"/>
  <c r="U3764" i="1"/>
  <c r="V3764" i="1"/>
  <c r="U3535" i="1"/>
  <c r="V3535" i="1"/>
  <c r="U2508" i="1"/>
  <c r="V2508" i="1"/>
  <c r="U738" i="1"/>
  <c r="V738" i="1"/>
  <c r="V1543" i="1"/>
  <c r="U1543" i="1"/>
  <c r="V1385" i="1"/>
  <c r="U1385" i="1"/>
  <c r="U1083" i="1"/>
  <c r="V1083" i="1"/>
  <c r="U2456" i="1"/>
  <c r="V2456" i="1"/>
  <c r="U3192" i="1"/>
  <c r="V3192" i="1"/>
  <c r="U795" i="1"/>
  <c r="V795" i="1"/>
  <c r="U1565" i="1"/>
  <c r="V1565" i="1"/>
  <c r="U2065" i="1"/>
  <c r="V2065" i="1"/>
  <c r="U2746" i="1"/>
  <c r="V2746" i="1"/>
  <c r="U1896" i="1"/>
  <c r="V1896" i="1"/>
  <c r="U2832" i="1"/>
  <c r="V2832" i="1"/>
  <c r="U2056" i="1"/>
  <c r="V2056" i="1"/>
  <c r="U1833" i="1"/>
  <c r="V1833" i="1"/>
  <c r="U3421" i="1"/>
  <c r="V3421" i="1"/>
  <c r="U1608" i="1"/>
  <c r="V1608" i="1"/>
  <c r="U3031" i="1"/>
  <c r="V3031" i="1"/>
  <c r="U3516" i="1"/>
  <c r="V3516" i="1"/>
  <c r="U3194" i="1"/>
  <c r="V3194" i="1"/>
  <c r="U2326" i="1"/>
  <c r="V2326" i="1"/>
  <c r="U3513" i="1"/>
  <c r="V3513" i="1"/>
  <c r="U547" i="1"/>
  <c r="V547" i="1"/>
  <c r="U732" i="1"/>
  <c r="V732" i="1"/>
  <c r="U2592" i="1"/>
  <c r="V2592" i="1"/>
  <c r="U2044" i="1"/>
  <c r="V2044" i="1"/>
  <c r="U1007" i="1"/>
  <c r="V1007" i="1"/>
  <c r="U189" i="1"/>
  <c r="V189" i="1"/>
  <c r="U245" i="1"/>
  <c r="V245" i="1"/>
  <c r="U2589" i="1"/>
  <c r="V2589" i="1"/>
  <c r="U2824" i="1"/>
  <c r="V2824" i="1"/>
  <c r="U3960" i="1"/>
  <c r="V3960" i="1"/>
  <c r="U3268" i="1"/>
  <c r="V3268" i="1"/>
  <c r="U3415" i="1"/>
  <c r="V3415" i="1"/>
  <c r="U610" i="1"/>
  <c r="V610" i="1"/>
  <c r="U545" i="1"/>
  <c r="V545" i="1"/>
  <c r="U150" i="1"/>
  <c r="V150" i="1"/>
  <c r="U2446" i="1"/>
  <c r="V2446" i="1"/>
  <c r="U725" i="1"/>
  <c r="V725" i="1"/>
  <c r="U1226" i="1"/>
  <c r="V1226" i="1"/>
  <c r="U3660" i="1"/>
  <c r="V3660" i="1"/>
  <c r="U388" i="1"/>
  <c r="V388" i="1"/>
  <c r="U874" i="1"/>
  <c r="V874" i="1"/>
  <c r="U1194" i="1"/>
  <c r="V1194" i="1"/>
  <c r="V270" i="1"/>
  <c r="U270" i="1"/>
  <c r="V310" i="1"/>
  <c r="U310" i="1"/>
  <c r="V1818" i="1"/>
  <c r="U1818" i="1"/>
  <c r="V2022" i="1"/>
  <c r="U2022" i="1"/>
  <c r="V1817" i="1"/>
  <c r="U1817" i="1"/>
  <c r="V713" i="1"/>
  <c r="U713" i="1"/>
  <c r="U1346" i="1"/>
  <c r="V1346" i="1"/>
  <c r="U119" i="1"/>
  <c r="V119" i="1"/>
  <c r="U2807" i="1"/>
  <c r="V2807" i="1"/>
  <c r="U2018" i="1"/>
  <c r="V2018" i="1"/>
  <c r="U869" i="1"/>
  <c r="V869" i="1"/>
  <c r="U1508" i="1"/>
  <c r="V1508" i="1"/>
  <c r="U866" i="1"/>
  <c r="V866" i="1"/>
  <c r="U2012" i="1"/>
  <c r="V2012" i="1"/>
  <c r="U1054" i="1"/>
  <c r="V1054" i="1"/>
  <c r="U1733" i="1"/>
  <c r="V1733" i="1"/>
  <c r="U669" i="1"/>
  <c r="V669" i="1"/>
  <c r="U1049" i="1"/>
  <c r="V1049" i="1"/>
  <c r="U2572" i="1"/>
  <c r="V2572" i="1"/>
  <c r="U2571" i="1"/>
  <c r="V2571" i="1"/>
  <c r="U3414" i="1"/>
  <c r="V3414" i="1"/>
  <c r="U2803" i="1"/>
  <c r="V2803" i="1"/>
  <c r="U1892" i="1"/>
  <c r="V1892" i="1"/>
  <c r="U3255" i="1"/>
  <c r="V3255" i="1"/>
  <c r="U1592" i="1"/>
  <c r="V1592" i="1"/>
  <c r="U3839" i="1"/>
  <c r="V3839" i="1"/>
  <c r="U2433" i="1"/>
  <c r="V2433" i="1"/>
  <c r="U2740" i="1"/>
  <c r="V2740" i="1"/>
  <c r="U857" i="1"/>
  <c r="V857" i="1"/>
  <c r="U1045" i="1"/>
  <c r="V1045" i="1"/>
  <c r="U171" i="1"/>
  <c r="V171" i="1"/>
  <c r="U371" i="1"/>
  <c r="V371" i="1"/>
  <c r="U85" i="1"/>
  <c r="V85" i="1"/>
  <c r="U3250" i="1"/>
  <c r="V3250" i="1"/>
  <c r="U1985" i="1"/>
  <c r="V1985" i="1"/>
  <c r="U3957" i="1"/>
  <c r="V3957" i="1"/>
  <c r="U283" i="1"/>
  <c r="V283" i="1"/>
  <c r="U1321" i="1"/>
  <c r="V1321" i="1"/>
  <c r="U240" i="1"/>
  <c r="V240" i="1"/>
  <c r="U2403" i="1"/>
  <c r="V2403" i="1"/>
  <c r="U1974" i="1"/>
  <c r="V1974" i="1"/>
  <c r="U2559" i="1"/>
  <c r="V2559" i="1"/>
  <c r="U81" i="1"/>
  <c r="V81" i="1"/>
  <c r="U3485" i="1"/>
  <c r="V3485" i="1"/>
  <c r="U2513" i="1"/>
  <c r="V2513" i="1"/>
  <c r="U1311" i="1"/>
  <c r="V1311" i="1"/>
  <c r="U994" i="1"/>
  <c r="V994" i="1"/>
  <c r="U1308" i="1"/>
  <c r="V1308" i="1"/>
  <c r="U3480" i="1"/>
  <c r="V3480" i="1"/>
  <c r="U2238" i="1"/>
  <c r="V2238" i="1"/>
  <c r="U2555" i="1"/>
  <c r="V2555" i="1"/>
  <c r="U1514" i="1"/>
  <c r="V1514" i="1"/>
  <c r="U1302" i="1"/>
  <c r="V1302" i="1"/>
  <c r="U534" i="1"/>
  <c r="V534" i="1"/>
  <c r="U3478" i="1"/>
  <c r="V3478" i="1"/>
  <c r="U134" i="1"/>
  <c r="V134" i="1"/>
  <c r="U461" i="1"/>
  <c r="V461" i="1"/>
  <c r="U3475" i="1"/>
  <c r="V3475" i="1"/>
  <c r="U586" i="1"/>
  <c r="V586" i="1"/>
  <c r="U3473" i="1"/>
  <c r="V3473" i="1"/>
  <c r="U1950" i="1"/>
  <c r="V1950" i="1"/>
  <c r="U1803" i="1"/>
  <c r="V1803" i="1"/>
  <c r="U1946" i="1"/>
  <c r="V1946" i="1"/>
  <c r="U1293" i="1"/>
  <c r="V1293" i="1"/>
  <c r="U3241" i="1"/>
  <c r="V3241" i="1"/>
  <c r="U110" i="1"/>
  <c r="V110" i="1"/>
  <c r="U2" i="1"/>
  <c r="V2" i="1"/>
  <c r="U1938" i="1"/>
  <c r="V1938" i="1"/>
  <c r="U3829" i="1"/>
  <c r="V3829" i="1"/>
  <c r="U3827" i="1"/>
  <c r="V3827" i="1"/>
  <c r="U1290" i="1"/>
  <c r="V1290" i="1"/>
  <c r="U1153" i="1"/>
  <c r="V1153" i="1"/>
  <c r="U3395" i="1"/>
  <c r="V3395" i="1"/>
  <c r="V1559" i="1"/>
  <c r="U1559" i="1"/>
  <c r="X2933" i="1"/>
  <c r="W2933" i="1"/>
  <c r="X278" i="1"/>
  <c r="W278" i="1"/>
  <c r="X2735" i="1"/>
  <c r="W2735" i="1"/>
  <c r="X2226" i="1"/>
  <c r="W2226" i="1"/>
  <c r="X2223" i="1"/>
  <c r="W2223" i="1"/>
  <c r="X2731" i="1"/>
  <c r="W2731" i="1"/>
  <c r="X3180" i="1"/>
  <c r="W3180" i="1"/>
  <c r="X3372" i="1"/>
  <c r="W3372" i="1"/>
  <c r="X1143" i="1"/>
  <c r="W1143" i="1"/>
  <c r="X1923" i="1"/>
  <c r="W1923" i="1"/>
  <c r="X2928" i="1"/>
  <c r="W2928" i="1"/>
  <c r="X1497" i="1"/>
  <c r="W1497" i="1"/>
  <c r="X1495" i="1"/>
  <c r="W1495" i="1"/>
  <c r="X3166" i="1"/>
  <c r="W3166" i="1"/>
  <c r="X3443" i="1"/>
  <c r="W3443" i="1"/>
  <c r="X289" i="1"/>
  <c r="W289" i="1"/>
  <c r="X1920" i="1"/>
  <c r="W1920" i="1"/>
  <c r="X145" i="1"/>
  <c r="W145" i="1"/>
  <c r="X3315" i="1"/>
  <c r="W3315" i="1"/>
  <c r="U2419" i="1"/>
  <c r="V2419" i="1"/>
  <c r="U576" i="1"/>
  <c r="V576" i="1"/>
  <c r="U2228" i="1"/>
  <c r="V2228" i="1"/>
  <c r="U2495" i="1"/>
  <c r="V2495" i="1"/>
  <c r="U2494" i="1"/>
  <c r="V2494" i="1"/>
  <c r="U2223" i="1"/>
  <c r="V2223" i="1"/>
  <c r="U2221" i="1"/>
  <c r="V2221" i="1"/>
  <c r="U3190" i="1"/>
  <c r="V3190" i="1"/>
  <c r="U450" i="1"/>
  <c r="V450" i="1"/>
  <c r="U233" i="1"/>
  <c r="V233" i="1"/>
  <c r="U2217" i="1"/>
  <c r="V2217" i="1"/>
  <c r="U3171" i="1"/>
  <c r="V3171" i="1"/>
  <c r="U936" i="1"/>
  <c r="V936" i="1"/>
  <c r="U1497" i="1"/>
  <c r="V1497" i="1"/>
  <c r="U2923" i="1"/>
  <c r="V2923" i="1"/>
  <c r="U3934" i="1"/>
  <c r="V3934" i="1"/>
  <c r="U2936" i="1"/>
  <c r="V2936" i="1"/>
  <c r="U648" i="1"/>
  <c r="V648" i="1"/>
  <c r="U3444" i="1"/>
  <c r="V3444" i="1"/>
  <c r="U3162" i="1"/>
  <c r="V3162" i="1"/>
  <c r="U2199" i="1"/>
  <c r="V2199" i="1"/>
  <c r="U3159" i="1"/>
  <c r="V3159" i="1"/>
  <c r="U3461" i="1"/>
  <c r="V3461" i="1"/>
  <c r="U2193" i="1"/>
  <c r="V2193" i="1"/>
  <c r="U3759" i="1"/>
  <c r="V3759" i="1"/>
  <c r="U2189" i="1"/>
  <c r="V2189" i="1"/>
  <c r="U2747" i="1"/>
  <c r="V2747" i="1"/>
  <c r="U2716" i="1"/>
  <c r="V2716" i="1"/>
  <c r="U2388" i="1"/>
  <c r="V2388" i="1"/>
  <c r="U3146" i="1"/>
  <c r="V3146" i="1"/>
  <c r="U2708" i="1"/>
  <c r="V2708" i="1"/>
  <c r="U2705" i="1"/>
  <c r="V2705" i="1"/>
  <c r="U3189" i="1"/>
  <c r="V3189" i="1"/>
  <c r="U2700" i="1"/>
  <c r="V2700" i="1"/>
  <c r="U3802" i="1"/>
  <c r="V3802" i="1"/>
  <c r="U2908" i="1"/>
  <c r="V2908" i="1"/>
  <c r="U4039" i="1"/>
  <c r="V4039" i="1"/>
  <c r="U3914" i="1"/>
  <c r="V3914" i="1"/>
  <c r="U2759" i="1"/>
  <c r="V2759" i="1"/>
  <c r="U3235" i="1"/>
  <c r="V3235" i="1"/>
  <c r="U1482" i="1"/>
  <c r="V1482" i="1"/>
  <c r="U3129" i="1"/>
  <c r="V3129" i="1"/>
  <c r="U3700" i="1"/>
  <c r="V3700" i="1"/>
  <c r="U1524" i="1"/>
  <c r="V1524" i="1"/>
  <c r="U3219" i="1"/>
  <c r="V3219" i="1"/>
  <c r="U2743" i="1"/>
  <c r="V2743" i="1"/>
  <c r="U3119" i="1"/>
  <c r="V3119" i="1"/>
  <c r="U2171" i="1"/>
  <c r="V2171" i="1"/>
  <c r="U3896" i="1"/>
  <c r="V3896" i="1"/>
  <c r="U2898" i="1"/>
  <c r="V2898" i="1"/>
  <c r="U3894" i="1"/>
  <c r="V3894" i="1"/>
  <c r="U2375" i="1"/>
  <c r="V2375" i="1"/>
  <c r="U3891" i="1"/>
  <c r="V3891" i="1"/>
  <c r="U2374" i="1"/>
  <c r="V2374" i="1"/>
  <c r="V3109" i="1"/>
  <c r="U3109" i="1"/>
  <c r="U1573" i="1"/>
  <c r="V1573" i="1"/>
  <c r="U3108" i="1"/>
  <c r="V3108" i="1"/>
  <c r="U1523" i="1"/>
  <c r="V1523" i="1"/>
  <c r="V2157" i="1"/>
  <c r="U2157" i="1"/>
  <c r="X2738" i="1"/>
  <c r="W2738" i="1"/>
  <c r="X1507" i="1"/>
  <c r="W1507" i="1"/>
  <c r="X2496" i="1"/>
  <c r="W2496" i="1"/>
  <c r="X3405" i="1"/>
  <c r="W3405" i="1"/>
  <c r="X1661" i="1"/>
  <c r="W1661" i="1"/>
  <c r="X2395" i="1"/>
  <c r="W2395" i="1"/>
  <c r="X3808" i="1"/>
  <c r="W3808" i="1"/>
  <c r="X1265" i="1"/>
  <c r="W1265" i="1"/>
  <c r="X2748" i="1"/>
  <c r="W2748" i="1"/>
  <c r="X3215" i="1"/>
  <c r="W3215" i="1"/>
  <c r="X1922" i="1"/>
  <c r="W1922" i="1"/>
  <c r="X1141" i="1"/>
  <c r="W1141" i="1"/>
  <c r="X2924" i="1"/>
  <c r="W2924" i="1"/>
  <c r="X2936" i="1"/>
  <c r="W2936" i="1"/>
  <c r="X2203" i="1"/>
  <c r="W2203" i="1"/>
  <c r="X3932" i="1"/>
  <c r="W3932" i="1"/>
  <c r="X1873" i="1"/>
  <c r="W1873" i="1"/>
  <c r="X3983" i="1"/>
  <c r="W3983" i="1"/>
  <c r="X1711" i="1"/>
  <c r="W1711" i="1"/>
  <c r="X783" i="1"/>
  <c r="W783" i="1"/>
  <c r="X2654" i="1"/>
  <c r="W2654" i="1"/>
  <c r="U1529" i="1"/>
  <c r="V1529" i="1"/>
  <c r="U2736" i="1"/>
  <c r="V2736" i="1"/>
  <c r="U3184" i="1"/>
  <c r="V3184" i="1"/>
  <c r="U3651" i="1"/>
  <c r="V3651" i="1"/>
  <c r="U3376" i="1"/>
  <c r="V3376" i="1"/>
  <c r="U1661" i="1"/>
  <c r="V1661" i="1"/>
  <c r="U3707" i="1"/>
  <c r="V3707" i="1"/>
  <c r="U3649" i="1"/>
  <c r="V3649" i="1"/>
  <c r="U1501" i="1"/>
  <c r="V1501" i="1"/>
  <c r="U3394" i="1"/>
  <c r="V3394" i="1"/>
  <c r="U2726" i="1"/>
  <c r="V2726" i="1"/>
  <c r="U2216" i="1"/>
  <c r="V2216" i="1"/>
  <c r="U2211" i="1"/>
  <c r="V2211" i="1"/>
  <c r="U1141" i="1"/>
  <c r="V1141" i="1"/>
  <c r="U3231" i="1"/>
  <c r="V3231" i="1"/>
  <c r="U1715" i="1"/>
  <c r="V1715" i="1"/>
  <c r="U2207" i="1"/>
  <c r="V2207" i="1"/>
  <c r="U1183" i="1"/>
  <c r="V1183" i="1"/>
  <c r="U3443" i="1"/>
  <c r="V3443" i="1"/>
  <c r="U3366" i="1"/>
  <c r="V3366" i="1"/>
  <c r="U823" i="1"/>
  <c r="V823" i="1"/>
  <c r="U3638" i="1"/>
  <c r="V3638" i="1"/>
  <c r="U2393" i="1"/>
  <c r="V2393" i="1"/>
  <c r="U3929" i="1"/>
  <c r="V3929" i="1"/>
  <c r="U3358" i="1"/>
  <c r="V3358" i="1"/>
  <c r="U2522" i="1"/>
  <c r="V2522" i="1"/>
  <c r="U4016" i="1"/>
  <c r="V4016" i="1"/>
  <c r="U2715" i="1"/>
  <c r="V2715" i="1"/>
  <c r="U2712" i="1"/>
  <c r="V2712" i="1"/>
  <c r="U2185" i="1"/>
  <c r="V2185" i="1"/>
  <c r="U3627" i="1"/>
  <c r="V3627" i="1"/>
  <c r="U2704" i="1"/>
  <c r="V2704" i="1"/>
  <c r="U3701" i="1"/>
  <c r="V3701" i="1"/>
  <c r="U3141" i="1"/>
  <c r="V3141" i="1"/>
  <c r="U4090" i="1"/>
  <c r="V4090" i="1"/>
  <c r="U2537" i="1"/>
  <c r="V2537" i="1"/>
  <c r="U2906" i="1"/>
  <c r="V2906" i="1"/>
  <c r="U3224" i="1"/>
  <c r="V3224" i="1"/>
  <c r="U3615" i="1"/>
  <c r="V3615" i="1"/>
  <c r="U2693" i="1"/>
  <c r="V2693" i="1"/>
  <c r="U3339" i="1"/>
  <c r="V3339" i="1"/>
  <c r="U2174" i="1"/>
  <c r="V2174" i="1"/>
  <c r="U2967" i="1"/>
  <c r="V2967" i="1"/>
  <c r="U3126" i="1"/>
  <c r="V3126" i="1"/>
  <c r="U2380" i="1"/>
  <c r="V2380" i="1"/>
  <c r="V1475" i="1"/>
  <c r="U1475" i="1"/>
  <c r="U1868" i="1"/>
  <c r="V1868" i="1"/>
  <c r="V3605" i="1"/>
  <c r="U3605" i="1"/>
  <c r="U2169" i="1"/>
  <c r="V2169" i="1"/>
  <c r="V4033" i="1"/>
  <c r="U4033" i="1"/>
  <c r="U2897" i="1"/>
  <c r="V2897" i="1"/>
  <c r="V1130" i="1"/>
  <c r="U1130" i="1"/>
  <c r="U1471" i="1"/>
  <c r="V1471" i="1"/>
  <c r="U1470" i="1"/>
  <c r="V1470" i="1"/>
  <c r="U1469" i="1"/>
  <c r="V1469" i="1"/>
  <c r="U2672" i="1"/>
  <c r="V2672" i="1"/>
  <c r="U646" i="1"/>
  <c r="V646" i="1"/>
  <c r="U2161" i="1"/>
  <c r="V2161" i="1"/>
  <c r="U1465" i="1"/>
  <c r="V1465" i="1"/>
  <c r="U3193" i="1"/>
  <c r="V3193" i="1"/>
  <c r="U2263" i="1"/>
  <c r="V2263" i="1"/>
  <c r="U1463" i="1"/>
  <c r="V1463" i="1"/>
  <c r="U1124" i="1"/>
  <c r="V1124" i="1"/>
  <c r="U1272" i="1"/>
  <c r="V1272" i="1"/>
  <c r="U927" i="1"/>
  <c r="V927" i="1"/>
  <c r="U14" i="1"/>
  <c r="V14" i="1"/>
  <c r="U274" i="1"/>
  <c r="V274" i="1"/>
  <c r="U2152" i="1"/>
  <c r="V2152" i="1"/>
  <c r="U3591" i="1"/>
  <c r="V3591" i="1"/>
  <c r="U1572" i="1"/>
  <c r="V1572" i="1"/>
  <c r="U3883" i="1"/>
  <c r="V3883" i="1"/>
  <c r="U774" i="1"/>
  <c r="V774" i="1"/>
  <c r="U2474" i="1"/>
  <c r="V2474" i="1"/>
  <c r="U920" i="1"/>
  <c r="V920" i="1"/>
  <c r="U3585" i="1"/>
  <c r="V3585" i="1"/>
  <c r="U2879" i="1"/>
  <c r="V2879" i="1"/>
  <c r="U3314" i="1"/>
  <c r="V3314" i="1"/>
  <c r="U641" i="1"/>
  <c r="V641" i="1"/>
  <c r="U2653" i="1"/>
  <c r="V2653" i="1"/>
  <c r="U2652" i="1"/>
  <c r="V2652" i="1"/>
  <c r="U2874" i="1"/>
  <c r="V2874" i="1"/>
  <c r="U3771" i="1"/>
  <c r="V3771" i="1"/>
  <c r="U2260" i="1"/>
  <c r="V2260" i="1"/>
  <c r="U3092" i="1"/>
  <c r="V3092" i="1"/>
  <c r="U826" i="1"/>
  <c r="V826" i="1"/>
  <c r="U2126" i="1"/>
  <c r="V2126" i="1"/>
  <c r="U1014" i="1"/>
  <c r="V1014" i="1"/>
  <c r="U1115" i="1"/>
  <c r="V1115" i="1"/>
  <c r="U1908" i="1"/>
  <c r="V1908" i="1"/>
  <c r="U320" i="1"/>
  <c r="V320" i="1"/>
  <c r="U581" i="1"/>
  <c r="V581" i="1"/>
  <c r="U988" i="1"/>
  <c r="V988" i="1"/>
  <c r="U1241" i="1"/>
  <c r="V1241" i="1"/>
  <c r="U3462" i="1"/>
  <c r="V3462" i="1"/>
  <c r="U764" i="1"/>
  <c r="V764" i="1"/>
  <c r="U433" i="1"/>
  <c r="V433" i="1"/>
  <c r="U1424" i="1"/>
  <c r="V1424" i="1"/>
  <c r="U1421" i="1"/>
  <c r="V1421" i="1"/>
  <c r="U2635" i="1"/>
  <c r="V2635" i="1"/>
  <c r="U4105" i="1"/>
  <c r="V4105" i="1"/>
  <c r="U203" i="1"/>
  <c r="V203" i="1"/>
  <c r="U558" i="1"/>
  <c r="V558" i="1"/>
  <c r="U2634" i="1"/>
  <c r="V2634" i="1"/>
  <c r="U1704" i="1"/>
  <c r="V1704" i="1"/>
  <c r="U3301" i="1"/>
  <c r="V3301" i="1"/>
  <c r="U2108" i="1"/>
  <c r="V2108" i="1"/>
  <c r="V763" i="1"/>
  <c r="U763" i="1"/>
  <c r="V1102" i="1"/>
  <c r="U1102" i="1"/>
  <c r="V2285" i="1"/>
  <c r="U2285" i="1"/>
  <c r="V2626" i="1"/>
  <c r="U2626" i="1"/>
  <c r="V2104" i="1"/>
  <c r="U2104" i="1"/>
  <c r="V3557" i="1"/>
  <c r="U3557" i="1"/>
  <c r="V1408" i="1"/>
  <c r="U1408" i="1"/>
  <c r="V2623" i="1"/>
  <c r="U2623" i="1"/>
  <c r="V1746" i="1"/>
  <c r="U1746" i="1"/>
  <c r="V1512" i="1"/>
  <c r="U1512" i="1"/>
  <c r="V1847" i="1"/>
  <c r="U1847" i="1"/>
  <c r="U1745" i="1"/>
  <c r="V1745" i="1"/>
  <c r="U2095" i="1"/>
  <c r="V2095" i="1"/>
  <c r="U3997" i="1"/>
  <c r="V3997" i="1"/>
  <c r="U3069" i="1"/>
  <c r="V3069" i="1"/>
  <c r="U1404" i="1"/>
  <c r="V1404" i="1"/>
  <c r="U973" i="1"/>
  <c r="V973" i="1"/>
  <c r="U627" i="1"/>
  <c r="V627" i="1"/>
  <c r="U254" i="1"/>
  <c r="V254" i="1"/>
  <c r="U1619" i="1"/>
  <c r="V1619" i="1"/>
  <c r="U3690" i="1"/>
  <c r="V3690" i="1"/>
  <c r="U2617" i="1"/>
  <c r="V2617" i="1"/>
  <c r="U281" i="1"/>
  <c r="V281" i="1"/>
  <c r="U419" i="1"/>
  <c r="V419" i="1"/>
  <c r="U2615" i="1"/>
  <c r="V2615" i="1"/>
  <c r="U2338" i="1"/>
  <c r="V2338" i="1"/>
  <c r="U3233" i="1"/>
  <c r="V3233" i="1"/>
  <c r="U3289" i="1"/>
  <c r="V3289" i="1"/>
  <c r="U2337" i="1"/>
  <c r="V2337" i="1"/>
  <c r="U286" i="1"/>
  <c r="V286" i="1"/>
  <c r="U499" i="1"/>
  <c r="V499" i="1"/>
  <c r="V2779" i="1"/>
  <c r="U2779" i="1"/>
  <c r="U2078" i="1"/>
  <c r="V2078" i="1"/>
  <c r="U3945" i="1"/>
  <c r="V3945" i="1"/>
  <c r="U2077" i="1"/>
  <c r="V2077" i="1"/>
  <c r="U1784" i="1"/>
  <c r="V1784" i="1"/>
  <c r="U2607" i="1"/>
  <c r="V2607" i="1"/>
  <c r="U3976" i="1"/>
  <c r="V3976" i="1"/>
  <c r="U737" i="1"/>
  <c r="V737" i="1"/>
  <c r="U460" i="1"/>
  <c r="V460" i="1"/>
  <c r="U2073" i="1"/>
  <c r="V2073" i="1"/>
  <c r="U2071" i="1"/>
  <c r="V2071" i="1"/>
  <c r="U3423" i="1"/>
  <c r="V3423" i="1"/>
  <c r="U2601" i="1"/>
  <c r="V2601" i="1"/>
  <c r="U2333" i="1"/>
  <c r="V2333" i="1"/>
  <c r="U3041" i="1"/>
  <c r="V3041" i="1"/>
  <c r="U2331" i="1"/>
  <c r="V2331" i="1"/>
  <c r="U3218" i="1"/>
  <c r="V3218" i="1"/>
  <c r="U1694" i="1"/>
  <c r="V1694" i="1"/>
  <c r="U3961" i="1"/>
  <c r="V3961" i="1"/>
  <c r="U3519" i="1"/>
  <c r="V3519" i="1"/>
  <c r="U3420" i="1"/>
  <c r="V3420" i="1"/>
  <c r="U4103" i="1"/>
  <c r="V4103" i="1"/>
  <c r="V2048" i="1"/>
  <c r="U2048" i="1"/>
  <c r="V2826" i="1"/>
  <c r="U2826" i="1"/>
  <c r="V3512" i="1"/>
  <c r="U3512" i="1"/>
  <c r="V2594" i="1"/>
  <c r="U2594" i="1"/>
  <c r="V2451" i="1"/>
  <c r="U2451" i="1"/>
  <c r="V3273" i="1"/>
  <c r="U3273" i="1"/>
  <c r="V399" i="1"/>
  <c r="U399" i="1"/>
  <c r="V2042" i="1"/>
  <c r="U2042" i="1"/>
  <c r="V92" i="1"/>
  <c r="U92" i="1"/>
  <c r="V495" i="1"/>
  <c r="U495" i="1"/>
  <c r="V397" i="1"/>
  <c r="U397" i="1"/>
  <c r="V3974" i="1"/>
  <c r="U3974" i="1"/>
  <c r="V2449" i="1"/>
  <c r="U2449" i="1"/>
  <c r="V2035" i="1"/>
  <c r="U2035" i="1"/>
  <c r="V1358" i="1"/>
  <c r="U1358" i="1"/>
  <c r="V188" i="1"/>
  <c r="U188" i="1"/>
  <c r="U186" i="1"/>
  <c r="V186" i="1"/>
  <c r="U492" i="1"/>
  <c r="V492" i="1"/>
  <c r="U2318" i="1"/>
  <c r="V2318" i="1"/>
  <c r="U2031" i="1"/>
  <c r="V2031" i="1"/>
  <c r="U608" i="1"/>
  <c r="V608" i="1"/>
  <c r="U1602" i="1"/>
  <c r="V1602" i="1"/>
  <c r="U1063" i="1"/>
  <c r="V1063" i="1"/>
  <c r="U1355" i="1"/>
  <c r="V1355" i="1"/>
  <c r="U4082" i="1"/>
  <c r="V4082" i="1"/>
  <c r="U105" i="1"/>
  <c r="V105" i="1"/>
  <c r="V606" i="1"/>
  <c r="U606" i="1"/>
  <c r="U1526" i="1"/>
  <c r="V1526" i="1"/>
  <c r="V3500" i="1"/>
  <c r="U3500" i="1"/>
  <c r="U237" i="1"/>
  <c r="V237" i="1"/>
  <c r="V1224" i="1"/>
  <c r="U1224" i="1"/>
  <c r="U871" i="1"/>
  <c r="V871" i="1"/>
  <c r="U230" i="1"/>
  <c r="V230" i="1"/>
  <c r="U1055" i="1"/>
  <c r="V1055" i="1"/>
  <c r="U1926" i="1"/>
  <c r="V1926" i="1"/>
  <c r="U181" i="1"/>
  <c r="V181" i="1"/>
  <c r="U28" i="1"/>
  <c r="V28" i="1"/>
  <c r="U1335" i="1"/>
  <c r="V1335" i="1"/>
  <c r="U1598" i="1"/>
  <c r="V1598" i="1"/>
  <c r="U451" i="1"/>
  <c r="V451" i="1"/>
  <c r="U3381" i="1"/>
  <c r="V3381" i="1"/>
  <c r="U1894" i="1"/>
  <c r="V1894" i="1"/>
  <c r="U374" i="1"/>
  <c r="V374" i="1"/>
  <c r="U3494" i="1"/>
  <c r="V3494" i="1"/>
  <c r="U1594" i="1"/>
  <c r="V1594" i="1"/>
  <c r="U4026" i="1"/>
  <c r="V4026" i="1"/>
  <c r="U1333" i="1"/>
  <c r="V1333" i="1"/>
  <c r="U3226" i="1"/>
  <c r="V3226" i="1"/>
  <c r="U2249" i="1"/>
  <c r="V2249" i="1"/>
  <c r="U2801" i="1"/>
  <c r="V2801" i="1"/>
  <c r="U1730" i="1"/>
  <c r="V1730" i="1"/>
  <c r="U2953" i="1"/>
  <c r="V2953" i="1"/>
  <c r="U1991" i="1"/>
  <c r="V1991" i="1"/>
  <c r="U1682" i="1"/>
  <c r="V1682" i="1"/>
  <c r="U454" i="1"/>
  <c r="V454" i="1"/>
  <c r="U104" i="1"/>
  <c r="V104" i="1"/>
  <c r="U267" i="1"/>
  <c r="V267" i="1"/>
  <c r="U1219" i="1"/>
  <c r="V1219" i="1"/>
  <c r="U539" i="1"/>
  <c r="V539" i="1"/>
  <c r="U851" i="1"/>
  <c r="V851" i="1"/>
  <c r="U1982" i="1"/>
  <c r="V1982" i="1"/>
  <c r="U1979" i="1"/>
  <c r="V1979" i="1"/>
  <c r="U3486" i="1"/>
  <c r="V3486" i="1"/>
  <c r="U794" i="1"/>
  <c r="V794" i="1"/>
  <c r="U462" i="1"/>
  <c r="V462" i="1"/>
  <c r="U2514" i="1"/>
  <c r="V2514" i="1"/>
  <c r="U1971" i="1"/>
  <c r="V1971" i="1"/>
  <c r="U793" i="1"/>
  <c r="V793" i="1"/>
  <c r="U1214" i="1"/>
  <c r="V1214" i="1"/>
  <c r="U3682" i="1"/>
  <c r="V3682" i="1"/>
  <c r="U1551" i="1"/>
  <c r="V1551" i="1"/>
  <c r="U1966" i="1"/>
  <c r="V1966" i="1"/>
  <c r="U2556" i="1"/>
  <c r="V2556" i="1"/>
  <c r="U1806" i="1"/>
  <c r="V1806" i="1"/>
  <c r="U955" i="1"/>
  <c r="V955" i="1"/>
  <c r="U2935" i="1"/>
  <c r="V2935" i="1"/>
  <c r="U1211" i="1"/>
  <c r="V1211" i="1"/>
  <c r="U572" i="1"/>
  <c r="V572" i="1"/>
  <c r="U262" i="1"/>
  <c r="V262" i="1"/>
  <c r="U1587" i="1"/>
  <c r="V1587" i="1"/>
  <c r="U685" i="1"/>
  <c r="V685" i="1"/>
  <c r="U260" i="1"/>
  <c r="V260" i="1"/>
  <c r="U1955" i="1"/>
  <c r="V1955" i="1"/>
  <c r="U239" i="1"/>
  <c r="V239" i="1"/>
  <c r="U2295" i="1"/>
  <c r="V2295" i="1"/>
  <c r="U347" i="1"/>
  <c r="V347" i="1"/>
  <c r="U1802" i="1"/>
  <c r="V1802" i="1"/>
  <c r="U3243" i="1"/>
  <c r="V3243" i="1"/>
  <c r="U1583" i="1"/>
  <c r="V1583" i="1"/>
  <c r="U53" i="1"/>
  <c r="V53" i="1"/>
  <c r="U2549" i="1"/>
  <c r="V2549" i="1"/>
  <c r="U282" i="1"/>
  <c r="V282" i="1"/>
  <c r="U3830" i="1"/>
  <c r="V3830" i="1"/>
  <c r="U2422" i="1"/>
  <c r="V2422" i="1"/>
  <c r="U2951" i="1"/>
  <c r="V2951" i="1"/>
  <c r="U1581" i="1"/>
  <c r="V1581" i="1"/>
  <c r="U2974" i="1"/>
  <c r="V2974" i="1"/>
  <c r="U530" i="1"/>
  <c r="V530" i="1"/>
  <c r="X2498" i="1"/>
  <c r="W2498" i="1"/>
  <c r="X4075" i="1"/>
  <c r="W4075" i="1"/>
  <c r="X2499" i="1"/>
  <c r="W2499" i="1"/>
  <c r="W1553" i="1"/>
  <c r="X3938" i="1"/>
  <c r="W3938" i="1"/>
  <c r="X2221" i="1"/>
  <c r="W2221" i="1"/>
  <c r="X4045" i="1"/>
  <c r="W4045" i="1"/>
  <c r="X2729" i="1"/>
  <c r="W2729" i="1"/>
  <c r="X2218" i="1"/>
  <c r="W2218" i="1"/>
  <c r="X792" i="1"/>
  <c r="W792" i="1"/>
  <c r="X2214" i="1"/>
  <c r="W2214" i="1"/>
  <c r="W2210" i="1"/>
  <c r="X1658" i="1"/>
  <c r="W1658" i="1"/>
  <c r="X2923" i="1"/>
  <c r="W2923" i="1"/>
  <c r="X2207" i="1"/>
  <c r="W2207" i="1"/>
  <c r="X4092" i="1"/>
  <c r="W4092" i="1"/>
  <c r="X3150" i="1"/>
  <c r="W3150" i="1"/>
  <c r="X2758" i="1"/>
  <c r="W2758" i="1"/>
  <c r="U1580" i="1"/>
  <c r="V1580" i="1"/>
  <c r="U3654" i="1"/>
  <c r="V3654" i="1"/>
  <c r="U1516" i="1"/>
  <c r="V1516" i="1"/>
  <c r="U941" i="1"/>
  <c r="V941" i="1"/>
  <c r="U2226" i="1"/>
  <c r="V2226" i="1"/>
  <c r="U3938" i="1"/>
  <c r="V3938" i="1"/>
  <c r="U1763" i="1"/>
  <c r="V1763" i="1"/>
  <c r="U3179" i="1"/>
  <c r="V3179" i="1"/>
  <c r="U3935" i="1"/>
  <c r="V3935" i="1"/>
  <c r="U3762" i="1"/>
  <c r="V3762" i="1"/>
  <c r="U3446" i="1"/>
  <c r="V3446" i="1"/>
  <c r="U2215" i="1"/>
  <c r="V2215" i="1"/>
  <c r="U2928" i="1"/>
  <c r="V2928" i="1"/>
  <c r="U1658" i="1"/>
  <c r="V1658" i="1"/>
  <c r="U3645" i="1"/>
  <c r="V3645" i="1"/>
  <c r="U1137" i="1"/>
  <c r="V1137" i="1"/>
  <c r="U1875" i="1"/>
  <c r="V1875" i="1"/>
  <c r="U1282" i="1"/>
  <c r="V1282" i="1"/>
  <c r="U3932" i="1"/>
  <c r="V3932" i="1"/>
  <c r="U3640" i="1"/>
  <c r="V3640" i="1"/>
  <c r="U1489" i="1"/>
  <c r="V1489" i="1"/>
  <c r="U3442" i="1"/>
  <c r="V3442" i="1"/>
  <c r="U3154" i="1"/>
  <c r="V3154" i="1"/>
  <c r="U3636" i="1"/>
  <c r="V3636" i="1"/>
  <c r="U4073" i="1"/>
  <c r="V4073" i="1"/>
  <c r="U4062" i="1"/>
  <c r="V4062" i="1"/>
  <c r="U3464" i="1"/>
  <c r="V3464" i="1"/>
  <c r="U2187" i="1"/>
  <c r="V2187" i="1"/>
  <c r="U2486" i="1"/>
  <c r="V2486" i="1"/>
  <c r="U2184" i="1"/>
  <c r="V2184" i="1"/>
  <c r="U789" i="1"/>
  <c r="V789" i="1"/>
  <c r="U2914" i="1"/>
  <c r="V2914" i="1"/>
  <c r="U3817" i="1"/>
  <c r="V3817" i="1"/>
  <c r="U3756" i="1"/>
  <c r="V3756" i="1"/>
  <c r="U1485" i="1"/>
  <c r="V1485" i="1"/>
  <c r="U3618" i="1"/>
  <c r="V3618" i="1"/>
  <c r="U3344" i="1"/>
  <c r="V3344" i="1"/>
  <c r="U1870" i="1"/>
  <c r="V1870" i="1"/>
  <c r="U3342" i="1"/>
  <c r="V3342" i="1"/>
  <c r="U2176" i="1"/>
  <c r="V2176" i="1"/>
  <c r="U3338" i="1"/>
  <c r="V3338" i="1"/>
  <c r="U1480" i="1"/>
  <c r="V1480" i="1"/>
  <c r="U3610" i="1"/>
  <c r="V3610" i="1"/>
  <c r="U3125" i="1"/>
  <c r="V3125" i="1"/>
  <c r="U4060" i="1"/>
  <c r="V4060" i="1"/>
  <c r="U3437" i="1"/>
  <c r="V3437" i="1"/>
  <c r="U3214" i="1"/>
  <c r="V3214" i="1"/>
  <c r="U3735" i="1"/>
  <c r="V3735" i="1"/>
  <c r="U2168" i="1"/>
  <c r="V2168" i="1"/>
  <c r="U2167" i="1"/>
  <c r="V2167" i="1"/>
  <c r="U3893" i="1"/>
  <c r="V3893" i="1"/>
  <c r="U3205" i="1"/>
  <c r="V3205" i="1"/>
  <c r="U2894" i="1"/>
  <c r="V2894" i="1"/>
  <c r="V3325" i="1"/>
  <c r="U3325" i="1"/>
  <c r="U4009" i="1"/>
  <c r="V4009" i="1"/>
  <c r="U1882" i="1"/>
  <c r="V1882" i="1"/>
  <c r="U2540" i="1"/>
  <c r="V2540" i="1"/>
  <c r="V1914" i="1"/>
  <c r="U1914" i="1"/>
  <c r="U2411" i="1"/>
  <c r="V2411" i="1"/>
  <c r="U2156" i="1"/>
  <c r="V2156" i="1"/>
  <c r="U3322" i="1"/>
  <c r="V3322" i="1"/>
  <c r="V3751" i="1"/>
  <c r="U3751" i="1"/>
  <c r="U215" i="1"/>
  <c r="V215" i="1"/>
  <c r="U928" i="1"/>
  <c r="V928" i="1"/>
  <c r="U1147" i="1"/>
  <c r="V1147" i="1"/>
  <c r="V19" i="1"/>
  <c r="U19" i="1"/>
  <c r="U2667" i="1"/>
  <c r="V2667" i="1"/>
  <c r="U3885" i="1"/>
  <c r="V3885" i="1"/>
  <c r="U3318" i="1"/>
  <c r="V3318" i="1"/>
  <c r="V2506" i="1"/>
  <c r="U2506" i="1"/>
  <c r="U3385" i="1"/>
  <c r="V3385" i="1"/>
  <c r="U145" i="1"/>
  <c r="V145" i="1"/>
  <c r="U2145" i="1"/>
  <c r="V2145" i="1"/>
  <c r="U441" i="1"/>
  <c r="V441" i="1"/>
  <c r="U2473" i="1"/>
  <c r="V2473" i="1"/>
  <c r="U3797" i="1"/>
  <c r="V3797" i="1"/>
  <c r="U2141" i="1"/>
  <c r="V2141" i="1"/>
  <c r="U2655" i="1"/>
  <c r="V2655" i="1"/>
  <c r="U1439" i="1"/>
  <c r="V1439" i="1"/>
  <c r="U3796" i="1"/>
  <c r="V3796" i="1"/>
  <c r="U2471" i="1"/>
  <c r="V2471" i="1"/>
  <c r="U4087" i="1"/>
  <c r="V4087" i="1"/>
  <c r="U2133" i="1"/>
  <c r="V2133" i="1"/>
  <c r="U3091" i="1"/>
  <c r="V3091" i="1"/>
  <c r="U2129" i="1"/>
  <c r="V2129" i="1"/>
  <c r="U3572" i="1"/>
  <c r="V3572" i="1"/>
  <c r="U1880" i="1"/>
  <c r="V1880" i="1"/>
  <c r="U1431" i="1"/>
  <c r="V1431" i="1"/>
  <c r="U2399" i="1"/>
  <c r="V2399" i="1"/>
  <c r="U1114" i="1"/>
  <c r="V1114" i="1"/>
  <c r="U507" i="1"/>
  <c r="V507" i="1"/>
  <c r="U915" i="1"/>
  <c r="V915" i="1"/>
  <c r="U2866" i="1"/>
  <c r="V2866" i="1"/>
  <c r="U911" i="1"/>
  <c r="V911" i="1"/>
  <c r="U2970" i="1"/>
  <c r="V2970" i="1"/>
  <c r="U1528" i="1"/>
  <c r="V1528" i="1"/>
  <c r="U3568" i="1"/>
  <c r="V3568" i="1"/>
  <c r="U469" i="1"/>
  <c r="V469" i="1"/>
  <c r="U2415" i="1"/>
  <c r="V2415" i="1"/>
  <c r="U908" i="1"/>
  <c r="V908" i="1"/>
  <c r="U121" i="1"/>
  <c r="V121" i="1"/>
  <c r="U1417" i="1"/>
  <c r="V1417" i="1"/>
  <c r="U3302" i="1"/>
  <c r="V3302" i="1"/>
  <c r="U3871" i="1"/>
  <c r="V3871" i="1"/>
  <c r="U4000" i="1"/>
  <c r="V4000" i="1"/>
  <c r="U1414" i="1"/>
  <c r="V1414" i="1"/>
  <c r="U318" i="1"/>
  <c r="V318" i="1"/>
  <c r="U819" i="1"/>
  <c r="V819" i="1"/>
  <c r="U901" i="1"/>
  <c r="V901" i="1"/>
  <c r="U1411" i="1"/>
  <c r="V1411" i="1"/>
  <c r="U1701" i="1"/>
  <c r="V1701" i="1"/>
  <c r="U1409" i="1"/>
  <c r="V1409" i="1"/>
  <c r="U553" i="1"/>
  <c r="V553" i="1"/>
  <c r="V1546" i="1"/>
  <c r="U1546" i="1"/>
  <c r="V3428" i="1"/>
  <c r="U3428" i="1"/>
  <c r="V3553" i="1"/>
  <c r="U3553" i="1"/>
  <c r="V1699" i="1"/>
  <c r="U1699" i="1"/>
  <c r="V959" i="1"/>
  <c r="U959" i="1"/>
  <c r="V2850" i="1"/>
  <c r="U2850" i="1"/>
  <c r="V3813" i="1"/>
  <c r="U3813" i="1"/>
  <c r="V1544" i="1"/>
  <c r="U1544" i="1"/>
  <c r="V3199" i="1"/>
  <c r="U3199" i="1"/>
  <c r="V4068" i="1"/>
  <c r="U4068" i="1"/>
  <c r="V468" i="1"/>
  <c r="U468" i="1"/>
  <c r="X654" i="1"/>
  <c r="W654" i="1"/>
  <c r="X2949" i="1"/>
  <c r="W2949" i="1"/>
  <c r="X2227" i="1"/>
  <c r="W2227" i="1"/>
  <c r="X3940" i="1"/>
  <c r="W3940" i="1"/>
  <c r="X3707" i="1"/>
  <c r="W3707" i="1"/>
  <c r="X1719" i="1"/>
  <c r="W1719" i="1"/>
  <c r="X2728" i="1"/>
  <c r="W2728" i="1"/>
  <c r="X3220" i="1"/>
  <c r="W3220" i="1"/>
  <c r="X983" i="1"/>
  <c r="W983" i="1"/>
  <c r="X2213" i="1"/>
  <c r="W2213" i="1"/>
  <c r="X4074" i="1"/>
  <c r="W4074" i="1"/>
  <c r="X3231" i="1"/>
  <c r="W3231" i="1"/>
  <c r="X1875" i="1"/>
  <c r="W1875" i="1"/>
  <c r="X3639" i="1"/>
  <c r="W3639" i="1"/>
  <c r="X3590" i="1"/>
  <c r="W3590" i="1"/>
  <c r="X942" i="1"/>
  <c r="W942" i="1"/>
  <c r="U2397" i="1"/>
  <c r="V2397" i="1"/>
  <c r="V3941" i="1"/>
  <c r="U3941" i="1"/>
  <c r="V3652" i="1"/>
  <c r="U3652" i="1"/>
  <c r="V3650" i="1"/>
  <c r="U3650" i="1"/>
  <c r="V1553" i="1"/>
  <c r="U1553" i="1"/>
  <c r="V2931" i="1"/>
  <c r="U2931" i="1"/>
  <c r="V982" i="1"/>
  <c r="U982" i="1"/>
  <c r="V653" i="1"/>
  <c r="U653" i="1"/>
  <c r="V3225" i="1"/>
  <c r="U3225" i="1"/>
  <c r="V3648" i="1"/>
  <c r="U3648" i="1"/>
  <c r="V3172" i="1"/>
  <c r="U3172" i="1"/>
  <c r="V3445" i="1"/>
  <c r="U3445" i="1"/>
  <c r="V2210" i="1"/>
  <c r="U2210" i="1"/>
  <c r="V1876" i="1"/>
  <c r="U1876" i="1"/>
  <c r="V1140" i="1"/>
  <c r="U1140" i="1"/>
  <c r="V981" i="1"/>
  <c r="U981" i="1"/>
  <c r="V1714" i="1"/>
  <c r="U1714" i="1"/>
  <c r="V1759" i="1"/>
  <c r="U1759" i="1"/>
  <c r="V4092" i="1"/>
  <c r="U4092" i="1"/>
  <c r="V3365" i="1"/>
  <c r="U3365" i="1"/>
  <c r="V289" i="1"/>
  <c r="U289" i="1"/>
  <c r="V3158" i="1"/>
  <c r="U3158" i="1"/>
  <c r="V1488" i="1"/>
  <c r="U1488" i="1"/>
  <c r="V1871" i="1"/>
  <c r="U1871" i="1"/>
  <c r="V3357" i="1"/>
  <c r="U3357" i="1"/>
  <c r="V3927" i="1"/>
  <c r="U3927" i="1"/>
  <c r="V2717" i="1"/>
  <c r="U2717" i="1"/>
  <c r="V3982" i="1"/>
  <c r="U3982" i="1"/>
  <c r="V4048" i="1"/>
  <c r="U4048" i="1"/>
  <c r="V3350" i="1"/>
  <c r="U3350" i="1"/>
  <c r="V2521" i="1"/>
  <c r="U2521" i="1"/>
  <c r="V3626" i="1"/>
  <c r="U3626" i="1"/>
  <c r="V2702" i="1"/>
  <c r="U2702" i="1"/>
  <c r="V2180" i="1"/>
  <c r="U2180" i="1"/>
  <c r="V1886" i="1"/>
  <c r="U1886" i="1"/>
  <c r="V3981" i="1"/>
  <c r="U3981" i="1"/>
  <c r="V1918" i="1"/>
  <c r="U1918" i="1"/>
  <c r="V2520" i="1"/>
  <c r="U2520" i="1"/>
  <c r="V3670" i="1"/>
  <c r="U3670" i="1"/>
  <c r="V3969" i="1"/>
  <c r="U3969" i="1"/>
  <c r="V3132" i="1"/>
  <c r="U3132" i="1"/>
  <c r="V4037" i="1"/>
  <c r="U4037" i="1"/>
  <c r="V3609" i="1"/>
  <c r="U3609" i="1"/>
  <c r="V3124" i="1"/>
  <c r="U3124" i="1"/>
  <c r="U2685" i="1"/>
  <c r="V2685" i="1"/>
  <c r="U2379" i="1"/>
  <c r="V2379" i="1"/>
  <c r="U2483" i="1"/>
  <c r="V2483" i="1"/>
  <c r="U3898" i="1"/>
  <c r="V3898" i="1"/>
  <c r="U2481" i="1"/>
  <c r="V2481" i="1"/>
  <c r="U2402" i="1"/>
  <c r="V2402" i="1"/>
  <c r="U3114" i="1"/>
  <c r="V3114" i="1"/>
  <c r="U1576" i="1"/>
  <c r="V1576" i="1"/>
  <c r="U1129" i="1"/>
  <c r="V1129" i="1"/>
  <c r="U3203" i="1"/>
  <c r="V3203" i="1"/>
  <c r="U1182" i="1"/>
  <c r="V1182" i="1"/>
  <c r="U2757" i="1"/>
  <c r="V2757" i="1"/>
  <c r="U2889" i="1"/>
  <c r="V2889" i="1"/>
  <c r="U2160" i="1"/>
  <c r="V2160" i="1"/>
  <c r="U2370" i="1"/>
  <c r="V2370" i="1"/>
  <c r="U2670" i="1"/>
  <c r="V2670" i="1"/>
  <c r="U2155" i="1"/>
  <c r="V2155" i="1"/>
  <c r="U2763" i="1"/>
  <c r="V2763" i="1"/>
  <c r="U786" i="1"/>
  <c r="V786" i="1"/>
  <c r="U785" i="1"/>
  <c r="V785" i="1"/>
  <c r="U214" i="1"/>
  <c r="V214" i="1"/>
  <c r="U322" i="1"/>
  <c r="V322" i="1"/>
  <c r="U1455" i="1"/>
  <c r="V1455" i="1"/>
  <c r="U1664" i="1"/>
  <c r="V1664" i="1"/>
  <c r="U3212" i="1"/>
  <c r="V3212" i="1"/>
  <c r="U777" i="1"/>
  <c r="V777" i="1"/>
  <c r="U442" i="1"/>
  <c r="V442" i="1"/>
  <c r="U2149" i="1"/>
  <c r="V2149" i="1"/>
  <c r="U1448" i="1"/>
  <c r="V1448" i="1"/>
  <c r="U8" i="1"/>
  <c r="V8" i="1"/>
  <c r="U2881" i="1"/>
  <c r="V2881" i="1"/>
  <c r="U2142" i="1"/>
  <c r="V2142" i="1"/>
  <c r="U125" i="1"/>
  <c r="V125" i="1"/>
  <c r="U4056" i="1"/>
  <c r="V4056" i="1"/>
  <c r="U2138" i="1"/>
  <c r="V2138" i="1"/>
  <c r="U3581" i="1"/>
  <c r="V3581" i="1"/>
  <c r="U3095" i="1"/>
  <c r="V3095" i="1"/>
  <c r="U1860" i="1"/>
  <c r="V1860" i="1"/>
  <c r="U2647" i="1"/>
  <c r="V2647" i="1"/>
  <c r="U2645" i="1"/>
  <c r="V2645" i="1"/>
  <c r="U2360" i="1"/>
  <c r="V2360" i="1"/>
  <c r="U3089" i="1"/>
  <c r="V3089" i="1"/>
  <c r="V2867" i="1"/>
  <c r="U2867" i="1"/>
  <c r="U210" i="1"/>
  <c r="V210" i="1"/>
  <c r="U321" i="1"/>
  <c r="V321" i="1"/>
  <c r="U638" i="1"/>
  <c r="V638" i="1"/>
  <c r="U6" i="1"/>
  <c r="V6" i="1"/>
  <c r="U914" i="1"/>
  <c r="V914" i="1"/>
  <c r="U43" i="1"/>
  <c r="V43" i="1"/>
  <c r="U3087" i="1"/>
  <c r="V3087" i="1"/>
  <c r="U1280" i="1"/>
  <c r="V1280" i="1"/>
  <c r="U2640" i="1"/>
  <c r="V2640" i="1"/>
  <c r="U232" i="1"/>
  <c r="V232" i="1"/>
  <c r="U559" i="1"/>
  <c r="V559" i="1"/>
  <c r="U1788" i="1"/>
  <c r="V1788" i="1"/>
  <c r="U3083" i="1"/>
  <c r="V3083" i="1"/>
  <c r="U2115" i="1"/>
  <c r="V2115" i="1"/>
  <c r="U153" i="1"/>
  <c r="V153" i="1"/>
  <c r="U4002" i="1"/>
  <c r="V4002" i="1"/>
  <c r="U3564" i="1"/>
  <c r="V3564" i="1"/>
  <c r="U557" i="1"/>
  <c r="V557" i="1"/>
  <c r="U1105" i="1"/>
  <c r="V1105" i="1"/>
  <c r="U3870" i="1"/>
  <c r="V3870" i="1"/>
  <c r="U2528" i="1"/>
  <c r="V2528" i="1"/>
  <c r="U32" i="1"/>
  <c r="V32" i="1"/>
  <c r="U818" i="1"/>
  <c r="V818" i="1"/>
  <c r="U3300" i="1"/>
  <c r="V3300" i="1"/>
  <c r="U1905" i="1"/>
  <c r="V1905" i="1"/>
  <c r="U1098" i="1"/>
  <c r="V1098" i="1"/>
  <c r="U960" i="1"/>
  <c r="V960" i="1"/>
  <c r="U2098" i="1"/>
  <c r="V2098" i="1"/>
  <c r="U3073" i="1"/>
  <c r="V3073" i="1"/>
  <c r="U2517" i="1"/>
  <c r="V2517" i="1"/>
  <c r="U2852" i="1"/>
  <c r="V2852" i="1"/>
  <c r="U1566" i="1"/>
  <c r="V1566" i="1"/>
  <c r="U3790" i="1"/>
  <c r="V3790" i="1"/>
  <c r="U502" i="1"/>
  <c r="V502" i="1"/>
  <c r="U2620" i="1"/>
  <c r="V2620" i="1"/>
  <c r="U3067" i="1"/>
  <c r="V3067" i="1"/>
  <c r="U424" i="1"/>
  <c r="V424" i="1"/>
  <c r="U1845" i="1"/>
  <c r="V1845" i="1"/>
  <c r="U3541" i="1"/>
  <c r="V3541" i="1"/>
  <c r="U3540" i="1"/>
  <c r="V3540" i="1"/>
  <c r="U2340" i="1"/>
  <c r="V2340" i="1"/>
  <c r="U139" i="1"/>
  <c r="V139" i="1"/>
  <c r="U552" i="1"/>
  <c r="V552" i="1"/>
  <c r="U1616" i="1"/>
  <c r="V1616" i="1"/>
  <c r="U194" i="1"/>
  <c r="V194" i="1"/>
  <c r="V413" i="1"/>
  <c r="U413" i="1"/>
  <c r="U2613" i="1"/>
  <c r="V2613" i="1"/>
  <c r="U892" i="1"/>
  <c r="V892" i="1"/>
  <c r="U1743" i="1"/>
  <c r="V1743" i="1"/>
  <c r="U1839" i="1"/>
  <c r="V1839" i="1"/>
  <c r="U3288" i="1"/>
  <c r="V3288" i="1"/>
  <c r="U242" i="1"/>
  <c r="V242" i="1"/>
  <c r="U3534" i="1"/>
  <c r="V3534" i="1"/>
  <c r="V1615" i="1"/>
  <c r="U1615" i="1"/>
  <c r="U971" i="1"/>
  <c r="V971" i="1"/>
  <c r="U1085" i="1"/>
  <c r="V1085" i="1"/>
  <c r="U1084" i="1"/>
  <c r="V1084" i="1"/>
  <c r="U1234" i="1"/>
  <c r="V1234" i="1"/>
  <c r="U1010" i="1"/>
  <c r="V1010" i="1"/>
  <c r="U549" i="1"/>
  <c r="V549" i="1"/>
  <c r="U3283" i="1"/>
  <c r="V3283" i="1"/>
  <c r="U2066" i="1"/>
  <c r="V2066" i="1"/>
  <c r="U2256" i="1"/>
  <c r="V2256" i="1"/>
  <c r="U548" i="1"/>
  <c r="V548" i="1"/>
  <c r="U1001" i="1"/>
  <c r="V1001" i="1"/>
  <c r="U2057" i="1"/>
  <c r="V2057" i="1"/>
  <c r="U3522" i="1"/>
  <c r="V3522" i="1"/>
  <c r="U3454" i="1"/>
  <c r="V3454" i="1"/>
  <c r="U3520" i="1"/>
  <c r="V3520" i="1"/>
  <c r="U1765" i="1"/>
  <c r="V1765" i="1"/>
  <c r="U1606" i="1"/>
  <c r="V1606" i="1"/>
  <c r="U313" i="1"/>
  <c r="V313" i="1"/>
  <c r="U1368" i="1"/>
  <c r="V1368" i="1"/>
  <c r="V3719" i="1"/>
  <c r="U3719" i="1"/>
  <c r="U3854" i="1"/>
  <c r="V3854" i="1"/>
  <c r="U802" i="1"/>
  <c r="V802" i="1"/>
  <c r="U1009" i="1"/>
  <c r="V1009" i="1"/>
  <c r="V2046" i="1"/>
  <c r="U2046" i="1"/>
  <c r="U398" i="1"/>
  <c r="V398" i="1"/>
  <c r="U2323" i="1"/>
  <c r="V2323" i="1"/>
  <c r="U3664" i="1"/>
  <c r="V3664" i="1"/>
  <c r="V2039" i="1"/>
  <c r="U2039" i="1"/>
  <c r="U3853" i="1"/>
  <c r="V3853" i="1"/>
  <c r="U2276" i="1"/>
  <c r="V2276" i="1"/>
  <c r="U1603" i="1"/>
  <c r="V1603" i="1"/>
  <c r="V1689" i="1"/>
  <c r="U1689" i="1"/>
  <c r="U2033" i="1"/>
  <c r="V2033" i="1"/>
  <c r="U130" i="1"/>
  <c r="V130" i="1"/>
  <c r="U494" i="1"/>
  <c r="V494" i="1"/>
  <c r="U2818" i="1"/>
  <c r="V2818" i="1"/>
  <c r="U3264" i="1"/>
  <c r="V3264" i="1"/>
  <c r="U1356" i="1"/>
  <c r="V1356" i="1"/>
  <c r="U1767" i="1"/>
  <c r="V1767" i="1"/>
  <c r="U3505" i="1"/>
  <c r="V3505" i="1"/>
  <c r="U2316" i="1"/>
  <c r="V2316" i="1"/>
  <c r="U3663" i="1"/>
  <c r="V3663" i="1"/>
  <c r="U3848" i="1"/>
  <c r="V3848" i="1"/>
  <c r="U1060" i="1"/>
  <c r="V1060" i="1"/>
  <c r="U1685" i="1"/>
  <c r="V1685" i="1"/>
  <c r="U2315" i="1"/>
  <c r="V2315" i="1"/>
  <c r="U3011" i="1"/>
  <c r="V3011" i="1"/>
  <c r="U384" i="1"/>
  <c r="V384" i="1"/>
  <c r="U965" i="1"/>
  <c r="V965" i="1"/>
  <c r="U3782" i="1"/>
  <c r="V3782" i="1"/>
  <c r="U4065" i="1"/>
  <c r="V4065" i="1"/>
  <c r="U2577" i="1"/>
  <c r="V2577" i="1"/>
  <c r="U3008" i="1"/>
  <c r="V3008" i="1"/>
  <c r="U1338" i="1"/>
  <c r="V1338" i="1"/>
  <c r="U308" i="1"/>
  <c r="V308" i="1"/>
  <c r="U985" i="1"/>
  <c r="V985" i="1"/>
  <c r="U1222" i="1"/>
  <c r="V1222" i="1"/>
  <c r="U2011" i="1"/>
  <c r="V2011" i="1"/>
  <c r="U2010" i="1"/>
  <c r="V2010" i="1"/>
  <c r="U2400" i="1"/>
  <c r="V2400" i="1"/>
  <c r="U599" i="1"/>
  <c r="V599" i="1"/>
  <c r="V3842" i="1"/>
  <c r="U3842" i="1"/>
  <c r="V858" i="1"/>
  <c r="U858" i="1"/>
  <c r="V666" i="1"/>
  <c r="U666" i="1"/>
  <c r="V2998" i="1"/>
  <c r="U2998" i="1"/>
  <c r="V2568" i="1"/>
  <c r="U2568" i="1"/>
  <c r="V1593" i="1"/>
  <c r="U1593" i="1"/>
  <c r="U1331" i="1"/>
  <c r="V1331" i="1"/>
  <c r="U3838" i="1"/>
  <c r="V3838" i="1"/>
  <c r="U2799" i="1"/>
  <c r="V2799" i="1"/>
  <c r="U3380" i="1"/>
  <c r="V3380" i="1"/>
  <c r="U2796" i="1"/>
  <c r="V2796" i="1"/>
  <c r="U3411" i="1"/>
  <c r="V3411" i="1"/>
  <c r="U116" i="1"/>
  <c r="V116" i="1"/>
  <c r="U656" i="1"/>
  <c r="V656" i="1"/>
  <c r="U518" i="1"/>
  <c r="V518" i="1"/>
  <c r="U3683" i="1"/>
  <c r="V3683" i="1"/>
  <c r="U1257" i="1"/>
  <c r="V1257" i="1"/>
  <c r="U1324" i="1"/>
  <c r="V1324" i="1"/>
  <c r="U2793" i="1"/>
  <c r="V2793" i="1"/>
  <c r="U163" i="1"/>
  <c r="V163" i="1"/>
  <c r="U1976" i="1"/>
  <c r="V1976" i="1"/>
  <c r="U1975" i="1"/>
  <c r="V1975" i="1"/>
  <c r="U1035" i="1"/>
  <c r="V1035" i="1"/>
  <c r="U1720" i="1"/>
  <c r="V1720" i="1"/>
  <c r="U848" i="1"/>
  <c r="V848" i="1"/>
  <c r="U31" i="1"/>
  <c r="V31" i="1"/>
  <c r="U1967" i="1"/>
  <c r="V1967" i="1"/>
  <c r="U1310" i="1"/>
  <c r="V1310" i="1"/>
  <c r="U842" i="1"/>
  <c r="V842" i="1"/>
  <c r="U485" i="1"/>
  <c r="V485" i="1"/>
  <c r="U2751" i="1"/>
  <c r="V2751" i="1"/>
  <c r="U3479" i="1"/>
  <c r="V3479" i="1"/>
  <c r="U1805" i="1"/>
  <c r="V1805" i="1"/>
  <c r="U354" i="1"/>
  <c r="V354" i="1"/>
  <c r="U331" i="1"/>
  <c r="V331" i="1"/>
  <c r="U112" i="1"/>
  <c r="V112" i="1"/>
  <c r="U3477" i="1"/>
  <c r="V3477" i="1"/>
  <c r="U1960" i="1"/>
  <c r="V1960" i="1"/>
  <c r="U668" i="1"/>
  <c r="V668" i="1"/>
  <c r="U2786" i="1"/>
  <c r="V2786" i="1"/>
  <c r="U1952" i="1"/>
  <c r="V1952" i="1"/>
  <c r="U1019" i="1"/>
  <c r="V1019" i="1"/>
  <c r="U1190" i="1"/>
  <c r="V1190" i="1"/>
  <c r="U681" i="1"/>
  <c r="V681" i="1"/>
  <c r="U3470" i="1"/>
  <c r="V3470" i="1"/>
  <c r="U1945" i="1"/>
  <c r="V1945" i="1"/>
  <c r="U131" i="1"/>
  <c r="V131" i="1"/>
  <c r="U1942" i="1"/>
  <c r="V1942" i="1"/>
  <c r="U1941" i="1"/>
  <c r="V1941" i="1"/>
  <c r="U1800" i="1"/>
  <c r="V1800" i="1"/>
  <c r="U1798" i="1"/>
  <c r="V1798" i="1"/>
  <c r="U3826" i="1"/>
  <c r="V3826" i="1"/>
  <c r="U1289" i="1"/>
  <c r="V1289" i="1"/>
  <c r="U2780" i="1"/>
  <c r="V2780" i="1"/>
  <c r="U3971" i="1"/>
  <c r="V3971" i="1"/>
  <c r="X3942" i="1"/>
  <c r="W3942" i="1"/>
  <c r="X2734" i="1"/>
  <c r="W2734" i="1"/>
  <c r="X1145" i="1"/>
  <c r="W1145" i="1"/>
  <c r="X2732" i="1"/>
  <c r="W2732" i="1"/>
  <c r="W2931" i="1"/>
  <c r="X1763" i="1"/>
  <c r="W1763" i="1"/>
  <c r="X3190" i="1"/>
  <c r="W3190" i="1"/>
  <c r="X4064" i="1"/>
  <c r="W4064" i="1"/>
  <c r="X652" i="1"/>
  <c r="W652" i="1"/>
  <c r="X678" i="1"/>
  <c r="W678" i="1"/>
  <c r="X2525" i="1"/>
  <c r="W2525" i="1"/>
  <c r="X1142" i="1"/>
  <c r="W1142" i="1"/>
  <c r="W1876" i="1"/>
  <c r="X3645" i="1"/>
  <c r="W3645" i="1"/>
  <c r="X1491" i="1"/>
  <c r="W1491" i="1"/>
  <c r="X4043" i="1"/>
  <c r="W4043" i="1"/>
  <c r="X4047" i="1"/>
  <c r="W4047" i="1"/>
  <c r="X2685" i="1"/>
  <c r="W2685" i="1"/>
  <c r="X214" i="1"/>
  <c r="W214" i="1"/>
  <c r="U473" i="1"/>
  <c r="V473" i="1"/>
  <c r="U3807" i="1"/>
  <c r="V3807" i="1"/>
  <c r="U2497" i="1"/>
  <c r="V2497" i="1"/>
  <c r="U3405" i="1"/>
  <c r="V3405" i="1"/>
  <c r="U3940" i="1"/>
  <c r="V3940" i="1"/>
  <c r="U3760" i="1"/>
  <c r="V3760" i="1"/>
  <c r="U1144" i="1"/>
  <c r="V1144" i="1"/>
  <c r="U2730" i="1"/>
  <c r="V2730" i="1"/>
  <c r="U2727" i="1"/>
  <c r="V2727" i="1"/>
  <c r="U2219" i="1"/>
  <c r="V2219" i="1"/>
  <c r="U665" i="1"/>
  <c r="V665" i="1"/>
  <c r="U1922" i="1"/>
  <c r="V1922" i="1"/>
  <c r="U4074" i="1"/>
  <c r="V4074" i="1"/>
  <c r="U323" i="1"/>
  <c r="V323" i="1"/>
  <c r="U449" i="1"/>
  <c r="V449" i="1"/>
  <c r="U791" i="1"/>
  <c r="V791" i="1"/>
  <c r="U3165" i="1"/>
  <c r="V3165" i="1"/>
  <c r="U515" i="1"/>
  <c r="V515" i="1"/>
  <c r="U3931" i="1"/>
  <c r="V3931" i="1"/>
  <c r="U2969" i="1"/>
  <c r="V2969" i="1"/>
  <c r="U1873" i="1"/>
  <c r="V1873" i="1"/>
  <c r="U2271" i="1"/>
  <c r="V2271" i="1"/>
  <c r="U1757" i="1"/>
  <c r="V1757" i="1"/>
  <c r="U3928" i="1"/>
  <c r="V3928" i="1"/>
  <c r="U3356" i="1"/>
  <c r="V3356" i="1"/>
  <c r="U2390" i="1"/>
  <c r="V2390" i="1"/>
  <c r="U3353" i="1"/>
  <c r="V3353" i="1"/>
  <c r="U2186" i="1"/>
  <c r="V2186" i="1"/>
  <c r="U3630" i="1"/>
  <c r="V3630" i="1"/>
  <c r="U3145" i="1"/>
  <c r="V3145" i="1"/>
  <c r="U2707" i="1"/>
  <c r="V2707" i="1"/>
  <c r="U2703" i="1"/>
  <c r="V2703" i="1"/>
  <c r="U4040" i="1"/>
  <c r="V4040" i="1"/>
  <c r="U2385" i="1"/>
  <c r="V2385" i="1"/>
  <c r="U2697" i="1"/>
  <c r="V2697" i="1"/>
  <c r="U216" i="1"/>
  <c r="V216" i="1"/>
  <c r="U3439" i="1"/>
  <c r="V3439" i="1"/>
  <c r="U3913" i="1"/>
  <c r="V3913" i="1"/>
  <c r="U2695" i="1"/>
  <c r="V2695" i="1"/>
  <c r="U3340" i="1"/>
  <c r="V3340" i="1"/>
  <c r="U3207" i="1"/>
  <c r="V3207" i="1"/>
  <c r="U3909" i="1"/>
  <c r="V3909" i="1"/>
  <c r="U3127" i="1"/>
  <c r="V3127" i="1"/>
  <c r="U4071" i="1"/>
  <c r="V4071" i="1"/>
  <c r="U3905" i="1"/>
  <c r="V3905" i="1"/>
  <c r="U4034" i="1"/>
  <c r="V4034" i="1"/>
  <c r="U2378" i="1"/>
  <c r="V2378" i="1"/>
  <c r="U2899" i="1"/>
  <c r="V2899" i="1"/>
  <c r="U3604" i="1"/>
  <c r="V3604" i="1"/>
  <c r="U2480" i="1"/>
  <c r="V2480" i="1"/>
  <c r="U3463" i="1"/>
  <c r="V3463" i="1"/>
  <c r="U2676" i="1"/>
  <c r="V2676" i="1"/>
  <c r="U2230" i="1"/>
  <c r="V2230" i="1"/>
  <c r="U1649" i="1"/>
  <c r="V1649" i="1"/>
  <c r="U933" i="1"/>
  <c r="V933" i="1"/>
  <c r="U569" i="1"/>
  <c r="V569" i="1"/>
  <c r="V2372" i="1"/>
  <c r="U2372" i="1"/>
  <c r="U1647" i="1"/>
  <c r="V1647" i="1"/>
  <c r="U336" i="1"/>
  <c r="V336" i="1"/>
  <c r="U1464" i="1"/>
  <c r="V1464" i="1"/>
  <c r="V2368" i="1"/>
  <c r="U2368" i="1"/>
  <c r="U3888" i="1"/>
  <c r="V3888" i="1"/>
  <c r="U17" i="1"/>
  <c r="V17" i="1"/>
  <c r="U673" i="1"/>
  <c r="V673" i="1"/>
  <c r="V2366" i="1"/>
  <c r="U2366" i="1"/>
  <c r="U822" i="1"/>
  <c r="V822" i="1"/>
  <c r="U24" i="1"/>
  <c r="V24" i="1"/>
  <c r="U2365" i="1"/>
  <c r="V2365" i="1"/>
  <c r="V643" i="1"/>
  <c r="U643" i="1"/>
  <c r="U1452" i="1"/>
  <c r="V1452" i="1"/>
  <c r="U1451" i="1"/>
  <c r="V1451" i="1"/>
  <c r="U2363" i="1"/>
  <c r="V2363" i="1"/>
  <c r="U3316" i="1"/>
  <c r="V3316" i="1"/>
  <c r="U3586" i="1"/>
  <c r="V3586" i="1"/>
  <c r="U2880" i="1"/>
  <c r="V2880" i="1"/>
  <c r="U3099" i="1"/>
  <c r="V3099" i="1"/>
  <c r="U3730" i="1"/>
  <c r="V3730" i="1"/>
  <c r="U3967" i="1"/>
  <c r="V3967" i="1"/>
  <c r="U918" i="1"/>
  <c r="V918" i="1"/>
  <c r="U1522" i="1"/>
  <c r="V1522" i="1"/>
  <c r="U3677" i="1"/>
  <c r="V3677" i="1"/>
  <c r="U3578" i="1"/>
  <c r="V3578" i="1"/>
  <c r="U3966" i="1"/>
  <c r="V3966" i="1"/>
  <c r="U2644" i="1"/>
  <c r="V2644" i="1"/>
  <c r="U3819" i="1"/>
  <c r="V3819" i="1"/>
  <c r="U3311" i="1"/>
  <c r="V3311" i="1"/>
  <c r="U1635" i="1"/>
  <c r="V1635" i="1"/>
  <c r="U509" i="1"/>
  <c r="V509" i="1"/>
  <c r="U436" i="1"/>
  <c r="V436" i="1"/>
  <c r="U2122" i="1"/>
  <c r="V2122" i="1"/>
  <c r="U945" i="1"/>
  <c r="V945" i="1"/>
  <c r="U2121" i="1"/>
  <c r="V2121" i="1"/>
  <c r="U912" i="1"/>
  <c r="V912" i="1"/>
  <c r="U2119" i="1"/>
  <c r="V2119" i="1"/>
  <c r="U1707" i="1"/>
  <c r="V1707" i="1"/>
  <c r="U3307" i="1"/>
  <c r="V3307" i="1"/>
  <c r="U2118" i="1"/>
  <c r="V2118" i="1"/>
  <c r="U1420" i="1"/>
  <c r="V1420" i="1"/>
  <c r="U3234" i="1"/>
  <c r="V3234" i="1"/>
  <c r="U1706" i="1"/>
  <c r="V1706" i="1"/>
  <c r="U977" i="1"/>
  <c r="V977" i="1"/>
  <c r="U1269" i="1"/>
  <c r="V1269" i="1"/>
  <c r="U3082" i="1"/>
  <c r="V3082" i="1"/>
  <c r="U3431" i="1"/>
  <c r="V3431" i="1"/>
  <c r="U2632" i="1"/>
  <c r="V2632" i="1"/>
  <c r="U1624" i="1"/>
  <c r="V1624" i="1"/>
  <c r="U1851" i="1"/>
  <c r="V1851" i="1"/>
  <c r="U2107" i="1"/>
  <c r="V2107" i="1"/>
  <c r="U1013" i="1"/>
  <c r="V1013" i="1"/>
  <c r="U29" i="1"/>
  <c r="V29" i="1"/>
  <c r="U670" i="1"/>
  <c r="V670" i="1"/>
  <c r="U2103" i="1"/>
  <c r="V2103" i="1"/>
  <c r="X2737" i="1"/>
  <c r="W2737" i="1"/>
  <c r="W3185" i="1"/>
  <c r="X2733" i="1"/>
  <c r="W2733" i="1"/>
  <c r="X2396" i="1"/>
  <c r="W2396" i="1"/>
  <c r="X3939" i="1"/>
  <c r="W3939" i="1"/>
  <c r="X3760" i="1"/>
  <c r="W3760" i="1"/>
  <c r="X3649" i="1"/>
  <c r="W3649" i="1"/>
  <c r="X3177" i="1"/>
  <c r="W3177" i="1"/>
  <c r="X2929" i="1"/>
  <c r="W2929" i="1"/>
  <c r="W1716" i="1"/>
  <c r="X96" i="1"/>
  <c r="W96" i="1"/>
  <c r="X2745" i="1"/>
  <c r="W2745" i="1"/>
  <c r="X1261" i="1"/>
  <c r="W1261" i="1"/>
  <c r="X3165" i="1"/>
  <c r="W3165" i="1"/>
  <c r="X2918" i="1"/>
  <c r="W2918" i="1"/>
  <c r="X1750" i="1"/>
  <c r="W1750" i="1"/>
  <c r="U1286" i="1"/>
  <c r="V1286" i="1"/>
  <c r="U4022" i="1"/>
  <c r="V4022" i="1"/>
  <c r="U2735" i="1"/>
  <c r="V2735" i="1"/>
  <c r="V2499" i="1"/>
  <c r="U2499" i="1"/>
  <c r="U2732" i="1"/>
  <c r="V2732" i="1"/>
  <c r="V1879" i="1"/>
  <c r="U1879" i="1"/>
  <c r="U3805" i="1"/>
  <c r="V3805" i="1"/>
  <c r="U3936" i="1"/>
  <c r="V3936" i="1"/>
  <c r="U3373" i="1"/>
  <c r="V3373" i="1"/>
  <c r="V3647" i="1"/>
  <c r="U3647" i="1"/>
  <c r="U1923" i="1"/>
  <c r="V1923" i="1"/>
  <c r="U2214" i="1"/>
  <c r="V2214" i="1"/>
  <c r="U1142" i="1"/>
  <c r="V1142" i="1"/>
  <c r="V3738" i="1"/>
  <c r="U3738" i="1"/>
  <c r="U3644" i="1"/>
  <c r="V3644" i="1"/>
  <c r="U2401" i="1"/>
  <c r="V2401" i="1"/>
  <c r="U1874" i="1"/>
  <c r="V1874" i="1"/>
  <c r="V1513" i="1"/>
  <c r="U1513" i="1"/>
  <c r="U2202" i="1"/>
  <c r="V2202" i="1"/>
  <c r="U3161" i="1"/>
  <c r="V3161" i="1"/>
  <c r="U809" i="1"/>
  <c r="V809" i="1"/>
  <c r="V2919" i="1"/>
  <c r="U2919" i="1"/>
  <c r="U3361" i="1"/>
  <c r="V3361" i="1"/>
  <c r="U2192" i="1"/>
  <c r="V2192" i="1"/>
  <c r="U3679" i="1"/>
  <c r="V3679" i="1"/>
  <c r="V3704" i="1"/>
  <c r="U3704" i="1"/>
  <c r="U3925" i="1"/>
  <c r="V3925" i="1"/>
  <c r="U3737" i="1"/>
  <c r="V3737" i="1"/>
  <c r="U3629" i="1"/>
  <c r="V3629" i="1"/>
  <c r="U4015" i="1"/>
  <c r="V4015" i="1"/>
  <c r="U126" i="1"/>
  <c r="V126" i="1"/>
  <c r="U1281" i="1"/>
  <c r="V1281" i="1"/>
  <c r="U2701" i="1"/>
  <c r="V2701" i="1"/>
  <c r="U4061" i="1"/>
  <c r="V4061" i="1"/>
  <c r="U3917" i="1"/>
  <c r="V3917" i="1"/>
  <c r="U2961" i="1"/>
  <c r="V2961" i="1"/>
  <c r="U4014" i="1"/>
  <c r="V4014" i="1"/>
  <c r="U1484" i="1"/>
  <c r="V1484" i="1"/>
  <c r="U4089" i="1"/>
  <c r="V4089" i="1"/>
  <c r="U2405" i="1"/>
  <c r="V2405" i="1"/>
  <c r="U4013" i="1"/>
  <c r="V4013" i="1"/>
  <c r="U3908" i="1"/>
  <c r="V3908" i="1"/>
  <c r="U4010" i="1"/>
  <c r="V4010" i="1"/>
  <c r="U3123" i="1"/>
  <c r="V3123" i="1"/>
  <c r="U2684" i="1"/>
  <c r="V2684" i="1"/>
  <c r="U3336" i="1"/>
  <c r="V3336" i="1"/>
  <c r="U2681" i="1"/>
  <c r="V2681" i="1"/>
  <c r="U2679" i="1"/>
  <c r="V2679" i="1"/>
  <c r="U1917" i="1"/>
  <c r="V1917" i="1"/>
  <c r="U1866" i="1"/>
  <c r="V1866" i="1"/>
  <c r="U1258" i="1"/>
  <c r="V1258" i="1"/>
  <c r="U2675" i="1"/>
  <c r="V2675" i="1"/>
  <c r="U2673" i="1"/>
  <c r="V2673" i="1"/>
  <c r="U3110" i="1"/>
  <c r="V3110" i="1"/>
  <c r="U2948" i="1"/>
  <c r="V2948" i="1"/>
  <c r="U932" i="1"/>
  <c r="V932" i="1"/>
  <c r="U1126" i="1"/>
  <c r="V1126" i="1"/>
  <c r="U3890" i="1"/>
  <c r="V3890" i="1"/>
  <c r="U4058" i="1"/>
  <c r="V4058" i="1"/>
  <c r="U3105" i="1"/>
  <c r="V3105" i="1"/>
  <c r="U1913" i="1"/>
  <c r="V1913" i="1"/>
  <c r="U1462" i="1"/>
  <c r="V1462" i="1"/>
  <c r="U30" i="1"/>
  <c r="V30" i="1"/>
  <c r="U445" i="1"/>
  <c r="V445" i="1"/>
  <c r="U213" i="1"/>
  <c r="V213" i="1"/>
  <c r="U1457" i="1"/>
  <c r="V1457" i="1"/>
  <c r="U79" i="1"/>
  <c r="V79" i="1"/>
  <c r="U1247" i="1"/>
  <c r="V1247" i="1"/>
  <c r="U2151" i="1"/>
  <c r="V2151" i="1"/>
  <c r="U2364" i="1"/>
  <c r="V2364" i="1"/>
  <c r="U566" i="1"/>
  <c r="V566" i="1"/>
  <c r="U2661" i="1"/>
  <c r="V2661" i="1"/>
  <c r="U2144" i="1"/>
  <c r="V2144" i="1"/>
  <c r="U44" i="1"/>
  <c r="V44" i="1"/>
  <c r="U2539" i="1"/>
  <c r="V2539" i="1"/>
  <c r="U3195" i="1"/>
  <c r="V3195" i="1"/>
  <c r="U1912" i="1"/>
  <c r="V1912" i="1"/>
  <c r="U470" i="1"/>
  <c r="V470" i="1"/>
  <c r="U1116" i="1"/>
  <c r="V1116" i="1"/>
  <c r="U2136" i="1"/>
  <c r="V2136" i="1"/>
  <c r="U3950" i="1"/>
  <c r="V3950" i="1"/>
  <c r="U4055" i="1"/>
  <c r="V4055" i="1"/>
  <c r="U3577" i="1"/>
  <c r="V3577" i="1"/>
  <c r="U3090" i="1"/>
  <c r="V3090" i="1"/>
  <c r="U1637" i="1"/>
  <c r="V1637" i="1"/>
  <c r="U1434" i="1"/>
  <c r="V1434" i="1"/>
  <c r="U4004" i="1"/>
  <c r="V4004" i="1"/>
  <c r="U2934" i="1"/>
  <c r="V2934" i="1"/>
  <c r="U916" i="1"/>
  <c r="V916" i="1"/>
  <c r="U2470" i="1"/>
  <c r="V2470" i="1"/>
  <c r="U2966" i="1"/>
  <c r="V2966" i="1"/>
  <c r="U913" i="1"/>
  <c r="V913" i="1"/>
  <c r="U207" i="1"/>
  <c r="V207" i="1"/>
  <c r="U3681" i="1"/>
  <c r="V3681" i="1"/>
  <c r="U1426" i="1"/>
  <c r="V1426" i="1"/>
  <c r="U560" i="1"/>
  <c r="V560" i="1"/>
  <c r="U1570" i="1"/>
  <c r="V1570" i="1"/>
  <c r="U505" i="1"/>
  <c r="V505" i="1"/>
  <c r="U1854" i="1"/>
  <c r="V1854" i="1"/>
  <c r="U2356" i="1"/>
  <c r="V2356" i="1"/>
  <c r="U820" i="1"/>
  <c r="V820" i="1"/>
  <c r="U3794" i="1"/>
  <c r="V3794" i="1"/>
  <c r="U2465" i="1"/>
  <c r="V2465" i="1"/>
  <c r="U3079" i="1"/>
  <c r="V3079" i="1"/>
  <c r="U3792" i="1"/>
  <c r="V3792" i="1"/>
  <c r="U144" i="1"/>
  <c r="V144" i="1"/>
  <c r="U999" i="1"/>
  <c r="V999" i="1"/>
  <c r="U1101" i="1"/>
  <c r="V1101" i="1"/>
  <c r="U527" i="1"/>
  <c r="V527" i="1"/>
  <c r="U1906" i="1"/>
  <c r="V1906" i="1"/>
  <c r="U1410" i="1"/>
  <c r="V1410" i="1"/>
  <c r="U503" i="1"/>
  <c r="V503" i="1"/>
  <c r="U1700" i="1"/>
  <c r="V1700" i="1"/>
  <c r="U425" i="1"/>
  <c r="V425" i="1"/>
  <c r="U3074" i="1"/>
  <c r="V3074" i="1"/>
  <c r="U2242" i="1"/>
  <c r="V2242" i="1"/>
  <c r="U2854" i="1"/>
  <c r="V2854" i="1"/>
  <c r="U2097" i="1"/>
  <c r="V2097" i="1"/>
  <c r="U3548" i="1"/>
  <c r="V3548" i="1"/>
  <c r="U1846" i="1"/>
  <c r="V1846" i="1"/>
  <c r="U1163" i="1"/>
  <c r="V1163" i="1"/>
  <c r="U2093" i="1"/>
  <c r="V2093" i="1"/>
  <c r="U1904" i="1"/>
  <c r="V1904" i="1"/>
  <c r="U4085" i="1"/>
  <c r="V4085" i="1"/>
  <c r="U199" i="1"/>
  <c r="V199" i="1"/>
  <c r="U458" i="1"/>
  <c r="V458" i="1"/>
  <c r="U3789" i="1"/>
  <c r="V3789" i="1"/>
  <c r="U2616" i="1"/>
  <c r="V2616" i="1"/>
  <c r="U748" i="1"/>
  <c r="V748" i="1"/>
  <c r="U418" i="1"/>
  <c r="V418" i="1"/>
  <c r="U624" i="1"/>
  <c r="V624" i="1"/>
  <c r="U3290" i="1"/>
  <c r="V3290" i="1"/>
  <c r="U412" i="1"/>
  <c r="V412" i="1"/>
  <c r="U1840" i="1"/>
  <c r="V1840" i="1"/>
  <c r="V2841" i="1"/>
  <c r="U2841" i="1"/>
  <c r="U314" i="1"/>
  <c r="V314" i="1"/>
  <c r="U3769" i="1"/>
  <c r="V3769" i="1"/>
  <c r="U2612" i="1"/>
  <c r="V2612" i="1"/>
  <c r="U741" i="1"/>
  <c r="V741" i="1"/>
  <c r="U3861" i="1"/>
  <c r="V3861" i="1"/>
  <c r="U4021" i="1"/>
  <c r="V4021" i="1"/>
  <c r="U3721" i="1"/>
  <c r="V3721" i="1"/>
  <c r="U3285" i="1"/>
  <c r="V3285" i="1"/>
  <c r="U886" i="1"/>
  <c r="V886" i="1"/>
  <c r="U1783" i="1"/>
  <c r="V1783" i="1"/>
  <c r="U947" i="1"/>
  <c r="V947" i="1"/>
  <c r="U618" i="1"/>
  <c r="V618" i="1"/>
  <c r="U1267" i="1"/>
  <c r="V1267" i="1"/>
  <c r="U400" i="1"/>
  <c r="V400" i="1"/>
  <c r="U2334" i="1"/>
  <c r="V2334" i="1"/>
  <c r="U3043" i="1"/>
  <c r="V3043" i="1"/>
  <c r="U884" i="1"/>
  <c r="V884" i="1"/>
  <c r="U1611" i="1"/>
  <c r="V1611" i="1"/>
  <c r="U1610" i="1"/>
  <c r="V1610" i="1"/>
  <c r="U2255" i="1"/>
  <c r="V2255" i="1"/>
  <c r="U2254" i="1"/>
  <c r="V2254" i="1"/>
  <c r="U3518" i="1"/>
  <c r="V3518" i="1"/>
  <c r="U2754" i="1"/>
  <c r="V2754" i="1"/>
  <c r="U3821" i="1"/>
  <c r="V3821" i="1"/>
  <c r="V2827" i="1"/>
  <c r="U2827" i="1"/>
  <c r="U3275" i="1"/>
  <c r="V3275" i="1"/>
  <c r="U1078" i="1"/>
  <c r="V1078" i="1"/>
  <c r="U2593" i="1"/>
  <c r="V2593" i="1"/>
  <c r="V957" i="1"/>
  <c r="U957" i="1"/>
  <c r="U2324" i="1"/>
  <c r="V2324" i="1"/>
  <c r="U1827" i="1"/>
  <c r="V1827" i="1"/>
  <c r="U4" i="1"/>
  <c r="V4" i="1"/>
  <c r="V2231" i="1"/>
  <c r="U2231" i="1"/>
  <c r="U3511" i="1"/>
  <c r="V3511" i="1"/>
  <c r="U1737" i="1"/>
  <c r="V1737" i="1"/>
  <c r="U1824" i="1"/>
  <c r="V1824" i="1"/>
  <c r="V4102" i="1"/>
  <c r="U4102" i="1"/>
  <c r="U477" i="1"/>
  <c r="V477" i="1"/>
  <c r="U1881" i="1"/>
  <c r="V1881" i="1"/>
  <c r="U1284" i="1"/>
  <c r="V1284" i="1"/>
  <c r="U271" i="1"/>
  <c r="V271" i="1"/>
  <c r="U2585" i="1"/>
  <c r="V2585" i="1"/>
  <c r="U3019" i="1"/>
  <c r="V3019" i="1"/>
  <c r="U1227" i="1"/>
  <c r="V1227" i="1"/>
  <c r="U2444" i="1"/>
  <c r="V2444" i="1"/>
  <c r="U2813" i="1"/>
  <c r="V2813" i="1"/>
  <c r="U1062" i="1"/>
  <c r="V1062" i="1"/>
  <c r="U1173" i="1"/>
  <c r="V1173" i="1"/>
  <c r="U3012" i="1"/>
  <c r="V3012" i="1"/>
  <c r="V1535" i="1"/>
  <c r="U1535" i="1"/>
  <c r="U1777" i="1"/>
  <c r="V1777" i="1"/>
  <c r="V2023" i="1"/>
  <c r="U2023" i="1"/>
  <c r="U231" i="1"/>
  <c r="V231" i="1"/>
  <c r="V714" i="1"/>
  <c r="U714" i="1"/>
  <c r="U3010" i="1"/>
  <c r="V3010" i="1"/>
  <c r="U269" i="1"/>
  <c r="V269" i="1"/>
  <c r="U2019" i="1"/>
  <c r="V2019" i="1"/>
  <c r="U1735" i="1"/>
  <c r="V1735" i="1"/>
  <c r="U1339" i="1"/>
  <c r="V1339" i="1"/>
  <c r="U2017" i="1"/>
  <c r="V2017" i="1"/>
  <c r="U2311" i="1"/>
  <c r="V2311" i="1"/>
  <c r="U1334" i="1"/>
  <c r="V1334" i="1"/>
  <c r="U149" i="1"/>
  <c r="V149" i="1"/>
  <c r="U2310" i="1"/>
  <c r="V2310" i="1"/>
  <c r="U1517" i="1"/>
  <c r="V1517" i="1"/>
  <c r="U2515" i="1"/>
  <c r="V2515" i="1"/>
  <c r="U2007" i="1"/>
  <c r="V2007" i="1"/>
  <c r="U3002" i="1"/>
  <c r="V3002" i="1"/>
  <c r="U463" i="1"/>
  <c r="V463" i="1"/>
  <c r="U2435" i="1"/>
  <c r="V2435" i="1"/>
  <c r="U1999" i="1"/>
  <c r="V1999" i="1"/>
  <c r="U2996" i="1"/>
  <c r="V2996" i="1"/>
  <c r="U1891" i="1"/>
  <c r="V1891" i="1"/>
  <c r="U3489" i="1"/>
  <c r="V3489" i="1"/>
  <c r="U3252" i="1"/>
  <c r="V3252" i="1"/>
  <c r="U3742" i="1"/>
  <c r="V3742" i="1"/>
  <c r="U2563" i="1"/>
  <c r="V2563" i="1"/>
  <c r="U1727" i="1"/>
  <c r="V1727" i="1"/>
  <c r="U488" i="1"/>
  <c r="V488" i="1"/>
  <c r="U855" i="1"/>
  <c r="V855" i="1"/>
  <c r="U168" i="1"/>
  <c r="V168" i="1"/>
  <c r="U366" i="1"/>
  <c r="V366" i="1"/>
  <c r="U703" i="1"/>
  <c r="V703" i="1"/>
  <c r="U1984" i="1"/>
  <c r="V1984" i="1"/>
  <c r="U1323" i="1"/>
  <c r="V1323" i="1"/>
  <c r="U850" i="1"/>
  <c r="V850" i="1"/>
  <c r="U2560" i="1"/>
  <c r="V2560" i="1"/>
  <c r="U963" i="1"/>
  <c r="V963" i="1"/>
  <c r="U1319" i="1"/>
  <c r="V1319" i="1"/>
  <c r="U1318" i="1"/>
  <c r="V1318" i="1"/>
  <c r="U1970" i="1"/>
  <c r="V1970" i="1"/>
  <c r="U1771" i="1"/>
  <c r="V1771" i="1"/>
  <c r="U247" i="1"/>
  <c r="V247" i="1"/>
  <c r="U1676" i="1"/>
  <c r="V1676" i="1"/>
  <c r="U3712" i="1"/>
  <c r="V3712" i="1"/>
  <c r="U3483" i="1"/>
  <c r="V3483" i="1"/>
  <c r="U2512" i="1"/>
  <c r="V2512" i="1"/>
  <c r="U538" i="1"/>
  <c r="V538" i="1"/>
  <c r="U1963" i="1"/>
  <c r="V1963" i="1"/>
  <c r="U3988" i="1"/>
  <c r="V3988" i="1"/>
  <c r="U1673" i="1"/>
  <c r="V1673" i="1"/>
  <c r="U535" i="1"/>
  <c r="V535" i="1"/>
  <c r="U1560" i="1"/>
  <c r="V1560" i="1"/>
  <c r="U1210" i="1"/>
  <c r="V1210" i="1"/>
  <c r="U261" i="1"/>
  <c r="V261" i="1"/>
  <c r="U2297" i="1"/>
  <c r="V2297" i="1"/>
  <c r="U1297" i="1"/>
  <c r="V1297" i="1"/>
  <c r="U2427" i="1"/>
  <c r="V2427" i="1"/>
  <c r="U1585" i="1"/>
  <c r="V1585" i="1"/>
  <c r="U1793" i="1"/>
  <c r="V1793" i="1"/>
  <c r="U2426" i="1"/>
  <c r="V2426" i="1"/>
  <c r="U3409" i="1"/>
  <c r="V3409" i="1"/>
  <c r="U143" i="1"/>
  <c r="V143" i="1"/>
  <c r="U341" i="1"/>
  <c r="V341" i="1"/>
  <c r="U246" i="1"/>
  <c r="V246" i="1"/>
  <c r="U2425" i="1"/>
  <c r="V2425" i="1"/>
  <c r="U1937" i="1"/>
  <c r="V1937" i="1"/>
  <c r="U3828" i="1"/>
  <c r="V3828" i="1"/>
  <c r="U3777" i="1"/>
  <c r="V3777" i="1"/>
  <c r="U1288" i="1"/>
  <c r="V1288" i="1"/>
  <c r="U1797" i="1"/>
  <c r="V1797" i="1"/>
  <c r="U2972" i="1"/>
  <c r="V2972" i="1"/>
  <c r="X3186" i="1"/>
  <c r="W3186" i="1"/>
  <c r="X2932" i="1"/>
  <c r="W2932" i="1"/>
  <c r="X3182" i="1"/>
  <c r="W3182" i="1"/>
  <c r="X3375" i="1"/>
  <c r="W3375" i="1"/>
  <c r="X1879" i="1"/>
  <c r="W1879" i="1"/>
  <c r="X3179" i="1"/>
  <c r="W3179" i="1"/>
  <c r="X450" i="1"/>
  <c r="W450" i="1"/>
  <c r="X1878" i="1"/>
  <c r="W1878" i="1"/>
  <c r="X3174" i="1"/>
  <c r="W3174" i="1"/>
  <c r="X937" i="1"/>
  <c r="W937" i="1"/>
  <c r="X3739" i="1"/>
  <c r="W3739" i="1"/>
  <c r="X3738" i="1"/>
  <c r="W3738" i="1"/>
  <c r="X54" i="1"/>
  <c r="W54" i="1"/>
  <c r="X26" i="1"/>
  <c r="W26" i="1"/>
  <c r="X3915" i="1"/>
  <c r="W3915" i="1"/>
  <c r="U3824" i="1"/>
  <c r="V3824" i="1"/>
  <c r="U2272" i="1"/>
  <c r="V2272" i="1"/>
  <c r="U2496" i="1"/>
  <c r="V2496" i="1"/>
  <c r="U2227" i="1"/>
  <c r="V2227" i="1"/>
  <c r="U3939" i="1"/>
  <c r="V3939" i="1"/>
  <c r="U1503" i="1"/>
  <c r="V1503" i="1"/>
  <c r="U2493" i="1"/>
  <c r="V2493" i="1"/>
  <c r="U3178" i="1"/>
  <c r="V3178" i="1"/>
  <c r="U3970" i="1"/>
  <c r="V3970" i="1"/>
  <c r="U1165" i="1"/>
  <c r="V1165" i="1"/>
  <c r="U3215" i="1"/>
  <c r="V3215" i="1"/>
  <c r="U2213" i="1"/>
  <c r="V2213" i="1"/>
  <c r="U1261" i="1"/>
  <c r="V1261" i="1"/>
  <c r="U3646" i="1"/>
  <c r="V3646" i="1"/>
  <c r="U3706" i="1"/>
  <c r="V3706" i="1"/>
  <c r="U649" i="1"/>
  <c r="V649" i="1"/>
  <c r="U2922" i="1"/>
  <c r="V2922" i="1"/>
  <c r="U2204" i="1"/>
  <c r="V2204" i="1"/>
  <c r="U2719" i="1"/>
  <c r="V2719" i="1"/>
  <c r="U4042" i="1"/>
  <c r="V4042" i="1"/>
  <c r="U3803" i="1"/>
  <c r="V3803" i="1"/>
  <c r="U1134" i="1"/>
  <c r="V1134" i="1"/>
  <c r="U2195" i="1"/>
  <c r="V2195" i="1"/>
  <c r="U2916" i="1"/>
  <c r="V2916" i="1"/>
  <c r="U1920" i="1"/>
  <c r="V1920" i="1"/>
  <c r="U2489" i="1"/>
  <c r="V2489" i="1"/>
  <c r="U2915" i="1"/>
  <c r="V2915" i="1"/>
  <c r="U2487" i="1"/>
  <c r="V2487" i="1"/>
  <c r="U2711" i="1"/>
  <c r="V2711" i="1"/>
  <c r="U3924" i="1"/>
  <c r="V3924" i="1"/>
  <c r="U2485" i="1"/>
  <c r="V2485" i="1"/>
  <c r="U3625" i="1"/>
  <c r="V3625" i="1"/>
  <c r="U3349" i="1"/>
  <c r="V3349" i="1"/>
  <c r="U3919" i="1"/>
  <c r="V3919" i="1"/>
  <c r="U3346" i="1"/>
  <c r="V3346" i="1"/>
  <c r="U2940" i="1"/>
  <c r="V2940" i="1"/>
  <c r="U3801" i="1"/>
  <c r="V3801" i="1"/>
  <c r="U2384" i="1"/>
  <c r="V2384" i="1"/>
  <c r="U1483" i="1"/>
  <c r="V1483" i="1"/>
  <c r="U3911" i="1"/>
  <c r="V3911" i="1"/>
  <c r="U4012" i="1"/>
  <c r="V4012" i="1"/>
  <c r="U3907" i="1"/>
  <c r="V3907" i="1"/>
  <c r="U3608" i="1"/>
  <c r="V3608" i="1"/>
  <c r="V3337" i="1"/>
  <c r="U3337" i="1"/>
  <c r="U1133" i="1"/>
  <c r="V1133" i="1"/>
  <c r="U3901" i="1"/>
  <c r="V3901" i="1"/>
  <c r="U3118" i="1"/>
  <c r="V3118" i="1"/>
  <c r="U1667" i="1"/>
  <c r="V1667" i="1"/>
  <c r="U3115" i="1"/>
  <c r="V3115" i="1"/>
  <c r="U2166" i="1"/>
  <c r="V2166" i="1"/>
  <c r="U2376" i="1"/>
  <c r="V2376" i="1"/>
  <c r="U2674" i="1"/>
  <c r="V2674" i="1"/>
  <c r="U3697" i="1"/>
  <c r="V3697" i="1"/>
  <c r="U1128" i="1"/>
  <c r="V1128" i="1"/>
  <c r="U3324" i="1"/>
  <c r="V3324" i="1"/>
  <c r="U1127" i="1"/>
  <c r="V1127" i="1"/>
  <c r="U930" i="1"/>
  <c r="V930" i="1"/>
  <c r="U3598" i="1"/>
  <c r="V3598" i="1"/>
  <c r="U1125" i="1"/>
  <c r="V1125" i="1"/>
  <c r="U1753" i="1"/>
  <c r="V1753" i="1"/>
  <c r="U2154" i="1"/>
  <c r="V2154" i="1"/>
  <c r="U446" i="1"/>
  <c r="V446" i="1"/>
  <c r="U141" i="1"/>
  <c r="V141" i="1"/>
  <c r="U512" i="1"/>
  <c r="V512" i="1"/>
  <c r="U2153" i="1"/>
  <c r="V2153" i="1"/>
  <c r="U1123" i="1"/>
  <c r="V1123" i="1"/>
  <c r="U1122" i="1"/>
  <c r="V1122" i="1"/>
  <c r="U1121" i="1"/>
  <c r="V1121" i="1"/>
  <c r="U511" i="1"/>
  <c r="V511" i="1"/>
  <c r="U4007" i="1"/>
  <c r="V4007" i="1"/>
  <c r="U1119" i="1"/>
  <c r="V1119" i="1"/>
  <c r="U2148" i="1"/>
  <c r="V2148" i="1"/>
  <c r="U1447" i="1"/>
  <c r="V1447" i="1"/>
  <c r="U773" i="1"/>
  <c r="V773" i="1"/>
  <c r="U3731" i="1"/>
  <c r="V3731" i="1"/>
  <c r="U3583" i="1"/>
  <c r="V3583" i="1"/>
  <c r="U1442" i="1"/>
  <c r="V1442" i="1"/>
  <c r="U1440" i="1"/>
  <c r="V1440" i="1"/>
  <c r="U2876" i="1"/>
  <c r="V2876" i="1"/>
  <c r="U2261" i="1"/>
  <c r="V2261" i="1"/>
  <c r="U3579" i="1"/>
  <c r="V3579" i="1"/>
  <c r="U2135" i="1"/>
  <c r="V2135" i="1"/>
  <c r="U1436" i="1"/>
  <c r="V1436" i="1"/>
  <c r="U3575" i="1"/>
  <c r="V3575" i="1"/>
  <c r="U942" i="1"/>
  <c r="V942" i="1"/>
  <c r="U3878" i="1"/>
  <c r="V3878" i="1"/>
  <c r="U3458" i="1"/>
  <c r="V3458" i="1"/>
  <c r="U1243" i="1"/>
  <c r="V1243" i="1"/>
  <c r="U1633" i="1"/>
  <c r="V1633" i="1"/>
  <c r="U300" i="1"/>
  <c r="V300" i="1"/>
  <c r="U766" i="1"/>
  <c r="V766" i="1"/>
  <c r="U452" i="1"/>
  <c r="V452" i="1"/>
  <c r="U23" i="1"/>
  <c r="V23" i="1"/>
  <c r="U4070" i="1"/>
  <c r="V4070" i="1"/>
  <c r="U1271" i="1"/>
  <c r="V1271" i="1"/>
  <c r="U1108" i="1"/>
  <c r="V1108" i="1"/>
  <c r="U94" i="1"/>
  <c r="V94" i="1"/>
  <c r="U909" i="1"/>
  <c r="V909" i="1"/>
  <c r="U1907" i="1"/>
  <c r="V1907" i="1"/>
  <c r="U2259" i="1"/>
  <c r="V2259" i="1"/>
  <c r="U2114" i="1"/>
  <c r="V2114" i="1"/>
  <c r="U2352" i="1"/>
  <c r="V2352" i="1"/>
  <c r="U3457" i="1"/>
  <c r="V3457" i="1"/>
  <c r="U3563" i="1"/>
  <c r="V3563" i="1"/>
  <c r="U1416" i="1"/>
  <c r="V1416" i="1"/>
  <c r="U74" i="1"/>
  <c r="V74" i="1"/>
  <c r="U2629" i="1"/>
  <c r="V2629" i="1"/>
  <c r="U3430" i="1"/>
  <c r="V3430" i="1"/>
  <c r="U120" i="1"/>
  <c r="V120" i="1"/>
  <c r="U3076" i="1"/>
  <c r="V3076" i="1"/>
  <c r="U1622" i="1"/>
  <c r="V1622" i="1"/>
  <c r="U756" i="1"/>
  <c r="V756" i="1"/>
  <c r="U4029" i="1"/>
  <c r="V4029" i="1"/>
  <c r="U3188" i="1"/>
  <c r="V3188" i="1"/>
  <c r="U2858" i="1"/>
  <c r="V2858" i="1"/>
  <c r="U3770" i="1"/>
  <c r="V3770" i="1"/>
  <c r="U3550" i="1"/>
  <c r="V3550" i="1"/>
  <c r="U4113" i="1"/>
  <c r="V4113" i="1"/>
  <c r="U1178" i="1"/>
  <c r="V1178" i="1"/>
  <c r="U2849" i="1"/>
  <c r="V2849" i="1"/>
  <c r="U2241" i="1"/>
  <c r="V2241" i="1"/>
  <c r="U3545" i="1"/>
  <c r="V3545" i="1"/>
  <c r="U2846" i="1"/>
  <c r="V2846" i="1"/>
  <c r="U52" i="1"/>
  <c r="V52" i="1"/>
  <c r="U3866" i="1"/>
  <c r="V3866" i="1"/>
  <c r="U3294" i="1"/>
  <c r="V3294" i="1"/>
  <c r="U2619" i="1"/>
  <c r="V2619" i="1"/>
  <c r="U3722" i="1"/>
  <c r="V3722" i="1"/>
  <c r="U3943" i="1"/>
  <c r="V3943" i="1"/>
  <c r="U1617" i="1"/>
  <c r="V1617" i="1"/>
  <c r="U252" i="1"/>
  <c r="V252" i="1"/>
  <c r="U500" i="1"/>
  <c r="V500" i="1"/>
  <c r="U3864" i="1"/>
  <c r="V3864" i="1"/>
  <c r="U1903" i="1"/>
  <c r="V1903" i="1"/>
  <c r="U49" i="1"/>
  <c r="V49" i="1"/>
  <c r="V478" i="1"/>
  <c r="U478" i="1"/>
  <c r="U1391" i="1"/>
  <c r="V1391" i="1"/>
  <c r="U4077" i="1"/>
  <c r="V4077" i="1"/>
  <c r="U619" i="1"/>
  <c r="V619" i="1"/>
  <c r="U1389" i="1"/>
  <c r="V1389" i="1"/>
  <c r="U1388" i="1"/>
  <c r="V1388" i="1"/>
  <c r="U2609" i="1"/>
  <c r="V2609" i="1"/>
  <c r="U1386" i="1"/>
  <c r="V1386" i="1"/>
  <c r="U1613" i="1"/>
  <c r="V1613" i="1"/>
  <c r="U338" i="1"/>
  <c r="V338" i="1"/>
  <c r="U660" i="1"/>
  <c r="V660" i="1"/>
  <c r="U1268" i="1"/>
  <c r="V1268" i="1"/>
  <c r="U1233" i="1"/>
  <c r="V1233" i="1"/>
  <c r="U1541" i="1"/>
  <c r="V1541" i="1"/>
  <c r="U3525" i="1"/>
  <c r="V3525" i="1"/>
  <c r="U2063" i="1"/>
  <c r="V2063" i="1"/>
  <c r="U1930" i="1"/>
  <c r="V1930" i="1"/>
  <c r="U2455" i="1"/>
  <c r="V2455" i="1"/>
  <c r="U2504" i="1"/>
  <c r="V2504" i="1"/>
  <c r="U3037" i="1"/>
  <c r="V3037" i="1"/>
  <c r="U3034" i="1"/>
  <c r="V3034" i="1"/>
  <c r="U3280" i="1"/>
  <c r="V3280" i="1"/>
  <c r="U3030" i="1"/>
  <c r="V3030" i="1"/>
  <c r="U1692" i="1"/>
  <c r="V1692" i="1"/>
  <c r="U1201" i="1"/>
  <c r="V1201" i="1"/>
  <c r="U3718" i="1"/>
  <c r="V3718" i="1"/>
  <c r="U881" i="1"/>
  <c r="V881" i="1"/>
  <c r="U958" i="1"/>
  <c r="V958" i="1"/>
  <c r="U3417" i="1"/>
  <c r="V3417" i="1"/>
  <c r="U3416" i="1"/>
  <c r="V3416" i="1"/>
  <c r="U1073" i="1"/>
  <c r="V1073" i="1"/>
  <c r="U526" i="1"/>
  <c r="V526" i="1"/>
  <c r="U1177" i="1"/>
  <c r="V1177" i="1"/>
  <c r="U2038" i="1"/>
  <c r="V2038" i="1"/>
  <c r="U2588" i="1"/>
  <c r="V2588" i="1"/>
  <c r="U2450" i="1"/>
  <c r="V2450" i="1"/>
  <c r="U1360" i="1"/>
  <c r="V1360" i="1"/>
  <c r="U4052" i="1"/>
  <c r="V4052" i="1"/>
  <c r="U2820" i="1"/>
  <c r="V2820" i="1"/>
  <c r="U71" i="1"/>
  <c r="V71" i="1"/>
  <c r="U185" i="1"/>
  <c r="V185" i="1"/>
  <c r="U2447" i="1"/>
  <c r="V2447" i="1"/>
  <c r="U3506" i="1"/>
  <c r="V3506" i="1"/>
  <c r="U815" i="1"/>
  <c r="V815" i="1"/>
  <c r="U1822" i="1"/>
  <c r="V1822" i="1"/>
  <c r="U1668" i="1"/>
  <c r="V1668" i="1"/>
  <c r="U1003" i="1"/>
  <c r="V1003" i="1"/>
  <c r="U1004" i="1"/>
  <c r="V1004" i="1"/>
  <c r="U1555" i="1"/>
  <c r="V1555" i="1"/>
  <c r="U722" i="1"/>
  <c r="V722" i="1"/>
  <c r="U720" i="1"/>
  <c r="V720" i="1"/>
  <c r="U1600" i="1"/>
  <c r="V1600" i="1"/>
  <c r="U2021" i="1"/>
  <c r="V2021" i="1"/>
  <c r="U1347" i="1"/>
  <c r="V1347" i="1"/>
  <c r="U4051" i="1"/>
  <c r="V4051" i="1"/>
  <c r="U3497" i="1"/>
  <c r="V3497" i="1"/>
  <c r="U3452" i="1"/>
  <c r="V3452" i="1"/>
  <c r="U182" i="1"/>
  <c r="V182" i="1"/>
  <c r="U1669" i="1"/>
  <c r="V1669" i="1"/>
  <c r="U868" i="1"/>
  <c r="V868" i="1"/>
  <c r="U1337" i="1"/>
  <c r="V1337" i="1"/>
  <c r="U542" i="1"/>
  <c r="V542" i="1"/>
  <c r="U541" i="1"/>
  <c r="V541" i="1"/>
  <c r="U3674" i="1"/>
  <c r="V3674" i="1"/>
  <c r="U3004" i="1"/>
  <c r="V3004" i="1"/>
  <c r="U1776" i="1"/>
  <c r="V1776" i="1"/>
  <c r="U3714" i="1"/>
  <c r="V3714" i="1"/>
  <c r="U2006" i="1"/>
  <c r="V2006" i="1"/>
  <c r="U2003" i="1"/>
  <c r="V2003" i="1"/>
  <c r="U2999" i="1"/>
  <c r="V2999" i="1"/>
  <c r="U2997" i="1"/>
  <c r="V2997" i="1"/>
  <c r="U3958" i="1"/>
  <c r="V3958" i="1"/>
  <c r="U2944" i="1"/>
  <c r="V2944" i="1"/>
  <c r="U3412" i="1"/>
  <c r="V3412" i="1"/>
  <c r="U522" i="1"/>
  <c r="V522" i="1"/>
  <c r="U2798" i="1"/>
  <c r="V2798" i="1"/>
  <c r="U1811" i="1"/>
  <c r="V1811" i="1"/>
  <c r="U1988" i="1"/>
  <c r="V1988" i="1"/>
  <c r="U291" i="1"/>
  <c r="V291" i="1"/>
  <c r="U372" i="1"/>
  <c r="V372" i="1"/>
  <c r="U1810" i="1"/>
  <c r="V1810" i="1"/>
  <c r="U2562" i="1"/>
  <c r="V2562" i="1"/>
  <c r="U702" i="1"/>
  <c r="V702" i="1"/>
  <c r="U48" i="1"/>
  <c r="V48" i="1"/>
  <c r="U249" i="1"/>
  <c r="V249" i="1"/>
  <c r="U165" i="1"/>
  <c r="V165" i="1"/>
  <c r="U1217" i="1"/>
  <c r="V1217" i="1"/>
  <c r="U264" i="1"/>
  <c r="V264" i="1"/>
  <c r="U1677" i="1"/>
  <c r="V1677" i="1"/>
  <c r="U2300" i="1"/>
  <c r="V2300" i="1"/>
  <c r="U223" i="1"/>
  <c r="V223" i="1"/>
  <c r="U847" i="1"/>
  <c r="V847" i="1"/>
  <c r="U1033" i="1"/>
  <c r="V1033" i="1"/>
  <c r="U845" i="1"/>
  <c r="V845" i="1"/>
  <c r="U843" i="1"/>
  <c r="V843" i="1"/>
  <c r="U148" i="1"/>
  <c r="V148" i="1"/>
  <c r="U1588" i="1"/>
  <c r="V1588" i="1"/>
  <c r="U1964" i="1"/>
  <c r="V1964" i="1"/>
  <c r="U521" i="1"/>
  <c r="V521" i="1"/>
  <c r="U113" i="1"/>
  <c r="V113" i="1"/>
  <c r="U536" i="1"/>
  <c r="V536" i="1"/>
  <c r="U1804" i="1"/>
  <c r="V1804" i="1"/>
  <c r="U1925" i="1"/>
  <c r="V1925" i="1"/>
  <c r="U812" i="1"/>
  <c r="V812" i="1"/>
  <c r="U1959" i="1"/>
  <c r="V1959" i="1"/>
  <c r="U834" i="1"/>
  <c r="V834" i="1"/>
  <c r="U259" i="1"/>
  <c r="V259" i="1"/>
  <c r="U683" i="1"/>
  <c r="V683" i="1"/>
  <c r="U659" i="1"/>
  <c r="V659" i="1"/>
  <c r="U1949" i="1"/>
  <c r="V1949" i="1"/>
  <c r="U13" i="1"/>
  <c r="V13" i="1"/>
  <c r="U3469" i="1"/>
  <c r="V3469" i="1"/>
  <c r="U12" i="1"/>
  <c r="V12" i="1"/>
  <c r="U1722" i="1"/>
  <c r="V1722" i="1"/>
  <c r="U3408" i="1"/>
  <c r="V3408" i="1"/>
  <c r="U3946" i="1"/>
  <c r="V3946" i="1"/>
  <c r="U3239" i="1"/>
  <c r="V3239" i="1"/>
  <c r="U4049" i="1"/>
  <c r="V4049" i="1"/>
  <c r="U2980" i="1"/>
  <c r="V2980" i="1"/>
  <c r="U1266" i="1"/>
  <c r="V1266" i="1"/>
  <c r="U3466" i="1"/>
  <c r="V3466" i="1"/>
  <c r="U3673" i="1"/>
  <c r="V3673" i="1"/>
  <c r="W2419" i="1"/>
  <c r="X2419" i="1"/>
  <c r="X2229" i="1"/>
  <c r="W2229" i="1"/>
  <c r="X154" i="1"/>
  <c r="W154" i="1"/>
  <c r="X1525" i="1"/>
  <c r="W1525" i="1"/>
  <c r="X939" i="1"/>
  <c r="W939" i="1"/>
  <c r="X1503" i="1"/>
  <c r="W1503" i="1"/>
  <c r="X1144" i="1"/>
  <c r="W1144" i="1"/>
  <c r="X1501" i="1"/>
  <c r="W1501" i="1"/>
  <c r="X3175" i="1"/>
  <c r="W3175" i="1"/>
  <c r="X3173" i="1"/>
  <c r="W3173" i="1"/>
  <c r="X2724" i="1"/>
  <c r="W2724" i="1"/>
  <c r="X2723" i="1"/>
  <c r="W2723" i="1"/>
  <c r="X3646" i="1"/>
  <c r="W3646" i="1"/>
  <c r="X2196" i="1"/>
  <c r="W2196" i="1"/>
  <c r="X2192" i="1"/>
  <c r="W2192" i="1"/>
  <c r="X449" i="1"/>
  <c r="W449" i="1"/>
  <c r="X1757" i="1"/>
  <c r="W1757" i="1"/>
  <c r="X2707" i="1"/>
  <c r="W2707" i="1"/>
  <c r="X3345" i="1"/>
  <c r="W3345" i="1"/>
  <c r="X3133" i="1"/>
  <c r="W3133" i="1"/>
  <c r="X4035" i="1"/>
  <c r="W4035" i="1"/>
  <c r="X2377" i="1"/>
  <c r="W2377" i="1"/>
  <c r="X3752" i="1"/>
  <c r="W3752" i="1"/>
  <c r="X3599" i="1"/>
  <c r="W3599" i="1"/>
  <c r="X2669" i="1"/>
  <c r="W2669" i="1"/>
  <c r="X2289" i="1"/>
  <c r="W2289" i="1"/>
  <c r="X922" i="1"/>
  <c r="W922" i="1"/>
  <c r="X3433" i="1"/>
  <c r="W3433" i="1"/>
  <c r="X1861" i="1"/>
  <c r="W1861" i="1"/>
  <c r="X3398" i="1"/>
  <c r="W3398" i="1"/>
  <c r="X1432" i="1"/>
  <c r="W1432" i="1"/>
  <c r="X1242" i="1"/>
  <c r="W1242" i="1"/>
  <c r="X1857" i="1"/>
  <c r="W1857" i="1"/>
  <c r="X1428" i="1"/>
  <c r="W1428" i="1"/>
  <c r="X3984" i="1"/>
  <c r="W3984" i="1"/>
  <c r="X2778" i="1"/>
  <c r="W2778" i="1"/>
  <c r="U3963" i="1"/>
  <c r="V3963" i="1"/>
  <c r="U1095" i="1"/>
  <c r="V1095" i="1"/>
  <c r="U3064" i="1"/>
  <c r="V3064" i="1"/>
  <c r="U1744" i="1"/>
  <c r="V1744" i="1"/>
  <c r="U2618" i="1"/>
  <c r="V2618" i="1"/>
  <c r="U2459" i="1"/>
  <c r="V2459" i="1"/>
  <c r="U501" i="1"/>
  <c r="V501" i="1"/>
  <c r="U417" i="1"/>
  <c r="V417" i="1"/>
  <c r="U746" i="1"/>
  <c r="V746" i="1"/>
  <c r="U743" i="1"/>
  <c r="V743" i="1"/>
  <c r="U335" i="1"/>
  <c r="V335" i="1"/>
  <c r="U3228" i="1"/>
  <c r="V3228" i="1"/>
  <c r="U891" i="1"/>
  <c r="V891" i="1"/>
  <c r="U1089" i="1"/>
  <c r="V1089" i="1"/>
  <c r="U3786" i="1"/>
  <c r="V3786" i="1"/>
  <c r="V3286" i="1"/>
  <c r="U3286" i="1"/>
  <c r="U740" i="1"/>
  <c r="V740" i="1"/>
  <c r="U3051" i="1"/>
  <c r="V3051" i="1"/>
  <c r="U1614" i="1"/>
  <c r="V1614" i="1"/>
  <c r="U2608" i="1"/>
  <c r="V2608" i="1"/>
  <c r="U3047" i="1"/>
  <c r="V3047" i="1"/>
  <c r="U3045" i="1"/>
  <c r="V3045" i="1"/>
  <c r="U2457" i="1"/>
  <c r="V2457" i="1"/>
  <c r="U2604" i="1"/>
  <c r="V2604" i="1"/>
  <c r="U2236" i="1"/>
  <c r="V2236" i="1"/>
  <c r="U4083" i="1"/>
  <c r="V4083" i="1"/>
  <c r="U1742" i="1"/>
  <c r="V1742" i="1"/>
  <c r="U1380" i="1"/>
  <c r="V1380" i="1"/>
  <c r="U2598" i="1"/>
  <c r="V2598" i="1"/>
  <c r="U1195" i="1"/>
  <c r="V1195" i="1"/>
  <c r="U296" i="1"/>
  <c r="V296" i="1"/>
  <c r="U2454" i="1"/>
  <c r="V2454" i="1"/>
  <c r="U2404" i="1"/>
  <c r="V2404" i="1"/>
  <c r="U1374" i="1"/>
  <c r="V1374" i="1"/>
  <c r="U1740" i="1"/>
  <c r="V1740" i="1"/>
  <c r="U2828" i="1"/>
  <c r="V2828" i="1"/>
  <c r="U3029" i="1"/>
  <c r="V3029" i="1"/>
  <c r="U615" i="1"/>
  <c r="V615" i="1"/>
  <c r="U1828" i="1"/>
  <c r="V1828" i="1"/>
  <c r="U1231" i="1"/>
  <c r="V1231" i="1"/>
  <c r="U525" i="1"/>
  <c r="V525" i="1"/>
  <c r="U1008" i="1"/>
  <c r="V1008" i="1"/>
  <c r="U2045" i="1"/>
  <c r="V2045" i="1"/>
  <c r="U3272" i="1"/>
  <c r="V3272" i="1"/>
  <c r="U1826" i="1"/>
  <c r="V1826" i="1"/>
  <c r="U99" i="1"/>
  <c r="V99" i="1"/>
  <c r="U1175" i="1"/>
  <c r="V1175" i="1"/>
  <c r="U2322" i="1"/>
  <c r="V2322" i="1"/>
  <c r="U1361" i="1"/>
  <c r="V1361" i="1"/>
  <c r="U3391" i="1"/>
  <c r="V3391" i="1"/>
  <c r="U1823" i="1"/>
  <c r="V1823" i="1"/>
  <c r="U3993" i="1"/>
  <c r="V3993" i="1"/>
  <c r="U392" i="1"/>
  <c r="V392" i="1"/>
  <c r="U493" i="1"/>
  <c r="V493" i="1"/>
  <c r="U875" i="1"/>
  <c r="V875" i="1"/>
  <c r="U1736" i="1"/>
  <c r="V1736" i="1"/>
  <c r="U2445" i="1"/>
  <c r="V2445" i="1"/>
  <c r="U2030" i="1"/>
  <c r="V2030" i="1"/>
  <c r="U3504" i="1"/>
  <c r="V3504" i="1"/>
  <c r="U672" i="1"/>
  <c r="V672" i="1"/>
  <c r="U1820" i="1"/>
  <c r="V1820" i="1"/>
  <c r="V1193" i="1"/>
  <c r="U1193" i="1"/>
  <c r="V1353" i="1"/>
  <c r="U1353" i="1"/>
  <c r="V1601" i="1"/>
  <c r="U1601" i="1"/>
  <c r="V717" i="1"/>
  <c r="U717" i="1"/>
  <c r="V69" i="1"/>
  <c r="U69" i="1"/>
  <c r="V27" i="1"/>
  <c r="U27" i="1"/>
  <c r="V1056" i="1"/>
  <c r="U1056" i="1"/>
  <c r="V3715" i="1"/>
  <c r="U3715" i="1"/>
  <c r="V1344" i="1"/>
  <c r="U1344" i="1"/>
  <c r="V4098" i="1"/>
  <c r="U4098" i="1"/>
  <c r="V285" i="1"/>
  <c r="U285" i="1"/>
  <c r="V382" i="1"/>
  <c r="U382" i="1"/>
  <c r="V284" i="1"/>
  <c r="U284" i="1"/>
  <c r="V2768" i="1"/>
  <c r="U2768" i="1"/>
  <c r="V225" i="1"/>
  <c r="U225" i="1"/>
  <c r="V177" i="1"/>
  <c r="U177" i="1"/>
  <c r="V3843" i="1"/>
  <c r="U3843" i="1"/>
  <c r="V600" i="1"/>
  <c r="U600" i="1"/>
  <c r="V2573" i="1"/>
  <c r="U2573" i="1"/>
  <c r="V2408" i="1"/>
  <c r="U2408" i="1"/>
  <c r="V2954" i="1"/>
  <c r="U2954" i="1"/>
  <c r="V2307" i="1"/>
  <c r="U2307" i="1"/>
  <c r="V1813" i="1"/>
  <c r="U1813" i="1"/>
  <c r="V3257" i="1"/>
  <c r="U3257" i="1"/>
  <c r="V2995" i="1"/>
  <c r="U2995" i="1"/>
  <c r="V3840" i="1"/>
  <c r="U3840" i="1"/>
  <c r="V2303" i="1"/>
  <c r="U2303" i="1"/>
  <c r="V1329" i="1"/>
  <c r="U1329" i="1"/>
  <c r="V1990" i="1"/>
  <c r="U1990" i="1"/>
  <c r="V1578" i="1"/>
  <c r="U1578" i="1"/>
  <c r="V172" i="1"/>
  <c r="U172" i="1"/>
  <c r="V87" i="1"/>
  <c r="U87" i="1"/>
  <c r="U167" i="1"/>
  <c r="V167" i="1"/>
  <c r="U1039" i="1"/>
  <c r="V1039" i="1"/>
  <c r="U487" i="1"/>
  <c r="V487" i="1"/>
  <c r="U699" i="1"/>
  <c r="V699" i="1"/>
  <c r="U3708" i="1"/>
  <c r="V3708" i="1"/>
  <c r="U3837" i="1"/>
  <c r="V3837" i="1"/>
  <c r="U1977" i="1"/>
  <c r="V1977" i="1"/>
  <c r="U1037" i="1"/>
  <c r="V1037" i="1"/>
  <c r="U362" i="1"/>
  <c r="V362" i="1"/>
  <c r="U3410" i="1"/>
  <c r="V3410" i="1"/>
  <c r="U361" i="1"/>
  <c r="V361" i="1"/>
  <c r="U2273" i="1"/>
  <c r="V2273" i="1"/>
  <c r="U594" i="1"/>
  <c r="V594" i="1"/>
  <c r="U3823" i="1"/>
  <c r="V3823" i="1"/>
  <c r="U2983" i="1"/>
  <c r="V2983" i="1"/>
  <c r="U2558" i="1"/>
  <c r="V2558" i="1"/>
  <c r="U1277" i="1"/>
  <c r="V1277" i="1"/>
  <c r="U356" i="1"/>
  <c r="V356" i="1"/>
  <c r="U693" i="1"/>
  <c r="V693" i="1"/>
  <c r="U1769" i="1"/>
  <c r="V1769" i="1"/>
  <c r="U325" i="1"/>
  <c r="V325" i="1"/>
  <c r="U2554" i="1"/>
  <c r="V2554" i="1"/>
  <c r="U533" i="1"/>
  <c r="V533" i="1"/>
  <c r="U1672" i="1"/>
  <c r="V1672" i="1"/>
  <c r="U1024" i="1"/>
  <c r="V1024" i="1"/>
  <c r="U1958" i="1"/>
  <c r="V1958" i="1"/>
  <c r="U532" i="1"/>
  <c r="V532" i="1"/>
  <c r="U528" i="1"/>
  <c r="V528" i="1"/>
  <c r="U4050" i="1"/>
  <c r="V4050" i="1"/>
  <c r="U682" i="1"/>
  <c r="V682" i="1"/>
  <c r="U3471" i="1"/>
  <c r="V3471" i="1"/>
  <c r="U3947" i="1"/>
  <c r="V3947" i="1"/>
  <c r="U343" i="1"/>
  <c r="V343" i="1"/>
  <c r="U2246" i="1"/>
  <c r="V2246" i="1"/>
  <c r="U830" i="1"/>
  <c r="V830" i="1"/>
  <c r="U1940" i="1"/>
  <c r="V1940" i="1"/>
  <c r="U3954" i="1"/>
  <c r="V3954" i="1"/>
  <c r="U3711" i="1"/>
  <c r="V3711" i="1"/>
  <c r="U1721" i="1"/>
  <c r="V1721" i="1"/>
  <c r="U1205" i="1"/>
  <c r="V1205" i="1"/>
  <c r="U1927" i="1"/>
  <c r="V1927" i="1"/>
  <c r="U3237" i="1"/>
  <c r="V3237" i="1"/>
  <c r="W2492" i="1"/>
  <c r="W323" i="1"/>
  <c r="W2721" i="1"/>
  <c r="W1493" i="1"/>
  <c r="W3167" i="1"/>
  <c r="W3642" i="1"/>
  <c r="W3444" i="1"/>
  <c r="W3366" i="1"/>
  <c r="W1489" i="1"/>
  <c r="W3158" i="1"/>
  <c r="X2197" i="1"/>
  <c r="W2197" i="1"/>
  <c r="W2270" i="1"/>
  <c r="W2391" i="1"/>
  <c r="W3355" i="1"/>
  <c r="W2747" i="1"/>
  <c r="W2715" i="1"/>
  <c r="W2486" i="1"/>
  <c r="W3350" i="1"/>
  <c r="X3628" i="1"/>
  <c r="W3628" i="1"/>
  <c r="W217" i="1"/>
  <c r="W2910" i="1"/>
  <c r="W3230" i="1"/>
  <c r="W3802" i="1"/>
  <c r="W2537" i="1"/>
  <c r="X3439" i="1"/>
  <c r="W3439" i="1"/>
  <c r="W3658" i="1"/>
  <c r="W2384" i="1"/>
  <c r="W3912" i="1"/>
  <c r="W2904" i="1"/>
  <c r="W2693" i="1"/>
  <c r="X3207" i="1"/>
  <c r="W3207" i="1"/>
  <c r="W1481" i="1"/>
  <c r="W3907" i="1"/>
  <c r="W3906" i="1"/>
  <c r="W2901" i="1"/>
  <c r="W3126" i="1"/>
  <c r="X3905" i="1"/>
  <c r="W3905" i="1"/>
  <c r="W3902" i="1"/>
  <c r="W3901" i="1"/>
  <c r="W3120" i="1"/>
  <c r="W1653" i="1"/>
  <c r="W3605" i="1"/>
  <c r="X3604" i="1"/>
  <c r="W3604" i="1"/>
  <c r="W2677" i="1"/>
  <c r="W2166" i="1"/>
  <c r="W2519" i="1"/>
  <c r="W3113" i="1"/>
  <c r="W1130" i="1"/>
  <c r="X2230" i="1"/>
  <c r="W2230" i="1"/>
  <c r="W2265" i="1"/>
  <c r="W1128" i="1"/>
  <c r="W1756" i="1"/>
  <c r="W1915" i="1"/>
  <c r="W2672" i="1"/>
  <c r="X2372" i="1"/>
  <c r="W2372" i="1"/>
  <c r="W2371" i="1"/>
  <c r="W3598" i="1"/>
  <c r="W1273" i="1"/>
  <c r="W3597" i="1"/>
  <c r="W3193" i="1"/>
  <c r="X2368" i="1"/>
  <c r="W2368" i="1"/>
  <c r="W3202" i="1"/>
  <c r="W446" i="1"/>
  <c r="W1461" i="1"/>
  <c r="W3320" i="1"/>
  <c r="W1272" i="1"/>
  <c r="X2366" i="1"/>
  <c r="W2366" i="1"/>
  <c r="W2291" i="1"/>
  <c r="W1123" i="1"/>
  <c r="W57" i="1"/>
  <c r="W444" i="1"/>
  <c r="W2152" i="1"/>
  <c r="X643" i="1"/>
  <c r="W643" i="1"/>
  <c r="W1751" i="1"/>
  <c r="W4007" i="1"/>
  <c r="X1717" i="1"/>
  <c r="W1717" i="1"/>
  <c r="W2662" i="1"/>
  <c r="W2144" i="1"/>
  <c r="W2658" i="1"/>
  <c r="W3099" i="1"/>
  <c r="W2878" i="1"/>
  <c r="W2655" i="1"/>
  <c r="W1709" i="1"/>
  <c r="X2756" i="1"/>
  <c r="W2756" i="1"/>
  <c r="W3572" i="1"/>
  <c r="X950" i="1"/>
  <c r="W950" i="1"/>
  <c r="X1631" i="1"/>
  <c r="W1631" i="1"/>
  <c r="W913" i="1"/>
  <c r="X3965" i="1"/>
  <c r="W3965" i="1"/>
  <c r="X3427" i="1"/>
  <c r="W3427" i="1"/>
  <c r="X627" i="1"/>
  <c r="W627" i="1"/>
  <c r="X458" i="1"/>
  <c r="W458" i="1"/>
  <c r="X3145" i="1"/>
  <c r="W3145" i="1"/>
  <c r="X3618" i="1"/>
  <c r="W3618" i="1"/>
  <c r="X2176" i="1"/>
  <c r="W2176" i="1"/>
  <c r="X3125" i="1"/>
  <c r="W3125" i="1"/>
  <c r="X3735" i="1"/>
  <c r="W3735" i="1"/>
  <c r="X3205" i="1"/>
  <c r="W3205" i="1"/>
  <c r="X1882" i="1"/>
  <c r="W1882" i="1"/>
  <c r="X2156" i="1"/>
  <c r="W2156" i="1"/>
  <c r="X928" i="1"/>
  <c r="W928" i="1"/>
  <c r="X3885" i="1"/>
  <c r="W3885" i="1"/>
  <c r="W2149" i="1"/>
  <c r="W2146" i="1"/>
  <c r="X440" i="1"/>
  <c r="W440" i="1"/>
  <c r="X1246" i="1"/>
  <c r="W1246" i="1"/>
  <c r="X3814" i="1"/>
  <c r="W3814" i="1"/>
  <c r="X2134" i="1"/>
  <c r="W2134" i="1"/>
  <c r="W211" i="1"/>
  <c r="X3877" i="1"/>
  <c r="W3877" i="1"/>
  <c r="X123" i="1"/>
  <c r="W123" i="1"/>
  <c r="X519" i="1"/>
  <c r="W519" i="1"/>
  <c r="X3570" i="1"/>
  <c r="W3570" i="1"/>
  <c r="X1240" i="1"/>
  <c r="W1240" i="1"/>
  <c r="X3692" i="1"/>
  <c r="W3692" i="1"/>
  <c r="X1626" i="1"/>
  <c r="W1626" i="1"/>
  <c r="X3873" i="1"/>
  <c r="W3873" i="1"/>
  <c r="X803" i="1"/>
  <c r="W803" i="1"/>
  <c r="X1104" i="1"/>
  <c r="W1104" i="1"/>
  <c r="X1100" i="1"/>
  <c r="W1100" i="1"/>
  <c r="X425" i="1"/>
  <c r="W425" i="1"/>
  <c r="X1386" i="1"/>
  <c r="W1386" i="1"/>
  <c r="U22" i="1"/>
  <c r="V22" i="1"/>
  <c r="U265" i="1"/>
  <c r="V265" i="1"/>
  <c r="U4024" i="1"/>
  <c r="V4024" i="1"/>
  <c r="U164" i="1"/>
  <c r="V164" i="1"/>
  <c r="U305" i="1"/>
  <c r="V305" i="1"/>
  <c r="U76" i="1"/>
  <c r="V76" i="1"/>
  <c r="U813" i="1"/>
  <c r="V813" i="1"/>
  <c r="U1317" i="1"/>
  <c r="V1317" i="1"/>
  <c r="U1969" i="1"/>
  <c r="V1969" i="1"/>
  <c r="V1725" i="1"/>
  <c r="U1725" i="1"/>
  <c r="U1032" i="1"/>
  <c r="V1032" i="1"/>
  <c r="U332" i="1"/>
  <c r="V332" i="1"/>
  <c r="U592" i="1"/>
  <c r="V592" i="1"/>
  <c r="U2557" i="1"/>
  <c r="V2557" i="1"/>
  <c r="U3379" i="1"/>
  <c r="V3379" i="1"/>
  <c r="U840" i="1"/>
  <c r="V840" i="1"/>
  <c r="U3655" i="1"/>
  <c r="V3655" i="1"/>
  <c r="U1305" i="1"/>
  <c r="V1305" i="1"/>
  <c r="U571" i="1"/>
  <c r="V571" i="1"/>
  <c r="U1561" i="1"/>
  <c r="V1561" i="1"/>
  <c r="U1962" i="1"/>
  <c r="V1962" i="1"/>
  <c r="U2553" i="1"/>
  <c r="V2553" i="1"/>
  <c r="U1023" i="1"/>
  <c r="V1023" i="1"/>
  <c r="U588" i="1"/>
  <c r="V588" i="1"/>
  <c r="U1586" i="1"/>
  <c r="V1586" i="1"/>
  <c r="U3474" i="1"/>
  <c r="V3474" i="1"/>
  <c r="U15" i="1"/>
  <c r="V15" i="1"/>
  <c r="U1154" i="1"/>
  <c r="V1154" i="1"/>
  <c r="U1948" i="1"/>
  <c r="V1948" i="1"/>
  <c r="U832" i="1"/>
  <c r="V832" i="1"/>
  <c r="U33" i="1"/>
  <c r="V33" i="1"/>
  <c r="U1889" i="1"/>
  <c r="V1889" i="1"/>
  <c r="U1582" i="1"/>
  <c r="V1582" i="1"/>
  <c r="U2424" i="1"/>
  <c r="V2424" i="1"/>
  <c r="U3972" i="1"/>
  <c r="V3972" i="1"/>
  <c r="U3387" i="1"/>
  <c r="V3387" i="1"/>
  <c r="U2978" i="1"/>
  <c r="V2978" i="1"/>
  <c r="U1934" i="1"/>
  <c r="V1934" i="1"/>
  <c r="U4107" i="1"/>
  <c r="V4107" i="1"/>
  <c r="U2971" i="1"/>
  <c r="V2971" i="1"/>
  <c r="W2397" i="1"/>
  <c r="X2397" i="1"/>
  <c r="X2418" i="1"/>
  <c r="W2418" i="1"/>
  <c r="W3818" i="1"/>
  <c r="W3359" i="1"/>
  <c r="W2189" i="1"/>
  <c r="W4016" i="1"/>
  <c r="W2187" i="1"/>
  <c r="W4048" i="1"/>
  <c r="X2710" i="1"/>
  <c r="W2710" i="1"/>
  <c r="W2183" i="1"/>
  <c r="W3144" i="1"/>
  <c r="W3624" i="1"/>
  <c r="W2700" i="1"/>
  <c r="W4090" i="1"/>
  <c r="X3617" i="1"/>
  <c r="W3617" i="1"/>
  <c r="W4014" i="1"/>
  <c r="W3616" i="1"/>
  <c r="W3383" i="1"/>
  <c r="W2759" i="1"/>
  <c r="W3614" i="1"/>
  <c r="X3222" i="1"/>
  <c r="W3222" i="1"/>
  <c r="W4013" i="1"/>
  <c r="W2689" i="1"/>
  <c r="W3657" i="1"/>
  <c r="W3700" i="1"/>
  <c r="W2173" i="1"/>
  <c r="X1477" i="1"/>
  <c r="W1477" i="1"/>
  <c r="W2684" i="1"/>
  <c r="W3121" i="1"/>
  <c r="W3816" i="1"/>
  <c r="W3119" i="1"/>
  <c r="W1652" i="1"/>
  <c r="X3116" i="1"/>
  <c r="W3116" i="1"/>
  <c r="W1917" i="1"/>
  <c r="X2266" i="1"/>
  <c r="W2266" i="1"/>
  <c r="X931" i="1"/>
  <c r="W931" i="1"/>
  <c r="X3734" i="1"/>
  <c r="W3734" i="1"/>
  <c r="X2884" i="1"/>
  <c r="W2884" i="1"/>
  <c r="X3884" i="1"/>
  <c r="W3884" i="1"/>
  <c r="X3101" i="1"/>
  <c r="W3101" i="1"/>
  <c r="X3432" i="1"/>
  <c r="W3432" i="1"/>
  <c r="X2868" i="1"/>
  <c r="W2868" i="1"/>
  <c r="X640" i="1"/>
  <c r="W640" i="1"/>
  <c r="X3557" i="1"/>
  <c r="W3557" i="1"/>
  <c r="X899" i="1"/>
  <c r="W899" i="1"/>
  <c r="X1786" i="1"/>
  <c r="W1786" i="1"/>
  <c r="X3688" i="1"/>
  <c r="W3688" i="1"/>
  <c r="X3630" i="1"/>
  <c r="W3630" i="1"/>
  <c r="X2903" i="1"/>
  <c r="W2903" i="1"/>
  <c r="X3438" i="1"/>
  <c r="W3438" i="1"/>
  <c r="X2680" i="1"/>
  <c r="W2680" i="1"/>
  <c r="W3898" i="1"/>
  <c r="X2895" i="1"/>
  <c r="W2895" i="1"/>
  <c r="W1576" i="1"/>
  <c r="X2890" i="1"/>
  <c r="W2890" i="1"/>
  <c r="W2757" i="1"/>
  <c r="X2888" i="1"/>
  <c r="W2888" i="1"/>
  <c r="W2670" i="1"/>
  <c r="X1460" i="1"/>
  <c r="W1460" i="1"/>
  <c r="W785" i="1"/>
  <c r="X923" i="1"/>
  <c r="W923" i="1"/>
  <c r="W1664" i="1"/>
  <c r="X776" i="1"/>
  <c r="W776" i="1"/>
  <c r="W2363" i="1"/>
  <c r="X3587" i="1"/>
  <c r="W3587" i="1"/>
  <c r="W2881" i="1"/>
  <c r="X2472" i="1"/>
  <c r="W2472" i="1"/>
  <c r="W2657" i="1"/>
  <c r="X2744" i="1"/>
  <c r="W2744" i="1"/>
  <c r="X2873" i="1"/>
  <c r="W2873" i="1"/>
  <c r="W1437" i="1"/>
  <c r="X1909" i="1"/>
  <c r="W1909" i="1"/>
  <c r="W2642" i="1"/>
  <c r="X1634" i="1"/>
  <c r="W1634" i="1"/>
  <c r="X1429" i="1"/>
  <c r="W1429" i="1"/>
  <c r="W3693" i="1"/>
  <c r="X3306" i="1"/>
  <c r="W3306" i="1"/>
  <c r="X3533" i="1"/>
  <c r="W3533" i="1"/>
  <c r="U2467" i="1"/>
  <c r="V2467" i="1"/>
  <c r="U1626" i="1"/>
  <c r="V1626" i="1"/>
  <c r="U226" i="1"/>
  <c r="V226" i="1"/>
  <c r="U906" i="1"/>
  <c r="V906" i="1"/>
  <c r="U3726" i="1"/>
  <c r="V3726" i="1"/>
  <c r="U1703" i="1"/>
  <c r="V1703" i="1"/>
  <c r="U2109" i="1"/>
  <c r="V2109" i="1"/>
  <c r="U128" i="1"/>
  <c r="V128" i="1"/>
  <c r="U2628" i="1"/>
  <c r="V2628" i="1"/>
  <c r="U142" i="1"/>
  <c r="V142" i="1"/>
  <c r="U238" i="1"/>
  <c r="V238" i="1"/>
  <c r="U3560" i="1"/>
  <c r="V3560" i="1"/>
  <c r="U46" i="1"/>
  <c r="V46" i="1"/>
  <c r="U3791" i="1"/>
  <c r="V3791" i="1"/>
  <c r="U3964" i="1"/>
  <c r="V3964" i="1"/>
  <c r="V2099" i="1"/>
  <c r="U2099" i="1"/>
  <c r="U2622" i="1"/>
  <c r="V2622" i="1"/>
  <c r="U2855" i="1"/>
  <c r="V2855" i="1"/>
  <c r="U1620" i="1"/>
  <c r="V1620" i="1"/>
  <c r="U975" i="1"/>
  <c r="V975" i="1"/>
  <c r="U1698" i="1"/>
  <c r="V1698" i="1"/>
  <c r="U3724" i="1"/>
  <c r="V3724" i="1"/>
  <c r="U3427" i="1"/>
  <c r="V3427" i="1"/>
  <c r="U2284" i="1"/>
  <c r="V2284" i="1"/>
  <c r="U273" i="1"/>
  <c r="V273" i="1"/>
  <c r="U1094" i="1"/>
  <c r="V1094" i="1"/>
  <c r="U315" i="1"/>
  <c r="V315" i="1"/>
  <c r="U2341" i="1"/>
  <c r="V2341" i="1"/>
  <c r="U3293" i="1"/>
  <c r="V3293" i="1"/>
  <c r="U421" i="1"/>
  <c r="V421" i="1"/>
  <c r="U2087" i="1"/>
  <c r="V2087" i="1"/>
  <c r="U2233" i="1"/>
  <c r="V2233" i="1"/>
  <c r="U2843" i="1"/>
  <c r="V2843" i="1"/>
  <c r="U109" i="1"/>
  <c r="V109" i="1"/>
  <c r="U1786" i="1"/>
  <c r="V1786" i="1"/>
  <c r="U1697" i="1"/>
  <c r="V1697" i="1"/>
  <c r="U2080" i="1"/>
  <c r="V2080" i="1"/>
  <c r="U404" i="1"/>
  <c r="V404" i="1"/>
  <c r="U1838" i="1"/>
  <c r="V1838" i="1"/>
  <c r="U51" i="1"/>
  <c r="V51" i="1"/>
  <c r="V220" i="1"/>
  <c r="U220" i="1"/>
  <c r="U2243" i="1"/>
  <c r="V2243" i="1"/>
  <c r="U1387" i="1"/>
  <c r="V1387" i="1"/>
  <c r="U3688" i="1"/>
  <c r="V3688" i="1"/>
  <c r="U3784" i="1"/>
  <c r="V3784" i="1"/>
  <c r="U2834" i="1"/>
  <c r="V2834" i="1"/>
  <c r="U808" i="1"/>
  <c r="V808" i="1"/>
  <c r="U1612" i="1"/>
  <c r="V1612" i="1"/>
  <c r="U617" i="1"/>
  <c r="V617" i="1"/>
  <c r="V2067" i="1"/>
  <c r="U2067" i="1"/>
  <c r="U3422" i="1"/>
  <c r="V3422" i="1"/>
  <c r="U1897" i="1"/>
  <c r="V1897" i="1"/>
  <c r="U3210" i="1"/>
  <c r="V3210" i="1"/>
  <c r="U2597" i="1"/>
  <c r="V2597" i="1"/>
  <c r="U1834" i="1"/>
  <c r="V1834" i="1"/>
  <c r="U1662" i="1"/>
  <c r="V1662" i="1"/>
  <c r="U2053" i="1"/>
  <c r="V2053" i="1"/>
  <c r="U1832" i="1"/>
  <c r="V1832" i="1"/>
  <c r="V3517" i="1"/>
  <c r="U3517" i="1"/>
  <c r="U1080" i="1"/>
  <c r="V1080" i="1"/>
  <c r="U3514" i="1"/>
  <c r="V3514" i="1"/>
  <c r="U2327" i="1"/>
  <c r="V2327" i="1"/>
  <c r="U3855" i="1"/>
  <c r="V3855" i="1"/>
  <c r="V467" i="1"/>
  <c r="U467" i="1"/>
  <c r="U1076" i="1"/>
  <c r="V1076" i="1"/>
  <c r="U339" i="1"/>
  <c r="V339" i="1"/>
  <c r="U1768" i="1"/>
  <c r="V1768" i="1"/>
  <c r="V472" i="1"/>
  <c r="U472" i="1"/>
  <c r="U730" i="1"/>
  <c r="V730" i="1"/>
  <c r="U2590" i="1"/>
  <c r="V2590" i="1"/>
  <c r="U91" i="1"/>
  <c r="V91" i="1"/>
  <c r="V728" i="1"/>
  <c r="U728" i="1"/>
  <c r="U3851" i="1"/>
  <c r="V3851" i="1"/>
  <c r="U1359" i="1"/>
  <c r="V1359" i="1"/>
  <c r="U3023" i="1"/>
  <c r="V3023" i="1"/>
  <c r="V727" i="1"/>
  <c r="U727" i="1"/>
  <c r="U877" i="1"/>
  <c r="V877" i="1"/>
  <c r="U1259" i="1"/>
  <c r="V1259" i="1"/>
  <c r="U1068" i="1"/>
  <c r="V1068" i="1"/>
  <c r="U1065" i="1"/>
  <c r="V1065" i="1"/>
  <c r="U3018" i="1"/>
  <c r="V3018" i="1"/>
  <c r="U3016" i="1"/>
  <c r="V3016" i="1"/>
  <c r="U2762" i="1"/>
  <c r="V2762" i="1"/>
  <c r="U1778" i="1"/>
  <c r="V1778" i="1"/>
  <c r="U1061" i="1"/>
  <c r="V1061" i="1"/>
  <c r="U387" i="1"/>
  <c r="V387" i="1"/>
  <c r="U1352" i="1"/>
  <c r="V1352" i="1"/>
  <c r="U385" i="1"/>
  <c r="V385" i="1"/>
  <c r="U2580" i="1"/>
  <c r="V2580" i="1"/>
  <c r="U3499" i="1"/>
  <c r="V3499" i="1"/>
  <c r="U184" i="1"/>
  <c r="V184" i="1"/>
  <c r="U605" i="1"/>
  <c r="V605" i="1"/>
  <c r="U2955" i="1"/>
  <c r="V2955" i="1"/>
  <c r="U3262" i="1"/>
  <c r="V3262" i="1"/>
  <c r="U3495" i="1"/>
  <c r="V3495" i="1"/>
  <c r="U2576" i="1"/>
  <c r="V2576" i="1"/>
  <c r="U89" i="1"/>
  <c r="V89" i="1"/>
  <c r="U1336" i="1"/>
  <c r="V1336" i="1"/>
  <c r="U865" i="1"/>
  <c r="V865" i="1"/>
  <c r="U1221" i="1"/>
  <c r="V1221" i="1"/>
  <c r="U375" i="1"/>
  <c r="V375" i="1"/>
  <c r="U1816" i="1"/>
  <c r="V1816" i="1"/>
  <c r="U1005" i="1"/>
  <c r="V1005" i="1"/>
  <c r="U3003" i="1"/>
  <c r="V3003" i="1"/>
  <c r="U3001" i="1"/>
  <c r="V3001" i="1"/>
  <c r="U2250" i="1"/>
  <c r="V2250" i="1"/>
  <c r="U2002" i="1"/>
  <c r="V2002" i="1"/>
  <c r="U3841" i="1"/>
  <c r="V3841" i="1"/>
  <c r="U3256" i="1"/>
  <c r="V3256" i="1"/>
  <c r="U2566" i="1"/>
  <c r="V2566" i="1"/>
  <c r="U3684" i="1"/>
  <c r="V3684" i="1"/>
  <c r="U1729" i="1"/>
  <c r="V1729" i="1"/>
  <c r="U1328" i="1"/>
  <c r="V1328" i="1"/>
  <c r="U2797" i="1"/>
  <c r="V2797" i="1"/>
  <c r="U175" i="1"/>
  <c r="V175" i="1"/>
  <c r="U801" i="1"/>
  <c r="V801" i="1"/>
  <c r="U2992" i="1"/>
  <c r="V2992" i="1"/>
  <c r="U86" i="1"/>
  <c r="V86" i="1"/>
  <c r="U266" i="1"/>
  <c r="V266" i="1"/>
  <c r="U166" i="1"/>
  <c r="V166" i="1"/>
  <c r="U698" i="1"/>
  <c r="V698" i="1"/>
  <c r="U1980" i="1"/>
  <c r="V1980" i="1"/>
  <c r="U1679" i="1"/>
  <c r="V1679" i="1"/>
  <c r="U235" i="1"/>
  <c r="V235" i="1"/>
  <c r="U114" i="1"/>
  <c r="V114" i="1"/>
  <c r="U2248" i="1"/>
  <c r="V2248" i="1"/>
  <c r="U1216" i="1"/>
  <c r="V1216" i="1"/>
  <c r="U1968" i="1"/>
  <c r="V1968" i="1"/>
  <c r="U595" i="1"/>
  <c r="V595" i="1"/>
  <c r="U3246" i="1"/>
  <c r="V3246" i="1"/>
  <c r="U3809" i="1"/>
  <c r="V3809" i="1"/>
  <c r="U302" i="1"/>
  <c r="V302" i="1"/>
  <c r="U1965" i="1"/>
  <c r="V1965" i="1"/>
  <c r="U1185" i="1"/>
  <c r="V1185" i="1"/>
  <c r="U1199" i="1"/>
  <c r="V1199" i="1"/>
  <c r="U692" i="1"/>
  <c r="V692" i="1"/>
  <c r="U1028" i="1"/>
  <c r="V1028" i="1"/>
  <c r="U1262" i="1"/>
  <c r="V1262" i="1"/>
  <c r="U483" i="1"/>
  <c r="V483" i="1"/>
  <c r="U589" i="1"/>
  <c r="V589" i="1"/>
  <c r="U1171" i="1"/>
  <c r="V1171" i="1"/>
  <c r="U1155" i="1"/>
  <c r="V1155" i="1"/>
  <c r="U159" i="1"/>
  <c r="V159" i="1"/>
  <c r="U3245" i="1"/>
  <c r="V3245" i="1"/>
  <c r="U1020" i="1"/>
  <c r="V1020" i="1"/>
  <c r="U350" i="1"/>
  <c r="V350" i="1"/>
  <c r="U1584" i="1"/>
  <c r="V1584" i="1"/>
  <c r="U35" i="1"/>
  <c r="V35" i="1"/>
  <c r="U3450" i="1"/>
  <c r="V3450" i="1"/>
  <c r="U2739" i="1"/>
  <c r="V2739" i="1"/>
  <c r="U1207" i="1"/>
  <c r="V1207" i="1"/>
  <c r="U3831" i="1"/>
  <c r="V3831" i="1"/>
  <c r="U3468" i="1"/>
  <c r="V3468" i="1"/>
  <c r="U3467" i="1"/>
  <c r="V3467" i="1"/>
  <c r="U3953" i="1"/>
  <c r="V3953" i="1"/>
  <c r="U1935" i="1"/>
  <c r="V1935" i="1"/>
  <c r="U1933" i="1"/>
  <c r="V1933" i="1"/>
  <c r="U2542" i="1"/>
  <c r="V2542" i="1"/>
  <c r="U2420" i="1"/>
  <c r="V2420" i="1"/>
  <c r="W1286" i="1"/>
  <c r="X1286" i="1"/>
  <c r="X127" i="1"/>
  <c r="W127" i="1"/>
  <c r="W277" i="1"/>
  <c r="W3637" i="1"/>
  <c r="W2917" i="1"/>
  <c r="W3759" i="1"/>
  <c r="W2522" i="1"/>
  <c r="W3464" i="1"/>
  <c r="W3982" i="1"/>
  <c r="X1254" i="1"/>
  <c r="W1254" i="1"/>
  <c r="W4041" i="1"/>
  <c r="W790" i="1"/>
  <c r="W2387" i="1"/>
  <c r="W3189" i="1"/>
  <c r="W3141" i="1"/>
  <c r="W1485" i="1"/>
  <c r="X216" i="1"/>
  <c r="W216" i="1"/>
  <c r="W2968" i="1"/>
  <c r="W3801" i="1"/>
  <c r="W2765" i="1"/>
  <c r="W3980" i="1"/>
  <c r="W3615" i="1"/>
  <c r="X3340" i="1"/>
  <c r="W3340" i="1"/>
  <c r="W2902" i="1"/>
  <c r="W4012" i="1"/>
  <c r="W2484" i="1"/>
  <c r="W3128" i="1"/>
  <c r="W2967" i="1"/>
  <c r="X4071" i="1"/>
  <c r="W4071" i="1"/>
  <c r="W3754" i="1"/>
  <c r="W1133" i="1"/>
  <c r="W1132" i="1"/>
  <c r="W3335" i="1"/>
  <c r="W1868" i="1"/>
  <c r="X2899" i="1"/>
  <c r="W2899" i="1"/>
  <c r="W3331" i="1"/>
  <c r="W3115" i="1"/>
  <c r="W1131" i="1"/>
  <c r="W3603" i="1"/>
  <c r="W2897" i="1"/>
  <c r="X2676" i="1"/>
  <c r="W2676" i="1"/>
  <c r="W4080" i="1"/>
  <c r="W3697" i="1"/>
  <c r="W1017" i="1"/>
  <c r="W2772" i="1"/>
  <c r="W1469" i="1"/>
  <c r="X569" i="1"/>
  <c r="W569" i="1"/>
  <c r="W1755" i="1"/>
  <c r="W930" i="1"/>
  <c r="W2671" i="1"/>
  <c r="W3106" i="1"/>
  <c r="W1465" i="1"/>
  <c r="X1464" i="1"/>
  <c r="W1464" i="1"/>
  <c r="W2885" i="1"/>
  <c r="W2154" i="1"/>
  <c r="W447" i="1"/>
  <c r="W3321" i="1"/>
  <c r="W1124" i="1"/>
  <c r="X673" i="1"/>
  <c r="W673" i="1"/>
  <c r="W1250" i="1"/>
  <c r="W2153" i="1"/>
  <c r="W1547" i="1"/>
  <c r="W10" i="1"/>
  <c r="W274" i="1"/>
  <c r="X2365" i="1"/>
  <c r="W2365" i="1"/>
  <c r="W779" i="1"/>
  <c r="W511" i="1"/>
  <c r="W2286" i="1"/>
  <c r="W3385" i="1"/>
  <c r="W1450" i="1"/>
  <c r="W2535" i="1"/>
  <c r="W2659" i="1"/>
  <c r="W771" i="1"/>
  <c r="W3583" i="1"/>
  <c r="X3881" i="1"/>
  <c r="W3881" i="1"/>
  <c r="W2139" i="1"/>
  <c r="X2875" i="1"/>
  <c r="W2875" i="1"/>
  <c r="W1522" i="1"/>
  <c r="X3580" i="1"/>
  <c r="W3580" i="1"/>
  <c r="X2871" i="1"/>
  <c r="W2871" i="1"/>
  <c r="X3576" i="1"/>
  <c r="W3576" i="1"/>
  <c r="X2643" i="1"/>
  <c r="W2643" i="1"/>
  <c r="W1749" i="1"/>
  <c r="X1636" i="1"/>
  <c r="W1636" i="1"/>
  <c r="X3728" i="1"/>
  <c r="W3728" i="1"/>
  <c r="X2505" i="1"/>
  <c r="W2505" i="1"/>
  <c r="X3571" i="1"/>
  <c r="W3571" i="1"/>
  <c r="X3659" i="1"/>
  <c r="W3659" i="1"/>
  <c r="X1630" i="1"/>
  <c r="W1630" i="1"/>
  <c r="W433" i="1"/>
  <c r="X2639" i="1"/>
  <c r="W2639" i="1"/>
  <c r="X3668" i="1"/>
  <c r="W3668" i="1"/>
  <c r="X502" i="1"/>
  <c r="W502" i="1"/>
  <c r="X315" i="1"/>
  <c r="W315" i="1"/>
  <c r="X740" i="1"/>
  <c r="W740" i="1"/>
  <c r="X2186" i="1"/>
  <c r="W2186" i="1"/>
  <c r="X3342" i="1"/>
  <c r="W3342" i="1"/>
  <c r="X3610" i="1"/>
  <c r="W3610" i="1"/>
  <c r="X3214" i="1"/>
  <c r="W3214" i="1"/>
  <c r="X3893" i="1"/>
  <c r="W3893" i="1"/>
  <c r="X4009" i="1"/>
  <c r="W4009" i="1"/>
  <c r="X2411" i="1"/>
  <c r="W2411" i="1"/>
  <c r="X215" i="1"/>
  <c r="W215" i="1"/>
  <c r="X2667" i="1"/>
  <c r="W2667" i="1"/>
  <c r="X821" i="1"/>
  <c r="W821" i="1"/>
  <c r="X921" i="1"/>
  <c r="W921" i="1"/>
  <c r="X439" i="1"/>
  <c r="W439" i="1"/>
  <c r="X2877" i="1"/>
  <c r="W2877" i="1"/>
  <c r="X438" i="1"/>
  <c r="W438" i="1"/>
  <c r="X2870" i="1"/>
  <c r="W2870" i="1"/>
  <c r="X2359" i="1"/>
  <c r="W2359" i="1"/>
  <c r="X4114" i="1"/>
  <c r="W4114" i="1"/>
  <c r="X1510" i="1"/>
  <c r="W1510" i="1"/>
  <c r="X3310" i="1"/>
  <c r="W3310" i="1"/>
  <c r="X2120" i="1"/>
  <c r="W2120" i="1"/>
  <c r="X3086" i="1"/>
  <c r="W3086" i="1"/>
  <c r="X432" i="1"/>
  <c r="W432" i="1"/>
  <c r="X3740" i="1"/>
  <c r="W3740" i="1"/>
  <c r="U616" i="1"/>
  <c r="V616" i="1"/>
  <c r="U3523" i="1"/>
  <c r="V3523" i="1"/>
  <c r="U3859" i="1"/>
  <c r="V3859" i="1"/>
  <c r="U2052" i="1"/>
  <c r="V2052" i="1"/>
  <c r="U3032" i="1"/>
  <c r="V3032" i="1"/>
  <c r="U3687" i="1"/>
  <c r="V3687" i="1"/>
  <c r="V190" i="1"/>
  <c r="U190" i="1"/>
  <c r="U2511" i="1"/>
  <c r="V2511" i="1"/>
  <c r="U1829" i="1"/>
  <c r="V1829" i="1"/>
  <c r="V4106" i="1"/>
  <c r="U4106" i="1"/>
  <c r="U2942" i="1"/>
  <c r="V2942" i="1"/>
  <c r="U61" i="1"/>
  <c r="V61" i="1"/>
  <c r="U3028" i="1"/>
  <c r="V3028" i="1"/>
  <c r="V1738" i="1"/>
  <c r="U1738" i="1"/>
  <c r="U496" i="1"/>
  <c r="V496" i="1"/>
  <c r="U951" i="1"/>
  <c r="V951" i="1"/>
  <c r="U1070" i="1"/>
  <c r="V1070" i="1"/>
  <c r="V1794" i="1"/>
  <c r="U1794" i="1"/>
  <c r="U2321" i="1"/>
  <c r="V2321" i="1"/>
  <c r="U2320" i="1"/>
  <c r="V2320" i="1"/>
  <c r="U1764" i="1"/>
  <c r="V1764" i="1"/>
  <c r="V2821" i="1"/>
  <c r="U2821" i="1"/>
  <c r="U394" i="1"/>
  <c r="V394" i="1"/>
  <c r="U1069" i="1"/>
  <c r="V1069" i="1"/>
  <c r="U390" i="1"/>
  <c r="V390" i="1"/>
  <c r="U2584" i="1"/>
  <c r="V2584" i="1"/>
  <c r="U1064" i="1"/>
  <c r="V1064" i="1"/>
  <c r="U2816" i="1"/>
  <c r="V2816" i="1"/>
  <c r="U1225" i="1"/>
  <c r="V1225" i="1"/>
  <c r="U3014" i="1"/>
  <c r="V3014" i="1"/>
  <c r="U3503" i="1"/>
  <c r="V3503" i="1"/>
  <c r="U1354" i="1"/>
  <c r="V1354" i="1"/>
  <c r="U312" i="1"/>
  <c r="V312" i="1"/>
  <c r="U1929" i="1"/>
  <c r="V1929" i="1"/>
  <c r="U718" i="1"/>
  <c r="V718" i="1"/>
  <c r="U491" i="1"/>
  <c r="V491" i="1"/>
  <c r="U490" i="1"/>
  <c r="V490" i="1"/>
  <c r="U2020" i="1"/>
  <c r="V2020" i="1"/>
  <c r="U383" i="1"/>
  <c r="V383" i="1"/>
  <c r="U3846" i="1"/>
  <c r="V3846" i="1"/>
  <c r="U3845" i="1"/>
  <c r="V3845" i="1"/>
  <c r="U2239" i="1"/>
  <c r="V2239" i="1"/>
  <c r="U464" i="1"/>
  <c r="V464" i="1"/>
  <c r="U867" i="1"/>
  <c r="V867" i="1"/>
  <c r="U381" i="1"/>
  <c r="V381" i="1"/>
  <c r="U178" i="1"/>
  <c r="V178" i="1"/>
  <c r="U60" i="1"/>
  <c r="V60" i="1"/>
  <c r="U2761" i="1"/>
  <c r="V2761" i="1"/>
  <c r="U1051" i="1"/>
  <c r="V1051" i="1"/>
  <c r="U2741" i="1"/>
  <c r="V2741" i="1"/>
  <c r="U1595" i="1"/>
  <c r="V1595" i="1"/>
  <c r="U2004" i="1"/>
  <c r="V2004" i="1"/>
  <c r="U2309" i="1"/>
  <c r="V2309" i="1"/>
  <c r="U2569" i="1"/>
  <c r="V2569" i="1"/>
  <c r="U3989" i="1"/>
  <c r="V3989" i="1"/>
  <c r="U3490" i="1"/>
  <c r="V3490" i="1"/>
  <c r="U1157" i="1"/>
  <c r="V1157" i="1"/>
  <c r="U1047" i="1"/>
  <c r="V1047" i="1"/>
  <c r="U2282" i="1"/>
  <c r="V2282" i="1"/>
  <c r="U1728" i="1"/>
  <c r="V1728" i="1"/>
  <c r="U1989" i="1"/>
  <c r="V1989" i="1"/>
  <c r="U667" i="1"/>
  <c r="V667" i="1"/>
  <c r="U132" i="1"/>
  <c r="V132" i="1"/>
  <c r="U540" i="1"/>
  <c r="V540" i="1"/>
  <c r="U367" i="1"/>
  <c r="V367" i="1"/>
  <c r="U704" i="1"/>
  <c r="V704" i="1"/>
  <c r="U701" i="1"/>
  <c r="V701" i="1"/>
  <c r="U11" i="1"/>
  <c r="V11" i="1"/>
  <c r="U1038" i="1"/>
  <c r="V1038" i="1"/>
  <c r="U596" i="1"/>
  <c r="V596" i="1"/>
  <c r="U696" i="1"/>
  <c r="V696" i="1"/>
  <c r="U1678" i="1"/>
  <c r="V1678" i="1"/>
  <c r="U3835" i="1"/>
  <c r="V3835" i="1"/>
  <c r="U1973" i="1"/>
  <c r="V1973" i="1"/>
  <c r="U849" i="1"/>
  <c r="V849" i="1"/>
  <c r="U1315" i="1"/>
  <c r="V1315" i="1"/>
  <c r="U2984" i="1"/>
  <c r="V2984" i="1"/>
  <c r="U517" i="1"/>
  <c r="V517" i="1"/>
  <c r="U1309" i="1"/>
  <c r="V1309" i="1"/>
  <c r="U1770" i="1"/>
  <c r="V1770" i="1"/>
  <c r="U591" i="1"/>
  <c r="V591" i="1"/>
  <c r="U1306" i="1"/>
  <c r="V1306" i="1"/>
  <c r="U1029" i="1"/>
  <c r="V1029" i="1"/>
  <c r="U1550" i="1"/>
  <c r="V1550" i="1"/>
  <c r="U484" i="1"/>
  <c r="V484" i="1"/>
  <c r="U482" i="1"/>
  <c r="V482" i="1"/>
  <c r="U687" i="1"/>
  <c r="V687" i="1"/>
  <c r="U1298" i="1"/>
  <c r="V1298" i="1"/>
  <c r="U961" i="1"/>
  <c r="V961" i="1"/>
  <c r="U1511" i="1"/>
  <c r="V1511" i="1"/>
  <c r="U2428" i="1"/>
  <c r="V2428" i="1"/>
  <c r="U1295" i="1"/>
  <c r="V1295" i="1"/>
  <c r="U348" i="1"/>
  <c r="V348" i="1"/>
  <c r="U2785" i="1"/>
  <c r="V2785" i="1"/>
  <c r="U1947" i="1"/>
  <c r="V1947" i="1"/>
  <c r="U344" i="1"/>
  <c r="V344" i="1"/>
  <c r="U18" i="1"/>
  <c r="V18" i="1"/>
  <c r="U3832" i="1"/>
  <c r="V3832" i="1"/>
  <c r="U329" i="1"/>
  <c r="V329" i="1"/>
  <c r="U1670" i="1"/>
  <c r="V1670" i="1"/>
  <c r="U2545" i="1"/>
  <c r="V2545" i="1"/>
  <c r="U2421" i="1"/>
  <c r="V2421" i="1"/>
  <c r="U829" i="1"/>
  <c r="V829" i="1"/>
  <c r="U1287" i="1"/>
  <c r="V1287" i="1"/>
  <c r="U828" i="1"/>
  <c r="V828" i="1"/>
  <c r="U1932" i="1"/>
  <c r="V1932" i="1"/>
  <c r="W1283" i="1"/>
  <c r="X1283" i="1"/>
  <c r="X2491" i="1"/>
  <c r="W2491" i="1"/>
  <c r="W3155" i="1"/>
  <c r="W2193" i="1"/>
  <c r="W3358" i="1"/>
  <c r="W4062" i="1"/>
  <c r="W2717" i="1"/>
  <c r="X3985" i="1"/>
  <c r="W3985" i="1"/>
  <c r="W3703" i="1"/>
  <c r="W2709" i="1"/>
  <c r="W3757" i="1"/>
  <c r="W2705" i="1"/>
  <c r="W3701" i="1"/>
  <c r="W3756" i="1"/>
  <c r="W1886" i="1"/>
  <c r="X3671" i="1"/>
  <c r="W3671" i="1"/>
  <c r="W2961" i="1"/>
  <c r="W570" i="1"/>
  <c r="W3138" i="1"/>
  <c r="W3914" i="1"/>
  <c r="W3136" i="1"/>
  <c r="X3341" i="1"/>
  <c r="W3341" i="1"/>
  <c r="W2405" i="1"/>
  <c r="W2510" i="1"/>
  <c r="W3131" i="1"/>
  <c r="W3129" i="1"/>
  <c r="W2688" i="1"/>
  <c r="X2687" i="1"/>
  <c r="W2687" i="1"/>
  <c r="W3123" i="1"/>
  <c r="W2764" i="1"/>
  <c r="W2683" i="1"/>
  <c r="W2743" i="1"/>
  <c r="W3900" i="1"/>
  <c r="X3117" i="1"/>
  <c r="W3117" i="1"/>
  <c r="W2679" i="1"/>
  <c r="W3213" i="1"/>
  <c r="W3330" i="1"/>
  <c r="W2898" i="1"/>
  <c r="W3206" i="1"/>
  <c r="X3978" i="1"/>
  <c r="W3978" i="1"/>
  <c r="W2675" i="1"/>
  <c r="W3892" i="1"/>
  <c r="W583" i="1"/>
  <c r="W2374" i="1"/>
  <c r="W2892" i="1"/>
  <c r="X827" i="1"/>
  <c r="W827" i="1"/>
  <c r="W932" i="1"/>
  <c r="W3436" i="1"/>
  <c r="W1252" i="1"/>
  <c r="W1523" i="1"/>
  <c r="W448" i="1"/>
  <c r="X3889" i="1"/>
  <c r="W3889" i="1"/>
  <c r="W3105" i="1"/>
  <c r="W1181" i="1"/>
  <c r="W1752" i="1"/>
  <c r="W787" i="1"/>
  <c r="X3595" i="1"/>
  <c r="W3595" i="1"/>
  <c r="X1454" i="1"/>
  <c r="W1454" i="1"/>
  <c r="X2148" i="1"/>
  <c r="W2148" i="1"/>
  <c r="X3588" i="1"/>
  <c r="W3588" i="1"/>
  <c r="X2650" i="1"/>
  <c r="W2650" i="1"/>
  <c r="X2131" i="1"/>
  <c r="W2131" i="1"/>
  <c r="X2128" i="1"/>
  <c r="W2128" i="1"/>
  <c r="X437" i="1"/>
  <c r="W437" i="1"/>
  <c r="X4112" i="1"/>
  <c r="W4112" i="1"/>
  <c r="X1427" i="1"/>
  <c r="W1427" i="1"/>
  <c r="X122" i="1"/>
  <c r="W122" i="1"/>
  <c r="X3308" i="1"/>
  <c r="W3308" i="1"/>
  <c r="X1856" i="1"/>
  <c r="W1856" i="1"/>
  <c r="X3964" i="1"/>
  <c r="W3964" i="1"/>
  <c r="X1512" i="1"/>
  <c r="W1512" i="1"/>
  <c r="X2097" i="1"/>
  <c r="W2097" i="1"/>
  <c r="X3931" i="1"/>
  <c r="W3931" i="1"/>
  <c r="X3353" i="1"/>
  <c r="W3353" i="1"/>
  <c r="X2697" i="1"/>
  <c r="W2697" i="1"/>
  <c r="X3135" i="1"/>
  <c r="W3135" i="1"/>
  <c r="X1479" i="1"/>
  <c r="W1479" i="1"/>
  <c r="X3899" i="1"/>
  <c r="W3899" i="1"/>
  <c r="X3699" i="1"/>
  <c r="W3699" i="1"/>
  <c r="X2891" i="1"/>
  <c r="W2891" i="1"/>
  <c r="W1182" i="1"/>
  <c r="X2158" i="1"/>
  <c r="W2158" i="1"/>
  <c r="W2370" i="1"/>
  <c r="X3709" i="1"/>
  <c r="W3709" i="1"/>
  <c r="W786" i="1"/>
  <c r="X1248" i="1"/>
  <c r="W1248" i="1"/>
  <c r="W1455" i="1"/>
  <c r="W1572" i="1"/>
  <c r="W3798" i="1"/>
  <c r="W3589" i="1"/>
  <c r="W2539" i="1"/>
  <c r="X1443" i="1"/>
  <c r="W1443" i="1"/>
  <c r="W1440" i="1"/>
  <c r="W1187" i="1"/>
  <c r="X2872" i="1"/>
  <c r="W2872" i="1"/>
  <c r="X1244" i="1"/>
  <c r="W1244" i="1"/>
  <c r="X1632" i="1"/>
  <c r="W1632" i="1"/>
  <c r="W945" i="1"/>
  <c r="X2469" i="1"/>
  <c r="W2469" i="1"/>
  <c r="X1111" i="1"/>
  <c r="W1111" i="1"/>
  <c r="U2887" i="1"/>
  <c r="V2887" i="1"/>
  <c r="U3103" i="1"/>
  <c r="V3103" i="1"/>
  <c r="U787" i="1"/>
  <c r="V787" i="1"/>
  <c r="V3399" i="1"/>
  <c r="U3399" i="1"/>
  <c r="U155" i="1"/>
  <c r="V155" i="1"/>
  <c r="U1458" i="1"/>
  <c r="V1458" i="1"/>
  <c r="U25" i="1"/>
  <c r="V25" i="1"/>
  <c r="V781" i="1"/>
  <c r="U781" i="1"/>
  <c r="U2410" i="1"/>
  <c r="V2410" i="1"/>
  <c r="U2665" i="1"/>
  <c r="V2665" i="1"/>
  <c r="U821" i="1"/>
  <c r="V821" i="1"/>
  <c r="V1717" i="1"/>
  <c r="U1717" i="1"/>
  <c r="V1449" i="1"/>
  <c r="U1449" i="1"/>
  <c r="V3588" i="1"/>
  <c r="U3588" i="1"/>
  <c r="V50" i="1"/>
  <c r="U50" i="1"/>
  <c r="V3315" i="1"/>
  <c r="U3315" i="1"/>
  <c r="V4088" i="1"/>
  <c r="U4088" i="1"/>
  <c r="V2472" i="1"/>
  <c r="U2472" i="1"/>
  <c r="V2656" i="1"/>
  <c r="U2656" i="1"/>
  <c r="V2877" i="1"/>
  <c r="U2877" i="1"/>
  <c r="V523" i="1"/>
  <c r="U523" i="1"/>
  <c r="V3580" i="1"/>
  <c r="U3580" i="1"/>
  <c r="V2649" i="1"/>
  <c r="U2649" i="1"/>
  <c r="V2870" i="1"/>
  <c r="U2870" i="1"/>
  <c r="V1435" i="1"/>
  <c r="U1435" i="1"/>
  <c r="U2643" i="1"/>
  <c r="V2643" i="1"/>
  <c r="U2127" i="1"/>
  <c r="V2127" i="1"/>
  <c r="U1636" i="1"/>
  <c r="V1636" i="1"/>
  <c r="U1708" i="1"/>
  <c r="V1708" i="1"/>
  <c r="U123" i="1"/>
  <c r="V123" i="1"/>
  <c r="U804" i="1"/>
  <c r="V804" i="1"/>
  <c r="U1631" i="1"/>
  <c r="V1631" i="1"/>
  <c r="U2469" i="1"/>
  <c r="V2469" i="1"/>
  <c r="U140" i="1"/>
  <c r="V140" i="1"/>
  <c r="U2120" i="1"/>
  <c r="V2120" i="1"/>
  <c r="U3875" i="1"/>
  <c r="V3875" i="1"/>
  <c r="U3874" i="1"/>
  <c r="V3874" i="1"/>
  <c r="U634" i="1"/>
  <c r="V634" i="1"/>
  <c r="U1789" i="1"/>
  <c r="V1789" i="1"/>
  <c r="U3305" i="1"/>
  <c r="V3305" i="1"/>
  <c r="U3567" i="1"/>
  <c r="V3567" i="1"/>
  <c r="U1197" i="1"/>
  <c r="V1197" i="1"/>
  <c r="U1747" i="1"/>
  <c r="V1747" i="1"/>
  <c r="U2466" i="1"/>
  <c r="V2466" i="1"/>
  <c r="U3080" i="1"/>
  <c r="V3080" i="1"/>
  <c r="U803" i="1"/>
  <c r="V803" i="1"/>
  <c r="U1702" i="1"/>
  <c r="V1702" i="1"/>
  <c r="U2464" i="1"/>
  <c r="V2464" i="1"/>
  <c r="U760" i="1"/>
  <c r="V760" i="1"/>
  <c r="U200" i="1"/>
  <c r="V200" i="1"/>
  <c r="U2860" i="1"/>
  <c r="V2860" i="1"/>
  <c r="U4054" i="1"/>
  <c r="V4054" i="1"/>
  <c r="U2625" i="1"/>
  <c r="V2625" i="1"/>
  <c r="U753" i="1"/>
  <c r="V753" i="1"/>
  <c r="U2100" i="1"/>
  <c r="V2100" i="1"/>
  <c r="U3555" i="1"/>
  <c r="V3555" i="1"/>
  <c r="U3998" i="1"/>
  <c r="V3998" i="1"/>
  <c r="U4053" i="1"/>
  <c r="V4053" i="1"/>
  <c r="U2462" i="1"/>
  <c r="V2462" i="1"/>
  <c r="U2851" i="1"/>
  <c r="V2851" i="1"/>
  <c r="U3951" i="1"/>
  <c r="V3951" i="1"/>
  <c r="U4079" i="1"/>
  <c r="V4079" i="1"/>
  <c r="U2094" i="1"/>
  <c r="V2094" i="1"/>
  <c r="U4067" i="1"/>
  <c r="V4067" i="1"/>
  <c r="U55" i="1"/>
  <c r="V55" i="1"/>
  <c r="U423" i="1"/>
  <c r="V423" i="1"/>
  <c r="U422" i="1"/>
  <c r="V422" i="1"/>
  <c r="U3059" i="1"/>
  <c r="V3059" i="1"/>
  <c r="U2844" i="1"/>
  <c r="V2844" i="1"/>
  <c r="U198" i="1"/>
  <c r="V198" i="1"/>
  <c r="U1092" i="1"/>
  <c r="V1092" i="1"/>
  <c r="U1520" i="1"/>
  <c r="V1520" i="1"/>
  <c r="U251" i="1"/>
  <c r="V251" i="1"/>
  <c r="U414" i="1"/>
  <c r="V414" i="1"/>
  <c r="U3056" i="1"/>
  <c r="V3056" i="1"/>
  <c r="U408" i="1"/>
  <c r="V408" i="1"/>
  <c r="U1394" i="1"/>
  <c r="V1394" i="1"/>
  <c r="U191" i="1"/>
  <c r="V191" i="1"/>
  <c r="U2532" i="1"/>
  <c r="V2532" i="1"/>
  <c r="U456" i="1"/>
  <c r="V456" i="1"/>
  <c r="U1792" i="1"/>
  <c r="V1792" i="1"/>
  <c r="U3050" i="1"/>
  <c r="V3050" i="1"/>
  <c r="U151" i="1"/>
  <c r="V151" i="1"/>
  <c r="U3995" i="1"/>
  <c r="V3995" i="1"/>
  <c r="U3962" i="1"/>
  <c r="V3962" i="1"/>
  <c r="U970" i="1"/>
  <c r="V970" i="1"/>
  <c r="U997" i="1"/>
  <c r="V997" i="1"/>
  <c r="U798" i="1"/>
  <c r="V798" i="1"/>
  <c r="U497" i="1"/>
  <c r="V497" i="1"/>
  <c r="U1082" i="1"/>
  <c r="V1082" i="1"/>
  <c r="U2335" i="1"/>
  <c r="V2335" i="1"/>
  <c r="U2064" i="1"/>
  <c r="V2064" i="1"/>
  <c r="U3042" i="1"/>
  <c r="V3042" i="1"/>
  <c r="U2938" i="1"/>
  <c r="V2938" i="1"/>
  <c r="U2965" i="1"/>
  <c r="V2965" i="1"/>
  <c r="U734" i="1"/>
  <c r="V734" i="1"/>
  <c r="U2829" i="1"/>
  <c r="V2829" i="1"/>
  <c r="U1693" i="1"/>
  <c r="V1693" i="1"/>
  <c r="U3278" i="1"/>
  <c r="V3278" i="1"/>
  <c r="U817" i="1"/>
  <c r="V817" i="1"/>
  <c r="U1370" i="1"/>
  <c r="V1370" i="1"/>
  <c r="U1366" i="1"/>
  <c r="V1366" i="1"/>
  <c r="U2595" i="1"/>
  <c r="V2595" i="1"/>
  <c r="U946" i="1"/>
  <c r="V946" i="1"/>
  <c r="U1605" i="1"/>
  <c r="V1605" i="1"/>
  <c r="U1075" i="1"/>
  <c r="V1075" i="1"/>
  <c r="U2043" i="1"/>
  <c r="V2043" i="1"/>
  <c r="U612" i="1"/>
  <c r="V612" i="1"/>
  <c r="U1552" i="1"/>
  <c r="V1552" i="1"/>
  <c r="U1229" i="1"/>
  <c r="V1229" i="1"/>
  <c r="U2253" i="1"/>
  <c r="V2253" i="1"/>
  <c r="U2823" i="1"/>
  <c r="V2823" i="1"/>
  <c r="U1604" i="1"/>
  <c r="V1604" i="1"/>
  <c r="U579" i="1"/>
  <c r="V579" i="1"/>
  <c r="U3507" i="1"/>
  <c r="V3507" i="1"/>
  <c r="U393" i="1"/>
  <c r="V393" i="1"/>
  <c r="U47" i="1"/>
  <c r="V47" i="1"/>
  <c r="U609" i="1"/>
  <c r="V609" i="1"/>
  <c r="U3265" i="1"/>
  <c r="V3265" i="1"/>
  <c r="U2317" i="1"/>
  <c r="V2317" i="1"/>
  <c r="U1895" i="1"/>
  <c r="V1895" i="1"/>
  <c r="U2029" i="1"/>
  <c r="V2029" i="1"/>
  <c r="U2581" i="1"/>
  <c r="V2581" i="1"/>
  <c r="U1821" i="1"/>
  <c r="V1821" i="1"/>
  <c r="U824" i="1"/>
  <c r="V824" i="1"/>
  <c r="V1819" i="1"/>
  <c r="U1819" i="1"/>
  <c r="V966" i="1"/>
  <c r="U966" i="1"/>
  <c r="V250" i="1"/>
  <c r="U250" i="1"/>
  <c r="V872" i="1"/>
  <c r="U872" i="1"/>
  <c r="V3498" i="1"/>
  <c r="U3498" i="1"/>
  <c r="V183" i="1"/>
  <c r="U183" i="1"/>
  <c r="V292" i="1"/>
  <c r="U292" i="1"/>
  <c r="V2578" i="1"/>
  <c r="U2578" i="1"/>
  <c r="V1223" i="1"/>
  <c r="U1223" i="1"/>
  <c r="V3386" i="1"/>
  <c r="U3386" i="1"/>
  <c r="V68" i="1"/>
  <c r="U68" i="1"/>
  <c r="V2016" i="1"/>
  <c r="U2016" i="1"/>
  <c r="V602" i="1"/>
  <c r="U602" i="1"/>
  <c r="V601" i="1"/>
  <c r="U601" i="1"/>
  <c r="V1053" i="1"/>
  <c r="U1053" i="1"/>
  <c r="V2440" i="1"/>
  <c r="U2440" i="1"/>
  <c r="V1050" i="1"/>
  <c r="U1050" i="1"/>
  <c r="V1775" i="1"/>
  <c r="U1775" i="1"/>
  <c r="V707" i="1"/>
  <c r="U707" i="1"/>
  <c r="V2437" i="1"/>
  <c r="U2437" i="1"/>
  <c r="V3413" i="1"/>
  <c r="U3413" i="1"/>
  <c r="V2001" i="1"/>
  <c r="U2001" i="1"/>
  <c r="V1192" i="1"/>
  <c r="U1192" i="1"/>
  <c r="V2305" i="1"/>
  <c r="U2305" i="1"/>
  <c r="V2760" i="1"/>
  <c r="U2760" i="1"/>
  <c r="V2565" i="1"/>
  <c r="U2565" i="1"/>
  <c r="V1994" i="1"/>
  <c r="U1994" i="1"/>
  <c r="V2950" i="1"/>
  <c r="U2950" i="1"/>
  <c r="V2301" i="1"/>
  <c r="U2301" i="1"/>
  <c r="V705" i="1"/>
  <c r="U705" i="1"/>
  <c r="V1987" i="1"/>
  <c r="U1987" i="1"/>
  <c r="V2795" i="1"/>
  <c r="U2795" i="1"/>
  <c r="U1327" i="1"/>
  <c r="V1327" i="1"/>
  <c r="U2794" i="1"/>
  <c r="V2794" i="1"/>
  <c r="U1325" i="1"/>
  <c r="V1325" i="1"/>
  <c r="U2988" i="1"/>
  <c r="V2988" i="1"/>
  <c r="U1322" i="1"/>
  <c r="V1322" i="1"/>
  <c r="U1531" i="1"/>
  <c r="V1531" i="1"/>
  <c r="U2791" i="1"/>
  <c r="V2791" i="1"/>
  <c r="U694" i="1"/>
  <c r="V694" i="1"/>
  <c r="U2987" i="1"/>
  <c r="V2987" i="1"/>
  <c r="U1972" i="1"/>
  <c r="V1972" i="1"/>
  <c r="U1215" i="1"/>
  <c r="V1215" i="1"/>
  <c r="U279" i="1"/>
  <c r="V279" i="1"/>
  <c r="U593" i="1"/>
  <c r="V593" i="1"/>
  <c r="U844" i="1"/>
  <c r="V844" i="1"/>
  <c r="U3955" i="1"/>
  <c r="V3955" i="1"/>
  <c r="U357" i="1"/>
  <c r="V357" i="1"/>
  <c r="U3834" i="1"/>
  <c r="V3834" i="1"/>
  <c r="U355" i="1"/>
  <c r="V355" i="1"/>
  <c r="U1212" i="1"/>
  <c r="V1212" i="1"/>
  <c r="U537" i="1"/>
  <c r="V537" i="1"/>
  <c r="U1148" i="1"/>
  <c r="V1148" i="1"/>
  <c r="U1300" i="1"/>
  <c r="V1300" i="1"/>
  <c r="U993" i="1"/>
  <c r="V993" i="1"/>
  <c r="U835" i="1"/>
  <c r="V835" i="1"/>
  <c r="U1890" i="1"/>
  <c r="V1890" i="1"/>
  <c r="U1956" i="1"/>
  <c r="V1956" i="1"/>
  <c r="U1296" i="1"/>
  <c r="V1296" i="1"/>
  <c r="U56" i="1"/>
  <c r="V56" i="1"/>
  <c r="U158" i="1"/>
  <c r="V158" i="1"/>
  <c r="U3766" i="1"/>
  <c r="V3766" i="1"/>
  <c r="U480" i="1"/>
  <c r="V480" i="1"/>
  <c r="U2782" i="1"/>
  <c r="V2782" i="1"/>
  <c r="U342" i="1"/>
  <c r="V342" i="1"/>
  <c r="U330" i="1"/>
  <c r="V330" i="1"/>
  <c r="U2547" i="1"/>
  <c r="V2547" i="1"/>
  <c r="U2952" i="1"/>
  <c r="V2952" i="1"/>
  <c r="U1799" i="1"/>
  <c r="V1799" i="1"/>
  <c r="U3661" i="1"/>
  <c r="V3661" i="1"/>
  <c r="U1018" i="1"/>
  <c r="V1018" i="1"/>
  <c r="U2975" i="1"/>
  <c r="V2975" i="1"/>
  <c r="U3775" i="1"/>
  <c r="V3775" i="1"/>
  <c r="W1759" i="1"/>
  <c r="X3163" i="1"/>
  <c r="W3163" i="1"/>
  <c r="W4018" i="1"/>
  <c r="W1255" i="1"/>
  <c r="W1872" i="1"/>
  <c r="W3461" i="1"/>
  <c r="W3929" i="1"/>
  <c r="W4073" i="1"/>
  <c r="W3927" i="1"/>
  <c r="X3634" i="1"/>
  <c r="W3634" i="1"/>
  <c r="W3632" i="1"/>
  <c r="W4100" i="1"/>
  <c r="W3351" i="1"/>
  <c r="W2708" i="1"/>
  <c r="W2704" i="1"/>
  <c r="W3817" i="1"/>
  <c r="W2180" i="1"/>
  <c r="X3348" i="1"/>
  <c r="W3348" i="1"/>
  <c r="W3619" i="1"/>
  <c r="W2940" i="1"/>
  <c r="W3459" i="1"/>
  <c r="W3763" i="1"/>
  <c r="W3224" i="1"/>
  <c r="X2695" i="1"/>
  <c r="W2695" i="1"/>
  <c r="W3613" i="1"/>
  <c r="W3911" i="1"/>
  <c r="W2690" i="1"/>
  <c r="W2234" i="1"/>
  <c r="W2174" i="1"/>
  <c r="X3127" i="1"/>
  <c r="W3127" i="1"/>
  <c r="W2172" i="1"/>
  <c r="W3337" i="1"/>
  <c r="W2381" i="1"/>
  <c r="W3904" i="1"/>
  <c r="W1475" i="1"/>
  <c r="X2378" i="1"/>
  <c r="W2378" i="1"/>
  <c r="W3606" i="1"/>
  <c r="W1667" i="1"/>
  <c r="W2678" i="1"/>
  <c r="W3895" i="1"/>
  <c r="W4033" i="1"/>
  <c r="X3463" i="1"/>
  <c r="W3463" i="1"/>
  <c r="W2479" i="1"/>
  <c r="W2674" i="1"/>
  <c r="W3112" i="1"/>
  <c r="W2165" i="1"/>
  <c r="W1470" i="1"/>
  <c r="X933" i="1"/>
  <c r="W933" i="1"/>
  <c r="W3229" i="1"/>
  <c r="W1127" i="1"/>
  <c r="W3435" i="1"/>
  <c r="W2264" i="1"/>
  <c r="W2161" i="1"/>
  <c r="X336" i="1"/>
  <c r="W336" i="1"/>
  <c r="W3434" i="1"/>
  <c r="W1753" i="1"/>
  <c r="W2369" i="1"/>
  <c r="W2668" i="1"/>
  <c r="W1463" i="1"/>
  <c r="X17" i="1"/>
  <c r="W17" i="1"/>
  <c r="W3733" i="1"/>
  <c r="W512" i="1"/>
  <c r="W453" i="1"/>
  <c r="W784" i="1"/>
  <c r="W14" i="1"/>
  <c r="X24" i="1"/>
  <c r="W24" i="1"/>
  <c r="W443" i="1"/>
  <c r="W1121" i="1"/>
  <c r="W212" i="1"/>
  <c r="W2883" i="1"/>
  <c r="X1644" i="1"/>
  <c r="W1644" i="1"/>
  <c r="W2474" i="1"/>
  <c r="W1446" i="1"/>
  <c r="W8" i="1"/>
  <c r="W772" i="1"/>
  <c r="W3882" i="1"/>
  <c r="X1152" i="1"/>
  <c r="W1152" i="1"/>
  <c r="W1911" i="1"/>
  <c r="X4032" i="1"/>
  <c r="W4032" i="1"/>
  <c r="W2471" i="1"/>
  <c r="W2135" i="1"/>
  <c r="W1638" i="1"/>
  <c r="X2357" i="1"/>
  <c r="W2357" i="1"/>
  <c r="X1423" i="1"/>
  <c r="W1423" i="1"/>
  <c r="X3071" i="1"/>
  <c r="W3071" i="1"/>
  <c r="X1845" i="1"/>
  <c r="W1845" i="1"/>
  <c r="X515" i="1"/>
  <c r="W515" i="1"/>
  <c r="X2390" i="1"/>
  <c r="W2390" i="1"/>
  <c r="X2385" i="1"/>
  <c r="W2385" i="1"/>
  <c r="X1870" i="1"/>
  <c r="W1870" i="1"/>
  <c r="X1480" i="1"/>
  <c r="W1480" i="1"/>
  <c r="X3437" i="1"/>
  <c r="W3437" i="1"/>
  <c r="X2167" i="1"/>
  <c r="W2167" i="1"/>
  <c r="X3325" i="1"/>
  <c r="W3325" i="1"/>
  <c r="X1914" i="1"/>
  <c r="W1914" i="1"/>
  <c r="X3751" i="1"/>
  <c r="W3751" i="1"/>
  <c r="X19" i="1"/>
  <c r="W19" i="1"/>
  <c r="X566" i="1"/>
  <c r="W566" i="1"/>
  <c r="X2660" i="1"/>
  <c r="W2660" i="1"/>
  <c r="X4088" i="1"/>
  <c r="W4088" i="1"/>
  <c r="X3200" i="1"/>
  <c r="W3200" i="1"/>
  <c r="X2361" i="1"/>
  <c r="W2361" i="1"/>
  <c r="W1521" i="1"/>
  <c r="X3695" i="1"/>
  <c r="W3695" i="1"/>
  <c r="X671" i="1"/>
  <c r="W671" i="1"/>
  <c r="X1113" i="1"/>
  <c r="W1113" i="1"/>
  <c r="X340" i="1"/>
  <c r="W340" i="1"/>
  <c r="W23" i="1"/>
  <c r="X3569" i="1"/>
  <c r="W3569" i="1"/>
  <c r="X634" i="1"/>
  <c r="W634" i="1"/>
  <c r="X3748" i="1"/>
  <c r="W3748" i="1"/>
  <c r="X907" i="1"/>
  <c r="W907" i="1"/>
  <c r="X2112" i="1"/>
  <c r="W2112" i="1"/>
  <c r="X201" i="1"/>
  <c r="W201" i="1"/>
  <c r="X142" i="1"/>
  <c r="W142" i="1"/>
  <c r="X2614" i="1"/>
  <c r="W2614" i="1"/>
  <c r="V2089" i="1"/>
  <c r="U2089" i="1"/>
  <c r="V3063" i="1"/>
  <c r="U3063" i="1"/>
  <c r="V1666" i="1"/>
  <c r="U1666" i="1"/>
  <c r="V3292" i="1"/>
  <c r="U3292" i="1"/>
  <c r="V893" i="1"/>
  <c r="U893" i="1"/>
  <c r="V1841" i="1"/>
  <c r="U1841" i="1"/>
  <c r="V138" i="1"/>
  <c r="U138" i="1"/>
  <c r="V195" i="1"/>
  <c r="U195" i="1"/>
  <c r="U1396" i="1"/>
  <c r="V1396" i="1"/>
  <c r="U3055" i="1"/>
  <c r="V3055" i="1"/>
  <c r="U1011" i="1"/>
  <c r="V1011" i="1"/>
  <c r="U1393" i="1"/>
  <c r="V1393" i="1"/>
  <c r="U1392" i="1"/>
  <c r="V1392" i="1"/>
  <c r="U3785" i="1"/>
  <c r="V3785" i="1"/>
  <c r="U476" i="1"/>
  <c r="V476" i="1"/>
  <c r="U1527" i="1"/>
  <c r="V1527" i="1"/>
  <c r="U2076" i="1"/>
  <c r="V2076" i="1"/>
  <c r="U2836" i="1"/>
  <c r="V2836" i="1"/>
  <c r="U2835" i="1"/>
  <c r="V2835" i="1"/>
  <c r="U3529" i="1"/>
  <c r="V3529" i="1"/>
  <c r="U2605" i="1"/>
  <c r="V2605" i="1"/>
  <c r="U2336" i="1"/>
  <c r="V2336" i="1"/>
  <c r="U498" i="1"/>
  <c r="V498" i="1"/>
  <c r="U2070" i="1"/>
  <c r="V2070" i="1"/>
  <c r="U1382" i="1"/>
  <c r="V1382" i="1"/>
  <c r="U3526" i="1"/>
  <c r="V3526" i="1"/>
  <c r="U2332" i="1"/>
  <c r="V2332" i="1"/>
  <c r="U2059" i="1"/>
  <c r="V2059" i="1"/>
  <c r="U1376" i="1"/>
  <c r="V1376" i="1"/>
  <c r="U3039" i="1"/>
  <c r="V3039" i="1"/>
  <c r="U3281" i="1"/>
  <c r="V3281" i="1"/>
  <c r="U3198" i="1"/>
  <c r="V3198" i="1"/>
  <c r="V3720" i="1"/>
  <c r="U3720" i="1"/>
  <c r="V1371" i="1"/>
  <c r="U1371" i="1"/>
  <c r="V1162" i="1"/>
  <c r="U1162" i="1"/>
  <c r="U1369" i="1"/>
  <c r="V1369" i="1"/>
  <c r="U1079" i="1"/>
  <c r="V1079" i="1"/>
  <c r="U2947" i="1"/>
  <c r="V2947" i="1"/>
  <c r="U2452" i="1"/>
  <c r="V2452" i="1"/>
  <c r="U1161" i="1"/>
  <c r="V1161" i="1"/>
  <c r="U3027" i="1"/>
  <c r="V3027" i="1"/>
  <c r="U3227" i="1"/>
  <c r="V3227" i="1"/>
  <c r="U3783" i="1"/>
  <c r="V3783" i="1"/>
  <c r="U40" i="1"/>
  <c r="V40" i="1"/>
  <c r="U995" i="1"/>
  <c r="V995" i="1"/>
  <c r="U2277" i="1"/>
  <c r="V2277" i="1"/>
  <c r="U1538" i="1"/>
  <c r="V1538" i="1"/>
  <c r="U2957" i="1"/>
  <c r="V2957" i="1"/>
  <c r="U2034" i="1"/>
  <c r="V2034" i="1"/>
  <c r="U878" i="1"/>
  <c r="V878" i="1"/>
  <c r="U726" i="1"/>
  <c r="V726" i="1"/>
  <c r="U1884" i="1"/>
  <c r="V1884" i="1"/>
  <c r="U2448" i="1"/>
  <c r="V2448" i="1"/>
  <c r="U4027" i="1"/>
  <c r="V4027" i="1"/>
  <c r="U1687" i="1"/>
  <c r="V1687" i="1"/>
  <c r="U2582" i="1"/>
  <c r="V2582" i="1"/>
  <c r="U2814" i="1"/>
  <c r="V2814" i="1"/>
  <c r="U943" i="1"/>
  <c r="V943" i="1"/>
  <c r="U1000" i="1"/>
  <c r="V1000" i="1"/>
  <c r="U2769" i="1"/>
  <c r="V2769" i="1"/>
  <c r="U873" i="1"/>
  <c r="V873" i="1"/>
  <c r="U1766" i="1"/>
  <c r="V1766" i="1"/>
  <c r="U466" i="1"/>
  <c r="V466" i="1"/>
  <c r="U543" i="1"/>
  <c r="V543" i="1"/>
  <c r="U2809" i="1"/>
  <c r="V2809" i="1"/>
  <c r="U37" i="1"/>
  <c r="V37" i="1"/>
  <c r="U676" i="1"/>
  <c r="V676" i="1"/>
  <c r="U3496" i="1"/>
  <c r="V3496" i="1"/>
  <c r="U3009" i="1"/>
  <c r="V3009" i="1"/>
  <c r="U1341" i="1"/>
  <c r="V1341" i="1"/>
  <c r="U1534" i="1"/>
  <c r="V1534" i="1"/>
  <c r="U118" i="1"/>
  <c r="V118" i="1"/>
  <c r="U156" i="1"/>
  <c r="V156" i="1"/>
  <c r="U863" i="1"/>
  <c r="V863" i="1"/>
  <c r="U377" i="1"/>
  <c r="V377" i="1"/>
  <c r="U2439" i="1"/>
  <c r="V2439" i="1"/>
  <c r="U860" i="1"/>
  <c r="V860" i="1"/>
  <c r="U2008" i="1"/>
  <c r="V2008" i="1"/>
  <c r="U3493" i="1"/>
  <c r="V3493" i="1"/>
  <c r="U1814" i="1"/>
  <c r="V1814" i="1"/>
  <c r="U3378" i="1"/>
  <c r="V3378" i="1"/>
  <c r="U2000" i="1"/>
  <c r="V2000" i="1"/>
  <c r="U3685" i="1"/>
  <c r="V3685" i="1"/>
  <c r="U2304" i="1"/>
  <c r="V2304" i="1"/>
  <c r="U1683" i="1"/>
  <c r="V1683" i="1"/>
  <c r="U1330" i="1"/>
  <c r="V1330" i="1"/>
  <c r="U1993" i="1"/>
  <c r="V1993" i="1"/>
  <c r="U3810" i="1"/>
  <c r="V3810" i="1"/>
  <c r="U2432" i="1"/>
  <c r="V2432" i="1"/>
  <c r="U174" i="1"/>
  <c r="V174" i="1"/>
  <c r="U307" i="1"/>
  <c r="V307" i="1"/>
  <c r="U326" i="1"/>
  <c r="V326" i="1"/>
  <c r="U84" i="1"/>
  <c r="V84" i="1"/>
  <c r="U2991" i="1"/>
  <c r="V2991" i="1"/>
  <c r="U365" i="1"/>
  <c r="V365" i="1"/>
  <c r="U3822" i="1"/>
  <c r="V3822" i="1"/>
  <c r="U364" i="1"/>
  <c r="V364" i="1"/>
  <c r="U1530" i="1"/>
  <c r="V1530" i="1"/>
  <c r="U1320" i="1"/>
  <c r="V1320" i="1"/>
  <c r="U263" i="1"/>
  <c r="V263" i="1"/>
  <c r="U2986" i="1"/>
  <c r="V2986" i="1"/>
  <c r="U1202" i="1"/>
  <c r="V1202" i="1"/>
  <c r="U1772" i="1"/>
  <c r="V1772" i="1"/>
  <c r="U359" i="1"/>
  <c r="V359" i="1"/>
  <c r="U333" i="1"/>
  <c r="V333" i="1"/>
  <c r="U295" i="1"/>
  <c r="V295" i="1"/>
  <c r="U3948" i="1"/>
  <c r="V3948" i="1"/>
  <c r="U841" i="1"/>
  <c r="V841" i="1"/>
  <c r="U2982" i="1"/>
  <c r="V2982" i="1"/>
  <c r="U839" i="1"/>
  <c r="V839" i="1"/>
  <c r="U3833" i="1"/>
  <c r="V3833" i="1"/>
  <c r="U796" i="1"/>
  <c r="V796" i="1"/>
  <c r="U590" i="1"/>
  <c r="V590" i="1"/>
  <c r="U2298" i="1"/>
  <c r="V2298" i="1"/>
  <c r="U836" i="1"/>
  <c r="V836" i="1"/>
  <c r="V352" i="1"/>
  <c r="U352" i="1"/>
  <c r="U992" i="1"/>
  <c r="V992" i="1"/>
  <c r="U684" i="1"/>
  <c r="V684" i="1"/>
  <c r="U1953" i="1"/>
  <c r="V1953" i="1"/>
  <c r="U16" i="1"/>
  <c r="V16" i="1"/>
  <c r="U2275" i="1"/>
  <c r="V2275" i="1"/>
  <c r="U1294" i="1"/>
  <c r="V1294" i="1"/>
  <c r="U1189" i="1"/>
  <c r="V1189" i="1"/>
  <c r="V147" i="1"/>
  <c r="U147" i="1"/>
  <c r="U66" i="1"/>
  <c r="V66" i="1"/>
  <c r="U2548" i="1"/>
  <c r="V2548" i="1"/>
  <c r="U2526" i="1"/>
  <c r="V2526" i="1"/>
  <c r="U3388" i="1"/>
  <c r="V3388" i="1"/>
  <c r="U2781" i="1"/>
  <c r="V2781" i="1"/>
  <c r="U3196" i="1"/>
  <c r="V3196" i="1"/>
  <c r="U1558" i="1"/>
  <c r="V1558" i="1"/>
  <c r="V679" i="1"/>
  <c r="U679" i="1"/>
  <c r="U2973" i="1"/>
  <c r="V2973" i="1"/>
  <c r="W1137" i="1"/>
  <c r="W1714" i="1"/>
  <c r="X219" i="1"/>
  <c r="W219" i="1"/>
  <c r="W3705" i="1"/>
  <c r="W3641" i="1"/>
  <c r="W2718" i="1"/>
  <c r="W3159" i="1"/>
  <c r="W2393" i="1"/>
  <c r="W3636" i="1"/>
  <c r="W3357" i="1"/>
  <c r="X4017" i="1"/>
  <c r="W4017" i="1"/>
  <c r="W3758" i="1"/>
  <c r="W514" i="1"/>
  <c r="W2268" i="1"/>
  <c r="W3146" i="1"/>
  <c r="W3627" i="1"/>
  <c r="W2914" i="1"/>
  <c r="W2702" i="1"/>
  <c r="X2909" i="1"/>
  <c r="W2909" i="1"/>
  <c r="W3672" i="1"/>
  <c r="W3916" i="1"/>
  <c r="W2178" i="1"/>
  <c r="W4039" i="1"/>
  <c r="W4072" i="1"/>
  <c r="X2383" i="1"/>
  <c r="W2383" i="1"/>
  <c r="W4089" i="1"/>
  <c r="W3134" i="1"/>
  <c r="W3612" i="1"/>
  <c r="W1482" i="1"/>
  <c r="W3130" i="1"/>
  <c r="X4011" i="1"/>
  <c r="W4011" i="1"/>
  <c r="W4010" i="1"/>
  <c r="W3607" i="1"/>
  <c r="W2412" i="1"/>
  <c r="W3219" i="1"/>
  <c r="W3903" i="1"/>
  <c r="X1474" i="1"/>
  <c r="W1474" i="1"/>
  <c r="W2681" i="1"/>
  <c r="W4059" i="1"/>
  <c r="W3897" i="1"/>
  <c r="W3896" i="1"/>
  <c r="W2267" i="1"/>
  <c r="X3968" i="1"/>
  <c r="W3968" i="1"/>
  <c r="W1258" i="1"/>
  <c r="W3601" i="1"/>
  <c r="W1472" i="1"/>
  <c r="W3891" i="1"/>
  <c r="W3111" i="1"/>
  <c r="X2518" i="1"/>
  <c r="W2518" i="1"/>
  <c r="W2948" i="1"/>
  <c r="W1648" i="1"/>
  <c r="W2373" i="1"/>
  <c r="W3108" i="1"/>
  <c r="W3107" i="1"/>
  <c r="X1466" i="1"/>
  <c r="W1466" i="1"/>
  <c r="W4058" i="1"/>
  <c r="W2287" i="1"/>
  <c r="W3104" i="1"/>
  <c r="X3886" i="1"/>
  <c r="W3886" i="1"/>
  <c r="X3593" i="1"/>
  <c r="W3593" i="1"/>
  <c r="X3094" i="1"/>
  <c r="W3094" i="1"/>
  <c r="X3749" i="1"/>
  <c r="W3749" i="1"/>
  <c r="X1708" i="1"/>
  <c r="W1708" i="1"/>
  <c r="X561" i="1"/>
  <c r="W561" i="1"/>
  <c r="X1098" i="1"/>
  <c r="W1098" i="1"/>
  <c r="X1620" i="1"/>
  <c r="W1620" i="1"/>
  <c r="X138" i="1"/>
  <c r="W138" i="1"/>
  <c r="X3356" i="1"/>
  <c r="W3356" i="1"/>
  <c r="X4040" i="1"/>
  <c r="W4040" i="1"/>
  <c r="X3137" i="1"/>
  <c r="W3137" i="1"/>
  <c r="X3910" i="1"/>
  <c r="W3910" i="1"/>
  <c r="X3122" i="1"/>
  <c r="W3122" i="1"/>
  <c r="X3753" i="1"/>
  <c r="W3753" i="1"/>
  <c r="X1885" i="1"/>
  <c r="W1885" i="1"/>
  <c r="X568" i="1"/>
  <c r="W568" i="1"/>
  <c r="X2477" i="1"/>
  <c r="W2477" i="1"/>
  <c r="X926" i="1"/>
  <c r="W926" i="1"/>
  <c r="X3750" i="1"/>
  <c r="W3750" i="1"/>
  <c r="X1449" i="1"/>
  <c r="W1449" i="1"/>
  <c r="X3098" i="1"/>
  <c r="W3098" i="1"/>
  <c r="X1245" i="1"/>
  <c r="W1245" i="1"/>
  <c r="X3582" i="1"/>
  <c r="W3582" i="1"/>
  <c r="X3093" i="1"/>
  <c r="W3093" i="1"/>
  <c r="X2130" i="1"/>
  <c r="W2130" i="1"/>
  <c r="X2529" i="1"/>
  <c r="W2529" i="1"/>
  <c r="X2237" i="1"/>
  <c r="W2237" i="1"/>
  <c r="X1858" i="1"/>
  <c r="W1858" i="1"/>
  <c r="X1629" i="1"/>
  <c r="W1629" i="1"/>
  <c r="X1422" i="1"/>
  <c r="W1422" i="1"/>
  <c r="U3556" i="1"/>
  <c r="V3556" i="1"/>
  <c r="U1850" i="1"/>
  <c r="V1850" i="1"/>
  <c r="U3676" i="1"/>
  <c r="V3676" i="1"/>
  <c r="U1568" i="1"/>
  <c r="V1568" i="1"/>
  <c r="U3551" i="1"/>
  <c r="V3551" i="1"/>
  <c r="U2347" i="1"/>
  <c r="V2347" i="1"/>
  <c r="U1579" i="1"/>
  <c r="V1579" i="1"/>
  <c r="U4111" i="1"/>
  <c r="V4111" i="1"/>
  <c r="U628" i="1"/>
  <c r="V628" i="1"/>
  <c r="U3068" i="1"/>
  <c r="V3068" i="1"/>
  <c r="U2847" i="1"/>
  <c r="V2847" i="1"/>
  <c r="U3066" i="1"/>
  <c r="V3066" i="1"/>
  <c r="U3542" i="1"/>
  <c r="V3542" i="1"/>
  <c r="U3426" i="1"/>
  <c r="V3426" i="1"/>
  <c r="U3058" i="1"/>
  <c r="V3058" i="1"/>
  <c r="U1842" i="1"/>
  <c r="V1842" i="1"/>
  <c r="U420" i="1"/>
  <c r="V420" i="1"/>
  <c r="U2086" i="1"/>
  <c r="V2086" i="1"/>
  <c r="U1398" i="1"/>
  <c r="V1398" i="1"/>
  <c r="U2085" i="1"/>
  <c r="V2085" i="1"/>
  <c r="U621" i="1"/>
  <c r="V621" i="1"/>
  <c r="V2082" i="1"/>
  <c r="U2082" i="1"/>
  <c r="U97" i="1"/>
  <c r="V97" i="1"/>
  <c r="U620" i="1"/>
  <c r="V620" i="1"/>
  <c r="U73" i="1"/>
  <c r="V73" i="1"/>
  <c r="U3287" i="1"/>
  <c r="V3287" i="1"/>
  <c r="U550" i="1"/>
  <c r="V550" i="1"/>
  <c r="U2838" i="1"/>
  <c r="V2838" i="1"/>
  <c r="U4096" i="1"/>
  <c r="V4096" i="1"/>
  <c r="U72" i="1"/>
  <c r="V72" i="1"/>
  <c r="U3532" i="1"/>
  <c r="V3532" i="1"/>
  <c r="U3284" i="1"/>
  <c r="V3284" i="1"/>
  <c r="U1556" i="1"/>
  <c r="V1556" i="1"/>
  <c r="U1384" i="1"/>
  <c r="V1384" i="1"/>
  <c r="U1901" i="1"/>
  <c r="V1901" i="1"/>
  <c r="U1196" i="1"/>
  <c r="V1196" i="1"/>
  <c r="U1285" i="1"/>
  <c r="V1285" i="1"/>
  <c r="U1381" i="1"/>
  <c r="V1381" i="1"/>
  <c r="U2524" i="1"/>
  <c r="V2524" i="1"/>
  <c r="U1931" i="1"/>
  <c r="V1931" i="1"/>
  <c r="U3975" i="1"/>
  <c r="V3975" i="1"/>
  <c r="U3038" i="1"/>
  <c r="V3038" i="1"/>
  <c r="U2055" i="1"/>
  <c r="V2055" i="1"/>
  <c r="U3858" i="1"/>
  <c r="V3858" i="1"/>
  <c r="U2051" i="1"/>
  <c r="V2051" i="1"/>
  <c r="U1831" i="1"/>
  <c r="V1831" i="1"/>
  <c r="U3419" i="1"/>
  <c r="V3419" i="1"/>
  <c r="U1540" i="1"/>
  <c r="V1540" i="1"/>
  <c r="U2825" i="1"/>
  <c r="V2825" i="1"/>
  <c r="U969" i="1"/>
  <c r="V969" i="1"/>
  <c r="U2775" i="1"/>
  <c r="V2775" i="1"/>
  <c r="U986" i="1"/>
  <c r="V986" i="1"/>
  <c r="U2937" i="1"/>
  <c r="V2937" i="1"/>
  <c r="U613" i="1"/>
  <c r="V613" i="1"/>
  <c r="U1072" i="1"/>
  <c r="V1072" i="1"/>
  <c r="U133" i="1"/>
  <c r="V133" i="1"/>
  <c r="U1363" i="1"/>
  <c r="V1363" i="1"/>
  <c r="U3025" i="1"/>
  <c r="V3025" i="1"/>
  <c r="U1362" i="1"/>
  <c r="V1362" i="1"/>
  <c r="U2036" i="1"/>
  <c r="V2036" i="1"/>
  <c r="U1688" i="1"/>
  <c r="V1688" i="1"/>
  <c r="U2032" i="1"/>
  <c r="V2032" i="1"/>
  <c r="U2819" i="1"/>
  <c r="V2819" i="1"/>
  <c r="U90" i="1"/>
  <c r="V90" i="1"/>
  <c r="U3022" i="1"/>
  <c r="V3022" i="1"/>
  <c r="U3020" i="1"/>
  <c r="V3020" i="1"/>
  <c r="U953" i="1"/>
  <c r="V953" i="1"/>
  <c r="U4109" i="1"/>
  <c r="V4109" i="1"/>
  <c r="U724" i="1"/>
  <c r="V724" i="1"/>
  <c r="U2956" i="1"/>
  <c r="V2956" i="1"/>
  <c r="U1174" i="1"/>
  <c r="V1174" i="1"/>
  <c r="U1536" i="1"/>
  <c r="V1536" i="1"/>
  <c r="U136" i="1"/>
  <c r="V136" i="1"/>
  <c r="U1350" i="1"/>
  <c r="V1350" i="1"/>
  <c r="U3847" i="1"/>
  <c r="V3847" i="1"/>
  <c r="U2579" i="1"/>
  <c r="V2579" i="1"/>
  <c r="U1348" i="1"/>
  <c r="V1348" i="1"/>
  <c r="U3992" i="1"/>
  <c r="V3992" i="1"/>
  <c r="U712" i="1"/>
  <c r="V712" i="1"/>
  <c r="U2313" i="1"/>
  <c r="V2313" i="1"/>
  <c r="U1342" i="1"/>
  <c r="V1342" i="1"/>
  <c r="U1340" i="1"/>
  <c r="V1340" i="1"/>
  <c r="U711" i="1"/>
  <c r="V711" i="1"/>
  <c r="V2015" i="1"/>
  <c r="U2015" i="1"/>
  <c r="U236" i="1"/>
  <c r="V236" i="1"/>
  <c r="U708" i="1"/>
  <c r="V708" i="1"/>
  <c r="U862" i="1"/>
  <c r="V862" i="1"/>
  <c r="U3005" i="1"/>
  <c r="V3005" i="1"/>
  <c r="U2009" i="1"/>
  <c r="V2009" i="1"/>
  <c r="U1774" i="1"/>
  <c r="V1774" i="1"/>
  <c r="U3492" i="1"/>
  <c r="V3492" i="1"/>
  <c r="U1554" i="1"/>
  <c r="V1554" i="1"/>
  <c r="U3991" i="1"/>
  <c r="V3991" i="1"/>
  <c r="U2802" i="1"/>
  <c r="V2802" i="1"/>
  <c r="U989" i="1"/>
  <c r="V989" i="1"/>
  <c r="U2567" i="1"/>
  <c r="V2567" i="1"/>
  <c r="U3216" i="1"/>
  <c r="V3216" i="1"/>
  <c r="U2407" i="1"/>
  <c r="V2407" i="1"/>
  <c r="U4025" i="1"/>
  <c r="V4025" i="1"/>
  <c r="U1172" i="1"/>
  <c r="V1172" i="1"/>
  <c r="U856" i="1"/>
  <c r="V856" i="1"/>
  <c r="U1044" i="1"/>
  <c r="V1044" i="1"/>
  <c r="U170" i="1"/>
  <c r="V170" i="1"/>
  <c r="U370" i="1"/>
  <c r="V370" i="1"/>
  <c r="U1326" i="1"/>
  <c r="V1326" i="1"/>
  <c r="U2990" i="1"/>
  <c r="V2990" i="1"/>
  <c r="U82" i="1"/>
  <c r="V82" i="1"/>
  <c r="U306" i="1"/>
  <c r="V306" i="1"/>
  <c r="U1681" i="1"/>
  <c r="V1681" i="1"/>
  <c r="U3956" i="1"/>
  <c r="V3956" i="1"/>
  <c r="U695" i="1"/>
  <c r="V695" i="1"/>
  <c r="U2790" i="1"/>
  <c r="V2790" i="1"/>
  <c r="U2985" i="1"/>
  <c r="V2985" i="1"/>
  <c r="U1034" i="1"/>
  <c r="V1034" i="1"/>
  <c r="U1316" i="1"/>
  <c r="V1316" i="1"/>
  <c r="U524" i="1"/>
  <c r="V524" i="1"/>
  <c r="U1808" i="1"/>
  <c r="V1808" i="1"/>
  <c r="U227" i="1"/>
  <c r="V227" i="1"/>
  <c r="U1724" i="1"/>
  <c r="V1724" i="1"/>
  <c r="U1031" i="1"/>
  <c r="V1031" i="1"/>
  <c r="U2749" i="1"/>
  <c r="V2749" i="1"/>
  <c r="U290" i="1"/>
  <c r="V290" i="1"/>
  <c r="U1674" i="1"/>
  <c r="V1674" i="1"/>
  <c r="U1027" i="1"/>
  <c r="V1027" i="1"/>
  <c r="U2429" i="1"/>
  <c r="V2429" i="1"/>
  <c r="U353" i="1"/>
  <c r="V353" i="1"/>
  <c r="U962" i="1"/>
  <c r="V962" i="1"/>
  <c r="U675" i="1"/>
  <c r="V675" i="1"/>
  <c r="U294" i="1"/>
  <c r="V294" i="1"/>
  <c r="U833" i="1"/>
  <c r="V833" i="1"/>
  <c r="U1951" i="1"/>
  <c r="V1951" i="1"/>
  <c r="U2551" i="1"/>
  <c r="V2551" i="1"/>
  <c r="U346" i="1"/>
  <c r="V346" i="1"/>
  <c r="U2784" i="1"/>
  <c r="V2784" i="1"/>
  <c r="U2500" i="1"/>
  <c r="V2500" i="1"/>
  <c r="U991" i="1"/>
  <c r="V991" i="1"/>
  <c r="U1292" i="1"/>
  <c r="V1292" i="1"/>
  <c r="U280" i="1"/>
  <c r="V280" i="1"/>
  <c r="U2245" i="1"/>
  <c r="V2245" i="1"/>
  <c r="U2423" i="1"/>
  <c r="V2423" i="1"/>
  <c r="U3407" i="1"/>
  <c r="V3407" i="1"/>
  <c r="U1291" i="1"/>
  <c r="V1291" i="1"/>
  <c r="U2543" i="1"/>
  <c r="V2543" i="1"/>
  <c r="U811" i="1"/>
  <c r="V811" i="1"/>
  <c r="U954" i="1"/>
  <c r="V954" i="1"/>
  <c r="X1168" i="1"/>
  <c r="W1168" i="1"/>
  <c r="W2199" i="1"/>
  <c r="W3638" i="1"/>
  <c r="W3154" i="1"/>
  <c r="W1871" i="1"/>
  <c r="X935" i="1"/>
  <c r="W935" i="1"/>
  <c r="W2281" i="1"/>
  <c r="W3633" i="1"/>
  <c r="W3352" i="1"/>
  <c r="W2388" i="1"/>
  <c r="W2185" i="1"/>
  <c r="W789" i="1"/>
  <c r="W3626" i="1"/>
  <c r="X3401" i="1"/>
  <c r="W3401" i="1"/>
  <c r="W3460" i="1"/>
  <c r="W3918" i="1"/>
  <c r="W3986" i="1"/>
  <c r="W1919" i="1"/>
  <c r="W2906" i="1"/>
  <c r="X3913" i="1"/>
  <c r="W3913" i="1"/>
  <c r="W2905" i="1"/>
  <c r="W1483" i="1"/>
  <c r="W3223" i="1"/>
  <c r="W2175" i="1"/>
  <c r="W3339" i="1"/>
  <c r="X3909" i="1"/>
  <c r="W3909" i="1"/>
  <c r="W3611" i="1"/>
  <c r="W3608" i="1"/>
  <c r="W1478" i="1"/>
  <c r="W647" i="1"/>
  <c r="W2380" i="1"/>
  <c r="X4034" i="1"/>
  <c r="W4034" i="1"/>
  <c r="W3333" i="1"/>
  <c r="W3118" i="1"/>
  <c r="W3332" i="1"/>
  <c r="W2170" i="1"/>
  <c r="W2169" i="1"/>
  <c r="X2480" i="1"/>
  <c r="W2480" i="1"/>
  <c r="W3328" i="1"/>
  <c r="W2376" i="1"/>
  <c r="W3327" i="1"/>
  <c r="W1916" i="1"/>
  <c r="W1471" i="1"/>
  <c r="X1649" i="1"/>
  <c r="W1649" i="1"/>
  <c r="W2163" i="1"/>
  <c r="W3324" i="1"/>
  <c r="W1467" i="1"/>
  <c r="W2162" i="1"/>
  <c r="W646" i="1"/>
  <c r="X1647" i="1"/>
  <c r="W1647" i="1"/>
  <c r="W9" i="1"/>
  <c r="W1125" i="1"/>
  <c r="W3323" i="1"/>
  <c r="W1646" i="1"/>
  <c r="W2263" i="1"/>
  <c r="X3888" i="1"/>
  <c r="W3888" i="1"/>
  <c r="W644" i="1"/>
  <c r="W141" i="1"/>
  <c r="W275" i="1"/>
  <c r="W1883" i="1"/>
  <c r="W927" i="1"/>
  <c r="X822" i="1"/>
  <c r="W822" i="1"/>
  <c r="W75" i="1"/>
  <c r="W1122" i="1"/>
  <c r="W3799" i="1"/>
  <c r="W1577" i="1"/>
  <c r="W3591" i="1"/>
  <c r="X1452" i="1"/>
  <c r="W1452" i="1"/>
  <c r="W1448" i="1"/>
  <c r="W1118" i="1"/>
  <c r="W44" i="1"/>
  <c r="W1642" i="1"/>
  <c r="W102" i="1"/>
  <c r="W1912" i="1"/>
  <c r="X2656" i="1"/>
  <c r="W2656" i="1"/>
  <c r="X523" i="1"/>
  <c r="W523" i="1"/>
  <c r="W565" i="1"/>
  <c r="W3966" i="1"/>
  <c r="W4099" i="1"/>
  <c r="X1859" i="1"/>
  <c r="W1859" i="1"/>
  <c r="X2127" i="1"/>
  <c r="W2127" i="1"/>
  <c r="W1115" i="1"/>
  <c r="X979" i="1"/>
  <c r="W979" i="1"/>
  <c r="X434" i="1"/>
  <c r="W434" i="1"/>
  <c r="X64" i="1"/>
  <c r="W64" i="1"/>
  <c r="X3875" i="1"/>
  <c r="W3875" i="1"/>
  <c r="X1628" i="1"/>
  <c r="W1628" i="1"/>
  <c r="X1627" i="1"/>
  <c r="W1627" i="1"/>
  <c r="X2864" i="1"/>
  <c r="W2864" i="1"/>
  <c r="X3997" i="1"/>
  <c r="W3997" i="1"/>
  <c r="X2093" i="1"/>
  <c r="W2093" i="1"/>
  <c r="X3065" i="1"/>
  <c r="W3065" i="1"/>
  <c r="X243" i="1"/>
  <c r="W243" i="1"/>
  <c r="X3928" i="1"/>
  <c r="W3928" i="1"/>
  <c r="X2703" i="1"/>
  <c r="W2703" i="1"/>
  <c r="X3344" i="1"/>
  <c r="W3344" i="1"/>
  <c r="X3338" i="1"/>
  <c r="W3338" i="1"/>
  <c r="X4060" i="1"/>
  <c r="W4060" i="1"/>
  <c r="X2168" i="1"/>
  <c r="W2168" i="1"/>
  <c r="X2894" i="1"/>
  <c r="W2894" i="1"/>
  <c r="X2540" i="1"/>
  <c r="W2540" i="1"/>
  <c r="X3322" i="1"/>
  <c r="W3322" i="1"/>
  <c r="X1147" i="1"/>
  <c r="W1147" i="1"/>
  <c r="X3318" i="1"/>
  <c r="W3318" i="1"/>
  <c r="X2362" i="1"/>
  <c r="W2362" i="1"/>
  <c r="X3584" i="1"/>
  <c r="W3584" i="1"/>
  <c r="W1263" i="1"/>
  <c r="X3096" i="1"/>
  <c r="W3096" i="1"/>
  <c r="X4031" i="1"/>
  <c r="W4031" i="1"/>
  <c r="X1435" i="1"/>
  <c r="W1435" i="1"/>
  <c r="X3574" i="1"/>
  <c r="W3574" i="1"/>
  <c r="W2523" i="1"/>
  <c r="X768" i="1"/>
  <c r="W768" i="1"/>
  <c r="X288" i="1"/>
  <c r="W288" i="1"/>
  <c r="X319" i="1"/>
  <c r="W319" i="1"/>
  <c r="X2641" i="1"/>
  <c r="W2641" i="1"/>
  <c r="X1270" i="1"/>
  <c r="W1270" i="1"/>
  <c r="X3880" i="1"/>
  <c r="W3880" i="1"/>
  <c r="X3727" i="1"/>
  <c r="W3727" i="1"/>
  <c r="X1425" i="1"/>
  <c r="W1425" i="1"/>
  <c r="X3747" i="1"/>
  <c r="W3747" i="1"/>
  <c r="X3559" i="1"/>
  <c r="W3559" i="1"/>
  <c r="X3298" i="1"/>
  <c r="W3298" i="1"/>
  <c r="X825" i="1"/>
  <c r="W825" i="1"/>
  <c r="X3963" i="1"/>
  <c r="W3963" i="1"/>
  <c r="X2618" i="1"/>
  <c r="W2618" i="1"/>
  <c r="X894" i="1"/>
  <c r="W894" i="1"/>
  <c r="X297" i="1"/>
  <c r="W297" i="1"/>
  <c r="X1840" i="1"/>
  <c r="W1840" i="1"/>
  <c r="X890" i="1"/>
  <c r="W890" i="1"/>
  <c r="X402" i="1"/>
  <c r="W402" i="1"/>
  <c r="X1086" i="1"/>
  <c r="W1086" i="1"/>
  <c r="X3994" i="1"/>
  <c r="W3994" i="1"/>
  <c r="X1834" i="1"/>
  <c r="W1834" i="1"/>
  <c r="X2047" i="1"/>
  <c r="W2047" i="1"/>
  <c r="X3874" i="1"/>
  <c r="W3874" i="1"/>
  <c r="X3080" i="1"/>
  <c r="W3080" i="1"/>
  <c r="X1097" i="1"/>
  <c r="W1097" i="1"/>
  <c r="X1545" i="1"/>
  <c r="W1545" i="1"/>
  <c r="X1924" i="1"/>
  <c r="W1924" i="1"/>
  <c r="W3545" i="1"/>
  <c r="W3977" i="1"/>
  <c r="X3455" i="1"/>
  <c r="W3455" i="1"/>
  <c r="W3294" i="1"/>
  <c r="W2958" i="1"/>
  <c r="X421" i="1"/>
  <c r="W421" i="1"/>
  <c r="W1616" i="1"/>
  <c r="W196" i="1"/>
  <c r="X743" i="1"/>
  <c r="W743" i="1"/>
  <c r="W2337" i="1"/>
  <c r="X193" i="1"/>
  <c r="W193" i="1"/>
  <c r="X191" i="1"/>
  <c r="W191" i="1"/>
  <c r="X2840" i="1"/>
  <c r="W2840" i="1"/>
  <c r="X3534" i="1"/>
  <c r="W3534" i="1"/>
  <c r="X1614" i="1"/>
  <c r="W1614" i="1"/>
  <c r="X3392" i="1"/>
  <c r="W3392" i="1"/>
  <c r="X2834" i="1"/>
  <c r="W2834" i="1"/>
  <c r="X338" i="1"/>
  <c r="W338" i="1"/>
  <c r="X573" i="1"/>
  <c r="W573" i="1"/>
  <c r="X1689" i="1"/>
  <c r="W1689" i="1"/>
  <c r="X2585" i="1"/>
  <c r="W2585" i="1"/>
  <c r="X1537" i="1"/>
  <c r="W1537" i="1"/>
  <c r="X3844" i="1"/>
  <c r="W3844" i="1"/>
  <c r="X2350" i="1"/>
  <c r="W2350" i="1"/>
  <c r="X4054" i="1"/>
  <c r="W4054" i="1"/>
  <c r="X3555" i="1"/>
  <c r="W3555" i="1"/>
  <c r="X2851" i="1"/>
  <c r="W2851" i="1"/>
  <c r="X4067" i="1"/>
  <c r="W4067" i="1"/>
  <c r="X3059" i="1"/>
  <c r="W3059" i="1"/>
  <c r="X103" i="1"/>
  <c r="W103" i="1"/>
  <c r="X2080" i="1"/>
  <c r="W2080" i="1"/>
  <c r="X478" i="1"/>
  <c r="W478" i="1"/>
  <c r="X888" i="1"/>
  <c r="W888" i="1"/>
  <c r="X677" i="1"/>
  <c r="W677" i="1"/>
  <c r="X3949" i="1"/>
  <c r="W3949" i="1"/>
  <c r="X460" i="1"/>
  <c r="W460" i="1"/>
  <c r="X1285" i="1"/>
  <c r="W1285" i="1"/>
  <c r="X3396" i="1"/>
  <c r="W3396" i="1"/>
  <c r="X883" i="1"/>
  <c r="W883" i="1"/>
  <c r="X879" i="1"/>
  <c r="W879" i="1"/>
  <c r="X2578" i="1"/>
  <c r="W2578" i="1"/>
  <c r="X2466" i="1"/>
  <c r="W2466" i="1"/>
  <c r="X1700" i="1"/>
  <c r="W1700" i="1"/>
  <c r="X2854" i="1"/>
  <c r="W2854" i="1"/>
  <c r="X1163" i="1"/>
  <c r="W1163" i="1"/>
  <c r="X199" i="1"/>
  <c r="W199" i="1"/>
  <c r="X3057" i="1"/>
  <c r="W3057" i="1"/>
  <c r="X419" i="1"/>
  <c r="W419" i="1"/>
  <c r="X1400" i="1"/>
  <c r="W1400" i="1"/>
  <c r="W1397" i="1"/>
  <c r="X3054" i="1"/>
  <c r="W3054" i="1"/>
  <c r="X234" i="1"/>
  <c r="W234" i="1"/>
  <c r="W499" i="1"/>
  <c r="X1785" i="1"/>
  <c r="W1785" i="1"/>
  <c r="X3047" i="1"/>
  <c r="W3047" i="1"/>
  <c r="X1268" i="1"/>
  <c r="W1268" i="1"/>
  <c r="X3033" i="1"/>
  <c r="W3033" i="1"/>
  <c r="X2045" i="1"/>
  <c r="W2045" i="1"/>
  <c r="X311" i="1"/>
  <c r="W311" i="1"/>
  <c r="X1910" i="1"/>
  <c r="W1910" i="1"/>
  <c r="X3088" i="1"/>
  <c r="W3088" i="1"/>
  <c r="X4069" i="1"/>
  <c r="W4069" i="1"/>
  <c r="W3667" i="1"/>
  <c r="W2113" i="1"/>
  <c r="X2351" i="1"/>
  <c r="W2351" i="1"/>
  <c r="W3081" i="1"/>
  <c r="W3077" i="1"/>
  <c r="W2110" i="1"/>
  <c r="W128" i="1"/>
  <c r="W1623" i="1"/>
  <c r="W575" i="1"/>
  <c r="W152" i="1"/>
  <c r="X758" i="1"/>
  <c r="W758" i="1"/>
  <c r="W2104" i="1"/>
  <c r="W952" i="1"/>
  <c r="W1905" i="1"/>
  <c r="W3791" i="1"/>
  <c r="X976" i="1"/>
  <c r="W976" i="1"/>
  <c r="W1746" i="1"/>
  <c r="W2258" i="1"/>
  <c r="W3073" i="1"/>
  <c r="W2855" i="1"/>
  <c r="X3549" i="1"/>
  <c r="W3549" i="1"/>
  <c r="W2095" i="1"/>
  <c r="W944" i="1"/>
  <c r="W3790" i="1"/>
  <c r="W3724" i="1"/>
  <c r="X2848" i="1"/>
  <c r="W2848" i="1"/>
  <c r="W973" i="1"/>
  <c r="W2417" i="1"/>
  <c r="W424" i="1"/>
  <c r="W1094" i="1"/>
  <c r="X1744" i="1"/>
  <c r="W1744" i="1"/>
  <c r="W3690" i="1"/>
  <c r="W2845" i="1"/>
  <c r="W1509" i="1"/>
  <c r="X624" i="1"/>
  <c r="W624" i="1"/>
  <c r="X1718" i="1"/>
  <c r="W1718" i="1"/>
  <c r="W406" i="1"/>
  <c r="X1838" i="1"/>
  <c r="W1838" i="1"/>
  <c r="X4077" i="1"/>
  <c r="W4077" i="1"/>
  <c r="X2458" i="1"/>
  <c r="W2458" i="1"/>
  <c r="W2457" i="1"/>
  <c r="X1902" i="1"/>
  <c r="W1902" i="1"/>
  <c r="X401" i="1"/>
  <c r="W401" i="1"/>
  <c r="X1541" i="1"/>
  <c r="W1541" i="1"/>
  <c r="W2762" i="1"/>
  <c r="X2762" i="1"/>
  <c r="X1747" i="1"/>
  <c r="W1747" i="1"/>
  <c r="X2860" i="1"/>
  <c r="W2860" i="1"/>
  <c r="X754" i="1"/>
  <c r="W754" i="1"/>
  <c r="X663" i="1"/>
  <c r="W663" i="1"/>
  <c r="X3295" i="1"/>
  <c r="W3295" i="1"/>
  <c r="X41" i="1"/>
  <c r="W41" i="1"/>
  <c r="X252" i="1"/>
  <c r="W252" i="1"/>
  <c r="X1928" i="1"/>
  <c r="W1928" i="1"/>
  <c r="X3052" i="1"/>
  <c r="W3052" i="1"/>
  <c r="X220" i="1"/>
  <c r="W220" i="1"/>
  <c r="X1899" i="1"/>
  <c r="W1899" i="1"/>
  <c r="W184" i="1"/>
  <c r="X184" i="1"/>
  <c r="X1056" i="1"/>
  <c r="W1056" i="1"/>
  <c r="X3694" i="1"/>
  <c r="W3694" i="1"/>
  <c r="X3309" i="1"/>
  <c r="W3309" i="1"/>
  <c r="W1418" i="1"/>
  <c r="W2116" i="1"/>
  <c r="X101" i="1"/>
  <c r="W101" i="1"/>
  <c r="W1852" i="1"/>
  <c r="W4001" i="1"/>
  <c r="W2633" i="1"/>
  <c r="W2109" i="1"/>
  <c r="W556" i="1"/>
  <c r="W761" i="1"/>
  <c r="W2105" i="1"/>
  <c r="X298" i="1"/>
  <c r="W298" i="1"/>
  <c r="W504" i="1"/>
  <c r="W1701" i="1"/>
  <c r="W426" i="1"/>
  <c r="W2103" i="1"/>
  <c r="X2100" i="1"/>
  <c r="W2100" i="1"/>
  <c r="W1849" i="1"/>
  <c r="W3428" i="1"/>
  <c r="W3297" i="1"/>
  <c r="W1568" i="1"/>
  <c r="X2462" i="1"/>
  <c r="W2462" i="1"/>
  <c r="W2096" i="1"/>
  <c r="W2850" i="1"/>
  <c r="W3868" i="1"/>
  <c r="W4111" i="1"/>
  <c r="X2094" i="1"/>
  <c r="W2094" i="1"/>
  <c r="W2092" i="1"/>
  <c r="W4068" i="1"/>
  <c r="W63" i="1"/>
  <c r="W3066" i="1"/>
  <c r="X422" i="1"/>
  <c r="W422" i="1"/>
  <c r="W3996" i="1"/>
  <c r="W1666" i="1"/>
  <c r="W2460" i="1"/>
  <c r="X1091" i="1"/>
  <c r="W1091" i="1"/>
  <c r="X258" i="1"/>
  <c r="W258" i="1"/>
  <c r="W623" i="1"/>
  <c r="X621" i="1"/>
  <c r="W621" i="1"/>
  <c r="X1090" i="1"/>
  <c r="W1090" i="1"/>
  <c r="X1395" i="1"/>
  <c r="W1395" i="1"/>
  <c r="X3286" i="1"/>
  <c r="W3286" i="1"/>
  <c r="X2839" i="1"/>
  <c r="W2839" i="1"/>
  <c r="X3721" i="1"/>
  <c r="W3721" i="1"/>
  <c r="X3531" i="1"/>
  <c r="W3531" i="1"/>
  <c r="X1377" i="1"/>
  <c r="W1377" i="1"/>
  <c r="X3855" i="1"/>
  <c r="W3855" i="1"/>
  <c r="X1197" i="1"/>
  <c r="W1197" i="1"/>
  <c r="X200" i="1"/>
  <c r="W200" i="1"/>
  <c r="X503" i="1"/>
  <c r="W503" i="1"/>
  <c r="X2242" i="1"/>
  <c r="W2242" i="1"/>
  <c r="X1846" i="1"/>
  <c r="W1846" i="1"/>
  <c r="X4085" i="1"/>
  <c r="W4085" i="1"/>
  <c r="X2616" i="1"/>
  <c r="W2616" i="1"/>
  <c r="X198" i="1"/>
  <c r="W198" i="1"/>
  <c r="W2338" i="1"/>
  <c r="X412" i="1"/>
  <c r="W412" i="1"/>
  <c r="W3056" i="1"/>
  <c r="X574" i="1"/>
  <c r="W574" i="1"/>
  <c r="X551" i="1"/>
  <c r="W551" i="1"/>
  <c r="W1839" i="1"/>
  <c r="X476" i="1"/>
  <c r="W476" i="1"/>
  <c r="X1235" i="1"/>
  <c r="W1235" i="1"/>
  <c r="W2607" i="1"/>
  <c r="X3530" i="1"/>
  <c r="W3530" i="1"/>
  <c r="X970" i="1"/>
  <c r="W970" i="1"/>
  <c r="X2074" i="1"/>
  <c r="W2074" i="1"/>
  <c r="X3283" i="1"/>
  <c r="W3283" i="1"/>
  <c r="X1742" i="1"/>
  <c r="W1742" i="1"/>
  <c r="X3498" i="1"/>
  <c r="W3498" i="1"/>
  <c r="X636" i="1"/>
  <c r="W636" i="1"/>
  <c r="W633" i="1"/>
  <c r="W3085" i="1"/>
  <c r="W978" i="1"/>
  <c r="X1853" i="1"/>
  <c r="W1853" i="1"/>
  <c r="W3449" i="1"/>
  <c r="W3304" i="1"/>
  <c r="W1625" i="1"/>
  <c r="W1703" i="1"/>
  <c r="W2631" i="1"/>
  <c r="W429" i="1"/>
  <c r="W1103" i="1"/>
  <c r="X664" i="1"/>
  <c r="W664" i="1"/>
  <c r="W3561" i="1"/>
  <c r="W427" i="1"/>
  <c r="W3300" i="1"/>
  <c r="W46" i="1"/>
  <c r="X1276" i="1"/>
  <c r="W1276" i="1"/>
  <c r="W2623" i="1"/>
  <c r="W1791" i="1"/>
  <c r="X2853" i="1"/>
  <c r="W2853" i="1"/>
  <c r="X1096" i="1"/>
  <c r="W1096" i="1"/>
  <c r="X3064" i="1"/>
  <c r="W3064" i="1"/>
  <c r="X3722" i="1"/>
  <c r="W3722" i="1"/>
  <c r="X2339" i="1"/>
  <c r="W2339" i="1"/>
  <c r="X3864" i="1"/>
  <c r="W3864" i="1"/>
  <c r="X100" i="1"/>
  <c r="W100" i="1"/>
  <c r="X3051" i="1"/>
  <c r="W3051" i="1"/>
  <c r="X3784" i="1"/>
  <c r="W3784" i="1"/>
  <c r="X1613" i="1"/>
  <c r="W1613" i="1"/>
  <c r="X2049" i="1"/>
  <c r="W2049" i="1"/>
  <c r="X1071" i="1"/>
  <c r="W1071" i="1"/>
  <c r="X3012" i="1"/>
  <c r="W3012" i="1"/>
  <c r="W2579" i="1"/>
  <c r="X2579" i="1"/>
  <c r="X3567" i="1"/>
  <c r="W3567" i="1"/>
  <c r="X760" i="1"/>
  <c r="W760" i="1"/>
  <c r="X287" i="1"/>
  <c r="W287" i="1"/>
  <c r="X1848" i="1"/>
  <c r="W1848" i="1"/>
  <c r="X2461" i="1"/>
  <c r="W2461" i="1"/>
  <c r="X327" i="1"/>
  <c r="W327" i="1"/>
  <c r="X1843" i="1"/>
  <c r="W1843" i="1"/>
  <c r="W281" i="1"/>
  <c r="W2086" i="1"/>
  <c r="X745" i="1"/>
  <c r="W745" i="1"/>
  <c r="X2084" i="1"/>
  <c r="W2084" i="1"/>
  <c r="X1697" i="1"/>
  <c r="W1697" i="1"/>
  <c r="W405" i="1"/>
  <c r="W242" i="1"/>
  <c r="X2837" i="1"/>
  <c r="W2837" i="1"/>
  <c r="X1888" i="1"/>
  <c r="W1888" i="1"/>
  <c r="X2075" i="1"/>
  <c r="W2075" i="1"/>
  <c r="X3037" i="1"/>
  <c r="W3037" i="1"/>
  <c r="X3274" i="1"/>
  <c r="W3274" i="1"/>
  <c r="X1737" i="1"/>
  <c r="W1737" i="1"/>
  <c r="W1226" i="1"/>
  <c r="X1226" i="1"/>
  <c r="X3957" i="1"/>
  <c r="W3957" i="1"/>
  <c r="X1641" i="1"/>
  <c r="W1641" i="1"/>
  <c r="X3879" i="1"/>
  <c r="W3879" i="1"/>
  <c r="X506" i="1"/>
  <c r="W506" i="1"/>
  <c r="W2636" i="1"/>
  <c r="X3084" i="1"/>
  <c r="W3084" i="1"/>
  <c r="W2355" i="1"/>
  <c r="W202" i="1"/>
  <c r="W3303" i="1"/>
  <c r="W3726" i="1"/>
  <c r="W1569" i="1"/>
  <c r="W905" i="1"/>
  <c r="W903" i="1"/>
  <c r="X3562" i="1"/>
  <c r="W3562" i="1"/>
  <c r="W428" i="1"/>
  <c r="W1412" i="1"/>
  <c r="W757" i="1"/>
  <c r="W670" i="1"/>
  <c r="X753" i="1"/>
  <c r="W753" i="1"/>
  <c r="W2102" i="1"/>
  <c r="W1546" i="1"/>
  <c r="W2946" i="1"/>
  <c r="W3676" i="1"/>
  <c r="X4053" i="1"/>
  <c r="W4053" i="1"/>
  <c r="W3944" i="1"/>
  <c r="W959" i="1"/>
  <c r="W2346" i="1"/>
  <c r="W1579" i="1"/>
  <c r="X4079" i="1"/>
  <c r="W4079" i="1"/>
  <c r="W1236" i="1"/>
  <c r="W3199" i="1"/>
  <c r="W2343" i="1"/>
  <c r="W2847" i="1"/>
  <c r="X423" i="1"/>
  <c r="W423" i="1"/>
  <c r="W1093" i="1"/>
  <c r="W3063" i="1"/>
  <c r="W3061" i="1"/>
  <c r="W3058" i="1"/>
  <c r="W3291" i="1"/>
  <c r="W197" i="1"/>
  <c r="X194" i="1"/>
  <c r="W194" i="1"/>
  <c r="W411" i="1"/>
  <c r="X410" i="1"/>
  <c r="W410" i="1"/>
  <c r="W49" i="1"/>
  <c r="X457" i="1"/>
  <c r="W457" i="1"/>
  <c r="X2610" i="1"/>
  <c r="W2610" i="1"/>
  <c r="W3046" i="1"/>
  <c r="X808" i="1"/>
  <c r="W808" i="1"/>
  <c r="X660" i="1"/>
  <c r="W660" i="1"/>
  <c r="X4093" i="1"/>
  <c r="W4093" i="1"/>
  <c r="X1881" i="1"/>
  <c r="W1881" i="1"/>
  <c r="X2288" i="1"/>
  <c r="W2288" i="1"/>
  <c r="X1533" i="1"/>
  <c r="W1533" i="1"/>
  <c r="X600" i="1"/>
  <c r="W600" i="1"/>
  <c r="X3305" i="1"/>
  <c r="W3305" i="1"/>
  <c r="X2464" i="1"/>
  <c r="W2464" i="1"/>
  <c r="X1410" i="1"/>
  <c r="W1410" i="1"/>
  <c r="X3074" i="1"/>
  <c r="W3074" i="1"/>
  <c r="X3548" i="1"/>
  <c r="W3548" i="1"/>
  <c r="X1904" i="1"/>
  <c r="W1904" i="1"/>
  <c r="X3789" i="1"/>
  <c r="W3789" i="1"/>
  <c r="X2087" i="1"/>
  <c r="W2087" i="1"/>
  <c r="X1617" i="1"/>
  <c r="W1617" i="1"/>
  <c r="X335" i="1"/>
  <c r="W335" i="1"/>
  <c r="X93" i="1"/>
  <c r="W93" i="1"/>
  <c r="X404" i="1"/>
  <c r="W404" i="1"/>
  <c r="X1391" i="1"/>
  <c r="W1391" i="1"/>
  <c r="X742" i="1"/>
  <c r="W742" i="1"/>
  <c r="X1016" i="1"/>
  <c r="W1016" i="1"/>
  <c r="X1542" i="1"/>
  <c r="W1542" i="1"/>
  <c r="X617" i="1"/>
  <c r="W617" i="1"/>
  <c r="X2442" i="1"/>
  <c r="W2442" i="1"/>
  <c r="X2806" i="1"/>
  <c r="W2806" i="1"/>
  <c r="W3795" i="1"/>
  <c r="X3795" i="1"/>
  <c r="X563" i="1"/>
  <c r="W563" i="1"/>
  <c r="W1110" i="1"/>
  <c r="W910" i="1"/>
  <c r="W431" i="1"/>
  <c r="W1748" i="1"/>
  <c r="X204" i="1"/>
  <c r="W204" i="1"/>
  <c r="W2117" i="1"/>
  <c r="W2354" i="1"/>
  <c r="W430" i="1"/>
  <c r="W906" i="1"/>
  <c r="W2534" i="1"/>
  <c r="W632" i="1"/>
  <c r="W799" i="1"/>
  <c r="X1413" i="1"/>
  <c r="W1413" i="1"/>
  <c r="W902" i="1"/>
  <c r="W1180" i="1"/>
  <c r="W2627" i="1"/>
  <c r="W3560" i="1"/>
  <c r="X1237" i="1"/>
  <c r="W1237" i="1"/>
  <c r="W1408" i="1"/>
  <c r="W2624" i="1"/>
  <c r="W960" i="1"/>
  <c r="W2099" i="1"/>
  <c r="X2856" i="1"/>
  <c r="W2856" i="1"/>
  <c r="W1847" i="1"/>
  <c r="W2398" i="1"/>
  <c r="W2852" i="1"/>
  <c r="W975" i="1"/>
  <c r="X3867" i="1"/>
  <c r="W3867" i="1"/>
  <c r="W3069" i="1"/>
  <c r="W3723" i="1"/>
  <c r="W2620" i="1"/>
  <c r="W2284" i="1"/>
  <c r="X1095" i="1"/>
  <c r="W1095" i="1"/>
  <c r="W254" i="1"/>
  <c r="W662" i="1"/>
  <c r="W3541" i="1"/>
  <c r="W2341" i="1"/>
  <c r="X1618" i="1"/>
  <c r="W1618" i="1"/>
  <c r="X747" i="1"/>
  <c r="W747" i="1"/>
  <c r="W1520" i="1"/>
  <c r="W2085" i="1"/>
  <c r="X2083" i="1"/>
  <c r="W2083" i="1"/>
  <c r="W1393" i="1"/>
  <c r="X192" i="1"/>
  <c r="W192" i="1"/>
  <c r="X1088" i="1"/>
  <c r="W1088" i="1"/>
  <c r="X2779" i="1"/>
  <c r="W2779" i="1"/>
  <c r="X741" i="1"/>
  <c r="W741" i="1"/>
  <c r="W3425" i="1"/>
  <c r="X4096" i="1"/>
  <c r="W4096" i="1"/>
  <c r="X3049" i="1"/>
  <c r="W3049" i="1"/>
  <c r="X1385" i="1"/>
  <c r="W1385" i="1"/>
  <c r="X2604" i="1"/>
  <c r="W2604" i="1"/>
  <c r="X2334" i="1"/>
  <c r="W2334" i="1"/>
  <c r="X1378" i="1"/>
  <c r="W1378" i="1"/>
  <c r="X614" i="1"/>
  <c r="W614" i="1"/>
  <c r="X91" i="1"/>
  <c r="W91" i="1"/>
  <c r="X1227" i="1"/>
  <c r="W1227" i="1"/>
  <c r="W718" i="1"/>
  <c r="X718" i="1"/>
  <c r="W1336" i="1"/>
  <c r="X1336" i="1"/>
  <c r="X117" i="1"/>
  <c r="W117" i="1"/>
  <c r="X50" i="1"/>
  <c r="W50" i="1"/>
  <c r="W3585" i="1"/>
  <c r="W3797" i="1"/>
  <c r="W125" i="1"/>
  <c r="W3967" i="1"/>
  <c r="W1116" i="1"/>
  <c r="W2261" i="1"/>
  <c r="W3696" i="1"/>
  <c r="X2649" i="1"/>
  <c r="W2649" i="1"/>
  <c r="W2260" i="1"/>
  <c r="W3091" i="1"/>
  <c r="W2360" i="1"/>
  <c r="W3311" i="1"/>
  <c r="W4004" i="1"/>
  <c r="W1243" i="1"/>
  <c r="W564" i="1"/>
  <c r="X804" i="1"/>
  <c r="W804" i="1"/>
  <c r="W581" i="1"/>
  <c r="W915" i="1"/>
  <c r="W43" i="1"/>
  <c r="W2119" i="1"/>
  <c r="W1426" i="1"/>
  <c r="W1108" i="1"/>
  <c r="W1855" i="1"/>
  <c r="X1789" i="1"/>
  <c r="W1789" i="1"/>
  <c r="W2635" i="1"/>
  <c r="W908" i="1"/>
  <c r="W2115" i="1"/>
  <c r="W1269" i="1"/>
  <c r="W2465" i="1"/>
  <c r="W3563" i="1"/>
  <c r="W1106" i="1"/>
  <c r="X1702" i="1"/>
  <c r="W1702" i="1"/>
  <c r="W763" i="1"/>
  <c r="W819" i="1"/>
  <c r="W32" i="1"/>
  <c r="W29" i="1"/>
  <c r="X4076" i="1"/>
  <c r="W4076" i="1"/>
  <c r="W1622" i="1"/>
  <c r="X3691" i="1"/>
  <c r="W3691" i="1"/>
  <c r="W2858" i="1"/>
  <c r="W3725" i="1"/>
  <c r="X2755" i="1"/>
  <c r="W2755" i="1"/>
  <c r="W1178" i="1"/>
  <c r="W3072" i="1"/>
  <c r="X3544" i="1"/>
  <c r="W3544" i="1"/>
  <c r="W2846" i="1"/>
  <c r="W4028" i="1"/>
  <c r="X1012" i="1"/>
  <c r="W1012" i="1"/>
  <c r="W2619" i="1"/>
  <c r="X3539" i="1"/>
  <c r="W3539" i="1"/>
  <c r="W139" i="1"/>
  <c r="W1401" i="1"/>
  <c r="W622" i="1"/>
  <c r="X582" i="1"/>
  <c r="W582" i="1"/>
  <c r="W409" i="1"/>
  <c r="X891" i="1"/>
  <c r="W891" i="1"/>
  <c r="W51" i="1"/>
  <c r="X619" i="1"/>
  <c r="W619" i="1"/>
  <c r="X4021" i="1"/>
  <c r="W4021" i="1"/>
  <c r="W151" i="1"/>
  <c r="X1557" i="1"/>
  <c r="W1557" i="1"/>
  <c r="X2606" i="1"/>
  <c r="W2606" i="1"/>
  <c r="X498" i="1"/>
  <c r="W498" i="1"/>
  <c r="X4084" i="1"/>
  <c r="W4084" i="1"/>
  <c r="X1740" i="1"/>
  <c r="W1740" i="1"/>
  <c r="X3023" i="1"/>
  <c r="W3023" i="1"/>
  <c r="W2262" i="1"/>
  <c r="W510" i="1"/>
  <c r="W775" i="1"/>
  <c r="W1863" i="1"/>
  <c r="X2143" i="1"/>
  <c r="W2143" i="1"/>
  <c r="W1445" i="1"/>
  <c r="W3201" i="1"/>
  <c r="W642" i="1"/>
  <c r="W2140" i="1"/>
  <c r="W124" i="1"/>
  <c r="W3097" i="1"/>
  <c r="W3313" i="1"/>
  <c r="X2771" i="1"/>
  <c r="W2771" i="1"/>
  <c r="W2648" i="1"/>
  <c r="W2132" i="1"/>
  <c r="W3573" i="1"/>
  <c r="W2358" i="1"/>
  <c r="W2125" i="1"/>
  <c r="W639" i="1"/>
  <c r="W767" i="1"/>
  <c r="X1002" i="1"/>
  <c r="W1002" i="1"/>
  <c r="W435" i="1"/>
  <c r="W765" i="1"/>
  <c r="W209" i="1"/>
  <c r="W3876" i="1"/>
  <c r="W299" i="1"/>
  <c r="W3211" i="1"/>
  <c r="W2638" i="1"/>
  <c r="X1107" i="1"/>
  <c r="W1107" i="1"/>
  <c r="W2637" i="1"/>
  <c r="W4030" i="1"/>
  <c r="W2353" i="1"/>
  <c r="W226" i="1"/>
  <c r="W3793" i="1"/>
  <c r="W2863" i="1"/>
  <c r="W2111" i="1"/>
  <c r="X1415" i="1"/>
  <c r="W1415" i="1"/>
  <c r="W1164" i="1"/>
  <c r="W317" i="1"/>
  <c r="W2349" i="1"/>
  <c r="W238" i="1"/>
  <c r="X2625" i="1"/>
  <c r="W2625" i="1"/>
  <c r="W900" i="1"/>
  <c r="W553" i="1"/>
  <c r="W2101" i="1"/>
  <c r="W1850" i="1"/>
  <c r="X3998" i="1"/>
  <c r="W3998" i="1"/>
  <c r="W3552" i="1"/>
  <c r="W1699" i="1"/>
  <c r="W3869" i="1"/>
  <c r="W2347" i="1"/>
  <c r="X3951" i="1"/>
  <c r="W3951" i="1"/>
  <c r="W3546" i="1"/>
  <c r="W1544" i="1"/>
  <c r="W949" i="1"/>
  <c r="W3068" i="1"/>
  <c r="X55" i="1"/>
  <c r="W55" i="1"/>
  <c r="W529" i="1"/>
  <c r="W2089" i="1"/>
  <c r="W895" i="1"/>
  <c r="W3426" i="1"/>
  <c r="W2844" i="1"/>
  <c r="X417" i="1"/>
  <c r="W417" i="1"/>
  <c r="X2843" i="1"/>
  <c r="W2843" i="1"/>
  <c r="X2842" i="1"/>
  <c r="W2842" i="1"/>
  <c r="W3786" i="1"/>
  <c r="W3785" i="1"/>
  <c r="X889" i="1"/>
  <c r="W889" i="1"/>
  <c r="X403" i="1"/>
  <c r="W403" i="1"/>
  <c r="X1388" i="1"/>
  <c r="W1388" i="1"/>
  <c r="X1087" i="1"/>
  <c r="W1087" i="1"/>
  <c r="X4083" i="1"/>
  <c r="W4083" i="1"/>
  <c r="X731" i="1"/>
  <c r="W731" i="1"/>
  <c r="X1355" i="1"/>
  <c r="W1355" i="1"/>
  <c r="X418" i="1"/>
  <c r="W418" i="1"/>
  <c r="X2612" i="1"/>
  <c r="W2612" i="1"/>
  <c r="X947" i="1"/>
  <c r="W947" i="1"/>
  <c r="X1610" i="1"/>
  <c r="W1610" i="1"/>
  <c r="X1078" i="1"/>
  <c r="W1078" i="1"/>
  <c r="X2319" i="1"/>
  <c r="W2319" i="1"/>
  <c r="X70" i="1"/>
  <c r="W70" i="1"/>
  <c r="X1819" i="1"/>
  <c r="W1819" i="1"/>
  <c r="W1350" i="1"/>
  <c r="X1350" i="1"/>
  <c r="X1818" i="1"/>
  <c r="W1818" i="1"/>
  <c r="X237" i="1"/>
  <c r="W237" i="1"/>
  <c r="W712" i="1"/>
  <c r="X712" i="1"/>
  <c r="X230" i="1"/>
  <c r="W230" i="1"/>
  <c r="X3261" i="1"/>
  <c r="W3261" i="1"/>
  <c r="X1734" i="1"/>
  <c r="W1734" i="1"/>
  <c r="X1508" i="1"/>
  <c r="W1508" i="1"/>
  <c r="X2013" i="1"/>
  <c r="W2013" i="1"/>
  <c r="W1318" i="1"/>
  <c r="X1318" i="1"/>
  <c r="X2596" i="1"/>
  <c r="W2596" i="1"/>
  <c r="X3744" i="1"/>
  <c r="W3744" i="1"/>
  <c r="X4078" i="1"/>
  <c r="W4078" i="1"/>
  <c r="X2503" i="1"/>
  <c r="W2503" i="1"/>
  <c r="X815" i="1"/>
  <c r="W815" i="1"/>
  <c r="W1061" i="1"/>
  <c r="X1061" i="1"/>
  <c r="X250" i="1"/>
  <c r="W250" i="1"/>
  <c r="X465" i="1"/>
  <c r="W465" i="1"/>
  <c r="X3496" i="1"/>
  <c r="W3496" i="1"/>
  <c r="W3495" i="1"/>
  <c r="X3495" i="1"/>
  <c r="X2016" i="1"/>
  <c r="W2016" i="1"/>
  <c r="W2944" i="1"/>
  <c r="X2944" i="1"/>
  <c r="W1811" i="1"/>
  <c r="X1811" i="1"/>
  <c r="X1257" i="1"/>
  <c r="W1257" i="1"/>
  <c r="X748" i="1"/>
  <c r="W748" i="1"/>
  <c r="X3769" i="1"/>
  <c r="W3769" i="1"/>
  <c r="X1783" i="1"/>
  <c r="W1783" i="1"/>
  <c r="W1898" i="1"/>
  <c r="W2599" i="1"/>
  <c r="W2061" i="1"/>
  <c r="W2597" i="1"/>
  <c r="X1611" i="1"/>
  <c r="W1611" i="1"/>
  <c r="W2504" i="1"/>
  <c r="W3036" i="1"/>
  <c r="W1374" i="1"/>
  <c r="W1372" i="1"/>
  <c r="W3856" i="1"/>
  <c r="W3515" i="1"/>
  <c r="W2327" i="1"/>
  <c r="X3275" i="1"/>
  <c r="W3275" i="1"/>
  <c r="W881" i="1"/>
  <c r="W474" i="1"/>
  <c r="W1008" i="1"/>
  <c r="W1074" i="1"/>
  <c r="W580" i="1"/>
  <c r="W3208" i="1"/>
  <c r="W2590" i="1"/>
  <c r="X3511" i="1"/>
  <c r="W3511" i="1"/>
  <c r="X2957" i="1"/>
  <c r="W2957" i="1"/>
  <c r="W3269" i="1"/>
  <c r="W1688" i="1"/>
  <c r="X1884" i="1"/>
  <c r="W1884" i="1"/>
  <c r="W876" i="1"/>
  <c r="X1780" i="1"/>
  <c r="W1780" i="1"/>
  <c r="W608" i="1"/>
  <c r="W724" i="1"/>
  <c r="X724" i="1"/>
  <c r="W3014" i="1"/>
  <c r="X3014" i="1"/>
  <c r="W672" i="1"/>
  <c r="W1000" i="1"/>
  <c r="W1555" i="1"/>
  <c r="W105" i="1"/>
  <c r="W1059" i="1"/>
  <c r="W1777" i="1"/>
  <c r="W2021" i="1"/>
  <c r="X2021" i="1"/>
  <c r="W2809" i="1"/>
  <c r="W2807" i="1"/>
  <c r="W285" i="1"/>
  <c r="W711" i="1"/>
  <c r="X711" i="1"/>
  <c r="W2011" i="1"/>
  <c r="X2058" i="1"/>
  <c r="W2058" i="1"/>
  <c r="X1367" i="1"/>
  <c r="W1367" i="1"/>
  <c r="X1364" i="1"/>
  <c r="W1364" i="1"/>
  <c r="X477" i="1"/>
  <c r="W477" i="1"/>
  <c r="W1259" i="1"/>
  <c r="X1259" i="1"/>
  <c r="W1065" i="1"/>
  <c r="X1065" i="1"/>
  <c r="W388" i="1"/>
  <c r="X388" i="1"/>
  <c r="X1686" i="1"/>
  <c r="W1686" i="1"/>
  <c r="W1352" i="1"/>
  <c r="X1352" i="1"/>
  <c r="X2531" i="1"/>
  <c r="W2531" i="1"/>
  <c r="X384" i="1"/>
  <c r="W384" i="1"/>
  <c r="X1223" i="1"/>
  <c r="W1223" i="1"/>
  <c r="X870" i="1"/>
  <c r="W870" i="1"/>
  <c r="X118" i="1"/>
  <c r="W118" i="1"/>
  <c r="W2003" i="1"/>
  <c r="X2003" i="1"/>
  <c r="X3781" i="1"/>
  <c r="W3781" i="1"/>
  <c r="X2993" i="1"/>
  <c r="W2993" i="1"/>
  <c r="X2791" i="1"/>
  <c r="W2791" i="1"/>
  <c r="X314" i="1"/>
  <c r="W314" i="1"/>
  <c r="X886" i="1"/>
  <c r="W886" i="1"/>
  <c r="W2236" i="1"/>
  <c r="W2069" i="1"/>
  <c r="W1837" i="1"/>
  <c r="W1782" i="1"/>
  <c r="W3210" i="1"/>
  <c r="X884" i="1"/>
  <c r="W884" i="1"/>
  <c r="W2455" i="1"/>
  <c r="W2831" i="1"/>
  <c r="W2404" i="1"/>
  <c r="W2330" i="1"/>
  <c r="W1607" i="1"/>
  <c r="W3686" i="1"/>
  <c r="W3514" i="1"/>
  <c r="X2827" i="1"/>
  <c r="W2827" i="1"/>
  <c r="W3718" i="1"/>
  <c r="W1739" i="1"/>
  <c r="W525" i="1"/>
  <c r="W1781" i="1"/>
  <c r="W1365" i="1"/>
  <c r="W3271" i="1"/>
  <c r="W730" i="1"/>
  <c r="X2231" i="1"/>
  <c r="W2231" i="1"/>
  <c r="W2038" i="1"/>
  <c r="X3852" i="1"/>
  <c r="W3852" i="1"/>
  <c r="W1603" i="1"/>
  <c r="W1359" i="1"/>
  <c r="X455" i="1"/>
  <c r="W455" i="1"/>
  <c r="W494" i="1"/>
  <c r="W1357" i="1"/>
  <c r="X1357" i="1"/>
  <c r="X875" i="1"/>
  <c r="W875" i="1"/>
  <c r="W2583" i="1"/>
  <c r="X2583" i="1"/>
  <c r="W2581" i="1"/>
  <c r="X2581" i="1"/>
  <c r="X2024" i="1"/>
  <c r="W2024" i="1"/>
  <c r="W2580" i="1"/>
  <c r="X2580" i="1"/>
  <c r="X69" i="1"/>
  <c r="W69" i="1"/>
  <c r="W1348" i="1"/>
  <c r="X1348" i="1"/>
  <c r="X964" i="1"/>
  <c r="W964" i="1"/>
  <c r="X337" i="1"/>
  <c r="W337" i="1"/>
  <c r="W2313" i="1"/>
  <c r="X2313" i="1"/>
  <c r="X1055" i="1"/>
  <c r="W1055" i="1"/>
  <c r="X602" i="1"/>
  <c r="W602" i="1"/>
  <c r="W702" i="1"/>
  <c r="X702" i="1"/>
  <c r="X1741" i="1"/>
  <c r="W1741" i="1"/>
  <c r="X3209" i="1"/>
  <c r="W3209" i="1"/>
  <c r="X1160" i="1"/>
  <c r="W1160" i="1"/>
  <c r="X3850" i="1"/>
  <c r="W3850" i="1"/>
  <c r="W4052" i="1"/>
  <c r="W390" i="1"/>
  <c r="X390" i="1"/>
  <c r="W1064" i="1"/>
  <c r="X1064" i="1"/>
  <c r="W2445" i="1"/>
  <c r="W3017" i="1"/>
  <c r="W1174" i="1"/>
  <c r="X1174" i="1"/>
  <c r="W1193" i="1"/>
  <c r="X1060" i="1"/>
  <c r="W1060" i="1"/>
  <c r="W466" i="1"/>
  <c r="X183" i="1"/>
  <c r="W183" i="1"/>
  <c r="W605" i="1"/>
  <c r="X605" i="1"/>
  <c r="X3715" i="1"/>
  <c r="W3715" i="1"/>
  <c r="X3009" i="1"/>
  <c r="W3009" i="1"/>
  <c r="W3007" i="1"/>
  <c r="W308" i="1"/>
  <c r="X1335" i="1"/>
  <c r="W1335" i="1"/>
  <c r="W86" i="1"/>
  <c r="X86" i="1"/>
  <c r="X163" i="1"/>
  <c r="W163" i="1"/>
  <c r="X2841" i="1"/>
  <c r="W2841" i="1"/>
  <c r="X3285" i="1"/>
  <c r="W3285" i="1"/>
  <c r="W2072" i="1"/>
  <c r="W2068" i="1"/>
  <c r="W3044" i="1"/>
  <c r="W1897" i="1"/>
  <c r="X3043" i="1"/>
  <c r="W3043" i="1"/>
  <c r="W1930" i="1"/>
  <c r="W1835" i="1"/>
  <c r="W2454" i="1"/>
  <c r="W2945" i="1"/>
  <c r="W1373" i="1"/>
  <c r="W2050" i="1"/>
  <c r="W1080" i="1"/>
  <c r="X3821" i="1"/>
  <c r="W3821" i="1"/>
  <c r="W1201" i="1"/>
  <c r="W882" i="1"/>
  <c r="W1231" i="1"/>
  <c r="W968" i="1"/>
  <c r="W2409" i="1"/>
  <c r="W880" i="1"/>
  <c r="W472" i="1"/>
  <c r="X4" i="1"/>
  <c r="W4" i="1"/>
  <c r="W1177" i="1"/>
  <c r="W3510" i="1"/>
  <c r="X1538" i="1"/>
  <c r="W1538" i="1"/>
  <c r="W2752" i="1"/>
  <c r="W2036" i="1"/>
  <c r="X726" i="1"/>
  <c r="W726" i="1"/>
  <c r="W187" i="1"/>
  <c r="W90" i="1"/>
  <c r="W3675" i="1"/>
  <c r="W3020" i="1"/>
  <c r="X3020" i="1"/>
  <c r="W725" i="1"/>
  <c r="X725" i="1"/>
  <c r="W1767" i="1"/>
  <c r="W3016" i="1"/>
  <c r="X3016" i="1"/>
  <c r="W1668" i="1"/>
  <c r="W1063" i="1"/>
  <c r="W2025" i="1"/>
  <c r="X1173" i="1"/>
  <c r="W1173" i="1"/>
  <c r="W1194" i="1"/>
  <c r="W136" i="1"/>
  <c r="X136" i="1"/>
  <c r="W1601" i="1"/>
  <c r="W1349" i="1"/>
  <c r="W715" i="1"/>
  <c r="X268" i="1"/>
  <c r="W268" i="1"/>
  <c r="X2577" i="1"/>
  <c r="W2577" i="1"/>
  <c r="W2018" i="1"/>
  <c r="X3006" i="1"/>
  <c r="W3006" i="1"/>
  <c r="X146" i="1"/>
  <c r="W146" i="1"/>
  <c r="X156" i="1"/>
  <c r="W156" i="1"/>
  <c r="X2538" i="1"/>
  <c r="W2538" i="1"/>
  <c r="X371" i="1"/>
  <c r="W371" i="1"/>
  <c r="X1836" i="1"/>
  <c r="W1836" i="1"/>
  <c r="X2527" i="1"/>
  <c r="W2527" i="1"/>
  <c r="X1519" i="1"/>
  <c r="W1519" i="1"/>
  <c r="X4102" i="1"/>
  <c r="W4102" i="1"/>
  <c r="X271" i="1"/>
  <c r="W271" i="1"/>
  <c r="W609" i="1"/>
  <c r="X609" i="1"/>
  <c r="W2317" i="1"/>
  <c r="X2317" i="1"/>
  <c r="W4109" i="1"/>
  <c r="X4109" i="1"/>
  <c r="X943" i="1"/>
  <c r="W943" i="1"/>
  <c r="W824" i="1"/>
  <c r="X824" i="1"/>
  <c r="W2315" i="1"/>
  <c r="X2964" i="1"/>
  <c r="W2964" i="1"/>
  <c r="W1347" i="1"/>
  <c r="X1347" i="1"/>
  <c r="W3452" i="1"/>
  <c r="X3452" i="1"/>
  <c r="W1342" i="1"/>
  <c r="X1342" i="1"/>
  <c r="X3386" i="1"/>
  <c r="W3386" i="1"/>
  <c r="W2576" i="1"/>
  <c r="X2576" i="1"/>
  <c r="X2754" i="1"/>
  <c r="W2754" i="1"/>
  <c r="X1827" i="1"/>
  <c r="W1827" i="1"/>
  <c r="X2587" i="1"/>
  <c r="W2587" i="1"/>
  <c r="X396" i="1"/>
  <c r="W396" i="1"/>
  <c r="X2811" i="1"/>
  <c r="W2811" i="1"/>
  <c r="W3847" i="1"/>
  <c r="X3847" i="1"/>
  <c r="X2022" i="1"/>
  <c r="W2022" i="1"/>
  <c r="X2252" i="1"/>
  <c r="W2252" i="1"/>
  <c r="X3959" i="1"/>
  <c r="W3959" i="1"/>
  <c r="X37" i="1"/>
  <c r="W37" i="1"/>
  <c r="X489" i="1"/>
  <c r="W489" i="1"/>
  <c r="X228" i="1"/>
  <c r="W228" i="1"/>
  <c r="W236" i="1"/>
  <c r="X236" i="1"/>
  <c r="X129" i="1"/>
  <c r="W129" i="1"/>
  <c r="X739" i="1"/>
  <c r="W739" i="1"/>
  <c r="X2602" i="1"/>
  <c r="W2602" i="1"/>
  <c r="W1379" i="1"/>
  <c r="W1896" i="1"/>
  <c r="W2938" i="1"/>
  <c r="W3218" i="1"/>
  <c r="W3281" i="1"/>
  <c r="W3520" i="1"/>
  <c r="W2051" i="1"/>
  <c r="X3857" i="1"/>
  <c r="W3857" i="1"/>
  <c r="W190" i="1"/>
  <c r="W3194" i="1"/>
  <c r="W1366" i="1"/>
  <c r="W3512" i="1"/>
  <c r="W2452" i="1"/>
  <c r="W1009" i="1"/>
  <c r="W2937" i="1"/>
  <c r="X3026" i="1"/>
  <c r="W3026" i="1"/>
  <c r="W496" i="1"/>
  <c r="W189" i="1"/>
  <c r="W1229" i="1"/>
  <c r="W397" i="1"/>
  <c r="X2037" i="1"/>
  <c r="W2037" i="1"/>
  <c r="W1360" i="1"/>
  <c r="W3268" i="1"/>
  <c r="W1823" i="1"/>
  <c r="W1358" i="1"/>
  <c r="X391" i="1"/>
  <c r="W391" i="1"/>
  <c r="W185" i="1"/>
  <c r="W492" i="1"/>
  <c r="W2031" i="1"/>
  <c r="W3263" i="1"/>
  <c r="W2444" i="1"/>
  <c r="W1225" i="1"/>
  <c r="X1225" i="1"/>
  <c r="X3504" i="1"/>
  <c r="W3504" i="1"/>
  <c r="W2316" i="1"/>
  <c r="W1778" i="1"/>
  <c r="X1778" i="1"/>
  <c r="W4082" i="1"/>
  <c r="X3502" i="1"/>
  <c r="W3502" i="1"/>
  <c r="W722" i="1"/>
  <c r="X722" i="1"/>
  <c r="W3499" i="1"/>
  <c r="X3499" i="1"/>
  <c r="X965" i="1"/>
  <c r="W965" i="1"/>
  <c r="X1346" i="1"/>
  <c r="W1346" i="1"/>
  <c r="X1345" i="1"/>
  <c r="W1345" i="1"/>
  <c r="X1344" i="1"/>
  <c r="W1344" i="1"/>
  <c r="W1926" i="1"/>
  <c r="W1337" i="1"/>
  <c r="X1337" i="1"/>
  <c r="W1598" i="1"/>
  <c r="X400" i="1"/>
  <c r="W400" i="1"/>
  <c r="X3518" i="1"/>
  <c r="W3518" i="1"/>
  <c r="X2324" i="1"/>
  <c r="W2324" i="1"/>
  <c r="X2277" i="1"/>
  <c r="W2277" i="1"/>
  <c r="X878" i="1"/>
  <c r="W878" i="1"/>
  <c r="W395" i="1"/>
  <c r="W2819" i="1"/>
  <c r="W3849" i="1"/>
  <c r="W3506" i="1"/>
  <c r="X1779" i="1"/>
  <c r="W1779" i="1"/>
  <c r="W2956" i="1"/>
  <c r="X2956" i="1"/>
  <c r="W723" i="1"/>
  <c r="W387" i="1"/>
  <c r="X387" i="1"/>
  <c r="W966" i="1"/>
  <c r="W719" i="1"/>
  <c r="W872" i="1"/>
  <c r="W27" i="1"/>
  <c r="W3992" i="1"/>
  <c r="X3992" i="1"/>
  <c r="X292" i="1"/>
  <c r="W292" i="1"/>
  <c r="W2955" i="1"/>
  <c r="X2955" i="1"/>
  <c r="X1343" i="1"/>
  <c r="W1343" i="1"/>
  <c r="W182" i="1"/>
  <c r="X182" i="1"/>
  <c r="X1341" i="1"/>
  <c r="W1341" i="1"/>
  <c r="X88" i="1"/>
  <c r="W88" i="1"/>
  <c r="W3004" i="1"/>
  <c r="X3004" i="1"/>
  <c r="X2328" i="1"/>
  <c r="W2328" i="1"/>
  <c r="X2753" i="1"/>
  <c r="W2753" i="1"/>
  <c r="X1824" i="1"/>
  <c r="W1824" i="1"/>
  <c r="X1284" i="1"/>
  <c r="W1284" i="1"/>
  <c r="W1068" i="1"/>
  <c r="X1068" i="1"/>
  <c r="W3018" i="1"/>
  <c r="X3018" i="1"/>
  <c r="W2029" i="1"/>
  <c r="X2029" i="1"/>
  <c r="X1820" i="1"/>
  <c r="W1820" i="1"/>
  <c r="X2810" i="1"/>
  <c r="W2810" i="1"/>
  <c r="X3500" i="1"/>
  <c r="W3500" i="1"/>
  <c r="X309" i="1"/>
  <c r="W309" i="1"/>
  <c r="X2441" i="1"/>
  <c r="W2441" i="1"/>
  <c r="X3767" i="1"/>
  <c r="W3767" i="1"/>
  <c r="X3008" i="1"/>
  <c r="W3008" i="1"/>
  <c r="X284" i="1"/>
  <c r="W284" i="1"/>
  <c r="X1981" i="1"/>
  <c r="W1981" i="1"/>
  <c r="W591" i="1"/>
  <c r="X591" i="1"/>
  <c r="W1306" i="1"/>
  <c r="X1306" i="1"/>
  <c r="W2299" i="1"/>
  <c r="X2299" i="1"/>
  <c r="W1723" i="1"/>
  <c r="X1723" i="1"/>
  <c r="W1303" i="1"/>
  <c r="X1303" i="1"/>
  <c r="W483" i="1"/>
  <c r="X483" i="1"/>
  <c r="W589" i="1"/>
  <c r="X589" i="1"/>
  <c r="W1171" i="1"/>
  <c r="X1171" i="1"/>
  <c r="W1155" i="1"/>
  <c r="X1155" i="1"/>
  <c r="W2943" i="1"/>
  <c r="X2943" i="1"/>
  <c r="W797" i="1"/>
  <c r="X797" i="1"/>
  <c r="W674" i="1"/>
  <c r="X674" i="1"/>
  <c r="W3472" i="1"/>
  <c r="X3472" i="1"/>
  <c r="W1154" i="1"/>
  <c r="X1154" i="1"/>
  <c r="W1948" i="1"/>
  <c r="X1948" i="1"/>
  <c r="W832" i="1"/>
  <c r="X832" i="1"/>
  <c r="W33" i="1"/>
  <c r="X33" i="1"/>
  <c r="W1671" i="1"/>
  <c r="X1671" i="1"/>
  <c r="W157" i="1"/>
  <c r="X157" i="1"/>
  <c r="W1939" i="1"/>
  <c r="X1939" i="1"/>
  <c r="W3238" i="1"/>
  <c r="X3238" i="1"/>
  <c r="W3711" i="1"/>
  <c r="X3711" i="1"/>
  <c r="W1721" i="1"/>
  <c r="X1721" i="1"/>
  <c r="W1205" i="1"/>
  <c r="X1205" i="1"/>
  <c r="W585" i="1"/>
  <c r="X585" i="1"/>
  <c r="X3290" i="1"/>
  <c r="W3290" i="1"/>
  <c r="X3861" i="1"/>
  <c r="W3861" i="1"/>
  <c r="X1267" i="1"/>
  <c r="W1267" i="1"/>
  <c r="W2598" i="1"/>
  <c r="W62" i="1"/>
  <c r="W3040" i="1"/>
  <c r="W1609" i="1"/>
  <c r="W2053" i="1"/>
  <c r="X2254" i="1"/>
  <c r="W2254" i="1"/>
  <c r="W3280" i="1"/>
  <c r="W3277" i="1"/>
  <c r="W3029" i="1"/>
  <c r="W733" i="1"/>
  <c r="W2453" i="1"/>
  <c r="W1691" i="1"/>
  <c r="W1076" i="1"/>
  <c r="X957" i="1"/>
  <c r="W957" i="1"/>
  <c r="W3416" i="1"/>
  <c r="W2591" i="1"/>
  <c r="W1826" i="1"/>
  <c r="W1176" i="1"/>
  <c r="W611" i="1"/>
  <c r="W3853" i="1"/>
  <c r="W728" i="1"/>
  <c r="X3765" i="1"/>
  <c r="W3765" i="1"/>
  <c r="W2033" i="1"/>
  <c r="W727" i="1"/>
  <c r="W3217" i="1"/>
  <c r="X3217" i="1"/>
  <c r="W1067" i="1"/>
  <c r="W1062" i="1"/>
  <c r="W3503" i="1"/>
  <c r="X3503" i="1"/>
  <c r="X2235" i="1"/>
  <c r="W2235" i="1"/>
  <c r="W386" i="1"/>
  <c r="W606" i="1"/>
  <c r="W385" i="1"/>
  <c r="X385" i="1"/>
  <c r="X543" i="1"/>
  <c r="W543" i="1"/>
  <c r="X1057" i="1"/>
  <c r="W1057" i="1"/>
  <c r="W871" i="1"/>
  <c r="W604" i="1"/>
  <c r="X2808" i="1"/>
  <c r="W2808" i="1"/>
  <c r="W1340" i="1"/>
  <c r="X1340" i="1"/>
  <c r="X68" i="1"/>
  <c r="W68" i="1"/>
  <c r="W89" i="1"/>
  <c r="X89" i="1"/>
  <c r="X180" i="1"/>
  <c r="W180" i="1"/>
  <c r="X1053" i="1"/>
  <c r="W1053" i="1"/>
  <c r="W994" i="1"/>
  <c r="X994" i="1"/>
  <c r="W1308" i="1"/>
  <c r="X1308" i="1"/>
  <c r="X1900" i="1"/>
  <c r="W1900" i="1"/>
  <c r="X1375" i="1"/>
  <c r="W1375" i="1"/>
  <c r="X996" i="1"/>
  <c r="W996" i="1"/>
  <c r="X1151" i="1"/>
  <c r="W1151" i="1"/>
  <c r="X3221" i="1"/>
  <c r="W3221" i="1"/>
  <c r="W2584" i="1"/>
  <c r="X2584" i="1"/>
  <c r="X1736" i="1"/>
  <c r="W1736" i="1"/>
  <c r="W312" i="1"/>
  <c r="X312" i="1"/>
  <c r="X1766" i="1"/>
  <c r="W1766" i="1"/>
  <c r="X676" i="1"/>
  <c r="W676" i="1"/>
  <c r="W3262" i="1"/>
  <c r="X3262" i="1"/>
  <c r="W793" i="1"/>
  <c r="X793" i="1"/>
  <c r="W593" i="1"/>
  <c r="X593" i="1"/>
  <c r="W844" i="1"/>
  <c r="X844" i="1"/>
  <c r="X618" i="1"/>
  <c r="W618" i="1"/>
  <c r="X2255" i="1"/>
  <c r="W2255" i="1"/>
  <c r="X2593" i="1"/>
  <c r="W2593" i="1"/>
  <c r="X2034" i="1"/>
  <c r="W2034" i="1"/>
  <c r="W3022" i="1"/>
  <c r="X3022" i="1"/>
  <c r="W953" i="1"/>
  <c r="X953" i="1"/>
  <c r="W2816" i="1"/>
  <c r="X2816" i="1"/>
  <c r="X39" i="1"/>
  <c r="W39" i="1"/>
  <c r="W1821" i="1"/>
  <c r="X1821" i="1"/>
  <c r="W1536" i="1"/>
  <c r="X1536" i="1"/>
  <c r="X967" i="1"/>
  <c r="W967" i="1"/>
  <c r="X717" i="1"/>
  <c r="W717" i="1"/>
  <c r="X1184" i="1"/>
  <c r="W1184" i="1"/>
  <c r="X119" i="1"/>
  <c r="W119" i="1"/>
  <c r="X241" i="1"/>
  <c r="W241" i="1"/>
  <c r="X709" i="1"/>
  <c r="W709" i="1"/>
  <c r="W375" i="1"/>
  <c r="X375" i="1"/>
  <c r="W1720" i="1"/>
  <c r="X1720" i="1"/>
  <c r="W862" i="1"/>
  <c r="X862" i="1"/>
  <c r="W3492" i="1"/>
  <c r="X3492" i="1"/>
  <c r="W989" i="1"/>
  <c r="X989" i="1"/>
  <c r="W4025" i="1"/>
  <c r="X4025" i="1"/>
  <c r="W170" i="1"/>
  <c r="X170" i="1"/>
  <c r="W852" i="1"/>
  <c r="X852" i="1"/>
  <c r="W114" i="1"/>
  <c r="X114" i="1"/>
  <c r="W3836" i="1"/>
  <c r="X3836" i="1"/>
  <c r="W2300" i="1"/>
  <c r="X2300" i="1"/>
  <c r="W1034" i="1"/>
  <c r="X1034" i="1"/>
  <c r="W1772" i="1"/>
  <c r="X1772" i="1"/>
  <c r="W1214" i="1"/>
  <c r="X1214" i="1"/>
  <c r="W3682" i="1"/>
  <c r="X3682" i="1"/>
  <c r="W1551" i="1"/>
  <c r="X1551" i="1"/>
  <c r="W3955" i="1"/>
  <c r="X3955" i="1"/>
  <c r="W3480" i="1"/>
  <c r="X3480" i="1"/>
  <c r="W2238" i="1"/>
  <c r="X2238" i="1"/>
  <c r="W1029" i="1"/>
  <c r="X1029" i="1"/>
  <c r="W1550" i="1"/>
  <c r="X1550" i="1"/>
  <c r="W484" i="1"/>
  <c r="X484" i="1"/>
  <c r="W160" i="1"/>
  <c r="X160" i="1"/>
  <c r="W1025" i="1"/>
  <c r="X1025" i="1"/>
  <c r="W686" i="1"/>
  <c r="X686" i="1"/>
  <c r="W481" i="1"/>
  <c r="X481" i="1"/>
  <c r="W159" i="1"/>
  <c r="X159" i="1"/>
  <c r="W3245" i="1"/>
  <c r="X3245" i="1"/>
  <c r="W1020" i="1"/>
  <c r="X1020" i="1"/>
  <c r="W350" i="1"/>
  <c r="X350" i="1"/>
  <c r="W1186" i="1"/>
  <c r="X1186" i="1"/>
  <c r="W1208" i="1"/>
  <c r="X1208" i="1"/>
  <c r="W1801" i="1"/>
  <c r="X1801" i="1"/>
  <c r="W1943" i="1"/>
  <c r="X1943" i="1"/>
  <c r="W1889" i="1"/>
  <c r="X1889" i="1"/>
  <c r="W1582" i="1"/>
  <c r="X1582" i="1"/>
  <c r="W2424" i="1"/>
  <c r="X2424" i="1"/>
  <c r="W3972" i="1"/>
  <c r="X3972" i="1"/>
  <c r="W1206" i="1"/>
  <c r="X1206" i="1"/>
  <c r="W3406" i="1"/>
  <c r="X3406" i="1"/>
  <c r="W2977" i="1"/>
  <c r="X2977" i="1"/>
  <c r="W1927" i="1"/>
  <c r="X1927" i="1"/>
  <c r="W3237" i="1"/>
  <c r="X3237" i="1"/>
  <c r="W2446" i="1"/>
  <c r="X2446" i="1"/>
  <c r="W3660" i="1"/>
  <c r="X3660" i="1"/>
  <c r="W1354" i="1"/>
  <c r="X1354" i="1"/>
  <c r="W491" i="1"/>
  <c r="X491" i="1"/>
  <c r="W3846" i="1"/>
  <c r="X3846" i="1"/>
  <c r="W867" i="1"/>
  <c r="X867" i="1"/>
  <c r="W863" i="1"/>
  <c r="W1665" i="1"/>
  <c r="W2761" i="1"/>
  <c r="X2761" i="1"/>
  <c r="W3662" i="1"/>
  <c r="W1050" i="1"/>
  <c r="W2438" i="1"/>
  <c r="W2008" i="1"/>
  <c r="W859" i="1"/>
  <c r="W2004" i="1"/>
  <c r="X2004" i="1"/>
  <c r="W2436" i="1"/>
  <c r="W3413" i="1"/>
  <c r="W3990" i="1"/>
  <c r="W2000" i="1"/>
  <c r="W3197" i="1"/>
  <c r="W3490" i="1"/>
  <c r="X3490" i="1"/>
  <c r="W1812" i="1"/>
  <c r="W2760" i="1"/>
  <c r="W3488" i="1"/>
  <c r="W1330" i="1"/>
  <c r="W2302" i="1"/>
  <c r="W1728" i="1"/>
  <c r="X1728" i="1"/>
  <c r="W3251" i="1"/>
  <c r="W2301" i="1"/>
  <c r="W2795" i="1"/>
  <c r="X2795" i="1"/>
  <c r="W82" i="1"/>
  <c r="X82" i="1"/>
  <c r="W1980" i="1"/>
  <c r="X1980" i="1"/>
  <c r="W3837" i="1"/>
  <c r="W3956" i="1"/>
  <c r="X3956" i="1"/>
  <c r="W794" i="1"/>
  <c r="X794" i="1"/>
  <c r="W1590" i="1"/>
  <c r="X1590" i="1"/>
  <c r="W813" i="1"/>
  <c r="X813" i="1"/>
  <c r="W1970" i="1"/>
  <c r="X1970" i="1"/>
  <c r="W848" i="1"/>
  <c r="X848" i="1"/>
  <c r="W359" i="1"/>
  <c r="X359" i="1"/>
  <c r="W333" i="1"/>
  <c r="X333" i="1"/>
  <c r="W295" i="1"/>
  <c r="X295" i="1"/>
  <c r="W1966" i="1"/>
  <c r="X1966" i="1"/>
  <c r="W357" i="1"/>
  <c r="W3834" i="1"/>
  <c r="X3834" i="1"/>
  <c r="W355" i="1"/>
  <c r="X355" i="1"/>
  <c r="W2555" i="1"/>
  <c r="X2555" i="1"/>
  <c r="W1514" i="1"/>
  <c r="X1514" i="1"/>
  <c r="W1302" i="1"/>
  <c r="X1302" i="1"/>
  <c r="W482" i="1"/>
  <c r="X482" i="1"/>
  <c r="W687" i="1"/>
  <c r="X687" i="1"/>
  <c r="W1298" i="1"/>
  <c r="X1298" i="1"/>
  <c r="W961" i="1"/>
  <c r="X961" i="1"/>
  <c r="W1957" i="1"/>
  <c r="X1957" i="1"/>
  <c r="W1954" i="1"/>
  <c r="X1954" i="1"/>
  <c r="W111" i="1"/>
  <c r="X111" i="1"/>
  <c r="W349" i="1"/>
  <c r="X349" i="1"/>
  <c r="W1584" i="1"/>
  <c r="X1584" i="1"/>
  <c r="W35" i="1"/>
  <c r="X35" i="1"/>
  <c r="W3450" i="1"/>
  <c r="X3450" i="1"/>
  <c r="W2739" i="1"/>
  <c r="X2739" i="1"/>
  <c r="W2550" i="1"/>
  <c r="X2550" i="1"/>
  <c r="W680" i="1"/>
  <c r="X680" i="1"/>
  <c r="W3389" i="1"/>
  <c r="X3389" i="1"/>
  <c r="W4023" i="1"/>
  <c r="X4023" i="1"/>
  <c r="W3387" i="1"/>
  <c r="X3387" i="1"/>
  <c r="W2978" i="1"/>
  <c r="X2978" i="1"/>
  <c r="W1934" i="1"/>
  <c r="X1934" i="1"/>
  <c r="W658" i="1"/>
  <c r="X658" i="1"/>
  <c r="W1221" i="1"/>
  <c r="X1221" i="1"/>
  <c r="W3003" i="1"/>
  <c r="X3003" i="1"/>
  <c r="W3841" i="1"/>
  <c r="X3841" i="1"/>
  <c r="W1729" i="1"/>
  <c r="X1729" i="1"/>
  <c r="W3742" i="1"/>
  <c r="W801" i="1"/>
  <c r="X801" i="1"/>
  <c r="W855" i="1"/>
  <c r="W267" i="1"/>
  <c r="X267" i="1"/>
  <c r="W367" i="1"/>
  <c r="X367" i="1"/>
  <c r="W1591" i="1"/>
  <c r="X1591" i="1"/>
  <c r="W487" i="1"/>
  <c r="W1984" i="1"/>
  <c r="X1984" i="1"/>
  <c r="W2988" i="1"/>
  <c r="W3249" i="1"/>
  <c r="X3249" i="1"/>
  <c r="W1680" i="1"/>
  <c r="X1680" i="1"/>
  <c r="W2560" i="1"/>
  <c r="X2560" i="1"/>
  <c r="W1320" i="1"/>
  <c r="X1320" i="1"/>
  <c r="W1678" i="1"/>
  <c r="X1678" i="1"/>
  <c r="W2501" i="1"/>
  <c r="W223" i="1"/>
  <c r="X223" i="1"/>
  <c r="W1316" i="1"/>
  <c r="X1316" i="1"/>
  <c r="W31" i="1"/>
  <c r="X31" i="1"/>
  <c r="W1967" i="1"/>
  <c r="X1967" i="1"/>
  <c r="W1310" i="1"/>
  <c r="X1310" i="1"/>
  <c r="W3948" i="1"/>
  <c r="X3948" i="1"/>
  <c r="W2556" i="1"/>
  <c r="X2556" i="1"/>
  <c r="W1806" i="1"/>
  <c r="X1806" i="1"/>
  <c r="W955" i="1"/>
  <c r="X955" i="1"/>
  <c r="W1212" i="1"/>
  <c r="X1212" i="1"/>
  <c r="W537" i="1"/>
  <c r="X537" i="1"/>
  <c r="W1148" i="1"/>
  <c r="X1148" i="1"/>
  <c r="W534" i="1"/>
  <c r="X534" i="1"/>
  <c r="W3478" i="1"/>
  <c r="X3478" i="1"/>
  <c r="W134" i="1"/>
  <c r="X134" i="1"/>
  <c r="W461" i="1"/>
  <c r="X461" i="1"/>
  <c r="W1511" i="1"/>
  <c r="X1511" i="1"/>
  <c r="W2428" i="1"/>
  <c r="X2428" i="1"/>
  <c r="W1295" i="1"/>
  <c r="X1295" i="1"/>
  <c r="W348" i="1"/>
  <c r="X348" i="1"/>
  <c r="W59" i="1"/>
  <c r="X59" i="1"/>
  <c r="W3244" i="1"/>
  <c r="X3244" i="1"/>
  <c r="W224" i="1"/>
  <c r="X224" i="1"/>
  <c r="W531" i="1"/>
  <c r="X531" i="1"/>
  <c r="W1207" i="1"/>
  <c r="X1207" i="1"/>
  <c r="W3831" i="1"/>
  <c r="X3831" i="1"/>
  <c r="W3468" i="1"/>
  <c r="X3468" i="1"/>
  <c r="W3467" i="1"/>
  <c r="X3467" i="1"/>
  <c r="W4097" i="1"/>
  <c r="X4097" i="1"/>
  <c r="W2544" i="1"/>
  <c r="X2544" i="1"/>
  <c r="W1575" i="1"/>
  <c r="X1575" i="1"/>
  <c r="W4107" i="1"/>
  <c r="X4107" i="1"/>
  <c r="W1600" i="1"/>
  <c r="X1600" i="1"/>
  <c r="W3497" i="1"/>
  <c r="X3497" i="1"/>
  <c r="W868" i="1"/>
  <c r="X868" i="1"/>
  <c r="W179" i="1"/>
  <c r="W1222" i="1"/>
  <c r="W3674" i="1"/>
  <c r="X3674" i="1"/>
  <c r="W1733" i="1"/>
  <c r="W3843" i="1"/>
  <c r="W1894" i="1"/>
  <c r="W176" i="1"/>
  <c r="W2006" i="1"/>
  <c r="X2006" i="1"/>
  <c r="W3958" i="1"/>
  <c r="X3958" i="1"/>
  <c r="W2798" i="1"/>
  <c r="X2798" i="1"/>
  <c r="W372" i="1"/>
  <c r="X372" i="1"/>
  <c r="W326" i="1"/>
  <c r="X326" i="1"/>
  <c r="W85" i="1"/>
  <c r="X85" i="1"/>
  <c r="W1218" i="1"/>
  <c r="X1218" i="1"/>
  <c r="W4094" i="1"/>
  <c r="X4094" i="1"/>
  <c r="W48" i="1"/>
  <c r="X48" i="1"/>
  <c r="W1982" i="1"/>
  <c r="X1982" i="1"/>
  <c r="W1038" i="1"/>
  <c r="X1038" i="1"/>
  <c r="W164" i="1"/>
  <c r="X164" i="1"/>
  <c r="W1217" i="1"/>
  <c r="X1217" i="1"/>
  <c r="W2403" i="1"/>
  <c r="X2403" i="1"/>
  <c r="W1771" i="1"/>
  <c r="X1771" i="1"/>
  <c r="W524" i="1"/>
  <c r="X524" i="1"/>
  <c r="W1808" i="1"/>
  <c r="X1808" i="1"/>
  <c r="W227" i="1"/>
  <c r="X227" i="1"/>
  <c r="W842" i="1"/>
  <c r="X842" i="1"/>
  <c r="W841" i="1"/>
  <c r="X841" i="1"/>
  <c r="W2982" i="1"/>
  <c r="X2982" i="1"/>
  <c r="W839" i="1"/>
  <c r="X839" i="1"/>
  <c r="W2935" i="1"/>
  <c r="X2935" i="1"/>
  <c r="W1211" i="1"/>
  <c r="X1211" i="1"/>
  <c r="W572" i="1"/>
  <c r="X572" i="1"/>
  <c r="W1300" i="1"/>
  <c r="X1300" i="1"/>
  <c r="W993" i="1"/>
  <c r="X993" i="1"/>
  <c r="W835" i="1"/>
  <c r="X835" i="1"/>
  <c r="W1890" i="1"/>
  <c r="X1890" i="1"/>
  <c r="W3475" i="1"/>
  <c r="X3475" i="1"/>
  <c r="W586" i="1"/>
  <c r="X586" i="1"/>
  <c r="W3473" i="1"/>
  <c r="X3473" i="1"/>
  <c r="W1950" i="1"/>
  <c r="X1950" i="1"/>
  <c r="W2785" i="1"/>
  <c r="X2785" i="1"/>
  <c r="W1947" i="1"/>
  <c r="X1947" i="1"/>
  <c r="W344" i="1"/>
  <c r="X344" i="1"/>
  <c r="W18" i="1"/>
  <c r="X18" i="1"/>
  <c r="W708" i="1"/>
  <c r="X708" i="1"/>
  <c r="W1774" i="1"/>
  <c r="X1774" i="1"/>
  <c r="W2802" i="1"/>
  <c r="X2802" i="1"/>
  <c r="W3390" i="1"/>
  <c r="W2407" i="1"/>
  <c r="X2407" i="1"/>
  <c r="W1995" i="1"/>
  <c r="W1044" i="1"/>
  <c r="X1044" i="1"/>
  <c r="W1041" i="1"/>
  <c r="W266" i="1"/>
  <c r="X266" i="1"/>
  <c r="W22" i="1"/>
  <c r="X22" i="1"/>
  <c r="W3822" i="1"/>
  <c r="X3822" i="1"/>
  <c r="W283" i="1"/>
  <c r="X283" i="1"/>
  <c r="W135" i="1"/>
  <c r="X135" i="1"/>
  <c r="W1976" i="1"/>
  <c r="W2248" i="1"/>
  <c r="X2248" i="1"/>
  <c r="W3410" i="1"/>
  <c r="W3247" i="1"/>
  <c r="W847" i="1"/>
  <c r="X847" i="1"/>
  <c r="W247" i="1"/>
  <c r="X247" i="1"/>
  <c r="W1676" i="1"/>
  <c r="X1676" i="1"/>
  <c r="W3712" i="1"/>
  <c r="X3712" i="1"/>
  <c r="W1724" i="1"/>
  <c r="X1724" i="1"/>
  <c r="W485" i="1"/>
  <c r="X485" i="1"/>
  <c r="W2751" i="1"/>
  <c r="X2751" i="1"/>
  <c r="W3479" i="1"/>
  <c r="X3479" i="1"/>
  <c r="W3833" i="1"/>
  <c r="X3833" i="1"/>
  <c r="W796" i="1"/>
  <c r="X796" i="1"/>
  <c r="W590" i="1"/>
  <c r="X590" i="1"/>
  <c r="W262" i="1"/>
  <c r="X262" i="1"/>
  <c r="W1587" i="1"/>
  <c r="X1587" i="1"/>
  <c r="W685" i="1"/>
  <c r="X685" i="1"/>
  <c r="W260" i="1"/>
  <c r="X260" i="1"/>
  <c r="W1956" i="1"/>
  <c r="X1956" i="1"/>
  <c r="W1296" i="1"/>
  <c r="X1296" i="1"/>
  <c r="W56" i="1"/>
  <c r="X56" i="1"/>
  <c r="W158" i="1"/>
  <c r="X158" i="1"/>
  <c r="W1803" i="1"/>
  <c r="X1803" i="1"/>
  <c r="W1946" i="1"/>
  <c r="X1946" i="1"/>
  <c r="W1293" i="1"/>
  <c r="X1293" i="1"/>
  <c r="W3241" i="1"/>
  <c r="X3241" i="1"/>
  <c r="W383" i="1"/>
  <c r="X383" i="1"/>
  <c r="W464" i="1"/>
  <c r="X464" i="1"/>
  <c r="W380" i="1"/>
  <c r="W60" i="1"/>
  <c r="X60" i="1"/>
  <c r="W1052" i="1"/>
  <c r="W2440" i="1"/>
  <c r="W1149" i="1"/>
  <c r="W860" i="1"/>
  <c r="W1595" i="1"/>
  <c r="X1595" i="1"/>
  <c r="W3989" i="1"/>
  <c r="X3989" i="1"/>
  <c r="W2282" i="1"/>
  <c r="X2282" i="1"/>
  <c r="W132" i="1"/>
  <c r="X132" i="1"/>
  <c r="W2561" i="1"/>
  <c r="X2561" i="1"/>
  <c r="W695" i="1"/>
  <c r="X695" i="1"/>
  <c r="W694" i="1"/>
  <c r="W1036" i="1"/>
  <c r="X1036" i="1"/>
  <c r="W3448" i="1"/>
  <c r="X3448" i="1"/>
  <c r="W361" i="1"/>
  <c r="X361" i="1"/>
  <c r="W293" i="1"/>
  <c r="X293" i="1"/>
  <c r="W1033" i="1"/>
  <c r="X1033" i="1"/>
  <c r="W845" i="1"/>
  <c r="X845" i="1"/>
  <c r="W843" i="1"/>
  <c r="X843" i="1"/>
  <c r="W3483" i="1"/>
  <c r="X3483" i="1"/>
  <c r="W1031" i="1"/>
  <c r="X1031" i="1"/>
  <c r="W2749" i="1"/>
  <c r="X2749" i="1"/>
  <c r="W290" i="1"/>
  <c r="X290" i="1"/>
  <c r="W1805" i="1"/>
  <c r="X1805" i="1"/>
  <c r="W354" i="1"/>
  <c r="X354" i="1"/>
  <c r="W331" i="1"/>
  <c r="X331" i="1"/>
  <c r="W2298" i="1"/>
  <c r="X2298" i="1"/>
  <c r="W836" i="1"/>
  <c r="X836" i="1"/>
  <c r="W352" i="1"/>
  <c r="X352" i="1"/>
  <c r="W992" i="1"/>
  <c r="X992" i="1"/>
  <c r="W1955" i="1"/>
  <c r="X1955" i="1"/>
  <c r="W239" i="1"/>
  <c r="X239" i="1"/>
  <c r="W2295" i="1"/>
  <c r="X2295" i="1"/>
  <c r="W347" i="1"/>
  <c r="X347" i="1"/>
  <c r="W3766" i="1"/>
  <c r="X3766" i="1"/>
  <c r="X480" i="1"/>
  <c r="W480" i="1"/>
  <c r="W865" i="1"/>
  <c r="X865" i="1"/>
  <c r="W149" i="1"/>
  <c r="W1005" i="1"/>
  <c r="X1005" i="1"/>
  <c r="W2007" i="1"/>
  <c r="W2002" i="1"/>
  <c r="X2002" i="1"/>
  <c r="W1999" i="1"/>
  <c r="W3684" i="1"/>
  <c r="X3684" i="1"/>
  <c r="W3252" i="1"/>
  <c r="W175" i="1"/>
  <c r="X175" i="1"/>
  <c r="W488" i="1"/>
  <c r="W370" i="1"/>
  <c r="X370" i="1"/>
  <c r="W1219" i="1"/>
  <c r="X1219" i="1"/>
  <c r="W704" i="1"/>
  <c r="X704" i="1"/>
  <c r="W83" i="1"/>
  <c r="W1324" i="1"/>
  <c r="W1322" i="1"/>
  <c r="W1679" i="1"/>
  <c r="X1679" i="1"/>
  <c r="W963" i="1"/>
  <c r="X963" i="1"/>
  <c r="W462" i="1"/>
  <c r="X462" i="1"/>
  <c r="W3835" i="1"/>
  <c r="X3835" i="1"/>
  <c r="W1317" i="1"/>
  <c r="X1317" i="1"/>
  <c r="W1589" i="1"/>
  <c r="X1589" i="1"/>
  <c r="W2273" i="1"/>
  <c r="X2273" i="1"/>
  <c r="W1314" i="1"/>
  <c r="X1314" i="1"/>
  <c r="W1312" i="1"/>
  <c r="X1312" i="1"/>
  <c r="W148" i="1"/>
  <c r="X148" i="1"/>
  <c r="W2512" i="1"/>
  <c r="X2512" i="1"/>
  <c r="W538" i="1"/>
  <c r="X538" i="1"/>
  <c r="W1963" i="1"/>
  <c r="X1963" i="1"/>
  <c r="W1674" i="1"/>
  <c r="X1674" i="1"/>
  <c r="W1027" i="1"/>
  <c r="X1027" i="1"/>
  <c r="W2429" i="1"/>
  <c r="X2429" i="1"/>
  <c r="W112" i="1"/>
  <c r="X112" i="1"/>
  <c r="W3477" i="1"/>
  <c r="X3477" i="1"/>
  <c r="W150" i="1"/>
  <c r="X150" i="1"/>
  <c r="W1895" i="1"/>
  <c r="X1895" i="1"/>
  <c r="W874" i="1"/>
  <c r="X874" i="1"/>
  <c r="W720" i="1"/>
  <c r="X720" i="1"/>
  <c r="W4051" i="1"/>
  <c r="X4051" i="1"/>
  <c r="W1669" i="1"/>
  <c r="X1669" i="1"/>
  <c r="W869" i="1"/>
  <c r="W382" i="1"/>
  <c r="W28" i="1"/>
  <c r="W2014" i="1"/>
  <c r="W985" i="1"/>
  <c r="W541" i="1"/>
  <c r="X541" i="1"/>
  <c r="W1054" i="1"/>
  <c r="W177" i="1"/>
  <c r="W3381" i="1"/>
  <c r="W861" i="1"/>
  <c r="W2400" i="1"/>
  <c r="W3714" i="1"/>
  <c r="X3714" i="1"/>
  <c r="W2572" i="1"/>
  <c r="W2408" i="1"/>
  <c r="W1594" i="1"/>
  <c r="W3000" i="1"/>
  <c r="W666" i="1"/>
  <c r="W2997" i="1"/>
  <c r="X2997" i="1"/>
  <c r="W1892" i="1"/>
  <c r="W3257" i="1"/>
  <c r="W2249" i="1"/>
  <c r="W1998" i="1"/>
  <c r="W1331" i="1"/>
  <c r="W522" i="1"/>
  <c r="X522" i="1"/>
  <c r="W2433" i="1"/>
  <c r="W1329" i="1"/>
  <c r="W1991" i="1"/>
  <c r="W459" i="1"/>
  <c r="W2796" i="1"/>
  <c r="W291" i="1"/>
  <c r="X291" i="1"/>
  <c r="W171" i="1"/>
  <c r="W87" i="1"/>
  <c r="W168" i="1"/>
  <c r="X168" i="1"/>
  <c r="W84" i="1"/>
  <c r="X84" i="1"/>
  <c r="W3250" i="1"/>
  <c r="X3250" i="1"/>
  <c r="W166" i="1"/>
  <c r="X166" i="1"/>
  <c r="W699" i="1"/>
  <c r="W306" i="1"/>
  <c r="X306" i="1"/>
  <c r="W1979" i="1"/>
  <c r="X1979" i="1"/>
  <c r="W1532" i="1"/>
  <c r="X1532" i="1"/>
  <c r="W248" i="1"/>
  <c r="X248" i="1"/>
  <c r="W264" i="1"/>
  <c r="X264" i="1"/>
  <c r="W263" i="1"/>
  <c r="X263" i="1"/>
  <c r="W1974" i="1"/>
  <c r="X1974" i="1"/>
  <c r="W3248" i="1"/>
  <c r="X3248" i="1"/>
  <c r="W1969" i="1"/>
  <c r="X1969" i="1"/>
  <c r="W303" i="1"/>
  <c r="X303" i="1"/>
  <c r="W594" i="1"/>
  <c r="X594" i="1"/>
  <c r="W3823" i="1"/>
  <c r="X3823" i="1"/>
  <c r="W358" i="1"/>
  <c r="W2788" i="1"/>
  <c r="X2788" i="1"/>
  <c r="W1588" i="1"/>
  <c r="X1588" i="1"/>
  <c r="W1964" i="1"/>
  <c r="X1964" i="1"/>
  <c r="W521" i="1"/>
  <c r="X521" i="1"/>
  <c r="W3988" i="1"/>
  <c r="X3988" i="1"/>
  <c r="W1673" i="1"/>
  <c r="X1673" i="1"/>
  <c r="W535" i="1"/>
  <c r="X535" i="1"/>
  <c r="W353" i="1"/>
  <c r="X353" i="1"/>
  <c r="W2009" i="1"/>
  <c r="X2009" i="1"/>
  <c r="W3991" i="1"/>
  <c r="X3991" i="1"/>
  <c r="W3216" i="1"/>
  <c r="X3216" i="1"/>
  <c r="W856" i="1"/>
  <c r="X856" i="1"/>
  <c r="W1810" i="1"/>
  <c r="X1810" i="1"/>
  <c r="W518" i="1"/>
  <c r="X518" i="1"/>
  <c r="W2794" i="1"/>
  <c r="X2794" i="1"/>
  <c r="W2989" i="1"/>
  <c r="X2989" i="1"/>
  <c r="W1983" i="1"/>
  <c r="X1983" i="1"/>
  <c r="W1323" i="1"/>
  <c r="X1323" i="1"/>
  <c r="W364" i="1"/>
  <c r="X364" i="1"/>
  <c r="W596" i="1"/>
  <c r="X596" i="1"/>
  <c r="W305" i="1"/>
  <c r="X305" i="1"/>
  <c r="W1216" i="1"/>
  <c r="X1216" i="1"/>
  <c r="W1156" i="1"/>
  <c r="X1156" i="1"/>
  <c r="W1725" i="1"/>
  <c r="X1725" i="1"/>
  <c r="W486" i="1"/>
  <c r="X486" i="1"/>
  <c r="W3465" i="1"/>
  <c r="X3465" i="1"/>
  <c r="W2983" i="1"/>
  <c r="X2983" i="1"/>
  <c r="W2558" i="1"/>
  <c r="X2558" i="1"/>
  <c r="W810" i="1"/>
  <c r="X810" i="1"/>
  <c r="W2981" i="1"/>
  <c r="X2981" i="1"/>
  <c r="W113" i="1"/>
  <c r="X113" i="1"/>
  <c r="W536" i="1"/>
  <c r="X536" i="1"/>
  <c r="W1804" i="1"/>
  <c r="X1804" i="1"/>
  <c r="W1560" i="1"/>
  <c r="X1560" i="1"/>
  <c r="W1210" i="1"/>
  <c r="X1210" i="1"/>
  <c r="W261" i="1"/>
  <c r="X261" i="1"/>
  <c r="W3470" i="1"/>
  <c r="X3470" i="1"/>
  <c r="W1945" i="1"/>
  <c r="X1945" i="1"/>
  <c r="W131" i="1"/>
  <c r="X131" i="1"/>
  <c r="W2548" i="1"/>
  <c r="X2548" i="1"/>
  <c r="W2526" i="1"/>
  <c r="X2526" i="1"/>
  <c r="W3388" i="1"/>
  <c r="X3388" i="1"/>
  <c r="W2781" i="1"/>
  <c r="X2781" i="1"/>
  <c r="W2951" i="1"/>
  <c r="X2951" i="1"/>
  <c r="W1581" i="1"/>
  <c r="X1581" i="1"/>
  <c r="W2974" i="1"/>
  <c r="X2974" i="1"/>
  <c r="W3775" i="1"/>
  <c r="X3775" i="1"/>
  <c r="W1929" i="1"/>
  <c r="X1929" i="1"/>
  <c r="W2020" i="1"/>
  <c r="X2020" i="1"/>
  <c r="W2239" i="1"/>
  <c r="X2239" i="1"/>
  <c r="W178" i="1"/>
  <c r="X178" i="1"/>
  <c r="W376" i="1"/>
  <c r="W2439" i="1"/>
  <c r="W1732" i="1"/>
  <c r="W2741" i="1"/>
  <c r="X2741" i="1"/>
  <c r="W2804" i="1"/>
  <c r="W707" i="1"/>
  <c r="W2406" i="1"/>
  <c r="W1814" i="1"/>
  <c r="W373" i="1"/>
  <c r="W2569" i="1"/>
  <c r="X2569" i="1"/>
  <c r="W1893" i="1"/>
  <c r="W1192" i="1"/>
  <c r="W1047" i="1"/>
  <c r="X1047" i="1"/>
  <c r="W667" i="1"/>
  <c r="X667" i="1"/>
  <c r="W369" i="1"/>
  <c r="X369" i="1"/>
  <c r="W1326" i="1"/>
  <c r="X1326" i="1"/>
  <c r="W539" i="1"/>
  <c r="X539" i="1"/>
  <c r="W701" i="1"/>
  <c r="X701" i="1"/>
  <c r="W265" i="1"/>
  <c r="X265" i="1"/>
  <c r="W249" i="1"/>
  <c r="X249" i="1"/>
  <c r="W2431" i="1"/>
  <c r="X2431" i="1"/>
  <c r="W1968" i="1"/>
  <c r="X1968" i="1"/>
  <c r="W846" i="1"/>
  <c r="X846" i="1"/>
  <c r="W1032" i="1"/>
  <c r="X1032" i="1"/>
  <c r="W332" i="1"/>
  <c r="X332" i="1"/>
  <c r="W2789" i="1"/>
  <c r="X2789" i="1"/>
  <c r="W1807" i="1"/>
  <c r="X1807" i="1"/>
  <c r="W1277" i="1"/>
  <c r="X1277" i="1"/>
  <c r="W356" i="1"/>
  <c r="X356" i="1"/>
  <c r="W691" i="1"/>
  <c r="X691" i="1"/>
  <c r="W2430" i="1"/>
  <c r="X2430" i="1"/>
  <c r="W1925" i="1"/>
  <c r="X1925" i="1"/>
  <c r="W812" i="1"/>
  <c r="X812" i="1"/>
  <c r="W1959" i="1"/>
  <c r="X1959" i="1"/>
  <c r="W834" i="1"/>
  <c r="X834" i="1"/>
  <c r="W1297" i="1"/>
  <c r="X1297" i="1"/>
  <c r="W2427" i="1"/>
  <c r="X2427" i="1"/>
  <c r="W1585" i="1"/>
  <c r="X1585" i="1"/>
  <c r="W1793" i="1"/>
  <c r="X1793" i="1"/>
  <c r="W2784" i="1"/>
  <c r="X2784" i="1"/>
  <c r="W2500" i="1"/>
  <c r="X2500" i="1"/>
  <c r="W991" i="1"/>
  <c r="X991" i="1"/>
  <c r="W1292" i="1"/>
  <c r="X1292" i="1"/>
  <c r="W1942" i="1"/>
  <c r="X1942" i="1"/>
  <c r="W1941" i="1"/>
  <c r="X1941" i="1"/>
  <c r="W1800" i="1"/>
  <c r="X1800" i="1"/>
  <c r="W1798" i="1"/>
  <c r="X1798" i="1"/>
  <c r="W3196" i="1"/>
  <c r="X3196" i="1"/>
  <c r="W1558" i="1"/>
  <c r="X1558" i="1"/>
  <c r="W679" i="1"/>
  <c r="X679" i="1"/>
  <c r="W530" i="1"/>
  <c r="X530" i="1"/>
  <c r="W1816" i="1"/>
  <c r="X1816" i="1"/>
  <c r="W2250" i="1"/>
  <c r="X2250" i="1"/>
  <c r="W2435" i="1"/>
  <c r="W2566" i="1"/>
  <c r="X2566" i="1"/>
  <c r="W3489" i="1"/>
  <c r="W2797" i="1"/>
  <c r="X2797" i="1"/>
  <c r="W1727" i="1"/>
  <c r="W169" i="1"/>
  <c r="X169" i="1"/>
  <c r="W366" i="1"/>
  <c r="X366" i="1"/>
  <c r="W2991" i="1"/>
  <c r="X2991" i="1"/>
  <c r="W1985" i="1"/>
  <c r="X1985" i="1"/>
  <c r="W1166" i="1"/>
  <c r="X1166" i="1"/>
  <c r="W2793" i="1"/>
  <c r="W1321" i="1"/>
  <c r="W1264" i="1"/>
  <c r="W2790" i="1"/>
  <c r="X2790" i="1"/>
  <c r="W2514" i="1"/>
  <c r="X2514" i="1"/>
  <c r="W1973" i="1"/>
  <c r="X1973" i="1"/>
  <c r="W360" i="1"/>
  <c r="X360" i="1"/>
  <c r="W595" i="1"/>
  <c r="X595" i="1"/>
  <c r="W1313" i="1"/>
  <c r="X1313" i="1"/>
  <c r="W161" i="1"/>
  <c r="X161" i="1"/>
  <c r="W592" i="1"/>
  <c r="X592" i="1"/>
  <c r="W2557" i="1"/>
  <c r="X2557" i="1"/>
  <c r="W3481" i="1"/>
  <c r="X3481" i="1"/>
  <c r="W1307" i="1"/>
  <c r="X1307" i="1"/>
  <c r="W693" i="1"/>
  <c r="X693" i="1"/>
  <c r="W1769" i="1"/>
  <c r="X1769" i="1"/>
  <c r="W325" i="1"/>
  <c r="X325" i="1"/>
  <c r="W688" i="1"/>
  <c r="X688" i="1"/>
  <c r="W3476" i="1"/>
  <c r="X3476" i="1"/>
  <c r="W2247" i="1"/>
  <c r="X2247" i="1"/>
  <c r="W259" i="1"/>
  <c r="X259" i="1"/>
  <c r="W683" i="1"/>
  <c r="X683" i="1"/>
  <c r="W659" i="1"/>
  <c r="X659" i="1"/>
  <c r="W1949" i="1"/>
  <c r="X1949" i="1"/>
  <c r="W2426" i="1"/>
  <c r="X2426" i="1"/>
  <c r="W3409" i="1"/>
  <c r="X3409" i="1"/>
  <c r="W143" i="1"/>
  <c r="X143" i="1"/>
  <c r="W341" i="1"/>
  <c r="X341" i="1"/>
  <c r="W280" i="1"/>
  <c r="X280" i="1"/>
  <c r="W2245" i="1"/>
  <c r="X2245" i="1"/>
  <c r="W2423" i="1"/>
  <c r="X2423" i="1"/>
  <c r="W3407" i="1"/>
  <c r="X3407" i="1"/>
  <c r="W3826" i="1"/>
  <c r="X3826" i="1"/>
  <c r="W1289" i="1"/>
  <c r="X1289" i="1"/>
  <c r="W2780" i="1"/>
  <c r="X2780" i="1"/>
  <c r="W2973" i="1"/>
  <c r="X2973" i="1"/>
  <c r="W542" i="1"/>
  <c r="X542" i="1"/>
  <c r="W2012" i="1"/>
  <c r="W1776" i="1"/>
  <c r="X1776" i="1"/>
  <c r="W2999" i="1"/>
  <c r="X2999" i="1"/>
  <c r="W3412" i="1"/>
  <c r="X3412" i="1"/>
  <c r="W1988" i="1"/>
  <c r="X1988" i="1"/>
  <c r="W36" i="1"/>
  <c r="X36" i="1"/>
  <c r="W2562" i="1"/>
  <c r="X2562" i="1"/>
  <c r="W1681" i="1"/>
  <c r="X1681" i="1"/>
  <c r="W235" i="1"/>
  <c r="X235" i="1"/>
  <c r="W1319" i="1"/>
  <c r="X1319" i="1"/>
  <c r="W2986" i="1"/>
  <c r="X2986" i="1"/>
  <c r="W2559" i="1"/>
  <c r="X2559" i="1"/>
  <c r="W849" i="1"/>
  <c r="X849" i="1"/>
  <c r="W5" i="1"/>
  <c r="X5" i="1"/>
  <c r="W3246" i="1"/>
  <c r="X3246" i="1"/>
  <c r="W3809" i="1"/>
  <c r="X3809" i="1"/>
  <c r="W1278" i="1"/>
  <c r="X1278" i="1"/>
  <c r="W3482" i="1"/>
  <c r="X3482" i="1"/>
  <c r="W3379" i="1"/>
  <c r="X3379" i="1"/>
  <c r="W840" i="1"/>
  <c r="X840" i="1"/>
  <c r="W838" i="1"/>
  <c r="X838" i="1"/>
  <c r="W1191" i="1"/>
  <c r="X1191" i="1"/>
  <c r="W1304" i="1"/>
  <c r="X1304" i="1"/>
  <c r="W2554" i="1"/>
  <c r="X2554" i="1"/>
  <c r="W533" i="1"/>
  <c r="X533" i="1"/>
  <c r="W1672" i="1"/>
  <c r="X1672" i="1"/>
  <c r="W1024" i="1"/>
  <c r="X1024" i="1"/>
  <c r="W587" i="1"/>
  <c r="X587" i="1"/>
  <c r="W1169" i="1"/>
  <c r="X1169" i="1"/>
  <c r="W655" i="1"/>
  <c r="X655" i="1"/>
  <c r="W13" i="1"/>
  <c r="X13" i="1"/>
  <c r="W3469" i="1"/>
  <c r="X3469" i="1"/>
  <c r="W12" i="1"/>
  <c r="X12" i="1"/>
  <c r="W1722" i="1"/>
  <c r="X1722" i="1"/>
  <c r="W246" i="1"/>
  <c r="X246" i="1"/>
  <c r="W2425" i="1"/>
  <c r="X2425" i="1"/>
  <c r="W1937" i="1"/>
  <c r="X1937" i="1"/>
  <c r="W3828" i="1"/>
  <c r="X3828" i="1"/>
  <c r="W1291" i="1"/>
  <c r="X1291" i="1"/>
  <c r="W2543" i="1"/>
  <c r="X2543" i="1"/>
  <c r="W811" i="1"/>
  <c r="X811" i="1"/>
  <c r="W3971" i="1"/>
  <c r="X3971" i="1"/>
  <c r="W2015" i="1"/>
  <c r="X2015" i="1"/>
  <c r="W3005" i="1"/>
  <c r="X3005" i="1"/>
  <c r="W2574" i="1"/>
  <c r="W1554" i="1"/>
  <c r="X1554" i="1"/>
  <c r="W1158" i="1"/>
  <c r="W2567" i="1"/>
  <c r="X2567" i="1"/>
  <c r="W1332" i="1"/>
  <c r="W1172" i="1"/>
  <c r="X1172" i="1"/>
  <c r="W4101" i="1"/>
  <c r="W2992" i="1"/>
  <c r="X2992" i="1"/>
  <c r="W368" i="1"/>
  <c r="X368" i="1"/>
  <c r="W3683" i="1"/>
  <c r="W1325" i="1"/>
  <c r="W698" i="1"/>
  <c r="X698" i="1"/>
  <c r="W3708" i="1"/>
  <c r="W850" i="1"/>
  <c r="X850" i="1"/>
  <c r="W1531" i="1"/>
  <c r="W2792" i="1"/>
  <c r="X2792" i="1"/>
  <c r="W162" i="1"/>
  <c r="X162" i="1"/>
  <c r="W1677" i="1"/>
  <c r="X1677" i="1"/>
  <c r="W1972" i="1"/>
  <c r="X1972" i="1"/>
  <c r="W81" i="1"/>
  <c r="X81" i="1"/>
  <c r="W1315" i="1"/>
  <c r="X1315" i="1"/>
  <c r="W78" i="1"/>
  <c r="X78" i="1"/>
  <c r="W1562" i="1"/>
  <c r="X1562" i="1"/>
  <c r="W302" i="1"/>
  <c r="X302" i="1"/>
  <c r="W1965" i="1"/>
  <c r="X1965" i="1"/>
  <c r="W956" i="1"/>
  <c r="X956" i="1"/>
  <c r="W1675" i="1"/>
  <c r="X1675" i="1"/>
  <c r="W3655" i="1"/>
  <c r="X3655" i="1"/>
  <c r="W1305" i="1"/>
  <c r="X1305" i="1"/>
  <c r="W571" i="1"/>
  <c r="X571" i="1"/>
  <c r="W689" i="1"/>
  <c r="X689" i="1"/>
  <c r="W837" i="1"/>
  <c r="X837" i="1"/>
  <c r="W2502" i="1"/>
  <c r="X2502" i="1"/>
  <c r="W351" i="1"/>
  <c r="X351" i="1"/>
  <c r="W1958" i="1"/>
  <c r="X1958" i="1"/>
  <c r="W532" i="1"/>
  <c r="X532" i="1"/>
  <c r="W528" i="1"/>
  <c r="X528" i="1"/>
  <c r="W4050" i="1"/>
  <c r="X4050" i="1"/>
  <c r="W2783" i="1"/>
  <c r="X2783" i="1"/>
  <c r="W34" i="1"/>
  <c r="X34" i="1"/>
  <c r="W2750" i="1"/>
  <c r="X2750" i="1"/>
  <c r="W3408" i="1"/>
  <c r="X3408" i="1"/>
  <c r="W3946" i="1"/>
  <c r="X3946" i="1"/>
  <c r="W3239" i="1"/>
  <c r="X3239" i="1"/>
  <c r="W4049" i="1"/>
  <c r="X4049" i="1"/>
  <c r="W3777" i="1"/>
  <c r="X3777" i="1"/>
  <c r="W1288" i="1"/>
  <c r="X1288" i="1"/>
  <c r="W1797" i="1"/>
  <c r="X1797" i="1"/>
  <c r="W954" i="1"/>
  <c r="X954" i="1"/>
  <c r="W490" i="1"/>
  <c r="X490" i="1"/>
  <c r="W3845" i="1"/>
  <c r="X3845" i="1"/>
  <c r="W1534" i="1"/>
  <c r="W2312" i="1"/>
  <c r="W381" i="1"/>
  <c r="X381" i="1"/>
  <c r="W107" i="1"/>
  <c r="W601" i="1"/>
  <c r="W1051" i="1"/>
  <c r="X1051" i="1"/>
  <c r="W2309" i="1"/>
  <c r="X2309" i="1"/>
  <c r="W1157" i="1"/>
  <c r="X1157" i="1"/>
  <c r="W1989" i="1"/>
  <c r="X1989" i="1"/>
  <c r="W58" i="1"/>
  <c r="X58" i="1"/>
  <c r="W598" i="1"/>
  <c r="X598" i="1"/>
  <c r="W2990" i="1"/>
  <c r="X2990" i="1"/>
  <c r="W851" i="1"/>
  <c r="X851" i="1"/>
  <c r="W597" i="1"/>
  <c r="X597" i="1"/>
  <c r="W115" i="1"/>
  <c r="X115" i="1"/>
  <c r="W165" i="1"/>
  <c r="X165" i="1"/>
  <c r="W3486" i="1"/>
  <c r="X3486" i="1"/>
  <c r="W696" i="1"/>
  <c r="X696" i="1"/>
  <c r="W76" i="1"/>
  <c r="X76" i="1"/>
  <c r="W304" i="1"/>
  <c r="X304" i="1"/>
  <c r="W1971" i="1"/>
  <c r="X1971" i="1"/>
  <c r="W3485" i="1"/>
  <c r="X3485" i="1"/>
  <c r="W2984" i="1"/>
  <c r="X2984" i="1"/>
  <c r="W517" i="1"/>
  <c r="X517" i="1"/>
  <c r="W3484" i="1"/>
  <c r="X3484" i="1"/>
  <c r="W1213" i="1"/>
  <c r="X1213" i="1"/>
  <c r="W1185" i="1"/>
  <c r="X1185" i="1"/>
  <c r="W1199" i="1"/>
  <c r="X1199" i="1"/>
  <c r="W3779" i="1"/>
  <c r="X3779" i="1"/>
  <c r="W520" i="1"/>
  <c r="X520" i="1"/>
  <c r="W690" i="1"/>
  <c r="X690" i="1"/>
  <c r="W1561" i="1"/>
  <c r="X1561" i="1"/>
  <c r="W1962" i="1"/>
  <c r="X1962" i="1"/>
  <c r="W2553" i="1"/>
  <c r="X2553" i="1"/>
  <c r="W1023" i="1"/>
  <c r="X1023" i="1"/>
  <c r="W2552" i="1"/>
  <c r="X2552" i="1"/>
  <c r="W1170" i="1"/>
  <c r="X1170" i="1"/>
  <c r="W1021" i="1"/>
  <c r="X1021" i="1"/>
  <c r="W7" i="1"/>
  <c r="X7" i="1"/>
  <c r="W682" i="1"/>
  <c r="X682" i="1"/>
  <c r="W3471" i="1"/>
  <c r="X3471" i="1"/>
  <c r="W3947" i="1"/>
  <c r="X3947" i="1"/>
  <c r="W343" i="1"/>
  <c r="X343" i="1"/>
  <c r="W3778" i="1"/>
  <c r="X3778" i="1"/>
  <c r="W2546" i="1"/>
  <c r="X2546" i="1"/>
  <c r="W2530" i="1"/>
  <c r="X2530" i="1"/>
  <c r="W2980" i="1"/>
  <c r="X2980" i="1"/>
  <c r="W1266" i="1"/>
  <c r="X1266" i="1"/>
  <c r="W3466" i="1"/>
  <c r="X3466" i="1"/>
  <c r="W2972" i="1"/>
  <c r="X2972" i="1"/>
  <c r="W3001" i="1"/>
  <c r="X3001" i="1"/>
  <c r="W3256" i="1"/>
  <c r="X3256" i="1"/>
  <c r="W1328" i="1"/>
  <c r="X1328" i="1"/>
  <c r="W540" i="1"/>
  <c r="X540" i="1"/>
  <c r="W229" i="1"/>
  <c r="X229" i="1"/>
  <c r="W703" i="1"/>
  <c r="X703" i="1"/>
  <c r="W365" i="1"/>
  <c r="X365" i="1"/>
  <c r="W11" i="1"/>
  <c r="X11" i="1"/>
  <c r="W4024" i="1"/>
  <c r="X4024" i="1"/>
  <c r="W1530" i="1"/>
  <c r="X1530" i="1"/>
  <c r="W240" i="1"/>
  <c r="X240" i="1"/>
  <c r="W2985" i="1"/>
  <c r="X2985" i="1"/>
  <c r="W1202" i="1"/>
  <c r="X1202" i="1"/>
  <c r="W2513" i="1"/>
  <c r="X2513" i="1"/>
  <c r="W1311" i="1"/>
  <c r="X1311" i="1"/>
  <c r="W1309" i="1"/>
  <c r="X1309" i="1"/>
  <c r="W1770" i="1"/>
  <c r="X1770" i="1"/>
  <c r="W2787" i="1"/>
  <c r="X2787" i="1"/>
  <c r="W1030" i="1"/>
  <c r="X1030" i="1"/>
  <c r="W692" i="1"/>
  <c r="X692" i="1"/>
  <c r="W1028" i="1"/>
  <c r="X1028" i="1"/>
  <c r="W1262" i="1"/>
  <c r="X1262" i="1"/>
  <c r="W1301" i="1"/>
  <c r="X1301" i="1"/>
  <c r="W1961" i="1"/>
  <c r="X1961" i="1"/>
  <c r="W1299" i="1"/>
  <c r="X1299" i="1"/>
  <c r="W1022" i="1"/>
  <c r="X1022" i="1"/>
  <c r="W588" i="1"/>
  <c r="X588" i="1"/>
  <c r="W1586" i="1"/>
  <c r="X1586" i="1"/>
  <c r="W3474" i="1"/>
  <c r="X3474" i="1"/>
  <c r="W15" i="1"/>
  <c r="X15" i="1"/>
  <c r="W345" i="1"/>
  <c r="X345" i="1"/>
  <c r="W21" i="1"/>
  <c r="X21" i="1"/>
  <c r="W3242" i="1"/>
  <c r="X3242" i="1"/>
  <c r="W1944" i="1"/>
  <c r="X1944" i="1"/>
  <c r="W2246" i="1"/>
  <c r="X2246" i="1"/>
  <c r="W830" i="1"/>
  <c r="X830" i="1"/>
  <c r="W1940" i="1"/>
  <c r="X1940" i="1"/>
  <c r="W3954" i="1"/>
  <c r="X3954" i="1"/>
  <c r="W2979" i="1"/>
  <c r="X2979" i="1"/>
  <c r="W3776" i="1"/>
  <c r="X3776" i="1"/>
  <c r="W3673" i="1"/>
  <c r="X3673" i="1"/>
  <c r="W1203" i="1"/>
  <c r="X1203" i="1"/>
  <c r="W2971" i="1"/>
  <c r="X2971" i="1"/>
  <c r="W80" i="1"/>
  <c r="X80" i="1"/>
  <c r="W2294" i="1"/>
  <c r="X2294" i="1"/>
  <c r="W3240" i="1"/>
  <c r="X3240" i="1"/>
  <c r="W1936" i="1"/>
  <c r="X1936" i="1"/>
  <c r="W3953" i="1"/>
  <c r="X3953" i="1"/>
  <c r="W1935" i="1"/>
  <c r="X1935" i="1"/>
  <c r="W1933" i="1"/>
  <c r="X1933" i="1"/>
  <c r="W2292" i="1"/>
  <c r="X2292" i="1"/>
  <c r="W1796" i="1"/>
  <c r="X1796" i="1"/>
  <c r="W3832" i="1"/>
  <c r="X3832" i="1"/>
  <c r="W329" i="1"/>
  <c r="X329" i="1"/>
  <c r="W1670" i="1"/>
  <c r="X1670" i="1"/>
  <c r="W2545" i="1"/>
  <c r="X2545" i="1"/>
  <c r="W3987" i="1"/>
  <c r="X3987" i="1"/>
  <c r="W2244" i="1"/>
  <c r="X2244" i="1"/>
  <c r="W2976" i="1"/>
  <c r="X2976" i="1"/>
  <c r="W2542" i="1"/>
  <c r="X2542" i="1"/>
  <c r="W2420" i="1"/>
  <c r="X2420" i="1"/>
  <c r="W1960" i="1"/>
  <c r="X1960" i="1"/>
  <c r="W668" i="1"/>
  <c r="X668" i="1"/>
  <c r="W684" i="1"/>
  <c r="X684" i="1"/>
  <c r="W1953" i="1"/>
  <c r="X1953" i="1"/>
  <c r="W16" i="1"/>
  <c r="X16" i="1"/>
  <c r="W2275" i="1"/>
  <c r="X2275" i="1"/>
  <c r="W1802" i="1"/>
  <c r="X1802" i="1"/>
  <c r="W2782" i="1"/>
  <c r="X2782" i="1"/>
  <c r="W342" i="1"/>
  <c r="X342" i="1"/>
  <c r="W110" i="1"/>
  <c r="X110" i="1"/>
  <c r="W2" i="1"/>
  <c r="X2" i="1"/>
  <c r="W1938" i="1"/>
  <c r="X1938" i="1"/>
  <c r="W3829" i="1"/>
  <c r="X3829" i="1"/>
  <c r="W2421" i="1"/>
  <c r="X2421" i="1"/>
  <c r="W829" i="1"/>
  <c r="X829" i="1"/>
  <c r="W1287" i="1"/>
  <c r="X1287" i="1"/>
  <c r="W1204" i="1"/>
  <c r="X1204" i="1"/>
  <c r="W584" i="1"/>
  <c r="X584" i="1"/>
  <c r="W962" i="1"/>
  <c r="X962" i="1"/>
  <c r="W675" i="1"/>
  <c r="X675" i="1"/>
  <c r="W294" i="1"/>
  <c r="X294" i="1"/>
  <c r="W2786" i="1"/>
  <c r="X2786" i="1"/>
  <c r="W1952" i="1"/>
  <c r="X1952" i="1"/>
  <c r="W1019" i="1"/>
  <c r="X1019" i="1"/>
  <c r="W1190" i="1"/>
  <c r="X1190" i="1"/>
  <c r="W1294" i="1"/>
  <c r="X1294" i="1"/>
  <c r="W3243" i="1"/>
  <c r="X3243" i="1"/>
  <c r="W1583" i="1"/>
  <c r="X1583" i="1"/>
  <c r="W53" i="1"/>
  <c r="X53" i="1"/>
  <c r="W330" i="1"/>
  <c r="X330" i="1"/>
  <c r="W2547" i="1"/>
  <c r="X2547" i="1"/>
  <c r="W2952" i="1"/>
  <c r="X2952" i="1"/>
  <c r="W1799" i="1"/>
  <c r="X1799" i="1"/>
  <c r="W3827" i="1"/>
  <c r="X3827" i="1"/>
  <c r="W1290" i="1"/>
  <c r="X1290" i="1"/>
  <c r="W1153" i="1"/>
  <c r="X1153" i="1"/>
  <c r="W828" i="1"/>
  <c r="X828" i="1"/>
  <c r="W1932" i="1"/>
  <c r="X1932" i="1"/>
  <c r="W2297" i="1"/>
  <c r="X2297" i="1"/>
  <c r="W833" i="1"/>
  <c r="X833" i="1"/>
  <c r="W1951" i="1"/>
  <c r="X1951" i="1"/>
  <c r="W2551" i="1"/>
  <c r="X2551" i="1"/>
  <c r="W346" i="1"/>
  <c r="X346" i="1"/>
  <c r="W681" i="1"/>
  <c r="X681" i="1"/>
  <c r="W1189" i="1"/>
  <c r="X1189" i="1"/>
  <c r="W147" i="1"/>
  <c r="X147" i="1"/>
  <c r="W66" i="1"/>
  <c r="X66" i="1"/>
  <c r="W2549" i="1"/>
  <c r="X2549" i="1"/>
  <c r="W282" i="1"/>
  <c r="X282" i="1"/>
  <c r="W3830" i="1"/>
  <c r="X3830" i="1"/>
  <c r="W2422" i="1"/>
  <c r="X2422" i="1"/>
  <c r="W3661" i="1"/>
  <c r="X3661" i="1"/>
  <c r="W1018" i="1"/>
  <c r="X1018" i="1"/>
  <c r="W2975" i="1"/>
  <c r="X2975" i="1"/>
  <c r="W3395" i="1"/>
  <c r="X3395" i="1"/>
</calcChain>
</file>

<file path=xl/sharedStrings.xml><?xml version="1.0" encoding="utf-8"?>
<sst xmlns="http://schemas.openxmlformats.org/spreadsheetml/2006/main" count="49758" uniqueCount="8419">
  <si>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</si>
  <si>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</si>
  <si>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</si>
  <si>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</si>
  <si>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</si>
  <si>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</si>
  <si>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</si>
  <si>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</si>
  <si>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</si>
  <si>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</si>
  <si>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</si>
  <si>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</si>
  <si>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</si>
  <si>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</si>
  <si>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</si>
  <si>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</si>
  <si>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</si>
  <si>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</si>
  <si>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</si>
  <si>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</si>
  <si>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</si>
  <si>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</si>
  <si>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</si>
  <si>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</si>
  <si>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</si>
  <si>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</si>
  <si>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</si>
  <si>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</si>
  <si>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</si>
  <si>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</si>
  <si>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</si>
  <si>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</si>
  <si>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</si>
  <si>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</si>
  <si>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</si>
  <si>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</si>
  <si>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</si>
  <si>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</si>
  <si>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</si>
  <si>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</si>
  <si>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</si>
  <si>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</si>
  <si>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</si>
  <si>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</si>
  <si>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</si>
  <si>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</si>
  <si>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</si>
  <si>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</si>
  <si>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</si>
  <si>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</si>
  <si>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</si>
  <si>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</si>
  <si>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</si>
  <si>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</si>
  <si>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</si>
  <si>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</si>
  <si>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</si>
  <si>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</si>
  <si>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</si>
  <si>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</si>
  <si>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</si>
  <si>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</si>
  <si>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</si>
  <si>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</si>
  <si>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</si>
  <si>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</si>
  <si>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</si>
  <si>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</si>
  <si>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</si>
  <si>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</si>
  <si>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</si>
  <si>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</si>
  <si>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</si>
  <si>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</si>
  <si>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</si>
  <si>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</si>
  <si>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</si>
  <si>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</si>
  <si>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</si>
  <si>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</si>
  <si>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</si>
  <si>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</si>
  <si>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</si>
  <si>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</si>
  <si>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</si>
  <si>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</si>
  <si>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</si>
  <si>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</si>
  <si>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</si>
  <si>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</si>
  <si>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</si>
  <si>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</si>
  <si>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</si>
  <si>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</si>
  <si>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</si>
  <si>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</si>
  <si>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</si>
  <si>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</si>
  <si>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</si>
  <si>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</si>
  <si>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</si>
  <si>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</si>
  <si>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</si>
  <si>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</si>
  <si>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</si>
  <si>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</si>
  <si>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</si>
  <si>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</si>
  <si>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</si>
  <si>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</si>
  <si>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</si>
  <si>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</si>
  <si>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</si>
  <si>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</si>
  <si>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</si>
  <si>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</si>
  <si>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</si>
  <si>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</si>
  <si>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</si>
  <si>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</si>
  <si>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</si>
  <si>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</si>
  <si>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</si>
  <si>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</si>
  <si>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</si>
  <si>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</si>
  <si>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</si>
  <si>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</si>
  <si>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</si>
  <si>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</si>
  <si>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</si>
  <si>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</si>
  <si>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</si>
  <si>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</si>
  <si>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</si>
  <si>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</si>
  <si>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</si>
  <si>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</si>
  <si>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</si>
  <si>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</si>
  <si>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</si>
  <si>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</si>
  <si>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</si>
  <si>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</si>
  <si>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</si>
  <si>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</si>
  <si>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</si>
  <si>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</si>
  <si>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</si>
  <si>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</si>
  <si>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</si>
  <si>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</si>
  <si>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</si>
  <si>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</si>
  <si>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</si>
  <si>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</si>
  <si>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</si>
  <si>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</si>
  <si>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</si>
  <si>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</si>
  <si>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</si>
  <si>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</si>
  <si>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</si>
  <si>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</si>
  <si>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</si>
  <si>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</si>
  <si>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</si>
  <si>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</si>
  <si>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</si>
  <si>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</si>
  <si>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</si>
  <si>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</si>
  <si>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</si>
  <si>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</si>
  <si>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</si>
  <si>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</si>
  <si>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</si>
  <si>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</si>
  <si>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</si>
  <si>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</si>
  <si>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</si>
  <si>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</si>
  <si>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</si>
  <si>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</si>
  <si>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</si>
  <si>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</si>
  <si>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</si>
  <si>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</si>
  <si>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</si>
  <si>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</si>
  <si>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</si>
  <si>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</si>
  <si>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</si>
  <si>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</si>
  <si>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</si>
  <si>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</si>
  <si>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</si>
  <si>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</si>
  <si>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</si>
  <si>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</si>
  <si>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</si>
  <si>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</si>
  <si>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</si>
  <si>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</si>
  <si>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</si>
  <si>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</si>
  <si>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</si>
  <si>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</si>
  <si>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</si>
  <si>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</si>
  <si>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</si>
  <si>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</si>
  <si>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</si>
  <si>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</si>
  <si>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</si>
  <si>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</si>
  <si>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</si>
  <si>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</si>
  <si>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</si>
  <si>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</si>
  <si>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</si>
  <si>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</si>
  <si>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</si>
  <si>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</si>
  <si>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</si>
  <si>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</si>
  <si>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</si>
  <si>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</si>
  <si>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</si>
  <si>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</si>
  <si>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</si>
  <si>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</si>
  <si>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</si>
  <si>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</si>
  <si>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</si>
  <si>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</si>
  <si>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</si>
  <si>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</si>
  <si>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</si>
  <si>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</si>
  <si>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</si>
  <si>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</si>
  <si>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</si>
  <si>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</si>
  <si>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</si>
  <si>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</si>
  <si>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</si>
  <si>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</si>
  <si>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</si>
  <si>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</si>
  <si>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</si>
  <si>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</si>
  <si>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</si>
  <si>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</si>
  <si>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</si>
  <si>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</si>
  <si>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</si>
  <si>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</si>
  <si>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</si>
  <si>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</si>
  <si>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</si>
  <si>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</si>
  <si>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</si>
  <si>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</si>
  <si>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</si>
  <si>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</si>
  <si>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</si>
  <si>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</si>
  <si>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</si>
  <si>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</si>
  <si>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</si>
  <si>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</si>
  <si>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</si>
  <si>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</si>
  <si>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</si>
  <si>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</si>
  <si>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</si>
  <si>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</si>
  <si>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</si>
  <si>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</si>
  <si>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</si>
  <si>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</si>
  <si>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</si>
  <si>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</si>
  <si>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</si>
  <si>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</si>
  <si>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</si>
  <si>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</si>
  <si>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</si>
  <si>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</si>
  <si>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</si>
  <si>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</si>
  <si>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</si>
  <si>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</si>
  <si>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</si>
  <si>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</si>
  <si>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</si>
  <si>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</si>
  <si>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</si>
  <si>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</si>
  <si>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</si>
  <si>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</si>
  <si>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</si>
  <si>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</si>
  <si>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</si>
  <si>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</si>
  <si>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</si>
  <si>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</si>
  <si>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</si>
  <si>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</si>
  <si>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</si>
  <si>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</si>
  <si>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</si>
  <si>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</si>
  <si>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</si>
  <si>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</si>
  <si>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</si>
  <si>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</si>
  <si>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</si>
  <si>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</si>
  <si>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</si>
  <si>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</si>
  <si>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</si>
  <si>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</si>
  <si>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</si>
  <si>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</si>
  <si>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</si>
  <si>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</si>
  <si>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</si>
  <si>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</si>
  <si>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</si>
  <si>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</si>
  <si>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</si>
  <si>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</si>
  <si>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</si>
  <si>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</si>
  <si>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</si>
  <si>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</si>
  <si>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</si>
  <si>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</si>
  <si>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</si>
  <si>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</si>
  <si>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</si>
  <si>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</si>
  <si>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</si>
  <si>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</si>
  <si>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</si>
  <si>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</si>
  <si>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</si>
  <si>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</si>
  <si>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</si>
  <si>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</si>
  <si>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</si>
  <si>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</si>
  <si>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</si>
  <si>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</si>
  <si>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</si>
  <si>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</si>
  <si>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</si>
  <si>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</si>
  <si>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</si>
  <si>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</si>
  <si>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</si>
  <si>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</si>
  <si>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</si>
  <si>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</si>
  <si>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</si>
  <si>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</si>
  <si>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</si>
  <si>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</si>
  <si>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</si>
  <si>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</si>
  <si>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</si>
  <si>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</si>
  <si>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</si>
  <si>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</si>
  <si>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</si>
  <si>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</si>
  <si>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</si>
  <si>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</si>
  <si>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</si>
  <si>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</si>
  <si>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</si>
  <si>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</si>
  <si>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</si>
  <si>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</si>
  <si>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</si>
  <si>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</si>
  <si>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</si>
  <si>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</si>
  <si>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</si>
  <si>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</si>
  <si>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</si>
  <si>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</si>
  <si>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</si>
  <si>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</si>
  <si>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</si>
  <si>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</si>
  <si>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</si>
  <si>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</si>
  <si>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</si>
  <si>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</si>
  <si>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</si>
  <si>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</si>
  <si>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</si>
  <si>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</si>
  <si>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</si>
  <si>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</si>
  <si>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</si>
  <si>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</si>
  <si>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</si>
  <si>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</si>
  <si>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</si>
  <si>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</si>
  <si>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</si>
  <si>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</si>
  <si>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</si>
  <si>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</si>
  <si>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</si>
  <si>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</si>
  <si>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</si>
  <si>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</si>
  <si>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</si>
  <si>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</si>
  <si>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</si>
  <si>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</si>
  <si>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</si>
  <si>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</si>
  <si>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</si>
  <si>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</si>
  <si>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</si>
  <si>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</si>
  <si>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</si>
  <si>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</si>
  <si>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</si>
  <si>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</si>
  <si>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</si>
  <si>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</si>
  <si>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</si>
  <si>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</si>
  <si>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</si>
  <si>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</si>
  <si>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</si>
  <si>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</si>
  <si>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</si>
  <si>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</si>
  <si>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</si>
  <si>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</si>
  <si>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</si>
  <si>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</si>
  <si>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</si>
  <si>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</si>
  <si>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</si>
  <si>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</si>
  <si>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</si>
  <si>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</si>
  <si>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</si>
  <si>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</si>
  <si>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</si>
  <si>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</si>
  <si>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</si>
  <si>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</si>
  <si>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</si>
  <si>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</si>
  <si>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</si>
  <si>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</si>
  <si>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</si>
  <si>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</si>
  <si>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</si>
  <si>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</si>
  <si>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</si>
  <si>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</si>
  <si>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</si>
  <si>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</si>
  <si>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</si>
  <si>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</si>
  <si>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</si>
  <si>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</si>
  <si>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</si>
  <si>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</si>
  <si>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</si>
  <si>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</si>
  <si>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</si>
  <si>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</si>
  <si>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</si>
  <si>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</si>
  <si>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</si>
  <si>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</si>
  <si>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</si>
  <si>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</si>
  <si>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</si>
  <si>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</si>
  <si>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</si>
  <si>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</si>
  <si>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</si>
  <si>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</si>
  <si>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</si>
  <si>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</si>
  <si>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</si>
  <si>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</si>
  <si>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</si>
  <si>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</si>
  <si>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</si>
  <si>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</si>
  <si>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</si>
  <si>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</si>
  <si>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</si>
  <si>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</si>
  <si>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</si>
  <si>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</si>
  <si>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</si>
  <si>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</si>
  <si>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</si>
  <si>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</si>
  <si>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</si>
  <si>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</si>
  <si>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</si>
  <si>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</si>
  <si>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</si>
  <si>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</si>
  <si>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</si>
  <si>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</si>
  <si>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</si>
  <si>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</si>
  <si>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</si>
  <si>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</si>
  <si>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</si>
  <si>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</si>
  <si>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</si>
  <si>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</si>
  <si>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</si>
  <si>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</si>
  <si>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</si>
  <si>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</si>
  <si>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</si>
  <si>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</si>
  <si>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</si>
  <si>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</si>
  <si>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</si>
  <si>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</si>
  <si>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</si>
  <si>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</si>
  <si>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</si>
  <si>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</si>
  <si>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</si>
  <si>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</si>
  <si>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</si>
  <si>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</si>
  <si>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</si>
  <si>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</si>
  <si>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</si>
  <si>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</si>
  <si>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</si>
  <si>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</si>
  <si>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</si>
  <si>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</si>
  <si>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</si>
  <si>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</si>
  <si>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</si>
  <si>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</si>
  <si>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</si>
  <si>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</si>
  <si>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</si>
  <si>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</si>
  <si>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</si>
  <si>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</si>
  <si>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</si>
  <si>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</si>
  <si>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</si>
  <si>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</si>
  <si>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</si>
  <si>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</si>
  <si>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</si>
  <si>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</si>
  <si>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</si>
  <si>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</si>
  <si>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</si>
  <si>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</si>
  <si>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</si>
  <si>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</si>
  <si>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</si>
  <si>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</si>
  <si>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</si>
  <si>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</si>
  <si>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</si>
  <si>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</si>
  <si>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</si>
  <si>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</si>
  <si>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</si>
  <si>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</si>
  <si>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</si>
  <si>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</si>
  <si>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</si>
  <si>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</si>
  <si>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</si>
  <si>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</si>
  <si>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</si>
  <si>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</si>
  <si>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</si>
  <si>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</si>
  <si>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</si>
  <si>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</si>
  <si>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</si>
  <si>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</si>
  <si>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</si>
  <si>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</si>
  <si>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</si>
  <si>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</si>
  <si>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</si>
  <si>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</si>
  <si>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</si>
  <si>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</si>
  <si>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</si>
  <si>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</si>
  <si>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</si>
  <si>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</si>
  <si>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</si>
  <si>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</si>
  <si>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</si>
  <si>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</si>
  <si>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</si>
  <si>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</si>
  <si>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</si>
  <si>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</si>
  <si>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</si>
  <si>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</si>
  <si>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</si>
  <si>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</si>
  <si>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</si>
  <si>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</si>
  <si>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</si>
  <si>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</si>
  <si>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</si>
  <si>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</si>
  <si>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</si>
  <si>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</si>
  <si>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</si>
  <si>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</si>
  <si>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</si>
  <si>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</si>
  <si>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</si>
  <si>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</si>
  <si>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</si>
  <si>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</si>
  <si>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</si>
  <si>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</si>
  <si>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</si>
  <si>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</si>
  <si>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</si>
  <si>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</si>
  <si>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</si>
  <si>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</si>
  <si>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</si>
  <si>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</si>
  <si>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</si>
  <si>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</si>
  <si>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</si>
  <si>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</si>
  <si>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</si>
  <si>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</si>
  <si>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</si>
  <si>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</si>
  <si>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</si>
  <si>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</si>
  <si>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</si>
  <si>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</si>
  <si>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</si>
  <si>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</si>
  <si>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</si>
  <si>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</si>
  <si>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</si>
  <si>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</si>
  <si>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</si>
  <si>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</si>
  <si>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</si>
  <si>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</si>
  <si>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</si>
  <si>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</si>
  <si>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</si>
  <si>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</si>
  <si>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</si>
  <si>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</si>
  <si>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</si>
  <si>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</si>
  <si>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</si>
  <si>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</si>
  <si>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</si>
  <si>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</si>
  <si>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</si>
  <si>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</si>
  <si>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</si>
  <si>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</si>
  <si>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</si>
  <si>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</si>
  <si>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</si>
  <si>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</si>
  <si>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</si>
  <si>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</si>
  <si>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</si>
  <si>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</si>
  <si>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</si>
  <si>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</si>
  <si>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</si>
  <si>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</si>
  <si>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</si>
  <si>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</si>
  <si>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</si>
  <si>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</si>
  <si>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</si>
  <si>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</si>
  <si>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</si>
  <si>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</si>
  <si>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</si>
  <si>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</si>
  <si>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</si>
  <si>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</si>
  <si>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</si>
  <si>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</si>
  <si>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</si>
  <si>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</si>
  <si>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</si>
  <si>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</si>
  <si>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</si>
  <si>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</si>
  <si>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</si>
  <si>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</si>
  <si>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</si>
  <si>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</si>
  <si>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</si>
  <si>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</si>
  <si>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</si>
  <si>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</si>
  <si>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</si>
  <si>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</si>
  <si>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</si>
  <si>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</si>
  <si>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</si>
  <si>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</si>
  <si>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</si>
  <si>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</si>
  <si>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</si>
  <si>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</si>
  <si>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</si>
  <si>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</si>
  <si>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</si>
  <si>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</si>
  <si>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</si>
  <si>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</si>
  <si>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</si>
  <si>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</si>
  <si>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</si>
  <si>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</si>
  <si>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</si>
  <si>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</si>
  <si>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</si>
  <si>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</si>
  <si>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</si>
  <si>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</si>
  <si>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</si>
  <si>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</si>
  <si>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</si>
  <si>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</si>
  <si>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</si>
  <si>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</si>
  <si>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</si>
  <si>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</si>
  <si>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</si>
  <si>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</si>
  <si>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</si>
  <si>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</si>
  <si>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</si>
  <si>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</si>
  <si>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</si>
  <si>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</si>
  <si>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</si>
  <si>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</si>
  <si>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</si>
  <si>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</si>
  <si>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</si>
  <si>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</si>
  <si>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</si>
  <si>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</si>
  <si>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</si>
  <si>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</si>
  <si>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</si>
  <si>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</si>
  <si>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</si>
  <si>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</si>
  <si>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</si>
  <si>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</si>
  <si>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</si>
  <si>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</si>
  <si>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</si>
  <si>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</si>
  <si>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</si>
  <si>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</si>
  <si>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</si>
  <si>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</si>
  <si>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</si>
  <si>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</si>
  <si>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</si>
  <si>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</si>
  <si>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</si>
  <si>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</si>
  <si>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</si>
  <si>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</si>
  <si>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</si>
  <si>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</si>
  <si>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</si>
  <si>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</si>
  <si>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</si>
  <si>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</si>
  <si>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</si>
  <si>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</si>
  <si>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</si>
  <si>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</si>
  <si>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</si>
  <si>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</si>
  <si>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</si>
  <si>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</si>
  <si>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</si>
  <si>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</si>
  <si>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</si>
  <si>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</si>
  <si>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</si>
  <si>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</si>
  <si>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</si>
  <si>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</si>
  <si>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</si>
  <si>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</si>
  <si>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</si>
  <si>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</si>
  <si>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</si>
  <si>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</si>
  <si>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</si>
  <si>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</si>
  <si>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</si>
  <si>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</si>
  <si>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</si>
  <si>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</si>
  <si>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</si>
  <si>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</si>
  <si>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</si>
  <si>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</si>
  <si>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</si>
  <si>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</si>
  <si>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</si>
  <si>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</si>
  <si>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</si>
  <si>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</si>
  <si>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</si>
  <si>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</si>
  <si>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</si>
  <si>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</si>
  <si>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</si>
  <si>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</si>
  <si>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</si>
  <si>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</si>
  <si>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</si>
  <si>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</si>
  <si>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</si>
  <si>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</si>
  <si>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</si>
  <si>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</si>
  <si>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</si>
  <si>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</si>
  <si>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</si>
  <si>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</si>
  <si>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</si>
  <si>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</si>
  <si>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</si>
  <si>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</si>
  <si>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</si>
  <si>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</si>
  <si>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</si>
  <si>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</si>
  <si>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</si>
  <si>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</si>
  <si>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</si>
  <si>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</si>
  <si>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</si>
  <si>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</si>
  <si>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</si>
  <si>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</si>
  <si>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</si>
  <si>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</si>
  <si>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</si>
  <si>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</si>
  <si>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</si>
  <si>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</si>
  <si>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</si>
  <si>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</si>
  <si>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</si>
  <si>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</si>
  <si>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</si>
  <si>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</si>
  <si>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</si>
  <si>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</si>
  <si>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</si>
  <si>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</si>
  <si>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</si>
  <si>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</si>
  <si>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</si>
  <si>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</si>
  <si>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</si>
  <si>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</si>
  <si>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</si>
  <si>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</si>
  <si>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</si>
  <si>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</si>
  <si>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</si>
  <si>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</si>
  <si>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</si>
  <si>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</si>
  <si>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</si>
  <si>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</si>
  <si>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</si>
  <si>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</si>
  <si>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</si>
  <si>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</si>
  <si>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</si>
  <si>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</si>
  <si>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</si>
  <si>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</si>
  <si>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</si>
  <si>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</si>
  <si>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</si>
  <si>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</si>
  <si>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</si>
  <si>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</si>
  <si>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</si>
  <si>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</si>
  <si>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</si>
  <si>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</si>
  <si>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</si>
  <si>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</si>
  <si>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</si>
  <si>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</si>
  <si>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</si>
  <si>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</si>
  <si>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</si>
  <si>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</si>
  <si>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</si>
  <si>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</si>
  <si>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</si>
  <si>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</si>
  <si>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</si>
  <si>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</si>
  <si>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</si>
  <si>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</si>
  <si>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</si>
  <si>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</si>
  <si>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</si>
  <si>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</si>
  <si>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</si>
  <si>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</si>
  <si>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</si>
  <si>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</si>
  <si>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</si>
  <si>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</si>
  <si>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</si>
  <si>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</si>
  <si>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</si>
  <si>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</si>
  <si>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</si>
  <si>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</si>
  <si>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</si>
  <si>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</si>
  <si>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</si>
  <si>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</si>
  <si>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</si>
  <si>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</si>
  <si>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</si>
  <si>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</si>
  <si>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</si>
  <si>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</si>
  <si>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</si>
  <si>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</si>
  <si>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</si>
  <si>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</si>
  <si>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</si>
  <si>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</si>
  <si>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</si>
  <si>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</si>
  <si>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</si>
  <si>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</si>
  <si>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</si>
  <si>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</si>
  <si>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</si>
  <si>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</si>
  <si>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</si>
  <si>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</si>
  <si>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</si>
  <si>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</si>
  <si>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</si>
  <si>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</si>
  <si>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</si>
  <si>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</si>
  <si>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</si>
  <si>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</si>
  <si>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</si>
  <si>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</si>
  <si>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</si>
  <si>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</si>
  <si>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</si>
  <si>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</si>
  <si>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</si>
  <si>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</si>
  <si>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</si>
  <si>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</si>
  <si>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</si>
  <si>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</si>
  <si>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</si>
  <si>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</si>
  <si>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</si>
  <si>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</si>
  <si>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</si>
  <si>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</si>
  <si>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</si>
  <si>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</si>
  <si>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</si>
  <si>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</si>
  <si>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</si>
  <si>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</si>
  <si>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</si>
  <si>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</si>
  <si>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</si>
  <si>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</si>
  <si>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</si>
  <si>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</si>
  <si>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</si>
  <si>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</si>
  <si>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</si>
  <si>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</si>
  <si>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</si>
  <si>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</si>
  <si>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</si>
  <si>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</si>
  <si>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</si>
  <si>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</si>
  <si>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</si>
  <si>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</si>
  <si>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</si>
  <si>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</si>
  <si>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</si>
  <si>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</si>
  <si>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</si>
  <si>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</si>
  <si>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</si>
  <si>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</si>
  <si>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</si>
  <si>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</si>
  <si>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</si>
  <si>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</si>
  <si>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</si>
  <si>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</si>
  <si>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</si>
  <si>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</si>
  <si>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</si>
  <si>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</si>
  <si>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</si>
  <si>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</si>
  <si>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</si>
  <si>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</si>
  <si>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</si>
  <si>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</si>
  <si>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</si>
  <si>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</si>
  <si>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</si>
  <si>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</si>
  <si>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</si>
  <si>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</si>
  <si>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</si>
  <si>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</si>
  <si>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</si>
  <si>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</si>
  <si>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</si>
  <si>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</si>
  <si>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</si>
  <si>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</si>
  <si>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</si>
  <si>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</si>
  <si>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</si>
  <si>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</si>
  <si>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</si>
  <si>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</si>
  <si>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</si>
  <si>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</si>
  <si>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</si>
  <si>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</si>
  <si>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</si>
  <si>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</si>
  <si>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</si>
  <si>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</si>
  <si>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</si>
  <si>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</si>
  <si>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</si>
  <si>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</si>
  <si>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</si>
  <si>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</si>
  <si>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</si>
  <si>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</si>
  <si>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</si>
  <si>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</si>
  <si>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</si>
  <si>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</si>
  <si>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</si>
  <si>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</si>
  <si>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</si>
  <si>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</si>
  <si>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</si>
  <si>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</si>
  <si>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</si>
  <si>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</si>
  <si>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</si>
  <si>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</si>
  <si>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</si>
  <si>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</si>
  <si>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</si>
  <si>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</si>
  <si>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</si>
  <si>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</si>
  <si>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</si>
  <si>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</si>
  <si>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</si>
  <si>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</si>
  <si>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</si>
  <si>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</si>
  <si>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</si>
  <si>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</si>
  <si>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</si>
  <si>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</si>
  <si>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</si>
  <si>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</si>
  <si>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</si>
  <si>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</si>
  <si>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</si>
  <si>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</si>
  <si>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</si>
  <si>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</si>
  <si>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</si>
  <si>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</si>
  <si>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</si>
  <si>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</si>
  <si>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</si>
  <si>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</si>
  <si>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</si>
  <si>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</si>
  <si>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</si>
  <si>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</si>
  <si>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</si>
  <si>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</si>
  <si>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</si>
  <si>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</si>
  <si>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</si>
  <si>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</si>
  <si>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</si>
  <si>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</si>
  <si>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</si>
  <si>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</si>
  <si>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</si>
  <si>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</si>
  <si>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</si>
  <si>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</si>
  <si>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</si>
  <si>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</si>
  <si>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</si>
  <si>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</si>
  <si>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</si>
  <si>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</si>
  <si>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</si>
  <si>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</si>
  <si>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</si>
  <si>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</si>
  <si>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</si>
  <si>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</si>
  <si>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</si>
  <si>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</si>
  <si>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</si>
  <si>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</si>
  <si>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</si>
  <si>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</si>
  <si>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</si>
  <si>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</si>
  <si>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</si>
  <si>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</si>
  <si>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</si>
  <si>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</si>
  <si>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</si>
  <si>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</si>
  <si>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</si>
  <si>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</si>
  <si>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</si>
  <si>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</si>
  <si>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</si>
  <si>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</si>
  <si>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</si>
  <si>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</si>
  <si>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</si>
  <si>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</si>
  <si>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</si>
  <si>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</si>
  <si>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</si>
  <si>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</si>
  <si>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</si>
  <si>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</si>
  <si>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</si>
  <si>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</si>
  <si>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</si>
  <si>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</si>
  <si>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</si>
  <si>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</si>
  <si>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</si>
  <si>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</si>
  <si>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</si>
  <si>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</si>
  <si>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</si>
  <si>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</si>
  <si>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</si>
  <si>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</si>
  <si>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</si>
  <si>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</si>
  <si>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</si>
  <si>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</si>
  <si>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</si>
  <si>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</si>
  <si>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</si>
  <si>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</si>
  <si>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</si>
  <si>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</si>
  <si>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</si>
  <si>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</si>
  <si>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</si>
  <si>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</si>
  <si>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</si>
  <si>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</si>
  <si>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</si>
  <si>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</si>
  <si>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</si>
  <si>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</si>
  <si>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</si>
  <si>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</si>
  <si>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</si>
  <si>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</si>
  <si>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</si>
  <si>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</si>
  <si>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</si>
  <si>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</si>
  <si>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</si>
  <si>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</si>
  <si>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</si>
  <si>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</si>
  <si>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</si>
  <si>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</si>
  <si>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</si>
  <si>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</si>
  <si>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</si>
  <si>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</si>
  <si>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</si>
  <si>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</si>
  <si>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</si>
  <si>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</si>
  <si>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</si>
  <si>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</si>
  <si>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</si>
  <si>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</si>
  <si>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</si>
  <si>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</si>
  <si>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</si>
  <si>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</si>
  <si>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</si>
  <si>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</si>
  <si>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</si>
  <si>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</si>
  <si>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</si>
  <si>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</si>
  <si>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</si>
  <si>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</si>
  <si>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</si>
  <si>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</si>
  <si>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</si>
  <si>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</si>
  <si>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</si>
  <si>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</si>
  <si>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</si>
  <si>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</si>
  <si>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</si>
  <si>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</si>
  <si>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</si>
  <si>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</si>
  <si>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</si>
  <si>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</si>
  <si>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</si>
  <si>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</si>
  <si>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</si>
  <si>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</si>
  <si>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</si>
  <si>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</si>
  <si>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</si>
  <si>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</si>
  <si>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</si>
  <si>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</si>
  <si>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</si>
  <si>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</si>
  <si>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</si>
  <si>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</si>
  <si>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</si>
  <si>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</si>
  <si>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</si>
  <si>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</si>
  <si>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</si>
  <si>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</si>
  <si>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</si>
  <si>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</si>
  <si>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</si>
  <si>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</si>
  <si>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</si>
  <si>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</si>
  <si>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</si>
  <si>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</si>
  <si>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</si>
  <si>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</si>
  <si>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</si>
  <si>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</si>
  <si>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</si>
  <si>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</si>
  <si>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</si>
  <si>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</si>
  <si>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</si>
  <si>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</si>
  <si>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</si>
  <si>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</si>
  <si>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</si>
  <si>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</si>
  <si>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</si>
  <si>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</si>
  <si>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</si>
  <si>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</si>
  <si>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</si>
  <si>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</si>
  <si>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</si>
  <si>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</si>
  <si>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</si>
  <si>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</si>
  <si>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</si>
  <si>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</si>
  <si>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</si>
  <si>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</si>
  <si>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</si>
  <si>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</si>
  <si>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</si>
  <si>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</si>
  <si>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</si>
  <si>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</si>
  <si>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</si>
  <si>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</si>
  <si>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</si>
  <si>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</si>
  <si>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</si>
  <si>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</si>
  <si>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</si>
  <si>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</si>
  <si>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</si>
  <si>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</si>
  <si>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</si>
  <si>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</si>
  <si>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</si>
  <si>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</si>
  <si>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</si>
  <si>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</si>
  <si>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</si>
  <si>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</si>
  <si>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</si>
  <si>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</si>
  <si>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</si>
  <si>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</si>
  <si>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</si>
  <si>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</si>
  <si>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</si>
  <si>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</si>
  <si>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</si>
  <si>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</si>
  <si>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</si>
  <si>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</si>
  <si>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</si>
  <si>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</si>
  <si>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</si>
  <si>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</si>
  <si>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</si>
  <si>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</si>
  <si>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</si>
  <si>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</si>
  <si>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</si>
  <si>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</si>
  <si>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</si>
  <si>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</si>
  <si>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</si>
  <si>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</si>
  <si>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</si>
  <si>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</si>
  <si>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</si>
  <si>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</si>
  <si>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</si>
  <si>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</si>
  <si>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</si>
  <si>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</si>
  <si>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</si>
  <si>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</si>
  <si>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</si>
  <si>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</si>
  <si>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</si>
  <si>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</si>
  <si>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</si>
  <si>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</si>
  <si>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</si>
  <si>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</si>
  <si>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</si>
  <si>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</si>
  <si>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</si>
  <si>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</si>
  <si>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</si>
  <si>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</si>
  <si>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</si>
  <si>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</si>
  <si>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</si>
  <si>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</si>
  <si>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</si>
  <si>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</si>
  <si>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</si>
  <si>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</si>
  <si>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</si>
  <si>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</si>
  <si>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</si>
  <si>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</si>
  <si>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</si>
  <si>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</si>
  <si>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</si>
  <si>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</si>
  <si>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</si>
  <si>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</si>
  <si>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</si>
  <si>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</si>
  <si>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</si>
  <si>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</si>
  <si>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</si>
  <si>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</si>
  <si>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</si>
  <si>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</si>
  <si>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</si>
  <si>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</si>
  <si>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</si>
  <si>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</si>
  <si>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</si>
  <si>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</si>
  <si>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</si>
  <si>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</si>
  <si>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</si>
  <si>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</si>
  <si>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</si>
  <si>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</si>
  <si>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</si>
  <si>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</si>
  <si>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</si>
  <si>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</si>
  <si>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</si>
  <si>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</si>
  <si>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</si>
  <si>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</si>
  <si>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</si>
  <si>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</si>
  <si>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</si>
  <si>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</si>
  <si>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</si>
  <si>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</si>
  <si>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</si>
  <si>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</si>
  <si>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</si>
  <si>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</si>
  <si>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</si>
  <si>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</si>
  <si>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</si>
  <si>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</si>
  <si>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</si>
  <si>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</si>
  <si>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</si>
  <si>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</si>
  <si>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</si>
  <si>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</si>
  <si>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</si>
  <si>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</si>
  <si>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</si>
  <si>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</si>
  <si>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</si>
  <si>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</si>
  <si>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</si>
  <si>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</si>
  <si>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</si>
  <si>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</si>
  <si>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</si>
  <si>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</si>
  <si>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</si>
  <si>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</si>
  <si>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</si>
  <si>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</si>
  <si>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</si>
  <si>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</si>
  <si>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</si>
  <si>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</si>
  <si>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</si>
  <si>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</si>
  <si>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</si>
  <si>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</si>
  <si>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</si>
  <si>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</si>
  <si>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</si>
  <si>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</si>
  <si>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</si>
  <si>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</si>
  <si>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</si>
  <si>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</si>
  <si>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</si>
  <si>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</si>
  <si>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</si>
  <si>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</si>
  <si>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</si>
  <si>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</si>
  <si>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</si>
  <si>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</si>
  <si>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</si>
  <si>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</si>
  <si>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</si>
  <si>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</si>
  <si>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</si>
  <si>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</si>
  <si>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</si>
  <si>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</si>
  <si>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</si>
  <si>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</si>
  <si>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</si>
  <si>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</si>
  <si>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</si>
  <si>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</si>
  <si>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</si>
  <si>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</si>
  <si>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</si>
  <si>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</si>
  <si>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</si>
  <si>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</si>
  <si>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</si>
  <si>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</si>
  <si>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</si>
  <si>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</si>
  <si>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</si>
  <si>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</si>
  <si>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</si>
  <si>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</si>
  <si>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</si>
  <si>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</si>
  <si>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</si>
  <si>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</si>
  <si>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</si>
  <si>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</si>
  <si>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</si>
  <si>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</si>
  <si>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</si>
  <si>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</si>
  <si>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</si>
  <si>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</si>
  <si>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</si>
  <si>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</si>
  <si>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</si>
  <si>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</si>
  <si>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</si>
  <si>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</si>
  <si>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</si>
  <si>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</si>
  <si>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</si>
  <si>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</si>
  <si>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</si>
  <si>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</si>
  <si>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</si>
  <si>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</si>
  <si>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</si>
  <si>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</si>
  <si>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</si>
  <si>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</si>
  <si>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</si>
  <si>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</si>
  <si>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</si>
  <si>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</si>
  <si>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</si>
  <si>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</si>
  <si>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</si>
  <si>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</si>
  <si>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</si>
  <si>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</si>
  <si>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</si>
  <si>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</si>
  <si>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</si>
  <si>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</si>
  <si>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</si>
  <si>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</si>
  <si>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</si>
  <si>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</si>
  <si>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</si>
  <si>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</si>
  <si>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</si>
  <si>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</si>
  <si>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</si>
  <si>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</si>
  <si>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</si>
  <si>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</si>
  <si>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</si>
  <si>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</si>
  <si>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</si>
  <si>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</si>
  <si>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</si>
  <si>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</si>
  <si>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</si>
  <si>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</si>
  <si>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</si>
  <si>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</si>
  <si>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</si>
  <si>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</si>
  <si>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</si>
  <si>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</si>
  <si>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</si>
  <si>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</si>
  <si>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</si>
  <si>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</si>
  <si>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</si>
  <si>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</si>
  <si>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</si>
  <si>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</si>
  <si>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</si>
  <si>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</si>
  <si>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</si>
  <si>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</si>
  <si>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</si>
  <si>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</si>
  <si>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</si>
  <si>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</si>
  <si>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</si>
  <si>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</si>
  <si>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</si>
  <si>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</si>
  <si>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</si>
  <si>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</si>
  <si>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</si>
  <si>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</si>
  <si>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</si>
  <si>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</si>
  <si>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</si>
  <si>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</si>
  <si>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</si>
  <si>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</si>
  <si>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</si>
  <si>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</si>
  <si>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</si>
  <si>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</si>
  <si>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</si>
  <si>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</si>
  <si>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</si>
  <si>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</si>
  <si>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</si>
  <si>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</si>
  <si>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</si>
  <si>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</si>
  <si>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</si>
  <si>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</si>
  <si>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</si>
  <si>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</si>
  <si>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</si>
  <si>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</si>
  <si>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</si>
  <si>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</si>
  <si>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</si>
  <si>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</si>
  <si>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</si>
  <si>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</si>
  <si>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</si>
  <si>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</si>
  <si>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</si>
  <si>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</si>
  <si>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</si>
  <si>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</si>
  <si>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</si>
  <si>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</si>
  <si>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</si>
  <si>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</si>
  <si>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</si>
  <si>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</si>
  <si>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</si>
  <si>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</si>
  <si>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</si>
  <si>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</si>
  <si>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</si>
  <si>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</si>
  <si>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</si>
  <si>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</si>
  <si>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</si>
  <si>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</si>
  <si>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</si>
  <si>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</si>
  <si>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</si>
  <si>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</si>
  <si>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</si>
  <si>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</si>
  <si>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</si>
  <si>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</si>
  <si>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</si>
  <si>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</si>
  <si>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</si>
  <si>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</si>
  <si>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</si>
  <si>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</si>
  <si>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</si>
  <si>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</si>
  <si>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</si>
  <si>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</si>
  <si>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</si>
  <si>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</si>
  <si>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</si>
  <si>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</si>
  <si>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</si>
  <si>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</si>
  <si>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</si>
  <si>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</si>
  <si>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</si>
  <si>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</si>
  <si>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</si>
  <si>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</si>
  <si>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</si>
  <si>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</si>
  <si>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</si>
  <si>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</si>
  <si>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</si>
  <si>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</si>
  <si>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</si>
  <si>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</si>
  <si>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</si>
  <si>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</si>
  <si>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</si>
  <si>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</si>
  <si>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</si>
  <si>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</si>
  <si>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</si>
  <si>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</si>
  <si>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</si>
  <si>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</si>
  <si>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</si>
  <si>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</si>
  <si>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</si>
  <si>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</si>
  <si>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</si>
  <si>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</si>
  <si>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</si>
  <si>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</si>
  <si>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</si>
  <si>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</si>
  <si>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</si>
  <si>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</si>
  <si>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</si>
  <si>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</si>
  <si>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</si>
  <si>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</si>
  <si>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</si>
  <si>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</si>
  <si>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</si>
  <si>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</si>
  <si>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</si>
  <si>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</si>
  <si>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</si>
  <si>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</si>
  <si>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</si>
  <si>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</si>
  <si>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</si>
  <si>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</si>
  <si>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</si>
  <si>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</si>
  <si>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</si>
  <si>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</si>
  <si>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</si>
  <si>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</si>
  <si>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</si>
  <si>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</si>
  <si>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</si>
  <si>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</si>
  <si>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</si>
  <si>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</si>
  <si>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</si>
  <si>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</si>
  <si>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</si>
  <si>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</si>
  <si>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</si>
  <si>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</si>
  <si>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</si>
  <si>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</si>
  <si>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</si>
  <si>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</si>
  <si>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</si>
  <si>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</si>
  <si>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</si>
  <si>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</si>
  <si>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</si>
  <si>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</si>
  <si>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</si>
  <si>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</si>
  <si>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</si>
  <si>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</si>
  <si>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</si>
  <si>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</si>
  <si>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</si>
  <si>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</si>
  <si>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</si>
  <si>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</si>
  <si>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</si>
  <si>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</si>
  <si>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</si>
  <si>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</si>
  <si>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</si>
  <si>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</si>
  <si>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</si>
  <si>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</si>
  <si>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</si>
  <si>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</si>
  <si>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</si>
  <si>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</si>
  <si>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</si>
  <si>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</si>
  <si>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</si>
  <si>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</si>
  <si>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</si>
  <si>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</si>
  <si>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</si>
  <si>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</si>
  <si>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</si>
  <si>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</si>
  <si>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</si>
  <si>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</si>
  <si>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</si>
  <si>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</si>
  <si>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</si>
  <si>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</si>
  <si>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</si>
  <si>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</si>
  <si>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</si>
  <si>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</si>
  <si>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</si>
  <si>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</si>
  <si>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</si>
  <si>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</si>
  <si>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</si>
  <si>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</si>
  <si>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</si>
  <si>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</si>
  <si>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</si>
  <si>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</si>
  <si>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</si>
  <si>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</si>
  <si>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</si>
  <si>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</si>
  <si>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</si>
  <si>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</si>
  <si>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</si>
  <si>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</si>
  <si>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</si>
  <si>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</si>
  <si>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</si>
  <si>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</si>
  <si>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</si>
  <si>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</si>
  <si>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</si>
  <si>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</si>
  <si>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</si>
  <si>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</si>
  <si>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</si>
  <si>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</si>
  <si>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</si>
  <si>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</si>
  <si>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</si>
  <si>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</si>
  <si>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</si>
  <si>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</si>
  <si>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</si>
  <si>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</si>
  <si>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</si>
  <si>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</si>
  <si>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</si>
  <si>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</si>
  <si>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</si>
  <si>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</si>
  <si>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</si>
  <si>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</si>
  <si>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</si>
  <si>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</si>
  <si>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</si>
  <si>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</si>
  <si>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</si>
  <si>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</si>
  <si>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</si>
  <si>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</si>
  <si>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</si>
  <si>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</si>
  <si>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</si>
  <si>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</si>
  <si>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</si>
  <si>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</si>
  <si>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</si>
  <si>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</si>
  <si>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</si>
  <si>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</si>
  <si>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</si>
  <si>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</si>
  <si>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</si>
  <si>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</si>
  <si>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</si>
  <si>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</si>
  <si>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</si>
  <si>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</si>
  <si>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</si>
  <si>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</si>
  <si>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</si>
  <si>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</si>
  <si>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</si>
  <si>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</si>
  <si>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</si>
  <si>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</si>
  <si>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</si>
  <si>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</si>
  <si>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</si>
  <si>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</si>
  <si>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</si>
  <si>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</si>
  <si>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</si>
  <si>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</si>
  <si>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</si>
  <si>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</si>
  <si>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</si>
  <si>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</si>
  <si>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</si>
  <si>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</si>
  <si>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</si>
  <si>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</si>
  <si>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</si>
  <si>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</si>
  <si>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</si>
  <si>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</si>
  <si>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</si>
  <si>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</si>
  <si>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</si>
  <si>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</si>
  <si>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</si>
  <si>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</si>
  <si>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</si>
  <si>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</si>
  <si>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</si>
  <si>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</si>
  <si>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</si>
  <si>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</si>
  <si>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</si>
  <si>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</si>
  <si>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</si>
  <si>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</si>
  <si>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</si>
  <si>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</si>
  <si>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</si>
  <si>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</si>
  <si>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</si>
  <si>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</si>
  <si>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</si>
  <si>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</si>
  <si>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</si>
  <si>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</si>
  <si>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</si>
  <si>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</si>
  <si>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</si>
  <si>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</si>
  <si>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</si>
  <si>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</si>
  <si>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</si>
  <si>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</si>
  <si>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</si>
  <si>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</si>
  <si>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</si>
  <si>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</si>
  <si>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</si>
  <si>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</si>
  <si>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</si>
  <si>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</si>
  <si>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</si>
  <si>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</si>
  <si>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</si>
  <si>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</si>
  <si>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</si>
  <si>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</si>
  <si>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</si>
  <si>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</si>
  <si>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</si>
  <si>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</si>
  <si>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</si>
  <si>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</si>
  <si>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</si>
  <si>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</si>
  <si>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</si>
  <si>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</si>
  <si>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</si>
  <si>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</si>
  <si>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</si>
  <si>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</si>
  <si>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</si>
  <si>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</si>
  <si>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</si>
  <si>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</si>
  <si>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</si>
  <si>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</si>
  <si>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</si>
  <si>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</si>
  <si>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</si>
  <si>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</si>
  <si>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</si>
  <si>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</si>
  <si>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</si>
  <si>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</si>
  <si>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</si>
  <si>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</si>
  <si>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</si>
  <si>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</si>
  <si>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</si>
  <si>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</si>
  <si>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</si>
  <si>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</si>
  <si>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</si>
  <si>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</si>
  <si>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</si>
  <si>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</si>
  <si>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</si>
  <si>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</si>
  <si>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</si>
  <si>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</si>
  <si>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</si>
  <si>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</si>
  <si>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</si>
  <si>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</si>
  <si>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</si>
  <si>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</si>
  <si>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</si>
  <si>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</si>
  <si>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</si>
  <si>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</si>
  <si>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</si>
  <si>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</si>
  <si>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</si>
  <si>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</si>
  <si>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</si>
  <si>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</si>
  <si>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</si>
  <si>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</si>
  <si>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</si>
  <si>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</si>
  <si>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</si>
  <si>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</si>
  <si>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</si>
  <si>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</si>
  <si>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</si>
  <si>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</si>
  <si>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</si>
  <si>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</si>
  <si>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</si>
  <si>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</si>
  <si>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</si>
  <si>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</si>
  <si>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</si>
  <si>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</si>
  <si>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</si>
  <si>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</si>
  <si>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</si>
  <si>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</si>
  <si>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</si>
  <si>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</si>
  <si>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</si>
  <si>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</si>
  <si>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</si>
  <si>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</si>
  <si>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</si>
  <si>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</si>
  <si>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</si>
  <si>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</si>
  <si>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</si>
  <si>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</si>
  <si>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</si>
  <si>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</si>
  <si>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</si>
  <si>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</si>
  <si>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</si>
  <si>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</si>
  <si>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</si>
  <si>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</si>
  <si>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</si>
  <si>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</si>
  <si>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</si>
  <si>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</si>
  <si>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</si>
  <si>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</si>
  <si>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</si>
  <si>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</si>
  <si>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</si>
  <si>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</si>
  <si>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</si>
  <si>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</si>
  <si>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</si>
  <si>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</si>
  <si>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</si>
  <si>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</si>
  <si>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</si>
  <si>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</si>
  <si>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</si>
  <si>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</si>
  <si>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</si>
  <si>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</si>
  <si>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</si>
  <si>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</si>
  <si>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</si>
  <si>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</si>
  <si>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</si>
  <si>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</si>
  <si>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</si>
  <si>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</si>
  <si>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</si>
  <si>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</si>
  <si>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</si>
  <si>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</si>
  <si>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</si>
  <si>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</si>
  <si>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</si>
  <si>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</si>
  <si>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</si>
  <si>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</si>
  <si>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</si>
  <si>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</si>
  <si>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</si>
  <si>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</si>
  <si>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</si>
  <si>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</si>
  <si>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</si>
  <si>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</si>
  <si>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</si>
  <si>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</si>
  <si>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</si>
  <si>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</si>
  <si>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</si>
  <si>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</si>
  <si>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</si>
  <si>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</si>
  <si>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</si>
  <si>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</si>
  <si>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</si>
  <si>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</si>
  <si>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</si>
  <si>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</si>
  <si>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</si>
  <si>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</si>
  <si>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</si>
  <si>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</si>
  <si>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</si>
  <si>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</si>
  <si>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</si>
  <si>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</si>
  <si>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</si>
  <si>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</si>
  <si>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</si>
  <si>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</si>
  <si>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</si>
  <si>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</si>
  <si>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</si>
  <si>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</si>
  <si>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</si>
  <si>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</si>
  <si>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</si>
  <si>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</si>
  <si>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</si>
  <si>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</si>
  <si>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</si>
  <si>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</si>
  <si>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</si>
  <si>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</si>
  <si>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</si>
  <si>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</si>
  <si>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</si>
  <si>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</si>
  <si>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</si>
  <si>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</si>
  <si>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</si>
  <si>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</si>
  <si>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</si>
  <si>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</si>
  <si>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</si>
  <si>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</si>
  <si>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</si>
  <si>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</si>
  <si>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</si>
  <si>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</si>
  <si>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</si>
  <si>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</si>
  <si>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</si>
  <si>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</si>
  <si>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</si>
  <si>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</si>
  <si>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</si>
  <si>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</si>
  <si>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</si>
  <si>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</si>
  <si>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</si>
  <si>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</si>
  <si>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</si>
  <si>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</si>
  <si>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</si>
  <si>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</si>
  <si>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</si>
  <si>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</si>
  <si>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</si>
  <si>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</si>
  <si>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</si>
  <si>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</si>
  <si>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</si>
  <si>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</si>
  <si>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</si>
  <si>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</si>
  <si>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</si>
  <si>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</si>
  <si>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</si>
  <si>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</si>
  <si>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</si>
  <si>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</si>
  <si>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</si>
  <si>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</si>
  <si>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</si>
  <si>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</si>
  <si>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</si>
  <si>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</si>
  <si>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</si>
  <si>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</si>
  <si>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</si>
  <si>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</si>
  <si>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</si>
  <si>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</si>
  <si>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</si>
  <si>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</si>
  <si>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</si>
  <si>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</si>
  <si>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</si>
  <si>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</si>
  <si>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</si>
  <si>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</si>
  <si>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</si>
  <si>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</si>
  <si>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</si>
  <si>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</si>
  <si>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</si>
  <si>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</si>
  <si>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</si>
  <si>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</si>
  <si>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</si>
  <si>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</si>
  <si>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</si>
  <si>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</si>
  <si>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</si>
  <si>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</si>
  <si>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</si>
  <si>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</si>
  <si>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</si>
  <si>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</si>
  <si>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</si>
  <si>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</si>
  <si>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</si>
  <si>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</si>
  <si>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</si>
  <si>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</si>
  <si>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</si>
  <si>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</si>
  <si>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</si>
  <si>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</si>
  <si>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</si>
  <si>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</si>
  <si>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</si>
  <si>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</si>
  <si>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</si>
  <si>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</si>
  <si>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</si>
  <si>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</si>
  <si>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</si>
  <si>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</si>
  <si>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</si>
  <si>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</si>
  <si>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</si>
  <si>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</si>
  <si>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</si>
  <si>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</si>
  <si>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</si>
  <si>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</si>
  <si>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</si>
  <si>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</si>
  <si>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</si>
  <si>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</si>
  <si>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</si>
  <si>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</si>
  <si>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</si>
  <si>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</si>
  <si>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</si>
  <si>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</si>
  <si>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</si>
  <si>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</si>
  <si>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</si>
  <si>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</si>
  <si>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</si>
  <si>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</si>
  <si>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</si>
  <si>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</si>
  <si>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</si>
  <si>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</si>
  <si>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</si>
  <si>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</si>
  <si>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</si>
  <si>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</si>
  <si>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</si>
  <si>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</si>
  <si>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</si>
  <si>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</si>
  <si>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</si>
  <si>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</si>
  <si>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</si>
  <si>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</si>
  <si>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</si>
  <si>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</si>
  <si>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</si>
  <si>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</si>
  <si>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</si>
  <si>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</si>
  <si>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</si>
  <si>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</si>
  <si>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</si>
  <si>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</si>
  <si>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</si>
  <si>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</si>
  <si>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</si>
  <si>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</si>
  <si>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</si>
  <si>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</si>
  <si>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</si>
  <si>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</si>
  <si>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</si>
  <si>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</si>
  <si>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</si>
  <si>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</si>
  <si>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</si>
  <si>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</si>
  <si>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</si>
  <si>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</si>
  <si>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</si>
  <si>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</si>
  <si>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</si>
  <si>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</si>
  <si>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</si>
  <si>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</si>
  <si>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</si>
  <si>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</si>
  <si>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</si>
  <si>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</si>
  <si>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</si>
  <si>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</si>
  <si>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</si>
  <si>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</si>
  <si>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</si>
  <si>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</si>
  <si>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</si>
  <si>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</si>
  <si>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</si>
  <si>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</si>
  <si>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</si>
  <si>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</si>
  <si>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</si>
  <si>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</si>
  <si>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</si>
  <si>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</si>
  <si>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</si>
  <si>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</si>
  <si>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</si>
  <si>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</si>
  <si>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</si>
  <si>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</si>
  <si>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</si>
  <si>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</si>
  <si>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</si>
  <si>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</si>
  <si>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</si>
  <si>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</si>
  <si>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</si>
  <si>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</si>
  <si>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</si>
  <si>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</si>
  <si>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</si>
  <si>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</si>
  <si>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</si>
  <si>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</si>
  <si>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</si>
  <si>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</si>
  <si>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</si>
  <si>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</si>
  <si>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</si>
  <si>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</si>
  <si>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</si>
  <si>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</si>
  <si>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</si>
  <si>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</si>
  <si>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</si>
  <si>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</si>
  <si>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</si>
  <si>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</si>
  <si>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</si>
  <si>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</si>
  <si>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</si>
  <si>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</si>
  <si>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</si>
  <si>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</si>
  <si>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</si>
  <si>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</si>
  <si>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</si>
  <si>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</si>
  <si>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</si>
  <si>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</si>
  <si>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</si>
  <si>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</si>
  <si>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</si>
  <si>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</si>
  <si>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</si>
  <si>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</si>
  <si>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</si>
  <si>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</si>
  <si>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</si>
  <si>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</si>
  <si>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</si>
  <si>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</si>
  <si>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</si>
  <si>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</si>
  <si>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</si>
  <si>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</si>
  <si>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</si>
  <si>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</si>
  <si>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</si>
  <si>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</si>
  <si>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</si>
  <si>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</si>
  <si>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</si>
  <si>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</si>
  <si>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</si>
  <si>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</si>
  <si>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</si>
  <si>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</si>
  <si>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</si>
  <si>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</si>
  <si>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</si>
  <si>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</si>
  <si>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</si>
  <si>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</si>
  <si>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</si>
  <si>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</si>
  <si>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</si>
  <si>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</si>
  <si>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</si>
  <si>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</si>
  <si>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</si>
  <si>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</si>
  <si>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</si>
  <si>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</si>
  <si>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</si>
  <si>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</si>
  <si>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</si>
  <si>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</si>
  <si>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</si>
  <si>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</si>
  <si>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</si>
  <si>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</si>
  <si>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</si>
  <si>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</si>
  <si>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</si>
  <si>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</si>
  <si>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</si>
  <si>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</si>
  <si>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</si>
  <si>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</si>
  <si>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</si>
  <si>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</si>
  <si>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</si>
  <si>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</si>
  <si>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</si>
  <si>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</si>
  <si>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</si>
  <si>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</si>
  <si>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</si>
  <si>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</si>
  <si>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</si>
  <si>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</si>
  <si>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</si>
  <si>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</si>
  <si>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</si>
  <si>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</si>
  <si>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</si>
  <si>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</si>
  <si>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</si>
  <si>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</si>
  <si>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</si>
  <si>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</si>
  <si>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</si>
  <si>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</si>
  <si>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</si>
  <si>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</si>
  <si>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</si>
  <si>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</si>
  <si>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</si>
  <si>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</si>
  <si>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</si>
  <si>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</si>
  <si>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</si>
  <si>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</si>
  <si>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</si>
  <si>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</si>
  <si>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</si>
  <si>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</si>
  <si>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</si>
  <si>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</si>
  <si>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</si>
  <si>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</si>
  <si>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</si>
  <si>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</si>
  <si>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</si>
  <si>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</si>
  <si>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</si>
  <si>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</si>
  <si>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</si>
  <si>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</si>
  <si>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</si>
  <si>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</si>
  <si>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</si>
  <si>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</si>
  <si>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</si>
  <si>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</si>
  <si>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</si>
  <si>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</si>
  <si>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</si>
  <si>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</si>
  <si>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</si>
  <si>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</si>
  <si>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</si>
  <si>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</si>
  <si>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</si>
  <si>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</si>
  <si>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</si>
  <si>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</si>
  <si>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</si>
  <si>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</si>
  <si>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</si>
  <si>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</si>
  <si>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</si>
  <si>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</si>
  <si>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</si>
  <si>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</si>
  <si>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</si>
  <si>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</si>
  <si>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</si>
  <si>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</si>
  <si>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</si>
  <si>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</si>
  <si>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</si>
  <si>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</si>
  <si>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</si>
  <si>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</si>
  <si>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</si>
  <si>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</si>
  <si>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</si>
  <si>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</si>
  <si>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</si>
  <si>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</si>
  <si>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</si>
  <si>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</si>
  <si>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</si>
  <si>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</si>
  <si>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</si>
  <si>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</si>
  <si>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</si>
  <si>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</si>
  <si>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</si>
  <si>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</si>
  <si>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</si>
  <si>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</si>
  <si>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</si>
  <si>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</si>
  <si>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</si>
  <si>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</si>
  <si>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</si>
  <si>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</si>
  <si>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</si>
  <si>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</si>
  <si>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</si>
  <si>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</si>
  <si>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</si>
  <si>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</si>
  <si>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</si>
  <si>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</si>
  <si>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</si>
  <si>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</si>
  <si>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</si>
  <si>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</si>
  <si>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</si>
  <si>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</si>
  <si>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</si>
  <si>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</si>
  <si>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</si>
  <si>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</si>
  <si>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</si>
  <si>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</si>
  <si>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</si>
  <si>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</si>
  <si>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</si>
  <si>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</si>
  <si>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</si>
  <si>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</si>
  <si>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</si>
  <si>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</si>
  <si>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</si>
  <si>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</si>
  <si>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</si>
  <si>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</si>
  <si>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</si>
  <si>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</si>
  <si>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</si>
  <si>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</si>
  <si>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</si>
  <si>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</si>
  <si>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</si>
  <si>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</si>
  <si>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</si>
  <si>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</si>
  <si>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</si>
  <si>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</si>
  <si>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</si>
  <si>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</si>
  <si>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</si>
  <si>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</si>
  <si>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</si>
  <si>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</si>
  <si>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</si>
  <si>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</si>
  <si>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</si>
  <si>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</si>
  <si>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</si>
  <si>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</si>
  <si>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</si>
  <si>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</si>
  <si>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</si>
  <si>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</si>
  <si>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</si>
  <si>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</si>
  <si>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</si>
  <si>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</si>
  <si>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</si>
  <si>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</si>
  <si>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</si>
  <si>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</si>
  <si>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</si>
  <si>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</si>
  <si>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</si>
  <si>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</si>
  <si>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</si>
  <si>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</si>
  <si>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</si>
  <si>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</si>
  <si>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</si>
  <si>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</si>
  <si>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</si>
  <si>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</si>
  <si>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</si>
  <si>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</si>
  <si>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</si>
  <si>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</si>
  <si>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</si>
  <si>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</si>
  <si>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</si>
  <si>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</si>
  <si>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</si>
  <si>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</si>
  <si>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</si>
  <si>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</si>
  <si>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</si>
  <si>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</si>
  <si>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</si>
  <si>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</si>
  <si>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</si>
  <si>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</si>
  <si>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</si>
  <si>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</si>
  <si>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</si>
  <si>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</si>
  <si>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</si>
  <si>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</si>
  <si>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</si>
  <si>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</si>
  <si>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</si>
  <si>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</si>
  <si>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</si>
  <si>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</si>
  <si>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</si>
  <si>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</si>
  <si>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</si>
  <si>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</si>
  <si>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</si>
  <si>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</si>
  <si>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</si>
  <si>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</si>
  <si>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</si>
  <si>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</si>
  <si>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</si>
  <si>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</si>
  <si>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</si>
  <si>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</si>
  <si>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</si>
  <si>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</si>
  <si>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</si>
  <si>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</si>
  <si>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</si>
  <si>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</si>
  <si>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</si>
  <si>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</si>
  <si>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</si>
  <si>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</si>
  <si>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</si>
  <si>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</si>
  <si>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</si>
  <si>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</si>
  <si>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</si>
  <si>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</si>
  <si>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</si>
  <si>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</si>
  <si>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</si>
  <si>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</si>
  <si>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</si>
  <si>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</si>
  <si>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</si>
  <si>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</si>
  <si>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</si>
  <si>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</si>
  <si>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</si>
  <si>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</si>
  <si>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</si>
  <si>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</si>
  <si>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</si>
  <si>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</si>
  <si>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</si>
  <si>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</si>
  <si>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</si>
  <si>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</si>
  <si>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</si>
  <si>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</si>
  <si>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</si>
  <si>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</si>
  <si>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</si>
  <si>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</si>
  <si>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</si>
  <si>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</si>
  <si>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</si>
  <si>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</si>
  <si>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</si>
  <si>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</si>
  <si>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</si>
  <si>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</si>
  <si>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</si>
  <si>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</si>
  <si>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</si>
  <si>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</si>
  <si>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</si>
  <si>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</si>
  <si>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</si>
  <si>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</si>
  <si>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</si>
  <si>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</si>
  <si>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</si>
  <si>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</si>
  <si>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</si>
  <si>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</si>
  <si>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</si>
  <si>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</si>
  <si>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</si>
  <si>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</si>
  <si>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</si>
  <si>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</si>
  <si>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</si>
  <si>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</si>
  <si>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</si>
  <si>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</si>
  <si>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</si>
  <si>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</si>
  <si>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</si>
  <si>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</si>
  <si>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</si>
  <si>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</si>
  <si>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</si>
  <si>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</si>
  <si>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</si>
  <si>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</si>
  <si>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</si>
  <si>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</si>
  <si>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</si>
  <si>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</si>
  <si>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</si>
  <si>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</si>
  <si>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</si>
  <si>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</si>
  <si>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</si>
  <si>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</si>
  <si>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</si>
  <si>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</si>
  <si>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</si>
  <si>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</si>
  <si>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</si>
  <si>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</si>
  <si>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</si>
  <si>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</si>
  <si>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</si>
  <si>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</si>
  <si>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</si>
  <si>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</si>
  <si>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</si>
  <si>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</si>
  <si>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</si>
  <si>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</si>
  <si>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</si>
  <si>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</si>
  <si>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</si>
  <si>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</si>
  <si>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</si>
  <si>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</si>
  <si>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</si>
  <si>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</si>
  <si>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</si>
  <si>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</si>
  <si>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</si>
  <si>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</si>
  <si>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</si>
  <si>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</si>
  <si>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</si>
  <si>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</si>
  <si>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</si>
  <si>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</si>
  <si>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</si>
  <si>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</si>
  <si>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</si>
  <si>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</si>
  <si>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</si>
  <si>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</si>
  <si>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</si>
  <si>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</si>
  <si>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</si>
  <si>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</si>
  <si>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</si>
  <si>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</si>
  <si>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</si>
  <si>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</si>
  <si>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</si>
  <si>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</si>
  <si>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</si>
  <si>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</si>
  <si>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</si>
  <si>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</si>
  <si>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</si>
  <si>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</si>
  <si>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</si>
  <si>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</si>
  <si>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</si>
  <si>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</si>
  <si>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</si>
  <si>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</si>
  <si>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</si>
  <si>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</si>
  <si>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</si>
  <si>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</si>
  <si>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</si>
  <si>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</si>
  <si>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</si>
  <si>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</si>
  <si>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</si>
  <si>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</si>
  <si>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</si>
  <si>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</si>
  <si>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</si>
  <si>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</si>
  <si>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</si>
  <si>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</si>
  <si>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</si>
  <si>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</si>
  <si>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</si>
  <si>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</si>
  <si>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</si>
  <si>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</si>
  <si>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</si>
  <si>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</si>
  <si>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</si>
  <si>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</si>
  <si>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</si>
  <si>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</si>
  <si>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</si>
  <si>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</si>
  <si>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</si>
  <si>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</si>
  <si>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</si>
  <si>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</si>
  <si>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</si>
  <si>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</si>
  <si>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</si>
  <si>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</si>
  <si>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</si>
  <si>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</si>
  <si>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</si>
  <si>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</si>
  <si>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</si>
  <si>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</si>
  <si>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</si>
  <si>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</si>
  <si>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</si>
  <si>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</si>
  <si>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</si>
  <si>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</si>
  <si>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</si>
  <si>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</si>
  <si>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</si>
  <si>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</si>
  <si>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</si>
  <si>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</si>
  <si>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</si>
  <si>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</si>
  <si>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</si>
  <si>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</si>
  <si>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</si>
  <si>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</si>
  <si>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</si>
  <si>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</si>
  <si>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</si>
  <si>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</si>
  <si>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</si>
  <si>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</si>
  <si>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</si>
  <si>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</si>
  <si>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</si>
  <si>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</si>
  <si>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</si>
  <si>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</si>
  <si>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</si>
  <si>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</si>
  <si>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</si>
  <si>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</si>
  <si>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</si>
  <si>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</si>
  <si>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</si>
  <si>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</si>
  <si>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</si>
  <si>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</si>
  <si>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</si>
  <si>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</si>
  <si>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</si>
  <si>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</si>
  <si>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</si>
  <si>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</si>
  <si>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</si>
  <si>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</si>
  <si>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</si>
  <si>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</si>
  <si>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</si>
  <si>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</si>
  <si>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</si>
  <si>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</si>
  <si>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</si>
  <si>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</si>
  <si>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</si>
  <si>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</si>
  <si>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</si>
  <si>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</si>
  <si>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</si>
  <si>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</si>
  <si>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</si>
  <si>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</si>
  <si>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</si>
  <si>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</si>
  <si>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</si>
  <si>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</si>
  <si>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</si>
  <si>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</si>
  <si>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</si>
  <si>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</si>
  <si>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</si>
  <si>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</si>
  <si>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</si>
  <si>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</si>
  <si>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</si>
  <si>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</si>
  <si>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</si>
  <si>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</si>
  <si>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</si>
  <si>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</si>
  <si>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</si>
  <si>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</si>
  <si>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</si>
  <si>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</si>
  <si>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</si>
  <si>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</si>
  <si>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</si>
  <si>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</si>
  <si>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</si>
  <si>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</si>
  <si>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</si>
  <si>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</si>
  <si>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</si>
  <si>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</si>
  <si>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</si>
  <si>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</si>
  <si>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</si>
  <si>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</si>
  <si>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</si>
  <si>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</si>
  <si>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</si>
  <si>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</si>
  <si>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</si>
  <si>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</si>
  <si>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</si>
  <si>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</si>
  <si>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</si>
  <si>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</si>
  <si>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</si>
  <si>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</si>
  <si>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</si>
  <si>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</si>
  <si>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</si>
  <si>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</si>
  <si>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</si>
  <si>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</si>
  <si>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</si>
  <si>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</si>
  <si>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</si>
  <si>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</si>
  <si>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</si>
  <si>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</si>
  <si>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</si>
  <si>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</si>
  <si>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</si>
  <si>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</si>
  <si>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</si>
  <si>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</si>
  <si>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</si>
  <si>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</si>
  <si>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</si>
  <si>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</si>
  <si>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</si>
  <si>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</si>
  <si>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</si>
  <si>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</si>
  <si>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</si>
  <si>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</si>
  <si>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</si>
  <si>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</si>
  <si>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</si>
  <si>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</si>
  <si>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</si>
  <si>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</si>
  <si>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</si>
  <si>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</si>
  <si>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</si>
  <si>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</si>
  <si>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</si>
  <si>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</si>
  <si>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</si>
  <si>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</si>
  <si>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</si>
  <si>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</si>
  <si>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</si>
  <si>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</si>
  <si>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</si>
  <si>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</si>
  <si>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</si>
  <si>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</si>
  <si>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</si>
  <si>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</si>
  <si>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</si>
  <si>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</si>
  <si>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</si>
  <si>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</si>
  <si>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</si>
  <si>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</si>
  <si>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</si>
  <si>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</si>
  <si>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</si>
  <si>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</si>
  <si>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</si>
  <si>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</si>
  <si>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</si>
  <si>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</si>
  <si>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</si>
  <si>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</si>
  <si>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</si>
  <si>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</si>
  <si>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</si>
  <si>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</si>
  <si>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</si>
  <si>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</si>
  <si>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</si>
  <si>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</si>
  <si>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</si>
  <si>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</si>
  <si>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</si>
  <si>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</si>
  <si>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</si>
  <si>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</si>
  <si>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</si>
  <si>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</si>
  <si>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</si>
  <si>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</si>
  <si>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</si>
  <si>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</si>
  <si>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</si>
  <si>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</si>
  <si>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</si>
  <si>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</si>
  <si>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</si>
  <si>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</si>
  <si>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</si>
  <si>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</si>
  <si>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</si>
  <si>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</si>
  <si>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</si>
  <si>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</si>
  <si>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</si>
  <si>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</si>
  <si>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</si>
  <si>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</si>
  <si>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</si>
  <si>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</si>
  <si>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</si>
  <si>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</si>
  <si>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</si>
  <si>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</si>
  <si>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</si>
  <si>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</si>
  <si>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</si>
  <si>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</si>
  <si>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</si>
  <si>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</si>
  <si>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</si>
  <si>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</si>
  <si>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</si>
  <si>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</si>
  <si>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</si>
  <si>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</si>
  <si>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</si>
  <si>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</si>
  <si>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</si>
  <si>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</si>
  <si>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</si>
  <si>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</si>
  <si>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</si>
  <si>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</si>
  <si>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</si>
  <si>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</si>
  <si>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</si>
  <si>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</si>
  <si>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</si>
  <si>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</si>
  <si>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</si>
  <si>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</si>
  <si>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</si>
  <si>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</si>
  <si>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</si>
  <si>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</si>
  <si>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</si>
  <si>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</si>
  <si>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</si>
  <si>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</si>
  <si>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</si>
  <si>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</si>
  <si>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</si>
  <si>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</si>
  <si>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</si>
  <si>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</si>
  <si>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</si>
  <si>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</si>
  <si>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</si>
  <si>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</si>
  <si>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</si>
  <si>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</si>
  <si>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</si>
  <si>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</si>
  <si>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</si>
  <si>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</si>
  <si>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</si>
  <si>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</si>
  <si>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</si>
  <si>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</si>
  <si>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</si>
  <si>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</si>
  <si>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</si>
  <si>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</si>
  <si>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</si>
  <si>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</si>
  <si>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</si>
  <si>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</si>
  <si>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</si>
  <si>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</si>
  <si>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</si>
  <si>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</si>
  <si>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</si>
  <si>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</si>
  <si>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</si>
  <si>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</si>
  <si>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</si>
  <si>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</si>
  <si>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</si>
  <si>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</si>
  <si>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</si>
  <si>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</si>
  <si>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</si>
  <si>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</si>
  <si>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</si>
  <si>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</si>
  <si>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</si>
  <si>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</si>
  <si>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</si>
  <si>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</si>
  <si>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</si>
  <si>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</si>
  <si>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</si>
  <si>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</si>
  <si>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</si>
  <si>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</si>
  <si>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</si>
  <si>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</si>
  <si>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</si>
  <si>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</si>
  <si>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</si>
  <si>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</si>
  <si>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</si>
  <si>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</si>
  <si>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</si>
  <si>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</si>
  <si>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</si>
  <si>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</si>
  <si>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</si>
  <si>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</si>
  <si>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</si>
  <si>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</si>
  <si>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</si>
  <si>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</si>
  <si>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</si>
  <si>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</si>
  <si>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</si>
  <si>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</si>
  <si>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</si>
  <si>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</si>
  <si>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</si>
  <si>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</si>
  <si>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</si>
  <si>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</si>
  <si>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</si>
  <si>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</si>
  <si>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</si>
  <si>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</si>
  <si>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</si>
  <si>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</si>
  <si>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</si>
  <si>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</si>
  <si>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</si>
  <si>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</si>
  <si>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</si>
  <si>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</si>
  <si>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</si>
  <si>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</si>
  <si>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</si>
  <si>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</si>
  <si>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</si>
  <si>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</si>
  <si>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</si>
  <si>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</si>
  <si>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</si>
  <si>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</si>
  <si>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</si>
  <si>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</si>
  <si>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</si>
  <si>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</si>
  <si>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</si>
  <si>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</si>
  <si>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</si>
  <si>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</si>
  <si>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</si>
  <si>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</si>
  <si>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</si>
  <si>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</si>
  <si>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</si>
  <si>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</si>
  <si>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</si>
  <si>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</si>
  <si>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</si>
  <si>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</si>
  <si>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</si>
  <si>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</si>
  <si>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</si>
  <si>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</si>
  <si>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</si>
  <si>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</si>
  <si>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</si>
  <si>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</si>
  <si>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</si>
  <si>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</si>
  <si>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</si>
  <si>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</si>
  <si>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</si>
  <si>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</si>
  <si>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</si>
  <si>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</si>
  <si>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</si>
  <si>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</si>
  <si>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</si>
  <si>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</si>
  <si>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</si>
  <si>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</si>
  <si>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</si>
  <si>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</si>
  <si>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</si>
  <si>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</si>
  <si>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</si>
  <si>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</si>
  <si>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</si>
  <si>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</si>
  <si>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</si>
  <si>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</si>
  <si>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</si>
  <si>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</si>
  <si>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</si>
  <si>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</si>
  <si>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</si>
  <si>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</si>
  <si>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</si>
  <si>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</si>
  <si>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</si>
  <si>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</si>
  <si>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</si>
  <si>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</si>
  <si>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</si>
  <si>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</si>
  <si>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</si>
  <si>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</si>
  <si>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</si>
  <si>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</si>
  <si>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</si>
  <si>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</si>
  <si>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</si>
  <si>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</si>
  <si>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</si>
  <si>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</si>
  <si>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</si>
  <si>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</si>
  <si>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</si>
  <si>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</si>
  <si>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</si>
  <si>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</si>
  <si>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</si>
  <si>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</si>
  <si>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</si>
  <si>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</si>
  <si>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</si>
  <si>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</si>
  <si>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</si>
  <si>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</si>
  <si>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</si>
  <si>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</si>
  <si>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</si>
  <si>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</si>
  <si>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</si>
  <si>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</si>
  <si>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</si>
  <si>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</si>
  <si>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</si>
  <si>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</si>
  <si>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</si>
  <si>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</si>
  <si>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</si>
  <si>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</si>
  <si>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</si>
  <si>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</si>
  <si>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</si>
  <si>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</si>
  <si>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</si>
  <si>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</si>
  <si>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</si>
  <si>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</si>
  <si>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</si>
  <si>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</si>
  <si>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</si>
  <si>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</si>
  <si>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</si>
  <si>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</si>
  <si>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</si>
  <si>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</si>
  <si>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</si>
  <si>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</si>
  <si>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</si>
  <si>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</si>
  <si>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</si>
  <si>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</si>
  <si>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</si>
  <si>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</si>
  <si>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</si>
  <si>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</si>
  <si>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</si>
  <si>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</si>
  <si>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</si>
  <si>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</si>
  <si>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</si>
  <si>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</si>
  <si>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</si>
  <si>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</si>
  <si>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</si>
  <si>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</si>
  <si>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</si>
  <si>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</si>
  <si>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</si>
  <si>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</si>
  <si>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</si>
  <si>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</si>
  <si>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</si>
  <si>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</si>
  <si>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</si>
  <si>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</si>
  <si>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</si>
  <si>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</si>
  <si>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</si>
  <si>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</si>
  <si>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</si>
  <si>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</si>
  <si>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</si>
  <si>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</si>
  <si>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</si>
  <si>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</si>
  <si>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</si>
  <si>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</si>
  <si>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</si>
  <si>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</si>
  <si>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</si>
  <si>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</si>
  <si>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</si>
  <si>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</si>
  <si>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</si>
  <si>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</si>
  <si>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</si>
  <si>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</si>
  <si>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</si>
  <si>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</si>
  <si>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</si>
  <si>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</si>
  <si>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</si>
  <si>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</si>
  <si>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</si>
  <si>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</si>
  <si>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</si>
  <si>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</si>
  <si>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</si>
  <si>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</si>
  <si>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</si>
  <si>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</si>
  <si>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</si>
  <si>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</si>
  <si>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</si>
  <si>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</si>
  <si>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</si>
  <si>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</si>
  <si>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</si>
  <si>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</si>
  <si>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</si>
  <si>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</si>
  <si>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</si>
  <si>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</si>
  <si>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</si>
  <si>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</si>
  <si>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</si>
  <si>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</si>
  <si>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</si>
  <si>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</si>
  <si>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</si>
  <si>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</si>
  <si>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</si>
  <si>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</si>
  <si>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</si>
  <si>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</si>
  <si>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</si>
  <si>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</si>
  <si>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</si>
  <si>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</si>
  <si>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</si>
  <si>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</si>
  <si>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</si>
  <si>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</si>
  <si>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</si>
  <si>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</si>
  <si>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</si>
  <si>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</si>
  <si>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</si>
  <si>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</si>
  <si>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</si>
  <si>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</si>
  <si>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</si>
  <si>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</si>
  <si>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</si>
  <si>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</si>
  <si>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</si>
  <si>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</si>
  <si>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</si>
  <si>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</si>
  <si>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</si>
  <si>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</si>
  <si>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</si>
  <si>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</si>
  <si>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</si>
  <si>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</si>
  <si>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</si>
  <si>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</si>
  <si>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</si>
  <si>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</si>
  <si>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</si>
  <si>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</si>
  <si>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</si>
  <si>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</si>
  <si>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</si>
  <si>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</si>
  <si>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</si>
  <si>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</si>
  <si>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</si>
  <si>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</si>
  <si>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</si>
  <si>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</si>
  <si>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</si>
  <si>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</si>
  <si>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</si>
  <si>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</si>
  <si>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</si>
  <si>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</si>
  <si>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</si>
  <si>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</si>
  <si>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</si>
  <si>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</si>
  <si>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</si>
  <si>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</si>
  <si>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</si>
  <si>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</si>
  <si>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</si>
  <si>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</si>
  <si>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</si>
  <si>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</si>
  <si>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</si>
  <si>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</si>
  <si>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</si>
  <si>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</si>
  <si>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</si>
  <si>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</si>
  <si>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</si>
  <si>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</si>
  <si>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</si>
  <si>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</si>
  <si>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</si>
  <si>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</si>
  <si>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</si>
  <si>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</si>
  <si>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</si>
  <si>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</si>
  <si>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</si>
  <si>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</si>
  <si>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</si>
  <si>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</si>
  <si>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</si>
  <si>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</si>
  <si>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</si>
  <si>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</si>
  <si>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</si>
  <si>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</si>
  <si>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</si>
  <si>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</si>
  <si>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</si>
  <si>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</si>
  <si>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</si>
  <si>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</si>
  <si>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</si>
  <si>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</si>
  <si>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</si>
  <si>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</si>
  <si>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</si>
  <si>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</si>
  <si>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</si>
  <si>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</si>
  <si>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</si>
  <si>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</si>
  <si>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</si>
  <si>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</si>
  <si>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</si>
  <si>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</si>
  <si>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</si>
  <si>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</si>
  <si>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</si>
  <si>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</si>
  <si>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</si>
  <si>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</si>
  <si>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</si>
  <si>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</si>
  <si>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</si>
  <si>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</si>
  <si>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</si>
  <si>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</si>
  <si>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</si>
  <si>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</si>
  <si>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</si>
  <si>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</si>
  <si>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</si>
  <si>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</si>
  <si>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</si>
  <si>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</si>
  <si>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</si>
  <si>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</si>
  <si>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</si>
  <si>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</si>
  <si>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</si>
  <si>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</si>
  <si>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</si>
  <si>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</si>
  <si>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</si>
  <si>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</si>
  <si>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</si>
  <si>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</si>
  <si>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</si>
  <si>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</si>
  <si>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</si>
  <si>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</si>
  <si>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</si>
  <si>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</si>
  <si>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</si>
  <si>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</si>
  <si>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</si>
  <si>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</si>
  <si>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</si>
  <si>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</si>
  <si>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</si>
  <si>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</si>
  <si>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</si>
  <si>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</si>
  <si>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</si>
  <si>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</si>
  <si>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</si>
  <si>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</si>
  <si>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</si>
  <si>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</si>
  <si>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</si>
  <si>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</si>
  <si>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</si>
  <si>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</si>
  <si>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</si>
  <si>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</si>
  <si>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</si>
  <si>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</si>
  <si>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</si>
  <si>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</si>
  <si>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</si>
  <si>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</si>
  <si>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</si>
  <si>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</si>
  <si>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</si>
  <si>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</si>
  <si>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</si>
  <si>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</si>
  <si>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</si>
  <si>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</si>
  <si>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</si>
  <si>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</si>
  <si>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</si>
  <si>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</si>
  <si>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</si>
  <si>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</si>
  <si>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</si>
  <si>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</si>
  <si>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</si>
  <si>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</si>
  <si>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</si>
  <si>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</si>
  <si>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</si>
  <si>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</si>
  <si>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</si>
  <si>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</si>
  <si>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</si>
  <si>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</si>
  <si>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</si>
  <si>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</si>
  <si>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</si>
  <si>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</si>
  <si>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</si>
  <si>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</si>
  <si>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</si>
  <si>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</si>
  <si>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</si>
  <si>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</si>
  <si>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</si>
  <si>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</si>
  <si>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</si>
  <si>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</si>
  <si>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</si>
  <si>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</si>
  <si>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</si>
  <si>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</si>
  <si>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</si>
  <si>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</si>
  <si>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</si>
  <si>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</si>
  <si>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</si>
  <si>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</si>
  <si>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</si>
  <si>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</si>
  <si>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</si>
  <si>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</si>
  <si>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</si>
  <si>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</si>
  <si>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</si>
  <si>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</si>
  <si>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</si>
  <si>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</si>
  <si>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</si>
  <si>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</si>
  <si>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</si>
  <si>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</si>
  <si>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</si>
  <si>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</si>
  <si>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</si>
  <si>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</si>
  <si>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</si>
  <si>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</si>
  <si>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</si>
  <si>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</si>
  <si>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</si>
  <si>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</si>
  <si>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</si>
  <si>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</si>
  <si>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</si>
  <si>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</si>
  <si>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</si>
  <si>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</si>
  <si>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</si>
  <si>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</si>
  <si>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</si>
  <si>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</si>
  <si>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</si>
  <si>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</si>
  <si>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</si>
  <si>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</si>
  <si>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</si>
  <si>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</si>
  <si>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</si>
  <si>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</si>
  <si>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</si>
  <si>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</si>
  <si>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</si>
  <si>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</si>
  <si>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</si>
  <si>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</si>
  <si>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</si>
  <si>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</si>
  <si>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</si>
  <si>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</si>
  <si>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</si>
  <si>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</si>
  <si>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</si>
  <si>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</si>
  <si>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</si>
  <si>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</si>
  <si>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</si>
  <si>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</si>
  <si>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</si>
  <si>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</si>
  <si>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</si>
  <si>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</si>
  <si>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</si>
  <si>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</si>
  <si>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</si>
  <si>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</si>
  <si>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</si>
  <si>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</si>
  <si>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</si>
  <si>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</si>
  <si>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</si>
  <si>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</si>
  <si>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</si>
  <si>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</si>
  <si>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</si>
  <si>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</si>
  <si>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</si>
  <si>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</si>
  <si>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</si>
  <si>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</si>
  <si>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</si>
  <si>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</si>
  <si>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</si>
  <si>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</si>
  <si>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</si>
  <si>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</si>
  <si>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</si>
  <si>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</si>
  <si>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</si>
  <si>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</si>
  <si>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</si>
  <si>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</si>
  <si>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</si>
  <si>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</si>
  <si>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</si>
  <si>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</si>
  <si>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</si>
  <si>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</si>
  <si>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</si>
  <si>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</si>
  <si>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</si>
  <si>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</si>
  <si>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</si>
  <si>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</si>
  <si>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</si>
  <si>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</si>
  <si>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</si>
  <si>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</si>
  <si>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</si>
  <si>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</si>
  <si>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</si>
  <si>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</si>
  <si>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</si>
  <si>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</si>
  <si>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</si>
  <si>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</si>
  <si>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</si>
  <si>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</si>
  <si>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</si>
  <si>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</si>
  <si>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</si>
  <si>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</si>
  <si>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</si>
  <si>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</si>
  <si>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</si>
  <si>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</si>
  <si>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</si>
  <si>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</si>
  <si>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</si>
  <si>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</si>
  <si>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</si>
  <si>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</si>
  <si>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</si>
  <si>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</si>
  <si>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</si>
  <si>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</si>
  <si>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</si>
  <si>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</si>
  <si>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</si>
  <si>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</si>
  <si>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</si>
  <si>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</si>
  <si>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</si>
  <si>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</si>
  <si>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</si>
  <si>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</si>
  <si>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</si>
  <si>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</si>
  <si>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</si>
  <si>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</si>
  <si>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</si>
  <si>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</si>
  <si>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</si>
  <si>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</si>
  <si>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</si>
  <si>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</si>
  <si>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</si>
  <si>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</si>
  <si>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</si>
  <si>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</si>
  <si>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</si>
  <si>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</si>
  <si>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</si>
  <si>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</si>
  <si>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</si>
  <si>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</si>
  <si>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</si>
  <si>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</si>
  <si>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</si>
  <si>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</si>
  <si>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</si>
  <si>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</si>
  <si>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</si>
  <si>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</si>
  <si>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</si>
  <si>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</si>
  <si>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</si>
  <si>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</si>
  <si>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</si>
  <si>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</si>
  <si>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</si>
  <si>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</si>
  <si>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</si>
  <si>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</si>
  <si>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</si>
  <si>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</si>
  <si>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</si>
  <si>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</si>
  <si>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</si>
  <si>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</si>
  <si>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</si>
  <si>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</si>
  <si>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</si>
  <si>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</si>
  <si>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</si>
  <si>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</si>
  <si>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</si>
  <si>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</si>
  <si>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</si>
  <si>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</si>
  <si>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</si>
  <si>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</si>
  <si>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</si>
  <si>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</si>
  <si>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</si>
  <si>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</si>
  <si>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</si>
  <si>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</si>
  <si>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</si>
  <si>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</si>
  <si>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</si>
  <si>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</si>
  <si>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</si>
  <si>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</si>
  <si>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</si>
  <si>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</si>
  <si>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</si>
  <si>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</si>
  <si>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</si>
  <si>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</si>
  <si>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</si>
  <si>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</si>
  <si>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</si>
  <si>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</si>
  <si>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</si>
  <si>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</si>
  <si>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</si>
  <si>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</si>
  <si>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</si>
  <si>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</si>
  <si>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</si>
  <si>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</si>
  <si>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</si>
  <si>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</si>
  <si>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</si>
  <si>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</si>
  <si>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</si>
  <si>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</si>
  <si>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</si>
  <si>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</si>
  <si>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</si>
  <si>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</si>
  <si>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</si>
  <si>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</si>
  <si>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</si>
  <si>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</si>
  <si>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</si>
  <si>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</si>
  <si>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</si>
  <si>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</si>
  <si>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</si>
  <si>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</si>
  <si>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</si>
  <si>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</si>
  <si>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</si>
  <si>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</si>
  <si>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</si>
  <si>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</si>
  <si>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</si>
  <si>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</si>
  <si>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</si>
  <si>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</si>
  <si>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</si>
  <si>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</si>
  <si>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</si>
  <si>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</si>
  <si>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</si>
  <si>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</si>
  <si>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</si>
  <si>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</si>
  <si>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</si>
  <si>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</si>
  <si>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</si>
  <si>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</si>
  <si>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</si>
  <si>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</si>
  <si>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</si>
  <si>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</si>
  <si>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</si>
  <si>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</si>
  <si>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</si>
  <si>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</si>
  <si>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</si>
  <si>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</si>
  <si>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</si>
  <si>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</si>
  <si>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</si>
  <si>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</si>
  <si>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</si>
  <si>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</si>
  <si>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</si>
  <si>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</si>
  <si>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</si>
  <si>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</si>
  <si>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</si>
  <si>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</si>
  <si>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</si>
  <si>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</si>
  <si>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</si>
  <si>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</si>
  <si>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</si>
  <si>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</si>
  <si>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</si>
  <si>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</si>
  <si>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</si>
  <si>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</si>
  <si>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</si>
  <si>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</si>
  <si>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</si>
  <si>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</si>
  <si>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</si>
  <si>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</si>
  <si>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</si>
  <si>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</si>
  <si>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</si>
  <si>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</si>
  <si>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</si>
  <si>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</si>
  <si>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</si>
  <si>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</si>
  <si>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</si>
  <si>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</si>
  <si>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</si>
  <si>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</si>
  <si>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</si>
  <si>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</si>
  <si>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</si>
  <si>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</si>
  <si>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</si>
  <si>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</si>
  <si>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</si>
  <si>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</si>
  <si>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</si>
  <si>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</si>
  <si>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</si>
  <si>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</si>
  <si>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</si>
  <si>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</si>
  <si>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</si>
  <si>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</si>
  <si>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</si>
  <si>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</si>
  <si>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</si>
  <si>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</si>
  <si>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</si>
  <si>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</si>
  <si>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</si>
  <si>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</si>
  <si>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</si>
  <si>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</si>
  <si>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</si>
  <si>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</si>
  <si>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</si>
  <si>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</si>
  <si>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</si>
  <si>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</si>
  <si>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</si>
  <si>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</si>
  <si>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</si>
  <si>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</si>
  <si>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</si>
  <si>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</si>
  <si>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</si>
  <si>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</si>
  <si>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</si>
  <si>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</si>
  <si>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</si>
  <si>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</si>
  <si>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</si>
  <si>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</si>
  <si>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</si>
  <si>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</si>
  <si>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</si>
  <si>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</si>
  <si>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</si>
  <si>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</si>
  <si>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</si>
  <si>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</si>
  <si>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</si>
  <si>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</si>
  <si>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</si>
  <si>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</si>
  <si>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</si>
  <si>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</si>
  <si>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</si>
  <si>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</si>
  <si>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</si>
  <si>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</si>
  <si>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</si>
  <si>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</si>
  <si>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</si>
  <si>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</si>
  <si>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</si>
  <si>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</si>
  <si>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</si>
  <si>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</si>
  <si>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</si>
  <si>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</si>
  <si>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</si>
  <si>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</si>
  <si>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</si>
  <si>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</si>
  <si>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</si>
  <si>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</si>
  <si>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</si>
  <si>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</si>
  <si>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</si>
  <si>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</si>
  <si>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</si>
  <si>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</si>
  <si>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</si>
  <si>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</si>
  <si>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</si>
  <si>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</si>
  <si>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</si>
  <si>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</si>
  <si>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</si>
  <si>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</si>
  <si>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</si>
  <si>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</si>
  <si>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</si>
  <si>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</si>
  <si>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</si>
  <si>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</si>
  <si>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</si>
  <si>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</si>
  <si>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</si>
  <si>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</si>
  <si>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</si>
  <si>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</si>
  <si>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</si>
  <si>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</si>
  <si>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</si>
  <si>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</si>
  <si>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</si>
  <si>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</si>
  <si>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</si>
  <si>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</si>
  <si>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</si>
  <si>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</si>
  <si>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</si>
  <si>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</si>
  <si>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</si>
  <si>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</si>
  <si>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</si>
  <si>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</si>
  <si>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</si>
  <si>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</si>
  <si>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</si>
  <si>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</si>
  <si>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</si>
  <si>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</si>
  <si>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</si>
  <si>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</si>
  <si>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</si>
  <si>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</si>
  <si>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</si>
  <si>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</si>
  <si>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</si>
  <si>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</si>
  <si>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</si>
  <si>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</si>
  <si>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</si>
  <si>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</si>
  <si>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</si>
  <si>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</si>
  <si>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</si>
  <si>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</si>
  <si>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</si>
  <si>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</si>
  <si>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</si>
  <si>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</si>
  <si>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</si>
  <si>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</si>
  <si>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</si>
  <si>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</si>
  <si>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</si>
  <si>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</si>
  <si>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</si>
  <si>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</si>
  <si>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</si>
  <si>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</si>
  <si>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</si>
  <si>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</si>
  <si>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</si>
  <si>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</si>
  <si>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</si>
  <si>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</si>
  <si>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</si>
  <si>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</si>
  <si>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</si>
  <si>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</si>
  <si>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</si>
  <si>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</si>
  <si>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</si>
  <si>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</si>
  <si>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</si>
  <si>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</si>
  <si>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</si>
  <si>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</si>
  <si>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</si>
  <si>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</si>
  <si>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</si>
  <si>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</si>
  <si>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</si>
  <si>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</si>
  <si>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</si>
  <si>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</si>
  <si>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</si>
  <si>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</si>
  <si>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</si>
  <si>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</si>
  <si>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</si>
  <si>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</si>
  <si>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</si>
  <si>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</si>
  <si>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</si>
  <si>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</si>
  <si>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</si>
  <si>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</si>
  <si>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</si>
  <si>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</si>
  <si>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</si>
  <si>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</si>
  <si>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</si>
  <si>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</si>
  <si>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</si>
  <si>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</si>
  <si>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</si>
  <si>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</si>
  <si>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</si>
  <si>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</si>
  <si>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</si>
  <si>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</si>
  <si>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</si>
  <si>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</si>
  <si>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</si>
  <si>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</si>
  <si>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</si>
  <si>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</si>
  <si>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</si>
  <si>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</si>
  <si>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</si>
  <si>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</si>
  <si>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</si>
  <si>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</si>
  <si>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</si>
  <si>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</si>
  <si>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</si>
  <si>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</si>
  <si>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</si>
  <si>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</si>
  <si>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</si>
  <si>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</si>
  <si>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</si>
  <si>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</si>
  <si>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</si>
  <si>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</si>
  <si>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</si>
  <si>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</si>
  <si>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</si>
  <si>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</si>
  <si>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</si>
  <si>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</si>
  <si>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</si>
  <si>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</si>
  <si>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</si>
  <si>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</si>
  <si>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</si>
  <si>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</si>
  <si>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</si>
  <si>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</si>
  <si>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</si>
  <si>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</si>
  <si>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</si>
  <si>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</si>
  <si>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</si>
  <si>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</si>
  <si>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</si>
  <si>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</si>
  <si>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</si>
  <si>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</si>
  <si>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</si>
  <si>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</si>
  <si>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</si>
  <si>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</si>
  <si>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</si>
  <si>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</si>
  <si>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</si>
  <si>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</si>
  <si>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</si>
  <si>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</si>
  <si>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</si>
  <si>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</si>
  <si>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</si>
  <si>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</si>
  <si>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</si>
  <si>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</si>
  <si>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</si>
  <si>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</si>
  <si>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</si>
  <si>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</si>
  <si>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</si>
  <si>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</si>
  <si>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</si>
  <si>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</si>
  <si>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</si>
  <si>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</si>
  <si>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</si>
  <si>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</si>
  <si>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</si>
  <si>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</si>
  <si>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</si>
  <si>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</si>
  <si>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</si>
  <si>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</si>
  <si>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</si>
  <si>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</si>
  <si>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</si>
  <si>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</si>
  <si>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</si>
  <si>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</si>
  <si>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</si>
  <si>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</si>
  <si>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</si>
  <si>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</si>
  <si>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</si>
  <si>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</si>
  <si>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</si>
  <si>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</si>
  <si>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</si>
  <si>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</si>
  <si>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</si>
  <si>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</si>
  <si>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</si>
  <si>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</si>
  <si>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</si>
  <si>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</si>
  <si>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</si>
  <si>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</si>
  <si>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</si>
  <si>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</si>
  <si>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</si>
  <si>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</si>
  <si>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</si>
  <si>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</si>
  <si>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</si>
  <si>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</si>
  <si>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</si>
  <si>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</si>
  <si>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</si>
  <si>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</si>
  <si>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</si>
  <si>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</si>
  <si>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</si>
  <si>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</si>
  <si>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</si>
  <si>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</si>
  <si>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</si>
  <si>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</si>
  <si>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</si>
  <si>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</si>
  <si>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</si>
  <si>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</si>
  <si>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</si>
  <si>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</si>
  <si>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</si>
  <si>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</si>
  <si>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</si>
  <si>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</si>
  <si>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</si>
  <si>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</si>
  <si>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</si>
  <si>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</si>
  <si>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</si>
  <si>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</si>
  <si>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</si>
  <si>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</si>
  <si>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</si>
  <si>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</si>
  <si>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</si>
  <si>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</si>
  <si>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</si>
  <si>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</si>
  <si>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</si>
  <si>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</si>
  <si>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</si>
  <si>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</si>
  <si>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</si>
  <si>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</si>
  <si>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</si>
  <si>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</si>
  <si>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</si>
  <si>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</si>
  <si>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</si>
  <si>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</si>
  <si>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</si>
  <si>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</si>
  <si>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</si>
  <si>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</si>
  <si>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</si>
  <si>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</si>
  <si>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</si>
  <si>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</si>
  <si>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</si>
  <si>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</si>
  <si>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</si>
  <si>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</si>
  <si>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</si>
  <si>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</si>
  <si>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</si>
  <si>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</si>
  <si>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</si>
  <si>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</si>
  <si>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</si>
  <si>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</si>
  <si>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</si>
  <si>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</si>
  <si>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</si>
  <si>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</si>
  <si>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</si>
  <si>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</si>
  <si>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</si>
  <si>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</si>
  <si>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</si>
  <si>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</si>
  <si>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</si>
  <si>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</si>
  <si>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</si>
  <si>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</si>
  <si>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</si>
  <si>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</si>
  <si>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</si>
  <si>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</si>
  <si>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</si>
  <si>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</si>
  <si>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</si>
  <si>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</si>
  <si>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</si>
  <si>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</si>
  <si>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</si>
  <si>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</si>
  <si>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</si>
  <si>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</si>
  <si>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</si>
  <si>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</si>
  <si>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</si>
  <si>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</si>
  <si>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</si>
  <si>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</si>
  <si>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</si>
  <si>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</si>
  <si>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</si>
  <si>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</si>
  <si>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</si>
  <si>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</si>
  <si>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</si>
  <si>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</si>
  <si>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</si>
  <si>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</si>
  <si>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</si>
  <si>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</si>
  <si>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</si>
  <si>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</si>
  <si>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</si>
  <si>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</si>
  <si>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</si>
  <si>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</si>
  <si>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</si>
  <si>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</si>
  <si>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</si>
  <si>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</si>
  <si>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</si>
  <si>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</si>
  <si>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</si>
  <si>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</si>
  <si>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</si>
  <si>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</si>
  <si>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</si>
  <si>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</si>
  <si>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</si>
  <si>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</si>
  <si>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</si>
  <si>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</si>
  <si>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</si>
  <si>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</si>
  <si>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</si>
  <si>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</si>
  <si>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</si>
  <si>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</si>
  <si>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</si>
  <si>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</si>
  <si>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</si>
  <si>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</si>
  <si>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</si>
  <si>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</si>
  <si>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</si>
  <si>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</si>
  <si>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</si>
  <si>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</si>
  <si>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</si>
  <si>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</si>
  <si>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</si>
  <si>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</si>
  <si>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</si>
  <si>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</si>
  <si>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</si>
  <si>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</si>
  <si>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</si>
  <si>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</si>
  <si>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</si>
  <si>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</si>
  <si>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</si>
  <si>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</si>
  <si>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</si>
  <si>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</si>
  <si>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</si>
  <si>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</si>
  <si>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</si>
  <si>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</si>
  <si>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</si>
  <si>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</si>
  <si>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</si>
  <si>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</si>
  <si>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</si>
  <si>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</si>
  <si>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</si>
  <si>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</si>
  <si>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</si>
  <si>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</si>
  <si>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</si>
  <si>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</si>
  <si>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</si>
  <si>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</si>
  <si>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</si>
  <si>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</si>
  <si>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</si>
  <si>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</si>
  <si>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</si>
  <si>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</si>
  <si>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</si>
  <si>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</si>
  <si>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</si>
  <si>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</si>
  <si>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</si>
  <si>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</si>
  <si>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</si>
  <si>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</si>
  <si>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</si>
  <si>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</si>
  <si>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</si>
  <si>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</si>
  <si>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</si>
  <si>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</si>
  <si>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</si>
  <si>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</si>
  <si>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</si>
  <si>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</si>
  <si>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</si>
  <si>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</si>
  <si>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</si>
  <si>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</si>
  <si>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</si>
  <si>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</si>
  <si>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</si>
  <si>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</si>
  <si>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</si>
  <si>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</si>
  <si>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</si>
  <si>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</si>
  <si>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</si>
  <si>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</si>
  <si>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</si>
  <si>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</si>
  <si>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</si>
  <si>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</si>
  <si>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</si>
  <si>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</si>
  <si>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</si>
  <si>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</si>
  <si>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</si>
  <si>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</si>
  <si>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</si>
  <si>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</si>
  <si>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</si>
  <si>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</si>
  <si>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</si>
  <si>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</si>
  <si>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</si>
  <si>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</si>
  <si>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</si>
  <si>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</si>
  <si>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</si>
  <si>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</si>
  <si>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</si>
  <si>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</si>
  <si>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</si>
  <si>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</si>
  <si>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</si>
  <si>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</si>
  <si>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</si>
  <si>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</si>
  <si>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</si>
  <si>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</si>
  <si>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</si>
  <si>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</si>
  <si>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</si>
  <si>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</si>
  <si>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</si>
  <si>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</si>
  <si>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</si>
  <si>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</si>
  <si>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</si>
  <si>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</si>
  <si>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</si>
  <si>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</si>
  <si>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</si>
  <si>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</si>
  <si>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</si>
  <si>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</si>
  <si>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</si>
  <si>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</si>
  <si>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</si>
  <si>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</si>
  <si>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</si>
  <si>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</si>
  <si>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</si>
  <si>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</si>
  <si>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</si>
  <si>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</si>
  <si>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</si>
  <si>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</si>
  <si>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</si>
  <si>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</si>
  <si>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</si>
  <si>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</si>
  <si>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</si>
  <si>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</si>
  <si>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</si>
  <si>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</si>
  <si>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</si>
  <si>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</si>
  <si>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</si>
  <si>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</si>
  <si>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</si>
  <si>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</si>
  <si>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</si>
  <si>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</si>
  <si>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</si>
  <si>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</si>
  <si>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</si>
  <si>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</si>
  <si>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</si>
  <si>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</si>
  <si>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</si>
  <si>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</si>
  <si>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</si>
  <si>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</si>
  <si>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</si>
  <si>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</si>
  <si>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</si>
  <si>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</si>
  <si>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</si>
  <si>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</si>
  <si>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</si>
  <si>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</si>
  <si>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</si>
  <si>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</si>
  <si>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</si>
  <si>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</si>
  <si>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</si>
  <si>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</si>
  <si>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</si>
  <si>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</si>
  <si>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</si>
  <si>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</si>
  <si>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</si>
  <si>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</si>
  <si>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</si>
  <si>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</si>
  <si>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</si>
  <si>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</si>
  <si>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</si>
  <si>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</si>
  <si>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</si>
  <si>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</si>
  <si>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</si>
  <si>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</si>
  <si>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</si>
  <si>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</si>
  <si>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</si>
  <si>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</si>
  <si>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</si>
  <si>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</si>
  <si>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</si>
  <si>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</si>
  <si>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</si>
  <si>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</si>
  <si>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</si>
  <si>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</si>
  <si>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</si>
  <si>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</si>
  <si>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</si>
  <si>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</si>
  <si>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</si>
  <si>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</si>
  <si>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</si>
  <si>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</si>
  <si>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</si>
  <si>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</si>
  <si>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</si>
  <si>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</si>
  <si>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</si>
  <si>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</si>
  <si>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</si>
  <si>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</si>
  <si>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</si>
  <si>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</si>
  <si>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</si>
  <si>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</si>
  <si>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</si>
  <si>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</si>
  <si>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</si>
  <si>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</si>
  <si>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</si>
  <si>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</si>
  <si>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</si>
  <si>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</si>
  <si>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</si>
  <si>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</si>
  <si>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</si>
  <si>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</si>
  <si>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</si>
  <si>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</si>
  <si>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</si>
  <si>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</si>
  <si>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</si>
  <si>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</si>
  <si>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</si>
  <si>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</si>
  <si>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</si>
  <si>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</si>
  <si>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</si>
  <si>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</si>
  <si>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</si>
  <si>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</si>
  <si>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</si>
  <si>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</si>
  <si>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</si>
  <si>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</si>
  <si>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</si>
  <si>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</si>
  <si>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</si>
  <si>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</si>
  <si>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</si>
  <si>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</si>
  <si>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</si>
  <si>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</si>
  <si>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</si>
  <si>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</si>
  <si>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</si>
  <si>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</si>
  <si>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</si>
  <si>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</si>
  <si>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</si>
  <si>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</si>
  <si>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</si>
  <si>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</si>
  <si>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</si>
  <si>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</si>
  <si>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</si>
  <si>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</si>
  <si>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</si>
  <si>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</si>
  <si>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</si>
  <si>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</si>
  <si>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</si>
  <si>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</si>
  <si>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</si>
  <si>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</si>
  <si>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</si>
  <si>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</si>
  <si>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</si>
  <si>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</si>
  <si>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</si>
  <si>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</si>
  <si>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</si>
  <si>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</si>
  <si>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</si>
  <si>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</si>
  <si>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</si>
  <si>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</si>
  <si>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</si>
  <si>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</si>
  <si>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</si>
  <si>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</si>
  <si>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</si>
  <si>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</si>
  <si>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</si>
  <si>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</si>
  <si>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</si>
  <si>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</si>
  <si>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</si>
  <si>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</si>
  <si>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</si>
  <si>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</si>
  <si>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</si>
  <si>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</si>
  <si>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</si>
  <si>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</si>
  <si>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</si>
  <si>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</si>
  <si>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</si>
  <si>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</si>
  <si>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</si>
  <si>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</si>
  <si>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</si>
  <si>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</si>
  <si>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</si>
  <si>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</si>
  <si>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</si>
  <si>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</si>
  <si>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</si>
  <si>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</si>
  <si>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</si>
  <si>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</si>
  <si>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</si>
  <si>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</si>
  <si>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</si>
  <si>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</si>
  <si>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</si>
  <si>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</si>
  <si>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</si>
  <si>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</si>
  <si>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</si>
  <si>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</si>
  <si>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</si>
  <si>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</si>
  <si>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</si>
  <si>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</si>
  <si>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</si>
  <si>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</si>
  <si>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</si>
  <si>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</si>
  <si>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</si>
  <si>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</si>
  <si>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</si>
  <si>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</si>
  <si>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</si>
  <si>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</si>
  <si>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</si>
  <si>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</si>
  <si>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</si>
  <si>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</si>
  <si>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</si>
  <si>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</si>
  <si>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</si>
  <si>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</si>
  <si>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</si>
  <si>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</si>
  <si>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</si>
  <si>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</si>
  <si>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</si>
  <si>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</si>
  <si>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</si>
  <si>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</si>
  <si>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</si>
  <si>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</si>
  <si>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</si>
  <si>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</si>
  <si>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</si>
  <si>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</si>
  <si>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</si>
  <si>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</si>
  <si>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</si>
  <si>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</si>
  <si>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</si>
  <si>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</si>
  <si>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</si>
  <si>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</si>
  <si>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</si>
  <si>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</si>
  <si>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</si>
  <si>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</si>
  <si>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</si>
  <si>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</si>
  <si>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</si>
  <si>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</si>
  <si>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</si>
  <si>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</si>
  <si>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</si>
  <si>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</si>
  <si>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</si>
  <si>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</si>
  <si>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</si>
  <si>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</si>
  <si>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</si>
  <si>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</si>
  <si>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</si>
  <si>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</si>
  <si>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</si>
  <si>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</si>
  <si>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</si>
  <si>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</si>
  <si>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</si>
  <si>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</si>
  <si>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</si>
  <si>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</si>
  <si>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</si>
  <si>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</si>
  <si>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</si>
  <si>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</si>
  <si>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</si>
  <si>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</si>
  <si>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</si>
  <si>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</si>
  <si>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</si>
  <si>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</si>
  <si>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</si>
  <si>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</si>
  <si>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</si>
  <si>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</si>
  <si>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</si>
  <si>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</si>
  <si>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</si>
  <si>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</si>
  <si>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</si>
  <si>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</si>
  <si>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</si>
  <si>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</si>
  <si>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</si>
  <si>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</si>
  <si>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</si>
  <si>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</si>
  <si>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</si>
  <si>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</si>
  <si>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</si>
  <si>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</si>
  <si>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</si>
  <si>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</si>
  <si>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</si>
  <si>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</si>
  <si>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</si>
  <si>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</si>
  <si>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</si>
  <si>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</si>
  <si>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</si>
  <si>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</si>
  <si>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</si>
  <si>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</si>
  <si>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</si>
  <si>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</si>
  <si>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</si>
  <si>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</si>
  <si>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</si>
  <si>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</si>
  <si>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</si>
  <si>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</si>
  <si>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</si>
  <si>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</si>
  <si>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</si>
  <si>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</si>
  <si>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</si>
  <si>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</si>
  <si>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</si>
  <si>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</si>
  <si>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</si>
  <si>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</si>
  <si>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</si>
  <si>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</si>
  <si>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</si>
  <si>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</si>
  <si>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</si>
  <si>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</si>
  <si>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</si>
  <si>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</si>
  <si>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</si>
  <si>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</si>
  <si>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</si>
  <si>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</si>
  <si>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</si>
  <si>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</si>
  <si>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</si>
  <si>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</si>
  <si>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</si>
  <si>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</si>
  <si>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</si>
  <si>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</si>
  <si>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</si>
  <si>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</si>
  <si>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</si>
  <si>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</si>
  <si>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</si>
  <si>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</si>
  <si>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</si>
  <si>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</si>
  <si>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</si>
  <si>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</si>
  <si>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</si>
  <si>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</si>
  <si>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</si>
  <si>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</si>
  <si>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</si>
  <si>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</si>
  <si>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</si>
  <si>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</si>
  <si>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</si>
  <si>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</si>
  <si>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</si>
  <si>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</si>
  <si>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</si>
  <si>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</si>
  <si>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</si>
  <si>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</si>
  <si>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</si>
  <si>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</si>
  <si>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</si>
  <si>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</si>
  <si>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</si>
  <si>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</si>
  <si>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</si>
  <si>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</si>
  <si>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</si>
  <si>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</si>
  <si>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</si>
  <si>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</si>
  <si>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</si>
  <si>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</si>
  <si>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</si>
  <si>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</si>
  <si>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</si>
  <si>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</si>
  <si>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</si>
  <si>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</si>
  <si>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</si>
  <si>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</si>
  <si>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</si>
  <si>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</si>
  <si>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</si>
  <si>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</si>
  <si>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</si>
  <si>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</si>
  <si>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</si>
  <si>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</si>
  <si>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</si>
  <si>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</si>
  <si>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</si>
  <si>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</si>
  <si>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</si>
  <si>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</si>
  <si>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</si>
  <si>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</si>
  <si>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</si>
  <si>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</si>
  <si>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</si>
  <si>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</si>
  <si>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</si>
  <si>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</si>
  <si>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</si>
  <si>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</si>
  <si>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</si>
  <si>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</si>
  <si>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</si>
  <si>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</si>
  <si>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</si>
  <si>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</si>
  <si>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</si>
  <si>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</si>
  <si>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</si>
  <si>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</si>
  <si>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</si>
  <si>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</si>
  <si>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</si>
  <si>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</si>
  <si>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</si>
  <si>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</si>
  <si>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</si>
  <si>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</si>
  <si>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</si>
  <si>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</si>
  <si>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</si>
  <si>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</si>
  <si>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</si>
  <si>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</si>
  <si>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</si>
  <si>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</si>
  <si>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</si>
  <si>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</si>
  <si>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</si>
  <si>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</si>
  <si>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</si>
  <si>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</si>
  <si>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</si>
  <si>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</si>
  <si>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</si>
  <si>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</si>
  <si>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</si>
  <si>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</si>
  <si>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</si>
  <si>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</si>
  <si>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</si>
  <si>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</si>
  <si>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</si>
  <si>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</si>
  <si>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</si>
  <si>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</si>
  <si>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</si>
  <si>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</si>
  <si>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</si>
  <si>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</si>
  <si>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</si>
  <si>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</si>
  <si>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</si>
  <si>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</si>
  <si>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</si>
  <si>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</si>
  <si>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</si>
  <si>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</si>
  <si>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</si>
  <si>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</si>
  <si>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</si>
  <si>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</si>
  <si>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</si>
  <si>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</si>
  <si>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</si>
  <si>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</si>
  <si>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</si>
  <si>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</si>
  <si>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</si>
  <si>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</si>
  <si>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</si>
  <si>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</si>
  <si>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</si>
  <si>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</si>
  <si>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</si>
  <si>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</si>
  <si>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</si>
  <si>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</si>
  <si>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</si>
  <si>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</si>
  <si>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</si>
  <si>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</si>
  <si>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</si>
  <si>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</si>
  <si>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</si>
  <si>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</si>
  <si>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</si>
  <si>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</si>
  <si>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</si>
  <si>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</si>
  <si>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</si>
  <si>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</si>
  <si>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</si>
  <si>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</si>
  <si>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</si>
  <si>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</si>
  <si>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</si>
  <si>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</si>
  <si>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</si>
  <si>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</si>
  <si>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</si>
  <si>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</si>
  <si>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</si>
  <si>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</si>
  <si>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</si>
  <si>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</si>
  <si>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</si>
  <si>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</si>
  <si>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</si>
  <si>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</si>
  <si>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</si>
  <si>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</si>
  <si>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</si>
  <si>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</si>
  <si>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</si>
  <si>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</si>
  <si>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</si>
  <si>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</si>
  <si>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</si>
  <si>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</si>
  <si>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</si>
  <si>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</si>
  <si>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</si>
  <si>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</si>
  <si>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</si>
  <si>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</si>
  <si>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</si>
  <si>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</si>
  <si>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</si>
  <si>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</si>
  <si>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</si>
  <si>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</si>
  <si>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</si>
  <si>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</si>
  <si>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</si>
  <si>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</si>
  <si>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</si>
  <si>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</si>
  <si>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</si>
  <si>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</si>
  <si>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</si>
  <si>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</si>
  <si>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</si>
  <si>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</si>
  <si>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</si>
  <si>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</si>
  <si>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</si>
  <si>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</si>
  <si>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</si>
  <si>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</si>
  <si>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</si>
  <si>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</si>
  <si>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</si>
  <si>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</si>
  <si>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</si>
  <si>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</si>
  <si>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</si>
  <si>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</si>
  <si>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</si>
  <si>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</si>
  <si>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</si>
  <si>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</si>
  <si>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</si>
  <si>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</si>
  <si>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</si>
  <si>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</si>
  <si>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</si>
  <si>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</si>
  <si>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</si>
  <si>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</si>
  <si>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</si>
  <si>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</si>
  <si>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</si>
  <si>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</si>
  <si>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</si>
  <si>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</si>
  <si>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</si>
  <si>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</si>
  <si>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</si>
  <si>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</si>
  <si>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</si>
  <si>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</si>
  <si>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</si>
  <si>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</si>
  <si>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</si>
  <si>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</si>
  <si>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</si>
  <si>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</si>
  <si>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</si>
  <si>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</si>
  <si>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</si>
  <si>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</si>
  <si>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</si>
  <si>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</si>
  <si>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</si>
  <si>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</si>
  <si>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</si>
  <si>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</si>
  <si>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</si>
  <si>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</si>
  <si>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</si>
  <si>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</si>
  <si>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</si>
  <si>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</si>
  <si>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</si>
  <si>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</si>
  <si>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</si>
  <si>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</si>
  <si>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</si>
  <si>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</si>
  <si>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</si>
  <si>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</si>
  <si>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</si>
  <si>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</si>
  <si>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</si>
  <si>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</si>
  <si>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</si>
  <si>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</si>
  <si>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</si>
  <si>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</si>
  <si>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</si>
  <si>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</si>
  <si>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</si>
  <si>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</si>
  <si>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</si>
  <si>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</si>
  <si>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</si>
  <si>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</si>
  <si>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</si>
  <si>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</si>
  <si>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</si>
  <si>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</si>
  <si>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</si>
  <si>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</si>
  <si>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</si>
  <si>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</si>
  <si>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</si>
  <si>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</si>
  <si>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</si>
  <si>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</si>
  <si>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</si>
  <si>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</si>
  <si>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</si>
  <si>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</si>
  <si>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</si>
  <si>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</si>
  <si>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</si>
  <si>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</si>
  <si>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</si>
  <si>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</si>
  <si>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</si>
  <si>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</si>
  <si>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</si>
  <si>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</si>
  <si>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</si>
  <si>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</si>
  <si>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</si>
  <si>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</si>
  <si>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</si>
  <si>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</si>
  <si>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</si>
  <si>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</si>
  <si>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</si>
  <si>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</si>
  <si>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</si>
  <si>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</si>
  <si>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</si>
  <si>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</si>
  <si>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</si>
  <si>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</si>
  <si>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</si>
  <si>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</si>
  <si>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</si>
  <si>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</si>
  <si>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</si>
  <si>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</si>
  <si>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</si>
  <si>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</si>
  <si>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</si>
  <si>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</si>
  <si>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</si>
  <si>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</si>
  <si>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</si>
  <si>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</si>
  <si>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</si>
  <si>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</si>
  <si>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</si>
  <si>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</si>
  <si>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</si>
  <si>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</si>
  <si>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</si>
  <si>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</si>
  <si>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</si>
  <si>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</si>
  <si>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</si>
  <si>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</si>
  <si>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</si>
  <si>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</si>
  <si>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</si>
  <si>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</si>
  <si>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</si>
  <si>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</si>
  <si>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</si>
  <si>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</si>
  <si>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</si>
  <si>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</si>
  <si>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</si>
  <si>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</si>
  <si>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</si>
  <si>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</si>
  <si>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</si>
  <si>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</si>
  <si>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</si>
  <si>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</si>
  <si>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</si>
  <si>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</si>
  <si>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</si>
  <si>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</si>
  <si>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</si>
  <si>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</si>
  <si>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</si>
  <si>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</si>
  <si>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</si>
  <si>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</si>
  <si>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</si>
  <si>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</si>
  <si>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</si>
  <si>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</si>
  <si>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</si>
  <si>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</si>
  <si>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</si>
  <si>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</si>
  <si>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</si>
  <si>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</si>
  <si>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</si>
  <si>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</si>
  <si>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</si>
  <si>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</si>
  <si>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</si>
  <si>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</si>
  <si>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</si>
  <si>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</si>
  <si>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</si>
  <si>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</si>
  <si>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</si>
  <si>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</si>
  <si>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</si>
  <si>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</si>
  <si>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</si>
  <si>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</si>
  <si>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</si>
  <si>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</si>
  <si>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</si>
  <si>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</si>
  <si>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</si>
  <si>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</si>
  <si>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</si>
  <si>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</si>
  <si>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</si>
  <si>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</si>
  <si>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</si>
  <si>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</si>
  <si>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</si>
  <si>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</si>
  <si>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</si>
  <si>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</si>
  <si>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</si>
  <si>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</si>
  <si>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</si>
  <si>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</si>
  <si>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</si>
  <si>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</si>
  <si>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</si>
  <si>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</si>
  <si>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</si>
  <si>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</si>
  <si>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</si>
  <si>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</si>
  <si>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</si>
  <si>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</si>
  <si>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</si>
  <si>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</si>
  <si>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</si>
  <si>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</si>
  <si>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</si>
  <si>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</si>
  <si>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</si>
  <si>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</si>
  <si>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</si>
  <si>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</si>
  <si>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</si>
  <si>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</si>
  <si>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</si>
  <si>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</si>
  <si>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</si>
  <si>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</si>
  <si>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</si>
  <si>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</si>
  <si>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</si>
  <si>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</si>
  <si>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</si>
  <si>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</si>
  <si>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</si>
  <si>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</si>
  <si>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</si>
  <si>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</si>
  <si>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</si>
  <si>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</si>
  <si>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</si>
  <si>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</si>
  <si>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</si>
  <si>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</si>
  <si>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</si>
  <si>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</si>
  <si>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</si>
  <si>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</si>
  <si>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</si>
  <si>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</si>
  <si>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</si>
  <si>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</si>
  <si>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</si>
  <si>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</si>
  <si>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</si>
  <si>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</si>
  <si>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</si>
  <si>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</si>
  <si>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</si>
  <si>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</si>
  <si>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</si>
  <si>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</si>
  <si>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</si>
  <si>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</si>
  <si>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</si>
  <si>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</si>
  <si>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</si>
  <si>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</si>
  <si>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</si>
  <si>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</si>
  <si>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</si>
  <si>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</si>
  <si>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</si>
  <si>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</si>
  <si>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</si>
  <si>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</si>
  <si>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</si>
  <si>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</si>
  <si>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</si>
  <si>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</si>
  <si>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</si>
  <si>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</si>
  <si>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</si>
  <si>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</si>
  <si>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</si>
  <si>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</si>
  <si>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</si>
  <si>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</si>
  <si>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</si>
  <si>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</si>
  <si>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</si>
  <si>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</si>
  <si>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</si>
  <si>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</si>
  <si>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</si>
  <si>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</si>
  <si>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</si>
  <si>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</si>
  <si>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</si>
  <si>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</si>
  <si>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</si>
  <si>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</si>
  <si>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</si>
  <si>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</si>
  <si>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</si>
  <si>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</si>
  <si>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</si>
  <si>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</si>
  <si>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</si>
  <si>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</si>
  <si>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</si>
  <si>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</si>
  <si>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</si>
  <si>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</si>
  <si>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</si>
  <si>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</si>
  <si>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</si>
  <si>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</si>
  <si>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</si>
  <si>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</si>
  <si>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</si>
  <si>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</si>
  <si>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</si>
  <si>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</si>
  <si>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</si>
  <si>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</si>
  <si>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</si>
  <si>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</si>
  <si>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</si>
  <si>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</si>
  <si>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</si>
  <si>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</si>
  <si>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</si>
  <si>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</si>
  <si>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</si>
  <si>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</si>
  <si>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</si>
  <si>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</si>
  <si>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</si>
  <si>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</si>
  <si>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</si>
  <si>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</si>
  <si>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</si>
  <si>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</si>
  <si>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</si>
  <si>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</si>
  <si>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</si>
  <si>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</si>
  <si>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</si>
  <si>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</si>
  <si>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</si>
  <si>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</si>
  <si>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</si>
  <si>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</si>
  <si>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</si>
  <si>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</si>
  <si>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</si>
  <si>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</si>
  <si>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</si>
  <si>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</si>
  <si>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</si>
  <si>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</si>
  <si>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</si>
  <si>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</si>
  <si>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</si>
  <si>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</si>
  <si>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</si>
  <si>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</si>
  <si>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</si>
  <si>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</si>
  <si>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</si>
  <si>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</si>
  <si>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</si>
  <si>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</si>
  <si>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</si>
  <si>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</si>
  <si>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</si>
  <si>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</si>
  <si>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</si>
  <si>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</si>
  <si>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</si>
  <si>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</si>
  <si>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</si>
  <si>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</si>
  <si>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</si>
  <si>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</si>
  <si>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</si>
  <si>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</si>
  <si>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</si>
  <si>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</si>
  <si>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</si>
  <si>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</si>
  <si>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</si>
  <si>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</si>
  <si>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</si>
  <si>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</si>
  <si>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</si>
  <si>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</si>
  <si>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</si>
  <si>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</si>
  <si>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</si>
  <si>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</si>
  <si>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</si>
  <si>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</si>
  <si>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</si>
  <si>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</si>
  <si>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</si>
  <si>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</si>
  <si>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</si>
  <si>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</si>
  <si>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</si>
  <si>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</si>
  <si>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</si>
  <si>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</si>
  <si>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</si>
  <si>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</si>
  <si>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</si>
  <si>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</si>
  <si>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</si>
  <si>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</si>
  <si>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</si>
  <si>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</si>
  <si>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</si>
  <si>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</si>
  <si>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</si>
  <si>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</si>
  <si>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</si>
  <si>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</si>
  <si>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</si>
  <si>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</si>
  <si>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</si>
  <si>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</si>
  <si>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</si>
  <si>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</si>
  <si>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</si>
  <si>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</si>
  <si>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</si>
  <si>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</si>
  <si>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</si>
  <si>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</si>
  <si>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</si>
  <si>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</si>
  <si>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</si>
  <si>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</si>
  <si>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</si>
  <si>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</si>
  <si>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</si>
  <si>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</si>
  <si>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</si>
  <si>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</si>
  <si>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</si>
  <si>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</si>
  <si>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</si>
  <si>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</si>
  <si>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</si>
  <si>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</si>
  <si>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</si>
  <si>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</si>
  <si>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</si>
  <si>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</si>
  <si>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</si>
  <si>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</si>
  <si>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</si>
  <si>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</si>
  <si>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</si>
  <si>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</si>
  <si>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</si>
  <si>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</si>
  <si>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</si>
  <si>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</si>
  <si>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</si>
  <si>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</si>
  <si>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</si>
  <si>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</si>
  <si>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</si>
  <si>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</si>
  <si>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</si>
  <si>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</si>
  <si>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</si>
  <si>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</si>
  <si>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</si>
  <si>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</si>
  <si>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</si>
  <si>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</si>
  <si>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</si>
  <si>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</si>
  <si>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</si>
  <si>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</si>
  <si>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</si>
  <si>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</si>
  <si>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</si>
  <si>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</si>
  <si>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</si>
  <si>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</si>
  <si>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</si>
  <si>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</si>
  <si>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</si>
  <si>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</si>
  <si>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</si>
  <si>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</si>
  <si>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</si>
  <si>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</si>
  <si>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</si>
  <si>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</si>
  <si>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</si>
  <si>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</si>
  <si>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</si>
  <si>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</si>
  <si>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</si>
  <si>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</si>
  <si>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</si>
  <si>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</si>
  <si>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</si>
  <si>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</si>
  <si>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</si>
  <si>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</si>
  <si>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</si>
  <si>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</si>
  <si>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</si>
  <si>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</si>
  <si>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</si>
  <si>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</si>
  <si>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</si>
  <si>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</si>
  <si>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</si>
  <si>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</si>
  <si>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</si>
  <si>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</si>
  <si>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</si>
  <si>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</si>
  <si>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</si>
  <si>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</si>
  <si>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</si>
  <si>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</si>
  <si>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</si>
  <si>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</si>
  <si>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</si>
  <si>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</si>
  <si>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</si>
  <si>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</si>
  <si>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</si>
  <si>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</si>
  <si>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</si>
  <si>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</si>
  <si>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</si>
  <si>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</si>
  <si>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</si>
  <si>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</si>
  <si>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</si>
  <si>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</si>
  <si>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</si>
  <si>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</si>
  <si>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</si>
  <si>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</si>
  <si>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</si>
  <si>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</si>
  <si>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</si>
  <si>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</si>
  <si>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</si>
  <si>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</si>
  <si>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</si>
  <si>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</si>
  <si>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</si>
  <si>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</si>
  <si>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</si>
  <si>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</si>
  <si>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</si>
  <si>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</si>
  <si>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</si>
  <si>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</si>
  <si>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</si>
  <si>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</si>
  <si>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</si>
  <si>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</si>
  <si>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</si>
  <si>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</si>
  <si>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</si>
  <si>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</si>
  <si>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</si>
  <si>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</si>
  <si>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</si>
  <si>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</si>
  <si>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</si>
  <si>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</si>
  <si>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</si>
  <si>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</si>
  <si>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</si>
  <si>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</si>
  <si>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</si>
  <si>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</si>
  <si>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</si>
  <si>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</si>
  <si>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</si>
  <si>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</si>
  <si>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</si>
  <si>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</si>
  <si>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</si>
  <si>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</si>
  <si>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</si>
  <si>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</si>
  <si>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</si>
  <si>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</si>
  <si>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</si>
  <si>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</si>
  <si>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</si>
  <si>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</si>
  <si>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</si>
  <si>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</si>
  <si>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</si>
  <si>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</si>
  <si>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</si>
  <si>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</si>
  <si>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</si>
  <si>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</si>
  <si>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</si>
  <si>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</si>
  <si>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</si>
  <si>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</si>
  <si>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</si>
  <si>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</si>
  <si>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</si>
  <si>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</si>
  <si>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</si>
  <si>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</si>
  <si>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</si>
  <si>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</si>
  <si>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</si>
  <si>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</si>
  <si>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</si>
  <si>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</si>
  <si>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</si>
  <si>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</si>
  <si>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</si>
  <si>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</si>
  <si>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</si>
  <si>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</si>
  <si>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</si>
  <si>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</si>
  <si>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</si>
  <si>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</si>
  <si>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</si>
  <si>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</si>
  <si>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</si>
  <si>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</si>
  <si>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</si>
  <si>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</si>
  <si>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</si>
  <si>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</si>
  <si>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</si>
  <si>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</si>
  <si>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</si>
  <si>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</si>
  <si>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</si>
  <si>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</si>
  <si>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</si>
  <si>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</si>
  <si>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</si>
  <si>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</si>
  <si>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</si>
  <si>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</si>
  <si>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</si>
  <si>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</si>
  <si>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</si>
  <si>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</si>
  <si>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</si>
  <si>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</si>
  <si>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</si>
  <si>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</si>
  <si>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</si>
  <si>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</si>
  <si>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</si>
  <si>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</si>
  <si>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</si>
  <si>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</si>
  <si>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</si>
  <si>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</si>
  <si>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</si>
  <si>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</si>
  <si>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</si>
  <si>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</si>
  <si>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</si>
  <si>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</si>
  <si>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</si>
  <si>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</si>
  <si>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</si>
  <si>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</si>
  <si>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</si>
  <si>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</si>
  <si>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</si>
  <si>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</si>
  <si>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</si>
  <si>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</si>
  <si>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</si>
  <si>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</si>
  <si>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</si>
  <si>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</si>
  <si>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</si>
  <si>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</si>
  <si>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</si>
  <si>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</si>
  <si>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</si>
  <si>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</si>
  <si>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</si>
  <si>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</si>
  <si>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</si>
  <si>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</si>
  <si>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</si>
  <si>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</si>
  <si>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</si>
  <si>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</si>
  <si>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</si>
  <si>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</si>
  <si>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</si>
  <si>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</si>
  <si>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</si>
  <si>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</si>
  <si>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</si>
  <si>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</si>
  <si>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</si>
  <si>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</si>
  <si>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</si>
  <si>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</si>
  <si>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</si>
  <si>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</si>
  <si>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</si>
  <si>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</si>
  <si>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</si>
  <si>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</si>
  <si>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</si>
  <si>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</si>
  <si>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</si>
  <si>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</si>
  <si>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</si>
  <si>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</si>
  <si>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</si>
  <si>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</si>
  <si>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</si>
  <si>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</si>
  <si>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</si>
  <si>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</si>
  <si>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</si>
  <si>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</si>
  <si>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</si>
  <si>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</si>
  <si>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</si>
  <si>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</si>
  <si>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</si>
  <si>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</si>
  <si>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</si>
  <si>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</si>
  <si>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</si>
  <si>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</si>
  <si>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</si>
  <si>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</si>
  <si>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</si>
  <si>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</si>
  <si>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</si>
  <si>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</si>
  <si>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</si>
  <si>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</si>
  <si>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</si>
  <si>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</si>
  <si>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</si>
  <si>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</si>
  <si>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</si>
  <si>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</si>
  <si>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</si>
  <si>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</si>
  <si>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</si>
  <si>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</si>
  <si>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</si>
  <si>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</si>
  <si>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</si>
  <si>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</si>
  <si>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</si>
  <si>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</si>
  <si>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</si>
  <si>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</si>
  <si>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</si>
  <si>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</si>
  <si>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</si>
  <si>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</si>
  <si>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</si>
  <si>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</si>
  <si>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</si>
  <si>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</si>
  <si>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</si>
  <si>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</si>
  <si>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</si>
  <si>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</si>
  <si>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</si>
  <si>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</si>
  <si>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</si>
  <si>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</si>
  <si>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</si>
  <si>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</si>
  <si>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</si>
  <si>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</si>
  <si>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</si>
  <si>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</si>
  <si>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</si>
  <si>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</si>
  <si>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</si>
  <si>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</si>
  <si>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</si>
  <si>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</si>
  <si>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</si>
  <si>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</si>
  <si>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</si>
  <si>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</si>
  <si>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</si>
  <si>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</si>
  <si>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</si>
  <si>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</si>
  <si>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</si>
  <si>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</si>
  <si>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</si>
  <si>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</si>
  <si>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</si>
  <si>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</si>
  <si>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</si>
  <si>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</si>
  <si>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</si>
  <si>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</si>
  <si>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</si>
  <si>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</si>
  <si>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</si>
  <si>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</si>
  <si>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</si>
  <si>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</si>
  <si>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</si>
  <si>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</si>
  <si>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</si>
  <si>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</si>
  <si>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</si>
  <si>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</si>
  <si>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</si>
  <si>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</si>
  <si>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</si>
  <si>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</si>
  <si>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</si>
  <si>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</si>
  <si>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</si>
  <si>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</si>
  <si>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</si>
  <si>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</si>
  <si>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</si>
  <si>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</si>
  <si>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</si>
  <si>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</si>
  <si>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</si>
  <si>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</si>
  <si>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</si>
  <si>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</si>
  <si>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</si>
  <si>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</si>
  <si>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</si>
  <si>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</si>
  <si>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</si>
  <si>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</si>
  <si>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</si>
  <si>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</si>
  <si>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</si>
  <si>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</si>
  <si>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</si>
  <si>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</si>
  <si>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</si>
  <si>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</si>
  <si>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</si>
  <si>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</si>
  <si>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</si>
  <si>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</si>
  <si>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</si>
  <si>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</si>
  <si>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</si>
  <si>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</si>
  <si>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</si>
  <si>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</si>
  <si>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</si>
  <si>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</si>
  <si>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</si>
  <si>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</si>
  <si>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</si>
  <si>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</si>
  <si>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</si>
  <si>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</si>
  <si>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</si>
  <si>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</si>
  <si>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</si>
  <si>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</si>
  <si>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</si>
  <si>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</si>
  <si>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</si>
  <si>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</si>
  <si>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</si>
  <si>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</si>
  <si>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</si>
  <si>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</si>
  <si>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</si>
  <si>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</si>
  <si>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</si>
  <si>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</si>
  <si>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</si>
  <si>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</si>
  <si>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</si>
  <si>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</si>
  <si>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</si>
  <si>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</si>
  <si>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</si>
  <si>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</si>
  <si>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</si>
  <si>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</si>
  <si>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</si>
  <si>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</si>
  <si>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</si>
  <si>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</si>
  <si>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</si>
  <si>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</si>
  <si>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</si>
  <si>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</si>
  <si>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</si>
  <si>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</si>
  <si>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</si>
  <si>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</si>
  <si>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</si>
  <si>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</si>
  <si>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</si>
  <si>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</si>
  <si>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</si>
  <si>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</si>
  <si>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</si>
  <si>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</si>
  <si>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</si>
  <si>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</si>
  <si>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</si>
  <si>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</si>
  <si>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</si>
  <si>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</si>
  <si>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</si>
  <si>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</si>
  <si>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</si>
  <si>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</si>
  <si>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</si>
  <si>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</si>
  <si>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</si>
  <si>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</si>
  <si>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</si>
  <si>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</si>
  <si>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</si>
  <si>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</si>
  <si>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</si>
  <si>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</si>
  <si>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</si>
  <si>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</si>
  <si>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</si>
  <si>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</si>
  <si>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</si>
  <si>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</si>
  <si>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</si>
  <si>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</si>
  <si>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</si>
  <si>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</si>
  <si>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</si>
  <si>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</si>
  <si>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</si>
  <si>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</si>
  <si>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</si>
  <si>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</si>
  <si>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</si>
  <si>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</si>
  <si>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</si>
  <si>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</si>
  <si>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</si>
  <si>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</si>
  <si>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</si>
  <si>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</si>
  <si>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</si>
  <si>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</si>
  <si>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</si>
  <si>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</si>
  <si>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</si>
  <si>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</si>
  <si>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</si>
  <si>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</si>
  <si>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</si>
  <si>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</si>
  <si>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</si>
  <si>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</si>
  <si>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</si>
  <si>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</si>
  <si>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</si>
  <si>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</si>
  <si>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</si>
  <si>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</si>
  <si>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</si>
  <si>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</si>
  <si>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</si>
  <si>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</si>
  <si>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</si>
  <si>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</si>
  <si>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</si>
  <si>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</si>
  <si>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</si>
  <si>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</si>
  <si>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</si>
  <si>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</si>
  <si>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</si>
  <si>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</si>
  <si>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</si>
  <si>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</si>
  <si>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</si>
  <si>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</si>
  <si>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</si>
  <si>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</si>
  <si>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</si>
  <si>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</si>
  <si>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</si>
  <si>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</si>
  <si>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</si>
  <si>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</si>
  <si>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</si>
  <si>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</si>
  <si>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</si>
  <si>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</si>
  <si>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</si>
  <si>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</si>
  <si>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</si>
  <si>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</si>
  <si>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</si>
  <si>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</si>
  <si>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</si>
  <si>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</si>
  <si>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</si>
  <si>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</si>
  <si>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</si>
  <si>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</si>
  <si>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</si>
  <si>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</si>
  <si>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</si>
  <si>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</si>
  <si>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</si>
  <si>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</si>
  <si>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</si>
  <si>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</si>
  <si>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</si>
  <si>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</si>
  <si>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</si>
  <si>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</si>
  <si>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</si>
  <si>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</si>
  <si>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</si>
  <si>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</si>
  <si>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</si>
  <si>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</si>
  <si>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</si>
  <si>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</si>
  <si>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</si>
  <si>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</si>
  <si>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</si>
  <si>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</si>
  <si>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</si>
  <si>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</si>
  <si>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</si>
  <si>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</si>
  <si>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</si>
  <si>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</si>
  <si>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</si>
  <si>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</si>
  <si>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</si>
  <si>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</si>
  <si>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</si>
  <si>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</si>
  <si>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</si>
  <si>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</si>
  <si>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</si>
  <si>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</si>
  <si>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</si>
  <si>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</si>
  <si>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</si>
  <si>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</si>
  <si>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</si>
  <si>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</si>
  <si>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</si>
  <si>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</si>
  <si>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</si>
  <si>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</si>
  <si>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</si>
  <si>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</si>
  <si>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</si>
  <si>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</si>
  <si>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</si>
  <si>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</si>
  <si>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</si>
  <si>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</si>
  <si>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</si>
  <si>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</si>
  <si>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</si>
  <si>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</si>
  <si>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</si>
  <si>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</si>
  <si>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</si>
  <si>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</si>
  <si>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</si>
  <si>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</si>
  <si>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</si>
  <si>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</si>
  <si>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</si>
  <si>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</si>
  <si>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</si>
  <si>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</si>
  <si>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</si>
  <si>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</si>
  <si>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</si>
  <si>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</si>
  <si>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</si>
  <si>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</si>
  <si>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</si>
  <si>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</si>
  <si>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</si>
  <si>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</si>
  <si>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</si>
  <si>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</si>
  <si>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</si>
  <si>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</si>
  <si>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</si>
  <si>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</si>
  <si>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</si>
  <si>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</si>
  <si>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</si>
  <si>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</si>
  <si>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</si>
  <si>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</si>
  <si>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</si>
  <si>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</si>
  <si>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</si>
  <si>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</si>
  <si>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</si>
  <si>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</si>
  <si>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</si>
  <si>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</si>
  <si>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</si>
  <si>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</si>
  <si>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</si>
  <si>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</si>
  <si>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</si>
  <si>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</si>
  <si>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</si>
  <si>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</si>
  <si>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</si>
  <si>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</si>
  <si>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</si>
  <si>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</si>
  <si>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</si>
  <si>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</si>
  <si>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</si>
  <si>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</si>
  <si>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</si>
  <si>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</si>
  <si>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</si>
  <si>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</si>
  <si>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</si>
  <si>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</si>
  <si>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</si>
  <si>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</si>
  <si>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</si>
  <si>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</si>
  <si>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</si>
  <si>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</si>
  <si>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</si>
  <si>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</si>
  <si>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</si>
  <si>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</si>
  <si>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</si>
  <si>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</si>
  <si>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</si>
  <si>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</si>
  <si>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</si>
  <si>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</si>
  <si>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</si>
  <si>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</si>
  <si>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</si>
  <si>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</si>
  <si>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</si>
  <si>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</si>
  <si>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</si>
  <si>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</si>
  <si>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</si>
  <si>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</si>
  <si>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</si>
  <si>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</si>
  <si>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</si>
  <si>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</si>
  <si>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</si>
  <si>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</si>
  <si>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</si>
  <si>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</si>
  <si>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</si>
  <si>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</si>
  <si>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</si>
  <si>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</si>
  <si>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</si>
  <si>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</si>
  <si>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</si>
  <si>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</si>
  <si>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</si>
  <si>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</si>
  <si>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</si>
  <si>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</si>
  <si>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</si>
  <si>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</si>
  <si>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</si>
  <si>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</si>
  <si>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</si>
  <si>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</si>
  <si>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</si>
  <si>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</si>
  <si>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</si>
  <si>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</si>
  <si>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</si>
  <si>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</si>
  <si>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</si>
  <si>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</si>
  <si>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</si>
  <si>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</si>
  <si>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</si>
  <si>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</si>
  <si>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</si>
  <si>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</si>
  <si>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</si>
  <si>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</si>
  <si>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</si>
  <si>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</si>
  <si>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</si>
  <si>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</si>
  <si>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</si>
  <si>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</si>
  <si>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</si>
  <si>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</si>
  <si>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</si>
  <si>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</si>
  <si>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</si>
  <si>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</si>
  <si>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</si>
  <si>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</si>
  <si>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</si>
  <si>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</si>
  <si>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</si>
  <si>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</si>
  <si>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</si>
  <si>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</si>
  <si>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</si>
  <si>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</si>
  <si>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</si>
  <si>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</si>
  <si>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</si>
  <si>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</si>
  <si>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</si>
  <si>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</si>
  <si>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</si>
  <si>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</si>
  <si>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</si>
  <si>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</si>
  <si>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</si>
  <si>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</si>
  <si>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</si>
  <si>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</si>
  <si>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</si>
  <si>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</si>
  <si>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</si>
  <si>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</si>
  <si>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</si>
  <si>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</si>
  <si>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</si>
  <si>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</si>
  <si>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</si>
  <si>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</si>
  <si>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</si>
  <si>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</si>
  <si>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</si>
  <si>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</si>
  <si>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</si>
  <si>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</si>
  <si>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</si>
  <si>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</si>
  <si>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</si>
  <si>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</si>
  <si>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</si>
  <si>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</si>
  <si>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</si>
  <si>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</si>
  <si>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</si>
  <si>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</si>
  <si>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</si>
  <si>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</si>
  <si>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</si>
  <si>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</si>
  <si>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</si>
  <si>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</si>
  <si>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</si>
  <si>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</si>
  <si>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</si>
  <si>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</si>
  <si>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</si>
  <si>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</si>
  <si>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</si>
  <si>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</si>
  <si>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</si>
  <si>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</si>
  <si>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</si>
  <si>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</si>
  <si>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</si>
  <si>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</si>
  <si>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</si>
  <si>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</si>
  <si>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</si>
  <si>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</si>
  <si>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</si>
  <si>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</si>
  <si>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</si>
  <si>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</si>
  <si>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</si>
  <si>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</si>
  <si>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</si>
  <si>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</si>
  <si>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</si>
  <si>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</si>
  <si>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</si>
  <si>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</si>
  <si>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</si>
  <si>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</si>
  <si>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</si>
  <si>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</si>
  <si>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</si>
  <si>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</si>
  <si>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</si>
  <si>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</si>
  <si>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</si>
  <si>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</si>
  <si>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</si>
  <si>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</si>
  <si>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</si>
  <si>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</si>
  <si>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</si>
  <si>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</si>
  <si>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</si>
  <si>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</si>
  <si>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</si>
  <si>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</si>
  <si>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</si>
  <si>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</si>
  <si>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</si>
  <si>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</si>
  <si>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</si>
  <si>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</si>
  <si>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</si>
  <si>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</si>
  <si>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</si>
  <si>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</si>
  <si>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</si>
  <si>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</si>
  <si>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</si>
  <si>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</si>
  <si>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</si>
  <si>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</si>
  <si>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</si>
  <si>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</si>
  <si>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</si>
  <si>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</si>
  <si>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</si>
  <si>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</si>
  <si>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</si>
  <si>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</si>
  <si>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</si>
  <si>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</si>
  <si>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</si>
  <si>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</si>
  <si>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</si>
  <si>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</si>
  <si>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</si>
  <si>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</si>
  <si>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</si>
  <si>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</si>
  <si>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</si>
  <si>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</si>
  <si>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</si>
  <si>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</si>
  <si>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</si>
  <si>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</si>
  <si>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</si>
  <si>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</si>
  <si>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</si>
  <si>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</si>
  <si>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</si>
  <si>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</si>
  <si>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</si>
  <si>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</si>
  <si>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</si>
  <si>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</si>
  <si>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</si>
  <si>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</si>
  <si>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</si>
  <si>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</si>
  <si>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</si>
  <si>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</si>
  <si>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</si>
  <si>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</si>
  <si>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</si>
  <si>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</si>
  <si>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</si>
  <si>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</si>
  <si>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</si>
  <si>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</si>
  <si>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</si>
  <si>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</si>
  <si>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</si>
  <si>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</si>
  <si>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</si>
  <si>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</si>
  <si>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</si>
  <si>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</si>
  <si>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</si>
  <si>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</si>
  <si>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</si>
  <si>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</si>
  <si>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</si>
  <si>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</si>
  <si>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</si>
  <si>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</si>
  <si>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</si>
  <si>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</si>
  <si>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</si>
  <si>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</si>
  <si>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</si>
  <si>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</si>
  <si>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</si>
  <si>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</si>
  <si>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</si>
  <si>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</si>
  <si>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</si>
  <si>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</si>
  <si>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</si>
  <si>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</si>
  <si>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</si>
  <si>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</si>
  <si>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</si>
  <si>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</si>
  <si>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</si>
  <si>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</si>
  <si>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</si>
  <si>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</si>
  <si>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</si>
  <si>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</si>
  <si>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</si>
  <si>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</si>
  <si>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</si>
  <si>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</si>
  <si>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</si>
  <si>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</si>
  <si>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</si>
  <si>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</si>
  <si>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</si>
  <si>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</si>
  <si>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</si>
  <si>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</si>
  <si>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</si>
  <si>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</si>
  <si>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</si>
  <si>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</si>
  <si>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</si>
  <si>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</si>
  <si>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</si>
  <si>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</si>
  <si>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</si>
  <si>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</si>
  <si>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</si>
  <si>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</si>
  <si>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</si>
  <si>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</si>
  <si>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</si>
  <si>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</si>
  <si>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</si>
  <si>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</si>
  <si>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</si>
  <si>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</si>
  <si>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</si>
  <si>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</si>
  <si>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</si>
  <si>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</si>
  <si>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</si>
  <si>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</si>
  <si>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</si>
  <si>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</si>
  <si>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</si>
  <si>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</si>
  <si>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</si>
  <si>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</si>
  <si>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</si>
  <si>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</si>
  <si>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</si>
  <si>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</si>
  <si>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</si>
  <si>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</si>
  <si>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</si>
  <si>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</si>
  <si>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</si>
  <si>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</si>
  <si>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</si>
  <si>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</si>
  <si>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</si>
  <si>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</si>
  <si>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</si>
  <si>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</si>
  <si>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</si>
  <si>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</si>
  <si>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</si>
  <si>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</si>
  <si>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</si>
  <si>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</si>
  <si>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</si>
  <si>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</si>
  <si>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</si>
  <si>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</si>
  <si>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</si>
  <si>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</si>
  <si>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</si>
  <si>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</si>
  <si>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</si>
  <si>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</si>
  <si>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</si>
  <si>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</si>
  <si>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</si>
  <si>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</si>
  <si>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</si>
  <si>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</si>
  <si>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</si>
  <si>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</si>
  <si>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</si>
  <si>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</si>
  <si>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</si>
  <si>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</si>
  <si>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</si>
  <si>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</si>
  <si>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</si>
  <si>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</si>
  <si>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</si>
  <si>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</si>
  <si>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</si>
  <si>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</si>
  <si>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</si>
  <si>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</si>
  <si>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</si>
  <si>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</si>
  <si>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</si>
  <si>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</si>
  <si>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</si>
  <si>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</si>
  <si>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</si>
  <si>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</si>
  <si>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</si>
  <si>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</si>
  <si>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</si>
  <si>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</si>
  <si>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</si>
  <si>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</si>
  <si>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</si>
  <si>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</si>
  <si>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</si>
  <si>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</si>
  <si>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</si>
  <si>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</si>
  <si>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</si>
  <si>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</si>
  <si>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</si>
  <si>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</si>
  <si>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</si>
  <si>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</si>
  <si>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</si>
  <si>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</si>
  <si>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</si>
  <si>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</si>
  <si>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</si>
  <si>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</si>
  <si>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</si>
  <si>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</si>
  <si>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</si>
  <si>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</si>
  <si>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</si>
  <si>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</si>
  <si>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</si>
  <si>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</si>
  <si>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</si>
  <si>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</si>
  <si>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</si>
  <si>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</si>
  <si>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</si>
  <si>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</si>
  <si>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</si>
  <si>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</si>
  <si>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</si>
  <si>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</si>
  <si>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</si>
  <si>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</si>
  <si>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</si>
  <si>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</si>
  <si>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</si>
  <si>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</si>
  <si>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</si>
  <si>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</si>
  <si>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</si>
  <si>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</si>
  <si>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</si>
  <si>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</si>
  <si>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</si>
  <si>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</si>
  <si>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</si>
  <si>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</si>
  <si>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</si>
  <si>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</si>
  <si>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</si>
  <si>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</si>
  <si>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</si>
  <si>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</si>
  <si>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</si>
  <si>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</si>
  <si>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</si>
  <si>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</si>
  <si>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</si>
  <si>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</si>
  <si>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</si>
  <si>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</si>
  <si>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</si>
  <si>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</si>
  <si>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</si>
  <si>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</si>
  <si>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</si>
  <si>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</si>
  <si>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</si>
  <si>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</si>
  <si>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</si>
  <si>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</si>
  <si>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</si>
  <si>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</si>
  <si>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</si>
  <si>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</si>
  <si>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</si>
  <si>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</si>
  <si>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</si>
  <si>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</si>
  <si>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</si>
  <si>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</si>
  <si>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</si>
  <si>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</si>
  <si>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</si>
  <si>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</si>
  <si>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</si>
  <si>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</si>
  <si>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</si>
  <si>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</si>
  <si>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</si>
  <si>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</si>
  <si>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</si>
  <si>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</si>
  <si>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</si>
  <si>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</si>
  <si>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</si>
  <si>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</si>
  <si>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</si>
  <si>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</si>
  <si>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</si>
  <si>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</si>
  <si>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</si>
  <si>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</si>
  <si>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</si>
  <si>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</si>
  <si>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</si>
  <si>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</si>
  <si>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</si>
  <si>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</si>
  <si>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</si>
  <si>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</si>
  <si>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</si>
  <si>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</si>
  <si>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</si>
  <si>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</si>
  <si>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</si>
  <si>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</si>
  <si>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</si>
  <si>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</si>
  <si>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</si>
  <si>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</si>
  <si>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</si>
  <si>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</si>
  <si>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</si>
  <si>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</si>
  <si>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</si>
  <si>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</si>
  <si>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</si>
  <si>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</si>
  <si>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</si>
  <si>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</si>
  <si>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</si>
  <si>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</si>
  <si>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</si>
  <si>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</si>
  <si>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</si>
  <si>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</si>
  <si>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</si>
  <si>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</si>
  <si>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</si>
  <si>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</si>
  <si>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</si>
  <si>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</si>
  <si>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</si>
  <si>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</si>
  <si>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</si>
  <si>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</si>
  <si>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</si>
  <si>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</si>
  <si>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</si>
  <si>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</si>
  <si>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</si>
  <si>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</si>
  <si>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</si>
  <si>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</si>
  <si>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</si>
  <si>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</si>
  <si>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</si>
  <si>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</si>
  <si>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</si>
  <si>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</si>
  <si>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</si>
  <si>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</si>
  <si>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</si>
  <si>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</si>
  <si>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</si>
  <si>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</si>
  <si>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</si>
  <si>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</si>
  <si>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</si>
  <si>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</si>
  <si>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</si>
  <si>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</si>
  <si>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</si>
  <si>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</si>
  <si>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</si>
  <si>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</si>
  <si>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</si>
  <si>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</si>
  <si>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</si>
  <si>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</si>
  <si>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</si>
  <si>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</si>
  <si>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</si>
  <si>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</si>
  <si>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</si>
  <si>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</si>
  <si>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</si>
  <si>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</si>
  <si>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</si>
  <si>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</si>
  <si>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</si>
  <si>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</si>
  <si>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</si>
  <si>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</si>
  <si>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</si>
  <si>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</si>
  <si>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</si>
  <si>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</si>
  <si>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</si>
  <si>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</si>
  <si>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</si>
  <si>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</si>
  <si>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</si>
  <si>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</si>
  <si>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</si>
  <si>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</si>
  <si>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</si>
  <si>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</si>
  <si>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</si>
  <si>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</si>
  <si>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</si>
  <si>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</si>
  <si>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</si>
  <si>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</si>
  <si>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</si>
  <si>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</si>
  <si>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</si>
  <si>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</si>
  <si>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</si>
  <si>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</si>
  <si>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</si>
  <si>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</si>
  <si>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</si>
  <si>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</si>
  <si>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</si>
  <si>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</si>
  <si>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</si>
  <si>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</si>
  <si>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</si>
  <si>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</si>
  <si>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</si>
  <si>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</si>
  <si>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</si>
  <si>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</si>
  <si>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</si>
  <si>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</si>
  <si>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</si>
  <si>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</si>
  <si>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</si>
  <si>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</si>
  <si>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</si>
  <si>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</si>
  <si>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</si>
  <si>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</si>
  <si>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</si>
  <si>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</si>
  <si>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</si>
  <si>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</si>
  <si>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</si>
  <si>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</si>
  <si>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</si>
  <si>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</si>
  <si>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</si>
  <si>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</si>
  <si>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</si>
  <si>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</si>
  <si>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</si>
  <si>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</si>
  <si>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</si>
  <si>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</si>
  <si>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</si>
  <si>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</si>
  <si>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</si>
  <si>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</si>
  <si>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</si>
  <si>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</si>
  <si>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</si>
  <si>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</si>
  <si>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</si>
  <si>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</si>
  <si>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</si>
  <si>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</si>
  <si>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</si>
  <si>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</si>
  <si>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</si>
  <si>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</si>
  <si>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</si>
  <si>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</si>
  <si>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</si>
  <si>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</si>
  <si>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</si>
  <si>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</si>
  <si>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</si>
  <si>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</si>
  <si>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</si>
  <si>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</si>
  <si>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</si>
  <si>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</si>
  <si>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</si>
  <si>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</si>
  <si>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</si>
  <si>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</si>
  <si>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</si>
  <si>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</si>
  <si>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</si>
  <si>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</si>
  <si>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</si>
  <si>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</si>
  <si>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</si>
  <si>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</si>
  <si>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</si>
  <si>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</si>
  <si>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</si>
  <si>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</si>
  <si>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</si>
  <si>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</si>
  <si>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</si>
  <si>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</si>
  <si>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</si>
  <si>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</si>
  <si>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</si>
  <si>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</si>
  <si>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</si>
  <si>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</si>
  <si>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</si>
  <si>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</si>
  <si>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</si>
  <si>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</si>
  <si>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</si>
  <si>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</si>
  <si>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</si>
  <si>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</si>
  <si>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</si>
  <si>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</si>
  <si>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</si>
  <si>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</si>
  <si>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</si>
  <si>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</si>
  <si>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</si>
  <si>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</si>
  <si>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</si>
  <si>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</si>
  <si>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</si>
  <si>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</si>
  <si>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</si>
  <si>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</si>
  <si>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</si>
  <si>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</si>
  <si>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</si>
  <si>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</si>
  <si>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</si>
  <si>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</si>
  <si>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</si>
  <si>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</si>
  <si>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</si>
  <si>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</si>
  <si>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</si>
  <si>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</si>
  <si>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</si>
  <si>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</si>
  <si>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</si>
  <si>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</si>
  <si>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</si>
  <si>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</si>
  <si>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</si>
  <si>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</si>
  <si>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</si>
  <si>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</si>
  <si>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</si>
  <si>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</si>
  <si>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</si>
  <si>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</si>
  <si>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</si>
  <si>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</si>
  <si>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</si>
  <si>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</si>
  <si>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</si>
  <si>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</si>
  <si>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</si>
  <si>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</si>
  <si>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</si>
  <si>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</si>
  <si>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</si>
  <si>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</si>
  <si>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</si>
  <si>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</si>
  <si>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</si>
  <si>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</si>
  <si>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</si>
  <si>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</si>
  <si>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</si>
  <si>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</si>
  <si>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</si>
  <si>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</si>
  <si>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</si>
  <si>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</si>
  <si>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</si>
  <si>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</si>
  <si>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</si>
  <si>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</si>
  <si>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</si>
  <si>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</si>
  <si>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</si>
  <si>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</si>
  <si>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</si>
  <si>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</si>
  <si>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</si>
  <si>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</si>
  <si>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</si>
  <si>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</si>
  <si>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</si>
  <si>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</si>
  <si>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</si>
  <si>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</si>
  <si>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</si>
  <si>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</si>
  <si>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</si>
  <si>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</si>
  <si>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</si>
  <si>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</si>
  <si>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</si>
  <si>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</si>
  <si>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</si>
  <si>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</si>
  <si>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</si>
  <si>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</si>
  <si>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</si>
  <si>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</si>
  <si>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</si>
  <si>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</si>
  <si>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</si>
  <si>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</si>
  <si>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</si>
  <si>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</si>
  <si>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</si>
  <si>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</si>
  <si>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</si>
  <si>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</si>
  <si>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</si>
  <si>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</si>
  <si>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</si>
  <si>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</si>
  <si>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</si>
  <si>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</si>
  <si>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</si>
  <si>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</si>
  <si>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</si>
  <si>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</si>
  <si>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</si>
  <si>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</si>
  <si>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</si>
  <si>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</si>
  <si>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</si>
  <si>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</si>
  <si>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</si>
  <si>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</si>
  <si>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</si>
  <si>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</si>
  <si>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</si>
  <si>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</si>
  <si>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</si>
  <si>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</si>
  <si>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</si>
  <si>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</si>
  <si>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</si>
  <si>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</si>
  <si>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</si>
  <si>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</si>
  <si>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</si>
  <si>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</si>
  <si>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</si>
  <si>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</si>
  <si>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</si>
  <si>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</si>
  <si>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</si>
  <si>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</si>
  <si>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</si>
  <si>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</si>
  <si>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</si>
  <si>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</si>
  <si>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</si>
  <si>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</si>
  <si>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</si>
  <si>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</si>
  <si>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</si>
  <si>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</si>
  <si>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</si>
  <si>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</si>
  <si>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</si>
  <si>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</si>
  <si>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</si>
  <si>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</si>
  <si>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</si>
  <si>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</si>
  <si>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</si>
  <si>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</si>
  <si>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</si>
  <si>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</si>
  <si>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</si>
  <si>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</si>
  <si>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</si>
  <si>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</si>
  <si>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</si>
  <si>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</si>
  <si>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</si>
  <si>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</si>
  <si>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</si>
  <si>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</si>
  <si>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</si>
  <si>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</si>
  <si>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</si>
  <si>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</si>
  <si>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</si>
  <si>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</si>
  <si>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</si>
  <si>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</si>
  <si>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</si>
  <si>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</si>
  <si>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</si>
  <si>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</si>
  <si>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</si>
  <si>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</si>
  <si>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</si>
  <si>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</si>
  <si>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</si>
  <si>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</si>
  <si>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</si>
  <si>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</si>
  <si>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</si>
  <si>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</si>
  <si>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</si>
  <si>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</si>
  <si>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</si>
  <si>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</si>
  <si>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</si>
  <si>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</si>
  <si>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</si>
  <si>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</si>
  <si>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</si>
  <si>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</si>
  <si>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</si>
  <si>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</si>
  <si>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</si>
  <si>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</si>
  <si>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</si>
  <si>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</si>
  <si>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</si>
  <si>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</si>
  <si>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</si>
  <si>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</si>
  <si>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</si>
  <si>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</si>
  <si>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</si>
  <si>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</si>
  <si>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</si>
  <si>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</si>
  <si>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</si>
  <si>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</si>
  <si>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</si>
  <si>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</si>
  <si>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</si>
  <si>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</si>
  <si>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</si>
  <si>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</si>
  <si>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</si>
  <si>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</si>
  <si>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</si>
  <si>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</si>
  <si>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</si>
  <si>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</si>
  <si>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</si>
  <si>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</si>
  <si>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</si>
  <si>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</si>
  <si>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</si>
  <si>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</si>
  <si>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</si>
  <si>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</si>
  <si>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</si>
  <si>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</si>
  <si>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</si>
  <si>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</si>
  <si>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</si>
  <si>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</si>
  <si>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</si>
  <si>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</si>
  <si>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</si>
  <si>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</si>
  <si>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</si>
  <si>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</si>
  <si>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</si>
  <si>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</si>
  <si>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</si>
  <si>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</si>
  <si>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</si>
  <si>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</si>
  <si>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</si>
  <si>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</si>
  <si>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</si>
  <si>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</si>
  <si>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</si>
  <si>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</si>
  <si>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</si>
  <si>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</si>
  <si>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</si>
  <si>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</si>
  <si>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</si>
  <si>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</si>
  <si>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</si>
  <si>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</si>
  <si>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</si>
  <si>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</si>
  <si>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</si>
  <si>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</si>
  <si>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</si>
  <si>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</si>
  <si>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</si>
  <si>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</si>
  <si>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</si>
  <si>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</si>
  <si>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</si>
  <si>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</si>
  <si>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</si>
  <si>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</si>
  <si>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</si>
  <si>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</si>
  <si>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</si>
  <si>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</si>
  <si>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</si>
  <si>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</si>
  <si>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</si>
  <si>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</si>
  <si>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</si>
  <si>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</si>
  <si>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</si>
  <si>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</si>
  <si>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</si>
  <si>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</si>
  <si>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</si>
  <si>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</si>
  <si>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</si>
  <si>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</si>
  <si>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</si>
  <si>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</si>
  <si>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</si>
  <si>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</si>
  <si>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</si>
  <si>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</si>
  <si>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</si>
  <si>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</si>
  <si>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</si>
  <si>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</si>
  <si>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</si>
  <si>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</si>
  <si>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</si>
  <si>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</si>
  <si>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</si>
  <si>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</si>
  <si>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</si>
  <si>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</si>
  <si>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</si>
  <si>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</si>
  <si>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</si>
  <si>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</si>
  <si>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</si>
  <si>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</si>
  <si>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</si>
  <si>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</si>
  <si>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</si>
  <si>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</si>
  <si>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</si>
  <si>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</si>
  <si>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</si>
  <si>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</si>
  <si>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</si>
  <si>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</si>
  <si>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</si>
  <si>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</si>
  <si>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</si>
  <si>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</si>
  <si>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</si>
  <si>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</si>
  <si>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</si>
  <si>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</si>
  <si>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</si>
  <si>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</si>
  <si>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</si>
  <si>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</si>
  <si>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</si>
  <si>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</si>
  <si>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</si>
  <si>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</si>
  <si>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</si>
  <si>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</si>
  <si>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</si>
  <si>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</si>
  <si>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</si>
  <si>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</si>
  <si>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</si>
  <si>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</si>
  <si>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</si>
  <si>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</si>
  <si>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</si>
  <si>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</si>
  <si>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</si>
  <si>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</si>
  <si>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</si>
  <si>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</si>
  <si>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</si>
  <si>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</si>
  <si>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</si>
  <si>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</si>
  <si>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</si>
  <si>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</si>
  <si>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</si>
  <si>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</si>
  <si>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</si>
  <si>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</si>
  <si>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</si>
  <si>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</si>
  <si>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</si>
  <si>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</si>
  <si>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</si>
  <si>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</si>
  <si>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</si>
  <si>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</si>
  <si>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</si>
  <si>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</si>
  <si>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</si>
  <si>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</si>
  <si>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</si>
  <si>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</si>
  <si>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</si>
  <si>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</si>
  <si>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</si>
  <si>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</si>
  <si>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</si>
  <si>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</si>
  <si>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</si>
  <si>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</si>
  <si>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</si>
  <si>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</si>
  <si>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</si>
  <si>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</si>
  <si>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</si>
  <si>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</si>
  <si>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</si>
  <si>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</si>
  <si>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</si>
  <si>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</si>
  <si>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</si>
  <si>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</si>
  <si>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</si>
  <si>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</si>
  <si>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</si>
  <si>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</si>
  <si>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</si>
  <si>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</si>
  <si>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</si>
  <si>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</si>
  <si>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</si>
  <si>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</si>
  <si>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</si>
  <si>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</si>
  <si>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</si>
  <si>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</si>
  <si>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</si>
  <si>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</si>
  <si>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</si>
  <si>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</si>
  <si>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</si>
  <si>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</si>
  <si>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</si>
  <si>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</si>
  <si>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</si>
  <si>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</si>
  <si>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</si>
  <si>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</si>
  <si>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</si>
  <si>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</si>
  <si>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</si>
  <si>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</si>
  <si>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</si>
  <si>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</si>
  <si>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</si>
  <si>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</si>
  <si>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</si>
  <si>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</si>
  <si>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</si>
  <si>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</si>
  <si>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</si>
  <si>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</si>
  <si>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</si>
  <si>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</si>
  <si>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</si>
  <si>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</si>
  <si>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</si>
  <si>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</si>
  <si>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</si>
  <si>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</si>
  <si>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</si>
  <si>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</si>
  <si>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</si>
  <si>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</si>
  <si>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</si>
  <si>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</si>
  <si>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</si>
  <si>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</si>
  <si>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</si>
  <si>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</si>
  <si>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</si>
  <si>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</si>
  <si>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</si>
  <si>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</si>
  <si>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</si>
  <si>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</si>
  <si>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</si>
  <si>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</si>
  <si>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</si>
  <si>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</si>
  <si>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</si>
  <si>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</si>
  <si>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</si>
  <si>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</si>
  <si>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</si>
  <si>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</si>
  <si>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</si>
  <si>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</si>
  <si>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</si>
  <si>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</si>
  <si>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</si>
  <si>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</si>
  <si>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</si>
  <si>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</si>
  <si>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</si>
  <si>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</si>
  <si>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</si>
  <si>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</si>
  <si>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</si>
  <si>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</si>
  <si>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</si>
  <si>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</si>
  <si>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</si>
  <si>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</si>
  <si>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</si>
  <si>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</si>
  <si>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</si>
  <si>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</si>
  <si>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</si>
  <si>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</si>
  <si>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</si>
  <si>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</si>
  <si>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</si>
  <si>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</si>
  <si>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</si>
  <si>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</si>
  <si>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</si>
  <si>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</si>
  <si>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</si>
  <si>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</si>
  <si>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</si>
  <si>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</si>
  <si>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</si>
  <si>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</si>
  <si>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</si>
  <si>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</si>
  <si>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</si>
  <si>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</si>
  <si>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</si>
  <si>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</si>
  <si>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</si>
  <si>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</si>
  <si>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</si>
  <si>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</si>
  <si>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</si>
  <si>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</si>
  <si>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</si>
  <si>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</si>
  <si>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</si>
  <si>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</si>
  <si>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</si>
  <si>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</si>
  <si>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</si>
  <si>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</si>
  <si>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</si>
  <si>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</si>
  <si>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</si>
  <si>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</si>
  <si>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</si>
  <si>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</si>
  <si>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</si>
  <si>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</si>
  <si>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</si>
  <si>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</si>
  <si>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</si>
  <si>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</si>
  <si>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</si>
  <si>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</si>
  <si>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</si>
  <si>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</si>
  <si>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</si>
  <si>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</si>
  <si>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</si>
  <si>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</si>
  <si>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</si>
  <si>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</si>
  <si>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</si>
  <si>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</si>
  <si>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</si>
  <si>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</si>
  <si>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</si>
  <si>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</si>
  <si>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</si>
  <si>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</si>
  <si>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</si>
  <si>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</si>
  <si>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</si>
  <si>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</si>
  <si>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</si>
  <si>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</si>
  <si>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</si>
  <si>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</si>
  <si>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</si>
  <si>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</si>
  <si>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</si>
  <si>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</si>
  <si>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</si>
  <si>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</si>
  <si>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</si>
  <si>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</si>
  <si>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</si>
  <si>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</si>
  <si>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</si>
  <si>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</si>
  <si>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</si>
  <si>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</si>
  <si>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</si>
  <si>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</si>
  <si>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</si>
  <si>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</si>
  <si>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</si>
  <si>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</si>
  <si>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</si>
  <si>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</si>
  <si>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</si>
  <si>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</si>
  <si>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</si>
  <si>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</si>
  <si>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</si>
  <si>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</si>
  <si>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</si>
  <si>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</si>
  <si>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</si>
  <si>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</si>
  <si>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</si>
  <si>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</si>
  <si>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</si>
  <si>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</si>
  <si>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</si>
  <si>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</si>
  <si>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</si>
  <si>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</si>
  <si>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</si>
  <si>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</si>
  <si>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</si>
  <si>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</si>
  <si>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</si>
  <si>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</si>
  <si>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</si>
  <si>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</si>
  <si>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</si>
  <si>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</si>
  <si>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</si>
  <si>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</si>
  <si>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</si>
  <si>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</si>
  <si>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</si>
  <si>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</si>
  <si>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</si>
  <si>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</si>
  <si>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</si>
  <si>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</si>
  <si>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</si>
  <si>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</si>
  <si>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</si>
  <si>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</si>
  <si>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</si>
  <si>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</si>
  <si>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</si>
  <si>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</si>
  <si>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</si>
  <si>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</si>
  <si>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</si>
  <si>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</si>
  <si>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</si>
  <si>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</si>
  <si>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</si>
  <si>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</si>
  <si>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</si>
  <si>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</si>
  <si>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</si>
  <si>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</si>
  <si>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</si>
  <si>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</si>
  <si>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</si>
  <si>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</si>
  <si>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</si>
  <si>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</si>
  <si>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</si>
  <si>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</si>
  <si>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</si>
  <si>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</si>
  <si>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</si>
  <si>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</si>
  <si>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</si>
  <si>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</si>
  <si>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</si>
  <si>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</si>
  <si>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</si>
  <si>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</si>
  <si>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</si>
  <si>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</si>
  <si>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</si>
  <si>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</si>
  <si>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</si>
  <si>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</si>
  <si>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</si>
  <si>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</si>
  <si>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</si>
  <si>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</si>
  <si>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</si>
  <si>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</si>
  <si>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</si>
  <si>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</si>
  <si>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</si>
  <si>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</si>
  <si>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</si>
  <si>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</si>
  <si>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</si>
  <si>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</si>
  <si>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</si>
  <si>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</si>
  <si>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</si>
  <si>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</si>
  <si>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</si>
  <si>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</si>
  <si>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</si>
  <si>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</si>
  <si>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</si>
  <si>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</si>
  <si>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</si>
  <si>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</si>
  <si>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</si>
  <si>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</si>
  <si>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</si>
  <si>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</si>
  <si>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</si>
  <si>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</si>
  <si>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</si>
  <si>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</si>
  <si>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</si>
  <si>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</si>
  <si>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</si>
  <si>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</si>
  <si>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</si>
  <si>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</si>
  <si>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</si>
  <si>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</si>
  <si>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</si>
  <si>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</si>
  <si>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</si>
  <si>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</si>
  <si>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</si>
  <si>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</si>
  <si>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</si>
  <si>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</si>
  <si>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</si>
  <si>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</si>
  <si>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</si>
  <si>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</si>
  <si>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</si>
  <si>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</si>
  <si>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</si>
  <si>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</si>
  <si>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</si>
  <si>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</si>
  <si>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</si>
  <si>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</si>
  <si>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</si>
  <si>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</si>
  <si>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</si>
  <si>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</si>
  <si>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</si>
  <si>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</si>
  <si>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</si>
  <si>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</si>
  <si>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</si>
  <si>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</si>
  <si>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</si>
  <si>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</si>
  <si>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</si>
  <si>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</si>
  <si>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</si>
  <si>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</si>
  <si>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</si>
  <si>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</si>
  <si>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</si>
  <si>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</si>
  <si>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</si>
  <si>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</si>
  <si>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</si>
  <si>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</si>
  <si>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</si>
  <si>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</si>
  <si>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</si>
  <si>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</si>
  <si>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</si>
  <si>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</si>
  <si>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</si>
  <si>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</si>
  <si>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</si>
  <si>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</si>
  <si>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</si>
  <si>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</si>
  <si>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</si>
  <si>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</si>
  <si>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</si>
  <si>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</si>
  <si>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</si>
  <si>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</si>
  <si>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</si>
  <si>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</si>
  <si>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</si>
  <si>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</si>
  <si>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</si>
  <si>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</si>
  <si>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</si>
  <si>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</si>
  <si>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</si>
  <si>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</si>
  <si>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</si>
  <si>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</si>
  <si>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</si>
  <si>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</si>
  <si>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</si>
  <si>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</si>
  <si>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</si>
  <si>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</si>
  <si>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</si>
  <si>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</si>
  <si>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</si>
  <si>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</si>
  <si>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</si>
  <si>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</si>
  <si>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</si>
  <si>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</si>
  <si>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</si>
  <si>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</si>
  <si>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</si>
  <si>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</si>
  <si>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</si>
  <si>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</si>
  <si>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</si>
  <si>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</si>
  <si>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</si>
  <si>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</si>
  <si>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</si>
  <si>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</si>
  <si>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</si>
  <si>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</si>
  <si>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</si>
  <si>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</si>
  <si>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</si>
  <si>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</si>
  <si>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</si>
  <si>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</si>
  <si>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</si>
  <si>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</si>
  <si>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</si>
  <si>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</si>
  <si>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</si>
  <si>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</si>
  <si>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</si>
  <si>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</si>
  <si>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</si>
  <si>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</si>
  <si>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</si>
  <si>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</si>
  <si>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</si>
  <si>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</si>
  <si>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</si>
  <si>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</si>
  <si>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</si>
  <si>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</si>
  <si>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</si>
  <si>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</si>
  <si>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</si>
  <si>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</si>
  <si>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</si>
  <si>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</si>
  <si>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</si>
  <si>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</si>
  <si>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</si>
  <si>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</si>
  <si>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</si>
  <si>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</si>
  <si>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</si>
  <si>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</si>
  <si>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</si>
  <si>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</si>
  <si>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</si>
  <si>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</si>
  <si>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</si>
  <si>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</si>
  <si>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</si>
  <si>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</si>
  <si>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</si>
  <si>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</si>
  <si>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</si>
  <si>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</si>
  <si>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</si>
  <si>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</si>
  <si>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</si>
  <si>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</si>
  <si>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</si>
  <si>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</si>
  <si>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</si>
  <si>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</si>
  <si>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</si>
  <si>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</si>
  <si>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</si>
  <si>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</si>
  <si>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</si>
  <si>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</si>
  <si>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</si>
  <si>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</si>
  <si>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</si>
  <si>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</si>
  <si>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</si>
  <si>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</si>
  <si>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</si>
  <si>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</si>
  <si>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</si>
  <si>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</si>
  <si>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</si>
  <si>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</si>
  <si>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</si>
  <si>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</si>
  <si>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</si>
  <si>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</si>
  <si>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</si>
  <si>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</si>
  <si>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</si>
  <si>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</si>
  <si>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</si>
  <si>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</si>
  <si>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</si>
  <si>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</si>
  <si>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</si>
  <si>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</si>
  <si>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</si>
  <si>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</si>
  <si>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</si>
  <si>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</si>
  <si>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</si>
  <si>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</si>
  <si>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</si>
  <si>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</si>
  <si>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</si>
  <si>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</si>
  <si>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</si>
  <si>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</si>
  <si>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</si>
  <si>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</si>
  <si>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</si>
  <si>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</si>
  <si>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</si>
  <si>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</si>
  <si>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</si>
  <si>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</si>
  <si>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</si>
  <si>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</si>
  <si>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</si>
  <si>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</si>
  <si>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</si>
  <si>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</si>
  <si>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</si>
  <si>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</si>
  <si>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</si>
  <si>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</si>
  <si>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</si>
  <si>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</si>
  <si>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</si>
  <si>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</si>
  <si>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</si>
  <si>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</si>
  <si>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</si>
  <si>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</si>
  <si>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</si>
  <si>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</si>
  <si>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</si>
  <si>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</si>
  <si>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</si>
  <si>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</si>
  <si>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</si>
  <si>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</si>
  <si>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</si>
  <si>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</si>
  <si>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</si>
  <si>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</si>
  <si>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</si>
  <si>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</si>
  <si>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</si>
  <si>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</si>
  <si>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</si>
  <si>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</si>
  <si>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</si>
  <si>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</si>
  <si>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</si>
  <si>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</si>
  <si>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</si>
  <si>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</si>
  <si>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</si>
  <si>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</si>
  <si>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</si>
  <si>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</si>
  <si>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</si>
  <si>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</si>
  <si>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</si>
  <si>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</si>
  <si>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</si>
  <si>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</si>
  <si>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</si>
  <si>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</si>
  <si>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</si>
  <si>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</si>
  <si>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</si>
  <si>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</si>
  <si>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</si>
  <si>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</si>
  <si>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</si>
  <si>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</si>
  <si>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</si>
  <si>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</si>
  <si>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</si>
  <si>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</si>
  <si>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</si>
  <si>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</si>
  <si>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</si>
  <si>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</si>
  <si>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</si>
  <si>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</si>
  <si>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</si>
  <si>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</si>
  <si>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</si>
  <si>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</si>
  <si>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</si>
  <si>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</si>
  <si>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</si>
  <si>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</si>
  <si>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</si>
  <si>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</si>
  <si>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</si>
  <si>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</si>
  <si>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</si>
  <si>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</si>
  <si>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</si>
  <si>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</si>
  <si>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</si>
  <si>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</si>
  <si>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</si>
  <si>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</si>
  <si>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</si>
  <si>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</si>
  <si>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</si>
  <si>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</si>
  <si>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</si>
  <si>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</si>
  <si>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</si>
  <si>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</si>
  <si>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</si>
  <si>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</si>
  <si>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</si>
  <si>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</si>
  <si>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</si>
  <si>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</si>
  <si>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</si>
  <si>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</si>
  <si>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</si>
  <si>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</si>
  <si>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</si>
  <si>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</si>
  <si>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</si>
  <si>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</si>
  <si>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</si>
  <si>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</si>
  <si>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</si>
  <si>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</si>
  <si>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</si>
  <si>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</si>
  <si>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</si>
  <si>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</si>
  <si>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</si>
  <si>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</si>
  <si>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</si>
  <si>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</si>
  <si>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</si>
  <si>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</si>
  <si>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</si>
  <si>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</si>
  <si>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</si>
  <si>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</si>
  <si>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</si>
  <si>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</si>
  <si>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</si>
  <si>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</si>
  <si>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</si>
  <si>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</si>
  <si>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</si>
  <si>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</si>
  <si>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</si>
  <si>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</si>
  <si>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</si>
  <si>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</si>
  <si>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</si>
  <si>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</si>
  <si>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</si>
  <si>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</si>
  <si>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</si>
  <si>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</si>
  <si>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</si>
  <si>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</si>
  <si>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</si>
  <si>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</si>
  <si>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</si>
  <si>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</si>
  <si>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</si>
  <si>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</si>
  <si>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</si>
  <si>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</si>
  <si>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</si>
  <si>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</si>
  <si>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</si>
  <si>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</si>
  <si>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</si>
  <si>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</si>
  <si>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</si>
  <si>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</si>
  <si>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</si>
  <si>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</si>
  <si>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</si>
  <si>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</si>
  <si>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</si>
  <si>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</si>
  <si>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</si>
  <si>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</si>
  <si>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</si>
  <si>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</si>
  <si>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</si>
  <si>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</si>
  <si>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</si>
  <si>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</si>
  <si>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</si>
  <si>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</si>
  <si>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</si>
  <si>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</si>
  <si>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</si>
  <si>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</si>
  <si>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</si>
  <si>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</si>
  <si>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</si>
  <si>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</si>
  <si>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</si>
  <si>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</si>
  <si>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</si>
  <si>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</si>
  <si>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</si>
  <si>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</si>
  <si>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</si>
  <si>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</si>
  <si>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</si>
  <si>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</si>
  <si>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</si>
  <si>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</si>
  <si>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</si>
  <si>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</si>
  <si>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</si>
  <si>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</si>
  <si>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</si>
  <si>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</si>
  <si>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</si>
  <si>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</si>
  <si>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</si>
  <si>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</si>
  <si>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</si>
  <si>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</si>
  <si>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</si>
  <si>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</si>
  <si>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</si>
  <si>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</si>
  <si>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</si>
  <si>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</si>
  <si>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(All)</t>
  </si>
  <si>
    <t>Count of Category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</si>
  <si>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</si>
  <si>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</si>
  <si>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</si>
  <si>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</si>
  <si>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</si>
  <si>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</si>
  <si>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</si>
  <si>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</si>
  <si>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</si>
  <si>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</si>
  <si>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</si>
  <si>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</si>
  <si>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</si>
  <si>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</si>
  <si>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</si>
  <si>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</si>
  <si>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</si>
  <si>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</si>
  <si>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</si>
  <si>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</si>
  <si>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</si>
  <si>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</si>
  <si>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</si>
  <si>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</si>
  <si>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</si>
  <si>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</si>
  <si>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</si>
  <si>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</si>
  <si>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</si>
  <si>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</si>
  <si>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</si>
  <si>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</si>
  <si>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</si>
  <si>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</si>
  <si>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</si>
  <si>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</si>
  <si>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</si>
  <si>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</si>
  <si>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</si>
  <si>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</si>
  <si>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</si>
  <si>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</si>
  <si>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</si>
  <si>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</si>
  <si>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</si>
  <si>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</si>
  <si>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</si>
  <si>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</si>
  <si>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</si>
  <si>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</si>
  <si>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</si>
  <si>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Conv. Step1</t>
  </si>
  <si>
    <t>Date Ended Conversion (MMM)</t>
  </si>
  <si>
    <t>Parent Category</t>
  </si>
  <si>
    <t>Years</t>
  </si>
  <si>
    <t>Count of 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</si>
  <si>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</si>
  <si>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</si>
  <si>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</si>
  <si>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</si>
  <si>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</si>
  <si>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</si>
  <si>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</si>
  <si>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</si>
  <si>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</si>
  <si>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</si>
  <si>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</si>
  <si>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</si>
  <si>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Ended Years</t>
  </si>
  <si>
    <t>Date Created Conversion  (MMM)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</si>
  <si>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</si>
  <si>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</si>
  <si>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</si>
  <si>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</si>
  <si>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</si>
  <si>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</si>
  <si>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</si>
  <si>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</si>
  <si>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</si>
  <si>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(Multiple Items)</t>
  </si>
  <si>
    <t>Average of pledged</t>
  </si>
  <si>
    <t>Average of Average Donation</t>
  </si>
  <si>
    <t>Average of goal</t>
  </si>
  <si>
    <t>Goal</t>
  </si>
  <si>
    <t>Number of Successful</t>
  </si>
  <si>
    <t>Failed</t>
  </si>
  <si>
    <t>Total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</si>
  <si>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</si>
  <si>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</si>
  <si>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</si>
  <si>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</si>
  <si>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</si>
  <si>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</si>
  <si>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</si>
  <si>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</si>
  <si>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</si>
  <si>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</si>
  <si>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40001 to 44999</t>
  </si>
  <si>
    <t>GE 50000</t>
  </si>
  <si>
    <t>Goals Recoded</t>
  </si>
  <si>
    <t>Vlookup Table for Goals</t>
  </si>
  <si>
    <t>0-999</t>
  </si>
  <si>
    <t>Count of Goals Recoded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</si>
</sst>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1"/>
      <color rgb="FF0A0101"/>
      <name val="Helvetica Neue"/>
      <family val="2"/>
    </font>
    <font>
      <b/>
      <sz val="14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48">
    <xf numFmtId="0" fontId="0" fillId="0" borderId="0" xfId="0"/>
    <xf numFmtId="0" fontId="1" fillId="0" borderId="1" xfId="0" applyFont="1" applyBorder="1"/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0" borderId="3" xfId="0" applyFont="1" applyBorder="1"/>
    <xf numFmtId="44" fontId="1" fillId="0" borderId="1" xfId="2" applyFont="1" applyBorder="1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wrapText="1"/>
    </xf>
    <xf numFmtId="0" fontId="1" fillId="0" borderId="1" xfId="0" quotePrefix="1" applyFont="1" applyBorder="1"/>
    <xf numFmtId="0" fontId="0" fillId="0" borderId="0" xfId="0" applyNumberFormat="1"/>
    <xf numFmtId="0" fontId="1" fillId="4" borderId="4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0" xfId="0" pivotButton="1" applyBorder="1"/>
    <xf numFmtId="0" fontId="0" fillId="0" borderId="0" xfId="0" applyBorder="1"/>
    <xf numFmtId="0" fontId="0" fillId="0" borderId="6" xfId="0" applyBorder="1" applyAlignment="1">
      <alignment horizontal="left"/>
    </xf>
    <xf numFmtId="0" fontId="1" fillId="0" borderId="1" xfId="0" applyFont="1" applyFill="1" applyBorder="1"/>
    <xf numFmtId="0" fontId="5" fillId="2" borderId="1" xfId="4" applyFont="1" applyBorder="1" applyAlignment="1">
      <alignment horizontal="left" wrapText="1"/>
    </xf>
    <xf numFmtId="0" fontId="6" fillId="3" borderId="1" xfId="0" applyFont="1" applyFill="1" applyBorder="1" applyAlignment="1">
      <alignment horizontal="left" wrapText="1"/>
    </xf>
    <xf numFmtId="0" fontId="6" fillId="3" borderId="3" xfId="0" applyFont="1" applyFill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1" fillId="0" borderId="0" xfId="0" applyFont="1" applyAlignment="1">
      <alignment horizontal="left"/>
    </xf>
    <xf numFmtId="0" fontId="6" fillId="3" borderId="2" xfId="0" applyFont="1" applyFill="1" applyBorder="1" applyAlignment="1">
      <alignment horizontal="left" wrapText="1"/>
    </xf>
    <xf numFmtId="0" fontId="1" fillId="0" borderId="2" xfId="0" applyFont="1" applyBorder="1"/>
    <xf numFmtId="14" fontId="4" fillId="0" borderId="1" xfId="0" applyNumberFormat="1" applyFont="1" applyBorder="1" applyAlignment="1">
      <alignment horizontal="left"/>
    </xf>
    <xf numFmtId="9" fontId="1" fillId="0" borderId="1" xfId="3" applyFont="1" applyBorder="1" applyAlignment="1">
      <alignment horizontal="left"/>
    </xf>
    <xf numFmtId="44" fontId="1" fillId="0" borderId="1" xfId="2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1" fillId="4" borderId="5" xfId="0" applyNumberFormat="1" applyFont="1" applyFill="1" applyBorder="1" applyAlignment="1">
      <alignment horizontal="left"/>
    </xf>
    <xf numFmtId="164" fontId="0" fillId="0" borderId="0" xfId="0" applyNumberFormat="1"/>
    <xf numFmtId="165" fontId="1" fillId="0" borderId="1" xfId="1" applyNumberFormat="1" applyFont="1" applyBorder="1"/>
    <xf numFmtId="9" fontId="0" fillId="3" borderId="0" xfId="3" applyFont="1" applyFill="1"/>
    <xf numFmtId="0" fontId="0" fillId="0" borderId="6" xfId="0" applyNumberFormat="1" applyBorder="1" applyAlignment="1">
      <alignment horizontal="left"/>
    </xf>
    <xf numFmtId="0" fontId="1" fillId="0" borderId="0" xfId="0" applyFont="1" applyAlignment="1">
      <alignment horizontal="center"/>
    </xf>
    <xf numFmtId="0" fontId="0" fillId="5" borderId="9" xfId="0" applyFont="1" applyFill="1" applyBorder="1"/>
    <xf numFmtId="0" fontId="1" fillId="5" borderId="10" xfId="0" applyFont="1" applyFill="1" applyBorder="1" applyAlignment="1">
      <alignment horizontal="left"/>
    </xf>
    <xf numFmtId="0" fontId="0" fillId="5" borderId="11" xfId="0" applyFont="1" applyFill="1" applyBorder="1"/>
    <xf numFmtId="0" fontId="1" fillId="5" borderId="12" xfId="0" applyFont="1" applyFill="1" applyBorder="1" applyAlignment="1">
      <alignment horizontal="left"/>
    </xf>
    <xf numFmtId="0" fontId="0" fillId="3" borderId="7" xfId="0" applyFont="1" applyFill="1" applyBorder="1"/>
    <xf numFmtId="0" fontId="1" fillId="3" borderId="8" xfId="0" applyFont="1" applyFill="1" applyBorder="1" applyAlignment="1">
      <alignment horizontal="left"/>
    </xf>
    <xf numFmtId="0" fontId="0" fillId="3" borderId="9" xfId="0" applyFont="1" applyFill="1" applyBorder="1"/>
    <xf numFmtId="0" fontId="1" fillId="3" borderId="10" xfId="0" applyFont="1" applyFill="1" applyBorder="1" applyAlignment="1">
      <alignment horizontal="left"/>
    </xf>
    <xf numFmtId="0" fontId="1" fillId="4" borderId="5" xfId="0" applyNumberFormat="1" applyFont="1" applyFill="1" applyBorder="1"/>
    <xf numFmtId="9" fontId="0" fillId="0" borderId="0" xfId="3" applyFont="1"/>
  </cellXfs>
  <cellStyles count="5">
    <cellStyle name="Comma" xfId="1" builtinId="3"/>
    <cellStyle name="Currency" xfId="2" builtinId="4"/>
    <cellStyle name="Good" xfId="4" builtinId="26"/>
    <cellStyle name="Normal" xfId="0" builtinId="0"/>
    <cellStyle name="Percent" xfId="3" builtinId="5"/>
  </cellStyles>
  <dxfs count="5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auto="1"/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B0F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gray0625">
          <bgColor theme="4" tint="0.39994506668294322"/>
        </patternFill>
      </fill>
    </dxf>
    <dxf>
      <font>
        <b/>
        <i val="0"/>
        <color theme="1"/>
      </font>
      <fill>
        <patternFill>
          <f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auto="1"/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B0F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gray0625">
          <bgColor theme="4" tint="0.39994506668294322"/>
        </patternFill>
      </fill>
    </dxf>
    <dxf>
      <font>
        <b/>
        <i val="0"/>
        <color theme="1"/>
      </font>
      <fill>
        <patternFill>
          <f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$&quot;#,##0"/>
    </dxf>
    <dxf>
      <fill>
        <patternFill patternType="solid">
          <bgColor rgb="FFFFFF00"/>
        </patternFill>
      </fill>
    </dxf>
    <dxf>
      <numFmt numFmtId="164" formatCode="&quot;$&quot;#,##0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Goal Outcomes by $Goal Bucket</a:t>
            </a:r>
            <a:r>
              <a:rPr lang="en-US" baseline="0"/>
              <a:t> ranges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Pivot Table'!$B$23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Pivot Table'!$A$24:$A$35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Table'!$B$24:$B$35</c:f>
              <c:numCache>
                <c:formatCode>0%</c:formatCode>
                <c:ptCount val="12"/>
                <c:pt idx="0">
                  <c:v>7.8269324258629078E-2</c:v>
                </c:pt>
                <c:pt idx="1">
                  <c:v>0.22654350996596986</c:v>
                </c:pt>
                <c:pt idx="2">
                  <c:v>9.2610597958191543E-2</c:v>
                </c:pt>
                <c:pt idx="3">
                  <c:v>4.083616917841517E-2</c:v>
                </c:pt>
                <c:pt idx="4">
                  <c:v>2.2848808945065628E-2</c:v>
                </c:pt>
                <c:pt idx="5">
                  <c:v>1.5070491006319884E-2</c:v>
                </c:pt>
                <c:pt idx="6">
                  <c:v>1.3368983957219251E-2</c:v>
                </c:pt>
                <c:pt idx="7">
                  <c:v>7.7783179387457459E-3</c:v>
                </c:pt>
                <c:pt idx="8">
                  <c:v>6.3198833252309187E-3</c:v>
                </c:pt>
                <c:pt idx="9">
                  <c:v>5.1045211473018963E-3</c:v>
                </c:pt>
                <c:pt idx="10">
                  <c:v>1.4584346135148275E-3</c:v>
                </c:pt>
                <c:pt idx="11">
                  <c:v>2.0904229460379193E-2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3-6B4B-B95F-DC426433B5C3}"/>
            </c:ext>
          </c:extLst>
        </c:ser>
        <c:ser>
          <c:idx val="2"/>
          <c:order val="1"/>
          <c:tx>
            <c:strRef>
              <c:f>'Bonus Pivot Table'!$C$23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Pivot Table'!$A$24:$A$35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Table'!$C$24:$C$35</c:f>
              <c:numCache>
                <c:formatCode>0%</c:formatCode>
                <c:ptCount val="12"/>
                <c:pt idx="0">
                  <c:v>2.7467185221195917E-2</c:v>
                </c:pt>
                <c:pt idx="1">
                  <c:v>0.10209042294603791</c:v>
                </c:pt>
                <c:pt idx="2">
                  <c:v>6.8789499270782692E-2</c:v>
                </c:pt>
                <c:pt idx="3">
                  <c:v>3.5002430724355861E-2</c:v>
                </c:pt>
                <c:pt idx="4">
                  <c:v>2.1876519202722412E-2</c:v>
                </c:pt>
                <c:pt idx="5">
                  <c:v>1.7501215362177931E-2</c:v>
                </c:pt>
                <c:pt idx="6">
                  <c:v>1.5556635877491492E-2</c:v>
                </c:pt>
                <c:pt idx="7">
                  <c:v>8.9936801166747692E-3</c:v>
                </c:pt>
                <c:pt idx="8">
                  <c:v>5.3475935828877002E-3</c:v>
                </c:pt>
                <c:pt idx="9">
                  <c:v>3.889158969372873E-3</c:v>
                </c:pt>
                <c:pt idx="10">
                  <c:v>2.6737967914438501E-3</c:v>
                </c:pt>
                <c:pt idx="11">
                  <c:v>6.2712688381137582E-2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3-6B4B-B95F-DC426433B5C3}"/>
            </c:ext>
          </c:extLst>
        </c:ser>
        <c:ser>
          <c:idx val="3"/>
          <c:order val="2"/>
          <c:tx>
            <c:strRef>
              <c:f>'Bonus Pivot Table'!$D$23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Pivot Table'!$A$24:$A$35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Table'!$D$24:$D$35</c:f>
              <c:numCache>
                <c:formatCode>0%</c:formatCode>
                <c:ptCount val="12"/>
                <c:pt idx="0">
                  <c:v>4.3753038405444826E-3</c:v>
                </c:pt>
                <c:pt idx="1">
                  <c:v>1.4584346135148274E-2</c:v>
                </c:pt>
                <c:pt idx="2">
                  <c:v>1.2639766650461837E-2</c:v>
                </c:pt>
                <c:pt idx="3">
                  <c:v>9.7228974234321829E-3</c:v>
                </c:pt>
                <c:pt idx="4">
                  <c:v>4.1322314049586778E-3</c:v>
                </c:pt>
                <c:pt idx="5">
                  <c:v>3.4030140982012642E-3</c:v>
                </c:pt>
                <c:pt idx="6">
                  <c:v>4.3753038405444826E-3</c:v>
                </c:pt>
                <c:pt idx="7">
                  <c:v>3.1599416626154593E-3</c:v>
                </c:pt>
                <c:pt idx="8">
                  <c:v>1.7015070491006321E-3</c:v>
                </c:pt>
                <c:pt idx="9">
                  <c:v>1.4584346135148275E-3</c:v>
                </c:pt>
                <c:pt idx="10">
                  <c:v>9.7228974234321824E-4</c:v>
                </c:pt>
                <c:pt idx="11">
                  <c:v>2.4307243558580455E-2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3-6B4B-B95F-DC426433B5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2043424"/>
        <c:axId val="682430064"/>
      </c:lineChart>
      <c:catAx>
        <c:axId val="6820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0064"/>
        <c:crosses val="autoZero"/>
        <c:auto val="1"/>
        <c:lblAlgn val="ctr"/>
        <c:lblOffset val="100"/>
        <c:noMultiLvlLbl val="0"/>
      </c:catAx>
      <c:valAx>
        <c:axId val="6824300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820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631295927546933"/>
          <c:y val="0.43075613323640438"/>
          <c:w val="0.22993413441803187"/>
          <c:h val="3.7541975773606726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%Goal </a:t>
            </a:r>
            <a:r>
              <a:rPr lang="en-US" baseline="0"/>
              <a:t> within each outcome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Pivot Table'!$R$4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Table'!$Q$5:$Q$16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Table'!$R$5:$R$16</c:f>
              <c:numCache>
                <c:formatCode>0%</c:formatCode>
                <c:ptCount val="12"/>
                <c:pt idx="0">
                  <c:v>0.14736842105263157</c:v>
                </c:pt>
                <c:pt idx="1">
                  <c:v>0.42654462242562929</c:v>
                </c:pt>
                <c:pt idx="2">
                  <c:v>0.17437070938215102</c:v>
                </c:pt>
                <c:pt idx="3">
                  <c:v>7.688787185354691E-2</c:v>
                </c:pt>
                <c:pt idx="4">
                  <c:v>4.3020594965675056E-2</c:v>
                </c:pt>
                <c:pt idx="5">
                  <c:v>2.8375286041189933E-2</c:v>
                </c:pt>
                <c:pt idx="6">
                  <c:v>2.5171624713958809E-2</c:v>
                </c:pt>
                <c:pt idx="7">
                  <c:v>1.4645308924485127E-2</c:v>
                </c:pt>
                <c:pt idx="8">
                  <c:v>1.1899313501144164E-2</c:v>
                </c:pt>
                <c:pt idx="9">
                  <c:v>9.6109839816933638E-3</c:v>
                </c:pt>
                <c:pt idx="10">
                  <c:v>2.745995423340961E-3</c:v>
                </c:pt>
                <c:pt idx="11">
                  <c:v>3.9359267734553775E-2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7-BD4E-9212-14927F4C501C}"/>
            </c:ext>
          </c:extLst>
        </c:ser>
        <c:ser>
          <c:idx val="1"/>
          <c:order val="1"/>
          <c:tx>
            <c:strRef>
              <c:f>'Bonus Pivot Table'!$S$4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Table'!$Q$5:$Q$16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Table'!$S$5:$S$16</c:f>
              <c:numCache>
                <c:formatCode>0%</c:formatCode>
                <c:ptCount val="12"/>
                <c:pt idx="0">
                  <c:v>7.3856209150326799E-2</c:v>
                </c:pt>
                <c:pt idx="1">
                  <c:v>0.27450980392156865</c:v>
                </c:pt>
                <c:pt idx="2">
                  <c:v>0.18496732026143792</c:v>
                </c:pt>
                <c:pt idx="3">
                  <c:v>9.4117647058823528E-2</c:v>
                </c:pt>
                <c:pt idx="4">
                  <c:v>5.8823529411764705E-2</c:v>
                </c:pt>
                <c:pt idx="5">
                  <c:v>4.7058823529411764E-2</c:v>
                </c:pt>
                <c:pt idx="6">
                  <c:v>4.1830065359477121E-2</c:v>
                </c:pt>
                <c:pt idx="7">
                  <c:v>2.4183006535947713E-2</c:v>
                </c:pt>
                <c:pt idx="8">
                  <c:v>1.4379084967320261E-2</c:v>
                </c:pt>
                <c:pt idx="9">
                  <c:v>1.045751633986928E-2</c:v>
                </c:pt>
                <c:pt idx="10">
                  <c:v>7.1895424836601303E-3</c:v>
                </c:pt>
                <c:pt idx="11">
                  <c:v>0.16862745098039217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7-BD4E-9212-14927F4C501C}"/>
            </c:ext>
          </c:extLst>
        </c:ser>
        <c:ser>
          <c:idx val="2"/>
          <c:order val="2"/>
          <c:tx>
            <c:strRef>
              <c:f>'Bonus Pivot Table'!$T$4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Table'!$Q$5:$Q$16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Table'!$T$5:$T$16</c:f>
              <c:numCache>
                <c:formatCode>0%</c:formatCode>
                <c:ptCount val="12"/>
                <c:pt idx="0">
                  <c:v>5.1575931232091692E-2</c:v>
                </c:pt>
                <c:pt idx="1">
                  <c:v>0.17191977077363896</c:v>
                </c:pt>
                <c:pt idx="2">
                  <c:v>0.14899713467048711</c:v>
                </c:pt>
                <c:pt idx="3">
                  <c:v>0.11461318051575932</c:v>
                </c:pt>
                <c:pt idx="4">
                  <c:v>4.8710601719197708E-2</c:v>
                </c:pt>
                <c:pt idx="5">
                  <c:v>4.0114613180515762E-2</c:v>
                </c:pt>
                <c:pt idx="6">
                  <c:v>5.1575931232091692E-2</c:v>
                </c:pt>
                <c:pt idx="7">
                  <c:v>3.7249283667621778E-2</c:v>
                </c:pt>
                <c:pt idx="8">
                  <c:v>2.0057306590257881E-2</c:v>
                </c:pt>
                <c:pt idx="9">
                  <c:v>1.7191977077363897E-2</c:v>
                </c:pt>
                <c:pt idx="10">
                  <c:v>1.1461318051575931E-2</c:v>
                </c:pt>
                <c:pt idx="11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7-BD4E-9212-14927F4C501C}"/>
            </c:ext>
          </c:extLst>
        </c:ser>
        <c:ser>
          <c:idx val="3"/>
          <c:order val="3"/>
          <c:tx>
            <c:strRef>
              <c:f>'Bonus Pivot Table'!$U$4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Table'!$Q$5:$Q$16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Table'!$U$5:$U$16</c:f>
              <c:numCache>
                <c:formatCode>0%</c:formatCode>
                <c:ptCount val="12"/>
                <c:pt idx="0">
                  <c:v>0.1120563928050559</c:v>
                </c:pt>
                <c:pt idx="1">
                  <c:v>0.34637822070977153</c:v>
                </c:pt>
                <c:pt idx="2">
                  <c:v>0.1754982984929509</c:v>
                </c:pt>
                <c:pt idx="3">
                  <c:v>8.774914924647545E-2</c:v>
                </c:pt>
                <c:pt idx="4">
                  <c:v>4.9829849295089934E-2</c:v>
                </c:pt>
                <c:pt idx="5">
                  <c:v>3.6217792902284884E-2</c:v>
                </c:pt>
                <c:pt idx="6">
                  <c:v>3.354399611084103E-2</c:v>
                </c:pt>
                <c:pt idx="7">
                  <c:v>2.0418084589207585E-2</c:v>
                </c:pt>
                <c:pt idx="8">
                  <c:v>1.3368983957219251E-2</c:v>
                </c:pt>
                <c:pt idx="9">
                  <c:v>1.06951871657754E-2</c:v>
                </c:pt>
                <c:pt idx="10">
                  <c:v>5.1045211473018963E-3</c:v>
                </c:pt>
                <c:pt idx="11">
                  <c:v>0.10913952357802625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27-BD4E-9212-14927F4C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982128"/>
        <c:axId val="687983760"/>
      </c:lineChart>
      <c:catAx>
        <c:axId val="68798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83760"/>
        <c:crosses val="autoZero"/>
        <c:auto val="1"/>
        <c:lblAlgn val="ctr"/>
        <c:lblOffset val="100"/>
        <c:noMultiLvlLbl val="0"/>
      </c:catAx>
      <c:valAx>
        <c:axId val="6879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8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8260476061182"/>
          <c:y val="0.34746396795487733"/>
          <c:w val="0.45096660331251698"/>
          <c:h val="5.3486903677452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878149450192644E-2"/>
          <c:y val="0.123176062992126"/>
          <c:w val="0.93433120820246396"/>
          <c:h val="0.61434078740157483"/>
        </c:manualLayout>
      </c:layout>
      <c:lineChart>
        <c:grouping val="standard"/>
        <c:varyColors val="0"/>
        <c:ser>
          <c:idx val="0"/>
          <c:order val="0"/>
          <c:tx>
            <c:strRef>
              <c:f>'Bonus Pivot Table'!$X$4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Table'!$W$5:$W$16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Table'!$X$5:$X$16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1-6842-B0FE-D908E1F7F4F2}"/>
            </c:ext>
          </c:extLst>
        </c:ser>
        <c:ser>
          <c:idx val="1"/>
          <c:order val="1"/>
          <c:tx>
            <c:strRef>
              <c:f>'Bonus Pivot Table'!$Y$4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Table'!$W$5:$W$16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Table'!$Y$5:$Y$16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1-6842-B0FE-D908E1F7F4F2}"/>
            </c:ext>
          </c:extLst>
        </c:ser>
        <c:ser>
          <c:idx val="2"/>
          <c:order val="2"/>
          <c:tx>
            <c:strRef>
              <c:f>'Bonus Pivot Table'!$Z$4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Table'!$W$5:$W$16</c:f>
              <c:strCache>
                <c:ptCount val="12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GE 50000</c:v>
                </c:pt>
              </c:strCache>
            </c:strRef>
          </c:cat>
          <c:val>
            <c:numRef>
              <c:f>'Bonus Pivot Table'!$Z$5:$Z$16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1-6842-B0FE-D908E1F7F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924688"/>
        <c:axId val="696926320"/>
      </c:lineChart>
      <c:catAx>
        <c:axId val="6969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6320"/>
        <c:crosses val="autoZero"/>
        <c:auto val="1"/>
        <c:lblAlgn val="ctr"/>
        <c:lblOffset val="100"/>
        <c:noMultiLvlLbl val="0"/>
      </c:catAx>
      <c:valAx>
        <c:axId val="6969263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368405277651158"/>
          <c:y val="0.2419996220472441"/>
          <c:w val="0.30779446383635034"/>
          <c:h val="5.4000377952755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101719.xlsx]Pivot Table I!PivotTable3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I'!$B$3:$B$4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C-E845-9FCC-18E86A8A24DE}"/>
            </c:ext>
          </c:extLst>
        </c:ser>
        <c:ser>
          <c:idx val="1"/>
          <c:order val="1"/>
          <c:tx>
            <c:strRef>
              <c:f>'Pivot Table I'!$C$3:$C$4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C-E845-9FCC-18E86A8A24DE}"/>
            </c:ext>
          </c:extLst>
        </c:ser>
        <c:ser>
          <c:idx val="2"/>
          <c:order val="2"/>
          <c:tx>
            <c:strRef>
              <c:f>'Pivot Table I'!$D$3:$D$4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0C-E845-9FCC-18E86A8A24DE}"/>
            </c:ext>
          </c:extLst>
        </c:ser>
        <c:ser>
          <c:idx val="3"/>
          <c:order val="3"/>
          <c:tx>
            <c:strRef>
              <c:f>'Pivot Table I'!$E$3:$E$4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0C-E845-9FCC-18E86A8A2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230079"/>
        <c:axId val="1678124319"/>
      </c:barChart>
      <c:catAx>
        <c:axId val="16712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24319"/>
        <c:crosses val="autoZero"/>
        <c:auto val="1"/>
        <c:lblAlgn val="ctr"/>
        <c:lblOffset val="100"/>
        <c:noMultiLvlLbl val="0"/>
      </c:catAx>
      <c:valAx>
        <c:axId val="167812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3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101719.xlsx]Pivot Table II!PivotTable4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174285197421662E-2"/>
          <c:y val="1.5280259778848398E-2"/>
          <c:w val="0.93543430861952392"/>
          <c:h val="0.789266506780991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II'!$B$4:$B$5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D-6A4E-A6D4-03B9F1769587}"/>
            </c:ext>
          </c:extLst>
        </c:ser>
        <c:ser>
          <c:idx val="1"/>
          <c:order val="1"/>
          <c:tx>
            <c:strRef>
              <c:f>'Pivot Table II'!$C$4:$C$5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D-6A4E-A6D4-03B9F1769587}"/>
            </c:ext>
          </c:extLst>
        </c:ser>
        <c:ser>
          <c:idx val="2"/>
          <c:order val="2"/>
          <c:tx>
            <c:strRef>
              <c:f>'Pivot Table II'!$D$4:$D$5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D-6A4E-A6D4-03B9F1769587}"/>
            </c:ext>
          </c:extLst>
        </c:ser>
        <c:ser>
          <c:idx val="3"/>
          <c:order val="3"/>
          <c:tx>
            <c:strRef>
              <c:f>'Pivot Table II'!$E$4:$E$5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II'!$E$6:$E$47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D-6A4E-A6D4-03B9F176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1711247"/>
        <c:axId val="1682878943"/>
      </c:barChart>
      <c:catAx>
        <c:axId val="168171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78943"/>
        <c:crosses val="autoZero"/>
        <c:auto val="1"/>
        <c:lblAlgn val="ctr"/>
        <c:lblOffset val="100"/>
        <c:noMultiLvlLbl val="0"/>
      </c:catAx>
      <c:valAx>
        <c:axId val="168287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71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25610069599841"/>
          <c:y val="0.3810902646603137"/>
          <c:w val="6.5661674394690991E-2"/>
          <c:h val="0.18391090264660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101719.xlsx]Pivot Table III!PivotTable9</c:name>
    <c:fmtId val="2"/>
  </c:pivotSource>
  <c:chart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12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47625" cap="sq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III'!$B$4:$B$5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glow rad="127000">
                  <a:schemeClr val="bg1"/>
                </a:glow>
                <a:outerShdw blurRad="50800" dist="50800" dir="5400000" algn="ctr" rotWithShape="0">
                  <a:schemeClr val="bg1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III'!$B$6:$B$18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C-3B46-8EB8-76C7BDC016DA}"/>
            </c:ext>
          </c:extLst>
        </c:ser>
        <c:ser>
          <c:idx val="1"/>
          <c:order val="1"/>
          <c:tx>
            <c:strRef>
              <c:f>'Pivot Table III'!$C$4:$C$5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III'!$C$6:$C$18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C-3B46-8EB8-76C7BDC016DA}"/>
            </c:ext>
          </c:extLst>
        </c:ser>
        <c:ser>
          <c:idx val="2"/>
          <c:order val="2"/>
          <c:tx>
            <c:strRef>
              <c:f>'Pivot Table III'!$D$4:$D$5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47625" cap="sq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'Pivot Table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III'!$D$6:$D$18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C-3B46-8EB8-76C7BDC0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32351"/>
        <c:axId val="1703631487"/>
      </c:lineChart>
      <c:catAx>
        <c:axId val="170553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31487"/>
        <c:crosses val="autoZero"/>
        <c:auto val="1"/>
        <c:lblAlgn val="ctr"/>
        <c:lblOffset val="100"/>
        <c:noMultiLvlLbl val="0"/>
      </c:catAx>
      <c:valAx>
        <c:axId val="17036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3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101719.xlsx]Additional Analysis II!PivotTable9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/>
                </a:solidFill>
              </a:rPr>
              <a:t>Succesfull U.S. $Pledged on Average</a:t>
            </a:r>
          </a:p>
          <a:p>
            <a:pPr>
              <a:defRPr/>
            </a:pPr>
            <a:r>
              <a:rPr lang="en-US" sz="2400" b="1">
                <a:solidFill>
                  <a:schemeClr val="accent1"/>
                </a:solidFill>
              </a:rPr>
              <a:t> by Parent</a:t>
            </a:r>
            <a:r>
              <a:rPr lang="en-US" sz="2400" b="1" baseline="0">
                <a:solidFill>
                  <a:schemeClr val="accent1"/>
                </a:solidFill>
              </a:rPr>
              <a:t>-Category by Outcome</a:t>
            </a:r>
            <a:endParaRPr lang="en-US" sz="2400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0219530039060077"/>
          <c:y val="6.5989847715736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6711686768142E-2"/>
          <c:y val="0.18340148134302203"/>
          <c:w val="0.86841097987751537"/>
          <c:h val="0.76035103154005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'Additional Analysis II'!$B$6</c:f>
              <c:strCache>
                <c:ptCount val="1"/>
                <c:pt idx="0">
                  <c:v>Average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Analysis II'!$A$7:$A$15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'Additional Analysis II'!$B$7:$B$15</c:f>
              <c:numCache>
                <c:formatCode>"$"#,##0</c:formatCode>
                <c:ptCount val="8"/>
                <c:pt idx="0">
                  <c:v>18557.884712643678</c:v>
                </c:pt>
                <c:pt idx="1">
                  <c:v>24984.915882352943</c:v>
                </c:pt>
                <c:pt idx="2">
                  <c:v>40492.371730769235</c:v>
                </c:pt>
                <c:pt idx="3">
                  <c:v>5910.3955102040809</c:v>
                </c:pt>
                <c:pt idx="4">
                  <c:v>16550.925645161289</c:v>
                </c:pt>
                <c:pt idx="5">
                  <c:v>21389.215942028983</c:v>
                </c:pt>
                <c:pt idx="6">
                  <c:v>92418.954746835443</c:v>
                </c:pt>
                <c:pt idx="7">
                  <c:v>7831.2431238095232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7-F540-8B55-8EDC8B266902}"/>
            </c:ext>
          </c:extLst>
        </c:ser>
        <c:ser>
          <c:idx val="1"/>
          <c:order val="1"/>
          <c:tx>
            <c:strRef>
              <c:f>'Additional Analysis II'!$C$6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Analysis II'!$A$7:$A$15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'Additional Analysis II'!$C$7:$C$15</c:f>
              <c:numCache>
                <c:formatCode>"$"#,##0</c:formatCode>
                <c:ptCount val="8"/>
                <c:pt idx="0">
                  <c:v>15766.570881226053</c:v>
                </c:pt>
                <c:pt idx="1">
                  <c:v>14379.411764705883</c:v>
                </c:pt>
                <c:pt idx="2">
                  <c:v>10051</c:v>
                </c:pt>
                <c:pt idx="3">
                  <c:v>4759.6837142857139</c:v>
                </c:pt>
                <c:pt idx="4">
                  <c:v>11797.983870967742</c:v>
                </c:pt>
                <c:pt idx="5">
                  <c:v>9848.347826086956</c:v>
                </c:pt>
                <c:pt idx="6">
                  <c:v>31604.789810126582</c:v>
                </c:pt>
                <c:pt idx="7">
                  <c:v>6782.5752380952381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7-F540-8B55-8EDC8B266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789535"/>
        <c:axId val="1756618991"/>
      </c:barChart>
      <c:catAx>
        <c:axId val="17537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18991"/>
        <c:crosses val="autoZero"/>
        <c:auto val="1"/>
        <c:lblAlgn val="ctr"/>
        <c:lblOffset val="100"/>
        <c:noMultiLvlLbl val="0"/>
      </c:catAx>
      <c:valAx>
        <c:axId val="17566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99878445726016"/>
          <c:y val="0.31200355148484776"/>
          <c:w val="0.14221715039243282"/>
          <c:h val="8.7564051320996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101719.xlsx]Pivot Table I (2)!PivotTable3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Donations by</a:t>
            </a:r>
            <a:r>
              <a:rPr lang="en-US" baseline="0"/>
              <a:t> Parent-Category</a:t>
            </a:r>
            <a:endParaRPr lang="en-US"/>
          </a:p>
        </c:rich>
      </c:tx>
      <c:layout>
        <c:manualLayout>
          <c:xMode val="edge"/>
          <c:yMode val="edge"/>
          <c:x val="0.21568477690288718"/>
          <c:y val="0.10526315789473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301453964294053E-2"/>
          <c:y val="3.7426900584795322E-2"/>
          <c:w val="0.80000656167979001"/>
          <c:h val="0.920004052125063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I 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I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I (2)'!$B$5:$B$14</c:f>
              <c:numCache>
                <c:formatCode>General</c:formatCode>
                <c:ptCount val="9"/>
                <c:pt idx="0">
                  <c:v>87.444170244431561</c:v>
                </c:pt>
                <c:pt idx="1">
                  <c:v>50.260862227645319</c:v>
                </c:pt>
                <c:pt idx="2">
                  <c:v>45.984884366314155</c:v>
                </c:pt>
                <c:pt idx="3">
                  <c:v>20.49942922374429</c:v>
                </c:pt>
                <c:pt idx="4">
                  <c:v>67.706659561710708</c:v>
                </c:pt>
                <c:pt idx="5">
                  <c:v>81.969157949780424</c:v>
                </c:pt>
                <c:pt idx="6">
                  <c:v>50.759013337883516</c:v>
                </c:pt>
                <c:pt idx="7">
                  <c:v>133.24441885965595</c:v>
                </c:pt>
                <c:pt idx="8">
                  <c:v>75.819967021607425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B1D-1048-9DC8-1020707C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230079"/>
        <c:axId val="1678124319"/>
      </c:barChart>
      <c:catAx>
        <c:axId val="16712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24319"/>
        <c:crosses val="autoZero"/>
        <c:auto val="1"/>
        <c:lblAlgn val="ctr"/>
        <c:lblOffset val="100"/>
        <c:noMultiLvlLbl val="0"/>
      </c:catAx>
      <c:valAx>
        <c:axId val="167812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3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101719.xlsx]Pivot Table III (2)!PivotTable9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Kickstarter </a:t>
            </a:r>
            <a:r>
              <a:rPr lang="en-US" b="1" baseline="0">
                <a:solidFill>
                  <a:srgbClr val="FF0000"/>
                </a:solidFill>
              </a:rPr>
              <a:t> Counts by Year by Outcome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4925" cap="rnd">
            <a:solidFill>
              <a:srgbClr val="FFC000"/>
            </a:solidFill>
            <a:round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412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492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47625" cap="sq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 cap="rnd">
            <a:solidFill>
              <a:srgbClr val="FFC000"/>
            </a:solidFill>
            <a:round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412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492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47625" cap="sq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C000"/>
            </a:solidFill>
            <a:round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412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47625" cap="sq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III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glow rad="127000">
                  <a:schemeClr val="bg1"/>
                </a:glow>
                <a:outerShdw blurRad="50800" dist="50800" dir="5400000" algn="ctr" rotWithShape="0">
                  <a:schemeClr val="bg1"/>
                </a:outerShdw>
              </a:effectLst>
            </c:spPr>
          </c:marker>
          <c:cat>
            <c:strRef>
              <c:f>'Pivot Table III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III (2)'!$B$6:$B$15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06-CA43-A427-07327FB5A8AD}"/>
            </c:ext>
          </c:extLst>
        </c:ser>
        <c:ser>
          <c:idx val="1"/>
          <c:order val="1"/>
          <c:tx>
            <c:strRef>
              <c:f>'Pivot Table III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III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III (2)'!$C$6:$C$15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06-CA43-A427-07327FB5A8AD}"/>
            </c:ext>
          </c:extLst>
        </c:ser>
        <c:ser>
          <c:idx val="2"/>
          <c:order val="2"/>
          <c:tx>
            <c:strRef>
              <c:f>'Pivot Table III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47625" cap="sq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'Pivot Table III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III (2)'!$D$6:$D$15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06-CA43-A427-07327FB5A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32351"/>
        <c:axId val="1703631487"/>
      </c:lineChart>
      <c:catAx>
        <c:axId val="170553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31487"/>
        <c:crosses val="autoZero"/>
        <c:auto val="1"/>
        <c:lblAlgn val="ctr"/>
        <c:lblOffset val="100"/>
        <c:noMultiLvlLbl val="0"/>
      </c:catAx>
      <c:valAx>
        <c:axId val="17036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3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101719.xlsx]Success Rates!PivotTable9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/>
                </a:solidFill>
              </a:rPr>
              <a:t>Failed 2015 U.S. $Pledged on Average</a:t>
            </a:r>
          </a:p>
          <a:p>
            <a:pPr>
              <a:defRPr/>
            </a:pPr>
            <a:r>
              <a:rPr lang="en-US" sz="2400" b="1">
                <a:solidFill>
                  <a:schemeClr val="accent1"/>
                </a:solidFill>
              </a:rPr>
              <a:t> by Parent</a:t>
            </a:r>
            <a:r>
              <a:rPr lang="en-US" sz="2400" b="1" baseline="0">
                <a:solidFill>
                  <a:schemeClr val="accent1"/>
                </a:solidFill>
              </a:rPr>
              <a:t>-Category by Outcome</a:t>
            </a:r>
            <a:endParaRPr lang="en-US" sz="2400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8093545787091578"/>
          <c:y val="2.28426395939086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6711686768142E-2"/>
          <c:y val="1.8426795635317156E-2"/>
          <c:w val="0.86841097987751537"/>
          <c:h val="0.925325552580039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'Success Rates'!$B$6</c:f>
              <c:strCache>
                <c:ptCount val="1"/>
                <c:pt idx="0">
                  <c:v>Average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Rates'!$A$7:$A$15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Rates'!$B$7:$B$15</c:f>
              <c:numCache>
                <c:formatCode>"$"#,##0</c:formatCode>
                <c:ptCount val="8"/>
                <c:pt idx="0">
                  <c:v>12529.49452631579</c:v>
                </c:pt>
                <c:pt idx="1">
                  <c:v>2890.0344827586205</c:v>
                </c:pt>
                <c:pt idx="2">
                  <c:v>32170.416500000003</c:v>
                </c:pt>
                <c:pt idx="3">
                  <c:v>3992.42987654321</c:v>
                </c:pt>
                <c:pt idx="4">
                  <c:v>7355.2802000000001</c:v>
                </c:pt>
                <c:pt idx="5">
                  <c:v>4498.7096428571431</c:v>
                </c:pt>
                <c:pt idx="6">
                  <c:v>29991.246707317074</c:v>
                </c:pt>
                <c:pt idx="7">
                  <c:v>4135.6606012658231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0-F749-9275-B2B19611CC90}"/>
            </c:ext>
          </c:extLst>
        </c:ser>
        <c:ser>
          <c:idx val="1"/>
          <c:order val="1"/>
          <c:tx>
            <c:strRef>
              <c:f>'Success Rates'!$C$6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Rates'!$A$7:$A$15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 Rates'!$C$7:$C$15</c:f>
              <c:numCache>
                <c:formatCode>"$"#,##0</c:formatCode>
                <c:ptCount val="8"/>
                <c:pt idx="0">
                  <c:v>79763.421052631573</c:v>
                </c:pt>
                <c:pt idx="1">
                  <c:v>20396.551724137931</c:v>
                </c:pt>
                <c:pt idx="2">
                  <c:v>20358</c:v>
                </c:pt>
                <c:pt idx="3">
                  <c:v>5481.0246913580249</c:v>
                </c:pt>
                <c:pt idx="4">
                  <c:v>11277.32</c:v>
                </c:pt>
                <c:pt idx="5">
                  <c:v>13374.571428571429</c:v>
                </c:pt>
                <c:pt idx="6">
                  <c:v>34397.134146341465</c:v>
                </c:pt>
                <c:pt idx="7">
                  <c:v>55931.4746835443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0-F749-9275-B2B19611C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789535"/>
        <c:axId val="1756618991"/>
      </c:barChart>
      <c:catAx>
        <c:axId val="17537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18991"/>
        <c:crosses val="autoZero"/>
        <c:auto val="1"/>
        <c:lblAlgn val="ctr"/>
        <c:lblOffset val="100"/>
        <c:noMultiLvlLbl val="0"/>
      </c:catAx>
      <c:valAx>
        <c:axId val="17566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85863542419531"/>
          <c:y val="0.25362784283944201"/>
          <c:w val="0.14469689477221145"/>
          <c:h val="8.7564051320996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[Alemi StarterBook 101719.xlsx]Average Pledged!PivotTable9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/>
                </a:solidFill>
              </a:rPr>
              <a:t>Succesfull U.S. $Pledged on Average</a:t>
            </a:r>
          </a:p>
          <a:p>
            <a:pPr>
              <a:defRPr/>
            </a:pPr>
            <a:r>
              <a:rPr lang="en-US" sz="2400" b="1">
                <a:solidFill>
                  <a:schemeClr val="accent1"/>
                </a:solidFill>
              </a:rPr>
              <a:t> by Parent</a:t>
            </a:r>
            <a:r>
              <a:rPr lang="en-US" sz="2400" b="1" baseline="0">
                <a:solidFill>
                  <a:schemeClr val="accent1"/>
                </a:solidFill>
              </a:rPr>
              <a:t>-Category by Outcome</a:t>
            </a:r>
            <a:endParaRPr lang="en-US" sz="2400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0219530039060077"/>
          <c:y val="6.5989847715736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6711686768142E-2"/>
          <c:y val="0.18340148134302203"/>
          <c:w val="0.86841097987751537"/>
          <c:h val="0.76035103154005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 Pledged'!$B$6</c:f>
              <c:strCache>
                <c:ptCount val="1"/>
                <c:pt idx="0">
                  <c:v>Average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Pledged'!$A$7:$A$15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'Average Pledged'!$B$7:$B$15</c:f>
              <c:numCache>
                <c:formatCode>"$"#,##0</c:formatCode>
                <c:ptCount val="8"/>
                <c:pt idx="0">
                  <c:v>18557.884712643678</c:v>
                </c:pt>
                <c:pt idx="1">
                  <c:v>24984.915882352943</c:v>
                </c:pt>
                <c:pt idx="2">
                  <c:v>40492.371730769235</c:v>
                </c:pt>
                <c:pt idx="3">
                  <c:v>5910.3955102040809</c:v>
                </c:pt>
                <c:pt idx="4">
                  <c:v>16550.925645161289</c:v>
                </c:pt>
                <c:pt idx="5">
                  <c:v>21389.215942028983</c:v>
                </c:pt>
                <c:pt idx="6">
                  <c:v>92418.954746835443</c:v>
                </c:pt>
                <c:pt idx="7">
                  <c:v>7831.2431238095232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3F41-AADF-6948568D11CE}"/>
            </c:ext>
          </c:extLst>
        </c:ser>
        <c:ser>
          <c:idx val="1"/>
          <c:order val="1"/>
          <c:tx>
            <c:strRef>
              <c:f>'Average Pledged'!$C$6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Pledged'!$A$7:$A$15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'Average Pledged'!$C$7:$C$15</c:f>
              <c:numCache>
                <c:formatCode>"$"#,##0</c:formatCode>
                <c:ptCount val="8"/>
                <c:pt idx="0">
                  <c:v>15766.570881226053</c:v>
                </c:pt>
                <c:pt idx="1">
                  <c:v>14379.411764705883</c:v>
                </c:pt>
                <c:pt idx="2">
                  <c:v>10051</c:v>
                </c:pt>
                <c:pt idx="3">
                  <c:v>4759.6837142857139</c:v>
                </c:pt>
                <c:pt idx="4">
                  <c:v>11797.983870967742</c:v>
                </c:pt>
                <c:pt idx="5">
                  <c:v>9848.347826086956</c:v>
                </c:pt>
                <c:pt idx="6">
                  <c:v>31604.789810126582</c:v>
                </c:pt>
                <c:pt idx="7">
                  <c:v>6782.5752380952381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2-3F41-AADF-6948568D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789535"/>
        <c:axId val="1756618991"/>
      </c:barChart>
      <c:catAx>
        <c:axId val="17537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18991"/>
        <c:crosses val="autoZero"/>
        <c:auto val="1"/>
        <c:lblAlgn val="ctr"/>
        <c:lblOffset val="100"/>
        <c:noMultiLvlLbl val="0"/>
      </c:catAx>
      <c:valAx>
        <c:axId val="17566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99878445726016"/>
          <c:y val="0.31200355148484776"/>
          <c:w val="0.14220992303498295"/>
          <c:h val="8.753927015468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18</xdr:row>
      <xdr:rowOff>31750</xdr:rowOff>
    </xdr:from>
    <xdr:to>
      <xdr:col>21</xdr:col>
      <xdr:colOff>419100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ECC83-E1E5-C848-B1B7-18AF1714B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127000</xdr:colOff>
      <xdr:row>18</xdr:row>
      <xdr:rowOff>31750</xdr:rowOff>
    </xdr:from>
    <xdr:to>
      <xdr:col>14</xdr:col>
      <xdr:colOff>660400</xdr:colOff>
      <xdr:row>39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BFFB0-AD0F-5D46-9F74-56C32214D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387350</xdr:colOff>
      <xdr:row>13</xdr:row>
      <xdr:rowOff>171450</xdr:rowOff>
    </xdr:from>
    <xdr:to>
      <xdr:col>19</xdr:col>
      <xdr:colOff>698500</xdr:colOff>
      <xdr:row>34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3BCAF-94E6-8C49-BEBD-872824041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0.18477</cdr:x>
      <cdr:y>0.0976</cdr:y>
    </cdr:from>
    <cdr:to>
      <cdr:x>0.85408</cdr:x>
      <cdr:y>0.2288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BB61A-FE38-5B4F-93D5-1B01E2AF2C92}"/>
            </a:ext>
          </a:extLst>
        </cdr:cNvPr>
        <cdr:cNvSpPr txBox="1"/>
      </cdr:nvSpPr>
      <cdr:spPr>
        <a:xfrm xmlns:a="http://schemas.openxmlformats.org/drawingml/2006/main">
          <a:off x="1479550" y="387350"/>
          <a:ext cx="5359400" cy="52070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       </a:t>
          </a:r>
          <a:r>
            <a:rPr lang="en-US" sz="1600"/>
            <a:t>Kick Starters percentage of $Goals</a:t>
          </a:r>
          <a:r>
            <a:rPr lang="en-US" sz="1600" baseline="0"/>
            <a:t> buckets </a:t>
          </a:r>
          <a:r>
            <a:rPr lang="en-US" sz="1600"/>
            <a:t>by Outcome Outcome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101600</xdr:colOff>
      <xdr:row>3</xdr:row>
      <xdr:rowOff>133350</xdr:rowOff>
    </xdr:from>
    <xdr:to>
      <xdr:col>16</xdr:col>
      <xdr:colOff>838200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98600-7C38-9C48-813D-4771A3866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17</xdr:row>
      <xdr:rowOff>101600</xdr:rowOff>
    </xdr:from>
    <xdr:to>
      <xdr:col>17</xdr:col>
      <xdr:colOff>292100</xdr:colOff>
      <xdr:row>42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C5F99-59D3-5A46-BB15-C387CFC16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0.42805</cdr:x>
      <cdr:y>0.12668</cdr:y>
    </cdr:from>
    <cdr:to>
      <cdr:x>0.62031</cdr:x>
      <cdr:y>0.32075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44ADDF1-BC2D-3E48-8FE5-A0D319FA31BA}"/>
            </a:ext>
          </a:extLst>
        </cdr:cNvPr>
        <cdr:cNvSpPr txBox="1"/>
      </cdr:nvSpPr>
      <cdr:spPr>
        <a:xfrm xmlns:a="http://schemas.openxmlformats.org/drawingml/2006/main">
          <a:off x="4495800" y="596900"/>
          <a:ext cx="20193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0.24184</cdr:x>
      <cdr:y>0.02965</cdr:y>
    </cdr:from>
    <cdr:to>
      <cdr:x>0.56227</cdr:x>
      <cdr:y>0.11051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6457960-74AF-AC40-AC6C-D87CC86C062A}"/>
            </a:ext>
          </a:extLst>
        </cdr:cNvPr>
        <cdr:cNvSpPr txBox="1"/>
      </cdr:nvSpPr>
      <cdr:spPr>
        <a:xfrm xmlns:a="http://schemas.openxmlformats.org/drawingml/2006/main">
          <a:off x="2540000" y="139700"/>
          <a:ext cx="3365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/>
            <a:t>Nunber of KIick</a:t>
          </a:r>
          <a:r>
            <a:rPr lang="en-US" sz="1400" b="1" baseline="0"/>
            <a:t> Starter Sub-Categories by Outcome</a:t>
          </a:r>
          <a:endParaRPr lang="en-US" sz="1400" b="1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9</xdr:row>
      <xdr:rowOff>127000</xdr:rowOff>
    </xdr:from>
    <xdr:to>
      <xdr:col>15</xdr:col>
      <xdr:colOff>622300</xdr:colOff>
      <xdr:row>34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E63A7-649A-FE44-A497-C3E204C50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5</xdr:row>
      <xdr:rowOff>127000</xdr:rowOff>
    </xdr:from>
    <xdr:to>
      <xdr:col>11</xdr:col>
      <xdr:colOff>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96A99-D789-2444-A387-AE3384D31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977900</xdr:colOff>
      <xdr:row>3</xdr:row>
      <xdr:rowOff>95250</xdr:rowOff>
    </xdr:from>
    <xdr:to>
      <xdr:col>13</xdr:col>
      <xdr:colOff>444500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6E9FD-BC79-C44B-8D0A-7AD4093F6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9</xdr:row>
      <xdr:rowOff>127000</xdr:rowOff>
    </xdr:from>
    <xdr:to>
      <xdr:col>15</xdr:col>
      <xdr:colOff>622300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DBBAE-E55B-1F47-B61D-791246C8E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5</xdr:row>
      <xdr:rowOff>127000</xdr:rowOff>
    </xdr:from>
    <xdr:to>
      <xdr:col>11</xdr:col>
      <xdr:colOff>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0E9E-1DBB-4844-92A7-0158B0782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5</xdr:row>
      <xdr:rowOff>127000</xdr:rowOff>
    </xdr:from>
    <xdr:to>
      <xdr:col>11</xdr:col>
      <xdr:colOff>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08F5B-69AD-5241-9DCF-0FA0B769A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55.67515949074" createdVersion="6" refreshedVersion="6" minRefreshableVersion="3" recordCount="4114" xr:uid="{D28F329A-B980-204C-A2FE-53378030F7F3}">
  <cacheSource type="worksheet">
    <worksheetSource ref="A1:S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%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55.856365856482" createdVersion="6" refreshedVersion="6" minRefreshableVersion="3" recordCount="4115" xr:uid="{D14C5068-B8BB-0042-9FD4-4F2BF25E4176}">
  <cacheSource type="worksheet">
    <worksheetSource ref="A1:Y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Created Conversion  (MMM)" numFmtId="0">
      <sharedItems containsBlank="1" count="13">
        <s v="Jul"/>
        <s v="Jan"/>
        <s v="Feb"/>
        <s v="Nov"/>
        <s v="Jun"/>
        <s v="May"/>
        <s v="Apr"/>
        <s v="Mar"/>
        <s v="Sep"/>
        <s v="Oct"/>
        <s v="Aug"/>
        <s v="Dec"/>
        <m/>
      </sharedItems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Date Ended Conversion (MMM)" numFmtId="0">
      <sharedItems containsBlank="1"/>
    </cacheField>
    <cacheField name="Date Ended Years" numFmtId="0">
      <sharedItems containsBlank="1"/>
    </cacheField>
    <cacheField name="Date Ended Conv. Step1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56.799629861111" createdVersion="6" refreshedVersion="6" minRefreshableVersion="3" recordCount="4115" xr:uid="{9C3299BB-361A-654F-90F4-8EAEDBB6694F}">
  <cacheSource type="worksheet">
    <worksheetSource ref="A1:AD1048576" sheet="Raw Data"/>
  </cacheSource>
  <cacheFields count="3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Goals Recoded" numFmtId="0">
      <sharedItems containsBlank="1" count="13">
        <s v="GE 50000"/>
        <s v="45000 to 49999"/>
        <s v="40000 to 44999"/>
        <s v="35000 to 39999"/>
        <s v="30000 to 34999"/>
        <s v="25000 to 29999"/>
        <s v="20000 to 24999"/>
        <s v="15000 to 19999"/>
        <s v="10000 to 14999"/>
        <s v="5000 to 9999"/>
        <s v="1000 to 4999"/>
        <s v="0-999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Created Conversion  (MMM)" numFmtId="0">
      <sharedItems containsBlank="1"/>
    </cacheField>
    <cacheField name="Years" numFmtId="0">
      <sharedItems containsBlank="1" count="10">
        <s v="2016"/>
        <s v="2014"/>
        <s v="2015"/>
        <s v="2017"/>
        <s v="2013"/>
        <s v="2012"/>
        <s v="2011"/>
        <s v="2010"/>
        <s v="2009"/>
        <m/>
      </sharedItems>
    </cacheField>
    <cacheField name="Date Ended Conversion (MMM)" numFmtId="0">
      <sharedItems containsBlank="1"/>
    </cacheField>
    <cacheField name="Date Ended Years" numFmtId="0">
      <sharedItems containsBlank="1"/>
    </cacheField>
    <cacheField name="Date Ended Conv. Step1" numFmtId="0">
      <sharedItems containsNonDate="0" containsDate="1" containsString="0" containsBlank="1" minDate="2009-08-10T19:26:00" maxDate="2017-05-03T19:12:00"/>
    </cacheField>
    <cacheField name="Goal2" numFmtId="0">
      <sharedItems containsNonDate="0" containsString="0" containsBlank="1"/>
    </cacheField>
    <cacheField name="Number of Successful" numFmtId="0">
      <sharedItems containsNonDate="0" containsString="0" containsBlank="1"/>
    </cacheField>
    <cacheField name="Failed" numFmtId="0">
      <sharedItems containsNonDate="0" containsString="0" containsBlank="1"/>
    </cacheField>
    <cacheField name="Cancelled" numFmtId="0">
      <sharedItems containsNonDate="0" containsString="0" containsBlank="1"/>
    </cacheField>
    <cacheField name="Total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s v="USD"/>
    <n v="1437620400"/>
    <n v="1434931811"/>
    <b v="0"/>
    <x v="0"/>
    <b v="1"/>
    <s v="film &amp; video/television"/>
    <n v="1.3685882352941177"/>
    <x v="0"/>
    <x v="0"/>
    <x v="0"/>
  </r>
  <r>
    <n v="1"/>
    <x v="1"/>
    <x v="1"/>
    <x v="1"/>
    <x v="1"/>
    <x v="0"/>
    <x v="0"/>
    <s v="USD"/>
    <n v="1488464683"/>
    <n v="1485872683"/>
    <b v="0"/>
    <x v="1"/>
    <b v="1"/>
    <s v="film &amp; video/television"/>
    <n v="1.4260827250608272"/>
    <x v="1"/>
    <x v="0"/>
    <x v="0"/>
  </r>
  <r>
    <n v="2"/>
    <x v="2"/>
    <x v="2"/>
    <x v="2"/>
    <x v="2"/>
    <x v="0"/>
    <x v="1"/>
    <s v="GBP"/>
    <n v="1455555083"/>
    <n v="1454691083"/>
    <b v="0"/>
    <x v="2"/>
    <b v="1"/>
    <s v="film &amp; video/television"/>
    <n v="1.05"/>
    <x v="2"/>
    <x v="0"/>
    <x v="0"/>
  </r>
  <r>
    <n v="3"/>
    <x v="3"/>
    <x v="3"/>
    <x v="3"/>
    <x v="3"/>
    <x v="0"/>
    <x v="0"/>
    <s v="USD"/>
    <n v="1407414107"/>
    <n v="1404822107"/>
    <b v="0"/>
    <x v="3"/>
    <b v="1"/>
    <s v="film &amp; video/television"/>
    <n v="1.0389999999999999"/>
    <x v="3"/>
    <x v="0"/>
    <x v="0"/>
  </r>
  <r>
    <n v="4"/>
    <x v="4"/>
    <x v="4"/>
    <x v="4"/>
    <x v="4"/>
    <x v="0"/>
    <x v="0"/>
    <s v="USD"/>
    <n v="1450555279"/>
    <n v="1447963279"/>
    <b v="0"/>
    <x v="4"/>
    <b v="1"/>
    <s v="film &amp; video/television"/>
    <n v="1.2299154545454545"/>
    <x v="4"/>
    <x v="0"/>
    <x v="0"/>
  </r>
  <r>
    <n v="5"/>
    <x v="5"/>
    <x v="5"/>
    <x v="5"/>
    <x v="5"/>
    <x v="0"/>
    <x v="0"/>
    <s v="USD"/>
    <n v="1469770500"/>
    <n v="1468362207"/>
    <b v="0"/>
    <x v="5"/>
    <b v="1"/>
    <s v="film &amp; video/television"/>
    <n v="1.0977744436109027"/>
    <x v="5"/>
    <x v="0"/>
    <x v="0"/>
  </r>
  <r>
    <n v="6"/>
    <x v="6"/>
    <x v="6"/>
    <x v="6"/>
    <x v="6"/>
    <x v="0"/>
    <x v="0"/>
    <s v="USD"/>
    <n v="1402710250"/>
    <n v="1401846250"/>
    <b v="0"/>
    <x v="6"/>
    <b v="1"/>
    <s v="film &amp; video/television"/>
    <n v="1.064875"/>
    <x v="6"/>
    <x v="0"/>
    <x v="0"/>
  </r>
  <r>
    <n v="7"/>
    <x v="7"/>
    <x v="7"/>
    <x v="7"/>
    <x v="7"/>
    <x v="0"/>
    <x v="0"/>
    <s v="USD"/>
    <n v="1467680867"/>
    <n v="1464224867"/>
    <b v="0"/>
    <x v="7"/>
    <b v="1"/>
    <s v="film &amp; video/television"/>
    <n v="1.0122222222222221"/>
    <x v="7"/>
    <x v="0"/>
    <x v="0"/>
  </r>
  <r>
    <n v="8"/>
    <x v="8"/>
    <x v="8"/>
    <x v="8"/>
    <x v="8"/>
    <x v="0"/>
    <x v="0"/>
    <s v="USD"/>
    <n v="1460754000"/>
    <n v="1460155212"/>
    <b v="0"/>
    <x v="8"/>
    <b v="1"/>
    <s v="film &amp; video/television"/>
    <n v="1.0004342857142856"/>
    <x v="8"/>
    <x v="0"/>
    <x v="0"/>
  </r>
  <r>
    <n v="9"/>
    <x v="9"/>
    <x v="9"/>
    <x v="2"/>
    <x v="9"/>
    <x v="0"/>
    <x v="0"/>
    <s v="USD"/>
    <n v="1460860144"/>
    <n v="1458268144"/>
    <b v="0"/>
    <x v="9"/>
    <b v="1"/>
    <s v="film &amp; video/television"/>
    <n v="1.2599800000000001"/>
    <x v="9"/>
    <x v="0"/>
    <x v="0"/>
  </r>
  <r>
    <n v="10"/>
    <x v="10"/>
    <x v="10"/>
    <x v="9"/>
    <x v="10"/>
    <x v="0"/>
    <x v="0"/>
    <s v="USD"/>
    <n v="1403660279"/>
    <n v="1400636279"/>
    <b v="0"/>
    <x v="10"/>
    <b v="1"/>
    <s v="film &amp; video/television"/>
    <n v="1.0049999999999999"/>
    <x v="10"/>
    <x v="0"/>
    <x v="0"/>
  </r>
  <r>
    <n v="11"/>
    <x v="11"/>
    <x v="11"/>
    <x v="10"/>
    <x v="11"/>
    <x v="0"/>
    <x v="0"/>
    <s v="USD"/>
    <n v="1471834800"/>
    <n v="1469126462"/>
    <b v="0"/>
    <x v="11"/>
    <b v="1"/>
    <s v="film &amp; video/television"/>
    <n v="1.2050000000000001"/>
    <x v="11"/>
    <x v="0"/>
    <x v="0"/>
  </r>
  <r>
    <n v="12"/>
    <x v="12"/>
    <x v="12"/>
    <x v="11"/>
    <x v="12"/>
    <x v="0"/>
    <x v="0"/>
    <s v="USD"/>
    <n v="1405479600"/>
    <n v="1401642425"/>
    <b v="0"/>
    <x v="12"/>
    <b v="1"/>
    <s v="film &amp; video/television"/>
    <n v="1.6529333333333334"/>
    <x v="12"/>
    <x v="0"/>
    <x v="0"/>
  </r>
  <r>
    <n v="13"/>
    <x v="13"/>
    <x v="13"/>
    <x v="8"/>
    <x v="13"/>
    <x v="0"/>
    <x v="0"/>
    <s v="USD"/>
    <n v="1466713620"/>
    <n v="1463588109"/>
    <b v="0"/>
    <x v="13"/>
    <b v="1"/>
    <s v="film &amp; video/television"/>
    <n v="1.5997142857142856"/>
    <x v="13"/>
    <x v="0"/>
    <x v="0"/>
  </r>
  <r>
    <n v="14"/>
    <x v="14"/>
    <x v="14"/>
    <x v="12"/>
    <x v="14"/>
    <x v="0"/>
    <x v="2"/>
    <s v="AUD"/>
    <n v="1405259940"/>
    <n v="1403051888"/>
    <b v="0"/>
    <x v="14"/>
    <b v="1"/>
    <s v="film &amp; video/television"/>
    <n v="1.0093333333333334"/>
    <x v="14"/>
    <x v="0"/>
    <x v="0"/>
  </r>
  <r>
    <n v="15"/>
    <x v="15"/>
    <x v="15"/>
    <x v="13"/>
    <x v="15"/>
    <x v="0"/>
    <x v="3"/>
    <s v="EUR"/>
    <n v="1443384840"/>
    <n v="1441790658"/>
    <b v="0"/>
    <x v="15"/>
    <b v="1"/>
    <s v="film &amp; video/television"/>
    <n v="1.0660000000000001"/>
    <x v="15"/>
    <x v="0"/>
    <x v="0"/>
  </r>
  <r>
    <n v="16"/>
    <x v="16"/>
    <x v="16"/>
    <x v="14"/>
    <x v="16"/>
    <x v="0"/>
    <x v="0"/>
    <s v="USD"/>
    <n v="1402896600"/>
    <n v="1398971211"/>
    <b v="0"/>
    <x v="16"/>
    <b v="1"/>
    <s v="film &amp; video/television"/>
    <n v="1.0024166666666667"/>
    <x v="16"/>
    <x v="0"/>
    <x v="0"/>
  </r>
  <r>
    <n v="17"/>
    <x v="17"/>
    <x v="17"/>
    <x v="15"/>
    <x v="17"/>
    <x v="0"/>
    <x v="1"/>
    <s v="GBP"/>
    <n v="1415126022"/>
    <n v="1412530422"/>
    <b v="0"/>
    <x v="17"/>
    <b v="1"/>
    <s v="film &amp; video/television"/>
    <n v="1.0066666666666666"/>
    <x v="17"/>
    <x v="0"/>
    <x v="0"/>
  </r>
  <r>
    <n v="18"/>
    <x v="18"/>
    <x v="18"/>
    <x v="11"/>
    <x v="18"/>
    <x v="0"/>
    <x v="0"/>
    <s v="USD"/>
    <n v="1410958856"/>
    <n v="1408366856"/>
    <b v="0"/>
    <x v="18"/>
    <b v="1"/>
    <s v="film &amp; video/television"/>
    <n v="1.0632110000000001"/>
    <x v="18"/>
    <x v="0"/>
    <x v="0"/>
  </r>
  <r>
    <n v="19"/>
    <x v="19"/>
    <x v="19"/>
    <x v="16"/>
    <x v="19"/>
    <x v="0"/>
    <x v="0"/>
    <s v="USD"/>
    <n v="1437420934"/>
    <n v="1434828934"/>
    <b v="0"/>
    <x v="19"/>
    <b v="1"/>
    <s v="film &amp; video/television"/>
    <n v="1.4529411764705882"/>
    <x v="19"/>
    <x v="0"/>
    <x v="0"/>
  </r>
  <r>
    <n v="20"/>
    <x v="20"/>
    <x v="20"/>
    <x v="13"/>
    <x v="20"/>
    <x v="0"/>
    <x v="0"/>
    <s v="USD"/>
    <n v="1442167912"/>
    <n v="1436983912"/>
    <b v="0"/>
    <x v="20"/>
    <b v="1"/>
    <s v="film &amp; video/television"/>
    <n v="1.002"/>
    <x v="20"/>
    <x v="0"/>
    <x v="0"/>
  </r>
  <r>
    <n v="21"/>
    <x v="21"/>
    <x v="21"/>
    <x v="17"/>
    <x v="21"/>
    <x v="0"/>
    <x v="0"/>
    <s v="USD"/>
    <n v="1411743789"/>
    <n v="1409151789"/>
    <b v="0"/>
    <x v="21"/>
    <b v="1"/>
    <s v="film &amp; video/television"/>
    <n v="1.0913513513513513"/>
    <x v="21"/>
    <x v="0"/>
    <x v="0"/>
  </r>
  <r>
    <n v="22"/>
    <x v="22"/>
    <x v="22"/>
    <x v="18"/>
    <x v="22"/>
    <x v="0"/>
    <x v="0"/>
    <s v="USD"/>
    <n v="1420099140"/>
    <n v="1418766740"/>
    <b v="0"/>
    <x v="22"/>
    <b v="1"/>
    <s v="film &amp; video/television"/>
    <n v="1.1714285714285715"/>
    <x v="22"/>
    <x v="0"/>
    <x v="0"/>
  </r>
  <r>
    <n v="23"/>
    <x v="23"/>
    <x v="23"/>
    <x v="13"/>
    <x v="23"/>
    <x v="0"/>
    <x v="0"/>
    <s v="USD"/>
    <n v="1430407200"/>
    <n v="1428086501"/>
    <b v="0"/>
    <x v="23"/>
    <b v="1"/>
    <s v="film &amp; video/television"/>
    <n v="1.1850000000000001"/>
    <x v="23"/>
    <x v="0"/>
    <x v="0"/>
  </r>
  <r>
    <n v="24"/>
    <x v="24"/>
    <x v="24"/>
    <x v="19"/>
    <x v="24"/>
    <x v="0"/>
    <x v="0"/>
    <s v="USD"/>
    <n v="1442345940"/>
    <n v="1439494863"/>
    <b v="0"/>
    <x v="24"/>
    <b v="1"/>
    <s v="film &amp; video/television"/>
    <n v="1.0880768571428572"/>
    <x v="24"/>
    <x v="0"/>
    <x v="0"/>
  </r>
  <r>
    <n v="25"/>
    <x v="25"/>
    <x v="25"/>
    <x v="20"/>
    <x v="25"/>
    <x v="0"/>
    <x v="0"/>
    <s v="USD"/>
    <n v="1452299761"/>
    <n v="1447115761"/>
    <b v="0"/>
    <x v="25"/>
    <b v="1"/>
    <s v="film &amp; video/television"/>
    <n v="1.3333333333333333"/>
    <x v="25"/>
    <x v="0"/>
    <x v="0"/>
  </r>
  <r>
    <n v="26"/>
    <x v="26"/>
    <x v="26"/>
    <x v="21"/>
    <x v="26"/>
    <x v="0"/>
    <x v="0"/>
    <s v="USD"/>
    <n v="1408278144"/>
    <n v="1404822144"/>
    <b v="0"/>
    <x v="10"/>
    <b v="1"/>
    <s v="film &amp; video/television"/>
    <n v="1.552"/>
    <x v="26"/>
    <x v="0"/>
    <x v="0"/>
  </r>
  <r>
    <n v="27"/>
    <x v="27"/>
    <x v="27"/>
    <x v="22"/>
    <x v="27"/>
    <x v="0"/>
    <x v="4"/>
    <s v="NZD"/>
    <n v="1416113833"/>
    <n v="1413518233"/>
    <b v="0"/>
    <x v="3"/>
    <b v="1"/>
    <s v="film &amp; video/television"/>
    <n v="1.1172500000000001"/>
    <x v="27"/>
    <x v="0"/>
    <x v="0"/>
  </r>
  <r>
    <n v="28"/>
    <x v="28"/>
    <x v="28"/>
    <x v="14"/>
    <x v="28"/>
    <x v="0"/>
    <x v="0"/>
    <s v="USD"/>
    <n v="1450307284"/>
    <n v="1447715284"/>
    <b v="0"/>
    <x v="26"/>
    <b v="1"/>
    <s v="film &amp; video/television"/>
    <n v="1.0035000000000001"/>
    <x v="28"/>
    <x v="0"/>
    <x v="0"/>
  </r>
  <r>
    <n v="29"/>
    <x v="29"/>
    <x v="29"/>
    <x v="9"/>
    <x v="29"/>
    <x v="0"/>
    <x v="1"/>
    <s v="GBP"/>
    <n v="1406045368"/>
    <n v="1403453368"/>
    <b v="0"/>
    <x v="27"/>
    <b v="1"/>
    <s v="film &amp; video/television"/>
    <n v="1.2333333333333334"/>
    <x v="29"/>
    <x v="0"/>
    <x v="0"/>
  </r>
  <r>
    <n v="30"/>
    <x v="30"/>
    <x v="30"/>
    <x v="23"/>
    <x v="30"/>
    <x v="0"/>
    <x v="0"/>
    <s v="USD"/>
    <n v="1408604515"/>
    <n v="1406012515"/>
    <b v="0"/>
    <x v="28"/>
    <b v="1"/>
    <s v="film &amp; video/television"/>
    <n v="1.0129975"/>
    <x v="30"/>
    <x v="0"/>
    <x v="0"/>
  </r>
  <r>
    <n v="31"/>
    <x v="31"/>
    <x v="31"/>
    <x v="24"/>
    <x v="31"/>
    <x v="0"/>
    <x v="0"/>
    <s v="USD"/>
    <n v="1453748434"/>
    <n v="1452193234"/>
    <b v="0"/>
    <x v="29"/>
    <b v="1"/>
    <s v="film &amp; video/television"/>
    <n v="1"/>
    <x v="31"/>
    <x v="0"/>
    <x v="0"/>
  </r>
  <r>
    <n v="32"/>
    <x v="32"/>
    <x v="32"/>
    <x v="25"/>
    <x v="32"/>
    <x v="0"/>
    <x v="0"/>
    <s v="USD"/>
    <n v="1463111940"/>
    <n v="1459523017"/>
    <b v="0"/>
    <x v="30"/>
    <b v="1"/>
    <s v="film &amp; video/television"/>
    <n v="1.0024604569420035"/>
    <x v="32"/>
    <x v="0"/>
    <x v="0"/>
  </r>
  <r>
    <n v="33"/>
    <x v="33"/>
    <x v="33"/>
    <x v="26"/>
    <x v="33"/>
    <x v="0"/>
    <x v="0"/>
    <s v="USD"/>
    <n v="1447001501"/>
    <n v="1444405901"/>
    <b v="0"/>
    <x v="31"/>
    <b v="1"/>
    <s v="film &amp; video/television"/>
    <n v="1.0209523809523811"/>
    <x v="33"/>
    <x v="0"/>
    <x v="0"/>
  </r>
  <r>
    <n v="34"/>
    <x v="34"/>
    <x v="34"/>
    <x v="27"/>
    <x v="34"/>
    <x v="0"/>
    <x v="0"/>
    <s v="USD"/>
    <n v="1407224601"/>
    <n v="1405928601"/>
    <b v="0"/>
    <x v="32"/>
    <b v="1"/>
    <s v="film &amp; video/television"/>
    <n v="1.3046153846153845"/>
    <x v="34"/>
    <x v="0"/>
    <x v="0"/>
  </r>
  <r>
    <n v="35"/>
    <x v="35"/>
    <x v="35"/>
    <x v="28"/>
    <x v="35"/>
    <x v="0"/>
    <x v="0"/>
    <s v="USD"/>
    <n v="1430179200"/>
    <n v="1428130814"/>
    <b v="0"/>
    <x v="33"/>
    <b v="1"/>
    <s v="film &amp; video/television"/>
    <n v="1.665"/>
    <x v="35"/>
    <x v="0"/>
    <x v="0"/>
  </r>
  <r>
    <n v="36"/>
    <x v="36"/>
    <x v="36"/>
    <x v="12"/>
    <x v="36"/>
    <x v="0"/>
    <x v="0"/>
    <s v="USD"/>
    <n v="1428128525"/>
    <n v="1425540125"/>
    <b v="0"/>
    <x v="34"/>
    <b v="1"/>
    <s v="film &amp; video/television"/>
    <n v="1.4215"/>
    <x v="36"/>
    <x v="0"/>
    <x v="0"/>
  </r>
  <r>
    <n v="37"/>
    <x v="37"/>
    <x v="37"/>
    <x v="29"/>
    <x v="37"/>
    <x v="0"/>
    <x v="0"/>
    <s v="USD"/>
    <n v="1425055079"/>
    <n v="1422463079"/>
    <b v="0"/>
    <x v="35"/>
    <b v="1"/>
    <s v="film &amp; video/television"/>
    <n v="1.8344090909090909"/>
    <x v="37"/>
    <x v="0"/>
    <x v="0"/>
  </r>
  <r>
    <n v="38"/>
    <x v="38"/>
    <x v="38"/>
    <x v="30"/>
    <x v="38"/>
    <x v="0"/>
    <x v="0"/>
    <s v="USD"/>
    <n v="1368235344"/>
    <n v="1365643344"/>
    <b v="0"/>
    <x v="36"/>
    <b v="1"/>
    <s v="film &amp; video/television"/>
    <n v="1.1004"/>
    <x v="38"/>
    <x v="0"/>
    <x v="0"/>
  </r>
  <r>
    <n v="39"/>
    <x v="39"/>
    <x v="39"/>
    <x v="31"/>
    <x v="39"/>
    <x v="0"/>
    <x v="1"/>
    <s v="GBP"/>
    <n v="1401058740"/>
    <n v="1398388068"/>
    <b v="0"/>
    <x v="37"/>
    <b v="1"/>
    <s v="film &amp; video/television"/>
    <n v="1.3098000000000001"/>
    <x v="39"/>
    <x v="0"/>
    <x v="0"/>
  </r>
  <r>
    <n v="40"/>
    <x v="40"/>
    <x v="40"/>
    <x v="13"/>
    <x v="40"/>
    <x v="0"/>
    <x v="0"/>
    <s v="USD"/>
    <n v="1403150400"/>
    <n v="1401426488"/>
    <b v="0"/>
    <x v="38"/>
    <b v="1"/>
    <s v="film &amp; video/television"/>
    <n v="1.0135000000000001"/>
    <x v="40"/>
    <x v="0"/>
    <x v="0"/>
  </r>
  <r>
    <n v="41"/>
    <x v="41"/>
    <x v="41"/>
    <x v="13"/>
    <x v="41"/>
    <x v="0"/>
    <x v="0"/>
    <s v="USD"/>
    <n v="1412516354"/>
    <n v="1409924354"/>
    <b v="0"/>
    <x v="10"/>
    <b v="1"/>
    <s v="film &amp; video/television"/>
    <n v="1"/>
    <x v="41"/>
    <x v="0"/>
    <x v="0"/>
  </r>
  <r>
    <n v="42"/>
    <x v="42"/>
    <x v="42"/>
    <x v="32"/>
    <x v="42"/>
    <x v="0"/>
    <x v="0"/>
    <s v="USD"/>
    <n v="1419780026"/>
    <n v="1417188026"/>
    <b v="0"/>
    <x v="39"/>
    <b v="1"/>
    <s v="film &amp; video/television"/>
    <n v="1.4185714285714286"/>
    <x v="42"/>
    <x v="0"/>
    <x v="0"/>
  </r>
  <r>
    <n v="43"/>
    <x v="43"/>
    <x v="43"/>
    <x v="3"/>
    <x v="43"/>
    <x v="0"/>
    <x v="0"/>
    <s v="USD"/>
    <n v="1405209600"/>
    <n v="1402599486"/>
    <b v="0"/>
    <x v="40"/>
    <b v="1"/>
    <s v="film &amp; video/television"/>
    <n v="3.0865999999999998"/>
    <x v="43"/>
    <x v="0"/>
    <x v="0"/>
  </r>
  <r>
    <n v="44"/>
    <x v="44"/>
    <x v="44"/>
    <x v="13"/>
    <x v="41"/>
    <x v="0"/>
    <x v="0"/>
    <s v="USD"/>
    <n v="1412648537"/>
    <n v="1408760537"/>
    <b v="0"/>
    <x v="41"/>
    <b v="1"/>
    <s v="film &amp; video/television"/>
    <n v="1"/>
    <x v="44"/>
    <x v="0"/>
    <x v="0"/>
  </r>
  <r>
    <n v="45"/>
    <x v="45"/>
    <x v="45"/>
    <x v="10"/>
    <x v="44"/>
    <x v="0"/>
    <x v="0"/>
    <s v="USD"/>
    <n v="1461769107"/>
    <n v="1459177107"/>
    <b v="0"/>
    <x v="42"/>
    <b v="1"/>
    <s v="film &amp; video/television"/>
    <n v="1.2"/>
    <x v="45"/>
    <x v="0"/>
    <x v="0"/>
  </r>
  <r>
    <n v="46"/>
    <x v="46"/>
    <x v="46"/>
    <x v="33"/>
    <x v="45"/>
    <x v="0"/>
    <x v="2"/>
    <s v="AUD"/>
    <n v="1450220974"/>
    <n v="1447628974"/>
    <b v="0"/>
    <x v="43"/>
    <b v="1"/>
    <s v="film &amp; video/television"/>
    <n v="1.0416666666666667"/>
    <x v="46"/>
    <x v="0"/>
    <x v="0"/>
  </r>
  <r>
    <n v="47"/>
    <x v="47"/>
    <x v="47"/>
    <x v="10"/>
    <x v="46"/>
    <x v="0"/>
    <x v="0"/>
    <s v="USD"/>
    <n v="1419021607"/>
    <n v="1413834007"/>
    <b v="0"/>
    <x v="16"/>
    <b v="1"/>
    <s v="film &amp; video/television"/>
    <n v="1.0761100000000001"/>
    <x v="47"/>
    <x v="0"/>
    <x v="0"/>
  </r>
  <r>
    <n v="48"/>
    <x v="48"/>
    <x v="48"/>
    <x v="13"/>
    <x v="47"/>
    <x v="0"/>
    <x v="1"/>
    <s v="GBP"/>
    <n v="1425211200"/>
    <n v="1422534260"/>
    <b v="0"/>
    <x v="44"/>
    <b v="1"/>
    <s v="film &amp; video/television"/>
    <n v="1.0794999999999999"/>
    <x v="48"/>
    <x v="0"/>
    <x v="0"/>
  </r>
  <r>
    <n v="49"/>
    <x v="49"/>
    <x v="49"/>
    <x v="14"/>
    <x v="48"/>
    <x v="0"/>
    <x v="0"/>
    <s v="USD"/>
    <n v="1445660045"/>
    <n v="1443068045"/>
    <b v="0"/>
    <x v="45"/>
    <b v="1"/>
    <s v="film &amp; video/television"/>
    <n v="1"/>
    <x v="49"/>
    <x v="0"/>
    <x v="0"/>
  </r>
  <r>
    <n v="50"/>
    <x v="50"/>
    <x v="50"/>
    <x v="20"/>
    <x v="49"/>
    <x v="0"/>
    <x v="1"/>
    <s v="GBP"/>
    <n v="1422637200"/>
    <n v="1419271458"/>
    <b v="0"/>
    <x v="19"/>
    <b v="1"/>
    <s v="film &amp; video/television"/>
    <n v="1"/>
    <x v="50"/>
    <x v="0"/>
    <x v="0"/>
  </r>
  <r>
    <n v="51"/>
    <x v="51"/>
    <x v="51"/>
    <x v="34"/>
    <x v="50"/>
    <x v="0"/>
    <x v="0"/>
    <s v="USD"/>
    <n v="1439245037"/>
    <n v="1436653037"/>
    <b v="0"/>
    <x v="46"/>
    <b v="1"/>
    <s v="film &amp; video/television"/>
    <n v="1.2801818181818181"/>
    <x v="51"/>
    <x v="0"/>
    <x v="0"/>
  </r>
  <r>
    <n v="52"/>
    <x v="52"/>
    <x v="52"/>
    <x v="3"/>
    <x v="51"/>
    <x v="0"/>
    <x v="0"/>
    <s v="USD"/>
    <n v="1405615846"/>
    <n v="1403023846"/>
    <b v="0"/>
    <x v="47"/>
    <b v="1"/>
    <s v="film &amp; video/television"/>
    <n v="1.1620999999999999"/>
    <x v="52"/>
    <x v="0"/>
    <x v="0"/>
  </r>
  <r>
    <n v="53"/>
    <x v="53"/>
    <x v="53"/>
    <x v="9"/>
    <x v="52"/>
    <x v="0"/>
    <x v="0"/>
    <s v="USD"/>
    <n v="1396648800"/>
    <n v="1395407445"/>
    <b v="0"/>
    <x v="27"/>
    <b v="1"/>
    <s v="film &amp; video/television"/>
    <n v="1.0963333333333334"/>
    <x v="53"/>
    <x v="0"/>
    <x v="0"/>
  </r>
  <r>
    <n v="54"/>
    <x v="54"/>
    <x v="54"/>
    <x v="3"/>
    <x v="53"/>
    <x v="0"/>
    <x v="0"/>
    <s v="USD"/>
    <n v="1451063221"/>
    <n v="1448471221"/>
    <b v="0"/>
    <x v="47"/>
    <b v="1"/>
    <s v="film &amp; video/television"/>
    <n v="1.01"/>
    <x v="54"/>
    <x v="0"/>
    <x v="0"/>
  </r>
  <r>
    <n v="55"/>
    <x v="55"/>
    <x v="55"/>
    <x v="35"/>
    <x v="54"/>
    <x v="0"/>
    <x v="0"/>
    <s v="USD"/>
    <n v="1464390916"/>
    <n v="1462576516"/>
    <b v="0"/>
    <x v="48"/>
    <b v="1"/>
    <s v="film &amp; video/television"/>
    <n v="1.2895348837209302"/>
    <x v="55"/>
    <x v="0"/>
    <x v="0"/>
  </r>
  <r>
    <n v="56"/>
    <x v="56"/>
    <x v="56"/>
    <x v="6"/>
    <x v="55"/>
    <x v="0"/>
    <x v="1"/>
    <s v="GBP"/>
    <n v="1433779200"/>
    <n v="1432559424"/>
    <b v="0"/>
    <x v="49"/>
    <b v="1"/>
    <s v="film &amp; video/television"/>
    <n v="1.0726249999999999"/>
    <x v="56"/>
    <x v="0"/>
    <x v="0"/>
  </r>
  <r>
    <n v="57"/>
    <x v="57"/>
    <x v="57"/>
    <x v="36"/>
    <x v="56"/>
    <x v="0"/>
    <x v="0"/>
    <s v="USD"/>
    <n v="1429991962"/>
    <n v="1427399962"/>
    <b v="0"/>
    <x v="50"/>
    <b v="1"/>
    <s v="film &amp; video/television"/>
    <n v="1.0189999999999999"/>
    <x v="57"/>
    <x v="0"/>
    <x v="0"/>
  </r>
  <r>
    <n v="58"/>
    <x v="58"/>
    <x v="58"/>
    <x v="3"/>
    <x v="57"/>
    <x v="0"/>
    <x v="0"/>
    <s v="USD"/>
    <n v="1416423172"/>
    <n v="1413827572"/>
    <b v="0"/>
    <x v="11"/>
    <b v="1"/>
    <s v="film &amp; video/television"/>
    <n v="1.0290999999999999"/>
    <x v="58"/>
    <x v="0"/>
    <x v="0"/>
  </r>
  <r>
    <n v="59"/>
    <x v="59"/>
    <x v="59"/>
    <x v="22"/>
    <x v="58"/>
    <x v="0"/>
    <x v="0"/>
    <s v="USD"/>
    <n v="1442264400"/>
    <n v="1439530776"/>
    <b v="0"/>
    <x v="51"/>
    <b v="1"/>
    <s v="film &amp; video/television"/>
    <n v="1.0012570000000001"/>
    <x v="59"/>
    <x v="0"/>
    <x v="0"/>
  </r>
  <r>
    <n v="60"/>
    <x v="60"/>
    <x v="60"/>
    <x v="37"/>
    <x v="59"/>
    <x v="0"/>
    <x v="1"/>
    <s v="GBP"/>
    <n v="1395532800"/>
    <n v="1393882717"/>
    <b v="0"/>
    <x v="52"/>
    <b v="1"/>
    <s v="film &amp; video/shorts"/>
    <n v="1.0329622222222221"/>
    <x v="60"/>
    <x v="0"/>
    <x v="1"/>
  </r>
  <r>
    <n v="61"/>
    <x v="61"/>
    <x v="61"/>
    <x v="10"/>
    <x v="60"/>
    <x v="0"/>
    <x v="0"/>
    <s v="USD"/>
    <n v="1370547157"/>
    <n v="1368646357"/>
    <b v="0"/>
    <x v="23"/>
    <b v="1"/>
    <s v="film &amp; video/shorts"/>
    <n v="1.4830000000000001"/>
    <x v="61"/>
    <x v="0"/>
    <x v="1"/>
  </r>
  <r>
    <n v="62"/>
    <x v="62"/>
    <x v="62"/>
    <x v="9"/>
    <x v="61"/>
    <x v="0"/>
    <x v="0"/>
    <s v="USD"/>
    <n v="1362337878"/>
    <n v="1360177878"/>
    <b v="0"/>
    <x v="53"/>
    <b v="1"/>
    <s v="film &amp; video/shorts"/>
    <n v="1.5473333333333332"/>
    <x v="62"/>
    <x v="0"/>
    <x v="1"/>
  </r>
  <r>
    <n v="63"/>
    <x v="63"/>
    <x v="63"/>
    <x v="13"/>
    <x v="62"/>
    <x v="0"/>
    <x v="0"/>
    <s v="USD"/>
    <n v="1388206740"/>
    <n v="1386194013"/>
    <b v="0"/>
    <x v="31"/>
    <b v="1"/>
    <s v="film &amp; video/shorts"/>
    <n v="1.1351849999999999"/>
    <x v="63"/>
    <x v="0"/>
    <x v="1"/>
  </r>
  <r>
    <n v="64"/>
    <x v="64"/>
    <x v="64"/>
    <x v="38"/>
    <x v="63"/>
    <x v="0"/>
    <x v="0"/>
    <s v="USD"/>
    <n v="1373243181"/>
    <n v="1370651181"/>
    <b v="0"/>
    <x v="54"/>
    <b v="1"/>
    <s v="film &amp; video/shorts"/>
    <n v="1.7333333333333334"/>
    <x v="64"/>
    <x v="0"/>
    <x v="1"/>
  </r>
  <r>
    <n v="65"/>
    <x v="65"/>
    <x v="65"/>
    <x v="39"/>
    <x v="64"/>
    <x v="0"/>
    <x v="5"/>
    <s v="CAD"/>
    <n v="1407736740"/>
    <n v="1405453354"/>
    <b v="0"/>
    <x v="7"/>
    <b v="1"/>
    <s v="film &amp; video/shorts"/>
    <n v="1.0752857142857142"/>
    <x v="65"/>
    <x v="0"/>
    <x v="1"/>
  </r>
  <r>
    <n v="66"/>
    <x v="66"/>
    <x v="66"/>
    <x v="13"/>
    <x v="65"/>
    <x v="0"/>
    <x v="0"/>
    <s v="USD"/>
    <n v="1468873420"/>
    <n v="1466281420"/>
    <b v="0"/>
    <x v="55"/>
    <b v="1"/>
    <s v="film &amp; video/shorts"/>
    <n v="1.1859999999999999"/>
    <x v="66"/>
    <x v="0"/>
    <x v="1"/>
  </r>
  <r>
    <n v="67"/>
    <x v="67"/>
    <x v="67"/>
    <x v="13"/>
    <x v="66"/>
    <x v="0"/>
    <x v="0"/>
    <s v="USD"/>
    <n v="1342360804"/>
    <n v="1339768804"/>
    <b v="0"/>
    <x v="9"/>
    <b v="1"/>
    <s v="film &amp; video/shorts"/>
    <n v="1.1625000000000001"/>
    <x v="67"/>
    <x v="0"/>
    <x v="1"/>
  </r>
  <r>
    <n v="68"/>
    <x v="68"/>
    <x v="68"/>
    <x v="20"/>
    <x v="67"/>
    <x v="0"/>
    <x v="1"/>
    <s v="GBP"/>
    <n v="1393162791"/>
    <n v="1390570791"/>
    <b v="0"/>
    <x v="17"/>
    <b v="1"/>
    <s v="film &amp; video/shorts"/>
    <n v="1.2716666666666667"/>
    <x v="68"/>
    <x v="0"/>
    <x v="1"/>
  </r>
  <r>
    <n v="69"/>
    <x v="69"/>
    <x v="69"/>
    <x v="3"/>
    <x v="68"/>
    <x v="0"/>
    <x v="0"/>
    <s v="USD"/>
    <n v="1317538740"/>
    <n v="1314765025"/>
    <b v="0"/>
    <x v="56"/>
    <b v="1"/>
    <s v="film &amp; video/shorts"/>
    <n v="1.109423"/>
    <x v="69"/>
    <x v="0"/>
    <x v="1"/>
  </r>
  <r>
    <n v="70"/>
    <x v="70"/>
    <x v="70"/>
    <x v="2"/>
    <x v="69"/>
    <x v="0"/>
    <x v="0"/>
    <s v="USD"/>
    <n v="1315171845"/>
    <n v="1309987845"/>
    <b v="0"/>
    <x v="57"/>
    <b v="1"/>
    <s v="film &amp; video/shorts"/>
    <n v="1.272"/>
    <x v="70"/>
    <x v="0"/>
    <x v="1"/>
  </r>
  <r>
    <n v="71"/>
    <x v="71"/>
    <x v="71"/>
    <x v="40"/>
    <x v="70"/>
    <x v="0"/>
    <x v="0"/>
    <s v="USD"/>
    <n v="1338186657"/>
    <n v="1333002657"/>
    <b v="0"/>
    <x v="58"/>
    <b v="1"/>
    <s v="film &amp; video/shorts"/>
    <n v="1.2394444444444443"/>
    <x v="71"/>
    <x v="0"/>
    <x v="1"/>
  </r>
  <r>
    <n v="72"/>
    <x v="72"/>
    <x v="72"/>
    <x v="41"/>
    <x v="71"/>
    <x v="0"/>
    <x v="0"/>
    <s v="USD"/>
    <n v="1352937600"/>
    <n v="1351210481"/>
    <b v="0"/>
    <x v="14"/>
    <b v="1"/>
    <s v="film &amp; video/shorts"/>
    <n v="1.084090909090909"/>
    <x v="72"/>
    <x v="0"/>
    <x v="1"/>
  </r>
  <r>
    <n v="73"/>
    <x v="73"/>
    <x v="73"/>
    <x v="42"/>
    <x v="72"/>
    <x v="0"/>
    <x v="0"/>
    <s v="USD"/>
    <n v="1304395140"/>
    <n v="1297620584"/>
    <b v="0"/>
    <x v="59"/>
    <b v="1"/>
    <s v="film &amp; video/shorts"/>
    <n v="1"/>
    <x v="73"/>
    <x v="0"/>
    <x v="1"/>
  </r>
  <r>
    <n v="74"/>
    <x v="74"/>
    <x v="74"/>
    <x v="2"/>
    <x v="73"/>
    <x v="0"/>
    <x v="6"/>
    <s v="EUR"/>
    <n v="1453376495"/>
    <n v="1450784495"/>
    <b v="0"/>
    <x v="60"/>
    <b v="1"/>
    <s v="film &amp; video/shorts"/>
    <n v="1.1293199999999999"/>
    <x v="74"/>
    <x v="0"/>
    <x v="1"/>
  </r>
  <r>
    <n v="75"/>
    <x v="75"/>
    <x v="75"/>
    <x v="8"/>
    <x v="74"/>
    <x v="0"/>
    <x v="0"/>
    <s v="USD"/>
    <n v="1366693272"/>
    <n v="1364101272"/>
    <b v="0"/>
    <x v="5"/>
    <b v="1"/>
    <s v="film &amp; video/shorts"/>
    <n v="1.1542857142857144"/>
    <x v="75"/>
    <x v="0"/>
    <x v="1"/>
  </r>
  <r>
    <n v="76"/>
    <x v="76"/>
    <x v="76"/>
    <x v="43"/>
    <x v="75"/>
    <x v="0"/>
    <x v="0"/>
    <s v="USD"/>
    <n v="1325007358"/>
    <n v="1319819758"/>
    <b v="0"/>
    <x v="41"/>
    <b v="1"/>
    <s v="film &amp; video/shorts"/>
    <n v="1.5333333333333334"/>
    <x v="76"/>
    <x v="0"/>
    <x v="1"/>
  </r>
  <r>
    <n v="77"/>
    <x v="77"/>
    <x v="77"/>
    <x v="44"/>
    <x v="76"/>
    <x v="0"/>
    <x v="0"/>
    <s v="USD"/>
    <n v="1337569140"/>
    <n v="1332991717"/>
    <b v="0"/>
    <x v="55"/>
    <b v="1"/>
    <s v="film &amp; video/shorts"/>
    <n v="3.9249999999999998"/>
    <x v="77"/>
    <x v="0"/>
    <x v="1"/>
  </r>
  <r>
    <n v="78"/>
    <x v="78"/>
    <x v="78"/>
    <x v="45"/>
    <x v="77"/>
    <x v="0"/>
    <x v="6"/>
    <s v="EUR"/>
    <n v="1472751121"/>
    <n v="1471887121"/>
    <b v="0"/>
    <x v="2"/>
    <b v="1"/>
    <s v="film &amp; video/shorts"/>
    <n v="27.02"/>
    <x v="78"/>
    <x v="0"/>
    <x v="1"/>
  </r>
  <r>
    <n v="79"/>
    <x v="79"/>
    <x v="79"/>
    <x v="46"/>
    <x v="78"/>
    <x v="0"/>
    <x v="1"/>
    <s v="GBP"/>
    <n v="1398451093"/>
    <n v="1395859093"/>
    <b v="0"/>
    <x v="14"/>
    <b v="1"/>
    <s v="film &amp; video/shorts"/>
    <n v="1.27"/>
    <x v="79"/>
    <x v="0"/>
    <x v="1"/>
  </r>
  <r>
    <n v="80"/>
    <x v="80"/>
    <x v="80"/>
    <x v="14"/>
    <x v="79"/>
    <x v="0"/>
    <x v="0"/>
    <s v="USD"/>
    <n v="1386640856"/>
    <n v="1383616856"/>
    <b v="0"/>
    <x v="5"/>
    <b v="1"/>
    <s v="film &amp; video/shorts"/>
    <n v="1.0725"/>
    <x v="80"/>
    <x v="0"/>
    <x v="1"/>
  </r>
  <r>
    <n v="81"/>
    <x v="81"/>
    <x v="81"/>
    <x v="47"/>
    <x v="80"/>
    <x v="0"/>
    <x v="0"/>
    <s v="USD"/>
    <n v="1342234920"/>
    <n v="1341892127"/>
    <b v="0"/>
    <x v="33"/>
    <b v="1"/>
    <s v="film &amp; video/shorts"/>
    <n v="1.98"/>
    <x v="81"/>
    <x v="0"/>
    <x v="1"/>
  </r>
  <r>
    <n v="82"/>
    <x v="82"/>
    <x v="82"/>
    <x v="23"/>
    <x v="81"/>
    <x v="0"/>
    <x v="0"/>
    <s v="USD"/>
    <n v="1318189261"/>
    <n v="1315597261"/>
    <b v="0"/>
    <x v="61"/>
    <b v="1"/>
    <s v="film &amp; video/shorts"/>
    <n v="1.0001249999999999"/>
    <x v="82"/>
    <x v="0"/>
    <x v="1"/>
  </r>
  <r>
    <n v="83"/>
    <x v="83"/>
    <x v="83"/>
    <x v="48"/>
    <x v="82"/>
    <x v="0"/>
    <x v="1"/>
    <s v="GBP"/>
    <n v="1424604600"/>
    <n v="1423320389"/>
    <b v="0"/>
    <x v="62"/>
    <b v="1"/>
    <s v="film &amp; video/shorts"/>
    <n v="1.0249999999999999"/>
    <x v="83"/>
    <x v="0"/>
    <x v="1"/>
  </r>
  <r>
    <n v="84"/>
    <x v="84"/>
    <x v="84"/>
    <x v="2"/>
    <x v="83"/>
    <x v="0"/>
    <x v="0"/>
    <s v="USD"/>
    <n v="1305483086"/>
    <n v="1302891086"/>
    <b v="0"/>
    <x v="63"/>
    <b v="1"/>
    <s v="film &amp; video/shorts"/>
    <n v="1"/>
    <x v="84"/>
    <x v="0"/>
    <x v="1"/>
  </r>
  <r>
    <n v="85"/>
    <x v="85"/>
    <x v="85"/>
    <x v="38"/>
    <x v="84"/>
    <x v="0"/>
    <x v="0"/>
    <s v="USD"/>
    <n v="1316746837"/>
    <n v="1314154837"/>
    <b v="0"/>
    <x v="64"/>
    <b v="1"/>
    <s v="film &amp; video/shorts"/>
    <n v="1.2549999999999999"/>
    <x v="85"/>
    <x v="0"/>
    <x v="1"/>
  </r>
  <r>
    <n v="86"/>
    <x v="86"/>
    <x v="86"/>
    <x v="12"/>
    <x v="85"/>
    <x v="0"/>
    <x v="6"/>
    <s v="EUR"/>
    <n v="1451226045"/>
    <n v="1444828845"/>
    <b v="0"/>
    <x v="57"/>
    <b v="1"/>
    <s v="film &amp; video/shorts"/>
    <n v="1.0646666666666667"/>
    <x v="86"/>
    <x v="0"/>
    <x v="1"/>
  </r>
  <r>
    <n v="87"/>
    <x v="87"/>
    <x v="87"/>
    <x v="30"/>
    <x v="86"/>
    <x v="0"/>
    <x v="0"/>
    <s v="USD"/>
    <n v="1275529260"/>
    <n v="1274705803"/>
    <b v="0"/>
    <x v="20"/>
    <b v="1"/>
    <s v="film &amp; video/shorts"/>
    <n v="1.046"/>
    <x v="87"/>
    <x v="0"/>
    <x v="1"/>
  </r>
  <r>
    <n v="88"/>
    <x v="88"/>
    <x v="88"/>
    <x v="8"/>
    <x v="87"/>
    <x v="0"/>
    <x v="0"/>
    <s v="USD"/>
    <n v="1403452131"/>
    <n v="1401205731"/>
    <b v="0"/>
    <x v="65"/>
    <b v="1"/>
    <s v="film &amp; video/shorts"/>
    <n v="1.0285714285714285"/>
    <x v="88"/>
    <x v="0"/>
    <x v="1"/>
  </r>
  <r>
    <n v="89"/>
    <x v="89"/>
    <x v="89"/>
    <x v="12"/>
    <x v="88"/>
    <x v="0"/>
    <x v="0"/>
    <s v="USD"/>
    <n v="1370196192"/>
    <n v="1368036192"/>
    <b v="0"/>
    <x v="66"/>
    <b v="1"/>
    <s v="film &amp; video/shorts"/>
    <n v="1.1506666666666667"/>
    <x v="89"/>
    <x v="0"/>
    <x v="1"/>
  </r>
  <r>
    <n v="90"/>
    <x v="90"/>
    <x v="90"/>
    <x v="2"/>
    <x v="89"/>
    <x v="0"/>
    <x v="0"/>
    <s v="USD"/>
    <n v="1310454499"/>
    <n v="1307862499"/>
    <b v="0"/>
    <x v="38"/>
    <b v="1"/>
    <s v="film &amp; video/shorts"/>
    <n v="1.004"/>
    <x v="90"/>
    <x v="0"/>
    <x v="1"/>
  </r>
  <r>
    <n v="91"/>
    <x v="91"/>
    <x v="91"/>
    <x v="9"/>
    <x v="87"/>
    <x v="0"/>
    <x v="0"/>
    <s v="USD"/>
    <n v="1305625164"/>
    <n v="1300354764"/>
    <b v="0"/>
    <x v="67"/>
    <b v="1"/>
    <s v="film &amp; video/shorts"/>
    <n v="1.2"/>
    <x v="91"/>
    <x v="0"/>
    <x v="1"/>
  </r>
  <r>
    <n v="92"/>
    <x v="92"/>
    <x v="92"/>
    <x v="10"/>
    <x v="90"/>
    <x v="0"/>
    <x v="5"/>
    <s v="CAD"/>
    <n v="1485936000"/>
    <n v="1481949983"/>
    <b v="0"/>
    <x v="68"/>
    <b v="1"/>
    <s v="film &amp; video/shorts"/>
    <n v="1.052"/>
    <x v="92"/>
    <x v="0"/>
    <x v="1"/>
  </r>
  <r>
    <n v="93"/>
    <x v="93"/>
    <x v="93"/>
    <x v="28"/>
    <x v="91"/>
    <x v="0"/>
    <x v="0"/>
    <s v="USD"/>
    <n v="1341349200"/>
    <n v="1338928537"/>
    <b v="0"/>
    <x v="41"/>
    <b v="1"/>
    <s v="film &amp; video/shorts"/>
    <n v="1.1060000000000001"/>
    <x v="93"/>
    <x v="0"/>
    <x v="1"/>
  </r>
  <r>
    <n v="94"/>
    <x v="94"/>
    <x v="94"/>
    <x v="49"/>
    <x v="92"/>
    <x v="0"/>
    <x v="1"/>
    <s v="GBP"/>
    <n v="1396890822"/>
    <n v="1395162822"/>
    <b v="0"/>
    <x v="8"/>
    <b v="1"/>
    <s v="film &amp; video/shorts"/>
    <n v="1.04"/>
    <x v="94"/>
    <x v="0"/>
    <x v="1"/>
  </r>
  <r>
    <n v="95"/>
    <x v="95"/>
    <x v="95"/>
    <x v="18"/>
    <x v="75"/>
    <x v="0"/>
    <x v="0"/>
    <s v="USD"/>
    <n v="1330214841"/>
    <n v="1327622841"/>
    <b v="0"/>
    <x v="64"/>
    <b v="1"/>
    <s v="film &amp; video/shorts"/>
    <n v="1.3142857142857143"/>
    <x v="95"/>
    <x v="0"/>
    <x v="1"/>
  </r>
  <r>
    <n v="96"/>
    <x v="96"/>
    <x v="96"/>
    <x v="15"/>
    <x v="93"/>
    <x v="0"/>
    <x v="0"/>
    <s v="USD"/>
    <n v="1280631600"/>
    <n v="1274889241"/>
    <b v="0"/>
    <x v="69"/>
    <b v="1"/>
    <s v="film &amp; video/shorts"/>
    <n v="1.1466666666666667"/>
    <x v="96"/>
    <x v="0"/>
    <x v="1"/>
  </r>
  <r>
    <n v="97"/>
    <x v="97"/>
    <x v="97"/>
    <x v="44"/>
    <x v="94"/>
    <x v="0"/>
    <x v="0"/>
    <s v="USD"/>
    <n v="1310440482"/>
    <n v="1307848482"/>
    <b v="0"/>
    <x v="22"/>
    <b v="1"/>
    <s v="film &amp; video/shorts"/>
    <n v="1.0625"/>
    <x v="97"/>
    <x v="0"/>
    <x v="1"/>
  </r>
  <r>
    <n v="98"/>
    <x v="98"/>
    <x v="98"/>
    <x v="50"/>
    <x v="95"/>
    <x v="0"/>
    <x v="0"/>
    <s v="USD"/>
    <n v="1354923000"/>
    <n v="1351796674"/>
    <b v="0"/>
    <x v="65"/>
    <b v="1"/>
    <s v="film &amp; video/shorts"/>
    <n v="1.0625"/>
    <x v="98"/>
    <x v="0"/>
    <x v="1"/>
  </r>
  <r>
    <n v="99"/>
    <x v="99"/>
    <x v="99"/>
    <x v="15"/>
    <x v="96"/>
    <x v="0"/>
    <x v="0"/>
    <s v="USD"/>
    <n v="1390426799"/>
    <n v="1387834799"/>
    <b v="0"/>
    <x v="70"/>
    <b v="1"/>
    <s v="film &amp; video/shorts"/>
    <n v="1.0601933333333333"/>
    <x v="99"/>
    <x v="0"/>
    <x v="1"/>
  </r>
  <r>
    <n v="100"/>
    <x v="100"/>
    <x v="100"/>
    <x v="10"/>
    <x v="97"/>
    <x v="0"/>
    <x v="0"/>
    <s v="USD"/>
    <n v="1352055886"/>
    <n v="1350324286"/>
    <b v="0"/>
    <x v="55"/>
    <b v="1"/>
    <s v="film &amp; video/shorts"/>
    <n v="1"/>
    <x v="100"/>
    <x v="0"/>
    <x v="1"/>
  </r>
  <r>
    <n v="101"/>
    <x v="101"/>
    <x v="101"/>
    <x v="8"/>
    <x v="98"/>
    <x v="0"/>
    <x v="0"/>
    <s v="USD"/>
    <n v="1359052710"/>
    <n v="1356979110"/>
    <b v="0"/>
    <x v="2"/>
    <b v="1"/>
    <s v="film &amp; video/shorts"/>
    <n v="1"/>
    <x v="101"/>
    <x v="0"/>
    <x v="1"/>
  </r>
  <r>
    <n v="102"/>
    <x v="102"/>
    <x v="102"/>
    <x v="12"/>
    <x v="99"/>
    <x v="0"/>
    <x v="0"/>
    <s v="USD"/>
    <n v="1293073733"/>
    <n v="1290481733"/>
    <b v="0"/>
    <x v="71"/>
    <b v="1"/>
    <s v="film &amp; video/shorts"/>
    <n v="1.2775000000000001"/>
    <x v="102"/>
    <x v="0"/>
    <x v="1"/>
  </r>
  <r>
    <n v="103"/>
    <x v="103"/>
    <x v="103"/>
    <x v="46"/>
    <x v="100"/>
    <x v="0"/>
    <x v="1"/>
    <s v="GBP"/>
    <n v="1394220030"/>
    <n v="1392232830"/>
    <b v="0"/>
    <x v="72"/>
    <b v="1"/>
    <s v="film &amp; video/shorts"/>
    <n v="1.0515384615384615"/>
    <x v="103"/>
    <x v="0"/>
    <x v="1"/>
  </r>
  <r>
    <n v="104"/>
    <x v="104"/>
    <x v="104"/>
    <x v="2"/>
    <x v="49"/>
    <x v="0"/>
    <x v="0"/>
    <s v="USD"/>
    <n v="1301792400"/>
    <n v="1299775266"/>
    <b v="0"/>
    <x v="73"/>
    <b v="1"/>
    <s v="film &amp; video/shorts"/>
    <n v="1.2"/>
    <x v="88"/>
    <x v="0"/>
    <x v="1"/>
  </r>
  <r>
    <n v="105"/>
    <x v="105"/>
    <x v="105"/>
    <x v="41"/>
    <x v="101"/>
    <x v="0"/>
    <x v="0"/>
    <s v="USD"/>
    <n v="1463184000"/>
    <n v="1461605020"/>
    <b v="0"/>
    <x v="65"/>
    <b v="1"/>
    <s v="film &amp; video/shorts"/>
    <n v="1.074090909090909"/>
    <x v="104"/>
    <x v="0"/>
    <x v="1"/>
  </r>
  <r>
    <n v="106"/>
    <x v="106"/>
    <x v="106"/>
    <x v="10"/>
    <x v="102"/>
    <x v="0"/>
    <x v="0"/>
    <s v="USD"/>
    <n v="1333391901"/>
    <n v="1332182301"/>
    <b v="0"/>
    <x v="74"/>
    <b v="1"/>
    <s v="film &amp; video/shorts"/>
    <n v="1.0049999999999999"/>
    <x v="105"/>
    <x v="0"/>
    <x v="1"/>
  </r>
  <r>
    <n v="107"/>
    <x v="107"/>
    <x v="107"/>
    <x v="51"/>
    <x v="103"/>
    <x v="0"/>
    <x v="0"/>
    <s v="USD"/>
    <n v="1303688087"/>
    <n v="1301787287"/>
    <b v="0"/>
    <x v="50"/>
    <b v="1"/>
    <s v="film &amp; video/shorts"/>
    <n v="1.0246666666666666"/>
    <x v="106"/>
    <x v="0"/>
    <x v="1"/>
  </r>
  <r>
    <n v="108"/>
    <x v="108"/>
    <x v="108"/>
    <x v="15"/>
    <x v="29"/>
    <x v="0"/>
    <x v="0"/>
    <s v="USD"/>
    <n v="1370011370"/>
    <n v="1364827370"/>
    <b v="0"/>
    <x v="5"/>
    <b v="1"/>
    <s v="film &amp; video/shorts"/>
    <n v="2.4666666666666668"/>
    <x v="107"/>
    <x v="0"/>
    <x v="1"/>
  </r>
  <r>
    <n v="109"/>
    <x v="109"/>
    <x v="109"/>
    <x v="28"/>
    <x v="104"/>
    <x v="0"/>
    <x v="0"/>
    <s v="USD"/>
    <n v="1298680630"/>
    <n v="1296088630"/>
    <b v="0"/>
    <x v="5"/>
    <b v="1"/>
    <s v="film &amp; video/shorts"/>
    <n v="2.1949999999999998"/>
    <x v="108"/>
    <x v="0"/>
    <x v="1"/>
  </r>
  <r>
    <n v="110"/>
    <x v="110"/>
    <x v="110"/>
    <x v="46"/>
    <x v="105"/>
    <x v="0"/>
    <x v="0"/>
    <s v="USD"/>
    <n v="1384408740"/>
    <n v="1381445253"/>
    <b v="0"/>
    <x v="55"/>
    <b v="1"/>
    <s v="film &amp; video/shorts"/>
    <n v="1.3076923076923077"/>
    <x v="109"/>
    <x v="0"/>
    <x v="1"/>
  </r>
  <r>
    <n v="111"/>
    <x v="111"/>
    <x v="111"/>
    <x v="8"/>
    <x v="106"/>
    <x v="0"/>
    <x v="2"/>
    <s v="AUD"/>
    <n v="1433059187"/>
    <n v="1430467187"/>
    <b v="0"/>
    <x v="28"/>
    <b v="1"/>
    <s v="film &amp; video/shorts"/>
    <n v="1.5457142857142858"/>
    <x v="110"/>
    <x v="0"/>
    <x v="1"/>
  </r>
  <r>
    <n v="112"/>
    <x v="112"/>
    <x v="112"/>
    <x v="10"/>
    <x v="107"/>
    <x v="0"/>
    <x v="0"/>
    <s v="USD"/>
    <n v="1397354400"/>
    <n v="1395277318"/>
    <b v="0"/>
    <x v="75"/>
    <b v="1"/>
    <s v="film &amp; video/shorts"/>
    <n v="1.04"/>
    <x v="111"/>
    <x v="0"/>
    <x v="1"/>
  </r>
  <r>
    <n v="113"/>
    <x v="113"/>
    <x v="113"/>
    <x v="10"/>
    <x v="108"/>
    <x v="0"/>
    <x v="0"/>
    <s v="USD"/>
    <n v="1312642800"/>
    <n v="1311963128"/>
    <b v="0"/>
    <x v="76"/>
    <b v="1"/>
    <s v="film &amp; video/shorts"/>
    <n v="1.41"/>
    <x v="112"/>
    <x v="0"/>
    <x v="1"/>
  </r>
  <r>
    <n v="114"/>
    <x v="114"/>
    <x v="114"/>
    <x v="9"/>
    <x v="109"/>
    <x v="0"/>
    <x v="0"/>
    <s v="USD"/>
    <n v="1326436488"/>
    <n v="1321252488"/>
    <b v="0"/>
    <x v="2"/>
    <b v="1"/>
    <s v="film &amp; video/shorts"/>
    <n v="1.0333333333333334"/>
    <x v="113"/>
    <x v="0"/>
    <x v="1"/>
  </r>
  <r>
    <n v="115"/>
    <x v="115"/>
    <x v="115"/>
    <x v="52"/>
    <x v="110"/>
    <x v="0"/>
    <x v="0"/>
    <s v="USD"/>
    <n v="1328377444"/>
    <n v="1326217444"/>
    <b v="0"/>
    <x v="19"/>
    <b v="1"/>
    <s v="film &amp; video/shorts"/>
    <n v="1.4044444444444444"/>
    <x v="114"/>
    <x v="0"/>
    <x v="1"/>
  </r>
  <r>
    <n v="116"/>
    <x v="116"/>
    <x v="116"/>
    <x v="8"/>
    <x v="111"/>
    <x v="0"/>
    <x v="0"/>
    <s v="USD"/>
    <n v="1302260155"/>
    <n v="1298289355"/>
    <b v="0"/>
    <x v="7"/>
    <b v="1"/>
    <s v="film &amp; video/shorts"/>
    <n v="1.1365714285714286"/>
    <x v="115"/>
    <x v="0"/>
    <x v="1"/>
  </r>
  <r>
    <n v="117"/>
    <x v="117"/>
    <x v="117"/>
    <x v="37"/>
    <x v="112"/>
    <x v="0"/>
    <x v="0"/>
    <s v="USD"/>
    <n v="1276110000"/>
    <n v="1268337744"/>
    <b v="0"/>
    <x v="74"/>
    <b v="1"/>
    <s v="film &amp; video/shorts"/>
    <n v="1.0049377777777779"/>
    <x v="116"/>
    <x v="0"/>
    <x v="1"/>
  </r>
  <r>
    <n v="118"/>
    <x v="118"/>
    <x v="118"/>
    <x v="10"/>
    <x v="113"/>
    <x v="0"/>
    <x v="0"/>
    <s v="USD"/>
    <n v="1311902236"/>
    <n v="1309310236"/>
    <b v="0"/>
    <x v="70"/>
    <b v="1"/>
    <s v="film &amp; video/shorts"/>
    <n v="1.1303159999999999"/>
    <x v="117"/>
    <x v="0"/>
    <x v="1"/>
  </r>
  <r>
    <n v="119"/>
    <x v="119"/>
    <x v="119"/>
    <x v="53"/>
    <x v="114"/>
    <x v="0"/>
    <x v="0"/>
    <s v="USD"/>
    <n v="1313276400"/>
    <n v="1310693986"/>
    <b v="0"/>
    <x v="77"/>
    <b v="1"/>
    <s v="film &amp; video/shorts"/>
    <n v="1.0455692307692308"/>
    <x v="118"/>
    <x v="0"/>
    <x v="1"/>
  </r>
  <r>
    <n v="120"/>
    <x v="120"/>
    <x v="120"/>
    <x v="54"/>
    <x v="115"/>
    <x v="1"/>
    <x v="7"/>
    <s v="HKD"/>
    <n v="1475457107"/>
    <n v="1472865107"/>
    <b v="0"/>
    <x v="29"/>
    <b v="0"/>
    <s v="film &amp; video/science fiction"/>
    <n v="1.4285714285714287E-4"/>
    <x v="119"/>
    <x v="0"/>
    <x v="2"/>
  </r>
  <r>
    <n v="121"/>
    <x v="121"/>
    <x v="121"/>
    <x v="9"/>
    <x v="116"/>
    <x v="1"/>
    <x v="0"/>
    <s v="USD"/>
    <n v="1429352160"/>
    <n v="1427993710"/>
    <b v="0"/>
    <x v="29"/>
    <b v="0"/>
    <s v="film &amp; video/science fiction"/>
    <n v="3.3333333333333332E-4"/>
    <x v="120"/>
    <x v="0"/>
    <x v="2"/>
  </r>
  <r>
    <n v="122"/>
    <x v="122"/>
    <x v="122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x v="123"/>
    <x v="123"/>
    <x v="56"/>
    <x v="118"/>
    <x v="1"/>
    <x v="0"/>
    <s v="USD"/>
    <n v="1414533600"/>
    <n v="1411411564"/>
    <b v="0"/>
    <x v="79"/>
    <b v="0"/>
    <s v="film &amp; video/science fiction"/>
    <n v="2.7454545454545453E-3"/>
    <x v="122"/>
    <x v="0"/>
    <x v="2"/>
  </r>
  <r>
    <n v="124"/>
    <x v="124"/>
    <x v="124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x v="125"/>
    <x v="125"/>
    <x v="2"/>
    <x v="119"/>
    <x v="1"/>
    <x v="5"/>
    <s v="CAD"/>
    <n v="1486165880"/>
    <n v="1480981880"/>
    <b v="0"/>
    <x v="79"/>
    <b v="0"/>
    <s v="film &amp; video/science fiction"/>
    <n v="0.14000000000000001"/>
    <x v="123"/>
    <x v="0"/>
    <x v="2"/>
  </r>
  <r>
    <n v="126"/>
    <x v="126"/>
    <x v="126"/>
    <x v="31"/>
    <x v="120"/>
    <x v="1"/>
    <x v="0"/>
    <s v="USD"/>
    <n v="1433988000"/>
    <n v="1431353337"/>
    <b v="0"/>
    <x v="62"/>
    <b v="0"/>
    <s v="film &amp; video/science fiction"/>
    <n v="5.5480000000000002E-2"/>
    <x v="124"/>
    <x v="0"/>
    <x v="2"/>
  </r>
  <r>
    <n v="127"/>
    <x v="127"/>
    <x v="127"/>
    <x v="6"/>
    <x v="121"/>
    <x v="1"/>
    <x v="0"/>
    <s v="USD"/>
    <n v="1428069541"/>
    <n v="1425481141"/>
    <b v="0"/>
    <x v="80"/>
    <b v="0"/>
    <s v="film &amp; video/science fiction"/>
    <n v="2.375E-2"/>
    <x v="125"/>
    <x v="0"/>
    <x v="2"/>
  </r>
  <r>
    <n v="128"/>
    <x v="128"/>
    <x v="128"/>
    <x v="57"/>
    <x v="122"/>
    <x v="1"/>
    <x v="0"/>
    <s v="USD"/>
    <n v="1476941293"/>
    <n v="1473917293"/>
    <b v="0"/>
    <x v="79"/>
    <b v="0"/>
    <s v="film &amp; video/science fiction"/>
    <n v="1.8669999999999999E-2"/>
    <x v="126"/>
    <x v="0"/>
    <x v="2"/>
  </r>
  <r>
    <n v="129"/>
    <x v="129"/>
    <x v="129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x v="130"/>
    <x v="130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x v="131"/>
    <x v="131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x v="132"/>
    <x v="132"/>
    <x v="58"/>
    <x v="123"/>
    <x v="1"/>
    <x v="0"/>
    <s v="USD"/>
    <n v="1415392207"/>
    <n v="1411500607"/>
    <b v="0"/>
    <x v="75"/>
    <b v="0"/>
    <s v="film &amp; video/science fiction"/>
    <n v="9.5687499999999995E-2"/>
    <x v="127"/>
    <x v="0"/>
    <x v="2"/>
  </r>
  <r>
    <n v="133"/>
    <x v="133"/>
    <x v="133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x v="134"/>
    <x v="134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x v="135"/>
    <x v="135"/>
    <x v="9"/>
    <x v="124"/>
    <x v="1"/>
    <x v="0"/>
    <s v="USD"/>
    <n v="1404241200"/>
    <n v="1401354597"/>
    <b v="0"/>
    <x v="81"/>
    <b v="0"/>
    <s v="film &amp; video/science fiction"/>
    <n v="0.13433333333333333"/>
    <x v="128"/>
    <x v="0"/>
    <x v="2"/>
  </r>
  <r>
    <n v="136"/>
    <x v="136"/>
    <x v="121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x v="137"/>
    <x v="136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x v="138"/>
    <x v="137"/>
    <x v="60"/>
    <x v="125"/>
    <x v="1"/>
    <x v="0"/>
    <s v="USD"/>
    <n v="1438405140"/>
    <n v="1435731041"/>
    <b v="0"/>
    <x v="6"/>
    <b v="0"/>
    <s v="film &amp; video/science fiction"/>
    <n v="3.1413333333333335E-2"/>
    <x v="129"/>
    <x v="0"/>
    <x v="2"/>
  </r>
  <r>
    <n v="139"/>
    <x v="139"/>
    <x v="138"/>
    <x v="2"/>
    <x v="83"/>
    <x v="1"/>
    <x v="0"/>
    <s v="USD"/>
    <n v="1436738772"/>
    <n v="1435874772"/>
    <b v="0"/>
    <x v="29"/>
    <b v="0"/>
    <s v="film &amp; video/science fiction"/>
    <n v="1"/>
    <x v="130"/>
    <x v="0"/>
    <x v="2"/>
  </r>
  <r>
    <n v="140"/>
    <x v="140"/>
    <x v="139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x v="141"/>
    <x v="140"/>
    <x v="14"/>
    <x v="126"/>
    <x v="1"/>
    <x v="0"/>
    <s v="USD"/>
    <n v="1433043623"/>
    <n v="1429155623"/>
    <b v="0"/>
    <x v="33"/>
    <b v="0"/>
    <s v="film &amp; video/science fiction"/>
    <n v="0.10775"/>
    <x v="131"/>
    <x v="0"/>
    <x v="2"/>
  </r>
  <r>
    <n v="142"/>
    <x v="142"/>
    <x v="141"/>
    <x v="9"/>
    <x v="115"/>
    <x v="1"/>
    <x v="0"/>
    <s v="USD"/>
    <n v="1416176778"/>
    <n v="1414358778"/>
    <b v="0"/>
    <x v="29"/>
    <b v="0"/>
    <s v="film &amp; video/science fiction"/>
    <n v="3.3333333333333335E-3"/>
    <x v="119"/>
    <x v="0"/>
    <x v="2"/>
  </r>
  <r>
    <n v="143"/>
    <x v="143"/>
    <x v="142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x v="144"/>
    <x v="143"/>
    <x v="51"/>
    <x v="127"/>
    <x v="1"/>
    <x v="5"/>
    <s v="CAD"/>
    <n v="1428945472"/>
    <n v="1423765072"/>
    <b v="0"/>
    <x v="77"/>
    <b v="0"/>
    <s v="film &amp; video/science fiction"/>
    <n v="0.27600000000000002"/>
    <x v="132"/>
    <x v="0"/>
    <x v="2"/>
  </r>
  <r>
    <n v="145"/>
    <x v="145"/>
    <x v="144"/>
    <x v="37"/>
    <x v="128"/>
    <x v="1"/>
    <x v="0"/>
    <s v="USD"/>
    <n v="1439298052"/>
    <n v="1436965252"/>
    <b v="0"/>
    <x v="82"/>
    <b v="0"/>
    <s v="film &amp; video/science fiction"/>
    <n v="7.5111111111111115E-2"/>
    <x v="133"/>
    <x v="0"/>
    <x v="2"/>
  </r>
  <r>
    <n v="146"/>
    <x v="146"/>
    <x v="145"/>
    <x v="22"/>
    <x v="129"/>
    <x v="1"/>
    <x v="0"/>
    <s v="USD"/>
    <n v="1484698998"/>
    <n v="1479514998"/>
    <b v="0"/>
    <x v="83"/>
    <b v="0"/>
    <s v="film &amp; video/science fiction"/>
    <n v="5.7499999999999999E-3"/>
    <x v="134"/>
    <x v="0"/>
    <x v="2"/>
  </r>
  <r>
    <n v="147"/>
    <x v="147"/>
    <x v="146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x v="148"/>
    <x v="147"/>
    <x v="63"/>
    <x v="130"/>
    <x v="1"/>
    <x v="0"/>
    <s v="USD"/>
    <n v="1456555536"/>
    <n v="1453963536"/>
    <b v="0"/>
    <x v="84"/>
    <b v="0"/>
    <s v="film &amp; video/science fiction"/>
    <n v="8.0000000000000004E-4"/>
    <x v="135"/>
    <x v="0"/>
    <x v="2"/>
  </r>
  <r>
    <n v="149"/>
    <x v="149"/>
    <x v="148"/>
    <x v="3"/>
    <x v="131"/>
    <x v="1"/>
    <x v="0"/>
    <s v="USD"/>
    <n v="1419494400"/>
    <n v="1416888470"/>
    <b v="0"/>
    <x v="79"/>
    <b v="0"/>
    <s v="film &amp; video/science fiction"/>
    <n v="9.1999999999999998E-3"/>
    <x v="136"/>
    <x v="0"/>
    <x v="2"/>
  </r>
  <r>
    <n v="150"/>
    <x v="150"/>
    <x v="149"/>
    <x v="64"/>
    <x v="132"/>
    <x v="1"/>
    <x v="0"/>
    <s v="USD"/>
    <n v="1432612382"/>
    <n v="1427428382"/>
    <b v="0"/>
    <x v="85"/>
    <b v="0"/>
    <s v="film &amp; video/science fiction"/>
    <n v="0.23163076923076922"/>
    <x v="137"/>
    <x v="0"/>
    <x v="2"/>
  </r>
  <r>
    <n v="151"/>
    <x v="151"/>
    <x v="150"/>
    <x v="65"/>
    <x v="133"/>
    <x v="1"/>
    <x v="2"/>
    <s v="AUD"/>
    <n v="1434633191"/>
    <n v="1429449191"/>
    <b v="0"/>
    <x v="81"/>
    <b v="0"/>
    <s v="film &amp; video/science fiction"/>
    <n v="5.5999999999999995E-4"/>
    <x v="138"/>
    <x v="0"/>
    <x v="2"/>
  </r>
  <r>
    <n v="152"/>
    <x v="152"/>
    <x v="151"/>
    <x v="66"/>
    <x v="134"/>
    <x v="1"/>
    <x v="0"/>
    <s v="USD"/>
    <n v="1411437100"/>
    <n v="1408845100"/>
    <b v="0"/>
    <x v="84"/>
    <b v="0"/>
    <s v="film &amp; video/science fiction"/>
    <n v="7.8947368421052633E-5"/>
    <x v="2"/>
    <x v="0"/>
    <x v="2"/>
  </r>
  <r>
    <n v="153"/>
    <x v="153"/>
    <x v="152"/>
    <x v="63"/>
    <x v="135"/>
    <x v="1"/>
    <x v="0"/>
    <s v="USD"/>
    <n v="1417532644"/>
    <n v="1413900244"/>
    <b v="0"/>
    <x v="73"/>
    <b v="0"/>
    <s v="film &amp; video/science fiction"/>
    <n v="7.1799999999999998E-3"/>
    <x v="139"/>
    <x v="0"/>
    <x v="2"/>
  </r>
  <r>
    <n v="154"/>
    <x v="154"/>
    <x v="153"/>
    <x v="15"/>
    <x v="130"/>
    <x v="1"/>
    <x v="0"/>
    <s v="USD"/>
    <n v="1433336895"/>
    <n v="1429621695"/>
    <b v="0"/>
    <x v="83"/>
    <b v="0"/>
    <s v="film &amp; video/science fiction"/>
    <n v="2.6666666666666668E-2"/>
    <x v="140"/>
    <x v="0"/>
    <x v="2"/>
  </r>
  <r>
    <n v="155"/>
    <x v="155"/>
    <x v="154"/>
    <x v="67"/>
    <x v="136"/>
    <x v="1"/>
    <x v="0"/>
    <s v="USD"/>
    <n v="1437657935"/>
    <n v="1434201935"/>
    <b v="0"/>
    <x v="80"/>
    <b v="0"/>
    <s v="film &amp; video/science fiction"/>
    <n v="6.0000000000000002E-5"/>
    <x v="141"/>
    <x v="0"/>
    <x v="2"/>
  </r>
  <r>
    <n v="156"/>
    <x v="156"/>
    <x v="155"/>
    <x v="19"/>
    <x v="137"/>
    <x v="1"/>
    <x v="5"/>
    <s v="CAD"/>
    <n v="1407034796"/>
    <n v="1401850796"/>
    <b v="0"/>
    <x v="41"/>
    <b v="0"/>
    <s v="film &amp; video/science fiction"/>
    <n v="5.0999999999999997E-2"/>
    <x v="142"/>
    <x v="0"/>
    <x v="2"/>
  </r>
  <r>
    <n v="157"/>
    <x v="157"/>
    <x v="156"/>
    <x v="68"/>
    <x v="138"/>
    <x v="1"/>
    <x v="0"/>
    <s v="USD"/>
    <n v="1456523572"/>
    <n v="1453931572"/>
    <b v="0"/>
    <x v="84"/>
    <b v="0"/>
    <s v="film &amp; video/science fiction"/>
    <n v="2.671118530884808E-3"/>
    <x v="143"/>
    <x v="0"/>
    <x v="2"/>
  </r>
  <r>
    <n v="158"/>
    <x v="158"/>
    <x v="157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x v="159"/>
    <x v="158"/>
    <x v="69"/>
    <x v="115"/>
    <x v="1"/>
    <x v="0"/>
    <s v="USD"/>
    <n v="1467541545"/>
    <n v="1464085545"/>
    <b v="0"/>
    <x v="29"/>
    <b v="0"/>
    <s v="film &amp; video/science fiction"/>
    <n v="2.0000000000000002E-5"/>
    <x v="119"/>
    <x v="0"/>
    <x v="2"/>
  </r>
  <r>
    <n v="160"/>
    <x v="160"/>
    <x v="159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x v="161"/>
    <x v="160"/>
    <x v="63"/>
    <x v="139"/>
    <x v="2"/>
    <x v="0"/>
    <s v="USD"/>
    <n v="1404318595"/>
    <n v="1401726595"/>
    <b v="0"/>
    <x v="29"/>
    <b v="0"/>
    <s v="film &amp; video/drama"/>
    <n v="1E-4"/>
    <x v="144"/>
    <x v="0"/>
    <x v="3"/>
  </r>
  <r>
    <n v="162"/>
    <x v="162"/>
    <x v="161"/>
    <x v="70"/>
    <x v="140"/>
    <x v="2"/>
    <x v="0"/>
    <s v="USD"/>
    <n v="1408232520"/>
    <n v="1405393356"/>
    <b v="0"/>
    <x v="73"/>
    <b v="0"/>
    <s v="film &amp; video/drama"/>
    <n v="0.15535714285714286"/>
    <x v="145"/>
    <x v="0"/>
    <x v="3"/>
  </r>
  <r>
    <n v="163"/>
    <x v="163"/>
    <x v="162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x v="164"/>
    <x v="163"/>
    <x v="72"/>
    <x v="141"/>
    <x v="2"/>
    <x v="0"/>
    <s v="USD"/>
    <n v="1411150701"/>
    <n v="1405966701"/>
    <b v="0"/>
    <x v="63"/>
    <b v="0"/>
    <s v="film &amp; video/drama"/>
    <n v="5.3333333333333332E-3"/>
    <x v="146"/>
    <x v="0"/>
    <x v="3"/>
  </r>
  <r>
    <n v="165"/>
    <x v="165"/>
    <x v="164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x v="166"/>
    <x v="165"/>
    <x v="10"/>
    <x v="142"/>
    <x v="2"/>
    <x v="0"/>
    <s v="USD"/>
    <n v="1484531362"/>
    <n v="1481939362"/>
    <b v="0"/>
    <x v="29"/>
    <b v="0"/>
    <s v="film &amp; video/drama"/>
    <n v="0.6"/>
    <x v="147"/>
    <x v="0"/>
    <x v="3"/>
  </r>
  <r>
    <n v="167"/>
    <x v="167"/>
    <x v="166"/>
    <x v="74"/>
    <x v="143"/>
    <x v="2"/>
    <x v="0"/>
    <s v="USD"/>
    <n v="1438726535"/>
    <n v="1433542535"/>
    <b v="0"/>
    <x v="84"/>
    <b v="0"/>
    <s v="film &amp; video/drama"/>
    <n v="1E-4"/>
    <x v="148"/>
    <x v="0"/>
    <x v="3"/>
  </r>
  <r>
    <n v="168"/>
    <x v="168"/>
    <x v="167"/>
    <x v="6"/>
    <x v="144"/>
    <x v="2"/>
    <x v="0"/>
    <s v="USD"/>
    <n v="1426791770"/>
    <n v="1424203370"/>
    <b v="0"/>
    <x v="83"/>
    <b v="0"/>
    <s v="film &amp; video/drama"/>
    <n v="4.0625000000000001E-2"/>
    <x v="149"/>
    <x v="0"/>
    <x v="3"/>
  </r>
  <r>
    <n v="169"/>
    <x v="169"/>
    <x v="168"/>
    <x v="30"/>
    <x v="145"/>
    <x v="2"/>
    <x v="1"/>
    <s v="GBP"/>
    <n v="1413634059"/>
    <n v="1411042059"/>
    <b v="0"/>
    <x v="73"/>
    <b v="0"/>
    <s v="film &amp; video/drama"/>
    <n v="0.224"/>
    <x v="150"/>
    <x v="0"/>
    <x v="3"/>
  </r>
  <r>
    <n v="170"/>
    <x v="170"/>
    <x v="169"/>
    <x v="3"/>
    <x v="144"/>
    <x v="2"/>
    <x v="0"/>
    <s v="USD"/>
    <n v="1440912480"/>
    <n v="1438385283"/>
    <b v="0"/>
    <x v="73"/>
    <b v="0"/>
    <s v="film &amp; video/drama"/>
    <n v="3.2500000000000001E-2"/>
    <x v="151"/>
    <x v="0"/>
    <x v="3"/>
  </r>
  <r>
    <n v="171"/>
    <x v="171"/>
    <x v="170"/>
    <x v="63"/>
    <x v="116"/>
    <x v="2"/>
    <x v="0"/>
    <s v="USD"/>
    <n v="1470975614"/>
    <n v="1465791614"/>
    <b v="0"/>
    <x v="29"/>
    <b v="0"/>
    <s v="film &amp; video/drama"/>
    <n v="2.0000000000000002E-5"/>
    <x v="120"/>
    <x v="0"/>
    <x v="3"/>
  </r>
  <r>
    <n v="172"/>
    <x v="172"/>
    <x v="171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x v="173"/>
    <x v="172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x v="174"/>
    <x v="173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x v="175"/>
    <x v="174"/>
    <x v="22"/>
    <x v="146"/>
    <x v="2"/>
    <x v="1"/>
    <s v="GBP"/>
    <n v="1409337611"/>
    <n v="1407177611"/>
    <b v="0"/>
    <x v="55"/>
    <b v="0"/>
    <s v="film &amp; video/drama"/>
    <n v="6.4850000000000005E-2"/>
    <x v="152"/>
    <x v="0"/>
    <x v="3"/>
  </r>
  <r>
    <n v="176"/>
    <x v="176"/>
    <x v="175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x v="177"/>
    <x v="176"/>
    <x v="52"/>
    <x v="147"/>
    <x v="2"/>
    <x v="0"/>
    <s v="USD"/>
    <n v="1427155726"/>
    <n v="1425690526"/>
    <b v="0"/>
    <x v="63"/>
    <b v="0"/>
    <s v="film &amp; video/drama"/>
    <n v="0.4"/>
    <x v="153"/>
    <x v="0"/>
    <x v="3"/>
  </r>
  <r>
    <n v="178"/>
    <x v="178"/>
    <x v="177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x v="179"/>
    <x v="178"/>
    <x v="28"/>
    <x v="148"/>
    <x v="2"/>
    <x v="0"/>
    <s v="USD"/>
    <n v="1457056555"/>
    <n v="1454464555"/>
    <b v="0"/>
    <x v="84"/>
    <b v="0"/>
    <s v="film &amp; video/drama"/>
    <n v="0.2"/>
    <x v="101"/>
    <x v="0"/>
    <x v="3"/>
  </r>
  <r>
    <n v="180"/>
    <x v="180"/>
    <x v="179"/>
    <x v="38"/>
    <x v="149"/>
    <x v="2"/>
    <x v="1"/>
    <s v="GBP"/>
    <n v="1428951600"/>
    <n v="1425512843"/>
    <b v="0"/>
    <x v="62"/>
    <b v="0"/>
    <s v="film &amp; video/drama"/>
    <n v="0.33416666666666667"/>
    <x v="154"/>
    <x v="0"/>
    <x v="3"/>
  </r>
  <r>
    <n v="181"/>
    <x v="181"/>
    <x v="180"/>
    <x v="77"/>
    <x v="150"/>
    <x v="2"/>
    <x v="1"/>
    <s v="GBP"/>
    <n v="1434995295"/>
    <n v="1432403295"/>
    <b v="0"/>
    <x v="80"/>
    <b v="0"/>
    <s v="film &amp; video/drama"/>
    <n v="0.21092608822670172"/>
    <x v="155"/>
    <x v="0"/>
    <x v="3"/>
  </r>
  <r>
    <n v="182"/>
    <x v="182"/>
    <x v="181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x v="183"/>
    <x v="182"/>
    <x v="78"/>
    <x v="151"/>
    <x v="2"/>
    <x v="1"/>
    <s v="GBP"/>
    <n v="1417033610"/>
    <n v="1414438010"/>
    <b v="0"/>
    <x v="8"/>
    <b v="0"/>
    <s v="film &amp; video/drama"/>
    <n v="0.35855999999999999"/>
    <x v="156"/>
    <x v="0"/>
    <x v="3"/>
  </r>
  <r>
    <n v="184"/>
    <x v="184"/>
    <x v="183"/>
    <x v="15"/>
    <x v="152"/>
    <x v="2"/>
    <x v="5"/>
    <s v="CAD"/>
    <n v="1409543940"/>
    <n v="1404586762"/>
    <b v="0"/>
    <x v="84"/>
    <b v="0"/>
    <s v="film &amp; video/drama"/>
    <n v="3.4000000000000002E-2"/>
    <x v="157"/>
    <x v="0"/>
    <x v="3"/>
  </r>
  <r>
    <n v="185"/>
    <x v="185"/>
    <x v="184"/>
    <x v="79"/>
    <x v="153"/>
    <x v="2"/>
    <x v="10"/>
    <s v="NOK"/>
    <n v="1471557139"/>
    <n v="1468965139"/>
    <b v="0"/>
    <x v="73"/>
    <b v="0"/>
    <s v="film &amp; video/drama"/>
    <n v="5.5E-2"/>
    <x v="158"/>
    <x v="0"/>
    <x v="3"/>
  </r>
  <r>
    <n v="186"/>
    <x v="186"/>
    <x v="185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x v="187"/>
    <x v="186"/>
    <x v="10"/>
    <x v="25"/>
    <x v="2"/>
    <x v="0"/>
    <s v="USD"/>
    <n v="1437461940"/>
    <n v="1435383457"/>
    <b v="0"/>
    <x v="81"/>
    <b v="0"/>
    <s v="film &amp; video/drama"/>
    <n v="0.16"/>
    <x v="159"/>
    <x v="0"/>
    <x v="3"/>
  </r>
  <r>
    <n v="188"/>
    <x v="188"/>
    <x v="187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x v="189"/>
    <x v="188"/>
    <x v="69"/>
    <x v="154"/>
    <x v="2"/>
    <x v="0"/>
    <s v="USD"/>
    <n v="1472920477"/>
    <n v="1467736477"/>
    <b v="0"/>
    <x v="81"/>
    <b v="0"/>
    <s v="film &amp; video/drama"/>
    <n v="6.8999999999999997E-4"/>
    <x v="160"/>
    <x v="0"/>
    <x v="3"/>
  </r>
  <r>
    <n v="190"/>
    <x v="190"/>
    <x v="189"/>
    <x v="14"/>
    <x v="155"/>
    <x v="2"/>
    <x v="0"/>
    <s v="USD"/>
    <n v="1466091446"/>
    <n v="1465227446"/>
    <b v="0"/>
    <x v="29"/>
    <b v="0"/>
    <s v="film &amp; video/drama"/>
    <n v="4.1666666666666666E-3"/>
    <x v="73"/>
    <x v="0"/>
    <x v="3"/>
  </r>
  <r>
    <n v="191"/>
    <x v="191"/>
    <x v="190"/>
    <x v="10"/>
    <x v="156"/>
    <x v="2"/>
    <x v="2"/>
    <s v="AUD"/>
    <n v="1443782138"/>
    <n v="1440326138"/>
    <b v="0"/>
    <x v="83"/>
    <b v="0"/>
    <s v="film &amp; video/drama"/>
    <n v="0.05"/>
    <x v="161"/>
    <x v="0"/>
    <x v="3"/>
  </r>
  <r>
    <n v="192"/>
    <x v="192"/>
    <x v="191"/>
    <x v="80"/>
    <x v="157"/>
    <x v="2"/>
    <x v="0"/>
    <s v="USD"/>
    <n v="1413572432"/>
    <n v="1410980432"/>
    <b v="0"/>
    <x v="83"/>
    <b v="0"/>
    <s v="film &amp; video/drama"/>
    <n v="1.7E-5"/>
    <x v="162"/>
    <x v="0"/>
    <x v="3"/>
  </r>
  <r>
    <n v="193"/>
    <x v="193"/>
    <x v="192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x v="194"/>
    <x v="193"/>
    <x v="30"/>
    <x v="158"/>
    <x v="2"/>
    <x v="1"/>
    <s v="GBP"/>
    <n v="1457308531"/>
    <n v="1452124531"/>
    <b v="0"/>
    <x v="83"/>
    <b v="0"/>
    <s v="film &amp; video/drama"/>
    <n v="1.1999999999999999E-3"/>
    <x v="120"/>
    <x v="0"/>
    <x v="3"/>
  </r>
  <r>
    <n v="195"/>
    <x v="195"/>
    <x v="194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x v="196"/>
    <x v="195"/>
    <x v="8"/>
    <x v="159"/>
    <x v="2"/>
    <x v="1"/>
    <s v="GBP"/>
    <n v="1444510800"/>
    <n v="1442062898"/>
    <b v="0"/>
    <x v="10"/>
    <b v="0"/>
    <s v="film &amp; video/drama"/>
    <n v="0.41857142857142859"/>
    <x v="163"/>
    <x v="0"/>
    <x v="3"/>
  </r>
  <r>
    <n v="197"/>
    <x v="197"/>
    <x v="196"/>
    <x v="30"/>
    <x v="160"/>
    <x v="2"/>
    <x v="1"/>
    <s v="GBP"/>
    <n v="1487365200"/>
    <n v="1483734100"/>
    <b v="0"/>
    <x v="22"/>
    <b v="0"/>
    <s v="film &amp; video/drama"/>
    <n v="0.1048"/>
    <x v="164"/>
    <x v="0"/>
    <x v="3"/>
  </r>
  <r>
    <n v="198"/>
    <x v="198"/>
    <x v="197"/>
    <x v="31"/>
    <x v="161"/>
    <x v="2"/>
    <x v="0"/>
    <s v="USD"/>
    <n v="1412500322"/>
    <n v="1409908322"/>
    <b v="0"/>
    <x v="79"/>
    <b v="0"/>
    <s v="film &amp; video/drama"/>
    <n v="1.116E-2"/>
    <x v="165"/>
    <x v="0"/>
    <x v="3"/>
  </r>
  <r>
    <n v="199"/>
    <x v="199"/>
    <x v="198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x v="200"/>
    <x v="199"/>
    <x v="12"/>
    <x v="162"/>
    <x v="2"/>
    <x v="0"/>
    <s v="USD"/>
    <n v="1410746403"/>
    <n v="1408154403"/>
    <b v="0"/>
    <x v="59"/>
    <b v="0"/>
    <s v="film &amp; video/drama"/>
    <n v="0.26192500000000002"/>
    <x v="166"/>
    <x v="0"/>
    <x v="3"/>
  </r>
  <r>
    <n v="201"/>
    <x v="201"/>
    <x v="200"/>
    <x v="81"/>
    <x v="163"/>
    <x v="2"/>
    <x v="0"/>
    <s v="USD"/>
    <n v="1423424329"/>
    <n v="1421696329"/>
    <b v="0"/>
    <x v="63"/>
    <b v="0"/>
    <s v="film &amp; video/drama"/>
    <n v="0.58461538461538465"/>
    <x v="167"/>
    <x v="0"/>
    <x v="3"/>
  </r>
  <r>
    <n v="202"/>
    <x v="202"/>
    <x v="201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x v="203"/>
    <x v="202"/>
    <x v="30"/>
    <x v="164"/>
    <x v="2"/>
    <x v="1"/>
    <s v="GBP"/>
    <n v="1422562864"/>
    <n v="1417378864"/>
    <b v="0"/>
    <x v="22"/>
    <b v="0"/>
    <s v="film &amp; video/drama"/>
    <n v="0.2984"/>
    <x v="168"/>
    <x v="0"/>
    <x v="3"/>
  </r>
  <r>
    <n v="204"/>
    <x v="204"/>
    <x v="203"/>
    <x v="82"/>
    <x v="165"/>
    <x v="2"/>
    <x v="2"/>
    <s v="AUD"/>
    <n v="1470319203"/>
    <n v="1467727203"/>
    <b v="0"/>
    <x v="86"/>
    <b v="0"/>
    <s v="film &amp; video/drama"/>
    <n v="0.50721666666666665"/>
    <x v="169"/>
    <x v="0"/>
    <x v="3"/>
  </r>
  <r>
    <n v="205"/>
    <x v="205"/>
    <x v="204"/>
    <x v="6"/>
    <x v="166"/>
    <x v="2"/>
    <x v="0"/>
    <s v="USD"/>
    <n v="1444144222"/>
    <n v="1441120222"/>
    <b v="0"/>
    <x v="57"/>
    <b v="0"/>
    <s v="film &amp; video/drama"/>
    <n v="0.16250000000000001"/>
    <x v="170"/>
    <x v="0"/>
    <x v="3"/>
  </r>
  <r>
    <n v="206"/>
    <x v="206"/>
    <x v="205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x v="207"/>
    <x v="206"/>
    <x v="32"/>
    <x v="167"/>
    <x v="2"/>
    <x v="5"/>
    <s v="CAD"/>
    <n v="1420346638"/>
    <n v="1417754638"/>
    <b v="0"/>
    <x v="62"/>
    <b v="0"/>
    <s v="film &amp; video/drama"/>
    <n v="0.15214285714285714"/>
    <x v="171"/>
    <x v="0"/>
    <x v="3"/>
  </r>
  <r>
    <n v="208"/>
    <x v="208"/>
    <x v="207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x v="209"/>
    <x v="208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x v="210"/>
    <x v="209"/>
    <x v="14"/>
    <x v="168"/>
    <x v="2"/>
    <x v="0"/>
    <s v="USD"/>
    <n v="1443675600"/>
    <n v="1441157592"/>
    <b v="0"/>
    <x v="51"/>
    <b v="0"/>
    <s v="film &amp; video/drama"/>
    <n v="0.2525"/>
    <x v="172"/>
    <x v="0"/>
    <x v="3"/>
  </r>
  <r>
    <n v="211"/>
    <x v="211"/>
    <x v="210"/>
    <x v="10"/>
    <x v="169"/>
    <x v="2"/>
    <x v="0"/>
    <s v="USD"/>
    <n v="1442634617"/>
    <n v="1440042617"/>
    <b v="0"/>
    <x v="8"/>
    <b v="0"/>
    <s v="film &amp; video/drama"/>
    <n v="0.44600000000000001"/>
    <x v="173"/>
    <x v="0"/>
    <x v="3"/>
  </r>
  <r>
    <n v="212"/>
    <x v="212"/>
    <x v="211"/>
    <x v="84"/>
    <x v="116"/>
    <x v="2"/>
    <x v="0"/>
    <s v="USD"/>
    <n v="1460837320"/>
    <n v="1455656920"/>
    <b v="0"/>
    <x v="29"/>
    <b v="0"/>
    <s v="film &amp; video/drama"/>
    <n v="1.5873015873015873E-4"/>
    <x v="120"/>
    <x v="0"/>
    <x v="3"/>
  </r>
  <r>
    <n v="213"/>
    <x v="213"/>
    <x v="212"/>
    <x v="63"/>
    <x v="170"/>
    <x v="2"/>
    <x v="0"/>
    <s v="USD"/>
    <n v="1439734001"/>
    <n v="1437142547"/>
    <b v="0"/>
    <x v="29"/>
    <b v="0"/>
    <s v="film &amp; video/drama"/>
    <n v="4.0000000000000002E-4"/>
    <x v="135"/>
    <x v="0"/>
    <x v="3"/>
  </r>
  <r>
    <n v="214"/>
    <x v="214"/>
    <x v="213"/>
    <x v="78"/>
    <x v="116"/>
    <x v="2"/>
    <x v="0"/>
    <s v="USD"/>
    <n v="1425655349"/>
    <n v="1420471349"/>
    <b v="0"/>
    <x v="29"/>
    <b v="0"/>
    <s v="film &amp; video/drama"/>
    <n v="8.0000000000000007E-5"/>
    <x v="120"/>
    <x v="0"/>
    <x v="3"/>
  </r>
  <r>
    <n v="215"/>
    <x v="215"/>
    <x v="214"/>
    <x v="85"/>
    <x v="115"/>
    <x v="2"/>
    <x v="1"/>
    <s v="GBP"/>
    <n v="1455753540"/>
    <n v="1452058282"/>
    <b v="0"/>
    <x v="29"/>
    <b v="0"/>
    <s v="film &amp; video/drama"/>
    <n v="2.2727272727272726E-3"/>
    <x v="119"/>
    <x v="0"/>
    <x v="3"/>
  </r>
  <r>
    <n v="216"/>
    <x v="216"/>
    <x v="215"/>
    <x v="63"/>
    <x v="171"/>
    <x v="2"/>
    <x v="0"/>
    <s v="USD"/>
    <n v="1429740037"/>
    <n v="1425423637"/>
    <b v="0"/>
    <x v="87"/>
    <b v="0"/>
    <s v="film &amp; video/drama"/>
    <n v="0.55698440000000005"/>
    <x v="174"/>
    <x v="0"/>
    <x v="3"/>
  </r>
  <r>
    <n v="217"/>
    <x v="217"/>
    <x v="216"/>
    <x v="57"/>
    <x v="172"/>
    <x v="2"/>
    <x v="11"/>
    <s v="SEK"/>
    <n v="1419780149"/>
    <n v="1417101749"/>
    <b v="0"/>
    <x v="44"/>
    <b v="0"/>
    <s v="film &amp; video/drama"/>
    <n v="0.11942999999999999"/>
    <x v="175"/>
    <x v="0"/>
    <x v="3"/>
  </r>
  <r>
    <n v="218"/>
    <x v="218"/>
    <x v="217"/>
    <x v="10"/>
    <x v="173"/>
    <x v="2"/>
    <x v="0"/>
    <s v="USD"/>
    <n v="1431702289"/>
    <n v="1426518289"/>
    <b v="0"/>
    <x v="29"/>
    <b v="0"/>
    <s v="film &amp; video/drama"/>
    <n v="0.02"/>
    <x v="101"/>
    <x v="0"/>
    <x v="3"/>
  </r>
  <r>
    <n v="219"/>
    <x v="219"/>
    <x v="218"/>
    <x v="63"/>
    <x v="174"/>
    <x v="2"/>
    <x v="0"/>
    <s v="USD"/>
    <n v="1459493940"/>
    <n v="1456732225"/>
    <b v="0"/>
    <x v="88"/>
    <b v="0"/>
    <s v="film &amp; video/drama"/>
    <n v="0.17630000000000001"/>
    <x v="176"/>
    <x v="0"/>
    <x v="3"/>
  </r>
  <r>
    <n v="220"/>
    <x v="220"/>
    <x v="219"/>
    <x v="63"/>
    <x v="175"/>
    <x v="2"/>
    <x v="0"/>
    <s v="USD"/>
    <n v="1440101160"/>
    <n v="1436542030"/>
    <b v="0"/>
    <x v="83"/>
    <b v="0"/>
    <s v="film &amp; video/drama"/>
    <n v="7.1999999999999998E-3"/>
    <x v="177"/>
    <x v="0"/>
    <x v="3"/>
  </r>
  <r>
    <n v="221"/>
    <x v="221"/>
    <x v="220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x v="222"/>
    <x v="221"/>
    <x v="28"/>
    <x v="176"/>
    <x v="2"/>
    <x v="0"/>
    <s v="USD"/>
    <n v="1427423940"/>
    <n v="1422383318"/>
    <b v="0"/>
    <x v="84"/>
    <b v="0"/>
    <s v="film &amp; video/drama"/>
    <n v="0.13"/>
    <x v="178"/>
    <x v="0"/>
    <x v="3"/>
  </r>
  <r>
    <n v="223"/>
    <x v="223"/>
    <x v="222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x v="224"/>
    <x v="223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x v="225"/>
    <x v="224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x v="226"/>
    <x v="225"/>
    <x v="88"/>
    <x v="156"/>
    <x v="2"/>
    <x v="1"/>
    <s v="GBP"/>
    <n v="1433064540"/>
    <n v="1428854344"/>
    <b v="0"/>
    <x v="84"/>
    <b v="0"/>
    <s v="film &amp; video/drama"/>
    <n v="8.6206896551724137E-3"/>
    <x v="179"/>
    <x v="0"/>
    <x v="3"/>
  </r>
  <r>
    <n v="227"/>
    <x v="227"/>
    <x v="226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x v="228"/>
    <x v="227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x v="229"/>
    <x v="228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x v="230"/>
    <x v="229"/>
    <x v="36"/>
    <x v="177"/>
    <x v="2"/>
    <x v="0"/>
    <s v="USD"/>
    <n v="1433443151"/>
    <n v="1430851151"/>
    <b v="0"/>
    <x v="84"/>
    <b v="0"/>
    <s v="film &amp; video/drama"/>
    <n v="4.0000000000000001E-3"/>
    <x v="180"/>
    <x v="0"/>
    <x v="3"/>
  </r>
  <r>
    <n v="231"/>
    <x v="231"/>
    <x v="230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x v="232"/>
    <x v="231"/>
    <x v="23"/>
    <x v="178"/>
    <x v="2"/>
    <x v="1"/>
    <s v="GBP"/>
    <n v="1425066546"/>
    <n v="1422474546"/>
    <b v="0"/>
    <x v="63"/>
    <b v="0"/>
    <s v="film &amp; video/drama"/>
    <n v="2.75E-2"/>
    <x v="181"/>
    <x v="0"/>
    <x v="3"/>
  </r>
  <r>
    <n v="233"/>
    <x v="233"/>
    <x v="232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x v="234"/>
    <x v="233"/>
    <x v="28"/>
    <x v="149"/>
    <x v="2"/>
    <x v="0"/>
    <s v="USD"/>
    <n v="1434847859"/>
    <n v="1431391859"/>
    <b v="0"/>
    <x v="81"/>
    <b v="0"/>
    <s v="film &amp; video/drama"/>
    <n v="0.40100000000000002"/>
    <x v="182"/>
    <x v="0"/>
    <x v="3"/>
  </r>
  <r>
    <n v="235"/>
    <x v="235"/>
    <x v="234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x v="236"/>
    <x v="235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x v="237"/>
    <x v="236"/>
    <x v="36"/>
    <x v="155"/>
    <x v="2"/>
    <x v="0"/>
    <s v="USD"/>
    <n v="1457445069"/>
    <n v="1452261069"/>
    <b v="0"/>
    <x v="29"/>
    <b v="0"/>
    <s v="film &amp; video/drama"/>
    <n v="3.3333333333333335E-3"/>
    <x v="73"/>
    <x v="0"/>
    <x v="3"/>
  </r>
  <r>
    <n v="238"/>
    <x v="238"/>
    <x v="237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x v="239"/>
    <x v="238"/>
    <x v="28"/>
    <x v="156"/>
    <x v="2"/>
    <x v="2"/>
    <s v="AUD"/>
    <n v="1446984000"/>
    <n v="1445308730"/>
    <b v="0"/>
    <x v="81"/>
    <b v="0"/>
    <s v="film &amp; video/drama"/>
    <n v="0.25"/>
    <x v="73"/>
    <x v="0"/>
    <x v="3"/>
  </r>
  <r>
    <n v="240"/>
    <x v="240"/>
    <x v="239"/>
    <x v="36"/>
    <x v="179"/>
    <x v="0"/>
    <x v="0"/>
    <s v="USD"/>
    <n v="1367773211"/>
    <n v="1363885211"/>
    <b v="1"/>
    <x v="89"/>
    <b v="1"/>
    <s v="film &amp; video/documentary"/>
    <n v="1.0763413333333334"/>
    <x v="183"/>
    <x v="0"/>
    <x v="4"/>
  </r>
  <r>
    <n v="241"/>
    <x v="241"/>
    <x v="240"/>
    <x v="92"/>
    <x v="180"/>
    <x v="0"/>
    <x v="0"/>
    <s v="USD"/>
    <n v="1419180304"/>
    <n v="1415292304"/>
    <b v="1"/>
    <x v="90"/>
    <b v="1"/>
    <s v="film &amp; video/documentary"/>
    <n v="1.1263736263736264"/>
    <x v="184"/>
    <x v="0"/>
    <x v="4"/>
  </r>
  <r>
    <n v="242"/>
    <x v="242"/>
    <x v="241"/>
    <x v="93"/>
    <x v="181"/>
    <x v="0"/>
    <x v="0"/>
    <s v="USD"/>
    <n v="1324381790"/>
    <n v="1321357790"/>
    <b v="1"/>
    <x v="91"/>
    <b v="1"/>
    <s v="film &amp; video/documentary"/>
    <n v="1.1346153846153846"/>
    <x v="185"/>
    <x v="0"/>
    <x v="4"/>
  </r>
  <r>
    <n v="243"/>
    <x v="243"/>
    <x v="242"/>
    <x v="31"/>
    <x v="182"/>
    <x v="0"/>
    <x v="0"/>
    <s v="USD"/>
    <n v="1393031304"/>
    <n v="1390439304"/>
    <b v="1"/>
    <x v="92"/>
    <b v="1"/>
    <s v="film &amp; video/documentary"/>
    <n v="1.0259199999999999"/>
    <x v="186"/>
    <x v="0"/>
    <x v="4"/>
  </r>
  <r>
    <n v="244"/>
    <x v="244"/>
    <x v="243"/>
    <x v="8"/>
    <x v="183"/>
    <x v="0"/>
    <x v="0"/>
    <s v="USD"/>
    <n v="1268723160"/>
    <n v="1265269559"/>
    <b v="1"/>
    <x v="87"/>
    <b v="1"/>
    <s v="film &amp; video/documentary"/>
    <n v="1.1375714285714287"/>
    <x v="187"/>
    <x v="0"/>
    <x v="4"/>
  </r>
  <r>
    <n v="245"/>
    <x v="245"/>
    <x v="244"/>
    <x v="10"/>
    <x v="184"/>
    <x v="0"/>
    <x v="0"/>
    <s v="USD"/>
    <n v="1345079785"/>
    <n v="1342487785"/>
    <b v="1"/>
    <x v="93"/>
    <b v="1"/>
    <s v="film &amp; video/documentary"/>
    <n v="1.0371999999999999"/>
    <x v="188"/>
    <x v="0"/>
    <x v="4"/>
  </r>
  <r>
    <n v="246"/>
    <x v="246"/>
    <x v="245"/>
    <x v="10"/>
    <x v="185"/>
    <x v="0"/>
    <x v="0"/>
    <s v="USD"/>
    <n v="1292665405"/>
    <n v="1288341805"/>
    <b v="1"/>
    <x v="94"/>
    <b v="1"/>
    <s v="film &amp; video/documentary"/>
    <n v="3.0546000000000002"/>
    <x v="189"/>
    <x v="0"/>
    <x v="4"/>
  </r>
  <r>
    <n v="247"/>
    <x v="247"/>
    <x v="246"/>
    <x v="10"/>
    <x v="186"/>
    <x v="0"/>
    <x v="0"/>
    <s v="USD"/>
    <n v="1287200340"/>
    <n v="1284042614"/>
    <b v="1"/>
    <x v="95"/>
    <b v="1"/>
    <s v="film &amp; video/documentary"/>
    <n v="1.341"/>
    <x v="190"/>
    <x v="0"/>
    <x v="4"/>
  </r>
  <r>
    <n v="248"/>
    <x v="248"/>
    <x v="247"/>
    <x v="94"/>
    <x v="187"/>
    <x v="0"/>
    <x v="0"/>
    <s v="USD"/>
    <n v="1325961309"/>
    <n v="1322073309"/>
    <b v="1"/>
    <x v="96"/>
    <b v="1"/>
    <s v="film &amp; video/documentary"/>
    <n v="1.0133294117647058"/>
    <x v="191"/>
    <x v="0"/>
    <x v="4"/>
  </r>
  <r>
    <n v="249"/>
    <x v="249"/>
    <x v="248"/>
    <x v="3"/>
    <x v="188"/>
    <x v="0"/>
    <x v="0"/>
    <s v="USD"/>
    <n v="1282498800"/>
    <n v="1275603020"/>
    <b v="1"/>
    <x v="97"/>
    <b v="1"/>
    <s v="film &amp; video/documentary"/>
    <n v="1.1292"/>
    <x v="192"/>
    <x v="0"/>
    <x v="4"/>
  </r>
  <r>
    <n v="250"/>
    <x v="250"/>
    <x v="249"/>
    <x v="11"/>
    <x v="189"/>
    <x v="0"/>
    <x v="0"/>
    <s v="USD"/>
    <n v="1370525691"/>
    <n v="1367933691"/>
    <b v="1"/>
    <x v="98"/>
    <b v="1"/>
    <s v="film &amp; video/documentary"/>
    <n v="1.0558333333333334"/>
    <x v="193"/>
    <x v="0"/>
    <x v="4"/>
  </r>
  <r>
    <n v="251"/>
    <x v="251"/>
    <x v="250"/>
    <x v="8"/>
    <x v="190"/>
    <x v="0"/>
    <x v="0"/>
    <s v="USD"/>
    <n v="1337194800"/>
    <n v="1334429646"/>
    <b v="1"/>
    <x v="99"/>
    <b v="1"/>
    <s v="film &amp; video/documentary"/>
    <n v="1.2557142857142858"/>
    <x v="194"/>
    <x v="0"/>
    <x v="4"/>
  </r>
  <r>
    <n v="252"/>
    <x v="252"/>
    <x v="251"/>
    <x v="10"/>
    <x v="191"/>
    <x v="0"/>
    <x v="0"/>
    <s v="USD"/>
    <n v="1275364740"/>
    <n v="1269878058"/>
    <b v="1"/>
    <x v="52"/>
    <b v="1"/>
    <s v="film &amp; video/documentary"/>
    <n v="1.8455999999999999"/>
    <x v="195"/>
    <x v="0"/>
    <x v="4"/>
  </r>
  <r>
    <n v="253"/>
    <x v="253"/>
    <x v="252"/>
    <x v="15"/>
    <x v="192"/>
    <x v="0"/>
    <x v="0"/>
    <s v="USD"/>
    <n v="1329320235"/>
    <n v="1326728235"/>
    <b v="1"/>
    <x v="63"/>
    <b v="1"/>
    <s v="film &amp; video/documentary"/>
    <n v="1.0073333333333334"/>
    <x v="196"/>
    <x v="0"/>
    <x v="4"/>
  </r>
  <r>
    <n v="254"/>
    <x v="254"/>
    <x v="253"/>
    <x v="95"/>
    <x v="193"/>
    <x v="0"/>
    <x v="0"/>
    <s v="USD"/>
    <n v="1445047200"/>
    <n v="1442443910"/>
    <b v="1"/>
    <x v="100"/>
    <b v="1"/>
    <s v="film &amp; video/documentary"/>
    <n v="1.1694724999999999"/>
    <x v="197"/>
    <x v="0"/>
    <x v="4"/>
  </r>
  <r>
    <n v="255"/>
    <x v="255"/>
    <x v="254"/>
    <x v="6"/>
    <x v="194"/>
    <x v="0"/>
    <x v="0"/>
    <s v="USD"/>
    <n v="1300275482"/>
    <n v="1297687082"/>
    <b v="1"/>
    <x v="101"/>
    <b v="1"/>
    <s v="film &amp; video/documentary"/>
    <n v="1.0673325"/>
    <x v="198"/>
    <x v="0"/>
    <x v="4"/>
  </r>
  <r>
    <n v="256"/>
    <x v="256"/>
    <x v="255"/>
    <x v="93"/>
    <x v="195"/>
    <x v="0"/>
    <x v="0"/>
    <s v="USD"/>
    <n v="1363458467"/>
    <n v="1360866467"/>
    <b v="1"/>
    <x v="102"/>
    <b v="1"/>
    <s v="film &amp; video/documentary"/>
    <n v="1.391"/>
    <x v="199"/>
    <x v="0"/>
    <x v="4"/>
  </r>
  <r>
    <n v="257"/>
    <x v="257"/>
    <x v="256"/>
    <x v="19"/>
    <x v="196"/>
    <x v="0"/>
    <x v="0"/>
    <s v="USD"/>
    <n v="1463670162"/>
    <n v="1461078162"/>
    <b v="1"/>
    <x v="103"/>
    <b v="1"/>
    <s v="film &amp; video/documentary"/>
    <n v="1.0672648571428571"/>
    <x v="200"/>
    <x v="0"/>
    <x v="4"/>
  </r>
  <r>
    <n v="258"/>
    <x v="258"/>
    <x v="257"/>
    <x v="11"/>
    <x v="197"/>
    <x v="0"/>
    <x v="0"/>
    <s v="USD"/>
    <n v="1308359666"/>
    <n v="1305767666"/>
    <b v="1"/>
    <x v="104"/>
    <b v="1"/>
    <s v="film &amp; video/documentary"/>
    <n v="1.9114"/>
    <x v="201"/>
    <x v="0"/>
    <x v="4"/>
  </r>
  <r>
    <n v="259"/>
    <x v="259"/>
    <x v="258"/>
    <x v="96"/>
    <x v="198"/>
    <x v="0"/>
    <x v="0"/>
    <s v="USD"/>
    <n v="1428514969"/>
    <n v="1425922969"/>
    <b v="1"/>
    <x v="105"/>
    <b v="1"/>
    <s v="film &amp; video/documentary"/>
    <n v="1.3193789333333332"/>
    <x v="202"/>
    <x v="0"/>
    <x v="4"/>
  </r>
  <r>
    <n v="260"/>
    <x v="260"/>
    <x v="259"/>
    <x v="3"/>
    <x v="199"/>
    <x v="0"/>
    <x v="0"/>
    <s v="USD"/>
    <n v="1279360740"/>
    <n v="1275415679"/>
    <b v="1"/>
    <x v="106"/>
    <b v="1"/>
    <s v="film &amp; video/documentary"/>
    <n v="1.0640000000000001"/>
    <x v="203"/>
    <x v="0"/>
    <x v="4"/>
  </r>
  <r>
    <n v="261"/>
    <x v="261"/>
    <x v="260"/>
    <x v="22"/>
    <x v="200"/>
    <x v="0"/>
    <x v="0"/>
    <s v="USD"/>
    <n v="1339080900"/>
    <n v="1334783704"/>
    <b v="1"/>
    <x v="107"/>
    <b v="1"/>
    <s v="film &amp; video/documentary"/>
    <n v="1.0740000000000001"/>
    <x v="204"/>
    <x v="0"/>
    <x v="4"/>
  </r>
  <r>
    <n v="262"/>
    <x v="262"/>
    <x v="261"/>
    <x v="30"/>
    <x v="44"/>
    <x v="0"/>
    <x v="0"/>
    <s v="USD"/>
    <n v="1298699828"/>
    <n v="1294811828"/>
    <b v="1"/>
    <x v="108"/>
    <b v="1"/>
    <s v="film &amp; video/documentary"/>
    <n v="2.4"/>
    <x v="205"/>
    <x v="0"/>
    <x v="4"/>
  </r>
  <r>
    <n v="263"/>
    <x v="263"/>
    <x v="262"/>
    <x v="31"/>
    <x v="201"/>
    <x v="0"/>
    <x v="0"/>
    <s v="USD"/>
    <n v="1348786494"/>
    <n v="1346194494"/>
    <b v="1"/>
    <x v="109"/>
    <b v="1"/>
    <s v="film &amp; video/documentary"/>
    <n v="1.1808107999999999"/>
    <x v="206"/>
    <x v="0"/>
    <x v="4"/>
  </r>
  <r>
    <n v="264"/>
    <x v="264"/>
    <x v="263"/>
    <x v="10"/>
    <x v="202"/>
    <x v="0"/>
    <x v="0"/>
    <s v="USD"/>
    <n v="1336747995"/>
    <n v="1334155995"/>
    <b v="1"/>
    <x v="110"/>
    <b v="1"/>
    <s v="film &amp; video/documentary"/>
    <n v="1.1819999999999999"/>
    <x v="207"/>
    <x v="0"/>
    <x v="4"/>
  </r>
  <r>
    <n v="265"/>
    <x v="265"/>
    <x v="264"/>
    <x v="10"/>
    <x v="203"/>
    <x v="0"/>
    <x v="0"/>
    <s v="USD"/>
    <n v="1273522560"/>
    <n v="1269928430"/>
    <b v="1"/>
    <x v="6"/>
    <b v="1"/>
    <s v="film &amp; video/documentary"/>
    <n v="1.111"/>
    <x v="208"/>
    <x v="0"/>
    <x v="4"/>
  </r>
  <r>
    <n v="266"/>
    <x v="266"/>
    <x v="265"/>
    <x v="28"/>
    <x v="204"/>
    <x v="0"/>
    <x v="0"/>
    <s v="USD"/>
    <n v="1271994660"/>
    <n v="1264565507"/>
    <b v="1"/>
    <x v="17"/>
    <b v="1"/>
    <s v="film &amp; video/documentary"/>
    <n v="1.4550000000000001"/>
    <x v="209"/>
    <x v="0"/>
    <x v="4"/>
  </r>
  <r>
    <n v="267"/>
    <x v="267"/>
    <x v="266"/>
    <x v="97"/>
    <x v="205"/>
    <x v="0"/>
    <x v="1"/>
    <s v="GBP"/>
    <n v="1403693499"/>
    <n v="1401101499"/>
    <b v="1"/>
    <x v="111"/>
    <b v="1"/>
    <s v="film &amp; video/documentary"/>
    <n v="1.3162883248730965"/>
    <x v="210"/>
    <x v="0"/>
    <x v="4"/>
  </r>
  <r>
    <n v="268"/>
    <x v="268"/>
    <x v="267"/>
    <x v="10"/>
    <x v="206"/>
    <x v="0"/>
    <x v="0"/>
    <s v="USD"/>
    <n v="1320640778"/>
    <n v="1316749178"/>
    <b v="1"/>
    <x v="112"/>
    <b v="1"/>
    <s v="film &amp; video/documentary"/>
    <n v="1.1140000000000001"/>
    <x v="211"/>
    <x v="0"/>
    <x v="4"/>
  </r>
  <r>
    <n v="269"/>
    <x v="269"/>
    <x v="268"/>
    <x v="57"/>
    <x v="207"/>
    <x v="0"/>
    <x v="2"/>
    <s v="AUD"/>
    <n v="1487738622"/>
    <n v="1485146622"/>
    <b v="1"/>
    <x v="113"/>
    <b v="1"/>
    <s v="film &amp; video/documentary"/>
    <n v="1.4723377"/>
    <x v="212"/>
    <x v="0"/>
    <x v="4"/>
  </r>
  <r>
    <n v="270"/>
    <x v="270"/>
    <x v="269"/>
    <x v="98"/>
    <x v="208"/>
    <x v="0"/>
    <x v="0"/>
    <s v="USD"/>
    <n v="1306296000"/>
    <n v="1301950070"/>
    <b v="1"/>
    <x v="42"/>
    <b v="1"/>
    <s v="film &amp; video/documentary"/>
    <n v="1.5260869565217392"/>
    <x v="213"/>
    <x v="0"/>
    <x v="4"/>
  </r>
  <r>
    <n v="271"/>
    <x v="271"/>
    <x v="270"/>
    <x v="11"/>
    <x v="209"/>
    <x v="0"/>
    <x v="0"/>
    <s v="USD"/>
    <n v="1388649600"/>
    <n v="1386123861"/>
    <b v="1"/>
    <x v="114"/>
    <b v="1"/>
    <s v="film &amp; video/documentary"/>
    <n v="1.0468"/>
    <x v="214"/>
    <x v="0"/>
    <x v="4"/>
  </r>
  <r>
    <n v="272"/>
    <x v="272"/>
    <x v="271"/>
    <x v="9"/>
    <x v="210"/>
    <x v="0"/>
    <x v="0"/>
    <s v="USD"/>
    <n v="1272480540"/>
    <n v="1267220191"/>
    <b v="1"/>
    <x v="71"/>
    <b v="1"/>
    <s v="film &amp; video/documentary"/>
    <n v="1.7743366666666667"/>
    <x v="215"/>
    <x v="0"/>
    <x v="4"/>
  </r>
  <r>
    <n v="273"/>
    <x v="273"/>
    <x v="272"/>
    <x v="10"/>
    <x v="211"/>
    <x v="0"/>
    <x v="0"/>
    <s v="USD"/>
    <n v="1309694266"/>
    <n v="1307102266"/>
    <b v="1"/>
    <x v="115"/>
    <b v="1"/>
    <s v="film &amp; video/documentary"/>
    <n v="1.077758"/>
    <x v="216"/>
    <x v="0"/>
    <x v="4"/>
  </r>
  <r>
    <n v="274"/>
    <x v="274"/>
    <x v="273"/>
    <x v="23"/>
    <x v="212"/>
    <x v="0"/>
    <x v="0"/>
    <s v="USD"/>
    <n v="1333609140"/>
    <n v="1330638829"/>
    <b v="1"/>
    <x v="116"/>
    <b v="1"/>
    <s v="film &amp; video/documentary"/>
    <n v="1.56"/>
    <x v="217"/>
    <x v="0"/>
    <x v="4"/>
  </r>
  <r>
    <n v="275"/>
    <x v="275"/>
    <x v="274"/>
    <x v="22"/>
    <x v="213"/>
    <x v="0"/>
    <x v="0"/>
    <s v="USD"/>
    <n v="1352511966"/>
    <n v="1349916366"/>
    <b v="1"/>
    <x v="117"/>
    <b v="1"/>
    <s v="film &amp; video/documentary"/>
    <n v="1.08395"/>
    <x v="218"/>
    <x v="0"/>
    <x v="4"/>
  </r>
  <r>
    <n v="276"/>
    <x v="276"/>
    <x v="275"/>
    <x v="23"/>
    <x v="214"/>
    <x v="0"/>
    <x v="0"/>
    <s v="USD"/>
    <n v="1335574674"/>
    <n v="1330394274"/>
    <b v="1"/>
    <x v="95"/>
    <b v="1"/>
    <s v="film &amp; video/documentary"/>
    <n v="1.476"/>
    <x v="219"/>
    <x v="0"/>
    <x v="4"/>
  </r>
  <r>
    <n v="277"/>
    <x v="277"/>
    <x v="276"/>
    <x v="99"/>
    <x v="215"/>
    <x v="0"/>
    <x v="0"/>
    <s v="USD"/>
    <n v="1432416219"/>
    <n v="1429824219"/>
    <b v="1"/>
    <x v="118"/>
    <b v="1"/>
    <s v="film &amp; video/documentary"/>
    <n v="1.1038153846153846"/>
    <x v="220"/>
    <x v="0"/>
    <x v="4"/>
  </r>
  <r>
    <n v="278"/>
    <x v="278"/>
    <x v="277"/>
    <x v="100"/>
    <x v="216"/>
    <x v="0"/>
    <x v="0"/>
    <s v="USD"/>
    <n v="1350003539"/>
    <n v="1347411539"/>
    <b v="1"/>
    <x v="119"/>
    <b v="1"/>
    <s v="film &amp; video/documentary"/>
    <n v="1.5034814814814814"/>
    <x v="221"/>
    <x v="0"/>
    <x v="4"/>
  </r>
  <r>
    <n v="279"/>
    <x v="279"/>
    <x v="278"/>
    <x v="73"/>
    <x v="217"/>
    <x v="0"/>
    <x v="0"/>
    <s v="USD"/>
    <n v="1488160860"/>
    <n v="1485237096"/>
    <b v="1"/>
    <x v="120"/>
    <b v="1"/>
    <s v="film &amp; video/documentary"/>
    <n v="1.5731829411764706"/>
    <x v="222"/>
    <x v="0"/>
    <x v="4"/>
  </r>
  <r>
    <n v="280"/>
    <x v="280"/>
    <x v="279"/>
    <x v="96"/>
    <x v="218"/>
    <x v="0"/>
    <x v="0"/>
    <s v="USD"/>
    <n v="1401459035"/>
    <n v="1397571035"/>
    <b v="1"/>
    <x v="121"/>
    <b v="1"/>
    <s v="film &amp; video/documentary"/>
    <n v="1.5614399999999999"/>
    <x v="223"/>
    <x v="0"/>
    <x v="4"/>
  </r>
  <r>
    <n v="281"/>
    <x v="281"/>
    <x v="280"/>
    <x v="62"/>
    <x v="219"/>
    <x v="0"/>
    <x v="0"/>
    <s v="USD"/>
    <n v="1249932360"/>
    <n v="1242532513"/>
    <b v="1"/>
    <x v="1"/>
    <b v="1"/>
    <s v="film &amp; video/documentary"/>
    <n v="1.2058763636363636"/>
    <x v="224"/>
    <x v="0"/>
    <x v="4"/>
  </r>
  <r>
    <n v="282"/>
    <x v="282"/>
    <x v="281"/>
    <x v="101"/>
    <x v="220"/>
    <x v="0"/>
    <x v="0"/>
    <s v="USD"/>
    <n v="1266876000"/>
    <n v="1263679492"/>
    <b v="1"/>
    <x v="122"/>
    <b v="1"/>
    <s v="film &amp; video/documentary"/>
    <n v="1.0118888888888888"/>
    <x v="225"/>
    <x v="0"/>
    <x v="4"/>
  </r>
  <r>
    <n v="283"/>
    <x v="283"/>
    <x v="282"/>
    <x v="102"/>
    <x v="221"/>
    <x v="0"/>
    <x v="0"/>
    <s v="USD"/>
    <n v="1306904340"/>
    <n v="1305219744"/>
    <b v="1"/>
    <x v="91"/>
    <b v="1"/>
    <s v="film &amp; video/documentary"/>
    <n v="1.142725"/>
    <x v="226"/>
    <x v="0"/>
    <x v="4"/>
  </r>
  <r>
    <n v="284"/>
    <x v="284"/>
    <x v="283"/>
    <x v="79"/>
    <x v="222"/>
    <x v="0"/>
    <x v="0"/>
    <s v="USD"/>
    <n v="1327167780"/>
    <n v="1325007780"/>
    <b v="1"/>
    <x v="123"/>
    <b v="1"/>
    <s v="film &amp; video/documentary"/>
    <n v="1.0462615"/>
    <x v="227"/>
    <x v="0"/>
    <x v="4"/>
  </r>
  <r>
    <n v="285"/>
    <x v="285"/>
    <x v="284"/>
    <x v="32"/>
    <x v="223"/>
    <x v="0"/>
    <x v="0"/>
    <s v="USD"/>
    <n v="1379614128"/>
    <n v="1377022128"/>
    <b v="1"/>
    <x v="124"/>
    <b v="1"/>
    <s v="film &amp; video/documentary"/>
    <n v="2.2882507142857142"/>
    <x v="228"/>
    <x v="0"/>
    <x v="4"/>
  </r>
  <r>
    <n v="286"/>
    <x v="286"/>
    <x v="285"/>
    <x v="36"/>
    <x v="224"/>
    <x v="0"/>
    <x v="0"/>
    <s v="USD"/>
    <n v="1364236524"/>
    <n v="1360352124"/>
    <b v="1"/>
    <x v="125"/>
    <b v="1"/>
    <s v="film &amp; video/documentary"/>
    <n v="1.0915333333333332"/>
    <x v="229"/>
    <x v="0"/>
    <x v="4"/>
  </r>
  <r>
    <n v="287"/>
    <x v="287"/>
    <x v="286"/>
    <x v="36"/>
    <x v="225"/>
    <x v="0"/>
    <x v="0"/>
    <s v="USD"/>
    <n v="1351828800"/>
    <n v="1349160018"/>
    <b v="1"/>
    <x v="126"/>
    <b v="1"/>
    <s v="film &amp; video/documentary"/>
    <n v="1.7629999999999999"/>
    <x v="230"/>
    <x v="0"/>
    <x v="4"/>
  </r>
  <r>
    <n v="288"/>
    <x v="288"/>
    <x v="287"/>
    <x v="63"/>
    <x v="226"/>
    <x v="0"/>
    <x v="0"/>
    <s v="USD"/>
    <n v="1340683393"/>
    <n v="1337659393"/>
    <b v="1"/>
    <x v="127"/>
    <b v="1"/>
    <s v="film &amp; video/documentary"/>
    <n v="1.0321061999999999"/>
    <x v="231"/>
    <x v="0"/>
    <x v="4"/>
  </r>
  <r>
    <n v="289"/>
    <x v="289"/>
    <x v="288"/>
    <x v="36"/>
    <x v="227"/>
    <x v="0"/>
    <x v="1"/>
    <s v="GBP"/>
    <n v="1383389834"/>
    <n v="1380797834"/>
    <b v="1"/>
    <x v="128"/>
    <b v="1"/>
    <s v="film &amp; video/documentary"/>
    <n v="1.0482"/>
    <x v="232"/>
    <x v="0"/>
    <x v="4"/>
  </r>
  <r>
    <n v="290"/>
    <x v="290"/>
    <x v="289"/>
    <x v="37"/>
    <x v="228"/>
    <x v="0"/>
    <x v="0"/>
    <s v="USD"/>
    <n v="1296633540"/>
    <n v="1292316697"/>
    <b v="1"/>
    <x v="129"/>
    <b v="1"/>
    <s v="film &amp; video/documentary"/>
    <n v="1.0668444444444445"/>
    <x v="233"/>
    <x v="0"/>
    <x v="4"/>
  </r>
  <r>
    <n v="291"/>
    <x v="291"/>
    <x v="290"/>
    <x v="10"/>
    <x v="229"/>
    <x v="0"/>
    <x v="0"/>
    <s v="USD"/>
    <n v="1367366460"/>
    <n v="1365791246"/>
    <b v="1"/>
    <x v="130"/>
    <b v="1"/>
    <s v="film &amp; video/documentary"/>
    <n v="1.2001999999999999"/>
    <x v="234"/>
    <x v="0"/>
    <x v="4"/>
  </r>
  <r>
    <n v="292"/>
    <x v="292"/>
    <x v="291"/>
    <x v="96"/>
    <x v="230"/>
    <x v="0"/>
    <x v="0"/>
    <s v="USD"/>
    <n v="1319860740"/>
    <n v="1317064599"/>
    <b v="1"/>
    <x v="131"/>
    <b v="1"/>
    <s v="film &amp; video/documentary"/>
    <n v="1.0150693333333334"/>
    <x v="235"/>
    <x v="0"/>
    <x v="4"/>
  </r>
  <r>
    <n v="293"/>
    <x v="293"/>
    <x v="292"/>
    <x v="91"/>
    <x v="231"/>
    <x v="0"/>
    <x v="0"/>
    <s v="USD"/>
    <n v="1398009714"/>
    <n v="1395417714"/>
    <b v="1"/>
    <x v="132"/>
    <b v="1"/>
    <s v="film &amp; video/documentary"/>
    <n v="1.0138461538461538"/>
    <x v="236"/>
    <x v="0"/>
    <x v="4"/>
  </r>
  <r>
    <n v="294"/>
    <x v="294"/>
    <x v="293"/>
    <x v="10"/>
    <x v="97"/>
    <x v="0"/>
    <x v="0"/>
    <s v="USD"/>
    <n v="1279555200"/>
    <n v="1276480894"/>
    <b v="1"/>
    <x v="133"/>
    <b v="1"/>
    <s v="film &amp; video/documentary"/>
    <n v="1"/>
    <x v="101"/>
    <x v="0"/>
    <x v="4"/>
  </r>
  <r>
    <n v="295"/>
    <x v="295"/>
    <x v="294"/>
    <x v="63"/>
    <x v="232"/>
    <x v="0"/>
    <x v="0"/>
    <s v="USD"/>
    <n v="1383264000"/>
    <n v="1378080409"/>
    <b v="1"/>
    <x v="134"/>
    <b v="1"/>
    <s v="film &amp; video/documentary"/>
    <n v="1.3310911999999999"/>
    <x v="237"/>
    <x v="0"/>
    <x v="4"/>
  </r>
  <r>
    <n v="296"/>
    <x v="296"/>
    <x v="295"/>
    <x v="31"/>
    <x v="233"/>
    <x v="0"/>
    <x v="0"/>
    <s v="USD"/>
    <n v="1347017083"/>
    <n v="1344857083"/>
    <b v="1"/>
    <x v="135"/>
    <b v="1"/>
    <s v="film &amp; video/documentary"/>
    <n v="1.187262"/>
    <x v="238"/>
    <x v="0"/>
    <x v="4"/>
  </r>
  <r>
    <n v="297"/>
    <x v="297"/>
    <x v="296"/>
    <x v="22"/>
    <x v="234"/>
    <x v="0"/>
    <x v="0"/>
    <s v="USD"/>
    <n v="1430452740"/>
    <n v="1427390901"/>
    <b v="1"/>
    <x v="136"/>
    <b v="1"/>
    <s v="film &amp; video/documentary"/>
    <n v="1.0064"/>
    <x v="239"/>
    <x v="0"/>
    <x v="4"/>
  </r>
  <r>
    <n v="298"/>
    <x v="298"/>
    <x v="297"/>
    <x v="103"/>
    <x v="235"/>
    <x v="0"/>
    <x v="0"/>
    <s v="USD"/>
    <n v="1399669200"/>
    <n v="1394536048"/>
    <b v="1"/>
    <x v="137"/>
    <b v="1"/>
    <s v="film &amp; video/documentary"/>
    <n v="1.089324126984127"/>
    <x v="240"/>
    <x v="0"/>
    <x v="4"/>
  </r>
  <r>
    <n v="299"/>
    <x v="299"/>
    <x v="298"/>
    <x v="3"/>
    <x v="236"/>
    <x v="0"/>
    <x v="0"/>
    <s v="USD"/>
    <n v="1289975060"/>
    <n v="1287379460"/>
    <b v="1"/>
    <x v="138"/>
    <b v="1"/>
    <s v="film &amp; video/documentary"/>
    <n v="1.789525"/>
    <x v="241"/>
    <x v="0"/>
    <x v="4"/>
  </r>
  <r>
    <n v="300"/>
    <x v="300"/>
    <x v="299"/>
    <x v="31"/>
    <x v="237"/>
    <x v="0"/>
    <x v="0"/>
    <s v="USD"/>
    <n v="1303686138"/>
    <n v="1301007738"/>
    <b v="1"/>
    <x v="139"/>
    <b v="1"/>
    <s v="film &amp; video/documentary"/>
    <n v="1.0172264"/>
    <x v="242"/>
    <x v="0"/>
    <x v="4"/>
  </r>
  <r>
    <n v="301"/>
    <x v="301"/>
    <x v="300"/>
    <x v="93"/>
    <x v="238"/>
    <x v="0"/>
    <x v="0"/>
    <s v="USD"/>
    <n v="1363711335"/>
    <n v="1360258935"/>
    <b v="1"/>
    <x v="140"/>
    <b v="1"/>
    <s v="film &amp; video/documentary"/>
    <n v="1.1873499999999999"/>
    <x v="243"/>
    <x v="0"/>
    <x v="4"/>
  </r>
  <r>
    <n v="302"/>
    <x v="302"/>
    <x v="301"/>
    <x v="3"/>
    <x v="239"/>
    <x v="0"/>
    <x v="0"/>
    <s v="USD"/>
    <n v="1330115638"/>
    <n v="1327523638"/>
    <b v="1"/>
    <x v="52"/>
    <b v="1"/>
    <s v="film &amp; video/documentary"/>
    <n v="1.0045999999999999"/>
    <x v="244"/>
    <x v="0"/>
    <x v="4"/>
  </r>
  <r>
    <n v="303"/>
    <x v="303"/>
    <x v="302"/>
    <x v="9"/>
    <x v="240"/>
    <x v="0"/>
    <x v="0"/>
    <s v="USD"/>
    <n v="1338601346"/>
    <n v="1336009346"/>
    <b v="1"/>
    <x v="141"/>
    <b v="1"/>
    <s v="film &amp; video/documentary"/>
    <n v="1.3746666666666667"/>
    <x v="245"/>
    <x v="0"/>
    <x v="4"/>
  </r>
  <r>
    <n v="304"/>
    <x v="304"/>
    <x v="303"/>
    <x v="104"/>
    <x v="241"/>
    <x v="0"/>
    <x v="0"/>
    <s v="USD"/>
    <n v="1346464800"/>
    <n v="1343096197"/>
    <b v="1"/>
    <x v="142"/>
    <b v="1"/>
    <s v="film &amp; video/documentary"/>
    <n v="2.3164705882352941"/>
    <x v="246"/>
    <x v="0"/>
    <x v="4"/>
  </r>
  <r>
    <n v="305"/>
    <x v="305"/>
    <x v="304"/>
    <x v="51"/>
    <x v="242"/>
    <x v="0"/>
    <x v="0"/>
    <s v="USD"/>
    <n v="1331392049"/>
    <n v="1328800049"/>
    <b v="1"/>
    <x v="143"/>
    <b v="1"/>
    <s v="film &amp; video/documentary"/>
    <n v="1.3033333333333332"/>
    <x v="247"/>
    <x v="0"/>
    <x v="4"/>
  </r>
  <r>
    <n v="306"/>
    <x v="306"/>
    <x v="305"/>
    <x v="28"/>
    <x v="243"/>
    <x v="0"/>
    <x v="0"/>
    <s v="USD"/>
    <n v="1363806333"/>
    <n v="1362081933"/>
    <b v="1"/>
    <x v="144"/>
    <b v="1"/>
    <s v="film &amp; video/documentary"/>
    <n v="2.9289999999999998"/>
    <x v="248"/>
    <x v="0"/>
    <x v="4"/>
  </r>
  <r>
    <n v="307"/>
    <x v="307"/>
    <x v="306"/>
    <x v="29"/>
    <x v="244"/>
    <x v="0"/>
    <x v="0"/>
    <s v="USD"/>
    <n v="1360276801"/>
    <n v="1357684801"/>
    <b v="1"/>
    <x v="145"/>
    <b v="1"/>
    <s v="film &amp; video/documentary"/>
    <n v="1.1131818181818183"/>
    <x v="249"/>
    <x v="0"/>
    <x v="4"/>
  </r>
  <r>
    <n v="308"/>
    <x v="308"/>
    <x v="307"/>
    <x v="14"/>
    <x v="245"/>
    <x v="0"/>
    <x v="0"/>
    <s v="USD"/>
    <n v="1299775210"/>
    <n v="1295887210"/>
    <b v="1"/>
    <x v="91"/>
    <b v="1"/>
    <s v="film &amp; video/documentary"/>
    <n v="1.0556666666666668"/>
    <x v="250"/>
    <x v="0"/>
    <x v="4"/>
  </r>
  <r>
    <n v="309"/>
    <x v="309"/>
    <x v="308"/>
    <x v="102"/>
    <x v="246"/>
    <x v="0"/>
    <x v="0"/>
    <s v="USD"/>
    <n v="1346695334"/>
    <n v="1344880934"/>
    <b v="1"/>
    <x v="146"/>
    <b v="1"/>
    <s v="film &amp; video/documentary"/>
    <n v="1.1894444444444445"/>
    <x v="251"/>
    <x v="0"/>
    <x v="4"/>
  </r>
  <r>
    <n v="310"/>
    <x v="310"/>
    <x v="309"/>
    <x v="28"/>
    <x v="247"/>
    <x v="0"/>
    <x v="0"/>
    <s v="USD"/>
    <n v="1319076000"/>
    <n v="1317788623"/>
    <b v="1"/>
    <x v="17"/>
    <b v="1"/>
    <s v="film &amp; video/documentary"/>
    <n v="1.04129"/>
    <x v="252"/>
    <x v="0"/>
    <x v="4"/>
  </r>
  <r>
    <n v="311"/>
    <x v="311"/>
    <x v="310"/>
    <x v="22"/>
    <x v="248"/>
    <x v="0"/>
    <x v="0"/>
    <s v="USD"/>
    <n v="1325404740"/>
    <n v="1321852592"/>
    <b v="1"/>
    <x v="3"/>
    <b v="1"/>
    <s v="film &amp; video/documentary"/>
    <n v="1.0410165"/>
    <x v="253"/>
    <x v="0"/>
    <x v="4"/>
  </r>
  <r>
    <n v="312"/>
    <x v="312"/>
    <x v="311"/>
    <x v="6"/>
    <x v="249"/>
    <x v="0"/>
    <x v="0"/>
    <s v="USD"/>
    <n v="1365973432"/>
    <n v="1363381432"/>
    <b v="1"/>
    <x v="96"/>
    <b v="1"/>
    <s v="film &amp; video/documentary"/>
    <n v="1.1187499999999999"/>
    <x v="254"/>
    <x v="0"/>
    <x v="4"/>
  </r>
  <r>
    <n v="313"/>
    <x v="313"/>
    <x v="312"/>
    <x v="73"/>
    <x v="250"/>
    <x v="0"/>
    <x v="0"/>
    <s v="USD"/>
    <n v="1281542340"/>
    <n v="1277702894"/>
    <b v="1"/>
    <x v="147"/>
    <b v="1"/>
    <s v="film &amp; video/documentary"/>
    <n v="1.0473529411764706"/>
    <x v="255"/>
    <x v="0"/>
    <x v="4"/>
  </r>
  <r>
    <n v="314"/>
    <x v="314"/>
    <x v="313"/>
    <x v="28"/>
    <x v="251"/>
    <x v="0"/>
    <x v="0"/>
    <s v="USD"/>
    <n v="1362167988"/>
    <n v="1359575988"/>
    <b v="1"/>
    <x v="148"/>
    <b v="1"/>
    <s v="film &amp; video/documentary"/>
    <n v="3.8515000000000001"/>
    <x v="256"/>
    <x v="0"/>
    <x v="4"/>
  </r>
  <r>
    <n v="315"/>
    <x v="315"/>
    <x v="314"/>
    <x v="31"/>
    <x v="252"/>
    <x v="0"/>
    <x v="0"/>
    <s v="USD"/>
    <n v="1345660334"/>
    <n v="1343068334"/>
    <b v="1"/>
    <x v="149"/>
    <b v="1"/>
    <s v="film &amp; video/documentary"/>
    <n v="1.01248"/>
    <x v="257"/>
    <x v="0"/>
    <x v="4"/>
  </r>
  <r>
    <n v="316"/>
    <x v="316"/>
    <x v="315"/>
    <x v="36"/>
    <x v="253"/>
    <x v="0"/>
    <x v="5"/>
    <s v="CAD"/>
    <n v="1418273940"/>
    <n v="1415398197"/>
    <b v="1"/>
    <x v="150"/>
    <b v="1"/>
    <s v="film &amp; video/documentary"/>
    <n v="1.1377333333333333"/>
    <x v="258"/>
    <x v="0"/>
    <x v="4"/>
  </r>
  <r>
    <n v="317"/>
    <x v="317"/>
    <x v="316"/>
    <x v="11"/>
    <x v="254"/>
    <x v="0"/>
    <x v="0"/>
    <s v="USD"/>
    <n v="1386778483"/>
    <n v="1384186483"/>
    <b v="1"/>
    <x v="151"/>
    <b v="1"/>
    <s v="film &amp; video/documentary"/>
    <n v="1.0080333333333333"/>
    <x v="259"/>
    <x v="0"/>
    <x v="4"/>
  </r>
  <r>
    <n v="318"/>
    <x v="318"/>
    <x v="317"/>
    <x v="10"/>
    <x v="255"/>
    <x v="0"/>
    <x v="0"/>
    <s v="USD"/>
    <n v="1364342151"/>
    <n v="1361753751"/>
    <b v="1"/>
    <x v="4"/>
    <b v="1"/>
    <s v="film &amp; video/documentary"/>
    <n v="2.8332000000000002"/>
    <x v="260"/>
    <x v="0"/>
    <x v="4"/>
  </r>
  <r>
    <n v="319"/>
    <x v="319"/>
    <x v="318"/>
    <x v="10"/>
    <x v="256"/>
    <x v="0"/>
    <x v="0"/>
    <s v="USD"/>
    <n v="1265097540"/>
    <n v="1257538029"/>
    <b v="1"/>
    <x v="13"/>
    <b v="1"/>
    <s v="film &amp; video/documentary"/>
    <n v="1.1268"/>
    <x v="261"/>
    <x v="0"/>
    <x v="4"/>
  </r>
  <r>
    <n v="320"/>
    <x v="320"/>
    <x v="319"/>
    <x v="22"/>
    <x v="257"/>
    <x v="0"/>
    <x v="1"/>
    <s v="GBP"/>
    <n v="1450825200"/>
    <n v="1448284433"/>
    <b v="1"/>
    <x v="150"/>
    <b v="1"/>
    <s v="film &amp; video/documentary"/>
    <n v="1.0658000000000001"/>
    <x v="262"/>
    <x v="0"/>
    <x v="4"/>
  </r>
  <r>
    <n v="321"/>
    <x v="321"/>
    <x v="320"/>
    <x v="19"/>
    <x v="258"/>
    <x v="0"/>
    <x v="12"/>
    <s v="EUR"/>
    <n v="1478605386"/>
    <n v="1475577786"/>
    <b v="1"/>
    <x v="152"/>
    <b v="1"/>
    <s v="film &amp; video/documentary"/>
    <n v="1.0266285714285714"/>
    <x v="263"/>
    <x v="0"/>
    <x v="4"/>
  </r>
  <r>
    <n v="322"/>
    <x v="322"/>
    <x v="321"/>
    <x v="31"/>
    <x v="259"/>
    <x v="0"/>
    <x v="0"/>
    <s v="USD"/>
    <n v="1463146848"/>
    <n v="1460554848"/>
    <b v="1"/>
    <x v="153"/>
    <b v="1"/>
    <s v="film &amp; video/documentary"/>
    <n v="1.0791200000000001"/>
    <x v="264"/>
    <x v="0"/>
    <x v="4"/>
  </r>
  <r>
    <n v="323"/>
    <x v="323"/>
    <x v="322"/>
    <x v="105"/>
    <x v="260"/>
    <x v="0"/>
    <x v="0"/>
    <s v="USD"/>
    <n v="1482307140"/>
    <n v="1479886966"/>
    <b v="1"/>
    <x v="6"/>
    <b v="1"/>
    <s v="film &amp; video/documentary"/>
    <n v="1.2307407407407407"/>
    <x v="265"/>
    <x v="0"/>
    <x v="4"/>
  </r>
  <r>
    <n v="324"/>
    <x v="324"/>
    <x v="323"/>
    <x v="0"/>
    <x v="261"/>
    <x v="0"/>
    <x v="0"/>
    <s v="USD"/>
    <n v="1438441308"/>
    <n v="1435590108"/>
    <b v="1"/>
    <x v="141"/>
    <b v="1"/>
    <s v="film &amp; video/documentary"/>
    <n v="1.016"/>
    <x v="266"/>
    <x v="0"/>
    <x v="4"/>
  </r>
  <r>
    <n v="325"/>
    <x v="325"/>
    <x v="324"/>
    <x v="63"/>
    <x v="262"/>
    <x v="0"/>
    <x v="0"/>
    <s v="USD"/>
    <n v="1482208233"/>
    <n v="1479184233"/>
    <b v="1"/>
    <x v="154"/>
    <b v="1"/>
    <s v="film &amp; video/documentary"/>
    <n v="1.04396"/>
    <x v="267"/>
    <x v="0"/>
    <x v="4"/>
  </r>
  <r>
    <n v="326"/>
    <x v="326"/>
    <x v="325"/>
    <x v="60"/>
    <x v="263"/>
    <x v="0"/>
    <x v="0"/>
    <s v="USD"/>
    <n v="1489532220"/>
    <n v="1486625606"/>
    <b v="1"/>
    <x v="155"/>
    <b v="1"/>
    <s v="film &amp; video/documentary"/>
    <n v="1.1292973333333334"/>
    <x v="268"/>
    <x v="0"/>
    <x v="4"/>
  </r>
  <r>
    <n v="327"/>
    <x v="327"/>
    <x v="326"/>
    <x v="23"/>
    <x v="264"/>
    <x v="0"/>
    <x v="0"/>
    <s v="USD"/>
    <n v="1427011200"/>
    <n v="1424669929"/>
    <b v="1"/>
    <x v="69"/>
    <b v="1"/>
    <s v="film &amp; video/documentary"/>
    <n v="1.3640000000000001"/>
    <x v="269"/>
    <x v="0"/>
    <x v="4"/>
  </r>
  <r>
    <n v="328"/>
    <x v="328"/>
    <x v="327"/>
    <x v="96"/>
    <x v="265"/>
    <x v="0"/>
    <x v="0"/>
    <s v="USD"/>
    <n v="1446350400"/>
    <n v="1443739388"/>
    <b v="1"/>
    <x v="156"/>
    <b v="1"/>
    <s v="film &amp; video/documentary"/>
    <n v="1.036144"/>
    <x v="270"/>
    <x v="0"/>
    <x v="4"/>
  </r>
  <r>
    <n v="329"/>
    <x v="329"/>
    <x v="328"/>
    <x v="3"/>
    <x v="266"/>
    <x v="0"/>
    <x v="0"/>
    <s v="USD"/>
    <n v="1446868800"/>
    <n v="1444821127"/>
    <b v="1"/>
    <x v="157"/>
    <b v="1"/>
    <s v="film &amp; video/documentary"/>
    <n v="1.0549999999999999"/>
    <x v="271"/>
    <x v="0"/>
    <x v="4"/>
  </r>
  <r>
    <n v="330"/>
    <x v="330"/>
    <x v="329"/>
    <x v="19"/>
    <x v="267"/>
    <x v="0"/>
    <x v="0"/>
    <s v="USD"/>
    <n v="1368763140"/>
    <n v="1366028563"/>
    <b v="1"/>
    <x v="158"/>
    <b v="1"/>
    <s v="film &amp; video/documentary"/>
    <n v="1.0182857142857142"/>
    <x v="272"/>
    <x v="0"/>
    <x v="4"/>
  </r>
  <r>
    <n v="331"/>
    <x v="331"/>
    <x v="330"/>
    <x v="79"/>
    <x v="268"/>
    <x v="0"/>
    <x v="0"/>
    <s v="USD"/>
    <n v="1466171834"/>
    <n v="1463493434"/>
    <b v="1"/>
    <x v="159"/>
    <b v="1"/>
    <s v="film &amp; video/documentary"/>
    <n v="1.0660499999999999"/>
    <x v="273"/>
    <x v="0"/>
    <x v="4"/>
  </r>
  <r>
    <n v="332"/>
    <x v="332"/>
    <x v="331"/>
    <x v="57"/>
    <x v="269"/>
    <x v="0"/>
    <x v="0"/>
    <s v="USD"/>
    <n v="1446019200"/>
    <n v="1442420377"/>
    <b v="1"/>
    <x v="160"/>
    <b v="1"/>
    <s v="film &amp; video/documentary"/>
    <n v="1.13015"/>
    <x v="274"/>
    <x v="0"/>
    <x v="4"/>
  </r>
  <r>
    <n v="333"/>
    <x v="333"/>
    <x v="332"/>
    <x v="79"/>
    <x v="270"/>
    <x v="0"/>
    <x v="0"/>
    <s v="USD"/>
    <n v="1460038591"/>
    <n v="1457450191"/>
    <b v="1"/>
    <x v="161"/>
    <b v="1"/>
    <s v="film &amp; video/documentary"/>
    <n v="1.252275"/>
    <x v="275"/>
    <x v="0"/>
    <x v="4"/>
  </r>
  <r>
    <n v="334"/>
    <x v="334"/>
    <x v="333"/>
    <x v="3"/>
    <x v="271"/>
    <x v="0"/>
    <x v="0"/>
    <s v="USD"/>
    <n v="1431716400"/>
    <n v="1428423757"/>
    <b v="1"/>
    <x v="50"/>
    <b v="1"/>
    <s v="film &amp; video/documentary"/>
    <n v="1.0119"/>
    <x v="276"/>
    <x v="0"/>
    <x v="4"/>
  </r>
  <r>
    <n v="335"/>
    <x v="335"/>
    <x v="334"/>
    <x v="0"/>
    <x v="272"/>
    <x v="0"/>
    <x v="0"/>
    <s v="USD"/>
    <n v="1431122400"/>
    <n v="1428428515"/>
    <b v="1"/>
    <x v="144"/>
    <b v="1"/>
    <s v="film &amp; video/documentary"/>
    <n v="1.0276470588235294"/>
    <x v="277"/>
    <x v="0"/>
    <x v="4"/>
  </r>
  <r>
    <n v="336"/>
    <x v="336"/>
    <x v="335"/>
    <x v="31"/>
    <x v="273"/>
    <x v="0"/>
    <x v="0"/>
    <s v="USD"/>
    <n v="1447427918"/>
    <n v="1444832318"/>
    <b v="1"/>
    <x v="131"/>
    <b v="1"/>
    <s v="film &amp; video/documentary"/>
    <n v="1.1683911999999999"/>
    <x v="278"/>
    <x v="0"/>
    <x v="4"/>
  </r>
  <r>
    <n v="337"/>
    <x v="337"/>
    <x v="336"/>
    <x v="9"/>
    <x v="274"/>
    <x v="0"/>
    <x v="0"/>
    <s v="USD"/>
    <n v="1426298708"/>
    <n v="1423710308"/>
    <b v="1"/>
    <x v="162"/>
    <b v="1"/>
    <s v="film &amp; video/documentary"/>
    <n v="1.0116833333333335"/>
    <x v="279"/>
    <x v="0"/>
    <x v="4"/>
  </r>
  <r>
    <n v="338"/>
    <x v="338"/>
    <x v="337"/>
    <x v="36"/>
    <x v="275"/>
    <x v="0"/>
    <x v="0"/>
    <s v="USD"/>
    <n v="1472864400"/>
    <n v="1468001290"/>
    <b v="1"/>
    <x v="163"/>
    <b v="1"/>
    <s v="film &amp; video/documentary"/>
    <n v="1.1013360000000001"/>
    <x v="280"/>
    <x v="0"/>
    <x v="4"/>
  </r>
  <r>
    <n v="339"/>
    <x v="339"/>
    <x v="338"/>
    <x v="12"/>
    <x v="276"/>
    <x v="0"/>
    <x v="0"/>
    <s v="USD"/>
    <n v="1430331268"/>
    <n v="1427739268"/>
    <b v="1"/>
    <x v="30"/>
    <b v="1"/>
    <s v="film &amp; video/documentary"/>
    <n v="1.0808333333333333"/>
    <x v="281"/>
    <x v="0"/>
    <x v="4"/>
  </r>
  <r>
    <n v="340"/>
    <x v="340"/>
    <x v="339"/>
    <x v="19"/>
    <x v="277"/>
    <x v="0"/>
    <x v="0"/>
    <s v="USD"/>
    <n v="1489006800"/>
    <n v="1486397007"/>
    <b v="1"/>
    <x v="164"/>
    <b v="1"/>
    <s v="film &amp; video/documentary"/>
    <n v="1.2502285714285715"/>
    <x v="282"/>
    <x v="0"/>
    <x v="4"/>
  </r>
  <r>
    <n v="341"/>
    <x v="341"/>
    <x v="340"/>
    <x v="8"/>
    <x v="278"/>
    <x v="0"/>
    <x v="0"/>
    <s v="USD"/>
    <n v="1412135940"/>
    <n v="1410555998"/>
    <b v="1"/>
    <x v="165"/>
    <b v="1"/>
    <s v="film &amp; video/documentary"/>
    <n v="1.0671428571428572"/>
    <x v="283"/>
    <x v="0"/>
    <x v="4"/>
  </r>
  <r>
    <n v="342"/>
    <x v="342"/>
    <x v="341"/>
    <x v="56"/>
    <x v="279"/>
    <x v="0"/>
    <x v="0"/>
    <s v="USD"/>
    <n v="1461955465"/>
    <n v="1459363465"/>
    <b v="1"/>
    <x v="166"/>
    <b v="1"/>
    <s v="film &amp; video/documentary"/>
    <n v="1.0036639999999999"/>
    <x v="284"/>
    <x v="0"/>
    <x v="4"/>
  </r>
  <r>
    <n v="343"/>
    <x v="343"/>
    <x v="342"/>
    <x v="11"/>
    <x v="280"/>
    <x v="0"/>
    <x v="0"/>
    <s v="USD"/>
    <n v="1415934000"/>
    <n v="1413308545"/>
    <b v="1"/>
    <x v="167"/>
    <b v="1"/>
    <s v="film &amp; video/documentary"/>
    <n v="1.0202863333333334"/>
    <x v="285"/>
    <x v="0"/>
    <x v="4"/>
  </r>
  <r>
    <n v="344"/>
    <x v="344"/>
    <x v="343"/>
    <x v="106"/>
    <x v="281"/>
    <x v="0"/>
    <x v="0"/>
    <s v="USD"/>
    <n v="1433125200"/>
    <n v="1429312694"/>
    <b v="1"/>
    <x v="168"/>
    <b v="1"/>
    <s v="film &amp; video/documentary"/>
    <n v="1.0208358208955224"/>
    <x v="286"/>
    <x v="0"/>
    <x v="4"/>
  </r>
  <r>
    <n v="345"/>
    <x v="345"/>
    <x v="344"/>
    <x v="107"/>
    <x v="282"/>
    <x v="0"/>
    <x v="0"/>
    <s v="USD"/>
    <n v="1432161590"/>
    <n v="1429569590"/>
    <b v="1"/>
    <x v="122"/>
    <b v="1"/>
    <s v="film &amp; video/documentary"/>
    <n v="1.2327586206896552"/>
    <x v="287"/>
    <x v="0"/>
    <x v="4"/>
  </r>
  <r>
    <n v="346"/>
    <x v="346"/>
    <x v="345"/>
    <x v="3"/>
    <x v="283"/>
    <x v="0"/>
    <x v="0"/>
    <s v="USD"/>
    <n v="1444824021"/>
    <n v="1442232021"/>
    <b v="1"/>
    <x v="101"/>
    <b v="1"/>
    <s v="film &amp; video/documentary"/>
    <n v="1.7028880000000002"/>
    <x v="288"/>
    <x v="0"/>
    <x v="4"/>
  </r>
  <r>
    <n v="347"/>
    <x v="347"/>
    <x v="346"/>
    <x v="79"/>
    <x v="284"/>
    <x v="0"/>
    <x v="0"/>
    <s v="USD"/>
    <n v="1447505609"/>
    <n v="1444910009"/>
    <b v="1"/>
    <x v="169"/>
    <b v="1"/>
    <s v="film &amp; video/documentary"/>
    <n v="1.1159049999999999"/>
    <x v="289"/>
    <x v="0"/>
    <x v="4"/>
  </r>
  <r>
    <n v="348"/>
    <x v="348"/>
    <x v="347"/>
    <x v="3"/>
    <x v="285"/>
    <x v="0"/>
    <x v="0"/>
    <s v="USD"/>
    <n v="1440165916"/>
    <n v="1437573916"/>
    <b v="1"/>
    <x v="46"/>
    <b v="1"/>
    <s v="film &amp; video/documentary"/>
    <n v="1.03"/>
    <x v="290"/>
    <x v="0"/>
    <x v="4"/>
  </r>
  <r>
    <n v="349"/>
    <x v="349"/>
    <x v="348"/>
    <x v="108"/>
    <x v="286"/>
    <x v="0"/>
    <x v="0"/>
    <s v="USD"/>
    <n v="1487937508"/>
    <n v="1485345508"/>
    <b v="1"/>
    <x v="157"/>
    <b v="1"/>
    <s v="film &amp; video/documentary"/>
    <n v="1.0663570159857905"/>
    <x v="291"/>
    <x v="0"/>
    <x v="4"/>
  </r>
  <r>
    <n v="350"/>
    <x v="350"/>
    <x v="349"/>
    <x v="31"/>
    <x v="287"/>
    <x v="0"/>
    <x v="0"/>
    <s v="USD"/>
    <n v="1473566340"/>
    <n v="1470274509"/>
    <b v="1"/>
    <x v="170"/>
    <b v="1"/>
    <s v="film &amp; video/documentary"/>
    <n v="1.1476"/>
    <x v="292"/>
    <x v="0"/>
    <x v="4"/>
  </r>
  <r>
    <n v="351"/>
    <x v="351"/>
    <x v="350"/>
    <x v="109"/>
    <x v="288"/>
    <x v="0"/>
    <x v="3"/>
    <s v="EUR"/>
    <n v="1460066954"/>
    <n v="1456614554"/>
    <b v="1"/>
    <x v="171"/>
    <b v="1"/>
    <s v="film &amp; video/documentary"/>
    <n v="1.2734117647058822"/>
    <x v="293"/>
    <x v="0"/>
    <x v="4"/>
  </r>
  <r>
    <n v="352"/>
    <x v="352"/>
    <x v="351"/>
    <x v="3"/>
    <x v="289"/>
    <x v="0"/>
    <x v="0"/>
    <s v="USD"/>
    <n v="1412740868"/>
    <n v="1410148868"/>
    <b v="1"/>
    <x v="172"/>
    <b v="1"/>
    <s v="film &amp; video/documentary"/>
    <n v="1.1656"/>
    <x v="294"/>
    <x v="0"/>
    <x v="4"/>
  </r>
  <r>
    <n v="353"/>
    <x v="353"/>
    <x v="352"/>
    <x v="110"/>
    <x v="290"/>
    <x v="0"/>
    <x v="0"/>
    <s v="USD"/>
    <n v="1447963219"/>
    <n v="1445367619"/>
    <b v="1"/>
    <x v="173"/>
    <b v="1"/>
    <s v="film &amp; video/documentary"/>
    <n v="1.0861819426615318"/>
    <x v="295"/>
    <x v="0"/>
    <x v="4"/>
  </r>
  <r>
    <n v="354"/>
    <x v="354"/>
    <x v="353"/>
    <x v="8"/>
    <x v="291"/>
    <x v="0"/>
    <x v="0"/>
    <s v="USD"/>
    <n v="1460141521"/>
    <n v="1457553121"/>
    <b v="1"/>
    <x v="60"/>
    <b v="1"/>
    <s v="film &amp; video/documentary"/>
    <n v="1.0394285714285714"/>
    <x v="296"/>
    <x v="0"/>
    <x v="4"/>
  </r>
  <r>
    <n v="355"/>
    <x v="355"/>
    <x v="354"/>
    <x v="19"/>
    <x v="292"/>
    <x v="0"/>
    <x v="0"/>
    <s v="USD"/>
    <n v="1417420994"/>
    <n v="1414738994"/>
    <b v="1"/>
    <x v="111"/>
    <b v="1"/>
    <s v="film &amp; video/documentary"/>
    <n v="1.1625714285714286"/>
    <x v="297"/>
    <x v="0"/>
    <x v="4"/>
  </r>
  <r>
    <n v="356"/>
    <x v="356"/>
    <x v="355"/>
    <x v="51"/>
    <x v="293"/>
    <x v="0"/>
    <x v="0"/>
    <s v="USD"/>
    <n v="1458152193"/>
    <n v="1455563793"/>
    <b v="1"/>
    <x v="174"/>
    <b v="1"/>
    <s v="film &amp; video/documentary"/>
    <n v="1.0269239999999999"/>
    <x v="298"/>
    <x v="0"/>
    <x v="4"/>
  </r>
  <r>
    <n v="357"/>
    <x v="357"/>
    <x v="356"/>
    <x v="36"/>
    <x v="294"/>
    <x v="0"/>
    <x v="0"/>
    <s v="USD"/>
    <n v="1429852797"/>
    <n v="1426396797"/>
    <b v="1"/>
    <x v="175"/>
    <b v="1"/>
    <s v="film &amp; video/documentary"/>
    <n v="1.74"/>
    <x v="299"/>
    <x v="0"/>
    <x v="4"/>
  </r>
  <r>
    <n v="358"/>
    <x v="358"/>
    <x v="357"/>
    <x v="63"/>
    <x v="295"/>
    <x v="0"/>
    <x v="0"/>
    <s v="USD"/>
    <n v="1466002800"/>
    <n v="1463517521"/>
    <b v="1"/>
    <x v="176"/>
    <b v="1"/>
    <s v="film &amp; video/documentary"/>
    <n v="1.03088"/>
    <x v="300"/>
    <x v="0"/>
    <x v="4"/>
  </r>
  <r>
    <n v="359"/>
    <x v="359"/>
    <x v="358"/>
    <x v="111"/>
    <x v="296"/>
    <x v="0"/>
    <x v="0"/>
    <s v="USD"/>
    <n v="1415941920"/>
    <n v="1414028490"/>
    <b v="1"/>
    <x v="177"/>
    <b v="1"/>
    <s v="film &amp; video/documentary"/>
    <n v="1.0485537190082646"/>
    <x v="301"/>
    <x v="0"/>
    <x v="4"/>
  </r>
  <r>
    <n v="360"/>
    <x v="360"/>
    <x v="359"/>
    <x v="14"/>
    <x v="297"/>
    <x v="0"/>
    <x v="0"/>
    <s v="USD"/>
    <n v="1437621060"/>
    <n v="1433799180"/>
    <b v="0"/>
    <x v="45"/>
    <b v="1"/>
    <s v="film &amp; video/documentary"/>
    <n v="1.0137499999999999"/>
    <x v="302"/>
    <x v="0"/>
    <x v="4"/>
  </r>
  <r>
    <n v="361"/>
    <x v="361"/>
    <x v="360"/>
    <x v="19"/>
    <x v="298"/>
    <x v="0"/>
    <x v="0"/>
    <s v="USD"/>
    <n v="1416704506"/>
    <n v="1414108906"/>
    <b v="0"/>
    <x v="178"/>
    <b v="1"/>
    <s v="film &amp; video/documentary"/>
    <n v="1.1107699999999998"/>
    <x v="303"/>
    <x v="0"/>
    <x v="4"/>
  </r>
  <r>
    <n v="362"/>
    <x v="362"/>
    <x v="361"/>
    <x v="112"/>
    <x v="48"/>
    <x v="0"/>
    <x v="0"/>
    <s v="USD"/>
    <n v="1407456000"/>
    <n v="1405573391"/>
    <b v="0"/>
    <x v="48"/>
    <b v="1"/>
    <s v="film &amp; video/documentary"/>
    <n v="1.2415933781686497"/>
    <x v="304"/>
    <x v="0"/>
    <x v="4"/>
  </r>
  <r>
    <n v="363"/>
    <x v="363"/>
    <x v="362"/>
    <x v="113"/>
    <x v="299"/>
    <x v="0"/>
    <x v="0"/>
    <s v="USD"/>
    <n v="1272828120"/>
    <n v="1268934736"/>
    <b v="0"/>
    <x v="55"/>
    <b v="1"/>
    <s v="film &amp; video/documentary"/>
    <n v="1.0133333333333334"/>
    <x v="305"/>
    <x v="0"/>
    <x v="4"/>
  </r>
  <r>
    <n v="364"/>
    <x v="364"/>
    <x v="363"/>
    <x v="39"/>
    <x v="300"/>
    <x v="0"/>
    <x v="0"/>
    <s v="USD"/>
    <n v="1403323140"/>
    <n v="1400704672"/>
    <b v="0"/>
    <x v="116"/>
    <b v="1"/>
    <s v="film &amp; video/documentary"/>
    <n v="1.1016142857142857"/>
    <x v="306"/>
    <x v="0"/>
    <x v="4"/>
  </r>
  <r>
    <n v="365"/>
    <x v="365"/>
    <x v="364"/>
    <x v="36"/>
    <x v="301"/>
    <x v="0"/>
    <x v="1"/>
    <s v="GBP"/>
    <n v="1393597999"/>
    <n v="1391005999"/>
    <b v="0"/>
    <x v="71"/>
    <b v="1"/>
    <s v="film &amp; video/documentary"/>
    <n v="1.0397333333333334"/>
    <x v="307"/>
    <x v="0"/>
    <x v="4"/>
  </r>
  <r>
    <n v="366"/>
    <x v="366"/>
    <x v="365"/>
    <x v="114"/>
    <x v="302"/>
    <x v="0"/>
    <x v="0"/>
    <s v="USD"/>
    <n v="1337540518"/>
    <n v="1334948518"/>
    <b v="0"/>
    <x v="179"/>
    <b v="1"/>
    <s v="film &amp; video/documentary"/>
    <n v="1.013157894736842"/>
    <x v="308"/>
    <x v="0"/>
    <x v="4"/>
  </r>
  <r>
    <n v="367"/>
    <x v="367"/>
    <x v="366"/>
    <x v="3"/>
    <x v="303"/>
    <x v="0"/>
    <x v="0"/>
    <s v="USD"/>
    <n v="1367384340"/>
    <n v="1363960278"/>
    <b v="0"/>
    <x v="46"/>
    <b v="1"/>
    <s v="film &amp; video/documentary"/>
    <n v="1.033501"/>
    <x v="309"/>
    <x v="0"/>
    <x v="4"/>
  </r>
  <r>
    <n v="368"/>
    <x v="368"/>
    <x v="367"/>
    <x v="78"/>
    <x v="304"/>
    <x v="0"/>
    <x v="0"/>
    <s v="USD"/>
    <n v="1426426322"/>
    <n v="1423405922"/>
    <b v="0"/>
    <x v="180"/>
    <b v="1"/>
    <s v="film &amp; video/documentary"/>
    <n v="1.04112"/>
    <x v="310"/>
    <x v="0"/>
    <x v="4"/>
  </r>
  <r>
    <n v="369"/>
    <x v="369"/>
    <x v="368"/>
    <x v="115"/>
    <x v="305"/>
    <x v="0"/>
    <x v="0"/>
    <s v="USD"/>
    <n v="1326633269"/>
    <n v="1324041269"/>
    <b v="0"/>
    <x v="157"/>
    <b v="1"/>
    <s v="film &amp; video/documentary"/>
    <n v="1.1015569230769231"/>
    <x v="311"/>
    <x v="0"/>
    <x v="4"/>
  </r>
  <r>
    <n v="370"/>
    <x v="370"/>
    <x v="369"/>
    <x v="31"/>
    <x v="306"/>
    <x v="0"/>
    <x v="0"/>
    <s v="USD"/>
    <n v="1483729500"/>
    <n v="1481137500"/>
    <b v="0"/>
    <x v="68"/>
    <b v="1"/>
    <s v="film &amp; video/documentary"/>
    <n v="1.2202"/>
    <x v="312"/>
    <x v="0"/>
    <x v="4"/>
  </r>
  <r>
    <n v="371"/>
    <x v="371"/>
    <x v="370"/>
    <x v="60"/>
    <x v="307"/>
    <x v="0"/>
    <x v="0"/>
    <s v="USD"/>
    <n v="1359743139"/>
    <n v="1355855139"/>
    <b v="0"/>
    <x v="181"/>
    <b v="1"/>
    <s v="film &amp; video/documentary"/>
    <n v="1.1416866666666667"/>
    <x v="313"/>
    <x v="0"/>
    <x v="4"/>
  </r>
  <r>
    <n v="372"/>
    <x v="372"/>
    <x v="371"/>
    <x v="43"/>
    <x v="308"/>
    <x v="0"/>
    <x v="1"/>
    <s v="GBP"/>
    <n v="1459872000"/>
    <n v="1456408244"/>
    <b v="0"/>
    <x v="82"/>
    <b v="1"/>
    <s v="film &amp; video/documentary"/>
    <n v="1.2533333333333334"/>
    <x v="314"/>
    <x v="0"/>
    <x v="4"/>
  </r>
  <r>
    <n v="373"/>
    <x v="373"/>
    <x v="372"/>
    <x v="51"/>
    <x v="309"/>
    <x v="0"/>
    <x v="0"/>
    <s v="USD"/>
    <n v="1342648398"/>
    <n v="1340056398"/>
    <b v="0"/>
    <x v="30"/>
    <b v="1"/>
    <s v="film &amp; video/documentary"/>
    <n v="1.0666666666666667"/>
    <x v="315"/>
    <x v="0"/>
    <x v="4"/>
  </r>
  <r>
    <n v="374"/>
    <x v="374"/>
    <x v="373"/>
    <x v="12"/>
    <x v="310"/>
    <x v="0"/>
    <x v="0"/>
    <s v="USD"/>
    <n v="1316208031"/>
    <n v="1312320031"/>
    <b v="0"/>
    <x v="49"/>
    <b v="1"/>
    <s v="film &amp; video/documentary"/>
    <n v="1.3065"/>
    <x v="316"/>
    <x v="0"/>
    <x v="4"/>
  </r>
  <r>
    <n v="375"/>
    <x v="375"/>
    <x v="374"/>
    <x v="2"/>
    <x v="49"/>
    <x v="0"/>
    <x v="0"/>
    <s v="USD"/>
    <n v="1393694280"/>
    <n v="1390088311"/>
    <b v="0"/>
    <x v="25"/>
    <b v="1"/>
    <s v="film &amp; video/documentary"/>
    <n v="1.2"/>
    <x v="317"/>
    <x v="0"/>
    <x v="4"/>
  </r>
  <r>
    <n v="376"/>
    <x v="376"/>
    <x v="375"/>
    <x v="116"/>
    <x v="311"/>
    <x v="0"/>
    <x v="1"/>
    <s v="GBP"/>
    <n v="1472122316"/>
    <n v="1469443916"/>
    <b v="0"/>
    <x v="53"/>
    <b v="1"/>
    <s v="film &amp; video/documentary"/>
    <n v="1.0595918367346939"/>
    <x v="318"/>
    <x v="0"/>
    <x v="4"/>
  </r>
  <r>
    <n v="377"/>
    <x v="377"/>
    <x v="376"/>
    <x v="14"/>
    <x v="312"/>
    <x v="0"/>
    <x v="0"/>
    <s v="USD"/>
    <n v="1447484460"/>
    <n v="1444888868"/>
    <b v="0"/>
    <x v="182"/>
    <b v="1"/>
    <s v="film &amp; video/documentary"/>
    <n v="1.1439999999999999"/>
    <x v="319"/>
    <x v="0"/>
    <x v="4"/>
  </r>
  <r>
    <n v="378"/>
    <x v="378"/>
    <x v="377"/>
    <x v="9"/>
    <x v="313"/>
    <x v="0"/>
    <x v="5"/>
    <s v="CAD"/>
    <n v="1453765920"/>
    <n v="1451655808"/>
    <b v="0"/>
    <x v="183"/>
    <b v="1"/>
    <s v="film &amp; video/documentary"/>
    <n v="1.1176666666666666"/>
    <x v="320"/>
    <x v="0"/>
    <x v="4"/>
  </r>
  <r>
    <n v="379"/>
    <x v="379"/>
    <x v="378"/>
    <x v="36"/>
    <x v="314"/>
    <x v="0"/>
    <x v="0"/>
    <s v="USD"/>
    <n v="1336062672"/>
    <n v="1332174672"/>
    <b v="0"/>
    <x v="184"/>
    <b v="1"/>
    <s v="film &amp; video/documentary"/>
    <n v="1.1608000000000001"/>
    <x v="321"/>
    <x v="0"/>
    <x v="4"/>
  </r>
  <r>
    <n v="380"/>
    <x v="380"/>
    <x v="379"/>
    <x v="23"/>
    <x v="315"/>
    <x v="0"/>
    <x v="0"/>
    <s v="USD"/>
    <n v="1453569392"/>
    <n v="1451409392"/>
    <b v="0"/>
    <x v="72"/>
    <b v="1"/>
    <s v="film &amp; video/documentary"/>
    <n v="1.415"/>
    <x v="322"/>
    <x v="0"/>
    <x v="4"/>
  </r>
  <r>
    <n v="381"/>
    <x v="381"/>
    <x v="380"/>
    <x v="31"/>
    <x v="316"/>
    <x v="0"/>
    <x v="0"/>
    <s v="USD"/>
    <n v="1343624400"/>
    <n v="1340642717"/>
    <b v="0"/>
    <x v="140"/>
    <b v="1"/>
    <s v="film &amp; video/documentary"/>
    <n v="1.0472999999999999"/>
    <x v="323"/>
    <x v="0"/>
    <x v="4"/>
  </r>
  <r>
    <n v="382"/>
    <x v="382"/>
    <x v="381"/>
    <x v="20"/>
    <x v="317"/>
    <x v="0"/>
    <x v="0"/>
    <s v="USD"/>
    <n v="1346950900"/>
    <n v="1345741300"/>
    <b v="0"/>
    <x v="19"/>
    <b v="1"/>
    <s v="film &amp; video/documentary"/>
    <n v="2.5583333333333331"/>
    <x v="324"/>
    <x v="0"/>
    <x v="4"/>
  </r>
  <r>
    <n v="383"/>
    <x v="383"/>
    <x v="382"/>
    <x v="117"/>
    <x v="318"/>
    <x v="0"/>
    <x v="0"/>
    <s v="USD"/>
    <n v="1400467759"/>
    <n v="1398480559"/>
    <b v="0"/>
    <x v="53"/>
    <b v="1"/>
    <s v="film &amp; video/documentary"/>
    <n v="2.0670670670670672"/>
    <x v="325"/>
    <x v="0"/>
    <x v="4"/>
  </r>
  <r>
    <n v="384"/>
    <x v="384"/>
    <x v="383"/>
    <x v="22"/>
    <x v="319"/>
    <x v="0"/>
    <x v="0"/>
    <s v="USD"/>
    <n v="1420569947"/>
    <n v="1417977947"/>
    <b v="0"/>
    <x v="185"/>
    <b v="1"/>
    <s v="film &amp; video/documentary"/>
    <n v="1.1210500000000001"/>
    <x v="326"/>
    <x v="0"/>
    <x v="4"/>
  </r>
  <r>
    <n v="385"/>
    <x v="385"/>
    <x v="384"/>
    <x v="31"/>
    <x v="320"/>
    <x v="0"/>
    <x v="0"/>
    <s v="USD"/>
    <n v="1416582101"/>
    <n v="1413986501"/>
    <b v="0"/>
    <x v="186"/>
    <b v="1"/>
    <s v="film &amp; video/documentary"/>
    <n v="1.05982"/>
    <x v="327"/>
    <x v="0"/>
    <x v="4"/>
  </r>
  <r>
    <n v="386"/>
    <x v="386"/>
    <x v="385"/>
    <x v="20"/>
    <x v="321"/>
    <x v="0"/>
    <x v="0"/>
    <s v="USD"/>
    <n v="1439246991"/>
    <n v="1437950991"/>
    <b v="0"/>
    <x v="62"/>
    <b v="1"/>
    <s v="film &amp; video/documentary"/>
    <n v="1.0016666666666667"/>
    <x v="328"/>
    <x v="0"/>
    <x v="4"/>
  </r>
  <r>
    <n v="387"/>
    <x v="387"/>
    <x v="386"/>
    <x v="114"/>
    <x v="322"/>
    <x v="0"/>
    <x v="0"/>
    <s v="USD"/>
    <n v="1439618400"/>
    <n v="1436976858"/>
    <b v="0"/>
    <x v="187"/>
    <b v="1"/>
    <s v="film &amp; video/documentary"/>
    <n v="2.1398947368421051"/>
    <x v="329"/>
    <x v="0"/>
    <x v="4"/>
  </r>
  <r>
    <n v="388"/>
    <x v="388"/>
    <x v="387"/>
    <x v="10"/>
    <x v="323"/>
    <x v="0"/>
    <x v="0"/>
    <s v="USD"/>
    <n v="1469670580"/>
    <n v="1467078580"/>
    <b v="0"/>
    <x v="26"/>
    <b v="1"/>
    <s v="film &amp; video/documentary"/>
    <n v="1.2616000000000001"/>
    <x v="330"/>
    <x v="0"/>
    <x v="4"/>
  </r>
  <r>
    <n v="389"/>
    <x v="389"/>
    <x v="388"/>
    <x v="118"/>
    <x v="324"/>
    <x v="0"/>
    <x v="0"/>
    <s v="USD"/>
    <n v="1394233140"/>
    <n v="1391477450"/>
    <b v="0"/>
    <x v="188"/>
    <b v="1"/>
    <s v="film &amp; video/documentary"/>
    <n v="1.8153547058823529"/>
    <x v="331"/>
    <x v="0"/>
    <x v="4"/>
  </r>
  <r>
    <n v="390"/>
    <x v="390"/>
    <x v="389"/>
    <x v="28"/>
    <x v="325"/>
    <x v="0"/>
    <x v="0"/>
    <s v="USD"/>
    <n v="1431046372"/>
    <n v="1429318372"/>
    <b v="0"/>
    <x v="25"/>
    <b v="1"/>
    <s v="film &amp; video/documentary"/>
    <n v="1"/>
    <x v="84"/>
    <x v="0"/>
    <x v="4"/>
  </r>
  <r>
    <n v="391"/>
    <x v="391"/>
    <x v="390"/>
    <x v="22"/>
    <x v="326"/>
    <x v="0"/>
    <x v="0"/>
    <s v="USD"/>
    <n v="1324169940"/>
    <n v="1321578051"/>
    <b v="0"/>
    <x v="189"/>
    <b v="1"/>
    <s v="film &amp; video/documentary"/>
    <n v="1.0061"/>
    <x v="332"/>
    <x v="0"/>
    <x v="4"/>
  </r>
  <r>
    <n v="392"/>
    <x v="392"/>
    <x v="391"/>
    <x v="17"/>
    <x v="327"/>
    <x v="0"/>
    <x v="0"/>
    <s v="USD"/>
    <n v="1315450800"/>
    <n v="1312823571"/>
    <b v="0"/>
    <x v="190"/>
    <b v="1"/>
    <s v="film &amp; video/documentary"/>
    <n v="1.009027027027027"/>
    <x v="333"/>
    <x v="0"/>
    <x v="4"/>
  </r>
  <r>
    <n v="393"/>
    <x v="393"/>
    <x v="392"/>
    <x v="63"/>
    <x v="328"/>
    <x v="0"/>
    <x v="0"/>
    <s v="USD"/>
    <n v="1381424452"/>
    <n v="1378746052"/>
    <b v="0"/>
    <x v="191"/>
    <b v="1"/>
    <s v="film &amp; video/documentary"/>
    <n v="1.10446"/>
    <x v="334"/>
    <x v="0"/>
    <x v="4"/>
  </r>
  <r>
    <n v="394"/>
    <x v="394"/>
    <x v="393"/>
    <x v="119"/>
    <x v="329"/>
    <x v="0"/>
    <x v="3"/>
    <s v="EUR"/>
    <n v="1460918282"/>
    <n v="1455737882"/>
    <b v="0"/>
    <x v="133"/>
    <b v="1"/>
    <s v="film &amp; video/documentary"/>
    <n v="1.118936170212766"/>
    <x v="335"/>
    <x v="0"/>
    <x v="4"/>
  </r>
  <r>
    <n v="395"/>
    <x v="395"/>
    <x v="394"/>
    <x v="3"/>
    <x v="330"/>
    <x v="0"/>
    <x v="0"/>
    <s v="USD"/>
    <n v="1335562320"/>
    <n v="1332452960"/>
    <b v="0"/>
    <x v="192"/>
    <b v="1"/>
    <s v="film &amp; video/documentary"/>
    <n v="1.0804450000000001"/>
    <x v="336"/>
    <x v="0"/>
    <x v="4"/>
  </r>
  <r>
    <n v="396"/>
    <x v="396"/>
    <x v="395"/>
    <x v="36"/>
    <x v="331"/>
    <x v="0"/>
    <x v="0"/>
    <s v="USD"/>
    <n v="1341668006"/>
    <n v="1340372006"/>
    <b v="0"/>
    <x v="193"/>
    <b v="1"/>
    <s v="film &amp; video/documentary"/>
    <n v="1.0666666666666667"/>
    <x v="337"/>
    <x v="0"/>
    <x v="4"/>
  </r>
  <r>
    <n v="397"/>
    <x v="397"/>
    <x v="396"/>
    <x v="120"/>
    <x v="332"/>
    <x v="0"/>
    <x v="0"/>
    <s v="USD"/>
    <n v="1283312640"/>
    <n v="1279651084"/>
    <b v="0"/>
    <x v="194"/>
    <b v="1"/>
    <s v="film &amp; video/documentary"/>
    <n v="1.0390027322404372"/>
    <x v="338"/>
    <x v="0"/>
    <x v="4"/>
  </r>
  <r>
    <n v="398"/>
    <x v="398"/>
    <x v="397"/>
    <x v="51"/>
    <x v="333"/>
    <x v="0"/>
    <x v="0"/>
    <s v="USD"/>
    <n v="1430334126"/>
    <n v="1426446126"/>
    <b v="0"/>
    <x v="85"/>
    <b v="1"/>
    <s v="film &amp; video/documentary"/>
    <n v="1.2516"/>
    <x v="339"/>
    <x v="0"/>
    <x v="4"/>
  </r>
  <r>
    <n v="399"/>
    <x v="399"/>
    <x v="398"/>
    <x v="22"/>
    <x v="334"/>
    <x v="0"/>
    <x v="1"/>
    <s v="GBP"/>
    <n v="1481716800"/>
    <n v="1479070867"/>
    <b v="0"/>
    <x v="195"/>
    <b v="1"/>
    <s v="film &amp; video/documentary"/>
    <n v="1.0680499999999999"/>
    <x v="340"/>
    <x v="0"/>
    <x v="4"/>
  </r>
  <r>
    <n v="400"/>
    <x v="400"/>
    <x v="399"/>
    <x v="3"/>
    <x v="335"/>
    <x v="0"/>
    <x v="0"/>
    <s v="USD"/>
    <n v="1400297400"/>
    <n v="1397661347"/>
    <b v="0"/>
    <x v="95"/>
    <b v="1"/>
    <s v="film &amp; video/documentary"/>
    <n v="1.1230249999999999"/>
    <x v="341"/>
    <x v="0"/>
    <x v="4"/>
  </r>
  <r>
    <n v="401"/>
    <x v="401"/>
    <x v="400"/>
    <x v="63"/>
    <x v="336"/>
    <x v="0"/>
    <x v="0"/>
    <s v="USD"/>
    <n v="1312747970"/>
    <n v="1310155970"/>
    <b v="0"/>
    <x v="196"/>
    <b v="1"/>
    <s v="film &amp; video/documentary"/>
    <n v="1.0381199999999999"/>
    <x v="342"/>
    <x v="0"/>
    <x v="4"/>
  </r>
  <r>
    <n v="402"/>
    <x v="402"/>
    <x v="401"/>
    <x v="13"/>
    <x v="337"/>
    <x v="0"/>
    <x v="0"/>
    <s v="USD"/>
    <n v="1446731817"/>
    <n v="1444913817"/>
    <b v="0"/>
    <x v="68"/>
    <b v="1"/>
    <s v="film &amp; video/documentary"/>
    <n v="1.4165000000000001"/>
    <x v="343"/>
    <x v="0"/>
    <x v="4"/>
  </r>
  <r>
    <n v="403"/>
    <x v="403"/>
    <x v="402"/>
    <x v="10"/>
    <x v="338"/>
    <x v="0"/>
    <x v="0"/>
    <s v="USD"/>
    <n v="1312960080"/>
    <n v="1308900441"/>
    <b v="0"/>
    <x v="16"/>
    <b v="1"/>
    <s v="film &amp; video/documentary"/>
    <n v="1.0526"/>
    <x v="344"/>
    <x v="0"/>
    <x v="4"/>
  </r>
  <r>
    <n v="404"/>
    <x v="404"/>
    <x v="403"/>
    <x v="19"/>
    <x v="339"/>
    <x v="0"/>
    <x v="0"/>
    <s v="USD"/>
    <n v="1391641440"/>
    <n v="1389107062"/>
    <b v="0"/>
    <x v="197"/>
    <b v="1"/>
    <s v="film &amp; video/documentary"/>
    <n v="1.0309142857142857"/>
    <x v="345"/>
    <x v="0"/>
    <x v="4"/>
  </r>
  <r>
    <n v="405"/>
    <x v="405"/>
    <x v="404"/>
    <x v="121"/>
    <x v="340"/>
    <x v="0"/>
    <x v="0"/>
    <s v="USD"/>
    <n v="1394071339"/>
    <n v="1391479339"/>
    <b v="0"/>
    <x v="165"/>
    <b v="1"/>
    <s v="film &amp; video/documentary"/>
    <n v="1.0765957446808512"/>
    <x v="346"/>
    <x v="0"/>
    <x v="4"/>
  </r>
  <r>
    <n v="406"/>
    <x v="406"/>
    <x v="405"/>
    <x v="70"/>
    <x v="341"/>
    <x v="0"/>
    <x v="0"/>
    <s v="USD"/>
    <n v="1304920740"/>
    <n v="1301975637"/>
    <b v="0"/>
    <x v="2"/>
    <b v="1"/>
    <s v="film &amp; video/documentary"/>
    <n v="1.0770464285714285"/>
    <x v="347"/>
    <x v="0"/>
    <x v="4"/>
  </r>
  <r>
    <n v="407"/>
    <x v="407"/>
    <x v="406"/>
    <x v="13"/>
    <x v="342"/>
    <x v="0"/>
    <x v="0"/>
    <s v="USD"/>
    <n v="1321739650"/>
    <n v="1316552050"/>
    <b v="0"/>
    <x v="19"/>
    <b v="1"/>
    <s v="film &amp; video/documentary"/>
    <n v="1.0155000000000001"/>
    <x v="348"/>
    <x v="0"/>
    <x v="4"/>
  </r>
  <r>
    <n v="408"/>
    <x v="408"/>
    <x v="407"/>
    <x v="12"/>
    <x v="343"/>
    <x v="0"/>
    <x v="0"/>
    <s v="USD"/>
    <n v="1383676790"/>
    <n v="1380217190"/>
    <b v="0"/>
    <x v="44"/>
    <b v="1"/>
    <s v="film &amp; video/documentary"/>
    <n v="1.0143766666666667"/>
    <x v="349"/>
    <x v="0"/>
    <x v="4"/>
  </r>
  <r>
    <n v="409"/>
    <x v="409"/>
    <x v="408"/>
    <x v="2"/>
    <x v="344"/>
    <x v="0"/>
    <x v="1"/>
    <s v="GBP"/>
    <n v="1469220144"/>
    <n v="1466628144"/>
    <b v="0"/>
    <x v="41"/>
    <b v="1"/>
    <s v="film &amp; video/documentary"/>
    <n v="1.3680000000000001"/>
    <x v="350"/>
    <x v="0"/>
    <x v="4"/>
  </r>
  <r>
    <n v="410"/>
    <x v="410"/>
    <x v="409"/>
    <x v="28"/>
    <x v="345"/>
    <x v="0"/>
    <x v="5"/>
    <s v="CAD"/>
    <n v="1434670397"/>
    <n v="1429486397"/>
    <b v="0"/>
    <x v="63"/>
    <b v="1"/>
    <s v="film &amp; video/documentary"/>
    <n v="1.2829999999999999"/>
    <x v="351"/>
    <x v="0"/>
    <x v="4"/>
  </r>
  <r>
    <n v="411"/>
    <x v="411"/>
    <x v="410"/>
    <x v="11"/>
    <x v="346"/>
    <x v="0"/>
    <x v="0"/>
    <s v="USD"/>
    <n v="1387688400"/>
    <n v="1384920804"/>
    <b v="0"/>
    <x v="198"/>
    <b v="1"/>
    <s v="film &amp; video/documentary"/>
    <n v="1.0105"/>
    <x v="352"/>
    <x v="0"/>
    <x v="4"/>
  </r>
  <r>
    <n v="412"/>
    <x v="412"/>
    <x v="411"/>
    <x v="30"/>
    <x v="347"/>
    <x v="0"/>
    <x v="0"/>
    <s v="USD"/>
    <n v="1343238578"/>
    <n v="1341856178"/>
    <b v="0"/>
    <x v="165"/>
    <b v="1"/>
    <s v="film &amp; video/documentary"/>
    <n v="1.2684"/>
    <x v="353"/>
    <x v="0"/>
    <x v="4"/>
  </r>
  <r>
    <n v="413"/>
    <x v="413"/>
    <x v="412"/>
    <x v="122"/>
    <x v="348"/>
    <x v="0"/>
    <x v="0"/>
    <s v="USD"/>
    <n v="1342731811"/>
    <n v="1340139811"/>
    <b v="0"/>
    <x v="199"/>
    <b v="1"/>
    <s v="film &amp; video/documentary"/>
    <n v="1.0508593749999999"/>
    <x v="354"/>
    <x v="0"/>
    <x v="4"/>
  </r>
  <r>
    <n v="414"/>
    <x v="414"/>
    <x v="413"/>
    <x v="17"/>
    <x v="349"/>
    <x v="0"/>
    <x v="0"/>
    <s v="USD"/>
    <n v="1381541465"/>
    <n v="1378949465"/>
    <b v="0"/>
    <x v="200"/>
    <b v="1"/>
    <s v="film &amp; video/documentary"/>
    <n v="1.0285405405405406"/>
    <x v="355"/>
    <x v="0"/>
    <x v="4"/>
  </r>
  <r>
    <n v="415"/>
    <x v="415"/>
    <x v="414"/>
    <x v="123"/>
    <x v="350"/>
    <x v="0"/>
    <x v="5"/>
    <s v="CAD"/>
    <n v="1413547200"/>
    <n v="1411417602"/>
    <b v="0"/>
    <x v="64"/>
    <b v="1"/>
    <s v="film &amp; video/documentary"/>
    <n v="1.0214714285714286"/>
    <x v="356"/>
    <x v="0"/>
    <x v="4"/>
  </r>
  <r>
    <n v="416"/>
    <x v="416"/>
    <x v="415"/>
    <x v="28"/>
    <x v="351"/>
    <x v="0"/>
    <x v="0"/>
    <s v="USD"/>
    <n v="1391851831"/>
    <n v="1389259831"/>
    <b v="0"/>
    <x v="20"/>
    <b v="1"/>
    <s v="film &amp; video/documentary"/>
    <n v="1.2021700000000002"/>
    <x v="357"/>
    <x v="0"/>
    <x v="4"/>
  </r>
  <r>
    <n v="417"/>
    <x v="417"/>
    <x v="416"/>
    <x v="124"/>
    <x v="352"/>
    <x v="0"/>
    <x v="0"/>
    <s v="USD"/>
    <n v="1365395580"/>
    <n v="1364426260"/>
    <b v="0"/>
    <x v="47"/>
    <b v="1"/>
    <s v="film &amp; video/documentary"/>
    <n v="1.0024761904761905"/>
    <x v="358"/>
    <x v="0"/>
    <x v="4"/>
  </r>
  <r>
    <n v="418"/>
    <x v="418"/>
    <x v="417"/>
    <x v="125"/>
    <x v="353"/>
    <x v="0"/>
    <x v="0"/>
    <s v="USD"/>
    <n v="1437633997"/>
    <n v="1435041997"/>
    <b v="0"/>
    <x v="201"/>
    <b v="1"/>
    <s v="film &amp; video/documentary"/>
    <n v="1.0063392857142857"/>
    <x v="359"/>
    <x v="0"/>
    <x v="4"/>
  </r>
  <r>
    <n v="419"/>
    <x v="419"/>
    <x v="418"/>
    <x v="6"/>
    <x v="354"/>
    <x v="0"/>
    <x v="0"/>
    <s v="USD"/>
    <n v="1372536787"/>
    <n v="1367352787"/>
    <b v="0"/>
    <x v="196"/>
    <b v="1"/>
    <s v="film &amp; video/documentary"/>
    <n v="1.004375"/>
    <x v="360"/>
    <x v="0"/>
    <x v="4"/>
  </r>
  <r>
    <n v="420"/>
    <x v="420"/>
    <x v="419"/>
    <x v="126"/>
    <x v="355"/>
    <x v="2"/>
    <x v="0"/>
    <s v="USD"/>
    <n v="1394772031"/>
    <n v="1392183631"/>
    <b v="0"/>
    <x v="83"/>
    <b v="0"/>
    <s v="film &amp; video/animation"/>
    <n v="4.3939393939393936E-3"/>
    <x v="361"/>
    <x v="0"/>
    <x v="5"/>
  </r>
  <r>
    <n v="421"/>
    <x v="421"/>
    <x v="420"/>
    <x v="36"/>
    <x v="356"/>
    <x v="2"/>
    <x v="0"/>
    <s v="USD"/>
    <n v="1440157656"/>
    <n v="1434973656"/>
    <b v="0"/>
    <x v="79"/>
    <b v="0"/>
    <s v="film &amp; video/animation"/>
    <n v="2.0066666666666667E-2"/>
    <x v="362"/>
    <x v="0"/>
    <x v="5"/>
  </r>
  <r>
    <n v="422"/>
    <x v="422"/>
    <x v="421"/>
    <x v="79"/>
    <x v="357"/>
    <x v="2"/>
    <x v="0"/>
    <s v="USD"/>
    <n v="1410416097"/>
    <n v="1407824097"/>
    <b v="0"/>
    <x v="8"/>
    <b v="0"/>
    <s v="film &amp; video/animation"/>
    <n v="1.0749999999999999E-2"/>
    <x v="363"/>
    <x v="0"/>
    <x v="5"/>
  </r>
  <r>
    <n v="423"/>
    <x v="423"/>
    <x v="422"/>
    <x v="22"/>
    <x v="358"/>
    <x v="2"/>
    <x v="0"/>
    <s v="USD"/>
    <n v="1370470430"/>
    <n v="1367878430"/>
    <b v="0"/>
    <x v="62"/>
    <b v="0"/>
    <s v="film &amp; video/animation"/>
    <n v="7.6499999999999997E-3"/>
    <x v="364"/>
    <x v="0"/>
    <x v="5"/>
  </r>
  <r>
    <n v="424"/>
    <x v="424"/>
    <x v="423"/>
    <x v="9"/>
    <x v="359"/>
    <x v="2"/>
    <x v="0"/>
    <s v="USD"/>
    <n v="1332748899"/>
    <n v="1327568499"/>
    <b v="0"/>
    <x v="81"/>
    <b v="0"/>
    <s v="film &amp; video/animation"/>
    <n v="6.7966666666666675E-2"/>
    <x v="365"/>
    <x v="0"/>
    <x v="5"/>
  </r>
  <r>
    <n v="425"/>
    <x v="425"/>
    <x v="424"/>
    <x v="63"/>
    <x v="360"/>
    <x v="2"/>
    <x v="0"/>
    <s v="USD"/>
    <n v="1448660404"/>
    <n v="1443472804"/>
    <b v="0"/>
    <x v="84"/>
    <b v="0"/>
    <s v="film &amp; video/animation"/>
    <n v="1.2E-4"/>
    <x v="366"/>
    <x v="0"/>
    <x v="5"/>
  </r>
  <r>
    <n v="426"/>
    <x v="426"/>
    <x v="425"/>
    <x v="3"/>
    <x v="361"/>
    <x v="2"/>
    <x v="0"/>
    <s v="USD"/>
    <n v="1456851914"/>
    <n v="1454259914"/>
    <b v="0"/>
    <x v="22"/>
    <b v="0"/>
    <s v="film &amp; video/animation"/>
    <n v="1.3299999999999999E-2"/>
    <x v="367"/>
    <x v="0"/>
    <x v="5"/>
  </r>
  <r>
    <n v="427"/>
    <x v="427"/>
    <x v="426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x v="428"/>
    <x v="427"/>
    <x v="14"/>
    <x v="362"/>
    <x v="2"/>
    <x v="0"/>
    <s v="USD"/>
    <n v="1402956000"/>
    <n v="1400523845"/>
    <b v="0"/>
    <x v="62"/>
    <b v="0"/>
    <s v="film &amp; video/animation"/>
    <n v="5.6333333333333332E-2"/>
    <x v="368"/>
    <x v="0"/>
    <x v="5"/>
  </r>
  <r>
    <n v="429"/>
    <x v="429"/>
    <x v="428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x v="430"/>
    <x v="429"/>
    <x v="28"/>
    <x v="363"/>
    <x v="2"/>
    <x v="0"/>
    <s v="USD"/>
    <n v="1378866867"/>
    <n v="1377570867"/>
    <b v="0"/>
    <x v="81"/>
    <b v="0"/>
    <s v="film &amp; video/animation"/>
    <n v="2.4E-2"/>
    <x v="369"/>
    <x v="0"/>
    <x v="5"/>
  </r>
  <r>
    <n v="431"/>
    <x v="431"/>
    <x v="430"/>
    <x v="9"/>
    <x v="364"/>
    <x v="2"/>
    <x v="1"/>
    <s v="GBP"/>
    <n v="1467752083"/>
    <n v="1465160083"/>
    <b v="0"/>
    <x v="22"/>
    <b v="0"/>
    <s v="film &amp; video/animation"/>
    <n v="0.13833333333333334"/>
    <x v="370"/>
    <x v="0"/>
    <x v="5"/>
  </r>
  <r>
    <n v="432"/>
    <x v="432"/>
    <x v="431"/>
    <x v="12"/>
    <x v="365"/>
    <x v="2"/>
    <x v="0"/>
    <s v="USD"/>
    <n v="1445448381"/>
    <n v="1440264381"/>
    <b v="0"/>
    <x v="22"/>
    <b v="0"/>
    <s v="film &amp; video/animation"/>
    <n v="9.5000000000000001E-2"/>
    <x v="371"/>
    <x v="0"/>
    <x v="5"/>
  </r>
  <r>
    <n v="433"/>
    <x v="433"/>
    <x v="432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x v="434"/>
    <x v="433"/>
    <x v="30"/>
    <x v="366"/>
    <x v="2"/>
    <x v="0"/>
    <s v="USD"/>
    <n v="1385931702"/>
    <n v="1383076902"/>
    <b v="0"/>
    <x v="84"/>
    <b v="0"/>
    <s v="film &amp; video/animation"/>
    <n v="0.05"/>
    <x v="372"/>
    <x v="0"/>
    <x v="5"/>
  </r>
  <r>
    <n v="435"/>
    <x v="435"/>
    <x v="434"/>
    <x v="74"/>
    <x v="158"/>
    <x v="2"/>
    <x v="0"/>
    <s v="USD"/>
    <n v="1379094980"/>
    <n v="1376502980"/>
    <b v="0"/>
    <x v="83"/>
    <b v="0"/>
    <s v="film &amp; video/animation"/>
    <n v="2.7272727272727273E-5"/>
    <x v="120"/>
    <x v="0"/>
    <x v="5"/>
  </r>
  <r>
    <n v="436"/>
    <x v="436"/>
    <x v="435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x v="437"/>
    <x v="436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x v="438"/>
    <x v="437"/>
    <x v="22"/>
    <x v="367"/>
    <x v="2"/>
    <x v="0"/>
    <s v="USD"/>
    <n v="1447830958"/>
    <n v="1445235358"/>
    <b v="0"/>
    <x v="202"/>
    <b v="0"/>
    <s v="film &amp; video/animation"/>
    <n v="9.3799999999999994E-2"/>
    <x v="373"/>
    <x v="0"/>
    <x v="5"/>
  </r>
  <r>
    <n v="439"/>
    <x v="439"/>
    <x v="438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x v="440"/>
    <x v="439"/>
    <x v="10"/>
    <x v="139"/>
    <x v="2"/>
    <x v="0"/>
    <s v="USD"/>
    <n v="1458859153"/>
    <n v="1456270753"/>
    <b v="0"/>
    <x v="29"/>
    <b v="0"/>
    <s v="film &amp; video/animation"/>
    <n v="1E-3"/>
    <x v="144"/>
    <x v="0"/>
    <x v="5"/>
  </r>
  <r>
    <n v="441"/>
    <x v="441"/>
    <x v="440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x v="442"/>
    <x v="441"/>
    <x v="73"/>
    <x v="368"/>
    <x v="2"/>
    <x v="0"/>
    <s v="USD"/>
    <n v="1424380783"/>
    <n v="1421788783"/>
    <b v="0"/>
    <x v="57"/>
    <b v="0"/>
    <s v="film &amp; video/animation"/>
    <n v="0.39358823529411763"/>
    <x v="374"/>
    <x v="0"/>
    <x v="5"/>
  </r>
  <r>
    <n v="443"/>
    <x v="443"/>
    <x v="442"/>
    <x v="3"/>
    <x v="115"/>
    <x v="2"/>
    <x v="5"/>
    <s v="CAD"/>
    <n v="1391991701"/>
    <n v="1389399701"/>
    <b v="0"/>
    <x v="84"/>
    <b v="0"/>
    <s v="film &amp; video/animation"/>
    <n v="1E-3"/>
    <x v="144"/>
    <x v="0"/>
    <x v="5"/>
  </r>
  <r>
    <n v="444"/>
    <x v="444"/>
    <x v="443"/>
    <x v="28"/>
    <x v="155"/>
    <x v="2"/>
    <x v="0"/>
    <s v="USD"/>
    <n v="1329342361"/>
    <n v="1324158361"/>
    <b v="0"/>
    <x v="29"/>
    <b v="0"/>
    <s v="film &amp; video/animation"/>
    <n v="0.05"/>
    <x v="73"/>
    <x v="0"/>
    <x v="5"/>
  </r>
  <r>
    <n v="445"/>
    <x v="445"/>
    <x v="444"/>
    <x v="127"/>
    <x v="369"/>
    <x v="2"/>
    <x v="0"/>
    <s v="USD"/>
    <n v="1432195375"/>
    <n v="1430899375"/>
    <b v="0"/>
    <x v="84"/>
    <b v="0"/>
    <s v="film &amp; video/animation"/>
    <n v="3.3333333333333335E-5"/>
    <x v="120"/>
    <x v="0"/>
    <x v="5"/>
  </r>
  <r>
    <n v="446"/>
    <x v="446"/>
    <x v="445"/>
    <x v="124"/>
    <x v="370"/>
    <x v="2"/>
    <x v="0"/>
    <s v="USD"/>
    <n v="1425434420"/>
    <n v="1422842420"/>
    <b v="0"/>
    <x v="38"/>
    <b v="0"/>
    <s v="film &amp; video/animation"/>
    <n v="7.2952380952380949E-2"/>
    <x v="375"/>
    <x v="0"/>
    <x v="5"/>
  </r>
  <r>
    <n v="447"/>
    <x v="447"/>
    <x v="446"/>
    <x v="11"/>
    <x v="139"/>
    <x v="2"/>
    <x v="1"/>
    <s v="GBP"/>
    <n v="1364041163"/>
    <n v="1361884763"/>
    <b v="0"/>
    <x v="29"/>
    <b v="0"/>
    <s v="film &amp; video/animation"/>
    <n v="1.6666666666666666E-4"/>
    <x v="144"/>
    <x v="0"/>
    <x v="5"/>
  </r>
  <r>
    <n v="448"/>
    <x v="448"/>
    <x v="447"/>
    <x v="30"/>
    <x v="371"/>
    <x v="2"/>
    <x v="0"/>
    <s v="USD"/>
    <n v="1400091095"/>
    <n v="1398363095"/>
    <b v="0"/>
    <x v="80"/>
    <b v="0"/>
    <s v="film &amp; video/animation"/>
    <n v="3.2804E-2"/>
    <x v="376"/>
    <x v="0"/>
    <x v="5"/>
  </r>
  <r>
    <n v="449"/>
    <x v="449"/>
    <x v="448"/>
    <x v="13"/>
    <x v="372"/>
    <x v="2"/>
    <x v="1"/>
    <s v="GBP"/>
    <n v="1382017085"/>
    <n v="1379425085"/>
    <b v="0"/>
    <x v="81"/>
    <b v="0"/>
    <s v="film &amp; video/animation"/>
    <n v="2.2499999999999999E-2"/>
    <x v="377"/>
    <x v="0"/>
    <x v="5"/>
  </r>
  <r>
    <n v="450"/>
    <x v="450"/>
    <x v="449"/>
    <x v="63"/>
    <x v="373"/>
    <x v="2"/>
    <x v="0"/>
    <s v="USD"/>
    <n v="1392417800"/>
    <n v="1389825800"/>
    <b v="0"/>
    <x v="63"/>
    <b v="0"/>
    <s v="film &amp; video/animation"/>
    <n v="7.92E-3"/>
    <x v="378"/>
    <x v="0"/>
    <x v="5"/>
  </r>
  <r>
    <n v="451"/>
    <x v="451"/>
    <x v="450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x v="452"/>
    <x v="451"/>
    <x v="47"/>
    <x v="374"/>
    <x v="2"/>
    <x v="0"/>
    <s v="USD"/>
    <n v="1431536015"/>
    <n v="1428944015"/>
    <b v="0"/>
    <x v="8"/>
    <b v="0"/>
    <s v="film &amp; video/animation"/>
    <n v="0.64"/>
    <x v="379"/>
    <x v="0"/>
    <x v="5"/>
  </r>
  <r>
    <n v="453"/>
    <x v="453"/>
    <x v="452"/>
    <x v="128"/>
    <x v="375"/>
    <x v="2"/>
    <x v="0"/>
    <s v="USD"/>
    <n v="1424375279"/>
    <n v="1422992879"/>
    <b v="0"/>
    <x v="84"/>
    <b v="0"/>
    <s v="film &amp; video/animation"/>
    <n v="2.740447957839262E-4"/>
    <x v="31"/>
    <x v="0"/>
    <x v="5"/>
  </r>
  <r>
    <n v="454"/>
    <x v="454"/>
    <x v="453"/>
    <x v="3"/>
    <x v="376"/>
    <x v="2"/>
    <x v="0"/>
    <s v="USD"/>
    <n v="1417007640"/>
    <n v="1414343571"/>
    <b v="0"/>
    <x v="81"/>
    <b v="0"/>
    <s v="film &amp; video/animation"/>
    <n v="8.2000000000000007E-3"/>
    <x v="380"/>
    <x v="0"/>
    <x v="5"/>
  </r>
  <r>
    <n v="455"/>
    <x v="455"/>
    <x v="454"/>
    <x v="99"/>
    <x v="372"/>
    <x v="2"/>
    <x v="0"/>
    <s v="USD"/>
    <n v="1334622660"/>
    <n v="1330733022"/>
    <b v="0"/>
    <x v="84"/>
    <b v="0"/>
    <s v="film &amp; video/animation"/>
    <n v="6.9230769230769226E-4"/>
    <x v="381"/>
    <x v="0"/>
    <x v="5"/>
  </r>
  <r>
    <n v="456"/>
    <x v="456"/>
    <x v="455"/>
    <x v="129"/>
    <x v="377"/>
    <x v="2"/>
    <x v="0"/>
    <s v="USD"/>
    <n v="1382414340"/>
    <n v="1380559201"/>
    <b v="0"/>
    <x v="83"/>
    <b v="0"/>
    <s v="film &amp; video/animation"/>
    <n v="6.8631863186318634E-3"/>
    <x v="382"/>
    <x v="0"/>
    <x v="5"/>
  </r>
  <r>
    <n v="457"/>
    <x v="457"/>
    <x v="456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x v="458"/>
    <x v="457"/>
    <x v="3"/>
    <x v="378"/>
    <x v="2"/>
    <x v="1"/>
    <s v="GBP"/>
    <n v="1368550060"/>
    <n v="1365958060"/>
    <b v="0"/>
    <x v="72"/>
    <b v="0"/>
    <s v="film &amp; video/animation"/>
    <n v="8.2100000000000006E-2"/>
    <x v="383"/>
    <x v="0"/>
    <x v="5"/>
  </r>
  <r>
    <n v="459"/>
    <x v="459"/>
    <x v="458"/>
    <x v="130"/>
    <x v="379"/>
    <x v="2"/>
    <x v="0"/>
    <s v="USD"/>
    <n v="1321201327"/>
    <n v="1316013727"/>
    <b v="0"/>
    <x v="29"/>
    <b v="0"/>
    <s v="film &amp; video/animation"/>
    <n v="6.4102564102564103E-4"/>
    <x v="384"/>
    <x v="0"/>
    <x v="5"/>
  </r>
  <r>
    <n v="460"/>
    <x v="460"/>
    <x v="459"/>
    <x v="0"/>
    <x v="379"/>
    <x v="2"/>
    <x v="0"/>
    <s v="USD"/>
    <n v="1401595200"/>
    <n v="1398862875"/>
    <b v="0"/>
    <x v="84"/>
    <b v="0"/>
    <s v="film &amp; video/animation"/>
    <n v="2.9411764705882353E-3"/>
    <x v="385"/>
    <x v="0"/>
    <x v="5"/>
  </r>
  <r>
    <n v="461"/>
    <x v="461"/>
    <x v="460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x v="462"/>
    <x v="461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x v="463"/>
    <x v="462"/>
    <x v="56"/>
    <x v="380"/>
    <x v="2"/>
    <x v="0"/>
    <s v="USD"/>
    <n v="1316883753"/>
    <n v="1311699753"/>
    <b v="0"/>
    <x v="202"/>
    <b v="0"/>
    <s v="film &amp; video/animation"/>
    <n v="2.2727272727272728E-2"/>
    <x v="386"/>
    <x v="0"/>
    <x v="5"/>
  </r>
  <r>
    <n v="464"/>
    <x v="464"/>
    <x v="463"/>
    <x v="132"/>
    <x v="116"/>
    <x v="2"/>
    <x v="12"/>
    <s v="EUR"/>
    <n v="1463602935"/>
    <n v="1461874935"/>
    <b v="0"/>
    <x v="29"/>
    <b v="0"/>
    <s v="film &amp; video/animation"/>
    <n v="9.9009900990099011E-4"/>
    <x v="120"/>
    <x v="0"/>
    <x v="5"/>
  </r>
  <r>
    <n v="465"/>
    <x v="465"/>
    <x v="464"/>
    <x v="133"/>
    <x v="381"/>
    <x v="2"/>
    <x v="0"/>
    <s v="USD"/>
    <n v="1403837574"/>
    <n v="1402455174"/>
    <b v="0"/>
    <x v="22"/>
    <b v="0"/>
    <s v="film &amp; video/animation"/>
    <n v="0.26953125"/>
    <x v="387"/>
    <x v="0"/>
    <x v="5"/>
  </r>
  <r>
    <n v="466"/>
    <x v="466"/>
    <x v="465"/>
    <x v="3"/>
    <x v="382"/>
    <x v="2"/>
    <x v="0"/>
    <s v="USD"/>
    <n v="1347057464"/>
    <n v="1344465464"/>
    <b v="0"/>
    <x v="81"/>
    <b v="0"/>
    <s v="film &amp; video/animation"/>
    <n v="7.6E-3"/>
    <x v="388"/>
    <x v="0"/>
    <x v="5"/>
  </r>
  <r>
    <n v="467"/>
    <x v="467"/>
    <x v="466"/>
    <x v="22"/>
    <x v="383"/>
    <x v="2"/>
    <x v="0"/>
    <s v="USD"/>
    <n v="1348849134"/>
    <n v="1344961134"/>
    <b v="0"/>
    <x v="70"/>
    <b v="0"/>
    <s v="film &amp; video/animation"/>
    <n v="0.21575"/>
    <x v="389"/>
    <x v="0"/>
    <x v="5"/>
  </r>
  <r>
    <n v="468"/>
    <x v="468"/>
    <x v="467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x v="469"/>
    <x v="468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x v="470"/>
    <x v="469"/>
    <x v="10"/>
    <x v="152"/>
    <x v="2"/>
    <x v="0"/>
    <s v="USD"/>
    <n v="1389844800"/>
    <n v="1385524889"/>
    <b v="0"/>
    <x v="84"/>
    <b v="0"/>
    <s v="film &amp; video/animation"/>
    <n v="1.0200000000000001E-2"/>
    <x v="157"/>
    <x v="0"/>
    <x v="5"/>
  </r>
  <r>
    <n v="471"/>
    <x v="471"/>
    <x v="470"/>
    <x v="56"/>
    <x v="384"/>
    <x v="2"/>
    <x v="0"/>
    <s v="USD"/>
    <n v="1397924379"/>
    <n v="1394039979"/>
    <b v="0"/>
    <x v="203"/>
    <b v="0"/>
    <s v="film &amp; video/animation"/>
    <n v="0.11892727272727273"/>
    <x v="390"/>
    <x v="0"/>
    <x v="5"/>
  </r>
  <r>
    <n v="472"/>
    <x v="472"/>
    <x v="471"/>
    <x v="134"/>
    <x v="385"/>
    <x v="2"/>
    <x v="0"/>
    <s v="USD"/>
    <n v="1408831718"/>
    <n v="1406239718"/>
    <b v="0"/>
    <x v="81"/>
    <b v="0"/>
    <s v="film &amp; video/animation"/>
    <n v="0.17624999999999999"/>
    <x v="391"/>
    <x v="0"/>
    <x v="5"/>
  </r>
  <r>
    <n v="473"/>
    <x v="473"/>
    <x v="472"/>
    <x v="11"/>
    <x v="386"/>
    <x v="2"/>
    <x v="0"/>
    <s v="USD"/>
    <n v="1410972319"/>
    <n v="1408380319"/>
    <b v="0"/>
    <x v="25"/>
    <b v="0"/>
    <s v="film &amp; video/animation"/>
    <n v="2.87E-2"/>
    <x v="392"/>
    <x v="0"/>
    <x v="5"/>
  </r>
  <r>
    <n v="474"/>
    <x v="474"/>
    <x v="473"/>
    <x v="126"/>
    <x v="116"/>
    <x v="2"/>
    <x v="0"/>
    <s v="USD"/>
    <n v="1487318029"/>
    <n v="1484726029"/>
    <b v="0"/>
    <x v="29"/>
    <b v="0"/>
    <s v="film &amp; video/animation"/>
    <n v="3.0303030303030303E-4"/>
    <x v="120"/>
    <x v="0"/>
    <x v="5"/>
  </r>
  <r>
    <n v="475"/>
    <x v="475"/>
    <x v="474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x v="476"/>
    <x v="475"/>
    <x v="135"/>
    <x v="387"/>
    <x v="2"/>
    <x v="0"/>
    <s v="USD"/>
    <n v="1401767940"/>
    <n v="1398727441"/>
    <b v="0"/>
    <x v="204"/>
    <b v="0"/>
    <s v="film &amp; video/animation"/>
    <n v="2.2302681818181819E-2"/>
    <x v="393"/>
    <x v="0"/>
    <x v="5"/>
  </r>
  <r>
    <n v="477"/>
    <x v="477"/>
    <x v="476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x v="478"/>
    <x v="477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x v="479"/>
    <x v="478"/>
    <x v="36"/>
    <x v="388"/>
    <x v="2"/>
    <x v="0"/>
    <s v="USD"/>
    <n v="1416566835"/>
    <n v="1411379235"/>
    <b v="0"/>
    <x v="165"/>
    <b v="0"/>
    <s v="film &amp; video/animation"/>
    <n v="0.3256"/>
    <x v="394"/>
    <x v="0"/>
    <x v="5"/>
  </r>
  <r>
    <n v="480"/>
    <x v="480"/>
    <x v="479"/>
    <x v="79"/>
    <x v="389"/>
    <x v="2"/>
    <x v="0"/>
    <s v="USD"/>
    <n v="1376049615"/>
    <n v="1373457615"/>
    <b v="0"/>
    <x v="205"/>
    <b v="0"/>
    <s v="film &amp; video/animation"/>
    <n v="0.19409999999999999"/>
    <x v="395"/>
    <x v="0"/>
    <x v="5"/>
  </r>
  <r>
    <n v="481"/>
    <x v="481"/>
    <x v="480"/>
    <x v="11"/>
    <x v="390"/>
    <x v="2"/>
    <x v="0"/>
    <s v="USD"/>
    <n v="1349885289"/>
    <n v="1347293289"/>
    <b v="0"/>
    <x v="64"/>
    <b v="0"/>
    <s v="film &amp; video/animation"/>
    <n v="6.0999999999999999E-2"/>
    <x v="396"/>
    <x v="0"/>
    <x v="5"/>
  </r>
  <r>
    <n v="482"/>
    <x v="482"/>
    <x v="481"/>
    <x v="3"/>
    <x v="115"/>
    <x v="2"/>
    <x v="0"/>
    <s v="USD"/>
    <n v="1460644440"/>
    <n v="1458336690"/>
    <b v="0"/>
    <x v="29"/>
    <b v="0"/>
    <s v="film &amp; video/animation"/>
    <n v="1E-3"/>
    <x v="119"/>
    <x v="0"/>
    <x v="5"/>
  </r>
  <r>
    <n v="483"/>
    <x v="483"/>
    <x v="482"/>
    <x v="36"/>
    <x v="391"/>
    <x v="2"/>
    <x v="1"/>
    <s v="GBP"/>
    <n v="1359434672"/>
    <n v="1354250672"/>
    <b v="0"/>
    <x v="206"/>
    <b v="0"/>
    <s v="film &amp; video/animation"/>
    <n v="0.502"/>
    <x v="397"/>
    <x v="0"/>
    <x v="5"/>
  </r>
  <r>
    <n v="484"/>
    <x v="484"/>
    <x v="483"/>
    <x v="58"/>
    <x v="392"/>
    <x v="2"/>
    <x v="1"/>
    <s v="GBP"/>
    <n v="1446766372"/>
    <n v="1443220372"/>
    <b v="0"/>
    <x v="202"/>
    <b v="0"/>
    <s v="film &amp; video/animation"/>
    <n v="1.8625E-3"/>
    <x v="398"/>
    <x v="0"/>
    <x v="5"/>
  </r>
  <r>
    <n v="485"/>
    <x v="485"/>
    <x v="484"/>
    <x v="136"/>
    <x v="393"/>
    <x v="2"/>
    <x v="1"/>
    <s v="GBP"/>
    <n v="1368792499"/>
    <n v="1366200499"/>
    <b v="0"/>
    <x v="207"/>
    <b v="0"/>
    <s v="film &amp; video/animation"/>
    <n v="0.21906971229845085"/>
    <x v="399"/>
    <x v="0"/>
    <x v="5"/>
  </r>
  <r>
    <n v="486"/>
    <x v="486"/>
    <x v="485"/>
    <x v="137"/>
    <x v="155"/>
    <x v="2"/>
    <x v="2"/>
    <s v="AUD"/>
    <n v="1401662239"/>
    <n v="1399070239"/>
    <b v="0"/>
    <x v="29"/>
    <b v="0"/>
    <s v="film &amp; video/animation"/>
    <n v="9.0909090909090904E-5"/>
    <x v="73"/>
    <x v="0"/>
    <x v="5"/>
  </r>
  <r>
    <n v="487"/>
    <x v="487"/>
    <x v="486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x v="488"/>
    <x v="487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x v="489"/>
    <x v="488"/>
    <x v="138"/>
    <x v="394"/>
    <x v="2"/>
    <x v="0"/>
    <s v="USD"/>
    <n v="1325763180"/>
    <n v="1323084816"/>
    <b v="0"/>
    <x v="83"/>
    <b v="0"/>
    <s v="film &amp; video/animation"/>
    <n v="2.8667813379201833E-3"/>
    <x v="400"/>
    <x v="0"/>
    <x v="5"/>
  </r>
  <r>
    <n v="490"/>
    <x v="490"/>
    <x v="489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x v="491"/>
    <x v="490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x v="492"/>
    <x v="491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x v="493"/>
    <x v="492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x v="494"/>
    <x v="493"/>
    <x v="22"/>
    <x v="395"/>
    <x v="2"/>
    <x v="0"/>
    <s v="USD"/>
    <n v="1404356400"/>
    <n v="1402343765"/>
    <b v="0"/>
    <x v="83"/>
    <b v="0"/>
    <s v="film &amp; video/animation"/>
    <n v="1.5499999999999999E-3"/>
    <x v="401"/>
    <x v="0"/>
    <x v="5"/>
  </r>
  <r>
    <n v="495"/>
    <x v="495"/>
    <x v="494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x v="496"/>
    <x v="495"/>
    <x v="127"/>
    <x v="116"/>
    <x v="2"/>
    <x v="0"/>
    <s v="USD"/>
    <n v="1392070874"/>
    <n v="1386886874"/>
    <b v="0"/>
    <x v="29"/>
    <b v="0"/>
    <s v="film &amp; video/animation"/>
    <n v="1.6666666666666667E-5"/>
    <x v="120"/>
    <x v="0"/>
    <x v="5"/>
  </r>
  <r>
    <n v="497"/>
    <x v="497"/>
    <x v="496"/>
    <x v="140"/>
    <x v="134"/>
    <x v="2"/>
    <x v="0"/>
    <s v="USD"/>
    <n v="1419483600"/>
    <n v="1414889665"/>
    <b v="0"/>
    <x v="83"/>
    <b v="0"/>
    <s v="film &amp; video/animation"/>
    <n v="6.6964285714285711E-3"/>
    <x v="119"/>
    <x v="0"/>
    <x v="5"/>
  </r>
  <r>
    <n v="498"/>
    <x v="498"/>
    <x v="497"/>
    <x v="141"/>
    <x v="396"/>
    <x v="2"/>
    <x v="0"/>
    <s v="USD"/>
    <n v="1324664249"/>
    <n v="1321035449"/>
    <b v="0"/>
    <x v="19"/>
    <b v="0"/>
    <s v="film &amp; video/animation"/>
    <n v="4.5985132395404561E-2"/>
    <x v="402"/>
    <x v="0"/>
    <x v="5"/>
  </r>
  <r>
    <n v="499"/>
    <x v="499"/>
    <x v="498"/>
    <x v="22"/>
    <x v="397"/>
    <x v="2"/>
    <x v="0"/>
    <s v="USD"/>
    <n v="1255381140"/>
    <n v="1250630968"/>
    <b v="0"/>
    <x v="55"/>
    <b v="0"/>
    <s v="film &amp; video/animation"/>
    <n v="9.5500000000000002E-2"/>
    <x v="403"/>
    <x v="0"/>
    <x v="5"/>
  </r>
  <r>
    <n v="500"/>
    <x v="500"/>
    <x v="499"/>
    <x v="115"/>
    <x v="394"/>
    <x v="2"/>
    <x v="0"/>
    <s v="USD"/>
    <n v="1273356960"/>
    <n v="1268255751"/>
    <b v="0"/>
    <x v="80"/>
    <b v="0"/>
    <s v="film &amp; video/animation"/>
    <n v="3.307692307692308E-2"/>
    <x v="404"/>
    <x v="0"/>
    <x v="5"/>
  </r>
  <r>
    <n v="501"/>
    <x v="501"/>
    <x v="500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x v="502"/>
    <x v="501"/>
    <x v="22"/>
    <x v="398"/>
    <x v="2"/>
    <x v="0"/>
    <s v="USD"/>
    <n v="1332073025"/>
    <n v="1329484625"/>
    <b v="0"/>
    <x v="80"/>
    <b v="0"/>
    <s v="film &amp; video/animation"/>
    <n v="1.15E-2"/>
    <x v="405"/>
    <x v="0"/>
    <x v="5"/>
  </r>
  <r>
    <n v="503"/>
    <x v="503"/>
    <x v="502"/>
    <x v="115"/>
    <x v="399"/>
    <x v="2"/>
    <x v="1"/>
    <s v="GBP"/>
    <n v="1421498303"/>
    <n v="1418906303"/>
    <b v="0"/>
    <x v="82"/>
    <b v="0"/>
    <s v="film &amp; video/animation"/>
    <n v="1.7538461538461537E-2"/>
    <x v="406"/>
    <x v="0"/>
    <x v="5"/>
  </r>
  <r>
    <n v="504"/>
    <x v="504"/>
    <x v="503"/>
    <x v="142"/>
    <x v="400"/>
    <x v="2"/>
    <x v="0"/>
    <s v="USD"/>
    <n v="1334097387"/>
    <n v="1328916987"/>
    <b v="0"/>
    <x v="81"/>
    <b v="0"/>
    <s v="film &amp; video/animation"/>
    <n v="1.3673469387755101E-2"/>
    <x v="407"/>
    <x v="0"/>
    <x v="5"/>
  </r>
  <r>
    <n v="505"/>
    <x v="505"/>
    <x v="504"/>
    <x v="14"/>
    <x v="401"/>
    <x v="2"/>
    <x v="0"/>
    <s v="USD"/>
    <n v="1451010086"/>
    <n v="1447122086"/>
    <b v="0"/>
    <x v="25"/>
    <b v="0"/>
    <s v="film &amp; video/animation"/>
    <n v="4.3333333333333331E-3"/>
    <x v="408"/>
    <x v="0"/>
    <x v="5"/>
  </r>
  <r>
    <n v="506"/>
    <x v="506"/>
    <x v="505"/>
    <x v="61"/>
    <x v="156"/>
    <x v="2"/>
    <x v="0"/>
    <s v="USD"/>
    <n v="1376140520"/>
    <n v="1373548520"/>
    <b v="0"/>
    <x v="29"/>
    <b v="0"/>
    <s v="film &amp; video/animation"/>
    <n v="1.25E-3"/>
    <x v="409"/>
    <x v="0"/>
    <x v="5"/>
  </r>
  <r>
    <n v="507"/>
    <x v="507"/>
    <x v="506"/>
    <x v="22"/>
    <x v="141"/>
    <x v="2"/>
    <x v="0"/>
    <s v="USD"/>
    <n v="1350687657"/>
    <n v="1346799657"/>
    <b v="0"/>
    <x v="73"/>
    <b v="0"/>
    <s v="film &amp; video/animation"/>
    <n v="3.2000000000000001E-2"/>
    <x v="410"/>
    <x v="0"/>
    <x v="5"/>
  </r>
  <r>
    <n v="508"/>
    <x v="508"/>
    <x v="507"/>
    <x v="63"/>
    <x v="402"/>
    <x v="2"/>
    <x v="0"/>
    <s v="USD"/>
    <n v="1337955240"/>
    <n v="1332808501"/>
    <b v="0"/>
    <x v="83"/>
    <b v="0"/>
    <s v="film &amp; video/animation"/>
    <n v="8.0000000000000002E-3"/>
    <x v="44"/>
    <x v="0"/>
    <x v="5"/>
  </r>
  <r>
    <n v="509"/>
    <x v="509"/>
    <x v="508"/>
    <x v="10"/>
    <x v="115"/>
    <x v="2"/>
    <x v="1"/>
    <s v="GBP"/>
    <n v="1435504170"/>
    <n v="1432912170"/>
    <b v="0"/>
    <x v="29"/>
    <b v="0"/>
    <s v="film &amp; video/animation"/>
    <n v="2E-3"/>
    <x v="119"/>
    <x v="0"/>
    <x v="5"/>
  </r>
  <r>
    <n v="510"/>
    <x v="510"/>
    <x v="509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x v="511"/>
    <x v="510"/>
    <x v="10"/>
    <x v="403"/>
    <x v="2"/>
    <x v="0"/>
    <s v="USD"/>
    <n v="1365228982"/>
    <n v="1362640582"/>
    <b v="0"/>
    <x v="81"/>
    <b v="0"/>
    <s v="film &amp; video/animation"/>
    <n v="0.03"/>
    <x v="180"/>
    <x v="0"/>
    <x v="5"/>
  </r>
  <r>
    <n v="512"/>
    <x v="512"/>
    <x v="511"/>
    <x v="6"/>
    <x v="143"/>
    <x v="2"/>
    <x v="0"/>
    <s v="USD"/>
    <n v="1479667727"/>
    <n v="1475776127"/>
    <b v="0"/>
    <x v="84"/>
    <b v="0"/>
    <s v="film &amp; video/animation"/>
    <n v="1.3749999999999999E-3"/>
    <x v="148"/>
    <x v="0"/>
    <x v="5"/>
  </r>
  <r>
    <n v="513"/>
    <x v="513"/>
    <x v="512"/>
    <x v="63"/>
    <x v="404"/>
    <x v="2"/>
    <x v="0"/>
    <s v="USD"/>
    <n v="1471244400"/>
    <n v="1467387705"/>
    <b v="0"/>
    <x v="32"/>
    <b v="0"/>
    <s v="film &amp; video/animation"/>
    <n v="0.13924"/>
    <x v="411"/>
    <x v="0"/>
    <x v="5"/>
  </r>
  <r>
    <n v="514"/>
    <x v="514"/>
    <x v="513"/>
    <x v="15"/>
    <x v="155"/>
    <x v="2"/>
    <x v="5"/>
    <s v="CAD"/>
    <n v="1407595447"/>
    <n v="1405003447"/>
    <b v="0"/>
    <x v="83"/>
    <b v="0"/>
    <s v="film &amp; video/animation"/>
    <n v="3.3333333333333333E-2"/>
    <x v="412"/>
    <x v="0"/>
    <x v="5"/>
  </r>
  <r>
    <n v="515"/>
    <x v="515"/>
    <x v="514"/>
    <x v="143"/>
    <x v="405"/>
    <x v="2"/>
    <x v="0"/>
    <s v="USD"/>
    <n v="1451389601"/>
    <n v="1447933601"/>
    <b v="0"/>
    <x v="69"/>
    <b v="0"/>
    <s v="film &amp; video/animation"/>
    <n v="0.25413402061855672"/>
    <x v="413"/>
    <x v="0"/>
    <x v="5"/>
  </r>
  <r>
    <n v="516"/>
    <x v="516"/>
    <x v="515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x v="517"/>
    <x v="516"/>
    <x v="36"/>
    <x v="82"/>
    <x v="2"/>
    <x v="0"/>
    <s v="USD"/>
    <n v="1486046761"/>
    <n v="1483454761"/>
    <b v="0"/>
    <x v="83"/>
    <b v="0"/>
    <s v="film &amp; video/animation"/>
    <n v="1.3666666666666667E-2"/>
    <x v="414"/>
    <x v="0"/>
    <x v="5"/>
  </r>
  <r>
    <n v="518"/>
    <x v="518"/>
    <x v="517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x v="519"/>
    <x v="518"/>
    <x v="145"/>
    <x v="406"/>
    <x v="2"/>
    <x v="0"/>
    <s v="USD"/>
    <n v="1354699421"/>
    <n v="1352107421"/>
    <b v="0"/>
    <x v="16"/>
    <b v="0"/>
    <s v="film &amp; video/animation"/>
    <n v="0.22881426547787684"/>
    <x v="415"/>
    <x v="0"/>
    <x v="5"/>
  </r>
  <r>
    <n v="520"/>
    <x v="520"/>
    <x v="519"/>
    <x v="10"/>
    <x v="407"/>
    <x v="0"/>
    <x v="1"/>
    <s v="GBP"/>
    <n v="1449766261"/>
    <n v="1447174261"/>
    <b v="0"/>
    <x v="69"/>
    <b v="1"/>
    <s v="theater/plays"/>
    <n v="1.0209999999999999"/>
    <x v="416"/>
    <x v="1"/>
    <x v="6"/>
  </r>
  <r>
    <n v="521"/>
    <x v="521"/>
    <x v="520"/>
    <x v="10"/>
    <x v="408"/>
    <x v="0"/>
    <x v="0"/>
    <s v="USD"/>
    <n v="1477976340"/>
    <n v="1475460819"/>
    <b v="0"/>
    <x v="66"/>
    <b v="1"/>
    <s v="theater/plays"/>
    <n v="1.0464"/>
    <x v="417"/>
    <x v="1"/>
    <x v="6"/>
  </r>
  <r>
    <n v="522"/>
    <x v="522"/>
    <x v="521"/>
    <x v="9"/>
    <x v="409"/>
    <x v="0"/>
    <x v="0"/>
    <s v="USD"/>
    <n v="1458518325"/>
    <n v="1456793925"/>
    <b v="0"/>
    <x v="162"/>
    <b v="1"/>
    <s v="theater/plays"/>
    <n v="1.1466666666666667"/>
    <x v="418"/>
    <x v="1"/>
    <x v="6"/>
  </r>
  <r>
    <n v="523"/>
    <x v="523"/>
    <x v="522"/>
    <x v="10"/>
    <x v="410"/>
    <x v="0"/>
    <x v="0"/>
    <s v="USD"/>
    <n v="1442805076"/>
    <n v="1440213076"/>
    <b v="0"/>
    <x v="87"/>
    <b v="1"/>
    <s v="theater/plays"/>
    <n v="1.206"/>
    <x v="419"/>
    <x v="1"/>
    <x v="6"/>
  </r>
  <r>
    <n v="524"/>
    <x v="524"/>
    <x v="523"/>
    <x v="8"/>
    <x v="411"/>
    <x v="0"/>
    <x v="1"/>
    <s v="GBP"/>
    <n v="1464801169"/>
    <n v="1462209169"/>
    <b v="0"/>
    <x v="208"/>
    <b v="1"/>
    <s v="theater/plays"/>
    <n v="1.0867285714285715"/>
    <x v="420"/>
    <x v="1"/>
    <x v="6"/>
  </r>
  <r>
    <n v="525"/>
    <x v="525"/>
    <x v="524"/>
    <x v="14"/>
    <x v="48"/>
    <x v="0"/>
    <x v="0"/>
    <s v="USD"/>
    <n v="1410601041"/>
    <n v="1406713041"/>
    <b v="0"/>
    <x v="8"/>
    <b v="1"/>
    <s v="theater/plays"/>
    <n v="1"/>
    <x v="421"/>
    <x v="1"/>
    <x v="6"/>
  </r>
  <r>
    <n v="526"/>
    <x v="526"/>
    <x v="525"/>
    <x v="15"/>
    <x v="412"/>
    <x v="0"/>
    <x v="1"/>
    <s v="GBP"/>
    <n v="1438966800"/>
    <n v="1436278344"/>
    <b v="0"/>
    <x v="23"/>
    <b v="1"/>
    <s v="theater/plays"/>
    <n v="1.1399999999999999"/>
    <x v="422"/>
    <x v="1"/>
    <x v="6"/>
  </r>
  <r>
    <n v="527"/>
    <x v="527"/>
    <x v="526"/>
    <x v="3"/>
    <x v="413"/>
    <x v="0"/>
    <x v="0"/>
    <s v="USD"/>
    <n v="1487347500"/>
    <n v="1484715366"/>
    <b v="0"/>
    <x v="150"/>
    <b v="1"/>
    <s v="theater/plays"/>
    <n v="1.0085"/>
    <x v="423"/>
    <x v="1"/>
    <x v="6"/>
  </r>
  <r>
    <n v="528"/>
    <x v="528"/>
    <x v="527"/>
    <x v="146"/>
    <x v="414"/>
    <x v="0"/>
    <x v="0"/>
    <s v="USD"/>
    <n v="1434921600"/>
    <n v="1433109907"/>
    <b v="0"/>
    <x v="209"/>
    <b v="1"/>
    <s v="theater/plays"/>
    <n v="1.1565217391304348"/>
    <x v="424"/>
    <x v="1"/>
    <x v="6"/>
  </r>
  <r>
    <n v="529"/>
    <x v="529"/>
    <x v="528"/>
    <x v="38"/>
    <x v="415"/>
    <x v="0"/>
    <x v="5"/>
    <s v="CAD"/>
    <n v="1484110800"/>
    <n v="1482281094"/>
    <b v="0"/>
    <x v="59"/>
    <b v="1"/>
    <s v="theater/plays"/>
    <n v="1.3041666666666667"/>
    <x v="425"/>
    <x v="1"/>
    <x v="6"/>
  </r>
  <r>
    <n v="530"/>
    <x v="530"/>
    <x v="529"/>
    <x v="147"/>
    <x v="416"/>
    <x v="0"/>
    <x v="0"/>
    <s v="USD"/>
    <n v="1435111200"/>
    <n v="1433254268"/>
    <b v="0"/>
    <x v="60"/>
    <b v="1"/>
    <s v="theater/plays"/>
    <n v="1.0778267254038179"/>
    <x v="426"/>
    <x v="1"/>
    <x v="6"/>
  </r>
  <r>
    <n v="531"/>
    <x v="531"/>
    <x v="530"/>
    <x v="23"/>
    <x v="417"/>
    <x v="0"/>
    <x v="0"/>
    <s v="USD"/>
    <n v="1481957940"/>
    <n v="1478050429"/>
    <b v="0"/>
    <x v="162"/>
    <b v="1"/>
    <s v="theater/plays"/>
    <n v="1"/>
    <x v="427"/>
    <x v="1"/>
    <x v="6"/>
  </r>
  <r>
    <n v="532"/>
    <x v="532"/>
    <x v="531"/>
    <x v="3"/>
    <x v="418"/>
    <x v="0"/>
    <x v="0"/>
    <s v="USD"/>
    <n v="1463098208"/>
    <n v="1460506208"/>
    <b v="0"/>
    <x v="210"/>
    <b v="1"/>
    <s v="theater/plays"/>
    <n v="1.2324999999999999"/>
    <x v="428"/>
    <x v="1"/>
    <x v="6"/>
  </r>
  <r>
    <n v="533"/>
    <x v="533"/>
    <x v="532"/>
    <x v="13"/>
    <x v="20"/>
    <x v="0"/>
    <x v="1"/>
    <s v="GBP"/>
    <n v="1463394365"/>
    <n v="1461320765"/>
    <b v="0"/>
    <x v="57"/>
    <b v="1"/>
    <s v="theater/plays"/>
    <n v="1.002"/>
    <x v="429"/>
    <x v="1"/>
    <x v="6"/>
  </r>
  <r>
    <n v="534"/>
    <x v="534"/>
    <x v="533"/>
    <x v="36"/>
    <x v="419"/>
    <x v="0"/>
    <x v="10"/>
    <s v="NOK"/>
    <n v="1446418800"/>
    <n v="1443036470"/>
    <b v="0"/>
    <x v="53"/>
    <b v="1"/>
    <s v="theater/plays"/>
    <n v="1.0466666666666666"/>
    <x v="430"/>
    <x v="1"/>
    <x v="6"/>
  </r>
  <r>
    <n v="535"/>
    <x v="535"/>
    <x v="534"/>
    <x v="13"/>
    <x v="420"/>
    <x v="0"/>
    <x v="1"/>
    <s v="GBP"/>
    <n v="1483707905"/>
    <n v="1481115905"/>
    <b v="0"/>
    <x v="211"/>
    <b v="1"/>
    <s v="theater/plays"/>
    <n v="1.0249999999999999"/>
    <x v="431"/>
    <x v="1"/>
    <x v="6"/>
  </r>
  <r>
    <n v="536"/>
    <x v="536"/>
    <x v="535"/>
    <x v="126"/>
    <x v="421"/>
    <x v="0"/>
    <x v="1"/>
    <s v="GBP"/>
    <n v="1438624800"/>
    <n v="1435133807"/>
    <b v="0"/>
    <x v="70"/>
    <b v="1"/>
    <s v="theater/plays"/>
    <n v="1.1825757575757576"/>
    <x v="432"/>
    <x v="1"/>
    <x v="6"/>
  </r>
  <r>
    <n v="537"/>
    <x v="537"/>
    <x v="536"/>
    <x v="13"/>
    <x v="422"/>
    <x v="0"/>
    <x v="0"/>
    <s v="USD"/>
    <n v="1446665191"/>
    <n v="1444069591"/>
    <b v="0"/>
    <x v="211"/>
    <b v="1"/>
    <s v="theater/plays"/>
    <n v="1.2050000000000001"/>
    <x v="433"/>
    <x v="1"/>
    <x v="6"/>
  </r>
  <r>
    <n v="538"/>
    <x v="538"/>
    <x v="537"/>
    <x v="10"/>
    <x v="423"/>
    <x v="0"/>
    <x v="0"/>
    <s v="USD"/>
    <n v="1463166263"/>
    <n v="1460574263"/>
    <b v="0"/>
    <x v="65"/>
    <b v="1"/>
    <s v="theater/plays"/>
    <n v="3.0242"/>
    <x v="434"/>
    <x v="1"/>
    <x v="6"/>
  </r>
  <r>
    <n v="539"/>
    <x v="539"/>
    <x v="538"/>
    <x v="2"/>
    <x v="424"/>
    <x v="0"/>
    <x v="1"/>
    <s v="GBP"/>
    <n v="1467681107"/>
    <n v="1465866707"/>
    <b v="0"/>
    <x v="9"/>
    <b v="1"/>
    <s v="theater/plays"/>
    <n v="1.00644"/>
    <x v="435"/>
    <x v="1"/>
    <x v="6"/>
  </r>
  <r>
    <n v="540"/>
    <x v="540"/>
    <x v="539"/>
    <x v="36"/>
    <x v="116"/>
    <x v="2"/>
    <x v="0"/>
    <s v="USD"/>
    <n v="1423078606"/>
    <n v="1420486606"/>
    <b v="0"/>
    <x v="29"/>
    <b v="0"/>
    <s v="technology/web"/>
    <n v="6.666666666666667E-5"/>
    <x v="120"/>
    <x v="2"/>
    <x v="7"/>
  </r>
  <r>
    <n v="541"/>
    <x v="541"/>
    <x v="540"/>
    <x v="37"/>
    <x v="379"/>
    <x v="2"/>
    <x v="0"/>
    <s v="USD"/>
    <n v="1446080834"/>
    <n v="1443488834"/>
    <b v="0"/>
    <x v="29"/>
    <b v="0"/>
    <s v="technology/web"/>
    <n v="5.5555555555555558E-3"/>
    <x v="384"/>
    <x v="2"/>
    <x v="7"/>
  </r>
  <r>
    <n v="542"/>
    <x v="542"/>
    <x v="541"/>
    <x v="65"/>
    <x v="116"/>
    <x v="2"/>
    <x v="0"/>
    <s v="USD"/>
    <n v="1462293716"/>
    <n v="1457113316"/>
    <b v="0"/>
    <x v="29"/>
    <b v="0"/>
    <s v="technology/web"/>
    <n v="3.9999999999999998E-6"/>
    <x v="120"/>
    <x v="2"/>
    <x v="7"/>
  </r>
  <r>
    <n v="543"/>
    <x v="543"/>
    <x v="542"/>
    <x v="29"/>
    <x v="119"/>
    <x v="2"/>
    <x v="2"/>
    <s v="AUD"/>
    <n v="1414807962"/>
    <n v="1412215962"/>
    <b v="0"/>
    <x v="84"/>
    <b v="0"/>
    <s v="technology/web"/>
    <n v="3.1818181818181819E-3"/>
    <x v="436"/>
    <x v="2"/>
    <x v="7"/>
  </r>
  <r>
    <n v="544"/>
    <x v="544"/>
    <x v="543"/>
    <x v="2"/>
    <x v="360"/>
    <x v="2"/>
    <x v="0"/>
    <s v="USD"/>
    <n v="1467647160"/>
    <n v="1465055160"/>
    <b v="0"/>
    <x v="84"/>
    <b v="0"/>
    <s v="technology/web"/>
    <n v="1.2E-2"/>
    <x v="366"/>
    <x v="2"/>
    <x v="7"/>
  </r>
  <r>
    <n v="545"/>
    <x v="545"/>
    <x v="544"/>
    <x v="63"/>
    <x v="425"/>
    <x v="2"/>
    <x v="6"/>
    <s v="EUR"/>
    <n v="1447600389"/>
    <n v="1444140789"/>
    <b v="0"/>
    <x v="69"/>
    <b v="0"/>
    <s v="technology/web"/>
    <n v="0.27383999999999997"/>
    <x v="437"/>
    <x v="2"/>
    <x v="7"/>
  </r>
  <r>
    <n v="546"/>
    <x v="546"/>
    <x v="545"/>
    <x v="127"/>
    <x v="401"/>
    <x v="2"/>
    <x v="0"/>
    <s v="USD"/>
    <n v="1445097715"/>
    <n v="1441209715"/>
    <b v="0"/>
    <x v="84"/>
    <b v="0"/>
    <s v="technology/web"/>
    <n v="8.6666666666666663E-4"/>
    <x v="438"/>
    <x v="2"/>
    <x v="7"/>
  </r>
  <r>
    <n v="547"/>
    <x v="547"/>
    <x v="546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x v="548"/>
    <x v="547"/>
    <x v="3"/>
    <x v="426"/>
    <x v="2"/>
    <x v="1"/>
    <s v="GBP"/>
    <n v="1446154848"/>
    <n v="1443562848"/>
    <b v="0"/>
    <x v="29"/>
    <b v="0"/>
    <s v="technology/web"/>
    <n v="8.9999999999999998E-4"/>
    <x v="377"/>
    <x v="2"/>
    <x v="7"/>
  </r>
  <r>
    <n v="549"/>
    <x v="549"/>
    <x v="548"/>
    <x v="30"/>
    <x v="427"/>
    <x v="2"/>
    <x v="1"/>
    <s v="GBP"/>
    <n v="1436368622"/>
    <n v="1433776622"/>
    <b v="0"/>
    <x v="22"/>
    <b v="0"/>
    <s v="technology/web"/>
    <n v="2.7199999999999998E-2"/>
    <x v="439"/>
    <x v="2"/>
    <x v="7"/>
  </r>
  <r>
    <n v="550"/>
    <x v="550"/>
    <x v="549"/>
    <x v="10"/>
    <x v="428"/>
    <x v="2"/>
    <x v="5"/>
    <s v="CAD"/>
    <n v="1485838800"/>
    <n v="1484756245"/>
    <b v="0"/>
    <x v="80"/>
    <b v="0"/>
    <s v="technology/web"/>
    <n v="7.0000000000000001E-3"/>
    <x v="440"/>
    <x v="2"/>
    <x v="7"/>
  </r>
  <r>
    <n v="551"/>
    <x v="551"/>
    <x v="550"/>
    <x v="96"/>
    <x v="429"/>
    <x v="2"/>
    <x v="0"/>
    <s v="USD"/>
    <n v="1438451580"/>
    <n v="1434609424"/>
    <b v="0"/>
    <x v="33"/>
    <b v="0"/>
    <s v="technology/web"/>
    <n v="5.0413333333333331E-2"/>
    <x v="441"/>
    <x v="2"/>
    <x v="7"/>
  </r>
  <r>
    <n v="552"/>
    <x v="552"/>
    <x v="551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x v="553"/>
    <x v="552"/>
    <x v="31"/>
    <x v="430"/>
    <x v="2"/>
    <x v="0"/>
    <s v="USD"/>
    <n v="1415988991"/>
    <n v="1413393391"/>
    <b v="0"/>
    <x v="79"/>
    <b v="0"/>
    <s v="technology/web"/>
    <n v="4.9199999999999999E-3"/>
    <x v="442"/>
    <x v="2"/>
    <x v="7"/>
  </r>
  <r>
    <n v="554"/>
    <x v="554"/>
    <x v="553"/>
    <x v="148"/>
    <x v="431"/>
    <x v="2"/>
    <x v="0"/>
    <s v="USD"/>
    <n v="1413735972"/>
    <n v="1411143972"/>
    <b v="0"/>
    <x v="19"/>
    <b v="0"/>
    <s v="technology/web"/>
    <n v="0.36589147286821705"/>
    <x v="443"/>
    <x v="2"/>
    <x v="7"/>
  </r>
  <r>
    <n v="555"/>
    <x v="555"/>
    <x v="554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x v="556"/>
    <x v="555"/>
    <x v="6"/>
    <x v="148"/>
    <x v="2"/>
    <x v="0"/>
    <s v="USD"/>
    <n v="1452112717"/>
    <n v="1449520717"/>
    <b v="0"/>
    <x v="29"/>
    <b v="0"/>
    <s v="technology/web"/>
    <n v="2.5000000000000001E-2"/>
    <x v="444"/>
    <x v="2"/>
    <x v="7"/>
  </r>
  <r>
    <n v="557"/>
    <x v="557"/>
    <x v="556"/>
    <x v="60"/>
    <x v="432"/>
    <x v="2"/>
    <x v="12"/>
    <s v="EUR"/>
    <n v="1480721803"/>
    <n v="1478126203"/>
    <b v="0"/>
    <x v="9"/>
    <b v="0"/>
    <s v="technology/web"/>
    <n v="9.1066666666666674E-3"/>
    <x v="445"/>
    <x v="2"/>
    <x v="7"/>
  </r>
  <r>
    <n v="558"/>
    <x v="558"/>
    <x v="557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x v="559"/>
    <x v="558"/>
    <x v="149"/>
    <x v="155"/>
    <x v="2"/>
    <x v="0"/>
    <s v="USD"/>
    <n v="1449989260"/>
    <n v="1447397260"/>
    <b v="0"/>
    <x v="29"/>
    <b v="0"/>
    <s v="technology/web"/>
    <n v="2.0833333333333335E-4"/>
    <x v="73"/>
    <x v="2"/>
    <x v="7"/>
  </r>
  <r>
    <n v="560"/>
    <x v="560"/>
    <x v="559"/>
    <x v="57"/>
    <x v="433"/>
    <x v="2"/>
    <x v="5"/>
    <s v="CAD"/>
    <n v="1418841045"/>
    <n v="1416249045"/>
    <b v="0"/>
    <x v="83"/>
    <b v="0"/>
    <s v="technology/web"/>
    <n v="1.2E-4"/>
    <x v="143"/>
    <x v="2"/>
    <x v="7"/>
  </r>
  <r>
    <n v="561"/>
    <x v="561"/>
    <x v="560"/>
    <x v="36"/>
    <x v="434"/>
    <x v="2"/>
    <x v="0"/>
    <s v="USD"/>
    <n v="1445874513"/>
    <n v="1442850513"/>
    <b v="0"/>
    <x v="84"/>
    <b v="0"/>
    <s v="technology/web"/>
    <n v="3.6666666666666666E-3"/>
    <x v="446"/>
    <x v="2"/>
    <x v="7"/>
  </r>
  <r>
    <n v="562"/>
    <x v="562"/>
    <x v="561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x v="563"/>
    <x v="562"/>
    <x v="96"/>
    <x v="427"/>
    <x v="2"/>
    <x v="2"/>
    <s v="AUD"/>
    <n v="1424137247"/>
    <n v="1421545247"/>
    <b v="0"/>
    <x v="84"/>
    <b v="0"/>
    <s v="technology/web"/>
    <n v="9.0666666666666662E-4"/>
    <x v="447"/>
    <x v="2"/>
    <x v="7"/>
  </r>
  <r>
    <n v="564"/>
    <x v="564"/>
    <x v="563"/>
    <x v="102"/>
    <x v="116"/>
    <x v="2"/>
    <x v="6"/>
    <s v="EUR"/>
    <n v="1457822275"/>
    <n v="1455230275"/>
    <b v="0"/>
    <x v="29"/>
    <b v="0"/>
    <s v="technology/web"/>
    <n v="5.5555555555555558E-5"/>
    <x v="120"/>
    <x v="2"/>
    <x v="7"/>
  </r>
  <r>
    <n v="565"/>
    <x v="565"/>
    <x v="564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x v="566"/>
    <x v="565"/>
    <x v="10"/>
    <x v="116"/>
    <x v="2"/>
    <x v="0"/>
    <s v="USD"/>
    <n v="1468513533"/>
    <n v="1465921533"/>
    <b v="0"/>
    <x v="29"/>
    <b v="0"/>
    <s v="technology/web"/>
    <n v="2.0000000000000001E-4"/>
    <x v="120"/>
    <x v="2"/>
    <x v="7"/>
  </r>
  <r>
    <n v="567"/>
    <x v="567"/>
    <x v="566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x v="568"/>
    <x v="567"/>
    <x v="142"/>
    <x v="435"/>
    <x v="2"/>
    <x v="4"/>
    <s v="NZD"/>
    <n v="1452942000"/>
    <n v="1449785223"/>
    <b v="0"/>
    <x v="81"/>
    <b v="0"/>
    <s v="technology/web"/>
    <n v="0.01"/>
    <x v="448"/>
    <x v="2"/>
    <x v="7"/>
  </r>
  <r>
    <n v="569"/>
    <x v="569"/>
    <x v="568"/>
    <x v="30"/>
    <x v="170"/>
    <x v="2"/>
    <x v="5"/>
    <s v="CAD"/>
    <n v="1451679612"/>
    <n v="1449087612"/>
    <b v="0"/>
    <x v="29"/>
    <b v="0"/>
    <s v="technology/web"/>
    <n v="8.0000000000000002E-3"/>
    <x v="135"/>
    <x v="2"/>
    <x v="7"/>
  </r>
  <r>
    <n v="570"/>
    <x v="570"/>
    <x v="569"/>
    <x v="94"/>
    <x v="436"/>
    <x v="2"/>
    <x v="0"/>
    <s v="USD"/>
    <n v="1455822569"/>
    <n v="1453230569"/>
    <b v="0"/>
    <x v="29"/>
    <b v="0"/>
    <s v="technology/web"/>
    <n v="1.6705882352941177E-3"/>
    <x v="449"/>
    <x v="2"/>
    <x v="7"/>
  </r>
  <r>
    <n v="571"/>
    <x v="571"/>
    <x v="570"/>
    <x v="31"/>
    <x v="437"/>
    <x v="2"/>
    <x v="0"/>
    <s v="USD"/>
    <n v="1437969540"/>
    <n v="1436297723"/>
    <b v="0"/>
    <x v="84"/>
    <b v="0"/>
    <s v="technology/web"/>
    <n v="4.2399999999999998E-3"/>
    <x v="450"/>
    <x v="2"/>
    <x v="7"/>
  </r>
  <r>
    <n v="572"/>
    <x v="572"/>
    <x v="571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x v="573"/>
    <x v="572"/>
    <x v="150"/>
    <x v="438"/>
    <x v="2"/>
    <x v="0"/>
    <s v="USD"/>
    <n v="1421543520"/>
    <n v="1416445931"/>
    <b v="0"/>
    <x v="82"/>
    <b v="0"/>
    <s v="technology/web"/>
    <n v="3.892538925389254E-3"/>
    <x v="451"/>
    <x v="2"/>
    <x v="7"/>
  </r>
  <r>
    <n v="574"/>
    <x v="574"/>
    <x v="573"/>
    <x v="151"/>
    <x v="439"/>
    <x v="2"/>
    <x v="1"/>
    <s v="GBP"/>
    <n v="1476873507"/>
    <n v="1474281507"/>
    <b v="0"/>
    <x v="80"/>
    <b v="0"/>
    <s v="technology/web"/>
    <n v="7.1556350626118068E-3"/>
    <x v="135"/>
    <x v="2"/>
    <x v="7"/>
  </r>
  <r>
    <n v="575"/>
    <x v="575"/>
    <x v="574"/>
    <x v="127"/>
    <x v="440"/>
    <x v="2"/>
    <x v="12"/>
    <s v="EUR"/>
    <n v="1434213443"/>
    <n v="1431621443"/>
    <b v="0"/>
    <x v="80"/>
    <b v="0"/>
    <s v="technology/web"/>
    <n v="4.3166666666666666E-3"/>
    <x v="452"/>
    <x v="2"/>
    <x v="7"/>
  </r>
  <r>
    <n v="576"/>
    <x v="576"/>
    <x v="575"/>
    <x v="58"/>
    <x v="116"/>
    <x v="2"/>
    <x v="0"/>
    <s v="USD"/>
    <n v="1427537952"/>
    <n v="1422357552"/>
    <b v="0"/>
    <x v="29"/>
    <b v="0"/>
    <s v="technology/web"/>
    <n v="1.2500000000000001E-5"/>
    <x v="120"/>
    <x v="2"/>
    <x v="7"/>
  </r>
  <r>
    <n v="577"/>
    <x v="577"/>
    <x v="576"/>
    <x v="10"/>
    <x v="115"/>
    <x v="2"/>
    <x v="0"/>
    <s v="USD"/>
    <n v="1463753302"/>
    <n v="1458569302"/>
    <b v="0"/>
    <x v="29"/>
    <b v="0"/>
    <s v="technology/web"/>
    <n v="2E-3"/>
    <x v="119"/>
    <x v="2"/>
    <x v="7"/>
  </r>
  <r>
    <n v="578"/>
    <x v="578"/>
    <x v="577"/>
    <x v="152"/>
    <x v="441"/>
    <x v="2"/>
    <x v="1"/>
    <s v="GBP"/>
    <n v="1441633993"/>
    <n v="1439560393"/>
    <b v="0"/>
    <x v="63"/>
    <b v="0"/>
    <s v="technology/web"/>
    <n v="1.12E-4"/>
    <x v="453"/>
    <x v="2"/>
    <x v="7"/>
  </r>
  <r>
    <n v="579"/>
    <x v="579"/>
    <x v="578"/>
    <x v="14"/>
    <x v="442"/>
    <x v="2"/>
    <x v="0"/>
    <s v="USD"/>
    <n v="1419539223"/>
    <n v="1416947223"/>
    <b v="0"/>
    <x v="81"/>
    <b v="0"/>
    <s v="technology/web"/>
    <n v="1.4583333333333334E-2"/>
    <x v="436"/>
    <x v="2"/>
    <x v="7"/>
  </r>
  <r>
    <n v="580"/>
    <x v="580"/>
    <x v="579"/>
    <x v="9"/>
    <x v="116"/>
    <x v="2"/>
    <x v="0"/>
    <s v="USD"/>
    <n v="1474580867"/>
    <n v="1471988867"/>
    <b v="0"/>
    <x v="29"/>
    <b v="0"/>
    <s v="technology/web"/>
    <n v="3.3333333333333332E-4"/>
    <x v="120"/>
    <x v="2"/>
    <x v="7"/>
  </r>
  <r>
    <n v="581"/>
    <x v="581"/>
    <x v="580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x v="582"/>
    <x v="581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x v="583"/>
    <x v="582"/>
    <x v="7"/>
    <x v="116"/>
    <x v="2"/>
    <x v="0"/>
    <s v="USD"/>
    <n v="1426800687"/>
    <n v="1424212287"/>
    <b v="0"/>
    <x v="29"/>
    <b v="0"/>
    <s v="technology/web"/>
    <n v="1.1111111111111112E-4"/>
    <x v="120"/>
    <x v="2"/>
    <x v="7"/>
  </r>
  <r>
    <n v="584"/>
    <x v="584"/>
    <x v="583"/>
    <x v="28"/>
    <x v="115"/>
    <x v="2"/>
    <x v="0"/>
    <s v="USD"/>
    <n v="1426522316"/>
    <n v="1423933916"/>
    <b v="0"/>
    <x v="84"/>
    <b v="0"/>
    <s v="technology/web"/>
    <n v="0.01"/>
    <x v="144"/>
    <x v="2"/>
    <x v="7"/>
  </r>
  <r>
    <n v="585"/>
    <x v="585"/>
    <x v="584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x v="586"/>
    <x v="585"/>
    <x v="3"/>
    <x v="443"/>
    <x v="2"/>
    <x v="0"/>
    <s v="USD"/>
    <n v="1424032207"/>
    <n v="1421440207"/>
    <b v="0"/>
    <x v="80"/>
    <b v="0"/>
    <s v="technology/web"/>
    <n v="5.5999999999999999E-3"/>
    <x v="454"/>
    <x v="2"/>
    <x v="7"/>
  </r>
  <r>
    <n v="587"/>
    <x v="587"/>
    <x v="586"/>
    <x v="11"/>
    <x v="444"/>
    <x v="2"/>
    <x v="5"/>
    <s v="CAD"/>
    <n v="1429207833"/>
    <n v="1426615833"/>
    <b v="0"/>
    <x v="63"/>
    <b v="0"/>
    <s v="technology/web"/>
    <n v="9.0833333333333335E-2"/>
    <x v="455"/>
    <x v="2"/>
    <x v="7"/>
  </r>
  <r>
    <n v="588"/>
    <x v="588"/>
    <x v="587"/>
    <x v="7"/>
    <x v="356"/>
    <x v="2"/>
    <x v="13"/>
    <s v="EUR"/>
    <n v="1479410886"/>
    <n v="1474223286"/>
    <b v="0"/>
    <x v="84"/>
    <b v="0"/>
    <s v="technology/web"/>
    <n v="3.3444444444444443E-2"/>
    <x v="456"/>
    <x v="2"/>
    <x v="7"/>
  </r>
  <r>
    <n v="589"/>
    <x v="589"/>
    <x v="588"/>
    <x v="51"/>
    <x v="116"/>
    <x v="2"/>
    <x v="0"/>
    <s v="USD"/>
    <n v="1436366699"/>
    <n v="1435070699"/>
    <b v="0"/>
    <x v="29"/>
    <b v="0"/>
    <s v="technology/web"/>
    <n v="1.3333333333333334E-4"/>
    <x v="120"/>
    <x v="2"/>
    <x v="7"/>
  </r>
  <r>
    <n v="590"/>
    <x v="590"/>
    <x v="589"/>
    <x v="10"/>
    <x v="445"/>
    <x v="2"/>
    <x v="1"/>
    <s v="GBP"/>
    <n v="1454936460"/>
    <n v="1452259131"/>
    <b v="0"/>
    <x v="82"/>
    <b v="0"/>
    <s v="technology/web"/>
    <n v="4.4600000000000001E-2"/>
    <x v="457"/>
    <x v="2"/>
    <x v="7"/>
  </r>
  <r>
    <n v="591"/>
    <x v="591"/>
    <x v="590"/>
    <x v="57"/>
    <x v="377"/>
    <x v="2"/>
    <x v="0"/>
    <s v="USD"/>
    <n v="1437570130"/>
    <n v="1434978130"/>
    <b v="0"/>
    <x v="84"/>
    <b v="0"/>
    <s v="technology/web"/>
    <n v="6.0999999999999997E-4"/>
    <x v="458"/>
    <x v="2"/>
    <x v="7"/>
  </r>
  <r>
    <n v="592"/>
    <x v="592"/>
    <x v="591"/>
    <x v="51"/>
    <x v="156"/>
    <x v="2"/>
    <x v="0"/>
    <s v="USD"/>
    <n v="1417584860"/>
    <n v="1414992860"/>
    <b v="0"/>
    <x v="29"/>
    <b v="0"/>
    <s v="technology/web"/>
    <n v="3.3333333333333333E-2"/>
    <x v="409"/>
    <x v="2"/>
    <x v="7"/>
  </r>
  <r>
    <n v="593"/>
    <x v="593"/>
    <x v="592"/>
    <x v="2"/>
    <x v="129"/>
    <x v="2"/>
    <x v="1"/>
    <s v="GBP"/>
    <n v="1428333345"/>
    <n v="1425744945"/>
    <b v="0"/>
    <x v="63"/>
    <b v="0"/>
    <s v="technology/web"/>
    <n v="0.23"/>
    <x v="459"/>
    <x v="2"/>
    <x v="7"/>
  </r>
  <r>
    <n v="594"/>
    <x v="594"/>
    <x v="593"/>
    <x v="31"/>
    <x v="375"/>
    <x v="2"/>
    <x v="0"/>
    <s v="USD"/>
    <n v="1460832206"/>
    <n v="1458240206"/>
    <b v="0"/>
    <x v="84"/>
    <b v="0"/>
    <s v="technology/web"/>
    <n v="1.0399999999999999E-3"/>
    <x v="31"/>
    <x v="2"/>
    <x v="7"/>
  </r>
  <r>
    <n v="595"/>
    <x v="595"/>
    <x v="594"/>
    <x v="57"/>
    <x v="446"/>
    <x v="2"/>
    <x v="0"/>
    <s v="USD"/>
    <n v="1430703638"/>
    <n v="1426815638"/>
    <b v="0"/>
    <x v="22"/>
    <b v="0"/>
    <s v="technology/web"/>
    <n v="4.2599999999999999E-3"/>
    <x v="460"/>
    <x v="2"/>
    <x v="7"/>
  </r>
  <r>
    <n v="596"/>
    <x v="596"/>
    <x v="595"/>
    <x v="22"/>
    <x v="360"/>
    <x v="2"/>
    <x v="0"/>
    <s v="USD"/>
    <n v="1478122292"/>
    <n v="1475530292"/>
    <b v="0"/>
    <x v="84"/>
    <b v="0"/>
    <s v="technology/web"/>
    <n v="2.9999999999999997E-4"/>
    <x v="366"/>
    <x v="2"/>
    <x v="7"/>
  </r>
  <r>
    <n v="597"/>
    <x v="597"/>
    <x v="596"/>
    <x v="51"/>
    <x v="170"/>
    <x v="2"/>
    <x v="0"/>
    <s v="USD"/>
    <n v="1469980800"/>
    <n v="1466787335"/>
    <b v="0"/>
    <x v="84"/>
    <b v="0"/>
    <s v="technology/web"/>
    <n v="2.6666666666666666E-3"/>
    <x v="119"/>
    <x v="2"/>
    <x v="7"/>
  </r>
  <r>
    <n v="598"/>
    <x v="598"/>
    <x v="597"/>
    <x v="30"/>
    <x v="447"/>
    <x v="2"/>
    <x v="0"/>
    <s v="USD"/>
    <n v="1417737781"/>
    <n v="1415145781"/>
    <b v="0"/>
    <x v="63"/>
    <b v="0"/>
    <s v="technology/web"/>
    <n v="0.34"/>
    <x v="461"/>
    <x v="2"/>
    <x v="7"/>
  </r>
  <r>
    <n v="599"/>
    <x v="599"/>
    <x v="598"/>
    <x v="63"/>
    <x v="395"/>
    <x v="2"/>
    <x v="0"/>
    <s v="USD"/>
    <n v="1425827760"/>
    <n v="1423769402"/>
    <b v="0"/>
    <x v="84"/>
    <b v="0"/>
    <s v="technology/web"/>
    <n v="6.2E-4"/>
    <x v="462"/>
    <x v="2"/>
    <x v="7"/>
  </r>
  <r>
    <n v="600"/>
    <x v="600"/>
    <x v="599"/>
    <x v="10"/>
    <x v="173"/>
    <x v="1"/>
    <x v="0"/>
    <s v="USD"/>
    <n v="1431198562"/>
    <n v="1426014562"/>
    <b v="0"/>
    <x v="29"/>
    <b v="0"/>
    <s v="technology/web"/>
    <n v="0.02"/>
    <x v="101"/>
    <x v="2"/>
    <x v="7"/>
  </r>
  <r>
    <n v="601"/>
    <x v="601"/>
    <x v="600"/>
    <x v="3"/>
    <x v="133"/>
    <x v="1"/>
    <x v="5"/>
    <s v="CAD"/>
    <n v="1419626139"/>
    <n v="1417034139"/>
    <b v="0"/>
    <x v="79"/>
    <b v="0"/>
    <s v="technology/web"/>
    <n v="1.4E-2"/>
    <x v="463"/>
    <x v="2"/>
    <x v="7"/>
  </r>
  <r>
    <n v="602"/>
    <x v="602"/>
    <x v="601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x v="603"/>
    <x v="602"/>
    <x v="36"/>
    <x v="448"/>
    <x v="1"/>
    <x v="0"/>
    <s v="USD"/>
    <n v="1408029623"/>
    <n v="1405437623"/>
    <b v="0"/>
    <x v="62"/>
    <b v="0"/>
    <s v="technology/web"/>
    <n v="3.9334666666666664E-2"/>
    <x v="464"/>
    <x v="2"/>
    <x v="7"/>
  </r>
  <r>
    <n v="604"/>
    <x v="604"/>
    <x v="603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x v="605"/>
    <x v="604"/>
    <x v="10"/>
    <x v="449"/>
    <x v="1"/>
    <x v="0"/>
    <s v="USD"/>
    <n v="1440318908"/>
    <n v="1436430908"/>
    <b v="0"/>
    <x v="22"/>
    <b v="0"/>
    <s v="technology/web"/>
    <n v="2.6200000000000001E-2"/>
    <x v="465"/>
    <x v="2"/>
    <x v="7"/>
  </r>
  <r>
    <n v="606"/>
    <x v="606"/>
    <x v="605"/>
    <x v="10"/>
    <x v="115"/>
    <x v="1"/>
    <x v="9"/>
    <s v="EUR"/>
    <n v="1432479600"/>
    <n v="1428507409"/>
    <b v="0"/>
    <x v="29"/>
    <b v="0"/>
    <s v="technology/web"/>
    <n v="2E-3"/>
    <x v="119"/>
    <x v="2"/>
    <x v="7"/>
  </r>
  <r>
    <n v="607"/>
    <x v="607"/>
    <x v="606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x v="608"/>
    <x v="607"/>
    <x v="60"/>
    <x v="450"/>
    <x v="1"/>
    <x v="0"/>
    <s v="USD"/>
    <n v="1434405980"/>
    <n v="1431813980"/>
    <b v="0"/>
    <x v="81"/>
    <b v="0"/>
    <s v="technology/web"/>
    <n v="9.7400000000000004E-3"/>
    <x v="466"/>
    <x v="2"/>
    <x v="7"/>
  </r>
  <r>
    <n v="609"/>
    <x v="609"/>
    <x v="608"/>
    <x v="153"/>
    <x v="139"/>
    <x v="1"/>
    <x v="1"/>
    <s v="GBP"/>
    <n v="1448761744"/>
    <n v="1446166144"/>
    <b v="0"/>
    <x v="29"/>
    <b v="0"/>
    <s v="technology/web"/>
    <n v="6.41025641025641E-3"/>
    <x v="144"/>
    <x v="2"/>
    <x v="7"/>
  </r>
  <r>
    <n v="610"/>
    <x v="610"/>
    <x v="609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x v="611"/>
    <x v="610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x v="612"/>
    <x v="611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x v="613"/>
    <x v="612"/>
    <x v="127"/>
    <x v="451"/>
    <x v="1"/>
    <x v="0"/>
    <s v="USD"/>
    <n v="1443675540"/>
    <n v="1441022120"/>
    <b v="0"/>
    <x v="212"/>
    <b v="0"/>
    <s v="technology/web"/>
    <n v="0.21363333333333334"/>
    <x v="467"/>
    <x v="2"/>
    <x v="7"/>
  </r>
  <r>
    <n v="614"/>
    <x v="614"/>
    <x v="613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x v="615"/>
    <x v="614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x v="616"/>
    <x v="615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x v="617"/>
    <x v="616"/>
    <x v="13"/>
    <x v="177"/>
    <x v="1"/>
    <x v="1"/>
    <s v="GBP"/>
    <n v="1431072843"/>
    <n v="1427184843"/>
    <b v="0"/>
    <x v="83"/>
    <b v="0"/>
    <s v="technology/web"/>
    <n v="0.03"/>
    <x v="135"/>
    <x v="2"/>
    <x v="7"/>
  </r>
  <r>
    <n v="618"/>
    <x v="618"/>
    <x v="617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x v="619"/>
    <x v="618"/>
    <x v="156"/>
    <x v="116"/>
    <x v="1"/>
    <x v="0"/>
    <s v="USD"/>
    <n v="1416933390"/>
    <n v="1411745790"/>
    <b v="0"/>
    <x v="29"/>
    <b v="0"/>
    <s v="technology/web"/>
    <n v="3.9999999999999998E-7"/>
    <x v="120"/>
    <x v="2"/>
    <x v="7"/>
  </r>
  <r>
    <n v="620"/>
    <x v="620"/>
    <x v="619"/>
    <x v="11"/>
    <x v="452"/>
    <x v="1"/>
    <x v="5"/>
    <s v="CAD"/>
    <n v="1408986738"/>
    <n v="1405098738"/>
    <b v="0"/>
    <x v="29"/>
    <b v="0"/>
    <s v="technology/web"/>
    <n v="0.01"/>
    <x v="468"/>
    <x v="2"/>
    <x v="7"/>
  </r>
  <r>
    <n v="621"/>
    <x v="621"/>
    <x v="620"/>
    <x v="31"/>
    <x v="453"/>
    <x v="1"/>
    <x v="0"/>
    <s v="USD"/>
    <n v="1467934937"/>
    <n v="1465342937"/>
    <b v="0"/>
    <x v="83"/>
    <b v="0"/>
    <s v="technology/web"/>
    <n v="1.044E-2"/>
    <x v="469"/>
    <x v="2"/>
    <x v="7"/>
  </r>
  <r>
    <n v="622"/>
    <x v="622"/>
    <x v="621"/>
    <x v="12"/>
    <x v="454"/>
    <x v="1"/>
    <x v="0"/>
    <s v="USD"/>
    <n v="1467398138"/>
    <n v="1465670138"/>
    <b v="0"/>
    <x v="82"/>
    <b v="0"/>
    <s v="technology/web"/>
    <n v="5.6833333333333333E-2"/>
    <x v="470"/>
    <x v="2"/>
    <x v="7"/>
  </r>
  <r>
    <n v="623"/>
    <x v="623"/>
    <x v="622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x v="624"/>
    <x v="623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x v="625"/>
    <x v="624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x v="626"/>
    <x v="625"/>
    <x v="31"/>
    <x v="455"/>
    <x v="1"/>
    <x v="0"/>
    <s v="USD"/>
    <n v="1439644920"/>
    <n v="1436793939"/>
    <b v="0"/>
    <x v="70"/>
    <b v="0"/>
    <s v="technology/web"/>
    <n v="0.17380000000000001"/>
    <x v="471"/>
    <x v="2"/>
    <x v="7"/>
  </r>
  <r>
    <n v="627"/>
    <x v="627"/>
    <x v="626"/>
    <x v="157"/>
    <x v="456"/>
    <x v="1"/>
    <x v="11"/>
    <s v="SEK"/>
    <n v="1457996400"/>
    <n v="1452842511"/>
    <b v="0"/>
    <x v="29"/>
    <b v="0"/>
    <s v="technology/web"/>
    <n v="2.0000000000000001E-4"/>
    <x v="472"/>
    <x v="2"/>
    <x v="7"/>
  </r>
  <r>
    <n v="628"/>
    <x v="628"/>
    <x v="627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x v="629"/>
    <x v="628"/>
    <x v="61"/>
    <x v="457"/>
    <x v="1"/>
    <x v="2"/>
    <s v="AUD"/>
    <n v="1463239108"/>
    <n v="1460647108"/>
    <b v="0"/>
    <x v="83"/>
    <b v="0"/>
    <s v="technology/web"/>
    <n v="1.75E-3"/>
    <x v="473"/>
    <x v="2"/>
    <x v="7"/>
  </r>
  <r>
    <n v="630"/>
    <x v="630"/>
    <x v="629"/>
    <x v="158"/>
    <x v="115"/>
    <x v="1"/>
    <x v="0"/>
    <s v="USD"/>
    <n v="1441516200"/>
    <n v="1438959121"/>
    <b v="0"/>
    <x v="29"/>
    <b v="0"/>
    <s v="technology/web"/>
    <n v="8.3340278356529708E-4"/>
    <x v="119"/>
    <x v="2"/>
    <x v="7"/>
  </r>
  <r>
    <n v="631"/>
    <x v="631"/>
    <x v="630"/>
    <x v="63"/>
    <x v="458"/>
    <x v="1"/>
    <x v="5"/>
    <s v="CAD"/>
    <n v="1464460329"/>
    <n v="1461954729"/>
    <b v="0"/>
    <x v="82"/>
    <b v="0"/>
    <s v="technology/web"/>
    <n v="1.38E-2"/>
    <x v="474"/>
    <x v="2"/>
    <x v="7"/>
  </r>
  <r>
    <n v="632"/>
    <x v="632"/>
    <x v="631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x v="633"/>
    <x v="632"/>
    <x v="3"/>
    <x v="459"/>
    <x v="1"/>
    <x v="0"/>
    <s v="USD"/>
    <n v="1466204400"/>
    <n v="1463469062"/>
    <b v="0"/>
    <x v="20"/>
    <b v="0"/>
    <s v="technology/web"/>
    <n v="0.1245"/>
    <x v="475"/>
    <x v="2"/>
    <x v="7"/>
  </r>
  <r>
    <n v="634"/>
    <x v="634"/>
    <x v="633"/>
    <x v="10"/>
    <x v="116"/>
    <x v="1"/>
    <x v="0"/>
    <s v="USD"/>
    <n v="1424989029"/>
    <n v="1422397029"/>
    <b v="0"/>
    <x v="29"/>
    <b v="0"/>
    <s v="technology/web"/>
    <n v="2.0000000000000001E-4"/>
    <x v="120"/>
    <x v="2"/>
    <x v="7"/>
  </r>
  <r>
    <n v="635"/>
    <x v="635"/>
    <x v="634"/>
    <x v="31"/>
    <x v="369"/>
    <x v="1"/>
    <x v="0"/>
    <s v="USD"/>
    <n v="1428804762"/>
    <n v="1426212762"/>
    <b v="0"/>
    <x v="29"/>
    <b v="0"/>
    <s v="technology/web"/>
    <n v="8.0000000000000007E-5"/>
    <x v="453"/>
    <x v="2"/>
    <x v="7"/>
  </r>
  <r>
    <n v="636"/>
    <x v="636"/>
    <x v="635"/>
    <x v="13"/>
    <x v="460"/>
    <x v="1"/>
    <x v="1"/>
    <s v="GBP"/>
    <n v="1433587620"/>
    <n v="1430996150"/>
    <b v="0"/>
    <x v="29"/>
    <b v="0"/>
    <s v="technology/web"/>
    <n v="2E-3"/>
    <x v="143"/>
    <x v="2"/>
    <x v="7"/>
  </r>
  <r>
    <n v="637"/>
    <x v="637"/>
    <x v="636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x v="638"/>
    <x v="637"/>
    <x v="61"/>
    <x v="461"/>
    <x v="1"/>
    <x v="12"/>
    <s v="EUR"/>
    <n v="1490447662"/>
    <n v="1485267262"/>
    <b v="0"/>
    <x v="79"/>
    <b v="0"/>
    <s v="technology/web"/>
    <n v="9.0000000000000006E-5"/>
    <x v="366"/>
    <x v="2"/>
    <x v="7"/>
  </r>
  <r>
    <n v="639"/>
    <x v="639"/>
    <x v="638"/>
    <x v="80"/>
    <x v="116"/>
    <x v="1"/>
    <x v="0"/>
    <s v="USD"/>
    <n v="1413208795"/>
    <n v="1408024795"/>
    <b v="0"/>
    <x v="29"/>
    <b v="0"/>
    <s v="technology/web"/>
    <n v="9.9999999999999995E-7"/>
    <x v="120"/>
    <x v="2"/>
    <x v="7"/>
  </r>
  <r>
    <n v="640"/>
    <x v="640"/>
    <x v="639"/>
    <x v="159"/>
    <x v="462"/>
    <x v="0"/>
    <x v="6"/>
    <s v="EUR"/>
    <n v="1480028400"/>
    <n v="1478685915"/>
    <b v="0"/>
    <x v="84"/>
    <b v="1"/>
    <s v="technology/wearables"/>
    <n v="1.4428571428571428"/>
    <x v="476"/>
    <x v="2"/>
    <x v="8"/>
  </r>
  <r>
    <n v="641"/>
    <x v="641"/>
    <x v="640"/>
    <x v="79"/>
    <x v="463"/>
    <x v="0"/>
    <x v="0"/>
    <s v="USD"/>
    <n v="1439473248"/>
    <n v="1436881248"/>
    <b v="0"/>
    <x v="213"/>
    <b v="1"/>
    <s v="technology/wearables"/>
    <n v="1.1916249999999999"/>
    <x v="477"/>
    <x v="2"/>
    <x v="8"/>
  </r>
  <r>
    <n v="642"/>
    <x v="642"/>
    <x v="641"/>
    <x v="22"/>
    <x v="464"/>
    <x v="0"/>
    <x v="12"/>
    <s v="EUR"/>
    <n v="1439998674"/>
    <n v="1436888274"/>
    <b v="0"/>
    <x v="214"/>
    <b v="1"/>
    <s v="technology/wearables"/>
    <n v="14.604850000000001"/>
    <x v="478"/>
    <x v="2"/>
    <x v="8"/>
  </r>
  <r>
    <n v="643"/>
    <x v="643"/>
    <x v="642"/>
    <x v="31"/>
    <x v="465"/>
    <x v="0"/>
    <x v="0"/>
    <s v="USD"/>
    <n v="1433085875"/>
    <n v="1428333875"/>
    <b v="0"/>
    <x v="215"/>
    <b v="1"/>
    <s v="technology/wearables"/>
    <n v="1.0580799999999999"/>
    <x v="479"/>
    <x v="2"/>
    <x v="8"/>
  </r>
  <r>
    <n v="644"/>
    <x v="644"/>
    <x v="643"/>
    <x v="31"/>
    <x v="466"/>
    <x v="0"/>
    <x v="0"/>
    <s v="USD"/>
    <n v="1414544400"/>
    <n v="1410883139"/>
    <b v="0"/>
    <x v="216"/>
    <b v="1"/>
    <s v="technology/wearables"/>
    <n v="3.0011791999999997"/>
    <x v="480"/>
    <x v="2"/>
    <x v="8"/>
  </r>
  <r>
    <n v="645"/>
    <x v="645"/>
    <x v="644"/>
    <x v="13"/>
    <x v="467"/>
    <x v="0"/>
    <x v="0"/>
    <s v="USD"/>
    <n v="1470962274"/>
    <n v="1468370274"/>
    <b v="0"/>
    <x v="186"/>
    <b v="1"/>
    <s v="technology/wearables"/>
    <n v="2.7869999999999999"/>
    <x v="481"/>
    <x v="2"/>
    <x v="8"/>
  </r>
  <r>
    <n v="646"/>
    <x v="646"/>
    <x v="645"/>
    <x v="134"/>
    <x v="468"/>
    <x v="0"/>
    <x v="0"/>
    <s v="USD"/>
    <n v="1407788867"/>
    <n v="1405196867"/>
    <b v="0"/>
    <x v="74"/>
    <b v="1"/>
    <s v="technology/wearables"/>
    <n v="1.3187625000000001"/>
    <x v="482"/>
    <x v="2"/>
    <x v="8"/>
  </r>
  <r>
    <n v="647"/>
    <x v="647"/>
    <x v="646"/>
    <x v="13"/>
    <x v="469"/>
    <x v="0"/>
    <x v="5"/>
    <s v="CAD"/>
    <n v="1458235549"/>
    <n v="1455647149"/>
    <b v="0"/>
    <x v="57"/>
    <b v="1"/>
    <s v="technology/wearables"/>
    <n v="1.0705"/>
    <x v="483"/>
    <x v="2"/>
    <x v="8"/>
  </r>
  <r>
    <n v="648"/>
    <x v="648"/>
    <x v="647"/>
    <x v="19"/>
    <x v="470"/>
    <x v="0"/>
    <x v="0"/>
    <s v="USD"/>
    <n v="1413304708"/>
    <n v="1410280708"/>
    <b v="0"/>
    <x v="74"/>
    <b v="1"/>
    <s v="technology/wearables"/>
    <n v="1.2682285714285715"/>
    <x v="484"/>
    <x v="2"/>
    <x v="8"/>
  </r>
  <r>
    <n v="649"/>
    <x v="649"/>
    <x v="648"/>
    <x v="30"/>
    <x v="471"/>
    <x v="0"/>
    <x v="0"/>
    <s v="USD"/>
    <n v="1410904413"/>
    <n v="1409090013"/>
    <b v="0"/>
    <x v="141"/>
    <b v="1"/>
    <s v="technology/wearables"/>
    <n v="1.3996"/>
    <x v="485"/>
    <x v="2"/>
    <x v="8"/>
  </r>
  <r>
    <n v="650"/>
    <x v="650"/>
    <x v="649"/>
    <x v="15"/>
    <x v="472"/>
    <x v="0"/>
    <x v="0"/>
    <s v="USD"/>
    <n v="1418953984"/>
    <n v="1413766384"/>
    <b v="0"/>
    <x v="53"/>
    <b v="1"/>
    <s v="technology/wearables"/>
    <n v="1.1240000000000001"/>
    <x v="486"/>
    <x v="2"/>
    <x v="8"/>
  </r>
  <r>
    <n v="651"/>
    <x v="651"/>
    <x v="650"/>
    <x v="31"/>
    <x v="473"/>
    <x v="0"/>
    <x v="0"/>
    <s v="USD"/>
    <n v="1418430311"/>
    <n v="1415838311"/>
    <b v="0"/>
    <x v="217"/>
    <b v="1"/>
    <s v="technology/wearables"/>
    <n v="1.00528"/>
    <x v="487"/>
    <x v="2"/>
    <x v="8"/>
  </r>
  <r>
    <n v="652"/>
    <x v="652"/>
    <x v="651"/>
    <x v="9"/>
    <x v="474"/>
    <x v="0"/>
    <x v="0"/>
    <s v="USD"/>
    <n v="1480613650"/>
    <n v="1478018050"/>
    <b v="0"/>
    <x v="33"/>
    <b v="1"/>
    <s v="technology/wearables"/>
    <n v="1.0046666666666666"/>
    <x v="488"/>
    <x v="2"/>
    <x v="8"/>
  </r>
  <r>
    <n v="653"/>
    <x v="653"/>
    <x v="652"/>
    <x v="96"/>
    <x v="475"/>
    <x v="0"/>
    <x v="0"/>
    <s v="USD"/>
    <n v="1440082240"/>
    <n v="1436885440"/>
    <b v="0"/>
    <x v="218"/>
    <b v="1"/>
    <s v="technology/wearables"/>
    <n v="1.4144600000000001"/>
    <x v="489"/>
    <x v="2"/>
    <x v="8"/>
  </r>
  <r>
    <n v="654"/>
    <x v="654"/>
    <x v="653"/>
    <x v="14"/>
    <x v="476"/>
    <x v="0"/>
    <x v="0"/>
    <s v="USD"/>
    <n v="1436396313"/>
    <n v="1433804313"/>
    <b v="0"/>
    <x v="219"/>
    <b v="1"/>
    <s v="technology/wearables"/>
    <n v="2.6729166666666666"/>
    <x v="490"/>
    <x v="2"/>
    <x v="8"/>
  </r>
  <r>
    <n v="655"/>
    <x v="655"/>
    <x v="654"/>
    <x v="6"/>
    <x v="477"/>
    <x v="0"/>
    <x v="0"/>
    <s v="USD"/>
    <n v="1426197512"/>
    <n v="1423609112"/>
    <b v="0"/>
    <x v="220"/>
    <b v="1"/>
    <s v="technology/wearables"/>
    <n v="1.4688749999999999"/>
    <x v="491"/>
    <x v="2"/>
    <x v="8"/>
  </r>
  <r>
    <n v="656"/>
    <x v="656"/>
    <x v="655"/>
    <x v="10"/>
    <x v="478"/>
    <x v="0"/>
    <x v="0"/>
    <s v="USD"/>
    <n v="1460917119"/>
    <n v="1455736719"/>
    <b v="0"/>
    <x v="45"/>
    <b v="1"/>
    <s v="technology/wearables"/>
    <n v="2.1356000000000002"/>
    <x v="492"/>
    <x v="2"/>
    <x v="8"/>
  </r>
  <r>
    <n v="657"/>
    <x v="657"/>
    <x v="656"/>
    <x v="36"/>
    <x v="479"/>
    <x v="0"/>
    <x v="0"/>
    <s v="USD"/>
    <n v="1450901872"/>
    <n v="1448309872"/>
    <b v="0"/>
    <x v="221"/>
    <b v="1"/>
    <s v="technology/wearables"/>
    <n v="1.2569999999999999"/>
    <x v="493"/>
    <x v="2"/>
    <x v="8"/>
  </r>
  <r>
    <n v="658"/>
    <x v="658"/>
    <x v="657"/>
    <x v="160"/>
    <x v="480"/>
    <x v="0"/>
    <x v="0"/>
    <s v="USD"/>
    <n v="1437933600"/>
    <n v="1435117889"/>
    <b v="0"/>
    <x v="222"/>
    <b v="1"/>
    <s v="technology/wearables"/>
    <n v="1.0446206037108834"/>
    <x v="494"/>
    <x v="2"/>
    <x v="8"/>
  </r>
  <r>
    <n v="659"/>
    <x v="659"/>
    <x v="658"/>
    <x v="9"/>
    <x v="481"/>
    <x v="0"/>
    <x v="0"/>
    <s v="USD"/>
    <n v="1440339295"/>
    <n v="1437747295"/>
    <b v="0"/>
    <x v="64"/>
    <b v="1"/>
    <s v="technology/wearables"/>
    <n v="1.0056666666666667"/>
    <x v="495"/>
    <x v="2"/>
    <x v="8"/>
  </r>
  <r>
    <n v="660"/>
    <x v="660"/>
    <x v="659"/>
    <x v="63"/>
    <x v="482"/>
    <x v="2"/>
    <x v="0"/>
    <s v="USD"/>
    <n v="1415558879"/>
    <n v="1412963279"/>
    <b v="0"/>
    <x v="59"/>
    <b v="0"/>
    <s v="technology/wearables"/>
    <n v="3.058E-2"/>
    <x v="496"/>
    <x v="2"/>
    <x v="8"/>
  </r>
  <r>
    <n v="661"/>
    <x v="661"/>
    <x v="660"/>
    <x v="3"/>
    <x v="483"/>
    <x v="2"/>
    <x v="0"/>
    <s v="USD"/>
    <n v="1477236559"/>
    <n v="1474644559"/>
    <b v="0"/>
    <x v="82"/>
    <b v="0"/>
    <s v="technology/wearables"/>
    <n v="9.4999999999999998E-3"/>
    <x v="497"/>
    <x v="2"/>
    <x v="8"/>
  </r>
  <r>
    <n v="662"/>
    <x v="662"/>
    <x v="661"/>
    <x v="130"/>
    <x v="484"/>
    <x v="2"/>
    <x v="0"/>
    <s v="USD"/>
    <n v="1421404247"/>
    <n v="1418812247"/>
    <b v="0"/>
    <x v="80"/>
    <b v="0"/>
    <s v="technology/wearables"/>
    <n v="4.0000000000000001E-3"/>
    <x v="498"/>
    <x v="2"/>
    <x v="8"/>
  </r>
  <r>
    <n v="663"/>
    <x v="663"/>
    <x v="662"/>
    <x v="61"/>
    <x v="485"/>
    <x v="2"/>
    <x v="8"/>
    <s v="DKK"/>
    <n v="1437250456"/>
    <n v="1434658456"/>
    <b v="0"/>
    <x v="63"/>
    <b v="0"/>
    <s v="technology/wearables"/>
    <n v="3.5000000000000001E-3"/>
    <x v="101"/>
    <x v="2"/>
    <x v="8"/>
  </r>
  <r>
    <n v="664"/>
    <x v="664"/>
    <x v="663"/>
    <x v="14"/>
    <x v="486"/>
    <x v="2"/>
    <x v="0"/>
    <s v="USD"/>
    <n v="1428940775"/>
    <n v="1426348775"/>
    <b v="0"/>
    <x v="60"/>
    <b v="0"/>
    <s v="technology/wearables"/>
    <n v="7.5333333333333335E-2"/>
    <x v="499"/>
    <x v="2"/>
    <x v="8"/>
  </r>
  <r>
    <n v="665"/>
    <x v="665"/>
    <x v="664"/>
    <x v="3"/>
    <x v="487"/>
    <x v="2"/>
    <x v="0"/>
    <s v="USD"/>
    <n v="1484327061"/>
    <n v="1479143061"/>
    <b v="0"/>
    <x v="8"/>
    <b v="0"/>
    <s v="technology/wearables"/>
    <n v="0.18640000000000001"/>
    <x v="500"/>
    <x v="2"/>
    <x v="8"/>
  </r>
  <r>
    <n v="666"/>
    <x v="666"/>
    <x v="665"/>
    <x v="61"/>
    <x v="138"/>
    <x v="2"/>
    <x v="0"/>
    <s v="USD"/>
    <n v="1408305498"/>
    <n v="1405713498"/>
    <b v="0"/>
    <x v="80"/>
    <b v="0"/>
    <s v="technology/wearables"/>
    <n v="4.0000000000000003E-5"/>
    <x v="453"/>
    <x v="2"/>
    <x v="8"/>
  </r>
  <r>
    <n v="667"/>
    <x v="667"/>
    <x v="666"/>
    <x v="63"/>
    <x v="488"/>
    <x v="2"/>
    <x v="13"/>
    <s v="EUR"/>
    <n v="1477731463"/>
    <n v="1474275463"/>
    <b v="0"/>
    <x v="33"/>
    <b v="0"/>
    <s v="technology/wearables"/>
    <n v="0.1002"/>
    <x v="501"/>
    <x v="2"/>
    <x v="8"/>
  </r>
  <r>
    <n v="668"/>
    <x v="668"/>
    <x v="667"/>
    <x v="36"/>
    <x v="344"/>
    <x v="2"/>
    <x v="0"/>
    <s v="USD"/>
    <n v="1431374222"/>
    <n v="1427486222"/>
    <b v="0"/>
    <x v="20"/>
    <b v="0"/>
    <s v="technology/wearables"/>
    <n v="4.5600000000000002E-2"/>
    <x v="502"/>
    <x v="2"/>
    <x v="8"/>
  </r>
  <r>
    <n v="669"/>
    <x v="669"/>
    <x v="668"/>
    <x v="61"/>
    <x v="489"/>
    <x v="2"/>
    <x v="11"/>
    <s v="SEK"/>
    <n v="1467817258"/>
    <n v="1465225258"/>
    <b v="0"/>
    <x v="33"/>
    <b v="0"/>
    <s v="technology/wearables"/>
    <n v="0.21507499999999999"/>
    <x v="503"/>
    <x v="2"/>
    <x v="8"/>
  </r>
  <r>
    <n v="670"/>
    <x v="670"/>
    <x v="669"/>
    <x v="161"/>
    <x v="490"/>
    <x v="2"/>
    <x v="13"/>
    <s v="EUR"/>
    <n v="1466323800"/>
    <n v="1463418120"/>
    <b v="0"/>
    <x v="223"/>
    <b v="0"/>
    <s v="technology/wearables"/>
    <n v="0.29276666666666668"/>
    <x v="504"/>
    <x v="2"/>
    <x v="8"/>
  </r>
  <r>
    <n v="671"/>
    <x v="671"/>
    <x v="670"/>
    <x v="11"/>
    <x v="491"/>
    <x v="2"/>
    <x v="0"/>
    <s v="USD"/>
    <n v="1421208000"/>
    <n v="1418315852"/>
    <b v="0"/>
    <x v="41"/>
    <b v="0"/>
    <s v="technology/wearables"/>
    <n v="0.39426666666666665"/>
    <x v="505"/>
    <x v="2"/>
    <x v="8"/>
  </r>
  <r>
    <n v="672"/>
    <x v="672"/>
    <x v="671"/>
    <x v="63"/>
    <x v="492"/>
    <x v="2"/>
    <x v="0"/>
    <s v="USD"/>
    <n v="1420088340"/>
    <n v="1417410964"/>
    <b v="0"/>
    <x v="224"/>
    <b v="0"/>
    <s v="technology/wearables"/>
    <n v="0.21628"/>
    <x v="506"/>
    <x v="2"/>
    <x v="8"/>
  </r>
  <r>
    <n v="673"/>
    <x v="673"/>
    <x v="672"/>
    <x v="57"/>
    <x v="82"/>
    <x v="2"/>
    <x v="0"/>
    <s v="USD"/>
    <n v="1409602217"/>
    <n v="1405714217"/>
    <b v="0"/>
    <x v="83"/>
    <b v="0"/>
    <s v="technology/wearables"/>
    <n v="2.0500000000000002E-3"/>
    <x v="414"/>
    <x v="2"/>
    <x v="8"/>
  </r>
  <r>
    <n v="674"/>
    <x v="674"/>
    <x v="673"/>
    <x v="63"/>
    <x v="493"/>
    <x v="2"/>
    <x v="0"/>
    <s v="USD"/>
    <n v="1407811627"/>
    <n v="1402627627"/>
    <b v="0"/>
    <x v="84"/>
    <b v="0"/>
    <s v="technology/wearables"/>
    <n v="2.9999999999999997E-4"/>
    <x v="507"/>
    <x v="2"/>
    <x v="8"/>
  </r>
  <r>
    <n v="675"/>
    <x v="675"/>
    <x v="674"/>
    <x v="12"/>
    <x v="494"/>
    <x v="2"/>
    <x v="0"/>
    <s v="USD"/>
    <n v="1420095540"/>
    <n v="1417558804"/>
    <b v="0"/>
    <x v="55"/>
    <b v="0"/>
    <s v="technology/wearables"/>
    <n v="0.14849999999999999"/>
    <x v="508"/>
    <x v="2"/>
    <x v="8"/>
  </r>
  <r>
    <n v="676"/>
    <x v="676"/>
    <x v="675"/>
    <x v="57"/>
    <x v="495"/>
    <x v="2"/>
    <x v="5"/>
    <s v="CAD"/>
    <n v="1423333581"/>
    <n v="1420741581"/>
    <b v="0"/>
    <x v="54"/>
    <b v="0"/>
    <s v="technology/wearables"/>
    <n v="1.4710000000000001E-2"/>
    <x v="509"/>
    <x v="2"/>
    <x v="8"/>
  </r>
  <r>
    <n v="677"/>
    <x v="677"/>
    <x v="676"/>
    <x v="63"/>
    <x v="496"/>
    <x v="2"/>
    <x v="13"/>
    <s v="EUR"/>
    <n v="1467106895"/>
    <n v="1463218895"/>
    <b v="0"/>
    <x v="93"/>
    <b v="0"/>
    <s v="technology/wearables"/>
    <n v="0.25584000000000001"/>
    <x v="510"/>
    <x v="2"/>
    <x v="8"/>
  </r>
  <r>
    <n v="678"/>
    <x v="678"/>
    <x v="677"/>
    <x v="88"/>
    <x v="497"/>
    <x v="2"/>
    <x v="0"/>
    <s v="USD"/>
    <n v="1463821338"/>
    <n v="1461229338"/>
    <b v="0"/>
    <x v="57"/>
    <b v="0"/>
    <s v="technology/wearables"/>
    <n v="3.8206896551724136E-2"/>
    <x v="511"/>
    <x v="2"/>
    <x v="8"/>
  </r>
  <r>
    <n v="679"/>
    <x v="679"/>
    <x v="678"/>
    <x v="162"/>
    <x v="498"/>
    <x v="2"/>
    <x v="0"/>
    <s v="USD"/>
    <n v="1472920909"/>
    <n v="1467736909"/>
    <b v="0"/>
    <x v="225"/>
    <b v="0"/>
    <s v="technology/wearables"/>
    <n v="0.15485964912280703"/>
    <x v="512"/>
    <x v="2"/>
    <x v="8"/>
  </r>
  <r>
    <n v="680"/>
    <x v="680"/>
    <x v="679"/>
    <x v="96"/>
    <x v="499"/>
    <x v="2"/>
    <x v="0"/>
    <s v="USD"/>
    <n v="1410955331"/>
    <n v="1407931331"/>
    <b v="0"/>
    <x v="135"/>
    <b v="0"/>
    <s v="technology/wearables"/>
    <n v="0.25912000000000002"/>
    <x v="513"/>
    <x v="2"/>
    <x v="8"/>
  </r>
  <r>
    <n v="681"/>
    <x v="681"/>
    <x v="680"/>
    <x v="30"/>
    <x v="116"/>
    <x v="2"/>
    <x v="0"/>
    <s v="USD"/>
    <n v="1477509604"/>
    <n v="1474917604"/>
    <b v="0"/>
    <x v="29"/>
    <b v="0"/>
    <s v="technology/wearables"/>
    <n v="4.0000000000000002E-4"/>
    <x v="120"/>
    <x v="2"/>
    <x v="8"/>
  </r>
  <r>
    <n v="682"/>
    <x v="682"/>
    <x v="681"/>
    <x v="63"/>
    <x v="500"/>
    <x v="2"/>
    <x v="0"/>
    <s v="USD"/>
    <n v="1489512122"/>
    <n v="1486923722"/>
    <b v="0"/>
    <x v="80"/>
    <b v="0"/>
    <s v="technology/wearables"/>
    <n v="1.06E-3"/>
    <x v="514"/>
    <x v="2"/>
    <x v="8"/>
  </r>
  <r>
    <n v="683"/>
    <x v="683"/>
    <x v="682"/>
    <x v="19"/>
    <x v="501"/>
    <x v="2"/>
    <x v="0"/>
    <s v="USD"/>
    <n v="1477949764"/>
    <n v="1474493764"/>
    <b v="0"/>
    <x v="83"/>
    <b v="0"/>
    <s v="technology/wearables"/>
    <n v="8.5142857142857138E-3"/>
    <x v="515"/>
    <x v="2"/>
    <x v="8"/>
  </r>
  <r>
    <n v="684"/>
    <x v="684"/>
    <x v="683"/>
    <x v="163"/>
    <x v="502"/>
    <x v="2"/>
    <x v="0"/>
    <s v="USD"/>
    <n v="1406257200"/>
    <n v="1403176891"/>
    <b v="0"/>
    <x v="125"/>
    <b v="0"/>
    <s v="technology/wearables"/>
    <n v="7.4837500000000001E-2"/>
    <x v="516"/>
    <x v="2"/>
    <x v="8"/>
  </r>
  <r>
    <n v="685"/>
    <x v="685"/>
    <x v="684"/>
    <x v="13"/>
    <x v="503"/>
    <x v="2"/>
    <x v="0"/>
    <s v="USD"/>
    <n v="1421095672"/>
    <n v="1417207672"/>
    <b v="0"/>
    <x v="73"/>
    <b v="0"/>
    <s v="technology/wearables"/>
    <n v="0.27650000000000002"/>
    <x v="517"/>
    <x v="2"/>
    <x v="8"/>
  </r>
  <r>
    <n v="686"/>
    <x v="686"/>
    <x v="685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x v="687"/>
    <x v="686"/>
    <x v="57"/>
    <x v="504"/>
    <x v="2"/>
    <x v="14"/>
    <s v="MXN"/>
    <n v="1486317653"/>
    <n v="1481133653"/>
    <b v="0"/>
    <x v="79"/>
    <b v="0"/>
    <s v="technology/wearables"/>
    <n v="3.5499999999999997E-2"/>
    <x v="518"/>
    <x v="2"/>
    <x v="8"/>
  </r>
  <r>
    <n v="688"/>
    <x v="688"/>
    <x v="687"/>
    <x v="22"/>
    <x v="505"/>
    <x v="2"/>
    <x v="0"/>
    <s v="USD"/>
    <n v="1444876253"/>
    <n v="1442284253"/>
    <b v="0"/>
    <x v="17"/>
    <b v="0"/>
    <s v="technology/wearables"/>
    <n v="0.72989999999999999"/>
    <x v="519"/>
    <x v="2"/>
    <x v="8"/>
  </r>
  <r>
    <n v="689"/>
    <x v="689"/>
    <x v="688"/>
    <x v="61"/>
    <x v="506"/>
    <x v="2"/>
    <x v="0"/>
    <s v="USD"/>
    <n v="1481173140"/>
    <n v="1478016097"/>
    <b v="0"/>
    <x v="226"/>
    <b v="0"/>
    <s v="technology/wearables"/>
    <n v="0.57648750000000004"/>
    <x v="520"/>
    <x v="2"/>
    <x v="8"/>
  </r>
  <r>
    <n v="690"/>
    <x v="690"/>
    <x v="689"/>
    <x v="22"/>
    <x v="507"/>
    <x v="2"/>
    <x v="0"/>
    <s v="USD"/>
    <n v="1473400800"/>
    <n v="1469718841"/>
    <b v="0"/>
    <x v="69"/>
    <b v="0"/>
    <s v="technology/wearables"/>
    <n v="0.1234"/>
    <x v="521"/>
    <x v="2"/>
    <x v="8"/>
  </r>
  <r>
    <n v="691"/>
    <x v="691"/>
    <x v="690"/>
    <x v="63"/>
    <x v="92"/>
    <x v="2"/>
    <x v="0"/>
    <s v="USD"/>
    <n v="1435711246"/>
    <n v="1433292046"/>
    <b v="0"/>
    <x v="73"/>
    <b v="0"/>
    <s v="technology/wearables"/>
    <n v="5.1999999999999998E-3"/>
    <x v="438"/>
    <x v="2"/>
    <x v="8"/>
  </r>
  <r>
    <n v="692"/>
    <x v="692"/>
    <x v="691"/>
    <x v="22"/>
    <x v="508"/>
    <x v="2"/>
    <x v="1"/>
    <s v="GBP"/>
    <n v="1482397263"/>
    <n v="1479805263"/>
    <b v="0"/>
    <x v="227"/>
    <b v="0"/>
    <s v="technology/wearables"/>
    <n v="6.5299999999999997E-2"/>
    <x v="522"/>
    <x v="2"/>
    <x v="8"/>
  </r>
  <r>
    <n v="693"/>
    <x v="693"/>
    <x v="692"/>
    <x v="57"/>
    <x v="509"/>
    <x v="2"/>
    <x v="0"/>
    <s v="USD"/>
    <n v="1430421827"/>
    <n v="1427829827"/>
    <b v="0"/>
    <x v="228"/>
    <b v="0"/>
    <s v="technology/wearables"/>
    <n v="0.35338000000000003"/>
    <x v="523"/>
    <x v="2"/>
    <x v="8"/>
  </r>
  <r>
    <n v="694"/>
    <x v="694"/>
    <x v="693"/>
    <x v="60"/>
    <x v="510"/>
    <x v="2"/>
    <x v="0"/>
    <s v="USD"/>
    <n v="1485964559"/>
    <n v="1483372559"/>
    <b v="0"/>
    <x v="63"/>
    <b v="0"/>
    <s v="technology/wearables"/>
    <n v="3.933333333333333E-3"/>
    <x v="524"/>
    <x v="2"/>
    <x v="8"/>
  </r>
  <r>
    <n v="695"/>
    <x v="695"/>
    <x v="694"/>
    <x v="127"/>
    <x v="69"/>
    <x v="2"/>
    <x v="0"/>
    <s v="USD"/>
    <n v="1414758620"/>
    <n v="1412166620"/>
    <b v="0"/>
    <x v="63"/>
    <b v="0"/>
    <s v="technology/wearables"/>
    <n v="1.06E-2"/>
    <x v="525"/>
    <x v="2"/>
    <x v="8"/>
  </r>
  <r>
    <n v="696"/>
    <x v="696"/>
    <x v="695"/>
    <x v="164"/>
    <x v="116"/>
    <x v="2"/>
    <x v="9"/>
    <s v="EUR"/>
    <n v="1406326502"/>
    <n v="1403734502"/>
    <b v="0"/>
    <x v="29"/>
    <b v="0"/>
    <s v="technology/wearables"/>
    <n v="5.7142857142857145E-6"/>
    <x v="120"/>
    <x v="2"/>
    <x v="8"/>
  </r>
  <r>
    <n v="697"/>
    <x v="697"/>
    <x v="696"/>
    <x v="10"/>
    <x v="511"/>
    <x v="2"/>
    <x v="12"/>
    <s v="EUR"/>
    <n v="1454502789"/>
    <n v="1453206789"/>
    <b v="0"/>
    <x v="229"/>
    <b v="0"/>
    <s v="technology/wearables"/>
    <n v="0.46379999999999999"/>
    <x v="526"/>
    <x v="2"/>
    <x v="8"/>
  </r>
  <r>
    <n v="698"/>
    <x v="698"/>
    <x v="697"/>
    <x v="57"/>
    <x v="512"/>
    <x v="2"/>
    <x v="0"/>
    <s v="USD"/>
    <n v="1411005600"/>
    <n v="1408141245"/>
    <b v="0"/>
    <x v="60"/>
    <b v="0"/>
    <s v="technology/wearables"/>
    <n v="0.15390000000000001"/>
    <x v="527"/>
    <x v="2"/>
    <x v="8"/>
  </r>
  <r>
    <n v="699"/>
    <x v="699"/>
    <x v="698"/>
    <x v="64"/>
    <x v="513"/>
    <x v="2"/>
    <x v="0"/>
    <s v="USD"/>
    <n v="1385136000"/>
    <n v="1381923548"/>
    <b v="0"/>
    <x v="230"/>
    <b v="0"/>
    <s v="technology/wearables"/>
    <n v="0.824221076923077"/>
    <x v="528"/>
    <x v="2"/>
    <x v="8"/>
  </r>
  <r>
    <n v="700"/>
    <x v="700"/>
    <x v="699"/>
    <x v="36"/>
    <x v="124"/>
    <x v="2"/>
    <x v="3"/>
    <s v="EUR"/>
    <n v="1484065881"/>
    <n v="1481473881"/>
    <b v="0"/>
    <x v="162"/>
    <b v="0"/>
    <s v="technology/wearables"/>
    <n v="2.6866666666666667E-2"/>
    <x v="31"/>
    <x v="2"/>
    <x v="8"/>
  </r>
  <r>
    <n v="701"/>
    <x v="701"/>
    <x v="700"/>
    <x v="165"/>
    <x v="514"/>
    <x v="2"/>
    <x v="1"/>
    <s v="GBP"/>
    <n v="1406130880"/>
    <n v="1403538880"/>
    <b v="0"/>
    <x v="64"/>
    <b v="0"/>
    <s v="technology/wearables"/>
    <n v="0.26600000000000001"/>
    <x v="529"/>
    <x v="2"/>
    <x v="8"/>
  </r>
  <r>
    <n v="702"/>
    <x v="702"/>
    <x v="701"/>
    <x v="36"/>
    <x v="515"/>
    <x v="2"/>
    <x v="0"/>
    <s v="USD"/>
    <n v="1480011987"/>
    <n v="1477416387"/>
    <b v="0"/>
    <x v="77"/>
    <b v="0"/>
    <s v="technology/wearables"/>
    <n v="0.30813400000000002"/>
    <x v="530"/>
    <x v="2"/>
    <x v="8"/>
  </r>
  <r>
    <n v="703"/>
    <x v="703"/>
    <x v="702"/>
    <x v="36"/>
    <x v="516"/>
    <x v="2"/>
    <x v="0"/>
    <s v="USD"/>
    <n v="1485905520"/>
    <n v="1481150949"/>
    <b v="0"/>
    <x v="63"/>
    <b v="0"/>
    <s v="technology/wearables"/>
    <n v="5.5800000000000002E-2"/>
    <x v="531"/>
    <x v="2"/>
    <x v="8"/>
  </r>
  <r>
    <n v="704"/>
    <x v="704"/>
    <x v="703"/>
    <x v="56"/>
    <x v="517"/>
    <x v="2"/>
    <x v="5"/>
    <s v="CAD"/>
    <n v="1487565468"/>
    <n v="1482381468"/>
    <b v="0"/>
    <x v="80"/>
    <b v="0"/>
    <s v="technology/wearables"/>
    <n v="8.7454545454545458E-3"/>
    <x v="532"/>
    <x v="2"/>
    <x v="8"/>
  </r>
  <r>
    <n v="705"/>
    <x v="705"/>
    <x v="704"/>
    <x v="57"/>
    <x v="518"/>
    <x v="2"/>
    <x v="9"/>
    <s v="EUR"/>
    <n v="1484999278"/>
    <n v="1482407278"/>
    <b v="0"/>
    <x v="81"/>
    <b v="0"/>
    <s v="technology/wearables"/>
    <n v="9.7699999999999992E-3"/>
    <x v="533"/>
    <x v="2"/>
    <x v="8"/>
  </r>
  <r>
    <n v="706"/>
    <x v="706"/>
    <x v="705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x v="707"/>
    <x v="706"/>
    <x v="118"/>
    <x v="519"/>
    <x v="2"/>
    <x v="1"/>
    <s v="GBP"/>
    <n v="1483286127"/>
    <n v="1479830127"/>
    <b v="0"/>
    <x v="231"/>
    <b v="0"/>
    <s v="technology/wearables"/>
    <n v="0.78927352941176465"/>
    <x v="534"/>
    <x v="2"/>
    <x v="8"/>
  </r>
  <r>
    <n v="708"/>
    <x v="708"/>
    <x v="707"/>
    <x v="79"/>
    <x v="520"/>
    <x v="2"/>
    <x v="1"/>
    <s v="GBP"/>
    <n v="1410616600"/>
    <n v="1405432600"/>
    <b v="0"/>
    <x v="232"/>
    <b v="0"/>
    <s v="technology/wearables"/>
    <n v="0.22092500000000001"/>
    <x v="535"/>
    <x v="2"/>
    <x v="8"/>
  </r>
  <r>
    <n v="709"/>
    <x v="709"/>
    <x v="708"/>
    <x v="36"/>
    <x v="377"/>
    <x v="2"/>
    <x v="0"/>
    <s v="USD"/>
    <n v="1417741159"/>
    <n v="1415149159"/>
    <b v="0"/>
    <x v="84"/>
    <b v="0"/>
    <s v="technology/wearables"/>
    <n v="4.0666666666666663E-3"/>
    <x v="458"/>
    <x v="2"/>
    <x v="8"/>
  </r>
  <r>
    <n v="710"/>
    <x v="710"/>
    <x v="709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x v="711"/>
    <x v="710"/>
    <x v="57"/>
    <x v="521"/>
    <x v="2"/>
    <x v="9"/>
    <s v="EUR"/>
    <n v="1481716868"/>
    <n v="1478257268"/>
    <b v="0"/>
    <x v="233"/>
    <b v="0"/>
    <s v="technology/wearables"/>
    <n v="0.33790999999999999"/>
    <x v="536"/>
    <x v="2"/>
    <x v="8"/>
  </r>
  <r>
    <n v="712"/>
    <x v="712"/>
    <x v="711"/>
    <x v="166"/>
    <x v="522"/>
    <x v="2"/>
    <x v="0"/>
    <s v="USD"/>
    <n v="1455466832"/>
    <n v="1452874832"/>
    <b v="0"/>
    <x v="80"/>
    <b v="0"/>
    <s v="technology/wearables"/>
    <n v="2.1649484536082476E-3"/>
    <x v="537"/>
    <x v="2"/>
    <x v="8"/>
  </r>
  <r>
    <n v="713"/>
    <x v="713"/>
    <x v="712"/>
    <x v="31"/>
    <x v="523"/>
    <x v="2"/>
    <x v="13"/>
    <s v="EUR"/>
    <n v="1465130532"/>
    <n v="1462538532"/>
    <b v="0"/>
    <x v="29"/>
    <b v="0"/>
    <s v="technology/wearables"/>
    <n v="7.9600000000000001E-3"/>
    <x v="538"/>
    <x v="2"/>
    <x v="8"/>
  </r>
  <r>
    <n v="714"/>
    <x v="714"/>
    <x v="713"/>
    <x v="36"/>
    <x v="524"/>
    <x v="2"/>
    <x v="0"/>
    <s v="USD"/>
    <n v="1488308082"/>
    <n v="1483124082"/>
    <b v="0"/>
    <x v="33"/>
    <b v="0"/>
    <s v="technology/wearables"/>
    <n v="0.14993333333333334"/>
    <x v="539"/>
    <x v="2"/>
    <x v="8"/>
  </r>
  <r>
    <n v="715"/>
    <x v="715"/>
    <x v="714"/>
    <x v="167"/>
    <x v="525"/>
    <x v="2"/>
    <x v="0"/>
    <s v="USD"/>
    <n v="1446693040"/>
    <n v="1443233440"/>
    <b v="0"/>
    <x v="8"/>
    <b v="0"/>
    <s v="technology/wearables"/>
    <n v="5.0509090909090906E-2"/>
    <x v="540"/>
    <x v="2"/>
    <x v="8"/>
  </r>
  <r>
    <n v="716"/>
    <x v="716"/>
    <x v="715"/>
    <x v="39"/>
    <x v="526"/>
    <x v="2"/>
    <x v="0"/>
    <s v="USD"/>
    <n v="1417392000"/>
    <n v="1414511307"/>
    <b v="0"/>
    <x v="38"/>
    <b v="0"/>
    <s v="technology/wearables"/>
    <n v="0.10214285714285715"/>
    <x v="541"/>
    <x v="2"/>
    <x v="8"/>
  </r>
  <r>
    <n v="717"/>
    <x v="717"/>
    <x v="716"/>
    <x v="57"/>
    <x v="527"/>
    <x v="2"/>
    <x v="0"/>
    <s v="USD"/>
    <n v="1409949002"/>
    <n v="1407357002"/>
    <b v="0"/>
    <x v="80"/>
    <b v="0"/>
    <s v="technology/wearables"/>
    <n v="3.0500000000000002E-3"/>
    <x v="542"/>
    <x v="2"/>
    <x v="8"/>
  </r>
  <r>
    <n v="718"/>
    <x v="718"/>
    <x v="717"/>
    <x v="14"/>
    <x v="456"/>
    <x v="2"/>
    <x v="0"/>
    <s v="USD"/>
    <n v="1487397540"/>
    <n v="1484684247"/>
    <b v="0"/>
    <x v="80"/>
    <b v="0"/>
    <s v="technology/wearables"/>
    <n v="7.4999999999999997E-3"/>
    <x v="381"/>
    <x v="2"/>
    <x v="8"/>
  </r>
  <r>
    <n v="719"/>
    <x v="719"/>
    <x v="718"/>
    <x v="36"/>
    <x v="528"/>
    <x v="2"/>
    <x v="0"/>
    <s v="USD"/>
    <n v="1456189076"/>
    <n v="1454979476"/>
    <b v="0"/>
    <x v="73"/>
    <b v="0"/>
    <s v="technology/wearables"/>
    <n v="1.2933333333333333E-2"/>
    <x v="543"/>
    <x v="2"/>
    <x v="8"/>
  </r>
  <r>
    <n v="720"/>
    <x v="720"/>
    <x v="719"/>
    <x v="168"/>
    <x v="529"/>
    <x v="0"/>
    <x v="0"/>
    <s v="USD"/>
    <n v="1327851291"/>
    <n v="1325432091"/>
    <b v="0"/>
    <x v="14"/>
    <b v="1"/>
    <s v="publishing/nonfiction"/>
    <n v="1.4394736842105262"/>
    <x v="544"/>
    <x v="3"/>
    <x v="9"/>
  </r>
  <r>
    <n v="721"/>
    <x v="721"/>
    <x v="720"/>
    <x v="169"/>
    <x v="530"/>
    <x v="0"/>
    <x v="0"/>
    <s v="USD"/>
    <n v="1406900607"/>
    <n v="1403012607"/>
    <b v="0"/>
    <x v="46"/>
    <b v="1"/>
    <s v="publishing/nonfiction"/>
    <n v="1.2210975609756098"/>
    <x v="545"/>
    <x v="3"/>
    <x v="9"/>
  </r>
  <r>
    <n v="722"/>
    <x v="722"/>
    <x v="721"/>
    <x v="31"/>
    <x v="531"/>
    <x v="0"/>
    <x v="0"/>
    <s v="USD"/>
    <n v="1333909178"/>
    <n v="1331320778"/>
    <b v="0"/>
    <x v="234"/>
    <b v="1"/>
    <s v="publishing/nonfiction"/>
    <n v="1.3202400000000001"/>
    <x v="546"/>
    <x v="3"/>
    <x v="9"/>
  </r>
  <r>
    <n v="723"/>
    <x v="723"/>
    <x v="722"/>
    <x v="10"/>
    <x v="532"/>
    <x v="0"/>
    <x v="0"/>
    <s v="USD"/>
    <n v="1438228740"/>
    <n v="1435606549"/>
    <b v="0"/>
    <x v="61"/>
    <b v="1"/>
    <s v="publishing/nonfiction"/>
    <n v="1.0938000000000001"/>
    <x v="547"/>
    <x v="3"/>
    <x v="9"/>
  </r>
  <r>
    <n v="724"/>
    <x v="724"/>
    <x v="723"/>
    <x v="39"/>
    <x v="533"/>
    <x v="0"/>
    <x v="0"/>
    <s v="USD"/>
    <n v="1309447163"/>
    <n v="1306855163"/>
    <b v="0"/>
    <x v="235"/>
    <b v="1"/>
    <s v="publishing/nonfiction"/>
    <n v="1.0547157142857144"/>
    <x v="548"/>
    <x v="3"/>
    <x v="9"/>
  </r>
  <r>
    <n v="725"/>
    <x v="725"/>
    <x v="724"/>
    <x v="22"/>
    <x v="534"/>
    <x v="0"/>
    <x v="0"/>
    <s v="USD"/>
    <n v="1450018912"/>
    <n v="1447426912"/>
    <b v="0"/>
    <x v="205"/>
    <b v="1"/>
    <s v="publishing/nonfiction"/>
    <n v="1.0035000000000001"/>
    <x v="549"/>
    <x v="3"/>
    <x v="9"/>
  </r>
  <r>
    <n v="726"/>
    <x v="726"/>
    <x v="725"/>
    <x v="30"/>
    <x v="535"/>
    <x v="0"/>
    <x v="0"/>
    <s v="USD"/>
    <n v="1365728487"/>
    <n v="1363136487"/>
    <b v="0"/>
    <x v="2"/>
    <b v="1"/>
    <s v="publishing/nonfiction"/>
    <n v="1.014"/>
    <x v="550"/>
    <x v="3"/>
    <x v="9"/>
  </r>
  <r>
    <n v="727"/>
    <x v="727"/>
    <x v="726"/>
    <x v="8"/>
    <x v="536"/>
    <x v="0"/>
    <x v="0"/>
    <s v="USD"/>
    <n v="1358198400"/>
    <n v="1354580949"/>
    <b v="0"/>
    <x v="184"/>
    <b v="1"/>
    <s v="publishing/nonfiction"/>
    <n v="1.5551428571428572"/>
    <x v="551"/>
    <x v="3"/>
    <x v="9"/>
  </r>
  <r>
    <n v="728"/>
    <x v="728"/>
    <x v="727"/>
    <x v="51"/>
    <x v="537"/>
    <x v="0"/>
    <x v="0"/>
    <s v="USD"/>
    <n v="1313957157"/>
    <n v="1310069157"/>
    <b v="0"/>
    <x v="208"/>
    <b v="1"/>
    <s v="publishing/nonfiction"/>
    <n v="1.05566"/>
    <x v="552"/>
    <x v="3"/>
    <x v="9"/>
  </r>
  <r>
    <n v="729"/>
    <x v="729"/>
    <x v="728"/>
    <x v="23"/>
    <x v="538"/>
    <x v="0"/>
    <x v="0"/>
    <s v="USD"/>
    <n v="1348028861"/>
    <n v="1342844861"/>
    <b v="0"/>
    <x v="148"/>
    <b v="1"/>
    <s v="publishing/nonfiction"/>
    <n v="1.3065"/>
    <x v="553"/>
    <x v="3"/>
    <x v="9"/>
  </r>
  <r>
    <n v="730"/>
    <x v="730"/>
    <x v="729"/>
    <x v="22"/>
    <x v="539"/>
    <x v="0"/>
    <x v="0"/>
    <s v="USD"/>
    <n v="1323280391"/>
    <n v="1320688391"/>
    <b v="0"/>
    <x v="236"/>
    <b v="1"/>
    <s v="publishing/nonfiction"/>
    <n v="1.3219000000000001"/>
    <x v="554"/>
    <x v="3"/>
    <x v="9"/>
  </r>
  <r>
    <n v="731"/>
    <x v="731"/>
    <x v="730"/>
    <x v="10"/>
    <x v="540"/>
    <x v="0"/>
    <x v="0"/>
    <s v="USD"/>
    <n v="1327212000"/>
    <n v="1322852747"/>
    <b v="0"/>
    <x v="26"/>
    <b v="1"/>
    <s v="publishing/nonfiction"/>
    <n v="1.26"/>
    <x v="555"/>
    <x v="3"/>
    <x v="9"/>
  </r>
  <r>
    <n v="732"/>
    <x v="732"/>
    <x v="731"/>
    <x v="170"/>
    <x v="541"/>
    <x v="0"/>
    <x v="1"/>
    <s v="GBP"/>
    <n v="1380449461"/>
    <n v="1375265461"/>
    <b v="0"/>
    <x v="62"/>
    <b v="1"/>
    <s v="publishing/nonfiction"/>
    <n v="1.6"/>
    <x v="556"/>
    <x v="3"/>
    <x v="9"/>
  </r>
  <r>
    <n v="733"/>
    <x v="733"/>
    <x v="732"/>
    <x v="30"/>
    <x v="542"/>
    <x v="0"/>
    <x v="1"/>
    <s v="GBP"/>
    <n v="1387533892"/>
    <n v="1384941892"/>
    <b v="0"/>
    <x v="39"/>
    <b v="1"/>
    <s v="publishing/nonfiction"/>
    <n v="1.2048000000000001"/>
    <x v="557"/>
    <x v="3"/>
    <x v="9"/>
  </r>
  <r>
    <n v="734"/>
    <x v="734"/>
    <x v="733"/>
    <x v="0"/>
    <x v="543"/>
    <x v="0"/>
    <x v="5"/>
    <s v="CAD"/>
    <n v="1431147600"/>
    <n v="1428465420"/>
    <b v="0"/>
    <x v="7"/>
    <b v="1"/>
    <s v="publishing/nonfiction"/>
    <n v="1.2552941176470589"/>
    <x v="558"/>
    <x v="3"/>
    <x v="9"/>
  </r>
  <r>
    <n v="735"/>
    <x v="735"/>
    <x v="734"/>
    <x v="171"/>
    <x v="544"/>
    <x v="0"/>
    <x v="0"/>
    <s v="USD"/>
    <n v="1417653540"/>
    <n v="1414975346"/>
    <b v="0"/>
    <x v="194"/>
    <b v="1"/>
    <s v="publishing/nonfiction"/>
    <n v="1.1440638297872341"/>
    <x v="559"/>
    <x v="3"/>
    <x v="9"/>
  </r>
  <r>
    <n v="736"/>
    <x v="736"/>
    <x v="735"/>
    <x v="172"/>
    <x v="545"/>
    <x v="0"/>
    <x v="0"/>
    <s v="USD"/>
    <n v="1385009940"/>
    <n v="1383327440"/>
    <b v="0"/>
    <x v="52"/>
    <b v="1"/>
    <s v="publishing/nonfiction"/>
    <n v="3.151388888888889"/>
    <x v="560"/>
    <x v="3"/>
    <x v="9"/>
  </r>
  <r>
    <n v="737"/>
    <x v="737"/>
    <x v="736"/>
    <x v="10"/>
    <x v="546"/>
    <x v="0"/>
    <x v="0"/>
    <s v="USD"/>
    <n v="1392408000"/>
    <n v="1390890987"/>
    <b v="0"/>
    <x v="52"/>
    <b v="1"/>
    <s v="publishing/nonfiction"/>
    <n v="1.224"/>
    <x v="98"/>
    <x v="3"/>
    <x v="9"/>
  </r>
  <r>
    <n v="738"/>
    <x v="738"/>
    <x v="737"/>
    <x v="15"/>
    <x v="547"/>
    <x v="0"/>
    <x v="0"/>
    <s v="USD"/>
    <n v="1417409940"/>
    <n v="1414765794"/>
    <b v="0"/>
    <x v="14"/>
    <b v="1"/>
    <s v="publishing/nonfiction"/>
    <n v="1.0673333333333332"/>
    <x v="561"/>
    <x v="3"/>
    <x v="9"/>
  </r>
  <r>
    <n v="739"/>
    <x v="739"/>
    <x v="738"/>
    <x v="12"/>
    <x v="548"/>
    <x v="0"/>
    <x v="0"/>
    <s v="USD"/>
    <n v="1407758629"/>
    <n v="1404907429"/>
    <b v="0"/>
    <x v="237"/>
    <b v="1"/>
    <s v="publishing/nonfiction"/>
    <n v="1.5833333333333333"/>
    <x v="562"/>
    <x v="3"/>
    <x v="9"/>
  </r>
  <r>
    <n v="740"/>
    <x v="740"/>
    <x v="739"/>
    <x v="9"/>
    <x v="549"/>
    <x v="0"/>
    <x v="0"/>
    <s v="USD"/>
    <n v="1434857482"/>
    <n v="1433647882"/>
    <b v="0"/>
    <x v="10"/>
    <b v="1"/>
    <s v="publishing/nonfiction"/>
    <n v="1.0740000000000001"/>
    <x v="563"/>
    <x v="3"/>
    <x v="9"/>
  </r>
  <r>
    <n v="741"/>
    <x v="741"/>
    <x v="740"/>
    <x v="93"/>
    <x v="550"/>
    <x v="0"/>
    <x v="0"/>
    <s v="USD"/>
    <n v="1370964806"/>
    <n v="1367940806"/>
    <b v="0"/>
    <x v="225"/>
    <b v="1"/>
    <s v="publishing/nonfiction"/>
    <n v="1.0226"/>
    <x v="564"/>
    <x v="3"/>
    <x v="9"/>
  </r>
  <r>
    <n v="742"/>
    <x v="742"/>
    <x v="741"/>
    <x v="123"/>
    <x v="551"/>
    <x v="0"/>
    <x v="0"/>
    <s v="USD"/>
    <n v="1395435712"/>
    <n v="1392847312"/>
    <b v="0"/>
    <x v="23"/>
    <b v="1"/>
    <s v="publishing/nonfiction"/>
    <n v="1.1071428571428572"/>
    <x v="565"/>
    <x v="3"/>
    <x v="9"/>
  </r>
  <r>
    <n v="743"/>
    <x v="743"/>
    <x v="742"/>
    <x v="131"/>
    <x v="552"/>
    <x v="0"/>
    <x v="0"/>
    <s v="USD"/>
    <n v="1334610000"/>
    <n v="1332435685"/>
    <b v="0"/>
    <x v="41"/>
    <b v="1"/>
    <s v="publishing/nonfiction"/>
    <n v="1.48"/>
    <x v="566"/>
    <x v="3"/>
    <x v="9"/>
  </r>
  <r>
    <n v="744"/>
    <x v="744"/>
    <x v="743"/>
    <x v="10"/>
    <x v="553"/>
    <x v="0"/>
    <x v="0"/>
    <s v="USD"/>
    <n v="1355439503"/>
    <n v="1352847503"/>
    <b v="0"/>
    <x v="95"/>
    <b v="1"/>
    <s v="publishing/nonfiction"/>
    <n v="1.0232000000000001"/>
    <x v="567"/>
    <x v="3"/>
    <x v="9"/>
  </r>
  <r>
    <n v="745"/>
    <x v="745"/>
    <x v="744"/>
    <x v="173"/>
    <x v="554"/>
    <x v="0"/>
    <x v="0"/>
    <s v="USD"/>
    <n v="1367588645"/>
    <n v="1364996645"/>
    <b v="0"/>
    <x v="142"/>
    <b v="1"/>
    <s v="publishing/nonfiction"/>
    <n v="1.7909909909909909"/>
    <x v="568"/>
    <x v="3"/>
    <x v="9"/>
  </r>
  <r>
    <n v="746"/>
    <x v="746"/>
    <x v="745"/>
    <x v="174"/>
    <x v="555"/>
    <x v="0"/>
    <x v="0"/>
    <s v="USD"/>
    <n v="1348372740"/>
    <n v="1346806909"/>
    <b v="0"/>
    <x v="174"/>
    <b v="1"/>
    <s v="publishing/nonfiction"/>
    <n v="1.1108135252761968"/>
    <x v="569"/>
    <x v="3"/>
    <x v="9"/>
  </r>
  <r>
    <n v="747"/>
    <x v="747"/>
    <x v="746"/>
    <x v="39"/>
    <x v="556"/>
    <x v="0"/>
    <x v="9"/>
    <s v="EUR"/>
    <n v="1421319240"/>
    <n v="1418649019"/>
    <b v="0"/>
    <x v="165"/>
    <b v="1"/>
    <s v="publishing/nonfiction"/>
    <n v="1.0004285714285714"/>
    <x v="570"/>
    <x v="3"/>
    <x v="9"/>
  </r>
  <r>
    <n v="748"/>
    <x v="748"/>
    <x v="747"/>
    <x v="13"/>
    <x v="557"/>
    <x v="0"/>
    <x v="0"/>
    <s v="USD"/>
    <n v="1407701966"/>
    <n v="1405109966"/>
    <b v="0"/>
    <x v="34"/>
    <b v="1"/>
    <s v="publishing/nonfiction"/>
    <n v="1.0024999999999999"/>
    <x v="571"/>
    <x v="3"/>
    <x v="9"/>
  </r>
  <r>
    <n v="749"/>
    <x v="749"/>
    <x v="748"/>
    <x v="3"/>
    <x v="558"/>
    <x v="0"/>
    <x v="0"/>
    <s v="USD"/>
    <n v="1485642930"/>
    <n v="1483050930"/>
    <b v="0"/>
    <x v="238"/>
    <b v="1"/>
    <s v="publishing/nonfiction"/>
    <n v="1.0556000000000001"/>
    <x v="572"/>
    <x v="3"/>
    <x v="9"/>
  </r>
  <r>
    <n v="750"/>
    <x v="750"/>
    <x v="749"/>
    <x v="175"/>
    <x v="559"/>
    <x v="0"/>
    <x v="0"/>
    <s v="USD"/>
    <n v="1361739872"/>
    <n v="1359147872"/>
    <b v="0"/>
    <x v="211"/>
    <b v="1"/>
    <s v="publishing/nonfiction"/>
    <n v="1.0258775877587758"/>
    <x v="573"/>
    <x v="3"/>
    <x v="9"/>
  </r>
  <r>
    <n v="751"/>
    <x v="751"/>
    <x v="750"/>
    <x v="9"/>
    <x v="560"/>
    <x v="0"/>
    <x v="0"/>
    <s v="USD"/>
    <n v="1312470475"/>
    <n v="1308496075"/>
    <b v="0"/>
    <x v="95"/>
    <b v="1"/>
    <s v="publishing/nonfiction"/>
    <n v="1.1850000000000001"/>
    <x v="574"/>
    <x v="3"/>
    <x v="9"/>
  </r>
  <r>
    <n v="752"/>
    <x v="752"/>
    <x v="751"/>
    <x v="10"/>
    <x v="561"/>
    <x v="0"/>
    <x v="2"/>
    <s v="AUD"/>
    <n v="1476615600"/>
    <n v="1474884417"/>
    <b v="0"/>
    <x v="217"/>
    <b v="1"/>
    <s v="publishing/nonfiction"/>
    <n v="1.117"/>
    <x v="575"/>
    <x v="3"/>
    <x v="9"/>
  </r>
  <r>
    <n v="753"/>
    <x v="753"/>
    <x v="752"/>
    <x v="3"/>
    <x v="562"/>
    <x v="0"/>
    <x v="0"/>
    <s v="USD"/>
    <n v="1423922991"/>
    <n v="1421330991"/>
    <b v="0"/>
    <x v="55"/>
    <b v="1"/>
    <s v="publishing/nonfiction"/>
    <n v="1.28"/>
    <x v="576"/>
    <x v="3"/>
    <x v="9"/>
  </r>
  <r>
    <n v="754"/>
    <x v="754"/>
    <x v="753"/>
    <x v="13"/>
    <x v="563"/>
    <x v="0"/>
    <x v="0"/>
    <s v="USD"/>
    <n v="1357408721"/>
    <n v="1354816721"/>
    <b v="0"/>
    <x v="72"/>
    <b v="1"/>
    <s v="publishing/nonfiction"/>
    <n v="1.0375000000000001"/>
    <x v="577"/>
    <x v="3"/>
    <x v="9"/>
  </r>
  <r>
    <n v="755"/>
    <x v="755"/>
    <x v="754"/>
    <x v="30"/>
    <x v="564"/>
    <x v="0"/>
    <x v="0"/>
    <s v="USD"/>
    <n v="1369010460"/>
    <n v="1366381877"/>
    <b v="0"/>
    <x v="32"/>
    <b v="1"/>
    <s v="publishing/nonfiction"/>
    <n v="1.0190760000000001"/>
    <x v="578"/>
    <x v="3"/>
    <x v="9"/>
  </r>
  <r>
    <n v="756"/>
    <x v="756"/>
    <x v="755"/>
    <x v="176"/>
    <x v="565"/>
    <x v="0"/>
    <x v="0"/>
    <s v="USD"/>
    <n v="1303147459"/>
    <n v="1297880659"/>
    <b v="0"/>
    <x v="19"/>
    <b v="1"/>
    <s v="publishing/nonfiction"/>
    <n v="1.177142857142857"/>
    <x v="579"/>
    <x v="3"/>
    <x v="9"/>
  </r>
  <r>
    <n v="757"/>
    <x v="757"/>
    <x v="756"/>
    <x v="49"/>
    <x v="566"/>
    <x v="0"/>
    <x v="0"/>
    <s v="USD"/>
    <n v="1354756714"/>
    <n v="1353547114"/>
    <b v="0"/>
    <x v="59"/>
    <b v="1"/>
    <s v="publishing/nonfiction"/>
    <n v="2.38"/>
    <x v="580"/>
    <x v="3"/>
    <x v="9"/>
  </r>
  <r>
    <n v="758"/>
    <x v="758"/>
    <x v="757"/>
    <x v="30"/>
    <x v="567"/>
    <x v="0"/>
    <x v="0"/>
    <s v="USD"/>
    <n v="1286568268"/>
    <n v="1283976268"/>
    <b v="0"/>
    <x v="10"/>
    <b v="1"/>
    <s v="publishing/nonfiction"/>
    <n v="1.02"/>
    <x v="581"/>
    <x v="3"/>
    <x v="9"/>
  </r>
  <r>
    <n v="759"/>
    <x v="759"/>
    <x v="758"/>
    <x v="10"/>
    <x v="568"/>
    <x v="0"/>
    <x v="1"/>
    <s v="GBP"/>
    <n v="1404892539"/>
    <n v="1401436539"/>
    <b v="0"/>
    <x v="221"/>
    <b v="1"/>
    <s v="publishing/nonfiction"/>
    <n v="1.0192000000000001"/>
    <x v="582"/>
    <x v="3"/>
    <x v="9"/>
  </r>
  <r>
    <n v="760"/>
    <x v="760"/>
    <x v="759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x v="761"/>
    <x v="760"/>
    <x v="10"/>
    <x v="569"/>
    <x v="2"/>
    <x v="0"/>
    <s v="USD"/>
    <n v="1391364126"/>
    <n v="1388772126"/>
    <b v="0"/>
    <x v="79"/>
    <b v="0"/>
    <s v="publishing/fiction"/>
    <n v="4.7E-2"/>
    <x v="583"/>
    <x v="3"/>
    <x v="10"/>
  </r>
  <r>
    <n v="762"/>
    <x v="762"/>
    <x v="761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x v="763"/>
    <x v="762"/>
    <x v="177"/>
    <x v="139"/>
    <x v="2"/>
    <x v="1"/>
    <s v="GBP"/>
    <n v="1376563408"/>
    <n v="1373971408"/>
    <b v="0"/>
    <x v="29"/>
    <b v="0"/>
    <s v="publishing/fiction"/>
    <n v="1.1655011655011655E-3"/>
    <x v="144"/>
    <x v="3"/>
    <x v="10"/>
  </r>
  <r>
    <n v="764"/>
    <x v="764"/>
    <x v="763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x v="765"/>
    <x v="764"/>
    <x v="39"/>
    <x v="570"/>
    <x v="2"/>
    <x v="0"/>
    <s v="USD"/>
    <n v="1413723684"/>
    <n v="1411131684"/>
    <b v="0"/>
    <x v="34"/>
    <b v="0"/>
    <s v="publishing/fiction"/>
    <n v="0.36014285714285715"/>
    <x v="584"/>
    <x v="3"/>
    <x v="10"/>
  </r>
  <r>
    <n v="766"/>
    <x v="766"/>
    <x v="765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x v="767"/>
    <x v="766"/>
    <x v="10"/>
    <x v="571"/>
    <x v="2"/>
    <x v="0"/>
    <s v="USD"/>
    <n v="1432178810"/>
    <n v="1429586810"/>
    <b v="0"/>
    <x v="83"/>
    <b v="0"/>
    <s v="publishing/fiction"/>
    <n v="3.5400000000000001E-2"/>
    <x v="585"/>
    <x v="3"/>
    <x v="10"/>
  </r>
  <r>
    <n v="768"/>
    <x v="768"/>
    <x v="767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x v="769"/>
    <x v="768"/>
    <x v="23"/>
    <x v="572"/>
    <x v="2"/>
    <x v="0"/>
    <s v="USD"/>
    <n v="1388102094"/>
    <n v="1385510094"/>
    <b v="0"/>
    <x v="47"/>
    <b v="0"/>
    <s v="publishing/fiction"/>
    <n v="0.41399999999999998"/>
    <x v="586"/>
    <x v="3"/>
    <x v="10"/>
  </r>
  <r>
    <n v="770"/>
    <x v="770"/>
    <x v="769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x v="771"/>
    <x v="770"/>
    <x v="114"/>
    <x v="115"/>
    <x v="2"/>
    <x v="0"/>
    <s v="USD"/>
    <n v="1454183202"/>
    <n v="1449863202"/>
    <b v="0"/>
    <x v="29"/>
    <b v="0"/>
    <s v="publishing/fiction"/>
    <n v="2.631578947368421E-4"/>
    <x v="119"/>
    <x v="3"/>
    <x v="10"/>
  </r>
  <r>
    <n v="772"/>
    <x v="772"/>
    <x v="771"/>
    <x v="15"/>
    <x v="155"/>
    <x v="2"/>
    <x v="0"/>
    <s v="USD"/>
    <n v="1257047940"/>
    <n v="1252718519"/>
    <b v="0"/>
    <x v="29"/>
    <b v="0"/>
    <s v="publishing/fiction"/>
    <n v="3.3333333333333333E-2"/>
    <x v="73"/>
    <x v="3"/>
    <x v="10"/>
  </r>
  <r>
    <n v="773"/>
    <x v="773"/>
    <x v="772"/>
    <x v="179"/>
    <x v="573"/>
    <x v="2"/>
    <x v="1"/>
    <s v="GBP"/>
    <n v="1431298860"/>
    <n v="1428341985"/>
    <b v="0"/>
    <x v="84"/>
    <b v="0"/>
    <s v="publishing/fiction"/>
    <n v="8.5129023676509714E-3"/>
    <x v="587"/>
    <x v="3"/>
    <x v="10"/>
  </r>
  <r>
    <n v="774"/>
    <x v="774"/>
    <x v="773"/>
    <x v="2"/>
    <x v="574"/>
    <x v="2"/>
    <x v="0"/>
    <s v="USD"/>
    <n v="1393181018"/>
    <n v="1390589018"/>
    <b v="0"/>
    <x v="82"/>
    <b v="0"/>
    <s v="publishing/fiction"/>
    <n v="0.70199999999999996"/>
    <x v="498"/>
    <x v="3"/>
    <x v="10"/>
  </r>
  <r>
    <n v="775"/>
    <x v="775"/>
    <x v="774"/>
    <x v="3"/>
    <x v="575"/>
    <x v="2"/>
    <x v="0"/>
    <s v="USD"/>
    <n v="1323998795"/>
    <n v="1321406795"/>
    <b v="0"/>
    <x v="81"/>
    <b v="0"/>
    <s v="publishing/fiction"/>
    <n v="1.7000000000000001E-2"/>
    <x v="447"/>
    <x v="3"/>
    <x v="10"/>
  </r>
  <r>
    <n v="776"/>
    <x v="776"/>
    <x v="775"/>
    <x v="39"/>
    <x v="576"/>
    <x v="2"/>
    <x v="0"/>
    <s v="USD"/>
    <n v="1444539600"/>
    <n v="1441297645"/>
    <b v="0"/>
    <x v="7"/>
    <b v="0"/>
    <s v="publishing/fiction"/>
    <n v="0.51400000000000001"/>
    <x v="588"/>
    <x v="3"/>
    <x v="10"/>
  </r>
  <r>
    <n v="777"/>
    <x v="777"/>
    <x v="776"/>
    <x v="9"/>
    <x v="577"/>
    <x v="2"/>
    <x v="0"/>
    <s v="USD"/>
    <n v="1375313577"/>
    <n v="1372721577"/>
    <b v="0"/>
    <x v="83"/>
    <b v="0"/>
    <s v="publishing/fiction"/>
    <n v="7.0000000000000001E-3"/>
    <x v="589"/>
    <x v="3"/>
    <x v="10"/>
  </r>
  <r>
    <n v="778"/>
    <x v="778"/>
    <x v="777"/>
    <x v="2"/>
    <x v="369"/>
    <x v="2"/>
    <x v="0"/>
    <s v="USD"/>
    <n v="1398876680"/>
    <n v="1396284680"/>
    <b v="0"/>
    <x v="29"/>
    <b v="0"/>
    <s v="publishing/fiction"/>
    <n v="4.0000000000000001E-3"/>
    <x v="453"/>
    <x v="3"/>
    <x v="10"/>
  </r>
  <r>
    <n v="779"/>
    <x v="779"/>
    <x v="778"/>
    <x v="36"/>
    <x v="402"/>
    <x v="2"/>
    <x v="0"/>
    <s v="USD"/>
    <n v="1287115200"/>
    <n v="1284567905"/>
    <b v="0"/>
    <x v="79"/>
    <b v="0"/>
    <s v="publishing/fiction"/>
    <n v="2.6666666666666668E-2"/>
    <x v="590"/>
    <x v="3"/>
    <x v="10"/>
  </r>
  <r>
    <n v="780"/>
    <x v="780"/>
    <x v="779"/>
    <x v="28"/>
    <x v="578"/>
    <x v="0"/>
    <x v="0"/>
    <s v="USD"/>
    <n v="1304439025"/>
    <n v="1301847025"/>
    <b v="0"/>
    <x v="74"/>
    <b v="1"/>
    <s v="music/rock"/>
    <n v="1.04"/>
    <x v="591"/>
    <x v="4"/>
    <x v="11"/>
  </r>
  <r>
    <n v="781"/>
    <x v="781"/>
    <x v="780"/>
    <x v="134"/>
    <x v="579"/>
    <x v="0"/>
    <x v="0"/>
    <s v="USD"/>
    <n v="1370649674"/>
    <n v="1368057674"/>
    <b v="0"/>
    <x v="20"/>
    <b v="1"/>
    <s v="music/rock"/>
    <n v="1.3315375"/>
    <x v="592"/>
    <x v="4"/>
    <x v="11"/>
  </r>
  <r>
    <n v="782"/>
    <x v="782"/>
    <x v="781"/>
    <x v="176"/>
    <x v="485"/>
    <x v="0"/>
    <x v="0"/>
    <s v="USD"/>
    <n v="1345918302"/>
    <n v="1343326302"/>
    <b v="0"/>
    <x v="25"/>
    <b v="1"/>
    <s v="music/rock"/>
    <n v="1"/>
    <x v="73"/>
    <x v="4"/>
    <x v="11"/>
  </r>
  <r>
    <n v="783"/>
    <x v="783"/>
    <x v="782"/>
    <x v="15"/>
    <x v="580"/>
    <x v="0"/>
    <x v="0"/>
    <s v="USD"/>
    <n v="1335564000"/>
    <n v="1332182049"/>
    <b v="0"/>
    <x v="2"/>
    <b v="1"/>
    <s v="music/rock"/>
    <n v="1.4813333333333334"/>
    <x v="593"/>
    <x v="4"/>
    <x v="11"/>
  </r>
  <r>
    <n v="784"/>
    <x v="784"/>
    <x v="783"/>
    <x v="28"/>
    <x v="581"/>
    <x v="0"/>
    <x v="0"/>
    <s v="USD"/>
    <n v="1395023719"/>
    <n v="1391571319"/>
    <b v="0"/>
    <x v="73"/>
    <b v="1"/>
    <s v="music/rock"/>
    <n v="1.0249999999999999"/>
    <x v="594"/>
    <x v="4"/>
    <x v="11"/>
  </r>
  <r>
    <n v="785"/>
    <x v="785"/>
    <x v="784"/>
    <x v="2"/>
    <x v="582"/>
    <x v="0"/>
    <x v="0"/>
    <s v="USD"/>
    <n v="1362060915"/>
    <n v="1359468915"/>
    <b v="0"/>
    <x v="60"/>
    <b v="1"/>
    <s v="music/rock"/>
    <n v="1.8062799999999999"/>
    <x v="595"/>
    <x v="4"/>
    <x v="11"/>
  </r>
  <r>
    <n v="786"/>
    <x v="786"/>
    <x v="785"/>
    <x v="10"/>
    <x v="583"/>
    <x v="0"/>
    <x v="0"/>
    <s v="USD"/>
    <n v="1336751220"/>
    <n v="1331774434"/>
    <b v="0"/>
    <x v="34"/>
    <b v="1"/>
    <s v="music/rock"/>
    <n v="1.4279999999999999"/>
    <x v="596"/>
    <x v="4"/>
    <x v="11"/>
  </r>
  <r>
    <n v="787"/>
    <x v="787"/>
    <x v="786"/>
    <x v="38"/>
    <x v="584"/>
    <x v="0"/>
    <x v="0"/>
    <s v="USD"/>
    <n v="1383318226"/>
    <n v="1380726226"/>
    <b v="0"/>
    <x v="57"/>
    <b v="1"/>
    <s v="music/rock"/>
    <n v="1.1416666666666666"/>
    <x v="597"/>
    <x v="4"/>
    <x v="11"/>
  </r>
  <r>
    <n v="788"/>
    <x v="788"/>
    <x v="787"/>
    <x v="28"/>
    <x v="585"/>
    <x v="0"/>
    <x v="0"/>
    <s v="USD"/>
    <n v="1341633540"/>
    <n v="1338336588"/>
    <b v="0"/>
    <x v="69"/>
    <b v="1"/>
    <s v="music/rock"/>
    <n v="2.03505"/>
    <x v="598"/>
    <x v="4"/>
    <x v="11"/>
  </r>
  <r>
    <n v="789"/>
    <x v="789"/>
    <x v="788"/>
    <x v="180"/>
    <x v="586"/>
    <x v="0"/>
    <x v="0"/>
    <s v="USD"/>
    <n v="1358755140"/>
    <n v="1357187280"/>
    <b v="0"/>
    <x v="25"/>
    <b v="1"/>
    <s v="music/rock"/>
    <n v="1.0941176470588236"/>
    <x v="599"/>
    <x v="4"/>
    <x v="11"/>
  </r>
  <r>
    <n v="790"/>
    <x v="790"/>
    <x v="789"/>
    <x v="3"/>
    <x v="587"/>
    <x v="0"/>
    <x v="0"/>
    <s v="USD"/>
    <n v="1359680939"/>
    <n v="1357088939"/>
    <b v="0"/>
    <x v="239"/>
    <b v="1"/>
    <s v="music/rock"/>
    <n v="1.443746"/>
    <x v="600"/>
    <x v="4"/>
    <x v="11"/>
  </r>
  <r>
    <n v="791"/>
    <x v="791"/>
    <x v="790"/>
    <x v="51"/>
    <x v="588"/>
    <x v="0"/>
    <x v="0"/>
    <s v="USD"/>
    <n v="1384322340"/>
    <n v="1381430646"/>
    <b v="0"/>
    <x v="130"/>
    <b v="1"/>
    <s v="music/rock"/>
    <n v="1.0386666666666666"/>
    <x v="601"/>
    <x v="4"/>
    <x v="11"/>
  </r>
  <r>
    <n v="792"/>
    <x v="792"/>
    <x v="791"/>
    <x v="30"/>
    <x v="589"/>
    <x v="0"/>
    <x v="0"/>
    <s v="USD"/>
    <n v="1383861483"/>
    <n v="1381265883"/>
    <b v="0"/>
    <x v="65"/>
    <b v="1"/>
    <s v="music/rock"/>
    <n v="1.0044440000000001"/>
    <x v="602"/>
    <x v="4"/>
    <x v="11"/>
  </r>
  <r>
    <n v="793"/>
    <x v="793"/>
    <x v="792"/>
    <x v="181"/>
    <x v="590"/>
    <x v="0"/>
    <x v="0"/>
    <s v="USD"/>
    <n v="1372827540"/>
    <n v="1371491244"/>
    <b v="0"/>
    <x v="58"/>
    <b v="1"/>
    <s v="music/rock"/>
    <n v="1.0277927272727272"/>
    <x v="603"/>
    <x v="4"/>
    <x v="11"/>
  </r>
  <r>
    <n v="794"/>
    <x v="794"/>
    <x v="793"/>
    <x v="6"/>
    <x v="591"/>
    <x v="0"/>
    <x v="0"/>
    <s v="USD"/>
    <n v="1315242360"/>
    <n v="1310438737"/>
    <b v="0"/>
    <x v="28"/>
    <b v="1"/>
    <s v="music/rock"/>
    <n v="1.0531250000000001"/>
    <x v="604"/>
    <x v="4"/>
    <x v="11"/>
  </r>
  <r>
    <n v="795"/>
    <x v="795"/>
    <x v="794"/>
    <x v="32"/>
    <x v="592"/>
    <x v="0"/>
    <x v="0"/>
    <s v="USD"/>
    <n v="1333774740"/>
    <n v="1330094566"/>
    <b v="0"/>
    <x v="192"/>
    <b v="1"/>
    <s v="music/rock"/>
    <n v="1.1178571428571429"/>
    <x v="605"/>
    <x v="4"/>
    <x v="11"/>
  </r>
  <r>
    <n v="796"/>
    <x v="796"/>
    <x v="795"/>
    <x v="3"/>
    <x v="593"/>
    <x v="0"/>
    <x v="0"/>
    <s v="USD"/>
    <n v="1379279400"/>
    <n v="1376687485"/>
    <b v="0"/>
    <x v="240"/>
    <b v="1"/>
    <s v="music/rock"/>
    <n v="1.0135000000000001"/>
    <x v="606"/>
    <x v="4"/>
    <x v="11"/>
  </r>
  <r>
    <n v="797"/>
    <x v="797"/>
    <x v="796"/>
    <x v="9"/>
    <x v="594"/>
    <x v="0"/>
    <x v="0"/>
    <s v="USD"/>
    <n v="1335672000"/>
    <n v="1332978688"/>
    <b v="0"/>
    <x v="26"/>
    <b v="1"/>
    <s v="music/rock"/>
    <n v="1.0753333333333333"/>
    <x v="607"/>
    <x v="4"/>
    <x v="11"/>
  </r>
  <r>
    <n v="798"/>
    <x v="798"/>
    <x v="797"/>
    <x v="8"/>
    <x v="595"/>
    <x v="0"/>
    <x v="0"/>
    <s v="USD"/>
    <n v="1412086187"/>
    <n v="1409494187"/>
    <b v="0"/>
    <x v="45"/>
    <b v="1"/>
    <s v="music/rock"/>
    <n v="1.1488571428571428"/>
    <x v="608"/>
    <x v="4"/>
    <x v="11"/>
  </r>
  <r>
    <n v="799"/>
    <x v="799"/>
    <x v="798"/>
    <x v="10"/>
    <x v="596"/>
    <x v="0"/>
    <x v="0"/>
    <s v="USD"/>
    <n v="1335542446"/>
    <n v="1332950446"/>
    <b v="0"/>
    <x v="33"/>
    <b v="1"/>
    <s v="music/rock"/>
    <n v="1.0002"/>
    <x v="609"/>
    <x v="4"/>
    <x v="11"/>
  </r>
  <r>
    <n v="800"/>
    <x v="800"/>
    <x v="799"/>
    <x v="15"/>
    <x v="597"/>
    <x v="0"/>
    <x v="1"/>
    <s v="GBP"/>
    <n v="1410431054"/>
    <n v="1407839054"/>
    <b v="0"/>
    <x v="66"/>
    <b v="1"/>
    <s v="music/rock"/>
    <n v="1.5213333333333334"/>
    <x v="610"/>
    <x v="4"/>
    <x v="11"/>
  </r>
  <r>
    <n v="801"/>
    <x v="801"/>
    <x v="800"/>
    <x v="13"/>
    <x v="598"/>
    <x v="0"/>
    <x v="0"/>
    <s v="USD"/>
    <n v="1309547120"/>
    <n v="1306955120"/>
    <b v="0"/>
    <x v="13"/>
    <b v="1"/>
    <s v="music/rock"/>
    <n v="1.1152149999999998"/>
    <x v="611"/>
    <x v="4"/>
    <x v="11"/>
  </r>
  <r>
    <n v="802"/>
    <x v="802"/>
    <x v="801"/>
    <x v="12"/>
    <x v="599"/>
    <x v="0"/>
    <x v="0"/>
    <s v="USD"/>
    <n v="1347854700"/>
    <n v="1343867524"/>
    <b v="0"/>
    <x v="11"/>
    <b v="1"/>
    <s v="music/rock"/>
    <n v="1.0133333333333334"/>
    <x v="612"/>
    <x v="4"/>
    <x v="11"/>
  </r>
  <r>
    <n v="803"/>
    <x v="803"/>
    <x v="802"/>
    <x v="98"/>
    <x v="600"/>
    <x v="0"/>
    <x v="0"/>
    <s v="USD"/>
    <n v="1306630800"/>
    <n v="1304376478"/>
    <b v="0"/>
    <x v="44"/>
    <b v="1"/>
    <s v="music/rock"/>
    <n v="1.232608695652174"/>
    <x v="613"/>
    <x v="4"/>
    <x v="11"/>
  </r>
  <r>
    <n v="804"/>
    <x v="804"/>
    <x v="803"/>
    <x v="62"/>
    <x v="601"/>
    <x v="0"/>
    <x v="0"/>
    <s v="USD"/>
    <n v="1311393540"/>
    <n v="1309919526"/>
    <b v="0"/>
    <x v="59"/>
    <b v="1"/>
    <s v="music/rock"/>
    <n v="1"/>
    <x v="614"/>
    <x v="4"/>
    <x v="11"/>
  </r>
  <r>
    <n v="805"/>
    <x v="805"/>
    <x v="804"/>
    <x v="9"/>
    <x v="602"/>
    <x v="0"/>
    <x v="0"/>
    <s v="USD"/>
    <n v="1310857200"/>
    <n v="1306525512"/>
    <b v="0"/>
    <x v="241"/>
    <b v="1"/>
    <s v="music/rock"/>
    <n v="1.05"/>
    <x v="615"/>
    <x v="4"/>
    <x v="11"/>
  </r>
  <r>
    <n v="806"/>
    <x v="806"/>
    <x v="805"/>
    <x v="6"/>
    <x v="603"/>
    <x v="0"/>
    <x v="0"/>
    <s v="USD"/>
    <n v="1315413339"/>
    <n v="1312821339"/>
    <b v="0"/>
    <x v="26"/>
    <b v="1"/>
    <s v="music/rock"/>
    <n v="1.0443750000000001"/>
    <x v="616"/>
    <x v="4"/>
    <x v="11"/>
  </r>
  <r>
    <n v="807"/>
    <x v="807"/>
    <x v="806"/>
    <x v="23"/>
    <x v="604"/>
    <x v="0"/>
    <x v="0"/>
    <s v="USD"/>
    <n v="1488333600"/>
    <n v="1485270311"/>
    <b v="0"/>
    <x v="7"/>
    <b v="1"/>
    <s v="music/rock"/>
    <n v="1.05125"/>
    <x v="617"/>
    <x v="4"/>
    <x v="11"/>
  </r>
  <r>
    <n v="808"/>
    <x v="808"/>
    <x v="807"/>
    <x v="37"/>
    <x v="605"/>
    <x v="0"/>
    <x v="5"/>
    <s v="CAD"/>
    <n v="1419224340"/>
    <n v="1416363886"/>
    <b v="0"/>
    <x v="68"/>
    <b v="1"/>
    <s v="music/rock"/>
    <n v="1"/>
    <x v="618"/>
    <x v="4"/>
    <x v="11"/>
  </r>
  <r>
    <n v="809"/>
    <x v="809"/>
    <x v="808"/>
    <x v="23"/>
    <x v="606"/>
    <x v="0"/>
    <x v="0"/>
    <s v="USD"/>
    <n v="1390161630"/>
    <n v="1387569630"/>
    <b v="0"/>
    <x v="47"/>
    <b v="1"/>
    <s v="music/rock"/>
    <n v="1.03775"/>
    <x v="619"/>
    <x v="4"/>
    <x v="11"/>
  </r>
  <r>
    <n v="810"/>
    <x v="810"/>
    <x v="809"/>
    <x v="15"/>
    <x v="607"/>
    <x v="0"/>
    <x v="0"/>
    <s v="USD"/>
    <n v="1346462462"/>
    <n v="1343870462"/>
    <b v="0"/>
    <x v="74"/>
    <b v="1"/>
    <s v="music/rock"/>
    <n v="1.05"/>
    <x v="615"/>
    <x v="4"/>
    <x v="11"/>
  </r>
  <r>
    <n v="811"/>
    <x v="811"/>
    <x v="810"/>
    <x v="28"/>
    <x v="578"/>
    <x v="0"/>
    <x v="0"/>
    <s v="USD"/>
    <n v="1373475120"/>
    <n v="1371569202"/>
    <b v="0"/>
    <x v="8"/>
    <b v="1"/>
    <s v="music/rock"/>
    <n v="1.04"/>
    <x v="64"/>
    <x v="4"/>
    <x v="11"/>
  </r>
  <r>
    <n v="812"/>
    <x v="812"/>
    <x v="811"/>
    <x v="20"/>
    <x v="608"/>
    <x v="0"/>
    <x v="0"/>
    <s v="USD"/>
    <n v="1362146280"/>
    <n v="1357604752"/>
    <b v="0"/>
    <x v="51"/>
    <b v="1"/>
    <s v="music/rock"/>
    <n v="1.5183333333333333"/>
    <x v="620"/>
    <x v="4"/>
    <x v="11"/>
  </r>
  <r>
    <n v="813"/>
    <x v="813"/>
    <x v="812"/>
    <x v="15"/>
    <x v="609"/>
    <x v="0"/>
    <x v="0"/>
    <s v="USD"/>
    <n v="1342825365"/>
    <n v="1340233365"/>
    <b v="0"/>
    <x v="93"/>
    <b v="1"/>
    <s v="music/rock"/>
    <n v="1.59996"/>
    <x v="621"/>
    <x v="4"/>
    <x v="11"/>
  </r>
  <r>
    <n v="814"/>
    <x v="814"/>
    <x v="813"/>
    <x v="28"/>
    <x v="610"/>
    <x v="0"/>
    <x v="0"/>
    <s v="USD"/>
    <n v="1306865040"/>
    <n v="1305568201"/>
    <b v="0"/>
    <x v="33"/>
    <b v="1"/>
    <s v="music/rock"/>
    <n v="1.2729999999999999"/>
    <x v="622"/>
    <x v="4"/>
    <x v="11"/>
  </r>
  <r>
    <n v="815"/>
    <x v="815"/>
    <x v="814"/>
    <x v="23"/>
    <x v="611"/>
    <x v="0"/>
    <x v="0"/>
    <s v="USD"/>
    <n v="1414879303"/>
    <n v="1412287303"/>
    <b v="0"/>
    <x v="68"/>
    <b v="1"/>
    <s v="music/rock"/>
    <n v="1.07"/>
    <x v="623"/>
    <x v="4"/>
    <x v="11"/>
  </r>
  <r>
    <n v="816"/>
    <x v="816"/>
    <x v="815"/>
    <x v="39"/>
    <x v="612"/>
    <x v="0"/>
    <x v="0"/>
    <s v="USD"/>
    <n v="1365489000"/>
    <n v="1362776043"/>
    <b v="0"/>
    <x v="242"/>
    <b v="1"/>
    <s v="music/rock"/>
    <n v="1.1512214285714286"/>
    <x v="624"/>
    <x v="4"/>
    <x v="11"/>
  </r>
  <r>
    <n v="817"/>
    <x v="817"/>
    <x v="816"/>
    <x v="15"/>
    <x v="613"/>
    <x v="0"/>
    <x v="0"/>
    <s v="USD"/>
    <n v="1331441940"/>
    <n v="1326810211"/>
    <b v="0"/>
    <x v="23"/>
    <b v="1"/>
    <s v="music/rock"/>
    <n v="1.3711066666666665"/>
    <x v="625"/>
    <x v="4"/>
    <x v="11"/>
  </r>
  <r>
    <n v="818"/>
    <x v="818"/>
    <x v="817"/>
    <x v="18"/>
    <x v="614"/>
    <x v="0"/>
    <x v="0"/>
    <s v="USD"/>
    <n v="1344358860"/>
    <n v="1343682681"/>
    <b v="0"/>
    <x v="10"/>
    <b v="1"/>
    <s v="music/rock"/>
    <n v="1.5571428571428572"/>
    <x v="626"/>
    <x v="4"/>
    <x v="11"/>
  </r>
  <r>
    <n v="819"/>
    <x v="819"/>
    <x v="818"/>
    <x v="44"/>
    <x v="140"/>
    <x v="0"/>
    <x v="0"/>
    <s v="USD"/>
    <n v="1387601040"/>
    <n v="1386806254"/>
    <b v="0"/>
    <x v="25"/>
    <b v="1"/>
    <s v="music/rock"/>
    <n v="1.0874999999999999"/>
    <x v="627"/>
    <x v="4"/>
    <x v="11"/>
  </r>
  <r>
    <n v="820"/>
    <x v="820"/>
    <x v="819"/>
    <x v="13"/>
    <x v="615"/>
    <x v="0"/>
    <x v="0"/>
    <s v="USD"/>
    <n v="1402290000"/>
    <n v="1399666342"/>
    <b v="0"/>
    <x v="44"/>
    <b v="1"/>
    <s v="music/rock"/>
    <n v="1.3405"/>
    <x v="628"/>
    <x v="4"/>
    <x v="11"/>
  </r>
  <r>
    <n v="821"/>
    <x v="821"/>
    <x v="820"/>
    <x v="182"/>
    <x v="616"/>
    <x v="0"/>
    <x v="0"/>
    <s v="USD"/>
    <n v="1430712060"/>
    <n v="1427753265"/>
    <b v="0"/>
    <x v="76"/>
    <b v="1"/>
    <s v="music/rock"/>
    <n v="1"/>
    <x v="629"/>
    <x v="4"/>
    <x v="11"/>
  </r>
  <r>
    <n v="822"/>
    <x v="822"/>
    <x v="821"/>
    <x v="9"/>
    <x v="617"/>
    <x v="0"/>
    <x v="0"/>
    <s v="USD"/>
    <n v="1349477050"/>
    <n v="1346885050"/>
    <b v="0"/>
    <x v="50"/>
    <b v="1"/>
    <s v="music/rock"/>
    <n v="1.1916666666666667"/>
    <x v="630"/>
    <x v="4"/>
    <x v="11"/>
  </r>
  <r>
    <n v="823"/>
    <x v="823"/>
    <x v="822"/>
    <x v="134"/>
    <x v="618"/>
    <x v="0"/>
    <x v="0"/>
    <s v="USD"/>
    <n v="1427062852"/>
    <n v="1424474452"/>
    <b v="0"/>
    <x v="51"/>
    <b v="1"/>
    <s v="music/rock"/>
    <n v="1.7949999999999999"/>
    <x v="631"/>
    <x v="4"/>
    <x v="11"/>
  </r>
  <r>
    <n v="824"/>
    <x v="824"/>
    <x v="823"/>
    <x v="183"/>
    <x v="619"/>
    <x v="0"/>
    <x v="0"/>
    <s v="USD"/>
    <n v="1271573940"/>
    <n v="1268459318"/>
    <b v="0"/>
    <x v="241"/>
    <b v="1"/>
    <s v="music/rock"/>
    <n v="1.3438124999999999"/>
    <x v="632"/>
    <x v="4"/>
    <x v="11"/>
  </r>
  <r>
    <n v="825"/>
    <x v="825"/>
    <x v="824"/>
    <x v="78"/>
    <x v="620"/>
    <x v="0"/>
    <x v="0"/>
    <s v="USD"/>
    <n v="1351495284"/>
    <n v="1349335284"/>
    <b v="0"/>
    <x v="221"/>
    <b v="1"/>
    <s v="music/rock"/>
    <n v="1.0043200000000001"/>
    <x v="633"/>
    <x v="4"/>
    <x v="11"/>
  </r>
  <r>
    <n v="826"/>
    <x v="826"/>
    <x v="825"/>
    <x v="62"/>
    <x v="621"/>
    <x v="0"/>
    <x v="0"/>
    <s v="USD"/>
    <n v="1332719730"/>
    <n v="1330908930"/>
    <b v="0"/>
    <x v="72"/>
    <b v="1"/>
    <s v="music/rock"/>
    <n v="1.0145454545454546"/>
    <x v="634"/>
    <x v="4"/>
    <x v="11"/>
  </r>
  <r>
    <n v="827"/>
    <x v="827"/>
    <x v="826"/>
    <x v="43"/>
    <x v="622"/>
    <x v="0"/>
    <x v="0"/>
    <s v="USD"/>
    <n v="1329248940"/>
    <n v="1326972107"/>
    <b v="0"/>
    <x v="202"/>
    <b v="1"/>
    <s v="music/rock"/>
    <n v="1.0333333333333334"/>
    <x v="635"/>
    <x v="4"/>
    <x v="11"/>
  </r>
  <r>
    <n v="828"/>
    <x v="828"/>
    <x v="827"/>
    <x v="46"/>
    <x v="623"/>
    <x v="0"/>
    <x v="0"/>
    <s v="USD"/>
    <n v="1340641440"/>
    <n v="1339549982"/>
    <b v="0"/>
    <x v="44"/>
    <b v="1"/>
    <s v="music/rock"/>
    <n v="1.07"/>
    <x v="636"/>
    <x v="4"/>
    <x v="11"/>
  </r>
  <r>
    <n v="829"/>
    <x v="829"/>
    <x v="828"/>
    <x v="2"/>
    <x v="624"/>
    <x v="0"/>
    <x v="1"/>
    <s v="GBP"/>
    <n v="1468437240"/>
    <n v="1463253240"/>
    <b v="0"/>
    <x v="38"/>
    <b v="1"/>
    <s v="music/rock"/>
    <n v="1.04"/>
    <x v="151"/>
    <x v="4"/>
    <x v="11"/>
  </r>
  <r>
    <n v="830"/>
    <x v="830"/>
    <x v="829"/>
    <x v="40"/>
    <x v="625"/>
    <x v="0"/>
    <x v="0"/>
    <s v="USD"/>
    <n v="1363952225"/>
    <n v="1361363825"/>
    <b v="0"/>
    <x v="58"/>
    <b v="1"/>
    <s v="music/rock"/>
    <n v="1.0783333333333334"/>
    <x v="637"/>
    <x v="4"/>
    <x v="11"/>
  </r>
  <r>
    <n v="831"/>
    <x v="831"/>
    <x v="830"/>
    <x v="15"/>
    <x v="98"/>
    <x v="0"/>
    <x v="0"/>
    <s v="USD"/>
    <n v="1335540694"/>
    <n v="1332948694"/>
    <b v="0"/>
    <x v="9"/>
    <b v="1"/>
    <s v="music/rock"/>
    <n v="2.3333333333333335"/>
    <x v="638"/>
    <x v="4"/>
    <x v="11"/>
  </r>
  <r>
    <n v="832"/>
    <x v="832"/>
    <x v="831"/>
    <x v="36"/>
    <x v="626"/>
    <x v="0"/>
    <x v="0"/>
    <s v="USD"/>
    <n v="1327133580"/>
    <n v="1321978335"/>
    <b v="0"/>
    <x v="243"/>
    <b v="1"/>
    <s v="music/rock"/>
    <n v="1.0060706666666666"/>
    <x v="639"/>
    <x v="4"/>
    <x v="11"/>
  </r>
  <r>
    <n v="833"/>
    <x v="833"/>
    <x v="832"/>
    <x v="12"/>
    <x v="627"/>
    <x v="0"/>
    <x v="0"/>
    <s v="USD"/>
    <n v="1397941475"/>
    <n v="1395349475"/>
    <b v="0"/>
    <x v="14"/>
    <b v="1"/>
    <s v="music/rock"/>
    <n v="1.0166666666666666"/>
    <x v="640"/>
    <x v="4"/>
    <x v="11"/>
  </r>
  <r>
    <n v="834"/>
    <x v="834"/>
    <x v="833"/>
    <x v="62"/>
    <x v="628"/>
    <x v="0"/>
    <x v="0"/>
    <s v="USD"/>
    <n v="1372651140"/>
    <n v="1369770292"/>
    <b v="0"/>
    <x v="11"/>
    <b v="1"/>
    <s v="music/rock"/>
    <n v="1.3101818181818181"/>
    <x v="641"/>
    <x v="4"/>
    <x v="11"/>
  </r>
  <r>
    <n v="835"/>
    <x v="835"/>
    <x v="834"/>
    <x v="13"/>
    <x v="629"/>
    <x v="0"/>
    <x v="0"/>
    <s v="USD"/>
    <n v="1337396400"/>
    <n v="1333709958"/>
    <b v="0"/>
    <x v="244"/>
    <b v="1"/>
    <s v="music/rock"/>
    <n v="1.1725000000000001"/>
    <x v="642"/>
    <x v="4"/>
    <x v="11"/>
  </r>
  <r>
    <n v="836"/>
    <x v="836"/>
    <x v="835"/>
    <x v="10"/>
    <x v="630"/>
    <x v="0"/>
    <x v="0"/>
    <s v="USD"/>
    <n v="1381108918"/>
    <n v="1378516918"/>
    <b v="0"/>
    <x v="67"/>
    <b v="1"/>
    <s v="music/rock"/>
    <n v="1.009304"/>
    <x v="643"/>
    <x v="4"/>
    <x v="11"/>
  </r>
  <r>
    <n v="837"/>
    <x v="837"/>
    <x v="836"/>
    <x v="30"/>
    <x v="631"/>
    <x v="0"/>
    <x v="0"/>
    <s v="USD"/>
    <n v="1398988662"/>
    <n v="1396396662"/>
    <b v="0"/>
    <x v="95"/>
    <b v="1"/>
    <s v="music/rock"/>
    <n v="1.218"/>
    <x v="644"/>
    <x v="4"/>
    <x v="11"/>
  </r>
  <r>
    <n v="838"/>
    <x v="838"/>
    <x v="837"/>
    <x v="13"/>
    <x v="632"/>
    <x v="0"/>
    <x v="0"/>
    <s v="USD"/>
    <n v="1326835985"/>
    <n v="1324243985"/>
    <b v="0"/>
    <x v="42"/>
    <b v="1"/>
    <s v="music/rock"/>
    <n v="1.454"/>
    <x v="645"/>
    <x v="4"/>
    <x v="11"/>
  </r>
  <r>
    <n v="839"/>
    <x v="839"/>
    <x v="838"/>
    <x v="10"/>
    <x v="633"/>
    <x v="0"/>
    <x v="0"/>
    <s v="USD"/>
    <n v="1348337956"/>
    <n v="1345745956"/>
    <b v="0"/>
    <x v="93"/>
    <b v="1"/>
    <s v="music/rock"/>
    <n v="1.166166"/>
    <x v="646"/>
    <x v="4"/>
    <x v="11"/>
  </r>
  <r>
    <n v="840"/>
    <x v="840"/>
    <x v="839"/>
    <x v="3"/>
    <x v="634"/>
    <x v="0"/>
    <x v="0"/>
    <s v="USD"/>
    <n v="1474694787"/>
    <n v="1472102787"/>
    <b v="0"/>
    <x v="245"/>
    <b v="1"/>
    <s v="music/metal"/>
    <n v="1.2041660000000001"/>
    <x v="647"/>
    <x v="4"/>
    <x v="12"/>
  </r>
  <r>
    <n v="841"/>
    <x v="841"/>
    <x v="840"/>
    <x v="10"/>
    <x v="635"/>
    <x v="0"/>
    <x v="0"/>
    <s v="USD"/>
    <n v="1415653663"/>
    <n v="1413058063"/>
    <b v="1"/>
    <x v="225"/>
    <b v="1"/>
    <s v="music/metal"/>
    <n v="1.0132000000000001"/>
    <x v="648"/>
    <x v="4"/>
    <x v="12"/>
  </r>
  <r>
    <n v="842"/>
    <x v="842"/>
    <x v="841"/>
    <x v="30"/>
    <x v="636"/>
    <x v="0"/>
    <x v="5"/>
    <s v="CAD"/>
    <n v="1381723140"/>
    <n v="1378735983"/>
    <b v="1"/>
    <x v="70"/>
    <b v="1"/>
    <s v="music/metal"/>
    <n v="1.0431999999999999"/>
    <x v="649"/>
    <x v="4"/>
    <x v="12"/>
  </r>
  <r>
    <n v="843"/>
    <x v="843"/>
    <x v="842"/>
    <x v="9"/>
    <x v="637"/>
    <x v="0"/>
    <x v="0"/>
    <s v="USD"/>
    <n v="1481184000"/>
    <n v="1479708680"/>
    <b v="0"/>
    <x v="246"/>
    <b v="1"/>
    <s v="music/metal"/>
    <n v="2.6713333333333331"/>
    <x v="650"/>
    <x v="4"/>
    <x v="12"/>
  </r>
  <r>
    <n v="844"/>
    <x v="844"/>
    <x v="843"/>
    <x v="9"/>
    <x v="638"/>
    <x v="0"/>
    <x v="0"/>
    <s v="USD"/>
    <n v="1414817940"/>
    <n v="1411489552"/>
    <b v="1"/>
    <x v="180"/>
    <b v="1"/>
    <s v="music/metal"/>
    <n v="1.9413333333333334"/>
    <x v="651"/>
    <x v="4"/>
    <x v="12"/>
  </r>
  <r>
    <n v="845"/>
    <x v="845"/>
    <x v="844"/>
    <x v="10"/>
    <x v="639"/>
    <x v="0"/>
    <x v="0"/>
    <s v="USD"/>
    <n v="1473047940"/>
    <n v="1469595396"/>
    <b v="0"/>
    <x v="247"/>
    <b v="1"/>
    <s v="music/metal"/>
    <n v="1.203802"/>
    <x v="652"/>
    <x v="4"/>
    <x v="12"/>
  </r>
  <r>
    <n v="846"/>
    <x v="846"/>
    <x v="845"/>
    <x v="184"/>
    <x v="640"/>
    <x v="0"/>
    <x v="1"/>
    <s v="GBP"/>
    <n v="1394460000"/>
    <n v="1393233855"/>
    <b v="0"/>
    <x v="5"/>
    <b v="1"/>
    <s v="music/metal"/>
    <n v="1.2200090909090908"/>
    <x v="653"/>
    <x v="4"/>
    <x v="12"/>
  </r>
  <r>
    <n v="847"/>
    <x v="847"/>
    <x v="846"/>
    <x v="185"/>
    <x v="115"/>
    <x v="0"/>
    <x v="0"/>
    <s v="USD"/>
    <n v="1436555376"/>
    <n v="1433963376"/>
    <b v="0"/>
    <x v="29"/>
    <b v="1"/>
    <s v="music/metal"/>
    <n v="1"/>
    <x v="119"/>
    <x v="4"/>
    <x v="12"/>
  </r>
  <r>
    <n v="848"/>
    <x v="848"/>
    <x v="847"/>
    <x v="43"/>
    <x v="452"/>
    <x v="0"/>
    <x v="0"/>
    <s v="USD"/>
    <n v="1429038033"/>
    <n v="1426446033"/>
    <b v="0"/>
    <x v="38"/>
    <b v="1"/>
    <s v="music/metal"/>
    <n v="1"/>
    <x v="654"/>
    <x v="4"/>
    <x v="12"/>
  </r>
  <r>
    <n v="849"/>
    <x v="849"/>
    <x v="848"/>
    <x v="23"/>
    <x v="641"/>
    <x v="0"/>
    <x v="0"/>
    <s v="USD"/>
    <n v="1426473264"/>
    <n v="1424057664"/>
    <b v="0"/>
    <x v="248"/>
    <b v="1"/>
    <s v="music/metal"/>
    <n v="1.1990000000000001"/>
    <x v="655"/>
    <x v="4"/>
    <x v="12"/>
  </r>
  <r>
    <n v="850"/>
    <x v="850"/>
    <x v="849"/>
    <x v="23"/>
    <x v="642"/>
    <x v="0"/>
    <x v="0"/>
    <s v="USD"/>
    <n v="1461560340"/>
    <n v="1458762717"/>
    <b v="0"/>
    <x v="182"/>
    <b v="1"/>
    <s v="music/metal"/>
    <n v="1.55175"/>
    <x v="656"/>
    <x v="4"/>
    <x v="12"/>
  </r>
  <r>
    <n v="851"/>
    <x v="851"/>
    <x v="850"/>
    <x v="13"/>
    <x v="643"/>
    <x v="0"/>
    <x v="6"/>
    <s v="EUR"/>
    <n v="1469994300"/>
    <n v="1464815253"/>
    <b v="0"/>
    <x v="16"/>
    <b v="1"/>
    <s v="music/metal"/>
    <n v="1.3045"/>
    <x v="657"/>
    <x v="4"/>
    <x v="12"/>
  </r>
  <r>
    <n v="852"/>
    <x v="852"/>
    <x v="851"/>
    <x v="8"/>
    <x v="644"/>
    <x v="0"/>
    <x v="0"/>
    <s v="USD"/>
    <n v="1477342800"/>
    <n v="1476386395"/>
    <b v="0"/>
    <x v="95"/>
    <b v="1"/>
    <s v="music/metal"/>
    <n v="1.0497142857142858"/>
    <x v="658"/>
    <x v="4"/>
    <x v="12"/>
  </r>
  <r>
    <n v="853"/>
    <x v="853"/>
    <x v="852"/>
    <x v="43"/>
    <x v="452"/>
    <x v="0"/>
    <x v="0"/>
    <s v="USD"/>
    <n v="1424116709"/>
    <n v="1421524709"/>
    <b v="0"/>
    <x v="73"/>
    <b v="1"/>
    <s v="music/metal"/>
    <n v="1"/>
    <x v="180"/>
    <x v="4"/>
    <x v="12"/>
  </r>
  <r>
    <n v="854"/>
    <x v="854"/>
    <x v="853"/>
    <x v="186"/>
    <x v="645"/>
    <x v="0"/>
    <x v="0"/>
    <s v="USD"/>
    <n v="1482901546"/>
    <n v="1480309546"/>
    <b v="0"/>
    <x v="249"/>
    <b v="1"/>
    <s v="music/metal"/>
    <n v="1.1822050359712231"/>
    <x v="659"/>
    <x v="4"/>
    <x v="12"/>
  </r>
  <r>
    <n v="855"/>
    <x v="855"/>
    <x v="854"/>
    <x v="187"/>
    <x v="646"/>
    <x v="0"/>
    <x v="0"/>
    <s v="USD"/>
    <n v="1469329217"/>
    <n v="1466737217"/>
    <b v="0"/>
    <x v="5"/>
    <b v="1"/>
    <s v="music/metal"/>
    <n v="1.0344827586206897"/>
    <x v="660"/>
    <x v="4"/>
    <x v="12"/>
  </r>
  <r>
    <n v="856"/>
    <x v="856"/>
    <x v="855"/>
    <x v="49"/>
    <x v="614"/>
    <x v="0"/>
    <x v="12"/>
    <s v="EUR"/>
    <n v="1477422000"/>
    <n v="1472282956"/>
    <b v="0"/>
    <x v="33"/>
    <b v="1"/>
    <s v="music/metal"/>
    <n v="2.1800000000000002"/>
    <x v="661"/>
    <x v="4"/>
    <x v="12"/>
  </r>
  <r>
    <n v="857"/>
    <x v="857"/>
    <x v="856"/>
    <x v="38"/>
    <x v="647"/>
    <x v="0"/>
    <x v="3"/>
    <s v="EUR"/>
    <n v="1448463431"/>
    <n v="1444831031"/>
    <b v="0"/>
    <x v="54"/>
    <b v="1"/>
    <s v="music/metal"/>
    <n v="1"/>
    <x v="73"/>
    <x v="4"/>
    <x v="12"/>
  </r>
  <r>
    <n v="858"/>
    <x v="858"/>
    <x v="857"/>
    <x v="38"/>
    <x v="648"/>
    <x v="0"/>
    <x v="1"/>
    <s v="GBP"/>
    <n v="1429138740"/>
    <n v="1426528418"/>
    <b v="0"/>
    <x v="88"/>
    <b v="1"/>
    <s v="music/metal"/>
    <n v="1.4400583333333332"/>
    <x v="662"/>
    <x v="4"/>
    <x v="12"/>
  </r>
  <r>
    <n v="859"/>
    <x v="859"/>
    <x v="858"/>
    <x v="23"/>
    <x v="649"/>
    <x v="0"/>
    <x v="0"/>
    <s v="USD"/>
    <n v="1433376000"/>
    <n v="1430768468"/>
    <b v="0"/>
    <x v="15"/>
    <b v="1"/>
    <s v="music/metal"/>
    <n v="1.0467500000000001"/>
    <x v="663"/>
    <x v="4"/>
    <x v="12"/>
  </r>
  <r>
    <n v="860"/>
    <x v="860"/>
    <x v="859"/>
    <x v="32"/>
    <x v="650"/>
    <x v="2"/>
    <x v="0"/>
    <s v="USD"/>
    <n v="1385123713"/>
    <n v="1382528113"/>
    <b v="0"/>
    <x v="53"/>
    <b v="0"/>
    <s v="music/jazz"/>
    <n v="0.18142857142857144"/>
    <x v="664"/>
    <x v="4"/>
    <x v="13"/>
  </r>
  <r>
    <n v="861"/>
    <x v="861"/>
    <x v="860"/>
    <x v="37"/>
    <x v="462"/>
    <x v="2"/>
    <x v="0"/>
    <s v="USD"/>
    <n v="1474067404"/>
    <n v="1471475404"/>
    <b v="0"/>
    <x v="84"/>
    <b v="0"/>
    <s v="music/jazz"/>
    <n v="2.2444444444444444E-2"/>
    <x v="476"/>
    <x v="4"/>
    <x v="13"/>
  </r>
  <r>
    <n v="862"/>
    <x v="862"/>
    <x v="861"/>
    <x v="63"/>
    <x v="575"/>
    <x v="2"/>
    <x v="1"/>
    <s v="GBP"/>
    <n v="1384179548"/>
    <n v="1381583948"/>
    <b v="0"/>
    <x v="80"/>
    <b v="0"/>
    <s v="music/jazz"/>
    <n v="3.3999999999999998E-3"/>
    <x v="665"/>
    <x v="4"/>
    <x v="13"/>
  </r>
  <r>
    <n v="863"/>
    <x v="863"/>
    <x v="862"/>
    <x v="13"/>
    <x v="456"/>
    <x v="2"/>
    <x v="0"/>
    <s v="USD"/>
    <n v="1329014966"/>
    <n v="1326422966"/>
    <b v="0"/>
    <x v="81"/>
    <b v="0"/>
    <s v="music/jazz"/>
    <n v="4.4999999999999998E-2"/>
    <x v="666"/>
    <x v="4"/>
    <x v="13"/>
  </r>
  <r>
    <n v="864"/>
    <x v="864"/>
    <x v="863"/>
    <x v="115"/>
    <x v="651"/>
    <x v="2"/>
    <x v="0"/>
    <s v="USD"/>
    <n v="1381917540"/>
    <n v="1379990038"/>
    <b v="0"/>
    <x v="1"/>
    <b v="0"/>
    <s v="music/jazz"/>
    <n v="0.41538461538461541"/>
    <x v="667"/>
    <x v="4"/>
    <x v="13"/>
  </r>
  <r>
    <n v="865"/>
    <x v="865"/>
    <x v="864"/>
    <x v="41"/>
    <x v="372"/>
    <x v="2"/>
    <x v="0"/>
    <s v="USD"/>
    <n v="1358361197"/>
    <n v="1353177197"/>
    <b v="0"/>
    <x v="84"/>
    <b v="0"/>
    <s v="music/jazz"/>
    <n v="2.0454545454545454E-2"/>
    <x v="381"/>
    <x v="4"/>
    <x v="13"/>
  </r>
  <r>
    <n v="866"/>
    <x v="866"/>
    <x v="865"/>
    <x v="8"/>
    <x v="141"/>
    <x v="2"/>
    <x v="0"/>
    <s v="USD"/>
    <n v="1425136200"/>
    <n v="1421853518"/>
    <b v="0"/>
    <x v="202"/>
    <b v="0"/>
    <s v="music/jazz"/>
    <n v="0.18285714285714286"/>
    <x v="668"/>
    <x v="4"/>
    <x v="13"/>
  </r>
  <r>
    <n v="867"/>
    <x v="867"/>
    <x v="866"/>
    <x v="10"/>
    <x v="652"/>
    <x v="2"/>
    <x v="0"/>
    <s v="USD"/>
    <n v="1259643540"/>
    <n v="1254450706"/>
    <b v="0"/>
    <x v="202"/>
    <b v="0"/>
    <s v="music/jazz"/>
    <n v="0.2402"/>
    <x v="669"/>
    <x v="4"/>
    <x v="13"/>
  </r>
  <r>
    <n v="868"/>
    <x v="868"/>
    <x v="867"/>
    <x v="101"/>
    <x v="155"/>
    <x v="2"/>
    <x v="0"/>
    <s v="USD"/>
    <n v="1389055198"/>
    <n v="1386463198"/>
    <b v="0"/>
    <x v="29"/>
    <b v="0"/>
    <s v="music/jazz"/>
    <n v="1.1111111111111111E-3"/>
    <x v="73"/>
    <x v="4"/>
    <x v="13"/>
  </r>
  <r>
    <n v="869"/>
    <x v="869"/>
    <x v="868"/>
    <x v="188"/>
    <x v="578"/>
    <x v="2"/>
    <x v="0"/>
    <s v="USD"/>
    <n v="1365448657"/>
    <n v="1362860257"/>
    <b v="0"/>
    <x v="83"/>
    <b v="0"/>
    <s v="music/jazz"/>
    <n v="0.11818181818181818"/>
    <x v="670"/>
    <x v="4"/>
    <x v="13"/>
  </r>
  <r>
    <n v="870"/>
    <x v="870"/>
    <x v="869"/>
    <x v="22"/>
    <x v="653"/>
    <x v="2"/>
    <x v="1"/>
    <s v="GBP"/>
    <n v="1377995523"/>
    <n v="1375403523"/>
    <b v="0"/>
    <x v="81"/>
    <b v="0"/>
    <s v="music/jazz"/>
    <n v="3.0999999999999999E-3"/>
    <x v="671"/>
    <x v="4"/>
    <x v="13"/>
  </r>
  <r>
    <n v="871"/>
    <x v="871"/>
    <x v="870"/>
    <x v="12"/>
    <x v="144"/>
    <x v="2"/>
    <x v="0"/>
    <s v="USD"/>
    <n v="1385735295"/>
    <n v="1383139695"/>
    <b v="0"/>
    <x v="8"/>
    <b v="0"/>
    <s v="music/jazz"/>
    <n v="5.4166666666666669E-2"/>
    <x v="672"/>
    <x v="4"/>
    <x v="13"/>
  </r>
  <r>
    <n v="872"/>
    <x v="872"/>
    <x v="871"/>
    <x v="6"/>
    <x v="654"/>
    <x v="2"/>
    <x v="0"/>
    <s v="USD"/>
    <n v="1299786527"/>
    <n v="1295898527"/>
    <b v="0"/>
    <x v="84"/>
    <b v="0"/>
    <s v="music/jazz"/>
    <n v="8.1250000000000003E-3"/>
    <x v="151"/>
    <x v="4"/>
    <x v="13"/>
  </r>
  <r>
    <n v="873"/>
    <x v="873"/>
    <x v="872"/>
    <x v="8"/>
    <x v="372"/>
    <x v="2"/>
    <x v="0"/>
    <s v="USD"/>
    <n v="1352610040"/>
    <n v="1349150440"/>
    <b v="0"/>
    <x v="81"/>
    <b v="0"/>
    <s v="music/jazz"/>
    <n v="1.2857142857142857E-2"/>
    <x v="377"/>
    <x v="4"/>
    <x v="13"/>
  </r>
  <r>
    <n v="874"/>
    <x v="874"/>
    <x v="873"/>
    <x v="9"/>
    <x v="655"/>
    <x v="2"/>
    <x v="0"/>
    <s v="USD"/>
    <n v="1367676034"/>
    <n v="1365084034"/>
    <b v="0"/>
    <x v="64"/>
    <b v="0"/>
    <s v="music/jazz"/>
    <n v="0.24333333333333335"/>
    <x v="673"/>
    <x v="4"/>
    <x v="13"/>
  </r>
  <r>
    <n v="875"/>
    <x v="875"/>
    <x v="874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x v="876"/>
    <x v="875"/>
    <x v="189"/>
    <x v="656"/>
    <x v="2"/>
    <x v="1"/>
    <s v="GBP"/>
    <n v="1359978927"/>
    <n v="1357127727"/>
    <b v="0"/>
    <x v="43"/>
    <b v="0"/>
    <s v="music/jazz"/>
    <n v="0.40799492385786801"/>
    <x v="674"/>
    <x v="4"/>
    <x v="13"/>
  </r>
  <r>
    <n v="877"/>
    <x v="877"/>
    <x v="876"/>
    <x v="13"/>
    <x v="77"/>
    <x v="2"/>
    <x v="0"/>
    <s v="USD"/>
    <n v="1387479360"/>
    <n v="1384887360"/>
    <b v="0"/>
    <x v="60"/>
    <b v="0"/>
    <s v="music/jazz"/>
    <n v="0.67549999999999999"/>
    <x v="675"/>
    <x v="4"/>
    <x v="13"/>
  </r>
  <r>
    <n v="878"/>
    <x v="878"/>
    <x v="877"/>
    <x v="10"/>
    <x v="654"/>
    <x v="2"/>
    <x v="0"/>
    <s v="USD"/>
    <n v="1293082524"/>
    <n v="1290490524"/>
    <b v="0"/>
    <x v="84"/>
    <b v="0"/>
    <s v="music/jazz"/>
    <n v="1.2999999999999999E-2"/>
    <x v="151"/>
    <x v="4"/>
    <x v="13"/>
  </r>
  <r>
    <n v="879"/>
    <x v="879"/>
    <x v="878"/>
    <x v="190"/>
    <x v="657"/>
    <x v="2"/>
    <x v="0"/>
    <s v="USD"/>
    <n v="1338321305"/>
    <n v="1336506905"/>
    <b v="0"/>
    <x v="209"/>
    <b v="0"/>
    <s v="music/jazz"/>
    <n v="0.30666666666666664"/>
    <x v="676"/>
    <x v="4"/>
    <x v="13"/>
  </r>
  <r>
    <n v="880"/>
    <x v="880"/>
    <x v="879"/>
    <x v="191"/>
    <x v="658"/>
    <x v="2"/>
    <x v="0"/>
    <s v="USD"/>
    <n v="1351582938"/>
    <n v="1348731738"/>
    <b v="0"/>
    <x v="22"/>
    <b v="0"/>
    <s v="music/indie rock"/>
    <n v="2.9894179894179893E-2"/>
    <x v="677"/>
    <x v="4"/>
    <x v="14"/>
  </r>
  <r>
    <n v="881"/>
    <x v="881"/>
    <x v="880"/>
    <x v="192"/>
    <x v="134"/>
    <x v="2"/>
    <x v="0"/>
    <s v="USD"/>
    <n v="1326520886"/>
    <n v="1322632886"/>
    <b v="0"/>
    <x v="29"/>
    <b v="0"/>
    <s v="music/indie rock"/>
    <n v="8.0000000000000002E-3"/>
    <x v="180"/>
    <x v="4"/>
    <x v="14"/>
  </r>
  <r>
    <n v="882"/>
    <x v="882"/>
    <x v="881"/>
    <x v="15"/>
    <x v="659"/>
    <x v="2"/>
    <x v="0"/>
    <s v="USD"/>
    <n v="1315341550"/>
    <n v="1312490350"/>
    <b v="0"/>
    <x v="25"/>
    <b v="0"/>
    <s v="music/indie rock"/>
    <n v="0.20133333333333334"/>
    <x v="678"/>
    <x v="4"/>
    <x v="14"/>
  </r>
  <r>
    <n v="883"/>
    <x v="883"/>
    <x v="882"/>
    <x v="10"/>
    <x v="660"/>
    <x v="2"/>
    <x v="0"/>
    <s v="USD"/>
    <n v="1456957635"/>
    <n v="1451773635"/>
    <b v="0"/>
    <x v="54"/>
    <b v="0"/>
    <s v="music/indie rock"/>
    <n v="0.4002"/>
    <x v="679"/>
    <x v="4"/>
    <x v="14"/>
  </r>
  <r>
    <n v="884"/>
    <x v="884"/>
    <x v="883"/>
    <x v="13"/>
    <x v="170"/>
    <x v="2"/>
    <x v="0"/>
    <s v="USD"/>
    <n v="1336789860"/>
    <n v="1331666146"/>
    <b v="0"/>
    <x v="84"/>
    <b v="0"/>
    <s v="music/indie rock"/>
    <n v="0.01"/>
    <x v="119"/>
    <x v="4"/>
    <x v="14"/>
  </r>
  <r>
    <n v="885"/>
    <x v="885"/>
    <x v="884"/>
    <x v="28"/>
    <x v="661"/>
    <x v="2"/>
    <x v="0"/>
    <s v="USD"/>
    <n v="1483137311"/>
    <n v="1481322911"/>
    <b v="0"/>
    <x v="64"/>
    <b v="0"/>
    <s v="music/indie rock"/>
    <n v="0.75"/>
    <x v="680"/>
    <x v="4"/>
    <x v="14"/>
  </r>
  <r>
    <n v="886"/>
    <x v="886"/>
    <x v="885"/>
    <x v="2"/>
    <x v="82"/>
    <x v="2"/>
    <x v="0"/>
    <s v="USD"/>
    <n v="1473972813"/>
    <n v="1471812813"/>
    <b v="0"/>
    <x v="63"/>
    <b v="0"/>
    <s v="music/indie rock"/>
    <n v="0.41"/>
    <x v="681"/>
    <x v="4"/>
    <x v="14"/>
  </r>
  <r>
    <n v="887"/>
    <x v="887"/>
    <x v="886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x v="888"/>
    <x v="887"/>
    <x v="28"/>
    <x v="662"/>
    <x v="2"/>
    <x v="0"/>
    <s v="USD"/>
    <n v="1314856800"/>
    <n v="1311789885"/>
    <b v="0"/>
    <x v="80"/>
    <b v="0"/>
    <s v="music/indie rock"/>
    <n v="7.1999999999999995E-2"/>
    <x v="666"/>
    <x v="4"/>
    <x v="14"/>
  </r>
  <r>
    <n v="889"/>
    <x v="889"/>
    <x v="888"/>
    <x v="31"/>
    <x v="663"/>
    <x v="2"/>
    <x v="0"/>
    <s v="USD"/>
    <n v="1412534943"/>
    <n v="1409942943"/>
    <b v="0"/>
    <x v="58"/>
    <b v="0"/>
    <s v="music/indie rock"/>
    <n v="9.4412800000000005E-2"/>
    <x v="682"/>
    <x v="4"/>
    <x v="14"/>
  </r>
  <r>
    <n v="890"/>
    <x v="890"/>
    <x v="889"/>
    <x v="9"/>
    <x v="366"/>
    <x v="2"/>
    <x v="0"/>
    <s v="USD"/>
    <n v="1385055979"/>
    <n v="1382460379"/>
    <b v="0"/>
    <x v="80"/>
    <b v="0"/>
    <s v="music/indie rock"/>
    <n v="4.1666666666666664E-2"/>
    <x v="683"/>
    <x v="4"/>
    <x v="14"/>
  </r>
  <r>
    <n v="891"/>
    <x v="891"/>
    <x v="890"/>
    <x v="6"/>
    <x v="92"/>
    <x v="2"/>
    <x v="0"/>
    <s v="USD"/>
    <n v="1408581930"/>
    <n v="1405989930"/>
    <b v="0"/>
    <x v="82"/>
    <b v="0"/>
    <s v="music/indie rock"/>
    <n v="3.2500000000000001E-2"/>
    <x v="684"/>
    <x v="4"/>
    <x v="14"/>
  </r>
  <r>
    <n v="892"/>
    <x v="892"/>
    <x v="891"/>
    <x v="12"/>
    <x v="664"/>
    <x v="2"/>
    <x v="0"/>
    <s v="USD"/>
    <n v="1280635200"/>
    <n v="1273121283"/>
    <b v="0"/>
    <x v="57"/>
    <b v="0"/>
    <s v="music/indie rock"/>
    <n v="0.40749999999999997"/>
    <x v="685"/>
    <x v="4"/>
    <x v="14"/>
  </r>
  <r>
    <n v="893"/>
    <x v="893"/>
    <x v="892"/>
    <x v="13"/>
    <x v="148"/>
    <x v="2"/>
    <x v="0"/>
    <s v="USD"/>
    <n v="1427920363"/>
    <n v="1425331963"/>
    <b v="0"/>
    <x v="81"/>
    <b v="0"/>
    <s v="music/indie rock"/>
    <n v="0.1"/>
    <x v="379"/>
    <x v="4"/>
    <x v="14"/>
  </r>
  <r>
    <n v="894"/>
    <x v="894"/>
    <x v="893"/>
    <x v="22"/>
    <x v="665"/>
    <x v="2"/>
    <x v="0"/>
    <s v="USD"/>
    <n v="1465169610"/>
    <n v="1462577610"/>
    <b v="0"/>
    <x v="28"/>
    <b v="0"/>
    <s v="music/indie rock"/>
    <n v="0.39169999999999999"/>
    <x v="686"/>
    <x v="4"/>
    <x v="14"/>
  </r>
  <r>
    <n v="895"/>
    <x v="895"/>
    <x v="894"/>
    <x v="6"/>
    <x v="666"/>
    <x v="2"/>
    <x v="0"/>
    <s v="USD"/>
    <n v="1287975829"/>
    <n v="1284087829"/>
    <b v="0"/>
    <x v="63"/>
    <b v="0"/>
    <s v="music/indie rock"/>
    <n v="2.4375000000000001E-2"/>
    <x v="687"/>
    <x v="4"/>
    <x v="14"/>
  </r>
  <r>
    <n v="896"/>
    <x v="896"/>
    <x v="895"/>
    <x v="6"/>
    <x v="667"/>
    <x v="2"/>
    <x v="0"/>
    <s v="USD"/>
    <n v="1440734400"/>
    <n v="1438549026"/>
    <b v="0"/>
    <x v="250"/>
    <b v="0"/>
    <s v="music/indie rock"/>
    <n v="0.4"/>
    <x v="688"/>
    <x v="4"/>
    <x v="14"/>
  </r>
  <r>
    <n v="897"/>
    <x v="897"/>
    <x v="896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x v="898"/>
    <x v="897"/>
    <x v="30"/>
    <x v="119"/>
    <x v="2"/>
    <x v="0"/>
    <s v="USD"/>
    <n v="1326651110"/>
    <n v="1322763110"/>
    <b v="0"/>
    <x v="84"/>
    <b v="0"/>
    <s v="music/indie rock"/>
    <n v="2.8000000000000001E-2"/>
    <x v="436"/>
    <x v="4"/>
    <x v="14"/>
  </r>
  <r>
    <n v="899"/>
    <x v="899"/>
    <x v="898"/>
    <x v="47"/>
    <x v="668"/>
    <x v="2"/>
    <x v="0"/>
    <s v="USD"/>
    <n v="1306549362"/>
    <n v="1302661362"/>
    <b v="0"/>
    <x v="22"/>
    <b v="0"/>
    <s v="music/indie rock"/>
    <n v="0.37333333333333335"/>
    <x v="436"/>
    <x v="4"/>
    <x v="14"/>
  </r>
  <r>
    <n v="900"/>
    <x v="900"/>
    <x v="899"/>
    <x v="10"/>
    <x v="577"/>
    <x v="2"/>
    <x v="0"/>
    <s v="USD"/>
    <n v="1459365802"/>
    <n v="1456777402"/>
    <b v="0"/>
    <x v="84"/>
    <b v="0"/>
    <s v="music/jazz"/>
    <n v="4.1999999999999997E-3"/>
    <x v="689"/>
    <x v="4"/>
    <x v="13"/>
  </r>
  <r>
    <n v="901"/>
    <x v="901"/>
    <x v="900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x v="902"/>
    <x v="901"/>
    <x v="11"/>
    <x v="456"/>
    <x v="2"/>
    <x v="0"/>
    <s v="USD"/>
    <n v="1409412600"/>
    <n v="1404947422"/>
    <b v="0"/>
    <x v="83"/>
    <b v="0"/>
    <s v="music/jazz"/>
    <n v="3.0000000000000001E-3"/>
    <x v="180"/>
    <x v="4"/>
    <x v="13"/>
  </r>
  <r>
    <n v="903"/>
    <x v="903"/>
    <x v="902"/>
    <x v="10"/>
    <x v="669"/>
    <x v="2"/>
    <x v="0"/>
    <s v="USD"/>
    <n v="1348367100"/>
    <n v="1346180780"/>
    <b v="0"/>
    <x v="80"/>
    <b v="0"/>
    <s v="music/jazz"/>
    <n v="3.2000000000000001E-2"/>
    <x v="379"/>
    <x v="4"/>
    <x v="13"/>
  </r>
  <r>
    <n v="904"/>
    <x v="904"/>
    <x v="903"/>
    <x v="63"/>
    <x v="118"/>
    <x v="2"/>
    <x v="0"/>
    <s v="USD"/>
    <n v="1451786137"/>
    <n v="1449194137"/>
    <b v="0"/>
    <x v="83"/>
    <b v="0"/>
    <s v="music/jazz"/>
    <n v="3.0200000000000001E-3"/>
    <x v="690"/>
    <x v="4"/>
    <x v="13"/>
  </r>
  <r>
    <n v="905"/>
    <x v="905"/>
    <x v="904"/>
    <x v="115"/>
    <x v="670"/>
    <x v="2"/>
    <x v="0"/>
    <s v="USD"/>
    <n v="1295847926"/>
    <n v="1290663926"/>
    <b v="0"/>
    <x v="79"/>
    <b v="0"/>
    <s v="music/jazz"/>
    <n v="3.0153846153846153E-2"/>
    <x v="691"/>
    <x v="4"/>
    <x v="13"/>
  </r>
  <r>
    <n v="906"/>
    <x v="906"/>
    <x v="905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x v="907"/>
    <x v="906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x v="908"/>
    <x v="907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x v="909"/>
    <x v="908"/>
    <x v="194"/>
    <x v="624"/>
    <x v="2"/>
    <x v="0"/>
    <s v="USD"/>
    <n v="1343016000"/>
    <n v="1340296440"/>
    <b v="0"/>
    <x v="22"/>
    <b v="0"/>
    <s v="music/jazz"/>
    <n v="3.2500000000000001E-2"/>
    <x v="178"/>
    <x v="4"/>
    <x v="13"/>
  </r>
  <r>
    <n v="910"/>
    <x v="910"/>
    <x v="909"/>
    <x v="131"/>
    <x v="430"/>
    <x v="2"/>
    <x v="1"/>
    <s v="GBP"/>
    <n v="1488546319"/>
    <n v="1483362319"/>
    <b v="0"/>
    <x v="81"/>
    <b v="0"/>
    <s v="music/jazz"/>
    <n v="0.22363636363636363"/>
    <x v="692"/>
    <x v="4"/>
    <x v="13"/>
  </r>
  <r>
    <n v="911"/>
    <x v="911"/>
    <x v="910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x v="912"/>
    <x v="911"/>
    <x v="8"/>
    <x v="134"/>
    <x v="2"/>
    <x v="0"/>
    <s v="USD"/>
    <n v="1355197047"/>
    <n v="1350009447"/>
    <b v="0"/>
    <x v="84"/>
    <b v="0"/>
    <s v="music/jazz"/>
    <n v="8.5714285714285719E-3"/>
    <x v="2"/>
    <x v="4"/>
    <x v="13"/>
  </r>
  <r>
    <n v="913"/>
    <x v="913"/>
    <x v="912"/>
    <x v="11"/>
    <x v="671"/>
    <x v="2"/>
    <x v="0"/>
    <s v="USD"/>
    <n v="1336188019"/>
    <n v="1333596019"/>
    <b v="0"/>
    <x v="54"/>
    <b v="0"/>
    <s v="music/jazz"/>
    <n v="6.6066666666666662E-2"/>
    <x v="693"/>
    <x v="4"/>
    <x v="13"/>
  </r>
  <r>
    <n v="914"/>
    <x v="914"/>
    <x v="913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x v="915"/>
    <x v="914"/>
    <x v="115"/>
    <x v="672"/>
    <x v="2"/>
    <x v="0"/>
    <s v="USD"/>
    <n v="1330577940"/>
    <n v="1327853914"/>
    <b v="0"/>
    <x v="82"/>
    <b v="0"/>
    <s v="music/jazz"/>
    <n v="5.7692307692307696E-2"/>
    <x v="694"/>
    <x v="4"/>
    <x v="13"/>
  </r>
  <r>
    <n v="916"/>
    <x v="916"/>
    <x v="915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x v="917"/>
    <x v="916"/>
    <x v="10"/>
    <x v="134"/>
    <x v="2"/>
    <x v="0"/>
    <s v="USD"/>
    <n v="1405305000"/>
    <n v="1402612730"/>
    <b v="0"/>
    <x v="29"/>
    <b v="0"/>
    <s v="music/jazz"/>
    <n v="6.0000000000000001E-3"/>
    <x v="180"/>
    <x v="4"/>
    <x v="13"/>
  </r>
  <r>
    <n v="918"/>
    <x v="918"/>
    <x v="917"/>
    <x v="195"/>
    <x v="670"/>
    <x v="2"/>
    <x v="1"/>
    <s v="GBP"/>
    <n v="1417474761"/>
    <n v="1414879161"/>
    <b v="0"/>
    <x v="73"/>
    <b v="0"/>
    <s v="music/jazz"/>
    <n v="5.0256410256410255E-2"/>
    <x v="695"/>
    <x v="4"/>
    <x v="13"/>
  </r>
  <r>
    <n v="919"/>
    <x v="919"/>
    <x v="918"/>
    <x v="22"/>
    <x v="173"/>
    <x v="2"/>
    <x v="0"/>
    <s v="USD"/>
    <n v="1355930645"/>
    <n v="1352906645"/>
    <b v="0"/>
    <x v="29"/>
    <b v="0"/>
    <s v="music/jazz"/>
    <n v="5.0000000000000001E-3"/>
    <x v="101"/>
    <x v="4"/>
    <x v="13"/>
  </r>
  <r>
    <n v="920"/>
    <x v="920"/>
    <x v="919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x v="921"/>
    <x v="920"/>
    <x v="36"/>
    <x v="673"/>
    <x v="2"/>
    <x v="0"/>
    <s v="USD"/>
    <n v="1323666376"/>
    <n v="1320033976"/>
    <b v="0"/>
    <x v="9"/>
    <b v="0"/>
    <s v="music/jazz"/>
    <n v="0.309"/>
    <x v="696"/>
    <x v="4"/>
    <x v="13"/>
  </r>
  <r>
    <n v="922"/>
    <x v="922"/>
    <x v="921"/>
    <x v="100"/>
    <x v="674"/>
    <x v="2"/>
    <x v="0"/>
    <s v="USD"/>
    <n v="1412167393"/>
    <n v="1409143393"/>
    <b v="0"/>
    <x v="209"/>
    <b v="0"/>
    <s v="music/jazz"/>
    <n v="0.21037037037037037"/>
    <x v="697"/>
    <x v="4"/>
    <x v="13"/>
  </r>
  <r>
    <n v="923"/>
    <x v="923"/>
    <x v="922"/>
    <x v="36"/>
    <x v="675"/>
    <x v="2"/>
    <x v="0"/>
    <s v="USD"/>
    <n v="1416614523"/>
    <n v="1414018923"/>
    <b v="0"/>
    <x v="79"/>
    <b v="0"/>
    <s v="music/jazz"/>
    <n v="2.1999999999999999E-2"/>
    <x v="698"/>
    <x v="4"/>
    <x v="13"/>
  </r>
  <r>
    <n v="924"/>
    <x v="924"/>
    <x v="923"/>
    <x v="9"/>
    <x v="676"/>
    <x v="2"/>
    <x v="0"/>
    <s v="USD"/>
    <n v="1360795069"/>
    <n v="1358203069"/>
    <b v="0"/>
    <x v="41"/>
    <b v="0"/>
    <s v="music/jazz"/>
    <n v="0.109"/>
    <x v="699"/>
    <x v="4"/>
    <x v="13"/>
  </r>
  <r>
    <n v="925"/>
    <x v="925"/>
    <x v="924"/>
    <x v="12"/>
    <x v="669"/>
    <x v="2"/>
    <x v="0"/>
    <s v="USD"/>
    <n v="1385590111"/>
    <n v="1382994511"/>
    <b v="0"/>
    <x v="81"/>
    <b v="0"/>
    <s v="music/jazz"/>
    <n v="2.6666666666666668E-2"/>
    <x v="700"/>
    <x v="4"/>
    <x v="13"/>
  </r>
  <r>
    <n v="926"/>
    <x v="926"/>
    <x v="925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x v="927"/>
    <x v="926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x v="928"/>
    <x v="927"/>
    <x v="107"/>
    <x v="607"/>
    <x v="2"/>
    <x v="0"/>
    <s v="USD"/>
    <n v="1353196800"/>
    <n v="1348864913"/>
    <b v="0"/>
    <x v="33"/>
    <b v="0"/>
    <s v="music/jazz"/>
    <n v="0.10862068965517241"/>
    <x v="701"/>
    <x v="4"/>
    <x v="13"/>
  </r>
  <r>
    <n v="929"/>
    <x v="929"/>
    <x v="928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x v="930"/>
    <x v="929"/>
    <x v="42"/>
    <x v="154"/>
    <x v="2"/>
    <x v="0"/>
    <s v="USD"/>
    <n v="1277501520"/>
    <n v="1273874306"/>
    <b v="0"/>
    <x v="81"/>
    <b v="0"/>
    <s v="music/jazz"/>
    <n v="0.38333333333333336"/>
    <x v="160"/>
    <x v="4"/>
    <x v="13"/>
  </r>
  <r>
    <n v="931"/>
    <x v="931"/>
    <x v="930"/>
    <x v="13"/>
    <x v="449"/>
    <x v="2"/>
    <x v="1"/>
    <s v="GBP"/>
    <n v="1395007200"/>
    <n v="1392021502"/>
    <b v="0"/>
    <x v="63"/>
    <b v="0"/>
    <s v="music/jazz"/>
    <n v="6.5500000000000003E-2"/>
    <x v="702"/>
    <x v="4"/>
    <x v="13"/>
  </r>
  <r>
    <n v="932"/>
    <x v="932"/>
    <x v="931"/>
    <x v="196"/>
    <x v="677"/>
    <x v="2"/>
    <x v="0"/>
    <s v="USD"/>
    <n v="1363990545"/>
    <n v="1360106145"/>
    <b v="0"/>
    <x v="209"/>
    <b v="0"/>
    <s v="music/jazz"/>
    <n v="0.14536842105263159"/>
    <x v="703"/>
    <x v="4"/>
    <x v="13"/>
  </r>
  <r>
    <n v="933"/>
    <x v="933"/>
    <x v="932"/>
    <x v="13"/>
    <x v="678"/>
    <x v="2"/>
    <x v="0"/>
    <s v="USD"/>
    <n v="1399867409"/>
    <n v="1394683409"/>
    <b v="0"/>
    <x v="84"/>
    <b v="0"/>
    <s v="music/jazz"/>
    <n v="0.06"/>
    <x v="88"/>
    <x v="4"/>
    <x v="13"/>
  </r>
  <r>
    <n v="934"/>
    <x v="934"/>
    <x v="933"/>
    <x v="10"/>
    <x v="679"/>
    <x v="2"/>
    <x v="5"/>
    <s v="CAD"/>
    <n v="1399183200"/>
    <n v="1396633284"/>
    <b v="0"/>
    <x v="209"/>
    <b v="0"/>
    <s v="music/jazz"/>
    <n v="0.30399999999999999"/>
    <x v="704"/>
    <x v="4"/>
    <x v="13"/>
  </r>
  <r>
    <n v="935"/>
    <x v="935"/>
    <x v="934"/>
    <x v="8"/>
    <x v="155"/>
    <x v="2"/>
    <x v="0"/>
    <s v="USD"/>
    <n v="1454054429"/>
    <n v="1451462429"/>
    <b v="0"/>
    <x v="84"/>
    <b v="0"/>
    <s v="music/jazz"/>
    <n v="1.4285714285714285E-2"/>
    <x v="384"/>
    <x v="4"/>
    <x v="13"/>
  </r>
  <r>
    <n v="936"/>
    <x v="936"/>
    <x v="935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x v="937"/>
    <x v="936"/>
    <x v="8"/>
    <x v="130"/>
    <x v="2"/>
    <x v="0"/>
    <s v="USD"/>
    <n v="1383509357"/>
    <n v="1380913757"/>
    <b v="0"/>
    <x v="84"/>
    <b v="0"/>
    <s v="music/jazz"/>
    <n v="1.1428571428571429E-2"/>
    <x v="135"/>
    <x v="4"/>
    <x v="13"/>
  </r>
  <r>
    <n v="938"/>
    <x v="938"/>
    <x v="937"/>
    <x v="39"/>
    <x v="379"/>
    <x v="2"/>
    <x v="0"/>
    <s v="USD"/>
    <n v="1346585448"/>
    <n v="1343993448"/>
    <b v="0"/>
    <x v="29"/>
    <b v="0"/>
    <s v="music/jazz"/>
    <n v="3.5714285714285713E-3"/>
    <x v="384"/>
    <x v="4"/>
    <x v="13"/>
  </r>
  <r>
    <n v="939"/>
    <x v="939"/>
    <x v="938"/>
    <x v="181"/>
    <x v="130"/>
    <x v="2"/>
    <x v="0"/>
    <s v="USD"/>
    <n v="1372622280"/>
    <n v="1369246738"/>
    <b v="0"/>
    <x v="84"/>
    <b v="0"/>
    <s v="music/jazz"/>
    <n v="1.4545454545454545E-2"/>
    <x v="135"/>
    <x v="4"/>
    <x v="13"/>
  </r>
  <r>
    <n v="940"/>
    <x v="940"/>
    <x v="939"/>
    <x v="7"/>
    <x v="680"/>
    <x v="2"/>
    <x v="0"/>
    <s v="USD"/>
    <n v="1439251926"/>
    <n v="1435363926"/>
    <b v="0"/>
    <x v="25"/>
    <b v="0"/>
    <s v="technology/wearables"/>
    <n v="0.17155555555555554"/>
    <x v="705"/>
    <x v="2"/>
    <x v="8"/>
  </r>
  <r>
    <n v="941"/>
    <x v="941"/>
    <x v="940"/>
    <x v="63"/>
    <x v="681"/>
    <x v="2"/>
    <x v="0"/>
    <s v="USD"/>
    <n v="1486693145"/>
    <n v="1484101145"/>
    <b v="0"/>
    <x v="162"/>
    <b v="0"/>
    <s v="technology/wearables"/>
    <n v="2.3220000000000001E-2"/>
    <x v="706"/>
    <x v="2"/>
    <x v="8"/>
  </r>
  <r>
    <n v="942"/>
    <x v="942"/>
    <x v="941"/>
    <x v="51"/>
    <x v="682"/>
    <x v="2"/>
    <x v="0"/>
    <s v="USD"/>
    <n v="1455826460"/>
    <n v="1452716060"/>
    <b v="0"/>
    <x v="38"/>
    <b v="0"/>
    <s v="technology/wearables"/>
    <n v="8.9066666666666669E-2"/>
    <x v="707"/>
    <x v="2"/>
    <x v="8"/>
  </r>
  <r>
    <n v="943"/>
    <x v="943"/>
    <x v="942"/>
    <x v="9"/>
    <x v="683"/>
    <x v="2"/>
    <x v="0"/>
    <s v="USD"/>
    <n v="1480438905"/>
    <n v="1477843305"/>
    <b v="0"/>
    <x v="8"/>
    <b v="0"/>
    <s v="technology/wearables"/>
    <n v="9.633333333333334E-2"/>
    <x v="708"/>
    <x v="2"/>
    <x v="8"/>
  </r>
  <r>
    <n v="944"/>
    <x v="944"/>
    <x v="943"/>
    <x v="63"/>
    <x v="684"/>
    <x v="2"/>
    <x v="0"/>
    <s v="USD"/>
    <n v="1460988000"/>
    <n v="1458050450"/>
    <b v="0"/>
    <x v="93"/>
    <b v="0"/>
    <s v="technology/wearables"/>
    <n v="0.13325999999999999"/>
    <x v="709"/>
    <x v="2"/>
    <x v="8"/>
  </r>
  <r>
    <n v="945"/>
    <x v="945"/>
    <x v="944"/>
    <x v="57"/>
    <x v="685"/>
    <x v="2"/>
    <x v="6"/>
    <s v="EUR"/>
    <n v="1487462340"/>
    <n v="1482958626"/>
    <b v="0"/>
    <x v="38"/>
    <b v="0"/>
    <s v="technology/wearables"/>
    <n v="2.4840000000000001E-2"/>
    <x v="710"/>
    <x v="2"/>
    <x v="8"/>
  </r>
  <r>
    <n v="946"/>
    <x v="946"/>
    <x v="945"/>
    <x v="36"/>
    <x v="686"/>
    <x v="2"/>
    <x v="0"/>
    <s v="USD"/>
    <n v="1473444048"/>
    <n v="1470852048"/>
    <b v="0"/>
    <x v="81"/>
    <b v="0"/>
    <s v="technology/wearables"/>
    <n v="1.9066666666666666E-2"/>
    <x v="711"/>
    <x v="2"/>
    <x v="8"/>
  </r>
  <r>
    <n v="947"/>
    <x v="947"/>
    <x v="946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x v="948"/>
    <x v="947"/>
    <x v="23"/>
    <x v="374"/>
    <x v="2"/>
    <x v="9"/>
    <s v="EUR"/>
    <n v="1457812364"/>
    <n v="1455220364"/>
    <b v="0"/>
    <x v="22"/>
    <b v="0"/>
    <s v="technology/wearables"/>
    <n v="0.12"/>
    <x v="88"/>
    <x v="2"/>
    <x v="8"/>
  </r>
  <r>
    <n v="949"/>
    <x v="949"/>
    <x v="948"/>
    <x v="22"/>
    <x v="687"/>
    <x v="2"/>
    <x v="12"/>
    <s v="EUR"/>
    <n v="1456016576"/>
    <n v="1450832576"/>
    <b v="0"/>
    <x v="63"/>
    <b v="0"/>
    <s v="technology/wearables"/>
    <n v="1.3650000000000001E-2"/>
    <x v="498"/>
    <x v="2"/>
    <x v="8"/>
  </r>
  <r>
    <n v="950"/>
    <x v="950"/>
    <x v="949"/>
    <x v="10"/>
    <x v="688"/>
    <x v="2"/>
    <x v="5"/>
    <s v="CAD"/>
    <n v="1453053661"/>
    <n v="1450461661"/>
    <b v="0"/>
    <x v="54"/>
    <b v="0"/>
    <s v="technology/wearables"/>
    <n v="0.28039999999999998"/>
    <x v="712"/>
    <x v="2"/>
    <x v="8"/>
  </r>
  <r>
    <n v="951"/>
    <x v="951"/>
    <x v="950"/>
    <x v="63"/>
    <x v="689"/>
    <x v="2"/>
    <x v="0"/>
    <s v="USD"/>
    <n v="1465054872"/>
    <n v="1461166872"/>
    <b v="0"/>
    <x v="212"/>
    <b v="0"/>
    <s v="technology/wearables"/>
    <n v="0.38390000000000002"/>
    <x v="713"/>
    <x v="2"/>
    <x v="8"/>
  </r>
  <r>
    <n v="952"/>
    <x v="952"/>
    <x v="951"/>
    <x v="197"/>
    <x v="690"/>
    <x v="2"/>
    <x v="0"/>
    <s v="USD"/>
    <n v="1479483812"/>
    <n v="1476888212"/>
    <b v="0"/>
    <x v="193"/>
    <b v="0"/>
    <s v="technology/wearables"/>
    <n v="0.39942857142857141"/>
    <x v="714"/>
    <x v="2"/>
    <x v="8"/>
  </r>
  <r>
    <n v="953"/>
    <x v="953"/>
    <x v="952"/>
    <x v="36"/>
    <x v="691"/>
    <x v="2"/>
    <x v="0"/>
    <s v="USD"/>
    <n v="1422158199"/>
    <n v="1419566199"/>
    <b v="0"/>
    <x v="81"/>
    <b v="0"/>
    <s v="technology/wearables"/>
    <n v="8.3999999999999995E-3"/>
    <x v="715"/>
    <x v="2"/>
    <x v="8"/>
  </r>
  <r>
    <n v="954"/>
    <x v="954"/>
    <x v="953"/>
    <x v="36"/>
    <x v="692"/>
    <x v="2"/>
    <x v="0"/>
    <s v="USD"/>
    <n v="1440100839"/>
    <n v="1436472039"/>
    <b v="0"/>
    <x v="196"/>
    <b v="0"/>
    <s v="technology/wearables"/>
    <n v="0.43406666666666666"/>
    <x v="716"/>
    <x v="2"/>
    <x v="8"/>
  </r>
  <r>
    <n v="955"/>
    <x v="955"/>
    <x v="954"/>
    <x v="82"/>
    <x v="693"/>
    <x v="2"/>
    <x v="0"/>
    <s v="USD"/>
    <n v="1473750300"/>
    <n v="1470294300"/>
    <b v="0"/>
    <x v="251"/>
    <b v="0"/>
    <s v="technology/wearables"/>
    <n v="5.6613333333333335E-2"/>
    <x v="717"/>
    <x v="2"/>
    <x v="8"/>
  </r>
  <r>
    <n v="956"/>
    <x v="956"/>
    <x v="955"/>
    <x v="63"/>
    <x v="386"/>
    <x v="2"/>
    <x v="0"/>
    <s v="USD"/>
    <n v="1430081759"/>
    <n v="1424901359"/>
    <b v="0"/>
    <x v="57"/>
    <b v="0"/>
    <s v="technology/wearables"/>
    <n v="1.7219999999999999E-2"/>
    <x v="718"/>
    <x v="2"/>
    <x v="8"/>
  </r>
  <r>
    <n v="957"/>
    <x v="957"/>
    <x v="956"/>
    <x v="14"/>
    <x v="694"/>
    <x v="2"/>
    <x v="0"/>
    <s v="USD"/>
    <n v="1479392133"/>
    <n v="1476710133"/>
    <b v="0"/>
    <x v="63"/>
    <b v="0"/>
    <s v="technology/wearables"/>
    <n v="1.9416666666666665E-2"/>
    <x v="719"/>
    <x v="2"/>
    <x v="8"/>
  </r>
  <r>
    <n v="958"/>
    <x v="958"/>
    <x v="957"/>
    <x v="198"/>
    <x v="695"/>
    <x v="2"/>
    <x v="0"/>
    <s v="USD"/>
    <n v="1428641940"/>
    <n v="1426792563"/>
    <b v="0"/>
    <x v="57"/>
    <b v="0"/>
    <s v="technology/wearables"/>
    <n v="0.11328275684711328"/>
    <x v="720"/>
    <x v="2"/>
    <x v="8"/>
  </r>
  <r>
    <n v="959"/>
    <x v="959"/>
    <x v="958"/>
    <x v="63"/>
    <x v="696"/>
    <x v="2"/>
    <x v="0"/>
    <s v="USD"/>
    <n v="1421640665"/>
    <n v="1419048665"/>
    <b v="0"/>
    <x v="199"/>
    <b v="0"/>
    <s v="technology/wearables"/>
    <n v="0.3886"/>
    <x v="721"/>
    <x v="2"/>
    <x v="8"/>
  </r>
  <r>
    <n v="960"/>
    <x v="960"/>
    <x v="959"/>
    <x v="199"/>
    <x v="697"/>
    <x v="2"/>
    <x v="0"/>
    <s v="USD"/>
    <n v="1489500155"/>
    <n v="1485874955"/>
    <b v="0"/>
    <x v="101"/>
    <b v="0"/>
    <s v="technology/wearables"/>
    <n v="0.46100628930817611"/>
    <x v="722"/>
    <x v="2"/>
    <x v="8"/>
  </r>
  <r>
    <n v="961"/>
    <x v="961"/>
    <x v="960"/>
    <x v="75"/>
    <x v="698"/>
    <x v="2"/>
    <x v="0"/>
    <s v="USD"/>
    <n v="1487617200"/>
    <n v="1483634335"/>
    <b v="0"/>
    <x v="238"/>
    <b v="0"/>
    <s v="technology/wearables"/>
    <n v="0.42188421052631581"/>
    <x v="723"/>
    <x v="2"/>
    <x v="8"/>
  </r>
  <r>
    <n v="962"/>
    <x v="962"/>
    <x v="961"/>
    <x v="30"/>
    <x v="699"/>
    <x v="2"/>
    <x v="0"/>
    <s v="USD"/>
    <n v="1455210353"/>
    <n v="1451927153"/>
    <b v="0"/>
    <x v="77"/>
    <b v="0"/>
    <s v="technology/wearables"/>
    <n v="0.2848"/>
    <x v="724"/>
    <x v="2"/>
    <x v="8"/>
  </r>
  <r>
    <n v="963"/>
    <x v="963"/>
    <x v="962"/>
    <x v="19"/>
    <x v="700"/>
    <x v="2"/>
    <x v="0"/>
    <s v="USD"/>
    <n v="1476717319"/>
    <n v="1473693319"/>
    <b v="0"/>
    <x v="82"/>
    <b v="0"/>
    <s v="technology/wearables"/>
    <n v="1.0771428571428571E-2"/>
    <x v="725"/>
    <x v="2"/>
    <x v="8"/>
  </r>
  <r>
    <n v="964"/>
    <x v="964"/>
    <x v="963"/>
    <x v="74"/>
    <x v="701"/>
    <x v="2"/>
    <x v="5"/>
    <s v="CAD"/>
    <n v="1441119919"/>
    <n v="1437663919"/>
    <b v="0"/>
    <x v="60"/>
    <b v="0"/>
    <s v="technology/wearables"/>
    <n v="7.9909090909090902E-3"/>
    <x v="726"/>
    <x v="2"/>
    <x v="8"/>
  </r>
  <r>
    <n v="965"/>
    <x v="965"/>
    <x v="964"/>
    <x v="31"/>
    <x v="501"/>
    <x v="2"/>
    <x v="0"/>
    <s v="USD"/>
    <n v="1477454340"/>
    <n v="1474676646"/>
    <b v="0"/>
    <x v="79"/>
    <b v="0"/>
    <s v="technology/wearables"/>
    <n v="1.192E-2"/>
    <x v="727"/>
    <x v="2"/>
    <x v="8"/>
  </r>
  <r>
    <n v="966"/>
    <x v="966"/>
    <x v="965"/>
    <x v="14"/>
    <x v="702"/>
    <x v="2"/>
    <x v="0"/>
    <s v="USD"/>
    <n v="1475766932"/>
    <n v="1473174932"/>
    <b v="0"/>
    <x v="209"/>
    <b v="0"/>
    <s v="technology/wearables"/>
    <n v="0.14799999999999999"/>
    <x v="728"/>
    <x v="2"/>
    <x v="8"/>
  </r>
  <r>
    <n v="967"/>
    <x v="967"/>
    <x v="966"/>
    <x v="22"/>
    <x v="703"/>
    <x v="2"/>
    <x v="0"/>
    <s v="USD"/>
    <n v="1461301574"/>
    <n v="1456121174"/>
    <b v="0"/>
    <x v="75"/>
    <b v="0"/>
    <s v="technology/wearables"/>
    <n v="0.17810000000000001"/>
    <x v="729"/>
    <x v="2"/>
    <x v="8"/>
  </r>
  <r>
    <n v="968"/>
    <x v="968"/>
    <x v="967"/>
    <x v="6"/>
    <x v="437"/>
    <x v="2"/>
    <x v="0"/>
    <s v="USD"/>
    <n v="1408134034"/>
    <n v="1405542034"/>
    <b v="0"/>
    <x v="80"/>
    <b v="0"/>
    <s v="technology/wearables"/>
    <n v="1.325E-2"/>
    <x v="730"/>
    <x v="2"/>
    <x v="8"/>
  </r>
  <r>
    <n v="969"/>
    <x v="969"/>
    <x v="968"/>
    <x v="11"/>
    <x v="704"/>
    <x v="2"/>
    <x v="14"/>
    <s v="MXN"/>
    <n v="1486624607"/>
    <n v="1483773407"/>
    <b v="0"/>
    <x v="202"/>
    <b v="0"/>
    <s v="technology/wearables"/>
    <n v="0.46666666666666667"/>
    <x v="731"/>
    <x v="2"/>
    <x v="8"/>
  </r>
  <r>
    <n v="970"/>
    <x v="970"/>
    <x v="969"/>
    <x v="10"/>
    <x v="705"/>
    <x v="2"/>
    <x v="5"/>
    <s v="CAD"/>
    <n v="1485147540"/>
    <n v="1481951853"/>
    <b v="0"/>
    <x v="25"/>
    <b v="0"/>
    <s v="technology/wearables"/>
    <n v="0.4592"/>
    <x v="732"/>
    <x v="2"/>
    <x v="8"/>
  </r>
  <r>
    <n v="971"/>
    <x v="971"/>
    <x v="970"/>
    <x v="57"/>
    <x v="706"/>
    <x v="2"/>
    <x v="0"/>
    <s v="USD"/>
    <n v="1433178060"/>
    <n v="1429290060"/>
    <b v="0"/>
    <x v="81"/>
    <b v="0"/>
    <s v="technology/wearables"/>
    <n v="2.2599999999999999E-3"/>
    <x v="733"/>
    <x v="2"/>
    <x v="8"/>
  </r>
  <r>
    <n v="972"/>
    <x v="972"/>
    <x v="971"/>
    <x v="22"/>
    <x v="707"/>
    <x v="2"/>
    <x v="0"/>
    <s v="USD"/>
    <n v="1409813940"/>
    <n v="1407271598"/>
    <b v="0"/>
    <x v="43"/>
    <b v="0"/>
    <s v="technology/wearables"/>
    <n v="0.34625"/>
    <x v="734"/>
    <x v="2"/>
    <x v="8"/>
  </r>
  <r>
    <n v="973"/>
    <x v="973"/>
    <x v="972"/>
    <x v="22"/>
    <x v="708"/>
    <x v="2"/>
    <x v="0"/>
    <s v="USD"/>
    <n v="1447032093"/>
    <n v="1441844493"/>
    <b v="0"/>
    <x v="22"/>
    <b v="0"/>
    <s v="technology/wearables"/>
    <n v="2.0549999999999999E-2"/>
    <x v="735"/>
    <x v="2"/>
    <x v="8"/>
  </r>
  <r>
    <n v="974"/>
    <x v="974"/>
    <x v="973"/>
    <x v="63"/>
    <x v="668"/>
    <x v="2"/>
    <x v="0"/>
    <s v="USD"/>
    <n v="1458925156"/>
    <n v="1456336756"/>
    <b v="0"/>
    <x v="83"/>
    <b v="0"/>
    <s v="technology/wearables"/>
    <n v="5.5999999999999999E-3"/>
    <x v="736"/>
    <x v="2"/>
    <x v="8"/>
  </r>
  <r>
    <n v="975"/>
    <x v="975"/>
    <x v="974"/>
    <x v="57"/>
    <x v="709"/>
    <x v="2"/>
    <x v="0"/>
    <s v="USD"/>
    <n v="1467132185"/>
    <n v="1461948185"/>
    <b v="0"/>
    <x v="54"/>
    <b v="0"/>
    <s v="technology/wearables"/>
    <n v="2.6069999999999999E-2"/>
    <x v="737"/>
    <x v="2"/>
    <x v="8"/>
  </r>
  <r>
    <n v="976"/>
    <x v="976"/>
    <x v="975"/>
    <x v="60"/>
    <x v="710"/>
    <x v="2"/>
    <x v="2"/>
    <s v="AUD"/>
    <n v="1439515497"/>
    <n v="1435627497"/>
    <b v="0"/>
    <x v="59"/>
    <b v="0"/>
    <s v="technology/wearables"/>
    <n v="1.9259999999999999E-2"/>
    <x v="738"/>
    <x v="2"/>
    <x v="8"/>
  </r>
  <r>
    <n v="977"/>
    <x v="977"/>
    <x v="976"/>
    <x v="200"/>
    <x v="711"/>
    <x v="2"/>
    <x v="15"/>
    <s v="EUR"/>
    <n v="1456094197"/>
    <n v="1453502197"/>
    <b v="0"/>
    <x v="8"/>
    <b v="0"/>
    <s v="technology/wearables"/>
    <n v="0.33666666666666667"/>
    <x v="739"/>
    <x v="2"/>
    <x v="8"/>
  </r>
  <r>
    <n v="978"/>
    <x v="978"/>
    <x v="977"/>
    <x v="201"/>
    <x v="712"/>
    <x v="2"/>
    <x v="11"/>
    <s v="SEK"/>
    <n v="1456385101"/>
    <n v="1453793101"/>
    <b v="0"/>
    <x v="252"/>
    <b v="0"/>
    <s v="technology/wearables"/>
    <n v="0.5626326718299024"/>
    <x v="740"/>
    <x v="2"/>
    <x v="8"/>
  </r>
  <r>
    <n v="979"/>
    <x v="979"/>
    <x v="978"/>
    <x v="19"/>
    <x v="713"/>
    <x v="2"/>
    <x v="0"/>
    <s v="USD"/>
    <n v="1466449140"/>
    <n v="1463392828"/>
    <b v="0"/>
    <x v="93"/>
    <b v="0"/>
    <s v="technology/wearables"/>
    <n v="0.82817600000000002"/>
    <x v="741"/>
    <x v="2"/>
    <x v="8"/>
  </r>
  <r>
    <n v="980"/>
    <x v="980"/>
    <x v="979"/>
    <x v="3"/>
    <x v="714"/>
    <x v="2"/>
    <x v="0"/>
    <s v="USD"/>
    <n v="1417387322"/>
    <n v="1413495722"/>
    <b v="0"/>
    <x v="162"/>
    <b v="0"/>
    <s v="technology/wearables"/>
    <n v="0.14860000000000001"/>
    <x v="742"/>
    <x v="2"/>
    <x v="8"/>
  </r>
  <r>
    <n v="981"/>
    <x v="981"/>
    <x v="980"/>
    <x v="150"/>
    <x v="143"/>
    <x v="2"/>
    <x v="0"/>
    <s v="USD"/>
    <n v="1407624222"/>
    <n v="1405032222"/>
    <b v="0"/>
    <x v="80"/>
    <b v="0"/>
    <s v="technology/wearables"/>
    <n v="1.2375123751237513E-4"/>
    <x v="743"/>
    <x v="2"/>
    <x v="8"/>
  </r>
  <r>
    <n v="982"/>
    <x v="982"/>
    <x v="981"/>
    <x v="178"/>
    <x v="158"/>
    <x v="2"/>
    <x v="0"/>
    <s v="USD"/>
    <n v="1475431486"/>
    <n v="1472839486"/>
    <b v="0"/>
    <x v="83"/>
    <b v="0"/>
    <s v="technology/wearables"/>
    <n v="1.7142857142857143E-4"/>
    <x v="120"/>
    <x v="2"/>
    <x v="8"/>
  </r>
  <r>
    <n v="983"/>
    <x v="983"/>
    <x v="982"/>
    <x v="202"/>
    <x v="715"/>
    <x v="2"/>
    <x v="3"/>
    <s v="EUR"/>
    <n v="1471985640"/>
    <n v="1469289685"/>
    <b v="0"/>
    <x v="122"/>
    <b v="0"/>
    <s v="technology/wearables"/>
    <n v="0.2950613611721471"/>
    <x v="744"/>
    <x v="2"/>
    <x v="8"/>
  </r>
  <r>
    <n v="984"/>
    <x v="984"/>
    <x v="983"/>
    <x v="3"/>
    <x v="437"/>
    <x v="2"/>
    <x v="0"/>
    <s v="USD"/>
    <n v="1427507208"/>
    <n v="1424918808"/>
    <b v="0"/>
    <x v="83"/>
    <b v="0"/>
    <s v="technology/wearables"/>
    <n v="1.06E-2"/>
    <x v="745"/>
    <x v="2"/>
    <x v="8"/>
  </r>
  <r>
    <n v="985"/>
    <x v="985"/>
    <x v="984"/>
    <x v="11"/>
    <x v="716"/>
    <x v="2"/>
    <x v="12"/>
    <s v="EUR"/>
    <n v="1451602800"/>
    <n v="1449011610"/>
    <b v="0"/>
    <x v="23"/>
    <b v="0"/>
    <s v="technology/wearables"/>
    <n v="6.2933333333333327E-2"/>
    <x v="746"/>
    <x v="2"/>
    <x v="8"/>
  </r>
  <r>
    <n v="986"/>
    <x v="986"/>
    <x v="985"/>
    <x v="22"/>
    <x v="567"/>
    <x v="2"/>
    <x v="1"/>
    <s v="GBP"/>
    <n v="1452384000"/>
    <n v="1447698300"/>
    <b v="0"/>
    <x v="23"/>
    <b v="0"/>
    <s v="technology/wearables"/>
    <n v="0.1275"/>
    <x v="747"/>
    <x v="2"/>
    <x v="8"/>
  </r>
  <r>
    <n v="987"/>
    <x v="987"/>
    <x v="986"/>
    <x v="63"/>
    <x v="717"/>
    <x v="2"/>
    <x v="9"/>
    <s v="EUR"/>
    <n v="1403507050"/>
    <n v="1400051050"/>
    <b v="0"/>
    <x v="14"/>
    <b v="0"/>
    <s v="technology/wearables"/>
    <n v="0.13220000000000001"/>
    <x v="748"/>
    <x v="2"/>
    <x v="8"/>
  </r>
  <r>
    <n v="988"/>
    <x v="988"/>
    <x v="987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x v="989"/>
    <x v="988"/>
    <x v="3"/>
    <x v="718"/>
    <x v="2"/>
    <x v="0"/>
    <s v="USD"/>
    <n v="1475101495"/>
    <n v="1472509495"/>
    <b v="0"/>
    <x v="58"/>
    <b v="0"/>
    <s v="technology/wearables"/>
    <n v="0.16769999999999999"/>
    <x v="749"/>
    <x v="2"/>
    <x v="8"/>
  </r>
  <r>
    <n v="990"/>
    <x v="990"/>
    <x v="989"/>
    <x v="31"/>
    <x v="375"/>
    <x v="2"/>
    <x v="0"/>
    <s v="USD"/>
    <n v="1409770164"/>
    <n v="1407178164"/>
    <b v="0"/>
    <x v="84"/>
    <b v="0"/>
    <s v="technology/wearables"/>
    <n v="1.0399999999999999E-3"/>
    <x v="31"/>
    <x v="2"/>
    <x v="8"/>
  </r>
  <r>
    <n v="991"/>
    <x v="991"/>
    <x v="990"/>
    <x v="10"/>
    <x v="719"/>
    <x v="2"/>
    <x v="1"/>
    <s v="GBP"/>
    <n v="1468349460"/>
    <n v="1466186988"/>
    <b v="0"/>
    <x v="63"/>
    <b v="0"/>
    <s v="technology/wearables"/>
    <n v="4.24E-2"/>
    <x v="750"/>
    <x v="2"/>
    <x v="8"/>
  </r>
  <r>
    <n v="992"/>
    <x v="992"/>
    <x v="991"/>
    <x v="57"/>
    <x v="720"/>
    <x v="2"/>
    <x v="0"/>
    <s v="USD"/>
    <n v="1462655519"/>
    <n v="1457475119"/>
    <b v="0"/>
    <x v="80"/>
    <b v="0"/>
    <s v="technology/wearables"/>
    <n v="4.6699999999999997E-3"/>
    <x v="751"/>
    <x v="2"/>
    <x v="8"/>
  </r>
  <r>
    <n v="993"/>
    <x v="993"/>
    <x v="992"/>
    <x v="54"/>
    <x v="721"/>
    <x v="2"/>
    <x v="0"/>
    <s v="USD"/>
    <n v="1478926800"/>
    <n v="1476054568"/>
    <b v="0"/>
    <x v="193"/>
    <b v="0"/>
    <s v="technology/wearables"/>
    <n v="0.25087142857142858"/>
    <x v="752"/>
    <x v="2"/>
    <x v="8"/>
  </r>
  <r>
    <n v="994"/>
    <x v="994"/>
    <x v="993"/>
    <x v="61"/>
    <x v="722"/>
    <x v="2"/>
    <x v="0"/>
    <s v="USD"/>
    <n v="1417388340"/>
    <n v="1412835530"/>
    <b v="0"/>
    <x v="202"/>
    <b v="0"/>
    <s v="technology/wearables"/>
    <n v="2.3345000000000001E-2"/>
    <x v="753"/>
    <x v="2"/>
    <x v="8"/>
  </r>
  <r>
    <n v="995"/>
    <x v="995"/>
    <x v="994"/>
    <x v="3"/>
    <x v="723"/>
    <x v="2"/>
    <x v="0"/>
    <s v="USD"/>
    <n v="1417276800"/>
    <n v="1415140480"/>
    <b v="0"/>
    <x v="82"/>
    <b v="0"/>
    <s v="technology/wearables"/>
    <n v="7.2599999999999998E-2"/>
    <x v="754"/>
    <x v="2"/>
    <x v="8"/>
  </r>
  <r>
    <n v="996"/>
    <x v="996"/>
    <x v="995"/>
    <x v="23"/>
    <x v="654"/>
    <x v="2"/>
    <x v="0"/>
    <s v="USD"/>
    <n v="1406474820"/>
    <n v="1403902060"/>
    <b v="0"/>
    <x v="81"/>
    <b v="0"/>
    <s v="technology/wearables"/>
    <n v="1.6250000000000001E-2"/>
    <x v="31"/>
    <x v="2"/>
    <x v="8"/>
  </r>
  <r>
    <n v="997"/>
    <x v="997"/>
    <x v="996"/>
    <x v="10"/>
    <x v="654"/>
    <x v="2"/>
    <x v="0"/>
    <s v="USD"/>
    <n v="1417145297"/>
    <n v="1414549697"/>
    <b v="0"/>
    <x v="22"/>
    <b v="0"/>
    <s v="technology/wearables"/>
    <n v="1.2999999999999999E-2"/>
    <x v="755"/>
    <x v="2"/>
    <x v="8"/>
  </r>
  <r>
    <n v="998"/>
    <x v="998"/>
    <x v="997"/>
    <x v="127"/>
    <x v="724"/>
    <x v="2"/>
    <x v="5"/>
    <s v="CAD"/>
    <n v="1447909401"/>
    <n v="1444017801"/>
    <b v="0"/>
    <x v="194"/>
    <b v="0"/>
    <s v="technology/wearables"/>
    <n v="0.58558333333333334"/>
    <x v="756"/>
    <x v="2"/>
    <x v="8"/>
  </r>
  <r>
    <n v="999"/>
    <x v="999"/>
    <x v="998"/>
    <x v="60"/>
    <x v="725"/>
    <x v="2"/>
    <x v="5"/>
    <s v="CAD"/>
    <n v="1415865720"/>
    <n v="1413270690"/>
    <b v="0"/>
    <x v="244"/>
    <b v="0"/>
    <s v="technology/wearables"/>
    <n v="7.7886666666666673E-2"/>
    <x v="757"/>
    <x v="2"/>
    <x v="8"/>
  </r>
  <r>
    <n v="1000"/>
    <x v="1000"/>
    <x v="999"/>
    <x v="203"/>
    <x v="726"/>
    <x v="1"/>
    <x v="0"/>
    <s v="USD"/>
    <n v="1489537560"/>
    <n v="1484357160"/>
    <b v="0"/>
    <x v="79"/>
    <b v="0"/>
    <s v="technology/wearables"/>
    <n v="2.2157147647256063E-2"/>
    <x v="758"/>
    <x v="2"/>
    <x v="8"/>
  </r>
  <r>
    <n v="1001"/>
    <x v="1001"/>
    <x v="1000"/>
    <x v="10"/>
    <x v="107"/>
    <x v="1"/>
    <x v="1"/>
    <s v="GBP"/>
    <n v="1485796613"/>
    <n v="1481908613"/>
    <b v="0"/>
    <x v="80"/>
    <b v="0"/>
    <s v="technology/wearables"/>
    <n v="1.04"/>
    <x v="759"/>
    <x v="2"/>
    <x v="8"/>
  </r>
  <r>
    <n v="1002"/>
    <x v="1002"/>
    <x v="1001"/>
    <x v="204"/>
    <x v="727"/>
    <x v="1"/>
    <x v="0"/>
    <s v="USD"/>
    <n v="1450331940"/>
    <n v="1447777514"/>
    <b v="0"/>
    <x v="19"/>
    <b v="0"/>
    <s v="technology/wearables"/>
    <n v="0.29602960296029601"/>
    <x v="760"/>
    <x v="2"/>
    <x v="8"/>
  </r>
  <r>
    <n v="1003"/>
    <x v="1003"/>
    <x v="1002"/>
    <x v="22"/>
    <x v="728"/>
    <x v="1"/>
    <x v="6"/>
    <s v="EUR"/>
    <n v="1489680061"/>
    <n v="1487091661"/>
    <b v="0"/>
    <x v="41"/>
    <b v="0"/>
    <s v="technology/wearables"/>
    <n v="0.16055"/>
    <x v="761"/>
    <x v="2"/>
    <x v="8"/>
  </r>
  <r>
    <n v="1004"/>
    <x v="1004"/>
    <x v="1003"/>
    <x v="31"/>
    <x v="729"/>
    <x v="1"/>
    <x v="0"/>
    <s v="USD"/>
    <n v="1455814827"/>
    <n v="1453222827"/>
    <b v="0"/>
    <x v="195"/>
    <b v="0"/>
    <s v="technology/wearables"/>
    <n v="0.82208000000000003"/>
    <x v="762"/>
    <x v="2"/>
    <x v="8"/>
  </r>
  <r>
    <n v="1005"/>
    <x v="1005"/>
    <x v="1004"/>
    <x v="61"/>
    <x v="730"/>
    <x v="1"/>
    <x v="0"/>
    <s v="USD"/>
    <n v="1446217183"/>
    <n v="1443538783"/>
    <b v="0"/>
    <x v="253"/>
    <b v="0"/>
    <s v="technology/wearables"/>
    <n v="0.75051000000000001"/>
    <x v="763"/>
    <x v="2"/>
    <x v="8"/>
  </r>
  <r>
    <n v="1006"/>
    <x v="1006"/>
    <x v="1005"/>
    <x v="23"/>
    <x v="731"/>
    <x v="1"/>
    <x v="0"/>
    <s v="USD"/>
    <n v="1418368260"/>
    <n v="1417654672"/>
    <b v="0"/>
    <x v="22"/>
    <b v="0"/>
    <s v="technology/wearables"/>
    <n v="5.8500000000000003E-2"/>
    <x v="764"/>
    <x v="2"/>
    <x v="8"/>
  </r>
  <r>
    <n v="1007"/>
    <x v="1007"/>
    <x v="1006"/>
    <x v="11"/>
    <x v="732"/>
    <x v="1"/>
    <x v="0"/>
    <s v="USD"/>
    <n v="1481727623"/>
    <n v="1478095223"/>
    <b v="0"/>
    <x v="88"/>
    <b v="0"/>
    <s v="technology/wearables"/>
    <n v="0.44319999999999998"/>
    <x v="765"/>
    <x v="2"/>
    <x v="8"/>
  </r>
  <r>
    <n v="1008"/>
    <x v="1008"/>
    <x v="1007"/>
    <x v="205"/>
    <x v="156"/>
    <x v="1"/>
    <x v="14"/>
    <s v="MXN"/>
    <n v="1482953115"/>
    <n v="1480361115"/>
    <b v="0"/>
    <x v="29"/>
    <b v="0"/>
    <s v="technology/wearables"/>
    <n v="2.6737967914438501E-3"/>
    <x v="409"/>
    <x v="2"/>
    <x v="8"/>
  </r>
  <r>
    <n v="1009"/>
    <x v="1009"/>
    <x v="1008"/>
    <x v="63"/>
    <x v="733"/>
    <x v="1"/>
    <x v="0"/>
    <s v="USD"/>
    <n v="1466346646"/>
    <n v="1463754646"/>
    <b v="0"/>
    <x v="21"/>
    <b v="0"/>
    <s v="technology/wearables"/>
    <n v="0.1313"/>
    <x v="178"/>
    <x v="2"/>
    <x v="8"/>
  </r>
  <r>
    <n v="1010"/>
    <x v="1010"/>
    <x v="1009"/>
    <x v="206"/>
    <x v="734"/>
    <x v="1"/>
    <x v="0"/>
    <s v="USD"/>
    <n v="1473044340"/>
    <n v="1468180462"/>
    <b v="0"/>
    <x v="80"/>
    <b v="0"/>
    <s v="technology/wearables"/>
    <n v="1.9088937093275488E-3"/>
    <x v="698"/>
    <x v="2"/>
    <x v="8"/>
  </r>
  <r>
    <n v="1011"/>
    <x v="1011"/>
    <x v="1010"/>
    <x v="22"/>
    <x v="735"/>
    <x v="1"/>
    <x v="0"/>
    <s v="USD"/>
    <n v="1418938395"/>
    <n v="1415050395"/>
    <b v="0"/>
    <x v="29"/>
    <b v="0"/>
    <s v="technology/wearables"/>
    <n v="3.7499999999999999E-3"/>
    <x v="766"/>
    <x v="2"/>
    <x v="8"/>
  </r>
  <r>
    <n v="1012"/>
    <x v="1012"/>
    <x v="1011"/>
    <x v="10"/>
    <x v="736"/>
    <x v="1"/>
    <x v="0"/>
    <s v="USD"/>
    <n v="1485254052"/>
    <n v="1481366052"/>
    <b v="0"/>
    <x v="254"/>
    <b v="0"/>
    <s v="technology/wearables"/>
    <n v="215.35021"/>
    <x v="767"/>
    <x v="2"/>
    <x v="8"/>
  </r>
  <r>
    <n v="1013"/>
    <x v="1013"/>
    <x v="1012"/>
    <x v="31"/>
    <x v="737"/>
    <x v="1"/>
    <x v="0"/>
    <s v="USD"/>
    <n v="1451419200"/>
    <n v="1449000056"/>
    <b v="0"/>
    <x v="240"/>
    <b v="0"/>
    <s v="technology/wearables"/>
    <n v="0.34527999999999998"/>
    <x v="768"/>
    <x v="2"/>
    <x v="8"/>
  </r>
  <r>
    <n v="1014"/>
    <x v="1014"/>
    <x v="1013"/>
    <x v="3"/>
    <x v="738"/>
    <x v="1"/>
    <x v="0"/>
    <s v="USD"/>
    <n v="1420070615"/>
    <n v="1415750615"/>
    <b v="0"/>
    <x v="38"/>
    <b v="0"/>
    <s v="technology/wearables"/>
    <n v="0.30599999999999999"/>
    <x v="769"/>
    <x v="2"/>
    <x v="8"/>
  </r>
  <r>
    <n v="1015"/>
    <x v="1015"/>
    <x v="1014"/>
    <x v="7"/>
    <x v="739"/>
    <x v="1"/>
    <x v="16"/>
    <s v="CHF"/>
    <n v="1448489095"/>
    <n v="1445893495"/>
    <b v="0"/>
    <x v="79"/>
    <b v="0"/>
    <s v="technology/wearables"/>
    <n v="2.6666666666666668E-2"/>
    <x v="379"/>
    <x v="2"/>
    <x v="8"/>
  </r>
  <r>
    <n v="1016"/>
    <x v="1016"/>
    <x v="1015"/>
    <x v="57"/>
    <x v="740"/>
    <x v="1"/>
    <x v="0"/>
    <s v="USD"/>
    <n v="1459992856"/>
    <n v="1456108456"/>
    <b v="0"/>
    <x v="44"/>
    <b v="0"/>
    <s v="technology/wearables"/>
    <n v="2.8420000000000001E-2"/>
    <x v="770"/>
    <x v="2"/>
    <x v="8"/>
  </r>
  <r>
    <n v="1017"/>
    <x v="1017"/>
    <x v="1016"/>
    <x v="65"/>
    <x v="741"/>
    <x v="1"/>
    <x v="0"/>
    <s v="USD"/>
    <n v="1448125935"/>
    <n v="1444666335"/>
    <b v="0"/>
    <x v="255"/>
    <b v="0"/>
    <s v="technology/wearables"/>
    <n v="0.22878799999999999"/>
    <x v="771"/>
    <x v="2"/>
    <x v="8"/>
  </r>
  <r>
    <n v="1018"/>
    <x v="1018"/>
    <x v="1017"/>
    <x v="22"/>
    <x v="742"/>
    <x v="1"/>
    <x v="0"/>
    <s v="USD"/>
    <n v="1468496933"/>
    <n v="1465904933"/>
    <b v="0"/>
    <x v="63"/>
    <b v="0"/>
    <s v="technology/wearables"/>
    <n v="3.1050000000000001E-2"/>
    <x v="772"/>
    <x v="2"/>
    <x v="8"/>
  </r>
  <r>
    <n v="1019"/>
    <x v="1019"/>
    <x v="1018"/>
    <x v="101"/>
    <x v="743"/>
    <x v="1"/>
    <x v="0"/>
    <s v="USD"/>
    <n v="1423092149"/>
    <n v="1420500149"/>
    <b v="0"/>
    <x v="256"/>
    <b v="0"/>
    <s v="technology/wearables"/>
    <n v="0.47333333333333333"/>
    <x v="460"/>
    <x v="2"/>
    <x v="8"/>
  </r>
  <r>
    <n v="1020"/>
    <x v="1020"/>
    <x v="1019"/>
    <x v="207"/>
    <x v="744"/>
    <x v="0"/>
    <x v="5"/>
    <s v="CAD"/>
    <n v="1433206020"/>
    <n v="1430617209"/>
    <b v="0"/>
    <x v="209"/>
    <b v="1"/>
    <s v="music/electronic music"/>
    <n v="2.0554838709677421"/>
    <x v="773"/>
    <x v="4"/>
    <x v="15"/>
  </r>
  <r>
    <n v="1021"/>
    <x v="1021"/>
    <x v="1020"/>
    <x v="9"/>
    <x v="745"/>
    <x v="0"/>
    <x v="0"/>
    <s v="USD"/>
    <n v="1445054400"/>
    <n v="1443074571"/>
    <b v="1"/>
    <x v="257"/>
    <b v="1"/>
    <s v="music/electronic music"/>
    <n v="3.5180366666666667"/>
    <x v="774"/>
    <x v="4"/>
    <x v="15"/>
  </r>
  <r>
    <n v="1022"/>
    <x v="1022"/>
    <x v="1021"/>
    <x v="13"/>
    <x v="746"/>
    <x v="0"/>
    <x v="0"/>
    <s v="USD"/>
    <n v="1431876677"/>
    <n v="1429284677"/>
    <b v="1"/>
    <x v="142"/>
    <b v="1"/>
    <s v="music/electronic music"/>
    <n v="1.149"/>
    <x v="775"/>
    <x v="4"/>
    <x v="15"/>
  </r>
  <r>
    <n v="1023"/>
    <x v="1023"/>
    <x v="1022"/>
    <x v="13"/>
    <x v="747"/>
    <x v="0"/>
    <x v="1"/>
    <s v="GBP"/>
    <n v="1434837861"/>
    <n v="1432245861"/>
    <b v="0"/>
    <x v="132"/>
    <b v="1"/>
    <s v="music/electronic music"/>
    <n v="2.3715000000000002"/>
    <x v="776"/>
    <x v="4"/>
    <x v="15"/>
  </r>
  <r>
    <n v="1024"/>
    <x v="1024"/>
    <x v="1023"/>
    <x v="22"/>
    <x v="748"/>
    <x v="0"/>
    <x v="11"/>
    <s v="SEK"/>
    <n v="1454248563"/>
    <n v="1451656563"/>
    <b v="1"/>
    <x v="42"/>
    <b v="1"/>
    <s v="music/electronic music"/>
    <n v="1.1863774999999999"/>
    <x v="777"/>
    <x v="4"/>
    <x v="15"/>
  </r>
  <r>
    <n v="1025"/>
    <x v="1025"/>
    <x v="1024"/>
    <x v="54"/>
    <x v="749"/>
    <x v="0"/>
    <x v="0"/>
    <s v="USD"/>
    <n v="1426532437"/>
    <n v="1423944037"/>
    <b v="1"/>
    <x v="258"/>
    <b v="1"/>
    <s v="music/electronic music"/>
    <n v="1.099283142857143"/>
    <x v="778"/>
    <x v="4"/>
    <x v="15"/>
  </r>
  <r>
    <n v="1026"/>
    <x v="1026"/>
    <x v="1025"/>
    <x v="39"/>
    <x v="750"/>
    <x v="0"/>
    <x v="1"/>
    <s v="GBP"/>
    <n v="1459414016"/>
    <n v="1456480016"/>
    <b v="1"/>
    <x v="259"/>
    <b v="1"/>
    <s v="music/electronic music"/>
    <n v="1.0000828571428571"/>
    <x v="779"/>
    <x v="4"/>
    <x v="15"/>
  </r>
  <r>
    <n v="1027"/>
    <x v="1027"/>
    <x v="1026"/>
    <x v="208"/>
    <x v="751"/>
    <x v="0"/>
    <x v="0"/>
    <s v="USD"/>
    <n v="1414025347"/>
    <n v="1411433347"/>
    <b v="1"/>
    <x v="112"/>
    <b v="1"/>
    <s v="music/electronic music"/>
    <n v="1.0309292094387414"/>
    <x v="780"/>
    <x v="4"/>
    <x v="15"/>
  </r>
  <r>
    <n v="1028"/>
    <x v="1028"/>
    <x v="1027"/>
    <x v="3"/>
    <x v="752"/>
    <x v="0"/>
    <x v="1"/>
    <s v="GBP"/>
    <n v="1488830400"/>
    <n v="1484924605"/>
    <b v="1"/>
    <x v="260"/>
    <b v="1"/>
    <s v="music/electronic music"/>
    <n v="1.1727000000000001"/>
    <x v="781"/>
    <x v="4"/>
    <x v="15"/>
  </r>
  <r>
    <n v="1029"/>
    <x v="1029"/>
    <x v="1028"/>
    <x v="3"/>
    <x v="753"/>
    <x v="0"/>
    <x v="11"/>
    <s v="SEK"/>
    <n v="1428184740"/>
    <n v="1423501507"/>
    <b v="0"/>
    <x v="261"/>
    <b v="1"/>
    <s v="music/electronic music"/>
    <n v="1.1175999999999999"/>
    <x v="782"/>
    <x v="4"/>
    <x v="15"/>
  </r>
  <r>
    <n v="1030"/>
    <x v="1030"/>
    <x v="1029"/>
    <x v="13"/>
    <x v="754"/>
    <x v="0"/>
    <x v="0"/>
    <s v="USD"/>
    <n v="1473680149"/>
    <n v="1472470549"/>
    <b v="0"/>
    <x v="180"/>
    <b v="1"/>
    <s v="music/electronic music"/>
    <n v="3.4209999999999998"/>
    <x v="783"/>
    <x v="4"/>
    <x v="15"/>
  </r>
  <r>
    <n v="1031"/>
    <x v="1031"/>
    <x v="1030"/>
    <x v="3"/>
    <x v="755"/>
    <x v="0"/>
    <x v="0"/>
    <s v="USD"/>
    <n v="1450290010"/>
    <n v="1447698010"/>
    <b v="0"/>
    <x v="221"/>
    <b v="1"/>
    <s v="music/electronic music"/>
    <n v="1.0740000000000001"/>
    <x v="784"/>
    <x v="4"/>
    <x v="15"/>
  </r>
  <r>
    <n v="1032"/>
    <x v="1032"/>
    <x v="1031"/>
    <x v="105"/>
    <x v="756"/>
    <x v="0"/>
    <x v="0"/>
    <s v="USD"/>
    <n v="1466697625"/>
    <n v="1464105625"/>
    <b v="0"/>
    <x v="93"/>
    <b v="1"/>
    <s v="music/electronic music"/>
    <n v="1.0849703703703704"/>
    <x v="785"/>
    <x v="4"/>
    <x v="15"/>
  </r>
  <r>
    <n v="1033"/>
    <x v="1033"/>
    <x v="1032"/>
    <x v="209"/>
    <x v="432"/>
    <x v="0"/>
    <x v="1"/>
    <s v="GBP"/>
    <n v="1481564080"/>
    <n v="1479144880"/>
    <b v="0"/>
    <x v="74"/>
    <b v="1"/>
    <s v="music/electronic music"/>
    <n v="1.0286144578313252"/>
    <x v="786"/>
    <x v="4"/>
    <x v="15"/>
  </r>
  <r>
    <n v="1034"/>
    <x v="1034"/>
    <x v="1033"/>
    <x v="10"/>
    <x v="757"/>
    <x v="0"/>
    <x v="0"/>
    <s v="USD"/>
    <n v="1470369540"/>
    <n v="1467604804"/>
    <b v="0"/>
    <x v="262"/>
    <b v="1"/>
    <s v="music/electronic music"/>
    <n v="1.3000180000000001"/>
    <x v="787"/>
    <x v="4"/>
    <x v="15"/>
  </r>
  <r>
    <n v="1035"/>
    <x v="1035"/>
    <x v="1034"/>
    <x v="210"/>
    <x v="758"/>
    <x v="0"/>
    <x v="0"/>
    <s v="USD"/>
    <n v="1423668220"/>
    <n v="1421076220"/>
    <b v="0"/>
    <x v="88"/>
    <b v="1"/>
    <s v="music/electronic music"/>
    <n v="1.0765217391304347"/>
    <x v="788"/>
    <x v="4"/>
    <x v="15"/>
  </r>
  <r>
    <n v="1036"/>
    <x v="1036"/>
    <x v="1035"/>
    <x v="37"/>
    <x v="759"/>
    <x v="0"/>
    <x v="0"/>
    <s v="USD"/>
    <n v="1357545600"/>
    <n v="1354790790"/>
    <b v="0"/>
    <x v="263"/>
    <b v="1"/>
    <s v="music/electronic music"/>
    <n v="1.1236044444444444"/>
    <x v="789"/>
    <x v="4"/>
    <x v="15"/>
  </r>
  <r>
    <n v="1037"/>
    <x v="1037"/>
    <x v="1036"/>
    <x v="28"/>
    <x v="760"/>
    <x v="0"/>
    <x v="0"/>
    <s v="USD"/>
    <n v="1431925200"/>
    <n v="1429991062"/>
    <b v="0"/>
    <x v="64"/>
    <b v="1"/>
    <s v="music/electronic music"/>
    <n v="1.0209999999999999"/>
    <x v="790"/>
    <x v="4"/>
    <x v="15"/>
  </r>
  <r>
    <n v="1038"/>
    <x v="1038"/>
    <x v="1037"/>
    <x v="15"/>
    <x v="761"/>
    <x v="0"/>
    <x v="0"/>
    <s v="USD"/>
    <n v="1458362023"/>
    <n v="1455773623"/>
    <b v="0"/>
    <x v="42"/>
    <b v="1"/>
    <s v="music/electronic music"/>
    <n v="1.4533333333333334"/>
    <x v="791"/>
    <x v="4"/>
    <x v="15"/>
  </r>
  <r>
    <n v="1039"/>
    <x v="1039"/>
    <x v="1038"/>
    <x v="2"/>
    <x v="762"/>
    <x v="0"/>
    <x v="0"/>
    <s v="USD"/>
    <n v="1481615940"/>
    <n v="1479436646"/>
    <b v="0"/>
    <x v="209"/>
    <b v="1"/>
    <s v="music/electronic music"/>
    <n v="1.282"/>
    <x v="792"/>
    <x v="4"/>
    <x v="15"/>
  </r>
  <r>
    <n v="1040"/>
    <x v="1040"/>
    <x v="1039"/>
    <x v="94"/>
    <x v="156"/>
    <x v="1"/>
    <x v="0"/>
    <s v="USD"/>
    <n v="1472317209"/>
    <n v="1469725209"/>
    <b v="0"/>
    <x v="29"/>
    <b v="0"/>
    <s v="journalism/audio"/>
    <n v="2.9411764705882353E-3"/>
    <x v="409"/>
    <x v="5"/>
    <x v="16"/>
  </r>
  <r>
    <n v="1041"/>
    <x v="1041"/>
    <x v="1040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x v="1042"/>
    <x v="1041"/>
    <x v="81"/>
    <x v="115"/>
    <x v="1"/>
    <x v="0"/>
    <s v="USD"/>
    <n v="1410516000"/>
    <n v="1406824948"/>
    <b v="0"/>
    <x v="29"/>
    <b v="0"/>
    <s v="journalism/audio"/>
    <n v="1.5384615384615385E-2"/>
    <x v="119"/>
    <x v="5"/>
    <x v="16"/>
  </r>
  <r>
    <n v="1043"/>
    <x v="1043"/>
    <x v="1042"/>
    <x v="57"/>
    <x v="763"/>
    <x v="1"/>
    <x v="0"/>
    <s v="USD"/>
    <n v="1432101855"/>
    <n v="1429509855"/>
    <b v="0"/>
    <x v="264"/>
    <b v="0"/>
    <s v="journalism/audio"/>
    <n v="8.5370000000000001E-2"/>
    <x v="793"/>
    <x v="5"/>
    <x v="16"/>
  </r>
  <r>
    <n v="1044"/>
    <x v="1044"/>
    <x v="1043"/>
    <x v="39"/>
    <x v="360"/>
    <x v="1"/>
    <x v="0"/>
    <s v="USD"/>
    <n v="1425587220"/>
    <n v="1420668801"/>
    <b v="0"/>
    <x v="84"/>
    <b v="0"/>
    <s v="journalism/audio"/>
    <n v="8.571428571428571E-4"/>
    <x v="366"/>
    <x v="5"/>
    <x v="16"/>
  </r>
  <r>
    <n v="1045"/>
    <x v="1045"/>
    <x v="1044"/>
    <x v="3"/>
    <x v="764"/>
    <x v="1"/>
    <x v="0"/>
    <s v="USD"/>
    <n v="1408827550"/>
    <n v="1406235550"/>
    <b v="0"/>
    <x v="22"/>
    <b v="0"/>
    <s v="journalism/audio"/>
    <n v="2.6599999999999999E-2"/>
    <x v="794"/>
    <x v="5"/>
    <x v="16"/>
  </r>
  <r>
    <n v="1046"/>
    <x v="1046"/>
    <x v="1045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x v="1047"/>
    <x v="1046"/>
    <x v="13"/>
    <x v="116"/>
    <x v="1"/>
    <x v="0"/>
    <s v="USD"/>
    <n v="1415219915"/>
    <n v="1412624315"/>
    <b v="0"/>
    <x v="29"/>
    <b v="0"/>
    <s v="journalism/audio"/>
    <n v="5.0000000000000001E-4"/>
    <x v="120"/>
    <x v="5"/>
    <x v="16"/>
  </r>
  <r>
    <n v="1048"/>
    <x v="1048"/>
    <x v="1047"/>
    <x v="36"/>
    <x v="719"/>
    <x v="1"/>
    <x v="0"/>
    <s v="USD"/>
    <n v="1474766189"/>
    <n v="1471310189"/>
    <b v="0"/>
    <x v="80"/>
    <b v="0"/>
    <s v="journalism/audio"/>
    <n v="1.4133333333333333E-2"/>
    <x v="450"/>
    <x v="5"/>
    <x v="16"/>
  </r>
  <r>
    <n v="1049"/>
    <x v="1049"/>
    <x v="1048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x v="1050"/>
    <x v="1049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x v="1051"/>
    <x v="1050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x v="1052"/>
    <x v="1051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x v="1053"/>
    <x v="1052"/>
    <x v="15"/>
    <x v="493"/>
    <x v="1"/>
    <x v="0"/>
    <s v="USD"/>
    <n v="1488773332"/>
    <n v="1486613332"/>
    <b v="0"/>
    <x v="29"/>
    <b v="0"/>
    <s v="journalism/audio"/>
    <n v="0.01"/>
    <x v="2"/>
    <x v="5"/>
    <x v="16"/>
  </r>
  <r>
    <n v="1054"/>
    <x v="1054"/>
    <x v="1053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x v="1055"/>
    <x v="1054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x v="1056"/>
    <x v="1055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x v="1057"/>
    <x v="1056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x v="1058"/>
    <x v="1057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x v="1059"/>
    <x v="1058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x v="1060"/>
    <x v="1059"/>
    <x v="10"/>
    <x v="155"/>
    <x v="1"/>
    <x v="0"/>
    <s v="USD"/>
    <n v="1429134893"/>
    <n v="1426542893"/>
    <b v="0"/>
    <x v="29"/>
    <b v="0"/>
    <s v="journalism/audio"/>
    <n v="0.01"/>
    <x v="73"/>
    <x v="5"/>
    <x v="16"/>
  </r>
  <r>
    <n v="1061"/>
    <x v="1061"/>
    <x v="1060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x v="1062"/>
    <x v="1061"/>
    <x v="212"/>
    <x v="121"/>
    <x v="1"/>
    <x v="0"/>
    <s v="USD"/>
    <n v="1468351341"/>
    <n v="1467746541"/>
    <b v="0"/>
    <x v="80"/>
    <b v="0"/>
    <s v="journalism/audio"/>
    <n v="0.95477386934673369"/>
    <x v="125"/>
    <x v="5"/>
    <x v="16"/>
  </r>
  <r>
    <n v="1063"/>
    <x v="1063"/>
    <x v="1062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x v="1064"/>
    <x v="1063"/>
    <x v="161"/>
    <x v="765"/>
    <x v="2"/>
    <x v="0"/>
    <s v="USD"/>
    <n v="1373174903"/>
    <n v="1369286903"/>
    <b v="0"/>
    <x v="252"/>
    <b v="0"/>
    <s v="games/video games"/>
    <n v="8.9744444444444446E-2"/>
    <x v="795"/>
    <x v="6"/>
    <x v="17"/>
  </r>
  <r>
    <n v="1065"/>
    <x v="1065"/>
    <x v="1064"/>
    <x v="9"/>
    <x v="136"/>
    <x v="2"/>
    <x v="2"/>
    <s v="AUD"/>
    <n v="1392800922"/>
    <n v="1390381722"/>
    <b v="0"/>
    <x v="81"/>
    <b v="0"/>
    <s v="games/video games"/>
    <n v="2.7E-2"/>
    <x v="796"/>
    <x v="6"/>
    <x v="17"/>
  </r>
  <r>
    <n v="1066"/>
    <x v="1066"/>
    <x v="1065"/>
    <x v="60"/>
    <x v="766"/>
    <x v="2"/>
    <x v="0"/>
    <s v="USD"/>
    <n v="1375657582"/>
    <n v="1371769582"/>
    <b v="0"/>
    <x v="265"/>
    <b v="0"/>
    <s v="games/video games"/>
    <n v="3.3673333333333333E-2"/>
    <x v="797"/>
    <x v="6"/>
    <x v="17"/>
  </r>
  <r>
    <n v="1067"/>
    <x v="1067"/>
    <x v="1066"/>
    <x v="2"/>
    <x v="176"/>
    <x v="2"/>
    <x v="0"/>
    <s v="USD"/>
    <n v="1387657931"/>
    <n v="1385065931"/>
    <b v="0"/>
    <x v="73"/>
    <b v="0"/>
    <s v="games/video games"/>
    <n v="0.26"/>
    <x v="31"/>
    <x v="6"/>
    <x v="17"/>
  </r>
  <r>
    <n v="1068"/>
    <x v="1068"/>
    <x v="1067"/>
    <x v="11"/>
    <x v="372"/>
    <x v="2"/>
    <x v="0"/>
    <s v="USD"/>
    <n v="1460274864"/>
    <n v="1457686464"/>
    <b v="0"/>
    <x v="80"/>
    <b v="0"/>
    <s v="games/video games"/>
    <n v="1.5E-3"/>
    <x v="798"/>
    <x v="6"/>
    <x v="17"/>
  </r>
  <r>
    <n v="1069"/>
    <x v="1069"/>
    <x v="1068"/>
    <x v="41"/>
    <x v="447"/>
    <x v="2"/>
    <x v="0"/>
    <s v="USD"/>
    <n v="1385447459"/>
    <n v="1382679059"/>
    <b v="0"/>
    <x v="64"/>
    <b v="0"/>
    <s v="games/video games"/>
    <n v="0.38636363636363635"/>
    <x v="799"/>
    <x v="6"/>
    <x v="17"/>
  </r>
  <r>
    <n v="1070"/>
    <x v="1070"/>
    <x v="1069"/>
    <x v="3"/>
    <x v="119"/>
    <x v="2"/>
    <x v="0"/>
    <s v="USD"/>
    <n v="1349050622"/>
    <n v="1347322622"/>
    <b v="0"/>
    <x v="84"/>
    <b v="0"/>
    <s v="games/video games"/>
    <n v="7.0000000000000001E-3"/>
    <x v="436"/>
    <x v="6"/>
    <x v="17"/>
  </r>
  <r>
    <n v="1071"/>
    <x v="1071"/>
    <x v="1070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x v="1072"/>
    <x v="1071"/>
    <x v="96"/>
    <x v="152"/>
    <x v="2"/>
    <x v="0"/>
    <s v="USD"/>
    <n v="1391630297"/>
    <n v="1389038297"/>
    <b v="0"/>
    <x v="80"/>
    <b v="0"/>
    <s v="games/video games"/>
    <n v="6.8000000000000005E-4"/>
    <x v="800"/>
    <x v="6"/>
    <x v="17"/>
  </r>
  <r>
    <n v="1073"/>
    <x v="1073"/>
    <x v="1072"/>
    <x v="47"/>
    <x v="115"/>
    <x v="2"/>
    <x v="0"/>
    <s v="USD"/>
    <n v="1318806541"/>
    <n v="1316214541"/>
    <b v="0"/>
    <x v="29"/>
    <b v="0"/>
    <s v="games/video games"/>
    <n v="1.3333333333333334E-2"/>
    <x v="119"/>
    <x v="6"/>
    <x v="17"/>
  </r>
  <r>
    <n v="1074"/>
    <x v="1074"/>
    <x v="1073"/>
    <x v="214"/>
    <x v="767"/>
    <x v="2"/>
    <x v="0"/>
    <s v="USD"/>
    <n v="1388808545"/>
    <n v="1386216545"/>
    <b v="0"/>
    <x v="209"/>
    <b v="0"/>
    <s v="games/video games"/>
    <n v="6.3092592592592589E-2"/>
    <x v="801"/>
    <x v="6"/>
    <x v="17"/>
  </r>
  <r>
    <n v="1075"/>
    <x v="1075"/>
    <x v="1074"/>
    <x v="28"/>
    <x v="372"/>
    <x v="2"/>
    <x v="0"/>
    <s v="USD"/>
    <n v="1336340516"/>
    <n v="1333748516"/>
    <b v="0"/>
    <x v="83"/>
    <b v="0"/>
    <s v="games/video games"/>
    <n v="4.4999999999999998E-2"/>
    <x v="2"/>
    <x v="6"/>
    <x v="17"/>
  </r>
  <r>
    <n v="1076"/>
    <x v="1076"/>
    <x v="1075"/>
    <x v="96"/>
    <x v="768"/>
    <x v="2"/>
    <x v="0"/>
    <s v="USD"/>
    <n v="1410426250"/>
    <n v="1405674250"/>
    <b v="0"/>
    <x v="266"/>
    <b v="0"/>
    <s v="games/video games"/>
    <n v="0.62765333333333329"/>
    <x v="802"/>
    <x v="6"/>
    <x v="17"/>
  </r>
  <r>
    <n v="1077"/>
    <x v="1077"/>
    <x v="1076"/>
    <x v="31"/>
    <x v="769"/>
    <x v="2"/>
    <x v="0"/>
    <s v="USD"/>
    <n v="1452744011"/>
    <n v="1450152011"/>
    <b v="0"/>
    <x v="157"/>
    <b v="0"/>
    <s v="games/video games"/>
    <n v="0.29376000000000002"/>
    <x v="803"/>
    <x v="6"/>
    <x v="17"/>
  </r>
  <r>
    <n v="1078"/>
    <x v="1078"/>
    <x v="1077"/>
    <x v="20"/>
    <x v="372"/>
    <x v="2"/>
    <x v="0"/>
    <s v="USD"/>
    <n v="1311309721"/>
    <n v="1307421721"/>
    <b v="0"/>
    <x v="81"/>
    <b v="0"/>
    <s v="games/video games"/>
    <n v="7.4999999999999997E-2"/>
    <x v="377"/>
    <x v="6"/>
    <x v="17"/>
  </r>
  <r>
    <n v="1079"/>
    <x v="1079"/>
    <x v="1078"/>
    <x v="91"/>
    <x v="770"/>
    <x v="2"/>
    <x v="12"/>
    <s v="EUR"/>
    <n v="1463232936"/>
    <n v="1461072936"/>
    <b v="0"/>
    <x v="59"/>
    <b v="0"/>
    <s v="games/video games"/>
    <n v="2.6076923076923077E-2"/>
    <x v="804"/>
    <x v="6"/>
    <x v="17"/>
  </r>
  <r>
    <n v="1080"/>
    <x v="1080"/>
    <x v="1079"/>
    <x v="22"/>
    <x v="771"/>
    <x v="2"/>
    <x v="0"/>
    <s v="USD"/>
    <n v="1399778333"/>
    <n v="1397186333"/>
    <b v="0"/>
    <x v="15"/>
    <b v="0"/>
    <s v="games/video games"/>
    <n v="9.1050000000000006E-2"/>
    <x v="805"/>
    <x v="6"/>
    <x v="17"/>
  </r>
  <r>
    <n v="1081"/>
    <x v="1081"/>
    <x v="1080"/>
    <x v="118"/>
    <x v="433"/>
    <x v="2"/>
    <x v="0"/>
    <s v="USD"/>
    <n v="1422483292"/>
    <n v="1419891292"/>
    <b v="0"/>
    <x v="80"/>
    <b v="0"/>
    <s v="games/video games"/>
    <n v="1.7647058823529413E-4"/>
    <x v="366"/>
    <x v="6"/>
    <x v="17"/>
  </r>
  <r>
    <n v="1082"/>
    <x v="1082"/>
    <x v="1081"/>
    <x v="3"/>
    <x v="443"/>
    <x v="2"/>
    <x v="0"/>
    <s v="USD"/>
    <n v="1344635088"/>
    <n v="1342043088"/>
    <b v="0"/>
    <x v="83"/>
    <b v="0"/>
    <s v="games/video games"/>
    <n v="5.5999999999999999E-3"/>
    <x v="806"/>
    <x v="6"/>
    <x v="17"/>
  </r>
  <r>
    <n v="1083"/>
    <x v="1083"/>
    <x v="1082"/>
    <x v="63"/>
    <x v="22"/>
    <x v="2"/>
    <x v="5"/>
    <s v="CAD"/>
    <n v="1406994583"/>
    <n v="1401810583"/>
    <b v="0"/>
    <x v="29"/>
    <b v="0"/>
    <s v="games/video games"/>
    <n v="8.2000000000000007E-3"/>
    <x v="807"/>
    <x v="6"/>
    <x v="17"/>
  </r>
  <r>
    <n v="1084"/>
    <x v="1084"/>
    <x v="1083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x v="1085"/>
    <x v="1084"/>
    <x v="11"/>
    <x v="772"/>
    <x v="2"/>
    <x v="5"/>
    <s v="CAD"/>
    <n v="1457967975"/>
    <n v="1455379575"/>
    <b v="0"/>
    <x v="82"/>
    <b v="0"/>
    <s v="games/video games"/>
    <n v="3.4200000000000001E-2"/>
    <x v="808"/>
    <x v="6"/>
    <x v="17"/>
  </r>
  <r>
    <n v="1086"/>
    <x v="1086"/>
    <x v="1085"/>
    <x v="102"/>
    <x v="493"/>
    <x v="2"/>
    <x v="0"/>
    <s v="USD"/>
    <n v="1408913291"/>
    <n v="1406321291"/>
    <b v="0"/>
    <x v="84"/>
    <b v="0"/>
    <s v="games/video games"/>
    <n v="8.3333333333333339E-4"/>
    <x v="507"/>
    <x v="6"/>
    <x v="17"/>
  </r>
  <r>
    <n v="1087"/>
    <x v="1087"/>
    <x v="1086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x v="1088"/>
    <x v="1087"/>
    <x v="101"/>
    <x v="773"/>
    <x v="2"/>
    <x v="0"/>
    <s v="USD"/>
    <n v="1398366667"/>
    <n v="1395774667"/>
    <b v="0"/>
    <x v="206"/>
    <b v="0"/>
    <s v="games/video games"/>
    <n v="0.14182977777777778"/>
    <x v="809"/>
    <x v="6"/>
    <x v="17"/>
  </r>
  <r>
    <n v="1089"/>
    <x v="1089"/>
    <x v="1088"/>
    <x v="36"/>
    <x v="774"/>
    <x v="2"/>
    <x v="6"/>
    <s v="EUR"/>
    <n v="1435293175"/>
    <n v="1432701175"/>
    <b v="0"/>
    <x v="72"/>
    <b v="0"/>
    <s v="games/video games"/>
    <n v="7.8266666666666665E-2"/>
    <x v="810"/>
    <x v="6"/>
    <x v="17"/>
  </r>
  <r>
    <n v="1090"/>
    <x v="1090"/>
    <x v="1089"/>
    <x v="215"/>
    <x v="139"/>
    <x v="2"/>
    <x v="2"/>
    <s v="AUD"/>
    <n v="1432873653"/>
    <n v="1430281653"/>
    <b v="0"/>
    <x v="29"/>
    <b v="0"/>
    <s v="games/video games"/>
    <n v="3.8464497269020693E-4"/>
    <x v="144"/>
    <x v="6"/>
    <x v="17"/>
  </r>
  <r>
    <n v="1091"/>
    <x v="1091"/>
    <x v="1090"/>
    <x v="48"/>
    <x v="379"/>
    <x v="2"/>
    <x v="1"/>
    <s v="GBP"/>
    <n v="1460313672"/>
    <n v="1457725272"/>
    <b v="0"/>
    <x v="84"/>
    <b v="0"/>
    <s v="games/video games"/>
    <n v="0.125"/>
    <x v="385"/>
    <x v="6"/>
    <x v="17"/>
  </r>
  <r>
    <n v="1092"/>
    <x v="1092"/>
    <x v="1091"/>
    <x v="13"/>
    <x v="577"/>
    <x v="2"/>
    <x v="0"/>
    <s v="USD"/>
    <n v="1357432638"/>
    <n v="1354840638"/>
    <b v="0"/>
    <x v="63"/>
    <b v="0"/>
    <s v="games/video games"/>
    <n v="1.0500000000000001E-2"/>
    <x v="366"/>
    <x v="6"/>
    <x v="17"/>
  </r>
  <r>
    <n v="1093"/>
    <x v="1093"/>
    <x v="1092"/>
    <x v="43"/>
    <x v="775"/>
    <x v="2"/>
    <x v="5"/>
    <s v="CAD"/>
    <n v="1455232937"/>
    <n v="1453936937"/>
    <b v="0"/>
    <x v="80"/>
    <b v="0"/>
    <s v="games/video games"/>
    <n v="0.14083333333333334"/>
    <x v="811"/>
    <x v="6"/>
    <x v="17"/>
  </r>
  <r>
    <n v="1094"/>
    <x v="1094"/>
    <x v="1093"/>
    <x v="102"/>
    <x v="776"/>
    <x v="2"/>
    <x v="0"/>
    <s v="USD"/>
    <n v="1318180033"/>
    <n v="1315588033"/>
    <b v="0"/>
    <x v="74"/>
    <b v="0"/>
    <s v="games/video games"/>
    <n v="0.18300055555555556"/>
    <x v="812"/>
    <x v="6"/>
    <x v="17"/>
  </r>
  <r>
    <n v="1095"/>
    <x v="1095"/>
    <x v="1094"/>
    <x v="69"/>
    <x v="777"/>
    <x v="2"/>
    <x v="0"/>
    <s v="USD"/>
    <n v="1377867220"/>
    <n v="1375275220"/>
    <b v="0"/>
    <x v="225"/>
    <b v="0"/>
    <s v="games/video games"/>
    <n v="5.0347999999999997E-2"/>
    <x v="813"/>
    <x v="6"/>
    <x v="17"/>
  </r>
  <r>
    <n v="1096"/>
    <x v="1096"/>
    <x v="1095"/>
    <x v="14"/>
    <x v="778"/>
    <x v="2"/>
    <x v="0"/>
    <s v="USD"/>
    <n v="1412393400"/>
    <n v="1409747154"/>
    <b v="0"/>
    <x v="60"/>
    <b v="0"/>
    <s v="games/video games"/>
    <n v="0.17933333333333334"/>
    <x v="814"/>
    <x v="6"/>
    <x v="17"/>
  </r>
  <r>
    <n v="1097"/>
    <x v="1097"/>
    <x v="1096"/>
    <x v="57"/>
    <x v="779"/>
    <x v="2"/>
    <x v="0"/>
    <s v="USD"/>
    <n v="1393786877"/>
    <n v="1390330877"/>
    <b v="0"/>
    <x v="63"/>
    <b v="0"/>
    <s v="games/video games"/>
    <n v="4.6999999999999999E-4"/>
    <x v="815"/>
    <x v="6"/>
    <x v="17"/>
  </r>
  <r>
    <n v="1098"/>
    <x v="1098"/>
    <x v="1097"/>
    <x v="31"/>
    <x v="780"/>
    <x v="2"/>
    <x v="0"/>
    <s v="USD"/>
    <n v="1397413095"/>
    <n v="1394821095"/>
    <b v="0"/>
    <x v="19"/>
    <b v="0"/>
    <s v="games/video games"/>
    <n v="7.2120000000000004E-2"/>
    <x v="816"/>
    <x v="6"/>
    <x v="17"/>
  </r>
  <r>
    <n v="1099"/>
    <x v="1099"/>
    <x v="1098"/>
    <x v="10"/>
    <x v="379"/>
    <x v="2"/>
    <x v="1"/>
    <s v="GBP"/>
    <n v="1431547468"/>
    <n v="1428955468"/>
    <b v="0"/>
    <x v="29"/>
    <b v="0"/>
    <s v="games/video games"/>
    <n v="5.0000000000000001E-3"/>
    <x v="384"/>
    <x v="6"/>
    <x v="17"/>
  </r>
  <r>
    <n v="1100"/>
    <x v="1100"/>
    <x v="1099"/>
    <x v="23"/>
    <x v="173"/>
    <x v="2"/>
    <x v="12"/>
    <s v="EUR"/>
    <n v="1455417571"/>
    <n v="1452825571"/>
    <b v="0"/>
    <x v="73"/>
    <b v="0"/>
    <s v="games/video games"/>
    <n v="2.5000000000000001E-2"/>
    <x v="119"/>
    <x v="6"/>
    <x v="17"/>
  </r>
  <r>
    <n v="1101"/>
    <x v="1101"/>
    <x v="1100"/>
    <x v="57"/>
    <x v="781"/>
    <x v="2"/>
    <x v="0"/>
    <s v="USD"/>
    <n v="1468519920"/>
    <n v="1466188338"/>
    <b v="0"/>
    <x v="79"/>
    <b v="0"/>
    <s v="games/video games"/>
    <n v="4.0999999999999999E-4"/>
    <x v="817"/>
    <x v="6"/>
    <x v="17"/>
  </r>
  <r>
    <n v="1102"/>
    <x v="1102"/>
    <x v="1101"/>
    <x v="6"/>
    <x v="94"/>
    <x v="2"/>
    <x v="0"/>
    <s v="USD"/>
    <n v="1386568740"/>
    <n v="1383095125"/>
    <b v="0"/>
    <x v="54"/>
    <b v="0"/>
    <s v="games/video games"/>
    <n v="5.3124999999999999E-2"/>
    <x v="818"/>
    <x v="6"/>
    <x v="17"/>
  </r>
  <r>
    <n v="1103"/>
    <x v="1103"/>
    <x v="1102"/>
    <x v="36"/>
    <x v="782"/>
    <x v="2"/>
    <x v="0"/>
    <s v="USD"/>
    <n v="1466227190"/>
    <n v="1461043190"/>
    <b v="0"/>
    <x v="41"/>
    <b v="0"/>
    <s v="games/video games"/>
    <n v="1.6199999999999999E-2"/>
    <x v="796"/>
    <x v="6"/>
    <x v="17"/>
  </r>
  <r>
    <n v="1104"/>
    <x v="1104"/>
    <x v="1103"/>
    <x v="127"/>
    <x v="783"/>
    <x v="2"/>
    <x v="1"/>
    <s v="GBP"/>
    <n v="1402480221"/>
    <n v="1399888221"/>
    <b v="0"/>
    <x v="77"/>
    <b v="0"/>
    <s v="games/video games"/>
    <n v="4.9516666666666667E-2"/>
    <x v="819"/>
    <x v="6"/>
    <x v="17"/>
  </r>
  <r>
    <n v="1105"/>
    <x v="1105"/>
    <x v="1104"/>
    <x v="216"/>
    <x v="784"/>
    <x v="2"/>
    <x v="0"/>
    <s v="USD"/>
    <n v="1395627327"/>
    <n v="1393038927"/>
    <b v="0"/>
    <x v="9"/>
    <b v="0"/>
    <s v="games/video games"/>
    <n v="1.5900000000000001E-3"/>
    <x v="820"/>
    <x v="6"/>
    <x v="17"/>
  </r>
  <r>
    <n v="1106"/>
    <x v="1106"/>
    <x v="1105"/>
    <x v="44"/>
    <x v="785"/>
    <x v="2"/>
    <x v="0"/>
    <s v="USD"/>
    <n v="1333557975"/>
    <n v="1330969575"/>
    <b v="0"/>
    <x v="63"/>
    <b v="0"/>
    <s v="games/video games"/>
    <n v="0.41249999999999998"/>
    <x v="821"/>
    <x v="6"/>
    <x v="17"/>
  </r>
  <r>
    <n v="1107"/>
    <x v="1107"/>
    <x v="1106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x v="1108"/>
    <x v="1107"/>
    <x v="31"/>
    <x v="786"/>
    <x v="2"/>
    <x v="0"/>
    <s v="USD"/>
    <n v="1334326635"/>
    <n v="1329146235"/>
    <b v="0"/>
    <x v="64"/>
    <b v="0"/>
    <s v="games/video games"/>
    <n v="2.93E-2"/>
    <x v="822"/>
    <x v="6"/>
    <x v="17"/>
  </r>
  <r>
    <n v="1109"/>
    <x v="1109"/>
    <x v="1108"/>
    <x v="3"/>
    <x v="372"/>
    <x v="2"/>
    <x v="0"/>
    <s v="USD"/>
    <n v="1479495790"/>
    <n v="1476900190"/>
    <b v="0"/>
    <x v="83"/>
    <b v="0"/>
    <s v="games/video games"/>
    <n v="4.4999999999999997E-3"/>
    <x v="2"/>
    <x v="6"/>
    <x v="17"/>
  </r>
  <r>
    <n v="1110"/>
    <x v="1110"/>
    <x v="1109"/>
    <x v="63"/>
    <x v="787"/>
    <x v="2"/>
    <x v="0"/>
    <s v="USD"/>
    <n v="1354919022"/>
    <n v="1352327022"/>
    <b v="0"/>
    <x v="202"/>
    <b v="0"/>
    <s v="games/video games"/>
    <n v="5.1000000000000004E-3"/>
    <x v="823"/>
    <x v="6"/>
    <x v="17"/>
  </r>
  <r>
    <n v="1111"/>
    <x v="1111"/>
    <x v="1110"/>
    <x v="30"/>
    <x v="116"/>
    <x v="2"/>
    <x v="0"/>
    <s v="USD"/>
    <n v="1452228790"/>
    <n v="1449636790"/>
    <b v="0"/>
    <x v="29"/>
    <b v="0"/>
    <s v="games/video games"/>
    <n v="4.0000000000000002E-4"/>
    <x v="120"/>
    <x v="6"/>
    <x v="17"/>
  </r>
  <r>
    <n v="1112"/>
    <x v="1112"/>
    <x v="1111"/>
    <x v="217"/>
    <x v="788"/>
    <x v="2"/>
    <x v="0"/>
    <s v="USD"/>
    <n v="1421656200"/>
    <n v="1416507211"/>
    <b v="0"/>
    <x v="267"/>
    <b v="0"/>
    <s v="games/video games"/>
    <n v="0.35537409090909089"/>
    <x v="824"/>
    <x v="6"/>
    <x v="17"/>
  </r>
  <r>
    <n v="1113"/>
    <x v="1113"/>
    <x v="1112"/>
    <x v="28"/>
    <x v="139"/>
    <x v="2"/>
    <x v="1"/>
    <s v="GBP"/>
    <n v="1408058820"/>
    <n v="1405466820"/>
    <b v="0"/>
    <x v="29"/>
    <b v="0"/>
    <s v="games/video games"/>
    <n v="5.0000000000000001E-3"/>
    <x v="144"/>
    <x v="6"/>
    <x v="17"/>
  </r>
  <r>
    <n v="1114"/>
    <x v="1114"/>
    <x v="1113"/>
    <x v="12"/>
    <x v="115"/>
    <x v="2"/>
    <x v="1"/>
    <s v="GBP"/>
    <n v="1381306687"/>
    <n v="1378714687"/>
    <b v="0"/>
    <x v="83"/>
    <b v="0"/>
    <s v="games/video games"/>
    <n v="1.6666666666666668E-3"/>
    <x v="825"/>
    <x v="6"/>
    <x v="17"/>
  </r>
  <r>
    <n v="1115"/>
    <x v="1115"/>
    <x v="1114"/>
    <x v="79"/>
    <x v="500"/>
    <x v="2"/>
    <x v="0"/>
    <s v="USD"/>
    <n v="1459352495"/>
    <n v="1456764095"/>
    <b v="0"/>
    <x v="80"/>
    <b v="0"/>
    <s v="games/video games"/>
    <n v="1.325E-3"/>
    <x v="514"/>
    <x v="6"/>
    <x v="17"/>
  </r>
  <r>
    <n v="1116"/>
    <x v="1116"/>
    <x v="1115"/>
    <x v="69"/>
    <x v="789"/>
    <x v="2"/>
    <x v="0"/>
    <s v="USD"/>
    <n v="1339273208"/>
    <n v="1334089208"/>
    <b v="0"/>
    <x v="73"/>
    <b v="0"/>
    <s v="games/video games"/>
    <n v="3.5704000000000004E-4"/>
    <x v="826"/>
    <x v="6"/>
    <x v="17"/>
  </r>
  <r>
    <n v="1117"/>
    <x v="1117"/>
    <x v="1116"/>
    <x v="28"/>
    <x v="790"/>
    <x v="2"/>
    <x v="12"/>
    <s v="EUR"/>
    <n v="1451053313"/>
    <n v="1448461313"/>
    <b v="0"/>
    <x v="22"/>
    <b v="0"/>
    <s v="games/video games"/>
    <n v="8.3000000000000004E-2"/>
    <x v="827"/>
    <x v="6"/>
    <x v="17"/>
  </r>
  <r>
    <n v="1118"/>
    <x v="1118"/>
    <x v="1117"/>
    <x v="37"/>
    <x v="791"/>
    <x v="2"/>
    <x v="2"/>
    <s v="AUD"/>
    <n v="1396666779"/>
    <n v="1394078379"/>
    <b v="0"/>
    <x v="83"/>
    <b v="0"/>
    <s v="games/video games"/>
    <n v="2.4222222222222221E-2"/>
    <x v="828"/>
    <x v="6"/>
    <x v="17"/>
  </r>
  <r>
    <n v="1119"/>
    <x v="1119"/>
    <x v="1118"/>
    <x v="190"/>
    <x v="139"/>
    <x v="2"/>
    <x v="0"/>
    <s v="USD"/>
    <n v="1396810864"/>
    <n v="1395687664"/>
    <b v="0"/>
    <x v="29"/>
    <b v="0"/>
    <s v="games/video games"/>
    <n v="2.3809523809523812E-3"/>
    <x v="144"/>
    <x v="6"/>
    <x v="17"/>
  </r>
  <r>
    <n v="1120"/>
    <x v="1120"/>
    <x v="1119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x v="1121"/>
    <x v="1120"/>
    <x v="65"/>
    <x v="792"/>
    <x v="2"/>
    <x v="0"/>
    <s v="USD"/>
    <n v="1457904316"/>
    <n v="1455315916"/>
    <b v="0"/>
    <x v="81"/>
    <b v="0"/>
    <s v="games/video games"/>
    <n v="1.16E-4"/>
    <x v="829"/>
    <x v="6"/>
    <x v="17"/>
  </r>
  <r>
    <n v="1122"/>
    <x v="1122"/>
    <x v="1121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x v="1123"/>
    <x v="1122"/>
    <x v="10"/>
    <x v="143"/>
    <x v="2"/>
    <x v="0"/>
    <s v="USD"/>
    <n v="1397910848"/>
    <n v="1395318848"/>
    <b v="0"/>
    <x v="83"/>
    <b v="0"/>
    <s v="games/video games"/>
    <n v="2.2000000000000001E-3"/>
    <x v="830"/>
    <x v="6"/>
    <x v="17"/>
  </r>
  <r>
    <n v="1124"/>
    <x v="1124"/>
    <x v="1123"/>
    <x v="161"/>
    <x v="94"/>
    <x v="2"/>
    <x v="0"/>
    <s v="USD"/>
    <n v="1430409651"/>
    <n v="1427817651"/>
    <b v="0"/>
    <x v="63"/>
    <b v="0"/>
    <s v="games/mobile games"/>
    <n v="4.7222222222222223E-3"/>
    <x v="831"/>
    <x v="6"/>
    <x v="18"/>
  </r>
  <r>
    <n v="1125"/>
    <x v="1125"/>
    <x v="1124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x v="1126"/>
    <x v="1125"/>
    <x v="13"/>
    <x v="115"/>
    <x v="2"/>
    <x v="0"/>
    <s v="USD"/>
    <n v="1468482694"/>
    <n v="1465890694"/>
    <b v="0"/>
    <x v="84"/>
    <b v="0"/>
    <s v="games/mobile games"/>
    <n v="5.0000000000000001E-3"/>
    <x v="144"/>
    <x v="6"/>
    <x v="18"/>
  </r>
  <r>
    <n v="1127"/>
    <x v="1127"/>
    <x v="1126"/>
    <x v="19"/>
    <x v="793"/>
    <x v="2"/>
    <x v="0"/>
    <s v="USD"/>
    <n v="1416000600"/>
    <n v="1413318600"/>
    <b v="0"/>
    <x v="23"/>
    <b v="0"/>
    <s v="games/mobile games"/>
    <n v="1.6714285714285713E-2"/>
    <x v="832"/>
    <x v="6"/>
    <x v="18"/>
  </r>
  <r>
    <n v="1128"/>
    <x v="1128"/>
    <x v="1127"/>
    <x v="28"/>
    <x v="116"/>
    <x v="2"/>
    <x v="1"/>
    <s v="GBP"/>
    <n v="1407425717"/>
    <n v="1404833717"/>
    <b v="0"/>
    <x v="29"/>
    <b v="0"/>
    <s v="games/mobile games"/>
    <n v="1E-3"/>
    <x v="120"/>
    <x v="6"/>
    <x v="18"/>
  </r>
  <r>
    <n v="1129"/>
    <x v="1129"/>
    <x v="1128"/>
    <x v="22"/>
    <x v="577"/>
    <x v="2"/>
    <x v="0"/>
    <s v="USD"/>
    <n v="1465107693"/>
    <n v="1462515693"/>
    <b v="0"/>
    <x v="84"/>
    <b v="0"/>
    <s v="games/mobile games"/>
    <n v="1.0499999999999999E-3"/>
    <x v="689"/>
    <x v="6"/>
    <x v="18"/>
  </r>
  <r>
    <n v="1130"/>
    <x v="1130"/>
    <x v="1129"/>
    <x v="10"/>
    <x v="143"/>
    <x v="2"/>
    <x v="0"/>
    <s v="USD"/>
    <n v="1416963300"/>
    <n v="1411775700"/>
    <b v="0"/>
    <x v="83"/>
    <b v="0"/>
    <s v="games/mobile games"/>
    <n v="2.2000000000000001E-3"/>
    <x v="830"/>
    <x v="6"/>
    <x v="18"/>
  </r>
  <r>
    <n v="1131"/>
    <x v="1131"/>
    <x v="1130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x v="1132"/>
    <x v="1131"/>
    <x v="3"/>
    <x v="794"/>
    <x v="2"/>
    <x v="5"/>
    <s v="CAD"/>
    <n v="1483238771"/>
    <n v="1480646771"/>
    <b v="0"/>
    <x v="62"/>
    <b v="0"/>
    <s v="games/mobile games"/>
    <n v="0.14380000000000001"/>
    <x v="833"/>
    <x v="6"/>
    <x v="18"/>
  </r>
  <r>
    <n v="1133"/>
    <x v="1133"/>
    <x v="1132"/>
    <x v="9"/>
    <x v="170"/>
    <x v="2"/>
    <x v="1"/>
    <s v="GBP"/>
    <n v="1406799981"/>
    <n v="1404207981"/>
    <b v="0"/>
    <x v="29"/>
    <b v="0"/>
    <s v="games/mobile games"/>
    <n v="6.6666666666666671E-3"/>
    <x v="135"/>
    <x v="6"/>
    <x v="18"/>
  </r>
  <r>
    <n v="1134"/>
    <x v="1134"/>
    <x v="1133"/>
    <x v="31"/>
    <x v="116"/>
    <x v="2"/>
    <x v="2"/>
    <s v="AUD"/>
    <n v="1417235580"/>
    <n v="1416034228"/>
    <b v="0"/>
    <x v="29"/>
    <b v="0"/>
    <s v="games/mobile games"/>
    <n v="4.0000000000000003E-5"/>
    <x v="120"/>
    <x v="6"/>
    <x v="18"/>
  </r>
  <r>
    <n v="1135"/>
    <x v="1135"/>
    <x v="1134"/>
    <x v="28"/>
    <x v="155"/>
    <x v="2"/>
    <x v="12"/>
    <s v="EUR"/>
    <n v="1470527094"/>
    <n v="1467935094"/>
    <b v="0"/>
    <x v="29"/>
    <b v="0"/>
    <s v="games/mobile games"/>
    <n v="0.05"/>
    <x v="73"/>
    <x v="6"/>
    <x v="18"/>
  </r>
  <r>
    <n v="1136"/>
    <x v="1136"/>
    <x v="1135"/>
    <x v="218"/>
    <x v="795"/>
    <x v="2"/>
    <x v="6"/>
    <s v="EUR"/>
    <n v="1450541229"/>
    <n v="1447949229"/>
    <b v="0"/>
    <x v="79"/>
    <b v="0"/>
    <s v="games/mobile games"/>
    <n v="6.4439140811455853E-2"/>
    <x v="834"/>
    <x v="6"/>
    <x v="18"/>
  </r>
  <r>
    <n v="1137"/>
    <x v="1137"/>
    <x v="1136"/>
    <x v="31"/>
    <x v="796"/>
    <x v="2"/>
    <x v="0"/>
    <s v="USD"/>
    <n v="1461440421"/>
    <n v="1458848421"/>
    <b v="0"/>
    <x v="70"/>
    <b v="0"/>
    <s v="games/mobile games"/>
    <n v="0.39500000000000002"/>
    <x v="835"/>
    <x v="6"/>
    <x v="18"/>
  </r>
  <r>
    <n v="1138"/>
    <x v="1138"/>
    <x v="1137"/>
    <x v="19"/>
    <x v="366"/>
    <x v="2"/>
    <x v="0"/>
    <s v="USD"/>
    <n v="1485035131"/>
    <n v="1483307131"/>
    <b v="0"/>
    <x v="80"/>
    <b v="0"/>
    <s v="games/mobile games"/>
    <n v="3.5714285714285713E-3"/>
    <x v="683"/>
    <x v="6"/>
    <x v="18"/>
  </r>
  <r>
    <n v="1139"/>
    <x v="1139"/>
    <x v="1138"/>
    <x v="6"/>
    <x v="139"/>
    <x v="2"/>
    <x v="0"/>
    <s v="USD"/>
    <n v="1420100426"/>
    <n v="1417508426"/>
    <b v="0"/>
    <x v="29"/>
    <b v="0"/>
    <s v="games/mobile games"/>
    <n v="6.2500000000000001E-4"/>
    <x v="144"/>
    <x v="6"/>
    <x v="18"/>
  </r>
  <r>
    <n v="1140"/>
    <x v="1140"/>
    <x v="1139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x v="1141"/>
    <x v="1140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x v="1142"/>
    <x v="1141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x v="1143"/>
    <x v="1142"/>
    <x v="101"/>
    <x v="797"/>
    <x v="2"/>
    <x v="0"/>
    <s v="USD"/>
    <n v="1450327126"/>
    <n v="1447735126"/>
    <b v="0"/>
    <x v="22"/>
    <b v="0"/>
    <s v="games/mobile games"/>
    <n v="4.1333333333333335E-3"/>
    <x v="836"/>
    <x v="6"/>
    <x v="18"/>
  </r>
  <r>
    <n v="1144"/>
    <x v="1144"/>
    <x v="1143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x v="1145"/>
    <x v="1144"/>
    <x v="58"/>
    <x v="173"/>
    <x v="2"/>
    <x v="0"/>
    <s v="USD"/>
    <n v="1412272592"/>
    <n v="1407088592"/>
    <b v="0"/>
    <x v="29"/>
    <b v="0"/>
    <s v="food/food trucks"/>
    <n v="1.25E-3"/>
    <x v="101"/>
    <x v="7"/>
    <x v="19"/>
  </r>
  <r>
    <n v="1146"/>
    <x v="1146"/>
    <x v="1145"/>
    <x v="12"/>
    <x v="798"/>
    <x v="2"/>
    <x v="0"/>
    <s v="USD"/>
    <n v="1399071173"/>
    <n v="1395787973"/>
    <b v="0"/>
    <x v="8"/>
    <b v="0"/>
    <s v="food/food trucks"/>
    <n v="8.8333333333333333E-2"/>
    <x v="837"/>
    <x v="7"/>
    <x v="19"/>
  </r>
  <r>
    <n v="1147"/>
    <x v="1147"/>
    <x v="1146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x v="1148"/>
    <x v="1147"/>
    <x v="36"/>
    <x v="799"/>
    <x v="2"/>
    <x v="0"/>
    <s v="USD"/>
    <n v="1480568781"/>
    <n v="1477973181"/>
    <b v="0"/>
    <x v="83"/>
    <b v="0"/>
    <s v="food/food trucks"/>
    <n v="4.8666666666666667E-3"/>
    <x v="838"/>
    <x v="7"/>
    <x v="19"/>
  </r>
  <r>
    <n v="1149"/>
    <x v="1149"/>
    <x v="1148"/>
    <x v="63"/>
    <x v="735"/>
    <x v="2"/>
    <x v="0"/>
    <s v="USD"/>
    <n v="1466096566"/>
    <n v="1463504566"/>
    <b v="0"/>
    <x v="84"/>
    <b v="0"/>
    <s v="food/food trucks"/>
    <n v="1.5E-3"/>
    <x v="839"/>
    <x v="7"/>
    <x v="19"/>
  </r>
  <r>
    <n v="1150"/>
    <x v="1150"/>
    <x v="1149"/>
    <x v="30"/>
    <x v="800"/>
    <x v="2"/>
    <x v="0"/>
    <s v="USD"/>
    <n v="1452293675"/>
    <n v="1447109675"/>
    <b v="0"/>
    <x v="79"/>
    <b v="0"/>
    <s v="food/food trucks"/>
    <n v="0.1008"/>
    <x v="840"/>
    <x v="7"/>
    <x v="19"/>
  </r>
  <r>
    <n v="1151"/>
    <x v="1151"/>
    <x v="1150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x v="1152"/>
    <x v="1151"/>
    <x v="194"/>
    <x v="608"/>
    <x v="2"/>
    <x v="0"/>
    <s v="USD"/>
    <n v="1431709312"/>
    <n v="1429117312"/>
    <b v="0"/>
    <x v="41"/>
    <b v="0"/>
    <s v="food/food trucks"/>
    <n v="5.6937500000000002E-2"/>
    <x v="841"/>
    <x v="7"/>
    <x v="19"/>
  </r>
  <r>
    <n v="1153"/>
    <x v="1153"/>
    <x v="1152"/>
    <x v="6"/>
    <x v="155"/>
    <x v="2"/>
    <x v="0"/>
    <s v="USD"/>
    <n v="1434647305"/>
    <n v="1432055305"/>
    <b v="0"/>
    <x v="29"/>
    <b v="0"/>
    <s v="food/food trucks"/>
    <n v="6.2500000000000003E-3"/>
    <x v="73"/>
    <x v="7"/>
    <x v="19"/>
  </r>
  <r>
    <n v="1154"/>
    <x v="1154"/>
    <x v="1153"/>
    <x v="10"/>
    <x v="144"/>
    <x v="2"/>
    <x v="0"/>
    <s v="USD"/>
    <n v="1441507006"/>
    <n v="1438915006"/>
    <b v="0"/>
    <x v="83"/>
    <b v="0"/>
    <s v="food/food trucks"/>
    <n v="6.5000000000000002E-2"/>
    <x v="149"/>
    <x v="7"/>
    <x v="19"/>
  </r>
  <r>
    <n v="1155"/>
    <x v="1155"/>
    <x v="1154"/>
    <x v="31"/>
    <x v="801"/>
    <x v="2"/>
    <x v="0"/>
    <s v="USD"/>
    <n v="1408040408"/>
    <n v="1405448408"/>
    <b v="0"/>
    <x v="22"/>
    <b v="0"/>
    <s v="food/food trucks"/>
    <n v="7.5199999999999998E-3"/>
    <x v="842"/>
    <x v="7"/>
    <x v="19"/>
  </r>
  <r>
    <n v="1156"/>
    <x v="1156"/>
    <x v="1155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x v="1157"/>
    <x v="1156"/>
    <x v="3"/>
    <x v="118"/>
    <x v="2"/>
    <x v="0"/>
    <s v="USD"/>
    <n v="1417795480"/>
    <n v="1412607880"/>
    <b v="0"/>
    <x v="83"/>
    <b v="0"/>
    <s v="food/food trucks"/>
    <n v="1.5100000000000001E-2"/>
    <x v="690"/>
    <x v="7"/>
    <x v="19"/>
  </r>
  <r>
    <n v="1158"/>
    <x v="1158"/>
    <x v="1157"/>
    <x v="51"/>
    <x v="428"/>
    <x v="2"/>
    <x v="0"/>
    <s v="USD"/>
    <n v="1418091128"/>
    <n v="1415499128"/>
    <b v="0"/>
    <x v="83"/>
    <b v="0"/>
    <s v="food/food trucks"/>
    <n v="4.6666666666666671E-3"/>
    <x v="123"/>
    <x v="7"/>
    <x v="19"/>
  </r>
  <r>
    <n v="1159"/>
    <x v="1159"/>
    <x v="1158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x v="1160"/>
    <x v="1159"/>
    <x v="11"/>
    <x v="802"/>
    <x v="2"/>
    <x v="0"/>
    <s v="USD"/>
    <n v="1427510586"/>
    <n v="1424922186"/>
    <b v="0"/>
    <x v="10"/>
    <b v="0"/>
    <s v="food/food trucks"/>
    <n v="3.85E-2"/>
    <x v="843"/>
    <x v="7"/>
    <x v="19"/>
  </r>
  <r>
    <n v="1161"/>
    <x v="1161"/>
    <x v="1160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x v="1162"/>
    <x v="1161"/>
    <x v="127"/>
    <x v="428"/>
    <x v="2"/>
    <x v="0"/>
    <s v="USD"/>
    <n v="1411662264"/>
    <n v="1408983864"/>
    <b v="0"/>
    <x v="84"/>
    <b v="0"/>
    <s v="food/food trucks"/>
    <n v="5.8333333333333338E-4"/>
    <x v="844"/>
    <x v="7"/>
    <x v="19"/>
  </r>
  <r>
    <n v="1163"/>
    <x v="1163"/>
    <x v="1162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x v="1164"/>
    <x v="1163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x v="1165"/>
    <x v="1164"/>
    <x v="3"/>
    <x v="803"/>
    <x v="2"/>
    <x v="0"/>
    <s v="USD"/>
    <n v="1404623330"/>
    <n v="1401685730"/>
    <b v="0"/>
    <x v="20"/>
    <b v="0"/>
    <s v="food/food trucks"/>
    <n v="0.20705000000000001"/>
    <x v="845"/>
    <x v="7"/>
    <x v="19"/>
  </r>
  <r>
    <n v="1166"/>
    <x v="1166"/>
    <x v="1165"/>
    <x v="36"/>
    <x v="804"/>
    <x v="2"/>
    <x v="0"/>
    <s v="USD"/>
    <n v="1435291200"/>
    <n v="1432640342"/>
    <b v="0"/>
    <x v="22"/>
    <b v="0"/>
    <s v="food/food trucks"/>
    <n v="0.19139999999999999"/>
    <x v="846"/>
    <x v="7"/>
    <x v="19"/>
  </r>
  <r>
    <n v="1167"/>
    <x v="1167"/>
    <x v="1166"/>
    <x v="127"/>
    <x v="805"/>
    <x v="2"/>
    <x v="0"/>
    <s v="USD"/>
    <n v="1410543495"/>
    <n v="1407865095"/>
    <b v="0"/>
    <x v="38"/>
    <b v="0"/>
    <s v="food/food trucks"/>
    <n v="1.6316666666666667E-2"/>
    <x v="847"/>
    <x v="7"/>
    <x v="19"/>
  </r>
  <r>
    <n v="1168"/>
    <x v="1168"/>
    <x v="1167"/>
    <x v="102"/>
    <x v="806"/>
    <x v="2"/>
    <x v="0"/>
    <s v="USD"/>
    <n v="1474507065"/>
    <n v="1471915065"/>
    <b v="0"/>
    <x v="83"/>
    <b v="0"/>
    <s v="food/food trucks"/>
    <n v="5.6666666666666664E-2"/>
    <x v="848"/>
    <x v="7"/>
    <x v="19"/>
  </r>
  <r>
    <n v="1169"/>
    <x v="1169"/>
    <x v="1168"/>
    <x v="3"/>
    <x v="157"/>
    <x v="2"/>
    <x v="0"/>
    <s v="USD"/>
    <n v="1424593763"/>
    <n v="1422001763"/>
    <b v="0"/>
    <x v="83"/>
    <b v="0"/>
    <s v="food/food trucks"/>
    <n v="1.6999999999999999E-3"/>
    <x v="162"/>
    <x v="7"/>
    <x v="19"/>
  </r>
  <r>
    <n v="1170"/>
    <x v="1170"/>
    <x v="1169"/>
    <x v="31"/>
    <x v="173"/>
    <x v="2"/>
    <x v="1"/>
    <s v="GBP"/>
    <n v="1433021171"/>
    <n v="1430429171"/>
    <b v="0"/>
    <x v="84"/>
    <b v="0"/>
    <s v="food/food trucks"/>
    <n v="4.0000000000000001E-3"/>
    <x v="73"/>
    <x v="7"/>
    <x v="19"/>
  </r>
  <r>
    <n v="1171"/>
    <x v="1171"/>
    <x v="1170"/>
    <x v="31"/>
    <x v="379"/>
    <x v="2"/>
    <x v="0"/>
    <s v="USD"/>
    <n v="1415909927"/>
    <n v="1414351127"/>
    <b v="0"/>
    <x v="29"/>
    <b v="0"/>
    <s v="food/food trucks"/>
    <n v="1E-3"/>
    <x v="384"/>
    <x v="7"/>
    <x v="19"/>
  </r>
  <r>
    <n v="1172"/>
    <x v="1172"/>
    <x v="1171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x v="1173"/>
    <x v="1172"/>
    <x v="152"/>
    <x v="134"/>
    <x v="2"/>
    <x v="0"/>
    <s v="USD"/>
    <n v="1438576057"/>
    <n v="1435552057"/>
    <b v="0"/>
    <x v="29"/>
    <b v="0"/>
    <s v="food/food trucks"/>
    <n v="2.4000000000000001E-4"/>
    <x v="180"/>
    <x v="7"/>
    <x v="19"/>
  </r>
  <r>
    <n v="1174"/>
    <x v="1174"/>
    <x v="1173"/>
    <x v="36"/>
    <x v="807"/>
    <x v="2"/>
    <x v="0"/>
    <s v="USD"/>
    <n v="1462738327"/>
    <n v="1460146327"/>
    <b v="0"/>
    <x v="10"/>
    <b v="0"/>
    <s v="food/food trucks"/>
    <n v="5.906666666666667E-2"/>
    <x v="849"/>
    <x v="7"/>
    <x v="19"/>
  </r>
  <r>
    <n v="1175"/>
    <x v="1175"/>
    <x v="1174"/>
    <x v="22"/>
    <x v="793"/>
    <x v="2"/>
    <x v="0"/>
    <s v="USD"/>
    <n v="1436981339"/>
    <n v="1434389339"/>
    <b v="0"/>
    <x v="82"/>
    <b v="0"/>
    <s v="food/food trucks"/>
    <n v="2.9250000000000002E-2"/>
    <x v="178"/>
    <x v="7"/>
    <x v="19"/>
  </r>
  <r>
    <n v="1176"/>
    <x v="1176"/>
    <x v="1175"/>
    <x v="164"/>
    <x v="115"/>
    <x v="2"/>
    <x v="2"/>
    <s v="AUD"/>
    <n v="1488805200"/>
    <n v="1484094498"/>
    <b v="0"/>
    <x v="29"/>
    <b v="0"/>
    <s v="food/food trucks"/>
    <n v="5.7142857142857142E-5"/>
    <x v="119"/>
    <x v="7"/>
    <x v="19"/>
  </r>
  <r>
    <n v="1177"/>
    <x v="1177"/>
    <x v="1176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x v="1178"/>
    <x v="1177"/>
    <x v="96"/>
    <x v="139"/>
    <x v="2"/>
    <x v="0"/>
    <s v="USD"/>
    <n v="1408225452"/>
    <n v="1405633452"/>
    <b v="0"/>
    <x v="29"/>
    <b v="0"/>
    <s v="food/food trucks"/>
    <n v="6.666666666666667E-5"/>
    <x v="144"/>
    <x v="7"/>
    <x v="19"/>
  </r>
  <r>
    <n v="1179"/>
    <x v="1179"/>
    <x v="1178"/>
    <x v="127"/>
    <x v="667"/>
    <x v="2"/>
    <x v="5"/>
    <s v="CAD"/>
    <n v="1446052627"/>
    <n v="1443460627"/>
    <b v="0"/>
    <x v="81"/>
    <b v="0"/>
    <s v="food/food trucks"/>
    <n v="5.3333333333333337E-2"/>
    <x v="850"/>
    <x v="7"/>
    <x v="19"/>
  </r>
  <r>
    <n v="1180"/>
    <x v="1180"/>
    <x v="1179"/>
    <x v="63"/>
    <x v="808"/>
    <x v="2"/>
    <x v="0"/>
    <s v="USD"/>
    <n v="1403983314"/>
    <n v="1400786514"/>
    <b v="0"/>
    <x v="268"/>
    <b v="0"/>
    <s v="food/food trucks"/>
    <n v="0.11749999999999999"/>
    <x v="851"/>
    <x v="7"/>
    <x v="19"/>
  </r>
  <r>
    <n v="1181"/>
    <x v="1181"/>
    <x v="1180"/>
    <x v="63"/>
    <x v="460"/>
    <x v="2"/>
    <x v="0"/>
    <s v="USD"/>
    <n v="1425197321"/>
    <n v="1422605321"/>
    <b v="0"/>
    <x v="83"/>
    <b v="0"/>
    <s v="food/food trucks"/>
    <n v="8.0000000000000007E-5"/>
    <x v="852"/>
    <x v="7"/>
    <x v="19"/>
  </r>
  <r>
    <n v="1182"/>
    <x v="1182"/>
    <x v="1181"/>
    <x v="28"/>
    <x v="809"/>
    <x v="2"/>
    <x v="0"/>
    <s v="USD"/>
    <n v="1484239320"/>
    <n v="1482609088"/>
    <b v="0"/>
    <x v="80"/>
    <b v="0"/>
    <s v="food/food trucks"/>
    <n v="4.2000000000000003E-2"/>
    <x v="689"/>
    <x v="7"/>
    <x v="19"/>
  </r>
  <r>
    <n v="1183"/>
    <x v="1183"/>
    <x v="1182"/>
    <x v="30"/>
    <x v="173"/>
    <x v="2"/>
    <x v="0"/>
    <s v="USD"/>
    <n v="1478059140"/>
    <n v="1476391223"/>
    <b v="0"/>
    <x v="83"/>
    <b v="0"/>
    <s v="food/food trucks"/>
    <n v="0.04"/>
    <x v="853"/>
    <x v="7"/>
    <x v="19"/>
  </r>
  <r>
    <n v="1184"/>
    <x v="1184"/>
    <x v="1183"/>
    <x v="29"/>
    <x v="810"/>
    <x v="0"/>
    <x v="1"/>
    <s v="GBP"/>
    <n v="1486391011"/>
    <n v="1483712611"/>
    <b v="0"/>
    <x v="269"/>
    <b v="1"/>
    <s v="photography/photobooks"/>
    <n v="1.0493636363636363"/>
    <x v="854"/>
    <x v="8"/>
    <x v="20"/>
  </r>
  <r>
    <n v="1185"/>
    <x v="1185"/>
    <x v="1184"/>
    <x v="78"/>
    <x v="811"/>
    <x v="0"/>
    <x v="0"/>
    <s v="USD"/>
    <n v="1433736000"/>
    <n v="1430945149"/>
    <b v="0"/>
    <x v="112"/>
    <b v="1"/>
    <s v="photography/photobooks"/>
    <n v="1.0544"/>
    <x v="855"/>
    <x v="8"/>
    <x v="20"/>
  </r>
  <r>
    <n v="1186"/>
    <x v="1186"/>
    <x v="1185"/>
    <x v="51"/>
    <x v="812"/>
    <x v="0"/>
    <x v="1"/>
    <s v="GBP"/>
    <n v="1433198520"/>
    <n v="1430340195"/>
    <b v="0"/>
    <x v="252"/>
    <b v="1"/>
    <s v="photography/photobooks"/>
    <n v="1.0673333333333332"/>
    <x v="856"/>
    <x v="8"/>
    <x v="20"/>
  </r>
  <r>
    <n v="1187"/>
    <x v="1187"/>
    <x v="1186"/>
    <x v="222"/>
    <x v="813"/>
    <x v="0"/>
    <x v="0"/>
    <s v="USD"/>
    <n v="1431885600"/>
    <n v="1429133323"/>
    <b v="0"/>
    <x v="16"/>
    <b v="1"/>
    <s v="photography/photobooks"/>
    <n v="1.0412571428571429"/>
    <x v="857"/>
    <x v="8"/>
    <x v="20"/>
  </r>
  <r>
    <n v="1188"/>
    <x v="1188"/>
    <x v="1187"/>
    <x v="13"/>
    <x v="728"/>
    <x v="0"/>
    <x v="5"/>
    <s v="CAD"/>
    <n v="1482943740"/>
    <n v="1481129340"/>
    <b v="0"/>
    <x v="268"/>
    <b v="1"/>
    <s v="photography/photobooks"/>
    <n v="1.6054999999999999"/>
    <x v="858"/>
    <x v="8"/>
    <x v="20"/>
  </r>
  <r>
    <n v="1189"/>
    <x v="1189"/>
    <x v="1188"/>
    <x v="7"/>
    <x v="814"/>
    <x v="0"/>
    <x v="0"/>
    <s v="USD"/>
    <n v="1467242995"/>
    <n v="1465428595"/>
    <b v="0"/>
    <x v="48"/>
    <b v="1"/>
    <s v="photography/photobooks"/>
    <n v="1.0777777777777777"/>
    <x v="859"/>
    <x v="8"/>
    <x v="20"/>
  </r>
  <r>
    <n v="1190"/>
    <x v="1190"/>
    <x v="1189"/>
    <x v="2"/>
    <x v="815"/>
    <x v="0"/>
    <x v="0"/>
    <s v="USD"/>
    <n v="1409500725"/>
    <n v="1406908725"/>
    <b v="0"/>
    <x v="62"/>
    <b v="1"/>
    <s v="photography/photobooks"/>
    <n v="1.35"/>
    <x v="860"/>
    <x v="8"/>
    <x v="20"/>
  </r>
  <r>
    <n v="1191"/>
    <x v="1191"/>
    <x v="1190"/>
    <x v="200"/>
    <x v="816"/>
    <x v="0"/>
    <x v="0"/>
    <s v="USD"/>
    <n v="1458480560"/>
    <n v="1455892160"/>
    <b v="0"/>
    <x v="51"/>
    <b v="1"/>
    <s v="photography/photobooks"/>
    <n v="1.0907407407407408"/>
    <x v="861"/>
    <x v="8"/>
    <x v="20"/>
  </r>
  <r>
    <n v="1192"/>
    <x v="1192"/>
    <x v="1191"/>
    <x v="213"/>
    <x v="817"/>
    <x v="0"/>
    <x v="1"/>
    <s v="GBP"/>
    <n v="1486814978"/>
    <n v="1484222978"/>
    <b v="0"/>
    <x v="41"/>
    <b v="1"/>
    <s v="photography/photobooks"/>
    <n v="2.9"/>
    <x v="862"/>
    <x v="8"/>
    <x v="20"/>
  </r>
  <r>
    <n v="1193"/>
    <x v="1193"/>
    <x v="1192"/>
    <x v="223"/>
    <x v="818"/>
    <x v="0"/>
    <x v="0"/>
    <s v="USD"/>
    <n v="1460223453"/>
    <n v="1455043053"/>
    <b v="0"/>
    <x v="270"/>
    <b v="1"/>
    <s v="photography/photobooks"/>
    <n v="1.0395714285714286"/>
    <x v="863"/>
    <x v="8"/>
    <x v="20"/>
  </r>
  <r>
    <n v="1194"/>
    <x v="1194"/>
    <x v="1193"/>
    <x v="78"/>
    <x v="819"/>
    <x v="0"/>
    <x v="17"/>
    <s v="EUR"/>
    <n v="1428493379"/>
    <n v="1425901379"/>
    <b v="0"/>
    <x v="271"/>
    <b v="1"/>
    <s v="photography/photobooks"/>
    <n v="3.2223999999999999"/>
    <x v="864"/>
    <x v="8"/>
    <x v="20"/>
  </r>
  <r>
    <n v="1195"/>
    <x v="1195"/>
    <x v="1194"/>
    <x v="3"/>
    <x v="820"/>
    <x v="0"/>
    <x v="13"/>
    <s v="EUR"/>
    <n v="1450602000"/>
    <n v="1445415653"/>
    <b v="0"/>
    <x v="203"/>
    <b v="1"/>
    <s v="photography/photobooks"/>
    <n v="1.35"/>
    <x v="865"/>
    <x v="8"/>
    <x v="20"/>
  </r>
  <r>
    <n v="1196"/>
    <x v="1196"/>
    <x v="1195"/>
    <x v="107"/>
    <x v="821"/>
    <x v="0"/>
    <x v="1"/>
    <s v="GBP"/>
    <n v="1450467539"/>
    <n v="1447875539"/>
    <b v="0"/>
    <x v="272"/>
    <b v="1"/>
    <s v="photography/photobooks"/>
    <n v="2.6991034482758622"/>
    <x v="866"/>
    <x v="8"/>
    <x v="20"/>
  </r>
  <r>
    <n v="1197"/>
    <x v="1197"/>
    <x v="1196"/>
    <x v="36"/>
    <x v="822"/>
    <x v="0"/>
    <x v="0"/>
    <s v="USD"/>
    <n v="1465797540"/>
    <n v="1463155034"/>
    <b v="0"/>
    <x v="100"/>
    <b v="1"/>
    <s v="photography/photobooks"/>
    <n v="2.5329333333333333"/>
    <x v="867"/>
    <x v="8"/>
    <x v="20"/>
  </r>
  <r>
    <n v="1198"/>
    <x v="1198"/>
    <x v="1197"/>
    <x v="8"/>
    <x v="823"/>
    <x v="0"/>
    <x v="0"/>
    <s v="USD"/>
    <n v="1451530800"/>
    <n v="1448463086"/>
    <b v="0"/>
    <x v="157"/>
    <b v="1"/>
    <s v="photography/photobooks"/>
    <n v="2.6059999999999999"/>
    <x v="868"/>
    <x v="8"/>
    <x v="20"/>
  </r>
  <r>
    <n v="1199"/>
    <x v="1199"/>
    <x v="1198"/>
    <x v="224"/>
    <x v="824"/>
    <x v="0"/>
    <x v="1"/>
    <s v="GBP"/>
    <n v="1436380200"/>
    <n v="1433615400"/>
    <b v="0"/>
    <x v="82"/>
    <b v="1"/>
    <s v="photography/photobooks"/>
    <n v="1.0131677953348381"/>
    <x v="869"/>
    <x v="8"/>
    <x v="20"/>
  </r>
  <r>
    <n v="1200"/>
    <x v="1200"/>
    <x v="1199"/>
    <x v="225"/>
    <x v="825"/>
    <x v="0"/>
    <x v="0"/>
    <s v="USD"/>
    <n v="1429183656"/>
    <n v="1427369256"/>
    <b v="0"/>
    <x v="273"/>
    <b v="1"/>
    <s v="photography/photobooks"/>
    <n v="1.2560416666666667"/>
    <x v="870"/>
    <x v="8"/>
    <x v="20"/>
  </r>
  <r>
    <n v="1201"/>
    <x v="1201"/>
    <x v="1200"/>
    <x v="12"/>
    <x v="826"/>
    <x v="0"/>
    <x v="1"/>
    <s v="GBP"/>
    <n v="1468593246"/>
    <n v="1466001246"/>
    <b v="0"/>
    <x v="112"/>
    <b v="1"/>
    <s v="photography/photobooks"/>
    <n v="1.0243783333333334"/>
    <x v="871"/>
    <x v="8"/>
    <x v="20"/>
  </r>
  <r>
    <n v="1202"/>
    <x v="1202"/>
    <x v="1201"/>
    <x v="31"/>
    <x v="827"/>
    <x v="0"/>
    <x v="2"/>
    <s v="AUD"/>
    <n v="1435388154"/>
    <n v="1432796154"/>
    <b v="0"/>
    <x v="197"/>
    <b v="1"/>
    <s v="photography/photobooks"/>
    <n v="1.99244"/>
    <x v="872"/>
    <x v="8"/>
    <x v="20"/>
  </r>
  <r>
    <n v="1203"/>
    <x v="1203"/>
    <x v="1202"/>
    <x v="226"/>
    <x v="828"/>
    <x v="0"/>
    <x v="0"/>
    <s v="USD"/>
    <n v="1433083527"/>
    <n v="1430491527"/>
    <b v="0"/>
    <x v="21"/>
    <b v="1"/>
    <s v="photography/photobooks"/>
    <n v="1.0245398773006136"/>
    <x v="873"/>
    <x v="8"/>
    <x v="20"/>
  </r>
  <r>
    <n v="1204"/>
    <x v="1204"/>
    <x v="1203"/>
    <x v="93"/>
    <x v="829"/>
    <x v="0"/>
    <x v="0"/>
    <s v="USD"/>
    <n v="1449205200"/>
    <n v="1445363833"/>
    <b v="0"/>
    <x v="7"/>
    <b v="1"/>
    <s v="photography/photobooks"/>
    <n v="1.0294615384615384"/>
    <x v="874"/>
    <x v="8"/>
    <x v="20"/>
  </r>
  <r>
    <n v="1205"/>
    <x v="1205"/>
    <x v="1204"/>
    <x v="93"/>
    <x v="830"/>
    <x v="0"/>
    <x v="12"/>
    <s v="EUR"/>
    <n v="1434197351"/>
    <n v="1431605351"/>
    <b v="0"/>
    <x v="95"/>
    <b v="1"/>
    <s v="photography/photobooks"/>
    <n v="1.0086153846153847"/>
    <x v="875"/>
    <x v="8"/>
    <x v="20"/>
  </r>
  <r>
    <n v="1206"/>
    <x v="1206"/>
    <x v="1205"/>
    <x v="42"/>
    <x v="831"/>
    <x v="0"/>
    <x v="15"/>
    <s v="EUR"/>
    <n v="1489238940"/>
    <n v="1486406253"/>
    <b v="0"/>
    <x v="58"/>
    <b v="1"/>
    <s v="photography/photobooks"/>
    <n v="1.1499999999999999"/>
    <x v="876"/>
    <x v="8"/>
    <x v="20"/>
  </r>
  <r>
    <n v="1207"/>
    <x v="1207"/>
    <x v="1206"/>
    <x v="227"/>
    <x v="832"/>
    <x v="0"/>
    <x v="13"/>
    <s v="EUR"/>
    <n v="1459418400"/>
    <n v="1456827573"/>
    <b v="0"/>
    <x v="261"/>
    <b v="1"/>
    <s v="photography/photobooks"/>
    <n v="1.0416766467065868"/>
    <x v="877"/>
    <x v="8"/>
    <x v="20"/>
  </r>
  <r>
    <n v="1208"/>
    <x v="1208"/>
    <x v="1207"/>
    <x v="3"/>
    <x v="833"/>
    <x v="0"/>
    <x v="0"/>
    <s v="USD"/>
    <n v="1458835264"/>
    <n v="1456246864"/>
    <b v="0"/>
    <x v="11"/>
    <b v="1"/>
    <s v="photography/photobooks"/>
    <n v="1.5529999999999999"/>
    <x v="878"/>
    <x v="8"/>
    <x v="20"/>
  </r>
  <r>
    <n v="1209"/>
    <x v="1209"/>
    <x v="1208"/>
    <x v="12"/>
    <x v="834"/>
    <x v="0"/>
    <x v="0"/>
    <s v="USD"/>
    <n v="1488053905"/>
    <n v="1485461905"/>
    <b v="0"/>
    <x v="67"/>
    <b v="1"/>
    <s v="photography/photobooks"/>
    <n v="1.06"/>
    <x v="879"/>
    <x v="8"/>
    <x v="20"/>
  </r>
  <r>
    <n v="1210"/>
    <x v="1210"/>
    <x v="1209"/>
    <x v="22"/>
    <x v="835"/>
    <x v="0"/>
    <x v="11"/>
    <s v="SEK"/>
    <n v="1433106000"/>
    <n v="1431124572"/>
    <b v="0"/>
    <x v="273"/>
    <b v="1"/>
    <s v="photography/photobooks"/>
    <n v="2.5431499999999998"/>
    <x v="880"/>
    <x v="8"/>
    <x v="20"/>
  </r>
  <r>
    <n v="1211"/>
    <x v="1211"/>
    <x v="1210"/>
    <x v="28"/>
    <x v="836"/>
    <x v="0"/>
    <x v="5"/>
    <s v="CAD"/>
    <n v="1465505261"/>
    <n v="1464209261"/>
    <b v="0"/>
    <x v="79"/>
    <b v="1"/>
    <s v="photography/photobooks"/>
    <n v="1.0109999999999999"/>
    <x v="881"/>
    <x v="8"/>
    <x v="20"/>
  </r>
  <r>
    <n v="1212"/>
    <x v="1212"/>
    <x v="1211"/>
    <x v="30"/>
    <x v="594"/>
    <x v="0"/>
    <x v="0"/>
    <s v="USD"/>
    <n v="1448586000"/>
    <n v="1447195695"/>
    <b v="0"/>
    <x v="183"/>
    <b v="1"/>
    <s v="photography/photobooks"/>
    <n v="1.2904"/>
    <x v="882"/>
    <x v="8"/>
    <x v="20"/>
  </r>
  <r>
    <n v="1213"/>
    <x v="1213"/>
    <x v="1212"/>
    <x v="115"/>
    <x v="837"/>
    <x v="0"/>
    <x v="1"/>
    <s v="GBP"/>
    <n v="1485886100"/>
    <n v="1482862100"/>
    <b v="0"/>
    <x v="52"/>
    <b v="1"/>
    <s v="photography/photobooks"/>
    <n v="1.0223076923076924"/>
    <x v="883"/>
    <x v="8"/>
    <x v="20"/>
  </r>
  <r>
    <n v="1214"/>
    <x v="1214"/>
    <x v="1213"/>
    <x v="13"/>
    <x v="838"/>
    <x v="0"/>
    <x v="0"/>
    <s v="USD"/>
    <n v="1433880605"/>
    <n v="1428696605"/>
    <b v="0"/>
    <x v="20"/>
    <b v="1"/>
    <s v="photography/photobooks"/>
    <n v="1.3180000000000001"/>
    <x v="884"/>
    <x v="8"/>
    <x v="20"/>
  </r>
  <r>
    <n v="1215"/>
    <x v="1215"/>
    <x v="1214"/>
    <x v="10"/>
    <x v="839"/>
    <x v="0"/>
    <x v="0"/>
    <s v="USD"/>
    <n v="1401487756"/>
    <n v="1398895756"/>
    <b v="0"/>
    <x v="274"/>
    <b v="1"/>
    <s v="photography/photobooks"/>
    <n v="7.8608020000000005"/>
    <x v="885"/>
    <x v="8"/>
    <x v="20"/>
  </r>
  <r>
    <n v="1216"/>
    <x v="1216"/>
    <x v="1215"/>
    <x v="32"/>
    <x v="840"/>
    <x v="0"/>
    <x v="0"/>
    <s v="USD"/>
    <n v="1443826980"/>
    <n v="1441032457"/>
    <b v="0"/>
    <x v="147"/>
    <b v="1"/>
    <s v="photography/photobooks"/>
    <n v="1.4570000000000001"/>
    <x v="886"/>
    <x v="8"/>
    <x v="20"/>
  </r>
  <r>
    <n v="1217"/>
    <x v="1217"/>
    <x v="1216"/>
    <x v="228"/>
    <x v="841"/>
    <x v="0"/>
    <x v="0"/>
    <s v="USD"/>
    <n v="1468524340"/>
    <n v="1465932340"/>
    <b v="0"/>
    <x v="275"/>
    <b v="1"/>
    <s v="photography/photobooks"/>
    <n v="1.026"/>
    <x v="887"/>
    <x v="8"/>
    <x v="20"/>
  </r>
  <r>
    <n v="1218"/>
    <x v="1218"/>
    <x v="1217"/>
    <x v="7"/>
    <x v="842"/>
    <x v="0"/>
    <x v="0"/>
    <s v="USD"/>
    <n v="1446346800"/>
    <n v="1443714800"/>
    <b v="0"/>
    <x v="30"/>
    <b v="1"/>
    <s v="photography/photobooks"/>
    <n v="1.7227777777777777"/>
    <x v="888"/>
    <x v="8"/>
    <x v="20"/>
  </r>
  <r>
    <n v="1219"/>
    <x v="1219"/>
    <x v="1218"/>
    <x v="229"/>
    <x v="843"/>
    <x v="0"/>
    <x v="0"/>
    <s v="USD"/>
    <n v="1476961513"/>
    <n v="1474369513"/>
    <b v="0"/>
    <x v="35"/>
    <b v="1"/>
    <s v="photography/photobooks"/>
    <n v="1.5916819571865444"/>
    <x v="889"/>
    <x v="8"/>
    <x v="20"/>
  </r>
  <r>
    <n v="1220"/>
    <x v="1220"/>
    <x v="1219"/>
    <x v="36"/>
    <x v="844"/>
    <x v="0"/>
    <x v="12"/>
    <s v="EUR"/>
    <n v="1440515112"/>
    <n v="1437923112"/>
    <b v="0"/>
    <x v="205"/>
    <b v="1"/>
    <s v="photography/photobooks"/>
    <n v="1.0376666666666667"/>
    <x v="890"/>
    <x v="8"/>
    <x v="20"/>
  </r>
  <r>
    <n v="1221"/>
    <x v="1221"/>
    <x v="1220"/>
    <x v="41"/>
    <x v="845"/>
    <x v="0"/>
    <x v="1"/>
    <s v="GBP"/>
    <n v="1480809600"/>
    <n v="1478431488"/>
    <b v="0"/>
    <x v="273"/>
    <b v="1"/>
    <s v="photography/photobooks"/>
    <n v="1.1140954545454547"/>
    <x v="891"/>
    <x v="8"/>
    <x v="20"/>
  </r>
  <r>
    <n v="1222"/>
    <x v="1222"/>
    <x v="1221"/>
    <x v="23"/>
    <x v="846"/>
    <x v="0"/>
    <x v="5"/>
    <s v="CAD"/>
    <n v="1459483200"/>
    <n v="1456852647"/>
    <b v="0"/>
    <x v="276"/>
    <b v="1"/>
    <s v="photography/photobooks"/>
    <n v="2.80375"/>
    <x v="892"/>
    <x v="8"/>
    <x v="20"/>
  </r>
  <r>
    <n v="1223"/>
    <x v="1223"/>
    <x v="1222"/>
    <x v="230"/>
    <x v="847"/>
    <x v="0"/>
    <x v="0"/>
    <s v="USD"/>
    <n v="1478754909"/>
    <n v="1476159309"/>
    <b v="0"/>
    <x v="277"/>
    <b v="1"/>
    <s v="photography/photobooks"/>
    <n v="1.1210606060606061"/>
    <x v="893"/>
    <x v="8"/>
    <x v="20"/>
  </r>
  <r>
    <n v="1224"/>
    <x v="1224"/>
    <x v="1223"/>
    <x v="36"/>
    <x v="848"/>
    <x v="1"/>
    <x v="0"/>
    <s v="USD"/>
    <n v="1402060302"/>
    <n v="1396876302"/>
    <b v="0"/>
    <x v="59"/>
    <b v="0"/>
    <s v="music/world music"/>
    <n v="7.0666666666666669E-2"/>
    <x v="894"/>
    <x v="4"/>
    <x v="21"/>
  </r>
  <r>
    <n v="1225"/>
    <x v="1225"/>
    <x v="1224"/>
    <x v="9"/>
    <x v="849"/>
    <x v="1"/>
    <x v="0"/>
    <s v="USD"/>
    <n v="1382478278"/>
    <n v="1377294278"/>
    <b v="0"/>
    <x v="83"/>
    <b v="0"/>
    <s v="music/world music"/>
    <n v="4.3999999999999997E-2"/>
    <x v="895"/>
    <x v="4"/>
    <x v="21"/>
  </r>
  <r>
    <n v="1226"/>
    <x v="1226"/>
    <x v="1225"/>
    <x v="63"/>
    <x v="850"/>
    <x v="1"/>
    <x v="0"/>
    <s v="USD"/>
    <n v="1398042000"/>
    <n v="1395089981"/>
    <b v="0"/>
    <x v="244"/>
    <b v="0"/>
    <s v="music/world music"/>
    <n v="3.8739999999999997E-2"/>
    <x v="896"/>
    <x v="4"/>
    <x v="21"/>
  </r>
  <r>
    <n v="1227"/>
    <x v="1227"/>
    <x v="1226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x v="1228"/>
    <x v="1227"/>
    <x v="10"/>
    <x v="159"/>
    <x v="1"/>
    <x v="0"/>
    <s v="USD"/>
    <n v="1317231008"/>
    <n v="1312047008"/>
    <b v="0"/>
    <x v="54"/>
    <b v="0"/>
    <s v="music/world music"/>
    <n v="0.29299999999999998"/>
    <x v="897"/>
    <x v="4"/>
    <x v="21"/>
  </r>
  <r>
    <n v="1229"/>
    <x v="1229"/>
    <x v="1228"/>
    <x v="181"/>
    <x v="379"/>
    <x v="1"/>
    <x v="0"/>
    <s v="USD"/>
    <n v="1334592000"/>
    <n v="1331982127"/>
    <b v="0"/>
    <x v="29"/>
    <b v="0"/>
    <s v="music/world music"/>
    <n v="9.0909090909090905E-3"/>
    <x v="384"/>
    <x v="4"/>
    <x v="21"/>
  </r>
  <r>
    <n v="1230"/>
    <x v="1230"/>
    <x v="1229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x v="1231"/>
    <x v="1230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x v="1232"/>
    <x v="1231"/>
    <x v="10"/>
    <x v="130"/>
    <x v="1"/>
    <x v="0"/>
    <s v="USD"/>
    <n v="1381090870"/>
    <n v="1377030070"/>
    <b v="0"/>
    <x v="29"/>
    <b v="0"/>
    <s v="music/world music"/>
    <n v="8.0000000000000002E-3"/>
    <x v="379"/>
    <x v="4"/>
    <x v="21"/>
  </r>
  <r>
    <n v="1233"/>
    <x v="1233"/>
    <x v="1232"/>
    <x v="28"/>
    <x v="851"/>
    <x v="1"/>
    <x v="0"/>
    <s v="USD"/>
    <n v="1329864374"/>
    <n v="1328049974"/>
    <b v="0"/>
    <x v="79"/>
    <b v="0"/>
    <s v="music/world music"/>
    <n v="0.11600000000000001"/>
    <x v="862"/>
    <x v="4"/>
    <x v="21"/>
  </r>
  <r>
    <n v="1234"/>
    <x v="1234"/>
    <x v="1233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x v="1235"/>
    <x v="1234"/>
    <x v="231"/>
    <x v="852"/>
    <x v="1"/>
    <x v="0"/>
    <s v="USD"/>
    <n v="1387077299"/>
    <n v="1383621299"/>
    <b v="0"/>
    <x v="79"/>
    <b v="0"/>
    <s v="music/world music"/>
    <n v="2.787363950092912E-2"/>
    <x v="436"/>
    <x v="4"/>
    <x v="21"/>
  </r>
  <r>
    <n v="1236"/>
    <x v="1236"/>
    <x v="1235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x v="1237"/>
    <x v="1236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x v="1238"/>
    <x v="1237"/>
    <x v="28"/>
    <x v="853"/>
    <x v="1"/>
    <x v="0"/>
    <s v="USD"/>
    <n v="1312641536"/>
    <n v="1310049536"/>
    <b v="0"/>
    <x v="83"/>
    <b v="0"/>
    <s v="music/world music"/>
    <n v="0.17799999999999999"/>
    <x v="898"/>
    <x v="4"/>
    <x v="21"/>
  </r>
  <r>
    <n v="1239"/>
    <x v="1239"/>
    <x v="1238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x v="1240"/>
    <x v="1239"/>
    <x v="6"/>
    <x v="854"/>
    <x v="1"/>
    <x v="0"/>
    <s v="USD"/>
    <n v="1373665860"/>
    <n v="1368579457"/>
    <b v="0"/>
    <x v="22"/>
    <b v="0"/>
    <s v="music/world music"/>
    <n v="3.0124999999999999E-2"/>
    <x v="899"/>
    <x v="4"/>
    <x v="21"/>
  </r>
  <r>
    <n v="1241"/>
    <x v="1241"/>
    <x v="1240"/>
    <x v="10"/>
    <x v="855"/>
    <x v="1"/>
    <x v="0"/>
    <s v="USD"/>
    <n v="1414994340"/>
    <n v="1413057980"/>
    <b v="0"/>
    <x v="69"/>
    <b v="0"/>
    <s v="music/world music"/>
    <n v="0.50739999999999996"/>
    <x v="900"/>
    <x v="4"/>
    <x v="21"/>
  </r>
  <r>
    <n v="1242"/>
    <x v="1242"/>
    <x v="1241"/>
    <x v="232"/>
    <x v="139"/>
    <x v="1"/>
    <x v="0"/>
    <s v="USD"/>
    <n v="1315747080"/>
    <n v="1314417502"/>
    <b v="0"/>
    <x v="29"/>
    <b v="0"/>
    <s v="music/world music"/>
    <n v="5.4884742041712408E-3"/>
    <x v="144"/>
    <x v="4"/>
    <x v="21"/>
  </r>
  <r>
    <n v="1243"/>
    <x v="1243"/>
    <x v="1242"/>
    <x v="14"/>
    <x v="856"/>
    <x v="1"/>
    <x v="0"/>
    <s v="USD"/>
    <n v="1310158800"/>
    <n v="1304888771"/>
    <b v="0"/>
    <x v="44"/>
    <b v="0"/>
    <s v="music/world music"/>
    <n v="0.14091666666666666"/>
    <x v="901"/>
    <x v="4"/>
    <x v="21"/>
  </r>
  <r>
    <n v="1244"/>
    <x v="1244"/>
    <x v="1243"/>
    <x v="13"/>
    <x v="857"/>
    <x v="0"/>
    <x v="0"/>
    <s v="USD"/>
    <n v="1366664400"/>
    <n v="1363981723"/>
    <b v="1"/>
    <x v="43"/>
    <b v="1"/>
    <s v="music/rock"/>
    <n v="1.038"/>
    <x v="902"/>
    <x v="4"/>
    <x v="11"/>
  </r>
  <r>
    <n v="1245"/>
    <x v="1245"/>
    <x v="1244"/>
    <x v="13"/>
    <x v="858"/>
    <x v="0"/>
    <x v="0"/>
    <s v="USD"/>
    <n v="1402755834"/>
    <n v="1400163834"/>
    <b v="1"/>
    <x v="57"/>
    <b v="1"/>
    <s v="music/rock"/>
    <n v="1.2024999999999999"/>
    <x v="903"/>
    <x v="4"/>
    <x v="11"/>
  </r>
  <r>
    <n v="1246"/>
    <x v="1246"/>
    <x v="1245"/>
    <x v="13"/>
    <x v="859"/>
    <x v="0"/>
    <x v="0"/>
    <s v="USD"/>
    <n v="1323136949"/>
    <n v="1319245349"/>
    <b v="1"/>
    <x v="162"/>
    <b v="1"/>
    <s v="music/rock"/>
    <n v="1.17"/>
    <x v="904"/>
    <x v="4"/>
    <x v="11"/>
  </r>
  <r>
    <n v="1247"/>
    <x v="1247"/>
    <x v="1246"/>
    <x v="8"/>
    <x v="860"/>
    <x v="0"/>
    <x v="0"/>
    <s v="USD"/>
    <n v="1367823655"/>
    <n v="1365231655"/>
    <b v="1"/>
    <x v="133"/>
    <b v="1"/>
    <s v="music/rock"/>
    <n v="1.2214285714285715"/>
    <x v="905"/>
    <x v="4"/>
    <x v="11"/>
  </r>
  <r>
    <n v="1248"/>
    <x v="1248"/>
    <x v="1247"/>
    <x v="30"/>
    <x v="861"/>
    <x v="0"/>
    <x v="0"/>
    <s v="USD"/>
    <n v="1402642740"/>
    <n v="1399563953"/>
    <b v="1"/>
    <x v="211"/>
    <b v="1"/>
    <s v="music/rock"/>
    <n v="1.5164"/>
    <x v="906"/>
    <x v="4"/>
    <x v="11"/>
  </r>
  <r>
    <n v="1249"/>
    <x v="1249"/>
    <x v="1248"/>
    <x v="10"/>
    <x v="862"/>
    <x v="0"/>
    <x v="0"/>
    <s v="USD"/>
    <n v="1341683211"/>
    <n v="1339091211"/>
    <b v="1"/>
    <x v="75"/>
    <b v="1"/>
    <s v="music/rock"/>
    <n v="1.0444"/>
    <x v="907"/>
    <x v="4"/>
    <x v="11"/>
  </r>
  <r>
    <n v="1250"/>
    <x v="1250"/>
    <x v="1249"/>
    <x v="11"/>
    <x v="863"/>
    <x v="0"/>
    <x v="0"/>
    <s v="USD"/>
    <n v="1410017131"/>
    <n v="1406129131"/>
    <b v="1"/>
    <x v="278"/>
    <b v="1"/>
    <s v="music/rock"/>
    <n v="2.0015333333333332"/>
    <x v="908"/>
    <x v="4"/>
    <x v="11"/>
  </r>
  <r>
    <n v="1251"/>
    <x v="1251"/>
    <x v="1250"/>
    <x v="12"/>
    <x v="864"/>
    <x v="0"/>
    <x v="0"/>
    <s v="USD"/>
    <n v="1316979167"/>
    <n v="1311795167"/>
    <b v="1"/>
    <x v="142"/>
    <b v="1"/>
    <s v="music/rock"/>
    <n v="1.018"/>
    <x v="909"/>
    <x v="4"/>
    <x v="11"/>
  </r>
  <r>
    <n v="1252"/>
    <x v="1252"/>
    <x v="1251"/>
    <x v="8"/>
    <x v="865"/>
    <x v="0"/>
    <x v="0"/>
    <s v="USD"/>
    <n v="1382658169"/>
    <n v="1380238969"/>
    <b v="1"/>
    <x v="261"/>
    <b v="1"/>
    <s v="music/rock"/>
    <n v="1.3765714285714286"/>
    <x v="910"/>
    <x v="4"/>
    <x v="11"/>
  </r>
  <r>
    <n v="1253"/>
    <x v="1253"/>
    <x v="1252"/>
    <x v="185"/>
    <x v="866"/>
    <x v="0"/>
    <x v="0"/>
    <s v="USD"/>
    <n v="1409770107"/>
    <n v="1407178107"/>
    <b v="1"/>
    <x v="279"/>
    <b v="1"/>
    <s v="music/rock"/>
    <n v="3038.3319999999999"/>
    <x v="911"/>
    <x v="4"/>
    <x v="11"/>
  </r>
  <r>
    <n v="1254"/>
    <x v="1254"/>
    <x v="1253"/>
    <x v="233"/>
    <x v="867"/>
    <x v="0"/>
    <x v="0"/>
    <s v="USD"/>
    <n v="1293857940"/>
    <n v="1288968886"/>
    <b v="1"/>
    <x v="261"/>
    <b v="1"/>
    <s v="music/rock"/>
    <n v="1.9885074626865671"/>
    <x v="912"/>
    <x v="4"/>
    <x v="11"/>
  </r>
  <r>
    <n v="1255"/>
    <x v="1255"/>
    <x v="1254"/>
    <x v="9"/>
    <x v="868"/>
    <x v="0"/>
    <x v="0"/>
    <s v="USD"/>
    <n v="1385932652"/>
    <n v="1383337052"/>
    <b v="1"/>
    <x v="280"/>
    <b v="1"/>
    <s v="music/rock"/>
    <n v="2.0236666666666667"/>
    <x v="913"/>
    <x v="4"/>
    <x v="11"/>
  </r>
  <r>
    <n v="1256"/>
    <x v="1256"/>
    <x v="1255"/>
    <x v="11"/>
    <x v="869"/>
    <x v="0"/>
    <x v="0"/>
    <s v="USD"/>
    <n v="1329084231"/>
    <n v="1326492231"/>
    <b v="1"/>
    <x v="281"/>
    <b v="1"/>
    <s v="music/rock"/>
    <n v="1.1796376666666666"/>
    <x v="914"/>
    <x v="4"/>
    <x v="11"/>
  </r>
  <r>
    <n v="1257"/>
    <x v="1257"/>
    <x v="1256"/>
    <x v="62"/>
    <x v="870"/>
    <x v="0"/>
    <x v="0"/>
    <s v="USD"/>
    <n v="1301792590"/>
    <n v="1297562590"/>
    <b v="1"/>
    <x v="282"/>
    <b v="1"/>
    <s v="music/rock"/>
    <n v="2.9472727272727273"/>
    <x v="915"/>
    <x v="4"/>
    <x v="11"/>
  </r>
  <r>
    <n v="1258"/>
    <x v="1258"/>
    <x v="1257"/>
    <x v="14"/>
    <x v="871"/>
    <x v="0"/>
    <x v="0"/>
    <s v="USD"/>
    <n v="1377960012"/>
    <n v="1375368012"/>
    <b v="1"/>
    <x v="283"/>
    <b v="1"/>
    <s v="music/rock"/>
    <n v="2.1314633333333335"/>
    <x v="916"/>
    <x v="4"/>
    <x v="11"/>
  </r>
  <r>
    <n v="1259"/>
    <x v="1259"/>
    <x v="1258"/>
    <x v="30"/>
    <x v="872"/>
    <x v="0"/>
    <x v="0"/>
    <s v="USD"/>
    <n v="1402286340"/>
    <n v="1399504664"/>
    <b v="1"/>
    <x v="93"/>
    <b v="1"/>
    <s v="music/rock"/>
    <n v="1.0424"/>
    <x v="917"/>
    <x v="4"/>
    <x v="11"/>
  </r>
  <r>
    <n v="1260"/>
    <x v="1260"/>
    <x v="1259"/>
    <x v="126"/>
    <x v="873"/>
    <x v="0"/>
    <x v="0"/>
    <s v="USD"/>
    <n v="1393445620"/>
    <n v="1390853620"/>
    <b v="1"/>
    <x v="142"/>
    <b v="1"/>
    <s v="music/rock"/>
    <n v="1.1366666666666667"/>
    <x v="918"/>
    <x v="4"/>
    <x v="11"/>
  </r>
  <r>
    <n v="1261"/>
    <x v="1261"/>
    <x v="1260"/>
    <x v="13"/>
    <x v="874"/>
    <x v="0"/>
    <x v="0"/>
    <s v="USD"/>
    <n v="1390983227"/>
    <n v="1388391227"/>
    <b v="1"/>
    <x v="47"/>
    <b v="1"/>
    <s v="music/rock"/>
    <n v="1.0125"/>
    <x v="919"/>
    <x v="4"/>
    <x v="11"/>
  </r>
  <r>
    <n v="1262"/>
    <x v="1262"/>
    <x v="1261"/>
    <x v="115"/>
    <x v="875"/>
    <x v="0"/>
    <x v="5"/>
    <s v="CAD"/>
    <n v="1392574692"/>
    <n v="1389982692"/>
    <b v="1"/>
    <x v="217"/>
    <b v="1"/>
    <s v="music/rock"/>
    <n v="1.2541538461538462"/>
    <x v="920"/>
    <x v="4"/>
    <x v="11"/>
  </r>
  <r>
    <n v="1263"/>
    <x v="1263"/>
    <x v="1262"/>
    <x v="15"/>
    <x v="137"/>
    <x v="0"/>
    <x v="0"/>
    <s v="USD"/>
    <n v="1396054800"/>
    <n v="1393034470"/>
    <b v="1"/>
    <x v="14"/>
    <b v="1"/>
    <s v="music/rock"/>
    <n v="1.19"/>
    <x v="921"/>
    <x v="4"/>
    <x v="11"/>
  </r>
  <r>
    <n v="1264"/>
    <x v="1264"/>
    <x v="1263"/>
    <x v="81"/>
    <x v="876"/>
    <x v="0"/>
    <x v="0"/>
    <s v="USD"/>
    <n v="1383062083"/>
    <n v="1380556483"/>
    <b v="1"/>
    <x v="69"/>
    <b v="1"/>
    <s v="music/rock"/>
    <n v="1.6646153846153846"/>
    <x v="922"/>
    <x v="4"/>
    <x v="11"/>
  </r>
  <r>
    <n v="1265"/>
    <x v="1265"/>
    <x v="1264"/>
    <x v="8"/>
    <x v="877"/>
    <x v="0"/>
    <x v="0"/>
    <s v="USD"/>
    <n v="1291131815"/>
    <n v="1287071015"/>
    <b v="1"/>
    <x v="36"/>
    <b v="1"/>
    <s v="music/rock"/>
    <n v="1.1914771428571429"/>
    <x v="923"/>
    <x v="4"/>
    <x v="11"/>
  </r>
  <r>
    <n v="1266"/>
    <x v="1266"/>
    <x v="1265"/>
    <x v="196"/>
    <x v="878"/>
    <x v="0"/>
    <x v="0"/>
    <s v="USD"/>
    <n v="1389474145"/>
    <n v="1386882145"/>
    <b v="1"/>
    <x v="133"/>
    <b v="1"/>
    <s v="music/rock"/>
    <n v="1.0047368421052632"/>
    <x v="924"/>
    <x v="4"/>
    <x v="11"/>
  </r>
  <r>
    <n v="1267"/>
    <x v="1267"/>
    <x v="1266"/>
    <x v="29"/>
    <x v="879"/>
    <x v="0"/>
    <x v="0"/>
    <s v="USD"/>
    <n v="1374674558"/>
    <n v="1372082558"/>
    <b v="1"/>
    <x v="180"/>
    <b v="1"/>
    <s v="music/rock"/>
    <n v="1.018"/>
    <x v="925"/>
    <x v="4"/>
    <x v="11"/>
  </r>
  <r>
    <n v="1268"/>
    <x v="1268"/>
    <x v="1267"/>
    <x v="14"/>
    <x v="704"/>
    <x v="0"/>
    <x v="0"/>
    <s v="USD"/>
    <n v="1379708247"/>
    <n v="1377116247"/>
    <b v="1"/>
    <x v="0"/>
    <b v="1"/>
    <s v="music/rock"/>
    <n v="1.1666666666666667"/>
    <x v="926"/>
    <x v="4"/>
    <x v="11"/>
  </r>
  <r>
    <n v="1269"/>
    <x v="1269"/>
    <x v="1268"/>
    <x v="234"/>
    <x v="880"/>
    <x v="0"/>
    <x v="0"/>
    <s v="USD"/>
    <n v="1460764800"/>
    <n v="1458157512"/>
    <b v="1"/>
    <x v="190"/>
    <b v="1"/>
    <s v="music/rock"/>
    <n v="1.0864893617021276"/>
    <x v="927"/>
    <x v="4"/>
    <x v="11"/>
  </r>
  <r>
    <n v="1270"/>
    <x v="1270"/>
    <x v="1269"/>
    <x v="3"/>
    <x v="881"/>
    <x v="0"/>
    <x v="0"/>
    <s v="USD"/>
    <n v="1332704042"/>
    <n v="1327523642"/>
    <b v="1"/>
    <x v="39"/>
    <b v="1"/>
    <s v="music/rock"/>
    <n v="1.1472"/>
    <x v="928"/>
    <x v="4"/>
    <x v="11"/>
  </r>
  <r>
    <n v="1271"/>
    <x v="1271"/>
    <x v="1270"/>
    <x v="51"/>
    <x v="882"/>
    <x v="0"/>
    <x v="0"/>
    <s v="USD"/>
    <n v="1384363459"/>
    <n v="1381767859"/>
    <b v="1"/>
    <x v="162"/>
    <b v="1"/>
    <s v="music/rock"/>
    <n v="1.018"/>
    <x v="929"/>
    <x v="4"/>
    <x v="11"/>
  </r>
  <r>
    <n v="1272"/>
    <x v="1272"/>
    <x v="1271"/>
    <x v="10"/>
    <x v="883"/>
    <x v="0"/>
    <x v="0"/>
    <s v="USD"/>
    <n v="1276574400"/>
    <n v="1270576379"/>
    <b v="1"/>
    <x v="33"/>
    <b v="1"/>
    <s v="music/rock"/>
    <n v="1.06"/>
    <x v="930"/>
    <x v="4"/>
    <x v="11"/>
  </r>
  <r>
    <n v="1273"/>
    <x v="1273"/>
    <x v="1272"/>
    <x v="23"/>
    <x v="884"/>
    <x v="0"/>
    <x v="5"/>
    <s v="CAD"/>
    <n v="1409506291"/>
    <n v="1406914291"/>
    <b v="1"/>
    <x v="241"/>
    <b v="1"/>
    <s v="music/rock"/>
    <n v="1.0349999999999999"/>
    <x v="474"/>
    <x v="4"/>
    <x v="11"/>
  </r>
  <r>
    <n v="1274"/>
    <x v="1274"/>
    <x v="1273"/>
    <x v="31"/>
    <x v="885"/>
    <x v="0"/>
    <x v="0"/>
    <s v="USD"/>
    <n v="1346344425"/>
    <n v="1343320425"/>
    <b v="1"/>
    <x v="284"/>
    <b v="1"/>
    <s v="music/rock"/>
    <n v="1.5497535999999998"/>
    <x v="931"/>
    <x v="4"/>
    <x v="11"/>
  </r>
  <r>
    <n v="1275"/>
    <x v="1275"/>
    <x v="1274"/>
    <x v="36"/>
    <x v="886"/>
    <x v="0"/>
    <x v="0"/>
    <s v="USD"/>
    <n v="1375908587"/>
    <n v="1372884587"/>
    <b v="1"/>
    <x v="285"/>
    <b v="1"/>
    <s v="music/rock"/>
    <n v="1.6214066666666667"/>
    <x v="932"/>
    <x v="4"/>
    <x v="11"/>
  </r>
  <r>
    <n v="1276"/>
    <x v="1276"/>
    <x v="1275"/>
    <x v="9"/>
    <x v="887"/>
    <x v="0"/>
    <x v="0"/>
    <s v="USD"/>
    <n v="1251777600"/>
    <n v="1247504047"/>
    <b v="1"/>
    <x v="32"/>
    <b v="1"/>
    <s v="music/rock"/>
    <n v="1.0442100000000001"/>
    <x v="933"/>
    <x v="4"/>
    <x v="11"/>
  </r>
  <r>
    <n v="1277"/>
    <x v="1277"/>
    <x v="1276"/>
    <x v="36"/>
    <x v="888"/>
    <x v="0"/>
    <x v="0"/>
    <s v="USD"/>
    <n v="1346765347"/>
    <n v="1343741347"/>
    <b v="1"/>
    <x v="286"/>
    <b v="1"/>
    <s v="music/rock"/>
    <n v="1.0612433333333333"/>
    <x v="934"/>
    <x v="4"/>
    <x v="11"/>
  </r>
  <r>
    <n v="1278"/>
    <x v="1278"/>
    <x v="1277"/>
    <x v="115"/>
    <x v="889"/>
    <x v="0"/>
    <x v="0"/>
    <s v="USD"/>
    <n v="1403661600"/>
    <n v="1401196766"/>
    <b v="1"/>
    <x v="245"/>
    <b v="1"/>
    <s v="music/rock"/>
    <n v="1.5493846153846154"/>
    <x v="935"/>
    <x v="4"/>
    <x v="11"/>
  </r>
  <r>
    <n v="1279"/>
    <x v="1279"/>
    <x v="1278"/>
    <x v="235"/>
    <x v="890"/>
    <x v="0"/>
    <x v="0"/>
    <s v="USD"/>
    <n v="1395624170"/>
    <n v="1392171770"/>
    <b v="1"/>
    <x v="143"/>
    <b v="1"/>
    <s v="music/rock"/>
    <n v="1.1077157238734421"/>
    <x v="936"/>
    <x v="4"/>
    <x v="11"/>
  </r>
  <r>
    <n v="1280"/>
    <x v="1280"/>
    <x v="1279"/>
    <x v="36"/>
    <x v="891"/>
    <x v="0"/>
    <x v="0"/>
    <s v="USD"/>
    <n v="1299003054"/>
    <n v="1291227054"/>
    <b v="1"/>
    <x v="208"/>
    <b v="1"/>
    <s v="music/rock"/>
    <n v="1.1091186666666666"/>
    <x v="937"/>
    <x v="4"/>
    <x v="11"/>
  </r>
  <r>
    <n v="1281"/>
    <x v="1281"/>
    <x v="1280"/>
    <x v="39"/>
    <x v="892"/>
    <x v="0"/>
    <x v="0"/>
    <s v="USD"/>
    <n v="1375033836"/>
    <n v="1373305836"/>
    <b v="1"/>
    <x v="142"/>
    <b v="1"/>
    <s v="music/rock"/>
    <n v="1.1071428571428572"/>
    <x v="938"/>
    <x v="4"/>
    <x v="11"/>
  </r>
  <r>
    <n v="1282"/>
    <x v="1282"/>
    <x v="1281"/>
    <x v="36"/>
    <x v="893"/>
    <x v="0"/>
    <x v="0"/>
    <s v="USD"/>
    <n v="1386565140"/>
    <n v="1383909855"/>
    <b v="1"/>
    <x v="220"/>
    <b v="1"/>
    <s v="music/rock"/>
    <n v="1.2361333333333333"/>
    <x v="939"/>
    <x v="4"/>
    <x v="11"/>
  </r>
  <r>
    <n v="1283"/>
    <x v="1283"/>
    <x v="1282"/>
    <x v="28"/>
    <x v="894"/>
    <x v="0"/>
    <x v="0"/>
    <s v="USD"/>
    <n v="1362974400"/>
    <n v="1360948389"/>
    <b v="1"/>
    <x v="19"/>
    <b v="1"/>
    <s v="music/rock"/>
    <n v="2.1105"/>
    <x v="940"/>
    <x v="4"/>
    <x v="11"/>
  </r>
  <r>
    <n v="1284"/>
    <x v="1284"/>
    <x v="1283"/>
    <x v="13"/>
    <x v="895"/>
    <x v="0"/>
    <x v="0"/>
    <s v="USD"/>
    <n v="1483203540"/>
    <n v="1481175482"/>
    <b v="0"/>
    <x v="162"/>
    <b v="1"/>
    <s v="theater/plays"/>
    <n v="1.01"/>
    <x v="941"/>
    <x v="1"/>
    <x v="6"/>
  </r>
  <r>
    <n v="1285"/>
    <x v="1285"/>
    <x v="1284"/>
    <x v="13"/>
    <x v="896"/>
    <x v="0"/>
    <x v="1"/>
    <s v="GBP"/>
    <n v="1434808775"/>
    <n v="1433512775"/>
    <b v="0"/>
    <x v="287"/>
    <b v="1"/>
    <s v="theater/plays"/>
    <n v="1.0165"/>
    <x v="942"/>
    <x v="1"/>
    <x v="6"/>
  </r>
  <r>
    <n v="1286"/>
    <x v="1286"/>
    <x v="1285"/>
    <x v="15"/>
    <x v="897"/>
    <x v="0"/>
    <x v="1"/>
    <s v="GBP"/>
    <n v="1424181600"/>
    <n v="1423041227"/>
    <b v="0"/>
    <x v="9"/>
    <b v="1"/>
    <s v="theater/plays"/>
    <n v="1.0833333333333333"/>
    <x v="943"/>
    <x v="1"/>
    <x v="6"/>
  </r>
  <r>
    <n v="1287"/>
    <x v="1287"/>
    <x v="1286"/>
    <x v="49"/>
    <x v="898"/>
    <x v="0"/>
    <x v="1"/>
    <s v="GBP"/>
    <n v="1434120856"/>
    <n v="1428936856"/>
    <b v="0"/>
    <x v="20"/>
    <b v="1"/>
    <s v="theater/plays"/>
    <n v="2.42"/>
    <x v="944"/>
    <x v="1"/>
    <x v="6"/>
  </r>
  <r>
    <n v="1288"/>
    <x v="1288"/>
    <x v="1287"/>
    <x v="23"/>
    <x v="899"/>
    <x v="0"/>
    <x v="0"/>
    <s v="USD"/>
    <n v="1470801600"/>
    <n v="1468122163"/>
    <b v="0"/>
    <x v="42"/>
    <b v="1"/>
    <s v="theater/plays"/>
    <n v="1.0044999999999999"/>
    <x v="945"/>
    <x v="1"/>
    <x v="6"/>
  </r>
  <r>
    <n v="1289"/>
    <x v="1289"/>
    <x v="1288"/>
    <x v="15"/>
    <x v="367"/>
    <x v="0"/>
    <x v="0"/>
    <s v="USD"/>
    <n v="1483499645"/>
    <n v="1480907645"/>
    <b v="0"/>
    <x v="47"/>
    <b v="1"/>
    <s v="theater/plays"/>
    <n v="1.2506666666666666"/>
    <x v="946"/>
    <x v="1"/>
    <x v="6"/>
  </r>
  <r>
    <n v="1290"/>
    <x v="1290"/>
    <x v="1289"/>
    <x v="8"/>
    <x v="900"/>
    <x v="0"/>
    <x v="0"/>
    <s v="USD"/>
    <n v="1429772340"/>
    <n v="1427121931"/>
    <b v="0"/>
    <x v="48"/>
    <b v="1"/>
    <s v="theater/plays"/>
    <n v="1.0857142857142856"/>
    <x v="947"/>
    <x v="1"/>
    <x v="6"/>
  </r>
  <r>
    <n v="1291"/>
    <x v="1291"/>
    <x v="1290"/>
    <x v="9"/>
    <x v="901"/>
    <x v="0"/>
    <x v="0"/>
    <s v="USD"/>
    <n v="1428390000"/>
    <n v="1425224391"/>
    <b v="0"/>
    <x v="288"/>
    <b v="1"/>
    <s v="theater/plays"/>
    <n v="1.4570000000000001"/>
    <x v="948"/>
    <x v="1"/>
    <x v="6"/>
  </r>
  <r>
    <n v="1292"/>
    <x v="1292"/>
    <x v="1291"/>
    <x v="180"/>
    <x v="902"/>
    <x v="0"/>
    <x v="1"/>
    <s v="GBP"/>
    <n v="1444172340"/>
    <n v="1441822828"/>
    <b v="0"/>
    <x v="47"/>
    <b v="1"/>
    <s v="theater/plays"/>
    <n v="1.1000000000000001"/>
    <x v="949"/>
    <x v="1"/>
    <x v="6"/>
  </r>
  <r>
    <n v="1293"/>
    <x v="1293"/>
    <x v="1292"/>
    <x v="36"/>
    <x v="903"/>
    <x v="0"/>
    <x v="0"/>
    <s v="USD"/>
    <n v="1447523371"/>
    <n v="1444927771"/>
    <b v="0"/>
    <x v="148"/>
    <b v="1"/>
    <s v="theater/plays"/>
    <n v="1.0223333333333333"/>
    <x v="950"/>
    <x v="1"/>
    <x v="6"/>
  </r>
  <r>
    <n v="1294"/>
    <x v="1294"/>
    <x v="1293"/>
    <x v="2"/>
    <x v="904"/>
    <x v="0"/>
    <x v="1"/>
    <s v="GBP"/>
    <n v="1445252400"/>
    <n v="1443696797"/>
    <b v="0"/>
    <x v="19"/>
    <b v="1"/>
    <s v="theater/plays"/>
    <n v="1.22"/>
    <x v="951"/>
    <x v="1"/>
    <x v="6"/>
  </r>
  <r>
    <n v="1295"/>
    <x v="1295"/>
    <x v="1294"/>
    <x v="30"/>
    <x v="905"/>
    <x v="0"/>
    <x v="1"/>
    <s v="GBP"/>
    <n v="1438189200"/>
    <n v="1435585497"/>
    <b v="0"/>
    <x v="31"/>
    <b v="1"/>
    <s v="theater/plays"/>
    <n v="1.0196000000000001"/>
    <x v="952"/>
    <x v="1"/>
    <x v="6"/>
  </r>
  <r>
    <n v="1296"/>
    <x v="1296"/>
    <x v="1295"/>
    <x v="16"/>
    <x v="647"/>
    <x v="0"/>
    <x v="1"/>
    <s v="GBP"/>
    <n v="1457914373"/>
    <n v="1456189973"/>
    <b v="0"/>
    <x v="23"/>
    <b v="1"/>
    <s v="theater/plays"/>
    <n v="1.411764705882353"/>
    <x v="953"/>
    <x v="1"/>
    <x v="6"/>
  </r>
  <r>
    <n v="1297"/>
    <x v="1297"/>
    <x v="1296"/>
    <x v="22"/>
    <x v="906"/>
    <x v="0"/>
    <x v="0"/>
    <s v="USD"/>
    <n v="1462125358"/>
    <n v="1459533358"/>
    <b v="0"/>
    <x v="146"/>
    <b v="1"/>
    <s v="theater/plays"/>
    <n v="1.0952500000000001"/>
    <x v="954"/>
    <x v="1"/>
    <x v="6"/>
  </r>
  <r>
    <n v="1298"/>
    <x v="1298"/>
    <x v="1297"/>
    <x v="13"/>
    <x v="907"/>
    <x v="0"/>
    <x v="1"/>
    <s v="GBP"/>
    <n v="1461860432"/>
    <n v="1459268432"/>
    <b v="0"/>
    <x v="51"/>
    <b v="1"/>
    <s v="theater/plays"/>
    <n v="1.0465"/>
    <x v="955"/>
    <x v="1"/>
    <x v="6"/>
  </r>
  <r>
    <n v="1299"/>
    <x v="1299"/>
    <x v="1298"/>
    <x v="8"/>
    <x v="908"/>
    <x v="0"/>
    <x v="0"/>
    <s v="USD"/>
    <n v="1436902359"/>
    <n v="1434310359"/>
    <b v="0"/>
    <x v="58"/>
    <b v="1"/>
    <s v="theater/plays"/>
    <n v="1.24"/>
    <x v="956"/>
    <x v="1"/>
    <x v="6"/>
  </r>
  <r>
    <n v="1300"/>
    <x v="1300"/>
    <x v="1299"/>
    <x v="9"/>
    <x v="909"/>
    <x v="0"/>
    <x v="0"/>
    <s v="USD"/>
    <n v="1464807420"/>
    <n v="1461427938"/>
    <b v="0"/>
    <x v="54"/>
    <b v="1"/>
    <s v="theater/plays"/>
    <n v="1.35"/>
    <x v="957"/>
    <x v="1"/>
    <x v="6"/>
  </r>
  <r>
    <n v="1301"/>
    <x v="1301"/>
    <x v="1300"/>
    <x v="13"/>
    <x v="910"/>
    <x v="0"/>
    <x v="0"/>
    <s v="USD"/>
    <n v="1437447600"/>
    <n v="1436551178"/>
    <b v="0"/>
    <x v="60"/>
    <b v="1"/>
    <s v="theater/plays"/>
    <n v="1.0275000000000001"/>
    <x v="958"/>
    <x v="1"/>
    <x v="6"/>
  </r>
  <r>
    <n v="1302"/>
    <x v="1302"/>
    <x v="1301"/>
    <x v="30"/>
    <x v="911"/>
    <x v="0"/>
    <x v="0"/>
    <s v="USD"/>
    <n v="1480559011"/>
    <n v="1477963411"/>
    <b v="0"/>
    <x v="133"/>
    <b v="1"/>
    <s v="theater/plays"/>
    <n v="1"/>
    <x v="73"/>
    <x v="1"/>
    <x v="6"/>
  </r>
  <r>
    <n v="1303"/>
    <x v="1303"/>
    <x v="1302"/>
    <x v="8"/>
    <x v="912"/>
    <x v="0"/>
    <x v="1"/>
    <s v="GBP"/>
    <n v="1469962800"/>
    <n v="1468578920"/>
    <b v="0"/>
    <x v="52"/>
    <b v="1"/>
    <s v="theater/plays"/>
    <n v="1.3026085714285716"/>
    <x v="959"/>
    <x v="1"/>
    <x v="6"/>
  </r>
  <r>
    <n v="1304"/>
    <x v="1304"/>
    <x v="1303"/>
    <x v="79"/>
    <x v="913"/>
    <x v="1"/>
    <x v="1"/>
    <s v="GBP"/>
    <n v="1489376405"/>
    <n v="1484196005"/>
    <b v="0"/>
    <x v="201"/>
    <b v="0"/>
    <s v="technology/wearables"/>
    <n v="0.39627499999999999"/>
    <x v="960"/>
    <x v="2"/>
    <x v="8"/>
  </r>
  <r>
    <n v="1305"/>
    <x v="1305"/>
    <x v="1304"/>
    <x v="11"/>
    <x v="914"/>
    <x v="1"/>
    <x v="0"/>
    <s v="USD"/>
    <n v="1469122200"/>
    <n v="1466611108"/>
    <b v="0"/>
    <x v="48"/>
    <b v="0"/>
    <s v="technology/wearables"/>
    <n v="0.25976666666666665"/>
    <x v="961"/>
    <x v="2"/>
    <x v="8"/>
  </r>
  <r>
    <n v="1306"/>
    <x v="1306"/>
    <x v="1305"/>
    <x v="74"/>
    <x v="915"/>
    <x v="1"/>
    <x v="0"/>
    <s v="USD"/>
    <n v="1417690734"/>
    <n v="1415098734"/>
    <b v="0"/>
    <x v="289"/>
    <b v="0"/>
    <s v="technology/wearables"/>
    <n v="0.65246363636363636"/>
    <x v="962"/>
    <x v="2"/>
    <x v="8"/>
  </r>
  <r>
    <n v="1307"/>
    <x v="1307"/>
    <x v="1306"/>
    <x v="63"/>
    <x v="916"/>
    <x v="1"/>
    <x v="0"/>
    <s v="USD"/>
    <n v="1455710679"/>
    <n v="1453118679"/>
    <b v="0"/>
    <x v="43"/>
    <b v="0"/>
    <s v="technology/wearables"/>
    <n v="0.11514000000000001"/>
    <x v="963"/>
    <x v="2"/>
    <x v="8"/>
  </r>
  <r>
    <n v="1308"/>
    <x v="1308"/>
    <x v="1307"/>
    <x v="3"/>
    <x v="917"/>
    <x v="1"/>
    <x v="0"/>
    <s v="USD"/>
    <n v="1475937812"/>
    <n v="1472481812"/>
    <b v="0"/>
    <x v="44"/>
    <b v="0"/>
    <s v="technology/wearables"/>
    <n v="0.11360000000000001"/>
    <x v="964"/>
    <x v="2"/>
    <x v="8"/>
  </r>
  <r>
    <n v="1309"/>
    <x v="1309"/>
    <x v="1308"/>
    <x v="236"/>
    <x v="918"/>
    <x v="1"/>
    <x v="0"/>
    <s v="USD"/>
    <n v="1444943468"/>
    <n v="1441919468"/>
    <b v="0"/>
    <x v="2"/>
    <b v="0"/>
    <s v="technology/wearables"/>
    <n v="1.1199130434782609"/>
    <x v="965"/>
    <x v="2"/>
    <x v="8"/>
  </r>
  <r>
    <n v="1310"/>
    <x v="1310"/>
    <x v="1309"/>
    <x v="22"/>
    <x v="109"/>
    <x v="1"/>
    <x v="0"/>
    <s v="USD"/>
    <n v="1471622450"/>
    <n v="1467734450"/>
    <b v="0"/>
    <x v="54"/>
    <b v="0"/>
    <s v="technology/wearables"/>
    <n v="0.155"/>
    <x v="966"/>
    <x v="2"/>
    <x v="8"/>
  </r>
  <r>
    <n v="1311"/>
    <x v="1311"/>
    <x v="1310"/>
    <x v="65"/>
    <x v="919"/>
    <x v="1"/>
    <x v="0"/>
    <s v="USD"/>
    <n v="1480536919"/>
    <n v="1477509319"/>
    <b v="0"/>
    <x v="61"/>
    <b v="0"/>
    <s v="technology/wearables"/>
    <n v="0.32028000000000001"/>
    <x v="967"/>
    <x v="2"/>
    <x v="8"/>
  </r>
  <r>
    <n v="1312"/>
    <x v="1312"/>
    <x v="1311"/>
    <x v="210"/>
    <x v="920"/>
    <x v="1"/>
    <x v="0"/>
    <s v="USD"/>
    <n v="1429375922"/>
    <n v="1426783922"/>
    <b v="0"/>
    <x v="29"/>
    <b v="0"/>
    <s v="technology/wearables"/>
    <n v="6.0869565217391303E-3"/>
    <x v="138"/>
    <x v="2"/>
    <x v="8"/>
  </r>
  <r>
    <n v="1313"/>
    <x v="1313"/>
    <x v="1312"/>
    <x v="79"/>
    <x v="921"/>
    <x v="1"/>
    <x v="0"/>
    <s v="USD"/>
    <n v="1457024514"/>
    <n v="1454432514"/>
    <b v="0"/>
    <x v="259"/>
    <b v="0"/>
    <s v="technology/wearables"/>
    <n v="0.31114999999999998"/>
    <x v="968"/>
    <x v="2"/>
    <x v="8"/>
  </r>
  <r>
    <n v="1314"/>
    <x v="1314"/>
    <x v="664"/>
    <x v="237"/>
    <x v="922"/>
    <x v="1"/>
    <x v="0"/>
    <s v="USD"/>
    <n v="1477065860"/>
    <n v="1471881860"/>
    <b v="0"/>
    <x v="202"/>
    <b v="0"/>
    <s v="technology/wearables"/>
    <n v="1.1266666666666666E-2"/>
    <x v="969"/>
    <x v="2"/>
    <x v="8"/>
  </r>
  <r>
    <n v="1315"/>
    <x v="1315"/>
    <x v="1313"/>
    <x v="57"/>
    <x v="923"/>
    <x v="1"/>
    <x v="0"/>
    <s v="USD"/>
    <n v="1446771600"/>
    <n v="1443700648"/>
    <b v="0"/>
    <x v="290"/>
    <b v="0"/>
    <s v="technology/wearables"/>
    <n v="0.40404000000000001"/>
    <x v="970"/>
    <x v="2"/>
    <x v="8"/>
  </r>
  <r>
    <n v="1316"/>
    <x v="1316"/>
    <x v="1314"/>
    <x v="96"/>
    <x v="116"/>
    <x v="1"/>
    <x v="0"/>
    <s v="USD"/>
    <n v="1456700709"/>
    <n v="1453676709"/>
    <b v="0"/>
    <x v="29"/>
    <b v="0"/>
    <s v="technology/wearables"/>
    <n v="1.3333333333333333E-5"/>
    <x v="120"/>
    <x v="2"/>
    <x v="8"/>
  </r>
  <r>
    <n v="1317"/>
    <x v="1317"/>
    <x v="1315"/>
    <x v="61"/>
    <x v="924"/>
    <x v="1"/>
    <x v="8"/>
    <s v="DKK"/>
    <n v="1469109600"/>
    <n v="1464586746"/>
    <b v="0"/>
    <x v="10"/>
    <b v="0"/>
    <s v="technology/wearables"/>
    <n v="5.7334999999999997E-2"/>
    <x v="971"/>
    <x v="2"/>
    <x v="8"/>
  </r>
  <r>
    <n v="1318"/>
    <x v="1318"/>
    <x v="1316"/>
    <x v="79"/>
    <x v="925"/>
    <x v="1"/>
    <x v="0"/>
    <s v="USD"/>
    <n v="1420938172"/>
    <n v="1418346172"/>
    <b v="0"/>
    <x v="125"/>
    <b v="0"/>
    <s v="technology/wearables"/>
    <n v="0.15325"/>
    <x v="972"/>
    <x v="2"/>
    <x v="8"/>
  </r>
  <r>
    <n v="1319"/>
    <x v="1319"/>
    <x v="1317"/>
    <x v="238"/>
    <x v="926"/>
    <x v="1"/>
    <x v="1"/>
    <s v="GBP"/>
    <n v="1405094400"/>
    <n v="1403810965"/>
    <b v="0"/>
    <x v="82"/>
    <b v="0"/>
    <s v="technology/wearables"/>
    <n v="0.15103448275862069"/>
    <x v="973"/>
    <x v="2"/>
    <x v="8"/>
  </r>
  <r>
    <n v="1320"/>
    <x v="1320"/>
    <x v="1318"/>
    <x v="57"/>
    <x v="927"/>
    <x v="1"/>
    <x v="9"/>
    <s v="EUR"/>
    <n v="1483138800"/>
    <n v="1480610046"/>
    <b v="0"/>
    <x v="83"/>
    <b v="0"/>
    <s v="technology/wearables"/>
    <n v="5.0299999999999997E-3"/>
    <x v="974"/>
    <x v="2"/>
    <x v="8"/>
  </r>
  <r>
    <n v="1321"/>
    <x v="1321"/>
    <x v="1319"/>
    <x v="239"/>
    <x v="928"/>
    <x v="1"/>
    <x v="11"/>
    <s v="SEK"/>
    <n v="1482515937"/>
    <n v="1479923937"/>
    <b v="0"/>
    <x v="63"/>
    <b v="0"/>
    <s v="technology/wearables"/>
    <n v="1.3028138528138528E-2"/>
    <x v="975"/>
    <x v="2"/>
    <x v="8"/>
  </r>
  <r>
    <n v="1322"/>
    <x v="1322"/>
    <x v="1320"/>
    <x v="19"/>
    <x v="437"/>
    <x v="1"/>
    <x v="1"/>
    <s v="GBP"/>
    <n v="1432223125"/>
    <n v="1429631125"/>
    <b v="0"/>
    <x v="80"/>
    <b v="0"/>
    <s v="technology/wearables"/>
    <n v="3.0285714285714286E-3"/>
    <x v="730"/>
    <x v="2"/>
    <x v="8"/>
  </r>
  <r>
    <n v="1323"/>
    <x v="1323"/>
    <x v="1321"/>
    <x v="36"/>
    <x v="929"/>
    <x v="1"/>
    <x v="0"/>
    <s v="USD"/>
    <n v="1461653700"/>
    <n v="1458665146"/>
    <b v="0"/>
    <x v="34"/>
    <b v="0"/>
    <s v="technology/wearables"/>
    <n v="8.8800000000000004E-2"/>
    <x v="976"/>
    <x v="2"/>
    <x v="8"/>
  </r>
  <r>
    <n v="1324"/>
    <x v="1324"/>
    <x v="1322"/>
    <x v="63"/>
    <x v="930"/>
    <x v="1"/>
    <x v="0"/>
    <s v="USD"/>
    <n v="1476371552"/>
    <n v="1473779552"/>
    <b v="0"/>
    <x v="240"/>
    <b v="0"/>
    <s v="technology/wearables"/>
    <n v="9.8400000000000001E-2"/>
    <x v="977"/>
    <x v="2"/>
    <x v="8"/>
  </r>
  <r>
    <n v="1325"/>
    <x v="1325"/>
    <x v="1323"/>
    <x v="22"/>
    <x v="931"/>
    <x v="1"/>
    <x v="0"/>
    <s v="USD"/>
    <n v="1483063435"/>
    <n v="1480471435"/>
    <b v="0"/>
    <x v="22"/>
    <b v="0"/>
    <s v="technology/wearables"/>
    <n v="2.4299999999999999E-2"/>
    <x v="978"/>
    <x v="2"/>
    <x v="8"/>
  </r>
  <r>
    <n v="1326"/>
    <x v="1326"/>
    <x v="1324"/>
    <x v="57"/>
    <x v="932"/>
    <x v="1"/>
    <x v="0"/>
    <s v="USD"/>
    <n v="1421348428"/>
    <n v="1417460428"/>
    <b v="0"/>
    <x v="202"/>
    <b v="0"/>
    <s v="technology/wearables"/>
    <n v="1.1299999999999999E-2"/>
    <x v="979"/>
    <x v="2"/>
    <x v="8"/>
  </r>
  <r>
    <n v="1327"/>
    <x v="1327"/>
    <x v="1325"/>
    <x v="240"/>
    <x v="933"/>
    <x v="1"/>
    <x v="0"/>
    <s v="USD"/>
    <n v="1432916235"/>
    <n v="1430324235"/>
    <b v="0"/>
    <x v="14"/>
    <b v="0"/>
    <s v="technology/wearables"/>
    <n v="3.5520833333333335E-2"/>
    <x v="980"/>
    <x v="2"/>
    <x v="8"/>
  </r>
  <r>
    <n v="1328"/>
    <x v="1328"/>
    <x v="1326"/>
    <x v="96"/>
    <x v="934"/>
    <x v="1"/>
    <x v="0"/>
    <s v="USD"/>
    <n v="1476458734"/>
    <n v="1472570734"/>
    <b v="0"/>
    <x v="41"/>
    <b v="0"/>
    <s v="technology/wearables"/>
    <n v="2.3306666666666667E-2"/>
    <x v="981"/>
    <x v="2"/>
    <x v="8"/>
  </r>
  <r>
    <n v="1329"/>
    <x v="1329"/>
    <x v="1327"/>
    <x v="63"/>
    <x v="935"/>
    <x v="1"/>
    <x v="0"/>
    <s v="USD"/>
    <n v="1417501145"/>
    <n v="1414041545"/>
    <b v="0"/>
    <x v="82"/>
    <b v="0"/>
    <s v="technology/wearables"/>
    <n v="8.1600000000000006E-3"/>
    <x v="982"/>
    <x v="2"/>
    <x v="8"/>
  </r>
  <r>
    <n v="1330"/>
    <x v="1330"/>
    <x v="1328"/>
    <x v="19"/>
    <x v="936"/>
    <x v="1"/>
    <x v="0"/>
    <s v="USD"/>
    <n v="1467432000"/>
    <n v="1464763109"/>
    <b v="0"/>
    <x v="133"/>
    <b v="0"/>
    <s v="technology/wearables"/>
    <n v="0.22494285714285714"/>
    <x v="983"/>
    <x v="2"/>
    <x v="8"/>
  </r>
  <r>
    <n v="1331"/>
    <x v="1331"/>
    <x v="1329"/>
    <x v="65"/>
    <x v="937"/>
    <x v="1"/>
    <x v="0"/>
    <s v="USD"/>
    <n v="1471435554"/>
    <n v="1468843554"/>
    <b v="0"/>
    <x v="69"/>
    <b v="0"/>
    <s v="technology/wearables"/>
    <n v="1.3668E-2"/>
    <x v="984"/>
    <x v="2"/>
    <x v="8"/>
  </r>
  <r>
    <n v="1332"/>
    <x v="1332"/>
    <x v="1330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x v="1333"/>
    <x v="1331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x v="1334"/>
    <x v="1332"/>
    <x v="242"/>
    <x v="938"/>
    <x v="1"/>
    <x v="0"/>
    <s v="USD"/>
    <n v="1457721287"/>
    <n v="1455129287"/>
    <b v="0"/>
    <x v="222"/>
    <b v="0"/>
    <s v="technology/wearables"/>
    <n v="0.10754135338345865"/>
    <x v="985"/>
    <x v="2"/>
    <x v="8"/>
  </r>
  <r>
    <n v="1335"/>
    <x v="1335"/>
    <x v="1333"/>
    <x v="31"/>
    <x v="939"/>
    <x v="1"/>
    <x v="0"/>
    <s v="USD"/>
    <n v="1449354502"/>
    <n v="1446762502"/>
    <b v="0"/>
    <x v="38"/>
    <b v="0"/>
    <s v="technology/wearables"/>
    <n v="0.1976"/>
    <x v="986"/>
    <x v="2"/>
    <x v="8"/>
  </r>
  <r>
    <n v="1336"/>
    <x v="1336"/>
    <x v="1334"/>
    <x v="57"/>
    <x v="940"/>
    <x v="1"/>
    <x v="0"/>
    <s v="USD"/>
    <n v="1418849028"/>
    <n v="1415825028"/>
    <b v="0"/>
    <x v="291"/>
    <b v="0"/>
    <s v="technology/wearables"/>
    <n v="0.84946999999999995"/>
    <x v="987"/>
    <x v="2"/>
    <x v="8"/>
  </r>
  <r>
    <n v="1337"/>
    <x v="1337"/>
    <x v="1335"/>
    <x v="63"/>
    <x v="941"/>
    <x v="1"/>
    <x v="0"/>
    <s v="USD"/>
    <n v="1488549079"/>
    <n v="1485957079"/>
    <b v="0"/>
    <x v="205"/>
    <b v="0"/>
    <s v="technology/wearables"/>
    <n v="0.49381999999999998"/>
    <x v="988"/>
    <x v="2"/>
    <x v="8"/>
  </r>
  <r>
    <n v="1338"/>
    <x v="1338"/>
    <x v="1336"/>
    <x v="11"/>
    <x v="942"/>
    <x v="1"/>
    <x v="0"/>
    <s v="USD"/>
    <n v="1438543033"/>
    <n v="1435951033"/>
    <b v="0"/>
    <x v="41"/>
    <b v="0"/>
    <s v="technology/wearables"/>
    <n v="3.3033333333333331E-2"/>
    <x v="989"/>
    <x v="2"/>
    <x v="8"/>
  </r>
  <r>
    <n v="1339"/>
    <x v="1339"/>
    <x v="1337"/>
    <x v="63"/>
    <x v="943"/>
    <x v="1"/>
    <x v="0"/>
    <s v="USD"/>
    <n v="1418056315"/>
    <n v="1414164715"/>
    <b v="0"/>
    <x v="77"/>
    <b v="0"/>
    <s v="technology/wearables"/>
    <n v="6.6339999999999996E-2"/>
    <x v="990"/>
    <x v="2"/>
    <x v="8"/>
  </r>
  <r>
    <n v="1340"/>
    <x v="1340"/>
    <x v="1338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x v="1341"/>
    <x v="1339"/>
    <x v="31"/>
    <x v="944"/>
    <x v="1"/>
    <x v="1"/>
    <s v="GBP"/>
    <n v="1475333917"/>
    <n v="1472569117"/>
    <b v="0"/>
    <x v="67"/>
    <b v="0"/>
    <s v="technology/wearables"/>
    <n v="0.7036"/>
    <x v="991"/>
    <x v="2"/>
    <x v="8"/>
  </r>
  <r>
    <n v="1342"/>
    <x v="1342"/>
    <x v="1340"/>
    <x v="63"/>
    <x v="173"/>
    <x v="1"/>
    <x v="0"/>
    <s v="USD"/>
    <n v="1437161739"/>
    <n v="1434569739"/>
    <b v="0"/>
    <x v="29"/>
    <b v="0"/>
    <s v="technology/wearables"/>
    <n v="2E-3"/>
    <x v="101"/>
    <x v="2"/>
    <x v="8"/>
  </r>
  <r>
    <n v="1343"/>
    <x v="1343"/>
    <x v="1341"/>
    <x v="63"/>
    <x v="945"/>
    <x v="1"/>
    <x v="0"/>
    <s v="USD"/>
    <n v="1471579140"/>
    <n v="1466512683"/>
    <b v="0"/>
    <x v="292"/>
    <b v="0"/>
    <s v="technology/wearables"/>
    <n v="1.02298"/>
    <x v="992"/>
    <x v="2"/>
    <x v="8"/>
  </r>
  <r>
    <n v="1344"/>
    <x v="1344"/>
    <x v="1342"/>
    <x v="15"/>
    <x v="946"/>
    <x v="0"/>
    <x v="5"/>
    <s v="CAD"/>
    <n v="1467313039"/>
    <n v="1464807439"/>
    <b v="0"/>
    <x v="237"/>
    <b v="1"/>
    <s v="publishing/nonfiction"/>
    <n v="3.7773333333333334"/>
    <x v="993"/>
    <x v="3"/>
    <x v="9"/>
  </r>
  <r>
    <n v="1345"/>
    <x v="1345"/>
    <x v="1343"/>
    <x v="43"/>
    <x v="672"/>
    <x v="0"/>
    <x v="0"/>
    <s v="USD"/>
    <n v="1405366359"/>
    <n v="1402342359"/>
    <b v="0"/>
    <x v="63"/>
    <b v="1"/>
    <s v="publishing/nonfiction"/>
    <n v="1.25"/>
    <x v="994"/>
    <x v="3"/>
    <x v="9"/>
  </r>
  <r>
    <n v="1346"/>
    <x v="1346"/>
    <x v="1344"/>
    <x v="244"/>
    <x v="947"/>
    <x v="0"/>
    <x v="0"/>
    <s v="USD"/>
    <n v="1372297751"/>
    <n v="1369705751"/>
    <b v="0"/>
    <x v="184"/>
    <b v="1"/>
    <s v="publishing/nonfiction"/>
    <n v="1.473265306122449"/>
    <x v="995"/>
    <x v="3"/>
    <x v="9"/>
  </r>
  <r>
    <n v="1347"/>
    <x v="1347"/>
    <x v="1345"/>
    <x v="30"/>
    <x v="948"/>
    <x v="0"/>
    <x v="0"/>
    <s v="USD"/>
    <n v="1425741525"/>
    <n v="1423149525"/>
    <b v="0"/>
    <x v="162"/>
    <b v="1"/>
    <s v="publishing/nonfiction"/>
    <n v="1.022"/>
    <x v="996"/>
    <x v="3"/>
    <x v="9"/>
  </r>
  <r>
    <n v="1348"/>
    <x v="1348"/>
    <x v="1346"/>
    <x v="245"/>
    <x v="949"/>
    <x v="0"/>
    <x v="0"/>
    <s v="USD"/>
    <n v="1418904533"/>
    <n v="1416485333"/>
    <b v="0"/>
    <x v="55"/>
    <b v="1"/>
    <s v="publishing/nonfiction"/>
    <n v="1.018723404255319"/>
    <x v="997"/>
    <x v="3"/>
    <x v="9"/>
  </r>
  <r>
    <n v="1349"/>
    <x v="1349"/>
    <x v="1347"/>
    <x v="10"/>
    <x v="950"/>
    <x v="0"/>
    <x v="5"/>
    <s v="CAD"/>
    <n v="1450249140"/>
    <n v="1447055935"/>
    <b v="0"/>
    <x v="293"/>
    <b v="1"/>
    <s v="publishing/nonfiction"/>
    <n v="2.0419999999999998"/>
    <x v="998"/>
    <x v="3"/>
    <x v="9"/>
  </r>
  <r>
    <n v="1350"/>
    <x v="1350"/>
    <x v="1348"/>
    <x v="10"/>
    <x v="951"/>
    <x v="0"/>
    <x v="0"/>
    <s v="USD"/>
    <n v="1451089134"/>
    <n v="1448497134"/>
    <b v="0"/>
    <x v="76"/>
    <b v="1"/>
    <s v="publishing/nonfiction"/>
    <n v="1.0405"/>
    <x v="999"/>
    <x v="3"/>
    <x v="9"/>
  </r>
  <r>
    <n v="1351"/>
    <x v="1351"/>
    <x v="1349"/>
    <x v="22"/>
    <x v="952"/>
    <x v="0"/>
    <x v="0"/>
    <s v="USD"/>
    <n v="1455299144"/>
    <n v="1452707144"/>
    <b v="0"/>
    <x v="148"/>
    <b v="1"/>
    <s v="publishing/nonfiction"/>
    <n v="1.0126500000000001"/>
    <x v="1000"/>
    <x v="3"/>
    <x v="9"/>
  </r>
  <r>
    <n v="1352"/>
    <x v="1352"/>
    <x v="1350"/>
    <x v="3"/>
    <x v="953"/>
    <x v="0"/>
    <x v="0"/>
    <s v="USD"/>
    <n v="1441425540"/>
    <n v="1436968366"/>
    <b v="0"/>
    <x v="294"/>
    <b v="1"/>
    <s v="publishing/nonfiction"/>
    <n v="1.3613999999999999"/>
    <x v="1001"/>
    <x v="3"/>
    <x v="9"/>
  </r>
  <r>
    <n v="1353"/>
    <x v="1353"/>
    <x v="1351"/>
    <x v="28"/>
    <x v="954"/>
    <x v="0"/>
    <x v="0"/>
    <s v="USD"/>
    <n v="1362960000"/>
    <n v="1359946188"/>
    <b v="0"/>
    <x v="288"/>
    <b v="1"/>
    <s v="publishing/nonfiction"/>
    <n v="1.3360000000000001"/>
    <x v="1002"/>
    <x v="3"/>
    <x v="9"/>
  </r>
  <r>
    <n v="1354"/>
    <x v="1354"/>
    <x v="1352"/>
    <x v="38"/>
    <x v="955"/>
    <x v="0"/>
    <x v="1"/>
    <s v="GBP"/>
    <n v="1465672979"/>
    <n v="1463080979"/>
    <b v="0"/>
    <x v="31"/>
    <b v="1"/>
    <s v="publishing/nonfiction"/>
    <n v="1.3025"/>
    <x v="1003"/>
    <x v="3"/>
    <x v="9"/>
  </r>
  <r>
    <n v="1355"/>
    <x v="1355"/>
    <x v="1353"/>
    <x v="30"/>
    <x v="956"/>
    <x v="0"/>
    <x v="1"/>
    <s v="GBP"/>
    <n v="1354269600"/>
    <n v="1351663605"/>
    <b v="0"/>
    <x v="212"/>
    <b v="1"/>
    <s v="publishing/nonfiction"/>
    <n v="1.2267999999999999"/>
    <x v="1004"/>
    <x v="3"/>
    <x v="9"/>
  </r>
  <r>
    <n v="1356"/>
    <x v="1356"/>
    <x v="1354"/>
    <x v="104"/>
    <x v="957"/>
    <x v="0"/>
    <x v="0"/>
    <s v="USD"/>
    <n v="1372985760"/>
    <n v="1370393760"/>
    <b v="0"/>
    <x v="45"/>
    <b v="1"/>
    <s v="publishing/nonfiction"/>
    <n v="1.8281058823529412"/>
    <x v="1005"/>
    <x v="3"/>
    <x v="9"/>
  </r>
  <r>
    <n v="1357"/>
    <x v="1357"/>
    <x v="1355"/>
    <x v="13"/>
    <x v="958"/>
    <x v="0"/>
    <x v="0"/>
    <s v="USD"/>
    <n v="1362117540"/>
    <n v="1359587137"/>
    <b v="0"/>
    <x v="71"/>
    <b v="1"/>
    <s v="publishing/nonfiction"/>
    <n v="1.2529999999999999"/>
    <x v="1006"/>
    <x v="3"/>
    <x v="9"/>
  </r>
  <r>
    <n v="1358"/>
    <x v="1358"/>
    <x v="1356"/>
    <x v="9"/>
    <x v="959"/>
    <x v="0"/>
    <x v="0"/>
    <s v="USD"/>
    <n v="1309009323"/>
    <n v="1306417323"/>
    <b v="0"/>
    <x v="72"/>
    <b v="1"/>
    <s v="publishing/nonfiction"/>
    <n v="1.1166666666666667"/>
    <x v="1007"/>
    <x v="3"/>
    <x v="9"/>
  </r>
  <r>
    <n v="1359"/>
    <x v="1359"/>
    <x v="1357"/>
    <x v="246"/>
    <x v="960"/>
    <x v="0"/>
    <x v="0"/>
    <s v="USD"/>
    <n v="1309980790"/>
    <n v="1304623990"/>
    <b v="0"/>
    <x v="10"/>
    <b v="1"/>
    <s v="publishing/nonfiction"/>
    <n v="1.1575757575757575"/>
    <x v="1008"/>
    <x v="3"/>
    <x v="9"/>
  </r>
  <r>
    <n v="1360"/>
    <x v="1360"/>
    <x v="1358"/>
    <x v="15"/>
    <x v="961"/>
    <x v="0"/>
    <x v="0"/>
    <s v="USD"/>
    <n v="1343943420"/>
    <n v="1341524220"/>
    <b v="0"/>
    <x v="75"/>
    <b v="1"/>
    <s v="publishing/nonfiction"/>
    <n v="1.732"/>
    <x v="1009"/>
    <x v="3"/>
    <x v="9"/>
  </r>
  <r>
    <n v="1361"/>
    <x v="1361"/>
    <x v="1359"/>
    <x v="12"/>
    <x v="962"/>
    <x v="0"/>
    <x v="1"/>
    <s v="GBP"/>
    <n v="1403370772"/>
    <n v="1400778772"/>
    <b v="0"/>
    <x v="295"/>
    <b v="1"/>
    <s v="publishing/nonfiction"/>
    <n v="1.2598333333333334"/>
    <x v="1010"/>
    <x v="3"/>
    <x v="9"/>
  </r>
  <r>
    <n v="1362"/>
    <x v="1362"/>
    <x v="1360"/>
    <x v="28"/>
    <x v="963"/>
    <x v="0"/>
    <x v="0"/>
    <s v="USD"/>
    <n v="1378592731"/>
    <n v="1373408731"/>
    <b v="0"/>
    <x v="20"/>
    <b v="1"/>
    <s v="publishing/nonfiction"/>
    <n v="1.091"/>
    <x v="1011"/>
    <x v="3"/>
    <x v="9"/>
  </r>
  <r>
    <n v="1363"/>
    <x v="1363"/>
    <x v="1361"/>
    <x v="48"/>
    <x v="148"/>
    <x v="0"/>
    <x v="0"/>
    <s v="USD"/>
    <n v="1455523140"/>
    <n v="1453925727"/>
    <b v="0"/>
    <x v="81"/>
    <b v="1"/>
    <s v="publishing/nonfiction"/>
    <n v="1"/>
    <x v="379"/>
    <x v="3"/>
    <x v="9"/>
  </r>
  <r>
    <n v="1364"/>
    <x v="1364"/>
    <x v="1362"/>
    <x v="247"/>
    <x v="964"/>
    <x v="0"/>
    <x v="8"/>
    <s v="DKK"/>
    <n v="1420648906"/>
    <n v="1415464906"/>
    <b v="0"/>
    <x v="296"/>
    <b v="1"/>
    <s v="music/rock"/>
    <n v="1.1864285714285714"/>
    <x v="1012"/>
    <x v="4"/>
    <x v="11"/>
  </r>
  <r>
    <n v="1365"/>
    <x v="1365"/>
    <x v="1363"/>
    <x v="51"/>
    <x v="965"/>
    <x v="0"/>
    <x v="0"/>
    <s v="USD"/>
    <n v="1426523752"/>
    <n v="1423935352"/>
    <b v="0"/>
    <x v="297"/>
    <b v="1"/>
    <s v="music/rock"/>
    <n v="1.0026666666666666"/>
    <x v="1013"/>
    <x v="4"/>
    <x v="11"/>
  </r>
  <r>
    <n v="1366"/>
    <x v="1366"/>
    <x v="1364"/>
    <x v="51"/>
    <x v="966"/>
    <x v="0"/>
    <x v="0"/>
    <s v="USD"/>
    <n v="1417049663"/>
    <n v="1413158063"/>
    <b v="0"/>
    <x v="206"/>
    <b v="1"/>
    <s v="music/rock"/>
    <n v="1.2648920000000001"/>
    <x v="1014"/>
    <x v="4"/>
    <x v="11"/>
  </r>
  <r>
    <n v="1367"/>
    <x v="1367"/>
    <x v="1365"/>
    <x v="10"/>
    <x v="967"/>
    <x v="0"/>
    <x v="0"/>
    <s v="USD"/>
    <n v="1447463050"/>
    <n v="1444867450"/>
    <b v="0"/>
    <x v="240"/>
    <b v="1"/>
    <s v="music/rock"/>
    <n v="1.1426000000000001"/>
    <x v="1015"/>
    <x v="4"/>
    <x v="11"/>
  </r>
  <r>
    <n v="1368"/>
    <x v="1368"/>
    <x v="1366"/>
    <x v="10"/>
    <x v="968"/>
    <x v="0"/>
    <x v="0"/>
    <s v="USD"/>
    <n v="1434342894"/>
    <n v="1432269294"/>
    <b v="0"/>
    <x v="45"/>
    <b v="1"/>
    <s v="music/rock"/>
    <n v="1.107"/>
    <x v="1016"/>
    <x v="4"/>
    <x v="11"/>
  </r>
  <r>
    <n v="1369"/>
    <x v="1369"/>
    <x v="1367"/>
    <x v="248"/>
    <x v="969"/>
    <x v="0"/>
    <x v="0"/>
    <s v="USD"/>
    <n v="1397225746"/>
    <n v="1394633746"/>
    <b v="0"/>
    <x v="298"/>
    <b v="1"/>
    <s v="music/rock"/>
    <n v="1.0534805315203954"/>
    <x v="1017"/>
    <x v="4"/>
    <x v="11"/>
  </r>
  <r>
    <n v="1370"/>
    <x v="1370"/>
    <x v="1368"/>
    <x v="15"/>
    <x v="970"/>
    <x v="0"/>
    <x v="0"/>
    <s v="USD"/>
    <n v="1381881890"/>
    <n v="1380585890"/>
    <b v="0"/>
    <x v="9"/>
    <b v="1"/>
    <s v="music/rock"/>
    <n v="1.0366666666666666"/>
    <x v="1018"/>
    <x v="4"/>
    <x v="11"/>
  </r>
  <r>
    <n v="1371"/>
    <x v="1371"/>
    <x v="1369"/>
    <x v="249"/>
    <x v="971"/>
    <x v="0"/>
    <x v="0"/>
    <s v="USD"/>
    <n v="1431022342"/>
    <n v="1428430342"/>
    <b v="0"/>
    <x v="16"/>
    <b v="1"/>
    <s v="music/rock"/>
    <n v="1.0708672667523933"/>
    <x v="1019"/>
    <x v="4"/>
    <x v="11"/>
  </r>
  <r>
    <n v="1372"/>
    <x v="1372"/>
    <x v="1370"/>
    <x v="2"/>
    <x v="972"/>
    <x v="0"/>
    <x v="0"/>
    <s v="USD"/>
    <n v="1342115132"/>
    <n v="1339523132"/>
    <b v="0"/>
    <x v="38"/>
    <b v="1"/>
    <s v="music/rock"/>
    <n v="1.24"/>
    <x v="1020"/>
    <x v="4"/>
    <x v="11"/>
  </r>
  <r>
    <n v="1373"/>
    <x v="1373"/>
    <x v="1371"/>
    <x v="3"/>
    <x v="973"/>
    <x v="0"/>
    <x v="0"/>
    <s v="USD"/>
    <n v="1483138233"/>
    <n v="1480546233"/>
    <b v="0"/>
    <x v="47"/>
    <b v="1"/>
    <s v="music/rock"/>
    <n v="1.0501"/>
    <x v="1021"/>
    <x v="4"/>
    <x v="11"/>
  </r>
  <r>
    <n v="1374"/>
    <x v="1374"/>
    <x v="1372"/>
    <x v="15"/>
    <x v="740"/>
    <x v="0"/>
    <x v="0"/>
    <s v="USD"/>
    <n v="1458874388"/>
    <n v="1456285988"/>
    <b v="0"/>
    <x v="36"/>
    <b v="1"/>
    <s v="music/rock"/>
    <n v="1.8946666666666667"/>
    <x v="1022"/>
    <x v="4"/>
    <x v="11"/>
  </r>
  <r>
    <n v="1375"/>
    <x v="1375"/>
    <x v="1373"/>
    <x v="23"/>
    <x v="974"/>
    <x v="0"/>
    <x v="6"/>
    <s v="EUR"/>
    <n v="1484444119"/>
    <n v="1481852119"/>
    <b v="0"/>
    <x v="280"/>
    <b v="1"/>
    <s v="music/rock"/>
    <n v="1.7132499999999999"/>
    <x v="1023"/>
    <x v="4"/>
    <x v="11"/>
  </r>
  <r>
    <n v="1376"/>
    <x v="1376"/>
    <x v="1374"/>
    <x v="250"/>
    <x v="975"/>
    <x v="0"/>
    <x v="1"/>
    <s v="GBP"/>
    <n v="1480784606"/>
    <n v="1478189006"/>
    <b v="0"/>
    <x v="129"/>
    <b v="1"/>
    <s v="music/rock"/>
    <n v="2.5248648648648651"/>
    <x v="1024"/>
    <x v="4"/>
    <x v="11"/>
  </r>
  <r>
    <n v="1377"/>
    <x v="1377"/>
    <x v="1375"/>
    <x v="46"/>
    <x v="17"/>
    <x v="0"/>
    <x v="0"/>
    <s v="USD"/>
    <n v="1486095060"/>
    <n v="1484198170"/>
    <b v="0"/>
    <x v="162"/>
    <b v="1"/>
    <s v="music/rock"/>
    <n v="1.1615384615384616"/>
    <x v="1025"/>
    <x v="4"/>
    <x v="11"/>
  </r>
  <r>
    <n v="1378"/>
    <x v="1378"/>
    <x v="1376"/>
    <x v="13"/>
    <x v="976"/>
    <x v="0"/>
    <x v="1"/>
    <s v="GBP"/>
    <n v="1470075210"/>
    <n v="1468779210"/>
    <b v="0"/>
    <x v="182"/>
    <b v="1"/>
    <s v="music/rock"/>
    <n v="2.0335000000000001"/>
    <x v="1026"/>
    <x v="4"/>
    <x v="11"/>
  </r>
  <r>
    <n v="1379"/>
    <x v="1379"/>
    <x v="1377"/>
    <x v="3"/>
    <x v="977"/>
    <x v="0"/>
    <x v="0"/>
    <s v="USD"/>
    <n v="1433504876"/>
    <n v="1430912876"/>
    <b v="0"/>
    <x v="299"/>
    <b v="1"/>
    <s v="music/rock"/>
    <n v="1.1160000000000001"/>
    <x v="1027"/>
    <x v="4"/>
    <x v="11"/>
  </r>
  <r>
    <n v="1380"/>
    <x v="1380"/>
    <x v="1378"/>
    <x v="251"/>
    <x v="437"/>
    <x v="0"/>
    <x v="0"/>
    <s v="USD"/>
    <n v="1433815200"/>
    <n v="1431886706"/>
    <b v="0"/>
    <x v="81"/>
    <b v="1"/>
    <s v="music/rock"/>
    <n v="4.24"/>
    <x v="1028"/>
    <x v="4"/>
    <x v="11"/>
  </r>
  <r>
    <n v="1381"/>
    <x v="1381"/>
    <x v="1379"/>
    <x v="10"/>
    <x v="978"/>
    <x v="0"/>
    <x v="0"/>
    <s v="USD"/>
    <n v="1482988125"/>
    <n v="1480396125"/>
    <b v="0"/>
    <x v="196"/>
    <b v="1"/>
    <s v="music/rock"/>
    <n v="1.071"/>
    <x v="1029"/>
    <x v="4"/>
    <x v="11"/>
  </r>
  <r>
    <n v="1382"/>
    <x v="1382"/>
    <x v="1380"/>
    <x v="6"/>
    <x v="979"/>
    <x v="0"/>
    <x v="0"/>
    <s v="USD"/>
    <n v="1367867536"/>
    <n v="1365275536"/>
    <b v="0"/>
    <x v="265"/>
    <b v="1"/>
    <s v="music/rock"/>
    <n v="1.043625"/>
    <x v="1030"/>
    <x v="4"/>
    <x v="11"/>
  </r>
  <r>
    <n v="1383"/>
    <x v="1383"/>
    <x v="1381"/>
    <x v="41"/>
    <x v="980"/>
    <x v="0"/>
    <x v="5"/>
    <s v="CAD"/>
    <n v="1482457678"/>
    <n v="1480729678"/>
    <b v="0"/>
    <x v="251"/>
    <b v="1"/>
    <s v="music/rock"/>
    <n v="2.124090909090909"/>
    <x v="1031"/>
    <x v="4"/>
    <x v="11"/>
  </r>
  <r>
    <n v="1384"/>
    <x v="1384"/>
    <x v="1382"/>
    <x v="8"/>
    <x v="981"/>
    <x v="0"/>
    <x v="0"/>
    <s v="USD"/>
    <n v="1436117922"/>
    <n v="1433525922"/>
    <b v="0"/>
    <x v="287"/>
    <b v="1"/>
    <s v="music/rock"/>
    <n v="1.2408571428571429"/>
    <x v="1032"/>
    <x v="4"/>
    <x v="11"/>
  </r>
  <r>
    <n v="1385"/>
    <x v="1385"/>
    <x v="1383"/>
    <x v="6"/>
    <x v="982"/>
    <x v="0"/>
    <x v="12"/>
    <s v="EUR"/>
    <n v="1461931860"/>
    <n v="1457109121"/>
    <b v="0"/>
    <x v="179"/>
    <b v="1"/>
    <s v="music/rock"/>
    <n v="1.10406125"/>
    <x v="1033"/>
    <x v="4"/>
    <x v="11"/>
  </r>
  <r>
    <n v="1386"/>
    <x v="1386"/>
    <x v="1384"/>
    <x v="44"/>
    <x v="983"/>
    <x v="0"/>
    <x v="0"/>
    <s v="USD"/>
    <n v="1438183889"/>
    <n v="1435591889"/>
    <b v="0"/>
    <x v="25"/>
    <b v="1"/>
    <s v="music/rock"/>
    <n v="2.1875"/>
    <x v="372"/>
    <x v="4"/>
    <x v="11"/>
  </r>
  <r>
    <n v="1387"/>
    <x v="1387"/>
    <x v="1385"/>
    <x v="23"/>
    <x v="984"/>
    <x v="0"/>
    <x v="0"/>
    <s v="USD"/>
    <n v="1433305800"/>
    <n v="1430604395"/>
    <b v="0"/>
    <x v="76"/>
    <b v="1"/>
    <s v="music/rock"/>
    <n v="1.36625"/>
    <x v="1034"/>
    <x v="4"/>
    <x v="11"/>
  </r>
  <r>
    <n v="1388"/>
    <x v="1388"/>
    <x v="1386"/>
    <x v="10"/>
    <x v="985"/>
    <x v="0"/>
    <x v="0"/>
    <s v="USD"/>
    <n v="1476720840"/>
    <n v="1474469117"/>
    <b v="0"/>
    <x v="300"/>
    <b v="1"/>
    <s v="music/rock"/>
    <n v="1.348074"/>
    <x v="1035"/>
    <x v="4"/>
    <x v="11"/>
  </r>
  <r>
    <n v="1389"/>
    <x v="1389"/>
    <x v="1387"/>
    <x v="2"/>
    <x v="986"/>
    <x v="0"/>
    <x v="1"/>
    <s v="GBP"/>
    <n v="1471087957"/>
    <n v="1468495957"/>
    <b v="0"/>
    <x v="69"/>
    <b v="1"/>
    <s v="music/rock"/>
    <n v="1.454"/>
    <x v="1036"/>
    <x v="4"/>
    <x v="11"/>
  </r>
  <r>
    <n v="1390"/>
    <x v="1390"/>
    <x v="1388"/>
    <x v="70"/>
    <x v="987"/>
    <x v="0"/>
    <x v="0"/>
    <s v="USD"/>
    <n v="1430154720"/>
    <n v="1427224606"/>
    <b v="0"/>
    <x v="10"/>
    <b v="1"/>
    <s v="music/rock"/>
    <n v="1.0910714285714285"/>
    <x v="1037"/>
    <x v="4"/>
    <x v="11"/>
  </r>
  <r>
    <n v="1391"/>
    <x v="1391"/>
    <x v="1389"/>
    <x v="2"/>
    <x v="988"/>
    <x v="0"/>
    <x v="0"/>
    <s v="USD"/>
    <n v="1440219540"/>
    <n v="1436369818"/>
    <b v="0"/>
    <x v="62"/>
    <b v="1"/>
    <s v="music/rock"/>
    <n v="1.1020000000000001"/>
    <x v="1038"/>
    <x v="4"/>
    <x v="11"/>
  </r>
  <r>
    <n v="1392"/>
    <x v="1392"/>
    <x v="1390"/>
    <x v="30"/>
    <x v="989"/>
    <x v="0"/>
    <x v="0"/>
    <s v="USD"/>
    <n v="1456976586"/>
    <n v="1454298186"/>
    <b v="0"/>
    <x v="201"/>
    <b v="1"/>
    <s v="music/rock"/>
    <n v="1.1364000000000001"/>
    <x v="1039"/>
    <x v="4"/>
    <x v="11"/>
  </r>
  <r>
    <n v="1393"/>
    <x v="1393"/>
    <x v="1391"/>
    <x v="3"/>
    <x v="990"/>
    <x v="0"/>
    <x v="0"/>
    <s v="USD"/>
    <n v="1470068523"/>
    <n v="1467476523"/>
    <b v="0"/>
    <x v="47"/>
    <b v="1"/>
    <s v="music/rock"/>
    <n v="1.0235000000000001"/>
    <x v="1040"/>
    <x v="4"/>
    <x v="11"/>
  </r>
  <r>
    <n v="1394"/>
    <x v="1394"/>
    <x v="1392"/>
    <x v="47"/>
    <x v="991"/>
    <x v="0"/>
    <x v="0"/>
    <s v="USD"/>
    <n v="1488337200"/>
    <n v="1484623726"/>
    <b v="0"/>
    <x v="57"/>
    <b v="1"/>
    <s v="music/rock"/>
    <n v="1.2213333333333334"/>
    <x v="1041"/>
    <x v="4"/>
    <x v="11"/>
  </r>
  <r>
    <n v="1395"/>
    <x v="1395"/>
    <x v="1393"/>
    <x v="8"/>
    <x v="992"/>
    <x v="0"/>
    <x v="0"/>
    <s v="USD"/>
    <n v="1484430481"/>
    <n v="1481838481"/>
    <b v="0"/>
    <x v="141"/>
    <b v="1"/>
    <s v="music/rock"/>
    <n v="1.1188571428571428"/>
    <x v="1042"/>
    <x v="4"/>
    <x v="11"/>
  </r>
  <r>
    <n v="1396"/>
    <x v="1396"/>
    <x v="1394"/>
    <x v="12"/>
    <x v="993"/>
    <x v="0"/>
    <x v="0"/>
    <s v="USD"/>
    <n v="1423871882"/>
    <n v="1421279882"/>
    <b v="0"/>
    <x v="196"/>
    <b v="1"/>
    <s v="music/rock"/>
    <n v="1.073"/>
    <x v="1043"/>
    <x v="4"/>
    <x v="11"/>
  </r>
  <r>
    <n v="1397"/>
    <x v="1397"/>
    <x v="1395"/>
    <x v="3"/>
    <x v="994"/>
    <x v="0"/>
    <x v="0"/>
    <s v="USD"/>
    <n v="1477603140"/>
    <n v="1475013710"/>
    <b v="0"/>
    <x v="150"/>
    <b v="1"/>
    <s v="music/rock"/>
    <n v="1.1385000000000001"/>
    <x v="1044"/>
    <x v="4"/>
    <x v="11"/>
  </r>
  <r>
    <n v="1398"/>
    <x v="1398"/>
    <x v="1396"/>
    <x v="85"/>
    <x v="995"/>
    <x v="0"/>
    <x v="0"/>
    <s v="USD"/>
    <n v="1467752334"/>
    <n v="1465160334"/>
    <b v="0"/>
    <x v="71"/>
    <b v="1"/>
    <s v="music/rock"/>
    <n v="1.0968181818181819"/>
    <x v="1045"/>
    <x v="4"/>
    <x v="11"/>
  </r>
  <r>
    <n v="1399"/>
    <x v="1399"/>
    <x v="1397"/>
    <x v="7"/>
    <x v="996"/>
    <x v="0"/>
    <x v="0"/>
    <s v="USD"/>
    <n v="1412640373"/>
    <n v="1410048373"/>
    <b v="0"/>
    <x v="192"/>
    <b v="1"/>
    <s v="music/rock"/>
    <n v="1.2614444444444444"/>
    <x v="1046"/>
    <x v="4"/>
    <x v="11"/>
  </r>
  <r>
    <n v="1400"/>
    <x v="1400"/>
    <x v="1398"/>
    <x v="18"/>
    <x v="997"/>
    <x v="0"/>
    <x v="1"/>
    <s v="GBP"/>
    <n v="1465709400"/>
    <n v="1462695073"/>
    <b v="0"/>
    <x v="69"/>
    <b v="1"/>
    <s v="music/rock"/>
    <n v="1.6742857142857144"/>
    <x v="1047"/>
    <x v="4"/>
    <x v="11"/>
  </r>
  <r>
    <n v="1401"/>
    <x v="1401"/>
    <x v="1399"/>
    <x v="30"/>
    <x v="998"/>
    <x v="0"/>
    <x v="0"/>
    <s v="USD"/>
    <n v="1369612474"/>
    <n v="1367798074"/>
    <b v="0"/>
    <x v="301"/>
    <b v="1"/>
    <s v="music/rock"/>
    <n v="4.9652000000000003"/>
    <x v="1048"/>
    <x v="4"/>
    <x v="11"/>
  </r>
  <r>
    <n v="1402"/>
    <x v="1402"/>
    <x v="1400"/>
    <x v="30"/>
    <x v="999"/>
    <x v="0"/>
    <x v="1"/>
    <s v="GBP"/>
    <n v="1430439411"/>
    <n v="1425259011"/>
    <b v="0"/>
    <x v="116"/>
    <b v="1"/>
    <s v="music/rock"/>
    <n v="1.0915999999999999"/>
    <x v="1049"/>
    <x v="4"/>
    <x v="11"/>
  </r>
  <r>
    <n v="1403"/>
    <x v="1403"/>
    <x v="1401"/>
    <x v="23"/>
    <x v="1000"/>
    <x v="0"/>
    <x v="0"/>
    <s v="USD"/>
    <n v="1374802235"/>
    <n v="1372210235"/>
    <b v="0"/>
    <x v="36"/>
    <b v="1"/>
    <s v="music/rock"/>
    <n v="1.0257499999999999"/>
    <x v="1050"/>
    <x v="4"/>
    <x v="11"/>
  </r>
  <r>
    <n v="1404"/>
    <x v="1404"/>
    <x v="1402"/>
    <x v="107"/>
    <x v="854"/>
    <x v="2"/>
    <x v="1"/>
    <s v="GBP"/>
    <n v="1424607285"/>
    <n v="1422447285"/>
    <b v="1"/>
    <x v="81"/>
    <b v="0"/>
    <s v="publishing/translations"/>
    <n v="1.6620689655172414E-2"/>
    <x v="1051"/>
    <x v="3"/>
    <x v="22"/>
  </r>
  <r>
    <n v="1405"/>
    <x v="1405"/>
    <x v="1403"/>
    <x v="31"/>
    <x v="522"/>
    <x v="2"/>
    <x v="0"/>
    <s v="USD"/>
    <n v="1417195201"/>
    <n v="1414599601"/>
    <b v="1"/>
    <x v="57"/>
    <b v="0"/>
    <s v="publishing/translations"/>
    <n v="4.1999999999999997E-3"/>
    <x v="1052"/>
    <x v="3"/>
    <x v="22"/>
  </r>
  <r>
    <n v="1406"/>
    <x v="1406"/>
    <x v="1404"/>
    <x v="14"/>
    <x v="493"/>
    <x v="2"/>
    <x v="13"/>
    <s v="EUR"/>
    <n v="1449914400"/>
    <n v="1445336607"/>
    <b v="0"/>
    <x v="83"/>
    <b v="0"/>
    <s v="publishing/translations"/>
    <n v="1.25E-3"/>
    <x v="144"/>
    <x v="3"/>
    <x v="22"/>
  </r>
  <r>
    <n v="1407"/>
    <x v="1407"/>
    <x v="1405"/>
    <x v="9"/>
    <x v="493"/>
    <x v="2"/>
    <x v="0"/>
    <s v="USD"/>
    <n v="1407847978"/>
    <n v="1405687978"/>
    <b v="0"/>
    <x v="84"/>
    <b v="0"/>
    <s v="publishing/translations"/>
    <n v="5.0000000000000001E-3"/>
    <x v="507"/>
    <x v="3"/>
    <x v="22"/>
  </r>
  <r>
    <n v="1408"/>
    <x v="1408"/>
    <x v="1406"/>
    <x v="28"/>
    <x v="662"/>
    <x v="2"/>
    <x v="1"/>
    <s v="GBP"/>
    <n v="1447451756"/>
    <n v="1444856156"/>
    <b v="0"/>
    <x v="79"/>
    <b v="0"/>
    <s v="publishing/translations"/>
    <n v="7.1999999999999995E-2"/>
    <x v="1053"/>
    <x v="3"/>
    <x v="22"/>
  </r>
  <r>
    <n v="1409"/>
    <x v="1409"/>
    <x v="1407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x v="1410"/>
    <x v="1408"/>
    <x v="12"/>
    <x v="116"/>
    <x v="2"/>
    <x v="13"/>
    <s v="EUR"/>
    <n v="1464939520"/>
    <n v="1461051520"/>
    <b v="0"/>
    <x v="29"/>
    <b v="0"/>
    <s v="publishing/translations"/>
    <n v="1.6666666666666666E-4"/>
    <x v="120"/>
    <x v="3"/>
    <x v="22"/>
  </r>
  <r>
    <n v="1411"/>
    <x v="1411"/>
    <x v="1409"/>
    <x v="9"/>
    <x v="1001"/>
    <x v="2"/>
    <x v="1"/>
    <s v="GBP"/>
    <n v="1423185900"/>
    <n v="1420766700"/>
    <b v="0"/>
    <x v="83"/>
    <b v="0"/>
    <s v="publishing/translations"/>
    <n v="2.3333333333333335E-3"/>
    <x v="1054"/>
    <x v="3"/>
    <x v="22"/>
  </r>
  <r>
    <n v="1412"/>
    <x v="1412"/>
    <x v="1410"/>
    <x v="39"/>
    <x v="1002"/>
    <x v="2"/>
    <x v="0"/>
    <s v="USD"/>
    <n v="1417656699"/>
    <n v="1415064699"/>
    <b v="0"/>
    <x v="62"/>
    <b v="0"/>
    <s v="publishing/translations"/>
    <n v="4.5714285714285714E-2"/>
    <x v="1055"/>
    <x v="3"/>
    <x v="22"/>
  </r>
  <r>
    <n v="1413"/>
    <x v="1413"/>
    <x v="1411"/>
    <x v="13"/>
    <x v="173"/>
    <x v="2"/>
    <x v="13"/>
    <s v="EUR"/>
    <n v="1455964170"/>
    <n v="1450780170"/>
    <b v="0"/>
    <x v="29"/>
    <b v="0"/>
    <s v="publishing/translations"/>
    <n v="0.05"/>
    <x v="101"/>
    <x v="3"/>
    <x v="22"/>
  </r>
  <r>
    <n v="1414"/>
    <x v="1414"/>
    <x v="1412"/>
    <x v="2"/>
    <x v="116"/>
    <x v="2"/>
    <x v="0"/>
    <s v="USD"/>
    <n v="1483423467"/>
    <n v="1480831467"/>
    <b v="0"/>
    <x v="29"/>
    <b v="0"/>
    <s v="publishing/translations"/>
    <n v="2E-3"/>
    <x v="120"/>
    <x v="3"/>
    <x v="22"/>
  </r>
  <r>
    <n v="1415"/>
    <x v="1415"/>
    <x v="1413"/>
    <x v="85"/>
    <x v="25"/>
    <x v="2"/>
    <x v="0"/>
    <s v="USD"/>
    <n v="1439741591"/>
    <n v="1436285591"/>
    <b v="0"/>
    <x v="82"/>
    <b v="0"/>
    <s v="publishing/translations"/>
    <n v="0.18181818181818182"/>
    <x v="1056"/>
    <x v="3"/>
    <x v="22"/>
  </r>
  <r>
    <n v="1416"/>
    <x v="1416"/>
    <x v="1414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x v="1417"/>
    <x v="1415"/>
    <x v="37"/>
    <x v="434"/>
    <x v="2"/>
    <x v="0"/>
    <s v="USD"/>
    <n v="1442315460"/>
    <n v="1439696174"/>
    <b v="0"/>
    <x v="84"/>
    <b v="0"/>
    <s v="publishing/translations"/>
    <n v="1.2222222222222223E-2"/>
    <x v="446"/>
    <x v="3"/>
    <x v="22"/>
  </r>
  <r>
    <n v="1418"/>
    <x v="1418"/>
    <x v="1416"/>
    <x v="9"/>
    <x v="360"/>
    <x v="2"/>
    <x v="3"/>
    <s v="EUR"/>
    <n v="1456397834"/>
    <n v="1453805834"/>
    <b v="0"/>
    <x v="29"/>
    <b v="0"/>
    <s v="publishing/translations"/>
    <n v="2E-3"/>
    <x v="1057"/>
    <x v="3"/>
    <x v="22"/>
  </r>
  <r>
    <n v="1419"/>
    <x v="1419"/>
    <x v="1417"/>
    <x v="84"/>
    <x v="1003"/>
    <x v="2"/>
    <x v="0"/>
    <s v="USD"/>
    <n v="1476010619"/>
    <n v="1473418619"/>
    <b v="0"/>
    <x v="73"/>
    <b v="0"/>
    <s v="publishing/translations"/>
    <n v="7.0634920634920634E-2"/>
    <x v="901"/>
    <x v="3"/>
    <x v="22"/>
  </r>
  <r>
    <n v="1420"/>
    <x v="1420"/>
    <x v="1418"/>
    <x v="252"/>
    <x v="158"/>
    <x v="2"/>
    <x v="0"/>
    <s v="USD"/>
    <n v="1467129686"/>
    <n v="1464969686"/>
    <b v="0"/>
    <x v="83"/>
    <b v="0"/>
    <s v="publishing/translations"/>
    <n v="2.7272727272727271E-2"/>
    <x v="120"/>
    <x v="3"/>
    <x v="22"/>
  </r>
  <r>
    <n v="1421"/>
    <x v="1421"/>
    <x v="1419"/>
    <x v="61"/>
    <x v="148"/>
    <x v="2"/>
    <x v="11"/>
    <s v="SEK"/>
    <n v="1423432709"/>
    <n v="1420840709"/>
    <b v="0"/>
    <x v="84"/>
    <b v="0"/>
    <s v="publishing/translations"/>
    <n v="1E-3"/>
    <x v="101"/>
    <x v="3"/>
    <x v="22"/>
  </r>
  <r>
    <n v="1422"/>
    <x v="1422"/>
    <x v="1420"/>
    <x v="31"/>
    <x v="375"/>
    <x v="2"/>
    <x v="4"/>
    <s v="NZD"/>
    <n v="1474436704"/>
    <n v="1471844704"/>
    <b v="0"/>
    <x v="84"/>
    <b v="0"/>
    <s v="publishing/translations"/>
    <n v="1.0399999999999999E-3"/>
    <x v="31"/>
    <x v="3"/>
    <x v="22"/>
  </r>
  <r>
    <n v="1423"/>
    <x v="1423"/>
    <x v="1421"/>
    <x v="11"/>
    <x v="173"/>
    <x v="2"/>
    <x v="2"/>
    <s v="AUD"/>
    <n v="1451637531"/>
    <n v="1449045531"/>
    <b v="0"/>
    <x v="29"/>
    <b v="0"/>
    <s v="publishing/translations"/>
    <n v="3.3333333333333335E-3"/>
    <x v="101"/>
    <x v="3"/>
    <x v="22"/>
  </r>
  <r>
    <n v="1424"/>
    <x v="1424"/>
    <x v="1422"/>
    <x v="51"/>
    <x v="1004"/>
    <x v="2"/>
    <x v="0"/>
    <s v="USD"/>
    <n v="1479233602"/>
    <n v="1478106802"/>
    <b v="0"/>
    <x v="25"/>
    <b v="0"/>
    <s v="publishing/translations"/>
    <n v="0.2036"/>
    <x v="1058"/>
    <x v="3"/>
    <x v="22"/>
  </r>
  <r>
    <n v="1425"/>
    <x v="1425"/>
    <x v="1423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x v="1426"/>
    <x v="1424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x v="1427"/>
    <x v="1425"/>
    <x v="10"/>
    <x v="1005"/>
    <x v="2"/>
    <x v="12"/>
    <s v="EUR"/>
    <n v="1474230385"/>
    <n v="1471638385"/>
    <b v="0"/>
    <x v="80"/>
    <b v="0"/>
    <s v="publishing/translations"/>
    <n v="8.3799999999999999E-2"/>
    <x v="1059"/>
    <x v="3"/>
    <x v="22"/>
  </r>
  <r>
    <n v="1428"/>
    <x v="1428"/>
    <x v="1426"/>
    <x v="28"/>
    <x v="372"/>
    <x v="2"/>
    <x v="3"/>
    <s v="EUR"/>
    <n v="1459584417"/>
    <n v="1456996017"/>
    <b v="0"/>
    <x v="83"/>
    <b v="0"/>
    <s v="publishing/translations"/>
    <n v="4.4999999999999998E-2"/>
    <x v="2"/>
    <x v="3"/>
    <x v="22"/>
  </r>
  <r>
    <n v="1429"/>
    <x v="1429"/>
    <x v="1427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x v="1430"/>
    <x v="1428"/>
    <x v="10"/>
    <x v="124"/>
    <x v="2"/>
    <x v="0"/>
    <s v="USD"/>
    <n v="1419017488"/>
    <n v="1416339088"/>
    <b v="0"/>
    <x v="81"/>
    <b v="0"/>
    <s v="publishing/translations"/>
    <n v="8.0600000000000005E-2"/>
    <x v="128"/>
    <x v="3"/>
    <x v="22"/>
  </r>
  <r>
    <n v="1431"/>
    <x v="1431"/>
    <x v="1429"/>
    <x v="73"/>
    <x v="1006"/>
    <x v="2"/>
    <x v="0"/>
    <s v="USD"/>
    <n v="1448517816"/>
    <n v="1445922216"/>
    <b v="0"/>
    <x v="5"/>
    <b v="0"/>
    <s v="publishing/translations"/>
    <n v="0.31947058823529412"/>
    <x v="1060"/>
    <x v="3"/>
    <x v="22"/>
  </r>
  <r>
    <n v="1432"/>
    <x v="1432"/>
    <x v="1430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x v="1433"/>
    <x v="1431"/>
    <x v="14"/>
    <x v="1007"/>
    <x v="2"/>
    <x v="13"/>
    <s v="EUR"/>
    <n v="1481367600"/>
    <n v="1477839675"/>
    <b v="0"/>
    <x v="73"/>
    <b v="0"/>
    <s v="publishing/translations"/>
    <n v="6.7083333333333328E-2"/>
    <x v="1061"/>
    <x v="3"/>
    <x v="22"/>
  </r>
  <r>
    <n v="1434"/>
    <x v="1434"/>
    <x v="1432"/>
    <x v="253"/>
    <x v="1008"/>
    <x v="2"/>
    <x v="8"/>
    <s v="DKK"/>
    <n v="1433775600"/>
    <n v="1431973478"/>
    <b v="0"/>
    <x v="202"/>
    <b v="0"/>
    <s v="publishing/translations"/>
    <n v="9.987804878048781E-2"/>
    <x v="1062"/>
    <x v="3"/>
    <x v="22"/>
  </r>
  <r>
    <n v="1435"/>
    <x v="1435"/>
    <x v="1433"/>
    <x v="36"/>
    <x v="493"/>
    <x v="2"/>
    <x v="13"/>
    <s v="EUR"/>
    <n v="1444589020"/>
    <n v="1441997020"/>
    <b v="0"/>
    <x v="84"/>
    <b v="0"/>
    <s v="publishing/translations"/>
    <n v="1E-3"/>
    <x v="507"/>
    <x v="3"/>
    <x v="22"/>
  </r>
  <r>
    <n v="1436"/>
    <x v="1436"/>
    <x v="1434"/>
    <x v="3"/>
    <x v="1009"/>
    <x v="2"/>
    <x v="12"/>
    <s v="EUR"/>
    <n v="1456043057"/>
    <n v="1453451057"/>
    <b v="0"/>
    <x v="84"/>
    <b v="0"/>
    <s v="publishing/translations"/>
    <n v="7.7000000000000002E-3"/>
    <x v="1063"/>
    <x v="3"/>
    <x v="22"/>
  </r>
  <r>
    <n v="1437"/>
    <x v="1437"/>
    <x v="1435"/>
    <x v="9"/>
    <x v="1010"/>
    <x v="2"/>
    <x v="0"/>
    <s v="USD"/>
    <n v="1405227540"/>
    <n v="1402058739"/>
    <b v="0"/>
    <x v="19"/>
    <b v="0"/>
    <s v="publishing/translations"/>
    <n v="0.26900000000000002"/>
    <x v="1064"/>
    <x v="3"/>
    <x v="22"/>
  </r>
  <r>
    <n v="1438"/>
    <x v="1438"/>
    <x v="1436"/>
    <x v="22"/>
    <x v="49"/>
    <x v="2"/>
    <x v="8"/>
    <s v="DKK"/>
    <n v="1461765300"/>
    <n v="1459198499"/>
    <b v="0"/>
    <x v="22"/>
    <b v="0"/>
    <s v="publishing/translations"/>
    <n v="0.03"/>
    <x v="766"/>
    <x v="3"/>
    <x v="22"/>
  </r>
  <r>
    <n v="1439"/>
    <x v="1439"/>
    <x v="1437"/>
    <x v="254"/>
    <x v="147"/>
    <x v="2"/>
    <x v="5"/>
    <s v="CAD"/>
    <n v="1425758101"/>
    <n v="1423166101"/>
    <b v="0"/>
    <x v="79"/>
    <b v="0"/>
    <s v="publishing/translations"/>
    <n v="6.6055045871559637E-2"/>
    <x v="180"/>
    <x v="3"/>
    <x v="22"/>
  </r>
  <r>
    <n v="1440"/>
    <x v="1440"/>
    <x v="1438"/>
    <x v="93"/>
    <x v="116"/>
    <x v="2"/>
    <x v="13"/>
    <s v="EUR"/>
    <n v="1464285463"/>
    <n v="1461693463"/>
    <b v="0"/>
    <x v="29"/>
    <b v="0"/>
    <s v="publishing/translations"/>
    <n v="7.6923076923076926E-5"/>
    <x v="120"/>
    <x v="3"/>
    <x v="22"/>
  </r>
  <r>
    <n v="1441"/>
    <x v="1441"/>
    <x v="1439"/>
    <x v="237"/>
    <x v="895"/>
    <x v="2"/>
    <x v="1"/>
    <s v="GBP"/>
    <n v="1441995769"/>
    <n v="1436811769"/>
    <b v="0"/>
    <x v="83"/>
    <b v="0"/>
    <s v="publishing/translations"/>
    <n v="1.1222222222222222E-2"/>
    <x v="1065"/>
    <x v="3"/>
    <x v="22"/>
  </r>
  <r>
    <n v="1442"/>
    <x v="1442"/>
    <x v="1440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x v="1443"/>
    <x v="1441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x v="1444"/>
    <x v="1442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x v="1445"/>
    <x v="1443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x v="1446"/>
    <x v="1444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x v="1447"/>
    <x v="1445"/>
    <x v="69"/>
    <x v="735"/>
    <x v="2"/>
    <x v="0"/>
    <s v="USD"/>
    <n v="1467999134"/>
    <n v="1465407134"/>
    <b v="0"/>
    <x v="83"/>
    <b v="0"/>
    <s v="publishing/translations"/>
    <n v="1.4999999999999999E-4"/>
    <x v="384"/>
    <x v="3"/>
    <x v="22"/>
  </r>
  <r>
    <n v="1448"/>
    <x v="1448"/>
    <x v="1446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x v="1449"/>
    <x v="1447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x v="1450"/>
    <x v="1448"/>
    <x v="57"/>
    <x v="116"/>
    <x v="2"/>
    <x v="0"/>
    <s v="USD"/>
    <n v="1455941197"/>
    <n v="1453349197"/>
    <b v="0"/>
    <x v="29"/>
    <b v="0"/>
    <s v="publishing/translations"/>
    <n v="1.0000000000000001E-5"/>
    <x v="120"/>
    <x v="3"/>
    <x v="22"/>
  </r>
  <r>
    <n v="1451"/>
    <x v="1451"/>
    <x v="1449"/>
    <x v="256"/>
    <x v="369"/>
    <x v="1"/>
    <x v="0"/>
    <s v="USD"/>
    <n v="1416355259"/>
    <n v="1413759659"/>
    <b v="0"/>
    <x v="84"/>
    <b v="0"/>
    <s v="publishing/translations"/>
    <n v="1.0554089709762533E-4"/>
    <x v="120"/>
    <x v="3"/>
    <x v="22"/>
  </r>
  <r>
    <n v="1452"/>
    <x v="1452"/>
    <x v="1450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x v="1453"/>
    <x v="1451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x v="1454"/>
    <x v="1452"/>
    <x v="257"/>
    <x v="493"/>
    <x v="1"/>
    <x v="3"/>
    <s v="EUR"/>
    <n v="1461535140"/>
    <n v="1459716480"/>
    <b v="0"/>
    <x v="29"/>
    <b v="0"/>
    <s v="publishing/translations"/>
    <n v="8.5714285714285719E-3"/>
    <x v="2"/>
    <x v="3"/>
    <x v="22"/>
  </r>
  <r>
    <n v="1455"/>
    <x v="1455"/>
    <x v="1453"/>
    <x v="36"/>
    <x v="607"/>
    <x v="1"/>
    <x v="0"/>
    <s v="USD"/>
    <n v="1409924340"/>
    <n v="1405181320"/>
    <b v="0"/>
    <x v="63"/>
    <b v="0"/>
    <s v="publishing/translations"/>
    <n v="0.105"/>
    <x v="1066"/>
    <x v="3"/>
    <x v="22"/>
  </r>
  <r>
    <n v="1456"/>
    <x v="1456"/>
    <x v="1454"/>
    <x v="10"/>
    <x v="1011"/>
    <x v="1"/>
    <x v="13"/>
    <s v="EUR"/>
    <n v="1483459365"/>
    <n v="1480867365"/>
    <b v="0"/>
    <x v="83"/>
    <b v="0"/>
    <s v="publishing/translations"/>
    <n v="2.9000000000000001E-2"/>
    <x v="1067"/>
    <x v="3"/>
    <x v="22"/>
  </r>
  <r>
    <n v="1457"/>
    <x v="1457"/>
    <x v="1455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x v="1458"/>
    <x v="1456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x v="1459"/>
    <x v="1457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x v="1460"/>
    <x v="1458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x v="1461"/>
    <x v="1459"/>
    <x v="36"/>
    <x v="1012"/>
    <x v="0"/>
    <x v="0"/>
    <s v="USD"/>
    <n v="1413849600"/>
    <n v="1410967754"/>
    <b v="1"/>
    <x v="158"/>
    <b v="1"/>
    <s v="publishing/radio &amp; podcasts"/>
    <n v="1.012446"/>
    <x v="1068"/>
    <x v="3"/>
    <x v="23"/>
  </r>
  <r>
    <n v="1462"/>
    <x v="1462"/>
    <x v="1460"/>
    <x v="23"/>
    <x v="1013"/>
    <x v="0"/>
    <x v="0"/>
    <s v="USD"/>
    <n v="1365609271"/>
    <n v="1363017271"/>
    <b v="1"/>
    <x v="3"/>
    <b v="1"/>
    <s v="publishing/radio &amp; podcasts"/>
    <n v="1.085175"/>
    <x v="1069"/>
    <x v="3"/>
    <x v="23"/>
  </r>
  <r>
    <n v="1463"/>
    <x v="1463"/>
    <x v="1461"/>
    <x v="20"/>
    <x v="807"/>
    <x v="0"/>
    <x v="0"/>
    <s v="USD"/>
    <n v="1365367938"/>
    <n v="1361483538"/>
    <b v="1"/>
    <x v="20"/>
    <b v="1"/>
    <s v="publishing/radio &amp; podcasts"/>
    <n v="1.4766666666666666"/>
    <x v="1070"/>
    <x v="3"/>
    <x v="23"/>
  </r>
  <r>
    <n v="1464"/>
    <x v="1464"/>
    <x v="1462"/>
    <x v="10"/>
    <x v="1014"/>
    <x v="0"/>
    <x v="0"/>
    <s v="USD"/>
    <n v="1361029958"/>
    <n v="1358437958"/>
    <b v="1"/>
    <x v="302"/>
    <b v="1"/>
    <s v="publishing/radio &amp; podcasts"/>
    <n v="1.6319999999999999"/>
    <x v="1071"/>
    <x v="3"/>
    <x v="23"/>
  </r>
  <r>
    <n v="1465"/>
    <x v="1465"/>
    <x v="1463"/>
    <x v="11"/>
    <x v="1015"/>
    <x v="0"/>
    <x v="0"/>
    <s v="USD"/>
    <n v="1332385200"/>
    <n v="1329759452"/>
    <b v="1"/>
    <x v="303"/>
    <b v="1"/>
    <s v="publishing/radio &amp; podcasts"/>
    <n v="4.5641449999999999"/>
    <x v="1072"/>
    <x v="3"/>
    <x v="23"/>
  </r>
  <r>
    <n v="1466"/>
    <x v="1466"/>
    <x v="1464"/>
    <x v="194"/>
    <x v="1016"/>
    <x v="0"/>
    <x v="0"/>
    <s v="USD"/>
    <n v="1452574800"/>
    <n v="1449029266"/>
    <b v="1"/>
    <x v="290"/>
    <b v="1"/>
    <s v="publishing/radio &amp; podcasts"/>
    <n v="1.0787731249999999"/>
    <x v="1073"/>
    <x v="3"/>
    <x v="23"/>
  </r>
  <r>
    <n v="1467"/>
    <x v="1467"/>
    <x v="1465"/>
    <x v="79"/>
    <x v="1017"/>
    <x v="0"/>
    <x v="0"/>
    <s v="USD"/>
    <n v="1332699285"/>
    <n v="1327518885"/>
    <b v="1"/>
    <x v="304"/>
    <b v="1"/>
    <s v="publishing/radio &amp; podcasts"/>
    <n v="1.1508"/>
    <x v="1074"/>
    <x v="3"/>
    <x v="23"/>
  </r>
  <r>
    <n v="1468"/>
    <x v="1468"/>
    <x v="1466"/>
    <x v="196"/>
    <x v="1018"/>
    <x v="0"/>
    <x v="0"/>
    <s v="USD"/>
    <n v="1307838049"/>
    <n v="1302654049"/>
    <b v="1"/>
    <x v="305"/>
    <b v="1"/>
    <s v="publishing/radio &amp; podcasts"/>
    <n v="1.0236842105263158"/>
    <x v="1075"/>
    <x v="3"/>
    <x v="23"/>
  </r>
  <r>
    <n v="1469"/>
    <x v="1469"/>
    <x v="1467"/>
    <x v="260"/>
    <x v="1019"/>
    <x v="0"/>
    <x v="0"/>
    <s v="USD"/>
    <n v="1360938109"/>
    <n v="1358346109"/>
    <b v="1"/>
    <x v="306"/>
    <b v="1"/>
    <s v="publishing/radio &amp; podcasts"/>
    <n v="1.0842485875706214"/>
    <x v="1076"/>
    <x v="3"/>
    <x v="23"/>
  </r>
  <r>
    <n v="1470"/>
    <x v="1470"/>
    <x v="1468"/>
    <x v="15"/>
    <x v="1020"/>
    <x v="0"/>
    <x v="0"/>
    <s v="USD"/>
    <n v="1356724263"/>
    <n v="1354909863"/>
    <b v="1"/>
    <x v="75"/>
    <b v="1"/>
    <s v="publishing/radio &amp; podcasts"/>
    <n v="1.2513333333333334"/>
    <x v="1077"/>
    <x v="3"/>
    <x v="23"/>
  </r>
  <r>
    <n v="1471"/>
    <x v="1471"/>
    <x v="1469"/>
    <x v="261"/>
    <x v="1021"/>
    <x v="0"/>
    <x v="0"/>
    <s v="USD"/>
    <n v="1428620334"/>
    <n v="1426028334"/>
    <b v="1"/>
    <x v="307"/>
    <b v="1"/>
    <s v="publishing/radio &amp; podcasts"/>
    <n v="1.03840625"/>
    <x v="1078"/>
    <x v="3"/>
    <x v="23"/>
  </r>
  <r>
    <n v="1472"/>
    <x v="1472"/>
    <x v="1470"/>
    <x v="31"/>
    <x v="1022"/>
    <x v="0"/>
    <x v="0"/>
    <s v="USD"/>
    <n v="1381928503"/>
    <n v="1379336503"/>
    <b v="1"/>
    <x v="226"/>
    <b v="1"/>
    <s v="publishing/radio &amp; podcasts"/>
    <n v="1.3870400000000001"/>
    <x v="1079"/>
    <x v="3"/>
    <x v="23"/>
  </r>
  <r>
    <n v="1473"/>
    <x v="1473"/>
    <x v="1471"/>
    <x v="15"/>
    <x v="1023"/>
    <x v="0"/>
    <x v="0"/>
    <s v="USD"/>
    <n v="1330644639"/>
    <n v="1328052639"/>
    <b v="1"/>
    <x v="5"/>
    <b v="1"/>
    <s v="publishing/radio &amp; podcasts"/>
    <n v="1.20516"/>
    <x v="1080"/>
    <x v="3"/>
    <x v="23"/>
  </r>
  <r>
    <n v="1474"/>
    <x v="1474"/>
    <x v="1472"/>
    <x v="9"/>
    <x v="1024"/>
    <x v="0"/>
    <x v="0"/>
    <s v="USD"/>
    <n v="1379093292"/>
    <n v="1376501292"/>
    <b v="1"/>
    <x v="88"/>
    <b v="1"/>
    <s v="publishing/radio &amp; podcasts"/>
    <n v="1.1226666666666667"/>
    <x v="1081"/>
    <x v="3"/>
    <x v="23"/>
  </r>
  <r>
    <n v="1475"/>
    <x v="1475"/>
    <x v="1473"/>
    <x v="36"/>
    <x v="1025"/>
    <x v="0"/>
    <x v="0"/>
    <s v="USD"/>
    <n v="1419051540"/>
    <n v="1416244863"/>
    <b v="1"/>
    <x v="308"/>
    <b v="1"/>
    <s v="publishing/radio &amp; podcasts"/>
    <n v="1.8866966666666667"/>
    <x v="1082"/>
    <x v="3"/>
    <x v="23"/>
  </r>
  <r>
    <n v="1476"/>
    <x v="1476"/>
    <x v="1474"/>
    <x v="12"/>
    <x v="1026"/>
    <x v="0"/>
    <x v="0"/>
    <s v="USD"/>
    <n v="1315616422"/>
    <n v="1313024422"/>
    <b v="1"/>
    <x v="309"/>
    <b v="1"/>
    <s v="publishing/radio &amp; podcasts"/>
    <n v="6.6155466666666669"/>
    <x v="1083"/>
    <x v="3"/>
    <x v="23"/>
  </r>
  <r>
    <n v="1477"/>
    <x v="1477"/>
    <x v="1475"/>
    <x v="11"/>
    <x v="1027"/>
    <x v="0"/>
    <x v="0"/>
    <s v="USD"/>
    <n v="1324609200"/>
    <n v="1319467604"/>
    <b v="1"/>
    <x v="232"/>
    <b v="1"/>
    <s v="publishing/radio &amp; podcasts"/>
    <n v="1.1131"/>
    <x v="1084"/>
    <x v="3"/>
    <x v="23"/>
  </r>
  <r>
    <n v="1478"/>
    <x v="1478"/>
    <x v="1476"/>
    <x v="63"/>
    <x v="1028"/>
    <x v="0"/>
    <x v="0"/>
    <s v="USD"/>
    <n v="1368564913"/>
    <n v="1367355313"/>
    <b v="1"/>
    <x v="310"/>
    <b v="1"/>
    <s v="publishing/radio &amp; podcasts"/>
    <n v="11.8161422"/>
    <x v="1085"/>
    <x v="3"/>
    <x v="23"/>
  </r>
  <r>
    <n v="1479"/>
    <x v="1479"/>
    <x v="1477"/>
    <x v="183"/>
    <x v="1029"/>
    <x v="0"/>
    <x v="0"/>
    <s v="USD"/>
    <n v="1399694340"/>
    <n v="1398448389"/>
    <b v="1"/>
    <x v="26"/>
    <b v="1"/>
    <s v="publishing/radio &amp; podcasts"/>
    <n v="1.37375"/>
    <x v="1086"/>
    <x v="3"/>
    <x v="23"/>
  </r>
  <r>
    <n v="1480"/>
    <x v="1480"/>
    <x v="1478"/>
    <x v="63"/>
    <x v="1030"/>
    <x v="0"/>
    <x v="0"/>
    <s v="USD"/>
    <n v="1374858000"/>
    <n v="1373408699"/>
    <b v="1"/>
    <x v="311"/>
    <b v="1"/>
    <s v="publishing/radio &amp; podcasts"/>
    <n v="1.170404"/>
    <x v="1087"/>
    <x v="3"/>
    <x v="23"/>
  </r>
  <r>
    <n v="1481"/>
    <x v="1481"/>
    <x v="1479"/>
    <x v="10"/>
    <x v="522"/>
    <x v="2"/>
    <x v="5"/>
    <s v="CAD"/>
    <n v="1383430145"/>
    <n v="1380838145"/>
    <b v="0"/>
    <x v="79"/>
    <b v="0"/>
    <s v="publishing/fiction"/>
    <n v="2.1000000000000001E-2"/>
    <x v="844"/>
    <x v="3"/>
    <x v="10"/>
  </r>
  <r>
    <n v="1482"/>
    <x v="1482"/>
    <x v="1480"/>
    <x v="10"/>
    <x v="139"/>
    <x v="2"/>
    <x v="0"/>
    <s v="USD"/>
    <n v="1347004260"/>
    <n v="1345062936"/>
    <b v="0"/>
    <x v="29"/>
    <b v="0"/>
    <s v="publishing/fiction"/>
    <n v="1E-3"/>
    <x v="144"/>
    <x v="3"/>
    <x v="10"/>
  </r>
  <r>
    <n v="1483"/>
    <x v="1483"/>
    <x v="1481"/>
    <x v="39"/>
    <x v="155"/>
    <x v="2"/>
    <x v="0"/>
    <s v="USD"/>
    <n v="1469162275"/>
    <n v="1467002275"/>
    <b v="0"/>
    <x v="84"/>
    <b v="0"/>
    <s v="publishing/fiction"/>
    <n v="7.1428571428571426E-3"/>
    <x v="384"/>
    <x v="3"/>
    <x v="10"/>
  </r>
  <r>
    <n v="1484"/>
    <x v="1484"/>
    <x v="1482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x v="1485"/>
    <x v="1483"/>
    <x v="233"/>
    <x v="403"/>
    <x v="2"/>
    <x v="0"/>
    <s v="USD"/>
    <n v="1434827173"/>
    <n v="1430939173"/>
    <b v="0"/>
    <x v="83"/>
    <b v="0"/>
    <s v="publishing/fiction"/>
    <n v="2.2388059701492536E-2"/>
    <x v="73"/>
    <x v="3"/>
    <x v="10"/>
  </r>
  <r>
    <n v="1486"/>
    <x v="1486"/>
    <x v="1484"/>
    <x v="22"/>
    <x v="1031"/>
    <x v="2"/>
    <x v="0"/>
    <s v="USD"/>
    <n v="1425009761"/>
    <n v="1422417761"/>
    <b v="0"/>
    <x v="83"/>
    <b v="0"/>
    <s v="publishing/fiction"/>
    <n v="2.3999999999999998E-3"/>
    <x v="587"/>
    <x v="3"/>
    <x v="10"/>
  </r>
  <r>
    <n v="1487"/>
    <x v="1487"/>
    <x v="1485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x v="1488"/>
    <x v="1486"/>
    <x v="36"/>
    <x v="175"/>
    <x v="2"/>
    <x v="2"/>
    <s v="AUD"/>
    <n v="1388928660"/>
    <n v="1386336660"/>
    <b v="0"/>
    <x v="79"/>
    <b v="0"/>
    <s v="publishing/fiction"/>
    <n v="2.4E-2"/>
    <x v="88"/>
    <x v="3"/>
    <x v="10"/>
  </r>
  <r>
    <n v="1489"/>
    <x v="1489"/>
    <x v="1487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x v="1490"/>
    <x v="1488"/>
    <x v="193"/>
    <x v="1032"/>
    <x v="2"/>
    <x v="0"/>
    <s v="USD"/>
    <n v="1380720474"/>
    <n v="1378214874"/>
    <b v="0"/>
    <x v="10"/>
    <b v="0"/>
    <s v="publishing/fiction"/>
    <n v="0.30862068965517242"/>
    <x v="1088"/>
    <x v="3"/>
    <x v="10"/>
  </r>
  <r>
    <n v="1491"/>
    <x v="1491"/>
    <x v="1489"/>
    <x v="38"/>
    <x v="173"/>
    <x v="2"/>
    <x v="0"/>
    <s v="USD"/>
    <n v="1424014680"/>
    <n v="1418922443"/>
    <b v="0"/>
    <x v="29"/>
    <b v="0"/>
    <s v="publishing/fiction"/>
    <n v="8.3333333333333329E-2"/>
    <x v="101"/>
    <x v="3"/>
    <x v="10"/>
  </r>
  <r>
    <n v="1492"/>
    <x v="1492"/>
    <x v="1490"/>
    <x v="23"/>
    <x v="134"/>
    <x v="2"/>
    <x v="0"/>
    <s v="USD"/>
    <n v="1308431646"/>
    <n v="1305839646"/>
    <b v="0"/>
    <x v="84"/>
    <b v="0"/>
    <s v="publishing/fiction"/>
    <n v="7.4999999999999997E-3"/>
    <x v="2"/>
    <x v="3"/>
    <x v="10"/>
  </r>
  <r>
    <n v="1493"/>
    <x v="1493"/>
    <x v="1491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x v="1494"/>
    <x v="1492"/>
    <x v="10"/>
    <x v="1003"/>
    <x v="2"/>
    <x v="0"/>
    <s v="USD"/>
    <n v="1428075480"/>
    <n v="1425489613"/>
    <b v="0"/>
    <x v="202"/>
    <b v="0"/>
    <s v="publishing/fiction"/>
    <n v="8.8999999999999996E-2"/>
    <x v="1089"/>
    <x v="3"/>
    <x v="10"/>
  </r>
  <r>
    <n v="1495"/>
    <x v="1495"/>
    <x v="1493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x v="1496"/>
    <x v="1494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x v="1497"/>
    <x v="1495"/>
    <x v="36"/>
    <x v="116"/>
    <x v="2"/>
    <x v="0"/>
    <s v="USD"/>
    <n v="1375299780"/>
    <n v="1371655522"/>
    <b v="0"/>
    <x v="29"/>
    <b v="0"/>
    <s v="publishing/fiction"/>
    <n v="6.666666666666667E-5"/>
    <x v="120"/>
    <x v="3"/>
    <x v="10"/>
  </r>
  <r>
    <n v="1498"/>
    <x v="1498"/>
    <x v="1496"/>
    <x v="9"/>
    <x v="1033"/>
    <x v="2"/>
    <x v="0"/>
    <s v="USD"/>
    <n v="1409787378"/>
    <n v="1405899378"/>
    <b v="0"/>
    <x v="83"/>
    <b v="0"/>
    <s v="publishing/fiction"/>
    <n v="1.9E-2"/>
    <x v="1090"/>
    <x v="3"/>
    <x v="10"/>
  </r>
  <r>
    <n v="1499"/>
    <x v="1499"/>
    <x v="1497"/>
    <x v="13"/>
    <x v="139"/>
    <x v="2"/>
    <x v="0"/>
    <s v="USD"/>
    <n v="1470355833"/>
    <n v="1465171833"/>
    <b v="0"/>
    <x v="29"/>
    <b v="0"/>
    <s v="publishing/fiction"/>
    <n v="2.5000000000000001E-3"/>
    <x v="144"/>
    <x v="3"/>
    <x v="10"/>
  </r>
  <r>
    <n v="1500"/>
    <x v="1500"/>
    <x v="1498"/>
    <x v="70"/>
    <x v="1034"/>
    <x v="2"/>
    <x v="0"/>
    <s v="USD"/>
    <n v="1367444557"/>
    <n v="1364852557"/>
    <b v="0"/>
    <x v="41"/>
    <b v="0"/>
    <s v="publishing/fiction"/>
    <n v="0.25035714285714283"/>
    <x v="1091"/>
    <x v="3"/>
    <x v="10"/>
  </r>
  <r>
    <n v="1501"/>
    <x v="1501"/>
    <x v="1499"/>
    <x v="263"/>
    <x v="1035"/>
    <x v="0"/>
    <x v="5"/>
    <s v="CAD"/>
    <n v="1436364023"/>
    <n v="1433772023"/>
    <b v="1"/>
    <x v="312"/>
    <b v="1"/>
    <s v="photography/photobooks"/>
    <n v="1.6633076923076924"/>
    <x v="1092"/>
    <x v="8"/>
    <x v="20"/>
  </r>
  <r>
    <n v="1502"/>
    <x v="1502"/>
    <x v="1500"/>
    <x v="29"/>
    <x v="1036"/>
    <x v="0"/>
    <x v="1"/>
    <s v="GBP"/>
    <n v="1458943200"/>
    <n v="1456491680"/>
    <b v="1"/>
    <x v="313"/>
    <b v="1"/>
    <s v="photography/photobooks"/>
    <n v="1.0144545454545455"/>
    <x v="1093"/>
    <x v="8"/>
    <x v="20"/>
  </r>
  <r>
    <n v="1503"/>
    <x v="1503"/>
    <x v="1501"/>
    <x v="192"/>
    <x v="1037"/>
    <x v="0"/>
    <x v="18"/>
    <s v="EUR"/>
    <n v="1477210801"/>
    <n v="1472026801"/>
    <b v="1"/>
    <x v="26"/>
    <b v="1"/>
    <s v="photography/photobooks"/>
    <n v="1.0789146666666667"/>
    <x v="1094"/>
    <x v="8"/>
    <x v="20"/>
  </r>
  <r>
    <n v="1504"/>
    <x v="1504"/>
    <x v="1502"/>
    <x v="115"/>
    <x v="1038"/>
    <x v="0"/>
    <x v="1"/>
    <s v="GBP"/>
    <n v="1402389180"/>
    <n v="1399996024"/>
    <b v="1"/>
    <x v="314"/>
    <b v="1"/>
    <s v="photography/photobooks"/>
    <n v="2.7793846153846156"/>
    <x v="1095"/>
    <x v="8"/>
    <x v="20"/>
  </r>
  <r>
    <n v="1505"/>
    <x v="1505"/>
    <x v="1503"/>
    <x v="194"/>
    <x v="1039"/>
    <x v="0"/>
    <x v="12"/>
    <s v="EUR"/>
    <n v="1458676860"/>
    <n v="1455446303"/>
    <b v="1"/>
    <x v="315"/>
    <b v="1"/>
    <s v="photography/photobooks"/>
    <n v="1.0358125"/>
    <x v="1096"/>
    <x v="8"/>
    <x v="20"/>
  </r>
  <r>
    <n v="1506"/>
    <x v="1506"/>
    <x v="1504"/>
    <x v="15"/>
    <x v="1040"/>
    <x v="0"/>
    <x v="1"/>
    <s v="GBP"/>
    <n v="1406227904"/>
    <n v="1403635904"/>
    <b v="1"/>
    <x v="68"/>
    <b v="1"/>
    <s v="photography/photobooks"/>
    <n v="1.1140000000000001"/>
    <x v="1097"/>
    <x v="8"/>
    <x v="20"/>
  </r>
  <r>
    <n v="1507"/>
    <x v="1507"/>
    <x v="1505"/>
    <x v="38"/>
    <x v="1041"/>
    <x v="0"/>
    <x v="0"/>
    <s v="USD"/>
    <n v="1273911000"/>
    <n v="1268822909"/>
    <b v="1"/>
    <x v="51"/>
    <b v="1"/>
    <s v="photography/photobooks"/>
    <n v="2.15"/>
    <x v="1098"/>
    <x v="8"/>
    <x v="20"/>
  </r>
  <r>
    <n v="1508"/>
    <x v="1508"/>
    <x v="1506"/>
    <x v="17"/>
    <x v="1042"/>
    <x v="0"/>
    <x v="0"/>
    <s v="USD"/>
    <n v="1403880281"/>
    <n v="1401201881"/>
    <b v="1"/>
    <x v="263"/>
    <b v="1"/>
    <s v="photography/photobooks"/>
    <n v="1.1076216216216217"/>
    <x v="1099"/>
    <x v="8"/>
    <x v="20"/>
  </r>
  <r>
    <n v="1509"/>
    <x v="1509"/>
    <x v="1507"/>
    <x v="178"/>
    <x v="1043"/>
    <x v="0"/>
    <x v="12"/>
    <s v="EUR"/>
    <n v="1487113140"/>
    <n v="1484570885"/>
    <b v="1"/>
    <x v="193"/>
    <b v="1"/>
    <s v="photography/photobooks"/>
    <n v="1.2364125714285714"/>
    <x v="1100"/>
    <x v="8"/>
    <x v="20"/>
  </r>
  <r>
    <n v="1510"/>
    <x v="1510"/>
    <x v="1508"/>
    <x v="194"/>
    <x v="1044"/>
    <x v="0"/>
    <x v="1"/>
    <s v="GBP"/>
    <n v="1405761278"/>
    <n v="1403169278"/>
    <b v="1"/>
    <x v="316"/>
    <b v="1"/>
    <s v="photography/photobooks"/>
    <n v="1.0103500000000001"/>
    <x v="1101"/>
    <x v="8"/>
    <x v="20"/>
  </r>
  <r>
    <n v="1511"/>
    <x v="1511"/>
    <x v="1509"/>
    <x v="32"/>
    <x v="1045"/>
    <x v="0"/>
    <x v="0"/>
    <s v="USD"/>
    <n v="1447858804"/>
    <n v="1445263204"/>
    <b v="1"/>
    <x v="190"/>
    <b v="1"/>
    <s v="photography/photobooks"/>
    <n v="1.1179285714285714"/>
    <x v="1102"/>
    <x v="8"/>
    <x v="20"/>
  </r>
  <r>
    <n v="1512"/>
    <x v="1512"/>
    <x v="1510"/>
    <x v="8"/>
    <x v="1046"/>
    <x v="0"/>
    <x v="0"/>
    <s v="USD"/>
    <n v="1486311939"/>
    <n v="1483719939"/>
    <b v="1"/>
    <x v="317"/>
    <b v="1"/>
    <s v="photography/photobooks"/>
    <n v="5.5877142857142861"/>
    <x v="1103"/>
    <x v="8"/>
    <x v="20"/>
  </r>
  <r>
    <n v="1513"/>
    <x v="1513"/>
    <x v="1511"/>
    <x v="6"/>
    <x v="1047"/>
    <x v="0"/>
    <x v="1"/>
    <s v="GBP"/>
    <n v="1405523866"/>
    <n v="1402931866"/>
    <b v="1"/>
    <x v="224"/>
    <b v="1"/>
    <s v="photography/photobooks"/>
    <n v="1.5001875"/>
    <x v="1104"/>
    <x v="8"/>
    <x v="20"/>
  </r>
  <r>
    <n v="1514"/>
    <x v="1514"/>
    <x v="1512"/>
    <x v="31"/>
    <x v="1048"/>
    <x v="0"/>
    <x v="0"/>
    <s v="USD"/>
    <n v="1443363640"/>
    <n v="1439907640"/>
    <b v="1"/>
    <x v="282"/>
    <b v="1"/>
    <s v="photography/photobooks"/>
    <n v="1.0647599999999999"/>
    <x v="1105"/>
    <x v="8"/>
    <x v="20"/>
  </r>
  <r>
    <n v="1515"/>
    <x v="1515"/>
    <x v="1513"/>
    <x v="82"/>
    <x v="1049"/>
    <x v="0"/>
    <x v="10"/>
    <s v="NOK"/>
    <n v="1458104697"/>
    <n v="1455516297"/>
    <b v="1"/>
    <x v="160"/>
    <b v="1"/>
    <s v="photography/photobooks"/>
    <n v="1.57189"/>
    <x v="1106"/>
    <x v="8"/>
    <x v="20"/>
  </r>
  <r>
    <n v="1516"/>
    <x v="1516"/>
    <x v="1514"/>
    <x v="73"/>
    <x v="1050"/>
    <x v="0"/>
    <x v="0"/>
    <s v="USD"/>
    <n v="1475762400"/>
    <n v="1473160292"/>
    <b v="1"/>
    <x v="318"/>
    <b v="1"/>
    <s v="photography/photobooks"/>
    <n v="1.0865882352941176"/>
    <x v="1107"/>
    <x v="8"/>
    <x v="20"/>
  </r>
  <r>
    <n v="1517"/>
    <x v="1517"/>
    <x v="1515"/>
    <x v="36"/>
    <x v="1051"/>
    <x v="0"/>
    <x v="0"/>
    <s v="USD"/>
    <n v="1417845600"/>
    <n v="1415194553"/>
    <b v="1"/>
    <x v="319"/>
    <b v="1"/>
    <s v="photography/photobooks"/>
    <n v="1.6197999999999999"/>
    <x v="1108"/>
    <x v="8"/>
    <x v="20"/>
  </r>
  <r>
    <n v="1518"/>
    <x v="1518"/>
    <x v="1516"/>
    <x v="36"/>
    <x v="1052"/>
    <x v="0"/>
    <x v="0"/>
    <s v="USD"/>
    <n v="1401565252"/>
    <n v="1398973252"/>
    <b v="1"/>
    <x v="163"/>
    <b v="1"/>
    <s v="photography/photobooks"/>
    <n v="2.0536666666666665"/>
    <x v="1109"/>
    <x v="8"/>
    <x v="20"/>
  </r>
  <r>
    <n v="1519"/>
    <x v="1519"/>
    <x v="1517"/>
    <x v="7"/>
    <x v="1053"/>
    <x v="0"/>
    <x v="0"/>
    <s v="USD"/>
    <n v="1403301540"/>
    <n v="1400867283"/>
    <b v="1"/>
    <x v="108"/>
    <b v="1"/>
    <s v="photography/photobooks"/>
    <n v="1.033638888888889"/>
    <x v="1110"/>
    <x v="8"/>
    <x v="20"/>
  </r>
  <r>
    <n v="1520"/>
    <x v="1520"/>
    <x v="1518"/>
    <x v="102"/>
    <x v="1054"/>
    <x v="0"/>
    <x v="0"/>
    <s v="USD"/>
    <n v="1418961600"/>
    <n v="1415824513"/>
    <b v="1"/>
    <x v="157"/>
    <b v="1"/>
    <s v="photography/photobooks"/>
    <n v="1.0347222222222223"/>
    <x v="1111"/>
    <x v="8"/>
    <x v="20"/>
  </r>
  <r>
    <n v="1521"/>
    <x v="1521"/>
    <x v="1519"/>
    <x v="264"/>
    <x v="1055"/>
    <x v="0"/>
    <x v="0"/>
    <s v="USD"/>
    <n v="1465272091"/>
    <n v="1462248091"/>
    <b v="1"/>
    <x v="97"/>
    <b v="1"/>
    <s v="photography/photobooks"/>
    <n v="1.0681333333333334"/>
    <x v="1112"/>
    <x v="8"/>
    <x v="20"/>
  </r>
  <r>
    <n v="1522"/>
    <x v="1522"/>
    <x v="1520"/>
    <x v="265"/>
    <x v="1056"/>
    <x v="0"/>
    <x v="0"/>
    <s v="USD"/>
    <n v="1413575739"/>
    <n v="1410983739"/>
    <b v="1"/>
    <x v="320"/>
    <b v="1"/>
    <s v="photography/photobooks"/>
    <n v="1.3896574712643677"/>
    <x v="1113"/>
    <x v="8"/>
    <x v="20"/>
  </r>
  <r>
    <n v="1523"/>
    <x v="1523"/>
    <x v="1521"/>
    <x v="17"/>
    <x v="1057"/>
    <x v="0"/>
    <x v="0"/>
    <s v="USD"/>
    <n v="1419292800"/>
    <n v="1416592916"/>
    <b v="1"/>
    <x v="198"/>
    <b v="1"/>
    <s v="photography/photobooks"/>
    <n v="1.2484324324324325"/>
    <x v="1114"/>
    <x v="8"/>
    <x v="20"/>
  </r>
  <r>
    <n v="1524"/>
    <x v="1524"/>
    <x v="1522"/>
    <x v="9"/>
    <x v="1058"/>
    <x v="0"/>
    <x v="11"/>
    <s v="SEK"/>
    <n v="1487592090"/>
    <n v="1485000090"/>
    <b v="1"/>
    <x v="33"/>
    <b v="1"/>
    <s v="photography/photobooks"/>
    <n v="2.0699999999999998"/>
    <x v="1115"/>
    <x v="8"/>
    <x v="20"/>
  </r>
  <r>
    <n v="1525"/>
    <x v="1525"/>
    <x v="1523"/>
    <x v="27"/>
    <x v="1059"/>
    <x v="0"/>
    <x v="0"/>
    <s v="USD"/>
    <n v="1471539138"/>
    <n v="1468947138"/>
    <b v="1"/>
    <x v="205"/>
    <b v="1"/>
    <s v="photography/photobooks"/>
    <n v="1.7400576923076922"/>
    <x v="1116"/>
    <x v="8"/>
    <x v="20"/>
  </r>
  <r>
    <n v="1526"/>
    <x v="1526"/>
    <x v="1524"/>
    <x v="165"/>
    <x v="1060"/>
    <x v="0"/>
    <x v="0"/>
    <s v="USD"/>
    <n v="1453185447"/>
    <n v="1448951847"/>
    <b v="1"/>
    <x v="321"/>
    <b v="1"/>
    <s v="photography/photobooks"/>
    <n v="1.2032608695652174"/>
    <x v="1117"/>
    <x v="8"/>
    <x v="20"/>
  </r>
  <r>
    <n v="1527"/>
    <x v="1527"/>
    <x v="1525"/>
    <x v="8"/>
    <x v="1061"/>
    <x v="0"/>
    <x v="0"/>
    <s v="USD"/>
    <n v="1489497886"/>
    <n v="1487082286"/>
    <b v="1"/>
    <x v="16"/>
    <b v="1"/>
    <s v="photography/photobooks"/>
    <n v="1.1044428571428573"/>
    <x v="1118"/>
    <x v="8"/>
    <x v="20"/>
  </r>
  <r>
    <n v="1528"/>
    <x v="1528"/>
    <x v="1526"/>
    <x v="9"/>
    <x v="1062"/>
    <x v="0"/>
    <x v="0"/>
    <s v="USD"/>
    <n v="1485907200"/>
    <n v="1483292122"/>
    <b v="1"/>
    <x v="322"/>
    <b v="1"/>
    <s v="photography/photobooks"/>
    <n v="2.8156666666666665"/>
    <x v="1119"/>
    <x v="8"/>
    <x v="20"/>
  </r>
  <r>
    <n v="1529"/>
    <x v="1529"/>
    <x v="1527"/>
    <x v="266"/>
    <x v="1063"/>
    <x v="0"/>
    <x v="0"/>
    <s v="USD"/>
    <n v="1426773920"/>
    <n v="1424185520"/>
    <b v="1"/>
    <x v="261"/>
    <b v="1"/>
    <s v="photography/photobooks"/>
    <n v="1.0067894736842105"/>
    <x v="1120"/>
    <x v="8"/>
    <x v="20"/>
  </r>
  <r>
    <n v="1530"/>
    <x v="1530"/>
    <x v="1528"/>
    <x v="19"/>
    <x v="1064"/>
    <x v="0"/>
    <x v="0"/>
    <s v="USD"/>
    <n v="1445624695"/>
    <n v="1443464695"/>
    <b v="1"/>
    <x v="323"/>
    <b v="1"/>
    <s v="photography/photobooks"/>
    <n v="1.3482571428571428"/>
    <x v="1121"/>
    <x v="8"/>
    <x v="20"/>
  </r>
  <r>
    <n v="1531"/>
    <x v="1531"/>
    <x v="1529"/>
    <x v="267"/>
    <x v="1065"/>
    <x v="0"/>
    <x v="0"/>
    <s v="USD"/>
    <n v="1417402800"/>
    <n v="1414610126"/>
    <b v="1"/>
    <x v="196"/>
    <b v="1"/>
    <s v="photography/photobooks"/>
    <n v="1.7595744680851064"/>
    <x v="1122"/>
    <x v="8"/>
    <x v="20"/>
  </r>
  <r>
    <n v="1532"/>
    <x v="1532"/>
    <x v="1530"/>
    <x v="10"/>
    <x v="1066"/>
    <x v="0"/>
    <x v="2"/>
    <s v="AUD"/>
    <n v="1455548400"/>
    <n v="1453461865"/>
    <b v="1"/>
    <x v="324"/>
    <b v="1"/>
    <s v="photography/photobooks"/>
    <n v="4.8402000000000003"/>
    <x v="1123"/>
    <x v="8"/>
    <x v="20"/>
  </r>
  <r>
    <n v="1533"/>
    <x v="1533"/>
    <x v="1531"/>
    <x v="101"/>
    <x v="1067"/>
    <x v="0"/>
    <x v="0"/>
    <s v="USD"/>
    <n v="1462161540"/>
    <n v="1457913777"/>
    <b v="1"/>
    <x v="325"/>
    <b v="1"/>
    <s v="photography/photobooks"/>
    <n v="1.4514"/>
    <x v="1124"/>
    <x v="8"/>
    <x v="20"/>
  </r>
  <r>
    <n v="1534"/>
    <x v="1534"/>
    <x v="1532"/>
    <x v="51"/>
    <x v="1068"/>
    <x v="0"/>
    <x v="0"/>
    <s v="USD"/>
    <n v="1441383062"/>
    <n v="1438791062"/>
    <b v="1"/>
    <x v="232"/>
    <b v="1"/>
    <s v="photography/photobooks"/>
    <n v="4.1773333333333333"/>
    <x v="1125"/>
    <x v="8"/>
    <x v="20"/>
  </r>
  <r>
    <n v="1535"/>
    <x v="1535"/>
    <x v="1533"/>
    <x v="23"/>
    <x v="1069"/>
    <x v="0"/>
    <x v="0"/>
    <s v="USD"/>
    <n v="1464040800"/>
    <n v="1461527631"/>
    <b v="1"/>
    <x v="238"/>
    <b v="1"/>
    <s v="photography/photobooks"/>
    <n v="1.3242499999999999"/>
    <x v="1126"/>
    <x v="8"/>
    <x v="20"/>
  </r>
  <r>
    <n v="1536"/>
    <x v="1536"/>
    <x v="1534"/>
    <x v="14"/>
    <x v="1070"/>
    <x v="0"/>
    <x v="0"/>
    <s v="USD"/>
    <n v="1440702910"/>
    <n v="1438110910"/>
    <b v="1"/>
    <x v="326"/>
    <b v="1"/>
    <s v="photography/photobooks"/>
    <n v="2.5030841666666666"/>
    <x v="1127"/>
    <x v="8"/>
    <x v="20"/>
  </r>
  <r>
    <n v="1537"/>
    <x v="1537"/>
    <x v="1535"/>
    <x v="14"/>
    <x v="1071"/>
    <x v="0"/>
    <x v="12"/>
    <s v="EUR"/>
    <n v="1470506400"/>
    <n v="1467358427"/>
    <b v="1"/>
    <x v="291"/>
    <b v="1"/>
    <s v="photography/photobooks"/>
    <n v="1.7989999999999999"/>
    <x v="1128"/>
    <x v="8"/>
    <x v="20"/>
  </r>
  <r>
    <n v="1538"/>
    <x v="1538"/>
    <x v="1536"/>
    <x v="39"/>
    <x v="1072"/>
    <x v="0"/>
    <x v="0"/>
    <s v="USD"/>
    <n v="1421952370"/>
    <n v="1418064370"/>
    <b v="1"/>
    <x v="67"/>
    <b v="1"/>
    <s v="photography/photobooks"/>
    <n v="1.0262857142857142"/>
    <x v="1129"/>
    <x v="8"/>
    <x v="20"/>
  </r>
  <r>
    <n v="1539"/>
    <x v="1539"/>
    <x v="1537"/>
    <x v="22"/>
    <x v="1073"/>
    <x v="0"/>
    <x v="0"/>
    <s v="USD"/>
    <n v="1483481019"/>
    <n v="1480629819"/>
    <b v="0"/>
    <x v="4"/>
    <b v="1"/>
    <s v="photography/photobooks"/>
    <n v="1.359861"/>
    <x v="1130"/>
    <x v="8"/>
    <x v="20"/>
  </r>
  <r>
    <n v="1540"/>
    <x v="1540"/>
    <x v="1538"/>
    <x v="36"/>
    <x v="1074"/>
    <x v="0"/>
    <x v="0"/>
    <s v="USD"/>
    <n v="1416964500"/>
    <n v="1414368616"/>
    <b v="1"/>
    <x v="15"/>
    <b v="1"/>
    <s v="photography/photobooks"/>
    <n v="1.1786666666666668"/>
    <x v="1131"/>
    <x v="8"/>
    <x v="20"/>
  </r>
  <r>
    <n v="1541"/>
    <x v="1541"/>
    <x v="1539"/>
    <x v="102"/>
    <x v="360"/>
    <x v="2"/>
    <x v="0"/>
    <s v="USD"/>
    <n v="1420045538"/>
    <n v="1417453538"/>
    <b v="0"/>
    <x v="84"/>
    <b v="0"/>
    <s v="photography/nature"/>
    <n v="3.3333333333333332E-4"/>
    <x v="366"/>
    <x v="8"/>
    <x v="24"/>
  </r>
  <r>
    <n v="1542"/>
    <x v="1542"/>
    <x v="1540"/>
    <x v="2"/>
    <x v="170"/>
    <x v="2"/>
    <x v="5"/>
    <s v="CAD"/>
    <n v="1435708500"/>
    <n v="1434412500"/>
    <b v="0"/>
    <x v="29"/>
    <b v="0"/>
    <s v="photography/nature"/>
    <n v="0.04"/>
    <x v="135"/>
    <x v="8"/>
    <x v="24"/>
  </r>
  <r>
    <n v="1543"/>
    <x v="1543"/>
    <x v="1541"/>
    <x v="268"/>
    <x v="115"/>
    <x v="2"/>
    <x v="0"/>
    <s v="USD"/>
    <n v="1416662034"/>
    <n v="1414066434"/>
    <b v="0"/>
    <x v="29"/>
    <b v="0"/>
    <s v="photography/nature"/>
    <n v="4.4444444444444444E-3"/>
    <x v="119"/>
    <x v="8"/>
    <x v="24"/>
  </r>
  <r>
    <n v="1544"/>
    <x v="1544"/>
    <x v="1542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x v="1545"/>
    <x v="1543"/>
    <x v="9"/>
    <x v="116"/>
    <x v="2"/>
    <x v="0"/>
    <s v="USD"/>
    <n v="1425330960"/>
    <n v="1422393234"/>
    <b v="0"/>
    <x v="29"/>
    <b v="0"/>
    <s v="photography/nature"/>
    <n v="3.3333333333333332E-4"/>
    <x v="120"/>
    <x v="8"/>
    <x v="24"/>
  </r>
  <r>
    <n v="1546"/>
    <x v="1546"/>
    <x v="1544"/>
    <x v="28"/>
    <x v="683"/>
    <x v="2"/>
    <x v="1"/>
    <s v="GBP"/>
    <n v="1410930399"/>
    <n v="1405746399"/>
    <b v="0"/>
    <x v="202"/>
    <b v="0"/>
    <s v="photography/nature"/>
    <n v="0.28899999999999998"/>
    <x v="1132"/>
    <x v="8"/>
    <x v="24"/>
  </r>
  <r>
    <n v="1547"/>
    <x v="1547"/>
    <x v="1545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x v="1548"/>
    <x v="1546"/>
    <x v="176"/>
    <x v="177"/>
    <x v="2"/>
    <x v="0"/>
    <s v="USD"/>
    <n v="1447020620"/>
    <n v="1444425020"/>
    <b v="0"/>
    <x v="29"/>
    <b v="0"/>
    <s v="photography/nature"/>
    <n v="8.5714285714285715E-2"/>
    <x v="88"/>
    <x v="8"/>
    <x v="24"/>
  </r>
  <r>
    <n v="1549"/>
    <x v="1549"/>
    <x v="1547"/>
    <x v="2"/>
    <x v="575"/>
    <x v="2"/>
    <x v="0"/>
    <s v="USD"/>
    <n v="1446524159"/>
    <n v="1443928559"/>
    <b v="0"/>
    <x v="79"/>
    <b v="0"/>
    <s v="photography/nature"/>
    <n v="0.34"/>
    <x v="1133"/>
    <x v="8"/>
    <x v="24"/>
  </r>
  <r>
    <n v="1550"/>
    <x v="1550"/>
    <x v="1548"/>
    <x v="47"/>
    <x v="462"/>
    <x v="2"/>
    <x v="1"/>
    <s v="GBP"/>
    <n v="1463050034"/>
    <n v="1460458034"/>
    <b v="0"/>
    <x v="63"/>
    <b v="0"/>
    <s v="photography/nature"/>
    <n v="0.13466666666666666"/>
    <x v="1134"/>
    <x v="8"/>
    <x v="24"/>
  </r>
  <r>
    <n v="1551"/>
    <x v="1551"/>
    <x v="1549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x v="1552"/>
    <x v="1550"/>
    <x v="270"/>
    <x v="1075"/>
    <x v="2"/>
    <x v="0"/>
    <s v="USD"/>
    <n v="1412135940"/>
    <n v="1410366708"/>
    <b v="0"/>
    <x v="38"/>
    <b v="0"/>
    <s v="photography/nature"/>
    <n v="0.49186046511627907"/>
    <x v="1135"/>
    <x v="8"/>
    <x v="24"/>
  </r>
  <r>
    <n v="1553"/>
    <x v="1553"/>
    <x v="1551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x v="1554"/>
    <x v="1552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x v="1555"/>
    <x v="1553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x v="1556"/>
    <x v="1554"/>
    <x v="15"/>
    <x v="1076"/>
    <x v="2"/>
    <x v="5"/>
    <s v="CAD"/>
    <n v="1467603624"/>
    <n v="1465011624"/>
    <b v="0"/>
    <x v="8"/>
    <b v="0"/>
    <s v="photography/nature"/>
    <n v="0.45133333333333331"/>
    <x v="1136"/>
    <x v="8"/>
    <x v="24"/>
  </r>
  <r>
    <n v="1557"/>
    <x v="1557"/>
    <x v="1555"/>
    <x v="30"/>
    <x v="173"/>
    <x v="2"/>
    <x v="0"/>
    <s v="USD"/>
    <n v="1411227633"/>
    <n v="1408549233"/>
    <b v="0"/>
    <x v="29"/>
    <b v="0"/>
    <s v="photography/nature"/>
    <n v="0.04"/>
    <x v="101"/>
    <x v="8"/>
    <x v="24"/>
  </r>
  <r>
    <n v="1558"/>
    <x v="1558"/>
    <x v="1556"/>
    <x v="47"/>
    <x v="428"/>
    <x v="2"/>
    <x v="1"/>
    <s v="GBP"/>
    <n v="1440763920"/>
    <n v="1435656759"/>
    <b v="0"/>
    <x v="83"/>
    <b v="0"/>
    <s v="photography/nature"/>
    <n v="4.6666666666666669E-2"/>
    <x v="123"/>
    <x v="8"/>
    <x v="24"/>
  </r>
  <r>
    <n v="1559"/>
    <x v="1559"/>
    <x v="1557"/>
    <x v="36"/>
    <x v="155"/>
    <x v="2"/>
    <x v="0"/>
    <s v="USD"/>
    <n v="1430270199"/>
    <n v="1428974199"/>
    <b v="0"/>
    <x v="29"/>
    <b v="0"/>
    <s v="photography/nature"/>
    <n v="3.3333333333333335E-3"/>
    <x v="73"/>
    <x v="8"/>
    <x v="24"/>
  </r>
  <r>
    <n v="1560"/>
    <x v="1560"/>
    <x v="1558"/>
    <x v="30"/>
    <x v="1077"/>
    <x v="2"/>
    <x v="0"/>
    <s v="USD"/>
    <n v="1415842193"/>
    <n v="1414110593"/>
    <b v="0"/>
    <x v="80"/>
    <b v="0"/>
    <s v="photography/nature"/>
    <n v="3.7600000000000001E-2"/>
    <x v="842"/>
    <x v="8"/>
    <x v="24"/>
  </r>
  <r>
    <n v="1561"/>
    <x v="1561"/>
    <x v="1559"/>
    <x v="3"/>
    <x v="1078"/>
    <x v="1"/>
    <x v="0"/>
    <s v="USD"/>
    <n v="1383789603"/>
    <n v="1381194003"/>
    <b v="0"/>
    <x v="29"/>
    <b v="0"/>
    <s v="publishing/art books"/>
    <n v="6.7000000000000002E-3"/>
    <x v="407"/>
    <x v="3"/>
    <x v="25"/>
  </r>
  <r>
    <n v="1562"/>
    <x v="1562"/>
    <x v="1560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x v="1563"/>
    <x v="1561"/>
    <x v="12"/>
    <x v="1079"/>
    <x v="1"/>
    <x v="1"/>
    <s v="GBP"/>
    <n v="1394815751"/>
    <n v="1389635351"/>
    <b v="0"/>
    <x v="84"/>
    <b v="0"/>
    <s v="publishing/art books"/>
    <n v="1.4166666666666666E-2"/>
    <x v="665"/>
    <x v="3"/>
    <x v="25"/>
  </r>
  <r>
    <n v="1564"/>
    <x v="1564"/>
    <x v="1562"/>
    <x v="3"/>
    <x v="115"/>
    <x v="1"/>
    <x v="0"/>
    <s v="USD"/>
    <n v="1432843500"/>
    <n v="1430124509"/>
    <b v="0"/>
    <x v="29"/>
    <b v="0"/>
    <s v="publishing/art books"/>
    <n v="1E-3"/>
    <x v="119"/>
    <x v="3"/>
    <x v="25"/>
  </r>
  <r>
    <n v="1565"/>
    <x v="1565"/>
    <x v="1563"/>
    <x v="23"/>
    <x v="173"/>
    <x v="1"/>
    <x v="0"/>
    <s v="USD"/>
    <n v="1307554261"/>
    <n v="1304962261"/>
    <b v="0"/>
    <x v="29"/>
    <b v="0"/>
    <s v="publishing/art books"/>
    <n v="2.5000000000000001E-2"/>
    <x v="101"/>
    <x v="3"/>
    <x v="25"/>
  </r>
  <r>
    <n v="1566"/>
    <x v="1566"/>
    <x v="1564"/>
    <x v="11"/>
    <x v="1080"/>
    <x v="1"/>
    <x v="0"/>
    <s v="USD"/>
    <n v="1469656800"/>
    <n v="1467151204"/>
    <b v="0"/>
    <x v="211"/>
    <b v="0"/>
    <s v="publishing/art books"/>
    <n v="0.21249999999999999"/>
    <x v="1137"/>
    <x v="3"/>
    <x v="25"/>
  </r>
  <r>
    <n v="1567"/>
    <x v="1567"/>
    <x v="1565"/>
    <x v="0"/>
    <x v="457"/>
    <x v="1"/>
    <x v="0"/>
    <s v="USD"/>
    <n v="1392595200"/>
    <n v="1391293745"/>
    <b v="0"/>
    <x v="62"/>
    <b v="0"/>
    <s v="publishing/art books"/>
    <n v="4.1176470588235294E-2"/>
    <x v="1138"/>
    <x v="3"/>
    <x v="25"/>
  </r>
  <r>
    <n v="1568"/>
    <x v="1568"/>
    <x v="1566"/>
    <x v="31"/>
    <x v="1081"/>
    <x v="1"/>
    <x v="0"/>
    <s v="USD"/>
    <n v="1419384585"/>
    <n v="1416360585"/>
    <b v="0"/>
    <x v="19"/>
    <b v="0"/>
    <s v="publishing/art books"/>
    <n v="0.13639999999999999"/>
    <x v="1139"/>
    <x v="3"/>
    <x v="25"/>
  </r>
  <r>
    <n v="1569"/>
    <x v="1569"/>
    <x v="1567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x v="1570"/>
    <x v="1568"/>
    <x v="12"/>
    <x v="685"/>
    <x v="1"/>
    <x v="0"/>
    <s v="USD"/>
    <n v="1460140282"/>
    <n v="1457551882"/>
    <b v="0"/>
    <x v="47"/>
    <b v="0"/>
    <s v="publishing/art books"/>
    <n v="0.41399999999999998"/>
    <x v="1140"/>
    <x v="3"/>
    <x v="25"/>
  </r>
  <r>
    <n v="1571"/>
    <x v="1571"/>
    <x v="1569"/>
    <x v="271"/>
    <x v="439"/>
    <x v="1"/>
    <x v="1"/>
    <s v="GBP"/>
    <n v="1434738483"/>
    <n v="1432146483"/>
    <b v="0"/>
    <x v="80"/>
    <b v="0"/>
    <s v="publishing/art books"/>
    <n v="6.6115702479338841E-3"/>
    <x v="135"/>
    <x v="3"/>
    <x v="25"/>
  </r>
  <r>
    <n v="1572"/>
    <x v="1572"/>
    <x v="1570"/>
    <x v="30"/>
    <x v="366"/>
    <x v="1"/>
    <x v="1"/>
    <s v="GBP"/>
    <n v="1456703940"/>
    <n v="1454546859"/>
    <b v="0"/>
    <x v="83"/>
    <b v="0"/>
    <s v="publishing/art books"/>
    <n v="0.05"/>
    <x v="694"/>
    <x v="3"/>
    <x v="25"/>
  </r>
  <r>
    <n v="1573"/>
    <x v="1573"/>
    <x v="1571"/>
    <x v="7"/>
    <x v="445"/>
    <x v="1"/>
    <x v="5"/>
    <s v="CAD"/>
    <n v="1491019140"/>
    <n v="1487548802"/>
    <b v="0"/>
    <x v="83"/>
    <b v="0"/>
    <s v="publishing/art books"/>
    <n v="2.4777777777777777E-2"/>
    <x v="1141"/>
    <x v="3"/>
    <x v="25"/>
  </r>
  <r>
    <n v="1574"/>
    <x v="1574"/>
    <x v="1572"/>
    <x v="3"/>
    <x v="1082"/>
    <x v="1"/>
    <x v="0"/>
    <s v="USD"/>
    <n v="1424211329"/>
    <n v="1421187329"/>
    <b v="0"/>
    <x v="79"/>
    <b v="0"/>
    <s v="publishing/art books"/>
    <n v="5.0599999999999999E-2"/>
    <x v="1142"/>
    <x v="3"/>
    <x v="25"/>
  </r>
  <r>
    <n v="1575"/>
    <x v="1575"/>
    <x v="1573"/>
    <x v="3"/>
    <x v="1083"/>
    <x v="1"/>
    <x v="0"/>
    <s v="USD"/>
    <n v="1404909296"/>
    <n v="1402317296"/>
    <b v="0"/>
    <x v="2"/>
    <b v="0"/>
    <s v="publishing/art books"/>
    <n v="0.2291"/>
    <x v="1143"/>
    <x v="3"/>
    <x v="25"/>
  </r>
  <r>
    <n v="1576"/>
    <x v="1576"/>
    <x v="1574"/>
    <x v="10"/>
    <x v="1084"/>
    <x v="1"/>
    <x v="0"/>
    <s v="USD"/>
    <n v="1435698368"/>
    <n v="1431810368"/>
    <b v="0"/>
    <x v="73"/>
    <b v="0"/>
    <s v="publishing/art books"/>
    <n v="0.13"/>
    <x v="178"/>
    <x v="3"/>
    <x v="25"/>
  </r>
  <r>
    <n v="1577"/>
    <x v="1577"/>
    <x v="1575"/>
    <x v="3"/>
    <x v="434"/>
    <x v="1"/>
    <x v="0"/>
    <s v="USD"/>
    <n v="1343161248"/>
    <n v="1337977248"/>
    <b v="0"/>
    <x v="84"/>
    <b v="0"/>
    <s v="publishing/art books"/>
    <n v="5.4999999999999997E-3"/>
    <x v="446"/>
    <x v="3"/>
    <x v="25"/>
  </r>
  <r>
    <n v="1578"/>
    <x v="1578"/>
    <x v="1576"/>
    <x v="272"/>
    <x v="82"/>
    <x v="1"/>
    <x v="0"/>
    <s v="USD"/>
    <n v="1283392800"/>
    <n v="1281317691"/>
    <b v="0"/>
    <x v="80"/>
    <b v="0"/>
    <s v="publishing/art books"/>
    <n v="0.10806536636794939"/>
    <x v="22"/>
    <x v="3"/>
    <x v="25"/>
  </r>
  <r>
    <n v="1579"/>
    <x v="1579"/>
    <x v="1577"/>
    <x v="273"/>
    <x v="920"/>
    <x v="1"/>
    <x v="0"/>
    <s v="USD"/>
    <n v="1377734091"/>
    <n v="1374882891"/>
    <b v="0"/>
    <x v="84"/>
    <b v="0"/>
    <s v="publishing/art books"/>
    <n v="8.4008400840084006E-3"/>
    <x v="454"/>
    <x v="3"/>
    <x v="25"/>
  </r>
  <r>
    <n v="1580"/>
    <x v="1580"/>
    <x v="1578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x v="1581"/>
    <x v="1579"/>
    <x v="28"/>
    <x v="139"/>
    <x v="2"/>
    <x v="1"/>
    <s v="GBP"/>
    <n v="1450521990"/>
    <n v="1447757190"/>
    <b v="0"/>
    <x v="29"/>
    <b v="0"/>
    <s v="photography/places"/>
    <n v="5.0000000000000001E-3"/>
    <x v="144"/>
    <x v="8"/>
    <x v="26"/>
  </r>
  <r>
    <n v="1582"/>
    <x v="1582"/>
    <x v="1580"/>
    <x v="28"/>
    <x v="1085"/>
    <x v="2"/>
    <x v="0"/>
    <s v="USD"/>
    <n v="1445894400"/>
    <n v="1440961053"/>
    <b v="0"/>
    <x v="83"/>
    <b v="0"/>
    <s v="photography/places"/>
    <n v="9.2999999999999999E-2"/>
    <x v="1144"/>
    <x v="8"/>
    <x v="26"/>
  </r>
  <r>
    <n v="1583"/>
    <x v="1583"/>
    <x v="1581"/>
    <x v="22"/>
    <x v="493"/>
    <x v="2"/>
    <x v="1"/>
    <s v="GBP"/>
    <n v="1411681391"/>
    <n v="1409089391"/>
    <b v="0"/>
    <x v="29"/>
    <b v="0"/>
    <s v="photography/places"/>
    <n v="7.5000000000000002E-4"/>
    <x v="2"/>
    <x v="8"/>
    <x v="26"/>
  </r>
  <r>
    <n v="1584"/>
    <x v="1584"/>
    <x v="1582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x v="1585"/>
    <x v="1583"/>
    <x v="13"/>
    <x v="1086"/>
    <x v="2"/>
    <x v="5"/>
    <s v="CAD"/>
    <n v="1482663600"/>
    <n v="1480800568"/>
    <b v="0"/>
    <x v="8"/>
    <b v="0"/>
    <s v="photography/places"/>
    <n v="0.79"/>
    <x v="1145"/>
    <x v="8"/>
    <x v="26"/>
  </r>
  <r>
    <n v="1586"/>
    <x v="1586"/>
    <x v="1584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x v="1587"/>
    <x v="1585"/>
    <x v="51"/>
    <x v="116"/>
    <x v="2"/>
    <x v="0"/>
    <s v="USD"/>
    <n v="1418510965"/>
    <n v="1415918965"/>
    <b v="0"/>
    <x v="29"/>
    <b v="0"/>
    <s v="photography/places"/>
    <n v="1.3333333333333334E-4"/>
    <x v="120"/>
    <x v="8"/>
    <x v="26"/>
  </r>
  <r>
    <n v="1588"/>
    <x v="1588"/>
    <x v="1586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x v="1589"/>
    <x v="1587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x v="1590"/>
    <x v="1588"/>
    <x v="127"/>
    <x v="806"/>
    <x v="2"/>
    <x v="13"/>
    <s v="EUR"/>
    <n v="1443040464"/>
    <n v="1440448464"/>
    <b v="0"/>
    <x v="84"/>
    <b v="0"/>
    <s v="photography/places"/>
    <n v="1.7000000000000001E-2"/>
    <x v="1146"/>
    <x v="8"/>
    <x v="26"/>
  </r>
  <r>
    <n v="1591"/>
    <x v="1591"/>
    <x v="1589"/>
    <x v="32"/>
    <x v="1087"/>
    <x v="2"/>
    <x v="1"/>
    <s v="GBP"/>
    <n v="1459700741"/>
    <n v="1457112341"/>
    <b v="0"/>
    <x v="297"/>
    <b v="0"/>
    <s v="photography/places"/>
    <n v="0.29228571428571426"/>
    <x v="1147"/>
    <x v="8"/>
    <x v="26"/>
  </r>
  <r>
    <n v="1592"/>
    <x v="1592"/>
    <x v="1590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x v="1593"/>
    <x v="1591"/>
    <x v="29"/>
    <x v="158"/>
    <x v="2"/>
    <x v="0"/>
    <s v="USD"/>
    <n v="1425154655"/>
    <n v="1422562655"/>
    <b v="0"/>
    <x v="83"/>
    <b v="0"/>
    <s v="photography/places"/>
    <n v="1.3636363636363637E-4"/>
    <x v="120"/>
    <x v="8"/>
    <x v="26"/>
  </r>
  <r>
    <n v="1594"/>
    <x v="1594"/>
    <x v="1592"/>
    <x v="28"/>
    <x v="82"/>
    <x v="2"/>
    <x v="0"/>
    <s v="USD"/>
    <n v="1463329260"/>
    <n v="1458147982"/>
    <b v="0"/>
    <x v="73"/>
    <b v="0"/>
    <s v="photography/places"/>
    <n v="0.20499999999999999"/>
    <x v="442"/>
    <x v="8"/>
    <x v="26"/>
  </r>
  <r>
    <n v="1595"/>
    <x v="1595"/>
    <x v="1593"/>
    <x v="57"/>
    <x v="668"/>
    <x v="2"/>
    <x v="0"/>
    <s v="USD"/>
    <n v="1403122380"/>
    <n v="1400634728"/>
    <b v="0"/>
    <x v="63"/>
    <b v="0"/>
    <s v="photography/places"/>
    <n v="2.8E-3"/>
    <x v="379"/>
    <x v="8"/>
    <x v="26"/>
  </r>
  <r>
    <n v="1596"/>
    <x v="1596"/>
    <x v="1594"/>
    <x v="53"/>
    <x v="735"/>
    <x v="2"/>
    <x v="1"/>
    <s v="GBP"/>
    <n v="1418469569"/>
    <n v="1414577969"/>
    <b v="0"/>
    <x v="83"/>
    <b v="0"/>
    <s v="photography/places"/>
    <n v="2.3076923076923078E-2"/>
    <x v="384"/>
    <x v="8"/>
    <x v="26"/>
  </r>
  <r>
    <n v="1597"/>
    <x v="1597"/>
    <x v="1595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x v="1598"/>
    <x v="1596"/>
    <x v="134"/>
    <x v="116"/>
    <x v="2"/>
    <x v="0"/>
    <s v="USD"/>
    <n v="1437926458"/>
    <n v="1432742458"/>
    <b v="0"/>
    <x v="29"/>
    <b v="0"/>
    <s v="photography/places"/>
    <n v="1.25E-3"/>
    <x v="120"/>
    <x v="8"/>
    <x v="26"/>
  </r>
  <r>
    <n v="1599"/>
    <x v="1599"/>
    <x v="1597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x v="1600"/>
    <x v="1598"/>
    <x v="10"/>
    <x v="1088"/>
    <x v="2"/>
    <x v="0"/>
    <s v="USD"/>
    <n v="1405401060"/>
    <n v="1401585752"/>
    <b v="0"/>
    <x v="82"/>
    <b v="0"/>
    <s v="photography/places"/>
    <n v="7.3400000000000007E-2"/>
    <x v="1148"/>
    <x v="8"/>
    <x v="26"/>
  </r>
  <r>
    <n v="1601"/>
    <x v="1601"/>
    <x v="1599"/>
    <x v="30"/>
    <x v="1089"/>
    <x v="0"/>
    <x v="0"/>
    <s v="USD"/>
    <n v="1304561633"/>
    <n v="1301969633"/>
    <b v="0"/>
    <x v="66"/>
    <b v="1"/>
    <s v="music/rock"/>
    <n v="1.082492"/>
    <x v="1149"/>
    <x v="4"/>
    <x v="11"/>
  </r>
  <r>
    <n v="1602"/>
    <x v="1602"/>
    <x v="1600"/>
    <x v="15"/>
    <x v="1090"/>
    <x v="0"/>
    <x v="0"/>
    <s v="USD"/>
    <n v="1318633200"/>
    <n v="1314947317"/>
    <b v="0"/>
    <x v="58"/>
    <b v="1"/>
    <s v="music/rock"/>
    <n v="1.0016666666666667"/>
    <x v="1150"/>
    <x v="4"/>
    <x v="11"/>
  </r>
  <r>
    <n v="1603"/>
    <x v="1603"/>
    <x v="1601"/>
    <x v="13"/>
    <x v="1091"/>
    <x v="0"/>
    <x v="0"/>
    <s v="USD"/>
    <n v="1327723459"/>
    <n v="1322539459"/>
    <b v="0"/>
    <x v="209"/>
    <b v="1"/>
    <s v="music/rock"/>
    <n v="1.0003299999999999"/>
    <x v="1151"/>
    <x v="4"/>
    <x v="11"/>
  </r>
  <r>
    <n v="1604"/>
    <x v="1604"/>
    <x v="1602"/>
    <x v="70"/>
    <x v="1092"/>
    <x v="0"/>
    <x v="0"/>
    <s v="USD"/>
    <n v="1332011835"/>
    <n v="1328559435"/>
    <b v="0"/>
    <x v="16"/>
    <b v="1"/>
    <s v="music/rock"/>
    <n v="1.2210714285714286"/>
    <x v="1152"/>
    <x v="4"/>
    <x v="11"/>
  </r>
  <r>
    <n v="1605"/>
    <x v="1605"/>
    <x v="1603"/>
    <x v="12"/>
    <x v="1093"/>
    <x v="0"/>
    <x v="0"/>
    <s v="USD"/>
    <n v="1312182000"/>
    <n v="1311380313"/>
    <b v="0"/>
    <x v="34"/>
    <b v="1"/>
    <s v="music/rock"/>
    <n v="1.0069333333333335"/>
    <x v="1153"/>
    <x v="4"/>
    <x v="11"/>
  </r>
  <r>
    <n v="1606"/>
    <x v="1606"/>
    <x v="1604"/>
    <x v="6"/>
    <x v="1094"/>
    <x v="0"/>
    <x v="0"/>
    <s v="USD"/>
    <n v="1300930838"/>
    <n v="1293158438"/>
    <b v="0"/>
    <x v="297"/>
    <b v="1"/>
    <s v="music/rock"/>
    <n v="1.01004125"/>
    <x v="1154"/>
    <x v="4"/>
    <x v="11"/>
  </r>
  <r>
    <n v="1607"/>
    <x v="1607"/>
    <x v="1605"/>
    <x v="3"/>
    <x v="1095"/>
    <x v="0"/>
    <x v="0"/>
    <s v="USD"/>
    <n v="1339701851"/>
    <n v="1337887451"/>
    <b v="0"/>
    <x v="242"/>
    <b v="1"/>
    <s v="music/rock"/>
    <n v="1.4511000000000001"/>
    <x v="1155"/>
    <x v="4"/>
    <x v="11"/>
  </r>
  <r>
    <n v="1608"/>
    <x v="1608"/>
    <x v="1606"/>
    <x v="38"/>
    <x v="1096"/>
    <x v="0"/>
    <x v="0"/>
    <s v="USD"/>
    <n v="1388553960"/>
    <n v="1385754986"/>
    <b v="0"/>
    <x v="23"/>
    <b v="1"/>
    <s v="music/rock"/>
    <n v="1.0125"/>
    <x v="1156"/>
    <x v="4"/>
    <x v="11"/>
  </r>
  <r>
    <n v="1609"/>
    <x v="1609"/>
    <x v="1607"/>
    <x v="15"/>
    <x v="1097"/>
    <x v="0"/>
    <x v="0"/>
    <s v="USD"/>
    <n v="1320220800"/>
    <n v="1315612909"/>
    <b v="0"/>
    <x v="80"/>
    <b v="1"/>
    <s v="music/rock"/>
    <n v="1.1833333333333333"/>
    <x v="1157"/>
    <x v="4"/>
    <x v="11"/>
  </r>
  <r>
    <n v="1610"/>
    <x v="1610"/>
    <x v="1608"/>
    <x v="13"/>
    <x v="1098"/>
    <x v="0"/>
    <x v="0"/>
    <s v="USD"/>
    <n v="1355609510"/>
    <n v="1353017510"/>
    <b v="0"/>
    <x v="300"/>
    <b v="1"/>
    <s v="music/rock"/>
    <n v="2.7185000000000001"/>
    <x v="1158"/>
    <x v="4"/>
    <x v="11"/>
  </r>
  <r>
    <n v="1611"/>
    <x v="1611"/>
    <x v="1609"/>
    <x v="134"/>
    <x v="1099"/>
    <x v="0"/>
    <x v="0"/>
    <s v="USD"/>
    <n v="1370390432"/>
    <n v="1368576032"/>
    <b v="0"/>
    <x v="74"/>
    <b v="1"/>
    <s v="music/rock"/>
    <n v="1.25125"/>
    <x v="1159"/>
    <x v="4"/>
    <x v="11"/>
  </r>
  <r>
    <n v="1612"/>
    <x v="1612"/>
    <x v="1610"/>
    <x v="2"/>
    <x v="1100"/>
    <x v="0"/>
    <x v="0"/>
    <s v="USD"/>
    <n v="1357160384"/>
    <n v="1354568384"/>
    <b v="0"/>
    <x v="202"/>
    <b v="1"/>
    <s v="music/rock"/>
    <n v="1.1000000000000001"/>
    <x v="73"/>
    <x v="4"/>
    <x v="11"/>
  </r>
  <r>
    <n v="1613"/>
    <x v="1613"/>
    <x v="1611"/>
    <x v="28"/>
    <x v="1101"/>
    <x v="0"/>
    <x v="0"/>
    <s v="USD"/>
    <n v="1342921202"/>
    <n v="1340329202"/>
    <b v="0"/>
    <x v="55"/>
    <b v="1"/>
    <s v="music/rock"/>
    <n v="1.0149999999999999"/>
    <x v="1160"/>
    <x v="4"/>
    <x v="11"/>
  </r>
  <r>
    <n v="1614"/>
    <x v="1614"/>
    <x v="1612"/>
    <x v="10"/>
    <x v="1102"/>
    <x v="0"/>
    <x v="0"/>
    <s v="USD"/>
    <n v="1407085200"/>
    <n v="1401924769"/>
    <b v="0"/>
    <x v="99"/>
    <b v="1"/>
    <s v="music/rock"/>
    <n v="1.0269999999999999"/>
    <x v="1161"/>
    <x v="4"/>
    <x v="11"/>
  </r>
  <r>
    <n v="1615"/>
    <x v="1615"/>
    <x v="1613"/>
    <x v="6"/>
    <x v="1103"/>
    <x v="0"/>
    <x v="0"/>
    <s v="USD"/>
    <n v="1323742396"/>
    <n v="1319850796"/>
    <b v="0"/>
    <x v="327"/>
    <b v="1"/>
    <s v="music/rock"/>
    <n v="1.1412500000000001"/>
    <x v="1162"/>
    <x v="4"/>
    <x v="11"/>
  </r>
  <r>
    <n v="1616"/>
    <x v="1616"/>
    <x v="1614"/>
    <x v="3"/>
    <x v="1104"/>
    <x v="0"/>
    <x v="0"/>
    <s v="USD"/>
    <n v="1353621600"/>
    <n v="1350061821"/>
    <b v="0"/>
    <x v="328"/>
    <b v="1"/>
    <s v="music/rock"/>
    <n v="1.042"/>
    <x v="1163"/>
    <x v="4"/>
    <x v="11"/>
  </r>
  <r>
    <n v="1617"/>
    <x v="1617"/>
    <x v="1615"/>
    <x v="39"/>
    <x v="950"/>
    <x v="0"/>
    <x v="0"/>
    <s v="USD"/>
    <n v="1383332400"/>
    <n v="1380470188"/>
    <b v="0"/>
    <x v="150"/>
    <b v="1"/>
    <s v="music/rock"/>
    <n v="1.4585714285714286"/>
    <x v="1164"/>
    <x v="4"/>
    <x v="11"/>
  </r>
  <r>
    <n v="1618"/>
    <x v="1618"/>
    <x v="1616"/>
    <x v="15"/>
    <x v="1105"/>
    <x v="0"/>
    <x v="0"/>
    <s v="USD"/>
    <n v="1362757335"/>
    <n v="1359301335"/>
    <b v="0"/>
    <x v="74"/>
    <b v="1"/>
    <s v="music/rock"/>
    <n v="1.0506666666666666"/>
    <x v="1165"/>
    <x v="4"/>
    <x v="11"/>
  </r>
  <r>
    <n v="1619"/>
    <x v="1619"/>
    <x v="1617"/>
    <x v="15"/>
    <x v="41"/>
    <x v="0"/>
    <x v="0"/>
    <s v="USD"/>
    <n v="1410755286"/>
    <n v="1408940886"/>
    <b v="0"/>
    <x v="23"/>
    <b v="1"/>
    <s v="music/rock"/>
    <n v="1.3333333333333333"/>
    <x v="1166"/>
    <x v="4"/>
    <x v="11"/>
  </r>
  <r>
    <n v="1620"/>
    <x v="1620"/>
    <x v="1618"/>
    <x v="28"/>
    <x v="932"/>
    <x v="0"/>
    <x v="0"/>
    <s v="USD"/>
    <n v="1361606940"/>
    <n v="1361002140"/>
    <b v="0"/>
    <x v="57"/>
    <b v="1"/>
    <s v="music/rock"/>
    <n v="1.1299999999999999"/>
    <x v="1167"/>
    <x v="4"/>
    <x v="11"/>
  </r>
  <r>
    <n v="1621"/>
    <x v="1621"/>
    <x v="1619"/>
    <x v="10"/>
    <x v="1106"/>
    <x v="0"/>
    <x v="0"/>
    <s v="USD"/>
    <n v="1338177540"/>
    <n v="1333550015"/>
    <b v="0"/>
    <x v="77"/>
    <b v="1"/>
    <s v="music/rock"/>
    <n v="1.212"/>
    <x v="1168"/>
    <x v="4"/>
    <x v="11"/>
  </r>
  <r>
    <n v="1622"/>
    <x v="1622"/>
    <x v="1620"/>
    <x v="275"/>
    <x v="1107"/>
    <x v="0"/>
    <x v="0"/>
    <s v="USD"/>
    <n v="1418803140"/>
    <n v="1415343874"/>
    <b v="0"/>
    <x v="71"/>
    <b v="1"/>
    <s v="music/rock"/>
    <n v="1.0172463768115942"/>
    <x v="1169"/>
    <x v="4"/>
    <x v="11"/>
  </r>
  <r>
    <n v="1623"/>
    <x v="1623"/>
    <x v="1621"/>
    <x v="47"/>
    <x v="1108"/>
    <x v="0"/>
    <x v="1"/>
    <s v="GBP"/>
    <n v="1377621089"/>
    <n v="1372437089"/>
    <b v="0"/>
    <x v="59"/>
    <b v="1"/>
    <s v="music/rock"/>
    <n v="1.0106666666666666"/>
    <x v="1170"/>
    <x v="4"/>
    <x v="11"/>
  </r>
  <r>
    <n v="1624"/>
    <x v="1624"/>
    <x v="1622"/>
    <x v="28"/>
    <x v="1109"/>
    <x v="0"/>
    <x v="0"/>
    <s v="USD"/>
    <n v="1357721335"/>
    <n v="1354265335"/>
    <b v="0"/>
    <x v="20"/>
    <b v="1"/>
    <s v="music/rock"/>
    <n v="1.18"/>
    <x v="1171"/>
    <x v="4"/>
    <x v="11"/>
  </r>
  <r>
    <n v="1625"/>
    <x v="1625"/>
    <x v="1623"/>
    <x v="51"/>
    <x v="1110"/>
    <x v="0"/>
    <x v="0"/>
    <s v="USD"/>
    <n v="1347382053"/>
    <n v="1344962853"/>
    <b v="0"/>
    <x v="201"/>
    <b v="1"/>
    <s v="music/rock"/>
    <n v="1.5533333333333332"/>
    <x v="1172"/>
    <x v="4"/>
    <x v="11"/>
  </r>
  <r>
    <n v="1626"/>
    <x v="1626"/>
    <x v="1624"/>
    <x v="6"/>
    <x v="1111"/>
    <x v="0"/>
    <x v="0"/>
    <s v="USD"/>
    <n v="1385932867"/>
    <n v="1383337267"/>
    <b v="0"/>
    <x v="52"/>
    <b v="1"/>
    <s v="music/rock"/>
    <n v="1.0118750000000001"/>
    <x v="1173"/>
    <x v="4"/>
    <x v="11"/>
  </r>
  <r>
    <n v="1627"/>
    <x v="1627"/>
    <x v="1625"/>
    <x v="13"/>
    <x v="859"/>
    <x v="0"/>
    <x v="0"/>
    <s v="USD"/>
    <n v="1353905940"/>
    <n v="1351011489"/>
    <b v="0"/>
    <x v="44"/>
    <b v="1"/>
    <s v="music/rock"/>
    <n v="1.17"/>
    <x v="1174"/>
    <x v="4"/>
    <x v="11"/>
  </r>
  <r>
    <n v="1628"/>
    <x v="1628"/>
    <x v="1626"/>
    <x v="23"/>
    <x v="1112"/>
    <x v="0"/>
    <x v="0"/>
    <s v="USD"/>
    <n v="1403026882"/>
    <n v="1400175682"/>
    <b v="0"/>
    <x v="106"/>
    <b v="1"/>
    <s v="music/rock"/>
    <n v="1.00925"/>
    <x v="1175"/>
    <x v="4"/>
    <x v="11"/>
  </r>
  <r>
    <n v="1629"/>
    <x v="1629"/>
    <x v="1627"/>
    <x v="12"/>
    <x v="1113"/>
    <x v="0"/>
    <x v="0"/>
    <s v="USD"/>
    <n v="1392929333"/>
    <n v="1389041333"/>
    <b v="0"/>
    <x v="141"/>
    <b v="1"/>
    <s v="music/rock"/>
    <n v="1.0366666666666666"/>
    <x v="1176"/>
    <x v="4"/>
    <x v="11"/>
  </r>
  <r>
    <n v="1630"/>
    <x v="1630"/>
    <x v="1628"/>
    <x v="23"/>
    <x v="1114"/>
    <x v="0"/>
    <x v="0"/>
    <s v="USD"/>
    <n v="1330671540"/>
    <n v="1328040375"/>
    <b v="0"/>
    <x v="149"/>
    <b v="1"/>
    <s v="music/rock"/>
    <n v="2.6524999999999999"/>
    <x v="1177"/>
    <x v="4"/>
    <x v="11"/>
  </r>
  <r>
    <n v="1631"/>
    <x v="1631"/>
    <x v="1629"/>
    <x v="3"/>
    <x v="1115"/>
    <x v="0"/>
    <x v="0"/>
    <s v="USD"/>
    <n v="1350074261"/>
    <n v="1347482261"/>
    <b v="0"/>
    <x v="182"/>
    <b v="1"/>
    <s v="music/rock"/>
    <n v="1.5590999999999999"/>
    <x v="1178"/>
    <x v="4"/>
    <x v="11"/>
  </r>
  <r>
    <n v="1632"/>
    <x v="1632"/>
    <x v="1630"/>
    <x v="23"/>
    <x v="1116"/>
    <x v="0"/>
    <x v="0"/>
    <s v="USD"/>
    <n v="1316851854"/>
    <n v="1311667854"/>
    <b v="0"/>
    <x v="5"/>
    <b v="1"/>
    <s v="music/rock"/>
    <n v="1.0162500000000001"/>
    <x v="1179"/>
    <x v="4"/>
    <x v="11"/>
  </r>
  <r>
    <n v="1633"/>
    <x v="1633"/>
    <x v="1631"/>
    <x v="3"/>
    <x v="1117"/>
    <x v="0"/>
    <x v="0"/>
    <s v="USD"/>
    <n v="1326690000"/>
    <n v="1324329156"/>
    <b v="0"/>
    <x v="6"/>
    <b v="1"/>
    <s v="music/rock"/>
    <n v="1"/>
    <x v="1180"/>
    <x v="4"/>
    <x v="11"/>
  </r>
  <r>
    <n v="1634"/>
    <x v="1634"/>
    <x v="1632"/>
    <x v="13"/>
    <x v="1118"/>
    <x v="0"/>
    <x v="0"/>
    <s v="USD"/>
    <n v="1306994340"/>
    <n v="1303706001"/>
    <b v="0"/>
    <x v="58"/>
    <b v="1"/>
    <s v="music/rock"/>
    <n v="1.0049999999999999"/>
    <x v="1181"/>
    <x v="4"/>
    <x v="11"/>
  </r>
  <r>
    <n v="1635"/>
    <x v="1635"/>
    <x v="1633"/>
    <x v="13"/>
    <x v="958"/>
    <x v="0"/>
    <x v="0"/>
    <s v="USD"/>
    <n v="1468270261"/>
    <n v="1463086261"/>
    <b v="0"/>
    <x v="77"/>
    <b v="1"/>
    <s v="music/rock"/>
    <n v="1.2529999999999999"/>
    <x v="1182"/>
    <x v="4"/>
    <x v="11"/>
  </r>
  <r>
    <n v="1636"/>
    <x v="1636"/>
    <x v="1634"/>
    <x v="37"/>
    <x v="1119"/>
    <x v="0"/>
    <x v="0"/>
    <s v="USD"/>
    <n v="1307851200"/>
    <n v="1304129088"/>
    <b v="0"/>
    <x v="45"/>
    <b v="1"/>
    <s v="music/rock"/>
    <n v="1.0355555555555556"/>
    <x v="1183"/>
    <x v="4"/>
    <x v="11"/>
  </r>
  <r>
    <n v="1637"/>
    <x v="1637"/>
    <x v="1635"/>
    <x v="2"/>
    <x v="1120"/>
    <x v="0"/>
    <x v="0"/>
    <s v="USD"/>
    <n v="1262302740"/>
    <n v="1257444140"/>
    <b v="0"/>
    <x v="41"/>
    <b v="1"/>
    <s v="music/rock"/>
    <n v="1.038"/>
    <x v="1184"/>
    <x v="4"/>
    <x v="11"/>
  </r>
  <r>
    <n v="1638"/>
    <x v="1638"/>
    <x v="1636"/>
    <x v="28"/>
    <x v="1121"/>
    <x v="0"/>
    <x v="0"/>
    <s v="USD"/>
    <n v="1362086700"/>
    <n v="1358180968"/>
    <b v="0"/>
    <x v="74"/>
    <b v="1"/>
    <s v="music/rock"/>
    <n v="1.05"/>
    <x v="1185"/>
    <x v="4"/>
    <x v="11"/>
  </r>
  <r>
    <n v="1639"/>
    <x v="1639"/>
    <x v="1637"/>
    <x v="40"/>
    <x v="1122"/>
    <x v="0"/>
    <x v="0"/>
    <s v="USD"/>
    <n v="1330789165"/>
    <n v="1328197165"/>
    <b v="0"/>
    <x v="10"/>
    <b v="1"/>
    <s v="music/rock"/>
    <n v="1"/>
    <x v="1186"/>
    <x v="4"/>
    <x v="11"/>
  </r>
  <r>
    <n v="1640"/>
    <x v="1640"/>
    <x v="1638"/>
    <x v="44"/>
    <x v="1123"/>
    <x v="0"/>
    <x v="0"/>
    <s v="USD"/>
    <n v="1280800740"/>
    <n v="1279603955"/>
    <b v="0"/>
    <x v="57"/>
    <b v="1"/>
    <s v="music/rock"/>
    <n v="1.6986000000000001"/>
    <x v="1187"/>
    <x v="4"/>
    <x v="11"/>
  </r>
  <r>
    <n v="1641"/>
    <x v="1641"/>
    <x v="1639"/>
    <x v="30"/>
    <x v="535"/>
    <x v="0"/>
    <x v="0"/>
    <s v="USD"/>
    <n v="1418998744"/>
    <n v="1416406744"/>
    <b v="0"/>
    <x v="55"/>
    <b v="1"/>
    <s v="music/pop"/>
    <n v="1.014"/>
    <x v="1188"/>
    <x v="4"/>
    <x v="27"/>
  </r>
  <r>
    <n v="1642"/>
    <x v="1642"/>
    <x v="1640"/>
    <x v="38"/>
    <x v="647"/>
    <x v="0"/>
    <x v="0"/>
    <s v="USD"/>
    <n v="1308011727"/>
    <n v="1306283727"/>
    <b v="0"/>
    <x v="33"/>
    <b v="1"/>
    <s v="music/pop"/>
    <n v="1"/>
    <x v="317"/>
    <x v="4"/>
    <x v="27"/>
  </r>
  <r>
    <n v="1643"/>
    <x v="1643"/>
    <x v="1641"/>
    <x v="10"/>
    <x v="1124"/>
    <x v="0"/>
    <x v="0"/>
    <s v="USD"/>
    <n v="1348516012"/>
    <n v="1345924012"/>
    <b v="0"/>
    <x v="77"/>
    <b v="1"/>
    <s v="music/pop"/>
    <n v="1.2470000000000001"/>
    <x v="1189"/>
    <x v="4"/>
    <x v="27"/>
  </r>
  <r>
    <n v="1644"/>
    <x v="1644"/>
    <x v="1642"/>
    <x v="3"/>
    <x v="1125"/>
    <x v="0"/>
    <x v="0"/>
    <s v="USD"/>
    <n v="1353551160"/>
    <n v="1348363560"/>
    <b v="0"/>
    <x v="130"/>
    <b v="1"/>
    <s v="music/pop"/>
    <n v="1.095"/>
    <x v="1190"/>
    <x v="4"/>
    <x v="27"/>
  </r>
  <r>
    <n v="1645"/>
    <x v="1645"/>
    <x v="1643"/>
    <x v="10"/>
    <x v="1126"/>
    <x v="0"/>
    <x v="0"/>
    <s v="USD"/>
    <n v="1379515740"/>
    <n v="1378306140"/>
    <b v="0"/>
    <x v="73"/>
    <b v="1"/>
    <s v="music/pop"/>
    <n v="1.1080000000000001"/>
    <x v="1191"/>
    <x v="4"/>
    <x v="27"/>
  </r>
  <r>
    <n v="1646"/>
    <x v="1646"/>
    <x v="1644"/>
    <x v="13"/>
    <x v="1127"/>
    <x v="0"/>
    <x v="1"/>
    <s v="GBP"/>
    <n v="1408039860"/>
    <n v="1405248503"/>
    <b v="0"/>
    <x v="183"/>
    <b v="1"/>
    <s v="music/pop"/>
    <n v="1.1020000000000001"/>
    <x v="1192"/>
    <x v="4"/>
    <x v="27"/>
  </r>
  <r>
    <n v="1647"/>
    <x v="1647"/>
    <x v="1645"/>
    <x v="10"/>
    <x v="1128"/>
    <x v="0"/>
    <x v="0"/>
    <s v="USD"/>
    <n v="1339235377"/>
    <n v="1336643377"/>
    <b v="0"/>
    <x v="67"/>
    <b v="1"/>
    <s v="music/pop"/>
    <n v="1.0471999999999999"/>
    <x v="1193"/>
    <x v="4"/>
    <x v="27"/>
  </r>
  <r>
    <n v="1648"/>
    <x v="1648"/>
    <x v="1646"/>
    <x v="98"/>
    <x v="1129"/>
    <x v="0"/>
    <x v="0"/>
    <s v="USD"/>
    <n v="1300636482"/>
    <n v="1298048082"/>
    <b v="0"/>
    <x v="240"/>
    <b v="1"/>
    <s v="music/pop"/>
    <n v="1.2526086956521738"/>
    <x v="1194"/>
    <x v="4"/>
    <x v="27"/>
  </r>
  <r>
    <n v="1649"/>
    <x v="1649"/>
    <x v="1647"/>
    <x v="276"/>
    <x v="1130"/>
    <x v="0"/>
    <x v="0"/>
    <s v="USD"/>
    <n v="1400862355"/>
    <n v="1396974355"/>
    <b v="0"/>
    <x v="75"/>
    <b v="1"/>
    <s v="music/pop"/>
    <n v="1.0058763157894737"/>
    <x v="1195"/>
    <x v="4"/>
    <x v="27"/>
  </r>
  <r>
    <n v="1650"/>
    <x v="1650"/>
    <x v="1648"/>
    <x v="13"/>
    <x v="1131"/>
    <x v="0"/>
    <x v="0"/>
    <s v="USD"/>
    <n v="1381314437"/>
    <n v="1378722437"/>
    <b v="0"/>
    <x v="58"/>
    <b v="1"/>
    <s v="music/pop"/>
    <n v="1.4155"/>
    <x v="1196"/>
    <x v="4"/>
    <x v="27"/>
  </r>
  <r>
    <n v="1651"/>
    <x v="1651"/>
    <x v="1649"/>
    <x v="13"/>
    <x v="1132"/>
    <x v="0"/>
    <x v="0"/>
    <s v="USD"/>
    <n v="1303801140"/>
    <n v="1300916220"/>
    <b v="0"/>
    <x v="9"/>
    <b v="1"/>
    <s v="music/pop"/>
    <n v="1.0075000000000001"/>
    <x v="1197"/>
    <x v="4"/>
    <x v="27"/>
  </r>
  <r>
    <n v="1652"/>
    <x v="1652"/>
    <x v="1650"/>
    <x v="37"/>
    <x v="1133"/>
    <x v="0"/>
    <x v="0"/>
    <s v="USD"/>
    <n v="1385297393"/>
    <n v="1382701793"/>
    <b v="0"/>
    <x v="16"/>
    <b v="1"/>
    <s v="music/pop"/>
    <n v="1.0066666666666666"/>
    <x v="1198"/>
    <x v="4"/>
    <x v="27"/>
  </r>
  <r>
    <n v="1653"/>
    <x v="1653"/>
    <x v="1651"/>
    <x v="10"/>
    <x v="1134"/>
    <x v="0"/>
    <x v="0"/>
    <s v="USD"/>
    <n v="1303675296"/>
    <n v="1300996896"/>
    <b v="0"/>
    <x v="129"/>
    <b v="1"/>
    <s v="music/pop"/>
    <n v="1.7423040000000001"/>
    <x v="1199"/>
    <x v="4"/>
    <x v="27"/>
  </r>
  <r>
    <n v="1654"/>
    <x v="1654"/>
    <x v="1652"/>
    <x v="184"/>
    <x v="1135"/>
    <x v="0"/>
    <x v="0"/>
    <s v="USD"/>
    <n v="1334784160"/>
    <n v="1332192160"/>
    <b v="0"/>
    <x v="69"/>
    <b v="1"/>
    <s v="music/pop"/>
    <n v="1.199090909090909"/>
    <x v="1200"/>
    <x v="4"/>
    <x v="27"/>
  </r>
  <r>
    <n v="1655"/>
    <x v="1655"/>
    <x v="1653"/>
    <x v="15"/>
    <x v="1136"/>
    <x v="0"/>
    <x v="0"/>
    <s v="USD"/>
    <n v="1333648820"/>
    <n v="1331060420"/>
    <b v="0"/>
    <x v="53"/>
    <b v="1"/>
    <s v="music/pop"/>
    <n v="1.4286666666666668"/>
    <x v="1201"/>
    <x v="4"/>
    <x v="27"/>
  </r>
  <r>
    <n v="1656"/>
    <x v="1656"/>
    <x v="1654"/>
    <x v="51"/>
    <x v="1137"/>
    <x v="0"/>
    <x v="0"/>
    <s v="USD"/>
    <n v="1355437052"/>
    <n v="1352845052"/>
    <b v="0"/>
    <x v="53"/>
    <b v="1"/>
    <s v="music/pop"/>
    <n v="1.0033493333333334"/>
    <x v="1202"/>
    <x v="4"/>
    <x v="27"/>
  </r>
  <r>
    <n v="1657"/>
    <x v="1657"/>
    <x v="1655"/>
    <x v="31"/>
    <x v="1138"/>
    <x v="0"/>
    <x v="0"/>
    <s v="USD"/>
    <n v="1337885168"/>
    <n v="1335293168"/>
    <b v="0"/>
    <x v="170"/>
    <b v="1"/>
    <s v="music/pop"/>
    <n v="1.0493380000000001"/>
    <x v="1203"/>
    <x v="4"/>
    <x v="27"/>
  </r>
  <r>
    <n v="1658"/>
    <x v="1658"/>
    <x v="1656"/>
    <x v="12"/>
    <x v="1139"/>
    <x v="0"/>
    <x v="0"/>
    <s v="USD"/>
    <n v="1355840400"/>
    <n v="1352524767"/>
    <b v="0"/>
    <x v="329"/>
    <b v="1"/>
    <s v="music/pop"/>
    <n v="1.3223333333333334"/>
    <x v="1204"/>
    <x v="4"/>
    <x v="27"/>
  </r>
  <r>
    <n v="1659"/>
    <x v="1659"/>
    <x v="1657"/>
    <x v="2"/>
    <x v="1140"/>
    <x v="0"/>
    <x v="1"/>
    <s v="GBP"/>
    <n v="1387281600"/>
    <n v="1384811721"/>
    <b v="0"/>
    <x v="43"/>
    <b v="1"/>
    <s v="music/pop"/>
    <n v="1.1279999999999999"/>
    <x v="1205"/>
    <x v="4"/>
    <x v="27"/>
  </r>
  <r>
    <n v="1660"/>
    <x v="1660"/>
    <x v="1658"/>
    <x v="277"/>
    <x v="1141"/>
    <x v="0"/>
    <x v="13"/>
    <s v="EUR"/>
    <n v="1462053540"/>
    <n v="1459355950"/>
    <b v="0"/>
    <x v="17"/>
    <b v="1"/>
    <s v="music/pop"/>
    <n v="12.5375"/>
    <x v="1206"/>
    <x v="4"/>
    <x v="27"/>
  </r>
  <r>
    <n v="1661"/>
    <x v="1661"/>
    <x v="1659"/>
    <x v="278"/>
    <x v="1142"/>
    <x v="0"/>
    <x v="15"/>
    <s v="EUR"/>
    <n v="1453064400"/>
    <n v="1449359831"/>
    <b v="0"/>
    <x v="21"/>
    <b v="1"/>
    <s v="music/pop"/>
    <n v="1.0250632911392406"/>
    <x v="1207"/>
    <x v="4"/>
    <x v="27"/>
  </r>
  <r>
    <n v="1662"/>
    <x v="1662"/>
    <x v="1660"/>
    <x v="6"/>
    <x v="1143"/>
    <x v="0"/>
    <x v="0"/>
    <s v="USD"/>
    <n v="1325310336"/>
    <n v="1320122736"/>
    <b v="0"/>
    <x v="95"/>
    <b v="1"/>
    <s v="music/pop"/>
    <n v="1.026375"/>
    <x v="1208"/>
    <x v="4"/>
    <x v="27"/>
  </r>
  <r>
    <n v="1663"/>
    <x v="1663"/>
    <x v="1661"/>
    <x v="28"/>
    <x v="1144"/>
    <x v="0"/>
    <x v="0"/>
    <s v="USD"/>
    <n v="1422750707"/>
    <n v="1420158707"/>
    <b v="0"/>
    <x v="58"/>
    <b v="1"/>
    <s v="music/pop"/>
    <n v="1.08"/>
    <x v="1209"/>
    <x v="4"/>
    <x v="27"/>
  </r>
  <r>
    <n v="1664"/>
    <x v="1664"/>
    <x v="1662"/>
    <x v="30"/>
    <x v="1145"/>
    <x v="0"/>
    <x v="0"/>
    <s v="USD"/>
    <n v="1331870340"/>
    <n v="1328033818"/>
    <b v="0"/>
    <x v="30"/>
    <b v="1"/>
    <s v="music/pop"/>
    <n v="1.2240879999999998"/>
    <x v="1210"/>
    <x v="4"/>
    <x v="27"/>
  </r>
  <r>
    <n v="1665"/>
    <x v="1665"/>
    <x v="1663"/>
    <x v="8"/>
    <x v="1146"/>
    <x v="0"/>
    <x v="0"/>
    <s v="USD"/>
    <n v="1298343600"/>
    <n v="1295624113"/>
    <b v="0"/>
    <x v="251"/>
    <b v="1"/>
    <s v="music/pop"/>
    <n v="1.1945714285714286"/>
    <x v="1211"/>
    <x v="4"/>
    <x v="27"/>
  </r>
  <r>
    <n v="1666"/>
    <x v="1666"/>
    <x v="1664"/>
    <x v="30"/>
    <x v="1147"/>
    <x v="0"/>
    <x v="0"/>
    <s v="USD"/>
    <n v="1364447073"/>
    <n v="1361858673"/>
    <b v="0"/>
    <x v="15"/>
    <b v="1"/>
    <s v="music/pop"/>
    <n v="1.6088"/>
    <x v="1212"/>
    <x v="4"/>
    <x v="27"/>
  </r>
  <r>
    <n v="1667"/>
    <x v="1667"/>
    <x v="1665"/>
    <x v="104"/>
    <x v="1148"/>
    <x v="0"/>
    <x v="0"/>
    <s v="USD"/>
    <n v="1394521140"/>
    <n v="1392169298"/>
    <b v="0"/>
    <x v="141"/>
    <b v="1"/>
    <s v="music/pop"/>
    <n v="1.2685294117647059"/>
    <x v="1213"/>
    <x v="4"/>
    <x v="27"/>
  </r>
  <r>
    <n v="1668"/>
    <x v="1668"/>
    <x v="1666"/>
    <x v="6"/>
    <x v="1143"/>
    <x v="0"/>
    <x v="0"/>
    <s v="USD"/>
    <n v="1322454939"/>
    <n v="1319859339"/>
    <b v="0"/>
    <x v="318"/>
    <b v="1"/>
    <s v="music/pop"/>
    <n v="1.026375"/>
    <x v="1214"/>
    <x v="4"/>
    <x v="27"/>
  </r>
  <r>
    <n v="1669"/>
    <x v="1669"/>
    <x v="1667"/>
    <x v="13"/>
    <x v="1149"/>
    <x v="0"/>
    <x v="0"/>
    <s v="USD"/>
    <n v="1464729276"/>
    <n v="1459545276"/>
    <b v="0"/>
    <x v="47"/>
    <b v="1"/>
    <s v="music/pop"/>
    <n v="1.3975"/>
    <x v="404"/>
    <x v="4"/>
    <x v="27"/>
  </r>
  <r>
    <n v="1670"/>
    <x v="1670"/>
    <x v="1668"/>
    <x v="28"/>
    <x v="772"/>
    <x v="0"/>
    <x v="0"/>
    <s v="USD"/>
    <n v="1278302400"/>
    <n v="1273961999"/>
    <b v="0"/>
    <x v="23"/>
    <b v="1"/>
    <s v="music/pop"/>
    <n v="1.026"/>
    <x v="1215"/>
    <x v="4"/>
    <x v="27"/>
  </r>
  <r>
    <n v="1671"/>
    <x v="1671"/>
    <x v="1669"/>
    <x v="13"/>
    <x v="1150"/>
    <x v="0"/>
    <x v="0"/>
    <s v="USD"/>
    <n v="1470056614"/>
    <n v="1467464614"/>
    <b v="0"/>
    <x v="99"/>
    <b v="1"/>
    <s v="music/pop"/>
    <n v="1.0067349999999999"/>
    <x v="1216"/>
    <x v="4"/>
    <x v="27"/>
  </r>
  <r>
    <n v="1672"/>
    <x v="1672"/>
    <x v="1670"/>
    <x v="180"/>
    <x v="1151"/>
    <x v="0"/>
    <x v="0"/>
    <s v="USD"/>
    <n v="1338824730"/>
    <n v="1336232730"/>
    <b v="0"/>
    <x v="72"/>
    <b v="1"/>
    <s v="music/pop"/>
    <n v="1.1294117647058823"/>
    <x v="1217"/>
    <x v="4"/>
    <x v="27"/>
  </r>
  <r>
    <n v="1673"/>
    <x v="1673"/>
    <x v="1671"/>
    <x v="190"/>
    <x v="1152"/>
    <x v="0"/>
    <x v="0"/>
    <s v="USD"/>
    <n v="1425675892"/>
    <n v="1423083892"/>
    <b v="0"/>
    <x v="211"/>
    <b v="1"/>
    <s v="music/pop"/>
    <n v="1.2809523809523808"/>
    <x v="1218"/>
    <x v="4"/>
    <x v="27"/>
  </r>
  <r>
    <n v="1674"/>
    <x v="1674"/>
    <x v="1672"/>
    <x v="10"/>
    <x v="413"/>
    <x v="0"/>
    <x v="0"/>
    <s v="USD"/>
    <n v="1471503540"/>
    <n v="1468852306"/>
    <b v="0"/>
    <x v="116"/>
    <b v="1"/>
    <s v="music/pop"/>
    <n v="2.0169999999999999"/>
    <x v="1219"/>
    <x v="4"/>
    <x v="27"/>
  </r>
  <r>
    <n v="1675"/>
    <x v="1675"/>
    <x v="1673"/>
    <x v="28"/>
    <x v="1153"/>
    <x v="0"/>
    <x v="0"/>
    <s v="USD"/>
    <n v="1318802580"/>
    <n v="1316194540"/>
    <b v="0"/>
    <x v="69"/>
    <b v="1"/>
    <s v="music/pop"/>
    <n v="1.37416"/>
    <x v="1220"/>
    <x v="4"/>
    <x v="27"/>
  </r>
  <r>
    <n v="1676"/>
    <x v="1676"/>
    <x v="1674"/>
    <x v="9"/>
    <x v="1154"/>
    <x v="0"/>
    <x v="0"/>
    <s v="USD"/>
    <n v="1334980740"/>
    <n v="1330968347"/>
    <b v="0"/>
    <x v="288"/>
    <b v="1"/>
    <s v="music/pop"/>
    <n v="1.1533333333333333"/>
    <x v="1221"/>
    <x v="4"/>
    <x v="27"/>
  </r>
  <r>
    <n v="1677"/>
    <x v="1677"/>
    <x v="1675"/>
    <x v="12"/>
    <x v="1155"/>
    <x v="0"/>
    <x v="3"/>
    <s v="EUR"/>
    <n v="1460786340"/>
    <n v="1455615976"/>
    <b v="0"/>
    <x v="288"/>
    <b v="1"/>
    <s v="music/pop"/>
    <n v="1.1166666666666667"/>
    <x v="1222"/>
    <x v="4"/>
    <x v="27"/>
  </r>
  <r>
    <n v="1678"/>
    <x v="1678"/>
    <x v="1676"/>
    <x v="15"/>
    <x v="702"/>
    <x v="0"/>
    <x v="0"/>
    <s v="USD"/>
    <n v="1391718671"/>
    <n v="1390509071"/>
    <b v="0"/>
    <x v="72"/>
    <b v="1"/>
    <s v="music/pop"/>
    <n v="1.1839999999999999"/>
    <x v="1223"/>
    <x v="4"/>
    <x v="27"/>
  </r>
  <r>
    <n v="1679"/>
    <x v="1679"/>
    <x v="1677"/>
    <x v="13"/>
    <x v="98"/>
    <x v="0"/>
    <x v="0"/>
    <s v="USD"/>
    <n v="1311298745"/>
    <n v="1309311545"/>
    <b v="0"/>
    <x v="66"/>
    <b v="1"/>
    <s v="music/pop"/>
    <n v="1.75"/>
    <x v="372"/>
    <x v="4"/>
    <x v="27"/>
  </r>
  <r>
    <n v="1680"/>
    <x v="1680"/>
    <x v="1678"/>
    <x v="28"/>
    <x v="1156"/>
    <x v="0"/>
    <x v="0"/>
    <s v="USD"/>
    <n v="1405188667"/>
    <n v="1402596667"/>
    <b v="0"/>
    <x v="20"/>
    <b v="1"/>
    <s v="music/pop"/>
    <n v="1.175"/>
    <x v="1224"/>
    <x v="4"/>
    <x v="27"/>
  </r>
  <r>
    <n v="1681"/>
    <x v="1681"/>
    <x v="1679"/>
    <x v="99"/>
    <x v="1157"/>
    <x v="3"/>
    <x v="0"/>
    <s v="USD"/>
    <n v="1490752800"/>
    <n v="1486522484"/>
    <b v="0"/>
    <x v="330"/>
    <b v="0"/>
    <s v="music/faith"/>
    <n v="1.0142212307692309"/>
    <x v="1225"/>
    <x v="4"/>
    <x v="28"/>
  </r>
  <r>
    <n v="1682"/>
    <x v="1682"/>
    <x v="1680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x v="1683"/>
    <x v="1681"/>
    <x v="8"/>
    <x v="1158"/>
    <x v="3"/>
    <x v="6"/>
    <s v="EUR"/>
    <n v="1491590738"/>
    <n v="1489517138"/>
    <b v="0"/>
    <x v="73"/>
    <b v="0"/>
    <s v="music/faith"/>
    <n v="0.21714285714285714"/>
    <x v="1226"/>
    <x v="4"/>
    <x v="28"/>
  </r>
  <r>
    <n v="1684"/>
    <x v="1684"/>
    <x v="1682"/>
    <x v="6"/>
    <x v="1159"/>
    <x v="3"/>
    <x v="0"/>
    <s v="USD"/>
    <n v="1489775641"/>
    <n v="1487360041"/>
    <b v="0"/>
    <x v="21"/>
    <b v="0"/>
    <s v="music/faith"/>
    <n v="1.0912500000000001"/>
    <x v="1227"/>
    <x v="4"/>
    <x v="28"/>
  </r>
  <r>
    <n v="1685"/>
    <x v="1685"/>
    <x v="1683"/>
    <x v="18"/>
    <x v="175"/>
    <x v="3"/>
    <x v="0"/>
    <s v="USD"/>
    <n v="1490331623"/>
    <n v="1487743223"/>
    <b v="0"/>
    <x v="41"/>
    <b v="0"/>
    <s v="music/faith"/>
    <n v="1.0285714285714285"/>
    <x v="1228"/>
    <x v="4"/>
    <x v="28"/>
  </r>
  <r>
    <n v="1686"/>
    <x v="1686"/>
    <x v="1684"/>
    <x v="10"/>
    <x v="461"/>
    <x v="3"/>
    <x v="5"/>
    <s v="CAD"/>
    <n v="1493320519"/>
    <n v="1488140119"/>
    <b v="0"/>
    <x v="29"/>
    <b v="0"/>
    <s v="music/faith"/>
    <n v="3.5999999999999999E-3"/>
    <x v="666"/>
    <x v="4"/>
    <x v="28"/>
  </r>
  <r>
    <n v="1687"/>
    <x v="1687"/>
    <x v="1685"/>
    <x v="3"/>
    <x v="1160"/>
    <x v="3"/>
    <x v="0"/>
    <s v="USD"/>
    <n v="1491855300"/>
    <n v="1488935245"/>
    <b v="0"/>
    <x v="70"/>
    <b v="0"/>
    <s v="music/faith"/>
    <n v="0.3125"/>
    <x v="1229"/>
    <x v="4"/>
    <x v="28"/>
  </r>
  <r>
    <n v="1688"/>
    <x v="1688"/>
    <x v="1686"/>
    <x v="23"/>
    <x v="1161"/>
    <x v="3"/>
    <x v="0"/>
    <s v="USD"/>
    <n v="1491738594"/>
    <n v="1489150194"/>
    <b v="0"/>
    <x v="63"/>
    <b v="0"/>
    <s v="music/faith"/>
    <n v="0.443"/>
    <x v="1230"/>
    <x v="4"/>
    <x v="28"/>
  </r>
  <r>
    <n v="1689"/>
    <x v="1689"/>
    <x v="1687"/>
    <x v="262"/>
    <x v="1162"/>
    <x v="3"/>
    <x v="0"/>
    <s v="USD"/>
    <n v="1489700230"/>
    <n v="1487111830"/>
    <b v="0"/>
    <x v="25"/>
    <b v="0"/>
    <s v="music/faith"/>
    <n v="1"/>
    <x v="1231"/>
    <x v="4"/>
    <x v="28"/>
  </r>
  <r>
    <n v="1690"/>
    <x v="1690"/>
    <x v="1688"/>
    <x v="30"/>
    <x v="1163"/>
    <x v="3"/>
    <x v="0"/>
    <s v="USD"/>
    <n v="1491470442"/>
    <n v="1488882042"/>
    <b v="0"/>
    <x v="202"/>
    <b v="0"/>
    <s v="music/faith"/>
    <n v="0.254"/>
    <x v="1232"/>
    <x v="4"/>
    <x v="28"/>
  </r>
  <r>
    <n v="1691"/>
    <x v="1691"/>
    <x v="1689"/>
    <x v="11"/>
    <x v="1164"/>
    <x v="3"/>
    <x v="0"/>
    <s v="USD"/>
    <n v="1491181200"/>
    <n v="1488387008"/>
    <b v="0"/>
    <x v="44"/>
    <b v="0"/>
    <s v="music/faith"/>
    <n v="0.33473333333333333"/>
    <x v="1233"/>
    <x v="4"/>
    <x v="28"/>
  </r>
  <r>
    <n v="1692"/>
    <x v="1692"/>
    <x v="1690"/>
    <x v="10"/>
    <x v="1165"/>
    <x v="3"/>
    <x v="0"/>
    <s v="USD"/>
    <n v="1490572740"/>
    <n v="1487734667"/>
    <b v="0"/>
    <x v="41"/>
    <b v="0"/>
    <s v="music/faith"/>
    <n v="0.47799999999999998"/>
    <x v="1234"/>
    <x v="4"/>
    <x v="28"/>
  </r>
  <r>
    <n v="1693"/>
    <x v="1693"/>
    <x v="1691"/>
    <x v="9"/>
    <x v="668"/>
    <x v="3"/>
    <x v="1"/>
    <s v="GBP"/>
    <n v="1491768000"/>
    <n v="1489097112"/>
    <b v="0"/>
    <x v="22"/>
    <b v="0"/>
    <s v="music/faith"/>
    <n v="9.3333333333333338E-2"/>
    <x v="436"/>
    <x v="4"/>
    <x v="28"/>
  </r>
  <r>
    <n v="1694"/>
    <x v="1694"/>
    <x v="1692"/>
    <x v="3"/>
    <x v="139"/>
    <x v="3"/>
    <x v="0"/>
    <s v="USD"/>
    <n v="1490589360"/>
    <n v="1488038674"/>
    <b v="0"/>
    <x v="29"/>
    <b v="0"/>
    <s v="music/faith"/>
    <n v="5.0000000000000001E-4"/>
    <x v="144"/>
    <x v="4"/>
    <x v="28"/>
  </r>
  <r>
    <n v="1695"/>
    <x v="1695"/>
    <x v="1693"/>
    <x v="14"/>
    <x v="1166"/>
    <x v="3"/>
    <x v="0"/>
    <s v="USD"/>
    <n v="1491786000"/>
    <n v="1488847514"/>
    <b v="0"/>
    <x v="23"/>
    <b v="0"/>
    <s v="music/faith"/>
    <n v="0.11708333333333333"/>
    <x v="1235"/>
    <x v="4"/>
    <x v="28"/>
  </r>
  <r>
    <n v="1696"/>
    <x v="1696"/>
    <x v="1694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x v="1697"/>
    <x v="1695"/>
    <x v="78"/>
    <x v="1167"/>
    <x v="3"/>
    <x v="0"/>
    <s v="USD"/>
    <n v="1491781648"/>
    <n v="1489193248"/>
    <b v="0"/>
    <x v="19"/>
    <b v="0"/>
    <s v="music/faith"/>
    <n v="0.20208000000000001"/>
    <x v="1236"/>
    <x v="4"/>
    <x v="28"/>
  </r>
  <r>
    <n v="1698"/>
    <x v="1698"/>
    <x v="1696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x v="1699"/>
    <x v="1697"/>
    <x v="279"/>
    <x v="1168"/>
    <x v="3"/>
    <x v="0"/>
    <s v="USD"/>
    <n v="1491943445"/>
    <n v="1489351445"/>
    <b v="0"/>
    <x v="80"/>
    <b v="0"/>
    <s v="music/faith"/>
    <n v="4.2311459353574929E-2"/>
    <x v="1237"/>
    <x v="4"/>
    <x v="28"/>
  </r>
  <r>
    <n v="1700"/>
    <x v="1700"/>
    <x v="1698"/>
    <x v="22"/>
    <x v="1169"/>
    <x v="3"/>
    <x v="0"/>
    <s v="USD"/>
    <n v="1491019200"/>
    <n v="1488418990"/>
    <b v="0"/>
    <x v="1"/>
    <b v="0"/>
    <s v="music/faith"/>
    <n v="0.2606"/>
    <x v="1238"/>
    <x v="4"/>
    <x v="28"/>
  </r>
  <r>
    <n v="1701"/>
    <x v="1701"/>
    <x v="1699"/>
    <x v="280"/>
    <x v="115"/>
    <x v="2"/>
    <x v="0"/>
    <s v="USD"/>
    <n v="1421337405"/>
    <n v="1418745405"/>
    <b v="0"/>
    <x v="84"/>
    <b v="0"/>
    <s v="music/faith"/>
    <n v="1.9801980198019802E-3"/>
    <x v="144"/>
    <x v="4"/>
    <x v="28"/>
  </r>
  <r>
    <n v="1702"/>
    <x v="1702"/>
    <x v="1700"/>
    <x v="281"/>
    <x v="116"/>
    <x v="2"/>
    <x v="0"/>
    <s v="USD"/>
    <n v="1427745150"/>
    <n v="1425156750"/>
    <b v="0"/>
    <x v="29"/>
    <b v="0"/>
    <s v="music/faith"/>
    <n v="6.0606060606060605E-5"/>
    <x v="120"/>
    <x v="4"/>
    <x v="28"/>
  </r>
  <r>
    <n v="1703"/>
    <x v="1703"/>
    <x v="1701"/>
    <x v="10"/>
    <x v="152"/>
    <x v="2"/>
    <x v="0"/>
    <s v="USD"/>
    <n v="1441003537"/>
    <n v="1435819537"/>
    <b v="0"/>
    <x v="84"/>
    <b v="0"/>
    <s v="music/faith"/>
    <n v="1.0200000000000001E-2"/>
    <x v="157"/>
    <x v="4"/>
    <x v="28"/>
  </r>
  <r>
    <n v="1704"/>
    <x v="1704"/>
    <x v="1702"/>
    <x v="13"/>
    <x v="1170"/>
    <x v="2"/>
    <x v="0"/>
    <s v="USD"/>
    <n v="1424056873"/>
    <n v="1421464873"/>
    <b v="0"/>
    <x v="202"/>
    <b v="0"/>
    <s v="music/faith"/>
    <n v="0.65100000000000002"/>
    <x v="1239"/>
    <x v="4"/>
    <x v="28"/>
  </r>
  <r>
    <n v="1705"/>
    <x v="1705"/>
    <x v="1703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x v="1706"/>
    <x v="1704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x v="1707"/>
    <x v="1705"/>
    <x v="10"/>
    <x v="1171"/>
    <x v="2"/>
    <x v="0"/>
    <s v="USD"/>
    <n v="1459181895"/>
    <n v="1456593495"/>
    <b v="0"/>
    <x v="82"/>
    <b v="0"/>
    <s v="music/faith"/>
    <n v="9.74E-2"/>
    <x v="1240"/>
    <x v="4"/>
    <x v="28"/>
  </r>
  <r>
    <n v="1708"/>
    <x v="1708"/>
    <x v="1706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x v="1709"/>
    <x v="1707"/>
    <x v="257"/>
    <x v="1079"/>
    <x v="2"/>
    <x v="0"/>
    <s v="USD"/>
    <n v="1409513940"/>
    <n v="1405949514"/>
    <b v="0"/>
    <x v="80"/>
    <b v="0"/>
    <s v="music/faith"/>
    <n v="4.8571428571428571E-2"/>
    <x v="1241"/>
    <x v="4"/>
    <x v="28"/>
  </r>
  <r>
    <n v="1710"/>
    <x v="1710"/>
    <x v="1708"/>
    <x v="10"/>
    <x v="1172"/>
    <x v="2"/>
    <x v="12"/>
    <s v="EUR"/>
    <n v="1453122000"/>
    <n v="1449151888"/>
    <b v="0"/>
    <x v="29"/>
    <b v="0"/>
    <s v="music/faith"/>
    <n v="6.7999999999999996E-3"/>
    <x v="447"/>
    <x v="4"/>
    <x v="28"/>
  </r>
  <r>
    <n v="1711"/>
    <x v="1711"/>
    <x v="1709"/>
    <x v="3"/>
    <x v="1121"/>
    <x v="2"/>
    <x v="0"/>
    <s v="USD"/>
    <n v="1409585434"/>
    <n v="1406907034"/>
    <b v="0"/>
    <x v="84"/>
    <b v="0"/>
    <s v="music/faith"/>
    <n v="0.105"/>
    <x v="1242"/>
    <x v="4"/>
    <x v="28"/>
  </r>
  <r>
    <n v="1712"/>
    <x v="1712"/>
    <x v="1710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x v="1713"/>
    <x v="1711"/>
    <x v="9"/>
    <x v="155"/>
    <x v="2"/>
    <x v="0"/>
    <s v="USD"/>
    <n v="1412536412"/>
    <n v="1409944412"/>
    <b v="0"/>
    <x v="29"/>
    <b v="0"/>
    <s v="music/faith"/>
    <n v="1.6666666666666666E-2"/>
    <x v="73"/>
    <x v="4"/>
    <x v="28"/>
  </r>
  <r>
    <n v="1714"/>
    <x v="1714"/>
    <x v="1712"/>
    <x v="31"/>
    <x v="1173"/>
    <x v="2"/>
    <x v="0"/>
    <s v="USD"/>
    <n v="1430517761"/>
    <n v="1427925761"/>
    <b v="0"/>
    <x v="57"/>
    <b v="0"/>
    <s v="music/faith"/>
    <n v="7.868E-2"/>
    <x v="1243"/>
    <x v="4"/>
    <x v="28"/>
  </r>
  <r>
    <n v="1715"/>
    <x v="1715"/>
    <x v="1713"/>
    <x v="10"/>
    <x v="143"/>
    <x v="2"/>
    <x v="0"/>
    <s v="USD"/>
    <n v="1427772120"/>
    <n v="1425186785"/>
    <b v="0"/>
    <x v="84"/>
    <b v="0"/>
    <s v="music/faith"/>
    <n v="2.2000000000000001E-3"/>
    <x v="148"/>
    <x v="4"/>
    <x v="28"/>
  </r>
  <r>
    <n v="1716"/>
    <x v="1716"/>
    <x v="1714"/>
    <x v="13"/>
    <x v="403"/>
    <x v="2"/>
    <x v="0"/>
    <s v="USD"/>
    <n v="1481295099"/>
    <n v="1477835499"/>
    <b v="0"/>
    <x v="83"/>
    <b v="0"/>
    <s v="music/faith"/>
    <n v="7.4999999999999997E-2"/>
    <x v="73"/>
    <x v="4"/>
    <x v="28"/>
  </r>
  <r>
    <n v="1717"/>
    <x v="1717"/>
    <x v="1715"/>
    <x v="282"/>
    <x v="1174"/>
    <x v="2"/>
    <x v="0"/>
    <s v="USD"/>
    <n v="1461211200"/>
    <n v="1459467238"/>
    <b v="0"/>
    <x v="14"/>
    <b v="0"/>
    <s v="music/faith"/>
    <n v="0.42725880551301687"/>
    <x v="1244"/>
    <x v="4"/>
    <x v="28"/>
  </r>
  <r>
    <n v="1718"/>
    <x v="1718"/>
    <x v="1716"/>
    <x v="19"/>
    <x v="735"/>
    <x v="2"/>
    <x v="0"/>
    <s v="USD"/>
    <n v="1463201940"/>
    <n v="1459435149"/>
    <b v="0"/>
    <x v="84"/>
    <b v="0"/>
    <s v="music/faith"/>
    <n v="2.142857142857143E-3"/>
    <x v="839"/>
    <x v="4"/>
    <x v="28"/>
  </r>
  <r>
    <n v="1719"/>
    <x v="1719"/>
    <x v="1717"/>
    <x v="23"/>
    <x v="428"/>
    <x v="2"/>
    <x v="0"/>
    <s v="USD"/>
    <n v="1410958191"/>
    <n v="1408366191"/>
    <b v="0"/>
    <x v="83"/>
    <b v="0"/>
    <s v="music/faith"/>
    <n v="8.7500000000000008E-3"/>
    <x v="123"/>
    <x v="4"/>
    <x v="28"/>
  </r>
  <r>
    <n v="1720"/>
    <x v="1720"/>
    <x v="1718"/>
    <x v="23"/>
    <x v="1175"/>
    <x v="2"/>
    <x v="0"/>
    <s v="USD"/>
    <n v="1415562471"/>
    <n v="1412966871"/>
    <b v="0"/>
    <x v="22"/>
    <b v="0"/>
    <s v="music/faith"/>
    <n v="5.6250000000000001E-2"/>
    <x v="1245"/>
    <x v="4"/>
    <x v="28"/>
  </r>
  <r>
    <n v="1721"/>
    <x v="1721"/>
    <x v="1719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x v="1722"/>
    <x v="1720"/>
    <x v="283"/>
    <x v="116"/>
    <x v="2"/>
    <x v="0"/>
    <s v="USD"/>
    <n v="1459642200"/>
    <n v="1456441429"/>
    <b v="0"/>
    <x v="29"/>
    <b v="0"/>
    <s v="music/faith"/>
    <n v="3.4722222222222224E-4"/>
    <x v="120"/>
    <x v="4"/>
    <x v="28"/>
  </r>
  <r>
    <n v="1723"/>
    <x v="1723"/>
    <x v="1721"/>
    <x v="3"/>
    <x v="1084"/>
    <x v="2"/>
    <x v="0"/>
    <s v="USD"/>
    <n v="1435730400"/>
    <n v="1430855315"/>
    <b v="0"/>
    <x v="83"/>
    <b v="0"/>
    <s v="music/faith"/>
    <n v="6.5000000000000002E-2"/>
    <x v="1246"/>
    <x v="4"/>
    <x v="28"/>
  </r>
  <r>
    <n v="1724"/>
    <x v="1724"/>
    <x v="1722"/>
    <x v="12"/>
    <x v="428"/>
    <x v="2"/>
    <x v="0"/>
    <s v="USD"/>
    <n v="1414707762"/>
    <n v="1412115762"/>
    <b v="0"/>
    <x v="80"/>
    <b v="0"/>
    <s v="music/faith"/>
    <n v="5.8333333333333336E-3"/>
    <x v="440"/>
    <x v="4"/>
    <x v="28"/>
  </r>
  <r>
    <n v="1725"/>
    <x v="1725"/>
    <x v="1723"/>
    <x v="62"/>
    <x v="145"/>
    <x v="2"/>
    <x v="0"/>
    <s v="USD"/>
    <n v="1408922049"/>
    <n v="1406330049"/>
    <b v="0"/>
    <x v="82"/>
    <b v="0"/>
    <s v="music/faith"/>
    <n v="0.10181818181818182"/>
    <x v="1247"/>
    <x v="4"/>
    <x v="28"/>
  </r>
  <r>
    <n v="1726"/>
    <x v="1726"/>
    <x v="1724"/>
    <x v="115"/>
    <x v="1176"/>
    <x v="2"/>
    <x v="0"/>
    <s v="USD"/>
    <n v="1403906664"/>
    <n v="1401401064"/>
    <b v="0"/>
    <x v="38"/>
    <b v="0"/>
    <s v="music/faith"/>
    <n v="0.33784615384615385"/>
    <x v="1248"/>
    <x v="4"/>
    <x v="28"/>
  </r>
  <r>
    <n v="1727"/>
    <x v="1727"/>
    <x v="1725"/>
    <x v="9"/>
    <x v="116"/>
    <x v="2"/>
    <x v="1"/>
    <s v="GBP"/>
    <n v="1428231600"/>
    <n v="1423520177"/>
    <b v="0"/>
    <x v="29"/>
    <b v="0"/>
    <s v="music/faith"/>
    <n v="3.3333333333333332E-4"/>
    <x v="120"/>
    <x v="4"/>
    <x v="28"/>
  </r>
  <r>
    <n v="1728"/>
    <x v="1728"/>
    <x v="1726"/>
    <x v="21"/>
    <x v="1177"/>
    <x v="2"/>
    <x v="0"/>
    <s v="USD"/>
    <n v="1445439674"/>
    <n v="1442847674"/>
    <b v="0"/>
    <x v="63"/>
    <b v="0"/>
    <s v="music/faith"/>
    <n v="0.68400000000000005"/>
    <x v="1249"/>
    <x v="4"/>
    <x v="28"/>
  </r>
  <r>
    <n v="1729"/>
    <x v="1729"/>
    <x v="1727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x v="1730"/>
    <x v="1728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x v="1731"/>
    <x v="1729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x v="1732"/>
    <x v="1730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x v="1733"/>
    <x v="1731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x v="1734"/>
    <x v="1732"/>
    <x v="37"/>
    <x v="116"/>
    <x v="2"/>
    <x v="0"/>
    <s v="USD"/>
    <n v="1431046356"/>
    <n v="1428454356"/>
    <b v="0"/>
    <x v="29"/>
    <b v="0"/>
    <s v="music/faith"/>
    <n v="2.2222222222222223E-4"/>
    <x v="120"/>
    <x v="4"/>
    <x v="28"/>
  </r>
  <r>
    <n v="1735"/>
    <x v="1735"/>
    <x v="1733"/>
    <x v="28"/>
    <x v="178"/>
    <x v="2"/>
    <x v="0"/>
    <s v="USD"/>
    <n v="1470598345"/>
    <n v="1468006345"/>
    <b v="0"/>
    <x v="84"/>
    <b v="0"/>
    <s v="music/faith"/>
    <n v="0.11"/>
    <x v="698"/>
    <x v="4"/>
    <x v="28"/>
  </r>
  <r>
    <n v="1736"/>
    <x v="1736"/>
    <x v="1734"/>
    <x v="9"/>
    <x v="1178"/>
    <x v="2"/>
    <x v="0"/>
    <s v="USD"/>
    <n v="1447018833"/>
    <n v="1444423233"/>
    <b v="0"/>
    <x v="29"/>
    <b v="0"/>
    <s v="music/faith"/>
    <n v="7.3333333333333332E-3"/>
    <x v="1250"/>
    <x v="4"/>
    <x v="28"/>
  </r>
  <r>
    <n v="1737"/>
    <x v="1737"/>
    <x v="1735"/>
    <x v="23"/>
    <x v="447"/>
    <x v="2"/>
    <x v="0"/>
    <s v="USD"/>
    <n v="1437432392"/>
    <n v="1434840392"/>
    <b v="0"/>
    <x v="41"/>
    <b v="0"/>
    <s v="music/faith"/>
    <n v="0.21249999999999999"/>
    <x v="98"/>
    <x v="4"/>
    <x v="28"/>
  </r>
  <r>
    <n v="1738"/>
    <x v="1738"/>
    <x v="1736"/>
    <x v="10"/>
    <x v="170"/>
    <x v="2"/>
    <x v="0"/>
    <s v="USD"/>
    <n v="1412283542"/>
    <n v="1409691542"/>
    <b v="0"/>
    <x v="29"/>
    <b v="0"/>
    <s v="music/faith"/>
    <n v="4.0000000000000001E-3"/>
    <x v="135"/>
    <x v="4"/>
    <x v="28"/>
  </r>
  <r>
    <n v="1739"/>
    <x v="1739"/>
    <x v="1737"/>
    <x v="28"/>
    <x v="116"/>
    <x v="2"/>
    <x v="0"/>
    <s v="USD"/>
    <n v="1462391932"/>
    <n v="1457297932"/>
    <b v="0"/>
    <x v="29"/>
    <b v="0"/>
    <s v="music/faith"/>
    <n v="1E-3"/>
    <x v="120"/>
    <x v="4"/>
    <x v="28"/>
  </r>
  <r>
    <n v="1740"/>
    <x v="1740"/>
    <x v="1738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x v="1741"/>
    <x v="1739"/>
    <x v="38"/>
    <x v="414"/>
    <x v="0"/>
    <x v="1"/>
    <s v="GBP"/>
    <n v="1433948671"/>
    <n v="1430060671"/>
    <b v="0"/>
    <x v="47"/>
    <b v="1"/>
    <s v="photography/photobooks"/>
    <n v="1.1083333333333334"/>
    <x v="1251"/>
    <x v="8"/>
    <x v="20"/>
  </r>
  <r>
    <n v="1742"/>
    <x v="1742"/>
    <x v="1740"/>
    <x v="13"/>
    <x v="1179"/>
    <x v="0"/>
    <x v="0"/>
    <s v="USD"/>
    <n v="1483822800"/>
    <n v="1481058170"/>
    <b v="0"/>
    <x v="69"/>
    <b v="1"/>
    <s v="photography/photobooks"/>
    <n v="1.0874999999999999"/>
    <x v="1252"/>
    <x v="8"/>
    <x v="20"/>
  </r>
  <r>
    <n v="1743"/>
    <x v="1743"/>
    <x v="1741"/>
    <x v="12"/>
    <x v="11"/>
    <x v="0"/>
    <x v="0"/>
    <s v="USD"/>
    <n v="1472270340"/>
    <n v="1470348775"/>
    <b v="0"/>
    <x v="85"/>
    <b v="1"/>
    <s v="photography/photobooks"/>
    <n v="1.0041666666666667"/>
    <x v="1253"/>
    <x v="8"/>
    <x v="20"/>
  </r>
  <r>
    <n v="1744"/>
    <x v="1744"/>
    <x v="1742"/>
    <x v="62"/>
    <x v="1180"/>
    <x v="0"/>
    <x v="1"/>
    <s v="GBP"/>
    <n v="1425821477"/>
    <n v="1421937077"/>
    <b v="0"/>
    <x v="16"/>
    <b v="1"/>
    <s v="photography/photobooks"/>
    <n v="1.1845454545454546"/>
    <x v="1254"/>
    <x v="8"/>
    <x v="20"/>
  </r>
  <r>
    <n v="1745"/>
    <x v="1745"/>
    <x v="1743"/>
    <x v="39"/>
    <x v="1181"/>
    <x v="0"/>
    <x v="0"/>
    <s v="USD"/>
    <n v="1482372000"/>
    <n v="1479276838"/>
    <b v="0"/>
    <x v="30"/>
    <b v="1"/>
    <s v="photography/photobooks"/>
    <n v="1.1401428571428571"/>
    <x v="1255"/>
    <x v="8"/>
    <x v="20"/>
  </r>
  <r>
    <n v="1746"/>
    <x v="1746"/>
    <x v="1744"/>
    <x v="36"/>
    <x v="1182"/>
    <x v="0"/>
    <x v="0"/>
    <s v="USD"/>
    <n v="1479952800"/>
    <n v="1477368867"/>
    <b v="0"/>
    <x v="329"/>
    <b v="1"/>
    <s v="photography/photobooks"/>
    <n v="1.4810000000000001"/>
    <x v="1256"/>
    <x v="8"/>
    <x v="20"/>
  </r>
  <r>
    <n v="1747"/>
    <x v="1747"/>
    <x v="1745"/>
    <x v="7"/>
    <x v="1183"/>
    <x v="0"/>
    <x v="1"/>
    <s v="GBP"/>
    <n v="1447426800"/>
    <n v="1444904830"/>
    <b v="0"/>
    <x v="180"/>
    <b v="1"/>
    <s v="photography/photobooks"/>
    <n v="1.0495555555555556"/>
    <x v="1257"/>
    <x v="8"/>
    <x v="20"/>
  </r>
  <r>
    <n v="1748"/>
    <x v="1748"/>
    <x v="1746"/>
    <x v="63"/>
    <x v="1184"/>
    <x v="0"/>
    <x v="5"/>
    <s v="CAD"/>
    <n v="1441234143"/>
    <n v="1438642143"/>
    <b v="0"/>
    <x v="331"/>
    <b v="1"/>
    <s v="photography/photobooks"/>
    <n v="1.29948"/>
    <x v="1258"/>
    <x v="8"/>
    <x v="20"/>
  </r>
  <r>
    <n v="1749"/>
    <x v="1749"/>
    <x v="1747"/>
    <x v="284"/>
    <x v="1185"/>
    <x v="0"/>
    <x v="19"/>
    <s v="EUR"/>
    <n v="1488394800"/>
    <n v="1485213921"/>
    <b v="0"/>
    <x v="132"/>
    <b v="1"/>
    <s v="photography/photobooks"/>
    <n v="1.2348756218905472"/>
    <x v="1259"/>
    <x v="8"/>
    <x v="20"/>
  </r>
  <r>
    <n v="1750"/>
    <x v="1750"/>
    <x v="1748"/>
    <x v="10"/>
    <x v="1186"/>
    <x v="0"/>
    <x v="0"/>
    <s v="USD"/>
    <n v="1461096304"/>
    <n v="1458936304"/>
    <b v="0"/>
    <x v="207"/>
    <b v="1"/>
    <s v="photography/photobooks"/>
    <n v="2.0162"/>
    <x v="1260"/>
    <x v="8"/>
    <x v="20"/>
  </r>
  <r>
    <n v="1751"/>
    <x v="1751"/>
    <x v="1749"/>
    <x v="3"/>
    <x v="1187"/>
    <x v="0"/>
    <x v="0"/>
    <s v="USD"/>
    <n v="1426787123"/>
    <n v="1424198723"/>
    <b v="0"/>
    <x v="42"/>
    <b v="1"/>
    <s v="photography/photobooks"/>
    <n v="1.0289999999999999"/>
    <x v="1261"/>
    <x v="8"/>
    <x v="20"/>
  </r>
  <r>
    <n v="1752"/>
    <x v="1752"/>
    <x v="1750"/>
    <x v="38"/>
    <x v="1188"/>
    <x v="0"/>
    <x v="1"/>
    <s v="GBP"/>
    <n v="1476425082"/>
    <n v="1473833082"/>
    <b v="0"/>
    <x v="240"/>
    <b v="1"/>
    <s v="photography/photobooks"/>
    <n v="2.6016666666666666"/>
    <x v="1262"/>
    <x v="8"/>
    <x v="20"/>
  </r>
  <r>
    <n v="1753"/>
    <x v="1753"/>
    <x v="1751"/>
    <x v="36"/>
    <x v="1189"/>
    <x v="0"/>
    <x v="8"/>
    <s v="DKK"/>
    <n v="1458579568"/>
    <n v="1455991168"/>
    <b v="0"/>
    <x v="2"/>
    <b v="1"/>
    <s v="photography/photobooks"/>
    <n v="1.08"/>
    <x v="1263"/>
    <x v="8"/>
    <x v="20"/>
  </r>
  <r>
    <n v="1754"/>
    <x v="1754"/>
    <x v="1752"/>
    <x v="0"/>
    <x v="1190"/>
    <x v="0"/>
    <x v="5"/>
    <s v="CAD"/>
    <n v="1428091353"/>
    <n v="1425502953"/>
    <b v="0"/>
    <x v="240"/>
    <b v="1"/>
    <s v="photography/photobooks"/>
    <n v="1.1052941176470588"/>
    <x v="1264"/>
    <x v="8"/>
    <x v="20"/>
  </r>
  <r>
    <n v="1755"/>
    <x v="1755"/>
    <x v="1753"/>
    <x v="251"/>
    <x v="134"/>
    <x v="0"/>
    <x v="0"/>
    <s v="USD"/>
    <n v="1444071361"/>
    <n v="1441479361"/>
    <b v="0"/>
    <x v="80"/>
    <b v="1"/>
    <s v="photography/photobooks"/>
    <n v="1.2"/>
    <x v="507"/>
    <x v="8"/>
    <x v="20"/>
  </r>
  <r>
    <n v="1756"/>
    <x v="1756"/>
    <x v="1754"/>
    <x v="62"/>
    <x v="1191"/>
    <x v="0"/>
    <x v="0"/>
    <s v="USD"/>
    <n v="1472443269"/>
    <n v="1468987269"/>
    <b v="0"/>
    <x v="148"/>
    <b v="1"/>
    <s v="photography/photobooks"/>
    <n v="1.0282909090909091"/>
    <x v="1265"/>
    <x v="8"/>
    <x v="20"/>
  </r>
  <r>
    <n v="1757"/>
    <x v="1757"/>
    <x v="1755"/>
    <x v="10"/>
    <x v="1192"/>
    <x v="0"/>
    <x v="0"/>
    <s v="USD"/>
    <n v="1485631740"/>
    <n v="1483041083"/>
    <b v="0"/>
    <x v="25"/>
    <b v="1"/>
    <s v="photography/photobooks"/>
    <n v="1.1599999999999999"/>
    <x v="1266"/>
    <x v="8"/>
    <x v="20"/>
  </r>
  <r>
    <n v="1758"/>
    <x v="1758"/>
    <x v="1756"/>
    <x v="28"/>
    <x v="1193"/>
    <x v="0"/>
    <x v="0"/>
    <s v="USD"/>
    <n v="1468536992"/>
    <n v="1463352992"/>
    <b v="0"/>
    <x v="74"/>
    <b v="1"/>
    <s v="photography/photobooks"/>
    <n v="1.147"/>
    <x v="1267"/>
    <x v="8"/>
    <x v="20"/>
  </r>
  <r>
    <n v="1759"/>
    <x v="1759"/>
    <x v="1757"/>
    <x v="10"/>
    <x v="1194"/>
    <x v="0"/>
    <x v="0"/>
    <s v="USD"/>
    <n v="1427309629"/>
    <n v="1425585229"/>
    <b v="0"/>
    <x v="72"/>
    <b v="1"/>
    <s v="photography/photobooks"/>
    <n v="1.0660000000000001"/>
    <x v="1268"/>
    <x v="8"/>
    <x v="20"/>
  </r>
  <r>
    <n v="1760"/>
    <x v="1760"/>
    <x v="1758"/>
    <x v="10"/>
    <x v="1195"/>
    <x v="0"/>
    <x v="0"/>
    <s v="USD"/>
    <n v="1456416513"/>
    <n v="1454688513"/>
    <b v="0"/>
    <x v="332"/>
    <b v="1"/>
    <s v="photography/photobooks"/>
    <n v="1.6544000000000001"/>
    <x v="1269"/>
    <x v="8"/>
    <x v="20"/>
  </r>
  <r>
    <n v="1761"/>
    <x v="1761"/>
    <x v="1759"/>
    <x v="213"/>
    <x v="1196"/>
    <x v="0"/>
    <x v="1"/>
    <s v="GBP"/>
    <n v="1442065060"/>
    <n v="1437745060"/>
    <b v="0"/>
    <x v="83"/>
    <b v="1"/>
    <s v="photography/photobooks"/>
    <n v="1.55"/>
    <x v="1270"/>
    <x v="8"/>
    <x v="20"/>
  </r>
  <r>
    <n v="1762"/>
    <x v="1762"/>
    <x v="1760"/>
    <x v="213"/>
    <x v="1197"/>
    <x v="0"/>
    <x v="0"/>
    <s v="USD"/>
    <n v="1457739245"/>
    <n v="1455147245"/>
    <b v="0"/>
    <x v="20"/>
    <b v="1"/>
    <s v="photography/photobooks"/>
    <n v="8.85"/>
    <x v="1271"/>
    <x v="8"/>
    <x v="20"/>
  </r>
  <r>
    <n v="1763"/>
    <x v="1763"/>
    <x v="1761"/>
    <x v="14"/>
    <x v="1198"/>
    <x v="0"/>
    <x v="0"/>
    <s v="USD"/>
    <n v="1477255840"/>
    <n v="1474663840"/>
    <b v="0"/>
    <x v="115"/>
    <b v="1"/>
    <s v="photography/photobooks"/>
    <n v="1.0190833333333333"/>
    <x v="1272"/>
    <x v="8"/>
    <x v="20"/>
  </r>
  <r>
    <n v="1764"/>
    <x v="1764"/>
    <x v="1762"/>
    <x v="34"/>
    <x v="1199"/>
    <x v="2"/>
    <x v="1"/>
    <s v="GBP"/>
    <n v="1407065979"/>
    <n v="1404560379"/>
    <b v="1"/>
    <x v="70"/>
    <b v="0"/>
    <s v="photography/photobooks"/>
    <n v="0.19600000000000001"/>
    <x v="1273"/>
    <x v="8"/>
    <x v="20"/>
  </r>
  <r>
    <n v="1765"/>
    <x v="1765"/>
    <x v="1763"/>
    <x v="78"/>
    <x v="1200"/>
    <x v="2"/>
    <x v="0"/>
    <s v="USD"/>
    <n v="1407972712"/>
    <n v="1405380712"/>
    <b v="1"/>
    <x v="273"/>
    <b v="0"/>
    <s v="photography/photobooks"/>
    <n v="0.59467839999999994"/>
    <x v="1274"/>
    <x v="8"/>
    <x v="20"/>
  </r>
  <r>
    <n v="1766"/>
    <x v="1766"/>
    <x v="1764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x v="1767"/>
    <x v="1765"/>
    <x v="10"/>
    <x v="1201"/>
    <x v="2"/>
    <x v="0"/>
    <s v="USD"/>
    <n v="1407080884"/>
    <n v="1404488884"/>
    <b v="1"/>
    <x v="70"/>
    <b v="0"/>
    <s v="photography/photobooks"/>
    <n v="0.4572"/>
    <x v="1275"/>
    <x v="8"/>
    <x v="20"/>
  </r>
  <r>
    <n v="1768"/>
    <x v="1768"/>
    <x v="1766"/>
    <x v="10"/>
    <x v="1202"/>
    <x v="2"/>
    <x v="0"/>
    <s v="USD"/>
    <n v="1411824444"/>
    <n v="1406640444"/>
    <b v="1"/>
    <x v="41"/>
    <b v="0"/>
    <s v="photography/photobooks"/>
    <n v="3.7400000000000003E-2"/>
    <x v="1276"/>
    <x v="8"/>
    <x v="20"/>
  </r>
  <r>
    <n v="1769"/>
    <x v="1769"/>
    <x v="1767"/>
    <x v="79"/>
    <x v="1203"/>
    <x v="2"/>
    <x v="0"/>
    <s v="USD"/>
    <n v="1421177959"/>
    <n v="1418585959"/>
    <b v="1"/>
    <x v="19"/>
    <b v="0"/>
    <s v="photography/photobooks"/>
    <n v="2.7025E-2"/>
    <x v="1277"/>
    <x v="8"/>
    <x v="20"/>
  </r>
  <r>
    <n v="1770"/>
    <x v="1770"/>
    <x v="1768"/>
    <x v="142"/>
    <x v="1204"/>
    <x v="2"/>
    <x v="0"/>
    <s v="USD"/>
    <n v="1413312194"/>
    <n v="1410288194"/>
    <b v="1"/>
    <x v="297"/>
    <b v="0"/>
    <s v="photography/photobooks"/>
    <n v="0.56514285714285717"/>
    <x v="456"/>
    <x v="8"/>
    <x v="20"/>
  </r>
  <r>
    <n v="1771"/>
    <x v="1771"/>
    <x v="1769"/>
    <x v="285"/>
    <x v="1032"/>
    <x v="2"/>
    <x v="1"/>
    <s v="GBP"/>
    <n v="1414107040"/>
    <n v="1411515040"/>
    <b v="1"/>
    <x v="20"/>
    <b v="0"/>
    <s v="photography/photobooks"/>
    <n v="0.21309523809523809"/>
    <x v="1278"/>
    <x v="8"/>
    <x v="20"/>
  </r>
  <r>
    <n v="1772"/>
    <x v="1772"/>
    <x v="1770"/>
    <x v="62"/>
    <x v="1205"/>
    <x v="2"/>
    <x v="1"/>
    <s v="GBP"/>
    <n v="1404666836"/>
    <n v="1399482836"/>
    <b v="1"/>
    <x v="10"/>
    <b v="0"/>
    <s v="photography/photobooks"/>
    <n v="0.156"/>
    <x v="1279"/>
    <x v="8"/>
    <x v="20"/>
  </r>
  <r>
    <n v="1773"/>
    <x v="1773"/>
    <x v="1771"/>
    <x v="11"/>
    <x v="1020"/>
    <x v="2"/>
    <x v="0"/>
    <s v="USD"/>
    <n v="1421691298"/>
    <n v="1417803298"/>
    <b v="1"/>
    <x v="10"/>
    <b v="0"/>
    <s v="photography/photobooks"/>
    <n v="6.2566666666666673E-2"/>
    <x v="1280"/>
    <x v="8"/>
    <x v="20"/>
  </r>
  <r>
    <n v="1774"/>
    <x v="1774"/>
    <x v="1772"/>
    <x v="30"/>
    <x v="1206"/>
    <x v="2"/>
    <x v="0"/>
    <s v="USD"/>
    <n v="1417273140"/>
    <n v="1413609292"/>
    <b v="1"/>
    <x v="62"/>
    <b v="0"/>
    <s v="photography/photobooks"/>
    <n v="0.4592"/>
    <x v="1281"/>
    <x v="8"/>
    <x v="20"/>
  </r>
  <r>
    <n v="1775"/>
    <x v="1775"/>
    <x v="1773"/>
    <x v="286"/>
    <x v="1207"/>
    <x v="2"/>
    <x v="0"/>
    <s v="USD"/>
    <n v="1414193160"/>
    <n v="1410305160"/>
    <b v="1"/>
    <x v="204"/>
    <b v="0"/>
    <s v="photography/photobooks"/>
    <n v="0.65101538461538466"/>
    <x v="1282"/>
    <x v="8"/>
    <x v="20"/>
  </r>
  <r>
    <n v="1776"/>
    <x v="1776"/>
    <x v="1774"/>
    <x v="10"/>
    <x v="400"/>
    <x v="2"/>
    <x v="1"/>
    <s v="GBP"/>
    <n v="1414623471"/>
    <n v="1411513071"/>
    <b v="1"/>
    <x v="80"/>
    <b v="0"/>
    <s v="photography/photobooks"/>
    <n v="6.7000000000000004E-2"/>
    <x v="33"/>
    <x v="8"/>
    <x v="20"/>
  </r>
  <r>
    <n v="1777"/>
    <x v="1777"/>
    <x v="1775"/>
    <x v="225"/>
    <x v="1208"/>
    <x v="2"/>
    <x v="9"/>
    <s v="EUR"/>
    <n v="1424421253"/>
    <n v="1421829253"/>
    <b v="1"/>
    <x v="73"/>
    <b v="0"/>
    <s v="photography/photobooks"/>
    <n v="0.135625"/>
    <x v="1283"/>
    <x v="8"/>
    <x v="20"/>
  </r>
  <r>
    <n v="1778"/>
    <x v="1778"/>
    <x v="1776"/>
    <x v="63"/>
    <x v="1209"/>
    <x v="2"/>
    <x v="0"/>
    <s v="USD"/>
    <n v="1427485395"/>
    <n v="1423600995"/>
    <b v="1"/>
    <x v="41"/>
    <b v="0"/>
    <s v="photography/photobooks"/>
    <n v="1.9900000000000001E-2"/>
    <x v="1284"/>
    <x v="8"/>
    <x v="20"/>
  </r>
  <r>
    <n v="1779"/>
    <x v="1779"/>
    <x v="1777"/>
    <x v="34"/>
    <x v="1210"/>
    <x v="2"/>
    <x v="0"/>
    <s v="USD"/>
    <n v="1472834180"/>
    <n v="1470242180"/>
    <b v="1"/>
    <x v="44"/>
    <b v="0"/>
    <s v="photography/photobooks"/>
    <n v="0.36236363636363639"/>
    <x v="1285"/>
    <x v="8"/>
    <x v="20"/>
  </r>
  <r>
    <n v="1780"/>
    <x v="1780"/>
    <x v="1778"/>
    <x v="11"/>
    <x v="1211"/>
    <x v="2"/>
    <x v="0"/>
    <s v="USD"/>
    <n v="1467469510"/>
    <n v="1462285510"/>
    <b v="1"/>
    <x v="215"/>
    <b v="0"/>
    <s v="photography/photobooks"/>
    <n v="0.39743333333333336"/>
    <x v="1286"/>
    <x v="8"/>
    <x v="20"/>
  </r>
  <r>
    <n v="1781"/>
    <x v="1781"/>
    <x v="1779"/>
    <x v="62"/>
    <x v="1212"/>
    <x v="2"/>
    <x v="0"/>
    <s v="USD"/>
    <n v="1473950945"/>
    <n v="1471272545"/>
    <b v="1"/>
    <x v="54"/>
    <b v="0"/>
    <s v="photography/photobooks"/>
    <n v="0.25763636363636366"/>
    <x v="1287"/>
    <x v="8"/>
    <x v="20"/>
  </r>
  <r>
    <n v="1782"/>
    <x v="1782"/>
    <x v="1780"/>
    <x v="19"/>
    <x v="1213"/>
    <x v="2"/>
    <x v="0"/>
    <s v="USD"/>
    <n v="1456062489"/>
    <n v="1453211289"/>
    <b v="1"/>
    <x v="88"/>
    <b v="0"/>
    <s v="photography/photobooks"/>
    <n v="0.15491428571428573"/>
    <x v="1288"/>
    <x v="8"/>
    <x v="20"/>
  </r>
  <r>
    <n v="1783"/>
    <x v="1783"/>
    <x v="1781"/>
    <x v="79"/>
    <x v="1214"/>
    <x v="2"/>
    <x v="0"/>
    <s v="USD"/>
    <n v="1432248478"/>
    <n v="1429656478"/>
    <b v="1"/>
    <x v="333"/>
    <b v="0"/>
    <s v="photography/photobooks"/>
    <n v="0.236925"/>
    <x v="1289"/>
    <x v="8"/>
    <x v="20"/>
  </r>
  <r>
    <n v="1784"/>
    <x v="1784"/>
    <x v="1782"/>
    <x v="10"/>
    <x v="1215"/>
    <x v="2"/>
    <x v="0"/>
    <s v="USD"/>
    <n v="1422674700"/>
    <n v="1419954240"/>
    <b v="1"/>
    <x v="51"/>
    <b v="0"/>
    <s v="photography/photobooks"/>
    <n v="0.39760000000000001"/>
    <x v="1290"/>
    <x v="8"/>
    <x v="20"/>
  </r>
  <r>
    <n v="1785"/>
    <x v="1785"/>
    <x v="1783"/>
    <x v="95"/>
    <x v="1216"/>
    <x v="2"/>
    <x v="0"/>
    <s v="USD"/>
    <n v="1413417600"/>
    <n v="1410750855"/>
    <b v="1"/>
    <x v="52"/>
    <b v="0"/>
    <s v="photography/photobooks"/>
    <n v="0.20220833333333332"/>
    <x v="1291"/>
    <x v="8"/>
    <x v="20"/>
  </r>
  <r>
    <n v="1786"/>
    <x v="1786"/>
    <x v="1784"/>
    <x v="168"/>
    <x v="1217"/>
    <x v="2"/>
    <x v="9"/>
    <s v="EUR"/>
    <n v="1418649177"/>
    <n v="1416057177"/>
    <b v="1"/>
    <x v="60"/>
    <b v="0"/>
    <s v="photography/photobooks"/>
    <n v="0.47631578947368419"/>
    <x v="1292"/>
    <x v="8"/>
    <x v="20"/>
  </r>
  <r>
    <n v="1787"/>
    <x v="1787"/>
    <x v="1785"/>
    <x v="3"/>
    <x v="1218"/>
    <x v="2"/>
    <x v="0"/>
    <s v="USD"/>
    <n v="1428158637"/>
    <n v="1425570237"/>
    <b v="1"/>
    <x v="54"/>
    <b v="0"/>
    <s v="photography/photobooks"/>
    <n v="0.15329999999999999"/>
    <x v="1293"/>
    <x v="8"/>
    <x v="20"/>
  </r>
  <r>
    <n v="1788"/>
    <x v="1788"/>
    <x v="1786"/>
    <x v="62"/>
    <x v="382"/>
    <x v="2"/>
    <x v="1"/>
    <s v="GBP"/>
    <n v="1414795542"/>
    <n v="1412203542"/>
    <b v="1"/>
    <x v="80"/>
    <b v="0"/>
    <s v="photography/photobooks"/>
    <n v="1.3818181818181818E-2"/>
    <x v="1090"/>
    <x v="8"/>
    <x v="20"/>
  </r>
  <r>
    <n v="1789"/>
    <x v="1789"/>
    <x v="1787"/>
    <x v="6"/>
    <x v="130"/>
    <x v="2"/>
    <x v="0"/>
    <s v="USD"/>
    <n v="1421042403"/>
    <n v="1415858403"/>
    <b v="1"/>
    <x v="80"/>
    <b v="0"/>
    <s v="photography/photobooks"/>
    <n v="5.0000000000000001E-3"/>
    <x v="119"/>
    <x v="8"/>
    <x v="20"/>
  </r>
  <r>
    <n v="1790"/>
    <x v="1790"/>
    <x v="1788"/>
    <x v="287"/>
    <x v="1219"/>
    <x v="2"/>
    <x v="0"/>
    <s v="USD"/>
    <n v="1423152678"/>
    <n v="1420560678"/>
    <b v="1"/>
    <x v="41"/>
    <b v="0"/>
    <s v="photography/photobooks"/>
    <n v="4.9575757575757579E-2"/>
    <x v="1294"/>
    <x v="8"/>
    <x v="20"/>
  </r>
  <r>
    <n v="1791"/>
    <x v="1791"/>
    <x v="1789"/>
    <x v="9"/>
    <x v="1220"/>
    <x v="2"/>
    <x v="1"/>
    <s v="GBP"/>
    <n v="1422553565"/>
    <n v="1417369565"/>
    <b v="1"/>
    <x v="80"/>
    <b v="0"/>
    <s v="photography/photobooks"/>
    <n v="3.5666666666666666E-2"/>
    <x v="1295"/>
    <x v="8"/>
    <x v="20"/>
  </r>
  <r>
    <n v="1792"/>
    <x v="1792"/>
    <x v="1790"/>
    <x v="31"/>
    <x v="1221"/>
    <x v="2"/>
    <x v="0"/>
    <s v="USD"/>
    <n v="1439189940"/>
    <n v="1435970682"/>
    <b v="1"/>
    <x v="237"/>
    <b v="0"/>
    <s v="photography/photobooks"/>
    <n v="0.61124000000000001"/>
    <x v="1296"/>
    <x v="8"/>
    <x v="20"/>
  </r>
  <r>
    <n v="1793"/>
    <x v="1793"/>
    <x v="1791"/>
    <x v="9"/>
    <x v="130"/>
    <x v="2"/>
    <x v="2"/>
    <s v="AUD"/>
    <n v="1417127040"/>
    <n v="1414531440"/>
    <b v="1"/>
    <x v="84"/>
    <b v="0"/>
    <s v="photography/photobooks"/>
    <n v="1.3333333333333334E-2"/>
    <x v="135"/>
    <x v="8"/>
    <x v="20"/>
  </r>
  <r>
    <n v="1794"/>
    <x v="1794"/>
    <x v="1792"/>
    <x v="7"/>
    <x v="1222"/>
    <x v="2"/>
    <x v="0"/>
    <s v="USD"/>
    <n v="1423660422"/>
    <n v="1420636422"/>
    <b v="1"/>
    <x v="59"/>
    <b v="0"/>
    <s v="photography/photobooks"/>
    <n v="0.11077777777777778"/>
    <x v="1297"/>
    <x v="8"/>
    <x v="20"/>
  </r>
  <r>
    <n v="1795"/>
    <x v="1795"/>
    <x v="1793"/>
    <x v="89"/>
    <x v="1223"/>
    <x v="2"/>
    <x v="12"/>
    <s v="EUR"/>
    <n v="1476460800"/>
    <n v="1473922541"/>
    <b v="1"/>
    <x v="75"/>
    <b v="0"/>
    <s v="photography/photobooks"/>
    <n v="0.38735714285714284"/>
    <x v="1298"/>
    <x v="8"/>
    <x v="20"/>
  </r>
  <r>
    <n v="1796"/>
    <x v="1796"/>
    <x v="1794"/>
    <x v="266"/>
    <x v="1224"/>
    <x v="2"/>
    <x v="1"/>
    <s v="GBP"/>
    <n v="1469356366"/>
    <n v="1464172366"/>
    <b v="1"/>
    <x v="48"/>
    <b v="0"/>
    <s v="photography/photobooks"/>
    <n v="0.22052631578947368"/>
    <x v="1299"/>
    <x v="8"/>
    <x v="20"/>
  </r>
  <r>
    <n v="1797"/>
    <x v="1797"/>
    <x v="1795"/>
    <x v="3"/>
    <x v="1225"/>
    <x v="2"/>
    <x v="0"/>
    <s v="USD"/>
    <n v="1481809189"/>
    <n v="1479217189"/>
    <b v="1"/>
    <x v="205"/>
    <b v="0"/>
    <s v="photography/photobooks"/>
    <n v="0.67549999999999999"/>
    <x v="1300"/>
    <x v="8"/>
    <x v="20"/>
  </r>
  <r>
    <n v="1798"/>
    <x v="1798"/>
    <x v="1796"/>
    <x v="194"/>
    <x v="1226"/>
    <x v="2"/>
    <x v="0"/>
    <s v="USD"/>
    <n v="1454572233"/>
    <n v="1449388233"/>
    <b v="1"/>
    <x v="77"/>
    <b v="0"/>
    <s v="photography/photobooks"/>
    <n v="0.136375"/>
    <x v="1301"/>
    <x v="8"/>
    <x v="20"/>
  </r>
  <r>
    <n v="1799"/>
    <x v="1799"/>
    <x v="1797"/>
    <x v="23"/>
    <x v="1227"/>
    <x v="2"/>
    <x v="1"/>
    <s v="GBP"/>
    <n v="1415740408"/>
    <n v="1414008808"/>
    <b v="1"/>
    <x v="79"/>
    <b v="0"/>
    <s v="photography/photobooks"/>
    <n v="1.7457500000000001E-2"/>
    <x v="1302"/>
    <x v="8"/>
    <x v="20"/>
  </r>
  <r>
    <n v="1800"/>
    <x v="1800"/>
    <x v="1798"/>
    <x v="288"/>
    <x v="1228"/>
    <x v="2"/>
    <x v="1"/>
    <s v="GBP"/>
    <n v="1476109970"/>
    <n v="1473517970"/>
    <b v="1"/>
    <x v="116"/>
    <b v="0"/>
    <s v="photography/photobooks"/>
    <n v="0.20449632511889321"/>
    <x v="1303"/>
    <x v="8"/>
    <x v="20"/>
  </r>
  <r>
    <n v="1801"/>
    <x v="1801"/>
    <x v="1799"/>
    <x v="73"/>
    <x v="1229"/>
    <x v="2"/>
    <x v="1"/>
    <s v="GBP"/>
    <n v="1450181400"/>
    <n v="1447429868"/>
    <b v="1"/>
    <x v="77"/>
    <b v="0"/>
    <s v="photography/photobooks"/>
    <n v="0.13852941176470587"/>
    <x v="1304"/>
    <x v="8"/>
    <x v="20"/>
  </r>
  <r>
    <n v="1802"/>
    <x v="1802"/>
    <x v="1800"/>
    <x v="8"/>
    <x v="1230"/>
    <x v="2"/>
    <x v="12"/>
    <s v="EUR"/>
    <n v="1435442340"/>
    <n v="1433416830"/>
    <b v="1"/>
    <x v="59"/>
    <b v="0"/>
    <s v="photography/photobooks"/>
    <n v="0.48485714285714288"/>
    <x v="1305"/>
    <x v="8"/>
    <x v="20"/>
  </r>
  <r>
    <n v="1803"/>
    <x v="1803"/>
    <x v="1801"/>
    <x v="178"/>
    <x v="1231"/>
    <x v="2"/>
    <x v="0"/>
    <s v="USD"/>
    <n v="1423878182"/>
    <n v="1421199782"/>
    <b v="1"/>
    <x v="11"/>
    <b v="0"/>
    <s v="photography/photobooks"/>
    <n v="0.308"/>
    <x v="1306"/>
    <x v="8"/>
    <x v="20"/>
  </r>
  <r>
    <n v="1804"/>
    <x v="1804"/>
    <x v="1802"/>
    <x v="289"/>
    <x v="1232"/>
    <x v="2"/>
    <x v="0"/>
    <s v="USD"/>
    <n v="1447521404"/>
    <n v="1444061804"/>
    <b v="1"/>
    <x v="47"/>
    <b v="0"/>
    <s v="photography/photobooks"/>
    <n v="0.35174193548387095"/>
    <x v="1307"/>
    <x v="8"/>
    <x v="20"/>
  </r>
  <r>
    <n v="1805"/>
    <x v="1805"/>
    <x v="1803"/>
    <x v="290"/>
    <x v="1233"/>
    <x v="2"/>
    <x v="12"/>
    <s v="EUR"/>
    <n v="1443808800"/>
    <n v="1441048658"/>
    <b v="1"/>
    <x v="259"/>
    <b v="0"/>
    <s v="photography/photobooks"/>
    <n v="0.36404444444444445"/>
    <x v="1308"/>
    <x v="8"/>
    <x v="20"/>
  </r>
  <r>
    <n v="1806"/>
    <x v="1806"/>
    <x v="1804"/>
    <x v="22"/>
    <x v="1234"/>
    <x v="2"/>
    <x v="1"/>
    <s v="GBP"/>
    <n v="1412090349"/>
    <n v="1409066349"/>
    <b v="1"/>
    <x v="22"/>
    <b v="0"/>
    <s v="photography/photobooks"/>
    <n v="2.955E-2"/>
    <x v="1309"/>
    <x v="8"/>
    <x v="20"/>
  </r>
  <r>
    <n v="1807"/>
    <x v="1807"/>
    <x v="1805"/>
    <x v="10"/>
    <x v="503"/>
    <x v="2"/>
    <x v="0"/>
    <s v="USD"/>
    <n v="1411868313"/>
    <n v="1409276313"/>
    <b v="1"/>
    <x v="22"/>
    <b v="0"/>
    <s v="photography/photobooks"/>
    <n v="0.1106"/>
    <x v="1310"/>
    <x v="8"/>
    <x v="20"/>
  </r>
  <r>
    <n v="1808"/>
    <x v="1808"/>
    <x v="1806"/>
    <x v="89"/>
    <x v="1235"/>
    <x v="2"/>
    <x v="0"/>
    <s v="USD"/>
    <n v="1486830030"/>
    <n v="1483806030"/>
    <b v="1"/>
    <x v="93"/>
    <b v="0"/>
    <s v="photography/photobooks"/>
    <n v="0.41407142857142859"/>
    <x v="1311"/>
    <x v="8"/>
    <x v="20"/>
  </r>
  <r>
    <n v="1809"/>
    <x v="1809"/>
    <x v="1807"/>
    <x v="8"/>
    <x v="163"/>
    <x v="2"/>
    <x v="5"/>
    <s v="CAD"/>
    <n v="1425246439"/>
    <n v="1422222439"/>
    <b v="1"/>
    <x v="82"/>
    <b v="0"/>
    <s v="photography/photobooks"/>
    <n v="0.10857142857142857"/>
    <x v="1312"/>
    <x v="8"/>
    <x v="20"/>
  </r>
  <r>
    <n v="1810"/>
    <x v="1810"/>
    <x v="1808"/>
    <x v="52"/>
    <x v="493"/>
    <x v="2"/>
    <x v="0"/>
    <s v="USD"/>
    <n v="1408657826"/>
    <n v="1407621026"/>
    <b v="0"/>
    <x v="84"/>
    <b v="0"/>
    <s v="photography/photobooks"/>
    <n v="3.3333333333333333E-2"/>
    <x v="507"/>
    <x v="8"/>
    <x v="20"/>
  </r>
  <r>
    <n v="1811"/>
    <x v="1811"/>
    <x v="1809"/>
    <x v="214"/>
    <x v="130"/>
    <x v="2"/>
    <x v="0"/>
    <s v="USD"/>
    <n v="1414123200"/>
    <n v="1408962270"/>
    <b v="0"/>
    <x v="55"/>
    <b v="0"/>
    <s v="photography/photobooks"/>
    <n v="7.407407407407407E-4"/>
    <x v="1313"/>
    <x v="8"/>
    <x v="20"/>
  </r>
  <r>
    <n v="1812"/>
    <x v="1812"/>
    <x v="1810"/>
    <x v="115"/>
    <x v="1236"/>
    <x v="2"/>
    <x v="1"/>
    <s v="GBP"/>
    <n v="1467531536"/>
    <n v="1464939536"/>
    <b v="0"/>
    <x v="23"/>
    <b v="0"/>
    <s v="photography/photobooks"/>
    <n v="0.13307692307692306"/>
    <x v="1314"/>
    <x v="8"/>
    <x v="20"/>
  </r>
  <r>
    <n v="1813"/>
    <x v="1813"/>
    <x v="1811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x v="1814"/>
    <x v="1812"/>
    <x v="14"/>
    <x v="1237"/>
    <x v="2"/>
    <x v="1"/>
    <s v="GBP"/>
    <n v="1425108736"/>
    <n v="1422516736"/>
    <b v="0"/>
    <x v="205"/>
    <b v="0"/>
    <s v="photography/photobooks"/>
    <n v="0.49183333333333334"/>
    <x v="1315"/>
    <x v="8"/>
    <x v="20"/>
  </r>
  <r>
    <n v="1815"/>
    <x v="1815"/>
    <x v="1813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x v="1816"/>
    <x v="1814"/>
    <x v="31"/>
    <x v="1238"/>
    <x v="2"/>
    <x v="16"/>
    <s v="CHF"/>
    <n v="1469473200"/>
    <n v="1467061303"/>
    <b v="0"/>
    <x v="79"/>
    <b v="0"/>
    <s v="photography/photobooks"/>
    <n v="2.036E-2"/>
    <x v="1316"/>
    <x v="8"/>
    <x v="20"/>
  </r>
  <r>
    <n v="1817"/>
    <x v="1817"/>
    <x v="1815"/>
    <x v="102"/>
    <x v="1239"/>
    <x v="2"/>
    <x v="0"/>
    <s v="USD"/>
    <n v="1485759540"/>
    <n v="1480607607"/>
    <b v="0"/>
    <x v="61"/>
    <b v="0"/>
    <s v="photography/photobooks"/>
    <n v="0.52327777777777773"/>
    <x v="1317"/>
    <x v="8"/>
    <x v="20"/>
  </r>
  <r>
    <n v="1818"/>
    <x v="1818"/>
    <x v="1816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x v="1819"/>
    <x v="1817"/>
    <x v="38"/>
    <x v="379"/>
    <x v="2"/>
    <x v="0"/>
    <s v="USD"/>
    <n v="1406743396"/>
    <n v="1404151396"/>
    <b v="0"/>
    <x v="80"/>
    <b v="0"/>
    <s v="photography/photobooks"/>
    <n v="2.0833333333333332E-2"/>
    <x v="1318"/>
    <x v="8"/>
    <x v="20"/>
  </r>
  <r>
    <n v="1820"/>
    <x v="1820"/>
    <x v="1818"/>
    <x v="91"/>
    <x v="1240"/>
    <x v="2"/>
    <x v="0"/>
    <s v="USD"/>
    <n v="1427850090"/>
    <n v="1425261690"/>
    <b v="0"/>
    <x v="22"/>
    <b v="0"/>
    <s v="photography/photobooks"/>
    <n v="6.565384615384616E-2"/>
    <x v="1319"/>
    <x v="8"/>
    <x v="20"/>
  </r>
  <r>
    <n v="1821"/>
    <x v="1821"/>
    <x v="1819"/>
    <x v="30"/>
    <x v="1241"/>
    <x v="0"/>
    <x v="0"/>
    <s v="USD"/>
    <n v="1330760367"/>
    <n v="1326872367"/>
    <b v="0"/>
    <x v="7"/>
    <b v="1"/>
    <s v="music/rock"/>
    <n v="1.3489"/>
    <x v="1320"/>
    <x v="4"/>
    <x v="11"/>
  </r>
  <r>
    <n v="1822"/>
    <x v="1822"/>
    <x v="1820"/>
    <x v="43"/>
    <x v="452"/>
    <x v="0"/>
    <x v="5"/>
    <s v="CAD"/>
    <n v="1391194860"/>
    <n v="1388084862"/>
    <b v="0"/>
    <x v="202"/>
    <b v="1"/>
    <s v="music/rock"/>
    <n v="1"/>
    <x v="50"/>
    <x v="4"/>
    <x v="11"/>
  </r>
  <r>
    <n v="1823"/>
    <x v="1823"/>
    <x v="1821"/>
    <x v="176"/>
    <x v="1242"/>
    <x v="0"/>
    <x v="0"/>
    <s v="USD"/>
    <n v="1351095976"/>
    <n v="1348503976"/>
    <b v="0"/>
    <x v="51"/>
    <b v="1"/>
    <s v="music/rock"/>
    <n v="1.1585714285714286"/>
    <x v="1321"/>
    <x v="4"/>
    <x v="11"/>
  </r>
  <r>
    <n v="1824"/>
    <x v="1824"/>
    <x v="1822"/>
    <x v="9"/>
    <x v="1243"/>
    <x v="0"/>
    <x v="0"/>
    <s v="USD"/>
    <n v="1389146880"/>
    <n v="1387403967"/>
    <b v="0"/>
    <x v="244"/>
    <b v="1"/>
    <s v="music/rock"/>
    <n v="1.0006666666666666"/>
    <x v="1322"/>
    <x v="4"/>
    <x v="11"/>
  </r>
  <r>
    <n v="1825"/>
    <x v="1825"/>
    <x v="1823"/>
    <x v="13"/>
    <x v="1244"/>
    <x v="0"/>
    <x v="0"/>
    <s v="USD"/>
    <n v="1373572903"/>
    <n v="1371585703"/>
    <b v="0"/>
    <x v="133"/>
    <b v="1"/>
    <s v="music/rock"/>
    <n v="1.0505"/>
    <x v="1323"/>
    <x v="4"/>
    <x v="11"/>
  </r>
  <r>
    <n v="1826"/>
    <x v="1826"/>
    <x v="1824"/>
    <x v="13"/>
    <x v="895"/>
    <x v="0"/>
    <x v="0"/>
    <s v="USD"/>
    <n v="1392675017"/>
    <n v="1390083017"/>
    <b v="0"/>
    <x v="44"/>
    <b v="1"/>
    <s v="music/rock"/>
    <n v="1.01"/>
    <x v="1324"/>
    <x v="4"/>
    <x v="11"/>
  </r>
  <r>
    <n v="1827"/>
    <x v="1827"/>
    <x v="1825"/>
    <x v="6"/>
    <x v="1245"/>
    <x v="0"/>
    <x v="0"/>
    <s v="USD"/>
    <n v="1299138561"/>
    <n v="1294818561"/>
    <b v="0"/>
    <x v="93"/>
    <b v="1"/>
    <s v="music/rock"/>
    <n v="1.0066250000000001"/>
    <x v="1325"/>
    <x v="4"/>
    <x v="11"/>
  </r>
  <r>
    <n v="1828"/>
    <x v="1828"/>
    <x v="1826"/>
    <x v="22"/>
    <x v="1246"/>
    <x v="0"/>
    <x v="0"/>
    <s v="USD"/>
    <n v="1399672800"/>
    <n v="1396906530"/>
    <b v="0"/>
    <x v="53"/>
    <b v="1"/>
    <s v="music/rock"/>
    <n v="1.0016"/>
    <x v="1326"/>
    <x v="4"/>
    <x v="11"/>
  </r>
  <r>
    <n v="1829"/>
    <x v="1829"/>
    <x v="1827"/>
    <x v="15"/>
    <x v="1247"/>
    <x v="0"/>
    <x v="0"/>
    <s v="USD"/>
    <n v="1295647200"/>
    <n v="1291428371"/>
    <b v="0"/>
    <x v="51"/>
    <b v="1"/>
    <s v="music/rock"/>
    <n v="1.6668333333333334"/>
    <x v="1327"/>
    <x v="4"/>
    <x v="11"/>
  </r>
  <r>
    <n v="1830"/>
    <x v="1830"/>
    <x v="1828"/>
    <x v="36"/>
    <x v="1248"/>
    <x v="0"/>
    <x v="0"/>
    <s v="USD"/>
    <n v="1393259107"/>
    <n v="1390667107"/>
    <b v="0"/>
    <x v="334"/>
    <b v="1"/>
    <s v="music/rock"/>
    <n v="1.0153333333333334"/>
    <x v="1328"/>
    <x v="4"/>
    <x v="11"/>
  </r>
  <r>
    <n v="1831"/>
    <x v="1831"/>
    <x v="1829"/>
    <x v="28"/>
    <x v="1249"/>
    <x v="0"/>
    <x v="0"/>
    <s v="USD"/>
    <n v="1336866863"/>
    <n v="1335570863"/>
    <b v="0"/>
    <x v="25"/>
    <b v="1"/>
    <s v="music/rock"/>
    <n v="1.03"/>
    <x v="1329"/>
    <x v="4"/>
    <x v="11"/>
  </r>
  <r>
    <n v="1832"/>
    <x v="1832"/>
    <x v="1830"/>
    <x v="18"/>
    <x v="83"/>
    <x v="0"/>
    <x v="0"/>
    <s v="USD"/>
    <n v="1299243427"/>
    <n v="1296651427"/>
    <b v="0"/>
    <x v="9"/>
    <b v="1"/>
    <s v="music/rock"/>
    <n v="1.4285714285714286"/>
    <x v="384"/>
    <x v="4"/>
    <x v="11"/>
  </r>
  <r>
    <n v="1833"/>
    <x v="1833"/>
    <x v="1831"/>
    <x v="44"/>
    <x v="1121"/>
    <x v="0"/>
    <x v="0"/>
    <s v="USD"/>
    <n v="1362211140"/>
    <n v="1359421403"/>
    <b v="0"/>
    <x v="20"/>
    <b v="1"/>
    <s v="music/rock"/>
    <n v="2.625"/>
    <x v="840"/>
    <x v="4"/>
    <x v="11"/>
  </r>
  <r>
    <n v="1834"/>
    <x v="1834"/>
    <x v="1832"/>
    <x v="3"/>
    <x v="1250"/>
    <x v="0"/>
    <x v="0"/>
    <s v="USD"/>
    <n v="1422140895"/>
    <n v="1418684895"/>
    <b v="0"/>
    <x v="240"/>
    <b v="1"/>
    <s v="music/rock"/>
    <n v="1.1805000000000001"/>
    <x v="1330"/>
    <x v="4"/>
    <x v="11"/>
  </r>
  <r>
    <n v="1835"/>
    <x v="1835"/>
    <x v="1833"/>
    <x v="2"/>
    <x v="624"/>
    <x v="0"/>
    <x v="1"/>
    <s v="GBP"/>
    <n v="1459439471"/>
    <n v="1456851071"/>
    <b v="0"/>
    <x v="202"/>
    <b v="1"/>
    <s v="music/rock"/>
    <n v="1.04"/>
    <x v="1331"/>
    <x v="4"/>
    <x v="11"/>
  </r>
  <r>
    <n v="1836"/>
    <x v="1836"/>
    <x v="1834"/>
    <x v="10"/>
    <x v="1251"/>
    <x v="0"/>
    <x v="0"/>
    <s v="USD"/>
    <n v="1361129129"/>
    <n v="1359660329"/>
    <b v="0"/>
    <x v="165"/>
    <b v="1"/>
    <s v="music/rock"/>
    <n v="2.0034000000000001"/>
    <x v="1332"/>
    <x v="4"/>
    <x v="11"/>
  </r>
  <r>
    <n v="1837"/>
    <x v="1837"/>
    <x v="1835"/>
    <x v="20"/>
    <x v="1252"/>
    <x v="0"/>
    <x v="0"/>
    <s v="USD"/>
    <n v="1332029335"/>
    <n v="1326848935"/>
    <b v="0"/>
    <x v="209"/>
    <b v="1"/>
    <s v="music/rock"/>
    <n v="3.0683333333333334"/>
    <x v="1333"/>
    <x v="4"/>
    <x v="11"/>
  </r>
  <r>
    <n v="1838"/>
    <x v="1838"/>
    <x v="1836"/>
    <x v="28"/>
    <x v="1253"/>
    <x v="0"/>
    <x v="0"/>
    <s v="USD"/>
    <n v="1317438000"/>
    <n v="1314989557"/>
    <b v="0"/>
    <x v="33"/>
    <b v="1"/>
    <s v="music/rock"/>
    <n v="1.00149"/>
    <x v="1334"/>
    <x v="4"/>
    <x v="11"/>
  </r>
  <r>
    <n v="1839"/>
    <x v="1839"/>
    <x v="1837"/>
    <x v="28"/>
    <x v="1254"/>
    <x v="0"/>
    <x v="0"/>
    <s v="USD"/>
    <n v="1475342382"/>
    <n v="1472750382"/>
    <b v="0"/>
    <x v="43"/>
    <b v="1"/>
    <s v="music/rock"/>
    <n v="2.0529999999999999"/>
    <x v="1335"/>
    <x v="4"/>
    <x v="11"/>
  </r>
  <r>
    <n v="1840"/>
    <x v="1840"/>
    <x v="1838"/>
    <x v="42"/>
    <x v="1255"/>
    <x v="0"/>
    <x v="0"/>
    <s v="USD"/>
    <n v="1367902740"/>
    <n v="1366251510"/>
    <b v="0"/>
    <x v="62"/>
    <b v="1"/>
    <s v="music/rock"/>
    <n v="1.0888888888888888"/>
    <x v="1336"/>
    <x v="4"/>
    <x v="11"/>
  </r>
  <r>
    <n v="1841"/>
    <x v="1841"/>
    <x v="1839"/>
    <x v="13"/>
    <x v="1256"/>
    <x v="0"/>
    <x v="0"/>
    <s v="USD"/>
    <n v="1400561940"/>
    <n v="1397679445"/>
    <b v="0"/>
    <x v="244"/>
    <b v="1"/>
    <s v="music/rock"/>
    <n v="1.0175000000000001"/>
    <x v="1337"/>
    <x v="4"/>
    <x v="11"/>
  </r>
  <r>
    <n v="1842"/>
    <x v="1842"/>
    <x v="1840"/>
    <x v="13"/>
    <x v="1257"/>
    <x v="0"/>
    <x v="0"/>
    <s v="USD"/>
    <n v="1425275940"/>
    <n v="1422371381"/>
    <b v="0"/>
    <x v="64"/>
    <b v="1"/>
    <s v="music/rock"/>
    <n v="1.2524999999999999"/>
    <x v="1338"/>
    <x v="4"/>
    <x v="11"/>
  </r>
  <r>
    <n v="1843"/>
    <x v="1843"/>
    <x v="1841"/>
    <x v="3"/>
    <x v="1258"/>
    <x v="0"/>
    <x v="0"/>
    <s v="USD"/>
    <n v="1298245954"/>
    <n v="1295653954"/>
    <b v="0"/>
    <x v="179"/>
    <b v="1"/>
    <s v="music/rock"/>
    <n v="1.2400610000000001"/>
    <x v="1339"/>
    <x v="4"/>
    <x v="11"/>
  </r>
  <r>
    <n v="1844"/>
    <x v="1844"/>
    <x v="1842"/>
    <x v="15"/>
    <x v="1259"/>
    <x v="0"/>
    <x v="0"/>
    <s v="USD"/>
    <n v="1307761200"/>
    <n v="1304464914"/>
    <b v="0"/>
    <x v="9"/>
    <b v="1"/>
    <s v="music/rock"/>
    <n v="1.014"/>
    <x v="1340"/>
    <x v="4"/>
    <x v="11"/>
  </r>
  <r>
    <n v="1845"/>
    <x v="1845"/>
    <x v="1843"/>
    <x v="28"/>
    <x v="325"/>
    <x v="0"/>
    <x v="0"/>
    <s v="USD"/>
    <n v="1466139300"/>
    <n v="1464854398"/>
    <b v="0"/>
    <x v="10"/>
    <b v="1"/>
    <s v="music/rock"/>
    <n v="1"/>
    <x v="1341"/>
    <x v="4"/>
    <x v="11"/>
  </r>
  <r>
    <n v="1846"/>
    <x v="1846"/>
    <x v="1844"/>
    <x v="36"/>
    <x v="1260"/>
    <x v="0"/>
    <x v="0"/>
    <s v="USD"/>
    <n v="1355585777"/>
    <n v="1352993777"/>
    <b v="0"/>
    <x v="335"/>
    <b v="1"/>
    <s v="music/rock"/>
    <n v="1.3792666666666666"/>
    <x v="1342"/>
    <x v="4"/>
    <x v="11"/>
  </r>
  <r>
    <n v="1847"/>
    <x v="1847"/>
    <x v="1845"/>
    <x v="30"/>
    <x v="1261"/>
    <x v="0"/>
    <x v="0"/>
    <s v="USD"/>
    <n v="1429594832"/>
    <n v="1427780432"/>
    <b v="0"/>
    <x v="44"/>
    <b v="1"/>
    <s v="music/rock"/>
    <n v="1.2088000000000001"/>
    <x v="1343"/>
    <x v="4"/>
    <x v="11"/>
  </r>
  <r>
    <n v="1848"/>
    <x v="1848"/>
    <x v="1846"/>
    <x v="9"/>
    <x v="1262"/>
    <x v="0"/>
    <x v="0"/>
    <s v="USD"/>
    <n v="1312095540"/>
    <n v="1306608888"/>
    <b v="0"/>
    <x v="54"/>
    <b v="1"/>
    <s v="music/rock"/>
    <n v="1.0736666666666668"/>
    <x v="1344"/>
    <x v="4"/>
    <x v="11"/>
  </r>
  <r>
    <n v="1849"/>
    <x v="1849"/>
    <x v="1847"/>
    <x v="43"/>
    <x v="356"/>
    <x v="0"/>
    <x v="0"/>
    <s v="USD"/>
    <n v="1350505059"/>
    <n v="1347913059"/>
    <b v="0"/>
    <x v="22"/>
    <b v="1"/>
    <s v="music/rock"/>
    <n v="1.0033333333333334"/>
    <x v="1345"/>
    <x v="4"/>
    <x v="11"/>
  </r>
  <r>
    <n v="1850"/>
    <x v="1850"/>
    <x v="1848"/>
    <x v="7"/>
    <x v="1263"/>
    <x v="0"/>
    <x v="0"/>
    <s v="USD"/>
    <n v="1405033300"/>
    <n v="1402441300"/>
    <b v="0"/>
    <x v="122"/>
    <b v="1"/>
    <s v="music/rock"/>
    <n v="1.0152222222222222"/>
    <x v="1346"/>
    <x v="4"/>
    <x v="11"/>
  </r>
  <r>
    <n v="1851"/>
    <x v="1851"/>
    <x v="1849"/>
    <x v="46"/>
    <x v="1264"/>
    <x v="0"/>
    <x v="0"/>
    <s v="USD"/>
    <n v="1406509200"/>
    <n v="1404769538"/>
    <b v="0"/>
    <x v="55"/>
    <b v="1"/>
    <s v="music/rock"/>
    <n v="1.0007692307692309"/>
    <x v="1347"/>
    <x v="4"/>
    <x v="11"/>
  </r>
  <r>
    <n v="1852"/>
    <x v="1852"/>
    <x v="1850"/>
    <x v="36"/>
    <x v="1265"/>
    <x v="0"/>
    <x v="0"/>
    <s v="USD"/>
    <n v="1429920000"/>
    <n v="1426703452"/>
    <b v="0"/>
    <x v="132"/>
    <b v="1"/>
    <s v="music/rock"/>
    <n v="1.1696666666666666"/>
    <x v="1348"/>
    <x v="4"/>
    <x v="11"/>
  </r>
  <r>
    <n v="1853"/>
    <x v="1853"/>
    <x v="1851"/>
    <x v="134"/>
    <x v="1266"/>
    <x v="0"/>
    <x v="0"/>
    <s v="USD"/>
    <n v="1352860017"/>
    <n v="1348536417"/>
    <b v="0"/>
    <x v="25"/>
    <b v="1"/>
    <s v="music/rock"/>
    <n v="1.01875"/>
    <x v="1349"/>
    <x v="4"/>
    <x v="11"/>
  </r>
  <r>
    <n v="1854"/>
    <x v="1854"/>
    <x v="1852"/>
    <x v="36"/>
    <x v="1267"/>
    <x v="0"/>
    <x v="0"/>
    <s v="USD"/>
    <n v="1369355437"/>
    <n v="1366763437"/>
    <b v="0"/>
    <x v="49"/>
    <b v="1"/>
    <s v="music/rock"/>
    <n v="1.0212366666666666"/>
    <x v="1350"/>
    <x v="4"/>
    <x v="11"/>
  </r>
  <r>
    <n v="1855"/>
    <x v="1855"/>
    <x v="1853"/>
    <x v="222"/>
    <x v="1268"/>
    <x v="0"/>
    <x v="5"/>
    <s v="CAD"/>
    <n v="1389012940"/>
    <n v="1385124940"/>
    <b v="0"/>
    <x v="277"/>
    <b v="1"/>
    <s v="music/rock"/>
    <n v="1.5405897142857143"/>
    <x v="1351"/>
    <x v="4"/>
    <x v="11"/>
  </r>
  <r>
    <n v="1856"/>
    <x v="1856"/>
    <x v="1854"/>
    <x v="13"/>
    <x v="874"/>
    <x v="0"/>
    <x v="0"/>
    <s v="USD"/>
    <n v="1405715472"/>
    <n v="1403901072"/>
    <b v="0"/>
    <x v="44"/>
    <b v="1"/>
    <s v="music/rock"/>
    <n v="1.0125"/>
    <x v="1352"/>
    <x v="4"/>
    <x v="11"/>
  </r>
  <r>
    <n v="1857"/>
    <x v="1857"/>
    <x v="1855"/>
    <x v="9"/>
    <x v="142"/>
    <x v="0"/>
    <x v="0"/>
    <s v="USD"/>
    <n v="1410546413"/>
    <n v="1407954413"/>
    <b v="0"/>
    <x v="19"/>
    <b v="1"/>
    <s v="music/rock"/>
    <n v="1"/>
    <x v="1353"/>
    <x v="4"/>
    <x v="11"/>
  </r>
  <r>
    <n v="1858"/>
    <x v="1858"/>
    <x v="1856"/>
    <x v="291"/>
    <x v="1269"/>
    <x v="0"/>
    <x v="0"/>
    <s v="USD"/>
    <n v="1324014521"/>
    <n v="1318826921"/>
    <b v="0"/>
    <x v="184"/>
    <b v="1"/>
    <s v="music/rock"/>
    <n v="1.0874800874800874"/>
    <x v="1354"/>
    <x v="4"/>
    <x v="11"/>
  </r>
  <r>
    <n v="1859"/>
    <x v="1859"/>
    <x v="1857"/>
    <x v="9"/>
    <x v="1270"/>
    <x v="0"/>
    <x v="0"/>
    <s v="USD"/>
    <n v="1316716129"/>
    <n v="1314124129"/>
    <b v="0"/>
    <x v="66"/>
    <b v="1"/>
    <s v="music/rock"/>
    <n v="1.3183333333333334"/>
    <x v="1355"/>
    <x v="4"/>
    <x v="11"/>
  </r>
  <r>
    <n v="1860"/>
    <x v="1860"/>
    <x v="1858"/>
    <x v="47"/>
    <x v="1099"/>
    <x v="0"/>
    <x v="0"/>
    <s v="USD"/>
    <n v="1391706084"/>
    <n v="1389891684"/>
    <b v="0"/>
    <x v="10"/>
    <b v="1"/>
    <s v="music/rock"/>
    <n v="1.3346666666666667"/>
    <x v="1356"/>
    <x v="4"/>
    <x v="11"/>
  </r>
  <r>
    <n v="1861"/>
    <x v="1861"/>
    <x v="1859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x v="1862"/>
    <x v="1860"/>
    <x v="102"/>
    <x v="204"/>
    <x v="2"/>
    <x v="0"/>
    <s v="USD"/>
    <n v="1488958200"/>
    <n v="1484912974"/>
    <b v="0"/>
    <x v="38"/>
    <b v="0"/>
    <s v="games/mobile games"/>
    <n v="8.0833333333333326E-2"/>
    <x v="1357"/>
    <x v="6"/>
    <x v="18"/>
  </r>
  <r>
    <n v="1863"/>
    <x v="1863"/>
    <x v="1861"/>
    <x v="30"/>
    <x v="115"/>
    <x v="2"/>
    <x v="0"/>
    <s v="USD"/>
    <n v="1402600085"/>
    <n v="1400008085"/>
    <b v="0"/>
    <x v="84"/>
    <b v="0"/>
    <s v="games/mobile games"/>
    <n v="4.0000000000000001E-3"/>
    <x v="144"/>
    <x v="6"/>
    <x v="18"/>
  </r>
  <r>
    <n v="1864"/>
    <x v="1864"/>
    <x v="1862"/>
    <x v="115"/>
    <x v="1271"/>
    <x v="2"/>
    <x v="0"/>
    <s v="USD"/>
    <n v="1399223500"/>
    <n v="1396631500"/>
    <b v="0"/>
    <x v="53"/>
    <b v="0"/>
    <s v="games/mobile games"/>
    <n v="0.42892307692307691"/>
    <x v="1358"/>
    <x v="6"/>
    <x v="18"/>
  </r>
  <r>
    <n v="1865"/>
    <x v="1865"/>
    <x v="1863"/>
    <x v="74"/>
    <x v="460"/>
    <x v="2"/>
    <x v="1"/>
    <s v="GBP"/>
    <n v="1478425747"/>
    <n v="1475398147"/>
    <b v="0"/>
    <x v="84"/>
    <b v="0"/>
    <s v="games/mobile games"/>
    <n v="3.6363636363636364E-5"/>
    <x v="453"/>
    <x v="6"/>
    <x v="18"/>
  </r>
  <r>
    <n v="1866"/>
    <x v="1866"/>
    <x v="1864"/>
    <x v="31"/>
    <x v="366"/>
    <x v="2"/>
    <x v="0"/>
    <s v="USD"/>
    <n v="1488340800"/>
    <n v="1483768497"/>
    <b v="0"/>
    <x v="84"/>
    <b v="0"/>
    <s v="games/mobile games"/>
    <n v="5.0000000000000001E-3"/>
    <x v="372"/>
    <x v="6"/>
    <x v="18"/>
  </r>
  <r>
    <n v="1867"/>
    <x v="1867"/>
    <x v="1865"/>
    <x v="22"/>
    <x v="115"/>
    <x v="2"/>
    <x v="0"/>
    <s v="USD"/>
    <n v="1478383912"/>
    <n v="1475791912"/>
    <b v="0"/>
    <x v="29"/>
    <b v="0"/>
    <s v="games/mobile games"/>
    <n v="5.0000000000000001E-4"/>
    <x v="119"/>
    <x v="6"/>
    <x v="18"/>
  </r>
  <r>
    <n v="1868"/>
    <x v="1868"/>
    <x v="1866"/>
    <x v="31"/>
    <x v="1272"/>
    <x v="2"/>
    <x v="0"/>
    <s v="USD"/>
    <n v="1450166340"/>
    <n v="1448044925"/>
    <b v="0"/>
    <x v="57"/>
    <b v="0"/>
    <s v="games/mobile games"/>
    <n v="4.8680000000000001E-2"/>
    <x v="1359"/>
    <x v="6"/>
    <x v="18"/>
  </r>
  <r>
    <n v="1869"/>
    <x v="1869"/>
    <x v="1867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x v="1870"/>
    <x v="1868"/>
    <x v="8"/>
    <x v="1273"/>
    <x v="2"/>
    <x v="0"/>
    <s v="USD"/>
    <n v="1454213820"/>
    <n v="1451723535"/>
    <b v="0"/>
    <x v="202"/>
    <b v="0"/>
    <s v="games/mobile games"/>
    <n v="0.10314285714285715"/>
    <x v="1360"/>
    <x v="6"/>
    <x v="18"/>
  </r>
  <r>
    <n v="1871"/>
    <x v="1871"/>
    <x v="1869"/>
    <x v="115"/>
    <x v="1274"/>
    <x v="2"/>
    <x v="0"/>
    <s v="USD"/>
    <n v="1416512901"/>
    <n v="1413053301"/>
    <b v="0"/>
    <x v="195"/>
    <b v="0"/>
    <s v="games/mobile games"/>
    <n v="0.7178461538461538"/>
    <x v="1361"/>
    <x v="6"/>
    <x v="18"/>
  </r>
  <r>
    <n v="1872"/>
    <x v="1872"/>
    <x v="1870"/>
    <x v="22"/>
    <x v="719"/>
    <x v="2"/>
    <x v="0"/>
    <s v="USD"/>
    <n v="1435633602"/>
    <n v="1433041602"/>
    <b v="0"/>
    <x v="62"/>
    <b v="0"/>
    <s v="games/mobile games"/>
    <n v="1.06E-2"/>
    <x v="1362"/>
    <x v="6"/>
    <x v="18"/>
  </r>
  <r>
    <n v="1873"/>
    <x v="1873"/>
    <x v="1871"/>
    <x v="6"/>
    <x v="1275"/>
    <x v="2"/>
    <x v="5"/>
    <s v="CAD"/>
    <n v="1436373900"/>
    <n v="1433861210"/>
    <b v="0"/>
    <x v="84"/>
    <b v="0"/>
    <s v="games/mobile games"/>
    <n v="4.4999999999999997E-3"/>
    <x v="666"/>
    <x v="6"/>
    <x v="18"/>
  </r>
  <r>
    <n v="1874"/>
    <x v="1874"/>
    <x v="1872"/>
    <x v="292"/>
    <x v="375"/>
    <x v="2"/>
    <x v="0"/>
    <s v="USD"/>
    <n v="1467155733"/>
    <n v="1465427733"/>
    <b v="0"/>
    <x v="84"/>
    <b v="0"/>
    <s v="games/mobile games"/>
    <n v="1.6249999999999999E-4"/>
    <x v="31"/>
    <x v="6"/>
    <x v="18"/>
  </r>
  <r>
    <n v="1875"/>
    <x v="1875"/>
    <x v="1873"/>
    <x v="3"/>
    <x v="152"/>
    <x v="2"/>
    <x v="0"/>
    <s v="USD"/>
    <n v="1470519308"/>
    <n v="1465335308"/>
    <b v="0"/>
    <x v="83"/>
    <b v="0"/>
    <s v="games/mobile games"/>
    <n v="5.1000000000000004E-3"/>
    <x v="1363"/>
    <x v="6"/>
    <x v="18"/>
  </r>
  <r>
    <n v="1876"/>
    <x v="1876"/>
    <x v="1874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x v="1877"/>
    <x v="1875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x v="1878"/>
    <x v="1876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x v="1879"/>
    <x v="1877"/>
    <x v="10"/>
    <x v="360"/>
    <x v="2"/>
    <x v="3"/>
    <s v="EUR"/>
    <n v="1457966129"/>
    <n v="1455377729"/>
    <b v="0"/>
    <x v="84"/>
    <b v="0"/>
    <s v="games/mobile games"/>
    <n v="1.1999999999999999E-3"/>
    <x v="366"/>
    <x v="6"/>
    <x v="18"/>
  </r>
  <r>
    <n v="1880"/>
    <x v="1880"/>
    <x v="1878"/>
    <x v="10"/>
    <x v="1276"/>
    <x v="2"/>
    <x v="1"/>
    <s v="GBP"/>
    <n v="1459341380"/>
    <n v="1456839380"/>
    <b v="0"/>
    <x v="54"/>
    <b v="0"/>
    <s v="games/mobile games"/>
    <n v="0.20080000000000001"/>
    <x v="1364"/>
    <x v="6"/>
    <x v="18"/>
  </r>
  <r>
    <n v="1881"/>
    <x v="1881"/>
    <x v="1879"/>
    <x v="13"/>
    <x v="1277"/>
    <x v="0"/>
    <x v="0"/>
    <s v="USD"/>
    <n v="1425955189"/>
    <n v="1423366789"/>
    <b v="0"/>
    <x v="16"/>
    <b v="1"/>
    <s v="music/indie rock"/>
    <n v="1.726845"/>
    <x v="1365"/>
    <x v="4"/>
    <x v="14"/>
  </r>
  <r>
    <n v="1882"/>
    <x v="1882"/>
    <x v="1880"/>
    <x v="295"/>
    <x v="1278"/>
    <x v="0"/>
    <x v="0"/>
    <s v="USD"/>
    <n v="1341964080"/>
    <n v="1339109212"/>
    <b v="0"/>
    <x v="75"/>
    <b v="1"/>
    <s v="music/indie rock"/>
    <n v="1.008955223880597"/>
    <x v="1366"/>
    <x v="4"/>
    <x v="14"/>
  </r>
  <r>
    <n v="1883"/>
    <x v="1883"/>
    <x v="1881"/>
    <x v="117"/>
    <x v="1279"/>
    <x v="0"/>
    <x v="0"/>
    <s v="USD"/>
    <n v="1333921508"/>
    <n v="1331333108"/>
    <b v="0"/>
    <x v="58"/>
    <b v="1"/>
    <s v="music/indie rock"/>
    <n v="1.0480480480480481"/>
    <x v="1367"/>
    <x v="4"/>
    <x v="14"/>
  </r>
  <r>
    <n v="1884"/>
    <x v="1884"/>
    <x v="1882"/>
    <x v="28"/>
    <x v="77"/>
    <x v="0"/>
    <x v="0"/>
    <s v="USD"/>
    <n v="1354017600"/>
    <n v="1350967535"/>
    <b v="0"/>
    <x v="55"/>
    <b v="1"/>
    <s v="music/indie rock"/>
    <n v="1.351"/>
    <x v="1368"/>
    <x v="4"/>
    <x v="14"/>
  </r>
  <r>
    <n v="1885"/>
    <x v="1885"/>
    <x v="1883"/>
    <x v="296"/>
    <x v="1280"/>
    <x v="0"/>
    <x v="0"/>
    <s v="USD"/>
    <n v="1344636000"/>
    <n v="1341800110"/>
    <b v="0"/>
    <x v="217"/>
    <b v="1"/>
    <s v="music/indie rock"/>
    <n v="1.1632786885245903"/>
    <x v="1369"/>
    <x v="4"/>
    <x v="14"/>
  </r>
  <r>
    <n v="1886"/>
    <x v="1886"/>
    <x v="1884"/>
    <x v="38"/>
    <x v="1281"/>
    <x v="0"/>
    <x v="0"/>
    <s v="USD"/>
    <n v="1415832338"/>
    <n v="1413236738"/>
    <b v="0"/>
    <x v="60"/>
    <b v="1"/>
    <s v="music/indie rock"/>
    <n v="1.0208333333333333"/>
    <x v="1370"/>
    <x v="4"/>
    <x v="14"/>
  </r>
  <r>
    <n v="1887"/>
    <x v="1887"/>
    <x v="1885"/>
    <x v="9"/>
    <x v="1282"/>
    <x v="0"/>
    <x v="3"/>
    <s v="EUR"/>
    <n v="1449178200"/>
    <n v="1447614732"/>
    <b v="0"/>
    <x v="22"/>
    <b v="1"/>
    <s v="music/indie rock"/>
    <n v="1.1116666666666666"/>
    <x v="1371"/>
    <x v="4"/>
    <x v="14"/>
  </r>
  <r>
    <n v="1888"/>
    <x v="1888"/>
    <x v="1886"/>
    <x v="30"/>
    <x v="1283"/>
    <x v="0"/>
    <x v="0"/>
    <s v="USD"/>
    <n v="1275368340"/>
    <n v="1272692732"/>
    <b v="0"/>
    <x v="30"/>
    <b v="1"/>
    <s v="music/indie rock"/>
    <n v="1.6608000000000001"/>
    <x v="1372"/>
    <x v="4"/>
    <x v="14"/>
  </r>
  <r>
    <n v="1889"/>
    <x v="1889"/>
    <x v="1887"/>
    <x v="13"/>
    <x v="15"/>
    <x v="0"/>
    <x v="0"/>
    <s v="USD"/>
    <n v="1363024946"/>
    <n v="1359140546"/>
    <b v="0"/>
    <x v="34"/>
    <b v="1"/>
    <s v="music/indie rock"/>
    <n v="1.0660000000000001"/>
    <x v="1373"/>
    <x v="4"/>
    <x v="14"/>
  </r>
  <r>
    <n v="1890"/>
    <x v="1890"/>
    <x v="1888"/>
    <x v="14"/>
    <x v="1284"/>
    <x v="0"/>
    <x v="0"/>
    <s v="USD"/>
    <n v="1355597528"/>
    <n v="1353005528"/>
    <b v="0"/>
    <x v="336"/>
    <b v="1"/>
    <s v="music/indie rock"/>
    <n v="1.4458441666666668"/>
    <x v="1374"/>
    <x v="4"/>
    <x v="14"/>
  </r>
  <r>
    <n v="1891"/>
    <x v="1891"/>
    <x v="1889"/>
    <x v="3"/>
    <x v="1285"/>
    <x v="0"/>
    <x v="0"/>
    <s v="USD"/>
    <n v="1279778400"/>
    <n v="1275851354"/>
    <b v="0"/>
    <x v="148"/>
    <b v="1"/>
    <s v="music/indie rock"/>
    <n v="1.0555000000000001"/>
    <x v="1375"/>
    <x v="4"/>
    <x v="14"/>
  </r>
  <r>
    <n v="1892"/>
    <x v="1892"/>
    <x v="1890"/>
    <x v="2"/>
    <x v="1286"/>
    <x v="0"/>
    <x v="0"/>
    <s v="USD"/>
    <n v="1307459881"/>
    <n v="1304867881"/>
    <b v="0"/>
    <x v="55"/>
    <b v="1"/>
    <s v="music/indie rock"/>
    <n v="1.3660000000000001"/>
    <x v="1376"/>
    <x v="4"/>
    <x v="14"/>
  </r>
  <r>
    <n v="1893"/>
    <x v="1893"/>
    <x v="1891"/>
    <x v="30"/>
    <x v="1287"/>
    <x v="0"/>
    <x v="0"/>
    <s v="USD"/>
    <n v="1302926340"/>
    <n v="1301524585"/>
    <b v="0"/>
    <x v="43"/>
    <b v="1"/>
    <s v="music/indie rock"/>
    <n v="1.04"/>
    <x v="1377"/>
    <x v="4"/>
    <x v="14"/>
  </r>
  <r>
    <n v="1894"/>
    <x v="1894"/>
    <x v="1892"/>
    <x v="28"/>
    <x v="1288"/>
    <x v="0"/>
    <x v="0"/>
    <s v="USD"/>
    <n v="1329082983"/>
    <n v="1326404583"/>
    <b v="0"/>
    <x v="9"/>
    <b v="1"/>
    <s v="music/indie rock"/>
    <n v="1.145"/>
    <x v="1378"/>
    <x v="4"/>
    <x v="14"/>
  </r>
  <r>
    <n v="1895"/>
    <x v="1895"/>
    <x v="1893"/>
    <x v="297"/>
    <x v="191"/>
    <x v="0"/>
    <x v="0"/>
    <s v="USD"/>
    <n v="1445363722"/>
    <n v="1442771722"/>
    <b v="0"/>
    <x v="5"/>
    <b v="1"/>
    <s v="music/indie rock"/>
    <n v="1.0171957671957672"/>
    <x v="1379"/>
    <x v="4"/>
    <x v="14"/>
  </r>
  <r>
    <n v="1896"/>
    <x v="1896"/>
    <x v="1894"/>
    <x v="298"/>
    <x v="1289"/>
    <x v="0"/>
    <x v="0"/>
    <s v="USD"/>
    <n v="1334250165"/>
    <n v="1331658165"/>
    <b v="0"/>
    <x v="62"/>
    <b v="1"/>
    <s v="music/indie rock"/>
    <n v="1.2394678492239468"/>
    <x v="1380"/>
    <x v="4"/>
    <x v="14"/>
  </r>
  <r>
    <n v="1897"/>
    <x v="1897"/>
    <x v="1895"/>
    <x v="299"/>
    <x v="1290"/>
    <x v="0"/>
    <x v="0"/>
    <s v="USD"/>
    <n v="1393966800"/>
    <n v="1392040806"/>
    <b v="0"/>
    <x v="275"/>
    <b v="1"/>
    <s v="music/indie rock"/>
    <n v="1.0245669291338582"/>
    <x v="1381"/>
    <x v="4"/>
    <x v="14"/>
  </r>
  <r>
    <n v="1898"/>
    <x v="1898"/>
    <x v="1896"/>
    <x v="28"/>
    <x v="1291"/>
    <x v="0"/>
    <x v="0"/>
    <s v="USD"/>
    <n v="1454349600"/>
    <n v="1451277473"/>
    <b v="0"/>
    <x v="64"/>
    <b v="1"/>
    <s v="music/indie rock"/>
    <n v="1.4450000000000001"/>
    <x v="1382"/>
    <x v="4"/>
    <x v="14"/>
  </r>
  <r>
    <n v="1899"/>
    <x v="1899"/>
    <x v="1897"/>
    <x v="42"/>
    <x v="647"/>
    <x v="0"/>
    <x v="0"/>
    <s v="USD"/>
    <n v="1427319366"/>
    <n v="1424730966"/>
    <b v="0"/>
    <x v="288"/>
    <b v="1"/>
    <s v="music/indie rock"/>
    <n v="1.3333333333333333"/>
    <x v="1383"/>
    <x v="4"/>
    <x v="14"/>
  </r>
  <r>
    <n v="1900"/>
    <x v="1900"/>
    <x v="1898"/>
    <x v="30"/>
    <x v="1292"/>
    <x v="0"/>
    <x v="0"/>
    <s v="USD"/>
    <n v="1349517540"/>
    <n v="1347137731"/>
    <b v="0"/>
    <x v="241"/>
    <b v="1"/>
    <s v="music/indie rock"/>
    <n v="1.0936440000000001"/>
    <x v="1384"/>
    <x v="4"/>
    <x v="14"/>
  </r>
  <r>
    <n v="1901"/>
    <x v="1901"/>
    <x v="1899"/>
    <x v="300"/>
    <x v="1293"/>
    <x v="2"/>
    <x v="1"/>
    <s v="GBP"/>
    <n v="1432299600"/>
    <n v="1429707729"/>
    <b v="0"/>
    <x v="20"/>
    <b v="0"/>
    <s v="technology/gadgets"/>
    <n v="2.696969696969697E-2"/>
    <x v="1385"/>
    <x v="2"/>
    <x v="29"/>
  </r>
  <r>
    <n v="1902"/>
    <x v="1902"/>
    <x v="1900"/>
    <x v="28"/>
    <x v="433"/>
    <x v="2"/>
    <x v="9"/>
    <s v="EUR"/>
    <n v="1425495447"/>
    <n v="1422903447"/>
    <b v="0"/>
    <x v="83"/>
    <b v="0"/>
    <s v="technology/gadgets"/>
    <n v="1.2E-2"/>
    <x v="143"/>
    <x v="2"/>
    <x v="29"/>
  </r>
  <r>
    <n v="1903"/>
    <x v="1903"/>
    <x v="1901"/>
    <x v="9"/>
    <x v="1294"/>
    <x v="2"/>
    <x v="0"/>
    <s v="USD"/>
    <n v="1485541791"/>
    <n v="1480357791"/>
    <b v="0"/>
    <x v="14"/>
    <b v="0"/>
    <s v="technology/gadgets"/>
    <n v="0.46600000000000003"/>
    <x v="1386"/>
    <x v="2"/>
    <x v="29"/>
  </r>
  <r>
    <n v="1904"/>
    <x v="1904"/>
    <x v="1902"/>
    <x v="63"/>
    <x v="155"/>
    <x v="2"/>
    <x v="0"/>
    <s v="USD"/>
    <n v="1451752021"/>
    <n v="1447864021"/>
    <b v="0"/>
    <x v="84"/>
    <b v="0"/>
    <s v="technology/gadgets"/>
    <n v="1E-3"/>
    <x v="384"/>
    <x v="2"/>
    <x v="29"/>
  </r>
  <r>
    <n v="1905"/>
    <x v="1905"/>
    <x v="1903"/>
    <x v="31"/>
    <x v="809"/>
    <x v="2"/>
    <x v="0"/>
    <s v="USD"/>
    <n v="1410127994"/>
    <n v="1407535994"/>
    <b v="0"/>
    <x v="80"/>
    <b v="0"/>
    <s v="technology/gadgets"/>
    <n v="1.6800000000000001E-3"/>
    <x v="689"/>
    <x v="2"/>
    <x v="29"/>
  </r>
  <r>
    <n v="1906"/>
    <x v="1906"/>
    <x v="1904"/>
    <x v="63"/>
    <x v="1295"/>
    <x v="2"/>
    <x v="0"/>
    <s v="USD"/>
    <n v="1466697983"/>
    <n v="1464105983"/>
    <b v="0"/>
    <x v="221"/>
    <b v="0"/>
    <s v="technology/gadgets"/>
    <n v="0.42759999999999998"/>
    <x v="1387"/>
    <x v="2"/>
    <x v="29"/>
  </r>
  <r>
    <n v="1907"/>
    <x v="1907"/>
    <x v="1905"/>
    <x v="11"/>
    <x v="1079"/>
    <x v="2"/>
    <x v="0"/>
    <s v="USD"/>
    <n v="1400853925"/>
    <n v="1399557925"/>
    <b v="0"/>
    <x v="80"/>
    <b v="0"/>
    <s v="technology/gadgets"/>
    <n v="2.8333333333333335E-3"/>
    <x v="1241"/>
    <x v="2"/>
    <x v="29"/>
  </r>
  <r>
    <n v="1908"/>
    <x v="1908"/>
    <x v="1906"/>
    <x v="31"/>
    <x v="1296"/>
    <x v="2"/>
    <x v="0"/>
    <s v="USD"/>
    <n v="1483048900"/>
    <n v="1480456900"/>
    <b v="0"/>
    <x v="80"/>
    <b v="0"/>
    <s v="technology/gadgets"/>
    <n v="1.7319999999999999E-2"/>
    <x v="1388"/>
    <x v="2"/>
    <x v="29"/>
  </r>
  <r>
    <n v="1909"/>
    <x v="1909"/>
    <x v="1907"/>
    <x v="19"/>
    <x v="1297"/>
    <x v="2"/>
    <x v="0"/>
    <s v="USD"/>
    <n v="1414059479"/>
    <n v="1411467479"/>
    <b v="0"/>
    <x v="44"/>
    <b v="0"/>
    <s v="technology/gadgets"/>
    <n v="0.14111428571428572"/>
    <x v="1389"/>
    <x v="2"/>
    <x v="29"/>
  </r>
  <r>
    <n v="1910"/>
    <x v="1910"/>
    <x v="1908"/>
    <x v="94"/>
    <x v="1298"/>
    <x v="2"/>
    <x v="9"/>
    <s v="EUR"/>
    <n v="1446331500"/>
    <n v="1442531217"/>
    <b v="0"/>
    <x v="168"/>
    <b v="0"/>
    <s v="technology/gadgets"/>
    <n v="0.39395294117647056"/>
    <x v="1390"/>
    <x v="2"/>
    <x v="29"/>
  </r>
  <r>
    <n v="1911"/>
    <x v="1911"/>
    <x v="1909"/>
    <x v="301"/>
    <x v="115"/>
    <x v="2"/>
    <x v="4"/>
    <s v="NZD"/>
    <n v="1407545334"/>
    <n v="1404953334"/>
    <b v="0"/>
    <x v="29"/>
    <b v="0"/>
    <s v="technology/gadgets"/>
    <n v="2.3529411764705883E-4"/>
    <x v="119"/>
    <x v="2"/>
    <x v="29"/>
  </r>
  <r>
    <n v="1912"/>
    <x v="1912"/>
    <x v="1910"/>
    <x v="10"/>
    <x v="1299"/>
    <x v="2"/>
    <x v="0"/>
    <s v="USD"/>
    <n v="1433395560"/>
    <n v="1430803560"/>
    <b v="0"/>
    <x v="288"/>
    <b v="0"/>
    <s v="technology/gadgets"/>
    <n v="0.59299999999999997"/>
    <x v="1391"/>
    <x v="2"/>
    <x v="29"/>
  </r>
  <r>
    <n v="1913"/>
    <x v="1913"/>
    <x v="1911"/>
    <x v="240"/>
    <x v="1300"/>
    <x v="2"/>
    <x v="1"/>
    <s v="GBP"/>
    <n v="1412770578"/>
    <n v="1410178578"/>
    <b v="0"/>
    <x v="55"/>
    <b v="0"/>
    <s v="technology/gadgets"/>
    <n v="1.3270833333333334E-2"/>
    <x v="1392"/>
    <x v="2"/>
    <x v="29"/>
  </r>
  <r>
    <n v="1914"/>
    <x v="1914"/>
    <x v="1912"/>
    <x v="302"/>
    <x v="177"/>
    <x v="2"/>
    <x v="0"/>
    <s v="USD"/>
    <n v="1414814340"/>
    <n v="1413519073"/>
    <b v="0"/>
    <x v="84"/>
    <b v="0"/>
    <s v="technology/gadgets"/>
    <n v="9.0090090090090086E-2"/>
    <x v="180"/>
    <x v="2"/>
    <x v="29"/>
  </r>
  <r>
    <n v="1915"/>
    <x v="1915"/>
    <x v="1913"/>
    <x v="2"/>
    <x v="138"/>
    <x v="2"/>
    <x v="0"/>
    <s v="USD"/>
    <n v="1409620222"/>
    <n v="1407892222"/>
    <b v="0"/>
    <x v="80"/>
    <b v="0"/>
    <s v="technology/gadgets"/>
    <n v="1.6E-2"/>
    <x v="453"/>
    <x v="2"/>
    <x v="29"/>
  </r>
  <r>
    <n v="1916"/>
    <x v="1916"/>
    <x v="1914"/>
    <x v="22"/>
    <x v="1301"/>
    <x v="2"/>
    <x v="0"/>
    <s v="USD"/>
    <n v="1478542375"/>
    <n v="1476378775"/>
    <b v="0"/>
    <x v="79"/>
    <b v="0"/>
    <s v="technology/gadgets"/>
    <n v="5.1000000000000004E-3"/>
    <x v="1363"/>
    <x v="2"/>
    <x v="29"/>
  </r>
  <r>
    <n v="1917"/>
    <x v="1917"/>
    <x v="1915"/>
    <x v="303"/>
    <x v="1302"/>
    <x v="2"/>
    <x v="7"/>
    <s v="HKD"/>
    <n v="1486708133"/>
    <n v="1484116133"/>
    <b v="0"/>
    <x v="16"/>
    <b v="0"/>
    <s v="technology/gadgets"/>
    <n v="0.52570512820512816"/>
    <x v="1393"/>
    <x v="2"/>
    <x v="29"/>
  </r>
  <r>
    <n v="1918"/>
    <x v="1918"/>
    <x v="1916"/>
    <x v="31"/>
    <x v="92"/>
    <x v="2"/>
    <x v="0"/>
    <s v="USD"/>
    <n v="1407869851"/>
    <n v="1404845851"/>
    <b v="0"/>
    <x v="82"/>
    <b v="0"/>
    <s v="technology/gadgets"/>
    <n v="1.04E-2"/>
    <x v="684"/>
    <x v="2"/>
    <x v="29"/>
  </r>
  <r>
    <n v="1919"/>
    <x v="1919"/>
    <x v="1917"/>
    <x v="2"/>
    <x v="1303"/>
    <x v="2"/>
    <x v="0"/>
    <s v="USD"/>
    <n v="1432069249"/>
    <n v="1429477249"/>
    <b v="0"/>
    <x v="22"/>
    <b v="0"/>
    <s v="technology/gadgets"/>
    <n v="0.47399999999999998"/>
    <x v="1394"/>
    <x v="2"/>
    <x v="29"/>
  </r>
  <r>
    <n v="1920"/>
    <x v="1920"/>
    <x v="1918"/>
    <x v="3"/>
    <x v="1304"/>
    <x v="2"/>
    <x v="1"/>
    <s v="GBP"/>
    <n v="1445468400"/>
    <n v="1443042061"/>
    <b v="0"/>
    <x v="217"/>
    <b v="0"/>
    <s v="technology/gadgets"/>
    <n v="0.43030000000000002"/>
    <x v="1395"/>
    <x v="2"/>
    <x v="29"/>
  </r>
  <r>
    <n v="1921"/>
    <x v="1921"/>
    <x v="1919"/>
    <x v="15"/>
    <x v="1305"/>
    <x v="0"/>
    <x v="0"/>
    <s v="USD"/>
    <n v="1342243143"/>
    <n v="1339651143"/>
    <b v="0"/>
    <x v="44"/>
    <b v="1"/>
    <s v="music/indie rock"/>
    <n v="1.3680000000000001"/>
    <x v="1237"/>
    <x v="4"/>
    <x v="14"/>
  </r>
  <r>
    <n v="1922"/>
    <x v="1922"/>
    <x v="1920"/>
    <x v="13"/>
    <x v="1306"/>
    <x v="0"/>
    <x v="0"/>
    <s v="USD"/>
    <n v="1386828507"/>
    <n v="1384236507"/>
    <b v="0"/>
    <x v="31"/>
    <b v="1"/>
    <s v="music/indie rock"/>
    <n v="1.1555"/>
    <x v="1396"/>
    <x v="4"/>
    <x v="14"/>
  </r>
  <r>
    <n v="1923"/>
    <x v="1923"/>
    <x v="1921"/>
    <x v="304"/>
    <x v="356"/>
    <x v="0"/>
    <x v="0"/>
    <s v="USD"/>
    <n v="1317099540"/>
    <n v="1313612532"/>
    <b v="0"/>
    <x v="62"/>
    <b v="1"/>
    <s v="music/indie rock"/>
    <n v="2.4079999999999999"/>
    <x v="1397"/>
    <x v="4"/>
    <x v="14"/>
  </r>
  <r>
    <n v="1924"/>
    <x v="1924"/>
    <x v="1922"/>
    <x v="9"/>
    <x v="1307"/>
    <x v="0"/>
    <x v="0"/>
    <s v="USD"/>
    <n v="1389814380"/>
    <n v="1387390555"/>
    <b v="0"/>
    <x v="51"/>
    <b v="1"/>
    <s v="music/indie rock"/>
    <n v="1.1439999999999999"/>
    <x v="1398"/>
    <x v="4"/>
    <x v="14"/>
  </r>
  <r>
    <n v="1925"/>
    <x v="1925"/>
    <x v="1923"/>
    <x v="15"/>
    <x v="1308"/>
    <x v="0"/>
    <x v="0"/>
    <s v="USD"/>
    <n v="1381449600"/>
    <n v="1379540288"/>
    <b v="0"/>
    <x v="47"/>
    <b v="1"/>
    <s v="music/indie rock"/>
    <n v="1.1033333333333333"/>
    <x v="1399"/>
    <x v="4"/>
    <x v="14"/>
  </r>
  <r>
    <n v="1926"/>
    <x v="1926"/>
    <x v="1924"/>
    <x v="15"/>
    <x v="1309"/>
    <x v="0"/>
    <x v="0"/>
    <s v="USD"/>
    <n v="1288657560"/>
    <n v="1286319256"/>
    <b v="0"/>
    <x v="329"/>
    <b v="1"/>
    <s v="music/indie rock"/>
    <n v="1.9537933333333333"/>
    <x v="1400"/>
    <x v="4"/>
    <x v="14"/>
  </r>
  <r>
    <n v="1927"/>
    <x v="1927"/>
    <x v="1925"/>
    <x v="20"/>
    <x v="972"/>
    <x v="0"/>
    <x v="0"/>
    <s v="USD"/>
    <n v="1331182740"/>
    <n v="1329856839"/>
    <b v="0"/>
    <x v="202"/>
    <b v="1"/>
    <s v="music/indie rock"/>
    <n v="1.0333333333333334"/>
    <x v="1401"/>
    <x v="4"/>
    <x v="14"/>
  </r>
  <r>
    <n v="1928"/>
    <x v="1928"/>
    <x v="1926"/>
    <x v="305"/>
    <x v="1310"/>
    <x v="0"/>
    <x v="0"/>
    <s v="USD"/>
    <n v="1367940794"/>
    <n v="1365348794"/>
    <b v="0"/>
    <x v="69"/>
    <b v="1"/>
    <s v="music/indie rock"/>
    <n v="1.031372549019608"/>
    <x v="1402"/>
    <x v="4"/>
    <x v="14"/>
  </r>
  <r>
    <n v="1929"/>
    <x v="1929"/>
    <x v="1927"/>
    <x v="50"/>
    <x v="1311"/>
    <x v="0"/>
    <x v="0"/>
    <s v="USD"/>
    <n v="1309825866"/>
    <n v="1306197066"/>
    <b v="0"/>
    <x v="11"/>
    <b v="1"/>
    <s v="music/indie rock"/>
    <n v="1.003125"/>
    <x v="1403"/>
    <x v="4"/>
    <x v="14"/>
  </r>
  <r>
    <n v="1930"/>
    <x v="1930"/>
    <x v="1928"/>
    <x v="28"/>
    <x v="1312"/>
    <x v="0"/>
    <x v="0"/>
    <s v="USD"/>
    <n v="1373203482"/>
    <n v="1368019482"/>
    <b v="0"/>
    <x v="55"/>
    <b v="1"/>
    <s v="music/indie rock"/>
    <n v="1.27"/>
    <x v="1404"/>
    <x v="4"/>
    <x v="14"/>
  </r>
  <r>
    <n v="1931"/>
    <x v="1931"/>
    <x v="1929"/>
    <x v="13"/>
    <x v="1313"/>
    <x v="0"/>
    <x v="0"/>
    <s v="USD"/>
    <n v="1337657400"/>
    <n v="1336512309"/>
    <b v="0"/>
    <x v="133"/>
    <b v="1"/>
    <s v="music/indie rock"/>
    <n v="1.20601"/>
    <x v="1405"/>
    <x v="4"/>
    <x v="14"/>
  </r>
  <r>
    <n v="1932"/>
    <x v="1932"/>
    <x v="1930"/>
    <x v="26"/>
    <x v="1314"/>
    <x v="0"/>
    <x v="0"/>
    <s v="USD"/>
    <n v="1327433173"/>
    <n v="1325618773"/>
    <b v="0"/>
    <x v="144"/>
    <b v="1"/>
    <s v="music/indie rock"/>
    <n v="1.0699047619047619"/>
    <x v="1406"/>
    <x v="4"/>
    <x v="14"/>
  </r>
  <r>
    <n v="1933"/>
    <x v="1933"/>
    <x v="1931"/>
    <x v="12"/>
    <x v="1315"/>
    <x v="0"/>
    <x v="0"/>
    <s v="USD"/>
    <n v="1411787307"/>
    <n v="1409195307"/>
    <b v="0"/>
    <x v="238"/>
    <b v="1"/>
    <s v="music/indie rock"/>
    <n v="1.7243333333333333"/>
    <x v="1407"/>
    <x v="4"/>
    <x v="14"/>
  </r>
  <r>
    <n v="1934"/>
    <x v="1934"/>
    <x v="1932"/>
    <x v="10"/>
    <x v="1316"/>
    <x v="0"/>
    <x v="0"/>
    <s v="USD"/>
    <n v="1324789200"/>
    <n v="1321649321"/>
    <b v="0"/>
    <x v="99"/>
    <b v="1"/>
    <s v="music/indie rock"/>
    <n v="1.2362"/>
    <x v="1408"/>
    <x v="4"/>
    <x v="14"/>
  </r>
  <r>
    <n v="1935"/>
    <x v="1935"/>
    <x v="1933"/>
    <x v="30"/>
    <x v="1317"/>
    <x v="0"/>
    <x v="0"/>
    <s v="USD"/>
    <n v="1403326740"/>
    <n v="1400106171"/>
    <b v="0"/>
    <x v="133"/>
    <b v="1"/>
    <s v="music/indie rock"/>
    <n v="1.0840000000000001"/>
    <x v="1409"/>
    <x v="4"/>
    <x v="14"/>
  </r>
  <r>
    <n v="1936"/>
    <x v="1936"/>
    <x v="1934"/>
    <x v="51"/>
    <x v="1318"/>
    <x v="0"/>
    <x v="0"/>
    <s v="USD"/>
    <n v="1323151140"/>
    <n v="1320528070"/>
    <b v="0"/>
    <x v="108"/>
    <b v="1"/>
    <s v="music/indie rock"/>
    <n v="1.1652013333333333"/>
    <x v="1410"/>
    <x v="4"/>
    <x v="14"/>
  </r>
  <r>
    <n v="1937"/>
    <x v="1937"/>
    <x v="1935"/>
    <x v="20"/>
    <x v="1319"/>
    <x v="0"/>
    <x v="0"/>
    <s v="USD"/>
    <n v="1339732740"/>
    <n v="1338346281"/>
    <b v="0"/>
    <x v="60"/>
    <b v="1"/>
    <s v="music/indie rock"/>
    <n v="1.8724499999999999"/>
    <x v="1411"/>
    <x v="4"/>
    <x v="14"/>
  </r>
  <r>
    <n v="1938"/>
    <x v="1938"/>
    <x v="1936"/>
    <x v="36"/>
    <x v="1320"/>
    <x v="0"/>
    <x v="0"/>
    <s v="USD"/>
    <n v="1372741200"/>
    <n v="1370067231"/>
    <b v="0"/>
    <x v="229"/>
    <b v="1"/>
    <s v="music/indie rock"/>
    <n v="1.1593333333333333"/>
    <x v="1412"/>
    <x v="4"/>
    <x v="14"/>
  </r>
  <r>
    <n v="1939"/>
    <x v="1939"/>
    <x v="1937"/>
    <x v="3"/>
    <x v="1321"/>
    <x v="0"/>
    <x v="0"/>
    <s v="USD"/>
    <n v="1362955108"/>
    <n v="1360366708"/>
    <b v="0"/>
    <x v="93"/>
    <b v="1"/>
    <s v="music/indie rock"/>
    <n v="1.107"/>
    <x v="1413"/>
    <x v="4"/>
    <x v="14"/>
  </r>
  <r>
    <n v="1940"/>
    <x v="1940"/>
    <x v="1938"/>
    <x v="81"/>
    <x v="1322"/>
    <x v="0"/>
    <x v="0"/>
    <s v="USD"/>
    <n v="1308110340"/>
    <n v="1304770233"/>
    <b v="0"/>
    <x v="162"/>
    <b v="1"/>
    <s v="music/indie rock"/>
    <n v="1.7092307692307693"/>
    <x v="1414"/>
    <x v="4"/>
    <x v="14"/>
  </r>
  <r>
    <n v="1941"/>
    <x v="1941"/>
    <x v="1939"/>
    <x v="65"/>
    <x v="1323"/>
    <x v="0"/>
    <x v="0"/>
    <s v="USD"/>
    <n v="1400137131"/>
    <n v="1397545131"/>
    <b v="1"/>
    <x v="337"/>
    <b v="1"/>
    <s v="technology/hardware"/>
    <n v="1.2611835600000001"/>
    <x v="1415"/>
    <x v="2"/>
    <x v="30"/>
  </r>
  <r>
    <n v="1942"/>
    <x v="1942"/>
    <x v="1940"/>
    <x v="12"/>
    <x v="1324"/>
    <x v="0"/>
    <x v="0"/>
    <s v="USD"/>
    <n v="1309809140"/>
    <n v="1302033140"/>
    <b v="1"/>
    <x v="195"/>
    <b v="1"/>
    <s v="technology/hardware"/>
    <n v="1.3844033333333334"/>
    <x v="1416"/>
    <x v="2"/>
    <x v="30"/>
  </r>
  <r>
    <n v="1943"/>
    <x v="1943"/>
    <x v="1941"/>
    <x v="3"/>
    <x v="1325"/>
    <x v="0"/>
    <x v="0"/>
    <s v="USD"/>
    <n v="1470896916"/>
    <n v="1467008916"/>
    <b v="1"/>
    <x v="338"/>
    <b v="1"/>
    <s v="technology/hardware"/>
    <n v="17.052499999999998"/>
    <x v="1417"/>
    <x v="2"/>
    <x v="30"/>
  </r>
  <r>
    <n v="1944"/>
    <x v="1944"/>
    <x v="1942"/>
    <x v="79"/>
    <x v="1326"/>
    <x v="0"/>
    <x v="0"/>
    <s v="USD"/>
    <n v="1398952890"/>
    <n v="1396360890"/>
    <b v="1"/>
    <x v="339"/>
    <b v="1"/>
    <s v="technology/hardware"/>
    <n v="7.8805550000000002"/>
    <x v="1418"/>
    <x v="2"/>
    <x v="30"/>
  </r>
  <r>
    <n v="1945"/>
    <x v="1945"/>
    <x v="1943"/>
    <x v="57"/>
    <x v="1327"/>
    <x v="0"/>
    <x v="3"/>
    <s v="EUR"/>
    <n v="1436680958"/>
    <n v="1433224958"/>
    <b v="1"/>
    <x v="340"/>
    <b v="1"/>
    <s v="technology/hardware"/>
    <n v="3.4801799999999998"/>
    <x v="1419"/>
    <x v="2"/>
    <x v="30"/>
  </r>
  <r>
    <n v="1946"/>
    <x v="1946"/>
    <x v="1944"/>
    <x v="51"/>
    <x v="1328"/>
    <x v="0"/>
    <x v="0"/>
    <s v="USD"/>
    <n v="1397961361"/>
    <n v="1392780961"/>
    <b v="1"/>
    <x v="16"/>
    <b v="1"/>
    <s v="technology/hardware"/>
    <n v="1.4974666666666667"/>
    <x v="1420"/>
    <x v="2"/>
    <x v="30"/>
  </r>
  <r>
    <n v="1947"/>
    <x v="1947"/>
    <x v="1945"/>
    <x v="134"/>
    <x v="1329"/>
    <x v="0"/>
    <x v="0"/>
    <s v="USD"/>
    <n v="1258955940"/>
    <n v="1255730520"/>
    <b v="1"/>
    <x v="23"/>
    <b v="1"/>
    <s v="technology/hardware"/>
    <n v="1.0063375000000001"/>
    <x v="1421"/>
    <x v="2"/>
    <x v="30"/>
  </r>
  <r>
    <n v="1948"/>
    <x v="1948"/>
    <x v="1946"/>
    <x v="57"/>
    <x v="1330"/>
    <x v="0"/>
    <x v="0"/>
    <s v="USD"/>
    <n v="1465232520"/>
    <n v="1460557809"/>
    <b v="1"/>
    <x v="341"/>
    <b v="1"/>
    <s v="technology/hardware"/>
    <n v="8.0021100000000001"/>
    <x v="1422"/>
    <x v="2"/>
    <x v="30"/>
  </r>
  <r>
    <n v="1949"/>
    <x v="1949"/>
    <x v="1947"/>
    <x v="63"/>
    <x v="1331"/>
    <x v="0"/>
    <x v="1"/>
    <s v="GBP"/>
    <n v="1404986951"/>
    <n v="1402394951"/>
    <b v="1"/>
    <x v="342"/>
    <b v="1"/>
    <s v="technology/hardware"/>
    <n v="1.0600260000000001"/>
    <x v="1423"/>
    <x v="2"/>
    <x v="30"/>
  </r>
  <r>
    <n v="1950"/>
    <x v="1950"/>
    <x v="1948"/>
    <x v="240"/>
    <x v="1332"/>
    <x v="0"/>
    <x v="0"/>
    <s v="USD"/>
    <n v="1303446073"/>
    <n v="1300767673"/>
    <b v="1"/>
    <x v="343"/>
    <b v="1"/>
    <s v="technology/hardware"/>
    <n v="2.0051866666666669"/>
    <x v="1424"/>
    <x v="2"/>
    <x v="30"/>
  </r>
  <r>
    <n v="1951"/>
    <x v="1951"/>
    <x v="1949"/>
    <x v="63"/>
    <x v="1333"/>
    <x v="0"/>
    <x v="0"/>
    <s v="USD"/>
    <n v="1478516737"/>
    <n v="1475921137"/>
    <b v="1"/>
    <x v="344"/>
    <b v="1"/>
    <s v="technology/hardware"/>
    <n v="2.1244399999999999"/>
    <x v="1425"/>
    <x v="2"/>
    <x v="30"/>
  </r>
  <r>
    <n v="1952"/>
    <x v="1952"/>
    <x v="1950"/>
    <x v="19"/>
    <x v="1334"/>
    <x v="0"/>
    <x v="5"/>
    <s v="CAD"/>
    <n v="1381934015"/>
    <n v="1378737215"/>
    <b v="1"/>
    <x v="345"/>
    <b v="1"/>
    <s v="technology/hardware"/>
    <n v="1.9847237142857144"/>
    <x v="1426"/>
    <x v="2"/>
    <x v="30"/>
  </r>
  <r>
    <n v="1953"/>
    <x v="1953"/>
    <x v="1951"/>
    <x v="36"/>
    <x v="1335"/>
    <x v="0"/>
    <x v="0"/>
    <s v="USD"/>
    <n v="1330657200"/>
    <n v="1328158065"/>
    <b v="1"/>
    <x v="206"/>
    <b v="1"/>
    <s v="technology/hardware"/>
    <n v="2.2594666666666665"/>
    <x v="1427"/>
    <x v="2"/>
    <x v="30"/>
  </r>
  <r>
    <n v="1954"/>
    <x v="1954"/>
    <x v="1952"/>
    <x v="63"/>
    <x v="1336"/>
    <x v="0"/>
    <x v="0"/>
    <s v="USD"/>
    <n v="1457758800"/>
    <n v="1453730176"/>
    <b v="1"/>
    <x v="119"/>
    <b v="1"/>
    <s v="technology/hardware"/>
    <n v="6.9894800000000004"/>
    <x v="1428"/>
    <x v="2"/>
    <x v="30"/>
  </r>
  <r>
    <n v="1955"/>
    <x v="1955"/>
    <x v="1953"/>
    <x v="247"/>
    <x v="1337"/>
    <x v="0"/>
    <x v="0"/>
    <s v="USD"/>
    <n v="1337799600"/>
    <n v="1334989881"/>
    <b v="1"/>
    <x v="126"/>
    <b v="1"/>
    <s v="technology/hardware"/>
    <n v="3.9859528571428569"/>
    <x v="1429"/>
    <x v="2"/>
    <x v="30"/>
  </r>
  <r>
    <n v="1956"/>
    <x v="1956"/>
    <x v="1954"/>
    <x v="127"/>
    <x v="1338"/>
    <x v="0"/>
    <x v="0"/>
    <s v="USD"/>
    <n v="1429391405"/>
    <n v="1425507005"/>
    <b v="1"/>
    <x v="346"/>
    <b v="1"/>
    <s v="technology/hardware"/>
    <n v="2.9403333333333332"/>
    <x v="1430"/>
    <x v="2"/>
    <x v="30"/>
  </r>
  <r>
    <n v="1957"/>
    <x v="1957"/>
    <x v="1955"/>
    <x v="11"/>
    <x v="1339"/>
    <x v="0"/>
    <x v="0"/>
    <s v="USD"/>
    <n v="1351304513"/>
    <n v="1348712513"/>
    <b v="1"/>
    <x v="347"/>
    <b v="1"/>
    <s v="technology/hardware"/>
    <n v="1.6750470000000002"/>
    <x v="1431"/>
    <x v="2"/>
    <x v="30"/>
  </r>
  <r>
    <n v="1958"/>
    <x v="1958"/>
    <x v="1956"/>
    <x v="39"/>
    <x v="1340"/>
    <x v="0"/>
    <x v="0"/>
    <s v="USD"/>
    <n v="1364078561"/>
    <n v="1361490161"/>
    <b v="1"/>
    <x v="348"/>
    <b v="1"/>
    <s v="technology/hardware"/>
    <n v="14.355717142857143"/>
    <x v="1432"/>
    <x v="2"/>
    <x v="30"/>
  </r>
  <r>
    <n v="1959"/>
    <x v="1959"/>
    <x v="1957"/>
    <x v="3"/>
    <x v="1341"/>
    <x v="0"/>
    <x v="0"/>
    <s v="USD"/>
    <n v="1412121600"/>
    <n v="1408565860"/>
    <b v="1"/>
    <x v="349"/>
    <b v="1"/>
    <s v="technology/hardware"/>
    <n v="1.5673440000000001"/>
    <x v="1433"/>
    <x v="2"/>
    <x v="30"/>
  </r>
  <r>
    <n v="1960"/>
    <x v="1960"/>
    <x v="1958"/>
    <x v="54"/>
    <x v="1342"/>
    <x v="0"/>
    <x v="11"/>
    <s v="SEK"/>
    <n v="1419151341"/>
    <n v="1416559341"/>
    <b v="1"/>
    <x v="51"/>
    <b v="1"/>
    <s v="technology/hardware"/>
    <n v="1.1790285714285715"/>
    <x v="1434"/>
    <x v="2"/>
    <x v="30"/>
  </r>
  <r>
    <n v="1961"/>
    <x v="1961"/>
    <x v="1959"/>
    <x v="3"/>
    <x v="1343"/>
    <x v="0"/>
    <x v="0"/>
    <s v="USD"/>
    <n v="1349495940"/>
    <n v="1346042417"/>
    <b v="1"/>
    <x v="350"/>
    <b v="1"/>
    <s v="technology/hardware"/>
    <n v="11.053811999999999"/>
    <x v="1435"/>
    <x v="2"/>
    <x v="30"/>
  </r>
  <r>
    <n v="1962"/>
    <x v="1962"/>
    <x v="1960"/>
    <x v="3"/>
    <x v="1344"/>
    <x v="0"/>
    <x v="0"/>
    <s v="USD"/>
    <n v="1400006636"/>
    <n v="1397414636"/>
    <b v="1"/>
    <x v="351"/>
    <b v="1"/>
    <s v="technology/hardware"/>
    <n v="1.9292499999999999"/>
    <x v="1436"/>
    <x v="2"/>
    <x v="30"/>
  </r>
  <r>
    <n v="1963"/>
    <x v="1963"/>
    <x v="1961"/>
    <x v="266"/>
    <x v="1345"/>
    <x v="0"/>
    <x v="1"/>
    <s v="GBP"/>
    <n v="1410862734"/>
    <n v="1407838734"/>
    <b v="1"/>
    <x v="242"/>
    <b v="1"/>
    <s v="technology/hardware"/>
    <n v="1.268842105263158"/>
    <x v="1437"/>
    <x v="2"/>
    <x v="30"/>
  </r>
  <r>
    <n v="1964"/>
    <x v="1964"/>
    <x v="1962"/>
    <x v="306"/>
    <x v="1346"/>
    <x v="0"/>
    <x v="13"/>
    <s v="EUR"/>
    <n v="1461306772"/>
    <n v="1458714772"/>
    <b v="1"/>
    <x v="352"/>
    <b v="1"/>
    <s v="technology/hardware"/>
    <n v="2.5957748878923765"/>
    <x v="1438"/>
    <x v="2"/>
    <x v="30"/>
  </r>
  <r>
    <n v="1965"/>
    <x v="1965"/>
    <x v="1963"/>
    <x v="10"/>
    <x v="1347"/>
    <x v="0"/>
    <x v="0"/>
    <s v="USD"/>
    <n v="1326330000"/>
    <n v="1324433310"/>
    <b v="1"/>
    <x v="273"/>
    <b v="1"/>
    <s v="technology/hardware"/>
    <n v="2.6227999999999998"/>
    <x v="1439"/>
    <x v="2"/>
    <x v="30"/>
  </r>
  <r>
    <n v="1966"/>
    <x v="1966"/>
    <x v="1964"/>
    <x v="57"/>
    <x v="1348"/>
    <x v="0"/>
    <x v="0"/>
    <s v="USD"/>
    <n v="1408021098"/>
    <n v="1405429098"/>
    <b v="1"/>
    <x v="353"/>
    <b v="1"/>
    <s v="technology/hardware"/>
    <n v="2.0674309000000002"/>
    <x v="1440"/>
    <x v="2"/>
    <x v="30"/>
  </r>
  <r>
    <n v="1967"/>
    <x v="1967"/>
    <x v="1965"/>
    <x v="22"/>
    <x v="1349"/>
    <x v="0"/>
    <x v="0"/>
    <s v="USD"/>
    <n v="1398959729"/>
    <n v="1396367729"/>
    <b v="1"/>
    <x v="316"/>
    <b v="1"/>
    <s v="technology/hardware"/>
    <n v="3.7012999999999998"/>
    <x v="1441"/>
    <x v="2"/>
    <x v="30"/>
  </r>
  <r>
    <n v="1968"/>
    <x v="1968"/>
    <x v="1966"/>
    <x v="63"/>
    <x v="1350"/>
    <x v="0"/>
    <x v="0"/>
    <s v="USD"/>
    <n v="1480777515"/>
    <n v="1478095515"/>
    <b v="1"/>
    <x v="354"/>
    <b v="1"/>
    <s v="technology/hardware"/>
    <n v="2.8496600000000001"/>
    <x v="1442"/>
    <x v="2"/>
    <x v="30"/>
  </r>
  <r>
    <n v="1969"/>
    <x v="1969"/>
    <x v="1967"/>
    <x v="22"/>
    <x v="1351"/>
    <x v="0"/>
    <x v="1"/>
    <s v="GBP"/>
    <n v="1470423668"/>
    <n v="1467831668"/>
    <b v="1"/>
    <x v="355"/>
    <b v="1"/>
    <s v="technology/hardware"/>
    <n v="5.7907999999999999"/>
    <x v="1443"/>
    <x v="2"/>
    <x v="30"/>
  </r>
  <r>
    <n v="1970"/>
    <x v="1970"/>
    <x v="1968"/>
    <x v="10"/>
    <x v="1352"/>
    <x v="0"/>
    <x v="0"/>
    <s v="USD"/>
    <n v="1366429101"/>
    <n v="1361248701"/>
    <b v="1"/>
    <x v="356"/>
    <b v="1"/>
    <s v="technology/hardware"/>
    <n v="11.318"/>
    <x v="1444"/>
    <x v="2"/>
    <x v="30"/>
  </r>
  <r>
    <n v="1971"/>
    <x v="1971"/>
    <x v="1969"/>
    <x v="307"/>
    <x v="1353"/>
    <x v="0"/>
    <x v="0"/>
    <s v="USD"/>
    <n v="1384488000"/>
    <n v="1381752061"/>
    <b v="1"/>
    <x v="357"/>
    <b v="1"/>
    <s v="technology/hardware"/>
    <n v="2.6302771750000002"/>
    <x v="1445"/>
    <x v="2"/>
    <x v="30"/>
  </r>
  <r>
    <n v="1972"/>
    <x v="1972"/>
    <x v="1970"/>
    <x v="30"/>
    <x v="1354"/>
    <x v="0"/>
    <x v="0"/>
    <s v="USD"/>
    <n v="1353201444"/>
    <n v="1350605844"/>
    <b v="1"/>
    <x v="146"/>
    <b v="1"/>
    <s v="technology/hardware"/>
    <n v="6.7447999999999997"/>
    <x v="1446"/>
    <x v="2"/>
    <x v="30"/>
  </r>
  <r>
    <n v="1973"/>
    <x v="1973"/>
    <x v="1971"/>
    <x v="308"/>
    <x v="1355"/>
    <x v="0"/>
    <x v="0"/>
    <s v="USD"/>
    <n v="1470466800"/>
    <n v="1467134464"/>
    <b v="1"/>
    <x v="358"/>
    <b v="1"/>
    <s v="technology/hardware"/>
    <n v="2.5683081313131315"/>
    <x v="1447"/>
    <x v="2"/>
    <x v="30"/>
  </r>
  <r>
    <n v="1974"/>
    <x v="1974"/>
    <x v="1972"/>
    <x v="22"/>
    <x v="1356"/>
    <x v="0"/>
    <x v="1"/>
    <s v="GBP"/>
    <n v="1376899269"/>
    <n v="1371715269"/>
    <b v="1"/>
    <x v="359"/>
    <b v="1"/>
    <s v="technology/hardware"/>
    <n v="3.7549600000000001"/>
    <x v="1448"/>
    <x v="2"/>
    <x v="30"/>
  </r>
  <r>
    <n v="1975"/>
    <x v="1975"/>
    <x v="1973"/>
    <x v="194"/>
    <x v="1357"/>
    <x v="0"/>
    <x v="0"/>
    <s v="USD"/>
    <n v="1362938851"/>
    <n v="1360346851"/>
    <b v="1"/>
    <x v="35"/>
    <b v="1"/>
    <s v="technology/hardware"/>
    <n v="2.0870837499999997"/>
    <x v="1449"/>
    <x v="2"/>
    <x v="30"/>
  </r>
  <r>
    <n v="1976"/>
    <x v="1976"/>
    <x v="1974"/>
    <x v="23"/>
    <x v="1358"/>
    <x v="0"/>
    <x v="1"/>
    <s v="GBP"/>
    <n v="1373751325"/>
    <n v="1371159325"/>
    <b v="1"/>
    <x v="360"/>
    <b v="1"/>
    <s v="technology/hardware"/>
    <n v="3.4660000000000002"/>
    <x v="1450"/>
    <x v="2"/>
    <x v="30"/>
  </r>
  <r>
    <n v="1977"/>
    <x v="1977"/>
    <x v="1975"/>
    <x v="63"/>
    <x v="1359"/>
    <x v="0"/>
    <x v="0"/>
    <s v="USD"/>
    <n v="1450511940"/>
    <n v="1446527540"/>
    <b v="1"/>
    <x v="361"/>
    <b v="1"/>
    <s v="technology/hardware"/>
    <n v="4.0232999999999999"/>
    <x v="1451"/>
    <x v="2"/>
    <x v="30"/>
  </r>
  <r>
    <n v="1978"/>
    <x v="1978"/>
    <x v="1976"/>
    <x v="63"/>
    <x v="1360"/>
    <x v="0"/>
    <x v="0"/>
    <s v="USD"/>
    <n v="1339484400"/>
    <n v="1336627492"/>
    <b v="1"/>
    <x v="362"/>
    <b v="1"/>
    <s v="technology/hardware"/>
    <n v="10.2684514"/>
    <x v="1452"/>
    <x v="2"/>
    <x v="30"/>
  </r>
  <r>
    <n v="1979"/>
    <x v="1979"/>
    <x v="1977"/>
    <x v="61"/>
    <x v="1361"/>
    <x v="0"/>
    <x v="0"/>
    <s v="USD"/>
    <n v="1447909140"/>
    <n v="1444734146"/>
    <b v="1"/>
    <x v="363"/>
    <b v="1"/>
    <s v="technology/hardware"/>
    <n v="1.14901155"/>
    <x v="1453"/>
    <x v="2"/>
    <x v="30"/>
  </r>
  <r>
    <n v="1980"/>
    <x v="1980"/>
    <x v="1978"/>
    <x v="63"/>
    <x v="1362"/>
    <x v="0"/>
    <x v="12"/>
    <s v="EUR"/>
    <n v="1459684862"/>
    <n v="1456232462"/>
    <b v="1"/>
    <x v="364"/>
    <b v="1"/>
    <s v="technology/hardware"/>
    <n v="3.5482402000000004"/>
    <x v="1454"/>
    <x v="2"/>
    <x v="30"/>
  </r>
  <r>
    <n v="1981"/>
    <x v="1981"/>
    <x v="1979"/>
    <x v="51"/>
    <x v="1363"/>
    <x v="2"/>
    <x v="5"/>
    <s v="CAD"/>
    <n v="1404926665"/>
    <n v="1402334665"/>
    <b v="0"/>
    <x v="8"/>
    <b v="0"/>
    <s v="photography/people"/>
    <n v="5.0799999999999998E-2"/>
    <x v="1455"/>
    <x v="8"/>
    <x v="31"/>
  </r>
  <r>
    <n v="1982"/>
    <x v="1982"/>
    <x v="1980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x v="1983"/>
    <x v="1981"/>
    <x v="287"/>
    <x v="1364"/>
    <x v="2"/>
    <x v="0"/>
    <s v="USD"/>
    <n v="1472799600"/>
    <n v="1470874618"/>
    <b v="0"/>
    <x v="38"/>
    <b v="0"/>
    <s v="photography/people"/>
    <n v="4.2999999999999997E-2"/>
    <x v="1456"/>
    <x v="8"/>
    <x v="31"/>
  </r>
  <r>
    <n v="1984"/>
    <x v="1984"/>
    <x v="1982"/>
    <x v="36"/>
    <x v="1365"/>
    <x v="2"/>
    <x v="0"/>
    <s v="USD"/>
    <n v="1417377481"/>
    <n v="1412189881"/>
    <b v="0"/>
    <x v="63"/>
    <b v="0"/>
    <s v="photography/people"/>
    <n v="0.21146666666666666"/>
    <x v="1457"/>
    <x v="8"/>
    <x v="31"/>
  </r>
  <r>
    <n v="1985"/>
    <x v="1985"/>
    <x v="1983"/>
    <x v="183"/>
    <x v="152"/>
    <x v="2"/>
    <x v="1"/>
    <s v="GBP"/>
    <n v="1470178800"/>
    <n v="1467650771"/>
    <b v="0"/>
    <x v="80"/>
    <b v="0"/>
    <s v="photography/people"/>
    <n v="3.1875000000000001E-2"/>
    <x v="800"/>
    <x v="8"/>
    <x v="31"/>
  </r>
  <r>
    <n v="1986"/>
    <x v="1986"/>
    <x v="1984"/>
    <x v="13"/>
    <x v="116"/>
    <x v="2"/>
    <x v="1"/>
    <s v="GBP"/>
    <n v="1457947483"/>
    <n v="1455359083"/>
    <b v="0"/>
    <x v="29"/>
    <b v="0"/>
    <s v="photography/people"/>
    <n v="5.0000000000000001E-4"/>
    <x v="120"/>
    <x v="8"/>
    <x v="31"/>
  </r>
  <r>
    <n v="1987"/>
    <x v="1987"/>
    <x v="1985"/>
    <x v="62"/>
    <x v="1366"/>
    <x v="2"/>
    <x v="1"/>
    <s v="GBP"/>
    <n v="1425223276"/>
    <n v="1422631276"/>
    <b v="0"/>
    <x v="33"/>
    <b v="0"/>
    <s v="photography/people"/>
    <n v="0.42472727272727273"/>
    <x v="1458"/>
    <x v="8"/>
    <x v="31"/>
  </r>
  <r>
    <n v="1988"/>
    <x v="1988"/>
    <x v="1986"/>
    <x v="12"/>
    <x v="379"/>
    <x v="2"/>
    <x v="0"/>
    <s v="USD"/>
    <n v="1440094742"/>
    <n v="1437502742"/>
    <b v="0"/>
    <x v="29"/>
    <b v="0"/>
    <s v="photography/people"/>
    <n v="4.1666666666666666E-3"/>
    <x v="384"/>
    <x v="8"/>
    <x v="31"/>
  </r>
  <r>
    <n v="1989"/>
    <x v="1989"/>
    <x v="1987"/>
    <x v="10"/>
    <x v="155"/>
    <x v="2"/>
    <x v="0"/>
    <s v="USD"/>
    <n v="1481473208"/>
    <n v="1478881208"/>
    <b v="0"/>
    <x v="29"/>
    <b v="0"/>
    <s v="photography/people"/>
    <n v="0.01"/>
    <x v="73"/>
    <x v="8"/>
    <x v="31"/>
  </r>
  <r>
    <n v="1990"/>
    <x v="1990"/>
    <x v="1988"/>
    <x v="9"/>
    <x v="1238"/>
    <x v="2"/>
    <x v="0"/>
    <s v="USD"/>
    <n v="1455338532"/>
    <n v="1454042532"/>
    <b v="0"/>
    <x v="81"/>
    <b v="0"/>
    <s v="photography/people"/>
    <n v="0.16966666666666666"/>
    <x v="1459"/>
    <x v="8"/>
    <x v="31"/>
  </r>
  <r>
    <n v="1991"/>
    <x v="1991"/>
    <x v="1989"/>
    <x v="13"/>
    <x v="133"/>
    <x v="2"/>
    <x v="0"/>
    <s v="USD"/>
    <n v="1435958786"/>
    <n v="1434144386"/>
    <b v="0"/>
    <x v="83"/>
    <b v="0"/>
    <s v="photography/people"/>
    <n v="7.0000000000000007E-2"/>
    <x v="1460"/>
    <x v="8"/>
    <x v="31"/>
  </r>
  <r>
    <n v="1992"/>
    <x v="1992"/>
    <x v="1990"/>
    <x v="15"/>
    <x v="369"/>
    <x v="2"/>
    <x v="0"/>
    <s v="USD"/>
    <n v="1424229991"/>
    <n v="1421637991"/>
    <b v="0"/>
    <x v="84"/>
    <b v="0"/>
    <s v="photography/people"/>
    <n v="1.3333333333333333E-3"/>
    <x v="120"/>
    <x v="8"/>
    <x v="31"/>
  </r>
  <r>
    <n v="1993"/>
    <x v="1993"/>
    <x v="1991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x v="1994"/>
    <x v="1992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x v="1995"/>
    <x v="1993"/>
    <x v="28"/>
    <x v="1367"/>
    <x v="2"/>
    <x v="5"/>
    <s v="CAD"/>
    <n v="1437082736"/>
    <n v="1435354736"/>
    <b v="0"/>
    <x v="83"/>
    <b v="0"/>
    <s v="photography/people"/>
    <n v="7.8E-2"/>
    <x v="438"/>
    <x v="8"/>
    <x v="31"/>
  </r>
  <r>
    <n v="1996"/>
    <x v="1996"/>
    <x v="1994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x v="1997"/>
    <x v="1995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x v="1998"/>
    <x v="1996"/>
    <x v="30"/>
    <x v="1368"/>
    <x v="2"/>
    <x v="0"/>
    <s v="USD"/>
    <n v="1406861438"/>
    <n v="1402973438"/>
    <b v="0"/>
    <x v="83"/>
    <b v="0"/>
    <s v="photography/people"/>
    <n v="0.26200000000000001"/>
    <x v="1461"/>
    <x v="8"/>
    <x v="31"/>
  </r>
  <r>
    <n v="1999"/>
    <x v="1999"/>
    <x v="1997"/>
    <x v="310"/>
    <x v="1369"/>
    <x v="2"/>
    <x v="1"/>
    <s v="GBP"/>
    <n v="1415882108"/>
    <n v="1413286508"/>
    <b v="0"/>
    <x v="63"/>
    <b v="0"/>
    <s v="photography/people"/>
    <n v="7.6129032258064515E-3"/>
    <x v="1462"/>
    <x v="8"/>
    <x v="31"/>
  </r>
  <r>
    <n v="2000"/>
    <x v="2000"/>
    <x v="1998"/>
    <x v="10"/>
    <x v="1370"/>
    <x v="2"/>
    <x v="5"/>
    <s v="CAD"/>
    <n v="1452120613"/>
    <n v="1449528613"/>
    <b v="0"/>
    <x v="20"/>
    <b v="0"/>
    <s v="photography/people"/>
    <n v="0.125"/>
    <x v="384"/>
    <x v="8"/>
    <x v="31"/>
  </r>
  <r>
    <n v="2001"/>
    <x v="2001"/>
    <x v="1999"/>
    <x v="56"/>
    <x v="1371"/>
    <x v="0"/>
    <x v="12"/>
    <s v="EUR"/>
    <n v="1434139200"/>
    <n v="1431406916"/>
    <b v="1"/>
    <x v="365"/>
    <b v="1"/>
    <s v="technology/hardware"/>
    <n v="3.8212909090909091"/>
    <x v="1463"/>
    <x v="2"/>
    <x v="30"/>
  </r>
  <r>
    <n v="2002"/>
    <x v="2002"/>
    <x v="2000"/>
    <x v="63"/>
    <x v="1372"/>
    <x v="0"/>
    <x v="0"/>
    <s v="USD"/>
    <n v="1485191143"/>
    <n v="1482599143"/>
    <b v="1"/>
    <x v="366"/>
    <b v="1"/>
    <s v="technology/hardware"/>
    <n v="2.1679422000000002"/>
    <x v="1464"/>
    <x v="2"/>
    <x v="30"/>
  </r>
  <r>
    <n v="2003"/>
    <x v="2003"/>
    <x v="2001"/>
    <x v="2"/>
    <x v="1373"/>
    <x v="0"/>
    <x v="0"/>
    <s v="USD"/>
    <n v="1278111600"/>
    <n v="1276830052"/>
    <b v="1"/>
    <x v="57"/>
    <b v="1"/>
    <s v="technology/hardware"/>
    <n v="3.12"/>
    <x v="1465"/>
    <x v="2"/>
    <x v="30"/>
  </r>
  <r>
    <n v="2004"/>
    <x v="2004"/>
    <x v="2002"/>
    <x v="63"/>
    <x v="1374"/>
    <x v="0"/>
    <x v="0"/>
    <s v="USD"/>
    <n v="1405002663"/>
    <n v="1402410663"/>
    <b v="1"/>
    <x v="178"/>
    <b v="1"/>
    <s v="technology/hardware"/>
    <n v="2.3442048"/>
    <x v="1466"/>
    <x v="2"/>
    <x v="30"/>
  </r>
  <r>
    <n v="2005"/>
    <x v="2005"/>
    <x v="2003"/>
    <x v="11"/>
    <x v="1375"/>
    <x v="0"/>
    <x v="0"/>
    <s v="USD"/>
    <n v="1381895940"/>
    <n v="1379532618"/>
    <b v="1"/>
    <x v="277"/>
    <b v="1"/>
    <s v="technology/hardware"/>
    <n v="1.236801"/>
    <x v="1467"/>
    <x v="2"/>
    <x v="30"/>
  </r>
  <r>
    <n v="2006"/>
    <x v="2006"/>
    <x v="2004"/>
    <x v="63"/>
    <x v="1376"/>
    <x v="0"/>
    <x v="0"/>
    <s v="USD"/>
    <n v="1417611645"/>
    <n v="1414584045"/>
    <b v="1"/>
    <x v="175"/>
    <b v="1"/>
    <s v="technology/hardware"/>
    <n v="2.4784000000000002"/>
    <x v="1468"/>
    <x v="2"/>
    <x v="30"/>
  </r>
  <r>
    <n v="2007"/>
    <x v="2007"/>
    <x v="2005"/>
    <x v="3"/>
    <x v="1377"/>
    <x v="0"/>
    <x v="0"/>
    <s v="USD"/>
    <n v="1282622400"/>
    <n v="1276891586"/>
    <b v="1"/>
    <x v="89"/>
    <b v="1"/>
    <s v="technology/hardware"/>
    <n v="1.157092"/>
    <x v="1469"/>
    <x v="2"/>
    <x v="30"/>
  </r>
  <r>
    <n v="2008"/>
    <x v="2008"/>
    <x v="2006"/>
    <x v="311"/>
    <x v="1378"/>
    <x v="0"/>
    <x v="0"/>
    <s v="USD"/>
    <n v="1316442622"/>
    <n v="1312641022"/>
    <b v="1"/>
    <x v="14"/>
    <b v="1"/>
    <s v="technology/hardware"/>
    <n v="1.1707484768810599"/>
    <x v="1470"/>
    <x v="2"/>
    <x v="30"/>
  </r>
  <r>
    <n v="2009"/>
    <x v="2009"/>
    <x v="2007"/>
    <x v="63"/>
    <x v="1379"/>
    <x v="0"/>
    <x v="12"/>
    <s v="EUR"/>
    <n v="1479890743"/>
    <n v="1476776743"/>
    <b v="1"/>
    <x v="367"/>
    <b v="1"/>
    <s v="technology/hardware"/>
    <n v="3.05158"/>
    <x v="1471"/>
    <x v="2"/>
    <x v="30"/>
  </r>
  <r>
    <n v="2010"/>
    <x v="2010"/>
    <x v="2008"/>
    <x v="11"/>
    <x v="1380"/>
    <x v="0"/>
    <x v="0"/>
    <s v="USD"/>
    <n v="1471564491"/>
    <n v="1468972491"/>
    <b v="1"/>
    <x v="368"/>
    <b v="1"/>
    <s v="technology/hardware"/>
    <n v="3.2005299999999997"/>
    <x v="1472"/>
    <x v="2"/>
    <x v="30"/>
  </r>
  <r>
    <n v="2011"/>
    <x v="2011"/>
    <x v="2009"/>
    <x v="63"/>
    <x v="1381"/>
    <x v="0"/>
    <x v="15"/>
    <s v="EUR"/>
    <n v="1452553200"/>
    <n v="1449650173"/>
    <b v="1"/>
    <x v="369"/>
    <b v="1"/>
    <s v="technology/hardware"/>
    <n v="8.1956399999999991"/>
    <x v="1473"/>
    <x v="2"/>
    <x v="30"/>
  </r>
  <r>
    <n v="2012"/>
    <x v="2012"/>
    <x v="2010"/>
    <x v="10"/>
    <x v="1382"/>
    <x v="0"/>
    <x v="0"/>
    <s v="USD"/>
    <n v="1423165441"/>
    <n v="1420573441"/>
    <b v="1"/>
    <x v="275"/>
    <b v="1"/>
    <s v="technology/hardware"/>
    <n v="2.3490000000000002"/>
    <x v="1474"/>
    <x v="2"/>
    <x v="30"/>
  </r>
  <r>
    <n v="2013"/>
    <x v="2013"/>
    <x v="2011"/>
    <x v="292"/>
    <x v="1383"/>
    <x v="0"/>
    <x v="0"/>
    <s v="USD"/>
    <n v="1468019014"/>
    <n v="1462835014"/>
    <b v="1"/>
    <x v="370"/>
    <b v="1"/>
    <s v="technology/hardware"/>
    <n v="4.9491375"/>
    <x v="1475"/>
    <x v="2"/>
    <x v="30"/>
  </r>
  <r>
    <n v="2014"/>
    <x v="2014"/>
    <x v="2012"/>
    <x v="11"/>
    <x v="1384"/>
    <x v="0"/>
    <x v="0"/>
    <s v="USD"/>
    <n v="1364184539"/>
    <n v="1361250539"/>
    <b v="1"/>
    <x v="371"/>
    <b v="1"/>
    <s v="technology/hardware"/>
    <n v="78.137822333333332"/>
    <x v="1476"/>
    <x v="2"/>
    <x v="30"/>
  </r>
  <r>
    <n v="2015"/>
    <x v="2015"/>
    <x v="2013"/>
    <x v="312"/>
    <x v="1385"/>
    <x v="0"/>
    <x v="0"/>
    <s v="USD"/>
    <n v="1315602163"/>
    <n v="1313010163"/>
    <b v="1"/>
    <x v="372"/>
    <b v="1"/>
    <s v="technology/hardware"/>
    <n v="1.1300013888888889"/>
    <x v="1477"/>
    <x v="2"/>
    <x v="30"/>
  </r>
  <r>
    <n v="2016"/>
    <x v="2016"/>
    <x v="2014"/>
    <x v="3"/>
    <x v="1386"/>
    <x v="0"/>
    <x v="0"/>
    <s v="USD"/>
    <n v="1362863299"/>
    <n v="1360271299"/>
    <b v="1"/>
    <x v="373"/>
    <b v="1"/>
    <s v="technology/hardware"/>
    <n v="9.2154220000000002"/>
    <x v="1478"/>
    <x v="2"/>
    <x v="30"/>
  </r>
  <r>
    <n v="2017"/>
    <x v="2017"/>
    <x v="2015"/>
    <x v="31"/>
    <x v="1387"/>
    <x v="0"/>
    <x v="0"/>
    <s v="USD"/>
    <n v="1332561600"/>
    <n v="1329873755"/>
    <b v="1"/>
    <x v="374"/>
    <b v="1"/>
    <s v="technology/hardware"/>
    <n v="1.2510239999999999"/>
    <x v="1479"/>
    <x v="2"/>
    <x v="30"/>
  </r>
  <r>
    <n v="2018"/>
    <x v="2018"/>
    <x v="2016"/>
    <x v="99"/>
    <x v="1388"/>
    <x v="0"/>
    <x v="17"/>
    <s v="EUR"/>
    <n v="1439455609"/>
    <n v="1436863609"/>
    <b v="1"/>
    <x v="375"/>
    <b v="1"/>
    <s v="technology/hardware"/>
    <n v="1.0224343076923077"/>
    <x v="1480"/>
    <x v="2"/>
    <x v="30"/>
  </r>
  <r>
    <n v="2019"/>
    <x v="2019"/>
    <x v="2017"/>
    <x v="79"/>
    <x v="1389"/>
    <x v="0"/>
    <x v="0"/>
    <s v="USD"/>
    <n v="1474563621"/>
    <n v="1471971621"/>
    <b v="1"/>
    <x v="376"/>
    <b v="1"/>
    <s v="technology/hardware"/>
    <n v="4.8490975000000001"/>
    <x v="1481"/>
    <x v="2"/>
    <x v="30"/>
  </r>
  <r>
    <n v="2020"/>
    <x v="2020"/>
    <x v="2018"/>
    <x v="15"/>
    <x v="1390"/>
    <x v="0"/>
    <x v="0"/>
    <s v="USD"/>
    <n v="1400108640"/>
    <n v="1396923624"/>
    <b v="1"/>
    <x v="259"/>
    <b v="1"/>
    <s v="technology/hardware"/>
    <n v="1.9233333333333333"/>
    <x v="1482"/>
    <x v="2"/>
    <x v="30"/>
  </r>
  <r>
    <n v="2021"/>
    <x v="2021"/>
    <x v="2019"/>
    <x v="10"/>
    <x v="1391"/>
    <x v="0"/>
    <x v="0"/>
    <s v="USD"/>
    <n v="1411522897"/>
    <n v="1407634897"/>
    <b v="1"/>
    <x v="195"/>
    <b v="1"/>
    <s v="technology/hardware"/>
    <n v="2.8109999999999999"/>
    <x v="1483"/>
    <x v="2"/>
    <x v="30"/>
  </r>
  <r>
    <n v="2022"/>
    <x v="2022"/>
    <x v="2020"/>
    <x v="57"/>
    <x v="1392"/>
    <x v="0"/>
    <x v="0"/>
    <s v="USD"/>
    <n v="1465652372"/>
    <n v="1463060372"/>
    <b v="1"/>
    <x v="166"/>
    <b v="1"/>
    <s v="technology/hardware"/>
    <n v="1.2513700000000001"/>
    <x v="1484"/>
    <x v="2"/>
    <x v="30"/>
  </r>
  <r>
    <n v="2023"/>
    <x v="2023"/>
    <x v="2021"/>
    <x v="57"/>
    <x v="1393"/>
    <x v="0"/>
    <x v="0"/>
    <s v="USD"/>
    <n v="1434017153"/>
    <n v="1431425153"/>
    <b v="1"/>
    <x v="377"/>
    <b v="1"/>
    <s v="technology/hardware"/>
    <n v="1.61459"/>
    <x v="1485"/>
    <x v="2"/>
    <x v="30"/>
  </r>
  <r>
    <n v="2024"/>
    <x v="2024"/>
    <x v="2022"/>
    <x v="23"/>
    <x v="1394"/>
    <x v="0"/>
    <x v="0"/>
    <s v="USD"/>
    <n v="1344826800"/>
    <n v="1341875544"/>
    <b v="1"/>
    <x v="217"/>
    <b v="1"/>
    <s v="technology/hardware"/>
    <n v="5.8535000000000004"/>
    <x v="1486"/>
    <x v="2"/>
    <x v="30"/>
  </r>
  <r>
    <n v="2025"/>
    <x v="2025"/>
    <x v="2023"/>
    <x v="58"/>
    <x v="1395"/>
    <x v="0"/>
    <x v="12"/>
    <s v="EUR"/>
    <n v="1433996746"/>
    <n v="1431404746"/>
    <b v="1"/>
    <x v="378"/>
    <b v="1"/>
    <s v="technology/hardware"/>
    <n v="2.0114999999999998"/>
    <x v="1487"/>
    <x v="2"/>
    <x v="30"/>
  </r>
  <r>
    <n v="2026"/>
    <x v="2026"/>
    <x v="2024"/>
    <x v="31"/>
    <x v="1396"/>
    <x v="0"/>
    <x v="0"/>
    <s v="USD"/>
    <n v="1398052740"/>
    <n v="1394127585"/>
    <b v="1"/>
    <x v="379"/>
    <b v="1"/>
    <s v="technology/hardware"/>
    <n v="1.3348307999999998"/>
    <x v="1488"/>
    <x v="2"/>
    <x v="30"/>
  </r>
  <r>
    <n v="2027"/>
    <x v="2027"/>
    <x v="2025"/>
    <x v="57"/>
    <x v="1397"/>
    <x v="0"/>
    <x v="0"/>
    <s v="USD"/>
    <n v="1427740319"/>
    <n v="1423855919"/>
    <b v="1"/>
    <x v="380"/>
    <b v="1"/>
    <s v="technology/hardware"/>
    <n v="1.2024900000000001"/>
    <x v="1489"/>
    <x v="2"/>
    <x v="30"/>
  </r>
  <r>
    <n v="2028"/>
    <x v="2028"/>
    <x v="2026"/>
    <x v="9"/>
    <x v="1398"/>
    <x v="0"/>
    <x v="0"/>
    <s v="USD"/>
    <n v="1268690100"/>
    <n v="1265493806"/>
    <b v="1"/>
    <x v="1"/>
    <b v="1"/>
    <s v="technology/hardware"/>
    <n v="1.2616666666666667"/>
    <x v="1490"/>
    <x v="2"/>
    <x v="30"/>
  </r>
  <r>
    <n v="2029"/>
    <x v="2029"/>
    <x v="2027"/>
    <x v="30"/>
    <x v="1399"/>
    <x v="0"/>
    <x v="0"/>
    <s v="USD"/>
    <n v="1409099481"/>
    <n v="1406507481"/>
    <b v="1"/>
    <x v="225"/>
    <b v="1"/>
    <s v="technology/hardware"/>
    <n v="3.6120000000000001"/>
    <x v="1491"/>
    <x v="2"/>
    <x v="30"/>
  </r>
  <r>
    <n v="2030"/>
    <x v="2030"/>
    <x v="2028"/>
    <x v="313"/>
    <x v="1400"/>
    <x v="0"/>
    <x v="1"/>
    <s v="GBP"/>
    <n v="1354233296"/>
    <n v="1351641296"/>
    <b v="1"/>
    <x v="381"/>
    <b v="1"/>
    <s v="technology/hardware"/>
    <n v="2.26239013671875"/>
    <x v="1492"/>
    <x v="2"/>
    <x v="30"/>
  </r>
  <r>
    <n v="2031"/>
    <x v="2031"/>
    <x v="2029"/>
    <x v="63"/>
    <x v="1401"/>
    <x v="0"/>
    <x v="9"/>
    <s v="EUR"/>
    <n v="1420765200"/>
    <n v="1417506853"/>
    <b v="1"/>
    <x v="278"/>
    <b v="1"/>
    <s v="technology/hardware"/>
    <n v="1.2035"/>
    <x v="1493"/>
    <x v="2"/>
    <x v="30"/>
  </r>
  <r>
    <n v="2032"/>
    <x v="2032"/>
    <x v="2030"/>
    <x v="31"/>
    <x v="1402"/>
    <x v="0"/>
    <x v="0"/>
    <s v="USD"/>
    <n v="1481778000"/>
    <n v="1479216874"/>
    <b v="1"/>
    <x v="382"/>
    <b v="1"/>
    <s v="technology/hardware"/>
    <n v="3.0418799999999999"/>
    <x v="1494"/>
    <x v="2"/>
    <x v="30"/>
  </r>
  <r>
    <n v="2033"/>
    <x v="2033"/>
    <x v="2031"/>
    <x v="31"/>
    <x v="1403"/>
    <x v="0"/>
    <x v="0"/>
    <s v="USD"/>
    <n v="1398477518"/>
    <n v="1395885518"/>
    <b v="1"/>
    <x v="150"/>
    <b v="1"/>
    <s v="technology/hardware"/>
    <n v="1.7867599999999999"/>
    <x v="1495"/>
    <x v="2"/>
    <x v="30"/>
  </r>
  <r>
    <n v="2034"/>
    <x v="2034"/>
    <x v="2032"/>
    <x v="314"/>
    <x v="1404"/>
    <x v="0"/>
    <x v="0"/>
    <s v="USD"/>
    <n v="1430981880"/>
    <n v="1426216033"/>
    <b v="1"/>
    <x v="278"/>
    <b v="1"/>
    <s v="technology/hardware"/>
    <n v="3.868199871794872"/>
    <x v="1496"/>
    <x v="2"/>
    <x v="30"/>
  </r>
  <r>
    <n v="2035"/>
    <x v="2035"/>
    <x v="2033"/>
    <x v="58"/>
    <x v="1405"/>
    <x v="0"/>
    <x v="0"/>
    <s v="USD"/>
    <n v="1450486800"/>
    <n v="1446562807"/>
    <b v="1"/>
    <x v="383"/>
    <b v="1"/>
    <s v="technology/hardware"/>
    <n v="2.1103642500000004"/>
    <x v="1497"/>
    <x v="2"/>
    <x v="30"/>
  </r>
  <r>
    <n v="2036"/>
    <x v="2036"/>
    <x v="2034"/>
    <x v="11"/>
    <x v="1406"/>
    <x v="0"/>
    <x v="0"/>
    <s v="USD"/>
    <n v="1399668319"/>
    <n v="1397076319"/>
    <b v="1"/>
    <x v="384"/>
    <b v="1"/>
    <s v="technology/hardware"/>
    <n v="1.3166833333333334"/>
    <x v="1498"/>
    <x v="2"/>
    <x v="30"/>
  </r>
  <r>
    <n v="2037"/>
    <x v="2037"/>
    <x v="2035"/>
    <x v="3"/>
    <x v="1407"/>
    <x v="0"/>
    <x v="0"/>
    <s v="USD"/>
    <n v="1388383353"/>
    <n v="1383195753"/>
    <b v="1"/>
    <x v="385"/>
    <b v="1"/>
    <s v="technology/hardware"/>
    <n v="3.0047639999999998"/>
    <x v="1499"/>
    <x v="2"/>
    <x v="30"/>
  </r>
  <r>
    <n v="2038"/>
    <x v="2038"/>
    <x v="2036"/>
    <x v="6"/>
    <x v="1408"/>
    <x v="0"/>
    <x v="1"/>
    <s v="GBP"/>
    <n v="1372701600"/>
    <n v="1369895421"/>
    <b v="1"/>
    <x v="386"/>
    <b v="1"/>
    <s v="technology/hardware"/>
    <n v="4.2051249999999998"/>
    <x v="1500"/>
    <x v="2"/>
    <x v="30"/>
  </r>
  <r>
    <n v="2039"/>
    <x v="2039"/>
    <x v="2037"/>
    <x v="152"/>
    <x v="1409"/>
    <x v="0"/>
    <x v="0"/>
    <s v="USD"/>
    <n v="1480568340"/>
    <n v="1477996325"/>
    <b v="1"/>
    <x v="169"/>
    <b v="1"/>
    <s v="technology/hardware"/>
    <n v="1.362168"/>
    <x v="1501"/>
    <x v="2"/>
    <x v="30"/>
  </r>
  <r>
    <n v="2040"/>
    <x v="2040"/>
    <x v="2038"/>
    <x v="9"/>
    <x v="1410"/>
    <x v="0"/>
    <x v="0"/>
    <s v="USD"/>
    <n v="1384557303"/>
    <n v="1383257703"/>
    <b v="1"/>
    <x v="197"/>
    <b v="1"/>
    <s v="technology/hardware"/>
    <n v="2.4817133333333334"/>
    <x v="1502"/>
    <x v="2"/>
    <x v="30"/>
  </r>
  <r>
    <n v="2041"/>
    <x v="2041"/>
    <x v="2039"/>
    <x v="196"/>
    <x v="1411"/>
    <x v="0"/>
    <x v="0"/>
    <s v="USD"/>
    <n v="1478785027"/>
    <n v="1476189427"/>
    <b v="0"/>
    <x v="148"/>
    <b v="1"/>
    <s v="technology/hardware"/>
    <n v="1.8186315789473684"/>
    <x v="1503"/>
    <x v="2"/>
    <x v="30"/>
  </r>
  <r>
    <n v="2042"/>
    <x v="2042"/>
    <x v="2040"/>
    <x v="3"/>
    <x v="1412"/>
    <x v="0"/>
    <x v="0"/>
    <s v="USD"/>
    <n v="1453481974"/>
    <n v="1448297974"/>
    <b v="0"/>
    <x v="205"/>
    <b v="1"/>
    <s v="technology/hardware"/>
    <n v="1.2353000000000001"/>
    <x v="1504"/>
    <x v="2"/>
    <x v="30"/>
  </r>
  <r>
    <n v="2043"/>
    <x v="2043"/>
    <x v="2041"/>
    <x v="315"/>
    <x v="1413"/>
    <x v="0"/>
    <x v="0"/>
    <s v="USD"/>
    <n v="1481432340"/>
    <n v="1476764077"/>
    <b v="0"/>
    <x v="189"/>
    <b v="1"/>
    <s v="technology/hardware"/>
    <n v="5.0620938628158845"/>
    <x v="1505"/>
    <x v="2"/>
    <x v="30"/>
  </r>
  <r>
    <n v="2044"/>
    <x v="2044"/>
    <x v="2042"/>
    <x v="36"/>
    <x v="1414"/>
    <x v="0"/>
    <x v="0"/>
    <s v="USD"/>
    <n v="1434212714"/>
    <n v="1431620714"/>
    <b v="0"/>
    <x v="387"/>
    <b v="1"/>
    <s v="technology/hardware"/>
    <n v="1.0821333333333334"/>
    <x v="1506"/>
    <x v="2"/>
    <x v="30"/>
  </r>
  <r>
    <n v="2045"/>
    <x v="2045"/>
    <x v="2043"/>
    <x v="244"/>
    <x v="1415"/>
    <x v="0"/>
    <x v="0"/>
    <s v="USD"/>
    <n v="1341799647"/>
    <n v="1339207647"/>
    <b v="0"/>
    <x v="40"/>
    <b v="1"/>
    <s v="technology/hardware"/>
    <n v="8.1918387755102042"/>
    <x v="1507"/>
    <x v="2"/>
    <x v="30"/>
  </r>
  <r>
    <n v="2046"/>
    <x v="2046"/>
    <x v="2044"/>
    <x v="3"/>
    <x v="1416"/>
    <x v="0"/>
    <x v="0"/>
    <s v="USD"/>
    <n v="1369282044"/>
    <n v="1366690044"/>
    <b v="0"/>
    <x v="37"/>
    <b v="1"/>
    <s v="technology/hardware"/>
    <n v="1.2110000000000001"/>
    <x v="1508"/>
    <x v="2"/>
    <x v="30"/>
  </r>
  <r>
    <n v="2047"/>
    <x v="2047"/>
    <x v="2045"/>
    <x v="316"/>
    <x v="1417"/>
    <x v="0"/>
    <x v="2"/>
    <s v="AUD"/>
    <n v="1429228800"/>
    <n v="1426714870"/>
    <b v="0"/>
    <x v="388"/>
    <b v="1"/>
    <s v="technology/hardware"/>
    <n v="1.0299897959183673"/>
    <x v="1509"/>
    <x v="2"/>
    <x v="30"/>
  </r>
  <r>
    <n v="2048"/>
    <x v="2048"/>
    <x v="2046"/>
    <x v="94"/>
    <x v="1418"/>
    <x v="0"/>
    <x v="0"/>
    <s v="USD"/>
    <n v="1369323491"/>
    <n v="1366731491"/>
    <b v="0"/>
    <x v="389"/>
    <b v="1"/>
    <s v="technology/hardware"/>
    <n v="1.4833229411764706"/>
    <x v="1510"/>
    <x v="2"/>
    <x v="30"/>
  </r>
  <r>
    <n v="2049"/>
    <x v="2049"/>
    <x v="2047"/>
    <x v="63"/>
    <x v="1419"/>
    <x v="0"/>
    <x v="1"/>
    <s v="GBP"/>
    <n v="1386025140"/>
    <n v="1382963963"/>
    <b v="0"/>
    <x v="390"/>
    <b v="1"/>
    <s v="technology/hardware"/>
    <n v="1.2019070000000001"/>
    <x v="1511"/>
    <x v="2"/>
    <x v="30"/>
  </r>
  <r>
    <n v="2050"/>
    <x v="2050"/>
    <x v="2048"/>
    <x v="3"/>
    <x v="1420"/>
    <x v="0"/>
    <x v="0"/>
    <s v="USD"/>
    <n v="1433036578"/>
    <n v="1429580578"/>
    <b v="0"/>
    <x v="203"/>
    <b v="1"/>
    <s v="technology/hardware"/>
    <n v="4.7327000000000004"/>
    <x v="1512"/>
    <x v="2"/>
    <x v="30"/>
  </r>
  <r>
    <n v="2051"/>
    <x v="2051"/>
    <x v="2049"/>
    <x v="6"/>
    <x v="1421"/>
    <x v="0"/>
    <x v="0"/>
    <s v="USD"/>
    <n v="1388017937"/>
    <n v="1385425937"/>
    <b v="0"/>
    <x v="391"/>
    <b v="1"/>
    <s v="technology/hardware"/>
    <n v="1.303625"/>
    <x v="1513"/>
    <x v="2"/>
    <x v="30"/>
  </r>
  <r>
    <n v="2052"/>
    <x v="2052"/>
    <x v="2050"/>
    <x v="63"/>
    <x v="1422"/>
    <x v="0"/>
    <x v="0"/>
    <s v="USD"/>
    <n v="1455933653"/>
    <n v="1452045653"/>
    <b v="0"/>
    <x v="392"/>
    <b v="1"/>
    <s v="technology/hardware"/>
    <n v="3.5304799999999998"/>
    <x v="1514"/>
    <x v="2"/>
    <x v="30"/>
  </r>
  <r>
    <n v="2053"/>
    <x v="2053"/>
    <x v="2051"/>
    <x v="10"/>
    <x v="766"/>
    <x v="0"/>
    <x v="0"/>
    <s v="USD"/>
    <n v="1448466551"/>
    <n v="1445870951"/>
    <b v="0"/>
    <x v="212"/>
    <b v="1"/>
    <s v="technology/hardware"/>
    <n v="1.0102"/>
    <x v="1515"/>
    <x v="2"/>
    <x v="30"/>
  </r>
  <r>
    <n v="2054"/>
    <x v="2054"/>
    <x v="2052"/>
    <x v="19"/>
    <x v="1423"/>
    <x v="0"/>
    <x v="1"/>
    <s v="GBP"/>
    <n v="1399033810"/>
    <n v="1396441810"/>
    <b v="0"/>
    <x v="393"/>
    <b v="1"/>
    <s v="technology/hardware"/>
    <n v="1.1359142857142857"/>
    <x v="1516"/>
    <x v="2"/>
    <x v="30"/>
  </r>
  <r>
    <n v="2055"/>
    <x v="2055"/>
    <x v="2053"/>
    <x v="12"/>
    <x v="1424"/>
    <x v="0"/>
    <x v="0"/>
    <s v="USD"/>
    <n v="1417579200"/>
    <n v="1415031043"/>
    <b v="0"/>
    <x v="21"/>
    <b v="1"/>
    <s v="technology/hardware"/>
    <n v="1.6741666666666666"/>
    <x v="1517"/>
    <x v="2"/>
    <x v="30"/>
  </r>
  <r>
    <n v="2056"/>
    <x v="2056"/>
    <x v="2054"/>
    <x v="63"/>
    <x v="1425"/>
    <x v="0"/>
    <x v="0"/>
    <s v="USD"/>
    <n v="1366222542"/>
    <n v="1363630542"/>
    <b v="0"/>
    <x v="394"/>
    <b v="1"/>
    <s v="technology/hardware"/>
    <n v="1.5345200000000001"/>
    <x v="1518"/>
    <x v="2"/>
    <x v="30"/>
  </r>
  <r>
    <n v="2057"/>
    <x v="2057"/>
    <x v="2055"/>
    <x v="36"/>
    <x v="1426"/>
    <x v="0"/>
    <x v="1"/>
    <s v="GBP"/>
    <n v="1456487532"/>
    <n v="1453895532"/>
    <b v="0"/>
    <x v="395"/>
    <b v="1"/>
    <s v="technology/hardware"/>
    <n v="2.022322"/>
    <x v="1519"/>
    <x v="2"/>
    <x v="30"/>
  </r>
  <r>
    <n v="2058"/>
    <x v="2058"/>
    <x v="2056"/>
    <x v="317"/>
    <x v="1427"/>
    <x v="0"/>
    <x v="1"/>
    <s v="GBP"/>
    <n v="1425326400"/>
    <n v="1421916830"/>
    <b v="0"/>
    <x v="396"/>
    <b v="1"/>
    <s v="technology/hardware"/>
    <n v="1.6828125"/>
    <x v="1520"/>
    <x v="2"/>
    <x v="30"/>
  </r>
  <r>
    <n v="2059"/>
    <x v="2059"/>
    <x v="2057"/>
    <x v="11"/>
    <x v="1428"/>
    <x v="0"/>
    <x v="0"/>
    <s v="USD"/>
    <n v="1454277540"/>
    <n v="1450880854"/>
    <b v="0"/>
    <x v="269"/>
    <b v="1"/>
    <s v="technology/hardware"/>
    <n v="1.4345666666666668"/>
    <x v="1521"/>
    <x v="2"/>
    <x v="30"/>
  </r>
  <r>
    <n v="2060"/>
    <x v="2060"/>
    <x v="2058"/>
    <x v="31"/>
    <x v="1429"/>
    <x v="0"/>
    <x v="0"/>
    <s v="USD"/>
    <n v="1406129150"/>
    <n v="1400945150"/>
    <b v="0"/>
    <x v="397"/>
    <b v="1"/>
    <s v="technology/hardware"/>
    <n v="1.964"/>
    <x v="1522"/>
    <x v="2"/>
    <x v="30"/>
  </r>
  <r>
    <n v="2061"/>
    <x v="2061"/>
    <x v="2059"/>
    <x v="10"/>
    <x v="1430"/>
    <x v="0"/>
    <x v="0"/>
    <s v="USD"/>
    <n v="1483208454"/>
    <n v="1480616454"/>
    <b v="0"/>
    <x v="2"/>
    <b v="1"/>
    <s v="technology/hardware"/>
    <n v="1.0791999999999999"/>
    <x v="1523"/>
    <x v="2"/>
    <x v="30"/>
  </r>
  <r>
    <n v="2062"/>
    <x v="2062"/>
    <x v="2060"/>
    <x v="57"/>
    <x v="1431"/>
    <x v="0"/>
    <x v="8"/>
    <s v="DKK"/>
    <n v="1458807098"/>
    <n v="1456218698"/>
    <b v="0"/>
    <x v="398"/>
    <b v="1"/>
    <s v="technology/hardware"/>
    <n v="1.14977"/>
    <x v="1524"/>
    <x v="2"/>
    <x v="30"/>
  </r>
  <r>
    <n v="2063"/>
    <x v="2063"/>
    <x v="2061"/>
    <x v="23"/>
    <x v="1432"/>
    <x v="0"/>
    <x v="12"/>
    <s v="EUR"/>
    <n v="1463333701"/>
    <n v="1460482501"/>
    <b v="0"/>
    <x v="72"/>
    <b v="1"/>
    <s v="technology/hardware"/>
    <n v="1.4804999999999999"/>
    <x v="1525"/>
    <x v="2"/>
    <x v="30"/>
  </r>
  <r>
    <n v="2064"/>
    <x v="2064"/>
    <x v="2062"/>
    <x v="318"/>
    <x v="1433"/>
    <x v="0"/>
    <x v="0"/>
    <s v="USD"/>
    <n v="1370001600"/>
    <n v="1366879523"/>
    <b v="0"/>
    <x v="399"/>
    <b v="1"/>
    <s v="technology/hardware"/>
    <n v="1.9116676082790633"/>
    <x v="1526"/>
    <x v="2"/>
    <x v="30"/>
  </r>
  <r>
    <n v="2065"/>
    <x v="2065"/>
    <x v="2063"/>
    <x v="79"/>
    <x v="1434"/>
    <x v="0"/>
    <x v="1"/>
    <s v="GBP"/>
    <n v="1387958429"/>
    <n v="1385366429"/>
    <b v="0"/>
    <x v="400"/>
    <b v="1"/>
    <s v="technology/hardware"/>
    <n v="1.99215125"/>
    <x v="1527"/>
    <x v="2"/>
    <x v="30"/>
  </r>
  <r>
    <n v="2066"/>
    <x v="2066"/>
    <x v="2064"/>
    <x v="13"/>
    <x v="1435"/>
    <x v="0"/>
    <x v="0"/>
    <s v="USD"/>
    <n v="1408818683"/>
    <n v="1406226683"/>
    <b v="0"/>
    <x v="71"/>
    <b v="1"/>
    <s v="technology/hardware"/>
    <n v="2.1859999999999999"/>
    <x v="1528"/>
    <x v="2"/>
    <x v="30"/>
  </r>
  <r>
    <n v="2067"/>
    <x v="2067"/>
    <x v="2065"/>
    <x v="319"/>
    <x v="1436"/>
    <x v="0"/>
    <x v="1"/>
    <s v="GBP"/>
    <n v="1432499376"/>
    <n v="1429648176"/>
    <b v="0"/>
    <x v="73"/>
    <b v="1"/>
    <s v="technology/hardware"/>
    <n v="1.2686868686868686"/>
    <x v="1529"/>
    <x v="2"/>
    <x v="30"/>
  </r>
  <r>
    <n v="2068"/>
    <x v="2068"/>
    <x v="2066"/>
    <x v="31"/>
    <x v="1437"/>
    <x v="0"/>
    <x v="0"/>
    <s v="USD"/>
    <n v="1476994315"/>
    <n v="1474402315"/>
    <b v="0"/>
    <x v="88"/>
    <b v="1"/>
    <s v="technology/hardware"/>
    <n v="1.0522388"/>
    <x v="1530"/>
    <x v="2"/>
    <x v="30"/>
  </r>
  <r>
    <n v="2069"/>
    <x v="2069"/>
    <x v="2067"/>
    <x v="63"/>
    <x v="1438"/>
    <x v="0"/>
    <x v="0"/>
    <s v="USD"/>
    <n v="1451776791"/>
    <n v="1449098391"/>
    <b v="0"/>
    <x v="40"/>
    <b v="1"/>
    <s v="technology/hardware"/>
    <n v="1.2840666000000001"/>
    <x v="1531"/>
    <x v="2"/>
    <x v="30"/>
  </r>
  <r>
    <n v="2070"/>
    <x v="2070"/>
    <x v="2068"/>
    <x v="152"/>
    <x v="1439"/>
    <x v="0"/>
    <x v="12"/>
    <s v="EUR"/>
    <n v="1467128723"/>
    <n v="1464536723"/>
    <b v="0"/>
    <x v="401"/>
    <b v="1"/>
    <s v="technology/hardware"/>
    <n v="3.1732719999999999"/>
    <x v="1532"/>
    <x v="2"/>
    <x v="30"/>
  </r>
  <r>
    <n v="2071"/>
    <x v="2071"/>
    <x v="2069"/>
    <x v="22"/>
    <x v="1440"/>
    <x v="0"/>
    <x v="0"/>
    <s v="USD"/>
    <n v="1475390484"/>
    <n v="1471502484"/>
    <b v="0"/>
    <x v="402"/>
    <b v="1"/>
    <s v="technology/hardware"/>
    <n v="2.8073000000000001"/>
    <x v="1533"/>
    <x v="2"/>
    <x v="30"/>
  </r>
  <r>
    <n v="2072"/>
    <x v="2072"/>
    <x v="2070"/>
    <x v="320"/>
    <x v="1441"/>
    <x v="0"/>
    <x v="0"/>
    <s v="USD"/>
    <n v="1462629432"/>
    <n v="1460037432"/>
    <b v="0"/>
    <x v="403"/>
    <b v="1"/>
    <s v="technology/hardware"/>
    <n v="1.1073146853146854"/>
    <x v="1534"/>
    <x v="2"/>
    <x v="30"/>
  </r>
  <r>
    <n v="2073"/>
    <x v="2073"/>
    <x v="2071"/>
    <x v="57"/>
    <x v="1442"/>
    <x v="0"/>
    <x v="0"/>
    <s v="USD"/>
    <n v="1431100918"/>
    <n v="1427212918"/>
    <b v="0"/>
    <x v="404"/>
    <b v="1"/>
    <s v="technology/hardware"/>
    <n v="1.5260429999999998"/>
    <x v="1535"/>
    <x v="2"/>
    <x v="30"/>
  </r>
  <r>
    <n v="2074"/>
    <x v="2074"/>
    <x v="2072"/>
    <x v="20"/>
    <x v="1443"/>
    <x v="0"/>
    <x v="0"/>
    <s v="USD"/>
    <n v="1462564182"/>
    <n v="1459972182"/>
    <b v="0"/>
    <x v="83"/>
    <b v="1"/>
    <s v="technology/hardware"/>
    <n v="1.0249999999999999"/>
    <x v="1536"/>
    <x v="2"/>
    <x v="30"/>
  </r>
  <r>
    <n v="2075"/>
    <x v="2075"/>
    <x v="2073"/>
    <x v="204"/>
    <x v="1444"/>
    <x v="0"/>
    <x v="0"/>
    <s v="USD"/>
    <n v="1374769288"/>
    <n v="1372177288"/>
    <b v="0"/>
    <x v="405"/>
    <b v="1"/>
    <s v="technology/hardware"/>
    <n v="16.783738373837384"/>
    <x v="1537"/>
    <x v="2"/>
    <x v="30"/>
  </r>
  <r>
    <n v="2076"/>
    <x v="2076"/>
    <x v="2074"/>
    <x v="321"/>
    <x v="1445"/>
    <x v="0"/>
    <x v="1"/>
    <s v="GBP"/>
    <n v="1406149689"/>
    <n v="1402693689"/>
    <b v="0"/>
    <x v="406"/>
    <b v="1"/>
    <s v="technology/hardware"/>
    <n v="5.4334915642458101"/>
    <x v="1538"/>
    <x v="2"/>
    <x v="30"/>
  </r>
  <r>
    <n v="2077"/>
    <x v="2077"/>
    <x v="2075"/>
    <x v="63"/>
    <x v="1446"/>
    <x v="0"/>
    <x v="0"/>
    <s v="USD"/>
    <n v="1433538000"/>
    <n v="1428541276"/>
    <b v="0"/>
    <x v="101"/>
    <b v="1"/>
    <s v="technology/hardware"/>
    <n v="1.1550800000000001"/>
    <x v="1539"/>
    <x v="2"/>
    <x v="30"/>
  </r>
  <r>
    <n v="2078"/>
    <x v="2078"/>
    <x v="2076"/>
    <x v="22"/>
    <x v="1447"/>
    <x v="0"/>
    <x v="3"/>
    <s v="EUR"/>
    <n v="1482085857"/>
    <n v="1479493857"/>
    <b v="0"/>
    <x v="53"/>
    <b v="1"/>
    <s v="technology/hardware"/>
    <n v="1.3120499999999999"/>
    <x v="1540"/>
    <x v="2"/>
    <x v="30"/>
  </r>
  <r>
    <n v="2079"/>
    <x v="2079"/>
    <x v="2077"/>
    <x v="3"/>
    <x v="1448"/>
    <x v="0"/>
    <x v="1"/>
    <s v="GBP"/>
    <n v="1435258800"/>
    <n v="1432659793"/>
    <b v="0"/>
    <x v="407"/>
    <b v="1"/>
    <s v="technology/hardware"/>
    <n v="2.8816999999999999"/>
    <x v="1541"/>
    <x v="2"/>
    <x v="30"/>
  </r>
  <r>
    <n v="2080"/>
    <x v="2080"/>
    <x v="2078"/>
    <x v="28"/>
    <x v="1449"/>
    <x v="0"/>
    <x v="0"/>
    <s v="USD"/>
    <n v="1447286300"/>
    <n v="1444690700"/>
    <b v="0"/>
    <x v="133"/>
    <b v="1"/>
    <s v="technology/hardware"/>
    <n v="5.0780000000000003"/>
    <x v="1542"/>
    <x v="2"/>
    <x v="30"/>
  </r>
  <r>
    <n v="2081"/>
    <x v="2081"/>
    <x v="2079"/>
    <x v="8"/>
    <x v="1450"/>
    <x v="0"/>
    <x v="0"/>
    <s v="USD"/>
    <n v="1337144340"/>
    <n v="1333597555"/>
    <b v="0"/>
    <x v="165"/>
    <b v="1"/>
    <s v="music/indie rock"/>
    <n v="1.1457142857142857"/>
    <x v="1543"/>
    <x v="4"/>
    <x v="14"/>
  </r>
  <r>
    <n v="2082"/>
    <x v="2082"/>
    <x v="2080"/>
    <x v="15"/>
    <x v="1451"/>
    <x v="0"/>
    <x v="0"/>
    <s v="USD"/>
    <n v="1322106796"/>
    <n v="1316919196"/>
    <b v="0"/>
    <x v="44"/>
    <b v="1"/>
    <s v="music/indie rock"/>
    <n v="1.1073333333333333"/>
    <x v="1544"/>
    <x v="4"/>
    <x v="14"/>
  </r>
  <r>
    <n v="2083"/>
    <x v="2083"/>
    <x v="2081"/>
    <x v="47"/>
    <x v="447"/>
    <x v="0"/>
    <x v="0"/>
    <s v="USD"/>
    <n v="1338830395"/>
    <n v="1336238395"/>
    <b v="0"/>
    <x v="20"/>
    <b v="1"/>
    <s v="music/indie rock"/>
    <n v="1.1333333333333333"/>
    <x v="447"/>
    <x v="4"/>
    <x v="14"/>
  </r>
  <r>
    <n v="2084"/>
    <x v="2084"/>
    <x v="2082"/>
    <x v="9"/>
    <x v="1452"/>
    <x v="0"/>
    <x v="0"/>
    <s v="USD"/>
    <n v="1399186740"/>
    <n v="1396468782"/>
    <b v="0"/>
    <x v="67"/>
    <b v="1"/>
    <s v="music/indie rock"/>
    <n v="1.0833333333333333"/>
    <x v="1545"/>
    <x v="4"/>
    <x v="14"/>
  </r>
  <r>
    <n v="2085"/>
    <x v="2085"/>
    <x v="2083"/>
    <x v="12"/>
    <x v="1453"/>
    <x v="0"/>
    <x v="0"/>
    <s v="USD"/>
    <n v="1342382587"/>
    <n v="1339790587"/>
    <b v="0"/>
    <x v="183"/>
    <b v="1"/>
    <s v="music/indie rock"/>
    <n v="1.2353333333333334"/>
    <x v="1546"/>
    <x v="4"/>
    <x v="14"/>
  </r>
  <r>
    <n v="2086"/>
    <x v="2086"/>
    <x v="2084"/>
    <x v="23"/>
    <x v="1454"/>
    <x v="0"/>
    <x v="0"/>
    <s v="USD"/>
    <n v="1323838740"/>
    <n v="1321200332"/>
    <b v="0"/>
    <x v="2"/>
    <b v="1"/>
    <s v="music/indie rock"/>
    <n v="1.0069999999999999"/>
    <x v="1547"/>
    <x v="4"/>
    <x v="14"/>
  </r>
  <r>
    <n v="2087"/>
    <x v="2087"/>
    <x v="2085"/>
    <x v="15"/>
    <x v="1455"/>
    <x v="0"/>
    <x v="0"/>
    <s v="USD"/>
    <n v="1315457658"/>
    <n v="1312865658"/>
    <b v="0"/>
    <x v="20"/>
    <b v="1"/>
    <s v="music/indie rock"/>
    <n v="1.0353333333333334"/>
    <x v="1548"/>
    <x v="4"/>
    <x v="14"/>
  </r>
  <r>
    <n v="2088"/>
    <x v="2088"/>
    <x v="2086"/>
    <x v="9"/>
    <x v="1456"/>
    <x v="0"/>
    <x v="0"/>
    <s v="USD"/>
    <n v="1284177540"/>
    <n v="1281028152"/>
    <b v="0"/>
    <x v="11"/>
    <b v="1"/>
    <s v="music/indie rock"/>
    <n v="1.1551066666666667"/>
    <x v="1549"/>
    <x v="4"/>
    <x v="14"/>
  </r>
  <r>
    <n v="2089"/>
    <x v="2089"/>
    <x v="2087"/>
    <x v="30"/>
    <x v="1457"/>
    <x v="0"/>
    <x v="0"/>
    <s v="USD"/>
    <n v="1375408194"/>
    <n v="1372384194"/>
    <b v="0"/>
    <x v="95"/>
    <b v="1"/>
    <s v="music/indie rock"/>
    <n v="1.2040040000000001"/>
    <x v="1550"/>
    <x v="4"/>
    <x v="14"/>
  </r>
  <r>
    <n v="2090"/>
    <x v="2090"/>
    <x v="2088"/>
    <x v="6"/>
    <x v="1458"/>
    <x v="0"/>
    <x v="0"/>
    <s v="USD"/>
    <n v="1361696955"/>
    <n v="1359104955"/>
    <b v="0"/>
    <x v="322"/>
    <b v="1"/>
    <s v="music/indie rock"/>
    <n v="1.1504037499999999"/>
    <x v="1551"/>
    <x v="4"/>
    <x v="14"/>
  </r>
  <r>
    <n v="2091"/>
    <x v="2091"/>
    <x v="2089"/>
    <x v="102"/>
    <x v="1459"/>
    <x v="0"/>
    <x v="0"/>
    <s v="USD"/>
    <n v="1299009600"/>
    <n v="1294818278"/>
    <b v="0"/>
    <x v="336"/>
    <b v="1"/>
    <s v="music/indie rock"/>
    <n v="1.2046777777777777"/>
    <x v="1552"/>
    <x v="4"/>
    <x v="14"/>
  </r>
  <r>
    <n v="2092"/>
    <x v="2092"/>
    <x v="2090"/>
    <x v="12"/>
    <x v="1460"/>
    <x v="0"/>
    <x v="0"/>
    <s v="USD"/>
    <n v="1318006732"/>
    <n v="1312822732"/>
    <b v="0"/>
    <x v="165"/>
    <b v="1"/>
    <s v="music/indie rock"/>
    <n v="1.0128333333333333"/>
    <x v="1553"/>
    <x v="4"/>
    <x v="14"/>
  </r>
  <r>
    <n v="2093"/>
    <x v="2093"/>
    <x v="2091"/>
    <x v="15"/>
    <x v="1461"/>
    <x v="0"/>
    <x v="0"/>
    <s v="USD"/>
    <n v="1356211832"/>
    <n v="1351024232"/>
    <b v="0"/>
    <x v="23"/>
    <b v="1"/>
    <s v="music/indie rock"/>
    <n v="1.0246666666666666"/>
    <x v="1554"/>
    <x v="4"/>
    <x v="14"/>
  </r>
  <r>
    <n v="2094"/>
    <x v="2094"/>
    <x v="2092"/>
    <x v="8"/>
    <x v="1462"/>
    <x v="0"/>
    <x v="0"/>
    <s v="USD"/>
    <n v="1330916400"/>
    <n v="1327969730"/>
    <b v="0"/>
    <x v="250"/>
    <b v="1"/>
    <s v="music/indie rock"/>
    <n v="1.2054285714285715"/>
    <x v="1555"/>
    <x v="4"/>
    <x v="14"/>
  </r>
  <r>
    <n v="2095"/>
    <x v="2095"/>
    <x v="2093"/>
    <x v="30"/>
    <x v="911"/>
    <x v="0"/>
    <x v="0"/>
    <s v="USD"/>
    <n v="1317576973"/>
    <n v="1312392973"/>
    <b v="0"/>
    <x v="19"/>
    <b v="1"/>
    <s v="music/indie rock"/>
    <n v="1"/>
    <x v="386"/>
    <x v="4"/>
    <x v="14"/>
  </r>
  <r>
    <n v="2096"/>
    <x v="2096"/>
    <x v="2094"/>
    <x v="20"/>
    <x v="904"/>
    <x v="0"/>
    <x v="0"/>
    <s v="USD"/>
    <n v="1351223940"/>
    <n v="1349892735"/>
    <b v="0"/>
    <x v="25"/>
    <b v="1"/>
    <s v="music/indie rock"/>
    <n v="1.0166666666666666"/>
    <x v="1556"/>
    <x v="4"/>
    <x v="14"/>
  </r>
  <r>
    <n v="2097"/>
    <x v="2097"/>
    <x v="2095"/>
    <x v="9"/>
    <x v="142"/>
    <x v="0"/>
    <x v="0"/>
    <s v="USD"/>
    <n v="1322751735"/>
    <n v="1317564135"/>
    <b v="0"/>
    <x v="44"/>
    <b v="1"/>
    <s v="music/indie rock"/>
    <n v="1"/>
    <x v="1557"/>
    <x v="4"/>
    <x v="14"/>
  </r>
  <r>
    <n v="2098"/>
    <x v="2098"/>
    <x v="2096"/>
    <x v="12"/>
    <x v="1463"/>
    <x v="0"/>
    <x v="0"/>
    <s v="USD"/>
    <n v="1331174635"/>
    <n v="1328582635"/>
    <b v="0"/>
    <x v="58"/>
    <b v="1"/>
    <s v="music/indie rock"/>
    <n v="1.0033333333333334"/>
    <x v="1558"/>
    <x v="4"/>
    <x v="14"/>
  </r>
  <r>
    <n v="2099"/>
    <x v="2099"/>
    <x v="2097"/>
    <x v="9"/>
    <x v="1464"/>
    <x v="0"/>
    <x v="0"/>
    <s v="USD"/>
    <n v="1435808400"/>
    <n v="1434650084"/>
    <b v="0"/>
    <x v="287"/>
    <b v="1"/>
    <s v="music/indie rock"/>
    <n v="1.3236666666666668"/>
    <x v="1559"/>
    <x v="4"/>
    <x v="14"/>
  </r>
  <r>
    <n v="2100"/>
    <x v="2100"/>
    <x v="2098"/>
    <x v="20"/>
    <x v="1465"/>
    <x v="0"/>
    <x v="0"/>
    <s v="USD"/>
    <n v="1341028740"/>
    <n v="1339704141"/>
    <b v="0"/>
    <x v="74"/>
    <b v="1"/>
    <s v="music/indie rock"/>
    <n v="1.3666666666666667"/>
    <x v="1560"/>
    <x v="4"/>
    <x v="14"/>
  </r>
  <r>
    <n v="2101"/>
    <x v="2101"/>
    <x v="2099"/>
    <x v="13"/>
    <x v="1466"/>
    <x v="0"/>
    <x v="0"/>
    <s v="USD"/>
    <n v="1329104114"/>
    <n v="1323920114"/>
    <b v="0"/>
    <x v="34"/>
    <b v="1"/>
    <s v="music/indie rock"/>
    <n v="1.1325000000000001"/>
    <x v="1561"/>
    <x v="4"/>
    <x v="14"/>
  </r>
  <r>
    <n v="2102"/>
    <x v="2102"/>
    <x v="2100"/>
    <x v="28"/>
    <x v="1467"/>
    <x v="0"/>
    <x v="0"/>
    <s v="USD"/>
    <n v="1304628648"/>
    <n v="1302036648"/>
    <b v="0"/>
    <x v="44"/>
    <b v="1"/>
    <s v="music/indie rock"/>
    <n v="1.36"/>
    <x v="1562"/>
    <x v="4"/>
    <x v="14"/>
  </r>
  <r>
    <n v="2103"/>
    <x v="2103"/>
    <x v="2101"/>
    <x v="198"/>
    <x v="1468"/>
    <x v="0"/>
    <x v="0"/>
    <s v="USD"/>
    <n v="1352488027"/>
    <n v="1349892427"/>
    <b v="0"/>
    <x v="248"/>
    <b v="1"/>
    <s v="music/indie rock"/>
    <n v="1.4612318374694613"/>
    <x v="1563"/>
    <x v="4"/>
    <x v="14"/>
  </r>
  <r>
    <n v="2104"/>
    <x v="2104"/>
    <x v="2102"/>
    <x v="134"/>
    <x v="1469"/>
    <x v="0"/>
    <x v="0"/>
    <s v="USD"/>
    <n v="1369958400"/>
    <n v="1367286434"/>
    <b v="0"/>
    <x v="77"/>
    <b v="1"/>
    <s v="music/indie rock"/>
    <n v="1.2949999999999999"/>
    <x v="138"/>
    <x v="4"/>
    <x v="14"/>
  </r>
  <r>
    <n v="2105"/>
    <x v="2105"/>
    <x v="2103"/>
    <x v="13"/>
    <x v="1470"/>
    <x v="0"/>
    <x v="0"/>
    <s v="USD"/>
    <n v="1416542400"/>
    <n v="1415472953"/>
    <b v="0"/>
    <x v="221"/>
    <b v="1"/>
    <s v="music/indie rock"/>
    <n v="2.54"/>
    <x v="1564"/>
    <x v="4"/>
    <x v="14"/>
  </r>
  <r>
    <n v="2106"/>
    <x v="2106"/>
    <x v="2104"/>
    <x v="41"/>
    <x v="1229"/>
    <x v="0"/>
    <x v="0"/>
    <s v="USD"/>
    <n v="1359176974"/>
    <n v="1356584974"/>
    <b v="0"/>
    <x v="34"/>
    <b v="1"/>
    <s v="music/indie rock"/>
    <n v="1.0704545454545455"/>
    <x v="1565"/>
    <x v="4"/>
    <x v="14"/>
  </r>
  <r>
    <n v="2107"/>
    <x v="2107"/>
    <x v="2105"/>
    <x v="13"/>
    <x v="1471"/>
    <x v="0"/>
    <x v="0"/>
    <s v="USD"/>
    <n v="1415815393"/>
    <n v="1413997393"/>
    <b v="0"/>
    <x v="6"/>
    <b v="1"/>
    <s v="music/indie rock"/>
    <n v="1.0773299999999999"/>
    <x v="1566"/>
    <x v="4"/>
    <x v="14"/>
  </r>
  <r>
    <n v="2108"/>
    <x v="2108"/>
    <x v="2106"/>
    <x v="194"/>
    <x v="1472"/>
    <x v="0"/>
    <x v="0"/>
    <s v="USD"/>
    <n v="1347249300"/>
    <n v="1344917580"/>
    <b v="0"/>
    <x v="277"/>
    <b v="1"/>
    <s v="music/indie rock"/>
    <n v="1.0731250000000001"/>
    <x v="1567"/>
    <x v="4"/>
    <x v="14"/>
  </r>
  <r>
    <n v="2109"/>
    <x v="2109"/>
    <x v="2107"/>
    <x v="23"/>
    <x v="1473"/>
    <x v="0"/>
    <x v="0"/>
    <s v="USD"/>
    <n v="1436115617"/>
    <n v="1433523617"/>
    <b v="0"/>
    <x v="244"/>
    <b v="1"/>
    <s v="music/indie rock"/>
    <n v="1.06525"/>
    <x v="1568"/>
    <x v="4"/>
    <x v="14"/>
  </r>
  <r>
    <n v="2110"/>
    <x v="2110"/>
    <x v="2108"/>
    <x v="13"/>
    <x v="1474"/>
    <x v="0"/>
    <x v="0"/>
    <s v="USD"/>
    <n v="1401253140"/>
    <n v="1398873969"/>
    <b v="0"/>
    <x v="44"/>
    <b v="1"/>
    <s v="music/indie rock"/>
    <n v="1.0035000000000001"/>
    <x v="1569"/>
    <x v="4"/>
    <x v="14"/>
  </r>
  <r>
    <n v="2111"/>
    <x v="2111"/>
    <x v="2109"/>
    <x v="13"/>
    <x v="167"/>
    <x v="0"/>
    <x v="0"/>
    <s v="USD"/>
    <n v="1313370000"/>
    <n v="1307594625"/>
    <b v="0"/>
    <x v="70"/>
    <b v="1"/>
    <s v="music/indie rock"/>
    <n v="1.0649999999999999"/>
    <x v="1570"/>
    <x v="4"/>
    <x v="14"/>
  </r>
  <r>
    <n v="2112"/>
    <x v="2112"/>
    <x v="2110"/>
    <x v="43"/>
    <x v="452"/>
    <x v="0"/>
    <x v="0"/>
    <s v="USD"/>
    <n v="1366064193"/>
    <n v="1364854593"/>
    <b v="0"/>
    <x v="202"/>
    <b v="1"/>
    <s v="music/indie rock"/>
    <n v="1"/>
    <x v="50"/>
    <x v="4"/>
    <x v="14"/>
  </r>
  <r>
    <n v="2113"/>
    <x v="2113"/>
    <x v="2111"/>
    <x v="39"/>
    <x v="1475"/>
    <x v="0"/>
    <x v="0"/>
    <s v="USD"/>
    <n v="1411505176"/>
    <n v="1408481176"/>
    <b v="0"/>
    <x v="329"/>
    <b v="1"/>
    <s v="music/indie rock"/>
    <n v="1.0485714285714285"/>
    <x v="1571"/>
    <x v="4"/>
    <x v="14"/>
  </r>
  <r>
    <n v="2114"/>
    <x v="2114"/>
    <x v="2112"/>
    <x v="10"/>
    <x v="1476"/>
    <x v="0"/>
    <x v="0"/>
    <s v="USD"/>
    <n v="1291870740"/>
    <n v="1286480070"/>
    <b v="0"/>
    <x v="206"/>
    <b v="1"/>
    <s v="music/indie rock"/>
    <n v="1.0469999999999999"/>
    <x v="1572"/>
    <x v="4"/>
    <x v="14"/>
  </r>
  <r>
    <n v="2115"/>
    <x v="2115"/>
    <x v="2113"/>
    <x v="15"/>
    <x v="1477"/>
    <x v="0"/>
    <x v="0"/>
    <s v="USD"/>
    <n v="1298167001"/>
    <n v="1295575001"/>
    <b v="0"/>
    <x v="17"/>
    <b v="1"/>
    <s v="music/indie rock"/>
    <n v="2.2566666666666668"/>
    <x v="1573"/>
    <x v="4"/>
    <x v="14"/>
  </r>
  <r>
    <n v="2116"/>
    <x v="2116"/>
    <x v="2114"/>
    <x v="240"/>
    <x v="1478"/>
    <x v="0"/>
    <x v="0"/>
    <s v="USD"/>
    <n v="1349203203"/>
    <n v="1345056003"/>
    <b v="0"/>
    <x v="297"/>
    <b v="1"/>
    <s v="music/indie rock"/>
    <n v="1.0090416666666666"/>
    <x v="1574"/>
    <x v="4"/>
    <x v="14"/>
  </r>
  <r>
    <n v="2117"/>
    <x v="2117"/>
    <x v="2115"/>
    <x v="38"/>
    <x v="1479"/>
    <x v="0"/>
    <x v="0"/>
    <s v="USD"/>
    <n v="1445921940"/>
    <n v="1444699549"/>
    <b v="0"/>
    <x v="2"/>
    <b v="1"/>
    <s v="music/indie rock"/>
    <n v="1.4775"/>
    <x v="1575"/>
    <x v="4"/>
    <x v="14"/>
  </r>
  <r>
    <n v="2118"/>
    <x v="2118"/>
    <x v="2116"/>
    <x v="28"/>
    <x v="1480"/>
    <x v="0"/>
    <x v="0"/>
    <s v="USD"/>
    <n v="1311538136"/>
    <n v="1308946136"/>
    <b v="0"/>
    <x v="57"/>
    <b v="1"/>
    <s v="music/indie rock"/>
    <n v="1.3461099999999999"/>
    <x v="1576"/>
    <x v="4"/>
    <x v="14"/>
  </r>
  <r>
    <n v="2119"/>
    <x v="2119"/>
    <x v="2117"/>
    <x v="13"/>
    <x v="1132"/>
    <x v="0"/>
    <x v="0"/>
    <s v="USD"/>
    <n v="1345086445"/>
    <n v="1342494445"/>
    <b v="0"/>
    <x v="19"/>
    <b v="1"/>
    <s v="music/indie rock"/>
    <n v="1.0075000000000001"/>
    <x v="1577"/>
    <x v="4"/>
    <x v="14"/>
  </r>
  <r>
    <n v="2120"/>
    <x v="2120"/>
    <x v="2118"/>
    <x v="6"/>
    <x v="1481"/>
    <x v="0"/>
    <x v="0"/>
    <s v="USD"/>
    <n v="1388617736"/>
    <n v="1384384136"/>
    <b v="0"/>
    <x v="50"/>
    <b v="1"/>
    <s v="music/indie rock"/>
    <n v="1.00880375"/>
    <x v="1578"/>
    <x v="4"/>
    <x v="14"/>
  </r>
  <r>
    <n v="2121"/>
    <x v="2121"/>
    <x v="2119"/>
    <x v="63"/>
    <x v="1482"/>
    <x v="2"/>
    <x v="16"/>
    <s v="CHF"/>
    <n v="1484156948"/>
    <n v="1481564948"/>
    <b v="0"/>
    <x v="73"/>
    <b v="0"/>
    <s v="games/video games"/>
    <n v="5.6800000000000002E-3"/>
    <x v="1579"/>
    <x v="6"/>
    <x v="17"/>
  </r>
  <r>
    <n v="2122"/>
    <x v="2122"/>
    <x v="2120"/>
    <x v="58"/>
    <x v="622"/>
    <x v="2"/>
    <x v="14"/>
    <s v="MXN"/>
    <n v="1483773169"/>
    <n v="1481181169"/>
    <b v="0"/>
    <x v="83"/>
    <b v="0"/>
    <s v="games/video games"/>
    <n v="3.875E-3"/>
    <x v="1580"/>
    <x v="6"/>
    <x v="17"/>
  </r>
  <r>
    <n v="2123"/>
    <x v="2123"/>
    <x v="2121"/>
    <x v="2"/>
    <x v="155"/>
    <x v="2"/>
    <x v="0"/>
    <s v="USD"/>
    <n v="1268636340"/>
    <n v="1263982307"/>
    <b v="0"/>
    <x v="81"/>
    <b v="0"/>
    <s v="games/video games"/>
    <n v="0.1"/>
    <x v="119"/>
    <x v="6"/>
    <x v="17"/>
  </r>
  <r>
    <n v="2124"/>
    <x v="2124"/>
    <x v="2122"/>
    <x v="184"/>
    <x v="129"/>
    <x v="2"/>
    <x v="0"/>
    <s v="USD"/>
    <n v="1291093200"/>
    <n v="1286930435"/>
    <b v="0"/>
    <x v="81"/>
    <b v="0"/>
    <s v="games/video games"/>
    <n v="0.10454545454545454"/>
    <x v="1581"/>
    <x v="6"/>
    <x v="17"/>
  </r>
  <r>
    <n v="2125"/>
    <x v="2125"/>
    <x v="2123"/>
    <x v="127"/>
    <x v="1483"/>
    <x v="2"/>
    <x v="0"/>
    <s v="USD"/>
    <n v="1438734833"/>
    <n v="1436142833"/>
    <b v="0"/>
    <x v="74"/>
    <b v="0"/>
    <s v="games/video games"/>
    <n v="1.4200000000000001E-2"/>
    <x v="1582"/>
    <x v="6"/>
    <x v="17"/>
  </r>
  <r>
    <n v="2126"/>
    <x v="2126"/>
    <x v="2124"/>
    <x v="22"/>
    <x v="115"/>
    <x v="2"/>
    <x v="0"/>
    <s v="USD"/>
    <n v="1418080887"/>
    <n v="1415488887"/>
    <b v="0"/>
    <x v="84"/>
    <b v="0"/>
    <s v="games/video games"/>
    <n v="5.0000000000000001E-4"/>
    <x v="144"/>
    <x v="6"/>
    <x v="17"/>
  </r>
  <r>
    <n v="2127"/>
    <x v="2127"/>
    <x v="2125"/>
    <x v="89"/>
    <x v="1484"/>
    <x v="2"/>
    <x v="1"/>
    <s v="GBP"/>
    <n v="1426158463"/>
    <n v="1423570063"/>
    <b v="0"/>
    <x v="163"/>
    <b v="0"/>
    <s v="games/video games"/>
    <n v="0.28842857142857142"/>
    <x v="1583"/>
    <x v="6"/>
    <x v="17"/>
  </r>
  <r>
    <n v="2128"/>
    <x v="2128"/>
    <x v="2126"/>
    <x v="36"/>
    <x v="379"/>
    <x v="2"/>
    <x v="5"/>
    <s v="CAD"/>
    <n v="1411324369"/>
    <n v="1406140369"/>
    <b v="0"/>
    <x v="29"/>
    <b v="0"/>
    <s v="games/video games"/>
    <n v="1.6666666666666668E-3"/>
    <x v="384"/>
    <x v="6"/>
    <x v="17"/>
  </r>
  <r>
    <n v="2129"/>
    <x v="2129"/>
    <x v="2127"/>
    <x v="13"/>
    <x v="1369"/>
    <x v="2"/>
    <x v="0"/>
    <s v="USD"/>
    <n v="1457570100"/>
    <n v="1454978100"/>
    <b v="0"/>
    <x v="8"/>
    <b v="0"/>
    <s v="games/video games"/>
    <n v="0.11799999999999999"/>
    <x v="1584"/>
    <x v="6"/>
    <x v="17"/>
  </r>
  <r>
    <n v="2130"/>
    <x v="2130"/>
    <x v="2128"/>
    <x v="247"/>
    <x v="1079"/>
    <x v="2"/>
    <x v="0"/>
    <s v="USD"/>
    <n v="1408154663"/>
    <n v="1405130663"/>
    <b v="0"/>
    <x v="80"/>
    <b v="0"/>
    <s v="games/video games"/>
    <n v="2.0238095238095236E-3"/>
    <x v="1241"/>
    <x v="6"/>
    <x v="17"/>
  </r>
  <r>
    <n v="2131"/>
    <x v="2131"/>
    <x v="2129"/>
    <x v="2"/>
    <x v="379"/>
    <x v="2"/>
    <x v="0"/>
    <s v="USD"/>
    <n v="1436677091"/>
    <n v="1434085091"/>
    <b v="0"/>
    <x v="83"/>
    <b v="0"/>
    <s v="games/video games"/>
    <n v="0.05"/>
    <x v="1585"/>
    <x v="6"/>
    <x v="17"/>
  </r>
  <r>
    <n v="2132"/>
    <x v="2132"/>
    <x v="2130"/>
    <x v="57"/>
    <x v="1485"/>
    <x v="2"/>
    <x v="0"/>
    <s v="USD"/>
    <n v="1391427692"/>
    <n v="1388835692"/>
    <b v="0"/>
    <x v="221"/>
    <b v="0"/>
    <s v="games/video games"/>
    <n v="2.1129899999999997E-2"/>
    <x v="1586"/>
    <x v="6"/>
    <x v="17"/>
  </r>
  <r>
    <n v="2133"/>
    <x v="2133"/>
    <x v="2131"/>
    <x v="28"/>
    <x v="1486"/>
    <x v="2"/>
    <x v="0"/>
    <s v="USD"/>
    <n v="1303628340"/>
    <n v="1300328399"/>
    <b v="0"/>
    <x v="83"/>
    <b v="0"/>
    <s v="games/video games"/>
    <n v="1.6E-2"/>
    <x v="1587"/>
    <x v="6"/>
    <x v="17"/>
  </r>
  <r>
    <n v="2134"/>
    <x v="2134"/>
    <x v="2132"/>
    <x v="12"/>
    <x v="1487"/>
    <x v="2"/>
    <x v="0"/>
    <s v="USD"/>
    <n v="1367097391"/>
    <n v="1364505391"/>
    <b v="0"/>
    <x v="83"/>
    <b v="0"/>
    <s v="games/video games"/>
    <n v="1.7333333333333333E-2"/>
    <x v="1588"/>
    <x v="6"/>
    <x v="17"/>
  </r>
  <r>
    <n v="2135"/>
    <x v="2135"/>
    <x v="2133"/>
    <x v="10"/>
    <x v="1488"/>
    <x v="2"/>
    <x v="0"/>
    <s v="USD"/>
    <n v="1349392033"/>
    <n v="1346800033"/>
    <b v="0"/>
    <x v="19"/>
    <b v="0"/>
    <s v="games/video games"/>
    <n v="9.5600000000000004E-2"/>
    <x v="1589"/>
    <x v="6"/>
    <x v="17"/>
  </r>
  <r>
    <n v="2136"/>
    <x v="2136"/>
    <x v="2134"/>
    <x v="58"/>
    <x v="1489"/>
    <x v="2"/>
    <x v="0"/>
    <s v="USD"/>
    <n v="1382184786"/>
    <n v="1379592786"/>
    <b v="0"/>
    <x v="80"/>
    <b v="0"/>
    <s v="games/video games"/>
    <n v="5.9612499999999998E-4"/>
    <x v="1590"/>
    <x v="6"/>
    <x v="17"/>
  </r>
  <r>
    <n v="2137"/>
    <x v="2137"/>
    <x v="2135"/>
    <x v="63"/>
    <x v="1490"/>
    <x v="2"/>
    <x v="5"/>
    <s v="CAD"/>
    <n v="1417804229"/>
    <n v="1415212229"/>
    <b v="0"/>
    <x v="408"/>
    <b v="0"/>
    <s v="games/video games"/>
    <n v="0.28405999999999998"/>
    <x v="1591"/>
    <x v="6"/>
    <x v="17"/>
  </r>
  <r>
    <n v="2138"/>
    <x v="2138"/>
    <x v="2136"/>
    <x v="28"/>
    <x v="1491"/>
    <x v="2"/>
    <x v="1"/>
    <s v="GBP"/>
    <n v="1383959939"/>
    <n v="1381364339"/>
    <b v="0"/>
    <x v="8"/>
    <b v="0"/>
    <s v="games/video games"/>
    <n v="0.128"/>
    <x v="1592"/>
    <x v="6"/>
    <x v="17"/>
  </r>
  <r>
    <n v="2139"/>
    <x v="2139"/>
    <x v="2137"/>
    <x v="11"/>
    <x v="1492"/>
    <x v="2"/>
    <x v="0"/>
    <s v="USD"/>
    <n v="1478196008"/>
    <n v="1475604008"/>
    <b v="0"/>
    <x v="66"/>
    <b v="0"/>
    <s v="games/video games"/>
    <n v="5.4199999999999998E-2"/>
    <x v="1593"/>
    <x v="6"/>
    <x v="17"/>
  </r>
  <r>
    <n v="2140"/>
    <x v="2140"/>
    <x v="2138"/>
    <x v="69"/>
    <x v="145"/>
    <x v="2"/>
    <x v="0"/>
    <s v="USD"/>
    <n v="1357934424"/>
    <n v="1355342424"/>
    <b v="0"/>
    <x v="202"/>
    <b v="0"/>
    <s v="games/video games"/>
    <n v="1.1199999999999999E-3"/>
    <x v="1594"/>
    <x v="6"/>
    <x v="17"/>
  </r>
  <r>
    <n v="2141"/>
    <x v="2141"/>
    <x v="2139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x v="2142"/>
    <x v="2140"/>
    <x v="124"/>
    <x v="321"/>
    <x v="2"/>
    <x v="12"/>
    <s v="EUR"/>
    <n v="1451494210"/>
    <n v="1449075010"/>
    <b v="0"/>
    <x v="8"/>
    <b v="0"/>
    <s v="games/video games"/>
    <n v="5.7238095238095241E-2"/>
    <x v="1595"/>
    <x v="6"/>
    <x v="17"/>
  </r>
  <r>
    <n v="2143"/>
    <x v="2143"/>
    <x v="2141"/>
    <x v="13"/>
    <x v="1175"/>
    <x v="2"/>
    <x v="0"/>
    <s v="USD"/>
    <n v="1279738800"/>
    <n v="1275599812"/>
    <b v="0"/>
    <x v="81"/>
    <b v="0"/>
    <s v="games/video games"/>
    <n v="0.1125"/>
    <x v="834"/>
    <x v="6"/>
    <x v="17"/>
  </r>
  <r>
    <n v="2144"/>
    <x v="2144"/>
    <x v="2142"/>
    <x v="322"/>
    <x v="1493"/>
    <x v="2"/>
    <x v="0"/>
    <s v="USD"/>
    <n v="1379164040"/>
    <n v="1376399240"/>
    <b v="0"/>
    <x v="54"/>
    <b v="0"/>
    <s v="games/video games"/>
    <n v="1.7098591549295775E-2"/>
    <x v="1596"/>
    <x v="6"/>
    <x v="17"/>
  </r>
  <r>
    <n v="2145"/>
    <x v="2145"/>
    <x v="2143"/>
    <x v="36"/>
    <x v="1494"/>
    <x v="2"/>
    <x v="0"/>
    <s v="USD"/>
    <n v="1385534514"/>
    <n v="1382938914"/>
    <b v="0"/>
    <x v="30"/>
    <b v="0"/>
    <s v="games/video games"/>
    <n v="0.30433333333333334"/>
    <x v="1597"/>
    <x v="6"/>
    <x v="17"/>
  </r>
  <r>
    <n v="2146"/>
    <x v="2146"/>
    <x v="2144"/>
    <x v="10"/>
    <x v="116"/>
    <x v="2"/>
    <x v="0"/>
    <s v="USD"/>
    <n v="1455207510"/>
    <n v="1453997910"/>
    <b v="0"/>
    <x v="29"/>
    <b v="0"/>
    <s v="games/video games"/>
    <n v="2.0000000000000001E-4"/>
    <x v="120"/>
    <x v="6"/>
    <x v="17"/>
  </r>
  <r>
    <n v="2147"/>
    <x v="2147"/>
    <x v="2145"/>
    <x v="303"/>
    <x v="1495"/>
    <x v="2"/>
    <x v="0"/>
    <s v="USD"/>
    <n v="1416125148"/>
    <n v="1413356748"/>
    <b v="0"/>
    <x v="165"/>
    <b v="0"/>
    <s v="games/video games"/>
    <n v="6.9641025641025639E-3"/>
    <x v="1598"/>
    <x v="6"/>
    <x v="17"/>
  </r>
  <r>
    <n v="2148"/>
    <x v="2148"/>
    <x v="2146"/>
    <x v="213"/>
    <x v="369"/>
    <x v="2"/>
    <x v="1"/>
    <s v="GBP"/>
    <n v="1427992582"/>
    <n v="1425404182"/>
    <b v="0"/>
    <x v="84"/>
    <b v="0"/>
    <s v="games/video games"/>
    <n v="0.02"/>
    <x v="120"/>
    <x v="6"/>
    <x v="17"/>
  </r>
  <r>
    <n v="2149"/>
    <x v="2149"/>
    <x v="2147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x v="2150"/>
    <x v="2148"/>
    <x v="63"/>
    <x v="1496"/>
    <x v="2"/>
    <x v="10"/>
    <s v="NOK"/>
    <n v="1468392599"/>
    <n v="1465800599"/>
    <b v="0"/>
    <x v="80"/>
    <b v="0"/>
    <s v="games/video games"/>
    <n v="8.0999999999999996E-3"/>
    <x v="1599"/>
    <x v="6"/>
    <x v="17"/>
  </r>
  <r>
    <n v="2151"/>
    <x v="2151"/>
    <x v="2149"/>
    <x v="101"/>
    <x v="1497"/>
    <x v="2"/>
    <x v="0"/>
    <s v="USD"/>
    <n v="1467231614"/>
    <n v="1464639614"/>
    <b v="0"/>
    <x v="79"/>
    <b v="0"/>
    <s v="games/video games"/>
    <n v="2.6222222222222224E-3"/>
    <x v="1584"/>
    <x v="6"/>
    <x v="17"/>
  </r>
  <r>
    <n v="2152"/>
    <x v="2152"/>
    <x v="2150"/>
    <x v="11"/>
    <x v="155"/>
    <x v="2"/>
    <x v="0"/>
    <s v="USD"/>
    <n v="1394909909"/>
    <n v="1392321509"/>
    <b v="0"/>
    <x v="80"/>
    <b v="0"/>
    <s v="games/video games"/>
    <n v="1.6666666666666668E-3"/>
    <x v="385"/>
    <x v="6"/>
    <x v="17"/>
  </r>
  <r>
    <n v="2153"/>
    <x v="2153"/>
    <x v="2151"/>
    <x v="323"/>
    <x v="1172"/>
    <x v="2"/>
    <x v="0"/>
    <s v="USD"/>
    <n v="1420876740"/>
    <n v="1417470718"/>
    <b v="0"/>
    <x v="80"/>
    <b v="0"/>
    <s v="games/video games"/>
    <n v="9.1244548809124457E-5"/>
    <x v="439"/>
    <x v="6"/>
    <x v="17"/>
  </r>
  <r>
    <n v="2154"/>
    <x v="2154"/>
    <x v="2152"/>
    <x v="49"/>
    <x v="369"/>
    <x v="2"/>
    <x v="0"/>
    <s v="USD"/>
    <n v="1390921827"/>
    <n v="1389193827"/>
    <b v="0"/>
    <x v="84"/>
    <b v="0"/>
    <s v="games/video games"/>
    <n v="8.0000000000000002E-3"/>
    <x v="120"/>
    <x v="6"/>
    <x v="17"/>
  </r>
  <r>
    <n v="2155"/>
    <x v="2155"/>
    <x v="2153"/>
    <x v="10"/>
    <x v="129"/>
    <x v="2"/>
    <x v="1"/>
    <s v="GBP"/>
    <n v="1459443385"/>
    <n v="1456854985"/>
    <b v="0"/>
    <x v="81"/>
    <b v="0"/>
    <s v="games/video games"/>
    <n v="2.3E-2"/>
    <x v="1581"/>
    <x v="6"/>
    <x v="17"/>
  </r>
  <r>
    <n v="2156"/>
    <x v="2156"/>
    <x v="2154"/>
    <x v="324"/>
    <x v="1498"/>
    <x v="2"/>
    <x v="0"/>
    <s v="USD"/>
    <n v="1379363406"/>
    <n v="1375475406"/>
    <b v="0"/>
    <x v="183"/>
    <b v="0"/>
    <s v="games/video games"/>
    <n v="2.6660714285714284E-2"/>
    <x v="1600"/>
    <x v="6"/>
    <x v="17"/>
  </r>
  <r>
    <n v="2157"/>
    <x v="2157"/>
    <x v="2155"/>
    <x v="96"/>
    <x v="1499"/>
    <x v="2"/>
    <x v="0"/>
    <s v="USD"/>
    <n v="1482479940"/>
    <n v="1479684783"/>
    <b v="0"/>
    <x v="7"/>
    <b v="0"/>
    <s v="games/video games"/>
    <n v="0.28192"/>
    <x v="1601"/>
    <x v="6"/>
    <x v="17"/>
  </r>
  <r>
    <n v="2158"/>
    <x v="2158"/>
    <x v="2156"/>
    <x v="82"/>
    <x v="1500"/>
    <x v="2"/>
    <x v="0"/>
    <s v="USD"/>
    <n v="1360009774"/>
    <n v="1356121774"/>
    <b v="0"/>
    <x v="409"/>
    <b v="0"/>
    <s v="games/video games"/>
    <n v="6.5900366666666668E-2"/>
    <x v="1602"/>
    <x v="6"/>
    <x v="17"/>
  </r>
  <r>
    <n v="2159"/>
    <x v="2159"/>
    <x v="2157"/>
    <x v="172"/>
    <x v="375"/>
    <x v="2"/>
    <x v="0"/>
    <s v="USD"/>
    <n v="1310837574"/>
    <n v="1308245574"/>
    <b v="0"/>
    <x v="84"/>
    <b v="0"/>
    <s v="games/video games"/>
    <n v="7.2222222222222219E-3"/>
    <x v="31"/>
    <x v="6"/>
    <x v="17"/>
  </r>
  <r>
    <n v="2160"/>
    <x v="2160"/>
    <x v="2158"/>
    <x v="3"/>
    <x v="1079"/>
    <x v="2"/>
    <x v="0"/>
    <s v="USD"/>
    <n v="1337447105"/>
    <n v="1334855105"/>
    <b v="0"/>
    <x v="38"/>
    <b v="0"/>
    <s v="games/video games"/>
    <n v="8.5000000000000006E-3"/>
    <x v="1603"/>
    <x v="6"/>
    <x v="17"/>
  </r>
  <r>
    <n v="2161"/>
    <x v="2161"/>
    <x v="2159"/>
    <x v="44"/>
    <x v="1501"/>
    <x v="0"/>
    <x v="0"/>
    <s v="USD"/>
    <n v="1443040059"/>
    <n v="1440448059"/>
    <b v="0"/>
    <x v="62"/>
    <b v="1"/>
    <s v="music/rock"/>
    <n v="1.1575"/>
    <x v="1604"/>
    <x v="4"/>
    <x v="11"/>
  </r>
  <r>
    <n v="2162"/>
    <x v="2162"/>
    <x v="2160"/>
    <x v="37"/>
    <x v="1502"/>
    <x v="0"/>
    <x v="0"/>
    <s v="USD"/>
    <n v="1406226191"/>
    <n v="1403547791"/>
    <b v="0"/>
    <x v="6"/>
    <b v="1"/>
    <s v="music/rock"/>
    <n v="1.1226666666666667"/>
    <x v="1605"/>
    <x v="4"/>
    <x v="11"/>
  </r>
  <r>
    <n v="2163"/>
    <x v="2163"/>
    <x v="2161"/>
    <x v="30"/>
    <x v="1503"/>
    <x v="0"/>
    <x v="0"/>
    <s v="USD"/>
    <n v="1433735400"/>
    <n v="1429306520"/>
    <b v="0"/>
    <x v="34"/>
    <b v="1"/>
    <s v="music/rock"/>
    <n v="1.3220000000000001"/>
    <x v="1606"/>
    <x v="4"/>
    <x v="11"/>
  </r>
  <r>
    <n v="2164"/>
    <x v="2164"/>
    <x v="2162"/>
    <x v="62"/>
    <x v="1504"/>
    <x v="0"/>
    <x v="0"/>
    <s v="USD"/>
    <n v="1466827140"/>
    <n v="1464196414"/>
    <b v="0"/>
    <x v="183"/>
    <b v="1"/>
    <s v="music/rock"/>
    <n v="1.0263636363636364"/>
    <x v="1607"/>
    <x v="4"/>
    <x v="11"/>
  </r>
  <r>
    <n v="2165"/>
    <x v="2165"/>
    <x v="2163"/>
    <x v="30"/>
    <x v="1505"/>
    <x v="0"/>
    <x v="6"/>
    <s v="EUR"/>
    <n v="1460127635"/>
    <n v="1457539235"/>
    <b v="0"/>
    <x v="27"/>
    <b v="1"/>
    <s v="music/rock"/>
    <n v="1.3864000000000001"/>
    <x v="1608"/>
    <x v="4"/>
    <x v="11"/>
  </r>
  <r>
    <n v="2166"/>
    <x v="2166"/>
    <x v="2164"/>
    <x v="13"/>
    <x v="1506"/>
    <x v="0"/>
    <x v="0"/>
    <s v="USD"/>
    <n v="1417813618"/>
    <n v="1413922018"/>
    <b v="0"/>
    <x v="58"/>
    <b v="1"/>
    <s v="music/rock"/>
    <n v="1.466"/>
    <x v="1609"/>
    <x v="4"/>
    <x v="11"/>
  </r>
  <r>
    <n v="2167"/>
    <x v="2167"/>
    <x v="2165"/>
    <x v="325"/>
    <x v="147"/>
    <x v="0"/>
    <x v="0"/>
    <s v="USD"/>
    <n v="1347672937"/>
    <n v="1346463337"/>
    <b v="0"/>
    <x v="22"/>
    <b v="1"/>
    <s v="music/rock"/>
    <n v="1.2"/>
    <x v="381"/>
    <x v="4"/>
    <x v="11"/>
  </r>
  <r>
    <n v="2168"/>
    <x v="2168"/>
    <x v="2166"/>
    <x v="102"/>
    <x v="1507"/>
    <x v="0"/>
    <x v="0"/>
    <s v="USD"/>
    <n v="1486702800"/>
    <n v="1484058261"/>
    <b v="0"/>
    <x v="158"/>
    <b v="1"/>
    <s v="music/rock"/>
    <n v="1.215816111111111"/>
    <x v="1610"/>
    <x v="4"/>
    <x v="11"/>
  </r>
  <r>
    <n v="2169"/>
    <x v="2169"/>
    <x v="2167"/>
    <x v="326"/>
    <x v="358"/>
    <x v="0"/>
    <x v="0"/>
    <s v="USD"/>
    <n v="1488473351"/>
    <n v="1488214151"/>
    <b v="0"/>
    <x v="63"/>
    <b v="1"/>
    <s v="music/rock"/>
    <n v="1"/>
    <x v="1611"/>
    <x v="4"/>
    <x v="11"/>
  </r>
  <r>
    <n v="2170"/>
    <x v="2170"/>
    <x v="2168"/>
    <x v="18"/>
    <x v="1508"/>
    <x v="0"/>
    <x v="0"/>
    <s v="USD"/>
    <n v="1440266422"/>
    <n v="1436810422"/>
    <b v="0"/>
    <x v="10"/>
    <b v="1"/>
    <s v="music/rock"/>
    <n v="1.8085714285714285"/>
    <x v="1612"/>
    <x v="4"/>
    <x v="11"/>
  </r>
  <r>
    <n v="2171"/>
    <x v="2171"/>
    <x v="2169"/>
    <x v="23"/>
    <x v="1509"/>
    <x v="0"/>
    <x v="0"/>
    <s v="USD"/>
    <n v="1434949200"/>
    <n v="1431903495"/>
    <b v="0"/>
    <x v="5"/>
    <b v="1"/>
    <s v="music/rock"/>
    <n v="1.0607500000000001"/>
    <x v="1613"/>
    <x v="4"/>
    <x v="11"/>
  </r>
  <r>
    <n v="2172"/>
    <x v="2172"/>
    <x v="2170"/>
    <x v="28"/>
    <x v="325"/>
    <x v="0"/>
    <x v="0"/>
    <s v="USD"/>
    <n v="1429365320"/>
    <n v="1426773320"/>
    <b v="0"/>
    <x v="62"/>
    <b v="1"/>
    <s v="music/rock"/>
    <n v="1"/>
    <x v="926"/>
    <x v="4"/>
    <x v="11"/>
  </r>
  <r>
    <n v="2173"/>
    <x v="2173"/>
    <x v="2171"/>
    <x v="285"/>
    <x v="1510"/>
    <x v="0"/>
    <x v="0"/>
    <s v="USD"/>
    <n v="1378785540"/>
    <n v="1376066243"/>
    <b v="0"/>
    <x v="240"/>
    <b v="1"/>
    <s v="music/rock"/>
    <n v="1.2692857142857144"/>
    <x v="1614"/>
    <x v="4"/>
    <x v="11"/>
  </r>
  <r>
    <n v="2174"/>
    <x v="2174"/>
    <x v="2172"/>
    <x v="23"/>
    <x v="1511"/>
    <x v="0"/>
    <x v="1"/>
    <s v="GBP"/>
    <n v="1462453307"/>
    <n v="1459861307"/>
    <b v="0"/>
    <x v="287"/>
    <b v="1"/>
    <s v="music/rock"/>
    <n v="1.0297499999999999"/>
    <x v="1615"/>
    <x v="4"/>
    <x v="11"/>
  </r>
  <r>
    <n v="2175"/>
    <x v="2175"/>
    <x v="2173"/>
    <x v="176"/>
    <x v="1512"/>
    <x v="0"/>
    <x v="0"/>
    <s v="USD"/>
    <n v="1469059986"/>
    <n v="1468455186"/>
    <b v="0"/>
    <x v="55"/>
    <b v="1"/>
    <s v="music/rock"/>
    <n v="2.5"/>
    <x v="1616"/>
    <x v="4"/>
    <x v="11"/>
  </r>
  <r>
    <n v="2176"/>
    <x v="2176"/>
    <x v="2174"/>
    <x v="10"/>
    <x v="1513"/>
    <x v="0"/>
    <x v="0"/>
    <s v="USD"/>
    <n v="1430579509"/>
    <n v="1427987509"/>
    <b v="0"/>
    <x v="26"/>
    <b v="1"/>
    <s v="music/rock"/>
    <n v="1.2602"/>
    <x v="1617"/>
    <x v="4"/>
    <x v="11"/>
  </r>
  <r>
    <n v="2177"/>
    <x v="2177"/>
    <x v="2175"/>
    <x v="30"/>
    <x v="1514"/>
    <x v="0"/>
    <x v="0"/>
    <s v="USD"/>
    <n v="1465192867"/>
    <n v="1463032867"/>
    <b v="0"/>
    <x v="44"/>
    <b v="1"/>
    <s v="music/rock"/>
    <n v="1.0012000000000001"/>
    <x v="1618"/>
    <x v="4"/>
    <x v="11"/>
  </r>
  <r>
    <n v="2178"/>
    <x v="2178"/>
    <x v="2176"/>
    <x v="31"/>
    <x v="1515"/>
    <x v="0"/>
    <x v="0"/>
    <s v="USD"/>
    <n v="1484752597"/>
    <n v="1482160597"/>
    <b v="0"/>
    <x v="410"/>
    <b v="1"/>
    <s v="music/rock"/>
    <n v="1.3864000000000001"/>
    <x v="1619"/>
    <x v="4"/>
    <x v="11"/>
  </r>
  <r>
    <n v="2179"/>
    <x v="2179"/>
    <x v="2177"/>
    <x v="28"/>
    <x v="1516"/>
    <x v="0"/>
    <x v="0"/>
    <s v="USD"/>
    <n v="1428725192"/>
    <n v="1426133192"/>
    <b v="0"/>
    <x v="64"/>
    <b v="1"/>
    <s v="music/rock"/>
    <n v="1.6140000000000001"/>
    <x v="1620"/>
    <x v="4"/>
    <x v="11"/>
  </r>
  <r>
    <n v="2180"/>
    <x v="2180"/>
    <x v="2178"/>
    <x v="10"/>
    <x v="1517"/>
    <x v="0"/>
    <x v="0"/>
    <s v="USD"/>
    <n v="1447434268"/>
    <n v="1443801868"/>
    <b v="0"/>
    <x v="76"/>
    <b v="1"/>
    <s v="music/rock"/>
    <n v="1.071842"/>
    <x v="1621"/>
    <x v="4"/>
    <x v="11"/>
  </r>
  <r>
    <n v="2181"/>
    <x v="2181"/>
    <x v="2179"/>
    <x v="13"/>
    <x v="1518"/>
    <x v="0"/>
    <x v="0"/>
    <s v="USD"/>
    <n v="1487635653"/>
    <n v="1486426053"/>
    <b v="0"/>
    <x v="28"/>
    <b v="1"/>
    <s v="games/tabletop games"/>
    <n v="1.5309999999999999"/>
    <x v="1622"/>
    <x v="6"/>
    <x v="32"/>
  </r>
  <r>
    <n v="2182"/>
    <x v="2182"/>
    <x v="2180"/>
    <x v="9"/>
    <x v="1519"/>
    <x v="0"/>
    <x v="5"/>
    <s v="CAD"/>
    <n v="1412285825"/>
    <n v="1409261825"/>
    <b v="0"/>
    <x v="289"/>
    <b v="1"/>
    <s v="games/tabletop games"/>
    <n v="5.2416666666666663"/>
    <x v="1623"/>
    <x v="6"/>
    <x v="32"/>
  </r>
  <r>
    <n v="2183"/>
    <x v="2183"/>
    <x v="2181"/>
    <x v="40"/>
    <x v="1520"/>
    <x v="0"/>
    <x v="0"/>
    <s v="USD"/>
    <n v="1486616400"/>
    <n v="1484037977"/>
    <b v="0"/>
    <x v="411"/>
    <b v="1"/>
    <s v="games/tabletop games"/>
    <n v="4.8927777777777779"/>
    <x v="1624"/>
    <x v="6"/>
    <x v="32"/>
  </r>
  <r>
    <n v="2184"/>
    <x v="2184"/>
    <x v="2182"/>
    <x v="3"/>
    <x v="1521"/>
    <x v="0"/>
    <x v="0"/>
    <s v="USD"/>
    <n v="1453737600"/>
    <n v="1452530041"/>
    <b v="1"/>
    <x v="161"/>
    <b v="1"/>
    <s v="games/tabletop games"/>
    <n v="2.8473999999999999"/>
    <x v="1625"/>
    <x v="6"/>
    <x v="32"/>
  </r>
  <r>
    <n v="2185"/>
    <x v="2185"/>
    <x v="2183"/>
    <x v="10"/>
    <x v="1522"/>
    <x v="0"/>
    <x v="1"/>
    <s v="GBP"/>
    <n v="1364286239"/>
    <n v="1360830239"/>
    <b v="0"/>
    <x v="412"/>
    <b v="1"/>
    <s v="games/tabletop games"/>
    <n v="18.569700000000001"/>
    <x v="1626"/>
    <x v="6"/>
    <x v="32"/>
  </r>
  <r>
    <n v="2186"/>
    <x v="2186"/>
    <x v="2184"/>
    <x v="22"/>
    <x v="1523"/>
    <x v="0"/>
    <x v="0"/>
    <s v="USD"/>
    <n v="1473213600"/>
    <n v="1470062743"/>
    <b v="0"/>
    <x v="413"/>
    <b v="1"/>
    <s v="games/tabletop games"/>
    <n v="1.0967499999999999"/>
    <x v="1627"/>
    <x v="6"/>
    <x v="32"/>
  </r>
  <r>
    <n v="2187"/>
    <x v="2187"/>
    <x v="2185"/>
    <x v="22"/>
    <x v="1524"/>
    <x v="0"/>
    <x v="0"/>
    <s v="USD"/>
    <n v="1428033540"/>
    <n v="1425531666"/>
    <b v="1"/>
    <x v="414"/>
    <b v="1"/>
    <s v="games/tabletop games"/>
    <n v="10.146425000000001"/>
    <x v="1628"/>
    <x v="6"/>
    <x v="32"/>
  </r>
  <r>
    <n v="2188"/>
    <x v="2188"/>
    <x v="2186"/>
    <x v="327"/>
    <x v="1525"/>
    <x v="0"/>
    <x v="2"/>
    <s v="AUD"/>
    <n v="1477414800"/>
    <n v="1474380241"/>
    <b v="0"/>
    <x v="415"/>
    <b v="1"/>
    <s v="games/tabletop games"/>
    <n v="4.1217692027666546"/>
    <x v="1629"/>
    <x v="6"/>
    <x v="32"/>
  </r>
  <r>
    <n v="2189"/>
    <x v="2189"/>
    <x v="2187"/>
    <x v="38"/>
    <x v="1526"/>
    <x v="0"/>
    <x v="1"/>
    <s v="GBP"/>
    <n v="1461276000"/>
    <n v="1460055300"/>
    <b v="0"/>
    <x v="106"/>
    <b v="1"/>
    <s v="games/tabletop games"/>
    <n v="5.0324999999999998"/>
    <x v="1630"/>
    <x v="6"/>
    <x v="32"/>
  </r>
  <r>
    <n v="2190"/>
    <x v="2190"/>
    <x v="2188"/>
    <x v="266"/>
    <x v="1527"/>
    <x v="0"/>
    <x v="0"/>
    <s v="USD"/>
    <n v="1458716340"/>
    <n v="1455721204"/>
    <b v="0"/>
    <x v="416"/>
    <b v="1"/>
    <s v="games/tabletop games"/>
    <n v="1.8461052631578947"/>
    <x v="1631"/>
    <x v="6"/>
    <x v="32"/>
  </r>
  <r>
    <n v="2191"/>
    <x v="2191"/>
    <x v="2189"/>
    <x v="47"/>
    <x v="1528"/>
    <x v="0"/>
    <x v="1"/>
    <s v="GBP"/>
    <n v="1487102427"/>
    <n v="1486065627"/>
    <b v="0"/>
    <x v="20"/>
    <b v="1"/>
    <s v="games/tabletop games"/>
    <n v="1.1973333333333334"/>
    <x v="1632"/>
    <x v="6"/>
    <x v="32"/>
  </r>
  <r>
    <n v="2192"/>
    <x v="2192"/>
    <x v="2190"/>
    <x v="14"/>
    <x v="1529"/>
    <x v="0"/>
    <x v="1"/>
    <s v="GBP"/>
    <n v="1481842800"/>
    <n v="1479414344"/>
    <b v="0"/>
    <x v="417"/>
    <b v="1"/>
    <s v="games/tabletop games"/>
    <n v="10.812401666666668"/>
    <x v="1633"/>
    <x v="6"/>
    <x v="32"/>
  </r>
  <r>
    <n v="2193"/>
    <x v="2193"/>
    <x v="2191"/>
    <x v="36"/>
    <x v="1530"/>
    <x v="0"/>
    <x v="0"/>
    <s v="USD"/>
    <n v="1479704340"/>
    <n v="1477043072"/>
    <b v="0"/>
    <x v="418"/>
    <b v="1"/>
    <s v="games/tabletop games"/>
    <n v="4.5237333333333334"/>
    <x v="1634"/>
    <x v="6"/>
    <x v="32"/>
  </r>
  <r>
    <n v="2194"/>
    <x v="2194"/>
    <x v="2192"/>
    <x v="3"/>
    <x v="1531"/>
    <x v="0"/>
    <x v="0"/>
    <s v="USD"/>
    <n v="1459012290"/>
    <n v="1456423890"/>
    <b v="0"/>
    <x v="419"/>
    <b v="1"/>
    <s v="games/tabletop games"/>
    <n v="5.3737000000000004"/>
    <x v="1635"/>
    <x v="6"/>
    <x v="32"/>
  </r>
  <r>
    <n v="2195"/>
    <x v="2195"/>
    <x v="2193"/>
    <x v="210"/>
    <x v="968"/>
    <x v="0"/>
    <x v="0"/>
    <s v="USD"/>
    <n v="1439317900"/>
    <n v="1436725900"/>
    <b v="0"/>
    <x v="248"/>
    <b v="1"/>
    <s v="games/tabletop games"/>
    <n v="1.2032608695652174"/>
    <x v="1636"/>
    <x v="6"/>
    <x v="32"/>
  </r>
  <r>
    <n v="2196"/>
    <x v="2196"/>
    <x v="2194"/>
    <x v="32"/>
    <x v="1532"/>
    <x v="0"/>
    <x v="0"/>
    <s v="USD"/>
    <n v="1480662000"/>
    <n v="1478000502"/>
    <b v="0"/>
    <x v="302"/>
    <b v="1"/>
    <s v="games/tabletop games"/>
    <n v="1.1383571428571428"/>
    <x v="1637"/>
    <x v="6"/>
    <x v="32"/>
  </r>
  <r>
    <n v="2197"/>
    <x v="2197"/>
    <x v="2195"/>
    <x v="11"/>
    <x v="1533"/>
    <x v="0"/>
    <x v="0"/>
    <s v="USD"/>
    <n v="1425132059"/>
    <n v="1422540059"/>
    <b v="0"/>
    <x v="420"/>
    <b v="1"/>
    <s v="games/tabletop games"/>
    <n v="9.5103109999999997"/>
    <x v="1638"/>
    <x v="6"/>
    <x v="32"/>
  </r>
  <r>
    <n v="2198"/>
    <x v="2198"/>
    <x v="2196"/>
    <x v="79"/>
    <x v="1534"/>
    <x v="0"/>
    <x v="0"/>
    <s v="USD"/>
    <n v="1447507200"/>
    <n v="1444911600"/>
    <b v="0"/>
    <x v="421"/>
    <b v="1"/>
    <s v="games/tabletop games"/>
    <n v="1.3289249999999999"/>
    <x v="1639"/>
    <x v="6"/>
    <x v="32"/>
  </r>
  <r>
    <n v="2199"/>
    <x v="2199"/>
    <x v="2197"/>
    <x v="7"/>
    <x v="1535"/>
    <x v="0"/>
    <x v="17"/>
    <s v="EUR"/>
    <n v="1444903198"/>
    <n v="1442311198"/>
    <b v="1"/>
    <x v="140"/>
    <b v="1"/>
    <s v="games/tabletop games"/>
    <n v="1.4697777777777778"/>
    <x v="1640"/>
    <x v="6"/>
    <x v="32"/>
  </r>
  <r>
    <n v="2200"/>
    <x v="2200"/>
    <x v="2198"/>
    <x v="13"/>
    <x v="1536"/>
    <x v="0"/>
    <x v="1"/>
    <s v="GBP"/>
    <n v="1436151600"/>
    <n v="1433775668"/>
    <b v="0"/>
    <x v="40"/>
    <b v="1"/>
    <s v="games/tabletop games"/>
    <n v="5.4215"/>
    <x v="1641"/>
    <x v="6"/>
    <x v="32"/>
  </r>
  <r>
    <n v="2201"/>
    <x v="2201"/>
    <x v="2199"/>
    <x v="252"/>
    <x v="1537"/>
    <x v="0"/>
    <x v="1"/>
    <s v="GBP"/>
    <n v="1358367565"/>
    <n v="1357157965"/>
    <b v="0"/>
    <x v="33"/>
    <b v="1"/>
    <s v="music/electronic music"/>
    <n v="3.8271818181818182"/>
    <x v="1642"/>
    <x v="4"/>
    <x v="15"/>
  </r>
  <r>
    <n v="2202"/>
    <x v="2202"/>
    <x v="2200"/>
    <x v="23"/>
    <x v="1538"/>
    <x v="0"/>
    <x v="0"/>
    <s v="USD"/>
    <n v="1351801368"/>
    <n v="1349209368"/>
    <b v="0"/>
    <x v="422"/>
    <b v="1"/>
    <s v="music/electronic music"/>
    <n v="7.0418124999999998"/>
    <x v="1643"/>
    <x v="4"/>
    <x v="15"/>
  </r>
  <r>
    <n v="2203"/>
    <x v="2203"/>
    <x v="2201"/>
    <x v="13"/>
    <x v="1539"/>
    <x v="0"/>
    <x v="5"/>
    <s v="CAD"/>
    <n v="1443127082"/>
    <n v="1440535082"/>
    <b v="0"/>
    <x v="133"/>
    <b v="1"/>
    <s v="music/electronic music"/>
    <n v="1.0954999999999999"/>
    <x v="1644"/>
    <x v="4"/>
    <x v="15"/>
  </r>
  <r>
    <n v="2204"/>
    <x v="2204"/>
    <x v="2202"/>
    <x v="15"/>
    <x v="1540"/>
    <x v="0"/>
    <x v="0"/>
    <s v="USD"/>
    <n v="1362814119"/>
    <n v="1360222119"/>
    <b v="0"/>
    <x v="196"/>
    <b v="1"/>
    <s v="music/electronic music"/>
    <n v="1.3286666666666667"/>
    <x v="1645"/>
    <x v="4"/>
    <x v="15"/>
  </r>
  <r>
    <n v="2205"/>
    <x v="2205"/>
    <x v="2203"/>
    <x v="47"/>
    <x v="1541"/>
    <x v="0"/>
    <x v="0"/>
    <s v="USD"/>
    <n v="1338579789"/>
    <n v="1335987789"/>
    <b v="0"/>
    <x v="74"/>
    <b v="1"/>
    <s v="music/electronic music"/>
    <n v="1.52"/>
    <x v="1312"/>
    <x v="4"/>
    <x v="15"/>
  </r>
  <r>
    <n v="2206"/>
    <x v="2206"/>
    <x v="2204"/>
    <x v="184"/>
    <x v="932"/>
    <x v="0"/>
    <x v="0"/>
    <s v="USD"/>
    <n v="1334556624"/>
    <n v="1333001424"/>
    <b v="0"/>
    <x v="69"/>
    <b v="1"/>
    <s v="music/electronic music"/>
    <n v="1.0272727272727273"/>
    <x v="1646"/>
    <x v="4"/>
    <x v="15"/>
  </r>
  <r>
    <n v="2207"/>
    <x v="2207"/>
    <x v="2205"/>
    <x v="13"/>
    <x v="41"/>
    <x v="0"/>
    <x v="0"/>
    <s v="USD"/>
    <n v="1384580373"/>
    <n v="1381984773"/>
    <b v="0"/>
    <x v="63"/>
    <b v="1"/>
    <s v="music/electronic music"/>
    <n v="1"/>
    <x v="1647"/>
    <x v="4"/>
    <x v="15"/>
  </r>
  <r>
    <n v="2208"/>
    <x v="2208"/>
    <x v="2206"/>
    <x v="28"/>
    <x v="1542"/>
    <x v="0"/>
    <x v="0"/>
    <s v="USD"/>
    <n v="1333771200"/>
    <n v="1328649026"/>
    <b v="0"/>
    <x v="54"/>
    <b v="1"/>
    <s v="music/electronic music"/>
    <n v="1.016"/>
    <x v="1648"/>
    <x v="4"/>
    <x v="15"/>
  </r>
  <r>
    <n v="2209"/>
    <x v="2209"/>
    <x v="2207"/>
    <x v="2"/>
    <x v="1543"/>
    <x v="0"/>
    <x v="1"/>
    <s v="GBP"/>
    <n v="1397516400"/>
    <n v="1396524644"/>
    <b v="0"/>
    <x v="41"/>
    <b v="1"/>
    <s v="music/electronic music"/>
    <n v="1.508"/>
    <x v="1649"/>
    <x v="4"/>
    <x v="15"/>
  </r>
  <r>
    <n v="2210"/>
    <x v="2210"/>
    <x v="2208"/>
    <x v="23"/>
    <x v="1544"/>
    <x v="0"/>
    <x v="0"/>
    <s v="USD"/>
    <n v="1334424960"/>
    <n v="1329442510"/>
    <b v="0"/>
    <x v="250"/>
    <b v="1"/>
    <s v="music/electronic music"/>
    <n v="1.11425"/>
    <x v="1650"/>
    <x v="4"/>
    <x v="15"/>
  </r>
  <r>
    <n v="2211"/>
    <x v="2211"/>
    <x v="2209"/>
    <x v="30"/>
    <x v="1545"/>
    <x v="0"/>
    <x v="0"/>
    <s v="USD"/>
    <n v="1397113140"/>
    <n v="1395168625"/>
    <b v="0"/>
    <x v="148"/>
    <b v="1"/>
    <s v="music/electronic music"/>
    <n v="1.956"/>
    <x v="610"/>
    <x v="4"/>
    <x v="15"/>
  </r>
  <r>
    <n v="2212"/>
    <x v="2212"/>
    <x v="2210"/>
    <x v="12"/>
    <x v="1546"/>
    <x v="0"/>
    <x v="0"/>
    <s v="USD"/>
    <n v="1383526800"/>
    <n v="1380650177"/>
    <b v="0"/>
    <x v="252"/>
    <b v="1"/>
    <s v="music/electronic music"/>
    <n v="1.1438333333333333"/>
    <x v="1651"/>
    <x v="4"/>
    <x v="15"/>
  </r>
  <r>
    <n v="2213"/>
    <x v="2213"/>
    <x v="2211"/>
    <x v="328"/>
    <x v="115"/>
    <x v="0"/>
    <x v="0"/>
    <s v="USD"/>
    <n v="1431719379"/>
    <n v="1429127379"/>
    <b v="0"/>
    <x v="29"/>
    <b v="1"/>
    <s v="music/electronic music"/>
    <n v="2"/>
    <x v="119"/>
    <x v="4"/>
    <x v="15"/>
  </r>
  <r>
    <n v="2214"/>
    <x v="2214"/>
    <x v="2212"/>
    <x v="20"/>
    <x v="1547"/>
    <x v="0"/>
    <x v="0"/>
    <s v="USD"/>
    <n v="1391713248"/>
    <n v="1389121248"/>
    <b v="0"/>
    <x v="54"/>
    <b v="1"/>
    <s v="music/electronic music"/>
    <n v="2.9250166666666666"/>
    <x v="1652"/>
    <x v="4"/>
    <x v="15"/>
  </r>
  <r>
    <n v="2215"/>
    <x v="2215"/>
    <x v="2213"/>
    <x v="131"/>
    <x v="1548"/>
    <x v="0"/>
    <x v="0"/>
    <s v="USD"/>
    <n v="1331621940"/>
    <n v="1329671572"/>
    <b v="0"/>
    <x v="51"/>
    <b v="1"/>
    <s v="music/electronic music"/>
    <n v="1.5636363636363637"/>
    <x v="1653"/>
    <x v="4"/>
    <x v="15"/>
  </r>
  <r>
    <n v="2216"/>
    <x v="2216"/>
    <x v="2214"/>
    <x v="43"/>
    <x v="1549"/>
    <x v="0"/>
    <x v="0"/>
    <s v="USD"/>
    <n v="1437674545"/>
    <n v="1436464945"/>
    <b v="0"/>
    <x v="25"/>
    <b v="1"/>
    <s v="music/electronic music"/>
    <n v="1.0566666666666666"/>
    <x v="1654"/>
    <x v="4"/>
    <x v="15"/>
  </r>
  <r>
    <n v="2217"/>
    <x v="2217"/>
    <x v="2215"/>
    <x v="329"/>
    <x v="94"/>
    <x v="0"/>
    <x v="0"/>
    <s v="USD"/>
    <n v="1446451200"/>
    <n v="1445539113"/>
    <b v="0"/>
    <x v="82"/>
    <b v="1"/>
    <s v="music/electronic music"/>
    <n v="1.0119047619047619"/>
    <x v="1655"/>
    <x v="4"/>
    <x v="15"/>
  </r>
  <r>
    <n v="2218"/>
    <x v="2218"/>
    <x v="2216"/>
    <x v="13"/>
    <x v="1550"/>
    <x v="0"/>
    <x v="0"/>
    <s v="USD"/>
    <n v="1346198400"/>
    <n v="1344281383"/>
    <b v="0"/>
    <x v="88"/>
    <b v="1"/>
    <s v="music/electronic music"/>
    <n v="1.2283299999999999"/>
    <x v="1656"/>
    <x v="4"/>
    <x v="15"/>
  </r>
  <r>
    <n v="2219"/>
    <x v="2219"/>
    <x v="2217"/>
    <x v="28"/>
    <x v="1101"/>
    <x v="0"/>
    <x v="0"/>
    <s v="USD"/>
    <n v="1440004512"/>
    <n v="1437412512"/>
    <b v="0"/>
    <x v="10"/>
    <b v="1"/>
    <s v="music/electronic music"/>
    <n v="1.0149999999999999"/>
    <x v="1657"/>
    <x v="4"/>
    <x v="15"/>
  </r>
  <r>
    <n v="2220"/>
    <x v="2220"/>
    <x v="2218"/>
    <x v="8"/>
    <x v="1551"/>
    <x v="0"/>
    <x v="0"/>
    <s v="USD"/>
    <n v="1374888436"/>
    <n v="1372296436"/>
    <b v="0"/>
    <x v="50"/>
    <b v="1"/>
    <s v="music/electronic music"/>
    <n v="1.0114285714285713"/>
    <x v="1658"/>
    <x v="4"/>
    <x v="15"/>
  </r>
  <r>
    <n v="2221"/>
    <x v="2221"/>
    <x v="2219"/>
    <x v="51"/>
    <x v="1552"/>
    <x v="0"/>
    <x v="0"/>
    <s v="USD"/>
    <n v="1461369600"/>
    <n v="1458748809"/>
    <b v="0"/>
    <x v="423"/>
    <b v="1"/>
    <s v="games/tabletop games"/>
    <n v="1.0811999999999999"/>
    <x v="1659"/>
    <x v="6"/>
    <x v="32"/>
  </r>
  <r>
    <n v="2222"/>
    <x v="2222"/>
    <x v="2220"/>
    <x v="2"/>
    <x v="1553"/>
    <x v="0"/>
    <x v="0"/>
    <s v="USD"/>
    <n v="1327776847"/>
    <n v="1325184847"/>
    <b v="0"/>
    <x v="209"/>
    <b v="1"/>
    <s v="games/tabletop games"/>
    <n v="1.6259999999999999"/>
    <x v="1660"/>
    <x v="6"/>
    <x v="32"/>
  </r>
  <r>
    <n v="2223"/>
    <x v="2223"/>
    <x v="2221"/>
    <x v="330"/>
    <x v="1554"/>
    <x v="0"/>
    <x v="5"/>
    <s v="CAD"/>
    <n v="1435418568"/>
    <n v="1432826568"/>
    <b v="0"/>
    <x v="61"/>
    <b v="1"/>
    <s v="games/tabletop games"/>
    <n v="1.0580000000000001"/>
    <x v="1661"/>
    <x v="6"/>
    <x v="32"/>
  </r>
  <r>
    <n v="2224"/>
    <x v="2224"/>
    <x v="2222"/>
    <x v="3"/>
    <x v="1555"/>
    <x v="0"/>
    <x v="0"/>
    <s v="USD"/>
    <n v="1477767600"/>
    <n v="1475337675"/>
    <b v="0"/>
    <x v="228"/>
    <b v="1"/>
    <s v="games/tabletop games"/>
    <n v="2.4315000000000002"/>
    <x v="1662"/>
    <x v="6"/>
    <x v="32"/>
  </r>
  <r>
    <n v="2225"/>
    <x v="2225"/>
    <x v="2223"/>
    <x v="223"/>
    <x v="1556"/>
    <x v="0"/>
    <x v="1"/>
    <s v="GBP"/>
    <n v="1411326015"/>
    <n v="1408734015"/>
    <b v="0"/>
    <x v="424"/>
    <b v="1"/>
    <s v="games/tabletop games"/>
    <n v="9.4483338095238096"/>
    <x v="1663"/>
    <x v="6"/>
    <x v="32"/>
  </r>
  <r>
    <n v="2226"/>
    <x v="2226"/>
    <x v="2224"/>
    <x v="102"/>
    <x v="1557"/>
    <x v="0"/>
    <x v="0"/>
    <s v="USD"/>
    <n v="1455253140"/>
    <n v="1452625822"/>
    <b v="0"/>
    <x v="306"/>
    <b v="1"/>
    <s v="games/tabletop games"/>
    <n v="1.0846283333333333"/>
    <x v="1664"/>
    <x v="6"/>
    <x v="32"/>
  </r>
  <r>
    <n v="2227"/>
    <x v="2227"/>
    <x v="2225"/>
    <x v="93"/>
    <x v="1558"/>
    <x v="0"/>
    <x v="1"/>
    <s v="GBP"/>
    <n v="1384374155"/>
    <n v="1381778555"/>
    <b v="0"/>
    <x v="425"/>
    <b v="1"/>
    <s v="games/tabletop games"/>
    <n v="1.5737692307692308"/>
    <x v="1665"/>
    <x v="6"/>
    <x v="32"/>
  </r>
  <r>
    <n v="2228"/>
    <x v="2228"/>
    <x v="2226"/>
    <x v="28"/>
    <x v="1559"/>
    <x v="0"/>
    <x v="12"/>
    <s v="EUR"/>
    <n v="1439707236"/>
    <n v="1437115236"/>
    <b v="0"/>
    <x v="296"/>
    <b v="1"/>
    <s v="games/tabletop games"/>
    <n v="11.744899999999999"/>
    <x v="1666"/>
    <x v="6"/>
    <x v="32"/>
  </r>
  <r>
    <n v="2229"/>
    <x v="2229"/>
    <x v="2227"/>
    <x v="331"/>
    <x v="1560"/>
    <x v="0"/>
    <x v="0"/>
    <s v="USD"/>
    <n v="1378180800"/>
    <n v="1375113391"/>
    <b v="0"/>
    <x v="380"/>
    <b v="1"/>
    <s v="games/tabletop games"/>
    <n v="1.7104755366949576"/>
    <x v="1667"/>
    <x v="6"/>
    <x v="32"/>
  </r>
  <r>
    <n v="2230"/>
    <x v="2230"/>
    <x v="2228"/>
    <x v="0"/>
    <x v="1561"/>
    <x v="0"/>
    <x v="0"/>
    <s v="USD"/>
    <n v="1398460127"/>
    <n v="1395868127"/>
    <b v="0"/>
    <x v="156"/>
    <b v="1"/>
    <s v="games/tabletop games"/>
    <n v="1.2595294117647058"/>
    <x v="1668"/>
    <x v="6"/>
    <x v="32"/>
  </r>
  <r>
    <n v="2231"/>
    <x v="2231"/>
    <x v="2229"/>
    <x v="30"/>
    <x v="1562"/>
    <x v="0"/>
    <x v="0"/>
    <s v="USD"/>
    <n v="1372136400"/>
    <n v="1369864301"/>
    <b v="0"/>
    <x v="426"/>
    <b v="1"/>
    <s v="games/tabletop games"/>
    <n v="12.121296000000001"/>
    <x v="1669"/>
    <x v="6"/>
    <x v="32"/>
  </r>
  <r>
    <n v="2232"/>
    <x v="2232"/>
    <x v="2230"/>
    <x v="10"/>
    <x v="1563"/>
    <x v="0"/>
    <x v="0"/>
    <s v="USD"/>
    <n v="1405738800"/>
    <n v="1402945408"/>
    <b v="0"/>
    <x v="427"/>
    <b v="1"/>
    <s v="games/tabletop games"/>
    <n v="4.9580000000000002"/>
    <x v="1670"/>
    <x v="6"/>
    <x v="32"/>
  </r>
  <r>
    <n v="2233"/>
    <x v="2233"/>
    <x v="2231"/>
    <x v="30"/>
    <x v="1564"/>
    <x v="0"/>
    <x v="1"/>
    <s v="GBP"/>
    <n v="1450051200"/>
    <n v="1448269539"/>
    <b v="0"/>
    <x v="428"/>
    <b v="1"/>
    <s v="games/tabletop games"/>
    <n v="3.3203999999999998"/>
    <x v="1671"/>
    <x v="6"/>
    <x v="32"/>
  </r>
  <r>
    <n v="2234"/>
    <x v="2234"/>
    <x v="2232"/>
    <x v="213"/>
    <x v="1565"/>
    <x v="0"/>
    <x v="0"/>
    <s v="USD"/>
    <n v="1483645647"/>
    <n v="1481053647"/>
    <b v="0"/>
    <x v="33"/>
    <b v="1"/>
    <s v="games/tabletop games"/>
    <n v="11.65"/>
    <x v="1672"/>
    <x v="6"/>
    <x v="32"/>
  </r>
  <r>
    <n v="2235"/>
    <x v="2235"/>
    <x v="2233"/>
    <x v="93"/>
    <x v="1566"/>
    <x v="0"/>
    <x v="5"/>
    <s v="CAD"/>
    <n v="1427585511"/>
    <n v="1424997111"/>
    <b v="0"/>
    <x v="206"/>
    <b v="1"/>
    <s v="games/tabletop games"/>
    <n v="1.5331538461538461"/>
    <x v="1673"/>
    <x v="6"/>
    <x v="32"/>
  </r>
  <r>
    <n v="2236"/>
    <x v="2236"/>
    <x v="2234"/>
    <x v="70"/>
    <x v="1567"/>
    <x v="0"/>
    <x v="0"/>
    <s v="USD"/>
    <n v="1454338123"/>
    <n v="1451746123"/>
    <b v="0"/>
    <x v="340"/>
    <b v="1"/>
    <s v="games/tabletop games"/>
    <n v="5.3710714285714287"/>
    <x v="1674"/>
    <x v="6"/>
    <x v="32"/>
  </r>
  <r>
    <n v="2237"/>
    <x v="2237"/>
    <x v="2235"/>
    <x v="102"/>
    <x v="1568"/>
    <x v="0"/>
    <x v="0"/>
    <s v="USD"/>
    <n v="1415779140"/>
    <n v="1412294683"/>
    <b v="0"/>
    <x v="429"/>
    <b v="1"/>
    <s v="games/tabletop games"/>
    <n v="3.5292777777777777"/>
    <x v="1675"/>
    <x v="6"/>
    <x v="32"/>
  </r>
  <r>
    <n v="2238"/>
    <x v="2238"/>
    <x v="2236"/>
    <x v="23"/>
    <x v="1569"/>
    <x v="0"/>
    <x v="12"/>
    <s v="EUR"/>
    <n v="1489157716"/>
    <n v="1486565716"/>
    <b v="0"/>
    <x v="1"/>
    <b v="1"/>
    <s v="games/tabletop games"/>
    <n v="1.3740000000000001"/>
    <x v="1676"/>
    <x v="6"/>
    <x v="32"/>
  </r>
  <r>
    <n v="2239"/>
    <x v="2239"/>
    <x v="2237"/>
    <x v="31"/>
    <x v="1570"/>
    <x v="0"/>
    <x v="0"/>
    <s v="USD"/>
    <n v="1385870520"/>
    <n v="1382742014"/>
    <b v="0"/>
    <x v="374"/>
    <b v="1"/>
    <s v="games/tabletop games"/>
    <n v="1.2802667999999999"/>
    <x v="1677"/>
    <x v="6"/>
    <x v="32"/>
  </r>
  <r>
    <n v="2240"/>
    <x v="2240"/>
    <x v="2238"/>
    <x v="10"/>
    <x v="1571"/>
    <x v="0"/>
    <x v="0"/>
    <s v="USD"/>
    <n v="1461354544"/>
    <n v="1458762544"/>
    <b v="0"/>
    <x v="93"/>
    <b v="1"/>
    <s v="games/tabletop games"/>
    <n v="2.7067999999999999"/>
    <x v="1678"/>
    <x v="6"/>
    <x v="32"/>
  </r>
  <r>
    <n v="2241"/>
    <x v="2241"/>
    <x v="2239"/>
    <x v="28"/>
    <x v="1572"/>
    <x v="0"/>
    <x v="1"/>
    <s v="GBP"/>
    <n v="1488484300"/>
    <n v="1485892300"/>
    <b v="0"/>
    <x v="430"/>
    <b v="1"/>
    <s v="games/tabletop games"/>
    <n v="8.0640000000000001"/>
    <x v="1679"/>
    <x v="6"/>
    <x v="32"/>
  </r>
  <r>
    <n v="2242"/>
    <x v="2242"/>
    <x v="2240"/>
    <x v="3"/>
    <x v="1573"/>
    <x v="0"/>
    <x v="0"/>
    <s v="USD"/>
    <n v="1385521320"/>
    <n v="1382449733"/>
    <b v="0"/>
    <x v="431"/>
    <b v="1"/>
    <s v="games/tabletop games"/>
    <n v="13.600976000000001"/>
    <x v="1680"/>
    <x v="6"/>
    <x v="32"/>
  </r>
  <r>
    <n v="2243"/>
    <x v="2243"/>
    <x v="2241"/>
    <x v="332"/>
    <x v="1574"/>
    <x v="0"/>
    <x v="0"/>
    <s v="USD"/>
    <n v="1489374000"/>
    <n v="1488823290"/>
    <b v="0"/>
    <x v="432"/>
    <b v="1"/>
    <s v="games/tabletop games"/>
    <n v="9302.5"/>
    <x v="1681"/>
    <x v="6"/>
    <x v="32"/>
  </r>
  <r>
    <n v="2244"/>
    <x v="2244"/>
    <x v="2242"/>
    <x v="10"/>
    <x v="1575"/>
    <x v="0"/>
    <x v="0"/>
    <s v="USD"/>
    <n v="1476649800"/>
    <n v="1475609946"/>
    <b v="0"/>
    <x v="126"/>
    <b v="1"/>
    <s v="games/tabletop games"/>
    <n v="3.7702"/>
    <x v="1682"/>
    <x v="6"/>
    <x v="32"/>
  </r>
  <r>
    <n v="2245"/>
    <x v="2245"/>
    <x v="2243"/>
    <x v="23"/>
    <x v="1576"/>
    <x v="0"/>
    <x v="0"/>
    <s v="USD"/>
    <n v="1393005600"/>
    <n v="1390323617"/>
    <b v="0"/>
    <x v="433"/>
    <b v="1"/>
    <s v="games/tabletop games"/>
    <n v="26.47025"/>
    <x v="1683"/>
    <x v="6"/>
    <x v="32"/>
  </r>
  <r>
    <n v="2246"/>
    <x v="2246"/>
    <x v="2244"/>
    <x v="30"/>
    <x v="1514"/>
    <x v="0"/>
    <x v="1"/>
    <s v="GBP"/>
    <n v="1441393210"/>
    <n v="1438801210"/>
    <b v="0"/>
    <x v="7"/>
    <b v="1"/>
    <s v="games/tabletop games"/>
    <n v="1.0012000000000001"/>
    <x v="1684"/>
    <x v="6"/>
    <x v="32"/>
  </r>
  <r>
    <n v="2247"/>
    <x v="2247"/>
    <x v="2245"/>
    <x v="17"/>
    <x v="1577"/>
    <x v="0"/>
    <x v="0"/>
    <s v="USD"/>
    <n v="1438185565"/>
    <n v="1436975965"/>
    <b v="0"/>
    <x v="434"/>
    <b v="1"/>
    <s v="games/tabletop games"/>
    <n v="1.0445405405405406"/>
    <x v="1685"/>
    <x v="6"/>
    <x v="32"/>
  </r>
  <r>
    <n v="2248"/>
    <x v="2248"/>
    <x v="2246"/>
    <x v="39"/>
    <x v="1578"/>
    <x v="0"/>
    <x v="1"/>
    <s v="GBP"/>
    <n v="1481749278"/>
    <n v="1479157278"/>
    <b v="0"/>
    <x v="130"/>
    <b v="1"/>
    <s v="games/tabletop games"/>
    <n v="1.0721428571428571"/>
    <x v="1686"/>
    <x v="6"/>
    <x v="32"/>
  </r>
  <r>
    <n v="2249"/>
    <x v="2249"/>
    <x v="2247"/>
    <x v="8"/>
    <x v="1579"/>
    <x v="0"/>
    <x v="0"/>
    <s v="USD"/>
    <n v="1364917965"/>
    <n v="1362329565"/>
    <b v="0"/>
    <x v="387"/>
    <b v="1"/>
    <s v="games/tabletop games"/>
    <n v="1.6877142857142857"/>
    <x v="1687"/>
    <x v="6"/>
    <x v="32"/>
  </r>
  <r>
    <n v="2250"/>
    <x v="2250"/>
    <x v="2248"/>
    <x v="31"/>
    <x v="1580"/>
    <x v="0"/>
    <x v="0"/>
    <s v="USD"/>
    <n v="1480727273"/>
    <n v="1478131673"/>
    <b v="0"/>
    <x v="435"/>
    <b v="1"/>
    <s v="games/tabletop games"/>
    <n v="9.7511200000000002"/>
    <x v="1688"/>
    <x v="6"/>
    <x v="32"/>
  </r>
  <r>
    <n v="2251"/>
    <x v="2251"/>
    <x v="2249"/>
    <x v="0"/>
    <x v="1581"/>
    <x v="0"/>
    <x v="0"/>
    <s v="USD"/>
    <n v="1408177077"/>
    <n v="1406362677"/>
    <b v="0"/>
    <x v="436"/>
    <b v="1"/>
    <s v="games/tabletop games"/>
    <n v="1.3444929411764706"/>
    <x v="1689"/>
    <x v="6"/>
    <x v="32"/>
  </r>
  <r>
    <n v="2252"/>
    <x v="2252"/>
    <x v="2250"/>
    <x v="7"/>
    <x v="1582"/>
    <x v="0"/>
    <x v="3"/>
    <s v="EUR"/>
    <n v="1470469938"/>
    <n v="1469173938"/>
    <b v="0"/>
    <x v="437"/>
    <b v="1"/>
    <s v="games/tabletop games"/>
    <n v="2.722777777777778"/>
    <x v="1690"/>
    <x v="6"/>
    <x v="32"/>
  </r>
  <r>
    <n v="2253"/>
    <x v="2253"/>
    <x v="2251"/>
    <x v="6"/>
    <x v="1583"/>
    <x v="0"/>
    <x v="0"/>
    <s v="USD"/>
    <n v="1447862947"/>
    <n v="1445267347"/>
    <b v="0"/>
    <x v="87"/>
    <b v="1"/>
    <s v="games/tabletop games"/>
    <n v="1.1268750000000001"/>
    <x v="1691"/>
    <x v="6"/>
    <x v="32"/>
  </r>
  <r>
    <n v="2254"/>
    <x v="2254"/>
    <x v="2252"/>
    <x v="2"/>
    <x v="1584"/>
    <x v="0"/>
    <x v="0"/>
    <s v="USD"/>
    <n v="1485271968"/>
    <n v="1484667168"/>
    <b v="0"/>
    <x v="438"/>
    <b v="1"/>
    <s v="games/tabletop games"/>
    <n v="4.5979999999999999"/>
    <x v="1692"/>
    <x v="6"/>
    <x v="32"/>
  </r>
  <r>
    <n v="2255"/>
    <x v="2255"/>
    <x v="2253"/>
    <x v="333"/>
    <x v="1585"/>
    <x v="0"/>
    <x v="0"/>
    <s v="USD"/>
    <n v="1462661451"/>
    <n v="1460069451"/>
    <b v="0"/>
    <x v="197"/>
    <b v="1"/>
    <s v="games/tabletop games"/>
    <n v="2.8665822784810127"/>
    <x v="1693"/>
    <x v="6"/>
    <x v="32"/>
  </r>
  <r>
    <n v="2256"/>
    <x v="2256"/>
    <x v="2254"/>
    <x v="334"/>
    <x v="1586"/>
    <x v="0"/>
    <x v="1"/>
    <s v="GBP"/>
    <n v="1479811846"/>
    <n v="1478602246"/>
    <b v="0"/>
    <x v="133"/>
    <b v="1"/>
    <s v="games/tabletop games"/>
    <n v="2.2270833333333333"/>
    <x v="1694"/>
    <x v="6"/>
    <x v="32"/>
  </r>
  <r>
    <n v="2257"/>
    <x v="2257"/>
    <x v="2255"/>
    <x v="30"/>
    <x v="1587"/>
    <x v="0"/>
    <x v="1"/>
    <s v="GBP"/>
    <n v="1466377200"/>
    <n v="1463351329"/>
    <b v="0"/>
    <x v="39"/>
    <b v="1"/>
    <s v="games/tabletop games"/>
    <n v="6.3613999999999997"/>
    <x v="1695"/>
    <x v="6"/>
    <x v="32"/>
  </r>
  <r>
    <n v="2258"/>
    <x v="2258"/>
    <x v="2256"/>
    <x v="41"/>
    <x v="1588"/>
    <x v="0"/>
    <x v="0"/>
    <s v="USD"/>
    <n v="1434045687"/>
    <n v="1431453687"/>
    <b v="0"/>
    <x v="242"/>
    <b v="1"/>
    <s v="games/tabletop games"/>
    <n v="1.4650000000000001"/>
    <x v="1696"/>
    <x v="6"/>
    <x v="32"/>
  </r>
  <r>
    <n v="2259"/>
    <x v="2259"/>
    <x v="2257"/>
    <x v="28"/>
    <x v="1589"/>
    <x v="0"/>
    <x v="1"/>
    <s v="GBP"/>
    <n v="1481224736"/>
    <n v="1480360736"/>
    <b v="0"/>
    <x v="190"/>
    <b v="1"/>
    <s v="games/tabletop games"/>
    <n v="18.670999999999999"/>
    <x v="1697"/>
    <x v="6"/>
    <x v="32"/>
  </r>
  <r>
    <n v="2260"/>
    <x v="2260"/>
    <x v="2258"/>
    <x v="30"/>
    <x v="1590"/>
    <x v="0"/>
    <x v="0"/>
    <s v="USD"/>
    <n v="1395876250"/>
    <n v="1393287850"/>
    <b v="0"/>
    <x v="87"/>
    <b v="1"/>
    <s v="games/tabletop games"/>
    <n v="3.2692000000000001"/>
    <x v="1698"/>
    <x v="6"/>
    <x v="32"/>
  </r>
  <r>
    <n v="2261"/>
    <x v="2261"/>
    <x v="2259"/>
    <x v="28"/>
    <x v="1591"/>
    <x v="0"/>
    <x v="2"/>
    <s v="AUD"/>
    <n v="1487093020"/>
    <n v="1485278620"/>
    <b v="0"/>
    <x v="439"/>
    <b v="1"/>
    <s v="games/tabletop games"/>
    <n v="7.7949999999999999"/>
    <x v="1699"/>
    <x v="6"/>
    <x v="32"/>
  </r>
  <r>
    <n v="2262"/>
    <x v="2262"/>
    <x v="2260"/>
    <x v="126"/>
    <x v="1592"/>
    <x v="0"/>
    <x v="0"/>
    <s v="USD"/>
    <n v="1416268800"/>
    <n v="1413295358"/>
    <b v="0"/>
    <x v="331"/>
    <b v="1"/>
    <s v="games/tabletop games"/>
    <n v="1.5415151515151515"/>
    <x v="1700"/>
    <x v="6"/>
    <x v="32"/>
  </r>
  <r>
    <n v="2263"/>
    <x v="2263"/>
    <x v="2261"/>
    <x v="51"/>
    <x v="1593"/>
    <x v="0"/>
    <x v="11"/>
    <s v="SEK"/>
    <n v="1422734313"/>
    <n v="1420919913"/>
    <b v="0"/>
    <x v="65"/>
    <b v="1"/>
    <s v="games/tabletop games"/>
    <n v="1.1554666666666666"/>
    <x v="1701"/>
    <x v="6"/>
    <x v="32"/>
  </r>
  <r>
    <n v="2264"/>
    <x v="2264"/>
    <x v="2262"/>
    <x v="12"/>
    <x v="1594"/>
    <x v="0"/>
    <x v="0"/>
    <s v="USD"/>
    <n v="1463972400"/>
    <n v="1462543114"/>
    <b v="0"/>
    <x v="440"/>
    <b v="1"/>
    <s v="games/tabletop games"/>
    <n v="1.8003333333333333"/>
    <x v="1702"/>
    <x v="6"/>
    <x v="32"/>
  </r>
  <r>
    <n v="2265"/>
    <x v="2265"/>
    <x v="2263"/>
    <x v="48"/>
    <x v="1595"/>
    <x v="0"/>
    <x v="1"/>
    <s v="GBP"/>
    <n v="1479846507"/>
    <n v="1479241707"/>
    <b v="0"/>
    <x v="57"/>
    <b v="1"/>
    <s v="games/tabletop games"/>
    <n v="2.9849999999999999"/>
    <x v="1703"/>
    <x v="6"/>
    <x v="32"/>
  </r>
  <r>
    <n v="2266"/>
    <x v="2266"/>
    <x v="2264"/>
    <x v="15"/>
    <x v="1596"/>
    <x v="0"/>
    <x v="0"/>
    <s v="USD"/>
    <n v="1461722400"/>
    <n v="1460235592"/>
    <b v="0"/>
    <x v="441"/>
    <b v="1"/>
    <s v="games/tabletop games"/>
    <n v="3.2026666666666666"/>
    <x v="1704"/>
    <x v="6"/>
    <x v="32"/>
  </r>
  <r>
    <n v="2267"/>
    <x v="2267"/>
    <x v="2265"/>
    <x v="22"/>
    <x v="1597"/>
    <x v="0"/>
    <x v="0"/>
    <s v="USD"/>
    <n v="1419123600"/>
    <n v="1416945297"/>
    <b v="0"/>
    <x v="442"/>
    <b v="1"/>
    <s v="games/tabletop games"/>
    <n v="3.80525"/>
    <x v="1705"/>
    <x v="6"/>
    <x v="32"/>
  </r>
  <r>
    <n v="2268"/>
    <x v="2268"/>
    <x v="2266"/>
    <x v="89"/>
    <x v="1598"/>
    <x v="0"/>
    <x v="0"/>
    <s v="USD"/>
    <n v="1489283915"/>
    <n v="1486691915"/>
    <b v="0"/>
    <x v="441"/>
    <b v="1"/>
    <s v="games/tabletop games"/>
    <n v="1.026"/>
    <x v="1706"/>
    <x v="6"/>
    <x v="32"/>
  </r>
  <r>
    <n v="2269"/>
    <x v="2269"/>
    <x v="2267"/>
    <x v="30"/>
    <x v="1599"/>
    <x v="0"/>
    <x v="0"/>
    <s v="USD"/>
    <n v="1488862800"/>
    <n v="1486745663"/>
    <b v="0"/>
    <x v="443"/>
    <b v="1"/>
    <s v="games/tabletop games"/>
    <n v="18.016400000000001"/>
    <x v="1707"/>
    <x v="6"/>
    <x v="32"/>
  </r>
  <r>
    <n v="2270"/>
    <x v="2270"/>
    <x v="2268"/>
    <x v="31"/>
    <x v="1600"/>
    <x v="0"/>
    <x v="0"/>
    <s v="USD"/>
    <n v="1484085540"/>
    <n v="1482353513"/>
    <b v="0"/>
    <x v="444"/>
    <b v="1"/>
    <s v="games/tabletop games"/>
    <n v="7.2024800000000004"/>
    <x v="1708"/>
    <x v="6"/>
    <x v="32"/>
  </r>
  <r>
    <n v="2271"/>
    <x v="2271"/>
    <x v="2269"/>
    <x v="22"/>
    <x v="1601"/>
    <x v="0"/>
    <x v="0"/>
    <s v="USD"/>
    <n v="1481328004"/>
    <n v="1478736004"/>
    <b v="0"/>
    <x v="445"/>
    <b v="1"/>
    <s v="games/tabletop games"/>
    <n v="2.8309000000000002"/>
    <x v="1709"/>
    <x v="6"/>
    <x v="32"/>
  </r>
  <r>
    <n v="2272"/>
    <x v="2272"/>
    <x v="2270"/>
    <x v="28"/>
    <x v="1602"/>
    <x v="0"/>
    <x v="0"/>
    <s v="USD"/>
    <n v="1449506836"/>
    <n v="1446914836"/>
    <b v="0"/>
    <x v="446"/>
    <b v="1"/>
    <s v="games/tabletop games"/>
    <n v="13.566000000000001"/>
    <x v="1710"/>
    <x v="6"/>
    <x v="32"/>
  </r>
  <r>
    <n v="2273"/>
    <x v="2273"/>
    <x v="2271"/>
    <x v="30"/>
    <x v="1603"/>
    <x v="0"/>
    <x v="5"/>
    <s v="CAD"/>
    <n v="1489320642"/>
    <n v="1487164242"/>
    <b v="0"/>
    <x v="206"/>
    <b v="1"/>
    <s v="games/tabletop games"/>
    <n v="2.2035999999999998"/>
    <x v="1711"/>
    <x v="6"/>
    <x v="32"/>
  </r>
  <r>
    <n v="2274"/>
    <x v="2274"/>
    <x v="2272"/>
    <x v="30"/>
    <x v="1604"/>
    <x v="0"/>
    <x v="0"/>
    <s v="USD"/>
    <n v="1393156857"/>
    <n v="1390564857"/>
    <b v="0"/>
    <x v="221"/>
    <b v="1"/>
    <s v="games/tabletop games"/>
    <n v="1.196"/>
    <x v="1712"/>
    <x v="6"/>
    <x v="32"/>
  </r>
  <r>
    <n v="2275"/>
    <x v="2275"/>
    <x v="2273"/>
    <x v="81"/>
    <x v="1605"/>
    <x v="0"/>
    <x v="1"/>
    <s v="GBP"/>
    <n v="1419259679"/>
    <n v="1416667679"/>
    <b v="0"/>
    <x v="1"/>
    <b v="1"/>
    <s v="games/tabletop games"/>
    <n v="4.0776923076923079"/>
    <x v="1713"/>
    <x v="6"/>
    <x v="32"/>
  </r>
  <r>
    <n v="2276"/>
    <x v="2276"/>
    <x v="2274"/>
    <x v="335"/>
    <x v="1606"/>
    <x v="0"/>
    <x v="0"/>
    <s v="USD"/>
    <n v="1388936289"/>
    <n v="1386344289"/>
    <b v="0"/>
    <x v="11"/>
    <b v="1"/>
    <s v="games/tabletop games"/>
    <n v="1.0581826105905425"/>
    <x v="1714"/>
    <x v="6"/>
    <x v="32"/>
  </r>
  <r>
    <n v="2277"/>
    <x v="2277"/>
    <x v="2275"/>
    <x v="0"/>
    <x v="1607"/>
    <x v="0"/>
    <x v="0"/>
    <s v="USD"/>
    <n v="1330359423"/>
    <n v="1327767423"/>
    <b v="0"/>
    <x v="447"/>
    <b v="1"/>
    <s v="games/tabletop games"/>
    <n v="1.4108235294117648"/>
    <x v="1715"/>
    <x v="6"/>
    <x v="32"/>
  </r>
  <r>
    <n v="2278"/>
    <x v="2278"/>
    <x v="2276"/>
    <x v="13"/>
    <x v="1608"/>
    <x v="0"/>
    <x v="13"/>
    <s v="EUR"/>
    <n v="1451861940"/>
    <n v="1448902867"/>
    <b v="0"/>
    <x v="332"/>
    <b v="1"/>
    <s v="games/tabletop games"/>
    <n v="2.7069999999999999"/>
    <x v="1716"/>
    <x v="6"/>
    <x v="32"/>
  </r>
  <r>
    <n v="2279"/>
    <x v="2279"/>
    <x v="2277"/>
    <x v="28"/>
    <x v="1609"/>
    <x v="0"/>
    <x v="0"/>
    <s v="USD"/>
    <n v="1423022400"/>
    <n v="1421436099"/>
    <b v="0"/>
    <x v="58"/>
    <b v="1"/>
    <s v="games/tabletop games"/>
    <n v="1.538"/>
    <x v="1717"/>
    <x v="6"/>
    <x v="32"/>
  </r>
  <r>
    <n v="2280"/>
    <x v="2280"/>
    <x v="2278"/>
    <x v="336"/>
    <x v="1610"/>
    <x v="0"/>
    <x v="0"/>
    <s v="USD"/>
    <n v="1442501991"/>
    <n v="1439909991"/>
    <b v="0"/>
    <x v="436"/>
    <b v="1"/>
    <s v="games/tabletop games"/>
    <n v="4.0357653061224488"/>
    <x v="1718"/>
    <x v="6"/>
    <x v="32"/>
  </r>
  <r>
    <n v="2281"/>
    <x v="2281"/>
    <x v="2279"/>
    <x v="43"/>
    <x v="1611"/>
    <x v="0"/>
    <x v="0"/>
    <s v="USD"/>
    <n v="1311576600"/>
    <n v="1306219897"/>
    <b v="0"/>
    <x v="202"/>
    <b v="1"/>
    <s v="music/rock"/>
    <n v="1.85"/>
    <x v="1719"/>
    <x v="4"/>
    <x v="11"/>
  </r>
  <r>
    <n v="2282"/>
    <x v="2282"/>
    <x v="2280"/>
    <x v="47"/>
    <x v="1612"/>
    <x v="0"/>
    <x v="0"/>
    <s v="USD"/>
    <n v="1452744686"/>
    <n v="1447560686"/>
    <b v="0"/>
    <x v="8"/>
    <b v="1"/>
    <s v="music/rock"/>
    <n v="1.8533333333333333"/>
    <x v="1720"/>
    <x v="4"/>
    <x v="11"/>
  </r>
  <r>
    <n v="2283"/>
    <x v="2283"/>
    <x v="2281"/>
    <x v="9"/>
    <x v="1613"/>
    <x v="0"/>
    <x v="0"/>
    <s v="USD"/>
    <n v="1336528804"/>
    <n v="1331348404"/>
    <b v="0"/>
    <x v="53"/>
    <b v="1"/>
    <s v="music/rock"/>
    <n v="1.0085533333333332"/>
    <x v="1721"/>
    <x v="4"/>
    <x v="11"/>
  </r>
  <r>
    <n v="2284"/>
    <x v="2284"/>
    <x v="2282"/>
    <x v="12"/>
    <x v="1614"/>
    <x v="0"/>
    <x v="0"/>
    <s v="USD"/>
    <n v="1299902400"/>
    <n v="1297451245"/>
    <b v="0"/>
    <x v="211"/>
    <b v="1"/>
    <s v="music/rock"/>
    <n v="1.0622116666666668"/>
    <x v="1722"/>
    <x v="4"/>
    <x v="11"/>
  </r>
  <r>
    <n v="2285"/>
    <x v="2285"/>
    <x v="2283"/>
    <x v="9"/>
    <x v="1615"/>
    <x v="0"/>
    <x v="0"/>
    <s v="USD"/>
    <n v="1340944043"/>
    <n v="1338352043"/>
    <b v="0"/>
    <x v="1"/>
    <b v="1"/>
    <s v="music/rock"/>
    <n v="1.2136666666666667"/>
    <x v="1723"/>
    <x v="4"/>
    <x v="11"/>
  </r>
  <r>
    <n v="2286"/>
    <x v="2286"/>
    <x v="2284"/>
    <x v="15"/>
    <x v="1616"/>
    <x v="0"/>
    <x v="0"/>
    <s v="USD"/>
    <n v="1378439940"/>
    <n v="1376003254"/>
    <b v="0"/>
    <x v="25"/>
    <b v="1"/>
    <s v="music/rock"/>
    <n v="1.0006666666666666"/>
    <x v="1724"/>
    <x v="4"/>
    <x v="11"/>
  </r>
  <r>
    <n v="2287"/>
    <x v="2287"/>
    <x v="2285"/>
    <x v="37"/>
    <x v="1617"/>
    <x v="0"/>
    <x v="0"/>
    <s v="USD"/>
    <n v="1403539260"/>
    <n v="1401724860"/>
    <b v="0"/>
    <x v="448"/>
    <b v="1"/>
    <s v="music/rock"/>
    <n v="1.1997755555555556"/>
    <x v="1725"/>
    <x v="4"/>
    <x v="11"/>
  </r>
  <r>
    <n v="2288"/>
    <x v="2288"/>
    <x v="2286"/>
    <x v="28"/>
    <x v="1099"/>
    <x v="0"/>
    <x v="0"/>
    <s v="USD"/>
    <n v="1340733600"/>
    <n v="1339098689"/>
    <b v="0"/>
    <x v="20"/>
    <b v="1"/>
    <s v="music/rock"/>
    <n v="1.0009999999999999"/>
    <x v="1726"/>
    <x v="4"/>
    <x v="11"/>
  </r>
  <r>
    <n v="2289"/>
    <x v="2289"/>
    <x v="2287"/>
    <x v="15"/>
    <x v="1618"/>
    <x v="0"/>
    <x v="0"/>
    <s v="USD"/>
    <n v="1386372120"/>
    <n v="1382659060"/>
    <b v="0"/>
    <x v="20"/>
    <b v="1"/>
    <s v="music/rock"/>
    <n v="1.0740000000000001"/>
    <x v="1727"/>
    <x v="4"/>
    <x v="11"/>
  </r>
  <r>
    <n v="2290"/>
    <x v="2290"/>
    <x v="2288"/>
    <x v="15"/>
    <x v="1619"/>
    <x v="0"/>
    <x v="0"/>
    <s v="USD"/>
    <n v="1259686800"/>
    <n v="1252908330"/>
    <b v="0"/>
    <x v="60"/>
    <b v="1"/>
    <s v="music/rock"/>
    <n v="1.0406666666666666"/>
    <x v="1728"/>
    <x v="4"/>
    <x v="11"/>
  </r>
  <r>
    <n v="2291"/>
    <x v="2291"/>
    <x v="2289"/>
    <x v="30"/>
    <x v="1620"/>
    <x v="0"/>
    <x v="0"/>
    <s v="USD"/>
    <n v="1335153600"/>
    <n v="1332199618"/>
    <b v="0"/>
    <x v="68"/>
    <b v="1"/>
    <s v="music/rock"/>
    <n v="1.728"/>
    <x v="1729"/>
    <x v="4"/>
    <x v="11"/>
  </r>
  <r>
    <n v="2292"/>
    <x v="2292"/>
    <x v="2290"/>
    <x v="13"/>
    <x v="1621"/>
    <x v="0"/>
    <x v="0"/>
    <s v="USD"/>
    <n v="1334767476"/>
    <n v="1332175476"/>
    <b v="0"/>
    <x v="67"/>
    <b v="1"/>
    <s v="music/rock"/>
    <n v="1.072505"/>
    <x v="1730"/>
    <x v="4"/>
    <x v="11"/>
  </r>
  <r>
    <n v="2293"/>
    <x v="2293"/>
    <x v="2291"/>
    <x v="16"/>
    <x v="1622"/>
    <x v="0"/>
    <x v="0"/>
    <s v="USD"/>
    <n v="1348545540"/>
    <n v="1346345999"/>
    <b v="0"/>
    <x v="74"/>
    <b v="1"/>
    <s v="music/rock"/>
    <n v="1.0823529411764705"/>
    <x v="1731"/>
    <x v="4"/>
    <x v="11"/>
  </r>
  <r>
    <n v="2294"/>
    <x v="2294"/>
    <x v="2292"/>
    <x v="10"/>
    <x v="1623"/>
    <x v="0"/>
    <x v="0"/>
    <s v="USD"/>
    <n v="1358702480"/>
    <n v="1356110480"/>
    <b v="0"/>
    <x v="300"/>
    <b v="1"/>
    <s v="music/rock"/>
    <n v="1.4608079999999999"/>
    <x v="1732"/>
    <x v="4"/>
    <x v="11"/>
  </r>
  <r>
    <n v="2295"/>
    <x v="2295"/>
    <x v="2293"/>
    <x v="38"/>
    <x v="1624"/>
    <x v="0"/>
    <x v="0"/>
    <s v="USD"/>
    <n v="1359240856"/>
    <n v="1356648856"/>
    <b v="0"/>
    <x v="69"/>
    <b v="1"/>
    <s v="music/rock"/>
    <n v="1.2524999999999999"/>
    <x v="1733"/>
    <x v="4"/>
    <x v="11"/>
  </r>
  <r>
    <n v="2296"/>
    <x v="2296"/>
    <x v="2294"/>
    <x v="39"/>
    <x v="1625"/>
    <x v="0"/>
    <x v="0"/>
    <s v="USD"/>
    <n v="1330018426"/>
    <n v="1326994426"/>
    <b v="0"/>
    <x v="108"/>
    <b v="1"/>
    <s v="music/rock"/>
    <n v="1.4907142857142857"/>
    <x v="1734"/>
    <x v="4"/>
    <x v="11"/>
  </r>
  <r>
    <n v="2297"/>
    <x v="2297"/>
    <x v="2295"/>
    <x v="28"/>
    <x v="1626"/>
    <x v="0"/>
    <x v="0"/>
    <s v="USD"/>
    <n v="1331697540"/>
    <n v="1328749249"/>
    <b v="0"/>
    <x v="10"/>
    <b v="1"/>
    <s v="music/rock"/>
    <n v="1.006"/>
    <x v="1735"/>
    <x v="4"/>
    <x v="11"/>
  </r>
  <r>
    <n v="2298"/>
    <x v="2298"/>
    <x v="2296"/>
    <x v="11"/>
    <x v="1627"/>
    <x v="0"/>
    <x v="0"/>
    <s v="USD"/>
    <n v="1395861033"/>
    <n v="1393272633"/>
    <b v="0"/>
    <x v="449"/>
    <b v="1"/>
    <s v="music/rock"/>
    <n v="1.0507333333333333"/>
    <x v="1736"/>
    <x v="4"/>
    <x v="11"/>
  </r>
  <r>
    <n v="2299"/>
    <x v="2299"/>
    <x v="2297"/>
    <x v="43"/>
    <x v="1628"/>
    <x v="0"/>
    <x v="0"/>
    <s v="USD"/>
    <n v="1296953209"/>
    <n v="1295657209"/>
    <b v="0"/>
    <x v="25"/>
    <b v="1"/>
    <s v="music/rock"/>
    <n v="3.5016666666666665"/>
    <x v="1737"/>
    <x v="4"/>
    <x v="11"/>
  </r>
  <r>
    <n v="2300"/>
    <x v="2300"/>
    <x v="2298"/>
    <x v="134"/>
    <x v="1629"/>
    <x v="0"/>
    <x v="0"/>
    <s v="USD"/>
    <n v="1340904416"/>
    <n v="1339694816"/>
    <b v="0"/>
    <x v="63"/>
    <b v="1"/>
    <s v="music/rock"/>
    <n v="1.0125"/>
    <x v="1738"/>
    <x v="4"/>
    <x v="11"/>
  </r>
  <r>
    <n v="2301"/>
    <x v="2301"/>
    <x v="2299"/>
    <x v="10"/>
    <x v="1630"/>
    <x v="0"/>
    <x v="0"/>
    <s v="USD"/>
    <n v="1371785496"/>
    <n v="1369193496"/>
    <b v="1"/>
    <x v="263"/>
    <b v="1"/>
    <s v="music/indie rock"/>
    <n v="1.336044"/>
    <x v="1739"/>
    <x v="4"/>
    <x v="14"/>
  </r>
  <r>
    <n v="2302"/>
    <x v="2302"/>
    <x v="2300"/>
    <x v="98"/>
    <x v="1631"/>
    <x v="0"/>
    <x v="0"/>
    <s v="USD"/>
    <n v="1388473200"/>
    <n v="1385585434"/>
    <b v="1"/>
    <x v="268"/>
    <b v="1"/>
    <s v="music/indie rock"/>
    <n v="1.7065217391304348"/>
    <x v="1740"/>
    <x v="4"/>
    <x v="14"/>
  </r>
  <r>
    <n v="2303"/>
    <x v="2303"/>
    <x v="2301"/>
    <x v="337"/>
    <x v="1632"/>
    <x v="0"/>
    <x v="0"/>
    <s v="USD"/>
    <n v="1323747596"/>
    <n v="1320287996"/>
    <b v="1"/>
    <x v="273"/>
    <b v="1"/>
    <s v="music/indie rock"/>
    <n v="1.0935829457364341"/>
    <x v="1741"/>
    <x v="4"/>
    <x v="14"/>
  </r>
  <r>
    <n v="2304"/>
    <x v="2304"/>
    <x v="2302"/>
    <x v="12"/>
    <x v="1633"/>
    <x v="0"/>
    <x v="0"/>
    <s v="USD"/>
    <n v="1293857940"/>
    <n v="1290281691"/>
    <b v="1"/>
    <x v="116"/>
    <b v="1"/>
    <s v="music/indie rock"/>
    <n v="1.0070033333333335"/>
    <x v="1742"/>
    <x v="4"/>
    <x v="14"/>
  </r>
  <r>
    <n v="2305"/>
    <x v="2305"/>
    <x v="2303"/>
    <x v="102"/>
    <x v="1634"/>
    <x v="0"/>
    <x v="0"/>
    <s v="USD"/>
    <n v="1407520800"/>
    <n v="1405356072"/>
    <b v="1"/>
    <x v="157"/>
    <b v="1"/>
    <s v="music/indie rock"/>
    <n v="1.0122777777777778"/>
    <x v="1743"/>
    <x v="4"/>
    <x v="14"/>
  </r>
  <r>
    <n v="2306"/>
    <x v="2306"/>
    <x v="2304"/>
    <x v="8"/>
    <x v="1635"/>
    <x v="0"/>
    <x v="0"/>
    <s v="USD"/>
    <n v="1331352129"/>
    <n v="1328760129"/>
    <b v="1"/>
    <x v="196"/>
    <b v="1"/>
    <s v="music/indie rock"/>
    <n v="1.0675857142857144"/>
    <x v="1744"/>
    <x v="4"/>
    <x v="14"/>
  </r>
  <r>
    <n v="2307"/>
    <x v="2307"/>
    <x v="2305"/>
    <x v="338"/>
    <x v="1636"/>
    <x v="0"/>
    <x v="0"/>
    <s v="USD"/>
    <n v="1336245328"/>
    <n v="1333653333"/>
    <b v="1"/>
    <x v="11"/>
    <b v="1"/>
    <s v="music/indie rock"/>
    <n v="1.0665777537961894"/>
    <x v="1745"/>
    <x v="4"/>
    <x v="14"/>
  </r>
  <r>
    <n v="2308"/>
    <x v="2308"/>
    <x v="2306"/>
    <x v="63"/>
    <x v="1637"/>
    <x v="0"/>
    <x v="0"/>
    <s v="USD"/>
    <n v="1409274000"/>
    <n v="1406847996"/>
    <b v="1"/>
    <x v="450"/>
    <b v="1"/>
    <s v="music/indie rock"/>
    <n v="1.0130622"/>
    <x v="1746"/>
    <x v="4"/>
    <x v="14"/>
  </r>
  <r>
    <n v="2309"/>
    <x v="2309"/>
    <x v="2307"/>
    <x v="12"/>
    <x v="1638"/>
    <x v="0"/>
    <x v="0"/>
    <s v="USD"/>
    <n v="1362872537"/>
    <n v="1359848537"/>
    <b v="1"/>
    <x v="329"/>
    <b v="1"/>
    <s v="music/indie rock"/>
    <n v="1.0667450000000001"/>
    <x v="1747"/>
    <x v="4"/>
    <x v="14"/>
  </r>
  <r>
    <n v="2310"/>
    <x v="2310"/>
    <x v="2308"/>
    <x v="17"/>
    <x v="1639"/>
    <x v="0"/>
    <x v="0"/>
    <s v="USD"/>
    <n v="1363889015"/>
    <n v="1361300615"/>
    <b v="1"/>
    <x v="451"/>
    <b v="1"/>
    <s v="music/indie rock"/>
    <n v="4.288397837837838"/>
    <x v="1748"/>
    <x v="4"/>
    <x v="14"/>
  </r>
  <r>
    <n v="2311"/>
    <x v="2311"/>
    <x v="2309"/>
    <x v="7"/>
    <x v="1640"/>
    <x v="0"/>
    <x v="0"/>
    <s v="USD"/>
    <n v="1399421189"/>
    <n v="1396829189"/>
    <b v="1"/>
    <x v="201"/>
    <b v="1"/>
    <s v="music/indie rock"/>
    <n v="1.0411111111111111"/>
    <x v="1749"/>
    <x v="4"/>
    <x v="14"/>
  </r>
  <r>
    <n v="2312"/>
    <x v="2312"/>
    <x v="2310"/>
    <x v="9"/>
    <x v="1641"/>
    <x v="0"/>
    <x v="0"/>
    <s v="USD"/>
    <n v="1397862000"/>
    <n v="1395155478"/>
    <b v="1"/>
    <x v="1"/>
    <b v="1"/>
    <s v="music/indie rock"/>
    <n v="1.0786666666666667"/>
    <x v="1750"/>
    <x v="4"/>
    <x v="14"/>
  </r>
  <r>
    <n v="2313"/>
    <x v="2313"/>
    <x v="2311"/>
    <x v="10"/>
    <x v="1642"/>
    <x v="0"/>
    <x v="0"/>
    <s v="USD"/>
    <n v="1336086026"/>
    <n v="1333494026"/>
    <b v="1"/>
    <x v="328"/>
    <b v="1"/>
    <s v="music/indie rock"/>
    <n v="1.7584040000000001"/>
    <x v="1751"/>
    <x v="4"/>
    <x v="14"/>
  </r>
  <r>
    <n v="2314"/>
    <x v="2314"/>
    <x v="2312"/>
    <x v="38"/>
    <x v="1643"/>
    <x v="0"/>
    <x v="0"/>
    <s v="USD"/>
    <n v="1339074857"/>
    <n v="1336482857"/>
    <b v="1"/>
    <x v="133"/>
    <b v="1"/>
    <s v="music/indie rock"/>
    <n v="1.5697000000000001"/>
    <x v="1752"/>
    <x v="4"/>
    <x v="14"/>
  </r>
  <r>
    <n v="2315"/>
    <x v="2315"/>
    <x v="2313"/>
    <x v="30"/>
    <x v="1644"/>
    <x v="0"/>
    <x v="0"/>
    <s v="USD"/>
    <n v="1336238743"/>
    <n v="1333646743"/>
    <b v="1"/>
    <x v="31"/>
    <b v="1"/>
    <s v="music/indie rock"/>
    <n v="1.026"/>
    <x v="1753"/>
    <x v="4"/>
    <x v="14"/>
  </r>
  <r>
    <n v="2316"/>
    <x v="2316"/>
    <x v="2314"/>
    <x v="36"/>
    <x v="1645"/>
    <x v="0"/>
    <x v="0"/>
    <s v="USD"/>
    <n v="1260383040"/>
    <n v="1253726650"/>
    <b v="1"/>
    <x v="452"/>
    <b v="1"/>
    <s v="music/indie rock"/>
    <n v="1.0404266666666666"/>
    <x v="1754"/>
    <x v="4"/>
    <x v="14"/>
  </r>
  <r>
    <n v="2317"/>
    <x v="2317"/>
    <x v="2315"/>
    <x v="44"/>
    <x v="1646"/>
    <x v="0"/>
    <x v="0"/>
    <s v="USD"/>
    <n v="1266210000"/>
    <n v="1263474049"/>
    <b v="1"/>
    <x v="19"/>
    <b v="1"/>
    <s v="music/indie rock"/>
    <n v="1.04"/>
    <x v="1755"/>
    <x v="4"/>
    <x v="14"/>
  </r>
  <r>
    <n v="2318"/>
    <x v="2318"/>
    <x v="2316"/>
    <x v="10"/>
    <x v="1647"/>
    <x v="0"/>
    <x v="0"/>
    <s v="USD"/>
    <n v="1253937540"/>
    <n v="1251214014"/>
    <b v="1"/>
    <x v="430"/>
    <b v="1"/>
    <s v="music/indie rock"/>
    <n v="1.2105999999999999"/>
    <x v="1756"/>
    <x v="4"/>
    <x v="14"/>
  </r>
  <r>
    <n v="2319"/>
    <x v="2319"/>
    <x v="2317"/>
    <x v="9"/>
    <x v="1648"/>
    <x v="0"/>
    <x v="0"/>
    <s v="USD"/>
    <n v="1387072685"/>
    <n v="1384480685"/>
    <b v="1"/>
    <x v="99"/>
    <b v="1"/>
    <s v="music/indie rock"/>
    <n v="1.077"/>
    <x v="1757"/>
    <x v="4"/>
    <x v="14"/>
  </r>
  <r>
    <n v="2320"/>
    <x v="2320"/>
    <x v="2318"/>
    <x v="10"/>
    <x v="1649"/>
    <x v="0"/>
    <x v="0"/>
    <s v="USD"/>
    <n v="1396463800"/>
    <n v="1393443400"/>
    <b v="1"/>
    <x v="30"/>
    <b v="1"/>
    <s v="music/indie rock"/>
    <n v="1.0866"/>
    <x v="1758"/>
    <x v="4"/>
    <x v="14"/>
  </r>
  <r>
    <n v="2321"/>
    <x v="2321"/>
    <x v="2319"/>
    <x v="339"/>
    <x v="1650"/>
    <x v="3"/>
    <x v="15"/>
    <s v="EUR"/>
    <n v="1491282901"/>
    <n v="1488694501"/>
    <b v="0"/>
    <x v="31"/>
    <b v="0"/>
    <s v="food/small batch"/>
    <n v="0.39120962394619685"/>
    <x v="1759"/>
    <x v="7"/>
    <x v="33"/>
  </r>
  <r>
    <n v="2322"/>
    <x v="2322"/>
    <x v="2320"/>
    <x v="200"/>
    <x v="1079"/>
    <x v="3"/>
    <x v="0"/>
    <s v="USD"/>
    <n v="1491769769"/>
    <n v="1489181369"/>
    <b v="0"/>
    <x v="80"/>
    <b v="0"/>
    <s v="food/small batch"/>
    <n v="3.1481481481481478E-2"/>
    <x v="1241"/>
    <x v="7"/>
    <x v="33"/>
  </r>
  <r>
    <n v="2323"/>
    <x v="2323"/>
    <x v="2321"/>
    <x v="49"/>
    <x v="678"/>
    <x v="3"/>
    <x v="0"/>
    <s v="USD"/>
    <n v="1490033247"/>
    <n v="1489428447"/>
    <b v="0"/>
    <x v="80"/>
    <b v="0"/>
    <s v="food/small batch"/>
    <n v="0.48"/>
    <x v="180"/>
    <x v="7"/>
    <x v="33"/>
  </r>
  <r>
    <n v="2324"/>
    <x v="2324"/>
    <x v="2322"/>
    <x v="51"/>
    <x v="970"/>
    <x v="3"/>
    <x v="1"/>
    <s v="GBP"/>
    <n v="1490559285"/>
    <n v="1487970885"/>
    <b v="0"/>
    <x v="42"/>
    <b v="0"/>
    <s v="food/small batch"/>
    <n v="0.20733333333333334"/>
    <x v="1760"/>
    <x v="7"/>
    <x v="33"/>
  </r>
  <r>
    <n v="2325"/>
    <x v="2325"/>
    <x v="2323"/>
    <x v="28"/>
    <x v="439"/>
    <x v="3"/>
    <x v="0"/>
    <s v="USD"/>
    <n v="1490830331"/>
    <n v="1488241931"/>
    <b v="0"/>
    <x v="63"/>
    <b v="0"/>
    <s v="food/small batch"/>
    <n v="0.08"/>
    <x v="1761"/>
    <x v="7"/>
    <x v="33"/>
  </r>
  <r>
    <n v="2326"/>
    <x v="2326"/>
    <x v="2324"/>
    <x v="36"/>
    <x v="1651"/>
    <x v="3"/>
    <x v="0"/>
    <s v="USD"/>
    <n v="1493571600"/>
    <n v="1489106948"/>
    <b v="0"/>
    <x v="29"/>
    <b v="0"/>
    <s v="food/small batch"/>
    <n v="7.1999999999999998E-3"/>
    <x v="1762"/>
    <x v="7"/>
    <x v="33"/>
  </r>
  <r>
    <n v="2327"/>
    <x v="2327"/>
    <x v="2325"/>
    <x v="19"/>
    <x v="1652"/>
    <x v="0"/>
    <x v="0"/>
    <s v="USD"/>
    <n v="1409090440"/>
    <n v="1406066440"/>
    <b v="1"/>
    <x v="453"/>
    <b v="1"/>
    <s v="food/small batch"/>
    <n v="5.2609431428571432"/>
    <x v="1763"/>
    <x v="7"/>
    <x v="33"/>
  </r>
  <r>
    <n v="2328"/>
    <x v="2328"/>
    <x v="2326"/>
    <x v="3"/>
    <x v="1653"/>
    <x v="0"/>
    <x v="0"/>
    <s v="USD"/>
    <n v="1434307537"/>
    <n v="1431715537"/>
    <b v="1"/>
    <x v="416"/>
    <b v="1"/>
    <s v="food/small batch"/>
    <n v="2.5445000000000002"/>
    <x v="1764"/>
    <x v="7"/>
    <x v="33"/>
  </r>
  <r>
    <n v="2329"/>
    <x v="2329"/>
    <x v="2327"/>
    <x v="31"/>
    <x v="1654"/>
    <x v="0"/>
    <x v="0"/>
    <s v="USD"/>
    <n v="1405609146"/>
    <n v="1403017146"/>
    <b v="1"/>
    <x v="207"/>
    <b v="1"/>
    <s v="food/small batch"/>
    <n v="1.0591999999999999"/>
    <x v="1765"/>
    <x v="7"/>
    <x v="33"/>
  </r>
  <r>
    <n v="2330"/>
    <x v="2330"/>
    <x v="2328"/>
    <x v="19"/>
    <x v="1655"/>
    <x v="0"/>
    <x v="0"/>
    <s v="USD"/>
    <n v="1451001600"/>
    <n v="1448400943"/>
    <b v="1"/>
    <x v="430"/>
    <b v="1"/>
    <s v="food/small batch"/>
    <n v="1.0242285714285715"/>
    <x v="1766"/>
    <x v="7"/>
    <x v="33"/>
  </r>
  <r>
    <n v="2331"/>
    <x v="2331"/>
    <x v="2329"/>
    <x v="6"/>
    <x v="1656"/>
    <x v="0"/>
    <x v="0"/>
    <s v="USD"/>
    <n v="1408320490"/>
    <n v="1405728490"/>
    <b v="1"/>
    <x v="454"/>
    <b v="1"/>
    <s v="food/small batch"/>
    <n v="1.4431375"/>
    <x v="1767"/>
    <x v="7"/>
    <x v="33"/>
  </r>
  <r>
    <n v="2332"/>
    <x v="2332"/>
    <x v="2330"/>
    <x v="31"/>
    <x v="1657"/>
    <x v="0"/>
    <x v="0"/>
    <s v="USD"/>
    <n v="1423235071"/>
    <n v="1420643071"/>
    <b v="1"/>
    <x v="455"/>
    <b v="1"/>
    <s v="food/small batch"/>
    <n v="1.06308"/>
    <x v="1768"/>
    <x v="7"/>
    <x v="33"/>
  </r>
  <r>
    <n v="2333"/>
    <x v="2333"/>
    <x v="2331"/>
    <x v="20"/>
    <x v="610"/>
    <x v="0"/>
    <x v="0"/>
    <s v="USD"/>
    <n v="1401385800"/>
    <n v="1399563390"/>
    <b v="1"/>
    <x v="225"/>
    <b v="1"/>
    <s v="food/small batch"/>
    <n v="2.1216666666666666"/>
    <x v="1769"/>
    <x v="7"/>
    <x v="33"/>
  </r>
  <r>
    <n v="2334"/>
    <x v="2334"/>
    <x v="2332"/>
    <x v="23"/>
    <x v="1658"/>
    <x v="0"/>
    <x v="0"/>
    <s v="USD"/>
    <n v="1415208840"/>
    <n v="1412611498"/>
    <b v="1"/>
    <x v="85"/>
    <b v="1"/>
    <s v="food/small batch"/>
    <n v="1.0195000000000001"/>
    <x v="1770"/>
    <x v="7"/>
    <x v="33"/>
  </r>
  <r>
    <n v="2335"/>
    <x v="2335"/>
    <x v="2333"/>
    <x v="31"/>
    <x v="1659"/>
    <x v="0"/>
    <x v="0"/>
    <s v="USD"/>
    <n v="1402494243"/>
    <n v="1399902243"/>
    <b v="1"/>
    <x v="170"/>
    <b v="1"/>
    <s v="food/small batch"/>
    <n v="1.0227200000000001"/>
    <x v="1771"/>
    <x v="7"/>
    <x v="33"/>
  </r>
  <r>
    <n v="2336"/>
    <x v="2336"/>
    <x v="2334"/>
    <x v="22"/>
    <x v="1660"/>
    <x v="0"/>
    <x v="0"/>
    <s v="USD"/>
    <n v="1394316695"/>
    <n v="1390860695"/>
    <b v="1"/>
    <x v="456"/>
    <b v="1"/>
    <s v="food/small batch"/>
    <n v="5.2073254999999996"/>
    <x v="1772"/>
    <x v="7"/>
    <x v="33"/>
  </r>
  <r>
    <n v="2337"/>
    <x v="2337"/>
    <x v="2335"/>
    <x v="14"/>
    <x v="1661"/>
    <x v="0"/>
    <x v="0"/>
    <s v="USD"/>
    <n v="1403796143"/>
    <n v="1401204143"/>
    <b v="1"/>
    <x v="122"/>
    <b v="1"/>
    <s v="food/small batch"/>
    <n v="1.1065833333333333"/>
    <x v="1773"/>
    <x v="7"/>
    <x v="33"/>
  </r>
  <r>
    <n v="2338"/>
    <x v="2338"/>
    <x v="2336"/>
    <x v="36"/>
    <x v="1662"/>
    <x v="0"/>
    <x v="0"/>
    <s v="USD"/>
    <n v="1404077484"/>
    <n v="1401485484"/>
    <b v="1"/>
    <x v="252"/>
    <b v="1"/>
    <s v="food/small batch"/>
    <n v="1.0114333333333334"/>
    <x v="1774"/>
    <x v="7"/>
    <x v="33"/>
  </r>
  <r>
    <n v="2339"/>
    <x v="2339"/>
    <x v="2337"/>
    <x v="31"/>
    <x v="1663"/>
    <x v="0"/>
    <x v="0"/>
    <s v="USD"/>
    <n v="1482134340"/>
    <n v="1479496309"/>
    <b v="1"/>
    <x v="457"/>
    <b v="1"/>
    <s v="food/small batch"/>
    <n v="2.9420799999999998"/>
    <x v="1775"/>
    <x v="7"/>
    <x v="33"/>
  </r>
  <r>
    <n v="2340"/>
    <x v="2340"/>
    <x v="2338"/>
    <x v="79"/>
    <x v="1664"/>
    <x v="0"/>
    <x v="0"/>
    <s v="USD"/>
    <n v="1477841138"/>
    <n v="1475249138"/>
    <b v="1"/>
    <x v="458"/>
    <b v="1"/>
    <s v="food/small batch"/>
    <n v="1.0577749999999999"/>
    <x v="1776"/>
    <x v="7"/>
    <x v="33"/>
  </r>
  <r>
    <n v="2341"/>
    <x v="2341"/>
    <x v="2339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x v="2342"/>
    <x v="2340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x v="2343"/>
    <x v="2341"/>
    <x v="3"/>
    <x v="452"/>
    <x v="1"/>
    <x v="0"/>
    <s v="USD"/>
    <n v="1452282420"/>
    <n v="1447962505"/>
    <b v="0"/>
    <x v="29"/>
    <b v="0"/>
    <s v="technology/web"/>
    <n v="0.03"/>
    <x v="468"/>
    <x v="2"/>
    <x v="7"/>
  </r>
  <r>
    <n v="2344"/>
    <x v="2344"/>
    <x v="2342"/>
    <x v="28"/>
    <x v="116"/>
    <x v="1"/>
    <x v="5"/>
    <s v="CAD"/>
    <n v="1466789269"/>
    <n v="1464197269"/>
    <b v="0"/>
    <x v="29"/>
    <b v="0"/>
    <s v="technology/web"/>
    <n v="1E-3"/>
    <x v="120"/>
    <x v="2"/>
    <x v="7"/>
  </r>
  <r>
    <n v="2345"/>
    <x v="2345"/>
    <x v="2343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x v="2346"/>
    <x v="2344"/>
    <x v="127"/>
    <x v="1665"/>
    <x v="1"/>
    <x v="0"/>
    <s v="USD"/>
    <n v="1476731431"/>
    <n v="1472843431"/>
    <b v="0"/>
    <x v="83"/>
    <b v="0"/>
    <s v="technology/web"/>
    <n v="6.4999999999999997E-4"/>
    <x v="31"/>
    <x v="2"/>
    <x v="7"/>
  </r>
  <r>
    <n v="2347"/>
    <x v="2347"/>
    <x v="2345"/>
    <x v="28"/>
    <x v="493"/>
    <x v="1"/>
    <x v="0"/>
    <s v="USD"/>
    <n v="1472135676"/>
    <n v="1469543676"/>
    <b v="0"/>
    <x v="29"/>
    <b v="0"/>
    <s v="technology/web"/>
    <n v="1.4999999999999999E-2"/>
    <x v="2"/>
    <x v="2"/>
    <x v="7"/>
  </r>
  <r>
    <n v="2348"/>
    <x v="2348"/>
    <x v="2346"/>
    <x v="54"/>
    <x v="795"/>
    <x v="1"/>
    <x v="0"/>
    <s v="USD"/>
    <n v="1456006938"/>
    <n v="1450822938"/>
    <b v="0"/>
    <x v="81"/>
    <b v="0"/>
    <s v="technology/web"/>
    <n v="3.8571428571428572E-3"/>
    <x v="1237"/>
    <x v="2"/>
    <x v="7"/>
  </r>
  <r>
    <n v="2349"/>
    <x v="2349"/>
    <x v="2347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x v="2350"/>
    <x v="2348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x v="2351"/>
    <x v="2349"/>
    <x v="341"/>
    <x v="1651"/>
    <x v="1"/>
    <x v="4"/>
    <s v="NZD"/>
    <n v="1430360739"/>
    <n v="1427768739"/>
    <b v="0"/>
    <x v="63"/>
    <b v="0"/>
    <s v="technology/web"/>
    <n v="5.7142857142857143E-3"/>
    <x v="1777"/>
    <x v="2"/>
    <x v="7"/>
  </r>
  <r>
    <n v="2352"/>
    <x v="2352"/>
    <x v="2350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x v="2353"/>
    <x v="2351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x v="2354"/>
    <x v="2352"/>
    <x v="19"/>
    <x v="379"/>
    <x v="1"/>
    <x v="0"/>
    <s v="USD"/>
    <n v="1420910460"/>
    <n v="1415726460"/>
    <b v="0"/>
    <x v="29"/>
    <b v="0"/>
    <s v="technology/web"/>
    <n v="7.1428571428571429E-4"/>
    <x v="384"/>
    <x v="2"/>
    <x v="7"/>
  </r>
  <r>
    <n v="2355"/>
    <x v="2355"/>
    <x v="2353"/>
    <x v="6"/>
    <x v="434"/>
    <x v="1"/>
    <x v="2"/>
    <s v="AUD"/>
    <n v="1430604136"/>
    <n v="1428012136"/>
    <b v="0"/>
    <x v="84"/>
    <b v="0"/>
    <s v="technology/web"/>
    <n v="6.875E-3"/>
    <x v="446"/>
    <x v="2"/>
    <x v="7"/>
  </r>
  <r>
    <n v="2356"/>
    <x v="2356"/>
    <x v="2354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x v="2357"/>
    <x v="2355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x v="2358"/>
    <x v="2356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x v="2359"/>
    <x v="2357"/>
    <x v="51"/>
    <x v="1666"/>
    <x v="1"/>
    <x v="0"/>
    <s v="USD"/>
    <n v="1438616124"/>
    <n v="1433432124"/>
    <b v="0"/>
    <x v="83"/>
    <b v="0"/>
    <s v="technology/web"/>
    <n v="0.14680000000000001"/>
    <x v="1778"/>
    <x v="2"/>
    <x v="7"/>
  </r>
  <r>
    <n v="2360"/>
    <x v="2360"/>
    <x v="2358"/>
    <x v="10"/>
    <x v="369"/>
    <x v="1"/>
    <x v="5"/>
    <s v="CAD"/>
    <n v="1454864280"/>
    <n v="1452272280"/>
    <b v="0"/>
    <x v="29"/>
    <b v="0"/>
    <s v="technology/web"/>
    <n v="4.0000000000000002E-4"/>
    <x v="453"/>
    <x v="2"/>
    <x v="7"/>
  </r>
  <r>
    <n v="2361"/>
    <x v="2361"/>
    <x v="2359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x v="2362"/>
    <x v="2360"/>
    <x v="329"/>
    <x v="678"/>
    <x v="1"/>
    <x v="0"/>
    <s v="USD"/>
    <n v="1418315470"/>
    <n v="1415723470"/>
    <b v="0"/>
    <x v="84"/>
    <b v="0"/>
    <s v="technology/web"/>
    <n v="0.2857142857142857"/>
    <x v="88"/>
    <x v="2"/>
    <x v="7"/>
  </r>
  <r>
    <n v="2363"/>
    <x v="2363"/>
    <x v="2361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x v="2364"/>
    <x v="2362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x v="2365"/>
    <x v="2363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x v="2366"/>
    <x v="2364"/>
    <x v="31"/>
    <x v="1310"/>
    <x v="1"/>
    <x v="1"/>
    <s v="GBP"/>
    <n v="1445431533"/>
    <n v="1442839533"/>
    <b v="0"/>
    <x v="74"/>
    <b v="0"/>
    <s v="technology/web"/>
    <n v="0.1052"/>
    <x v="1779"/>
    <x v="2"/>
    <x v="7"/>
  </r>
  <r>
    <n v="2367"/>
    <x v="2367"/>
    <x v="2365"/>
    <x v="63"/>
    <x v="1667"/>
    <x v="1"/>
    <x v="0"/>
    <s v="USD"/>
    <n v="1461622616"/>
    <n v="1456442216"/>
    <b v="0"/>
    <x v="25"/>
    <b v="0"/>
    <s v="technology/web"/>
    <n v="1.34E-2"/>
    <x v="1780"/>
    <x v="2"/>
    <x v="7"/>
  </r>
  <r>
    <n v="2368"/>
    <x v="2368"/>
    <x v="2366"/>
    <x v="79"/>
    <x v="173"/>
    <x v="1"/>
    <x v="0"/>
    <s v="USD"/>
    <n v="1429028365"/>
    <n v="1425143965"/>
    <b v="0"/>
    <x v="84"/>
    <b v="0"/>
    <s v="technology/web"/>
    <n v="2.5000000000000001E-3"/>
    <x v="73"/>
    <x v="2"/>
    <x v="7"/>
  </r>
  <r>
    <n v="2369"/>
    <x v="2369"/>
    <x v="2367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x v="2370"/>
    <x v="2368"/>
    <x v="31"/>
    <x v="376"/>
    <x v="1"/>
    <x v="0"/>
    <s v="USD"/>
    <n v="1418877141"/>
    <n v="1416285141"/>
    <b v="0"/>
    <x v="80"/>
    <b v="0"/>
    <s v="technology/web"/>
    <n v="3.2799999999999999E-3"/>
    <x v="442"/>
    <x v="2"/>
    <x v="7"/>
  </r>
  <r>
    <n v="2371"/>
    <x v="2371"/>
    <x v="2369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x v="2372"/>
    <x v="2370"/>
    <x v="62"/>
    <x v="147"/>
    <x v="1"/>
    <x v="2"/>
    <s v="AUD"/>
    <n v="1429839571"/>
    <n v="1427247571"/>
    <b v="0"/>
    <x v="79"/>
    <b v="0"/>
    <s v="technology/web"/>
    <n v="3.272727272727273E-2"/>
    <x v="180"/>
    <x v="2"/>
    <x v="7"/>
  </r>
  <r>
    <n v="2373"/>
    <x v="2373"/>
    <x v="2371"/>
    <x v="343"/>
    <x v="155"/>
    <x v="1"/>
    <x v="11"/>
    <s v="SEK"/>
    <n v="1440863624"/>
    <n v="1438271624"/>
    <b v="0"/>
    <x v="29"/>
    <b v="0"/>
    <s v="technology/web"/>
    <n v="5.8823529411764708E-5"/>
    <x v="73"/>
    <x v="2"/>
    <x v="7"/>
  </r>
  <r>
    <n v="2374"/>
    <x v="2374"/>
    <x v="2372"/>
    <x v="29"/>
    <x v="115"/>
    <x v="1"/>
    <x v="0"/>
    <s v="USD"/>
    <n v="1423772060"/>
    <n v="1421180060"/>
    <b v="0"/>
    <x v="29"/>
    <b v="0"/>
    <s v="technology/web"/>
    <n v="4.5454545454545455E-4"/>
    <x v="119"/>
    <x v="2"/>
    <x v="7"/>
  </r>
  <r>
    <n v="2375"/>
    <x v="2375"/>
    <x v="2373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x v="2376"/>
    <x v="2374"/>
    <x v="9"/>
    <x v="1668"/>
    <x v="1"/>
    <x v="0"/>
    <s v="USD"/>
    <n v="1449785566"/>
    <n v="1447193566"/>
    <b v="0"/>
    <x v="80"/>
    <b v="0"/>
    <s v="technology/web"/>
    <n v="0.10877666666666666"/>
    <x v="1781"/>
    <x v="2"/>
    <x v="7"/>
  </r>
  <r>
    <n v="2377"/>
    <x v="2377"/>
    <x v="2375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x v="2378"/>
    <x v="2376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x v="2379"/>
    <x v="2377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x v="2380"/>
    <x v="2378"/>
    <x v="36"/>
    <x v="434"/>
    <x v="1"/>
    <x v="0"/>
    <s v="USD"/>
    <n v="1443726142"/>
    <n v="1441134142"/>
    <b v="0"/>
    <x v="83"/>
    <b v="0"/>
    <s v="technology/web"/>
    <n v="3.6666666666666666E-3"/>
    <x v="1782"/>
    <x v="2"/>
    <x v="7"/>
  </r>
  <r>
    <n v="2381"/>
    <x v="2381"/>
    <x v="2379"/>
    <x v="344"/>
    <x v="1669"/>
    <x v="1"/>
    <x v="0"/>
    <s v="USD"/>
    <n v="1428704848"/>
    <n v="1426112848"/>
    <b v="0"/>
    <x v="63"/>
    <b v="0"/>
    <s v="technology/web"/>
    <n v="1.8193398957730169E-2"/>
    <x v="1783"/>
    <x v="2"/>
    <x v="7"/>
  </r>
  <r>
    <n v="2382"/>
    <x v="2382"/>
    <x v="2380"/>
    <x v="9"/>
    <x v="735"/>
    <x v="1"/>
    <x v="0"/>
    <s v="USD"/>
    <n v="1438662603"/>
    <n v="1436502603"/>
    <b v="0"/>
    <x v="84"/>
    <b v="0"/>
    <s v="technology/web"/>
    <n v="2.5000000000000001E-2"/>
    <x v="839"/>
    <x v="2"/>
    <x v="7"/>
  </r>
  <r>
    <n v="2383"/>
    <x v="2383"/>
    <x v="2381"/>
    <x v="3"/>
    <x v="140"/>
    <x v="1"/>
    <x v="4"/>
    <s v="NZD"/>
    <n v="1424568107"/>
    <n v="1421976107"/>
    <b v="0"/>
    <x v="83"/>
    <b v="0"/>
    <s v="technology/web"/>
    <n v="4.3499999999999997E-2"/>
    <x v="1784"/>
    <x v="2"/>
    <x v="7"/>
  </r>
  <r>
    <n v="2384"/>
    <x v="2384"/>
    <x v="2382"/>
    <x v="28"/>
    <x v="138"/>
    <x v="1"/>
    <x v="0"/>
    <s v="USD"/>
    <n v="1415932643"/>
    <n v="1413337043"/>
    <b v="0"/>
    <x v="22"/>
    <b v="0"/>
    <s v="technology/web"/>
    <n v="8.0000000000000002E-3"/>
    <x v="120"/>
    <x v="2"/>
    <x v="7"/>
  </r>
  <r>
    <n v="2385"/>
    <x v="2385"/>
    <x v="2383"/>
    <x v="99"/>
    <x v="1670"/>
    <x v="1"/>
    <x v="0"/>
    <s v="USD"/>
    <n v="1438793432"/>
    <n v="1436201432"/>
    <b v="0"/>
    <x v="63"/>
    <b v="0"/>
    <s v="technology/web"/>
    <n v="1.2123076923076924E-2"/>
    <x v="1785"/>
    <x v="2"/>
    <x v="7"/>
  </r>
  <r>
    <n v="2386"/>
    <x v="2386"/>
    <x v="2384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x v="2387"/>
    <x v="2385"/>
    <x v="60"/>
    <x v="772"/>
    <x v="1"/>
    <x v="0"/>
    <s v="USD"/>
    <n v="1469199740"/>
    <n v="1465311740"/>
    <b v="0"/>
    <x v="83"/>
    <b v="0"/>
    <s v="technology/web"/>
    <n v="6.8399999999999997E-3"/>
    <x v="1786"/>
    <x v="2"/>
    <x v="7"/>
  </r>
  <r>
    <n v="2388"/>
    <x v="2388"/>
    <x v="2386"/>
    <x v="258"/>
    <x v="1501"/>
    <x v="1"/>
    <x v="0"/>
    <s v="USD"/>
    <n v="1421350140"/>
    <n v="1418761759"/>
    <b v="0"/>
    <x v="22"/>
    <b v="0"/>
    <s v="technology/web"/>
    <n v="1.2513513513513513E-2"/>
    <x v="1787"/>
    <x v="2"/>
    <x v="7"/>
  </r>
  <r>
    <n v="2389"/>
    <x v="2389"/>
    <x v="2387"/>
    <x v="194"/>
    <x v="134"/>
    <x v="1"/>
    <x v="6"/>
    <s v="EUR"/>
    <n v="1437861540"/>
    <n v="1435160452"/>
    <b v="0"/>
    <x v="29"/>
    <b v="0"/>
    <s v="technology/web"/>
    <n v="1.8749999999999999E-3"/>
    <x v="180"/>
    <x v="2"/>
    <x v="7"/>
  </r>
  <r>
    <n v="2390"/>
    <x v="2390"/>
    <x v="2388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x v="2391"/>
    <x v="2389"/>
    <x v="22"/>
    <x v="379"/>
    <x v="1"/>
    <x v="0"/>
    <s v="USD"/>
    <n v="1427825044"/>
    <n v="1425236644"/>
    <b v="0"/>
    <x v="29"/>
    <b v="0"/>
    <s v="technology/web"/>
    <n v="1.25E-3"/>
    <x v="384"/>
    <x v="2"/>
    <x v="7"/>
  </r>
  <r>
    <n v="2392"/>
    <x v="2392"/>
    <x v="2390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x v="2393"/>
    <x v="2391"/>
    <x v="57"/>
    <x v="155"/>
    <x v="1"/>
    <x v="0"/>
    <s v="USD"/>
    <n v="1439048017"/>
    <n v="1436456017"/>
    <b v="0"/>
    <x v="29"/>
    <b v="0"/>
    <s v="technology/web"/>
    <n v="5.0000000000000001E-4"/>
    <x v="73"/>
    <x v="2"/>
    <x v="7"/>
  </r>
  <r>
    <n v="2394"/>
    <x v="2394"/>
    <x v="2392"/>
    <x v="10"/>
    <x v="158"/>
    <x v="1"/>
    <x v="17"/>
    <s v="EUR"/>
    <n v="1424940093"/>
    <n v="1422348093"/>
    <b v="0"/>
    <x v="84"/>
    <b v="0"/>
    <s v="technology/web"/>
    <n v="5.9999999999999995E-4"/>
    <x v="1788"/>
    <x v="2"/>
    <x v="7"/>
  </r>
  <r>
    <n v="2395"/>
    <x v="2395"/>
    <x v="2393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x v="2396"/>
    <x v="2394"/>
    <x v="10"/>
    <x v="115"/>
    <x v="1"/>
    <x v="16"/>
    <s v="CHF"/>
    <n v="1444940558"/>
    <n v="1442348558"/>
    <b v="0"/>
    <x v="29"/>
    <b v="0"/>
    <s v="technology/web"/>
    <n v="2E-3"/>
    <x v="119"/>
    <x v="2"/>
    <x v="7"/>
  </r>
  <r>
    <n v="2397"/>
    <x v="2397"/>
    <x v="2395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x v="2398"/>
    <x v="2396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x v="2399"/>
    <x v="2397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x v="2400"/>
    <x v="2398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x v="2401"/>
    <x v="2399"/>
    <x v="89"/>
    <x v="1671"/>
    <x v="2"/>
    <x v="0"/>
    <s v="USD"/>
    <n v="1457207096"/>
    <n v="1452023096"/>
    <b v="0"/>
    <x v="82"/>
    <b v="0"/>
    <s v="food/food trucks"/>
    <n v="7.1785714285714283E-3"/>
    <x v="1789"/>
    <x v="7"/>
    <x v="19"/>
  </r>
  <r>
    <n v="2402"/>
    <x v="2402"/>
    <x v="2400"/>
    <x v="14"/>
    <x v="401"/>
    <x v="2"/>
    <x v="0"/>
    <s v="USD"/>
    <n v="1431533931"/>
    <n v="1428941931"/>
    <b v="0"/>
    <x v="29"/>
    <b v="0"/>
    <s v="food/food trucks"/>
    <n v="4.3333333333333331E-3"/>
    <x v="368"/>
    <x v="7"/>
    <x v="19"/>
  </r>
  <r>
    <n v="2403"/>
    <x v="2403"/>
    <x v="2401"/>
    <x v="38"/>
    <x v="1672"/>
    <x v="2"/>
    <x v="1"/>
    <s v="GBP"/>
    <n v="1459368658"/>
    <n v="1454188258"/>
    <b v="0"/>
    <x v="8"/>
    <b v="0"/>
    <s v="food/food trucks"/>
    <n v="0.16833333333333333"/>
    <x v="1790"/>
    <x v="7"/>
    <x v="19"/>
  </r>
  <r>
    <n v="2404"/>
    <x v="2404"/>
    <x v="2402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x v="2405"/>
    <x v="2403"/>
    <x v="10"/>
    <x v="1673"/>
    <x v="2"/>
    <x v="0"/>
    <s v="USD"/>
    <n v="1472911375"/>
    <n v="1471096975"/>
    <b v="0"/>
    <x v="9"/>
    <b v="0"/>
    <s v="food/food trucks"/>
    <n v="0.22520000000000001"/>
    <x v="1791"/>
    <x v="7"/>
    <x v="19"/>
  </r>
  <r>
    <n v="2406"/>
    <x v="2406"/>
    <x v="2404"/>
    <x v="53"/>
    <x v="1674"/>
    <x v="2"/>
    <x v="0"/>
    <s v="USD"/>
    <n v="1421635190"/>
    <n v="1418179190"/>
    <b v="0"/>
    <x v="38"/>
    <b v="0"/>
    <s v="food/food trucks"/>
    <n v="0.41384615384615386"/>
    <x v="1792"/>
    <x v="7"/>
    <x v="19"/>
  </r>
  <r>
    <n v="2407"/>
    <x v="2407"/>
    <x v="2405"/>
    <x v="29"/>
    <x v="1675"/>
    <x v="2"/>
    <x v="0"/>
    <s v="USD"/>
    <n v="1428732000"/>
    <n v="1426772928"/>
    <b v="0"/>
    <x v="51"/>
    <b v="0"/>
    <s v="food/food trucks"/>
    <n v="0.25259090909090909"/>
    <x v="1793"/>
    <x v="7"/>
    <x v="19"/>
  </r>
  <r>
    <n v="2408"/>
    <x v="2408"/>
    <x v="2406"/>
    <x v="36"/>
    <x v="134"/>
    <x v="2"/>
    <x v="0"/>
    <s v="USD"/>
    <n v="1415247757"/>
    <n v="1412652157"/>
    <b v="0"/>
    <x v="84"/>
    <b v="0"/>
    <s v="food/food trucks"/>
    <n v="2E-3"/>
    <x v="2"/>
    <x v="7"/>
    <x v="19"/>
  </r>
  <r>
    <n v="2409"/>
    <x v="2409"/>
    <x v="2407"/>
    <x v="31"/>
    <x v="75"/>
    <x v="2"/>
    <x v="0"/>
    <s v="USD"/>
    <n v="1439931675"/>
    <n v="1437339675"/>
    <b v="0"/>
    <x v="79"/>
    <b v="0"/>
    <s v="food/food trucks"/>
    <n v="1.84E-2"/>
    <x v="474"/>
    <x v="7"/>
    <x v="19"/>
  </r>
  <r>
    <n v="2410"/>
    <x v="2410"/>
    <x v="2408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x v="2411"/>
    <x v="2409"/>
    <x v="31"/>
    <x v="118"/>
    <x v="2"/>
    <x v="0"/>
    <s v="USD"/>
    <n v="1440524082"/>
    <n v="1437932082"/>
    <b v="0"/>
    <x v="83"/>
    <b v="0"/>
    <s v="food/food trucks"/>
    <n v="6.0400000000000002E-3"/>
    <x v="690"/>
    <x v="7"/>
    <x v="19"/>
  </r>
  <r>
    <n v="2412"/>
    <x v="2412"/>
    <x v="2410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x v="2413"/>
    <x v="2411"/>
    <x v="9"/>
    <x v="379"/>
    <x v="2"/>
    <x v="0"/>
    <s v="USD"/>
    <n v="1401579000"/>
    <n v="1398911882"/>
    <b v="0"/>
    <x v="83"/>
    <b v="0"/>
    <s v="food/food trucks"/>
    <n v="8.3333333333333332E-3"/>
    <x v="1585"/>
    <x v="7"/>
    <x v="19"/>
  </r>
  <r>
    <n v="2414"/>
    <x v="2414"/>
    <x v="2412"/>
    <x v="36"/>
    <x v="75"/>
    <x v="2"/>
    <x v="0"/>
    <s v="USD"/>
    <n v="1440215940"/>
    <n v="1436805660"/>
    <b v="0"/>
    <x v="62"/>
    <b v="0"/>
    <s v="food/food trucks"/>
    <n v="3.0666666666666665E-2"/>
    <x v="1794"/>
    <x v="7"/>
    <x v="19"/>
  </r>
  <r>
    <n v="2415"/>
    <x v="2415"/>
    <x v="2413"/>
    <x v="127"/>
    <x v="400"/>
    <x v="2"/>
    <x v="0"/>
    <s v="USD"/>
    <n v="1468615346"/>
    <n v="1466023346"/>
    <b v="0"/>
    <x v="79"/>
    <b v="0"/>
    <s v="food/food trucks"/>
    <n v="5.5833333333333334E-3"/>
    <x v="1795"/>
    <x v="7"/>
    <x v="19"/>
  </r>
  <r>
    <n v="2416"/>
    <x v="2416"/>
    <x v="2414"/>
    <x v="22"/>
    <x v="139"/>
    <x v="2"/>
    <x v="0"/>
    <s v="USD"/>
    <n v="1426345200"/>
    <n v="1421343743"/>
    <b v="0"/>
    <x v="29"/>
    <b v="0"/>
    <s v="food/food trucks"/>
    <n v="2.5000000000000001E-4"/>
    <x v="144"/>
    <x v="7"/>
    <x v="19"/>
  </r>
  <r>
    <n v="2417"/>
    <x v="2417"/>
    <x v="2415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x v="2418"/>
    <x v="2416"/>
    <x v="31"/>
    <x v="139"/>
    <x v="2"/>
    <x v="0"/>
    <s v="USD"/>
    <n v="1427225644"/>
    <n v="1422045244"/>
    <b v="0"/>
    <x v="81"/>
    <b v="0"/>
    <s v="food/food trucks"/>
    <n v="2.0000000000000001E-4"/>
    <x v="120"/>
    <x v="7"/>
    <x v="19"/>
  </r>
  <r>
    <n v="2419"/>
    <x v="2419"/>
    <x v="2417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x v="2420"/>
    <x v="2418"/>
    <x v="347"/>
    <x v="1676"/>
    <x v="2"/>
    <x v="0"/>
    <s v="USD"/>
    <n v="1415583695"/>
    <n v="1410396095"/>
    <b v="0"/>
    <x v="17"/>
    <b v="0"/>
    <s v="food/food trucks"/>
    <n v="0.14825133372851215"/>
    <x v="1796"/>
    <x v="7"/>
    <x v="19"/>
  </r>
  <r>
    <n v="2421"/>
    <x v="2421"/>
    <x v="2419"/>
    <x v="12"/>
    <x v="116"/>
    <x v="2"/>
    <x v="0"/>
    <s v="USD"/>
    <n v="1424536196"/>
    <n v="1421944196"/>
    <b v="0"/>
    <x v="29"/>
    <b v="0"/>
    <s v="food/food trucks"/>
    <n v="1.6666666666666666E-4"/>
    <x v="120"/>
    <x v="7"/>
    <x v="19"/>
  </r>
  <r>
    <n v="2422"/>
    <x v="2422"/>
    <x v="2420"/>
    <x v="2"/>
    <x v="116"/>
    <x v="2"/>
    <x v="0"/>
    <s v="USD"/>
    <n v="1426091036"/>
    <n v="1423502636"/>
    <b v="0"/>
    <x v="29"/>
    <b v="0"/>
    <s v="food/food trucks"/>
    <n v="2E-3"/>
    <x v="120"/>
    <x v="7"/>
    <x v="19"/>
  </r>
  <r>
    <n v="2423"/>
    <x v="2423"/>
    <x v="2421"/>
    <x v="127"/>
    <x v="138"/>
    <x v="2"/>
    <x v="0"/>
    <s v="USD"/>
    <n v="1420044890"/>
    <n v="1417452890"/>
    <b v="0"/>
    <x v="29"/>
    <b v="0"/>
    <s v="food/food trucks"/>
    <n v="1.3333333333333334E-4"/>
    <x v="1797"/>
    <x v="7"/>
    <x v="19"/>
  </r>
  <r>
    <n v="2424"/>
    <x v="2424"/>
    <x v="2422"/>
    <x v="31"/>
    <x v="622"/>
    <x v="2"/>
    <x v="0"/>
    <s v="USD"/>
    <n v="1414445108"/>
    <n v="1411853108"/>
    <b v="0"/>
    <x v="82"/>
    <b v="0"/>
    <s v="food/food trucks"/>
    <n v="1.24E-2"/>
    <x v="1798"/>
    <x v="7"/>
    <x v="19"/>
  </r>
  <r>
    <n v="2425"/>
    <x v="2425"/>
    <x v="2423"/>
    <x v="8"/>
    <x v="116"/>
    <x v="2"/>
    <x v="0"/>
    <s v="USD"/>
    <n v="1464386640"/>
    <n v="1463090149"/>
    <b v="0"/>
    <x v="29"/>
    <b v="0"/>
    <s v="food/food trucks"/>
    <n v="2.8571428571428574E-4"/>
    <x v="120"/>
    <x v="7"/>
    <x v="19"/>
  </r>
  <r>
    <n v="2426"/>
    <x v="2426"/>
    <x v="2424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x v="2427"/>
    <x v="2425"/>
    <x v="63"/>
    <x v="116"/>
    <x v="2"/>
    <x v="0"/>
    <s v="USD"/>
    <n v="1458715133"/>
    <n v="1455262733"/>
    <b v="0"/>
    <x v="29"/>
    <b v="0"/>
    <s v="food/food trucks"/>
    <n v="2.0000000000000002E-5"/>
    <x v="120"/>
    <x v="7"/>
    <x v="19"/>
  </r>
  <r>
    <n v="2428"/>
    <x v="2428"/>
    <x v="2426"/>
    <x v="19"/>
    <x v="116"/>
    <x v="2"/>
    <x v="0"/>
    <s v="USD"/>
    <n v="1426182551"/>
    <n v="1423594151"/>
    <b v="0"/>
    <x v="29"/>
    <b v="0"/>
    <s v="food/food trucks"/>
    <n v="2.8571428571428571E-5"/>
    <x v="120"/>
    <x v="7"/>
    <x v="19"/>
  </r>
  <r>
    <n v="2429"/>
    <x v="2429"/>
    <x v="2427"/>
    <x v="348"/>
    <x v="557"/>
    <x v="2"/>
    <x v="10"/>
    <s v="NOK"/>
    <n v="1486313040"/>
    <n v="1483131966"/>
    <b v="0"/>
    <x v="80"/>
    <b v="0"/>
    <s v="food/food trucks"/>
    <n v="1.4321428571428572E-2"/>
    <x v="1799"/>
    <x v="7"/>
    <x v="19"/>
  </r>
  <r>
    <n v="2430"/>
    <x v="2430"/>
    <x v="2428"/>
    <x v="9"/>
    <x v="577"/>
    <x v="2"/>
    <x v="0"/>
    <s v="USD"/>
    <n v="1455246504"/>
    <n v="1452654504"/>
    <b v="0"/>
    <x v="84"/>
    <b v="0"/>
    <s v="food/food trucks"/>
    <n v="7.0000000000000001E-3"/>
    <x v="689"/>
    <x v="7"/>
    <x v="19"/>
  </r>
  <r>
    <n v="2431"/>
    <x v="2431"/>
    <x v="2429"/>
    <x v="57"/>
    <x v="369"/>
    <x v="2"/>
    <x v="0"/>
    <s v="USD"/>
    <n v="1467080613"/>
    <n v="1461896613"/>
    <b v="0"/>
    <x v="84"/>
    <b v="0"/>
    <s v="food/food trucks"/>
    <n v="2.0000000000000002E-5"/>
    <x v="120"/>
    <x v="7"/>
    <x v="19"/>
  </r>
  <r>
    <n v="2432"/>
    <x v="2432"/>
    <x v="2430"/>
    <x v="32"/>
    <x v="369"/>
    <x v="2"/>
    <x v="0"/>
    <s v="USD"/>
    <n v="1425791697"/>
    <n v="1423199697"/>
    <b v="0"/>
    <x v="84"/>
    <b v="0"/>
    <s v="food/food trucks"/>
    <n v="1.4285714285714287E-4"/>
    <x v="120"/>
    <x v="7"/>
    <x v="19"/>
  </r>
  <r>
    <n v="2433"/>
    <x v="2433"/>
    <x v="2431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x v="2434"/>
    <x v="2432"/>
    <x v="22"/>
    <x v="375"/>
    <x v="2"/>
    <x v="0"/>
    <s v="USD"/>
    <n v="1438662474"/>
    <n v="1435206474"/>
    <b v="0"/>
    <x v="84"/>
    <b v="0"/>
    <s v="food/food trucks"/>
    <n v="1.2999999999999999E-3"/>
    <x v="31"/>
    <x v="7"/>
    <x v="19"/>
  </r>
  <r>
    <n v="2435"/>
    <x v="2435"/>
    <x v="2433"/>
    <x v="65"/>
    <x v="1677"/>
    <x v="2"/>
    <x v="11"/>
    <s v="SEK"/>
    <n v="1444027186"/>
    <n v="1441435186"/>
    <b v="0"/>
    <x v="80"/>
    <b v="0"/>
    <s v="food/food trucks"/>
    <n v="4.8960000000000002E-3"/>
    <x v="1800"/>
    <x v="7"/>
    <x v="19"/>
  </r>
  <r>
    <n v="2436"/>
    <x v="2436"/>
    <x v="2434"/>
    <x v="349"/>
    <x v="372"/>
    <x v="2"/>
    <x v="5"/>
    <s v="CAD"/>
    <n v="1454078770"/>
    <n v="1448894770"/>
    <b v="0"/>
    <x v="84"/>
    <b v="0"/>
    <s v="food/food trucks"/>
    <n v="3.8461538461538462E-4"/>
    <x v="381"/>
    <x v="7"/>
    <x v="19"/>
  </r>
  <r>
    <n v="2437"/>
    <x v="2437"/>
    <x v="2435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x v="2438"/>
    <x v="2436"/>
    <x v="36"/>
    <x v="155"/>
    <x v="2"/>
    <x v="0"/>
    <s v="USD"/>
    <n v="1449529062"/>
    <n v="1444341462"/>
    <b v="0"/>
    <x v="29"/>
    <b v="0"/>
    <s v="food/food trucks"/>
    <n v="3.3333333333333335E-3"/>
    <x v="73"/>
    <x v="7"/>
    <x v="19"/>
  </r>
  <r>
    <n v="2439"/>
    <x v="2439"/>
    <x v="2437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x v="2440"/>
    <x v="2438"/>
    <x v="10"/>
    <x v="115"/>
    <x v="2"/>
    <x v="18"/>
    <s v="EUR"/>
    <n v="1455399313"/>
    <n v="1452807313"/>
    <b v="0"/>
    <x v="84"/>
    <b v="0"/>
    <s v="food/food trucks"/>
    <n v="2E-3"/>
    <x v="144"/>
    <x v="7"/>
    <x v="19"/>
  </r>
  <r>
    <n v="2441"/>
    <x v="2441"/>
    <x v="2439"/>
    <x v="51"/>
    <x v="1678"/>
    <x v="0"/>
    <x v="0"/>
    <s v="USD"/>
    <n v="1437627540"/>
    <n v="1435806054"/>
    <b v="0"/>
    <x v="280"/>
    <b v="1"/>
    <s v="food/small batch"/>
    <n v="1.0788"/>
    <x v="1801"/>
    <x v="7"/>
    <x v="33"/>
  </r>
  <r>
    <n v="2442"/>
    <x v="2442"/>
    <x v="2440"/>
    <x v="95"/>
    <x v="1679"/>
    <x v="0"/>
    <x v="0"/>
    <s v="USD"/>
    <n v="1426777228"/>
    <n v="1424188828"/>
    <b v="0"/>
    <x v="459"/>
    <b v="1"/>
    <s v="food/small batch"/>
    <n v="1.2594166666666666"/>
    <x v="1802"/>
    <x v="7"/>
    <x v="33"/>
  </r>
  <r>
    <n v="2443"/>
    <x v="2443"/>
    <x v="2441"/>
    <x v="22"/>
    <x v="1680"/>
    <x v="0"/>
    <x v="0"/>
    <s v="USD"/>
    <n v="1408114822"/>
    <n v="1405522822"/>
    <b v="0"/>
    <x v="409"/>
    <b v="1"/>
    <s v="food/small batch"/>
    <n v="2.0251494999999999"/>
    <x v="1803"/>
    <x v="7"/>
    <x v="33"/>
  </r>
  <r>
    <n v="2444"/>
    <x v="2444"/>
    <x v="2442"/>
    <x v="9"/>
    <x v="1681"/>
    <x v="0"/>
    <x v="0"/>
    <s v="USD"/>
    <n v="1464199591"/>
    <n v="1461607591"/>
    <b v="0"/>
    <x v="42"/>
    <b v="1"/>
    <s v="food/small batch"/>
    <n v="1.0860000000000001"/>
    <x v="1804"/>
    <x v="7"/>
    <x v="33"/>
  </r>
  <r>
    <n v="2445"/>
    <x v="2445"/>
    <x v="2443"/>
    <x v="10"/>
    <x v="1682"/>
    <x v="0"/>
    <x v="0"/>
    <s v="USD"/>
    <n v="1443242021"/>
    <n v="1440650021"/>
    <b v="0"/>
    <x v="248"/>
    <b v="1"/>
    <s v="food/small batch"/>
    <n v="1.728"/>
    <x v="1805"/>
    <x v="7"/>
    <x v="33"/>
  </r>
  <r>
    <n v="2446"/>
    <x v="2446"/>
    <x v="2444"/>
    <x v="10"/>
    <x v="1683"/>
    <x v="0"/>
    <x v="0"/>
    <s v="USD"/>
    <n v="1480174071"/>
    <n v="1477578471"/>
    <b v="0"/>
    <x v="112"/>
    <b v="1"/>
    <s v="food/small batch"/>
    <n v="1.6798"/>
    <x v="1806"/>
    <x v="7"/>
    <x v="33"/>
  </r>
  <r>
    <n v="2447"/>
    <x v="2447"/>
    <x v="2445"/>
    <x v="30"/>
    <x v="1684"/>
    <x v="0"/>
    <x v="0"/>
    <s v="USD"/>
    <n v="1478923200"/>
    <n v="1476184593"/>
    <b v="0"/>
    <x v="152"/>
    <b v="1"/>
    <s v="food/small batch"/>
    <n v="4.2720000000000002"/>
    <x v="1807"/>
    <x v="7"/>
    <x v="33"/>
  </r>
  <r>
    <n v="2448"/>
    <x v="2448"/>
    <x v="2446"/>
    <x v="44"/>
    <x v="357"/>
    <x v="0"/>
    <x v="0"/>
    <s v="USD"/>
    <n v="1472621760"/>
    <n v="1472110513"/>
    <b v="0"/>
    <x v="82"/>
    <b v="1"/>
    <s v="food/small batch"/>
    <n v="1.075"/>
    <x v="1808"/>
    <x v="7"/>
    <x v="33"/>
  </r>
  <r>
    <n v="2449"/>
    <x v="2449"/>
    <x v="2447"/>
    <x v="3"/>
    <x v="1685"/>
    <x v="0"/>
    <x v="0"/>
    <s v="USD"/>
    <n v="1417321515"/>
    <n v="1414725915"/>
    <b v="0"/>
    <x v="148"/>
    <b v="1"/>
    <s v="food/small batch"/>
    <n v="1.08"/>
    <x v="472"/>
    <x v="7"/>
    <x v="33"/>
  </r>
  <r>
    <n v="2450"/>
    <x v="2450"/>
    <x v="2448"/>
    <x v="36"/>
    <x v="1686"/>
    <x v="0"/>
    <x v="0"/>
    <s v="USD"/>
    <n v="1414465860"/>
    <n v="1411177456"/>
    <b v="0"/>
    <x v="332"/>
    <b v="1"/>
    <s v="food/small batch"/>
    <n v="1.0153353333333335"/>
    <x v="1809"/>
    <x v="7"/>
    <x v="33"/>
  </r>
  <r>
    <n v="2451"/>
    <x v="2451"/>
    <x v="2449"/>
    <x v="3"/>
    <x v="1687"/>
    <x v="0"/>
    <x v="0"/>
    <s v="USD"/>
    <n v="1488750490"/>
    <n v="1487022490"/>
    <b v="0"/>
    <x v="153"/>
    <b v="1"/>
    <s v="food/small batch"/>
    <n v="1.1545000000000001"/>
    <x v="1810"/>
    <x v="7"/>
    <x v="33"/>
  </r>
  <r>
    <n v="2452"/>
    <x v="2452"/>
    <x v="2450"/>
    <x v="20"/>
    <x v="1688"/>
    <x v="0"/>
    <x v="0"/>
    <s v="USD"/>
    <n v="1451430000"/>
    <n v="1448914500"/>
    <b v="0"/>
    <x v="41"/>
    <b v="1"/>
    <s v="food/small batch"/>
    <n v="1.335"/>
    <x v="1811"/>
    <x v="7"/>
    <x v="33"/>
  </r>
  <r>
    <n v="2453"/>
    <x v="2453"/>
    <x v="2451"/>
    <x v="9"/>
    <x v="1689"/>
    <x v="0"/>
    <x v="0"/>
    <s v="USD"/>
    <n v="1486053409"/>
    <n v="1483461409"/>
    <b v="0"/>
    <x v="85"/>
    <b v="1"/>
    <s v="food/small batch"/>
    <n v="1.5469999999999999"/>
    <x v="1812"/>
    <x v="7"/>
    <x v="33"/>
  </r>
  <r>
    <n v="2454"/>
    <x v="2454"/>
    <x v="2452"/>
    <x v="19"/>
    <x v="1690"/>
    <x v="0"/>
    <x v="0"/>
    <s v="USD"/>
    <n v="1489207808"/>
    <n v="1486183808"/>
    <b v="0"/>
    <x v="208"/>
    <b v="1"/>
    <s v="food/small batch"/>
    <n v="1.0084571428571429"/>
    <x v="1813"/>
    <x v="7"/>
    <x v="33"/>
  </r>
  <r>
    <n v="2455"/>
    <x v="2455"/>
    <x v="2453"/>
    <x v="43"/>
    <x v="1691"/>
    <x v="0"/>
    <x v="0"/>
    <s v="USD"/>
    <n v="1461177950"/>
    <n v="1458758750"/>
    <b v="0"/>
    <x v="38"/>
    <b v="1"/>
    <s v="food/small batch"/>
    <n v="1.82"/>
    <x v="1814"/>
    <x v="7"/>
    <x v="33"/>
  </r>
  <r>
    <n v="2456"/>
    <x v="2456"/>
    <x v="2454"/>
    <x v="15"/>
    <x v="1692"/>
    <x v="0"/>
    <x v="0"/>
    <s v="USD"/>
    <n v="1488063839"/>
    <n v="1485471839"/>
    <b v="0"/>
    <x v="85"/>
    <b v="1"/>
    <s v="food/small batch"/>
    <n v="1.8086666666666666"/>
    <x v="1815"/>
    <x v="7"/>
    <x v="33"/>
  </r>
  <r>
    <n v="2457"/>
    <x v="2457"/>
    <x v="2455"/>
    <x v="165"/>
    <x v="1693"/>
    <x v="0"/>
    <x v="0"/>
    <s v="USD"/>
    <n v="1458826056"/>
    <n v="1456237656"/>
    <b v="0"/>
    <x v="204"/>
    <b v="1"/>
    <s v="food/small batch"/>
    <n v="1.0230434782608695"/>
    <x v="1816"/>
    <x v="7"/>
    <x v="33"/>
  </r>
  <r>
    <n v="2458"/>
    <x v="2458"/>
    <x v="2456"/>
    <x v="10"/>
    <x v="1603"/>
    <x v="0"/>
    <x v="0"/>
    <s v="USD"/>
    <n v="1465498800"/>
    <n v="1462481718"/>
    <b v="0"/>
    <x v="144"/>
    <b v="1"/>
    <s v="food/small batch"/>
    <n v="1.1017999999999999"/>
    <x v="1817"/>
    <x v="7"/>
    <x v="33"/>
  </r>
  <r>
    <n v="2459"/>
    <x v="2459"/>
    <x v="2457"/>
    <x v="11"/>
    <x v="1694"/>
    <x v="0"/>
    <x v="0"/>
    <s v="USD"/>
    <n v="1458742685"/>
    <n v="1454858285"/>
    <b v="0"/>
    <x v="460"/>
    <b v="1"/>
    <s v="food/small batch"/>
    <n v="1.0225"/>
    <x v="1818"/>
    <x v="7"/>
    <x v="33"/>
  </r>
  <r>
    <n v="2460"/>
    <x v="2460"/>
    <x v="2458"/>
    <x v="0"/>
    <x v="1695"/>
    <x v="0"/>
    <x v="0"/>
    <s v="USD"/>
    <n v="1483417020"/>
    <n v="1480480167"/>
    <b v="0"/>
    <x v="32"/>
    <b v="1"/>
    <s v="food/small batch"/>
    <n v="1.0078823529411765"/>
    <x v="1819"/>
    <x v="7"/>
    <x v="33"/>
  </r>
  <r>
    <n v="2461"/>
    <x v="2461"/>
    <x v="2459"/>
    <x v="51"/>
    <x v="1696"/>
    <x v="0"/>
    <x v="0"/>
    <s v="USD"/>
    <n v="1317438000"/>
    <n v="1314577097"/>
    <b v="0"/>
    <x v="48"/>
    <b v="1"/>
    <s v="music/indie rock"/>
    <n v="1.038"/>
    <x v="1820"/>
    <x v="4"/>
    <x v="14"/>
  </r>
  <r>
    <n v="2462"/>
    <x v="2462"/>
    <x v="2460"/>
    <x v="9"/>
    <x v="1697"/>
    <x v="0"/>
    <x v="0"/>
    <s v="USD"/>
    <n v="1342672096"/>
    <n v="1340944096"/>
    <b v="0"/>
    <x v="248"/>
    <b v="1"/>
    <s v="music/indie rock"/>
    <n v="1.1070833333333334"/>
    <x v="1821"/>
    <x v="4"/>
    <x v="14"/>
  </r>
  <r>
    <n v="2463"/>
    <x v="2463"/>
    <x v="2461"/>
    <x v="13"/>
    <x v="66"/>
    <x v="0"/>
    <x v="0"/>
    <s v="USD"/>
    <n v="1366138800"/>
    <n v="1362710425"/>
    <b v="0"/>
    <x v="11"/>
    <b v="1"/>
    <s v="music/indie rock"/>
    <n v="1.1625000000000001"/>
    <x v="1144"/>
    <x v="4"/>
    <x v="14"/>
  </r>
  <r>
    <n v="2464"/>
    <x v="2464"/>
    <x v="2462"/>
    <x v="13"/>
    <x v="580"/>
    <x v="0"/>
    <x v="5"/>
    <s v="CAD"/>
    <n v="1443641340"/>
    <n v="1441143397"/>
    <b v="0"/>
    <x v="68"/>
    <b v="1"/>
    <s v="music/indie rock"/>
    <n v="1.111"/>
    <x v="1822"/>
    <x v="4"/>
    <x v="14"/>
  </r>
  <r>
    <n v="2465"/>
    <x v="2465"/>
    <x v="2463"/>
    <x v="176"/>
    <x v="1698"/>
    <x v="0"/>
    <x v="0"/>
    <s v="USD"/>
    <n v="1348420548"/>
    <n v="1345828548"/>
    <b v="0"/>
    <x v="53"/>
    <b v="1"/>
    <s v="music/indie rock"/>
    <n v="1.8014285714285714"/>
    <x v="1823"/>
    <x v="4"/>
    <x v="14"/>
  </r>
  <r>
    <n v="2466"/>
    <x v="2466"/>
    <x v="2464"/>
    <x v="30"/>
    <x v="911"/>
    <x v="0"/>
    <x v="0"/>
    <s v="USD"/>
    <n v="1368066453"/>
    <n v="1365474453"/>
    <b v="0"/>
    <x v="47"/>
    <b v="1"/>
    <s v="music/indie rock"/>
    <n v="1"/>
    <x v="1824"/>
    <x v="4"/>
    <x v="14"/>
  </r>
  <r>
    <n v="2467"/>
    <x v="2467"/>
    <x v="2465"/>
    <x v="28"/>
    <x v="1699"/>
    <x v="0"/>
    <x v="0"/>
    <s v="USD"/>
    <n v="1336669200"/>
    <n v="1335473931"/>
    <b v="0"/>
    <x v="68"/>
    <b v="1"/>
    <s v="music/indie rock"/>
    <n v="1.1850000000000001"/>
    <x v="1825"/>
    <x v="4"/>
    <x v="14"/>
  </r>
  <r>
    <n v="2468"/>
    <x v="2468"/>
    <x v="2466"/>
    <x v="13"/>
    <x v="1700"/>
    <x v="0"/>
    <x v="0"/>
    <s v="USD"/>
    <n v="1351400400"/>
    <n v="1348285321"/>
    <b v="0"/>
    <x v="6"/>
    <b v="1"/>
    <s v="music/indie rock"/>
    <n v="1.0721700000000001"/>
    <x v="1826"/>
    <x v="4"/>
    <x v="14"/>
  </r>
  <r>
    <n v="2469"/>
    <x v="2469"/>
    <x v="2467"/>
    <x v="38"/>
    <x v="1701"/>
    <x v="0"/>
    <x v="0"/>
    <s v="USD"/>
    <n v="1297160329"/>
    <n v="1295000329"/>
    <b v="0"/>
    <x v="5"/>
    <b v="1"/>
    <s v="music/indie rock"/>
    <n v="1.1366666666666667"/>
    <x v="1827"/>
    <x v="4"/>
    <x v="14"/>
  </r>
  <r>
    <n v="2470"/>
    <x v="2470"/>
    <x v="2468"/>
    <x v="28"/>
    <x v="1702"/>
    <x v="0"/>
    <x v="0"/>
    <s v="USD"/>
    <n v="1337824055"/>
    <n v="1335232055"/>
    <b v="0"/>
    <x v="17"/>
    <b v="1"/>
    <s v="music/indie rock"/>
    <n v="1.0316400000000001"/>
    <x v="1828"/>
    <x v="4"/>
    <x v="14"/>
  </r>
  <r>
    <n v="2471"/>
    <x v="2471"/>
    <x v="2469"/>
    <x v="2"/>
    <x v="141"/>
    <x v="0"/>
    <x v="0"/>
    <s v="USD"/>
    <n v="1327535392"/>
    <n v="1324079392"/>
    <b v="0"/>
    <x v="57"/>
    <b v="1"/>
    <s v="music/indie rock"/>
    <n v="1.28"/>
    <x v="1829"/>
    <x v="4"/>
    <x v="14"/>
  </r>
  <r>
    <n v="2472"/>
    <x v="2472"/>
    <x v="2470"/>
    <x v="51"/>
    <x v="1703"/>
    <x v="0"/>
    <x v="0"/>
    <s v="USD"/>
    <n v="1283562180"/>
    <n v="1277433980"/>
    <b v="0"/>
    <x v="201"/>
    <b v="1"/>
    <s v="music/indie rock"/>
    <n v="1.3576026666666667"/>
    <x v="1830"/>
    <x v="4"/>
    <x v="14"/>
  </r>
  <r>
    <n v="2473"/>
    <x v="2473"/>
    <x v="2471"/>
    <x v="13"/>
    <x v="41"/>
    <x v="0"/>
    <x v="0"/>
    <s v="USD"/>
    <n v="1352573869"/>
    <n v="1349978269"/>
    <b v="0"/>
    <x v="5"/>
    <b v="1"/>
    <s v="music/indie rock"/>
    <n v="1"/>
    <x v="1831"/>
    <x v="4"/>
    <x v="14"/>
  </r>
  <r>
    <n v="2474"/>
    <x v="2474"/>
    <x v="2472"/>
    <x v="10"/>
    <x v="1704"/>
    <x v="0"/>
    <x v="0"/>
    <s v="USD"/>
    <n v="1286756176"/>
    <n v="1282868176"/>
    <b v="0"/>
    <x v="44"/>
    <b v="1"/>
    <s v="music/indie rock"/>
    <n v="1.0000360000000001"/>
    <x v="1832"/>
    <x v="4"/>
    <x v="14"/>
  </r>
  <r>
    <n v="2475"/>
    <x v="2475"/>
    <x v="2473"/>
    <x v="30"/>
    <x v="1705"/>
    <x v="0"/>
    <x v="0"/>
    <s v="USD"/>
    <n v="1278799200"/>
    <n v="1273647255"/>
    <b v="0"/>
    <x v="75"/>
    <b v="1"/>
    <s v="music/indie rock"/>
    <n v="1.0471999999999999"/>
    <x v="1833"/>
    <x v="4"/>
    <x v="14"/>
  </r>
  <r>
    <n v="2476"/>
    <x v="2476"/>
    <x v="2474"/>
    <x v="50"/>
    <x v="1706"/>
    <x v="0"/>
    <x v="0"/>
    <s v="USD"/>
    <n v="1415004770"/>
    <n v="1412149970"/>
    <b v="0"/>
    <x v="165"/>
    <b v="1"/>
    <s v="music/indie rock"/>
    <n v="1.050225"/>
    <x v="1834"/>
    <x v="4"/>
    <x v="14"/>
  </r>
  <r>
    <n v="2477"/>
    <x v="823"/>
    <x v="2475"/>
    <x v="47"/>
    <x v="1707"/>
    <x v="0"/>
    <x v="0"/>
    <s v="USD"/>
    <n v="1344789345"/>
    <n v="1340901345"/>
    <b v="0"/>
    <x v="14"/>
    <b v="1"/>
    <s v="music/indie rock"/>
    <n v="1.7133333333333334"/>
    <x v="1835"/>
    <x v="4"/>
    <x v="14"/>
  </r>
  <r>
    <n v="2478"/>
    <x v="2477"/>
    <x v="2476"/>
    <x v="6"/>
    <x v="1708"/>
    <x v="0"/>
    <x v="0"/>
    <s v="USD"/>
    <n v="1358117313"/>
    <n v="1355525313"/>
    <b v="0"/>
    <x v="1"/>
    <b v="1"/>
    <s v="music/indie rock"/>
    <n v="1.2749999999999999"/>
    <x v="1836"/>
    <x v="4"/>
    <x v="14"/>
  </r>
  <r>
    <n v="2479"/>
    <x v="2478"/>
    <x v="2477"/>
    <x v="43"/>
    <x v="1709"/>
    <x v="0"/>
    <x v="0"/>
    <s v="USD"/>
    <n v="1343440800"/>
    <n v="1342545994"/>
    <b v="0"/>
    <x v="38"/>
    <b v="1"/>
    <s v="music/indie rock"/>
    <n v="1.3344333333333334"/>
    <x v="1837"/>
    <x v="4"/>
    <x v="14"/>
  </r>
  <r>
    <n v="2480"/>
    <x v="2479"/>
    <x v="2478"/>
    <x v="13"/>
    <x v="41"/>
    <x v="0"/>
    <x v="0"/>
    <s v="USD"/>
    <n v="1444516084"/>
    <n v="1439332084"/>
    <b v="0"/>
    <x v="22"/>
    <b v="1"/>
    <s v="music/indie rock"/>
    <n v="1"/>
    <x v="409"/>
    <x v="4"/>
    <x v="14"/>
  </r>
  <r>
    <n v="2481"/>
    <x v="2480"/>
    <x v="2479"/>
    <x v="23"/>
    <x v="1710"/>
    <x v="0"/>
    <x v="0"/>
    <s v="USD"/>
    <n v="1335799808"/>
    <n v="1333207808"/>
    <b v="0"/>
    <x v="195"/>
    <b v="1"/>
    <s v="music/indie rock"/>
    <n v="1.1291099999999998"/>
    <x v="1838"/>
    <x v="4"/>
    <x v="14"/>
  </r>
  <r>
    <n v="2482"/>
    <x v="2481"/>
    <x v="2480"/>
    <x v="28"/>
    <x v="1099"/>
    <x v="0"/>
    <x v="0"/>
    <s v="USD"/>
    <n v="1312224383"/>
    <n v="1308336383"/>
    <b v="0"/>
    <x v="20"/>
    <b v="1"/>
    <s v="music/indie rock"/>
    <n v="1.0009999999999999"/>
    <x v="1726"/>
    <x v="4"/>
    <x v="14"/>
  </r>
  <r>
    <n v="2483"/>
    <x v="2482"/>
    <x v="2481"/>
    <x v="184"/>
    <x v="1711"/>
    <x v="0"/>
    <x v="0"/>
    <s v="USD"/>
    <n v="1335891603"/>
    <n v="1330711203"/>
    <b v="0"/>
    <x v="10"/>
    <b v="1"/>
    <s v="music/indie rock"/>
    <n v="1.1372727272727272"/>
    <x v="1839"/>
    <x v="4"/>
    <x v="14"/>
  </r>
  <r>
    <n v="2484"/>
    <x v="2483"/>
    <x v="2482"/>
    <x v="8"/>
    <x v="1712"/>
    <x v="0"/>
    <x v="0"/>
    <s v="USD"/>
    <n v="1316124003"/>
    <n v="1313532003"/>
    <b v="0"/>
    <x v="240"/>
    <b v="1"/>
    <s v="music/indie rock"/>
    <n v="1.1931742857142855"/>
    <x v="1840"/>
    <x v="4"/>
    <x v="14"/>
  </r>
  <r>
    <n v="2485"/>
    <x v="2484"/>
    <x v="2483"/>
    <x v="13"/>
    <x v="318"/>
    <x v="0"/>
    <x v="0"/>
    <s v="USD"/>
    <n v="1318463879"/>
    <n v="1315439879"/>
    <b v="0"/>
    <x v="14"/>
    <b v="1"/>
    <s v="music/indie rock"/>
    <n v="1.0325"/>
    <x v="1841"/>
    <x v="4"/>
    <x v="14"/>
  </r>
  <r>
    <n v="2486"/>
    <x v="2485"/>
    <x v="2484"/>
    <x v="43"/>
    <x v="1713"/>
    <x v="0"/>
    <x v="0"/>
    <s v="USD"/>
    <n v="1335113976"/>
    <n v="1332521976"/>
    <b v="0"/>
    <x v="209"/>
    <b v="1"/>
    <s v="music/indie rock"/>
    <n v="2.6566666666666667"/>
    <x v="1842"/>
    <x v="4"/>
    <x v="14"/>
  </r>
  <r>
    <n v="2487"/>
    <x v="2486"/>
    <x v="2485"/>
    <x v="15"/>
    <x v="1714"/>
    <x v="0"/>
    <x v="0"/>
    <s v="USD"/>
    <n v="1338083997"/>
    <n v="1335491997"/>
    <b v="0"/>
    <x v="44"/>
    <b v="1"/>
    <s v="music/indie rock"/>
    <n v="1.0005066666666667"/>
    <x v="1843"/>
    <x v="4"/>
    <x v="14"/>
  </r>
  <r>
    <n v="2488"/>
    <x v="2487"/>
    <x v="2486"/>
    <x v="9"/>
    <x v="1715"/>
    <x v="0"/>
    <x v="0"/>
    <s v="USD"/>
    <n v="1321459908"/>
    <n v="1318864308"/>
    <b v="0"/>
    <x v="71"/>
    <b v="1"/>
    <s v="music/indie rock"/>
    <n v="1.0669999999999999"/>
    <x v="1844"/>
    <x v="4"/>
    <x v="14"/>
  </r>
  <r>
    <n v="2489"/>
    <x v="2488"/>
    <x v="2487"/>
    <x v="8"/>
    <x v="1716"/>
    <x v="0"/>
    <x v="0"/>
    <s v="USD"/>
    <n v="1368117239"/>
    <n v="1365525239"/>
    <b v="0"/>
    <x v="11"/>
    <b v="1"/>
    <s v="music/indie rock"/>
    <n v="1.3367142857142857"/>
    <x v="1845"/>
    <x v="4"/>
    <x v="14"/>
  </r>
  <r>
    <n v="2490"/>
    <x v="2489"/>
    <x v="2488"/>
    <x v="2"/>
    <x v="1493"/>
    <x v="0"/>
    <x v="0"/>
    <s v="USD"/>
    <n v="1340429276"/>
    <n v="1335245276"/>
    <b v="0"/>
    <x v="38"/>
    <b v="1"/>
    <s v="music/indie rock"/>
    <n v="1.214"/>
    <x v="1846"/>
    <x v="4"/>
    <x v="14"/>
  </r>
  <r>
    <n v="2491"/>
    <x v="2490"/>
    <x v="2489"/>
    <x v="2"/>
    <x v="1717"/>
    <x v="0"/>
    <x v="0"/>
    <s v="USD"/>
    <n v="1295142660"/>
    <n v="1293739714"/>
    <b v="0"/>
    <x v="73"/>
    <b v="1"/>
    <s v="music/indie rock"/>
    <n v="1.032"/>
    <x v="1847"/>
    <x v="4"/>
    <x v="14"/>
  </r>
  <r>
    <n v="2492"/>
    <x v="2491"/>
    <x v="2490"/>
    <x v="20"/>
    <x v="661"/>
    <x v="0"/>
    <x v="0"/>
    <s v="USD"/>
    <n v="1339840740"/>
    <n v="1335397188"/>
    <b v="0"/>
    <x v="74"/>
    <b v="1"/>
    <s v="music/indie rock"/>
    <n v="1.25"/>
    <x v="1848"/>
    <x v="4"/>
    <x v="14"/>
  </r>
  <r>
    <n v="2493"/>
    <x v="2492"/>
    <x v="2491"/>
    <x v="22"/>
    <x v="1718"/>
    <x v="0"/>
    <x v="0"/>
    <s v="USD"/>
    <n v="1367208140"/>
    <n v="1363320140"/>
    <b v="0"/>
    <x v="461"/>
    <b v="1"/>
    <s v="music/indie rock"/>
    <n v="1.2869999999999999"/>
    <x v="1849"/>
    <x v="4"/>
    <x v="14"/>
  </r>
  <r>
    <n v="2494"/>
    <x v="2493"/>
    <x v="2492"/>
    <x v="15"/>
    <x v="1719"/>
    <x v="0"/>
    <x v="0"/>
    <s v="USD"/>
    <n v="1337786944"/>
    <n v="1335194944"/>
    <b v="0"/>
    <x v="70"/>
    <b v="1"/>
    <s v="music/indie rock"/>
    <n v="1.0100533333333332"/>
    <x v="1850"/>
    <x v="4"/>
    <x v="14"/>
  </r>
  <r>
    <n v="2495"/>
    <x v="2494"/>
    <x v="2493"/>
    <x v="15"/>
    <x v="1720"/>
    <x v="0"/>
    <x v="0"/>
    <s v="USD"/>
    <n v="1339022575"/>
    <n v="1336430575"/>
    <b v="0"/>
    <x v="288"/>
    <b v="1"/>
    <s v="music/indie rock"/>
    <n v="1.2753666666666665"/>
    <x v="1851"/>
    <x v="4"/>
    <x v="14"/>
  </r>
  <r>
    <n v="2496"/>
    <x v="2495"/>
    <x v="2494"/>
    <x v="12"/>
    <x v="44"/>
    <x v="0"/>
    <x v="0"/>
    <s v="USD"/>
    <n v="1364597692"/>
    <n v="1361577292"/>
    <b v="0"/>
    <x v="73"/>
    <b v="1"/>
    <s v="music/indie rock"/>
    <n v="1"/>
    <x v="1852"/>
    <x v="4"/>
    <x v="14"/>
  </r>
  <r>
    <n v="2497"/>
    <x v="2496"/>
    <x v="2495"/>
    <x v="23"/>
    <x v="1721"/>
    <x v="0"/>
    <x v="0"/>
    <s v="USD"/>
    <n v="1312578338"/>
    <n v="1309986338"/>
    <b v="0"/>
    <x v="66"/>
    <b v="1"/>
    <s v="music/indie rock"/>
    <n v="1.127715"/>
    <x v="1853"/>
    <x v="4"/>
    <x v="14"/>
  </r>
  <r>
    <n v="2498"/>
    <x v="2497"/>
    <x v="2496"/>
    <x v="28"/>
    <x v="1722"/>
    <x v="0"/>
    <x v="0"/>
    <s v="USD"/>
    <n v="1422400387"/>
    <n v="1421190787"/>
    <b v="0"/>
    <x v="9"/>
    <b v="1"/>
    <s v="music/indie rock"/>
    <n v="1.056"/>
    <x v="1854"/>
    <x v="4"/>
    <x v="14"/>
  </r>
  <r>
    <n v="2499"/>
    <x v="2498"/>
    <x v="2497"/>
    <x v="23"/>
    <x v="1723"/>
    <x v="0"/>
    <x v="0"/>
    <s v="USD"/>
    <n v="1356976800"/>
    <n v="1352820837"/>
    <b v="0"/>
    <x v="203"/>
    <b v="1"/>
    <s v="music/indie rock"/>
    <n v="2.0262500000000001"/>
    <x v="1855"/>
    <x v="4"/>
    <x v="14"/>
  </r>
  <r>
    <n v="2500"/>
    <x v="2499"/>
    <x v="2498"/>
    <x v="20"/>
    <x v="1724"/>
    <x v="0"/>
    <x v="0"/>
    <s v="USD"/>
    <n v="1340476375"/>
    <n v="1337884375"/>
    <b v="0"/>
    <x v="60"/>
    <b v="1"/>
    <s v="music/indie rock"/>
    <n v="1.1333333333333333"/>
    <x v="1856"/>
    <x v="4"/>
    <x v="14"/>
  </r>
  <r>
    <n v="2501"/>
    <x v="2500"/>
    <x v="2499"/>
    <x v="34"/>
    <x v="1725"/>
    <x v="2"/>
    <x v="5"/>
    <s v="CAD"/>
    <n v="1443379104"/>
    <n v="1440787104"/>
    <b v="0"/>
    <x v="63"/>
    <b v="0"/>
    <s v="food/restaurants"/>
    <n v="2.5545454545454545E-2"/>
    <x v="1857"/>
    <x v="7"/>
    <x v="34"/>
  </r>
  <r>
    <n v="2502"/>
    <x v="2501"/>
    <x v="2500"/>
    <x v="74"/>
    <x v="1726"/>
    <x v="2"/>
    <x v="0"/>
    <s v="USD"/>
    <n v="1411328918"/>
    <n v="1407440918"/>
    <b v="0"/>
    <x v="81"/>
    <b v="0"/>
    <s v="food/restaurants"/>
    <n v="7.8181818181818181E-4"/>
    <x v="1858"/>
    <x v="7"/>
    <x v="34"/>
  </r>
  <r>
    <n v="2503"/>
    <x v="2502"/>
    <x v="2501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x v="2503"/>
    <x v="2502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x v="2504"/>
    <x v="2503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x v="2505"/>
    <x v="2504"/>
    <x v="10"/>
    <x v="134"/>
    <x v="2"/>
    <x v="1"/>
    <s v="GBP"/>
    <n v="1443906000"/>
    <n v="1441955269"/>
    <b v="0"/>
    <x v="84"/>
    <b v="0"/>
    <s v="food/restaurants"/>
    <n v="6.0000000000000001E-3"/>
    <x v="2"/>
    <x v="7"/>
    <x v="34"/>
  </r>
  <r>
    <n v="2507"/>
    <x v="2506"/>
    <x v="2505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x v="2507"/>
    <x v="2506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x v="2508"/>
    <x v="2507"/>
    <x v="75"/>
    <x v="325"/>
    <x v="2"/>
    <x v="1"/>
    <s v="GBP"/>
    <n v="1429554349"/>
    <n v="1424719549"/>
    <b v="0"/>
    <x v="33"/>
    <b v="0"/>
    <s v="food/restaurants"/>
    <n v="1.0526315789473684E-2"/>
    <x v="680"/>
    <x v="7"/>
    <x v="34"/>
  </r>
  <r>
    <n v="2510"/>
    <x v="2509"/>
    <x v="2508"/>
    <x v="63"/>
    <x v="735"/>
    <x v="2"/>
    <x v="0"/>
    <s v="USD"/>
    <n v="1431647772"/>
    <n v="1426463772"/>
    <b v="0"/>
    <x v="84"/>
    <b v="0"/>
    <s v="food/restaurants"/>
    <n v="1.5E-3"/>
    <x v="839"/>
    <x v="7"/>
    <x v="34"/>
  </r>
  <r>
    <n v="2511"/>
    <x v="2510"/>
    <x v="2509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x v="2511"/>
    <x v="2510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x v="2512"/>
    <x v="2511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x v="2513"/>
    <x v="2512"/>
    <x v="14"/>
    <x v="852"/>
    <x v="2"/>
    <x v="0"/>
    <s v="USD"/>
    <n v="1408526477"/>
    <n v="1407057677"/>
    <b v="0"/>
    <x v="80"/>
    <b v="0"/>
    <s v="food/restaurants"/>
    <n v="1.7500000000000002E-2"/>
    <x v="1859"/>
    <x v="7"/>
    <x v="34"/>
  </r>
  <r>
    <n v="2515"/>
    <x v="2514"/>
    <x v="2513"/>
    <x v="10"/>
    <x v="1727"/>
    <x v="2"/>
    <x v="0"/>
    <s v="USD"/>
    <n v="1424635753"/>
    <n v="1422043753"/>
    <b v="0"/>
    <x v="8"/>
    <b v="0"/>
    <s v="food/restaurants"/>
    <n v="0.186"/>
    <x v="1860"/>
    <x v="7"/>
    <x v="34"/>
  </r>
  <r>
    <n v="2516"/>
    <x v="2515"/>
    <x v="2514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x v="2516"/>
    <x v="2515"/>
    <x v="102"/>
    <x v="1728"/>
    <x v="2"/>
    <x v="5"/>
    <s v="CAD"/>
    <n v="1426788930"/>
    <n v="1424200530"/>
    <b v="0"/>
    <x v="51"/>
    <b v="0"/>
    <s v="food/restaurants"/>
    <n v="9.8166666666666666E-2"/>
    <x v="1861"/>
    <x v="7"/>
    <x v="34"/>
  </r>
  <r>
    <n v="2518"/>
    <x v="2517"/>
    <x v="2516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x v="2518"/>
    <x v="2517"/>
    <x v="60"/>
    <x v="654"/>
    <x v="2"/>
    <x v="0"/>
    <s v="USD"/>
    <n v="1405741404"/>
    <n v="1403149404"/>
    <b v="0"/>
    <x v="80"/>
    <b v="0"/>
    <s v="food/restaurants"/>
    <n v="4.3333333333333331E-4"/>
    <x v="1862"/>
    <x v="7"/>
    <x v="34"/>
  </r>
  <r>
    <n v="2520"/>
    <x v="2519"/>
    <x v="2518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x v="2520"/>
    <x v="2519"/>
    <x v="78"/>
    <x v="1729"/>
    <x v="0"/>
    <x v="0"/>
    <s v="USD"/>
    <n v="1444778021"/>
    <n v="1442963621"/>
    <b v="0"/>
    <x v="462"/>
    <b v="1"/>
    <s v="music/classical music"/>
    <n v="1.0948792000000001"/>
    <x v="1863"/>
    <x v="4"/>
    <x v="35"/>
  </r>
  <r>
    <n v="2522"/>
    <x v="2521"/>
    <x v="2520"/>
    <x v="10"/>
    <x v="97"/>
    <x v="0"/>
    <x v="0"/>
    <s v="USD"/>
    <n v="1461336720"/>
    <n v="1459431960"/>
    <b v="0"/>
    <x v="74"/>
    <b v="1"/>
    <s v="music/classical music"/>
    <n v="1"/>
    <x v="1864"/>
    <x v="4"/>
    <x v="35"/>
  </r>
  <r>
    <n v="2523"/>
    <x v="2522"/>
    <x v="2521"/>
    <x v="42"/>
    <x v="1730"/>
    <x v="0"/>
    <x v="0"/>
    <s v="USD"/>
    <n v="1416270292"/>
    <n v="1413674692"/>
    <b v="0"/>
    <x v="55"/>
    <b v="1"/>
    <s v="music/classical music"/>
    <n v="1.5644444444444445"/>
    <x v="1865"/>
    <x v="4"/>
    <x v="35"/>
  </r>
  <r>
    <n v="2524"/>
    <x v="2523"/>
    <x v="2522"/>
    <x v="51"/>
    <x v="1731"/>
    <x v="0"/>
    <x v="0"/>
    <s v="USD"/>
    <n v="1419136200"/>
    <n v="1416338557"/>
    <b v="0"/>
    <x v="68"/>
    <b v="1"/>
    <s v="music/classical music"/>
    <n v="1.016"/>
    <x v="1866"/>
    <x v="4"/>
    <x v="35"/>
  </r>
  <r>
    <n v="2525"/>
    <x v="2524"/>
    <x v="2523"/>
    <x v="6"/>
    <x v="1732"/>
    <x v="0"/>
    <x v="0"/>
    <s v="USD"/>
    <n v="1340914571"/>
    <n v="1338322571"/>
    <b v="0"/>
    <x v="144"/>
    <b v="1"/>
    <s v="music/classical music"/>
    <n v="1.00325"/>
    <x v="1867"/>
    <x v="4"/>
    <x v="35"/>
  </r>
  <r>
    <n v="2526"/>
    <x v="2525"/>
    <x v="2524"/>
    <x v="23"/>
    <x v="1733"/>
    <x v="0"/>
    <x v="0"/>
    <s v="USD"/>
    <n v="1418014740"/>
    <n v="1415585474"/>
    <b v="0"/>
    <x v="51"/>
    <b v="1"/>
    <s v="music/classical music"/>
    <n v="1.1294999999999999"/>
    <x v="1868"/>
    <x v="4"/>
    <x v="35"/>
  </r>
  <r>
    <n v="2527"/>
    <x v="2526"/>
    <x v="2525"/>
    <x v="23"/>
    <x v="1734"/>
    <x v="0"/>
    <x v="0"/>
    <s v="USD"/>
    <n v="1382068740"/>
    <n v="1380477691"/>
    <b v="0"/>
    <x v="26"/>
    <b v="1"/>
    <s v="music/classical music"/>
    <n v="1.02125"/>
    <x v="1869"/>
    <x v="4"/>
    <x v="35"/>
  </r>
  <r>
    <n v="2528"/>
    <x v="2527"/>
    <x v="2526"/>
    <x v="23"/>
    <x v="1735"/>
    <x v="0"/>
    <x v="1"/>
    <s v="GBP"/>
    <n v="1440068400"/>
    <n v="1438459303"/>
    <b v="0"/>
    <x v="75"/>
    <b v="1"/>
    <s v="music/classical music"/>
    <n v="1.0724974999999999"/>
    <x v="1870"/>
    <x v="4"/>
    <x v="35"/>
  </r>
  <r>
    <n v="2529"/>
    <x v="2528"/>
    <x v="2527"/>
    <x v="12"/>
    <x v="1736"/>
    <x v="0"/>
    <x v="0"/>
    <s v="USD"/>
    <n v="1332636975"/>
    <n v="1328752575"/>
    <b v="0"/>
    <x v="88"/>
    <b v="1"/>
    <s v="music/classical music"/>
    <n v="1.0428333333333333"/>
    <x v="1871"/>
    <x v="4"/>
    <x v="35"/>
  </r>
  <r>
    <n v="2530"/>
    <x v="2529"/>
    <x v="2528"/>
    <x v="115"/>
    <x v="1737"/>
    <x v="0"/>
    <x v="0"/>
    <s v="USD"/>
    <n v="1429505400"/>
    <n v="1426711505"/>
    <b v="0"/>
    <x v="53"/>
    <b v="1"/>
    <s v="music/classical music"/>
    <n v="1"/>
    <x v="1872"/>
    <x v="4"/>
    <x v="35"/>
  </r>
  <r>
    <n v="2531"/>
    <x v="2530"/>
    <x v="2529"/>
    <x v="37"/>
    <x v="1733"/>
    <x v="0"/>
    <x v="0"/>
    <s v="USD"/>
    <n v="1439611140"/>
    <n v="1437668354"/>
    <b v="0"/>
    <x v="42"/>
    <b v="1"/>
    <s v="music/classical music"/>
    <n v="1.004"/>
    <x v="1873"/>
    <x v="4"/>
    <x v="35"/>
  </r>
  <r>
    <n v="2532"/>
    <x v="2531"/>
    <x v="2530"/>
    <x v="23"/>
    <x v="1738"/>
    <x v="0"/>
    <x v="0"/>
    <s v="USD"/>
    <n v="1345148566"/>
    <n v="1342556566"/>
    <b v="0"/>
    <x v="65"/>
    <b v="1"/>
    <s v="music/classical music"/>
    <n v="1.26125"/>
    <x v="1874"/>
    <x v="4"/>
    <x v="35"/>
  </r>
  <r>
    <n v="2533"/>
    <x v="2532"/>
    <x v="2531"/>
    <x v="51"/>
    <x v="1739"/>
    <x v="0"/>
    <x v="0"/>
    <s v="USD"/>
    <n v="1362160868"/>
    <n v="1359568911"/>
    <b v="0"/>
    <x v="327"/>
    <b v="1"/>
    <s v="music/classical music"/>
    <n v="1.1066666666666667"/>
    <x v="1875"/>
    <x v="4"/>
    <x v="35"/>
  </r>
  <r>
    <n v="2534"/>
    <x v="2533"/>
    <x v="2532"/>
    <x v="13"/>
    <x v="1740"/>
    <x v="0"/>
    <x v="0"/>
    <s v="USD"/>
    <n v="1262325600"/>
    <n v="1257871712"/>
    <b v="0"/>
    <x v="25"/>
    <b v="1"/>
    <s v="music/classical music"/>
    <n v="1.05"/>
    <x v="1876"/>
    <x v="4"/>
    <x v="35"/>
  </r>
  <r>
    <n v="2535"/>
    <x v="2534"/>
    <x v="2533"/>
    <x v="22"/>
    <x v="1741"/>
    <x v="0"/>
    <x v="0"/>
    <s v="USD"/>
    <n v="1417463945"/>
    <n v="1414781945"/>
    <b v="0"/>
    <x v="76"/>
    <b v="1"/>
    <s v="music/classical music"/>
    <n v="1.03775"/>
    <x v="1877"/>
    <x v="4"/>
    <x v="35"/>
  </r>
  <r>
    <n v="2536"/>
    <x v="2535"/>
    <x v="2534"/>
    <x v="251"/>
    <x v="792"/>
    <x v="0"/>
    <x v="0"/>
    <s v="USD"/>
    <n v="1375151566"/>
    <n v="1373337166"/>
    <b v="0"/>
    <x v="80"/>
    <b v="1"/>
    <s v="music/classical music"/>
    <n v="1.1599999999999999"/>
    <x v="1878"/>
    <x v="4"/>
    <x v="35"/>
  </r>
  <r>
    <n v="2537"/>
    <x v="2536"/>
    <x v="2535"/>
    <x v="28"/>
    <x v="1742"/>
    <x v="0"/>
    <x v="0"/>
    <s v="USD"/>
    <n v="1312212855"/>
    <n v="1307028855"/>
    <b v="0"/>
    <x v="202"/>
    <b v="1"/>
    <s v="music/classical music"/>
    <n v="1.1000000000000001"/>
    <x v="101"/>
    <x v="4"/>
    <x v="35"/>
  </r>
  <r>
    <n v="2538"/>
    <x v="2537"/>
    <x v="2536"/>
    <x v="102"/>
    <x v="1743"/>
    <x v="0"/>
    <x v="0"/>
    <s v="USD"/>
    <n v="1361681940"/>
    <n v="1359029661"/>
    <b v="0"/>
    <x v="333"/>
    <b v="1"/>
    <s v="music/classical music"/>
    <n v="1.130176111111111"/>
    <x v="1879"/>
    <x v="4"/>
    <x v="35"/>
  </r>
  <r>
    <n v="2539"/>
    <x v="2538"/>
    <x v="2537"/>
    <x v="3"/>
    <x v="1744"/>
    <x v="0"/>
    <x v="0"/>
    <s v="USD"/>
    <n v="1422913152"/>
    <n v="1417729152"/>
    <b v="0"/>
    <x v="211"/>
    <b v="1"/>
    <s v="music/classical music"/>
    <n v="1.0024999999999999"/>
    <x v="1880"/>
    <x v="4"/>
    <x v="35"/>
  </r>
  <r>
    <n v="2540"/>
    <x v="2539"/>
    <x v="2538"/>
    <x v="30"/>
    <x v="1745"/>
    <x v="0"/>
    <x v="0"/>
    <s v="USD"/>
    <n v="1319904721"/>
    <n v="1314720721"/>
    <b v="0"/>
    <x v="74"/>
    <b v="1"/>
    <s v="music/classical music"/>
    <n v="1.034"/>
    <x v="1881"/>
    <x v="4"/>
    <x v="35"/>
  </r>
  <r>
    <n v="2541"/>
    <x v="2540"/>
    <x v="2539"/>
    <x v="8"/>
    <x v="1746"/>
    <x v="0"/>
    <x v="1"/>
    <s v="GBP"/>
    <n v="1380192418"/>
    <n v="1375008418"/>
    <b v="0"/>
    <x v="287"/>
    <b v="1"/>
    <s v="music/classical music"/>
    <n v="1.0702857142857143"/>
    <x v="1882"/>
    <x v="4"/>
    <x v="35"/>
  </r>
  <r>
    <n v="2542"/>
    <x v="2541"/>
    <x v="2540"/>
    <x v="176"/>
    <x v="1747"/>
    <x v="0"/>
    <x v="0"/>
    <s v="USD"/>
    <n v="1380599940"/>
    <n v="1377252857"/>
    <b v="0"/>
    <x v="62"/>
    <b v="1"/>
    <s v="music/classical music"/>
    <n v="1.0357142857142858"/>
    <x v="1883"/>
    <x v="4"/>
    <x v="35"/>
  </r>
  <r>
    <n v="2543"/>
    <x v="2542"/>
    <x v="2541"/>
    <x v="49"/>
    <x v="1748"/>
    <x v="0"/>
    <x v="0"/>
    <s v="USD"/>
    <n v="1293937200"/>
    <n v="1291257298"/>
    <b v="0"/>
    <x v="62"/>
    <b v="1"/>
    <s v="music/classical music"/>
    <n v="1.5640000000000001"/>
    <x v="1884"/>
    <x v="4"/>
    <x v="35"/>
  </r>
  <r>
    <n v="2544"/>
    <x v="2543"/>
    <x v="2542"/>
    <x v="10"/>
    <x v="1749"/>
    <x v="0"/>
    <x v="0"/>
    <s v="USD"/>
    <n v="1341750569"/>
    <n v="1339158569"/>
    <b v="0"/>
    <x v="7"/>
    <b v="1"/>
    <s v="music/classical music"/>
    <n v="1.0082"/>
    <x v="1885"/>
    <x v="4"/>
    <x v="35"/>
  </r>
  <r>
    <n v="2545"/>
    <x v="2544"/>
    <x v="2543"/>
    <x v="13"/>
    <x v="1750"/>
    <x v="0"/>
    <x v="0"/>
    <s v="USD"/>
    <n v="1424997000"/>
    <n v="1421983138"/>
    <b v="0"/>
    <x v="42"/>
    <b v="1"/>
    <s v="music/classical music"/>
    <n v="1.9530000000000001"/>
    <x v="1886"/>
    <x v="4"/>
    <x v="35"/>
  </r>
  <r>
    <n v="2546"/>
    <x v="2545"/>
    <x v="2544"/>
    <x v="8"/>
    <x v="1751"/>
    <x v="0"/>
    <x v="0"/>
    <s v="USD"/>
    <n v="1380949200"/>
    <n v="1378586179"/>
    <b v="0"/>
    <x v="71"/>
    <b v="1"/>
    <s v="music/classical music"/>
    <n v="1.1171428571428572"/>
    <x v="1887"/>
    <x v="4"/>
    <x v="35"/>
  </r>
  <r>
    <n v="2547"/>
    <x v="2546"/>
    <x v="2545"/>
    <x v="62"/>
    <x v="1752"/>
    <x v="0"/>
    <x v="0"/>
    <s v="USD"/>
    <n v="1333560803"/>
    <n v="1330972403"/>
    <b v="0"/>
    <x v="179"/>
    <b v="1"/>
    <s v="music/classical music"/>
    <n v="1.1985454545454546"/>
    <x v="1888"/>
    <x v="4"/>
    <x v="35"/>
  </r>
  <r>
    <n v="2548"/>
    <x v="2547"/>
    <x v="2546"/>
    <x v="12"/>
    <x v="1753"/>
    <x v="0"/>
    <x v="6"/>
    <s v="EUR"/>
    <n v="1475209620"/>
    <n v="1473087637"/>
    <b v="0"/>
    <x v="77"/>
    <b v="1"/>
    <s v="music/classical music"/>
    <n v="1.0185"/>
    <x v="1889"/>
    <x v="4"/>
    <x v="35"/>
  </r>
  <r>
    <n v="2549"/>
    <x v="2548"/>
    <x v="2547"/>
    <x v="351"/>
    <x v="1516"/>
    <x v="0"/>
    <x v="1"/>
    <s v="GBP"/>
    <n v="1370019600"/>
    <n v="1366999870"/>
    <b v="0"/>
    <x v="77"/>
    <b v="1"/>
    <s v="music/classical music"/>
    <n v="1.0280254777070064"/>
    <x v="1890"/>
    <x v="4"/>
    <x v="35"/>
  </r>
  <r>
    <n v="2550"/>
    <x v="2549"/>
    <x v="2548"/>
    <x v="115"/>
    <x v="1754"/>
    <x v="0"/>
    <x v="0"/>
    <s v="USD"/>
    <n v="1444276740"/>
    <n v="1439392406"/>
    <b v="0"/>
    <x v="3"/>
    <b v="1"/>
    <s v="music/classical music"/>
    <n v="1.0084615384615385"/>
    <x v="1891"/>
    <x v="4"/>
    <x v="35"/>
  </r>
  <r>
    <n v="2551"/>
    <x v="2550"/>
    <x v="2549"/>
    <x v="352"/>
    <x v="1755"/>
    <x v="0"/>
    <x v="0"/>
    <s v="USD"/>
    <n v="1332362880"/>
    <n v="1329890585"/>
    <b v="0"/>
    <x v="66"/>
    <b v="1"/>
    <s v="music/classical music"/>
    <n v="1.0273469387755103"/>
    <x v="1892"/>
    <x v="4"/>
    <x v="35"/>
  </r>
  <r>
    <n v="2552"/>
    <x v="2551"/>
    <x v="2550"/>
    <x v="9"/>
    <x v="1756"/>
    <x v="0"/>
    <x v="0"/>
    <s v="USD"/>
    <n v="1488741981"/>
    <n v="1486149981"/>
    <b v="0"/>
    <x v="59"/>
    <b v="1"/>
    <s v="music/classical music"/>
    <n v="1.0649999999999999"/>
    <x v="1893"/>
    <x v="4"/>
    <x v="35"/>
  </r>
  <r>
    <n v="2553"/>
    <x v="2552"/>
    <x v="2551"/>
    <x v="15"/>
    <x v="1757"/>
    <x v="0"/>
    <x v="0"/>
    <s v="USD"/>
    <n v="1348202807"/>
    <n v="1343018807"/>
    <b v="0"/>
    <x v="65"/>
    <b v="1"/>
    <s v="music/classical music"/>
    <n v="1.5553333333333332"/>
    <x v="1894"/>
    <x v="4"/>
    <x v="35"/>
  </r>
  <r>
    <n v="2554"/>
    <x v="2553"/>
    <x v="2552"/>
    <x v="9"/>
    <x v="1758"/>
    <x v="0"/>
    <x v="0"/>
    <s v="USD"/>
    <n v="1433131140"/>
    <n v="1430445163"/>
    <b v="0"/>
    <x v="85"/>
    <b v="1"/>
    <s v="music/classical music"/>
    <n v="1.228"/>
    <x v="1895"/>
    <x v="4"/>
    <x v="35"/>
  </r>
  <r>
    <n v="2555"/>
    <x v="2554"/>
    <x v="2553"/>
    <x v="13"/>
    <x v="1759"/>
    <x v="0"/>
    <x v="0"/>
    <s v="USD"/>
    <n v="1338219793"/>
    <n v="1335541393"/>
    <b v="0"/>
    <x v="2"/>
    <b v="1"/>
    <s v="music/classical music"/>
    <n v="1.0734999999999999"/>
    <x v="1896"/>
    <x v="4"/>
    <x v="35"/>
  </r>
  <r>
    <n v="2556"/>
    <x v="2555"/>
    <x v="2554"/>
    <x v="353"/>
    <x v="1760"/>
    <x v="0"/>
    <x v="0"/>
    <s v="USD"/>
    <n v="1356392857"/>
    <n v="1352504857"/>
    <b v="0"/>
    <x v="69"/>
    <b v="1"/>
    <s v="music/classical music"/>
    <n v="1.0550335570469798"/>
    <x v="1897"/>
    <x v="4"/>
    <x v="35"/>
  </r>
  <r>
    <n v="2557"/>
    <x v="2556"/>
    <x v="2555"/>
    <x v="42"/>
    <x v="1761"/>
    <x v="0"/>
    <x v="1"/>
    <s v="GBP"/>
    <n v="1400176386"/>
    <n v="1397584386"/>
    <b v="0"/>
    <x v="17"/>
    <b v="1"/>
    <s v="music/classical music"/>
    <n v="1.1844444444444444"/>
    <x v="1898"/>
    <x v="4"/>
    <x v="35"/>
  </r>
  <r>
    <n v="2558"/>
    <x v="2557"/>
    <x v="2556"/>
    <x v="21"/>
    <x v="1762"/>
    <x v="0"/>
    <x v="2"/>
    <s v="AUD"/>
    <n v="1430488740"/>
    <n v="1427747906"/>
    <b v="0"/>
    <x v="59"/>
    <b v="1"/>
    <s v="music/classical music"/>
    <n v="1.0888"/>
    <x v="1899"/>
    <x v="4"/>
    <x v="35"/>
  </r>
  <r>
    <n v="2559"/>
    <x v="2558"/>
    <x v="2557"/>
    <x v="134"/>
    <x v="1763"/>
    <x v="0"/>
    <x v="0"/>
    <s v="USD"/>
    <n v="1321385820"/>
    <n v="1318539484"/>
    <b v="0"/>
    <x v="20"/>
    <b v="1"/>
    <s v="music/classical music"/>
    <n v="1.1125"/>
    <x v="1900"/>
    <x v="4"/>
    <x v="35"/>
  </r>
  <r>
    <n v="2560"/>
    <x v="2559"/>
    <x v="2558"/>
    <x v="9"/>
    <x v="1764"/>
    <x v="0"/>
    <x v="1"/>
    <s v="GBP"/>
    <n v="1425682174"/>
    <n v="1423090174"/>
    <b v="0"/>
    <x v="64"/>
    <b v="1"/>
    <s v="music/classical music"/>
    <n v="1.0009999999999999"/>
    <x v="1901"/>
    <x v="4"/>
    <x v="35"/>
  </r>
  <r>
    <n v="2561"/>
    <x v="2560"/>
    <x v="2559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x v="2561"/>
    <x v="2560"/>
    <x v="3"/>
    <x v="735"/>
    <x v="1"/>
    <x v="12"/>
    <s v="EUR"/>
    <n v="1476189339"/>
    <n v="1471005339"/>
    <b v="0"/>
    <x v="83"/>
    <b v="0"/>
    <s v="food/food trucks"/>
    <n v="7.4999999999999997E-3"/>
    <x v="384"/>
    <x v="7"/>
    <x v="19"/>
  </r>
  <r>
    <n v="2563"/>
    <x v="2562"/>
    <x v="2561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x v="2563"/>
    <x v="2562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x v="2564"/>
    <x v="2563"/>
    <x v="3"/>
    <x v="173"/>
    <x v="1"/>
    <x v="0"/>
    <s v="USD"/>
    <n v="1462827000"/>
    <n v="1457710589"/>
    <b v="0"/>
    <x v="29"/>
    <b v="0"/>
    <s v="food/food trucks"/>
    <n v="0.01"/>
    <x v="101"/>
    <x v="7"/>
    <x v="19"/>
  </r>
  <r>
    <n v="2566"/>
    <x v="2565"/>
    <x v="2564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x v="2566"/>
    <x v="2565"/>
    <x v="101"/>
    <x v="678"/>
    <x v="1"/>
    <x v="0"/>
    <s v="USD"/>
    <n v="1429823138"/>
    <n v="1427231138"/>
    <b v="0"/>
    <x v="84"/>
    <b v="0"/>
    <s v="food/food trucks"/>
    <n v="2.6666666666666666E-3"/>
    <x v="88"/>
    <x v="7"/>
    <x v="19"/>
  </r>
  <r>
    <n v="2568"/>
    <x v="2567"/>
    <x v="2566"/>
    <x v="3"/>
    <x v="155"/>
    <x v="1"/>
    <x v="1"/>
    <s v="GBP"/>
    <n v="1472745594"/>
    <n v="1470153594"/>
    <b v="0"/>
    <x v="29"/>
    <b v="0"/>
    <s v="food/food trucks"/>
    <n v="5.0000000000000001E-3"/>
    <x v="73"/>
    <x v="7"/>
    <x v="19"/>
  </r>
  <r>
    <n v="2569"/>
    <x v="2568"/>
    <x v="2567"/>
    <x v="115"/>
    <x v="1011"/>
    <x v="1"/>
    <x v="0"/>
    <s v="USD"/>
    <n v="1442457112"/>
    <n v="1439865112"/>
    <b v="0"/>
    <x v="84"/>
    <b v="0"/>
    <s v="food/food trucks"/>
    <n v="2.2307692307692306E-2"/>
    <x v="1902"/>
    <x v="7"/>
    <x v="19"/>
  </r>
  <r>
    <n v="2570"/>
    <x v="2569"/>
    <x v="2568"/>
    <x v="39"/>
    <x v="1765"/>
    <x v="1"/>
    <x v="0"/>
    <s v="USD"/>
    <n v="1486590035"/>
    <n v="1483998035"/>
    <b v="0"/>
    <x v="84"/>
    <b v="0"/>
    <s v="food/food trucks"/>
    <n v="8.4285714285714294E-3"/>
    <x v="1903"/>
    <x v="7"/>
    <x v="19"/>
  </r>
  <r>
    <n v="2571"/>
    <x v="2570"/>
    <x v="2569"/>
    <x v="57"/>
    <x v="156"/>
    <x v="1"/>
    <x v="2"/>
    <s v="AUD"/>
    <n v="1463645521"/>
    <n v="1458461521"/>
    <b v="0"/>
    <x v="80"/>
    <b v="0"/>
    <s v="food/food trucks"/>
    <n v="2.5000000000000001E-3"/>
    <x v="372"/>
    <x v="7"/>
    <x v="19"/>
  </r>
  <r>
    <n v="2572"/>
    <x v="2571"/>
    <x v="2570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x v="2572"/>
    <x v="2571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x v="2573"/>
    <x v="2572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x v="2574"/>
    <x v="2573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x v="2575"/>
    <x v="2574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x v="2576"/>
    <x v="2575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x v="2577"/>
    <x v="2576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x v="2578"/>
    <x v="2577"/>
    <x v="61"/>
    <x v="1766"/>
    <x v="1"/>
    <x v="0"/>
    <s v="USD"/>
    <n v="1410810903"/>
    <n v="1405626903"/>
    <b v="0"/>
    <x v="8"/>
    <b v="0"/>
    <s v="food/food trucks"/>
    <n v="1.3849999999999999E-3"/>
    <x v="1904"/>
    <x v="7"/>
    <x v="19"/>
  </r>
  <r>
    <n v="2580"/>
    <x v="2579"/>
    <x v="2578"/>
    <x v="0"/>
    <x v="152"/>
    <x v="1"/>
    <x v="0"/>
    <s v="USD"/>
    <n v="1431745200"/>
    <n v="1429170603"/>
    <b v="0"/>
    <x v="84"/>
    <b v="0"/>
    <s v="food/food trucks"/>
    <n v="6.0000000000000001E-3"/>
    <x v="157"/>
    <x v="7"/>
    <x v="19"/>
  </r>
  <r>
    <n v="2581"/>
    <x v="2580"/>
    <x v="2579"/>
    <x v="10"/>
    <x v="798"/>
    <x v="2"/>
    <x v="0"/>
    <s v="USD"/>
    <n v="1447689898"/>
    <n v="1445094298"/>
    <b v="0"/>
    <x v="202"/>
    <b v="0"/>
    <s v="food/food trucks"/>
    <n v="0.106"/>
    <x v="1905"/>
    <x v="7"/>
    <x v="19"/>
  </r>
  <r>
    <n v="2582"/>
    <x v="2581"/>
    <x v="2580"/>
    <x v="161"/>
    <x v="116"/>
    <x v="2"/>
    <x v="0"/>
    <s v="USD"/>
    <n v="1477784634"/>
    <n v="1475192634"/>
    <b v="0"/>
    <x v="29"/>
    <b v="0"/>
    <s v="food/food trucks"/>
    <n v="1.1111111111111112E-5"/>
    <x v="120"/>
    <x v="7"/>
    <x v="19"/>
  </r>
  <r>
    <n v="2583"/>
    <x v="2582"/>
    <x v="2581"/>
    <x v="28"/>
    <x v="139"/>
    <x v="2"/>
    <x v="0"/>
    <s v="USD"/>
    <n v="1426526880"/>
    <n v="1421346480"/>
    <b v="0"/>
    <x v="81"/>
    <b v="0"/>
    <s v="food/food trucks"/>
    <n v="5.0000000000000001E-3"/>
    <x v="120"/>
    <x v="7"/>
    <x v="19"/>
  </r>
  <r>
    <n v="2584"/>
    <x v="2583"/>
    <x v="2582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x v="2584"/>
    <x v="2583"/>
    <x v="11"/>
    <x v="155"/>
    <x v="2"/>
    <x v="0"/>
    <s v="USD"/>
    <n v="1404601632"/>
    <n v="1402009632"/>
    <b v="0"/>
    <x v="29"/>
    <b v="0"/>
    <s v="food/food trucks"/>
    <n v="1.6666666666666668E-3"/>
    <x v="73"/>
    <x v="7"/>
    <x v="19"/>
  </r>
  <r>
    <n v="2586"/>
    <x v="2585"/>
    <x v="2584"/>
    <x v="9"/>
    <x v="139"/>
    <x v="2"/>
    <x v="1"/>
    <s v="GBP"/>
    <n v="1451030136"/>
    <n v="1448438136"/>
    <b v="0"/>
    <x v="29"/>
    <b v="0"/>
    <s v="food/food trucks"/>
    <n v="1.6666666666666668E-3"/>
    <x v="144"/>
    <x v="7"/>
    <x v="19"/>
  </r>
  <r>
    <n v="2587"/>
    <x v="2586"/>
    <x v="2585"/>
    <x v="63"/>
    <x v="1272"/>
    <x v="2"/>
    <x v="0"/>
    <s v="USD"/>
    <n v="1451491953"/>
    <n v="1448899953"/>
    <b v="0"/>
    <x v="79"/>
    <b v="0"/>
    <s v="food/food trucks"/>
    <n v="2.4340000000000001E-2"/>
    <x v="1906"/>
    <x v="7"/>
    <x v="19"/>
  </r>
  <r>
    <n v="2588"/>
    <x v="2587"/>
    <x v="2586"/>
    <x v="12"/>
    <x v="694"/>
    <x v="2"/>
    <x v="0"/>
    <s v="USD"/>
    <n v="1427807640"/>
    <n v="1423325626"/>
    <b v="0"/>
    <x v="22"/>
    <b v="0"/>
    <s v="food/food trucks"/>
    <n v="3.8833333333333331E-2"/>
    <x v="1907"/>
    <x v="7"/>
    <x v="19"/>
  </r>
  <r>
    <n v="2589"/>
    <x v="2588"/>
    <x v="2587"/>
    <x v="63"/>
    <x v="139"/>
    <x v="2"/>
    <x v="8"/>
    <s v="DKK"/>
    <n v="1458733927"/>
    <n v="1456145527"/>
    <b v="0"/>
    <x v="29"/>
    <b v="0"/>
    <s v="food/food trucks"/>
    <n v="1E-4"/>
    <x v="144"/>
    <x v="7"/>
    <x v="19"/>
  </r>
  <r>
    <n v="2590"/>
    <x v="2589"/>
    <x v="2588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x v="2590"/>
    <x v="2589"/>
    <x v="15"/>
    <x v="375"/>
    <x v="2"/>
    <x v="0"/>
    <s v="USD"/>
    <n v="1457901924"/>
    <n v="1452721524"/>
    <b v="0"/>
    <x v="84"/>
    <b v="0"/>
    <s v="food/food trucks"/>
    <n v="1.7333333333333333E-2"/>
    <x v="31"/>
    <x v="7"/>
    <x v="19"/>
  </r>
  <r>
    <n v="2592"/>
    <x v="2591"/>
    <x v="2590"/>
    <x v="11"/>
    <x v="155"/>
    <x v="2"/>
    <x v="0"/>
    <s v="USD"/>
    <n v="1412536421"/>
    <n v="1409944421"/>
    <b v="0"/>
    <x v="29"/>
    <b v="0"/>
    <s v="food/food trucks"/>
    <n v="1.6666666666666668E-3"/>
    <x v="73"/>
    <x v="7"/>
    <x v="19"/>
  </r>
  <r>
    <n v="2593"/>
    <x v="2592"/>
    <x v="2591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x v="2593"/>
    <x v="2592"/>
    <x v="58"/>
    <x v="116"/>
    <x v="2"/>
    <x v="0"/>
    <s v="USD"/>
    <n v="1407453228"/>
    <n v="1404861228"/>
    <b v="0"/>
    <x v="29"/>
    <b v="0"/>
    <s v="food/food trucks"/>
    <n v="1.2500000000000001E-5"/>
    <x v="120"/>
    <x v="7"/>
    <x v="19"/>
  </r>
  <r>
    <n v="2595"/>
    <x v="2594"/>
    <x v="2593"/>
    <x v="36"/>
    <x v="1767"/>
    <x v="2"/>
    <x v="0"/>
    <s v="USD"/>
    <n v="1487915500"/>
    <n v="1485323500"/>
    <b v="0"/>
    <x v="10"/>
    <b v="0"/>
    <s v="food/food trucks"/>
    <n v="0.12166666666666667"/>
    <x v="1908"/>
    <x v="7"/>
    <x v="19"/>
  </r>
  <r>
    <n v="2596"/>
    <x v="2595"/>
    <x v="2594"/>
    <x v="19"/>
    <x v="1768"/>
    <x v="2"/>
    <x v="5"/>
    <s v="CAD"/>
    <n v="1407427009"/>
    <n v="1404835009"/>
    <b v="0"/>
    <x v="74"/>
    <b v="0"/>
    <s v="food/food trucks"/>
    <n v="0.23588571428571428"/>
    <x v="1909"/>
    <x v="7"/>
    <x v="19"/>
  </r>
  <r>
    <n v="2597"/>
    <x v="2596"/>
    <x v="2595"/>
    <x v="15"/>
    <x v="1079"/>
    <x v="2"/>
    <x v="1"/>
    <s v="GBP"/>
    <n v="1466323917"/>
    <n v="1463731917"/>
    <b v="0"/>
    <x v="63"/>
    <b v="0"/>
    <s v="food/food trucks"/>
    <n v="5.6666666666666664E-2"/>
    <x v="1910"/>
    <x v="7"/>
    <x v="19"/>
  </r>
  <r>
    <n v="2598"/>
    <x v="2597"/>
    <x v="2596"/>
    <x v="9"/>
    <x v="1769"/>
    <x v="2"/>
    <x v="0"/>
    <s v="USD"/>
    <n v="1443039001"/>
    <n v="1440447001"/>
    <b v="0"/>
    <x v="25"/>
    <b v="0"/>
    <s v="food/food trucks"/>
    <n v="0.39"/>
    <x v="1911"/>
    <x v="7"/>
    <x v="19"/>
  </r>
  <r>
    <n v="2599"/>
    <x v="2598"/>
    <x v="2597"/>
    <x v="354"/>
    <x v="456"/>
    <x v="2"/>
    <x v="0"/>
    <s v="USD"/>
    <n v="1407089147"/>
    <n v="1403201147"/>
    <b v="0"/>
    <x v="81"/>
    <b v="0"/>
    <s v="food/food trucks"/>
    <n v="9.9546510341776348E-3"/>
    <x v="666"/>
    <x v="7"/>
    <x v="19"/>
  </r>
  <r>
    <n v="2600"/>
    <x v="2599"/>
    <x v="2598"/>
    <x v="63"/>
    <x v="1505"/>
    <x v="2"/>
    <x v="0"/>
    <s v="USD"/>
    <n v="1458938200"/>
    <n v="1453757800"/>
    <b v="0"/>
    <x v="209"/>
    <b v="0"/>
    <s v="food/food trucks"/>
    <n v="6.9320000000000007E-2"/>
    <x v="1912"/>
    <x v="7"/>
    <x v="19"/>
  </r>
  <r>
    <n v="2601"/>
    <x v="2600"/>
    <x v="2599"/>
    <x v="2"/>
    <x v="1770"/>
    <x v="0"/>
    <x v="0"/>
    <s v="USD"/>
    <n v="1347508740"/>
    <n v="1346276349"/>
    <b v="1"/>
    <x v="299"/>
    <b v="1"/>
    <s v="technology/space exploration"/>
    <n v="6.6139999999999999"/>
    <x v="1913"/>
    <x v="2"/>
    <x v="36"/>
  </r>
  <r>
    <n v="2602"/>
    <x v="2601"/>
    <x v="2600"/>
    <x v="14"/>
    <x v="1771"/>
    <x v="0"/>
    <x v="0"/>
    <s v="USD"/>
    <n v="1415827200"/>
    <n v="1412358968"/>
    <b v="1"/>
    <x v="463"/>
    <b v="1"/>
    <s v="technology/space exploration"/>
    <n v="3.2609166666666667"/>
    <x v="1914"/>
    <x v="2"/>
    <x v="36"/>
  </r>
  <r>
    <n v="2603"/>
    <x v="2602"/>
    <x v="2601"/>
    <x v="257"/>
    <x v="702"/>
    <x v="0"/>
    <x v="0"/>
    <s v="USD"/>
    <n v="1387835654"/>
    <n v="1386626054"/>
    <b v="1"/>
    <x v="133"/>
    <b v="1"/>
    <s v="technology/space exploration"/>
    <n v="1.0148571428571429"/>
    <x v="1915"/>
    <x v="2"/>
    <x v="36"/>
  </r>
  <r>
    <n v="2604"/>
    <x v="2603"/>
    <x v="2602"/>
    <x v="22"/>
    <x v="1772"/>
    <x v="0"/>
    <x v="0"/>
    <s v="USD"/>
    <n v="1335662023"/>
    <n v="1333070023"/>
    <b v="1"/>
    <x v="306"/>
    <b v="1"/>
    <s v="technology/space exploration"/>
    <n v="1.0421799999999999"/>
    <x v="1916"/>
    <x v="2"/>
    <x v="36"/>
  </r>
  <r>
    <n v="2605"/>
    <x v="2604"/>
    <x v="2603"/>
    <x v="57"/>
    <x v="1773"/>
    <x v="0"/>
    <x v="0"/>
    <s v="USD"/>
    <n v="1466168390"/>
    <n v="1463576390"/>
    <b v="1"/>
    <x v="464"/>
    <b v="1"/>
    <s v="technology/space exploration"/>
    <n v="1.0742157000000001"/>
    <x v="1917"/>
    <x v="2"/>
    <x v="36"/>
  </r>
  <r>
    <n v="2606"/>
    <x v="2605"/>
    <x v="2604"/>
    <x v="34"/>
    <x v="1774"/>
    <x v="0"/>
    <x v="0"/>
    <s v="USD"/>
    <n v="1398791182"/>
    <n v="1396026382"/>
    <b v="1"/>
    <x v="465"/>
    <b v="1"/>
    <s v="technology/space exploration"/>
    <n v="1.1005454545454545"/>
    <x v="1918"/>
    <x v="2"/>
    <x v="36"/>
  </r>
  <r>
    <n v="2607"/>
    <x v="2606"/>
    <x v="2605"/>
    <x v="6"/>
    <x v="1775"/>
    <x v="0"/>
    <x v="0"/>
    <s v="USD"/>
    <n v="1439344800"/>
    <n v="1435611572"/>
    <b v="1"/>
    <x v="367"/>
    <b v="1"/>
    <s v="technology/space exploration"/>
    <n v="4.077"/>
    <x v="1919"/>
    <x v="2"/>
    <x v="36"/>
  </r>
  <r>
    <n v="2608"/>
    <x v="2607"/>
    <x v="2606"/>
    <x v="6"/>
    <x v="1776"/>
    <x v="0"/>
    <x v="0"/>
    <s v="USD"/>
    <n v="1489536000"/>
    <n v="1485976468"/>
    <b v="1"/>
    <x v="466"/>
    <b v="1"/>
    <s v="technology/space exploration"/>
    <n v="2.2392500000000002"/>
    <x v="1920"/>
    <x v="2"/>
    <x v="36"/>
  </r>
  <r>
    <n v="2609"/>
    <x v="2608"/>
    <x v="2607"/>
    <x v="19"/>
    <x v="1777"/>
    <x v="0"/>
    <x v="0"/>
    <s v="USD"/>
    <n v="1342330951"/>
    <n v="1339738951"/>
    <b v="1"/>
    <x v="467"/>
    <b v="1"/>
    <s v="technology/space exploration"/>
    <n v="3.038011142857143"/>
    <x v="1921"/>
    <x v="2"/>
    <x v="36"/>
  </r>
  <r>
    <n v="2610"/>
    <x v="2609"/>
    <x v="2608"/>
    <x v="355"/>
    <x v="1778"/>
    <x v="0"/>
    <x v="0"/>
    <s v="USD"/>
    <n v="1471849140"/>
    <n v="1468444125"/>
    <b v="1"/>
    <x v="468"/>
    <b v="1"/>
    <s v="technology/space exploration"/>
    <n v="1.4132510432681749"/>
    <x v="1922"/>
    <x v="2"/>
    <x v="36"/>
  </r>
  <r>
    <n v="2611"/>
    <x v="2610"/>
    <x v="2609"/>
    <x v="34"/>
    <x v="1779"/>
    <x v="0"/>
    <x v="12"/>
    <s v="EUR"/>
    <n v="1483397940"/>
    <n v="1480493014"/>
    <b v="1"/>
    <x v="469"/>
    <b v="1"/>
    <s v="technology/space exploration"/>
    <n v="27.906363636363636"/>
    <x v="1923"/>
    <x v="2"/>
    <x v="36"/>
  </r>
  <r>
    <n v="2612"/>
    <x v="2611"/>
    <x v="2610"/>
    <x v="3"/>
    <x v="1780"/>
    <x v="0"/>
    <x v="0"/>
    <s v="USD"/>
    <n v="1420773970"/>
    <n v="1418095570"/>
    <b v="1"/>
    <x v="324"/>
    <b v="1"/>
    <s v="technology/space exploration"/>
    <n v="1.7176130000000001"/>
    <x v="1924"/>
    <x v="2"/>
    <x v="36"/>
  </r>
  <r>
    <n v="2613"/>
    <x v="2612"/>
    <x v="2611"/>
    <x v="51"/>
    <x v="1781"/>
    <x v="0"/>
    <x v="0"/>
    <s v="USD"/>
    <n v="1348256294"/>
    <n v="1345664294"/>
    <b v="1"/>
    <x v="33"/>
    <b v="1"/>
    <s v="technology/space exploration"/>
    <n v="1.0101333333333333"/>
    <x v="1925"/>
    <x v="2"/>
    <x v="36"/>
  </r>
  <r>
    <n v="2614"/>
    <x v="2613"/>
    <x v="2612"/>
    <x v="124"/>
    <x v="1782"/>
    <x v="0"/>
    <x v="0"/>
    <s v="USD"/>
    <n v="1398834000"/>
    <n v="1396371612"/>
    <b v="1"/>
    <x v="61"/>
    <b v="1"/>
    <s v="technology/space exploration"/>
    <n v="1.02"/>
    <x v="1926"/>
    <x v="2"/>
    <x v="36"/>
  </r>
  <r>
    <n v="2615"/>
    <x v="2614"/>
    <x v="2613"/>
    <x v="356"/>
    <x v="1783"/>
    <x v="0"/>
    <x v="1"/>
    <s v="GBP"/>
    <n v="1462017600"/>
    <n v="1458820564"/>
    <b v="0"/>
    <x v="250"/>
    <b v="1"/>
    <s v="technology/space exploration"/>
    <n v="1.6976511744127936"/>
    <x v="1927"/>
    <x v="2"/>
    <x v="36"/>
  </r>
  <r>
    <n v="2616"/>
    <x v="2615"/>
    <x v="2614"/>
    <x v="31"/>
    <x v="1784"/>
    <x v="0"/>
    <x v="0"/>
    <s v="USD"/>
    <n v="1440546729"/>
    <n v="1437954729"/>
    <b v="1"/>
    <x v="146"/>
    <b v="1"/>
    <s v="technology/space exploration"/>
    <n v="1.14534"/>
    <x v="1928"/>
    <x v="2"/>
    <x v="36"/>
  </r>
  <r>
    <n v="2617"/>
    <x v="2616"/>
    <x v="2615"/>
    <x v="2"/>
    <x v="1785"/>
    <x v="0"/>
    <x v="0"/>
    <s v="USD"/>
    <n v="1413838751"/>
    <n v="1411246751"/>
    <b v="1"/>
    <x v="180"/>
    <b v="1"/>
    <s v="technology/space exploration"/>
    <n v="8.7759999999999998"/>
    <x v="1929"/>
    <x v="2"/>
    <x v="36"/>
  </r>
  <r>
    <n v="2618"/>
    <x v="2617"/>
    <x v="2616"/>
    <x v="36"/>
    <x v="1786"/>
    <x v="0"/>
    <x v="0"/>
    <s v="USD"/>
    <n v="1449000061"/>
    <n v="1443812461"/>
    <b v="1"/>
    <x v="99"/>
    <b v="1"/>
    <s v="technology/space exploration"/>
    <n v="1.0538666666666667"/>
    <x v="1930"/>
    <x v="2"/>
    <x v="36"/>
  </r>
  <r>
    <n v="2619"/>
    <x v="2618"/>
    <x v="2617"/>
    <x v="28"/>
    <x v="1787"/>
    <x v="0"/>
    <x v="0"/>
    <s v="USD"/>
    <n v="1445598000"/>
    <n v="1443302004"/>
    <b v="1"/>
    <x v="28"/>
    <b v="1"/>
    <s v="technology/space exploration"/>
    <n v="1.8839999999999999"/>
    <x v="1931"/>
    <x v="2"/>
    <x v="36"/>
  </r>
  <r>
    <n v="2620"/>
    <x v="2619"/>
    <x v="2618"/>
    <x v="99"/>
    <x v="1788"/>
    <x v="0"/>
    <x v="2"/>
    <s v="AUD"/>
    <n v="1444525200"/>
    <n v="1441339242"/>
    <b v="1"/>
    <x v="470"/>
    <b v="1"/>
    <s v="technology/space exploration"/>
    <n v="1.436523076923077"/>
    <x v="1932"/>
    <x v="2"/>
    <x v="36"/>
  </r>
  <r>
    <n v="2621"/>
    <x v="2620"/>
    <x v="2619"/>
    <x v="36"/>
    <x v="1789"/>
    <x v="0"/>
    <x v="0"/>
    <s v="USD"/>
    <n v="1432230988"/>
    <n v="1429638988"/>
    <b v="1"/>
    <x v="471"/>
    <b v="1"/>
    <s v="technology/space exploration"/>
    <n v="1.4588000000000001"/>
    <x v="1933"/>
    <x v="2"/>
    <x v="36"/>
  </r>
  <r>
    <n v="2622"/>
    <x v="2621"/>
    <x v="2620"/>
    <x v="15"/>
    <x v="1790"/>
    <x v="0"/>
    <x v="13"/>
    <s v="EUR"/>
    <n v="1483120216"/>
    <n v="1479232216"/>
    <b v="0"/>
    <x v="142"/>
    <b v="1"/>
    <s v="technology/space exploration"/>
    <n v="1.3118399999999999"/>
    <x v="1934"/>
    <x v="2"/>
    <x v="36"/>
  </r>
  <r>
    <n v="2623"/>
    <x v="2622"/>
    <x v="2621"/>
    <x v="13"/>
    <x v="1791"/>
    <x v="0"/>
    <x v="0"/>
    <s v="USD"/>
    <n v="1480658966"/>
    <n v="1479449366"/>
    <b v="0"/>
    <x v="95"/>
    <b v="1"/>
    <s v="technology/space exploration"/>
    <n v="1.1399999999999999"/>
    <x v="1935"/>
    <x v="2"/>
    <x v="36"/>
  </r>
  <r>
    <n v="2624"/>
    <x v="2623"/>
    <x v="2622"/>
    <x v="6"/>
    <x v="1792"/>
    <x v="0"/>
    <x v="0"/>
    <s v="USD"/>
    <n v="1347530822"/>
    <n v="1345716422"/>
    <b v="0"/>
    <x v="472"/>
    <b v="1"/>
    <s v="technology/space exploration"/>
    <n v="13.794206249999998"/>
    <x v="1936"/>
    <x v="2"/>
    <x v="36"/>
  </r>
  <r>
    <n v="2625"/>
    <x v="2624"/>
    <x v="2623"/>
    <x v="325"/>
    <x v="1793"/>
    <x v="0"/>
    <x v="12"/>
    <s v="EUR"/>
    <n v="1478723208"/>
    <n v="1476559608"/>
    <b v="0"/>
    <x v="47"/>
    <b v="1"/>
    <s v="technology/space exploration"/>
    <n v="9.56"/>
    <x v="1937"/>
    <x v="2"/>
    <x v="36"/>
  </r>
  <r>
    <n v="2626"/>
    <x v="2625"/>
    <x v="2624"/>
    <x v="30"/>
    <x v="1794"/>
    <x v="0"/>
    <x v="0"/>
    <s v="USD"/>
    <n v="1433343869"/>
    <n v="1430751869"/>
    <b v="0"/>
    <x v="133"/>
    <b v="1"/>
    <s v="technology/space exploration"/>
    <n v="1.1200000000000001"/>
    <x v="150"/>
    <x v="2"/>
    <x v="36"/>
  </r>
  <r>
    <n v="2627"/>
    <x v="2626"/>
    <x v="2625"/>
    <x v="325"/>
    <x v="1795"/>
    <x v="0"/>
    <x v="0"/>
    <s v="USD"/>
    <n v="1448571261"/>
    <n v="1445975661"/>
    <b v="0"/>
    <x v="43"/>
    <b v="1"/>
    <s v="technology/space exploration"/>
    <n v="6.4666666666666668"/>
    <x v="1938"/>
    <x v="2"/>
    <x v="36"/>
  </r>
  <r>
    <n v="2628"/>
    <x v="2627"/>
    <x v="2626"/>
    <x v="357"/>
    <x v="1796"/>
    <x v="0"/>
    <x v="0"/>
    <s v="USD"/>
    <n v="1417389067"/>
    <n v="1415661067"/>
    <b v="0"/>
    <x v="64"/>
    <b v="1"/>
    <s v="technology/space exploration"/>
    <n v="1.1036948748510131"/>
    <x v="1939"/>
    <x v="2"/>
    <x v="36"/>
  </r>
  <r>
    <n v="2629"/>
    <x v="2628"/>
    <x v="2627"/>
    <x v="10"/>
    <x v="1797"/>
    <x v="0"/>
    <x v="1"/>
    <s v="GBP"/>
    <n v="1431608122"/>
    <n v="1429016122"/>
    <b v="0"/>
    <x v="61"/>
    <b v="1"/>
    <s v="technology/space exploration"/>
    <n v="1.2774000000000001"/>
    <x v="1940"/>
    <x v="2"/>
    <x v="36"/>
  </r>
  <r>
    <n v="2630"/>
    <x v="2629"/>
    <x v="2628"/>
    <x v="13"/>
    <x v="1798"/>
    <x v="0"/>
    <x v="2"/>
    <s v="AUD"/>
    <n v="1467280800"/>
    <n v="1464921112"/>
    <b v="0"/>
    <x v="75"/>
    <b v="1"/>
    <s v="technology/space exploration"/>
    <n v="1.579"/>
    <x v="1941"/>
    <x v="2"/>
    <x v="36"/>
  </r>
  <r>
    <n v="2631"/>
    <x v="2630"/>
    <x v="2629"/>
    <x v="22"/>
    <x v="1799"/>
    <x v="0"/>
    <x v="0"/>
    <s v="USD"/>
    <n v="1440907427"/>
    <n v="1438488227"/>
    <b v="0"/>
    <x v="172"/>
    <b v="1"/>
    <s v="technology/space exploration"/>
    <n v="1.1466525000000001"/>
    <x v="1942"/>
    <x v="2"/>
    <x v="36"/>
  </r>
  <r>
    <n v="2632"/>
    <x v="2631"/>
    <x v="2630"/>
    <x v="358"/>
    <x v="1800"/>
    <x v="0"/>
    <x v="0"/>
    <s v="USD"/>
    <n v="1464485339"/>
    <n v="1462325339"/>
    <b v="0"/>
    <x v="288"/>
    <b v="1"/>
    <s v="technology/space exploration"/>
    <n v="1.3700934579439252"/>
    <x v="1943"/>
    <x v="2"/>
    <x v="36"/>
  </r>
  <r>
    <n v="2633"/>
    <x v="2632"/>
    <x v="2631"/>
    <x v="10"/>
    <x v="1801"/>
    <x v="0"/>
    <x v="0"/>
    <s v="USD"/>
    <n v="1393542000"/>
    <n v="1390938332"/>
    <b v="0"/>
    <x v="473"/>
    <b v="1"/>
    <s v="technology/space exploration"/>
    <n v="3.5461999999999998"/>
    <x v="1944"/>
    <x v="2"/>
    <x v="36"/>
  </r>
  <r>
    <n v="2634"/>
    <x v="2633"/>
    <x v="2632"/>
    <x v="359"/>
    <x v="1802"/>
    <x v="0"/>
    <x v="0"/>
    <s v="USD"/>
    <n v="1475163921"/>
    <n v="1472571921"/>
    <b v="0"/>
    <x v="20"/>
    <b v="1"/>
    <s v="technology/space exploration"/>
    <n v="1.0602150537634409"/>
    <x v="1945"/>
    <x v="2"/>
    <x v="36"/>
  </r>
  <r>
    <n v="2635"/>
    <x v="2634"/>
    <x v="2633"/>
    <x v="236"/>
    <x v="1803"/>
    <x v="0"/>
    <x v="5"/>
    <s v="CAD"/>
    <n v="1425937761"/>
    <n v="1422917361"/>
    <b v="0"/>
    <x v="87"/>
    <b v="1"/>
    <s v="technology/space exploration"/>
    <n v="1"/>
    <x v="1946"/>
    <x v="2"/>
    <x v="36"/>
  </r>
  <r>
    <n v="2636"/>
    <x v="2635"/>
    <x v="2634"/>
    <x v="28"/>
    <x v="1804"/>
    <x v="0"/>
    <x v="0"/>
    <s v="USD"/>
    <n v="1476579600"/>
    <n v="1474641914"/>
    <b v="0"/>
    <x v="133"/>
    <b v="1"/>
    <s v="technology/space exploration"/>
    <n v="1.873"/>
    <x v="1947"/>
    <x v="2"/>
    <x v="36"/>
  </r>
  <r>
    <n v="2637"/>
    <x v="2636"/>
    <x v="2635"/>
    <x v="2"/>
    <x v="1805"/>
    <x v="0"/>
    <x v="0"/>
    <s v="USD"/>
    <n v="1476277875"/>
    <n v="1474895475"/>
    <b v="0"/>
    <x v="55"/>
    <b v="1"/>
    <s v="technology/space exploration"/>
    <n v="1.6619999999999999"/>
    <x v="1948"/>
    <x v="2"/>
    <x v="36"/>
  </r>
  <r>
    <n v="2638"/>
    <x v="2637"/>
    <x v="2636"/>
    <x v="360"/>
    <x v="1806"/>
    <x v="0"/>
    <x v="0"/>
    <s v="USD"/>
    <n v="1421358895"/>
    <n v="1418766895"/>
    <b v="0"/>
    <x v="25"/>
    <b v="1"/>
    <s v="technology/space exploration"/>
    <n v="1.0172910662824208"/>
    <x v="1949"/>
    <x v="2"/>
    <x v="36"/>
  </r>
  <r>
    <n v="2639"/>
    <x v="2638"/>
    <x v="2637"/>
    <x v="43"/>
    <x v="1807"/>
    <x v="0"/>
    <x v="1"/>
    <s v="GBP"/>
    <n v="1424378748"/>
    <n v="1421786748"/>
    <b v="0"/>
    <x v="72"/>
    <b v="1"/>
    <s v="technology/space exploration"/>
    <n v="1.64"/>
    <x v="1950"/>
    <x v="2"/>
    <x v="36"/>
  </r>
  <r>
    <n v="2640"/>
    <x v="2639"/>
    <x v="2638"/>
    <x v="9"/>
    <x v="1808"/>
    <x v="0"/>
    <x v="0"/>
    <s v="USD"/>
    <n v="1433735474"/>
    <n v="1428551474"/>
    <b v="0"/>
    <x v="50"/>
    <b v="1"/>
    <s v="technology/space exploration"/>
    <n v="1.0566666666666666"/>
    <x v="1951"/>
    <x v="2"/>
    <x v="36"/>
  </r>
  <r>
    <n v="2641"/>
    <x v="2640"/>
    <x v="2639"/>
    <x v="15"/>
    <x v="493"/>
    <x v="2"/>
    <x v="0"/>
    <s v="USD"/>
    <n v="1410811740"/>
    <n v="1409341863"/>
    <b v="0"/>
    <x v="29"/>
    <b v="0"/>
    <s v="technology/space exploration"/>
    <n v="0.01"/>
    <x v="2"/>
    <x v="2"/>
    <x v="36"/>
  </r>
  <r>
    <n v="2642"/>
    <x v="2641"/>
    <x v="2640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x v="2642"/>
    <x v="2641"/>
    <x v="80"/>
    <x v="1809"/>
    <x v="1"/>
    <x v="0"/>
    <s v="USD"/>
    <n v="1482307140"/>
    <n v="1479218315"/>
    <b v="1"/>
    <x v="474"/>
    <b v="0"/>
    <s v="technology/space exploration"/>
    <n v="0.33559730999999998"/>
    <x v="1952"/>
    <x v="2"/>
    <x v="36"/>
  </r>
  <r>
    <n v="2644"/>
    <x v="2643"/>
    <x v="2642"/>
    <x v="57"/>
    <x v="1254"/>
    <x v="1"/>
    <x v="0"/>
    <s v="USD"/>
    <n v="1489172435"/>
    <n v="1486580435"/>
    <b v="1"/>
    <x v="47"/>
    <b v="0"/>
    <s v="technology/space exploration"/>
    <n v="2.053E-2"/>
    <x v="1953"/>
    <x v="2"/>
    <x v="36"/>
  </r>
  <r>
    <n v="2645"/>
    <x v="2644"/>
    <x v="2643"/>
    <x v="22"/>
    <x v="1740"/>
    <x v="1"/>
    <x v="2"/>
    <s v="AUD"/>
    <n v="1415481203"/>
    <n v="1412885603"/>
    <b v="1"/>
    <x v="23"/>
    <b v="0"/>
    <s v="technology/space exploration"/>
    <n v="0.105"/>
    <x v="1954"/>
    <x v="2"/>
    <x v="36"/>
  </r>
  <r>
    <n v="2646"/>
    <x v="2645"/>
    <x v="2644"/>
    <x v="69"/>
    <x v="1810"/>
    <x v="1"/>
    <x v="0"/>
    <s v="USD"/>
    <n v="1441783869"/>
    <n v="1439191869"/>
    <b v="1"/>
    <x v="475"/>
    <b v="0"/>
    <s v="technology/space exploration"/>
    <n v="8.4172839999999999E-2"/>
    <x v="1955"/>
    <x v="2"/>
    <x v="36"/>
  </r>
  <r>
    <n v="2647"/>
    <x v="2646"/>
    <x v="2645"/>
    <x v="30"/>
    <x v="1275"/>
    <x v="1"/>
    <x v="5"/>
    <s v="CAD"/>
    <n v="1439533019"/>
    <n v="1436941019"/>
    <b v="0"/>
    <x v="83"/>
    <b v="0"/>
    <s v="technology/space exploration"/>
    <n v="1.44E-2"/>
    <x v="1053"/>
    <x v="2"/>
    <x v="36"/>
  </r>
  <r>
    <n v="2648"/>
    <x v="2647"/>
    <x v="2646"/>
    <x v="14"/>
    <x v="437"/>
    <x v="1"/>
    <x v="0"/>
    <s v="USD"/>
    <n v="1457543360"/>
    <n v="1454951360"/>
    <b v="0"/>
    <x v="79"/>
    <b v="0"/>
    <s v="technology/space exploration"/>
    <n v="8.8333333333333337E-3"/>
    <x v="1956"/>
    <x v="2"/>
    <x v="36"/>
  </r>
  <r>
    <n v="2649"/>
    <x v="2648"/>
    <x v="2647"/>
    <x v="152"/>
    <x v="1811"/>
    <x v="1"/>
    <x v="0"/>
    <s v="USD"/>
    <n v="1454370941"/>
    <n v="1449186941"/>
    <b v="0"/>
    <x v="83"/>
    <b v="0"/>
    <s v="technology/space exploration"/>
    <n v="9.9200000000000004E-4"/>
    <x v="1957"/>
    <x v="2"/>
    <x v="36"/>
  </r>
  <r>
    <n v="2650"/>
    <x v="2649"/>
    <x v="2648"/>
    <x v="127"/>
    <x v="1812"/>
    <x v="1"/>
    <x v="0"/>
    <s v="USD"/>
    <n v="1482332343"/>
    <n v="1479740343"/>
    <b v="0"/>
    <x v="81"/>
    <b v="0"/>
    <s v="technology/space exploration"/>
    <n v="5.966666666666667E-3"/>
    <x v="1958"/>
    <x v="2"/>
    <x v="36"/>
  </r>
  <r>
    <n v="2651"/>
    <x v="2650"/>
    <x v="2649"/>
    <x v="361"/>
    <x v="1813"/>
    <x v="1"/>
    <x v="0"/>
    <s v="USD"/>
    <n v="1450380009"/>
    <n v="1447960809"/>
    <b v="0"/>
    <x v="57"/>
    <b v="0"/>
    <s v="technology/space exploration"/>
    <n v="1.8689285714285714E-2"/>
    <x v="1959"/>
    <x v="2"/>
    <x v="36"/>
  </r>
  <r>
    <n v="2652"/>
    <x v="2651"/>
    <x v="2650"/>
    <x v="57"/>
    <x v="1197"/>
    <x v="1"/>
    <x v="2"/>
    <s v="AUD"/>
    <n v="1418183325"/>
    <n v="1415591325"/>
    <b v="0"/>
    <x v="202"/>
    <b v="0"/>
    <s v="technology/space exploration"/>
    <n v="8.8500000000000002E-3"/>
    <x v="1960"/>
    <x v="2"/>
    <x v="36"/>
  </r>
  <r>
    <n v="2653"/>
    <x v="2652"/>
    <x v="2651"/>
    <x v="362"/>
    <x v="1814"/>
    <x v="1"/>
    <x v="0"/>
    <s v="USD"/>
    <n v="1402632000"/>
    <n v="1399909127"/>
    <b v="0"/>
    <x v="16"/>
    <b v="0"/>
    <s v="technology/space exploration"/>
    <n v="0.1152156862745098"/>
    <x v="1961"/>
    <x v="2"/>
    <x v="36"/>
  </r>
  <r>
    <n v="2654"/>
    <x v="2653"/>
    <x v="2652"/>
    <x v="57"/>
    <x v="152"/>
    <x v="1"/>
    <x v="0"/>
    <s v="USD"/>
    <n v="1429622726"/>
    <n v="1424442326"/>
    <b v="0"/>
    <x v="79"/>
    <b v="0"/>
    <s v="technology/space exploration"/>
    <n v="5.1000000000000004E-4"/>
    <x v="439"/>
    <x v="2"/>
    <x v="36"/>
  </r>
  <r>
    <n v="2655"/>
    <x v="2654"/>
    <x v="2653"/>
    <x v="36"/>
    <x v="1815"/>
    <x v="1"/>
    <x v="0"/>
    <s v="USD"/>
    <n v="1455048000"/>
    <n v="1452631647"/>
    <b v="0"/>
    <x v="68"/>
    <b v="0"/>
    <s v="technology/space exploration"/>
    <n v="0.21033333333333334"/>
    <x v="1962"/>
    <x v="2"/>
    <x v="36"/>
  </r>
  <r>
    <n v="2656"/>
    <x v="2655"/>
    <x v="2654"/>
    <x v="60"/>
    <x v="1816"/>
    <x v="1"/>
    <x v="0"/>
    <s v="USD"/>
    <n v="1489345200"/>
    <n v="1485966688"/>
    <b v="0"/>
    <x v="215"/>
    <b v="0"/>
    <s v="technology/space exploration"/>
    <n v="0.11436666666666667"/>
    <x v="1963"/>
    <x v="2"/>
    <x v="36"/>
  </r>
  <r>
    <n v="2657"/>
    <x v="2656"/>
    <x v="2655"/>
    <x v="11"/>
    <x v="1817"/>
    <x v="1"/>
    <x v="0"/>
    <s v="USD"/>
    <n v="1470187800"/>
    <n v="1467325053"/>
    <b v="0"/>
    <x v="211"/>
    <b v="0"/>
    <s v="technology/space exploration"/>
    <n v="0.18737933333333334"/>
    <x v="1964"/>
    <x v="2"/>
    <x v="36"/>
  </r>
  <r>
    <n v="2658"/>
    <x v="2657"/>
    <x v="2656"/>
    <x v="316"/>
    <x v="1818"/>
    <x v="1"/>
    <x v="0"/>
    <s v="USD"/>
    <n v="1469913194"/>
    <n v="1467321194"/>
    <b v="0"/>
    <x v="80"/>
    <b v="0"/>
    <s v="technology/space exploration"/>
    <n v="9.2857142857142856E-4"/>
    <x v="1965"/>
    <x v="2"/>
    <x v="36"/>
  </r>
  <r>
    <n v="2659"/>
    <x v="2658"/>
    <x v="2657"/>
    <x v="197"/>
    <x v="1819"/>
    <x v="1"/>
    <x v="0"/>
    <s v="USD"/>
    <n v="1429321210"/>
    <n v="1426729210"/>
    <b v="0"/>
    <x v="73"/>
    <b v="0"/>
    <s v="technology/space exploration"/>
    <n v="2.720408163265306E-2"/>
    <x v="1966"/>
    <x v="2"/>
    <x v="36"/>
  </r>
  <r>
    <n v="2660"/>
    <x v="2659"/>
    <x v="2658"/>
    <x v="22"/>
    <x v="1820"/>
    <x v="1"/>
    <x v="0"/>
    <s v="USD"/>
    <n v="1448388418"/>
    <n v="1443200818"/>
    <b v="0"/>
    <x v="81"/>
    <b v="0"/>
    <s v="technology/space exploration"/>
    <n v="9.5E-4"/>
    <x v="1967"/>
    <x v="2"/>
    <x v="36"/>
  </r>
  <r>
    <n v="2661"/>
    <x v="2660"/>
    <x v="2659"/>
    <x v="10"/>
    <x v="1821"/>
    <x v="0"/>
    <x v="0"/>
    <s v="USD"/>
    <n v="1382742010"/>
    <n v="1380150010"/>
    <b v="0"/>
    <x v="65"/>
    <b v="1"/>
    <s v="technology/makerspaces"/>
    <n v="1.0289999999999999"/>
    <x v="1968"/>
    <x v="2"/>
    <x v="37"/>
  </r>
  <r>
    <n v="2662"/>
    <x v="2661"/>
    <x v="2660"/>
    <x v="22"/>
    <x v="1822"/>
    <x v="0"/>
    <x v="0"/>
    <s v="USD"/>
    <n v="1440179713"/>
    <n v="1437587713"/>
    <b v="0"/>
    <x v="144"/>
    <b v="1"/>
    <s v="technology/makerspaces"/>
    <n v="1.0680000000000001"/>
    <x v="1969"/>
    <x v="2"/>
    <x v="37"/>
  </r>
  <r>
    <n v="2663"/>
    <x v="2662"/>
    <x v="2661"/>
    <x v="22"/>
    <x v="1823"/>
    <x v="0"/>
    <x v="5"/>
    <s v="CAD"/>
    <n v="1441378800"/>
    <n v="1438873007"/>
    <b v="0"/>
    <x v="66"/>
    <b v="1"/>
    <s v="technology/makerspaces"/>
    <n v="1.0459624999999999"/>
    <x v="1970"/>
    <x v="2"/>
    <x v="37"/>
  </r>
  <r>
    <n v="2664"/>
    <x v="2663"/>
    <x v="2662"/>
    <x v="178"/>
    <x v="1824"/>
    <x v="0"/>
    <x v="0"/>
    <s v="USD"/>
    <n v="1449644340"/>
    <n v="1446683797"/>
    <b v="0"/>
    <x v="201"/>
    <b v="1"/>
    <s v="technology/makerspaces"/>
    <n v="1.0342857142857143"/>
    <x v="1971"/>
    <x v="2"/>
    <x v="37"/>
  </r>
  <r>
    <n v="2665"/>
    <x v="2664"/>
    <x v="2663"/>
    <x v="8"/>
    <x v="1825"/>
    <x v="0"/>
    <x v="0"/>
    <s v="USD"/>
    <n v="1430774974"/>
    <n v="1426886974"/>
    <b v="0"/>
    <x v="67"/>
    <b v="1"/>
    <s v="technology/makerspaces"/>
    <n v="1.2314285714285715"/>
    <x v="1972"/>
    <x v="2"/>
    <x v="37"/>
  </r>
  <r>
    <n v="2666"/>
    <x v="2665"/>
    <x v="2664"/>
    <x v="3"/>
    <x v="1826"/>
    <x v="0"/>
    <x v="0"/>
    <s v="USD"/>
    <n v="1443214800"/>
    <n v="1440008439"/>
    <b v="0"/>
    <x v="190"/>
    <b v="1"/>
    <s v="technology/makerspaces"/>
    <n v="1.592951"/>
    <x v="1973"/>
    <x v="2"/>
    <x v="37"/>
  </r>
  <r>
    <n v="2667"/>
    <x v="2666"/>
    <x v="2665"/>
    <x v="15"/>
    <x v="1827"/>
    <x v="0"/>
    <x v="0"/>
    <s v="USD"/>
    <n v="1455142416"/>
    <n v="1452550416"/>
    <b v="0"/>
    <x v="59"/>
    <b v="1"/>
    <s v="technology/makerspaces"/>
    <n v="1.1066666666666667"/>
    <x v="1974"/>
    <x v="2"/>
    <x v="37"/>
  </r>
  <r>
    <n v="2668"/>
    <x v="2667"/>
    <x v="2666"/>
    <x v="28"/>
    <x v="1240"/>
    <x v="0"/>
    <x v="5"/>
    <s v="CAD"/>
    <n v="1447079520"/>
    <n v="1443449265"/>
    <b v="0"/>
    <x v="33"/>
    <b v="1"/>
    <s v="technology/makerspaces"/>
    <n v="1.7070000000000001"/>
    <x v="1975"/>
    <x v="2"/>
    <x v="37"/>
  </r>
  <r>
    <n v="2669"/>
    <x v="2668"/>
    <x v="2667"/>
    <x v="134"/>
    <x v="1099"/>
    <x v="0"/>
    <x v="0"/>
    <s v="USD"/>
    <n v="1452387096"/>
    <n v="1447203096"/>
    <b v="0"/>
    <x v="202"/>
    <b v="1"/>
    <s v="technology/makerspaces"/>
    <n v="1.25125"/>
    <x v="1976"/>
    <x v="2"/>
    <x v="37"/>
  </r>
  <r>
    <n v="2670"/>
    <x v="2669"/>
    <x v="2668"/>
    <x v="363"/>
    <x v="1828"/>
    <x v="2"/>
    <x v="2"/>
    <s v="AUD"/>
    <n v="1406593780"/>
    <n v="1404174580"/>
    <b v="1"/>
    <x v="65"/>
    <b v="0"/>
    <s v="technology/makerspaces"/>
    <n v="6.4158609339642042E-2"/>
    <x v="1977"/>
    <x v="2"/>
    <x v="37"/>
  </r>
  <r>
    <n v="2671"/>
    <x v="2670"/>
    <x v="2669"/>
    <x v="31"/>
    <x v="1829"/>
    <x v="2"/>
    <x v="0"/>
    <s v="USD"/>
    <n v="1419017880"/>
    <n v="1416419916"/>
    <b v="1"/>
    <x v="87"/>
    <b v="0"/>
    <s v="technology/makerspaces"/>
    <n v="0.11344"/>
    <x v="1978"/>
    <x v="2"/>
    <x v="37"/>
  </r>
  <r>
    <n v="2672"/>
    <x v="2671"/>
    <x v="2670"/>
    <x v="3"/>
    <x v="1830"/>
    <x v="2"/>
    <x v="0"/>
    <s v="USD"/>
    <n v="1451282400"/>
    <n v="1449436390"/>
    <b v="1"/>
    <x v="5"/>
    <b v="0"/>
    <s v="technology/makerspaces"/>
    <n v="0.33189999999999997"/>
    <x v="1979"/>
    <x v="2"/>
    <x v="37"/>
  </r>
  <r>
    <n v="2673"/>
    <x v="2672"/>
    <x v="2671"/>
    <x v="79"/>
    <x v="1831"/>
    <x v="2"/>
    <x v="0"/>
    <s v="USD"/>
    <n v="1414622700"/>
    <n v="1412081999"/>
    <b v="1"/>
    <x v="36"/>
    <b v="0"/>
    <s v="technology/makerspaces"/>
    <n v="0.27579999999999999"/>
    <x v="1980"/>
    <x v="2"/>
    <x v="37"/>
  </r>
  <r>
    <n v="2674"/>
    <x v="2673"/>
    <x v="2672"/>
    <x v="19"/>
    <x v="1832"/>
    <x v="2"/>
    <x v="0"/>
    <s v="USD"/>
    <n v="1467694740"/>
    <n v="1465398670"/>
    <b v="1"/>
    <x v="199"/>
    <b v="0"/>
    <s v="technology/makerspaces"/>
    <n v="0.62839999999999996"/>
    <x v="1981"/>
    <x v="2"/>
    <x v="37"/>
  </r>
  <r>
    <n v="2675"/>
    <x v="2674"/>
    <x v="2673"/>
    <x v="31"/>
    <x v="1833"/>
    <x v="2"/>
    <x v="0"/>
    <s v="USD"/>
    <n v="1415655289"/>
    <n v="1413059689"/>
    <b v="1"/>
    <x v="60"/>
    <b v="0"/>
    <s v="technology/makerspaces"/>
    <n v="7.5880000000000003E-2"/>
    <x v="1982"/>
    <x v="2"/>
    <x v="37"/>
  </r>
  <r>
    <n v="2676"/>
    <x v="2675"/>
    <x v="2674"/>
    <x v="190"/>
    <x v="1834"/>
    <x v="2"/>
    <x v="5"/>
    <s v="CAD"/>
    <n v="1463929174"/>
    <n v="1461337174"/>
    <b v="0"/>
    <x v="82"/>
    <b v="0"/>
    <s v="technology/makerspaces"/>
    <n v="0.50380952380952382"/>
    <x v="1983"/>
    <x v="2"/>
    <x v="37"/>
  </r>
  <r>
    <n v="2677"/>
    <x v="2676"/>
    <x v="2675"/>
    <x v="330"/>
    <x v="1835"/>
    <x v="2"/>
    <x v="0"/>
    <s v="USD"/>
    <n v="1404348143"/>
    <n v="1401756143"/>
    <b v="0"/>
    <x v="74"/>
    <b v="0"/>
    <s v="technology/makerspaces"/>
    <n v="0.17512820512820512"/>
    <x v="1984"/>
    <x v="2"/>
    <x v="37"/>
  </r>
  <r>
    <n v="2678"/>
    <x v="2677"/>
    <x v="2676"/>
    <x v="364"/>
    <x v="1742"/>
    <x v="2"/>
    <x v="3"/>
    <s v="EUR"/>
    <n v="1443121765"/>
    <n v="1440529765"/>
    <b v="0"/>
    <x v="84"/>
    <b v="0"/>
    <s v="technology/makerspaces"/>
    <n v="1.3750000000000001E-4"/>
    <x v="1985"/>
    <x v="2"/>
    <x v="37"/>
  </r>
  <r>
    <n v="2679"/>
    <x v="2678"/>
    <x v="2677"/>
    <x v="79"/>
    <x v="849"/>
    <x v="2"/>
    <x v="0"/>
    <s v="USD"/>
    <n v="1425081694"/>
    <n v="1422489694"/>
    <b v="0"/>
    <x v="83"/>
    <b v="0"/>
    <s v="technology/makerspaces"/>
    <n v="3.3E-3"/>
    <x v="895"/>
    <x v="2"/>
    <x v="37"/>
  </r>
  <r>
    <n v="2680"/>
    <x v="2679"/>
    <x v="2678"/>
    <x v="261"/>
    <x v="1836"/>
    <x v="2"/>
    <x v="3"/>
    <s v="EUR"/>
    <n v="1459915491"/>
    <n v="1457327091"/>
    <b v="0"/>
    <x v="80"/>
    <b v="0"/>
    <s v="technology/makerspaces"/>
    <n v="8.6250000000000007E-3"/>
    <x v="160"/>
    <x v="2"/>
    <x v="37"/>
  </r>
  <r>
    <n v="2681"/>
    <x v="2680"/>
    <x v="2679"/>
    <x v="6"/>
    <x v="434"/>
    <x v="2"/>
    <x v="0"/>
    <s v="USD"/>
    <n v="1405027750"/>
    <n v="1402867750"/>
    <b v="0"/>
    <x v="84"/>
    <b v="0"/>
    <s v="food/food trucks"/>
    <n v="6.875E-3"/>
    <x v="446"/>
    <x v="7"/>
    <x v="19"/>
  </r>
  <r>
    <n v="2682"/>
    <x v="2681"/>
    <x v="2680"/>
    <x v="12"/>
    <x v="1837"/>
    <x v="2"/>
    <x v="0"/>
    <s v="USD"/>
    <n v="1416635940"/>
    <n v="1413838540"/>
    <b v="0"/>
    <x v="9"/>
    <b v="0"/>
    <s v="food/food trucks"/>
    <n v="0.28299999999999997"/>
    <x v="1986"/>
    <x v="7"/>
    <x v="19"/>
  </r>
  <r>
    <n v="2683"/>
    <x v="2682"/>
    <x v="2681"/>
    <x v="36"/>
    <x v="1275"/>
    <x v="2"/>
    <x v="0"/>
    <s v="USD"/>
    <n v="1425233240"/>
    <n v="1422641240"/>
    <b v="0"/>
    <x v="83"/>
    <b v="0"/>
    <s v="food/food trucks"/>
    <n v="2.3999999999999998E-3"/>
    <x v="1053"/>
    <x v="7"/>
    <x v="19"/>
  </r>
  <r>
    <n v="2684"/>
    <x v="2683"/>
    <x v="2682"/>
    <x v="54"/>
    <x v="25"/>
    <x v="2"/>
    <x v="0"/>
    <s v="USD"/>
    <n v="1407621425"/>
    <n v="1404165425"/>
    <b v="0"/>
    <x v="80"/>
    <b v="0"/>
    <s v="food/food trucks"/>
    <n v="1.1428571428571429E-2"/>
    <x v="444"/>
    <x v="7"/>
    <x v="19"/>
  </r>
  <r>
    <n v="2685"/>
    <x v="2684"/>
    <x v="2683"/>
    <x v="63"/>
    <x v="115"/>
    <x v="2"/>
    <x v="0"/>
    <s v="USD"/>
    <n v="1430149330"/>
    <n v="1424968930"/>
    <b v="0"/>
    <x v="29"/>
    <b v="0"/>
    <s v="food/food trucks"/>
    <n v="2.0000000000000001E-4"/>
    <x v="119"/>
    <x v="7"/>
    <x v="19"/>
  </r>
  <r>
    <n v="2686"/>
    <x v="2685"/>
    <x v="2684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x v="2686"/>
    <x v="2685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x v="2687"/>
    <x v="2686"/>
    <x v="63"/>
    <x v="1838"/>
    <x v="2"/>
    <x v="0"/>
    <s v="USD"/>
    <n v="1424746800"/>
    <n v="1422067870"/>
    <b v="0"/>
    <x v="25"/>
    <b v="0"/>
    <s v="food/food trucks"/>
    <n v="1.48E-3"/>
    <x v="1987"/>
    <x v="7"/>
    <x v="19"/>
  </r>
  <r>
    <n v="2689"/>
    <x v="2688"/>
    <x v="2687"/>
    <x v="19"/>
    <x v="116"/>
    <x v="2"/>
    <x v="0"/>
    <s v="USD"/>
    <n v="1469919890"/>
    <n v="1467327890"/>
    <b v="0"/>
    <x v="29"/>
    <b v="0"/>
    <s v="food/food trucks"/>
    <n v="2.8571428571428571E-5"/>
    <x v="120"/>
    <x v="7"/>
    <x v="19"/>
  </r>
  <r>
    <n v="2690"/>
    <x v="2689"/>
    <x v="2688"/>
    <x v="58"/>
    <x v="1839"/>
    <x v="2"/>
    <x v="0"/>
    <s v="USD"/>
    <n v="1433298676"/>
    <n v="1429410676"/>
    <b v="0"/>
    <x v="115"/>
    <b v="0"/>
    <s v="food/food trucks"/>
    <n v="0.107325"/>
    <x v="1988"/>
    <x v="7"/>
    <x v="19"/>
  </r>
  <r>
    <n v="2691"/>
    <x v="2690"/>
    <x v="2689"/>
    <x v="99"/>
    <x v="428"/>
    <x v="2"/>
    <x v="5"/>
    <s v="CAD"/>
    <n v="1431278557"/>
    <n v="1427390557"/>
    <b v="0"/>
    <x v="84"/>
    <b v="0"/>
    <s v="food/food trucks"/>
    <n v="5.3846153846153844E-4"/>
    <x v="844"/>
    <x v="7"/>
    <x v="19"/>
  </r>
  <r>
    <n v="2692"/>
    <x v="2691"/>
    <x v="2690"/>
    <x v="8"/>
    <x v="379"/>
    <x v="2"/>
    <x v="0"/>
    <s v="USD"/>
    <n v="1427266860"/>
    <n v="1424678460"/>
    <b v="0"/>
    <x v="29"/>
    <b v="0"/>
    <s v="food/food trucks"/>
    <n v="7.1428571428571426E-3"/>
    <x v="384"/>
    <x v="7"/>
    <x v="19"/>
  </r>
  <r>
    <n v="2693"/>
    <x v="2692"/>
    <x v="2691"/>
    <x v="10"/>
    <x v="130"/>
    <x v="2"/>
    <x v="0"/>
    <s v="USD"/>
    <n v="1407899966"/>
    <n v="1405307966"/>
    <b v="0"/>
    <x v="83"/>
    <b v="0"/>
    <s v="food/food trucks"/>
    <n v="8.0000000000000002E-3"/>
    <x v="140"/>
    <x v="7"/>
    <x v="19"/>
  </r>
  <r>
    <n v="2694"/>
    <x v="2693"/>
    <x v="2692"/>
    <x v="11"/>
    <x v="116"/>
    <x v="2"/>
    <x v="0"/>
    <s v="USD"/>
    <n v="1411701739"/>
    <n v="1409109739"/>
    <b v="0"/>
    <x v="29"/>
    <b v="0"/>
    <s v="food/food trucks"/>
    <n v="3.3333333333333335E-5"/>
    <x v="120"/>
    <x v="7"/>
    <x v="19"/>
  </r>
  <r>
    <n v="2695"/>
    <x v="2694"/>
    <x v="2693"/>
    <x v="36"/>
    <x v="1840"/>
    <x v="2"/>
    <x v="0"/>
    <s v="USD"/>
    <n v="1428981718"/>
    <n v="1423801318"/>
    <b v="0"/>
    <x v="83"/>
    <b v="0"/>
    <s v="food/food trucks"/>
    <n v="4.7333333333333333E-3"/>
    <x v="1989"/>
    <x v="7"/>
    <x v="19"/>
  </r>
  <r>
    <n v="2696"/>
    <x v="2695"/>
    <x v="2694"/>
    <x v="127"/>
    <x v="1841"/>
    <x v="2"/>
    <x v="0"/>
    <s v="USD"/>
    <n v="1419538560"/>
    <n v="1416600960"/>
    <b v="0"/>
    <x v="44"/>
    <b v="0"/>
    <s v="food/food trucks"/>
    <n v="5.6500000000000002E-2"/>
    <x v="1990"/>
    <x v="7"/>
    <x v="19"/>
  </r>
  <r>
    <n v="2697"/>
    <x v="2696"/>
    <x v="2695"/>
    <x v="165"/>
    <x v="1842"/>
    <x v="2"/>
    <x v="0"/>
    <s v="USD"/>
    <n v="1438552800"/>
    <n v="1435876423"/>
    <b v="0"/>
    <x v="47"/>
    <b v="0"/>
    <s v="food/food trucks"/>
    <n v="0.26352173913043481"/>
    <x v="1991"/>
    <x v="7"/>
    <x v="19"/>
  </r>
  <r>
    <n v="2698"/>
    <x v="2697"/>
    <x v="2696"/>
    <x v="6"/>
    <x v="1843"/>
    <x v="2"/>
    <x v="0"/>
    <s v="USD"/>
    <n v="1403904808"/>
    <n v="1401312808"/>
    <b v="0"/>
    <x v="84"/>
    <b v="0"/>
    <s v="food/food trucks"/>
    <n v="3.2512500000000002E-3"/>
    <x v="1992"/>
    <x v="7"/>
    <x v="19"/>
  </r>
  <r>
    <n v="2699"/>
    <x v="2698"/>
    <x v="2697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x v="2699"/>
    <x v="2698"/>
    <x v="204"/>
    <x v="119"/>
    <x v="2"/>
    <x v="0"/>
    <s v="USD"/>
    <n v="1411073972"/>
    <n v="1408481972"/>
    <b v="0"/>
    <x v="80"/>
    <b v="0"/>
    <s v="food/food trucks"/>
    <n v="7.0007000700070005E-3"/>
    <x v="844"/>
    <x v="7"/>
    <x v="19"/>
  </r>
  <r>
    <n v="2701"/>
    <x v="2700"/>
    <x v="2699"/>
    <x v="104"/>
    <x v="76"/>
    <x v="3"/>
    <x v="17"/>
    <s v="EUR"/>
    <n v="1491586534"/>
    <n v="1488911734"/>
    <b v="0"/>
    <x v="67"/>
    <b v="0"/>
    <s v="theater/spaces"/>
    <n v="0.46176470588235297"/>
    <x v="1993"/>
    <x v="1"/>
    <x v="38"/>
  </r>
  <r>
    <n v="2702"/>
    <x v="2701"/>
    <x v="2700"/>
    <x v="3"/>
    <x v="1844"/>
    <x v="3"/>
    <x v="0"/>
    <s v="USD"/>
    <n v="1491416077"/>
    <n v="1488827677"/>
    <b v="1"/>
    <x v="55"/>
    <b v="0"/>
    <s v="theater/spaces"/>
    <n v="0.34410000000000002"/>
    <x v="1994"/>
    <x v="1"/>
    <x v="38"/>
  </r>
  <r>
    <n v="2703"/>
    <x v="2702"/>
    <x v="2701"/>
    <x v="79"/>
    <x v="1845"/>
    <x v="3"/>
    <x v="14"/>
    <s v="MXN"/>
    <n v="1490196830"/>
    <n v="1485016430"/>
    <b v="0"/>
    <x v="43"/>
    <b v="0"/>
    <s v="theater/spaces"/>
    <n v="1.0375000000000001"/>
    <x v="1995"/>
    <x v="1"/>
    <x v="38"/>
  </r>
  <r>
    <n v="2704"/>
    <x v="2703"/>
    <x v="2702"/>
    <x v="266"/>
    <x v="1288"/>
    <x v="3"/>
    <x v="0"/>
    <s v="USD"/>
    <n v="1491421314"/>
    <n v="1487709714"/>
    <b v="0"/>
    <x v="63"/>
    <b v="0"/>
    <s v="theater/spaces"/>
    <n v="6.0263157894736845E-2"/>
    <x v="1996"/>
    <x v="1"/>
    <x v="38"/>
  </r>
  <r>
    <n v="2705"/>
    <x v="2704"/>
    <x v="2703"/>
    <x v="281"/>
    <x v="1846"/>
    <x v="3"/>
    <x v="0"/>
    <s v="USD"/>
    <n v="1490389158"/>
    <n v="1486504758"/>
    <b v="0"/>
    <x v="22"/>
    <b v="0"/>
    <s v="theater/spaces"/>
    <n v="0.10539393939393939"/>
    <x v="1997"/>
    <x v="1"/>
    <x v="38"/>
  </r>
  <r>
    <n v="2706"/>
    <x v="2705"/>
    <x v="2704"/>
    <x v="19"/>
    <x v="1847"/>
    <x v="0"/>
    <x v="0"/>
    <s v="USD"/>
    <n v="1413442740"/>
    <n v="1410937483"/>
    <b v="1"/>
    <x v="40"/>
    <b v="1"/>
    <s v="theater/spaces"/>
    <n v="1.1229714285714285"/>
    <x v="1998"/>
    <x v="1"/>
    <x v="38"/>
  </r>
  <r>
    <n v="2707"/>
    <x v="2706"/>
    <x v="2705"/>
    <x v="6"/>
    <x v="1848"/>
    <x v="0"/>
    <x v="0"/>
    <s v="USD"/>
    <n v="1369637940"/>
    <n v="1367088443"/>
    <b v="1"/>
    <x v="476"/>
    <b v="1"/>
    <s v="theater/spaces"/>
    <n v="3.50844625"/>
    <x v="1999"/>
    <x v="1"/>
    <x v="38"/>
  </r>
  <r>
    <n v="2708"/>
    <x v="2707"/>
    <x v="2706"/>
    <x v="22"/>
    <x v="1849"/>
    <x v="0"/>
    <x v="1"/>
    <s v="GBP"/>
    <n v="1469119526"/>
    <n v="1463935526"/>
    <b v="1"/>
    <x v="477"/>
    <b v="1"/>
    <s v="theater/spaces"/>
    <n v="2.3321535"/>
    <x v="2000"/>
    <x v="1"/>
    <x v="38"/>
  </r>
  <r>
    <n v="2709"/>
    <x v="2708"/>
    <x v="2707"/>
    <x v="63"/>
    <x v="1850"/>
    <x v="0"/>
    <x v="0"/>
    <s v="USD"/>
    <n v="1475553540"/>
    <n v="1472528141"/>
    <b v="1"/>
    <x v="478"/>
    <b v="1"/>
    <s v="theater/spaces"/>
    <n v="1.01606"/>
    <x v="2001"/>
    <x v="1"/>
    <x v="38"/>
  </r>
  <r>
    <n v="2710"/>
    <x v="2709"/>
    <x v="2708"/>
    <x v="127"/>
    <x v="1851"/>
    <x v="0"/>
    <x v="0"/>
    <s v="USD"/>
    <n v="1407549600"/>
    <n v="1404797428"/>
    <b v="1"/>
    <x v="479"/>
    <b v="1"/>
    <s v="theater/spaces"/>
    <n v="1.5390035000000002"/>
    <x v="2002"/>
    <x v="1"/>
    <x v="38"/>
  </r>
  <r>
    <n v="2711"/>
    <x v="2710"/>
    <x v="2709"/>
    <x v="366"/>
    <x v="1852"/>
    <x v="0"/>
    <x v="1"/>
    <s v="GBP"/>
    <n v="1403301660"/>
    <n v="1400694790"/>
    <b v="1"/>
    <x v="196"/>
    <b v="1"/>
    <s v="theater/spaces"/>
    <n v="1.007161125319693"/>
    <x v="2003"/>
    <x v="1"/>
    <x v="38"/>
  </r>
  <r>
    <n v="2712"/>
    <x v="2711"/>
    <x v="2710"/>
    <x v="62"/>
    <x v="1853"/>
    <x v="0"/>
    <x v="0"/>
    <s v="USD"/>
    <n v="1373738400"/>
    <n v="1370568560"/>
    <b v="1"/>
    <x v="235"/>
    <b v="1"/>
    <s v="theater/spaces"/>
    <n v="1.3138181818181818"/>
    <x v="2004"/>
    <x v="1"/>
    <x v="38"/>
  </r>
  <r>
    <n v="2713"/>
    <x v="2712"/>
    <x v="2711"/>
    <x v="60"/>
    <x v="1854"/>
    <x v="0"/>
    <x v="0"/>
    <s v="USD"/>
    <n v="1450971684"/>
    <n v="1447515684"/>
    <b v="1"/>
    <x v="480"/>
    <b v="1"/>
    <s v="theater/spaces"/>
    <n v="1.0224133333333334"/>
    <x v="2005"/>
    <x v="1"/>
    <x v="38"/>
  </r>
  <r>
    <n v="2714"/>
    <x v="2713"/>
    <x v="2712"/>
    <x v="31"/>
    <x v="1855"/>
    <x v="0"/>
    <x v="0"/>
    <s v="USD"/>
    <n v="1476486000"/>
    <n v="1474040596"/>
    <b v="1"/>
    <x v="120"/>
    <b v="1"/>
    <s v="theater/spaces"/>
    <n v="1.1635599999999999"/>
    <x v="2006"/>
    <x v="1"/>
    <x v="38"/>
  </r>
  <r>
    <n v="2715"/>
    <x v="2714"/>
    <x v="2713"/>
    <x v="14"/>
    <x v="1856"/>
    <x v="0"/>
    <x v="0"/>
    <s v="USD"/>
    <n v="1456047228"/>
    <n v="1453109628"/>
    <b v="1"/>
    <x v="481"/>
    <b v="1"/>
    <s v="theater/spaces"/>
    <n v="2.6462241666666664"/>
    <x v="2007"/>
    <x v="1"/>
    <x v="38"/>
  </r>
  <r>
    <n v="2716"/>
    <x v="2715"/>
    <x v="2714"/>
    <x v="3"/>
    <x v="1857"/>
    <x v="0"/>
    <x v="12"/>
    <s v="EUR"/>
    <n v="1444291193"/>
    <n v="1441699193"/>
    <b v="1"/>
    <x v="482"/>
    <b v="1"/>
    <s v="theater/spaces"/>
    <n v="1.1998010000000001"/>
    <x v="2008"/>
    <x v="1"/>
    <x v="38"/>
  </r>
  <r>
    <n v="2717"/>
    <x v="2716"/>
    <x v="2715"/>
    <x v="31"/>
    <x v="1858"/>
    <x v="0"/>
    <x v="0"/>
    <s v="USD"/>
    <n v="1417906649"/>
    <n v="1414015049"/>
    <b v="1"/>
    <x v="166"/>
    <b v="1"/>
    <s v="theater/spaces"/>
    <n v="1.2010400000000001"/>
    <x v="2009"/>
    <x v="1"/>
    <x v="38"/>
  </r>
  <r>
    <n v="2718"/>
    <x v="2717"/>
    <x v="2716"/>
    <x v="102"/>
    <x v="1859"/>
    <x v="0"/>
    <x v="0"/>
    <s v="USD"/>
    <n v="1462316400"/>
    <n v="1459865945"/>
    <b v="1"/>
    <x v="265"/>
    <b v="1"/>
    <s v="theater/spaces"/>
    <n v="1.0358333333333334"/>
    <x v="2010"/>
    <x v="1"/>
    <x v="38"/>
  </r>
  <r>
    <n v="2719"/>
    <x v="2718"/>
    <x v="2717"/>
    <x v="12"/>
    <x v="1860"/>
    <x v="0"/>
    <x v="0"/>
    <s v="USD"/>
    <n v="1460936694"/>
    <n v="1455756294"/>
    <b v="0"/>
    <x v="50"/>
    <b v="1"/>
    <s v="theater/spaces"/>
    <n v="1.0883333333333334"/>
    <x v="2011"/>
    <x v="1"/>
    <x v="38"/>
  </r>
  <r>
    <n v="2720"/>
    <x v="2719"/>
    <x v="2718"/>
    <x v="31"/>
    <x v="1861"/>
    <x v="0"/>
    <x v="0"/>
    <s v="USD"/>
    <n v="1478866253"/>
    <n v="1476270653"/>
    <b v="0"/>
    <x v="210"/>
    <b v="1"/>
    <s v="theater/spaces"/>
    <n v="1.1812400000000001"/>
    <x v="2012"/>
    <x v="1"/>
    <x v="38"/>
  </r>
  <r>
    <n v="2721"/>
    <x v="2720"/>
    <x v="2719"/>
    <x v="47"/>
    <x v="1862"/>
    <x v="0"/>
    <x v="1"/>
    <s v="GBP"/>
    <n v="1378494000"/>
    <n v="1375880598"/>
    <b v="0"/>
    <x v="314"/>
    <b v="1"/>
    <s v="technology/hardware"/>
    <n v="14.62"/>
    <x v="2013"/>
    <x v="2"/>
    <x v="30"/>
  </r>
  <r>
    <n v="2722"/>
    <x v="2721"/>
    <x v="2720"/>
    <x v="10"/>
    <x v="1863"/>
    <x v="0"/>
    <x v="0"/>
    <s v="USD"/>
    <n v="1485722053"/>
    <n v="1480538053"/>
    <b v="0"/>
    <x v="333"/>
    <b v="1"/>
    <s v="technology/hardware"/>
    <n v="2.5253999999999999"/>
    <x v="2014"/>
    <x v="2"/>
    <x v="30"/>
  </r>
  <r>
    <n v="2723"/>
    <x v="2722"/>
    <x v="2721"/>
    <x v="14"/>
    <x v="1864"/>
    <x v="0"/>
    <x v="0"/>
    <s v="USD"/>
    <n v="1420060088"/>
    <n v="1414872488"/>
    <b v="0"/>
    <x v="282"/>
    <b v="1"/>
    <s v="technology/hardware"/>
    <n v="1.4005000000000001"/>
    <x v="2015"/>
    <x v="2"/>
    <x v="30"/>
  </r>
  <r>
    <n v="2724"/>
    <x v="2723"/>
    <x v="2722"/>
    <x v="367"/>
    <x v="1865"/>
    <x v="0"/>
    <x v="1"/>
    <s v="GBP"/>
    <n v="1439625059"/>
    <n v="1436860259"/>
    <b v="0"/>
    <x v="483"/>
    <b v="1"/>
    <s v="technology/hardware"/>
    <n v="2.9687520259319289"/>
    <x v="2016"/>
    <x v="2"/>
    <x v="30"/>
  </r>
  <r>
    <n v="2725"/>
    <x v="2724"/>
    <x v="2723"/>
    <x v="79"/>
    <x v="1866"/>
    <x v="0"/>
    <x v="5"/>
    <s v="CAD"/>
    <n v="1488390735"/>
    <n v="1484070735"/>
    <b v="0"/>
    <x v="116"/>
    <b v="1"/>
    <s v="technology/hardware"/>
    <n v="1.445425"/>
    <x v="2017"/>
    <x v="2"/>
    <x v="30"/>
  </r>
  <r>
    <n v="2726"/>
    <x v="2725"/>
    <x v="2724"/>
    <x v="57"/>
    <x v="1867"/>
    <x v="0"/>
    <x v="0"/>
    <s v="USD"/>
    <n v="1461333311"/>
    <n v="1458741311"/>
    <b v="0"/>
    <x v="442"/>
    <b v="1"/>
    <s v="technology/hardware"/>
    <n v="1.05745"/>
    <x v="2018"/>
    <x v="2"/>
    <x v="30"/>
  </r>
  <r>
    <n v="2727"/>
    <x v="2726"/>
    <x v="2725"/>
    <x v="3"/>
    <x v="1868"/>
    <x v="0"/>
    <x v="0"/>
    <s v="USD"/>
    <n v="1438964063"/>
    <n v="1436804063"/>
    <b v="0"/>
    <x v="484"/>
    <b v="1"/>
    <s v="technology/hardware"/>
    <n v="4.9321000000000002"/>
    <x v="2019"/>
    <x v="2"/>
    <x v="30"/>
  </r>
  <r>
    <n v="2728"/>
    <x v="2727"/>
    <x v="2726"/>
    <x v="36"/>
    <x v="1869"/>
    <x v="0"/>
    <x v="0"/>
    <s v="USD"/>
    <n v="1451485434"/>
    <n v="1448461434"/>
    <b v="0"/>
    <x v="413"/>
    <b v="1"/>
    <s v="technology/hardware"/>
    <n v="2.0182666666666669"/>
    <x v="2020"/>
    <x v="2"/>
    <x v="30"/>
  </r>
  <r>
    <n v="2729"/>
    <x v="2728"/>
    <x v="2727"/>
    <x v="51"/>
    <x v="1870"/>
    <x v="0"/>
    <x v="0"/>
    <s v="USD"/>
    <n v="1430459197"/>
    <n v="1427867197"/>
    <b v="0"/>
    <x v="23"/>
    <b v="1"/>
    <s v="technology/hardware"/>
    <n v="1.0444"/>
    <x v="2021"/>
    <x v="2"/>
    <x v="30"/>
  </r>
  <r>
    <n v="2730"/>
    <x v="2729"/>
    <x v="2728"/>
    <x v="100"/>
    <x v="1871"/>
    <x v="0"/>
    <x v="0"/>
    <s v="USD"/>
    <n v="1366635575"/>
    <n v="1363611575"/>
    <b v="0"/>
    <x v="345"/>
    <b v="1"/>
    <s v="technology/hardware"/>
    <n v="1.7029262962962963"/>
    <x v="2022"/>
    <x v="2"/>
    <x v="30"/>
  </r>
  <r>
    <n v="2731"/>
    <x v="2730"/>
    <x v="2729"/>
    <x v="11"/>
    <x v="1872"/>
    <x v="0"/>
    <x v="0"/>
    <s v="USD"/>
    <n v="1413604800"/>
    <n v="1408624622"/>
    <b v="0"/>
    <x v="77"/>
    <b v="1"/>
    <s v="technology/hardware"/>
    <n v="1.0430333333333333"/>
    <x v="2023"/>
    <x v="2"/>
    <x v="30"/>
  </r>
  <r>
    <n v="2732"/>
    <x v="2731"/>
    <x v="2730"/>
    <x v="14"/>
    <x v="1873"/>
    <x v="0"/>
    <x v="0"/>
    <s v="USD"/>
    <n v="1369699200"/>
    <n v="1366917828"/>
    <b v="0"/>
    <x v="96"/>
    <b v="1"/>
    <s v="technology/hardware"/>
    <n v="1.1825000000000001"/>
    <x v="2024"/>
    <x v="2"/>
    <x v="30"/>
  </r>
  <r>
    <n v="2733"/>
    <x v="2732"/>
    <x v="2731"/>
    <x v="63"/>
    <x v="1874"/>
    <x v="0"/>
    <x v="0"/>
    <s v="USD"/>
    <n v="1428643974"/>
    <n v="1423463574"/>
    <b v="0"/>
    <x v="46"/>
    <b v="1"/>
    <s v="technology/hardware"/>
    <n v="1.07538"/>
    <x v="2025"/>
    <x v="2"/>
    <x v="30"/>
  </r>
  <r>
    <n v="2734"/>
    <x v="2733"/>
    <x v="2732"/>
    <x v="332"/>
    <x v="1875"/>
    <x v="0"/>
    <x v="0"/>
    <s v="USD"/>
    <n v="1476395940"/>
    <n v="1473782592"/>
    <b v="0"/>
    <x v="430"/>
    <b v="1"/>
    <s v="technology/hardware"/>
    <n v="22603"/>
    <x v="2026"/>
    <x v="2"/>
    <x v="30"/>
  </r>
  <r>
    <n v="2735"/>
    <x v="2734"/>
    <x v="2733"/>
    <x v="47"/>
    <x v="1876"/>
    <x v="0"/>
    <x v="1"/>
    <s v="GBP"/>
    <n v="1363204800"/>
    <n v="1360551250"/>
    <b v="0"/>
    <x v="485"/>
    <b v="1"/>
    <s v="technology/hardware"/>
    <n v="9.7813466666666677"/>
    <x v="2027"/>
    <x v="2"/>
    <x v="30"/>
  </r>
  <r>
    <n v="2736"/>
    <x v="2735"/>
    <x v="2734"/>
    <x v="6"/>
    <x v="1877"/>
    <x v="0"/>
    <x v="5"/>
    <s v="CAD"/>
    <n v="1398268773"/>
    <n v="1395676773"/>
    <b v="0"/>
    <x v="6"/>
    <b v="1"/>
    <s v="technology/hardware"/>
    <n v="1.2290000000000001"/>
    <x v="2028"/>
    <x v="2"/>
    <x v="30"/>
  </r>
  <r>
    <n v="2737"/>
    <x v="2736"/>
    <x v="2735"/>
    <x v="11"/>
    <x v="1878"/>
    <x v="0"/>
    <x v="0"/>
    <s v="USD"/>
    <n v="1389812400"/>
    <n v="1386108087"/>
    <b v="0"/>
    <x v="231"/>
    <b v="1"/>
    <s v="technology/hardware"/>
    <n v="2.4606080000000001"/>
    <x v="2029"/>
    <x v="2"/>
    <x v="30"/>
  </r>
  <r>
    <n v="2738"/>
    <x v="2737"/>
    <x v="2736"/>
    <x v="10"/>
    <x v="1879"/>
    <x v="0"/>
    <x v="0"/>
    <s v="USD"/>
    <n v="1478402804"/>
    <n v="1473218804"/>
    <b v="0"/>
    <x v="41"/>
    <b v="1"/>
    <s v="technology/hardware"/>
    <n v="1.4794"/>
    <x v="2030"/>
    <x v="2"/>
    <x v="30"/>
  </r>
  <r>
    <n v="2739"/>
    <x v="2738"/>
    <x v="2737"/>
    <x v="184"/>
    <x v="1880"/>
    <x v="0"/>
    <x v="1"/>
    <s v="GBP"/>
    <n v="1399324717"/>
    <n v="1395436717"/>
    <b v="0"/>
    <x v="277"/>
    <b v="1"/>
    <s v="technology/hardware"/>
    <n v="3.8409090909090908"/>
    <x v="2031"/>
    <x v="2"/>
    <x v="30"/>
  </r>
  <r>
    <n v="2740"/>
    <x v="2739"/>
    <x v="2738"/>
    <x v="43"/>
    <x v="622"/>
    <x v="0"/>
    <x v="0"/>
    <s v="USD"/>
    <n v="1426117552"/>
    <n v="1423529152"/>
    <b v="0"/>
    <x v="57"/>
    <b v="1"/>
    <s v="technology/hardware"/>
    <n v="1.0333333333333334"/>
    <x v="2032"/>
    <x v="2"/>
    <x v="30"/>
  </r>
  <r>
    <n v="2741"/>
    <x v="2740"/>
    <x v="2739"/>
    <x v="6"/>
    <x v="428"/>
    <x v="2"/>
    <x v="0"/>
    <s v="USD"/>
    <n v="1413770820"/>
    <n v="1412005602"/>
    <b v="0"/>
    <x v="80"/>
    <b v="0"/>
    <s v="publishing/children's books"/>
    <n v="4.3750000000000004E-3"/>
    <x v="440"/>
    <x v="3"/>
    <x v="39"/>
  </r>
  <r>
    <n v="2742"/>
    <x v="2741"/>
    <x v="2740"/>
    <x v="30"/>
    <x v="1881"/>
    <x v="2"/>
    <x v="0"/>
    <s v="USD"/>
    <n v="1337102187"/>
    <n v="1335892587"/>
    <b v="0"/>
    <x v="59"/>
    <b v="0"/>
    <s v="publishing/children's books"/>
    <n v="0.29239999999999999"/>
    <x v="2033"/>
    <x v="3"/>
    <x v="39"/>
  </r>
  <r>
    <n v="2743"/>
    <x v="2742"/>
    <x v="2741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x v="2743"/>
    <x v="2742"/>
    <x v="194"/>
    <x v="1882"/>
    <x v="2"/>
    <x v="0"/>
    <s v="USD"/>
    <n v="1330478998"/>
    <n v="1327886998"/>
    <b v="0"/>
    <x v="19"/>
    <b v="0"/>
    <s v="publishing/children's books"/>
    <n v="5.2187499999999998E-2"/>
    <x v="2034"/>
    <x v="3"/>
    <x v="39"/>
  </r>
  <r>
    <n v="2745"/>
    <x v="2744"/>
    <x v="2743"/>
    <x v="6"/>
    <x v="1883"/>
    <x v="2"/>
    <x v="0"/>
    <s v="USD"/>
    <n v="1342309368"/>
    <n v="1337125368"/>
    <b v="0"/>
    <x v="72"/>
    <b v="0"/>
    <s v="publishing/children's books"/>
    <n v="0.21887499999999999"/>
    <x v="2035"/>
    <x v="3"/>
    <x v="39"/>
  </r>
  <r>
    <n v="2746"/>
    <x v="2745"/>
    <x v="2744"/>
    <x v="9"/>
    <x v="1688"/>
    <x v="2"/>
    <x v="0"/>
    <s v="USD"/>
    <n v="1409337911"/>
    <n v="1406745911"/>
    <b v="0"/>
    <x v="10"/>
    <b v="0"/>
    <s v="publishing/children's books"/>
    <n v="0.26700000000000002"/>
    <x v="2036"/>
    <x v="3"/>
    <x v="39"/>
  </r>
  <r>
    <n v="2747"/>
    <x v="2746"/>
    <x v="2745"/>
    <x v="2"/>
    <x v="133"/>
    <x v="2"/>
    <x v="0"/>
    <s v="USD"/>
    <n v="1339816200"/>
    <n v="1337095997"/>
    <b v="0"/>
    <x v="80"/>
    <b v="0"/>
    <s v="publishing/children's books"/>
    <n v="0.28000000000000003"/>
    <x v="436"/>
    <x v="3"/>
    <x v="39"/>
  </r>
  <r>
    <n v="2748"/>
    <x v="2747"/>
    <x v="2746"/>
    <x v="10"/>
    <x v="500"/>
    <x v="2"/>
    <x v="0"/>
    <s v="USD"/>
    <n v="1472835802"/>
    <n v="1470243802"/>
    <b v="0"/>
    <x v="80"/>
    <b v="0"/>
    <s v="publishing/children's books"/>
    <n v="1.06E-2"/>
    <x v="514"/>
    <x v="3"/>
    <x v="39"/>
  </r>
  <r>
    <n v="2749"/>
    <x v="2748"/>
    <x v="2747"/>
    <x v="3"/>
    <x v="178"/>
    <x v="2"/>
    <x v="0"/>
    <s v="USD"/>
    <n v="1428171037"/>
    <n v="1425582637"/>
    <b v="0"/>
    <x v="84"/>
    <b v="0"/>
    <s v="publishing/children's books"/>
    <n v="1.0999999999999999E-2"/>
    <x v="698"/>
    <x v="3"/>
    <x v="39"/>
  </r>
  <r>
    <n v="2750"/>
    <x v="2749"/>
    <x v="2748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x v="2750"/>
    <x v="2749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x v="2751"/>
    <x v="2750"/>
    <x v="225"/>
    <x v="1100"/>
    <x v="2"/>
    <x v="0"/>
    <s v="USD"/>
    <n v="1324232504"/>
    <n v="1320776504"/>
    <b v="0"/>
    <x v="25"/>
    <b v="0"/>
    <s v="publishing/children's books"/>
    <n v="0.11458333333333333"/>
    <x v="2037"/>
    <x v="3"/>
    <x v="39"/>
  </r>
  <r>
    <n v="2753"/>
    <x v="2752"/>
    <x v="2751"/>
    <x v="13"/>
    <x v="163"/>
    <x v="2"/>
    <x v="0"/>
    <s v="USD"/>
    <n v="1346017023"/>
    <n v="1343425023"/>
    <b v="0"/>
    <x v="22"/>
    <b v="0"/>
    <s v="publishing/children's books"/>
    <n v="0.19"/>
    <x v="125"/>
    <x v="3"/>
    <x v="39"/>
  </r>
  <r>
    <n v="2754"/>
    <x v="2753"/>
    <x v="2752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x v="2754"/>
    <x v="2753"/>
    <x v="2"/>
    <x v="92"/>
    <x v="2"/>
    <x v="17"/>
    <s v="EUR"/>
    <n v="1428519527"/>
    <n v="1425927527"/>
    <b v="0"/>
    <x v="41"/>
    <b v="0"/>
    <s v="publishing/children's books"/>
    <n v="0.52"/>
    <x v="2038"/>
    <x v="3"/>
    <x v="39"/>
  </r>
  <r>
    <n v="2756"/>
    <x v="2755"/>
    <x v="2754"/>
    <x v="3"/>
    <x v="1884"/>
    <x v="2"/>
    <x v="0"/>
    <s v="USD"/>
    <n v="1389476201"/>
    <n v="1386884201"/>
    <b v="0"/>
    <x v="51"/>
    <b v="0"/>
    <s v="publishing/children's books"/>
    <n v="0.1048"/>
    <x v="2039"/>
    <x v="3"/>
    <x v="39"/>
  </r>
  <r>
    <n v="2757"/>
    <x v="2756"/>
    <x v="2755"/>
    <x v="15"/>
    <x v="115"/>
    <x v="2"/>
    <x v="0"/>
    <s v="USD"/>
    <n v="1470498332"/>
    <n v="1469202332"/>
    <b v="0"/>
    <x v="84"/>
    <b v="0"/>
    <s v="publishing/children's books"/>
    <n v="6.6666666666666671E-3"/>
    <x v="144"/>
    <x v="3"/>
    <x v="39"/>
  </r>
  <r>
    <n v="2758"/>
    <x v="2757"/>
    <x v="2756"/>
    <x v="13"/>
    <x v="731"/>
    <x v="2"/>
    <x v="2"/>
    <s v="AUD"/>
    <n v="1476095783"/>
    <n v="1474886183"/>
    <b v="0"/>
    <x v="79"/>
    <b v="0"/>
    <s v="publishing/children's books"/>
    <n v="0.11700000000000001"/>
    <x v="498"/>
    <x v="3"/>
    <x v="39"/>
  </r>
  <r>
    <n v="2759"/>
    <x v="2758"/>
    <x v="2757"/>
    <x v="28"/>
    <x v="522"/>
    <x v="2"/>
    <x v="2"/>
    <s v="AUD"/>
    <n v="1468658866"/>
    <n v="1464943666"/>
    <b v="0"/>
    <x v="84"/>
    <b v="0"/>
    <s v="publishing/children's books"/>
    <n v="0.105"/>
    <x v="1859"/>
    <x v="3"/>
    <x v="39"/>
  </r>
  <r>
    <n v="2760"/>
    <x v="2759"/>
    <x v="2758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x v="2760"/>
    <x v="2759"/>
    <x v="10"/>
    <x v="1275"/>
    <x v="2"/>
    <x v="0"/>
    <s v="USD"/>
    <n v="1357176693"/>
    <n v="1354584693"/>
    <b v="0"/>
    <x v="80"/>
    <b v="0"/>
    <s v="publishing/children's books"/>
    <n v="7.1999999999999998E-3"/>
    <x v="377"/>
    <x v="3"/>
    <x v="39"/>
  </r>
  <r>
    <n v="2762"/>
    <x v="2761"/>
    <x v="2760"/>
    <x v="53"/>
    <x v="379"/>
    <x v="2"/>
    <x v="0"/>
    <s v="USD"/>
    <n v="1332114795"/>
    <n v="1326934395"/>
    <b v="0"/>
    <x v="29"/>
    <b v="0"/>
    <s v="publishing/children's books"/>
    <n v="7.6923076923076927E-3"/>
    <x v="384"/>
    <x v="3"/>
    <x v="39"/>
  </r>
  <r>
    <n v="2763"/>
    <x v="2762"/>
    <x v="2761"/>
    <x v="371"/>
    <x v="456"/>
    <x v="2"/>
    <x v="0"/>
    <s v="USD"/>
    <n v="1369403684"/>
    <n v="1365515684"/>
    <b v="0"/>
    <x v="83"/>
    <b v="0"/>
    <s v="publishing/children's books"/>
    <n v="2.2842639593908631E-3"/>
    <x v="180"/>
    <x v="3"/>
    <x v="39"/>
  </r>
  <r>
    <n v="2764"/>
    <x v="2763"/>
    <x v="2762"/>
    <x v="23"/>
    <x v="372"/>
    <x v="2"/>
    <x v="0"/>
    <s v="USD"/>
    <n v="1338404400"/>
    <n v="1335855631"/>
    <b v="0"/>
    <x v="80"/>
    <b v="0"/>
    <s v="publishing/children's books"/>
    <n v="1.125E-2"/>
    <x v="798"/>
    <x v="3"/>
    <x v="39"/>
  </r>
  <r>
    <n v="2765"/>
    <x v="2764"/>
    <x v="2763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x v="2765"/>
    <x v="2764"/>
    <x v="10"/>
    <x v="173"/>
    <x v="2"/>
    <x v="0"/>
    <s v="USD"/>
    <n v="1313078518"/>
    <n v="1310486518"/>
    <b v="0"/>
    <x v="80"/>
    <b v="0"/>
    <s v="publishing/children's books"/>
    <n v="0.02"/>
    <x v="384"/>
    <x v="3"/>
    <x v="39"/>
  </r>
  <r>
    <n v="2767"/>
    <x v="2766"/>
    <x v="2765"/>
    <x v="23"/>
    <x v="1172"/>
    <x v="2"/>
    <x v="5"/>
    <s v="CAD"/>
    <n v="1439766050"/>
    <n v="1434582050"/>
    <b v="0"/>
    <x v="83"/>
    <b v="0"/>
    <s v="publishing/children's books"/>
    <n v="8.5000000000000006E-3"/>
    <x v="2040"/>
    <x v="3"/>
    <x v="39"/>
  </r>
  <r>
    <n v="2768"/>
    <x v="2767"/>
    <x v="2766"/>
    <x v="39"/>
    <x v="1885"/>
    <x v="2"/>
    <x v="0"/>
    <s v="USD"/>
    <n v="1333028723"/>
    <n v="1330440323"/>
    <b v="0"/>
    <x v="69"/>
    <b v="0"/>
    <s v="publishing/children's books"/>
    <n v="0.14314285714285716"/>
    <x v="2041"/>
    <x v="3"/>
    <x v="39"/>
  </r>
  <r>
    <n v="2769"/>
    <x v="2768"/>
    <x v="2767"/>
    <x v="134"/>
    <x v="369"/>
    <x v="2"/>
    <x v="1"/>
    <s v="GBP"/>
    <n v="1401997790"/>
    <n v="1397677790"/>
    <b v="0"/>
    <x v="84"/>
    <b v="0"/>
    <s v="publishing/children's books"/>
    <n v="2.5000000000000001E-3"/>
    <x v="120"/>
    <x v="3"/>
    <x v="39"/>
  </r>
  <r>
    <n v="2770"/>
    <x v="2769"/>
    <x v="2768"/>
    <x v="22"/>
    <x v="1886"/>
    <x v="2"/>
    <x v="0"/>
    <s v="USD"/>
    <n v="1395158130"/>
    <n v="1392569730"/>
    <b v="0"/>
    <x v="51"/>
    <b v="0"/>
    <s v="publishing/children's books"/>
    <n v="0.1041125"/>
    <x v="2042"/>
    <x v="3"/>
    <x v="39"/>
  </r>
  <r>
    <n v="2771"/>
    <x v="2770"/>
    <x v="2769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x v="2771"/>
    <x v="2770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x v="2772"/>
    <x v="2771"/>
    <x v="373"/>
    <x v="116"/>
    <x v="2"/>
    <x v="5"/>
    <s v="CAD"/>
    <n v="1461530721"/>
    <n v="1460666721"/>
    <b v="0"/>
    <x v="29"/>
    <b v="0"/>
    <s v="publishing/children's books"/>
    <n v="1.8867924528301887E-3"/>
    <x v="120"/>
    <x v="3"/>
    <x v="39"/>
  </r>
  <r>
    <n v="2774"/>
    <x v="2773"/>
    <x v="2772"/>
    <x v="23"/>
    <x v="365"/>
    <x v="2"/>
    <x v="0"/>
    <s v="USD"/>
    <n v="1362711728"/>
    <n v="1360119728"/>
    <b v="0"/>
    <x v="62"/>
    <b v="0"/>
    <s v="publishing/children's books"/>
    <n v="0.14249999999999999"/>
    <x v="2043"/>
    <x v="3"/>
    <x v="39"/>
  </r>
  <r>
    <n v="2775"/>
    <x v="2774"/>
    <x v="2773"/>
    <x v="10"/>
    <x v="403"/>
    <x v="2"/>
    <x v="0"/>
    <s v="USD"/>
    <n v="1323994754"/>
    <n v="1321402754"/>
    <b v="0"/>
    <x v="84"/>
    <b v="0"/>
    <s v="publishing/children's books"/>
    <n v="0.03"/>
    <x v="766"/>
    <x v="3"/>
    <x v="39"/>
  </r>
  <r>
    <n v="2776"/>
    <x v="2775"/>
    <x v="2774"/>
    <x v="223"/>
    <x v="1308"/>
    <x v="2"/>
    <x v="0"/>
    <s v="USD"/>
    <n v="1434092876"/>
    <n v="1431414476"/>
    <b v="0"/>
    <x v="17"/>
    <b v="0"/>
    <s v="publishing/children's books"/>
    <n v="7.8809523809523815E-2"/>
    <x v="2044"/>
    <x v="3"/>
    <x v="39"/>
  </r>
  <r>
    <n v="2777"/>
    <x v="2776"/>
    <x v="2775"/>
    <x v="9"/>
    <x v="115"/>
    <x v="2"/>
    <x v="0"/>
    <s v="USD"/>
    <n v="1437149004"/>
    <n v="1434557004"/>
    <b v="0"/>
    <x v="29"/>
    <b v="0"/>
    <s v="publishing/children's books"/>
    <n v="3.3333333333333335E-3"/>
    <x v="119"/>
    <x v="3"/>
    <x v="39"/>
  </r>
  <r>
    <n v="2778"/>
    <x v="2777"/>
    <x v="2776"/>
    <x v="62"/>
    <x v="1166"/>
    <x v="2"/>
    <x v="0"/>
    <s v="USD"/>
    <n v="1409009306"/>
    <n v="1406417306"/>
    <b v="0"/>
    <x v="41"/>
    <b v="0"/>
    <s v="publishing/children's books"/>
    <n v="0.25545454545454543"/>
    <x v="2045"/>
    <x v="3"/>
    <x v="39"/>
  </r>
  <r>
    <n v="2779"/>
    <x v="2778"/>
    <x v="2777"/>
    <x v="30"/>
    <x v="500"/>
    <x v="2"/>
    <x v="0"/>
    <s v="USD"/>
    <n v="1448204621"/>
    <n v="1445609021"/>
    <b v="0"/>
    <x v="29"/>
    <b v="0"/>
    <s v="publishing/children's books"/>
    <n v="2.12E-2"/>
    <x v="450"/>
    <x v="3"/>
    <x v="39"/>
  </r>
  <r>
    <n v="2780"/>
    <x v="2779"/>
    <x v="2778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x v="2780"/>
    <x v="2779"/>
    <x v="21"/>
    <x v="1887"/>
    <x v="0"/>
    <x v="0"/>
    <s v="USD"/>
    <n v="1423724400"/>
    <n v="1421274954"/>
    <b v="0"/>
    <x v="33"/>
    <b v="1"/>
    <s v="theater/plays"/>
    <n v="1.0528"/>
    <x v="1224"/>
    <x v="1"/>
    <x v="6"/>
  </r>
  <r>
    <n v="2782"/>
    <x v="2781"/>
    <x v="2780"/>
    <x v="28"/>
    <x v="647"/>
    <x v="0"/>
    <x v="0"/>
    <s v="USD"/>
    <n v="1424149140"/>
    <n v="1421964718"/>
    <b v="0"/>
    <x v="59"/>
    <b v="1"/>
    <s v="theater/plays"/>
    <n v="1.2"/>
    <x v="590"/>
    <x v="1"/>
    <x v="6"/>
  </r>
  <r>
    <n v="2783"/>
    <x v="2782"/>
    <x v="2781"/>
    <x v="28"/>
    <x v="1288"/>
    <x v="0"/>
    <x v="1"/>
    <s v="GBP"/>
    <n v="1429793446"/>
    <n v="1428583846"/>
    <b v="0"/>
    <x v="42"/>
    <b v="1"/>
    <s v="theater/plays"/>
    <n v="1.145"/>
    <x v="2046"/>
    <x v="1"/>
    <x v="6"/>
  </r>
  <r>
    <n v="2784"/>
    <x v="2783"/>
    <x v="2782"/>
    <x v="12"/>
    <x v="583"/>
    <x v="0"/>
    <x v="0"/>
    <s v="USD"/>
    <n v="1414608843"/>
    <n v="1412794443"/>
    <b v="0"/>
    <x v="52"/>
    <b v="1"/>
    <s v="theater/plays"/>
    <n v="1.19"/>
    <x v="2047"/>
    <x v="1"/>
    <x v="6"/>
  </r>
  <r>
    <n v="2785"/>
    <x v="2784"/>
    <x v="2783"/>
    <x v="10"/>
    <x v="1888"/>
    <x v="0"/>
    <x v="0"/>
    <s v="USD"/>
    <n v="1470430800"/>
    <n v="1467865967"/>
    <b v="0"/>
    <x v="136"/>
    <b v="1"/>
    <s v="theater/plays"/>
    <n v="1.0468"/>
    <x v="2048"/>
    <x v="1"/>
    <x v="6"/>
  </r>
  <r>
    <n v="2786"/>
    <x v="2785"/>
    <x v="2784"/>
    <x v="30"/>
    <x v="1889"/>
    <x v="0"/>
    <x v="1"/>
    <s v="GBP"/>
    <n v="1404913180"/>
    <n v="1403703580"/>
    <b v="0"/>
    <x v="142"/>
    <b v="1"/>
    <s v="theater/plays"/>
    <n v="1.1783999999999999"/>
    <x v="2049"/>
    <x v="1"/>
    <x v="6"/>
  </r>
  <r>
    <n v="2787"/>
    <x v="2786"/>
    <x v="2785"/>
    <x v="28"/>
    <x v="1890"/>
    <x v="0"/>
    <x v="0"/>
    <s v="USD"/>
    <n v="1405658752"/>
    <n v="1403066752"/>
    <b v="0"/>
    <x v="44"/>
    <b v="1"/>
    <s v="theater/plays"/>
    <n v="1.1970000000000001"/>
    <x v="2050"/>
    <x v="1"/>
    <x v="6"/>
  </r>
  <r>
    <n v="2788"/>
    <x v="2787"/>
    <x v="2786"/>
    <x v="13"/>
    <x v="420"/>
    <x v="0"/>
    <x v="0"/>
    <s v="USD"/>
    <n v="1469811043"/>
    <n v="1467219043"/>
    <b v="0"/>
    <x v="9"/>
    <b v="1"/>
    <s v="theater/plays"/>
    <n v="1.0249999999999999"/>
    <x v="594"/>
    <x v="1"/>
    <x v="6"/>
  </r>
  <r>
    <n v="2789"/>
    <x v="2788"/>
    <x v="2787"/>
    <x v="9"/>
    <x v="1891"/>
    <x v="0"/>
    <x v="0"/>
    <s v="USD"/>
    <n v="1426132800"/>
    <n v="1424477934"/>
    <b v="0"/>
    <x v="54"/>
    <b v="1"/>
    <s v="theater/plays"/>
    <n v="1.0116666666666667"/>
    <x v="2051"/>
    <x v="1"/>
    <x v="6"/>
  </r>
  <r>
    <n v="2790"/>
    <x v="2789"/>
    <x v="2788"/>
    <x v="9"/>
    <x v="1892"/>
    <x v="0"/>
    <x v="0"/>
    <s v="USD"/>
    <n v="1423693903"/>
    <n v="1421101903"/>
    <b v="0"/>
    <x v="36"/>
    <b v="1"/>
    <s v="theater/plays"/>
    <n v="1.0533333333333332"/>
    <x v="2052"/>
    <x v="1"/>
    <x v="6"/>
  </r>
  <r>
    <n v="2791"/>
    <x v="2790"/>
    <x v="2789"/>
    <x v="13"/>
    <x v="420"/>
    <x v="0"/>
    <x v="0"/>
    <s v="USD"/>
    <n v="1473393600"/>
    <n v="1470778559"/>
    <b v="0"/>
    <x v="33"/>
    <b v="1"/>
    <s v="theater/plays"/>
    <n v="1.0249999999999999"/>
    <x v="2053"/>
    <x v="1"/>
    <x v="6"/>
  </r>
  <r>
    <n v="2792"/>
    <x v="2791"/>
    <x v="2790"/>
    <x v="13"/>
    <x v="778"/>
    <x v="0"/>
    <x v="0"/>
    <s v="USD"/>
    <n v="1439357559"/>
    <n v="1435469559"/>
    <b v="0"/>
    <x v="54"/>
    <b v="1"/>
    <s v="theater/plays"/>
    <n v="1.0760000000000001"/>
    <x v="2054"/>
    <x v="1"/>
    <x v="6"/>
  </r>
  <r>
    <n v="2793"/>
    <x v="2792"/>
    <x v="2791"/>
    <x v="3"/>
    <x v="1893"/>
    <x v="0"/>
    <x v="2"/>
    <s v="AUD"/>
    <n v="1437473005"/>
    <n v="1434881005"/>
    <b v="0"/>
    <x v="196"/>
    <b v="1"/>
    <s v="theater/plays"/>
    <n v="1.105675"/>
    <x v="2055"/>
    <x v="1"/>
    <x v="6"/>
  </r>
  <r>
    <n v="2794"/>
    <x v="2793"/>
    <x v="2792"/>
    <x v="45"/>
    <x v="735"/>
    <x v="0"/>
    <x v="1"/>
    <s v="GBP"/>
    <n v="1457031600"/>
    <n v="1455640559"/>
    <b v="0"/>
    <x v="83"/>
    <b v="1"/>
    <s v="theater/plays"/>
    <n v="1.5"/>
    <x v="384"/>
    <x v="1"/>
    <x v="6"/>
  </r>
  <r>
    <n v="2795"/>
    <x v="2794"/>
    <x v="2793"/>
    <x v="176"/>
    <x v="655"/>
    <x v="0"/>
    <x v="0"/>
    <s v="USD"/>
    <n v="1402095600"/>
    <n v="1400675841"/>
    <b v="0"/>
    <x v="9"/>
    <b v="1"/>
    <s v="theater/plays"/>
    <n v="1.0428571428571429"/>
    <x v="2056"/>
    <x v="1"/>
    <x v="6"/>
  </r>
  <r>
    <n v="2796"/>
    <x v="2795"/>
    <x v="2794"/>
    <x v="134"/>
    <x v="1894"/>
    <x v="0"/>
    <x v="1"/>
    <s v="GBP"/>
    <n v="1404564028"/>
    <n v="1401972028"/>
    <b v="0"/>
    <x v="64"/>
    <b v="1"/>
    <s v="theater/plays"/>
    <n v="1.155"/>
    <x v="895"/>
    <x v="1"/>
    <x v="6"/>
  </r>
  <r>
    <n v="2797"/>
    <x v="2796"/>
    <x v="2795"/>
    <x v="6"/>
    <x v="1895"/>
    <x v="0"/>
    <x v="1"/>
    <s v="GBP"/>
    <n v="1404858840"/>
    <n v="1402266840"/>
    <b v="0"/>
    <x v="225"/>
    <b v="1"/>
    <s v="theater/plays"/>
    <n v="1.02645125"/>
    <x v="2057"/>
    <x v="1"/>
    <x v="6"/>
  </r>
  <r>
    <n v="2798"/>
    <x v="2797"/>
    <x v="2796"/>
    <x v="10"/>
    <x v="1896"/>
    <x v="0"/>
    <x v="1"/>
    <s v="GBP"/>
    <n v="1438358400"/>
    <n v="1437063121"/>
    <b v="0"/>
    <x v="237"/>
    <b v="1"/>
    <s v="theater/plays"/>
    <n v="1.014"/>
    <x v="2058"/>
    <x v="1"/>
    <x v="6"/>
  </r>
  <r>
    <n v="2799"/>
    <x v="2798"/>
    <x v="2797"/>
    <x v="10"/>
    <x v="1897"/>
    <x v="0"/>
    <x v="1"/>
    <s v="GBP"/>
    <n v="1466179200"/>
    <n v="1463466070"/>
    <b v="0"/>
    <x v="208"/>
    <b v="1"/>
    <s v="theater/plays"/>
    <n v="1.1663479999999999"/>
    <x v="2059"/>
    <x v="1"/>
    <x v="6"/>
  </r>
  <r>
    <n v="2800"/>
    <x v="2799"/>
    <x v="2798"/>
    <x v="28"/>
    <x v="414"/>
    <x v="0"/>
    <x v="1"/>
    <s v="GBP"/>
    <n v="1420377366"/>
    <n v="1415193366"/>
    <b v="0"/>
    <x v="162"/>
    <b v="1"/>
    <s v="theater/plays"/>
    <n v="1.33"/>
    <x v="2060"/>
    <x v="1"/>
    <x v="6"/>
  </r>
  <r>
    <n v="2801"/>
    <x v="2800"/>
    <x v="2799"/>
    <x v="2"/>
    <x v="1898"/>
    <x v="0"/>
    <x v="2"/>
    <s v="AUD"/>
    <n v="1412938800"/>
    <n v="1411019409"/>
    <b v="0"/>
    <x v="62"/>
    <b v="1"/>
    <s v="theater/plays"/>
    <n v="1.3320000000000001"/>
    <x v="2061"/>
    <x v="1"/>
    <x v="6"/>
  </r>
  <r>
    <n v="2802"/>
    <x v="2801"/>
    <x v="2800"/>
    <x v="9"/>
    <x v="987"/>
    <x v="0"/>
    <x v="1"/>
    <s v="GBP"/>
    <n v="1438875107"/>
    <n v="1436283107"/>
    <b v="0"/>
    <x v="240"/>
    <b v="1"/>
    <s v="theater/plays"/>
    <n v="1.0183333333333333"/>
    <x v="2062"/>
    <x v="1"/>
    <x v="6"/>
  </r>
  <r>
    <n v="2803"/>
    <x v="2802"/>
    <x v="2801"/>
    <x v="3"/>
    <x v="1899"/>
    <x v="0"/>
    <x v="0"/>
    <s v="USD"/>
    <n v="1437004800"/>
    <n v="1433295276"/>
    <b v="0"/>
    <x v="261"/>
    <b v="1"/>
    <s v="theater/plays"/>
    <n v="1.2795000000000001"/>
    <x v="2063"/>
    <x v="1"/>
    <x v="6"/>
  </r>
  <r>
    <n v="2804"/>
    <x v="2803"/>
    <x v="2802"/>
    <x v="28"/>
    <x v="1900"/>
    <x v="0"/>
    <x v="1"/>
    <s v="GBP"/>
    <n v="1411987990"/>
    <n v="1409395990"/>
    <b v="0"/>
    <x v="23"/>
    <b v="1"/>
    <s v="theater/plays"/>
    <n v="1.1499999999999999"/>
    <x v="73"/>
    <x v="1"/>
    <x v="6"/>
  </r>
  <r>
    <n v="2805"/>
    <x v="2804"/>
    <x v="2803"/>
    <x v="44"/>
    <x v="1901"/>
    <x v="0"/>
    <x v="1"/>
    <s v="GBP"/>
    <n v="1440245273"/>
    <n v="1438085273"/>
    <b v="0"/>
    <x v="59"/>
    <b v="1"/>
    <s v="theater/plays"/>
    <n v="1.1000000000000001"/>
    <x v="2064"/>
    <x v="1"/>
    <x v="6"/>
  </r>
  <r>
    <n v="2806"/>
    <x v="2805"/>
    <x v="2804"/>
    <x v="9"/>
    <x v="1902"/>
    <x v="0"/>
    <x v="1"/>
    <s v="GBP"/>
    <n v="1438772400"/>
    <n v="1435645490"/>
    <b v="0"/>
    <x v="88"/>
    <b v="1"/>
    <s v="theater/plays"/>
    <n v="1.121"/>
    <x v="2065"/>
    <x v="1"/>
    <x v="6"/>
  </r>
  <r>
    <n v="2807"/>
    <x v="2806"/>
    <x v="2805"/>
    <x v="10"/>
    <x v="540"/>
    <x v="0"/>
    <x v="0"/>
    <s v="USD"/>
    <n v="1435611438"/>
    <n v="1433019438"/>
    <b v="0"/>
    <x v="251"/>
    <b v="1"/>
    <s v="theater/plays"/>
    <n v="1.26"/>
    <x v="2066"/>
    <x v="1"/>
    <x v="6"/>
  </r>
  <r>
    <n v="2808"/>
    <x v="2807"/>
    <x v="2806"/>
    <x v="37"/>
    <x v="1903"/>
    <x v="0"/>
    <x v="0"/>
    <s v="USD"/>
    <n v="1440274735"/>
    <n v="1437682735"/>
    <b v="0"/>
    <x v="50"/>
    <b v="1"/>
    <s v="theater/plays"/>
    <n v="1.0024444444444445"/>
    <x v="2067"/>
    <x v="1"/>
    <x v="6"/>
  </r>
  <r>
    <n v="2809"/>
    <x v="2808"/>
    <x v="2807"/>
    <x v="30"/>
    <x v="1904"/>
    <x v="0"/>
    <x v="0"/>
    <s v="USD"/>
    <n v="1459348740"/>
    <n v="1458647725"/>
    <b v="0"/>
    <x v="64"/>
    <b v="1"/>
    <s v="theater/plays"/>
    <n v="1.024"/>
    <x v="2068"/>
    <x v="1"/>
    <x v="6"/>
  </r>
  <r>
    <n v="2810"/>
    <x v="2809"/>
    <x v="2808"/>
    <x v="30"/>
    <x v="1905"/>
    <x v="0"/>
    <x v="0"/>
    <s v="USD"/>
    <n v="1401595140"/>
    <n v="1398828064"/>
    <b v="0"/>
    <x v="7"/>
    <b v="1"/>
    <s v="theater/plays"/>
    <n v="1.0820000000000001"/>
    <x v="2069"/>
    <x v="1"/>
    <x v="6"/>
  </r>
  <r>
    <n v="2811"/>
    <x v="2810"/>
    <x v="2809"/>
    <x v="3"/>
    <x v="1906"/>
    <x v="0"/>
    <x v="1"/>
    <s v="GBP"/>
    <n v="1424692503"/>
    <n v="1422100503"/>
    <b v="0"/>
    <x v="52"/>
    <b v="1"/>
    <s v="theater/plays"/>
    <n v="1.0026999999999999"/>
    <x v="2070"/>
    <x v="1"/>
    <x v="6"/>
  </r>
  <r>
    <n v="2812"/>
    <x v="2811"/>
    <x v="2810"/>
    <x v="10"/>
    <x v="1907"/>
    <x v="0"/>
    <x v="5"/>
    <s v="CAD"/>
    <n v="1428292800"/>
    <n v="1424368298"/>
    <b v="0"/>
    <x v="183"/>
    <b v="1"/>
    <s v="theater/plays"/>
    <n v="1.133"/>
    <x v="2071"/>
    <x v="1"/>
    <x v="6"/>
  </r>
  <r>
    <n v="2813"/>
    <x v="2812"/>
    <x v="2811"/>
    <x v="70"/>
    <x v="1908"/>
    <x v="0"/>
    <x v="0"/>
    <s v="USD"/>
    <n v="1481737761"/>
    <n v="1479577761"/>
    <b v="0"/>
    <x v="93"/>
    <b v="1"/>
    <s v="theater/plays"/>
    <n v="1.2757571428571428"/>
    <x v="2072"/>
    <x v="1"/>
    <x v="6"/>
  </r>
  <r>
    <n v="2814"/>
    <x v="2813"/>
    <x v="2812"/>
    <x v="15"/>
    <x v="1909"/>
    <x v="0"/>
    <x v="1"/>
    <s v="GBP"/>
    <n v="1431164115"/>
    <n v="1428572115"/>
    <b v="0"/>
    <x v="31"/>
    <b v="1"/>
    <s v="theater/plays"/>
    <n v="1.0773333333333333"/>
    <x v="2073"/>
    <x v="1"/>
    <x v="6"/>
  </r>
  <r>
    <n v="2815"/>
    <x v="2814"/>
    <x v="2813"/>
    <x v="49"/>
    <x v="898"/>
    <x v="0"/>
    <x v="5"/>
    <s v="CAD"/>
    <n v="1470595109"/>
    <n v="1468003109"/>
    <b v="0"/>
    <x v="25"/>
    <b v="1"/>
    <s v="theater/plays"/>
    <n v="2.42"/>
    <x v="2074"/>
    <x v="1"/>
    <x v="6"/>
  </r>
  <r>
    <n v="2816"/>
    <x v="2815"/>
    <x v="2814"/>
    <x v="9"/>
    <x v="1910"/>
    <x v="0"/>
    <x v="1"/>
    <s v="GBP"/>
    <n v="1438531200"/>
    <n v="1435921992"/>
    <b v="0"/>
    <x v="39"/>
    <b v="1"/>
    <s v="theater/plays"/>
    <n v="1.4156666666666666"/>
    <x v="2075"/>
    <x v="1"/>
    <x v="6"/>
  </r>
  <r>
    <n v="2817"/>
    <x v="2816"/>
    <x v="2815"/>
    <x v="20"/>
    <x v="1911"/>
    <x v="0"/>
    <x v="1"/>
    <s v="GBP"/>
    <n v="1425136462"/>
    <n v="1421680462"/>
    <b v="0"/>
    <x v="51"/>
    <b v="1"/>
    <s v="theater/plays"/>
    <n v="1.3"/>
    <x v="2076"/>
    <x v="1"/>
    <x v="6"/>
  </r>
  <r>
    <n v="2818"/>
    <x v="2817"/>
    <x v="2816"/>
    <x v="3"/>
    <x v="1912"/>
    <x v="0"/>
    <x v="0"/>
    <s v="USD"/>
    <n v="1443018086"/>
    <n v="1441290086"/>
    <b v="0"/>
    <x v="332"/>
    <b v="1"/>
    <s v="theater/plays"/>
    <n v="1.0603"/>
    <x v="2077"/>
    <x v="1"/>
    <x v="6"/>
  </r>
  <r>
    <n v="2819"/>
    <x v="2818"/>
    <x v="2817"/>
    <x v="10"/>
    <x v="1913"/>
    <x v="0"/>
    <x v="1"/>
    <s v="GBP"/>
    <n v="1434285409"/>
    <n v="1431693409"/>
    <b v="0"/>
    <x v="201"/>
    <b v="1"/>
    <s v="theater/plays"/>
    <n v="1.048"/>
    <x v="2078"/>
    <x v="1"/>
    <x v="6"/>
  </r>
  <r>
    <n v="2820"/>
    <x v="2819"/>
    <x v="2818"/>
    <x v="48"/>
    <x v="1914"/>
    <x v="0"/>
    <x v="1"/>
    <s v="GBP"/>
    <n v="1456444800"/>
    <n v="1454337589"/>
    <b v="0"/>
    <x v="9"/>
    <b v="1"/>
    <s v="theater/plays"/>
    <n v="1.36"/>
    <x v="2079"/>
    <x v="1"/>
    <x v="6"/>
  </r>
  <r>
    <n v="2821"/>
    <x v="2820"/>
    <x v="2819"/>
    <x v="28"/>
    <x v="325"/>
    <x v="0"/>
    <x v="1"/>
    <s v="GBP"/>
    <n v="1411510135"/>
    <n v="1408918135"/>
    <b v="0"/>
    <x v="2"/>
    <b v="1"/>
    <s v="theater/plays"/>
    <n v="1"/>
    <x v="1383"/>
    <x v="1"/>
    <x v="6"/>
  </r>
  <r>
    <n v="2822"/>
    <x v="2821"/>
    <x v="2820"/>
    <x v="12"/>
    <x v="44"/>
    <x v="0"/>
    <x v="0"/>
    <s v="USD"/>
    <n v="1427469892"/>
    <n v="1424881492"/>
    <b v="0"/>
    <x v="225"/>
    <b v="1"/>
    <s v="theater/plays"/>
    <n v="1"/>
    <x v="2080"/>
    <x v="1"/>
    <x v="6"/>
  </r>
  <r>
    <n v="2823"/>
    <x v="2822"/>
    <x v="2821"/>
    <x v="213"/>
    <x v="1811"/>
    <x v="0"/>
    <x v="1"/>
    <s v="GBP"/>
    <n v="1427842740"/>
    <n v="1425428206"/>
    <b v="0"/>
    <x v="25"/>
    <b v="1"/>
    <s v="theater/plays"/>
    <n v="1.24"/>
    <x v="2081"/>
    <x v="1"/>
    <x v="6"/>
  </r>
  <r>
    <n v="2824"/>
    <x v="2823"/>
    <x v="2822"/>
    <x v="81"/>
    <x v="1158"/>
    <x v="0"/>
    <x v="0"/>
    <s v="USD"/>
    <n v="1434159780"/>
    <n v="1431412196"/>
    <b v="0"/>
    <x v="41"/>
    <b v="1"/>
    <s v="theater/plays"/>
    <n v="1.1692307692307693"/>
    <x v="704"/>
    <x v="1"/>
    <x v="6"/>
  </r>
  <r>
    <n v="2825"/>
    <x v="2824"/>
    <x v="2823"/>
    <x v="9"/>
    <x v="109"/>
    <x v="0"/>
    <x v="1"/>
    <s v="GBP"/>
    <n v="1449255686"/>
    <n v="1446663686"/>
    <b v="0"/>
    <x v="13"/>
    <b v="1"/>
    <s v="theater/plays"/>
    <n v="1.0333333333333334"/>
    <x v="2082"/>
    <x v="1"/>
    <x v="6"/>
  </r>
  <r>
    <n v="2826"/>
    <x v="2825"/>
    <x v="2824"/>
    <x v="13"/>
    <x v="1915"/>
    <x v="0"/>
    <x v="0"/>
    <s v="USD"/>
    <n v="1436511600"/>
    <n v="1434415812"/>
    <b v="0"/>
    <x v="10"/>
    <b v="1"/>
    <s v="theater/plays"/>
    <n v="1.0774999999999999"/>
    <x v="2083"/>
    <x v="1"/>
    <x v="6"/>
  </r>
  <r>
    <n v="2827"/>
    <x v="2826"/>
    <x v="2825"/>
    <x v="13"/>
    <x v="858"/>
    <x v="0"/>
    <x v="0"/>
    <s v="USD"/>
    <n v="1464971400"/>
    <n v="1462379066"/>
    <b v="0"/>
    <x v="23"/>
    <b v="1"/>
    <s v="theater/plays"/>
    <n v="1.2024999999999999"/>
    <x v="2084"/>
    <x v="1"/>
    <x v="6"/>
  </r>
  <r>
    <n v="2828"/>
    <x v="2827"/>
    <x v="2826"/>
    <x v="196"/>
    <x v="1916"/>
    <x v="0"/>
    <x v="1"/>
    <s v="GBP"/>
    <n v="1443826800"/>
    <n v="1441606869"/>
    <b v="0"/>
    <x v="174"/>
    <b v="1"/>
    <s v="theater/plays"/>
    <n v="1.0037894736842106"/>
    <x v="2085"/>
    <x v="1"/>
    <x v="6"/>
  </r>
  <r>
    <n v="2829"/>
    <x v="2828"/>
    <x v="2827"/>
    <x v="30"/>
    <x v="1917"/>
    <x v="0"/>
    <x v="1"/>
    <s v="GBP"/>
    <n v="1464863118"/>
    <n v="1462443918"/>
    <b v="0"/>
    <x v="88"/>
    <b v="1"/>
    <s v="theater/plays"/>
    <n v="1.0651999999999999"/>
    <x v="2086"/>
    <x v="1"/>
    <x v="6"/>
  </r>
  <r>
    <n v="2830"/>
    <x v="2829"/>
    <x v="2828"/>
    <x v="9"/>
    <x v="142"/>
    <x v="0"/>
    <x v="0"/>
    <s v="USD"/>
    <n v="1399867140"/>
    <n v="1398802148"/>
    <b v="0"/>
    <x v="202"/>
    <b v="1"/>
    <s v="theater/plays"/>
    <n v="1"/>
    <x v="2087"/>
    <x v="1"/>
    <x v="6"/>
  </r>
  <r>
    <n v="2831"/>
    <x v="2830"/>
    <x v="2829"/>
    <x v="9"/>
    <x v="1918"/>
    <x v="0"/>
    <x v="0"/>
    <s v="USD"/>
    <n v="1437076070"/>
    <n v="1434484070"/>
    <b v="0"/>
    <x v="47"/>
    <b v="1"/>
    <s v="theater/plays"/>
    <n v="1.1066666666666667"/>
    <x v="2088"/>
    <x v="1"/>
    <x v="6"/>
  </r>
  <r>
    <n v="2832"/>
    <x v="2831"/>
    <x v="2830"/>
    <x v="30"/>
    <x v="1919"/>
    <x v="0"/>
    <x v="1"/>
    <s v="GBP"/>
    <n v="1416780000"/>
    <n v="1414342894"/>
    <b v="0"/>
    <x v="195"/>
    <b v="1"/>
    <s v="theater/plays"/>
    <n v="1.1471959999999999"/>
    <x v="2089"/>
    <x v="1"/>
    <x v="6"/>
  </r>
  <r>
    <n v="2833"/>
    <x v="2832"/>
    <x v="2831"/>
    <x v="200"/>
    <x v="1920"/>
    <x v="0"/>
    <x v="0"/>
    <s v="USD"/>
    <n v="1444528800"/>
    <n v="1442804633"/>
    <b v="0"/>
    <x v="2"/>
    <b v="1"/>
    <s v="theater/plays"/>
    <n v="1.0825925925925926"/>
    <x v="2090"/>
    <x v="1"/>
    <x v="6"/>
  </r>
  <r>
    <n v="2834"/>
    <x v="2833"/>
    <x v="2832"/>
    <x v="134"/>
    <x v="1467"/>
    <x v="0"/>
    <x v="1"/>
    <s v="GBP"/>
    <n v="1422658930"/>
    <n v="1421362930"/>
    <b v="0"/>
    <x v="64"/>
    <b v="1"/>
    <s v="theater/plays"/>
    <n v="1.7"/>
    <x v="2091"/>
    <x v="1"/>
    <x v="6"/>
  </r>
  <r>
    <n v="2835"/>
    <x v="2834"/>
    <x v="2833"/>
    <x v="28"/>
    <x v="1921"/>
    <x v="0"/>
    <x v="1"/>
    <s v="GBP"/>
    <n v="1449273600"/>
    <n v="1446742417"/>
    <b v="0"/>
    <x v="251"/>
    <b v="1"/>
    <s v="theater/plays"/>
    <n v="1.8709899999999999"/>
    <x v="2092"/>
    <x v="1"/>
    <x v="6"/>
  </r>
  <r>
    <n v="2836"/>
    <x v="2835"/>
    <x v="2834"/>
    <x v="52"/>
    <x v="1922"/>
    <x v="0"/>
    <x v="0"/>
    <s v="USD"/>
    <n v="1487393940"/>
    <n v="1484115418"/>
    <b v="0"/>
    <x v="202"/>
    <b v="1"/>
    <s v="theater/plays"/>
    <n v="1.0777777777777777"/>
    <x v="2093"/>
    <x v="1"/>
    <x v="6"/>
  </r>
  <r>
    <n v="2837"/>
    <x v="2836"/>
    <x v="2835"/>
    <x v="16"/>
    <x v="447"/>
    <x v="0"/>
    <x v="5"/>
    <s v="CAD"/>
    <n v="1449701284"/>
    <n v="1446241684"/>
    <b v="0"/>
    <x v="64"/>
    <b v="1"/>
    <s v="theater/plays"/>
    <n v="1"/>
    <x v="799"/>
    <x v="1"/>
    <x v="6"/>
  </r>
  <r>
    <n v="2838"/>
    <x v="2837"/>
    <x v="2836"/>
    <x v="13"/>
    <x v="858"/>
    <x v="0"/>
    <x v="0"/>
    <s v="USD"/>
    <n v="1407967200"/>
    <n v="1406039696"/>
    <b v="0"/>
    <x v="241"/>
    <b v="1"/>
    <s v="theater/plays"/>
    <n v="1.2024999999999999"/>
    <x v="2094"/>
    <x v="1"/>
    <x v="6"/>
  </r>
  <r>
    <n v="2839"/>
    <x v="2838"/>
    <x v="2837"/>
    <x v="8"/>
    <x v="1923"/>
    <x v="0"/>
    <x v="0"/>
    <s v="USD"/>
    <n v="1408942740"/>
    <n v="1406958354"/>
    <b v="0"/>
    <x v="162"/>
    <b v="1"/>
    <s v="theater/plays"/>
    <n v="1.1142857142857143"/>
    <x v="2095"/>
    <x v="1"/>
    <x v="6"/>
  </r>
  <r>
    <n v="2840"/>
    <x v="2839"/>
    <x v="2838"/>
    <x v="30"/>
    <x v="1287"/>
    <x v="0"/>
    <x v="1"/>
    <s v="GBP"/>
    <n v="1426698000"/>
    <n v="1424825479"/>
    <b v="0"/>
    <x v="462"/>
    <b v="1"/>
    <s v="theater/plays"/>
    <n v="1.04"/>
    <x v="2096"/>
    <x v="1"/>
    <x v="6"/>
  </r>
  <r>
    <n v="2841"/>
    <x v="2840"/>
    <x v="2839"/>
    <x v="28"/>
    <x v="115"/>
    <x v="2"/>
    <x v="1"/>
    <s v="GBP"/>
    <n v="1450032297"/>
    <n v="1444844697"/>
    <b v="0"/>
    <x v="29"/>
    <b v="0"/>
    <s v="theater/plays"/>
    <n v="0.01"/>
    <x v="119"/>
    <x v="1"/>
    <x v="6"/>
  </r>
  <r>
    <n v="2842"/>
    <x v="2841"/>
    <x v="2840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x v="2842"/>
    <x v="2841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x v="2843"/>
    <x v="2842"/>
    <x v="131"/>
    <x v="134"/>
    <x v="2"/>
    <x v="15"/>
    <s v="EUR"/>
    <n v="1483535180"/>
    <n v="1480943180"/>
    <b v="0"/>
    <x v="29"/>
    <b v="0"/>
    <s v="theater/plays"/>
    <n v="5.4545454545454543E-2"/>
    <x v="180"/>
    <x v="1"/>
    <x v="6"/>
  </r>
  <r>
    <n v="2845"/>
    <x v="2844"/>
    <x v="2843"/>
    <x v="51"/>
    <x v="1924"/>
    <x v="2"/>
    <x v="0"/>
    <s v="USD"/>
    <n v="1433723033"/>
    <n v="1428539033"/>
    <b v="0"/>
    <x v="70"/>
    <b v="0"/>
    <s v="theater/plays"/>
    <n v="0.31546666666666667"/>
    <x v="2097"/>
    <x v="1"/>
    <x v="6"/>
  </r>
  <r>
    <n v="2846"/>
    <x v="2845"/>
    <x v="2844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x v="2846"/>
    <x v="2845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x v="2847"/>
    <x v="2846"/>
    <x v="19"/>
    <x v="119"/>
    <x v="2"/>
    <x v="0"/>
    <s v="USD"/>
    <n v="1432913659"/>
    <n v="1430321659"/>
    <b v="0"/>
    <x v="83"/>
    <b v="0"/>
    <s v="theater/plays"/>
    <n v="2E-3"/>
    <x v="463"/>
    <x v="1"/>
    <x v="6"/>
  </r>
  <r>
    <n v="2849"/>
    <x v="2848"/>
    <x v="2847"/>
    <x v="2"/>
    <x v="139"/>
    <x v="2"/>
    <x v="1"/>
    <s v="GBP"/>
    <n v="1461406600"/>
    <n v="1458814600"/>
    <b v="0"/>
    <x v="29"/>
    <b v="0"/>
    <s v="theater/plays"/>
    <n v="0.01"/>
    <x v="144"/>
    <x v="1"/>
    <x v="6"/>
  </r>
  <r>
    <n v="2850"/>
    <x v="2849"/>
    <x v="2848"/>
    <x v="6"/>
    <x v="1925"/>
    <x v="2"/>
    <x v="0"/>
    <s v="USD"/>
    <n v="1409962211"/>
    <n v="1407370211"/>
    <b v="0"/>
    <x v="62"/>
    <b v="0"/>
    <s v="theater/plays"/>
    <n v="3.8875E-2"/>
    <x v="2098"/>
    <x v="1"/>
    <x v="6"/>
  </r>
  <r>
    <n v="2851"/>
    <x v="2850"/>
    <x v="2849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x v="2851"/>
    <x v="2850"/>
    <x v="10"/>
    <x v="483"/>
    <x v="2"/>
    <x v="0"/>
    <s v="USD"/>
    <n v="1403312703"/>
    <n v="1400720703"/>
    <b v="0"/>
    <x v="79"/>
    <b v="0"/>
    <s v="theater/plays"/>
    <n v="1.9E-2"/>
    <x v="2099"/>
    <x v="1"/>
    <x v="6"/>
  </r>
  <r>
    <n v="2853"/>
    <x v="2852"/>
    <x v="2851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x v="2853"/>
    <x v="2852"/>
    <x v="28"/>
    <x v="1926"/>
    <x v="2"/>
    <x v="1"/>
    <s v="GBP"/>
    <n v="1431018719"/>
    <n v="1429290719"/>
    <b v="0"/>
    <x v="25"/>
    <b v="0"/>
    <s v="theater/plays"/>
    <n v="0.41699999999999998"/>
    <x v="2100"/>
    <x v="1"/>
    <x v="6"/>
  </r>
  <r>
    <n v="2855"/>
    <x v="2854"/>
    <x v="2853"/>
    <x v="20"/>
    <x v="452"/>
    <x v="2"/>
    <x v="0"/>
    <s v="USD"/>
    <n v="1454110440"/>
    <n v="1451607071"/>
    <b v="0"/>
    <x v="81"/>
    <b v="0"/>
    <s v="theater/plays"/>
    <n v="0.5"/>
    <x v="88"/>
    <x v="1"/>
    <x v="6"/>
  </r>
  <r>
    <n v="2856"/>
    <x v="2855"/>
    <x v="2854"/>
    <x v="9"/>
    <x v="1927"/>
    <x v="2"/>
    <x v="0"/>
    <s v="USD"/>
    <n v="1439069640"/>
    <n v="1433897647"/>
    <b v="0"/>
    <x v="79"/>
    <b v="0"/>
    <s v="theater/plays"/>
    <n v="4.8666666666666664E-2"/>
    <x v="838"/>
    <x v="1"/>
    <x v="6"/>
  </r>
  <r>
    <n v="2857"/>
    <x v="2856"/>
    <x v="2855"/>
    <x v="114"/>
    <x v="1928"/>
    <x v="2"/>
    <x v="14"/>
    <s v="MXN"/>
    <n v="1487613600"/>
    <n v="1482444295"/>
    <b v="0"/>
    <x v="41"/>
    <b v="0"/>
    <s v="theater/plays"/>
    <n v="0.19736842105263158"/>
    <x v="130"/>
    <x v="1"/>
    <x v="6"/>
  </r>
  <r>
    <n v="2858"/>
    <x v="2857"/>
    <x v="2856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x v="2858"/>
    <x v="2857"/>
    <x v="13"/>
    <x v="428"/>
    <x v="2"/>
    <x v="2"/>
    <s v="AUD"/>
    <n v="1444984904"/>
    <n v="1439800904"/>
    <b v="0"/>
    <x v="29"/>
    <b v="0"/>
    <s v="theater/plays"/>
    <n v="1.7500000000000002E-2"/>
    <x v="436"/>
    <x v="1"/>
    <x v="6"/>
  </r>
  <r>
    <n v="2860"/>
    <x v="2859"/>
    <x v="2858"/>
    <x v="23"/>
    <x v="764"/>
    <x v="2"/>
    <x v="0"/>
    <s v="USD"/>
    <n v="1466363576"/>
    <n v="1461179576"/>
    <b v="0"/>
    <x v="82"/>
    <b v="0"/>
    <s v="theater/plays"/>
    <n v="6.6500000000000004E-2"/>
    <x v="2101"/>
    <x v="1"/>
    <x v="6"/>
  </r>
  <r>
    <n v="2861"/>
    <x v="2860"/>
    <x v="2859"/>
    <x v="49"/>
    <x v="439"/>
    <x v="2"/>
    <x v="2"/>
    <s v="AUD"/>
    <n v="1443103848"/>
    <n v="1441894248"/>
    <b v="0"/>
    <x v="83"/>
    <b v="0"/>
    <s v="theater/plays"/>
    <n v="0.32"/>
    <x v="2102"/>
    <x v="1"/>
    <x v="6"/>
  </r>
  <r>
    <n v="2862"/>
    <x v="2861"/>
    <x v="2860"/>
    <x v="83"/>
    <x v="434"/>
    <x v="2"/>
    <x v="0"/>
    <s v="USD"/>
    <n v="1403636229"/>
    <n v="1401044229"/>
    <b v="0"/>
    <x v="83"/>
    <b v="0"/>
    <s v="theater/plays"/>
    <n v="4.3307086614173228E-3"/>
    <x v="1782"/>
    <x v="1"/>
    <x v="6"/>
  </r>
  <r>
    <n v="2863"/>
    <x v="2862"/>
    <x v="2861"/>
    <x v="63"/>
    <x v="170"/>
    <x v="2"/>
    <x v="0"/>
    <s v="USD"/>
    <n v="1410279123"/>
    <n v="1405095123"/>
    <b v="0"/>
    <x v="29"/>
    <b v="0"/>
    <s v="theater/plays"/>
    <n v="4.0000000000000002E-4"/>
    <x v="135"/>
    <x v="1"/>
    <x v="6"/>
  </r>
  <r>
    <n v="2864"/>
    <x v="2863"/>
    <x v="2862"/>
    <x v="30"/>
    <x v="130"/>
    <x v="2"/>
    <x v="1"/>
    <s v="GBP"/>
    <n v="1437139080"/>
    <n v="1434552207"/>
    <b v="0"/>
    <x v="83"/>
    <b v="0"/>
    <s v="theater/plays"/>
    <n v="1.6E-2"/>
    <x v="140"/>
    <x v="1"/>
    <x v="6"/>
  </r>
  <r>
    <n v="2865"/>
    <x v="2864"/>
    <x v="2863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x v="2865"/>
    <x v="2864"/>
    <x v="10"/>
    <x v="372"/>
    <x v="2"/>
    <x v="0"/>
    <s v="USD"/>
    <n v="1476482400"/>
    <n v="1473893721"/>
    <b v="0"/>
    <x v="84"/>
    <b v="0"/>
    <s v="theater/plays"/>
    <n v="8.9999999999999993E-3"/>
    <x v="381"/>
    <x v="1"/>
    <x v="6"/>
  </r>
  <r>
    <n v="2867"/>
    <x v="2866"/>
    <x v="2865"/>
    <x v="30"/>
    <x v="1929"/>
    <x v="2"/>
    <x v="0"/>
    <s v="USD"/>
    <n v="1467604800"/>
    <n v="1465533672"/>
    <b v="0"/>
    <x v="73"/>
    <b v="0"/>
    <s v="theater/plays"/>
    <n v="0.2016"/>
    <x v="2103"/>
    <x v="1"/>
    <x v="6"/>
  </r>
  <r>
    <n v="2868"/>
    <x v="2867"/>
    <x v="2866"/>
    <x v="36"/>
    <x v="1930"/>
    <x v="2"/>
    <x v="0"/>
    <s v="USD"/>
    <n v="1475697054"/>
    <n v="1473105054"/>
    <b v="0"/>
    <x v="65"/>
    <b v="0"/>
    <s v="theater/plays"/>
    <n v="0.42011733333333334"/>
    <x v="2104"/>
    <x v="1"/>
    <x v="6"/>
  </r>
  <r>
    <n v="2869"/>
    <x v="2868"/>
    <x v="2867"/>
    <x v="22"/>
    <x v="571"/>
    <x v="2"/>
    <x v="0"/>
    <s v="USD"/>
    <n v="1468937681"/>
    <n v="1466345681"/>
    <b v="0"/>
    <x v="81"/>
    <b v="0"/>
    <s v="theater/plays"/>
    <n v="8.8500000000000002E-3"/>
    <x v="1271"/>
    <x v="1"/>
    <x v="6"/>
  </r>
  <r>
    <n v="2870"/>
    <x v="2869"/>
    <x v="2868"/>
    <x v="10"/>
    <x v="661"/>
    <x v="2"/>
    <x v="0"/>
    <s v="USD"/>
    <n v="1400301165"/>
    <n v="1397709165"/>
    <b v="0"/>
    <x v="82"/>
    <b v="0"/>
    <s v="theater/plays"/>
    <n v="0.15"/>
    <x v="161"/>
    <x v="1"/>
    <x v="6"/>
  </r>
  <r>
    <n v="2871"/>
    <x v="2870"/>
    <x v="2869"/>
    <x v="3"/>
    <x v="720"/>
    <x v="2"/>
    <x v="0"/>
    <s v="USD"/>
    <n v="1419183813"/>
    <n v="1417455813"/>
    <b v="0"/>
    <x v="62"/>
    <b v="0"/>
    <s v="theater/plays"/>
    <n v="4.6699999999999998E-2"/>
    <x v="2105"/>
    <x v="1"/>
    <x v="6"/>
  </r>
  <r>
    <n v="2872"/>
    <x v="2871"/>
    <x v="2870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x v="2872"/>
    <x v="2871"/>
    <x v="30"/>
    <x v="1931"/>
    <x v="2"/>
    <x v="0"/>
    <s v="USD"/>
    <n v="1422473831"/>
    <n v="1419881831"/>
    <b v="0"/>
    <x v="22"/>
    <b v="0"/>
    <s v="theater/plays"/>
    <n v="0.38119999999999998"/>
    <x v="2106"/>
    <x v="1"/>
    <x v="6"/>
  </r>
  <r>
    <n v="2874"/>
    <x v="2873"/>
    <x v="2872"/>
    <x v="10"/>
    <x v="1932"/>
    <x v="2"/>
    <x v="0"/>
    <s v="USD"/>
    <n v="1484684186"/>
    <n v="1482092186"/>
    <b v="0"/>
    <x v="83"/>
    <b v="0"/>
    <s v="theater/plays"/>
    <n v="5.4199999999999998E-2"/>
    <x v="2107"/>
    <x v="1"/>
    <x v="6"/>
  </r>
  <r>
    <n v="2875"/>
    <x v="2874"/>
    <x v="2873"/>
    <x v="22"/>
    <x v="1001"/>
    <x v="2"/>
    <x v="0"/>
    <s v="USD"/>
    <n v="1462417493"/>
    <n v="1459825493"/>
    <b v="0"/>
    <x v="83"/>
    <b v="0"/>
    <s v="theater/plays"/>
    <n v="3.5E-4"/>
    <x v="1054"/>
    <x v="1"/>
    <x v="6"/>
  </r>
  <r>
    <n v="2876"/>
    <x v="2875"/>
    <x v="2874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x v="2876"/>
    <x v="2875"/>
    <x v="12"/>
    <x v="1084"/>
    <x v="2"/>
    <x v="0"/>
    <s v="USD"/>
    <n v="1480525200"/>
    <n v="1477781724"/>
    <b v="0"/>
    <x v="79"/>
    <b v="0"/>
    <s v="theater/plays"/>
    <n v="0.10833333333333334"/>
    <x v="149"/>
    <x v="1"/>
    <x v="6"/>
  </r>
  <r>
    <n v="2878"/>
    <x v="2877"/>
    <x v="2876"/>
    <x v="9"/>
    <x v="1933"/>
    <x v="2"/>
    <x v="1"/>
    <s v="GBP"/>
    <n v="1435934795"/>
    <n v="1430750795"/>
    <b v="0"/>
    <x v="80"/>
    <b v="0"/>
    <s v="theater/plays"/>
    <n v="2.1000000000000001E-2"/>
    <x v="2108"/>
    <x v="1"/>
    <x v="6"/>
  </r>
  <r>
    <n v="2879"/>
    <x v="2878"/>
    <x v="2877"/>
    <x v="375"/>
    <x v="792"/>
    <x v="2"/>
    <x v="0"/>
    <s v="USD"/>
    <n v="1453310661"/>
    <n v="1450718661"/>
    <b v="0"/>
    <x v="29"/>
    <b v="0"/>
    <s v="theater/plays"/>
    <n v="2.5892857142857141E-3"/>
    <x v="2109"/>
    <x v="1"/>
    <x v="6"/>
  </r>
  <r>
    <n v="2880"/>
    <x v="2879"/>
    <x v="2878"/>
    <x v="14"/>
    <x v="1794"/>
    <x v="2"/>
    <x v="0"/>
    <s v="USD"/>
    <n v="1440090300"/>
    <n v="1436305452"/>
    <b v="0"/>
    <x v="60"/>
    <b v="0"/>
    <s v="theater/plays"/>
    <n v="0.23333333333333334"/>
    <x v="2110"/>
    <x v="1"/>
    <x v="6"/>
  </r>
  <r>
    <n v="2881"/>
    <x v="2880"/>
    <x v="2879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x v="2881"/>
    <x v="2880"/>
    <x v="47"/>
    <x v="800"/>
    <x v="2"/>
    <x v="0"/>
    <s v="USD"/>
    <n v="1462112318"/>
    <n v="1459520318"/>
    <b v="0"/>
    <x v="80"/>
    <b v="0"/>
    <s v="theater/plays"/>
    <n v="0.33600000000000002"/>
    <x v="2111"/>
    <x v="1"/>
    <x v="6"/>
  </r>
  <r>
    <n v="2883"/>
    <x v="2882"/>
    <x v="2881"/>
    <x v="3"/>
    <x v="1934"/>
    <x v="2"/>
    <x v="0"/>
    <s v="USD"/>
    <n v="1454734740"/>
    <n v="1451684437"/>
    <b v="0"/>
    <x v="81"/>
    <b v="0"/>
    <s v="theater/plays"/>
    <n v="0.1908"/>
    <x v="2112"/>
    <x v="1"/>
    <x v="6"/>
  </r>
  <r>
    <n v="2884"/>
    <x v="2883"/>
    <x v="2882"/>
    <x v="101"/>
    <x v="1935"/>
    <x v="2"/>
    <x v="0"/>
    <s v="USD"/>
    <n v="1417800435"/>
    <n v="1415208435"/>
    <b v="0"/>
    <x v="80"/>
    <b v="0"/>
    <s v="theater/plays"/>
    <n v="4.1111111111111114E-3"/>
    <x v="2113"/>
    <x v="1"/>
    <x v="6"/>
  </r>
  <r>
    <n v="2885"/>
    <x v="2884"/>
    <x v="2883"/>
    <x v="44"/>
    <x v="176"/>
    <x v="2"/>
    <x v="0"/>
    <s v="USD"/>
    <n v="1426294201"/>
    <n v="1423705801"/>
    <b v="0"/>
    <x v="81"/>
    <b v="0"/>
    <s v="theater/plays"/>
    <n v="0.32500000000000001"/>
    <x v="438"/>
    <x v="1"/>
    <x v="6"/>
  </r>
  <r>
    <n v="2886"/>
    <x v="2885"/>
    <x v="2884"/>
    <x v="48"/>
    <x v="115"/>
    <x v="2"/>
    <x v="0"/>
    <s v="USD"/>
    <n v="1442635140"/>
    <n v="1442243484"/>
    <b v="0"/>
    <x v="29"/>
    <b v="0"/>
    <s v="theater/plays"/>
    <n v="0.05"/>
    <x v="119"/>
    <x v="1"/>
    <x v="6"/>
  </r>
  <r>
    <n v="2887"/>
    <x v="2886"/>
    <x v="2885"/>
    <x v="9"/>
    <x v="139"/>
    <x v="2"/>
    <x v="0"/>
    <s v="USD"/>
    <n v="1420971324"/>
    <n v="1418379324"/>
    <b v="0"/>
    <x v="29"/>
    <b v="0"/>
    <s v="theater/plays"/>
    <n v="1.6666666666666668E-3"/>
    <x v="144"/>
    <x v="1"/>
    <x v="6"/>
  </r>
  <r>
    <n v="2888"/>
    <x v="2887"/>
    <x v="2886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x v="2888"/>
    <x v="2887"/>
    <x v="9"/>
    <x v="1936"/>
    <x v="2"/>
    <x v="0"/>
    <s v="USD"/>
    <n v="1409344985"/>
    <n v="1406752985"/>
    <b v="0"/>
    <x v="25"/>
    <b v="0"/>
    <s v="theater/plays"/>
    <n v="0.38066666666666665"/>
    <x v="2114"/>
    <x v="1"/>
    <x v="6"/>
  </r>
  <r>
    <n v="2890"/>
    <x v="2889"/>
    <x v="2888"/>
    <x v="13"/>
    <x v="577"/>
    <x v="2"/>
    <x v="0"/>
    <s v="USD"/>
    <n v="1407553200"/>
    <n v="1405100992"/>
    <b v="0"/>
    <x v="83"/>
    <b v="0"/>
    <s v="theater/plays"/>
    <n v="1.0500000000000001E-2"/>
    <x v="589"/>
    <x v="1"/>
    <x v="6"/>
  </r>
  <r>
    <n v="2891"/>
    <x v="2890"/>
    <x v="2889"/>
    <x v="3"/>
    <x v="687"/>
    <x v="2"/>
    <x v="0"/>
    <s v="USD"/>
    <n v="1460751128"/>
    <n v="1455570728"/>
    <b v="0"/>
    <x v="73"/>
    <b v="0"/>
    <s v="theater/plays"/>
    <n v="2.7300000000000001E-2"/>
    <x v="2115"/>
    <x v="1"/>
    <x v="6"/>
  </r>
  <r>
    <n v="2892"/>
    <x v="2891"/>
    <x v="2890"/>
    <x v="62"/>
    <x v="83"/>
    <x v="2"/>
    <x v="0"/>
    <s v="USD"/>
    <n v="1409000400"/>
    <n v="1408381704"/>
    <b v="0"/>
    <x v="57"/>
    <b v="0"/>
    <s v="theater/plays"/>
    <n v="9.0909090909090912E-2"/>
    <x v="2116"/>
    <x v="1"/>
    <x v="6"/>
  </r>
  <r>
    <n v="2893"/>
    <x v="2892"/>
    <x v="2891"/>
    <x v="10"/>
    <x v="379"/>
    <x v="2"/>
    <x v="0"/>
    <s v="USD"/>
    <n v="1420768800"/>
    <n v="1415644395"/>
    <b v="0"/>
    <x v="84"/>
    <b v="0"/>
    <s v="theater/plays"/>
    <n v="5.0000000000000001E-3"/>
    <x v="385"/>
    <x v="1"/>
    <x v="6"/>
  </r>
  <r>
    <n v="2894"/>
    <x v="2893"/>
    <x v="2892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x v="2894"/>
    <x v="2893"/>
    <x v="2"/>
    <x v="1937"/>
    <x v="2"/>
    <x v="0"/>
    <s v="USD"/>
    <n v="1403470800"/>
    <n v="1403356792"/>
    <b v="0"/>
    <x v="80"/>
    <b v="0"/>
    <s v="theater/plays"/>
    <n v="4.5999999999999999E-2"/>
    <x v="2117"/>
    <x v="1"/>
    <x v="6"/>
  </r>
  <r>
    <n v="2896"/>
    <x v="2895"/>
    <x v="2894"/>
    <x v="9"/>
    <x v="1370"/>
    <x v="2"/>
    <x v="0"/>
    <s v="USD"/>
    <n v="1481522400"/>
    <n v="1480283321"/>
    <b v="0"/>
    <x v="8"/>
    <b v="0"/>
    <s v="theater/plays"/>
    <n v="0.20833333333333334"/>
    <x v="2118"/>
    <x v="1"/>
    <x v="6"/>
  </r>
  <r>
    <n v="2897"/>
    <x v="2896"/>
    <x v="2895"/>
    <x v="14"/>
    <x v="1100"/>
    <x v="2"/>
    <x v="0"/>
    <s v="USD"/>
    <n v="1444577345"/>
    <n v="1441985458"/>
    <b v="0"/>
    <x v="83"/>
    <b v="0"/>
    <s v="theater/plays"/>
    <n v="4.583333333333333E-2"/>
    <x v="2119"/>
    <x v="1"/>
    <x v="6"/>
  </r>
  <r>
    <n v="2898"/>
    <x v="2897"/>
    <x v="2896"/>
    <x v="51"/>
    <x v="1938"/>
    <x v="2"/>
    <x v="0"/>
    <s v="USD"/>
    <n v="1446307053"/>
    <n v="1443715053"/>
    <b v="0"/>
    <x v="8"/>
    <b v="0"/>
    <s v="theater/plays"/>
    <n v="4.2133333333333335E-2"/>
    <x v="2120"/>
    <x v="1"/>
    <x v="6"/>
  </r>
  <r>
    <n v="2899"/>
    <x v="2898"/>
    <x v="2897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x v="2899"/>
    <x v="2898"/>
    <x v="62"/>
    <x v="1939"/>
    <x v="2"/>
    <x v="0"/>
    <s v="USD"/>
    <n v="1407562632"/>
    <n v="1404970632"/>
    <b v="0"/>
    <x v="63"/>
    <b v="0"/>
    <s v="theater/plays"/>
    <n v="0.61909090909090914"/>
    <x v="2121"/>
    <x v="1"/>
    <x v="6"/>
  </r>
  <r>
    <n v="2901"/>
    <x v="2900"/>
    <x v="2899"/>
    <x v="47"/>
    <x v="360"/>
    <x v="2"/>
    <x v="0"/>
    <s v="USD"/>
    <n v="1423345339"/>
    <n v="1418161339"/>
    <b v="0"/>
    <x v="84"/>
    <b v="0"/>
    <s v="theater/plays"/>
    <n v="8.0000000000000002E-3"/>
    <x v="366"/>
    <x v="1"/>
    <x v="6"/>
  </r>
  <r>
    <n v="2902"/>
    <x v="2901"/>
    <x v="2900"/>
    <x v="60"/>
    <x v="379"/>
    <x v="2"/>
    <x v="0"/>
    <s v="USD"/>
    <n v="1440412396"/>
    <n v="1437820396"/>
    <b v="0"/>
    <x v="29"/>
    <b v="0"/>
    <s v="theater/plays"/>
    <n v="1.6666666666666666E-4"/>
    <x v="384"/>
    <x v="1"/>
    <x v="6"/>
  </r>
  <r>
    <n v="2903"/>
    <x v="2902"/>
    <x v="2901"/>
    <x v="10"/>
    <x v="1665"/>
    <x v="2"/>
    <x v="0"/>
    <s v="USD"/>
    <n v="1441771218"/>
    <n v="1436587218"/>
    <b v="0"/>
    <x v="80"/>
    <b v="0"/>
    <s v="theater/plays"/>
    <n v="7.7999999999999996E-3"/>
    <x v="2122"/>
    <x v="1"/>
    <x v="6"/>
  </r>
  <r>
    <n v="2904"/>
    <x v="2903"/>
    <x v="2902"/>
    <x v="15"/>
    <x v="735"/>
    <x v="2"/>
    <x v="1"/>
    <s v="GBP"/>
    <n v="1415534400"/>
    <n v="1414538031"/>
    <b v="0"/>
    <x v="80"/>
    <b v="0"/>
    <s v="theater/plays"/>
    <n v="0.05"/>
    <x v="654"/>
    <x v="1"/>
    <x v="6"/>
  </r>
  <r>
    <n v="2905"/>
    <x v="2904"/>
    <x v="2903"/>
    <x v="8"/>
    <x v="1940"/>
    <x v="2"/>
    <x v="0"/>
    <s v="USD"/>
    <n v="1473211313"/>
    <n v="1472001713"/>
    <b v="0"/>
    <x v="57"/>
    <b v="0"/>
    <s v="theater/plays"/>
    <n v="0.17771428571428571"/>
    <x v="2123"/>
    <x v="1"/>
    <x v="6"/>
  </r>
  <r>
    <n v="2906"/>
    <x v="2905"/>
    <x v="2904"/>
    <x v="12"/>
    <x v="1941"/>
    <x v="2"/>
    <x v="0"/>
    <s v="USD"/>
    <n v="1438390800"/>
    <n v="1436888066"/>
    <b v="0"/>
    <x v="63"/>
    <b v="0"/>
    <s v="theater/plays"/>
    <n v="9.4166666666666662E-2"/>
    <x v="2124"/>
    <x v="1"/>
    <x v="6"/>
  </r>
  <r>
    <n v="2907"/>
    <x v="2906"/>
    <x v="2905"/>
    <x v="30"/>
    <x v="369"/>
    <x v="2"/>
    <x v="0"/>
    <s v="USD"/>
    <n v="1463259837"/>
    <n v="1458075837"/>
    <b v="0"/>
    <x v="84"/>
    <b v="0"/>
    <s v="theater/plays"/>
    <n v="8.0000000000000004E-4"/>
    <x v="120"/>
    <x v="1"/>
    <x v="6"/>
  </r>
  <r>
    <n v="2908"/>
    <x v="2907"/>
    <x v="2906"/>
    <x v="376"/>
    <x v="1942"/>
    <x v="2"/>
    <x v="0"/>
    <s v="USD"/>
    <n v="1465407219"/>
    <n v="1462815219"/>
    <b v="0"/>
    <x v="81"/>
    <b v="0"/>
    <s v="theater/plays"/>
    <n v="2.75E-2"/>
    <x v="1854"/>
    <x v="1"/>
    <x v="6"/>
  </r>
  <r>
    <n v="2909"/>
    <x v="2908"/>
    <x v="2907"/>
    <x v="237"/>
    <x v="170"/>
    <x v="2"/>
    <x v="0"/>
    <s v="USD"/>
    <n v="1416944760"/>
    <n v="1413527001"/>
    <b v="0"/>
    <x v="29"/>
    <b v="0"/>
    <s v="theater/plays"/>
    <n v="1.1111111111111112E-4"/>
    <x v="135"/>
    <x v="1"/>
    <x v="6"/>
  </r>
  <r>
    <n v="2910"/>
    <x v="2909"/>
    <x v="2908"/>
    <x v="11"/>
    <x v="116"/>
    <x v="2"/>
    <x v="1"/>
    <s v="GBP"/>
    <n v="1434139887"/>
    <n v="1428955887"/>
    <b v="0"/>
    <x v="29"/>
    <b v="0"/>
    <s v="theater/plays"/>
    <n v="3.3333333333333335E-5"/>
    <x v="120"/>
    <x v="1"/>
    <x v="6"/>
  </r>
  <r>
    <n v="2911"/>
    <x v="2910"/>
    <x v="2909"/>
    <x v="40"/>
    <x v="1943"/>
    <x v="2"/>
    <x v="0"/>
    <s v="USD"/>
    <n v="1435429626"/>
    <n v="1431973626"/>
    <b v="0"/>
    <x v="25"/>
    <b v="0"/>
    <s v="theater/plays"/>
    <n v="0.36499999999999999"/>
    <x v="2125"/>
    <x v="1"/>
    <x v="6"/>
  </r>
  <r>
    <n v="2912"/>
    <x v="2911"/>
    <x v="2910"/>
    <x v="377"/>
    <x v="1944"/>
    <x v="2"/>
    <x v="0"/>
    <s v="USD"/>
    <n v="1452827374"/>
    <n v="1450235374"/>
    <b v="0"/>
    <x v="55"/>
    <b v="0"/>
    <s v="theater/plays"/>
    <n v="0.14058171745152354"/>
    <x v="2126"/>
    <x v="1"/>
    <x v="6"/>
  </r>
  <r>
    <n v="2913"/>
    <x v="2912"/>
    <x v="2911"/>
    <x v="3"/>
    <x v="369"/>
    <x v="2"/>
    <x v="0"/>
    <s v="USD"/>
    <n v="1410041339"/>
    <n v="1404857339"/>
    <b v="0"/>
    <x v="84"/>
    <b v="0"/>
    <s v="theater/plays"/>
    <n v="2.0000000000000001E-4"/>
    <x v="120"/>
    <x v="1"/>
    <x v="6"/>
  </r>
  <r>
    <n v="2914"/>
    <x v="2913"/>
    <x v="2912"/>
    <x v="31"/>
    <x v="116"/>
    <x v="2"/>
    <x v="1"/>
    <s v="GBP"/>
    <n v="1426365994"/>
    <n v="1421185594"/>
    <b v="0"/>
    <x v="29"/>
    <b v="0"/>
    <s v="theater/plays"/>
    <n v="4.0000000000000003E-5"/>
    <x v="120"/>
    <x v="1"/>
    <x v="6"/>
  </r>
  <r>
    <n v="2915"/>
    <x v="2914"/>
    <x v="2913"/>
    <x v="28"/>
    <x v="1945"/>
    <x v="2"/>
    <x v="1"/>
    <s v="GBP"/>
    <n v="1458117190"/>
    <n v="1455528790"/>
    <b v="0"/>
    <x v="83"/>
    <b v="0"/>
    <s v="theater/plays"/>
    <n v="0.61099999999999999"/>
    <x v="2127"/>
    <x v="1"/>
    <x v="6"/>
  </r>
  <r>
    <n v="2916"/>
    <x v="2915"/>
    <x v="2914"/>
    <x v="378"/>
    <x v="1011"/>
    <x v="2"/>
    <x v="1"/>
    <s v="GBP"/>
    <n v="1400498789"/>
    <n v="1398511589"/>
    <b v="0"/>
    <x v="63"/>
    <b v="0"/>
    <s v="theater/plays"/>
    <n v="7.8378378378378383E-2"/>
    <x v="2128"/>
    <x v="1"/>
    <x v="6"/>
  </r>
  <r>
    <n v="2917"/>
    <x v="2916"/>
    <x v="2915"/>
    <x v="13"/>
    <x v="1946"/>
    <x v="2"/>
    <x v="0"/>
    <s v="USD"/>
    <n v="1442381847"/>
    <n v="1440826647"/>
    <b v="0"/>
    <x v="82"/>
    <b v="0"/>
    <s v="theater/plays"/>
    <n v="0.2185"/>
    <x v="2129"/>
    <x v="1"/>
    <x v="6"/>
  </r>
  <r>
    <n v="2918"/>
    <x v="2917"/>
    <x v="2916"/>
    <x v="10"/>
    <x v="1947"/>
    <x v="2"/>
    <x v="0"/>
    <s v="USD"/>
    <n v="1446131207"/>
    <n v="1443712007"/>
    <b v="0"/>
    <x v="9"/>
    <b v="0"/>
    <s v="theater/plays"/>
    <n v="0.27239999999999998"/>
    <x v="2130"/>
    <x v="1"/>
    <x v="6"/>
  </r>
  <r>
    <n v="2919"/>
    <x v="2918"/>
    <x v="2917"/>
    <x v="20"/>
    <x v="152"/>
    <x v="2"/>
    <x v="0"/>
    <s v="USD"/>
    <n v="1407250329"/>
    <n v="1404658329"/>
    <b v="0"/>
    <x v="79"/>
    <b v="0"/>
    <s v="theater/plays"/>
    <n v="8.5000000000000006E-2"/>
    <x v="439"/>
    <x v="1"/>
    <x v="6"/>
  </r>
  <r>
    <n v="2920"/>
    <x v="2919"/>
    <x v="2918"/>
    <x v="30"/>
    <x v="1948"/>
    <x v="2"/>
    <x v="5"/>
    <s v="CAD"/>
    <n v="1427306470"/>
    <n v="1424718070"/>
    <b v="0"/>
    <x v="62"/>
    <b v="0"/>
    <s v="theater/plays"/>
    <n v="0.26840000000000003"/>
    <x v="2131"/>
    <x v="1"/>
    <x v="6"/>
  </r>
  <r>
    <n v="2921"/>
    <x v="2920"/>
    <x v="2919"/>
    <x v="213"/>
    <x v="1949"/>
    <x v="0"/>
    <x v="0"/>
    <s v="USD"/>
    <n v="1411679804"/>
    <n v="1409087804"/>
    <b v="0"/>
    <x v="83"/>
    <b v="1"/>
    <s v="theater/musical"/>
    <n v="1.29"/>
    <x v="1380"/>
    <x v="1"/>
    <x v="40"/>
  </r>
  <r>
    <n v="2922"/>
    <x v="2921"/>
    <x v="2920"/>
    <x v="2"/>
    <x v="83"/>
    <x v="0"/>
    <x v="1"/>
    <s v="GBP"/>
    <n v="1431982727"/>
    <n v="1428094727"/>
    <b v="0"/>
    <x v="79"/>
    <b v="1"/>
    <s v="theater/musical"/>
    <n v="1"/>
    <x v="161"/>
    <x v="1"/>
    <x v="40"/>
  </r>
  <r>
    <n v="2923"/>
    <x v="2922"/>
    <x v="2921"/>
    <x v="43"/>
    <x v="452"/>
    <x v="0"/>
    <x v="0"/>
    <s v="USD"/>
    <n v="1422068400"/>
    <n v="1420774779"/>
    <b v="0"/>
    <x v="73"/>
    <b v="1"/>
    <s v="theater/musical"/>
    <n v="1"/>
    <x v="180"/>
    <x v="1"/>
    <x v="40"/>
  </r>
  <r>
    <n v="2924"/>
    <x v="2923"/>
    <x v="2922"/>
    <x v="31"/>
    <x v="1950"/>
    <x v="0"/>
    <x v="0"/>
    <s v="USD"/>
    <n v="1431143940"/>
    <n v="1428585710"/>
    <b v="0"/>
    <x v="206"/>
    <b v="1"/>
    <s v="theater/musical"/>
    <n v="1.032"/>
    <x v="2132"/>
    <x v="1"/>
    <x v="40"/>
  </r>
  <r>
    <n v="2925"/>
    <x v="2924"/>
    <x v="2923"/>
    <x v="101"/>
    <x v="1951"/>
    <x v="0"/>
    <x v="0"/>
    <s v="USD"/>
    <n v="1410444068"/>
    <n v="1407852068"/>
    <b v="0"/>
    <x v="473"/>
    <b v="1"/>
    <s v="theater/musical"/>
    <n v="1.0244597777777777"/>
    <x v="2133"/>
    <x v="1"/>
    <x v="40"/>
  </r>
  <r>
    <n v="2926"/>
    <x v="2925"/>
    <x v="2924"/>
    <x v="9"/>
    <x v="1952"/>
    <x v="0"/>
    <x v="0"/>
    <s v="USD"/>
    <n v="1424715779"/>
    <n v="1423506179"/>
    <b v="0"/>
    <x v="133"/>
    <b v="1"/>
    <s v="theater/musical"/>
    <n v="1.25"/>
    <x v="766"/>
    <x v="1"/>
    <x v="40"/>
  </r>
  <r>
    <n v="2927"/>
    <x v="2926"/>
    <x v="2925"/>
    <x v="40"/>
    <x v="1229"/>
    <x v="0"/>
    <x v="0"/>
    <s v="USD"/>
    <n v="1405400400"/>
    <n v="1402934629"/>
    <b v="0"/>
    <x v="64"/>
    <b v="1"/>
    <s v="theater/musical"/>
    <n v="1.3083333333333333"/>
    <x v="2134"/>
    <x v="1"/>
    <x v="40"/>
  </r>
  <r>
    <n v="2928"/>
    <x v="2927"/>
    <x v="2926"/>
    <x v="28"/>
    <x v="325"/>
    <x v="0"/>
    <x v="0"/>
    <s v="USD"/>
    <n v="1457135846"/>
    <n v="1454543846"/>
    <b v="0"/>
    <x v="54"/>
    <b v="1"/>
    <s v="theater/musical"/>
    <n v="1"/>
    <x v="694"/>
    <x v="1"/>
    <x v="40"/>
  </r>
  <r>
    <n v="2929"/>
    <x v="2928"/>
    <x v="2927"/>
    <x v="6"/>
    <x v="1953"/>
    <x v="0"/>
    <x v="0"/>
    <s v="USD"/>
    <n v="1401024758"/>
    <n v="1398432758"/>
    <b v="0"/>
    <x v="58"/>
    <b v="1"/>
    <s v="theater/musical"/>
    <n v="1.02069375"/>
    <x v="2135"/>
    <x v="1"/>
    <x v="40"/>
  </r>
  <r>
    <n v="2930"/>
    <x v="2929"/>
    <x v="2928"/>
    <x v="3"/>
    <x v="1954"/>
    <x v="0"/>
    <x v="1"/>
    <s v="GBP"/>
    <n v="1431007264"/>
    <n v="1428415264"/>
    <b v="0"/>
    <x v="95"/>
    <b v="1"/>
    <s v="theater/musical"/>
    <n v="1.0092000000000001"/>
    <x v="2136"/>
    <x v="1"/>
    <x v="40"/>
  </r>
  <r>
    <n v="2931"/>
    <x v="2930"/>
    <x v="2929"/>
    <x v="47"/>
    <x v="1955"/>
    <x v="0"/>
    <x v="5"/>
    <s v="CAD"/>
    <n v="1410761280"/>
    <n v="1408604363"/>
    <b v="0"/>
    <x v="82"/>
    <b v="1"/>
    <s v="theater/musical"/>
    <n v="1.06"/>
    <x v="2137"/>
    <x v="1"/>
    <x v="40"/>
  </r>
  <r>
    <n v="2932"/>
    <x v="2931"/>
    <x v="2930"/>
    <x v="379"/>
    <x v="1681"/>
    <x v="0"/>
    <x v="2"/>
    <s v="AUD"/>
    <n v="1424516400"/>
    <n v="1421812637"/>
    <b v="0"/>
    <x v="44"/>
    <b v="1"/>
    <s v="theater/musical"/>
    <n v="1.0509677419354839"/>
    <x v="2138"/>
    <x v="1"/>
    <x v="40"/>
  </r>
  <r>
    <n v="2933"/>
    <x v="2932"/>
    <x v="2931"/>
    <x v="30"/>
    <x v="1956"/>
    <x v="0"/>
    <x v="0"/>
    <s v="USD"/>
    <n v="1465081053"/>
    <n v="1462489053"/>
    <b v="0"/>
    <x v="241"/>
    <b v="1"/>
    <s v="theater/musical"/>
    <n v="1.0276000000000001"/>
    <x v="2139"/>
    <x v="1"/>
    <x v="40"/>
  </r>
  <r>
    <n v="2934"/>
    <x v="2933"/>
    <x v="2932"/>
    <x v="30"/>
    <x v="651"/>
    <x v="0"/>
    <x v="5"/>
    <s v="CAD"/>
    <n v="1402845364"/>
    <n v="1400253364"/>
    <b v="0"/>
    <x v="77"/>
    <b v="1"/>
    <s v="theater/musical"/>
    <n v="1.08"/>
    <x v="2140"/>
    <x v="1"/>
    <x v="40"/>
  </r>
  <r>
    <n v="2935"/>
    <x v="2934"/>
    <x v="2933"/>
    <x v="8"/>
    <x v="1957"/>
    <x v="0"/>
    <x v="0"/>
    <s v="USD"/>
    <n v="1472490000"/>
    <n v="1467468008"/>
    <b v="0"/>
    <x v="70"/>
    <b v="1"/>
    <s v="theater/musical"/>
    <n v="1.0088571428571429"/>
    <x v="2141"/>
    <x v="1"/>
    <x v="40"/>
  </r>
  <r>
    <n v="2936"/>
    <x v="2935"/>
    <x v="2934"/>
    <x v="28"/>
    <x v="1958"/>
    <x v="0"/>
    <x v="0"/>
    <s v="USD"/>
    <n v="1413176340"/>
    <n v="1412091423"/>
    <b v="0"/>
    <x v="69"/>
    <b v="1"/>
    <s v="theater/musical"/>
    <n v="1.28"/>
    <x v="1829"/>
    <x v="1"/>
    <x v="40"/>
  </r>
  <r>
    <n v="2937"/>
    <x v="2936"/>
    <x v="2935"/>
    <x v="15"/>
    <x v="41"/>
    <x v="0"/>
    <x v="1"/>
    <s v="GBP"/>
    <n v="1405249113"/>
    <n v="1402657113"/>
    <b v="0"/>
    <x v="165"/>
    <b v="1"/>
    <s v="theater/musical"/>
    <n v="1.3333333333333333"/>
    <x v="2142"/>
    <x v="1"/>
    <x v="40"/>
  </r>
  <r>
    <n v="2938"/>
    <x v="2937"/>
    <x v="2936"/>
    <x v="23"/>
    <x v="1959"/>
    <x v="0"/>
    <x v="0"/>
    <s v="USD"/>
    <n v="1422636814"/>
    <n v="1420044814"/>
    <b v="0"/>
    <x v="58"/>
    <b v="1"/>
    <s v="theater/musical"/>
    <n v="1.0137499999999999"/>
    <x v="2143"/>
    <x v="1"/>
    <x v="40"/>
  </r>
  <r>
    <n v="2939"/>
    <x v="2938"/>
    <x v="2937"/>
    <x v="6"/>
    <x v="1960"/>
    <x v="0"/>
    <x v="0"/>
    <s v="USD"/>
    <n v="1409187600"/>
    <n v="1406316312"/>
    <b v="0"/>
    <x v="20"/>
    <b v="1"/>
    <s v="theater/musical"/>
    <n v="1.0287500000000001"/>
    <x v="2144"/>
    <x v="1"/>
    <x v="40"/>
  </r>
  <r>
    <n v="2940"/>
    <x v="2939"/>
    <x v="2938"/>
    <x v="30"/>
    <x v="615"/>
    <x v="0"/>
    <x v="0"/>
    <s v="USD"/>
    <n v="1421606018"/>
    <n v="1418150018"/>
    <b v="0"/>
    <x v="51"/>
    <b v="1"/>
    <s v="theater/musical"/>
    <n v="1.0724"/>
    <x v="2145"/>
    <x v="1"/>
    <x v="40"/>
  </r>
  <r>
    <n v="2941"/>
    <x v="2940"/>
    <x v="2939"/>
    <x v="31"/>
    <x v="116"/>
    <x v="2"/>
    <x v="0"/>
    <s v="USD"/>
    <n v="1425250955"/>
    <n v="1422658955"/>
    <b v="0"/>
    <x v="29"/>
    <b v="0"/>
    <s v="theater/spaces"/>
    <n v="4.0000000000000003E-5"/>
    <x v="120"/>
    <x v="1"/>
    <x v="38"/>
  </r>
  <r>
    <n v="2942"/>
    <x v="2941"/>
    <x v="2940"/>
    <x v="61"/>
    <x v="1961"/>
    <x v="2"/>
    <x v="5"/>
    <s v="CAD"/>
    <n v="1450297080"/>
    <n v="1448565459"/>
    <b v="0"/>
    <x v="91"/>
    <b v="0"/>
    <s v="theater/spaces"/>
    <n v="0.20424999999999999"/>
    <x v="2146"/>
    <x v="1"/>
    <x v="38"/>
  </r>
  <r>
    <n v="2943"/>
    <x v="2942"/>
    <x v="2941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x v="2943"/>
    <x v="2942"/>
    <x v="3"/>
    <x v="173"/>
    <x v="2"/>
    <x v="0"/>
    <s v="USD"/>
    <n v="1433714198"/>
    <n v="1431122198"/>
    <b v="0"/>
    <x v="29"/>
    <b v="0"/>
    <s v="theater/spaces"/>
    <n v="0.01"/>
    <x v="101"/>
    <x v="1"/>
    <x v="38"/>
  </r>
  <r>
    <n v="2945"/>
    <x v="2944"/>
    <x v="2943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x v="2945"/>
    <x v="2944"/>
    <x v="13"/>
    <x v="369"/>
    <x v="2"/>
    <x v="1"/>
    <s v="GBP"/>
    <n v="1471265092"/>
    <n v="1468673092"/>
    <b v="0"/>
    <x v="84"/>
    <b v="0"/>
    <s v="theater/spaces"/>
    <n v="1E-3"/>
    <x v="120"/>
    <x v="1"/>
    <x v="38"/>
  </r>
  <r>
    <n v="2947"/>
    <x v="2946"/>
    <x v="2945"/>
    <x v="31"/>
    <x v="1962"/>
    <x v="2"/>
    <x v="0"/>
    <s v="USD"/>
    <n v="1480007460"/>
    <n v="1475760567"/>
    <b v="0"/>
    <x v="62"/>
    <b v="0"/>
    <s v="theater/spaces"/>
    <n v="4.2880000000000001E-2"/>
    <x v="2147"/>
    <x v="1"/>
    <x v="38"/>
  </r>
  <r>
    <n v="2948"/>
    <x v="2947"/>
    <x v="2946"/>
    <x v="69"/>
    <x v="363"/>
    <x v="2"/>
    <x v="0"/>
    <s v="USD"/>
    <n v="1433259293"/>
    <n v="1428075293"/>
    <b v="0"/>
    <x v="82"/>
    <b v="0"/>
    <s v="theater/spaces"/>
    <n v="4.8000000000000001E-5"/>
    <x v="2148"/>
    <x v="1"/>
    <x v="38"/>
  </r>
  <r>
    <n v="2949"/>
    <x v="2948"/>
    <x v="2947"/>
    <x v="28"/>
    <x v="379"/>
    <x v="2"/>
    <x v="0"/>
    <s v="USD"/>
    <n v="1447965917"/>
    <n v="1445370317"/>
    <b v="0"/>
    <x v="84"/>
    <b v="0"/>
    <s v="theater/spaces"/>
    <n v="2.5000000000000001E-2"/>
    <x v="385"/>
    <x v="1"/>
    <x v="38"/>
  </r>
  <r>
    <n v="2950"/>
    <x v="2949"/>
    <x v="2948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x v="2950"/>
    <x v="2949"/>
    <x v="63"/>
    <x v="1963"/>
    <x v="1"/>
    <x v="0"/>
    <s v="USD"/>
    <n v="1412536573"/>
    <n v="1408648573"/>
    <b v="0"/>
    <x v="6"/>
    <b v="0"/>
    <s v="theater/spaces"/>
    <n v="2.1919999999999999E-2"/>
    <x v="2149"/>
    <x v="1"/>
    <x v="38"/>
  </r>
  <r>
    <n v="2952"/>
    <x v="2951"/>
    <x v="2950"/>
    <x v="22"/>
    <x v="1964"/>
    <x v="1"/>
    <x v="0"/>
    <s v="USD"/>
    <n v="1476676800"/>
    <n v="1473957239"/>
    <b v="0"/>
    <x v="22"/>
    <b v="0"/>
    <s v="theater/spaces"/>
    <n v="8.0250000000000002E-2"/>
    <x v="2150"/>
    <x v="1"/>
    <x v="38"/>
  </r>
  <r>
    <n v="2953"/>
    <x v="2952"/>
    <x v="2951"/>
    <x v="307"/>
    <x v="898"/>
    <x v="1"/>
    <x v="0"/>
    <s v="USD"/>
    <n v="1444330821"/>
    <n v="1441738821"/>
    <b v="0"/>
    <x v="83"/>
    <b v="0"/>
    <s v="theater/spaces"/>
    <n v="1.5125E-3"/>
    <x v="2151"/>
    <x v="1"/>
    <x v="38"/>
  </r>
  <r>
    <n v="2954"/>
    <x v="2953"/>
    <x v="2952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x v="2954"/>
    <x v="2953"/>
    <x v="38"/>
    <x v="526"/>
    <x v="1"/>
    <x v="0"/>
    <s v="USD"/>
    <n v="1434476849"/>
    <n v="1431884849"/>
    <b v="0"/>
    <x v="202"/>
    <b v="0"/>
    <s v="theater/spaces"/>
    <n v="0.59583333333333333"/>
    <x v="178"/>
    <x v="1"/>
    <x v="38"/>
  </r>
  <r>
    <n v="2956"/>
    <x v="2955"/>
    <x v="2954"/>
    <x v="278"/>
    <x v="1965"/>
    <x v="1"/>
    <x v="0"/>
    <s v="USD"/>
    <n v="1462402850"/>
    <n v="1459810850"/>
    <b v="0"/>
    <x v="9"/>
    <b v="0"/>
    <s v="theater/spaces"/>
    <n v="0.16734177215189874"/>
    <x v="2152"/>
    <x v="1"/>
    <x v="38"/>
  </r>
  <r>
    <n v="2957"/>
    <x v="2956"/>
    <x v="2955"/>
    <x v="36"/>
    <x v="668"/>
    <x v="1"/>
    <x v="0"/>
    <s v="USD"/>
    <n v="1427498172"/>
    <n v="1422317772"/>
    <b v="0"/>
    <x v="83"/>
    <b v="0"/>
    <s v="theater/spaces"/>
    <n v="1.8666666666666668E-2"/>
    <x v="736"/>
    <x v="1"/>
    <x v="38"/>
  </r>
  <r>
    <n v="2958"/>
    <x v="2957"/>
    <x v="2956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x v="2958"/>
    <x v="2957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x v="2959"/>
    <x v="2958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x v="2960"/>
    <x v="2959"/>
    <x v="10"/>
    <x v="1966"/>
    <x v="0"/>
    <x v="0"/>
    <s v="USD"/>
    <n v="1427342400"/>
    <n v="1424927159"/>
    <b v="0"/>
    <x v="52"/>
    <b v="1"/>
    <s v="theater/plays"/>
    <n v="1.0962000000000001"/>
    <x v="2153"/>
    <x v="1"/>
    <x v="6"/>
  </r>
  <r>
    <n v="2962"/>
    <x v="2961"/>
    <x v="2960"/>
    <x v="28"/>
    <x v="1967"/>
    <x v="0"/>
    <x v="0"/>
    <s v="USD"/>
    <n v="1425193140"/>
    <n v="1422769906"/>
    <b v="0"/>
    <x v="9"/>
    <b v="1"/>
    <s v="theater/plays"/>
    <n v="1.218"/>
    <x v="2154"/>
    <x v="1"/>
    <x v="6"/>
  </r>
  <r>
    <n v="2963"/>
    <x v="2962"/>
    <x v="2961"/>
    <x v="3"/>
    <x v="1968"/>
    <x v="0"/>
    <x v="0"/>
    <s v="USD"/>
    <n v="1435835824"/>
    <n v="1433243824"/>
    <b v="0"/>
    <x v="15"/>
    <b v="1"/>
    <s v="theater/plays"/>
    <n v="1.0685"/>
    <x v="2155"/>
    <x v="1"/>
    <x v="6"/>
  </r>
  <r>
    <n v="2964"/>
    <x v="2963"/>
    <x v="2962"/>
    <x v="10"/>
    <x v="1969"/>
    <x v="0"/>
    <x v="0"/>
    <s v="USD"/>
    <n v="1407360720"/>
    <n v="1404769819"/>
    <b v="0"/>
    <x v="193"/>
    <b v="1"/>
    <s v="theater/plays"/>
    <n v="1.0071379999999999"/>
    <x v="2156"/>
    <x v="1"/>
    <x v="6"/>
  </r>
  <r>
    <n v="2965"/>
    <x v="2964"/>
    <x v="2963"/>
    <x v="15"/>
    <x v="1970"/>
    <x v="0"/>
    <x v="0"/>
    <s v="USD"/>
    <n v="1436290233"/>
    <n v="1433698233"/>
    <b v="0"/>
    <x v="70"/>
    <b v="1"/>
    <s v="theater/plays"/>
    <n v="1.0900000000000001"/>
    <x v="2157"/>
    <x v="1"/>
    <x v="6"/>
  </r>
  <r>
    <n v="2966"/>
    <x v="2965"/>
    <x v="2964"/>
    <x v="3"/>
    <x v="1971"/>
    <x v="0"/>
    <x v="0"/>
    <s v="USD"/>
    <n v="1442425412"/>
    <n v="1439833412"/>
    <b v="0"/>
    <x v="130"/>
    <b v="1"/>
    <s v="theater/plays"/>
    <n v="1.1363000000000001"/>
    <x v="2158"/>
    <x v="1"/>
    <x v="6"/>
  </r>
  <r>
    <n v="2967"/>
    <x v="2966"/>
    <x v="2965"/>
    <x v="10"/>
    <x v="1972"/>
    <x v="0"/>
    <x v="0"/>
    <s v="USD"/>
    <n v="1425872692"/>
    <n v="1423284292"/>
    <b v="0"/>
    <x v="26"/>
    <b v="1"/>
    <s v="theater/plays"/>
    <n v="1.1392"/>
    <x v="2159"/>
    <x v="1"/>
    <x v="6"/>
  </r>
  <r>
    <n v="2968"/>
    <x v="2967"/>
    <x v="2966"/>
    <x v="8"/>
    <x v="1973"/>
    <x v="0"/>
    <x v="0"/>
    <s v="USD"/>
    <n v="1471406340"/>
    <n v="1470227660"/>
    <b v="0"/>
    <x v="5"/>
    <b v="1"/>
    <s v="theater/plays"/>
    <n v="1.06"/>
    <x v="2160"/>
    <x v="1"/>
    <x v="6"/>
  </r>
  <r>
    <n v="2969"/>
    <x v="2968"/>
    <x v="2967"/>
    <x v="28"/>
    <x v="897"/>
    <x v="0"/>
    <x v="5"/>
    <s v="CAD"/>
    <n v="1430693460"/>
    <n v="1428087153"/>
    <b v="0"/>
    <x v="57"/>
    <b v="1"/>
    <s v="theater/plays"/>
    <n v="1.625"/>
    <x v="2161"/>
    <x v="1"/>
    <x v="6"/>
  </r>
  <r>
    <n v="2970"/>
    <x v="2969"/>
    <x v="2968"/>
    <x v="12"/>
    <x v="834"/>
    <x v="0"/>
    <x v="0"/>
    <s v="USD"/>
    <n v="1405699451"/>
    <n v="1403107451"/>
    <b v="0"/>
    <x v="110"/>
    <b v="1"/>
    <s v="theater/plays"/>
    <n v="1.06"/>
    <x v="2162"/>
    <x v="1"/>
    <x v="6"/>
  </r>
  <r>
    <n v="2971"/>
    <x v="2970"/>
    <x v="2969"/>
    <x v="50"/>
    <x v="1974"/>
    <x v="0"/>
    <x v="0"/>
    <s v="USD"/>
    <n v="1409500078"/>
    <n v="1406908078"/>
    <b v="0"/>
    <x v="68"/>
    <b v="1"/>
    <s v="theater/plays"/>
    <n v="1.0015624999999999"/>
    <x v="2163"/>
    <x v="1"/>
    <x v="6"/>
  </r>
  <r>
    <n v="2972"/>
    <x v="2971"/>
    <x v="2970"/>
    <x v="13"/>
    <x v="1975"/>
    <x v="0"/>
    <x v="0"/>
    <s v="USD"/>
    <n v="1480899600"/>
    <n v="1479609520"/>
    <b v="0"/>
    <x v="57"/>
    <b v="1"/>
    <s v="theater/plays"/>
    <n v="1.0535000000000001"/>
    <x v="2164"/>
    <x v="1"/>
    <x v="6"/>
  </r>
  <r>
    <n v="2973"/>
    <x v="2972"/>
    <x v="2971"/>
    <x v="10"/>
    <x v="1976"/>
    <x v="0"/>
    <x v="0"/>
    <s v="USD"/>
    <n v="1451620800"/>
    <n v="1449171508"/>
    <b v="0"/>
    <x v="51"/>
    <b v="1"/>
    <s v="theater/plays"/>
    <n v="1.748"/>
    <x v="2165"/>
    <x v="1"/>
    <x v="6"/>
  </r>
  <r>
    <n v="2974"/>
    <x v="2973"/>
    <x v="2972"/>
    <x v="10"/>
    <x v="1977"/>
    <x v="0"/>
    <x v="0"/>
    <s v="USD"/>
    <n v="1411695300"/>
    <n v="1409275671"/>
    <b v="0"/>
    <x v="45"/>
    <b v="1"/>
    <s v="theater/plays"/>
    <n v="1.02"/>
    <x v="2166"/>
    <x v="1"/>
    <x v="6"/>
  </r>
  <r>
    <n v="2975"/>
    <x v="2974"/>
    <x v="2973"/>
    <x v="6"/>
    <x v="1978"/>
    <x v="0"/>
    <x v="0"/>
    <s v="USD"/>
    <n v="1417057200"/>
    <n v="1414599886"/>
    <b v="0"/>
    <x v="116"/>
    <b v="1"/>
    <s v="theater/plays"/>
    <n v="1.00125"/>
    <x v="2167"/>
    <x v="1"/>
    <x v="6"/>
  </r>
  <r>
    <n v="2976"/>
    <x v="2975"/>
    <x v="2974"/>
    <x v="159"/>
    <x v="678"/>
    <x v="0"/>
    <x v="1"/>
    <s v="GBP"/>
    <n v="1457870400"/>
    <n v="1456421530"/>
    <b v="0"/>
    <x v="25"/>
    <b v="1"/>
    <s v="theater/plays"/>
    <n v="1.7142857142857142"/>
    <x v="2168"/>
    <x v="1"/>
    <x v="6"/>
  </r>
  <r>
    <n v="2977"/>
    <x v="2976"/>
    <x v="2975"/>
    <x v="9"/>
    <x v="767"/>
    <x v="0"/>
    <x v="0"/>
    <s v="USD"/>
    <n v="1427076840"/>
    <n v="1421960934"/>
    <b v="0"/>
    <x v="209"/>
    <b v="1"/>
    <s v="theater/plays"/>
    <n v="1.1356666666666666"/>
    <x v="801"/>
    <x v="1"/>
    <x v="6"/>
  </r>
  <r>
    <n v="2978"/>
    <x v="2977"/>
    <x v="2976"/>
    <x v="47"/>
    <x v="1979"/>
    <x v="0"/>
    <x v="0"/>
    <s v="USD"/>
    <n v="1413784740"/>
    <n v="1412954547"/>
    <b v="0"/>
    <x v="38"/>
    <b v="1"/>
    <s v="theater/plays"/>
    <n v="1.2946666666666666"/>
    <x v="2169"/>
    <x v="1"/>
    <x v="6"/>
  </r>
  <r>
    <n v="2979"/>
    <x v="2978"/>
    <x v="2977"/>
    <x v="10"/>
    <x v="1896"/>
    <x v="0"/>
    <x v="0"/>
    <s v="USD"/>
    <n v="1420524000"/>
    <n v="1419104823"/>
    <b v="0"/>
    <x v="67"/>
    <b v="1"/>
    <s v="theater/plays"/>
    <n v="1.014"/>
    <x v="2170"/>
    <x v="1"/>
    <x v="6"/>
  </r>
  <r>
    <n v="2980"/>
    <x v="2979"/>
    <x v="2978"/>
    <x v="9"/>
    <x v="1980"/>
    <x v="0"/>
    <x v="0"/>
    <s v="USD"/>
    <n v="1440381600"/>
    <n v="1438639130"/>
    <b v="0"/>
    <x v="54"/>
    <b v="1"/>
    <s v="theater/plays"/>
    <n v="1.0916666666666666"/>
    <x v="2171"/>
    <x v="1"/>
    <x v="6"/>
  </r>
  <r>
    <n v="2981"/>
    <x v="2980"/>
    <x v="2979"/>
    <x v="23"/>
    <x v="1981"/>
    <x v="0"/>
    <x v="17"/>
    <s v="EUR"/>
    <n v="1443014756"/>
    <n v="1439126756"/>
    <b v="1"/>
    <x v="174"/>
    <b v="1"/>
    <s v="theater/spaces"/>
    <n v="1.28925"/>
    <x v="2172"/>
    <x v="1"/>
    <x v="38"/>
  </r>
  <r>
    <n v="2982"/>
    <x v="2981"/>
    <x v="2980"/>
    <x v="10"/>
    <x v="1982"/>
    <x v="0"/>
    <x v="1"/>
    <s v="GBP"/>
    <n v="1455208143"/>
    <n v="1452616143"/>
    <b v="1"/>
    <x v="211"/>
    <b v="1"/>
    <s v="theater/spaces"/>
    <n v="1.0206"/>
    <x v="2173"/>
    <x v="1"/>
    <x v="38"/>
  </r>
  <r>
    <n v="2983"/>
    <x v="2982"/>
    <x v="2981"/>
    <x v="382"/>
    <x v="1983"/>
    <x v="0"/>
    <x v="0"/>
    <s v="USD"/>
    <n v="1415722236"/>
    <n v="1410534636"/>
    <b v="1"/>
    <x v="486"/>
    <b v="1"/>
    <s v="theater/spaces"/>
    <n v="1.465395775862069"/>
    <x v="2174"/>
    <x v="1"/>
    <x v="38"/>
  </r>
  <r>
    <n v="2984"/>
    <x v="2983"/>
    <x v="2982"/>
    <x v="31"/>
    <x v="1984"/>
    <x v="0"/>
    <x v="0"/>
    <s v="USD"/>
    <n v="1472020881"/>
    <n v="1469428881"/>
    <b v="1"/>
    <x v="423"/>
    <b v="1"/>
    <s v="theater/spaces"/>
    <n v="1.00352"/>
    <x v="2175"/>
    <x v="1"/>
    <x v="38"/>
  </r>
  <r>
    <n v="2985"/>
    <x v="2984"/>
    <x v="2983"/>
    <x v="3"/>
    <x v="297"/>
    <x v="0"/>
    <x v="4"/>
    <s v="NZD"/>
    <n v="1477886400"/>
    <n v="1476228128"/>
    <b v="0"/>
    <x v="112"/>
    <b v="1"/>
    <s v="theater/spaces"/>
    <n v="1.2164999999999999"/>
    <x v="2176"/>
    <x v="1"/>
    <x v="38"/>
  </r>
  <r>
    <n v="2986"/>
    <x v="2985"/>
    <x v="2984"/>
    <x v="262"/>
    <x v="1985"/>
    <x v="0"/>
    <x v="1"/>
    <s v="GBP"/>
    <n v="1462100406"/>
    <n v="1456920006"/>
    <b v="0"/>
    <x v="66"/>
    <b v="1"/>
    <s v="theater/spaces"/>
    <n v="1.0549999999999999"/>
    <x v="2177"/>
    <x v="1"/>
    <x v="38"/>
  </r>
  <r>
    <n v="2987"/>
    <x v="2986"/>
    <x v="2985"/>
    <x v="31"/>
    <x v="1986"/>
    <x v="0"/>
    <x v="0"/>
    <s v="USD"/>
    <n v="1476316800"/>
    <n v="1473837751"/>
    <b v="0"/>
    <x v="236"/>
    <b v="1"/>
    <s v="theater/spaces"/>
    <n v="1.1040080000000001"/>
    <x v="2178"/>
    <x v="1"/>
    <x v="38"/>
  </r>
  <r>
    <n v="2988"/>
    <x v="2987"/>
    <x v="2986"/>
    <x v="28"/>
    <x v="325"/>
    <x v="0"/>
    <x v="1"/>
    <s v="GBP"/>
    <n v="1466412081"/>
    <n v="1463820081"/>
    <b v="0"/>
    <x v="33"/>
    <b v="1"/>
    <s v="theater/spaces"/>
    <n v="1"/>
    <x v="680"/>
    <x v="1"/>
    <x v="38"/>
  </r>
  <r>
    <n v="2989"/>
    <x v="2988"/>
    <x v="2987"/>
    <x v="22"/>
    <x v="1987"/>
    <x v="0"/>
    <x v="0"/>
    <s v="USD"/>
    <n v="1450673940"/>
    <n v="1448756962"/>
    <b v="0"/>
    <x v="487"/>
    <b v="1"/>
    <s v="theater/spaces"/>
    <n v="1.76535"/>
    <x v="2179"/>
    <x v="1"/>
    <x v="38"/>
  </r>
  <r>
    <n v="2990"/>
    <x v="2989"/>
    <x v="2988"/>
    <x v="3"/>
    <x v="1117"/>
    <x v="0"/>
    <x v="0"/>
    <s v="USD"/>
    <n v="1452174420"/>
    <n v="1449150420"/>
    <b v="0"/>
    <x v="74"/>
    <b v="1"/>
    <s v="theater/spaces"/>
    <n v="1"/>
    <x v="2180"/>
    <x v="1"/>
    <x v="38"/>
  </r>
  <r>
    <n v="2991"/>
    <x v="2990"/>
    <x v="2989"/>
    <x v="0"/>
    <x v="1988"/>
    <x v="0"/>
    <x v="0"/>
    <s v="USD"/>
    <n v="1485547530"/>
    <n v="1483646730"/>
    <b v="0"/>
    <x v="251"/>
    <b v="1"/>
    <s v="theater/spaces"/>
    <n v="1.0329411764705883"/>
    <x v="2181"/>
    <x v="1"/>
    <x v="38"/>
  </r>
  <r>
    <n v="2992"/>
    <x v="2991"/>
    <x v="2990"/>
    <x v="9"/>
    <x v="1989"/>
    <x v="0"/>
    <x v="0"/>
    <s v="USD"/>
    <n v="1476037510"/>
    <n v="1473445510"/>
    <b v="0"/>
    <x v="31"/>
    <b v="1"/>
    <s v="theater/spaces"/>
    <n v="1.0449999999999999"/>
    <x v="2182"/>
    <x v="1"/>
    <x v="38"/>
  </r>
  <r>
    <n v="2993"/>
    <x v="2992"/>
    <x v="2991"/>
    <x v="28"/>
    <x v="1141"/>
    <x v="0"/>
    <x v="0"/>
    <s v="USD"/>
    <n v="1455998867"/>
    <n v="1453406867"/>
    <b v="0"/>
    <x v="19"/>
    <b v="1"/>
    <s v="theater/spaces"/>
    <n v="1.0029999999999999"/>
    <x v="2183"/>
    <x v="1"/>
    <x v="38"/>
  </r>
  <r>
    <n v="2994"/>
    <x v="2993"/>
    <x v="2992"/>
    <x v="43"/>
    <x v="1990"/>
    <x v="0"/>
    <x v="1"/>
    <s v="GBP"/>
    <n v="1412335772"/>
    <n v="1409743772"/>
    <b v="0"/>
    <x v="211"/>
    <b v="1"/>
    <s v="theater/spaces"/>
    <n v="4.577466666666667"/>
    <x v="2184"/>
    <x v="1"/>
    <x v="38"/>
  </r>
  <r>
    <n v="2995"/>
    <x v="2994"/>
    <x v="2993"/>
    <x v="36"/>
    <x v="1991"/>
    <x v="0"/>
    <x v="0"/>
    <s v="USD"/>
    <n v="1484841471"/>
    <n v="1482249471"/>
    <b v="0"/>
    <x v="437"/>
    <b v="1"/>
    <s v="theater/spaces"/>
    <n v="1.0496000000000001"/>
    <x v="2185"/>
    <x v="1"/>
    <x v="38"/>
  </r>
  <r>
    <n v="2996"/>
    <x v="2995"/>
    <x v="2994"/>
    <x v="19"/>
    <x v="1992"/>
    <x v="0"/>
    <x v="0"/>
    <s v="USD"/>
    <n v="1432677240"/>
    <n v="1427493240"/>
    <b v="0"/>
    <x v="413"/>
    <b v="1"/>
    <s v="theater/spaces"/>
    <n v="1.7194285714285715"/>
    <x v="2186"/>
    <x v="1"/>
    <x v="38"/>
  </r>
  <r>
    <n v="2997"/>
    <x v="2996"/>
    <x v="2995"/>
    <x v="3"/>
    <x v="1993"/>
    <x v="0"/>
    <x v="0"/>
    <s v="USD"/>
    <n v="1488171540"/>
    <n v="1486661793"/>
    <b v="0"/>
    <x v="248"/>
    <b v="1"/>
    <s v="theater/spaces"/>
    <n v="1.0373000000000001"/>
    <x v="2187"/>
    <x v="1"/>
    <x v="38"/>
  </r>
  <r>
    <n v="2998"/>
    <x v="2997"/>
    <x v="2996"/>
    <x v="63"/>
    <x v="1994"/>
    <x v="0"/>
    <x v="0"/>
    <s v="USD"/>
    <n v="1402892700"/>
    <n v="1400474329"/>
    <b v="0"/>
    <x v="488"/>
    <b v="1"/>
    <s v="theater/spaces"/>
    <n v="1.0302899999999999"/>
    <x v="2188"/>
    <x v="1"/>
    <x v="38"/>
  </r>
  <r>
    <n v="2999"/>
    <x v="2998"/>
    <x v="2997"/>
    <x v="383"/>
    <x v="1964"/>
    <x v="0"/>
    <x v="0"/>
    <s v="USD"/>
    <n v="1488333600"/>
    <n v="1487094360"/>
    <b v="0"/>
    <x v="9"/>
    <b v="1"/>
    <s v="theater/spaces"/>
    <n v="1.1888888888888889"/>
    <x v="2189"/>
    <x v="1"/>
    <x v="38"/>
  </r>
  <r>
    <n v="3000"/>
    <x v="2999"/>
    <x v="2998"/>
    <x v="2"/>
    <x v="83"/>
    <x v="0"/>
    <x v="0"/>
    <s v="USD"/>
    <n v="1485885600"/>
    <n v="1484682670"/>
    <b v="0"/>
    <x v="22"/>
    <b v="1"/>
    <s v="theater/spaces"/>
    <n v="1"/>
    <x v="372"/>
    <x v="1"/>
    <x v="38"/>
  </r>
  <r>
    <n v="3001"/>
    <x v="3000"/>
    <x v="2999"/>
    <x v="384"/>
    <x v="1995"/>
    <x v="0"/>
    <x v="0"/>
    <s v="USD"/>
    <n v="1468445382"/>
    <n v="1465853382"/>
    <b v="0"/>
    <x v="489"/>
    <b v="1"/>
    <s v="theater/spaces"/>
    <n v="3.1869988910451896"/>
    <x v="2190"/>
    <x v="1"/>
    <x v="38"/>
  </r>
  <r>
    <n v="3002"/>
    <x v="3001"/>
    <x v="3000"/>
    <x v="39"/>
    <x v="1996"/>
    <x v="0"/>
    <x v="0"/>
    <s v="USD"/>
    <n v="1356552252"/>
    <n v="1353960252"/>
    <b v="0"/>
    <x v="201"/>
    <b v="1"/>
    <s v="theater/spaces"/>
    <n v="1.0850614285714286"/>
    <x v="2191"/>
    <x v="1"/>
    <x v="38"/>
  </r>
  <r>
    <n v="3003"/>
    <x v="3002"/>
    <x v="3001"/>
    <x v="9"/>
    <x v="1891"/>
    <x v="0"/>
    <x v="0"/>
    <s v="USD"/>
    <n v="1456811940"/>
    <n v="1454098976"/>
    <b v="0"/>
    <x v="57"/>
    <b v="1"/>
    <s v="theater/spaces"/>
    <n v="1.0116666666666667"/>
    <x v="2192"/>
    <x v="1"/>
    <x v="38"/>
  </r>
  <r>
    <n v="3004"/>
    <x v="3003"/>
    <x v="3002"/>
    <x v="79"/>
    <x v="1997"/>
    <x v="0"/>
    <x v="0"/>
    <s v="USD"/>
    <n v="1416089324"/>
    <n v="1413493724"/>
    <b v="0"/>
    <x v="490"/>
    <b v="1"/>
    <s v="theater/spaces"/>
    <n v="1.12815"/>
    <x v="2193"/>
    <x v="1"/>
    <x v="38"/>
  </r>
  <r>
    <n v="3005"/>
    <x v="3004"/>
    <x v="3003"/>
    <x v="385"/>
    <x v="1998"/>
    <x v="0"/>
    <x v="0"/>
    <s v="USD"/>
    <n v="1412611905"/>
    <n v="1410019905"/>
    <b v="0"/>
    <x v="115"/>
    <b v="1"/>
    <s v="theater/spaces"/>
    <n v="1.2049622641509434"/>
    <x v="2194"/>
    <x v="1"/>
    <x v="38"/>
  </r>
  <r>
    <n v="3006"/>
    <x v="3005"/>
    <x v="3004"/>
    <x v="6"/>
    <x v="1999"/>
    <x v="0"/>
    <x v="5"/>
    <s v="CAD"/>
    <n v="1418580591"/>
    <n v="1415988591"/>
    <b v="0"/>
    <x v="174"/>
    <b v="1"/>
    <s v="theater/spaces"/>
    <n v="1.0774999999999999"/>
    <x v="2195"/>
    <x v="1"/>
    <x v="38"/>
  </r>
  <r>
    <n v="3007"/>
    <x v="3006"/>
    <x v="3005"/>
    <x v="20"/>
    <x v="1144"/>
    <x v="0"/>
    <x v="0"/>
    <s v="USD"/>
    <n v="1429938683"/>
    <n v="1428124283"/>
    <b v="0"/>
    <x v="9"/>
    <b v="1"/>
    <s v="theater/spaces"/>
    <n v="1.8"/>
    <x v="1237"/>
    <x v="1"/>
    <x v="38"/>
  </r>
  <r>
    <n v="3008"/>
    <x v="3007"/>
    <x v="3006"/>
    <x v="9"/>
    <x v="1891"/>
    <x v="0"/>
    <x v="0"/>
    <s v="USD"/>
    <n v="1453352719"/>
    <n v="1450760719"/>
    <b v="0"/>
    <x v="55"/>
    <b v="1"/>
    <s v="theater/spaces"/>
    <n v="1.0116666666666667"/>
    <x v="2196"/>
    <x v="1"/>
    <x v="38"/>
  </r>
  <r>
    <n v="3009"/>
    <x v="3008"/>
    <x v="3007"/>
    <x v="31"/>
    <x v="2000"/>
    <x v="0"/>
    <x v="0"/>
    <s v="USD"/>
    <n v="1417012840"/>
    <n v="1414417240"/>
    <b v="0"/>
    <x v="130"/>
    <b v="1"/>
    <s v="theater/spaces"/>
    <n v="1.19756"/>
    <x v="2197"/>
    <x v="1"/>
    <x v="38"/>
  </r>
  <r>
    <n v="3010"/>
    <x v="3009"/>
    <x v="3008"/>
    <x v="15"/>
    <x v="23"/>
    <x v="0"/>
    <x v="0"/>
    <s v="USD"/>
    <n v="1424548719"/>
    <n v="1419364719"/>
    <b v="0"/>
    <x v="41"/>
    <b v="1"/>
    <s v="theater/spaces"/>
    <n v="1.58"/>
    <x v="2198"/>
    <x v="1"/>
    <x v="38"/>
  </r>
  <r>
    <n v="3011"/>
    <x v="3010"/>
    <x v="3009"/>
    <x v="43"/>
    <x v="2001"/>
    <x v="0"/>
    <x v="3"/>
    <s v="EUR"/>
    <n v="1450911540"/>
    <n v="1448536516"/>
    <b v="0"/>
    <x v="20"/>
    <b v="1"/>
    <s v="theater/spaces"/>
    <n v="1.2366666666666666"/>
    <x v="2199"/>
    <x v="1"/>
    <x v="38"/>
  </r>
  <r>
    <n v="3012"/>
    <x v="3011"/>
    <x v="3010"/>
    <x v="23"/>
    <x v="2002"/>
    <x v="0"/>
    <x v="0"/>
    <s v="USD"/>
    <n v="1423587130"/>
    <n v="1421772730"/>
    <b v="0"/>
    <x v="165"/>
    <b v="1"/>
    <s v="theater/spaces"/>
    <n v="1.1712499999999999"/>
    <x v="2200"/>
    <x v="1"/>
    <x v="38"/>
  </r>
  <r>
    <n v="3013"/>
    <x v="3012"/>
    <x v="3011"/>
    <x v="3"/>
    <x v="2003"/>
    <x v="0"/>
    <x v="0"/>
    <s v="USD"/>
    <n v="1434917049"/>
    <n v="1432325049"/>
    <b v="0"/>
    <x v="329"/>
    <b v="1"/>
    <s v="theater/spaces"/>
    <n v="1.5696000000000001"/>
    <x v="2201"/>
    <x v="1"/>
    <x v="38"/>
  </r>
  <r>
    <n v="3014"/>
    <x v="3013"/>
    <x v="3012"/>
    <x v="31"/>
    <x v="2004"/>
    <x v="0"/>
    <x v="0"/>
    <s v="USD"/>
    <n v="1415163600"/>
    <n v="1412737080"/>
    <b v="0"/>
    <x v="491"/>
    <b v="1"/>
    <s v="theater/spaces"/>
    <n v="1.13104"/>
    <x v="2202"/>
    <x v="1"/>
    <x v="38"/>
  </r>
  <r>
    <n v="3015"/>
    <x v="3014"/>
    <x v="3013"/>
    <x v="104"/>
    <x v="2005"/>
    <x v="0"/>
    <x v="0"/>
    <s v="USD"/>
    <n v="1402459200"/>
    <n v="1401125238"/>
    <b v="0"/>
    <x v="244"/>
    <b v="1"/>
    <s v="theater/spaces"/>
    <n v="1.0317647058823529"/>
    <x v="2203"/>
    <x v="1"/>
    <x v="38"/>
  </r>
  <r>
    <n v="3016"/>
    <x v="3015"/>
    <x v="3014"/>
    <x v="0"/>
    <x v="2006"/>
    <x v="0"/>
    <x v="0"/>
    <s v="USD"/>
    <n v="1405688952"/>
    <n v="1400504952"/>
    <b v="0"/>
    <x v="17"/>
    <b v="1"/>
    <s v="theater/spaces"/>
    <n v="1.0261176470588236"/>
    <x v="2204"/>
    <x v="1"/>
    <x v="38"/>
  </r>
  <r>
    <n v="3017"/>
    <x v="3016"/>
    <x v="3015"/>
    <x v="29"/>
    <x v="2007"/>
    <x v="0"/>
    <x v="0"/>
    <s v="USD"/>
    <n v="1408566243"/>
    <n v="1405974243"/>
    <b v="0"/>
    <x v="180"/>
    <b v="1"/>
    <s v="theater/spaces"/>
    <n v="1.0584090909090909"/>
    <x v="2205"/>
    <x v="1"/>
    <x v="38"/>
  </r>
  <r>
    <n v="3018"/>
    <x v="3017"/>
    <x v="3016"/>
    <x v="285"/>
    <x v="2008"/>
    <x v="0"/>
    <x v="6"/>
    <s v="EUR"/>
    <n v="1437429600"/>
    <n v="1433747376"/>
    <b v="0"/>
    <x v="14"/>
    <b v="1"/>
    <s v="theater/spaces"/>
    <n v="1.0071428571428571"/>
    <x v="2206"/>
    <x v="1"/>
    <x v="38"/>
  </r>
  <r>
    <n v="3019"/>
    <x v="3018"/>
    <x v="3017"/>
    <x v="36"/>
    <x v="2009"/>
    <x v="0"/>
    <x v="0"/>
    <s v="USD"/>
    <n v="1401159600"/>
    <n v="1398801620"/>
    <b v="0"/>
    <x v="334"/>
    <b v="1"/>
    <s v="theater/spaces"/>
    <n v="1.2123333333333333"/>
    <x v="2207"/>
    <x v="1"/>
    <x v="38"/>
  </r>
  <r>
    <n v="3020"/>
    <x v="3019"/>
    <x v="3018"/>
    <x v="39"/>
    <x v="2010"/>
    <x v="0"/>
    <x v="0"/>
    <s v="USD"/>
    <n v="1439583533"/>
    <n v="1434399533"/>
    <b v="0"/>
    <x v="209"/>
    <b v="1"/>
    <s v="theater/spaces"/>
    <n v="1.0057142857142858"/>
    <x v="2208"/>
    <x v="1"/>
    <x v="38"/>
  </r>
  <r>
    <n v="3021"/>
    <x v="3020"/>
    <x v="3019"/>
    <x v="37"/>
    <x v="2011"/>
    <x v="0"/>
    <x v="0"/>
    <s v="USD"/>
    <n v="1479794340"/>
    <n v="1476715869"/>
    <b v="0"/>
    <x v="273"/>
    <b v="1"/>
    <s v="theater/spaces"/>
    <n v="1.1602222222222223"/>
    <x v="2209"/>
    <x v="1"/>
    <x v="38"/>
  </r>
  <r>
    <n v="3022"/>
    <x v="3021"/>
    <x v="3020"/>
    <x v="3"/>
    <x v="2012"/>
    <x v="0"/>
    <x v="0"/>
    <s v="USD"/>
    <n v="1472338409"/>
    <n v="1468450409"/>
    <b v="0"/>
    <x v="95"/>
    <b v="1"/>
    <s v="theater/spaces"/>
    <n v="1.0087999999999999"/>
    <x v="2210"/>
    <x v="1"/>
    <x v="38"/>
  </r>
  <r>
    <n v="3023"/>
    <x v="3022"/>
    <x v="3021"/>
    <x v="176"/>
    <x v="2013"/>
    <x v="0"/>
    <x v="1"/>
    <s v="GBP"/>
    <n v="1434039186"/>
    <n v="1430151186"/>
    <b v="0"/>
    <x v="79"/>
    <b v="1"/>
    <s v="theater/spaces"/>
    <n v="1.03"/>
    <x v="2211"/>
    <x v="1"/>
    <x v="38"/>
  </r>
  <r>
    <n v="3024"/>
    <x v="3023"/>
    <x v="3022"/>
    <x v="10"/>
    <x v="2014"/>
    <x v="0"/>
    <x v="0"/>
    <s v="USD"/>
    <n v="1349567475"/>
    <n v="1346975475"/>
    <b v="0"/>
    <x v="0"/>
    <b v="1"/>
    <s v="theater/spaces"/>
    <n v="2.4641999999999999"/>
    <x v="2212"/>
    <x v="1"/>
    <x v="38"/>
  </r>
  <r>
    <n v="3025"/>
    <x v="3024"/>
    <x v="3023"/>
    <x v="30"/>
    <x v="2015"/>
    <x v="0"/>
    <x v="1"/>
    <s v="GBP"/>
    <n v="1401465600"/>
    <n v="1399032813"/>
    <b v="0"/>
    <x v="108"/>
    <b v="1"/>
    <s v="theater/spaces"/>
    <n v="3.0219999999999998"/>
    <x v="2213"/>
    <x v="1"/>
    <x v="38"/>
  </r>
  <r>
    <n v="3026"/>
    <x v="3025"/>
    <x v="3024"/>
    <x v="42"/>
    <x v="2016"/>
    <x v="0"/>
    <x v="1"/>
    <s v="GBP"/>
    <n v="1488538892"/>
    <n v="1487329292"/>
    <b v="0"/>
    <x v="20"/>
    <b v="1"/>
    <s v="theater/spaces"/>
    <n v="1.4333333333333333"/>
    <x v="1847"/>
    <x v="1"/>
    <x v="38"/>
  </r>
  <r>
    <n v="3027"/>
    <x v="3026"/>
    <x v="3025"/>
    <x v="79"/>
    <x v="2017"/>
    <x v="0"/>
    <x v="0"/>
    <s v="USD"/>
    <n v="1426866851"/>
    <n v="1424278451"/>
    <b v="0"/>
    <x v="492"/>
    <b v="1"/>
    <s v="theater/spaces"/>
    <n v="1.3144"/>
    <x v="2214"/>
    <x v="1"/>
    <x v="38"/>
  </r>
  <r>
    <n v="3028"/>
    <x v="3027"/>
    <x v="3026"/>
    <x v="10"/>
    <x v="2018"/>
    <x v="0"/>
    <x v="0"/>
    <s v="USD"/>
    <n v="1471242025"/>
    <n v="1468650025"/>
    <b v="0"/>
    <x v="221"/>
    <b v="1"/>
    <s v="theater/spaces"/>
    <n v="1.6801999999999999"/>
    <x v="2215"/>
    <x v="1"/>
    <x v="38"/>
  </r>
  <r>
    <n v="3029"/>
    <x v="3028"/>
    <x v="3027"/>
    <x v="11"/>
    <x v="2019"/>
    <x v="0"/>
    <x v="0"/>
    <s v="USD"/>
    <n v="1416285300"/>
    <n v="1413824447"/>
    <b v="0"/>
    <x v="493"/>
    <b v="1"/>
    <s v="theater/spaces"/>
    <n v="1.0967666666666667"/>
    <x v="2216"/>
    <x v="1"/>
    <x v="38"/>
  </r>
  <r>
    <n v="3030"/>
    <x v="3029"/>
    <x v="3028"/>
    <x v="257"/>
    <x v="122"/>
    <x v="0"/>
    <x v="0"/>
    <s v="USD"/>
    <n v="1442426171"/>
    <n v="1439834171"/>
    <b v="0"/>
    <x v="14"/>
    <b v="1"/>
    <s v="theater/spaces"/>
    <n v="1.0668571428571429"/>
    <x v="2217"/>
    <x v="1"/>
    <x v="38"/>
  </r>
  <r>
    <n v="3031"/>
    <x v="3030"/>
    <x v="3029"/>
    <x v="15"/>
    <x v="646"/>
    <x v="0"/>
    <x v="0"/>
    <s v="USD"/>
    <n v="1476479447"/>
    <n v="1471295447"/>
    <b v="0"/>
    <x v="60"/>
    <b v="1"/>
    <s v="theater/spaces"/>
    <n v="1"/>
    <x v="2218"/>
    <x v="1"/>
    <x v="38"/>
  </r>
  <r>
    <n v="3032"/>
    <x v="3031"/>
    <x v="3030"/>
    <x v="28"/>
    <x v="2020"/>
    <x v="0"/>
    <x v="0"/>
    <s v="USD"/>
    <n v="1441933459"/>
    <n v="1439341459"/>
    <b v="0"/>
    <x v="20"/>
    <b v="1"/>
    <s v="theater/spaces"/>
    <n v="1.272"/>
    <x v="2219"/>
    <x v="1"/>
    <x v="38"/>
  </r>
  <r>
    <n v="3033"/>
    <x v="3032"/>
    <x v="3031"/>
    <x v="9"/>
    <x v="2021"/>
    <x v="0"/>
    <x v="0"/>
    <s v="USD"/>
    <n v="1471487925"/>
    <n v="1468895925"/>
    <b v="0"/>
    <x v="23"/>
    <b v="1"/>
    <s v="theater/spaces"/>
    <n v="1.4653333333333334"/>
    <x v="2220"/>
    <x v="1"/>
    <x v="38"/>
  </r>
  <r>
    <n v="3034"/>
    <x v="3033"/>
    <x v="3032"/>
    <x v="57"/>
    <x v="2022"/>
    <x v="0"/>
    <x v="0"/>
    <s v="USD"/>
    <n v="1477972740"/>
    <n v="1475326255"/>
    <b v="0"/>
    <x v="494"/>
    <b v="1"/>
    <s v="theater/spaces"/>
    <n v="1.1253599999999999"/>
    <x v="2221"/>
    <x v="1"/>
    <x v="38"/>
  </r>
  <r>
    <n v="3035"/>
    <x v="3034"/>
    <x v="3033"/>
    <x v="31"/>
    <x v="2023"/>
    <x v="0"/>
    <x v="0"/>
    <s v="USD"/>
    <n v="1367674009"/>
    <n v="1365082009"/>
    <b v="0"/>
    <x v="495"/>
    <b v="1"/>
    <s v="theater/spaces"/>
    <n v="1.0878684000000001"/>
    <x v="2222"/>
    <x v="1"/>
    <x v="38"/>
  </r>
  <r>
    <n v="3036"/>
    <x v="3035"/>
    <x v="3034"/>
    <x v="31"/>
    <x v="2024"/>
    <x v="0"/>
    <x v="0"/>
    <s v="USD"/>
    <n v="1376654340"/>
    <n v="1373568644"/>
    <b v="0"/>
    <x v="313"/>
    <b v="1"/>
    <s v="theater/spaces"/>
    <n v="1.26732"/>
    <x v="2223"/>
    <x v="1"/>
    <x v="38"/>
  </r>
  <r>
    <n v="3037"/>
    <x v="3036"/>
    <x v="3035"/>
    <x v="2"/>
    <x v="1761"/>
    <x v="0"/>
    <x v="0"/>
    <s v="USD"/>
    <n v="1285995540"/>
    <n v="1279574773"/>
    <b v="0"/>
    <x v="58"/>
    <b v="1"/>
    <s v="theater/spaces"/>
    <n v="2.1320000000000001"/>
    <x v="2224"/>
    <x v="1"/>
    <x v="38"/>
  </r>
  <r>
    <n v="3038"/>
    <x v="3037"/>
    <x v="3036"/>
    <x v="28"/>
    <x v="2025"/>
    <x v="0"/>
    <x v="0"/>
    <s v="USD"/>
    <n v="1457071397"/>
    <n v="1451887397"/>
    <b v="0"/>
    <x v="74"/>
    <b v="1"/>
    <s v="theater/spaces"/>
    <n v="1.0049999999999999"/>
    <x v="2225"/>
    <x v="1"/>
    <x v="38"/>
  </r>
  <r>
    <n v="3039"/>
    <x v="3038"/>
    <x v="3037"/>
    <x v="22"/>
    <x v="2026"/>
    <x v="0"/>
    <x v="0"/>
    <s v="USD"/>
    <n v="1388303940"/>
    <n v="1386011038"/>
    <b v="0"/>
    <x v="163"/>
    <b v="1"/>
    <s v="theater/spaces"/>
    <n v="1.0871389999999999"/>
    <x v="2226"/>
    <x v="1"/>
    <x v="38"/>
  </r>
  <r>
    <n v="3040"/>
    <x v="3039"/>
    <x v="3038"/>
    <x v="9"/>
    <x v="2027"/>
    <x v="0"/>
    <x v="0"/>
    <s v="USD"/>
    <n v="1435359600"/>
    <n v="1434999621"/>
    <b v="0"/>
    <x v="288"/>
    <b v="1"/>
    <s v="theater/spaces"/>
    <n v="1.075"/>
    <x v="2227"/>
    <x v="1"/>
    <x v="38"/>
  </r>
  <r>
    <n v="3041"/>
    <x v="3040"/>
    <x v="3039"/>
    <x v="386"/>
    <x v="2028"/>
    <x v="0"/>
    <x v="0"/>
    <s v="USD"/>
    <n v="1453323048"/>
    <n v="1450731048"/>
    <b v="0"/>
    <x v="195"/>
    <b v="1"/>
    <s v="theater/spaces"/>
    <n v="1.1048192771084338"/>
    <x v="2228"/>
    <x v="1"/>
    <x v="38"/>
  </r>
  <r>
    <n v="3042"/>
    <x v="3041"/>
    <x v="3040"/>
    <x v="15"/>
    <x v="1151"/>
    <x v="0"/>
    <x v="1"/>
    <s v="GBP"/>
    <n v="1444149047"/>
    <n v="1441557047"/>
    <b v="0"/>
    <x v="77"/>
    <b v="1"/>
    <s v="theater/spaces"/>
    <n v="1.28"/>
    <x v="2229"/>
    <x v="1"/>
    <x v="38"/>
  </r>
  <r>
    <n v="3043"/>
    <x v="3042"/>
    <x v="3041"/>
    <x v="36"/>
    <x v="2029"/>
    <x v="0"/>
    <x v="5"/>
    <s v="CAD"/>
    <n v="1429152600"/>
    <n v="1426815699"/>
    <b v="0"/>
    <x v="130"/>
    <b v="1"/>
    <s v="theater/spaces"/>
    <n v="1.1000666666666667"/>
    <x v="2230"/>
    <x v="1"/>
    <x v="38"/>
  </r>
  <r>
    <n v="3044"/>
    <x v="3043"/>
    <x v="3042"/>
    <x v="14"/>
    <x v="2030"/>
    <x v="0"/>
    <x v="0"/>
    <s v="USD"/>
    <n v="1454433998"/>
    <n v="1453137998"/>
    <b v="0"/>
    <x v="239"/>
    <b v="1"/>
    <s v="theater/spaces"/>
    <n v="1.0934166666666667"/>
    <x v="2231"/>
    <x v="1"/>
    <x v="38"/>
  </r>
  <r>
    <n v="3045"/>
    <x v="3044"/>
    <x v="3043"/>
    <x v="23"/>
    <x v="2031"/>
    <x v="0"/>
    <x v="0"/>
    <s v="USD"/>
    <n v="1408679055"/>
    <n v="1406087055"/>
    <b v="0"/>
    <x v="31"/>
    <b v="1"/>
    <s v="theater/spaces"/>
    <n v="1.3270650000000002"/>
    <x v="2232"/>
    <x v="1"/>
    <x v="38"/>
  </r>
  <r>
    <n v="3046"/>
    <x v="3045"/>
    <x v="3044"/>
    <x v="278"/>
    <x v="2032"/>
    <x v="0"/>
    <x v="0"/>
    <s v="USD"/>
    <n v="1410324720"/>
    <n v="1407784586"/>
    <b v="0"/>
    <x v="6"/>
    <b v="1"/>
    <s v="theater/spaces"/>
    <n v="1.9084810126582279"/>
    <x v="2233"/>
    <x v="1"/>
    <x v="38"/>
  </r>
  <r>
    <n v="3047"/>
    <x v="3046"/>
    <x v="3045"/>
    <x v="2"/>
    <x v="2033"/>
    <x v="0"/>
    <x v="0"/>
    <s v="USD"/>
    <n v="1461762960"/>
    <n v="1457999054"/>
    <b v="0"/>
    <x v="9"/>
    <b v="1"/>
    <s v="theater/spaces"/>
    <n v="1.49"/>
    <x v="2234"/>
    <x v="1"/>
    <x v="38"/>
  </r>
  <r>
    <n v="3048"/>
    <x v="3047"/>
    <x v="3046"/>
    <x v="10"/>
    <x v="2034"/>
    <x v="0"/>
    <x v="0"/>
    <s v="USD"/>
    <n v="1420060920"/>
    <n v="1417556262"/>
    <b v="0"/>
    <x v="5"/>
    <b v="1"/>
    <s v="theater/spaces"/>
    <n v="1.6639999999999999"/>
    <x v="2235"/>
    <x v="1"/>
    <x v="38"/>
  </r>
  <r>
    <n v="3049"/>
    <x v="3048"/>
    <x v="3047"/>
    <x v="192"/>
    <x v="417"/>
    <x v="0"/>
    <x v="0"/>
    <s v="USD"/>
    <n v="1434241255"/>
    <n v="1431649255"/>
    <b v="0"/>
    <x v="241"/>
    <b v="1"/>
    <s v="theater/spaces"/>
    <n v="1.0666666666666667"/>
    <x v="2236"/>
    <x v="1"/>
    <x v="38"/>
  </r>
  <r>
    <n v="3050"/>
    <x v="3049"/>
    <x v="3048"/>
    <x v="20"/>
    <x v="69"/>
    <x v="0"/>
    <x v="0"/>
    <s v="USD"/>
    <n v="1462420960"/>
    <n v="1459828960"/>
    <b v="0"/>
    <x v="82"/>
    <b v="1"/>
    <s v="theater/spaces"/>
    <n v="1.06"/>
    <x v="2237"/>
    <x v="1"/>
    <x v="38"/>
  </r>
  <r>
    <n v="3051"/>
    <x v="3050"/>
    <x v="3049"/>
    <x v="8"/>
    <x v="2035"/>
    <x v="2"/>
    <x v="1"/>
    <s v="GBP"/>
    <n v="1486547945"/>
    <n v="1483955945"/>
    <b v="1"/>
    <x v="2"/>
    <b v="0"/>
    <s v="theater/spaces"/>
    <n v="0.23628571428571429"/>
    <x v="2238"/>
    <x v="1"/>
    <x v="38"/>
  </r>
  <r>
    <n v="3052"/>
    <x v="3051"/>
    <x v="3050"/>
    <x v="63"/>
    <x v="735"/>
    <x v="2"/>
    <x v="0"/>
    <s v="USD"/>
    <n v="1432828740"/>
    <n v="1430237094"/>
    <b v="0"/>
    <x v="84"/>
    <b v="0"/>
    <s v="theater/spaces"/>
    <n v="1.5E-3"/>
    <x v="839"/>
    <x v="1"/>
    <x v="38"/>
  </r>
  <r>
    <n v="3053"/>
    <x v="3052"/>
    <x v="3051"/>
    <x v="3"/>
    <x v="130"/>
    <x v="2"/>
    <x v="0"/>
    <s v="USD"/>
    <n v="1412222340"/>
    <n v="1407781013"/>
    <b v="0"/>
    <x v="83"/>
    <b v="0"/>
    <s v="theater/spaces"/>
    <n v="4.0000000000000001E-3"/>
    <x v="140"/>
    <x v="1"/>
    <x v="38"/>
  </r>
  <r>
    <n v="3054"/>
    <x v="3053"/>
    <x v="3052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x v="3054"/>
    <x v="3053"/>
    <x v="22"/>
    <x v="116"/>
    <x v="2"/>
    <x v="0"/>
    <s v="USD"/>
    <n v="1420844390"/>
    <n v="1415660390"/>
    <b v="0"/>
    <x v="29"/>
    <b v="0"/>
    <s v="theater/spaces"/>
    <n v="5.0000000000000002E-5"/>
    <x v="120"/>
    <x v="1"/>
    <x v="38"/>
  </r>
  <r>
    <n v="3056"/>
    <x v="3055"/>
    <x v="3054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x v="3056"/>
    <x v="3055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x v="3057"/>
    <x v="3056"/>
    <x v="102"/>
    <x v="158"/>
    <x v="2"/>
    <x v="13"/>
    <s v="EUR"/>
    <n v="1463734740"/>
    <n v="1459414740"/>
    <b v="0"/>
    <x v="83"/>
    <b v="0"/>
    <s v="theater/spaces"/>
    <n v="1.6666666666666666E-4"/>
    <x v="120"/>
    <x v="1"/>
    <x v="38"/>
  </r>
  <r>
    <n v="3059"/>
    <x v="3058"/>
    <x v="3057"/>
    <x v="36"/>
    <x v="2036"/>
    <x v="2"/>
    <x v="0"/>
    <s v="USD"/>
    <n v="1407536846"/>
    <n v="1404944846"/>
    <b v="0"/>
    <x v="202"/>
    <b v="0"/>
    <s v="theater/spaces"/>
    <n v="3.0066666666666665E-2"/>
    <x v="2239"/>
    <x v="1"/>
    <x v="38"/>
  </r>
  <r>
    <n v="3060"/>
    <x v="3059"/>
    <x v="3058"/>
    <x v="135"/>
    <x v="400"/>
    <x v="2"/>
    <x v="0"/>
    <s v="USD"/>
    <n v="1443422134"/>
    <n v="1440830134"/>
    <b v="0"/>
    <x v="79"/>
    <b v="0"/>
    <s v="theater/spaces"/>
    <n v="1.5227272727272728E-3"/>
    <x v="1795"/>
    <x v="1"/>
    <x v="38"/>
  </r>
  <r>
    <n v="3061"/>
    <x v="3060"/>
    <x v="3059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x v="3061"/>
    <x v="3060"/>
    <x v="3"/>
    <x v="2037"/>
    <x v="2"/>
    <x v="0"/>
    <s v="USD"/>
    <n v="1443636000"/>
    <n v="1441111892"/>
    <b v="0"/>
    <x v="85"/>
    <b v="0"/>
    <s v="theater/spaces"/>
    <n v="0.66839999999999999"/>
    <x v="2240"/>
    <x v="1"/>
    <x v="38"/>
  </r>
  <r>
    <n v="3063"/>
    <x v="3062"/>
    <x v="3061"/>
    <x v="9"/>
    <x v="2038"/>
    <x v="2"/>
    <x v="0"/>
    <s v="USD"/>
    <n v="1477174138"/>
    <n v="1474150138"/>
    <b v="0"/>
    <x v="23"/>
    <b v="0"/>
    <s v="theater/spaces"/>
    <n v="0.19566666666666666"/>
    <x v="2241"/>
    <x v="1"/>
    <x v="38"/>
  </r>
  <r>
    <n v="3064"/>
    <x v="3063"/>
    <x v="3062"/>
    <x v="96"/>
    <x v="2039"/>
    <x v="2"/>
    <x v="0"/>
    <s v="USD"/>
    <n v="1448175540"/>
    <n v="1445483246"/>
    <b v="0"/>
    <x v="250"/>
    <b v="0"/>
    <s v="theater/spaces"/>
    <n v="0.11294666666666667"/>
    <x v="2242"/>
    <x v="1"/>
    <x v="38"/>
  </r>
  <r>
    <n v="3065"/>
    <x v="3064"/>
    <x v="3063"/>
    <x v="31"/>
    <x v="115"/>
    <x v="2"/>
    <x v="0"/>
    <s v="USD"/>
    <n v="1406683172"/>
    <n v="1404523172"/>
    <b v="0"/>
    <x v="84"/>
    <b v="0"/>
    <s v="theater/spaces"/>
    <n v="4.0000000000000002E-4"/>
    <x v="144"/>
    <x v="1"/>
    <x v="38"/>
  </r>
  <r>
    <n v="3066"/>
    <x v="3065"/>
    <x v="3064"/>
    <x v="90"/>
    <x v="2040"/>
    <x v="2"/>
    <x v="2"/>
    <s v="AUD"/>
    <n v="1468128537"/>
    <n v="1465536537"/>
    <b v="0"/>
    <x v="41"/>
    <b v="0"/>
    <s v="theater/spaces"/>
    <n v="0.11985714285714286"/>
    <x v="2243"/>
    <x v="1"/>
    <x v="38"/>
  </r>
  <r>
    <n v="3067"/>
    <x v="3066"/>
    <x v="3065"/>
    <x v="6"/>
    <x v="148"/>
    <x v="2"/>
    <x v="4"/>
    <s v="NZD"/>
    <n v="1441837879"/>
    <n v="1439245879"/>
    <b v="0"/>
    <x v="29"/>
    <b v="0"/>
    <s v="theater/spaces"/>
    <n v="2.5000000000000001E-2"/>
    <x v="444"/>
    <x v="1"/>
    <x v="38"/>
  </r>
  <r>
    <n v="3068"/>
    <x v="3067"/>
    <x v="3066"/>
    <x v="65"/>
    <x v="442"/>
    <x v="2"/>
    <x v="0"/>
    <s v="USD"/>
    <n v="1445013352"/>
    <n v="1442421352"/>
    <b v="0"/>
    <x v="84"/>
    <b v="0"/>
    <s v="theater/spaces"/>
    <n v="6.9999999999999999E-4"/>
    <x v="2244"/>
    <x v="1"/>
    <x v="38"/>
  </r>
  <r>
    <n v="3069"/>
    <x v="3068"/>
    <x v="3067"/>
    <x v="28"/>
    <x v="385"/>
    <x v="2"/>
    <x v="0"/>
    <s v="USD"/>
    <n v="1418587234"/>
    <n v="1415995234"/>
    <b v="0"/>
    <x v="63"/>
    <b v="0"/>
    <s v="theater/spaces"/>
    <n v="0.14099999999999999"/>
    <x v="2245"/>
    <x v="1"/>
    <x v="38"/>
  </r>
  <r>
    <n v="3070"/>
    <x v="3069"/>
    <x v="3068"/>
    <x v="3"/>
    <x v="2041"/>
    <x v="2"/>
    <x v="1"/>
    <s v="GBP"/>
    <n v="1481132169"/>
    <n v="1479317769"/>
    <b v="0"/>
    <x v="38"/>
    <b v="0"/>
    <s v="theater/spaces"/>
    <n v="3.3399999999999999E-2"/>
    <x v="2246"/>
    <x v="1"/>
    <x v="38"/>
  </r>
  <r>
    <n v="3071"/>
    <x v="3070"/>
    <x v="3069"/>
    <x v="14"/>
    <x v="2042"/>
    <x v="2"/>
    <x v="0"/>
    <s v="USD"/>
    <n v="1429595940"/>
    <n v="1428082481"/>
    <b v="0"/>
    <x v="27"/>
    <b v="0"/>
    <s v="theater/spaces"/>
    <n v="0.59775"/>
    <x v="2247"/>
    <x v="1"/>
    <x v="38"/>
  </r>
  <r>
    <n v="3072"/>
    <x v="3071"/>
    <x v="3070"/>
    <x v="14"/>
    <x v="369"/>
    <x v="2"/>
    <x v="0"/>
    <s v="USD"/>
    <n v="1477791960"/>
    <n v="1476549262"/>
    <b v="0"/>
    <x v="84"/>
    <b v="0"/>
    <s v="theater/spaces"/>
    <n v="1.6666666666666666E-4"/>
    <x v="120"/>
    <x v="1"/>
    <x v="38"/>
  </r>
  <r>
    <n v="3073"/>
    <x v="3072"/>
    <x v="3071"/>
    <x v="387"/>
    <x v="2043"/>
    <x v="2"/>
    <x v="0"/>
    <s v="USD"/>
    <n v="1434309540"/>
    <n v="1429287900"/>
    <b v="0"/>
    <x v="63"/>
    <b v="0"/>
    <s v="theater/spaces"/>
    <n v="2.3035714285714285E-4"/>
    <x v="2248"/>
    <x v="1"/>
    <x v="38"/>
  </r>
  <r>
    <n v="3074"/>
    <x v="3073"/>
    <x v="3072"/>
    <x v="31"/>
    <x v="1178"/>
    <x v="2"/>
    <x v="6"/>
    <s v="EUR"/>
    <n v="1457617359"/>
    <n v="1455025359"/>
    <b v="0"/>
    <x v="83"/>
    <b v="0"/>
    <s v="theater/spaces"/>
    <n v="8.8000000000000003E-4"/>
    <x v="2249"/>
    <x v="1"/>
    <x v="38"/>
  </r>
  <r>
    <n v="3075"/>
    <x v="3074"/>
    <x v="3073"/>
    <x v="36"/>
    <x v="2044"/>
    <x v="2"/>
    <x v="0"/>
    <s v="USD"/>
    <n v="1471573640"/>
    <n v="1467253640"/>
    <b v="0"/>
    <x v="9"/>
    <b v="0"/>
    <s v="theater/spaces"/>
    <n v="8.6400000000000005E-2"/>
    <x v="2250"/>
    <x v="1"/>
    <x v="38"/>
  </r>
  <r>
    <n v="3076"/>
    <x v="3075"/>
    <x v="3074"/>
    <x v="3"/>
    <x v="84"/>
    <x v="2"/>
    <x v="0"/>
    <s v="USD"/>
    <n v="1444405123"/>
    <n v="1439221123"/>
    <b v="0"/>
    <x v="133"/>
    <b v="0"/>
    <s v="theater/spaces"/>
    <n v="0.15060000000000001"/>
    <x v="2251"/>
    <x v="1"/>
    <x v="38"/>
  </r>
  <r>
    <n v="3077"/>
    <x v="3076"/>
    <x v="3075"/>
    <x v="29"/>
    <x v="522"/>
    <x v="2"/>
    <x v="5"/>
    <s v="CAD"/>
    <n v="1488495478"/>
    <n v="1485903478"/>
    <b v="0"/>
    <x v="84"/>
    <b v="0"/>
    <s v="theater/spaces"/>
    <n v="4.7727272727272731E-3"/>
    <x v="1859"/>
    <x v="1"/>
    <x v="38"/>
  </r>
  <r>
    <n v="3078"/>
    <x v="3077"/>
    <x v="3076"/>
    <x v="127"/>
    <x v="1840"/>
    <x v="2"/>
    <x v="0"/>
    <s v="USD"/>
    <n v="1424920795"/>
    <n v="1422328795"/>
    <b v="0"/>
    <x v="83"/>
    <b v="0"/>
    <s v="theater/spaces"/>
    <n v="1.1833333333333333E-3"/>
    <x v="1989"/>
    <x v="1"/>
    <x v="38"/>
  </r>
  <r>
    <n v="3079"/>
    <x v="3078"/>
    <x v="3077"/>
    <x v="388"/>
    <x v="2045"/>
    <x v="2"/>
    <x v="0"/>
    <s v="USD"/>
    <n v="1427040435"/>
    <n v="1424452035"/>
    <b v="0"/>
    <x v="74"/>
    <b v="0"/>
    <s v="theater/spaces"/>
    <n v="8.4173998587352451E-3"/>
    <x v="2252"/>
    <x v="1"/>
    <x v="38"/>
  </r>
  <r>
    <n v="3080"/>
    <x v="3079"/>
    <x v="3078"/>
    <x v="71"/>
    <x v="308"/>
    <x v="2"/>
    <x v="0"/>
    <s v="USD"/>
    <n v="1419644444"/>
    <n v="1414456844"/>
    <b v="0"/>
    <x v="63"/>
    <b v="0"/>
    <s v="theater/spaces"/>
    <n v="1.8799999999999999E-4"/>
    <x v="2253"/>
    <x v="1"/>
    <x v="38"/>
  </r>
  <r>
    <n v="3081"/>
    <x v="3080"/>
    <x v="3079"/>
    <x v="80"/>
    <x v="2046"/>
    <x v="2"/>
    <x v="0"/>
    <s v="USD"/>
    <n v="1442722891"/>
    <n v="1440130891"/>
    <b v="0"/>
    <x v="81"/>
    <b v="0"/>
    <s v="theater/spaces"/>
    <n v="2.1029999999999998E-3"/>
    <x v="2254"/>
    <x v="1"/>
    <x v="38"/>
  </r>
  <r>
    <n v="3082"/>
    <x v="3081"/>
    <x v="3080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x v="3082"/>
    <x v="3081"/>
    <x v="22"/>
    <x v="443"/>
    <x v="2"/>
    <x v="0"/>
    <s v="USD"/>
    <n v="1409547600"/>
    <n v="1406986278"/>
    <b v="0"/>
    <x v="83"/>
    <b v="0"/>
    <s v="theater/spaces"/>
    <n v="2.8E-3"/>
    <x v="806"/>
    <x v="1"/>
    <x v="38"/>
  </r>
  <r>
    <n v="3084"/>
    <x v="3083"/>
    <x v="3082"/>
    <x v="389"/>
    <x v="2047"/>
    <x v="2"/>
    <x v="0"/>
    <s v="USD"/>
    <n v="1430851680"/>
    <n v="1428340931"/>
    <b v="0"/>
    <x v="79"/>
    <b v="0"/>
    <s v="theater/spaces"/>
    <n v="0.11579206701157921"/>
    <x v="2255"/>
    <x v="1"/>
    <x v="38"/>
  </r>
  <r>
    <n v="3085"/>
    <x v="3084"/>
    <x v="3083"/>
    <x v="31"/>
    <x v="904"/>
    <x v="2"/>
    <x v="0"/>
    <s v="USD"/>
    <n v="1443561159"/>
    <n v="1440969159"/>
    <b v="0"/>
    <x v="82"/>
    <b v="0"/>
    <s v="theater/spaces"/>
    <n v="2.4400000000000002E-2"/>
    <x v="2256"/>
    <x v="1"/>
    <x v="38"/>
  </r>
  <r>
    <n v="3086"/>
    <x v="3085"/>
    <x v="3084"/>
    <x v="22"/>
    <x v="155"/>
    <x v="2"/>
    <x v="13"/>
    <s v="EUR"/>
    <n v="1439827559"/>
    <n v="1434643559"/>
    <b v="0"/>
    <x v="83"/>
    <b v="0"/>
    <s v="theater/spaces"/>
    <n v="2.5000000000000001E-3"/>
    <x v="412"/>
    <x v="1"/>
    <x v="38"/>
  </r>
  <r>
    <n v="3087"/>
    <x v="3086"/>
    <x v="3085"/>
    <x v="22"/>
    <x v="366"/>
    <x v="2"/>
    <x v="0"/>
    <s v="USD"/>
    <n v="1482294990"/>
    <n v="1477107390"/>
    <b v="0"/>
    <x v="84"/>
    <b v="0"/>
    <s v="theater/spaces"/>
    <n v="6.2500000000000003E-3"/>
    <x v="372"/>
    <x v="1"/>
    <x v="38"/>
  </r>
  <r>
    <n v="3088"/>
    <x v="3087"/>
    <x v="3086"/>
    <x v="99"/>
    <x v="691"/>
    <x v="2"/>
    <x v="0"/>
    <s v="USD"/>
    <n v="1420724460"/>
    <n v="1418046247"/>
    <b v="0"/>
    <x v="83"/>
    <b v="0"/>
    <s v="theater/spaces"/>
    <n v="1.9384615384615384E-3"/>
    <x v="840"/>
    <x v="1"/>
    <x v="38"/>
  </r>
  <r>
    <n v="3089"/>
    <x v="3088"/>
    <x v="3087"/>
    <x v="31"/>
    <x v="2048"/>
    <x v="2"/>
    <x v="0"/>
    <s v="USD"/>
    <n v="1468029540"/>
    <n v="1465304483"/>
    <b v="0"/>
    <x v="43"/>
    <b v="0"/>
    <s v="theater/spaces"/>
    <n v="0.23416000000000001"/>
    <x v="2257"/>
    <x v="1"/>
    <x v="38"/>
  </r>
  <r>
    <n v="3090"/>
    <x v="3089"/>
    <x v="3088"/>
    <x v="390"/>
    <x v="2049"/>
    <x v="2"/>
    <x v="0"/>
    <s v="USD"/>
    <n v="1430505545"/>
    <n v="1425325145"/>
    <b v="0"/>
    <x v="82"/>
    <b v="0"/>
    <s v="theater/spaces"/>
    <n v="5.080888888888889E-2"/>
    <x v="2258"/>
    <x v="1"/>
    <x v="38"/>
  </r>
  <r>
    <n v="3091"/>
    <x v="3090"/>
    <x v="3089"/>
    <x v="10"/>
    <x v="2050"/>
    <x v="2"/>
    <x v="0"/>
    <s v="USD"/>
    <n v="1471214743"/>
    <n v="1468622743"/>
    <b v="0"/>
    <x v="82"/>
    <b v="0"/>
    <s v="theater/spaces"/>
    <n v="0.15920000000000001"/>
    <x v="2259"/>
    <x v="1"/>
    <x v="38"/>
  </r>
  <r>
    <n v="3092"/>
    <x v="3091"/>
    <x v="3090"/>
    <x v="57"/>
    <x v="2051"/>
    <x v="2"/>
    <x v="0"/>
    <s v="USD"/>
    <n v="1444946400"/>
    <n v="1441723912"/>
    <b v="0"/>
    <x v="64"/>
    <b v="0"/>
    <s v="theater/spaces"/>
    <n v="1.1831900000000001E-2"/>
    <x v="2260"/>
    <x v="1"/>
    <x v="38"/>
  </r>
  <r>
    <n v="3093"/>
    <x v="3092"/>
    <x v="3091"/>
    <x v="23"/>
    <x v="2052"/>
    <x v="2"/>
    <x v="5"/>
    <s v="CAD"/>
    <n v="1401595140"/>
    <n v="1398980941"/>
    <b v="0"/>
    <x v="57"/>
    <b v="0"/>
    <s v="theater/spaces"/>
    <n v="0.22750000000000001"/>
    <x v="2261"/>
    <x v="1"/>
    <x v="38"/>
  </r>
  <r>
    <n v="3094"/>
    <x v="3093"/>
    <x v="3092"/>
    <x v="57"/>
    <x v="379"/>
    <x v="2"/>
    <x v="0"/>
    <s v="USD"/>
    <n v="1442775956"/>
    <n v="1437591956"/>
    <b v="0"/>
    <x v="29"/>
    <b v="0"/>
    <s v="theater/spaces"/>
    <n v="2.5000000000000001E-4"/>
    <x v="384"/>
    <x v="1"/>
    <x v="38"/>
  </r>
  <r>
    <n v="3095"/>
    <x v="3094"/>
    <x v="3093"/>
    <x v="391"/>
    <x v="155"/>
    <x v="2"/>
    <x v="0"/>
    <s v="USD"/>
    <n v="1470011780"/>
    <n v="1464827780"/>
    <b v="0"/>
    <x v="29"/>
    <b v="0"/>
    <s v="theater/spaces"/>
    <n v="3.351206434316354E-3"/>
    <x v="73"/>
    <x v="1"/>
    <x v="38"/>
  </r>
  <r>
    <n v="3096"/>
    <x v="3095"/>
    <x v="3094"/>
    <x v="22"/>
    <x v="1955"/>
    <x v="2"/>
    <x v="0"/>
    <s v="USD"/>
    <n v="1432151326"/>
    <n v="1429559326"/>
    <b v="0"/>
    <x v="25"/>
    <b v="0"/>
    <s v="theater/spaces"/>
    <n v="3.9750000000000001E-2"/>
    <x v="2262"/>
    <x v="1"/>
    <x v="38"/>
  </r>
  <r>
    <n v="3097"/>
    <x v="3096"/>
    <x v="3095"/>
    <x v="3"/>
    <x v="2053"/>
    <x v="2"/>
    <x v="1"/>
    <s v="GBP"/>
    <n v="1475848800"/>
    <n v="1474027501"/>
    <b v="0"/>
    <x v="288"/>
    <b v="0"/>
    <s v="theater/spaces"/>
    <n v="0.17150000000000001"/>
    <x v="2263"/>
    <x v="1"/>
    <x v="38"/>
  </r>
  <r>
    <n v="3098"/>
    <x v="3097"/>
    <x v="3096"/>
    <x v="392"/>
    <x v="2054"/>
    <x v="2"/>
    <x v="0"/>
    <s v="USD"/>
    <n v="1454890620"/>
    <n v="1450724449"/>
    <b v="0"/>
    <x v="74"/>
    <b v="0"/>
    <s v="theater/spaces"/>
    <n v="3.608004104669061E-2"/>
    <x v="2264"/>
    <x v="1"/>
    <x v="38"/>
  </r>
  <r>
    <n v="3099"/>
    <x v="3098"/>
    <x v="3097"/>
    <x v="13"/>
    <x v="2055"/>
    <x v="2"/>
    <x v="0"/>
    <s v="USD"/>
    <n v="1455251591"/>
    <n v="1452659591"/>
    <b v="0"/>
    <x v="81"/>
    <b v="0"/>
    <s v="theater/spaces"/>
    <n v="0.13900000000000001"/>
    <x v="2265"/>
    <x v="1"/>
    <x v="38"/>
  </r>
  <r>
    <n v="3100"/>
    <x v="3099"/>
    <x v="3098"/>
    <x v="14"/>
    <x v="2056"/>
    <x v="2"/>
    <x v="0"/>
    <s v="USD"/>
    <n v="1413816975"/>
    <n v="1411224975"/>
    <b v="0"/>
    <x v="62"/>
    <b v="0"/>
    <s v="theater/spaces"/>
    <n v="0.15225"/>
    <x v="2266"/>
    <x v="1"/>
    <x v="38"/>
  </r>
  <r>
    <n v="3101"/>
    <x v="3100"/>
    <x v="3099"/>
    <x v="30"/>
    <x v="452"/>
    <x v="2"/>
    <x v="6"/>
    <s v="EUR"/>
    <n v="1437033360"/>
    <n v="1434445937"/>
    <b v="0"/>
    <x v="8"/>
    <b v="0"/>
    <s v="theater/spaces"/>
    <n v="0.12"/>
    <x v="384"/>
    <x v="1"/>
    <x v="38"/>
  </r>
  <r>
    <n v="3102"/>
    <x v="3101"/>
    <x v="3100"/>
    <x v="194"/>
    <x v="2057"/>
    <x v="2"/>
    <x v="1"/>
    <s v="GBP"/>
    <n v="1471939818"/>
    <n v="1467619818"/>
    <b v="0"/>
    <x v="240"/>
    <b v="0"/>
    <s v="theater/spaces"/>
    <n v="0.391125"/>
    <x v="2267"/>
    <x v="1"/>
    <x v="38"/>
  </r>
  <r>
    <n v="3103"/>
    <x v="3102"/>
    <x v="3101"/>
    <x v="393"/>
    <x v="143"/>
    <x v="2"/>
    <x v="0"/>
    <s v="USD"/>
    <n v="1434080706"/>
    <n v="1428896706"/>
    <b v="0"/>
    <x v="84"/>
    <b v="0"/>
    <s v="theater/spaces"/>
    <n v="2.6829268292682929E-3"/>
    <x v="148"/>
    <x v="1"/>
    <x v="38"/>
  </r>
  <r>
    <n v="3104"/>
    <x v="3103"/>
    <x v="3102"/>
    <x v="23"/>
    <x v="1699"/>
    <x v="2"/>
    <x v="2"/>
    <s v="AUD"/>
    <n v="1422928800"/>
    <n v="1420235311"/>
    <b v="0"/>
    <x v="81"/>
    <b v="0"/>
    <s v="theater/spaces"/>
    <n v="0.29625000000000001"/>
    <x v="2268"/>
    <x v="1"/>
    <x v="38"/>
  </r>
  <r>
    <n v="3105"/>
    <x v="3104"/>
    <x v="3103"/>
    <x v="394"/>
    <x v="2058"/>
    <x v="2"/>
    <x v="0"/>
    <s v="USD"/>
    <n v="1413694800"/>
    <n v="1408986916"/>
    <b v="0"/>
    <x v="162"/>
    <b v="0"/>
    <s v="theater/spaces"/>
    <n v="0.4236099230111206"/>
    <x v="2269"/>
    <x v="1"/>
    <x v="38"/>
  </r>
  <r>
    <n v="3106"/>
    <x v="3105"/>
    <x v="3104"/>
    <x v="28"/>
    <x v="781"/>
    <x v="2"/>
    <x v="1"/>
    <s v="GBP"/>
    <n v="1442440800"/>
    <n v="1440497876"/>
    <b v="0"/>
    <x v="80"/>
    <b v="0"/>
    <s v="theater/spaces"/>
    <n v="4.1000000000000002E-2"/>
    <x v="2270"/>
    <x v="1"/>
    <x v="38"/>
  </r>
  <r>
    <n v="3107"/>
    <x v="3106"/>
    <x v="3105"/>
    <x v="79"/>
    <x v="2059"/>
    <x v="2"/>
    <x v="0"/>
    <s v="USD"/>
    <n v="1431372751"/>
    <n v="1430767951"/>
    <b v="0"/>
    <x v="60"/>
    <b v="0"/>
    <s v="theater/spaces"/>
    <n v="0.197625"/>
    <x v="2271"/>
    <x v="1"/>
    <x v="38"/>
  </r>
  <r>
    <n v="3108"/>
    <x v="3107"/>
    <x v="3106"/>
    <x v="63"/>
    <x v="375"/>
    <x v="2"/>
    <x v="0"/>
    <s v="USD"/>
    <n v="1430234394"/>
    <n v="1425053994"/>
    <b v="0"/>
    <x v="84"/>
    <b v="0"/>
    <s v="theater/spaces"/>
    <n v="5.1999999999999995E-4"/>
    <x v="31"/>
    <x v="1"/>
    <x v="38"/>
  </r>
  <r>
    <n v="3109"/>
    <x v="3108"/>
    <x v="3107"/>
    <x v="228"/>
    <x v="2060"/>
    <x v="2"/>
    <x v="0"/>
    <s v="USD"/>
    <n v="1409194810"/>
    <n v="1406170810"/>
    <b v="0"/>
    <x v="229"/>
    <b v="0"/>
    <s v="theater/spaces"/>
    <n v="0.25030188679245285"/>
    <x v="2272"/>
    <x v="1"/>
    <x v="38"/>
  </r>
  <r>
    <n v="3110"/>
    <x v="3109"/>
    <x v="3108"/>
    <x v="31"/>
    <x v="115"/>
    <x v="2"/>
    <x v="0"/>
    <s v="USD"/>
    <n v="1487465119"/>
    <n v="1484009119"/>
    <b v="0"/>
    <x v="29"/>
    <b v="0"/>
    <s v="theater/spaces"/>
    <n v="4.0000000000000002E-4"/>
    <x v="119"/>
    <x v="1"/>
    <x v="38"/>
  </r>
  <r>
    <n v="3111"/>
    <x v="3110"/>
    <x v="3109"/>
    <x v="22"/>
    <x v="2061"/>
    <x v="2"/>
    <x v="0"/>
    <s v="USD"/>
    <n v="1412432220"/>
    <n v="1409753820"/>
    <b v="0"/>
    <x v="88"/>
    <b v="0"/>
    <s v="theater/spaces"/>
    <n v="0.26640000000000003"/>
    <x v="2273"/>
    <x v="1"/>
    <x v="38"/>
  </r>
  <r>
    <n v="3112"/>
    <x v="3111"/>
    <x v="3110"/>
    <x v="34"/>
    <x v="2062"/>
    <x v="2"/>
    <x v="0"/>
    <s v="USD"/>
    <n v="1477968934"/>
    <n v="1472784934"/>
    <b v="0"/>
    <x v="82"/>
    <b v="0"/>
    <s v="theater/spaces"/>
    <n v="4.7363636363636365E-2"/>
    <x v="2274"/>
    <x v="1"/>
    <x v="38"/>
  </r>
  <r>
    <n v="3113"/>
    <x v="3112"/>
    <x v="3111"/>
    <x v="395"/>
    <x v="673"/>
    <x v="2"/>
    <x v="0"/>
    <s v="USD"/>
    <n v="1429291982"/>
    <n v="1426699982"/>
    <b v="0"/>
    <x v="77"/>
    <b v="0"/>
    <s v="theater/spaces"/>
    <n v="4.2435339894712751E-2"/>
    <x v="2275"/>
    <x v="1"/>
    <x v="38"/>
  </r>
  <r>
    <n v="3114"/>
    <x v="3113"/>
    <x v="3112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x v="3114"/>
    <x v="3113"/>
    <x v="3"/>
    <x v="452"/>
    <x v="2"/>
    <x v="11"/>
    <s v="SEK"/>
    <n v="1465123427"/>
    <n v="1462531427"/>
    <b v="0"/>
    <x v="29"/>
    <b v="0"/>
    <s v="theater/spaces"/>
    <n v="0.03"/>
    <x v="468"/>
    <x v="1"/>
    <x v="38"/>
  </r>
  <r>
    <n v="3116"/>
    <x v="3115"/>
    <x v="3114"/>
    <x v="47"/>
    <x v="357"/>
    <x v="2"/>
    <x v="0"/>
    <s v="USD"/>
    <n v="1427890925"/>
    <n v="1426681325"/>
    <b v="0"/>
    <x v="73"/>
    <b v="0"/>
    <s v="theater/spaces"/>
    <n v="0.57333333333333336"/>
    <x v="1380"/>
    <x v="1"/>
    <x v="38"/>
  </r>
  <r>
    <n v="3117"/>
    <x v="3116"/>
    <x v="3115"/>
    <x v="28"/>
    <x v="116"/>
    <x v="2"/>
    <x v="1"/>
    <s v="GBP"/>
    <n v="1464354720"/>
    <n v="1463648360"/>
    <b v="0"/>
    <x v="29"/>
    <b v="0"/>
    <s v="theater/spaces"/>
    <n v="1E-3"/>
    <x v="120"/>
    <x v="1"/>
    <x v="38"/>
  </r>
  <r>
    <n v="3118"/>
    <x v="3117"/>
    <x v="3116"/>
    <x v="69"/>
    <x v="551"/>
    <x v="2"/>
    <x v="11"/>
    <s v="SEK"/>
    <n v="1467473723"/>
    <n v="1465832123"/>
    <b v="0"/>
    <x v="84"/>
    <b v="0"/>
    <s v="theater/spaces"/>
    <n v="3.0999999999999999E-3"/>
    <x v="2276"/>
    <x v="1"/>
    <x v="38"/>
  </r>
  <r>
    <n v="3119"/>
    <x v="3118"/>
    <x v="3117"/>
    <x v="3"/>
    <x v="139"/>
    <x v="2"/>
    <x v="0"/>
    <s v="USD"/>
    <n v="1427414732"/>
    <n v="1424826332"/>
    <b v="0"/>
    <x v="29"/>
    <b v="0"/>
    <s v="theater/spaces"/>
    <n v="5.0000000000000001E-4"/>
    <x v="144"/>
    <x v="1"/>
    <x v="38"/>
  </r>
  <r>
    <n v="3120"/>
    <x v="3119"/>
    <x v="3118"/>
    <x v="396"/>
    <x v="1491"/>
    <x v="2"/>
    <x v="9"/>
    <s v="EUR"/>
    <n v="1462484196"/>
    <n v="1457303796"/>
    <b v="0"/>
    <x v="73"/>
    <b v="0"/>
    <s v="theater/spaces"/>
    <n v="9.8461538461538464E-5"/>
    <x v="2277"/>
    <x v="1"/>
    <x v="38"/>
  </r>
  <r>
    <n v="3121"/>
    <x v="3120"/>
    <x v="3119"/>
    <x v="15"/>
    <x v="115"/>
    <x v="1"/>
    <x v="5"/>
    <s v="CAD"/>
    <n v="1411748335"/>
    <n v="1406564335"/>
    <b v="0"/>
    <x v="29"/>
    <b v="0"/>
    <s v="theater/spaces"/>
    <n v="6.6666666666666671E-3"/>
    <x v="119"/>
    <x v="1"/>
    <x v="38"/>
  </r>
  <r>
    <n v="3122"/>
    <x v="3121"/>
    <x v="3120"/>
    <x v="212"/>
    <x v="851"/>
    <x v="1"/>
    <x v="0"/>
    <s v="USD"/>
    <n v="1478733732"/>
    <n v="1478298132"/>
    <b v="0"/>
    <x v="84"/>
    <b v="0"/>
    <s v="theater/spaces"/>
    <n v="0.58291457286432158"/>
    <x v="2278"/>
    <x v="1"/>
    <x v="38"/>
  </r>
  <r>
    <n v="3123"/>
    <x v="3122"/>
    <x v="3121"/>
    <x v="152"/>
    <x v="2063"/>
    <x v="1"/>
    <x v="0"/>
    <s v="USD"/>
    <n v="1468108198"/>
    <n v="1465516198"/>
    <b v="0"/>
    <x v="493"/>
    <b v="0"/>
    <s v="theater/spaces"/>
    <n v="0.68153600000000003"/>
    <x v="2279"/>
    <x v="1"/>
    <x v="38"/>
  </r>
  <r>
    <n v="3124"/>
    <x v="3123"/>
    <x v="3122"/>
    <x v="397"/>
    <x v="375"/>
    <x v="1"/>
    <x v="0"/>
    <s v="USD"/>
    <n v="1422902601"/>
    <n v="1417718601"/>
    <b v="0"/>
    <x v="80"/>
    <b v="0"/>
    <s v="theater/spaces"/>
    <n v="3.2499999999999997E-5"/>
    <x v="2280"/>
    <x v="1"/>
    <x v="38"/>
  </r>
  <r>
    <n v="3125"/>
    <x v="3124"/>
    <x v="3123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x v="3125"/>
    <x v="3124"/>
    <x v="31"/>
    <x v="578"/>
    <x v="1"/>
    <x v="0"/>
    <s v="USD"/>
    <n v="1459121162"/>
    <n v="1456532762"/>
    <b v="0"/>
    <x v="57"/>
    <b v="0"/>
    <s v="theater/spaces"/>
    <n v="4.1599999999999998E-2"/>
    <x v="2281"/>
    <x v="1"/>
    <x v="38"/>
  </r>
  <r>
    <n v="3127"/>
    <x v="3126"/>
    <x v="3125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x v="3127"/>
    <x v="3126"/>
    <x v="36"/>
    <x v="2064"/>
    <x v="3"/>
    <x v="0"/>
    <s v="USD"/>
    <n v="1489690141"/>
    <n v="1487101741"/>
    <b v="0"/>
    <x v="27"/>
    <b v="0"/>
    <s v="theater/plays"/>
    <n v="1.0860666666666667"/>
    <x v="2282"/>
    <x v="1"/>
    <x v="6"/>
  </r>
  <r>
    <n v="3129"/>
    <x v="3128"/>
    <x v="3127"/>
    <x v="21"/>
    <x v="115"/>
    <x v="3"/>
    <x v="0"/>
    <s v="USD"/>
    <n v="1492542819"/>
    <n v="1489090419"/>
    <b v="0"/>
    <x v="29"/>
    <b v="0"/>
    <s v="theater/plays"/>
    <n v="8.0000000000000002E-3"/>
    <x v="119"/>
    <x v="1"/>
    <x v="6"/>
  </r>
  <r>
    <n v="3130"/>
    <x v="3129"/>
    <x v="3128"/>
    <x v="3"/>
    <x v="672"/>
    <x v="3"/>
    <x v="0"/>
    <s v="USD"/>
    <n v="1492145940"/>
    <n v="1489504916"/>
    <b v="0"/>
    <x v="80"/>
    <b v="0"/>
    <s v="theater/plays"/>
    <n v="3.7499999999999999E-2"/>
    <x v="2283"/>
    <x v="1"/>
    <x v="6"/>
  </r>
  <r>
    <n v="3131"/>
    <x v="3130"/>
    <x v="3129"/>
    <x v="393"/>
    <x v="2043"/>
    <x v="3"/>
    <x v="0"/>
    <s v="USD"/>
    <n v="1491656045"/>
    <n v="1489067645"/>
    <b v="0"/>
    <x v="8"/>
    <b v="0"/>
    <s v="theater/plays"/>
    <n v="0.15731707317073171"/>
    <x v="404"/>
    <x v="1"/>
    <x v="6"/>
  </r>
  <r>
    <n v="3132"/>
    <x v="3131"/>
    <x v="3130"/>
    <x v="11"/>
    <x v="115"/>
    <x v="3"/>
    <x v="0"/>
    <s v="USD"/>
    <n v="1492759460"/>
    <n v="1487579060"/>
    <b v="0"/>
    <x v="29"/>
    <b v="0"/>
    <s v="theater/plays"/>
    <n v="3.3333333333333332E-4"/>
    <x v="119"/>
    <x v="1"/>
    <x v="6"/>
  </r>
  <r>
    <n v="3133"/>
    <x v="3132"/>
    <x v="3131"/>
    <x v="2"/>
    <x v="2065"/>
    <x v="3"/>
    <x v="1"/>
    <s v="GBP"/>
    <n v="1490358834"/>
    <n v="1487770434"/>
    <b v="0"/>
    <x v="38"/>
    <b v="0"/>
    <s v="theater/plays"/>
    <n v="1.08"/>
    <x v="1209"/>
    <x v="1"/>
    <x v="6"/>
  </r>
  <r>
    <n v="3134"/>
    <x v="3133"/>
    <x v="3132"/>
    <x v="28"/>
    <x v="1175"/>
    <x v="3"/>
    <x v="1"/>
    <s v="GBP"/>
    <n v="1490631419"/>
    <n v="1488820619"/>
    <b v="0"/>
    <x v="8"/>
    <b v="0"/>
    <s v="theater/plays"/>
    <n v="0.22500000000000001"/>
    <x v="654"/>
    <x v="1"/>
    <x v="6"/>
  </r>
  <r>
    <n v="3135"/>
    <x v="3134"/>
    <x v="3133"/>
    <x v="398"/>
    <x v="2066"/>
    <x v="3"/>
    <x v="0"/>
    <s v="USD"/>
    <n v="1491277121"/>
    <n v="1489376321"/>
    <b v="0"/>
    <x v="63"/>
    <b v="0"/>
    <s v="theater/plays"/>
    <n v="0.20849420849420849"/>
    <x v="2284"/>
    <x v="1"/>
    <x v="6"/>
  </r>
  <r>
    <n v="3136"/>
    <x v="3135"/>
    <x v="3134"/>
    <x v="2"/>
    <x v="2067"/>
    <x v="3"/>
    <x v="1"/>
    <s v="GBP"/>
    <n v="1491001140"/>
    <n v="1487847954"/>
    <b v="0"/>
    <x v="19"/>
    <b v="0"/>
    <s v="theater/plays"/>
    <n v="1.278"/>
    <x v="2285"/>
    <x v="1"/>
    <x v="6"/>
  </r>
  <r>
    <n v="3137"/>
    <x v="3136"/>
    <x v="3135"/>
    <x v="15"/>
    <x v="155"/>
    <x v="3"/>
    <x v="0"/>
    <s v="USD"/>
    <n v="1493838720"/>
    <n v="1489439669"/>
    <b v="0"/>
    <x v="29"/>
    <b v="0"/>
    <s v="theater/plays"/>
    <n v="3.3333333333333333E-2"/>
    <x v="73"/>
    <x v="1"/>
    <x v="6"/>
  </r>
  <r>
    <n v="3138"/>
    <x v="3137"/>
    <x v="3136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x v="3138"/>
    <x v="3137"/>
    <x v="63"/>
    <x v="651"/>
    <x v="3"/>
    <x v="14"/>
    <s v="MXN"/>
    <n v="1490416380"/>
    <n v="1487485760"/>
    <b v="0"/>
    <x v="79"/>
    <b v="0"/>
    <s v="theater/plays"/>
    <n v="5.3999999999999999E-2"/>
    <x v="2286"/>
    <x v="1"/>
    <x v="6"/>
  </r>
  <r>
    <n v="3140"/>
    <x v="3139"/>
    <x v="3138"/>
    <x v="3"/>
    <x v="2068"/>
    <x v="3"/>
    <x v="6"/>
    <s v="EUR"/>
    <n v="1491581703"/>
    <n v="1488993303"/>
    <b v="0"/>
    <x v="80"/>
    <b v="0"/>
    <s v="theater/plays"/>
    <n v="9.5999999999999992E-3"/>
    <x v="1228"/>
    <x v="1"/>
    <x v="6"/>
  </r>
  <r>
    <n v="3141"/>
    <x v="3140"/>
    <x v="3139"/>
    <x v="2"/>
    <x v="2069"/>
    <x v="3"/>
    <x v="9"/>
    <s v="EUR"/>
    <n v="1492372800"/>
    <n v="1488823488"/>
    <b v="0"/>
    <x v="22"/>
    <b v="0"/>
    <s v="theater/plays"/>
    <n v="0.51600000000000001"/>
    <x v="2287"/>
    <x v="1"/>
    <x v="6"/>
  </r>
  <r>
    <n v="3142"/>
    <x v="3141"/>
    <x v="3140"/>
    <x v="181"/>
    <x v="372"/>
    <x v="3"/>
    <x v="1"/>
    <s v="GBP"/>
    <n v="1489922339"/>
    <n v="1487333939"/>
    <b v="0"/>
    <x v="83"/>
    <b v="0"/>
    <s v="theater/plays"/>
    <n v="1.6363636363636365E-2"/>
    <x v="2"/>
    <x v="1"/>
    <x v="6"/>
  </r>
  <r>
    <n v="3143"/>
    <x v="3142"/>
    <x v="3141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x v="3143"/>
    <x v="3142"/>
    <x v="3"/>
    <x v="2070"/>
    <x v="3"/>
    <x v="0"/>
    <s v="USD"/>
    <n v="1489903200"/>
    <n v="1488459307"/>
    <b v="0"/>
    <x v="209"/>
    <b v="0"/>
    <s v="theater/plays"/>
    <n v="0.754"/>
    <x v="2288"/>
    <x v="1"/>
    <x v="6"/>
  </r>
  <r>
    <n v="3145"/>
    <x v="3144"/>
    <x v="3143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x v="3145"/>
    <x v="3144"/>
    <x v="63"/>
    <x v="2071"/>
    <x v="3"/>
    <x v="14"/>
    <s v="MXN"/>
    <n v="1492356166"/>
    <n v="1488471766"/>
    <b v="0"/>
    <x v="8"/>
    <b v="0"/>
    <s v="theater/plays"/>
    <n v="0.105"/>
    <x v="2289"/>
    <x v="1"/>
    <x v="6"/>
  </r>
  <r>
    <n v="3147"/>
    <x v="3146"/>
    <x v="3145"/>
    <x v="22"/>
    <x v="2072"/>
    <x v="0"/>
    <x v="0"/>
    <s v="USD"/>
    <n v="1415319355"/>
    <n v="1411859755"/>
    <b v="1"/>
    <x v="496"/>
    <b v="1"/>
    <s v="theater/plays"/>
    <n v="1.1752499999999999"/>
    <x v="2290"/>
    <x v="1"/>
    <x v="6"/>
  </r>
  <r>
    <n v="3148"/>
    <x v="3147"/>
    <x v="3146"/>
    <x v="40"/>
    <x v="2073"/>
    <x v="0"/>
    <x v="0"/>
    <s v="USD"/>
    <n v="1412136000"/>
    <n v="1410278284"/>
    <b v="1"/>
    <x v="7"/>
    <b v="1"/>
    <s v="theater/plays"/>
    <n v="1.3116666666666668"/>
    <x v="2291"/>
    <x v="1"/>
    <x v="6"/>
  </r>
  <r>
    <n v="3149"/>
    <x v="3148"/>
    <x v="3147"/>
    <x v="21"/>
    <x v="166"/>
    <x v="0"/>
    <x v="0"/>
    <s v="USD"/>
    <n v="1354845600"/>
    <n v="1352766300"/>
    <b v="1"/>
    <x v="20"/>
    <b v="1"/>
    <s v="theater/plays"/>
    <n v="1.04"/>
    <x v="368"/>
    <x v="1"/>
    <x v="6"/>
  </r>
  <r>
    <n v="3150"/>
    <x v="3149"/>
    <x v="3148"/>
    <x v="8"/>
    <x v="2074"/>
    <x v="0"/>
    <x v="0"/>
    <s v="USD"/>
    <n v="1295928000"/>
    <n v="1288160403"/>
    <b v="1"/>
    <x v="201"/>
    <b v="1"/>
    <s v="theater/plays"/>
    <n v="1.01"/>
    <x v="2292"/>
    <x v="1"/>
    <x v="6"/>
  </r>
  <r>
    <n v="3151"/>
    <x v="3150"/>
    <x v="3149"/>
    <x v="8"/>
    <x v="2075"/>
    <x v="0"/>
    <x v="0"/>
    <s v="USD"/>
    <n v="1410379774"/>
    <n v="1407787774"/>
    <b v="1"/>
    <x v="69"/>
    <b v="1"/>
    <s v="theater/plays"/>
    <n v="1.004"/>
    <x v="2293"/>
    <x v="1"/>
    <x v="6"/>
  </r>
  <r>
    <n v="3152"/>
    <x v="3151"/>
    <x v="3150"/>
    <x v="41"/>
    <x v="2076"/>
    <x v="0"/>
    <x v="1"/>
    <s v="GBP"/>
    <n v="1383425367"/>
    <n v="1380833367"/>
    <b v="1"/>
    <x v="85"/>
    <b v="1"/>
    <s v="theater/plays"/>
    <n v="1.0595454545454546"/>
    <x v="2294"/>
    <x v="1"/>
    <x v="6"/>
  </r>
  <r>
    <n v="3153"/>
    <x v="3152"/>
    <x v="3151"/>
    <x v="9"/>
    <x v="2077"/>
    <x v="0"/>
    <x v="0"/>
    <s v="USD"/>
    <n v="1304225940"/>
    <n v="1301542937"/>
    <b v="1"/>
    <x v="198"/>
    <b v="1"/>
    <s v="theater/plays"/>
    <n v="3.3558333333333334"/>
    <x v="2295"/>
    <x v="1"/>
    <x v="6"/>
  </r>
  <r>
    <n v="3154"/>
    <x v="3153"/>
    <x v="3152"/>
    <x v="39"/>
    <x v="2059"/>
    <x v="0"/>
    <x v="0"/>
    <s v="USD"/>
    <n v="1333310458"/>
    <n v="1330722058"/>
    <b v="1"/>
    <x v="252"/>
    <b v="1"/>
    <s v="theater/plays"/>
    <n v="1.1292857142857142"/>
    <x v="2296"/>
    <x v="1"/>
    <x v="6"/>
  </r>
  <r>
    <n v="3155"/>
    <x v="3154"/>
    <x v="3153"/>
    <x v="10"/>
    <x v="2078"/>
    <x v="0"/>
    <x v="1"/>
    <s v="GBP"/>
    <n v="1356004725"/>
    <n v="1353412725"/>
    <b v="1"/>
    <x v="177"/>
    <b v="1"/>
    <s v="theater/plays"/>
    <n v="1.885046"/>
    <x v="2297"/>
    <x v="1"/>
    <x v="6"/>
  </r>
  <r>
    <n v="3156"/>
    <x v="3155"/>
    <x v="3154"/>
    <x v="62"/>
    <x v="2079"/>
    <x v="0"/>
    <x v="0"/>
    <s v="USD"/>
    <n v="1338591144"/>
    <n v="1335567144"/>
    <b v="1"/>
    <x v="30"/>
    <b v="1"/>
    <s v="theater/plays"/>
    <n v="1.0181818181818181"/>
    <x v="2298"/>
    <x v="1"/>
    <x v="6"/>
  </r>
  <r>
    <n v="3157"/>
    <x v="3156"/>
    <x v="3155"/>
    <x v="23"/>
    <x v="74"/>
    <x v="0"/>
    <x v="0"/>
    <s v="USD"/>
    <n v="1405746000"/>
    <n v="1404932105"/>
    <b v="1"/>
    <x v="14"/>
    <b v="1"/>
    <s v="theater/plays"/>
    <n v="1.01"/>
    <x v="2299"/>
    <x v="1"/>
    <x v="6"/>
  </r>
  <r>
    <n v="3158"/>
    <x v="3157"/>
    <x v="3156"/>
    <x v="10"/>
    <x v="2080"/>
    <x v="0"/>
    <x v="0"/>
    <s v="USD"/>
    <n v="1374523752"/>
    <n v="1371931752"/>
    <b v="1"/>
    <x v="50"/>
    <b v="1"/>
    <s v="theater/plays"/>
    <n v="1.1399999999999999"/>
    <x v="2300"/>
    <x v="1"/>
    <x v="6"/>
  </r>
  <r>
    <n v="3159"/>
    <x v="3158"/>
    <x v="3157"/>
    <x v="15"/>
    <x v="2081"/>
    <x v="0"/>
    <x v="0"/>
    <s v="USD"/>
    <n v="1326927600"/>
    <n v="1323221761"/>
    <b v="1"/>
    <x v="47"/>
    <b v="1"/>
    <s v="theater/plays"/>
    <n v="1.3348133333333334"/>
    <x v="2301"/>
    <x v="1"/>
    <x v="6"/>
  </r>
  <r>
    <n v="3160"/>
    <x v="3159"/>
    <x v="3158"/>
    <x v="37"/>
    <x v="2082"/>
    <x v="0"/>
    <x v="0"/>
    <s v="USD"/>
    <n v="1407905940"/>
    <n v="1405923687"/>
    <b v="1"/>
    <x v="7"/>
    <b v="1"/>
    <s v="theater/plays"/>
    <n v="1.0153333333333334"/>
    <x v="2302"/>
    <x v="1"/>
    <x v="6"/>
  </r>
  <r>
    <n v="3161"/>
    <x v="3160"/>
    <x v="3159"/>
    <x v="13"/>
    <x v="2083"/>
    <x v="0"/>
    <x v="1"/>
    <s v="GBP"/>
    <n v="1413377522"/>
    <n v="1410785522"/>
    <b v="1"/>
    <x v="142"/>
    <b v="1"/>
    <s v="theater/plays"/>
    <n v="1.0509999999999999"/>
    <x v="2303"/>
    <x v="1"/>
    <x v="6"/>
  </r>
  <r>
    <n v="3162"/>
    <x v="3161"/>
    <x v="3160"/>
    <x v="23"/>
    <x v="2084"/>
    <x v="0"/>
    <x v="0"/>
    <s v="USD"/>
    <n v="1404698400"/>
    <n v="1402331262"/>
    <b v="1"/>
    <x v="287"/>
    <b v="1"/>
    <s v="theater/plays"/>
    <n v="1.2715000000000001"/>
    <x v="2304"/>
    <x v="1"/>
    <x v="6"/>
  </r>
  <r>
    <n v="3163"/>
    <x v="3162"/>
    <x v="3161"/>
    <x v="93"/>
    <x v="2085"/>
    <x v="0"/>
    <x v="0"/>
    <s v="USD"/>
    <n v="1402855525"/>
    <n v="1400263525"/>
    <b v="1"/>
    <x v="250"/>
    <b v="1"/>
    <s v="theater/plays"/>
    <n v="1.1115384615384616"/>
    <x v="2305"/>
    <x v="1"/>
    <x v="6"/>
  </r>
  <r>
    <n v="3164"/>
    <x v="3163"/>
    <x v="3162"/>
    <x v="30"/>
    <x v="2086"/>
    <x v="0"/>
    <x v="0"/>
    <s v="USD"/>
    <n v="1402341615"/>
    <n v="1399490415"/>
    <b v="1"/>
    <x v="26"/>
    <b v="1"/>
    <s v="theater/plays"/>
    <n v="1.0676000000000001"/>
    <x v="2306"/>
    <x v="1"/>
    <x v="6"/>
  </r>
  <r>
    <n v="3165"/>
    <x v="3164"/>
    <x v="3163"/>
    <x v="47"/>
    <x v="2087"/>
    <x v="0"/>
    <x v="0"/>
    <s v="USD"/>
    <n v="1304395140"/>
    <n v="1302493760"/>
    <b v="1"/>
    <x v="64"/>
    <b v="1"/>
    <s v="theater/plays"/>
    <n v="1.6266666666666667"/>
    <x v="2307"/>
    <x v="1"/>
    <x v="6"/>
  </r>
  <r>
    <n v="3166"/>
    <x v="3165"/>
    <x v="3164"/>
    <x v="19"/>
    <x v="2088"/>
    <x v="0"/>
    <x v="0"/>
    <s v="USD"/>
    <n v="1416988740"/>
    <n v="1414514153"/>
    <b v="1"/>
    <x v="497"/>
    <b v="1"/>
    <s v="theater/plays"/>
    <n v="1.6022808571428573"/>
    <x v="2308"/>
    <x v="1"/>
    <x v="6"/>
  </r>
  <r>
    <n v="3167"/>
    <x v="3166"/>
    <x v="3165"/>
    <x v="9"/>
    <x v="2089"/>
    <x v="0"/>
    <x v="0"/>
    <s v="USD"/>
    <n v="1406952781"/>
    <n v="1405743181"/>
    <b v="1"/>
    <x v="165"/>
    <b v="1"/>
    <s v="theater/plays"/>
    <n v="1.1616666666666666"/>
    <x v="2309"/>
    <x v="1"/>
    <x v="6"/>
  </r>
  <r>
    <n v="3168"/>
    <x v="3167"/>
    <x v="3166"/>
    <x v="30"/>
    <x v="2090"/>
    <x v="0"/>
    <x v="0"/>
    <s v="USD"/>
    <n v="1402696800"/>
    <n v="1399948353"/>
    <b v="1"/>
    <x v="42"/>
    <b v="1"/>
    <s v="theater/plays"/>
    <n v="1.242"/>
    <x v="2310"/>
    <x v="1"/>
    <x v="6"/>
  </r>
  <r>
    <n v="3169"/>
    <x v="3168"/>
    <x v="3167"/>
    <x v="6"/>
    <x v="2091"/>
    <x v="0"/>
    <x v="0"/>
    <s v="USD"/>
    <n v="1386910740"/>
    <n v="1384364561"/>
    <b v="1"/>
    <x v="141"/>
    <b v="1"/>
    <s v="theater/plays"/>
    <n v="1.030125"/>
    <x v="984"/>
    <x v="1"/>
    <x v="6"/>
  </r>
  <r>
    <n v="3170"/>
    <x v="3169"/>
    <x v="3168"/>
    <x v="13"/>
    <x v="2092"/>
    <x v="0"/>
    <x v="0"/>
    <s v="USD"/>
    <n v="1404273600"/>
    <n v="1401414944"/>
    <b v="1"/>
    <x v="26"/>
    <b v="1"/>
    <s v="theater/plays"/>
    <n v="1.1225000000000001"/>
    <x v="2311"/>
    <x v="1"/>
    <x v="6"/>
  </r>
  <r>
    <n v="3171"/>
    <x v="3170"/>
    <x v="3169"/>
    <x v="39"/>
    <x v="2093"/>
    <x v="0"/>
    <x v="1"/>
    <s v="GBP"/>
    <n v="1462545358"/>
    <n v="1459953358"/>
    <b v="1"/>
    <x v="27"/>
    <b v="1"/>
    <s v="theater/plays"/>
    <n v="1.0881428571428571"/>
    <x v="2312"/>
    <x v="1"/>
    <x v="6"/>
  </r>
  <r>
    <n v="3172"/>
    <x v="3171"/>
    <x v="3170"/>
    <x v="13"/>
    <x v="2094"/>
    <x v="0"/>
    <x v="0"/>
    <s v="USD"/>
    <n v="1329240668"/>
    <n v="1326648668"/>
    <b v="1"/>
    <x v="60"/>
    <b v="1"/>
    <s v="theater/plays"/>
    <n v="1.1499999999999999"/>
    <x v="2313"/>
    <x v="1"/>
    <x v="6"/>
  </r>
  <r>
    <n v="3173"/>
    <x v="3172"/>
    <x v="3171"/>
    <x v="3"/>
    <x v="285"/>
    <x v="0"/>
    <x v="0"/>
    <s v="USD"/>
    <n v="1411765492"/>
    <n v="1409173492"/>
    <b v="1"/>
    <x v="142"/>
    <b v="1"/>
    <s v="theater/plays"/>
    <n v="1.03"/>
    <x v="2314"/>
    <x v="1"/>
    <x v="6"/>
  </r>
  <r>
    <n v="3174"/>
    <x v="3173"/>
    <x v="3172"/>
    <x v="9"/>
    <x v="2095"/>
    <x v="0"/>
    <x v="0"/>
    <s v="USD"/>
    <n v="1408999508"/>
    <n v="1407789908"/>
    <b v="1"/>
    <x v="23"/>
    <b v="1"/>
    <s v="theater/plays"/>
    <n v="1.0113333333333334"/>
    <x v="2315"/>
    <x v="1"/>
    <x v="6"/>
  </r>
  <r>
    <n v="3175"/>
    <x v="3174"/>
    <x v="3173"/>
    <x v="10"/>
    <x v="2096"/>
    <x v="0"/>
    <x v="0"/>
    <s v="USD"/>
    <n v="1297977427"/>
    <n v="1292793427"/>
    <b v="1"/>
    <x v="65"/>
    <b v="1"/>
    <s v="theater/plays"/>
    <n v="1.0955999999999999"/>
    <x v="2316"/>
    <x v="1"/>
    <x v="6"/>
  </r>
  <r>
    <n v="3176"/>
    <x v="3175"/>
    <x v="3174"/>
    <x v="168"/>
    <x v="1226"/>
    <x v="0"/>
    <x v="0"/>
    <s v="USD"/>
    <n v="1376838000"/>
    <n v="1374531631"/>
    <b v="1"/>
    <x v="165"/>
    <b v="1"/>
    <s v="theater/plays"/>
    <n v="1.148421052631579"/>
    <x v="2317"/>
    <x v="1"/>
    <x v="6"/>
  </r>
  <r>
    <n v="3177"/>
    <x v="3176"/>
    <x v="3175"/>
    <x v="30"/>
    <x v="2097"/>
    <x v="0"/>
    <x v="0"/>
    <s v="USD"/>
    <n v="1403366409"/>
    <n v="1400774409"/>
    <b v="1"/>
    <x v="13"/>
    <b v="1"/>
    <s v="theater/plays"/>
    <n v="1.1739999999999999"/>
    <x v="2318"/>
    <x v="1"/>
    <x v="6"/>
  </r>
  <r>
    <n v="3178"/>
    <x v="3177"/>
    <x v="3176"/>
    <x v="15"/>
    <x v="2098"/>
    <x v="0"/>
    <x v="1"/>
    <s v="GBP"/>
    <n v="1405521075"/>
    <n v="1402929075"/>
    <b v="1"/>
    <x v="76"/>
    <b v="1"/>
    <s v="theater/plays"/>
    <n v="1.7173333333333334"/>
    <x v="2319"/>
    <x v="1"/>
    <x v="6"/>
  </r>
  <r>
    <n v="3179"/>
    <x v="3178"/>
    <x v="3177"/>
    <x v="285"/>
    <x v="2099"/>
    <x v="0"/>
    <x v="0"/>
    <s v="USD"/>
    <n v="1367859071"/>
    <n v="1365699071"/>
    <b v="1"/>
    <x v="95"/>
    <b v="1"/>
    <s v="theater/plays"/>
    <n v="1.1416238095238094"/>
    <x v="2320"/>
    <x v="1"/>
    <x v="6"/>
  </r>
  <r>
    <n v="3180"/>
    <x v="3179"/>
    <x v="3178"/>
    <x v="38"/>
    <x v="2100"/>
    <x v="0"/>
    <x v="1"/>
    <s v="GBP"/>
    <n v="1403258049"/>
    <n v="1400666049"/>
    <b v="1"/>
    <x v="43"/>
    <b v="1"/>
    <s v="theater/plays"/>
    <n v="1.1975"/>
    <x v="2321"/>
    <x v="1"/>
    <x v="6"/>
  </r>
  <r>
    <n v="3181"/>
    <x v="3180"/>
    <x v="3179"/>
    <x v="2"/>
    <x v="614"/>
    <x v="0"/>
    <x v="1"/>
    <s v="GBP"/>
    <n v="1402848000"/>
    <n v="1400570787"/>
    <b v="1"/>
    <x v="41"/>
    <b v="1"/>
    <s v="theater/plays"/>
    <n v="1.0900000000000001"/>
    <x v="828"/>
    <x v="1"/>
    <x v="6"/>
  </r>
  <r>
    <n v="3182"/>
    <x v="3181"/>
    <x v="3180"/>
    <x v="39"/>
    <x v="2101"/>
    <x v="0"/>
    <x v="0"/>
    <s v="USD"/>
    <n v="1328029200"/>
    <n v="1323211621"/>
    <b v="1"/>
    <x v="299"/>
    <b v="1"/>
    <s v="theater/plays"/>
    <n v="1.0088571428571429"/>
    <x v="2322"/>
    <x v="1"/>
    <x v="6"/>
  </r>
  <r>
    <n v="3183"/>
    <x v="3182"/>
    <x v="3181"/>
    <x v="30"/>
    <x v="444"/>
    <x v="0"/>
    <x v="0"/>
    <s v="USD"/>
    <n v="1377284669"/>
    <n v="1375729469"/>
    <b v="1"/>
    <x v="32"/>
    <b v="1"/>
    <s v="theater/plays"/>
    <n v="1.0900000000000001"/>
    <x v="2323"/>
    <x v="1"/>
    <x v="6"/>
  </r>
  <r>
    <n v="3184"/>
    <x v="3183"/>
    <x v="3182"/>
    <x v="270"/>
    <x v="2102"/>
    <x v="0"/>
    <x v="0"/>
    <s v="USD"/>
    <n v="1404258631"/>
    <n v="1401666631"/>
    <b v="1"/>
    <x v="67"/>
    <b v="1"/>
    <s v="theater/plays"/>
    <n v="1.0720930232558139"/>
    <x v="2324"/>
    <x v="1"/>
    <x v="6"/>
  </r>
  <r>
    <n v="3185"/>
    <x v="3184"/>
    <x v="3183"/>
    <x v="28"/>
    <x v="325"/>
    <x v="0"/>
    <x v="1"/>
    <s v="GBP"/>
    <n v="1405553241"/>
    <n v="1404948441"/>
    <b v="1"/>
    <x v="54"/>
    <b v="1"/>
    <s v="theater/plays"/>
    <n v="1"/>
    <x v="694"/>
    <x v="1"/>
    <x v="6"/>
  </r>
  <r>
    <n v="3186"/>
    <x v="3185"/>
    <x v="3184"/>
    <x v="50"/>
    <x v="2103"/>
    <x v="0"/>
    <x v="1"/>
    <s v="GBP"/>
    <n v="1410901200"/>
    <n v="1408313438"/>
    <b v="1"/>
    <x v="16"/>
    <b v="1"/>
    <s v="theater/plays"/>
    <n v="1.0218750000000001"/>
    <x v="2325"/>
    <x v="1"/>
    <x v="6"/>
  </r>
  <r>
    <n v="3187"/>
    <x v="3186"/>
    <x v="3185"/>
    <x v="36"/>
    <x v="2104"/>
    <x v="0"/>
    <x v="0"/>
    <s v="USD"/>
    <n v="1407167973"/>
    <n v="1405439973"/>
    <b v="1"/>
    <x v="138"/>
    <b v="1"/>
    <s v="theater/plays"/>
    <n v="1.1629333333333334"/>
    <x v="2326"/>
    <x v="1"/>
    <x v="6"/>
  </r>
  <r>
    <n v="3188"/>
    <x v="3187"/>
    <x v="3186"/>
    <x v="48"/>
    <x v="176"/>
    <x v="2"/>
    <x v="1"/>
    <s v="GBP"/>
    <n v="1433930302"/>
    <n v="1432115902"/>
    <b v="0"/>
    <x v="82"/>
    <b v="0"/>
    <s v="theater/musical"/>
    <n v="0.65"/>
    <x v="2327"/>
    <x v="1"/>
    <x v="40"/>
  </r>
  <r>
    <n v="3189"/>
    <x v="3188"/>
    <x v="3187"/>
    <x v="56"/>
    <x v="2105"/>
    <x v="2"/>
    <x v="11"/>
    <s v="SEK"/>
    <n v="1432455532"/>
    <n v="1429863532"/>
    <b v="0"/>
    <x v="10"/>
    <b v="0"/>
    <s v="theater/musical"/>
    <n v="0.12327272727272727"/>
    <x v="2328"/>
    <x v="1"/>
    <x v="40"/>
  </r>
  <r>
    <n v="3190"/>
    <x v="3189"/>
    <x v="3188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x v="3190"/>
    <x v="3189"/>
    <x v="192"/>
    <x v="118"/>
    <x v="2"/>
    <x v="0"/>
    <s v="USD"/>
    <n v="1471370869"/>
    <n v="1466186869"/>
    <b v="0"/>
    <x v="80"/>
    <b v="0"/>
    <s v="theater/musical"/>
    <n v="4.0266666666666666E-2"/>
    <x v="2329"/>
    <x v="1"/>
    <x v="40"/>
  </r>
  <r>
    <n v="3192"/>
    <x v="3191"/>
    <x v="3190"/>
    <x v="3"/>
    <x v="1301"/>
    <x v="2"/>
    <x v="1"/>
    <s v="GBP"/>
    <n v="1425160800"/>
    <n v="1421274859"/>
    <b v="0"/>
    <x v="22"/>
    <b v="0"/>
    <s v="theater/musical"/>
    <n v="1.0200000000000001E-2"/>
    <x v="800"/>
    <x v="1"/>
    <x v="40"/>
  </r>
  <r>
    <n v="3193"/>
    <x v="3192"/>
    <x v="3191"/>
    <x v="10"/>
    <x v="2038"/>
    <x v="2"/>
    <x v="1"/>
    <s v="GBP"/>
    <n v="1424474056"/>
    <n v="1420586056"/>
    <b v="0"/>
    <x v="54"/>
    <b v="0"/>
    <s v="theater/musical"/>
    <n v="0.1174"/>
    <x v="2330"/>
    <x v="1"/>
    <x v="40"/>
  </r>
  <r>
    <n v="3194"/>
    <x v="3193"/>
    <x v="3192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x v="3194"/>
    <x v="3193"/>
    <x v="8"/>
    <x v="127"/>
    <x v="2"/>
    <x v="0"/>
    <s v="USD"/>
    <n v="1423750542"/>
    <n v="1421158542"/>
    <b v="0"/>
    <x v="70"/>
    <b v="0"/>
    <s v="theater/musical"/>
    <n v="0.59142857142857141"/>
    <x v="2331"/>
    <x v="1"/>
    <x v="40"/>
  </r>
  <r>
    <n v="3196"/>
    <x v="3195"/>
    <x v="3194"/>
    <x v="399"/>
    <x v="1122"/>
    <x v="2"/>
    <x v="0"/>
    <s v="USD"/>
    <n v="1438437600"/>
    <n v="1433254875"/>
    <b v="0"/>
    <x v="79"/>
    <b v="0"/>
    <s v="theater/musical"/>
    <n v="5.9999999999999995E-4"/>
    <x v="468"/>
    <x v="1"/>
    <x v="40"/>
  </r>
  <r>
    <n v="3197"/>
    <x v="3196"/>
    <x v="3195"/>
    <x v="3"/>
    <x v="1288"/>
    <x v="2"/>
    <x v="10"/>
    <s v="NOK"/>
    <n v="1423050618"/>
    <n v="1420458618"/>
    <b v="0"/>
    <x v="80"/>
    <b v="0"/>
    <s v="theater/musical"/>
    <n v="0.1145"/>
    <x v="2332"/>
    <x v="1"/>
    <x v="40"/>
  </r>
  <r>
    <n v="3198"/>
    <x v="3197"/>
    <x v="3196"/>
    <x v="11"/>
    <x v="178"/>
    <x v="2"/>
    <x v="8"/>
    <s v="DKK"/>
    <n v="1424081477"/>
    <n v="1420798277"/>
    <b v="0"/>
    <x v="83"/>
    <b v="0"/>
    <s v="theater/musical"/>
    <n v="3.6666666666666666E-3"/>
    <x v="2333"/>
    <x v="1"/>
    <x v="40"/>
  </r>
  <r>
    <n v="3199"/>
    <x v="3198"/>
    <x v="3197"/>
    <x v="10"/>
    <x v="636"/>
    <x v="2"/>
    <x v="0"/>
    <s v="USD"/>
    <n v="1410037200"/>
    <n v="1407435418"/>
    <b v="0"/>
    <x v="28"/>
    <b v="0"/>
    <s v="theater/musical"/>
    <n v="0.52159999999999995"/>
    <x v="2334"/>
    <x v="1"/>
    <x v="40"/>
  </r>
  <r>
    <n v="3200"/>
    <x v="3199"/>
    <x v="3198"/>
    <x v="63"/>
    <x v="116"/>
    <x v="2"/>
    <x v="0"/>
    <s v="USD"/>
    <n v="1461994440"/>
    <n v="1459410101"/>
    <b v="0"/>
    <x v="29"/>
    <b v="0"/>
    <s v="theater/musical"/>
    <n v="2.0000000000000002E-5"/>
    <x v="120"/>
    <x v="1"/>
    <x v="40"/>
  </r>
  <r>
    <n v="3201"/>
    <x v="3200"/>
    <x v="3199"/>
    <x v="13"/>
    <x v="379"/>
    <x v="2"/>
    <x v="1"/>
    <s v="GBP"/>
    <n v="1409509477"/>
    <n v="1407695077"/>
    <b v="0"/>
    <x v="84"/>
    <b v="0"/>
    <s v="theater/musical"/>
    <n v="1.2500000000000001E-2"/>
    <x v="385"/>
    <x v="1"/>
    <x v="40"/>
  </r>
  <r>
    <n v="3202"/>
    <x v="3201"/>
    <x v="3200"/>
    <x v="10"/>
    <x v="2106"/>
    <x v="2"/>
    <x v="0"/>
    <s v="USD"/>
    <n v="1450072740"/>
    <n v="1445027346"/>
    <b v="0"/>
    <x v="20"/>
    <b v="0"/>
    <s v="theater/musical"/>
    <n v="0.54520000000000002"/>
    <x v="2335"/>
    <x v="1"/>
    <x v="40"/>
  </r>
  <r>
    <n v="3203"/>
    <x v="3202"/>
    <x v="3201"/>
    <x v="28"/>
    <x v="156"/>
    <x v="2"/>
    <x v="0"/>
    <s v="USD"/>
    <n v="1443224622"/>
    <n v="1440632622"/>
    <b v="0"/>
    <x v="79"/>
    <b v="0"/>
    <s v="theater/musical"/>
    <n v="0.25"/>
    <x v="694"/>
    <x v="1"/>
    <x v="40"/>
  </r>
  <r>
    <n v="3204"/>
    <x v="3203"/>
    <x v="3202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x v="3204"/>
    <x v="3203"/>
    <x v="6"/>
    <x v="687"/>
    <x v="2"/>
    <x v="1"/>
    <s v="GBP"/>
    <n v="1430470772"/>
    <n v="1427878772"/>
    <b v="0"/>
    <x v="8"/>
    <b v="0"/>
    <s v="theater/musical"/>
    <n v="3.4125000000000003E-2"/>
    <x v="1965"/>
    <x v="1"/>
    <x v="40"/>
  </r>
  <r>
    <n v="3206"/>
    <x v="3205"/>
    <x v="3204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x v="3206"/>
    <x v="3205"/>
    <x v="62"/>
    <x v="567"/>
    <x v="2"/>
    <x v="0"/>
    <s v="USD"/>
    <n v="1429767607"/>
    <n v="1424587207"/>
    <b v="0"/>
    <x v="17"/>
    <b v="0"/>
    <s v="theater/musical"/>
    <n v="0.46363636363636362"/>
    <x v="2336"/>
    <x v="1"/>
    <x v="40"/>
  </r>
  <r>
    <n v="3208"/>
    <x v="3207"/>
    <x v="3206"/>
    <x v="10"/>
    <x v="2107"/>
    <x v="0"/>
    <x v="0"/>
    <s v="USD"/>
    <n v="1406557877"/>
    <n v="1404743477"/>
    <b v="1"/>
    <x v="141"/>
    <b v="1"/>
    <s v="theater/plays"/>
    <n v="1.0349999999999999"/>
    <x v="2337"/>
    <x v="1"/>
    <x v="6"/>
  </r>
  <r>
    <n v="3209"/>
    <x v="3208"/>
    <x v="3207"/>
    <x v="196"/>
    <x v="2108"/>
    <x v="0"/>
    <x v="0"/>
    <s v="USD"/>
    <n v="1403305200"/>
    <n v="1400512658"/>
    <b v="1"/>
    <x v="334"/>
    <b v="1"/>
    <s v="theater/plays"/>
    <n v="1.1932315789473684"/>
    <x v="2338"/>
    <x v="1"/>
    <x v="6"/>
  </r>
  <r>
    <n v="3210"/>
    <x v="3209"/>
    <x v="3208"/>
    <x v="9"/>
    <x v="2109"/>
    <x v="0"/>
    <x v="0"/>
    <s v="USD"/>
    <n v="1338523140"/>
    <n v="1334442519"/>
    <b v="1"/>
    <x v="65"/>
    <b v="1"/>
    <s v="theater/plays"/>
    <n v="1.2576666666666667"/>
    <x v="2339"/>
    <x v="1"/>
    <x v="6"/>
  </r>
  <r>
    <n v="3211"/>
    <x v="3210"/>
    <x v="3209"/>
    <x v="165"/>
    <x v="2110"/>
    <x v="0"/>
    <x v="0"/>
    <s v="USD"/>
    <n v="1408068000"/>
    <n v="1405346680"/>
    <b v="1"/>
    <x v="498"/>
    <b v="1"/>
    <s v="theater/plays"/>
    <n v="1.1974347826086957"/>
    <x v="2340"/>
    <x v="1"/>
    <x v="6"/>
  </r>
  <r>
    <n v="3212"/>
    <x v="3211"/>
    <x v="3210"/>
    <x v="23"/>
    <x v="2111"/>
    <x v="0"/>
    <x v="0"/>
    <s v="USD"/>
    <n v="1407524751"/>
    <n v="1404932751"/>
    <b v="1"/>
    <x v="225"/>
    <b v="1"/>
    <s v="theater/plays"/>
    <n v="1.2625"/>
    <x v="2341"/>
    <x v="1"/>
    <x v="6"/>
  </r>
  <r>
    <n v="3213"/>
    <x v="3212"/>
    <x v="3211"/>
    <x v="12"/>
    <x v="2112"/>
    <x v="0"/>
    <x v="1"/>
    <s v="GBP"/>
    <n v="1437934759"/>
    <n v="1434478759"/>
    <b v="1"/>
    <x v="5"/>
    <b v="1"/>
    <s v="theater/plays"/>
    <n v="1.0011666666666668"/>
    <x v="2342"/>
    <x v="1"/>
    <x v="6"/>
  </r>
  <r>
    <n v="3214"/>
    <x v="3213"/>
    <x v="3212"/>
    <x v="14"/>
    <x v="2113"/>
    <x v="0"/>
    <x v="1"/>
    <s v="GBP"/>
    <n v="1452038100"/>
    <n v="1448823673"/>
    <b v="1"/>
    <x v="248"/>
    <b v="1"/>
    <s v="theater/plays"/>
    <n v="1.0213333333333334"/>
    <x v="2343"/>
    <x v="1"/>
    <x v="6"/>
  </r>
  <r>
    <n v="3215"/>
    <x v="3214"/>
    <x v="3213"/>
    <x v="19"/>
    <x v="2114"/>
    <x v="0"/>
    <x v="0"/>
    <s v="USD"/>
    <n v="1441857540"/>
    <n v="1438617471"/>
    <b v="1"/>
    <x v="179"/>
    <b v="1"/>
    <s v="theater/plays"/>
    <n v="1.0035142857142858"/>
    <x v="2344"/>
    <x v="1"/>
    <x v="6"/>
  </r>
  <r>
    <n v="3216"/>
    <x v="3215"/>
    <x v="3214"/>
    <x v="13"/>
    <x v="660"/>
    <x v="0"/>
    <x v="1"/>
    <s v="GBP"/>
    <n v="1436625000"/>
    <n v="1433934371"/>
    <b v="1"/>
    <x v="2"/>
    <b v="1"/>
    <s v="theater/plays"/>
    <n v="1.0004999999999999"/>
    <x v="2345"/>
    <x v="1"/>
    <x v="6"/>
  </r>
  <r>
    <n v="3217"/>
    <x v="3216"/>
    <x v="3215"/>
    <x v="37"/>
    <x v="2011"/>
    <x v="0"/>
    <x v="0"/>
    <s v="USD"/>
    <n v="1478264784"/>
    <n v="1475672784"/>
    <b v="1"/>
    <x v="201"/>
    <b v="1"/>
    <s v="theater/plays"/>
    <n v="1.1602222222222223"/>
    <x v="2346"/>
    <x v="1"/>
    <x v="6"/>
  </r>
  <r>
    <n v="3218"/>
    <x v="3217"/>
    <x v="3216"/>
    <x v="14"/>
    <x v="2115"/>
    <x v="0"/>
    <x v="1"/>
    <s v="GBP"/>
    <n v="1419984000"/>
    <n v="1417132986"/>
    <b v="1"/>
    <x v="192"/>
    <b v="1"/>
    <s v="theater/plays"/>
    <n v="1.0209999999999999"/>
    <x v="2347"/>
    <x v="1"/>
    <x v="6"/>
  </r>
  <r>
    <n v="3219"/>
    <x v="3218"/>
    <x v="3217"/>
    <x v="22"/>
    <x v="2116"/>
    <x v="0"/>
    <x v="0"/>
    <s v="USD"/>
    <n v="1427063747"/>
    <n v="1424043347"/>
    <b v="1"/>
    <x v="46"/>
    <b v="1"/>
    <s v="theater/plays"/>
    <n v="1.0011000000000001"/>
    <x v="2348"/>
    <x v="1"/>
    <x v="6"/>
  </r>
  <r>
    <n v="3220"/>
    <x v="3219"/>
    <x v="3218"/>
    <x v="36"/>
    <x v="2117"/>
    <x v="0"/>
    <x v="0"/>
    <s v="USD"/>
    <n v="1489352400"/>
    <n v="1486411204"/>
    <b v="1"/>
    <x v="211"/>
    <b v="1"/>
    <s v="theater/plays"/>
    <n v="1.0084"/>
    <x v="2349"/>
    <x v="1"/>
    <x v="6"/>
  </r>
  <r>
    <n v="3221"/>
    <x v="3220"/>
    <x v="3219"/>
    <x v="23"/>
    <x v="2118"/>
    <x v="0"/>
    <x v="1"/>
    <s v="GBP"/>
    <n v="1436114603"/>
    <n v="1433090603"/>
    <b v="1"/>
    <x v="116"/>
    <b v="1"/>
    <s v="theater/plays"/>
    <n v="1.0342499999999999"/>
    <x v="2350"/>
    <x v="1"/>
    <x v="6"/>
  </r>
  <r>
    <n v="3222"/>
    <x v="3221"/>
    <x v="3220"/>
    <x v="30"/>
    <x v="2119"/>
    <x v="0"/>
    <x v="0"/>
    <s v="USD"/>
    <n v="1445722140"/>
    <n v="1443016697"/>
    <b v="1"/>
    <x v="87"/>
    <b v="1"/>
    <s v="theater/plays"/>
    <n v="1.248"/>
    <x v="2351"/>
    <x v="1"/>
    <x v="6"/>
  </r>
  <r>
    <n v="3223"/>
    <x v="3222"/>
    <x v="3221"/>
    <x v="379"/>
    <x v="2120"/>
    <x v="0"/>
    <x v="0"/>
    <s v="USD"/>
    <n v="1440100976"/>
    <n v="1437508976"/>
    <b v="1"/>
    <x v="142"/>
    <b v="1"/>
    <s v="theater/plays"/>
    <n v="1.0951612903225807"/>
    <x v="2352"/>
    <x v="1"/>
    <x v="6"/>
  </r>
  <r>
    <n v="3224"/>
    <x v="3223"/>
    <x v="3222"/>
    <x v="11"/>
    <x v="2121"/>
    <x v="0"/>
    <x v="0"/>
    <s v="USD"/>
    <n v="1484024400"/>
    <n v="1479932713"/>
    <b v="1"/>
    <x v="499"/>
    <b v="1"/>
    <s v="theater/plays"/>
    <n v="1.0203333333333333"/>
    <x v="2353"/>
    <x v="1"/>
    <x v="6"/>
  </r>
  <r>
    <n v="3225"/>
    <x v="3224"/>
    <x v="3223"/>
    <x v="13"/>
    <x v="2122"/>
    <x v="0"/>
    <x v="0"/>
    <s v="USD"/>
    <n v="1464987600"/>
    <n v="1463145938"/>
    <b v="1"/>
    <x v="70"/>
    <b v="1"/>
    <s v="theater/plays"/>
    <n v="1.0235000000000001"/>
    <x v="2354"/>
    <x v="1"/>
    <x v="6"/>
  </r>
  <r>
    <n v="3226"/>
    <x v="3225"/>
    <x v="3224"/>
    <x v="38"/>
    <x v="380"/>
    <x v="0"/>
    <x v="1"/>
    <s v="GBP"/>
    <n v="1446213612"/>
    <n v="1443621612"/>
    <b v="1"/>
    <x v="64"/>
    <b v="1"/>
    <s v="theater/plays"/>
    <n v="1.0416666666666667"/>
    <x v="2355"/>
    <x v="1"/>
    <x v="6"/>
  </r>
  <r>
    <n v="3227"/>
    <x v="3226"/>
    <x v="3225"/>
    <x v="38"/>
    <x v="646"/>
    <x v="0"/>
    <x v="1"/>
    <s v="GBP"/>
    <n v="1484687436"/>
    <n v="1482095436"/>
    <b v="0"/>
    <x v="209"/>
    <b v="1"/>
    <s v="theater/plays"/>
    <n v="1.25"/>
    <x v="73"/>
    <x v="1"/>
    <x v="6"/>
  </r>
  <r>
    <n v="3228"/>
    <x v="3227"/>
    <x v="3226"/>
    <x v="39"/>
    <x v="2123"/>
    <x v="0"/>
    <x v="0"/>
    <s v="USD"/>
    <n v="1450328340"/>
    <n v="1447606884"/>
    <b v="1"/>
    <x v="77"/>
    <b v="1"/>
    <s v="theater/plays"/>
    <n v="1.0234285714285714"/>
    <x v="2356"/>
    <x v="1"/>
    <x v="6"/>
  </r>
  <r>
    <n v="3229"/>
    <x v="3228"/>
    <x v="3227"/>
    <x v="22"/>
    <x v="2124"/>
    <x v="0"/>
    <x v="0"/>
    <s v="USD"/>
    <n v="1416470398"/>
    <n v="1413874798"/>
    <b v="1"/>
    <x v="91"/>
    <b v="1"/>
    <s v="theater/plays"/>
    <n v="1.0786500000000001"/>
    <x v="2357"/>
    <x v="1"/>
    <x v="6"/>
  </r>
  <r>
    <n v="3230"/>
    <x v="3229"/>
    <x v="3228"/>
    <x v="27"/>
    <x v="2125"/>
    <x v="0"/>
    <x v="0"/>
    <s v="USD"/>
    <n v="1412135940"/>
    <n v="1410840126"/>
    <b v="1"/>
    <x v="77"/>
    <b v="1"/>
    <s v="theater/plays"/>
    <n v="1.0988461538461538"/>
    <x v="2358"/>
    <x v="1"/>
    <x v="6"/>
  </r>
  <r>
    <n v="3231"/>
    <x v="3230"/>
    <x v="3229"/>
    <x v="28"/>
    <x v="2126"/>
    <x v="0"/>
    <x v="0"/>
    <s v="USD"/>
    <n v="1460846347"/>
    <n v="1458254347"/>
    <b v="0"/>
    <x v="33"/>
    <b v="1"/>
    <s v="theater/plays"/>
    <n v="1.61"/>
    <x v="405"/>
    <x v="1"/>
    <x v="6"/>
  </r>
  <r>
    <n v="3232"/>
    <x v="3231"/>
    <x v="3230"/>
    <x v="28"/>
    <x v="2127"/>
    <x v="0"/>
    <x v="0"/>
    <s v="USD"/>
    <n v="1462334340"/>
    <n v="1459711917"/>
    <b v="1"/>
    <x v="55"/>
    <b v="1"/>
    <s v="theater/plays"/>
    <n v="1.3120000000000001"/>
    <x v="2359"/>
    <x v="1"/>
    <x v="6"/>
  </r>
  <r>
    <n v="3233"/>
    <x v="3232"/>
    <x v="3231"/>
    <x v="10"/>
    <x v="2128"/>
    <x v="0"/>
    <x v="0"/>
    <s v="USD"/>
    <n v="1488482355"/>
    <n v="1485890355"/>
    <b v="0"/>
    <x v="42"/>
    <b v="1"/>
    <s v="theater/plays"/>
    <n v="1.1879999999999999"/>
    <x v="2360"/>
    <x v="1"/>
    <x v="6"/>
  </r>
  <r>
    <n v="3234"/>
    <x v="3233"/>
    <x v="3232"/>
    <x v="23"/>
    <x v="2129"/>
    <x v="0"/>
    <x v="1"/>
    <s v="GBP"/>
    <n v="1485991860"/>
    <n v="1483124208"/>
    <b v="0"/>
    <x v="248"/>
    <b v="1"/>
    <s v="theater/plays"/>
    <n v="1.0039275000000001"/>
    <x v="2361"/>
    <x v="1"/>
    <x v="6"/>
  </r>
  <r>
    <n v="3235"/>
    <x v="3234"/>
    <x v="3233"/>
    <x v="36"/>
    <x v="2130"/>
    <x v="0"/>
    <x v="0"/>
    <s v="USD"/>
    <n v="1467361251"/>
    <n v="1464769251"/>
    <b v="1"/>
    <x v="331"/>
    <b v="1"/>
    <s v="theater/plays"/>
    <n v="1.0320666666666667"/>
    <x v="2362"/>
    <x v="1"/>
    <x v="6"/>
  </r>
  <r>
    <n v="3236"/>
    <x v="3235"/>
    <x v="3234"/>
    <x v="22"/>
    <x v="2131"/>
    <x v="0"/>
    <x v="0"/>
    <s v="USD"/>
    <n v="1482962433"/>
    <n v="1480370433"/>
    <b v="0"/>
    <x v="238"/>
    <b v="1"/>
    <s v="theater/plays"/>
    <n v="1.006"/>
    <x v="2363"/>
    <x v="1"/>
    <x v="6"/>
  </r>
  <r>
    <n v="3237"/>
    <x v="3236"/>
    <x v="3235"/>
    <x v="19"/>
    <x v="2132"/>
    <x v="0"/>
    <x v="0"/>
    <s v="USD"/>
    <n v="1443499140"/>
    <n v="1441452184"/>
    <b v="1"/>
    <x v="314"/>
    <b v="1"/>
    <s v="theater/plays"/>
    <n v="1.0078754285714286"/>
    <x v="2364"/>
    <x v="1"/>
    <x v="6"/>
  </r>
  <r>
    <n v="3238"/>
    <x v="3237"/>
    <x v="3236"/>
    <x v="70"/>
    <x v="2133"/>
    <x v="0"/>
    <x v="1"/>
    <s v="GBP"/>
    <n v="1435752898"/>
    <n v="1433160898"/>
    <b v="1"/>
    <x v="1"/>
    <b v="1"/>
    <s v="theater/plays"/>
    <n v="1.1232142857142857"/>
    <x v="2365"/>
    <x v="1"/>
    <x v="6"/>
  </r>
  <r>
    <n v="3239"/>
    <x v="3238"/>
    <x v="3237"/>
    <x v="400"/>
    <x v="2134"/>
    <x v="0"/>
    <x v="1"/>
    <s v="GBP"/>
    <n v="1445817540"/>
    <n v="1443665293"/>
    <b v="1"/>
    <x v="201"/>
    <b v="1"/>
    <s v="theater/plays"/>
    <n v="1.0591914022517912"/>
    <x v="2366"/>
    <x v="1"/>
    <x v="6"/>
  </r>
  <r>
    <n v="3240"/>
    <x v="3239"/>
    <x v="3238"/>
    <x v="9"/>
    <x v="481"/>
    <x v="0"/>
    <x v="1"/>
    <s v="GBP"/>
    <n v="1487286000"/>
    <n v="1484843948"/>
    <b v="0"/>
    <x v="69"/>
    <b v="1"/>
    <s v="theater/plays"/>
    <n v="1.0056666666666667"/>
    <x v="2367"/>
    <x v="1"/>
    <x v="6"/>
  </r>
  <r>
    <n v="3241"/>
    <x v="3240"/>
    <x v="3239"/>
    <x v="0"/>
    <x v="2135"/>
    <x v="0"/>
    <x v="0"/>
    <s v="USD"/>
    <n v="1413269940"/>
    <n v="1410421670"/>
    <b v="1"/>
    <x v="157"/>
    <b v="1"/>
    <s v="theater/plays"/>
    <n v="1.1530588235294117"/>
    <x v="2368"/>
    <x v="1"/>
    <x v="6"/>
  </r>
  <r>
    <n v="3242"/>
    <x v="3241"/>
    <x v="3240"/>
    <x v="3"/>
    <x v="2136"/>
    <x v="0"/>
    <x v="0"/>
    <s v="USD"/>
    <n v="1411150092"/>
    <n v="1408558092"/>
    <b v="1"/>
    <x v="275"/>
    <b v="1"/>
    <s v="theater/plays"/>
    <n v="1.273042"/>
    <x v="2369"/>
    <x v="1"/>
    <x v="6"/>
  </r>
  <r>
    <n v="3243"/>
    <x v="3242"/>
    <x v="3241"/>
    <x v="6"/>
    <x v="2137"/>
    <x v="0"/>
    <x v="0"/>
    <s v="USD"/>
    <n v="1444348800"/>
    <n v="1442283562"/>
    <b v="1"/>
    <x v="26"/>
    <b v="1"/>
    <s v="theater/plays"/>
    <n v="1.028375"/>
    <x v="2370"/>
    <x v="1"/>
    <x v="6"/>
  </r>
  <r>
    <n v="3244"/>
    <x v="3243"/>
    <x v="3242"/>
    <x v="183"/>
    <x v="2138"/>
    <x v="0"/>
    <x v="1"/>
    <s v="GBP"/>
    <n v="1480613982"/>
    <n v="1478018382"/>
    <b v="0"/>
    <x v="50"/>
    <b v="1"/>
    <s v="theater/plays"/>
    <n v="1.0293749999999999"/>
    <x v="2371"/>
    <x v="1"/>
    <x v="6"/>
  </r>
  <r>
    <n v="3245"/>
    <x v="3244"/>
    <x v="3243"/>
    <x v="223"/>
    <x v="2139"/>
    <x v="0"/>
    <x v="0"/>
    <s v="USD"/>
    <n v="1434074400"/>
    <n v="1431354258"/>
    <b v="0"/>
    <x v="500"/>
    <b v="1"/>
    <s v="theater/plays"/>
    <n v="1.043047619047619"/>
    <x v="2372"/>
    <x v="1"/>
    <x v="6"/>
  </r>
  <r>
    <n v="3246"/>
    <x v="3245"/>
    <x v="3244"/>
    <x v="3"/>
    <x v="2140"/>
    <x v="0"/>
    <x v="0"/>
    <s v="USD"/>
    <n v="1442030340"/>
    <n v="1439551200"/>
    <b v="1"/>
    <x v="189"/>
    <b v="1"/>
    <s v="theater/plays"/>
    <n v="1.1122000000000001"/>
    <x v="2373"/>
    <x v="1"/>
    <x v="6"/>
  </r>
  <r>
    <n v="3247"/>
    <x v="3246"/>
    <x v="3245"/>
    <x v="30"/>
    <x v="2141"/>
    <x v="0"/>
    <x v="1"/>
    <s v="GBP"/>
    <n v="1436696712"/>
    <n v="1434104712"/>
    <b v="1"/>
    <x v="7"/>
    <b v="1"/>
    <s v="theater/plays"/>
    <n v="1.0586"/>
    <x v="2374"/>
    <x v="1"/>
    <x v="6"/>
  </r>
  <r>
    <n v="3248"/>
    <x v="3247"/>
    <x v="3246"/>
    <x v="14"/>
    <x v="2142"/>
    <x v="0"/>
    <x v="0"/>
    <s v="USD"/>
    <n v="1428178757"/>
    <n v="1425590357"/>
    <b v="1"/>
    <x v="452"/>
    <b v="1"/>
    <s v="theater/plays"/>
    <n v="1.0079166666666666"/>
    <x v="2375"/>
    <x v="1"/>
    <x v="6"/>
  </r>
  <r>
    <n v="3249"/>
    <x v="3248"/>
    <x v="3247"/>
    <x v="62"/>
    <x v="2143"/>
    <x v="0"/>
    <x v="0"/>
    <s v="USD"/>
    <n v="1434822914"/>
    <n v="1432230914"/>
    <b v="1"/>
    <x v="106"/>
    <b v="1"/>
    <s v="theater/plays"/>
    <n v="1.0492727272727274"/>
    <x v="2376"/>
    <x v="1"/>
    <x v="6"/>
  </r>
  <r>
    <n v="3250"/>
    <x v="3249"/>
    <x v="3248"/>
    <x v="31"/>
    <x v="2144"/>
    <x v="0"/>
    <x v="0"/>
    <s v="USD"/>
    <n v="1415213324"/>
    <n v="1412617724"/>
    <b v="1"/>
    <x v="496"/>
    <b v="1"/>
    <s v="theater/plays"/>
    <n v="1.01552"/>
    <x v="2377"/>
    <x v="1"/>
    <x v="6"/>
  </r>
  <r>
    <n v="3251"/>
    <x v="3250"/>
    <x v="3249"/>
    <x v="15"/>
    <x v="1451"/>
    <x v="0"/>
    <x v="0"/>
    <s v="USD"/>
    <n v="1434907966"/>
    <n v="1432315966"/>
    <b v="1"/>
    <x v="9"/>
    <b v="1"/>
    <s v="theater/plays"/>
    <n v="1.1073333333333333"/>
    <x v="2378"/>
    <x v="1"/>
    <x v="6"/>
  </r>
  <r>
    <n v="3252"/>
    <x v="3251"/>
    <x v="3250"/>
    <x v="268"/>
    <x v="2145"/>
    <x v="0"/>
    <x v="1"/>
    <s v="GBP"/>
    <n v="1473247240"/>
    <n v="1470655240"/>
    <b v="1"/>
    <x v="133"/>
    <b v="1"/>
    <s v="theater/plays"/>
    <n v="1.2782222222222221"/>
    <x v="2379"/>
    <x v="1"/>
    <x v="6"/>
  </r>
  <r>
    <n v="3253"/>
    <x v="3252"/>
    <x v="3251"/>
    <x v="22"/>
    <x v="2146"/>
    <x v="0"/>
    <x v="0"/>
    <s v="USD"/>
    <n v="1473306300"/>
    <n v="1471701028"/>
    <b v="1"/>
    <x v="248"/>
    <b v="1"/>
    <s v="theater/plays"/>
    <n v="1.0182500000000001"/>
    <x v="2380"/>
    <x v="1"/>
    <x v="6"/>
  </r>
  <r>
    <n v="3254"/>
    <x v="3253"/>
    <x v="3252"/>
    <x v="93"/>
    <x v="2147"/>
    <x v="0"/>
    <x v="1"/>
    <s v="GBP"/>
    <n v="1427331809"/>
    <n v="1424743409"/>
    <b v="1"/>
    <x v="153"/>
    <b v="1"/>
    <s v="theater/plays"/>
    <n v="1.012576923076923"/>
    <x v="2381"/>
    <x v="1"/>
    <x v="6"/>
  </r>
  <r>
    <n v="3255"/>
    <x v="3254"/>
    <x v="3253"/>
    <x v="43"/>
    <x v="2"/>
    <x v="0"/>
    <x v="1"/>
    <s v="GBP"/>
    <n v="1412706375"/>
    <n v="1410114375"/>
    <b v="1"/>
    <x v="59"/>
    <b v="1"/>
    <s v="theater/plays"/>
    <n v="1.75"/>
    <x v="2382"/>
    <x v="1"/>
    <x v="6"/>
  </r>
  <r>
    <n v="3256"/>
    <x v="3255"/>
    <x v="3254"/>
    <x v="3"/>
    <x v="2148"/>
    <x v="0"/>
    <x v="0"/>
    <s v="USD"/>
    <n v="1433995140"/>
    <n v="1432129577"/>
    <b v="1"/>
    <x v="282"/>
    <b v="1"/>
    <s v="theater/plays"/>
    <n v="1.2806"/>
    <x v="2383"/>
    <x v="1"/>
    <x v="6"/>
  </r>
  <r>
    <n v="3257"/>
    <x v="3256"/>
    <x v="3255"/>
    <x v="13"/>
    <x v="2149"/>
    <x v="0"/>
    <x v="1"/>
    <s v="GBP"/>
    <n v="1487769952"/>
    <n v="1485177952"/>
    <b v="0"/>
    <x v="14"/>
    <b v="1"/>
    <s v="theater/plays"/>
    <n v="1.0629949999999999"/>
    <x v="2384"/>
    <x v="1"/>
    <x v="6"/>
  </r>
  <r>
    <n v="3258"/>
    <x v="3257"/>
    <x v="3256"/>
    <x v="39"/>
    <x v="2150"/>
    <x v="0"/>
    <x v="0"/>
    <s v="USD"/>
    <n v="1420751861"/>
    <n v="1418159861"/>
    <b v="1"/>
    <x v="11"/>
    <b v="1"/>
    <s v="theater/plays"/>
    <n v="1.052142857142857"/>
    <x v="2385"/>
    <x v="1"/>
    <x v="6"/>
  </r>
  <r>
    <n v="3259"/>
    <x v="3258"/>
    <x v="3257"/>
    <x v="165"/>
    <x v="2151"/>
    <x v="0"/>
    <x v="0"/>
    <s v="USD"/>
    <n v="1475294340"/>
    <n v="1472753745"/>
    <b v="1"/>
    <x v="174"/>
    <b v="1"/>
    <s v="theater/plays"/>
    <n v="1.0616782608695652"/>
    <x v="2386"/>
    <x v="1"/>
    <x v="6"/>
  </r>
  <r>
    <n v="3260"/>
    <x v="3259"/>
    <x v="3258"/>
    <x v="10"/>
    <x v="2152"/>
    <x v="0"/>
    <x v="0"/>
    <s v="USD"/>
    <n v="1448903318"/>
    <n v="1445875718"/>
    <b v="1"/>
    <x v="196"/>
    <b v="1"/>
    <s v="theater/plays"/>
    <n v="1.0924"/>
    <x v="2387"/>
    <x v="1"/>
    <x v="6"/>
  </r>
  <r>
    <n v="3261"/>
    <x v="3260"/>
    <x v="3259"/>
    <x v="126"/>
    <x v="2153"/>
    <x v="0"/>
    <x v="0"/>
    <s v="USD"/>
    <n v="1437067476"/>
    <n v="1434475476"/>
    <b v="1"/>
    <x v="72"/>
    <b v="1"/>
    <s v="theater/plays"/>
    <n v="1.0045454545454546"/>
    <x v="2388"/>
    <x v="1"/>
    <x v="6"/>
  </r>
  <r>
    <n v="3262"/>
    <x v="3261"/>
    <x v="3260"/>
    <x v="401"/>
    <x v="2154"/>
    <x v="0"/>
    <x v="0"/>
    <s v="USD"/>
    <n v="1419220800"/>
    <n v="1416555262"/>
    <b v="1"/>
    <x v="179"/>
    <b v="1"/>
    <s v="theater/plays"/>
    <n v="1.0304098360655738"/>
    <x v="2389"/>
    <x v="1"/>
    <x v="6"/>
  </r>
  <r>
    <n v="3263"/>
    <x v="3262"/>
    <x v="3261"/>
    <x v="30"/>
    <x v="2155"/>
    <x v="0"/>
    <x v="0"/>
    <s v="USD"/>
    <n v="1446238800"/>
    <n v="1444220588"/>
    <b v="1"/>
    <x v="32"/>
    <b v="1"/>
    <s v="theater/plays"/>
    <n v="1.121664"/>
    <x v="2390"/>
    <x v="1"/>
    <x v="6"/>
  </r>
  <r>
    <n v="3264"/>
    <x v="3263"/>
    <x v="3262"/>
    <x v="30"/>
    <x v="2156"/>
    <x v="0"/>
    <x v="0"/>
    <s v="USD"/>
    <n v="1422482400"/>
    <n v="1421089938"/>
    <b v="1"/>
    <x v="72"/>
    <b v="1"/>
    <s v="theater/plays"/>
    <n v="1.03"/>
    <x v="2391"/>
    <x v="1"/>
    <x v="6"/>
  </r>
  <r>
    <n v="3265"/>
    <x v="3264"/>
    <x v="3263"/>
    <x v="200"/>
    <x v="2157"/>
    <x v="0"/>
    <x v="17"/>
    <s v="EUR"/>
    <n v="1449162000"/>
    <n v="1446570315"/>
    <b v="1"/>
    <x v="287"/>
    <b v="1"/>
    <s v="theater/plays"/>
    <n v="1.64"/>
    <x v="2392"/>
    <x v="1"/>
    <x v="6"/>
  </r>
  <r>
    <n v="3266"/>
    <x v="3265"/>
    <x v="3264"/>
    <x v="12"/>
    <x v="2158"/>
    <x v="0"/>
    <x v="0"/>
    <s v="USD"/>
    <n v="1434142800"/>
    <n v="1431435122"/>
    <b v="1"/>
    <x v="430"/>
    <b v="1"/>
    <s v="theater/plays"/>
    <n v="1.3128333333333333"/>
    <x v="2393"/>
    <x v="1"/>
    <x v="6"/>
  </r>
  <r>
    <n v="3267"/>
    <x v="3266"/>
    <x v="3265"/>
    <x v="36"/>
    <x v="2159"/>
    <x v="0"/>
    <x v="0"/>
    <s v="USD"/>
    <n v="1437156660"/>
    <n v="1434564660"/>
    <b v="1"/>
    <x v="449"/>
    <b v="1"/>
    <s v="theater/plays"/>
    <n v="1.0209999999999999"/>
    <x v="2394"/>
    <x v="1"/>
    <x v="6"/>
  </r>
  <r>
    <n v="3268"/>
    <x v="3267"/>
    <x v="3266"/>
    <x v="13"/>
    <x v="1904"/>
    <x v="0"/>
    <x v="0"/>
    <s v="USD"/>
    <n v="1472074928"/>
    <n v="1470692528"/>
    <b v="1"/>
    <x v="288"/>
    <b v="1"/>
    <s v="theater/plays"/>
    <n v="1.28"/>
    <x v="2395"/>
    <x v="1"/>
    <x v="6"/>
  </r>
  <r>
    <n v="3269"/>
    <x v="3268"/>
    <x v="3267"/>
    <x v="6"/>
    <x v="2160"/>
    <x v="0"/>
    <x v="1"/>
    <s v="GBP"/>
    <n v="1434452400"/>
    <n v="1431509397"/>
    <b v="1"/>
    <x v="16"/>
    <b v="1"/>
    <s v="theater/plays"/>
    <n v="1.0149999999999999"/>
    <x v="2396"/>
    <x v="1"/>
    <x v="6"/>
  </r>
  <r>
    <n v="3270"/>
    <x v="3269"/>
    <x v="3268"/>
    <x v="40"/>
    <x v="390"/>
    <x v="0"/>
    <x v="1"/>
    <s v="GBP"/>
    <n v="1436705265"/>
    <n v="1434113265"/>
    <b v="1"/>
    <x v="209"/>
    <b v="1"/>
    <s v="theater/plays"/>
    <n v="1.0166666666666666"/>
    <x v="2397"/>
    <x v="1"/>
    <x v="6"/>
  </r>
  <r>
    <n v="3271"/>
    <x v="3270"/>
    <x v="3269"/>
    <x v="15"/>
    <x v="2161"/>
    <x v="0"/>
    <x v="1"/>
    <s v="GBP"/>
    <n v="1414927775"/>
    <n v="1412332175"/>
    <b v="1"/>
    <x v="13"/>
    <b v="1"/>
    <s v="theater/plays"/>
    <n v="1.3"/>
    <x v="2398"/>
    <x v="1"/>
    <x v="6"/>
  </r>
  <r>
    <n v="3272"/>
    <x v="3271"/>
    <x v="3270"/>
    <x v="3"/>
    <x v="2162"/>
    <x v="0"/>
    <x v="0"/>
    <s v="USD"/>
    <n v="1446814809"/>
    <n v="1444219209"/>
    <b v="1"/>
    <x v="108"/>
    <b v="1"/>
    <s v="theater/plays"/>
    <n v="1.5443"/>
    <x v="2399"/>
    <x v="1"/>
    <x v="6"/>
  </r>
  <r>
    <n v="3273"/>
    <x v="3272"/>
    <x v="3271"/>
    <x v="23"/>
    <x v="2163"/>
    <x v="0"/>
    <x v="0"/>
    <s v="USD"/>
    <n v="1473879600"/>
    <n v="1472498042"/>
    <b v="1"/>
    <x v="64"/>
    <b v="1"/>
    <s v="theater/plays"/>
    <n v="1.0740000000000001"/>
    <x v="2400"/>
    <x v="1"/>
    <x v="6"/>
  </r>
  <r>
    <n v="3274"/>
    <x v="3273"/>
    <x v="3272"/>
    <x v="289"/>
    <x v="2164"/>
    <x v="0"/>
    <x v="0"/>
    <s v="USD"/>
    <n v="1458075600"/>
    <n v="1454259272"/>
    <b v="1"/>
    <x v="172"/>
    <b v="1"/>
    <s v="theater/plays"/>
    <n v="1.0132258064516129"/>
    <x v="2401"/>
    <x v="1"/>
    <x v="6"/>
  </r>
  <r>
    <n v="3275"/>
    <x v="3274"/>
    <x v="3273"/>
    <x v="40"/>
    <x v="2165"/>
    <x v="0"/>
    <x v="0"/>
    <s v="USD"/>
    <n v="1423456200"/>
    <n v="1421183271"/>
    <b v="1"/>
    <x v="8"/>
    <b v="1"/>
    <s v="theater/plays"/>
    <n v="1.0027777777777778"/>
    <x v="2402"/>
    <x v="1"/>
    <x v="6"/>
  </r>
  <r>
    <n v="3276"/>
    <x v="3275"/>
    <x v="3274"/>
    <x v="37"/>
    <x v="2166"/>
    <x v="0"/>
    <x v="5"/>
    <s v="CAD"/>
    <n v="1459483140"/>
    <n v="1456526879"/>
    <b v="1"/>
    <x v="61"/>
    <b v="1"/>
    <s v="theater/plays"/>
    <n v="1.1684444444444444"/>
    <x v="2403"/>
    <x v="1"/>
    <x v="6"/>
  </r>
  <r>
    <n v="3277"/>
    <x v="3276"/>
    <x v="3275"/>
    <x v="10"/>
    <x v="2167"/>
    <x v="0"/>
    <x v="1"/>
    <s v="GBP"/>
    <n v="1416331406"/>
    <n v="1413735806"/>
    <b v="1"/>
    <x v="61"/>
    <b v="1"/>
    <s v="theater/plays"/>
    <n v="1.0860000000000001"/>
    <x v="2404"/>
    <x v="1"/>
    <x v="6"/>
  </r>
  <r>
    <n v="3278"/>
    <x v="3277"/>
    <x v="3276"/>
    <x v="30"/>
    <x v="1745"/>
    <x v="0"/>
    <x v="1"/>
    <s v="GBP"/>
    <n v="1433017303"/>
    <n v="1430425303"/>
    <b v="1"/>
    <x v="69"/>
    <b v="1"/>
    <s v="theater/plays"/>
    <n v="1.034"/>
    <x v="2405"/>
    <x v="1"/>
    <x v="6"/>
  </r>
  <r>
    <n v="3279"/>
    <x v="3278"/>
    <x v="3277"/>
    <x v="238"/>
    <x v="2168"/>
    <x v="0"/>
    <x v="0"/>
    <s v="USD"/>
    <n v="1459474059"/>
    <n v="1456885659"/>
    <b v="0"/>
    <x v="287"/>
    <b v="1"/>
    <s v="theater/plays"/>
    <n v="1.1427586206896552"/>
    <x v="2406"/>
    <x v="1"/>
    <x v="6"/>
  </r>
  <r>
    <n v="3280"/>
    <x v="3279"/>
    <x v="3278"/>
    <x v="13"/>
    <x v="2169"/>
    <x v="0"/>
    <x v="0"/>
    <s v="USD"/>
    <n v="1433134800"/>
    <n v="1430158198"/>
    <b v="0"/>
    <x v="209"/>
    <b v="1"/>
    <s v="theater/plays"/>
    <n v="1.03"/>
    <x v="2407"/>
    <x v="1"/>
    <x v="6"/>
  </r>
  <r>
    <n v="3281"/>
    <x v="3280"/>
    <x v="3279"/>
    <x v="10"/>
    <x v="599"/>
    <x v="0"/>
    <x v="0"/>
    <s v="USD"/>
    <n v="1441153705"/>
    <n v="1438561705"/>
    <b v="0"/>
    <x v="5"/>
    <b v="1"/>
    <s v="theater/plays"/>
    <n v="1.216"/>
    <x v="2408"/>
    <x v="1"/>
    <x v="6"/>
  </r>
  <r>
    <n v="3282"/>
    <x v="3281"/>
    <x v="3280"/>
    <x v="310"/>
    <x v="2170"/>
    <x v="0"/>
    <x v="0"/>
    <s v="USD"/>
    <n v="1461904788"/>
    <n v="1458103188"/>
    <b v="0"/>
    <x v="186"/>
    <b v="1"/>
    <s v="theater/plays"/>
    <n v="1.026467741935484"/>
    <x v="2409"/>
    <x v="1"/>
    <x v="6"/>
  </r>
  <r>
    <n v="3283"/>
    <x v="3282"/>
    <x v="3281"/>
    <x v="134"/>
    <x v="2171"/>
    <x v="0"/>
    <x v="1"/>
    <s v="GBP"/>
    <n v="1455138000"/>
    <n v="1452448298"/>
    <b v="0"/>
    <x v="5"/>
    <b v="1"/>
    <s v="theater/plays"/>
    <n v="1.0475000000000001"/>
    <x v="2410"/>
    <x v="1"/>
    <x v="6"/>
  </r>
  <r>
    <n v="3284"/>
    <x v="3283"/>
    <x v="3282"/>
    <x v="9"/>
    <x v="2172"/>
    <x v="0"/>
    <x v="0"/>
    <s v="USD"/>
    <n v="1454047140"/>
    <n v="1452546853"/>
    <b v="0"/>
    <x v="41"/>
    <b v="1"/>
    <s v="theater/plays"/>
    <n v="1.016"/>
    <x v="2411"/>
    <x v="1"/>
    <x v="6"/>
  </r>
  <r>
    <n v="3285"/>
    <x v="3284"/>
    <x v="3283"/>
    <x v="402"/>
    <x v="2173"/>
    <x v="0"/>
    <x v="0"/>
    <s v="USD"/>
    <n v="1488258000"/>
    <n v="1485556626"/>
    <b v="0"/>
    <x v="75"/>
    <b v="1"/>
    <s v="theater/plays"/>
    <n v="1.1210242048409682"/>
    <x v="2412"/>
    <x v="1"/>
    <x v="6"/>
  </r>
  <r>
    <n v="3286"/>
    <x v="3285"/>
    <x v="3284"/>
    <x v="36"/>
    <x v="2174"/>
    <x v="0"/>
    <x v="0"/>
    <s v="USD"/>
    <n v="1471291782"/>
    <n v="1468699782"/>
    <b v="0"/>
    <x v="259"/>
    <b v="1"/>
    <s v="theater/plays"/>
    <n v="1.0176666666666667"/>
    <x v="2413"/>
    <x v="1"/>
    <x v="6"/>
  </r>
  <r>
    <n v="3287"/>
    <x v="3286"/>
    <x v="3285"/>
    <x v="30"/>
    <x v="911"/>
    <x v="0"/>
    <x v="5"/>
    <s v="CAD"/>
    <n v="1448733628"/>
    <n v="1446573628"/>
    <b v="0"/>
    <x v="69"/>
    <b v="1"/>
    <s v="theater/plays"/>
    <n v="1"/>
    <x v="2414"/>
    <x v="1"/>
    <x v="6"/>
  </r>
  <r>
    <n v="3288"/>
    <x v="3287"/>
    <x v="3286"/>
    <x v="3"/>
    <x v="2175"/>
    <x v="0"/>
    <x v="1"/>
    <s v="GBP"/>
    <n v="1466463600"/>
    <n v="1463337315"/>
    <b v="0"/>
    <x v="447"/>
    <b v="1"/>
    <s v="theater/plays"/>
    <n v="1.0026489999999999"/>
    <x v="2415"/>
    <x v="1"/>
    <x v="6"/>
  </r>
  <r>
    <n v="3289"/>
    <x v="3288"/>
    <x v="3287"/>
    <x v="2"/>
    <x v="2176"/>
    <x v="0"/>
    <x v="1"/>
    <s v="GBP"/>
    <n v="1487580602"/>
    <n v="1485161402"/>
    <b v="0"/>
    <x v="20"/>
    <b v="1"/>
    <s v="theater/plays"/>
    <n v="1.3304200000000002"/>
    <x v="2416"/>
    <x v="1"/>
    <x v="6"/>
  </r>
  <r>
    <n v="3290"/>
    <x v="3289"/>
    <x v="3288"/>
    <x v="13"/>
    <x v="2177"/>
    <x v="0"/>
    <x v="1"/>
    <s v="GBP"/>
    <n v="1489234891"/>
    <n v="1486642891"/>
    <b v="0"/>
    <x v="250"/>
    <b v="1"/>
    <s v="theater/plays"/>
    <n v="1.212"/>
    <x v="2417"/>
    <x v="1"/>
    <x v="6"/>
  </r>
  <r>
    <n v="3291"/>
    <x v="3290"/>
    <x v="3289"/>
    <x v="2"/>
    <x v="365"/>
    <x v="0"/>
    <x v="0"/>
    <s v="USD"/>
    <n v="1442462340"/>
    <n v="1439743900"/>
    <b v="0"/>
    <x v="25"/>
    <b v="1"/>
    <s v="theater/plays"/>
    <n v="1.1399999999999999"/>
    <x v="2418"/>
    <x v="1"/>
    <x v="6"/>
  </r>
  <r>
    <n v="3292"/>
    <x v="3291"/>
    <x v="3290"/>
    <x v="403"/>
    <x v="683"/>
    <x v="0"/>
    <x v="1"/>
    <s v="GBP"/>
    <n v="1449257348"/>
    <n v="1444069748"/>
    <b v="0"/>
    <x v="41"/>
    <b v="1"/>
    <s v="theater/plays"/>
    <n v="2.8613861386138613"/>
    <x v="2419"/>
    <x v="1"/>
    <x v="6"/>
  </r>
  <r>
    <n v="3293"/>
    <x v="3292"/>
    <x v="3291"/>
    <x v="37"/>
    <x v="2178"/>
    <x v="0"/>
    <x v="4"/>
    <s v="NZD"/>
    <n v="1488622352"/>
    <n v="1486030352"/>
    <b v="0"/>
    <x v="110"/>
    <b v="1"/>
    <s v="theater/plays"/>
    <n v="1.7044444444444444"/>
    <x v="524"/>
    <x v="1"/>
    <x v="6"/>
  </r>
  <r>
    <n v="3294"/>
    <x v="3293"/>
    <x v="3292"/>
    <x v="20"/>
    <x v="2179"/>
    <x v="0"/>
    <x v="1"/>
    <s v="GBP"/>
    <n v="1434459554"/>
    <n v="1431867554"/>
    <b v="0"/>
    <x v="54"/>
    <b v="1"/>
    <s v="theater/plays"/>
    <n v="1.1833333333333333"/>
    <x v="2420"/>
    <x v="1"/>
    <x v="6"/>
  </r>
  <r>
    <n v="3295"/>
    <x v="3294"/>
    <x v="3293"/>
    <x v="176"/>
    <x v="2180"/>
    <x v="0"/>
    <x v="1"/>
    <s v="GBP"/>
    <n v="1474886229"/>
    <n v="1472294229"/>
    <b v="0"/>
    <x v="74"/>
    <b v="1"/>
    <s v="theater/plays"/>
    <n v="1.0285857142857142"/>
    <x v="2421"/>
    <x v="1"/>
    <x v="6"/>
  </r>
  <r>
    <n v="3296"/>
    <x v="3295"/>
    <x v="3294"/>
    <x v="15"/>
    <x v="2181"/>
    <x v="0"/>
    <x v="1"/>
    <s v="GBP"/>
    <n v="1448229600"/>
    <n v="1446401372"/>
    <b v="0"/>
    <x v="5"/>
    <b v="1"/>
    <s v="theater/plays"/>
    <n v="1.4406666666666668"/>
    <x v="2422"/>
    <x v="1"/>
    <x v="6"/>
  </r>
  <r>
    <n v="3297"/>
    <x v="3296"/>
    <x v="3295"/>
    <x v="62"/>
    <x v="2182"/>
    <x v="0"/>
    <x v="1"/>
    <s v="GBP"/>
    <n v="1438037940"/>
    <n v="1436380256"/>
    <b v="0"/>
    <x v="34"/>
    <b v="1"/>
    <s v="theater/plays"/>
    <n v="1.0007272727272727"/>
    <x v="2423"/>
    <x v="1"/>
    <x v="6"/>
  </r>
  <r>
    <n v="3298"/>
    <x v="3297"/>
    <x v="3296"/>
    <x v="3"/>
    <x v="2183"/>
    <x v="0"/>
    <x v="0"/>
    <s v="USD"/>
    <n v="1442102400"/>
    <n v="1440370768"/>
    <b v="0"/>
    <x v="250"/>
    <b v="1"/>
    <s v="theater/plays"/>
    <n v="1.0173000000000001"/>
    <x v="2424"/>
    <x v="1"/>
    <x v="6"/>
  </r>
  <r>
    <n v="3299"/>
    <x v="3298"/>
    <x v="3297"/>
    <x v="9"/>
    <x v="2184"/>
    <x v="0"/>
    <x v="0"/>
    <s v="USD"/>
    <n v="1444860063"/>
    <n v="1442268063"/>
    <b v="0"/>
    <x v="287"/>
    <b v="1"/>
    <s v="theater/plays"/>
    <n v="1.1619999999999999"/>
    <x v="2425"/>
    <x v="1"/>
    <x v="6"/>
  </r>
  <r>
    <n v="3300"/>
    <x v="3299"/>
    <x v="3298"/>
    <x v="9"/>
    <x v="1734"/>
    <x v="0"/>
    <x v="0"/>
    <s v="USD"/>
    <n v="1430329862"/>
    <n v="1428515462"/>
    <b v="0"/>
    <x v="106"/>
    <b v="1"/>
    <s v="theater/plays"/>
    <n v="1.3616666666666666"/>
    <x v="2426"/>
    <x v="1"/>
    <x v="6"/>
  </r>
  <r>
    <n v="3301"/>
    <x v="3300"/>
    <x v="3299"/>
    <x v="9"/>
    <x v="2185"/>
    <x v="0"/>
    <x v="0"/>
    <s v="USD"/>
    <n v="1470034740"/>
    <n v="1466185176"/>
    <b v="0"/>
    <x v="16"/>
    <b v="1"/>
    <s v="theater/plays"/>
    <n v="1.3346666666666667"/>
    <x v="711"/>
    <x v="1"/>
    <x v="6"/>
  </r>
  <r>
    <n v="3302"/>
    <x v="3301"/>
    <x v="3300"/>
    <x v="33"/>
    <x v="2186"/>
    <x v="0"/>
    <x v="3"/>
    <s v="EUR"/>
    <n v="1481099176"/>
    <n v="1478507176"/>
    <b v="0"/>
    <x v="133"/>
    <b v="1"/>
    <s v="theater/plays"/>
    <n v="1.0339285714285715"/>
    <x v="2427"/>
    <x v="1"/>
    <x v="6"/>
  </r>
  <r>
    <n v="3303"/>
    <x v="3302"/>
    <x v="3301"/>
    <x v="40"/>
    <x v="2187"/>
    <x v="0"/>
    <x v="0"/>
    <s v="USD"/>
    <n v="1427553484"/>
    <n v="1424533084"/>
    <b v="0"/>
    <x v="2"/>
    <b v="1"/>
    <s v="theater/plays"/>
    <n v="1.1588888888888889"/>
    <x v="2428"/>
    <x v="1"/>
    <x v="6"/>
  </r>
  <r>
    <n v="3304"/>
    <x v="3303"/>
    <x v="3302"/>
    <x v="36"/>
    <x v="2188"/>
    <x v="0"/>
    <x v="0"/>
    <s v="USD"/>
    <n v="1482418752"/>
    <n v="1479826752"/>
    <b v="0"/>
    <x v="489"/>
    <b v="1"/>
    <s v="theater/plays"/>
    <n v="1.0451666666666666"/>
    <x v="2429"/>
    <x v="1"/>
    <x v="6"/>
  </r>
  <r>
    <n v="3305"/>
    <x v="3304"/>
    <x v="3303"/>
    <x v="23"/>
    <x v="2189"/>
    <x v="0"/>
    <x v="0"/>
    <s v="USD"/>
    <n v="1438374748"/>
    <n v="1435782748"/>
    <b v="0"/>
    <x v="9"/>
    <b v="1"/>
    <s v="theater/plays"/>
    <n v="1.0202500000000001"/>
    <x v="2430"/>
    <x v="1"/>
    <x v="6"/>
  </r>
  <r>
    <n v="3306"/>
    <x v="3305"/>
    <x v="3304"/>
    <x v="15"/>
    <x v="1310"/>
    <x v="0"/>
    <x v="0"/>
    <s v="USD"/>
    <n v="1465527600"/>
    <n v="1462252542"/>
    <b v="0"/>
    <x v="241"/>
    <b v="1"/>
    <s v="theater/plays"/>
    <n v="1.7533333333333334"/>
    <x v="2431"/>
    <x v="1"/>
    <x v="6"/>
  </r>
  <r>
    <n v="3307"/>
    <x v="3306"/>
    <x v="3305"/>
    <x v="28"/>
    <x v="2190"/>
    <x v="0"/>
    <x v="0"/>
    <s v="USD"/>
    <n v="1463275339"/>
    <n v="1460683339"/>
    <b v="0"/>
    <x v="9"/>
    <b v="1"/>
    <s v="theater/plays"/>
    <n v="1.0668"/>
    <x v="2432"/>
    <x v="1"/>
    <x v="6"/>
  </r>
  <r>
    <n v="3308"/>
    <x v="3307"/>
    <x v="3306"/>
    <x v="8"/>
    <x v="611"/>
    <x v="0"/>
    <x v="0"/>
    <s v="USD"/>
    <n v="1460581365"/>
    <n v="1458766965"/>
    <b v="0"/>
    <x v="7"/>
    <b v="1"/>
    <s v="theater/plays"/>
    <n v="1.2228571428571429"/>
    <x v="2433"/>
    <x v="1"/>
    <x v="6"/>
  </r>
  <r>
    <n v="3309"/>
    <x v="3308"/>
    <x v="3307"/>
    <x v="18"/>
    <x v="2191"/>
    <x v="0"/>
    <x v="1"/>
    <s v="GBP"/>
    <n v="1476632178"/>
    <n v="1473953778"/>
    <b v="0"/>
    <x v="162"/>
    <b v="1"/>
    <s v="theater/plays"/>
    <n v="1.5942857142857143"/>
    <x v="666"/>
    <x v="1"/>
    <x v="6"/>
  </r>
  <r>
    <n v="3310"/>
    <x v="3309"/>
    <x v="3308"/>
    <x v="115"/>
    <x v="2192"/>
    <x v="0"/>
    <x v="0"/>
    <s v="USD"/>
    <n v="1444169825"/>
    <n v="1441577825"/>
    <b v="0"/>
    <x v="162"/>
    <b v="1"/>
    <s v="theater/plays"/>
    <n v="1.0007692307692309"/>
    <x v="2434"/>
    <x v="1"/>
    <x v="6"/>
  </r>
  <r>
    <n v="3311"/>
    <x v="3310"/>
    <x v="3309"/>
    <x v="30"/>
    <x v="406"/>
    <x v="0"/>
    <x v="0"/>
    <s v="USD"/>
    <n v="1445065210"/>
    <n v="1442473210"/>
    <b v="0"/>
    <x v="43"/>
    <b v="1"/>
    <s v="theater/plays"/>
    <n v="1.0984"/>
    <x v="2435"/>
    <x v="1"/>
    <x v="6"/>
  </r>
  <r>
    <n v="3312"/>
    <x v="3311"/>
    <x v="3310"/>
    <x v="30"/>
    <x v="1676"/>
    <x v="0"/>
    <x v="0"/>
    <s v="USD"/>
    <n v="1478901600"/>
    <n v="1477077946"/>
    <b v="0"/>
    <x v="14"/>
    <b v="1"/>
    <s v="theater/plays"/>
    <n v="1.0004"/>
    <x v="2397"/>
    <x v="1"/>
    <x v="6"/>
  </r>
  <r>
    <n v="3313"/>
    <x v="3312"/>
    <x v="3311"/>
    <x v="13"/>
    <x v="2193"/>
    <x v="0"/>
    <x v="0"/>
    <s v="USD"/>
    <n v="1453856400"/>
    <n v="1452664317"/>
    <b v="0"/>
    <x v="60"/>
    <b v="1"/>
    <s v="theater/plays"/>
    <n v="1.1605000000000001"/>
    <x v="2436"/>
    <x v="1"/>
    <x v="6"/>
  </r>
  <r>
    <n v="3314"/>
    <x v="3313"/>
    <x v="3312"/>
    <x v="134"/>
    <x v="472"/>
    <x v="0"/>
    <x v="1"/>
    <s v="GBP"/>
    <n v="1431115500"/>
    <n v="1428733511"/>
    <b v="0"/>
    <x v="6"/>
    <b v="1"/>
    <s v="theater/plays"/>
    <n v="2.1074999999999999"/>
    <x v="2437"/>
    <x v="1"/>
    <x v="6"/>
  </r>
  <r>
    <n v="3315"/>
    <x v="3314"/>
    <x v="3313"/>
    <x v="23"/>
    <x v="2194"/>
    <x v="0"/>
    <x v="1"/>
    <s v="GBP"/>
    <n v="1462519041"/>
    <n v="1459927041"/>
    <b v="0"/>
    <x v="30"/>
    <b v="1"/>
    <s v="theater/plays"/>
    <n v="1.1000000000000001"/>
    <x v="2438"/>
    <x v="1"/>
    <x v="6"/>
  </r>
  <r>
    <n v="3316"/>
    <x v="3315"/>
    <x v="3314"/>
    <x v="404"/>
    <x v="2195"/>
    <x v="0"/>
    <x v="0"/>
    <s v="USD"/>
    <n v="1407506040"/>
    <n v="1404680075"/>
    <b v="0"/>
    <x v="207"/>
    <b v="1"/>
    <s v="theater/plays"/>
    <n v="1.0008673425918038"/>
    <x v="2439"/>
    <x v="1"/>
    <x v="6"/>
  </r>
  <r>
    <n v="3317"/>
    <x v="3316"/>
    <x v="3315"/>
    <x v="405"/>
    <x v="2196"/>
    <x v="0"/>
    <x v="0"/>
    <s v="USD"/>
    <n v="1465347424"/>
    <n v="1462755424"/>
    <b v="0"/>
    <x v="59"/>
    <b v="1"/>
    <s v="theater/plays"/>
    <n v="1.0619047619047619"/>
    <x v="2440"/>
    <x v="1"/>
    <x v="6"/>
  </r>
  <r>
    <n v="3318"/>
    <x v="3317"/>
    <x v="3316"/>
    <x v="13"/>
    <x v="2197"/>
    <x v="0"/>
    <x v="5"/>
    <s v="CAD"/>
    <n v="1460341800"/>
    <n v="1456902893"/>
    <b v="0"/>
    <x v="58"/>
    <b v="1"/>
    <s v="theater/plays"/>
    <n v="1.256"/>
    <x v="2441"/>
    <x v="1"/>
    <x v="6"/>
  </r>
  <r>
    <n v="3319"/>
    <x v="3318"/>
    <x v="3317"/>
    <x v="2"/>
    <x v="2065"/>
    <x v="0"/>
    <x v="1"/>
    <s v="GBP"/>
    <n v="1422712986"/>
    <n v="1418824986"/>
    <b v="0"/>
    <x v="38"/>
    <b v="1"/>
    <s v="theater/plays"/>
    <n v="1.08"/>
    <x v="1209"/>
    <x v="1"/>
    <x v="6"/>
  </r>
  <r>
    <n v="3320"/>
    <x v="3319"/>
    <x v="3318"/>
    <x v="30"/>
    <x v="2198"/>
    <x v="0"/>
    <x v="0"/>
    <s v="USD"/>
    <n v="1466557557"/>
    <n v="1463965557"/>
    <b v="0"/>
    <x v="44"/>
    <b v="1"/>
    <s v="theater/plays"/>
    <n v="1.01"/>
    <x v="2442"/>
    <x v="1"/>
    <x v="6"/>
  </r>
  <r>
    <n v="3321"/>
    <x v="3320"/>
    <x v="3319"/>
    <x v="2"/>
    <x v="2199"/>
    <x v="0"/>
    <x v="0"/>
    <s v="USD"/>
    <n v="1413431940"/>
    <n v="1412216665"/>
    <b v="0"/>
    <x v="41"/>
    <b v="1"/>
    <s v="theater/plays"/>
    <n v="1.0740000000000001"/>
    <x v="1278"/>
    <x v="1"/>
    <x v="6"/>
  </r>
  <r>
    <n v="3322"/>
    <x v="3321"/>
    <x v="3320"/>
    <x v="126"/>
    <x v="959"/>
    <x v="0"/>
    <x v="0"/>
    <s v="USD"/>
    <n v="1466567700"/>
    <n v="1464653696"/>
    <b v="0"/>
    <x v="23"/>
    <b v="1"/>
    <s v="theater/plays"/>
    <n v="1.0151515151515151"/>
    <x v="2443"/>
    <x v="1"/>
    <x v="6"/>
  </r>
  <r>
    <n v="3323"/>
    <x v="3322"/>
    <x v="3321"/>
    <x v="28"/>
    <x v="2200"/>
    <x v="0"/>
    <x v="1"/>
    <s v="GBP"/>
    <n v="1474793208"/>
    <n v="1472201208"/>
    <b v="0"/>
    <x v="72"/>
    <b v="1"/>
    <s v="theater/plays"/>
    <n v="1.2589999999999999"/>
    <x v="2444"/>
    <x v="1"/>
    <x v="6"/>
  </r>
  <r>
    <n v="3324"/>
    <x v="3323"/>
    <x v="3322"/>
    <x v="15"/>
    <x v="2201"/>
    <x v="0"/>
    <x v="17"/>
    <s v="EUR"/>
    <n v="1465135190"/>
    <n v="1463925590"/>
    <b v="0"/>
    <x v="73"/>
    <b v="1"/>
    <s v="theater/plays"/>
    <n v="1.0166666666666666"/>
    <x v="2445"/>
    <x v="1"/>
    <x v="6"/>
  </r>
  <r>
    <n v="3325"/>
    <x v="3324"/>
    <x v="3323"/>
    <x v="44"/>
    <x v="2202"/>
    <x v="0"/>
    <x v="1"/>
    <s v="GBP"/>
    <n v="1428256277"/>
    <n v="1425235877"/>
    <b v="0"/>
    <x v="41"/>
    <b v="1"/>
    <s v="theater/plays"/>
    <n v="1.125"/>
    <x v="180"/>
    <x v="1"/>
    <x v="6"/>
  </r>
  <r>
    <n v="3326"/>
    <x v="3325"/>
    <x v="3324"/>
    <x v="6"/>
    <x v="2203"/>
    <x v="0"/>
    <x v="0"/>
    <s v="USD"/>
    <n v="1425830905"/>
    <n v="1423242505"/>
    <b v="0"/>
    <x v="7"/>
    <b v="1"/>
    <s v="theater/plays"/>
    <n v="1.0137499999999999"/>
    <x v="2446"/>
    <x v="1"/>
    <x v="6"/>
  </r>
  <r>
    <n v="3327"/>
    <x v="3326"/>
    <x v="3325"/>
    <x v="134"/>
    <x v="1629"/>
    <x v="0"/>
    <x v="1"/>
    <s v="GBP"/>
    <n v="1462697966"/>
    <n v="1460105966"/>
    <b v="0"/>
    <x v="51"/>
    <b v="1"/>
    <s v="theater/plays"/>
    <n v="1.0125"/>
    <x v="2447"/>
    <x v="1"/>
    <x v="6"/>
  </r>
  <r>
    <n v="3328"/>
    <x v="3327"/>
    <x v="3326"/>
    <x v="40"/>
    <x v="2204"/>
    <x v="0"/>
    <x v="0"/>
    <s v="USD"/>
    <n v="1404522000"/>
    <n v="1404308883"/>
    <b v="0"/>
    <x v="82"/>
    <b v="1"/>
    <s v="theater/plays"/>
    <n v="1.4638888888888888"/>
    <x v="2448"/>
    <x v="1"/>
    <x v="6"/>
  </r>
  <r>
    <n v="3329"/>
    <x v="3328"/>
    <x v="3327"/>
    <x v="28"/>
    <x v="2205"/>
    <x v="0"/>
    <x v="1"/>
    <s v="GBP"/>
    <n v="1406502000"/>
    <n v="1405583108"/>
    <b v="0"/>
    <x v="55"/>
    <b v="1"/>
    <s v="theater/plays"/>
    <n v="1.1679999999999999"/>
    <x v="2449"/>
    <x v="1"/>
    <x v="6"/>
  </r>
  <r>
    <n v="3330"/>
    <x v="3329"/>
    <x v="3328"/>
    <x v="15"/>
    <x v="2206"/>
    <x v="0"/>
    <x v="1"/>
    <s v="GBP"/>
    <n v="1427919468"/>
    <n v="1425331068"/>
    <b v="0"/>
    <x v="50"/>
    <b v="1"/>
    <s v="theater/plays"/>
    <n v="1.0626666666666666"/>
    <x v="2450"/>
    <x v="1"/>
    <x v="6"/>
  </r>
  <r>
    <n v="3331"/>
    <x v="3330"/>
    <x v="3329"/>
    <x v="10"/>
    <x v="538"/>
    <x v="0"/>
    <x v="0"/>
    <s v="USD"/>
    <n v="1444149886"/>
    <n v="1441125886"/>
    <b v="0"/>
    <x v="71"/>
    <b v="1"/>
    <s v="theater/plays"/>
    <n v="1.0451999999999999"/>
    <x v="2451"/>
    <x v="1"/>
    <x v="6"/>
  </r>
  <r>
    <n v="3332"/>
    <x v="3331"/>
    <x v="3330"/>
    <x v="12"/>
    <x v="44"/>
    <x v="0"/>
    <x v="0"/>
    <s v="USD"/>
    <n v="1405802330"/>
    <n v="1403210330"/>
    <b v="0"/>
    <x v="183"/>
    <b v="1"/>
    <s v="theater/plays"/>
    <n v="1"/>
    <x v="2452"/>
    <x v="1"/>
    <x v="6"/>
  </r>
  <r>
    <n v="3333"/>
    <x v="3332"/>
    <x v="3331"/>
    <x v="8"/>
    <x v="2207"/>
    <x v="0"/>
    <x v="0"/>
    <s v="USD"/>
    <n v="1434384880"/>
    <n v="1432484080"/>
    <b v="0"/>
    <x v="112"/>
    <b v="1"/>
    <s v="theater/plays"/>
    <n v="1.0457142857142858"/>
    <x v="2453"/>
    <x v="1"/>
    <x v="6"/>
  </r>
  <r>
    <n v="3334"/>
    <x v="3333"/>
    <x v="3332"/>
    <x v="406"/>
    <x v="2208"/>
    <x v="0"/>
    <x v="0"/>
    <s v="USD"/>
    <n v="1438259422"/>
    <n v="1435667422"/>
    <b v="0"/>
    <x v="67"/>
    <b v="1"/>
    <s v="theater/plays"/>
    <n v="1.3862051149573753"/>
    <x v="2454"/>
    <x v="1"/>
    <x v="6"/>
  </r>
  <r>
    <n v="3335"/>
    <x v="3334"/>
    <x v="3333"/>
    <x v="10"/>
    <x v="2209"/>
    <x v="0"/>
    <x v="1"/>
    <s v="GBP"/>
    <n v="1407106800"/>
    <n v="1404749446"/>
    <b v="0"/>
    <x v="287"/>
    <b v="1"/>
    <s v="theater/plays"/>
    <n v="1.0032000000000001"/>
    <x v="2455"/>
    <x v="1"/>
    <x v="6"/>
  </r>
  <r>
    <n v="3336"/>
    <x v="3335"/>
    <x v="3334"/>
    <x v="49"/>
    <x v="156"/>
    <x v="0"/>
    <x v="1"/>
    <s v="GBP"/>
    <n v="1459845246"/>
    <n v="1457429646"/>
    <b v="0"/>
    <x v="82"/>
    <b v="1"/>
    <s v="theater/plays"/>
    <n v="1"/>
    <x v="1848"/>
    <x v="1"/>
    <x v="6"/>
  </r>
  <r>
    <n v="3337"/>
    <x v="3336"/>
    <x v="3335"/>
    <x v="30"/>
    <x v="2210"/>
    <x v="0"/>
    <x v="1"/>
    <s v="GBP"/>
    <n v="1412974800"/>
    <n v="1411109167"/>
    <b v="0"/>
    <x v="69"/>
    <b v="1"/>
    <s v="theater/plays"/>
    <n v="1.1020000000000001"/>
    <x v="2456"/>
    <x v="1"/>
    <x v="6"/>
  </r>
  <r>
    <n v="3338"/>
    <x v="3337"/>
    <x v="3336"/>
    <x v="36"/>
    <x v="2211"/>
    <x v="0"/>
    <x v="0"/>
    <s v="USD"/>
    <n v="1487944080"/>
    <n v="1486129680"/>
    <b v="0"/>
    <x v="300"/>
    <b v="1"/>
    <s v="theater/plays"/>
    <n v="1.0218"/>
    <x v="2457"/>
    <x v="1"/>
    <x v="6"/>
  </r>
  <r>
    <n v="3339"/>
    <x v="3338"/>
    <x v="3337"/>
    <x v="6"/>
    <x v="2212"/>
    <x v="0"/>
    <x v="0"/>
    <s v="USD"/>
    <n v="1469721518"/>
    <n v="1467129518"/>
    <b v="0"/>
    <x v="5"/>
    <b v="1"/>
    <s v="theater/plays"/>
    <n v="1.0435000000000001"/>
    <x v="2458"/>
    <x v="1"/>
    <x v="6"/>
  </r>
  <r>
    <n v="3340"/>
    <x v="3339"/>
    <x v="3338"/>
    <x v="9"/>
    <x v="2213"/>
    <x v="0"/>
    <x v="0"/>
    <s v="USD"/>
    <n v="1481066554"/>
    <n v="1478906554"/>
    <b v="0"/>
    <x v="44"/>
    <b v="1"/>
    <s v="theater/plays"/>
    <n v="1.3816666666666666"/>
    <x v="2459"/>
    <x v="1"/>
    <x v="6"/>
  </r>
  <r>
    <n v="3341"/>
    <x v="3340"/>
    <x v="3339"/>
    <x v="295"/>
    <x v="959"/>
    <x v="0"/>
    <x v="1"/>
    <s v="GBP"/>
    <n v="1465750800"/>
    <n v="1463771421"/>
    <b v="0"/>
    <x v="33"/>
    <b v="1"/>
    <s v="theater/plays"/>
    <n v="1"/>
    <x v="2460"/>
    <x v="1"/>
    <x v="6"/>
  </r>
  <r>
    <n v="3342"/>
    <x v="3341"/>
    <x v="3340"/>
    <x v="12"/>
    <x v="627"/>
    <x v="0"/>
    <x v="0"/>
    <s v="USD"/>
    <n v="1427864340"/>
    <n v="1425020810"/>
    <b v="0"/>
    <x v="76"/>
    <b v="1"/>
    <s v="theater/plays"/>
    <n v="1.0166666666666666"/>
    <x v="2461"/>
    <x v="1"/>
    <x v="6"/>
  </r>
  <r>
    <n v="3343"/>
    <x v="3342"/>
    <x v="3341"/>
    <x v="176"/>
    <x v="647"/>
    <x v="0"/>
    <x v="1"/>
    <s v="GBP"/>
    <n v="1460553480"/>
    <n v="1458770384"/>
    <b v="0"/>
    <x v="23"/>
    <b v="1"/>
    <s v="theater/plays"/>
    <n v="1.7142857142857142"/>
    <x v="953"/>
    <x v="1"/>
    <x v="6"/>
  </r>
  <r>
    <n v="3344"/>
    <x v="3343"/>
    <x v="3342"/>
    <x v="37"/>
    <x v="1494"/>
    <x v="0"/>
    <x v="0"/>
    <s v="USD"/>
    <n v="1409374093"/>
    <n v="1406782093"/>
    <b v="0"/>
    <x v="244"/>
    <b v="1"/>
    <s v="theater/plays"/>
    <n v="1.0144444444444445"/>
    <x v="2462"/>
    <x v="1"/>
    <x v="6"/>
  </r>
  <r>
    <n v="3345"/>
    <x v="3344"/>
    <x v="3343"/>
    <x v="2"/>
    <x v="1084"/>
    <x v="0"/>
    <x v="0"/>
    <s v="USD"/>
    <n v="1429317420"/>
    <n v="1424226768"/>
    <b v="0"/>
    <x v="62"/>
    <b v="1"/>
    <s v="theater/plays"/>
    <n v="1.3"/>
    <x v="73"/>
    <x v="1"/>
    <x v="6"/>
  </r>
  <r>
    <n v="3346"/>
    <x v="3345"/>
    <x v="3344"/>
    <x v="15"/>
    <x v="2214"/>
    <x v="0"/>
    <x v="0"/>
    <s v="USD"/>
    <n v="1424910910"/>
    <n v="1424306110"/>
    <b v="0"/>
    <x v="59"/>
    <b v="1"/>
    <s v="theater/plays"/>
    <n v="1.1000000000000001"/>
    <x v="2463"/>
    <x v="1"/>
    <x v="6"/>
  </r>
  <r>
    <n v="3347"/>
    <x v="3346"/>
    <x v="3345"/>
    <x v="13"/>
    <x v="2215"/>
    <x v="0"/>
    <x v="1"/>
    <s v="GBP"/>
    <n v="1462741200"/>
    <n v="1461503654"/>
    <b v="0"/>
    <x v="19"/>
    <b v="1"/>
    <s v="theater/plays"/>
    <n v="1.1944999999999999"/>
    <x v="2464"/>
    <x v="1"/>
    <x v="6"/>
  </r>
  <r>
    <n v="3348"/>
    <x v="3265"/>
    <x v="3346"/>
    <x v="62"/>
    <x v="2216"/>
    <x v="0"/>
    <x v="0"/>
    <s v="USD"/>
    <n v="1461988740"/>
    <n v="1459949080"/>
    <b v="0"/>
    <x v="1"/>
    <b v="1"/>
    <s v="theater/plays"/>
    <n v="1.002909090909091"/>
    <x v="2465"/>
    <x v="1"/>
    <x v="6"/>
  </r>
  <r>
    <n v="3349"/>
    <x v="3347"/>
    <x v="3347"/>
    <x v="28"/>
    <x v="2217"/>
    <x v="0"/>
    <x v="0"/>
    <s v="USD"/>
    <n v="1465837200"/>
    <n v="1463971172"/>
    <b v="0"/>
    <x v="25"/>
    <b v="1"/>
    <s v="theater/plays"/>
    <n v="1.534"/>
    <x v="2466"/>
    <x v="1"/>
    <x v="6"/>
  </r>
  <r>
    <n v="3350"/>
    <x v="3348"/>
    <x v="3348"/>
    <x v="8"/>
    <x v="2218"/>
    <x v="0"/>
    <x v="19"/>
    <s v="EUR"/>
    <n v="1448838000"/>
    <n v="1445791811"/>
    <b v="0"/>
    <x v="13"/>
    <b v="1"/>
    <s v="theater/plays"/>
    <n v="1.0442857142857143"/>
    <x v="400"/>
    <x v="1"/>
    <x v="6"/>
  </r>
  <r>
    <n v="3351"/>
    <x v="3349"/>
    <x v="3349"/>
    <x v="10"/>
    <x v="2219"/>
    <x v="0"/>
    <x v="1"/>
    <s v="GBP"/>
    <n v="1406113200"/>
    <n v="1402910965"/>
    <b v="0"/>
    <x v="241"/>
    <b v="1"/>
    <s v="theater/plays"/>
    <n v="1.0109999999999999"/>
    <x v="2467"/>
    <x v="1"/>
    <x v="6"/>
  </r>
  <r>
    <n v="3352"/>
    <x v="3350"/>
    <x v="3350"/>
    <x v="10"/>
    <x v="2220"/>
    <x v="0"/>
    <x v="1"/>
    <s v="GBP"/>
    <n v="1467414000"/>
    <n v="1462492178"/>
    <b v="0"/>
    <x v="16"/>
    <b v="1"/>
    <s v="theater/plays"/>
    <n v="1.0751999999999999"/>
    <x v="2468"/>
    <x v="1"/>
    <x v="6"/>
  </r>
  <r>
    <n v="3353"/>
    <x v="3351"/>
    <x v="3351"/>
    <x v="2"/>
    <x v="607"/>
    <x v="0"/>
    <x v="1"/>
    <s v="GBP"/>
    <n v="1462230000"/>
    <n v="1461061350"/>
    <b v="0"/>
    <x v="34"/>
    <b v="1"/>
    <s v="theater/plays"/>
    <n v="3.15"/>
    <x v="2469"/>
    <x v="1"/>
    <x v="6"/>
  </r>
  <r>
    <n v="3354"/>
    <x v="3352"/>
    <x v="3352"/>
    <x v="9"/>
    <x v="2221"/>
    <x v="0"/>
    <x v="0"/>
    <s v="USD"/>
    <n v="1446091260"/>
    <n v="1443029206"/>
    <b v="0"/>
    <x v="165"/>
    <b v="1"/>
    <s v="theater/plays"/>
    <n v="1.0193333333333334"/>
    <x v="2265"/>
    <x v="1"/>
    <x v="6"/>
  </r>
  <r>
    <n v="3355"/>
    <x v="3353"/>
    <x v="3353"/>
    <x v="257"/>
    <x v="2222"/>
    <x v="0"/>
    <x v="1"/>
    <s v="GBP"/>
    <n v="1462879020"/>
    <n v="1461941527"/>
    <b v="0"/>
    <x v="41"/>
    <b v="1"/>
    <s v="theater/plays"/>
    <n v="1.2628571428571429"/>
    <x v="2470"/>
    <x v="1"/>
    <x v="6"/>
  </r>
  <r>
    <n v="3356"/>
    <x v="3354"/>
    <x v="3354"/>
    <x v="15"/>
    <x v="1259"/>
    <x v="0"/>
    <x v="1"/>
    <s v="GBP"/>
    <n v="1468611272"/>
    <n v="1466019272"/>
    <b v="0"/>
    <x v="74"/>
    <b v="1"/>
    <s v="theater/plays"/>
    <n v="1.014"/>
    <x v="2471"/>
    <x v="1"/>
    <x v="6"/>
  </r>
  <r>
    <n v="3357"/>
    <x v="3355"/>
    <x v="3355"/>
    <x v="13"/>
    <x v="895"/>
    <x v="0"/>
    <x v="1"/>
    <s v="GBP"/>
    <n v="1406887310"/>
    <n v="1404295310"/>
    <b v="0"/>
    <x v="64"/>
    <b v="1"/>
    <s v="theater/plays"/>
    <n v="1.01"/>
    <x v="2472"/>
    <x v="1"/>
    <x v="6"/>
  </r>
  <r>
    <n v="3358"/>
    <x v="3356"/>
    <x v="3356"/>
    <x v="3"/>
    <x v="2223"/>
    <x v="0"/>
    <x v="0"/>
    <s v="USD"/>
    <n v="1416385679"/>
    <n v="1413790079"/>
    <b v="0"/>
    <x v="372"/>
    <b v="1"/>
    <s v="theater/plays"/>
    <n v="1.0299"/>
    <x v="2473"/>
    <x v="1"/>
    <x v="6"/>
  </r>
  <r>
    <n v="3359"/>
    <x v="3357"/>
    <x v="3357"/>
    <x v="23"/>
    <x v="2224"/>
    <x v="0"/>
    <x v="0"/>
    <s v="USD"/>
    <n v="1487985734"/>
    <n v="1484097734"/>
    <b v="0"/>
    <x v="23"/>
    <b v="1"/>
    <s v="theater/plays"/>
    <n v="1.0625"/>
    <x v="2474"/>
    <x v="1"/>
    <x v="6"/>
  </r>
  <r>
    <n v="3360"/>
    <x v="3358"/>
    <x v="3358"/>
    <x v="7"/>
    <x v="2225"/>
    <x v="0"/>
    <x v="20"/>
    <s v="SGD"/>
    <n v="1481731140"/>
    <n v="1479866343"/>
    <b v="0"/>
    <x v="250"/>
    <b v="1"/>
    <s v="theater/plays"/>
    <n v="1.0137777777777779"/>
    <x v="2475"/>
    <x v="1"/>
    <x v="6"/>
  </r>
  <r>
    <n v="3361"/>
    <x v="3359"/>
    <x v="3359"/>
    <x v="10"/>
    <x v="2226"/>
    <x v="0"/>
    <x v="0"/>
    <s v="USD"/>
    <n v="1409587140"/>
    <n v="1408062990"/>
    <b v="0"/>
    <x v="32"/>
    <b v="1"/>
    <s v="theater/plays"/>
    <n v="1.1346000000000001"/>
    <x v="2476"/>
    <x v="1"/>
    <x v="6"/>
  </r>
  <r>
    <n v="3362"/>
    <x v="3360"/>
    <x v="3360"/>
    <x v="2"/>
    <x v="2227"/>
    <x v="0"/>
    <x v="0"/>
    <s v="USD"/>
    <n v="1425704100"/>
    <n v="1424484717"/>
    <b v="0"/>
    <x v="9"/>
    <b v="1"/>
    <s v="theater/plays"/>
    <n v="2.1800000000000002"/>
    <x v="2477"/>
    <x v="1"/>
    <x v="6"/>
  </r>
  <r>
    <n v="3363"/>
    <x v="3361"/>
    <x v="3361"/>
    <x v="407"/>
    <x v="2228"/>
    <x v="0"/>
    <x v="0"/>
    <s v="USD"/>
    <n v="1408464000"/>
    <n v="1406831445"/>
    <b v="0"/>
    <x v="55"/>
    <b v="1"/>
    <s v="theater/plays"/>
    <n v="1.0141935483870967"/>
    <x v="2478"/>
    <x v="1"/>
    <x v="6"/>
  </r>
  <r>
    <n v="3364"/>
    <x v="3362"/>
    <x v="3362"/>
    <x v="9"/>
    <x v="2229"/>
    <x v="0"/>
    <x v="1"/>
    <s v="GBP"/>
    <n v="1458075600"/>
    <n v="1456183649"/>
    <b v="0"/>
    <x v="250"/>
    <b v="1"/>
    <s v="theater/plays"/>
    <n v="1.0593333333333332"/>
    <x v="2479"/>
    <x v="1"/>
    <x v="6"/>
  </r>
  <r>
    <n v="3365"/>
    <x v="3363"/>
    <x v="3363"/>
    <x v="30"/>
    <x v="1287"/>
    <x v="0"/>
    <x v="0"/>
    <s v="USD"/>
    <n v="1449973592"/>
    <n v="1447381592"/>
    <b v="0"/>
    <x v="83"/>
    <b v="1"/>
    <s v="theater/plays"/>
    <n v="1.04"/>
    <x v="2480"/>
    <x v="1"/>
    <x v="6"/>
  </r>
  <r>
    <n v="3366"/>
    <x v="3364"/>
    <x v="3364"/>
    <x v="2"/>
    <x v="2230"/>
    <x v="0"/>
    <x v="0"/>
    <s v="USD"/>
    <n v="1431481037"/>
    <n v="1428889037"/>
    <b v="0"/>
    <x v="59"/>
    <b v="1"/>
    <s v="theater/plays"/>
    <n v="2.21"/>
    <x v="2481"/>
    <x v="1"/>
    <x v="6"/>
  </r>
  <r>
    <n v="3367"/>
    <x v="3365"/>
    <x v="3365"/>
    <x v="47"/>
    <x v="1763"/>
    <x v="0"/>
    <x v="1"/>
    <s v="GBP"/>
    <n v="1438467894"/>
    <n v="1436307894"/>
    <b v="0"/>
    <x v="209"/>
    <b v="1"/>
    <s v="theater/plays"/>
    <n v="1.1866666666666668"/>
    <x v="2482"/>
    <x v="1"/>
    <x v="6"/>
  </r>
  <r>
    <n v="3368"/>
    <x v="3366"/>
    <x v="3366"/>
    <x v="28"/>
    <x v="2231"/>
    <x v="0"/>
    <x v="0"/>
    <s v="USD"/>
    <n v="1420088400"/>
    <n v="1416977259"/>
    <b v="0"/>
    <x v="23"/>
    <b v="1"/>
    <s v="theater/plays"/>
    <n v="1.046"/>
    <x v="2483"/>
    <x v="1"/>
    <x v="6"/>
  </r>
  <r>
    <n v="3369"/>
    <x v="3367"/>
    <x v="3367"/>
    <x v="10"/>
    <x v="2232"/>
    <x v="0"/>
    <x v="17"/>
    <s v="EUR"/>
    <n v="1484441980"/>
    <n v="1479257980"/>
    <b v="0"/>
    <x v="241"/>
    <b v="1"/>
    <s v="theater/plays"/>
    <n v="1.0389999999999999"/>
    <x v="2484"/>
    <x v="1"/>
    <x v="6"/>
  </r>
  <r>
    <n v="3370"/>
    <x v="3368"/>
    <x v="3368"/>
    <x v="15"/>
    <x v="2233"/>
    <x v="0"/>
    <x v="0"/>
    <s v="USD"/>
    <n v="1481961600"/>
    <n v="1479283285"/>
    <b v="0"/>
    <x v="55"/>
    <b v="1"/>
    <s v="theater/plays"/>
    <n v="1.1773333333333333"/>
    <x v="2485"/>
    <x v="1"/>
    <x v="6"/>
  </r>
  <r>
    <n v="3371"/>
    <x v="3369"/>
    <x v="3369"/>
    <x v="48"/>
    <x v="1766"/>
    <x v="0"/>
    <x v="0"/>
    <s v="USD"/>
    <n v="1449089965"/>
    <n v="1446670765"/>
    <b v="0"/>
    <x v="82"/>
    <b v="1"/>
    <s v="theater/plays"/>
    <n v="1.385"/>
    <x v="2486"/>
    <x v="1"/>
    <x v="6"/>
  </r>
  <r>
    <n v="3372"/>
    <x v="3370"/>
    <x v="3370"/>
    <x v="28"/>
    <x v="831"/>
    <x v="0"/>
    <x v="0"/>
    <s v="USD"/>
    <n v="1408942740"/>
    <n v="1407157756"/>
    <b v="0"/>
    <x v="74"/>
    <b v="1"/>
    <s v="theater/plays"/>
    <n v="1.0349999999999999"/>
    <x v="134"/>
    <x v="1"/>
    <x v="6"/>
  </r>
  <r>
    <n v="3373"/>
    <x v="3371"/>
    <x v="3371"/>
    <x v="13"/>
    <x v="557"/>
    <x v="0"/>
    <x v="1"/>
    <s v="GBP"/>
    <n v="1437235200"/>
    <n v="1435177840"/>
    <b v="0"/>
    <x v="209"/>
    <b v="1"/>
    <s v="theater/plays"/>
    <n v="1.0024999999999999"/>
    <x v="2487"/>
    <x v="1"/>
    <x v="6"/>
  </r>
  <r>
    <n v="3374"/>
    <x v="3372"/>
    <x v="3372"/>
    <x v="8"/>
    <x v="2234"/>
    <x v="0"/>
    <x v="5"/>
    <s v="CAD"/>
    <n v="1446053616"/>
    <n v="1443461616"/>
    <b v="0"/>
    <x v="47"/>
    <b v="1"/>
    <s v="theater/plays"/>
    <n v="1.0657142857142856"/>
    <x v="2488"/>
    <x v="1"/>
    <x v="6"/>
  </r>
  <r>
    <n v="3375"/>
    <x v="3373"/>
    <x v="3373"/>
    <x v="9"/>
    <x v="142"/>
    <x v="0"/>
    <x v="1"/>
    <s v="GBP"/>
    <n v="1400423973"/>
    <n v="1399387173"/>
    <b v="0"/>
    <x v="57"/>
    <b v="1"/>
    <s v="theater/plays"/>
    <n v="1"/>
    <x v="2489"/>
    <x v="1"/>
    <x v="6"/>
  </r>
  <r>
    <n v="3376"/>
    <x v="3374"/>
    <x v="3374"/>
    <x v="6"/>
    <x v="2235"/>
    <x v="0"/>
    <x v="0"/>
    <s v="USD"/>
    <n v="1429976994"/>
    <n v="1424796594"/>
    <b v="0"/>
    <x v="10"/>
    <b v="1"/>
    <s v="theater/plays"/>
    <n v="1.0001249999999999"/>
    <x v="2490"/>
    <x v="1"/>
    <x v="6"/>
  </r>
  <r>
    <n v="3377"/>
    <x v="3375"/>
    <x v="3375"/>
    <x v="6"/>
    <x v="2236"/>
    <x v="0"/>
    <x v="1"/>
    <s v="GBP"/>
    <n v="1426870560"/>
    <n v="1424280899"/>
    <b v="0"/>
    <x v="99"/>
    <b v="1"/>
    <s v="theater/plays"/>
    <n v="1.0105"/>
    <x v="2491"/>
    <x v="1"/>
    <x v="6"/>
  </r>
  <r>
    <n v="3378"/>
    <x v="3376"/>
    <x v="3376"/>
    <x v="131"/>
    <x v="2237"/>
    <x v="0"/>
    <x v="1"/>
    <s v="GBP"/>
    <n v="1409490480"/>
    <n v="1407400306"/>
    <b v="0"/>
    <x v="64"/>
    <b v="1"/>
    <s v="theater/plays"/>
    <n v="1.0763636363636364"/>
    <x v="2492"/>
    <x v="1"/>
    <x v="6"/>
  </r>
  <r>
    <n v="3379"/>
    <x v="3377"/>
    <x v="3377"/>
    <x v="13"/>
    <x v="2238"/>
    <x v="0"/>
    <x v="1"/>
    <s v="GBP"/>
    <n v="1440630000"/>
    <n v="1439122800"/>
    <b v="0"/>
    <x v="44"/>
    <b v="1"/>
    <s v="theater/plays"/>
    <n v="1.0365"/>
    <x v="2493"/>
    <x v="1"/>
    <x v="6"/>
  </r>
  <r>
    <n v="3380"/>
    <x v="3378"/>
    <x v="3378"/>
    <x v="9"/>
    <x v="2239"/>
    <x v="0"/>
    <x v="0"/>
    <s v="USD"/>
    <n v="1417305178"/>
    <n v="1414277578"/>
    <b v="0"/>
    <x v="33"/>
    <b v="1"/>
    <s v="theater/plays"/>
    <n v="1.0443333333333333"/>
    <x v="2494"/>
    <x v="1"/>
    <x v="6"/>
  </r>
  <r>
    <n v="3381"/>
    <x v="3379"/>
    <x v="3379"/>
    <x v="23"/>
    <x v="2240"/>
    <x v="0"/>
    <x v="0"/>
    <s v="USD"/>
    <n v="1426044383"/>
    <n v="1423455983"/>
    <b v="0"/>
    <x v="53"/>
    <b v="1"/>
    <s v="theater/plays"/>
    <n v="1.0225"/>
    <x v="2495"/>
    <x v="1"/>
    <x v="6"/>
  </r>
  <r>
    <n v="3382"/>
    <x v="3380"/>
    <x v="3380"/>
    <x v="8"/>
    <x v="2241"/>
    <x v="0"/>
    <x v="1"/>
    <s v="GBP"/>
    <n v="1470092340"/>
    <n v="1467973256"/>
    <b v="0"/>
    <x v="67"/>
    <b v="1"/>
    <s v="theater/plays"/>
    <n v="1.0074285714285713"/>
    <x v="2496"/>
    <x v="1"/>
    <x v="6"/>
  </r>
  <r>
    <n v="3383"/>
    <x v="3381"/>
    <x v="3381"/>
    <x v="257"/>
    <x v="2242"/>
    <x v="0"/>
    <x v="0"/>
    <s v="USD"/>
    <n v="1466707620"/>
    <n v="1464979620"/>
    <b v="0"/>
    <x v="209"/>
    <b v="1"/>
    <s v="theater/plays"/>
    <n v="1.1171428571428572"/>
    <x v="2497"/>
    <x v="1"/>
    <x v="6"/>
  </r>
  <r>
    <n v="3384"/>
    <x v="3382"/>
    <x v="3382"/>
    <x v="12"/>
    <x v="2243"/>
    <x v="0"/>
    <x v="0"/>
    <s v="USD"/>
    <n v="1448074800"/>
    <n v="1444874768"/>
    <b v="0"/>
    <x v="31"/>
    <b v="1"/>
    <s v="theater/plays"/>
    <n v="1.0001100000000001"/>
    <x v="2498"/>
    <x v="1"/>
    <x v="6"/>
  </r>
  <r>
    <n v="3385"/>
    <x v="3383"/>
    <x v="3383"/>
    <x v="13"/>
    <x v="41"/>
    <x v="0"/>
    <x v="0"/>
    <s v="USD"/>
    <n v="1418244552"/>
    <n v="1415652552"/>
    <b v="0"/>
    <x v="41"/>
    <b v="1"/>
    <s v="theater/plays"/>
    <n v="1"/>
    <x v="44"/>
    <x v="1"/>
    <x v="6"/>
  </r>
  <r>
    <n v="3386"/>
    <x v="3384"/>
    <x v="3384"/>
    <x v="13"/>
    <x v="1740"/>
    <x v="0"/>
    <x v="0"/>
    <s v="USD"/>
    <n v="1417620506"/>
    <n v="1415028506"/>
    <b v="0"/>
    <x v="14"/>
    <b v="1"/>
    <s v="theater/plays"/>
    <n v="1.05"/>
    <x v="2499"/>
    <x v="1"/>
    <x v="6"/>
  </r>
  <r>
    <n v="3387"/>
    <x v="3385"/>
    <x v="3385"/>
    <x v="9"/>
    <x v="2244"/>
    <x v="0"/>
    <x v="0"/>
    <s v="USD"/>
    <n v="1418581088"/>
    <n v="1415125088"/>
    <b v="0"/>
    <x v="2"/>
    <b v="1"/>
    <s v="theater/plays"/>
    <n v="1.1686666666666667"/>
    <x v="2500"/>
    <x v="1"/>
    <x v="6"/>
  </r>
  <r>
    <n v="3388"/>
    <x v="3386"/>
    <x v="3386"/>
    <x v="15"/>
    <x v="2245"/>
    <x v="0"/>
    <x v="1"/>
    <s v="GBP"/>
    <n v="1434625441"/>
    <n v="1432033441"/>
    <b v="0"/>
    <x v="43"/>
    <b v="1"/>
    <s v="theater/plays"/>
    <n v="1.038"/>
    <x v="1184"/>
    <x v="1"/>
    <x v="6"/>
  </r>
  <r>
    <n v="3389"/>
    <x v="3387"/>
    <x v="3387"/>
    <x v="3"/>
    <x v="2246"/>
    <x v="0"/>
    <x v="0"/>
    <s v="USD"/>
    <n v="1464960682"/>
    <n v="1462368682"/>
    <b v="0"/>
    <x v="95"/>
    <b v="1"/>
    <s v="theater/plays"/>
    <n v="1.145"/>
    <x v="2501"/>
    <x v="1"/>
    <x v="6"/>
  </r>
  <r>
    <n v="3390"/>
    <x v="3388"/>
    <x v="3388"/>
    <x v="15"/>
    <x v="2247"/>
    <x v="0"/>
    <x v="0"/>
    <s v="USD"/>
    <n v="1405017345"/>
    <n v="1403721345"/>
    <b v="0"/>
    <x v="19"/>
    <b v="1"/>
    <s v="theater/plays"/>
    <n v="1.024"/>
    <x v="2502"/>
    <x v="1"/>
    <x v="6"/>
  </r>
  <r>
    <n v="3391"/>
    <x v="3389"/>
    <x v="3389"/>
    <x v="2"/>
    <x v="2196"/>
    <x v="0"/>
    <x v="0"/>
    <s v="USD"/>
    <n v="1407536880"/>
    <n v="1404997548"/>
    <b v="0"/>
    <x v="59"/>
    <b v="1"/>
    <s v="theater/plays"/>
    <n v="2.23"/>
    <x v="2440"/>
    <x v="1"/>
    <x v="6"/>
  </r>
  <r>
    <n v="3392"/>
    <x v="3390"/>
    <x v="3390"/>
    <x v="2"/>
    <x v="83"/>
    <x v="0"/>
    <x v="1"/>
    <s v="GBP"/>
    <n v="1462565855"/>
    <n v="1458245855"/>
    <b v="0"/>
    <x v="8"/>
    <b v="1"/>
    <s v="theater/plays"/>
    <n v="1"/>
    <x v="694"/>
    <x v="1"/>
    <x v="6"/>
  </r>
  <r>
    <n v="3393"/>
    <x v="3391"/>
    <x v="3391"/>
    <x v="15"/>
    <x v="2248"/>
    <x v="0"/>
    <x v="0"/>
    <s v="USD"/>
    <n v="1415234760"/>
    <n v="1413065230"/>
    <b v="0"/>
    <x v="34"/>
    <b v="1"/>
    <s v="theater/plays"/>
    <n v="1.0580000000000001"/>
    <x v="2503"/>
    <x v="1"/>
    <x v="6"/>
  </r>
  <r>
    <n v="3394"/>
    <x v="3392"/>
    <x v="3392"/>
    <x v="131"/>
    <x v="2249"/>
    <x v="0"/>
    <x v="1"/>
    <s v="GBP"/>
    <n v="1406470645"/>
    <n v="1403878645"/>
    <b v="0"/>
    <x v="74"/>
    <b v="1"/>
    <s v="theater/plays"/>
    <n v="1.4236363636363636"/>
    <x v="2109"/>
    <x v="1"/>
    <x v="6"/>
  </r>
  <r>
    <n v="3395"/>
    <x v="3393"/>
    <x v="3393"/>
    <x v="2"/>
    <x v="1622"/>
    <x v="0"/>
    <x v="1"/>
    <s v="GBP"/>
    <n v="1433009400"/>
    <n v="1431795944"/>
    <b v="0"/>
    <x v="44"/>
    <b v="1"/>
    <s v="theater/plays"/>
    <n v="1.84"/>
    <x v="2504"/>
    <x v="1"/>
    <x v="6"/>
  </r>
  <r>
    <n v="3396"/>
    <x v="3394"/>
    <x v="3394"/>
    <x v="15"/>
    <x v="415"/>
    <x v="0"/>
    <x v="0"/>
    <s v="USD"/>
    <n v="1401595140"/>
    <n v="1399286589"/>
    <b v="0"/>
    <x v="33"/>
    <b v="1"/>
    <s v="theater/plays"/>
    <n v="1.0433333333333332"/>
    <x v="2505"/>
    <x v="1"/>
    <x v="6"/>
  </r>
  <r>
    <n v="3397"/>
    <x v="3395"/>
    <x v="3395"/>
    <x v="49"/>
    <x v="668"/>
    <x v="0"/>
    <x v="1"/>
    <s v="GBP"/>
    <n v="1455832800"/>
    <n v="1452338929"/>
    <b v="0"/>
    <x v="54"/>
    <b v="1"/>
    <s v="theater/plays"/>
    <n v="1.1200000000000001"/>
    <x v="123"/>
    <x v="1"/>
    <x v="6"/>
  </r>
  <r>
    <n v="3398"/>
    <x v="3396"/>
    <x v="3396"/>
    <x v="23"/>
    <x v="2250"/>
    <x v="0"/>
    <x v="0"/>
    <s v="USD"/>
    <n v="1416589200"/>
    <n v="1414605776"/>
    <b v="0"/>
    <x v="71"/>
    <b v="1"/>
    <s v="theater/plays"/>
    <n v="1.1107499999999999"/>
    <x v="2506"/>
    <x v="1"/>
    <x v="6"/>
  </r>
  <r>
    <n v="3399"/>
    <x v="3397"/>
    <x v="3397"/>
    <x v="38"/>
    <x v="459"/>
    <x v="0"/>
    <x v="1"/>
    <s v="GBP"/>
    <n v="1424556325"/>
    <n v="1421964325"/>
    <b v="0"/>
    <x v="67"/>
    <b v="1"/>
    <s v="theater/plays"/>
    <n v="1.0375000000000001"/>
    <x v="2507"/>
    <x v="1"/>
    <x v="6"/>
  </r>
  <r>
    <n v="3400"/>
    <x v="3398"/>
    <x v="3398"/>
    <x v="3"/>
    <x v="2251"/>
    <x v="0"/>
    <x v="0"/>
    <s v="USD"/>
    <n v="1409266414"/>
    <n v="1405378414"/>
    <b v="0"/>
    <x v="268"/>
    <b v="1"/>
    <s v="theater/plays"/>
    <n v="1.0041"/>
    <x v="2508"/>
    <x v="1"/>
    <x v="6"/>
  </r>
  <r>
    <n v="3401"/>
    <x v="3399"/>
    <x v="3399"/>
    <x v="193"/>
    <x v="2252"/>
    <x v="0"/>
    <x v="1"/>
    <s v="GBP"/>
    <n v="1438968146"/>
    <n v="1436376146"/>
    <b v="0"/>
    <x v="36"/>
    <b v="1"/>
    <s v="theater/plays"/>
    <n v="1.0186206896551724"/>
    <x v="2509"/>
    <x v="1"/>
    <x v="6"/>
  </r>
  <r>
    <n v="3402"/>
    <x v="3400"/>
    <x v="3400"/>
    <x v="36"/>
    <x v="2253"/>
    <x v="0"/>
    <x v="0"/>
    <s v="USD"/>
    <n v="1447295460"/>
    <n v="1444747843"/>
    <b v="0"/>
    <x v="111"/>
    <b v="1"/>
    <s v="theater/plays"/>
    <n v="1.0976666666666666"/>
    <x v="2510"/>
    <x v="1"/>
    <x v="6"/>
  </r>
  <r>
    <n v="3403"/>
    <x v="3401"/>
    <x v="3401"/>
    <x v="13"/>
    <x v="41"/>
    <x v="0"/>
    <x v="1"/>
    <s v="GBP"/>
    <n v="1435230324"/>
    <n v="1432638324"/>
    <b v="0"/>
    <x v="57"/>
    <b v="1"/>
    <s v="theater/plays"/>
    <n v="1"/>
    <x v="2511"/>
    <x v="1"/>
    <x v="6"/>
  </r>
  <r>
    <n v="3404"/>
    <x v="3402"/>
    <x v="3402"/>
    <x v="2"/>
    <x v="904"/>
    <x v="0"/>
    <x v="0"/>
    <s v="USD"/>
    <n v="1434542702"/>
    <n v="1432814702"/>
    <b v="0"/>
    <x v="83"/>
    <b v="1"/>
    <s v="theater/plays"/>
    <n v="1.22"/>
    <x v="2512"/>
    <x v="1"/>
    <x v="6"/>
  </r>
  <r>
    <n v="3405"/>
    <x v="3403"/>
    <x v="3403"/>
    <x v="18"/>
    <x v="2254"/>
    <x v="0"/>
    <x v="1"/>
    <s v="GBP"/>
    <n v="1456876740"/>
    <n v="1455063886"/>
    <b v="0"/>
    <x v="57"/>
    <b v="1"/>
    <s v="theater/plays"/>
    <n v="1.3757142857142857"/>
    <x v="2513"/>
    <x v="1"/>
    <x v="6"/>
  </r>
  <r>
    <n v="3406"/>
    <x v="3404"/>
    <x v="3404"/>
    <x v="3"/>
    <x v="2255"/>
    <x v="0"/>
    <x v="0"/>
    <s v="USD"/>
    <n v="1405511376"/>
    <n v="1401623376"/>
    <b v="0"/>
    <x v="110"/>
    <b v="1"/>
    <s v="theater/plays"/>
    <n v="1.0031000000000001"/>
    <x v="2514"/>
    <x v="1"/>
    <x v="6"/>
  </r>
  <r>
    <n v="3407"/>
    <x v="3405"/>
    <x v="3405"/>
    <x v="13"/>
    <x v="2256"/>
    <x v="0"/>
    <x v="1"/>
    <s v="GBP"/>
    <n v="1404641289"/>
    <n v="1402049289"/>
    <b v="0"/>
    <x v="85"/>
    <b v="1"/>
    <s v="theater/plays"/>
    <n v="1.071"/>
    <x v="2515"/>
    <x v="1"/>
    <x v="6"/>
  </r>
  <r>
    <n v="3408"/>
    <x v="3406"/>
    <x v="3406"/>
    <x v="2"/>
    <x v="2257"/>
    <x v="0"/>
    <x v="0"/>
    <s v="USD"/>
    <n v="1405727304"/>
    <n v="1403135304"/>
    <b v="0"/>
    <x v="59"/>
    <b v="1"/>
    <s v="theater/plays"/>
    <n v="2.11"/>
    <x v="2516"/>
    <x v="1"/>
    <x v="6"/>
  </r>
  <r>
    <n v="3409"/>
    <x v="3407"/>
    <x v="3407"/>
    <x v="2"/>
    <x v="2258"/>
    <x v="0"/>
    <x v="1"/>
    <s v="GBP"/>
    <n v="1469998680"/>
    <n v="1466710358"/>
    <b v="0"/>
    <x v="64"/>
    <b v="1"/>
    <s v="theater/plays"/>
    <n v="1.236"/>
    <x v="2517"/>
    <x v="1"/>
    <x v="6"/>
  </r>
  <r>
    <n v="3410"/>
    <x v="3408"/>
    <x v="3408"/>
    <x v="9"/>
    <x v="2259"/>
    <x v="0"/>
    <x v="0"/>
    <s v="USD"/>
    <n v="1465196400"/>
    <n v="1462841990"/>
    <b v="0"/>
    <x v="244"/>
    <b v="1"/>
    <s v="theater/plays"/>
    <n v="1.085"/>
    <x v="2518"/>
    <x v="1"/>
    <x v="6"/>
  </r>
  <r>
    <n v="3411"/>
    <x v="3409"/>
    <x v="3409"/>
    <x v="36"/>
    <x v="2260"/>
    <x v="0"/>
    <x v="0"/>
    <s v="USD"/>
    <n v="1444264372"/>
    <n v="1442536372"/>
    <b v="0"/>
    <x v="76"/>
    <b v="1"/>
    <s v="theater/plays"/>
    <n v="1.0356666666666667"/>
    <x v="2519"/>
    <x v="1"/>
    <x v="6"/>
  </r>
  <r>
    <n v="3412"/>
    <x v="3410"/>
    <x v="3410"/>
    <x v="9"/>
    <x v="142"/>
    <x v="0"/>
    <x v="1"/>
    <s v="GBP"/>
    <n v="1411858862"/>
    <n v="1409266862"/>
    <b v="0"/>
    <x v="55"/>
    <b v="1"/>
    <s v="theater/plays"/>
    <n v="1"/>
    <x v="2520"/>
    <x v="1"/>
    <x v="6"/>
  </r>
  <r>
    <n v="3413"/>
    <x v="3411"/>
    <x v="3411"/>
    <x v="2"/>
    <x v="1084"/>
    <x v="0"/>
    <x v="0"/>
    <s v="USD"/>
    <n v="1425099540"/>
    <n v="1424280938"/>
    <b v="0"/>
    <x v="25"/>
    <b v="1"/>
    <s v="theater/plays"/>
    <n v="1.3"/>
    <x v="2521"/>
    <x v="1"/>
    <x v="6"/>
  </r>
  <r>
    <n v="3414"/>
    <x v="3412"/>
    <x v="3412"/>
    <x v="9"/>
    <x v="2090"/>
    <x v="0"/>
    <x v="0"/>
    <s v="USD"/>
    <n v="1480579140"/>
    <n v="1478030325"/>
    <b v="0"/>
    <x v="34"/>
    <b v="1"/>
    <s v="theater/plays"/>
    <n v="1.0349999999999999"/>
    <x v="2522"/>
    <x v="1"/>
    <x v="6"/>
  </r>
  <r>
    <n v="3415"/>
    <x v="3413"/>
    <x v="3413"/>
    <x v="48"/>
    <x v="148"/>
    <x v="0"/>
    <x v="0"/>
    <s v="USD"/>
    <n v="1460935800"/>
    <n v="1459999656"/>
    <b v="0"/>
    <x v="82"/>
    <b v="1"/>
    <s v="theater/plays"/>
    <n v="1"/>
    <x v="2523"/>
    <x v="1"/>
    <x v="6"/>
  </r>
  <r>
    <n v="3416"/>
    <x v="3414"/>
    <x v="3414"/>
    <x v="23"/>
    <x v="2261"/>
    <x v="0"/>
    <x v="1"/>
    <s v="GBP"/>
    <n v="1429813800"/>
    <n v="1427363645"/>
    <b v="0"/>
    <x v="209"/>
    <b v="1"/>
    <s v="theater/plays"/>
    <n v="1.196"/>
    <x v="2524"/>
    <x v="1"/>
    <x v="6"/>
  </r>
  <r>
    <n v="3417"/>
    <x v="3415"/>
    <x v="3415"/>
    <x v="180"/>
    <x v="2262"/>
    <x v="0"/>
    <x v="0"/>
    <s v="USD"/>
    <n v="1414284180"/>
    <n v="1410558948"/>
    <b v="0"/>
    <x v="43"/>
    <b v="1"/>
    <s v="theater/plays"/>
    <n v="1.0000058823529412"/>
    <x v="2525"/>
    <x v="1"/>
    <x v="6"/>
  </r>
  <r>
    <n v="3418"/>
    <x v="3416"/>
    <x v="3416"/>
    <x v="23"/>
    <x v="2263"/>
    <x v="0"/>
    <x v="0"/>
    <s v="USD"/>
    <n v="1400875307"/>
    <n v="1398283307"/>
    <b v="0"/>
    <x v="66"/>
    <b v="1"/>
    <s v="theater/plays"/>
    <n v="1.00875"/>
    <x v="2526"/>
    <x v="1"/>
    <x v="6"/>
  </r>
  <r>
    <n v="3419"/>
    <x v="3417"/>
    <x v="3417"/>
    <x v="181"/>
    <x v="2264"/>
    <x v="0"/>
    <x v="17"/>
    <s v="EUR"/>
    <n v="1459978200"/>
    <n v="1458416585"/>
    <b v="0"/>
    <x v="67"/>
    <b v="1"/>
    <s v="theater/plays"/>
    <n v="1.0654545454545454"/>
    <x v="2527"/>
    <x v="1"/>
    <x v="6"/>
  </r>
  <r>
    <n v="3420"/>
    <x v="3418"/>
    <x v="3418"/>
    <x v="176"/>
    <x v="2265"/>
    <x v="0"/>
    <x v="1"/>
    <s v="GBP"/>
    <n v="1455408000"/>
    <n v="1454638202"/>
    <b v="0"/>
    <x v="69"/>
    <b v="1"/>
    <s v="theater/plays"/>
    <n v="1.38"/>
    <x v="2528"/>
    <x v="1"/>
    <x v="6"/>
  </r>
  <r>
    <n v="3421"/>
    <x v="3419"/>
    <x v="3419"/>
    <x v="3"/>
    <x v="2266"/>
    <x v="0"/>
    <x v="0"/>
    <s v="USD"/>
    <n v="1425495563"/>
    <n v="1422903563"/>
    <b v="0"/>
    <x v="15"/>
    <b v="1"/>
    <s v="theater/plays"/>
    <n v="1.0115000000000001"/>
    <x v="2529"/>
    <x v="1"/>
    <x v="6"/>
  </r>
  <r>
    <n v="3422"/>
    <x v="3420"/>
    <x v="3420"/>
    <x v="9"/>
    <x v="2267"/>
    <x v="0"/>
    <x v="1"/>
    <s v="GBP"/>
    <n v="1450051200"/>
    <n v="1447594176"/>
    <b v="0"/>
    <x v="67"/>
    <b v="1"/>
    <s v="theater/plays"/>
    <n v="1.091"/>
    <x v="2530"/>
    <x v="1"/>
    <x v="6"/>
  </r>
  <r>
    <n v="3423"/>
    <x v="3421"/>
    <x v="3421"/>
    <x v="49"/>
    <x v="457"/>
    <x v="0"/>
    <x v="0"/>
    <s v="USD"/>
    <n v="1429912341"/>
    <n v="1427320341"/>
    <b v="0"/>
    <x v="73"/>
    <b v="1"/>
    <s v="theater/plays"/>
    <n v="1.4"/>
    <x v="436"/>
    <x v="1"/>
    <x v="6"/>
  </r>
  <r>
    <n v="3424"/>
    <x v="3422"/>
    <x v="3422"/>
    <x v="12"/>
    <x v="2268"/>
    <x v="0"/>
    <x v="0"/>
    <s v="USD"/>
    <n v="1423119540"/>
    <n v="1421252084"/>
    <b v="0"/>
    <x v="88"/>
    <b v="1"/>
    <s v="theater/plays"/>
    <n v="1.0358333333333334"/>
    <x v="2531"/>
    <x v="1"/>
    <x v="6"/>
  </r>
  <r>
    <n v="3425"/>
    <x v="3423"/>
    <x v="3423"/>
    <x v="11"/>
    <x v="2269"/>
    <x v="0"/>
    <x v="0"/>
    <s v="USD"/>
    <n v="1412434136"/>
    <n v="1409669336"/>
    <b v="0"/>
    <x v="201"/>
    <b v="1"/>
    <s v="theater/plays"/>
    <n v="1.0297033333333332"/>
    <x v="2532"/>
    <x v="1"/>
    <x v="6"/>
  </r>
  <r>
    <n v="3426"/>
    <x v="3424"/>
    <x v="3424"/>
    <x v="192"/>
    <x v="1959"/>
    <x v="0"/>
    <x v="0"/>
    <s v="USD"/>
    <n v="1411264800"/>
    <n v="1409620903"/>
    <b v="0"/>
    <x v="45"/>
    <b v="1"/>
    <s v="theater/plays"/>
    <n v="1.0813333333333333"/>
    <x v="2533"/>
    <x v="1"/>
    <x v="6"/>
  </r>
  <r>
    <n v="3427"/>
    <x v="3425"/>
    <x v="3425"/>
    <x v="15"/>
    <x v="646"/>
    <x v="0"/>
    <x v="1"/>
    <s v="GBP"/>
    <n v="1404314952"/>
    <n v="1401722952"/>
    <b v="0"/>
    <x v="60"/>
    <b v="1"/>
    <s v="theater/plays"/>
    <n v="1"/>
    <x v="2218"/>
    <x v="1"/>
    <x v="6"/>
  </r>
  <r>
    <n v="3428"/>
    <x v="3426"/>
    <x v="3426"/>
    <x v="13"/>
    <x v="910"/>
    <x v="0"/>
    <x v="1"/>
    <s v="GBP"/>
    <n v="1425142800"/>
    <n v="1422983847"/>
    <b v="0"/>
    <x v="13"/>
    <b v="1"/>
    <s v="theater/plays"/>
    <n v="1.0275000000000001"/>
    <x v="2534"/>
    <x v="1"/>
    <x v="6"/>
  </r>
  <r>
    <n v="3429"/>
    <x v="3427"/>
    <x v="3427"/>
    <x v="325"/>
    <x v="666"/>
    <x v="0"/>
    <x v="1"/>
    <s v="GBP"/>
    <n v="1478046661"/>
    <n v="1476837061"/>
    <b v="0"/>
    <x v="8"/>
    <b v="1"/>
    <s v="theater/plays"/>
    <n v="1.3"/>
    <x v="1862"/>
    <x v="1"/>
    <x v="6"/>
  </r>
  <r>
    <n v="3430"/>
    <x v="3428"/>
    <x v="3428"/>
    <x v="13"/>
    <x v="2270"/>
    <x v="0"/>
    <x v="1"/>
    <s v="GBP"/>
    <n v="1406760101"/>
    <n v="1404168101"/>
    <b v="0"/>
    <x v="250"/>
    <b v="1"/>
    <s v="theater/plays"/>
    <n v="1.0854949999999999"/>
    <x v="2535"/>
    <x v="1"/>
    <x v="6"/>
  </r>
  <r>
    <n v="3431"/>
    <x v="3429"/>
    <x v="3429"/>
    <x v="13"/>
    <x v="41"/>
    <x v="0"/>
    <x v="0"/>
    <s v="USD"/>
    <n v="1408383153"/>
    <n v="1405791153"/>
    <b v="0"/>
    <x v="64"/>
    <b v="1"/>
    <s v="theater/plays"/>
    <n v="1"/>
    <x v="2536"/>
    <x v="1"/>
    <x v="6"/>
  </r>
  <r>
    <n v="3432"/>
    <x v="3430"/>
    <x v="3430"/>
    <x v="13"/>
    <x v="2271"/>
    <x v="0"/>
    <x v="0"/>
    <s v="USD"/>
    <n v="1454709600"/>
    <n v="1452520614"/>
    <b v="0"/>
    <x v="288"/>
    <b v="1"/>
    <s v="theater/plays"/>
    <n v="1.0965"/>
    <x v="2537"/>
    <x v="1"/>
    <x v="6"/>
  </r>
  <r>
    <n v="3433"/>
    <x v="3431"/>
    <x v="3431"/>
    <x v="196"/>
    <x v="2272"/>
    <x v="0"/>
    <x v="0"/>
    <s v="USD"/>
    <n v="1402974000"/>
    <n v="1400290255"/>
    <b v="0"/>
    <x v="26"/>
    <b v="1"/>
    <s v="theater/plays"/>
    <n v="1.0026315789473683"/>
    <x v="2538"/>
    <x v="1"/>
    <x v="6"/>
  </r>
  <r>
    <n v="3434"/>
    <x v="3432"/>
    <x v="3432"/>
    <x v="3"/>
    <x v="1285"/>
    <x v="0"/>
    <x v="0"/>
    <s v="USD"/>
    <n v="1404983269"/>
    <n v="1402391269"/>
    <b v="0"/>
    <x v="129"/>
    <b v="1"/>
    <s v="theater/plays"/>
    <n v="1.0555000000000001"/>
    <x v="2539"/>
    <x v="1"/>
    <x v="6"/>
  </r>
  <r>
    <n v="3435"/>
    <x v="3433"/>
    <x v="3433"/>
    <x v="28"/>
    <x v="2273"/>
    <x v="0"/>
    <x v="0"/>
    <s v="USD"/>
    <n v="1470538800"/>
    <n v="1469112493"/>
    <b v="0"/>
    <x v="10"/>
    <b v="1"/>
    <s v="theater/plays"/>
    <n v="1.1200000000000001"/>
    <x v="2540"/>
    <x v="1"/>
    <x v="6"/>
  </r>
  <r>
    <n v="3436"/>
    <x v="3434"/>
    <x v="3434"/>
    <x v="10"/>
    <x v="2274"/>
    <x v="0"/>
    <x v="0"/>
    <s v="USD"/>
    <n v="1408638480"/>
    <n v="1406811593"/>
    <b v="0"/>
    <x v="77"/>
    <b v="1"/>
    <s v="theater/plays"/>
    <n v="1.0589999999999999"/>
    <x v="2541"/>
    <x v="1"/>
    <x v="6"/>
  </r>
  <r>
    <n v="3437"/>
    <x v="3435"/>
    <x v="3435"/>
    <x v="9"/>
    <x v="168"/>
    <x v="0"/>
    <x v="0"/>
    <s v="USD"/>
    <n v="1440003820"/>
    <n v="1437411820"/>
    <b v="0"/>
    <x v="17"/>
    <b v="1"/>
    <s v="theater/plays"/>
    <n v="1.01"/>
    <x v="2542"/>
    <x v="1"/>
    <x v="6"/>
  </r>
  <r>
    <n v="3438"/>
    <x v="3436"/>
    <x v="3436"/>
    <x v="30"/>
    <x v="2275"/>
    <x v="0"/>
    <x v="1"/>
    <s v="GBP"/>
    <n v="1430600400"/>
    <n v="1428358567"/>
    <b v="0"/>
    <x v="25"/>
    <b v="1"/>
    <s v="theater/plays"/>
    <n v="1.042"/>
    <x v="2543"/>
    <x v="1"/>
    <x v="6"/>
  </r>
  <r>
    <n v="3439"/>
    <x v="3437"/>
    <x v="3437"/>
    <x v="38"/>
    <x v="2276"/>
    <x v="0"/>
    <x v="0"/>
    <s v="USD"/>
    <n v="1453179540"/>
    <n v="1452030730"/>
    <b v="0"/>
    <x v="59"/>
    <b v="1"/>
    <s v="theater/plays"/>
    <n v="1.3467833333333334"/>
    <x v="2544"/>
    <x v="1"/>
    <x v="6"/>
  </r>
  <r>
    <n v="3440"/>
    <x v="3438"/>
    <x v="3438"/>
    <x v="10"/>
    <x v="2277"/>
    <x v="0"/>
    <x v="0"/>
    <s v="USD"/>
    <n v="1405095300"/>
    <n v="1403146628"/>
    <b v="0"/>
    <x v="141"/>
    <b v="1"/>
    <s v="theater/plays"/>
    <n v="1.052184"/>
    <x v="2545"/>
    <x v="1"/>
    <x v="6"/>
  </r>
  <r>
    <n v="3441"/>
    <x v="3439"/>
    <x v="3439"/>
    <x v="30"/>
    <x v="1644"/>
    <x v="0"/>
    <x v="0"/>
    <s v="USD"/>
    <n v="1447445820"/>
    <n v="1445077121"/>
    <b v="0"/>
    <x v="68"/>
    <b v="1"/>
    <s v="theater/plays"/>
    <n v="1.026"/>
    <x v="2546"/>
    <x v="1"/>
    <x v="6"/>
  </r>
  <r>
    <n v="3442"/>
    <x v="3440"/>
    <x v="3440"/>
    <x v="49"/>
    <x v="156"/>
    <x v="0"/>
    <x v="0"/>
    <s v="USD"/>
    <n v="1433016672"/>
    <n v="1430424672"/>
    <b v="0"/>
    <x v="22"/>
    <b v="1"/>
    <s v="theater/plays"/>
    <n v="1"/>
    <x v="683"/>
    <x v="1"/>
    <x v="6"/>
  </r>
  <r>
    <n v="3443"/>
    <x v="3441"/>
    <x v="3441"/>
    <x v="28"/>
    <x v="2278"/>
    <x v="0"/>
    <x v="0"/>
    <s v="USD"/>
    <n v="1410266146"/>
    <n v="1407674146"/>
    <b v="0"/>
    <x v="43"/>
    <b v="1"/>
    <s v="theater/plays"/>
    <n v="1.855"/>
    <x v="2547"/>
    <x v="1"/>
    <x v="6"/>
  </r>
  <r>
    <n v="3444"/>
    <x v="3442"/>
    <x v="3442"/>
    <x v="43"/>
    <x v="2279"/>
    <x v="0"/>
    <x v="2"/>
    <s v="AUD"/>
    <n v="1465394340"/>
    <n v="1464677986"/>
    <b v="0"/>
    <x v="9"/>
    <b v="1"/>
    <s v="theater/plays"/>
    <n v="2.89"/>
    <x v="2548"/>
    <x v="1"/>
    <x v="6"/>
  </r>
  <r>
    <n v="3445"/>
    <x v="3443"/>
    <x v="3443"/>
    <x v="13"/>
    <x v="41"/>
    <x v="0"/>
    <x v="1"/>
    <s v="GBP"/>
    <n v="1445604236"/>
    <n v="1443185036"/>
    <b v="0"/>
    <x v="162"/>
    <b v="1"/>
    <s v="theater/plays"/>
    <n v="1"/>
    <x v="2549"/>
    <x v="1"/>
    <x v="6"/>
  </r>
  <r>
    <n v="3446"/>
    <x v="3444"/>
    <x v="3444"/>
    <x v="28"/>
    <x v="876"/>
    <x v="0"/>
    <x v="1"/>
    <s v="GBP"/>
    <n v="1423138800"/>
    <n v="1421092725"/>
    <b v="0"/>
    <x v="20"/>
    <b v="1"/>
    <s v="theater/plays"/>
    <n v="1.0820000000000001"/>
    <x v="2550"/>
    <x v="1"/>
    <x v="6"/>
  </r>
  <r>
    <n v="3447"/>
    <x v="3445"/>
    <x v="3445"/>
    <x v="28"/>
    <x v="2280"/>
    <x v="0"/>
    <x v="0"/>
    <s v="USD"/>
    <n v="1458332412"/>
    <n v="1454448012"/>
    <b v="0"/>
    <x v="25"/>
    <b v="1"/>
    <s v="theater/plays"/>
    <n v="1.0780000000000001"/>
    <x v="2551"/>
    <x v="1"/>
    <x v="6"/>
  </r>
  <r>
    <n v="3448"/>
    <x v="3446"/>
    <x v="3446"/>
    <x v="190"/>
    <x v="2281"/>
    <x v="0"/>
    <x v="0"/>
    <s v="USD"/>
    <n v="1418784689"/>
    <n v="1416192689"/>
    <b v="0"/>
    <x v="43"/>
    <b v="1"/>
    <s v="theater/plays"/>
    <n v="1.0976190476190477"/>
    <x v="2552"/>
    <x v="1"/>
    <x v="6"/>
  </r>
  <r>
    <n v="3449"/>
    <x v="3447"/>
    <x v="3447"/>
    <x v="134"/>
    <x v="2282"/>
    <x v="0"/>
    <x v="0"/>
    <s v="USD"/>
    <n v="1468036800"/>
    <n v="1465607738"/>
    <b v="0"/>
    <x v="9"/>
    <b v="1"/>
    <s v="theater/plays"/>
    <n v="1.70625"/>
    <x v="2553"/>
    <x v="1"/>
    <x v="6"/>
  </r>
  <r>
    <n v="3450"/>
    <x v="3448"/>
    <x v="3448"/>
    <x v="2"/>
    <x v="1158"/>
    <x v="0"/>
    <x v="1"/>
    <s v="GBP"/>
    <n v="1427990071"/>
    <n v="1422809671"/>
    <b v="0"/>
    <x v="70"/>
    <b v="1"/>
    <s v="theater/plays"/>
    <n v="1.52"/>
    <x v="2554"/>
    <x v="1"/>
    <x v="6"/>
  </r>
  <r>
    <n v="3451"/>
    <x v="3449"/>
    <x v="3449"/>
    <x v="81"/>
    <x v="2283"/>
    <x v="0"/>
    <x v="0"/>
    <s v="USD"/>
    <n v="1429636927"/>
    <n v="1427304127"/>
    <b v="0"/>
    <x v="38"/>
    <b v="1"/>
    <s v="theater/plays"/>
    <n v="1.0123076923076924"/>
    <x v="2555"/>
    <x v="1"/>
    <x v="6"/>
  </r>
  <r>
    <n v="3452"/>
    <x v="3450"/>
    <x v="3450"/>
    <x v="28"/>
    <x v="2284"/>
    <x v="0"/>
    <x v="0"/>
    <s v="USD"/>
    <n v="1406087940"/>
    <n v="1404141626"/>
    <b v="0"/>
    <x v="77"/>
    <b v="1"/>
    <s v="theater/plays"/>
    <n v="1.532"/>
    <x v="2556"/>
    <x v="1"/>
    <x v="6"/>
  </r>
  <r>
    <n v="3453"/>
    <x v="3451"/>
    <x v="3451"/>
    <x v="43"/>
    <x v="2285"/>
    <x v="0"/>
    <x v="1"/>
    <s v="GBP"/>
    <n v="1471130956"/>
    <n v="1465946956"/>
    <b v="0"/>
    <x v="25"/>
    <b v="1"/>
    <s v="theater/plays"/>
    <n v="1.2833333333333334"/>
    <x v="446"/>
    <x v="1"/>
    <x v="6"/>
  </r>
  <r>
    <n v="3454"/>
    <x v="3452"/>
    <x v="3452"/>
    <x v="176"/>
    <x v="2286"/>
    <x v="0"/>
    <x v="1"/>
    <s v="GBP"/>
    <n v="1406825159"/>
    <n v="1404233159"/>
    <b v="0"/>
    <x v="64"/>
    <b v="1"/>
    <s v="theater/plays"/>
    <n v="1.0071428571428571"/>
    <x v="2557"/>
    <x v="1"/>
    <x v="6"/>
  </r>
  <r>
    <n v="3455"/>
    <x v="3453"/>
    <x v="3453"/>
    <x v="3"/>
    <x v="2287"/>
    <x v="0"/>
    <x v="0"/>
    <s v="USD"/>
    <n v="1476381627"/>
    <n v="1473789627"/>
    <b v="0"/>
    <x v="50"/>
    <b v="1"/>
    <s v="theater/plays"/>
    <n v="1.0065"/>
    <x v="2558"/>
    <x v="1"/>
    <x v="6"/>
  </r>
  <r>
    <n v="3456"/>
    <x v="3454"/>
    <x v="3454"/>
    <x v="9"/>
    <x v="2288"/>
    <x v="0"/>
    <x v="0"/>
    <s v="USD"/>
    <n v="1406876340"/>
    <n v="1404190567"/>
    <b v="0"/>
    <x v="38"/>
    <b v="1"/>
    <s v="theater/plays"/>
    <n v="1.913"/>
    <x v="2559"/>
    <x v="1"/>
    <x v="6"/>
  </r>
  <r>
    <n v="3457"/>
    <x v="3455"/>
    <x v="3455"/>
    <x v="13"/>
    <x v="2289"/>
    <x v="0"/>
    <x v="0"/>
    <s v="USD"/>
    <n v="1423720740"/>
    <n v="1421081857"/>
    <b v="0"/>
    <x v="165"/>
    <b v="1"/>
    <s v="theater/plays"/>
    <n v="1.4019999999999999"/>
    <x v="2560"/>
    <x v="1"/>
    <x v="6"/>
  </r>
  <r>
    <n v="3458"/>
    <x v="3456"/>
    <x v="3456"/>
    <x v="408"/>
    <x v="2290"/>
    <x v="0"/>
    <x v="0"/>
    <s v="USD"/>
    <n v="1422937620"/>
    <n v="1420606303"/>
    <b v="0"/>
    <x v="74"/>
    <b v="1"/>
    <s v="theater/plays"/>
    <n v="1.2433537832310839"/>
    <x v="2561"/>
    <x v="1"/>
    <x v="6"/>
  </r>
  <r>
    <n v="3459"/>
    <x v="3457"/>
    <x v="3457"/>
    <x v="2"/>
    <x v="2291"/>
    <x v="0"/>
    <x v="1"/>
    <s v="GBP"/>
    <n v="1463743860"/>
    <n v="1461151860"/>
    <b v="0"/>
    <x v="17"/>
    <b v="1"/>
    <s v="theater/plays"/>
    <n v="1.262"/>
    <x v="2562"/>
    <x v="1"/>
    <x v="6"/>
  </r>
  <r>
    <n v="3460"/>
    <x v="3458"/>
    <x v="3458"/>
    <x v="2"/>
    <x v="2292"/>
    <x v="0"/>
    <x v="1"/>
    <s v="GBP"/>
    <n v="1408106352"/>
    <n v="1406896752"/>
    <b v="0"/>
    <x v="10"/>
    <b v="1"/>
    <s v="theater/plays"/>
    <n v="1.9"/>
    <x v="73"/>
    <x v="1"/>
    <x v="6"/>
  </r>
  <r>
    <n v="3461"/>
    <x v="3459"/>
    <x v="3459"/>
    <x v="2"/>
    <x v="2293"/>
    <x v="0"/>
    <x v="0"/>
    <s v="USD"/>
    <n v="1477710000"/>
    <n v="1475248279"/>
    <b v="0"/>
    <x v="8"/>
    <b v="1"/>
    <s v="theater/plays"/>
    <n v="1.39"/>
    <x v="2563"/>
    <x v="1"/>
    <x v="6"/>
  </r>
  <r>
    <n v="3462"/>
    <x v="3460"/>
    <x v="3460"/>
    <x v="49"/>
    <x v="2294"/>
    <x v="0"/>
    <x v="0"/>
    <s v="USD"/>
    <n v="1436551200"/>
    <n v="1435181628"/>
    <b v="0"/>
    <x v="57"/>
    <b v="1"/>
    <s v="theater/plays"/>
    <n v="2.02"/>
    <x v="2564"/>
    <x v="1"/>
    <x v="6"/>
  </r>
  <r>
    <n v="3463"/>
    <x v="3461"/>
    <x v="3461"/>
    <x v="3"/>
    <x v="2295"/>
    <x v="0"/>
    <x v="5"/>
    <s v="CAD"/>
    <n v="1476158340"/>
    <n v="1472594585"/>
    <b v="0"/>
    <x v="229"/>
    <b v="1"/>
    <s v="theater/plays"/>
    <n v="1.0338000000000001"/>
    <x v="2565"/>
    <x v="1"/>
    <x v="6"/>
  </r>
  <r>
    <n v="3464"/>
    <x v="3462"/>
    <x v="3462"/>
    <x v="10"/>
    <x v="2296"/>
    <x v="0"/>
    <x v="0"/>
    <s v="USD"/>
    <n v="1471921637"/>
    <n v="1469329637"/>
    <b v="0"/>
    <x v="251"/>
    <b v="1"/>
    <s v="theater/plays"/>
    <n v="1.023236"/>
    <x v="2566"/>
    <x v="1"/>
    <x v="6"/>
  </r>
  <r>
    <n v="3465"/>
    <x v="3463"/>
    <x v="3463"/>
    <x v="13"/>
    <x v="2169"/>
    <x v="0"/>
    <x v="1"/>
    <s v="GBP"/>
    <n v="1439136000"/>
    <n v="1436972472"/>
    <b v="0"/>
    <x v="17"/>
    <b v="1"/>
    <s v="theater/plays"/>
    <n v="1.03"/>
    <x v="2567"/>
    <x v="1"/>
    <x v="6"/>
  </r>
  <r>
    <n v="3466"/>
    <x v="3464"/>
    <x v="3464"/>
    <x v="8"/>
    <x v="2297"/>
    <x v="0"/>
    <x v="0"/>
    <s v="USD"/>
    <n v="1461108450"/>
    <n v="1455928050"/>
    <b v="0"/>
    <x v="42"/>
    <b v="1"/>
    <s v="theater/plays"/>
    <n v="1.2714285714285714"/>
    <x v="2568"/>
    <x v="1"/>
    <x v="6"/>
  </r>
  <r>
    <n v="3467"/>
    <x v="3465"/>
    <x v="3465"/>
    <x v="9"/>
    <x v="168"/>
    <x v="0"/>
    <x v="0"/>
    <s v="USD"/>
    <n v="1426864032"/>
    <n v="1424275632"/>
    <b v="0"/>
    <x v="5"/>
    <b v="1"/>
    <s v="theater/plays"/>
    <n v="1.01"/>
    <x v="2569"/>
    <x v="1"/>
    <x v="6"/>
  </r>
  <r>
    <n v="3468"/>
    <x v="3466"/>
    <x v="3466"/>
    <x v="3"/>
    <x v="2298"/>
    <x v="0"/>
    <x v="0"/>
    <s v="USD"/>
    <n v="1474426800"/>
    <n v="1471976529"/>
    <b v="0"/>
    <x v="57"/>
    <b v="1"/>
    <s v="theater/plays"/>
    <n v="1.2178"/>
    <x v="2570"/>
    <x v="1"/>
    <x v="6"/>
  </r>
  <r>
    <n v="3469"/>
    <x v="3467"/>
    <x v="3467"/>
    <x v="70"/>
    <x v="2299"/>
    <x v="0"/>
    <x v="0"/>
    <s v="USD"/>
    <n v="1461857045"/>
    <n v="1459265045"/>
    <b v="0"/>
    <x v="287"/>
    <b v="1"/>
    <s v="theater/plays"/>
    <n v="1.1339285714285714"/>
    <x v="2571"/>
    <x v="1"/>
    <x v="6"/>
  </r>
  <r>
    <n v="3470"/>
    <x v="3468"/>
    <x v="3468"/>
    <x v="49"/>
    <x v="672"/>
    <x v="0"/>
    <x v="0"/>
    <s v="USD"/>
    <n v="1468618680"/>
    <n v="1465345902"/>
    <b v="0"/>
    <x v="82"/>
    <b v="1"/>
    <s v="theater/plays"/>
    <n v="1.5"/>
    <x v="694"/>
    <x v="1"/>
    <x v="6"/>
  </r>
  <r>
    <n v="3471"/>
    <x v="3469"/>
    <x v="3469"/>
    <x v="2"/>
    <x v="2300"/>
    <x v="0"/>
    <x v="1"/>
    <s v="GBP"/>
    <n v="1409515200"/>
    <n v="1405971690"/>
    <b v="0"/>
    <x v="209"/>
    <b v="1"/>
    <s v="theater/plays"/>
    <n v="2.1459999999999999"/>
    <x v="2572"/>
    <x v="1"/>
    <x v="6"/>
  </r>
  <r>
    <n v="3472"/>
    <x v="3470"/>
    <x v="3470"/>
    <x v="13"/>
    <x v="2301"/>
    <x v="0"/>
    <x v="0"/>
    <s v="USD"/>
    <n v="1415253540"/>
    <n v="1413432331"/>
    <b v="0"/>
    <x v="23"/>
    <b v="1"/>
    <s v="theater/plays"/>
    <n v="1.0205"/>
    <x v="2573"/>
    <x v="1"/>
    <x v="6"/>
  </r>
  <r>
    <n v="3473"/>
    <x v="3471"/>
    <x v="3471"/>
    <x v="244"/>
    <x v="2302"/>
    <x v="0"/>
    <x v="0"/>
    <s v="USD"/>
    <n v="1426883220"/>
    <n v="1425067296"/>
    <b v="0"/>
    <x v="51"/>
    <b v="1"/>
    <s v="theater/plays"/>
    <n v="1"/>
    <x v="2574"/>
    <x v="1"/>
    <x v="6"/>
  </r>
  <r>
    <n v="3474"/>
    <x v="3472"/>
    <x v="3472"/>
    <x v="13"/>
    <x v="895"/>
    <x v="0"/>
    <x v="1"/>
    <s v="GBP"/>
    <n v="1469016131"/>
    <n v="1466424131"/>
    <b v="0"/>
    <x v="70"/>
    <b v="1"/>
    <s v="theater/plays"/>
    <n v="1.01"/>
    <x v="2575"/>
    <x v="1"/>
    <x v="6"/>
  </r>
  <r>
    <n v="3475"/>
    <x v="3473"/>
    <x v="3473"/>
    <x v="43"/>
    <x v="2303"/>
    <x v="0"/>
    <x v="1"/>
    <s v="GBP"/>
    <n v="1414972800"/>
    <n v="1412629704"/>
    <b v="0"/>
    <x v="57"/>
    <b v="1"/>
    <s v="theater/plays"/>
    <n v="1.1333333333333333"/>
    <x v="135"/>
    <x v="1"/>
    <x v="6"/>
  </r>
  <r>
    <n v="3476"/>
    <x v="3474"/>
    <x v="3474"/>
    <x v="43"/>
    <x v="2304"/>
    <x v="0"/>
    <x v="0"/>
    <s v="USD"/>
    <n v="1414378800"/>
    <n v="1412836990"/>
    <b v="0"/>
    <x v="79"/>
    <b v="1"/>
    <s v="theater/plays"/>
    <n v="1.04"/>
    <x v="368"/>
    <x v="1"/>
    <x v="6"/>
  </r>
  <r>
    <n v="3477"/>
    <x v="3475"/>
    <x v="3475"/>
    <x v="40"/>
    <x v="857"/>
    <x v="0"/>
    <x v="0"/>
    <s v="USD"/>
    <n v="1431831600"/>
    <n v="1430761243"/>
    <b v="0"/>
    <x v="70"/>
    <b v="1"/>
    <s v="theater/plays"/>
    <n v="1.1533333333333333"/>
    <x v="2576"/>
    <x v="1"/>
    <x v="6"/>
  </r>
  <r>
    <n v="3478"/>
    <x v="3476"/>
    <x v="3476"/>
    <x v="13"/>
    <x v="2305"/>
    <x v="0"/>
    <x v="0"/>
    <s v="USD"/>
    <n v="1426539600"/>
    <n v="1424296822"/>
    <b v="0"/>
    <x v="7"/>
    <b v="1"/>
    <s v="theater/plays"/>
    <n v="1.1285000000000001"/>
    <x v="2577"/>
    <x v="1"/>
    <x v="6"/>
  </r>
  <r>
    <n v="3479"/>
    <x v="3477"/>
    <x v="3477"/>
    <x v="15"/>
    <x v="2306"/>
    <x v="0"/>
    <x v="1"/>
    <s v="GBP"/>
    <n v="1403382680"/>
    <n v="1400790680"/>
    <b v="0"/>
    <x v="66"/>
    <b v="1"/>
    <s v="theater/plays"/>
    <n v="1.2786666666666666"/>
    <x v="2578"/>
    <x v="1"/>
    <x v="6"/>
  </r>
  <r>
    <n v="3480"/>
    <x v="3478"/>
    <x v="3478"/>
    <x v="15"/>
    <x v="2307"/>
    <x v="0"/>
    <x v="0"/>
    <s v="USD"/>
    <n v="1436562000"/>
    <n v="1434440227"/>
    <b v="0"/>
    <x v="62"/>
    <b v="1"/>
    <s v="theater/plays"/>
    <n v="1.4266666666666667"/>
    <x v="2579"/>
    <x v="1"/>
    <x v="6"/>
  </r>
  <r>
    <n v="3481"/>
    <x v="3479"/>
    <x v="3479"/>
    <x v="3"/>
    <x v="2308"/>
    <x v="0"/>
    <x v="2"/>
    <s v="AUD"/>
    <n v="1420178188"/>
    <n v="1418709388"/>
    <b v="0"/>
    <x v="195"/>
    <b v="1"/>
    <s v="theater/plays"/>
    <n v="1.1879999999999999"/>
    <x v="2580"/>
    <x v="1"/>
    <x v="6"/>
  </r>
  <r>
    <n v="3482"/>
    <x v="3480"/>
    <x v="3480"/>
    <x v="9"/>
    <x v="2309"/>
    <x v="0"/>
    <x v="1"/>
    <s v="GBP"/>
    <n v="1404671466"/>
    <n v="1402079466"/>
    <b v="0"/>
    <x v="144"/>
    <b v="1"/>
    <s v="theater/plays"/>
    <n v="1.3833333333333333"/>
    <x v="370"/>
    <x v="1"/>
    <x v="6"/>
  </r>
  <r>
    <n v="3483"/>
    <x v="3481"/>
    <x v="3481"/>
    <x v="295"/>
    <x v="2310"/>
    <x v="0"/>
    <x v="0"/>
    <s v="USD"/>
    <n v="1404403381"/>
    <n v="1401811381"/>
    <b v="0"/>
    <x v="182"/>
    <b v="1"/>
    <s v="theater/plays"/>
    <n v="1.599402985074627"/>
    <x v="2581"/>
    <x v="1"/>
    <x v="6"/>
  </r>
  <r>
    <n v="3484"/>
    <x v="3482"/>
    <x v="3482"/>
    <x v="30"/>
    <x v="2311"/>
    <x v="0"/>
    <x v="0"/>
    <s v="USD"/>
    <n v="1466014499"/>
    <n v="1463422499"/>
    <b v="0"/>
    <x v="34"/>
    <b v="1"/>
    <s v="theater/plays"/>
    <n v="1.1424000000000001"/>
    <x v="2582"/>
    <x v="1"/>
    <x v="6"/>
  </r>
  <r>
    <n v="3485"/>
    <x v="3483"/>
    <x v="3483"/>
    <x v="409"/>
    <x v="1827"/>
    <x v="0"/>
    <x v="0"/>
    <s v="USD"/>
    <n v="1454431080"/>
    <n v="1451839080"/>
    <b v="0"/>
    <x v="209"/>
    <b v="1"/>
    <s v="theater/plays"/>
    <n v="1.0060606060606061"/>
    <x v="2425"/>
    <x v="1"/>
    <x v="6"/>
  </r>
  <r>
    <n v="3486"/>
    <x v="3484"/>
    <x v="3484"/>
    <x v="9"/>
    <x v="2312"/>
    <x v="0"/>
    <x v="0"/>
    <s v="USD"/>
    <n v="1433314740"/>
    <n v="1430600401"/>
    <b v="0"/>
    <x v="66"/>
    <b v="1"/>
    <s v="theater/plays"/>
    <n v="1.552"/>
    <x v="2583"/>
    <x v="1"/>
    <x v="6"/>
  </r>
  <r>
    <n v="3487"/>
    <x v="3485"/>
    <x v="3485"/>
    <x v="13"/>
    <x v="948"/>
    <x v="0"/>
    <x v="1"/>
    <s v="GBP"/>
    <n v="1435185252"/>
    <n v="1432593252"/>
    <b v="0"/>
    <x v="36"/>
    <b v="1"/>
    <s v="theater/plays"/>
    <n v="1.2775000000000001"/>
    <x v="2584"/>
    <x v="1"/>
    <x v="6"/>
  </r>
  <r>
    <n v="3488"/>
    <x v="3486"/>
    <x v="3486"/>
    <x v="9"/>
    <x v="2313"/>
    <x v="0"/>
    <x v="0"/>
    <s v="USD"/>
    <n v="1429286400"/>
    <n v="1427221560"/>
    <b v="0"/>
    <x v="60"/>
    <b v="1"/>
    <s v="theater/plays"/>
    <n v="1.212"/>
    <x v="2585"/>
    <x v="1"/>
    <x v="6"/>
  </r>
  <r>
    <n v="3489"/>
    <x v="3487"/>
    <x v="3487"/>
    <x v="10"/>
    <x v="2314"/>
    <x v="0"/>
    <x v="1"/>
    <s v="GBP"/>
    <n v="1400965200"/>
    <n v="1398352531"/>
    <b v="0"/>
    <x v="250"/>
    <b v="1"/>
    <s v="theater/plays"/>
    <n v="1.127"/>
    <x v="2586"/>
    <x v="1"/>
    <x v="6"/>
  </r>
  <r>
    <n v="3490"/>
    <x v="3488"/>
    <x v="3488"/>
    <x v="28"/>
    <x v="2315"/>
    <x v="0"/>
    <x v="0"/>
    <s v="USD"/>
    <n v="1460574924"/>
    <n v="1457982924"/>
    <b v="0"/>
    <x v="74"/>
    <b v="1"/>
    <s v="theater/plays"/>
    <n v="1.2749999999999999"/>
    <x v="1655"/>
    <x v="1"/>
    <x v="6"/>
  </r>
  <r>
    <n v="3491"/>
    <x v="3489"/>
    <x v="3489"/>
    <x v="2"/>
    <x v="2316"/>
    <x v="0"/>
    <x v="0"/>
    <s v="USD"/>
    <n v="1431928784"/>
    <n v="1430114384"/>
    <b v="0"/>
    <x v="73"/>
    <b v="1"/>
    <s v="theater/plays"/>
    <n v="1.5820000000000001"/>
    <x v="2587"/>
    <x v="1"/>
    <x v="6"/>
  </r>
  <r>
    <n v="3492"/>
    <x v="3490"/>
    <x v="3490"/>
    <x v="276"/>
    <x v="2317"/>
    <x v="0"/>
    <x v="0"/>
    <s v="USD"/>
    <n v="1445818397"/>
    <n v="1442794397"/>
    <b v="0"/>
    <x v="2"/>
    <b v="1"/>
    <s v="theater/plays"/>
    <n v="1.0526894736842105"/>
    <x v="2588"/>
    <x v="1"/>
    <x v="6"/>
  </r>
  <r>
    <n v="3493"/>
    <x v="3491"/>
    <x v="3491"/>
    <x v="15"/>
    <x v="646"/>
    <x v="0"/>
    <x v="0"/>
    <s v="USD"/>
    <n v="1408252260"/>
    <n v="1406580436"/>
    <b v="0"/>
    <x v="60"/>
    <b v="1"/>
    <s v="theater/plays"/>
    <n v="1"/>
    <x v="2218"/>
    <x v="1"/>
    <x v="6"/>
  </r>
  <r>
    <n v="3494"/>
    <x v="3492"/>
    <x v="3492"/>
    <x v="44"/>
    <x v="402"/>
    <x v="0"/>
    <x v="0"/>
    <s v="USD"/>
    <n v="1480140000"/>
    <n v="1479186575"/>
    <b v="0"/>
    <x v="62"/>
    <b v="1"/>
    <s v="theater/plays"/>
    <n v="1"/>
    <x v="2589"/>
    <x v="1"/>
    <x v="6"/>
  </r>
  <r>
    <n v="3495"/>
    <x v="3493"/>
    <x v="3493"/>
    <x v="10"/>
    <x v="2318"/>
    <x v="0"/>
    <x v="5"/>
    <s v="CAD"/>
    <n v="1414862280"/>
    <n v="1412360309"/>
    <b v="0"/>
    <x v="250"/>
    <b v="1"/>
    <s v="theater/plays"/>
    <n v="1.0686"/>
    <x v="2590"/>
    <x v="1"/>
    <x v="6"/>
  </r>
  <r>
    <n v="3496"/>
    <x v="3494"/>
    <x v="3494"/>
    <x v="9"/>
    <x v="2319"/>
    <x v="0"/>
    <x v="0"/>
    <s v="USD"/>
    <n v="1473625166"/>
    <n v="1470169166"/>
    <b v="0"/>
    <x v="76"/>
    <b v="1"/>
    <s v="theater/plays"/>
    <n v="1.244"/>
    <x v="2591"/>
    <x v="1"/>
    <x v="6"/>
  </r>
  <r>
    <n v="3497"/>
    <x v="3495"/>
    <x v="3495"/>
    <x v="410"/>
    <x v="472"/>
    <x v="0"/>
    <x v="0"/>
    <s v="USD"/>
    <n v="1464904800"/>
    <n v="1463852904"/>
    <b v="0"/>
    <x v="72"/>
    <b v="1"/>
    <s v="theater/plays"/>
    <n v="1.0870406189555126"/>
    <x v="2592"/>
    <x v="1"/>
    <x v="6"/>
  </r>
  <r>
    <n v="3498"/>
    <x v="3496"/>
    <x v="3496"/>
    <x v="409"/>
    <x v="2320"/>
    <x v="0"/>
    <x v="5"/>
    <s v="CAD"/>
    <n v="1464471840"/>
    <n v="1459309704"/>
    <b v="0"/>
    <x v="288"/>
    <b v="1"/>
    <s v="theater/plays"/>
    <n v="1.0242424242424242"/>
    <x v="2593"/>
    <x v="1"/>
    <x v="6"/>
  </r>
  <r>
    <n v="3499"/>
    <x v="3497"/>
    <x v="3497"/>
    <x v="13"/>
    <x v="2321"/>
    <x v="0"/>
    <x v="0"/>
    <s v="USD"/>
    <n v="1435733940"/>
    <n v="1431046325"/>
    <b v="0"/>
    <x v="2"/>
    <b v="1"/>
    <s v="theater/plays"/>
    <n v="1.0549999999999999"/>
    <x v="2594"/>
    <x v="1"/>
    <x v="6"/>
  </r>
  <r>
    <n v="3500"/>
    <x v="3498"/>
    <x v="3498"/>
    <x v="28"/>
    <x v="2322"/>
    <x v="0"/>
    <x v="0"/>
    <s v="USD"/>
    <n v="1457326740"/>
    <n v="1455919438"/>
    <b v="0"/>
    <x v="288"/>
    <b v="1"/>
    <s v="theater/plays"/>
    <n v="1.0629999999999999"/>
    <x v="2595"/>
    <x v="1"/>
    <x v="6"/>
  </r>
  <r>
    <n v="3501"/>
    <x v="3499"/>
    <x v="3499"/>
    <x v="15"/>
    <x v="17"/>
    <x v="0"/>
    <x v="1"/>
    <s v="GBP"/>
    <n v="1441995595"/>
    <n v="1439835595"/>
    <b v="0"/>
    <x v="288"/>
    <b v="1"/>
    <s v="theater/plays"/>
    <n v="1.0066666666666666"/>
    <x v="2596"/>
    <x v="1"/>
    <x v="6"/>
  </r>
  <r>
    <n v="3502"/>
    <x v="3500"/>
    <x v="3500"/>
    <x v="23"/>
    <x v="2323"/>
    <x v="0"/>
    <x v="0"/>
    <s v="USD"/>
    <n v="1458100740"/>
    <n v="1456862924"/>
    <b v="0"/>
    <x v="162"/>
    <b v="1"/>
    <s v="theater/plays"/>
    <n v="1.054"/>
    <x v="2597"/>
    <x v="1"/>
    <x v="6"/>
  </r>
  <r>
    <n v="3503"/>
    <x v="3501"/>
    <x v="3501"/>
    <x v="30"/>
    <x v="2324"/>
    <x v="0"/>
    <x v="1"/>
    <s v="GBP"/>
    <n v="1469359728"/>
    <n v="1466767728"/>
    <b v="0"/>
    <x v="44"/>
    <b v="1"/>
    <s v="theater/plays"/>
    <n v="1.0755999999999999"/>
    <x v="2598"/>
    <x v="1"/>
    <x v="6"/>
  </r>
  <r>
    <n v="3504"/>
    <x v="3502"/>
    <x v="3502"/>
    <x v="28"/>
    <x v="325"/>
    <x v="0"/>
    <x v="0"/>
    <s v="USD"/>
    <n v="1447959491"/>
    <n v="1445363891"/>
    <b v="0"/>
    <x v="22"/>
    <b v="1"/>
    <s v="theater/plays"/>
    <n v="1"/>
    <x v="179"/>
    <x v="1"/>
    <x v="6"/>
  </r>
  <r>
    <n v="3505"/>
    <x v="3503"/>
    <x v="3503"/>
    <x v="30"/>
    <x v="2325"/>
    <x v="0"/>
    <x v="0"/>
    <s v="USD"/>
    <n v="1399953600"/>
    <n v="1398983245"/>
    <b v="0"/>
    <x v="70"/>
    <b v="1"/>
    <s v="theater/plays"/>
    <n v="1.0376000000000001"/>
    <x v="2599"/>
    <x v="1"/>
    <x v="6"/>
  </r>
  <r>
    <n v="3506"/>
    <x v="3504"/>
    <x v="3504"/>
    <x v="9"/>
    <x v="631"/>
    <x v="0"/>
    <x v="0"/>
    <s v="USD"/>
    <n v="1408815440"/>
    <n v="1404927440"/>
    <b v="0"/>
    <x v="60"/>
    <b v="1"/>
    <s v="theater/plays"/>
    <n v="1.0149999999999999"/>
    <x v="2600"/>
    <x v="1"/>
    <x v="6"/>
  </r>
  <r>
    <n v="3507"/>
    <x v="3505"/>
    <x v="3505"/>
    <x v="3"/>
    <x v="2326"/>
    <x v="0"/>
    <x v="0"/>
    <s v="USD"/>
    <n v="1464732537"/>
    <n v="1462140537"/>
    <b v="0"/>
    <x v="250"/>
    <b v="1"/>
    <s v="theater/plays"/>
    <n v="1.044"/>
    <x v="1784"/>
    <x v="1"/>
    <x v="6"/>
  </r>
  <r>
    <n v="3508"/>
    <x v="3506"/>
    <x v="3506"/>
    <x v="213"/>
    <x v="147"/>
    <x v="0"/>
    <x v="1"/>
    <s v="GBP"/>
    <n v="1462914000"/>
    <n v="1460914253"/>
    <b v="0"/>
    <x v="41"/>
    <b v="1"/>
    <s v="theater/plays"/>
    <n v="1.8"/>
    <x v="1053"/>
    <x v="1"/>
    <x v="6"/>
  </r>
  <r>
    <n v="3509"/>
    <x v="3507"/>
    <x v="3507"/>
    <x v="9"/>
    <x v="2327"/>
    <x v="0"/>
    <x v="0"/>
    <s v="USD"/>
    <n v="1416545700"/>
    <n v="1415392666"/>
    <b v="0"/>
    <x v="51"/>
    <b v="1"/>
    <s v="theater/plays"/>
    <n v="1.0633333333333332"/>
    <x v="2601"/>
    <x v="1"/>
    <x v="6"/>
  </r>
  <r>
    <n v="3510"/>
    <x v="3508"/>
    <x v="3508"/>
    <x v="42"/>
    <x v="1217"/>
    <x v="0"/>
    <x v="0"/>
    <s v="USD"/>
    <n v="1404312846"/>
    <n v="1402584846"/>
    <b v="0"/>
    <x v="41"/>
    <b v="1"/>
    <s v="theater/plays"/>
    <n v="1.0055555555555555"/>
    <x v="2602"/>
    <x v="1"/>
    <x v="6"/>
  </r>
  <r>
    <n v="3511"/>
    <x v="3509"/>
    <x v="3509"/>
    <x v="15"/>
    <x v="2328"/>
    <x v="0"/>
    <x v="1"/>
    <s v="GBP"/>
    <n v="1415385000"/>
    <n v="1413406695"/>
    <b v="0"/>
    <x v="10"/>
    <b v="1"/>
    <s v="theater/plays"/>
    <n v="1.012"/>
    <x v="2603"/>
    <x v="1"/>
    <x v="6"/>
  </r>
  <r>
    <n v="3512"/>
    <x v="3510"/>
    <x v="3510"/>
    <x v="28"/>
    <x v="325"/>
    <x v="0"/>
    <x v="1"/>
    <s v="GBP"/>
    <n v="1429789992"/>
    <n v="1424609592"/>
    <b v="0"/>
    <x v="57"/>
    <b v="1"/>
    <s v="theater/plays"/>
    <n v="1"/>
    <x v="2604"/>
    <x v="1"/>
    <x v="6"/>
  </r>
  <r>
    <n v="3513"/>
    <x v="3511"/>
    <x v="3511"/>
    <x v="70"/>
    <x v="2153"/>
    <x v="0"/>
    <x v="0"/>
    <s v="USD"/>
    <n v="1401857940"/>
    <n v="1400725112"/>
    <b v="0"/>
    <x v="34"/>
    <b v="1"/>
    <s v="theater/plays"/>
    <n v="1.1839285714285714"/>
    <x v="2605"/>
    <x v="1"/>
    <x v="6"/>
  </r>
  <r>
    <n v="3514"/>
    <x v="3512"/>
    <x v="3512"/>
    <x v="2"/>
    <x v="1100"/>
    <x v="0"/>
    <x v="0"/>
    <s v="USD"/>
    <n v="1422853140"/>
    <n v="1421439552"/>
    <b v="0"/>
    <x v="73"/>
    <b v="1"/>
    <s v="theater/plays"/>
    <n v="1.1000000000000001"/>
    <x v="698"/>
    <x v="1"/>
    <x v="6"/>
  </r>
  <r>
    <n v="3515"/>
    <x v="3513"/>
    <x v="3513"/>
    <x v="9"/>
    <x v="2329"/>
    <x v="0"/>
    <x v="0"/>
    <s v="USD"/>
    <n v="1433097171"/>
    <n v="1430505171"/>
    <b v="0"/>
    <x v="67"/>
    <b v="1"/>
    <s v="theater/plays"/>
    <n v="1.0266666666666666"/>
    <x v="2606"/>
    <x v="1"/>
    <x v="6"/>
  </r>
  <r>
    <n v="3516"/>
    <x v="3514"/>
    <x v="3514"/>
    <x v="30"/>
    <x v="911"/>
    <x v="0"/>
    <x v="0"/>
    <s v="USD"/>
    <n v="1410145200"/>
    <n v="1407197670"/>
    <b v="0"/>
    <x v="202"/>
    <b v="1"/>
    <s v="theater/plays"/>
    <n v="1"/>
    <x v="2607"/>
    <x v="1"/>
    <x v="6"/>
  </r>
  <r>
    <n v="3517"/>
    <x v="3515"/>
    <x v="3515"/>
    <x v="23"/>
    <x v="417"/>
    <x v="0"/>
    <x v="1"/>
    <s v="GBP"/>
    <n v="1404471600"/>
    <n v="1401910634"/>
    <b v="0"/>
    <x v="62"/>
    <b v="1"/>
    <s v="theater/plays"/>
    <n v="1"/>
    <x v="2608"/>
    <x v="1"/>
    <x v="6"/>
  </r>
  <r>
    <n v="3518"/>
    <x v="3516"/>
    <x v="3516"/>
    <x v="15"/>
    <x v="2330"/>
    <x v="0"/>
    <x v="0"/>
    <s v="USD"/>
    <n v="1412259660"/>
    <n v="1410461299"/>
    <b v="0"/>
    <x v="51"/>
    <b v="1"/>
    <s v="theater/plays"/>
    <n v="1.10046"/>
    <x v="2609"/>
    <x v="1"/>
    <x v="6"/>
  </r>
  <r>
    <n v="3519"/>
    <x v="3517"/>
    <x v="3517"/>
    <x v="13"/>
    <x v="40"/>
    <x v="0"/>
    <x v="1"/>
    <s v="GBP"/>
    <n v="1425478950"/>
    <n v="1422886950"/>
    <b v="0"/>
    <x v="33"/>
    <b v="1"/>
    <s v="theater/plays"/>
    <n v="1.0135000000000001"/>
    <x v="2610"/>
    <x v="1"/>
    <x v="6"/>
  </r>
  <r>
    <n v="3520"/>
    <x v="3518"/>
    <x v="3518"/>
    <x v="13"/>
    <x v="1132"/>
    <x v="0"/>
    <x v="1"/>
    <s v="GBP"/>
    <n v="1441547220"/>
    <n v="1439322412"/>
    <b v="0"/>
    <x v="64"/>
    <b v="1"/>
    <s v="theater/plays"/>
    <n v="1.0075000000000001"/>
    <x v="2611"/>
    <x v="1"/>
    <x v="6"/>
  </r>
  <r>
    <n v="3521"/>
    <x v="3519"/>
    <x v="3519"/>
    <x v="18"/>
    <x v="2331"/>
    <x v="0"/>
    <x v="0"/>
    <s v="USD"/>
    <n v="1411980020"/>
    <n v="1409388020"/>
    <b v="0"/>
    <x v="62"/>
    <b v="1"/>
    <s v="theater/plays"/>
    <n v="1.6942857142857144"/>
    <x v="2612"/>
    <x v="1"/>
    <x v="6"/>
  </r>
  <r>
    <n v="3522"/>
    <x v="3520"/>
    <x v="3520"/>
    <x v="411"/>
    <x v="1174"/>
    <x v="0"/>
    <x v="1"/>
    <s v="GBP"/>
    <n v="1442311560"/>
    <n v="1439924246"/>
    <b v="0"/>
    <x v="69"/>
    <b v="1"/>
    <s v="theater/plays"/>
    <n v="1"/>
    <x v="2613"/>
    <x v="1"/>
    <x v="6"/>
  </r>
  <r>
    <n v="3523"/>
    <x v="3521"/>
    <x v="3521"/>
    <x v="23"/>
    <x v="2332"/>
    <x v="0"/>
    <x v="1"/>
    <s v="GBP"/>
    <n v="1474844400"/>
    <n v="1469871148"/>
    <b v="0"/>
    <x v="144"/>
    <b v="1"/>
    <s v="theater/plays"/>
    <n v="1.1365000000000001"/>
    <x v="2614"/>
    <x v="1"/>
    <x v="6"/>
  </r>
  <r>
    <n v="3524"/>
    <x v="3522"/>
    <x v="3522"/>
    <x v="3"/>
    <x v="2333"/>
    <x v="0"/>
    <x v="0"/>
    <s v="USD"/>
    <n v="1410580800"/>
    <n v="1409336373"/>
    <b v="0"/>
    <x v="142"/>
    <b v="1"/>
    <s v="theater/plays"/>
    <n v="1.0156000000000001"/>
    <x v="2615"/>
    <x v="1"/>
    <x v="6"/>
  </r>
  <r>
    <n v="3525"/>
    <x v="3523"/>
    <x v="3523"/>
    <x v="2"/>
    <x v="798"/>
    <x v="0"/>
    <x v="0"/>
    <s v="USD"/>
    <n v="1439136000"/>
    <n v="1438188106"/>
    <b v="0"/>
    <x v="63"/>
    <b v="1"/>
    <s v="theater/plays"/>
    <n v="1.06"/>
    <x v="2616"/>
    <x v="1"/>
    <x v="6"/>
  </r>
  <r>
    <n v="3526"/>
    <x v="3524"/>
    <x v="3524"/>
    <x v="126"/>
    <x v="2334"/>
    <x v="0"/>
    <x v="0"/>
    <s v="USD"/>
    <n v="1461823140"/>
    <n v="1459411371"/>
    <b v="0"/>
    <x v="69"/>
    <b v="1"/>
    <s v="theater/plays"/>
    <n v="1.02"/>
    <x v="2617"/>
    <x v="1"/>
    <x v="6"/>
  </r>
  <r>
    <n v="3527"/>
    <x v="3525"/>
    <x v="3525"/>
    <x v="12"/>
    <x v="2335"/>
    <x v="0"/>
    <x v="0"/>
    <s v="USD"/>
    <n v="1436587140"/>
    <n v="1434069205"/>
    <b v="0"/>
    <x v="48"/>
    <b v="1"/>
    <s v="theater/plays"/>
    <n v="1.1691666666666667"/>
    <x v="2618"/>
    <x v="1"/>
    <x v="6"/>
  </r>
  <r>
    <n v="3528"/>
    <x v="3526"/>
    <x v="3526"/>
    <x v="409"/>
    <x v="2336"/>
    <x v="0"/>
    <x v="1"/>
    <s v="GBP"/>
    <n v="1484740918"/>
    <n v="1483012918"/>
    <b v="0"/>
    <x v="77"/>
    <b v="1"/>
    <s v="theater/plays"/>
    <n v="1.0115151515151515"/>
    <x v="2619"/>
    <x v="1"/>
    <x v="6"/>
  </r>
  <r>
    <n v="3529"/>
    <x v="3527"/>
    <x v="3527"/>
    <x v="2"/>
    <x v="2337"/>
    <x v="0"/>
    <x v="0"/>
    <s v="USD"/>
    <n v="1436749200"/>
    <n v="1434997018"/>
    <b v="0"/>
    <x v="59"/>
    <b v="1"/>
    <s v="theater/plays"/>
    <n v="1.32"/>
    <x v="2333"/>
    <x v="1"/>
    <x v="6"/>
  </r>
  <r>
    <n v="3530"/>
    <x v="3528"/>
    <x v="3528"/>
    <x v="181"/>
    <x v="2338"/>
    <x v="0"/>
    <x v="1"/>
    <s v="GBP"/>
    <n v="1460318400"/>
    <n v="1457881057"/>
    <b v="0"/>
    <x v="19"/>
    <b v="1"/>
    <s v="theater/plays"/>
    <n v="1"/>
    <x v="179"/>
    <x v="1"/>
    <x v="6"/>
  </r>
  <r>
    <n v="3531"/>
    <x v="3529"/>
    <x v="3529"/>
    <x v="28"/>
    <x v="1958"/>
    <x v="0"/>
    <x v="0"/>
    <s v="USD"/>
    <n v="1467301334"/>
    <n v="1464709334"/>
    <b v="0"/>
    <x v="55"/>
    <b v="1"/>
    <s v="theater/plays"/>
    <n v="1.28"/>
    <x v="2620"/>
    <x v="1"/>
    <x v="6"/>
  </r>
  <r>
    <n v="3532"/>
    <x v="3530"/>
    <x v="3530"/>
    <x v="412"/>
    <x v="1936"/>
    <x v="0"/>
    <x v="0"/>
    <s v="USD"/>
    <n v="1411012740"/>
    <n v="1409667827"/>
    <b v="0"/>
    <x v="74"/>
    <b v="1"/>
    <s v="theater/plays"/>
    <n v="1.1895833333333334"/>
    <x v="2621"/>
    <x v="1"/>
    <x v="6"/>
  </r>
  <r>
    <n v="3533"/>
    <x v="3531"/>
    <x v="3531"/>
    <x v="2"/>
    <x v="2291"/>
    <x v="0"/>
    <x v="0"/>
    <s v="USD"/>
    <n v="1447269367"/>
    <n v="1444673767"/>
    <b v="0"/>
    <x v="22"/>
    <b v="1"/>
    <s v="theater/plays"/>
    <n v="1.262"/>
    <x v="2622"/>
    <x v="1"/>
    <x v="6"/>
  </r>
  <r>
    <n v="3534"/>
    <x v="3532"/>
    <x v="3532"/>
    <x v="10"/>
    <x v="2339"/>
    <x v="0"/>
    <x v="0"/>
    <s v="USD"/>
    <n v="1443711623"/>
    <n v="1440687623"/>
    <b v="0"/>
    <x v="386"/>
    <b v="1"/>
    <s v="theater/plays"/>
    <n v="1.5620000000000001"/>
    <x v="2623"/>
    <x v="1"/>
    <x v="6"/>
  </r>
  <r>
    <n v="3535"/>
    <x v="3533"/>
    <x v="3533"/>
    <x v="13"/>
    <x v="2340"/>
    <x v="0"/>
    <x v="1"/>
    <s v="GBP"/>
    <n v="1443808800"/>
    <n v="1441120910"/>
    <b v="0"/>
    <x v="67"/>
    <b v="1"/>
    <s v="theater/plays"/>
    <n v="1.0315000000000001"/>
    <x v="2624"/>
    <x v="1"/>
    <x v="6"/>
  </r>
  <r>
    <n v="3536"/>
    <x v="3534"/>
    <x v="3534"/>
    <x v="325"/>
    <x v="398"/>
    <x v="0"/>
    <x v="1"/>
    <s v="GBP"/>
    <n v="1450612740"/>
    <n v="1448040425"/>
    <b v="0"/>
    <x v="57"/>
    <b v="1"/>
    <s v="theater/plays"/>
    <n v="1.5333333333333334"/>
    <x v="2625"/>
    <x v="1"/>
    <x v="6"/>
  </r>
  <r>
    <n v="3537"/>
    <x v="3535"/>
    <x v="3535"/>
    <x v="413"/>
    <x v="1967"/>
    <x v="0"/>
    <x v="5"/>
    <s v="CAD"/>
    <n v="1416211140"/>
    <n v="1413016216"/>
    <b v="0"/>
    <x v="33"/>
    <b v="1"/>
    <s v="theater/plays"/>
    <n v="1.8044444444444445"/>
    <x v="145"/>
    <x v="1"/>
    <x v="6"/>
  </r>
  <r>
    <n v="3538"/>
    <x v="3536"/>
    <x v="3536"/>
    <x v="13"/>
    <x v="1956"/>
    <x v="0"/>
    <x v="1"/>
    <s v="GBP"/>
    <n v="1471428340"/>
    <n v="1469009140"/>
    <b v="0"/>
    <x v="183"/>
    <b v="1"/>
    <s v="theater/plays"/>
    <n v="1.2845"/>
    <x v="2626"/>
    <x v="1"/>
    <x v="6"/>
  </r>
  <r>
    <n v="3539"/>
    <x v="3537"/>
    <x v="3537"/>
    <x v="20"/>
    <x v="2341"/>
    <x v="0"/>
    <x v="0"/>
    <s v="USD"/>
    <n v="1473358122"/>
    <n v="1471543722"/>
    <b v="0"/>
    <x v="62"/>
    <b v="1"/>
    <s v="theater/plays"/>
    <n v="1.1966666666666668"/>
    <x v="2627"/>
    <x v="1"/>
    <x v="6"/>
  </r>
  <r>
    <n v="3540"/>
    <x v="3538"/>
    <x v="3538"/>
    <x v="43"/>
    <x v="2342"/>
    <x v="0"/>
    <x v="1"/>
    <s v="GBP"/>
    <n v="1466899491"/>
    <n v="1464307491"/>
    <b v="0"/>
    <x v="22"/>
    <b v="1"/>
    <s v="theater/plays"/>
    <n v="1.23"/>
    <x v="2628"/>
    <x v="1"/>
    <x v="6"/>
  </r>
  <r>
    <n v="3541"/>
    <x v="3539"/>
    <x v="3539"/>
    <x v="38"/>
    <x v="2343"/>
    <x v="0"/>
    <x v="1"/>
    <s v="GBP"/>
    <n v="1441042275"/>
    <n v="1438882275"/>
    <b v="0"/>
    <x v="58"/>
    <b v="1"/>
    <s v="theater/plays"/>
    <n v="1.05"/>
    <x v="2629"/>
    <x v="1"/>
    <x v="6"/>
  </r>
  <r>
    <n v="3542"/>
    <x v="3540"/>
    <x v="3540"/>
    <x v="62"/>
    <x v="2344"/>
    <x v="0"/>
    <x v="0"/>
    <s v="USD"/>
    <n v="1410099822"/>
    <n v="1404915822"/>
    <b v="0"/>
    <x v="268"/>
    <b v="1"/>
    <s v="theater/plays"/>
    <n v="1.0223636363636364"/>
    <x v="2630"/>
    <x v="1"/>
    <x v="6"/>
  </r>
  <r>
    <n v="3543"/>
    <x v="3541"/>
    <x v="3541"/>
    <x v="15"/>
    <x v="76"/>
    <x v="0"/>
    <x v="12"/>
    <s v="EUR"/>
    <n v="1435255659"/>
    <n v="1432663659"/>
    <b v="0"/>
    <x v="60"/>
    <b v="1"/>
    <s v="theater/plays"/>
    <n v="1.0466666666666666"/>
    <x v="2631"/>
    <x v="1"/>
    <x v="6"/>
  </r>
  <r>
    <n v="3544"/>
    <x v="3542"/>
    <x v="3542"/>
    <x v="30"/>
    <x v="911"/>
    <x v="0"/>
    <x v="0"/>
    <s v="USD"/>
    <n v="1425758257"/>
    <n v="1423166257"/>
    <b v="0"/>
    <x v="54"/>
    <b v="1"/>
    <s v="theater/plays"/>
    <n v="1"/>
    <x v="2632"/>
    <x v="1"/>
    <x v="6"/>
  </r>
  <r>
    <n v="3545"/>
    <x v="3543"/>
    <x v="3543"/>
    <x v="49"/>
    <x v="2345"/>
    <x v="0"/>
    <x v="0"/>
    <s v="USD"/>
    <n v="1428780159"/>
    <n v="1426188159"/>
    <b v="0"/>
    <x v="22"/>
    <b v="1"/>
    <s v="theater/plays"/>
    <n v="1.004"/>
    <x v="90"/>
    <x v="1"/>
    <x v="6"/>
  </r>
  <r>
    <n v="3546"/>
    <x v="3544"/>
    <x v="3544"/>
    <x v="184"/>
    <x v="2346"/>
    <x v="0"/>
    <x v="0"/>
    <s v="USD"/>
    <n v="1427860740"/>
    <n v="1426002684"/>
    <b v="0"/>
    <x v="10"/>
    <b v="1"/>
    <s v="theater/plays"/>
    <n v="1.0227272727272727"/>
    <x v="2633"/>
    <x v="1"/>
    <x v="6"/>
  </r>
  <r>
    <n v="3547"/>
    <x v="3545"/>
    <x v="3545"/>
    <x v="19"/>
    <x v="2347"/>
    <x v="0"/>
    <x v="0"/>
    <s v="USD"/>
    <n v="1463198340"/>
    <n v="1461117201"/>
    <b v="0"/>
    <x v="226"/>
    <b v="1"/>
    <s v="theater/plays"/>
    <n v="1.1440928571428572"/>
    <x v="2634"/>
    <x v="1"/>
    <x v="6"/>
  </r>
  <r>
    <n v="3548"/>
    <x v="3546"/>
    <x v="3546"/>
    <x v="190"/>
    <x v="2307"/>
    <x v="0"/>
    <x v="0"/>
    <s v="USD"/>
    <n v="1457139600"/>
    <n v="1455230214"/>
    <b v="0"/>
    <x v="62"/>
    <b v="1"/>
    <s v="theater/plays"/>
    <n v="1.019047619047619"/>
    <x v="2579"/>
    <x v="1"/>
    <x v="6"/>
  </r>
  <r>
    <n v="3549"/>
    <x v="3547"/>
    <x v="3547"/>
    <x v="28"/>
    <x v="806"/>
    <x v="0"/>
    <x v="1"/>
    <s v="GBP"/>
    <n v="1441358873"/>
    <n v="1438939673"/>
    <b v="0"/>
    <x v="288"/>
    <b v="1"/>
    <s v="theater/plays"/>
    <n v="1.02"/>
    <x v="2635"/>
    <x v="1"/>
    <x v="6"/>
  </r>
  <r>
    <n v="3550"/>
    <x v="3548"/>
    <x v="3548"/>
    <x v="30"/>
    <x v="2348"/>
    <x v="0"/>
    <x v="1"/>
    <s v="GBP"/>
    <n v="1462224398"/>
    <n v="1459632398"/>
    <b v="0"/>
    <x v="31"/>
    <b v="1"/>
    <s v="theater/plays"/>
    <n v="1.048"/>
    <x v="2636"/>
    <x v="1"/>
    <x v="6"/>
  </r>
  <r>
    <n v="3551"/>
    <x v="3549"/>
    <x v="3549"/>
    <x v="15"/>
    <x v="2349"/>
    <x v="0"/>
    <x v="0"/>
    <s v="USD"/>
    <n v="1400796420"/>
    <n v="1398342170"/>
    <b v="0"/>
    <x v="20"/>
    <b v="1"/>
    <s v="theater/plays"/>
    <n v="1.0183333333333333"/>
    <x v="2637"/>
    <x v="1"/>
    <x v="6"/>
  </r>
  <r>
    <n v="3552"/>
    <x v="3550"/>
    <x v="3550"/>
    <x v="414"/>
    <x v="2350"/>
    <x v="0"/>
    <x v="1"/>
    <s v="GBP"/>
    <n v="1403964324"/>
    <n v="1401372324"/>
    <b v="0"/>
    <x v="9"/>
    <b v="1"/>
    <s v="theater/plays"/>
    <n v="1"/>
    <x v="2638"/>
    <x v="1"/>
    <x v="6"/>
  </r>
  <r>
    <n v="3553"/>
    <x v="3551"/>
    <x v="3551"/>
    <x v="62"/>
    <x v="2351"/>
    <x v="0"/>
    <x v="0"/>
    <s v="USD"/>
    <n v="1439337600"/>
    <n v="1436575280"/>
    <b v="0"/>
    <x v="201"/>
    <b v="1"/>
    <s v="theater/plays"/>
    <n v="1.0627272727272727"/>
    <x v="2639"/>
    <x v="1"/>
    <x v="6"/>
  </r>
  <r>
    <n v="3554"/>
    <x v="3552"/>
    <x v="3552"/>
    <x v="10"/>
    <x v="2352"/>
    <x v="0"/>
    <x v="0"/>
    <s v="USD"/>
    <n v="1423674000"/>
    <n v="1421025159"/>
    <b v="0"/>
    <x v="28"/>
    <b v="1"/>
    <s v="theater/plays"/>
    <n v="1.1342219999999998"/>
    <x v="2640"/>
    <x v="1"/>
    <x v="6"/>
  </r>
  <r>
    <n v="3555"/>
    <x v="3553"/>
    <x v="3553"/>
    <x v="262"/>
    <x v="1162"/>
    <x v="0"/>
    <x v="13"/>
    <s v="EUR"/>
    <n v="1479382594"/>
    <n v="1476786994"/>
    <b v="0"/>
    <x v="25"/>
    <b v="1"/>
    <s v="theater/plays"/>
    <n v="1"/>
    <x v="1231"/>
    <x v="1"/>
    <x v="6"/>
  </r>
  <r>
    <n v="3556"/>
    <x v="3554"/>
    <x v="3554"/>
    <x v="41"/>
    <x v="2222"/>
    <x v="0"/>
    <x v="1"/>
    <s v="GBP"/>
    <n v="1408289724"/>
    <n v="1403105724"/>
    <b v="0"/>
    <x v="9"/>
    <b v="1"/>
    <s v="theater/plays"/>
    <n v="1.0045454545454546"/>
    <x v="2641"/>
    <x v="1"/>
    <x v="6"/>
  </r>
  <r>
    <n v="3557"/>
    <x v="3555"/>
    <x v="3555"/>
    <x v="57"/>
    <x v="2353"/>
    <x v="0"/>
    <x v="0"/>
    <s v="USD"/>
    <n v="1399271911"/>
    <n v="1396334311"/>
    <b v="0"/>
    <x v="501"/>
    <b v="1"/>
    <s v="theater/plays"/>
    <n v="1.0003599999999999"/>
    <x v="2642"/>
    <x v="1"/>
    <x v="6"/>
  </r>
  <r>
    <n v="3558"/>
    <x v="3556"/>
    <x v="3556"/>
    <x v="18"/>
    <x v="1929"/>
    <x v="0"/>
    <x v="1"/>
    <s v="GBP"/>
    <n v="1435352400"/>
    <n v="1431718575"/>
    <b v="0"/>
    <x v="19"/>
    <b v="1"/>
    <s v="theater/plays"/>
    <n v="1.44"/>
    <x v="2643"/>
    <x v="1"/>
    <x v="6"/>
  </r>
  <r>
    <n v="3559"/>
    <x v="3557"/>
    <x v="3557"/>
    <x v="28"/>
    <x v="831"/>
    <x v="0"/>
    <x v="2"/>
    <s v="AUD"/>
    <n v="1438333080"/>
    <n v="1436408308"/>
    <b v="0"/>
    <x v="54"/>
    <b v="1"/>
    <s v="theater/plays"/>
    <n v="1.0349999999999999"/>
    <x v="2644"/>
    <x v="1"/>
    <x v="6"/>
  </r>
  <r>
    <n v="3560"/>
    <x v="3558"/>
    <x v="3558"/>
    <x v="50"/>
    <x v="2354"/>
    <x v="0"/>
    <x v="5"/>
    <s v="CAD"/>
    <n v="1432694700"/>
    <n v="1429651266"/>
    <b v="0"/>
    <x v="142"/>
    <b v="1"/>
    <s v="theater/plays"/>
    <n v="1.0843750000000001"/>
    <x v="2645"/>
    <x v="1"/>
    <x v="6"/>
  </r>
  <r>
    <n v="3561"/>
    <x v="3559"/>
    <x v="3559"/>
    <x v="30"/>
    <x v="1904"/>
    <x v="0"/>
    <x v="0"/>
    <s v="USD"/>
    <n v="1438799760"/>
    <n v="1437236378"/>
    <b v="0"/>
    <x v="241"/>
    <b v="1"/>
    <s v="theater/plays"/>
    <n v="1.024"/>
    <x v="2646"/>
    <x v="1"/>
    <x v="6"/>
  </r>
  <r>
    <n v="3562"/>
    <x v="3560"/>
    <x v="3560"/>
    <x v="415"/>
    <x v="2355"/>
    <x v="0"/>
    <x v="1"/>
    <s v="GBP"/>
    <n v="1457906400"/>
    <n v="1457115427"/>
    <b v="0"/>
    <x v="162"/>
    <b v="1"/>
    <s v="theater/plays"/>
    <n v="1.4888888888888889"/>
    <x v="2647"/>
    <x v="1"/>
    <x v="6"/>
  </r>
  <r>
    <n v="3563"/>
    <x v="3561"/>
    <x v="3561"/>
    <x v="2"/>
    <x v="2356"/>
    <x v="0"/>
    <x v="1"/>
    <s v="GBP"/>
    <n v="1470078000"/>
    <n v="1467648456"/>
    <b v="0"/>
    <x v="20"/>
    <b v="1"/>
    <s v="theater/plays"/>
    <n v="1.0549000000000002"/>
    <x v="2648"/>
    <x v="1"/>
    <x v="6"/>
  </r>
  <r>
    <n v="3564"/>
    <x v="3562"/>
    <x v="3562"/>
    <x v="28"/>
    <x v="2025"/>
    <x v="0"/>
    <x v="1"/>
    <s v="GBP"/>
    <n v="1444060800"/>
    <n v="1440082649"/>
    <b v="0"/>
    <x v="57"/>
    <b v="1"/>
    <s v="theater/plays"/>
    <n v="1.0049999999999999"/>
    <x v="2649"/>
    <x v="1"/>
    <x v="6"/>
  </r>
  <r>
    <n v="3565"/>
    <x v="3563"/>
    <x v="3563"/>
    <x v="42"/>
    <x v="1156"/>
    <x v="0"/>
    <x v="0"/>
    <s v="USD"/>
    <n v="1420048208"/>
    <n v="1417456208"/>
    <b v="0"/>
    <x v="8"/>
    <b v="1"/>
    <s v="theater/plays"/>
    <n v="1.3055555555555556"/>
    <x v="2650"/>
    <x v="1"/>
    <x v="6"/>
  </r>
  <r>
    <n v="3566"/>
    <x v="3564"/>
    <x v="3564"/>
    <x v="13"/>
    <x v="2357"/>
    <x v="0"/>
    <x v="1"/>
    <s v="GBP"/>
    <n v="1422015083"/>
    <n v="1419423083"/>
    <b v="0"/>
    <x v="44"/>
    <b v="1"/>
    <s v="theater/plays"/>
    <n v="1.0475000000000001"/>
    <x v="2651"/>
    <x v="1"/>
    <x v="6"/>
  </r>
  <r>
    <n v="3567"/>
    <x v="3565"/>
    <x v="3565"/>
    <x v="28"/>
    <x v="2358"/>
    <x v="0"/>
    <x v="1"/>
    <s v="GBP"/>
    <n v="1433964444"/>
    <n v="1431372444"/>
    <b v="0"/>
    <x v="14"/>
    <b v="1"/>
    <s v="theater/plays"/>
    <n v="1.0880000000000001"/>
    <x v="2652"/>
    <x v="1"/>
    <x v="6"/>
  </r>
  <r>
    <n v="3568"/>
    <x v="3566"/>
    <x v="3566"/>
    <x v="28"/>
    <x v="2359"/>
    <x v="0"/>
    <x v="0"/>
    <s v="USD"/>
    <n v="1410975994"/>
    <n v="1408383994"/>
    <b v="0"/>
    <x v="10"/>
    <b v="1"/>
    <s v="theater/plays"/>
    <n v="1.1100000000000001"/>
    <x v="2653"/>
    <x v="1"/>
    <x v="6"/>
  </r>
  <r>
    <n v="3569"/>
    <x v="3567"/>
    <x v="3567"/>
    <x v="10"/>
    <x v="2360"/>
    <x v="0"/>
    <x v="0"/>
    <s v="USD"/>
    <n v="1420734696"/>
    <n v="1418142696"/>
    <b v="0"/>
    <x v="14"/>
    <b v="1"/>
    <s v="theater/plays"/>
    <n v="1.0047999999999999"/>
    <x v="2654"/>
    <x v="1"/>
    <x v="6"/>
  </r>
  <r>
    <n v="3570"/>
    <x v="3568"/>
    <x v="3568"/>
    <x v="13"/>
    <x v="2361"/>
    <x v="0"/>
    <x v="0"/>
    <s v="USD"/>
    <n v="1420009200"/>
    <n v="1417593483"/>
    <b v="0"/>
    <x v="55"/>
    <b v="1"/>
    <s v="theater/plays"/>
    <n v="1.1435"/>
    <x v="2655"/>
    <x v="1"/>
    <x v="6"/>
  </r>
  <r>
    <n v="3571"/>
    <x v="3569"/>
    <x v="3569"/>
    <x v="15"/>
    <x v="2362"/>
    <x v="0"/>
    <x v="1"/>
    <s v="GBP"/>
    <n v="1414701413"/>
    <n v="1412109413"/>
    <b v="0"/>
    <x v="20"/>
    <b v="1"/>
    <s v="theater/plays"/>
    <n v="1.2206666666666666"/>
    <x v="2656"/>
    <x v="1"/>
    <x v="6"/>
  </r>
  <r>
    <n v="3572"/>
    <x v="3570"/>
    <x v="3570"/>
    <x v="2"/>
    <x v="83"/>
    <x v="0"/>
    <x v="1"/>
    <s v="GBP"/>
    <n v="1434894082"/>
    <n v="1432302082"/>
    <b v="0"/>
    <x v="82"/>
    <b v="1"/>
    <s v="theater/plays"/>
    <n v="1"/>
    <x v="2657"/>
    <x v="1"/>
    <x v="6"/>
  </r>
  <r>
    <n v="3573"/>
    <x v="3571"/>
    <x v="3571"/>
    <x v="9"/>
    <x v="2363"/>
    <x v="0"/>
    <x v="1"/>
    <s v="GBP"/>
    <n v="1415440846"/>
    <n v="1412845246"/>
    <b v="0"/>
    <x v="76"/>
    <b v="1"/>
    <s v="theater/plays"/>
    <n v="1.028"/>
    <x v="2658"/>
    <x v="1"/>
    <x v="6"/>
  </r>
  <r>
    <n v="3574"/>
    <x v="3572"/>
    <x v="3572"/>
    <x v="238"/>
    <x v="2364"/>
    <x v="0"/>
    <x v="0"/>
    <s v="USD"/>
    <n v="1415921848"/>
    <n v="1413326248"/>
    <b v="0"/>
    <x v="43"/>
    <b v="1"/>
    <s v="theater/plays"/>
    <n v="1.0612068965517241"/>
    <x v="2659"/>
    <x v="1"/>
    <x v="6"/>
  </r>
  <r>
    <n v="3575"/>
    <x v="3573"/>
    <x v="3573"/>
    <x v="3"/>
    <x v="2365"/>
    <x v="0"/>
    <x v="0"/>
    <s v="USD"/>
    <n v="1470887940"/>
    <n v="1468176527"/>
    <b v="0"/>
    <x v="332"/>
    <b v="1"/>
    <s v="theater/plays"/>
    <n v="1.0133000000000001"/>
    <x v="2660"/>
    <x v="1"/>
    <x v="6"/>
  </r>
  <r>
    <n v="3576"/>
    <x v="3574"/>
    <x v="3574"/>
    <x v="213"/>
    <x v="173"/>
    <x v="0"/>
    <x v="0"/>
    <s v="USD"/>
    <n v="1480947054"/>
    <n v="1475759454"/>
    <b v="0"/>
    <x v="81"/>
    <b v="1"/>
    <s v="theater/plays"/>
    <n v="1"/>
    <x v="135"/>
    <x v="1"/>
    <x v="6"/>
  </r>
  <r>
    <n v="3577"/>
    <x v="3575"/>
    <x v="3575"/>
    <x v="20"/>
    <x v="1911"/>
    <x v="0"/>
    <x v="0"/>
    <s v="USD"/>
    <n v="1430029680"/>
    <n v="1427741583"/>
    <b v="0"/>
    <x v="74"/>
    <b v="1"/>
    <s v="theater/plays"/>
    <n v="1.3"/>
    <x v="684"/>
    <x v="1"/>
    <x v="6"/>
  </r>
  <r>
    <n v="3578"/>
    <x v="3576"/>
    <x v="3576"/>
    <x v="15"/>
    <x v="2366"/>
    <x v="0"/>
    <x v="1"/>
    <s v="GBP"/>
    <n v="1462037777"/>
    <n v="1459445777"/>
    <b v="0"/>
    <x v="77"/>
    <b v="1"/>
    <s v="theater/plays"/>
    <n v="1.0001333333333333"/>
    <x v="2661"/>
    <x v="1"/>
    <x v="6"/>
  </r>
  <r>
    <n v="3579"/>
    <x v="3577"/>
    <x v="3577"/>
    <x v="2"/>
    <x v="83"/>
    <x v="0"/>
    <x v="1"/>
    <s v="GBP"/>
    <n v="1459444656"/>
    <n v="1456856256"/>
    <b v="0"/>
    <x v="25"/>
    <b v="1"/>
    <s v="theater/plays"/>
    <n v="1"/>
    <x v="680"/>
    <x v="1"/>
    <x v="6"/>
  </r>
  <r>
    <n v="3580"/>
    <x v="3578"/>
    <x v="3578"/>
    <x v="42"/>
    <x v="581"/>
    <x v="0"/>
    <x v="0"/>
    <s v="USD"/>
    <n v="1425185940"/>
    <n v="1421900022"/>
    <b v="0"/>
    <x v="74"/>
    <b v="1"/>
    <s v="theater/plays"/>
    <n v="1.1388888888888888"/>
    <x v="2662"/>
    <x v="1"/>
    <x v="6"/>
  </r>
  <r>
    <n v="3581"/>
    <x v="3579"/>
    <x v="3579"/>
    <x v="15"/>
    <x v="646"/>
    <x v="0"/>
    <x v="1"/>
    <s v="GBP"/>
    <n v="1406719110"/>
    <n v="1405509510"/>
    <b v="0"/>
    <x v="43"/>
    <b v="1"/>
    <s v="theater/plays"/>
    <n v="1"/>
    <x v="853"/>
    <x v="1"/>
    <x v="6"/>
  </r>
  <r>
    <n v="3582"/>
    <x v="3580"/>
    <x v="3580"/>
    <x v="28"/>
    <x v="2367"/>
    <x v="0"/>
    <x v="0"/>
    <s v="USD"/>
    <n v="1459822682"/>
    <n v="1458613082"/>
    <b v="0"/>
    <x v="72"/>
    <b v="1"/>
    <s v="theater/plays"/>
    <n v="2.87"/>
    <x v="2663"/>
    <x v="1"/>
    <x v="6"/>
  </r>
  <r>
    <n v="3583"/>
    <x v="3581"/>
    <x v="3581"/>
    <x v="9"/>
    <x v="2259"/>
    <x v="0"/>
    <x v="0"/>
    <s v="USD"/>
    <n v="1460970805"/>
    <n v="1455790405"/>
    <b v="0"/>
    <x v="54"/>
    <b v="1"/>
    <s v="theater/plays"/>
    <n v="1.085"/>
    <x v="956"/>
    <x v="1"/>
    <x v="6"/>
  </r>
  <r>
    <n v="3584"/>
    <x v="3582"/>
    <x v="3582"/>
    <x v="9"/>
    <x v="2368"/>
    <x v="0"/>
    <x v="1"/>
    <s v="GBP"/>
    <n v="1436772944"/>
    <n v="1434180944"/>
    <b v="0"/>
    <x v="300"/>
    <b v="1"/>
    <s v="theater/plays"/>
    <n v="1.155"/>
    <x v="2664"/>
    <x v="1"/>
    <x v="6"/>
  </r>
  <r>
    <n v="3585"/>
    <x v="3583"/>
    <x v="3583"/>
    <x v="104"/>
    <x v="909"/>
    <x v="0"/>
    <x v="0"/>
    <s v="USD"/>
    <n v="1419181890"/>
    <n v="1416589890"/>
    <b v="0"/>
    <x v="23"/>
    <b v="1"/>
    <s v="theater/plays"/>
    <n v="1.1911764705882353"/>
    <x v="2665"/>
    <x v="1"/>
    <x v="6"/>
  </r>
  <r>
    <n v="3586"/>
    <x v="3584"/>
    <x v="3584"/>
    <x v="51"/>
    <x v="2369"/>
    <x v="0"/>
    <x v="0"/>
    <s v="USD"/>
    <n v="1474649070"/>
    <n v="1469465070"/>
    <b v="0"/>
    <x v="241"/>
    <b v="1"/>
    <s v="theater/plays"/>
    <n v="1.0942666666666667"/>
    <x v="2666"/>
    <x v="1"/>
    <x v="6"/>
  </r>
  <r>
    <n v="3587"/>
    <x v="3585"/>
    <x v="3585"/>
    <x v="2"/>
    <x v="1508"/>
    <x v="0"/>
    <x v="1"/>
    <s v="GBP"/>
    <n v="1467054000"/>
    <n v="1463144254"/>
    <b v="0"/>
    <x v="33"/>
    <b v="1"/>
    <s v="theater/plays"/>
    <n v="1.266"/>
    <x v="2667"/>
    <x v="1"/>
    <x v="6"/>
  </r>
  <r>
    <n v="3588"/>
    <x v="3586"/>
    <x v="3586"/>
    <x v="48"/>
    <x v="1671"/>
    <x v="0"/>
    <x v="1"/>
    <s v="GBP"/>
    <n v="1430348400"/>
    <n v="1428436410"/>
    <b v="0"/>
    <x v="202"/>
    <b v="1"/>
    <s v="theater/plays"/>
    <n v="1.0049999999999999"/>
    <x v="2668"/>
    <x v="1"/>
    <x v="6"/>
  </r>
  <r>
    <n v="3589"/>
    <x v="3587"/>
    <x v="3587"/>
    <x v="23"/>
    <x v="1977"/>
    <x v="0"/>
    <x v="0"/>
    <s v="USD"/>
    <n v="1432654347"/>
    <n v="1430494347"/>
    <b v="0"/>
    <x v="95"/>
    <b v="1"/>
    <s v="theater/plays"/>
    <n v="1.2749999999999999"/>
    <x v="2669"/>
    <x v="1"/>
    <x v="6"/>
  </r>
  <r>
    <n v="3590"/>
    <x v="3588"/>
    <x v="3588"/>
    <x v="10"/>
    <x v="2370"/>
    <x v="0"/>
    <x v="1"/>
    <s v="GBP"/>
    <n v="1413792034"/>
    <n v="1411200034"/>
    <b v="0"/>
    <x v="196"/>
    <b v="1"/>
    <s v="theater/plays"/>
    <n v="1.0005999999999999"/>
    <x v="2670"/>
    <x v="1"/>
    <x v="6"/>
  </r>
  <r>
    <n v="3591"/>
    <x v="3589"/>
    <x v="3589"/>
    <x v="176"/>
    <x v="1281"/>
    <x v="0"/>
    <x v="0"/>
    <s v="USD"/>
    <n v="1422075540"/>
    <n v="1419979544"/>
    <b v="0"/>
    <x v="59"/>
    <b v="1"/>
    <s v="theater/plays"/>
    <n v="1.75"/>
    <x v="2671"/>
    <x v="1"/>
    <x v="6"/>
  </r>
  <r>
    <n v="3592"/>
    <x v="3590"/>
    <x v="3590"/>
    <x v="13"/>
    <x v="2371"/>
    <x v="0"/>
    <x v="0"/>
    <s v="USD"/>
    <n v="1423630740"/>
    <n v="1418673307"/>
    <b v="0"/>
    <x v="2"/>
    <b v="1"/>
    <s v="theater/plays"/>
    <n v="1.2725"/>
    <x v="2672"/>
    <x v="1"/>
    <x v="6"/>
  </r>
  <r>
    <n v="3593"/>
    <x v="3591"/>
    <x v="3591"/>
    <x v="9"/>
    <x v="1830"/>
    <x v="0"/>
    <x v="0"/>
    <s v="USD"/>
    <n v="1420489560"/>
    <n v="1417469639"/>
    <b v="0"/>
    <x v="68"/>
    <b v="1"/>
    <s v="theater/plays"/>
    <n v="1.1063333333333334"/>
    <x v="2673"/>
    <x v="1"/>
    <x v="6"/>
  </r>
  <r>
    <n v="3594"/>
    <x v="3592"/>
    <x v="3592"/>
    <x v="183"/>
    <x v="1132"/>
    <x v="0"/>
    <x v="0"/>
    <s v="USD"/>
    <n v="1472952982"/>
    <n v="1470792982"/>
    <b v="0"/>
    <x v="17"/>
    <b v="1"/>
    <s v="theater/plays"/>
    <n v="1.2593749999999999"/>
    <x v="2674"/>
    <x v="1"/>
    <x v="6"/>
  </r>
  <r>
    <n v="3595"/>
    <x v="3593"/>
    <x v="3593"/>
    <x v="27"/>
    <x v="2372"/>
    <x v="0"/>
    <x v="0"/>
    <s v="USD"/>
    <n v="1426229940"/>
    <n v="1423959123"/>
    <b v="0"/>
    <x v="95"/>
    <b v="1"/>
    <s v="theater/plays"/>
    <n v="1.1850000000000001"/>
    <x v="2675"/>
    <x v="1"/>
    <x v="6"/>
  </r>
  <r>
    <n v="3596"/>
    <x v="3594"/>
    <x v="3594"/>
    <x v="184"/>
    <x v="1699"/>
    <x v="0"/>
    <x v="5"/>
    <s v="CAD"/>
    <n v="1409072982"/>
    <n v="1407258582"/>
    <b v="0"/>
    <x v="41"/>
    <b v="1"/>
    <s v="theater/plays"/>
    <n v="1.0772727272727274"/>
    <x v="2676"/>
    <x v="1"/>
    <x v="6"/>
  </r>
  <r>
    <n v="3597"/>
    <x v="3595"/>
    <x v="3595"/>
    <x v="30"/>
    <x v="1644"/>
    <x v="0"/>
    <x v="0"/>
    <s v="USD"/>
    <n v="1456984740"/>
    <n v="1455717790"/>
    <b v="0"/>
    <x v="51"/>
    <b v="1"/>
    <s v="theater/plays"/>
    <n v="1.026"/>
    <x v="2677"/>
    <x v="1"/>
    <x v="6"/>
  </r>
  <r>
    <n v="3598"/>
    <x v="3596"/>
    <x v="3596"/>
    <x v="28"/>
    <x v="1666"/>
    <x v="0"/>
    <x v="0"/>
    <s v="USD"/>
    <n v="1409720340"/>
    <n v="1408129822"/>
    <b v="0"/>
    <x v="74"/>
    <b v="1"/>
    <s v="theater/plays"/>
    <n v="1.101"/>
    <x v="1148"/>
    <x v="1"/>
    <x v="6"/>
  </r>
  <r>
    <n v="3599"/>
    <x v="3597"/>
    <x v="3597"/>
    <x v="2"/>
    <x v="2373"/>
    <x v="0"/>
    <x v="0"/>
    <s v="USD"/>
    <n v="1440892800"/>
    <n v="1438715077"/>
    <b v="0"/>
    <x v="57"/>
    <b v="1"/>
    <s v="theater/plays"/>
    <n v="2.02"/>
    <x v="2678"/>
    <x v="1"/>
    <x v="6"/>
  </r>
  <r>
    <n v="3600"/>
    <x v="3598"/>
    <x v="3598"/>
    <x v="185"/>
    <x v="31"/>
    <x v="0"/>
    <x v="0"/>
    <s v="USD"/>
    <n v="1476390164"/>
    <n v="1473970964"/>
    <b v="0"/>
    <x v="80"/>
    <b v="1"/>
    <s v="theater/plays"/>
    <n v="1.3"/>
    <x v="2679"/>
    <x v="1"/>
    <x v="6"/>
  </r>
  <r>
    <n v="3601"/>
    <x v="3599"/>
    <x v="3599"/>
    <x v="13"/>
    <x v="2374"/>
    <x v="0"/>
    <x v="1"/>
    <s v="GBP"/>
    <n v="1421452682"/>
    <n v="1418860682"/>
    <b v="0"/>
    <x v="28"/>
    <b v="1"/>
    <s v="theater/plays"/>
    <n v="1.0435000000000001"/>
    <x v="2680"/>
    <x v="1"/>
    <x v="6"/>
  </r>
  <r>
    <n v="3602"/>
    <x v="3600"/>
    <x v="3600"/>
    <x v="23"/>
    <x v="2375"/>
    <x v="0"/>
    <x v="0"/>
    <s v="USD"/>
    <n v="1463520479"/>
    <n v="1458336479"/>
    <b v="0"/>
    <x v="72"/>
    <b v="1"/>
    <s v="theater/plays"/>
    <n v="1.0004999999999999"/>
    <x v="2681"/>
    <x v="1"/>
    <x v="6"/>
  </r>
  <r>
    <n v="3603"/>
    <x v="3601"/>
    <x v="3601"/>
    <x v="15"/>
    <x v="1904"/>
    <x v="0"/>
    <x v="0"/>
    <s v="USD"/>
    <n v="1446759880"/>
    <n v="1444164280"/>
    <b v="0"/>
    <x v="7"/>
    <b v="1"/>
    <s v="theater/plays"/>
    <n v="1.7066666666666668"/>
    <x v="2682"/>
    <x v="1"/>
    <x v="6"/>
  </r>
  <r>
    <n v="3604"/>
    <x v="3602"/>
    <x v="3602"/>
    <x v="9"/>
    <x v="1477"/>
    <x v="0"/>
    <x v="0"/>
    <s v="USD"/>
    <n v="1461913140"/>
    <n v="1461370956"/>
    <b v="0"/>
    <x v="50"/>
    <b v="1"/>
    <s v="theater/plays"/>
    <n v="1.1283333333333334"/>
    <x v="2683"/>
    <x v="1"/>
    <x v="6"/>
  </r>
  <r>
    <n v="3605"/>
    <x v="3603"/>
    <x v="3603"/>
    <x v="49"/>
    <x v="75"/>
    <x v="0"/>
    <x v="1"/>
    <s v="GBP"/>
    <n v="1455390126"/>
    <n v="1452798126"/>
    <b v="0"/>
    <x v="41"/>
    <b v="1"/>
    <s v="theater/plays"/>
    <n v="1.84"/>
    <x v="76"/>
    <x v="1"/>
    <x v="6"/>
  </r>
  <r>
    <n v="3606"/>
    <x v="3604"/>
    <x v="3604"/>
    <x v="9"/>
    <x v="2376"/>
    <x v="0"/>
    <x v="1"/>
    <s v="GBP"/>
    <n v="1471185057"/>
    <n v="1468593057"/>
    <b v="0"/>
    <x v="31"/>
    <b v="1"/>
    <s v="theater/plays"/>
    <n v="1.3026666666666666"/>
    <x v="2684"/>
    <x v="1"/>
    <x v="6"/>
  </r>
  <r>
    <n v="3607"/>
    <x v="3605"/>
    <x v="3605"/>
    <x v="131"/>
    <x v="2377"/>
    <x v="0"/>
    <x v="1"/>
    <s v="GBP"/>
    <n v="1450137600"/>
    <n v="1448924882"/>
    <b v="0"/>
    <x v="9"/>
    <b v="1"/>
    <s v="theater/plays"/>
    <n v="1.0545454545454545"/>
    <x v="2109"/>
    <x v="1"/>
    <x v="6"/>
  </r>
  <r>
    <n v="3608"/>
    <x v="3606"/>
    <x v="3606"/>
    <x v="134"/>
    <x v="25"/>
    <x v="0"/>
    <x v="1"/>
    <s v="GBP"/>
    <n v="1466172000"/>
    <n v="1463418090"/>
    <b v="0"/>
    <x v="74"/>
    <b v="1"/>
    <s v="theater/plays"/>
    <n v="1"/>
    <x v="2685"/>
    <x v="1"/>
    <x v="6"/>
  </r>
  <r>
    <n v="3609"/>
    <x v="3607"/>
    <x v="3607"/>
    <x v="416"/>
    <x v="2378"/>
    <x v="0"/>
    <x v="1"/>
    <s v="GBP"/>
    <n v="1459378085"/>
    <n v="1456789685"/>
    <b v="0"/>
    <x v="64"/>
    <b v="1"/>
    <s v="theater/plays"/>
    <n v="1.5331632653061225"/>
    <x v="2686"/>
    <x v="1"/>
    <x v="6"/>
  </r>
  <r>
    <n v="3610"/>
    <x v="3608"/>
    <x v="3608"/>
    <x v="28"/>
    <x v="2379"/>
    <x v="0"/>
    <x v="1"/>
    <s v="GBP"/>
    <n v="1439806936"/>
    <n v="1437214936"/>
    <b v="0"/>
    <x v="162"/>
    <b v="1"/>
    <s v="theater/plays"/>
    <n v="1.623"/>
    <x v="2687"/>
    <x v="1"/>
    <x v="6"/>
  </r>
  <r>
    <n v="3611"/>
    <x v="3609"/>
    <x v="3609"/>
    <x v="30"/>
    <x v="95"/>
    <x v="0"/>
    <x v="1"/>
    <s v="GBP"/>
    <n v="1428483201"/>
    <n v="1425891201"/>
    <b v="0"/>
    <x v="13"/>
    <b v="1"/>
    <s v="theater/plays"/>
    <n v="1.36"/>
    <x v="590"/>
    <x v="1"/>
    <x v="6"/>
  </r>
  <r>
    <n v="3612"/>
    <x v="3610"/>
    <x v="3610"/>
    <x v="10"/>
    <x v="2380"/>
    <x v="0"/>
    <x v="5"/>
    <s v="CAD"/>
    <n v="1402334811"/>
    <n v="1401470811"/>
    <b v="0"/>
    <x v="7"/>
    <b v="1"/>
    <s v="theater/plays"/>
    <n v="1.444"/>
    <x v="2688"/>
    <x v="1"/>
    <x v="6"/>
  </r>
  <r>
    <n v="3613"/>
    <x v="3611"/>
    <x v="3611"/>
    <x v="21"/>
    <x v="380"/>
    <x v="0"/>
    <x v="0"/>
    <s v="USD"/>
    <n v="1403964574"/>
    <n v="1401372574"/>
    <b v="0"/>
    <x v="9"/>
    <b v="1"/>
    <s v="theater/plays"/>
    <n v="1"/>
    <x v="372"/>
    <x v="1"/>
    <x v="6"/>
  </r>
  <r>
    <n v="3614"/>
    <x v="3438"/>
    <x v="3612"/>
    <x v="30"/>
    <x v="2381"/>
    <x v="0"/>
    <x v="0"/>
    <s v="USD"/>
    <n v="1434675616"/>
    <n v="1432083616"/>
    <b v="0"/>
    <x v="26"/>
    <b v="1"/>
    <s v="theater/plays"/>
    <n v="1.008"/>
    <x v="2689"/>
    <x v="1"/>
    <x v="6"/>
  </r>
  <r>
    <n v="3615"/>
    <x v="3612"/>
    <x v="3613"/>
    <x v="30"/>
    <x v="1293"/>
    <x v="0"/>
    <x v="1"/>
    <s v="GBP"/>
    <n v="1449756896"/>
    <n v="1447164896"/>
    <b v="0"/>
    <x v="250"/>
    <b v="1"/>
    <s v="theater/plays"/>
    <n v="1.0680000000000001"/>
    <x v="2690"/>
    <x v="1"/>
    <x v="6"/>
  </r>
  <r>
    <n v="3616"/>
    <x v="3613"/>
    <x v="3614"/>
    <x v="30"/>
    <x v="2119"/>
    <x v="0"/>
    <x v="1"/>
    <s v="GBP"/>
    <n v="1426801664"/>
    <n v="1424213264"/>
    <b v="0"/>
    <x v="43"/>
    <b v="1"/>
    <s v="theater/plays"/>
    <n v="1.248"/>
    <x v="2691"/>
    <x v="1"/>
    <x v="6"/>
  </r>
  <r>
    <n v="3617"/>
    <x v="3614"/>
    <x v="3615"/>
    <x v="417"/>
    <x v="2382"/>
    <x v="0"/>
    <x v="1"/>
    <s v="GBP"/>
    <n v="1488240000"/>
    <n v="1486996729"/>
    <b v="0"/>
    <x v="13"/>
    <b v="1"/>
    <s v="theater/plays"/>
    <n v="1.1891891891891893"/>
    <x v="2692"/>
    <x v="1"/>
    <x v="6"/>
  </r>
  <r>
    <n v="3618"/>
    <x v="3615"/>
    <x v="3616"/>
    <x v="13"/>
    <x v="895"/>
    <x v="0"/>
    <x v="1"/>
    <s v="GBP"/>
    <n v="1433343850"/>
    <n v="1430751850"/>
    <b v="0"/>
    <x v="66"/>
    <b v="1"/>
    <s v="theater/plays"/>
    <n v="1.01"/>
    <x v="2693"/>
    <x v="1"/>
    <x v="6"/>
  </r>
  <r>
    <n v="3619"/>
    <x v="3616"/>
    <x v="3617"/>
    <x v="28"/>
    <x v="932"/>
    <x v="0"/>
    <x v="0"/>
    <s v="USD"/>
    <n v="1479592800"/>
    <n v="1476760226"/>
    <b v="0"/>
    <x v="57"/>
    <b v="1"/>
    <s v="theater/plays"/>
    <n v="1.1299999999999999"/>
    <x v="1167"/>
    <x v="1"/>
    <x v="6"/>
  </r>
  <r>
    <n v="3620"/>
    <x v="3617"/>
    <x v="3618"/>
    <x v="124"/>
    <x v="2383"/>
    <x v="0"/>
    <x v="0"/>
    <s v="USD"/>
    <n v="1425528000"/>
    <n v="1422916261"/>
    <b v="0"/>
    <x v="438"/>
    <b v="1"/>
    <s v="theater/plays"/>
    <n v="1.0519047619047619"/>
    <x v="2694"/>
    <x v="1"/>
    <x v="6"/>
  </r>
  <r>
    <n v="3621"/>
    <x v="3618"/>
    <x v="3619"/>
    <x v="9"/>
    <x v="2384"/>
    <x v="0"/>
    <x v="0"/>
    <s v="USD"/>
    <n v="1475269200"/>
    <n v="1473200844"/>
    <b v="0"/>
    <x v="16"/>
    <b v="1"/>
    <s v="theater/plays"/>
    <n v="1.0973333333333333"/>
    <x v="2695"/>
    <x v="1"/>
    <x v="6"/>
  </r>
  <r>
    <n v="3622"/>
    <x v="3619"/>
    <x v="3620"/>
    <x v="28"/>
    <x v="2385"/>
    <x v="0"/>
    <x v="0"/>
    <s v="USD"/>
    <n v="1411874580"/>
    <n v="1409030371"/>
    <b v="0"/>
    <x v="64"/>
    <b v="1"/>
    <s v="theater/plays"/>
    <n v="1.00099"/>
    <x v="2696"/>
    <x v="1"/>
    <x v="6"/>
  </r>
  <r>
    <n v="3623"/>
    <x v="3620"/>
    <x v="3621"/>
    <x v="30"/>
    <x v="142"/>
    <x v="0"/>
    <x v="0"/>
    <s v="USD"/>
    <n v="1406358000"/>
    <n v="1404841270"/>
    <b v="0"/>
    <x v="69"/>
    <b v="1"/>
    <s v="theater/plays"/>
    <n v="1.2"/>
    <x v="2697"/>
    <x v="1"/>
    <x v="6"/>
  </r>
  <r>
    <n v="3624"/>
    <x v="3621"/>
    <x v="3622"/>
    <x v="9"/>
    <x v="2386"/>
    <x v="0"/>
    <x v="0"/>
    <s v="USD"/>
    <n v="1471977290"/>
    <n v="1466793290"/>
    <b v="0"/>
    <x v="70"/>
    <b v="1"/>
    <s v="theater/plays"/>
    <n v="1.0493333333333332"/>
    <x v="2698"/>
    <x v="1"/>
    <x v="6"/>
  </r>
  <r>
    <n v="3625"/>
    <x v="3622"/>
    <x v="3623"/>
    <x v="9"/>
    <x v="2329"/>
    <x v="0"/>
    <x v="1"/>
    <s v="GBP"/>
    <n v="1435851577"/>
    <n v="1433259577"/>
    <b v="0"/>
    <x v="76"/>
    <b v="1"/>
    <s v="theater/plays"/>
    <n v="1.0266666666666666"/>
    <x v="2699"/>
    <x v="1"/>
    <x v="6"/>
  </r>
  <r>
    <n v="3626"/>
    <x v="3623"/>
    <x v="3624"/>
    <x v="23"/>
    <x v="2387"/>
    <x v="0"/>
    <x v="1"/>
    <s v="GBP"/>
    <n v="1408204857"/>
    <n v="1406390457"/>
    <b v="0"/>
    <x v="53"/>
    <b v="1"/>
    <s v="theater/plays"/>
    <n v="1.0182500000000001"/>
    <x v="2700"/>
    <x v="1"/>
    <x v="6"/>
  </r>
  <r>
    <n v="3627"/>
    <x v="3624"/>
    <x v="3625"/>
    <x v="13"/>
    <x v="41"/>
    <x v="0"/>
    <x v="0"/>
    <s v="USD"/>
    <n v="1463803140"/>
    <n v="1459446487"/>
    <b v="0"/>
    <x v="60"/>
    <b v="1"/>
    <s v="theater/plays"/>
    <n v="1"/>
    <x v="2701"/>
    <x v="1"/>
    <x v="6"/>
  </r>
  <r>
    <n v="3628"/>
    <x v="3625"/>
    <x v="3626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x v="3626"/>
    <x v="3627"/>
    <x v="80"/>
    <x v="369"/>
    <x v="2"/>
    <x v="0"/>
    <s v="USD"/>
    <n v="1462467600"/>
    <n v="1457403364"/>
    <b v="0"/>
    <x v="84"/>
    <b v="0"/>
    <s v="theater/musical"/>
    <n v="1.9999999999999999E-6"/>
    <x v="120"/>
    <x v="1"/>
    <x v="40"/>
  </r>
  <r>
    <n v="3630"/>
    <x v="3627"/>
    <x v="3628"/>
    <x v="9"/>
    <x v="116"/>
    <x v="2"/>
    <x v="1"/>
    <s v="GBP"/>
    <n v="1417295990"/>
    <n v="1414700390"/>
    <b v="0"/>
    <x v="29"/>
    <b v="0"/>
    <s v="theater/musical"/>
    <n v="3.3333333333333332E-4"/>
    <x v="120"/>
    <x v="1"/>
    <x v="40"/>
  </r>
  <r>
    <n v="3631"/>
    <x v="3628"/>
    <x v="3629"/>
    <x v="418"/>
    <x v="2388"/>
    <x v="2"/>
    <x v="0"/>
    <s v="USD"/>
    <n v="1411444740"/>
    <n v="1409335497"/>
    <b v="0"/>
    <x v="211"/>
    <b v="0"/>
    <s v="theater/musical"/>
    <n v="0.51023391812865493"/>
    <x v="2702"/>
    <x v="1"/>
    <x v="40"/>
  </r>
  <r>
    <n v="3632"/>
    <x v="3629"/>
    <x v="3630"/>
    <x v="2"/>
    <x v="173"/>
    <x v="2"/>
    <x v="1"/>
    <s v="GBP"/>
    <n v="1416781749"/>
    <n v="1415053749"/>
    <b v="0"/>
    <x v="29"/>
    <b v="0"/>
    <s v="theater/musical"/>
    <n v="0.2"/>
    <x v="101"/>
    <x v="1"/>
    <x v="40"/>
  </r>
  <r>
    <n v="3633"/>
    <x v="3630"/>
    <x v="3631"/>
    <x v="10"/>
    <x v="2389"/>
    <x v="2"/>
    <x v="0"/>
    <s v="USD"/>
    <n v="1479517200"/>
    <n v="1475765867"/>
    <b v="0"/>
    <x v="162"/>
    <b v="0"/>
    <s v="theater/musical"/>
    <n v="0.35239999999999999"/>
    <x v="2703"/>
    <x v="1"/>
    <x v="40"/>
  </r>
  <r>
    <n v="3634"/>
    <x v="3631"/>
    <x v="3632"/>
    <x v="96"/>
    <x v="2390"/>
    <x v="2"/>
    <x v="5"/>
    <s v="CAD"/>
    <n v="1484366340"/>
    <n v="1480219174"/>
    <b v="0"/>
    <x v="59"/>
    <b v="0"/>
    <s v="theater/musical"/>
    <n v="4.2466666666666666E-2"/>
    <x v="2704"/>
    <x v="1"/>
    <x v="40"/>
  </r>
  <r>
    <n v="3635"/>
    <x v="3632"/>
    <x v="3633"/>
    <x v="8"/>
    <x v="2391"/>
    <x v="2"/>
    <x v="0"/>
    <s v="USD"/>
    <n v="1461186676"/>
    <n v="1458594676"/>
    <b v="0"/>
    <x v="73"/>
    <b v="0"/>
    <s v="theater/musical"/>
    <n v="0.36457142857142855"/>
    <x v="2705"/>
    <x v="1"/>
    <x v="40"/>
  </r>
  <r>
    <n v="3636"/>
    <x v="3633"/>
    <x v="3634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x v="3634"/>
    <x v="3635"/>
    <x v="9"/>
    <x v="1796"/>
    <x v="2"/>
    <x v="0"/>
    <s v="USD"/>
    <n v="1420130935"/>
    <n v="1417538935"/>
    <b v="0"/>
    <x v="25"/>
    <b v="0"/>
    <s v="theater/musical"/>
    <n v="0.30866666666666664"/>
    <x v="2706"/>
    <x v="1"/>
    <x v="40"/>
  </r>
  <r>
    <n v="3638"/>
    <x v="3635"/>
    <x v="3636"/>
    <x v="126"/>
    <x v="1168"/>
    <x v="2"/>
    <x v="5"/>
    <s v="CAD"/>
    <n v="1429456132"/>
    <n v="1424275732"/>
    <b v="0"/>
    <x v="84"/>
    <b v="0"/>
    <s v="theater/musical"/>
    <n v="6.545454545454546E-2"/>
    <x v="1762"/>
    <x v="1"/>
    <x v="40"/>
  </r>
  <r>
    <n v="3639"/>
    <x v="3636"/>
    <x v="3637"/>
    <x v="31"/>
    <x v="116"/>
    <x v="2"/>
    <x v="0"/>
    <s v="USD"/>
    <n v="1475853060"/>
    <n v="1470672906"/>
    <b v="0"/>
    <x v="29"/>
    <b v="0"/>
    <s v="theater/musical"/>
    <n v="4.0000000000000003E-5"/>
    <x v="120"/>
    <x v="1"/>
    <x v="40"/>
  </r>
  <r>
    <n v="3640"/>
    <x v="3637"/>
    <x v="3638"/>
    <x v="28"/>
    <x v="434"/>
    <x v="2"/>
    <x v="0"/>
    <s v="USD"/>
    <n v="1431283530"/>
    <n v="1428691530"/>
    <b v="0"/>
    <x v="83"/>
    <b v="0"/>
    <s v="theater/musical"/>
    <n v="5.5E-2"/>
    <x v="1782"/>
    <x v="1"/>
    <x v="40"/>
  </r>
  <r>
    <n v="3641"/>
    <x v="3638"/>
    <x v="3639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x v="3639"/>
    <x v="3640"/>
    <x v="176"/>
    <x v="493"/>
    <x v="2"/>
    <x v="12"/>
    <s v="EUR"/>
    <n v="1448902800"/>
    <n v="1445369727"/>
    <b v="0"/>
    <x v="84"/>
    <b v="0"/>
    <s v="theater/musical"/>
    <n v="2.1428571428571429E-2"/>
    <x v="507"/>
    <x v="1"/>
    <x v="40"/>
  </r>
  <r>
    <n v="3643"/>
    <x v="3640"/>
    <x v="3641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x v="3641"/>
    <x v="3642"/>
    <x v="10"/>
    <x v="378"/>
    <x v="2"/>
    <x v="0"/>
    <s v="USD"/>
    <n v="1457413140"/>
    <n v="1454996887"/>
    <b v="0"/>
    <x v="8"/>
    <b v="0"/>
    <s v="theater/musical"/>
    <n v="0.16420000000000001"/>
    <x v="2707"/>
    <x v="1"/>
    <x v="40"/>
  </r>
  <r>
    <n v="3645"/>
    <x v="3642"/>
    <x v="3643"/>
    <x v="28"/>
    <x v="116"/>
    <x v="2"/>
    <x v="5"/>
    <s v="CAD"/>
    <n v="1479773838"/>
    <n v="1477178238"/>
    <b v="0"/>
    <x v="29"/>
    <b v="0"/>
    <s v="theater/musical"/>
    <n v="1E-3"/>
    <x v="120"/>
    <x v="1"/>
    <x v="40"/>
  </r>
  <r>
    <n v="3646"/>
    <x v="3643"/>
    <x v="3644"/>
    <x v="3"/>
    <x v="517"/>
    <x v="2"/>
    <x v="0"/>
    <s v="USD"/>
    <n v="1434497400"/>
    <n v="1431770802"/>
    <b v="0"/>
    <x v="22"/>
    <b v="0"/>
    <s v="theater/musical"/>
    <n v="4.8099999999999997E-2"/>
    <x v="2708"/>
    <x v="1"/>
    <x v="40"/>
  </r>
  <r>
    <n v="3647"/>
    <x v="3644"/>
    <x v="3645"/>
    <x v="2"/>
    <x v="134"/>
    <x v="2"/>
    <x v="1"/>
    <s v="GBP"/>
    <n v="1475258327"/>
    <n v="1471370327"/>
    <b v="0"/>
    <x v="84"/>
    <b v="0"/>
    <s v="theater/musical"/>
    <n v="0.06"/>
    <x v="2"/>
    <x v="1"/>
    <x v="40"/>
  </r>
  <r>
    <n v="3648"/>
    <x v="3645"/>
    <x v="3646"/>
    <x v="79"/>
    <x v="2392"/>
    <x v="0"/>
    <x v="0"/>
    <s v="USD"/>
    <n v="1412492445"/>
    <n v="1409900445"/>
    <b v="0"/>
    <x v="196"/>
    <b v="1"/>
    <s v="theater/plays"/>
    <n v="1.003825"/>
    <x v="2709"/>
    <x v="1"/>
    <x v="6"/>
  </r>
  <r>
    <n v="3649"/>
    <x v="3646"/>
    <x v="3647"/>
    <x v="47"/>
    <x v="1911"/>
    <x v="0"/>
    <x v="5"/>
    <s v="CAD"/>
    <n v="1402938394"/>
    <n v="1400691994"/>
    <b v="0"/>
    <x v="22"/>
    <b v="1"/>
    <s v="theater/plays"/>
    <n v="1.04"/>
    <x v="1188"/>
    <x v="1"/>
    <x v="6"/>
  </r>
  <r>
    <n v="3650"/>
    <x v="3647"/>
    <x v="3648"/>
    <x v="2"/>
    <x v="83"/>
    <x v="0"/>
    <x v="1"/>
    <s v="GBP"/>
    <n v="1454412584"/>
    <n v="1452598184"/>
    <b v="0"/>
    <x v="57"/>
    <b v="1"/>
    <s v="theater/plays"/>
    <n v="1"/>
    <x v="2116"/>
    <x v="1"/>
    <x v="6"/>
  </r>
  <r>
    <n v="3651"/>
    <x v="3648"/>
    <x v="3649"/>
    <x v="2"/>
    <x v="624"/>
    <x v="0"/>
    <x v="0"/>
    <s v="USD"/>
    <n v="1407686340"/>
    <n v="1404833442"/>
    <b v="0"/>
    <x v="82"/>
    <b v="1"/>
    <s v="theater/plays"/>
    <n v="1.04"/>
    <x v="1377"/>
    <x v="1"/>
    <x v="6"/>
  </r>
  <r>
    <n v="3652"/>
    <x v="2866"/>
    <x v="3650"/>
    <x v="43"/>
    <x v="2393"/>
    <x v="0"/>
    <x v="5"/>
    <s v="CAD"/>
    <n v="1472097540"/>
    <n v="1471188502"/>
    <b v="0"/>
    <x v="57"/>
    <b v="1"/>
    <s v="theater/plays"/>
    <n v="2.5066666666666668"/>
    <x v="2710"/>
    <x v="1"/>
    <x v="6"/>
  </r>
  <r>
    <n v="3653"/>
    <x v="3649"/>
    <x v="3651"/>
    <x v="13"/>
    <x v="1118"/>
    <x v="0"/>
    <x v="1"/>
    <s v="GBP"/>
    <n v="1438764207"/>
    <n v="1436172207"/>
    <b v="0"/>
    <x v="51"/>
    <b v="1"/>
    <s v="theater/plays"/>
    <n v="1.0049999999999999"/>
    <x v="2711"/>
    <x v="1"/>
    <x v="6"/>
  </r>
  <r>
    <n v="3654"/>
    <x v="3650"/>
    <x v="3652"/>
    <x v="15"/>
    <x v="2394"/>
    <x v="0"/>
    <x v="1"/>
    <s v="GBP"/>
    <n v="1459702800"/>
    <n v="1457690386"/>
    <b v="0"/>
    <x v="44"/>
    <b v="1"/>
    <s v="theater/plays"/>
    <n v="1.744"/>
    <x v="2712"/>
    <x v="1"/>
    <x v="6"/>
  </r>
  <r>
    <n v="3655"/>
    <x v="3651"/>
    <x v="3653"/>
    <x v="10"/>
    <x v="2395"/>
    <x v="0"/>
    <x v="0"/>
    <s v="USD"/>
    <n v="1437202740"/>
    <n v="1434654998"/>
    <b v="0"/>
    <x v="1"/>
    <b v="1"/>
    <s v="theater/plays"/>
    <n v="1.1626000000000001"/>
    <x v="2713"/>
    <x v="1"/>
    <x v="6"/>
  </r>
  <r>
    <n v="3656"/>
    <x v="3652"/>
    <x v="3654"/>
    <x v="10"/>
    <x v="2396"/>
    <x v="0"/>
    <x v="16"/>
    <s v="CHF"/>
    <n v="1485989940"/>
    <n v="1483393836"/>
    <b v="0"/>
    <x v="67"/>
    <b v="1"/>
    <s v="theater/plays"/>
    <n v="1.0582"/>
    <x v="2714"/>
    <x v="1"/>
    <x v="6"/>
  </r>
  <r>
    <n v="3657"/>
    <x v="3653"/>
    <x v="3655"/>
    <x v="13"/>
    <x v="2397"/>
    <x v="0"/>
    <x v="8"/>
    <s v="DKK"/>
    <n v="1464817320"/>
    <n v="1462806419"/>
    <b v="0"/>
    <x v="9"/>
    <b v="1"/>
    <s v="theater/plays"/>
    <n v="1.1074999999999999"/>
    <x v="2715"/>
    <x v="1"/>
    <x v="6"/>
  </r>
  <r>
    <n v="3658"/>
    <x v="3654"/>
    <x v="3656"/>
    <x v="15"/>
    <x v="17"/>
    <x v="0"/>
    <x v="0"/>
    <s v="USD"/>
    <n v="1404273540"/>
    <n v="1400272580"/>
    <b v="0"/>
    <x v="9"/>
    <b v="1"/>
    <s v="theater/plays"/>
    <n v="1.0066666666666666"/>
    <x v="2716"/>
    <x v="1"/>
    <x v="6"/>
  </r>
  <r>
    <n v="3659"/>
    <x v="3655"/>
    <x v="3657"/>
    <x v="9"/>
    <x v="2398"/>
    <x v="0"/>
    <x v="0"/>
    <s v="USD"/>
    <n v="1426775940"/>
    <n v="1424414350"/>
    <b v="0"/>
    <x v="62"/>
    <b v="1"/>
    <s v="theater/plays"/>
    <n v="1.0203333333333333"/>
    <x v="2717"/>
    <x v="1"/>
    <x v="6"/>
  </r>
  <r>
    <n v="3660"/>
    <x v="3656"/>
    <x v="3658"/>
    <x v="49"/>
    <x v="156"/>
    <x v="0"/>
    <x v="1"/>
    <s v="GBP"/>
    <n v="1419368925"/>
    <n v="1417208925"/>
    <b v="0"/>
    <x v="19"/>
    <b v="1"/>
    <s v="theater/plays"/>
    <n v="1"/>
    <x v="2718"/>
    <x v="1"/>
    <x v="6"/>
  </r>
  <r>
    <n v="3661"/>
    <x v="3657"/>
    <x v="3659"/>
    <x v="9"/>
    <x v="2399"/>
    <x v="0"/>
    <x v="0"/>
    <s v="USD"/>
    <n v="1460260800"/>
    <n v="1458336672"/>
    <b v="0"/>
    <x v="17"/>
    <b v="1"/>
    <s v="theater/plays"/>
    <n v="1.1100000000000001"/>
    <x v="2719"/>
    <x v="1"/>
    <x v="6"/>
  </r>
  <r>
    <n v="3662"/>
    <x v="3658"/>
    <x v="3660"/>
    <x v="6"/>
    <x v="2400"/>
    <x v="0"/>
    <x v="5"/>
    <s v="CAD"/>
    <n v="1427775414"/>
    <n v="1425187014"/>
    <b v="0"/>
    <x v="244"/>
    <b v="1"/>
    <s v="theater/plays"/>
    <n v="1.0142500000000001"/>
    <x v="2720"/>
    <x v="1"/>
    <x v="6"/>
  </r>
  <r>
    <n v="3663"/>
    <x v="3659"/>
    <x v="3661"/>
    <x v="419"/>
    <x v="731"/>
    <x v="0"/>
    <x v="1"/>
    <s v="GBP"/>
    <n v="1482321030"/>
    <n v="1477133430"/>
    <b v="0"/>
    <x v="82"/>
    <b v="1"/>
    <s v="theater/plays"/>
    <n v="1.04"/>
    <x v="438"/>
    <x v="1"/>
    <x v="6"/>
  </r>
  <r>
    <n v="3664"/>
    <x v="3660"/>
    <x v="3662"/>
    <x v="134"/>
    <x v="983"/>
    <x v="0"/>
    <x v="0"/>
    <s v="USD"/>
    <n v="1466056689"/>
    <n v="1464847089"/>
    <b v="0"/>
    <x v="10"/>
    <b v="1"/>
    <s v="theater/plays"/>
    <n v="1.09375"/>
    <x v="2721"/>
    <x v="1"/>
    <x v="6"/>
  </r>
  <r>
    <n v="3665"/>
    <x v="3661"/>
    <x v="3663"/>
    <x v="420"/>
    <x v="2401"/>
    <x v="0"/>
    <x v="6"/>
    <s v="EUR"/>
    <n v="1446062040"/>
    <n v="1445109822"/>
    <b v="0"/>
    <x v="25"/>
    <b v="1"/>
    <s v="theater/plays"/>
    <n v="1.1516129032258065"/>
    <x v="2722"/>
    <x v="1"/>
    <x v="6"/>
  </r>
  <r>
    <n v="3666"/>
    <x v="3662"/>
    <x v="3664"/>
    <x v="38"/>
    <x v="647"/>
    <x v="0"/>
    <x v="0"/>
    <s v="USD"/>
    <n v="1406185200"/>
    <n v="1404337382"/>
    <b v="0"/>
    <x v="44"/>
    <b v="1"/>
    <s v="theater/plays"/>
    <n v="1"/>
    <x v="2723"/>
    <x v="1"/>
    <x v="6"/>
  </r>
  <r>
    <n v="3667"/>
    <x v="3663"/>
    <x v="3665"/>
    <x v="9"/>
    <x v="2402"/>
    <x v="0"/>
    <x v="1"/>
    <s v="GBP"/>
    <n v="1437261419"/>
    <n v="1434669419"/>
    <b v="0"/>
    <x v="6"/>
    <b v="1"/>
    <s v="theater/plays"/>
    <n v="1.0317033333333334"/>
    <x v="2724"/>
    <x v="1"/>
    <x v="6"/>
  </r>
  <r>
    <n v="3668"/>
    <x v="3664"/>
    <x v="3666"/>
    <x v="28"/>
    <x v="831"/>
    <x v="0"/>
    <x v="0"/>
    <s v="USD"/>
    <n v="1437676380"/>
    <n v="1435670452"/>
    <b v="0"/>
    <x v="33"/>
    <b v="1"/>
    <s v="theater/plays"/>
    <n v="1.0349999999999999"/>
    <x v="2725"/>
    <x v="1"/>
    <x v="6"/>
  </r>
  <r>
    <n v="3669"/>
    <x v="3665"/>
    <x v="3667"/>
    <x v="28"/>
    <x v="2403"/>
    <x v="0"/>
    <x v="1"/>
    <s v="GBP"/>
    <n v="1434039137"/>
    <n v="1431447137"/>
    <b v="0"/>
    <x v="57"/>
    <b v="1"/>
    <s v="theater/plays"/>
    <n v="1.3819999999999999"/>
    <x v="2726"/>
    <x v="1"/>
    <x v="6"/>
  </r>
  <r>
    <n v="3670"/>
    <x v="3666"/>
    <x v="3668"/>
    <x v="421"/>
    <x v="854"/>
    <x v="0"/>
    <x v="1"/>
    <s v="GBP"/>
    <n v="1433113200"/>
    <n v="1431951611"/>
    <b v="0"/>
    <x v="8"/>
    <b v="1"/>
    <s v="theater/plays"/>
    <n v="1.0954545454545455"/>
    <x v="2727"/>
    <x v="1"/>
    <x v="6"/>
  </r>
  <r>
    <n v="3671"/>
    <x v="3667"/>
    <x v="3669"/>
    <x v="8"/>
    <x v="2404"/>
    <x v="0"/>
    <x v="0"/>
    <s v="USD"/>
    <n v="1405915140"/>
    <n v="1404140667"/>
    <b v="0"/>
    <x v="244"/>
    <b v="1"/>
    <s v="theater/plays"/>
    <n v="1.0085714285714287"/>
    <x v="2728"/>
    <x v="1"/>
    <x v="6"/>
  </r>
  <r>
    <n v="3672"/>
    <x v="3668"/>
    <x v="3670"/>
    <x v="9"/>
    <x v="2405"/>
    <x v="0"/>
    <x v="1"/>
    <s v="GBP"/>
    <n v="1411771384"/>
    <n v="1409179384"/>
    <b v="0"/>
    <x v="7"/>
    <b v="1"/>
    <s v="theater/plays"/>
    <n v="1.0153333333333334"/>
    <x v="2729"/>
    <x v="1"/>
    <x v="6"/>
  </r>
  <r>
    <n v="3673"/>
    <x v="3669"/>
    <x v="3671"/>
    <x v="23"/>
    <x v="2406"/>
    <x v="0"/>
    <x v="1"/>
    <s v="GBP"/>
    <n v="1415191920"/>
    <n v="1412233497"/>
    <b v="0"/>
    <x v="229"/>
    <b v="1"/>
    <s v="theater/plays"/>
    <n v="1.13625"/>
    <x v="2730"/>
    <x v="1"/>
    <x v="6"/>
  </r>
  <r>
    <n v="3674"/>
    <x v="3670"/>
    <x v="3672"/>
    <x v="37"/>
    <x v="605"/>
    <x v="0"/>
    <x v="12"/>
    <s v="EUR"/>
    <n v="1472936229"/>
    <n v="1467752229"/>
    <b v="0"/>
    <x v="162"/>
    <b v="1"/>
    <s v="theater/plays"/>
    <n v="1"/>
    <x v="2731"/>
    <x v="1"/>
    <x v="6"/>
  </r>
  <r>
    <n v="3675"/>
    <x v="3671"/>
    <x v="3673"/>
    <x v="45"/>
    <x v="119"/>
    <x v="0"/>
    <x v="1"/>
    <s v="GBP"/>
    <n v="1463353200"/>
    <n v="1462285182"/>
    <b v="0"/>
    <x v="83"/>
    <b v="1"/>
    <s v="theater/plays"/>
    <n v="1.4"/>
    <x v="463"/>
    <x v="1"/>
    <x v="6"/>
  </r>
  <r>
    <n v="3676"/>
    <x v="3672"/>
    <x v="3674"/>
    <x v="134"/>
    <x v="1249"/>
    <x v="0"/>
    <x v="0"/>
    <s v="USD"/>
    <n v="1410550484"/>
    <n v="1408995284"/>
    <b v="0"/>
    <x v="38"/>
    <b v="1"/>
    <s v="theater/plays"/>
    <n v="1.2875000000000001"/>
    <x v="2732"/>
    <x v="1"/>
    <x v="6"/>
  </r>
  <r>
    <n v="3677"/>
    <x v="3673"/>
    <x v="3675"/>
    <x v="14"/>
    <x v="2407"/>
    <x v="0"/>
    <x v="0"/>
    <s v="USD"/>
    <n v="1404359940"/>
    <n v="1402580818"/>
    <b v="0"/>
    <x v="473"/>
    <b v="1"/>
    <s v="theater/plays"/>
    <n v="1.0290416666666666"/>
    <x v="2733"/>
    <x v="1"/>
    <x v="6"/>
  </r>
  <r>
    <n v="3678"/>
    <x v="3674"/>
    <x v="3676"/>
    <x v="13"/>
    <x v="420"/>
    <x v="0"/>
    <x v="1"/>
    <s v="GBP"/>
    <n v="1433076298"/>
    <n v="1430052298"/>
    <b v="0"/>
    <x v="162"/>
    <b v="1"/>
    <s v="theater/plays"/>
    <n v="1.0249999999999999"/>
    <x v="2734"/>
    <x v="1"/>
    <x v="6"/>
  </r>
  <r>
    <n v="3679"/>
    <x v="3675"/>
    <x v="3677"/>
    <x v="13"/>
    <x v="2408"/>
    <x v="0"/>
    <x v="0"/>
    <s v="USD"/>
    <n v="1404190740"/>
    <n v="1401214581"/>
    <b v="0"/>
    <x v="209"/>
    <b v="1"/>
    <s v="theater/plays"/>
    <n v="1.101"/>
    <x v="2735"/>
    <x v="1"/>
    <x v="6"/>
  </r>
  <r>
    <n v="3680"/>
    <x v="3676"/>
    <x v="3678"/>
    <x v="9"/>
    <x v="2409"/>
    <x v="0"/>
    <x v="0"/>
    <s v="USD"/>
    <n v="1475664834"/>
    <n v="1473850434"/>
    <b v="0"/>
    <x v="69"/>
    <b v="1"/>
    <s v="theater/plays"/>
    <n v="1.1276666666666666"/>
    <x v="2736"/>
    <x v="1"/>
    <x v="6"/>
  </r>
  <r>
    <n v="3681"/>
    <x v="3677"/>
    <x v="3679"/>
    <x v="28"/>
    <x v="2410"/>
    <x v="0"/>
    <x v="0"/>
    <s v="USD"/>
    <n v="1452872290"/>
    <n v="1452008290"/>
    <b v="0"/>
    <x v="59"/>
    <b v="1"/>
    <s v="theater/plays"/>
    <n v="1.119"/>
    <x v="1050"/>
    <x v="1"/>
    <x v="6"/>
  </r>
  <r>
    <n v="3682"/>
    <x v="3678"/>
    <x v="3680"/>
    <x v="9"/>
    <x v="2411"/>
    <x v="0"/>
    <x v="0"/>
    <s v="USD"/>
    <n v="1402901940"/>
    <n v="1399998418"/>
    <b v="0"/>
    <x v="85"/>
    <b v="1"/>
    <s v="theater/plays"/>
    <n v="1.3919999999999999"/>
    <x v="2737"/>
    <x v="1"/>
    <x v="6"/>
  </r>
  <r>
    <n v="3683"/>
    <x v="3679"/>
    <x v="3681"/>
    <x v="8"/>
    <x v="2412"/>
    <x v="0"/>
    <x v="0"/>
    <s v="USD"/>
    <n v="1476931696"/>
    <n v="1474339696"/>
    <b v="0"/>
    <x v="36"/>
    <b v="1"/>
    <s v="theater/plays"/>
    <n v="1.1085714285714285"/>
    <x v="2738"/>
    <x v="1"/>
    <x v="6"/>
  </r>
  <r>
    <n v="3684"/>
    <x v="3680"/>
    <x v="3682"/>
    <x v="47"/>
    <x v="2413"/>
    <x v="0"/>
    <x v="0"/>
    <s v="USD"/>
    <n v="1441167586"/>
    <n v="1438575586"/>
    <b v="0"/>
    <x v="23"/>
    <b v="1"/>
    <s v="theater/plays"/>
    <n v="1.3906666666666667"/>
    <x v="2739"/>
    <x v="1"/>
    <x v="6"/>
  </r>
  <r>
    <n v="3685"/>
    <x v="3681"/>
    <x v="3683"/>
    <x v="10"/>
    <x v="2414"/>
    <x v="0"/>
    <x v="0"/>
    <s v="USD"/>
    <n v="1400533200"/>
    <n v="1398348859"/>
    <b v="0"/>
    <x v="149"/>
    <b v="1"/>
    <s v="theater/plays"/>
    <n v="1.0569999999999999"/>
    <x v="17"/>
    <x v="1"/>
    <x v="6"/>
  </r>
  <r>
    <n v="3686"/>
    <x v="3682"/>
    <x v="3684"/>
    <x v="18"/>
    <x v="2415"/>
    <x v="0"/>
    <x v="0"/>
    <s v="USD"/>
    <n v="1440820740"/>
    <n v="1439567660"/>
    <b v="0"/>
    <x v="79"/>
    <b v="1"/>
    <s v="theater/plays"/>
    <n v="1.0142857142857142"/>
    <x v="2740"/>
    <x v="1"/>
    <x v="6"/>
  </r>
  <r>
    <n v="3687"/>
    <x v="3683"/>
    <x v="3685"/>
    <x v="10"/>
    <x v="2416"/>
    <x v="0"/>
    <x v="0"/>
    <s v="USD"/>
    <n v="1403846055"/>
    <n v="1401254055"/>
    <b v="0"/>
    <x v="20"/>
    <b v="1"/>
    <s v="theater/plays"/>
    <n v="1.0024500000000001"/>
    <x v="2741"/>
    <x v="1"/>
    <x v="6"/>
  </r>
  <r>
    <n v="3688"/>
    <x v="3684"/>
    <x v="3686"/>
    <x v="9"/>
    <x v="1980"/>
    <x v="0"/>
    <x v="1"/>
    <s v="GBP"/>
    <n v="1407524004"/>
    <n v="1404932004"/>
    <b v="0"/>
    <x v="70"/>
    <b v="1"/>
    <s v="theater/plays"/>
    <n v="1.0916666666666666"/>
    <x v="2742"/>
    <x v="1"/>
    <x v="6"/>
  </r>
  <r>
    <n v="3689"/>
    <x v="3685"/>
    <x v="3687"/>
    <x v="9"/>
    <x v="504"/>
    <x v="0"/>
    <x v="0"/>
    <s v="USD"/>
    <n v="1434925500"/>
    <n v="1432410639"/>
    <b v="0"/>
    <x v="95"/>
    <b v="1"/>
    <s v="theater/plays"/>
    <n v="1.1833333333333333"/>
    <x v="2743"/>
    <x v="1"/>
    <x v="6"/>
  </r>
  <r>
    <n v="3690"/>
    <x v="3686"/>
    <x v="3688"/>
    <x v="15"/>
    <x v="1122"/>
    <x v="0"/>
    <x v="0"/>
    <s v="USD"/>
    <n v="1417101683"/>
    <n v="1414506083"/>
    <b v="0"/>
    <x v="162"/>
    <b v="1"/>
    <s v="theater/plays"/>
    <n v="1.2"/>
    <x v="2744"/>
    <x v="1"/>
    <x v="6"/>
  </r>
  <r>
    <n v="3691"/>
    <x v="3687"/>
    <x v="3689"/>
    <x v="79"/>
    <x v="2417"/>
    <x v="0"/>
    <x v="0"/>
    <s v="USD"/>
    <n v="1425272340"/>
    <n v="1421426929"/>
    <b v="0"/>
    <x v="220"/>
    <b v="1"/>
    <s v="theater/plays"/>
    <n v="1.2796000000000001"/>
    <x v="2745"/>
    <x v="1"/>
    <x v="6"/>
  </r>
  <r>
    <n v="3692"/>
    <x v="3688"/>
    <x v="3690"/>
    <x v="28"/>
    <x v="2343"/>
    <x v="0"/>
    <x v="0"/>
    <s v="USD"/>
    <n v="1411084800"/>
    <n v="1410304179"/>
    <b v="0"/>
    <x v="57"/>
    <b v="1"/>
    <s v="theater/plays"/>
    <n v="1.26"/>
    <x v="2746"/>
    <x v="1"/>
    <x v="6"/>
  </r>
  <r>
    <n v="3693"/>
    <x v="3689"/>
    <x v="3691"/>
    <x v="422"/>
    <x v="357"/>
    <x v="0"/>
    <x v="1"/>
    <s v="GBP"/>
    <n v="1448922600"/>
    <n v="1446352529"/>
    <b v="0"/>
    <x v="25"/>
    <b v="1"/>
    <s v="theater/plays"/>
    <n v="1.2912912912912913"/>
    <x v="2747"/>
    <x v="1"/>
    <x v="6"/>
  </r>
  <r>
    <n v="3694"/>
    <x v="3690"/>
    <x v="3692"/>
    <x v="8"/>
    <x v="2418"/>
    <x v="0"/>
    <x v="0"/>
    <s v="USD"/>
    <n v="1465178400"/>
    <n v="1461985967"/>
    <b v="0"/>
    <x v="65"/>
    <b v="1"/>
    <s v="theater/plays"/>
    <n v="1.0742857142857143"/>
    <x v="2748"/>
    <x v="1"/>
    <x v="6"/>
  </r>
  <r>
    <n v="3695"/>
    <x v="3691"/>
    <x v="3693"/>
    <x v="23"/>
    <x v="2419"/>
    <x v="0"/>
    <x v="0"/>
    <s v="USD"/>
    <n v="1421009610"/>
    <n v="1419281610"/>
    <b v="0"/>
    <x v="51"/>
    <b v="1"/>
    <s v="theater/plays"/>
    <n v="1.00125"/>
    <x v="2749"/>
    <x v="1"/>
    <x v="6"/>
  </r>
  <r>
    <n v="3696"/>
    <x v="3692"/>
    <x v="3694"/>
    <x v="13"/>
    <x v="109"/>
    <x v="0"/>
    <x v="1"/>
    <s v="GBP"/>
    <n v="1423838916"/>
    <n v="1418654916"/>
    <b v="0"/>
    <x v="76"/>
    <b v="1"/>
    <s v="theater/plays"/>
    <n v="1.55"/>
    <x v="2750"/>
    <x v="1"/>
    <x v="6"/>
  </r>
  <r>
    <n v="3697"/>
    <x v="3693"/>
    <x v="3695"/>
    <x v="13"/>
    <x v="2420"/>
    <x v="0"/>
    <x v="1"/>
    <s v="GBP"/>
    <n v="1462878648"/>
    <n v="1461064248"/>
    <b v="0"/>
    <x v="209"/>
    <b v="1"/>
    <s v="theater/plays"/>
    <n v="1.08"/>
    <x v="2751"/>
    <x v="1"/>
    <x v="6"/>
  </r>
  <r>
    <n v="3698"/>
    <x v="3694"/>
    <x v="3696"/>
    <x v="10"/>
    <x v="2421"/>
    <x v="0"/>
    <x v="0"/>
    <s v="USD"/>
    <n v="1456946487"/>
    <n v="1454354487"/>
    <b v="0"/>
    <x v="327"/>
    <b v="1"/>
    <s v="theater/plays"/>
    <n v="1.1052"/>
    <x v="2752"/>
    <x v="1"/>
    <x v="6"/>
  </r>
  <r>
    <n v="3699"/>
    <x v="3695"/>
    <x v="3697"/>
    <x v="30"/>
    <x v="2381"/>
    <x v="0"/>
    <x v="0"/>
    <s v="USD"/>
    <n v="1413383216"/>
    <n v="1410791216"/>
    <b v="0"/>
    <x v="244"/>
    <b v="1"/>
    <s v="theater/plays"/>
    <n v="1.008"/>
    <x v="2111"/>
    <x v="1"/>
    <x v="6"/>
  </r>
  <r>
    <n v="3700"/>
    <x v="3696"/>
    <x v="3698"/>
    <x v="2"/>
    <x v="2422"/>
    <x v="0"/>
    <x v="0"/>
    <s v="USD"/>
    <n v="1412092800"/>
    <n v="1409493800"/>
    <b v="0"/>
    <x v="59"/>
    <b v="1"/>
    <s v="theater/plays"/>
    <n v="1.212"/>
    <x v="2417"/>
    <x v="1"/>
    <x v="6"/>
  </r>
  <r>
    <n v="3701"/>
    <x v="3697"/>
    <x v="3699"/>
    <x v="15"/>
    <x v="2423"/>
    <x v="0"/>
    <x v="1"/>
    <s v="GBP"/>
    <n v="1433422793"/>
    <n v="1430830793"/>
    <b v="0"/>
    <x v="70"/>
    <b v="1"/>
    <s v="theater/plays"/>
    <n v="1.0033333333333334"/>
    <x v="2753"/>
    <x v="1"/>
    <x v="6"/>
  </r>
  <r>
    <n v="3702"/>
    <x v="3698"/>
    <x v="3700"/>
    <x v="9"/>
    <x v="1980"/>
    <x v="0"/>
    <x v="1"/>
    <s v="GBP"/>
    <n v="1468191540"/>
    <n v="1464958484"/>
    <b v="0"/>
    <x v="64"/>
    <b v="1"/>
    <s v="theater/plays"/>
    <n v="1.0916666666666666"/>
    <x v="2754"/>
    <x v="1"/>
    <x v="6"/>
  </r>
  <r>
    <n v="3703"/>
    <x v="3699"/>
    <x v="3701"/>
    <x v="405"/>
    <x v="2044"/>
    <x v="0"/>
    <x v="0"/>
    <s v="USD"/>
    <n v="1471071540"/>
    <n v="1467720388"/>
    <b v="0"/>
    <x v="209"/>
    <b v="1"/>
    <s v="theater/plays"/>
    <n v="1.2342857142857142"/>
    <x v="2755"/>
    <x v="1"/>
    <x v="6"/>
  </r>
  <r>
    <n v="3704"/>
    <x v="3700"/>
    <x v="3702"/>
    <x v="43"/>
    <x v="2424"/>
    <x v="0"/>
    <x v="1"/>
    <s v="GBP"/>
    <n v="1464712394"/>
    <n v="1459528394"/>
    <b v="0"/>
    <x v="74"/>
    <b v="1"/>
    <s v="theater/plays"/>
    <n v="1.3633666666666666"/>
    <x v="2756"/>
    <x v="1"/>
    <x v="6"/>
  </r>
  <r>
    <n v="3705"/>
    <x v="3701"/>
    <x v="3703"/>
    <x v="423"/>
    <x v="2425"/>
    <x v="0"/>
    <x v="0"/>
    <s v="USD"/>
    <n v="1403546400"/>
    <n v="1401714114"/>
    <b v="0"/>
    <x v="2"/>
    <b v="1"/>
    <s v="theater/plays"/>
    <n v="1.0346657233816767"/>
    <x v="1911"/>
    <x v="1"/>
    <x v="6"/>
  </r>
  <r>
    <n v="3706"/>
    <x v="3702"/>
    <x v="3704"/>
    <x v="15"/>
    <x v="2426"/>
    <x v="0"/>
    <x v="0"/>
    <s v="USD"/>
    <n v="1410558949"/>
    <n v="1409262949"/>
    <b v="0"/>
    <x v="62"/>
    <b v="1"/>
    <s v="theater/plays"/>
    <n v="1.2133333333333334"/>
    <x v="2757"/>
    <x v="1"/>
    <x v="6"/>
  </r>
  <r>
    <n v="3707"/>
    <x v="3703"/>
    <x v="3705"/>
    <x v="28"/>
    <x v="586"/>
    <x v="0"/>
    <x v="0"/>
    <s v="USD"/>
    <n v="1469165160"/>
    <n v="1467335378"/>
    <b v="0"/>
    <x v="23"/>
    <b v="1"/>
    <s v="theater/plays"/>
    <n v="1.86"/>
    <x v="2758"/>
    <x v="1"/>
    <x v="6"/>
  </r>
  <r>
    <n v="3708"/>
    <x v="3704"/>
    <x v="3706"/>
    <x v="176"/>
    <x v="1740"/>
    <x v="0"/>
    <x v="0"/>
    <s v="USD"/>
    <n v="1404444286"/>
    <n v="1403234686"/>
    <b v="0"/>
    <x v="70"/>
    <b v="1"/>
    <s v="theater/plays"/>
    <n v="3"/>
    <x v="2759"/>
    <x v="1"/>
    <x v="6"/>
  </r>
  <r>
    <n v="3709"/>
    <x v="3705"/>
    <x v="3707"/>
    <x v="28"/>
    <x v="2427"/>
    <x v="0"/>
    <x v="1"/>
    <s v="GBP"/>
    <n v="1403715546"/>
    <n v="1401123546"/>
    <b v="0"/>
    <x v="2"/>
    <b v="1"/>
    <s v="theater/plays"/>
    <n v="1.0825"/>
    <x v="2760"/>
    <x v="1"/>
    <x v="6"/>
  </r>
  <r>
    <n v="3710"/>
    <x v="3706"/>
    <x v="3708"/>
    <x v="46"/>
    <x v="2428"/>
    <x v="0"/>
    <x v="0"/>
    <s v="USD"/>
    <n v="1428068988"/>
    <n v="1425908988"/>
    <b v="0"/>
    <x v="74"/>
    <b v="1"/>
    <s v="theater/plays"/>
    <n v="1.4115384615384616"/>
    <x v="2761"/>
    <x v="1"/>
    <x v="6"/>
  </r>
  <r>
    <n v="3711"/>
    <x v="3707"/>
    <x v="3709"/>
    <x v="2"/>
    <x v="365"/>
    <x v="0"/>
    <x v="0"/>
    <s v="USD"/>
    <n v="1402848000"/>
    <n v="1400606573"/>
    <b v="0"/>
    <x v="64"/>
    <b v="1"/>
    <s v="theater/plays"/>
    <n v="1.1399999999999999"/>
    <x v="2762"/>
    <x v="1"/>
    <x v="6"/>
  </r>
  <r>
    <n v="3712"/>
    <x v="3708"/>
    <x v="3710"/>
    <x v="51"/>
    <x v="2429"/>
    <x v="0"/>
    <x v="0"/>
    <s v="USD"/>
    <n v="1433055540"/>
    <n v="1431230867"/>
    <b v="0"/>
    <x v="201"/>
    <b v="1"/>
    <s v="theater/plays"/>
    <n v="1.5373333333333334"/>
    <x v="2763"/>
    <x v="1"/>
    <x v="6"/>
  </r>
  <r>
    <n v="3713"/>
    <x v="3709"/>
    <x v="3711"/>
    <x v="13"/>
    <x v="1944"/>
    <x v="0"/>
    <x v="0"/>
    <s v="USD"/>
    <n v="1465062166"/>
    <n v="1463334166"/>
    <b v="0"/>
    <x v="10"/>
    <b v="1"/>
    <s v="theater/plays"/>
    <n v="1.0149999999999999"/>
    <x v="2764"/>
    <x v="1"/>
    <x v="6"/>
  </r>
  <r>
    <n v="3714"/>
    <x v="3710"/>
    <x v="3712"/>
    <x v="3"/>
    <x v="990"/>
    <x v="0"/>
    <x v="0"/>
    <s v="USD"/>
    <n v="1432612740"/>
    <n v="1429881667"/>
    <b v="0"/>
    <x v="174"/>
    <b v="1"/>
    <s v="theater/plays"/>
    <n v="1.0235000000000001"/>
    <x v="2765"/>
    <x v="1"/>
    <x v="6"/>
  </r>
  <r>
    <n v="3715"/>
    <x v="3711"/>
    <x v="3713"/>
    <x v="8"/>
    <x v="2430"/>
    <x v="0"/>
    <x v="1"/>
    <s v="GBP"/>
    <n v="1427806320"/>
    <n v="1422834819"/>
    <b v="0"/>
    <x v="74"/>
    <b v="1"/>
    <s v="theater/plays"/>
    <n v="1.0257142857142858"/>
    <x v="2766"/>
    <x v="1"/>
    <x v="6"/>
  </r>
  <r>
    <n v="3716"/>
    <x v="3712"/>
    <x v="3714"/>
    <x v="134"/>
    <x v="2431"/>
    <x v="0"/>
    <x v="0"/>
    <s v="USD"/>
    <n v="1453411109"/>
    <n v="1450819109"/>
    <b v="0"/>
    <x v="54"/>
    <b v="1"/>
    <s v="theater/plays"/>
    <n v="1.5575000000000001"/>
    <x v="2767"/>
    <x v="1"/>
    <x v="6"/>
  </r>
  <r>
    <n v="3717"/>
    <x v="3713"/>
    <x v="3715"/>
    <x v="23"/>
    <x v="2432"/>
    <x v="0"/>
    <x v="1"/>
    <s v="GBP"/>
    <n v="1431204449"/>
    <n v="1428526049"/>
    <b v="0"/>
    <x v="62"/>
    <b v="1"/>
    <s v="theater/plays"/>
    <n v="1.0075000000000001"/>
    <x v="2768"/>
    <x v="1"/>
    <x v="6"/>
  </r>
  <r>
    <n v="3718"/>
    <x v="3714"/>
    <x v="3716"/>
    <x v="2"/>
    <x v="1890"/>
    <x v="0"/>
    <x v="1"/>
    <s v="GBP"/>
    <n v="1425057075"/>
    <n v="1422465075"/>
    <b v="0"/>
    <x v="67"/>
    <b v="1"/>
    <s v="theater/plays"/>
    <n v="2.3940000000000001"/>
    <x v="2769"/>
    <x v="1"/>
    <x v="6"/>
  </r>
  <r>
    <n v="3719"/>
    <x v="3715"/>
    <x v="3717"/>
    <x v="48"/>
    <x v="2433"/>
    <x v="0"/>
    <x v="1"/>
    <s v="GBP"/>
    <n v="1434994266"/>
    <n v="1432402266"/>
    <b v="0"/>
    <x v="80"/>
    <b v="1"/>
    <s v="theater/plays"/>
    <n v="2.1"/>
    <x v="2600"/>
    <x v="1"/>
    <x v="6"/>
  </r>
  <r>
    <n v="3720"/>
    <x v="3716"/>
    <x v="3718"/>
    <x v="126"/>
    <x v="2434"/>
    <x v="0"/>
    <x v="0"/>
    <s v="USD"/>
    <n v="1435881006"/>
    <n v="1433980206"/>
    <b v="0"/>
    <x v="244"/>
    <b v="1"/>
    <s v="theater/plays"/>
    <n v="1.0451515151515152"/>
    <x v="2770"/>
    <x v="1"/>
    <x v="6"/>
  </r>
  <r>
    <n v="3721"/>
    <x v="3717"/>
    <x v="3719"/>
    <x v="10"/>
    <x v="2435"/>
    <x v="0"/>
    <x v="0"/>
    <s v="USD"/>
    <n v="1415230084"/>
    <n v="1413412084"/>
    <b v="0"/>
    <x v="34"/>
    <b v="1"/>
    <s v="theater/plays"/>
    <n v="1.008"/>
    <x v="2771"/>
    <x v="1"/>
    <x v="6"/>
  </r>
  <r>
    <n v="3722"/>
    <x v="3718"/>
    <x v="3720"/>
    <x v="15"/>
    <x v="2436"/>
    <x v="0"/>
    <x v="5"/>
    <s v="CAD"/>
    <n v="1455231540"/>
    <n v="1452614847"/>
    <b v="0"/>
    <x v="2"/>
    <b v="1"/>
    <s v="theater/plays"/>
    <n v="1.1120000000000001"/>
    <x v="2772"/>
    <x v="1"/>
    <x v="6"/>
  </r>
  <r>
    <n v="3723"/>
    <x v="3719"/>
    <x v="3721"/>
    <x v="37"/>
    <x v="2437"/>
    <x v="0"/>
    <x v="1"/>
    <s v="GBP"/>
    <n v="1417374262"/>
    <n v="1414778662"/>
    <b v="0"/>
    <x v="287"/>
    <b v="1"/>
    <s v="theater/plays"/>
    <n v="1.0204444444444445"/>
    <x v="2773"/>
    <x v="1"/>
    <x v="6"/>
  </r>
  <r>
    <n v="3724"/>
    <x v="3720"/>
    <x v="3722"/>
    <x v="270"/>
    <x v="2438"/>
    <x v="0"/>
    <x v="1"/>
    <s v="GBP"/>
    <n v="1462402800"/>
    <n v="1459856860"/>
    <b v="0"/>
    <x v="30"/>
    <b v="1"/>
    <s v="theater/plays"/>
    <n v="1.0254767441860466"/>
    <x v="2774"/>
    <x v="1"/>
    <x v="6"/>
  </r>
  <r>
    <n v="3725"/>
    <x v="3721"/>
    <x v="3723"/>
    <x v="43"/>
    <x v="1363"/>
    <x v="0"/>
    <x v="1"/>
    <s v="GBP"/>
    <n v="1455831000"/>
    <n v="1454366467"/>
    <b v="0"/>
    <x v="41"/>
    <b v="1"/>
    <s v="theater/plays"/>
    <n v="1.27"/>
    <x v="2775"/>
    <x v="1"/>
    <x v="6"/>
  </r>
  <r>
    <n v="3726"/>
    <x v="3722"/>
    <x v="3724"/>
    <x v="16"/>
    <x v="2439"/>
    <x v="0"/>
    <x v="0"/>
    <s v="USD"/>
    <n v="1461963600"/>
    <n v="1459567371"/>
    <b v="0"/>
    <x v="67"/>
    <b v="1"/>
    <s v="theater/plays"/>
    <n v="3.3870588235294119"/>
    <x v="2776"/>
    <x v="1"/>
    <x v="6"/>
  </r>
  <r>
    <n v="3727"/>
    <x v="3723"/>
    <x v="3725"/>
    <x v="13"/>
    <x v="1132"/>
    <x v="0"/>
    <x v="0"/>
    <s v="USD"/>
    <n v="1476939300"/>
    <n v="1474273294"/>
    <b v="0"/>
    <x v="51"/>
    <b v="1"/>
    <s v="theater/plays"/>
    <n v="1.0075000000000001"/>
    <x v="2777"/>
    <x v="1"/>
    <x v="6"/>
  </r>
  <r>
    <n v="3728"/>
    <x v="3724"/>
    <x v="3726"/>
    <x v="22"/>
    <x v="2440"/>
    <x v="2"/>
    <x v="0"/>
    <s v="USD"/>
    <n v="1439957176"/>
    <n v="1437365176"/>
    <b v="0"/>
    <x v="162"/>
    <b v="0"/>
    <s v="theater/plays"/>
    <n v="9.3100000000000002E-2"/>
    <x v="2778"/>
    <x v="1"/>
    <x v="6"/>
  </r>
  <r>
    <n v="3729"/>
    <x v="3725"/>
    <x v="3727"/>
    <x v="10"/>
    <x v="2441"/>
    <x v="2"/>
    <x v="0"/>
    <s v="USD"/>
    <n v="1427082912"/>
    <n v="1423198512"/>
    <b v="0"/>
    <x v="81"/>
    <b v="0"/>
    <s v="theater/plays"/>
    <n v="7.2400000000000006E-2"/>
    <x v="2779"/>
    <x v="1"/>
    <x v="6"/>
  </r>
  <r>
    <n v="3730"/>
    <x v="3726"/>
    <x v="3728"/>
    <x v="28"/>
    <x v="173"/>
    <x v="2"/>
    <x v="0"/>
    <s v="USD"/>
    <n v="1439828159"/>
    <n v="1437236159"/>
    <b v="0"/>
    <x v="29"/>
    <b v="0"/>
    <s v="theater/plays"/>
    <n v="0.1"/>
    <x v="101"/>
    <x v="1"/>
    <x v="6"/>
  </r>
  <r>
    <n v="3731"/>
    <x v="3727"/>
    <x v="3729"/>
    <x v="62"/>
    <x v="972"/>
    <x v="2"/>
    <x v="0"/>
    <s v="USD"/>
    <n v="1420860180"/>
    <n v="1418234646"/>
    <b v="0"/>
    <x v="8"/>
    <b v="0"/>
    <s v="theater/plays"/>
    <n v="0.11272727272727273"/>
    <x v="1270"/>
    <x v="1"/>
    <x v="6"/>
  </r>
  <r>
    <n v="3732"/>
    <x v="3728"/>
    <x v="3730"/>
    <x v="16"/>
    <x v="449"/>
    <x v="2"/>
    <x v="9"/>
    <s v="EUR"/>
    <n v="1422100800"/>
    <n v="1416932133"/>
    <b v="0"/>
    <x v="80"/>
    <b v="0"/>
    <s v="theater/plays"/>
    <n v="0.15411764705882353"/>
    <x v="164"/>
    <x v="1"/>
    <x v="6"/>
  </r>
  <r>
    <n v="3733"/>
    <x v="3729"/>
    <x v="3731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x v="3730"/>
    <x v="3732"/>
    <x v="15"/>
    <x v="2442"/>
    <x v="2"/>
    <x v="0"/>
    <s v="USD"/>
    <n v="1432589896"/>
    <n v="1427405896"/>
    <b v="0"/>
    <x v="63"/>
    <b v="0"/>
    <s v="theater/plays"/>
    <n v="0.28466666666666668"/>
    <x v="2397"/>
    <x v="1"/>
    <x v="6"/>
  </r>
  <r>
    <n v="3735"/>
    <x v="3731"/>
    <x v="3733"/>
    <x v="325"/>
    <x v="170"/>
    <x v="2"/>
    <x v="1"/>
    <s v="GBP"/>
    <n v="1432831089"/>
    <n v="1430239089"/>
    <b v="0"/>
    <x v="84"/>
    <b v="0"/>
    <s v="theater/plays"/>
    <n v="0.13333333333333333"/>
    <x v="119"/>
    <x v="1"/>
    <x v="6"/>
  </r>
  <r>
    <n v="3736"/>
    <x v="3732"/>
    <x v="3734"/>
    <x v="15"/>
    <x v="115"/>
    <x v="2"/>
    <x v="1"/>
    <s v="GBP"/>
    <n v="1427133600"/>
    <n v="1423847093"/>
    <b v="0"/>
    <x v="29"/>
    <b v="0"/>
    <s v="theater/plays"/>
    <n v="6.6666666666666671E-3"/>
    <x v="119"/>
    <x v="1"/>
    <x v="6"/>
  </r>
  <r>
    <n v="3737"/>
    <x v="3476"/>
    <x v="3735"/>
    <x v="176"/>
    <x v="403"/>
    <x v="2"/>
    <x v="0"/>
    <s v="USD"/>
    <n v="1447311540"/>
    <n v="1445358903"/>
    <b v="0"/>
    <x v="80"/>
    <b v="0"/>
    <s v="theater/plays"/>
    <n v="0.21428571428571427"/>
    <x v="839"/>
    <x v="1"/>
    <x v="6"/>
  </r>
  <r>
    <n v="3738"/>
    <x v="3733"/>
    <x v="3736"/>
    <x v="15"/>
    <x v="795"/>
    <x v="2"/>
    <x v="1"/>
    <s v="GBP"/>
    <n v="1405461600"/>
    <n v="1403562705"/>
    <b v="0"/>
    <x v="79"/>
    <b v="0"/>
    <s v="theater/plays"/>
    <n v="0.18"/>
    <x v="834"/>
    <x v="1"/>
    <x v="6"/>
  </r>
  <r>
    <n v="3739"/>
    <x v="3734"/>
    <x v="3737"/>
    <x v="23"/>
    <x v="1007"/>
    <x v="2"/>
    <x v="1"/>
    <s v="GBP"/>
    <n v="1468752468"/>
    <n v="1467024468"/>
    <b v="0"/>
    <x v="22"/>
    <b v="0"/>
    <s v="theater/plays"/>
    <n v="0.20125000000000001"/>
    <x v="2780"/>
    <x v="1"/>
    <x v="6"/>
  </r>
  <r>
    <n v="3740"/>
    <x v="3735"/>
    <x v="3738"/>
    <x v="13"/>
    <x v="1812"/>
    <x v="2"/>
    <x v="0"/>
    <s v="USD"/>
    <n v="1407808438"/>
    <n v="1405217355"/>
    <b v="0"/>
    <x v="25"/>
    <b v="0"/>
    <s v="theater/plays"/>
    <n v="0.17899999999999999"/>
    <x v="2781"/>
    <x v="1"/>
    <x v="6"/>
  </r>
  <r>
    <n v="3741"/>
    <x v="3736"/>
    <x v="3739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x v="3737"/>
    <x v="3740"/>
    <x v="10"/>
    <x v="173"/>
    <x v="2"/>
    <x v="0"/>
    <s v="USD"/>
    <n v="1409980144"/>
    <n v="1407388144"/>
    <b v="0"/>
    <x v="80"/>
    <b v="0"/>
    <s v="theater/plays"/>
    <n v="0.02"/>
    <x v="384"/>
    <x v="1"/>
    <x v="6"/>
  </r>
  <r>
    <n v="3743"/>
    <x v="3738"/>
    <x v="3741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x v="3739"/>
    <x v="3742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x v="3740"/>
    <x v="3743"/>
    <x v="213"/>
    <x v="115"/>
    <x v="2"/>
    <x v="0"/>
    <s v="USD"/>
    <n v="1407689102"/>
    <n v="1405097102"/>
    <b v="0"/>
    <x v="29"/>
    <b v="0"/>
    <s v="theater/plays"/>
    <n v="0.1"/>
    <x v="119"/>
    <x v="1"/>
    <x v="6"/>
  </r>
  <r>
    <n v="3746"/>
    <x v="3741"/>
    <x v="3744"/>
    <x v="0"/>
    <x v="1672"/>
    <x v="2"/>
    <x v="0"/>
    <s v="USD"/>
    <n v="1475918439"/>
    <n v="1473326439"/>
    <b v="0"/>
    <x v="29"/>
    <b v="0"/>
    <s v="theater/plays"/>
    <n v="2.3764705882352941E-2"/>
    <x v="2782"/>
    <x v="1"/>
    <x v="6"/>
  </r>
  <r>
    <n v="3747"/>
    <x v="3742"/>
    <x v="3745"/>
    <x v="30"/>
    <x v="379"/>
    <x v="2"/>
    <x v="1"/>
    <s v="GBP"/>
    <n v="1436137140"/>
    <n v="1433833896"/>
    <b v="0"/>
    <x v="29"/>
    <b v="0"/>
    <s v="theater/plays"/>
    <n v="0.01"/>
    <x v="384"/>
    <x v="1"/>
    <x v="6"/>
  </r>
  <r>
    <n v="3748"/>
    <x v="3743"/>
    <x v="3746"/>
    <x v="10"/>
    <x v="2443"/>
    <x v="0"/>
    <x v="0"/>
    <s v="USD"/>
    <n v="1455602340"/>
    <n v="1453827436"/>
    <b v="0"/>
    <x v="47"/>
    <b v="1"/>
    <s v="theater/musical"/>
    <n v="1.0351999999999999"/>
    <x v="2783"/>
    <x v="1"/>
    <x v="40"/>
  </r>
  <r>
    <n v="3749"/>
    <x v="3744"/>
    <x v="3747"/>
    <x v="2"/>
    <x v="2"/>
    <x v="0"/>
    <x v="0"/>
    <s v="USD"/>
    <n v="1461902340"/>
    <n v="1459220588"/>
    <b v="0"/>
    <x v="63"/>
    <b v="1"/>
    <s v="theater/musical"/>
    <n v="1.05"/>
    <x v="766"/>
    <x v="1"/>
    <x v="40"/>
  </r>
  <r>
    <n v="3750"/>
    <x v="3745"/>
    <x v="3748"/>
    <x v="12"/>
    <x v="2444"/>
    <x v="0"/>
    <x v="0"/>
    <s v="USD"/>
    <n v="1423555140"/>
    <n v="1421105608"/>
    <b v="0"/>
    <x v="33"/>
    <b v="1"/>
    <s v="theater/musical"/>
    <n v="1.0044999999999999"/>
    <x v="2784"/>
    <x v="1"/>
    <x v="40"/>
  </r>
  <r>
    <n v="3751"/>
    <x v="3746"/>
    <x v="3749"/>
    <x v="28"/>
    <x v="2445"/>
    <x v="0"/>
    <x v="0"/>
    <s v="USD"/>
    <n v="1459641073"/>
    <n v="1454460673"/>
    <b v="0"/>
    <x v="202"/>
    <b v="1"/>
    <s v="theater/musical"/>
    <n v="1.3260000000000001"/>
    <x v="2785"/>
    <x v="1"/>
    <x v="40"/>
  </r>
  <r>
    <n v="3752"/>
    <x v="3747"/>
    <x v="3750"/>
    <x v="2"/>
    <x v="1941"/>
    <x v="0"/>
    <x v="1"/>
    <s v="GBP"/>
    <n v="1476651600"/>
    <n v="1473189335"/>
    <b v="0"/>
    <x v="41"/>
    <b v="1"/>
    <s v="theater/musical"/>
    <n v="1.1299999999999999"/>
    <x v="804"/>
    <x v="1"/>
    <x v="40"/>
  </r>
  <r>
    <n v="3753"/>
    <x v="3748"/>
    <x v="3751"/>
    <x v="10"/>
    <x v="2446"/>
    <x v="0"/>
    <x v="0"/>
    <s v="USD"/>
    <n v="1433289600"/>
    <n v="1430768800"/>
    <b v="0"/>
    <x v="209"/>
    <b v="1"/>
    <s v="theater/musical"/>
    <n v="1.0334000000000001"/>
    <x v="2786"/>
    <x v="1"/>
    <x v="40"/>
  </r>
  <r>
    <n v="3754"/>
    <x v="3749"/>
    <x v="3752"/>
    <x v="30"/>
    <x v="142"/>
    <x v="0"/>
    <x v="0"/>
    <s v="USD"/>
    <n v="1406350740"/>
    <n v="1403125737"/>
    <b v="0"/>
    <x v="74"/>
    <b v="1"/>
    <s v="theater/musical"/>
    <n v="1.2"/>
    <x v="2787"/>
    <x v="1"/>
    <x v="40"/>
  </r>
  <r>
    <n v="3755"/>
    <x v="3750"/>
    <x v="3753"/>
    <x v="131"/>
    <x v="2447"/>
    <x v="0"/>
    <x v="1"/>
    <s v="GBP"/>
    <n v="1460753307"/>
    <n v="1458161307"/>
    <b v="0"/>
    <x v="33"/>
    <b v="1"/>
    <s v="theater/musical"/>
    <n v="1.2963636363636364"/>
    <x v="2788"/>
    <x v="1"/>
    <x v="40"/>
  </r>
  <r>
    <n v="3756"/>
    <x v="3751"/>
    <x v="3754"/>
    <x v="37"/>
    <x v="2448"/>
    <x v="0"/>
    <x v="0"/>
    <s v="USD"/>
    <n v="1402515198"/>
    <n v="1399923198"/>
    <b v="0"/>
    <x v="57"/>
    <b v="1"/>
    <s v="theater/musical"/>
    <n v="1.0111111111111111"/>
    <x v="2789"/>
    <x v="1"/>
    <x v="40"/>
  </r>
  <r>
    <n v="3757"/>
    <x v="3752"/>
    <x v="3755"/>
    <x v="8"/>
    <x v="2449"/>
    <x v="0"/>
    <x v="0"/>
    <s v="USD"/>
    <n v="1417465515"/>
    <n v="1415737515"/>
    <b v="0"/>
    <x v="133"/>
    <b v="1"/>
    <s v="theater/musical"/>
    <n v="1.0851428571428572"/>
    <x v="2790"/>
    <x v="1"/>
    <x v="40"/>
  </r>
  <r>
    <n v="3758"/>
    <x v="3753"/>
    <x v="3756"/>
    <x v="15"/>
    <x v="317"/>
    <x v="0"/>
    <x v="0"/>
    <s v="USD"/>
    <n v="1400475600"/>
    <n v="1397819938"/>
    <b v="0"/>
    <x v="55"/>
    <b v="1"/>
    <s v="theater/musical"/>
    <n v="1.0233333333333334"/>
    <x v="2791"/>
    <x v="1"/>
    <x v="40"/>
  </r>
  <r>
    <n v="3759"/>
    <x v="3754"/>
    <x v="3757"/>
    <x v="23"/>
    <x v="2450"/>
    <x v="0"/>
    <x v="0"/>
    <s v="USD"/>
    <n v="1440556553"/>
    <n v="1435372553"/>
    <b v="0"/>
    <x v="106"/>
    <b v="1"/>
    <s v="theater/musical"/>
    <n v="1.1024425000000002"/>
    <x v="2792"/>
    <x v="1"/>
    <x v="40"/>
  </r>
  <r>
    <n v="3760"/>
    <x v="3755"/>
    <x v="3758"/>
    <x v="10"/>
    <x v="2451"/>
    <x v="0"/>
    <x v="0"/>
    <s v="USD"/>
    <n v="1399293386"/>
    <n v="1397133386"/>
    <b v="0"/>
    <x v="110"/>
    <b v="1"/>
    <s v="theater/musical"/>
    <n v="1.010154"/>
    <x v="2793"/>
    <x v="1"/>
    <x v="40"/>
  </r>
  <r>
    <n v="3761"/>
    <x v="3756"/>
    <x v="3759"/>
    <x v="2"/>
    <x v="83"/>
    <x v="0"/>
    <x v="1"/>
    <s v="GBP"/>
    <n v="1439247600"/>
    <n v="1434625937"/>
    <b v="0"/>
    <x v="83"/>
    <b v="1"/>
    <s v="theater/musical"/>
    <n v="1"/>
    <x v="2794"/>
    <x v="1"/>
    <x v="40"/>
  </r>
  <r>
    <n v="3762"/>
    <x v="3757"/>
    <x v="3760"/>
    <x v="21"/>
    <x v="2452"/>
    <x v="0"/>
    <x v="1"/>
    <s v="GBP"/>
    <n v="1438543889"/>
    <n v="1436383889"/>
    <b v="0"/>
    <x v="33"/>
    <b v="1"/>
    <s v="theater/musical"/>
    <n v="1.0624"/>
    <x v="2795"/>
    <x v="1"/>
    <x v="40"/>
  </r>
  <r>
    <n v="3763"/>
    <x v="3758"/>
    <x v="3761"/>
    <x v="10"/>
    <x v="97"/>
    <x v="0"/>
    <x v="0"/>
    <s v="USD"/>
    <n v="1427907626"/>
    <n v="1425319226"/>
    <b v="0"/>
    <x v="99"/>
    <b v="1"/>
    <s v="theater/musical"/>
    <n v="1"/>
    <x v="2796"/>
    <x v="1"/>
    <x v="40"/>
  </r>
  <r>
    <n v="3764"/>
    <x v="3759"/>
    <x v="3762"/>
    <x v="15"/>
    <x v="646"/>
    <x v="0"/>
    <x v="0"/>
    <s v="USD"/>
    <n v="1464482160"/>
    <n v="1462824832"/>
    <b v="0"/>
    <x v="74"/>
    <b v="1"/>
    <s v="theater/musical"/>
    <n v="1"/>
    <x v="2657"/>
    <x v="1"/>
    <x v="40"/>
  </r>
  <r>
    <n v="3765"/>
    <x v="3760"/>
    <x v="3763"/>
    <x v="39"/>
    <x v="2453"/>
    <x v="0"/>
    <x v="0"/>
    <s v="USD"/>
    <n v="1406745482"/>
    <n v="1404153482"/>
    <b v="0"/>
    <x v="329"/>
    <b v="1"/>
    <s v="theater/musical"/>
    <n v="1.1345714285714286"/>
    <x v="2797"/>
    <x v="1"/>
    <x v="40"/>
  </r>
  <r>
    <n v="3766"/>
    <x v="3761"/>
    <x v="3764"/>
    <x v="3"/>
    <x v="2454"/>
    <x v="0"/>
    <x v="0"/>
    <s v="USD"/>
    <n v="1404360045"/>
    <n v="1401336045"/>
    <b v="0"/>
    <x v="93"/>
    <b v="1"/>
    <s v="theater/musical"/>
    <n v="1.0265010000000001"/>
    <x v="2798"/>
    <x v="1"/>
    <x v="40"/>
  </r>
  <r>
    <n v="3767"/>
    <x v="3762"/>
    <x v="3765"/>
    <x v="13"/>
    <x v="2455"/>
    <x v="0"/>
    <x v="0"/>
    <s v="USD"/>
    <n v="1425185940"/>
    <n v="1423960097"/>
    <b v="0"/>
    <x v="66"/>
    <b v="1"/>
    <s v="theater/musical"/>
    <n v="1.1675"/>
    <x v="2799"/>
    <x v="1"/>
    <x v="40"/>
  </r>
  <r>
    <n v="3768"/>
    <x v="3763"/>
    <x v="3766"/>
    <x v="23"/>
    <x v="2456"/>
    <x v="0"/>
    <x v="0"/>
    <s v="USD"/>
    <n v="1402594090"/>
    <n v="1400002090"/>
    <b v="0"/>
    <x v="6"/>
    <b v="1"/>
    <s v="theater/musical"/>
    <n v="1.0765274999999999"/>
    <x v="2800"/>
    <x v="1"/>
    <x v="40"/>
  </r>
  <r>
    <n v="3769"/>
    <x v="3764"/>
    <x v="3767"/>
    <x v="184"/>
    <x v="1742"/>
    <x v="0"/>
    <x v="0"/>
    <s v="USD"/>
    <n v="1460730079"/>
    <n v="1458138079"/>
    <b v="0"/>
    <x v="41"/>
    <b v="1"/>
    <s v="theater/musical"/>
    <n v="1"/>
    <x v="2801"/>
    <x v="1"/>
    <x v="40"/>
  </r>
  <r>
    <n v="3770"/>
    <x v="3765"/>
    <x v="3768"/>
    <x v="13"/>
    <x v="41"/>
    <x v="0"/>
    <x v="1"/>
    <s v="GBP"/>
    <n v="1434234010"/>
    <n v="1431642010"/>
    <b v="0"/>
    <x v="9"/>
    <b v="1"/>
    <s v="theater/musical"/>
    <n v="1"/>
    <x v="101"/>
    <x v="1"/>
    <x v="40"/>
  </r>
  <r>
    <n v="3771"/>
    <x v="3766"/>
    <x v="3769"/>
    <x v="28"/>
    <x v="2457"/>
    <x v="0"/>
    <x v="0"/>
    <s v="USD"/>
    <n v="1463529600"/>
    <n v="1462307652"/>
    <b v="0"/>
    <x v="44"/>
    <b v="1"/>
    <s v="theater/musical"/>
    <n v="1.46"/>
    <x v="2802"/>
    <x v="1"/>
    <x v="40"/>
  </r>
  <r>
    <n v="3772"/>
    <x v="3767"/>
    <x v="3770"/>
    <x v="10"/>
    <x v="2458"/>
    <x v="0"/>
    <x v="0"/>
    <s v="USD"/>
    <n v="1480399200"/>
    <n v="1478616506"/>
    <b v="0"/>
    <x v="51"/>
    <b v="1"/>
    <s v="theater/musical"/>
    <n v="1.1020000000000001"/>
    <x v="2803"/>
    <x v="1"/>
    <x v="40"/>
  </r>
  <r>
    <n v="3773"/>
    <x v="3768"/>
    <x v="3771"/>
    <x v="10"/>
    <x v="106"/>
    <x v="0"/>
    <x v="0"/>
    <s v="USD"/>
    <n v="1479175680"/>
    <n v="1476317247"/>
    <b v="0"/>
    <x v="7"/>
    <b v="1"/>
    <s v="theater/musical"/>
    <n v="1.0820000000000001"/>
    <x v="2804"/>
    <x v="1"/>
    <x v="40"/>
  </r>
  <r>
    <n v="3774"/>
    <x v="3769"/>
    <x v="3772"/>
    <x v="30"/>
    <x v="911"/>
    <x v="0"/>
    <x v="5"/>
    <s v="CAD"/>
    <n v="1428606055"/>
    <n v="1427223655"/>
    <b v="0"/>
    <x v="20"/>
    <b v="1"/>
    <s v="theater/musical"/>
    <n v="1"/>
    <x v="101"/>
    <x v="1"/>
    <x v="40"/>
  </r>
  <r>
    <n v="3775"/>
    <x v="3770"/>
    <x v="3773"/>
    <x v="13"/>
    <x v="557"/>
    <x v="0"/>
    <x v="0"/>
    <s v="USD"/>
    <n v="1428552000"/>
    <n v="1426199843"/>
    <b v="0"/>
    <x v="25"/>
    <b v="1"/>
    <s v="theater/musical"/>
    <n v="1.0024999999999999"/>
    <x v="2805"/>
    <x v="1"/>
    <x v="40"/>
  </r>
  <r>
    <n v="3776"/>
    <x v="3771"/>
    <x v="3774"/>
    <x v="6"/>
    <x v="763"/>
    <x v="0"/>
    <x v="0"/>
    <s v="USD"/>
    <n v="1406854800"/>
    <n v="1403599778"/>
    <b v="0"/>
    <x v="225"/>
    <b v="1"/>
    <s v="theater/musical"/>
    <n v="1.0671250000000001"/>
    <x v="2806"/>
    <x v="1"/>
    <x v="40"/>
  </r>
  <r>
    <n v="3777"/>
    <x v="3772"/>
    <x v="3775"/>
    <x v="13"/>
    <x v="2459"/>
    <x v="0"/>
    <x v="0"/>
    <s v="USD"/>
    <n v="1411790400"/>
    <n v="1409884821"/>
    <b v="0"/>
    <x v="211"/>
    <b v="1"/>
    <s v="theater/musical"/>
    <n v="1.4319999999999999"/>
    <x v="2807"/>
    <x v="1"/>
    <x v="40"/>
  </r>
  <r>
    <n v="3778"/>
    <x v="3773"/>
    <x v="3776"/>
    <x v="262"/>
    <x v="570"/>
    <x v="0"/>
    <x v="0"/>
    <s v="USD"/>
    <n v="1423942780"/>
    <n v="1418758780"/>
    <b v="0"/>
    <x v="17"/>
    <b v="1"/>
    <s v="theater/musical"/>
    <n v="1.0504166666666668"/>
    <x v="2808"/>
    <x v="1"/>
    <x v="40"/>
  </r>
  <r>
    <n v="3779"/>
    <x v="3774"/>
    <x v="3777"/>
    <x v="36"/>
    <x v="2460"/>
    <x v="0"/>
    <x v="0"/>
    <s v="USD"/>
    <n v="1459010340"/>
    <n v="1456421940"/>
    <b v="0"/>
    <x v="248"/>
    <b v="1"/>
    <s v="theater/musical"/>
    <n v="1.0398000000000001"/>
    <x v="2809"/>
    <x v="1"/>
    <x v="40"/>
  </r>
  <r>
    <n v="3780"/>
    <x v="3775"/>
    <x v="3778"/>
    <x v="30"/>
    <x v="142"/>
    <x v="0"/>
    <x v="0"/>
    <s v="USD"/>
    <n v="1436817960"/>
    <n v="1433999785"/>
    <b v="0"/>
    <x v="209"/>
    <b v="1"/>
    <s v="theater/musical"/>
    <n v="1.2"/>
    <x v="101"/>
    <x v="1"/>
    <x v="40"/>
  </r>
  <r>
    <n v="3781"/>
    <x v="3776"/>
    <x v="3779"/>
    <x v="37"/>
    <x v="2461"/>
    <x v="0"/>
    <x v="0"/>
    <s v="USD"/>
    <n v="1410210685"/>
    <n v="1408050685"/>
    <b v="0"/>
    <x v="47"/>
    <b v="1"/>
    <s v="theater/musical"/>
    <n v="1.0966666666666667"/>
    <x v="2810"/>
    <x v="1"/>
    <x v="40"/>
  </r>
  <r>
    <n v="3782"/>
    <x v="3777"/>
    <x v="3780"/>
    <x v="13"/>
    <x v="1256"/>
    <x v="0"/>
    <x v="1"/>
    <s v="GBP"/>
    <n v="1469401200"/>
    <n v="1466887297"/>
    <b v="0"/>
    <x v="74"/>
    <b v="1"/>
    <s v="theater/musical"/>
    <n v="1.0175000000000001"/>
    <x v="2811"/>
    <x v="1"/>
    <x v="40"/>
  </r>
  <r>
    <n v="3783"/>
    <x v="3778"/>
    <x v="3781"/>
    <x v="38"/>
    <x v="2462"/>
    <x v="0"/>
    <x v="0"/>
    <s v="USD"/>
    <n v="1458057600"/>
    <n v="1455938520"/>
    <b v="0"/>
    <x v="54"/>
    <b v="1"/>
    <s v="theater/musical"/>
    <n v="1.2891666666666666"/>
    <x v="2812"/>
    <x v="1"/>
    <x v="40"/>
  </r>
  <r>
    <n v="3784"/>
    <x v="3779"/>
    <x v="3782"/>
    <x v="28"/>
    <x v="1900"/>
    <x v="0"/>
    <x v="5"/>
    <s v="CAD"/>
    <n v="1468193532"/>
    <n v="1465601532"/>
    <b v="0"/>
    <x v="73"/>
    <b v="1"/>
    <s v="theater/musical"/>
    <n v="1.1499999999999999"/>
    <x v="2813"/>
    <x v="1"/>
    <x v="40"/>
  </r>
  <r>
    <n v="3785"/>
    <x v="3780"/>
    <x v="3783"/>
    <x v="13"/>
    <x v="10"/>
    <x v="0"/>
    <x v="1"/>
    <s v="GBP"/>
    <n v="1470132180"/>
    <n v="1467040769"/>
    <b v="0"/>
    <x v="209"/>
    <b v="1"/>
    <s v="theater/musical"/>
    <n v="1.5075000000000001"/>
    <x v="984"/>
    <x v="1"/>
    <x v="40"/>
  </r>
  <r>
    <n v="3786"/>
    <x v="3781"/>
    <x v="3784"/>
    <x v="12"/>
    <x v="2463"/>
    <x v="0"/>
    <x v="0"/>
    <s v="USD"/>
    <n v="1464310475"/>
    <n v="1461718475"/>
    <b v="0"/>
    <x v="26"/>
    <b v="1"/>
    <s v="theater/musical"/>
    <n v="1.1096666666666666"/>
    <x v="2814"/>
    <x v="1"/>
    <x v="40"/>
  </r>
  <r>
    <n v="3787"/>
    <x v="3782"/>
    <x v="3785"/>
    <x v="18"/>
    <x v="574"/>
    <x v="0"/>
    <x v="0"/>
    <s v="USD"/>
    <n v="1436587140"/>
    <n v="1434113406"/>
    <b v="0"/>
    <x v="73"/>
    <b v="1"/>
    <s v="theater/musical"/>
    <n v="1.0028571428571429"/>
    <x v="2815"/>
    <x v="1"/>
    <x v="40"/>
  </r>
  <r>
    <n v="3788"/>
    <x v="3783"/>
    <x v="3786"/>
    <x v="96"/>
    <x v="83"/>
    <x v="2"/>
    <x v="0"/>
    <s v="USD"/>
    <n v="1450887480"/>
    <n v="1448469719"/>
    <b v="0"/>
    <x v="29"/>
    <b v="0"/>
    <s v="theater/musical"/>
    <n v="6.6666666666666671E-3"/>
    <x v="130"/>
    <x v="1"/>
    <x v="40"/>
  </r>
  <r>
    <n v="3789"/>
    <x v="3784"/>
    <x v="3787"/>
    <x v="424"/>
    <x v="851"/>
    <x v="2"/>
    <x v="1"/>
    <s v="GBP"/>
    <n v="1434395418"/>
    <n v="1431630618"/>
    <b v="0"/>
    <x v="80"/>
    <b v="0"/>
    <s v="theater/musical"/>
    <n v="3.267605633802817E-2"/>
    <x v="2109"/>
    <x v="1"/>
    <x v="40"/>
  </r>
  <r>
    <n v="3790"/>
    <x v="3785"/>
    <x v="3788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x v="3786"/>
    <x v="3789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x v="3787"/>
    <x v="3790"/>
    <x v="78"/>
    <x v="428"/>
    <x v="2"/>
    <x v="0"/>
    <s v="USD"/>
    <n v="1436957022"/>
    <n v="1434365022"/>
    <b v="0"/>
    <x v="84"/>
    <b v="0"/>
    <s v="theater/musical"/>
    <n v="2.8E-3"/>
    <x v="844"/>
    <x v="1"/>
    <x v="40"/>
  </r>
  <r>
    <n v="3793"/>
    <x v="3788"/>
    <x v="3791"/>
    <x v="39"/>
    <x v="2411"/>
    <x v="2"/>
    <x v="0"/>
    <s v="USD"/>
    <n v="1418769129"/>
    <n v="1416954729"/>
    <b v="0"/>
    <x v="54"/>
    <b v="0"/>
    <s v="theater/musical"/>
    <n v="0.59657142857142853"/>
    <x v="2816"/>
    <x v="1"/>
    <x v="40"/>
  </r>
  <r>
    <n v="3794"/>
    <x v="3789"/>
    <x v="3792"/>
    <x v="10"/>
    <x v="155"/>
    <x v="2"/>
    <x v="1"/>
    <s v="GBP"/>
    <n v="1433685354"/>
    <n v="1431093354"/>
    <b v="0"/>
    <x v="29"/>
    <b v="0"/>
    <s v="theater/musical"/>
    <n v="0.01"/>
    <x v="73"/>
    <x v="1"/>
    <x v="40"/>
  </r>
  <r>
    <n v="3795"/>
    <x v="3790"/>
    <x v="3793"/>
    <x v="20"/>
    <x v="115"/>
    <x v="2"/>
    <x v="1"/>
    <s v="GBP"/>
    <n v="1440801000"/>
    <n v="1437042490"/>
    <b v="0"/>
    <x v="84"/>
    <b v="0"/>
    <s v="theater/musical"/>
    <n v="1.6666666666666666E-2"/>
    <x v="144"/>
    <x v="1"/>
    <x v="40"/>
  </r>
  <r>
    <n v="3796"/>
    <x v="3791"/>
    <x v="3794"/>
    <x v="290"/>
    <x v="116"/>
    <x v="2"/>
    <x v="0"/>
    <s v="USD"/>
    <n v="1484354556"/>
    <n v="1479170556"/>
    <b v="0"/>
    <x v="29"/>
    <b v="0"/>
    <s v="theater/musical"/>
    <n v="4.4444444444444447E-5"/>
    <x v="120"/>
    <x v="1"/>
    <x v="40"/>
  </r>
  <r>
    <n v="3797"/>
    <x v="3792"/>
    <x v="3795"/>
    <x v="12"/>
    <x v="2464"/>
    <x v="2"/>
    <x v="0"/>
    <s v="USD"/>
    <n v="1429564165"/>
    <n v="1426972165"/>
    <b v="0"/>
    <x v="77"/>
    <b v="0"/>
    <s v="theater/musical"/>
    <n v="0.89666666666666661"/>
    <x v="2817"/>
    <x v="1"/>
    <x v="40"/>
  </r>
  <r>
    <n v="3798"/>
    <x v="3793"/>
    <x v="3796"/>
    <x v="54"/>
    <x v="581"/>
    <x v="2"/>
    <x v="0"/>
    <s v="USD"/>
    <n v="1407691248"/>
    <n v="1405099248"/>
    <b v="0"/>
    <x v="81"/>
    <b v="0"/>
    <s v="theater/musical"/>
    <n v="1.4642857142857143E-2"/>
    <x v="1536"/>
    <x v="1"/>
    <x v="40"/>
  </r>
  <r>
    <n v="3799"/>
    <x v="3794"/>
    <x v="3797"/>
    <x v="3"/>
    <x v="2465"/>
    <x v="2"/>
    <x v="0"/>
    <s v="USD"/>
    <n v="1457734843"/>
    <n v="1455142843"/>
    <b v="0"/>
    <x v="80"/>
    <b v="0"/>
    <s v="theater/musical"/>
    <n v="4.02E-2"/>
    <x v="984"/>
    <x v="1"/>
    <x v="40"/>
  </r>
  <r>
    <n v="3800"/>
    <x v="3795"/>
    <x v="3798"/>
    <x v="29"/>
    <x v="695"/>
    <x v="2"/>
    <x v="0"/>
    <s v="USD"/>
    <n v="1420952340"/>
    <n v="1418146883"/>
    <b v="0"/>
    <x v="38"/>
    <b v="0"/>
    <s v="theater/musical"/>
    <n v="4.0045454545454544E-2"/>
    <x v="2818"/>
    <x v="1"/>
    <x v="40"/>
  </r>
  <r>
    <n v="3801"/>
    <x v="3796"/>
    <x v="3799"/>
    <x v="10"/>
    <x v="446"/>
    <x v="2"/>
    <x v="0"/>
    <s v="USD"/>
    <n v="1420215216"/>
    <n v="1417536816"/>
    <b v="0"/>
    <x v="82"/>
    <b v="0"/>
    <s v="theater/musical"/>
    <n v="8.5199999999999998E-2"/>
    <x v="2819"/>
    <x v="1"/>
    <x v="40"/>
  </r>
  <r>
    <n v="3802"/>
    <x v="3797"/>
    <x v="3800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x v="3798"/>
    <x v="3801"/>
    <x v="14"/>
    <x v="2466"/>
    <x v="2"/>
    <x v="0"/>
    <s v="USD"/>
    <n v="1457133568"/>
    <n v="1454541568"/>
    <b v="0"/>
    <x v="244"/>
    <b v="0"/>
    <s v="theater/musical"/>
    <n v="0.19650000000000001"/>
    <x v="2820"/>
    <x v="1"/>
    <x v="40"/>
  </r>
  <r>
    <n v="3804"/>
    <x v="3799"/>
    <x v="3802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x v="3800"/>
    <x v="3803"/>
    <x v="60"/>
    <x v="158"/>
    <x v="2"/>
    <x v="0"/>
    <s v="USD"/>
    <n v="1411852640"/>
    <n v="1406668640"/>
    <b v="0"/>
    <x v="84"/>
    <b v="0"/>
    <s v="theater/musical"/>
    <n v="2.0000000000000002E-5"/>
    <x v="1788"/>
    <x v="1"/>
    <x v="40"/>
  </r>
  <r>
    <n v="3806"/>
    <x v="3801"/>
    <x v="3804"/>
    <x v="51"/>
    <x v="139"/>
    <x v="2"/>
    <x v="2"/>
    <s v="AUD"/>
    <n v="1404022381"/>
    <n v="1402294381"/>
    <b v="0"/>
    <x v="29"/>
    <b v="0"/>
    <s v="theater/musical"/>
    <n v="6.6666666666666664E-4"/>
    <x v="144"/>
    <x v="1"/>
    <x v="40"/>
  </r>
  <r>
    <n v="3807"/>
    <x v="3802"/>
    <x v="3805"/>
    <x v="15"/>
    <x v="2467"/>
    <x v="2"/>
    <x v="0"/>
    <s v="USD"/>
    <n v="1428097739"/>
    <n v="1427492939"/>
    <b v="0"/>
    <x v="82"/>
    <b v="0"/>
    <s v="theater/musical"/>
    <n v="0.30333333333333334"/>
    <x v="2821"/>
    <x v="1"/>
    <x v="40"/>
  </r>
  <r>
    <n v="3808"/>
    <x v="3803"/>
    <x v="3806"/>
    <x v="28"/>
    <x v="325"/>
    <x v="0"/>
    <x v="1"/>
    <s v="GBP"/>
    <n v="1429955619"/>
    <n v="1424775219"/>
    <b v="0"/>
    <x v="54"/>
    <b v="1"/>
    <s v="theater/plays"/>
    <n v="1"/>
    <x v="694"/>
    <x v="1"/>
    <x v="6"/>
  </r>
  <r>
    <n v="3809"/>
    <x v="3804"/>
    <x v="3807"/>
    <x v="13"/>
    <x v="874"/>
    <x v="0"/>
    <x v="1"/>
    <s v="GBP"/>
    <n v="1406761200"/>
    <n v="1402403907"/>
    <b v="0"/>
    <x v="44"/>
    <b v="1"/>
    <s v="theater/plays"/>
    <n v="1.0125"/>
    <x v="1352"/>
    <x v="1"/>
    <x v="6"/>
  </r>
  <r>
    <n v="3810"/>
    <x v="3805"/>
    <x v="3808"/>
    <x v="15"/>
    <x v="2468"/>
    <x v="0"/>
    <x v="0"/>
    <s v="USD"/>
    <n v="1426965758"/>
    <n v="1424377358"/>
    <b v="0"/>
    <x v="55"/>
    <b v="1"/>
    <s v="theater/plays"/>
    <n v="1.2173333333333334"/>
    <x v="2822"/>
    <x v="1"/>
    <x v="6"/>
  </r>
  <r>
    <n v="3811"/>
    <x v="3806"/>
    <x v="3809"/>
    <x v="49"/>
    <x v="2469"/>
    <x v="0"/>
    <x v="1"/>
    <s v="GBP"/>
    <n v="1464692400"/>
    <n v="1461769373"/>
    <b v="0"/>
    <x v="10"/>
    <b v="1"/>
    <s v="theater/plays"/>
    <n v="3.3"/>
    <x v="2823"/>
    <x v="1"/>
    <x v="6"/>
  </r>
  <r>
    <n v="3812"/>
    <x v="3807"/>
    <x v="3810"/>
    <x v="13"/>
    <x v="1539"/>
    <x v="0"/>
    <x v="5"/>
    <s v="CAD"/>
    <n v="1433131140"/>
    <n v="1429120908"/>
    <b v="0"/>
    <x v="202"/>
    <b v="1"/>
    <s v="theater/plays"/>
    <n v="1.0954999999999999"/>
    <x v="2824"/>
    <x v="1"/>
    <x v="6"/>
  </r>
  <r>
    <n v="3813"/>
    <x v="3808"/>
    <x v="3811"/>
    <x v="190"/>
    <x v="2470"/>
    <x v="0"/>
    <x v="0"/>
    <s v="USD"/>
    <n v="1465940580"/>
    <n v="1462603021"/>
    <b v="0"/>
    <x v="74"/>
    <b v="1"/>
    <s v="theater/plays"/>
    <n v="1.0095190476190474"/>
    <x v="2825"/>
    <x v="1"/>
    <x v="6"/>
  </r>
  <r>
    <n v="3814"/>
    <x v="3809"/>
    <x v="3812"/>
    <x v="15"/>
    <x v="2083"/>
    <x v="0"/>
    <x v="0"/>
    <s v="USD"/>
    <n v="1427860740"/>
    <n v="1424727712"/>
    <b v="0"/>
    <x v="69"/>
    <b v="1"/>
    <s v="theater/plays"/>
    <n v="1.4013333333333333"/>
    <x v="2826"/>
    <x v="1"/>
    <x v="6"/>
  </r>
  <r>
    <n v="3815"/>
    <x v="3810"/>
    <x v="3813"/>
    <x v="28"/>
    <x v="2471"/>
    <x v="0"/>
    <x v="1"/>
    <s v="GBP"/>
    <n v="1440111600"/>
    <n v="1437545657"/>
    <b v="0"/>
    <x v="9"/>
    <b v="1"/>
    <s v="theater/plays"/>
    <n v="1.0000100000000001"/>
    <x v="2827"/>
    <x v="1"/>
    <x v="6"/>
  </r>
  <r>
    <n v="3816"/>
    <x v="3811"/>
    <x v="3814"/>
    <x v="15"/>
    <x v="2472"/>
    <x v="0"/>
    <x v="0"/>
    <s v="USD"/>
    <n v="1405614823"/>
    <n v="1403022823"/>
    <b v="0"/>
    <x v="77"/>
    <b v="1"/>
    <s v="theater/plays"/>
    <n v="1.19238"/>
    <x v="2828"/>
    <x v="1"/>
    <x v="6"/>
  </r>
  <r>
    <n v="3817"/>
    <x v="3812"/>
    <x v="3815"/>
    <x v="13"/>
    <x v="2473"/>
    <x v="0"/>
    <x v="0"/>
    <s v="USD"/>
    <n v="1445659140"/>
    <n v="1444236216"/>
    <b v="0"/>
    <x v="9"/>
    <b v="1"/>
    <s v="theater/plays"/>
    <n v="1.0725"/>
    <x v="2829"/>
    <x v="1"/>
    <x v="6"/>
  </r>
  <r>
    <n v="3818"/>
    <x v="3813"/>
    <x v="3816"/>
    <x v="49"/>
    <x v="365"/>
    <x v="0"/>
    <x v="0"/>
    <s v="USD"/>
    <n v="1426187582"/>
    <n v="1423599182"/>
    <b v="0"/>
    <x v="73"/>
    <b v="1"/>
    <s v="theater/plays"/>
    <n v="2.2799999999999998"/>
    <x v="2830"/>
    <x v="1"/>
    <x v="6"/>
  </r>
  <r>
    <n v="3819"/>
    <x v="3814"/>
    <x v="3705"/>
    <x v="28"/>
    <x v="2474"/>
    <x v="0"/>
    <x v="0"/>
    <s v="USD"/>
    <n v="1437166920"/>
    <n v="1435554104"/>
    <b v="0"/>
    <x v="55"/>
    <b v="1"/>
    <s v="theater/plays"/>
    <n v="1.0640000000000001"/>
    <x v="2831"/>
    <x v="1"/>
    <x v="6"/>
  </r>
  <r>
    <n v="3820"/>
    <x v="3815"/>
    <x v="3817"/>
    <x v="43"/>
    <x v="357"/>
    <x v="0"/>
    <x v="1"/>
    <s v="GBP"/>
    <n v="1436110717"/>
    <n v="1433518717"/>
    <b v="0"/>
    <x v="9"/>
    <b v="1"/>
    <s v="theater/plays"/>
    <n v="1.4333333333333333"/>
    <x v="2832"/>
    <x v="1"/>
    <x v="6"/>
  </r>
  <r>
    <n v="3821"/>
    <x v="3816"/>
    <x v="3818"/>
    <x v="8"/>
    <x v="2475"/>
    <x v="0"/>
    <x v="0"/>
    <s v="USD"/>
    <n v="1451881207"/>
    <n v="1449116407"/>
    <b v="0"/>
    <x v="67"/>
    <b v="1"/>
    <s v="theater/plays"/>
    <n v="1.0454285714285714"/>
    <x v="2833"/>
    <x v="1"/>
    <x v="6"/>
  </r>
  <r>
    <n v="3822"/>
    <x v="3817"/>
    <x v="3819"/>
    <x v="10"/>
    <x v="2476"/>
    <x v="0"/>
    <x v="12"/>
    <s v="EUR"/>
    <n v="1453244340"/>
    <n v="1448136417"/>
    <b v="0"/>
    <x v="88"/>
    <b v="1"/>
    <s v="theater/plays"/>
    <n v="1.1002000000000001"/>
    <x v="2834"/>
    <x v="1"/>
    <x v="6"/>
  </r>
  <r>
    <n v="3823"/>
    <x v="3818"/>
    <x v="3820"/>
    <x v="30"/>
    <x v="2477"/>
    <x v="0"/>
    <x v="0"/>
    <s v="USD"/>
    <n v="1437364740"/>
    <n v="1434405044"/>
    <b v="0"/>
    <x v="14"/>
    <b v="1"/>
    <s v="theater/plays"/>
    <n v="1.06"/>
    <x v="2835"/>
    <x v="1"/>
    <x v="6"/>
  </r>
  <r>
    <n v="3824"/>
    <x v="3819"/>
    <x v="3821"/>
    <x v="49"/>
    <x v="795"/>
    <x v="0"/>
    <x v="1"/>
    <s v="GBP"/>
    <n v="1470058860"/>
    <n v="1469026903"/>
    <b v="0"/>
    <x v="63"/>
    <b v="1"/>
    <s v="theater/plays"/>
    <n v="1.08"/>
    <x v="2836"/>
    <x v="1"/>
    <x v="6"/>
  </r>
  <r>
    <n v="3825"/>
    <x v="3820"/>
    <x v="3822"/>
    <x v="10"/>
    <x v="2478"/>
    <x v="0"/>
    <x v="0"/>
    <s v="USD"/>
    <n v="1434505214"/>
    <n v="1432690814"/>
    <b v="0"/>
    <x v="72"/>
    <b v="1"/>
    <s v="theater/plays"/>
    <n v="1.0542"/>
    <x v="2837"/>
    <x v="1"/>
    <x v="6"/>
  </r>
  <r>
    <n v="3826"/>
    <x v="3821"/>
    <x v="3823"/>
    <x v="20"/>
    <x v="526"/>
    <x v="0"/>
    <x v="1"/>
    <s v="GBP"/>
    <n v="1430993394"/>
    <n v="1428401394"/>
    <b v="0"/>
    <x v="55"/>
    <b v="1"/>
    <s v="theater/plays"/>
    <n v="1.1916666666666667"/>
    <x v="446"/>
    <x v="1"/>
    <x v="6"/>
  </r>
  <r>
    <n v="3827"/>
    <x v="3822"/>
    <x v="3824"/>
    <x v="9"/>
    <x v="2479"/>
    <x v="0"/>
    <x v="1"/>
    <s v="GBP"/>
    <n v="1427414400"/>
    <n v="1422656201"/>
    <b v="0"/>
    <x v="71"/>
    <b v="1"/>
    <s v="theater/plays"/>
    <n v="1.5266666666666666"/>
    <x v="2838"/>
    <x v="1"/>
    <x v="6"/>
  </r>
  <r>
    <n v="3828"/>
    <x v="3823"/>
    <x v="3825"/>
    <x v="10"/>
    <x v="97"/>
    <x v="0"/>
    <x v="0"/>
    <s v="USD"/>
    <n v="1420033187"/>
    <n v="1414845587"/>
    <b v="0"/>
    <x v="33"/>
    <b v="1"/>
    <s v="theater/plays"/>
    <n v="1"/>
    <x v="2839"/>
    <x v="1"/>
    <x v="6"/>
  </r>
  <r>
    <n v="3829"/>
    <x v="3824"/>
    <x v="3826"/>
    <x v="2"/>
    <x v="2480"/>
    <x v="0"/>
    <x v="0"/>
    <s v="USD"/>
    <n v="1472676371"/>
    <n v="1470948371"/>
    <b v="0"/>
    <x v="22"/>
    <b v="1"/>
    <s v="theater/plays"/>
    <n v="1.002"/>
    <x v="2840"/>
    <x v="1"/>
    <x v="6"/>
  </r>
  <r>
    <n v="3830"/>
    <x v="3825"/>
    <x v="3827"/>
    <x v="213"/>
    <x v="1175"/>
    <x v="0"/>
    <x v="0"/>
    <s v="USD"/>
    <n v="1464371211"/>
    <n v="1463161611"/>
    <b v="0"/>
    <x v="83"/>
    <b v="1"/>
    <s v="theater/plays"/>
    <n v="2.25"/>
    <x v="766"/>
    <x v="1"/>
    <x v="6"/>
  </r>
  <r>
    <n v="3831"/>
    <x v="3826"/>
    <x v="3828"/>
    <x v="2"/>
    <x v="2481"/>
    <x v="0"/>
    <x v="0"/>
    <s v="USD"/>
    <n v="1415222545"/>
    <n v="1413404545"/>
    <b v="0"/>
    <x v="82"/>
    <b v="1"/>
    <s v="theater/plays"/>
    <n v="1.0602199999999999"/>
    <x v="2841"/>
    <x v="1"/>
    <x v="6"/>
  </r>
  <r>
    <n v="3832"/>
    <x v="3827"/>
    <x v="3829"/>
    <x v="38"/>
    <x v="2482"/>
    <x v="0"/>
    <x v="0"/>
    <s v="USD"/>
    <n v="1455936335"/>
    <n v="1452048335"/>
    <b v="0"/>
    <x v="82"/>
    <b v="1"/>
    <s v="theater/plays"/>
    <n v="1.0466666666666666"/>
    <x v="2842"/>
    <x v="1"/>
    <x v="6"/>
  </r>
  <r>
    <n v="3833"/>
    <x v="3828"/>
    <x v="3830"/>
    <x v="38"/>
    <x v="2483"/>
    <x v="0"/>
    <x v="5"/>
    <s v="CAD"/>
    <n v="1417460940"/>
    <n v="1416516972"/>
    <b v="0"/>
    <x v="9"/>
    <b v="1"/>
    <s v="theater/plays"/>
    <n v="1.1666666666666667"/>
    <x v="2843"/>
    <x v="1"/>
    <x v="6"/>
  </r>
  <r>
    <n v="3834"/>
    <x v="3829"/>
    <x v="3831"/>
    <x v="9"/>
    <x v="2484"/>
    <x v="0"/>
    <x v="1"/>
    <s v="GBP"/>
    <n v="1434624067"/>
    <n v="1432032067"/>
    <b v="0"/>
    <x v="7"/>
    <b v="1"/>
    <s v="theater/plays"/>
    <n v="1.0903333333333334"/>
    <x v="2844"/>
    <x v="1"/>
    <x v="6"/>
  </r>
  <r>
    <n v="3835"/>
    <x v="3830"/>
    <x v="3832"/>
    <x v="48"/>
    <x v="1002"/>
    <x v="0"/>
    <x v="1"/>
    <s v="GBP"/>
    <n v="1461278208"/>
    <n v="1459463808"/>
    <b v="0"/>
    <x v="22"/>
    <b v="1"/>
    <s v="theater/plays"/>
    <n v="1.6"/>
    <x v="379"/>
    <x v="1"/>
    <x v="6"/>
  </r>
  <r>
    <n v="3836"/>
    <x v="3831"/>
    <x v="3833"/>
    <x v="134"/>
    <x v="72"/>
    <x v="0"/>
    <x v="0"/>
    <s v="USD"/>
    <n v="1470197340"/>
    <n v="1467497652"/>
    <b v="0"/>
    <x v="25"/>
    <b v="1"/>
    <s v="theater/plays"/>
    <n v="1.125"/>
    <x v="2845"/>
    <x v="1"/>
    <x v="6"/>
  </r>
  <r>
    <n v="3837"/>
    <x v="3832"/>
    <x v="3834"/>
    <x v="13"/>
    <x v="2485"/>
    <x v="0"/>
    <x v="1"/>
    <s v="GBP"/>
    <n v="1435947758"/>
    <n v="1432837358"/>
    <b v="0"/>
    <x v="57"/>
    <b v="1"/>
    <s v="theater/plays"/>
    <n v="1.0209999999999999"/>
    <x v="2846"/>
    <x v="1"/>
    <x v="6"/>
  </r>
  <r>
    <n v="3838"/>
    <x v="3833"/>
    <x v="3835"/>
    <x v="57"/>
    <x v="2486"/>
    <x v="0"/>
    <x v="11"/>
    <s v="SEK"/>
    <n v="1432314209"/>
    <n v="1429722209"/>
    <b v="0"/>
    <x v="61"/>
    <b v="1"/>
    <s v="theater/plays"/>
    <n v="1.00824"/>
    <x v="2847"/>
    <x v="1"/>
    <x v="6"/>
  </r>
  <r>
    <n v="3839"/>
    <x v="3834"/>
    <x v="3836"/>
    <x v="13"/>
    <x v="874"/>
    <x v="0"/>
    <x v="0"/>
    <s v="USD"/>
    <n v="1438226724"/>
    <n v="1433042724"/>
    <b v="0"/>
    <x v="58"/>
    <b v="1"/>
    <s v="theater/plays"/>
    <n v="1.0125"/>
    <x v="2848"/>
    <x v="1"/>
    <x v="6"/>
  </r>
  <r>
    <n v="3840"/>
    <x v="3835"/>
    <x v="3837"/>
    <x v="332"/>
    <x v="654"/>
    <x v="0"/>
    <x v="1"/>
    <s v="GBP"/>
    <n v="1459180229"/>
    <n v="1457023829"/>
    <b v="0"/>
    <x v="83"/>
    <b v="1"/>
    <s v="theater/plays"/>
    <n v="65"/>
    <x v="94"/>
    <x v="1"/>
    <x v="6"/>
  </r>
  <r>
    <n v="3841"/>
    <x v="3836"/>
    <x v="3838"/>
    <x v="3"/>
    <x v="2487"/>
    <x v="2"/>
    <x v="0"/>
    <s v="USD"/>
    <n v="1405882287"/>
    <n v="1400698287"/>
    <b v="1"/>
    <x v="69"/>
    <b v="0"/>
    <s v="theater/plays"/>
    <n v="8.72E-2"/>
    <x v="2849"/>
    <x v="1"/>
    <x v="6"/>
  </r>
  <r>
    <n v="3842"/>
    <x v="3837"/>
    <x v="3839"/>
    <x v="10"/>
    <x v="2488"/>
    <x v="2"/>
    <x v="1"/>
    <s v="GBP"/>
    <n v="1399809052"/>
    <n v="1397217052"/>
    <b v="1"/>
    <x v="23"/>
    <b v="0"/>
    <s v="theater/plays"/>
    <n v="0.21940000000000001"/>
    <x v="2850"/>
    <x v="1"/>
    <x v="6"/>
  </r>
  <r>
    <n v="3843"/>
    <x v="3838"/>
    <x v="3840"/>
    <x v="10"/>
    <x v="2489"/>
    <x v="2"/>
    <x v="0"/>
    <s v="USD"/>
    <n v="1401587064"/>
    <n v="1399427064"/>
    <b v="1"/>
    <x v="10"/>
    <b v="0"/>
    <s v="theater/plays"/>
    <n v="0.21299999999999999"/>
    <x v="2851"/>
    <x v="1"/>
    <x v="6"/>
  </r>
  <r>
    <n v="3844"/>
    <x v="3839"/>
    <x v="3841"/>
    <x v="336"/>
    <x v="2490"/>
    <x v="2"/>
    <x v="0"/>
    <s v="USD"/>
    <n v="1401778740"/>
    <n v="1399474134"/>
    <b v="1"/>
    <x v="133"/>
    <b v="0"/>
    <s v="theater/plays"/>
    <n v="0.41489795918367345"/>
    <x v="2852"/>
    <x v="1"/>
    <x v="6"/>
  </r>
  <r>
    <n v="3845"/>
    <x v="3840"/>
    <x v="3842"/>
    <x v="79"/>
    <x v="2491"/>
    <x v="2"/>
    <x v="0"/>
    <s v="USD"/>
    <n v="1443711774"/>
    <n v="1441119774"/>
    <b v="1"/>
    <x v="8"/>
    <b v="0"/>
    <s v="theater/plays"/>
    <n v="2.1049999999999999E-2"/>
    <x v="2853"/>
    <x v="1"/>
    <x v="6"/>
  </r>
  <r>
    <n v="3846"/>
    <x v="3841"/>
    <x v="3843"/>
    <x v="39"/>
    <x v="2492"/>
    <x v="2"/>
    <x v="0"/>
    <s v="USD"/>
    <n v="1412405940"/>
    <n v="1409721542"/>
    <b v="1"/>
    <x v="22"/>
    <b v="0"/>
    <s v="theater/plays"/>
    <n v="2.7E-2"/>
    <x v="2854"/>
    <x v="1"/>
    <x v="6"/>
  </r>
  <r>
    <n v="3847"/>
    <x v="3842"/>
    <x v="3844"/>
    <x v="124"/>
    <x v="1230"/>
    <x v="2"/>
    <x v="0"/>
    <s v="USD"/>
    <n v="1437283391"/>
    <n v="1433395391"/>
    <b v="1"/>
    <x v="82"/>
    <b v="0"/>
    <s v="theater/plays"/>
    <n v="0.16161904761904761"/>
    <x v="2855"/>
    <x v="1"/>
    <x v="6"/>
  </r>
  <r>
    <n v="3848"/>
    <x v="3843"/>
    <x v="3845"/>
    <x v="93"/>
    <x v="2493"/>
    <x v="2"/>
    <x v="0"/>
    <s v="USD"/>
    <n v="1445196989"/>
    <n v="1442604989"/>
    <b v="1"/>
    <x v="68"/>
    <b v="0"/>
    <s v="theater/plays"/>
    <n v="0.16376923076923078"/>
    <x v="2856"/>
    <x v="1"/>
    <x v="6"/>
  </r>
  <r>
    <n v="3849"/>
    <x v="3844"/>
    <x v="3846"/>
    <x v="11"/>
    <x v="2494"/>
    <x v="2"/>
    <x v="12"/>
    <s v="EUR"/>
    <n v="1434047084"/>
    <n v="1431455084"/>
    <b v="1"/>
    <x v="33"/>
    <b v="0"/>
    <s v="theater/plays"/>
    <n v="7.0433333333333334E-2"/>
    <x v="2857"/>
    <x v="1"/>
    <x v="6"/>
  </r>
  <r>
    <n v="3850"/>
    <x v="3845"/>
    <x v="3847"/>
    <x v="28"/>
    <x v="2495"/>
    <x v="2"/>
    <x v="0"/>
    <s v="USD"/>
    <n v="1420081143"/>
    <n v="1417489143"/>
    <b v="1"/>
    <x v="80"/>
    <b v="0"/>
    <s v="theater/plays"/>
    <n v="3.7999999999999999E-2"/>
    <x v="2858"/>
    <x v="1"/>
    <x v="6"/>
  </r>
  <r>
    <n v="3851"/>
    <x v="3846"/>
    <x v="3848"/>
    <x v="30"/>
    <x v="1483"/>
    <x v="2"/>
    <x v="1"/>
    <s v="GBP"/>
    <n v="1437129179"/>
    <n v="1434537179"/>
    <b v="1"/>
    <x v="54"/>
    <b v="0"/>
    <s v="theater/plays"/>
    <n v="0.34079999999999999"/>
    <x v="2859"/>
    <x v="1"/>
    <x v="6"/>
  </r>
  <r>
    <n v="3852"/>
    <x v="3847"/>
    <x v="3849"/>
    <x v="3"/>
    <x v="170"/>
    <x v="2"/>
    <x v="0"/>
    <s v="USD"/>
    <n v="1427427276"/>
    <n v="1425270876"/>
    <b v="0"/>
    <x v="84"/>
    <b v="0"/>
    <s v="theater/plays"/>
    <n v="2E-3"/>
    <x v="119"/>
    <x v="1"/>
    <x v="6"/>
  </r>
  <r>
    <n v="3853"/>
    <x v="3848"/>
    <x v="3850"/>
    <x v="57"/>
    <x v="375"/>
    <x v="2"/>
    <x v="0"/>
    <s v="USD"/>
    <n v="1409602178"/>
    <n v="1406578178"/>
    <b v="0"/>
    <x v="84"/>
    <b v="0"/>
    <s v="theater/plays"/>
    <n v="2.5999999999999998E-4"/>
    <x v="31"/>
    <x v="1"/>
    <x v="6"/>
  </r>
  <r>
    <n v="3854"/>
    <x v="3849"/>
    <x v="3851"/>
    <x v="34"/>
    <x v="2496"/>
    <x v="2"/>
    <x v="0"/>
    <s v="USD"/>
    <n v="1431206058"/>
    <n v="1428614058"/>
    <b v="0"/>
    <x v="9"/>
    <b v="0"/>
    <s v="theater/plays"/>
    <n v="0.16254545454545455"/>
    <x v="2860"/>
    <x v="1"/>
    <x v="6"/>
  </r>
  <r>
    <n v="3855"/>
    <x v="3850"/>
    <x v="3852"/>
    <x v="28"/>
    <x v="379"/>
    <x v="2"/>
    <x v="0"/>
    <s v="USD"/>
    <n v="1427408271"/>
    <n v="1424819871"/>
    <b v="0"/>
    <x v="29"/>
    <b v="0"/>
    <s v="theater/plays"/>
    <n v="2.5000000000000001E-2"/>
    <x v="384"/>
    <x v="1"/>
    <x v="6"/>
  </r>
  <r>
    <n v="3856"/>
    <x v="3851"/>
    <x v="3853"/>
    <x v="10"/>
    <x v="116"/>
    <x v="2"/>
    <x v="0"/>
    <s v="USD"/>
    <n v="1425833403"/>
    <n v="1423245003"/>
    <b v="0"/>
    <x v="29"/>
    <b v="0"/>
    <s v="theater/plays"/>
    <n v="2.0000000000000001E-4"/>
    <x v="120"/>
    <x v="1"/>
    <x v="6"/>
  </r>
  <r>
    <n v="3857"/>
    <x v="3852"/>
    <x v="3854"/>
    <x v="10"/>
    <x v="92"/>
    <x v="2"/>
    <x v="0"/>
    <s v="USD"/>
    <n v="1406913120"/>
    <n v="1404927690"/>
    <b v="0"/>
    <x v="80"/>
    <b v="0"/>
    <s v="theater/plays"/>
    <n v="5.1999999999999998E-2"/>
    <x v="178"/>
    <x v="1"/>
    <x v="6"/>
  </r>
  <r>
    <n v="3858"/>
    <x v="3853"/>
    <x v="3855"/>
    <x v="2"/>
    <x v="115"/>
    <x v="2"/>
    <x v="1"/>
    <s v="GBP"/>
    <n v="1432328400"/>
    <n v="1430734844"/>
    <b v="0"/>
    <x v="29"/>
    <b v="0"/>
    <s v="theater/plays"/>
    <n v="0.02"/>
    <x v="119"/>
    <x v="1"/>
    <x v="6"/>
  </r>
  <r>
    <n v="3859"/>
    <x v="3854"/>
    <x v="3856"/>
    <x v="30"/>
    <x v="116"/>
    <x v="2"/>
    <x v="0"/>
    <s v="USD"/>
    <n v="1403730000"/>
    <n v="1401485207"/>
    <b v="0"/>
    <x v="29"/>
    <b v="0"/>
    <s v="theater/plays"/>
    <n v="4.0000000000000002E-4"/>
    <x v="120"/>
    <x v="1"/>
    <x v="6"/>
  </r>
  <r>
    <n v="3860"/>
    <x v="3855"/>
    <x v="3857"/>
    <x v="12"/>
    <x v="848"/>
    <x v="2"/>
    <x v="0"/>
    <s v="USD"/>
    <n v="1407858710"/>
    <n v="1405266710"/>
    <b v="0"/>
    <x v="62"/>
    <b v="0"/>
    <s v="theater/plays"/>
    <n v="0.17666666666666667"/>
    <x v="2861"/>
    <x v="1"/>
    <x v="6"/>
  </r>
  <r>
    <n v="3861"/>
    <x v="3856"/>
    <x v="3858"/>
    <x v="13"/>
    <x v="173"/>
    <x v="2"/>
    <x v="0"/>
    <s v="USD"/>
    <n v="1415828820"/>
    <n v="1412258977"/>
    <b v="0"/>
    <x v="29"/>
    <b v="0"/>
    <s v="theater/plays"/>
    <n v="0.05"/>
    <x v="101"/>
    <x v="1"/>
    <x v="6"/>
  </r>
  <r>
    <n v="3862"/>
    <x v="3857"/>
    <x v="3859"/>
    <x v="51"/>
    <x v="116"/>
    <x v="2"/>
    <x v="0"/>
    <s v="USD"/>
    <n v="1473699540"/>
    <n v="1472451356"/>
    <b v="0"/>
    <x v="29"/>
    <b v="0"/>
    <s v="theater/plays"/>
    <n v="1.3333333333333334E-4"/>
    <x v="120"/>
    <x v="1"/>
    <x v="6"/>
  </r>
  <r>
    <n v="3863"/>
    <x v="3858"/>
    <x v="3860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x v="3859"/>
    <x v="3861"/>
    <x v="10"/>
    <x v="177"/>
    <x v="2"/>
    <x v="0"/>
    <s v="USD"/>
    <n v="1447799054"/>
    <n v="1445203454"/>
    <b v="0"/>
    <x v="83"/>
    <b v="0"/>
    <s v="theater/plays"/>
    <n v="1.2E-2"/>
    <x v="135"/>
    <x v="1"/>
    <x v="6"/>
  </r>
  <r>
    <n v="3865"/>
    <x v="3860"/>
    <x v="3862"/>
    <x v="425"/>
    <x v="1084"/>
    <x v="2"/>
    <x v="5"/>
    <s v="CAD"/>
    <n v="1409376600"/>
    <n v="1405957098"/>
    <b v="0"/>
    <x v="25"/>
    <b v="0"/>
    <s v="theater/plays"/>
    <n v="0.26937422295897223"/>
    <x v="2521"/>
    <x v="1"/>
    <x v="6"/>
  </r>
  <r>
    <n v="3866"/>
    <x v="3861"/>
    <x v="3863"/>
    <x v="13"/>
    <x v="143"/>
    <x v="2"/>
    <x v="0"/>
    <s v="USD"/>
    <n v="1458703740"/>
    <n v="1454453021"/>
    <b v="0"/>
    <x v="84"/>
    <b v="0"/>
    <s v="theater/plays"/>
    <n v="5.4999999999999997E-3"/>
    <x v="148"/>
    <x v="1"/>
    <x v="6"/>
  </r>
  <r>
    <n v="3867"/>
    <x v="3862"/>
    <x v="3864"/>
    <x v="13"/>
    <x v="2345"/>
    <x v="2"/>
    <x v="0"/>
    <s v="USD"/>
    <n v="1466278339"/>
    <n v="1463686339"/>
    <b v="0"/>
    <x v="81"/>
    <b v="0"/>
    <s v="theater/plays"/>
    <n v="0.1255"/>
    <x v="2862"/>
    <x v="1"/>
    <x v="6"/>
  </r>
  <r>
    <n v="3868"/>
    <x v="3863"/>
    <x v="3865"/>
    <x v="10"/>
    <x v="115"/>
    <x v="1"/>
    <x v="1"/>
    <s v="GBP"/>
    <n v="1410191405"/>
    <n v="1408031405"/>
    <b v="0"/>
    <x v="29"/>
    <b v="0"/>
    <s v="theater/musical"/>
    <n v="2E-3"/>
    <x v="119"/>
    <x v="1"/>
    <x v="40"/>
  </r>
  <r>
    <n v="3869"/>
    <x v="3864"/>
    <x v="3866"/>
    <x v="426"/>
    <x v="2497"/>
    <x v="1"/>
    <x v="0"/>
    <s v="USD"/>
    <n v="1426302660"/>
    <n v="1423761792"/>
    <b v="0"/>
    <x v="41"/>
    <b v="0"/>
    <s v="theater/musical"/>
    <n v="3.44748684310884E-2"/>
    <x v="2863"/>
    <x v="1"/>
    <x v="40"/>
  </r>
  <r>
    <n v="3870"/>
    <x v="3865"/>
    <x v="3867"/>
    <x v="3"/>
    <x v="646"/>
    <x v="1"/>
    <x v="0"/>
    <s v="USD"/>
    <n v="1404360478"/>
    <n v="1401768478"/>
    <b v="0"/>
    <x v="73"/>
    <b v="0"/>
    <s v="theater/musical"/>
    <n v="0.15"/>
    <x v="1876"/>
    <x v="1"/>
    <x v="40"/>
  </r>
  <r>
    <n v="3871"/>
    <x v="3866"/>
    <x v="3868"/>
    <x v="15"/>
    <x v="130"/>
    <x v="1"/>
    <x v="0"/>
    <s v="USD"/>
    <n v="1490809450"/>
    <n v="1485629050"/>
    <b v="0"/>
    <x v="83"/>
    <b v="0"/>
    <s v="theater/musical"/>
    <n v="2.6666666666666668E-2"/>
    <x v="140"/>
    <x v="1"/>
    <x v="40"/>
  </r>
  <r>
    <n v="3872"/>
    <x v="3867"/>
    <x v="3869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x v="3868"/>
    <x v="3870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x v="3869"/>
    <x v="3871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x v="3870"/>
    <x v="3872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x v="3871"/>
    <x v="3873"/>
    <x v="195"/>
    <x v="2498"/>
    <x v="1"/>
    <x v="1"/>
    <s v="GBP"/>
    <n v="1454425128"/>
    <n v="1451833128"/>
    <b v="0"/>
    <x v="67"/>
    <b v="0"/>
    <s v="theater/musical"/>
    <n v="0.52794871794871789"/>
    <x v="2864"/>
    <x v="1"/>
    <x v="40"/>
  </r>
  <r>
    <n v="3877"/>
    <x v="3872"/>
    <x v="3874"/>
    <x v="31"/>
    <x v="2499"/>
    <x v="1"/>
    <x v="0"/>
    <s v="USD"/>
    <n v="1481213752"/>
    <n v="1478621752"/>
    <b v="0"/>
    <x v="25"/>
    <b v="0"/>
    <s v="theater/musical"/>
    <n v="4.9639999999999997E-2"/>
    <x v="2865"/>
    <x v="1"/>
    <x v="40"/>
  </r>
  <r>
    <n v="3878"/>
    <x v="3873"/>
    <x v="3875"/>
    <x v="102"/>
    <x v="115"/>
    <x v="1"/>
    <x v="0"/>
    <s v="USD"/>
    <n v="1435636740"/>
    <n v="1433014746"/>
    <b v="0"/>
    <x v="29"/>
    <b v="0"/>
    <s v="theater/musical"/>
    <n v="5.5555555555555556E-4"/>
    <x v="119"/>
    <x v="1"/>
    <x v="40"/>
  </r>
  <r>
    <n v="3879"/>
    <x v="3874"/>
    <x v="3876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x v="3875"/>
    <x v="3877"/>
    <x v="51"/>
    <x v="1255"/>
    <x v="1"/>
    <x v="1"/>
    <s v="GBP"/>
    <n v="1406761200"/>
    <n v="1403724820"/>
    <b v="0"/>
    <x v="57"/>
    <b v="0"/>
    <s v="theater/musical"/>
    <n v="0.13066666666666665"/>
    <x v="2866"/>
    <x v="1"/>
    <x v="40"/>
  </r>
  <r>
    <n v="3881"/>
    <x v="3876"/>
    <x v="3878"/>
    <x v="2"/>
    <x v="379"/>
    <x v="1"/>
    <x v="0"/>
    <s v="USD"/>
    <n v="1487550399"/>
    <n v="1484958399"/>
    <b v="0"/>
    <x v="29"/>
    <b v="0"/>
    <s v="theater/musical"/>
    <n v="0.05"/>
    <x v="384"/>
    <x v="1"/>
    <x v="40"/>
  </r>
  <r>
    <n v="3882"/>
    <x v="3877"/>
    <x v="3879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x v="3878"/>
    <x v="3880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x v="3879"/>
    <x v="3881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x v="3880"/>
    <x v="3882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x v="3881"/>
    <x v="3883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x v="3882"/>
    <x v="3884"/>
    <x v="13"/>
    <x v="428"/>
    <x v="1"/>
    <x v="0"/>
    <s v="USD"/>
    <n v="1430517600"/>
    <n v="1426538129"/>
    <b v="0"/>
    <x v="84"/>
    <b v="0"/>
    <s v="theater/musical"/>
    <n v="1.7500000000000002E-2"/>
    <x v="844"/>
    <x v="1"/>
    <x v="40"/>
  </r>
  <r>
    <n v="3888"/>
    <x v="3883"/>
    <x v="3885"/>
    <x v="13"/>
    <x v="2500"/>
    <x v="2"/>
    <x v="1"/>
    <s v="GBP"/>
    <n v="1488114358"/>
    <n v="1485522358"/>
    <b v="0"/>
    <x v="25"/>
    <b v="0"/>
    <s v="theater/plays"/>
    <n v="0.27100000000000002"/>
    <x v="2867"/>
    <x v="1"/>
    <x v="6"/>
  </r>
  <r>
    <n v="3889"/>
    <x v="3884"/>
    <x v="3886"/>
    <x v="6"/>
    <x v="1497"/>
    <x v="2"/>
    <x v="0"/>
    <s v="USD"/>
    <n v="1420413960"/>
    <n v="1417651630"/>
    <b v="0"/>
    <x v="82"/>
    <b v="0"/>
    <s v="theater/plays"/>
    <n v="1.4749999999999999E-2"/>
    <x v="2868"/>
    <x v="1"/>
    <x v="6"/>
  </r>
  <r>
    <n v="3890"/>
    <x v="3885"/>
    <x v="3887"/>
    <x v="36"/>
    <x v="2501"/>
    <x v="2"/>
    <x v="0"/>
    <s v="USD"/>
    <n v="1439662344"/>
    <n v="1434478344"/>
    <b v="0"/>
    <x v="22"/>
    <b v="0"/>
    <s v="theater/plays"/>
    <n v="0.16826666666666668"/>
    <x v="2869"/>
    <x v="1"/>
    <x v="6"/>
  </r>
  <r>
    <n v="3891"/>
    <x v="3886"/>
    <x v="3888"/>
    <x v="134"/>
    <x v="92"/>
    <x v="2"/>
    <x v="0"/>
    <s v="USD"/>
    <n v="1427086740"/>
    <n v="1424488244"/>
    <b v="0"/>
    <x v="63"/>
    <b v="0"/>
    <s v="theater/plays"/>
    <n v="0.32500000000000001"/>
    <x v="2351"/>
    <x v="1"/>
    <x v="6"/>
  </r>
  <r>
    <n v="3892"/>
    <x v="3887"/>
    <x v="3889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x v="3888"/>
    <x v="3890"/>
    <x v="63"/>
    <x v="2502"/>
    <x v="2"/>
    <x v="0"/>
    <s v="USD"/>
    <n v="1404194400"/>
    <n v="1400600840"/>
    <b v="0"/>
    <x v="87"/>
    <b v="0"/>
    <s v="theater/plays"/>
    <n v="0.2155"/>
    <x v="2870"/>
    <x v="1"/>
    <x v="6"/>
  </r>
  <r>
    <n v="3894"/>
    <x v="3889"/>
    <x v="3891"/>
    <x v="36"/>
    <x v="624"/>
    <x v="2"/>
    <x v="0"/>
    <s v="USD"/>
    <n v="1481000340"/>
    <n v="1478386812"/>
    <b v="0"/>
    <x v="202"/>
    <b v="0"/>
    <s v="theater/plays"/>
    <n v="3.4666666666666665E-2"/>
    <x v="1331"/>
    <x v="1"/>
    <x v="6"/>
  </r>
  <r>
    <n v="3895"/>
    <x v="3890"/>
    <x v="3892"/>
    <x v="28"/>
    <x v="155"/>
    <x v="2"/>
    <x v="0"/>
    <s v="USD"/>
    <n v="1425103218"/>
    <n v="1422424818"/>
    <b v="0"/>
    <x v="29"/>
    <b v="0"/>
    <s v="theater/plays"/>
    <n v="0.05"/>
    <x v="73"/>
    <x v="1"/>
    <x v="6"/>
  </r>
  <r>
    <n v="3896"/>
    <x v="3891"/>
    <x v="3893"/>
    <x v="183"/>
    <x v="575"/>
    <x v="2"/>
    <x v="0"/>
    <s v="USD"/>
    <n v="1402979778"/>
    <n v="1401770178"/>
    <b v="0"/>
    <x v="80"/>
    <b v="0"/>
    <s v="theater/plays"/>
    <n v="0.10625"/>
    <x v="665"/>
    <x v="1"/>
    <x v="6"/>
  </r>
  <r>
    <n v="3897"/>
    <x v="3892"/>
    <x v="3894"/>
    <x v="30"/>
    <x v="1901"/>
    <x v="2"/>
    <x v="4"/>
    <s v="NZD"/>
    <n v="1420750683"/>
    <n v="1418158683"/>
    <b v="0"/>
    <x v="73"/>
    <b v="0"/>
    <s v="theater/plays"/>
    <n v="0.17599999999999999"/>
    <x v="895"/>
    <x v="1"/>
    <x v="6"/>
  </r>
  <r>
    <n v="3898"/>
    <x v="3893"/>
    <x v="3895"/>
    <x v="30"/>
    <x v="552"/>
    <x v="2"/>
    <x v="1"/>
    <s v="GBP"/>
    <n v="1439827200"/>
    <n v="1436355270"/>
    <b v="0"/>
    <x v="38"/>
    <b v="0"/>
    <s v="theater/plays"/>
    <n v="0.3256"/>
    <x v="1337"/>
    <x v="1"/>
    <x v="6"/>
  </r>
  <r>
    <n v="3899"/>
    <x v="3894"/>
    <x v="3896"/>
    <x v="3"/>
    <x v="366"/>
    <x v="2"/>
    <x v="0"/>
    <s v="USD"/>
    <n v="1407868561"/>
    <n v="1406140561"/>
    <b v="0"/>
    <x v="84"/>
    <b v="0"/>
    <s v="theater/plays"/>
    <n v="1.2500000000000001E-2"/>
    <x v="372"/>
    <x v="1"/>
    <x v="6"/>
  </r>
  <r>
    <n v="3900"/>
    <x v="3895"/>
    <x v="3897"/>
    <x v="30"/>
    <x v="2503"/>
    <x v="2"/>
    <x v="0"/>
    <s v="USD"/>
    <n v="1433988791"/>
    <n v="1431396791"/>
    <b v="0"/>
    <x v="81"/>
    <b v="0"/>
    <s v="theater/plays"/>
    <n v="5.3999999999999999E-2"/>
    <x v="2871"/>
    <x v="1"/>
    <x v="6"/>
  </r>
  <r>
    <n v="3901"/>
    <x v="3896"/>
    <x v="3898"/>
    <x v="9"/>
    <x v="379"/>
    <x v="2"/>
    <x v="0"/>
    <s v="USD"/>
    <n v="1450554599"/>
    <n v="1447098599"/>
    <b v="0"/>
    <x v="29"/>
    <b v="0"/>
    <s v="theater/plays"/>
    <n v="8.3333333333333332E-3"/>
    <x v="384"/>
    <x v="1"/>
    <x v="6"/>
  </r>
  <r>
    <n v="3902"/>
    <x v="3897"/>
    <x v="3899"/>
    <x v="9"/>
    <x v="159"/>
    <x v="2"/>
    <x v="1"/>
    <s v="GBP"/>
    <n v="1479125642"/>
    <n v="1476962042"/>
    <b v="0"/>
    <x v="162"/>
    <b v="0"/>
    <s v="theater/plays"/>
    <n v="0.48833333333333334"/>
    <x v="2872"/>
    <x v="1"/>
    <x v="6"/>
  </r>
  <r>
    <n v="3903"/>
    <x v="3898"/>
    <x v="3900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x v="3899"/>
    <x v="3901"/>
    <x v="3"/>
    <x v="158"/>
    <x v="2"/>
    <x v="0"/>
    <s v="USD"/>
    <n v="1429074240"/>
    <n v="1427866200"/>
    <b v="0"/>
    <x v="84"/>
    <b v="0"/>
    <s v="theater/plays"/>
    <n v="2.9999999999999997E-4"/>
    <x v="1788"/>
    <x v="1"/>
    <x v="6"/>
  </r>
  <r>
    <n v="3905"/>
    <x v="3900"/>
    <x v="3902"/>
    <x v="15"/>
    <x v="2504"/>
    <x v="2"/>
    <x v="1"/>
    <s v="GBP"/>
    <n v="1434063600"/>
    <n v="1430405903"/>
    <b v="0"/>
    <x v="63"/>
    <b v="0"/>
    <s v="theater/plays"/>
    <n v="0.11533333333333333"/>
    <x v="2873"/>
    <x v="1"/>
    <x v="6"/>
  </r>
  <r>
    <n v="3906"/>
    <x v="3901"/>
    <x v="3903"/>
    <x v="15"/>
    <x v="2373"/>
    <x v="2"/>
    <x v="1"/>
    <s v="GBP"/>
    <n v="1435325100"/>
    <n v="1432072893"/>
    <b v="0"/>
    <x v="38"/>
    <b v="0"/>
    <s v="theater/plays"/>
    <n v="0.67333333333333334"/>
    <x v="2874"/>
    <x v="1"/>
    <x v="6"/>
  </r>
  <r>
    <n v="3907"/>
    <x v="3902"/>
    <x v="3904"/>
    <x v="28"/>
    <x v="358"/>
    <x v="2"/>
    <x v="0"/>
    <s v="USD"/>
    <n v="1414354080"/>
    <n v="1411587606"/>
    <b v="0"/>
    <x v="80"/>
    <b v="0"/>
    <s v="theater/plays"/>
    <n v="0.153"/>
    <x v="2875"/>
    <x v="1"/>
    <x v="6"/>
  </r>
  <r>
    <n v="3908"/>
    <x v="3903"/>
    <x v="3905"/>
    <x v="47"/>
    <x v="654"/>
    <x v="2"/>
    <x v="0"/>
    <s v="USD"/>
    <n v="1406603696"/>
    <n v="1405307696"/>
    <b v="0"/>
    <x v="80"/>
    <b v="0"/>
    <s v="theater/plays"/>
    <n v="8.666666666666667E-2"/>
    <x v="1862"/>
    <x v="1"/>
    <x v="6"/>
  </r>
  <r>
    <n v="3909"/>
    <x v="3904"/>
    <x v="3906"/>
    <x v="127"/>
    <x v="2503"/>
    <x v="2"/>
    <x v="0"/>
    <s v="USD"/>
    <n v="1410424642"/>
    <n v="1407832642"/>
    <b v="0"/>
    <x v="80"/>
    <b v="0"/>
    <s v="theater/plays"/>
    <n v="2.2499999999999998E-3"/>
    <x v="1209"/>
    <x v="1"/>
    <x v="6"/>
  </r>
  <r>
    <n v="3910"/>
    <x v="3905"/>
    <x v="3907"/>
    <x v="12"/>
    <x v="1935"/>
    <x v="2"/>
    <x v="0"/>
    <s v="USD"/>
    <n v="1441649397"/>
    <n v="1439057397"/>
    <b v="0"/>
    <x v="83"/>
    <b v="0"/>
    <s v="theater/plays"/>
    <n v="3.0833333333333334E-2"/>
    <x v="2876"/>
    <x v="1"/>
    <x v="6"/>
  </r>
  <r>
    <n v="3911"/>
    <x v="3906"/>
    <x v="3908"/>
    <x v="6"/>
    <x v="2505"/>
    <x v="2"/>
    <x v="0"/>
    <s v="USD"/>
    <n v="1417033777"/>
    <n v="1414438177"/>
    <b v="0"/>
    <x v="17"/>
    <b v="0"/>
    <s v="theater/plays"/>
    <n v="0.37412499999999999"/>
    <x v="2877"/>
    <x v="1"/>
    <x v="6"/>
  </r>
  <r>
    <n v="3912"/>
    <x v="3907"/>
    <x v="3909"/>
    <x v="36"/>
    <x v="116"/>
    <x v="2"/>
    <x v="0"/>
    <s v="USD"/>
    <n v="1429936500"/>
    <n v="1424759330"/>
    <b v="0"/>
    <x v="29"/>
    <b v="0"/>
    <s v="theater/plays"/>
    <n v="6.666666666666667E-5"/>
    <x v="120"/>
    <x v="1"/>
    <x v="6"/>
  </r>
  <r>
    <n v="3913"/>
    <x v="3908"/>
    <x v="3910"/>
    <x v="3"/>
    <x v="325"/>
    <x v="2"/>
    <x v="0"/>
    <s v="USD"/>
    <n v="1448863449"/>
    <n v="1446267849"/>
    <b v="0"/>
    <x v="63"/>
    <b v="0"/>
    <s v="theater/plays"/>
    <n v="0.1"/>
    <x v="2878"/>
    <x v="1"/>
    <x v="6"/>
  </r>
  <r>
    <n v="3914"/>
    <x v="3909"/>
    <x v="3911"/>
    <x v="30"/>
    <x v="711"/>
    <x v="2"/>
    <x v="1"/>
    <s v="GBP"/>
    <n v="1431298740"/>
    <n v="1429558756"/>
    <b v="0"/>
    <x v="74"/>
    <b v="0"/>
    <s v="theater/plays"/>
    <n v="0.36359999999999998"/>
    <x v="2417"/>
    <x v="1"/>
    <x v="6"/>
  </r>
  <r>
    <n v="3915"/>
    <x v="3910"/>
    <x v="3912"/>
    <x v="15"/>
    <x v="139"/>
    <x v="2"/>
    <x v="1"/>
    <s v="GBP"/>
    <n v="1464824309"/>
    <n v="1462232309"/>
    <b v="0"/>
    <x v="29"/>
    <b v="0"/>
    <s v="theater/plays"/>
    <n v="3.3333333333333335E-3"/>
    <x v="144"/>
    <x v="1"/>
    <x v="6"/>
  </r>
  <r>
    <n v="3916"/>
    <x v="3911"/>
    <x v="3913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x v="3912"/>
    <x v="3914"/>
    <x v="8"/>
    <x v="115"/>
    <x v="2"/>
    <x v="1"/>
    <s v="GBP"/>
    <n v="1410439161"/>
    <n v="1407847161"/>
    <b v="0"/>
    <x v="29"/>
    <b v="0"/>
    <s v="theater/plays"/>
    <n v="2.8571428571428571E-3"/>
    <x v="119"/>
    <x v="1"/>
    <x v="6"/>
  </r>
  <r>
    <n v="3918"/>
    <x v="3913"/>
    <x v="3915"/>
    <x v="127"/>
    <x v="678"/>
    <x v="2"/>
    <x v="1"/>
    <s v="GBP"/>
    <n v="1407168000"/>
    <n v="1406131023"/>
    <b v="0"/>
    <x v="83"/>
    <b v="0"/>
    <s v="theater/plays"/>
    <n v="2E-3"/>
    <x v="379"/>
    <x v="1"/>
    <x v="6"/>
  </r>
  <r>
    <n v="3919"/>
    <x v="3914"/>
    <x v="3916"/>
    <x v="10"/>
    <x v="456"/>
    <x v="2"/>
    <x v="1"/>
    <s v="GBP"/>
    <n v="1453075200"/>
    <n v="1450628773"/>
    <b v="0"/>
    <x v="83"/>
    <b v="0"/>
    <s v="theater/plays"/>
    <n v="1.7999999999999999E-2"/>
    <x v="180"/>
    <x v="1"/>
    <x v="6"/>
  </r>
  <r>
    <n v="3920"/>
    <x v="3915"/>
    <x v="3917"/>
    <x v="30"/>
    <x v="2503"/>
    <x v="2"/>
    <x v="1"/>
    <s v="GBP"/>
    <n v="1479032260"/>
    <n v="1476436660"/>
    <b v="0"/>
    <x v="83"/>
    <b v="0"/>
    <s v="theater/plays"/>
    <n v="5.3999999999999999E-2"/>
    <x v="834"/>
    <x v="1"/>
    <x v="6"/>
  </r>
  <r>
    <n v="3921"/>
    <x v="3916"/>
    <x v="3918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x v="3917"/>
    <x v="3919"/>
    <x v="47"/>
    <x v="377"/>
    <x v="2"/>
    <x v="0"/>
    <s v="USD"/>
    <n v="1425337200"/>
    <n v="1421432810"/>
    <b v="0"/>
    <x v="79"/>
    <b v="0"/>
    <s v="theater/plays"/>
    <n v="8.1333333333333327E-2"/>
    <x v="2879"/>
    <x v="1"/>
    <x v="6"/>
  </r>
  <r>
    <n v="3923"/>
    <x v="3918"/>
    <x v="3920"/>
    <x v="236"/>
    <x v="2506"/>
    <x v="2"/>
    <x v="1"/>
    <s v="GBP"/>
    <n v="1428622271"/>
    <n v="1426203071"/>
    <b v="0"/>
    <x v="57"/>
    <b v="0"/>
    <s v="theater/plays"/>
    <n v="0.12034782608695652"/>
    <x v="2880"/>
    <x v="1"/>
    <x v="6"/>
  </r>
  <r>
    <n v="3924"/>
    <x v="3919"/>
    <x v="3921"/>
    <x v="36"/>
    <x v="2507"/>
    <x v="2"/>
    <x v="0"/>
    <s v="USD"/>
    <n v="1403823722"/>
    <n v="1401231722"/>
    <b v="0"/>
    <x v="244"/>
    <b v="0"/>
    <s v="theater/plays"/>
    <n v="0.15266666666666667"/>
    <x v="1378"/>
    <x v="1"/>
    <x v="6"/>
  </r>
  <r>
    <n v="3925"/>
    <x v="3920"/>
    <x v="3922"/>
    <x v="325"/>
    <x v="493"/>
    <x v="2"/>
    <x v="0"/>
    <s v="USD"/>
    <n v="1406753639"/>
    <n v="1404161639"/>
    <b v="0"/>
    <x v="83"/>
    <b v="0"/>
    <s v="theater/plays"/>
    <n v="0.1"/>
    <x v="144"/>
    <x v="1"/>
    <x v="6"/>
  </r>
  <r>
    <n v="3926"/>
    <x v="3921"/>
    <x v="3923"/>
    <x v="10"/>
    <x v="493"/>
    <x v="2"/>
    <x v="2"/>
    <s v="AUD"/>
    <n v="1419645748"/>
    <n v="1417053748"/>
    <b v="0"/>
    <x v="29"/>
    <b v="0"/>
    <s v="theater/plays"/>
    <n v="3.0000000000000001E-3"/>
    <x v="2"/>
    <x v="1"/>
    <x v="6"/>
  </r>
  <r>
    <n v="3927"/>
    <x v="3922"/>
    <x v="3924"/>
    <x v="30"/>
    <x v="379"/>
    <x v="2"/>
    <x v="1"/>
    <s v="GBP"/>
    <n v="1407565504"/>
    <n v="1404973504"/>
    <b v="0"/>
    <x v="84"/>
    <b v="0"/>
    <s v="theater/plays"/>
    <n v="0.01"/>
    <x v="385"/>
    <x v="1"/>
    <x v="6"/>
  </r>
  <r>
    <n v="3928"/>
    <x v="3923"/>
    <x v="3925"/>
    <x v="10"/>
    <x v="1208"/>
    <x v="2"/>
    <x v="0"/>
    <s v="USD"/>
    <n v="1444971540"/>
    <n v="1442593427"/>
    <b v="0"/>
    <x v="63"/>
    <b v="0"/>
    <s v="theater/plays"/>
    <n v="0.13020000000000001"/>
    <x v="2881"/>
    <x v="1"/>
    <x v="6"/>
  </r>
  <r>
    <n v="3929"/>
    <x v="3924"/>
    <x v="3926"/>
    <x v="22"/>
    <x v="2508"/>
    <x v="2"/>
    <x v="0"/>
    <s v="USD"/>
    <n v="1474228265"/>
    <n v="1471636265"/>
    <b v="0"/>
    <x v="25"/>
    <b v="0"/>
    <s v="theater/plays"/>
    <n v="2.265E-2"/>
    <x v="2882"/>
    <x v="1"/>
    <x v="6"/>
  </r>
  <r>
    <n v="3930"/>
    <x v="3925"/>
    <x v="3927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x v="3926"/>
    <x v="3928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x v="3927"/>
    <x v="3929"/>
    <x v="14"/>
    <x v="116"/>
    <x v="2"/>
    <x v="0"/>
    <s v="USD"/>
    <n v="1458097364"/>
    <n v="1455508964"/>
    <b v="0"/>
    <x v="29"/>
    <b v="0"/>
    <s v="theater/plays"/>
    <n v="8.3333333333333331E-5"/>
    <x v="120"/>
    <x v="1"/>
    <x v="6"/>
  </r>
  <r>
    <n v="3933"/>
    <x v="3928"/>
    <x v="3930"/>
    <x v="39"/>
    <x v="2509"/>
    <x v="2"/>
    <x v="0"/>
    <s v="USD"/>
    <n v="1468716180"/>
    <n v="1466205262"/>
    <b v="0"/>
    <x v="8"/>
    <b v="0"/>
    <s v="theater/plays"/>
    <n v="0.15742857142857142"/>
    <x v="2883"/>
    <x v="1"/>
    <x v="6"/>
  </r>
  <r>
    <n v="3934"/>
    <x v="3929"/>
    <x v="3931"/>
    <x v="10"/>
    <x v="1100"/>
    <x v="2"/>
    <x v="0"/>
    <s v="USD"/>
    <n v="1443704400"/>
    <n v="1439827639"/>
    <b v="0"/>
    <x v="8"/>
    <b v="0"/>
    <s v="theater/plays"/>
    <n v="0.11"/>
    <x v="2884"/>
    <x v="1"/>
    <x v="6"/>
  </r>
  <r>
    <n v="3935"/>
    <x v="3930"/>
    <x v="3932"/>
    <x v="9"/>
    <x v="2510"/>
    <x v="2"/>
    <x v="1"/>
    <s v="GBP"/>
    <n v="1443973546"/>
    <n v="1438789546"/>
    <b v="0"/>
    <x v="23"/>
    <b v="0"/>
    <s v="theater/plays"/>
    <n v="0.43833333333333335"/>
    <x v="2885"/>
    <x v="1"/>
    <x v="6"/>
  </r>
  <r>
    <n v="3936"/>
    <x v="3931"/>
    <x v="3933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x v="3932"/>
    <x v="3934"/>
    <x v="428"/>
    <x v="2511"/>
    <x v="2"/>
    <x v="0"/>
    <s v="USD"/>
    <n v="1468249760"/>
    <n v="1465830560"/>
    <b v="0"/>
    <x v="73"/>
    <b v="0"/>
    <s v="theater/plays"/>
    <n v="0.86135181975736563"/>
    <x v="2886"/>
    <x v="1"/>
    <x v="6"/>
  </r>
  <r>
    <n v="3938"/>
    <x v="3933"/>
    <x v="3935"/>
    <x v="429"/>
    <x v="2512"/>
    <x v="2"/>
    <x v="0"/>
    <s v="USD"/>
    <n v="1435441454"/>
    <n v="1432763054"/>
    <b v="0"/>
    <x v="81"/>
    <b v="0"/>
    <s v="theater/plays"/>
    <n v="0.12196620583717357"/>
    <x v="2887"/>
    <x v="1"/>
    <x v="6"/>
  </r>
  <r>
    <n v="3939"/>
    <x v="3934"/>
    <x v="3936"/>
    <x v="10"/>
    <x v="139"/>
    <x v="2"/>
    <x v="2"/>
    <s v="AUD"/>
    <n v="1412656200"/>
    <n v="1412328979"/>
    <b v="0"/>
    <x v="29"/>
    <b v="0"/>
    <s v="theater/plays"/>
    <n v="1E-3"/>
    <x v="144"/>
    <x v="1"/>
    <x v="6"/>
  </r>
  <r>
    <n v="3940"/>
    <x v="3935"/>
    <x v="3937"/>
    <x v="10"/>
    <x v="143"/>
    <x v="2"/>
    <x v="0"/>
    <s v="USD"/>
    <n v="1420199351"/>
    <n v="1416311351"/>
    <b v="0"/>
    <x v="84"/>
    <b v="0"/>
    <s v="theater/plays"/>
    <n v="2.2000000000000001E-3"/>
    <x v="148"/>
    <x v="1"/>
    <x v="6"/>
  </r>
  <r>
    <n v="3941"/>
    <x v="3936"/>
    <x v="3938"/>
    <x v="62"/>
    <x v="155"/>
    <x v="2"/>
    <x v="0"/>
    <s v="USD"/>
    <n v="1416877200"/>
    <n v="1414505137"/>
    <b v="0"/>
    <x v="84"/>
    <b v="0"/>
    <s v="theater/plays"/>
    <n v="9.0909090909090905E-3"/>
    <x v="384"/>
    <x v="1"/>
    <x v="6"/>
  </r>
  <r>
    <n v="3942"/>
    <x v="3937"/>
    <x v="3939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x v="3938"/>
    <x v="3940"/>
    <x v="10"/>
    <x v="2513"/>
    <x v="2"/>
    <x v="0"/>
    <s v="USD"/>
    <n v="1446483000"/>
    <n v="1443811268"/>
    <b v="0"/>
    <x v="62"/>
    <b v="0"/>
    <s v="theater/plays"/>
    <n v="0.35639999999999999"/>
    <x v="2888"/>
    <x v="1"/>
    <x v="6"/>
  </r>
  <r>
    <n v="3944"/>
    <x v="3939"/>
    <x v="3941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x v="3940"/>
    <x v="3942"/>
    <x v="13"/>
    <x v="139"/>
    <x v="2"/>
    <x v="0"/>
    <s v="USD"/>
    <n v="1431717268"/>
    <n v="1429125268"/>
    <b v="0"/>
    <x v="29"/>
    <b v="0"/>
    <s v="theater/plays"/>
    <n v="2.5000000000000001E-3"/>
    <x v="144"/>
    <x v="1"/>
    <x v="6"/>
  </r>
  <r>
    <n v="3946"/>
    <x v="3941"/>
    <x v="3943"/>
    <x v="12"/>
    <x v="666"/>
    <x v="2"/>
    <x v="0"/>
    <s v="USD"/>
    <n v="1425110400"/>
    <n v="1422388822"/>
    <b v="0"/>
    <x v="81"/>
    <b v="0"/>
    <s v="theater/plays"/>
    <n v="3.2500000000000001E-2"/>
    <x v="498"/>
    <x v="1"/>
    <x v="6"/>
  </r>
  <r>
    <n v="3947"/>
    <x v="3942"/>
    <x v="3944"/>
    <x v="9"/>
    <x v="462"/>
    <x v="2"/>
    <x v="0"/>
    <s v="USD"/>
    <n v="1475378744"/>
    <n v="1472786744"/>
    <b v="0"/>
    <x v="84"/>
    <b v="0"/>
    <s v="theater/plays"/>
    <n v="3.3666666666666664E-2"/>
    <x v="476"/>
    <x v="1"/>
    <x v="6"/>
  </r>
  <r>
    <n v="3948"/>
    <x v="3943"/>
    <x v="3945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x v="3944"/>
    <x v="3946"/>
    <x v="3"/>
    <x v="2514"/>
    <x v="2"/>
    <x v="2"/>
    <s v="AUD"/>
    <n v="1423623221"/>
    <n v="1421031221"/>
    <b v="0"/>
    <x v="58"/>
    <b v="0"/>
    <s v="theater/plays"/>
    <n v="0.15770000000000001"/>
    <x v="2889"/>
    <x v="1"/>
    <x v="6"/>
  </r>
  <r>
    <n v="3950"/>
    <x v="3945"/>
    <x v="3947"/>
    <x v="23"/>
    <x v="379"/>
    <x v="2"/>
    <x v="0"/>
    <s v="USD"/>
    <n v="1460140500"/>
    <n v="1457628680"/>
    <b v="0"/>
    <x v="29"/>
    <b v="0"/>
    <s v="theater/plays"/>
    <n v="6.2500000000000003E-3"/>
    <x v="384"/>
    <x v="1"/>
    <x v="6"/>
  </r>
  <r>
    <n v="3951"/>
    <x v="3946"/>
    <x v="2849"/>
    <x v="61"/>
    <x v="116"/>
    <x v="2"/>
    <x v="17"/>
    <s v="EUR"/>
    <n v="1462301342"/>
    <n v="1457120942"/>
    <b v="0"/>
    <x v="29"/>
    <b v="0"/>
    <s v="theater/plays"/>
    <n v="5.0000000000000004E-6"/>
    <x v="120"/>
    <x v="1"/>
    <x v="6"/>
  </r>
  <r>
    <n v="3952"/>
    <x v="3947"/>
    <x v="3948"/>
    <x v="91"/>
    <x v="379"/>
    <x v="2"/>
    <x v="0"/>
    <s v="USD"/>
    <n v="1445885890"/>
    <n v="1440701890"/>
    <b v="0"/>
    <x v="29"/>
    <b v="0"/>
    <s v="theater/plays"/>
    <n v="9.6153846153846159E-4"/>
    <x v="384"/>
    <x v="1"/>
    <x v="6"/>
  </r>
  <r>
    <n v="3953"/>
    <x v="3948"/>
    <x v="3949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x v="3949"/>
    <x v="3950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x v="3950"/>
    <x v="3951"/>
    <x v="257"/>
    <x v="94"/>
    <x v="2"/>
    <x v="0"/>
    <s v="USD"/>
    <n v="1448745741"/>
    <n v="1446150141"/>
    <b v="0"/>
    <x v="22"/>
    <b v="0"/>
    <s v="theater/plays"/>
    <n v="0.24285714285714285"/>
    <x v="97"/>
    <x v="1"/>
    <x v="6"/>
  </r>
  <r>
    <n v="3956"/>
    <x v="3951"/>
    <x v="3952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x v="3952"/>
    <x v="3953"/>
    <x v="89"/>
    <x v="1001"/>
    <x v="2"/>
    <x v="0"/>
    <s v="USD"/>
    <n v="1468020354"/>
    <n v="1464045954"/>
    <b v="0"/>
    <x v="29"/>
    <b v="0"/>
    <s v="theater/plays"/>
    <n v="2.5000000000000001E-4"/>
    <x v="589"/>
    <x v="1"/>
    <x v="6"/>
  </r>
  <r>
    <n v="3958"/>
    <x v="3953"/>
    <x v="3954"/>
    <x v="13"/>
    <x v="762"/>
    <x v="2"/>
    <x v="0"/>
    <s v="USD"/>
    <n v="1406988000"/>
    <n v="1403822912"/>
    <b v="0"/>
    <x v="38"/>
    <b v="0"/>
    <s v="theater/plays"/>
    <n v="0.32050000000000001"/>
    <x v="2890"/>
    <x v="1"/>
    <x v="6"/>
  </r>
  <r>
    <n v="3959"/>
    <x v="3954"/>
    <x v="3955"/>
    <x v="38"/>
    <x v="2515"/>
    <x v="2"/>
    <x v="0"/>
    <s v="USD"/>
    <n v="1411930556"/>
    <n v="1409338556"/>
    <b v="0"/>
    <x v="8"/>
    <b v="0"/>
    <s v="theater/plays"/>
    <n v="0.24333333333333335"/>
    <x v="838"/>
    <x v="1"/>
    <x v="6"/>
  </r>
  <r>
    <n v="3960"/>
    <x v="3955"/>
    <x v="3956"/>
    <x v="9"/>
    <x v="372"/>
    <x v="2"/>
    <x v="0"/>
    <s v="USD"/>
    <n v="1451852256"/>
    <n v="1449260256"/>
    <b v="0"/>
    <x v="80"/>
    <b v="0"/>
    <s v="theater/plays"/>
    <n v="1.4999999999999999E-2"/>
    <x v="798"/>
    <x v="1"/>
    <x v="6"/>
  </r>
  <r>
    <n v="3961"/>
    <x v="3956"/>
    <x v="3957"/>
    <x v="10"/>
    <x v="577"/>
    <x v="2"/>
    <x v="1"/>
    <s v="GBP"/>
    <n v="1399584210"/>
    <n v="1397683410"/>
    <b v="0"/>
    <x v="84"/>
    <b v="0"/>
    <s v="theater/plays"/>
    <n v="4.1999999999999997E-3"/>
    <x v="689"/>
    <x v="1"/>
    <x v="6"/>
  </r>
  <r>
    <n v="3962"/>
    <x v="3957"/>
    <x v="3958"/>
    <x v="123"/>
    <x v="372"/>
    <x v="2"/>
    <x v="1"/>
    <s v="GBP"/>
    <n v="1448722494"/>
    <n v="1446562494"/>
    <b v="0"/>
    <x v="83"/>
    <b v="0"/>
    <s v="theater/plays"/>
    <n v="3.214285714285714E-2"/>
    <x v="2"/>
    <x v="1"/>
    <x v="6"/>
  </r>
  <r>
    <n v="3963"/>
    <x v="3958"/>
    <x v="395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x v="3959"/>
    <x v="3960"/>
    <x v="13"/>
    <x v="691"/>
    <x v="2"/>
    <x v="0"/>
    <s v="USD"/>
    <n v="1429460386"/>
    <n v="1424279986"/>
    <b v="0"/>
    <x v="83"/>
    <b v="0"/>
    <s v="theater/plays"/>
    <n v="6.3E-2"/>
    <x v="840"/>
    <x v="1"/>
    <x v="6"/>
  </r>
  <r>
    <n v="3965"/>
    <x v="3960"/>
    <x v="3961"/>
    <x v="13"/>
    <x v="2516"/>
    <x v="2"/>
    <x v="0"/>
    <s v="USD"/>
    <n v="1460608780"/>
    <n v="1455428380"/>
    <b v="0"/>
    <x v="80"/>
    <b v="0"/>
    <s v="theater/plays"/>
    <n v="0.14249999999999999"/>
    <x v="371"/>
    <x v="1"/>
    <x v="6"/>
  </r>
  <r>
    <n v="3966"/>
    <x v="3961"/>
    <x v="3962"/>
    <x v="51"/>
    <x v="372"/>
    <x v="2"/>
    <x v="0"/>
    <s v="USD"/>
    <n v="1406170740"/>
    <n v="1402506278"/>
    <b v="0"/>
    <x v="84"/>
    <b v="0"/>
    <s v="theater/plays"/>
    <n v="6.0000000000000001E-3"/>
    <x v="381"/>
    <x v="1"/>
    <x v="6"/>
  </r>
  <r>
    <n v="3967"/>
    <x v="3962"/>
    <x v="3963"/>
    <x v="180"/>
    <x v="22"/>
    <x v="2"/>
    <x v="0"/>
    <s v="USD"/>
    <n v="1488783507"/>
    <n v="1486191507"/>
    <b v="0"/>
    <x v="73"/>
    <b v="0"/>
    <s v="theater/plays"/>
    <n v="0.2411764705882353"/>
    <x v="2239"/>
    <x v="1"/>
    <x v="6"/>
  </r>
  <r>
    <n v="3968"/>
    <x v="3963"/>
    <x v="3964"/>
    <x v="10"/>
    <x v="2517"/>
    <x v="2"/>
    <x v="0"/>
    <s v="USD"/>
    <n v="1463945673"/>
    <n v="1458761673"/>
    <b v="0"/>
    <x v="202"/>
    <b v="0"/>
    <s v="theater/plays"/>
    <n v="0.10539999999999999"/>
    <x v="2891"/>
    <x v="1"/>
    <x v="6"/>
  </r>
  <r>
    <n v="3969"/>
    <x v="3964"/>
    <x v="3965"/>
    <x v="431"/>
    <x v="2518"/>
    <x v="2"/>
    <x v="0"/>
    <s v="USD"/>
    <n v="1472442900"/>
    <n v="1471638646"/>
    <b v="0"/>
    <x v="79"/>
    <b v="0"/>
    <s v="theater/plays"/>
    <n v="7.4690265486725665E-2"/>
    <x v="2892"/>
    <x v="1"/>
    <x v="6"/>
  </r>
  <r>
    <n v="3970"/>
    <x v="3965"/>
    <x v="3966"/>
    <x v="36"/>
    <x v="143"/>
    <x v="2"/>
    <x v="0"/>
    <s v="USD"/>
    <n v="1460925811"/>
    <n v="1458333811"/>
    <b v="0"/>
    <x v="84"/>
    <b v="0"/>
    <s v="theater/plays"/>
    <n v="7.3333333333333334E-4"/>
    <x v="148"/>
    <x v="1"/>
    <x v="6"/>
  </r>
  <r>
    <n v="3971"/>
    <x v="3966"/>
    <x v="3967"/>
    <x v="32"/>
    <x v="2519"/>
    <x v="2"/>
    <x v="0"/>
    <s v="USD"/>
    <n v="1405947126"/>
    <n v="1403355126"/>
    <b v="0"/>
    <x v="79"/>
    <b v="0"/>
    <s v="theater/plays"/>
    <n v="9.7142857142857135E-3"/>
    <x v="2893"/>
    <x v="1"/>
    <x v="6"/>
  </r>
  <r>
    <n v="3972"/>
    <x v="3967"/>
    <x v="3968"/>
    <x v="28"/>
    <x v="2518"/>
    <x v="2"/>
    <x v="0"/>
    <s v="USD"/>
    <n v="1423186634"/>
    <n v="1418002634"/>
    <b v="0"/>
    <x v="22"/>
    <b v="0"/>
    <s v="theater/plays"/>
    <n v="0.21099999999999999"/>
    <x v="2894"/>
    <x v="1"/>
    <x v="6"/>
  </r>
  <r>
    <n v="3973"/>
    <x v="3968"/>
    <x v="3969"/>
    <x v="10"/>
    <x v="2520"/>
    <x v="2"/>
    <x v="0"/>
    <s v="USD"/>
    <n v="1462766400"/>
    <n v="1460219110"/>
    <b v="0"/>
    <x v="77"/>
    <b v="0"/>
    <s v="theater/plays"/>
    <n v="0.78100000000000003"/>
    <x v="2895"/>
    <x v="1"/>
    <x v="6"/>
  </r>
  <r>
    <n v="3974"/>
    <x v="3969"/>
    <x v="3970"/>
    <x v="28"/>
    <x v="1002"/>
    <x v="2"/>
    <x v="1"/>
    <s v="GBP"/>
    <n v="1464872848"/>
    <n v="1462280848"/>
    <b v="0"/>
    <x v="202"/>
    <b v="0"/>
    <s v="theater/plays"/>
    <n v="0.32"/>
    <x v="2896"/>
    <x v="1"/>
    <x v="6"/>
  </r>
  <r>
    <n v="3975"/>
    <x v="3970"/>
    <x v="3971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x v="3971"/>
    <x v="3972"/>
    <x v="46"/>
    <x v="972"/>
    <x v="2"/>
    <x v="0"/>
    <s v="USD"/>
    <n v="1406876400"/>
    <n v="1405024561"/>
    <b v="0"/>
    <x v="73"/>
    <b v="0"/>
    <s v="theater/plays"/>
    <n v="0.47692307692307695"/>
    <x v="2897"/>
    <x v="1"/>
    <x v="6"/>
  </r>
  <r>
    <n v="3977"/>
    <x v="3972"/>
    <x v="3973"/>
    <x v="161"/>
    <x v="2521"/>
    <x v="2"/>
    <x v="0"/>
    <s v="USD"/>
    <n v="1469213732"/>
    <n v="1466621732"/>
    <b v="0"/>
    <x v="79"/>
    <b v="0"/>
    <s v="theater/plays"/>
    <n v="1.4500000000000001E-2"/>
    <x v="2898"/>
    <x v="1"/>
    <x v="6"/>
  </r>
  <r>
    <n v="3978"/>
    <x v="3973"/>
    <x v="3974"/>
    <x v="13"/>
    <x v="2522"/>
    <x v="2"/>
    <x v="0"/>
    <s v="USD"/>
    <n v="1422717953"/>
    <n v="1417533953"/>
    <b v="0"/>
    <x v="22"/>
    <b v="0"/>
    <s v="theater/plays"/>
    <n v="0.107"/>
    <x v="1295"/>
    <x v="1"/>
    <x v="6"/>
  </r>
  <r>
    <n v="3979"/>
    <x v="3974"/>
    <x v="3975"/>
    <x v="12"/>
    <x v="178"/>
    <x v="2"/>
    <x v="1"/>
    <s v="GBP"/>
    <n v="1427659200"/>
    <n v="1425678057"/>
    <b v="0"/>
    <x v="79"/>
    <b v="0"/>
    <s v="theater/plays"/>
    <n v="1.8333333333333333E-2"/>
    <x v="1782"/>
    <x v="1"/>
    <x v="6"/>
  </r>
  <r>
    <n v="3980"/>
    <x v="3975"/>
    <x v="3976"/>
    <x v="30"/>
    <x v="2202"/>
    <x v="2"/>
    <x v="0"/>
    <s v="USD"/>
    <n v="1404570147"/>
    <n v="1401978147"/>
    <b v="0"/>
    <x v="63"/>
    <b v="0"/>
    <s v="theater/plays"/>
    <n v="0.18"/>
    <x v="2845"/>
    <x v="1"/>
    <x v="6"/>
  </r>
  <r>
    <n v="3981"/>
    <x v="3357"/>
    <x v="3357"/>
    <x v="11"/>
    <x v="1281"/>
    <x v="2"/>
    <x v="0"/>
    <s v="USD"/>
    <n v="1468729149"/>
    <n v="1463545149"/>
    <b v="0"/>
    <x v="63"/>
    <b v="0"/>
    <s v="theater/plays"/>
    <n v="4.0833333333333333E-2"/>
    <x v="638"/>
    <x v="1"/>
    <x v="6"/>
  </r>
  <r>
    <n v="3982"/>
    <x v="3976"/>
    <x v="3977"/>
    <x v="16"/>
    <x v="575"/>
    <x v="2"/>
    <x v="1"/>
    <s v="GBP"/>
    <n v="1436297180"/>
    <n v="1431113180"/>
    <b v="0"/>
    <x v="81"/>
    <b v="0"/>
    <s v="theater/plays"/>
    <n v="0.2"/>
    <x v="447"/>
    <x v="1"/>
    <x v="6"/>
  </r>
  <r>
    <n v="3983"/>
    <x v="3977"/>
    <x v="3978"/>
    <x v="433"/>
    <x v="2523"/>
    <x v="2"/>
    <x v="0"/>
    <s v="USD"/>
    <n v="1400569140"/>
    <n v="1397854356"/>
    <b v="0"/>
    <x v="67"/>
    <b v="0"/>
    <s v="theater/plays"/>
    <n v="0.34802513464991025"/>
    <x v="2899"/>
    <x v="1"/>
    <x v="6"/>
  </r>
  <r>
    <n v="3984"/>
    <x v="3978"/>
    <x v="3979"/>
    <x v="15"/>
    <x v="483"/>
    <x v="2"/>
    <x v="1"/>
    <s v="GBP"/>
    <n v="1415404800"/>
    <n v="1412809644"/>
    <b v="0"/>
    <x v="73"/>
    <b v="0"/>
    <s v="theater/plays"/>
    <n v="6.3333333333333339E-2"/>
    <x v="2858"/>
    <x v="1"/>
    <x v="6"/>
  </r>
  <r>
    <n v="3985"/>
    <x v="3979"/>
    <x v="3980"/>
    <x v="13"/>
    <x v="762"/>
    <x v="2"/>
    <x v="0"/>
    <s v="USD"/>
    <n v="1456002300"/>
    <n v="1454173120"/>
    <b v="0"/>
    <x v="10"/>
    <b v="0"/>
    <s v="theater/plays"/>
    <n v="0.32050000000000001"/>
    <x v="2900"/>
    <x v="1"/>
    <x v="6"/>
  </r>
  <r>
    <n v="3986"/>
    <x v="3980"/>
    <x v="3981"/>
    <x v="10"/>
    <x v="2524"/>
    <x v="2"/>
    <x v="1"/>
    <s v="GBP"/>
    <n v="1462539840"/>
    <n v="1460034594"/>
    <b v="0"/>
    <x v="62"/>
    <b v="0"/>
    <s v="theater/plays"/>
    <n v="9.7600000000000006E-2"/>
    <x v="2901"/>
    <x v="1"/>
    <x v="6"/>
  </r>
  <r>
    <n v="3987"/>
    <x v="3981"/>
    <x v="3982"/>
    <x v="44"/>
    <x v="118"/>
    <x v="2"/>
    <x v="1"/>
    <s v="GBP"/>
    <n v="1400278290"/>
    <n v="1399414290"/>
    <b v="0"/>
    <x v="62"/>
    <b v="0"/>
    <s v="theater/plays"/>
    <n v="0.3775"/>
    <x v="2902"/>
    <x v="1"/>
    <x v="6"/>
  </r>
  <r>
    <n v="3988"/>
    <x v="3982"/>
    <x v="3983"/>
    <x v="15"/>
    <x v="573"/>
    <x v="2"/>
    <x v="0"/>
    <s v="USD"/>
    <n v="1440813413"/>
    <n v="1439517413"/>
    <b v="0"/>
    <x v="80"/>
    <b v="0"/>
    <s v="theater/plays"/>
    <n v="2.1333333333333333E-2"/>
    <x v="1797"/>
    <x v="1"/>
    <x v="6"/>
  </r>
  <r>
    <n v="3989"/>
    <x v="3983"/>
    <x v="3984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x v="3984"/>
    <x v="3985"/>
    <x v="409"/>
    <x v="2525"/>
    <x v="2"/>
    <x v="1"/>
    <s v="GBP"/>
    <n v="1456934893"/>
    <n v="1454342893"/>
    <b v="0"/>
    <x v="83"/>
    <b v="0"/>
    <s v="theater/plays"/>
    <n v="4.1818181818181817E-2"/>
    <x v="1581"/>
    <x v="1"/>
    <x v="6"/>
  </r>
  <r>
    <n v="3991"/>
    <x v="3985"/>
    <x v="3986"/>
    <x v="2"/>
    <x v="173"/>
    <x v="2"/>
    <x v="0"/>
    <s v="USD"/>
    <n v="1433086082"/>
    <n v="1430494082"/>
    <b v="0"/>
    <x v="29"/>
    <b v="0"/>
    <s v="theater/plays"/>
    <n v="0.2"/>
    <x v="101"/>
    <x v="1"/>
    <x v="6"/>
  </r>
  <r>
    <n v="3992"/>
    <x v="3986"/>
    <x v="3987"/>
    <x v="3"/>
    <x v="2526"/>
    <x v="2"/>
    <x v="0"/>
    <s v="USD"/>
    <n v="1449876859"/>
    <n v="1444689259"/>
    <b v="0"/>
    <x v="82"/>
    <b v="0"/>
    <s v="theater/plays"/>
    <n v="5.4100000000000002E-2"/>
    <x v="2903"/>
    <x v="1"/>
    <x v="6"/>
  </r>
  <r>
    <n v="3993"/>
    <x v="3987"/>
    <x v="3988"/>
    <x v="63"/>
    <x v="158"/>
    <x v="2"/>
    <x v="0"/>
    <s v="USD"/>
    <n v="1431549912"/>
    <n v="1428957912"/>
    <b v="0"/>
    <x v="29"/>
    <b v="0"/>
    <s v="theater/plays"/>
    <n v="6.0000000000000002E-5"/>
    <x v="366"/>
    <x v="1"/>
    <x v="6"/>
  </r>
  <r>
    <n v="3994"/>
    <x v="3988"/>
    <x v="3989"/>
    <x v="13"/>
    <x v="139"/>
    <x v="2"/>
    <x v="0"/>
    <s v="USD"/>
    <n v="1405761690"/>
    <n v="1403169690"/>
    <b v="0"/>
    <x v="29"/>
    <b v="0"/>
    <s v="theater/plays"/>
    <n v="2.5000000000000001E-3"/>
    <x v="144"/>
    <x v="1"/>
    <x v="6"/>
  </r>
  <r>
    <n v="3995"/>
    <x v="3989"/>
    <x v="3990"/>
    <x v="48"/>
    <x v="119"/>
    <x v="2"/>
    <x v="1"/>
    <s v="GBP"/>
    <n v="1423913220"/>
    <n v="1421339077"/>
    <b v="0"/>
    <x v="80"/>
    <b v="0"/>
    <s v="theater/plays"/>
    <n v="0.35"/>
    <x v="844"/>
    <x v="1"/>
    <x v="6"/>
  </r>
  <r>
    <n v="3996"/>
    <x v="3990"/>
    <x v="3991"/>
    <x v="9"/>
    <x v="2527"/>
    <x v="2"/>
    <x v="0"/>
    <s v="USD"/>
    <n v="1416499440"/>
    <n v="1415341464"/>
    <b v="0"/>
    <x v="57"/>
    <b v="0"/>
    <s v="theater/plays"/>
    <n v="0.16566666666666666"/>
    <x v="2904"/>
    <x v="1"/>
    <x v="6"/>
  </r>
  <r>
    <n v="3997"/>
    <x v="3991"/>
    <x v="3992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x v="3992"/>
    <x v="3993"/>
    <x v="21"/>
    <x v="526"/>
    <x v="2"/>
    <x v="0"/>
    <s v="USD"/>
    <n v="1427580426"/>
    <n v="1424992026"/>
    <b v="0"/>
    <x v="8"/>
    <b v="0"/>
    <s v="theater/plays"/>
    <n v="0.57199999999999995"/>
    <x v="2905"/>
    <x v="1"/>
    <x v="6"/>
  </r>
  <r>
    <n v="3999"/>
    <x v="3993"/>
    <x v="3994"/>
    <x v="39"/>
    <x v="2528"/>
    <x v="2"/>
    <x v="0"/>
    <s v="USD"/>
    <n v="1409514709"/>
    <n v="1406058798"/>
    <b v="0"/>
    <x v="25"/>
    <b v="0"/>
    <s v="theater/plays"/>
    <n v="0.16514285714285715"/>
    <x v="2906"/>
    <x v="1"/>
    <x v="6"/>
  </r>
  <r>
    <n v="4000"/>
    <x v="3994"/>
    <x v="3995"/>
    <x v="6"/>
    <x v="115"/>
    <x v="2"/>
    <x v="0"/>
    <s v="USD"/>
    <n v="1462631358"/>
    <n v="1457450958"/>
    <b v="0"/>
    <x v="29"/>
    <b v="0"/>
    <s v="theater/plays"/>
    <n v="1.25E-3"/>
    <x v="119"/>
    <x v="1"/>
    <x v="6"/>
  </r>
  <r>
    <n v="4001"/>
    <x v="3995"/>
    <x v="3996"/>
    <x v="38"/>
    <x v="2508"/>
    <x v="2"/>
    <x v="1"/>
    <s v="GBP"/>
    <n v="1488394800"/>
    <n v="1486681708"/>
    <b v="0"/>
    <x v="25"/>
    <b v="0"/>
    <s v="theater/plays"/>
    <n v="0.3775"/>
    <x v="2882"/>
    <x v="1"/>
    <x v="6"/>
  </r>
  <r>
    <n v="4002"/>
    <x v="3996"/>
    <x v="3997"/>
    <x v="21"/>
    <x v="1937"/>
    <x v="2"/>
    <x v="0"/>
    <s v="USD"/>
    <n v="1411779761"/>
    <n v="1409187761"/>
    <b v="0"/>
    <x v="80"/>
    <b v="0"/>
    <s v="theater/plays"/>
    <n v="1.84E-2"/>
    <x v="2117"/>
    <x v="1"/>
    <x v="6"/>
  </r>
  <r>
    <n v="4003"/>
    <x v="3997"/>
    <x v="3960"/>
    <x v="13"/>
    <x v="1671"/>
    <x v="2"/>
    <x v="0"/>
    <s v="USD"/>
    <n v="1424009147"/>
    <n v="1421417147"/>
    <b v="0"/>
    <x v="84"/>
    <b v="0"/>
    <s v="theater/plays"/>
    <n v="0.10050000000000001"/>
    <x v="984"/>
    <x v="1"/>
    <x v="6"/>
  </r>
  <r>
    <n v="4004"/>
    <x v="3998"/>
    <x v="3998"/>
    <x v="2"/>
    <x v="116"/>
    <x v="2"/>
    <x v="0"/>
    <s v="USD"/>
    <n v="1412740457"/>
    <n v="1410148457"/>
    <b v="0"/>
    <x v="29"/>
    <b v="0"/>
    <s v="theater/plays"/>
    <n v="2E-3"/>
    <x v="120"/>
    <x v="1"/>
    <x v="6"/>
  </r>
  <r>
    <n v="4005"/>
    <x v="3999"/>
    <x v="3999"/>
    <x v="9"/>
    <x v="130"/>
    <x v="2"/>
    <x v="0"/>
    <s v="USD"/>
    <n v="1413832985"/>
    <n v="1408648985"/>
    <b v="0"/>
    <x v="84"/>
    <b v="0"/>
    <s v="theater/plays"/>
    <n v="1.3333333333333334E-2"/>
    <x v="135"/>
    <x v="1"/>
    <x v="6"/>
  </r>
  <r>
    <n v="4006"/>
    <x v="4000"/>
    <x v="4000"/>
    <x v="11"/>
    <x v="369"/>
    <x v="2"/>
    <x v="0"/>
    <s v="USD"/>
    <n v="1455647587"/>
    <n v="1453487587"/>
    <b v="0"/>
    <x v="29"/>
    <b v="0"/>
    <s v="theater/plays"/>
    <n v="6.666666666666667E-5"/>
    <x v="453"/>
    <x v="1"/>
    <x v="6"/>
  </r>
  <r>
    <n v="4007"/>
    <x v="3988"/>
    <x v="4001"/>
    <x v="13"/>
    <x v="139"/>
    <x v="2"/>
    <x v="0"/>
    <s v="USD"/>
    <n v="1409070480"/>
    <n v="1406572381"/>
    <b v="0"/>
    <x v="29"/>
    <b v="0"/>
    <s v="theater/plays"/>
    <n v="2.5000000000000001E-3"/>
    <x v="144"/>
    <x v="1"/>
    <x v="6"/>
  </r>
  <r>
    <n v="4008"/>
    <x v="4001"/>
    <x v="4002"/>
    <x v="28"/>
    <x v="177"/>
    <x v="2"/>
    <x v="1"/>
    <s v="GBP"/>
    <n v="1437606507"/>
    <n v="1435014507"/>
    <b v="0"/>
    <x v="80"/>
    <b v="0"/>
    <s v="theater/plays"/>
    <n v="0.06"/>
    <x v="2"/>
    <x v="1"/>
    <x v="6"/>
  </r>
  <r>
    <n v="4009"/>
    <x v="4002"/>
    <x v="4003"/>
    <x v="434"/>
    <x v="735"/>
    <x v="2"/>
    <x v="1"/>
    <s v="GBP"/>
    <n v="1410281360"/>
    <n v="1406825360"/>
    <b v="0"/>
    <x v="83"/>
    <b v="0"/>
    <s v="theater/plays"/>
    <n v="3.8860103626943004E-2"/>
    <x v="384"/>
    <x v="1"/>
    <x v="6"/>
  </r>
  <r>
    <n v="4010"/>
    <x v="4003"/>
    <x v="4004"/>
    <x v="312"/>
    <x v="2529"/>
    <x v="2"/>
    <x v="0"/>
    <s v="USD"/>
    <n v="1414348166"/>
    <n v="1412879366"/>
    <b v="0"/>
    <x v="44"/>
    <b v="0"/>
    <s v="theater/plays"/>
    <n v="0.24194444444444443"/>
    <x v="2907"/>
    <x v="1"/>
    <x v="6"/>
  </r>
  <r>
    <n v="4011"/>
    <x v="4004"/>
    <x v="4005"/>
    <x v="49"/>
    <x v="1820"/>
    <x v="2"/>
    <x v="1"/>
    <s v="GBP"/>
    <n v="1422450278"/>
    <n v="1419858278"/>
    <b v="0"/>
    <x v="80"/>
    <b v="0"/>
    <s v="theater/plays"/>
    <n v="7.5999999999999998E-2"/>
    <x v="2908"/>
    <x v="1"/>
    <x v="6"/>
  </r>
  <r>
    <n v="4012"/>
    <x v="4005"/>
    <x v="4006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x v="4006"/>
    <x v="4007"/>
    <x v="13"/>
    <x v="375"/>
    <x v="2"/>
    <x v="0"/>
    <s v="USD"/>
    <n v="1424070823"/>
    <n v="1421478823"/>
    <b v="0"/>
    <x v="84"/>
    <b v="0"/>
    <s v="theater/plays"/>
    <n v="1.2999999999999999E-2"/>
    <x v="31"/>
    <x v="1"/>
    <x v="6"/>
  </r>
  <r>
    <n v="4014"/>
    <x v="4007"/>
    <x v="4008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x v="4008"/>
    <x v="4009"/>
    <x v="39"/>
    <x v="116"/>
    <x v="2"/>
    <x v="0"/>
    <s v="USD"/>
    <n v="1437331463"/>
    <n v="1434739463"/>
    <b v="0"/>
    <x v="29"/>
    <b v="0"/>
    <s v="theater/plays"/>
    <n v="1.4285714285714287E-4"/>
    <x v="120"/>
    <x v="1"/>
    <x v="6"/>
  </r>
  <r>
    <n v="4016"/>
    <x v="4009"/>
    <x v="4010"/>
    <x v="2"/>
    <x v="119"/>
    <x v="2"/>
    <x v="1"/>
    <s v="GBP"/>
    <n v="1410987400"/>
    <n v="1408395400"/>
    <b v="0"/>
    <x v="63"/>
    <b v="0"/>
    <s v="theater/plays"/>
    <n v="0.14000000000000001"/>
    <x v="119"/>
    <x v="1"/>
    <x v="6"/>
  </r>
  <r>
    <n v="4017"/>
    <x v="4010"/>
    <x v="4011"/>
    <x v="3"/>
    <x v="522"/>
    <x v="2"/>
    <x v="0"/>
    <s v="USD"/>
    <n v="1409846874"/>
    <n v="1407254874"/>
    <b v="0"/>
    <x v="84"/>
    <b v="0"/>
    <s v="theater/plays"/>
    <n v="1.0500000000000001E-2"/>
    <x v="1859"/>
    <x v="1"/>
    <x v="6"/>
  </r>
  <r>
    <n v="4018"/>
    <x v="4011"/>
    <x v="4012"/>
    <x v="15"/>
    <x v="176"/>
    <x v="2"/>
    <x v="1"/>
    <s v="GBP"/>
    <n v="1475877108"/>
    <n v="1473285108"/>
    <b v="0"/>
    <x v="80"/>
    <b v="0"/>
    <s v="theater/plays"/>
    <n v="8.666666666666667E-2"/>
    <x v="151"/>
    <x v="1"/>
    <x v="6"/>
  </r>
  <r>
    <n v="4019"/>
    <x v="4012"/>
    <x v="4013"/>
    <x v="8"/>
    <x v="792"/>
    <x v="2"/>
    <x v="0"/>
    <s v="USD"/>
    <n v="1460737680"/>
    <n v="1455725596"/>
    <b v="0"/>
    <x v="80"/>
    <b v="0"/>
    <s v="theater/plays"/>
    <n v="8.2857142857142851E-3"/>
    <x v="1878"/>
    <x v="1"/>
    <x v="6"/>
  </r>
  <r>
    <n v="4020"/>
    <x v="4013"/>
    <x v="4014"/>
    <x v="20"/>
    <x v="173"/>
    <x v="2"/>
    <x v="0"/>
    <s v="USD"/>
    <n v="1427168099"/>
    <n v="1424579699"/>
    <b v="0"/>
    <x v="83"/>
    <b v="0"/>
    <s v="theater/plays"/>
    <n v="0.16666666666666666"/>
    <x v="853"/>
    <x v="1"/>
    <x v="6"/>
  </r>
  <r>
    <n v="4021"/>
    <x v="4014"/>
    <x v="4015"/>
    <x v="36"/>
    <x v="366"/>
    <x v="2"/>
    <x v="0"/>
    <s v="USD"/>
    <n v="1414360358"/>
    <n v="1409176358"/>
    <b v="0"/>
    <x v="84"/>
    <b v="0"/>
    <s v="theater/plays"/>
    <n v="8.3333333333333332E-3"/>
    <x v="372"/>
    <x v="1"/>
    <x v="6"/>
  </r>
  <r>
    <n v="4022"/>
    <x v="4015"/>
    <x v="4016"/>
    <x v="102"/>
    <x v="2530"/>
    <x v="2"/>
    <x v="0"/>
    <s v="USD"/>
    <n v="1422759240"/>
    <n v="1418824867"/>
    <b v="0"/>
    <x v="438"/>
    <b v="0"/>
    <s v="theater/plays"/>
    <n v="0.69561111111111107"/>
    <x v="2909"/>
    <x v="1"/>
    <x v="6"/>
  </r>
  <r>
    <n v="4023"/>
    <x v="4016"/>
    <x v="4017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x v="4017"/>
    <x v="4018"/>
    <x v="134"/>
    <x v="115"/>
    <x v="2"/>
    <x v="0"/>
    <s v="USD"/>
    <n v="1441037097"/>
    <n v="1438445097"/>
    <b v="0"/>
    <x v="29"/>
    <b v="0"/>
    <s v="theater/plays"/>
    <n v="1.2500000000000001E-2"/>
    <x v="119"/>
    <x v="1"/>
    <x v="6"/>
  </r>
  <r>
    <n v="4025"/>
    <x v="4018"/>
    <x v="4019"/>
    <x v="10"/>
    <x v="156"/>
    <x v="2"/>
    <x v="6"/>
    <s v="EUR"/>
    <n v="1437889336"/>
    <n v="1432705336"/>
    <b v="0"/>
    <x v="80"/>
    <b v="0"/>
    <s v="theater/plays"/>
    <n v="0.05"/>
    <x v="372"/>
    <x v="1"/>
    <x v="6"/>
  </r>
  <r>
    <n v="4026"/>
    <x v="4019"/>
    <x v="4020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x v="4020"/>
    <x v="4021"/>
    <x v="9"/>
    <x v="394"/>
    <x v="2"/>
    <x v="0"/>
    <s v="USD"/>
    <n v="1487811600"/>
    <n v="1486077481"/>
    <b v="0"/>
    <x v="63"/>
    <b v="0"/>
    <s v="theater/plays"/>
    <n v="7.166666666666667E-2"/>
    <x v="2747"/>
    <x v="1"/>
    <x v="6"/>
  </r>
  <r>
    <n v="4028"/>
    <x v="4021"/>
    <x v="4022"/>
    <x v="13"/>
    <x v="2531"/>
    <x v="2"/>
    <x v="0"/>
    <s v="USD"/>
    <n v="1402007500"/>
    <n v="1399415500"/>
    <b v="0"/>
    <x v="202"/>
    <b v="0"/>
    <s v="theater/plays"/>
    <n v="0.28050000000000003"/>
    <x v="2722"/>
    <x v="1"/>
    <x v="6"/>
  </r>
  <r>
    <n v="4029"/>
    <x v="4022"/>
    <x v="4023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x v="4023"/>
    <x v="4024"/>
    <x v="30"/>
    <x v="402"/>
    <x v="2"/>
    <x v="0"/>
    <s v="USD"/>
    <n v="1454525340"/>
    <n v="1452008599"/>
    <b v="0"/>
    <x v="79"/>
    <b v="0"/>
    <s v="theater/plays"/>
    <n v="0.16"/>
    <x v="590"/>
    <x v="1"/>
    <x v="6"/>
  </r>
  <r>
    <n v="4031"/>
    <x v="4024"/>
    <x v="4025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x v="4025"/>
    <x v="4026"/>
    <x v="436"/>
    <x v="2532"/>
    <x v="2"/>
    <x v="0"/>
    <s v="USD"/>
    <n v="1450211116"/>
    <n v="1445023516"/>
    <b v="0"/>
    <x v="63"/>
    <b v="0"/>
    <s v="theater/plays"/>
    <n v="6.8287037037037035E-2"/>
    <x v="585"/>
    <x v="1"/>
    <x v="6"/>
  </r>
  <r>
    <n v="4033"/>
    <x v="4026"/>
    <x v="4027"/>
    <x v="437"/>
    <x v="2533"/>
    <x v="2"/>
    <x v="1"/>
    <s v="GBP"/>
    <n v="1475398800"/>
    <n v="1472711224"/>
    <b v="0"/>
    <x v="225"/>
    <b v="0"/>
    <s v="theater/plays"/>
    <n v="0.25698702928870293"/>
    <x v="2910"/>
    <x v="1"/>
    <x v="6"/>
  </r>
  <r>
    <n v="4034"/>
    <x v="4027"/>
    <x v="4028"/>
    <x v="438"/>
    <x v="148"/>
    <x v="2"/>
    <x v="0"/>
    <s v="USD"/>
    <n v="1428097450"/>
    <n v="1425509050"/>
    <b v="0"/>
    <x v="84"/>
    <b v="0"/>
    <s v="theater/plays"/>
    <n v="1.4814814814814815E-2"/>
    <x v="101"/>
    <x v="1"/>
    <x v="6"/>
  </r>
  <r>
    <n v="4035"/>
    <x v="4028"/>
    <x v="4029"/>
    <x v="3"/>
    <x v="2534"/>
    <x v="2"/>
    <x v="0"/>
    <s v="USD"/>
    <n v="1413925887"/>
    <n v="1411333887"/>
    <b v="0"/>
    <x v="20"/>
    <b v="0"/>
    <s v="theater/plays"/>
    <n v="0.36849999999999999"/>
    <x v="2911"/>
    <x v="1"/>
    <x v="6"/>
  </r>
  <r>
    <n v="4036"/>
    <x v="4029"/>
    <x v="3326"/>
    <x v="12"/>
    <x v="2535"/>
    <x v="2"/>
    <x v="0"/>
    <s v="USD"/>
    <n v="1404253800"/>
    <n v="1402784964"/>
    <b v="0"/>
    <x v="57"/>
    <b v="0"/>
    <s v="theater/plays"/>
    <n v="0.47049999999999997"/>
    <x v="2912"/>
    <x v="1"/>
    <x v="6"/>
  </r>
  <r>
    <n v="4037"/>
    <x v="4030"/>
    <x v="4030"/>
    <x v="176"/>
    <x v="439"/>
    <x v="2"/>
    <x v="0"/>
    <s v="USD"/>
    <n v="1464099900"/>
    <n v="1462585315"/>
    <b v="0"/>
    <x v="84"/>
    <b v="0"/>
    <s v="theater/plays"/>
    <n v="0.11428571428571428"/>
    <x v="379"/>
    <x v="1"/>
    <x v="6"/>
  </r>
  <r>
    <n v="4038"/>
    <x v="4031"/>
    <x v="4031"/>
    <x v="30"/>
    <x v="356"/>
    <x v="2"/>
    <x v="0"/>
    <s v="USD"/>
    <n v="1413573010"/>
    <n v="1408389010"/>
    <b v="0"/>
    <x v="80"/>
    <b v="0"/>
    <s v="theater/plays"/>
    <n v="0.12039999999999999"/>
    <x v="2913"/>
    <x v="1"/>
    <x v="6"/>
  </r>
  <r>
    <n v="4039"/>
    <x v="4032"/>
    <x v="4032"/>
    <x v="2"/>
    <x v="452"/>
    <x v="2"/>
    <x v="0"/>
    <s v="USD"/>
    <n v="1448949540"/>
    <n v="1446048367"/>
    <b v="0"/>
    <x v="81"/>
    <b v="0"/>
    <s v="theater/plays"/>
    <n v="0.6"/>
    <x v="88"/>
    <x v="1"/>
    <x v="6"/>
  </r>
  <r>
    <n v="4040"/>
    <x v="4033"/>
    <x v="4033"/>
    <x v="6"/>
    <x v="911"/>
    <x v="2"/>
    <x v="0"/>
    <s v="USD"/>
    <n v="1437188400"/>
    <n v="1432100004"/>
    <b v="0"/>
    <x v="84"/>
    <b v="0"/>
    <s v="theater/plays"/>
    <n v="0.3125"/>
    <x v="2914"/>
    <x v="1"/>
    <x v="6"/>
  </r>
  <r>
    <n v="4041"/>
    <x v="4034"/>
    <x v="4034"/>
    <x v="10"/>
    <x v="577"/>
    <x v="2"/>
    <x v="1"/>
    <s v="GBP"/>
    <n v="1473160954"/>
    <n v="1467976954"/>
    <b v="0"/>
    <x v="84"/>
    <b v="0"/>
    <s v="theater/plays"/>
    <n v="4.1999999999999997E-3"/>
    <x v="689"/>
    <x v="1"/>
    <x v="6"/>
  </r>
  <r>
    <n v="4042"/>
    <x v="4035"/>
    <x v="4035"/>
    <x v="3"/>
    <x v="577"/>
    <x v="2"/>
    <x v="0"/>
    <s v="USD"/>
    <n v="1421781360"/>
    <n v="1419213664"/>
    <b v="0"/>
    <x v="83"/>
    <b v="0"/>
    <s v="theater/plays"/>
    <n v="2.0999999999999999E-3"/>
    <x v="589"/>
    <x v="1"/>
    <x v="6"/>
  </r>
  <r>
    <n v="4043"/>
    <x v="4036"/>
    <x v="4036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x v="4037"/>
    <x v="4037"/>
    <x v="20"/>
    <x v="1175"/>
    <x v="2"/>
    <x v="0"/>
    <s v="USD"/>
    <n v="1428642000"/>
    <n v="1426050982"/>
    <b v="0"/>
    <x v="80"/>
    <b v="0"/>
    <s v="theater/plays"/>
    <n v="0.375"/>
    <x v="701"/>
    <x v="1"/>
    <x v="6"/>
  </r>
  <r>
    <n v="4045"/>
    <x v="4038"/>
    <x v="4038"/>
    <x v="10"/>
    <x v="116"/>
    <x v="2"/>
    <x v="2"/>
    <s v="AUD"/>
    <n v="1408596589"/>
    <n v="1406004589"/>
    <b v="0"/>
    <x v="29"/>
    <b v="0"/>
    <s v="theater/plays"/>
    <n v="2.0000000000000001E-4"/>
    <x v="120"/>
    <x v="1"/>
    <x v="6"/>
  </r>
  <r>
    <n v="4046"/>
    <x v="4039"/>
    <x v="4039"/>
    <x v="439"/>
    <x v="75"/>
    <x v="2"/>
    <x v="0"/>
    <s v="USD"/>
    <n v="1413992210"/>
    <n v="1411400210"/>
    <b v="0"/>
    <x v="8"/>
    <b v="0"/>
    <s v="theater/plays"/>
    <n v="8.2142857142857142E-2"/>
    <x v="134"/>
    <x v="1"/>
    <x v="6"/>
  </r>
  <r>
    <n v="4047"/>
    <x v="4040"/>
    <x v="4040"/>
    <x v="10"/>
    <x v="178"/>
    <x v="2"/>
    <x v="0"/>
    <s v="USD"/>
    <n v="1420938000"/>
    <n v="1418862743"/>
    <b v="0"/>
    <x v="80"/>
    <b v="0"/>
    <s v="theater/plays"/>
    <n v="2.1999999999999999E-2"/>
    <x v="446"/>
    <x v="1"/>
    <x v="6"/>
  </r>
  <r>
    <n v="4048"/>
    <x v="4041"/>
    <x v="4041"/>
    <x v="73"/>
    <x v="2536"/>
    <x v="2"/>
    <x v="1"/>
    <s v="GBP"/>
    <n v="1460373187"/>
    <n v="1457352787"/>
    <b v="0"/>
    <x v="110"/>
    <b v="0"/>
    <s v="theater/plays"/>
    <n v="0.17652941176470588"/>
    <x v="2915"/>
    <x v="1"/>
    <x v="6"/>
  </r>
  <r>
    <n v="4049"/>
    <x v="4042"/>
    <x v="4042"/>
    <x v="22"/>
    <x v="1486"/>
    <x v="2"/>
    <x v="0"/>
    <s v="USD"/>
    <n v="1436914815"/>
    <n v="1434322815"/>
    <b v="0"/>
    <x v="29"/>
    <b v="0"/>
    <s v="theater/plays"/>
    <n v="8.0000000000000004E-4"/>
    <x v="587"/>
    <x v="1"/>
    <x v="6"/>
  </r>
  <r>
    <n v="4050"/>
    <x v="4043"/>
    <x v="4043"/>
    <x v="15"/>
    <x v="116"/>
    <x v="2"/>
    <x v="0"/>
    <s v="USD"/>
    <n v="1414077391"/>
    <n v="1411485391"/>
    <b v="0"/>
    <x v="29"/>
    <b v="0"/>
    <s v="theater/plays"/>
    <n v="6.6666666666666664E-4"/>
    <x v="120"/>
    <x v="1"/>
    <x v="6"/>
  </r>
  <r>
    <n v="4051"/>
    <x v="4044"/>
    <x v="4044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x v="4045"/>
    <x v="4045"/>
    <x v="9"/>
    <x v="1673"/>
    <x v="2"/>
    <x v="0"/>
    <s v="USD"/>
    <n v="1413234316"/>
    <n v="1408050316"/>
    <b v="0"/>
    <x v="62"/>
    <b v="0"/>
    <s v="theater/plays"/>
    <n v="0.37533333333333335"/>
    <x v="2916"/>
    <x v="1"/>
    <x v="6"/>
  </r>
  <r>
    <n v="4053"/>
    <x v="4046"/>
    <x v="4046"/>
    <x v="2"/>
    <x v="178"/>
    <x v="2"/>
    <x v="1"/>
    <s v="GBP"/>
    <n v="1416081600"/>
    <n v="1413477228"/>
    <b v="0"/>
    <x v="84"/>
    <b v="0"/>
    <s v="theater/plays"/>
    <n v="0.22"/>
    <x v="698"/>
    <x v="1"/>
    <x v="6"/>
  </r>
  <r>
    <n v="4054"/>
    <x v="4047"/>
    <x v="4047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x v="4048"/>
    <x v="4048"/>
    <x v="10"/>
    <x v="695"/>
    <x v="2"/>
    <x v="1"/>
    <s v="GBP"/>
    <n v="1403192031"/>
    <n v="1400600031"/>
    <b v="0"/>
    <x v="64"/>
    <b v="0"/>
    <s v="theater/plays"/>
    <n v="0.1762"/>
    <x v="2917"/>
    <x v="1"/>
    <x v="6"/>
  </r>
  <r>
    <n v="4056"/>
    <x v="4049"/>
    <x v="4049"/>
    <x v="15"/>
    <x v="1955"/>
    <x v="2"/>
    <x v="0"/>
    <s v="USD"/>
    <n v="1467575940"/>
    <n v="1465856639"/>
    <b v="0"/>
    <x v="82"/>
    <b v="0"/>
    <s v="theater/plays"/>
    <n v="0.53"/>
    <x v="2137"/>
    <x v="1"/>
    <x v="6"/>
  </r>
  <r>
    <n v="4057"/>
    <x v="4050"/>
    <x v="4050"/>
    <x v="8"/>
    <x v="2537"/>
    <x v="2"/>
    <x v="1"/>
    <s v="GBP"/>
    <n v="1448492400"/>
    <n v="1446506080"/>
    <b v="0"/>
    <x v="79"/>
    <b v="0"/>
    <s v="theater/plays"/>
    <n v="0.22142857142857142"/>
    <x v="966"/>
    <x v="1"/>
    <x v="6"/>
  </r>
  <r>
    <n v="4058"/>
    <x v="4051"/>
    <x v="4051"/>
    <x v="192"/>
    <x v="483"/>
    <x v="2"/>
    <x v="0"/>
    <s v="USD"/>
    <n v="1459483140"/>
    <n v="1458178044"/>
    <b v="0"/>
    <x v="80"/>
    <b v="0"/>
    <s v="theater/plays"/>
    <n v="2.5333333333333333E-2"/>
    <x v="2918"/>
    <x v="1"/>
    <x v="6"/>
  </r>
  <r>
    <n v="4059"/>
    <x v="4052"/>
    <x v="4052"/>
    <x v="3"/>
    <x v="156"/>
    <x v="2"/>
    <x v="5"/>
    <s v="CAD"/>
    <n v="1410836400"/>
    <n v="1408116152"/>
    <b v="0"/>
    <x v="63"/>
    <b v="0"/>
    <s v="theater/plays"/>
    <n v="2.5000000000000001E-2"/>
    <x v="680"/>
    <x v="1"/>
    <x v="6"/>
  </r>
  <r>
    <n v="4060"/>
    <x v="4053"/>
    <x v="4053"/>
    <x v="3"/>
    <x v="2516"/>
    <x v="2"/>
    <x v="5"/>
    <s v="CAD"/>
    <n v="1403539200"/>
    <n v="1400604056"/>
    <b v="0"/>
    <x v="81"/>
    <b v="0"/>
    <s v="theater/plays"/>
    <n v="2.8500000000000001E-2"/>
    <x v="2830"/>
    <x v="1"/>
    <x v="6"/>
  </r>
  <r>
    <n v="4061"/>
    <x v="4054"/>
    <x v="4054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x v="4055"/>
    <x v="4055"/>
    <x v="22"/>
    <x v="2538"/>
    <x v="2"/>
    <x v="0"/>
    <s v="USD"/>
    <n v="1467481468"/>
    <n v="1464889468"/>
    <b v="0"/>
    <x v="83"/>
    <b v="0"/>
    <s v="theater/plays"/>
    <n v="2.4500000000000001E-2"/>
    <x v="2919"/>
    <x v="1"/>
    <x v="6"/>
  </r>
  <r>
    <n v="4063"/>
    <x v="4056"/>
    <x v="4056"/>
    <x v="196"/>
    <x v="2503"/>
    <x v="2"/>
    <x v="1"/>
    <s v="GBP"/>
    <n v="1403886084"/>
    <n v="1401294084"/>
    <b v="0"/>
    <x v="82"/>
    <b v="0"/>
    <s v="theater/plays"/>
    <n v="1.4210526315789474E-2"/>
    <x v="2"/>
    <x v="1"/>
    <x v="6"/>
  </r>
  <r>
    <n v="4064"/>
    <x v="4057"/>
    <x v="4057"/>
    <x v="13"/>
    <x v="2285"/>
    <x v="2"/>
    <x v="2"/>
    <s v="AUD"/>
    <n v="1430316426"/>
    <n v="1427724426"/>
    <b v="0"/>
    <x v="79"/>
    <b v="0"/>
    <s v="theater/plays"/>
    <n v="0.1925"/>
    <x v="2920"/>
    <x v="1"/>
    <x v="6"/>
  </r>
  <r>
    <n v="4065"/>
    <x v="4058"/>
    <x v="4058"/>
    <x v="23"/>
    <x v="2539"/>
    <x v="2"/>
    <x v="0"/>
    <s v="USD"/>
    <n v="1407883811"/>
    <n v="1405291811"/>
    <b v="0"/>
    <x v="80"/>
    <b v="0"/>
    <s v="theater/plays"/>
    <n v="6.7499999999999999E-3"/>
    <x v="2921"/>
    <x v="1"/>
    <x v="6"/>
  </r>
  <r>
    <n v="4066"/>
    <x v="4059"/>
    <x v="4059"/>
    <x v="36"/>
    <x v="379"/>
    <x v="2"/>
    <x v="0"/>
    <s v="USD"/>
    <n v="1463619388"/>
    <n v="1461027388"/>
    <b v="0"/>
    <x v="29"/>
    <b v="0"/>
    <s v="theater/plays"/>
    <n v="1.6666666666666668E-3"/>
    <x v="384"/>
    <x v="1"/>
    <x v="6"/>
  </r>
  <r>
    <n v="4067"/>
    <x v="4060"/>
    <x v="3887"/>
    <x v="10"/>
    <x v="631"/>
    <x v="2"/>
    <x v="0"/>
    <s v="USD"/>
    <n v="1443408550"/>
    <n v="1439952550"/>
    <b v="0"/>
    <x v="57"/>
    <b v="0"/>
    <s v="theater/plays"/>
    <n v="0.60899999999999999"/>
    <x v="2922"/>
    <x v="1"/>
    <x v="6"/>
  </r>
  <r>
    <n v="4068"/>
    <x v="4061"/>
    <x v="4060"/>
    <x v="442"/>
    <x v="2540"/>
    <x v="2"/>
    <x v="0"/>
    <s v="USD"/>
    <n v="1484348700"/>
    <n v="1481756855"/>
    <b v="0"/>
    <x v="29"/>
    <b v="0"/>
    <s v="theater/plays"/>
    <n v="0.01"/>
    <x v="2923"/>
    <x v="1"/>
    <x v="6"/>
  </r>
  <r>
    <n v="4069"/>
    <x v="4062"/>
    <x v="4061"/>
    <x v="21"/>
    <x v="357"/>
    <x v="2"/>
    <x v="1"/>
    <s v="GBP"/>
    <n v="1425124800"/>
    <n v="1421596356"/>
    <b v="0"/>
    <x v="62"/>
    <b v="0"/>
    <s v="theater/plays"/>
    <n v="0.34399999999999997"/>
    <x v="2924"/>
    <x v="1"/>
    <x v="6"/>
  </r>
  <r>
    <n v="4070"/>
    <x v="4063"/>
    <x v="4062"/>
    <x v="28"/>
    <x v="785"/>
    <x v="2"/>
    <x v="0"/>
    <s v="USD"/>
    <n v="1425178800"/>
    <n v="1422374420"/>
    <b v="0"/>
    <x v="79"/>
    <b v="0"/>
    <s v="theater/plays"/>
    <n v="0.16500000000000001"/>
    <x v="446"/>
    <x v="1"/>
    <x v="6"/>
  </r>
  <r>
    <n v="4071"/>
    <x v="4064"/>
    <x v="4063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x v="4065"/>
    <x v="4064"/>
    <x v="28"/>
    <x v="460"/>
    <x v="2"/>
    <x v="1"/>
    <s v="GBP"/>
    <n v="1408646111"/>
    <n v="1403462111"/>
    <b v="0"/>
    <x v="84"/>
    <b v="0"/>
    <s v="theater/plays"/>
    <n v="4.0000000000000001E-3"/>
    <x v="453"/>
    <x v="1"/>
    <x v="6"/>
  </r>
  <r>
    <n v="4073"/>
    <x v="4066"/>
    <x v="4065"/>
    <x v="8"/>
    <x v="2541"/>
    <x v="2"/>
    <x v="0"/>
    <s v="USD"/>
    <n v="1431144000"/>
    <n v="1426407426"/>
    <b v="0"/>
    <x v="84"/>
    <b v="0"/>
    <s v="theater/plays"/>
    <n v="1.0571428571428572E-2"/>
    <x v="2925"/>
    <x v="1"/>
    <x v="6"/>
  </r>
  <r>
    <n v="4074"/>
    <x v="4067"/>
    <x v="4066"/>
    <x v="181"/>
    <x v="2542"/>
    <x v="2"/>
    <x v="1"/>
    <s v="GBP"/>
    <n v="1446732975"/>
    <n v="1444137375"/>
    <b v="0"/>
    <x v="64"/>
    <b v="0"/>
    <s v="theater/plays"/>
    <n v="0.26727272727272727"/>
    <x v="436"/>
    <x v="1"/>
    <x v="6"/>
  </r>
  <r>
    <n v="4075"/>
    <x v="4068"/>
    <x v="4067"/>
    <x v="13"/>
    <x v="2543"/>
    <x v="2"/>
    <x v="1"/>
    <s v="GBP"/>
    <n v="1404149280"/>
    <n v="1400547969"/>
    <b v="0"/>
    <x v="62"/>
    <b v="0"/>
    <s v="theater/plays"/>
    <n v="0.28799999999999998"/>
    <x v="2926"/>
    <x v="1"/>
    <x v="6"/>
  </r>
  <r>
    <n v="4076"/>
    <x v="4069"/>
    <x v="4068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x v="4070"/>
    <x v="4069"/>
    <x v="36"/>
    <x v="2544"/>
    <x v="2"/>
    <x v="0"/>
    <s v="USD"/>
    <n v="1482339794"/>
    <n v="1479747794"/>
    <b v="0"/>
    <x v="79"/>
    <b v="0"/>
    <s v="theater/plays"/>
    <n v="8.8999999999999996E-2"/>
    <x v="2927"/>
    <x v="1"/>
    <x v="6"/>
  </r>
  <r>
    <n v="4078"/>
    <x v="4071"/>
    <x v="4070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x v="4072"/>
    <x v="4071"/>
    <x v="9"/>
    <x v="139"/>
    <x v="2"/>
    <x v="0"/>
    <s v="USD"/>
    <n v="1466375521"/>
    <n v="1463783521"/>
    <b v="0"/>
    <x v="29"/>
    <b v="0"/>
    <s v="theater/plays"/>
    <n v="1.6666666666666668E-3"/>
    <x v="144"/>
    <x v="1"/>
    <x v="6"/>
  </r>
  <r>
    <n v="4080"/>
    <x v="4073"/>
    <x v="4072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x v="4074"/>
    <x v="4073"/>
    <x v="443"/>
    <x v="457"/>
    <x v="2"/>
    <x v="0"/>
    <s v="USD"/>
    <n v="1425819425"/>
    <n v="1423231025"/>
    <b v="0"/>
    <x v="8"/>
    <b v="0"/>
    <s v="theater/plays"/>
    <n v="0.15737410071942445"/>
    <x v="2382"/>
    <x v="1"/>
    <x v="6"/>
  </r>
  <r>
    <n v="4082"/>
    <x v="4075"/>
    <x v="4074"/>
    <x v="325"/>
    <x v="158"/>
    <x v="2"/>
    <x v="0"/>
    <s v="USD"/>
    <n v="1447542000"/>
    <n v="1446179553"/>
    <b v="0"/>
    <x v="84"/>
    <b v="0"/>
    <s v="theater/plays"/>
    <n v="0.02"/>
    <x v="1788"/>
    <x v="1"/>
    <x v="6"/>
  </r>
  <r>
    <n v="4083"/>
    <x v="4076"/>
    <x v="4075"/>
    <x v="8"/>
    <x v="2545"/>
    <x v="2"/>
    <x v="0"/>
    <s v="USD"/>
    <n v="1452795416"/>
    <n v="1450203416"/>
    <b v="0"/>
    <x v="79"/>
    <b v="0"/>
    <s v="theater/plays"/>
    <n v="0.21685714285714286"/>
    <x v="2928"/>
    <x v="1"/>
    <x v="6"/>
  </r>
  <r>
    <n v="4084"/>
    <x v="4077"/>
    <x v="4076"/>
    <x v="9"/>
    <x v="115"/>
    <x v="2"/>
    <x v="13"/>
    <s v="EUR"/>
    <n v="1476008906"/>
    <n v="1473416906"/>
    <b v="0"/>
    <x v="29"/>
    <b v="0"/>
    <s v="theater/plays"/>
    <n v="3.3333333333333335E-3"/>
    <x v="119"/>
    <x v="1"/>
    <x v="6"/>
  </r>
  <r>
    <n v="4085"/>
    <x v="4078"/>
    <x v="4077"/>
    <x v="8"/>
    <x v="115"/>
    <x v="2"/>
    <x v="0"/>
    <s v="USD"/>
    <n v="1427169540"/>
    <n v="1424701775"/>
    <b v="0"/>
    <x v="29"/>
    <b v="0"/>
    <s v="theater/plays"/>
    <n v="2.8571428571428571E-3"/>
    <x v="119"/>
    <x v="1"/>
    <x v="6"/>
  </r>
  <r>
    <n v="4086"/>
    <x v="4079"/>
    <x v="4078"/>
    <x v="28"/>
    <x v="779"/>
    <x v="2"/>
    <x v="0"/>
    <s v="USD"/>
    <n v="1448078400"/>
    <n v="1445985299"/>
    <b v="0"/>
    <x v="81"/>
    <b v="0"/>
    <s v="theater/plays"/>
    <n v="4.7E-2"/>
    <x v="2929"/>
    <x v="1"/>
    <x v="6"/>
  </r>
  <r>
    <n v="4087"/>
    <x v="4080"/>
    <x v="4079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x v="4081"/>
    <x v="4080"/>
    <x v="13"/>
    <x v="1168"/>
    <x v="2"/>
    <x v="1"/>
    <s v="GBP"/>
    <n v="1421403960"/>
    <n v="1418827324"/>
    <b v="0"/>
    <x v="83"/>
    <b v="0"/>
    <s v="theater/plays"/>
    <n v="0.108"/>
    <x v="2751"/>
    <x v="1"/>
    <x v="6"/>
  </r>
  <r>
    <n v="4089"/>
    <x v="4082"/>
    <x v="4081"/>
    <x v="10"/>
    <x v="739"/>
    <x v="2"/>
    <x v="0"/>
    <s v="USD"/>
    <n v="1433093700"/>
    <n v="1430242488"/>
    <b v="0"/>
    <x v="22"/>
    <b v="0"/>
    <s v="theater/plays"/>
    <n v="4.8000000000000001E-2"/>
    <x v="180"/>
    <x v="1"/>
    <x v="6"/>
  </r>
  <r>
    <n v="4090"/>
    <x v="4083"/>
    <x v="4082"/>
    <x v="28"/>
    <x v="573"/>
    <x v="2"/>
    <x v="0"/>
    <s v="USD"/>
    <n v="1438959600"/>
    <n v="1437754137"/>
    <b v="0"/>
    <x v="83"/>
    <b v="0"/>
    <s v="theater/plays"/>
    <n v="3.2000000000000001E-2"/>
    <x v="1592"/>
    <x v="1"/>
    <x v="6"/>
  </r>
  <r>
    <n v="4091"/>
    <x v="4084"/>
    <x v="4083"/>
    <x v="183"/>
    <x v="2546"/>
    <x v="2"/>
    <x v="0"/>
    <s v="USD"/>
    <n v="1421410151"/>
    <n v="1418818151"/>
    <b v="0"/>
    <x v="22"/>
    <b v="0"/>
    <s v="theater/plays"/>
    <n v="0.1275"/>
    <x v="157"/>
    <x v="1"/>
    <x v="6"/>
  </r>
  <r>
    <n v="4092"/>
    <x v="4085"/>
    <x v="4084"/>
    <x v="74"/>
    <x v="170"/>
    <x v="2"/>
    <x v="0"/>
    <s v="USD"/>
    <n v="1428205247"/>
    <n v="1423024847"/>
    <b v="0"/>
    <x v="29"/>
    <b v="0"/>
    <s v="theater/plays"/>
    <n v="1.8181818181818181E-4"/>
    <x v="135"/>
    <x v="1"/>
    <x v="6"/>
  </r>
  <r>
    <n v="4093"/>
    <x v="4086"/>
    <x v="4085"/>
    <x v="30"/>
    <x v="177"/>
    <x v="2"/>
    <x v="1"/>
    <s v="GBP"/>
    <n v="1440272093"/>
    <n v="1435088093"/>
    <b v="0"/>
    <x v="80"/>
    <b v="0"/>
    <s v="theater/plays"/>
    <n v="2.4E-2"/>
    <x v="2"/>
    <x v="1"/>
    <x v="6"/>
  </r>
  <r>
    <n v="4094"/>
    <x v="4087"/>
    <x v="4086"/>
    <x v="13"/>
    <x v="655"/>
    <x v="2"/>
    <x v="0"/>
    <s v="USD"/>
    <n v="1413953940"/>
    <n v="1410141900"/>
    <b v="0"/>
    <x v="22"/>
    <b v="0"/>
    <s v="theater/plays"/>
    <n v="0.36499999999999999"/>
    <x v="2930"/>
    <x v="1"/>
    <x v="6"/>
  </r>
  <r>
    <n v="4095"/>
    <x v="4088"/>
    <x v="4087"/>
    <x v="11"/>
    <x v="25"/>
    <x v="2"/>
    <x v="14"/>
    <s v="MXN"/>
    <n v="1482108350"/>
    <n v="1479516350"/>
    <b v="0"/>
    <x v="29"/>
    <b v="0"/>
    <s v="theater/plays"/>
    <n v="2.6666666666666668E-2"/>
    <x v="2931"/>
    <x v="1"/>
    <x v="6"/>
  </r>
  <r>
    <n v="4096"/>
    <x v="4089"/>
    <x v="4088"/>
    <x v="8"/>
    <x v="402"/>
    <x v="2"/>
    <x v="1"/>
    <s v="GBP"/>
    <n v="1488271860"/>
    <n v="1484484219"/>
    <b v="0"/>
    <x v="81"/>
    <b v="0"/>
    <s v="theater/plays"/>
    <n v="0.11428571428571428"/>
    <x v="2932"/>
    <x v="1"/>
    <x v="6"/>
  </r>
  <r>
    <n v="4097"/>
    <x v="4090"/>
    <x v="4089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x v="4091"/>
    <x v="4090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x v="4092"/>
    <x v="4091"/>
    <x v="37"/>
    <x v="155"/>
    <x v="2"/>
    <x v="0"/>
    <s v="USD"/>
    <n v="1472847873"/>
    <n v="1468959873"/>
    <b v="0"/>
    <x v="29"/>
    <b v="0"/>
    <s v="theater/plays"/>
    <n v="1.1111111111111112E-2"/>
    <x v="73"/>
    <x v="1"/>
    <x v="6"/>
  </r>
  <r>
    <n v="4100"/>
    <x v="4093"/>
    <x v="4092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x v="4094"/>
    <x v="4093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x v="4095"/>
    <x v="4094"/>
    <x v="2"/>
    <x v="2547"/>
    <x v="2"/>
    <x v="0"/>
    <s v="USD"/>
    <n v="1463343673"/>
    <n v="1460751673"/>
    <b v="0"/>
    <x v="79"/>
    <b v="0"/>
    <s v="theater/plays"/>
    <n v="0.27400000000000002"/>
    <x v="2933"/>
    <x v="1"/>
    <x v="6"/>
  </r>
  <r>
    <n v="4103"/>
    <x v="4096"/>
    <x v="4095"/>
    <x v="28"/>
    <x v="173"/>
    <x v="2"/>
    <x v="0"/>
    <s v="USD"/>
    <n v="1440613920"/>
    <n v="1435953566"/>
    <b v="0"/>
    <x v="79"/>
    <b v="0"/>
    <s v="theater/plays"/>
    <n v="0.1"/>
    <x v="412"/>
    <x v="1"/>
    <x v="6"/>
  </r>
  <r>
    <n v="4104"/>
    <x v="4097"/>
    <x v="4096"/>
    <x v="9"/>
    <x v="762"/>
    <x v="2"/>
    <x v="2"/>
    <s v="AUD"/>
    <n v="1477550434"/>
    <n v="1474958434"/>
    <b v="0"/>
    <x v="25"/>
    <b v="0"/>
    <s v="theater/plays"/>
    <n v="0.21366666666666667"/>
    <x v="2934"/>
    <x v="1"/>
    <x v="6"/>
  </r>
  <r>
    <n v="4105"/>
    <x v="4098"/>
    <x v="4097"/>
    <x v="287"/>
    <x v="2094"/>
    <x v="2"/>
    <x v="14"/>
    <s v="MXN"/>
    <n v="1482711309"/>
    <n v="1479860109"/>
    <b v="0"/>
    <x v="79"/>
    <b v="0"/>
    <s v="theater/plays"/>
    <n v="6.9696969696969702E-2"/>
    <x v="2935"/>
    <x v="1"/>
    <x v="6"/>
  </r>
  <r>
    <n v="4106"/>
    <x v="4099"/>
    <x v="4098"/>
    <x v="10"/>
    <x v="2404"/>
    <x v="2"/>
    <x v="0"/>
    <s v="USD"/>
    <n v="1427936400"/>
    <n v="1424221866"/>
    <b v="0"/>
    <x v="51"/>
    <b v="0"/>
    <s v="theater/plays"/>
    <n v="0.70599999999999996"/>
    <x v="2936"/>
    <x v="1"/>
    <x v="6"/>
  </r>
  <r>
    <n v="4107"/>
    <x v="4100"/>
    <x v="4099"/>
    <x v="13"/>
    <x v="781"/>
    <x v="2"/>
    <x v="0"/>
    <s v="USD"/>
    <n v="1411596001"/>
    <n v="1409608801"/>
    <b v="0"/>
    <x v="80"/>
    <b v="0"/>
    <s v="theater/plays"/>
    <n v="2.0500000000000001E-2"/>
    <x v="2270"/>
    <x v="1"/>
    <x v="6"/>
  </r>
  <r>
    <n v="4108"/>
    <x v="4101"/>
    <x v="4100"/>
    <x v="9"/>
    <x v="1765"/>
    <x v="2"/>
    <x v="0"/>
    <s v="USD"/>
    <n v="1488517200"/>
    <n v="1485909937"/>
    <b v="0"/>
    <x v="29"/>
    <b v="0"/>
    <s v="theater/plays"/>
    <n v="1.9666666666666666E-2"/>
    <x v="585"/>
    <x v="1"/>
    <x v="6"/>
  </r>
  <r>
    <n v="4109"/>
    <x v="4102"/>
    <x v="4101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x v="4103"/>
    <x v="4102"/>
    <x v="43"/>
    <x v="1726"/>
    <x v="2"/>
    <x v="1"/>
    <s v="GBP"/>
    <n v="1469113351"/>
    <n v="1463929351"/>
    <b v="0"/>
    <x v="79"/>
    <b v="0"/>
    <s v="theater/plays"/>
    <n v="0.28666666666666668"/>
    <x v="2937"/>
    <x v="1"/>
    <x v="6"/>
  </r>
  <r>
    <n v="4111"/>
    <x v="4104"/>
    <x v="4103"/>
    <x v="9"/>
    <x v="1077"/>
    <x v="2"/>
    <x v="0"/>
    <s v="USD"/>
    <n v="1424747740"/>
    <n v="1422155740"/>
    <b v="0"/>
    <x v="79"/>
    <b v="0"/>
    <s v="theater/plays"/>
    <n v="3.1333333333333331E-2"/>
    <x v="2938"/>
    <x v="1"/>
    <x v="6"/>
  </r>
  <r>
    <n v="4112"/>
    <x v="4105"/>
    <x v="2849"/>
    <x v="30"/>
    <x v="116"/>
    <x v="2"/>
    <x v="17"/>
    <s v="EUR"/>
    <n v="1456617600"/>
    <n v="1454280186"/>
    <b v="0"/>
    <x v="29"/>
    <b v="0"/>
    <s v="theater/plays"/>
    <n v="4.0000000000000002E-4"/>
    <x v="120"/>
    <x v="1"/>
    <x v="6"/>
  </r>
  <r>
    <n v="4113"/>
    <x v="4106"/>
    <x v="4104"/>
    <x v="15"/>
    <x v="158"/>
    <x v="2"/>
    <x v="0"/>
    <s v="USD"/>
    <n v="1452234840"/>
    <n v="1450619123"/>
    <b v="0"/>
    <x v="8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  <s v="Jul"/>
    <s v="2015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x v="1"/>
    <x v="1"/>
    <s v="Mar"/>
    <s v="2017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x v="2"/>
    <x v="2"/>
    <s v="Feb"/>
    <s v="2016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x v="0"/>
    <x v="3"/>
    <s v="Aug"/>
    <s v="201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x v="3"/>
    <x v="0"/>
    <s v="Dec"/>
    <s v="201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x v="0"/>
    <x v="2"/>
    <s v="Jul"/>
    <s v="201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x v="4"/>
    <x v="3"/>
    <s v="Jun"/>
    <s v="2014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x v="5"/>
    <x v="2"/>
    <s v="Jul"/>
    <s v="2016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x v="6"/>
    <x v="2"/>
    <s v="Apr"/>
    <s v="201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x v="7"/>
    <x v="2"/>
    <s v="Apr"/>
    <s v="2016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x v="5"/>
    <x v="3"/>
    <s v="Jun"/>
    <s v="201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x v="0"/>
    <x v="2"/>
    <s v="Aug"/>
    <s v="2016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x v="4"/>
    <x v="3"/>
    <s v="Jul"/>
    <s v="2014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x v="5"/>
    <x v="2"/>
    <s v="Jun"/>
    <s v="2016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x v="4"/>
    <x v="3"/>
    <s v="Jul"/>
    <s v="20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x v="8"/>
    <x v="0"/>
    <s v="Sep"/>
    <s v="20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x v="5"/>
    <x v="3"/>
    <s v="Jun"/>
    <s v="2014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x v="9"/>
    <x v="3"/>
    <s v="Nov"/>
    <s v="2014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x v="10"/>
    <x v="3"/>
    <s v="Sep"/>
    <s v="2014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x v="4"/>
    <x v="0"/>
    <s v="Jul"/>
    <s v="2015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x v="0"/>
    <x v="0"/>
    <s v="Sep"/>
    <s v="2015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x v="10"/>
    <x v="3"/>
    <s v="Sep"/>
    <s v="2014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11"/>
    <x v="3"/>
    <s v="Jan"/>
    <s v="2015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x v="6"/>
    <x v="0"/>
    <s v="Apr"/>
    <s v="2015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x v="10"/>
    <x v="0"/>
    <s v="Sep"/>
    <s v="201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x v="3"/>
    <x v="0"/>
    <s v="Jan"/>
    <s v="201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x v="0"/>
    <x v="3"/>
    <s v="Aug"/>
    <s v="201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x v="9"/>
    <x v="3"/>
    <s v="Nov"/>
    <s v="2014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x v="3"/>
    <x v="0"/>
    <s v="Dec"/>
    <s v="2015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x v="4"/>
    <x v="3"/>
    <s v="Jul"/>
    <s v="2014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x v="0"/>
    <x v="3"/>
    <s v="Aug"/>
    <s v="201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x v="1"/>
    <x v="2"/>
    <s v="Jan"/>
    <s v="201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x v="6"/>
    <x v="2"/>
    <s v="May"/>
    <s v="201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9"/>
    <x v="0"/>
    <s v="Nov"/>
    <s v="2015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x v="0"/>
    <x v="3"/>
    <s v="Aug"/>
    <s v="201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x v="6"/>
    <x v="0"/>
    <s v="Apr"/>
    <s v="201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x v="7"/>
    <x v="0"/>
    <s v="Apr"/>
    <s v="201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x v="1"/>
    <x v="0"/>
    <s v="Feb"/>
    <s v="2015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x v="6"/>
    <x v="4"/>
    <s v="May"/>
    <s v="2013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x v="6"/>
    <x v="3"/>
    <s v="May"/>
    <s v="2014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x v="5"/>
    <x v="3"/>
    <s v="Jun"/>
    <s v="201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x v="8"/>
    <x v="3"/>
    <s v="Oct"/>
    <s v="20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x v="3"/>
    <x v="3"/>
    <s v="Dec"/>
    <s v="201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x v="4"/>
    <x v="3"/>
    <s v="Jul"/>
    <s v="201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x v="10"/>
    <x v="3"/>
    <s v="Oct"/>
    <s v="201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x v="7"/>
    <x v="2"/>
    <s v="Apr"/>
    <s v="201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x v="3"/>
    <x v="0"/>
    <s v="Dec"/>
    <s v="201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x v="9"/>
    <x v="3"/>
    <s v="Dec"/>
    <s v="201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x v="1"/>
    <x v="0"/>
    <s v="Mar"/>
    <s v="2015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x v="8"/>
    <x v="0"/>
    <s v="Oct"/>
    <s v="201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x v="11"/>
    <x v="3"/>
    <s v="Jan"/>
    <s v="2015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x v="0"/>
    <x v="0"/>
    <s v="Aug"/>
    <s v="201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x v="4"/>
    <x v="3"/>
    <s v="Jul"/>
    <s v="2014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x v="7"/>
    <x v="3"/>
    <s v="Apr"/>
    <s v="201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x v="3"/>
    <x v="0"/>
    <s v="Dec"/>
    <s v="201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x v="5"/>
    <x v="2"/>
    <s v="May"/>
    <s v="20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x v="5"/>
    <x v="0"/>
    <s v="Jun"/>
    <s v="201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x v="7"/>
    <x v="0"/>
    <s v="Apr"/>
    <s v="2015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x v="9"/>
    <x v="3"/>
    <s v="Nov"/>
    <s v="2014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x v="10"/>
    <x v="0"/>
    <s v="Sep"/>
    <s v="2015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x v="7"/>
    <x v="3"/>
    <s v="Mar"/>
    <s v="201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x v="5"/>
    <x v="4"/>
    <s v="Jun"/>
    <s v="2013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x v="2"/>
    <x v="4"/>
    <s v="Mar"/>
    <s v="201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x v="11"/>
    <x v="4"/>
    <s v="Dec"/>
    <s v="201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x v="4"/>
    <x v="4"/>
    <s v="Jul"/>
    <s v="20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x v="0"/>
    <x v="3"/>
    <s v="Aug"/>
    <s v="201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x v="4"/>
    <x v="2"/>
    <s v="Jul"/>
    <s v="201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4"/>
    <x v="5"/>
    <s v="Jul"/>
    <s v="2012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x v="1"/>
    <x v="3"/>
    <s v="Feb"/>
    <s v="2014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x v="10"/>
    <x v="6"/>
    <s v="Oct"/>
    <s v="2011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x v="0"/>
    <x v="6"/>
    <s v="Sep"/>
    <s v="201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x v="7"/>
    <x v="5"/>
    <s v="May"/>
    <s v="201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x v="9"/>
    <x v="5"/>
    <s v="Nov"/>
    <s v="20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x v="2"/>
    <x v="6"/>
    <s v="May"/>
    <s v="2011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x v="11"/>
    <x v="0"/>
    <s v="Jan"/>
    <s v="2016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x v="7"/>
    <x v="4"/>
    <s v="Apr"/>
    <s v="2013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x v="9"/>
    <x v="6"/>
    <s v="Dec"/>
    <s v="2011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x v="7"/>
    <x v="5"/>
    <s v="May"/>
    <s v="2012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x v="10"/>
    <x v="2"/>
    <s v="Sep"/>
    <s v="2016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x v="7"/>
    <x v="3"/>
    <s v="Apr"/>
    <s v="2014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x v="3"/>
    <x v="4"/>
    <s v="Dec"/>
    <s v="2013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x v="0"/>
    <x v="5"/>
    <s v="Jul"/>
    <s v="201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x v="8"/>
    <x v="6"/>
    <s v="Oct"/>
    <s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x v="2"/>
    <x v="0"/>
    <s v="Feb"/>
    <s v="2015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x v="6"/>
    <x v="6"/>
    <s v="May"/>
    <s v="2011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x v="10"/>
    <x v="6"/>
    <s v="Sep"/>
    <s v="2011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x v="9"/>
    <x v="0"/>
    <s v="Dec"/>
    <s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x v="5"/>
    <x v="7"/>
    <s v="Jun"/>
    <s v="201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x v="5"/>
    <x v="3"/>
    <s v="Jun"/>
    <s v="2014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x v="5"/>
    <x v="4"/>
    <s v="Jun"/>
    <s v="2013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x v="4"/>
    <x v="6"/>
    <s v="Jul"/>
    <s v="201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x v="7"/>
    <x v="6"/>
    <s v="May"/>
    <s v="201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x v="11"/>
    <x v="2"/>
    <s v="Feb"/>
    <s v="2017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x v="4"/>
    <x v="5"/>
    <s v="Jul"/>
    <s v="201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x v="7"/>
    <x v="3"/>
    <s v="Apr"/>
    <s v="201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x v="1"/>
    <x v="5"/>
    <s v="Feb"/>
    <s v="2012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x v="5"/>
    <x v="7"/>
    <s v="Aug"/>
    <s v="201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x v="4"/>
    <x v="6"/>
    <s v="Jul"/>
    <s v="201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x v="3"/>
    <x v="5"/>
    <s v="Dec"/>
    <s v="2012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x v="11"/>
    <x v="4"/>
    <s v="Jan"/>
    <s v="201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x v="9"/>
    <x v="5"/>
    <s v="Nov"/>
    <s v="201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x v="11"/>
    <x v="5"/>
    <s v="Jan"/>
    <s v="2013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x v="3"/>
    <x v="7"/>
    <s v="Dec"/>
    <s v="2010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x v="2"/>
    <x v="3"/>
    <s v="Mar"/>
    <s v="2014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x v="7"/>
    <x v="6"/>
    <s v="Apr"/>
    <s v="2011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x v="6"/>
    <x v="2"/>
    <s v="May"/>
    <s v="2016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x v="7"/>
    <x v="5"/>
    <s v="Apr"/>
    <s v="2012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x v="6"/>
    <x v="6"/>
    <s v="Apr"/>
    <s v="2011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x v="6"/>
    <x v="4"/>
    <s v="May"/>
    <s v="2013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x v="1"/>
    <x v="6"/>
    <s v="Feb"/>
    <s v="2011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x v="9"/>
    <x v="4"/>
    <s v="Nov"/>
    <s v="201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x v="5"/>
    <x v="0"/>
    <s v="May"/>
    <s v="201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x v="7"/>
    <x v="3"/>
    <s v="Apr"/>
    <s v="2014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x v="0"/>
    <x v="6"/>
    <s v="Aug"/>
    <s v="2011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x v="3"/>
    <x v="6"/>
    <s v="Jan"/>
    <s v="2012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x v="1"/>
    <x v="5"/>
    <s v="Feb"/>
    <s v="2012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x v="2"/>
    <x v="6"/>
    <s v="Apr"/>
    <s v="2011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x v="7"/>
    <x v="7"/>
    <s v="Jun"/>
    <s v="2010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x v="4"/>
    <x v="6"/>
    <s v="Jul"/>
    <s v="2011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x v="0"/>
    <x v="6"/>
    <s v="Aug"/>
    <s v="2011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8"/>
    <x v="2"/>
    <s v="Oct"/>
    <s v="201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6"/>
    <x v="0"/>
    <s v="Apr"/>
    <s v="2015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x v="10"/>
    <x v="2"/>
    <s v="Oct"/>
    <s v="20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x v="8"/>
    <x v="3"/>
    <s v="Oct"/>
    <s v="201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x v="6"/>
    <x v="0"/>
    <s v="May"/>
    <s v="201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x v="11"/>
    <x v="2"/>
    <s v="Feb"/>
    <s v="2017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x v="5"/>
    <x v="0"/>
    <s v="Jun"/>
    <s v="201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7"/>
    <x v="0"/>
    <s v="Apr"/>
    <s v="2015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x v="8"/>
    <x v="2"/>
    <s v="Oct"/>
    <s v="2016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x v="10"/>
    <x v="3"/>
    <s v="Oct"/>
    <s v="201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x v="5"/>
    <x v="3"/>
    <s v="Jun"/>
    <s v="2014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x v="4"/>
    <x v="2"/>
    <s v="Jul"/>
    <s v="201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x v="8"/>
    <x v="3"/>
    <s v="Nov"/>
    <s v="2014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x v="5"/>
    <x v="2"/>
    <s v="May"/>
    <s v="2016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x v="10"/>
    <x v="0"/>
    <s v="Sep"/>
    <s v="201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5"/>
    <x v="3"/>
    <s v="Jul"/>
    <s v="201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x v="6"/>
    <x v="0"/>
    <s v="May"/>
    <s v="201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x v="10"/>
    <x v="0"/>
    <s v="Oct"/>
    <s v="2015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x v="0"/>
    <x v="0"/>
    <s v="Aug"/>
    <s v="2015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x v="0"/>
    <x v="0"/>
    <s v="Jul"/>
    <s v="201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x v="2"/>
    <x v="0"/>
    <s v="Mar"/>
    <s v="201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x v="6"/>
    <x v="0"/>
    <s v="May"/>
    <s v="201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9"/>
    <x v="3"/>
    <s v="Nov"/>
    <s v="201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x v="0"/>
    <x v="2"/>
    <s v="Sep"/>
    <s v="2016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x v="2"/>
    <x v="0"/>
    <s v="Apr"/>
    <s v="201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x v="0"/>
    <x v="0"/>
    <s v="Aug"/>
    <s v="201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x v="3"/>
    <x v="2"/>
    <s v="Jan"/>
    <s v="2017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x v="3"/>
    <x v="3"/>
    <s v="Jan"/>
    <s v="20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"/>
    <x v="2"/>
    <s v="Feb"/>
    <s v="201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x v="3"/>
    <x v="3"/>
    <s v="Dec"/>
    <s v="201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x v="7"/>
    <x v="0"/>
    <s v="May"/>
    <s v="201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6"/>
    <x v="0"/>
    <s v="Jun"/>
    <s v="2015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0"/>
    <x v="3"/>
    <s v="Sep"/>
    <s v="2014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9"/>
    <x v="3"/>
    <s v="Dec"/>
    <s v="201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x v="6"/>
    <x v="0"/>
    <s v="Jun"/>
    <s v="20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4"/>
    <x v="0"/>
    <s v="Jul"/>
    <s v="201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4"/>
    <x v="3"/>
    <s v="Aug"/>
    <s v="2014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"/>
    <x v="2"/>
    <s v="Feb"/>
    <s v="201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x v="8"/>
    <x v="3"/>
    <s v="Oct"/>
    <s v="201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5"/>
    <x v="2"/>
    <s v="Jul"/>
    <s v="2016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x v="4"/>
    <x v="0"/>
    <s v="Aug"/>
    <s v="201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x v="4"/>
    <x v="3"/>
    <s v="Jul"/>
    <s v="2014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x v="0"/>
    <x v="3"/>
    <s v="Aug"/>
    <s v="2014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x v="10"/>
    <x v="0"/>
    <s v="Oct"/>
    <s v="2015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x v="0"/>
    <x v="3"/>
    <s v="Sep"/>
    <s v="201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x v="11"/>
    <x v="0"/>
    <s v="Jan"/>
    <s v="2016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x v="11"/>
    <x v="2"/>
    <s v="Jan"/>
    <s v="201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x v="4"/>
    <x v="0"/>
    <s v="Aug"/>
    <s v="201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x v="2"/>
    <x v="0"/>
    <s v="Mar"/>
    <s v="2015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x v="8"/>
    <x v="3"/>
    <s v="Oct"/>
    <s v="201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0"/>
    <x v="0"/>
    <s v="Aug"/>
    <s v="201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x v="4"/>
    <x v="2"/>
    <s v="Aug"/>
    <s v="2016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x v="2"/>
    <x v="0"/>
    <s v="Mar"/>
    <s v="2015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x v="1"/>
    <x v="0"/>
    <s v="Feb"/>
    <s v="201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x v="7"/>
    <x v="0"/>
    <s v="May"/>
    <s v="201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x v="10"/>
    <x v="3"/>
    <s v="Aug"/>
    <s v="201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x v="0"/>
    <x v="0"/>
    <s v="Aug"/>
    <s v="2015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x v="7"/>
    <x v="0"/>
    <s v="Mar"/>
    <s v="2015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x v="9"/>
    <x v="0"/>
    <s v="Nov"/>
    <s v="201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x v="2"/>
    <x v="2"/>
    <s v="Mar"/>
    <s v="2016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x v="7"/>
    <x v="0"/>
    <s v="Apr"/>
    <s v="201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x v="5"/>
    <x v="0"/>
    <s v="Jun"/>
    <s v="20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x v="11"/>
    <x v="2"/>
    <s v="Jan"/>
    <s v="2017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9"/>
    <x v="3"/>
    <s v="Nov"/>
    <s v="201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0"/>
    <x v="3"/>
    <s v="Sep"/>
    <s v="201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x v="0"/>
    <x v="2"/>
    <s v="Aug"/>
    <s v="201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x v="2"/>
    <x v="1"/>
    <s v="Mar"/>
    <s v="201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x v="4"/>
    <x v="0"/>
    <s v="Jul"/>
    <s v="201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x v="10"/>
    <x v="3"/>
    <s v="Sep"/>
    <s v="201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x v="0"/>
    <x v="2"/>
    <s v="Sep"/>
    <s v="2016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x v="4"/>
    <x v="2"/>
    <s v="Jun"/>
    <s v="201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x v="10"/>
    <x v="0"/>
    <s v="Oct"/>
    <s v="201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x v="8"/>
    <x v="3"/>
    <s v="Oct"/>
    <s v="2014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x v="8"/>
    <x v="3"/>
    <s v="Nov"/>
    <s v="201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x v="1"/>
    <x v="2"/>
    <s v="Mar"/>
    <s v="2016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x v="5"/>
    <x v="0"/>
    <s v="Jul"/>
    <s v="20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x v="8"/>
    <x v="0"/>
    <s v="Oct"/>
    <s v="201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x v="1"/>
    <x v="1"/>
    <s v="Feb"/>
    <s v="20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x v="8"/>
    <x v="3"/>
    <s v="Oct"/>
    <s v="2014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x v="10"/>
    <x v="2"/>
    <s v="Sep"/>
    <s v="2016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x v="10"/>
    <x v="3"/>
    <s v="Sep"/>
    <s v="201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x v="1"/>
    <x v="0"/>
    <s v="Feb"/>
    <s v="2015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x v="8"/>
    <x v="0"/>
    <s v="Oct"/>
    <s v="2015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x v="3"/>
    <x v="3"/>
    <s v="Jan"/>
    <s v="2015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x v="0"/>
    <x v="2"/>
    <s v="Aug"/>
    <s v="2016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x v="8"/>
    <x v="0"/>
    <s v="Oct"/>
    <s v="201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x v="0"/>
    <x v="2"/>
    <s v="Aug"/>
    <s v="201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x v="11"/>
    <x v="3"/>
    <s v="Jan"/>
    <s v="2015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x v="3"/>
    <x v="3"/>
    <s v="Dec"/>
    <s v="201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x v="4"/>
    <x v="0"/>
    <s v="Jul"/>
    <s v="201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x v="8"/>
    <x v="0"/>
    <s v="Oct"/>
    <s v="201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x v="10"/>
    <x v="0"/>
    <s v="Sep"/>
    <s v="201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x v="2"/>
    <x v="2"/>
    <s v="Apr"/>
    <s v="201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x v="0"/>
    <x v="0"/>
    <s v="Aug"/>
    <s v="2015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x v="1"/>
    <x v="0"/>
    <s v="Mar"/>
    <s v="20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x v="1"/>
    <x v="2"/>
    <s v="Feb"/>
    <s v="20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x v="7"/>
    <x v="0"/>
    <s v="Apr"/>
    <s v="2015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x v="3"/>
    <x v="3"/>
    <s v="Dec"/>
    <s v="201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x v="7"/>
    <x v="0"/>
    <s v="May"/>
    <s v="2015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x v="2"/>
    <x v="2"/>
    <s v="Apr"/>
    <s v="201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x v="0"/>
    <x v="0"/>
    <s v="Aug"/>
    <s v="2015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x v="1"/>
    <x v="0"/>
    <s v="Mar"/>
    <s v="20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x v="1"/>
    <x v="0"/>
    <s v="Mar"/>
    <s v="2015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x v="6"/>
    <x v="2"/>
    <s v="May"/>
    <s v="201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x v="5"/>
    <x v="0"/>
    <s v="Jul"/>
    <s v="201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x v="7"/>
    <x v="2"/>
    <s v="Apr"/>
    <s v="2016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x v="6"/>
    <x v="0"/>
    <s v="May"/>
    <s v="201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x v="4"/>
    <x v="0"/>
    <s v="Jul"/>
    <s v="2015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x v="6"/>
    <x v="0"/>
    <s v="Jun"/>
    <s v="20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x v="1"/>
    <x v="2"/>
    <s v="Feb"/>
    <s v="2016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x v="5"/>
    <x v="0"/>
    <s v="Jun"/>
    <s v="201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x v="11"/>
    <x v="0"/>
    <s v="Jan"/>
    <s v="201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x v="1"/>
    <x v="0"/>
    <s v="Feb"/>
    <s v="2015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x v="10"/>
    <x v="2"/>
    <s v="Sep"/>
    <s v="201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x v="5"/>
    <x v="0"/>
    <s v="Jun"/>
    <s v="201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x v="4"/>
    <x v="0"/>
    <s v="Jul"/>
    <s v="201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x v="3"/>
    <x v="0"/>
    <s v="Jan"/>
    <s v="201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x v="1"/>
    <x v="2"/>
    <s v="Mar"/>
    <s v="20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x v="11"/>
    <x v="2"/>
    <s v="Dec"/>
    <s v="2016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x v="9"/>
    <x v="0"/>
    <s v="Nov"/>
    <s v="2015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x v="7"/>
    <x v="4"/>
    <s v="May"/>
    <s v="2013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x v="3"/>
    <x v="3"/>
    <s v="Dec"/>
    <s v="201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x v="3"/>
    <x v="6"/>
    <s v="Dec"/>
    <s v="201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x v="1"/>
    <x v="3"/>
    <s v="Feb"/>
    <s v="201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x v="2"/>
    <x v="7"/>
    <s v="Mar"/>
    <s v="201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x v="0"/>
    <x v="5"/>
    <s v="Aug"/>
    <s v="2012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x v="9"/>
    <x v="7"/>
    <s v="Dec"/>
    <s v="201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x v="8"/>
    <x v="7"/>
    <s v="Oct"/>
    <s v="201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x v="3"/>
    <x v="6"/>
    <s v="Jan"/>
    <s v="201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x v="4"/>
    <x v="7"/>
    <s v="Aug"/>
    <s v="201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x v="5"/>
    <x v="4"/>
    <s v="Jun"/>
    <s v="2013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x v="6"/>
    <x v="5"/>
    <s v="May"/>
    <s v="201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x v="7"/>
    <x v="7"/>
    <s v="Jun"/>
    <s v="201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x v="1"/>
    <x v="5"/>
    <s v="Feb"/>
    <s v="201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x v="8"/>
    <x v="0"/>
    <s v="Oct"/>
    <s v="2015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x v="2"/>
    <x v="6"/>
    <s v="Mar"/>
    <s v="2011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x v="2"/>
    <x v="4"/>
    <s v="Mar"/>
    <s v="2013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x v="6"/>
    <x v="2"/>
    <s v="May"/>
    <s v="201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x v="5"/>
    <x v="6"/>
    <s v="Jun"/>
    <s v="2011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x v="7"/>
    <x v="0"/>
    <s v="Apr"/>
    <s v="2015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x v="4"/>
    <x v="7"/>
    <s v="Jul"/>
    <s v="201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x v="6"/>
    <x v="5"/>
    <s v="Jun"/>
    <s v="2012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x v="1"/>
    <x v="6"/>
    <s v="Feb"/>
    <s v="201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x v="10"/>
    <x v="5"/>
    <s v="Sep"/>
    <s v="201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x v="6"/>
    <x v="5"/>
    <s v="May"/>
    <s v="201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x v="7"/>
    <x v="7"/>
    <s v="May"/>
    <s v="201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x v="1"/>
    <x v="7"/>
    <s v="Apr"/>
    <s v="201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x v="5"/>
    <x v="3"/>
    <s v="Jun"/>
    <s v="2014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x v="8"/>
    <x v="6"/>
    <s v="Nov"/>
    <s v="2011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x v="1"/>
    <x v="1"/>
    <s v="Feb"/>
    <s v="201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x v="6"/>
    <x v="6"/>
    <s v="May"/>
    <s v="201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x v="11"/>
    <x v="4"/>
    <s v="Jan"/>
    <s v="201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x v="2"/>
    <x v="7"/>
    <s v="Apr"/>
    <s v="201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x v="4"/>
    <x v="6"/>
    <s v="Jul"/>
    <s v="201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x v="7"/>
    <x v="5"/>
    <s v="Apr"/>
    <s v="201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x v="9"/>
    <x v="5"/>
    <s v="Nov"/>
    <s v="2012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x v="2"/>
    <x v="5"/>
    <s v="Apr"/>
    <s v="201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x v="6"/>
    <x v="0"/>
    <s v="May"/>
    <s v="2015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x v="8"/>
    <x v="5"/>
    <s v="Oct"/>
    <s v="201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x v="1"/>
    <x v="1"/>
    <s v="Feb"/>
    <s v="201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x v="6"/>
    <x v="3"/>
    <s v="May"/>
    <s v="201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x v="5"/>
    <x v="8"/>
    <s v="Aug"/>
    <s v="200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x v="1"/>
    <x v="7"/>
    <s v="Feb"/>
    <s v="2010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x v="5"/>
    <x v="6"/>
    <s v="Jun"/>
    <s v="201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x v="11"/>
    <x v="6"/>
    <s v="Jan"/>
    <s v="201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x v="10"/>
    <x v="4"/>
    <s v="Sep"/>
    <s v="201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x v="2"/>
    <x v="4"/>
    <s v="Mar"/>
    <s v="2013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x v="9"/>
    <x v="5"/>
    <s v="Nov"/>
    <s v="2012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x v="5"/>
    <x v="5"/>
    <s v="Jun"/>
    <s v="201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x v="9"/>
    <x v="4"/>
    <s v="Nov"/>
    <s v="201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x v="11"/>
    <x v="7"/>
    <s v="Feb"/>
    <s v="20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x v="6"/>
    <x v="4"/>
    <s v="May"/>
    <s v="2013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x v="8"/>
    <x v="6"/>
    <s v="Oct"/>
    <s v="201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x v="7"/>
    <x v="3"/>
    <s v="Apr"/>
    <s v="201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x v="4"/>
    <x v="7"/>
    <s v="Jul"/>
    <s v="201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x v="8"/>
    <x v="4"/>
    <s v="Nov"/>
    <s v="201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x v="10"/>
    <x v="5"/>
    <s v="Sep"/>
    <s v="2012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x v="7"/>
    <x v="0"/>
    <s v="May"/>
    <s v="2015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x v="7"/>
    <x v="3"/>
    <s v="May"/>
    <s v="2014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x v="9"/>
    <x v="7"/>
    <s v="Nov"/>
    <s v="201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x v="7"/>
    <x v="6"/>
    <s v="Apr"/>
    <s v="201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x v="2"/>
    <x v="4"/>
    <s v="Mar"/>
    <s v="2013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x v="1"/>
    <x v="5"/>
    <s v="Feb"/>
    <s v="201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x v="5"/>
    <x v="5"/>
    <s v="Jun"/>
    <s v="20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x v="0"/>
    <x v="5"/>
    <s v="Sep"/>
    <s v="2012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x v="2"/>
    <x v="5"/>
    <s v="Mar"/>
    <s v="2012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x v="2"/>
    <x v="4"/>
    <s v="Mar"/>
    <s v="201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x v="1"/>
    <x v="4"/>
    <s v="Feb"/>
    <s v="2013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x v="1"/>
    <x v="6"/>
    <s v="Mar"/>
    <s v="201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x v="10"/>
    <x v="5"/>
    <s v="Sep"/>
    <s v="2012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x v="9"/>
    <x v="6"/>
    <s v="Oct"/>
    <s v="20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x v="3"/>
    <x v="6"/>
    <s v="Jan"/>
    <s v="20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x v="7"/>
    <x v="4"/>
    <s v="Apr"/>
    <s v="20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x v="4"/>
    <x v="7"/>
    <s v="Aug"/>
    <s v="201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x v="1"/>
    <x v="4"/>
    <s v="Mar"/>
    <s v="20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x v="0"/>
    <x v="5"/>
    <s v="Aug"/>
    <s v="2012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x v="3"/>
    <x v="3"/>
    <s v="Dec"/>
    <s v="201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x v="3"/>
    <x v="4"/>
    <s v="Dec"/>
    <s v="201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x v="2"/>
    <x v="4"/>
    <s v="Mar"/>
    <s v="2013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x v="3"/>
    <x v="8"/>
    <s v="Feb"/>
    <s v="201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x v="3"/>
    <x v="0"/>
    <s v="Dec"/>
    <s v="2015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x v="9"/>
    <x v="2"/>
    <s v="Nov"/>
    <s v="201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x v="6"/>
    <x v="2"/>
    <s v="May"/>
    <s v="20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x v="3"/>
    <x v="2"/>
    <s v="Dec"/>
    <s v="201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x v="4"/>
    <x v="0"/>
    <s v="Aug"/>
    <s v="201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x v="3"/>
    <x v="2"/>
    <s v="Dec"/>
    <s v="201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x v="2"/>
    <x v="1"/>
    <s v="Mar"/>
    <s v="201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x v="2"/>
    <x v="0"/>
    <s v="Mar"/>
    <s v="201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x v="9"/>
    <x v="0"/>
    <s v="Nov"/>
    <s v="2015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x v="9"/>
    <x v="0"/>
    <s v="Nov"/>
    <s v="2015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x v="6"/>
    <x v="4"/>
    <s v="May"/>
    <s v="201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x v="5"/>
    <x v="2"/>
    <s v="Jun"/>
    <s v="2016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x v="8"/>
    <x v="0"/>
    <s v="Oct"/>
    <s v="2015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x v="7"/>
    <x v="2"/>
    <s v="Apr"/>
    <s v="2016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x v="6"/>
    <x v="0"/>
    <s v="May"/>
    <s v="201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x v="6"/>
    <x v="0"/>
    <s v="May"/>
    <s v="20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x v="9"/>
    <x v="0"/>
    <s v="Nov"/>
    <s v="201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x v="2"/>
    <x v="0"/>
    <s v="Mar"/>
    <s v="201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x v="0"/>
    <x v="2"/>
    <s v="Sep"/>
    <s v="201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x v="7"/>
    <x v="0"/>
    <s v="Apr"/>
    <s v="2015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x v="2"/>
    <x v="1"/>
    <s v="Mar"/>
    <s v="201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x v="8"/>
    <x v="3"/>
    <s v="Oct"/>
    <s v="2014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x v="7"/>
    <x v="2"/>
    <s v="Apr"/>
    <s v="201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x v="9"/>
    <x v="3"/>
    <s v="Nov"/>
    <s v="201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x v="6"/>
    <x v="0"/>
    <s v="Jun"/>
    <s v="201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x v="6"/>
    <x v="0"/>
    <s v="May"/>
    <s v="201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x v="8"/>
    <x v="0"/>
    <s v="Oct"/>
    <s v="201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x v="9"/>
    <x v="0"/>
    <s v="Nov"/>
    <s v="201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x v="0"/>
    <x v="0"/>
    <s v="Aug"/>
    <s v="2015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x v="1"/>
    <x v="1"/>
    <s v="Feb"/>
    <s v="201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x v="10"/>
    <x v="2"/>
    <s v="Sep"/>
    <s v="2016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x v="2"/>
    <x v="2"/>
    <s v="Apr"/>
    <s v="2016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x v="8"/>
    <x v="3"/>
    <s v="Oct"/>
    <s v="2014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x v="9"/>
    <x v="0"/>
    <s v="Nov"/>
    <s v="2015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x v="7"/>
    <x v="2"/>
    <s v="Apr"/>
    <s v="2016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x v="9"/>
    <x v="3"/>
    <s v="Dec"/>
    <s v="20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x v="2"/>
    <x v="2"/>
    <s v="Mar"/>
    <s v="20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x v="7"/>
    <x v="0"/>
    <s v="Apr"/>
    <s v="201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x v="5"/>
    <x v="2"/>
    <s v="Jun"/>
    <s v="201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x v="9"/>
    <x v="3"/>
    <s v="Nov"/>
    <s v="2014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x v="4"/>
    <x v="0"/>
    <s v="Jul"/>
    <s v="2015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x v="9"/>
    <x v="3"/>
    <s v="Nov"/>
    <s v="2014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x v="0"/>
    <x v="3"/>
    <s v="Aug"/>
    <s v="2014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x v="7"/>
    <x v="7"/>
    <s v="May"/>
    <s v="2010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x v="5"/>
    <x v="3"/>
    <s v="Jun"/>
    <s v="201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x v="1"/>
    <x v="3"/>
    <s v="Feb"/>
    <s v="201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x v="6"/>
    <x v="5"/>
    <s v="May"/>
    <s v="2012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x v="7"/>
    <x v="4"/>
    <s v="May"/>
    <s v="2013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x v="2"/>
    <x v="0"/>
    <s v="Mar"/>
    <s v="2015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x v="11"/>
    <x v="6"/>
    <s v="Jan"/>
    <s v="2012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x v="11"/>
    <x v="2"/>
    <s v="Jan"/>
    <s v="2017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x v="11"/>
    <x v="5"/>
    <s v="Feb"/>
    <s v="2013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x v="2"/>
    <x v="2"/>
    <s v="Apr"/>
    <s v="201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x v="4"/>
    <x v="5"/>
    <s v="Jul"/>
    <s v="201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x v="10"/>
    <x v="6"/>
    <s v="Sep"/>
    <s v="201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x v="1"/>
    <x v="3"/>
    <s v="Mar"/>
    <s v="201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x v="0"/>
    <x v="2"/>
    <s v="Aug"/>
    <s v="201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x v="9"/>
    <x v="0"/>
    <s v="Nov"/>
    <s v="201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x v="1"/>
    <x v="2"/>
    <s v="Jan"/>
    <s v="201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x v="7"/>
    <x v="5"/>
    <s v="May"/>
    <s v="20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x v="11"/>
    <x v="0"/>
    <s v="Jan"/>
    <s v="2016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x v="4"/>
    <x v="5"/>
    <s v="Jul"/>
    <s v="201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x v="10"/>
    <x v="5"/>
    <s v="Sep"/>
    <s v="201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x v="6"/>
    <x v="3"/>
    <s v="May"/>
    <s v="201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x v="11"/>
    <x v="3"/>
    <s v="Jan"/>
    <s v="201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x v="9"/>
    <x v="3"/>
    <s v="Nov"/>
    <s v="201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x v="0"/>
    <x v="0"/>
    <s v="Aug"/>
    <s v="201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x v="0"/>
    <x v="0"/>
    <s v="Aug"/>
    <s v="2015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x v="4"/>
    <x v="2"/>
    <s v="Jul"/>
    <s v="2016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x v="2"/>
    <x v="3"/>
    <s v="Mar"/>
    <s v="2014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x v="6"/>
    <x v="0"/>
    <s v="May"/>
    <s v="2015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x v="3"/>
    <x v="6"/>
    <s v="Dec"/>
    <s v="201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x v="10"/>
    <x v="6"/>
    <s v="Sep"/>
    <s v="201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x v="8"/>
    <x v="4"/>
    <s v="Oct"/>
    <s v="201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2"/>
    <x v="2"/>
    <s v="Apr"/>
    <s v="2016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x v="7"/>
    <x v="5"/>
    <s v="Apr"/>
    <s v="2012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x v="4"/>
    <x v="5"/>
    <s v="Jul"/>
    <s v="2012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x v="0"/>
    <x v="7"/>
    <s v="Sep"/>
    <s v="201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x v="7"/>
    <x v="0"/>
    <s v="Apr"/>
    <s v="2015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x v="3"/>
    <x v="2"/>
    <s v="Dec"/>
    <s v="2016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x v="6"/>
    <x v="3"/>
    <s v="May"/>
    <s v="201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x v="0"/>
    <x v="6"/>
    <s v="Aug"/>
    <s v="201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x v="9"/>
    <x v="0"/>
    <s v="Nov"/>
    <s v="2015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x v="4"/>
    <x v="6"/>
    <s v="Aug"/>
    <s v="201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x v="1"/>
    <x v="3"/>
    <s v="Feb"/>
    <s v="201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2"/>
    <x v="3"/>
    <s v="Mar"/>
    <s v="20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x v="6"/>
    <x v="6"/>
    <s v="May"/>
    <s v="2011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x v="8"/>
    <x v="6"/>
    <s v="Nov"/>
    <s v="201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x v="8"/>
    <x v="4"/>
    <s v="Nov"/>
    <s v="2013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4"/>
    <x v="2"/>
    <s v="Jul"/>
    <s v="201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x v="6"/>
    <x v="0"/>
    <s v="Jun"/>
    <s v="2015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x v="3"/>
    <x v="4"/>
    <s v="Dec"/>
    <s v="2013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x v="0"/>
    <x v="5"/>
    <s v="Jul"/>
    <s v="20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x v="4"/>
    <x v="5"/>
    <s v="Jul"/>
    <s v="20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x v="8"/>
    <x v="4"/>
    <s v="Oct"/>
    <s v="20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x v="8"/>
    <x v="3"/>
    <s v="Oct"/>
    <s v="20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x v="1"/>
    <x v="3"/>
    <s v="Feb"/>
    <s v="201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x v="7"/>
    <x v="4"/>
    <s v="Apr"/>
    <s v="2013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4"/>
    <x v="0"/>
    <s v="Jul"/>
    <s v="2015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x v="6"/>
    <x v="4"/>
    <s v="Jun"/>
    <s v="2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x v="2"/>
    <x v="3"/>
    <s v="Mar"/>
    <s v="2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x v="4"/>
    <x v="0"/>
    <s v="Aug"/>
    <s v="2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x v="10"/>
    <x v="3"/>
    <s v="Sep"/>
    <s v="2014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x v="5"/>
    <x v="4"/>
    <s v="Jun"/>
    <s v="201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1"/>
    <x v="5"/>
    <s v="Mar"/>
    <s v="201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x v="8"/>
    <x v="0"/>
    <s v="Nov"/>
    <s v="201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x v="1"/>
    <x v="2"/>
    <s v="Mar"/>
    <s v="201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x v="9"/>
    <x v="0"/>
    <s v="Oct"/>
    <s v="2015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5"/>
    <x v="3"/>
    <s v="Jun"/>
    <s v="2014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x v="8"/>
    <x v="8"/>
    <s v="Nov"/>
    <s v="200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x v="10"/>
    <x v="4"/>
    <s v="Sep"/>
    <s v="2013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x v="4"/>
    <x v="2"/>
    <s v="Jul"/>
    <s v="201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10"/>
    <x v="0"/>
    <s v="Oct"/>
    <s v="201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x v="10"/>
    <x v="0"/>
    <s v="Oct"/>
    <s v="2015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x v="9"/>
    <x v="4"/>
    <s v="Dec"/>
    <s v="201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10"/>
    <x v="4"/>
    <s v="Sep"/>
    <s v="2013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x v="0"/>
    <x v="4"/>
    <s v="Jul"/>
    <s v="20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x v="10"/>
    <x v="2"/>
    <s v="Oct"/>
    <s v="201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x v="9"/>
    <x v="0"/>
    <s v="Nov"/>
    <s v="2015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x v="9"/>
    <x v="3"/>
    <s v="Oct"/>
    <s v="2014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x v="2"/>
    <x v="2"/>
    <s v="Mar"/>
    <s v="201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x v="9"/>
    <x v="4"/>
    <s v="Nov"/>
    <s v="2013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x v="1"/>
    <x v="0"/>
    <s v="Feb"/>
    <s v="2015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x v="1"/>
    <x v="3"/>
    <s v="Feb"/>
    <s v="2014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x v="11"/>
    <x v="6"/>
    <s v="Feb"/>
    <s v="2012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5"/>
    <x v="0"/>
    <s v="May"/>
    <s v="201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x v="2"/>
    <x v="0"/>
    <s v="Mar"/>
    <s v="201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2"/>
    <x v="4"/>
    <s v="Mar"/>
    <s v="201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x v="6"/>
    <x v="3"/>
    <s v="May"/>
    <s v="2014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8"/>
    <x v="4"/>
    <s v="Oct"/>
    <s v="201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x v="1"/>
    <x v="3"/>
    <s v="Feb"/>
    <s v="201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x v="11"/>
    <x v="4"/>
    <s v="Jan"/>
    <s v="2014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x v="6"/>
    <x v="0"/>
    <s v="May"/>
    <s v="201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2"/>
    <x v="0"/>
    <s v="Feb"/>
    <s v="2015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9"/>
    <x v="3"/>
    <s v="Nov"/>
    <s v="201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7"/>
    <x v="5"/>
    <s v="Apr"/>
    <s v="201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x v="8"/>
    <x v="4"/>
    <s v="Oct"/>
    <s v="2013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x v="0"/>
    <x v="3"/>
    <s v="Aug"/>
    <s v="2014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x v="6"/>
    <x v="4"/>
    <s v="May"/>
    <s v="201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8"/>
    <x v="6"/>
    <s v="Nov"/>
    <s v="2011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6"/>
    <x v="3"/>
    <s v="Jun"/>
    <s v="201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x v="5"/>
    <x v="4"/>
    <s v="Jun"/>
    <s v="201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x v="4"/>
    <x v="6"/>
    <s v="Aug"/>
    <s v="201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x v="0"/>
    <x v="6"/>
    <s v="Sep"/>
    <s v="2011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6"/>
    <x v="2"/>
    <s v="May"/>
    <s v="2016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x v="4"/>
    <x v="3"/>
    <s v="Jun"/>
    <s v="201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x v="10"/>
    <x v="5"/>
    <s v="Sep"/>
    <s v="2012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x v="10"/>
    <x v="5"/>
    <s v="Sep"/>
    <s v="201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x v="5"/>
    <x v="5"/>
    <s v="Jul"/>
    <s v="2012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x v="0"/>
    <x v="3"/>
    <s v="Sep"/>
    <s v="201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3"/>
    <x v="4"/>
    <s v="Jan"/>
    <s v="201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x v="7"/>
    <x v="3"/>
    <s v="Apr"/>
    <s v="201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0"/>
    <x v="3"/>
    <s v="Aug"/>
    <s v="2014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x v="10"/>
    <x v="3"/>
    <s v="Sep"/>
    <s v="201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1"/>
    <x v="1"/>
    <s v="Feb"/>
    <s v="201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x v="6"/>
    <x v="0"/>
    <s v="May"/>
    <s v="201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x v="6"/>
    <x v="3"/>
    <s v="Jun"/>
    <s v="2014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x v="7"/>
    <x v="5"/>
    <s v="May"/>
    <s v="201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x v="7"/>
    <x v="0"/>
    <s v="Apr"/>
    <s v="2015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x v="8"/>
    <x v="3"/>
    <s v="Nov"/>
    <s v="201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x v="0"/>
    <x v="4"/>
    <s v="Aug"/>
    <s v="201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x v="8"/>
    <x v="5"/>
    <s v="Oct"/>
    <s v="201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x v="7"/>
    <x v="2"/>
    <s v="Apr"/>
    <s v="201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x v="3"/>
    <x v="5"/>
    <s v="Jan"/>
    <s v="201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x v="8"/>
    <x v="0"/>
    <s v="Nov"/>
    <s v="201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x v="6"/>
    <x v="4"/>
    <s v="May"/>
    <s v="201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5"/>
    <x v="3"/>
    <s v="Jun"/>
    <s v="2014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x v="9"/>
    <x v="2"/>
    <s v="Dec"/>
    <s v="201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x v="11"/>
    <x v="2"/>
    <s v="Jan"/>
    <s v="201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x v="11"/>
    <x v="6"/>
    <s v="Jan"/>
    <s v="2012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x v="0"/>
    <x v="5"/>
    <s v="Aug"/>
    <s v="201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x v="11"/>
    <x v="0"/>
    <s v="Jan"/>
    <s v="201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x v="10"/>
    <x v="2"/>
    <s v="Oct"/>
    <s v="201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x v="6"/>
    <x v="0"/>
    <s v="May"/>
    <s v="201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x v="4"/>
    <x v="3"/>
    <s v="Jul"/>
    <s v="201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x v="4"/>
    <x v="0"/>
    <s v="Jul"/>
    <s v="201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11"/>
    <x v="4"/>
    <s v="Feb"/>
    <s v="20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3"/>
    <x v="3"/>
    <s v="Dec"/>
    <s v="201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x v="3"/>
    <x v="6"/>
    <s v="Dec"/>
    <s v="2011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x v="10"/>
    <x v="8"/>
    <s v="Oct"/>
    <s v="200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7"/>
    <x v="7"/>
    <s v="May"/>
    <s v="201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x v="4"/>
    <x v="6"/>
    <s v="Jul"/>
    <s v="201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x v="2"/>
    <x v="5"/>
    <s v="Mar"/>
    <s v="201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x v="11"/>
    <x v="3"/>
    <s v="Jan"/>
    <s v="2015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2"/>
    <x v="5"/>
    <s v="Apr"/>
    <s v="201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x v="3"/>
    <x v="0"/>
    <s v="Dec"/>
    <s v="201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x v="0"/>
    <x v="4"/>
    <s v="Aug"/>
    <s v="201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8"/>
    <x v="5"/>
    <s v="Oct"/>
    <s v="201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x v="7"/>
    <x v="5"/>
    <s v="May"/>
    <s v="201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x v="5"/>
    <x v="0"/>
    <s v="Jun"/>
    <s v="201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x v="1"/>
    <x v="2"/>
    <s v="Mar"/>
    <s v="2016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x v="7"/>
    <x v="4"/>
    <s v="Apr"/>
    <s v="2013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9"/>
    <x v="2"/>
    <s v="Nov"/>
    <s v="201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x v="0"/>
    <x v="2"/>
    <s v="Aug"/>
    <s v="201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x v="0"/>
    <x v="3"/>
    <s v="Aug"/>
    <s v="20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x v="3"/>
    <x v="0"/>
    <s v="Dec"/>
    <s v="20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x v="7"/>
    <x v="0"/>
    <s v="May"/>
    <s v="20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x v="1"/>
    <x v="1"/>
    <s v="Feb"/>
    <s v="20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x v="10"/>
    <x v="0"/>
    <s v="Sep"/>
    <s v="2015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x v="3"/>
    <x v="5"/>
    <s v="Dec"/>
    <s v="2012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3"/>
    <x v="0"/>
    <s v="Dec"/>
    <s v="2015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x v="9"/>
    <x v="2"/>
    <s v="Nov"/>
    <s v="2016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7"/>
    <x v="2"/>
    <s v="Mar"/>
    <s v="2016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x v="10"/>
    <x v="0"/>
    <s v="Sep"/>
    <s v="2015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"/>
    <x v="2"/>
    <s v="Jun"/>
    <s v="2016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x v="0"/>
    <x v="3"/>
    <s v="Sep"/>
    <s v="201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0"/>
    <x v="0"/>
    <s v="Aug"/>
    <s v="201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x v="1"/>
    <x v="1"/>
    <s v="Feb"/>
    <s v="201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"/>
    <x v="0"/>
    <s v="Jun"/>
    <s v="201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11"/>
    <x v="2"/>
    <s v="Jan"/>
    <s v="2017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4"/>
    <x v="0"/>
    <s v="Jun"/>
    <s v="2015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x v="3"/>
    <x v="2"/>
    <s v="Dec"/>
    <s v="2016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6"/>
    <x v="2"/>
    <s v="May"/>
    <s v="201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x v="6"/>
    <x v="2"/>
    <s v="May"/>
    <s v="201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8"/>
    <x v="0"/>
    <s v="Nov"/>
    <s v="201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11"/>
    <x v="2"/>
    <s v="Jan"/>
    <s v="2017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4"/>
    <x v="0"/>
    <s v="Aug"/>
    <s v="201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9"/>
    <x v="0"/>
    <s v="Nov"/>
    <s v="2015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x v="6"/>
    <x v="2"/>
    <s v="May"/>
    <s v="201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x v="4"/>
    <x v="2"/>
    <s v="Jul"/>
    <s v="2016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x v="1"/>
    <x v="0"/>
    <s v="Feb"/>
    <s v="2015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x v="8"/>
    <x v="0"/>
    <s v="Oct"/>
    <s v="2015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x v="7"/>
    <x v="2"/>
    <s v="May"/>
    <s v="201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x v="9"/>
    <x v="3"/>
    <s v="Nov"/>
    <s v="201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x v="4"/>
    <x v="2"/>
    <s v="Jul"/>
    <s v="20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9"/>
    <x v="0"/>
    <s v="Nov"/>
    <s v="201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x v="8"/>
    <x v="0"/>
    <s v="Oct"/>
    <s v="201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x v="1"/>
    <x v="2"/>
    <s v="Feb"/>
    <s v="201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x v="8"/>
    <x v="0"/>
    <s v="Oct"/>
    <s v="2015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x v="4"/>
    <x v="0"/>
    <s v="Jul"/>
    <s v="2015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x v="1"/>
    <x v="1"/>
    <s v="Jan"/>
    <s v="2017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4"/>
    <x v="0"/>
    <s v="Aug"/>
    <s v="2015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x v="3"/>
    <x v="0"/>
    <s v="Jan"/>
    <s v="20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x v="9"/>
    <x v="3"/>
    <s v="Nov"/>
    <s v="201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8"/>
    <x v="3"/>
    <s v="Oct"/>
    <s v="201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x v="5"/>
    <x v="2"/>
    <s v="Jun"/>
    <s v="2016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x v="11"/>
    <x v="0"/>
    <s v="Jan"/>
    <s v="201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x v="3"/>
    <x v="2"/>
    <s v="Dec"/>
    <s v="201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x v="2"/>
    <x v="0"/>
    <s v="Mar"/>
    <s v="201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x v="3"/>
    <x v="0"/>
    <s v="Dec"/>
    <s v="2015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x v="3"/>
    <x v="3"/>
    <s v="Dec"/>
    <s v="201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x v="8"/>
    <x v="0"/>
    <s v="Oct"/>
    <s v="2015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x v="3"/>
    <x v="2"/>
    <s v="Dec"/>
    <s v="2016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x v="1"/>
    <x v="0"/>
    <s v="Feb"/>
    <s v="201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x v="2"/>
    <x v="2"/>
    <s v="Mar"/>
    <s v="201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x v="4"/>
    <x v="0"/>
    <s v="Jul"/>
    <s v="201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x v="4"/>
    <x v="2"/>
    <s v="Jul"/>
    <s v="201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x v="11"/>
    <x v="3"/>
    <s v="Jan"/>
    <s v="2015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x v="11"/>
    <x v="0"/>
    <s v="Jan"/>
    <s v="2016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x v="11"/>
    <x v="0"/>
    <s v="Jan"/>
    <s v="2016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x v="1"/>
    <x v="2"/>
    <s v="Feb"/>
    <s v="201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x v="0"/>
    <x v="0"/>
    <s v="Jul"/>
    <s v="201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x v="9"/>
    <x v="0"/>
    <s v="Nov"/>
    <s v="201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3"/>
    <x v="3"/>
    <s v="Jan"/>
    <s v="201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x v="8"/>
    <x v="2"/>
    <s v="Oct"/>
    <s v="201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x v="5"/>
    <x v="0"/>
    <s v="Jun"/>
    <s v="201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x v="1"/>
    <x v="0"/>
    <s v="Mar"/>
    <s v="201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x v="7"/>
    <x v="2"/>
    <s v="May"/>
    <s v="2016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x v="10"/>
    <x v="0"/>
    <s v="Sep"/>
    <s v="2015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x v="3"/>
    <x v="3"/>
    <s v="Dec"/>
    <s v="201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x v="10"/>
    <x v="2"/>
    <s v="Sep"/>
    <s v="201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x v="0"/>
    <x v="0"/>
    <s v="Aug"/>
    <s v="201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x v="2"/>
    <x v="0"/>
    <s v="Mar"/>
    <s v="2015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x v="2"/>
    <x v="0"/>
    <s v="Mar"/>
    <s v="201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x v="2"/>
    <x v="0"/>
    <s v="Mar"/>
    <s v="2015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x v="9"/>
    <x v="0"/>
    <s v="Dec"/>
    <s v="201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x v="1"/>
    <x v="0"/>
    <s v="Feb"/>
    <s v="201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7"/>
    <x v="0"/>
    <s v="Apr"/>
    <s v="2015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x v="8"/>
    <x v="2"/>
    <s v="Nov"/>
    <s v="201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x v="4"/>
    <x v="0"/>
    <s v="Jul"/>
    <s v="2015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1"/>
    <x v="2"/>
    <s v="Feb"/>
    <s v="2016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x v="4"/>
    <x v="0"/>
    <s v="Jul"/>
    <s v="2015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x v="3"/>
    <x v="3"/>
    <s v="Dec"/>
    <s v="201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x v="7"/>
    <x v="0"/>
    <s v="Apr"/>
    <s v="201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x v="7"/>
    <x v="2"/>
    <s v="Apr"/>
    <s v="201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x v="7"/>
    <x v="0"/>
    <s v="May"/>
    <s v="201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x v="9"/>
    <x v="2"/>
    <s v="Nov"/>
    <s v="201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x v="4"/>
    <x v="2"/>
    <s v="Jul"/>
    <s v="2016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x v="3"/>
    <x v="3"/>
    <s v="Dec"/>
    <s v="201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x v="2"/>
    <x v="0"/>
    <s v="Mar"/>
    <s v="2015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x v="7"/>
    <x v="0"/>
    <s v="May"/>
    <s v="201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x v="3"/>
    <x v="3"/>
    <s v="Dec"/>
    <s v="201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x v="5"/>
    <x v="0"/>
    <s v="Jun"/>
    <s v="201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0"/>
    <x v="3"/>
    <s v="Aug"/>
    <s v="201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x v="0"/>
    <x v="3"/>
    <s v="Aug"/>
    <s v="201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x v="0"/>
    <x v="0"/>
    <s v="Aug"/>
    <s v="201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x v="6"/>
    <x v="0"/>
    <s v="May"/>
    <s v="201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x v="9"/>
    <x v="0"/>
    <s v="Nov"/>
    <s v="2015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x v="5"/>
    <x v="0"/>
    <s v="Jun"/>
    <s v="201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x v="9"/>
    <x v="0"/>
    <s v="Nov"/>
    <s v="2015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x v="7"/>
    <x v="0"/>
    <s v="Apr"/>
    <s v="20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x v="3"/>
    <x v="0"/>
    <s v="Jan"/>
    <s v="2016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x v="10"/>
    <x v="2"/>
    <s v="Sep"/>
    <s v="201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10"/>
    <x v="0"/>
    <s v="Oct"/>
    <s v="201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x v="5"/>
    <x v="2"/>
    <s v="Jun"/>
    <s v="2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x v="10"/>
    <x v="0"/>
    <s v="Sep"/>
    <s v="20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x v="1"/>
    <x v="1"/>
    <s v="Feb"/>
    <s v="20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x v="7"/>
    <x v="0"/>
    <s v="May"/>
    <s v="2015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x v="3"/>
    <x v="0"/>
    <s v="Dec"/>
    <s v="2015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x v="8"/>
    <x v="3"/>
    <s v="Nov"/>
    <s v="201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x v="0"/>
    <x v="3"/>
    <s v="Aug"/>
    <s v="201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x v="4"/>
    <x v="2"/>
    <s v="Jul"/>
    <s v="201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4"/>
    <x v="2"/>
    <s v="Jul"/>
    <s v="2016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x v="6"/>
    <x v="0"/>
    <s v="May"/>
    <s v="201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x v="6"/>
    <x v="0"/>
    <s v="May"/>
    <s v="201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x v="2"/>
    <x v="1"/>
    <s v="Mar"/>
    <s v="201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0"/>
    <x v="0"/>
    <s v="Aug"/>
    <s v="201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x v="1"/>
    <x v="2"/>
    <s v="Mar"/>
    <s v="201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x v="4"/>
    <x v="3"/>
    <s v="Jul"/>
    <s v="201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x v="6"/>
    <x v="2"/>
    <s v="May"/>
    <s v="201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x v="10"/>
    <x v="0"/>
    <s v="Sep"/>
    <s v="201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x v="6"/>
    <x v="2"/>
    <s v="May"/>
    <s v="201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x v="9"/>
    <x v="0"/>
    <s v="Nov"/>
    <s v="201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x v="5"/>
    <x v="2"/>
    <s v="Jun"/>
    <s v="2016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x v="1"/>
    <x v="0"/>
    <s v="Feb"/>
    <s v="2015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x v="7"/>
    <x v="0"/>
    <s v="Apr"/>
    <s v="201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x v="5"/>
    <x v="0"/>
    <s v="Jun"/>
    <s v="201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x v="1"/>
    <x v="1"/>
    <s v="Feb"/>
    <s v="201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x v="1"/>
    <x v="1"/>
    <s v="Mar"/>
    <s v="2017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x v="10"/>
    <x v="3"/>
    <s v="Oct"/>
    <s v="2014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x v="3"/>
    <x v="2"/>
    <s v="Nov"/>
    <s v="2016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0"/>
    <x v="0"/>
    <s v="Aug"/>
    <s v="2015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0"/>
    <x v="0"/>
    <s v="Aug"/>
    <s v="201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"/>
    <x v="0"/>
    <s v="May"/>
    <s v="201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8"/>
    <x v="3"/>
    <s v="Oct"/>
    <s v="201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0"/>
    <x v="2"/>
    <s v="Aug"/>
    <s v="201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0"/>
    <x v="3"/>
    <s v="Aug"/>
    <s v="2014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2"/>
    <x v="2"/>
    <s v="Mar"/>
    <s v="2016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8"/>
    <x v="3"/>
    <s v="Oct"/>
    <s v="2014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10"/>
    <x v="3"/>
    <s v="Sep"/>
    <s v="2014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9"/>
    <x v="3"/>
    <s v="Dec"/>
    <s v="201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3"/>
    <x v="3"/>
    <s v="Dec"/>
    <s v="201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3"/>
    <x v="2"/>
    <s v="Dec"/>
    <s v="2016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0"/>
    <x v="0"/>
    <s v="Aug"/>
    <s v="201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4"/>
    <x v="0"/>
    <s v="Jul"/>
    <s v="201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2"/>
    <x v="0"/>
    <s v="Mar"/>
    <s v="201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2"/>
    <x v="2"/>
    <s v="Apr"/>
    <s v="201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3"/>
    <x v="0"/>
    <s v="Dec"/>
    <s v="201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4"/>
    <x v="0"/>
    <s v="Jul"/>
    <s v="2015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0"/>
    <x v="0"/>
    <s v="Aug"/>
    <s v="201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9"/>
    <x v="3"/>
    <s v="Nov"/>
    <s v="2014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8"/>
    <x v="2"/>
    <s v="Oct"/>
    <s v="201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11"/>
    <x v="3"/>
    <s v="Jan"/>
    <s v="201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4"/>
    <x v="0"/>
    <s v="Jul"/>
    <s v="201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7"/>
    <x v="0"/>
    <s v="Apr"/>
    <s v="201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3"/>
    <x v="2"/>
    <s v="Jan"/>
    <s v="201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x v="0"/>
    <x v="3"/>
    <s v="Aug"/>
    <s v="2014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8"/>
    <x v="2"/>
    <s v="Oct"/>
    <s v="201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7"/>
    <x v="0"/>
    <s v="May"/>
    <s v="2015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4"/>
    <x v="2"/>
    <s v="Jul"/>
    <s v="2016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5"/>
    <x v="2"/>
    <s v="Jun"/>
    <s v="2016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11"/>
    <x v="3"/>
    <s v="Jan"/>
    <s v="2015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11"/>
    <x v="3"/>
    <s v="Jan"/>
    <s v="201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0"/>
    <x v="3"/>
    <s v="Sep"/>
    <s v="201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4"/>
    <x v="3"/>
    <s v="Aug"/>
    <s v="201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11"/>
    <x v="3"/>
    <s v="Jan"/>
    <s v="201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1"/>
    <x v="0"/>
    <s v="Feb"/>
    <s v="201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5"/>
    <x v="2"/>
    <s v="Jun"/>
    <s v="201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"/>
    <x v="2"/>
    <s v="May"/>
    <s v="201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0"/>
    <x v="2"/>
    <s v="Sep"/>
    <s v="2016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10"/>
    <x v="3"/>
    <s v="Sep"/>
    <s v="2014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x v="8"/>
    <x v="2"/>
    <s v="Oct"/>
    <s v="201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x v="2"/>
    <x v="1"/>
    <s v="Mar"/>
    <s v="201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8"/>
    <x v="2"/>
    <s v="Oct"/>
    <s v="2016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4"/>
    <x v="3"/>
    <s v="Jul"/>
    <s v="201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3"/>
    <x v="3"/>
    <s v="Jan"/>
    <s v="201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x v="0"/>
    <x v="0"/>
    <s v="Aug"/>
    <s v="201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11"/>
    <x v="2"/>
    <s v="Feb"/>
    <s v="201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8"/>
    <x v="0"/>
    <s v="Oct"/>
    <s v="2015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3"/>
    <x v="2"/>
    <s v="Dec"/>
    <s v="2016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0"/>
    <x v="2"/>
    <s v="Sep"/>
    <s v="2016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4"/>
    <x v="0"/>
    <s v="Jul"/>
    <s v="2015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3"/>
    <x v="2"/>
    <s v="Dec"/>
    <s v="2016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7"/>
    <x v="0"/>
    <s v="Apr"/>
    <s v="201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1"/>
    <x v="1"/>
    <s v="Feb"/>
    <s v="201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9"/>
    <x v="3"/>
    <s v="Oct"/>
    <s v="2014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x v="4"/>
    <x v="3"/>
    <s v="Jul"/>
    <s v="201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1"/>
    <x v="2"/>
    <s v="Feb"/>
    <s v="201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10"/>
    <x v="3"/>
    <s v="Sep"/>
    <s v="2014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9"/>
    <x v="4"/>
    <s v="Nov"/>
    <s v="2013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11"/>
    <x v="2"/>
    <s v="Jan"/>
    <s v="2017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4"/>
    <x v="3"/>
    <s v="Jul"/>
    <s v="20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9"/>
    <x v="2"/>
    <s v="Nov"/>
    <s v="2016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11"/>
    <x v="2"/>
    <s v="Jan"/>
    <s v="2017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11"/>
    <x v="2"/>
    <s v="Feb"/>
    <s v="2017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11"/>
    <x v="2"/>
    <s v="Jan"/>
    <s v="2017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x v="3"/>
    <x v="2"/>
    <s v="Dec"/>
    <s v="201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3"/>
    <x v="2"/>
    <s v="Jan"/>
    <s v="201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0"/>
    <x v="3"/>
    <s v="Sep"/>
    <s v="2014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3"/>
    <x v="3"/>
    <s v="Dec"/>
    <s v="2014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x v="0"/>
    <x v="3"/>
    <s v="Aug"/>
    <s v="2014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3"/>
    <x v="2"/>
    <s v="Dec"/>
    <s v="201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1"/>
    <x v="2"/>
    <s v="Feb"/>
    <s v="2016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5"/>
    <x v="2"/>
    <s v="Jun"/>
    <s v="201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11"/>
    <x v="2"/>
    <s v="Feb"/>
    <s v="201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8"/>
    <x v="0"/>
    <s v="Nov"/>
    <s v="20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9"/>
    <x v="3"/>
    <s v="Dec"/>
    <s v="2014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10"/>
    <x v="3"/>
    <s v="Sep"/>
    <s v="2014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1"/>
    <x v="1"/>
    <s v="Feb"/>
    <s v="20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2"/>
    <x v="2"/>
    <s v="Feb"/>
    <s v="201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1"/>
    <x v="5"/>
    <s v="Jan"/>
    <s v="201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4"/>
    <x v="3"/>
    <s v="Aug"/>
    <s v="2014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"/>
    <x v="5"/>
    <s v="Apr"/>
    <s v="201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4"/>
    <x v="0"/>
    <s v="Jul"/>
    <s v="201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5"/>
    <x v="6"/>
    <s v="Jun"/>
    <s v="2011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3"/>
    <x v="0"/>
    <s v="Dec"/>
    <s v="201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"/>
    <x v="4"/>
    <s v="Apr"/>
    <s v="201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11"/>
    <x v="5"/>
    <s v="Jan"/>
    <s v="2013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0"/>
    <x v="6"/>
    <s v="Aug"/>
    <s v="2011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x v="0"/>
    <x v="5"/>
    <s v="Sep"/>
    <s v="2012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3"/>
    <x v="6"/>
    <s v="Dec"/>
    <s v="20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11"/>
    <x v="6"/>
    <s v="Jan"/>
    <s v="201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0"/>
    <x v="4"/>
    <s v="Sep"/>
    <s v="201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3"/>
    <x v="4"/>
    <s v="Dec"/>
    <s v="201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6"/>
    <x v="0"/>
    <s v="May"/>
    <s v="201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3"/>
    <x v="3"/>
    <s v="Dec"/>
    <s v="201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3"/>
    <x v="4"/>
    <s v="Nov"/>
    <s v="2013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1"/>
    <x v="3"/>
    <s v="Feb"/>
    <s v="2014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9"/>
    <x v="3"/>
    <s v="Dec"/>
    <s v="201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0"/>
    <x v="3"/>
    <s v="Aug"/>
    <s v="2014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4"/>
    <x v="0"/>
    <s v="Jun"/>
    <s v="2015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5"/>
    <x v="4"/>
    <s v="Jun"/>
    <s v="201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2"/>
    <x v="3"/>
    <s v="Mar"/>
    <s v="201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"/>
    <x v="5"/>
    <s v="Apr"/>
    <s v="201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3"/>
    <x v="5"/>
    <s v="Dec"/>
    <s v="2012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6"/>
    <x v="4"/>
    <s v="May"/>
    <s v="2013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8"/>
    <x v="5"/>
    <s v="Sep"/>
    <s v="2012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11"/>
    <x v="3"/>
    <s v="Jan"/>
    <s v="2015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0"/>
    <x v="3"/>
    <s v="Aug"/>
    <s v="2014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11"/>
    <x v="2"/>
    <s v="Jan"/>
    <s v="2017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1"/>
    <x v="4"/>
    <s v="Feb"/>
    <s v="201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4"/>
    <x v="6"/>
    <s v="Aug"/>
    <s v="201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8"/>
    <x v="2"/>
    <s v="Oct"/>
    <s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1"/>
    <x v="0"/>
    <s v="Feb"/>
    <s v="201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11"/>
    <x v="5"/>
    <s v="Jan"/>
    <s v="201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6"/>
    <x v="4"/>
    <s v="May"/>
    <s v="2013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2"/>
    <x v="6"/>
    <s v="Apr"/>
    <s v="2011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3"/>
    <x v="5"/>
    <s v="Dec"/>
    <s v="2012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8"/>
    <x v="7"/>
    <s v="Oct"/>
    <s v="2010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5"/>
    <x v="3"/>
    <s v="Jul"/>
    <s v="2014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x v="9"/>
    <x v="2"/>
    <s v="Nov"/>
    <s v="2016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x v="1"/>
    <x v="3"/>
    <s v="Feb"/>
    <s v="201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x v="3"/>
    <x v="2"/>
    <s v="Dec"/>
    <s v="201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x v="0"/>
    <x v="4"/>
    <s v="Aug"/>
    <s v="201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x v="10"/>
    <x v="0"/>
    <s v="Sep"/>
    <s v="201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8"/>
    <x v="3"/>
    <s v="Oct"/>
    <s v="201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x v="1"/>
    <x v="0"/>
    <s v="Feb"/>
    <s v="201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x v="6"/>
    <x v="0"/>
    <s v="May"/>
    <s v="201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x v="3"/>
    <x v="4"/>
    <s v="Dec"/>
    <s v="201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3"/>
    <x v="4"/>
    <s v="Dec"/>
    <s v="201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x v="1"/>
    <x v="4"/>
    <s v="Feb"/>
    <s v="201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x v="11"/>
    <x v="0"/>
    <s v="Jan"/>
    <s v="201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x v="8"/>
    <x v="8"/>
    <s v="Nov"/>
    <s v="200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x v="6"/>
    <x v="0"/>
    <s v="May"/>
    <s v="201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x v="1"/>
    <x v="3"/>
    <s v="Feb"/>
    <s v="201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x v="3"/>
    <x v="6"/>
    <s v="Dec"/>
    <s v="2011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8"/>
    <x v="0"/>
    <s v="Oct"/>
    <s v="201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x v="0"/>
    <x v="4"/>
    <s v="Jul"/>
    <s v="201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x v="7"/>
    <x v="3"/>
    <s v="Apr"/>
    <s v="2014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8"/>
    <x v="7"/>
    <s v="Oct"/>
    <s v="201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x v="6"/>
    <x v="6"/>
    <s v="May"/>
    <s v="201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x v="5"/>
    <x v="4"/>
    <s v="Jun"/>
    <s v="201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x v="0"/>
    <x v="5"/>
    <s v="Aug"/>
    <s v="201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"/>
    <x v="5"/>
    <s v="Apr"/>
    <s v="201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x v="2"/>
    <x v="3"/>
    <s v="Mar"/>
    <s v="201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x v="1"/>
    <x v="4"/>
    <s v="Feb"/>
    <s v="2013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"/>
    <x v="5"/>
    <s v="May"/>
    <s v="2012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x v="9"/>
    <x v="4"/>
    <s v="Nov"/>
    <s v="2013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x v="5"/>
    <x v="5"/>
    <s v="Jul"/>
    <s v="201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x v="1"/>
    <x v="4"/>
    <s v="Jan"/>
    <s v="201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x v="1"/>
    <x v="4"/>
    <s v="Feb"/>
    <s v="2013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x v="9"/>
    <x v="4"/>
    <s v="Nov"/>
    <s v="2013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x v="9"/>
    <x v="4"/>
    <s v="Nov"/>
    <s v="201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x v="4"/>
    <x v="4"/>
    <s v="Jul"/>
    <s v="201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x v="0"/>
    <x v="6"/>
    <s v="Sep"/>
    <s v="2011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2"/>
    <x v="5"/>
    <s v="Apr"/>
    <s v="201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x v="10"/>
    <x v="4"/>
    <s v="Sep"/>
    <s v="2013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"/>
    <x v="5"/>
    <s v="Apr"/>
    <s v="201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x v="10"/>
    <x v="3"/>
    <s v="Sep"/>
    <s v="2014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x v="7"/>
    <x v="5"/>
    <s v="Apr"/>
    <s v="2012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x v="10"/>
    <x v="3"/>
    <s v="Sep"/>
    <s v="20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x v="4"/>
    <x v="6"/>
    <s v="Jul"/>
    <s v="201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x v="10"/>
    <x v="5"/>
    <s v="Sep"/>
    <s v="201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x v="5"/>
    <x v="6"/>
    <s v="May"/>
    <s v="2011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x v="0"/>
    <x v="6"/>
    <s v="Jul"/>
    <s v="2011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x v="5"/>
    <x v="6"/>
    <s v="Jul"/>
    <s v="2011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x v="10"/>
    <x v="6"/>
    <s v="Sep"/>
    <s v="2011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x v="1"/>
    <x v="1"/>
    <s v="Mar"/>
    <s v="201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x v="3"/>
    <x v="3"/>
    <s v="Dec"/>
    <s v="2014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x v="11"/>
    <x v="4"/>
    <s v="Jan"/>
    <s v="201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x v="10"/>
    <x v="5"/>
    <s v="Sep"/>
    <s v="201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x v="4"/>
    <x v="4"/>
    <s v="Jul"/>
    <s v="201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x v="1"/>
    <x v="4"/>
    <s v="Mar"/>
    <s v="2013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x v="4"/>
    <x v="5"/>
    <s v="Jul"/>
    <s v="20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x v="5"/>
    <x v="6"/>
    <s v="May"/>
    <s v="201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x v="9"/>
    <x v="3"/>
    <s v="Nov"/>
    <s v="20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x v="7"/>
    <x v="4"/>
    <s v="Apr"/>
    <s v="201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x v="1"/>
    <x v="5"/>
    <s v="Mar"/>
    <s v="201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x v="0"/>
    <x v="5"/>
    <s v="Aug"/>
    <s v="2012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x v="11"/>
    <x v="4"/>
    <s v="Dec"/>
    <s v="201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x v="5"/>
    <x v="3"/>
    <s v="Jun"/>
    <s v="201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x v="7"/>
    <x v="0"/>
    <s v="May"/>
    <s v="201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"/>
    <x v="5"/>
    <s v="Oct"/>
    <s v="201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x v="2"/>
    <x v="0"/>
    <s v="Mar"/>
    <s v="201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x v="7"/>
    <x v="7"/>
    <s v="Apr"/>
    <s v="2010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x v="9"/>
    <x v="5"/>
    <s v="Oct"/>
    <s v="2012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x v="7"/>
    <x v="5"/>
    <s v="Mar"/>
    <s v="2012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x v="1"/>
    <x v="5"/>
    <s v="Feb"/>
    <s v="201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x v="4"/>
    <x v="5"/>
    <s v="Jun"/>
    <s v="201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x v="5"/>
    <x v="2"/>
    <s v="Jul"/>
    <s v="2016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x v="2"/>
    <x v="4"/>
    <s v="Mar"/>
    <s v="2013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x v="7"/>
    <x v="5"/>
    <s v="Apr"/>
    <s v="201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3"/>
    <x v="6"/>
    <s v="Jan"/>
    <s v="201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x v="7"/>
    <x v="3"/>
    <s v="Apr"/>
    <s v="201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x v="5"/>
    <x v="4"/>
    <s v="Jul"/>
    <s v="201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x v="6"/>
    <x v="5"/>
    <s v="May"/>
    <s v="2012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x v="8"/>
    <x v="4"/>
    <s v="Oct"/>
    <s v="2013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x v="6"/>
    <x v="3"/>
    <s v="May"/>
    <s v="2014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x v="11"/>
    <x v="6"/>
    <s v="Jan"/>
    <s v="201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x v="10"/>
    <x v="5"/>
    <s v="Sep"/>
    <s v="2012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10"/>
    <x v="2"/>
    <s v="Sep"/>
    <s v="2016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9"/>
    <x v="3"/>
    <s v="Nov"/>
    <s v="2014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"/>
    <x v="4"/>
    <s v="Oct"/>
    <s v="201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3"/>
    <x v="2"/>
    <s v="Dec"/>
    <s v="201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"/>
    <x v="3"/>
    <s v="Nov"/>
    <s v="201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x v="0"/>
    <x v="2"/>
    <s v="Sep"/>
    <s v="201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2"/>
    <x v="3"/>
    <s v="Mar"/>
    <s v="2014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x v="4"/>
    <x v="0"/>
    <s v="Jul"/>
    <s v="20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x v="7"/>
    <x v="0"/>
    <s v="Apr"/>
    <s v="2015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2"/>
    <x v="0"/>
    <s v="Mar"/>
    <s v="201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x v="7"/>
    <x v="2"/>
    <s v="Apr"/>
    <s v="2016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x v="4"/>
    <x v="2"/>
    <s v="Jul"/>
    <s v="2016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9"/>
    <x v="2"/>
    <s v="Oct"/>
    <s v="2016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x v="1"/>
    <x v="0"/>
    <s v="Feb"/>
    <s v="201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3"/>
    <x v="2"/>
    <s v="Dec"/>
    <s v="201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4"/>
    <x v="2"/>
    <s v="Jul"/>
    <s v="201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10"/>
    <x v="2"/>
    <s v="Oct"/>
    <s v="20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x v="9"/>
    <x v="0"/>
    <s v="Nov"/>
    <s v="201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7"/>
    <x v="0"/>
    <s v="Apr"/>
    <s v="2015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5"/>
    <x v="0"/>
    <s v="Jun"/>
    <s v="201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9"/>
    <x v="4"/>
    <s v="Nov"/>
    <s v="20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x v="10"/>
    <x v="2"/>
    <s v="Sep"/>
    <s v="201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x v="9"/>
    <x v="4"/>
    <s v="Nov"/>
    <s v="201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x v="1"/>
    <x v="5"/>
    <s v="Feb"/>
    <s v="201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"/>
    <x v="4"/>
    <s v="Oct"/>
    <s v="201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x v="3"/>
    <x v="5"/>
    <s v="Jan"/>
    <s v="2013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x v="1"/>
    <x v="0"/>
    <s v="Feb"/>
    <s v="201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x v="9"/>
    <x v="8"/>
    <s v="Dec"/>
    <s v="200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x v="11"/>
    <x v="4"/>
    <s v="Jan"/>
    <s v="201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x v="7"/>
    <x v="4"/>
    <s v="Apr"/>
    <s v="201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x v="10"/>
    <x v="4"/>
    <s v="Sep"/>
    <s v="201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9"/>
    <x v="4"/>
    <s v="Nov"/>
    <s v="201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x v="1"/>
    <x v="6"/>
    <s v="Mar"/>
    <s v="2011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x v="9"/>
    <x v="5"/>
    <s v="Nov"/>
    <s v="201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6"/>
    <x v="4"/>
    <s v="May"/>
    <s v="201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x v="8"/>
    <x v="0"/>
    <s v="Sep"/>
    <s v="201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1"/>
    <x v="4"/>
    <s v="Feb"/>
    <s v="201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3"/>
    <x v="4"/>
    <s v="Dec"/>
    <s v="201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x v="3"/>
    <x v="7"/>
    <s v="Dec"/>
    <s v="201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5"/>
    <x v="5"/>
    <s v="May"/>
    <s v="201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"/>
    <x v="5"/>
    <s v="Oct"/>
    <s v="201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x v="3"/>
    <x v="6"/>
    <s v="Jan"/>
    <s v="201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10"/>
    <x v="6"/>
    <s v="Sep"/>
    <s v="201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x v="1"/>
    <x v="2"/>
    <s v="Mar"/>
    <s v="2016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x v="7"/>
    <x v="5"/>
    <s v="May"/>
    <s v="201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x v="11"/>
    <x v="2"/>
    <s v="Dec"/>
    <s v="201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x v="10"/>
    <x v="2"/>
    <s v="Sep"/>
    <s v="201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x v="6"/>
    <x v="5"/>
    <s v="May"/>
    <s v="201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x v="0"/>
    <x v="6"/>
    <s v="Sep"/>
    <s v="201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"/>
    <x v="3"/>
    <s v="Oct"/>
    <s v="201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9"/>
    <x v="4"/>
    <s v="Nov"/>
    <s v="201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0"/>
    <x v="3"/>
    <s v="Aug"/>
    <s v="201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5"/>
    <x v="7"/>
    <s v="Aug"/>
    <s v="201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x v="7"/>
    <x v="0"/>
    <s v="Apr"/>
    <s v="201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5"/>
    <x v="2"/>
    <s v="Jun"/>
    <s v="201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"/>
    <x v="7"/>
    <s v="Oct"/>
    <s v="201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x v="10"/>
    <x v="0"/>
    <s v="Aug"/>
    <s v="201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x v="9"/>
    <x v="5"/>
    <s v="Nov"/>
    <s v="201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x v="11"/>
    <x v="6"/>
    <s v="Jan"/>
    <s v="2012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x v="6"/>
    <x v="6"/>
    <s v="May"/>
    <s v="201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x v="2"/>
    <x v="2"/>
    <s v="Mar"/>
    <s v="2016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x v="6"/>
    <x v="7"/>
    <s v="Jun"/>
    <s v="201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x v="0"/>
    <x v="3"/>
    <s v="Aug"/>
    <s v="201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x v="10"/>
    <x v="5"/>
    <s v="Sep"/>
    <s v="201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11"/>
    <x v="0"/>
    <s v="Jan"/>
    <s v="2016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3"/>
    <x v="7"/>
    <s v="Jan"/>
    <s v="2011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x v="2"/>
    <x v="3"/>
    <s v="Mar"/>
    <s v="20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x v="10"/>
    <x v="6"/>
    <s v="Sep"/>
    <s v="20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x v="4"/>
    <x v="7"/>
    <s v="Jul"/>
    <s v="201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x v="4"/>
    <x v="5"/>
    <s v="Jul"/>
    <s v="201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x v="1"/>
    <x v="1"/>
    <s v="Mar"/>
    <s v="2017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x v="1"/>
    <x v="3"/>
    <s v="Jan"/>
    <s v="2014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x v="9"/>
    <x v="5"/>
    <s v="Dec"/>
    <s v="20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6"/>
    <x v="5"/>
    <s v="May"/>
    <s v="20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x v="0"/>
    <x v="5"/>
    <s v="Aug"/>
    <s v="201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1"/>
    <x v="5"/>
    <s v="Mar"/>
    <s v="2012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x v="8"/>
    <x v="7"/>
    <s v="Oct"/>
    <s v="201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x v="4"/>
    <x v="3"/>
    <s v="Jul"/>
    <s v="2014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3"/>
    <x v="3"/>
    <s v="Dec"/>
    <s v="2014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x v="3"/>
    <x v="5"/>
    <s v="Dec"/>
    <s v="201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x v="9"/>
    <x v="4"/>
    <s v="Nov"/>
    <s v="201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x v="9"/>
    <x v="6"/>
    <s v="Dec"/>
    <s v="201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10"/>
    <x v="3"/>
    <s v="Oct"/>
    <s v="201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x v="9"/>
    <x v="3"/>
    <s v="Nov"/>
    <s v="20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x v="1"/>
    <x v="4"/>
    <s v="Feb"/>
    <s v="201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x v="9"/>
    <x v="4"/>
    <s v="Nov"/>
    <s v="201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x v="4"/>
    <x v="7"/>
    <s v="Jul"/>
    <s v="201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x v="6"/>
    <x v="5"/>
    <s v="May"/>
    <s v="2012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x v="8"/>
    <x v="5"/>
    <s v="Nov"/>
    <s v="20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x v="7"/>
    <x v="5"/>
    <s v="Apr"/>
    <s v="201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x v="5"/>
    <x v="7"/>
    <s v="Jun"/>
    <s v="201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2"/>
    <x v="3"/>
    <s v="Mar"/>
    <s v="2014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2"/>
    <x v="4"/>
    <s v="Mar"/>
    <s v="20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x v="7"/>
    <x v="3"/>
    <s v="May"/>
    <s v="201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6"/>
    <x v="3"/>
    <s v="May"/>
    <s v="201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x v="11"/>
    <x v="0"/>
    <s v="Jan"/>
    <s v="201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x v="11"/>
    <x v="6"/>
    <s v="Jan"/>
    <s v="201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x v="9"/>
    <x v="4"/>
    <s v="Nov"/>
    <s v="201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x v="10"/>
    <x v="5"/>
    <s v="Sep"/>
    <s v="201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x v="5"/>
    <x v="4"/>
    <s v="Jun"/>
    <s v="2013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4"/>
    <x v="0"/>
    <s v="Aug"/>
    <s v="201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1"/>
    <x v="1"/>
    <s v="Feb"/>
    <s v="2017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1"/>
    <x v="2"/>
    <s v="Feb"/>
    <s v="2016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"/>
    <x v="2"/>
    <s v="Nov"/>
    <s v="201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7"/>
    <x v="2"/>
    <s v="Apr"/>
    <s v="2016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11"/>
    <x v="2"/>
    <s v="Feb"/>
    <s v="2017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10"/>
    <x v="2"/>
    <s v="Sep"/>
    <s v="201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x v="5"/>
    <x v="2"/>
    <s v="Jun"/>
    <s v="20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x v="2"/>
    <x v="2"/>
    <s v="Mar"/>
    <s v="2016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11"/>
    <x v="0"/>
    <s v="Feb"/>
    <s v="201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11"/>
    <x v="0"/>
    <s v="Jan"/>
    <s v="2016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6"/>
    <x v="2"/>
    <s v="Jun"/>
    <s v="2016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"/>
    <x v="2"/>
    <s v="Nov"/>
    <s v="2016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11"/>
    <x v="3"/>
    <s v="Jan"/>
    <s v="201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0"/>
    <x v="0"/>
    <s v="Aug"/>
    <s v="20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10"/>
    <x v="2"/>
    <s v="Sep"/>
    <s v="20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2"/>
    <x v="0"/>
    <s v="Apr"/>
    <s v="2015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"/>
    <x v="2"/>
    <s v="Nov"/>
    <s v="201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7"/>
    <x v="0"/>
    <s v="Apr"/>
    <s v="2015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11"/>
    <x v="3"/>
    <s v="Jan"/>
    <s v="201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1"/>
    <x v="1"/>
    <s v="Mar"/>
    <s v="2017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1"/>
    <x v="1"/>
    <s v="Feb"/>
    <s v="2017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1"/>
    <x v="2"/>
    <s v="Feb"/>
    <s v="2016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8"/>
    <x v="2"/>
    <s v="Oct"/>
    <s v="201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0"/>
    <x v="0"/>
    <s v="Sep"/>
    <s v="201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8"/>
    <x v="2"/>
    <s v="Oct"/>
    <s v="201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8"/>
    <x v="2"/>
    <s v="Oct"/>
    <s v="201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2"/>
    <x v="2"/>
    <s v="Apr"/>
    <s v="201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x v="0"/>
    <x v="3"/>
    <s v="Aug"/>
    <s v="201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1"/>
    <x v="1"/>
    <s v="Feb"/>
    <s v="201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x v="11"/>
    <x v="2"/>
    <s v="Jan"/>
    <s v="2017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6"/>
    <x v="0"/>
    <s v="Jun"/>
    <s v="2015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10"/>
    <x v="3"/>
    <s v="Sep"/>
    <s v="201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8"/>
    <x v="0"/>
    <s v="Nov"/>
    <s v="2015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2"/>
    <x v="2"/>
    <s v="Mar"/>
    <s v="20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6"/>
    <x v="2"/>
    <s v="Jun"/>
    <s v="201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4"/>
    <x v="0"/>
    <s v="Aug"/>
    <s v="201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1"/>
    <x v="2"/>
    <s v="Feb"/>
    <s v="201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1"/>
    <x v="2"/>
    <s v="Feb"/>
    <s v="2016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5"/>
    <x v="2"/>
    <s v="Jun"/>
    <s v="2016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"/>
    <x v="3"/>
    <s v="Nov"/>
    <s v="2014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0"/>
    <x v="3"/>
    <s v="Aug"/>
    <s v="2014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x v="8"/>
    <x v="2"/>
    <s v="Oct"/>
    <s v="20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0"/>
    <x v="2"/>
    <s v="Aug"/>
    <s v="201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2"/>
    <x v="0"/>
    <s v="Mar"/>
    <s v="201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11"/>
    <x v="0"/>
    <s v="Dec"/>
    <s v="201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3"/>
    <x v="0"/>
    <s v="Jan"/>
    <s v="201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5"/>
    <x v="3"/>
    <s v="Jun"/>
    <s v="2014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x v="8"/>
    <x v="2"/>
    <s v="Oct"/>
    <s v="2016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10"/>
    <x v="2"/>
    <s v="Sep"/>
    <s v="2016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10"/>
    <x v="3"/>
    <s v="Sep"/>
    <s v="201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4"/>
    <x v="2"/>
    <s v="Jul"/>
    <s v="2016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7"/>
    <x v="2"/>
    <s v="May"/>
    <s v="2016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"/>
    <x v="2"/>
    <s v="Nov"/>
    <s v="201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"/>
    <x v="3"/>
    <s v="Nov"/>
    <s v="201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3"/>
    <x v="3"/>
    <s v="Nov"/>
    <s v="201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4"/>
    <x v="3"/>
    <s v="Jul"/>
    <s v="2014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"/>
    <x v="3"/>
    <s v="Nov"/>
    <s v="2014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"/>
    <x v="0"/>
    <s v="Nov"/>
    <s v="2015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"/>
    <x v="3"/>
    <s v="Nov"/>
    <s v="2014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"/>
    <x v="1"/>
    <s v="Mar"/>
    <s v="2017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x v="11"/>
    <x v="2"/>
    <s v="Jan"/>
    <s v="201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3"/>
    <x v="0"/>
    <s v="Dec"/>
    <s v="201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2"/>
    <x v="1"/>
    <s v="Mar"/>
    <s v="2017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"/>
    <x v="2"/>
    <s v="Feb"/>
    <s v="201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8"/>
    <x v="0"/>
    <s v="Oct"/>
    <s v="201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1"/>
    <x v="3"/>
    <s v="Dec"/>
    <s v="201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3"/>
    <x v="2"/>
    <s v="Dec"/>
    <s v="201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3"/>
    <x v="2"/>
    <s v="Dec"/>
    <s v="201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x v="5"/>
    <x v="2"/>
    <s v="Jun"/>
    <s v="201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0"/>
    <x v="2"/>
    <s v="Sep"/>
    <s v="201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3"/>
    <x v="3"/>
    <s v="Dec"/>
    <s v="201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1"/>
    <x v="2"/>
    <s v="Jan"/>
    <s v="201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1"/>
    <x v="0"/>
    <s v="Dec"/>
    <s v="2015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3"/>
    <x v="3"/>
    <s v="Jan"/>
    <s v="2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9"/>
    <x v="0"/>
    <s v="Nov"/>
    <s v="2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2"/>
    <x v="2"/>
    <s v="Apr"/>
    <s v="2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9"/>
    <x v="0"/>
    <s v="Nov"/>
    <s v="20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4"/>
    <x v="2"/>
    <s v="Jul"/>
    <s v="201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"/>
    <x v="0"/>
    <s v="Feb"/>
    <s v="2015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5"/>
    <x v="0"/>
    <s v="Jun"/>
    <s v="201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8"/>
    <x v="0"/>
    <s v="Oct"/>
    <s v="2015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6"/>
    <x v="0"/>
    <s v="May"/>
    <s v="2015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5"/>
    <x v="0"/>
    <s v="Jun"/>
    <s v="201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"/>
    <x v="2"/>
    <s v="Jan"/>
    <s v="2016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2"/>
    <x v="0"/>
    <s v="Mar"/>
    <s v="201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2"/>
    <x v="2"/>
    <s v="Mar"/>
    <s v="20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8"/>
    <x v="3"/>
    <s v="Oct"/>
    <s v="2014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"/>
    <x v="1"/>
    <s v="Mar"/>
    <s v="2017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2"/>
    <x v="0"/>
    <s v="Apr"/>
    <s v="2015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"/>
    <x v="2"/>
    <s v="Sep"/>
    <s v="2016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3"/>
    <x v="0"/>
    <s v="Dec"/>
    <s v="2015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5"/>
    <x v="2"/>
    <s v="Jun"/>
    <s v="2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3"/>
    <x v="2"/>
    <s v="Dec"/>
    <s v="2016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0"/>
    <x v="2"/>
    <s v="Aug"/>
    <s v="201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"/>
    <x v="0"/>
    <s v="Feb"/>
    <s v="201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1"/>
    <x v="5"/>
    <s v="Jan"/>
    <s v="2013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6"/>
    <x v="0"/>
    <s v="May"/>
    <s v="201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2"/>
    <x v="2"/>
    <s v="Mar"/>
    <s v="201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3"/>
    <x v="2"/>
    <s v="Dec"/>
    <s v="201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x v="0"/>
    <x v="2"/>
    <s v="Aug"/>
    <s v="2016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x v="0"/>
    <x v="3"/>
    <s v="Jul"/>
    <s v="2014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x v="0"/>
    <x v="3"/>
    <s v="Sep"/>
    <s v="20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6"/>
    <x v="0"/>
    <s v="May"/>
    <s v="20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x v="1"/>
    <x v="0"/>
    <s v="Mar"/>
    <s v="201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x v="0"/>
    <x v="3"/>
    <s v="Aug"/>
    <s v="201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x v="3"/>
    <x v="0"/>
    <s v="Dec"/>
    <s v="201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x v="9"/>
    <x v="3"/>
    <s v="Nov"/>
    <s v="2014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x v="10"/>
    <x v="2"/>
    <s v="Sep"/>
    <s v="2016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x v="1"/>
    <x v="2"/>
    <s v="Feb"/>
    <s v="2016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x v="10"/>
    <x v="0"/>
    <s v="Sep"/>
    <s v="201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x v="0"/>
    <x v="3"/>
    <s v="Aug"/>
    <s v="201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x v="6"/>
    <x v="2"/>
    <s v="Jun"/>
    <s v="201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x v="2"/>
    <x v="1"/>
    <s v="Mar"/>
    <s v="2017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x v="0"/>
    <x v="3"/>
    <s v="Aug"/>
    <s v="20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x v="2"/>
    <x v="2"/>
    <s v="Mar"/>
    <s v="201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x v="2"/>
    <x v="0"/>
    <s v="Apr"/>
    <s v="201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x v="3"/>
    <x v="2"/>
    <s v="Dec"/>
    <s v="201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x v="2"/>
    <x v="0"/>
    <s v="Mar"/>
    <s v="2015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x v="2"/>
    <x v="0"/>
    <s v="Mar"/>
    <s v="2015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x v="7"/>
    <x v="0"/>
    <s v="Apr"/>
    <s v="2015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x v="7"/>
    <x v="2"/>
    <s v="May"/>
    <s v="2016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x v="0"/>
    <x v="2"/>
    <s v="Jul"/>
    <s v="2016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x v="10"/>
    <x v="2"/>
    <s v="Aug"/>
    <s v="2016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5"/>
    <x v="4"/>
    <s v="Jul"/>
    <s v="201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x v="1"/>
    <x v="3"/>
    <s v="Feb"/>
    <s v="201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4"/>
    <x v="4"/>
    <s v="Aug"/>
    <s v="2013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x v="3"/>
    <x v="4"/>
    <s v="Dec"/>
    <s v="201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x v="7"/>
    <x v="2"/>
    <s v="Apr"/>
    <s v="2016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9"/>
    <x v="4"/>
    <s v="Nov"/>
    <s v="201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x v="8"/>
    <x v="5"/>
    <s v="Oct"/>
    <s v="201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x v="9"/>
    <x v="0"/>
    <s v="Nov"/>
    <s v="201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"/>
    <x v="3"/>
    <s v="Feb"/>
    <s v="2014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x v="8"/>
    <x v="6"/>
    <s v="Oct"/>
    <s v="201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1"/>
    <x v="4"/>
    <s v="Jan"/>
    <s v="201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x v="6"/>
    <x v="5"/>
    <s v="May"/>
    <s v="2012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0"/>
    <x v="3"/>
    <s v="Sep"/>
    <s v="2014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1"/>
    <x v="0"/>
    <s v="Jan"/>
    <s v="201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x v="4"/>
    <x v="6"/>
    <s v="Jul"/>
    <s v="201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6"/>
    <x v="2"/>
    <s v="May"/>
    <s v="201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6"/>
    <x v="3"/>
    <s v="May"/>
    <s v="2014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x v="11"/>
    <x v="3"/>
    <s v="Jan"/>
    <s v="2015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0"/>
    <x v="5"/>
    <s v="Aug"/>
    <s v="201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4"/>
    <x v="3"/>
    <s v="Aug"/>
    <s v="2014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x v="0"/>
    <x v="3"/>
    <s v="Aug"/>
    <s v="201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2"/>
    <x v="2"/>
    <s v="Mar"/>
    <s v="2016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0"/>
    <x v="3"/>
    <s v="Aug"/>
    <s v="2014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x v="5"/>
    <x v="3"/>
    <s v="Jun"/>
    <s v="2014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7"/>
    <x v="3"/>
    <s v="Apr"/>
    <s v="2014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5"/>
    <x v="0"/>
    <s v="Jun"/>
    <s v="201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x v="6"/>
    <x v="0"/>
    <s v="May"/>
    <s v="201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x v="7"/>
    <x v="2"/>
    <s v="Apr"/>
    <s v="20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x v="11"/>
    <x v="5"/>
    <s v="Jan"/>
    <s v="201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"/>
    <x v="2"/>
    <s v="Feb"/>
    <s v="2016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8"/>
    <x v="6"/>
    <s v="Oct"/>
    <s v="2011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0"/>
    <x v="4"/>
    <s v="Aug"/>
    <s v="201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8"/>
    <x v="3"/>
    <s v="Oct"/>
    <s v="201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"/>
    <x v="3"/>
    <s v="Mar"/>
    <s v="2014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7"/>
    <x v="3"/>
    <s v="Apr"/>
    <s v="201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x v="6"/>
    <x v="0"/>
    <s v="May"/>
    <s v="201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"/>
    <x v="2"/>
    <s v="Feb"/>
    <s v="2016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4"/>
    <x v="2"/>
    <s v="Jul"/>
    <s v="201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9"/>
    <x v="4"/>
    <s v="Dec"/>
    <s v="201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6"/>
    <x v="2"/>
    <s v="Jun"/>
    <s v="201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5"/>
    <x v="3"/>
    <s v="Jun"/>
    <s v="20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2"/>
    <x v="3"/>
    <s v="Mar"/>
    <s v="201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7"/>
    <x v="5"/>
    <s v="Apr"/>
    <s v="201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x v="4"/>
    <x v="3"/>
    <s v="Jul"/>
    <s v="201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2"/>
    <x v="5"/>
    <s v="Apr"/>
    <s v="201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x v="9"/>
    <x v="2"/>
    <s v="Nov"/>
    <s v="2016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3"/>
    <x v="5"/>
    <s v="Dec"/>
    <s v="201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"/>
    <x v="0"/>
    <s v="Jan"/>
    <s v="201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3"/>
    <x v="3"/>
    <s v="Jan"/>
    <s v="2015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x v="0"/>
    <x v="3"/>
    <s v="Aug"/>
    <s v="20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8"/>
    <x v="4"/>
    <s v="Oct"/>
    <s v="20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x v="2"/>
    <x v="2"/>
    <s v="Mar"/>
    <s v="2016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6"/>
    <x v="5"/>
    <s v="Jun"/>
    <s v="2012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3"/>
    <x v="0"/>
    <s v="Dec"/>
    <s v="2015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7"/>
    <x v="3"/>
    <s v="Apr"/>
    <s v="201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x v="7"/>
    <x v="3"/>
    <s v="Apr"/>
    <s v="201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x v="8"/>
    <x v="6"/>
    <s v="Oct"/>
    <s v="2011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x v="2"/>
    <x v="2"/>
    <s v="Mar"/>
    <s v="20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x v="5"/>
    <x v="4"/>
    <s v="May"/>
    <s v="201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7"/>
    <x v="3"/>
    <s v="Apr"/>
    <s v="201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7"/>
    <x v="0"/>
    <s v="Apr"/>
    <s v="201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x v="0"/>
    <x v="0"/>
    <s v="Sep"/>
    <s v="201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4"/>
    <x v="2"/>
    <s v="Jul"/>
    <s v="201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9"/>
    <x v="3"/>
    <s v="Nov"/>
    <s v="2014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x v="0"/>
    <x v="3"/>
    <s v="Aug"/>
    <s v="201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5"/>
    <x v="2"/>
    <s v="Jun"/>
    <s v="201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8"/>
    <x v="3"/>
    <s v="Nov"/>
    <s v="2014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x v="3"/>
    <x v="0"/>
    <s v="Dec"/>
    <s v="2015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"/>
    <x v="2"/>
    <s v="Jan"/>
    <s v="2017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0"/>
    <x v="3"/>
    <s v="Jul"/>
    <s v="201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3"/>
    <x v="3"/>
    <s v="Nov"/>
    <s v="201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x v="0"/>
    <x v="2"/>
    <s v="Aug"/>
    <s v="201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3"/>
    <x v="0"/>
    <s v="Dec"/>
    <s v="201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7"/>
    <x v="2"/>
    <s v="Apr"/>
    <s v="201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"/>
    <x v="1"/>
    <s v="Jan"/>
    <s v="201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"/>
    <x v="3"/>
    <s v="Jan"/>
    <s v="201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x v="0"/>
    <x v="0"/>
    <s v="Aug"/>
    <s v="2015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x v="4"/>
    <x v="0"/>
    <s v="Jul"/>
    <s v="201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x v="1"/>
    <x v="0"/>
    <s v="Feb"/>
    <s v="2015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3"/>
    <x v="0"/>
    <s v="Dec"/>
    <s v="20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x v="7"/>
    <x v="0"/>
    <s v="Apr"/>
    <s v="2015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x v="10"/>
    <x v="3"/>
    <s v="Oct"/>
    <s v="201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7"/>
    <x v="3"/>
    <s v="May"/>
    <s v="2014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x v="10"/>
    <x v="3"/>
    <s v="Oct"/>
    <s v="2014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3"/>
    <x v="2"/>
    <s v="Dec"/>
    <s v="2016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x v="5"/>
    <x v="2"/>
    <s v="Jun"/>
    <s v="201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x v="3"/>
    <x v="0"/>
    <s v="Jan"/>
    <s v="201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x v="10"/>
    <x v="0"/>
    <s v="Sep"/>
    <s v="2015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6"/>
    <x v="0"/>
    <s v="May"/>
    <s v="2015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x v="5"/>
    <x v="0"/>
    <s v="Jun"/>
    <s v="201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0"/>
    <x v="0"/>
    <s v="Sep"/>
    <s v="201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0"/>
    <x v="3"/>
    <s v="Aug"/>
    <s v="201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x v="1"/>
    <x v="0"/>
    <s v="Feb"/>
    <s v="201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9"/>
    <x v="3"/>
    <s v="Dec"/>
    <s v="2014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3"/>
    <x v="3"/>
    <s v="Dec"/>
    <s v="201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x v="5"/>
    <x v="0"/>
    <s v="Jun"/>
    <s v="201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2"/>
    <x v="0"/>
    <s v="Mar"/>
    <s v="201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x v="6"/>
    <x v="0"/>
    <s v="May"/>
    <s v="2015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0"/>
    <x v="3"/>
    <s v="Sep"/>
    <s v="201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x v="0"/>
    <x v="3"/>
    <s v="Aug"/>
    <s v="201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x v="5"/>
    <x v="2"/>
    <s v="Jun"/>
    <s v="201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4"/>
    <x v="3"/>
    <s v="Jul"/>
    <s v="201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5"/>
    <x v="0"/>
    <s v="Jun"/>
    <s v="201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0"/>
    <x v="3"/>
    <s v="Sep"/>
    <s v="2014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0"/>
    <x v="2"/>
    <s v="Sep"/>
    <s v="2016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"/>
    <x v="0"/>
    <s v="Feb"/>
    <s v="201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x v="6"/>
    <x v="0"/>
    <s v="May"/>
    <s v="2015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x v="9"/>
    <x v="3"/>
    <s v="Nov"/>
    <s v="2014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x v="0"/>
    <x v="3"/>
    <s v="Aug"/>
    <s v="201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x v="4"/>
    <x v="0"/>
    <s v="Aug"/>
    <s v="201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6"/>
    <x v="2"/>
    <s v="May"/>
    <s v="201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x v="4"/>
    <x v="0"/>
    <s v="Jul"/>
    <s v="201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x v="1"/>
    <x v="1"/>
    <s v="Mar"/>
    <s v="201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x v="8"/>
    <x v="3"/>
    <s v="Oct"/>
    <s v="2014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x v="0"/>
    <x v="3"/>
    <s v="Aug"/>
    <s v="201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x v="8"/>
    <x v="0"/>
    <s v="Oct"/>
    <s v="201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5"/>
    <x v="3"/>
    <s v="Jun"/>
    <s v="201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"/>
    <x v="0"/>
    <s v="Mar"/>
    <s v="2015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"/>
    <x v="2"/>
    <s v="Jan"/>
    <s v="201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x v="9"/>
    <x v="2"/>
    <s v="Nov"/>
    <s v="201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"/>
    <x v="1"/>
    <s v="Feb"/>
    <s v="201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5"/>
    <x v="0"/>
    <s v="Jun"/>
    <s v="201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6"/>
    <x v="0"/>
    <s v="Jun"/>
    <s v="20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6"/>
    <x v="0"/>
    <s v="May"/>
    <s v="2015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"/>
    <x v="2"/>
    <s v="Dec"/>
    <s v="2016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4"/>
    <x v="2"/>
    <s v="Jun"/>
    <s v="2016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0"/>
    <x v="3"/>
    <s v="Aug"/>
    <s v="2014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2"/>
    <x v="2"/>
    <s v="Mar"/>
    <s v="2016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"/>
    <x v="1"/>
    <s v="Feb"/>
    <s v="20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2"/>
    <x v="2"/>
    <s v="Apr"/>
    <s v="201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7"/>
    <x v="0"/>
    <s v="Apr"/>
    <s v="201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9"/>
    <x v="0"/>
    <s v="Dec"/>
    <s v="20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3"/>
    <x v="0"/>
    <s v="Dec"/>
    <s v="20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5"/>
    <x v="2"/>
    <s v="Jun"/>
    <s v="201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3"/>
    <x v="0"/>
    <s v="Dec"/>
    <s v="2015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4"/>
    <x v="0"/>
    <s v="Jul"/>
    <s v="201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7"/>
    <x v="0"/>
    <s v="Apr"/>
    <s v="201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4"/>
    <x v="2"/>
    <s v="Jul"/>
    <s v="201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5"/>
    <x v="0"/>
    <s v="Jun"/>
    <s v="201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5"/>
    <x v="0"/>
    <s v="May"/>
    <s v="201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9"/>
    <x v="0"/>
    <s v="Dec"/>
    <s v="201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5"/>
    <x v="0"/>
    <s v="Jun"/>
    <s v="201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2"/>
    <x v="1"/>
    <s v="Mar"/>
    <s v="2017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7"/>
    <x v="2"/>
    <s v="Mar"/>
    <s v="201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2"/>
    <x v="2"/>
    <s v="Mar"/>
    <s v="2016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"/>
    <x v="1"/>
    <s v="Feb"/>
    <s v="2017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5"/>
    <x v="0"/>
    <s v="May"/>
    <s v="201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5"/>
    <x v="2"/>
    <s v="Jun"/>
    <s v="201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3"/>
    <x v="0"/>
    <s v="Nov"/>
    <s v="20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1"/>
    <x v="2"/>
    <s v="Jan"/>
    <s v="2017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6"/>
    <x v="0"/>
    <s v="Jun"/>
    <s v="20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6"/>
    <x v="3"/>
    <s v="May"/>
    <s v="2014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0"/>
    <x v="0"/>
    <s v="Oct"/>
    <s v="20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4"/>
    <x v="2"/>
    <s v="Jul"/>
    <s v="20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9"/>
    <x v="0"/>
    <s v="Nov"/>
    <s v="2015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8"/>
    <x v="2"/>
    <s v="Oct"/>
    <s v="2016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0"/>
    <x v="0"/>
    <s v="Aug"/>
    <s v="201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3"/>
    <x v="2"/>
    <s v="Dec"/>
    <s v="2016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7"/>
    <x v="2"/>
    <s v="Apr"/>
    <s v="2016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9"/>
    <x v="2"/>
    <s v="Nov"/>
    <s v="2016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6"/>
    <x v="3"/>
    <s v="Jun"/>
    <s v="201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0"/>
    <x v="4"/>
    <s v="Oct"/>
    <s v="2013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7"/>
    <x v="3"/>
    <s v="Apr"/>
    <s v="201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x v="0"/>
    <x v="3"/>
    <s v="Aug"/>
    <s v="2014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0"/>
    <x v="6"/>
    <s v="Sep"/>
    <s v="2011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x v="7"/>
    <x v="5"/>
    <s v="Apr"/>
    <s v="2012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x v="1"/>
    <x v="6"/>
    <s v="Feb"/>
    <s v="201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x v="0"/>
    <x v="0"/>
    <s v="Aug"/>
    <s v="201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0"/>
    <x v="4"/>
    <s v="Oct"/>
    <s v="201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"/>
    <x v="5"/>
    <s v="Feb"/>
    <s v="201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x v="1"/>
    <x v="0"/>
    <s v="Feb"/>
    <s v="201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x v="3"/>
    <x v="4"/>
    <s v="Dec"/>
    <s v="2013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x v="0"/>
    <x v="5"/>
    <s v="Jul"/>
    <s v="201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x v="10"/>
    <x v="5"/>
    <s v="Aug"/>
    <s v="201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0"/>
    <x v="6"/>
    <s v="Aug"/>
    <s v="2011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x v="11"/>
    <x v="6"/>
    <s v="Jan"/>
    <s v="2012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5"/>
    <x v="4"/>
    <s v="Jul"/>
    <s v="2013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9"/>
    <x v="3"/>
    <s v="Nov"/>
    <s v="2014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x v="10"/>
    <x v="6"/>
    <s v="Sep"/>
    <s v="201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5"/>
    <x v="6"/>
    <s v="Jul"/>
    <s v="20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x v="7"/>
    <x v="4"/>
    <s v="Apr"/>
    <s v="2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x v="5"/>
    <x v="3"/>
    <s v="Jun"/>
    <s v="2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x v="9"/>
    <x v="6"/>
    <s v="Dec"/>
    <s v="2011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x v="6"/>
    <x v="4"/>
    <s v="May"/>
    <s v="201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x v="5"/>
    <x v="3"/>
    <s v="Jun"/>
    <s v="201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x v="4"/>
    <x v="5"/>
    <s v="Jul"/>
    <s v="2012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x v="0"/>
    <x v="3"/>
    <s v="Sep"/>
    <s v="2014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x v="0"/>
    <x v="6"/>
    <s v="Sep"/>
    <s v="201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8"/>
    <x v="4"/>
    <s v="Oct"/>
    <s v="201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0"/>
    <x v="3"/>
    <s v="Sep"/>
    <s v="201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3"/>
    <x v="7"/>
    <s v="Jan"/>
    <s v="2011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3"/>
    <x v="4"/>
    <s v="Dec"/>
    <s v="2013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"/>
    <x v="5"/>
    <s v="Feb"/>
    <s v="201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2"/>
    <x v="6"/>
    <s v="Apr"/>
    <s v="2011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0"/>
    <x v="4"/>
    <s v="Aug"/>
    <s v="2013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x v="5"/>
    <x v="3"/>
    <s v="Jun"/>
    <s v="201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"/>
    <x v="3"/>
    <s v="Feb"/>
    <s v="2014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x v="11"/>
    <x v="4"/>
    <s v="Jan"/>
    <s v="201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"/>
    <x v="3"/>
    <s v="Feb"/>
    <s v="2014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x v="2"/>
    <x v="3"/>
    <s v="Mar"/>
    <s v="201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x v="8"/>
    <x v="4"/>
    <s v="Oct"/>
    <s v="201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x v="9"/>
    <x v="7"/>
    <s v="Nov"/>
    <s v="2010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x v="11"/>
    <x v="4"/>
    <s v="Jan"/>
    <s v="201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x v="4"/>
    <x v="4"/>
    <s v="Jul"/>
    <s v="201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0"/>
    <x v="4"/>
    <s v="Sep"/>
    <s v="201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x v="7"/>
    <x v="2"/>
    <s v="Apr"/>
    <s v="2016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x v="1"/>
    <x v="5"/>
    <s v="Mar"/>
    <s v="201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x v="9"/>
    <x v="4"/>
    <s v="Nov"/>
    <s v="201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x v="6"/>
    <x v="7"/>
    <s v="Jun"/>
    <s v="201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0"/>
    <x v="3"/>
    <s v="Aug"/>
    <s v="201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0"/>
    <x v="5"/>
    <s v="Aug"/>
    <s v="2012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0"/>
    <x v="4"/>
    <s v="Aug"/>
    <s v="2013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x v="0"/>
    <x v="8"/>
    <s v="Sep"/>
    <s v="2009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0"/>
    <x v="5"/>
    <s v="Sep"/>
    <s v="201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5"/>
    <x v="3"/>
    <s v="Jun"/>
    <s v="201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2"/>
    <x v="3"/>
    <s v="Mar"/>
    <s v="201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1"/>
    <x v="7"/>
    <s v="Mar"/>
    <s v="20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x v="0"/>
    <x v="4"/>
    <s v="Jul"/>
    <s v="201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3"/>
    <x v="4"/>
    <s v="Dec"/>
    <s v="201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x v="2"/>
    <x v="4"/>
    <s v="Mar"/>
    <s v="201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x v="11"/>
    <x v="2"/>
    <s v="Dec"/>
    <s v="201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x v="4"/>
    <x v="0"/>
    <s v="Jun"/>
    <s v="201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x v="2"/>
    <x v="0"/>
    <s v="Feb"/>
    <s v="201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x v="6"/>
    <x v="0"/>
    <s v="Jun"/>
    <s v="2015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0"/>
    <x v="2"/>
    <s v="Aug"/>
    <s v="2016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1"/>
    <x v="2"/>
    <s v="Jan"/>
    <s v="2017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7"/>
    <x v="0"/>
    <s v="Apr"/>
    <s v="201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7"/>
    <x v="0"/>
    <s v="Apr"/>
    <s v="2015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8"/>
    <x v="0"/>
    <s v="Oct"/>
    <s v="20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9"/>
    <x v="0"/>
    <s v="Nov"/>
    <s v="2015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x v="9"/>
    <x v="0"/>
    <s v="Oct"/>
    <s v="201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x v="4"/>
    <x v="0"/>
    <s v="Jul"/>
    <s v="201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2"/>
    <x v="2"/>
    <s v="Mar"/>
    <s v="201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6"/>
    <x v="2"/>
    <s v="May"/>
    <s v="201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x v="7"/>
    <x v="2"/>
    <s v="Apr"/>
    <s v="2016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x v="4"/>
    <x v="0"/>
    <s v="Jul"/>
    <s v="201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x v="6"/>
    <x v="2"/>
    <s v="Jun"/>
    <s v="201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0"/>
    <x v="0"/>
    <s v="Jul"/>
    <s v="2015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x v="3"/>
    <x v="2"/>
    <s v="Dec"/>
    <s v="2016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0"/>
    <x v="2"/>
    <s v="Jul"/>
    <s v="201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"/>
    <x v="1"/>
    <s v="Mar"/>
    <s v="20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4"/>
    <x v="2"/>
    <s v="Jul"/>
    <s v="201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3"/>
    <x v="3"/>
    <s v="Dec"/>
    <s v="201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"/>
    <x v="2"/>
    <s v="Feb"/>
    <s v="2016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0"/>
    <x v="2"/>
    <s v="Oct"/>
    <s v="2016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8"/>
    <x v="0"/>
    <s v="Oct"/>
    <s v="2015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0"/>
    <x v="2"/>
    <s v="Aug"/>
    <s v="201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9"/>
    <x v="2"/>
    <s v="Nov"/>
    <s v="20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7"/>
    <x v="0"/>
    <s v="Apr"/>
    <s v="2015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2"/>
    <x v="2"/>
    <s v="Mar"/>
    <s v="2016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0"/>
    <x v="2"/>
    <s v="Oct"/>
    <s v="201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9"/>
    <x v="0"/>
    <s v="Nov"/>
    <s v="20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"/>
    <x v="2"/>
    <s v="Feb"/>
    <s v="20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5"/>
    <x v="2"/>
    <s v="Jul"/>
    <s v="20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1"/>
    <x v="3"/>
    <s v="Jan"/>
    <s v="201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4"/>
    <x v="3"/>
    <s v="Jul"/>
    <s v="201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1"/>
    <x v="2"/>
    <s v="Dec"/>
    <s v="201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3"/>
    <x v="2"/>
    <s v="Dec"/>
    <s v="201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6"/>
    <x v="0"/>
    <s v="May"/>
    <s v="201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7"/>
    <x v="2"/>
    <s v="Apr"/>
    <s v="201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8"/>
    <x v="2"/>
    <s v="Oct"/>
    <s v="201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3"/>
    <x v="2"/>
    <s v="Dec"/>
    <s v="201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1"/>
    <x v="3"/>
    <s v="Jan"/>
    <s v="201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6"/>
    <x v="0"/>
    <s v="May"/>
    <s v="20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0"/>
    <x v="2"/>
    <s v="Oct"/>
    <s v="2016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9"/>
    <x v="3"/>
    <s v="Dec"/>
    <s v="201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4"/>
    <x v="2"/>
    <s v="Jul"/>
    <s v="201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x v="0"/>
    <x v="2"/>
    <s v="Aug"/>
    <s v="201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x v="11"/>
    <x v="2"/>
    <s v="Jan"/>
    <s v="201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x v="4"/>
    <x v="3"/>
    <s v="Jul"/>
    <s v="201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2"/>
    <x v="2"/>
    <s v="Mar"/>
    <s v="201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x v="3"/>
    <x v="0"/>
    <s v="Dec"/>
    <s v="201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3"/>
    <x v="3"/>
    <s v="Dec"/>
    <s v="201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2"/>
    <x v="1"/>
    <s v="Mar"/>
    <s v="201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0"/>
    <x v="0"/>
    <s v="Aug"/>
    <s v="2015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9"/>
    <x v="3"/>
    <s v="Dec"/>
    <s v="2014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x v="0"/>
    <x v="3"/>
    <s v="Aug"/>
    <s v="2014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0"/>
    <x v="2"/>
    <s v="Oct"/>
    <s v="201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x v="4"/>
    <x v="0"/>
    <s v="Jul"/>
    <s v="201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4"/>
    <x v="2"/>
    <s v="Aug"/>
    <s v="2016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4"/>
    <x v="2"/>
    <s v="Jun"/>
    <s v="201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4"/>
    <x v="3"/>
    <s v="Jul"/>
    <s v="201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5"/>
    <x v="4"/>
    <s v="Jun"/>
    <s v="2013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2"/>
    <x v="0"/>
    <s v="Mar"/>
    <s v="201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3"/>
    <x v="3"/>
    <s v="Dec"/>
    <s v="20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3"/>
    <x v="0"/>
    <s v="Dec"/>
    <s v="20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3"/>
    <x v="0"/>
    <s v="Dec"/>
    <s v="2015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"/>
    <x v="2"/>
    <s v="Feb"/>
    <s v="20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0"/>
    <x v="0"/>
    <s v="Sep"/>
    <s v="2015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2"/>
    <x v="4"/>
    <s v="Mar"/>
    <s v="201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x v="5"/>
    <x v="2"/>
    <s v="Jun"/>
    <s v="201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9"/>
    <x v="5"/>
    <s v="Nov"/>
    <s v="2012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4"/>
    <x v="4"/>
    <s v="Jul"/>
    <s v="2013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"/>
    <x v="4"/>
    <s v="Mar"/>
    <s v="201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5"/>
    <x v="6"/>
    <s v="Jun"/>
    <s v="201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5"/>
    <x v="6"/>
    <s v="Jul"/>
    <s v="2011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0"/>
    <x v="5"/>
    <s v="Aug"/>
    <s v="201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5"/>
    <x v="3"/>
    <s v="Jun"/>
    <s v="2014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x v="0"/>
    <x v="4"/>
    <s v="Sep"/>
    <s v="201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x v="1"/>
    <x v="2"/>
    <s v="Feb"/>
    <s v="2016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3"/>
    <x v="3"/>
    <s v="Jan"/>
    <s v="201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x v="2"/>
    <x v="0"/>
    <s v="Mar"/>
    <s v="201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9"/>
    <x v="3"/>
    <s v="Nov"/>
    <s v="2014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x v="9"/>
    <x v="0"/>
    <s v="Nov"/>
    <s v="2015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x v="5"/>
    <x v="0"/>
    <s v="Jun"/>
    <s v="201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7"/>
    <x v="3"/>
    <s v="Apr"/>
    <s v="2014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x v="9"/>
    <x v="4"/>
    <s v="Oct"/>
    <s v="201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x v="6"/>
    <x v="0"/>
    <s v="May"/>
    <s v="2015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x v="4"/>
    <x v="5"/>
    <s v="Jul"/>
    <s v="201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x v="3"/>
    <x v="2"/>
    <s v="Dec"/>
    <s v="201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x v="2"/>
    <x v="2"/>
    <s v="Mar"/>
    <s v="201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1"/>
    <x v="2"/>
    <s v="Jan"/>
    <s v="2017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3"/>
    <x v="2"/>
    <s v="Dec"/>
    <s v="201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x v="1"/>
    <x v="1"/>
    <s v="Feb"/>
    <s v="201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0"/>
    <x v="2"/>
    <s v="Aug"/>
    <s v="2016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5"/>
    <x v="0"/>
    <s v="Jun"/>
    <s v="2015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x v="5"/>
    <x v="0"/>
    <s v="Jun"/>
    <s v="201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x v="3"/>
    <x v="2"/>
    <s v="Dec"/>
    <s v="201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x v="6"/>
    <x v="4"/>
    <s v="May"/>
    <s v="201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x v="11"/>
    <x v="2"/>
    <s v="Dec"/>
    <s v="2016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x v="4"/>
    <x v="0"/>
    <s v="Jul"/>
    <s v="201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x v="7"/>
    <x v="2"/>
    <s v="Apr"/>
    <s v="2016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x v="4"/>
    <x v="0"/>
    <s v="Jul"/>
    <s v="201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x v="5"/>
    <x v="0"/>
    <s v="Jun"/>
    <s v="201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x v="8"/>
    <x v="2"/>
    <s v="Oct"/>
    <s v="2016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x v="0"/>
    <x v="2"/>
    <s v="Aug"/>
    <s v="2016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x v="7"/>
    <x v="0"/>
    <s v="Apr"/>
    <s v="2015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x v="0"/>
    <x v="0"/>
    <s v="Aug"/>
    <s v="2015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2"/>
    <x v="2"/>
    <s v="Mar"/>
    <s v="201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x v="0"/>
    <x v="2"/>
    <s v="Aug"/>
    <s v="2016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"/>
    <x v="1"/>
    <s v="Mar"/>
    <s v="2017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1"/>
    <x v="2"/>
    <s v="Jan"/>
    <s v="201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x v="1"/>
    <x v="0"/>
    <s v="Feb"/>
    <s v="201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8"/>
    <x v="2"/>
    <s v="Oct"/>
    <s v="201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x v="4"/>
    <x v="2"/>
    <s v="Jul"/>
    <s v="201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8"/>
    <x v="3"/>
    <s v="Oct"/>
    <s v="201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x v="5"/>
    <x v="2"/>
    <s v="Jun"/>
    <s v="201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5"/>
    <x v="4"/>
    <s v="May"/>
    <s v="201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7"/>
    <x v="0"/>
    <s v="May"/>
    <s v="2015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x v="4"/>
    <x v="4"/>
    <s v="Jul"/>
    <s v="201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"/>
    <x v="0"/>
    <s v="Feb"/>
    <s v="201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9"/>
    <x v="3"/>
    <s v="Nov"/>
    <s v="2014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x v="9"/>
    <x v="0"/>
    <s v="Dec"/>
    <s v="201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0"/>
    <x v="3"/>
    <s v="Aug"/>
    <s v="2014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9"/>
    <x v="0"/>
    <s v="Nov"/>
    <s v="2015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x v="3"/>
    <x v="3"/>
    <s v="Jan"/>
    <s v="20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6"/>
    <x v="2"/>
    <s v="Jun"/>
    <s v="201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"/>
    <x v="0"/>
    <s v="Feb"/>
    <s v="2015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3"/>
    <x v="3"/>
    <s v="Dec"/>
    <s v="201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x v="11"/>
    <x v="0"/>
    <s v="Feb"/>
    <s v="2016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x v="11"/>
    <x v="2"/>
    <s v="Jan"/>
    <s v="201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0"/>
    <x v="0"/>
    <s v="Aug"/>
    <s v="20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x v="9"/>
    <x v="0"/>
    <s v="Nov"/>
    <s v="20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0"/>
    <x v="0"/>
    <s v="Sep"/>
    <s v="2015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x v="1"/>
    <x v="2"/>
    <s v="Feb"/>
    <s v="2016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8"/>
    <x v="2"/>
    <s v="Oct"/>
    <s v="2016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4"/>
    <x v="2"/>
    <s v="Jun"/>
    <s v="201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x v="1"/>
    <x v="0"/>
    <s v="Feb"/>
    <s v="201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0"/>
    <x v="2"/>
    <s v="Sep"/>
    <s v="201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1"/>
    <x v="0"/>
    <s v="Jan"/>
    <s v="2016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3"/>
    <x v="2"/>
    <s v="Nov"/>
    <s v="201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x v="7"/>
    <x v="0"/>
    <s v="Apr"/>
    <s v="201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x v="4"/>
    <x v="0"/>
    <s v="Aug"/>
    <s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0"/>
    <x v="2"/>
    <s v="Sep"/>
    <s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7"/>
    <x v="2"/>
    <s v="Apr"/>
    <s v="2016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x v="7"/>
    <x v="0"/>
    <s v="Apr"/>
    <s v="2015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3"/>
    <x v="3"/>
    <s v="Dec"/>
    <s v="201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9"/>
    <x v="0"/>
    <s v="Nov"/>
    <s v="2015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x v="4"/>
    <x v="0"/>
    <s v="Jul"/>
    <s v="2015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9"/>
    <x v="2"/>
    <s v="Dec"/>
    <s v="2016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5"/>
    <x v="0"/>
    <s v="Jun"/>
    <s v="201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x v="8"/>
    <x v="0"/>
    <s v="Oct"/>
    <s v="201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"/>
    <x v="2"/>
    <s v="Feb"/>
    <s v="201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4"/>
    <x v="3"/>
    <s v="Jul"/>
    <s v="201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x v="7"/>
    <x v="2"/>
    <s v="Apr"/>
    <s v="2016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2"/>
    <x v="0"/>
    <s v="Mar"/>
    <s v="201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6"/>
    <x v="2"/>
    <s v="May"/>
    <s v="201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0"/>
    <x v="0"/>
    <s v="Sep"/>
    <s v="2015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x v="6"/>
    <x v="2"/>
    <s v="May"/>
    <s v="201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x v="11"/>
    <x v="2"/>
    <s v="Jan"/>
    <s v="2017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x v="0"/>
    <x v="0"/>
    <s v="Sep"/>
    <s v="20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x v="5"/>
    <x v="0"/>
    <s v="Jun"/>
    <s v="201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x v="6"/>
    <x v="2"/>
    <s v="Apr"/>
    <s v="201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4"/>
    <x v="2"/>
    <s v="Jul"/>
    <s v="201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x v="6"/>
    <x v="0"/>
    <s v="May"/>
    <s v="2015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x v="7"/>
    <x v="0"/>
    <s v="May"/>
    <s v="201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"/>
    <x v="2"/>
    <s v="Feb"/>
    <s v="201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9"/>
    <x v="3"/>
    <s v="Nov"/>
    <s v="2014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x v="4"/>
    <x v="3"/>
    <s v="Jul"/>
    <s v="201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x v="7"/>
    <x v="1"/>
    <s v="Apr"/>
    <s v="201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6"/>
    <x v="2"/>
    <s v="Apr"/>
    <s v="201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x v="0"/>
    <x v="3"/>
    <s v="Sep"/>
    <s v="2014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1"/>
    <x v="2"/>
    <s v="Jan"/>
    <s v="2017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x v="9"/>
    <x v="0"/>
    <s v="Nov"/>
    <s v="201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x v="0"/>
    <x v="3"/>
    <s v="Aug"/>
    <s v="201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x v="3"/>
    <x v="0"/>
    <s v="Dec"/>
    <s v="2015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x v="9"/>
    <x v="3"/>
    <s v="Nov"/>
    <s v="2014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x v="8"/>
    <x v="3"/>
    <s v="Oct"/>
    <s v="20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x v="7"/>
    <x v="4"/>
    <s v="Apr"/>
    <s v="201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2"/>
    <x v="4"/>
    <s v="Apr"/>
    <s v="201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x v="1"/>
    <x v="4"/>
    <s v="Feb"/>
    <s v="201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x v="2"/>
    <x v="5"/>
    <s v="Mar"/>
    <s v="201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x v="11"/>
    <x v="0"/>
    <s v="Jan"/>
    <s v="201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"/>
    <x v="5"/>
    <s v="Mar"/>
    <s v="201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x v="6"/>
    <x v="6"/>
    <s v="Jun"/>
    <s v="2011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x v="1"/>
    <x v="4"/>
    <s v="Feb"/>
    <s v="201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x v="11"/>
    <x v="5"/>
    <s v="Dec"/>
    <s v="201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x v="7"/>
    <x v="0"/>
    <s v="Apr"/>
    <s v="201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x v="8"/>
    <x v="4"/>
    <s v="Oct"/>
    <s v="201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x v="1"/>
    <x v="5"/>
    <s v="Mar"/>
    <s v="201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x v="10"/>
    <x v="4"/>
    <s v="Sep"/>
    <s v="201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x v="3"/>
    <x v="3"/>
    <s v="Dec"/>
    <s v="2014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x v="10"/>
    <x v="6"/>
    <s v="Sep"/>
    <s v="201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x v="9"/>
    <x v="6"/>
    <s v="Dec"/>
    <s v="201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x v="6"/>
    <x v="4"/>
    <s v="May"/>
    <s v="20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x v="6"/>
    <x v="3"/>
    <s v="May"/>
    <s v="201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x v="0"/>
    <x v="4"/>
    <s v="Jul"/>
    <s v="201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x v="9"/>
    <x v="4"/>
    <s v="Nov"/>
    <s v="201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x v="10"/>
    <x v="5"/>
    <s v="Sep"/>
    <s v="201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x v="4"/>
    <x v="2"/>
    <s v="Jul"/>
    <s v="2016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x v="5"/>
    <x v="5"/>
    <s v="Jul"/>
    <s v="2012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x v="5"/>
    <x v="0"/>
    <s v="Jun"/>
    <s v="201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x v="1"/>
    <x v="0"/>
    <s v="Feb"/>
    <s v="201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x v="0"/>
    <x v="2"/>
    <s v="Aug"/>
    <s v="2016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x v="11"/>
    <x v="4"/>
    <s v="Jan"/>
    <s v="201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x v="9"/>
    <x v="5"/>
    <s v="Nov"/>
    <s v="201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8"/>
    <x v="4"/>
    <s v="Oct"/>
    <s v="201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x v="11"/>
    <x v="3"/>
    <s v="Feb"/>
    <s v="2015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x v="5"/>
    <x v="6"/>
    <s v="Jun"/>
    <s v="2011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x v="5"/>
    <x v="4"/>
    <s v="Jun"/>
    <s v="201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7"/>
    <x v="0"/>
    <s v="Apr"/>
    <s v="2015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x v="0"/>
    <x v="6"/>
    <s v="Aug"/>
    <s v="20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x v="0"/>
    <x v="3"/>
    <s v="Sep"/>
    <s v="201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x v="4"/>
    <x v="4"/>
    <s v="Jul"/>
    <s v="201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x v="0"/>
    <x v="3"/>
    <s v="Sep"/>
    <s v="201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x v="4"/>
    <x v="2"/>
    <s v="Aug"/>
    <s v="2016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6"/>
    <x v="4"/>
    <s v="May"/>
    <s v="2013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4"/>
    <x v="0"/>
    <s v="Jul"/>
    <s v="2015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2"/>
    <x v="2"/>
    <s v="Mar"/>
    <s v="2016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0"/>
    <x v="2"/>
    <s v="Oct"/>
    <s v="2016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5"/>
    <x v="3"/>
    <s v="Jun"/>
    <s v="201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2"/>
    <x v="2"/>
    <s v="Mar"/>
    <s v="201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4"/>
    <x v="3"/>
    <s v="Jul"/>
    <s v="201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7"/>
    <x v="7"/>
    <s v="May"/>
    <s v="201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5"/>
    <x v="3"/>
    <s v="Jun"/>
    <s v="2014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"/>
    <x v="1"/>
    <s v="Feb"/>
    <s v="201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4"/>
    <x v="3"/>
    <s v="Jul"/>
    <s v="2014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9"/>
    <x v="0"/>
    <s v="Nov"/>
    <s v="2015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"/>
    <x v="1"/>
    <s v="Feb"/>
    <s v="201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4"/>
    <x v="3"/>
    <s v="Jul"/>
    <s v="20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0"/>
    <x v="0"/>
    <s v="Sep"/>
    <s v="20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2"/>
    <x v="2"/>
    <s v="Mar"/>
    <s v="20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8"/>
    <x v="2"/>
    <s v="Oct"/>
    <s v="20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3"/>
    <x v="3"/>
    <s v="Dec"/>
    <s v="201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5"/>
    <x v="3"/>
    <s v="May"/>
    <s v="2014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5"/>
    <x v="3"/>
    <s v="Jun"/>
    <s v="2014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3"/>
    <x v="3"/>
    <s v="Dec"/>
    <s v="201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5"/>
    <x v="2"/>
    <s v="Jun"/>
    <s v="2016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8"/>
    <x v="3"/>
    <s v="Oct"/>
    <s v="201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3"/>
    <x v="3"/>
    <s v="Dec"/>
    <s v="201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"/>
    <x v="1"/>
    <s v="Feb"/>
    <s v="201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0"/>
    <x v="2"/>
    <s v="Aug"/>
    <s v="201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1"/>
    <x v="0"/>
    <s v="Jan"/>
    <s v="201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2"/>
    <x v="1"/>
    <s v="Mar"/>
    <s v="201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"/>
    <x v="1"/>
    <s v="Feb"/>
    <s v="20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2"/>
    <x v="0"/>
    <s v="Mar"/>
    <s v="201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8"/>
    <x v="0"/>
    <s v="Oct"/>
    <s v="201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9"/>
    <x v="3"/>
    <s v="Dec"/>
    <s v="201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"/>
    <x v="2"/>
    <s v="Feb"/>
    <s v="2016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7"/>
    <x v="2"/>
    <s v="May"/>
    <s v="201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0"/>
    <x v="0"/>
    <s v="Sep"/>
    <s v="201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6"/>
    <x v="2"/>
    <s v="May"/>
    <s v="201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0"/>
    <x v="0"/>
    <s v="Aug"/>
    <s v="201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0"/>
    <x v="2"/>
    <s v="Aug"/>
    <s v="201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1"/>
    <x v="3"/>
    <s v="Jan"/>
    <s v="2015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1"/>
    <x v="2"/>
    <s v="Jan"/>
    <s v="201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9"/>
    <x v="3"/>
    <s v="Nov"/>
    <s v="2014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x v="11"/>
    <x v="3"/>
    <s v="Dec"/>
    <s v="201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x v="4"/>
    <x v="0"/>
    <s v="Jun"/>
    <s v="201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x v="9"/>
    <x v="3"/>
    <s v="Nov"/>
    <s v="201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x v="2"/>
    <x v="0"/>
    <s v="Apr"/>
    <s v="2015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x v="1"/>
    <x v="0"/>
    <s v="Mar"/>
    <s v="201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0"/>
    <x v="3"/>
    <s v="Sep"/>
    <s v="2014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x v="2"/>
    <x v="1"/>
    <s v="Feb"/>
    <s v="201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x v="9"/>
    <x v="0"/>
    <s v="Nov"/>
    <s v="2015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x v="9"/>
    <x v="0"/>
    <s v="Nov"/>
    <s v="201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6"/>
    <x v="2"/>
    <s v="May"/>
    <s v="201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x v="6"/>
    <x v="0"/>
    <s v="May"/>
    <s v="2015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8"/>
    <x v="3"/>
    <s v="Oct"/>
    <s v="201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x v="10"/>
    <x v="0"/>
    <s v="Sep"/>
    <s v="201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x v="0"/>
    <x v="0"/>
    <s v="Aug"/>
    <s v="201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x v="10"/>
    <x v="0"/>
    <s v="Sep"/>
    <s v="201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4"/>
    <x v="2"/>
    <s v="Jul"/>
    <s v="201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x v="10"/>
    <x v="3"/>
    <s v="Sep"/>
    <s v="2014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4"/>
    <x v="0"/>
    <s v="Aug"/>
    <s v="2015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x v="6"/>
    <x v="0"/>
    <s v="Apr"/>
    <s v="201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x v="9"/>
    <x v="3"/>
    <s v="Nov"/>
    <s v="2014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9"/>
    <x v="4"/>
    <s v="Nov"/>
    <s v="201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x v="8"/>
    <x v="8"/>
    <s v="Dec"/>
    <s v="2009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"/>
    <x v="3"/>
    <s v="Mar"/>
    <s v="201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x v="6"/>
    <x v="0"/>
    <s v="May"/>
    <s v="201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5"/>
    <x v="6"/>
    <s v="Jun"/>
    <s v="201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4"/>
    <x v="2"/>
    <s v="Jul"/>
    <s v="201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2"/>
    <x v="3"/>
    <s v="Feb"/>
    <s v="2014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3"/>
    <x v="3"/>
    <s v="Dec"/>
    <s v="2014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x v="6"/>
    <x v="4"/>
    <s v="May"/>
    <s v="2013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7"/>
    <x v="2"/>
    <s v="Apr"/>
    <s v="2016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5"/>
    <x v="0"/>
    <s v="Jun"/>
    <s v="201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x v="2"/>
    <x v="2"/>
    <s v="Feb"/>
    <s v="2016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2"/>
    <x v="1"/>
    <s v="Apr"/>
    <s v="2017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"/>
    <x v="0"/>
    <s v="Feb"/>
    <s v="201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4"/>
    <x v="3"/>
    <s v="Jul"/>
    <s v="201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x v="5"/>
    <x v="0"/>
    <s v="Jun"/>
    <s v="201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5"/>
    <x v="5"/>
    <s v="Jul"/>
    <s v="2012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0"/>
    <x v="7"/>
    <s v="Sep"/>
    <s v="20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0"/>
    <x v="4"/>
    <s v="Aug"/>
    <s v="201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x v="7"/>
    <x v="5"/>
    <s v="May"/>
    <s v="201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x v="3"/>
    <x v="0"/>
    <s v="Dec"/>
    <s v="2015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x v="10"/>
    <x v="0"/>
    <s v="Oct"/>
    <s v="201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x v="10"/>
    <x v="3"/>
    <s v="Sep"/>
    <s v="201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x v="5"/>
    <x v="3"/>
    <s v="May"/>
    <s v="201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x v="11"/>
    <x v="2"/>
    <s v="Dec"/>
    <s v="2016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x v="7"/>
    <x v="0"/>
    <s v="Apr"/>
    <s v="201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x v="3"/>
    <x v="3"/>
    <s v="Dec"/>
    <s v="2014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x v="1"/>
    <x v="0"/>
    <s v="Jan"/>
    <s v="2015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x v="8"/>
    <x v="0"/>
    <s v="Oct"/>
    <s v="2015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x v="10"/>
    <x v="0"/>
    <s v="Sep"/>
    <s v="201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7"/>
    <x v="2"/>
    <s v="Apr"/>
    <s v="2016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x v="2"/>
    <x v="0"/>
    <s v="Mar"/>
    <s v="201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x v="1"/>
    <x v="0"/>
    <s v="Feb"/>
    <s v="201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x v="7"/>
    <x v="2"/>
    <s v="May"/>
    <s v="201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x v="5"/>
    <x v="3"/>
    <s v="Jun"/>
    <s v="2014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x v="9"/>
    <x v="3"/>
    <s v="Dec"/>
    <s v="2014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x v="10"/>
    <x v="2"/>
    <s v="Sep"/>
    <s v="201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x v="5"/>
    <x v="0"/>
    <s v="Jul"/>
    <s v="201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x v="7"/>
    <x v="2"/>
    <s v="Apr"/>
    <s v="20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4"/>
    <x v="3"/>
    <s v="Jul"/>
    <s v="201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x v="6"/>
    <x v="6"/>
    <s v="May"/>
    <s v="201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x v="8"/>
    <x v="6"/>
    <s v="Oct"/>
    <s v="201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x v="3"/>
    <x v="6"/>
    <s v="Jan"/>
    <s v="20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x v="2"/>
    <x v="5"/>
    <s v="Mar"/>
    <s v="201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x v="0"/>
    <x v="6"/>
    <s v="Aug"/>
    <s v="201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x v="11"/>
    <x v="7"/>
    <s v="Mar"/>
    <s v="20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5"/>
    <x v="5"/>
    <s v="Jun"/>
    <s v="201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x v="3"/>
    <x v="4"/>
    <s v="Jan"/>
    <s v="201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x v="8"/>
    <x v="6"/>
    <s v="Nov"/>
    <s v="20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3"/>
    <x v="5"/>
    <s v="Dec"/>
    <s v="2012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x v="5"/>
    <x v="4"/>
    <s v="Jun"/>
    <s v="20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x v="11"/>
    <x v="5"/>
    <s v="Jan"/>
    <s v="20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x v="4"/>
    <x v="5"/>
    <s v="Jul"/>
    <s v="20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x v="4"/>
    <x v="3"/>
    <s v="Aug"/>
    <s v="20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9"/>
    <x v="6"/>
    <s v="Dec"/>
    <s v="2011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x v="9"/>
    <x v="5"/>
    <s v="Nov"/>
    <s v="2012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8"/>
    <x v="4"/>
    <s v="Nov"/>
    <s v="2013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"/>
    <x v="4"/>
    <s v="Mar"/>
    <s v="2013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0"/>
    <x v="3"/>
    <s v="Sep"/>
    <s v="2014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x v="2"/>
    <x v="4"/>
    <s v="Feb"/>
    <s v="201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x v="6"/>
    <x v="5"/>
    <s v="May"/>
    <s v="201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x v="3"/>
    <x v="3"/>
    <s v="Dec"/>
    <s v="201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x v="4"/>
    <x v="4"/>
    <s v="Aug"/>
    <s v="201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x v="3"/>
    <x v="5"/>
    <s v="Jan"/>
    <s v="201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0"/>
    <x v="5"/>
    <s v="Sep"/>
    <s v="2012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3"/>
    <x v="4"/>
    <s v="Dec"/>
    <s v="2013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x v="9"/>
    <x v="5"/>
    <s v="Nov"/>
    <s v="2012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x v="5"/>
    <x v="3"/>
    <s v="Jun"/>
    <s v="2014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"/>
    <x v="3"/>
    <s v="Feb"/>
    <s v="201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"/>
    <x v="5"/>
    <s v="Mar"/>
    <s v="201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8"/>
    <x v="5"/>
    <s v="Oct"/>
    <s v="201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x v="0"/>
    <x v="6"/>
    <s v="Sep"/>
    <s v="201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x v="11"/>
    <x v="6"/>
    <s v="Jan"/>
    <s v="201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x v="6"/>
    <x v="6"/>
    <s v="Jun"/>
    <s v="201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x v="5"/>
    <x v="2"/>
    <s v="Jul"/>
    <s v="201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x v="6"/>
    <x v="6"/>
    <s v="Jun"/>
    <s v="201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x v="3"/>
    <x v="8"/>
    <s v="Dec"/>
    <s v="2009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x v="1"/>
    <x v="4"/>
    <s v="Feb"/>
    <s v="201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x v="2"/>
    <x v="5"/>
    <s v="Mar"/>
    <s v="201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x v="0"/>
    <x v="7"/>
    <s v="Aug"/>
    <s v="201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x v="3"/>
    <x v="3"/>
    <s v="Dec"/>
    <s v="201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x v="5"/>
    <x v="6"/>
    <s v="Jun"/>
    <s v="201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x v="10"/>
    <x v="5"/>
    <s v="Sep"/>
    <s v="201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x v="8"/>
    <x v="5"/>
    <s v="Nov"/>
    <s v="201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x v="8"/>
    <x v="4"/>
    <s v="Sep"/>
    <s v="201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x v="0"/>
    <x v="3"/>
    <s v="Aug"/>
    <s v="201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x v="5"/>
    <x v="5"/>
    <s v="Jun"/>
    <s v="201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x v="2"/>
    <x v="6"/>
    <s v="Mar"/>
    <s v="201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x v="6"/>
    <x v="3"/>
    <s v="May"/>
    <s v="2014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x v="8"/>
    <x v="4"/>
    <s v="Oct"/>
    <s v="201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x v="7"/>
    <x v="6"/>
    <s v="Apr"/>
    <s v="201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x v="9"/>
    <x v="4"/>
    <s v="Nov"/>
    <s v="201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x v="7"/>
    <x v="6"/>
    <s v="Apr"/>
    <s v="201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x v="7"/>
    <x v="5"/>
    <s v="Apr"/>
    <s v="2012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x v="7"/>
    <x v="5"/>
    <s v="Apr"/>
    <s v="2012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x v="3"/>
    <x v="5"/>
    <s v="Dec"/>
    <s v="201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x v="6"/>
    <x v="5"/>
    <s v="May"/>
    <s v="201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x v="3"/>
    <x v="5"/>
    <s v="Dec"/>
    <s v="2012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x v="3"/>
    <x v="4"/>
    <s v="Dec"/>
    <s v="2013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x v="7"/>
    <x v="2"/>
    <s v="Apr"/>
    <s v="2016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x v="11"/>
    <x v="0"/>
    <s v="Jan"/>
    <s v="20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x v="3"/>
    <x v="6"/>
    <s v="Dec"/>
    <s v="201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x v="1"/>
    <x v="0"/>
    <s v="Feb"/>
    <s v="201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x v="1"/>
    <x v="5"/>
    <s v="Mar"/>
    <s v="201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x v="1"/>
    <x v="6"/>
    <s v="Feb"/>
    <s v="201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x v="2"/>
    <x v="4"/>
    <s v="Mar"/>
    <s v="201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x v="2"/>
    <x v="3"/>
    <s v="Mar"/>
    <s v="2014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x v="9"/>
    <x v="6"/>
    <s v="Nov"/>
    <s v="201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x v="6"/>
    <x v="2"/>
    <s v="May"/>
    <s v="201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x v="5"/>
    <x v="7"/>
    <s v="Jul"/>
    <s v="201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x v="0"/>
    <x v="2"/>
    <s v="Aug"/>
    <s v="2016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x v="5"/>
    <x v="5"/>
    <s v="Jun"/>
    <s v="201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x v="2"/>
    <x v="0"/>
    <s v="Mar"/>
    <s v="201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x v="0"/>
    <x v="2"/>
    <s v="Aug"/>
    <s v="201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x v="8"/>
    <x v="6"/>
    <s v="Oct"/>
    <s v="2011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x v="7"/>
    <x v="5"/>
    <s v="Apr"/>
    <s v="2012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x v="2"/>
    <x v="2"/>
    <s v="Apr"/>
    <s v="20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x v="1"/>
    <x v="3"/>
    <s v="Feb"/>
    <s v="2014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x v="4"/>
    <x v="6"/>
    <s v="Jul"/>
    <s v="2011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x v="4"/>
    <x v="3"/>
    <s v="Jul"/>
    <s v="2014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2"/>
    <x v="1"/>
    <s v="Mar"/>
    <s v="2017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x v="2"/>
    <x v="1"/>
    <s v="Apr"/>
    <s v="2017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x v="7"/>
    <x v="1"/>
    <s v="Apr"/>
    <s v="2017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2"/>
    <x v="1"/>
    <s v="Mar"/>
    <s v="201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x v="2"/>
    <x v="1"/>
    <s v="Mar"/>
    <s v="201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x v="2"/>
    <x v="1"/>
    <s v="Apr"/>
    <s v="201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x v="7"/>
    <x v="1"/>
    <s v="Apr"/>
    <s v="201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x v="7"/>
    <x v="1"/>
    <s v="Apr"/>
    <s v="2017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x v="2"/>
    <x v="1"/>
    <s v="Mar"/>
    <s v="201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x v="7"/>
    <x v="1"/>
    <s v="Apr"/>
    <s v="201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7"/>
    <x v="1"/>
    <s v="Apr"/>
    <s v="201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2"/>
    <x v="1"/>
    <s v="Mar"/>
    <s v="201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x v="7"/>
    <x v="1"/>
    <s v="Apr"/>
    <s v="201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x v="2"/>
    <x v="1"/>
    <s v="Mar"/>
    <s v="201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7"/>
    <x v="1"/>
    <s v="Apr"/>
    <s v="201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x v="7"/>
    <x v="1"/>
    <s v="Apr"/>
    <s v="201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7"/>
    <x v="1"/>
    <s v="Apr"/>
    <s v="201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x v="7"/>
    <x v="1"/>
    <s v="Mar"/>
    <s v="201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x v="7"/>
    <x v="1"/>
    <s v="Apr"/>
    <s v="201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x v="7"/>
    <x v="1"/>
    <s v="Apr"/>
    <s v="201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x v="11"/>
    <x v="3"/>
    <s v="Jan"/>
    <s v="201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x v="2"/>
    <x v="0"/>
    <s v="Mar"/>
    <s v="201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x v="0"/>
    <x v="0"/>
    <s v="Aug"/>
    <s v="2015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"/>
    <x v="0"/>
    <s v="Feb"/>
    <s v="201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x v="10"/>
    <x v="0"/>
    <s v="Sep"/>
    <s v="201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x v="4"/>
    <x v="0"/>
    <s v="Aug"/>
    <s v="201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x v="2"/>
    <x v="2"/>
    <s v="Mar"/>
    <s v="201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x v="7"/>
    <x v="2"/>
    <s v="May"/>
    <s v="201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x v="0"/>
    <x v="3"/>
    <s v="Aug"/>
    <s v="201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x v="11"/>
    <x v="0"/>
    <s v="Jan"/>
    <s v="201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x v="10"/>
    <x v="3"/>
    <s v="Sep"/>
    <s v="201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x v="5"/>
    <x v="0"/>
    <s v="Jun"/>
    <s v="201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x v="8"/>
    <x v="3"/>
    <s v="Oct"/>
    <s v="20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x v="6"/>
    <x v="0"/>
    <s v="May"/>
    <s v="20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x v="7"/>
    <x v="0"/>
    <s v="Mar"/>
    <s v="20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x v="9"/>
    <x v="2"/>
    <s v="Dec"/>
    <s v="20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7"/>
    <x v="2"/>
    <s v="Apr"/>
    <s v="2016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x v="7"/>
    <x v="2"/>
    <s v="May"/>
    <s v="2016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0"/>
    <x v="3"/>
    <s v="Sep"/>
    <s v="201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x v="9"/>
    <x v="3"/>
    <s v="Nov"/>
    <s v="2014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x v="3"/>
    <x v="0"/>
    <s v="Dec"/>
    <s v="2015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x v="2"/>
    <x v="2"/>
    <s v="Apr"/>
    <s v="201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5"/>
    <x v="0"/>
    <s v="Jul"/>
    <s v="201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x v="8"/>
    <x v="3"/>
    <s v="Oct"/>
    <s v="201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0"/>
    <x v="3"/>
    <s v="Aug"/>
    <s v="201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x v="5"/>
    <x v="3"/>
    <s v="Jun"/>
    <s v="201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x v="2"/>
    <x v="0"/>
    <s v="Apr"/>
    <s v="2015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8"/>
    <x v="0"/>
    <s v="Oct"/>
    <s v="2015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x v="6"/>
    <x v="2"/>
    <s v="Jun"/>
    <s v="201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x v="8"/>
    <x v="0"/>
    <s v="Oct"/>
    <s v="2015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x v="5"/>
    <x v="0"/>
    <s v="Jun"/>
    <s v="201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x v="3"/>
    <x v="0"/>
    <s v="Jan"/>
    <s v="201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x v="8"/>
    <x v="2"/>
    <s v="Sep"/>
    <s v="201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x v="6"/>
    <x v="0"/>
    <s v="May"/>
    <s v="201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x v="0"/>
    <x v="2"/>
    <s v="Aug"/>
    <s v="2016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x v="9"/>
    <x v="0"/>
    <s v="Nov"/>
    <s v="201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4"/>
    <x v="0"/>
    <s v="Jul"/>
    <s v="2015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x v="8"/>
    <x v="3"/>
    <s v="Oct"/>
    <s v="201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x v="7"/>
    <x v="2"/>
    <s v="May"/>
    <s v="20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x v="4"/>
    <x v="0"/>
    <s v="Jul"/>
    <s v="2015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6"/>
    <x v="0"/>
    <s v="Jun"/>
    <s v="2015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1"/>
    <x v="2"/>
    <s v="Jan"/>
    <s v="2017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0"/>
    <x v="2"/>
    <s v="Aug"/>
    <s v="201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"/>
    <x v="0"/>
    <s v="Mar"/>
    <s v="201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3"/>
    <x v="2"/>
    <s v="Dec"/>
    <s v="201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9"/>
    <x v="2"/>
    <s v="Nov"/>
    <s v="201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9"/>
    <x v="0"/>
    <s v="Nov"/>
    <s v="2015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0"/>
    <x v="0"/>
    <s v="Sep"/>
    <s v="2015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"/>
    <x v="1"/>
    <s v="Mar"/>
    <s v="201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7"/>
    <x v="2"/>
    <s v="Apr"/>
    <s v="2016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2"/>
    <x v="0"/>
    <s v="Mar"/>
    <s v="2015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8"/>
    <x v="2"/>
    <s v="Oct"/>
    <s v="2016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2"/>
    <x v="2"/>
    <s v="Mar"/>
    <s v="201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7"/>
    <x v="0"/>
    <s v="Apr"/>
    <s v="201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x v="8"/>
    <x v="0"/>
    <s v="Oct"/>
    <s v="201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0"/>
    <x v="2"/>
    <s v="Aug"/>
    <s v="201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1"/>
    <x v="2"/>
    <s v="Jan"/>
    <s v="201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5"/>
    <x v="2"/>
    <s v="Jul"/>
    <s v="2016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7"/>
    <x v="0"/>
    <s v="Mar"/>
    <s v="201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2"/>
    <x v="2"/>
    <s v="Feb"/>
    <s v="2016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0"/>
    <x v="0"/>
    <s v="Sep"/>
    <s v="2015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x v="2"/>
    <x v="2"/>
    <s v="Mar"/>
    <s v="2016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8"/>
    <x v="2"/>
    <s v="Oct"/>
    <s v="201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0"/>
    <x v="3"/>
    <s v="Aug"/>
    <s v="201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0"/>
    <x v="3"/>
    <s v="Aug"/>
    <s v="2014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x v="10"/>
    <x v="3"/>
    <s v="Aug"/>
    <s v="201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0"/>
    <x v="3"/>
    <s v="Aug"/>
    <s v="201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0"/>
    <x v="3"/>
    <s v="Sep"/>
    <s v="201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1"/>
    <x v="3"/>
    <s v="Jan"/>
    <s v="2015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8"/>
    <x v="3"/>
    <s v="Oct"/>
    <s v="20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8"/>
    <x v="3"/>
    <s v="Oct"/>
    <s v="2014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5"/>
    <x v="3"/>
    <s v="Jul"/>
    <s v="201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1"/>
    <x v="3"/>
    <s v="Jan"/>
    <s v="201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9"/>
    <x v="3"/>
    <s v="Nov"/>
    <s v="201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8"/>
    <x v="3"/>
    <s v="Oct"/>
    <s v="201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8"/>
    <x v="3"/>
    <s v="Oct"/>
    <s v="201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"/>
    <x v="0"/>
    <s v="Feb"/>
    <s v="201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2"/>
    <x v="0"/>
    <s v="Mar"/>
    <s v="20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0"/>
    <x v="2"/>
    <s v="Sep"/>
    <s v="201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5"/>
    <x v="2"/>
    <s v="Jul"/>
    <s v="201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0"/>
    <x v="2"/>
    <s v="Sep"/>
    <s v="20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"/>
    <x v="2"/>
    <s v="Feb"/>
    <s v="2016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6"/>
    <x v="0"/>
    <s v="May"/>
    <s v="201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1"/>
    <x v="3"/>
    <s v="Jan"/>
    <s v="201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8"/>
    <x v="3"/>
    <s v="Oct"/>
    <s v="201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3"/>
    <x v="3"/>
    <s v="Dec"/>
    <s v="2014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7"/>
    <x v="0"/>
    <s v="Apr"/>
    <s v="2015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9"/>
    <x v="3"/>
    <s v="Oct"/>
    <s v="2014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3"/>
    <x v="3"/>
    <s v="Jan"/>
    <s v="2015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"/>
    <x v="0"/>
    <s v="Feb"/>
    <s v="2015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3"/>
    <x v="3"/>
    <s v="Jan"/>
    <s v="201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0"/>
    <x v="0"/>
    <s v="Aug"/>
    <s v="201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9"/>
    <x v="3"/>
    <s v="Nov"/>
    <s v="201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"/>
    <x v="0"/>
    <s v="Feb"/>
    <s v="201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8"/>
    <x v="2"/>
    <s v="Oct"/>
    <s v="201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5"/>
    <x v="2"/>
    <s v="Jul"/>
    <s v="201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3"/>
    <x v="2"/>
    <s v="Dec"/>
    <s v="201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1"/>
    <x v="0"/>
    <s v="Feb"/>
    <s v="2016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9"/>
    <x v="3"/>
    <s v="Nov"/>
    <s v="2014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8"/>
    <x v="2"/>
    <s v="Oct"/>
    <s v="2016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3"/>
    <x v="0"/>
    <s v="Dec"/>
    <s v="2015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4"/>
    <x v="0"/>
    <s v="Jun"/>
    <s v="201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"/>
    <x v="0"/>
    <s v="Feb"/>
    <s v="201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9"/>
    <x v="0"/>
    <s v="Nov"/>
    <s v="201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0"/>
    <x v="0"/>
    <s v="Oct"/>
    <s v="201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x v="10"/>
    <x v="3"/>
    <s v="Sep"/>
    <s v="2014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x v="10"/>
    <x v="3"/>
    <s v="Sep"/>
    <s v="201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"/>
    <x v="1"/>
    <s v="Feb"/>
    <s v="201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"/>
    <x v="0"/>
    <s v="Mar"/>
    <s v="2015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0"/>
    <x v="3"/>
    <s v="Aug"/>
    <s v="2014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0"/>
    <x v="3"/>
    <s v="Oct"/>
    <s v="201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4"/>
    <x v="2"/>
    <s v="Jul"/>
    <s v="201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x v="0"/>
    <x v="3"/>
    <s v="Aug"/>
    <s v="20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"/>
    <x v="0"/>
    <s v="Feb"/>
    <s v="20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x v="4"/>
    <x v="0"/>
    <s v="Jul"/>
    <s v="20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4"/>
    <x v="2"/>
    <s v="Jul"/>
    <s v="20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1"/>
    <x v="2"/>
    <s v="Jan"/>
    <s v="20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x v="7"/>
    <x v="0"/>
    <s v="Apr"/>
    <s v="2015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4"/>
    <x v="3"/>
    <s v="Jul"/>
    <s v="201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7"/>
    <x v="0"/>
    <s v="Apr"/>
    <s v="201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x v="1"/>
    <x v="5"/>
    <s v="Mar"/>
    <s v="201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x v="11"/>
    <x v="4"/>
    <s v="Jan"/>
    <s v="201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x v="8"/>
    <x v="5"/>
    <s v="Oct"/>
    <s v="2012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x v="11"/>
    <x v="4"/>
    <s v="Jan"/>
    <s v="201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x v="4"/>
    <x v="4"/>
    <s v="Jul"/>
    <s v="201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x v="1"/>
    <x v="3"/>
    <s v="Feb"/>
    <s v="201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"/>
    <x v="6"/>
    <s v="Mar"/>
    <s v="201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x v="6"/>
    <x v="3"/>
    <s v="May"/>
    <s v="2014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1"/>
    <x v="7"/>
    <s v="Jan"/>
    <s v="20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"/>
    <x v="3"/>
    <s v="Feb"/>
    <s v="2014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x v="6"/>
    <x v="5"/>
    <s v="May"/>
    <s v="201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x v="2"/>
    <x v="6"/>
    <s v="Mar"/>
    <s v="201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x v="1"/>
    <x v="4"/>
    <s v="Mar"/>
    <s v="201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1"/>
    <x v="3"/>
    <s v="Jan"/>
    <s v="20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x v="7"/>
    <x v="2"/>
    <s v="Mar"/>
    <s v="2016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"/>
    <x v="4"/>
    <s v="Feb"/>
    <s v="2013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"/>
    <x v="5"/>
    <s v="Mar"/>
    <s v="201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x v="8"/>
    <x v="6"/>
    <s v="Oct"/>
    <s v="201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x v="8"/>
    <x v="2"/>
    <s v="Oct"/>
    <s v="2016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x v="6"/>
    <x v="4"/>
    <s v="May"/>
    <s v="2013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x v="6"/>
    <x v="3"/>
    <s v="May"/>
    <s v="201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"/>
    <x v="0"/>
    <s v="Mar"/>
    <s v="201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"/>
    <x v="6"/>
    <s v="Feb"/>
    <s v="201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x v="5"/>
    <x v="6"/>
    <s v="Jun"/>
    <s v="2011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x v="4"/>
    <x v="2"/>
    <s v="Jun"/>
    <s v="201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3"/>
    <x v="5"/>
    <s v="Dec"/>
    <s v="2012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x v="7"/>
    <x v="0"/>
    <s v="Apr"/>
    <s v="2015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x v="5"/>
    <x v="6"/>
    <s v="Jul"/>
    <s v="2011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x v="8"/>
    <x v="5"/>
    <s v="Oct"/>
    <s v="201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4"/>
    <x v="3"/>
    <s v="Jul"/>
    <s v="201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x v="0"/>
    <x v="3"/>
    <s v="Jul"/>
    <s v="201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7"/>
    <x v="0"/>
    <s v="Apr"/>
    <s v="201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x v="8"/>
    <x v="5"/>
    <s v="Nov"/>
    <s v="201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6"/>
    <x v="4"/>
    <s v="May"/>
    <s v="201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3"/>
    <x v="4"/>
    <s v="Jan"/>
    <s v="201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x v="4"/>
    <x v="3"/>
    <s v="Jul"/>
    <s v="2014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x v="10"/>
    <x v="3"/>
    <s v="Sep"/>
    <s v="2014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9"/>
    <x v="6"/>
    <s v="Dec"/>
    <s v="201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x v="10"/>
    <x v="6"/>
    <s v="Sep"/>
    <s v="20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"/>
    <x v="3"/>
    <s v="Feb"/>
    <s v="201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x v="11"/>
    <x v="3"/>
    <s v="Jan"/>
    <s v="2015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"/>
    <x v="1"/>
    <s v="Mar"/>
    <s v="2017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5"/>
    <x v="3"/>
    <s v="Jun"/>
    <s v="201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6"/>
    <x v="3"/>
    <s v="May"/>
    <s v="201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9"/>
    <x v="2"/>
    <s v="Nov"/>
    <s v="201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"/>
    <x v="1"/>
    <s v="Mar"/>
    <s v="201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9"/>
    <x v="2"/>
    <s v="Nov"/>
    <s v="201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3"/>
    <x v="0"/>
    <s v="Dec"/>
    <s v="201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x v="11"/>
    <x v="2"/>
    <s v="Jan"/>
    <s v="201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"/>
    <x v="2"/>
    <s v="Jan"/>
    <s v="2016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9"/>
    <x v="3"/>
    <s v="Nov"/>
    <s v="201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5"/>
    <x v="0"/>
    <s v="Jun"/>
    <s v="201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4"/>
    <x v="0"/>
    <s v="Jul"/>
    <s v="201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4"/>
    <x v="2"/>
    <s v="Jun"/>
    <s v="2016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4"/>
    <x v="2"/>
    <s v="Aug"/>
    <s v="201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x v="5"/>
    <x v="3"/>
    <s v="Jun"/>
    <s v="201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x v="1"/>
    <x v="0"/>
    <s v="Mar"/>
    <s v="201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x v="5"/>
    <x v="3"/>
    <s v="Jun"/>
    <s v="2014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2"/>
    <x v="2"/>
    <s v="Mar"/>
    <s v="2016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7"/>
    <x v="2"/>
    <s v="Mar"/>
    <s v="2016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2"/>
    <x v="0"/>
    <s v="Mar"/>
    <s v="2015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4"/>
    <x v="5"/>
    <s v="Jul"/>
    <s v="201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7"/>
    <x v="5"/>
    <s v="Apr"/>
    <s v="201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x v="9"/>
    <x v="5"/>
    <s v="Nov"/>
    <s v="2012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0"/>
    <x v="5"/>
    <s v="Aug"/>
    <s v="2012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9"/>
    <x v="3"/>
    <s v="Nov"/>
    <s v="2014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x v="3"/>
    <x v="0"/>
    <s v="Dec"/>
    <s v="2015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5"/>
    <x v="7"/>
    <s v="Jun"/>
    <s v="201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"/>
    <x v="4"/>
    <s v="Mar"/>
    <s v="2013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3"/>
    <x v="5"/>
    <s v="Dec"/>
    <s v="201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4"/>
    <x v="7"/>
    <s v="Jul"/>
    <s v="201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5"/>
    <x v="6"/>
    <s v="Jun"/>
    <s v="201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x v="7"/>
    <x v="6"/>
    <s v="Apr"/>
    <s v="2011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x v="1"/>
    <x v="5"/>
    <s v="Feb"/>
    <s v="2012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8"/>
    <x v="0"/>
    <s v="Oct"/>
    <s v="201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x v="7"/>
    <x v="5"/>
    <s v="Apr"/>
    <s v="2012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2"/>
    <x v="3"/>
    <s v="Mar"/>
    <s v="2014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1"/>
    <x v="0"/>
    <s v="Feb"/>
    <s v="2016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2"/>
    <x v="0"/>
    <s v="Mar"/>
    <s v="2015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8"/>
    <x v="5"/>
    <s v="Oct"/>
    <s v="201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x v="6"/>
    <x v="0"/>
    <s v="May"/>
    <s v="2015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x v="2"/>
    <x v="0"/>
    <s v="Mar"/>
    <s v="2015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3"/>
    <x v="2"/>
    <s v="Jan"/>
    <s v="2017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x v="3"/>
    <x v="0"/>
    <s v="Jan"/>
    <s v="201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x v="10"/>
    <x v="3"/>
    <s v="Sep"/>
    <s v="20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5"/>
    <x v="2"/>
    <s v="Jun"/>
    <s v="201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x v="5"/>
    <x v="3"/>
    <s v="May"/>
    <s v="2014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3"/>
    <x v="2"/>
    <s v="Dec"/>
    <s v="201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8"/>
    <x v="3"/>
    <s v="Oct"/>
    <s v="201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8"/>
    <x v="0"/>
    <s v="Oct"/>
    <s v="2015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x v="0"/>
    <x v="3"/>
    <s v="Aug"/>
    <s v="201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5"/>
    <x v="0"/>
    <s v="Jun"/>
    <s v="2015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x v="8"/>
    <x v="3"/>
    <s v="Oct"/>
    <s v="20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x v="9"/>
    <x v="3"/>
    <s v="Nov"/>
    <s v="20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x v="10"/>
    <x v="3"/>
    <s v="Sep"/>
    <s v="2014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x v="9"/>
    <x v="2"/>
    <s v="Nov"/>
    <s v="20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"/>
    <x v="1"/>
    <s v="Feb"/>
    <s v="20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x v="0"/>
    <x v="3"/>
    <s v="Aug"/>
    <s v="201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x v="6"/>
    <x v="0"/>
    <s v="May"/>
    <s v="2015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8"/>
    <x v="0"/>
    <s v="Oct"/>
    <s v="2015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x v="4"/>
    <x v="5"/>
    <s v="Jul"/>
    <s v="201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x v="3"/>
    <x v="4"/>
    <s v="Dec"/>
    <s v="201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0"/>
    <x v="6"/>
    <s v="Sep"/>
    <s v="2011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x v="11"/>
    <x v="4"/>
    <s v="Jan"/>
    <s v="201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8"/>
    <x v="4"/>
    <s v="Oct"/>
    <s v="2013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9"/>
    <x v="7"/>
    <s v="Nov"/>
    <s v="2010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2"/>
    <x v="5"/>
    <s v="Mar"/>
    <s v="201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6"/>
    <x v="4"/>
    <s v="May"/>
    <s v="2013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x v="5"/>
    <x v="6"/>
    <s v="Jul"/>
    <s v="201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x v="5"/>
    <x v="4"/>
    <s v="Jul"/>
    <s v="2013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5"/>
    <x v="5"/>
    <s v="May"/>
    <s v="201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"/>
    <x v="5"/>
    <s v="Jan"/>
    <s v="201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0"/>
    <x v="3"/>
    <s v="Sep"/>
    <s v="201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x v="3"/>
    <x v="6"/>
    <s v="Dec"/>
    <s v="201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x v="5"/>
    <x v="3"/>
    <s v="Jun"/>
    <s v="201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3"/>
    <x v="6"/>
    <s v="Dec"/>
    <s v="2011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5"/>
    <x v="5"/>
    <s v="Jun"/>
    <s v="201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4"/>
    <x v="4"/>
    <s v="Jul"/>
    <s v="2013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x v="2"/>
    <x v="4"/>
    <s v="Mar"/>
    <s v="2013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5"/>
    <x v="6"/>
    <s v="Jun"/>
    <s v="201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6"/>
    <x v="3"/>
    <s v="May"/>
    <s v="2014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6"/>
    <x v="6"/>
    <s v="Jul"/>
    <s v="201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4"/>
    <x v="2"/>
    <s v="Aug"/>
    <s v="201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6"/>
    <x v="3"/>
    <s v="May"/>
    <s v="201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4"/>
    <x v="0"/>
    <s v="Jul"/>
    <s v="201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2"/>
    <x v="3"/>
    <s v="Apr"/>
    <s v="2014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9"/>
    <x v="8"/>
    <s v="Nov"/>
    <s v="2009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6"/>
    <x v="2"/>
    <s v="Jun"/>
    <s v="2016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4"/>
    <x v="3"/>
    <s v="Jul"/>
    <s v="201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7"/>
    <x v="6"/>
    <s v="Apr"/>
    <s v="201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9"/>
    <x v="2"/>
    <s v="Nov"/>
    <s v="2016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8"/>
    <x v="4"/>
    <s v="Oct"/>
    <s v="201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2"/>
    <x v="5"/>
    <s v="Mar"/>
    <s v="2012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"/>
    <x v="2"/>
    <s v="Mar"/>
    <s v="20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6"/>
    <x v="5"/>
    <s v="May"/>
    <s v="201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7"/>
    <x v="0"/>
    <s v="Apr"/>
    <s v="201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8"/>
    <x v="5"/>
    <s v="Oct"/>
    <s v="201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2"/>
    <x v="4"/>
    <s v="Mar"/>
    <s v="2013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0"/>
    <x v="3"/>
    <s v="Oct"/>
    <s v="201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3"/>
    <x v="3"/>
    <s v="Dec"/>
    <s v="201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0"/>
    <x v="5"/>
    <s v="Oct"/>
    <s v="201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6"/>
    <x v="3"/>
    <s v="May"/>
    <s v="201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0"/>
    <x v="3"/>
    <s v="Sep"/>
    <s v="201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7"/>
    <x v="2"/>
    <s v="Apr"/>
    <s v="201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1"/>
    <x v="6"/>
    <s v="Jan"/>
    <s v="2012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0"/>
    <x v="3"/>
    <s v="Aug"/>
    <s v="2014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6"/>
    <x v="3"/>
    <s v="May"/>
    <s v="2014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3"/>
    <x v="2"/>
    <s v="Dec"/>
    <s v="2016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0"/>
    <x v="2"/>
    <s v="Aug"/>
    <s v="2016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2"/>
    <x v="4"/>
    <s v="Apr"/>
    <s v="2013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9"/>
    <x v="4"/>
    <s v="Nov"/>
    <s v="20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9"/>
    <x v="5"/>
    <s v="Nov"/>
    <s v="201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4"/>
    <x v="2"/>
    <s v="Aug"/>
    <s v="2016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4"/>
    <x v="4"/>
    <s v="Aug"/>
    <s v="2013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2"/>
    <x v="4"/>
    <s v="Mar"/>
    <s v="2013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4"/>
    <x v="4"/>
    <s v="Jul"/>
    <s v="2013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3"/>
    <x v="0"/>
    <s v="Dec"/>
    <s v="2015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5"/>
    <x v="5"/>
    <s v="Jun"/>
    <s v="201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9"/>
    <x v="0"/>
    <s v="Nov"/>
    <s v="2015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2"/>
    <x v="2"/>
    <s v="Apr"/>
    <s v="2016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x v="4"/>
    <x v="3"/>
    <s v="Jul"/>
    <s v="201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x v="3"/>
    <x v="2"/>
    <s v="Dec"/>
    <s v="2016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0"/>
    <x v="2"/>
    <s v="Sep"/>
    <s v="201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9"/>
    <x v="3"/>
    <s v="Nov"/>
    <s v="201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x v="0"/>
    <x v="2"/>
    <s v="Aug"/>
    <s v="201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x v="2"/>
    <x v="2"/>
    <s v="Mar"/>
    <s v="201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"/>
    <x v="0"/>
    <s v="Mar"/>
    <s v="2015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x v="0"/>
    <x v="0"/>
    <s v="Aug"/>
    <s v="2015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x v="3"/>
    <x v="2"/>
    <s v="Dec"/>
    <s v="2016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x v="1"/>
    <x v="2"/>
    <s v="Feb"/>
    <s v="2016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4"/>
    <x v="0"/>
    <s v="Jul"/>
    <s v="2015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x v="1"/>
    <x v="0"/>
    <s v="Feb"/>
    <s v="201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x v="3"/>
    <x v="0"/>
    <s v="Dec"/>
    <s v="201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x v="9"/>
    <x v="2"/>
    <s v="Dec"/>
    <s v="201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x v="4"/>
    <x v="0"/>
    <s v="Jul"/>
    <s v="201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x v="4"/>
    <x v="3"/>
    <s v="Jul"/>
    <s v="201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x v="0"/>
    <x v="3"/>
    <s v="Aug"/>
    <s v="2014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4"/>
    <x v="3"/>
    <s v="Aug"/>
    <s v="2014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9"/>
    <x v="3"/>
    <s v="Nov"/>
    <s v="2014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x v="11"/>
    <x v="0"/>
    <s v="Jan"/>
    <s v="2016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5"/>
    <x v="0"/>
    <s v="Jun"/>
    <s v="201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11"/>
    <x v="2"/>
    <s v="Jan"/>
    <s v="2017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x v="4"/>
    <x v="7"/>
    <s v="Jul"/>
    <s v="201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4"/>
    <x v="3"/>
    <s v="Jul"/>
    <s v="201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8"/>
    <x v="4"/>
    <s v="Oct"/>
    <s v="2013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9"/>
    <x v="3"/>
    <s v="Dec"/>
    <s v="2014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4"/>
    <x v="7"/>
    <s v="Aug"/>
    <s v="201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10"/>
    <x v="6"/>
    <s v="Sep"/>
    <s v="2011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9"/>
    <x v="2"/>
    <s v="Nov"/>
    <s v="2016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0"/>
    <x v="2"/>
    <s v="Aug"/>
    <s v="2016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11"/>
    <x v="0"/>
    <s v="Jan"/>
    <s v="2016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1"/>
    <x v="0"/>
    <s v="Feb"/>
    <s v="2015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5"/>
    <x v="2"/>
    <s v="Jul"/>
    <s v="2016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"/>
    <x v="4"/>
    <s v="Mar"/>
    <s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10"/>
    <x v="6"/>
    <s v="Sep"/>
    <s v="2011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"/>
    <x v="4"/>
    <s v="Mar"/>
    <s v="2013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"/>
    <x v="5"/>
    <s v="Mar"/>
    <s v="201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0"/>
    <x v="0"/>
    <s v="Aug"/>
    <s v="2015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10"/>
    <x v="2"/>
    <s v="Sep"/>
    <s v="2016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6"/>
    <x v="3"/>
    <s v="May"/>
    <s v="201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10"/>
    <x v="3"/>
    <s v="Sep"/>
    <s v="2014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5"/>
    <x v="2"/>
    <s v="Jun"/>
    <s v="2016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5"/>
    <x v="0"/>
    <s v="Jun"/>
    <s v="201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0"/>
    <x v="5"/>
    <s v="Aug"/>
    <s v="201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5"/>
    <x v="0"/>
    <s v="Jun"/>
    <s v="201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7"/>
    <x v="3"/>
    <s v="Apr"/>
    <s v="201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"/>
    <x v="0"/>
    <s v="Mar"/>
    <s v="2015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"/>
    <x v="7"/>
    <s v="Mar"/>
    <s v="201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0"/>
    <x v="3"/>
    <s v="Aug"/>
    <s v="2014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9"/>
    <x v="5"/>
    <s v="Nov"/>
    <s v="201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11"/>
    <x v="3"/>
    <s v="Jan"/>
    <s v="2015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3"/>
    <x v="2"/>
    <s v="Dec"/>
    <s v="201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7"/>
    <x v="3"/>
    <s v="Apr"/>
    <s v="201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7"/>
    <x v="0"/>
    <s v="May"/>
    <s v="201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3"/>
    <x v="0"/>
    <s v="Dec"/>
    <s v="20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6"/>
    <x v="3"/>
    <s v="May"/>
    <s v="2014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9"/>
    <x v="4"/>
    <s v="Dec"/>
    <s v="201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5"/>
    <x v="4"/>
    <s v="Jul"/>
    <s v="2013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3"/>
    <x v="2"/>
    <s v="Dec"/>
    <s v="2016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9"/>
    <x v="4"/>
    <s v="Nov"/>
    <s v="201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9"/>
    <x v="2"/>
    <s v="Nov"/>
    <s v="2016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3"/>
    <x v="0"/>
    <s v="Jan"/>
    <s v="2016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9"/>
    <x v="2"/>
    <s v="Dec"/>
    <s v="2016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5"/>
    <x v="0"/>
    <s v="Jun"/>
    <s v="201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4"/>
    <x v="5"/>
    <s v="Jul"/>
    <s v="2012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6"/>
    <x v="4"/>
    <s v="May"/>
    <s v="2013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7"/>
    <x v="0"/>
    <s v="Apr"/>
    <s v="2015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6"/>
    <x v="4"/>
    <s v="May"/>
    <s v="2013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9"/>
    <x v="4"/>
    <s v="Dec"/>
    <s v="201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6"/>
    <x v="0"/>
    <s v="May"/>
    <s v="2015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3"/>
    <x v="4"/>
    <s v="Dec"/>
    <s v="201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1"/>
    <x v="2"/>
    <s v="Feb"/>
    <s v="201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9"/>
    <x v="0"/>
    <s v="Nov"/>
    <s v="201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6"/>
    <x v="3"/>
    <s v="May"/>
    <s v="201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3"/>
    <x v="3"/>
    <s v="Dec"/>
    <s v="201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7"/>
    <x v="4"/>
    <s v="Apr"/>
    <s v="2013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1"/>
    <x v="2"/>
    <s v="Feb"/>
    <s v="2016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1"/>
    <x v="0"/>
    <s v="Mar"/>
    <s v="2015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11"/>
    <x v="0"/>
    <s v="Jan"/>
    <s v="2016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5"/>
    <x v="3"/>
    <s v="Jul"/>
    <s v="201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11"/>
    <x v="2"/>
    <s v="Dec"/>
    <s v="201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"/>
    <x v="2"/>
    <s v="Mar"/>
    <s v="2016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6"/>
    <x v="2"/>
    <s v="May"/>
    <s v="201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6"/>
    <x v="4"/>
    <s v="May"/>
    <s v="201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3"/>
    <x v="4"/>
    <s v="Dec"/>
    <s v="2013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0"/>
    <x v="3"/>
    <s v="Aug"/>
    <s v="2014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x v="6"/>
    <x v="0"/>
    <s v="May"/>
    <s v="2015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8"/>
    <x v="2"/>
    <s v="Oct"/>
    <s v="2016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11"/>
    <x v="0"/>
    <s v="Jan"/>
    <s v="2016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5"/>
    <x v="2"/>
    <s v="Jun"/>
    <s v="2016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10"/>
    <x v="2"/>
    <s v="Oct"/>
    <s v="2016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6"/>
    <x v="2"/>
    <s v="May"/>
    <s v="201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7"/>
    <x v="0"/>
    <s v="May"/>
    <s v="201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x v="6"/>
    <x v="2"/>
    <s v="May"/>
    <s v="201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4"/>
    <x v="4"/>
    <s v="Jul"/>
    <s v="2013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4"/>
    <x v="3"/>
    <s v="Jul"/>
    <s v="2014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6"/>
    <x v="0"/>
    <s v="Jun"/>
    <s v="2015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3"/>
    <x v="2"/>
    <s v="Dec"/>
    <s v="2016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5"/>
    <x v="0"/>
    <s v="Jun"/>
    <s v="201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9"/>
    <x v="0"/>
    <s v="Nov"/>
    <s v="2015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6"/>
    <x v="5"/>
    <s v="May"/>
    <s v="201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8"/>
    <x v="6"/>
    <s v="Nov"/>
    <s v="20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x v="5"/>
    <x v="5"/>
    <s v="Jun"/>
    <s v="20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6"/>
    <x v="3"/>
    <s v="May"/>
    <s v="201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4"/>
    <x v="5"/>
    <s v="Jul"/>
    <s v="2012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3"/>
    <x v="6"/>
    <s v="Dec"/>
    <s v="2011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x v="10"/>
    <x v="6"/>
    <s v="Sep"/>
    <s v="201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10"/>
    <x v="7"/>
    <s v="Sep"/>
    <s v="2010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4"/>
    <x v="4"/>
    <s v="Aug"/>
    <s v="201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1"/>
    <x v="4"/>
    <s v="Feb"/>
    <s v="201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1"/>
    <x v="6"/>
    <s v="Mar"/>
    <s v="201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10"/>
    <x v="6"/>
    <s v="Oct"/>
    <s v="201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9"/>
    <x v="5"/>
    <s v="Dec"/>
    <s v="201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1"/>
    <x v="5"/>
    <s v="Mar"/>
    <s v="2012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x v="10"/>
    <x v="6"/>
    <s v="Oct"/>
    <s v="2011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9"/>
    <x v="5"/>
    <s v="Oct"/>
    <s v="2012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x v="9"/>
    <x v="6"/>
    <s v="Dec"/>
    <s v="2011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"/>
    <x v="5"/>
    <s v="Mar"/>
    <s v="2012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4"/>
    <x v="0"/>
    <s v="Jul"/>
    <s v="2015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4"/>
    <x v="5"/>
    <s v="Jun"/>
    <s v="201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11"/>
    <x v="6"/>
    <s v="Feb"/>
    <s v="201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x v="6"/>
    <x v="6"/>
    <s v="May"/>
    <s v="2011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9"/>
    <x v="5"/>
    <s v="Nov"/>
    <s v="201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x v="6"/>
    <x v="4"/>
    <s v="May"/>
    <s v="201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x v="3"/>
    <x v="3"/>
    <s v="Nov"/>
    <s v="201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11"/>
    <x v="5"/>
    <s v="Jan"/>
    <s v="2013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9"/>
    <x v="3"/>
    <s v="Nov"/>
    <s v="2014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10"/>
    <x v="5"/>
    <s v="Sep"/>
    <s v="201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4"/>
    <x v="0"/>
    <s v="Jul"/>
    <s v="2015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6"/>
    <x v="3"/>
    <s v="May"/>
    <s v="201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4"/>
    <x v="6"/>
    <s v="Aug"/>
    <s v="20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x v="6"/>
    <x v="4"/>
    <s v="Apr"/>
    <s v="201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10"/>
    <x v="3"/>
    <s v="Sep"/>
    <s v="20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9"/>
    <x v="7"/>
    <s v="Dec"/>
    <s v="201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1"/>
    <x v="6"/>
    <s v="Feb"/>
    <s v="201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10"/>
    <x v="5"/>
    <s v="Oct"/>
    <s v="2012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x v="9"/>
    <x v="0"/>
    <s v="Oct"/>
    <s v="2015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4"/>
    <x v="6"/>
    <s v="Jul"/>
    <s v="2011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0"/>
    <x v="5"/>
    <s v="Aug"/>
    <s v="2012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3"/>
    <x v="4"/>
    <s v="Jan"/>
    <s v="2014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11"/>
    <x v="2"/>
    <s v="Jan"/>
    <s v="2017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11"/>
    <x v="2"/>
    <s v="Jan"/>
    <s v="2017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x v="1"/>
    <x v="7"/>
    <s v="Mar"/>
    <s v="201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x v="9"/>
    <x v="7"/>
    <s v="Nov"/>
    <s v="201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0"/>
    <x v="0"/>
    <s v="Aug"/>
    <s v="201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x v="3"/>
    <x v="3"/>
    <s v="Dec"/>
    <s v="2014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"/>
    <x v="0"/>
    <s v="Mar"/>
    <s v="201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x v="0"/>
    <x v="3"/>
    <s v="Sep"/>
    <s v="2014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"/>
    <x v="2"/>
    <s v="Mar"/>
    <s v="2016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0"/>
    <x v="3"/>
    <s v="Aug"/>
    <s v="2014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x v="4"/>
    <x v="0"/>
    <s v="Jul"/>
    <s v="201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1"/>
    <x v="3"/>
    <s v="Feb"/>
    <s v="201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x v="7"/>
    <x v="6"/>
    <s v="Apr"/>
    <s v="201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7"/>
    <x v="4"/>
    <s v="Apr"/>
    <s v="20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8"/>
    <x v="5"/>
    <s v="Oct"/>
    <s v="2012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8"/>
    <x v="4"/>
    <s v="Oct"/>
    <s v="2013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3"/>
    <x v="3"/>
    <s v="Dec"/>
    <s v="2014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9"/>
    <x v="4"/>
    <s v="Nov"/>
    <s v="2013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9"/>
    <x v="2"/>
    <s v="Nov"/>
    <s v="2016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11"/>
    <x v="5"/>
    <s v="Jan"/>
    <s v="201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x v="9"/>
    <x v="3"/>
    <s v="Nov"/>
    <s v="201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11"/>
    <x v="0"/>
    <s v="Dec"/>
    <s v="201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x v="4"/>
    <x v="7"/>
    <s v="Jul"/>
    <s v="2010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10"/>
    <x v="4"/>
    <s v="Sep"/>
    <s v="201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9"/>
    <x v="4"/>
    <s v="Nov"/>
    <s v="201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x v="1"/>
    <x v="2"/>
    <s v="Feb"/>
    <s v="201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9"/>
    <x v="3"/>
    <s v="Nov"/>
    <s v="2014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x v="7"/>
    <x v="0"/>
    <s v="Apr"/>
    <s v="2015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x v="4"/>
    <x v="7"/>
    <s v="Jul"/>
    <s v="2010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4"/>
    <x v="2"/>
    <s v="Jul"/>
    <s v="2016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5"/>
    <x v="2"/>
    <s v="Jun"/>
    <s v="201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"/>
    <x v="3"/>
    <s v="Mar"/>
    <s v="201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11"/>
    <x v="3"/>
    <s v="Jan"/>
    <s v="2015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x v="1"/>
    <x v="3"/>
    <s v="Jan"/>
    <s v="201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x v="7"/>
    <x v="2"/>
    <s v="Mar"/>
    <s v="2016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10"/>
    <x v="4"/>
    <s v="Sep"/>
    <s v="2013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3"/>
    <x v="2"/>
    <s v="Dec"/>
    <s v="201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11"/>
    <x v="5"/>
    <s v="Feb"/>
    <s v="201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x v="4"/>
    <x v="6"/>
    <s v="Jul"/>
    <s v="20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6"/>
    <x v="5"/>
    <s v="May"/>
    <s v="2012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x v="10"/>
    <x v="0"/>
    <s v="Sep"/>
    <s v="2015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x v="4"/>
    <x v="3"/>
    <s v="Jul"/>
    <s v="201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x v="6"/>
    <x v="0"/>
    <s v="Jun"/>
    <s v="2015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x v="5"/>
    <x v="2"/>
    <s v="Jun"/>
    <s v="201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7"/>
    <x v="2"/>
    <s v="Apr"/>
    <s v="201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x v="9"/>
    <x v="3"/>
    <s v="Dec"/>
    <s v="2014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x v="8"/>
    <x v="5"/>
    <s v="Sep"/>
    <s v="201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x v="1"/>
    <x v="1"/>
    <s v="Feb"/>
    <s v="201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x v="2"/>
    <x v="1"/>
    <s v="Mar"/>
    <s v="2017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x v="0"/>
    <x v="0"/>
    <s v="Aug"/>
    <s v="2015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x v="5"/>
    <x v="0"/>
    <s v="Jun"/>
    <s v="20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x v="7"/>
    <x v="0"/>
    <s v="Apr"/>
    <s v="20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x v="10"/>
    <x v="4"/>
    <s v="Sep"/>
    <s v="201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x v="6"/>
    <x v="2"/>
    <s v="May"/>
    <s v="201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x v="0"/>
    <x v="2"/>
    <s v="Jul"/>
    <s v="201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x v="6"/>
    <x v="0"/>
    <s v="May"/>
    <s v="201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x v="5"/>
    <x v="2"/>
    <s v="Jun"/>
    <s v="201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11"/>
    <x v="2"/>
    <s v="Jan"/>
    <s v="201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x v="7"/>
    <x v="0"/>
    <s v="Apr"/>
    <s v="2015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x v="9"/>
    <x v="0"/>
    <s v="Nov"/>
    <s v="2015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"/>
    <x v="1"/>
    <s v="Feb"/>
    <s v="2017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10"/>
    <x v="3"/>
    <s v="Oct"/>
    <s v="201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1"/>
    <x v="1"/>
    <s v="Feb"/>
    <s v="20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1"/>
    <x v="2"/>
    <s v="Jan"/>
    <s v="201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"/>
    <x v="4"/>
    <s v="Mar"/>
    <s v="2013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10"/>
    <x v="2"/>
    <s v="Sep"/>
    <s v="201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7"/>
    <x v="0"/>
    <s v="Apr"/>
    <s v="2015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8"/>
    <x v="2"/>
    <s v="Oct"/>
    <s v="2016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6"/>
    <x v="2"/>
    <s v="Apr"/>
    <s v="201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"/>
    <x v="2"/>
    <s v="Mar"/>
    <s v="2016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"/>
    <x v="1"/>
    <s v="Feb"/>
    <s v="201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3"/>
    <x v="2"/>
    <s v="Dec"/>
    <s v="2016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9"/>
    <x v="2"/>
    <s v="Nov"/>
    <s v="201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"/>
    <x v="2"/>
    <s v="Mar"/>
    <s v="2016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0"/>
    <x v="0"/>
    <s v="Aug"/>
    <s v="201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3"/>
    <x v="2"/>
    <s v="Dec"/>
    <s v="201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1"/>
    <x v="0"/>
    <s v="Feb"/>
    <s v="2015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9"/>
    <x v="0"/>
    <s v="Nov"/>
    <s v="2015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8"/>
    <x v="0"/>
    <s v="Oct"/>
    <s v="201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4"/>
    <x v="0"/>
    <s v="Jul"/>
    <s v="2015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1"/>
    <x v="4"/>
    <s v="Jan"/>
    <s v="201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9"/>
    <x v="5"/>
    <s v="Nov"/>
    <s v="201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10"/>
    <x v="0"/>
    <s v="Sep"/>
    <s v="201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"/>
    <x v="4"/>
    <s v="Mar"/>
    <s v="201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5"/>
    <x v="5"/>
    <s v="Jun"/>
    <s v="201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7"/>
    <x v="5"/>
    <s v="Apr"/>
    <s v="2012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9"/>
    <x v="4"/>
    <s v="Nov"/>
    <s v="201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"/>
    <x v="5"/>
    <s v="Apr"/>
    <s v="201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6"/>
    <x v="3"/>
    <s v="Apr"/>
    <s v="201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"/>
    <x v="5"/>
    <s v="Apr"/>
    <s v="201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x v="7"/>
    <x v="3"/>
    <s v="Apr"/>
    <s v="201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9"/>
    <x v="4"/>
    <s v="Nov"/>
    <s v="20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x v="6"/>
    <x v="0"/>
    <s v="May"/>
    <s v="201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1"/>
    <x v="3"/>
    <s v="Feb"/>
    <s v="20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"/>
    <x v="5"/>
    <s v="Mar"/>
    <s v="201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0"/>
    <x v="0"/>
    <s v="Jul"/>
    <s v="20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9"/>
    <x v="0"/>
    <s v="Nov"/>
    <s v="2015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10"/>
    <x v="5"/>
    <s v="Aug"/>
    <s v="2012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0"/>
    <x v="0"/>
    <s v="Aug"/>
    <s v="2015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4"/>
    <x v="4"/>
    <s v="Jul"/>
    <s v="2013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7"/>
    <x v="2"/>
    <s v="Apr"/>
    <s v="2016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11"/>
    <x v="6"/>
    <s v="Jan"/>
    <s v="201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5"/>
    <x v="0"/>
    <s v="Jun"/>
    <s v="201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9"/>
    <x v="2"/>
    <s v="Oct"/>
    <s v="201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10"/>
    <x v="3"/>
    <s v="Sep"/>
    <s v="201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1"/>
    <x v="2"/>
    <s v="Feb"/>
    <s v="201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9"/>
    <x v="4"/>
    <s v="Nov"/>
    <s v="2013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0"/>
    <x v="0"/>
    <s v="Aug"/>
    <s v="2015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0"/>
    <x v="4"/>
    <s v="Sep"/>
    <s v="201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7"/>
    <x v="3"/>
    <s v="Apr"/>
    <s v="2014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5"/>
    <x v="4"/>
    <s v="Jun"/>
    <s v="20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4"/>
    <x v="3"/>
    <s v="Jul"/>
    <s v="20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3"/>
    <x v="0"/>
    <s v="Dec"/>
    <s v="20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11"/>
    <x v="2"/>
    <s v="Jan"/>
    <s v="201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"/>
    <x v="0"/>
    <s v="Mar"/>
    <s v="201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1"/>
    <x v="2"/>
    <s v="Feb"/>
    <s v="201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9"/>
    <x v="3"/>
    <s v="Nov"/>
    <s v="2014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"/>
    <x v="1"/>
    <s v="Mar"/>
    <s v="201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9"/>
    <x v="4"/>
    <s v="Dec"/>
    <s v="2013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7"/>
    <x v="2"/>
    <s v="Apr"/>
    <s v="2016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1"/>
    <x v="1"/>
    <s v="Mar"/>
    <s v="2017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9"/>
    <x v="4"/>
    <s v="Nov"/>
    <s v="201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7"/>
    <x v="1"/>
    <s v="Mar"/>
    <s v="2017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9"/>
    <x v="2"/>
    <s v="Oct"/>
    <s v="201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1"/>
    <x v="3"/>
    <s v="Feb"/>
    <s v="201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10"/>
    <x v="0"/>
    <s v="Sep"/>
    <s v="2015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0"/>
    <x v="0"/>
    <s v="Jul"/>
    <s v="201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3"/>
    <x v="2"/>
    <s v="Dec"/>
    <s v="201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7"/>
    <x v="4"/>
    <s v="Apr"/>
    <s v="2013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3"/>
    <x v="2"/>
    <s v="Dec"/>
    <s v="2016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0"/>
    <x v="3"/>
    <s v="Aug"/>
    <s v="201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0"/>
    <x v="2"/>
    <s v="Aug"/>
    <s v="2016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9"/>
    <x v="0"/>
    <s v="Nov"/>
    <s v="2015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1"/>
    <x v="1"/>
    <s v="Jan"/>
    <s v="2017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6"/>
    <x v="2"/>
    <s v="May"/>
    <s v="201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3"/>
    <x v="2"/>
    <s v="Nov"/>
    <s v="201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5"/>
    <x v="2"/>
    <s v="Jun"/>
    <s v="2016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5"/>
    <x v="0"/>
    <s v="Jun"/>
    <s v="201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3"/>
    <x v="2"/>
    <s v="Dec"/>
    <s v="201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"/>
    <x v="3"/>
    <s v="Mar"/>
    <s v="2014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1"/>
    <x v="1"/>
    <s v="Feb"/>
    <s v="2017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9"/>
    <x v="3"/>
    <s v="Nov"/>
    <s v="201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1"/>
    <x v="0"/>
    <s v="Jan"/>
    <s v="201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5"/>
    <x v="2"/>
    <s v="May"/>
    <s v="201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3"/>
    <x v="2"/>
    <s v="Nov"/>
    <s v="2016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6"/>
    <x v="2"/>
    <s v="Apr"/>
    <s v="201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3"/>
    <x v="3"/>
    <s v="Dec"/>
    <s v="201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"/>
    <x v="1"/>
    <s v="Mar"/>
    <s v="201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"/>
    <x v="1"/>
    <s v="Mar"/>
    <s v="201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11"/>
    <x v="2"/>
    <s v="Jan"/>
    <s v="2017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3"/>
    <x v="2"/>
    <s v="Dec"/>
    <s v="2016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3"/>
    <x v="0"/>
    <s v="Dec"/>
    <s v="201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"/>
    <x v="1"/>
    <s v="Mar"/>
    <s v="2017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1"/>
    <x v="3"/>
    <s v="Feb"/>
    <s v="201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3"/>
    <x v="3"/>
    <s v="Dec"/>
    <s v="201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11"/>
    <x v="4"/>
    <s v="Jan"/>
    <s v="201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1"/>
    <x v="5"/>
    <s v="Feb"/>
    <s v="2012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3"/>
    <x v="0"/>
    <s v="Jan"/>
    <s v="2016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x v="1"/>
    <x v="0"/>
    <s v="Feb"/>
    <s v="2015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10"/>
    <x v="0"/>
    <s v="Sep"/>
    <s v="201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x v="5"/>
    <x v="6"/>
    <s v="Jul"/>
    <s v="201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x v="3"/>
    <x v="0"/>
    <s v="Jan"/>
    <s v="201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x v="7"/>
    <x v="5"/>
    <s v="May"/>
    <s v="2012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"/>
    <x v="6"/>
    <s v="Mar"/>
    <s v="201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x v="5"/>
    <x v="5"/>
    <s v="Jun"/>
    <s v="2012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x v="10"/>
    <x v="4"/>
    <s v="Sep"/>
    <s v="2013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x v="4"/>
    <x v="3"/>
    <s v="Jun"/>
    <s v="2014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x v="4"/>
    <x v="5"/>
    <s v="Jun"/>
    <s v="2012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x v="9"/>
    <x v="4"/>
    <s v="Dec"/>
    <s v="2013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x v="8"/>
    <x v="8"/>
    <s v="Dec"/>
    <s v="200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x v="7"/>
    <x v="5"/>
    <s v="Apr"/>
    <s v="201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x v="7"/>
    <x v="5"/>
    <s v="Apr"/>
    <s v="201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x v="10"/>
    <x v="5"/>
    <s v="Sep"/>
    <s v="201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11"/>
    <x v="5"/>
    <s v="Jan"/>
    <s v="201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x v="11"/>
    <x v="5"/>
    <s v="Jan"/>
    <s v="2013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1"/>
    <x v="5"/>
    <s v="Feb"/>
    <s v="2012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x v="2"/>
    <x v="5"/>
    <s v="Mar"/>
    <s v="201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"/>
    <x v="3"/>
    <s v="Mar"/>
    <s v="2014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x v="1"/>
    <x v="6"/>
    <s v="Feb"/>
    <s v="201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x v="4"/>
    <x v="5"/>
    <s v="Jun"/>
    <s v="2012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5"/>
    <x v="4"/>
    <s v="Jun"/>
    <s v="201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3"/>
    <x v="4"/>
    <s v="Dec"/>
    <s v="201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3"/>
    <x v="6"/>
    <s v="Dec"/>
    <s v="201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3"/>
    <x v="7"/>
    <s v="Jan"/>
    <s v="201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0"/>
    <x v="3"/>
    <s v="Aug"/>
    <s v="201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"/>
    <x v="5"/>
    <s v="Mar"/>
    <s v="201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6"/>
    <x v="5"/>
    <s v="May"/>
    <s v="201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0"/>
    <x v="3"/>
    <s v="Aug"/>
    <s v="2014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"/>
    <x v="4"/>
    <s v="Mar"/>
    <s v="2013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"/>
    <x v="4"/>
    <s v="Mar"/>
    <s v="20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6"/>
    <x v="3"/>
    <s v="May"/>
    <s v="201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7"/>
    <x v="3"/>
    <s v="Apr"/>
    <s v="2014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6"/>
    <x v="5"/>
    <s v="May"/>
    <s v="20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5"/>
    <x v="5"/>
    <s v="Jun"/>
    <s v="20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x v="6"/>
    <x v="5"/>
    <s v="May"/>
    <s v="2012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8"/>
    <x v="8"/>
    <s v="Dec"/>
    <s v="200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x v="1"/>
    <x v="7"/>
    <s v="Feb"/>
    <s v="201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10"/>
    <x v="8"/>
    <s v="Sep"/>
    <s v="200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x v="3"/>
    <x v="4"/>
    <s v="Dec"/>
    <s v="2013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"/>
    <x v="3"/>
    <s v="Apr"/>
    <s v="2014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7"/>
    <x v="1"/>
    <s v="Apr"/>
    <s v="201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7"/>
    <x v="1"/>
    <s v="Apr"/>
    <s v="201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x v="7"/>
    <x v="1"/>
    <s v="Mar"/>
    <s v="201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"/>
    <x v="1"/>
    <s v="Mar"/>
    <s v="201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x v="2"/>
    <x v="1"/>
    <s v="Mar"/>
    <s v="201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x v="7"/>
    <x v="1"/>
    <s v="Apr"/>
    <s v="201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0"/>
    <x v="3"/>
    <s v="Aug"/>
    <s v="2014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5"/>
    <x v="0"/>
    <s v="Jun"/>
    <s v="201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4"/>
    <x v="3"/>
    <s v="Jul"/>
    <s v="201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3"/>
    <x v="0"/>
    <s v="Dec"/>
    <s v="2015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0"/>
    <x v="3"/>
    <s v="Aug"/>
    <s v="201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1"/>
    <x v="0"/>
    <s v="Feb"/>
    <s v="201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5"/>
    <x v="3"/>
    <s v="May"/>
    <s v="201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9"/>
    <x v="3"/>
    <s v="Nov"/>
    <s v="201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5"/>
    <x v="3"/>
    <s v="Jun"/>
    <s v="201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1"/>
    <x v="3"/>
    <s v="Mar"/>
    <s v="2014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5"/>
    <x v="3"/>
    <s v="Jun"/>
    <s v="2014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5"/>
    <x v="3"/>
    <s v="Jun"/>
    <s v="20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3"/>
    <x v="2"/>
    <s v="Dec"/>
    <s v="2016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8"/>
    <x v="2"/>
    <s v="Oct"/>
    <s v="2016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x v="4"/>
    <x v="0"/>
    <s v="Jul"/>
    <s v="201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x v="8"/>
    <x v="3"/>
    <s v="Oct"/>
    <s v="201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x v="3"/>
    <x v="0"/>
    <s v="Jan"/>
    <s v="20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x v="5"/>
    <x v="2"/>
    <s v="Jun"/>
    <s v="201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x v="2"/>
    <x v="0"/>
    <s v="Mar"/>
    <s v="201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x v="8"/>
    <x v="2"/>
    <s v="Oct"/>
    <s v="201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x v="0"/>
    <x v="2"/>
    <s v="Aug"/>
    <s v="201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x v="11"/>
    <x v="0"/>
    <s v="Feb"/>
    <s v="201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x v="0"/>
    <x v="0"/>
    <s v="Aug"/>
    <s v="201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x v="11"/>
    <x v="2"/>
    <s v="Jan"/>
    <s v="2017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7"/>
    <x v="0"/>
    <s v="Apr"/>
    <s v="2015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x v="6"/>
    <x v="0"/>
    <s v="Jun"/>
    <s v="201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x v="6"/>
    <x v="0"/>
    <s v="Apr"/>
    <s v="2015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x v="3"/>
    <x v="3"/>
    <s v="Jan"/>
    <s v="201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x v="6"/>
    <x v="0"/>
    <s v="May"/>
    <s v="201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x v="5"/>
    <x v="0"/>
    <s v="Jun"/>
    <s v="201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x v="8"/>
    <x v="0"/>
    <s v="Oct"/>
    <s v="201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x v="11"/>
    <x v="3"/>
    <s v="Jan"/>
    <s v="2015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x v="4"/>
    <x v="0"/>
    <s v="Aug"/>
    <s v="2015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x v="1"/>
    <x v="2"/>
    <s v="Feb"/>
    <s v="2016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x v="6"/>
    <x v="2"/>
    <s v="Apr"/>
    <s v="201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x v="3"/>
    <x v="3"/>
    <s v="Dec"/>
    <s v="20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x v="3"/>
    <x v="0"/>
    <s v="Dec"/>
    <s v="20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x v="8"/>
    <x v="0"/>
    <s v="Oct"/>
    <s v="201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x v="11"/>
    <x v="0"/>
    <s v="Jan"/>
    <s v="201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x v="8"/>
    <x v="0"/>
    <s v="Oct"/>
    <s v="201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x v="2"/>
    <x v="2"/>
    <s v="Apr"/>
    <s v="201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x v="2"/>
    <x v="0"/>
    <s v="Apr"/>
    <s v="201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x v="1"/>
    <x v="2"/>
    <s v="Feb"/>
    <s v="201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x v="3"/>
    <x v="3"/>
    <s v="Dec"/>
    <s v="201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x v="5"/>
    <x v="0"/>
    <s v="Jun"/>
    <s v="201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x v="7"/>
    <x v="0"/>
    <s v="Apr"/>
    <s v="2015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x v="0"/>
    <x v="0"/>
    <s v="Aug"/>
    <s v="201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x v="1"/>
    <x v="0"/>
    <s v="Feb"/>
    <s v="201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x v="10"/>
    <x v="2"/>
    <s v="Sep"/>
    <s v="201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3"/>
    <x v="0"/>
    <s v="Dec"/>
    <s v="201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x v="9"/>
    <x v="2"/>
    <s v="Nov"/>
    <s v="2016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x v="0"/>
    <x v="0"/>
    <s v="Aug"/>
    <s v="2015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x v="10"/>
    <x v="0"/>
    <s v="Oct"/>
    <s v="2015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8"/>
    <x v="0"/>
    <s v="Oct"/>
    <s v="2015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7"/>
    <x v="0"/>
    <s v="Apr"/>
    <s v="2015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x v="0"/>
    <x v="0"/>
    <s v="Aug"/>
    <s v="201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x v="1"/>
    <x v="0"/>
    <s v="Feb"/>
    <s v="201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x v="9"/>
    <x v="3"/>
    <s v="Nov"/>
    <s v="201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0"/>
    <x v="0"/>
    <s v="Aug"/>
    <s v="201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x v="3"/>
    <x v="3"/>
    <s v="Jan"/>
    <s v="201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x v="4"/>
    <x v="2"/>
    <s v="Jul"/>
    <s v="201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x v="11"/>
    <x v="3"/>
    <s v="Jan"/>
    <s v="2015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x v="4"/>
    <x v="0"/>
    <s v="Jul"/>
    <s v="2015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x v="3"/>
    <x v="3"/>
    <s v="Jan"/>
    <s v="2015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x v="7"/>
    <x v="0"/>
    <s v="Mar"/>
    <s v="2015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x v="8"/>
    <x v="0"/>
    <s v="Oct"/>
    <s v="20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x v="0"/>
    <x v="0"/>
    <s v="Aug"/>
    <s v="201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x v="1"/>
    <x v="0"/>
    <s v="Feb"/>
    <s v="201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x v="11"/>
    <x v="2"/>
    <s v="Jan"/>
    <s v="201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x v="8"/>
    <x v="0"/>
    <s v="Oct"/>
    <s v="201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x v="11"/>
    <x v="3"/>
    <s v="Jan"/>
    <s v="201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x v="4"/>
    <x v="0"/>
    <s v="Jul"/>
    <s v="201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x v="3"/>
    <x v="3"/>
    <s v="Dec"/>
    <s v="201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x v="7"/>
    <x v="2"/>
    <s v="Apr"/>
    <s v="2016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1"/>
    <x v="2"/>
    <s v="Mar"/>
    <s v="201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x v="6"/>
    <x v="0"/>
    <s v="May"/>
    <s v="201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1"/>
    <x v="2"/>
    <s v="Mar"/>
    <s v="201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x v="11"/>
    <x v="0"/>
    <s v="Jan"/>
    <s v="2016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x v="10"/>
    <x v="2"/>
    <s v="Sep"/>
    <s v="201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11"/>
    <x v="3"/>
    <s v="Jan"/>
    <s v="201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7"/>
    <x v="0"/>
    <s v="Apr"/>
    <s v="2015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x v="9"/>
    <x v="3"/>
    <s v="Nov"/>
    <s v="2014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0"/>
    <x v="0"/>
    <s v="Aug"/>
    <s v="20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x v="10"/>
    <x v="0"/>
    <s v="Sep"/>
    <s v="201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0"/>
    <x v="0"/>
    <s v="Aug"/>
    <s v="201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x v="9"/>
    <x v="2"/>
    <s v="Nov"/>
    <s v="2016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5"/>
    <x v="3"/>
    <s v="May"/>
    <s v="20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0"/>
    <x v="0"/>
    <s v="Aug"/>
    <s v="20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4"/>
    <x v="2"/>
    <s v="Jul"/>
    <s v="20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x v="1"/>
    <x v="0"/>
    <s v="Mar"/>
    <s v="20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x v="0"/>
    <x v="3"/>
    <s v="Aug"/>
    <s v="2014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x v="1"/>
    <x v="0"/>
    <s v="Mar"/>
    <s v="201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x v="11"/>
    <x v="3"/>
    <s v="Feb"/>
    <s v="2015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8"/>
    <x v="3"/>
    <s v="Nov"/>
    <s v="2014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x v="1"/>
    <x v="0"/>
    <s v="Feb"/>
    <s v="2015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x v="2"/>
    <x v="0"/>
    <s v="Mar"/>
    <s v="2015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x v="11"/>
    <x v="3"/>
    <s v="Dec"/>
    <s v="2014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8"/>
    <x v="3"/>
    <s v="Oct"/>
    <s v="201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x v="5"/>
    <x v="2"/>
    <s v="May"/>
    <s v="201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x v="4"/>
    <x v="0"/>
    <s v="Aug"/>
    <s v="2015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x v="2"/>
    <x v="2"/>
    <s v="Mar"/>
    <s v="201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x v="2"/>
    <x v="0"/>
    <s v="Mar"/>
    <s v="2015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11"/>
    <x v="2"/>
    <s v="Feb"/>
    <s v="201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1"/>
    <x v="2"/>
    <s v="Feb"/>
    <s v="2016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x v="6"/>
    <x v="2"/>
    <s v="Jun"/>
    <s v="201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x v="2"/>
    <x v="0"/>
    <s v="Mar"/>
    <s v="201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x v="1"/>
    <x v="2"/>
    <s v="Feb"/>
    <s v="201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x v="4"/>
    <x v="0"/>
    <s v="Aug"/>
    <s v="201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x v="8"/>
    <x v="0"/>
    <s v="Oct"/>
    <s v="201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3"/>
    <x v="0"/>
    <s v="Jan"/>
    <s v="201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x v="1"/>
    <x v="0"/>
    <s v="Mar"/>
    <s v="201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x v="9"/>
    <x v="0"/>
    <s v="Dec"/>
    <s v="201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x v="8"/>
    <x v="0"/>
    <s v="Oct"/>
    <s v="2015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x v="1"/>
    <x v="2"/>
    <s v="Feb"/>
    <s v="2016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0"/>
    <x v="0"/>
    <s v="Jul"/>
    <s v="2015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"/>
    <x v="0"/>
    <s v="Mar"/>
    <s v="20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0"/>
    <x v="3"/>
    <s v="Aug"/>
    <s v="201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6"/>
    <x v="2"/>
    <s v="May"/>
    <s v="201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10"/>
    <x v="0"/>
    <s v="Sep"/>
    <s v="201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9"/>
    <x v="2"/>
    <s v="Nov"/>
    <s v="201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9"/>
    <x v="2"/>
    <s v="Nov"/>
    <s v="201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x v="10"/>
    <x v="2"/>
    <s v="Aug"/>
    <s v="201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x v="9"/>
    <x v="3"/>
    <s v="Nov"/>
    <s v="201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8"/>
    <x v="3"/>
    <s v="Oct"/>
    <s v="201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"/>
    <x v="1"/>
    <s v="Mar"/>
    <s v="201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x v="3"/>
    <x v="0"/>
    <s v="Dec"/>
    <s v="201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1"/>
    <x v="1"/>
    <s v="Feb"/>
    <s v="2017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"/>
    <x v="1"/>
    <s v="Mar"/>
    <s v="201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x v="7"/>
    <x v="2"/>
    <s v="Apr"/>
    <s v="201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1"/>
    <x v="1"/>
    <s v="Feb"/>
    <s v="201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"/>
    <x v="2"/>
    <s v="Mar"/>
    <s v="20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5"/>
    <x v="2"/>
    <s v="Jun"/>
    <s v="201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"/>
    <x v="2"/>
    <s v="Mar"/>
    <s v="2016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3"/>
    <x v="2"/>
    <s v="Jan"/>
    <s v="201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x v="10"/>
    <x v="6"/>
    <s v="Oct"/>
    <s v="201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4"/>
    <x v="5"/>
    <s v="Jul"/>
    <s v="201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x v="7"/>
    <x v="4"/>
    <s v="Apr"/>
    <s v="201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x v="8"/>
    <x v="0"/>
    <s v="Sep"/>
    <s v="201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10"/>
    <x v="5"/>
    <s v="Sep"/>
    <s v="201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x v="6"/>
    <x v="4"/>
    <s v="May"/>
    <s v="201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6"/>
    <x v="5"/>
    <s v="May"/>
    <s v="201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8"/>
    <x v="5"/>
    <s v="Oct"/>
    <s v="201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1"/>
    <x v="6"/>
    <s v="Feb"/>
    <s v="201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6"/>
    <x v="5"/>
    <s v="May"/>
    <s v="201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x v="11"/>
    <x v="6"/>
    <s v="Jan"/>
    <s v="201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4"/>
    <x v="7"/>
    <s v="Sep"/>
    <s v="201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x v="9"/>
    <x v="5"/>
    <s v="Nov"/>
    <s v="201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10"/>
    <x v="7"/>
    <s v="Oct"/>
    <s v="20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5"/>
    <x v="7"/>
    <s v="Jul"/>
    <s v="201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9"/>
    <x v="3"/>
    <s v="Nov"/>
    <s v="2014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4"/>
    <x v="5"/>
    <s v="Aug"/>
    <s v="201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11"/>
    <x v="5"/>
    <s v="Jan"/>
    <s v="201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0"/>
    <x v="5"/>
    <s v="Jul"/>
    <s v="201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x v="10"/>
    <x v="0"/>
    <s v="Oct"/>
    <s v="201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7"/>
    <x v="5"/>
    <s v="Apr"/>
    <s v="201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x v="4"/>
    <x v="6"/>
    <s v="Aug"/>
    <s v="201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7"/>
    <x v="5"/>
    <s v="May"/>
    <s v="201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10"/>
    <x v="6"/>
    <s v="Sep"/>
    <s v="201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x v="8"/>
    <x v="6"/>
    <s v="Oct"/>
    <s v="201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7"/>
    <x v="5"/>
    <s v="Apr"/>
    <s v="201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6"/>
    <x v="5"/>
    <s v="May"/>
    <s v="201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9"/>
    <x v="6"/>
    <s v="Nov"/>
    <s v="201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x v="6"/>
    <x v="4"/>
    <s v="May"/>
    <s v="2013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x v="6"/>
    <x v="5"/>
    <s v="Jun"/>
    <s v="201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x v="11"/>
    <x v="7"/>
    <s v="Jan"/>
    <s v="201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x v="6"/>
    <x v="5"/>
    <s v="Jun"/>
    <s v="201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7"/>
    <x v="4"/>
    <s v="Apr"/>
    <s v="201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6"/>
    <x v="5"/>
    <s v="May"/>
    <s v="2012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5"/>
    <x v="5"/>
    <s v="Jun"/>
    <s v="201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x v="2"/>
    <x v="4"/>
    <s v="Mar"/>
    <s v="201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0"/>
    <x v="6"/>
    <s v="Aug"/>
    <s v="2011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x v="1"/>
    <x v="0"/>
    <s v="Jan"/>
    <s v="201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3"/>
    <x v="5"/>
    <s v="Dec"/>
    <s v="201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5"/>
    <x v="5"/>
    <s v="Jun"/>
    <s v="201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10"/>
    <x v="0"/>
    <s v="Sep"/>
    <s v="201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10"/>
    <x v="3"/>
    <s v="Sep"/>
    <s v="201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x v="5"/>
    <x v="2"/>
    <s v="Jun"/>
    <s v="2016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x v="9"/>
    <x v="3"/>
    <s v="Nov"/>
    <s v="20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x v="2"/>
    <x v="0"/>
    <s v="Mar"/>
    <s v="201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x v="8"/>
    <x v="0"/>
    <s v="Oct"/>
    <s v="2015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x v="6"/>
    <x v="0"/>
    <s v="May"/>
    <s v="201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x v="0"/>
    <x v="3"/>
    <s v="Aug"/>
    <s v="201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"/>
    <x v="0"/>
    <s v="Apr"/>
    <s v="2015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x v="7"/>
    <x v="0"/>
    <s v="May"/>
    <s v="201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x v="1"/>
    <x v="2"/>
    <s v="Feb"/>
    <s v="201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x v="3"/>
    <x v="3"/>
    <s v="Dec"/>
    <s v="201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x v="11"/>
    <x v="2"/>
    <s v="Feb"/>
    <s v="201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10"/>
    <x v="3"/>
    <s v="Aug"/>
    <s v="20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x v="1"/>
    <x v="0"/>
    <s v="Feb"/>
    <s v="20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x v="9"/>
    <x v="3"/>
    <s v="Nov"/>
    <s v="201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"/>
    <x v="0"/>
    <s v="Mar"/>
    <s v="201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x v="9"/>
    <x v="3"/>
    <s v="Nov"/>
    <s v="2014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4"/>
    <x v="3"/>
    <s v="Jul"/>
    <s v="201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x v="10"/>
    <x v="2"/>
    <s v="Oct"/>
    <s v="2016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8"/>
    <x v="0"/>
    <s v="Oct"/>
    <s v="201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7"/>
    <x v="2"/>
    <s v="Apr"/>
    <s v="201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9"/>
    <x v="3"/>
    <s v="Nov"/>
    <s v="2014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3"/>
    <x v="3"/>
    <s v="Dec"/>
    <s v="201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x v="5"/>
    <x v="5"/>
    <s v="Jun"/>
    <s v="201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3"/>
    <x v="3"/>
    <s v="Dec"/>
    <s v="20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8"/>
    <x v="4"/>
    <s v="Oct"/>
    <s v="201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10"/>
    <x v="0"/>
    <s v="Aug"/>
    <s v="2015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"/>
    <x v="5"/>
    <s v="Mar"/>
    <s v="201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7"/>
    <x v="0"/>
    <s v="Apr"/>
    <s v="201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0"/>
    <x v="0"/>
    <s v="Aug"/>
    <s v="201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0"/>
    <x v="5"/>
    <s v="Aug"/>
    <s v="201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1"/>
    <x v="4"/>
    <s v="Mar"/>
    <s v="201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x v="3"/>
    <x v="8"/>
    <s v="Jan"/>
    <s v="2010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9"/>
    <x v="3"/>
    <s v="Dec"/>
    <s v="201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0"/>
    <x v="4"/>
    <s v="Jul"/>
    <s v="201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4"/>
    <x v="6"/>
    <s v="Aug"/>
    <s v="2011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1"/>
    <x v="4"/>
    <s v="Feb"/>
    <s v="20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11"/>
    <x v="3"/>
    <s v="Feb"/>
    <s v="201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10"/>
    <x v="6"/>
    <s v="Oct"/>
    <s v="201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0"/>
    <x v="4"/>
    <s v="Sep"/>
    <s v="201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10"/>
    <x v="4"/>
    <s v="Oct"/>
    <s v="201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11"/>
    <x v="7"/>
    <s v="Jan"/>
    <s v="2011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4"/>
    <x v="5"/>
    <s v="Jul"/>
    <s v="2012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1"/>
    <x v="0"/>
    <s v="Feb"/>
    <s v="201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8"/>
    <x v="4"/>
    <s v="Oct"/>
    <s v="201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7"/>
    <x v="5"/>
    <s v="Apr"/>
    <s v="201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8"/>
    <x v="2"/>
    <s v="Sep"/>
    <s v="2016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6"/>
    <x v="4"/>
    <s v="May"/>
    <s v="201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10"/>
    <x v="0"/>
    <s v="Oct"/>
    <s v="201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"/>
    <x v="5"/>
    <s v="Mar"/>
    <s v="201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"/>
    <x v="1"/>
    <s v="Mar"/>
    <s v="201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0"/>
    <x v="5"/>
    <s v="Sep"/>
    <s v="201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5"/>
    <x v="0"/>
    <s v="Jun"/>
    <s v="201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6"/>
    <x v="5"/>
    <s v="May"/>
    <s v="201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3"/>
    <x v="5"/>
    <s v="Dec"/>
    <s v="201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6"/>
    <x v="3"/>
    <s v="May"/>
    <s v="2014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7"/>
    <x v="0"/>
    <s v="May"/>
    <s v="201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x v="9"/>
    <x v="6"/>
    <s v="Nov"/>
    <s v="201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"/>
    <x v="0"/>
    <s v="Mar"/>
    <s v="2015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x v="8"/>
    <x v="0"/>
    <s v="Oct"/>
    <s v="2015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x v="10"/>
    <x v="2"/>
    <s v="Oct"/>
    <s v="2016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x v="5"/>
    <x v="0"/>
    <s v="Jul"/>
    <s v="201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x v="0"/>
    <x v="3"/>
    <s v="Aug"/>
    <s v="201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x v="7"/>
    <x v="2"/>
    <s v="May"/>
    <s v="201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x v="0"/>
    <x v="3"/>
    <s v="Aug"/>
    <s v="201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x v="7"/>
    <x v="0"/>
    <s v="Apr"/>
    <s v="201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x v="10"/>
    <x v="2"/>
    <s v="Sep"/>
    <s v="201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10"/>
    <x v="0"/>
    <s v="Sep"/>
    <s v="2015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1"/>
    <x v="1"/>
    <s v="Feb"/>
    <s v="201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7"/>
    <x v="2"/>
    <s v="May"/>
    <s v="2016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x v="7"/>
    <x v="0"/>
    <s v="Apr"/>
    <s v="201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x v="0"/>
    <x v="3"/>
    <s v="Aug"/>
    <s v="201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x v="6"/>
    <x v="2"/>
    <s v="May"/>
    <s v="201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x v="11"/>
    <x v="3"/>
    <s v="Jan"/>
    <s v="201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x v="2"/>
    <x v="0"/>
    <s v="Apr"/>
    <s v="20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x v="0"/>
    <x v="3"/>
    <s v="Aug"/>
    <s v="201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x v="10"/>
    <x v="0"/>
    <s v="Oct"/>
    <s v="201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0"/>
    <x v="3"/>
    <s v="Sep"/>
    <s v="2014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6"/>
    <x v="0"/>
    <s v="May"/>
    <s v="2015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x v="9"/>
    <x v="0"/>
    <s v="Nov"/>
    <s v="2015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x v="8"/>
    <x v="2"/>
    <s v="Oct"/>
    <s v="2016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x v="1"/>
    <x v="0"/>
    <s v="Mar"/>
    <s v="2015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x v="5"/>
    <x v="0"/>
    <s v="Jun"/>
    <s v="20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x v="4"/>
    <x v="3"/>
    <s v="Jul"/>
    <s v="2014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x v="3"/>
    <x v="0"/>
    <s v="Dec"/>
    <s v="201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3"/>
    <x v="0"/>
    <s v="Dec"/>
    <s v="201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"/>
    <x v="0"/>
    <s v="Mar"/>
    <s v="201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x v="2"/>
    <x v="2"/>
    <s v="Mar"/>
    <s v="201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x v="1"/>
    <x v="2"/>
    <s v="Jan"/>
    <s v="2016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x v="1"/>
    <x v="2"/>
    <s v="Mar"/>
    <s v="201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x v="8"/>
    <x v="3"/>
    <s v="Oct"/>
    <s v="201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x v="7"/>
    <x v="0"/>
    <s v="Apr"/>
    <s v="201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x v="0"/>
    <x v="3"/>
    <s v="Aug"/>
    <s v="201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1"/>
    <x v="1"/>
    <s v="Feb"/>
    <s v="201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0"/>
    <x v="3"/>
    <s v="Aug"/>
    <s v="201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5"/>
    <x v="2"/>
    <s v="Jun"/>
    <s v="201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x v="10"/>
    <x v="0"/>
    <s v="Sep"/>
    <s v="2015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x v="4"/>
    <x v="3"/>
    <s v="Aug"/>
    <s v="2014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1"/>
    <x v="2"/>
    <s v="Mar"/>
    <s v="2016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10"/>
    <x v="5"/>
    <s v="Sep"/>
    <s v="201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9"/>
    <x v="3"/>
    <s v="Nov"/>
    <s v="2014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11"/>
    <x v="4"/>
    <s v="Dec"/>
    <s v="201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7"/>
    <x v="5"/>
    <s v="Apr"/>
    <s v="2012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5"/>
    <x v="2"/>
    <s v="Jun"/>
    <s v="201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7"/>
    <x v="3"/>
    <s v="Apr"/>
    <s v="2014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4"/>
    <x v="0"/>
    <s v="Aug"/>
    <s v="2015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"/>
    <x v="1"/>
    <s v="Mar"/>
    <s v="201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4"/>
    <x v="5"/>
    <s v="Jul"/>
    <s v="2012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0"/>
    <x v="2"/>
    <s v="Aug"/>
    <s v="201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3"/>
    <x v="2"/>
    <s v="Jan"/>
    <s v="201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11"/>
    <x v="3"/>
    <s v="Jan"/>
    <s v="2015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10"/>
    <x v="5"/>
    <s v="Sep"/>
    <s v="20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6"/>
    <x v="3"/>
    <s v="Apr"/>
    <s v="20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7"/>
    <x v="2"/>
    <s v="Apr"/>
    <s v="20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0"/>
    <x v="0"/>
    <s v="Aug"/>
    <s v="20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8"/>
    <x v="3"/>
    <s v="Oct"/>
    <s v="2014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9"/>
    <x v="0"/>
    <s v="Dec"/>
    <s v="20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8"/>
    <x v="0"/>
    <s v="Oct"/>
    <s v="201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8"/>
    <x v="0"/>
    <s v="Oct"/>
    <s v="201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6"/>
    <x v="0"/>
    <s v="May"/>
    <s v="2015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3"/>
    <x v="2"/>
    <s v="Dec"/>
    <s v="20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3"/>
    <x v="2"/>
    <s v="Dec"/>
    <s v="201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10"/>
    <x v="5"/>
    <s v="Sep"/>
    <s v="201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9"/>
    <x v="2"/>
    <s v="Nov"/>
    <s v="201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5"/>
    <x v="0"/>
    <s v="Jun"/>
    <s v="201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9"/>
    <x v="0"/>
    <s v="Nov"/>
    <s v="2015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3"/>
    <x v="3"/>
    <s v="Nov"/>
    <s v="2014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6"/>
    <x v="0"/>
    <s v="May"/>
    <s v="201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4"/>
    <x v="2"/>
    <s v="Jun"/>
    <s v="201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10"/>
    <x v="0"/>
    <s v="Aug"/>
    <s v="2015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5"/>
    <x v="2"/>
    <s v="May"/>
    <s v="201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1"/>
    <x v="3"/>
    <s v="Feb"/>
    <s v="201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10"/>
    <x v="2"/>
    <s v="Sep"/>
    <s v="201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"/>
    <x v="0"/>
    <s v="Mar"/>
    <s v="201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8"/>
    <x v="2"/>
    <s v="Oct"/>
    <s v="201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8"/>
    <x v="2"/>
    <s v="Oct"/>
    <s v="201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11"/>
    <x v="3"/>
    <s v="Jan"/>
    <s v="201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1"/>
    <x v="0"/>
    <s v="Feb"/>
    <s v="201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6"/>
    <x v="0"/>
    <s v="Jun"/>
    <s v="201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x v="10"/>
    <x v="3"/>
    <s v="Sep"/>
    <s v="2014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x v="4"/>
    <x v="2"/>
    <s v="Jul"/>
    <s v="20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3"/>
    <x v="2"/>
    <s v="Dec"/>
    <s v="2016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"/>
    <x v="1"/>
    <s v="Mar"/>
    <s v="2017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9"/>
    <x v="3"/>
    <s v="Nov"/>
    <s v="201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10"/>
    <x v="0"/>
    <s v="Sep"/>
    <s v="201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0"/>
    <x v="0"/>
    <s v="Aug"/>
    <s v="201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"/>
    <x v="2"/>
    <s v="Mar"/>
    <s v="2016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11"/>
    <x v="0"/>
    <s v="Feb"/>
    <s v="2016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3"/>
    <x v="2"/>
    <s v="Dec"/>
    <s v="201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3"/>
    <x v="0"/>
    <s v="Dec"/>
    <s v="201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3"/>
    <x v="3"/>
    <s v="Dec"/>
    <s v="201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5"/>
    <x v="3"/>
    <s v="Jun"/>
    <s v="201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"/>
    <x v="0"/>
    <s v="Apr"/>
    <s v="2015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1"/>
    <x v="2"/>
    <s v="Feb"/>
    <s v="201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"/>
    <x v="1"/>
    <s v="Mar"/>
    <s v="201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4"/>
    <x v="2"/>
    <s v="Aug"/>
    <s v="201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4"/>
    <x v="2"/>
    <s v="Jul"/>
    <s v="2016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7"/>
    <x v="0"/>
    <s v="Apr"/>
    <s v="201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8"/>
    <x v="0"/>
    <s v="Nov"/>
    <s v="2015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8"/>
    <x v="4"/>
    <s v="Oct"/>
    <s v="20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0"/>
    <x v="0"/>
    <s v="Aug"/>
    <s v="2015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10"/>
    <x v="0"/>
    <s v="Sep"/>
    <s v="20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3"/>
    <x v="0"/>
    <s v="Dec"/>
    <s v="201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7"/>
    <x v="0"/>
    <s v="May"/>
    <s v="201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10"/>
    <x v="0"/>
    <s v="Sep"/>
    <s v="201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1"/>
    <x v="2"/>
    <s v="Feb"/>
    <s v="201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8"/>
    <x v="0"/>
    <s v="Nov"/>
    <s v="201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x v="3"/>
    <x v="0"/>
    <s v="Jan"/>
    <s v="201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0"/>
    <x v="3"/>
    <s v="Jul"/>
    <s v="201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3"/>
    <x v="3"/>
    <s v="Dec"/>
    <s v="201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11"/>
    <x v="0"/>
    <s v="Dec"/>
    <s v="201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8"/>
    <x v="3"/>
    <s v="Oct"/>
    <s v="201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4"/>
    <x v="2"/>
    <s v="Jul"/>
    <s v="201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9"/>
    <x v="3"/>
    <s v="Nov"/>
    <s v="201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6"/>
    <x v="2"/>
    <s v="May"/>
    <s v="201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4"/>
    <x v="3"/>
    <s v="Jul"/>
    <s v="20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10"/>
    <x v="0"/>
    <s v="Sep"/>
    <s v="201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x v="1"/>
    <x v="0"/>
    <s v="Feb"/>
    <s v="2015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7"/>
    <x v="2"/>
    <s v="Apr"/>
    <s v="201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x v="4"/>
    <x v="3"/>
    <s v="Jul"/>
    <s v="201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x v="9"/>
    <x v="3"/>
    <s v="Nov"/>
    <s v="201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x v="1"/>
    <x v="0"/>
    <s v="Mar"/>
    <s v="201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x v="4"/>
    <x v="3"/>
    <s v="Aug"/>
    <s v="201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x v="2"/>
    <x v="0"/>
    <s v="Apr"/>
    <s v="201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x v="8"/>
    <x v="3"/>
    <s v="Sep"/>
    <s v="2014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x v="5"/>
    <x v="0"/>
    <s v="Jun"/>
    <s v="2015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1"/>
    <x v="0"/>
    <s v="Feb"/>
    <s v="201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x v="4"/>
    <x v="2"/>
    <s v="Jul"/>
    <s v="201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6"/>
    <x v="0"/>
    <s v="Jun"/>
    <s v="2015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7"/>
    <x v="0"/>
    <s v="May"/>
    <s v="2015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x v="2"/>
    <x v="0"/>
    <s v="Mar"/>
    <s v="201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0"/>
    <x v="3"/>
    <s v="Aug"/>
    <s v="201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x v="10"/>
    <x v="3"/>
    <s v="Sep"/>
    <s v="201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"/>
    <x v="0"/>
    <s v="Apr"/>
    <s v="201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3"/>
    <x v="3"/>
    <s v="Dec"/>
    <s v="201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0"/>
    <x v="0"/>
    <s v="Aug"/>
    <s v="201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5"/>
    <x v="3"/>
    <s v="Jun"/>
    <s v="2014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x v="0"/>
    <x v="3"/>
    <s v="Aug"/>
    <s v="2014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10"/>
    <x v="3"/>
    <s v="Sep"/>
    <s v="2014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7"/>
    <x v="1"/>
    <s v="Apr"/>
    <s v="201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7"/>
    <x v="1"/>
    <s v="Apr"/>
    <s v="201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1"/>
    <x v="1"/>
    <s v="Mar"/>
    <s v="2017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"/>
    <x v="1"/>
    <s v="Apr"/>
    <s v="2017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x v="2"/>
    <x v="1"/>
    <s v="Mar"/>
    <s v="2017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8"/>
    <x v="3"/>
    <s v="Oct"/>
    <s v="2014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x v="6"/>
    <x v="4"/>
    <s v="May"/>
    <s v="201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x v="5"/>
    <x v="2"/>
    <s v="Jul"/>
    <s v="201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x v="10"/>
    <x v="2"/>
    <s v="Oct"/>
    <s v="2016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0"/>
    <x v="3"/>
    <s v="Aug"/>
    <s v="2014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5"/>
    <x v="3"/>
    <s v="Jun"/>
    <s v="2014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4"/>
    <x v="4"/>
    <s v="Jul"/>
    <s v="20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3"/>
    <x v="0"/>
    <s v="Dec"/>
    <s v="2015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8"/>
    <x v="2"/>
    <s v="Oct"/>
    <s v="20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1"/>
    <x v="2"/>
    <s v="Feb"/>
    <s v="20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8"/>
    <x v="0"/>
    <s v="Oct"/>
    <s v="20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9"/>
    <x v="3"/>
    <s v="Dec"/>
    <s v="201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6"/>
    <x v="2"/>
    <s v="May"/>
    <s v="201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"/>
    <x v="2"/>
    <s v="Apr"/>
    <s v="2016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9"/>
    <x v="2"/>
    <s v="Nov"/>
    <s v="20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10"/>
    <x v="4"/>
    <s v="Sep"/>
    <s v="201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3"/>
    <x v="2"/>
    <s v="Jan"/>
    <s v="2017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3"/>
    <x v="3"/>
    <s v="Dec"/>
    <s v="201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0"/>
    <x v="0"/>
    <s v="Aug"/>
    <s v="201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1"/>
    <x v="1"/>
    <s v="Mar"/>
    <s v="2017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7"/>
    <x v="2"/>
    <s v="Apr"/>
    <s v="201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0"/>
    <x v="0"/>
    <s v="Aug"/>
    <s v="2015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3"/>
    <x v="0"/>
    <s v="Dec"/>
    <s v="2015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6"/>
    <x v="0"/>
    <s v="May"/>
    <s v="201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7"/>
    <x v="4"/>
    <s v="Apr"/>
    <s v="2013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10"/>
    <x v="3"/>
    <s v="Oct"/>
    <s v="2014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6"/>
    <x v="4"/>
    <s v="May"/>
    <s v="201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"/>
    <x v="0"/>
    <s v="Apr"/>
    <s v="201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8"/>
    <x v="2"/>
    <s v="Oct"/>
    <s v="201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"/>
    <x v="4"/>
    <s v="Mar"/>
    <s v="2013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7"/>
    <x v="3"/>
    <s v="Apr"/>
    <s v="2014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11"/>
    <x v="4"/>
    <s v="Jan"/>
    <s v="201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8"/>
    <x v="2"/>
    <s v="Nov"/>
    <s v="2016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7"/>
    <x v="3"/>
    <s v="May"/>
    <s v="2014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"/>
    <x v="0"/>
    <s v="Mar"/>
    <s v="2015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8"/>
    <x v="3"/>
    <s v="Oct"/>
    <s v="2014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5"/>
    <x v="5"/>
    <s v="May"/>
    <s v="201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x v="8"/>
    <x v="2"/>
    <s v="Oct"/>
    <s v="201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1"/>
    <x v="5"/>
    <s v="Feb"/>
    <s v="2012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5"/>
    <x v="5"/>
    <s v="Jul"/>
    <s v="201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0"/>
    <x v="3"/>
    <s v="Aug"/>
    <s v="201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5"/>
    <x v="5"/>
    <s v="Jun"/>
    <s v="201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10"/>
    <x v="2"/>
    <s v="Sep"/>
    <s v="2016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7"/>
    <x v="0"/>
    <s v="Apr"/>
    <s v="2015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x v="4"/>
    <x v="5"/>
    <s v="Jun"/>
    <s v="201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x v="6"/>
    <x v="3"/>
    <s v="Jun"/>
    <s v="20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3"/>
    <x v="6"/>
    <s v="Dec"/>
    <s v="201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x v="0"/>
    <x v="5"/>
    <s v="Aug"/>
    <s v="201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x v="10"/>
    <x v="3"/>
    <s v="Sep"/>
    <s v="201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7"/>
    <x v="0"/>
    <s v="Apr"/>
    <s v="201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11"/>
    <x v="4"/>
    <s v="Jan"/>
    <s v="2014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0"/>
    <x v="2"/>
    <s v="Aug"/>
    <s v="201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8"/>
    <x v="2"/>
    <s v="Oct"/>
    <s v="2016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4"/>
    <x v="2"/>
    <s v="Jul"/>
    <s v="201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x v="5"/>
    <x v="4"/>
    <s v="Jun"/>
    <s v="2013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11"/>
    <x v="5"/>
    <s v="Jan"/>
    <s v="201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1"/>
    <x v="5"/>
    <s v="Mar"/>
    <s v="201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6"/>
    <x v="4"/>
    <s v="May"/>
    <s v="201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5"/>
    <x v="5"/>
    <s v="May"/>
    <s v="2012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x v="9"/>
    <x v="5"/>
    <s v="Oct"/>
    <s v="201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x v="0"/>
    <x v="6"/>
    <s v="Aug"/>
    <s v="2011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4"/>
    <x v="0"/>
    <s v="Aug"/>
    <s v="2015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"/>
    <x v="5"/>
    <s v="Mar"/>
    <s v="201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6"/>
    <x v="3"/>
    <s v="Jun"/>
    <s v="2014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"/>
    <x v="3"/>
    <s v="Mar"/>
    <s v="2014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x v="11"/>
    <x v="5"/>
    <s v="Feb"/>
    <s v="201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x v="8"/>
    <x v="4"/>
    <s v="Oct"/>
    <s v="201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6"/>
    <x v="2"/>
    <s v="Apr"/>
    <s v="201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"/>
    <x v="4"/>
    <s v="Mar"/>
    <s v="201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x v="3"/>
    <x v="6"/>
    <s v="Dec"/>
    <s v="201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5"/>
    <x v="0"/>
    <s v="Jun"/>
    <s v="201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4"/>
    <x v="0"/>
    <s v="Jul"/>
    <s v="201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0"/>
    <x v="3"/>
    <s v="Aug"/>
    <s v="201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9"/>
    <x v="0"/>
    <s v="Nov"/>
    <s v="2015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x v="2"/>
    <x v="1"/>
    <s v="Mar"/>
    <s v="201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x v="1"/>
    <x v="0"/>
    <s v="Feb"/>
    <s v="2015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x v="1"/>
    <x v="0"/>
    <s v="Feb"/>
    <s v="2015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x v="6"/>
    <x v="0"/>
    <s v="Apr"/>
    <s v="2015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x v="9"/>
    <x v="3"/>
    <s v="Oct"/>
    <s v="201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x v="0"/>
    <x v="2"/>
    <s v="Aug"/>
    <s v="2016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4"/>
    <x v="3"/>
    <s v="Jul"/>
    <s v="2014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x v="4"/>
    <x v="3"/>
    <s v="Jul"/>
    <s v="2014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x v="4"/>
    <x v="2"/>
    <s v="Jul"/>
    <s v="2016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"/>
    <x v="0"/>
    <s v="Mar"/>
    <s v="201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1"/>
    <x v="0"/>
    <s v="Feb"/>
    <s v="2015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10"/>
    <x v="2"/>
    <s v="Sep"/>
    <s v="2016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4"/>
    <x v="0"/>
    <s v="Aug"/>
    <s v="2015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x v="4"/>
    <x v="0"/>
    <s v="Jul"/>
    <s v="201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x v="2"/>
    <x v="2"/>
    <s v="Mar"/>
    <s v="2016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x v="5"/>
    <x v="3"/>
    <s v="Jun"/>
    <s v="201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x v="4"/>
    <x v="3"/>
    <s v="Jul"/>
    <s v="2014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x v="4"/>
    <x v="3"/>
    <s v="Jul"/>
    <s v="201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x v="0"/>
    <x v="0"/>
    <s v="Jul"/>
    <s v="201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5"/>
    <x v="2"/>
    <s v="Jun"/>
    <s v="201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x v="3"/>
    <x v="3"/>
    <s v="Jan"/>
    <s v="2015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8"/>
    <x v="3"/>
    <s v="Oct"/>
    <s v="2014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0"/>
    <x v="0"/>
    <s v="Aug"/>
    <s v="2015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4"/>
    <x v="0"/>
    <s v="Jul"/>
    <s v="2015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x v="10"/>
    <x v="3"/>
    <s v="Sep"/>
    <s v="201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0"/>
    <x v="0"/>
    <s v="Aug"/>
    <s v="201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x v="4"/>
    <x v="0"/>
    <s v="Aug"/>
    <s v="2015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x v="5"/>
    <x v="0"/>
    <s v="Jun"/>
    <s v="201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0"/>
    <x v="0"/>
    <s v="Aug"/>
    <s v="201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x v="7"/>
    <x v="2"/>
    <s v="Mar"/>
    <s v="201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6"/>
    <x v="3"/>
    <s v="Jun"/>
    <s v="201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1"/>
    <x v="0"/>
    <s v="Feb"/>
    <s v="2015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x v="2"/>
    <x v="0"/>
    <s v="Apr"/>
    <s v="2015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3"/>
    <x v="2"/>
    <s v="Dec"/>
    <s v="2016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x v="6"/>
    <x v="0"/>
    <s v="May"/>
    <s v="20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x v="0"/>
    <x v="2"/>
    <s v="Aug"/>
    <s v="20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0"/>
    <x v="0"/>
    <s v="Aug"/>
    <s v="20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x v="1"/>
    <x v="0"/>
    <s v="Feb"/>
    <s v="2015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x v="8"/>
    <x v="0"/>
    <s v="Sep"/>
    <s v="201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x v="5"/>
    <x v="0"/>
    <s v="Jun"/>
    <s v="20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x v="2"/>
    <x v="2"/>
    <s v="Feb"/>
    <s v="20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x v="10"/>
    <x v="3"/>
    <s v="Sep"/>
    <s v="2014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x v="2"/>
    <x v="0"/>
    <s v="Mar"/>
    <s v="2015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x v="7"/>
    <x v="0"/>
    <s v="Mar"/>
    <s v="2015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5"/>
    <x v="0"/>
    <s v="Jun"/>
    <s v="201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3"/>
    <x v="0"/>
    <s v="Dec"/>
    <s v="201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4"/>
    <x v="0"/>
    <s v="Jul"/>
    <s v="201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5"/>
    <x v="2"/>
    <s v="Jun"/>
    <s v="201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8"/>
    <x v="0"/>
    <s v="Oct"/>
    <s v="201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5"/>
    <x v="2"/>
    <s v="Jun"/>
    <s v="2016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x v="6"/>
    <x v="3"/>
    <s v="May"/>
    <s v="2014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4"/>
    <x v="0"/>
    <s v="Jul"/>
    <s v="2015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9"/>
    <x v="3"/>
    <s v="Nov"/>
    <s v="201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8"/>
    <x v="0"/>
    <s v="Oct"/>
    <s v="2015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x v="1"/>
    <x v="0"/>
    <s v="Jan"/>
    <s v="201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3"/>
    <x v="0"/>
    <s v="Dec"/>
    <s v="201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1"/>
    <x v="1"/>
    <s v="Feb"/>
    <s v="201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x v="9"/>
    <x v="0"/>
    <s v="Dec"/>
    <s v="2015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0"/>
    <x v="3"/>
    <s v="Aug"/>
    <s v="201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10"/>
    <x v="3"/>
    <s v="Aug"/>
    <s v="201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x v="2"/>
    <x v="0"/>
    <s v="Mar"/>
    <s v="2015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x v="9"/>
    <x v="0"/>
    <s v="Dec"/>
    <s v="2015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x v="5"/>
    <x v="3"/>
    <s v="Jun"/>
    <s v="20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x v="5"/>
    <x v="2"/>
    <s v="Jun"/>
    <s v="2016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x v="11"/>
    <x v="2"/>
    <s v="Jan"/>
    <s v="2017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6"/>
    <x v="0"/>
    <s v="Jun"/>
    <s v="201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x v="6"/>
    <x v="0"/>
    <s v="May"/>
    <s v="20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x v="7"/>
    <x v="2"/>
    <s v="May"/>
    <s v="20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x v="6"/>
    <x v="0"/>
    <s v="May"/>
    <s v="201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x v="7"/>
    <x v="2"/>
    <s v="Apr"/>
    <s v="201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x v="10"/>
    <x v="3"/>
    <s v="Sep"/>
    <s v="2014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x v="1"/>
    <x v="2"/>
    <s v="Jan"/>
    <s v="2016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x v="5"/>
    <x v="3"/>
    <s v="Jun"/>
    <s v="201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x v="0"/>
    <x v="3"/>
    <s v="Sep"/>
    <s v="201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6"/>
    <x v="0"/>
    <s v="May"/>
    <s v="201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x v="1"/>
    <x v="2"/>
    <s v="Jan"/>
    <s v="201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4"/>
    <x v="0"/>
    <s v="Aug"/>
    <s v="201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x v="11"/>
    <x v="2"/>
    <s v="Feb"/>
    <s v="201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x v="3"/>
    <x v="3"/>
    <s v="Dec"/>
    <s v="2014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x v="10"/>
    <x v="0"/>
    <s v="Oct"/>
    <s v="201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6"/>
    <x v="2"/>
    <s v="Jun"/>
    <s v="201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x v="8"/>
    <x v="0"/>
    <s v="Sep"/>
    <s v="201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5"/>
    <x v="3"/>
    <s v="Jun"/>
    <s v="201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x v="0"/>
    <x v="3"/>
    <s v="Sep"/>
    <s v="2014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x v="4"/>
    <x v="0"/>
    <s v="Jul"/>
    <s v="201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x v="3"/>
    <x v="3"/>
    <s v="Jan"/>
    <s v="201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x v="8"/>
    <x v="2"/>
    <s v="Oct"/>
    <s v="201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x v="4"/>
    <x v="2"/>
    <s v="Jul"/>
    <s v="201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8"/>
    <x v="2"/>
    <s v="Oct"/>
    <s v="2016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x v="4"/>
    <x v="2"/>
    <s v="Jul"/>
    <s v="201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x v="6"/>
    <x v="3"/>
    <s v="May"/>
    <s v="2014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11"/>
    <x v="3"/>
    <s v="Dec"/>
    <s v="2014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x v="6"/>
    <x v="0"/>
    <s v="Jun"/>
    <s v="2015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x v="11"/>
    <x v="3"/>
    <s v="Jan"/>
    <s v="2015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11"/>
    <x v="2"/>
    <s v="Jan"/>
    <s v="2017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x v="6"/>
    <x v="2"/>
    <s v="May"/>
    <s v="201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x v="4"/>
    <x v="0"/>
    <s v="Jul"/>
    <s v="201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9"/>
    <x v="2"/>
    <s v="Nov"/>
    <s v="201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x v="5"/>
    <x v="0"/>
    <s v="Jul"/>
    <s v="201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x v="11"/>
    <x v="0"/>
    <s v="Jan"/>
    <s v="20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0"/>
    <x v="0"/>
    <s v="Aug"/>
    <s v="2015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x v="9"/>
    <x v="3"/>
    <s v="Dec"/>
    <s v="2014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x v="6"/>
    <x v="2"/>
    <s v="May"/>
    <s v="201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x v="1"/>
    <x v="2"/>
    <s v="Feb"/>
    <s v="2016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x v="3"/>
    <x v="3"/>
    <s v="Dec"/>
    <s v="201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x v="2"/>
    <x v="0"/>
    <s v="Mar"/>
    <s v="201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x v="8"/>
    <x v="0"/>
    <s v="Sep"/>
    <s v="201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x v="11"/>
    <x v="3"/>
    <s v="Jan"/>
    <s v="2015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x v="9"/>
    <x v="3"/>
    <s v="Oct"/>
    <s v="201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0"/>
    <x v="3"/>
    <s v="Aug"/>
    <s v="201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x v="0"/>
    <x v="3"/>
    <s v="Aug"/>
    <s v="2014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x v="2"/>
    <x v="2"/>
    <s v="Apr"/>
    <s v="201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10"/>
    <x v="3"/>
    <s v="Aug"/>
    <s v="201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x v="3"/>
    <x v="3"/>
    <s v="Jan"/>
    <s v="20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x v="2"/>
    <x v="0"/>
    <s v="Apr"/>
    <s v="20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x v="4"/>
    <x v="3"/>
    <s v="Jun"/>
    <s v="201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3"/>
    <x v="2"/>
    <s v="Dec"/>
    <s v="2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8"/>
    <x v="0"/>
    <s v="Oct"/>
    <s v="2015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9"/>
    <x v="0"/>
    <s v="Oct"/>
    <s v="201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x v="5"/>
    <x v="2"/>
    <s v="Jul"/>
    <s v="201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0"/>
    <x v="3"/>
    <s v="Aug"/>
    <s v="2014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x v="11"/>
    <x v="3"/>
    <s v="Feb"/>
    <s v="2015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x v="0"/>
    <x v="0"/>
    <s v="Aug"/>
    <s v="201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x v="0"/>
    <x v="0"/>
    <s v="Sep"/>
    <s v="2015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x v="9"/>
    <x v="3"/>
    <s v="Nov"/>
    <s v="201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10"/>
    <x v="2"/>
    <s v="Sep"/>
    <s v="201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0"/>
    <x v="0"/>
    <s v="Aug"/>
    <s v="201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x v="7"/>
    <x v="2"/>
    <s v="May"/>
    <s v="201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x v="5"/>
    <x v="2"/>
    <s v="Jun"/>
    <s v="2016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x v="9"/>
    <x v="3"/>
    <s v="Nov"/>
    <s v="2014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x v="6"/>
    <x v="0"/>
    <s v="Jun"/>
    <s v="201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5"/>
    <x v="0"/>
    <s v="Jun"/>
    <s v="201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11"/>
    <x v="0"/>
    <s v="Jan"/>
    <s v="2016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x v="0"/>
    <x v="3"/>
    <s v="Sep"/>
    <s v="2014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x v="1"/>
    <x v="0"/>
    <s v="Mar"/>
    <s v="20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"/>
    <x v="2"/>
    <s v="Mar"/>
    <s v="20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6"/>
    <x v="3"/>
    <s v="May"/>
    <s v="2014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x v="10"/>
    <x v="0"/>
    <s v="Sep"/>
    <s v="2015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9"/>
    <x v="0"/>
    <s v="Oct"/>
    <s v="2015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x v="0"/>
    <x v="3"/>
    <s v="Aug"/>
    <s v="201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"/>
    <x v="0"/>
    <s v="Mar"/>
    <s v="2015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x v="10"/>
    <x v="3"/>
    <s v="Sep"/>
    <s v="201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x v="6"/>
    <x v="0"/>
    <s v="May"/>
    <s v="201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x v="1"/>
    <x v="0"/>
    <s v="Jan"/>
    <s v="201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x v="6"/>
    <x v="0"/>
    <s v="May"/>
    <s v="201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10"/>
    <x v="3"/>
    <s v="Sep"/>
    <s v="201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x v="2"/>
    <x v="0"/>
    <s v="Feb"/>
    <s v="201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4"/>
    <x v="3"/>
    <s v="Jul"/>
    <s v="2014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x v="2"/>
    <x v="2"/>
    <s v="Mar"/>
    <s v="201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x v="6"/>
    <x v="3"/>
    <s v="May"/>
    <s v="2014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6"/>
    <x v="0"/>
    <s v="May"/>
    <s v="2015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x v="10"/>
    <x v="3"/>
    <s v="Sep"/>
    <s v="2014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1"/>
    <x v="0"/>
    <s v="Feb"/>
    <s v="201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5"/>
    <x v="2"/>
    <s v="Jun"/>
    <s v="2016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x v="5"/>
    <x v="3"/>
    <s v="Jun"/>
    <s v="201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0"/>
    <x v="2"/>
    <s v="Aug"/>
    <s v="201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x v="8"/>
    <x v="3"/>
    <s v="Oct"/>
    <s v="2014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4"/>
    <x v="3"/>
    <s v="Jul"/>
    <s v="201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x v="11"/>
    <x v="3"/>
    <s v="Jan"/>
    <s v="2015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x v="0"/>
    <x v="3"/>
    <s v="Aug"/>
    <s v="2014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x v="11"/>
    <x v="3"/>
    <s v="Jan"/>
    <s v="2015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x v="1"/>
    <x v="0"/>
    <s v="Mar"/>
    <s v="201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3"/>
    <x v="0"/>
    <s v="Dec"/>
    <s v="2015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x v="7"/>
    <x v="0"/>
    <s v="Apr"/>
    <s v="2015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x v="5"/>
    <x v="0"/>
    <s v="Jun"/>
    <s v="201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x v="6"/>
    <x v="0"/>
    <s v="May"/>
    <s v="201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x v="0"/>
    <x v="2"/>
    <s v="Aug"/>
    <s v="201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9"/>
    <x v="2"/>
    <s v="Nov"/>
    <s v="20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6"/>
    <x v="0"/>
    <s v="Jun"/>
    <s v="201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x v="9"/>
    <x v="0"/>
    <s v="Nov"/>
    <s v="201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x v="11"/>
    <x v="0"/>
    <s v="Jan"/>
    <s v="201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10"/>
    <x v="3"/>
    <s v="Oct"/>
    <s v="201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x v="8"/>
    <x v="2"/>
    <s v="Oct"/>
    <s v="2016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x v="8"/>
    <x v="0"/>
    <s v="Oct"/>
    <s v="2015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x v="2"/>
    <x v="1"/>
    <s v="Mar"/>
    <s v="2017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x v="5"/>
    <x v="0"/>
    <s v="Jun"/>
    <s v="201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6"/>
    <x v="2"/>
    <s v="May"/>
    <s v="201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1"/>
    <x v="0"/>
    <s v="Mar"/>
    <s v="2015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x v="7"/>
    <x v="2"/>
    <s v="May"/>
    <s v="201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x v="5"/>
    <x v="2"/>
    <s v="Jun"/>
    <s v="201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x v="10"/>
    <x v="3"/>
    <s v="Sep"/>
    <s v="2014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x v="2"/>
    <x v="0"/>
    <s v="Mar"/>
    <s v="2015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x v="2"/>
    <x v="0"/>
    <s v="Mar"/>
    <s v="2015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x v="4"/>
    <x v="0"/>
    <s v="Jul"/>
    <s v="2015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0"/>
    <x v="3"/>
    <s v="Aug"/>
    <s v="201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4"/>
    <x v="0"/>
    <s v="Jul"/>
    <s v="201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x v="10"/>
    <x v="0"/>
    <s v="Sep"/>
    <s v="201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x v="2"/>
    <x v="0"/>
    <s v="Mar"/>
    <s v="2015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x v="10"/>
    <x v="2"/>
    <s v="Aug"/>
    <s v="2016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x v="6"/>
    <x v="0"/>
    <s v="May"/>
    <s v="201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x v="4"/>
    <x v="3"/>
    <s v="Jul"/>
    <s v="2014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10"/>
    <x v="3"/>
    <s v="Aug"/>
    <s v="2014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3"/>
    <x v="2"/>
    <s v="Dec"/>
    <s v="2016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x v="11"/>
    <x v="0"/>
    <s v="Jan"/>
    <s v="2016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x v="10"/>
    <x v="3"/>
    <s v="Sep"/>
    <s v="201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x v="9"/>
    <x v="3"/>
    <s v="Nov"/>
    <s v="2014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"/>
    <x v="2"/>
    <s v="Mar"/>
    <s v="201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1"/>
    <x v="0"/>
    <s v="Mar"/>
    <s v="2015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x v="9"/>
    <x v="3"/>
    <s v="Oct"/>
    <s v="201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x v="11"/>
    <x v="3"/>
    <s v="Jan"/>
    <s v="2015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10"/>
    <x v="0"/>
    <s v="Aug"/>
    <s v="2015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x v="10"/>
    <x v="0"/>
    <s v="Sep"/>
    <s v="201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x v="1"/>
    <x v="2"/>
    <s v="Feb"/>
    <s v="2016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8"/>
    <x v="3"/>
    <s v="Nov"/>
    <s v="201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x v="0"/>
    <x v="2"/>
    <s v="Aug"/>
    <s v="2016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9"/>
    <x v="2"/>
    <s v="Oct"/>
    <s v="201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7"/>
    <x v="2"/>
    <s v="May"/>
    <s v="201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8"/>
    <x v="2"/>
    <s v="Oct"/>
    <s v="201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x v="5"/>
    <x v="2"/>
    <s v="Jun"/>
    <s v="2016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x v="3"/>
    <x v="0"/>
    <s v="Dec"/>
    <s v="201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x v="11"/>
    <x v="0"/>
    <s v="Jan"/>
    <s v="201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1"/>
    <x v="1"/>
    <s v="Jan"/>
    <s v="201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x v="8"/>
    <x v="2"/>
    <s v="Oct"/>
    <s v="2016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1"/>
    <x v="2"/>
    <s v="Feb"/>
    <s v="2016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8"/>
    <x v="3"/>
    <s v="Oct"/>
    <s v="20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11"/>
    <x v="2"/>
    <s v="Jan"/>
    <s v="2017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7"/>
    <x v="0"/>
    <s v="May"/>
    <s v="201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x v="2"/>
    <x v="1"/>
    <s v="Feb"/>
    <s v="20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5"/>
    <x v="3"/>
    <s v="Jun"/>
    <s v="201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x v="2"/>
    <x v="1"/>
    <s v="Mar"/>
    <s v="201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x v="1"/>
    <x v="1"/>
    <s v="Jan"/>
    <s v="201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4"/>
    <x v="2"/>
    <s v="Jul"/>
    <s v="201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3"/>
    <x v="5"/>
    <s v="Dec"/>
    <s v="20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1"/>
    <x v="2"/>
    <s v="Mar"/>
    <s v="201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x v="9"/>
    <x v="3"/>
    <s v="Nov"/>
    <s v="201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8"/>
    <x v="3"/>
    <s v="Oct"/>
    <s v="2014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3"/>
    <x v="3"/>
    <s v="Dec"/>
    <s v="2014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x v="6"/>
    <x v="0"/>
    <s v="Apr"/>
    <s v="2015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11"/>
    <x v="0"/>
    <s v="Jan"/>
    <s v="2016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x v="9"/>
    <x v="3"/>
    <s v="Nov"/>
    <s v="201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x v="11"/>
    <x v="3"/>
    <s v="Feb"/>
    <s v="201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x v="3"/>
    <x v="0"/>
    <s v="Dec"/>
    <s v="2015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1"/>
    <x v="0"/>
    <s v="Feb"/>
    <s v="2015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5"/>
    <x v="0"/>
    <s v="Jun"/>
    <s v="201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x v="9"/>
    <x v="3"/>
    <s v="Nov"/>
    <s v="2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x v="5"/>
    <x v="3"/>
    <s v="Jun"/>
    <s v="2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5"/>
    <x v="3"/>
    <s v="Jul"/>
    <s v="2014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0"/>
    <x v="3"/>
    <s v="Aug"/>
    <s v="201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4"/>
    <x v="0"/>
    <s v="Jul"/>
    <s v="201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6"/>
    <x v="3"/>
    <s v="May"/>
    <s v="2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4"/>
    <x v="0"/>
    <s v="Aug"/>
    <s v="2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9"/>
    <x v="2"/>
    <s v="Nov"/>
    <s v="2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0"/>
    <x v="2"/>
    <s v="Aug"/>
    <s v="2016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x v="6"/>
    <x v="0"/>
    <s v="Jun"/>
    <s v="2015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8"/>
    <x v="5"/>
    <s v="Oct"/>
    <s v="2012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5"/>
    <x v="3"/>
    <s v="May"/>
    <s v="201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x v="2"/>
    <x v="1"/>
    <s v="Mar"/>
    <s v="201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x v="2"/>
    <x v="0"/>
    <s v="Mar"/>
    <s v="2015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0"/>
    <x v="2"/>
    <s v="Aug"/>
    <s v="2016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9"/>
    <x v="3"/>
    <s v="Nov"/>
    <s v="201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10"/>
    <x v="0"/>
    <s v="Sep"/>
    <s v="201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x v="10"/>
    <x v="2"/>
    <s v="Oct"/>
    <s v="201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x v="10"/>
    <x v="0"/>
    <s v="Sep"/>
    <s v="2015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0"/>
    <x v="2"/>
    <s v="Aug"/>
    <s v="2016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9"/>
    <x v="2"/>
    <s v="Nov"/>
    <s v="2016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6"/>
    <x v="4"/>
    <s v="May"/>
    <s v="2013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x v="0"/>
    <x v="4"/>
    <s v="Aug"/>
    <s v="201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x v="0"/>
    <x v="7"/>
    <s v="Oct"/>
    <s v="2010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1"/>
    <x v="2"/>
    <s v="Mar"/>
    <s v="2016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11"/>
    <x v="4"/>
    <s v="Dec"/>
    <s v="2013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x v="4"/>
    <x v="0"/>
    <s v="Jun"/>
    <s v="2015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11"/>
    <x v="0"/>
    <s v="Jan"/>
    <s v="201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x v="8"/>
    <x v="0"/>
    <s v="Oct"/>
    <s v="2015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x v="7"/>
    <x v="0"/>
    <s v="Apr"/>
    <s v="2015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1"/>
    <x v="2"/>
    <s v="Feb"/>
    <s v="2016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0"/>
    <x v="3"/>
    <s v="Aug"/>
    <s v="201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10"/>
    <x v="3"/>
    <s v="Sep"/>
    <s v="2014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x v="7"/>
    <x v="2"/>
    <s v="Apr"/>
    <s v="201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11"/>
    <x v="3"/>
    <s v="Dec"/>
    <s v="201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5"/>
    <x v="0"/>
    <s v="Jun"/>
    <s v="201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x v="6"/>
    <x v="2"/>
    <s v="May"/>
    <s v="201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1"/>
    <x v="1"/>
    <s v="Feb"/>
    <s v="201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x v="6"/>
    <x v="0"/>
    <s v="May"/>
    <s v="2015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10"/>
    <x v="3"/>
    <s v="Oct"/>
    <s v="201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x v="1"/>
    <x v="0"/>
    <s v="Mar"/>
    <s v="201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x v="3"/>
    <x v="3"/>
    <s v="Jan"/>
    <s v="201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x v="0"/>
    <x v="3"/>
    <s v="Sep"/>
    <s v="201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x v="7"/>
    <x v="2"/>
    <s v="Apr"/>
    <s v="20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x v="7"/>
    <x v="2"/>
    <s v="May"/>
    <s v="2016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x v="0"/>
    <x v="3"/>
    <s v="Aug"/>
    <s v="2014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10"/>
    <x v="0"/>
    <s v="Sep"/>
    <s v="2015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x v="0"/>
    <x v="3"/>
    <s v="Aug"/>
    <s v="2014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8"/>
    <x v="0"/>
    <s v="Sep"/>
    <s v="2015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8"/>
    <x v="2"/>
    <s v="Oct"/>
    <s v="2016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9"/>
    <x v="0"/>
    <s v="Nov"/>
    <s v="201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x v="0"/>
    <x v="3"/>
    <s v="Jul"/>
    <s v="201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4"/>
    <x v="2"/>
    <s v="Jul"/>
    <s v="201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x v="10"/>
    <x v="0"/>
    <s v="Sep"/>
    <s v="2015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x v="8"/>
    <x v="0"/>
    <s v="Oct"/>
    <s v="201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3"/>
    <x v="3"/>
    <s v="Dec"/>
    <s v="201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x v="3"/>
    <x v="2"/>
    <s v="Dec"/>
    <s v="201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x v="6"/>
    <x v="0"/>
    <s v="Apr"/>
    <s v="2015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x v="9"/>
    <x v="2"/>
    <s v="Oct"/>
    <s v="2016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6"/>
    <x v="0"/>
    <s v="Jun"/>
    <s v="201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2"/>
    <x v="2"/>
    <s v="Mar"/>
    <s v="2016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x v="4"/>
    <x v="2"/>
    <s v="Aug"/>
    <s v="2016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x v="10"/>
    <x v="0"/>
    <s v="Oct"/>
    <s v="201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x v="1"/>
    <x v="1"/>
    <s v="Mar"/>
    <s v="201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1"/>
    <x v="0"/>
    <s v="Feb"/>
    <s v="201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2"/>
    <x v="0"/>
    <s v="Mar"/>
    <s v="20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9"/>
    <x v="3"/>
    <s v="Dec"/>
    <s v="201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x v="10"/>
    <x v="0"/>
    <s v="Sep"/>
    <s v="2015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x v="9"/>
    <x v="0"/>
    <s v="Nov"/>
    <s v="201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x v="10"/>
    <x v="3"/>
    <s v="Sep"/>
    <s v="201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6"/>
    <x v="0"/>
    <s v="May"/>
    <s v="201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10"/>
    <x v="0"/>
    <s v="Sep"/>
    <s v="201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4"/>
    <x v="0"/>
    <s v="Aug"/>
    <s v="201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x v="9"/>
    <x v="2"/>
    <s v="Dec"/>
    <s v="201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x v="11"/>
    <x v="3"/>
    <s v="Jan"/>
    <s v="201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4"/>
    <x v="2"/>
    <s v="Jul"/>
    <s v="20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7"/>
    <x v="0"/>
    <s v="May"/>
    <s v="201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0"/>
    <x v="2"/>
    <s v="Aug"/>
    <s v="201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8"/>
    <x v="0"/>
    <s v="Oct"/>
    <s v="2015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5"/>
    <x v="3"/>
    <s v="Jun"/>
    <s v="201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x v="0"/>
    <x v="0"/>
    <s v="Sep"/>
    <s v="201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x v="4"/>
    <x v="2"/>
    <s v="Aug"/>
    <s v="201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6"/>
    <x v="0"/>
    <s v="May"/>
    <s v="201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8"/>
    <x v="2"/>
    <s v="Oct"/>
    <s v="201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11"/>
    <x v="0"/>
    <s v="Feb"/>
    <s v="2016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x v="1"/>
    <x v="2"/>
    <s v="Feb"/>
    <s v="201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x v="8"/>
    <x v="3"/>
    <s v="Oct"/>
    <s v="201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x v="4"/>
    <x v="0"/>
    <s v="Jul"/>
    <s v="201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x v="0"/>
    <x v="2"/>
    <s v="Aug"/>
    <s v="2016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x v="6"/>
    <x v="0"/>
    <s v="Jun"/>
    <s v="2015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x v="1"/>
    <x v="0"/>
    <s v="Feb"/>
    <s v="20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10"/>
    <x v="3"/>
    <s v="Oct"/>
    <s v="201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x v="10"/>
    <x v="0"/>
    <s v="Sep"/>
    <s v="201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x v="5"/>
    <x v="0"/>
    <s v="May"/>
    <s v="2015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x v="2"/>
    <x v="0"/>
    <s v="Apr"/>
    <s v="201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0"/>
    <x v="3"/>
    <s v="Aug"/>
    <s v="2014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x v="1"/>
    <x v="1"/>
    <s v="Feb"/>
    <s v="201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8"/>
    <x v="3"/>
    <s v="Oct"/>
    <s v="2014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8"/>
    <x v="2"/>
    <s v="Nov"/>
    <s v="201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7"/>
    <x v="0"/>
    <s v="Apr"/>
    <s v="2015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x v="0"/>
    <x v="3"/>
    <s v="Sep"/>
    <s v="20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x v="5"/>
    <x v="2"/>
    <s v="Jun"/>
    <s v="2016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x v="7"/>
    <x v="0"/>
    <s v="Apr"/>
    <s v="201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x v="5"/>
    <x v="2"/>
    <s v="May"/>
    <s v="2016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x v="4"/>
    <x v="2"/>
    <s v="Jul"/>
    <s v="201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x v="2"/>
    <x v="0"/>
    <s v="Mar"/>
    <s v="201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x v="7"/>
    <x v="2"/>
    <s v="May"/>
    <s v="201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x v="0"/>
    <x v="3"/>
    <s v="Sep"/>
    <s v="2014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x v="3"/>
    <x v="2"/>
    <s v="Nov"/>
    <s v="20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4"/>
    <x v="2"/>
    <s v="Jul"/>
    <s v="2016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x v="11"/>
    <x v="3"/>
    <s v="Feb"/>
    <s v="2015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x v="11"/>
    <x v="0"/>
    <s v="Jan"/>
    <s v="201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2"/>
    <x v="2"/>
    <s v="Mar"/>
    <s v="201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x v="1"/>
    <x v="0"/>
    <s v="Mar"/>
    <s v="2015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2"/>
    <x v="1"/>
    <s v="Mar"/>
    <s v="201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x v="7"/>
    <x v="1"/>
    <s v="Apr"/>
    <s v="2017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x v="7"/>
    <x v="1"/>
    <s v="Apr"/>
    <s v="2017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x v="7"/>
    <x v="1"/>
    <s v="Apr"/>
    <s v="2017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x v="2"/>
    <x v="1"/>
    <s v="Apr"/>
    <s v="2017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x v="2"/>
    <x v="1"/>
    <s v="Mar"/>
    <s v="201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x v="7"/>
    <x v="1"/>
    <s v="Mar"/>
    <s v="201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7"/>
    <x v="1"/>
    <s v="Apr"/>
    <s v="201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x v="2"/>
    <x v="1"/>
    <s v="Mar"/>
    <s v="201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x v="7"/>
    <x v="1"/>
    <s v="May"/>
    <s v="201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x v="7"/>
    <x v="1"/>
    <s v="Apr"/>
    <s v="201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x v="2"/>
    <x v="1"/>
    <s v="Mar"/>
    <s v="201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x v="7"/>
    <x v="1"/>
    <s v="Apr"/>
    <s v="201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x v="7"/>
    <x v="1"/>
    <s v="Apr"/>
    <s v="201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x v="2"/>
    <x v="1"/>
    <s v="Mar"/>
    <s v="2017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x v="7"/>
    <x v="1"/>
    <s v="Apr"/>
    <s v="201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x v="7"/>
    <x v="1"/>
    <s v="Mar"/>
    <s v="201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x v="1"/>
    <x v="1"/>
    <s v="Mar"/>
    <s v="2017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x v="7"/>
    <x v="1"/>
    <s v="Apr"/>
    <s v="201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8"/>
    <x v="3"/>
    <s v="Nov"/>
    <s v="2014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8"/>
    <x v="3"/>
    <s v="Oct"/>
    <s v="201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x v="3"/>
    <x v="5"/>
    <s v="Dec"/>
    <s v="201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x v="9"/>
    <x v="7"/>
    <s v="Jan"/>
    <s v="201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x v="10"/>
    <x v="3"/>
    <s v="Sep"/>
    <s v="201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9"/>
    <x v="4"/>
    <s v="Nov"/>
    <s v="2013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7"/>
    <x v="6"/>
    <s v="May"/>
    <s v="201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7"/>
    <x v="5"/>
    <s v="Apr"/>
    <s v="2012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x v="3"/>
    <x v="5"/>
    <s v="Dec"/>
    <s v="201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6"/>
    <x v="5"/>
    <s v="Jun"/>
    <s v="2012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x v="0"/>
    <x v="3"/>
    <s v="Jul"/>
    <s v="2014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4"/>
    <x v="4"/>
    <s v="Jul"/>
    <s v="2013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11"/>
    <x v="6"/>
    <s v="Jan"/>
    <s v="201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0"/>
    <x v="3"/>
    <s v="Aug"/>
    <s v="201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8"/>
    <x v="3"/>
    <s v="Oct"/>
    <s v="20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4"/>
    <x v="3"/>
    <s v="Jul"/>
    <s v="2014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5"/>
    <x v="3"/>
    <s v="Jun"/>
    <s v="201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5"/>
    <x v="3"/>
    <s v="Jun"/>
    <s v="201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6"/>
    <x v="6"/>
    <s v="May"/>
    <s v="201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9"/>
    <x v="3"/>
    <s v="Nov"/>
    <s v="2014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0"/>
    <x v="3"/>
    <s v="Aug"/>
    <s v="2014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x v="5"/>
    <x v="3"/>
    <s v="Jun"/>
    <s v="2014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x v="3"/>
    <x v="4"/>
    <s v="Dec"/>
    <s v="201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5"/>
    <x v="3"/>
    <s v="Jul"/>
    <s v="201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6"/>
    <x v="2"/>
    <s v="May"/>
    <s v="201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1"/>
    <x v="5"/>
    <s v="Feb"/>
    <s v="201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x v="10"/>
    <x v="3"/>
    <s v="Sep"/>
    <s v="201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10"/>
    <x v="3"/>
    <s v="Aug"/>
    <s v="201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x v="11"/>
    <x v="7"/>
    <s v="Feb"/>
    <s v="20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0"/>
    <x v="4"/>
    <s v="Aug"/>
    <s v="201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5"/>
    <x v="3"/>
    <s v="Jun"/>
    <s v="2014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4"/>
    <x v="3"/>
    <s v="Jul"/>
    <s v="2014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6"/>
    <x v="4"/>
    <s v="May"/>
    <s v="201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x v="5"/>
    <x v="3"/>
    <s v="Jun"/>
    <s v="201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5"/>
    <x v="3"/>
    <s v="Jun"/>
    <s v="20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11"/>
    <x v="6"/>
    <s v="Jan"/>
    <s v="201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10"/>
    <x v="4"/>
    <s v="Aug"/>
    <s v="201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4"/>
    <x v="3"/>
    <s v="Jul"/>
    <s v="201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x v="0"/>
    <x v="3"/>
    <s v="Jul"/>
    <s v="201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10"/>
    <x v="3"/>
    <s v="Sep"/>
    <s v="2014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0"/>
    <x v="3"/>
    <s v="Aug"/>
    <s v="2014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x v="5"/>
    <x v="0"/>
    <s v="Jun"/>
    <s v="201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6"/>
    <x v="0"/>
    <s v="May"/>
    <s v="201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x v="3"/>
    <x v="2"/>
    <s v="Dec"/>
    <s v="201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x v="4"/>
    <x v="2"/>
    <s v="Aug"/>
    <s v="201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x v="1"/>
    <x v="0"/>
    <s v="Feb"/>
    <s v="201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x v="1"/>
    <x v="0"/>
    <s v="Feb"/>
    <s v="2015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x v="4"/>
    <x v="0"/>
    <s v="Jul"/>
    <s v="201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1"/>
    <x v="0"/>
    <s v="Feb"/>
    <s v="20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x v="4"/>
    <x v="0"/>
    <s v="Aug"/>
    <s v="20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x v="1"/>
    <x v="0"/>
    <s v="Feb"/>
    <s v="2015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1"/>
    <x v="0"/>
    <s v="Feb"/>
    <s v="2015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10"/>
    <x v="3"/>
    <s v="Sep"/>
    <s v="201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x v="7"/>
    <x v="2"/>
    <s v="Apr"/>
    <s v="201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x v="10"/>
    <x v="3"/>
    <s v="Aug"/>
    <s v="201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x v="9"/>
    <x v="0"/>
    <s v="Dec"/>
    <s v="201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x v="10"/>
    <x v="0"/>
    <s v="Sep"/>
    <s v="2015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x v="4"/>
    <x v="0"/>
    <s v="Jul"/>
    <s v="201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x v="6"/>
    <x v="0"/>
    <s v="May"/>
    <s v="201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x v="10"/>
    <x v="0"/>
    <s v="Sep"/>
    <s v="201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2"/>
    <x v="0"/>
    <s v="Apr"/>
    <s v="201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0"/>
    <x v="3"/>
    <s v="Jul"/>
    <s v="2014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5"/>
    <x v="3"/>
    <s v="Jun"/>
    <s v="2014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6"/>
    <x v="5"/>
    <s v="Jun"/>
    <s v="2012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0"/>
    <x v="3"/>
    <s v="Aug"/>
    <s v="2014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x v="0"/>
    <x v="3"/>
    <s v="Aug"/>
    <s v="2014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4"/>
    <x v="0"/>
    <s v="Jul"/>
    <s v="2015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3"/>
    <x v="0"/>
    <s v="Jan"/>
    <s v="2016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10"/>
    <x v="0"/>
    <s v="Sep"/>
    <s v="20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4"/>
    <x v="0"/>
    <s v="Jul"/>
    <s v="2015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9"/>
    <x v="2"/>
    <s v="Nov"/>
    <s v="20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3"/>
    <x v="3"/>
    <s v="Dec"/>
    <s v="201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2"/>
    <x v="0"/>
    <s v="Mar"/>
    <s v="2015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x v="2"/>
    <x v="1"/>
    <s v="Mar"/>
    <s v="2017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5"/>
    <x v="0"/>
    <s v="Jul"/>
    <s v="201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x v="8"/>
    <x v="0"/>
    <s v="Oct"/>
    <s v="20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0"/>
    <x v="0"/>
    <s v="Aug"/>
    <s v="2015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3"/>
    <x v="2"/>
    <s v="Jan"/>
    <s v="20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5"/>
    <x v="2"/>
    <s v="Jun"/>
    <s v="201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8"/>
    <x v="0"/>
    <s v="Oct"/>
    <s v="201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x v="11"/>
    <x v="2"/>
    <s v="Jan"/>
    <s v="201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3"/>
    <x v="0"/>
    <s v="Dec"/>
    <s v="2015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9"/>
    <x v="3"/>
    <s v="Nov"/>
    <s v="2014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8"/>
    <x v="3"/>
    <s v="Oct"/>
    <s v="201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x v="7"/>
    <x v="2"/>
    <s v="Apr"/>
    <s v="2016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6"/>
    <x v="2"/>
    <s v="May"/>
    <s v="2016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1"/>
    <x v="1"/>
    <s v="Mar"/>
    <s v="201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11"/>
    <x v="2"/>
    <s v="Feb"/>
    <s v="201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4"/>
    <x v="2"/>
    <s v="Jul"/>
    <s v="201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x v="3"/>
    <x v="2"/>
    <s v="Dec"/>
    <s v="201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8"/>
    <x v="0"/>
    <s v="Sep"/>
    <s v="201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4"/>
    <x v="0"/>
    <s v="Jul"/>
    <s v="2015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9"/>
    <x v="0"/>
    <s v="Oct"/>
    <s v="2015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1"/>
    <x v="1"/>
    <s v="Feb"/>
    <s v="2017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8"/>
    <x v="3"/>
    <s v="Oct"/>
    <s v="201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x v="10"/>
    <x v="3"/>
    <s v="Sep"/>
    <s v="201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x v="8"/>
    <x v="0"/>
    <s v="Oct"/>
    <s v="201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3"/>
    <x v="2"/>
    <s v="Dec"/>
    <s v="201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5"/>
    <x v="0"/>
    <s v="Jun"/>
    <s v="201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10"/>
    <x v="0"/>
    <s v="Sep"/>
    <s v="201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x v="4"/>
    <x v="0"/>
    <s v="Jul"/>
    <s v="2015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7"/>
    <x v="0"/>
    <s v="Apr"/>
    <s v="2015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5"/>
    <x v="0"/>
    <s v="Jun"/>
    <s v="201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x v="9"/>
    <x v="3"/>
    <s v="Nov"/>
    <s v="201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x v="5"/>
    <x v="0"/>
    <s v="Jun"/>
    <s v="2015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x v="10"/>
    <x v="2"/>
    <s v="Sep"/>
    <s v="2016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10"/>
    <x v="2"/>
    <s v="Sep"/>
    <s v="201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2"/>
    <x v="0"/>
    <s v="Mar"/>
    <s v="201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x v="8"/>
    <x v="3"/>
    <s v="Oct"/>
    <s v="201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x v="5"/>
    <x v="0"/>
    <s v="Jun"/>
    <s v="201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1"/>
    <x v="1"/>
    <s v="Feb"/>
    <s v="201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x v="11"/>
    <x v="3"/>
    <s v="Jan"/>
    <s v="2015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8"/>
    <x v="2"/>
    <s v="Oct"/>
    <s v="2016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x v="9"/>
    <x v="0"/>
    <s v="Nov"/>
    <s v="2015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4"/>
    <x v="0"/>
    <s v="Jul"/>
    <s v="2015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3"/>
    <x v="3"/>
    <s v="Dec"/>
    <s v="201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x v="9"/>
    <x v="0"/>
    <s v="Oct"/>
    <s v="2015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x v="1"/>
    <x v="0"/>
    <s v="Jan"/>
    <s v="201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x v="3"/>
    <x v="0"/>
    <s v="Dec"/>
    <s v="20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5"/>
    <x v="0"/>
    <s v="Jun"/>
    <s v="201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4"/>
    <x v="0"/>
    <s v="Jul"/>
    <s v="2015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x v="10"/>
    <x v="2"/>
    <s v="Aug"/>
    <s v="2016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x v="5"/>
    <x v="0"/>
    <s v="Jun"/>
    <s v="201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x v="4"/>
    <x v="0"/>
    <s v="Jul"/>
    <s v="201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x v="9"/>
    <x v="3"/>
    <s v="Nov"/>
    <s v="201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x v="9"/>
    <x v="0"/>
    <s v="Nov"/>
    <s v="201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10"/>
    <x v="2"/>
    <s v="Sep"/>
    <s v="201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1"/>
    <x v="2"/>
    <s v="Mar"/>
    <s v="201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1"/>
    <x v="0"/>
    <s v="Feb"/>
    <s v="201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x v="2"/>
    <x v="2"/>
    <s v="Apr"/>
    <s v="201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x v="9"/>
    <x v="3"/>
    <s v="Nov"/>
    <s v="2014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x v="6"/>
    <x v="0"/>
    <s v="May"/>
    <s v="2015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7"/>
    <x v="2"/>
    <s v="Apr"/>
    <s v="2016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x v="6"/>
    <x v="0"/>
    <s v="Jun"/>
    <s v="2015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x v="10"/>
    <x v="0"/>
    <s v="Sep"/>
    <s v="201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7"/>
    <x v="2"/>
    <s v="Apr"/>
    <s v="201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1"/>
    <x v="2"/>
    <s v="Feb"/>
    <s v="20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x v="1"/>
    <x v="2"/>
    <s v="Jan"/>
    <s v="2016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1"/>
    <x v="1"/>
    <s v="Feb"/>
    <s v="201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0"/>
    <x v="2"/>
    <s v="Aug"/>
    <s v="201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x v="3"/>
    <x v="0"/>
    <s v="Nov"/>
    <s v="2015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5"/>
    <x v="2"/>
    <s v="Jun"/>
    <s v="2016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1"/>
    <x v="1"/>
    <s v="Feb"/>
    <s v="2017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x v="2"/>
    <x v="1"/>
    <s v="Mar"/>
    <s v="2017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10"/>
    <x v="0"/>
    <s v="Sep"/>
    <s v="201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9"/>
    <x v="0"/>
    <s v="Dec"/>
    <s v="201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2"/>
    <x v="1"/>
    <s v="Mar"/>
    <s v="201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5"/>
    <x v="0"/>
    <s v="Jun"/>
    <s v="201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10"/>
    <x v="2"/>
    <s v="Sep"/>
    <s v="201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3"/>
    <x v="0"/>
    <s v="Nov"/>
    <s v="201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0"/>
    <x v="0"/>
    <s v="Jul"/>
    <s v="2015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10"/>
    <x v="0"/>
    <s v="Sep"/>
    <s v="2015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8"/>
    <x v="0"/>
    <s v="Oct"/>
    <s v="2015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6"/>
    <x v="0"/>
    <s v="Apr"/>
    <s v="201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x v="4"/>
    <x v="2"/>
    <s v="Aug"/>
    <s v="201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x v="3"/>
    <x v="2"/>
    <s v="Dec"/>
    <s v="20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x v="2"/>
    <x v="0"/>
    <s v="Mar"/>
    <s v="201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3"/>
    <x v="2"/>
    <s v="Dec"/>
    <s v="201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x v="0"/>
    <x v="0"/>
    <s v="Jul"/>
    <s v="201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5"/>
    <x v="2"/>
    <s v="Jun"/>
    <s v="201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x v="6"/>
    <x v="2"/>
    <s v="May"/>
    <s v="201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7"/>
    <x v="2"/>
    <s v="Apr"/>
    <s v="2016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x v="8"/>
    <x v="2"/>
    <s v="Oct"/>
    <s v="2016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8"/>
    <x v="0"/>
    <s v="Oct"/>
    <s v="201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x v="8"/>
    <x v="0"/>
    <s v="Oct"/>
    <s v="20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x v="9"/>
    <x v="2"/>
    <s v="Nov"/>
    <s v="20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1"/>
    <x v="2"/>
    <s v="Jan"/>
    <s v="201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6"/>
    <x v="0"/>
    <s v="May"/>
    <s v="20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6"/>
    <x v="2"/>
    <s v="May"/>
    <s v="20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0"/>
    <x v="3"/>
    <s v="Aug"/>
    <s v="2014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5"/>
    <x v="2"/>
    <s v="Jun"/>
    <s v="2016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x v="7"/>
    <x v="2"/>
    <s v="Apr"/>
    <s v="2016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x v="11"/>
    <x v="3"/>
    <s v="Jan"/>
    <s v="2015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x v="5"/>
    <x v="2"/>
    <s v="Jun"/>
    <s v="201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9"/>
    <x v="3"/>
    <s v="Oct"/>
    <s v="201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5"/>
    <x v="2"/>
    <s v="Jun"/>
    <s v="201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10"/>
    <x v="2"/>
    <s v="Sep"/>
    <s v="2016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x v="5"/>
    <x v="2"/>
    <s v="Jun"/>
    <s v="20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x v="7"/>
    <x v="0"/>
    <s v="Apr"/>
    <s v="201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2"/>
    <x v="0"/>
    <s v="Mar"/>
    <s v="201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x v="6"/>
    <x v="2"/>
    <s v="May"/>
    <s v="201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0"/>
    <x v="3"/>
    <s v="Jul"/>
    <s v="2014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0"/>
    <x v="3"/>
    <s v="Jul"/>
    <s v="2014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7"/>
    <x v="0"/>
    <s v="Apr"/>
    <s v="2015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8"/>
    <x v="0"/>
    <s v="Oct"/>
    <s v="201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x v="4"/>
    <x v="3"/>
    <s v="Jul"/>
    <s v="201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5"/>
    <x v="0"/>
    <s v="Jun"/>
    <s v="201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4"/>
    <x v="0"/>
    <s v="Jul"/>
    <s v="201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0"/>
    <x v="3"/>
    <s v="Aug"/>
    <s v="201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x v="7"/>
    <x v="2"/>
    <s v="Apr"/>
    <s v="201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8"/>
    <x v="3"/>
    <s v="Oct"/>
    <s v="2014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x v="2"/>
    <x v="1"/>
    <s v="Feb"/>
    <s v="201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4"/>
    <x v="2"/>
    <s v="Jul"/>
    <s v="2016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3"/>
    <x v="2"/>
    <s v="Dec"/>
    <s v="201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x v="5"/>
    <x v="2"/>
    <s v="Jun"/>
    <s v="2016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2"/>
    <x v="0"/>
    <s v="Apr"/>
    <s v="201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7"/>
    <x v="2"/>
    <s v="Apr"/>
    <s v="201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x v="0"/>
    <x v="3"/>
    <s v="Aug"/>
    <s v="201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x v="2"/>
    <x v="0"/>
    <s v="Apr"/>
    <s v="201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2"/>
    <x v="0"/>
    <s v="Feb"/>
    <s v="201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6"/>
    <x v="2"/>
    <s v="May"/>
    <s v="201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6"/>
    <x v="2"/>
    <s v="Apr"/>
    <s v="201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x v="5"/>
    <x v="2"/>
    <s v="Jun"/>
    <s v="2016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9"/>
    <x v="0"/>
    <s v="Nov"/>
    <s v="2015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4"/>
    <x v="3"/>
    <s v="Jul"/>
    <s v="201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x v="5"/>
    <x v="2"/>
    <s v="Jul"/>
    <s v="201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x v="6"/>
    <x v="2"/>
    <s v="May"/>
    <s v="201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x v="8"/>
    <x v="0"/>
    <s v="Oct"/>
    <s v="201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6"/>
    <x v="2"/>
    <s v="May"/>
    <s v="201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x v="4"/>
    <x v="2"/>
    <s v="Jul"/>
    <s v="201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x v="0"/>
    <x v="3"/>
    <s v="Aug"/>
    <s v="2014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x v="9"/>
    <x v="3"/>
    <s v="Nov"/>
    <s v="2014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x v="1"/>
    <x v="1"/>
    <s v="Feb"/>
    <s v="2017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3"/>
    <x v="2"/>
    <s v="Dec"/>
    <s v="201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10"/>
    <x v="3"/>
    <s v="Sep"/>
    <s v="201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x v="2"/>
    <x v="0"/>
    <s v="Mar"/>
    <s v="201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0"/>
    <x v="3"/>
    <s v="Aug"/>
    <s v="201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2"/>
    <x v="2"/>
    <s v="Mar"/>
    <s v="201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x v="3"/>
    <x v="0"/>
    <s v="Dec"/>
    <s v="201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x v="6"/>
    <x v="0"/>
    <s v="May"/>
    <s v="201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0"/>
    <x v="0"/>
    <s v="Aug"/>
    <s v="2015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x v="3"/>
    <x v="3"/>
    <s v="Jan"/>
    <s v="2015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3"/>
    <x v="2"/>
    <s v="Jan"/>
    <s v="2017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3"/>
    <x v="2"/>
    <s v="Dec"/>
    <s v="2016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x v="3"/>
    <x v="0"/>
    <s v="Dec"/>
    <s v="201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10"/>
    <x v="3"/>
    <s v="Aug"/>
    <s v="2014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4"/>
    <x v="0"/>
    <s v="Jul"/>
    <s v="2015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8"/>
    <x v="0"/>
    <s v="Oct"/>
    <s v="201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x v="5"/>
    <x v="3"/>
    <s v="May"/>
    <s v="20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2"/>
    <x v="0"/>
    <s v="Apr"/>
    <s v="20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x v="2"/>
    <x v="0"/>
    <s v="Mar"/>
    <s v="2015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10"/>
    <x v="3"/>
    <s v="Aug"/>
    <s v="2014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x v="10"/>
    <x v="0"/>
    <s v="Aug"/>
    <s v="2015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9"/>
    <x v="3"/>
    <s v="Nov"/>
    <s v="201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x v="2"/>
    <x v="0"/>
    <s v="Mar"/>
    <s v="201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0"/>
    <x v="2"/>
    <s v="Aug"/>
    <s v="201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4"/>
    <x v="2"/>
    <s v="Jun"/>
    <s v="20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9"/>
    <x v="0"/>
    <s v="Nov"/>
    <s v="201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x v="3"/>
    <x v="3"/>
    <s v="Dec"/>
    <s v="201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x v="3"/>
    <x v="3"/>
    <s v="Dec"/>
    <s v="201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3"/>
    <x v="3"/>
    <s v="Dec"/>
    <s v="201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x v="5"/>
    <x v="0"/>
    <s v="Jun"/>
    <s v="201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x v="5"/>
    <x v="2"/>
    <s v="Jun"/>
    <s v="2016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x v="4"/>
    <x v="3"/>
    <s v="Jul"/>
    <s v="201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x v="0"/>
    <x v="3"/>
    <s v="Aug"/>
    <s v="201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x v="7"/>
    <x v="2"/>
    <s v="May"/>
    <s v="201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9"/>
    <x v="3"/>
    <s v="Nov"/>
    <s v="201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x v="4"/>
    <x v="3"/>
    <s v="Jul"/>
    <s v="201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x v="5"/>
    <x v="0"/>
    <s v="May"/>
    <s v="201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5"/>
    <x v="3"/>
    <s v="Jun"/>
    <s v="2014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1"/>
    <x v="2"/>
    <s v="Feb"/>
    <s v="201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9"/>
    <x v="3"/>
    <s v="Nov"/>
    <s v="2014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1"/>
    <x v="0"/>
    <s v="Feb"/>
    <s v="201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x v="0"/>
    <x v="3"/>
    <s v="Aug"/>
    <s v="201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0"/>
    <x v="0"/>
    <s v="Aug"/>
    <s v="201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9"/>
    <x v="0"/>
    <s v="Nov"/>
    <s v="20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x v="5"/>
    <x v="0"/>
    <s v="Jun"/>
    <s v="201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x v="5"/>
    <x v="0"/>
    <s v="Jun"/>
    <s v="201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2"/>
    <x v="2"/>
    <s v="Mar"/>
    <s v="201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4"/>
    <x v="3"/>
    <s v="Jul"/>
    <s v="2014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x v="4"/>
    <x v="3"/>
    <s v="Jul"/>
    <s v="2014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x v="4"/>
    <x v="3"/>
    <s v="Jul"/>
    <s v="201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x v="4"/>
    <x v="2"/>
    <s v="Jul"/>
    <s v="2016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x v="5"/>
    <x v="2"/>
    <s v="Jun"/>
    <s v="201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8"/>
    <x v="0"/>
    <s v="Oct"/>
    <s v="20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x v="10"/>
    <x v="3"/>
    <s v="Sep"/>
    <s v="201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x v="2"/>
    <x v="0"/>
    <s v="Feb"/>
    <s v="2015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3"/>
    <x v="2"/>
    <s v="Dec"/>
    <s v="2016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x v="6"/>
    <x v="2"/>
    <s v="Apr"/>
    <s v="20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x v="7"/>
    <x v="0"/>
    <s v="Apr"/>
    <s v="20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8"/>
    <x v="3"/>
    <s v="Oct"/>
    <s v="201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x v="6"/>
    <x v="3"/>
    <s v="May"/>
    <s v="2014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7"/>
    <x v="2"/>
    <s v="Apr"/>
    <s v="2016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x v="2"/>
    <x v="2"/>
    <s v="Feb"/>
    <s v="201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2"/>
    <x v="0"/>
    <s v="Mar"/>
    <s v="201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x v="3"/>
    <x v="0"/>
    <s v="Dec"/>
    <s v="201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x v="7"/>
    <x v="0"/>
    <s v="Apr"/>
    <s v="201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1"/>
    <x v="0"/>
    <s v="Feb"/>
    <s v="201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8"/>
    <x v="3"/>
    <s v="Oct"/>
    <s v="2014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8"/>
    <x v="3"/>
    <s v="Sep"/>
    <s v="20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x v="4"/>
    <x v="3"/>
    <s v="Jul"/>
    <s v="2014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2"/>
    <x v="0"/>
    <s v="Feb"/>
    <s v="2015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x v="9"/>
    <x v="2"/>
    <s v="Nov"/>
    <s v="2016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4"/>
    <x v="3"/>
    <s v="Jul"/>
    <s v="201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x v="0"/>
    <x v="3"/>
    <s v="Aug"/>
    <s v="201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x v="1"/>
    <x v="2"/>
    <s v="Feb"/>
    <s v="2016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5"/>
    <x v="3"/>
    <s v="Jun"/>
    <s v="201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4"/>
    <x v="3"/>
    <s v="Jul"/>
    <s v="201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0"/>
    <x v="2"/>
    <s v="Aug"/>
    <s v="201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0"/>
    <x v="3"/>
    <s v="Aug"/>
    <s v="201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x v="0"/>
    <x v="0"/>
    <s v="Aug"/>
    <s v="201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x v="6"/>
    <x v="0"/>
    <s v="May"/>
    <s v="2015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1"/>
    <x v="2"/>
    <s v="Jan"/>
    <s v="2016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x v="4"/>
    <x v="3"/>
    <s v="Jul"/>
    <s v="201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x v="9"/>
    <x v="0"/>
    <s v="Nov"/>
    <s v="201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x v="6"/>
    <x v="0"/>
    <s v="May"/>
    <s v="201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x v="10"/>
    <x v="3"/>
    <s v="Sep"/>
    <s v="201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x v="5"/>
    <x v="2"/>
    <s v="Jun"/>
    <s v="201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x v="8"/>
    <x v="0"/>
    <s v="Oct"/>
    <s v="201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x v="1"/>
    <x v="0"/>
    <s v="Feb"/>
    <s v="201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x v="2"/>
    <x v="2"/>
    <s v="Mar"/>
    <s v="201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3"/>
    <x v="3"/>
    <s v="Dec"/>
    <s v="201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x v="4"/>
    <x v="2"/>
    <s v="Jul"/>
    <s v="201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x v="2"/>
    <x v="0"/>
    <s v="Apr"/>
    <s v="2015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x v="7"/>
    <x v="0"/>
    <s v="Apr"/>
    <s v="201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x v="4"/>
    <x v="3"/>
    <s v="Jul"/>
    <s v="2014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x v="4"/>
    <x v="2"/>
    <s v="Aug"/>
    <s v="20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0"/>
    <x v="3"/>
    <s v="Jul"/>
    <s v="201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x v="8"/>
    <x v="2"/>
    <s v="Oct"/>
    <s v="201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x v="0"/>
    <x v="3"/>
    <s v="Aug"/>
    <s v="2014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1"/>
    <x v="0"/>
    <s v="Feb"/>
    <s v="201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1"/>
    <x v="0"/>
    <s v="Feb"/>
    <s v="2015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x v="6"/>
    <x v="2"/>
    <s v="May"/>
    <s v="2016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x v="10"/>
    <x v="3"/>
    <s v="Aug"/>
    <s v="201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x v="8"/>
    <x v="2"/>
    <s v="Oct"/>
    <s v="2016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x v="4"/>
    <x v="0"/>
    <s v="Jul"/>
    <s v="201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10"/>
    <x v="2"/>
    <s v="Oct"/>
    <s v="201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x v="0"/>
    <x v="2"/>
    <s v="Aug"/>
    <s v="2016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x v="0"/>
    <x v="0"/>
    <s v="Aug"/>
    <s v="201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2"/>
    <x v="2"/>
    <s v="Apr"/>
    <s v="201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x v="2"/>
    <x v="0"/>
    <s v="Mar"/>
    <s v="201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x v="10"/>
    <x v="2"/>
    <s v="Sep"/>
    <s v="201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7"/>
    <x v="2"/>
    <s v="Apr"/>
    <s v="2016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x v="4"/>
    <x v="2"/>
    <s v="Jul"/>
    <s v="201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0"/>
    <x v="3"/>
    <s v="Aug"/>
    <s v="201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x v="9"/>
    <x v="3"/>
    <s v="Nov"/>
    <s v="2014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x v="2"/>
    <x v="0"/>
    <s v="Mar"/>
    <s v="2015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x v="4"/>
    <x v="2"/>
    <s v="Jul"/>
    <s v="2016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x v="9"/>
    <x v="3"/>
    <s v="Nov"/>
    <s v="20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x v="9"/>
    <x v="3"/>
    <s v="Oct"/>
    <s v="201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5"/>
    <x v="0"/>
    <s v="May"/>
    <s v="201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2"/>
    <x v="0"/>
    <s v="Mar"/>
    <s v="2015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x v="5"/>
    <x v="3"/>
    <s v="Jun"/>
    <s v="2014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4"/>
    <x v="0"/>
    <s v="Jul"/>
    <s v="2015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11"/>
    <x v="3"/>
    <s v="Jan"/>
    <s v="201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x v="4"/>
    <x v="3"/>
    <s v="Jul"/>
    <s v="2014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4"/>
    <x v="3"/>
    <s v="Jul"/>
    <s v="201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5"/>
    <x v="2"/>
    <s v="Jun"/>
    <s v="2016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1"/>
    <x v="2"/>
    <s v="Feb"/>
    <s v="201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x v="5"/>
    <x v="0"/>
    <s v="Jun"/>
    <s v="201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5"/>
    <x v="0"/>
    <s v="Jun"/>
    <s v="201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x v="7"/>
    <x v="0"/>
    <s v="Apr"/>
    <s v="2015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x v="6"/>
    <x v="3"/>
    <s v="May"/>
    <s v="2014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7"/>
    <x v="2"/>
    <s v="Apr"/>
    <s v="201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6"/>
    <x v="0"/>
    <s v="May"/>
    <s v="201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8"/>
    <x v="0"/>
    <s v="Oct"/>
    <s v="201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x v="0"/>
    <x v="3"/>
    <s v="Aug"/>
    <s v="201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x v="3"/>
    <x v="2"/>
    <s v="Nov"/>
    <s v="2016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x v="9"/>
    <x v="3"/>
    <s v="Nov"/>
    <s v="201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x v="10"/>
    <x v="2"/>
    <s v="Sep"/>
    <s v="201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5"/>
    <x v="2"/>
    <s v="Jun"/>
    <s v="201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7"/>
    <x v="2"/>
    <s v="May"/>
    <s v="201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5"/>
    <x v="0"/>
    <s v="Jul"/>
    <s v="201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2"/>
    <x v="2"/>
    <s v="Mar"/>
    <s v="201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10"/>
    <x v="0"/>
    <s v="Sep"/>
    <s v="201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x v="7"/>
    <x v="2"/>
    <s v="Mar"/>
    <s v="201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4"/>
    <x v="2"/>
    <s v="Jul"/>
    <s v="20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x v="9"/>
    <x v="0"/>
    <s v="Nov"/>
    <s v="201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5"/>
    <x v="3"/>
    <s v="May"/>
    <s v="201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x v="0"/>
    <x v="3"/>
    <s v="Aug"/>
    <s v="201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x v="5"/>
    <x v="2"/>
    <s v="May"/>
    <s v="201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x v="6"/>
    <x v="2"/>
    <s v="May"/>
    <s v="201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3"/>
    <x v="3"/>
    <s v="Nov"/>
    <s v="201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4"/>
    <x v="3"/>
    <s v="Jul"/>
    <s v="2014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x v="9"/>
    <x v="3"/>
    <s v="Nov"/>
    <s v="201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x v="2"/>
    <x v="0"/>
    <s v="Apr"/>
    <s v="201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5"/>
    <x v="3"/>
    <s v="Jun"/>
    <s v="20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x v="1"/>
    <x v="0"/>
    <s v="Feb"/>
    <s v="20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5"/>
    <x v="0"/>
    <s v="May"/>
    <s v="20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x v="10"/>
    <x v="3"/>
    <s v="Sep"/>
    <s v="201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x v="4"/>
    <x v="3"/>
    <s v="Jul"/>
    <s v="20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x v="8"/>
    <x v="3"/>
    <s v="Oct"/>
    <s v="2014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2"/>
    <x v="0"/>
    <s v="Mar"/>
    <s v="2015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10"/>
    <x v="0"/>
    <s v="Sep"/>
    <s v="2015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10"/>
    <x v="3"/>
    <s v="Sep"/>
    <s v="201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x v="10"/>
    <x v="0"/>
    <s v="Sep"/>
    <s v="201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0"/>
    <x v="2"/>
    <s v="Sep"/>
    <s v="201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10"/>
    <x v="3"/>
    <s v="Sep"/>
    <s v="201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x v="0"/>
    <x v="0"/>
    <s v="Aug"/>
    <s v="201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x v="7"/>
    <x v="2"/>
    <s v="Apr"/>
    <s v="201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4"/>
    <x v="0"/>
    <s v="Jul"/>
    <s v="201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11"/>
    <x v="2"/>
    <s v="Jan"/>
    <s v="201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x v="4"/>
    <x v="0"/>
    <s v="Jul"/>
    <s v="2015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x v="7"/>
    <x v="2"/>
    <s v="Apr"/>
    <s v="2016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x v="5"/>
    <x v="2"/>
    <s v="Jun"/>
    <s v="2016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8"/>
    <x v="3"/>
    <s v="Sep"/>
    <s v="2014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x v="9"/>
    <x v="0"/>
    <s v="Nov"/>
    <s v="2015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10"/>
    <x v="0"/>
    <s v="Oct"/>
    <s v="2015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8"/>
    <x v="0"/>
    <s v="Oct"/>
    <s v="201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3"/>
    <x v="0"/>
    <s v="Dec"/>
    <s v="201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x v="9"/>
    <x v="3"/>
    <s v="Nov"/>
    <s v="2014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x v="0"/>
    <x v="2"/>
    <s v="Aug"/>
    <s v="2016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10"/>
    <x v="2"/>
    <s v="Sep"/>
    <s v="2016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x v="5"/>
    <x v="2"/>
    <s v="Jun"/>
    <s v="201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x v="10"/>
    <x v="0"/>
    <s v="Aug"/>
    <s v="20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0"/>
    <x v="3"/>
    <s v="Sep"/>
    <s v="2014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5"/>
    <x v="0"/>
    <s v="Jun"/>
    <s v="2015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x v="2"/>
    <x v="0"/>
    <s v="Mar"/>
    <s v="201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x v="7"/>
    <x v="0"/>
    <s v="Apr"/>
    <s v="201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7"/>
    <x v="0"/>
    <s v="Apr"/>
    <s v="201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6"/>
    <x v="2"/>
    <s v="May"/>
    <s v="201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2"/>
    <x v="2"/>
    <s v="Mar"/>
    <s v="2016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x v="10"/>
    <x v="0"/>
    <s v="Sep"/>
    <s v="201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x v="6"/>
    <x v="2"/>
    <s v="May"/>
    <s v="201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x v="6"/>
    <x v="3"/>
    <s v="May"/>
    <s v="201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x v="5"/>
    <x v="3"/>
    <s v="Jun"/>
    <s v="201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0"/>
    <x v="0"/>
    <s v="Aug"/>
    <s v="2015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1"/>
    <x v="0"/>
    <s v="Feb"/>
    <s v="201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x v="9"/>
    <x v="2"/>
    <s v="Nov"/>
    <s v="201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x v="4"/>
    <x v="3"/>
    <s v="Aug"/>
    <s v="201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6"/>
    <x v="3"/>
    <s v="May"/>
    <s v="2014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x v="5"/>
    <x v="0"/>
    <s v="Jun"/>
    <s v="20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x v="0"/>
    <x v="0"/>
    <s v="Jul"/>
    <s v="201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6"/>
    <x v="0"/>
    <s v="May"/>
    <s v="2015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x v="0"/>
    <x v="0"/>
    <s v="Aug"/>
    <s v="201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7"/>
    <x v="2"/>
    <s v="Mar"/>
    <s v="201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0"/>
    <x v="2"/>
    <s v="Aug"/>
    <s v="201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10"/>
    <x v="0"/>
    <s v="Oct"/>
    <s v="201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11"/>
    <x v="3"/>
    <s v="Dec"/>
    <s v="201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11"/>
    <x v="3"/>
    <s v="Jan"/>
    <s v="201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5"/>
    <x v="0"/>
    <s v="Jun"/>
    <s v="201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10"/>
    <x v="3"/>
    <s v="Sep"/>
    <s v="201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11"/>
    <x v="3"/>
    <s v="Jan"/>
    <s v="2015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x v="11"/>
    <x v="3"/>
    <s v="Dec"/>
    <s v="201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8"/>
    <x v="3"/>
    <s v="Oct"/>
    <s v="2014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x v="5"/>
    <x v="0"/>
    <s v="Jun"/>
    <s v="2015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x v="9"/>
    <x v="3"/>
    <s v="Nov"/>
    <s v="201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9"/>
    <x v="3"/>
    <s v="Nov"/>
    <s v="201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0"/>
    <x v="2"/>
    <s v="Aug"/>
    <s v="201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x v="9"/>
    <x v="2"/>
    <s v="Dec"/>
    <s v="201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x v="7"/>
    <x v="0"/>
    <s v="Apr"/>
    <s v="2015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7"/>
    <x v="2"/>
    <s v="Apr"/>
    <s v="2016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x v="7"/>
    <x v="2"/>
    <s v="Mar"/>
    <s v="201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1"/>
    <x v="0"/>
    <s v="Mar"/>
    <s v="2015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x v="0"/>
    <x v="3"/>
    <s v="Jul"/>
    <s v="2014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x v="7"/>
    <x v="2"/>
    <s v="Apr"/>
    <s v="201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x v="2"/>
    <x v="2"/>
    <s v="Apr"/>
    <s v="20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x v="4"/>
    <x v="0"/>
    <s v="Jul"/>
    <s v="201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3"/>
    <x v="3"/>
    <s v="Dec"/>
    <s v="2014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0"/>
    <x v="2"/>
    <s v="Sep"/>
    <s v="201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x v="5"/>
    <x v="2"/>
    <s v="Jun"/>
    <s v="201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6"/>
    <x v="0"/>
    <s v="Apr"/>
    <s v="2015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5"/>
    <x v="0"/>
    <s v="May"/>
    <s v="201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8"/>
    <x v="3"/>
    <s v="Oct"/>
    <s v="201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x v="11"/>
    <x v="3"/>
    <s v="Jan"/>
    <s v="201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x v="11"/>
    <x v="3"/>
    <s v="Feb"/>
    <s v="201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11"/>
    <x v="3"/>
    <s v="Jan"/>
    <s v="2015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10"/>
    <x v="2"/>
    <s v="Sep"/>
    <s v="2016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2"/>
    <x v="0"/>
    <s v="Mar"/>
    <s v="201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x v="10"/>
    <x v="3"/>
    <s v="Aug"/>
    <s v="2014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x v="2"/>
    <x v="2"/>
    <s v="Mar"/>
    <s v="2016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x v="10"/>
    <x v="3"/>
    <s v="Sep"/>
    <s v="201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x v="10"/>
    <x v="0"/>
    <s v="Aug"/>
    <s v="2015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x v="8"/>
    <x v="2"/>
    <s v="Oct"/>
    <s v="201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11"/>
    <x v="3"/>
    <s v="Jan"/>
    <s v="201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7"/>
    <x v="2"/>
    <s v="May"/>
    <s v="201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9"/>
    <x v="0"/>
    <s v="Nov"/>
    <s v="2015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6"/>
    <x v="2"/>
    <s v="Apr"/>
    <s v="201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x v="1"/>
    <x v="2"/>
    <s v="Feb"/>
    <s v="201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x v="0"/>
    <x v="2"/>
    <s v="Aug"/>
    <s v="201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x v="3"/>
    <x v="0"/>
    <s v="Dec"/>
    <s v="2015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x v="5"/>
    <x v="2"/>
    <s v="Jun"/>
    <s v="2016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2"/>
    <x v="2"/>
    <s v="Mar"/>
    <s v="2016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x v="0"/>
    <x v="0"/>
    <s v="Aug"/>
    <s v="2015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x v="7"/>
    <x v="0"/>
    <s v="Apr"/>
    <s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x v="5"/>
    <x v="3"/>
    <s v="Jun"/>
    <s v="2014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x v="5"/>
    <x v="3"/>
    <s v="Jun"/>
    <s v="20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x v="5"/>
    <x v="0"/>
    <s v="Jun"/>
    <s v="20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3"/>
    <x v="0"/>
    <s v="Dec"/>
    <s v="20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x v="2"/>
    <x v="0"/>
    <s v="Mar"/>
    <s v="20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2"/>
    <x v="1"/>
    <s v="Feb"/>
    <s v="20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x v="5"/>
    <x v="0"/>
    <s v="Jun"/>
    <s v="201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9"/>
    <x v="2"/>
    <s v="Nov"/>
    <s v="201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2"/>
    <x v="0"/>
    <s v="Mar"/>
    <s v="2015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8"/>
    <x v="2"/>
    <s v="Sep"/>
    <s v="2016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x v="10"/>
    <x v="3"/>
    <s v="Sep"/>
    <s v="2014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x v="0"/>
    <x v="3"/>
    <s v="Jul"/>
    <s v="201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4"/>
    <x v="2"/>
    <s v="Aug"/>
    <s v="2016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4"/>
    <x v="0"/>
    <s v="Jul"/>
    <s v="201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0"/>
    <x v="3"/>
    <s v="Aug"/>
    <s v="2014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x v="7"/>
    <x v="2"/>
    <s v="May"/>
    <s v="201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x v="9"/>
    <x v="0"/>
    <s v="Dec"/>
    <s v="201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x v="7"/>
    <x v="2"/>
    <s v="May"/>
    <s v="201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x v="9"/>
    <x v="3"/>
    <s v="Nov"/>
    <s v="201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10"/>
    <x v="3"/>
    <s v="Sep"/>
    <s v="201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x v="3"/>
    <x v="3"/>
    <s v="Nov"/>
    <s v="201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9"/>
    <x v="2"/>
    <s v="Nov"/>
    <s v="201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3"/>
    <x v="2"/>
    <s v="Jan"/>
    <s v="2017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x v="7"/>
    <x v="2"/>
    <s v="Apr"/>
    <s v="20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x v="10"/>
    <x v="0"/>
    <s v="Sep"/>
    <s v="201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11"/>
    <x v="3"/>
    <s v="Jan"/>
    <s v="201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x v="2"/>
    <x v="0"/>
    <s v="Apr"/>
    <s v="2015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x v="10"/>
    <x v="2"/>
    <s v="Oct"/>
    <s v="201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x v="6"/>
    <x v="0"/>
    <s v="May"/>
    <s v="201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x v="8"/>
    <x v="3"/>
    <s v="Oct"/>
    <s v="20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x v="9"/>
    <x v="0"/>
    <s v="Nov"/>
    <s v="20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x v="9"/>
    <x v="0"/>
    <s v="Nov"/>
    <s v="2015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2"/>
    <x v="2"/>
    <s v="Mar"/>
    <s v="2016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x v="9"/>
    <x v="2"/>
    <s v="Nov"/>
    <s v="2016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x v="5"/>
    <x v="0"/>
    <s v="Jun"/>
    <s v="201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x v="10"/>
    <x v="2"/>
    <s v="Sep"/>
    <s v="2016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x v="8"/>
    <x v="3"/>
    <s v="Oct"/>
    <s v="201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x v="5"/>
    <x v="3"/>
    <s v="Jun"/>
    <s v="201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x v="1"/>
    <x v="2"/>
    <s v="Feb"/>
    <s v="201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x v="0"/>
    <x v="3"/>
    <s v="Aug"/>
    <s v="201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10"/>
    <x v="2"/>
    <s v="Aug"/>
    <s v="201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0"/>
    <x v="0"/>
    <s v="Aug"/>
    <s v="2015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x v="7"/>
    <x v="2"/>
    <s v="Apr"/>
    <s v="201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4"/>
    <x v="0"/>
    <s v="Jul"/>
    <s v="201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x v="1"/>
    <x v="1"/>
    <s v="Feb"/>
    <s v="201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x v="5"/>
    <x v="2"/>
    <s v="Jun"/>
    <s v="2016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x v="5"/>
    <x v="3"/>
    <s v="Jul"/>
    <s v="201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2"/>
    <x v="0"/>
    <s v="Mar"/>
    <s v="201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x v="3"/>
    <x v="3"/>
    <s v="Dec"/>
    <s v="201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x v="7"/>
    <x v="2"/>
    <s v="Apr"/>
    <s v="2016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x v="7"/>
    <x v="0"/>
    <s v="Mar"/>
    <s v="201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x v="9"/>
    <x v="2"/>
    <s v="Dec"/>
    <s v="201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x v="4"/>
    <x v="2"/>
    <s v="Jun"/>
    <s v="2016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x v="9"/>
    <x v="0"/>
    <s v="Oct"/>
    <s v="201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x v="0"/>
    <x v="3"/>
    <s v="Jul"/>
    <s v="2014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4"/>
    <x v="0"/>
    <s v="Jul"/>
    <s v="2015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4"/>
    <x v="0"/>
    <s v="Jul"/>
    <s v="201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5"/>
    <x v="0"/>
    <s v="Jun"/>
    <s v="201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5"/>
    <x v="0"/>
    <s v="May"/>
    <s v="201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x v="4"/>
    <x v="3"/>
    <s v="Jul"/>
    <s v="201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10"/>
    <x v="3"/>
    <s v="Sep"/>
    <s v="201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x v="9"/>
    <x v="3"/>
    <s v="Nov"/>
    <s v="201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x v="0"/>
    <x v="2"/>
    <s v="Sep"/>
    <s v="2016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x v="5"/>
    <x v="2"/>
    <s v="May"/>
    <s v="201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x v="10"/>
    <x v="3"/>
    <s v="Sep"/>
    <s v="201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4"/>
    <x v="3"/>
    <s v="Jul"/>
    <s v="2014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6"/>
    <x v="0"/>
    <s v="May"/>
    <s v="201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x v="5"/>
    <x v="3"/>
    <s v="Jul"/>
    <s v="2014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x v="8"/>
    <x v="2"/>
    <s v="Oct"/>
    <s v="201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x v="1"/>
    <x v="2"/>
    <s v="Jan"/>
    <s v="2016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5"/>
    <x v="3"/>
    <s v="Jun"/>
    <s v="2014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8"/>
    <x v="2"/>
    <s v="Oct"/>
    <s v="20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10"/>
    <x v="0"/>
    <s v="Sep"/>
    <s v="201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6"/>
    <x v="3"/>
    <s v="May"/>
    <s v="201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10"/>
    <x v="0"/>
    <s v="Aug"/>
    <s v="201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x v="5"/>
    <x v="3"/>
    <s v="Jun"/>
    <s v="201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0"/>
    <x v="3"/>
    <s v="Aug"/>
    <s v="201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5"/>
    <x v="0"/>
    <s v="Jun"/>
    <s v="201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x v="9"/>
    <x v="3"/>
    <s v="Nov"/>
    <s v="2014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1"/>
    <x v="0"/>
    <s v="Mar"/>
    <s v="2015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x v="8"/>
    <x v="3"/>
    <s v="Sep"/>
    <s v="2014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3"/>
    <x v="0"/>
    <s v="Nov"/>
    <s v="2015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6"/>
    <x v="2"/>
    <s v="Jun"/>
    <s v="201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x v="11"/>
    <x v="3"/>
    <s v="Jan"/>
    <s v="201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x v="11"/>
    <x v="3"/>
    <s v="Feb"/>
    <s v="20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x v="6"/>
    <x v="2"/>
    <s v="May"/>
    <s v="20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x v="2"/>
    <x v="2"/>
    <s v="Mar"/>
    <s v="2016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x v="8"/>
    <x v="3"/>
    <s v="Oct"/>
    <s v="2014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x v="10"/>
    <x v="3"/>
    <s v="Sep"/>
    <s v="201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5"/>
    <x v="0"/>
    <s v="Jun"/>
    <s v="201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4"/>
    <x v="2"/>
    <s v="Jul"/>
    <s v="201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x v="0"/>
    <x v="2"/>
    <s v="Aug"/>
    <s v="2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6"/>
    <x v="2"/>
    <s v="May"/>
    <s v="201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4"/>
    <x v="3"/>
    <s v="Jun"/>
    <s v="201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x v="10"/>
    <x v="3"/>
    <s v="Sep"/>
    <s v="2014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x v="0"/>
    <x v="2"/>
    <s v="Jul"/>
    <s v="201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x v="4"/>
    <x v="3"/>
    <s v="Jul"/>
    <s v="201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x v="5"/>
    <x v="3"/>
    <s v="Jun"/>
    <s v="2014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7"/>
    <x v="0"/>
    <s v="Apr"/>
    <s v="2015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5"/>
    <x v="3"/>
    <s v="Jun"/>
    <s v="201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5"/>
    <x v="0"/>
    <s v="May"/>
    <s v="201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5"/>
    <x v="2"/>
    <s v="Jun"/>
    <s v="201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6"/>
    <x v="0"/>
    <s v="May"/>
    <s v="20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2"/>
    <x v="0"/>
    <s v="Mar"/>
    <s v="20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11"/>
    <x v="0"/>
    <s v="Jan"/>
    <s v="20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x v="6"/>
    <x v="0"/>
    <s v="May"/>
    <s v="2015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1"/>
    <x v="0"/>
    <s v="Feb"/>
    <s v="20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x v="5"/>
    <x v="0"/>
    <s v="Jun"/>
    <s v="2015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4"/>
    <x v="0"/>
    <s v="Jul"/>
    <s v="201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x v="9"/>
    <x v="3"/>
    <s v="Nov"/>
    <s v="20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1"/>
    <x v="2"/>
    <s v="Feb"/>
    <s v="2016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9"/>
    <x v="3"/>
    <s v="Nov"/>
    <s v="201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6"/>
    <x v="2"/>
    <s v="May"/>
    <s v="201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x v="2"/>
    <x v="2"/>
    <s v="Feb"/>
    <s v="201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6"/>
    <x v="2"/>
    <s v="Apr"/>
    <s v="201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8"/>
    <x v="2"/>
    <s v="Oct"/>
    <s v="201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0"/>
    <x v="0"/>
    <s v="Aug"/>
    <s v="201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2"/>
    <x v="0"/>
    <s v="Mar"/>
    <s v="201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x v="0"/>
    <x v="0"/>
    <s v="Aug"/>
    <s v="20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11"/>
    <x v="3"/>
    <s v="Jan"/>
    <s v="201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x v="3"/>
    <x v="3"/>
    <s v="Jan"/>
    <s v="2015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x v="6"/>
    <x v="0"/>
    <s v="Apr"/>
    <s v="2015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x v="7"/>
    <x v="0"/>
    <s v="May"/>
    <s v="2015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x v="6"/>
    <x v="0"/>
    <s v="May"/>
    <s v="201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x v="2"/>
    <x v="0"/>
    <s v="Mar"/>
    <s v="2015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x v="9"/>
    <x v="0"/>
    <s v="Nov"/>
    <s v="2015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x v="4"/>
    <x v="3"/>
    <s v="Jul"/>
    <s v="201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x v="4"/>
    <x v="2"/>
    <s v="Jul"/>
    <s v="2016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0"/>
    <x v="3"/>
    <s v="Aug"/>
    <s v="201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x v="3"/>
    <x v="0"/>
    <s v="Dec"/>
    <s v="201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x v="10"/>
    <x v="3"/>
    <s v="Sep"/>
    <s v="201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x v="4"/>
    <x v="3"/>
    <s v="Jul"/>
    <s v="201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x v="4"/>
    <x v="3"/>
    <s v="Jul"/>
    <s v="201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x v="0"/>
    <x v="3"/>
    <s v="Aug"/>
    <s v="2014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x v="8"/>
    <x v="2"/>
    <s v="Oct"/>
    <s v="201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x v="4"/>
    <x v="0"/>
    <s v="Jul"/>
    <s v="2015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1"/>
    <x v="2"/>
    <s v="Feb"/>
    <s v="20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x v="7"/>
    <x v="2"/>
    <s v="Apr"/>
    <s v="2016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x v="1"/>
    <x v="0"/>
    <s v="Feb"/>
    <s v="2015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2"/>
    <x v="2"/>
    <s v="Apr"/>
    <s v="20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8"/>
    <x v="2"/>
    <s v="Oct"/>
    <s v="20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5"/>
    <x v="0"/>
    <s v="Jun"/>
    <s v="201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x v="4"/>
    <x v="3"/>
    <s v="Jul"/>
    <s v="201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7"/>
    <x v="2"/>
    <s v="Apr"/>
    <s v="201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5"/>
    <x v="3"/>
    <s v="Jun"/>
    <s v="2014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3"/>
    <x v="3"/>
    <s v="Dec"/>
    <s v="2014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6"/>
    <x v="3"/>
    <s v="May"/>
    <s v="2014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4"/>
    <x v="0"/>
    <s v="Aug"/>
    <s v="201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x v="6"/>
    <x v="3"/>
    <s v="May"/>
    <s v="201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x v="4"/>
    <x v="0"/>
    <s v="Aug"/>
    <s v="201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x v="0"/>
    <x v="0"/>
    <s v="Aug"/>
    <s v="201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x v="7"/>
    <x v="0"/>
    <s v="Apr"/>
    <s v="2015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x v="5"/>
    <x v="2"/>
    <s v="May"/>
    <s v="2016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4"/>
    <x v="3"/>
    <s v="Jul"/>
    <s v="201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5"/>
    <x v="3"/>
    <s v="Jul"/>
    <s v="2014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x v="2"/>
    <x v="0"/>
    <s v="Mar"/>
    <s v="2015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5"/>
    <x v="3"/>
    <s v="Jun"/>
    <s v="201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x v="7"/>
    <x v="2"/>
    <s v="Apr"/>
    <s v="2016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x v="5"/>
    <x v="0"/>
    <s v="Jun"/>
    <s v="2015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x v="5"/>
    <x v="2"/>
    <s v="May"/>
    <s v="201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3"/>
    <x v="2"/>
    <s v="Nov"/>
    <s v="201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9"/>
    <x v="2"/>
    <s v="Nov"/>
    <s v="201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x v="7"/>
    <x v="0"/>
    <s v="Apr"/>
    <s v="201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7"/>
    <x v="0"/>
    <s v="Apr"/>
    <s v="201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4"/>
    <x v="3"/>
    <s v="Aug"/>
    <s v="2014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8"/>
    <x v="3"/>
    <s v="Sep"/>
    <s v="2014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11"/>
    <x v="3"/>
    <s v="Feb"/>
    <s v="2015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2"/>
    <x v="2"/>
    <s v="Mar"/>
    <s v="2016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x v="4"/>
    <x v="0"/>
    <s v="Jul"/>
    <s v="201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10"/>
    <x v="3"/>
    <s v="Sep"/>
    <s v="20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4"/>
    <x v="2"/>
    <s v="Jul"/>
    <s v="201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2"/>
    <x v="2"/>
    <s v="Mar"/>
    <s v="20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x v="4"/>
    <x v="2"/>
    <s v="Jul"/>
    <s v="2016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x v="4"/>
    <x v="2"/>
    <s v="Aug"/>
    <s v="201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6"/>
    <x v="2"/>
    <s v="May"/>
    <s v="201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x v="4"/>
    <x v="0"/>
    <s v="Jul"/>
    <s v="2015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x v="3"/>
    <x v="0"/>
    <s v="Dec"/>
    <s v="2015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x v="5"/>
    <x v="0"/>
    <s v="Jun"/>
    <s v="201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x v="9"/>
    <x v="2"/>
    <s v="Nov"/>
    <s v="2016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x v="5"/>
    <x v="3"/>
    <s v="Jul"/>
    <s v="2014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x v="4"/>
    <x v="0"/>
    <s v="Jul"/>
    <s v="201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x v="3"/>
    <x v="3"/>
    <s v="Dec"/>
    <s v="201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x v="5"/>
    <x v="0"/>
    <s v="Jun"/>
    <s v="2015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x v="0"/>
    <x v="0"/>
    <s v="Aug"/>
    <s v="201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x v="3"/>
    <x v="2"/>
    <s v="Jan"/>
    <s v="201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7"/>
    <x v="0"/>
    <s v="Apr"/>
    <s v="201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x v="0"/>
    <x v="3"/>
    <s v="Aug"/>
    <s v="2014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x v="2"/>
    <x v="2"/>
    <s v="Mar"/>
    <s v="201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x v="11"/>
    <x v="3"/>
    <s v="Jan"/>
    <s v="201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11"/>
    <x v="3"/>
    <s v="Jan"/>
    <s v="201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x v="8"/>
    <x v="0"/>
    <s v="Oct"/>
    <s v="2015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x v="2"/>
    <x v="2"/>
    <s v="Mar"/>
    <s v="201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x v="4"/>
    <x v="2"/>
    <s v="Jul"/>
    <s v="2016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x v="0"/>
    <x v="3"/>
    <s v="Sep"/>
    <s v="201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x v="4"/>
    <x v="3"/>
    <s v="Jun"/>
    <s v="2014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7"/>
    <x v="0"/>
    <s v="Apr"/>
    <s v="2015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x v="2"/>
    <x v="0"/>
    <s v="Apr"/>
    <s v="2015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x v="4"/>
    <x v="3"/>
    <s v="Jul"/>
    <s v="2014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2"/>
    <x v="0"/>
    <s v="Mar"/>
    <s v="2015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x v="6"/>
    <x v="2"/>
    <s v="May"/>
    <s v="201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6"/>
    <x v="0"/>
    <s v="Jun"/>
    <s v="201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5"/>
    <x v="2"/>
    <s v="Jun"/>
    <s v="201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2"/>
    <x v="0"/>
    <s v="Apr"/>
    <s v="2015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0"/>
    <x v="0"/>
    <s v="Aug"/>
    <s v="20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x v="4"/>
    <x v="3"/>
    <s v="Jul"/>
    <s v="2014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x v="9"/>
    <x v="0"/>
    <s v="Oct"/>
    <s v="2015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x v="2"/>
    <x v="0"/>
    <s v="Mar"/>
    <s v="2015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4"/>
    <x v="0"/>
    <s v="Jul"/>
    <s v="2015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x v="4"/>
    <x v="0"/>
    <s v="Jul"/>
    <s v="201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11"/>
    <x v="0"/>
    <s v="Jan"/>
    <s v="2016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3"/>
    <x v="0"/>
    <s v="Jan"/>
    <s v="2016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x v="4"/>
    <x v="0"/>
    <s v="Jul"/>
    <s v="2015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x v="0"/>
    <x v="2"/>
    <s v="Aug"/>
    <s v="2016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x v="5"/>
    <x v="0"/>
    <s v="Jun"/>
    <s v="201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x v="6"/>
    <x v="0"/>
    <s v="May"/>
    <s v="201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1"/>
    <x v="0"/>
    <s v="Mar"/>
    <s v="2015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x v="3"/>
    <x v="3"/>
    <s v="Dec"/>
    <s v="201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x v="10"/>
    <x v="2"/>
    <s v="Aug"/>
    <s v="2016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x v="5"/>
    <x v="2"/>
    <s v="May"/>
    <s v="201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9"/>
    <x v="3"/>
    <s v="Nov"/>
    <s v="201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1"/>
    <x v="2"/>
    <s v="Feb"/>
    <s v="201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x v="3"/>
    <x v="3"/>
    <s v="Dec"/>
    <s v="20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5"/>
    <x v="0"/>
    <s v="Jun"/>
    <s v="20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x v="7"/>
    <x v="2"/>
    <s v="Apr"/>
    <s v="20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x v="0"/>
    <x v="2"/>
    <s v="Aug"/>
    <s v="201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5"/>
    <x v="0"/>
    <s v="Jul"/>
    <s v="201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x v="6"/>
    <x v="0"/>
    <s v="May"/>
    <s v="2015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x v="5"/>
    <x v="0"/>
    <s v="Jul"/>
    <s v="201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x v="7"/>
    <x v="2"/>
    <s v="Mar"/>
    <s v="201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x v="5"/>
    <x v="3"/>
    <s v="Jul"/>
    <s v="201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6"/>
    <x v="3"/>
    <s v="May"/>
    <s v="2014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5"/>
    <x v="3"/>
    <s v="Jun"/>
    <s v="20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5"/>
    <x v="3"/>
    <s v="Jun"/>
    <s v="201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8"/>
    <x v="0"/>
    <s v="Oct"/>
    <s v="201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x v="8"/>
    <x v="3"/>
    <s v="Oct"/>
    <s v="2014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4"/>
    <x v="0"/>
    <s v="Jul"/>
    <s v="201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8"/>
    <x v="0"/>
    <s v="Oct"/>
    <s v="2015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5"/>
    <x v="0"/>
    <s v="Jun"/>
    <s v="2015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x v="11"/>
    <x v="3"/>
    <s v="Jan"/>
    <s v="2015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x v="4"/>
    <x v="0"/>
    <s v="Jul"/>
    <s v="2015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x v="7"/>
    <x v="0"/>
    <s v="Mar"/>
    <s v="201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x v="0"/>
    <x v="3"/>
    <s v="Sep"/>
    <s v="2014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x v="6"/>
    <x v="0"/>
    <s v="May"/>
    <s v="201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x v="2"/>
    <x v="0"/>
    <s v="Mar"/>
    <s v="201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x v="2"/>
    <x v="0"/>
    <s v="Mar"/>
    <s v="2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x v="0"/>
    <x v="3"/>
    <s v="Aug"/>
    <s v="2014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x v="5"/>
    <x v="0"/>
    <s v="May"/>
    <s v="201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x v="5"/>
    <x v="3"/>
    <s v="Jun"/>
    <s v="2014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0"/>
    <x v="3"/>
    <s v="Aug"/>
    <s v="2014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x v="9"/>
    <x v="3"/>
    <s v="Nov"/>
    <s v="2014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x v="10"/>
    <x v="2"/>
    <s v="Sep"/>
    <s v="201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x v="8"/>
    <x v="0"/>
    <s v="Nov"/>
    <s v="201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x v="9"/>
    <x v="0"/>
    <s v="Nov"/>
    <s v="201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0"/>
    <x v="3"/>
    <s v="Aug"/>
    <s v="2014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x v="2"/>
    <x v="2"/>
    <s v="Mar"/>
    <s v="20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x v="5"/>
    <x v="2"/>
    <s v="Jun"/>
    <s v="2016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x v="10"/>
    <x v="3"/>
    <s v="Sep"/>
    <s v="2014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2"/>
    <x v="0"/>
    <s v="Mar"/>
    <s v="201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x v="4"/>
    <x v="3"/>
    <s v="Jul"/>
    <s v="2014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1"/>
    <x v="1"/>
    <s v="Mar"/>
    <s v="201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x v="4"/>
    <x v="0"/>
    <s v="Aug"/>
    <s v="201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x v="8"/>
    <x v="0"/>
    <s v="Oct"/>
    <s v="20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x v="1"/>
    <x v="0"/>
    <s v="Jan"/>
    <s v="201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x v="8"/>
    <x v="2"/>
    <s v="Sep"/>
    <s v="201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1"/>
    <x v="2"/>
    <s v="Feb"/>
    <s v="201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3"/>
    <x v="2"/>
    <s v="Dec"/>
    <s v="201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x v="5"/>
    <x v="0"/>
    <s v="Jun"/>
    <s v="201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x v="11"/>
    <x v="3"/>
    <s v="Jan"/>
    <s v="201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4"/>
    <x v="3"/>
    <s v="Jul"/>
    <s v="2014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x v="1"/>
    <x v="1"/>
    <s v="Feb"/>
    <s v="201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x v="1"/>
    <x v="2"/>
    <s v="Jan"/>
    <s v="20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x v="10"/>
    <x v="3"/>
    <s v="Sep"/>
    <s v="20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x v="7"/>
    <x v="0"/>
    <s v="Mar"/>
    <s v="20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x v="6"/>
    <x v="2"/>
    <s v="May"/>
    <s v="2016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x v="3"/>
    <x v="3"/>
    <s v="Dec"/>
    <s v="201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x v="7"/>
    <x v="0"/>
    <s v="May"/>
    <s v="2015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1"/>
    <x v="1"/>
    <s v="Feb"/>
    <s v="201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11"/>
    <x v="3"/>
    <s v="Jan"/>
    <s v="201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x v="4"/>
    <x v="0"/>
    <s v="Aug"/>
    <s v="2015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2"/>
    <x v="0"/>
    <s v="Mar"/>
    <s v="2015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x v="10"/>
    <x v="3"/>
    <s v="Aug"/>
    <s v="2014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x v="5"/>
    <x v="3"/>
    <s v="Jul"/>
    <s v="201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3"/>
    <x v="2"/>
    <s v="Dec"/>
    <s v="2016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x v="1"/>
    <x v="0"/>
    <s v="Feb"/>
    <s v="201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x v="4"/>
    <x v="3"/>
    <s v="Jun"/>
    <s v="2014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x v="11"/>
    <x v="3"/>
    <s v="Jan"/>
    <s v="2015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x v="0"/>
    <x v="0"/>
    <s v="Aug"/>
    <s v="201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x v="0"/>
    <x v="3"/>
    <s v="Aug"/>
    <s v="2014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x v="5"/>
    <x v="0"/>
    <s v="Jun"/>
    <s v="201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x v="3"/>
    <x v="0"/>
    <s v="Dec"/>
    <s v="2015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9"/>
    <x v="2"/>
    <s v="Nov"/>
    <s v="2016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x v="0"/>
    <x v="0"/>
    <s v="Aug"/>
    <s v="201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x v="6"/>
    <x v="0"/>
    <s v="Apr"/>
    <s v="201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6"/>
    <x v="0"/>
    <s v="Jun"/>
    <s v="201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x v="5"/>
    <x v="0"/>
    <s v="Jun"/>
    <s v="201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x v="8"/>
    <x v="3"/>
    <s v="Oct"/>
    <s v="2014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x v="0"/>
    <x v="3"/>
    <s v="Jul"/>
    <s v="201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x v="10"/>
    <x v="3"/>
    <s v="Sep"/>
    <s v="201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10"/>
    <x v="0"/>
    <s v="Sep"/>
    <s v="2015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9"/>
    <x v="3"/>
    <s v="Nov"/>
    <s v="201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x v="2"/>
    <x v="0"/>
    <s v="Apr"/>
    <s v="201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x v="9"/>
    <x v="0"/>
    <s v="Nov"/>
    <s v="2015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6"/>
    <x v="0"/>
    <s v="May"/>
    <s v="201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x v="5"/>
    <x v="2"/>
    <s v="Jun"/>
    <s v="201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x v="5"/>
    <x v="2"/>
    <s v="Jun"/>
    <s v="20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x v="10"/>
    <x v="3"/>
    <s v="Sep"/>
    <s v="2014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x v="0"/>
    <x v="3"/>
    <s v="Aug"/>
    <s v="201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x v="11"/>
    <x v="0"/>
    <s v="Jan"/>
    <s v="201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x v="9"/>
    <x v="2"/>
    <s v="Nov"/>
    <s v="201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x v="9"/>
    <x v="3"/>
    <s v="Oct"/>
    <s v="201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1"/>
    <x v="0"/>
    <s v="Mar"/>
    <s v="201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7"/>
    <x v="0"/>
    <s v="Apr"/>
    <s v="2015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x v="5"/>
    <x v="3"/>
    <s v="Jun"/>
    <s v="201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x v="4"/>
    <x v="3"/>
    <s v="Jul"/>
    <s v="201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x v="3"/>
    <x v="3"/>
    <s v="Dec"/>
    <s v="201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x v="0"/>
    <x v="3"/>
    <s v="Aug"/>
    <s v="201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x v="8"/>
    <x v="0"/>
    <s v="Oct"/>
    <s v="2015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x v="10"/>
    <x v="2"/>
    <s v="Sep"/>
    <s v="201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x v="7"/>
    <x v="2"/>
    <s v="Apr"/>
    <s v="201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x v="10"/>
    <x v="0"/>
    <s v="Sep"/>
    <s v="201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x v="2"/>
    <x v="2"/>
    <s v="Mar"/>
    <s v="2016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4"/>
    <x v="2"/>
    <s v="Jul"/>
    <s v="201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x v="10"/>
    <x v="0"/>
    <s v="Oct"/>
    <s v="201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10"/>
    <x v="0"/>
    <s v="Oct"/>
    <s v="20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x v="3"/>
    <x v="2"/>
    <s v="Dec"/>
    <s v="20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x v="4"/>
    <x v="2"/>
    <s v="Jul"/>
    <s v="201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5"/>
    <x v="0"/>
    <s v="Jun"/>
    <s v="201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x v="9"/>
    <x v="3"/>
    <s v="Oct"/>
    <s v="201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x v="3"/>
    <x v="3"/>
    <s v="Jan"/>
    <s v="201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x v="9"/>
    <x v="3"/>
    <s v="Nov"/>
    <s v="201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x v="6"/>
    <x v="0"/>
    <s v="Jun"/>
    <s v="201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9"/>
    <x v="0"/>
    <s v="Nov"/>
    <s v="2015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x v="0"/>
    <x v="0"/>
    <s v="Aug"/>
    <s v="201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x v="6"/>
    <x v="0"/>
    <s v="May"/>
    <s v="201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x v="1"/>
    <x v="0"/>
    <s v="Feb"/>
    <s v="201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x v="8"/>
    <x v="2"/>
    <s v="Oct"/>
    <s v="201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x v="0"/>
    <x v="3"/>
    <s v="Sep"/>
    <s v="2014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x v="1"/>
    <x v="0"/>
    <s v="Feb"/>
    <s v="2015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x v="7"/>
    <x v="2"/>
    <s v="Apr"/>
    <s v="201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x v="7"/>
    <x v="2"/>
    <s v="May"/>
    <s v="201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x v="10"/>
    <x v="0"/>
    <s v="Oct"/>
    <s v="201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x v="4"/>
    <x v="2"/>
    <s v="Jul"/>
    <s v="201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x v="5"/>
    <x v="3"/>
    <s v="Jul"/>
    <s v="201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x v="9"/>
    <x v="0"/>
    <s v="Nov"/>
    <s v="201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x v="7"/>
    <x v="2"/>
    <s v="Apr"/>
    <s v="201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x v="5"/>
    <x v="2"/>
    <s v="Jul"/>
    <s v="201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x v="4"/>
    <x v="3"/>
    <s v="Aug"/>
    <s v="201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10"/>
    <x v="3"/>
    <s v="Sep"/>
    <s v="201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x v="11"/>
    <x v="0"/>
    <s v="Jan"/>
    <s v="201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x v="6"/>
    <x v="3"/>
    <s v="May"/>
    <s v="201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x v="3"/>
    <x v="0"/>
    <s v="Nov"/>
    <s v="201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x v="9"/>
    <x v="0"/>
    <s v="Nov"/>
    <s v="2015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x v="2"/>
    <x v="0"/>
    <s v="Apr"/>
    <s v="20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x v="2"/>
    <x v="2"/>
    <s v="Apr"/>
    <s v="20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x v="4"/>
    <x v="3"/>
    <s v="Jul"/>
    <s v="2014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x v="2"/>
    <x v="1"/>
    <s v="Mar"/>
    <s v="20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7"/>
    <x v="2"/>
    <s v="May"/>
    <s v="2016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10"/>
    <x v="2"/>
    <s v="Aug"/>
    <s v="201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x v="7"/>
    <x v="2"/>
    <s v="Apr"/>
    <s v="201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4"/>
    <x v="3"/>
    <s v="Jul"/>
    <s v="2014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x v="11"/>
    <x v="3"/>
    <s v="Feb"/>
    <s v="201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6"/>
    <x v="2"/>
    <s v="May"/>
    <s v="201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x v="5"/>
    <x v="2"/>
    <s v="Jun"/>
    <s v="2016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x v="4"/>
    <x v="2"/>
    <s v="Jul"/>
    <s v="201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x v="0"/>
    <x v="3"/>
    <s v="Aug"/>
    <s v="2014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x v="4"/>
    <x v="2"/>
    <s v="Jul"/>
    <s v="20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x v="11"/>
    <x v="3"/>
    <s v="Jan"/>
    <s v="2015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7"/>
    <x v="0"/>
    <s v="Mar"/>
    <s v="2015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x v="4"/>
    <x v="3"/>
    <s v="Jul"/>
    <s v="2014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x v="5"/>
    <x v="2"/>
    <s v="Jul"/>
    <s v="201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x v="5"/>
    <x v="0"/>
    <s v="Jul"/>
    <s v="201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6"/>
    <x v="3"/>
    <s v="May"/>
    <s v="201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x v="9"/>
    <x v="3"/>
    <s v="Nov"/>
    <s v="201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1"/>
    <x v="2"/>
    <s v="Feb"/>
    <s v="201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6"/>
    <x v="2"/>
    <s v="May"/>
    <s v="201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x v="5"/>
    <x v="3"/>
    <s v="May"/>
    <s v="2014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x v="10"/>
    <x v="0"/>
    <s v="Aug"/>
    <s v="2015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x v="9"/>
    <x v="0"/>
    <s v="Nov"/>
    <s v="201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x v="2"/>
    <x v="2"/>
    <s v="Mar"/>
    <s v="2016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x v="5"/>
    <x v="0"/>
    <s v="May"/>
    <s v="201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9"/>
    <x v="0"/>
    <s v="Dec"/>
    <s v="201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x v="6"/>
    <x v="0"/>
    <s v="May"/>
    <s v="2015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x v="4"/>
    <x v="3"/>
    <s v="Jul"/>
    <s v="201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x v="1"/>
    <x v="0"/>
    <s v="Feb"/>
    <s v="201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3"/>
    <x v="3"/>
    <s v="Nov"/>
    <s v="201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x v="7"/>
    <x v="0"/>
    <s v="Apr"/>
    <s v="2015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2"/>
    <x v="0"/>
    <s v="Mar"/>
    <s v="2015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0"/>
    <x v="3"/>
    <s v="Aug"/>
    <s v="2014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x v="7"/>
    <x v="2"/>
    <s v="May"/>
    <s v="201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x v="2"/>
    <x v="1"/>
    <s v="Mar"/>
    <s v="2017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x v="10"/>
    <x v="3"/>
    <s v="Sep"/>
    <s v="2014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x v="1"/>
    <x v="0"/>
    <s v="Feb"/>
    <s v="2015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x v="8"/>
    <x v="3"/>
    <s v="Oct"/>
    <s v="201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x v="10"/>
    <x v="3"/>
    <s v="Oct"/>
    <s v="201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x v="1"/>
    <x v="2"/>
    <s v="Feb"/>
    <s v="201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x v="0"/>
    <x v="3"/>
    <s v="Aug"/>
    <s v="2014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x v="4"/>
    <x v="0"/>
    <s v="Jul"/>
    <s v="2015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x v="0"/>
    <x v="3"/>
    <s v="Sep"/>
    <s v="2014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9"/>
    <x v="3"/>
    <s v="Oct"/>
    <s v="2014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x v="11"/>
    <x v="3"/>
    <s v="Jan"/>
    <s v="2015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x v="6"/>
    <x v="0"/>
    <s v="May"/>
    <s v="201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x v="1"/>
    <x v="0"/>
    <s v="Feb"/>
    <s v="2015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x v="2"/>
    <x v="2"/>
    <s v="Mar"/>
    <s v="2016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x v="4"/>
    <x v="0"/>
    <s v="Jul"/>
    <s v="2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x v="10"/>
    <x v="3"/>
    <s v="Sep"/>
    <s v="2014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x v="10"/>
    <x v="3"/>
    <s v="Sep"/>
    <s v="201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x v="8"/>
    <x v="2"/>
    <s v="Oct"/>
    <s v="201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x v="2"/>
    <x v="2"/>
    <s v="Apr"/>
    <s v="20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2"/>
    <x v="0"/>
    <s v="Mar"/>
    <s v="2015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x v="10"/>
    <x v="3"/>
    <s v="Oct"/>
    <s v="201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11"/>
    <x v="3"/>
    <s v="Feb"/>
    <s v="2015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x v="2"/>
    <x v="2"/>
    <s v="Mar"/>
    <s v="201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x v="10"/>
    <x v="0"/>
    <s v="Aug"/>
    <s v="201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x v="5"/>
    <x v="0"/>
    <s v="Jul"/>
    <s v="201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x v="9"/>
    <x v="0"/>
    <s v="Dec"/>
    <s v="201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2"/>
    <x v="1"/>
    <s v="Feb"/>
    <s v="201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x v="5"/>
    <x v="3"/>
    <s v="Jun"/>
    <s v="2014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x v="3"/>
    <x v="0"/>
    <s v="Dec"/>
    <s v="201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x v="1"/>
    <x v="2"/>
    <s v="Feb"/>
    <s v="201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x v="9"/>
    <x v="3"/>
    <s v="Dec"/>
    <s v="201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x v="9"/>
    <x v="0"/>
    <s v="Dec"/>
    <s v="201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8"/>
    <x v="2"/>
    <s v="Oct"/>
    <s v="201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x v="7"/>
    <x v="0"/>
    <s v="Apr"/>
    <s v="2015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x v="8"/>
    <x v="3"/>
    <s v="Oct"/>
    <s v="2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4"/>
    <x v="3"/>
    <s v="Jul"/>
    <s v="201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x v="5"/>
    <x v="2"/>
    <s v="May"/>
    <s v="2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x v="10"/>
    <x v="3"/>
    <s v="Oct"/>
    <s v="201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x v="9"/>
    <x v="0"/>
    <s v="Dec"/>
    <s v="201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x v="5"/>
    <x v="0"/>
    <s v="Jul"/>
    <s v="2015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x v="0"/>
    <x v="2"/>
    <s v="Sep"/>
    <s v="201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x v="11"/>
    <x v="3"/>
    <s v="Jan"/>
    <s v="201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x v="3"/>
    <x v="3"/>
    <s v="Nov"/>
    <s v="201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x v="7"/>
    <x v="0"/>
    <s v="Apr"/>
    <s v="201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x v="0"/>
    <x v="3"/>
    <s v="Aug"/>
    <s v="201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8"/>
    <x v="3"/>
    <s v="Oct"/>
    <s v="2014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x v="11"/>
    <x v="3"/>
    <s v="Jan"/>
    <s v="2015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7"/>
    <x v="2"/>
    <s v="Apr"/>
    <s v="2016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x v="4"/>
    <x v="0"/>
    <s v="Jul"/>
    <s v="20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x v="8"/>
    <x v="3"/>
    <s v="Oct"/>
    <s v="201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x v="5"/>
    <x v="3"/>
    <s v="May"/>
    <s v="201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10"/>
    <x v="3"/>
    <s v="Oct"/>
    <s v="2014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x v="9"/>
    <x v="3"/>
    <s v="Nov"/>
    <s v="201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x v="10"/>
    <x v="2"/>
    <s v="Oct"/>
    <s v="2016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x v="5"/>
    <x v="3"/>
    <s v="Jun"/>
    <s v="201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x v="4"/>
    <x v="2"/>
    <s v="Jul"/>
    <s v="201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3"/>
    <x v="0"/>
    <s v="Nov"/>
    <s v="2015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x v="7"/>
    <x v="2"/>
    <s v="Apr"/>
    <s v="2016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10"/>
    <x v="3"/>
    <s v="Sep"/>
    <s v="2014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x v="5"/>
    <x v="3"/>
    <s v="Jun"/>
    <s v="2014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x v="2"/>
    <x v="2"/>
    <s v="Apr"/>
    <s v="201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4"/>
    <x v="2"/>
    <s v="Jul"/>
    <s v="2016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x v="5"/>
    <x v="3"/>
    <s v="Jun"/>
    <s v="20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x v="7"/>
    <x v="0"/>
    <s v="Apr"/>
    <s v="2015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x v="0"/>
    <x v="3"/>
    <s v="Aug"/>
    <s v="201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x v="6"/>
    <x v="2"/>
    <s v="May"/>
    <s v="2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10"/>
    <x v="0"/>
    <s v="Sep"/>
    <s v="201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x v="11"/>
    <x v="2"/>
    <s v="Jan"/>
    <s v="201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1"/>
    <x v="0"/>
    <s v="Feb"/>
    <s v="2015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x v="1"/>
    <x v="0"/>
    <s v="Mar"/>
    <s v="2015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x v="3"/>
    <x v="2"/>
    <s v="Dec"/>
    <s v="201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x v="4"/>
    <x v="3"/>
    <s v="Aug"/>
    <s v="2014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x v="7"/>
    <x v="0"/>
    <s v="May"/>
    <s v="20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x v="9"/>
    <x v="0"/>
    <s v="Nov"/>
    <s v="20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5"/>
    <x v="3"/>
    <s v="Jun"/>
    <s v="20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x v="8"/>
    <x v="3"/>
    <s v="Oct"/>
    <s v="201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x v="3"/>
    <x v="2"/>
    <s v="Dec"/>
    <s v="20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x v="11"/>
    <x v="2"/>
    <s v="Jan"/>
    <s v="20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x v="5"/>
    <x v="2"/>
    <s v="Jun"/>
    <s v="2016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x v="5"/>
    <x v="2"/>
    <s v="Jun"/>
    <s v="20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2"/>
    <x v="0"/>
    <s v="Mar"/>
    <s v="201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x v="9"/>
    <x v="0"/>
    <s v="Nov"/>
    <s v="201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x v="11"/>
    <x v="0"/>
    <s v="Jan"/>
    <s v="201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x v="8"/>
    <x v="2"/>
    <s v="Oct"/>
    <s v="201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x v="2"/>
    <x v="0"/>
    <s v="Mar"/>
    <s v="201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x v="9"/>
    <x v="0"/>
    <s v="Nov"/>
    <s v="2015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x v="4"/>
    <x v="2"/>
    <s v="Jul"/>
    <s v="201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x v="11"/>
    <x v="3"/>
    <s v="Jan"/>
    <s v="2015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x v="6"/>
    <x v="0"/>
    <s v="May"/>
    <s v="201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0"/>
    <x v="0"/>
    <s v="Aug"/>
    <s v="201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x v="11"/>
    <x v="3"/>
    <s v="Jan"/>
    <s v="2015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x v="2"/>
    <x v="0"/>
    <s v="Apr"/>
    <s v="201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x v="4"/>
    <x v="0"/>
    <s v="Aug"/>
    <s v="2015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x v="8"/>
    <x v="3"/>
    <s v="Oct"/>
    <s v="201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x v="3"/>
    <x v="2"/>
    <s v="Dec"/>
    <s v="201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x v="1"/>
    <x v="1"/>
    <s v="Feb"/>
    <s v="201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x v="11"/>
    <x v="0"/>
    <s v="Jan"/>
    <s v="2016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x v="5"/>
    <x v="2"/>
    <s v="Jun"/>
    <s v="201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x v="0"/>
    <x v="2"/>
    <s v="Sep"/>
    <s v="2016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x v="9"/>
    <x v="3"/>
    <s v="Oct"/>
    <s v="20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x v="11"/>
    <x v="2"/>
    <s v="Jan"/>
    <s v="2017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6"/>
    <x v="2"/>
    <s v="May"/>
    <s v="201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x v="0"/>
    <x v="0"/>
    <s v="Aug"/>
    <s v="201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8"/>
    <x v="2"/>
    <s v="Oct"/>
    <s v="201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3"/>
    <x v="2"/>
    <s v="Dec"/>
    <s v="201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2"/>
    <x v="0"/>
    <s v="Apr"/>
    <s v="201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x v="8"/>
    <x v="3"/>
    <s v="Sep"/>
    <s v="201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x v="2"/>
    <x v="1"/>
    <s v="Mar"/>
    <s v="201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x v="9"/>
    <x v="0"/>
    <s v="Nov"/>
    <s v="201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5"/>
    <x v="2"/>
    <s v="Jul"/>
    <s v="2016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1"/>
    <x v="0"/>
    <s v="Feb"/>
    <s v="2015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x v="1"/>
    <x v="2"/>
    <s v="Feb"/>
    <s v="201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x v="11"/>
    <x v="0"/>
    <s v="Jan"/>
    <s v="2016"/>
    <d v="2016-01-08T06:34:00"/>
  </r>
  <r>
    <m/>
    <m/>
    <m/>
    <m/>
    <m/>
    <x v="4"/>
    <x v="21"/>
    <m/>
    <m/>
    <m/>
    <m/>
    <m/>
    <m/>
    <m/>
    <m/>
    <m/>
    <x v="9"/>
    <m/>
    <m/>
    <x v="12"/>
    <x v="9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x v="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s v="Aug"/>
    <x v="0"/>
    <s v="Oct"/>
    <s v="2016"/>
    <d v="2016-10-10T10:21:47"/>
    <m/>
    <m/>
    <m/>
    <m/>
    <m/>
  </r>
  <r>
    <n v="2960"/>
    <s v="Lynnewood Hall Restoration (Canceled)"/>
    <s v="Built in the late 1800's, this 70K sq. feet estate has fallen into disrepair.  Seeking to buy and convert to useful space"/>
    <n v="30000000"/>
    <x v="0"/>
    <n v="0"/>
    <x v="0"/>
    <s v="US"/>
    <s v="USD"/>
    <n v="1410459023"/>
    <n v="1407867023"/>
    <b v="0"/>
    <n v="0"/>
    <b v="0"/>
    <s v="theater/spaces"/>
    <n v="0"/>
    <n v="0"/>
    <s v="theater"/>
    <s v="spaces"/>
    <d v="2014-08-12T18:10:23"/>
    <s v="Aug"/>
    <x v="1"/>
    <s v="Sep"/>
    <s v="2014"/>
    <d v="2014-09-11T18:10:23"/>
    <m/>
    <m/>
    <m/>
    <m/>
    <m/>
  </r>
  <r>
    <n v="1460"/>
    <s v="KJV2015 (Canceled)"/>
    <s v="KJV2015 Easier to understand for our kids and family not leaving out one verse or changing a meaning one bit."/>
    <n v="25000000"/>
    <x v="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s v="Oct"/>
    <x v="1"/>
    <s v="Nov"/>
    <s v="2014"/>
    <d v="2014-11-30T23:45:00"/>
    <m/>
    <m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x v="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s v="Aug"/>
    <x v="0"/>
    <s v="Oct"/>
    <s v="2016"/>
    <d v="2016-10-13T00:50:30"/>
    <m/>
    <m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x v="0"/>
    <n v="1100"/>
    <x v="1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s v="Aug"/>
    <x v="2"/>
    <s v="Sep"/>
    <s v="2015"/>
    <d v="2015-09-24T19:09:25"/>
    <m/>
    <m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s v="May"/>
    <x v="2"/>
    <s v="Jul"/>
    <s v="2015"/>
    <d v="2015-07-10T05:38:46"/>
    <m/>
    <m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x v="0"/>
    <n v="0"/>
    <x v="1"/>
    <s v="US"/>
    <s v="USD"/>
    <n v="1453538752"/>
    <n v="1450946752"/>
    <b v="0"/>
    <n v="0"/>
    <b v="0"/>
    <s v="theater/spaces"/>
    <n v="0"/>
    <n v="0"/>
    <s v="theater"/>
    <s v="spaces"/>
    <d v="2015-12-24T08:45:52"/>
    <s v="Dec"/>
    <x v="2"/>
    <s v="Jan"/>
    <s v="2016"/>
    <d v="2016-01-23T08:45:52"/>
    <m/>
    <m/>
    <m/>
    <m/>
    <m/>
  </r>
  <r>
    <n v="3196"/>
    <s v="Our Modern Lives"/>
    <s v="Help five college students as they journey to bring their groundbreaking new musical &quot;Our Modern Lives&quot; to Broadway!"/>
    <n v="3000000"/>
    <x v="0"/>
    <n v="1800"/>
    <x v="1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s v="Jun"/>
    <x v="2"/>
    <s v="Aug"/>
    <s v="2015"/>
    <d v="2015-08-01T14:00:00"/>
    <m/>
    <m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x v="0"/>
    <n v="645"/>
    <x v="1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s v="Apr"/>
    <x v="2"/>
    <s v="Jun"/>
    <s v="2015"/>
    <d v="2015-06-14T19:19:00"/>
    <m/>
    <m/>
    <m/>
    <m/>
    <m/>
  </r>
  <r>
    <n v="619"/>
    <s v="Big Data (Canceled)"/>
    <s v="Big Data Sets for researchers interested in improving the quality of life."/>
    <n v="2500000"/>
    <x v="0"/>
    <n v="1"/>
    <x v="0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s v="Sep"/>
    <x v="1"/>
    <s v="Nov"/>
    <s v="2014"/>
    <d v="2014-11-25T16:36:30"/>
    <m/>
    <m/>
    <m/>
    <m/>
    <m/>
  </r>
  <r>
    <n v="163"/>
    <s v="UNDIVIDED (Working Title)"/>
    <s v="Over 2.5 million Black men registered for the draft in World War II. _x000a_This will be the most comprehensive portrayal EVER of US. THEN."/>
    <n v="2000000"/>
    <x v="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s v="Aug"/>
    <x v="2"/>
    <s v="Oct"/>
    <s v="2015"/>
    <d v="2015-10-01T00:00:00"/>
    <m/>
    <m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x v="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s v="May"/>
    <x v="2"/>
    <s v="Jul"/>
    <s v="2015"/>
    <d v="2015-07-10T16:05:32"/>
    <m/>
    <m/>
    <m/>
    <m/>
    <m/>
  </r>
  <r>
    <n v="3080"/>
    <s v="Global Community Theater One."/>
    <s v="Sustainable, fire-proof, carbon-negative, and all-season recreation of the Globe Theater made famous by Shakespeare, with gardens."/>
    <n v="2000000"/>
    <x v="0"/>
    <n v="376"/>
    <x v="1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s v="Oct"/>
    <x v="1"/>
    <s v="Dec"/>
    <s v="2014"/>
    <d v="2014-12-27T01:40:44"/>
    <m/>
    <m/>
    <m/>
    <m/>
    <m/>
  </r>
  <r>
    <n v="223"/>
    <s v="The Pass"/>
    <s v="An old man, a U.S Marine Corps veteran remembers his combat experience in the battle of Toktong Pass 1950, during the Korean War."/>
    <n v="1500000"/>
    <x v="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s v="Apr"/>
    <x v="0"/>
    <s v="May"/>
    <s v="2016"/>
    <d v="2016-05-22T01:05:00"/>
    <m/>
    <m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s v="Dec"/>
    <x v="2"/>
    <s v="Jan"/>
    <s v="2016"/>
    <d v="2016-01-02T23:00:51"/>
    <m/>
    <m/>
    <m/>
    <m/>
    <m/>
  </r>
  <r>
    <n v="3125"/>
    <s v="N/A (Canceled)"/>
    <s v="N/A"/>
    <n v="1500000"/>
    <x v="0"/>
    <n v="0"/>
    <x v="0"/>
    <s v="US"/>
    <s v="USD"/>
    <n v="1452142672"/>
    <n v="1449550672"/>
    <b v="0"/>
    <n v="0"/>
    <b v="0"/>
    <s v="theater/spaces"/>
    <n v="0"/>
    <n v="0"/>
    <s v="theater"/>
    <s v="spaces"/>
    <d v="2015-12-08T04:57:52"/>
    <s v="Dec"/>
    <x v="2"/>
    <s v="Jan"/>
    <s v="2016"/>
    <d v="2016-01-07T04:57:52"/>
    <m/>
    <m/>
    <m/>
    <m/>
    <m/>
  </r>
  <r>
    <n v="155"/>
    <s v="The Last Armada (Canceled)"/>
    <s v="While a shadow of peace was on the horizon,humankind was being threatened by its past.Whispers of threat was being heard from the North"/>
    <n v="1350000"/>
    <x v="0"/>
    <n v="81"/>
    <x v="0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s v="Jun"/>
    <x v="2"/>
    <s v="Jul"/>
    <s v="2015"/>
    <d v="2015-07-23T13:25:35"/>
    <m/>
    <m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x v="0"/>
    <n v="11226"/>
    <x v="1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s v="Feb"/>
    <x v="2"/>
    <s v="Mar"/>
    <s v="2015"/>
    <d v="2015-03-22T16:07:15"/>
    <m/>
    <m/>
    <m/>
    <m/>
    <m/>
  </r>
  <r>
    <n v="3120"/>
    <s v="Subtropisch zwemparadijs Tropicana"/>
    <s v="Wij willen Tropicana het subtropisch zwemparadijs van Rotterdam op een nieuwe locatie gaan bouwen."/>
    <n v="1300000"/>
    <x v="0"/>
    <n v="128"/>
    <x v="1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s v="Mar"/>
    <x v="0"/>
    <s v="May"/>
    <s v="2016"/>
    <d v="2016-05-05T21:36:36"/>
    <m/>
    <m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0"/>
    <n v="17"/>
    <x v="1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s v="Sep"/>
    <x v="1"/>
    <s v="Oct"/>
    <s v="2014"/>
    <d v="2014-10-17T19:00:32"/>
    <m/>
    <m/>
    <m/>
    <m/>
    <m/>
  </r>
  <r>
    <n v="639"/>
    <s v="Kids Educational Social Media Site (Canceled)"/>
    <s v="Development of a Safe and Educational Social Media site for kids."/>
    <n v="1000000"/>
    <x v="0"/>
    <n v="1"/>
    <x v="0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s v="Aug"/>
    <x v="1"/>
    <s v="Oct"/>
    <s v="2014"/>
    <d v="2014-10-13T13:59:55"/>
    <m/>
    <m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s v="Nov"/>
    <x v="0"/>
    <s v="Dec"/>
    <s v="2016"/>
    <d v="2016-12-21T07:59:00"/>
    <m/>
    <m/>
    <m/>
    <m/>
    <m/>
  </r>
  <r>
    <n v="3061"/>
    <s v="Help Save Parkway Cinemas!"/>
    <s v="Save a historic Local theater."/>
    <n v="1000000"/>
    <x v="0"/>
    <n v="0"/>
    <x v="1"/>
    <s v="US"/>
    <s v="USD"/>
    <n v="1407955748"/>
    <n v="1405363748"/>
    <b v="0"/>
    <n v="0"/>
    <b v="0"/>
    <s v="theater/spaces"/>
    <n v="0"/>
    <n v="0"/>
    <s v="theater"/>
    <s v="spaces"/>
    <d v="2014-07-14T18:49:08"/>
    <s v="Jul"/>
    <x v="1"/>
    <s v="Aug"/>
    <s v="2014"/>
    <d v="2014-08-13T18:49:08"/>
    <m/>
    <m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x v="0"/>
    <n v="2103"/>
    <x v="1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s v="Aug"/>
    <x v="2"/>
    <s v="Sep"/>
    <s v="2015"/>
    <d v="2015-09-20T04:21:31"/>
    <m/>
    <m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0"/>
    <n v="2"/>
    <x v="1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s v="Mar"/>
    <x v="0"/>
    <s v="May"/>
    <s v="2016"/>
    <d v="2016-05-05T17:00:00"/>
    <m/>
    <m/>
    <m/>
    <m/>
    <m/>
  </r>
  <r>
    <n v="1105"/>
    <s v="Nightmare Zombies"/>
    <s v="Nightmare Zombies is the first Oculus Rift Only immersive zombie simulator in the Post-Apocalypse urban environment of New York City."/>
    <n v="900000"/>
    <x v="0"/>
    <n v="1431"/>
    <x v="1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s v="Feb"/>
    <x v="1"/>
    <s v="Mar"/>
    <s v="2014"/>
    <d v="2014-03-24T02:15:27"/>
    <m/>
    <m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x v="0"/>
    <n v="19824"/>
    <x v="0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s v="Jan"/>
    <x v="3"/>
    <s v="Mar"/>
    <s v="2017"/>
    <d v="2017-03-15T00:26:00"/>
    <m/>
    <m/>
    <m/>
    <m/>
    <m/>
  </r>
  <r>
    <n v="2373"/>
    <s v="Cykelauktion.com (Canceled)"/>
    <s v="We want to create a safe marketplace for buying and selling bicycles."/>
    <n v="850000"/>
    <x v="0"/>
    <n v="50"/>
    <x v="0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s v="Jul"/>
    <x v="2"/>
    <s v="Aug"/>
    <s v="2015"/>
    <d v="2015-08-29T15:53:44"/>
    <m/>
    <m/>
    <m/>
    <m/>
    <m/>
  </r>
  <r>
    <n v="3124"/>
    <s v="Theater &amp; Arts &amp; Day Care (Canceled)"/>
    <s v="A place where kids/ teens' dreams come true, and one finds there home without sparkly red shoes!"/>
    <n v="800000"/>
    <x v="0"/>
    <n v="26"/>
    <x v="0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s v="Dec"/>
    <x v="1"/>
    <s v="Feb"/>
    <s v="2015"/>
    <d v="2015-02-02T18:43:21"/>
    <m/>
    <m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0"/>
    <n v="50"/>
    <x v="1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s v="May"/>
    <x v="1"/>
    <s v="Jun"/>
    <s v="2014"/>
    <d v="2014-06-01T22:37:19"/>
    <m/>
    <m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n v="0"/>
    <x v="0"/>
    <s v="AU"/>
    <s v="AUD"/>
    <n v="1420352264"/>
    <n v="1416896264"/>
    <b v="0"/>
    <n v="0"/>
    <b v="0"/>
    <s v="technology/web"/>
    <n v="0"/>
    <n v="0"/>
    <s v="technology"/>
    <s v="web"/>
    <d v="2014-11-25T06:17:44"/>
    <s v="Nov"/>
    <x v="1"/>
    <s v="Jan"/>
    <s v="2015"/>
    <d v="2015-01-04T06:17:44"/>
    <m/>
    <m/>
    <m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0"/>
    <n v="10"/>
    <x v="0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s v="May"/>
    <x v="0"/>
    <s v="Jul"/>
    <s v="2016"/>
    <d v="2016-07-03T10:25:45"/>
    <m/>
    <m/>
    <m/>
    <m/>
    <m/>
  </r>
  <r>
    <n v="178"/>
    <s v="El viaje de LucÃ­a"/>
    <s v="El viaje de LucÃ­a es un largometraje de ficciÃ³n con temÃ¡tica sobre el cÃ¡ncer infantil."/>
    <n v="500000"/>
    <x v="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s v="Oct"/>
    <x v="2"/>
    <s v="Nov"/>
    <s v="2015"/>
    <d v="2015-11-26T23:55:45"/>
    <m/>
    <m/>
    <m/>
    <m/>
    <m/>
  </r>
  <r>
    <n v="189"/>
    <s v="A GOOD MAN'S DECISION"/>
    <s v="Jack Barlow's wife and daughter shot in cold blood at a gun confiscation station in Texas, he sets out to save his family &amp; neighbors."/>
    <n v="500000"/>
    <x v="0"/>
    <n v="345"/>
    <x v="1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s v="Jul"/>
    <x v="0"/>
    <s v="Sep"/>
    <s v="2016"/>
    <d v="2016-09-03T16:34:37"/>
    <m/>
    <m/>
    <m/>
    <m/>
    <m/>
  </r>
  <r>
    <n v="686"/>
    <s v="Vivi di Cuore - Heart Rate Watch"/>
    <s v="La tua giornata sportiva monitorata nel tuo polso??!!!_x000a_Rendiamolo possibile... VIVI DI CUORE --- All MADE in ITALY"/>
    <n v="500000"/>
    <x v="0"/>
    <n v="0"/>
    <x v="1"/>
    <s v="IT"/>
    <s v="EUR"/>
    <n v="1438618170"/>
    <n v="1436026170"/>
    <b v="0"/>
    <n v="0"/>
    <b v="0"/>
    <s v="technology/wearables"/>
    <n v="0"/>
    <n v="0"/>
    <s v="technology"/>
    <s v="wearables"/>
    <d v="2015-07-04T16:09:30"/>
    <s v="Jul"/>
    <x v="2"/>
    <s v="Aug"/>
    <s v="2015"/>
    <d v="2015-08-03T16:09:30"/>
    <m/>
    <m/>
    <m/>
    <m/>
    <m/>
  </r>
  <r>
    <n v="1095"/>
    <s v="Project Snowstorm"/>
    <s v="MMORPG with Real-Time Pet Battles, Expansive 3D World and Ranked Individual &amp; Guild PvP arenas all on your mobile device!"/>
    <n v="500000"/>
    <x v="0"/>
    <n v="25174"/>
    <x v="1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s v="Jul"/>
    <x v="4"/>
    <s v="Aug"/>
    <s v="2013"/>
    <d v="2013-08-30T12:53:40"/>
    <m/>
    <m/>
    <m/>
    <m/>
    <m/>
  </r>
  <r>
    <n v="1116"/>
    <s v="Quest Remnants of Chaos"/>
    <s v="A medieval, post apocolyptic, Online, MMORPG. Class morphing, character customization game."/>
    <n v="500000"/>
    <x v="0"/>
    <n v="178.52"/>
    <x v="1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s v="Apr"/>
    <x v="5"/>
    <s v="Jun"/>
    <s v="2012"/>
    <d v="2012-06-09T20:20:08"/>
    <m/>
    <m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n v="0"/>
    <x v="0"/>
    <s v="US"/>
    <s v="USD"/>
    <n v="1298589630"/>
    <n v="1295997630"/>
    <b v="0"/>
    <n v="0"/>
    <b v="0"/>
    <s v="music/world music"/>
    <n v="0"/>
    <n v="0"/>
    <s v="music"/>
    <s v="world music"/>
    <d v="2011-01-25T23:20:30"/>
    <s v="Jan"/>
    <x v="6"/>
    <s v="Feb"/>
    <s v="2011"/>
    <d v="2011-02-24T23:20:30"/>
    <m/>
    <m/>
    <m/>
    <m/>
    <m/>
  </r>
  <r>
    <n v="1447"/>
    <s v="Indian Language Dictionary"/>
    <s v="I'm creating a dictionary of multiple Indian languages."/>
    <n v="500000"/>
    <x v="0"/>
    <n v="75"/>
    <x v="1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s v="Jun"/>
    <x v="0"/>
    <s v="Jul"/>
    <s v="2016"/>
    <d v="2016-07-08T17:32:14"/>
    <m/>
    <m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0"/>
    <n v="560"/>
    <x v="1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s v="Dec"/>
    <x v="5"/>
    <s v="Jan"/>
    <s v="2013"/>
    <d v="2013-01-11T20:00:24"/>
    <m/>
    <m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s v="Jun"/>
    <x v="0"/>
    <s v="Jul"/>
    <s v="2016"/>
    <d v="2016-07-15T06:57:00"/>
    <m/>
    <m/>
    <m/>
    <m/>
    <m/>
  </r>
  <r>
    <n v="2646"/>
    <s v="SpaceVR: Your Ticket to Space (Canceled)"/>
    <s v="We're a small group with a big mission: making it possible for everyone to explore space using the power of virtual reality."/>
    <n v="500000"/>
    <x v="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s v="Aug"/>
    <x v="2"/>
    <s v="Sep"/>
    <s v="2015"/>
    <d v="2015-09-09T07:31:09"/>
    <m/>
    <m/>
    <m/>
    <m/>
    <m/>
  </r>
  <r>
    <n v="2948"/>
    <s v="Xenu's Space Opera"/>
    <s v="The Space Opera is an action packed reenactment of Xenu's story, a sacred teaching thats considered a secret of the Scientology church"/>
    <n v="500000"/>
    <x v="0"/>
    <n v="24"/>
    <x v="1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s v="Apr"/>
    <x v="2"/>
    <s v="Jun"/>
    <s v="2015"/>
    <d v="2015-06-02T15:34:53"/>
    <m/>
    <m/>
    <m/>
    <m/>
    <m/>
  </r>
  <r>
    <n v="3118"/>
    <s v="Garden Eden, theatre, meeting, culture, music, art"/>
    <s v="a magical place for all kind of people, like a fairytaile in all colours"/>
    <n v="500000"/>
    <x v="0"/>
    <n v="1550"/>
    <x v="1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s v="Jun"/>
    <x v="0"/>
    <s v="Jul"/>
    <s v="2016"/>
    <d v="2016-07-02T15:35:23"/>
    <m/>
    <m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n v="0"/>
    <x v="0"/>
    <s v="SE"/>
    <s v="SEK"/>
    <n v="1439318228"/>
    <n v="1436812628"/>
    <b v="0"/>
    <n v="0"/>
    <b v="0"/>
    <s v="technology/web"/>
    <n v="0"/>
    <n v="0"/>
    <s v="technology"/>
    <s v="web"/>
    <d v="2015-07-13T18:37:08"/>
    <s v="Jul"/>
    <x v="2"/>
    <s v="Aug"/>
    <s v="2015"/>
    <d v="2015-08-11T18:37:08"/>
    <m/>
    <m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0"/>
    <n v="6019"/>
    <x v="0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s v="Nov"/>
    <x v="0"/>
    <s v="Dec"/>
    <s v="2016"/>
    <d v="2016-12-23T17:58:57"/>
    <m/>
    <m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x v="0"/>
    <n v="90"/>
    <x v="0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s v="Jan"/>
    <x v="0"/>
    <s v="Mar"/>
    <s v="2016"/>
    <d v="2016-03-14T23:00:00"/>
    <m/>
    <m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x v="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s v="Oct"/>
    <x v="4"/>
    <s v="Nov"/>
    <s v="2013"/>
    <d v="2013-11-15T04:00:00"/>
    <m/>
    <m/>
    <m/>
    <m/>
    <m/>
  </r>
  <r>
    <n v="2953"/>
    <s v="Pueblo Underground Theater (Canceled)"/>
    <s v="I want to purchase the former Bread Of Life Church and convert it into a multipurpose theater space for local talent."/>
    <n v="400000"/>
    <x v="0"/>
    <n v="605"/>
    <x v="0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s v="Sep"/>
    <x v="2"/>
    <s v="Oct"/>
    <s v="2015"/>
    <d v="2015-10-08T19:00:21"/>
    <m/>
    <m/>
    <m/>
    <m/>
    <m/>
  </r>
  <r>
    <n v="1917"/>
    <s v="Chronovisor:The MOST innovative watch for night time reading"/>
    <s v="Let's build a legendary brand altogether"/>
    <n v="390000"/>
    <x v="0"/>
    <n v="205025"/>
    <x v="1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s v="Jan"/>
    <x v="3"/>
    <s v="Feb"/>
    <s v="2017"/>
    <d v="2017-02-10T06:28:53"/>
    <m/>
    <m/>
    <m/>
    <m/>
    <m/>
  </r>
  <r>
    <n v="2147"/>
    <s v="Johnny Rocketfingers 3"/>
    <s v="A Point and Click Adventure on Steroids."/>
    <n v="390000"/>
    <x v="0"/>
    <n v="2716"/>
    <x v="1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s v="Oct"/>
    <x v="1"/>
    <s v="Nov"/>
    <s v="2014"/>
    <d v="2014-11-16T08:05:48"/>
    <m/>
    <m/>
    <m/>
    <m/>
    <m/>
  </r>
  <r>
    <n v="152"/>
    <s v="The Great Dark (Canceled)"/>
    <s v="The Great Dark is a journey through the unimaginable...and un foreseeable..."/>
    <n v="380000"/>
    <x v="0"/>
    <n v="30"/>
    <x v="0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s v="Aug"/>
    <x v="1"/>
    <s v="Sep"/>
    <s v="2014"/>
    <d v="2014-09-23T01:51:40"/>
    <m/>
    <m/>
    <m/>
    <m/>
    <m/>
  </r>
  <r>
    <n v="3885"/>
    <s v="THE SESSIONS - The Beatles at Abbey Road Studios (Canceled)"/>
    <s v="A LIVE musical spectacular theatrical experience of The Beatles recording sessions at Abbey Road Studios."/>
    <n v="375000"/>
    <x v="0"/>
    <n v="0"/>
    <x v="0"/>
    <s v="US"/>
    <s v="USD"/>
    <n v="1462834191"/>
    <n v="1460242191"/>
    <b v="0"/>
    <n v="0"/>
    <b v="0"/>
    <s v="theater/musical"/>
    <n v="0"/>
    <n v="0"/>
    <s v="theater"/>
    <s v="musical"/>
    <d v="2016-04-09T22:49:51"/>
    <s v="Apr"/>
    <x v="0"/>
    <s v="May"/>
    <s v="2016"/>
    <d v="2016-05-09T22:49:51"/>
    <m/>
    <m/>
    <m/>
    <m/>
    <m/>
  </r>
  <r>
    <n v="2153"/>
    <s v="It's The GOD Complex"/>
    <s v="Crowdfunding the Gamers Way. An online game with real world consequences.Do you dare to play? Can you turn the world around?"/>
    <n v="372625"/>
    <x v="0"/>
    <n v="34"/>
    <x v="1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s v="Dec"/>
    <x v="1"/>
    <s v="Jan"/>
    <s v="2015"/>
    <d v="2015-01-10T07:59:00"/>
    <m/>
    <m/>
    <m/>
    <m/>
    <m/>
  </r>
  <r>
    <n v="233"/>
    <s v="Area 4 - The Film"/>
    <s v="â€œArea 4â€ revolves around Frank Hammond, a counselor at a high school, who discovers the scandals that took place."/>
    <n v="350000"/>
    <x v="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s v="Aug"/>
    <x v="0"/>
    <s v="Sep"/>
    <s v="2016"/>
    <d v="2016-09-29T21:52:52"/>
    <m/>
    <m/>
    <m/>
    <m/>
    <m/>
  </r>
  <r>
    <n v="3066"/>
    <s v="Gold Coast Wake Park"/>
    <s v="Our mission is to offer an innovative family watersports attraction that is fun, safe, economical and a leader in its field."/>
    <n v="350000"/>
    <x v="0"/>
    <n v="41950"/>
    <x v="1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s v="Jun"/>
    <x v="0"/>
    <s v="Jul"/>
    <s v="2016"/>
    <d v="2016-07-10T05:28:57"/>
    <m/>
    <m/>
    <m/>
    <m/>
    <m/>
  </r>
  <r>
    <n v="684"/>
    <s v="Arcus Motion Analyzer | The Versatile Smart Ring"/>
    <s v="Arcus gives your fingers super powers."/>
    <n v="320000"/>
    <x v="0"/>
    <n v="23948"/>
    <x v="1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s v="Jun"/>
    <x v="1"/>
    <s v="Jul"/>
    <s v="2014"/>
    <d v="2014-07-25T03:00:00"/>
    <m/>
    <m/>
    <m/>
    <m/>
    <m/>
  </r>
  <r>
    <n v="204"/>
    <s v="WHERE IS DANIEL? The feature film"/>
    <s v="A feature film based on the true story of Bruce and Denise Morcombe and their battle for justice for their missing son Daniel."/>
    <n v="300000"/>
    <x v="0"/>
    <n v="152165"/>
    <x v="1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s v="Jul"/>
    <x v="0"/>
    <s v="Aug"/>
    <s v="2016"/>
    <d v="2016-08-04T14:00:03"/>
    <m/>
    <m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0"/>
    <n v="16984"/>
    <x v="1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s v="Aug"/>
    <x v="0"/>
    <s v="Sep"/>
    <s v="2016"/>
    <d v="2016-09-13T07:05:00"/>
    <m/>
    <m/>
    <m/>
    <m/>
    <m/>
  </r>
  <r>
    <n v="1515"/>
    <s v="Eyes as Big as Plates"/>
    <s v="Eyes as Big as Plates - The book! Featuring over 50 portraits, field notes and behind the scenes stories from seniors around the world."/>
    <n v="300000"/>
    <x v="0"/>
    <n v="471567"/>
    <x v="2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s v="Feb"/>
    <x v="0"/>
    <s v="Mar"/>
    <s v="2016"/>
    <d v="2016-03-16T05:04:57"/>
    <m/>
    <m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s v="Mar"/>
    <x v="3"/>
    <s v="Apr"/>
    <s v="2017"/>
    <d v="2017-04-01T00:40:11"/>
    <m/>
    <m/>
    <m/>
    <m/>
    <m/>
  </r>
  <r>
    <n v="2158"/>
    <s v="PerfectGolf"/>
    <s v="A next generation golf game with a course designer and a massively multiplayer online tour. Join the fun and help us create it"/>
    <n v="300000"/>
    <x v="0"/>
    <n v="19770.11"/>
    <x v="1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s v="Dec"/>
    <x v="5"/>
    <s v="Feb"/>
    <s v="2013"/>
    <d v="2013-02-04T20:29:34"/>
    <m/>
    <m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0"/>
    <n v="5233"/>
    <x v="0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s v="Nov"/>
    <x v="2"/>
    <s v="Dec"/>
    <s v="2015"/>
    <d v="2015-12-17T19:20:09"/>
    <m/>
    <m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x v="0"/>
    <n v="500784.27"/>
    <x v="2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s v="Apr"/>
    <x v="4"/>
    <s v="May"/>
    <s v="2013"/>
    <d v="2013-05-31T12:00:00"/>
    <m/>
    <m/>
    <m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x v="0"/>
    <n v="140"/>
    <x v="0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s v="Apr"/>
    <x v="2"/>
    <s v="Jun"/>
    <s v="2015"/>
    <d v="2015-06-18T13:13:11"/>
    <m/>
    <m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x v="0"/>
    <n v="1"/>
    <x v="1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s v="Mar"/>
    <x v="0"/>
    <s v="May"/>
    <s v="2016"/>
    <d v="2016-05-03T16:41:56"/>
    <m/>
    <m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x v="0"/>
    <n v="57197"/>
    <x v="0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s v="Oct"/>
    <x v="2"/>
    <s v="Nov"/>
    <s v="2015"/>
    <d v="2015-11-21T17:12:15"/>
    <m/>
    <m/>
    <m/>
    <m/>
    <m/>
  </r>
  <r>
    <n v="1121"/>
    <s v="Pwincess"/>
    <s v="An action packed, side scrolling, platform jumping, laser shooting ADVENTURE that will be fun for everyone."/>
    <n v="250000"/>
    <x v="0"/>
    <n v="29"/>
    <x v="1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s v="Feb"/>
    <x v="0"/>
    <s v="Mar"/>
    <s v="2016"/>
    <d v="2016-03-13T21:25:16"/>
    <m/>
    <m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x v="0"/>
    <n v="80070"/>
    <x v="0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s v="Oct"/>
    <x v="0"/>
    <s v="Nov"/>
    <s v="2016"/>
    <d v="2016-11-30T20:15:19"/>
    <m/>
    <m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x v="0"/>
    <n v="3417"/>
    <x v="0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s v="Jul"/>
    <x v="0"/>
    <s v="Aug"/>
    <s v="2016"/>
    <d v="2016-08-17T12:05:54"/>
    <m/>
    <m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x v="0"/>
    <n v="0"/>
    <x v="1"/>
    <s v="GB"/>
    <s v="GBP"/>
    <n v="1422256341"/>
    <n v="1419664341"/>
    <b v="0"/>
    <n v="0"/>
    <b v="0"/>
    <s v="games/mobile games"/>
    <n v="0"/>
    <n v="0"/>
    <s v="games"/>
    <s v="mobile games"/>
    <d v="2014-12-27T07:12:21"/>
    <s v="Dec"/>
    <x v="1"/>
    <s v="Jan"/>
    <s v="2015"/>
    <d v="2015-01-26T07:12:21"/>
    <m/>
    <m/>
    <m/>
    <m/>
    <m/>
  </r>
  <r>
    <n v="1941"/>
    <s v="Gramofon: Modern Cloud Jukebox"/>
    <s v="Gramofon streams cloud music to your sound system. A modern jukebox: smartphones are the remotes + WiFi brings everyone together."/>
    <n v="250000"/>
    <x v="0"/>
    <n v="315295.89"/>
    <x v="2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s v="Apr"/>
    <x v="1"/>
    <s v="May"/>
    <s v="2014"/>
    <d v="2014-05-15T06:58:51"/>
    <m/>
    <m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x v="0"/>
    <n v="1224"/>
    <x v="1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s v="Sep"/>
    <x v="2"/>
    <s v="Oct"/>
    <s v="2015"/>
    <d v="2015-10-05T06:39:46"/>
    <m/>
    <m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0"/>
    <n v="175"/>
    <x v="1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s v="Sep"/>
    <x v="2"/>
    <s v="Oct"/>
    <s v="2015"/>
    <d v="2015-10-16T16:35:52"/>
    <m/>
    <m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0"/>
    <n v="50"/>
    <x v="1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s v="Nov"/>
    <x v="2"/>
    <s v="Dec"/>
    <s v="2015"/>
    <d v="2015-12-13T06:47:40"/>
    <m/>
    <m/>
    <m/>
    <m/>
    <m/>
  </r>
  <r>
    <n v="3090"/>
    <s v="Save the Stage"/>
    <s v="To create a space by restoring a historic church in Burlington, Ky where community theater, dance and music and art can be performed."/>
    <n v="225000"/>
    <x v="0"/>
    <n v="11432"/>
    <x v="1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s v="Mar"/>
    <x v="2"/>
    <s v="May"/>
    <s v="2015"/>
    <d v="2015-05-01T18:39:05"/>
    <m/>
    <m/>
    <m/>
    <m/>
    <m/>
  </r>
  <r>
    <n v="476"/>
    <s v="Sight Word Music Videos"/>
    <s v="Animated Music Videos that teach kids how to read."/>
    <n v="220000"/>
    <x v="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s v="Apr"/>
    <x v="1"/>
    <s v="Jun"/>
    <s v="2014"/>
    <d v="2014-06-03T03:59:00"/>
    <m/>
    <m/>
    <m/>
    <m/>
    <m/>
  </r>
  <r>
    <n v="3060"/>
    <s v="Save the Roxy Theatre in Bremerton WA"/>
    <s v="Save the historic Roxy theatre in Bremerton WA from being repurposed as office space."/>
    <n v="220000"/>
    <x v="0"/>
    <n v="335"/>
    <x v="1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s v="Aug"/>
    <x v="2"/>
    <s v="Sep"/>
    <s v="2015"/>
    <d v="2015-09-28T06:35:34"/>
    <m/>
    <m/>
    <m/>
    <m/>
    <m/>
  </r>
  <r>
    <n v="140"/>
    <s v="Rome of the Dead (Canceled)"/>
    <s v="A Gladiator fights for his freedom to be reunited with his Family, he's one fight away, when Rome is infected with a Zombie Virus"/>
    <n v="200000"/>
    <x v="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s v="Feb"/>
    <x v="2"/>
    <s v="Mar"/>
    <s v="2015"/>
    <d v="2015-03-20T03:45:32"/>
    <m/>
    <m/>
    <m/>
    <m/>
    <m/>
  </r>
  <r>
    <n v="506"/>
    <s v="Age of Spirit: The Battle in Heaven"/>
    <s v="A feature-length 3D animation that depicts what happened when the Son of the Morning rebelled against God."/>
    <n v="200000"/>
    <x v="0"/>
    <n v="250"/>
    <x v="1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s v="Jul"/>
    <x v="4"/>
    <s v="Aug"/>
    <s v="2013"/>
    <d v="2013-08-10T13:15:20"/>
    <m/>
    <m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0"/>
    <n v="350"/>
    <x v="0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s v="Apr"/>
    <x v="0"/>
    <s v="May"/>
    <s v="2016"/>
    <d v="2016-05-14T15:18:28"/>
    <m/>
    <m/>
    <m/>
    <m/>
    <m/>
  </r>
  <r>
    <n v="638"/>
    <s v="W (Canceled)"/>
    <s v="O0"/>
    <n v="200000"/>
    <x v="0"/>
    <n v="18"/>
    <x v="0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s v="Jan"/>
    <x v="3"/>
    <s v="Mar"/>
    <s v="2017"/>
    <d v="2017-03-25T13:14:22"/>
    <m/>
    <m/>
    <m/>
    <m/>
    <m/>
  </r>
  <r>
    <n v="663"/>
    <s v="MouseFighter invisible AIR mouse"/>
    <s v="Imagine a mouse that automatically moves your pointer to where your head is facing. Its an air mouse hidden inside a standard headset."/>
    <n v="200000"/>
    <x v="0"/>
    <n v="700"/>
    <x v="1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s v="Jun"/>
    <x v="2"/>
    <s v="Jul"/>
    <s v="2015"/>
    <d v="2015-07-18T20:14:16"/>
    <m/>
    <m/>
    <m/>
    <m/>
    <m/>
  </r>
  <r>
    <n v="666"/>
    <s v="Ducky Diapers"/>
    <s v="Have you ever dreamed of having a pet duckling, but concerned about all the pooping, here is a a solution to help solve that issue."/>
    <n v="200000"/>
    <x v="0"/>
    <n v="8"/>
    <x v="1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s v="Jul"/>
    <x v="1"/>
    <s v="Aug"/>
    <s v="2014"/>
    <d v="2014-08-17T19:58:18"/>
    <m/>
    <m/>
    <m/>
    <m/>
    <m/>
  </r>
  <r>
    <n v="669"/>
    <s v="Christian DiLusso Watches"/>
    <s v="Beautiful automatic watches, made for every moment._x000a_Sports, business, casual.....it fits every moment of your life."/>
    <n v="200000"/>
    <x v="0"/>
    <n v="43015"/>
    <x v="1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s v="Jun"/>
    <x v="0"/>
    <s v="Jul"/>
    <s v="2016"/>
    <d v="2016-07-06T15:00:58"/>
    <m/>
    <m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0"/>
    <n v="115297.5"/>
    <x v="1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s v="Nov"/>
    <x v="0"/>
    <s v="Dec"/>
    <s v="2016"/>
    <d v="2016-12-08T04:59:00"/>
    <m/>
    <m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0"/>
    <n v="4669"/>
    <x v="1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s v="Oct"/>
    <x v="1"/>
    <s v="Nov"/>
    <s v="2014"/>
    <d v="2014-11-30T22:59:00"/>
    <m/>
    <m/>
    <m/>
    <m/>
    <m/>
  </r>
  <r>
    <n v="1005"/>
    <s v="Forcite Alpine - World's First smart helmet for snow sports"/>
    <s v="The Forcite Alpine helmet records 4K footage and keeps you connected all in one sleek design."/>
    <n v="200000"/>
    <x v="0"/>
    <n v="150102"/>
    <x v="0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s v="Sep"/>
    <x v="2"/>
    <s v="Oct"/>
    <s v="2015"/>
    <d v="2015-10-30T14:59:43"/>
    <m/>
    <m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0"/>
    <n v="11467"/>
    <x v="0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s v="May"/>
    <x v="0"/>
    <s v="Jul"/>
    <s v="2016"/>
    <d v="2016-07-21T14:00:00"/>
    <m/>
    <m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0"/>
    <n v="200"/>
    <x v="1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s v="Jan"/>
    <x v="2"/>
    <s v="Feb"/>
    <s v="2015"/>
    <d v="2015-02-08T21:58:29"/>
    <m/>
    <m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x v="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s v="Apr"/>
    <x v="2"/>
    <s v="May"/>
    <s v="2015"/>
    <d v="2015-05-22T05:25:00"/>
    <m/>
    <m/>
    <m/>
    <m/>
    <m/>
  </r>
  <r>
    <n v="1979"/>
    <s v="Skybuds - truly wireless earbuds and smartphone case"/>
    <s v="Truly wireless premium earbuds with a battery-boosting smartphone case for charging and storage"/>
    <n v="200000"/>
    <x v="0"/>
    <n v="229802.31"/>
    <x v="2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s v="Oct"/>
    <x v="2"/>
    <s v="Nov"/>
    <s v="2015"/>
    <d v="2015-11-19T04:59:00"/>
    <m/>
    <m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x v="0"/>
    <n v="277"/>
    <x v="0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s v="Jul"/>
    <x v="1"/>
    <s v="Sep"/>
    <s v="2014"/>
    <d v="2014-09-15T19:55:03"/>
    <m/>
    <m/>
    <m/>
    <m/>
    <m/>
  </r>
  <r>
    <n v="2942"/>
    <s v="Penmar Community Arts Society"/>
    <s v="YOUR community theatre:  provide a facility that is usable for presentation of movies, live music, live theatre and community events"/>
    <n v="200000"/>
    <x v="0"/>
    <n v="40850"/>
    <x v="1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s v="Nov"/>
    <x v="2"/>
    <s v="Dec"/>
    <s v="2015"/>
    <d v="2015-12-16T20:18:00"/>
    <m/>
    <m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0"/>
    <n v="1"/>
    <x v="1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s v="Mar"/>
    <x v="0"/>
    <s v="May"/>
    <s v="2016"/>
    <d v="2016-05-03T18:49:02"/>
    <m/>
    <m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0"/>
    <n v="508525.01"/>
    <x v="2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s v="Jun"/>
    <x v="0"/>
    <s v="Aug"/>
    <s v="2016"/>
    <d v="2016-08-06T07:00:00"/>
    <m/>
    <m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0"/>
    <n v="2028"/>
    <x v="0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s v="Aug"/>
    <x v="0"/>
    <s v="Oct"/>
    <s v="2016"/>
    <d v="2016-10-21T16:04:20"/>
    <m/>
    <m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x v="0"/>
    <n v="2020"/>
    <x v="1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s v="Jul"/>
    <x v="2"/>
    <s v="Sep"/>
    <s v="2015"/>
    <d v="2015-09-11T18:22:49"/>
    <m/>
    <m/>
    <m/>
    <m/>
    <m/>
  </r>
  <r>
    <n v="1982"/>
    <s v="Lonely Boy: 55 male models 200s sensual expression"/>
    <s v="Express a very dark place in my childhood. Release my emotions through photography in a form of Art."/>
    <n v="180000"/>
    <x v="0"/>
    <n v="0"/>
    <x v="1"/>
    <s v="HK"/>
    <s v="HKD"/>
    <n v="1480863887"/>
    <n v="1478268287"/>
    <b v="0"/>
    <n v="0"/>
    <b v="0"/>
    <s v="photography/people"/>
    <n v="0"/>
    <n v="0"/>
    <s v="photography"/>
    <s v="people"/>
    <d v="2016-11-04T14:04:47"/>
    <s v="Nov"/>
    <x v="0"/>
    <s v="Dec"/>
    <s v="2016"/>
    <d v="2016-12-04T15:04:47"/>
    <m/>
    <m/>
    <m/>
    <m/>
    <m/>
  </r>
  <r>
    <n v="2513"/>
    <s v="Yahu Restaurants"/>
    <s v="Wir wollen einen Ort erschaffen an dem man sich wohlfÃ¼hlen kann, ein Ort an dem die Gedanken frei sind und man das Essen genieÃŸen kann."/>
    <n v="180000"/>
    <x v="0"/>
    <n v="0"/>
    <x v="1"/>
    <s v="DE"/>
    <s v="EUR"/>
    <n v="1488067789"/>
    <n v="1482883789"/>
    <b v="0"/>
    <n v="0"/>
    <b v="0"/>
    <s v="food/restaurants"/>
    <n v="0"/>
    <n v="0"/>
    <s v="food"/>
    <s v="restaurants"/>
    <d v="2016-12-28T00:09:49"/>
    <s v="Dec"/>
    <x v="0"/>
    <s v="Feb"/>
    <s v="2017"/>
    <d v="2017-02-26T00:09:49"/>
    <m/>
    <m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x v="0"/>
    <n v="20"/>
    <x v="1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s v="Oct"/>
    <x v="1"/>
    <s v="Nov"/>
    <s v="2014"/>
    <d v="2014-11-25T19:46:00"/>
    <m/>
    <m/>
    <m/>
    <m/>
    <m/>
  </r>
  <r>
    <n v="2076"/>
    <s v="Earin - The Worlds Smallest Wireless Earbuds"/>
    <s v="Wireless earbuds filled with sound, yet so small they are almost invisible!"/>
    <n v="179000"/>
    <x v="0"/>
    <n v="972594.99"/>
    <x v="2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s v="Jun"/>
    <x v="1"/>
    <s v="Jul"/>
    <s v="2014"/>
    <d v="2014-07-23T21:08:09"/>
    <m/>
    <m/>
    <m/>
    <m/>
    <m/>
  </r>
  <r>
    <n v="696"/>
    <s v="trustee"/>
    <s v="Show your fidelity by wearing the Trustee rings! Show where you are (at)!"/>
    <n v="175000"/>
    <x v="0"/>
    <n v="1"/>
    <x v="1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s v="Jun"/>
    <x v="1"/>
    <s v="Jul"/>
    <s v="2014"/>
    <d v="2014-07-25T22:15:02"/>
    <m/>
    <m/>
    <m/>
    <m/>
    <m/>
  </r>
  <r>
    <n v="1176"/>
    <s v="Mirlin's Sushi"/>
    <s v="Mirlins Sushi!_x000a_Find us on Facebook!_x000a_(Gives backers a voice, and a direct link to us! No kickstarter disappearing act here!)"/>
    <n v="175000"/>
    <x v="0"/>
    <n v="10"/>
    <x v="1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s v="Jan"/>
    <x v="3"/>
    <s v="Mar"/>
    <s v="2017"/>
    <d v="2017-03-06T13:00:00"/>
    <m/>
    <m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n v="0"/>
    <x v="0"/>
    <s v="US"/>
    <s v="USD"/>
    <n v="1451348200"/>
    <n v="1447460200"/>
    <b v="0"/>
    <n v="0"/>
    <b v="0"/>
    <s v="technology/web"/>
    <n v="0"/>
    <n v="0"/>
    <s v="technology"/>
    <s v="web"/>
    <d v="2015-11-14T00:16:40"/>
    <s v="Nov"/>
    <x v="2"/>
    <s v="Dec"/>
    <s v="2015"/>
    <d v="2015-12-29T00:16:40"/>
    <m/>
    <m/>
    <m/>
    <m/>
    <m/>
  </r>
  <r>
    <n v="978"/>
    <s v="hidn tempo - a wearable stress coach"/>
    <s v="hidn tempo is an intelligent watch band that allows you to monitor your stress and manage it anywhere, anytime."/>
    <n v="172889"/>
    <x v="0"/>
    <n v="97273"/>
    <x v="1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s v="Jan"/>
    <x v="0"/>
    <s v="Feb"/>
    <s v="2016"/>
    <d v="2016-02-25T07:25:01"/>
    <m/>
    <m/>
    <m/>
    <m/>
    <m/>
  </r>
  <r>
    <n v="1874"/>
    <s v="PATH to Reading Brain Training"/>
    <s v="PATH to Reading (PATH) is a patented break-through technology  that dramatically and permanently improves attention, reading, memory"/>
    <n v="160000"/>
    <x v="0"/>
    <n v="26"/>
    <x v="1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s v="Jun"/>
    <x v="0"/>
    <s v="Jun"/>
    <s v="2016"/>
    <d v="2016-06-28T23:15:33"/>
    <m/>
    <m/>
    <m/>
    <m/>
    <m/>
  </r>
  <r>
    <n v="2013"/>
    <s v="Portal: Turbocharged WiFi"/>
    <s v="Crowds can slow WiFi to a crawl, but not Portal. Stream ultraHD videos without buffering and play Internet games without lagging."/>
    <n v="160000"/>
    <x v="0"/>
    <n v="791862"/>
    <x v="2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s v="May"/>
    <x v="0"/>
    <s v="Jul"/>
    <s v="2016"/>
    <d v="2016-07-08T23:03:34"/>
    <m/>
    <m/>
    <m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x v="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s v="Jul"/>
    <x v="2"/>
    <s v="Aug"/>
    <s v="2015"/>
    <d v="2015-08-01T04:59:00"/>
    <m/>
    <m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s v="Nov"/>
    <x v="2"/>
    <s v="Jan"/>
    <s v="2016"/>
    <d v="2016-01-05T00:00:00"/>
    <m/>
    <m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x v="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s v="Feb"/>
    <x v="3"/>
    <s v="Mar"/>
    <s v="2017"/>
    <d v="2017-03-14T22:57:00"/>
    <m/>
    <m/>
    <m/>
    <m/>
    <m/>
  </r>
  <r>
    <n v="371"/>
    <s v="Unbranded"/>
    <s v="3,000 Miles. 18 Wild Horses. 6 Months. 5 States. 4 men. A documentary about Conservation, Exploration, and Wild Mustangs."/>
    <n v="150000"/>
    <x v="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s v="Dec"/>
    <x v="5"/>
    <s v="Feb"/>
    <s v="2013"/>
    <d v="2013-02-01T18:25:39"/>
    <m/>
    <m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x v="0"/>
    <n v="1366"/>
    <x v="1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s v="Nov"/>
    <x v="0"/>
    <s v="Dec"/>
    <s v="2016"/>
    <d v="2016-12-02T23:36:43"/>
    <m/>
    <m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x v="0"/>
    <n v="1461"/>
    <x v="0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s v="May"/>
    <x v="2"/>
    <s v="Jun"/>
    <s v="2015"/>
    <d v="2015-06-15T22:06:20"/>
    <m/>
    <m/>
    <m/>
    <m/>
    <m/>
  </r>
  <r>
    <n v="694"/>
    <s v="Airlock bike helmet"/>
    <s v="You can control how much air enters the helmet by opening or closing the vents. This is very useful in bad weather, or for competition."/>
    <n v="150000"/>
    <x v="0"/>
    <n v="590"/>
    <x v="1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s v="Jan"/>
    <x v="3"/>
    <s v="Feb"/>
    <s v="2017"/>
    <d v="2017-02-01T15:55:59"/>
    <m/>
    <m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x v="0"/>
    <n v="2889"/>
    <x v="1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s v="Jun"/>
    <x v="2"/>
    <s v="Aug"/>
    <s v="2015"/>
    <d v="2015-08-14T01:24:57"/>
    <m/>
    <m/>
    <m/>
    <m/>
    <m/>
  </r>
  <r>
    <n v="999"/>
    <s v="Avid Watch: Multi-Sport Smart Watch with Activity Tracking"/>
    <s v="Built in running, cycling, pedometer, and golf features for the edge you need to perform at your very best!"/>
    <n v="150000"/>
    <x v="0"/>
    <n v="11683"/>
    <x v="1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s v="Oct"/>
    <x v="1"/>
    <s v="Nov"/>
    <s v="2014"/>
    <d v="2014-11-13T08:02:00"/>
    <m/>
    <m/>
    <m/>
    <m/>
    <m/>
  </r>
  <r>
    <n v="1066"/>
    <s v="So I'm A Dark Lord"/>
    <s v="A parody of old school RPGs where you are a new Dark Lord on a quest to amass monsters and allies on your side."/>
    <n v="150000"/>
    <x v="0"/>
    <n v="5051"/>
    <x v="1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s v="Jun"/>
    <x v="4"/>
    <s v="Aug"/>
    <s v="2013"/>
    <d v="2013-08-04T23:06:22"/>
    <m/>
    <m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x v="0"/>
    <n v="1026"/>
    <x v="0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s v="Jun"/>
    <x v="0"/>
    <s v="Jul"/>
    <s v="2016"/>
    <d v="2016-07-22T15:02:20"/>
    <m/>
    <m/>
    <m/>
    <m/>
    <m/>
  </r>
  <r>
    <n v="2519"/>
    <s v="Kelli's Kitchen"/>
    <s v="Better than your mom's, better than Cracker Barrel, only at Kelli's Kitchen (all from scratch)."/>
    <n v="150000"/>
    <x v="0"/>
    <n v="65"/>
    <x v="1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s v="Jun"/>
    <x v="1"/>
    <s v="Jul"/>
    <s v="2014"/>
    <d v="2014-07-19T03:43:24"/>
    <m/>
    <m/>
    <m/>
    <m/>
    <m/>
  </r>
  <r>
    <n v="2656"/>
    <s v="MoonWatcher: A 24/7 Live Video of the Moon for Everyone (Canceled)"/>
    <s v="MoonWatcher will be bringing the Moon closer to all of us."/>
    <n v="150000"/>
    <x v="0"/>
    <n v="17155"/>
    <x v="0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s v="Feb"/>
    <x v="3"/>
    <s v="Mar"/>
    <s v="2017"/>
    <d v="2017-03-12T19:00:00"/>
    <m/>
    <m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x v="0"/>
    <n v="153362"/>
    <x v="2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s v="Nov"/>
    <x v="2"/>
    <s v="Dec"/>
    <s v="2015"/>
    <d v="2015-12-24T15:41:24"/>
    <m/>
    <m/>
    <m/>
    <m/>
    <m/>
  </r>
  <r>
    <n v="2876"/>
    <s v="The Sins of Bad People  Urban Stage Play"/>
    <s v="Charlotte NC playwright looking to showcase a series of three stage plays.  Plays are funny, completed and ready to run!"/>
    <n v="150000"/>
    <x v="0"/>
    <n v="0"/>
    <x v="1"/>
    <s v="US"/>
    <s v="USD"/>
    <n v="1437069079"/>
    <n v="1434477079"/>
    <b v="0"/>
    <n v="0"/>
    <b v="0"/>
    <s v="theater/plays"/>
    <n v="0"/>
    <n v="0"/>
    <s v="theater"/>
    <s v="plays"/>
    <d v="2015-06-16T17:51:19"/>
    <s v="Jun"/>
    <x v="2"/>
    <s v="Jul"/>
    <s v="2015"/>
    <d v="2015-07-16T17:51:19"/>
    <m/>
    <m/>
    <m/>
    <m/>
    <m/>
  </r>
  <r>
    <n v="2902"/>
    <s v="Bring the iconic story of Leontyne Price to the stage."/>
    <s v="Help me honor and bring &quot;The American Soprano&quot; Leontyne Price back to the stage one more time."/>
    <n v="150000"/>
    <x v="0"/>
    <n v="25"/>
    <x v="1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s v="Jul"/>
    <x v="2"/>
    <s v="Aug"/>
    <s v="2015"/>
    <d v="2015-08-24T10:33:16"/>
    <m/>
    <m/>
    <m/>
    <m/>
    <m/>
  </r>
  <r>
    <n v="3636"/>
    <s v="The Brother's of B-Block"/>
    <s v="The Brotherâ€™s of B-block is a musical play. A new take on &quot;OZ&quot; _x000a_The Wizard of OZ meets HBO's OZ."/>
    <n v="150000"/>
    <x v="0"/>
    <n v="0"/>
    <x v="1"/>
    <s v="US"/>
    <s v="USD"/>
    <n v="1442248829"/>
    <n v="1439224829"/>
    <b v="0"/>
    <n v="0"/>
    <b v="0"/>
    <s v="theater/musical"/>
    <n v="0"/>
    <n v="0"/>
    <s v="theater"/>
    <s v="musical"/>
    <d v="2015-08-10T16:40:29"/>
    <s v="Aug"/>
    <x v="2"/>
    <s v="Sep"/>
    <s v="2015"/>
    <d v="2015-09-14T16:40:29"/>
    <m/>
    <m/>
    <m/>
    <m/>
    <m/>
  </r>
  <r>
    <n v="3805"/>
    <s v="&quot;Sounds By The River&quot; ( Original Musical)"/>
    <s v="&quot;Sounds By The River&quot; tells the story of a Detroit composer through_x000a_his music, poetry, and dance."/>
    <n v="150000"/>
    <x v="0"/>
    <n v="3"/>
    <x v="1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s v="Jul"/>
    <x v="1"/>
    <s v="Sep"/>
    <s v="2014"/>
    <d v="2014-09-27T21:17:20"/>
    <m/>
    <m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0"/>
    <n v="2005"/>
    <x v="1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s v="Dec"/>
    <x v="0"/>
    <s v="Feb"/>
    <s v="2017"/>
    <d v="2017-02-05T16:44:00"/>
    <m/>
    <m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x v="0"/>
    <n v="0"/>
    <x v="1"/>
    <s v="US"/>
    <s v="USD"/>
    <n v="1405021211"/>
    <n v="1402429211"/>
    <b v="0"/>
    <n v="0"/>
    <b v="0"/>
    <s v="photography/people"/>
    <n v="0"/>
    <n v="0"/>
    <s v="photography"/>
    <s v="people"/>
    <d v="2014-06-10T19:40:11"/>
    <s v="Jun"/>
    <x v="1"/>
    <s v="Jul"/>
    <s v="2014"/>
    <d v="2014-07-10T19:40:11"/>
    <m/>
    <m/>
    <m/>
    <m/>
    <m/>
  </r>
  <r>
    <n v="1334"/>
    <s v="My TUSK â„¢ (Telephone Utility Support Kit!) (Canceled)"/>
    <s v="A wearable device that allows you to dock and operate your phone hands-free anywhere and everywhere!"/>
    <n v="133000"/>
    <x v="0"/>
    <n v="14303"/>
    <x v="0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s v="Feb"/>
    <x v="0"/>
    <s v="Mar"/>
    <s v="2016"/>
    <d v="2016-03-11T18:34:47"/>
    <m/>
    <m/>
    <m/>
    <m/>
    <m/>
  </r>
  <r>
    <n v="150"/>
    <s v="Star Trek First Frontier (Canceled)"/>
    <s v="The untold story of Captain Robert April and the first launching of the starship U.S.S. Enterprise,  NCC-1701"/>
    <n v="130000"/>
    <x v="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s v="Mar"/>
    <x v="2"/>
    <s v="May"/>
    <s v="2015"/>
    <d v="2015-05-26T03:53:02"/>
    <m/>
    <m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x v="0"/>
    <n v="107148.74"/>
    <x v="1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s v="Oct"/>
    <x v="4"/>
    <s v="Nov"/>
    <s v="2013"/>
    <d v="2013-11-22T16:00:00"/>
    <m/>
    <m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s v="May"/>
    <x v="2"/>
    <s v="Jun"/>
    <s v="2015"/>
    <d v="2015-06-14T13:00:55"/>
    <m/>
    <m/>
    <m/>
    <m/>
    <m/>
  </r>
  <r>
    <n v="298"/>
    <s v="DisHonesty - A Documentary Feature Film"/>
    <s v="The truth is, we all lie - and by &quot;we,&quot; we mean everyone!"/>
    <n v="126000"/>
    <x v="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s v="Mar"/>
    <x v="1"/>
    <s v="May"/>
    <s v="2014"/>
    <d v="2014-05-09T21:00:00"/>
    <m/>
    <m/>
    <m/>
    <m/>
    <m/>
  </r>
  <r>
    <n v="578"/>
    <s v="weBuy Crowdsourced Shopping"/>
    <s v="weBuy trade built on technology and Crowd Sourced Power"/>
    <n v="125000"/>
    <x v="0"/>
    <n v="14"/>
    <x v="1"/>
    <s v="GB"/>
    <s v="GBP"/>
    <n v="1441633993"/>
    <n v="1439560393"/>
    <b v="0"/>
    <n v="7"/>
    <b v="0"/>
    <s v="technology/web"/>
    <n v="1.12E-4"/>
    <n v="2"/>
    <s v="technology"/>
    <s v="web"/>
    <d v="2015-08-14T13:53:13"/>
    <s v="Aug"/>
    <x v="2"/>
    <s v="Sep"/>
    <s v="2015"/>
    <d v="2015-09-07T13:53:13"/>
    <m/>
    <m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0"/>
    <n v="30"/>
    <x v="1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s v="Jun"/>
    <x v="2"/>
    <s v="Aug"/>
    <s v="2015"/>
    <d v="2015-08-03T04:27:37"/>
    <m/>
    <m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s v="Mar"/>
    <x v="3"/>
    <s v="Mar"/>
    <s v="2017"/>
    <d v="2017-03-26T03:33:00"/>
    <m/>
    <m/>
    <m/>
    <m/>
    <m/>
  </r>
  <r>
    <n v="2039"/>
    <s v="ODIN2: Smart Projector for movies, video calls, and apps"/>
    <s v="Open up your digital worlds with the most sophisticated, intuitive android smart projector."/>
    <n v="125000"/>
    <x v="0"/>
    <n v="170271"/>
    <x v="2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s v="Nov"/>
    <x v="0"/>
    <s v="Dec"/>
    <s v="2016"/>
    <d v="2016-12-01T04:59:00"/>
    <m/>
    <m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x v="0"/>
    <n v="396659"/>
    <x v="2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s v="May"/>
    <x v="0"/>
    <s v="Jun"/>
    <s v="2016"/>
    <d v="2016-06-28T15:45:23"/>
    <m/>
    <m/>
    <m/>
    <m/>
    <m/>
  </r>
  <r>
    <n v="2649"/>
    <s v="The Mission - Please Check Back Soon (Canceled)"/>
    <s v="They have launched a Kickstarter."/>
    <n v="125000"/>
    <x v="0"/>
    <n v="124"/>
    <x v="0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s v="Dec"/>
    <x v="2"/>
    <s v="Feb"/>
    <s v="2016"/>
    <d v="2016-02-01T23:55:41"/>
    <m/>
    <m/>
    <m/>
    <m/>
    <m/>
  </r>
  <r>
    <n v="3123"/>
    <s v="Save the Larchmont Playhouse! (Canceled)"/>
    <s v="The Larchmont Playhouse is threatened! Help save the theater by becoming a Preservation Member of The Larchmont Playhouse."/>
    <n v="125000"/>
    <x v="0"/>
    <n v="85192"/>
    <x v="0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s v="Jun"/>
    <x v="0"/>
    <s v="Jul"/>
    <s v="2016"/>
    <d v="2016-07-09T23:49:58"/>
    <m/>
    <m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x v="0"/>
    <n v="0"/>
    <x v="0"/>
    <s v="US"/>
    <s v="USD"/>
    <n v="1420233256"/>
    <n v="1417641256"/>
    <b v="0"/>
    <n v="0"/>
    <b v="0"/>
    <s v="technology/web"/>
    <n v="0"/>
    <n v="0"/>
    <s v="technology"/>
    <s v="web"/>
    <d v="2014-12-03T21:14:16"/>
    <s v="Dec"/>
    <x v="1"/>
    <s v="Jan"/>
    <s v="2015"/>
    <d v="2015-01-02T21:14:16"/>
    <m/>
    <m/>
    <m/>
    <m/>
    <m/>
  </r>
  <r>
    <n v="164"/>
    <s v="Angelix"/>
    <s v="Two cousins are caught up in the private war between warrior class angels and demons. You may be caught up too and not realize it yet."/>
    <n v="120000"/>
    <x v="0"/>
    <n v="640"/>
    <x v="1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s v="Jul"/>
    <x v="1"/>
    <s v="Sep"/>
    <s v="2014"/>
    <d v="2014-09-19T18:18:21"/>
    <m/>
    <m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0"/>
    <n v="45"/>
    <x v="1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s v="Nov"/>
    <x v="2"/>
    <s v="Jan"/>
    <s v="2016"/>
    <d v="2016-01-29T14:46:10"/>
    <m/>
    <m/>
    <m/>
    <m/>
    <m/>
  </r>
  <r>
    <n v="2983"/>
    <s v="Build the House of Dad's!"/>
    <s v="Dad's Garage Theatre Company needs your help buying our new, forever home by hitting our $150,000 STRETCH GOAL!"/>
    <n v="116000"/>
    <x v="0"/>
    <n v="169985.91"/>
    <x v="2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s v="Sep"/>
    <x v="1"/>
    <s v="Nov"/>
    <s v="2014"/>
    <d v="2014-11-11T16:10:36"/>
    <m/>
    <m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0"/>
    <n v="220"/>
    <x v="0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s v="Jul"/>
    <x v="0"/>
    <s v="Sep"/>
    <s v="2016"/>
    <d v="2016-09-05T02:59:00"/>
    <m/>
    <m/>
    <m/>
    <m/>
    <m/>
  </r>
  <r>
    <n v="167"/>
    <s v="Past"/>
    <s v="A young man experiences a tragedy and has the opportunity to go back and learn from his mistakes and find out his true self."/>
    <n v="110000"/>
    <x v="0"/>
    <n v="11"/>
    <x v="1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s v="Jun"/>
    <x v="2"/>
    <s v="Aug"/>
    <s v="2015"/>
    <d v="2015-08-04T22:15:35"/>
    <m/>
    <m/>
    <m/>
    <m/>
    <m/>
  </r>
  <r>
    <n v="435"/>
    <s v="Planet Earth Superheroes"/>
    <s v="Be a part of the Planet Earth Superheroes legacy by supporting the project. Mike and friends gain powers to save endangered animals."/>
    <n v="110000"/>
    <x v="0"/>
    <n v="3"/>
    <x v="1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s v="Aug"/>
    <x v="4"/>
    <s v="Sep"/>
    <s v="2013"/>
    <d v="2013-09-13T17:56:20"/>
    <m/>
    <m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x v="0"/>
    <n v="879"/>
    <x v="1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s v="Jul"/>
    <x v="2"/>
    <s v="Sep"/>
    <s v="2015"/>
    <d v="2015-09-01T15:05:19"/>
    <m/>
    <m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0"/>
    <n v="71771"/>
    <x v="0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s v="Nov"/>
    <x v="1"/>
    <s v="Dec"/>
    <s v="2014"/>
    <d v="2014-12-04T10:58:54"/>
    <m/>
    <m/>
    <m/>
    <m/>
    <m/>
  </r>
  <r>
    <n v="1865"/>
    <s v="THE RUNNING GAME"/>
    <s v="This game is an alternative to the boring morning jogs This game will make you excited to workout Following elite footballer movements!"/>
    <n v="110000"/>
    <x v="0"/>
    <n v="4"/>
    <x v="1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s v="Oct"/>
    <x v="0"/>
    <s v="Nov"/>
    <s v="2016"/>
    <d v="2016-11-06T09:49:07"/>
    <m/>
    <m/>
    <m/>
    <m/>
    <m/>
  </r>
  <r>
    <n v="2378"/>
    <s v="KEEPUP INC (Canceled)"/>
    <s v="KEEPUP allows you to extend your social circle by introducing you to new people via your friends."/>
    <n v="110000"/>
    <x v="0"/>
    <n v="0"/>
    <x v="0"/>
    <s v="US"/>
    <s v="USD"/>
    <n v="1440548330"/>
    <n v="1438042730"/>
    <b v="0"/>
    <n v="0"/>
    <b v="0"/>
    <s v="technology/web"/>
    <n v="0"/>
    <n v="0"/>
    <s v="technology"/>
    <s v="web"/>
    <d v="2015-07-28T00:18:50"/>
    <s v="Jul"/>
    <x v="2"/>
    <s v="Aug"/>
    <s v="2015"/>
    <d v="2015-08-26T00:18:50"/>
    <m/>
    <m/>
    <m/>
    <m/>
    <m/>
  </r>
  <r>
    <n v="2502"/>
    <s v="Cupcake Chaos"/>
    <s v="A small sweet shop featuring the cupcake variety offered by Cupcake Chaos, candy, cotton candy, shakes and malts, located in Dalhart,TX"/>
    <n v="110000"/>
    <x v="0"/>
    <n v="86"/>
    <x v="1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s v="Aug"/>
    <x v="1"/>
    <s v="Sep"/>
    <s v="2014"/>
    <d v="2014-09-21T19:48:38"/>
    <m/>
    <m/>
    <m/>
    <m/>
    <m/>
  </r>
  <r>
    <n v="4092"/>
    <s v="A CRY FOR HELP"/>
    <s v="&quot;A Cry for Help is Riveting, Inspiring, and Mesmerizing. You will laugh, cry, and be thinking about your own Cry for Help&quot;"/>
    <n v="110000"/>
    <x v="0"/>
    <n v="20"/>
    <x v="1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s v="Feb"/>
    <x v="2"/>
    <s v="Apr"/>
    <s v="2015"/>
    <d v="2015-04-05T03:40:47"/>
    <m/>
    <m/>
    <m/>
    <m/>
    <m/>
  </r>
  <r>
    <n v="3113"/>
    <s v="The Shamrock Drafthouse Theater"/>
    <s v="An arts and craft beer theater showcasing local talent, locally crafted beer and providing performance and rehearsal space."/>
    <n v="109225"/>
    <x v="0"/>
    <n v="4635"/>
    <x v="1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s v="Mar"/>
    <x v="2"/>
    <s v="Apr"/>
    <s v="2015"/>
    <d v="2015-04-17T17:33:02"/>
    <m/>
    <m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x v="0"/>
    <n v="30751"/>
    <x v="1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s v="Jul"/>
    <x v="0"/>
    <s v="Aug"/>
    <s v="2016"/>
    <d v="2016-08-23T20:54:00"/>
    <m/>
    <m/>
    <m/>
    <m/>
    <m/>
  </r>
  <r>
    <n v="128"/>
    <s v="Ralphi3 (Canceled)"/>
    <s v="A Science Fiction film filled with entertainment and Excitement"/>
    <n v="100000"/>
    <x v="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s v="Sep"/>
    <x v="0"/>
    <s v="Oct"/>
    <s v="2016"/>
    <d v="2016-10-20T05:28:13"/>
    <m/>
    <m/>
    <m/>
    <m/>
    <m/>
  </r>
  <r>
    <n v="217"/>
    <s v="Bitch"/>
    <s v="A roadmovie by paw"/>
    <n v="100000"/>
    <x v="0"/>
    <n v="11943"/>
    <x v="1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s v="Nov"/>
    <x v="1"/>
    <s v="Dec"/>
    <s v="2014"/>
    <d v="2014-12-28T15:22:29"/>
    <m/>
    <m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x v="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s v="Jan"/>
    <x v="3"/>
    <s v="Feb"/>
    <s v="2017"/>
    <d v="2017-02-22T04:43:42"/>
    <m/>
    <m/>
    <m/>
    <m/>
    <m/>
  </r>
  <r>
    <n v="332"/>
    <s v="Changing of the Gods"/>
    <s v="A groundbreaking new film by Kenny Ausubel &amp; Louie Schwartzberg, featuring John Cleese, based on the work of Richard Tarnas."/>
    <n v="100000"/>
    <x v="0"/>
    <n v="113015"/>
    <x v="2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s v="Sep"/>
    <x v="2"/>
    <s v="Oct"/>
    <s v="2015"/>
    <d v="2015-10-28T08:00:00"/>
    <m/>
    <m/>
    <m/>
    <m/>
    <m/>
  </r>
  <r>
    <n v="462"/>
    <s v="THE FORGOTTEN LAND"/>
    <s v="A prince who becomes a slave, suffers of amnesia far away from his land. Slowly he recovers memory and returns where all started."/>
    <n v="100000"/>
    <x v="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s v="Jun"/>
    <x v="6"/>
    <s v="Aug"/>
    <s v="2011"/>
    <d v="2011-08-10T03:02:21"/>
    <m/>
    <m/>
    <m/>
    <m/>
    <m/>
  </r>
  <r>
    <n v="560"/>
    <s v="DOWNLOAD THE INTERNET,...."/>
    <s v="In the future the possibility exists that the internet it's self could be felled, we have world seed banks, it's time for a net bank,.."/>
    <n v="100000"/>
    <x v="0"/>
    <n v="12"/>
    <x v="1"/>
    <s v="CA"/>
    <s v="CAD"/>
    <n v="1418841045"/>
    <n v="1416249045"/>
    <b v="0"/>
    <n v="3"/>
    <b v="0"/>
    <s v="technology/web"/>
    <n v="1.2E-4"/>
    <n v="4"/>
    <s v="technology"/>
    <s v="web"/>
    <d v="2014-11-17T18:30:45"/>
    <s v="Nov"/>
    <x v="1"/>
    <s v="Dec"/>
    <s v="2014"/>
    <d v="2014-12-17T18:30:45"/>
    <m/>
    <m/>
    <m/>
    <m/>
    <m/>
  </r>
  <r>
    <n v="582"/>
    <s v="&quot;We the People...&quot;"/>
    <s v="A community-driven online system which promotes self-governance.  Level up by adding content; civic agendas and private associations."/>
    <n v="100000"/>
    <x v="0"/>
    <n v="0"/>
    <x v="1"/>
    <s v="US"/>
    <s v="USD"/>
    <n v="1426442400"/>
    <n v="1424454319"/>
    <b v="0"/>
    <n v="0"/>
    <b v="0"/>
    <s v="technology/web"/>
    <n v="0"/>
    <n v="0"/>
    <s v="technology"/>
    <s v="web"/>
    <d v="2015-02-20T17:45:19"/>
    <s v="Feb"/>
    <x v="2"/>
    <s v="Mar"/>
    <s v="2015"/>
    <d v="2015-03-15T18:00:00"/>
    <m/>
    <m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x v="0"/>
    <n v="61"/>
    <x v="1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s v="Jun"/>
    <x v="2"/>
    <s v="Jul"/>
    <s v="2015"/>
    <d v="2015-07-22T13:02:10"/>
    <m/>
    <m/>
    <m/>
    <m/>
    <m/>
  </r>
  <r>
    <n v="595"/>
    <s v="MyBestInterest.org"/>
    <s v="MyBestInterest.org elminates election research by quickly identifying the candidates that will best represent your interests."/>
    <n v="100000"/>
    <x v="0"/>
    <n v="426"/>
    <x v="1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s v="Mar"/>
    <x v="2"/>
    <s v="May"/>
    <s v="2015"/>
    <d v="2015-05-04T01:40:38"/>
    <m/>
    <m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n v="0"/>
    <x v="0"/>
    <s v="GB"/>
    <s v="GBP"/>
    <n v="1488063840"/>
    <n v="1485558318"/>
    <b v="0"/>
    <n v="0"/>
    <b v="0"/>
    <s v="technology/web"/>
    <n v="0"/>
    <n v="0"/>
    <s v="technology"/>
    <s v="web"/>
    <d v="2017-01-27T23:05:18"/>
    <s v="Jan"/>
    <x v="3"/>
    <s v="Feb"/>
    <s v="2017"/>
    <d v="2017-02-25T23:04:00"/>
    <m/>
    <m/>
    <m/>
    <m/>
    <m/>
  </r>
  <r>
    <n v="673"/>
    <s v="HORIZON: LIFE ENHANCED GLASSWARE"/>
    <s v="Will assist the deaf to have better communication and safety through the use of LCD glassware with audio &amp; sensory components."/>
    <n v="100000"/>
    <x v="0"/>
    <n v="205"/>
    <x v="1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s v="Jul"/>
    <x v="1"/>
    <s v="Sep"/>
    <s v="2014"/>
    <d v="2014-09-01T20:10:17"/>
    <m/>
    <m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0"/>
    <n v="1471"/>
    <x v="1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s v="Jan"/>
    <x v="2"/>
    <s v="Feb"/>
    <s v="2015"/>
    <d v="2015-02-07T18:26:21"/>
    <m/>
    <m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x v="0"/>
    <n v="3550"/>
    <x v="1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s v="Dec"/>
    <x v="0"/>
    <s v="Feb"/>
    <s v="2017"/>
    <d v="2017-02-05T18:00:53"/>
    <m/>
    <m/>
    <m/>
    <m/>
    <m/>
  </r>
  <r>
    <n v="693"/>
    <s v="Prana: Wearable for Breathing and Posture"/>
    <s v="Prana is the first wearable combining breath and posture tracking to make your sitting time count."/>
    <n v="100000"/>
    <x v="0"/>
    <n v="35338"/>
    <x v="1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s v="Mar"/>
    <x v="2"/>
    <s v="Apr"/>
    <s v="2015"/>
    <d v="2015-04-30T19:23:47"/>
    <m/>
    <m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x v="0"/>
    <n v="15390"/>
    <x v="1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s v="Aug"/>
    <x v="1"/>
    <s v="Sep"/>
    <s v="2014"/>
    <d v="2014-09-18T02:00:00"/>
    <m/>
    <m/>
    <m/>
    <m/>
    <m/>
  </r>
  <r>
    <n v="705"/>
    <s v="SomnoScope"/>
    <s v="The closest thing ever to the Holy Grail of wearables technology"/>
    <n v="100000"/>
    <x v="0"/>
    <n v="977"/>
    <x v="1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s v="Dec"/>
    <x v="0"/>
    <s v="Jan"/>
    <s v="2017"/>
    <d v="2017-01-21T11:47:58"/>
    <m/>
    <m/>
    <m/>
    <m/>
    <m/>
  </r>
  <r>
    <n v="706"/>
    <s v="Driver Alert System"/>
    <s v="Driver Alert System es un sistema de seguridad para el conductor, que le avisa en caso de perder la posicion vertical mientras conduce."/>
    <n v="100000"/>
    <x v="0"/>
    <n v="0"/>
    <x v="1"/>
    <s v="ES"/>
    <s v="EUR"/>
    <n v="1481740740"/>
    <n v="1478130783"/>
    <b v="0"/>
    <n v="0"/>
    <b v="0"/>
    <s v="technology/wearables"/>
    <n v="0"/>
    <n v="0"/>
    <s v="technology"/>
    <s v="wearables"/>
    <d v="2016-11-02T23:53:03"/>
    <s v="Nov"/>
    <x v="0"/>
    <s v="Dec"/>
    <s v="2016"/>
    <d v="2016-12-14T18:39:00"/>
    <m/>
    <m/>
    <m/>
    <m/>
    <m/>
  </r>
  <r>
    <n v="711"/>
    <s v="Anti Snore Wearable"/>
    <s v="Our wearable and app automates the poke you normally get from your bedpartner to make you stop snoring and making you turn to the side."/>
    <n v="100000"/>
    <x v="0"/>
    <n v="33791"/>
    <x v="1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s v="Nov"/>
    <x v="0"/>
    <s v="Dec"/>
    <s v="2016"/>
    <d v="2016-12-14T12:01:08"/>
    <m/>
    <m/>
    <m/>
    <m/>
    <m/>
  </r>
  <r>
    <n v="717"/>
    <s v="cool air belt"/>
    <s v="Cool air flowing under clothing keeps you cool."/>
    <n v="100000"/>
    <x v="0"/>
    <n v="305"/>
    <x v="1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s v="Aug"/>
    <x v="1"/>
    <s v="Sep"/>
    <s v="2014"/>
    <d v="2014-09-05T20:30:02"/>
    <m/>
    <m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x v="0"/>
    <n v="0"/>
    <x v="1"/>
    <s v="US"/>
    <s v="USD"/>
    <n v="1390522045"/>
    <n v="1388707645"/>
    <b v="0"/>
    <n v="0"/>
    <b v="0"/>
    <s v="music/jazz"/>
    <n v="0"/>
    <n v="0"/>
    <s v="music"/>
    <s v="jazz"/>
    <d v="2014-01-03T00:07:25"/>
    <s v="Jan"/>
    <x v="1"/>
    <s v="Jan"/>
    <s v="2014"/>
    <d v="2014-01-24T00:07:25"/>
    <m/>
    <m/>
    <m/>
    <m/>
    <m/>
  </r>
  <r>
    <n v="945"/>
    <s v="CT BAND"/>
    <s v="Make your watch Smart ! CT Band is an ultra-thin, high-tech smart watch-strap awarded twice at CES 2017 las vegas"/>
    <n v="100000"/>
    <x v="0"/>
    <n v="2484"/>
    <x v="1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s v="Dec"/>
    <x v="0"/>
    <s v="Feb"/>
    <s v="2017"/>
    <d v="2017-02-18T23:59:00"/>
    <m/>
    <m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x v="0"/>
    <n v="226"/>
    <x v="1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s v="Apr"/>
    <x v="2"/>
    <s v="Jun"/>
    <s v="2015"/>
    <d v="2015-06-01T17:01:00"/>
    <m/>
    <m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x v="0"/>
    <n v="2607"/>
    <x v="1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s v="Apr"/>
    <x v="0"/>
    <s v="Jun"/>
    <s v="2016"/>
    <d v="2016-06-28T16:43:05"/>
    <m/>
    <m/>
    <m/>
    <m/>
    <m/>
  </r>
  <r>
    <n v="992"/>
    <s v="WairConditioning"/>
    <s v="The HOTTEST and COOLEST thing yet! WairConditioning... an entirely new level of comfortability!"/>
    <n v="100000"/>
    <x v="0"/>
    <n v="467"/>
    <x v="1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s v="Mar"/>
    <x v="0"/>
    <s v="May"/>
    <s v="2016"/>
    <d v="2016-05-07T21:11:59"/>
    <m/>
    <m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x v="0"/>
    <n v="2842"/>
    <x v="0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s v="Feb"/>
    <x v="0"/>
    <s v="Apr"/>
    <s v="2016"/>
    <d v="2016-04-07T01:34:16"/>
    <m/>
    <m/>
    <m/>
    <m/>
    <m/>
  </r>
  <r>
    <n v="1043"/>
    <s v="Printing TONE Audio 10th Anniversary Edition! (Canceled)"/>
    <s v="We're seeking funding for a special 10th Anniversary PRINT EDITION! Receive your own copy for only $8"/>
    <n v="100000"/>
    <x v="0"/>
    <n v="8537"/>
    <x v="0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s v="Apr"/>
    <x v="2"/>
    <s v="May"/>
    <s v="2015"/>
    <d v="2015-05-20T06:04:15"/>
    <m/>
    <m/>
    <m/>
    <m/>
    <m/>
  </r>
  <r>
    <n v="1097"/>
    <s v="Rabbly"/>
    <s v="Rabbly is action-adventure game. Is about a scientist going on an adventure, to find rare materials in another galaxy."/>
    <n v="100000"/>
    <x v="0"/>
    <n v="47"/>
    <x v="1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s v="Jan"/>
    <x v="1"/>
    <s v="Mar"/>
    <s v="2014"/>
    <d v="2014-03-02T19:01:17"/>
    <m/>
    <m/>
    <m/>
    <m/>
    <m/>
  </r>
  <r>
    <n v="1101"/>
    <s v="Strain Wars"/>
    <s v="Different strains of marijuana leafs battling to the death to see which one is the top strain."/>
    <n v="100000"/>
    <x v="0"/>
    <n v="41"/>
    <x v="1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s v="Jun"/>
    <x v="0"/>
    <s v="Jul"/>
    <s v="2016"/>
    <d v="2016-07-14T18:12:00"/>
    <m/>
    <m/>
    <m/>
    <m/>
    <m/>
  </r>
  <r>
    <n v="1315"/>
    <s v="World's First Amphibious Heart Rate &amp; Fitness Wearable"/>
    <s v="Zoom will happen - THANK YOU! Received outside funding due amazing early success!"/>
    <n v="100000"/>
    <x v="0"/>
    <n v="40404"/>
    <x v="0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s v="Oct"/>
    <x v="2"/>
    <s v="Nov"/>
    <s v="2015"/>
    <d v="2015-11-06T01:00:00"/>
    <m/>
    <m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0"/>
    <n v="503"/>
    <x v="0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s v="Dec"/>
    <x v="0"/>
    <s v="Dec"/>
    <s v="2016"/>
    <d v="2016-12-30T23:00:00"/>
    <m/>
    <m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x v="0"/>
    <n v="1130"/>
    <x v="0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s v="Dec"/>
    <x v="1"/>
    <s v="Jan"/>
    <s v="2015"/>
    <d v="2015-01-15T19:00:28"/>
    <m/>
    <m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x v="0"/>
    <n v="84947"/>
    <x v="0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s v="Nov"/>
    <x v="1"/>
    <s v="Dec"/>
    <s v="2014"/>
    <d v="2014-12-17T20:43:48"/>
    <m/>
    <m/>
    <m/>
    <m/>
    <m/>
  </r>
  <r>
    <n v="1450"/>
    <s v="The Art of the Dill"/>
    <s v="A book of pickle recipes narrated by a mama grizzly speaking in incomplete and run-on sentences and her orangutan friend. #Artofthedill"/>
    <n v="100000"/>
    <x v="0"/>
    <n v="1"/>
    <x v="1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s v="Jan"/>
    <x v="0"/>
    <s v="Feb"/>
    <s v="2016"/>
    <d v="2016-02-20T04:06:37"/>
    <m/>
    <m/>
    <m/>
    <m/>
    <m/>
  </r>
  <r>
    <n v="1595"/>
    <s v="Civil war battlefields and forts"/>
    <s v="To make a coffee table book,  displaying civil war battlefields and forts,  taken at the same time of year the battles were fought."/>
    <n v="100000"/>
    <x v="0"/>
    <n v="280"/>
    <x v="1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s v="May"/>
    <x v="1"/>
    <s v="Jun"/>
    <s v="2014"/>
    <d v="2014-06-18T20:13:00"/>
    <m/>
    <m/>
    <m/>
    <m/>
    <m/>
  </r>
  <r>
    <n v="1945"/>
    <s v="Oval - The First Digital HandPan"/>
    <s v="A new electronic musical instrument which allows you to play, learn and perform music using any sound you can imagine."/>
    <n v="100000"/>
    <x v="0"/>
    <n v="348018"/>
    <x v="2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s v="Jun"/>
    <x v="2"/>
    <s v="Jul"/>
    <s v="2015"/>
    <d v="2015-07-12T06:02:38"/>
    <m/>
    <m/>
    <m/>
    <m/>
    <m/>
  </r>
  <r>
    <n v="1948"/>
    <s v="UDOO X86: The Most Powerful Maker Board Ever"/>
    <s v="10 times more powerful than Raspberry Pi 3, x86 64-bit architecture"/>
    <n v="100000"/>
    <x v="0"/>
    <n v="800211"/>
    <x v="2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s v="Apr"/>
    <x v="0"/>
    <s v="Jun"/>
    <s v="2016"/>
    <d v="2016-06-06T17:02:00"/>
    <m/>
    <m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x v="0"/>
    <n v="206743.09"/>
    <x v="2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s v="Jul"/>
    <x v="1"/>
    <s v="Aug"/>
    <s v="2014"/>
    <d v="2014-08-14T12:58:18"/>
    <m/>
    <m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x v="0"/>
    <n v="125137"/>
    <x v="2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s v="May"/>
    <x v="0"/>
    <s v="Jun"/>
    <s v="2016"/>
    <d v="2016-06-11T13:39:32"/>
    <m/>
    <m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x v="0"/>
    <n v="161459"/>
    <x v="2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s v="May"/>
    <x v="2"/>
    <s v="Jun"/>
    <s v="2015"/>
    <d v="2015-06-11T10:05:53"/>
    <m/>
    <m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x v="0"/>
    <n v="120249"/>
    <x v="2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s v="Feb"/>
    <x v="2"/>
    <s v="Mar"/>
    <s v="2015"/>
    <d v="2015-03-30T18:31:59"/>
    <m/>
    <m/>
    <m/>
    <m/>
    <m/>
  </r>
  <r>
    <n v="2062"/>
    <s v="Rho Board"/>
    <s v="4K HEVC Android TV Media Player with optional DIY electronics, ideal for app development, home control, software developement, learning"/>
    <n v="100000"/>
    <x v="0"/>
    <n v="114977"/>
    <x v="2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s v="Feb"/>
    <x v="0"/>
    <s v="Mar"/>
    <s v="2016"/>
    <d v="2016-03-24T08:11:38"/>
    <m/>
    <m/>
    <m/>
    <m/>
    <m/>
  </r>
  <r>
    <n v="2073"/>
    <s v="abode - The Future of Home Security."/>
    <s v="abode is a home security and automation company that offers a self-installed, professional-grade solution with no contracts."/>
    <n v="100000"/>
    <x v="0"/>
    <n v="152604.29999999999"/>
    <x v="2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s v="Mar"/>
    <x v="2"/>
    <s v="May"/>
    <s v="2015"/>
    <d v="2015-05-08T16:01:58"/>
    <m/>
    <m/>
    <m/>
    <m/>
    <m/>
  </r>
  <r>
    <n v="2132"/>
    <s v="Universe Rush"/>
    <s v="Fight your way to dominate the universe. Be the first to try our engaging cross-platform mmo-strategy and bring it closer to reality."/>
    <n v="100000"/>
    <x v="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s v="Jan"/>
    <x v="1"/>
    <s v="Feb"/>
    <s v="2014"/>
    <d v="2014-02-03T11:41:32"/>
    <m/>
    <m/>
    <m/>
    <m/>
    <m/>
  </r>
  <r>
    <n v="2393"/>
    <s v="Game Swapper (Canceled)"/>
    <s v="Imagine a world where you can swap a video game you're tired of playing for a video game you actually want to play for just $1.50!"/>
    <n v="100000"/>
    <x v="0"/>
    <n v="50"/>
    <x v="0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s v="Jul"/>
    <x v="2"/>
    <s v="Aug"/>
    <s v="2015"/>
    <d v="2015-08-08T15:33:37"/>
    <m/>
    <m/>
    <m/>
    <m/>
    <m/>
  </r>
  <r>
    <n v="2431"/>
    <s v="Murphy's good eatin'"/>
    <s v="Go to Colorado and run a food truck with homemade food of all kinds."/>
    <n v="100000"/>
    <x v="0"/>
    <n v="2"/>
    <x v="1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s v="Apr"/>
    <x v="0"/>
    <s v="Jun"/>
    <s v="2016"/>
    <d v="2016-06-28T02:23:33"/>
    <m/>
    <m/>
    <m/>
    <m/>
    <m/>
  </r>
  <r>
    <n v="2511"/>
    <s v="loluli's"/>
    <s v="Fresh Fast Food. A bbq ramen bar thats healthy, tasty and made to order right in front of your eyes....... From flame to bowl"/>
    <n v="100000"/>
    <x v="0"/>
    <n v="0"/>
    <x v="1"/>
    <s v="GB"/>
    <s v="GBP"/>
    <n v="1454323413"/>
    <n v="1451731413"/>
    <b v="0"/>
    <n v="0"/>
    <b v="0"/>
    <s v="food/restaurants"/>
    <n v="0"/>
    <n v="0"/>
    <s v="food"/>
    <s v="restaurants"/>
    <d v="2016-01-02T10:43:33"/>
    <s v="Jan"/>
    <x v="0"/>
    <s v="Feb"/>
    <s v="2016"/>
    <d v="2016-02-01T10:43:33"/>
    <m/>
    <m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x v="0"/>
    <n v="0"/>
    <x v="1"/>
    <s v="US"/>
    <s v="USD"/>
    <n v="1476559260"/>
    <n v="1472567085"/>
    <b v="0"/>
    <n v="0"/>
    <b v="0"/>
    <s v="food/restaurants"/>
    <n v="0"/>
    <n v="0"/>
    <s v="food"/>
    <s v="restaurants"/>
    <d v="2016-08-30T14:24:45"/>
    <s v="Aug"/>
    <x v="0"/>
    <s v="Oct"/>
    <s v="2016"/>
    <d v="2016-10-15T19:21:00"/>
    <m/>
    <m/>
    <m/>
    <m/>
    <m/>
  </r>
  <r>
    <n v="2561"/>
    <s v="Project Bearnaise Trucks (Canceled)"/>
    <s v="Ever had chicken fingers smothered in bearnaise sauce, resting on a bed of your favorite rice? We need these meals on wheels."/>
    <n v="100000"/>
    <x v="0"/>
    <n v="0"/>
    <x v="0"/>
    <s v="CA"/>
    <s v="CAD"/>
    <n v="1444740089"/>
    <n v="1442148089"/>
    <b v="0"/>
    <n v="0"/>
    <b v="0"/>
    <s v="food/food trucks"/>
    <n v="0"/>
    <n v="0"/>
    <s v="food"/>
    <s v="food trucks"/>
    <d v="2015-09-13T12:41:29"/>
    <s v="Sep"/>
    <x v="2"/>
    <s v="Oct"/>
    <s v="2015"/>
    <d v="2015-10-13T12:41:29"/>
    <m/>
    <m/>
    <m/>
    <m/>
    <m/>
  </r>
  <r>
    <n v="2571"/>
    <s v="Coco Bowls (Canceled)"/>
    <s v="Perth locals who dream of opening a health food van, and serving treats that not only taste amazing but also benefit your body."/>
    <n v="100000"/>
    <x v="0"/>
    <n v="250"/>
    <x v="0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s v="Mar"/>
    <x v="0"/>
    <s v="May"/>
    <s v="2016"/>
    <d v="2016-05-19T08:12:01"/>
    <m/>
    <m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x v="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s v="May"/>
    <x v="0"/>
    <s v="Jun"/>
    <s v="2016"/>
    <d v="2016-06-17T12:59:50"/>
    <m/>
    <m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0"/>
    <n v="2053"/>
    <x v="0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s v="Feb"/>
    <x v="3"/>
    <s v="Mar"/>
    <s v="2017"/>
    <d v="2017-03-10T19:00:35"/>
    <m/>
    <m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x v="0"/>
    <n v="885"/>
    <x v="0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s v="Nov"/>
    <x v="1"/>
    <s v="Dec"/>
    <s v="2014"/>
    <d v="2014-12-10T03:48:45"/>
    <m/>
    <m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x v="0"/>
    <n v="51"/>
    <x v="0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s v="Feb"/>
    <x v="2"/>
    <s v="Apr"/>
    <s v="2015"/>
    <d v="2015-04-21T13:25:26"/>
    <m/>
    <m/>
    <m/>
    <m/>
    <m/>
  </r>
  <r>
    <n v="2726"/>
    <s v="Krimston TWO - Dual SIM case for iPhone"/>
    <s v="Krimston TWO: iPhone Dual SIM Case"/>
    <n v="100000"/>
    <x v="0"/>
    <n v="105745"/>
    <x v="2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s v="Mar"/>
    <x v="0"/>
    <s v="Apr"/>
    <s v="2016"/>
    <d v="2016-04-22T13:55:11"/>
    <m/>
    <m/>
    <m/>
    <m/>
    <m/>
  </r>
  <r>
    <n v="2780"/>
    <s v="Travel with baby"/>
    <s v="Turn the World with my kids, and then write a book with the advice for traveling with baby"/>
    <n v="100000"/>
    <x v="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s v="Feb"/>
    <x v="3"/>
    <s v="Mar"/>
    <s v="2017"/>
    <d v="2017-03-10T10:44:48"/>
    <m/>
    <m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x v="0"/>
    <n v="112536"/>
    <x v="2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s v="Oct"/>
    <x v="0"/>
    <s v="Nov"/>
    <s v="2016"/>
    <d v="2016-11-01T03:59:00"/>
    <m/>
    <m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x v="0"/>
    <n v="1183.19"/>
    <x v="1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s v="Sep"/>
    <x v="2"/>
    <s v="Oct"/>
    <s v="2015"/>
    <d v="2015-10-15T22:00:00"/>
    <m/>
    <m/>
    <m/>
    <m/>
    <m/>
  </r>
  <r>
    <n v="3094"/>
    <s v="Nothing Up My Sleeves Tour: Summer 2016"/>
    <s v="This is a Kickstarter to help with the start up costs for Illusionist, Chris Lengyel's Summer 2016 Tour!"/>
    <n v="100000"/>
    <x v="0"/>
    <n v="25"/>
    <x v="1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s v="Jul"/>
    <x v="2"/>
    <s v="Sep"/>
    <s v="2015"/>
    <d v="2015-09-20T19:05:56"/>
    <m/>
    <m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x v="0"/>
    <n v="0"/>
    <x v="0"/>
    <s v="US"/>
    <s v="USD"/>
    <n v="1425242029"/>
    <n v="1422650029"/>
    <b v="0"/>
    <n v="0"/>
    <b v="0"/>
    <s v="theater/spaces"/>
    <n v="0"/>
    <n v="0"/>
    <s v="theater"/>
    <s v="spaces"/>
    <d v="2015-01-30T20:33:49"/>
    <s v="Jan"/>
    <x v="2"/>
    <s v="Mar"/>
    <s v="2015"/>
    <d v="2015-03-01T20:33:49"/>
    <m/>
    <m/>
    <m/>
    <m/>
    <m/>
  </r>
  <r>
    <n v="3557"/>
    <s v="Good Bread Alley"/>
    <s v="A play by April Yvette Thompson. A Gullah Healer Woman and an Afro-Cuban Priest forge a new world of magic &amp; dreams in Jim Crow Miami."/>
    <n v="100000"/>
    <x v="0"/>
    <n v="100036"/>
    <x v="2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s v="Apr"/>
    <x v="1"/>
    <s v="May"/>
    <s v="2014"/>
    <d v="2014-05-05T06:38:31"/>
    <m/>
    <m/>
    <m/>
    <m/>
    <m/>
  </r>
  <r>
    <n v="3628"/>
    <s v="Blast From the Past"/>
    <s v="I am asking for public funding to help put together a musical tribute titled &quot;Blast From The Past&quot; reenacting famous HipHop, RnB acts."/>
    <n v="100000"/>
    <x v="0"/>
    <n v="0"/>
    <x v="1"/>
    <s v="US"/>
    <s v="USD"/>
    <n v="1450040396"/>
    <n v="1444852796"/>
    <b v="0"/>
    <n v="0"/>
    <b v="0"/>
    <s v="theater/musical"/>
    <n v="0"/>
    <n v="0"/>
    <s v="theater"/>
    <s v="musical"/>
    <d v="2015-10-14T19:59:56"/>
    <s v="Oct"/>
    <x v="2"/>
    <s v="Dec"/>
    <s v="2015"/>
    <d v="2015-12-13T20:59:56"/>
    <m/>
    <m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0"/>
    <n v="100824"/>
    <x v="2"/>
    <s v="SE"/>
    <s v="SEK"/>
    <n v="1432314209"/>
    <n v="1429722209"/>
    <b v="0"/>
    <n v="100"/>
    <b v="1"/>
    <s v="theater/plays"/>
    <n v="1.00824"/>
    <n v="1008.24"/>
    <s v="theater"/>
    <s v="plays"/>
    <d v="2015-04-22T17:03:29"/>
    <s v="Apr"/>
    <x v="2"/>
    <s v="May"/>
    <s v="2015"/>
    <d v="2015-05-22T17:03:29"/>
    <m/>
    <m/>
    <m/>
    <m/>
    <m/>
  </r>
  <r>
    <n v="3853"/>
    <s v="The Original Laughter Therapist"/>
    <s v="A dose of One-woman &quot;Dramedy&quot; to cure those daily blues is just what the doctor ordered!"/>
    <n v="100000"/>
    <x v="0"/>
    <n v="26"/>
    <x v="1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s v="Jul"/>
    <x v="1"/>
    <s v="Sep"/>
    <s v="2014"/>
    <d v="2014-09-01T20:09:38"/>
    <m/>
    <m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0"/>
    <n v="2670"/>
    <x v="1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s v="Apr"/>
    <x v="2"/>
    <s v="May"/>
    <s v="2015"/>
    <d v="2015-05-22T13:00:00"/>
    <m/>
    <m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x v="0"/>
    <n v="100939"/>
    <x v="2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s v="Mar"/>
    <x v="2"/>
    <s v="Apr"/>
    <s v="2015"/>
    <d v="2015-04-17T00:00:00"/>
    <m/>
    <m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x v="0"/>
    <n v="91"/>
    <x v="0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s v="Jun"/>
    <x v="0"/>
    <s v="Jul"/>
    <s v="2016"/>
    <d v="2016-07-30T21:13:14"/>
    <m/>
    <m/>
    <m/>
    <m/>
    <m/>
  </r>
  <r>
    <n v="515"/>
    <s v="A Tale of Faith - An Animated Short Film"/>
    <s v="A Tale of Faith is an animated short film based on the heartwarming tale by Rebbe Nachman of Breslov."/>
    <n v="97000"/>
    <x v="0"/>
    <n v="24651"/>
    <x v="1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s v="Nov"/>
    <x v="2"/>
    <s v="Dec"/>
    <s v="2015"/>
    <d v="2015-12-29T11:46:41"/>
    <m/>
    <m/>
    <m/>
    <m/>
    <m/>
  </r>
  <r>
    <n v="172"/>
    <s v="The Blind Dolphin Story"/>
    <s v="A short film on the rarest mammal and the second most endangered freshwater river dolphin, in Pakistan."/>
    <n v="95000"/>
    <x v="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s v="Feb"/>
    <x v="2"/>
    <s v="Mar"/>
    <s v="2015"/>
    <d v="2015-03-19T08:28:43"/>
    <m/>
    <m/>
    <m/>
    <m/>
    <m/>
  </r>
  <r>
    <n v="961"/>
    <s v="The first personal trainer and diet coach for your dog!"/>
    <s v="Active, happy &amp; healthy together! _x000a_Thatâ€™s our mission for all dogs and their parents."/>
    <n v="95000"/>
    <x v="0"/>
    <n v="40079"/>
    <x v="1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s v="Jan"/>
    <x v="3"/>
    <s v="Feb"/>
    <s v="2017"/>
    <d v="2017-02-20T19:00:00"/>
    <m/>
    <m/>
    <m/>
    <m/>
    <m/>
  </r>
  <r>
    <n v="2509"/>
    <s v="&quot;Chuck J. Brubecker&quot;"/>
    <s v="Relax in a new Cheesecake Lounge in London, serving freshly made cheesecakes, all day and all night, along with great coffees and teas."/>
    <n v="95000"/>
    <x v="0"/>
    <n v="1000"/>
    <x v="1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s v="Feb"/>
    <x v="2"/>
    <s v="Apr"/>
    <s v="2015"/>
    <d v="2015-04-20T18:25:49"/>
    <m/>
    <m/>
    <m/>
    <m/>
    <m/>
  </r>
  <r>
    <n v="453"/>
    <s v="Jamboni Brothers Pizza Pilot"/>
    <s v="A 7 minute broadcast-quality web pilot (in 3D animation) of Jamboni Brothers Pizza {the ultimate goal being a cartoon TV series}."/>
    <n v="94875"/>
    <x v="0"/>
    <n v="26"/>
    <x v="1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s v="Feb"/>
    <x v="2"/>
    <s v="Feb"/>
    <s v="2015"/>
    <d v="2015-02-19T19:47:59"/>
    <m/>
    <m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0"/>
    <n v="250"/>
    <x v="0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s v="Nov"/>
    <x v="0"/>
    <s v="Dec"/>
    <s v="2016"/>
    <d v="2016-12-28T19:25:15"/>
    <m/>
    <m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0"/>
    <n v="26349"/>
    <x v="1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s v="May"/>
    <x v="0"/>
    <s v="Jun"/>
    <s v="2016"/>
    <d v="2016-06-19T08:10:00"/>
    <m/>
    <m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x v="0"/>
    <n v="8077"/>
    <x v="1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s v="May"/>
    <x v="4"/>
    <s v="Jul"/>
    <s v="2013"/>
    <d v="2013-07-07T05:28:23"/>
    <m/>
    <m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0"/>
    <n v="425"/>
    <x v="1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s v="Mar"/>
    <x v="2"/>
    <s v="Apr"/>
    <s v="2015"/>
    <d v="2015-04-30T16:00:51"/>
    <m/>
    <m/>
    <m/>
    <m/>
    <m/>
  </r>
  <r>
    <n v="2582"/>
    <s v="Drunken Wings"/>
    <s v="The place where chicken meets liquor for the first time!"/>
    <n v="90000"/>
    <x v="0"/>
    <n v="1"/>
    <x v="1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s v="Sep"/>
    <x v="0"/>
    <s v="Oct"/>
    <s v="2016"/>
    <d v="2016-10-29T23:43:54"/>
    <m/>
    <m/>
    <m/>
    <m/>
    <m/>
  </r>
  <r>
    <n v="3977"/>
    <s v="Tales of a Dragon KNIGHT"/>
    <s v="Created for the greatest stages of the world, will captivate the hearts of its audience with a Powerful Story Line &amp; Magical creatures!"/>
    <n v="90000"/>
    <x v="0"/>
    <n v="1305"/>
    <x v="1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s v="Jun"/>
    <x v="0"/>
    <s v="Jul"/>
    <s v="2016"/>
    <d v="2016-07-22T18:55:32"/>
    <m/>
    <m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x v="0"/>
    <n v="231543.12"/>
    <x v="2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s v="Mar"/>
    <x v="0"/>
    <s v="Apr"/>
    <s v="2016"/>
    <d v="2016-04-22T06:32:52"/>
    <m/>
    <m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0"/>
    <n v="346"/>
    <x v="1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s v="Nov"/>
    <x v="1"/>
    <s v="Jan"/>
    <s v="2015"/>
    <d v="2015-01-18T01:12:00"/>
    <m/>
    <m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0"/>
    <n v="11"/>
    <x v="1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s v="Jul"/>
    <x v="1"/>
    <s v="Aug"/>
    <s v="2014"/>
    <d v="2014-08-09T22:43:42"/>
    <m/>
    <m/>
    <m/>
    <m/>
    <m/>
  </r>
  <r>
    <n v="1112"/>
    <s v="Johnny Rocketfingers: Violent Point &amp; Click Adventure!"/>
    <s v="Tarantino-esque Adventure Game on Steroids Inspired by LucasArts, Gritty Action Movies and 1940's Animation"/>
    <n v="88000"/>
    <x v="0"/>
    <n v="31272.92"/>
    <x v="1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s v="Nov"/>
    <x v="1"/>
    <s v="Jan"/>
    <s v="2015"/>
    <d v="2015-01-19T08:30:00"/>
    <m/>
    <m/>
    <m/>
    <m/>
    <m/>
  </r>
  <r>
    <n v="2381"/>
    <s v="Cannabis Connection (Canceled)"/>
    <s v="Social Media Platform for the Marijuana Industry to create professionalism and a stable lasting market."/>
    <n v="86350"/>
    <x v="0"/>
    <n v="1571"/>
    <x v="0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s v="Mar"/>
    <x v="2"/>
    <s v="Apr"/>
    <s v="2015"/>
    <d v="2015-04-10T22:27:28"/>
    <m/>
    <m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x v="0"/>
    <n v="86133"/>
    <x v="2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s v="Nov"/>
    <x v="6"/>
    <s v="Jan"/>
    <s v="2012"/>
    <d v="2012-01-07T18:35:09"/>
    <m/>
    <m/>
    <m/>
    <m/>
    <m/>
  </r>
  <r>
    <n v="570"/>
    <s v="Relaunching in May"/>
    <s v="Humans have AM/FM/Satellite radio, kids have radio Disney, pets have DogCatRadio."/>
    <n v="85000"/>
    <x v="0"/>
    <n v="142"/>
    <x v="1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s v="Jan"/>
    <x v="0"/>
    <s v="Feb"/>
    <s v="2016"/>
    <d v="2016-02-18T19:09:29"/>
    <m/>
    <m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x v="0"/>
    <n v="250"/>
    <x v="0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s v="Jul"/>
    <x v="0"/>
    <s v="Aug"/>
    <s v="2016"/>
    <d v="2016-08-27T17:00:09"/>
    <m/>
    <m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x v="0"/>
    <n v="33486"/>
    <x v="1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s v="Sep"/>
    <x v="2"/>
    <s v="Oct"/>
    <s v="2015"/>
    <d v="2015-10-31T22:45:00"/>
    <m/>
    <m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0"/>
    <n v="126082.45"/>
    <x v="2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s v="Apr"/>
    <x v="4"/>
    <s v="May"/>
    <s v="2013"/>
    <d v="2013-05-23T15:38:11"/>
    <m/>
    <m/>
    <m/>
    <m/>
    <m/>
  </r>
  <r>
    <n v="2575"/>
    <s v="Vdub dogs (Canceled)"/>
    <s v="Hello everyone, Iv'e decided to put my love for old Volkswagen buses and my love for cooking together! Support vdub dogs hot dog bus!"/>
    <n v="85000"/>
    <x v="0"/>
    <n v="0"/>
    <x v="0"/>
    <s v="US"/>
    <s v="USD"/>
    <n v="1421030194"/>
    <n v="1418438194"/>
    <b v="0"/>
    <n v="0"/>
    <b v="0"/>
    <s v="food/food trucks"/>
    <n v="0"/>
    <n v="0"/>
    <s v="food"/>
    <s v="food trucks"/>
    <d v="2014-12-13T02:36:34"/>
    <s v="Dec"/>
    <x v="1"/>
    <s v="Jan"/>
    <s v="2015"/>
    <d v="2015-01-12T02:36:34"/>
    <m/>
    <m/>
    <m/>
    <m/>
    <m/>
  </r>
  <r>
    <n v="1434"/>
    <s v="Translation of 'SOCIALCAPITALISM' (2014)"/>
    <s v="Interest from abroad to publish my book SOCIALCAPITALISM. Need translation to English master. Help appreciated."/>
    <n v="82000"/>
    <x v="0"/>
    <n v="8190"/>
    <x v="1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s v="May"/>
    <x v="2"/>
    <s v="Jun"/>
    <s v="2015"/>
    <d v="2015-06-08T15:00:00"/>
    <m/>
    <m/>
    <m/>
    <m/>
    <m/>
  </r>
  <r>
    <n v="132"/>
    <s v="The Message (Canceled)"/>
    <s v="An anime inspired sci-fi action short set in Tokyo, Japan by VFX veterans, Gerald Abraham, Kim Tran and sound engineer, Jeremy Corby."/>
    <n v="80000"/>
    <x v="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s v="Sep"/>
    <x v="1"/>
    <s v="Nov"/>
    <s v="2014"/>
    <d v="2014-11-07T20:30:07"/>
    <m/>
    <m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x v="0"/>
    <n v="149"/>
    <x v="1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s v="Sep"/>
    <x v="2"/>
    <s v="Nov"/>
    <s v="2015"/>
    <d v="2015-11-05T23:32:52"/>
    <m/>
    <m/>
    <m/>
    <m/>
    <m/>
  </r>
  <r>
    <n v="576"/>
    <s v="Uthtopia"/>
    <s v="UthTopia Is a social media organization that believes in positive online usage, youth mentorship, and youth empowerment."/>
    <n v="80000"/>
    <x v="0"/>
    <n v="1"/>
    <x v="1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s v="Jan"/>
    <x v="2"/>
    <s v="Mar"/>
    <s v="2015"/>
    <d v="2015-03-28T10:19:12"/>
    <m/>
    <m/>
    <m/>
    <m/>
    <m/>
  </r>
  <r>
    <n v="611"/>
    <s v="Securivente (Canceled)"/>
    <s v="Finie la peur de vendre ou acheter d'occasion Ã  un inconnu ! Colis ouverts, photographiÃ©s et testÃ©s. Paiements en ligne sÃ©curisÃ©s."/>
    <n v="80000"/>
    <x v="0"/>
    <n v="0"/>
    <x v="0"/>
    <s v="FR"/>
    <s v="EUR"/>
    <n v="1453210037"/>
    <n v="1448026037"/>
    <b v="0"/>
    <n v="0"/>
    <b v="0"/>
    <s v="technology/web"/>
    <n v="0"/>
    <n v="0"/>
    <s v="technology"/>
    <s v="web"/>
    <d v="2015-11-20T13:27:17"/>
    <s v="Nov"/>
    <x v="2"/>
    <s v="Jan"/>
    <s v="2016"/>
    <d v="2016-01-19T13:27:17"/>
    <m/>
    <m/>
    <m/>
    <m/>
    <m/>
  </r>
  <r>
    <n v="1145"/>
    <s v="A FORK IN THE ROAD food truck"/>
    <s v="Emphasizing locally and responsibly raised ingredients, serving delicious food! I need your help."/>
    <n v="80000"/>
    <x v="0"/>
    <n v="100"/>
    <x v="1"/>
    <s v="US"/>
    <s v="USD"/>
    <n v="1412272592"/>
    <n v="1407088592"/>
    <b v="0"/>
    <n v="1"/>
    <b v="0"/>
    <s v="food/food trucks"/>
    <n v="1.25E-3"/>
    <n v="100"/>
    <s v="food"/>
    <s v="food trucks"/>
    <d v="2014-08-03T17:56:32"/>
    <s v="Aug"/>
    <x v="1"/>
    <s v="Oct"/>
    <s v="2014"/>
    <d v="2014-10-02T17:56:32"/>
    <m/>
    <m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x v="0"/>
    <n v="160920"/>
    <x v="2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s v="May"/>
    <x v="2"/>
    <s v="Jun"/>
    <s v="2015"/>
    <d v="2015-06-11T04:25:46"/>
    <m/>
    <m/>
    <m/>
    <m/>
    <m/>
  </r>
  <r>
    <n v="2035"/>
    <s v="OpenBCI: Biosensing for Everybody"/>
    <s v="Announcing the GANGLION and the ULTRACORTEXâ€”a $99 biodata acquisition device and a 3D-printed, brain-sensing headset."/>
    <n v="80000"/>
    <x v="0"/>
    <n v="168829.14"/>
    <x v="2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s v="Nov"/>
    <x v="2"/>
    <s v="Dec"/>
    <s v="2015"/>
    <d v="2015-12-19T01:00:00"/>
    <m/>
    <m/>
    <m/>
    <m/>
    <m/>
  </r>
  <r>
    <n v="2122"/>
    <s v="CapitÃ¡n Kalani y el sindicato robÃ³tico"/>
    <s v="Captain Kalani it's a retro game full of nostalgia for the old gamers but interesting for the new ones"/>
    <n v="80000"/>
    <x v="0"/>
    <n v="310"/>
    <x v="1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s v="Dec"/>
    <x v="0"/>
    <s v="Jan"/>
    <s v="2017"/>
    <d v="2017-01-07T07:12:49"/>
    <m/>
    <m/>
    <m/>
    <m/>
    <m/>
  </r>
  <r>
    <n v="2136"/>
    <s v="Dark Paradise"/>
    <s v="A dark and twisted game with physiological madness and corruption as a man becomes the ultimate bio weapon."/>
    <n v="80000"/>
    <x v="0"/>
    <n v="47.69"/>
    <x v="1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s v="Sep"/>
    <x v="4"/>
    <s v="Oct"/>
    <s v="2013"/>
    <d v="2013-10-19T12:13:06"/>
    <m/>
    <m/>
    <m/>
    <m/>
    <m/>
  </r>
  <r>
    <n v="2594"/>
    <s v="The Shirley Delicious Treats Food Truck Project"/>
    <s v="New, small home business, looking to take some Granny's old recipes along with some of my own creations to the streets!"/>
    <n v="80000"/>
    <x v="0"/>
    <n v="1"/>
    <x v="1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s v="Jul"/>
    <x v="1"/>
    <s v="Aug"/>
    <s v="2014"/>
    <d v="2014-08-07T23:13:48"/>
    <m/>
    <m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x v="0"/>
    <n v="8586"/>
    <x v="1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s v="Apr"/>
    <x v="2"/>
    <s v="Jun"/>
    <s v="2015"/>
    <d v="2015-06-03T02:31:16"/>
    <m/>
    <m/>
    <m/>
    <m/>
    <m/>
  </r>
  <r>
    <n v="2958"/>
    <s v="Uprising Theater (Canceled)"/>
    <s v="Chicago Based Theater Company and Venue Dedicated to Social Justice and Mainstreaming the Palestinian Narrative"/>
    <n v="80000"/>
    <x v="0"/>
    <n v="0"/>
    <x v="0"/>
    <s v="US"/>
    <s v="USD"/>
    <n v="1462729317"/>
    <n v="1457548917"/>
    <b v="0"/>
    <n v="0"/>
    <b v="0"/>
    <s v="theater/spaces"/>
    <n v="0"/>
    <n v="0"/>
    <s v="theater"/>
    <s v="spaces"/>
    <d v="2016-03-09T18:41:57"/>
    <s v="Mar"/>
    <x v="0"/>
    <s v="May"/>
    <s v="2016"/>
    <d v="2016-05-08T17:41:57"/>
    <m/>
    <m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s v="Mar"/>
    <x v="2"/>
    <s v="May"/>
    <s v="2015"/>
    <d v="2015-05-07T06:58:00"/>
    <m/>
    <m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x v="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s v="Mar"/>
    <x v="2"/>
    <s v="Apr"/>
    <s v="2015"/>
    <d v="2015-04-08T17:42:49"/>
    <m/>
    <m/>
    <m/>
    <m/>
    <m/>
  </r>
  <r>
    <n v="280"/>
    <s v="Korengal Theatrical Release"/>
    <s v="My latest film Korengal, takes us back to the same valley with the same troops as in my Academy AwardÂ® nominated film Restrepo."/>
    <n v="75000"/>
    <x v="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s v="Apr"/>
    <x v="1"/>
    <s v="May"/>
    <s v="2014"/>
    <d v="2014-05-30T14:10:35"/>
    <m/>
    <m/>
    <m/>
    <m/>
    <m/>
  </r>
  <r>
    <n v="292"/>
    <s v="The Undocumented"/>
    <s v="THE UNDOCUMENTED is a 90 cinema verite documentary that exposes a little known consequence of current U. S. immigration policy."/>
    <n v="75000"/>
    <x v="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s v="Sep"/>
    <x v="6"/>
    <s v="Oct"/>
    <s v="2011"/>
    <d v="2011-10-29T03:59:00"/>
    <m/>
    <m/>
    <m/>
    <m/>
    <m/>
  </r>
  <r>
    <n v="328"/>
    <s v="Edgar Allan Poe: Buried Alive"/>
    <s v="A documentary that tells the real story of the misunderstood author, and explores the iconic status he still commands today."/>
    <n v="75000"/>
    <x v="0"/>
    <n v="77710.8"/>
    <x v="2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s v="Oct"/>
    <x v="2"/>
    <s v="Nov"/>
    <s v="2015"/>
    <d v="2015-11-01T04:00:00"/>
    <m/>
    <m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x v="0"/>
    <n v="3781"/>
    <x v="1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s v="Jun"/>
    <x v="2"/>
    <s v="Aug"/>
    <s v="2015"/>
    <d v="2015-08-01T17:53:00"/>
    <m/>
    <m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x v="0"/>
    <n v="68"/>
    <x v="1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s v="Jan"/>
    <x v="2"/>
    <s v="Feb"/>
    <s v="2015"/>
    <d v="2015-02-17T01:40:47"/>
    <m/>
    <m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n v="0"/>
    <x v="0"/>
    <s v="AU"/>
    <s v="AUD"/>
    <n v="1432771997"/>
    <n v="1430179997"/>
    <b v="0"/>
    <n v="0"/>
    <b v="0"/>
    <s v="technology/web"/>
    <n v="0"/>
    <n v="0"/>
    <s v="technology"/>
    <s v="web"/>
    <d v="2015-04-28T00:13:17"/>
    <s v="Apr"/>
    <x v="2"/>
    <s v="May"/>
    <s v="2015"/>
    <d v="2015-05-28T00:13:17"/>
    <m/>
    <m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0"/>
    <n v="106084.5"/>
    <x v="2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s v="Jul"/>
    <x v="2"/>
    <s v="Aug"/>
    <s v="2015"/>
    <d v="2015-08-20T14:50:40"/>
    <m/>
    <m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0"/>
    <n v="19434"/>
    <x v="1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s v="Aug"/>
    <x v="1"/>
    <s v="Sep"/>
    <s v="2014"/>
    <d v="2014-09-17T12:02:11"/>
    <m/>
    <m/>
    <m/>
    <m/>
    <m/>
  </r>
  <r>
    <n v="1072"/>
    <s v="World Defense : Tower Defense"/>
    <s v="A tower defense game that is played anywhere on the earth's surface!  This project is to expand it to be multiplayer and mod support."/>
    <n v="75000"/>
    <x v="0"/>
    <n v="51"/>
    <x v="1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s v="Jan"/>
    <x v="1"/>
    <s v="Feb"/>
    <s v="2014"/>
    <d v="2014-02-05T19:58:17"/>
    <m/>
    <m/>
    <m/>
    <m/>
    <m/>
  </r>
  <r>
    <n v="1076"/>
    <s v="Kaptain Brawe 2: A Space Travesty"/>
    <s v="A comical point and click adventure by veteran team of Broken Sword and Monkey Island fame - Steve Ince and Bill Tiller"/>
    <n v="75000"/>
    <x v="0"/>
    <n v="47074"/>
    <x v="1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s v="Jul"/>
    <x v="1"/>
    <s v="Sep"/>
    <s v="2014"/>
    <d v="2014-09-11T09:04:10"/>
    <m/>
    <m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x v="0"/>
    <n v="5"/>
    <x v="1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s v="Jul"/>
    <x v="1"/>
    <s v="Aug"/>
    <s v="2014"/>
    <d v="2014-08-16T21:44:12"/>
    <m/>
    <m/>
    <m/>
    <m/>
    <m/>
  </r>
  <r>
    <n v="1316"/>
    <s v="Future Belt (Canceled)"/>
    <s v="Future Belt comes in just 3 sizes, but yet, is designed to fit waists ranging from 25-55 inches. No batteries, no gimmicks."/>
    <n v="75000"/>
    <x v="0"/>
    <n v="1"/>
    <x v="0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s v="Jan"/>
    <x v="0"/>
    <s v="Feb"/>
    <s v="2016"/>
    <d v="2016-02-28T23:05:09"/>
    <m/>
    <m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x v="0"/>
    <n v="1748"/>
    <x v="0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s v="Aug"/>
    <x v="0"/>
    <s v="Oct"/>
    <s v="2016"/>
    <d v="2016-10-14T15:25:34"/>
    <m/>
    <m/>
    <m/>
    <m/>
    <m/>
  </r>
  <r>
    <n v="2157"/>
    <s v="Nin"/>
    <s v="Gamers and 90's fans unite in this small tale of epic proportions!"/>
    <n v="75000"/>
    <x v="0"/>
    <n v="21144"/>
    <x v="1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s v="Nov"/>
    <x v="0"/>
    <s v="Dec"/>
    <s v="2016"/>
    <d v="2016-12-23T07:59:00"/>
    <m/>
    <m/>
    <m/>
    <m/>
    <m/>
  </r>
  <r>
    <n v="3064"/>
    <s v="Kickstart the Crossroads Community"/>
    <s v="An epicenter for connection, creation and expression of the community."/>
    <n v="75000"/>
    <x v="0"/>
    <n v="8471"/>
    <x v="1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s v="Oct"/>
    <x v="2"/>
    <s v="Nov"/>
    <s v="2015"/>
    <d v="2015-11-22T06:59:00"/>
    <m/>
    <m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n v="0"/>
    <x v="1"/>
    <s v="US"/>
    <s v="USD"/>
    <n v="1411312250"/>
    <n v="1406128250"/>
    <b v="0"/>
    <n v="0"/>
    <b v="0"/>
    <s v="theater/spaces"/>
    <n v="0"/>
    <n v="0"/>
    <s v="theater"/>
    <s v="spaces"/>
    <d v="2014-07-23T15:10:50"/>
    <s v="Jul"/>
    <x v="1"/>
    <s v="Sep"/>
    <s v="2014"/>
    <d v="2014-09-21T15:10:50"/>
    <m/>
    <m/>
    <m/>
    <m/>
    <m/>
  </r>
  <r>
    <n v="3634"/>
    <s v="Alice - A New Musical"/>
    <s v="Alice is an original musical for all ages with a unique new story based on Alice's Adventures in Wonderland, premiering in summer 2017."/>
    <n v="75000"/>
    <x v="0"/>
    <n v="3185"/>
    <x v="1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s v="Nov"/>
    <x v="0"/>
    <s v="Jan"/>
    <s v="2017"/>
    <d v="2017-01-14T03:59:00"/>
    <m/>
    <m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0"/>
    <n v="500"/>
    <x v="1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s v="Nov"/>
    <x v="2"/>
    <s v="Dec"/>
    <s v="2015"/>
    <d v="2015-12-23T16:18:00"/>
    <m/>
    <m/>
    <m/>
    <m/>
    <m/>
  </r>
  <r>
    <n v="4098"/>
    <s v="Life is simple"/>
    <s v="Community Youth play, written by and performed by the youth about finding joy in the simple things in life"/>
    <n v="75000"/>
    <x v="0"/>
    <n v="0"/>
    <x v="1"/>
    <s v="US"/>
    <s v="USD"/>
    <n v="1465060797"/>
    <n v="1462468797"/>
    <b v="0"/>
    <n v="0"/>
    <b v="0"/>
    <s v="theater/plays"/>
    <n v="0"/>
    <n v="0"/>
    <s v="theater"/>
    <s v="plays"/>
    <d v="2016-05-05T17:19:57"/>
    <s v="May"/>
    <x v="0"/>
    <s v="Jun"/>
    <s v="2016"/>
    <d v="2016-06-04T17:19:57"/>
    <m/>
    <m/>
    <m/>
    <m/>
    <m/>
  </r>
  <r>
    <n v="489"/>
    <s v="THE GUINEAS SHOW"/>
    <s v="Help America's favorite dysfunctional immigrant family THE GUINEAS launch the first season of their animated web series."/>
    <n v="74997"/>
    <x v="0"/>
    <n v="215"/>
    <x v="1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s v="Dec"/>
    <x v="6"/>
    <s v="Jan"/>
    <s v="2012"/>
    <d v="2012-01-05T11:33:00"/>
    <m/>
    <m/>
    <m/>
    <m/>
    <m/>
  </r>
  <r>
    <n v="133"/>
    <s v="Demon Women from outer space (Canceled)"/>
    <s v="Invasion from outer space sights, to weird to imagine destruction too monstrous to escape"/>
    <n v="71764"/>
    <x v="0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s v="May"/>
    <x v="0"/>
    <s v="May"/>
    <s v="2016"/>
    <d v="2016-05-31T17:31:00"/>
    <m/>
    <m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0"/>
    <n v="79173"/>
    <x v="2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s v="Apr"/>
    <x v="0"/>
    <s v="May"/>
    <s v="2016"/>
    <d v="2016-05-07T13:57:12"/>
    <m/>
    <m/>
    <m/>
    <m/>
    <m/>
  </r>
  <r>
    <n v="120"/>
    <s v="Time Live: A short film (Canceled)"/>
    <s v="Now, you can chat with people from the history, by our sport cam with the time machine. However, the girl had some trouble to use it."/>
    <n v="70000"/>
    <x v="0"/>
    <n v="10"/>
    <x v="0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s v="Sep"/>
    <x v="0"/>
    <s v="Oct"/>
    <s v="2016"/>
    <d v="2016-10-03T01:11:47"/>
    <m/>
    <m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n v="0"/>
    <x v="0"/>
    <s v="US"/>
    <s v="USD"/>
    <n v="1434654215"/>
    <n v="1432062215"/>
    <b v="0"/>
    <n v="0"/>
    <b v="0"/>
    <s v="technology/web"/>
    <n v="0"/>
    <n v="0"/>
    <s v="technology"/>
    <s v="web"/>
    <d v="2015-05-19T19:03:35"/>
    <s v="May"/>
    <x v="2"/>
    <s v="Jun"/>
    <s v="2015"/>
    <d v="2015-06-18T19:03:35"/>
    <m/>
    <m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x v="0"/>
    <n v="17561"/>
    <x v="1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s v="Oct"/>
    <x v="0"/>
    <s v="Nov"/>
    <s v="2016"/>
    <d v="2016-11-12T05:00:00"/>
    <m/>
    <m/>
    <m/>
    <m/>
    <m/>
  </r>
  <r>
    <n v="1025"/>
    <s v="[NUREN] The New Renaissance"/>
    <s v="Jake Kaufman and Jessie Seely present THE WORLD'S FIRST VIRTUAL REALITY ROCK OPERA."/>
    <n v="70000"/>
    <x v="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s v="Feb"/>
    <x v="2"/>
    <s v="Mar"/>
    <s v="2015"/>
    <d v="2015-03-16T19:00:37"/>
    <m/>
    <m/>
    <m/>
    <m/>
    <m/>
  </r>
  <r>
    <n v="1960"/>
    <s v="TREKKAYAK"/>
    <s v="Trekkayak is an ultralight, durable and inflatable boat to be carried in your backpack to cross a lake or paddle down a river."/>
    <n v="70000"/>
    <x v="0"/>
    <n v="82532"/>
    <x v="2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s v="Nov"/>
    <x v="1"/>
    <s v="Dec"/>
    <s v="2014"/>
    <d v="2014-12-21T08:42:21"/>
    <m/>
    <m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x v="0"/>
    <n v="270"/>
    <x v="0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s v="Dec"/>
    <x v="2"/>
    <s v="Feb"/>
    <s v="2016"/>
    <d v="2016-02-20T22:22:18"/>
    <m/>
    <m/>
    <m/>
    <m/>
    <m/>
  </r>
  <r>
    <n v="2684"/>
    <s v="Ain't No Thang..."/>
    <s v="Not all wings are created equal. We believe ours take flight above the rest. Come judge for yourself. To us it Ain't No Thang..."/>
    <n v="70000"/>
    <x v="0"/>
    <n v="800"/>
    <x v="1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s v="Jun"/>
    <x v="1"/>
    <s v="Aug"/>
    <s v="2014"/>
    <d v="2014-08-09T21:57:05"/>
    <m/>
    <m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0"/>
    <n v="1025"/>
    <x v="1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s v="Jul"/>
    <x v="1"/>
    <s v="Aug"/>
    <s v="2014"/>
    <d v="2014-08-10T17:20:48"/>
    <m/>
    <m/>
    <m/>
    <m/>
    <m/>
  </r>
  <r>
    <n v="389"/>
    <s v="The Food Cure"/>
    <s v="What difference can food really make? A documentary film about six people who make the radical choice to face cancer with their plates."/>
    <n v="68000"/>
    <x v="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s v="Feb"/>
    <x v="1"/>
    <s v="Mar"/>
    <s v="2014"/>
    <d v="2014-03-07T22:59:00"/>
    <m/>
    <m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x v="0"/>
    <n v="53670.6"/>
    <x v="1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s v="Nov"/>
    <x v="0"/>
    <s v="Jan"/>
    <s v="2017"/>
    <d v="2017-01-01T15:55:27"/>
    <m/>
    <m/>
    <m/>
    <m/>
    <m/>
  </r>
  <r>
    <n v="1081"/>
    <s v="The Creature"/>
    <s v="Finishing your last job before you retire until a disaster strikes the cargo ship can you survive The Creature?"/>
    <n v="68000"/>
    <x v="0"/>
    <n v="12"/>
    <x v="1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s v="Dec"/>
    <x v="1"/>
    <s v="Jan"/>
    <s v="2015"/>
    <d v="2015-01-28T22:14:52"/>
    <m/>
    <m/>
    <m/>
    <m/>
    <m/>
  </r>
  <r>
    <n v="498"/>
    <s v="ANGAL TENTARA and The Root of All Evil"/>
    <s v="AT is an Interactive Animation made for the iPad where the user becomes part of the story. It's a fantastic journey of discovery!"/>
    <n v="65108"/>
    <x v="0"/>
    <n v="2994"/>
    <x v="1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s v="Nov"/>
    <x v="6"/>
    <s v="Dec"/>
    <s v="2011"/>
    <d v="2011-12-23T18:17:29"/>
    <m/>
    <m/>
    <m/>
    <m/>
    <m/>
  </r>
  <r>
    <n v="277"/>
    <s v="Pressing On: The Letterpress Film"/>
    <s v="A documentary about the survival of letterpress and the remarkable printers who preserve the history and knowledge of the craft."/>
    <n v="65000"/>
    <x v="0"/>
    <n v="71748"/>
    <x v="2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s v="Apr"/>
    <x v="2"/>
    <s v="May"/>
    <s v="2015"/>
    <d v="2015-05-23T21:23:39"/>
    <m/>
    <m/>
    <m/>
    <m/>
    <m/>
  </r>
  <r>
    <n v="455"/>
    <s v="The FunBunch Cartoon!!!"/>
    <s v="Goal The FunBunch characters animated on TV: Fun entertainment for kids just like other authors before us (ex.Arthur,Clifford,Dr Seuss)"/>
    <n v="65000"/>
    <x v="0"/>
    <n v="45"/>
    <x v="1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s v="Mar"/>
    <x v="5"/>
    <s v="Apr"/>
    <s v="2012"/>
    <d v="2012-04-17T00:31:00"/>
    <m/>
    <m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s v="Feb"/>
    <x v="3"/>
    <s v="Mar"/>
    <s v="2017"/>
    <d v="2017-03-29T02:00:00"/>
    <m/>
    <m/>
    <m/>
    <m/>
    <m/>
  </r>
  <r>
    <n v="2018"/>
    <s v="Scriba - the stylus reinvented"/>
    <s v="Scriba puts creative control back in your hands. Its flexible body and dynamic squeeze motion responding beautifully to your touch."/>
    <n v="65000"/>
    <x v="0"/>
    <n v="66458.23"/>
    <x v="2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s v="Jul"/>
    <x v="2"/>
    <s v="Aug"/>
    <s v="2015"/>
    <d v="2015-08-13T08:46:49"/>
    <m/>
    <m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0"/>
    <n v="788"/>
    <x v="0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s v="Jul"/>
    <x v="2"/>
    <s v="Aug"/>
    <s v="2015"/>
    <d v="2015-08-05T16:50:32"/>
    <m/>
    <m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0"/>
    <n v="93374"/>
    <x v="2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s v="Sep"/>
    <x v="2"/>
    <s v="Oct"/>
    <s v="2015"/>
    <d v="2015-10-11T01:00:00"/>
    <m/>
    <m/>
    <m/>
    <m/>
    <m/>
  </r>
  <r>
    <n v="2691"/>
    <s v="Cook"/>
    <s v="A Great New local Food Truck serving up ethnic fusion inspired eats in Ottawa."/>
    <n v="65000"/>
    <x v="0"/>
    <n v="35"/>
    <x v="1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s v="Mar"/>
    <x v="2"/>
    <s v="May"/>
    <s v="2015"/>
    <d v="2015-05-10T17:22:37"/>
    <m/>
    <m/>
    <m/>
    <m/>
    <m/>
  </r>
  <r>
    <n v="3088"/>
    <s v="Destination Small Town &quot;Visitor Center&quot; To The Midwest"/>
    <s v="We believe it's time to open a visitor's center that highlights the small towns of the upper Midwest."/>
    <n v="65000"/>
    <x v="0"/>
    <n v="126"/>
    <x v="1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s v="Dec"/>
    <x v="1"/>
    <s v="Jan"/>
    <s v="2015"/>
    <d v="2015-01-08T13:41:00"/>
    <m/>
    <m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x v="0"/>
    <n v="2"/>
    <x v="1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s v="May"/>
    <x v="2"/>
    <s v="May"/>
    <s v="2015"/>
    <d v="2015-05-21T08:02:55"/>
    <m/>
    <m/>
    <m/>
    <m/>
    <m/>
  </r>
  <r>
    <n v="496"/>
    <s v="Airships and Anatasia: The Movie"/>
    <s v="The movie is about the adventures of Ethan, Danna, The mysterious inventor and more."/>
    <n v="60000"/>
    <x v="0"/>
    <n v="1"/>
    <x v="1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s v="Dec"/>
    <x v="4"/>
    <s v="Feb"/>
    <s v="2014"/>
    <d v="2014-02-10T22:21:14"/>
    <m/>
    <m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x v="0"/>
    <n v="52"/>
    <x v="1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s v="Sep"/>
    <x v="2"/>
    <s v="Oct"/>
    <s v="2015"/>
    <d v="2015-10-17T16:01:55"/>
    <m/>
    <m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0"/>
    <n v="259"/>
    <x v="1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s v="May"/>
    <x v="2"/>
    <s v="Jun"/>
    <s v="2015"/>
    <d v="2015-06-13T16:37:23"/>
    <m/>
    <m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x v="0"/>
    <n v="12818"/>
    <x v="0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s v="Aug"/>
    <x v="2"/>
    <s v="Oct"/>
    <s v="2015"/>
    <d v="2015-10-01T04:59:00"/>
    <m/>
    <m/>
    <m/>
    <m/>
    <m/>
  </r>
  <r>
    <n v="695"/>
    <s v="mini air- personal air conditioner"/>
    <s v="Unique small wearable personal air conditioning device that provides the user a 10-15 degree environmental difference on his person."/>
    <n v="60000"/>
    <x v="0"/>
    <n v="636"/>
    <x v="1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s v="Oct"/>
    <x v="1"/>
    <s v="Oct"/>
    <s v="2014"/>
    <d v="2014-10-31T12:30:20"/>
    <m/>
    <m/>
    <m/>
    <m/>
    <m/>
  </r>
  <r>
    <n v="998"/>
    <s v="Ollinfit: The Wearable Personal Trainer"/>
    <s v="Ollinfit is the first wearable fitness trainer with 3 sensors for superior accuracy, feedback and results."/>
    <n v="60000"/>
    <x v="0"/>
    <n v="35135"/>
    <x v="1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s v="Oct"/>
    <x v="2"/>
    <s v="Nov"/>
    <s v="2015"/>
    <d v="2015-11-19T05:03:21"/>
    <m/>
    <m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x v="0"/>
    <n v="2971"/>
    <x v="1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s v="May"/>
    <x v="1"/>
    <s v="Jun"/>
    <s v="2014"/>
    <d v="2014-06-11T09:50:21"/>
    <m/>
    <m/>
    <m/>
    <m/>
    <m/>
  </r>
  <r>
    <n v="1162"/>
    <s v="Super Natural Kooking"/>
    <s v="Solar Powered, Recycled Fryer Oil for Truck Fuel, Locally Grown Organic &amp; Hormone Free Foods, Pop-up Bands, Private Party and Functions"/>
    <n v="60000"/>
    <x v="0"/>
    <n v="35"/>
    <x v="1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s v="Aug"/>
    <x v="1"/>
    <s v="Sep"/>
    <s v="2014"/>
    <d v="2014-09-25T16:24:24"/>
    <m/>
    <m/>
    <m/>
    <m/>
    <m/>
  </r>
  <r>
    <n v="1167"/>
    <s v="Empanada Express Food Truck"/>
    <s v="A mobile food truck serving up a Latino-inspired fusion cuisine using fresh, local, &amp; organic ingredients!"/>
    <n v="60000"/>
    <x v="0"/>
    <n v="979"/>
    <x v="1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s v="Aug"/>
    <x v="1"/>
    <s v="Sep"/>
    <s v="2014"/>
    <d v="2014-09-12T17:38:15"/>
    <m/>
    <m/>
    <m/>
    <m/>
    <m/>
  </r>
  <r>
    <n v="1179"/>
    <s v="El Camion Roja"/>
    <s v="Mexican Style Food Truck, run by a Red Seal Chef, in a town with NO MEXICAN FOOD! That is a culinary emergency situation!"/>
    <n v="60000"/>
    <x v="0"/>
    <n v="3200"/>
    <x v="1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s v="Sep"/>
    <x v="2"/>
    <s v="Oct"/>
    <s v="2015"/>
    <d v="2015-10-28T17:17:07"/>
    <m/>
    <m/>
    <m/>
    <m/>
    <m/>
  </r>
  <r>
    <n v="1590"/>
    <s v="An Italian Adventure"/>
    <s v="Discover Italy through photography."/>
    <n v="60000"/>
    <x v="0"/>
    <n v="1020"/>
    <x v="1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s v="Aug"/>
    <x v="2"/>
    <s v="Sep"/>
    <s v="2015"/>
    <d v="2015-09-23T20:34:24"/>
    <m/>
    <m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x v="0"/>
    <n v="176420"/>
    <x v="2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s v="Mar"/>
    <x v="2"/>
    <s v="Apr"/>
    <s v="2015"/>
    <d v="2015-04-18T21:10:05"/>
    <m/>
    <m/>
    <m/>
    <m/>
    <m/>
  </r>
  <r>
    <n v="2125"/>
    <s v="Becoming - A Metaphysical Game About Mental Illness"/>
    <s v="Becoming is a video game that aims to portray mental illness through a metaphysical and emotional story."/>
    <n v="60000"/>
    <x v="0"/>
    <n v="852"/>
    <x v="1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s v="Jul"/>
    <x v="2"/>
    <s v="Aug"/>
    <s v="2015"/>
    <d v="2015-08-05T00:33:53"/>
    <m/>
    <m/>
    <m/>
    <m/>
    <m/>
  </r>
  <r>
    <n v="2346"/>
    <s v="Ez 2c 3D Viewers (Canceled)"/>
    <s v="Watch and Make FREE 3D Videos &amp; Pics - No Viewer needed. To Help Learn we have Training and Instant 3D viewers."/>
    <n v="60000"/>
    <x v="0"/>
    <n v="39"/>
    <x v="0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s v="Sep"/>
    <x v="0"/>
    <s v="Oct"/>
    <s v="2016"/>
    <d v="2016-10-17T19:10:31"/>
    <m/>
    <m/>
    <m/>
    <m/>
    <m/>
  </r>
  <r>
    <n v="2415"/>
    <s v="Local Food Truck is Off the Hoof!"/>
    <s v="It will be ridiculously easy to become addicted to the full, rich flavor of locally raised beef, pork, and more..."/>
    <n v="60000"/>
    <x v="0"/>
    <n v="335"/>
    <x v="1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s v="Jun"/>
    <x v="0"/>
    <s v="Jul"/>
    <s v="2016"/>
    <d v="2016-07-15T20:42:26"/>
    <m/>
    <m/>
    <m/>
    <m/>
    <m/>
  </r>
  <r>
    <n v="2423"/>
    <s v="FBTR BBQ"/>
    <s v="FBTR is a Texas-style, North Carolina based, homemade BBQ company looking to bring good meat to the masses."/>
    <n v="60000"/>
    <x v="0"/>
    <n v="8"/>
    <x v="1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s v="Dec"/>
    <x v="1"/>
    <s v="Dec"/>
    <s v="2014"/>
    <d v="2014-12-31T16:54:50"/>
    <m/>
    <m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x v="0"/>
    <n v="358"/>
    <x v="0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s v="Nov"/>
    <x v="0"/>
    <s v="Dec"/>
    <s v="2016"/>
    <d v="2016-12-21T14:59:03"/>
    <m/>
    <m/>
    <m/>
    <m/>
    <m/>
  </r>
  <r>
    <n v="2696"/>
    <s v="The Military Moms Food Truck"/>
    <s v="The dream to own a food truck, rolling wherever the army sends me, hiring other military spouses and veterans alike! Giving back!"/>
    <n v="60000"/>
    <x v="0"/>
    <n v="3390"/>
    <x v="1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s v="Nov"/>
    <x v="1"/>
    <s v="Dec"/>
    <s v="2014"/>
    <d v="2014-12-25T20:16:00"/>
    <m/>
    <m/>
    <m/>
    <m/>
    <m/>
  </r>
  <r>
    <n v="2710"/>
    <s v="House of Yes"/>
    <s v="Building Brooklyn's own creative venue for circus, theater and events of all types."/>
    <n v="60000"/>
    <x v="0"/>
    <n v="92340.21"/>
    <x v="2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s v="Jul"/>
    <x v="1"/>
    <s v="Aug"/>
    <s v="2014"/>
    <d v="2014-08-09T02:00:00"/>
    <m/>
    <m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0"/>
    <n v="71"/>
    <x v="1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s v="Jan"/>
    <x v="2"/>
    <s v="Feb"/>
    <s v="2015"/>
    <d v="2015-02-26T03:19:55"/>
    <m/>
    <m/>
    <m/>
    <m/>
    <m/>
  </r>
  <r>
    <n v="3909"/>
    <s v="Woman2Woman"/>
    <s v="I am trying to put on a gospel comedy stage play that is full of laughter and life lessons as well that will change your life forever,"/>
    <n v="60000"/>
    <x v="0"/>
    <n v="135"/>
    <x v="1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s v="Aug"/>
    <x v="1"/>
    <s v="Sep"/>
    <s v="2014"/>
    <d v="2014-09-11T08:37:22"/>
    <m/>
    <m/>
    <m/>
    <m/>
    <m/>
  </r>
  <r>
    <n v="3918"/>
    <s v="The Singing Teacher"/>
    <s v="A fantastic new comedy coming to the West End 2014.  An Alan Ayckbourn meets Richard Curtis style comedy. Who knew singing was therapy!"/>
    <n v="60000"/>
    <x v="0"/>
    <n v="120"/>
    <x v="1"/>
    <s v="GB"/>
    <s v="GBP"/>
    <n v="1407168000"/>
    <n v="1406131023"/>
    <b v="0"/>
    <n v="3"/>
    <b v="0"/>
    <s v="theater/plays"/>
    <n v="2E-3"/>
    <n v="40"/>
    <s v="theater"/>
    <s v="plays"/>
    <d v="2014-07-23T15:57:03"/>
    <s v="Jul"/>
    <x v="1"/>
    <s v="Aug"/>
    <s v="2014"/>
    <d v="2014-08-04T16:00:00"/>
    <m/>
    <m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0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s v="Oct"/>
    <x v="2"/>
    <s v="Nov"/>
    <s v="2015"/>
    <d v="2015-11-19T20:00:19"/>
    <m/>
    <m/>
    <m/>
    <m/>
    <m/>
  </r>
  <r>
    <n v="679"/>
    <s v="Monolith Posture Coach"/>
    <s v="World's first bio-feedback posture device for your entire back. Trains back, neck, thoracic &amp; ab segments by using only 30 min/day."/>
    <n v="57000"/>
    <x v="0"/>
    <n v="8827"/>
    <x v="1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s v="Jul"/>
    <x v="0"/>
    <s v="Sep"/>
    <s v="2016"/>
    <d v="2016-09-03T16:41:49"/>
    <m/>
    <m/>
    <m/>
    <m/>
    <m/>
  </r>
  <r>
    <n v="2156"/>
    <s v="Beyond Black Space"/>
    <s v="Captain and manage your ship along with your crew in this deep space adventure! (PC/Linux/Mac)"/>
    <n v="56000"/>
    <x v="0"/>
    <n v="1493"/>
    <x v="1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s v="Aug"/>
    <x v="4"/>
    <s v="Sep"/>
    <s v="2013"/>
    <d v="2013-09-16T20:30:06"/>
    <m/>
    <m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x v="0"/>
    <n v="25655"/>
    <x v="1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s v="Jan"/>
    <x v="3"/>
    <s v="Mar"/>
    <s v="2017"/>
    <d v="2017-03-14T14:02:35"/>
    <m/>
    <m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x v="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s v="Sep"/>
    <x v="1"/>
    <s v="Oct"/>
    <s v="2014"/>
    <d v="2014-10-28T22:00:00"/>
    <m/>
    <m/>
    <m/>
    <m/>
    <m/>
  </r>
  <r>
    <n v="137"/>
    <s v="Predator : Repentance (Canceled)"/>
    <s v="An unofficial sequel to the independent 2015 fan film Predator: Dark ages. Set in 2141 we follow the crew of the cargoship Centurion"/>
    <n v="55000"/>
    <x v="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s v="Aug"/>
    <x v="2"/>
    <s v="Oct"/>
    <s v="2015"/>
    <d v="2015-10-12T13:46:33"/>
    <m/>
    <m/>
    <m/>
    <m/>
    <m/>
  </r>
  <r>
    <n v="342"/>
    <s v="BREAKING A MONSTER a film about the band Unlocking The Truth"/>
    <s v="BREAKING A MONSTER needs your help to play in THEATERS!"/>
    <n v="55000"/>
    <x v="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s v="Mar"/>
    <x v="0"/>
    <s v="Apr"/>
    <s v="2016"/>
    <d v="2016-04-29T18:44:25"/>
    <m/>
    <m/>
    <m/>
    <m/>
    <m/>
  </r>
  <r>
    <n v="463"/>
    <s v="Tuskegee Redtails"/>
    <s v="Depicts the contribution the Tuskegee airmen made in certain historical events that helped turn the tide in World War II."/>
    <n v="55000"/>
    <x v="0"/>
    <n v="1250"/>
    <x v="1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s v="Jul"/>
    <x v="6"/>
    <s v="Sep"/>
    <s v="2011"/>
    <d v="2011-09-24T17:02:33"/>
    <m/>
    <m/>
    <m/>
    <m/>
    <m/>
  </r>
  <r>
    <n v="471"/>
    <s v="Red Origins"/>
    <s v="Three kids try to stop Mazi Mbe's plan to restore Africa to its original state where Tricksters &amp; Spirits ruled_x000a_and Juju was law."/>
    <n v="55000"/>
    <x v="0"/>
    <n v="6541"/>
    <x v="1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s v="Mar"/>
    <x v="1"/>
    <s v="Apr"/>
    <s v="2014"/>
    <d v="2014-04-19T16:19:39"/>
    <m/>
    <m/>
    <m/>
    <m/>
    <m/>
  </r>
  <r>
    <n v="704"/>
    <s v="ZNITCH- The Evolution in Helmet Safety"/>
    <s v="Turn you helmet into the safest helmet and don't worry about a thing,you will always have the right fit!!"/>
    <n v="55000"/>
    <x v="0"/>
    <n v="481"/>
    <x v="1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s v="Dec"/>
    <x v="0"/>
    <s v="Feb"/>
    <s v="2017"/>
    <d v="2017-02-20T04:37:48"/>
    <m/>
    <m/>
    <m/>
    <m/>
    <m/>
  </r>
  <r>
    <n v="2001"/>
    <s v="Nuimo: Seamless Smart Home Interface"/>
    <s v="Nuimo is a universal controller for the internet of things. Control your music, lights, locks and more."/>
    <n v="55000"/>
    <x v="0"/>
    <n v="210171"/>
    <x v="2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s v="May"/>
    <x v="2"/>
    <s v="Jun"/>
    <s v="2015"/>
    <d v="2015-06-12T20:00:00"/>
    <m/>
    <m/>
    <m/>
    <m/>
    <m/>
  </r>
  <r>
    <n v="3189"/>
    <s v="Hednadotter Jubileumskonsert"/>
    <s v="Det Ã¤r tio Ã¥r sedan sist! Musikalen Hednadotter med sÃ¥ngarna frÃ¥n orginaluppsÃ¤ttningen sjunger musikalen i Konsertform."/>
    <n v="55000"/>
    <x v="0"/>
    <n v="6780"/>
    <x v="1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s v="Apr"/>
    <x v="2"/>
    <s v="May"/>
    <s v="2015"/>
    <d v="2015-05-24T08:18:52"/>
    <m/>
    <m/>
    <m/>
    <m/>
    <m/>
  </r>
  <r>
    <n v="1074"/>
    <s v="Kingdom Espionage"/>
    <s v="An ambitious multiplayer game set in fantastical medieval world where you must defend your castle while attacking others to gain ranks!"/>
    <n v="54000"/>
    <x v="0"/>
    <n v="3407"/>
    <x v="1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s v="Dec"/>
    <x v="4"/>
    <s v="Jan"/>
    <s v="2014"/>
    <d v="2014-01-04T04:09:05"/>
    <m/>
    <m/>
    <m/>
    <m/>
    <m/>
  </r>
  <r>
    <n v="1811"/>
    <s v="The Year of Sunsets"/>
    <s v="A collection of 365 color photographs of sunsets in 2014, beautifully presented in a hardcover book."/>
    <n v="54000"/>
    <x v="0"/>
    <n v="40"/>
    <x v="1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s v="Aug"/>
    <x v="1"/>
    <s v="Oct"/>
    <s v="2014"/>
    <d v="2014-10-24T04:00:00"/>
    <m/>
    <m/>
    <m/>
    <m/>
    <m/>
  </r>
  <r>
    <n v="1501"/>
    <s v="This is Nowhere"/>
    <s v="A hardcover book of surf, outdoor and nature photos from the British Columbia coast."/>
    <n v="52000"/>
    <x v="0"/>
    <n v="86492"/>
    <x v="2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s v="Jun"/>
    <x v="2"/>
    <s v="Jul"/>
    <s v="2015"/>
    <d v="2015-07-08T14:00:23"/>
    <m/>
    <m/>
    <m/>
    <m/>
    <m/>
  </r>
  <r>
    <n v="2653"/>
    <s v="Dream Rocket Project (Canceled)"/>
    <s v="DREAM BIG. Explore the universe through STEAM education. (Science, Technology, Engineering, Art, Mathematics)"/>
    <n v="51000"/>
    <x v="0"/>
    <n v="5876"/>
    <x v="0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s v="May"/>
    <x v="1"/>
    <s v="Jun"/>
    <s v="2014"/>
    <d v="2014-06-13T04:00:00"/>
    <m/>
    <m/>
    <m/>
    <m/>
    <m/>
  </r>
  <r>
    <n v="148"/>
    <s v="Space Gangstars (Canceled)"/>
    <s v="An aspiring pilot decides to take his Dad's ship for a joyride, and learns it was the biggest mistake of his life in this Sci-Fi comedy"/>
    <n v="50000"/>
    <x v="0"/>
    <n v="40"/>
    <x v="0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s v="Jan"/>
    <x v="0"/>
    <s v="Feb"/>
    <s v="2016"/>
    <d v="2016-02-27T06:45:36"/>
    <m/>
    <m/>
    <m/>
    <m/>
    <m/>
  </r>
  <r>
    <n v="153"/>
    <s v="Awakening (Canceled)"/>
    <s v="What would you do if you face something beyond your understanding? If someone you loved disappeared without a trace?"/>
    <n v="50000"/>
    <x v="0"/>
    <n v="359"/>
    <x v="0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s v="Oct"/>
    <x v="1"/>
    <s v="Dec"/>
    <s v="2014"/>
    <d v="2014-12-02T15:04:04"/>
    <m/>
    <m/>
    <m/>
    <m/>
    <m/>
  </r>
  <r>
    <n v="161"/>
    <s v="Midway: The Turning Point"/>
    <s v="Step 1 (script editing) to produce a dramatic film about the air/sea battle of WWII that turned the tide of victory for the US."/>
    <n v="50000"/>
    <x v="0"/>
    <n v="5"/>
    <x v="1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s v="Jun"/>
    <x v="1"/>
    <s v="Jul"/>
    <s v="2014"/>
    <d v="2014-07-02T16:29:55"/>
    <m/>
    <m/>
    <m/>
    <m/>
    <m/>
  </r>
  <r>
    <n v="171"/>
    <s v="IRL: Gamers Unite"/>
    <s v="Team Mayhem, a local small town gang of gamers who are enlisted   to save the world from the new great evil known as Prowler."/>
    <n v="50000"/>
    <x v="0"/>
    <n v="1"/>
    <x v="1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s v="Jun"/>
    <x v="0"/>
    <s v="Aug"/>
    <s v="2016"/>
    <d v="2016-08-12T04:20:14"/>
    <m/>
    <m/>
    <m/>
    <m/>
    <m/>
  </r>
  <r>
    <n v="208"/>
    <s v="OLIVIA"/>
    <s v="A young woman's journey from Africa to Australia where she finds heaven on earth, love and tragedy. Within her tragedy she saves lives."/>
    <n v="50000"/>
    <x v="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s v="Nov"/>
    <x v="1"/>
    <s v="Dec"/>
    <s v="2014"/>
    <d v="2014-12-16T08:52:47"/>
    <m/>
    <m/>
    <m/>
    <m/>
    <m/>
  </r>
  <r>
    <n v="213"/>
    <s v="Hart Blvd. A feature film by Andrew Greve"/>
    <s v="A family dramedy about a grandfather  and grandson who are both on their path to redemption."/>
    <n v="50000"/>
    <x v="0"/>
    <n v="20"/>
    <x v="1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s v="Jul"/>
    <x v="2"/>
    <s v="Aug"/>
    <s v="2015"/>
    <d v="2015-08-16T14:06:41"/>
    <m/>
    <m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x v="0"/>
    <n v="27849.22"/>
    <x v="1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s v="Mar"/>
    <x v="2"/>
    <s v="Apr"/>
    <s v="2015"/>
    <d v="2015-04-22T22:00:37"/>
    <m/>
    <m/>
    <m/>
    <m/>
    <m/>
  </r>
  <r>
    <n v="219"/>
    <s v="True Colors"/>
    <s v="An hour-long pilot about a group of suburban LGBT teens coming of age in the early 90's."/>
    <n v="50000"/>
    <x v="0"/>
    <n v="8815"/>
    <x v="1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s v="Feb"/>
    <x v="0"/>
    <s v="Apr"/>
    <s v="2016"/>
    <d v="2016-04-01T06:59:00"/>
    <m/>
    <m/>
    <m/>
    <m/>
    <m/>
  </r>
  <r>
    <n v="220"/>
    <s v="LA VIE"/>
    <s v="A Freelancer abandons everything to chase after his dream of being &quot;great&quot; escape to Bangkok and return to his home-world."/>
    <n v="50000"/>
    <x v="0"/>
    <n v="360"/>
    <x v="1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s v="Jul"/>
    <x v="2"/>
    <s v="Aug"/>
    <s v="2015"/>
    <d v="2015-08-20T20:06:00"/>
    <m/>
    <m/>
    <m/>
    <m/>
    <m/>
  </r>
  <r>
    <n v="221"/>
    <s v="Archetypes"/>
    <s v="Film about Schizophrenia with Surreal Twists!"/>
    <n v="50000"/>
    <x v="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s v="Jan"/>
    <x v="2"/>
    <s v="Mar"/>
    <s v="2015"/>
    <d v="2015-03-28T19:06:04"/>
    <m/>
    <m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x v="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s v="May"/>
    <x v="5"/>
    <s v="Jun"/>
    <s v="2012"/>
    <d v="2012-06-26T04:03:13"/>
    <m/>
    <m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s v="Sep"/>
    <x v="4"/>
    <s v="Nov"/>
    <s v="2013"/>
    <d v="2013-11-01T00:00:00"/>
    <m/>
    <m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x v="0"/>
    <n v="52198"/>
    <x v="2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s v="Nov"/>
    <x v="0"/>
    <s v="Dec"/>
    <s v="2016"/>
    <d v="2016-12-20T04:30:33"/>
    <m/>
    <m/>
    <m/>
    <m/>
    <m/>
  </r>
  <r>
    <n v="358"/>
    <s v="Nobody Knows Anything (except William Goldman)"/>
    <s v="Screenwriter. Novelist. Playwright. The inside story of famed writer William Goldman. As only he can tell it."/>
    <n v="50000"/>
    <x v="0"/>
    <n v="51544"/>
    <x v="2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s v="May"/>
    <x v="0"/>
    <s v="Jun"/>
    <s v="2016"/>
    <d v="2016-06-15T15:00:00"/>
    <m/>
    <m/>
    <m/>
    <m/>
    <m/>
  </r>
  <r>
    <n v="393"/>
    <s v="THE PENGUIN COUNTERS Documentary Film"/>
    <s v="This is a story thatâ€™s never been told, about tackling climate change one penguin at a timeâ€¦"/>
    <n v="50000"/>
    <x v="0"/>
    <n v="55223"/>
    <x v="2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s v="Sep"/>
    <x v="4"/>
    <s v="Oct"/>
    <s v="2013"/>
    <d v="2013-10-10T17:00:52"/>
    <m/>
    <m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x v="0"/>
    <n v="51906"/>
    <x v="2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s v="Jul"/>
    <x v="6"/>
    <s v="Aug"/>
    <s v="2011"/>
    <d v="2011-08-07T20:12:50"/>
    <m/>
    <m/>
    <m/>
    <m/>
    <m/>
  </r>
  <r>
    <n v="425"/>
    <s v="Patch Bo - Organic toons"/>
    <s v="Support new organic, gluten free cartoon! You'll enjoy this funny story about fruits &amp; vegies and will be able to see new episodes!"/>
    <n v="50000"/>
    <x v="0"/>
    <n v="6"/>
    <x v="1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s v="Sep"/>
    <x v="2"/>
    <s v="Nov"/>
    <s v="2015"/>
    <d v="2015-11-27T21:40:04"/>
    <m/>
    <m/>
    <m/>
    <m/>
    <m/>
  </r>
  <r>
    <n v="450"/>
    <s v="DreamAfrica"/>
    <s v="Why do the moon and stars receive their light from the sun? Africa has a story to tell. Ananse and Kweku appear in this great folktale."/>
    <n v="50000"/>
    <x v="0"/>
    <n v="396"/>
    <x v="1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s v="Jan"/>
    <x v="1"/>
    <s v="Feb"/>
    <s v="2014"/>
    <d v="2014-02-14T22:43:20"/>
    <m/>
    <m/>
    <m/>
    <m/>
    <m/>
  </r>
  <r>
    <n v="487"/>
    <s v="The Adventures of Daryl and Straight Man"/>
    <s v="Hey everyone we are producing a new show called The Adventures of Daryl and Straight Man. It is an animated comedy web series."/>
    <n v="50000"/>
    <x v="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s v="Oct"/>
    <x v="0"/>
    <s v="Dec"/>
    <s v="2016"/>
    <d v="2016-12-25T15:16:34"/>
    <m/>
    <m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x v="0"/>
    <n v="400"/>
    <x v="1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s v="Mar"/>
    <x v="5"/>
    <s v="May"/>
    <s v="2012"/>
    <d v="2012-05-25T14:14:00"/>
    <m/>
    <m/>
    <m/>
    <m/>
    <m/>
  </r>
  <r>
    <n v="513"/>
    <s v="Paradigm Spiral - The Animated Series"/>
    <s v="A sci-fi fantasy 2.5D anime styled series about some guys trying to save the world, probably..."/>
    <n v="50000"/>
    <x v="0"/>
    <n v="6962"/>
    <x v="1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s v="Jul"/>
    <x v="0"/>
    <s v="Aug"/>
    <s v="2016"/>
    <d v="2016-08-15T07:00:00"/>
    <m/>
    <m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x v="0"/>
    <n v="13692"/>
    <x v="1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s v="Oct"/>
    <x v="2"/>
    <s v="Nov"/>
    <s v="2015"/>
    <d v="2015-11-15T15:13:09"/>
    <m/>
    <m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x v="0"/>
    <n v="0"/>
    <x v="1"/>
    <s v="NL"/>
    <s v="EUR"/>
    <n v="1482052815"/>
    <n v="1479460815"/>
    <b v="0"/>
    <n v="0"/>
    <b v="0"/>
    <s v="technology/web"/>
    <n v="0"/>
    <n v="0"/>
    <s v="technology"/>
    <s v="web"/>
    <d v="2016-11-18T09:20:15"/>
    <s v="Nov"/>
    <x v="0"/>
    <s v="Dec"/>
    <s v="2016"/>
    <d v="2016-12-18T09:20:15"/>
    <m/>
    <m/>
    <m/>
    <m/>
    <m/>
  </r>
  <r>
    <n v="599"/>
    <s v="Mail 4 Jail"/>
    <s v="We send care packages to incarcerated individuals throughout the country that include specific items hand picked by the sender."/>
    <n v="50000"/>
    <x v="0"/>
    <n v="31"/>
    <x v="1"/>
    <s v="US"/>
    <s v="USD"/>
    <n v="1425827760"/>
    <n v="1423769402"/>
    <b v="0"/>
    <n v="2"/>
    <b v="0"/>
    <s v="technology/web"/>
    <n v="6.2E-4"/>
    <n v="15.5"/>
    <s v="technology"/>
    <s v="web"/>
    <d v="2015-02-12T19:30:02"/>
    <s v="Feb"/>
    <x v="2"/>
    <s v="Mar"/>
    <s v="2015"/>
    <d v="2015-03-08T15:16:00"/>
    <m/>
    <m/>
    <m/>
    <m/>
    <m/>
  </r>
  <r>
    <n v="631"/>
    <s v="Brevity: A Powerful Online Publishing Software! (Canceled)"/>
    <s v="A Powerful Multimedia-Rich Software that aims at making online publishing very simple."/>
    <n v="50000"/>
    <x v="0"/>
    <n v="690"/>
    <x v="0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s v="Apr"/>
    <x v="0"/>
    <s v="May"/>
    <s v="2016"/>
    <d v="2016-05-28T18:32:09"/>
    <m/>
    <m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x v="0"/>
    <n v="1529"/>
    <x v="1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s v="Oct"/>
    <x v="1"/>
    <s v="Nov"/>
    <s v="2014"/>
    <d v="2014-11-09T18:47:59"/>
    <m/>
    <m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x v="0"/>
    <n v="5010"/>
    <x v="1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s v="Sep"/>
    <x v="0"/>
    <s v="Oct"/>
    <s v="2016"/>
    <d v="2016-10-29T08:57:43"/>
    <m/>
    <m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x v="0"/>
    <n v="10814"/>
    <x v="1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s v="Dec"/>
    <x v="1"/>
    <s v="Jan"/>
    <s v="2015"/>
    <d v="2015-01-01T04:59:00"/>
    <m/>
    <m/>
    <m/>
    <m/>
    <m/>
  </r>
  <r>
    <n v="674"/>
    <s v="Something To Wear For Hearing Sounds By Feeling Vibrations"/>
    <s v="Listen to sounds by feeling an array of vibrational patterns against your body."/>
    <n v="50000"/>
    <x v="0"/>
    <n v="15"/>
    <x v="1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s v="Jun"/>
    <x v="1"/>
    <s v="Aug"/>
    <s v="2014"/>
    <d v="2014-08-12T02:47:07"/>
    <m/>
    <m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x v="0"/>
    <n v="12792"/>
    <x v="1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s v="May"/>
    <x v="0"/>
    <s v="Jun"/>
    <s v="2016"/>
    <d v="2016-06-28T09:41:35"/>
    <m/>
    <m/>
    <m/>
    <m/>
    <m/>
  </r>
  <r>
    <n v="682"/>
    <s v="Deception Belt"/>
    <s v="The Deception Belt is an innovative belt with app capability, designed to assist any user gain control over their appetite."/>
    <n v="50000"/>
    <x v="0"/>
    <n v="53"/>
    <x v="1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s v="Feb"/>
    <x v="3"/>
    <s v="Mar"/>
    <s v="2017"/>
    <d v="2017-03-14T17:22:02"/>
    <m/>
    <m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x v="0"/>
    <n v="260"/>
    <x v="1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s v="Jun"/>
    <x v="2"/>
    <s v="Jul"/>
    <s v="2015"/>
    <d v="2015-07-01T00:40:46"/>
    <m/>
    <m/>
    <m/>
    <m/>
    <m/>
  </r>
  <r>
    <n v="862"/>
    <s v="The London Jazz Machine  - Jazz greats musical project"/>
    <s v="I want to work with the great John Goodsall and Percy Jones from Brand X to create the ultimate new jazz album."/>
    <n v="50000"/>
    <x v="0"/>
    <n v="170"/>
    <x v="1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s v="Oct"/>
    <x v="4"/>
    <s v="Nov"/>
    <s v="2013"/>
    <d v="2013-11-11T14:19:08"/>
    <m/>
    <m/>
    <m/>
    <m/>
    <m/>
  </r>
  <r>
    <n v="904"/>
    <s v="The Woodlands Jazz Fest"/>
    <s v="Support the preservation of Jazz and help us become a national Jazz Festival with the best music, food, and fun for all ages!"/>
    <n v="50000"/>
    <x v="0"/>
    <n v="151"/>
    <x v="1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s v="Dec"/>
    <x v="2"/>
    <s v="Jan"/>
    <s v="2016"/>
    <d v="2016-01-03T01:55:37"/>
    <m/>
    <m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x v="0"/>
    <n v="1161"/>
    <x v="1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s v="Jan"/>
    <x v="3"/>
    <s v="Feb"/>
    <s v="2017"/>
    <d v="2017-02-10T02:19:05"/>
    <m/>
    <m/>
    <m/>
    <m/>
    <m/>
  </r>
  <r>
    <n v="944"/>
    <s v="RoamingTails, The Connected Pet Tag"/>
    <s v="Find your pet when it's missing, digitally store pet-related information, and locate pet friend establishments and services."/>
    <n v="50000"/>
    <x v="0"/>
    <n v="6663"/>
    <x v="1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s v="Mar"/>
    <x v="0"/>
    <s v="Apr"/>
    <s v="2016"/>
    <d v="2016-04-18T14:00:00"/>
    <m/>
    <m/>
    <m/>
    <m/>
    <m/>
  </r>
  <r>
    <n v="951"/>
    <s v="Smart Harness"/>
    <s v="Revolutionizing the way we walk our dogs!"/>
    <n v="50000"/>
    <x v="0"/>
    <n v="19195"/>
    <x v="1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s v="Apr"/>
    <x v="0"/>
    <s v="Jun"/>
    <s v="2016"/>
    <d v="2016-06-04T15:41:12"/>
    <m/>
    <m/>
    <m/>
    <m/>
    <m/>
  </r>
  <r>
    <n v="956"/>
    <s v="SemiYours"/>
    <s v="You can rent out your Car with Uber. _x000a_You can rent out your Home with Airbnb. _x000a_Now you can rent out your CLOSET with SemiYOURS!"/>
    <n v="50000"/>
    <x v="0"/>
    <n v="861"/>
    <x v="1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s v="Feb"/>
    <x v="2"/>
    <s v="Apr"/>
    <s v="2015"/>
    <d v="2015-04-26T20:55:59"/>
    <m/>
    <m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x v="0"/>
    <n v="19430"/>
    <x v="1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s v="Dec"/>
    <x v="1"/>
    <s v="Jan"/>
    <s v="2015"/>
    <d v="2015-01-19T04:11:05"/>
    <m/>
    <m/>
    <m/>
    <m/>
    <m/>
  </r>
  <r>
    <n v="974"/>
    <s v="KneeJack"/>
    <s v="The device that allows those with artificial knees or arthritic knees to kneel down without putting pressure on their knees."/>
    <n v="50000"/>
    <x v="0"/>
    <n v="280"/>
    <x v="1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s v="Feb"/>
    <x v="0"/>
    <s v="Mar"/>
    <s v="2016"/>
    <d v="2016-03-25T16:59:16"/>
    <m/>
    <m/>
    <m/>
    <m/>
    <m/>
  </r>
  <r>
    <n v="987"/>
    <s v="Kidswatcher"/>
    <s v="Always know where your precious children are. Let them explore the world freely and in a secure way by using the Kidswatcher."/>
    <n v="50000"/>
    <x v="0"/>
    <n v="6610"/>
    <x v="1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s v="May"/>
    <x v="1"/>
    <s v="Jun"/>
    <s v="2014"/>
    <d v="2014-06-23T07:04:10"/>
    <m/>
    <m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x v="0"/>
    <n v="6565"/>
    <x v="0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s v="May"/>
    <x v="0"/>
    <s v="Jun"/>
    <s v="2016"/>
    <d v="2016-06-19T14:30:46"/>
    <m/>
    <m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x v="0"/>
    <n v="410"/>
    <x v="1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s v="Jun"/>
    <x v="1"/>
    <s v="Aug"/>
    <s v="2014"/>
    <d v="2014-08-02T15:49:43"/>
    <m/>
    <m/>
    <m/>
    <m/>
    <m/>
  </r>
  <r>
    <n v="1110"/>
    <s v="PSI - Role Playing Game"/>
    <s v="PSI is a game about a group of people dealing with the effects of Nightmares becoming reality, life will never be the same."/>
    <n v="50000"/>
    <x v="0"/>
    <n v="255"/>
    <x v="1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s v="Nov"/>
    <x v="5"/>
    <s v="Dec"/>
    <s v="2012"/>
    <d v="2012-12-07T22:23:42"/>
    <m/>
    <m/>
    <m/>
    <m/>
    <m/>
  </r>
  <r>
    <n v="1149"/>
    <s v="The Floridian Food Truck"/>
    <s v="Bringing culturally diverse Floridian cuisine to the people!"/>
    <n v="50000"/>
    <x v="0"/>
    <n v="75"/>
    <x v="1"/>
    <s v="US"/>
    <s v="USD"/>
    <n v="1466096566"/>
    <n v="1463504566"/>
    <b v="0"/>
    <n v="2"/>
    <b v="0"/>
    <s v="food/food trucks"/>
    <n v="1.5E-3"/>
    <n v="37.5"/>
    <s v="food"/>
    <s v="food trucks"/>
    <d v="2016-05-17T17:02:46"/>
    <s v="May"/>
    <x v="0"/>
    <s v="Jun"/>
    <s v="2016"/>
    <d v="2016-06-16T17:02:46"/>
    <m/>
    <m/>
    <m/>
    <m/>
    <m/>
  </r>
  <r>
    <n v="1180"/>
    <s v="Hogzilla S.O.W. (Squeals On Wheels) A Veteran Owned Company"/>
    <s v="We would like to start a military-themed food truck to serve the Battle Creek/Kalamazoo area."/>
    <n v="50000"/>
    <x v="0"/>
    <n v="5875"/>
    <x v="1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s v="May"/>
    <x v="1"/>
    <s v="Jun"/>
    <s v="2014"/>
    <d v="2014-06-28T19:21:54"/>
    <m/>
    <m/>
    <m/>
    <m/>
    <m/>
  </r>
  <r>
    <n v="1181"/>
    <s v="Gringo Loco Tacos Food Truck"/>
    <s v="Bringing the best tacos to the streets of Chicago!"/>
    <n v="50000"/>
    <x v="0"/>
    <n v="4"/>
    <x v="1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s v="Jan"/>
    <x v="2"/>
    <s v="Mar"/>
    <s v="2015"/>
    <d v="2015-03-01T08:08:41"/>
    <m/>
    <m/>
    <m/>
    <m/>
    <m/>
  </r>
  <r>
    <n v="1226"/>
    <s v="Pavlo is Filming  a PBS Concert Special (Canceled)"/>
    <s v="Pavlo will be independently filming his second full length PBS Special and DVD in May with director George Veras"/>
    <n v="50000"/>
    <x v="0"/>
    <n v="1937"/>
    <x v="0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s v="Mar"/>
    <x v="1"/>
    <s v="Apr"/>
    <s v="2014"/>
    <d v="2014-04-21T01:00:00"/>
    <m/>
    <m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x v="0"/>
    <n v="0"/>
    <x v="0"/>
    <s v="GB"/>
    <s v="GBP"/>
    <n v="1422903342"/>
    <n v="1420311342"/>
    <b v="0"/>
    <n v="0"/>
    <b v="0"/>
    <s v="music/world music"/>
    <n v="0"/>
    <n v="0"/>
    <s v="music"/>
    <s v="world music"/>
    <d v="2015-01-03T18:55:42"/>
    <s v="Jan"/>
    <x v="2"/>
    <s v="Feb"/>
    <s v="2015"/>
    <d v="2015-02-02T18:55:42"/>
    <m/>
    <m/>
    <m/>
    <m/>
    <m/>
  </r>
  <r>
    <n v="1307"/>
    <s v="VR Card - Customized Virtual Reality Viewer (Canceled)"/>
    <s v="Get VR to Everyone with Mailable, Ready to Use Viewers"/>
    <n v="50000"/>
    <x v="0"/>
    <n v="5757"/>
    <x v="0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s v="Jan"/>
    <x v="0"/>
    <s v="Feb"/>
    <s v="2016"/>
    <d v="2016-02-17T12:04:39"/>
    <m/>
    <m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0"/>
    <n v="4920"/>
    <x v="0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s v="Sep"/>
    <x v="0"/>
    <s v="Oct"/>
    <s v="2016"/>
    <d v="2016-10-13T15:12:32"/>
    <m/>
    <m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x v="0"/>
    <n v="408"/>
    <x v="0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s v="Oct"/>
    <x v="1"/>
    <s v="Dec"/>
    <s v="2014"/>
    <d v="2014-12-02T06:19:05"/>
    <m/>
    <m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x v="0"/>
    <n v="24691"/>
    <x v="0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s v="Feb"/>
    <x v="3"/>
    <s v="Mar"/>
    <s v="2017"/>
    <d v="2017-03-03T13:51:19"/>
    <m/>
    <m/>
    <m/>
    <m/>
    <m/>
  </r>
  <r>
    <n v="1339"/>
    <s v="Linkoo (Canceled)"/>
    <s v="World's Smallest customizable Phone &amp; GPS Watch for kids !"/>
    <n v="50000"/>
    <x v="0"/>
    <n v="3317"/>
    <x v="0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s v="Oct"/>
    <x v="1"/>
    <s v="Dec"/>
    <s v="2014"/>
    <d v="2014-12-08T16:31:55"/>
    <m/>
    <m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x v="0"/>
    <n v="100"/>
    <x v="0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s v="Jun"/>
    <x v="2"/>
    <s v="Jul"/>
    <s v="2015"/>
    <d v="2015-07-17T19:35:39"/>
    <m/>
    <m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0"/>
    <n v="51149"/>
    <x v="0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s v="Jun"/>
    <x v="0"/>
    <s v="Aug"/>
    <s v="2016"/>
    <d v="2016-08-19T03:59:00"/>
    <m/>
    <m/>
    <m/>
    <m/>
    <m/>
  </r>
  <r>
    <n v="1416"/>
    <s v="Glenn's  little book of  quotes"/>
    <s v="glenn's  book of quotes is designed to give the readers a thought for the day , lighten the mood  and put a smile  on their faces."/>
    <n v="50000"/>
    <x v="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s v="Oct"/>
    <x v="2"/>
    <s v="Nov"/>
    <s v="2015"/>
    <d v="2015-11-21T23:13:39"/>
    <m/>
    <m/>
    <m/>
    <m/>
    <m/>
  </r>
  <r>
    <n v="1478"/>
    <s v="Planet Money T-shirt"/>
    <s v="We are a team of multimedia reporters covering the global economy. We are going to make a t-shirt and tell the story of its creation."/>
    <n v="50000"/>
    <x v="0"/>
    <n v="590807.11"/>
    <x v="2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s v="Apr"/>
    <x v="4"/>
    <s v="May"/>
    <s v="2013"/>
    <d v="2013-05-14T20:55:13"/>
    <m/>
    <m/>
    <m/>
    <m/>
    <m/>
  </r>
  <r>
    <n v="1480"/>
    <s v="The Stage at KDHX"/>
    <s v="The Stage at KDHX will be a beacon for artistic independence in the heart of the country, showcasing new artists and old favorites."/>
    <n v="50000"/>
    <x v="0"/>
    <n v="58520.2"/>
    <x v="2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s v="Jul"/>
    <x v="4"/>
    <s v="Jul"/>
    <s v="2013"/>
    <d v="2013-07-26T17:00:00"/>
    <m/>
    <m/>
    <m/>
    <m/>
    <m/>
  </r>
  <r>
    <n v="1748"/>
    <s v="So It Is: Vancouver"/>
    <s v="Telling the story of the city through remarkable people who live in Vancouver today."/>
    <n v="50000"/>
    <x v="0"/>
    <n v="64974"/>
    <x v="2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s v="Aug"/>
    <x v="2"/>
    <s v="Sep"/>
    <s v="2015"/>
    <d v="2015-09-02T22:49:03"/>
    <m/>
    <m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x v="0"/>
    <n v="995"/>
    <x v="1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s v="Feb"/>
    <x v="2"/>
    <s v="Mar"/>
    <s v="2015"/>
    <d v="2015-03-27T19:43:15"/>
    <m/>
    <m/>
    <m/>
    <m/>
    <m/>
  </r>
  <r>
    <n v="1904"/>
    <s v="Small Animal Deterrent Latch (S.A.D.L.)"/>
    <s v="Animals knocking over your waste wheeler making a mess on trash day? The S.A.D.L. will help prevent that from happening!"/>
    <n v="50000"/>
    <x v="0"/>
    <n v="50"/>
    <x v="1"/>
    <s v="US"/>
    <s v="USD"/>
    <n v="1451752021"/>
    <n v="1447864021"/>
    <b v="0"/>
    <n v="2"/>
    <b v="0"/>
    <s v="technology/gadgets"/>
    <n v="1E-3"/>
    <n v="25"/>
    <s v="technology"/>
    <s v="gadgets"/>
    <d v="2015-11-18T16:27:01"/>
    <s v="Nov"/>
    <x v="2"/>
    <s v="Jan"/>
    <s v="2016"/>
    <d v="2016-01-02T16:27:01"/>
    <m/>
    <m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x v="0"/>
    <n v="21380"/>
    <x v="1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s v="May"/>
    <x v="0"/>
    <s v="Jun"/>
    <s v="2016"/>
    <d v="2016-06-23T16:06:23"/>
    <m/>
    <m/>
    <m/>
    <m/>
    <m/>
  </r>
  <r>
    <n v="1949"/>
    <s v="Shake Your Power"/>
    <s v="#ShakeYourPower brings clean energy to places in the world without electricity through the power of music."/>
    <n v="50000"/>
    <x v="0"/>
    <n v="53001.3"/>
    <x v="2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s v="Jun"/>
    <x v="1"/>
    <s v="Jul"/>
    <s v="2014"/>
    <d v="2014-07-10T10:09:11"/>
    <m/>
    <m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x v="0"/>
    <n v="106222"/>
    <x v="2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s v="Oct"/>
    <x v="0"/>
    <s v="Nov"/>
    <s v="2016"/>
    <d v="2016-11-07T11:05:37"/>
    <m/>
    <m/>
    <m/>
    <m/>
    <m/>
  </r>
  <r>
    <n v="1954"/>
    <s v="Orison â€“ Rethink the Power of Energy"/>
    <s v="The First Home Battery System You Simply Plug in to Install"/>
    <n v="50000"/>
    <x v="0"/>
    <n v="349474"/>
    <x v="2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s v="Jan"/>
    <x v="0"/>
    <s v="Mar"/>
    <s v="2016"/>
    <d v="2016-03-12T05:00:00"/>
    <m/>
    <m/>
    <m/>
    <m/>
    <m/>
  </r>
  <r>
    <n v="1968"/>
    <s v="XSHIFTER: World's First Affordable Wireless Shifting System"/>
    <s v="Bringing the advantages of wireless smart shifting to every cyclist. FITS ANY BIKE"/>
    <n v="50000"/>
    <x v="0"/>
    <n v="142483"/>
    <x v="2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s v="Nov"/>
    <x v="0"/>
    <s v="Dec"/>
    <s v="2016"/>
    <d v="2016-12-03T15:05:15"/>
    <m/>
    <m/>
    <m/>
    <m/>
    <m/>
  </r>
  <r>
    <n v="1977"/>
    <s v="Ario: Smart Lighting. Better Health."/>
    <s v="Ario learns about you, syncs your body clock, and keeps you healthy through natural lighting patterns."/>
    <n v="50000"/>
    <x v="0"/>
    <n v="201165"/>
    <x v="2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s v="Nov"/>
    <x v="2"/>
    <s v="Dec"/>
    <s v="2015"/>
    <d v="2015-12-19T07:59:00"/>
    <m/>
    <m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x v="0"/>
    <n v="513422.57"/>
    <x v="2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s v="May"/>
    <x v="5"/>
    <s v="Jun"/>
    <s v="2012"/>
    <d v="2012-06-12T07:00:00"/>
    <m/>
    <m/>
    <m/>
    <m/>
    <m/>
  </r>
  <r>
    <n v="1980"/>
    <s v="YOUMO - Your Smart Modular Power Strip"/>
    <s v="Multi-power charging that is smarter, stylish and designed for you."/>
    <n v="50000"/>
    <x v="0"/>
    <n v="177412.01"/>
    <x v="2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s v="Feb"/>
    <x v="0"/>
    <s v="Apr"/>
    <s v="2016"/>
    <d v="2016-04-03T12:01:02"/>
    <m/>
    <m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x v="0"/>
    <n v="108397.11"/>
    <x v="2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s v="Dec"/>
    <x v="0"/>
    <s v="Jan"/>
    <s v="2017"/>
    <d v="2017-01-23T17:05:43"/>
    <m/>
    <m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x v="0"/>
    <n v="117210.24000000001"/>
    <x v="2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s v="Jun"/>
    <x v="1"/>
    <s v="Jul"/>
    <s v="2014"/>
    <d v="2014-07-10T14:31:03"/>
    <m/>
    <m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x v="0"/>
    <n v="123920"/>
    <x v="2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s v="Oct"/>
    <x v="1"/>
    <s v="Dec"/>
    <s v="2014"/>
    <d v="2014-12-03T13:00:45"/>
    <m/>
    <m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x v="0"/>
    <n v="152579"/>
    <x v="2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s v="Oct"/>
    <x v="0"/>
    <s v="Nov"/>
    <s v="2016"/>
    <d v="2016-11-23T08:45:43"/>
    <m/>
    <m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x v="0"/>
    <n v="409782"/>
    <x v="2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s v="Dec"/>
    <x v="2"/>
    <s v="Jan"/>
    <s v="2016"/>
    <d v="2016-01-11T23:00:00"/>
    <m/>
    <m/>
    <m/>
    <m/>
    <m/>
  </r>
  <r>
    <n v="2031"/>
    <s v="Linkio: the $100 Smart Home Devices Solution"/>
    <s v="With Linkio you can use your smartphone to control every electronic you own- for only $100!"/>
    <n v="50000"/>
    <x v="0"/>
    <n v="60175"/>
    <x v="2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s v="Dec"/>
    <x v="1"/>
    <s v="Jan"/>
    <s v="2015"/>
    <d v="2015-01-09T01:00:00"/>
    <m/>
    <m/>
    <m/>
    <m/>
    <m/>
  </r>
  <r>
    <n v="2049"/>
    <s v="LOCK8 - the World's First Smart Bike Lock"/>
    <s v="Keyless. Alarm secured. GPS tracking."/>
    <n v="50000"/>
    <x v="0"/>
    <n v="60095.35"/>
    <x v="2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s v="Oct"/>
    <x v="4"/>
    <s v="Dec"/>
    <s v="2013"/>
    <d v="2013-12-02T22:59:00"/>
    <m/>
    <m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x v="0"/>
    <n v="176524"/>
    <x v="2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s v="Jan"/>
    <x v="0"/>
    <s v="Feb"/>
    <s v="2016"/>
    <d v="2016-02-20T02:00:53"/>
    <m/>
    <m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x v="0"/>
    <n v="76726"/>
    <x v="2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s v="Mar"/>
    <x v="4"/>
    <s v="Apr"/>
    <s v="2013"/>
    <d v="2013-04-17T18:15:42"/>
    <m/>
    <m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x v="0"/>
    <n v="64203.33"/>
    <x v="2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s v="Dec"/>
    <x v="2"/>
    <s v="Jan"/>
    <s v="2016"/>
    <d v="2016-01-02T23:19:51"/>
    <m/>
    <m/>
    <m/>
    <m/>
    <m/>
  </r>
  <r>
    <n v="2077"/>
    <s v="4SeTVâ„¢ - Watch 4 TV Channels on Any Screen At Once"/>
    <s v="A Whole New Way to Get TV: Watch four live TV channels at once on your tablet, smartphone, or big screen TV!"/>
    <n v="50000"/>
    <x v="0"/>
    <n v="57754"/>
    <x v="2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s v="Apr"/>
    <x v="2"/>
    <s v="Jun"/>
    <s v="2015"/>
    <d v="2015-06-05T21:00:00"/>
    <m/>
    <m/>
    <m/>
    <m/>
    <m/>
  </r>
  <r>
    <n v="2121"/>
    <s v="Legend of Decay"/>
    <s v="Join us on an epic journey to discover a millennia old secret which will change the world forever."/>
    <n v="50000"/>
    <x v="0"/>
    <n v="284"/>
    <x v="1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s v="Dec"/>
    <x v="0"/>
    <s v="Jan"/>
    <s v="2017"/>
    <d v="2017-01-11T17:49:08"/>
    <m/>
    <m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x v="0"/>
    <n v="14203"/>
    <x v="1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s v="Nov"/>
    <x v="1"/>
    <s v="Dec"/>
    <s v="2014"/>
    <d v="2014-12-05T18:30:29"/>
    <m/>
    <m/>
    <m/>
    <m/>
    <m/>
  </r>
  <r>
    <n v="2150"/>
    <s v="The Unknown Door"/>
    <s v="A pixel styled open world detective game."/>
    <n v="50000"/>
    <x v="0"/>
    <n v="405"/>
    <x v="1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s v="Jun"/>
    <x v="0"/>
    <s v="Jul"/>
    <s v="2016"/>
    <d v="2016-07-13T06:49:59"/>
    <m/>
    <m/>
    <m/>
    <m/>
    <m/>
  </r>
  <r>
    <n v="2308"/>
    <s v="The Ember Days Audio/Visual Experience"/>
    <s v="For our next record we're combining amazing visuals with new and creative music to create an truly beautiful worship experience."/>
    <n v="50000"/>
    <x v="0"/>
    <n v="50653.11"/>
    <x v="2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s v="Jul"/>
    <x v="1"/>
    <s v="Aug"/>
    <s v="2014"/>
    <d v="2014-08-29T01:00:00"/>
    <m/>
    <m/>
    <m/>
    <m/>
    <m/>
  </r>
  <r>
    <n v="2350"/>
    <s v="HoxWi - Simple and reliable online customer services (Canceled)"/>
    <s v="HoxWi are the future for real time interaction with on-line customers via chat or video conference."/>
    <n v="50000"/>
    <x v="0"/>
    <n v="0"/>
    <x v="0"/>
    <s v="IE"/>
    <s v="EUR"/>
    <n v="1483474370"/>
    <n v="1480882370"/>
    <b v="0"/>
    <n v="0"/>
    <b v="0"/>
    <s v="technology/web"/>
    <n v="0"/>
    <n v="0"/>
    <s v="technology"/>
    <s v="web"/>
    <d v="2016-12-04T20:12:50"/>
    <s v="Dec"/>
    <x v="0"/>
    <s v="Jan"/>
    <s v="2017"/>
    <d v="2017-01-03T20:12:50"/>
    <m/>
    <m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x v="0"/>
    <n v="670"/>
    <x v="0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s v="Feb"/>
    <x v="0"/>
    <s v="Apr"/>
    <s v="2016"/>
    <d v="2016-04-25T22:16:56"/>
    <m/>
    <m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x v="0"/>
    <n v="0"/>
    <x v="0"/>
    <s v="AU"/>
    <s v="AUD"/>
    <n v="1460615164"/>
    <n v="1458023164"/>
    <b v="0"/>
    <n v="0"/>
    <b v="0"/>
    <s v="technology/web"/>
    <n v="0"/>
    <n v="0"/>
    <s v="technology"/>
    <s v="web"/>
    <d v="2016-03-15T06:26:04"/>
    <s v="Mar"/>
    <x v="0"/>
    <s v="Apr"/>
    <s v="2016"/>
    <d v="2016-04-14T06:26:04"/>
    <m/>
    <m/>
    <m/>
    <m/>
    <m/>
  </r>
  <r>
    <n v="2427"/>
    <s v="Wraps in a snap. Fast lunch with a gourmet punch!"/>
    <s v="Fast and simple lunches for those on the go.  All (lunch) deals $10 or less."/>
    <n v="50000"/>
    <x v="0"/>
    <n v="1"/>
    <x v="1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s v="Feb"/>
    <x v="0"/>
    <s v="Mar"/>
    <s v="2016"/>
    <d v="2016-03-23T06:38:53"/>
    <m/>
    <m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x v="0"/>
    <n v="75"/>
    <x v="1"/>
    <s v="US"/>
    <s v="USD"/>
    <n v="1431647772"/>
    <n v="1426463772"/>
    <b v="0"/>
    <n v="2"/>
    <b v="0"/>
    <s v="food/restaurants"/>
    <n v="1.5E-3"/>
    <n v="37.5"/>
    <s v="food"/>
    <s v="restaurants"/>
    <d v="2015-03-15T23:56:12"/>
    <s v="Mar"/>
    <x v="2"/>
    <s v="May"/>
    <s v="2015"/>
    <d v="2015-05-14T23:56:12"/>
    <m/>
    <m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x v="0"/>
    <n v="1217"/>
    <x v="1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s v="Nov"/>
    <x v="2"/>
    <s v="Dec"/>
    <s v="2015"/>
    <d v="2015-12-30T16:12:33"/>
    <m/>
    <m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x v="0"/>
    <n v="5"/>
    <x v="1"/>
    <s v="DK"/>
    <s v="DKK"/>
    <n v="1458733927"/>
    <n v="1456145527"/>
    <b v="0"/>
    <n v="1"/>
    <b v="0"/>
    <s v="food/food trucks"/>
    <n v="1E-4"/>
    <n v="5"/>
    <s v="food"/>
    <s v="food trucks"/>
    <d v="2016-02-22T12:52:07"/>
    <s v="Feb"/>
    <x v="0"/>
    <s v="Mar"/>
    <s v="2016"/>
    <d v="2016-03-23T11:52:07"/>
    <m/>
    <m/>
    <m/>
    <m/>
    <m/>
  </r>
  <r>
    <n v="2600"/>
    <s v="Help Buttz Return From the Ashes"/>
    <s v="On Sunday November 8, 2015 our food truck burned to the ground. Please help us get rebuilt."/>
    <n v="50000"/>
    <x v="0"/>
    <n v="3466"/>
    <x v="1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s v="Jan"/>
    <x v="0"/>
    <s v="Mar"/>
    <s v="2016"/>
    <d v="2016-03-25T20:36:40"/>
    <m/>
    <m/>
    <m/>
    <m/>
    <m/>
  </r>
  <r>
    <n v="2685"/>
    <s v="Nana's Home Cooking on Wheels"/>
    <s v="Home cooked meals made by Nana. Indiana's famous tenderloin sandwiches, Nana's homemade cole slaw and so much more."/>
    <n v="50000"/>
    <x v="0"/>
    <n v="10"/>
    <x v="1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s v="Feb"/>
    <x v="2"/>
    <s v="Apr"/>
    <s v="2015"/>
    <d v="2015-04-27T15:42:10"/>
    <m/>
    <m/>
    <m/>
    <m/>
    <m/>
  </r>
  <r>
    <n v="2688"/>
    <s v="Mac N Cheez Food Truck"/>
    <s v="The amazing gourmet Mac N Cheez Food Truck Campaigne!"/>
    <n v="50000"/>
    <x v="0"/>
    <n v="74"/>
    <x v="1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s v="Jan"/>
    <x v="2"/>
    <s v="Feb"/>
    <s v="2015"/>
    <d v="2015-02-24T03:00:00"/>
    <m/>
    <m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x v="0"/>
    <n v="50803"/>
    <x v="2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s v="Aug"/>
    <x v="0"/>
    <s v="Oct"/>
    <s v="2016"/>
    <d v="2016-10-04T03:59:00"/>
    <m/>
    <m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x v="0"/>
    <n v="53769"/>
    <x v="2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s v="Feb"/>
    <x v="2"/>
    <s v="Apr"/>
    <s v="2015"/>
    <d v="2015-04-10T05:32:54"/>
    <m/>
    <m/>
    <m/>
    <m/>
    <m/>
  </r>
  <r>
    <n v="2863"/>
    <s v="Equality Theatre"/>
    <s v="I would like to start a Acting Company that supports and includes LGBTQ youth and young adults in very conservative North Texas"/>
    <n v="50000"/>
    <x v="0"/>
    <n v="20"/>
    <x v="1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s v="Jul"/>
    <x v="1"/>
    <s v="Sep"/>
    <s v="2014"/>
    <d v="2014-09-09T16:12:03"/>
    <m/>
    <m/>
    <m/>
    <m/>
    <m/>
  </r>
  <r>
    <n v="2894"/>
    <s v="How Could You Do This To Me (The Stage Play)"/>
    <s v="This Is A Story About A Woman A Man And A Woman"/>
    <n v="50000"/>
    <x v="0"/>
    <n v="0"/>
    <x v="1"/>
    <s v="US"/>
    <s v="USD"/>
    <n v="1428100815"/>
    <n v="1422920415"/>
    <b v="0"/>
    <n v="0"/>
    <b v="0"/>
    <s v="theater/plays"/>
    <n v="0"/>
    <n v="0"/>
    <s v="theater"/>
    <s v="plays"/>
    <d v="2015-02-02T23:40:15"/>
    <s v="Feb"/>
    <x v="2"/>
    <s v="Apr"/>
    <s v="2015"/>
    <d v="2015-04-03T22:40:15"/>
    <m/>
    <m/>
    <m/>
    <m/>
    <m/>
  </r>
  <r>
    <n v="2945"/>
    <s v="A Midsummer Night's Pub"/>
    <s v="Where people that enjoy theater, or just something new can go to have fun and experience varying types of theater in Albuquerque."/>
    <n v="50000"/>
    <x v="0"/>
    <n v="0"/>
    <x v="1"/>
    <s v="US"/>
    <s v="USD"/>
    <n v="1432437660"/>
    <n v="1429845660"/>
    <b v="0"/>
    <n v="0"/>
    <b v="0"/>
    <s v="theater/spaces"/>
    <n v="0"/>
    <n v="0"/>
    <s v="theater"/>
    <s v="spaces"/>
    <d v="2015-04-24T03:21:00"/>
    <s v="Apr"/>
    <x v="2"/>
    <s v="May"/>
    <s v="2015"/>
    <d v="2015-05-24T03:21:00"/>
    <m/>
    <m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x v="0"/>
    <n v="1096"/>
    <x v="0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s v="Aug"/>
    <x v="1"/>
    <s v="Oct"/>
    <s v="2014"/>
    <d v="2014-10-05T19:16:13"/>
    <m/>
    <m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x v="0"/>
    <n v="51514.5"/>
    <x v="2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s v="May"/>
    <x v="1"/>
    <s v="Jun"/>
    <s v="2014"/>
    <d v="2014-06-16T04:25:00"/>
    <m/>
    <m/>
    <m/>
    <m/>
    <m/>
  </r>
  <r>
    <n v="3052"/>
    <s v="Funding for a new theater facility in Walker Minnesota"/>
    <s v="To let the arts continue in Walker Minnesota We need a performing arts space and art gallery"/>
    <n v="50000"/>
    <x v="0"/>
    <n v="75"/>
    <x v="1"/>
    <s v="US"/>
    <s v="USD"/>
    <n v="1432828740"/>
    <n v="1430237094"/>
    <b v="0"/>
    <n v="2"/>
    <b v="0"/>
    <s v="theater/spaces"/>
    <n v="1.5E-3"/>
    <n v="37.5"/>
    <s v="theater"/>
    <s v="spaces"/>
    <d v="2015-04-28T16:04:54"/>
    <s v="Apr"/>
    <x v="2"/>
    <s v="May"/>
    <s v="2015"/>
    <d v="2015-05-28T15:59:00"/>
    <m/>
    <m/>
    <m/>
    <m/>
    <m/>
  </r>
  <r>
    <n v="3057"/>
    <s v="1 World Educational Theme Parks"/>
    <s v="A series of 6 educational theme parks. This project is to fund the plans and 3D designs required to build the first park."/>
    <n v="50000"/>
    <x v="0"/>
    <n v="0"/>
    <x v="1"/>
    <s v="GB"/>
    <s v="GBP"/>
    <n v="1459694211"/>
    <n v="1457105811"/>
    <b v="0"/>
    <n v="0"/>
    <b v="0"/>
    <s v="theater/spaces"/>
    <n v="0"/>
    <n v="0"/>
    <s v="theater"/>
    <s v="spaces"/>
    <d v="2016-03-04T15:36:51"/>
    <s v="Mar"/>
    <x v="0"/>
    <s v="Apr"/>
    <s v="2016"/>
    <d v="2016-04-03T14:36:51"/>
    <m/>
    <m/>
    <m/>
    <m/>
    <m/>
  </r>
  <r>
    <n v="3108"/>
    <s v="Funding a home for our Children's Theater"/>
    <s v="We need a permanent home for the theater!"/>
    <n v="50000"/>
    <x v="0"/>
    <n v="26"/>
    <x v="1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s v="Feb"/>
    <x v="2"/>
    <s v="Apr"/>
    <s v="2015"/>
    <d v="2015-04-28T15:19:54"/>
    <m/>
    <m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s v="Feb"/>
    <x v="3"/>
    <s v="Mar"/>
    <s v="2017"/>
    <d v="2017-03-25T04:33:00"/>
    <m/>
    <m/>
    <m/>
    <m/>
    <m/>
  </r>
  <r>
    <n v="3146"/>
    <s v="SoÃ±Ã© una ciudad amurallada"/>
    <s v="Somos... Podemos... Amamos... Nuestra muralla, nuestra utopÃ­a. Que el amor sea el lÃ­mite"/>
    <n v="50000"/>
    <x v="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s v="Mar"/>
    <x v="3"/>
    <s v="Apr"/>
    <s v="2017"/>
    <d v="2017-04-16T15:22:46"/>
    <m/>
    <m/>
    <m/>
    <m/>
    <m/>
  </r>
  <r>
    <n v="3200"/>
    <s v="ROAD TO THE KINGDOM"/>
    <s v="An extremely unique musical play with an exciting, fun filled, dramatic twist. You will discover what lies ahead on the Road to Kingdom"/>
    <n v="50000"/>
    <x v="0"/>
    <n v="1"/>
    <x v="1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s v="Mar"/>
    <x v="0"/>
    <s v="Apr"/>
    <s v="2016"/>
    <d v="2016-04-30T05:34:00"/>
    <m/>
    <m/>
    <m/>
    <m/>
    <m/>
  </r>
  <r>
    <n v="3893"/>
    <s v="MY PRIVATE REVOLUTION"/>
    <s v="An inspiring story of a young girl's journey from childhood to adulthood told through monologue, dialogue, poetry and music and dance."/>
    <n v="50000"/>
    <x v="0"/>
    <n v="10775"/>
    <x v="1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s v="May"/>
    <x v="1"/>
    <s v="Jul"/>
    <s v="2014"/>
    <d v="2014-07-01T06:00:00"/>
    <m/>
    <m/>
    <m/>
    <m/>
    <m/>
  </r>
  <r>
    <n v="3993"/>
    <s v="Invincible Diamonds: A Survivor's Guide"/>
    <s v="I am seeking to turn my collection of urban poetry into a stage play. My desire is to inspire victims to heal."/>
    <n v="50000"/>
    <x v="0"/>
    <n v="3"/>
    <x v="1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s v="Apr"/>
    <x v="2"/>
    <s v="May"/>
    <s v="2015"/>
    <d v="2015-05-13T20:45:12"/>
    <m/>
    <m/>
    <m/>
    <m/>
    <m/>
  </r>
  <r>
    <n v="952"/>
    <s v="Audionoggin - Join the Earvolution"/>
    <s v="Audionoggin: Wireless personal surround sound for the athlete in everyone."/>
    <n v="49000"/>
    <x v="1"/>
    <n v="19572"/>
    <x v="1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s v="Oct"/>
    <x v="0"/>
    <s v="Nov"/>
    <s v="2016"/>
    <d v="2016-11-18T15:43:32"/>
    <m/>
    <m/>
    <m/>
    <m/>
    <m/>
  </r>
  <r>
    <n v="2659"/>
    <s v="test (Canceled)"/>
    <s v="test"/>
    <n v="49000"/>
    <x v="1"/>
    <n v="1333"/>
    <x v="0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s v="Mar"/>
    <x v="2"/>
    <s v="Apr"/>
    <s v="2015"/>
    <d v="2015-04-18T01:40:10"/>
    <m/>
    <m/>
    <m/>
    <m/>
    <m/>
  </r>
  <r>
    <n v="3098"/>
    <s v="The Enchanted Cottage"/>
    <s v="A magical space, full of fairytale favorites, designed to make each individual have a unique experience; children's dreams made real."/>
    <n v="48725"/>
    <x v="1"/>
    <n v="1758"/>
    <x v="1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s v="Dec"/>
    <x v="2"/>
    <s v="Feb"/>
    <s v="2016"/>
    <d v="2016-02-08T00:17:00"/>
    <m/>
    <m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"/>
    <n v="105"/>
    <x v="1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s v="Jan"/>
    <x v="0"/>
    <s v="Feb"/>
    <s v="2016"/>
    <d v="2016-02-14T16:20:32"/>
    <m/>
    <m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x v="1"/>
    <n v="1705"/>
    <x v="0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s v="Apr"/>
    <x v="2"/>
    <s v="May"/>
    <s v="2015"/>
    <d v="2015-05-29T16:17:15"/>
    <m/>
    <m/>
    <m/>
    <m/>
    <m/>
  </r>
  <r>
    <n v="1913"/>
    <s v="Tibio - Spreading warmth in everyones home"/>
    <s v="Tibio is a revolutionary new product designed to solve an age old problem."/>
    <n v="48000"/>
    <x v="1"/>
    <n v="637"/>
    <x v="1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s v="Sep"/>
    <x v="1"/>
    <s v="Oct"/>
    <s v="2014"/>
    <d v="2014-10-08T12:16:18"/>
    <m/>
    <m/>
    <m/>
    <m/>
    <m/>
  </r>
  <r>
    <n v="1950"/>
    <s v="Trebuchette - the snap-together, desktop trebuchet"/>
    <s v="We're building snap-together model trebuchets that are perfect for office warfare or annoying your roommate!"/>
    <n v="48000"/>
    <x v="1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s v="Mar"/>
    <x v="6"/>
    <s v="Apr"/>
    <s v="2011"/>
    <d v="2011-04-22T04:21:13"/>
    <m/>
    <m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x v="1"/>
    <n v="48434"/>
    <x v="2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s v="Aug"/>
    <x v="5"/>
    <s v="Oct"/>
    <s v="2012"/>
    <d v="2012-10-02T18:40:03"/>
    <m/>
    <m/>
    <m/>
    <m/>
    <m/>
  </r>
  <r>
    <n v="735"/>
    <s v="TOP FUEL FOR LIFE - Life Lessons from a Crew Chief"/>
    <s v="TOP FUEL FOR LIFE â€¦ a true story of victory, unimaginable loss_x000a_and the epiphany that changed everything."/>
    <n v="47000"/>
    <x v="1"/>
    <n v="53771"/>
    <x v="2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s v="Nov"/>
    <x v="1"/>
    <s v="Dec"/>
    <s v="2014"/>
    <d v="2014-12-04T00:39:00"/>
    <m/>
    <m/>
    <m/>
    <m/>
    <m/>
  </r>
  <r>
    <n v="1800"/>
    <s v="The Sikh Project Book"/>
    <s v="Shot over 3 years in the U.K &amp; U.S, and featured in press worldwide, we need your help to back the highly anticipated Sikh Project book"/>
    <n v="46260"/>
    <x v="1"/>
    <n v="9460"/>
    <x v="1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s v="Sep"/>
    <x v="0"/>
    <s v="Oct"/>
    <s v="2016"/>
    <d v="2016-10-10T14:32:50"/>
    <m/>
    <m/>
    <m/>
    <m/>
    <m/>
  </r>
  <r>
    <n v="282"/>
    <s v="Greenlight the PATROL BASE JAKER Movie"/>
    <s v="See US Marines make counter-insurgency work in Helmand Province--the Taliban's stronghold in Afghanistan."/>
    <n v="45000"/>
    <x v="1"/>
    <n v="45535"/>
    <x v="2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s v="Jan"/>
    <x v="7"/>
    <s v="Feb"/>
    <s v="2010"/>
    <d v="2010-02-22T22:00:00"/>
    <m/>
    <m/>
    <m/>
    <m/>
    <m/>
  </r>
  <r>
    <n v="552"/>
    <s v="Spinnable Social Media"/>
    <s v="Axoral is a 3d interactive social media interface, with the potential to be so much more, but we need your help!"/>
    <n v="45000"/>
    <x v="1"/>
    <n v="0"/>
    <x v="1"/>
    <s v="CA"/>
    <s v="CAD"/>
    <n v="1452350896"/>
    <n v="1447166896"/>
    <b v="0"/>
    <n v="0"/>
    <b v="0"/>
    <s v="technology/web"/>
    <n v="0"/>
    <n v="0"/>
    <s v="technology"/>
    <s v="web"/>
    <d v="2015-11-10T14:48:16"/>
    <s v="Nov"/>
    <x v="2"/>
    <s v="Jan"/>
    <s v="2016"/>
    <d v="2016-01-09T14:48:16"/>
    <m/>
    <m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"/>
    <n v="50"/>
    <x v="1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s v="Dec"/>
    <x v="4"/>
    <s v="Jan"/>
    <s v="2014"/>
    <d v="2014-01-07T00:39:58"/>
    <m/>
    <m/>
    <m/>
    <m/>
    <m/>
  </r>
  <r>
    <n v="1019"/>
    <s v="Tempi - The Smart Way to Monitor Temperature and Humidity"/>
    <s v="Tempi Is a Wearable Bluetooth Device That Gives Accurate Temperature and Humidity Readings."/>
    <n v="45000"/>
    <x v="1"/>
    <n v="21300"/>
    <x v="0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s v="Jan"/>
    <x v="2"/>
    <s v="Feb"/>
    <s v="2015"/>
    <d v="2015-02-04T23:22:29"/>
    <m/>
    <m/>
    <m/>
    <m/>
    <m/>
  </r>
  <r>
    <n v="1088"/>
    <s v="Still Alive"/>
    <s v="A fresh twist on survival games. Intense, high-stakes 30 minute rounds for up to 10 players."/>
    <n v="45000"/>
    <x v="1"/>
    <n v="6382.34"/>
    <x v="1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s v="Mar"/>
    <x v="1"/>
    <s v="Apr"/>
    <s v="2014"/>
    <d v="2014-04-24T19:11:07"/>
    <m/>
    <m/>
    <m/>
    <m/>
    <m/>
  </r>
  <r>
    <n v="1143"/>
    <s v="Convergence: Rift Wars"/>
    <s v="Convergence: RiftWars is a easy to approach competitive turn-based strategy game, featuring quick game play and military tactics."/>
    <n v="45000"/>
    <x v="1"/>
    <n v="186"/>
    <x v="1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s v="Nov"/>
    <x v="2"/>
    <s v="Dec"/>
    <s v="2015"/>
    <d v="2015-12-17T04:38:46"/>
    <m/>
    <m/>
    <m/>
    <m/>
    <m/>
  </r>
  <r>
    <n v="1533"/>
    <s v="The Cancer Family Book Project"/>
    <s v="This is an intimate story about a family, focusing on their love and strength in the face of mortality."/>
    <n v="45000"/>
    <x v="1"/>
    <n v="65313"/>
    <x v="2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s v="Mar"/>
    <x v="0"/>
    <s v="May"/>
    <s v="2016"/>
    <d v="2016-05-02T03:59:00"/>
    <m/>
    <m/>
    <m/>
    <m/>
    <m/>
  </r>
  <r>
    <n v="2151"/>
    <s v="Handee Job for PS4 Gets on Shark Tank"/>
    <s v="Crazy Artist makes gaming more comfortable and fun for Playstation 4 users. I really want to give you a Handee Job!"/>
    <n v="45000"/>
    <x v="1"/>
    <n v="118"/>
    <x v="1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s v="May"/>
    <x v="0"/>
    <s v="Jun"/>
    <s v="2016"/>
    <d v="2016-06-29T20:20:14"/>
    <m/>
    <m/>
    <m/>
    <m/>
    <m/>
  </r>
  <r>
    <n v="2567"/>
    <s v="Burgers and Babes Food Truck (Canceled)"/>
    <s v="You're leaving a Bar/Nightclub what else would you want more than to have a Juicy Burger and to see Beautiful Girls making it."/>
    <n v="45000"/>
    <x v="1"/>
    <n v="120"/>
    <x v="0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s v="Mar"/>
    <x v="2"/>
    <s v="Apr"/>
    <s v="2015"/>
    <d v="2015-04-23T21:05:38"/>
    <m/>
    <m/>
    <m/>
    <m/>
    <m/>
  </r>
  <r>
    <n v="2884"/>
    <s v="The Lizard King, a play by Jay Jeff Jones"/>
    <s v="Come explore the dream world of Jim Morrison, rock singer, mystic, poet, shaman."/>
    <n v="45000"/>
    <x v="1"/>
    <n v="185"/>
    <x v="1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s v="Nov"/>
    <x v="1"/>
    <s v="Dec"/>
    <s v="2014"/>
    <d v="2014-12-05T17:27:15"/>
    <m/>
    <m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x v="1"/>
    <n v="46100.69"/>
    <x v="2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s v="Aug"/>
    <x v="1"/>
    <s v="Sep"/>
    <s v="2014"/>
    <d v="2014-09-11T14:01:08"/>
    <m/>
    <m/>
    <m/>
    <m/>
    <m/>
  </r>
  <r>
    <n v="1469"/>
    <s v="The Local Global Mashup Show"/>
    <s v="Get the inside edge on the stories that connect Americans to the world -- in your ear every week."/>
    <n v="44250"/>
    <x v="2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s v="Jan"/>
    <x v="4"/>
    <s v="Feb"/>
    <s v="2013"/>
    <d v="2013-02-15T14:21:49"/>
    <m/>
    <m/>
    <m/>
    <m/>
    <m/>
  </r>
  <r>
    <n v="4"/>
    <s v="Party Monsters"/>
    <s v="19th centuryâ€™s most notorious literary characters, out of step with the times, find comradery as roommates in modern day Los Angeles."/>
    <n v="44000"/>
    <x v="2"/>
    <n v="54116.28"/>
    <x v="2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s v="Nov"/>
    <x v="2"/>
    <s v="Dec"/>
    <s v="2015"/>
    <d v="2015-12-19T20:01:19"/>
    <m/>
    <m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x v="2"/>
    <n v="60450.1"/>
    <x v="2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s v="Sep"/>
    <x v="1"/>
    <s v="Oct"/>
    <s v="2014"/>
    <d v="2014-10-17T19:55:39"/>
    <m/>
    <m/>
    <m/>
    <m/>
    <m/>
  </r>
  <r>
    <n v="2507"/>
    <s v="Help Cafe Talavera get a New Kitchen!"/>
    <s v="Unique dishes for a unique city!."/>
    <n v="42850"/>
    <x v="2"/>
    <n v="0"/>
    <x v="1"/>
    <s v="US"/>
    <s v="USD"/>
    <n v="1431308704"/>
    <n v="1428716704"/>
    <b v="0"/>
    <n v="0"/>
    <b v="0"/>
    <s v="food/restaurants"/>
    <n v="0"/>
    <n v="0"/>
    <s v="food"/>
    <s v="restaurants"/>
    <d v="2015-04-11T01:45:04"/>
    <s v="Apr"/>
    <x v="2"/>
    <s v="May"/>
    <s v="2015"/>
    <d v="2015-05-11T01:45:04"/>
    <m/>
    <m/>
    <m/>
    <m/>
    <m/>
  </r>
  <r>
    <n v="1911"/>
    <s v="Charge Furniture"/>
    <s v="Charge furniture, making it simple and comfortable to charge your USB devices without leaving the comfort of your couch or armchair"/>
    <n v="42500"/>
    <x v="2"/>
    <n v="10"/>
    <x v="1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s v="Jul"/>
    <x v="1"/>
    <s v="Aug"/>
    <s v="2014"/>
    <d v="2014-08-09T00:48:54"/>
    <m/>
    <m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2"/>
    <n v="49830"/>
    <x v="2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s v="Nov"/>
    <x v="1"/>
    <s v="Jan"/>
    <s v="2015"/>
    <d v="2015-01-07T16:41:46"/>
    <m/>
    <m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x v="2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s v="Apr"/>
    <x v="5"/>
    <s v="May"/>
    <s v="2012"/>
    <d v="2012-05-23T19:00:00"/>
    <m/>
    <m/>
    <m/>
    <m/>
    <m/>
  </r>
  <r>
    <n v="2130"/>
    <s v="Wondrous Adventures: A Kid's Game"/>
    <s v="You are the hero tasked to save your home from the villainous Sanword."/>
    <n v="42000"/>
    <x v="2"/>
    <n v="85"/>
    <x v="1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s v="Jul"/>
    <x v="1"/>
    <s v="Aug"/>
    <s v="2014"/>
    <d v="2014-08-16T02:04:23"/>
    <m/>
    <m/>
    <m/>
    <m/>
    <m/>
  </r>
  <r>
    <n v="185"/>
    <s v="BLANK Short Movie"/>
    <s v="Love has no boundaries!"/>
    <n v="40000"/>
    <x v="2"/>
    <n v="2200"/>
    <x v="1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s v="Jul"/>
    <x v="0"/>
    <s v="Aug"/>
    <s v="2016"/>
    <d v="2016-08-18T21:52:19"/>
    <m/>
    <m/>
    <m/>
    <m/>
    <m/>
  </r>
  <r>
    <n v="284"/>
    <s v="Wisconsin Rising"/>
    <s v="A film documenting WI Gov.Scott Walker's attack on working families and how it is reanimating the American labor movement."/>
    <n v="40000"/>
    <x v="2"/>
    <n v="41850.46"/>
    <x v="2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s v="Dec"/>
    <x v="6"/>
    <s v="Jan"/>
    <s v="2012"/>
    <d v="2012-01-21T17:43:00"/>
    <m/>
    <m/>
    <m/>
    <m/>
    <m/>
  </r>
  <r>
    <n v="331"/>
    <s v="Living On Soul: The Family Daptone"/>
    <s v="A hybrid music documentary/concert film featuring Sharon Jones, Charles Bradley and the rest of the Daptone Records family."/>
    <n v="40000"/>
    <x v="2"/>
    <n v="42642"/>
    <x v="2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s v="May"/>
    <x v="0"/>
    <s v="Jun"/>
    <s v="2016"/>
    <d v="2016-06-17T13:57:14"/>
    <m/>
    <m/>
    <m/>
    <m/>
    <m/>
  </r>
  <r>
    <n v="333"/>
    <s v="CUBAN FOOD STORIES - A Feature Documentary"/>
    <s v="Enter a unique world of flavors, passion, resourcefulness and breathtaking locations. Join us on this unprecedented journey!"/>
    <n v="40000"/>
    <x v="2"/>
    <n v="50091"/>
    <x v="2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s v="Mar"/>
    <x v="0"/>
    <s v="Apr"/>
    <s v="2016"/>
    <d v="2016-04-07T14:16:31"/>
    <m/>
    <m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x v="2"/>
    <n v="44636.2"/>
    <x v="2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s v="Oct"/>
    <x v="2"/>
    <s v="Nov"/>
    <s v="2015"/>
    <d v="2015-11-14T12:53:29"/>
    <m/>
    <m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x v="2"/>
    <n v="430"/>
    <x v="1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s v="Aug"/>
    <x v="1"/>
    <s v="Sep"/>
    <s v="2014"/>
    <d v="2014-09-11T06:14:57"/>
    <m/>
    <m/>
    <m/>
    <m/>
    <m/>
  </r>
  <r>
    <n v="480"/>
    <s v="The CafÃ©"/>
    <s v="To court his muse, an artist must first outsmart her dog.  A short animated film collaboration by Dana and Terrence Masson."/>
    <n v="40000"/>
    <x v="2"/>
    <n v="7764"/>
    <x v="1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s v="Jul"/>
    <x v="4"/>
    <s v="Aug"/>
    <s v="2013"/>
    <d v="2013-08-09T12:00:15"/>
    <m/>
    <m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x v="2"/>
    <n v="47665"/>
    <x v="2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s v="Jul"/>
    <x v="2"/>
    <s v="Aug"/>
    <s v="2015"/>
    <d v="2015-08-13T13:40:48"/>
    <m/>
    <m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x v="2"/>
    <n v="8837"/>
    <x v="1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s v="Jul"/>
    <x v="1"/>
    <s v="Sep"/>
    <s v="2014"/>
    <d v="2014-09-13T13:56:40"/>
    <m/>
    <m/>
    <m/>
    <m/>
    <m/>
  </r>
  <r>
    <n v="1058"/>
    <s v="The Body Politic Radio (Canceled)"/>
    <s v="An investigative series on 790 KABC Radio on the ravages of addiction and what options millions of people have for hopeful recovery."/>
    <n v="40000"/>
    <x v="2"/>
    <n v="0"/>
    <x v="0"/>
    <s v="US"/>
    <s v="USD"/>
    <n v="1427328000"/>
    <n v="1423777043"/>
    <b v="0"/>
    <n v="0"/>
    <b v="0"/>
    <s v="journalism/audio"/>
    <n v="0"/>
    <n v="0"/>
    <s v="journalism"/>
    <s v="audio"/>
    <d v="2015-02-12T21:37:23"/>
    <s v="Feb"/>
    <x v="2"/>
    <s v="Mar"/>
    <s v="2015"/>
    <d v="2015-03-26T00:00:00"/>
    <m/>
    <m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x v="2"/>
    <n v="53"/>
    <x v="1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s v="Feb"/>
    <x v="0"/>
    <s v="Mar"/>
    <s v="2016"/>
    <d v="2016-03-30T15:41:35"/>
    <m/>
    <m/>
    <m/>
    <m/>
    <m/>
  </r>
  <r>
    <n v="1131"/>
    <s v="Hot Potato - The App"/>
    <s v="Don't drop it like it's hot..Hot Potato is a battle between friends. Compete to keep Mr Potato off the ground. Who will drop him first?"/>
    <n v="40000"/>
    <x v="2"/>
    <n v="0"/>
    <x v="1"/>
    <s v="AU"/>
    <s v="AUD"/>
    <n v="1450993668"/>
    <n v="1448401668"/>
    <b v="0"/>
    <n v="0"/>
    <b v="0"/>
    <s v="games/mobile games"/>
    <n v="0"/>
    <n v="0"/>
    <s v="games"/>
    <s v="mobile games"/>
    <d v="2015-11-24T21:47:48"/>
    <s v="Nov"/>
    <x v="2"/>
    <s v="Dec"/>
    <s v="2015"/>
    <d v="2015-12-24T21:47:48"/>
    <m/>
    <m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x v="2"/>
    <n v="15851"/>
    <x v="0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s v="Jan"/>
    <x v="3"/>
    <s v="Mar"/>
    <s v="2017"/>
    <d v="2017-03-13T03:40:05"/>
    <m/>
    <m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x v="2"/>
    <n v="12446"/>
    <x v="0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s v="Feb"/>
    <x v="0"/>
    <s v="Mar"/>
    <s v="2016"/>
    <d v="2016-03-03T17:01:54"/>
    <m/>
    <m/>
    <m/>
    <m/>
    <m/>
  </r>
  <r>
    <n v="1318"/>
    <s v="Lucky Tag: A Smart Dog Wearable That Cares (Canceled)"/>
    <s v="Your Dog's Best Friend._x000a_Revolutionize the way you care about your pups and brings you peace of mind."/>
    <n v="40000"/>
    <x v="2"/>
    <n v="6130"/>
    <x v="0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s v="Dec"/>
    <x v="1"/>
    <s v="Jan"/>
    <s v="2015"/>
    <d v="2015-01-11T01:02:52"/>
    <m/>
    <m/>
    <m/>
    <m/>
    <m/>
  </r>
  <r>
    <n v="1432"/>
    <s v="The Holy Bib-el"/>
    <s v="THE HOLY BIB-EL Translated By Leon Cook. The Creation: CHAPTER 1.  1* In the beginning Gods created The Heavens and The Planet Earth."/>
    <n v="40000"/>
    <x v="2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s v="Jun"/>
    <x v="2"/>
    <s v="Jul"/>
    <s v="2015"/>
    <d v="2015-07-20T18:43:48"/>
    <m/>
    <m/>
    <m/>
    <m/>
    <m/>
  </r>
  <r>
    <n v="1467"/>
    <s v="Radio Ambulante"/>
    <s v="We are a new Spanish language podcast telling uniquely Latin American stories."/>
    <n v="40000"/>
    <x v="2"/>
    <n v="46032"/>
    <x v="2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s v="Jan"/>
    <x v="5"/>
    <s v="Mar"/>
    <s v="2012"/>
    <d v="2012-03-25T18:14:45"/>
    <m/>
    <m/>
    <m/>
    <m/>
    <m/>
  </r>
  <r>
    <n v="1769"/>
    <s v="Navajo Textile Project"/>
    <s v="To create a publication, and exhibition documenting the collection of Jamie Ross, longtime collector of Navajo Textiles"/>
    <n v="40000"/>
    <x v="2"/>
    <n v="1081"/>
    <x v="1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s v="Dec"/>
    <x v="1"/>
    <s v="Jan"/>
    <s v="2015"/>
    <d v="2015-01-13T19:39:19"/>
    <m/>
    <m/>
    <m/>
    <m/>
    <m/>
  </r>
  <r>
    <n v="1783"/>
    <s v="Hues of my Vision"/>
    <s v="My Buddy Spirit and I, Ara, camping full time camera on hand for a bit over nine years. &quot;Hue of my Vision&quot; is our Photo Book."/>
    <n v="40000"/>
    <x v="2"/>
    <n v="9477"/>
    <x v="1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s v="Apr"/>
    <x v="2"/>
    <s v="May"/>
    <s v="2015"/>
    <d v="2015-05-21T22:47:58"/>
    <m/>
    <m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"/>
    <n v="315222.2"/>
    <x v="2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s v="Apr"/>
    <x v="1"/>
    <s v="May"/>
    <s v="2014"/>
    <d v="2014-05-01T14:01:30"/>
    <m/>
    <m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"/>
    <n v="193963.9"/>
    <x v="2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s v="Aug"/>
    <x v="0"/>
    <s v="Sep"/>
    <s v="2016"/>
    <d v="2016-09-22T17:00:21"/>
    <m/>
    <m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"/>
    <n v="79686.05"/>
    <x v="2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s v="Nov"/>
    <x v="4"/>
    <s v="Dec"/>
    <s v="2013"/>
    <d v="2013-12-25T08:00:29"/>
    <m/>
    <m/>
    <m/>
    <m/>
    <m/>
  </r>
  <r>
    <n v="2198"/>
    <s v="Rivals: Masters of the Deep"/>
    <s v="A tactical Miniatures board game for 2-4 players set in a mysterious underwater realm where 4 factions battle for supremacy."/>
    <n v="40000"/>
    <x v="2"/>
    <n v="53157"/>
    <x v="2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s v="Oct"/>
    <x v="2"/>
    <s v="Nov"/>
    <s v="2015"/>
    <d v="2015-11-14T13:20:00"/>
    <m/>
    <m/>
    <m/>
    <m/>
    <m/>
  </r>
  <r>
    <n v="2340"/>
    <s v="Doughnuts with love by Strange Matter Coffee"/>
    <s v="Strange Matter Coffee is opening a scratch bakery featuring craft doughnuts with vegan and gluten free options!"/>
    <n v="40000"/>
    <x v="2"/>
    <n v="42311"/>
    <x v="2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s v="Sep"/>
    <x v="0"/>
    <s v="Oct"/>
    <s v="2016"/>
    <d v="2016-10-30T15:25:38"/>
    <m/>
    <m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x v="2"/>
    <n v="100"/>
    <x v="0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s v="Feb"/>
    <x v="2"/>
    <s v="Apr"/>
    <s v="2015"/>
    <d v="2015-04-14T16:19:25"/>
    <m/>
    <m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x v="2"/>
    <n v="0"/>
    <x v="0"/>
    <s v="CA"/>
    <s v="CAD"/>
    <n v="1406854699"/>
    <n v="1404262699"/>
    <b v="0"/>
    <n v="0"/>
    <b v="0"/>
    <s v="food/food trucks"/>
    <n v="0"/>
    <n v="0"/>
    <s v="food"/>
    <s v="food trucks"/>
    <d v="2014-07-02T00:58:19"/>
    <s v="Jul"/>
    <x v="1"/>
    <s v="Aug"/>
    <s v="2014"/>
    <d v="2014-08-01T00:58:19"/>
    <m/>
    <m/>
    <m/>
    <m/>
    <m/>
  </r>
  <r>
    <n v="2673"/>
    <s v="Help us open a Makerspace for Kids"/>
    <s v="We're opening up a Pixel Academy in Manhattan and we need your help to fill it with technology and tools for New York City's kids!"/>
    <n v="40000"/>
    <x v="2"/>
    <n v="11032"/>
    <x v="1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s v="Sep"/>
    <x v="1"/>
    <s v="Oct"/>
    <s v="2014"/>
    <d v="2014-10-29T22:45:00"/>
    <m/>
    <m/>
    <m/>
    <m/>
    <m/>
  </r>
  <r>
    <n v="2679"/>
    <s v="DIY Garage"/>
    <s v="A do-it-yourself auto garage in Des Moines, Iowa where people can learn how to work on cars &amp; those who know can share their knowledge."/>
    <n v="40000"/>
    <x v="2"/>
    <n v="132"/>
    <x v="1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s v="Jan"/>
    <x v="2"/>
    <s v="Feb"/>
    <s v="2015"/>
    <d v="2015-02-28T00:01:34"/>
    <m/>
    <m/>
    <m/>
    <m/>
    <m/>
  </r>
  <r>
    <n v="2703"/>
    <s v="Bisagra Teatro: Foro Multidisciplinario"/>
    <s v="Â¡Tu nuevo espacio cultural multidisciplinario en el centro de Pachuca, Hidalgo"/>
    <n v="40000"/>
    <x v="2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s v="Jan"/>
    <x v="3"/>
    <s v="Mar"/>
    <s v="2017"/>
    <d v="2017-03-22T15:33:50"/>
    <m/>
    <m/>
    <m/>
    <m/>
    <m/>
  </r>
  <r>
    <n v="2725"/>
    <s v="Digital MPPT and Solar BMS for a Net Zero energy House"/>
    <s v="Best Net Zero energy solution for new or existing house (no more heating or electricity bills)."/>
    <n v="40000"/>
    <x v="2"/>
    <n v="57817"/>
    <x v="2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s v="Jan"/>
    <x v="3"/>
    <s v="Mar"/>
    <s v="2017"/>
    <d v="2017-03-01T17:52:15"/>
    <m/>
    <m/>
    <m/>
    <m/>
    <m/>
  </r>
  <r>
    <n v="3004"/>
    <s v="Save the Agawam Cinemas"/>
    <s v="The Agawam Cinemas is to be successfully reopened by new ownership and the twin theaters must be converted to digital projection."/>
    <n v="40000"/>
    <x v="2"/>
    <n v="45126"/>
    <x v="2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s v="Oct"/>
    <x v="1"/>
    <s v="Nov"/>
    <s v="2014"/>
    <d v="2014-11-15T22:08:44"/>
    <m/>
    <m/>
    <m/>
    <m/>
    <m/>
  </r>
  <r>
    <n v="3027"/>
    <s v="Help ReNew the Rainbow Stage (&amp; office) for Future Stars"/>
    <s v="Wavy says let's LIGHT UP THE RAINBOW STAGE and as our stretch reward we'll throw all of us a PARTY!"/>
    <n v="40000"/>
    <x v="2"/>
    <n v="52576"/>
    <x v="2"/>
    <s v="US"/>
    <s v="USD"/>
    <n v="1426866851"/>
    <n v="1424278451"/>
    <b v="0"/>
    <n v="320"/>
    <b v="1"/>
    <s v="theater/spaces"/>
    <n v="1.3144"/>
    <n v="164.3"/>
    <s v="theater"/>
    <s v="spaces"/>
    <d v="2015-02-18T16:54:11"/>
    <s v="Feb"/>
    <x v="2"/>
    <s v="Mar"/>
    <s v="2015"/>
    <d v="2015-03-20T15:54:11"/>
    <m/>
    <m/>
    <m/>
    <m/>
    <m/>
  </r>
  <r>
    <n v="3107"/>
    <s v="Creating Cabaret"/>
    <s v="When opportunity knocks, we answer!  Help expand the ravishingly talented troupe into a new and exciting market and venue!"/>
    <n v="40000"/>
    <x v="2"/>
    <n v="7905"/>
    <x v="1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s v="May"/>
    <x v="2"/>
    <s v="May"/>
    <s v="2015"/>
    <d v="2015-05-11T19:32:31"/>
    <m/>
    <m/>
    <m/>
    <m/>
    <m/>
  </r>
  <r>
    <n v="3648"/>
    <s v="Moth Theater Lives"/>
    <s v="Help Moth Live! Support Moth and its artist collective to achieve its 2014/15 season."/>
    <n v="40000"/>
    <x v="2"/>
    <n v="40153"/>
    <x v="2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s v="Sep"/>
    <x v="1"/>
    <s v="Oct"/>
    <s v="2014"/>
    <d v="2014-10-05T07:00:45"/>
    <m/>
    <m/>
    <m/>
    <m/>
    <m/>
  </r>
  <r>
    <n v="3691"/>
    <s v="Most Dangerous Man in America (WEB DuBois) by Amiri  Baraka"/>
    <s v="World Premiere of last play written by Amiri Baraka"/>
    <n v="40000"/>
    <x v="2"/>
    <n v="51184"/>
    <x v="2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s v="Jan"/>
    <x v="2"/>
    <s v="Mar"/>
    <s v="2015"/>
    <d v="2015-03-02T04:59:00"/>
    <m/>
    <m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x v="2"/>
    <n v="842"/>
    <x v="1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s v="Sep"/>
    <x v="2"/>
    <s v="Oct"/>
    <s v="2015"/>
    <d v="2015-10-01T15:02:54"/>
    <m/>
    <m/>
    <m/>
    <m/>
    <m/>
  </r>
  <r>
    <n v="2763"/>
    <s v="My Christmas Star"/>
    <s v="How Santa finds childrens homes without getting lost by following certain stars."/>
    <n v="39400"/>
    <x v="3"/>
    <n v="90"/>
    <x v="1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s v="Apr"/>
    <x v="4"/>
    <s v="May"/>
    <s v="2013"/>
    <d v="2013-05-24T13:54:44"/>
    <m/>
    <m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"/>
    <n v="25"/>
    <x v="1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s v="Sep"/>
    <x v="6"/>
    <s v="Nov"/>
    <s v="2011"/>
    <d v="2011-11-13T16:22:07"/>
    <m/>
    <m/>
    <m/>
    <m/>
    <m/>
  </r>
  <r>
    <n v="662"/>
    <s v="LW - the cool luminescent band with a watch"/>
    <s v="A stylish, durable safety light band on your wrist or ankle holds a watch or another modular accessory."/>
    <n v="39000"/>
    <x v="3"/>
    <n v="156"/>
    <x v="1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s v="Dec"/>
    <x v="1"/>
    <s v="Jan"/>
    <s v="2015"/>
    <d v="2015-01-16T10:30:47"/>
    <m/>
    <m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x v="3"/>
    <n v="2495"/>
    <x v="1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s v="Jul"/>
    <x v="1"/>
    <s v="Jul"/>
    <s v="2014"/>
    <d v="2014-07-29T00:29:40"/>
    <m/>
    <m/>
    <m/>
    <m/>
    <m/>
  </r>
  <r>
    <n v="366"/>
    <s v="A BUSHMAN ODYSSEY"/>
    <s v="One Bushman familyâ€™s struggle to survive genocide, dispossession and post-apartheid freedom in South Africa."/>
    <n v="38000"/>
    <x v="3"/>
    <n v="38500"/>
    <x v="2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s v="Apr"/>
    <x v="5"/>
    <s v="May"/>
    <s v="2012"/>
    <d v="2012-05-20T19:01:58"/>
    <m/>
    <m/>
    <m/>
    <m/>
    <m/>
  </r>
  <r>
    <n v="387"/>
    <s v="On the Back of a Tiger"/>
    <s v="The workings of life revised: Pioneering scientists &amp; health-seekers challenge our understanding of disease, aging and consciousness."/>
    <n v="38000"/>
    <x v="3"/>
    <n v="81316"/>
    <x v="2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s v="Jul"/>
    <x v="2"/>
    <s v="Aug"/>
    <s v="2015"/>
    <d v="2015-08-15T06:00:00"/>
    <m/>
    <m/>
    <m/>
    <m/>
    <m/>
  </r>
  <r>
    <n v="771"/>
    <s v="Donald Trump Presidential Stress Cube"/>
    <s v="A satire gift, the stress cube has original artwork, comes on a custom mahogany stand and has a funny exercise booklet."/>
    <n v="38000"/>
    <x v="3"/>
    <n v="10"/>
    <x v="1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s v="Dec"/>
    <x v="2"/>
    <s v="Jan"/>
    <s v="2016"/>
    <d v="2016-01-30T19:46:42"/>
    <m/>
    <m/>
    <m/>
    <m/>
    <m/>
  </r>
  <r>
    <n v="2857"/>
    <s v="Los Tradicionales"/>
    <s v="Somos una compaÃ±Ã­a de teatro independiente. Y en el 2017 queremos arrancar con el montaje de 3 obras._x000a_3 elencos, 3 espacios."/>
    <n v="38000"/>
    <x v="3"/>
    <n v="7500"/>
    <x v="1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s v="Dec"/>
    <x v="0"/>
    <s v="Feb"/>
    <s v="2017"/>
    <d v="2017-02-20T18:00:00"/>
    <m/>
    <m/>
    <m/>
    <m/>
    <m/>
  </r>
  <r>
    <n v="485"/>
    <s v="The Lighthouse and the Lock cartoon - funny stuff for kids."/>
    <s v="Last few days to make this toon a reality! 5 funny toons for YOU! See the pilot episode here!"/>
    <n v="37956"/>
    <x v="3"/>
    <n v="8315.01"/>
    <x v="1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s v="Apr"/>
    <x v="4"/>
    <s v="May"/>
    <s v="2013"/>
    <d v="2013-05-17T12:08:19"/>
    <m/>
    <m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x v="3"/>
    <n v="40055"/>
    <x v="2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s v="May"/>
    <x v="0"/>
    <s v="Jun"/>
    <s v="2016"/>
    <d v="2016-06-07T04:01:31"/>
    <m/>
    <m/>
    <m/>
    <m/>
    <m/>
  </r>
  <r>
    <n v="1459"/>
    <s v="Like all the others (Canceled)"/>
    <s v="What if you suddenly found out, that your life wasnÂ´t the life you thought you had? What if you were like all the others!"/>
    <n v="37000"/>
    <x v="3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s v="Nov"/>
    <x v="2"/>
    <s v="Dec"/>
    <s v="2015"/>
    <d v="2015-12-02T17:25:00"/>
    <m/>
    <m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3"/>
    <n v="463"/>
    <x v="0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s v="Dec"/>
    <x v="1"/>
    <s v="Jan"/>
    <s v="2015"/>
    <d v="2015-01-15T19:29:00"/>
    <m/>
    <m/>
    <m/>
    <m/>
    <m/>
  </r>
  <r>
    <n v="241"/>
    <s v="&quot;LESLIE&quot;"/>
    <s v="&quot;LESLIE&quot; explores the unapologetic life of Leslie Cochran, the thong-clad homeless man turned cultural icon in the heart of Texas."/>
    <n v="36400"/>
    <x v="3"/>
    <n v="41000"/>
    <x v="2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s v="Nov"/>
    <x v="1"/>
    <s v="Dec"/>
    <s v="2014"/>
    <d v="2014-12-21T16:45:04"/>
    <m/>
    <m/>
    <m/>
    <m/>
    <m/>
  </r>
  <r>
    <n v="2144"/>
    <s v="Project Starborn"/>
    <s v="A thousand community-built sandbox games (and more!) with a fully-customizable game engine."/>
    <n v="35500"/>
    <x v="3"/>
    <n v="607"/>
    <x v="1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s v="Aug"/>
    <x v="4"/>
    <s v="Sep"/>
    <s v="2013"/>
    <d v="2013-09-14T13:07:20"/>
    <m/>
    <m/>
    <m/>
    <m/>
    <m/>
  </r>
  <r>
    <n v="24"/>
    <s v="Bring STL Up Late to TV"/>
    <s v="STL Up Late is a weekly late night comedy talk show for St. Louis television."/>
    <n v="35000"/>
    <x v="3"/>
    <n v="38082.69"/>
    <x v="2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s v="Aug"/>
    <x v="2"/>
    <s v="Sep"/>
    <s v="2015"/>
    <d v="2015-09-15T19:39:00"/>
    <m/>
    <m/>
    <m/>
    <m/>
    <m/>
  </r>
  <r>
    <n v="156"/>
    <s v="Mosaics (Canceled)"/>
    <s v="A short science-fiction film about an underground network of human-animal hybrids &amp; their struggle with oppression &amp; marginalization."/>
    <n v="35000"/>
    <x v="3"/>
    <n v="1785"/>
    <x v="0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s v="Jun"/>
    <x v="1"/>
    <s v="Aug"/>
    <s v="2014"/>
    <d v="2014-08-03T02:59:56"/>
    <m/>
    <m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3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s v="Apr"/>
    <x v="0"/>
    <s v="May"/>
    <s v="2016"/>
    <d v="2016-05-19T15:02:42"/>
    <m/>
    <m/>
    <m/>
    <m/>
    <m/>
  </r>
  <r>
    <n v="321"/>
    <s v="An Impossible Project"/>
    <s v="The more digital the world, the more analog our dreams._x000a_A feature documentary shot on 35mm film."/>
    <n v="35000"/>
    <x v="3"/>
    <n v="35932"/>
    <x v="2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s v="Oct"/>
    <x v="0"/>
    <s v="Nov"/>
    <s v="2016"/>
    <d v="2016-11-08T11:43:06"/>
    <m/>
    <m/>
    <m/>
    <m/>
    <m/>
  </r>
  <r>
    <n v="330"/>
    <s v="The Power of Place"/>
    <s v="A film project that will compel decision makers to conserve iconic NH landscapes at risk due to an electricity transmission project."/>
    <n v="35000"/>
    <x v="3"/>
    <n v="35640"/>
    <x v="2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s v="Apr"/>
    <x v="4"/>
    <s v="May"/>
    <s v="2013"/>
    <d v="2013-05-17T03:59:00"/>
    <m/>
    <m/>
    <m/>
    <m/>
    <m/>
  </r>
  <r>
    <n v="340"/>
    <s v="Somaliland: The Abaarso Story"/>
    <s v="Feature-length documentary about five Somali Muslim students pursuing dreams of education in America"/>
    <n v="35000"/>
    <x v="3"/>
    <n v="43758"/>
    <x v="2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s v="Feb"/>
    <x v="3"/>
    <s v="Mar"/>
    <s v="2017"/>
    <d v="2017-03-08T21:00:00"/>
    <m/>
    <m/>
    <m/>
    <m/>
    <m/>
  </r>
  <r>
    <n v="355"/>
    <s v="REZA ABDOH -Theatre Visionary"/>
    <s v="A documentary film about the late REZA ABDOH and his performance company DAR A LUZ."/>
    <n v="35000"/>
    <x v="3"/>
    <n v="40690"/>
    <x v="2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s v="Oct"/>
    <x v="1"/>
    <s v="Dec"/>
    <s v="2014"/>
    <d v="2014-12-01T08:03:14"/>
    <m/>
    <m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3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s v="Oct"/>
    <x v="1"/>
    <s v="Nov"/>
    <s v="2014"/>
    <d v="2014-11-23T01:01:46"/>
    <m/>
    <m/>
    <m/>
    <m/>
    <m/>
  </r>
  <r>
    <n v="404"/>
    <s v="The Last One: Unfolding the AIDS MEMORIAL QUILT"/>
    <s v="A feature length documentary, exploring the many lives memorialized by the iconic AIDS Memorial Quilt."/>
    <n v="35000"/>
    <x v="3"/>
    <n v="36082"/>
    <x v="2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s v="Jan"/>
    <x v="1"/>
    <s v="Feb"/>
    <s v="2014"/>
    <d v="2014-02-05T23:04:00"/>
    <m/>
    <m/>
    <m/>
    <m/>
    <m/>
  </r>
  <r>
    <n v="648"/>
    <s v="Audio Jacket"/>
    <s v="Get ready for the next product that you canâ€™t live without"/>
    <n v="35000"/>
    <x v="3"/>
    <n v="44388"/>
    <x v="2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s v="Sep"/>
    <x v="1"/>
    <s v="Oct"/>
    <s v="2014"/>
    <d v="2014-10-14T16:38:28"/>
    <m/>
    <m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x v="3"/>
    <n v="298"/>
    <x v="1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s v="Sep"/>
    <x v="0"/>
    <s v="Oct"/>
    <s v="2016"/>
    <d v="2016-10-31T21:36:04"/>
    <m/>
    <m/>
    <m/>
    <m/>
    <m/>
  </r>
  <r>
    <n v="963"/>
    <s v="The Ultimate Learning Center"/>
    <s v="WE are molding an educated, motivated, non violent GENERATION!"/>
    <n v="35000"/>
    <x v="3"/>
    <n v="377"/>
    <x v="1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s v="Sep"/>
    <x v="0"/>
    <s v="Oct"/>
    <s v="2016"/>
    <d v="2016-10-17T15:15:19"/>
    <m/>
    <m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x v="3"/>
    <n v="28986.16"/>
    <x v="1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s v="May"/>
    <x v="0"/>
    <s v="Jun"/>
    <s v="2016"/>
    <d v="2016-06-20T18:59:00"/>
    <m/>
    <m/>
    <m/>
    <m/>
    <m/>
  </r>
  <r>
    <n v="1127"/>
    <s v="ABRAcaPOCUS!!"/>
    <s v="A fast-paced, creepy/cute mobile puzzle game where you draw series of magic symbols to summon &amp; collect demons, monsters, gods, &amp; myths"/>
    <n v="35000"/>
    <x v="3"/>
    <n v="585"/>
    <x v="1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s v="Oct"/>
    <x v="1"/>
    <s v="Nov"/>
    <s v="2014"/>
    <d v="2014-11-14T21:30:00"/>
    <m/>
    <m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x v="3"/>
    <n v="125"/>
    <x v="1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s v="Jan"/>
    <x v="3"/>
    <s v="Jan"/>
    <s v="2017"/>
    <d v="2017-01-21T21:45:31"/>
    <m/>
    <m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3"/>
    <n v="106"/>
    <x v="0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s v="Apr"/>
    <x v="2"/>
    <s v="May"/>
    <s v="2015"/>
    <d v="2015-05-21T15:45:25"/>
    <m/>
    <m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x v="3"/>
    <n v="7873"/>
    <x v="0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s v="Jun"/>
    <x v="0"/>
    <s v="Jul"/>
    <s v="2016"/>
    <d v="2016-07-02T04:00:00"/>
    <m/>
    <m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x v="3"/>
    <n v="47189"/>
    <x v="2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s v="Sep"/>
    <x v="2"/>
    <s v="Oct"/>
    <s v="2015"/>
    <d v="2015-10-23T18:24:55"/>
    <m/>
    <m/>
    <m/>
    <m/>
    <m/>
  </r>
  <r>
    <n v="1718"/>
    <s v="The Prodigal Son"/>
    <s v="A melody for the galaxy."/>
    <n v="35000"/>
    <x v="3"/>
    <n v="75"/>
    <x v="1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s v="Mar"/>
    <x v="0"/>
    <s v="May"/>
    <s v="2016"/>
    <d v="2016-05-14T04:59:00"/>
    <m/>
    <m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3"/>
    <n v="5422"/>
    <x v="1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s v="Jan"/>
    <x v="0"/>
    <s v="Feb"/>
    <s v="2016"/>
    <d v="2016-02-21T13:48:09"/>
    <m/>
    <m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x v="3"/>
    <n v="4939"/>
    <x v="1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s v="Sep"/>
    <x v="1"/>
    <s v="Oct"/>
    <s v="2014"/>
    <d v="2014-10-23T10:17:59"/>
    <m/>
    <m/>
    <m/>
    <m/>
    <m/>
  </r>
  <r>
    <n v="1952"/>
    <s v="Nix Color Sensor"/>
    <s v="Nix is a breakthrough smartphone accessory. Just scan an object and instantly view the color on your iPhone, Android, PC, or Mac."/>
    <n v="35000"/>
    <x v="3"/>
    <n v="69465.33"/>
    <x v="2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s v="Sep"/>
    <x v="4"/>
    <s v="Oct"/>
    <s v="2013"/>
    <d v="2013-10-16T14:33:35"/>
    <m/>
    <m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3"/>
    <n v="39757"/>
    <x v="2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s v="Apr"/>
    <x v="1"/>
    <s v="May"/>
    <s v="2014"/>
    <d v="2014-05-02T12:30:10"/>
    <m/>
    <m/>
    <m/>
    <m/>
    <m/>
  </r>
  <r>
    <n v="2327"/>
    <s v="Kraut Source - Fermentation Made Simple"/>
    <s v="Gourmet Fermentation in a Mason Jar. Create delicious, nutritious fermented foods at home."/>
    <n v="35000"/>
    <x v="3"/>
    <n v="184133.01"/>
    <x v="2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s v="Jul"/>
    <x v="1"/>
    <s v="Aug"/>
    <s v="2014"/>
    <d v="2014-08-26T22:00:40"/>
    <m/>
    <m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x v="3"/>
    <n v="35848"/>
    <x v="2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s v="Nov"/>
    <x v="2"/>
    <s v="Dec"/>
    <s v="2015"/>
    <d v="2015-12-25T00:00:00"/>
    <m/>
    <m/>
    <m/>
    <m/>
    <m/>
  </r>
  <r>
    <n v="2354"/>
    <s v="Dissertation (Canceled)"/>
    <s v="Almost done with doctorate degree but need funding of $35,000 to complete research of project."/>
    <n v="35000"/>
    <x v="3"/>
    <n v="25"/>
    <x v="0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s v="Nov"/>
    <x v="1"/>
    <s v="Jan"/>
    <s v="2015"/>
    <d v="2015-01-10T17:21:00"/>
    <m/>
    <m/>
    <m/>
    <m/>
    <m/>
  </r>
  <r>
    <n v="2428"/>
    <s v="Premium Burgers"/>
    <s v="From Moo 2 You! We want to offer premium burgers to a taco flooded environment."/>
    <n v="35000"/>
    <x v="3"/>
    <n v="1"/>
    <x v="1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s v="Feb"/>
    <x v="2"/>
    <s v="Mar"/>
    <s v="2015"/>
    <d v="2015-03-12T17:49:11"/>
    <m/>
    <m/>
    <m/>
    <m/>
    <m/>
  </r>
  <r>
    <n v="2454"/>
    <s v="Bine Brewing - Brewed Within Reach"/>
    <s v="Beer. Delicious, Salem made beer. Only the freshest, small batch beer straight from the source. Our beer is brewed within reach."/>
    <n v="35000"/>
    <x v="3"/>
    <n v="35296"/>
    <x v="2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s v="Feb"/>
    <x v="3"/>
    <s v="Mar"/>
    <s v="2017"/>
    <d v="2017-03-11T04:50:08"/>
    <m/>
    <m/>
    <m/>
    <m/>
    <m/>
  </r>
  <r>
    <n v="2504"/>
    <s v="Halal Restaurant and Internet Cafe"/>
    <s v="Halal Restaurant and Internet Cafe 20 percent of profits will go to building masjids."/>
    <n v="35000"/>
    <x v="3"/>
    <n v="0"/>
    <x v="1"/>
    <s v="US"/>
    <s v="USD"/>
    <n v="1416014534"/>
    <n v="1413418934"/>
    <b v="0"/>
    <n v="0"/>
    <b v="0"/>
    <s v="food/restaurants"/>
    <n v="0"/>
    <n v="0"/>
    <s v="food"/>
    <s v="restaurants"/>
    <d v="2014-10-16T00:22:14"/>
    <s v="Oct"/>
    <x v="1"/>
    <s v="Nov"/>
    <s v="2014"/>
    <d v="2014-11-15T01:22:14"/>
    <m/>
    <m/>
    <m/>
    <m/>
    <m/>
  </r>
  <r>
    <n v="2566"/>
    <s v="Mamma B's Pizza Get's Rolling (Canceled)"/>
    <s v="You can skip the hotdog cart and enjoy fresh, hot, delicious, handmade pizza when Mamma B's takes her show on the road!"/>
    <n v="35000"/>
    <x v="3"/>
    <n v="0"/>
    <x v="0"/>
    <s v="US"/>
    <s v="USD"/>
    <n v="1408663948"/>
    <n v="1406071948"/>
    <b v="0"/>
    <n v="0"/>
    <b v="0"/>
    <s v="food/food trucks"/>
    <n v="0"/>
    <n v="0"/>
    <s v="food"/>
    <s v="food trucks"/>
    <d v="2014-07-22T23:32:28"/>
    <s v="Jul"/>
    <x v="1"/>
    <s v="Aug"/>
    <s v="2014"/>
    <d v="2014-08-21T23:32:28"/>
    <m/>
    <m/>
    <m/>
    <m/>
    <m/>
  </r>
  <r>
    <n v="2596"/>
    <s v="The Chef Express Food Truck"/>
    <s v="I'm bringing passion, talent, and most importantly some amazing gourmet food to the streets of Lethbridge and southern Alberta."/>
    <n v="35000"/>
    <x v="3"/>
    <n v="8256"/>
    <x v="1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s v="Jul"/>
    <x v="1"/>
    <s v="Aug"/>
    <s v="2014"/>
    <d v="2014-08-07T15:56:49"/>
    <m/>
    <m/>
    <m/>
    <m/>
    <m/>
  </r>
  <r>
    <n v="2609"/>
    <s v="ArduSat - Your Arduino Experiment in Space"/>
    <s v="We love Arduino and we love space exploration. So we decided to combine them and let people run their own space experiments!"/>
    <n v="35000"/>
    <x v="3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s v="Jun"/>
    <x v="5"/>
    <s v="Jul"/>
    <s v="2012"/>
    <d v="2012-07-15T05:42:31"/>
    <m/>
    <m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"/>
    <n v="21994"/>
    <x v="1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s v="Jun"/>
    <x v="0"/>
    <s v="Jul"/>
    <s v="2016"/>
    <d v="2016-07-05T04:59:00"/>
    <m/>
    <m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x v="3"/>
    <n v="1"/>
    <x v="1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s v="Jun"/>
    <x v="0"/>
    <s v="Jul"/>
    <s v="2016"/>
    <d v="2016-07-30T23:04:50"/>
    <m/>
    <m/>
    <m/>
    <m/>
    <m/>
  </r>
  <r>
    <n v="2706"/>
    <s v="Nordo's Culinarium: Where Food Meets Art"/>
    <s v="A place where innovation, food, creativity and performance live year round in a historic building in Pioneer Square."/>
    <n v="35000"/>
    <x v="3"/>
    <n v="39304"/>
    <x v="2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s v="Sep"/>
    <x v="1"/>
    <s v="Oct"/>
    <s v="2014"/>
    <d v="2014-10-16T06:59:00"/>
    <m/>
    <m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3"/>
    <n v="70"/>
    <x v="1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s v="Apr"/>
    <x v="2"/>
    <s v="May"/>
    <s v="2015"/>
    <d v="2015-05-29T15:34:19"/>
    <m/>
    <m/>
    <m/>
    <m/>
    <m/>
  </r>
  <r>
    <n v="2996"/>
    <s v="Sea Tea Improv's Comedy Theater in Hartford, CT"/>
    <s v="A permanent home for comedy in Connecticut in the heart of downtown Hartford."/>
    <n v="35000"/>
    <x v="3"/>
    <n v="60180"/>
    <x v="2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s v="Mar"/>
    <x v="2"/>
    <s v="May"/>
    <s v="2015"/>
    <d v="2015-05-26T21:54:00"/>
    <m/>
    <m/>
    <m/>
    <m/>
    <m/>
  </r>
  <r>
    <n v="3166"/>
    <s v="Verdigris - A Play by Jim Beaver"/>
    <s v="VERDIGRIS: A play written by Jim Beaver, star of Supernatural and Deadwood, opening March 2015 at Theatre West in Los Angeles."/>
    <n v="35000"/>
    <x v="3"/>
    <n v="56079.83"/>
    <x v="2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s v="Oct"/>
    <x v="1"/>
    <s v="Nov"/>
    <s v="2014"/>
    <d v="2014-11-26T07:59:00"/>
    <m/>
    <m/>
    <m/>
    <m/>
    <m/>
  </r>
  <r>
    <n v="3215"/>
    <s v="Colt Coeur's 6th Season"/>
    <s v="2 world premieres:_x000a_HOW TO LIVE ON EARTH by MJ Kaufman_x000a_ / CAL IN CAMO by William Francis Hoffman_x000a_+ workshops of 7 more plays!"/>
    <n v="35000"/>
    <x v="3"/>
    <n v="35123"/>
    <x v="2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s v="Aug"/>
    <x v="2"/>
    <s v="Sep"/>
    <s v="2015"/>
    <d v="2015-09-10T03:59:00"/>
    <m/>
    <m/>
    <m/>
    <m/>
    <m/>
  </r>
  <r>
    <n v="3237"/>
    <s v="Celebrating 20 years of The 24 Hour Plays around the world!"/>
    <s v="An annual campaign supporting our intensive for artists 25 and under."/>
    <n v="35000"/>
    <x v="3"/>
    <n v="35275.64"/>
    <x v="2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s v="Sep"/>
    <x v="2"/>
    <s v="Sep"/>
    <s v="2015"/>
    <d v="2015-09-29T03:59:00"/>
    <m/>
    <m/>
    <m/>
    <m/>
    <m/>
  </r>
  <r>
    <n v="3547"/>
    <s v="Tommy and Me by Ray Didinger - Theatre Exile"/>
    <s v="Help to bring this heart warming story of Ray Didinger's relationship with his boyhood hero Tommy McDonald to life."/>
    <n v="35000"/>
    <x v="3"/>
    <n v="40043.25"/>
    <x v="2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s v="Apr"/>
    <x v="0"/>
    <s v="May"/>
    <s v="2016"/>
    <d v="2016-05-14T03:59:00"/>
    <m/>
    <m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4"/>
    <n v="43296"/>
    <x v="2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s v="Feb"/>
    <x v="0"/>
    <s v="Apr"/>
    <s v="2016"/>
    <d v="2016-04-07T22:09:14"/>
    <m/>
    <m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4"/>
    <n v="34198"/>
    <x v="2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s v="Apr"/>
    <x v="2"/>
    <s v="Jun"/>
    <s v="2015"/>
    <d v="2015-06-01T02:20:00"/>
    <m/>
    <m/>
    <m/>
    <m/>
    <m/>
  </r>
  <r>
    <n v="1790"/>
    <s v="Return to Relevance: The Scott Hyde Archive"/>
    <s v="70 years of incredible photography sits patiently in old film sheet boxes, waiting for a return to relevance."/>
    <n v="33000"/>
    <x v="4"/>
    <n v="1636"/>
    <x v="1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s v="Jan"/>
    <x v="2"/>
    <s v="Feb"/>
    <s v="2015"/>
    <d v="2015-02-05T16:11:18"/>
    <m/>
    <m/>
    <m/>
    <m/>
    <m/>
  </r>
  <r>
    <n v="1983"/>
    <s v="Vegans of Hawai'i - 140'000 Strong?"/>
    <s v="A vegan photographer bringing Hawaii to the tipping point of plant pure wisdom, featuring the most influential early adopters."/>
    <n v="33000"/>
    <x v="4"/>
    <n v="1419"/>
    <x v="1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s v="Aug"/>
    <x v="0"/>
    <s v="Sep"/>
    <s v="2016"/>
    <d v="2016-09-02T07:00:00"/>
    <m/>
    <m/>
    <m/>
    <m/>
    <m/>
  </r>
  <r>
    <n v="2395"/>
    <s v="VENT it out (Canceled)"/>
    <s v="I am making a social website where people can anonymously or openly vent, All walks of life all over the world"/>
    <n v="33000"/>
    <x v="4"/>
    <n v="0"/>
    <x v="0"/>
    <s v="US"/>
    <s v="USD"/>
    <n v="1484038620"/>
    <n v="1481597687"/>
    <b v="0"/>
    <n v="0"/>
    <b v="0"/>
    <s v="technology/web"/>
    <n v="0"/>
    <n v="0"/>
    <s v="technology"/>
    <s v="web"/>
    <d v="2016-12-13T02:54:47"/>
    <s v="Dec"/>
    <x v="0"/>
    <s v="Jan"/>
    <s v="2017"/>
    <d v="2017-01-10T08:57:00"/>
    <m/>
    <m/>
    <m/>
    <m/>
    <m/>
  </r>
  <r>
    <n v="4105"/>
    <s v="Â¡LlÃ©vame!"/>
    <s v="Buscamos finalizar el proceso de producciÃ³n de un espectÃ¡culo de payaso y con Ã©l, activar espacios pÃºblicos para la escena clown."/>
    <n v="33000"/>
    <x v="4"/>
    <n v="2300"/>
    <x v="1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s v="Nov"/>
    <x v="0"/>
    <s v="Dec"/>
    <s v="2016"/>
    <d v="2016-12-26T00:15:09"/>
    <m/>
    <m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x v="4"/>
    <n v="74134"/>
    <x v="2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s v="Oct"/>
    <x v="5"/>
    <s v="Nov"/>
    <s v="2012"/>
    <d v="2012-11-29T23:54:56"/>
    <m/>
    <m/>
    <m/>
    <m/>
    <m/>
  </r>
  <r>
    <n v="1775"/>
    <s v="Muhammad Ali - The Comeback"/>
    <s v="Rarely seen images of Muhammad Ali in his prime as he trained in Miami Beach at the famous 5th Street Gym in the early 70s"/>
    <n v="32500"/>
    <x v="4"/>
    <n v="21158"/>
    <x v="1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s v="Sep"/>
    <x v="1"/>
    <s v="Oct"/>
    <s v="2014"/>
    <d v="2014-10-24T23:26:00"/>
    <m/>
    <m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x v="4"/>
    <n v="34090.629999999997"/>
    <x v="2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s v="Mar"/>
    <x v="1"/>
    <s v="Apr"/>
    <s v="2014"/>
    <d v="2014-04-11T14:15:46"/>
    <m/>
    <m/>
    <m/>
    <m/>
    <m/>
  </r>
  <r>
    <n v="1471"/>
    <s v="93.5 KNCE: True Taos Radio"/>
    <s v="Help improve the equipment, signal, and reach of 93.5 KNCE True Taos Radio, a new experiment in grassroots community media."/>
    <n v="32000"/>
    <x v="4"/>
    <n v="33229"/>
    <x v="2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s v="Mar"/>
    <x v="2"/>
    <s v="Apr"/>
    <s v="2015"/>
    <d v="2015-04-09T22:58:54"/>
    <m/>
    <m/>
    <m/>
    <m/>
    <m/>
  </r>
  <r>
    <n v="2680"/>
    <s v="iHeart Pillow"/>
    <s v="iHeartPillow, Connecting loved ones"/>
    <n v="32000"/>
    <x v="4"/>
    <n v="276"/>
    <x v="1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s v="Mar"/>
    <x v="0"/>
    <s v="Apr"/>
    <s v="2016"/>
    <d v="2016-04-06T04:04:51"/>
    <m/>
    <m/>
    <m/>
    <m/>
    <m/>
  </r>
  <r>
    <n v="1999"/>
    <s v="Planet Venus"/>
    <s v="This is a portrait photo project aiming to inspire women to explore themselves and live their passion"/>
    <n v="31000"/>
    <x v="4"/>
    <n v="236"/>
    <x v="1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s v="Oct"/>
    <x v="1"/>
    <s v="Nov"/>
    <s v="2014"/>
    <d v="2014-11-13T12:35:08"/>
    <m/>
    <m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4"/>
    <n v="31820.5"/>
    <x v="2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s v="Mar"/>
    <x v="0"/>
    <s v="Apr"/>
    <s v="2016"/>
    <d v="2016-04-29T04:39:48"/>
    <m/>
    <m/>
    <m/>
    <m/>
    <m/>
  </r>
  <r>
    <n v="12"/>
    <s v="Spinward Traveller (T.V. Pilot)"/>
    <s v="Spinward Traveller is based on the award winning role-playing game. Launch your imagination into the Traveller universe at Jump 6."/>
    <n v="30000"/>
    <x v="4"/>
    <n v="49588"/>
    <x v="2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s v="Jun"/>
    <x v="1"/>
    <s v="Jul"/>
    <s v="2014"/>
    <d v="2014-07-16T03:00:00"/>
    <m/>
    <m/>
    <m/>
    <m/>
    <m/>
  </r>
  <r>
    <n v="18"/>
    <s v="Indian As Apple Pie TV"/>
    <s v="The Indian cooking show you crave: complete with cooking, travel to India, and loads of spicy inspiration with Anupy."/>
    <n v="30000"/>
    <x v="4"/>
    <n v="31896.33"/>
    <x v="2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s v="Aug"/>
    <x v="1"/>
    <s v="Sep"/>
    <s v="2014"/>
    <d v="2014-09-17T13:00:56"/>
    <m/>
    <m/>
    <m/>
    <m/>
    <m/>
  </r>
  <r>
    <n v="250"/>
    <s v="BOONE- THE DOCUMENTARY"/>
    <s v="Three young farmers risk land and friendship to stand up to the USDA. An experiential film about living a life of self reliance."/>
    <n v="30000"/>
    <x v="4"/>
    <n v="31675"/>
    <x v="2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s v="May"/>
    <x v="4"/>
    <s v="Jun"/>
    <s v="2013"/>
    <d v="2013-06-06T13:34:51"/>
    <m/>
    <m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x v="4"/>
    <n v="57342"/>
    <x v="2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s v="May"/>
    <x v="6"/>
    <s v="Jun"/>
    <s v="2011"/>
    <d v="2011-06-18T01:14:26"/>
    <m/>
    <m/>
    <m/>
    <m/>
    <m/>
  </r>
  <r>
    <n v="271"/>
    <s v="The Mathare Project"/>
    <s v="A documentary shot over 12 years about the hopes and dreams of five orphans struggling to reach adulthood in Kenya's Mathare slum."/>
    <n v="30000"/>
    <x v="4"/>
    <n v="31404"/>
    <x v="2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s v="Dec"/>
    <x v="4"/>
    <s v="Jan"/>
    <s v="2014"/>
    <d v="2014-01-02T08:00:00"/>
    <m/>
    <m/>
    <m/>
    <m/>
    <m/>
  </r>
  <r>
    <n v="317"/>
    <s v="Good Men, Bad Men, and a Few Rowdy Ladies"/>
    <s v="The story of a cowboy town with a prison problem, and the colorful characters who call it home."/>
    <n v="30000"/>
    <x v="4"/>
    <n v="30241"/>
    <x v="2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s v="Nov"/>
    <x v="4"/>
    <s v="Dec"/>
    <s v="2013"/>
    <d v="2013-12-11T16:14:43"/>
    <m/>
    <m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x v="4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s v="Oct"/>
    <x v="1"/>
    <s v="Nov"/>
    <s v="2014"/>
    <d v="2014-11-14T03:00:00"/>
    <m/>
    <m/>
    <m/>
    <m/>
    <m/>
  </r>
  <r>
    <n v="411"/>
    <s v="GO FAR: The Christopher Rush Story (4)"/>
    <s v="An inspirational feature-length documentary that will help those with disabilities achieve their goals despite the obstacles."/>
    <n v="30000"/>
    <x v="4"/>
    <n v="30315"/>
    <x v="2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s v="Nov"/>
    <x v="4"/>
    <s v="Dec"/>
    <s v="2013"/>
    <d v="2013-12-22T05:00:00"/>
    <m/>
    <m/>
    <m/>
    <m/>
    <m/>
  </r>
  <r>
    <n v="447"/>
    <s v="Fat Rich Bastards Animated videos"/>
    <s v="10 tracks have been professionally recorded by CGI supergroup, The Fat Rich Bastards. Funding required for 10 animated music videos."/>
    <n v="30000"/>
    <x v="4"/>
    <n v="5"/>
    <x v="1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s v="Feb"/>
    <x v="4"/>
    <s v="Mar"/>
    <s v="2013"/>
    <d v="2013-03-23T12:19:23"/>
    <m/>
    <m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x v="4"/>
    <n v="861"/>
    <x v="1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s v="Aug"/>
    <x v="1"/>
    <s v="Sep"/>
    <s v="2014"/>
    <d v="2014-09-17T16:45:19"/>
    <m/>
    <m/>
    <m/>
    <m/>
    <m/>
  </r>
  <r>
    <n v="481"/>
    <s v="ERA"/>
    <s v="The year is 2043. Test subject David Beck has been augmented with psychokinetic abilities. He uses his newfound gifts to thwart evil."/>
    <n v="30000"/>
    <x v="4"/>
    <n v="1830"/>
    <x v="1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s v="Sep"/>
    <x v="5"/>
    <s v="Oct"/>
    <s v="2012"/>
    <d v="2012-10-10T16:08:09"/>
    <m/>
    <m/>
    <m/>
    <m/>
    <m/>
  </r>
  <r>
    <n v="493"/>
    <s v="Joc Barrera The Chupacabra Hunter"/>
    <s v="The Chupacabra is not a myth and one man is on a mission to prove its existence no matter what, his name is Joc Barrera."/>
    <n v="30000"/>
    <x v="4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s v="Apr"/>
    <x v="2"/>
    <s v="May"/>
    <s v="2015"/>
    <d v="2015-05-20T17:25:38"/>
    <m/>
    <m/>
    <m/>
    <m/>
    <m/>
  </r>
  <r>
    <n v="587"/>
    <s v="Waitresses.com"/>
    <s v="Waitresses.com is an online community devoted to servers around the world. Learn. Connect. Work. Travel. Share._x000a__x000a_Make a pledge today!"/>
    <n v="30000"/>
    <x v="4"/>
    <n v="2725"/>
    <x v="1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s v="Mar"/>
    <x v="2"/>
    <s v="Apr"/>
    <s v="2015"/>
    <d v="2015-04-16T18:10:33"/>
    <m/>
    <m/>
    <m/>
    <m/>
    <m/>
  </r>
  <r>
    <n v="620"/>
    <s v="iShopGreen.ca - the green product marketplace (Canceled)"/>
    <s v="iShopGreen.ca is an online marketplace that connects consumers and suppliers with green products &amp; services"/>
    <n v="30000"/>
    <x v="4"/>
    <n v="300"/>
    <x v="0"/>
    <s v="CA"/>
    <s v="CAD"/>
    <n v="1408986738"/>
    <n v="1405098738"/>
    <b v="0"/>
    <n v="1"/>
    <b v="0"/>
    <s v="technology/web"/>
    <n v="0.01"/>
    <n v="300"/>
    <s v="technology"/>
    <s v="web"/>
    <d v="2014-07-11T17:12:18"/>
    <s v="Jul"/>
    <x v="1"/>
    <s v="Aug"/>
    <s v="2014"/>
    <d v="2014-08-25T17:12:18"/>
    <m/>
    <m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"/>
    <n v="11828"/>
    <x v="1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s v="Dec"/>
    <x v="1"/>
    <s v="Jan"/>
    <s v="2015"/>
    <d v="2015-01-14T04:00:00"/>
    <m/>
    <m/>
    <m/>
    <m/>
    <m/>
  </r>
  <r>
    <n v="902"/>
    <s v="MISTER BROWN"/>
    <s v="I'VE STARTED A BRAND NEW ALBUM THAT WILL FEATURE ACID JAZZ, FUNK, ROCK, AND DANCE WITH THE PROMISE OF TOURING NEXT YEAR IN THE USA"/>
    <n v="30000"/>
    <x v="4"/>
    <n v="90"/>
    <x v="1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s v="Jul"/>
    <x v="1"/>
    <s v="Aug"/>
    <s v="2014"/>
    <d v="2014-08-30T15:30:00"/>
    <m/>
    <m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x v="4"/>
    <n v="1982"/>
    <x v="1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s v="Apr"/>
    <x v="5"/>
    <s v="May"/>
    <s v="2012"/>
    <d v="2012-05-05T03:20:19"/>
    <m/>
    <m/>
    <m/>
    <m/>
    <m/>
  </r>
  <r>
    <n v="969"/>
    <s v="Make 100 | Geek &amp; Chic: Smart Safety Jewelry."/>
    <s v="Geek &amp; Chic Smart Jewelry Collection, Wearables Meet Style!"/>
    <n v="30000"/>
    <x v="4"/>
    <n v="14000"/>
    <x v="1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s v="Jan"/>
    <x v="3"/>
    <s v="Feb"/>
    <s v="2017"/>
    <d v="2017-02-09T07:16:47"/>
    <m/>
    <m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x v="4"/>
    <n v="1888"/>
    <x v="1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s v="Dec"/>
    <x v="2"/>
    <s v="Dec"/>
    <s v="2015"/>
    <d v="2015-12-31T23:00:00"/>
    <m/>
    <m/>
    <m/>
    <m/>
    <m/>
  </r>
  <r>
    <n v="1007"/>
    <s v="SMART Knee Sleeve that Recommends Rest (Canceled)"/>
    <s v="Our knee sleeve monitors your muscles and recommends rest time (on a mobile app) when it detects overexertion!"/>
    <n v="30000"/>
    <x v="4"/>
    <n v="13296"/>
    <x v="0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s v="Nov"/>
    <x v="0"/>
    <s v="Dec"/>
    <s v="2016"/>
    <d v="2016-12-14T15:00:23"/>
    <m/>
    <m/>
    <m/>
    <m/>
    <m/>
  </r>
  <r>
    <n v="1068"/>
    <s v="The Quest To Save Hip Hop"/>
    <s v="THE QUEST TO SAVE HIP HOP is an old school beat em up st game that has a focus on old school hip hop and new age hip hop coming to pc."/>
    <n v="30000"/>
    <x v="4"/>
    <n v="45"/>
    <x v="1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s v="Mar"/>
    <x v="0"/>
    <s v="Apr"/>
    <s v="2016"/>
    <d v="2016-04-10T07:54:24"/>
    <m/>
    <m/>
    <m/>
    <m/>
    <m/>
  </r>
  <r>
    <n v="1085"/>
    <s v="Sun Dryd Studios"/>
    <s v="The new kid on the block. Re-imagining old games and creating new ones. Ship, Lazer, Rock is first."/>
    <n v="30000"/>
    <x v="4"/>
    <n v="1026"/>
    <x v="1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s v="Feb"/>
    <x v="0"/>
    <s v="Mar"/>
    <s v="2016"/>
    <d v="2016-03-14T15:06:15"/>
    <m/>
    <m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x v="4"/>
    <n v="1155"/>
    <x v="1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s v="Feb"/>
    <x v="2"/>
    <s v="Mar"/>
    <s v="2015"/>
    <d v="2015-03-28T02:43:06"/>
    <m/>
    <m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x v="4"/>
    <n v="60046"/>
    <x v="2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s v="Jul"/>
    <x v="1"/>
    <s v="Sep"/>
    <s v="2014"/>
    <d v="2014-09-06T15:25:31"/>
    <m/>
    <m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4"/>
    <n v="35389.129999999997"/>
    <x v="2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s v="Jan"/>
    <x v="5"/>
    <s v="Feb"/>
    <s v="2012"/>
    <d v="2012-02-12T22:03:51"/>
    <m/>
    <m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x v="4"/>
    <n v="7793"/>
    <x v="0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s v="Jun"/>
    <x v="0"/>
    <s v="Jul"/>
    <s v="2016"/>
    <d v="2016-07-21T17:30:00"/>
    <m/>
    <m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4"/>
    <n v="991"/>
    <x v="0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s v="Jul"/>
    <x v="2"/>
    <s v="Aug"/>
    <s v="2015"/>
    <d v="2015-08-02T19:17:13"/>
    <m/>
    <m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x v="4"/>
    <n v="100"/>
    <x v="1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s v="Dec"/>
    <x v="2"/>
    <s v="Jan"/>
    <s v="2016"/>
    <d v="2016-01-01T08:38:51"/>
    <m/>
    <m/>
    <m/>
    <m/>
    <m/>
  </r>
  <r>
    <n v="1465"/>
    <s v="Idle Thumbs Video Game Podcast"/>
    <s v="Idle Thumbs was a podcast that ran for two years. People liked it, and we liked doing it. We want to bring it back, better than before."/>
    <n v="30000"/>
    <x v="4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s v="Feb"/>
    <x v="5"/>
    <s v="Mar"/>
    <s v="2012"/>
    <d v="2012-03-22T03:00:00"/>
    <m/>
    <m/>
    <m/>
    <m/>
    <m/>
  </r>
  <r>
    <n v="1477"/>
    <s v="Keep Live Music on WMSE"/>
    <s v="WMSE, a community-funded radio station in Milwaukee, WI needs to replace its in-house digital studio to keep live music on the air."/>
    <n v="30000"/>
    <x v="4"/>
    <n v="33393"/>
    <x v="2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s v="Oct"/>
    <x v="6"/>
    <s v="Dec"/>
    <s v="2011"/>
    <d v="2011-12-23T03:00:00"/>
    <m/>
    <m/>
    <m/>
    <m/>
    <m/>
  </r>
  <r>
    <n v="1566"/>
    <s v="DeVito Art Skull Island Kongstarter (Canceled)"/>
    <s v="Joe DeVito's first Art Book and original King Kong novellas available in both Limited and Deluxe Editions."/>
    <n v="30000"/>
    <x v="4"/>
    <n v="6375"/>
    <x v="0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s v="Jun"/>
    <x v="0"/>
    <s v="Jul"/>
    <s v="2016"/>
    <d v="2016-07-27T22:00:00"/>
    <m/>
    <m/>
    <m/>
    <m/>
    <m/>
  </r>
  <r>
    <n v="1569"/>
    <s v="to be removed (Canceled)"/>
    <s v="to be removed"/>
    <n v="30000"/>
    <x v="4"/>
    <n v="0"/>
    <x v="0"/>
    <s v="US"/>
    <s v="USD"/>
    <n v="1369498714"/>
    <n v="1366906714"/>
    <b v="0"/>
    <n v="0"/>
    <b v="0"/>
    <s v="publishing/art books"/>
    <n v="0"/>
    <n v="0"/>
    <s v="publishing"/>
    <s v="art books"/>
    <d v="2013-04-25T16:18:34"/>
    <s v="Apr"/>
    <x v="4"/>
    <s v="May"/>
    <s v="2013"/>
    <d v="2013-05-25T16:18:34"/>
    <m/>
    <m/>
    <m/>
    <m/>
    <m/>
  </r>
  <r>
    <n v="1691"/>
    <s v="Sing Like You Were Meant To!"/>
    <s v="TUV Online is making highly effective vocal training available &amp; affordable to churches, worship leaders and singers around the world!"/>
    <n v="30000"/>
    <x v="4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s v="Mar"/>
    <x v="3"/>
    <s v="Apr"/>
    <s v="2017"/>
    <d v="2017-04-03T01:00:00"/>
    <m/>
    <m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4"/>
    <n v="1877"/>
    <x v="1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s v="Dec"/>
    <x v="1"/>
    <s v="Jan"/>
    <s v="2015"/>
    <d v="2015-01-19T18:14:58"/>
    <m/>
    <m/>
    <m/>
    <m/>
    <m/>
  </r>
  <r>
    <n v="1780"/>
    <s v="Native Nation"/>
    <s v="It is time to recognize and give to the indigenus groups the credit they deserve. It is time to understand where we come from."/>
    <n v="30000"/>
    <x v="4"/>
    <n v="11923"/>
    <x v="1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s v="May"/>
    <x v="0"/>
    <s v="Jul"/>
    <s v="2016"/>
    <d v="2016-07-02T14:25:10"/>
    <m/>
    <m/>
    <m/>
    <m/>
    <m/>
  </r>
  <r>
    <n v="1907"/>
    <s v="Litter-Buddy"/>
    <s v="Litter-Buddy is great economical alternative to leading pet waste disposal systems with cartridge bag elements."/>
    <n v="30000"/>
    <x v="4"/>
    <n v="85"/>
    <x v="1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s v="May"/>
    <x v="1"/>
    <s v="May"/>
    <s v="2014"/>
    <d v="2014-05-23T14:05:25"/>
    <m/>
    <m/>
    <m/>
    <m/>
    <m/>
  </r>
  <r>
    <n v="1957"/>
    <s v="freeSoC and freeSoC Mini"/>
    <s v="An open hardware platform for the best microcontroller in the world."/>
    <n v="30000"/>
    <x v="4"/>
    <n v="50251.41"/>
    <x v="2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s v="Sep"/>
    <x v="5"/>
    <s v="Oct"/>
    <s v="2012"/>
    <d v="2012-10-27T02:21:53"/>
    <m/>
    <m/>
    <m/>
    <m/>
    <m/>
  </r>
  <r>
    <n v="2005"/>
    <s v="bassAware Holster"/>
    <s v="The bassAware Holster is a new type of wearable audio technology that uses vibration to create a massive bass experience."/>
    <n v="30000"/>
    <x v="4"/>
    <n v="37104.03"/>
    <x v="2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s v="Sep"/>
    <x v="4"/>
    <s v="Oct"/>
    <s v="2013"/>
    <d v="2013-10-16T03:59:00"/>
    <m/>
    <m/>
    <m/>
    <m/>
    <m/>
  </r>
  <r>
    <n v="2010"/>
    <s v="Weighitz: Weigh Smarter"/>
    <s v="Weighitz are miniature smart scales designed to weigh anything in the home."/>
    <n v="30000"/>
    <x v="4"/>
    <n v="96015.9"/>
    <x v="2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s v="Jul"/>
    <x v="0"/>
    <s v="Aug"/>
    <s v="2016"/>
    <d v="2016-08-18T23:54:51"/>
    <m/>
    <m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x v="4"/>
    <n v="2344134.67"/>
    <x v="2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s v="Feb"/>
    <x v="4"/>
    <s v="Mar"/>
    <s v="2013"/>
    <d v="2013-03-25T04:08:59"/>
    <m/>
    <m/>
    <m/>
    <m/>
    <m/>
  </r>
  <r>
    <n v="2036"/>
    <s v="L.E.D Portable Charger"/>
    <s v="A high-capacity portable charger with LED lights keeps your iPhone, iPad, smartphones, tablets and other devices juiced up on-the-go."/>
    <n v="30000"/>
    <x v="4"/>
    <n v="39500.5"/>
    <x v="2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s v="Apr"/>
    <x v="1"/>
    <s v="May"/>
    <s v="2014"/>
    <d v="2014-05-09T20:45:19"/>
    <m/>
    <m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"/>
    <n v="43037"/>
    <x v="2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s v="Dec"/>
    <x v="2"/>
    <s v="Jan"/>
    <s v="2016"/>
    <d v="2016-01-31T21:59:00"/>
    <m/>
    <m/>
    <m/>
    <m/>
    <m/>
  </r>
  <r>
    <n v="2139"/>
    <s v="Manorkept"/>
    <s v="An adventuring RPG with ghosts, mysteries, and flexible gameplay paths, Manorkept is a game that promises an unforgettable experience."/>
    <n v="30000"/>
    <x v="4"/>
    <n v="1626"/>
    <x v="1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s v="Oct"/>
    <x v="0"/>
    <s v="Nov"/>
    <s v="2016"/>
    <d v="2016-11-03T18:00:08"/>
    <m/>
    <m/>
    <m/>
    <m/>
    <m/>
  </r>
  <r>
    <n v="2152"/>
    <s v="Space Shooter RPG+"/>
    <s v="Our game is going to be a space shooter that has RPG elements with New Game+! It will be unlike any space shooter ever played."/>
    <n v="30000"/>
    <x v="4"/>
    <n v="50"/>
    <x v="1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s v="Feb"/>
    <x v="1"/>
    <s v="Mar"/>
    <s v="2014"/>
    <d v="2014-03-15T18:58:29"/>
    <m/>
    <m/>
    <m/>
    <m/>
    <m/>
  </r>
  <r>
    <n v="2197"/>
    <s v="Trickerion - Legends of Illusion"/>
    <s v="A strategy game of magic and deception, where aspiring  Illusionists clash in a grand contest for fame and fortune."/>
    <n v="30000"/>
    <x v="4"/>
    <n v="285309.33"/>
    <x v="2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s v="Jan"/>
    <x v="2"/>
    <s v="Feb"/>
    <s v="2015"/>
    <d v="2015-02-28T14:00:59"/>
    <m/>
    <m/>
    <m/>
    <m/>
    <m/>
  </r>
  <r>
    <n v="2298"/>
    <s v="Jonny Gray: First Full Length Album"/>
    <s v="My name is Jonny Gray, and my friends and I are working together to raise funds for my debut album"/>
    <n v="30000"/>
    <x v="4"/>
    <n v="31522"/>
    <x v="2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s v="Feb"/>
    <x v="1"/>
    <s v="Mar"/>
    <s v="2014"/>
    <d v="2014-03-26T19:10:33"/>
    <m/>
    <m/>
    <m/>
    <m/>
    <m/>
  </r>
  <r>
    <n v="2379"/>
    <s v="SelectCooks.com (Canceled)"/>
    <s v="Selectcooks.com is a community marketplace for people to list, find and hire chefs."/>
    <n v="30000"/>
    <x v="4"/>
    <n v="0"/>
    <x v="0"/>
    <s v="US"/>
    <s v="USD"/>
    <n v="1444004616"/>
    <n v="1440116616"/>
    <b v="0"/>
    <n v="0"/>
    <b v="0"/>
    <s v="technology/web"/>
    <n v="0"/>
    <n v="0"/>
    <s v="technology"/>
    <s v="web"/>
    <d v="2015-08-21T00:23:36"/>
    <s v="Aug"/>
    <x v="2"/>
    <s v="Oct"/>
    <s v="2015"/>
    <d v="2015-10-05T00:23:36"/>
    <m/>
    <m/>
    <m/>
    <m/>
    <m/>
  </r>
  <r>
    <n v="2386"/>
    <s v="Realjobmatch.com (Canceled)"/>
    <s v="Realjobmatch is not just a job search site but a matching site , matching the right jobseekers with the best jobs."/>
    <n v="30000"/>
    <x v="4"/>
    <n v="0"/>
    <x v="0"/>
    <s v="CA"/>
    <s v="CAD"/>
    <n v="1420920424"/>
    <n v="1415736424"/>
    <b v="0"/>
    <n v="0"/>
    <b v="0"/>
    <s v="technology/web"/>
    <n v="0"/>
    <n v="0"/>
    <s v="technology"/>
    <s v="web"/>
    <d v="2014-11-11T20:07:04"/>
    <s v="Nov"/>
    <x v="1"/>
    <s v="Jan"/>
    <s v="2015"/>
    <d v="2015-01-10T20:07:04"/>
    <m/>
    <m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"/>
    <n v="30675"/>
    <x v="2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s v="Feb"/>
    <x v="0"/>
    <s v="Mar"/>
    <s v="2016"/>
    <d v="2016-03-23T14:18:05"/>
    <m/>
    <m/>
    <m/>
    <m/>
    <m/>
  </r>
  <r>
    <n v="2572"/>
    <s v="A Dream of Naughty Nachos (Canceled)"/>
    <s v="Mesquite smoked brisket nachos, food truck style, with homemade salsa to make your taste buds dance."/>
    <n v="30000"/>
    <x v="4"/>
    <n v="0"/>
    <x v="0"/>
    <s v="US"/>
    <s v="USD"/>
    <n v="1428893517"/>
    <n v="1426301517"/>
    <b v="0"/>
    <n v="0"/>
    <b v="0"/>
    <s v="food/food trucks"/>
    <n v="0"/>
    <n v="0"/>
    <s v="food"/>
    <s v="food trucks"/>
    <d v="2015-03-14T02:51:57"/>
    <s v="Mar"/>
    <x v="2"/>
    <s v="Apr"/>
    <s v="2015"/>
    <d v="2015-04-13T02:51:57"/>
    <m/>
    <m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x v="4"/>
    <n v="50"/>
    <x v="1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s v="Jun"/>
    <x v="1"/>
    <s v="Jul"/>
    <s v="2014"/>
    <d v="2014-07-05T23:07:12"/>
    <m/>
    <m/>
    <m/>
    <m/>
    <m/>
  </r>
  <r>
    <n v="2592"/>
    <s v="El Carte 303"/>
    <s v="El Carte is revolutionizing the food truck industry. Meet the new food trike. #oneandonly  we going to spread the awesomeness all over!"/>
    <n v="30000"/>
    <x v="4"/>
    <n v="50"/>
    <x v="1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s v="Sep"/>
    <x v="1"/>
    <s v="Oct"/>
    <s v="2014"/>
    <d v="2014-10-05T19:13:41"/>
    <m/>
    <m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x v="4"/>
    <n v="5621.38"/>
    <x v="0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s v="Jun"/>
    <x v="0"/>
    <s v="Aug"/>
    <s v="2016"/>
    <d v="2016-08-03T01:30:00"/>
    <m/>
    <m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4"/>
    <n v="0"/>
    <x v="1"/>
    <s v="US"/>
    <s v="USD"/>
    <n v="1412119423"/>
    <n v="1410391423"/>
    <b v="0"/>
    <n v="0"/>
    <b v="0"/>
    <s v="food/food trucks"/>
    <n v="0"/>
    <n v="0"/>
    <s v="food"/>
    <s v="food trucks"/>
    <d v="2014-09-10T23:23:43"/>
    <s v="Sep"/>
    <x v="1"/>
    <s v="Sep"/>
    <s v="2014"/>
    <d v="2014-09-30T23:23:43"/>
    <m/>
    <m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4"/>
    <n v="1"/>
    <x v="1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s v="Aug"/>
    <x v="1"/>
    <s v="Sep"/>
    <s v="2014"/>
    <d v="2014-09-26T03:22:19"/>
    <m/>
    <m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4"/>
    <n v="31291"/>
    <x v="2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s v="Aug"/>
    <x v="1"/>
    <s v="Oct"/>
    <s v="2014"/>
    <d v="2014-10-18T04:00:00"/>
    <m/>
    <m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4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s v="Dec"/>
    <x v="4"/>
    <s v="Jan"/>
    <s v="2014"/>
    <d v="2014-01-15T19:00:00"/>
    <m/>
    <m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4"/>
    <n v="0"/>
    <x v="1"/>
    <s v="US"/>
    <s v="USD"/>
    <n v="1413608340"/>
    <n v="1412945440"/>
    <b v="0"/>
    <n v="0"/>
    <b v="0"/>
    <s v="theater/plays"/>
    <n v="0"/>
    <n v="0"/>
    <s v="theater"/>
    <s v="plays"/>
    <d v="2014-10-10T12:50:40"/>
    <s v="Oct"/>
    <x v="1"/>
    <s v="Oct"/>
    <s v="2014"/>
    <d v="2014-10-18T04:59:00"/>
    <m/>
    <m/>
    <m/>
    <m/>
    <m/>
  </r>
  <r>
    <n v="2910"/>
    <s v="Strive"/>
    <s v="Free drama, dance and singing workshops for disadvantaged young people to inspire, create and help them follow their dreams."/>
    <n v="30000"/>
    <x v="4"/>
    <n v="1"/>
    <x v="1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s v="Apr"/>
    <x v="2"/>
    <s v="Jun"/>
    <s v="2015"/>
    <d v="2015-06-12T20:11:27"/>
    <m/>
    <m/>
    <m/>
    <m/>
    <m/>
  </r>
  <r>
    <n v="3029"/>
    <s v="Ground Floor Theatre"/>
    <s v="We're building a new theatre venue in Austin! Austin is growing, but we are losing space for artists- help us keep local theatre alive!"/>
    <n v="30000"/>
    <x v="4"/>
    <n v="32903"/>
    <x v="2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s v="Oct"/>
    <x v="1"/>
    <s v="Nov"/>
    <s v="2014"/>
    <d v="2014-11-18T04:35:00"/>
    <m/>
    <m/>
    <m/>
    <m/>
    <m/>
  </r>
  <r>
    <n v="3132"/>
    <s v="A Bite of a Snake Play"/>
    <s v="Smells Like Money, Drips Like Honey, Taste Like Mocha, Better Run AWAY"/>
    <n v="30000"/>
    <x v="4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s v="Feb"/>
    <x v="3"/>
    <s v="Apr"/>
    <s v="2017"/>
    <d v="2017-04-21T07:24:20"/>
    <m/>
    <m/>
    <m/>
    <m/>
    <m/>
  </r>
  <r>
    <n v="3198"/>
    <s v="Terezin's The Fireflies"/>
    <s v="Hadbjerg skole opsÃ¦tter i april musicalen The Fireflies, der blev skrevet og opfÃ¸rt i koncentrationslejren Theresienstadt i 1943 og 45."/>
    <n v="30000"/>
    <x v="4"/>
    <n v="110"/>
    <x v="1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s v="Jan"/>
    <x v="2"/>
    <s v="Feb"/>
    <s v="2015"/>
    <d v="2015-02-16T10:11:17"/>
    <m/>
    <m/>
    <m/>
    <m/>
    <m/>
  </r>
  <r>
    <n v="3224"/>
    <s v="AdA (Author directing Author)"/>
    <s v="Neil LaBute and Marco Calvani reunite once again for the unique, international collaboration that is ADA: Author directing Author."/>
    <n v="30000"/>
    <x v="4"/>
    <n v="30610"/>
    <x v="2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s v="Nov"/>
    <x v="0"/>
    <s v="Jan"/>
    <s v="2017"/>
    <d v="2017-01-10T05:00:00"/>
    <m/>
    <m/>
    <m/>
    <m/>
    <m/>
  </r>
  <r>
    <n v="3425"/>
    <s v="The Erlkings"/>
    <s v="The Erlkings is a play that uses the writings of the perpetrators of the Columbine Shooting to explore the inner lives of these boys."/>
    <n v="30000"/>
    <x v="4"/>
    <n v="30891.1"/>
    <x v="2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s v="Sep"/>
    <x v="1"/>
    <s v="Oct"/>
    <s v="2014"/>
    <d v="2014-10-04T14:48:56"/>
    <m/>
    <m/>
    <m/>
    <m/>
    <m/>
  </r>
  <r>
    <n v="3849"/>
    <s v="Auf geht's beim Schichtl"/>
    <s v="Bayerische KomÃ¶die im Schaustellermillieu vor historischem Hintergrund des Oktoberfestes von Winfried Frey. UrauffÃ¼hrung September 2015"/>
    <n v="30000"/>
    <x v="4"/>
    <n v="2113"/>
    <x v="1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s v="May"/>
    <x v="2"/>
    <s v="Jun"/>
    <s v="2015"/>
    <d v="2015-06-11T18:24:44"/>
    <m/>
    <m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4"/>
    <n v="0"/>
    <x v="0"/>
    <s v="DK"/>
    <s v="DKK"/>
    <n v="1472896800"/>
    <n v="1472804365"/>
    <b v="0"/>
    <n v="0"/>
    <b v="0"/>
    <s v="theater/musical"/>
    <n v="0"/>
    <n v="0"/>
    <s v="theater"/>
    <s v="musical"/>
    <d v="2016-09-02T08:19:25"/>
    <s v="Sep"/>
    <x v="0"/>
    <s v="Sep"/>
    <s v="2016"/>
    <d v="2016-09-03T10:00:00"/>
    <m/>
    <m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x v="4"/>
    <n v="0"/>
    <x v="0"/>
    <s v="AU"/>
    <s v="AUD"/>
    <n v="1454281380"/>
    <n v="1451950570"/>
    <b v="0"/>
    <n v="0"/>
    <b v="0"/>
    <s v="theater/musical"/>
    <n v="0"/>
    <n v="0"/>
    <s v="theater"/>
    <s v="musical"/>
    <d v="2016-01-04T23:36:10"/>
    <s v="Jan"/>
    <x v="0"/>
    <s v="Jan"/>
    <s v="2016"/>
    <d v="2016-01-31T23:03:00"/>
    <m/>
    <m/>
    <m/>
    <m/>
    <m/>
  </r>
  <r>
    <n v="3948"/>
    <s v="The Barbican Photography Trip 2015"/>
    <s v="A group of 12 friends, separated by time, space, state borders and oceans want to head to London for the adventure of a lifetime."/>
    <n v="30000"/>
    <x v="4"/>
    <n v="0"/>
    <x v="1"/>
    <s v="AU"/>
    <s v="AUD"/>
    <n v="1410076123"/>
    <n v="1404892123"/>
    <b v="0"/>
    <n v="0"/>
    <b v="0"/>
    <s v="theater/plays"/>
    <n v="0"/>
    <n v="0"/>
    <s v="theater"/>
    <s v="plays"/>
    <d v="2014-07-09T07:48:43"/>
    <s v="Jul"/>
    <x v="1"/>
    <s v="Sep"/>
    <s v="2014"/>
    <d v="2014-09-07T07:48:43"/>
    <m/>
    <m/>
    <m/>
    <m/>
    <m/>
  </r>
  <r>
    <n v="3981"/>
    <s v="BEIRUT, LADY OF LEBANON"/>
    <s v="A Theatrical Production Celebrating the Lebanese Culture and the Human Spirit in Time of War."/>
    <n v="30000"/>
    <x v="4"/>
    <n v="1225"/>
    <x v="1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s v="May"/>
    <x v="0"/>
    <s v="Jul"/>
    <s v="2016"/>
    <d v="2016-07-17T04:19:09"/>
    <m/>
    <m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x v="4"/>
    <n v="2"/>
    <x v="1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s v="Jan"/>
    <x v="0"/>
    <s v="Feb"/>
    <s v="2016"/>
    <d v="2016-02-16T18:33:07"/>
    <m/>
    <m/>
    <m/>
    <m/>
    <m/>
  </r>
  <r>
    <n v="4095"/>
    <s v="LOPE ENAMORADO"/>
    <s v="Proyecto teatral dirigido por MartÃ­n Acosta que habla y reflexiona sobre el amor y su naturaleza."/>
    <n v="30000"/>
    <x v="4"/>
    <n v="800"/>
    <x v="1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s v="Nov"/>
    <x v="0"/>
    <s v="Dec"/>
    <s v="2016"/>
    <d v="2016-12-19T00:45:50"/>
    <m/>
    <m/>
    <m/>
    <m/>
    <m/>
  </r>
  <r>
    <n v="226"/>
    <s v="MAGGIE Film"/>
    <s v="A TRUE STORY OF DOMESTIC VILOLENCE THAT SEEKS TO OFFER THE VIEWER OUTLEST OF SUPPORT."/>
    <n v="29000"/>
    <x v="5"/>
    <n v="250"/>
    <x v="1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s v="Apr"/>
    <x v="2"/>
    <s v="May"/>
    <s v="2015"/>
    <d v="2015-05-31T09:29:00"/>
    <m/>
    <m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5"/>
    <n v="1108"/>
    <x v="1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s v="Apr"/>
    <x v="0"/>
    <s v="May"/>
    <s v="2016"/>
    <d v="2016-05-21T09:02:18"/>
    <m/>
    <m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5"/>
    <n v="30177"/>
    <x v="2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s v="Jun"/>
    <x v="2"/>
    <s v="Jul"/>
    <s v="2015"/>
    <d v="2015-07-26T18:00:00"/>
    <m/>
    <m/>
    <m/>
    <m/>
    <m/>
  </r>
  <r>
    <n v="32"/>
    <s v="Over &amp; Out"/>
    <s v="Approaching a milestone birthday, Gail abandons her group of yuppie stay-at-home mom friends for the vibrant and rowdy gay community."/>
    <n v="28450"/>
    <x v="5"/>
    <n v="28520"/>
    <x v="2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s v="Apr"/>
    <x v="0"/>
    <s v="May"/>
    <s v="2016"/>
    <d v="2016-05-13T03:59:00"/>
    <m/>
    <m/>
    <m/>
    <m/>
    <m/>
  </r>
  <r>
    <n v="227"/>
    <s v="The Chance of Freedom Short Film"/>
    <s v="Imagine your life is full is nothing but pain and darkness. One day, you had the chance to be free from it all. Would you take it?"/>
    <n v="28000"/>
    <x v="5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s v="Jun"/>
    <x v="2"/>
    <s v="Jul"/>
    <s v="2015"/>
    <d v="2015-07-09T21:27:21"/>
    <m/>
    <m/>
    <m/>
    <m/>
    <m/>
  </r>
  <r>
    <n v="1795"/>
    <s v="THE AFGHANS - A Photo Book"/>
    <s v="A photography book documenting the impact of the ISAF mission on the Afghan people of Mazar-e Sharif."/>
    <n v="28000"/>
    <x v="5"/>
    <n v="10846"/>
    <x v="1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s v="Sep"/>
    <x v="0"/>
    <s v="Oct"/>
    <s v="2016"/>
    <d v="2016-10-14T16:00:00"/>
    <m/>
    <m/>
    <m/>
    <m/>
    <m/>
  </r>
  <r>
    <n v="1808"/>
    <s v="An Iranian Journey"/>
    <s v="An Iranian Journey exposes the duality of life in modern Iran where youth navigate a thicket of Islamic laws and customs to live freely"/>
    <n v="28000"/>
    <x v="5"/>
    <n v="11594"/>
    <x v="1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s v="Jan"/>
    <x v="3"/>
    <s v="Feb"/>
    <s v="2017"/>
    <d v="2017-02-11T16:20:30"/>
    <m/>
    <m/>
    <m/>
    <m/>
    <m/>
  </r>
  <r>
    <n v="2127"/>
    <s v="Three Monkeys - Part 1: Into the Abyss"/>
    <s v="Three Monkeys is an audio adventure game for PC."/>
    <n v="28000"/>
    <x v="5"/>
    <n v="8076"/>
    <x v="1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s v="Feb"/>
    <x v="2"/>
    <s v="Mar"/>
    <s v="2015"/>
    <d v="2015-03-12T11:07:43"/>
    <m/>
    <m/>
    <m/>
    <m/>
    <m/>
  </r>
  <r>
    <n v="2268"/>
    <s v="Chardonnay Go"/>
    <s v="Chardonnay Go, the viral video with 23 million views, is now a hilarious board game for wine lovers, moms and other shameless people."/>
    <n v="28000"/>
    <x v="5"/>
    <n v="28728"/>
    <x v="2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s v="Feb"/>
    <x v="3"/>
    <s v="Mar"/>
    <s v="2017"/>
    <d v="2017-03-12T01:58:35"/>
    <m/>
    <m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5"/>
    <n v="201"/>
    <x v="1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s v="Jan"/>
    <x v="0"/>
    <s v="Mar"/>
    <s v="2016"/>
    <d v="2016-03-05T19:44:56"/>
    <m/>
    <m/>
    <m/>
    <m/>
    <m/>
  </r>
  <r>
    <n v="3957"/>
    <s v="Yada.Yada.Yada. An Unauthorized Seinfeld Event. 9 in 90"/>
    <s v="A play about something, or maybe nothing. Four actors depicting all 9 seasons of Seinfeld in 90 minutes."/>
    <n v="28000"/>
    <x v="5"/>
    <n v="7"/>
    <x v="1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s v="May"/>
    <x v="0"/>
    <s v="Jul"/>
    <s v="2016"/>
    <d v="2016-07-08T23:25:54"/>
    <m/>
    <m/>
    <m/>
    <m/>
    <m/>
  </r>
  <r>
    <n v="854"/>
    <s v="Westfield Massacre - Sophomore Album &amp; Tour"/>
    <s v="Writing and Recording Sophomore record, and funding Tour to support Spring 2017 album release."/>
    <n v="27800"/>
    <x v="5"/>
    <n v="32865.300000000003"/>
    <x v="2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s v="Nov"/>
    <x v="0"/>
    <s v="Dec"/>
    <s v="2016"/>
    <d v="2016-12-28T05:05:46"/>
    <m/>
    <m/>
    <m/>
    <m/>
    <m/>
  </r>
  <r>
    <n v="715"/>
    <s v="Mouse^3"/>
    <s v="Mouse^3 is the next generation of input devices. With cursor control and customized gesture recognition, its applications are endless!"/>
    <n v="27500"/>
    <x v="5"/>
    <n v="1389"/>
    <x v="1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s v="Sep"/>
    <x v="2"/>
    <s v="Nov"/>
    <s v="2015"/>
    <d v="2015-11-05T03:10:40"/>
    <m/>
    <m/>
    <m/>
    <m/>
    <m/>
  </r>
  <r>
    <n v="278"/>
    <s v="The Babushkas of Chernobyl"/>
    <s v="An unlikely story of spirit, defiance and beauty from the most contaminated place on Earth"/>
    <n v="27000"/>
    <x v="5"/>
    <n v="40594"/>
    <x v="2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s v="Sep"/>
    <x v="5"/>
    <s v="Oct"/>
    <s v="2012"/>
    <d v="2012-10-12T00:58:59"/>
    <m/>
    <m/>
    <m/>
    <m/>
    <m/>
  </r>
  <r>
    <n v="922"/>
    <s v="THE JOEY MORANT PROJECT:   JAZZIFIED R'nB"/>
    <s v="Our goal is to help educate the world about jazz and its components; how it relates to love, romance, and success."/>
    <n v="27000"/>
    <x v="5"/>
    <n v="5680"/>
    <x v="1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s v="Aug"/>
    <x v="1"/>
    <s v="Oct"/>
    <s v="2014"/>
    <d v="2014-10-01T12:43:13"/>
    <m/>
    <m/>
    <m/>
    <m/>
    <m/>
  </r>
  <r>
    <n v="2357"/>
    <s v="Online therapist directory - Click For Therapy (Canceled)"/>
    <s v="Click For Therapy is a website that was created to connect consumers and therapists across the UK."/>
    <n v="27000"/>
    <x v="5"/>
    <n v="0"/>
    <x v="0"/>
    <s v="GB"/>
    <s v="GBP"/>
    <n v="1445093578"/>
    <n v="1442501578"/>
    <b v="0"/>
    <n v="0"/>
    <b v="0"/>
    <s v="technology/web"/>
    <n v="0"/>
    <n v="0"/>
    <s v="technology"/>
    <s v="web"/>
    <d v="2015-09-17T14:52:58"/>
    <s v="Sep"/>
    <x v="2"/>
    <s v="Oct"/>
    <s v="2015"/>
    <d v="2015-10-17T14:52:58"/>
    <m/>
    <m/>
    <m/>
    <m/>
    <m/>
  </r>
  <r>
    <n v="2730"/>
    <s v="Yaba - Portable Speaker &amp; Guitar Amp"/>
    <s v="The world's most powerful portable speaker and guitar amplifier. Turns any surface into a speaker."/>
    <n v="27000"/>
    <x v="5"/>
    <n v="45979.01"/>
    <x v="2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s v="Mar"/>
    <x v="4"/>
    <s v="Apr"/>
    <s v="2013"/>
    <d v="2013-04-22T12:59:35"/>
    <m/>
    <m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5"/>
    <n v="27189"/>
    <x v="2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s v="Jun"/>
    <x v="0"/>
    <s v="Jul"/>
    <s v="2016"/>
    <d v="2016-07-14T19:25:40"/>
    <m/>
    <m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"/>
    <n v="6633"/>
    <x v="1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s v="Jul"/>
    <x v="1"/>
    <s v="Aug"/>
    <s v="2014"/>
    <d v="2014-08-28T03:00:10"/>
    <m/>
    <m/>
    <m/>
    <m/>
    <m/>
  </r>
  <r>
    <n v="238"/>
    <s v="Within The Threshold"/>
    <s v="A film to stop society from judging others and get along. Life is not about discrimination! Donate for this Thrilling Drama Series!!!!"/>
    <n v="26000"/>
    <x v="5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s v="Dec"/>
    <x v="0"/>
    <s v="Dec"/>
    <s v="2016"/>
    <d v="2016-12-30T09:00:00"/>
    <m/>
    <m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x v="5"/>
    <n v="26360"/>
    <x v="2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s v="Mar"/>
    <x v="1"/>
    <s v="Apr"/>
    <s v="2014"/>
    <d v="2014-04-20T16:01:54"/>
    <m/>
    <m/>
    <m/>
    <m/>
    <m/>
  </r>
  <r>
    <n v="1079"/>
    <s v="Sirius Online, an indie Space MMO"/>
    <s v="Sirius Online is currently the work of two brothers striving to bring the Era of Freelancer back, adding dynamic markets and more."/>
    <n v="26000"/>
    <x v="5"/>
    <n v="678"/>
    <x v="1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s v="Apr"/>
    <x v="0"/>
    <s v="May"/>
    <s v="2016"/>
    <d v="2016-05-14T13:35:36"/>
    <m/>
    <m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5"/>
    <n v="1707"/>
    <x v="1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s v="Mar"/>
    <x v="2"/>
    <s v="Apr"/>
    <s v="2015"/>
    <d v="2015-04-01T01:01:30"/>
    <m/>
    <m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5"/>
    <n v="25"/>
    <x v="1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s v="Aug"/>
    <x v="2"/>
    <s v="Oct"/>
    <s v="2015"/>
    <d v="2015-10-26T18:58:10"/>
    <m/>
    <m/>
    <m/>
    <m/>
    <m/>
  </r>
  <r>
    <n v="39"/>
    <s v="Deep Cuts - Series"/>
    <s v="Mystery-Drama Series. Following a shocking event, residents of a remote woodland community learn that some wounds never heal..."/>
    <n v="25000"/>
    <x v="5"/>
    <n v="32745"/>
    <x v="2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s v="Apr"/>
    <x v="1"/>
    <s v="May"/>
    <s v="2014"/>
    <d v="2014-05-25T22:59:00"/>
    <m/>
    <m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5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s v="May"/>
    <x v="2"/>
    <s v="Jun"/>
    <s v="2015"/>
    <d v="2015-06-11T02:00:00"/>
    <m/>
    <m/>
    <m/>
    <m/>
    <m/>
  </r>
  <r>
    <n v="198"/>
    <s v="Nine Lives"/>
    <s v="Nine Lives is a story of one woman's survival of EIGHT near deaths and her love for one man as an influence to fight for the NINTH."/>
    <n v="25000"/>
    <x v="5"/>
    <n v="279"/>
    <x v="1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s v="Sep"/>
    <x v="1"/>
    <s v="Oct"/>
    <s v="2014"/>
    <d v="2014-10-05T09:12:02"/>
    <m/>
    <m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x v="5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s v="Jun"/>
    <x v="2"/>
    <s v="Jul"/>
    <s v="2015"/>
    <d v="2015-07-10T22:08:55"/>
    <m/>
    <m/>
    <m/>
    <m/>
    <m/>
  </r>
  <r>
    <n v="243"/>
    <s v="Following Boruch"/>
    <s v="A Hasidic man reaches a turning point in his recovery from mental illness and addiction, and is determined to start a new life."/>
    <n v="25000"/>
    <x v="5"/>
    <n v="25648"/>
    <x v="2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s v="Jan"/>
    <x v="1"/>
    <s v="Feb"/>
    <s v="2014"/>
    <d v="2014-02-22T01:08:24"/>
    <m/>
    <m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x v="5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s v="Aug"/>
    <x v="5"/>
    <s v="Sep"/>
    <s v="2012"/>
    <d v="2012-09-27T22:54:54"/>
    <m/>
    <m/>
    <m/>
    <m/>
    <m/>
  </r>
  <r>
    <n v="296"/>
    <s v="Bel Borba Is Here!"/>
    <s v="Bel Borba is Here is a feature film about the most inspiring Brazilian artist you've never heard of... until now."/>
    <n v="25000"/>
    <x v="5"/>
    <n v="29681.55"/>
    <x v="2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s v="Aug"/>
    <x v="5"/>
    <s v="Sep"/>
    <s v="2012"/>
    <d v="2012-09-07T11:24:43"/>
    <m/>
    <m/>
    <m/>
    <m/>
    <m/>
  </r>
  <r>
    <n v="300"/>
    <s v="The Bus "/>
    <s v="THE BUS is a feature-length documentary film celebrating one of the most iconic and beloved vehicles ever produced, the Volkswagen Bus."/>
    <n v="25000"/>
    <x v="5"/>
    <n v="25430.66"/>
    <x v="2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s v="Mar"/>
    <x v="6"/>
    <s v="Apr"/>
    <s v="2011"/>
    <d v="2011-04-24T23:02:18"/>
    <m/>
    <m/>
    <m/>
    <m/>
    <m/>
  </r>
  <r>
    <n v="315"/>
    <s v="Arias With A Twist: The Docufantasy"/>
    <s v="A documentary that explores  the magical collaboration between performance artist Joey Arias and puppeteer Basil Twist."/>
    <n v="25000"/>
    <x v="5"/>
    <n v="25312"/>
    <x v="2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s v="Jul"/>
    <x v="5"/>
    <s v="Aug"/>
    <s v="2012"/>
    <d v="2012-08-22T18:32:14"/>
    <m/>
    <m/>
    <m/>
    <m/>
    <m/>
  </r>
  <r>
    <n v="322"/>
    <s v="Last of the Big Tuskers"/>
    <s v="A documentary film about the largest elephants on earth and what is being done to ensure their survival."/>
    <n v="25000"/>
    <x v="5"/>
    <n v="26978"/>
    <x v="2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s v="Apr"/>
    <x v="0"/>
    <s v="May"/>
    <s v="2016"/>
    <d v="2016-05-13T13:40:48"/>
    <m/>
    <m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x v="5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s v="Oct"/>
    <x v="2"/>
    <s v="Nov"/>
    <s v="2015"/>
    <d v="2015-11-13T15:18:38"/>
    <m/>
    <m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x v="5"/>
    <n v="28690"/>
    <x v="2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s v="Aug"/>
    <x v="0"/>
    <s v="Sep"/>
    <s v="2016"/>
    <d v="2016-09-11T03:59:00"/>
    <m/>
    <m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x v="5"/>
    <n v="30505"/>
    <x v="2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s v="Dec"/>
    <x v="0"/>
    <s v="Jan"/>
    <s v="2017"/>
    <d v="2017-01-06T19:05:00"/>
    <m/>
    <m/>
    <m/>
    <m/>
    <m/>
  </r>
  <r>
    <n v="381"/>
    <s v="Clearwater"/>
    <s v="Set in the ancient waters of the Puget Sound, Clearwater is a universal story about the need to adapt to change."/>
    <n v="25000"/>
    <x v="5"/>
    <n v="26182.5"/>
    <x v="2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s v="Jun"/>
    <x v="5"/>
    <s v="Jul"/>
    <s v="2012"/>
    <d v="2012-07-30T05:00:00"/>
    <m/>
    <m/>
    <m/>
    <m/>
    <m/>
  </r>
  <r>
    <n v="385"/>
    <s v="Luke and Jedi"/>
    <s v="A documentary following the incredible story of a brave little boy and his service dog, fighting Type 1 Diabetes one day at a time."/>
    <n v="25000"/>
    <x v="5"/>
    <n v="26495.5"/>
    <x v="2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s v="Oct"/>
    <x v="1"/>
    <s v="Nov"/>
    <s v="2014"/>
    <d v="2014-11-21T15:01:41"/>
    <m/>
    <m/>
    <m/>
    <m/>
    <m/>
  </r>
  <r>
    <n v="553"/>
    <s v="sellorshopusa.com"/>
    <s v="Groundbreaking New Classifieds Website Grows Into Largest Nationwide Coverage By Turning Users Into Entrepreneurs"/>
    <n v="25000"/>
    <x v="5"/>
    <n v="123"/>
    <x v="1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s v="Oct"/>
    <x v="1"/>
    <s v="Nov"/>
    <s v="2014"/>
    <d v="2014-11-14T18:16:31"/>
    <m/>
    <m/>
    <m/>
    <m/>
    <m/>
  </r>
  <r>
    <n v="565"/>
    <s v="EasyLearnings"/>
    <s v="Our objective is to provide a platform which helps teachers to provide courses to leaners in wide range of locations including Africa."/>
    <n v="25000"/>
    <x v="5"/>
    <n v="0"/>
    <x v="1"/>
    <s v="GB"/>
    <s v="GBP"/>
    <n v="1436554249"/>
    <n v="1433962249"/>
    <b v="0"/>
    <n v="0"/>
    <b v="0"/>
    <s v="technology/web"/>
    <n v="0"/>
    <n v="0"/>
    <s v="technology"/>
    <s v="web"/>
    <d v="2015-06-10T18:50:49"/>
    <s v="Jun"/>
    <x v="2"/>
    <s v="Jul"/>
    <s v="2015"/>
    <d v="2015-07-10T18:50:49"/>
    <m/>
    <m/>
    <m/>
    <m/>
    <m/>
  </r>
  <r>
    <n v="571"/>
    <s v="Snag-A-Slip"/>
    <s v="Snag-A-Slip is an online platform that connects boaters with awesome marinas and available boat slips so that they can book with ease."/>
    <n v="25000"/>
    <x v="5"/>
    <n v="106"/>
    <x v="1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s v="Jul"/>
    <x v="2"/>
    <s v="Jul"/>
    <s v="2015"/>
    <d v="2015-07-27T03:59:00"/>
    <m/>
    <m/>
    <m/>
    <m/>
    <m/>
  </r>
  <r>
    <n v="594"/>
    <s v="Unleashed Fitness"/>
    <s v="Creating a fitness site that will change the fitness game forever!"/>
    <n v="25000"/>
    <x v="5"/>
    <n v="26"/>
    <x v="1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s v="Mar"/>
    <x v="0"/>
    <s v="Apr"/>
    <s v="2016"/>
    <d v="2016-04-16T18:43:26"/>
    <m/>
    <m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x v="5"/>
    <n v="261"/>
    <x v="0"/>
    <s v="US"/>
    <s v="USD"/>
    <n v="1467934937"/>
    <n v="1465342937"/>
    <b v="0"/>
    <n v="3"/>
    <b v="0"/>
    <s v="technology/web"/>
    <n v="1.044E-2"/>
    <n v="87"/>
    <s v="technology"/>
    <s v="web"/>
    <d v="2016-06-07T23:42:17"/>
    <s v="Jun"/>
    <x v="0"/>
    <s v="Jul"/>
    <s v="2016"/>
    <d v="2016-07-07T23:42:17"/>
    <m/>
    <m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x v="5"/>
    <n v="0"/>
    <x v="0"/>
    <s v="CA"/>
    <s v="CAD"/>
    <n v="1490560177"/>
    <n v="1487971777"/>
    <b v="0"/>
    <n v="0"/>
    <b v="0"/>
    <s v="technology/web"/>
    <n v="0"/>
    <n v="0"/>
    <s v="technology"/>
    <s v="web"/>
    <d v="2017-02-24T21:29:37"/>
    <s v="Feb"/>
    <x v="3"/>
    <s v="Mar"/>
    <s v="2017"/>
    <d v="2017-03-26T20:29:37"/>
    <m/>
    <m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x v="5"/>
    <n v="4345"/>
    <x v="0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s v="Jul"/>
    <x v="2"/>
    <s v="Aug"/>
    <s v="2015"/>
    <d v="2015-08-15T13:22:00"/>
    <m/>
    <m/>
    <m/>
    <m/>
    <m/>
  </r>
  <r>
    <n v="635"/>
    <s v="Pleero, A Technology Team Building Website (Canceled)"/>
    <s v="Network used for building technology development teams."/>
    <n v="25000"/>
    <x v="5"/>
    <n v="2"/>
    <x v="0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s v="Mar"/>
    <x v="2"/>
    <s v="Apr"/>
    <s v="2015"/>
    <d v="2015-04-12T02:12:42"/>
    <m/>
    <m/>
    <m/>
    <m/>
    <m/>
  </r>
  <r>
    <n v="643"/>
    <s v="Phone Silks - The best way to carry your smart phone!"/>
    <s v="Stylish new phone carrier allows instant access to your smart phone while freeing up your hands."/>
    <n v="25000"/>
    <x v="5"/>
    <n v="26452"/>
    <x v="2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s v="Apr"/>
    <x v="2"/>
    <s v="May"/>
    <s v="2015"/>
    <d v="2015-05-31T15:24:35"/>
    <m/>
    <m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x v="5"/>
    <n v="75029.48"/>
    <x v="2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s v="Sep"/>
    <x v="1"/>
    <s v="Oct"/>
    <s v="2014"/>
    <d v="2014-10-29T01:00:00"/>
    <m/>
    <m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x v="5"/>
    <n v="25132"/>
    <x v="2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s v="Nov"/>
    <x v="1"/>
    <s v="Dec"/>
    <s v="2014"/>
    <d v="2014-12-13T00:25:11"/>
    <m/>
    <m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x v="5"/>
    <n v="199"/>
    <x v="1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s v="May"/>
    <x v="0"/>
    <s v="Jun"/>
    <s v="2016"/>
    <d v="2016-06-05T12:42:12"/>
    <m/>
    <m/>
    <m/>
    <m/>
    <m/>
  </r>
  <r>
    <n v="722"/>
    <s v="The BANGGAI Rescue Project"/>
    <s v="BANGGAI RESCUE is a beautiful, must-read book and a project setting out to answer some critical questions about the species' future."/>
    <n v="25000"/>
    <x v="5"/>
    <n v="33006"/>
    <x v="2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s v="Mar"/>
    <x v="5"/>
    <s v="Apr"/>
    <s v="2012"/>
    <d v="2012-04-08T18:19:38"/>
    <m/>
    <m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x v="5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s v="Sep"/>
    <x v="1"/>
    <s v="Oct"/>
    <s v="2014"/>
    <d v="2014-10-05T18:49:03"/>
    <m/>
    <m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"/>
    <n v="298"/>
    <x v="1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s v="Sep"/>
    <x v="0"/>
    <s v="Oct"/>
    <s v="2016"/>
    <d v="2016-10-26T03:59:00"/>
    <m/>
    <m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5"/>
    <n v="26"/>
    <x v="1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s v="Aug"/>
    <x v="1"/>
    <s v="Sep"/>
    <s v="2014"/>
    <d v="2014-09-03T18:49:24"/>
    <m/>
    <m/>
    <m/>
    <m/>
    <m/>
  </r>
  <r>
    <n v="1004"/>
    <s v="AllerGuarder: Bluetooth wristband helps food-allergy kids"/>
    <s v="Harnessing wearable technology as a powerful defense for food-allergy children."/>
    <n v="25000"/>
    <x v="5"/>
    <n v="20552"/>
    <x v="0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s v="Jan"/>
    <x v="0"/>
    <s v="Feb"/>
    <s v="2016"/>
    <d v="2016-02-18T17:00:27"/>
    <m/>
    <m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x v="5"/>
    <n v="8632"/>
    <x v="0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s v="Dec"/>
    <x v="2"/>
    <s v="Dec"/>
    <s v="2015"/>
    <d v="2015-12-29T20:00:00"/>
    <m/>
    <m/>
    <m/>
    <m/>
    <m/>
  </r>
  <r>
    <n v="1077"/>
    <s v="Legends of Callasia [Demo Available NOW!]"/>
    <s v="An epic strategy game of world conquest with simultaneous turn-based multiplayer gameplay and no hotseat waiting"/>
    <n v="25000"/>
    <x v="5"/>
    <n v="7344"/>
    <x v="1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s v="Dec"/>
    <x v="2"/>
    <s v="Jan"/>
    <s v="2016"/>
    <d v="2016-01-14T04:00:11"/>
    <m/>
    <m/>
    <m/>
    <m/>
    <m/>
  </r>
  <r>
    <n v="1098"/>
    <s v="Kick, Punch... Fireball"/>
    <s v="Kick, Punch... Fireball is an FPS type arena game set inside the fantasy world."/>
    <n v="25000"/>
    <x v="5"/>
    <n v="1803"/>
    <x v="1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s v="Mar"/>
    <x v="1"/>
    <s v="Apr"/>
    <s v="2014"/>
    <d v="2014-04-13T18:18:15"/>
    <m/>
    <m/>
    <m/>
    <m/>
    <m/>
  </r>
  <r>
    <n v="1108"/>
    <s v="Urbania: Create the future"/>
    <s v="Environmental awareness using social games where players are challenged to pursue sustainable development in the city of the future."/>
    <n v="25000"/>
    <x v="5"/>
    <n v="732.5"/>
    <x v="1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s v="Feb"/>
    <x v="5"/>
    <s v="Apr"/>
    <s v="2012"/>
    <d v="2012-04-13T14:17:15"/>
    <m/>
    <m/>
    <m/>
    <m/>
    <m/>
  </r>
  <r>
    <n v="1120"/>
    <s v="PlanEt Ninjahwah"/>
    <s v="Planet Ninjahwah is a highly anticipated futuristic action adventure game that will blow your mind!!"/>
    <n v="25000"/>
    <x v="5"/>
    <n v="0"/>
    <x v="1"/>
    <s v="US"/>
    <s v="USD"/>
    <n v="1319835400"/>
    <n v="1315947400"/>
    <b v="0"/>
    <n v="0"/>
    <b v="0"/>
    <s v="games/video games"/>
    <n v="0"/>
    <n v="0"/>
    <s v="games"/>
    <s v="video games"/>
    <d v="2011-09-13T20:56:40"/>
    <s v="Sep"/>
    <x v="6"/>
    <s v="Oct"/>
    <s v="2011"/>
    <d v="2011-10-28T20:56:40"/>
    <m/>
    <m/>
    <m/>
    <m/>
    <m/>
  </r>
  <r>
    <n v="1134"/>
    <s v="New Mario Bro's style game!"/>
    <s v="We are creating a new Mario Bro's style game called KFK:Original. It's challenging, fun and totally awesome!!!"/>
    <n v="25000"/>
    <x v="5"/>
    <n v="1"/>
    <x v="1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s v="Nov"/>
    <x v="1"/>
    <s v="Nov"/>
    <s v="2014"/>
    <d v="2014-11-29T04:33:00"/>
    <m/>
    <m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x v="5"/>
    <n v="9875"/>
    <x v="1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s v="Mar"/>
    <x v="0"/>
    <s v="Apr"/>
    <s v="2016"/>
    <d v="2016-04-23T19:40:21"/>
    <m/>
    <m/>
    <m/>
    <m/>
    <m/>
  </r>
  <r>
    <n v="1147"/>
    <s v="baked pugtato"/>
    <s v="amazing gourmet baked potato truck with variable options for everyone, its always been my dream, help me make it come true :)."/>
    <n v="25000"/>
    <x v="5"/>
    <n v="0"/>
    <x v="1"/>
    <s v="CA"/>
    <s v="CAD"/>
    <n v="1413760783"/>
    <n v="1408576783"/>
    <b v="0"/>
    <n v="0"/>
    <b v="0"/>
    <s v="food/food trucks"/>
    <n v="0"/>
    <n v="0"/>
    <s v="food"/>
    <s v="food trucks"/>
    <d v="2014-08-20T23:19:43"/>
    <s v="Aug"/>
    <x v="1"/>
    <s v="Oct"/>
    <s v="2014"/>
    <d v="2014-10-19T23:19:43"/>
    <m/>
    <m/>
    <m/>
    <m/>
    <m/>
  </r>
  <r>
    <n v="1151"/>
    <s v="Blaze'n Pontiac Grill"/>
    <s v="Basically home style foods as huge sandwiches, burgers, and apps. Limitited to NOTHING. Irish,Mexican, cajÃ£n, southern bqq even veggies"/>
    <n v="25000"/>
    <x v="5"/>
    <n v="0"/>
    <x v="1"/>
    <s v="US"/>
    <s v="USD"/>
    <n v="1441592863"/>
    <n v="1439000863"/>
    <b v="0"/>
    <n v="0"/>
    <b v="0"/>
    <s v="food/food trucks"/>
    <n v="0"/>
    <n v="0"/>
    <s v="food"/>
    <s v="food trucks"/>
    <d v="2015-08-08T02:27:43"/>
    <s v="Aug"/>
    <x v="2"/>
    <s v="Sep"/>
    <s v="2015"/>
    <d v="2015-09-07T02:27:43"/>
    <m/>
    <m/>
    <m/>
    <m/>
    <m/>
  </r>
  <r>
    <n v="1155"/>
    <s v="Mobile Coffee Cart with a Purpose"/>
    <s v="I am on a mission to offer as many people as I can a great healthy coffee, tea, and snacks by using healthy products and ingredients."/>
    <n v="25000"/>
    <x v="5"/>
    <n v="188"/>
    <x v="1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s v="Jul"/>
    <x v="1"/>
    <s v="Aug"/>
    <s v="2014"/>
    <d v="2014-08-14T18:20:08"/>
    <m/>
    <m/>
    <m/>
    <m/>
    <m/>
  </r>
  <r>
    <n v="1170"/>
    <s v="Its A Rib Thing"/>
    <s v="They are sweet, sticky and incredibly addictive. People are left with a huge smile and a full stomach but still ask for more!!!"/>
    <n v="25000"/>
    <x v="5"/>
    <n v="100"/>
    <x v="1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s v="Apr"/>
    <x v="2"/>
    <s v="May"/>
    <s v="2015"/>
    <d v="2015-05-30T21:26:11"/>
    <m/>
    <m/>
    <m/>
    <m/>
    <m/>
  </r>
  <r>
    <n v="1171"/>
    <s v="The Mean Green Purple Machine"/>
    <s v="Tulsa's first true biodiesel, alternative energy powered food truck! Oh yeah, and delicious food!"/>
    <n v="25000"/>
    <x v="5"/>
    <n v="25"/>
    <x v="1"/>
    <s v="US"/>
    <s v="USD"/>
    <n v="1415909927"/>
    <n v="1414351127"/>
    <b v="0"/>
    <n v="1"/>
    <b v="0"/>
    <s v="food/food trucks"/>
    <n v="1E-3"/>
    <n v="25"/>
    <s v="food"/>
    <s v="food trucks"/>
    <d v="2014-10-26T19:18:47"/>
    <s v="Oct"/>
    <x v="1"/>
    <s v="Nov"/>
    <s v="2014"/>
    <d v="2014-11-13T20:18:47"/>
    <m/>
    <m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x v="5"/>
    <n v="49811"/>
    <x v="2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s v="May"/>
    <x v="2"/>
    <s v="Jun"/>
    <s v="2015"/>
    <d v="2015-06-27T06:55:54"/>
    <m/>
    <m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x v="5"/>
    <n v="0"/>
    <x v="0"/>
    <s v="US"/>
    <s v="USD"/>
    <n v="1345790865"/>
    <n v="1344062865"/>
    <b v="0"/>
    <n v="0"/>
    <b v="0"/>
    <s v="music/world music"/>
    <n v="0"/>
    <n v="0"/>
    <s v="music"/>
    <s v="world music"/>
    <d v="2012-08-04T06:47:45"/>
    <s v="Aug"/>
    <x v="5"/>
    <s v="Aug"/>
    <s v="2012"/>
    <d v="2012-08-24T06:47:45"/>
    <m/>
    <m/>
    <m/>
    <m/>
    <m/>
  </r>
  <r>
    <n v="1274"/>
    <s v="Assembly of Dust - &quot;Sun Shot&quot;"/>
    <s v="Sun Shot is the working title of Assembly of Dust's new studio release.  It features 9 brand new songs and 4 never recorded"/>
    <n v="25000"/>
    <x v="5"/>
    <n v="38743.839999999997"/>
    <x v="2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s v="Jul"/>
    <x v="5"/>
    <s v="Aug"/>
    <s v="2012"/>
    <d v="2012-08-30T16:33:45"/>
    <m/>
    <m/>
    <m/>
    <m/>
    <m/>
  </r>
  <r>
    <n v="1335"/>
    <s v="UB Fit (Canceled)"/>
    <s v="Dial up your performance with UB Fit: 1st wearable resistance technology that allows you to tone muscles while doing a cardio workout"/>
    <n v="25000"/>
    <x v="5"/>
    <n v="4940"/>
    <x v="0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s v="Nov"/>
    <x v="2"/>
    <s v="Dec"/>
    <s v="2015"/>
    <d v="2015-12-05T22:28:22"/>
    <m/>
    <m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5"/>
    <n v="17590"/>
    <x v="0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s v="Aug"/>
    <x v="0"/>
    <s v="Oct"/>
    <s v="2016"/>
    <d v="2016-10-01T14:58:37"/>
    <m/>
    <m/>
    <m/>
    <m/>
    <m/>
  </r>
  <r>
    <n v="1405"/>
    <s v="The Bible translated into Emoticons"/>
    <s v="Will more people read the Bible if it were translated into Emoticons?"/>
    <n v="25000"/>
    <x v="5"/>
    <n v="105"/>
    <x v="1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s v="Oct"/>
    <x v="1"/>
    <s v="Nov"/>
    <s v="2014"/>
    <d v="2014-11-28T17:20:01"/>
    <m/>
    <m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5"/>
    <n v="26"/>
    <x v="1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s v="Aug"/>
    <x v="0"/>
    <s v="Sep"/>
    <s v="2016"/>
    <d v="2016-09-21T05:45:04"/>
    <m/>
    <m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5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s v="Mar"/>
    <x v="3"/>
    <s v="Apr"/>
    <s v="2017"/>
    <d v="2017-04-15T15:42:27"/>
    <m/>
    <m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x v="5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s v="Sep"/>
    <x v="4"/>
    <s v="Oct"/>
    <s v="2013"/>
    <d v="2013-10-16T13:01:43"/>
    <m/>
    <m/>
    <m/>
    <m/>
    <m/>
  </r>
  <r>
    <n v="1514"/>
    <s v="Racing Age"/>
    <s v="Racing Age is a documentary photography book about masters track &amp; field athletes of retirement age and older."/>
    <n v="25000"/>
    <x v="5"/>
    <n v="26619"/>
    <x v="2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s v="Aug"/>
    <x v="2"/>
    <s v="Sep"/>
    <s v="2015"/>
    <d v="2015-09-27T14:20:40"/>
    <m/>
    <m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x v="5"/>
    <n v="3410"/>
    <x v="0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s v="Nov"/>
    <x v="1"/>
    <s v="Dec"/>
    <s v="2014"/>
    <d v="2014-12-24T01:29:45"/>
    <m/>
    <m/>
    <m/>
    <m/>
    <m/>
  </r>
  <r>
    <n v="1657"/>
    <s v="The Debut Album from Lynette!"/>
    <s v="The long anticipated debut album from singer/songwriter Lynette will be recorded this June in Nashville! You can help make it happen!"/>
    <n v="25000"/>
    <x v="5"/>
    <n v="26233.45"/>
    <x v="2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s v="Apr"/>
    <x v="5"/>
    <s v="May"/>
    <s v="2012"/>
    <d v="2012-05-24T18:46:08"/>
    <m/>
    <m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x v="5"/>
    <n v="1967"/>
    <x v="1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s v="Apr"/>
    <x v="2"/>
    <s v="May"/>
    <s v="2015"/>
    <d v="2015-05-01T22:02:41"/>
    <m/>
    <m/>
    <m/>
    <m/>
    <m/>
  </r>
  <r>
    <n v="1792"/>
    <s v="Bensinger's: Photographs by Helaine Garren"/>
    <s v="In 1970 Helaine Garren shot a series of images at Bensingerâ€™s Pool Hall in Chicago, Illinois."/>
    <n v="25000"/>
    <x v="5"/>
    <n v="15281"/>
    <x v="1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s v="Jul"/>
    <x v="2"/>
    <s v="Aug"/>
    <s v="2015"/>
    <d v="2015-08-10T06:59:00"/>
    <m/>
    <m/>
    <m/>
    <m/>
    <m/>
  </r>
  <r>
    <n v="1816"/>
    <s v="Moments of Passion"/>
    <s v="A unique Photographic Book Project about the Passionate Moments and Strong Emotions that lie within Karate"/>
    <n v="25000"/>
    <x v="5"/>
    <n v="509"/>
    <x v="1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s v="Jun"/>
    <x v="0"/>
    <s v="Jul"/>
    <s v="2016"/>
    <d v="2016-07-25T19:00:00"/>
    <m/>
    <m/>
    <m/>
    <m/>
    <m/>
  </r>
  <r>
    <n v="1866"/>
    <s v="MathPlus Cards (FKA Random Math)"/>
    <s v="A mobile application that will allow math learners to practice math operations and improve critical thinking. Ideal for ages 7 to 12."/>
    <n v="25000"/>
    <x v="5"/>
    <n v="125"/>
    <x v="1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s v="Jan"/>
    <x v="3"/>
    <s v="Mar"/>
    <s v="2017"/>
    <d v="2017-03-01T04:00:00"/>
    <m/>
    <m/>
    <m/>
    <m/>
    <m/>
  </r>
  <r>
    <n v="1868"/>
    <s v="Help Build PaperChase Version 3 !"/>
    <s v="PaperChase is a popular endless flying game conceived by a 15 year old and loved by millions worldwide.  Help us build version 3!"/>
    <n v="25000"/>
    <x v="5"/>
    <n v="1217"/>
    <x v="1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s v="Nov"/>
    <x v="2"/>
    <s v="Dec"/>
    <s v="2015"/>
    <d v="2015-12-15T07:59:00"/>
    <m/>
    <m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5"/>
    <n v="42"/>
    <x v="1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s v="Aug"/>
    <x v="1"/>
    <s v="Sep"/>
    <s v="2014"/>
    <d v="2014-09-07T22:13:14"/>
    <m/>
    <m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5"/>
    <n v="433"/>
    <x v="1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s v="Nov"/>
    <x v="0"/>
    <s v="Dec"/>
    <s v="2016"/>
    <d v="2016-12-29T22:01:40"/>
    <m/>
    <m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x v="5"/>
    <n v="260"/>
    <x v="1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s v="Jul"/>
    <x v="1"/>
    <s v="Aug"/>
    <s v="2014"/>
    <d v="2014-08-12T18:57:31"/>
    <m/>
    <m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x v="5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s v="Feb"/>
    <x v="5"/>
    <s v="Mar"/>
    <s v="2012"/>
    <d v="2012-03-24T04:00:00"/>
    <m/>
    <m/>
    <m/>
    <m/>
    <m/>
  </r>
  <r>
    <n v="2026"/>
    <s v="MIDI Sprout - Biodata Sonification Device"/>
    <s v="MIDI Sprout enables plants to play synthesizers in real time."/>
    <n v="25000"/>
    <x v="5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s v="Mar"/>
    <x v="1"/>
    <s v="Apr"/>
    <s v="2014"/>
    <d v="2014-04-21T03:59:00"/>
    <m/>
    <m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x v="5"/>
    <n v="76047"/>
    <x v="2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s v="Nov"/>
    <x v="0"/>
    <s v="Dec"/>
    <s v="2016"/>
    <d v="2016-12-15T05:00:00"/>
    <m/>
    <m/>
    <m/>
    <m/>
    <m/>
  </r>
  <r>
    <n v="2033"/>
    <s v="BrewNanny Home Brew Monitor"/>
    <s v="BrewNannyâ„¢ accurately measures the health and progress of your home brew and alerts you to problems immediately, wherever you are."/>
    <n v="25000"/>
    <x v="5"/>
    <n v="44669"/>
    <x v="2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s v="Mar"/>
    <x v="1"/>
    <s v="Apr"/>
    <s v="2014"/>
    <d v="2014-04-26T01:58:38"/>
    <m/>
    <m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x v="5"/>
    <n v="49100"/>
    <x v="2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s v="May"/>
    <x v="1"/>
    <s v="Jul"/>
    <s v="2014"/>
    <d v="2014-07-23T15:25:50"/>
    <m/>
    <m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x v="5"/>
    <n v="26305.97"/>
    <x v="2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s v="Sep"/>
    <x v="0"/>
    <s v="Oct"/>
    <s v="2016"/>
    <d v="2016-10-20T20:11:55"/>
    <m/>
    <m/>
    <m/>
    <m/>
    <m/>
  </r>
  <r>
    <n v="2178"/>
    <s v="The Letter Black - New Record"/>
    <s v="We are making our third studio album and no longer have a label telling us what we can/can't do. This record is for the fans."/>
    <n v="25000"/>
    <x v="5"/>
    <n v="34660"/>
    <x v="2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s v="Dec"/>
    <x v="0"/>
    <s v="Jan"/>
    <s v="2017"/>
    <d v="2017-01-18T15:16:37"/>
    <m/>
    <m/>
    <m/>
    <m/>
    <m/>
  </r>
  <r>
    <n v="2239"/>
    <s v="Pro Tabletop Gaming Audio Collection"/>
    <s v="Next stretch goal unlocks at $33,000 and/or 500 backers unlocks 2 bonus stretch goals."/>
    <n v="25000"/>
    <x v="5"/>
    <n v="32006.67"/>
    <x v="2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s v="Oct"/>
    <x v="4"/>
    <s v="Dec"/>
    <s v="2013"/>
    <d v="2013-12-01T04:02:00"/>
    <m/>
    <m/>
    <m/>
    <m/>
    <m/>
  </r>
  <r>
    <n v="2250"/>
    <s v="The Game Anywhere Table"/>
    <s v="A customizable gaming table, for the best gaming experience, portable, storable and lightweight, that can be taken anywhere"/>
    <n v="25000"/>
    <x v="5"/>
    <n v="243778"/>
    <x v="2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s v="Nov"/>
    <x v="0"/>
    <s v="Dec"/>
    <s v="2016"/>
    <d v="2016-12-03T01:07:53"/>
    <m/>
    <m/>
    <m/>
    <m/>
    <m/>
  </r>
  <r>
    <n v="2270"/>
    <s v="MCG Premium Sleeves &amp; Accessories"/>
    <s v="MCG Premium Sleeves offer excellent protection for your cards. This line is about to be expanded with new sleeves sizes!"/>
    <n v="25000"/>
    <x v="5"/>
    <n v="180062"/>
    <x v="2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s v="Dec"/>
    <x v="0"/>
    <s v="Jan"/>
    <s v="2017"/>
    <d v="2017-01-10T21:59:00"/>
    <m/>
    <m/>
    <m/>
    <m/>
    <m/>
  </r>
  <r>
    <n v="2329"/>
    <s v="Half Moon Bay Distillery"/>
    <s v="Vodka, whiskey and fruit brandy - coming soon! We are a coastal distillery located in historic Half Moon Bay, California."/>
    <n v="25000"/>
    <x v="5"/>
    <n v="26480"/>
    <x v="2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s v="Jun"/>
    <x v="1"/>
    <s v="Jul"/>
    <s v="2014"/>
    <d v="2014-07-17T14:59:06"/>
    <m/>
    <m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x v="5"/>
    <n v="26577"/>
    <x v="2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s v="Jan"/>
    <x v="2"/>
    <s v="Feb"/>
    <s v="2015"/>
    <d v="2015-02-06T15:04:31"/>
    <m/>
    <m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x v="5"/>
    <n v="25568"/>
    <x v="2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s v="May"/>
    <x v="1"/>
    <s v="Jun"/>
    <s v="2014"/>
    <d v="2014-06-11T13:44:03"/>
    <m/>
    <m/>
    <m/>
    <m/>
    <m/>
  </r>
  <r>
    <n v="2339"/>
    <s v="CACOCO - The Drinking Chocolate Revival"/>
    <s v="The 'food of the gods' has returned in molten glory! CACOCO revives drinking chocolate with a revolutionary sustainable model."/>
    <n v="25000"/>
    <x v="5"/>
    <n v="73552"/>
    <x v="2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s v="Nov"/>
    <x v="0"/>
    <s v="Dec"/>
    <s v="2016"/>
    <d v="2016-12-19T07:59:00"/>
    <m/>
    <m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x v="5"/>
    <n v="2630"/>
    <x v="0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s v="Sep"/>
    <x v="2"/>
    <s v="Oct"/>
    <s v="2015"/>
    <d v="2015-10-21T12:45:33"/>
    <m/>
    <m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5"/>
    <n v="0"/>
    <x v="0"/>
    <s v="US"/>
    <s v="USD"/>
    <n v="1455132611"/>
    <n v="1452540611"/>
    <b v="0"/>
    <n v="0"/>
    <b v="0"/>
    <s v="technology/web"/>
    <n v="0"/>
    <n v="0"/>
    <s v="technology"/>
    <s v="web"/>
    <d v="2016-01-11T19:30:11"/>
    <s v="Jan"/>
    <x v="0"/>
    <s v="Feb"/>
    <s v="2016"/>
    <d v="2016-02-10T19:30:11"/>
    <m/>
    <m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x v="5"/>
    <n v="82"/>
    <x v="0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s v="Nov"/>
    <x v="1"/>
    <s v="Dec"/>
    <s v="2014"/>
    <d v="2014-12-18T04:32:21"/>
    <m/>
    <m/>
    <m/>
    <m/>
    <m/>
  </r>
  <r>
    <n v="2409"/>
    <s v="Johnny's Food Truck a Puerto Rican and BBQ infusion"/>
    <s v="I am looking to start a food truck with an infusion of my Puerto Rican heritage and my love for BBQ."/>
    <n v="25000"/>
    <x v="5"/>
    <n v="460"/>
    <x v="1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s v="Jul"/>
    <x v="2"/>
    <s v="Aug"/>
    <s v="2015"/>
    <d v="2015-08-18T21:01:15"/>
    <m/>
    <m/>
    <m/>
    <m/>
    <m/>
  </r>
  <r>
    <n v="2411"/>
    <s v="Was ist das"/>
    <s v="I want to create an authentic German food truck to travel all over the US. Spreading amazing German Food to Summer Time Music Festivals"/>
    <n v="25000"/>
    <x v="5"/>
    <n v="151"/>
    <x v="1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s v="Jul"/>
    <x v="2"/>
    <s v="Aug"/>
    <s v="2015"/>
    <d v="2015-08-25T17:34:42"/>
    <m/>
    <m/>
    <m/>
    <m/>
    <m/>
  </r>
  <r>
    <n v="2418"/>
    <s v="Mexican food truck"/>
    <s v="I want to start my food truck business."/>
    <n v="25000"/>
    <x v="5"/>
    <n v="5"/>
    <x v="1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s v="Jan"/>
    <x v="2"/>
    <s v="Mar"/>
    <s v="2015"/>
    <d v="2015-03-24T19:34:04"/>
    <m/>
    <m/>
    <m/>
    <m/>
    <m/>
  </r>
  <r>
    <n v="2424"/>
    <s v="Lily and Memphs"/>
    <s v="Great and creative food from the heart in the form of a sweet food truck!"/>
    <n v="25000"/>
    <x v="5"/>
    <n v="310"/>
    <x v="1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s v="Sep"/>
    <x v="1"/>
    <s v="Oct"/>
    <s v="2014"/>
    <d v="2014-10-27T21:25:08"/>
    <m/>
    <m/>
    <m/>
    <m/>
    <m/>
  </r>
  <r>
    <n v="2616"/>
    <s v="James Webb Deployable Model"/>
    <s v="Production of variously-sized deployable models of NASA's James Webb Space Telescope to promote hands-on learning."/>
    <n v="25000"/>
    <x v="5"/>
    <n v="28633.5"/>
    <x v="2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s v="Jul"/>
    <x v="2"/>
    <s v="Aug"/>
    <s v="2015"/>
    <d v="2015-08-25T23:52:09"/>
    <m/>
    <m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x v="5"/>
    <n v="2836"/>
    <x v="1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s v="Nov"/>
    <x v="1"/>
    <s v="Dec"/>
    <s v="2014"/>
    <d v="2014-12-19T19:38:00"/>
    <m/>
    <m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x v="5"/>
    <n v="1897"/>
    <x v="1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s v="Oct"/>
    <x v="1"/>
    <s v="Nov"/>
    <s v="2014"/>
    <d v="2014-11-10T21:34:49"/>
    <m/>
    <m/>
    <m/>
    <m/>
    <m/>
  </r>
  <r>
    <n v="2714"/>
    <s v="The Crane Theater"/>
    <s v="The Crane will be the new home for independent theater in Northeast Minneapolis"/>
    <n v="25000"/>
    <x v="5"/>
    <n v="29089"/>
    <x v="2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s v="Sep"/>
    <x v="0"/>
    <s v="Oct"/>
    <s v="2016"/>
    <d v="2016-10-14T23:00:00"/>
    <m/>
    <m/>
    <m/>
    <m/>
    <m/>
  </r>
  <r>
    <n v="2717"/>
    <s v="A Home for Comedy in Vermont!"/>
    <s v="ONLY HOURS LEFT ON THE CAMPAIGN! Our stretch goal is $35k; let's build a home for standup/improv shows &amp; classes in VT!"/>
    <n v="25000"/>
    <x v="5"/>
    <n v="30026"/>
    <x v="2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s v="Oct"/>
    <x v="1"/>
    <s v="Dec"/>
    <s v="2014"/>
    <d v="2014-12-06T22:57:29"/>
    <m/>
    <m/>
    <m/>
    <m/>
    <m/>
  </r>
  <r>
    <n v="2720"/>
    <s v="The Comedy Project"/>
    <s v="An improv, sketch and experimental comedy and cocktail venue in downtown Grand Rapids, Michigan"/>
    <n v="25000"/>
    <x v="5"/>
    <n v="29531"/>
    <x v="2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s v="Oct"/>
    <x v="0"/>
    <s v="Nov"/>
    <s v="2016"/>
    <d v="2016-11-11T12:10:53"/>
    <m/>
    <m/>
    <m/>
    <m/>
    <m/>
  </r>
  <r>
    <n v="2914"/>
    <s v="Hercules the Panto"/>
    <s v="Hercules must complete four challenges in order to meet the father he never knew"/>
    <n v="25000"/>
    <x v="5"/>
    <n v="1"/>
    <x v="1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s v="Jan"/>
    <x v="2"/>
    <s v="Mar"/>
    <s v="2015"/>
    <d v="2015-03-14T20:46:34"/>
    <m/>
    <m/>
    <m/>
    <m/>
    <m/>
  </r>
  <r>
    <n v="2924"/>
    <s v="There's No Place Like Home!"/>
    <s v="Theatre is home and there's no place like home!  So, click your heels three times, and come home to the magic we create for you!"/>
    <n v="25000"/>
    <x v="5"/>
    <n v="25800"/>
    <x v="2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s v="Apr"/>
    <x v="2"/>
    <s v="May"/>
    <s v="2015"/>
    <d v="2015-05-09T03:59:00"/>
    <m/>
    <m/>
    <m/>
    <m/>
    <m/>
  </r>
  <r>
    <n v="2941"/>
    <s v="Help Us Help Artists"/>
    <s v="Ovations wants to buy property to open a variety club to become the 1st minority owned club in Cincy, focusing on artists on the rise."/>
    <n v="25000"/>
    <x v="5"/>
    <n v="1"/>
    <x v="1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s v="Jan"/>
    <x v="2"/>
    <s v="Mar"/>
    <s v="2015"/>
    <d v="2015-03-01T23:02:35"/>
    <m/>
    <m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x v="5"/>
    <n v="1072"/>
    <x v="1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s v="Oct"/>
    <x v="0"/>
    <s v="Nov"/>
    <s v="2016"/>
    <d v="2016-11-24T17:11:00"/>
    <m/>
    <m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x v="5"/>
    <n v="25088"/>
    <x v="2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s v="Jul"/>
    <x v="0"/>
    <s v="Aug"/>
    <s v="2016"/>
    <d v="2016-08-24T06:41:21"/>
    <m/>
    <m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5"/>
    <n v="27600.2"/>
    <x v="2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s v="Sep"/>
    <x v="0"/>
    <s v="Oct"/>
    <s v="2016"/>
    <d v="2016-10-13T00:00:00"/>
    <m/>
    <m/>
    <m/>
    <m/>
    <m/>
  </r>
  <r>
    <n v="3009"/>
    <s v="Montauk Surf Museum"/>
    <s v="The Montauk Surf Museum will present ocean science, as well as the art and history of surfing to visitors and schools in creative ways."/>
    <n v="25000"/>
    <x v="5"/>
    <n v="29939"/>
    <x v="2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s v="Oct"/>
    <x v="1"/>
    <s v="Nov"/>
    <s v="2014"/>
    <d v="2014-11-26T14:40:40"/>
    <m/>
    <m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5"/>
    <n v="28276"/>
    <x v="2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s v="Oct"/>
    <x v="1"/>
    <s v="Nov"/>
    <s v="2014"/>
    <d v="2014-11-05T05:00:00"/>
    <m/>
    <m/>
    <m/>
    <m/>
    <m/>
  </r>
  <r>
    <n v="3035"/>
    <s v="The Coalition Theater"/>
    <s v="Help create a permanent home for live comedy shows and classes in Downtown RVA."/>
    <n v="25000"/>
    <x v="5"/>
    <n v="27196.71"/>
    <x v="2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s v="Apr"/>
    <x v="4"/>
    <s v="May"/>
    <s v="2013"/>
    <d v="2013-05-04T13:26:49"/>
    <m/>
    <m/>
    <m/>
    <m/>
    <m/>
  </r>
  <r>
    <n v="3036"/>
    <s v="Save the Studio!"/>
    <s v="Help Synetic Theater create a new Studio to produce amazing  shows in the 2013/14 season and train awesome artists of all ages!"/>
    <n v="25000"/>
    <x v="5"/>
    <n v="31683"/>
    <x v="2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s v="Jul"/>
    <x v="4"/>
    <s v="Aug"/>
    <s v="2013"/>
    <d v="2013-08-16T11:59:00"/>
    <m/>
    <m/>
    <m/>
    <m/>
    <m/>
  </r>
  <r>
    <n v="3056"/>
    <s v="Palace Flophouse Theater"/>
    <s v="Looking to establish a communal space for art shows, bands, farmer's markets, environmental education, and traditional skills."/>
    <n v="25000"/>
    <x v="5"/>
    <n v="0"/>
    <x v="1"/>
    <s v="US"/>
    <s v="USD"/>
    <n v="1412003784"/>
    <n v="1406819784"/>
    <b v="0"/>
    <n v="0"/>
    <b v="0"/>
    <s v="theater/spaces"/>
    <n v="0"/>
    <n v="0"/>
    <s v="theater"/>
    <s v="spaces"/>
    <d v="2014-07-31T15:16:24"/>
    <s v="Jul"/>
    <x v="1"/>
    <s v="Sep"/>
    <s v="2014"/>
    <d v="2014-09-29T15:16:24"/>
    <m/>
    <m/>
    <m/>
    <m/>
    <m/>
  </r>
  <r>
    <n v="3065"/>
    <s v="The Castle Project"/>
    <s v="A castle themed events center with large and small spaces to support a variety of arts i.e. performing, visual, music, theater, dance"/>
    <n v="25000"/>
    <x v="5"/>
    <n v="10"/>
    <x v="1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s v="Jul"/>
    <x v="1"/>
    <s v="Jul"/>
    <s v="2014"/>
    <d v="2014-07-30T01:19:32"/>
    <m/>
    <m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"/>
    <n v="22"/>
    <x v="1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s v="Feb"/>
    <x v="0"/>
    <s v="Mar"/>
    <s v="2016"/>
    <d v="2016-03-10T13:42:39"/>
    <m/>
    <m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x v="5"/>
    <n v="610"/>
    <x v="1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s v="Aug"/>
    <x v="2"/>
    <s v="Sep"/>
    <s v="2015"/>
    <d v="2015-09-29T21:12:39"/>
    <m/>
    <m/>
    <m/>
    <m/>
    <m/>
  </r>
  <r>
    <n v="3089"/>
    <s v="The ClubHouse: A Community-Focused Sports &amp; Culture Space"/>
    <s v="A community space in Somerville, MA to celebrate the beautiful intersection of sports and creativity."/>
    <n v="25000"/>
    <x v="5"/>
    <n v="5854"/>
    <x v="1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s v="Jun"/>
    <x v="0"/>
    <s v="Jul"/>
    <s v="2016"/>
    <d v="2016-07-09T01:59:00"/>
    <m/>
    <m/>
    <m/>
    <m/>
    <m/>
  </r>
  <r>
    <n v="3110"/>
    <s v="Hip Justice Catmunity Center"/>
    <s v="Cat People Unite! It's time we get a space of our own to relax, socialize and learn! Join the Catmunity!"/>
    <n v="25000"/>
    <x v="5"/>
    <n v="10"/>
    <x v="1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s v="Jan"/>
    <x v="3"/>
    <s v="Feb"/>
    <s v="2017"/>
    <d v="2017-02-19T00:45:19"/>
    <m/>
    <m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x v="5"/>
    <n v="1040"/>
    <x v="0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s v="Feb"/>
    <x v="0"/>
    <s v="Mar"/>
    <s v="2016"/>
    <d v="2016-03-27T23:26:02"/>
    <m/>
    <m/>
    <m/>
    <m/>
    <m/>
  </r>
  <r>
    <n v="3145"/>
    <s v="Arlington's 1st Dinner Theatre"/>
    <s v="Dominion Theatre Company is the first community dinner theatre  to be established in Arlington TX."/>
    <n v="25000"/>
    <x v="5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s v="Jan"/>
    <x v="3"/>
    <s v="Mar"/>
    <s v="2017"/>
    <d v="2017-03-27T23:58:54"/>
    <m/>
    <m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x v="5"/>
    <n v="25388"/>
    <x v="2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s v="Oct"/>
    <x v="1"/>
    <s v="Nov"/>
    <s v="2014"/>
    <d v="2014-11-05T18:48:44"/>
    <m/>
    <m/>
    <m/>
    <m/>
    <m/>
  </r>
  <r>
    <n v="3639"/>
    <s v="POE!"/>
    <s v="POE is a tragicomic musical about the life and works of Edgar Poe, with Death as his therapist helping him find peace in the beyond."/>
    <n v="25000"/>
    <x v="5"/>
    <n v="1"/>
    <x v="1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s v="Aug"/>
    <x v="0"/>
    <s v="Oct"/>
    <s v="2016"/>
    <d v="2016-10-07T15:11:00"/>
    <m/>
    <m/>
    <m/>
    <m/>
    <m/>
  </r>
  <r>
    <n v="3643"/>
    <s v="Puberty: The Musical"/>
    <s v="It feels like the first time. Like the very first time everyone's coming-of-age comes to the stage. Think 'Wicked', with bad acne."/>
    <n v="25000"/>
    <x v="5"/>
    <n v="0"/>
    <x v="1"/>
    <s v="US"/>
    <s v="USD"/>
    <n v="1447734439"/>
    <n v="1444274839"/>
    <b v="0"/>
    <n v="0"/>
    <b v="0"/>
    <s v="theater/musical"/>
    <n v="0"/>
    <n v="0"/>
    <s v="theater"/>
    <s v="musical"/>
    <d v="2015-10-08T03:27:19"/>
    <s v="Oct"/>
    <x v="2"/>
    <s v="Nov"/>
    <s v="2015"/>
    <d v="2015-11-17T04:27:19"/>
    <m/>
    <m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x v="5"/>
    <n v="1241"/>
    <x v="0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s v="Nov"/>
    <x v="0"/>
    <s v="Dec"/>
    <s v="2016"/>
    <d v="2016-12-08T16:15:52"/>
    <m/>
    <m/>
    <m/>
    <m/>
    <m/>
  </r>
  <r>
    <n v="3954"/>
    <s v="City of Joy"/>
    <s v="Despite hunger and conditions of a Calcutta slum, the people there know that life is precious. They have named it â€˜City of Joy.â€™"/>
    <n v="25000"/>
    <x v="5"/>
    <n v="0"/>
    <x v="1"/>
    <s v="CA"/>
    <s v="CAD"/>
    <n v="1405352264"/>
    <n v="1400168264"/>
    <b v="0"/>
    <n v="0"/>
    <b v="0"/>
    <s v="theater/plays"/>
    <n v="0"/>
    <n v="0"/>
    <s v="theater"/>
    <s v="plays"/>
    <d v="2014-05-15T15:37:44"/>
    <s v="May"/>
    <x v="1"/>
    <s v="Jul"/>
    <s v="2014"/>
    <d v="2014-07-14T15:37:44"/>
    <m/>
    <m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x v="6"/>
    <n v="335"/>
    <x v="1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s v="Feb"/>
    <x v="5"/>
    <s v="Apr"/>
    <s v="2012"/>
    <d v="2012-04-10T22:36:27"/>
    <m/>
    <m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6"/>
    <n v="245"/>
    <x v="1"/>
    <s v="NZ"/>
    <s v="NZD"/>
    <n v="1452942000"/>
    <n v="1449785223"/>
    <b v="0"/>
    <n v="5"/>
    <b v="0"/>
    <s v="technology/web"/>
    <n v="0.01"/>
    <n v="49"/>
    <s v="technology"/>
    <s v="web"/>
    <d v="2015-12-10T22:07:03"/>
    <s v="Dec"/>
    <x v="2"/>
    <s v="Jan"/>
    <s v="2016"/>
    <d v="2016-01-16T11:00:00"/>
    <m/>
    <m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6"/>
    <n v="13846"/>
    <x v="1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s v="Sep"/>
    <x v="1"/>
    <s v="Oct"/>
    <s v="2014"/>
    <d v="2014-10-14T18:43:14"/>
    <m/>
    <m/>
    <m/>
    <m/>
    <m/>
  </r>
  <r>
    <n v="359"/>
    <s v="Us, Naked: Trixie &amp; Monkey â€” World Premiere"/>
    <s v="Circus burlesque innovators, Trixie and Monkey seek to balance love and life while pursuing new creative heights."/>
    <n v="24200"/>
    <x v="6"/>
    <n v="25375"/>
    <x v="2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s v="Oct"/>
    <x v="1"/>
    <s v="Nov"/>
    <s v="2014"/>
    <d v="2014-11-14T05:12:00"/>
    <m/>
    <m/>
    <m/>
    <m/>
    <m/>
  </r>
  <r>
    <n v="254"/>
    <s v="&quot;I Clown You&quot; Documentary"/>
    <s v="&quot;I Clown You&quot; is a documentary about Israeli medical clowns and clowning as an art of challenging the norm."/>
    <n v="24000"/>
    <x v="6"/>
    <n v="28067.34"/>
    <x v="2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s v="Sep"/>
    <x v="2"/>
    <s v="Oct"/>
    <s v="2015"/>
    <d v="2015-10-17T02:00:00"/>
    <m/>
    <m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x v="6"/>
    <n v="4853"/>
    <x v="1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s v="Sep"/>
    <x v="1"/>
    <s v="Oct"/>
    <s v="2014"/>
    <d v="2014-10-16T00:00:00"/>
    <m/>
    <m/>
    <m/>
    <m/>
    <m/>
  </r>
  <r>
    <n v="2442"/>
    <s v="Young Mountain Tea: A New White Tea from India's Himalayas"/>
    <s v="The first tea from a new sustainable tea region in India's young, rising Himalayas."/>
    <n v="24000"/>
    <x v="6"/>
    <n v="30226"/>
    <x v="2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s v="Feb"/>
    <x v="2"/>
    <s v="Mar"/>
    <s v="2015"/>
    <d v="2015-03-19T15:00:28"/>
    <m/>
    <m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x v="6"/>
    <n v="6141.99"/>
    <x v="1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s v="Sep"/>
    <x v="0"/>
    <s v="Oct"/>
    <s v="2016"/>
    <d v="2016-10-02T09:00:00"/>
    <m/>
    <m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"/>
    <n v="6118"/>
    <x v="1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s v="Jun"/>
    <x v="1"/>
    <s v="Jul"/>
    <s v="2014"/>
    <d v="2014-07-23T15:54:40"/>
    <m/>
    <m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x v="6"/>
    <n v="27675"/>
    <x v="2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s v="Dec"/>
    <x v="2"/>
    <s v="Jan"/>
    <s v="2016"/>
    <d v="2016-01-19T06:37:27"/>
    <m/>
    <m/>
    <m/>
    <m/>
    <m/>
  </r>
  <r>
    <n v="2457"/>
    <s v="NDWK The North Dakota Wine Kitchen"/>
    <s v="If you love wine, and have ever dreamed of crafting your own. You can in 3 easy steps.  Sample~Sprinkle~Savor."/>
    <n v="23000"/>
    <x v="6"/>
    <n v="23530"/>
    <x v="2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s v="Feb"/>
    <x v="0"/>
    <s v="Mar"/>
    <s v="2016"/>
    <d v="2016-03-24T13:27:36"/>
    <m/>
    <m/>
    <m/>
    <m/>
    <m/>
  </r>
  <r>
    <n v="2697"/>
    <s v="Dough Heads Food Truck: waffles stuffed with sweet + savory"/>
    <s v="Stuffed waffles made from Dough. Sweet, savory, salty and then stuffed with meats, fruits, and sauces!"/>
    <n v="23000"/>
    <x v="6"/>
    <n v="6061"/>
    <x v="1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s v="Jul"/>
    <x v="2"/>
    <s v="Aug"/>
    <s v="2015"/>
    <d v="2015-08-02T22:00:00"/>
    <m/>
    <m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x v="6"/>
    <n v="27541"/>
    <x v="2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s v="Jul"/>
    <x v="1"/>
    <s v="Aug"/>
    <s v="2014"/>
    <d v="2014-08-15T02:00:00"/>
    <m/>
    <m/>
    <m/>
    <m/>
    <m/>
  </r>
  <r>
    <n v="3259"/>
    <s v="Laughter is Sacred Space 2.0"/>
    <s v="The Human Faces Tour - Every Story Sacred. This tour is about laughter, grief, and identity in the human striving toward wholeness"/>
    <n v="23000"/>
    <x v="6"/>
    <n v="24418.6"/>
    <x v="2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s v="Sep"/>
    <x v="0"/>
    <s v="Oct"/>
    <s v="2016"/>
    <d v="2016-10-01T03:59:00"/>
    <m/>
    <m/>
    <m/>
    <m/>
    <m/>
  </r>
  <r>
    <n v="2610"/>
    <s v="Restore the Pluto Discovery Telescope"/>
    <s v="Preserve the telescope that Clyde Tombaugh used to discover Pluto for generations to come!"/>
    <n v="22765"/>
    <x v="6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s v="Jul"/>
    <x v="0"/>
    <s v="Aug"/>
    <s v="2016"/>
    <d v="2016-08-22T06:59:00"/>
    <m/>
    <m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x v="6"/>
    <n v="8191"/>
    <x v="1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s v="Aug"/>
    <x v="2"/>
    <s v="Oct"/>
    <s v="2015"/>
    <d v="2015-10-02T18:00:00"/>
    <m/>
    <m/>
    <m/>
    <m/>
    <m/>
  </r>
  <r>
    <n v="3796"/>
    <s v="A Staged Reading of &quot;CALL ME TANIA&quot;"/>
    <s v="Part Psychological Thriller - Part Heartbreaking Drama - Part Spectacular Farce - 100% New American Musical Theatre"/>
    <n v="22500"/>
    <x v="6"/>
    <n v="1"/>
    <x v="1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s v="Nov"/>
    <x v="0"/>
    <s v="Jan"/>
    <s v="2017"/>
    <d v="2017-01-14T00:42:36"/>
    <m/>
    <m/>
    <m/>
    <m/>
    <m/>
  </r>
  <r>
    <n v="418"/>
    <s v="Swim for the Reef"/>
    <s v="A Texas grandfather's extraordinary quest to protect the coral reefs and his challenge to humanity to take care of the things we love."/>
    <n v="22400"/>
    <x v="6"/>
    <n v="22542"/>
    <x v="2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s v="Jun"/>
    <x v="2"/>
    <s v="Jul"/>
    <s v="2015"/>
    <d v="2015-07-23T06:46:37"/>
    <m/>
    <m/>
    <m/>
    <m/>
    <m/>
  </r>
  <r>
    <n v="37"/>
    <s v="The Journey"/>
    <s v="Take an unscripted, real-time journey with Greg Aiello to the planet's wildest and most iconic places on this adventure travel TV show."/>
    <n v="22000"/>
    <x v="6"/>
    <n v="40357"/>
    <x v="2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s v="Jan"/>
    <x v="2"/>
    <s v="Feb"/>
    <s v="2015"/>
    <d v="2015-02-27T16:37:59"/>
    <m/>
    <m/>
    <m/>
    <m/>
    <m/>
  </r>
  <r>
    <n v="307"/>
    <s v="Grammar Revolution"/>
    <s v="Why is grammar important?"/>
    <n v="22000"/>
    <x v="6"/>
    <n v="24490"/>
    <x v="2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s v="Jan"/>
    <x v="4"/>
    <s v="Feb"/>
    <s v="2013"/>
    <d v="2013-02-07T22:40:01"/>
    <m/>
    <m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x v="6"/>
    <n v="70"/>
    <x v="1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s v="Oct"/>
    <x v="1"/>
    <s v="Nov"/>
    <s v="2014"/>
    <d v="2014-11-01T02:12:42"/>
    <m/>
    <m/>
    <m/>
    <m/>
    <m/>
  </r>
  <r>
    <n v="1184"/>
    <s v="2016/2017 Cyclocross Album"/>
    <s v="This coffee table album is the chronicle of the 2016/2017 cyclocross season, the latest edition of the renowned cyclephotos books."/>
    <n v="22000"/>
    <x v="6"/>
    <n v="23086"/>
    <x v="2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s v="Jan"/>
    <x v="3"/>
    <s v="Feb"/>
    <s v="2017"/>
    <d v="2017-02-06T14:23:31"/>
    <m/>
    <m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x v="6"/>
    <n v="22396"/>
    <x v="2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s v="Jun"/>
    <x v="4"/>
    <s v="Jul"/>
    <s v="2013"/>
    <d v="2013-07-24T14:02:38"/>
    <m/>
    <m/>
    <m/>
    <m/>
    <m/>
  </r>
  <r>
    <n v="1502"/>
    <s v="Cosmic Surgery"/>
    <s v="Cosmic Surgery is a photo book, set in the not too distant future where the world of cosmetic surgery is about to be transformed"/>
    <n v="22000"/>
    <x v="6"/>
    <n v="22318"/>
    <x v="2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s v="Feb"/>
    <x v="0"/>
    <s v="Mar"/>
    <s v="2016"/>
    <d v="2016-03-25T22:00:00"/>
    <m/>
    <m/>
    <m/>
    <m/>
    <m/>
  </r>
  <r>
    <n v="1593"/>
    <s v="Picturing Italy"/>
    <s v="A trip to fulfill a dream of capturing the wonders and history of ancient Italy in person."/>
    <n v="22000"/>
    <x v="6"/>
    <n v="3"/>
    <x v="1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s v="Jan"/>
    <x v="2"/>
    <s v="Feb"/>
    <s v="2015"/>
    <d v="2015-02-28T20:17:35"/>
    <m/>
    <m/>
    <m/>
    <m/>
    <m/>
  </r>
  <r>
    <n v="2374"/>
    <s v="Alcohol On Call (Canceled)"/>
    <s v="Next time you want a beer, put down your keys and pick up your phone. We prevent drunk driving by delivering alcohol to you at home."/>
    <n v="22000"/>
    <x v="6"/>
    <n v="10"/>
    <x v="0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s v="Jan"/>
    <x v="2"/>
    <s v="Feb"/>
    <s v="2015"/>
    <d v="2015-02-12T20:14:20"/>
    <m/>
    <m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x v="6"/>
    <n v="5557"/>
    <x v="1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s v="Mar"/>
    <x v="2"/>
    <s v="Apr"/>
    <s v="2015"/>
    <d v="2015-04-11T06:00:00"/>
    <m/>
    <m/>
    <m/>
    <m/>
    <m/>
  </r>
  <r>
    <n v="2516"/>
    <s v="Morning Glory"/>
    <s v="Hi, everyone my name is Alex, and i want to create not just a cafe spot, but a place that gives everyone a nice warm homey feeling."/>
    <n v="22000"/>
    <x v="6"/>
    <n v="0"/>
    <x v="1"/>
    <s v="US"/>
    <s v="USD"/>
    <n v="1417279252"/>
    <n v="1414683652"/>
    <b v="0"/>
    <n v="0"/>
    <b v="0"/>
    <s v="food/restaurants"/>
    <n v="0"/>
    <n v="0"/>
    <s v="food"/>
    <s v="restaurants"/>
    <d v="2014-10-30T15:40:52"/>
    <s v="Oct"/>
    <x v="1"/>
    <s v="Nov"/>
    <s v="2014"/>
    <d v="2014-11-29T16:40:52"/>
    <m/>
    <m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x v="6"/>
    <n v="23285"/>
    <x v="2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s v="Jul"/>
    <x v="1"/>
    <s v="Aug"/>
    <s v="2014"/>
    <d v="2014-08-20T20:24:03"/>
    <m/>
    <m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6"/>
    <n v="105"/>
    <x v="1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s v="Jan"/>
    <x v="3"/>
    <s v="Mar"/>
    <s v="2017"/>
    <d v="2017-03-02T22:57:58"/>
    <m/>
    <m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x v="6"/>
    <n v="881"/>
    <x v="1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s v="Dec"/>
    <x v="1"/>
    <s v="Jan"/>
    <s v="2015"/>
    <d v="2015-01-11T04:59:00"/>
    <m/>
    <m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6"/>
    <n v="21831"/>
    <x v="2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s v="Feb"/>
    <x v="0"/>
    <s v="Apr"/>
    <s v="2016"/>
    <d v="2016-04-09T17:37:33"/>
    <m/>
    <m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x v="6"/>
    <n v="198415.01"/>
    <x v="2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s v="Aug"/>
    <x v="1"/>
    <s v="Sep"/>
    <s v="2014"/>
    <d v="2014-09-21T19:00:15"/>
    <m/>
    <m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x v="6"/>
    <n v="1655"/>
    <x v="1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s v="May"/>
    <x v="2"/>
    <s v="Jun"/>
    <s v="2015"/>
    <d v="2015-06-12T07:07:56"/>
    <m/>
    <m/>
    <m/>
    <m/>
    <m/>
  </r>
  <r>
    <n v="3245"/>
    <s v="Roughly Speaking: Voices from The Soup Kitchen"/>
    <s v="Five playwrights volunteer at New York's largest soup kitchen and develop a play around the people they meet."/>
    <n v="21000"/>
    <x v="6"/>
    <n v="21904"/>
    <x v="2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s v="May"/>
    <x v="2"/>
    <s v="Jun"/>
    <s v="2015"/>
    <d v="2015-06-12T02:00:00"/>
    <m/>
    <m/>
    <m/>
    <m/>
    <m/>
  </r>
  <r>
    <n v="27"/>
    <s v="B-Rabbit TV Comedy Pilot"/>
    <s v="B-Rabbit is a hilarious depiction of immigrating to New Zealand and the life you desperately tried to leave behind."/>
    <n v="20000"/>
    <x v="6"/>
    <n v="22345"/>
    <x v="2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s v="Oct"/>
    <x v="1"/>
    <s v="Nov"/>
    <s v="2014"/>
    <d v="2014-11-16T04:57:13"/>
    <m/>
    <m/>
    <m/>
    <m/>
    <m/>
  </r>
  <r>
    <n v="59"/>
    <s v="&quot;Momentum&quot; - The Series"/>
    <s v="An electronic music producer stuck in his blue collar life has overnight success thrown at him when his music leaks on the internet."/>
    <n v="20000"/>
    <x v="6"/>
    <n v="20025.14"/>
    <x v="2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s v="Aug"/>
    <x v="2"/>
    <s v="Sep"/>
    <s v="2015"/>
    <d v="2015-09-14T21:00:00"/>
    <m/>
    <m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x v="6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s v="Aug"/>
    <x v="1"/>
    <s v="Oct"/>
    <s v="2014"/>
    <d v="2014-10-30T22:29:43"/>
    <m/>
    <m/>
    <m/>
    <m/>
    <m/>
  </r>
  <r>
    <n v="146"/>
    <s v="#CalExit...War of 2020 (Canceled)"/>
    <s v="California and the west have declared their refusal to support the election of a staunch conservative president. Will it be Civil War?"/>
    <n v="20000"/>
    <x v="6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s v="Nov"/>
    <x v="0"/>
    <s v="Jan"/>
    <s v="2017"/>
    <d v="2017-01-18T00:23:18"/>
    <m/>
    <m/>
    <m/>
    <m/>
    <m/>
  </r>
  <r>
    <n v="175"/>
    <s v="Gooseberry Fool - Feature Film"/>
    <s v="To heal her scars Olivia must take a journey back to her roots, where an unresolved conflict stands between her and musical success."/>
    <n v="20000"/>
    <x v="6"/>
    <n v="1297"/>
    <x v="1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s v="Aug"/>
    <x v="1"/>
    <s v="Aug"/>
    <s v="2014"/>
    <d v="2014-08-29T18:40:11"/>
    <m/>
    <m/>
    <m/>
    <m/>
    <m/>
  </r>
  <r>
    <n v="261"/>
    <s v="Empires: The Film"/>
    <s v="Empires explores the impact of networks on histories and philosophies of political thought."/>
    <n v="20000"/>
    <x v="6"/>
    <n v="21480"/>
    <x v="2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s v="Apr"/>
    <x v="5"/>
    <s v="Jun"/>
    <s v="2012"/>
    <d v="2012-06-07T14:55:00"/>
    <m/>
    <m/>
    <m/>
    <m/>
    <m/>
  </r>
  <r>
    <n v="275"/>
    <s v="Finding the Funk"/>
    <s v="A journey through the origins and influence of funk music from James Brown to D'Angelo we are FINDING THE FUNK!"/>
    <n v="20000"/>
    <x v="6"/>
    <n v="21679"/>
    <x v="2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s v="Oct"/>
    <x v="5"/>
    <s v="Nov"/>
    <s v="2012"/>
    <d v="2012-11-10T01:46:06"/>
    <m/>
    <m/>
    <m/>
    <m/>
    <m/>
  </r>
  <r>
    <n v="297"/>
    <s v="Who Owns Yoga?"/>
    <s v="Who Owns Yoga? is a feature length documentary film that explores the changing nature of yoga in the modern world."/>
    <n v="20000"/>
    <x v="6"/>
    <n v="20128"/>
    <x v="2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s v="Mar"/>
    <x v="2"/>
    <s v="May"/>
    <s v="2015"/>
    <d v="2015-05-01T03:59:00"/>
    <m/>
    <m/>
    <m/>
    <m/>
    <m/>
  </r>
  <r>
    <n v="311"/>
    <s v="The Sticking Place Interactive Documentary"/>
    <s v="An imaginative interactive documentary about Leah Callahan, a freestyle wrestler and Olympic hopeful."/>
    <n v="20000"/>
    <x v="6"/>
    <n v="20820.330000000002"/>
    <x v="2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s v="Nov"/>
    <x v="6"/>
    <s v="Jan"/>
    <s v="2012"/>
    <d v="2012-01-01T07:59:00"/>
    <m/>
    <m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6"/>
    <n v="21316"/>
    <x v="2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s v="Nov"/>
    <x v="2"/>
    <s v="Dec"/>
    <s v="2015"/>
    <d v="2015-12-22T23:00:00"/>
    <m/>
    <m/>
    <m/>
    <m/>
    <m/>
  </r>
  <r>
    <n v="384"/>
    <s v="Nurse Mare Foals: Born to Die"/>
    <s v="This documentary is about Last Chance Corral in Athens, Ohio and their heroic work saving nurse mare foals from imminent death."/>
    <n v="20000"/>
    <x v="6"/>
    <n v="22421"/>
    <x v="2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s v="Dec"/>
    <x v="1"/>
    <s v="Jan"/>
    <s v="2015"/>
    <d v="2015-01-06T18:45:47"/>
    <m/>
    <m/>
    <m/>
    <m/>
    <m/>
  </r>
  <r>
    <n v="391"/>
    <s v="Science, Sex and the Ladies"/>
    <s v="Too many women feel confused about their orgasm and shame about their desire. This movie aims to change that."/>
    <n v="20000"/>
    <x v="6"/>
    <n v="20122"/>
    <x v="2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s v="Nov"/>
    <x v="6"/>
    <s v="Dec"/>
    <s v="2011"/>
    <d v="2011-12-18T00:59:00"/>
    <m/>
    <m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6"/>
    <n v="21361"/>
    <x v="2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s v="Nov"/>
    <x v="0"/>
    <s v="Dec"/>
    <s v="2016"/>
    <d v="2016-12-14T12:00:00"/>
    <m/>
    <m/>
    <m/>
    <m/>
    <m/>
  </r>
  <r>
    <n v="423"/>
    <s v="The Dark Brotherhood  (from the makers of COPS: Skyrim)"/>
    <s v="from the makers of COPS: Skyrim comes the Dark Brotherhood. a dramatic series created with Skyrim machinima."/>
    <n v="20000"/>
    <x v="6"/>
    <n v="153"/>
    <x v="1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s v="May"/>
    <x v="4"/>
    <s v="Jun"/>
    <s v="2013"/>
    <d v="2013-06-05T22:13:50"/>
    <m/>
    <m/>
    <m/>
    <m/>
    <m/>
  </r>
  <r>
    <n v="438"/>
    <s v="In Game: The Animated Series"/>
    <s v="As Smyton pushes himself to become respected, he unlocks secrets about himself and the world around him."/>
    <n v="20000"/>
    <x v="6"/>
    <n v="1876"/>
    <x v="1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s v="Oct"/>
    <x v="2"/>
    <s v="Nov"/>
    <s v="2015"/>
    <d v="2015-11-18T07:15:58"/>
    <m/>
    <m/>
    <m/>
    <m/>
    <m/>
  </r>
  <r>
    <n v="451"/>
    <s v="The Gangbangers"/>
    <s v="This comedy follows two devils who discover a magical boombox to become musicians after an 80s rapture enchants earth with fairy-tales."/>
    <n v="20000"/>
    <x v="6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s v="Dec"/>
    <x v="4"/>
    <s v="Jan"/>
    <s v="2014"/>
    <d v="2014-01-25T17:09:51"/>
    <m/>
    <m/>
    <m/>
    <m/>
    <m/>
  </r>
  <r>
    <n v="457"/>
    <s v="phenix heart 3D animation"/>
    <s v="from my photo work, pyro techniques, aqua technitque and more , i will take the pricipale personnage to the lost land of phenix where ."/>
    <n v="20000"/>
    <x v="6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s v="Jul"/>
    <x v="1"/>
    <s v="Aug"/>
    <s v="2014"/>
    <d v="2014-08-16T18:25:12"/>
    <m/>
    <m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"/>
    <n v="4315"/>
    <x v="1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s v="Aug"/>
    <x v="5"/>
    <s v="Sep"/>
    <s v="2012"/>
    <d v="2012-09-28T16:18:54"/>
    <m/>
    <m/>
    <m/>
    <m/>
    <m/>
  </r>
  <r>
    <n v="494"/>
    <s v="The Grigori"/>
    <s v="Angels come to Earth in human disguise to deceive mankind, rule the Earth as gods, create a hybrid army &amp; destroy all who oppose them."/>
    <n v="20000"/>
    <x v="6"/>
    <n v="31"/>
    <x v="1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s v="Jun"/>
    <x v="1"/>
    <s v="Jul"/>
    <s v="2014"/>
    <d v="2014-07-03T03:00:00"/>
    <m/>
    <m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6"/>
    <n v="1910"/>
    <x v="1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s v="Aug"/>
    <x v="8"/>
    <s v="Oct"/>
    <s v="2009"/>
    <d v="2009-10-12T20:59:00"/>
    <m/>
    <m/>
    <m/>
    <m/>
    <m/>
  </r>
  <r>
    <n v="502"/>
    <s v="Strawberry Bowl"/>
    <s v="This Strawberry Bowl concept is the 1st of many episodes.  These episodes will be released in accordance with the harvest of the month."/>
    <n v="20000"/>
    <x v="6"/>
    <n v="230"/>
    <x v="1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s v="Feb"/>
    <x v="5"/>
    <s v="Mar"/>
    <s v="2012"/>
    <d v="2012-03-18T12:17:05"/>
    <m/>
    <m/>
    <m/>
    <m/>
    <m/>
  </r>
  <r>
    <n v="507"/>
    <s v="Code Monkeys"/>
    <s v="&quot;Code Monkey(s)&quot; is a short animated-series about life from the perspective of an engineer who feels like an actual &quot;Code Monkey&quot;."/>
    <n v="20000"/>
    <x v="6"/>
    <n v="640"/>
    <x v="1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s v="Sep"/>
    <x v="5"/>
    <s v="Oct"/>
    <s v="2012"/>
    <d v="2012-10-19T23:00:57"/>
    <m/>
    <m/>
    <m/>
    <m/>
    <m/>
  </r>
  <r>
    <n v="596"/>
    <s v="DigitaliBook free library"/>
    <s v="We present digitaibook,com site which can become a free electronic library with your help,"/>
    <n v="20000"/>
    <x v="6"/>
    <n v="6"/>
    <x v="1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s v="Oct"/>
    <x v="0"/>
    <s v="Nov"/>
    <s v="2016"/>
    <d v="2016-11-02T21:31:32"/>
    <m/>
    <m/>
    <m/>
    <m/>
    <m/>
  </r>
  <r>
    <n v="632"/>
    <s v="UniWherse.com - Bring students future (Canceled)"/>
    <s v="Our goal is to create a system, students can find universities that best match their interests."/>
    <n v="20000"/>
    <x v="6"/>
    <n v="0"/>
    <x v="0"/>
    <s v="NL"/>
    <s v="EUR"/>
    <n v="1448470165"/>
    <n v="1445874565"/>
    <b v="0"/>
    <n v="0"/>
    <b v="0"/>
    <s v="technology/web"/>
    <n v="0"/>
    <n v="0"/>
    <s v="technology"/>
    <s v="web"/>
    <d v="2015-10-26T15:49:25"/>
    <s v="Oct"/>
    <x v="2"/>
    <s v="Nov"/>
    <s v="2015"/>
    <d v="2015-11-25T16:49:25"/>
    <m/>
    <m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x v="6"/>
    <n v="292097"/>
    <x v="2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s v="Jul"/>
    <x v="2"/>
    <s v="Aug"/>
    <s v="2015"/>
    <d v="2015-08-19T15:37:54"/>
    <m/>
    <m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x v="6"/>
    <n v="14598"/>
    <x v="1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s v="Sep"/>
    <x v="2"/>
    <s v="Oct"/>
    <s v="2015"/>
    <d v="2015-10-15T02:30:53"/>
    <m/>
    <m/>
    <m/>
    <m/>
    <m/>
  </r>
  <r>
    <n v="690"/>
    <s v="BLOXSHIELD"/>
    <s v="A radiation shield for your fitness tracker, smartwatch or other wearable smart device"/>
    <n v="20000"/>
    <x v="6"/>
    <n v="2468"/>
    <x v="1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s v="Jul"/>
    <x v="0"/>
    <s v="Sep"/>
    <s v="2016"/>
    <d v="2016-09-09T06:00:00"/>
    <m/>
    <m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x v="6"/>
    <n v="1306"/>
    <x v="1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s v="Nov"/>
    <x v="0"/>
    <s v="Dec"/>
    <s v="2016"/>
    <d v="2016-12-22T09:01:03"/>
    <m/>
    <m/>
    <m/>
    <m/>
    <m/>
  </r>
  <r>
    <n v="725"/>
    <s v="The Year It All Made Sense"/>
    <s v="A true story about inspiration and survival - David Alfred George turns his powerful experience into a compelling vBook."/>
    <n v="20000"/>
    <x v="6"/>
    <n v="20070"/>
    <x v="2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s v="Nov"/>
    <x v="2"/>
    <s v="Dec"/>
    <s v="2015"/>
    <d v="2015-12-13T15:01:52"/>
    <m/>
    <m/>
    <m/>
    <m/>
    <m/>
  </r>
  <r>
    <n v="730"/>
    <s v="Encyclopedia of Surfing"/>
    <s v="A Massive but Cheerful Online Digital Archive of Surfing"/>
    <n v="20000"/>
    <x v="6"/>
    <n v="26438"/>
    <x v="2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s v="Nov"/>
    <x v="6"/>
    <s v="Dec"/>
    <s v="2011"/>
    <d v="2011-12-07T17:53:11"/>
    <m/>
    <m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"/>
    <n v="62"/>
    <x v="1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s v="Aug"/>
    <x v="4"/>
    <s v="Sep"/>
    <s v="2013"/>
    <d v="2013-09-01T00:32:03"/>
    <m/>
    <m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x v="6"/>
    <n v="7834"/>
    <x v="1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s v="May"/>
    <x v="0"/>
    <s v="Jun"/>
    <s v="2016"/>
    <d v="2016-06-05T23:33:30"/>
    <m/>
    <m/>
    <m/>
    <m/>
    <m/>
  </r>
  <r>
    <n v="919"/>
    <s v="Jazz CD:  Out of The Blue"/>
    <s v="Cool jazz with a New Orleans flavor."/>
    <n v="20000"/>
    <x v="6"/>
    <n v="100"/>
    <x v="1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s v="Nov"/>
    <x v="5"/>
    <s v="Dec"/>
    <s v="2012"/>
    <d v="2012-12-19T15:24:05"/>
    <m/>
    <m/>
    <m/>
    <m/>
    <m/>
  </r>
  <r>
    <n v="927"/>
    <s v="JETRO DA SILVA FUNK PROJECT"/>
    <s v="Studio CD/DVD Solo project of Pianist &amp; Keyboardist Jetro da Silva"/>
    <n v="20000"/>
    <x v="6"/>
    <n v="0"/>
    <x v="1"/>
    <s v="US"/>
    <s v="USD"/>
    <n v="1337024695"/>
    <n v="1334432695"/>
    <b v="0"/>
    <n v="0"/>
    <b v="0"/>
    <s v="music/jazz"/>
    <n v="0"/>
    <n v="0"/>
    <s v="music"/>
    <s v="jazz"/>
    <d v="2012-04-14T19:44:55"/>
    <s v="Apr"/>
    <x v="5"/>
    <s v="May"/>
    <s v="2012"/>
    <d v="2012-05-14T19:44:55"/>
    <m/>
    <m/>
    <m/>
    <m/>
    <m/>
  </r>
  <r>
    <n v="949"/>
    <s v="INBED"/>
    <s v="Der INBED ist ein innovatives Multisensor-Wearable fÃ¼r die SturzprÃ¤vention motorisch eingeschrÃ¤nkter Personen."/>
    <n v="20000"/>
    <x v="6"/>
    <n v="273"/>
    <x v="1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s v="Dec"/>
    <x v="2"/>
    <s v="Feb"/>
    <s v="2016"/>
    <d v="2016-02-21T01:02:56"/>
    <m/>
    <m/>
    <m/>
    <m/>
    <m/>
  </r>
  <r>
    <n v="967"/>
    <s v="Better Beanie"/>
    <s v="Better Beanie is the new therapeutic wearable designed to assist you while keeping your hands free."/>
    <n v="20000"/>
    <x v="6"/>
    <n v="3562"/>
    <x v="1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s v="Feb"/>
    <x v="0"/>
    <s v="Apr"/>
    <s v="2016"/>
    <d v="2016-04-22T05:06:14"/>
    <m/>
    <m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x v="6"/>
    <n v="6925"/>
    <x v="1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s v="Aug"/>
    <x v="1"/>
    <s v="Sep"/>
    <s v="2014"/>
    <d v="2014-09-04T06:59:00"/>
    <m/>
    <m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x v="6"/>
    <n v="411"/>
    <x v="1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s v="Sep"/>
    <x v="2"/>
    <s v="Nov"/>
    <s v="2015"/>
    <d v="2015-11-09T01:21:33"/>
    <m/>
    <m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6"/>
    <n v="2550"/>
    <x v="1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s v="Nov"/>
    <x v="2"/>
    <s v="Jan"/>
    <s v="2016"/>
    <d v="2016-01-10T00:00:00"/>
    <m/>
    <m/>
    <m/>
    <m/>
    <m/>
  </r>
  <r>
    <n v="1003"/>
    <s v="Fashion loves Technology: Lamour, the connected heating shoe (Canceled)"/>
    <s v="Connected, heating, premium quality and comfortable leather sneakers - hand-crafted in France."/>
    <n v="20000"/>
    <x v="6"/>
    <n v="3211"/>
    <x v="0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s v="Feb"/>
    <x v="3"/>
    <s v="Mar"/>
    <s v="2017"/>
    <d v="2017-03-16T16:01:01"/>
    <m/>
    <m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x v="6"/>
    <n v="75"/>
    <x v="0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s v="Nov"/>
    <x v="1"/>
    <s v="Dec"/>
    <s v="2014"/>
    <d v="2014-12-18T21:33:15"/>
    <m/>
    <m/>
    <m/>
    <m/>
    <m/>
  </r>
  <r>
    <n v="1018"/>
    <s v="Owl (Canceled)"/>
    <s v="Owl is a fitness tracker along with an accompanying iOS app, that is both fun and interactive for children."/>
    <n v="20000"/>
    <x v="6"/>
    <n v="621"/>
    <x v="0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s v="Jun"/>
    <x v="0"/>
    <s v="Jul"/>
    <s v="2016"/>
    <d v="2016-07-14T11:48:53"/>
    <m/>
    <m/>
    <m/>
    <m/>
    <m/>
  </r>
  <r>
    <n v="1024"/>
    <s v="The Last Art Fact Album Ever"/>
    <s v="Art Fact is a legendary Swedish synth pop act from the 80's. This album will contain updated remakes of their greatest songs."/>
    <n v="20000"/>
    <x v="6"/>
    <n v="23727.55"/>
    <x v="2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s v="Jan"/>
    <x v="0"/>
    <s v="Jan"/>
    <s v="2016"/>
    <d v="2016-01-31T13:56:03"/>
    <m/>
    <m/>
    <m/>
    <m/>
    <m/>
  </r>
  <r>
    <n v="1080"/>
    <s v="Skullforge: The Hunt"/>
    <s v="A fantasy action RPG which follows an elven ex-slave on a journey of magic, revenge, intrigue, and deceit."/>
    <n v="20000"/>
    <x v="6"/>
    <n v="1821"/>
    <x v="1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s v="Apr"/>
    <x v="1"/>
    <s v="May"/>
    <s v="2014"/>
    <d v="2014-05-11T03:18:53"/>
    <m/>
    <m/>
    <m/>
    <m/>
    <m/>
  </r>
  <r>
    <n v="1129"/>
    <s v="Angry words with Friends"/>
    <s v="This app will provide you with the ability to use your most favorite profanities while playing a game with your friends."/>
    <n v="20000"/>
    <x v="6"/>
    <n v="21"/>
    <x v="1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s v="May"/>
    <x v="0"/>
    <s v="Jun"/>
    <s v="2016"/>
    <d v="2016-06-05T06:21:33"/>
    <m/>
    <m/>
    <m/>
    <m/>
    <m/>
  </r>
  <r>
    <n v="1175"/>
    <s v="Bad To The Cone Food Service ATX"/>
    <s v="&quot;Create-Your-Cone&quot;. Freshly made waffle cones stuffed with your choice of yummy ingredients, or frozen yogurt!"/>
    <n v="20000"/>
    <x v="6"/>
    <n v="585"/>
    <x v="1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s v="Jun"/>
    <x v="2"/>
    <s v="Jul"/>
    <s v="2015"/>
    <d v="2015-07-15T17:28:59"/>
    <m/>
    <m/>
    <m/>
    <m/>
    <m/>
  </r>
  <r>
    <n v="1210"/>
    <s v="Det Andra GÃ¶teborg"/>
    <s v="En fotobok om livet i det enda andra GÃ¶teborg i vÃ¤rlden"/>
    <n v="20000"/>
    <x v="6"/>
    <n v="50863"/>
    <x v="2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s v="May"/>
    <x v="2"/>
    <s v="May"/>
    <s v="2015"/>
    <d v="2015-05-31T21:00:00"/>
    <m/>
    <m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x v="6"/>
    <n v="21905"/>
    <x v="2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s v="Apr"/>
    <x v="0"/>
    <s v="May"/>
    <s v="2016"/>
    <d v="2016-05-01T17:55:58"/>
    <m/>
    <m/>
    <m/>
    <m/>
    <m/>
  </r>
  <r>
    <n v="1310"/>
    <s v="k5-jkt.by kiger (Canceled)"/>
    <s v="An essential hoodie that holds all sized smart phones and keep your headphone wires tangle free."/>
    <n v="20000"/>
    <x v="6"/>
    <n v="3100"/>
    <x v="0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s v="Jul"/>
    <x v="0"/>
    <s v="Aug"/>
    <s v="2016"/>
    <d v="2016-08-19T16:00:50"/>
    <m/>
    <m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x v="6"/>
    <n v="486"/>
    <x v="0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s v="Nov"/>
    <x v="0"/>
    <s v="Dec"/>
    <s v="2016"/>
    <d v="2016-12-30T02:03:55"/>
    <m/>
    <m/>
    <m/>
    <m/>
    <m/>
  </r>
  <r>
    <n v="1351"/>
    <s v="Purpose: Your Journey To Find Meaning"/>
    <s v="Discover your purpose, live a more fulfilling life, leave a positive footprint on society."/>
    <n v="20000"/>
    <x v="6"/>
    <n v="20253"/>
    <x v="2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s v="Jan"/>
    <x v="0"/>
    <s v="Feb"/>
    <s v="2016"/>
    <d v="2016-02-12T17:45:44"/>
    <m/>
    <m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x v="6"/>
    <n v="600"/>
    <x v="1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s v="Mar"/>
    <x v="0"/>
    <s v="Apr"/>
    <s v="2016"/>
    <d v="2016-04-27T13:55:00"/>
    <m/>
    <m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x v="6"/>
    <n v="48"/>
    <x v="1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s v="Jan"/>
    <x v="2"/>
    <s v="Feb"/>
    <s v="2015"/>
    <d v="2015-02-27T04:02:41"/>
    <m/>
    <m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x v="6"/>
    <n v="27197.22"/>
    <x v="2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s v="Dec"/>
    <x v="0"/>
    <s v="Jan"/>
    <s v="2017"/>
    <d v="2017-01-03T22:03:39"/>
    <m/>
    <m/>
    <m/>
    <m/>
    <m/>
  </r>
  <r>
    <n v="1554"/>
    <s v="Barbara O'Donovan Designs"/>
    <s v="I create art by photographing flowers/seeds i would love to buy my own camera/computer/Photoshop and restore my old shed into my studio"/>
    <n v="20000"/>
    <x v="6"/>
    <n v="0"/>
    <x v="1"/>
    <s v="AU"/>
    <s v="AUD"/>
    <n v="1438495390"/>
    <n v="1435903390"/>
    <b v="0"/>
    <n v="0"/>
    <b v="0"/>
    <s v="photography/nature"/>
    <n v="0"/>
    <n v="0"/>
    <s v="photography"/>
    <s v="nature"/>
    <d v="2015-07-03T06:03:10"/>
    <s v="Jul"/>
    <x v="2"/>
    <s v="Aug"/>
    <s v="2015"/>
    <d v="2015-08-02T06:03:10"/>
    <m/>
    <m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x v="6"/>
    <n v="15"/>
    <x v="1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s v="Aug"/>
    <x v="1"/>
    <s v="Sep"/>
    <s v="2014"/>
    <d v="2014-09-25T21:43:11"/>
    <m/>
    <m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s v="Mar"/>
    <x v="3"/>
    <s v="Apr"/>
    <s v="2017"/>
    <d v="2017-04-01T04:00:00"/>
    <m/>
    <m/>
    <m/>
    <m/>
    <m/>
  </r>
  <r>
    <n v="1806"/>
    <s v="American Presidents Naked"/>
    <s v="Join me in publishing an amazing and unprecedented book with full frontal photopraphs of 8 American Presidents Naked"/>
    <n v="20000"/>
    <x v="6"/>
    <n v="591"/>
    <x v="1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s v="Aug"/>
    <x v="1"/>
    <s v="Sep"/>
    <s v="2014"/>
    <d v="2014-09-30T15:19:09"/>
    <m/>
    <m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6"/>
    <n v="20032"/>
    <x v="2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s v="Apr"/>
    <x v="1"/>
    <s v="May"/>
    <s v="2014"/>
    <d v="2014-05-09T22:00:00"/>
    <m/>
    <m/>
    <m/>
    <m/>
    <m/>
  </r>
  <r>
    <n v="1867"/>
    <s v="Meme Wars - Dank Age"/>
    <s v="A mix of PokemonGo, Game of War- Fire Age, DragonSoul, &amp; Throwdown. Join a clan, collect meme, upgrade features, fight, &amp; compete."/>
    <n v="20000"/>
    <x v="6"/>
    <n v="10"/>
    <x v="1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s v="Oct"/>
    <x v="0"/>
    <s v="Nov"/>
    <s v="2016"/>
    <d v="2016-11-05T22:11:52"/>
    <m/>
    <m/>
    <m/>
    <m/>
    <m/>
  </r>
  <r>
    <n v="1872"/>
    <s v="ZombieTime!"/>
    <s v="A Top-View Action game where you play as Bob, the FIRST zombie to rise from the grave. Bring chaos to town, feast and don't die again."/>
    <n v="20000"/>
    <x v="6"/>
    <n v="212"/>
    <x v="1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s v="May"/>
    <x v="2"/>
    <s v="Jun"/>
    <s v="2015"/>
    <d v="2015-06-30T03:06:42"/>
    <m/>
    <m/>
    <m/>
    <m/>
    <m/>
  </r>
  <r>
    <n v="1916"/>
    <s v="The Paint Can Holder by U.S. Green Products"/>
    <s v="The Paint Can Holder Makes Painting Easier and Safer on Extension Ladders."/>
    <n v="20000"/>
    <x v="6"/>
    <n v="102"/>
    <x v="1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s v="Oct"/>
    <x v="0"/>
    <s v="Nov"/>
    <s v="2016"/>
    <d v="2016-11-07T18:12:55"/>
    <m/>
    <m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6"/>
    <n v="74026"/>
    <x v="2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s v="Apr"/>
    <x v="1"/>
    <s v="May"/>
    <s v="2014"/>
    <d v="2014-05-01T15:55:29"/>
    <m/>
    <m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x v="6"/>
    <n v="115816"/>
    <x v="2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s v="Jul"/>
    <x v="0"/>
    <s v="Aug"/>
    <s v="2016"/>
    <d v="2016-08-05T19:01:08"/>
    <m/>
    <m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x v="6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s v="Jun"/>
    <x v="4"/>
    <s v="Aug"/>
    <s v="2013"/>
    <d v="2013-08-19T08:01:09"/>
    <m/>
    <m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x v="6"/>
    <n v="56146"/>
    <x v="2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s v="Aug"/>
    <x v="0"/>
    <s v="Oct"/>
    <s v="2016"/>
    <d v="2016-10-02T06:41:24"/>
    <m/>
    <m/>
    <m/>
    <m/>
    <m/>
  </r>
  <r>
    <n v="2078"/>
    <s v="Hoterway - Hot shower from the first second"/>
    <s v="With hoterway you won't wait anymore for hot water in the beginning of your shower. Save Water, Energy, Time and Money."/>
    <n v="20000"/>
    <x v="6"/>
    <n v="26241"/>
    <x v="2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s v="Nov"/>
    <x v="0"/>
    <s v="Dec"/>
    <s v="2016"/>
    <d v="2016-12-18T18:30:57"/>
    <m/>
    <m/>
    <m/>
    <m/>
    <m/>
  </r>
  <r>
    <n v="2126"/>
    <s v="DodgeBall Blitz"/>
    <s v="Lead your team to victory in this fast-paced, action, sports game! Use Power-ups and avoid attacks as you fight for victory!"/>
    <n v="20000"/>
    <x v="6"/>
    <n v="10"/>
    <x v="1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s v="Nov"/>
    <x v="1"/>
    <s v="Dec"/>
    <s v="2014"/>
    <d v="2014-12-08T23:21:27"/>
    <m/>
    <m/>
    <m/>
    <m/>
    <m/>
  </r>
  <r>
    <n v="2186"/>
    <s v="Latitude 90Â° : The Origin"/>
    <s v="The real-time digital social deduction game where there's no moderator, no sleeping, and no dying."/>
    <n v="20000"/>
    <x v="6"/>
    <n v="21935"/>
    <x v="2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s v="Aug"/>
    <x v="0"/>
    <s v="Sep"/>
    <s v="2016"/>
    <d v="2016-09-07T02:00:00"/>
    <m/>
    <m/>
    <m/>
    <m/>
    <m/>
  </r>
  <r>
    <n v="2187"/>
    <s v="Tesla vs. Edison"/>
    <s v="The War of Currents! 2-5 electricity innovators build routes, grow tech trees, and play the stock market in 20 minutes per player."/>
    <n v="20000"/>
    <x v="6"/>
    <n v="202928.5"/>
    <x v="2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s v="Mar"/>
    <x v="2"/>
    <s v="Apr"/>
    <s v="2015"/>
    <d v="2015-04-03T03:59:00"/>
    <m/>
    <m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x v="6"/>
    <n v="76105"/>
    <x v="2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s v="Nov"/>
    <x v="1"/>
    <s v="Dec"/>
    <s v="2014"/>
    <d v="2014-12-21T01:00:00"/>
    <m/>
    <m/>
    <m/>
    <m/>
    <m/>
  </r>
  <r>
    <n v="2271"/>
    <s v="Man vs Meeple Season One Kickstarter"/>
    <s v="Man vs Meeple is the show where we talk about all things board game related. Help us make the very most of our channel for you."/>
    <n v="20000"/>
    <x v="6"/>
    <n v="56618"/>
    <x v="2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s v="Nov"/>
    <x v="0"/>
    <s v="Dec"/>
    <s v="2016"/>
    <d v="2016-12-10T00:00:04"/>
    <m/>
    <m/>
    <m/>
    <m/>
    <m/>
  </r>
  <r>
    <n v="2336"/>
    <s v="SOSU Barrel-Aged Sriracha"/>
    <s v="Aged in whiskey barrels for a unique fruity, spicy, and smoky flavor. Youâ€™ve never tasted sriracha quite like this before."/>
    <n v="20000"/>
    <x v="6"/>
    <n v="104146.51"/>
    <x v="2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s v="Jan"/>
    <x v="1"/>
    <s v="Mar"/>
    <s v="2014"/>
    <d v="2014-03-08T22:11:35"/>
    <m/>
    <m/>
    <m/>
    <m/>
    <m/>
  </r>
  <r>
    <n v="2391"/>
    <s v="oToBOTS.com - Freedom from high cost auto repairs (Canceled)"/>
    <s v="Using the power of internet to help people save hundreds in car repair."/>
    <n v="20000"/>
    <x v="6"/>
    <n v="25"/>
    <x v="0"/>
    <s v="US"/>
    <s v="USD"/>
    <n v="1427825044"/>
    <n v="1425236644"/>
    <b v="0"/>
    <n v="1"/>
    <b v="0"/>
    <s v="technology/web"/>
    <n v="1.25E-3"/>
    <n v="25"/>
    <s v="technology"/>
    <s v="web"/>
    <d v="2015-03-01T19:04:04"/>
    <s v="Mar"/>
    <x v="2"/>
    <s v="Mar"/>
    <s v="2015"/>
    <d v="2015-03-31T18:04:04"/>
    <m/>
    <m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x v="6"/>
    <n v="5"/>
    <x v="1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s v="Jan"/>
    <x v="2"/>
    <s v="Mar"/>
    <s v="2015"/>
    <d v="2015-03-14T15:00:00"/>
    <m/>
    <m/>
    <m/>
    <m/>
    <m/>
  </r>
  <r>
    <n v="2426"/>
    <s v="The Low-Calorie Food Truck"/>
    <s v="Aspiring to create a food truck with many delicious low calorie meals to encourage healthy eating while enjoying every bite."/>
    <n v="20000"/>
    <x v="6"/>
    <n v="0"/>
    <x v="1"/>
    <s v="US"/>
    <s v="USD"/>
    <n v="1439006692"/>
    <n v="1433822692"/>
    <b v="0"/>
    <n v="0"/>
    <b v="0"/>
    <s v="food/food trucks"/>
    <n v="0"/>
    <n v="0"/>
    <s v="food"/>
    <s v="food trucks"/>
    <d v="2015-06-09T04:04:52"/>
    <s v="Jun"/>
    <x v="2"/>
    <s v="Aug"/>
    <s v="2015"/>
    <d v="2015-08-08T04:04:52"/>
    <m/>
    <m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x v="6"/>
    <n v="26"/>
    <x v="1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s v="Jun"/>
    <x v="2"/>
    <s v="Aug"/>
    <s v="2015"/>
    <d v="2015-08-04T04:27:54"/>
    <m/>
    <m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x v="6"/>
    <n v="40502.99"/>
    <x v="2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s v="Jul"/>
    <x v="1"/>
    <s v="Aug"/>
    <s v="2014"/>
    <d v="2014-08-15T15:00:22"/>
    <m/>
    <m/>
    <m/>
    <m/>
    <m/>
  </r>
  <r>
    <n v="2493"/>
    <s v="Lets Make A Record Together!"/>
    <s v="Making the record I've always dreamed of, and I want you to be part of the journey. Join me and let's make a great album together!"/>
    <n v="20000"/>
    <x v="6"/>
    <n v="25740"/>
    <x v="2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s v="Mar"/>
    <x v="4"/>
    <s v="Apr"/>
    <s v="2013"/>
    <d v="2013-04-29T04:02:20"/>
    <m/>
    <m/>
    <m/>
    <m/>
    <m/>
  </r>
  <r>
    <n v="2508"/>
    <s v="Silver Linning Gourmet Fudge"/>
    <s v="I make Amazing homemade fudge available in 18 flavors. I want to open my own business to be able to let my area eat my incredible fudge"/>
    <n v="20000"/>
    <x v="6"/>
    <n v="0"/>
    <x v="1"/>
    <s v="US"/>
    <s v="USD"/>
    <n v="1408056634"/>
    <n v="1405464634"/>
    <b v="0"/>
    <n v="0"/>
    <b v="0"/>
    <s v="food/restaurants"/>
    <n v="0"/>
    <n v="0"/>
    <s v="food"/>
    <s v="restaurants"/>
    <d v="2014-07-15T22:50:34"/>
    <s v="Jul"/>
    <x v="1"/>
    <s v="Aug"/>
    <s v="2014"/>
    <d v="2014-08-14T22:50:34"/>
    <m/>
    <m/>
    <m/>
    <m/>
    <m/>
  </r>
  <r>
    <n v="2535"/>
    <s v="Mark Hayes Requiem Recording"/>
    <s v="Mark Hayes: Requiem Recording"/>
    <n v="20000"/>
    <x v="6"/>
    <n v="20755"/>
    <x v="2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s v="Oct"/>
    <x v="1"/>
    <s v="Dec"/>
    <s v="2014"/>
    <d v="2014-12-01T19:59:05"/>
    <m/>
    <m/>
    <m/>
    <m/>
    <m/>
  </r>
  <r>
    <n v="2563"/>
    <s v="Phoenix Pearl Boba Tea Truck (Canceled)"/>
    <s v="Michigan based bubble tea and specialty ice cream food truck"/>
    <n v="20000"/>
    <x v="6"/>
    <n v="0"/>
    <x v="0"/>
    <s v="US"/>
    <s v="USD"/>
    <n v="1438226451"/>
    <n v="1433042451"/>
    <b v="0"/>
    <n v="0"/>
    <b v="0"/>
    <s v="food/food trucks"/>
    <n v="0"/>
    <n v="0"/>
    <s v="food"/>
    <s v="food trucks"/>
    <d v="2015-05-31T03:20:51"/>
    <s v="May"/>
    <x v="2"/>
    <s v="Jul"/>
    <s v="2015"/>
    <d v="2015-07-30T03:20:51"/>
    <m/>
    <m/>
    <m/>
    <m/>
    <m/>
  </r>
  <r>
    <n v="2604"/>
    <s v="Hermes Spacecraft"/>
    <s v="We're building a full size rocket motor for our Hermes Spacecraft.  Help us Kickstart the next generation of space travel!"/>
    <n v="20000"/>
    <x v="6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s v="Mar"/>
    <x v="5"/>
    <s v="Apr"/>
    <s v="2012"/>
    <d v="2012-04-29T01:13:43"/>
    <m/>
    <m/>
    <m/>
    <m/>
    <m/>
  </r>
  <r>
    <n v="2631"/>
    <s v="Starship Congress 2015: Interstellar Hackathon"/>
    <s v="Starship Congress 2015 is a deep-space &amp; interstellar science summit staged by Icarus Interstellar."/>
    <n v="20000"/>
    <x v="6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s v="Aug"/>
    <x v="2"/>
    <s v="Aug"/>
    <s v="2015"/>
    <d v="2015-08-30T04:03:47"/>
    <m/>
    <m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6"/>
    <n v="2100"/>
    <x v="0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s v="Oct"/>
    <x v="1"/>
    <s v="Nov"/>
    <s v="2014"/>
    <d v="2014-11-08T21:13:23"/>
    <m/>
    <m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x v="6"/>
    <n v="19"/>
    <x v="0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s v="Sep"/>
    <x v="2"/>
    <s v="Nov"/>
    <s v="2015"/>
    <d v="2015-11-24T18:06:58"/>
    <m/>
    <m/>
    <m/>
    <m/>
    <m/>
  </r>
  <r>
    <n v="2662"/>
    <s v="The Mini Maker, a kid focused makerspace"/>
    <s v="The Mini Maker is Lansing Michigan's new kid friendly makerspace. We're dedicated to help kids imagine, develop and build."/>
    <n v="20000"/>
    <x v="6"/>
    <n v="21360"/>
    <x v="2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s v="Jul"/>
    <x v="2"/>
    <s v="Aug"/>
    <s v="2015"/>
    <d v="2015-08-21T17:55:13"/>
    <m/>
    <m/>
    <m/>
    <m/>
    <m/>
  </r>
  <r>
    <n v="2663"/>
    <s v="A New Life for an Old School"/>
    <s v="The Ville. A local cooperative helping communities learn, share and grow in the spirit of health, wellness and sustainability."/>
    <n v="20000"/>
    <x v="6"/>
    <n v="20919.25"/>
    <x v="2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s v="Aug"/>
    <x v="2"/>
    <s v="Sep"/>
    <s v="2015"/>
    <d v="2015-09-04T15:00:00"/>
    <m/>
    <m/>
    <m/>
    <m/>
    <m/>
  </r>
  <r>
    <n v="2708"/>
    <s v="Angel Comedy Club"/>
    <s v="Angel Comedy Club: A permanent home for Londonâ€™s loveliest comedy night - a community comedy club"/>
    <n v="20000"/>
    <x v="6"/>
    <n v="46643.07"/>
    <x v="2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s v="May"/>
    <x v="0"/>
    <s v="Jul"/>
    <s v="2016"/>
    <d v="2016-07-21T16:45:26"/>
    <m/>
    <m/>
    <m/>
    <m/>
    <m/>
  </r>
  <r>
    <n v="2770"/>
    <s v="The Story Of Circle And Square"/>
    <s v="A story about two friends who part ways because they are different, then reunite after learning they both are made of atoms."/>
    <n v="20000"/>
    <x v="6"/>
    <n v="2082.25"/>
    <x v="1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s v="Feb"/>
    <x v="1"/>
    <s v="Mar"/>
    <s v="2014"/>
    <d v="2014-03-18T15:55:30"/>
    <m/>
    <m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6"/>
    <n v="177"/>
    <x v="1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s v="Jun"/>
    <x v="0"/>
    <s v="Jul"/>
    <s v="2016"/>
    <d v="2016-07-19T14:14:41"/>
    <m/>
    <m/>
    <m/>
    <m/>
    <m/>
  </r>
  <r>
    <n v="2875"/>
    <s v="Right Tracey!"/>
    <s v="Play about Tracey a gay man trapped in his room by his Bible thumping mother. He finds love but the room can not keep the love alive."/>
    <n v="20000"/>
    <x v="6"/>
    <n v="7"/>
    <x v="1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s v="Apr"/>
    <x v="0"/>
    <s v="May"/>
    <s v="2016"/>
    <d v="2016-05-05T03:04:53"/>
    <m/>
    <m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6"/>
    <n v="1605"/>
    <x v="0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s v="Sep"/>
    <x v="0"/>
    <s v="Oct"/>
    <s v="2016"/>
    <d v="2016-10-17T04:00:00"/>
    <m/>
    <m/>
    <m/>
    <m/>
    <m/>
  </r>
  <r>
    <n v="2989"/>
    <s v="Let's Light Up The Gem!"/>
    <s v="Bring the movies back to Bethel, Maine."/>
    <n v="20000"/>
    <x v="6"/>
    <n v="35307"/>
    <x v="2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s v="Nov"/>
    <x v="2"/>
    <s v="Dec"/>
    <s v="2015"/>
    <d v="2015-12-21T04:59:00"/>
    <m/>
    <m/>
    <m/>
    <m/>
    <m/>
  </r>
  <r>
    <n v="3039"/>
    <s v="Shelter the Schmee"/>
    <s v="After 22 yrs downstairs we are &quot;getting out of  our parents basement&quot; and building a new 50 seat theater in a new location."/>
    <n v="20000"/>
    <x v="6"/>
    <n v="21742.78"/>
    <x v="2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s v="Dec"/>
    <x v="4"/>
    <s v="Dec"/>
    <s v="2013"/>
    <d v="2013-12-29T07:59:00"/>
    <m/>
    <m/>
    <m/>
    <m/>
    <m/>
  </r>
  <r>
    <n v="3055"/>
    <s v="Bungers surfing Museum"/>
    <s v="I have been in the Surfing business since 1962 have a collection of surfing memorabilia I would like to open a surfing museum"/>
    <n v="20000"/>
    <x v="6"/>
    <n v="1"/>
    <x v="1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s v="Nov"/>
    <x v="1"/>
    <s v="Jan"/>
    <s v="2015"/>
    <d v="2015-01-09T22:59:50"/>
    <m/>
    <m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x v="6"/>
    <n v="56"/>
    <x v="1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s v="Aug"/>
    <x v="1"/>
    <s v="Sep"/>
    <s v="2014"/>
    <d v="2014-09-01T05:00:00"/>
    <m/>
    <m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6"/>
    <n v="50"/>
    <x v="1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s v="Jun"/>
    <x v="2"/>
    <s v="Aug"/>
    <s v="2015"/>
    <d v="2015-08-17T16:05:59"/>
    <m/>
    <m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6"/>
    <n v="125"/>
    <x v="1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s v="Oct"/>
    <x v="0"/>
    <s v="Dec"/>
    <s v="2016"/>
    <d v="2016-12-21T04:36:30"/>
    <m/>
    <m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x v="6"/>
    <n v="795"/>
    <x v="1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s v="Apr"/>
    <x v="2"/>
    <s v="May"/>
    <s v="2015"/>
    <d v="2015-05-20T19:48:46"/>
    <m/>
    <m/>
    <m/>
    <m/>
    <m/>
  </r>
  <r>
    <n v="3111"/>
    <s v="All Puppet Players Need a Home"/>
    <s v="Help All Puppet Players perform it's 2015 season in a beautiful 200 seat theater for an entire year."/>
    <n v="20000"/>
    <x v="6"/>
    <n v="5328"/>
    <x v="1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s v="Sep"/>
    <x v="1"/>
    <s v="Oct"/>
    <s v="2014"/>
    <d v="2014-10-04T14:17:00"/>
    <m/>
    <m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x v="6"/>
    <n v="23505"/>
    <x v="2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s v="Sep"/>
    <x v="1"/>
    <s v="Nov"/>
    <s v="2014"/>
    <d v="2014-11-07T00:15:55"/>
    <m/>
    <m/>
    <m/>
    <m/>
    <m/>
  </r>
  <r>
    <n v="3219"/>
    <s v="Eyes Closed - The First In-Dream Theater Experience"/>
    <s v="Eyes Closed is a collaborative play and docudrama about New Yorkers and their dreams."/>
    <n v="20000"/>
    <x v="6"/>
    <n v="20022"/>
    <x v="2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s v="Feb"/>
    <x v="2"/>
    <s v="Mar"/>
    <s v="2015"/>
    <d v="2015-03-22T22:35:47"/>
    <m/>
    <m/>
    <m/>
    <m/>
    <m/>
  </r>
  <r>
    <n v="3229"/>
    <s v="The Seagull Project Presents: The Three Sisters"/>
    <s v="After electrifying audiences in Seattle and Tashkent, The Seagull Project embarks on a brand new journey."/>
    <n v="20000"/>
    <x v="6"/>
    <n v="21573"/>
    <x v="2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s v="Oct"/>
    <x v="1"/>
    <s v="Nov"/>
    <s v="2014"/>
    <d v="2014-11-20T07:59:58"/>
    <m/>
    <m/>
    <m/>
    <m/>
    <m/>
  </r>
  <r>
    <n v="3236"/>
    <s v="Sub-Basement World Premiere"/>
    <s v="A dark comedy exploring the importance of art, homelessness, and finding your own path.  World Premiere 3/27/17 at IRT Theater in NYC."/>
    <n v="20000"/>
    <x v="6"/>
    <n v="20120"/>
    <x v="2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s v="Nov"/>
    <x v="0"/>
    <s v="Dec"/>
    <s v="2016"/>
    <d v="2016-12-28T22:00:33"/>
    <m/>
    <m/>
    <m/>
    <m/>
    <m/>
  </r>
  <r>
    <n v="3253"/>
    <s v="EMPATHITRAX, a new play by Ana Nogueira"/>
    <s v="Can you ever truly feel what someone else is feeling?_x000a_Do you want to?"/>
    <n v="20000"/>
    <x v="6"/>
    <n v="20365"/>
    <x v="2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s v="Aug"/>
    <x v="0"/>
    <s v="Sep"/>
    <s v="2016"/>
    <d v="2016-09-08T03:45:00"/>
    <m/>
    <m/>
    <m/>
    <m/>
    <m/>
  </r>
  <r>
    <n v="3728"/>
    <s v="Bare Bones Shakespeare 2015-16 Season"/>
    <s v="Bare Bones Shakespeare's first season will start with a DFW school touring show: Romeo and Juliet."/>
    <n v="20000"/>
    <x v="6"/>
    <n v="1862"/>
    <x v="1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s v="Jul"/>
    <x v="2"/>
    <s v="Aug"/>
    <s v="2015"/>
    <d v="2015-08-19T04:06:16"/>
    <m/>
    <m/>
    <m/>
    <m/>
    <m/>
  </r>
  <r>
    <n v="3741"/>
    <s v="Open House Theater"/>
    <s v="A small community with a love for theater would like to continue. Help the children of this community continue."/>
    <n v="20000"/>
    <x v="6"/>
    <n v="0"/>
    <x v="1"/>
    <s v="US"/>
    <s v="USD"/>
    <n v="1450389950"/>
    <n v="1447797950"/>
    <b v="0"/>
    <n v="0"/>
    <b v="0"/>
    <s v="theater/plays"/>
    <n v="0"/>
    <n v="0"/>
    <s v="theater"/>
    <s v="plays"/>
    <d v="2015-11-17T22:05:50"/>
    <s v="Nov"/>
    <x v="2"/>
    <s v="Dec"/>
    <s v="2015"/>
    <d v="2015-12-17T22:05:50"/>
    <m/>
    <m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x v="6"/>
    <n v="453"/>
    <x v="1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s v="Aug"/>
    <x v="0"/>
    <s v="Sep"/>
    <s v="2016"/>
    <d v="2016-09-18T19:51:05"/>
    <m/>
    <m/>
    <m/>
    <m/>
    <m/>
  </r>
  <r>
    <n v="3936"/>
    <s v="End Breast Cancer"/>
    <s v="This stage play is a true story about one woman's fight against breast cancer while still having to deal with the adversities of life."/>
    <n v="20000"/>
    <x v="6"/>
    <n v="0"/>
    <x v="1"/>
    <s v="US"/>
    <s v="USD"/>
    <n v="1480576720"/>
    <n v="1477981120"/>
    <b v="0"/>
    <n v="0"/>
    <b v="0"/>
    <s v="theater/plays"/>
    <n v="0"/>
    <n v="0"/>
    <s v="theater"/>
    <s v="plays"/>
    <d v="2016-11-01T06:18:40"/>
    <s v="Nov"/>
    <x v="0"/>
    <s v="Dec"/>
    <s v="2016"/>
    <d v="2016-12-01T07:18:40"/>
    <m/>
    <m/>
    <m/>
    <m/>
    <m/>
  </r>
  <r>
    <n v="4029"/>
    <s v="Next 2 the Stage"/>
    <s v="A theater complex that educates as we entertain.  We will provide shows that inspire and theater classes that motivate."/>
    <n v="20000"/>
    <x v="6"/>
    <n v="0"/>
    <x v="1"/>
    <s v="US"/>
    <s v="USD"/>
    <n v="1450053370"/>
    <n v="1447461370"/>
    <b v="0"/>
    <n v="0"/>
    <b v="0"/>
    <s v="theater/plays"/>
    <n v="0"/>
    <n v="0"/>
    <s v="theater"/>
    <s v="plays"/>
    <d v="2015-11-14T00:36:10"/>
    <s v="Nov"/>
    <x v="2"/>
    <s v="Dec"/>
    <s v="2015"/>
    <d v="2015-12-14T00:36:10"/>
    <m/>
    <m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x v="6"/>
    <n v="16"/>
    <x v="1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s v="Jun"/>
    <x v="2"/>
    <s v="Jul"/>
    <s v="2015"/>
    <d v="2015-07-14T23:00:15"/>
    <m/>
    <m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x v="6"/>
    <n v="490"/>
    <x v="1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s v="Jun"/>
    <x v="0"/>
    <s v="Jul"/>
    <s v="2016"/>
    <d v="2016-07-02T17:44:28"/>
    <m/>
    <m/>
    <m/>
    <m/>
    <m/>
  </r>
  <r>
    <n v="4071"/>
    <s v="ATEMPORAL"/>
    <s v="ExÃ¡men final de alumnos del Centro de CapacitaciÃ³n de la ANDA. Son extractos de obras: El JardÃ­n de los CerezoS, Madre Coraje y Casa"/>
    <n v="20000"/>
    <x v="6"/>
    <n v="0"/>
    <x v="1"/>
    <s v="MX"/>
    <s v="MXN"/>
    <n v="1482779931"/>
    <n v="1480187931"/>
    <b v="0"/>
    <n v="0"/>
    <b v="0"/>
    <s v="theater/plays"/>
    <n v="0"/>
    <n v="0"/>
    <s v="theater"/>
    <s v="plays"/>
    <d v="2016-11-26T19:18:51"/>
    <s v="Nov"/>
    <x v="0"/>
    <s v="Dec"/>
    <s v="2016"/>
    <d v="2016-12-26T19:18:51"/>
    <m/>
    <m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x v="7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s v="Dec"/>
    <x v="5"/>
    <s v="Feb"/>
    <s v="2013"/>
    <d v="2013-02-01T17:00:00"/>
    <m/>
    <m/>
    <m/>
    <m/>
    <m/>
  </r>
  <r>
    <n v="1223"/>
    <s v="YOSEMITE PEOPLE"/>
    <s v="A photography book focusing on the people rather than the nature at Yosemite National Park."/>
    <n v="19800"/>
    <x v="7"/>
    <n v="22197"/>
    <x v="2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s v="Oct"/>
    <x v="0"/>
    <s v="Nov"/>
    <s v="2016"/>
    <d v="2016-11-10T05:15:09"/>
    <m/>
    <m/>
    <m/>
    <m/>
    <m/>
  </r>
  <r>
    <n v="2223"/>
    <s v="M4 Collapsible Cardboard Scenery"/>
    <s v="Cardboard scenery for Sci-Fi 28-32mm miniature games. Easy to assemble, disassemble and transport. Supplied unpainted. By MCSTUDIO."/>
    <n v="19500"/>
    <x v="7"/>
    <n v="20631"/>
    <x v="2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s v="May"/>
    <x v="2"/>
    <s v="Jun"/>
    <s v="2015"/>
    <d v="2015-06-27T15:22:48"/>
    <m/>
    <m/>
    <m/>
    <m/>
    <m/>
  </r>
  <r>
    <n v="2677"/>
    <s v="Tinkr Tech - mobile makerspace"/>
    <s v="A mobile tech lab with cutting edge maker tools that travels to schools to offer free creative workshops for school age kids."/>
    <n v="19500"/>
    <x v="7"/>
    <n v="3415"/>
    <x v="1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s v="Jun"/>
    <x v="1"/>
    <s v="Jul"/>
    <s v="2014"/>
    <d v="2014-07-03T00:42:23"/>
    <m/>
    <m/>
    <m/>
    <m/>
    <m/>
  </r>
  <r>
    <n v="1529"/>
    <s v="&quot;(more than) dust.&quot; - a feminist photo book"/>
    <s v="An empowering photo book that transforms hurtful experiences into strength and solidarity."/>
    <n v="19000"/>
    <x v="7"/>
    <n v="19129"/>
    <x v="2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s v="Feb"/>
    <x v="2"/>
    <s v="Mar"/>
    <s v="2015"/>
    <d v="2015-03-19T14:05:20"/>
    <m/>
    <m/>
    <m/>
    <m/>
    <m/>
  </r>
  <r>
    <n v="1796"/>
    <s v="Kenema"/>
    <s v="Kenema is a stunning portrait photography book by British Photographer, Peter Dibdin, capturing community life in Kenema, Sierra Leone."/>
    <n v="19000"/>
    <x v="7"/>
    <n v="4190"/>
    <x v="1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s v="May"/>
    <x v="0"/>
    <s v="Jul"/>
    <s v="2016"/>
    <d v="2016-07-24T10:32:46"/>
    <m/>
    <m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7"/>
    <n v="24108"/>
    <x v="2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s v="Aug"/>
    <x v="1"/>
    <s v="Sep"/>
    <s v="2014"/>
    <d v="2014-09-16T10:18:54"/>
    <m/>
    <m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x v="7"/>
    <n v="35076"/>
    <x v="2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s v="Feb"/>
    <x v="0"/>
    <s v="Mar"/>
    <s v="2016"/>
    <d v="2016-03-23T06:59:00"/>
    <m/>
    <m/>
    <m/>
    <m/>
    <m/>
  </r>
  <r>
    <n v="2704"/>
    <s v="Little Red Brick House"/>
    <s v="We plan to rescue, relocate, and repurpose, a historic Little Red Brick House, to be incorporated into a riverfront amphitheater."/>
    <n v="19000"/>
    <x v="7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s v="Feb"/>
    <x v="3"/>
    <s v="Apr"/>
    <s v="2017"/>
    <d v="2017-04-05T19:41:54"/>
    <m/>
    <m/>
    <m/>
    <m/>
    <m/>
  </r>
  <r>
    <n v="1451"/>
    <s v="Modern Literal Torah Translation (Canceled)"/>
    <s v="Modern Literal Translation of the Torah in English and Russian with sub-linear and interlinear layout."/>
    <n v="18950"/>
    <x v="7"/>
    <n v="2"/>
    <x v="0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s v="Oct"/>
    <x v="1"/>
    <s v="Nov"/>
    <s v="2014"/>
    <d v="2014-11-19T00:00:59"/>
    <m/>
    <m/>
    <m/>
    <m/>
    <m/>
  </r>
  <r>
    <n v="2351"/>
    <s v="NZ Auction site.  No listing or success fees. Only $2 p/m"/>
    <s v="Donate $30 or more and receive a free selfie stick."/>
    <n v="18900"/>
    <x v="7"/>
    <n v="108"/>
    <x v="0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s v="Mar"/>
    <x v="2"/>
    <s v="Apr"/>
    <s v="2015"/>
    <d v="2015-04-30T02:25:39"/>
    <m/>
    <m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7"/>
    <n v="20426"/>
    <x v="2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s v="Mar"/>
    <x v="0"/>
    <s v="Apr"/>
    <s v="2016"/>
    <d v="2016-04-16T00:00:00"/>
    <m/>
    <m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x v="7"/>
    <n v="20190"/>
    <x v="2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s v="Aug"/>
    <x v="1"/>
    <s v="Sep"/>
    <s v="2014"/>
    <d v="2014-09-26T15:03:09"/>
    <m/>
    <m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x v="7"/>
    <n v="18667"/>
    <x v="2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s v="Aug"/>
    <x v="6"/>
    <s v="Sep"/>
    <s v="2011"/>
    <d v="2011-09-08T03:00:00"/>
    <m/>
    <m/>
    <m/>
    <m/>
    <m/>
  </r>
  <r>
    <n v="414"/>
    <s v="thisisstuttering: A Documentary"/>
    <s v="thisisstuttering is a found-footage doc that has already changed lives. It is completely done; we need your help to get it out there."/>
    <n v="18500"/>
    <x v="7"/>
    <n v="19028"/>
    <x v="2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s v="Sep"/>
    <x v="4"/>
    <s v="Oct"/>
    <s v="2013"/>
    <d v="2013-10-12T01:31:05"/>
    <m/>
    <m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x v="7"/>
    <n v="20491"/>
    <x v="2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s v="May"/>
    <x v="1"/>
    <s v="Jun"/>
    <s v="2014"/>
    <d v="2014-06-27T14:44:41"/>
    <m/>
    <m/>
    <m/>
    <m/>
    <m/>
  </r>
  <r>
    <n v="1523"/>
    <s v="Contact by Jake Shivery"/>
    <s v="Monograph featuring PDX photographer Jake Shivery's 8x10 contact portraits; 1/2 plates and 1/2 extensive essay.  Approx. 9x12, 108 pgs."/>
    <n v="18500"/>
    <x v="7"/>
    <n v="23096"/>
    <x v="2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s v="Nov"/>
    <x v="1"/>
    <s v="Dec"/>
    <s v="2014"/>
    <d v="2014-12-23T00:00:00"/>
    <m/>
    <m/>
    <m/>
    <m/>
    <m/>
  </r>
  <r>
    <n v="2247"/>
    <s v="Foragers"/>
    <s v="Take on the role of an ancient forager in this fun strategy game from the designer of Biblios."/>
    <n v="18500"/>
    <x v="7"/>
    <n v="19324"/>
    <x v="2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s v="Jul"/>
    <x v="2"/>
    <s v="Jul"/>
    <s v="2015"/>
    <d v="2015-07-29T15:59:25"/>
    <m/>
    <m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x v="7"/>
    <n v="79335.360000000001"/>
    <x v="2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s v="Feb"/>
    <x v="4"/>
    <s v="Mar"/>
    <s v="2013"/>
    <d v="2013-03-21T18:03:35"/>
    <m/>
    <m/>
    <m/>
    <m/>
    <m/>
  </r>
  <r>
    <n v="283"/>
    <s v="SOLE SURVIVOR"/>
    <s v="What is the impact of survivorship on the human condition?"/>
    <n v="18000"/>
    <x v="7"/>
    <n v="20569.05"/>
    <x v="2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s v="May"/>
    <x v="6"/>
    <s v="Jun"/>
    <s v="2011"/>
    <d v="2011-06-01T04:59:00"/>
    <m/>
    <m/>
    <m/>
    <m/>
    <m/>
  </r>
  <r>
    <n v="309"/>
    <s v="SOLE SURVIVOR FILM - Finishing Funds"/>
    <s v="A first glimpse into the lives of sole survivors of commercial plane crashes as they struggle to understand their perplexing fate."/>
    <n v="18000"/>
    <x v="7"/>
    <n v="21410"/>
    <x v="2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s v="Aug"/>
    <x v="5"/>
    <s v="Sep"/>
    <s v="2012"/>
    <d v="2012-09-03T18:02:14"/>
    <m/>
    <m/>
    <m/>
    <m/>
    <m/>
  </r>
  <r>
    <n v="564"/>
    <s v="TOC TOC TROC"/>
    <s v="Plateforme de troc gratuit et d'Ã©changes en tous genres par nature. Mieux s'entraider, Ã©changer, de donner, louer ou vendre Ã  distance."/>
    <n v="18000"/>
    <x v="7"/>
    <n v="1"/>
    <x v="1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s v="Feb"/>
    <x v="0"/>
    <s v="Mar"/>
    <s v="2016"/>
    <d v="2016-03-12T22:37:55"/>
    <m/>
    <m/>
    <m/>
    <m/>
    <m/>
  </r>
  <r>
    <n v="1086"/>
    <s v="Cyber Universe Online"/>
    <s v="Humanity's future in the Galaxy"/>
    <n v="18000"/>
    <x v="7"/>
    <n v="15"/>
    <x v="1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s v="Jul"/>
    <x v="1"/>
    <s v="Aug"/>
    <s v="2014"/>
    <d v="2014-08-24T20:48:11"/>
    <m/>
    <m/>
    <m/>
    <m/>
    <m/>
  </r>
  <r>
    <n v="1094"/>
    <s v="Sprocket Junkie"/>
    <s v="An action racing game for iOS. Set in a steampunk world, players battle their way to the finish line on customizable rocket engines!"/>
    <n v="18000"/>
    <x v="7"/>
    <n v="3294.01"/>
    <x v="1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s v="Sep"/>
    <x v="6"/>
    <s v="Oct"/>
    <s v="2011"/>
    <d v="2011-10-09T17:07:13"/>
    <m/>
    <m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x v="7"/>
    <n v="0"/>
    <x v="1"/>
    <s v="US"/>
    <s v="USD"/>
    <n v="1432047989"/>
    <n v="1430233589"/>
    <b v="0"/>
    <n v="0"/>
    <b v="0"/>
    <s v="food/food trucks"/>
    <n v="0"/>
    <n v="0"/>
    <s v="food"/>
    <s v="food trucks"/>
    <d v="2015-04-28T15:06:29"/>
    <s v="Apr"/>
    <x v="2"/>
    <s v="May"/>
    <s v="2015"/>
    <d v="2015-05-19T15:06:29"/>
    <m/>
    <m/>
    <m/>
    <m/>
    <m/>
  </r>
  <r>
    <n v="1168"/>
    <s v="SiMpLy FreSH fOoD TrUck"/>
    <s v="Simply fresh farm to table on wheels working close with local farms to ensure the highest of quality of product ."/>
    <n v="18000"/>
    <x v="7"/>
    <n v="1020"/>
    <x v="1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s v="Aug"/>
    <x v="0"/>
    <s v="Sep"/>
    <s v="2016"/>
    <d v="2016-09-22T01:17:45"/>
    <m/>
    <m/>
    <m/>
    <m/>
    <m/>
  </r>
  <r>
    <n v="1520"/>
    <s v="TULIPS"/>
    <s v="A self-published photography book by Andrew Miksys from his new series about Belarus"/>
    <n v="18000"/>
    <x v="7"/>
    <n v="18625"/>
    <x v="2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s v="Nov"/>
    <x v="1"/>
    <s v="Dec"/>
    <s v="2014"/>
    <d v="2014-12-19T04:00:00"/>
    <m/>
    <m/>
    <m/>
    <m/>
    <m/>
  </r>
  <r>
    <n v="1541"/>
    <s v="The Panama Canal Bridge of the Americas"/>
    <s v="My Goal is to travel across Panama with my team and capture the beauty and wildlife throughout the canal."/>
    <n v="18000"/>
    <x v="7"/>
    <n v="6"/>
    <x v="1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s v="Dec"/>
    <x v="1"/>
    <s v="Dec"/>
    <s v="2014"/>
    <d v="2014-12-31T17:05:38"/>
    <m/>
    <m/>
    <m/>
    <m/>
    <m/>
  </r>
  <r>
    <n v="1817"/>
    <s v="Through the Lens of Jerry Gustafson"/>
    <s v="Hundreds of breathtaking rodeo photographs collected in a beautiful coffee table book."/>
    <n v="18000"/>
    <x v="7"/>
    <n v="9419"/>
    <x v="1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s v="Dec"/>
    <x v="0"/>
    <s v="Jan"/>
    <s v="2017"/>
    <d v="2017-01-30T06:59:00"/>
    <m/>
    <m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x v="7"/>
    <n v="1455"/>
    <x v="1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s v="Jan"/>
    <x v="3"/>
    <s v="Mar"/>
    <s v="2017"/>
    <d v="2017-03-08T07:30:00"/>
    <m/>
    <m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x v="7"/>
    <n v="21684.2"/>
    <x v="2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s v="Jan"/>
    <x v="6"/>
    <s v="Mar"/>
    <s v="2011"/>
    <d v="2011-03-01T20:00:00"/>
    <m/>
    <m/>
    <m/>
    <m/>
    <m/>
  </r>
  <r>
    <n v="2168"/>
    <s v="PIZAZZ: Pigeons Playing Ping Pong's New Album"/>
    <s v="We're hitting the studio to record our next album, &quot;Pizazz&quot;!! Help us put the FUN in FUNK!!"/>
    <n v="18000"/>
    <x v="7"/>
    <n v="21884.69"/>
    <x v="2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s v="Jan"/>
    <x v="3"/>
    <s v="Feb"/>
    <s v="2017"/>
    <d v="2017-02-10T05:00:00"/>
    <m/>
    <m/>
    <m/>
    <m/>
    <m/>
  </r>
  <r>
    <n v="2226"/>
    <s v="Street Kings Boardgame"/>
    <s v="Missed the Kickstarter? Contact your local gaming store before going online. Or click on the order button. Thanks for the support!"/>
    <n v="18000"/>
    <x v="7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s v="Jan"/>
    <x v="0"/>
    <s v="Feb"/>
    <s v="2016"/>
    <d v="2016-02-12T04:59:00"/>
    <m/>
    <m/>
    <m/>
    <m/>
    <m/>
  </r>
  <r>
    <n v="2237"/>
    <s v="Monster Mansion"/>
    <s v="A real-time cooperative adventure for 2-8 players. Defeat legendary monsters to earn gold and escape before the time RUNS OUT!"/>
    <n v="18000"/>
    <x v="7"/>
    <n v="63527"/>
    <x v="2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s v="Oct"/>
    <x v="1"/>
    <s v="Nov"/>
    <s v="2014"/>
    <d v="2014-11-12T07:59:00"/>
    <m/>
    <m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x v="7"/>
    <n v="18221"/>
    <x v="2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s v="Jul"/>
    <x v="1"/>
    <s v="Aug"/>
    <s v="2014"/>
    <d v="2014-08-08T18:00:00"/>
    <m/>
    <m/>
    <m/>
    <m/>
    <m/>
  </r>
  <r>
    <n v="2517"/>
    <s v="The Canteen"/>
    <s v="KICK START US! Chef-driven dining experience offering a multi-course tasteful and playful menu that hems in familiar seasonal comfort."/>
    <n v="18000"/>
    <x v="7"/>
    <n v="1767"/>
    <x v="1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s v="Feb"/>
    <x v="2"/>
    <s v="Mar"/>
    <s v="2015"/>
    <d v="2015-03-19T18:15:30"/>
    <m/>
    <m/>
    <m/>
    <m/>
    <m/>
  </r>
  <r>
    <n v="2538"/>
    <s v="Me, Myself and Albinoni"/>
    <s v="I will record 2 of Tomaso Albinoni's concertos for 2 oboes playing both parts myself."/>
    <n v="18000"/>
    <x v="7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s v="Jan"/>
    <x v="4"/>
    <s v="Feb"/>
    <s v="2013"/>
    <d v="2013-02-24T04:59:00"/>
    <m/>
    <m/>
    <m/>
    <m/>
    <m/>
  </r>
  <r>
    <n v="2718"/>
    <s v="Bard Beyond the Big Top"/>
    <s v="The Bard has burst beyond the big top and we're reaching out to our Beloved Benefactors to help build our festival's future."/>
    <n v="18000"/>
    <x v="7"/>
    <n v="18645"/>
    <x v="2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s v="Apr"/>
    <x v="0"/>
    <s v="May"/>
    <s v="2016"/>
    <d v="2016-05-03T23:00:00"/>
    <m/>
    <m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x v="7"/>
    <n v="3"/>
    <x v="1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s v="Mar"/>
    <x v="0"/>
    <s v="May"/>
    <s v="2016"/>
    <d v="2016-05-20T08:59:00"/>
    <m/>
    <m/>
    <m/>
    <m/>
    <m/>
  </r>
  <r>
    <n v="3878"/>
    <s v="Boys In The Arts Scholarship Program (Canceled)"/>
    <s v="Encouraging young males to engage in vocational development in the art of musical theater and related dance classes."/>
    <n v="18000"/>
    <x v="7"/>
    <n v="10"/>
    <x v="0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s v="May"/>
    <x v="2"/>
    <s v="Jun"/>
    <s v="2015"/>
    <d v="2015-06-30T03:59:00"/>
    <m/>
    <m/>
    <m/>
    <m/>
    <m/>
  </r>
  <r>
    <n v="4022"/>
    <s v="The Merchant of Venice as Shakespeare Heard It"/>
    <s v="Help us produce a video of the first Original Pronunciation Merchant of Venice."/>
    <n v="18000"/>
    <x v="7"/>
    <n v="12521"/>
    <x v="1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s v="Dec"/>
    <x v="1"/>
    <s v="Feb"/>
    <s v="2015"/>
    <d v="2015-02-01T02:54:00"/>
    <m/>
    <m/>
    <m/>
    <m/>
    <m/>
  </r>
  <r>
    <n v="3953"/>
    <s v="A Time Pirate's Love"/>
    <s v="Actors and actresses are needed to help me create a stage play. A stage play needs to be adapted from the book I wrote."/>
    <n v="17600"/>
    <x v="7"/>
    <n v="0"/>
    <x v="1"/>
    <s v="US"/>
    <s v="USD"/>
    <n v="1469834940"/>
    <n v="1467162586"/>
    <b v="0"/>
    <n v="0"/>
    <b v="0"/>
    <s v="theater/plays"/>
    <n v="0"/>
    <n v="0"/>
    <s v="theater"/>
    <s v="plays"/>
    <d v="2016-06-29T01:09:46"/>
    <s v="Jun"/>
    <x v="0"/>
    <s v="Jul"/>
    <s v="2016"/>
    <d v="2016-07-29T23:29:00"/>
    <m/>
    <m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x v="7"/>
    <n v="0"/>
    <x v="1"/>
    <s v="US"/>
    <s v="USD"/>
    <n v="1361750369"/>
    <n v="1358294369"/>
    <b v="0"/>
    <n v="0"/>
    <b v="0"/>
    <s v="publishing/fiction"/>
    <n v="0"/>
    <n v="0"/>
    <s v="publishing"/>
    <s v="fiction"/>
    <d v="2013-01-15T23:59:29"/>
    <s v="Jan"/>
    <x v="4"/>
    <s v="Feb"/>
    <s v="2013"/>
    <d v="2013-02-24T23:59:29"/>
    <m/>
    <m/>
    <m/>
    <m/>
    <m/>
  </r>
  <r>
    <n v="982"/>
    <s v="Smart 2-in-1 I-PHONE HANDLE/WALLETtm"/>
    <s v="revolutonary ultra-slim 2-in-1 Smart  2-in-1 I-PHONE handle/WALLETtm with 360 rotatiion"/>
    <n v="17500"/>
    <x v="7"/>
    <n v="3"/>
    <x v="1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s v="Sep"/>
    <x v="0"/>
    <s v="Oct"/>
    <s v="2016"/>
    <d v="2016-10-02T18:04:46"/>
    <m/>
    <m/>
    <m/>
    <m/>
    <m/>
  </r>
  <r>
    <n v="1509"/>
    <s v="Claudius Schulze: STATE OF NATURE"/>
    <s v="A photobook about climate change, natural catastrophes, and to what extent disaster management became part of our landscape."/>
    <n v="17500"/>
    <x v="7"/>
    <n v="21637.22"/>
    <x v="2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s v="Jan"/>
    <x v="3"/>
    <s v="Feb"/>
    <s v="2017"/>
    <d v="2017-02-14T22:59:00"/>
    <m/>
    <m/>
    <m/>
    <m/>
    <m/>
  </r>
  <r>
    <n v="1803"/>
    <s v="On the Verge, the book."/>
    <s v="Photographs capture fleeting experiences, where childhood is our past and adulthood is our future. In between. On the verge."/>
    <n v="17500"/>
    <x v="7"/>
    <n v="5390"/>
    <x v="1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s v="Jan"/>
    <x v="2"/>
    <s v="Feb"/>
    <s v="2015"/>
    <d v="2015-02-14T01:43:02"/>
    <m/>
    <m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x v="7"/>
    <n v="18100"/>
    <x v="2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s v="Nov"/>
    <x v="2"/>
    <s v="Dec"/>
    <s v="2015"/>
    <d v="2015-12-09T06:59:00"/>
    <m/>
    <m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x v="7"/>
    <n v="17482"/>
    <x v="2"/>
    <s v="US"/>
    <s v="USD"/>
    <n v="1430712060"/>
    <n v="1427753265"/>
    <b v="0"/>
    <n v="78"/>
    <b v="1"/>
    <s v="music/rock"/>
    <n v="1"/>
    <n v="224.12820512820514"/>
    <s v="music"/>
    <s v="rock"/>
    <d v="2015-03-30T22:07:45"/>
    <s v="Mar"/>
    <x v="2"/>
    <s v="May"/>
    <s v="2015"/>
    <d v="2015-05-04T04:01:00"/>
    <m/>
    <m/>
    <m/>
    <m/>
    <m/>
  </r>
  <r>
    <n v="3631"/>
    <s v="Evo: An Original Rock Opera"/>
    <s v="A revival of Shadowbox Live's Off-Broadway Rock Opera to uncompromisingly explore the darker urges of humankind. But we need your help!"/>
    <n v="17100"/>
    <x v="7"/>
    <n v="8725"/>
    <x v="1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s v="Aug"/>
    <x v="1"/>
    <s v="Sep"/>
    <s v="2014"/>
    <d v="2014-09-23T03:59:00"/>
    <m/>
    <m/>
    <m/>
    <m/>
    <m/>
  </r>
  <r>
    <n v="165"/>
    <s v="NET"/>
    <s v="A teacher. A boy. The beach and a heatwave that drove them all insane."/>
    <n v="17000"/>
    <x v="7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s v="Dec"/>
    <x v="2"/>
    <s v="Jan"/>
    <s v="2016"/>
    <d v="2016-01-12T15:48:44"/>
    <m/>
    <m/>
    <m/>
    <m/>
    <m/>
  </r>
  <r>
    <n v="279"/>
    <s v="Instructions on Parting"/>
    <s v="This documentary film is an intimate portrait of love and loss that observes family and nature undergoing the cycle of birth to death."/>
    <n v="17000"/>
    <x v="7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s v="Jan"/>
    <x v="3"/>
    <s v="Feb"/>
    <s v="2017"/>
    <d v="2017-02-27T02:01:00"/>
    <m/>
    <m/>
    <m/>
    <m/>
    <m/>
  </r>
  <r>
    <n v="313"/>
    <s v="DEVIL MAY CARE"/>
    <s v="Most people have heard Bob Dorough's music over the past 50 years without knowing it. Until now. A story for every artist who refuses to give up."/>
    <n v="17000"/>
    <x v="7"/>
    <n v="17805"/>
    <x v="2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s v="Jun"/>
    <x v="7"/>
    <s v="Aug"/>
    <s v="2010"/>
    <d v="2010-08-11T15:59:00"/>
    <m/>
    <m/>
    <m/>
    <m/>
    <m/>
  </r>
  <r>
    <n v="442"/>
    <s v="The Paranormal Idiot"/>
    <s v="Doomsday is here"/>
    <n v="17000"/>
    <x v="7"/>
    <n v="6691"/>
    <x v="1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s v="Jan"/>
    <x v="2"/>
    <s v="Feb"/>
    <s v="2015"/>
    <d v="2015-02-19T21:19:43"/>
    <m/>
    <m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7"/>
    <n v="5431"/>
    <x v="1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s v="Oct"/>
    <x v="2"/>
    <s v="Nov"/>
    <s v="2015"/>
    <d v="2015-11-26T06:03:36"/>
    <m/>
    <m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7"/>
    <n v="18472"/>
    <x v="2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s v="Sep"/>
    <x v="0"/>
    <s v="Oct"/>
    <s v="2016"/>
    <d v="2016-10-06T14:00:00"/>
    <m/>
    <m/>
    <m/>
    <m/>
    <m/>
  </r>
  <r>
    <n v="1801"/>
    <s v="Come, Bring, Punish"/>
    <s v="Get involved in Come, Bring, Punish, a new photo book by Ewen Spencer, documenting the European Ballroom scene and the life around it"/>
    <n v="17000"/>
    <x v="7"/>
    <n v="2355"/>
    <x v="1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s v="Nov"/>
    <x v="2"/>
    <s v="Dec"/>
    <s v="2015"/>
    <d v="2015-12-15T12:10:00"/>
    <m/>
    <m/>
    <m/>
    <m/>
    <m/>
  </r>
  <r>
    <n v="4048"/>
    <s v="Speechless"/>
    <s v="The unspoken story of growing up disabled with cerebral palsy and no speech. This inclusive company fights ignorance using dark humour."/>
    <n v="17000"/>
    <x v="7"/>
    <n v="3001"/>
    <x v="1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s v="Mar"/>
    <x v="0"/>
    <s v="Apr"/>
    <s v="2016"/>
    <d v="2016-04-11T11:13:07"/>
    <m/>
    <m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x v="7"/>
    <n v="2501"/>
    <x v="1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s v="Sep"/>
    <x v="1"/>
    <s v="Nov"/>
    <s v="2014"/>
    <d v="2014-11-10T01:41:35"/>
    <m/>
    <m/>
    <m/>
    <m/>
    <m/>
  </r>
  <r>
    <n v="1207"/>
    <s v="ITALIANA"/>
    <s v="A humanistic photo book about ancestral &amp; post-modern Italy."/>
    <n v="16700"/>
    <x v="7"/>
    <n v="17396"/>
    <x v="2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s v="Mar"/>
    <x v="0"/>
    <s v="Mar"/>
    <s v="2016"/>
    <d v="2016-03-31T10:00:00"/>
    <m/>
    <m/>
    <m/>
    <m/>
    <m/>
  </r>
  <r>
    <n v="1702"/>
    <s v="lyndale lewis and new vision prosper cd release"/>
    <s v="I can do all things through christ jesus"/>
    <n v="16500"/>
    <x v="7"/>
    <n v="1"/>
    <x v="1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s v="Feb"/>
    <x v="2"/>
    <s v="Mar"/>
    <s v="2015"/>
    <d v="2015-03-30T19:52:30"/>
    <m/>
    <m/>
    <m/>
    <m/>
    <m/>
  </r>
  <r>
    <n v="2705"/>
    <s v="Fischer Theatre Marquee"/>
    <s v="Help light the lights at the historic Fischer Theatre in Danville, IL."/>
    <n v="16500"/>
    <x v="7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s v="Feb"/>
    <x v="3"/>
    <s v="Mar"/>
    <s v="2017"/>
    <d v="2017-03-24T20:59:18"/>
    <m/>
    <m/>
    <m/>
    <m/>
    <m/>
  </r>
  <r>
    <n v="1219"/>
    <s v="The Box"/>
    <s v="The Box is a fine art book of Ron Amato's innovative and seductive photography project."/>
    <n v="16350"/>
    <x v="7"/>
    <n v="26024"/>
    <x v="2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s v="Sep"/>
    <x v="0"/>
    <s v="Oct"/>
    <s v="2016"/>
    <d v="2016-10-20T11:05:13"/>
    <m/>
    <m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x v="7"/>
    <n v="16700"/>
    <x v="2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s v="May"/>
    <x v="2"/>
    <s v="May"/>
    <s v="2015"/>
    <d v="2015-05-31T14:45:27"/>
    <m/>
    <m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x v="7"/>
    <n v="520"/>
    <x v="1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s v="Jun"/>
    <x v="5"/>
    <s v="Jul"/>
    <s v="2012"/>
    <d v="2012-07-23T04:00:00"/>
    <m/>
    <m/>
    <m/>
    <m/>
    <m/>
  </r>
  <r>
    <n v="1152"/>
    <s v="Peruvian King Food Truck"/>
    <s v="Peruvian food truck with an LA twist."/>
    <n v="16000"/>
    <x v="7"/>
    <n v="911"/>
    <x v="1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s v="Apr"/>
    <x v="2"/>
    <s v="May"/>
    <s v="2015"/>
    <d v="2015-05-15T17:01:52"/>
    <m/>
    <m/>
    <m/>
    <m/>
    <m/>
  </r>
  <r>
    <n v="1466"/>
    <s v="WAYO 104.3 FM ROCHESTER, NY"/>
    <s v="WAYO needs your financial support to operate in 2016. Help keep the creativity and ideas of the Rochester community on the radio!"/>
    <n v="16000"/>
    <x v="7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s v="Dec"/>
    <x v="2"/>
    <s v="Jan"/>
    <s v="2016"/>
    <d v="2016-01-12T05:00:00"/>
    <m/>
    <m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7"/>
    <n v="16573"/>
    <x v="2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s v="Feb"/>
    <x v="0"/>
    <s v="Mar"/>
    <s v="2016"/>
    <d v="2016-03-22T20:01:00"/>
    <m/>
    <m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x v="7"/>
    <n v="16165.6"/>
    <x v="2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s v="Jun"/>
    <x v="1"/>
    <s v="Jul"/>
    <s v="2014"/>
    <d v="2014-07-19T09:14:38"/>
    <m/>
    <m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x v="7"/>
    <n v="2182"/>
    <x v="1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s v="Dec"/>
    <x v="2"/>
    <s v="Feb"/>
    <s v="2016"/>
    <d v="2016-02-04T07:50:33"/>
    <m/>
    <m/>
    <m/>
    <m/>
    <m/>
  </r>
  <r>
    <n v="1975"/>
    <s v="Bugle2: A DIY Phono Preamp"/>
    <s v="The Bugle2 is a second generation DIY kit phono preamplifier for vinyl playback."/>
    <n v="16000"/>
    <x v="7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s v="Feb"/>
    <x v="4"/>
    <s v="Mar"/>
    <s v="2013"/>
    <d v="2013-03-10T18:07:31"/>
    <m/>
    <m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x v="7"/>
    <n v="17170"/>
    <x v="2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s v="Aug"/>
    <x v="5"/>
    <s v="Sep"/>
    <s v="2012"/>
    <d v="2012-09-10T03:55:00"/>
    <m/>
    <m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7"/>
    <n v="30"/>
    <x v="0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s v="Jun"/>
    <x v="2"/>
    <s v="Jul"/>
    <s v="2015"/>
    <d v="2015-07-25T21:59:00"/>
    <m/>
    <m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7"/>
    <n v="835"/>
    <x v="1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s v="Jan"/>
    <x v="5"/>
    <s v="Feb"/>
    <s v="2012"/>
    <d v="2012-02-29T01:29:58"/>
    <m/>
    <m/>
    <m/>
    <m/>
    <m/>
  </r>
  <r>
    <n v="3102"/>
    <s v="Theatre Bath Bus"/>
    <s v="Imagine being able to take a performance anywhere! Meet the Theatre Bath Bus - a magical performance space where anything is possible."/>
    <n v="16000"/>
    <x v="7"/>
    <n v="6258"/>
    <x v="1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s v="Jul"/>
    <x v="0"/>
    <s v="Aug"/>
    <s v="2016"/>
    <d v="2016-08-23T08:10:18"/>
    <m/>
    <m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x v="7"/>
    <n v="5452"/>
    <x v="1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s v="Oct"/>
    <x v="2"/>
    <s v="Nov"/>
    <s v="2015"/>
    <d v="2015-11-14T17:16:44"/>
    <m/>
    <m/>
    <m/>
    <m/>
    <m/>
  </r>
  <r>
    <n v="3274"/>
    <s v="Orpheus Descending by Tennessee Williams"/>
    <s v="Austin Pendleton directs a rare revival of Tennessee Williams' Orpheus Descending. (photos by Michael Halsband and Talfoto)"/>
    <n v="15500"/>
    <x v="7"/>
    <n v="15705"/>
    <x v="2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s v="Jan"/>
    <x v="0"/>
    <s v="Mar"/>
    <s v="2016"/>
    <d v="2016-03-15T21:00:00"/>
    <m/>
    <m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x v="7"/>
    <n v="15285"/>
    <x v="2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s v="Mar"/>
    <x v="2"/>
    <s v="Apr"/>
    <s v="2015"/>
    <d v="2015-04-25T19:59:22"/>
    <m/>
    <m/>
    <m/>
    <m/>
    <m/>
  </r>
  <r>
    <n v="230"/>
    <s v="In Love There's War"/>
    <s v="In Love There's War is a spicy web series that will have viewers at the edge of their seats as deception and hidden secrecies unravel."/>
    <n v="15000"/>
    <x v="7"/>
    <n v="60"/>
    <x v="1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s v="May"/>
    <x v="2"/>
    <s v="Jun"/>
    <s v="2015"/>
    <d v="2015-06-04T18:39:11"/>
    <m/>
    <m/>
    <m/>
    <m/>
    <m/>
  </r>
  <r>
    <n v="237"/>
    <s v="Making The Choice"/>
    <s v="Making The Choice is a christian short film series."/>
    <n v="15000"/>
    <x v="7"/>
    <n v="50"/>
    <x v="1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s v="Jan"/>
    <x v="0"/>
    <s v="Mar"/>
    <s v="2016"/>
    <d v="2016-03-08T13:51:09"/>
    <m/>
    <m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x v="7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s v="Mar"/>
    <x v="4"/>
    <s v="May"/>
    <s v="2013"/>
    <d v="2013-05-05T17:00:11"/>
    <m/>
    <m/>
    <m/>
    <m/>
    <m/>
  </r>
  <r>
    <n v="286"/>
    <s v="George Tice: Seeing Beyond the Moment"/>
    <s v="A documentary film on the life of legendary photographer George Tice by Peter Bosco, Bruce Wodder and Douglas Underdahl."/>
    <n v="15000"/>
    <x v="7"/>
    <n v="16373"/>
    <x v="2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s v="Feb"/>
    <x v="4"/>
    <s v="Mar"/>
    <s v="2013"/>
    <d v="2013-03-25T18:35:24"/>
    <m/>
    <m/>
    <m/>
    <m/>
    <m/>
  </r>
  <r>
    <n v="287"/>
    <s v="In Country: A Documentary Film (POSTPRODUCTION)"/>
    <s v="War is hell. Why would anyone want to spend their weekends there?"/>
    <n v="15000"/>
    <x v="7"/>
    <n v="26445"/>
    <x v="2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s v="Oct"/>
    <x v="5"/>
    <s v="Nov"/>
    <s v="2012"/>
    <d v="2012-11-02T04:00:00"/>
    <m/>
    <m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x v="7"/>
    <n v="15723"/>
    <x v="2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s v="Oct"/>
    <x v="4"/>
    <s v="Nov"/>
    <s v="2013"/>
    <d v="2013-11-02T10:57:14"/>
    <m/>
    <m/>
    <m/>
    <m/>
    <m/>
  </r>
  <r>
    <n v="316"/>
    <s v="THE SECRET TRIAL 5 - GRASSROOTS CROSS-CANADA TOUR"/>
    <s v="Award winning documentary The Secret Trial 5 needs your help for a Cross-Canada Tour!"/>
    <n v="15000"/>
    <x v="7"/>
    <n v="17066"/>
    <x v="2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s v="Nov"/>
    <x v="1"/>
    <s v="Dec"/>
    <s v="2014"/>
    <d v="2014-12-11T04:59:00"/>
    <m/>
    <m/>
    <m/>
    <m/>
    <m/>
  </r>
  <r>
    <n v="338"/>
    <s v="Queer Genius"/>
    <s v="&quot;Queer Genius&quot; explores the lives of four visionary queer artists: Eileen Myles, Barbara Hammer, Jibz Cameron and Shannon Funchess"/>
    <n v="15000"/>
    <x v="7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s v="Jul"/>
    <x v="0"/>
    <s v="Sep"/>
    <s v="2016"/>
    <d v="2016-09-03T01:00:00"/>
    <m/>
    <m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7"/>
    <n v="26100"/>
    <x v="2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s v="Mar"/>
    <x v="2"/>
    <s v="Apr"/>
    <s v="2015"/>
    <d v="2015-04-24T05:19:57"/>
    <m/>
    <m/>
    <m/>
    <m/>
    <m/>
  </r>
  <r>
    <n v="365"/>
    <s v="A QUEER COUNTRY"/>
    <s v="Please help us finish this documentary about how Tel Aviv in Israel became a gay friendly liberal hub in a religious state"/>
    <n v="15000"/>
    <x v="7"/>
    <n v="15596"/>
    <x v="2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s v="Jan"/>
    <x v="1"/>
    <s v="Feb"/>
    <s v="2014"/>
    <d v="2014-02-28T14:33:19"/>
    <m/>
    <m/>
    <m/>
    <m/>
    <m/>
  </r>
  <r>
    <n v="379"/>
    <s v="The Unknowns"/>
    <s v="The U.S. Army has granted us permission to film a documentary at America's most sacred shrine: The Tomb of the Unknown Soldier."/>
    <n v="15000"/>
    <x v="7"/>
    <n v="17412"/>
    <x v="2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s v="Mar"/>
    <x v="5"/>
    <s v="May"/>
    <s v="2012"/>
    <d v="2012-05-03T16:31:12"/>
    <m/>
    <m/>
    <m/>
    <m/>
    <m/>
  </r>
  <r>
    <n v="396"/>
    <s v="No Act of Ours Film"/>
    <s v="Loyalty and morality are questioned as we follow the struggles of Penn State students in wake of the child sexual abuse scandal."/>
    <n v="15000"/>
    <x v="7"/>
    <n v="16000"/>
    <x v="2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s v="Jun"/>
    <x v="5"/>
    <s v="Jul"/>
    <s v="2012"/>
    <d v="2012-07-07T13:33:26"/>
    <m/>
    <m/>
    <m/>
    <m/>
    <m/>
  </r>
  <r>
    <n v="421"/>
    <s v="The monster Inside"/>
    <s v="An artistic project that will act as my final animation project and first feature film written, directed, animated, and produced by me"/>
    <n v="15000"/>
    <x v="7"/>
    <n v="301"/>
    <x v="1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s v="Jun"/>
    <x v="2"/>
    <s v="Aug"/>
    <s v="2015"/>
    <d v="2015-08-21T11:47:36"/>
    <m/>
    <m/>
    <m/>
    <m/>
    <m/>
  </r>
  <r>
    <n v="479"/>
    <s v="Harvard Math 55A and Stanford Math 51H Animated!"/>
    <s v="ANIMATING the most INFAMOUS Math Courses in America and TRANSLATING them for the mathematical underdog!"/>
    <n v="15000"/>
    <x v="7"/>
    <n v="4884"/>
    <x v="1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s v="Sep"/>
    <x v="1"/>
    <s v="Nov"/>
    <s v="2014"/>
    <d v="2014-11-21T10:47:15"/>
    <m/>
    <m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x v="7"/>
    <n v="7530"/>
    <x v="1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s v="Nov"/>
    <x v="5"/>
    <s v="Jan"/>
    <s v="2013"/>
    <d v="2013-01-29T04:44:32"/>
    <m/>
    <m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x v="7"/>
    <n v="205"/>
    <x v="1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s v="Jan"/>
    <x v="3"/>
    <s v="Feb"/>
    <s v="2017"/>
    <d v="2017-02-02T14:46:01"/>
    <m/>
    <m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x v="7"/>
    <n v="15700"/>
    <x v="2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s v="Sep"/>
    <x v="2"/>
    <s v="Nov"/>
    <s v="2015"/>
    <d v="2015-11-01T23:00:00"/>
    <m/>
    <m/>
    <m/>
    <m/>
    <m/>
  </r>
  <r>
    <n v="540"/>
    <s v="hap's- Whats the program?"/>
    <s v="There are so many dilemmas in life- what to do, where to go? _x000a_Let us solve it - search our preference based entertainment calendar"/>
    <n v="15000"/>
    <x v="7"/>
    <n v="1"/>
    <x v="1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s v="Jan"/>
    <x v="2"/>
    <s v="Feb"/>
    <s v="2015"/>
    <d v="2015-02-04T19:36:46"/>
    <m/>
    <m/>
    <m/>
    <m/>
    <m/>
  </r>
  <r>
    <n v="561"/>
    <s v="CheckMate Careers"/>
    <s v="A marketplace for talent and employers to match. Using intuitive technology we match &amp; place talent with the best career position."/>
    <n v="15000"/>
    <x v="7"/>
    <n v="55"/>
    <x v="1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s v="Sep"/>
    <x v="2"/>
    <s v="Oct"/>
    <s v="2015"/>
    <d v="2015-10-26T15:48:33"/>
    <m/>
    <m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x v="7"/>
    <n v="590.02"/>
    <x v="0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s v="Jul"/>
    <x v="1"/>
    <s v="Aug"/>
    <s v="2014"/>
    <d v="2014-08-14T15:20:23"/>
    <m/>
    <m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7"/>
    <n v="18855"/>
    <x v="2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s v="Nov"/>
    <x v="2"/>
    <s v="Dec"/>
    <s v="2015"/>
    <d v="2015-12-23T20:17:52"/>
    <m/>
    <m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x v="7"/>
    <n v="684"/>
    <x v="1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s v="Mar"/>
    <x v="2"/>
    <s v="May"/>
    <s v="2015"/>
    <d v="2015-05-11T19:57:02"/>
    <m/>
    <m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7"/>
    <n v="403"/>
    <x v="1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s v="Dec"/>
    <x v="0"/>
    <s v="Jan"/>
    <s v="2017"/>
    <d v="2017-01-10T16:31:21"/>
    <m/>
    <m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7"/>
    <n v="4622.01"/>
    <x v="1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s v="Oct"/>
    <x v="0"/>
    <s v="Nov"/>
    <s v="2016"/>
    <d v="2016-11-24T18:26:27"/>
    <m/>
    <m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x v="7"/>
    <n v="837"/>
    <x v="1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s v="Dec"/>
    <x v="0"/>
    <s v="Jan"/>
    <s v="2017"/>
    <d v="2017-01-31T23:32:00"/>
    <m/>
    <m/>
    <m/>
    <m/>
    <m/>
  </r>
  <r>
    <n v="709"/>
    <s v="lumiglove"/>
    <s v="A &quot;handheld&quot; light, which eases the way you illuminate objects and/or paths."/>
    <n v="15000"/>
    <x v="7"/>
    <n v="61"/>
    <x v="1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s v="Nov"/>
    <x v="1"/>
    <s v="Dec"/>
    <s v="2014"/>
    <d v="2014-12-05T00:59:19"/>
    <m/>
    <m/>
    <m/>
    <m/>
    <m/>
  </r>
  <r>
    <n v="714"/>
    <s v="Prep Packs Survival Belt"/>
    <s v="The Prep Packs Survival Belt allows you to carry all of the essentials for outdoor survival inside your belt buckle"/>
    <n v="15000"/>
    <x v="7"/>
    <n v="2249"/>
    <x v="1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s v="Dec"/>
    <x v="0"/>
    <s v="Feb"/>
    <s v="2017"/>
    <d v="2017-02-28T18:54:42"/>
    <m/>
    <m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x v="7"/>
    <n v="194"/>
    <x v="1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s v="Feb"/>
    <x v="0"/>
    <s v="Feb"/>
    <s v="2016"/>
    <d v="2016-02-23T00:57:56"/>
    <m/>
    <m/>
    <m/>
    <m/>
    <m/>
  </r>
  <r>
    <n v="779"/>
    <s v="Silenus March: A Novel"/>
    <s v="A novel. Beautiful. Sparse. The truth behind the American Dream seen from the eyes of a young wanderer in the midst of the economic collapse. "/>
    <n v="15000"/>
    <x v="7"/>
    <n v="400"/>
    <x v="1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s v="Sep"/>
    <x v="7"/>
    <s v="Oct"/>
    <s v="2010"/>
    <d v="2010-10-15T04:00:00"/>
    <m/>
    <m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x v="7"/>
    <n v="15091.06"/>
    <x v="2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s v="Nov"/>
    <x v="6"/>
    <s v="Jan"/>
    <s v="2012"/>
    <d v="2012-01-21T08:13:00"/>
    <m/>
    <m/>
    <m/>
    <m/>
    <m/>
  </r>
  <r>
    <n v="906"/>
    <s v="24th Music Presents Channeling Motown (Live)"/>
    <s v="The DMV's most respected saxophonist pay tribute to Motown."/>
    <n v="15000"/>
    <x v="7"/>
    <n v="0"/>
    <x v="1"/>
    <s v="US"/>
    <s v="USD"/>
    <n v="1394681590"/>
    <n v="1392093190"/>
    <b v="0"/>
    <n v="0"/>
    <b v="0"/>
    <s v="music/jazz"/>
    <n v="0"/>
    <n v="0"/>
    <s v="music"/>
    <s v="jazz"/>
    <d v="2014-02-11T04:33:10"/>
    <s v="Feb"/>
    <x v="1"/>
    <s v="Mar"/>
    <s v="2014"/>
    <d v="2014-03-13T03:33:10"/>
    <m/>
    <m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7"/>
    <n v="4635"/>
    <x v="1"/>
    <s v="US"/>
    <s v="USD"/>
    <n v="1323666376"/>
    <n v="1320033976"/>
    <b v="0"/>
    <n v="20"/>
    <b v="0"/>
    <s v="music/jazz"/>
    <n v="0.309"/>
    <n v="231.75"/>
    <s v="music"/>
    <s v="jazz"/>
    <d v="2011-10-31T04:06:16"/>
    <s v="Oct"/>
    <x v="6"/>
    <s v="Dec"/>
    <s v="2011"/>
    <d v="2011-12-12T05:06:16"/>
    <m/>
    <m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x v="7"/>
    <n v="330"/>
    <x v="1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s v="Oct"/>
    <x v="1"/>
    <s v="Nov"/>
    <s v="2014"/>
    <d v="2014-11-22T00:02:03"/>
    <m/>
    <m/>
    <m/>
    <m/>
    <m/>
  </r>
  <r>
    <n v="946"/>
    <s v="OmniTrade Apron"/>
    <s v="Soft edged-Hard working. The perfect wearable organization for the home and professional shop."/>
    <n v="15000"/>
    <x v="7"/>
    <n v="286"/>
    <x v="1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s v="Aug"/>
    <x v="0"/>
    <s v="Sep"/>
    <s v="2016"/>
    <d v="2016-09-09T18:00:48"/>
    <m/>
    <m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x v="7"/>
    <n v="126"/>
    <x v="1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s v="Dec"/>
    <x v="1"/>
    <s v="Jan"/>
    <s v="2015"/>
    <d v="2015-01-25T03:56:39"/>
    <m/>
    <m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x v="7"/>
    <n v="6511"/>
    <x v="1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s v="Jul"/>
    <x v="2"/>
    <s v="Aug"/>
    <s v="2015"/>
    <d v="2015-08-20T20:00:39"/>
    <m/>
    <m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x v="7"/>
    <n v="212"/>
    <x v="0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s v="Aug"/>
    <x v="0"/>
    <s v="Sep"/>
    <s v="2016"/>
    <d v="2016-09-25T01:16:29"/>
    <m/>
    <m/>
    <m/>
    <m/>
    <m/>
  </r>
  <r>
    <n v="1089"/>
    <s v="Farabel"/>
    <s v="Farabel is a single player turn-based fantasy strategy game for Mac/PC/Linux"/>
    <n v="15000"/>
    <x v="7"/>
    <n v="1174"/>
    <x v="1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s v="May"/>
    <x v="2"/>
    <s v="Jun"/>
    <s v="2015"/>
    <d v="2015-06-26T04:32:55"/>
    <m/>
    <m/>
    <m/>
    <m/>
    <m/>
  </r>
  <r>
    <n v="1103"/>
    <s v="The Morgue"/>
    <s v="&quot;I go to work... I classify the bodies and store them accordingly... Sometimes I here noises... Other times is see her..."/>
    <n v="15000"/>
    <x v="7"/>
    <n v="243"/>
    <x v="1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s v="Apr"/>
    <x v="0"/>
    <s v="Jun"/>
    <s v="2016"/>
    <d v="2016-06-18T05:19:50"/>
    <m/>
    <m/>
    <m/>
    <m/>
    <m/>
  </r>
  <r>
    <n v="1148"/>
    <s v="Warren's / Adilyn's Rollin' Bistro"/>
    <s v="New local (Louisville, KY.) food truck with a refreshing spin on rolling kitchens."/>
    <n v="15000"/>
    <x v="7"/>
    <n v="73"/>
    <x v="1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s v="Nov"/>
    <x v="0"/>
    <s v="Dec"/>
    <s v="2016"/>
    <d v="2016-12-01T05:06:21"/>
    <m/>
    <m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x v="7"/>
    <n v="2871"/>
    <x v="1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s v="May"/>
    <x v="2"/>
    <s v="Jun"/>
    <s v="2015"/>
    <d v="2015-06-26T04:00:00"/>
    <m/>
    <m/>
    <m/>
    <m/>
    <m/>
  </r>
  <r>
    <n v="1174"/>
    <s v="Give The Black Burro a Stable Stable"/>
    <s v="Help me purchase a parking space to be the Burro's permanant home, I need your help to raise $15,000!"/>
    <n v="15000"/>
    <x v="7"/>
    <n v="886"/>
    <x v="1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s v="Apr"/>
    <x v="0"/>
    <s v="May"/>
    <s v="2016"/>
    <d v="2016-05-08T20:12:07"/>
    <m/>
    <m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x v="7"/>
    <n v="37994"/>
    <x v="2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s v="May"/>
    <x v="0"/>
    <s v="Jun"/>
    <s v="2016"/>
    <d v="2016-06-13T05:59:00"/>
    <m/>
    <m/>
    <m/>
    <m/>
    <m/>
  </r>
  <r>
    <n v="1220"/>
    <s v="All The People"/>
    <s v="A beautiful photo art book of portraits and conversations with people that may expand your idea of gender."/>
    <n v="15000"/>
    <x v="7"/>
    <n v="15565"/>
    <x v="2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s v="Jul"/>
    <x v="2"/>
    <s v="Aug"/>
    <s v="2015"/>
    <d v="2015-08-25T15:05:12"/>
    <m/>
    <m/>
    <m/>
    <m/>
    <m/>
  </r>
  <r>
    <n v="1224"/>
    <s v="&quot;I Dreamed Last Night&quot; Album (Canceled)"/>
    <s v="Modern Celtic influenced CD.  Help me finish what I started before the stroke."/>
    <n v="15000"/>
    <x v="7"/>
    <n v="1060"/>
    <x v="0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s v="Apr"/>
    <x v="1"/>
    <s v="Jun"/>
    <s v="2014"/>
    <d v="2014-06-06T13:11:42"/>
    <m/>
    <m/>
    <m/>
    <m/>
    <m/>
  </r>
  <r>
    <n v="1275"/>
    <s v="BLOODGOOD's 1st Studio Album in 22 Years!"/>
    <s v="ONLY A FEW HOURS LEFT TO GET YOUR ADVANCE COPY OF &quot;DANGEROUSLY CLOSE&quot; and to check out our other cool rewards!"/>
    <n v="15000"/>
    <x v="7"/>
    <n v="24321.1"/>
    <x v="2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s v="Jul"/>
    <x v="4"/>
    <s v="Aug"/>
    <s v="2013"/>
    <d v="2013-08-07T20:49:47"/>
    <m/>
    <m/>
    <m/>
    <m/>
    <m/>
  </r>
  <r>
    <n v="1277"/>
    <s v="HELP NATE HENRY MAKE AN ALBUM"/>
    <s v="My name is Nate Henry. I sang in a band called Sherwood for almost 10 years. Now I'm hoping to make another album of brand new music."/>
    <n v="15000"/>
    <x v="7"/>
    <n v="15918.65"/>
    <x v="2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s v="Jul"/>
    <x v="5"/>
    <s v="Sep"/>
    <s v="2012"/>
    <d v="2012-09-04T13:29:07"/>
    <m/>
    <m/>
    <m/>
    <m/>
    <m/>
  </r>
  <r>
    <n v="1280"/>
    <s v="Nothing More's New Album"/>
    <s v="Nothing More is recording their forthcoming record and needs to join forces with you to make this album HUGE! "/>
    <n v="15000"/>
    <x v="7"/>
    <n v="16636.78"/>
    <x v="2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s v="Dec"/>
    <x v="7"/>
    <s v="Mar"/>
    <s v="2011"/>
    <d v="2011-03-01T18:10:54"/>
    <m/>
    <m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x v="7"/>
    <n v="18542"/>
    <x v="2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s v="Nov"/>
    <x v="4"/>
    <s v="Dec"/>
    <s v="2013"/>
    <d v="2013-12-09T04:59:00"/>
    <m/>
    <m/>
    <m/>
    <m/>
    <m/>
  </r>
  <r>
    <n v="1293"/>
    <s v="WORSE THAN TIGERS"/>
    <s v="Invest in the world premiere of WORSE THAN TIGERS at ACT, and in the future of Seattle's newest, female-led theatre company: RED STAGE."/>
    <n v="15000"/>
    <x v="7"/>
    <n v="15335"/>
    <x v="2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s v="Oct"/>
    <x v="2"/>
    <s v="Nov"/>
    <s v="2015"/>
    <d v="2015-11-14T17:49:31"/>
    <m/>
    <m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x v="7"/>
    <n v="1332"/>
    <x v="0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s v="Mar"/>
    <x v="0"/>
    <s v="Apr"/>
    <s v="2016"/>
    <d v="2016-04-26T06:55:00"/>
    <m/>
    <m/>
    <m/>
    <m/>
    <m/>
  </r>
  <r>
    <n v="1435"/>
    <s v="Trilogy of Crystals, book 1, translation"/>
    <s v="English translation of the first book from a sword and sorcery Fantasy trilogy, by Paolo Parente"/>
    <n v="15000"/>
    <x v="7"/>
    <n v="15"/>
    <x v="1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s v="Sep"/>
    <x v="2"/>
    <s v="Oct"/>
    <s v="2015"/>
    <d v="2015-10-11T18:43:40"/>
    <m/>
    <m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7"/>
    <n v="1575"/>
    <x v="0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s v="Jul"/>
    <x v="1"/>
    <s v="Sep"/>
    <s v="2014"/>
    <d v="2014-09-05T13:39:00"/>
    <m/>
    <m/>
    <m/>
    <m/>
    <m/>
  </r>
  <r>
    <n v="1461"/>
    <s v="Relatively Prime Series 2"/>
    <s v="Series 2 of Relatively Prime, a podcast of stories from the Mathematical Domain"/>
    <n v="15000"/>
    <x v="7"/>
    <n v="15186.69"/>
    <x v="2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s v="Sep"/>
    <x v="1"/>
    <s v="Oct"/>
    <s v="2014"/>
    <d v="2014-10-21T00:00:00"/>
    <m/>
    <m/>
    <m/>
    <m/>
    <m/>
  </r>
  <r>
    <n v="1475"/>
    <s v="30-Hour Comedy Podcast Marathon and Tour"/>
    <s v="We're raising money to create a 30-hour comedy marathon and an upcoming tour to celebrate our 10-year podcast anniversary."/>
    <n v="15000"/>
    <x v="7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s v="Nov"/>
    <x v="1"/>
    <s v="Dec"/>
    <s v="2014"/>
    <d v="2014-12-20T04:59:00"/>
    <m/>
    <m/>
    <m/>
    <m/>
    <m/>
  </r>
  <r>
    <n v="1488"/>
    <s v="Nanolution"/>
    <s v="A blockbuster sci-fi adventure. What would you do if one day your life changed to beyond the imaginable?"/>
    <n v="15000"/>
    <x v="7"/>
    <n v="360"/>
    <x v="1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s v="Dec"/>
    <x v="4"/>
    <s v="Jan"/>
    <s v="2014"/>
    <d v="2014-01-05T13:31:00"/>
    <m/>
    <m/>
    <m/>
    <m/>
    <m/>
  </r>
  <r>
    <n v="1497"/>
    <s v="Daddy"/>
    <s v="After 25 years apart, a father and son's reunion is less magical and more explosive as the revelations come out and the gloves come off"/>
    <n v="15000"/>
    <x v="7"/>
    <n v="1"/>
    <x v="1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s v="Jun"/>
    <x v="4"/>
    <s v="Jul"/>
    <s v="2013"/>
    <d v="2013-07-31T19:43:00"/>
    <m/>
    <m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x v="7"/>
    <n v="24297"/>
    <x v="2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s v="Nov"/>
    <x v="1"/>
    <s v="Dec"/>
    <s v="2014"/>
    <d v="2014-12-06T06:00:00"/>
    <m/>
    <m/>
    <m/>
    <m/>
    <m/>
  </r>
  <r>
    <n v="1518"/>
    <s v="Amelia and the Animals: Photographs by Robin Schwartz"/>
    <s v="A photobook of Robin Schwartz's ongoing series with her daughter Amelia."/>
    <n v="15000"/>
    <x v="7"/>
    <n v="30805"/>
    <x v="2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s v="May"/>
    <x v="1"/>
    <s v="May"/>
    <s v="2014"/>
    <d v="2014-05-31T19:40:52"/>
    <m/>
    <m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7"/>
    <n v="17680"/>
    <x v="2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s v="Oct"/>
    <x v="1"/>
    <s v="Nov"/>
    <s v="2014"/>
    <d v="2014-11-26T01:15:00"/>
    <m/>
    <m/>
    <m/>
    <m/>
    <m/>
  </r>
  <r>
    <n v="1559"/>
    <s v="North Cascades Bigfoot Photo Expedition"/>
    <s v="The goal of this project is to provide scientific evidence of bigfoot in the North Cascades."/>
    <n v="15000"/>
    <x v="7"/>
    <n v="50"/>
    <x v="1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s v="Apr"/>
    <x v="2"/>
    <s v="Apr"/>
    <s v="2015"/>
    <d v="2015-04-29T01:16:39"/>
    <m/>
    <m/>
    <m/>
    <m/>
    <m/>
  </r>
  <r>
    <n v="1597"/>
    <s v="Vacation Days in Big Bear"/>
    <s v="We're starting up a new an improved way to do vacation rental management, but we need some funding to kick start it!"/>
    <n v="15000"/>
    <x v="7"/>
    <n v="0"/>
    <x v="1"/>
    <s v="US"/>
    <s v="USD"/>
    <n v="1474360197"/>
    <n v="1471768197"/>
    <b v="0"/>
    <n v="0"/>
    <b v="0"/>
    <s v="photography/places"/>
    <n v="0"/>
    <n v="0"/>
    <s v="photography"/>
    <s v="places"/>
    <d v="2016-08-21T08:29:57"/>
    <s v="Aug"/>
    <x v="0"/>
    <s v="Sep"/>
    <s v="2016"/>
    <d v="2016-09-20T08:29:57"/>
    <m/>
    <m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x v="7"/>
    <n v="22215"/>
    <x v="2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s v="Oct"/>
    <x v="0"/>
    <s v="Nov"/>
    <s v="2016"/>
    <d v="2016-11-24T02:00:00"/>
    <m/>
    <m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7"/>
    <n v="16200"/>
    <x v="2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s v="Feb"/>
    <x v="0"/>
    <s v="Mar"/>
    <s v="2016"/>
    <d v="2016-03-21T16:59:28"/>
    <m/>
    <m/>
    <m/>
    <m/>
    <m/>
  </r>
  <r>
    <n v="1818"/>
    <s v="Give Me Your Goofy-ist"/>
    <s v="We are all different, this is a way to honor and celebrate the authenticity in being different."/>
    <n v="15000"/>
    <x v="7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s v="Mar"/>
    <x v="2"/>
    <s v="Apr"/>
    <s v="2015"/>
    <d v="2015-04-03T04:37:30"/>
    <m/>
    <m/>
    <m/>
    <m/>
    <m/>
  </r>
  <r>
    <n v="1830"/>
    <s v="Help Vintage Blue Complete and Promote Our Record!"/>
    <s v="We have come a long way on our new record, but now we need your help.  Help us, and together we can make magic!"/>
    <n v="15000"/>
    <x v="7"/>
    <n v="15230"/>
    <x v="2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s v="Jan"/>
    <x v="1"/>
    <s v="Feb"/>
    <s v="2014"/>
    <d v="2014-02-24T16:25:07"/>
    <m/>
    <m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7"/>
    <n v="20689"/>
    <x v="2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s v="Nov"/>
    <x v="5"/>
    <s v="Dec"/>
    <s v="2012"/>
    <d v="2012-12-15T15:36:17"/>
    <m/>
    <m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x v="7"/>
    <n v="17545"/>
    <x v="2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s v="Mar"/>
    <x v="2"/>
    <s v="Apr"/>
    <s v="2015"/>
    <d v="2015-04-25T00:00:00"/>
    <m/>
    <m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x v="7"/>
    <n v="15318.55"/>
    <x v="2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s v="Apr"/>
    <x v="4"/>
    <s v="May"/>
    <s v="2013"/>
    <d v="2013-05-24T00:30:37"/>
    <m/>
    <m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x v="7"/>
    <n v="17390"/>
    <x v="2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s v="Jun"/>
    <x v="4"/>
    <s v="Jul"/>
    <s v="2013"/>
    <d v="2013-07-02T05:00:00"/>
    <m/>
    <m/>
    <m/>
    <m/>
    <m/>
  </r>
  <r>
    <n v="1953"/>
    <s v="NTH Music Synthesizer"/>
    <s v="The NTH is an open source music synthesizer featuring instant fun, awesome sound, and a hackable design."/>
    <n v="15000"/>
    <x v="7"/>
    <n v="33892"/>
    <x v="2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s v="Feb"/>
    <x v="5"/>
    <s v="Mar"/>
    <s v="2012"/>
    <d v="2012-03-02T03:00:00"/>
    <m/>
    <m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x v="7"/>
    <n v="3172"/>
    <x v="1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s v="Oct"/>
    <x v="1"/>
    <s v="Nov"/>
    <s v="2014"/>
    <d v="2014-11-30T19:58:01"/>
    <m/>
    <m/>
    <m/>
    <m/>
    <m/>
  </r>
  <r>
    <n v="2044"/>
    <s v="PiSoC: Learn to Create"/>
    <s v="The PiSoC is an open source development platform which gives each person a unique opportunity to create, regardless of skill level."/>
    <n v="15000"/>
    <x v="7"/>
    <n v="16232"/>
    <x v="2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s v="May"/>
    <x v="2"/>
    <s v="Jun"/>
    <s v="2015"/>
    <d v="2015-06-13T16:25:14"/>
    <m/>
    <m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x v="7"/>
    <n v="30334.83"/>
    <x v="2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s v="Jan"/>
    <x v="0"/>
    <s v="Feb"/>
    <s v="2016"/>
    <d v="2016-02-26T11:52:12"/>
    <m/>
    <m/>
    <m/>
    <m/>
    <m/>
  </r>
  <r>
    <n v="2128"/>
    <s v="Makayla's Quest"/>
    <s v="The Royal Snail has misdelivered all the invitations to the Royal Ball.  It's up to Makayla to set things right in the Fairy Forest"/>
    <n v="15000"/>
    <x v="7"/>
    <n v="25"/>
    <x v="1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s v="Jul"/>
    <x v="1"/>
    <s v="Sep"/>
    <s v="2014"/>
    <d v="2014-09-21T18:32:49"/>
    <m/>
    <m/>
    <m/>
    <m/>
    <m/>
  </r>
  <r>
    <n v="2141"/>
    <s v="King of Consoles"/>
    <s v="A place where people can test out the latest video games, for an hourly fee. It's cheaper than wasting money on a $60 game that sucked"/>
    <n v="15000"/>
    <x v="7"/>
    <n v="0"/>
    <x v="1"/>
    <s v="US"/>
    <s v="USD"/>
    <n v="1415947159"/>
    <n v="1413351559"/>
    <b v="0"/>
    <n v="0"/>
    <b v="0"/>
    <s v="games/video games"/>
    <n v="0"/>
    <n v="0"/>
    <s v="games"/>
    <s v="video games"/>
    <d v="2014-10-15T05:39:19"/>
    <s v="Oct"/>
    <x v="1"/>
    <s v="Nov"/>
    <s v="2014"/>
    <d v="2014-11-14T06:39:19"/>
    <m/>
    <m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x v="7"/>
    <n v="4565"/>
    <x v="1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s v="Oct"/>
    <x v="4"/>
    <s v="Nov"/>
    <s v="2013"/>
    <d v="2013-11-27T06:41:54"/>
    <m/>
    <m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x v="7"/>
    <n v="67856"/>
    <x v="2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s v="Oct"/>
    <x v="0"/>
    <s v="Nov"/>
    <s v="2016"/>
    <d v="2016-11-21T04:59:00"/>
    <m/>
    <m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7"/>
    <n v="15606.4"/>
    <x v="2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s v="Sep"/>
    <x v="8"/>
    <s v="Dec"/>
    <s v="2009"/>
    <d v="2009-12-09T18:24:00"/>
    <m/>
    <m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x v="7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s v="Mar"/>
    <x v="3"/>
    <s v="Apr"/>
    <s v="2017"/>
    <d v="2017-04-30T17:00:00"/>
    <m/>
    <m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7"/>
    <n v="15171.5"/>
    <x v="2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s v="May"/>
    <x v="1"/>
    <s v="Jun"/>
    <s v="2014"/>
    <d v="2014-06-29T21:31:24"/>
    <m/>
    <m/>
    <m/>
    <m/>
    <m/>
  </r>
  <r>
    <n v="2380"/>
    <s v="Finit - Hashtag Chatting (Canceled)"/>
    <s v="Tired of waiting for likes? Here is a brand new social network centered on real-time hashtag chatting. Just chat and enjoy!"/>
    <n v="15000"/>
    <x v="7"/>
    <n v="55"/>
    <x v="0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s v="Sep"/>
    <x v="2"/>
    <s v="Oct"/>
    <s v="2015"/>
    <d v="2015-10-01T19:02:22"/>
    <m/>
    <m/>
    <m/>
    <m/>
    <m/>
  </r>
  <r>
    <n v="2404"/>
    <s v="Square Donuts Truck"/>
    <s v="We would love another Donut Food Truck for your famous Square Donuts.  We have one successful truck and retail store open already!"/>
    <n v="15000"/>
    <x v="7"/>
    <n v="0"/>
    <x v="1"/>
    <s v="US"/>
    <s v="USD"/>
    <n v="1451782607"/>
    <n v="1449190607"/>
    <b v="0"/>
    <n v="0"/>
    <b v="0"/>
    <s v="food/food trucks"/>
    <n v="0"/>
    <n v="0"/>
    <s v="food"/>
    <s v="food trucks"/>
    <d v="2015-12-04T00:56:47"/>
    <s v="Dec"/>
    <x v="2"/>
    <s v="Jan"/>
    <s v="2016"/>
    <d v="2016-01-03T00:56:47"/>
    <m/>
    <m/>
    <m/>
    <m/>
    <m/>
  </r>
  <r>
    <n v="2408"/>
    <s v="Sabroso On Wheels"/>
    <s v="A US Army Vet trying to get a Peruvian food truck going! Really good Peruvian food now mobile!"/>
    <n v="15000"/>
    <x v="7"/>
    <n v="30"/>
    <x v="1"/>
    <s v="US"/>
    <s v="USD"/>
    <n v="1415247757"/>
    <n v="1412652157"/>
    <b v="0"/>
    <n v="2"/>
    <b v="0"/>
    <s v="food/food trucks"/>
    <n v="2E-3"/>
    <n v="15"/>
    <s v="food"/>
    <s v="food trucks"/>
    <d v="2014-10-07T03:22:37"/>
    <s v="Oct"/>
    <x v="1"/>
    <s v="Nov"/>
    <s v="2014"/>
    <d v="2014-11-06T04:22:37"/>
    <m/>
    <m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x v="7"/>
    <n v="0"/>
    <x v="1"/>
    <s v="AU"/>
    <s v="AUD"/>
    <n v="1441619275"/>
    <n v="1439027275"/>
    <b v="0"/>
    <n v="0"/>
    <b v="0"/>
    <s v="food/food trucks"/>
    <n v="0"/>
    <n v="0"/>
    <s v="food"/>
    <s v="food trucks"/>
    <d v="2015-08-08T09:47:55"/>
    <s v="Aug"/>
    <x v="2"/>
    <s v="Sep"/>
    <s v="2015"/>
    <d v="2015-09-07T09:47:55"/>
    <m/>
    <m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x v="7"/>
    <n v="460"/>
    <x v="1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s v="Jul"/>
    <x v="2"/>
    <s v="Aug"/>
    <s v="2015"/>
    <d v="2015-08-22T03:59:00"/>
    <m/>
    <m/>
    <m/>
    <m/>
    <m/>
  </r>
  <r>
    <n v="2438"/>
    <s v="FOOD|Art"/>
    <s v="I'm starting a catering and food truck business of southern comfort food. My FOOD is my Art!  _x000a_Thanks for you help!"/>
    <n v="15000"/>
    <x v="7"/>
    <n v="50"/>
    <x v="1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s v="Oct"/>
    <x v="2"/>
    <s v="Dec"/>
    <s v="2015"/>
    <d v="2015-12-07T22:57:42"/>
    <m/>
    <m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x v="7"/>
    <n v="15230.03"/>
    <x v="2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s v="Sep"/>
    <x v="1"/>
    <s v="Oct"/>
    <s v="2014"/>
    <d v="2014-10-28T03:11:00"/>
    <m/>
    <m/>
    <m/>
    <m/>
    <m/>
  </r>
  <r>
    <n v="2577"/>
    <s v="Fruity Cakes (Canceled)"/>
    <s v="This is not your average cake, it's fruit with yogurt fruit dip icing and fruit toppings! Great for events, parties, weddings and more!"/>
    <n v="15000"/>
    <x v="7"/>
    <n v="0"/>
    <x v="0"/>
    <s v="US"/>
    <s v="USD"/>
    <n v="1407181297"/>
    <n v="1405021297"/>
    <b v="0"/>
    <n v="0"/>
    <b v="0"/>
    <s v="food/food trucks"/>
    <n v="0"/>
    <n v="0"/>
    <s v="food"/>
    <s v="food trucks"/>
    <d v="2014-07-10T19:41:37"/>
    <s v="Jul"/>
    <x v="1"/>
    <s v="Aug"/>
    <s v="2014"/>
    <d v="2014-08-04T19:41:37"/>
    <m/>
    <m/>
    <m/>
    <m/>
    <m/>
  </r>
  <r>
    <n v="2595"/>
    <s v="Food Truck for Little Fox Bakery"/>
    <s v="Looking to put the best baked goods in Bowling Green on wheels"/>
    <n v="15000"/>
    <x v="7"/>
    <n v="1825"/>
    <x v="1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s v="Jan"/>
    <x v="3"/>
    <s v="Feb"/>
    <s v="2017"/>
    <d v="2017-02-24T05:51:40"/>
    <m/>
    <m/>
    <m/>
    <m/>
    <m/>
  </r>
  <r>
    <n v="2618"/>
    <s v="SPACE ART FEATURING ASTRONAUTS #WeBelieveInAstronauts"/>
    <s v="LTD ED COLLECTIBLE SPACE ART FEAT. ASTRONAUTS"/>
    <n v="15000"/>
    <x v="7"/>
    <n v="15808"/>
    <x v="2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s v="Oct"/>
    <x v="2"/>
    <s v="Dec"/>
    <s v="2015"/>
    <d v="2015-12-01T20:01:01"/>
    <m/>
    <m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x v="7"/>
    <n v="21882"/>
    <x v="2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s v="Apr"/>
    <x v="2"/>
    <s v="May"/>
    <s v="2015"/>
    <d v="2015-05-21T17:56:28"/>
    <m/>
    <m/>
    <m/>
    <m/>
    <m/>
  </r>
  <r>
    <n v="2655"/>
    <s v="Balloons (Canceled)"/>
    <s v="Thank you for your support!"/>
    <n v="15000"/>
    <x v="7"/>
    <n v="3155"/>
    <x v="0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s v="Jan"/>
    <x v="0"/>
    <s v="Feb"/>
    <s v="2016"/>
    <d v="2016-02-09T20:00:00"/>
    <m/>
    <m/>
    <m/>
    <m/>
    <m/>
  </r>
  <r>
    <n v="2683"/>
    <s v="Just Cereal - Mobile Cereal Bar"/>
    <s v="Cereal isn't only for breakfast! Help me bring cereal to the 92% of Americans who eat cereal everyday. Out of the home and to you!"/>
    <n v="15000"/>
    <x v="7"/>
    <n v="36"/>
    <x v="1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s v="Jan"/>
    <x v="2"/>
    <s v="Mar"/>
    <s v="2015"/>
    <d v="2015-03-01T18:07:20"/>
    <m/>
    <m/>
    <m/>
    <m/>
    <m/>
  </r>
  <r>
    <n v="2687"/>
    <s v="Munch Wagon"/>
    <s v="Your American Pizzas, Wings, Stuffed Gouda Burger, Sweet &amp; Russet Potato Fries served on a food Truck!!"/>
    <n v="15000"/>
    <x v="7"/>
    <n v="0"/>
    <x v="1"/>
    <s v="US"/>
    <s v="USD"/>
    <n v="1435591318"/>
    <n v="1432999318"/>
    <b v="0"/>
    <n v="0"/>
    <b v="0"/>
    <s v="food/food trucks"/>
    <n v="0"/>
    <n v="0"/>
    <s v="food"/>
    <s v="food trucks"/>
    <d v="2015-05-30T15:21:58"/>
    <s v="May"/>
    <x v="2"/>
    <s v="Jun"/>
    <s v="2015"/>
    <d v="2015-06-29T15:21:58"/>
    <m/>
    <m/>
    <m/>
    <m/>
    <m/>
  </r>
  <r>
    <n v="2695"/>
    <s v="Fat daddy mac food truck"/>
    <s v="I am creating food magic on the go! Amazing food isn't just for sitdown restaraunts anymore!"/>
    <n v="15000"/>
    <x v="7"/>
    <n v="71"/>
    <x v="1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s v="Feb"/>
    <x v="2"/>
    <s v="Apr"/>
    <s v="2015"/>
    <d v="2015-04-14T03:21:58"/>
    <m/>
    <m/>
    <m/>
    <m/>
    <m/>
  </r>
  <r>
    <n v="2728"/>
    <s v="Multi-Function SSD Shield for the Raspberry Pi 2"/>
    <s v="SSD, WiFi, RTC w/Battery and high power USB all in one shield."/>
    <n v="15000"/>
    <x v="7"/>
    <n v="30274"/>
    <x v="2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s v="Nov"/>
    <x v="2"/>
    <s v="Dec"/>
    <s v="2015"/>
    <d v="2015-12-30T14:23:54"/>
    <m/>
    <m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x v="7"/>
    <n v="6301.76"/>
    <x v="1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s v="Sep"/>
    <x v="0"/>
    <s v="Oct"/>
    <s v="2016"/>
    <d v="2016-10-05T19:50:54"/>
    <m/>
    <m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7"/>
    <n v="0"/>
    <x v="0"/>
    <s v="US"/>
    <s v="USD"/>
    <n v="1489669203"/>
    <n v="1487944803"/>
    <b v="0"/>
    <n v="0"/>
    <b v="0"/>
    <s v="theater/spaces"/>
    <n v="0"/>
    <n v="0"/>
    <s v="theater"/>
    <s v="spaces"/>
    <d v="2017-02-24T14:00:03"/>
    <s v="Feb"/>
    <x v="3"/>
    <s v="Mar"/>
    <s v="2017"/>
    <d v="2017-03-16T13:00:03"/>
    <m/>
    <m/>
    <m/>
    <m/>
    <m/>
  </r>
  <r>
    <n v="2957"/>
    <s v="BAMA Theatre Headset Campaign (Canceled)"/>
    <s v="Theatre in Tuscaloosa, AL built in the 1930s.  The headsets seem about that old. They are almost unusable."/>
    <n v="15000"/>
    <x v="7"/>
    <n v="280"/>
    <x v="0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s v="Jan"/>
    <x v="2"/>
    <s v="Mar"/>
    <s v="2015"/>
    <d v="2015-03-27T23:16:12"/>
    <m/>
    <m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x v="7"/>
    <n v="15744"/>
    <x v="2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s v="Dec"/>
    <x v="0"/>
    <s v="Jan"/>
    <s v="2017"/>
    <d v="2017-01-19T15:57:51"/>
    <m/>
    <m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x v="7"/>
    <n v="18185"/>
    <x v="2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s v="Apr"/>
    <x v="1"/>
    <s v="May"/>
    <s v="2014"/>
    <d v="2014-05-27T03:00:00"/>
    <m/>
    <m/>
    <m/>
    <m/>
    <m/>
  </r>
  <r>
    <n v="3043"/>
    <s v="Like This Post (The Post at 750)"/>
    <s v="Introducing The Post at 750! Join us in the creation of Vancouver's most exciting new cultural space in the heart of downtown."/>
    <n v="15000"/>
    <x v="7"/>
    <n v="16501"/>
    <x v="2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s v="Mar"/>
    <x v="2"/>
    <s v="Apr"/>
    <s v="2015"/>
    <d v="2015-04-16T02:50:00"/>
    <m/>
    <m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x v="7"/>
    <n v="451"/>
    <x v="1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s v="Jul"/>
    <x v="1"/>
    <s v="Aug"/>
    <s v="2014"/>
    <d v="2014-08-08T22:27:26"/>
    <m/>
    <m/>
    <m/>
    <m/>
    <m/>
  </r>
  <r>
    <n v="3075"/>
    <s v="The Little MAGIC Theatre"/>
    <s v="Magic Morgan &amp; Liliana are raising funds to expand their famed traveling magic show to a theater of magic."/>
    <n v="15000"/>
    <x v="7"/>
    <n v="1296"/>
    <x v="1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s v="Jun"/>
    <x v="0"/>
    <s v="Aug"/>
    <s v="2016"/>
    <d v="2016-08-19T02:27:20"/>
    <m/>
    <m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x v="7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s v="Feb"/>
    <x v="3"/>
    <s v="Mar"/>
    <s v="2017"/>
    <d v="2017-03-16T18:49:01"/>
    <m/>
    <m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7"/>
    <n v="17444"/>
    <x v="2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s v="Jul"/>
    <x v="1"/>
    <s v="Aug"/>
    <s v="2014"/>
    <d v="2014-08-04T15:59:33"/>
    <m/>
    <m/>
    <m/>
    <m/>
    <m/>
  </r>
  <r>
    <n v="3220"/>
    <s v="Burners"/>
    <s v="A sci-fi thriller for the stage opening March 10 in Los Angeles."/>
    <n v="15000"/>
    <x v="7"/>
    <n v="15126"/>
    <x v="2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s v="Feb"/>
    <x v="3"/>
    <s v="Mar"/>
    <s v="2017"/>
    <d v="2017-03-12T21:00:00"/>
    <m/>
    <m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x v="7"/>
    <n v="15481"/>
    <x v="2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s v="Jun"/>
    <x v="0"/>
    <s v="Jul"/>
    <s v="2016"/>
    <d v="2016-07-01T08:20:51"/>
    <m/>
    <m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7"/>
    <n v="15315"/>
    <x v="2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s v="Jun"/>
    <x v="2"/>
    <s v="Jul"/>
    <s v="2015"/>
    <d v="2015-07-17T18:11:00"/>
    <m/>
    <m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x v="7"/>
    <n v="15265"/>
    <x v="2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s v="Jul"/>
    <x v="0"/>
    <s v="Aug"/>
    <s v="2016"/>
    <d v="2016-08-15T20:09:42"/>
    <m/>
    <m/>
    <m/>
    <m/>
    <m/>
  </r>
  <r>
    <n v="3304"/>
    <s v="I Can Ski Forever 3"/>
    <s v="A musical comedy production celebrating the unique, lovable, insufferable ski culture of the modern day mountain town."/>
    <n v="15000"/>
    <x v="7"/>
    <n v="15677.5"/>
    <x v="2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s v="Nov"/>
    <x v="0"/>
    <s v="Dec"/>
    <s v="2016"/>
    <d v="2016-12-22T14:59:12"/>
    <m/>
    <m/>
    <m/>
    <m/>
    <m/>
  </r>
  <r>
    <n v="3338"/>
    <s v="The Last Days of Judas Iscariot"/>
    <s v="Join Estelle Parsons in support of Theater That Looks and Sounds Like America"/>
    <n v="15000"/>
    <x v="7"/>
    <n v="15327"/>
    <x v="2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s v="Feb"/>
    <x v="3"/>
    <s v="Feb"/>
    <s v="2017"/>
    <d v="2017-02-24T13:48:00"/>
    <m/>
    <m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x v="7"/>
    <n v="16465"/>
    <x v="2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s v="Oct"/>
    <x v="2"/>
    <s v="Nov"/>
    <s v="2015"/>
    <d v="2015-11-12T02:31:00"/>
    <m/>
    <m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x v="7"/>
    <n v="15535"/>
    <x v="2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s v="Sep"/>
    <x v="2"/>
    <s v="Oct"/>
    <s v="2015"/>
    <d v="2015-10-08T00:32:52"/>
    <m/>
    <m/>
    <m/>
    <m/>
    <m/>
  </r>
  <r>
    <n v="3779"/>
    <s v="&quot;The Last Adam&quot; A New Musical, NYC reading"/>
    <s v="A fresh, re-telling of the Jesus story for a new generation."/>
    <n v="15000"/>
    <x v="7"/>
    <n v="15597"/>
    <x v="2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s v="Feb"/>
    <x v="0"/>
    <s v="Mar"/>
    <s v="2016"/>
    <d v="2016-03-26T16:39:00"/>
    <m/>
    <m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x v="7"/>
    <n v="0"/>
    <x v="1"/>
    <s v="US"/>
    <s v="USD"/>
    <n v="1479834023"/>
    <n v="1477238423"/>
    <b v="0"/>
    <n v="0"/>
    <b v="0"/>
    <s v="theater/musical"/>
    <n v="0"/>
    <n v="0"/>
    <s v="theater"/>
    <s v="musical"/>
    <d v="2016-10-23T16:00:23"/>
    <s v="Oct"/>
    <x v="0"/>
    <s v="Nov"/>
    <s v="2016"/>
    <d v="2016-11-22T17:00:23"/>
    <m/>
    <m/>
    <m/>
    <m/>
    <m/>
  </r>
  <r>
    <n v="3872"/>
    <s v="Shining Star Players (Canceled)"/>
    <s v="We are a brand new theatrical teen production company, and we need enough money to put on our first musical production."/>
    <n v="15000"/>
    <x v="7"/>
    <n v="0"/>
    <x v="0"/>
    <s v="US"/>
    <s v="USD"/>
    <n v="1439522996"/>
    <n v="1435202996"/>
    <b v="0"/>
    <n v="0"/>
    <b v="0"/>
    <s v="theater/musical"/>
    <n v="0"/>
    <n v="0"/>
    <s v="theater"/>
    <s v="musical"/>
    <d v="2015-06-25T03:29:56"/>
    <s v="Jun"/>
    <x v="2"/>
    <s v="Aug"/>
    <s v="2015"/>
    <d v="2015-08-14T03:29:56"/>
    <m/>
    <m/>
    <m/>
    <m/>
    <m/>
  </r>
  <r>
    <n v="3879"/>
    <s v="Theatre 'Portable' Royal (Canceled)"/>
    <s v="Theatre â€˜Portableâ€™ Royal is a portable, fully working, 40 seater theatre which will tour the UK and beyond!"/>
    <n v="15000"/>
    <x v="7"/>
    <n v="0"/>
    <x v="0"/>
    <s v="GB"/>
    <s v="GBP"/>
    <n v="1422218396"/>
    <n v="1419626396"/>
    <b v="0"/>
    <n v="0"/>
    <b v="0"/>
    <s v="theater/musical"/>
    <n v="0"/>
    <n v="0"/>
    <s v="theater"/>
    <s v="musical"/>
    <d v="2014-12-26T20:39:56"/>
    <s v="Dec"/>
    <x v="1"/>
    <s v="Jan"/>
    <s v="2015"/>
    <d v="2015-01-25T20:39:56"/>
    <m/>
    <m/>
    <m/>
    <m/>
    <m/>
  </r>
  <r>
    <n v="3883"/>
    <s v="CAGED - A New Musical (Canceled)"/>
    <s v="CAGED - A New Musical is the story of One Passion, One Voice, One Dream. - One man's quest to become the woman he always wanted to be."/>
    <n v="15000"/>
    <x v="7"/>
    <n v="0"/>
    <x v="0"/>
    <s v="GB"/>
    <s v="GBP"/>
    <n v="1409668069"/>
    <n v="1407076069"/>
    <b v="0"/>
    <n v="0"/>
    <b v="0"/>
    <s v="theater/musical"/>
    <n v="0"/>
    <n v="0"/>
    <s v="theater"/>
    <s v="musical"/>
    <d v="2014-08-03T14:27:49"/>
    <s v="Aug"/>
    <x v="1"/>
    <s v="Sep"/>
    <s v="2014"/>
    <d v="2014-09-02T14:27:49"/>
    <m/>
    <m/>
    <m/>
    <m/>
    <m/>
  </r>
  <r>
    <n v="3890"/>
    <s v="Something Wicked This Way Comes"/>
    <s v="Will Power Troupe is the only US group invited to perform in London's Shakespeare Festival. We need your help to bring the USA to UK!"/>
    <n v="15000"/>
    <x v="7"/>
    <n v="2524"/>
    <x v="1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s v="Jun"/>
    <x v="2"/>
    <s v="Aug"/>
    <s v="2015"/>
    <d v="2015-08-15T18:12:24"/>
    <m/>
    <m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x v="7"/>
    <n v="520"/>
    <x v="1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s v="Nov"/>
    <x v="0"/>
    <s v="Dec"/>
    <s v="2016"/>
    <d v="2016-12-06T04:59:00"/>
    <m/>
    <m/>
    <m/>
    <m/>
    <m/>
  </r>
  <r>
    <n v="3912"/>
    <s v="JoLee Productions"/>
    <s v="Producing &amp; directing Jake's Women by Neil Simon opening July 9 and running through July 26 for Sonoma Arts Live"/>
    <n v="15000"/>
    <x v="7"/>
    <n v="1"/>
    <x v="1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s v="Feb"/>
    <x v="2"/>
    <s v="Apr"/>
    <s v="2015"/>
    <d v="2015-04-25T04:35:00"/>
    <m/>
    <m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x v="7"/>
    <n v="2290"/>
    <x v="1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s v="May"/>
    <x v="1"/>
    <s v="Jun"/>
    <s v="2014"/>
    <d v="2014-06-26T23:02:02"/>
    <m/>
    <m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7"/>
    <n v="11"/>
    <x v="1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s v="Mar"/>
    <x v="0"/>
    <s v="Apr"/>
    <s v="2016"/>
    <d v="2016-04-17T20:43:31"/>
    <m/>
    <m/>
    <m/>
    <m/>
    <m/>
  </r>
  <r>
    <n v="4021"/>
    <s v="Angels in Houston"/>
    <s v="Help a group of actors end bigotry in Houston, TX by supporting a  full production of Angels in America."/>
    <n v="15000"/>
    <x v="7"/>
    <n v="125"/>
    <x v="1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s v="Aug"/>
    <x v="1"/>
    <s v="Oct"/>
    <s v="2014"/>
    <d v="2014-10-26T21:52:38"/>
    <m/>
    <m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x v="7"/>
    <n v="25"/>
    <x v="1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s v="Apr"/>
    <x v="0"/>
    <s v="May"/>
    <s v="2016"/>
    <d v="2016-05-19T00:56:28"/>
    <m/>
    <m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x v="7"/>
    <n v="1335"/>
    <x v="1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s v="Nov"/>
    <x v="0"/>
    <s v="Dec"/>
    <s v="2016"/>
    <d v="2016-12-21T17:03:14"/>
    <m/>
    <m/>
    <m/>
    <m/>
    <m/>
  </r>
  <r>
    <n v="3095"/>
    <s v="The Old Howard Theatre Company"/>
    <s v="We are a small theatre company looking to provide world class theatre to the working class in the Greater New York area."/>
    <n v="14920"/>
    <x v="8"/>
    <n v="50"/>
    <x v="1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s v="Jun"/>
    <x v="0"/>
    <s v="Aug"/>
    <s v="2016"/>
    <d v="2016-08-01T00:36:20"/>
    <m/>
    <m/>
    <m/>
    <m/>
    <m/>
  </r>
  <r>
    <n v="345"/>
    <s v="Red Wolf Revival: An Uncertain Tomorrow"/>
    <s v="With the fate of the red wolves at stake, we explore if they can still survive in their last wild home in North Carolina."/>
    <n v="14500"/>
    <x v="8"/>
    <n v="17875"/>
    <x v="2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s v="Apr"/>
    <x v="2"/>
    <s v="May"/>
    <s v="2015"/>
    <d v="2015-05-20T22:39:50"/>
    <m/>
    <m/>
    <m/>
    <m/>
    <m/>
  </r>
  <r>
    <n v="928"/>
    <s v="In a Jazzy Motown"/>
    <s v="A real Motown Backup singer on 22 gold and platinum albums headlines her own Jazz CD of Motown songs."/>
    <n v="14500"/>
    <x v="8"/>
    <n v="1575"/>
    <x v="1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s v="Sep"/>
    <x v="5"/>
    <s v="Nov"/>
    <s v="2012"/>
    <d v="2012-11-18T00:00:00"/>
    <m/>
    <m/>
    <m/>
    <m/>
    <m/>
  </r>
  <r>
    <n v="1196"/>
    <s v="NAKED IBIZA - A Large Scale Photography Book by Dylan Rosser"/>
    <s v="A book of male nudes photographed on location in Ibiza over the last 4 years."/>
    <n v="14500"/>
    <x v="8"/>
    <n v="39137"/>
    <x v="2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s v="Nov"/>
    <x v="2"/>
    <s v="Dec"/>
    <s v="2015"/>
    <d v="2015-12-18T19:38:59"/>
    <m/>
    <m/>
    <m/>
    <m/>
    <m/>
  </r>
  <r>
    <n v="1404"/>
    <s v="3 Men and a Book"/>
    <s v="Translation &amp; publication of possibly the most famous piece of English literature - Act II Scene II of Romeo and Juliet into txt-speak."/>
    <n v="14500"/>
    <x v="8"/>
    <n v="241"/>
    <x v="1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s v="Jan"/>
    <x v="2"/>
    <s v="Feb"/>
    <s v="2015"/>
    <d v="2015-02-22T12:14:45"/>
    <m/>
    <m/>
    <m/>
    <m/>
    <m/>
  </r>
  <r>
    <n v="2912"/>
    <s v="Fair Play"/>
    <s v="Set in Iceland, Fair Play is a a dark comedy- a play within a play. An extravaganza, fueled by Absinthe, and touched by the Surreal."/>
    <n v="14440"/>
    <x v="8"/>
    <n v="2030"/>
    <x v="1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s v="Dec"/>
    <x v="2"/>
    <s v="Jan"/>
    <s v="2016"/>
    <d v="2016-01-15T03:09:34"/>
    <m/>
    <m/>
    <m/>
    <m/>
    <m/>
  </r>
  <r>
    <n v="42"/>
    <s v="BROS TV Pilot (Iraq)"/>
    <s v="A show that explores the universal hospitality and shenanigans of BRO cultures in the most forbidden and unfamiliar places on earth!"/>
    <n v="14000"/>
    <x v="8"/>
    <n v="19860"/>
    <x v="2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s v="Nov"/>
    <x v="1"/>
    <s v="Dec"/>
    <s v="2014"/>
    <d v="2014-12-28T15:20:26"/>
    <m/>
    <m/>
    <m/>
    <m/>
    <m/>
  </r>
  <r>
    <n v="207"/>
    <s v="M39 - Action film / Drama"/>
    <s v="To avoid bankruptcy, Vincent, a passionate young entrepreneur embarks  on an illicit affair in order to save his dream business."/>
    <n v="14000"/>
    <x v="8"/>
    <n v="2130"/>
    <x v="1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s v="Dec"/>
    <x v="1"/>
    <s v="Jan"/>
    <s v="2015"/>
    <d v="2015-01-04T04:43:58"/>
    <m/>
    <m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x v="8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s v="Aug"/>
    <x v="4"/>
    <s v="Sep"/>
    <s v="2013"/>
    <d v="2013-09-19T18:08:48"/>
    <m/>
    <m/>
    <m/>
    <m/>
    <m/>
  </r>
  <r>
    <n v="510"/>
    <s v="TPI Episode 2: Doomsday Dean"/>
    <s v="A mile below the Franco-Swiss border Dean manages to break the Large Hadron Collider and triggers the end of the world."/>
    <n v="14000"/>
    <x v="8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s v="Jan"/>
    <x v="0"/>
    <s v="Mar"/>
    <s v="2016"/>
    <d v="2016-03-01T04:13:59"/>
    <m/>
    <m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8"/>
    <n v="15650"/>
    <x v="2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s v="Feb"/>
    <x v="5"/>
    <s v="Apr"/>
    <s v="2012"/>
    <d v="2012-04-07T04:59:00"/>
    <m/>
    <m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8"/>
    <n v="2540"/>
    <x v="1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s v="Oct"/>
    <x v="4"/>
    <s v="Nov"/>
    <s v="2013"/>
    <d v="2013-11-22T12:35:13"/>
    <m/>
    <m/>
    <m/>
    <m/>
    <m/>
  </r>
  <r>
    <n v="1216"/>
    <s v="In Training: a book of Bonsai photographs"/>
    <s v="A fine art photography book taking a new look at the art of bonsai."/>
    <n v="14000"/>
    <x v="8"/>
    <n v="20398"/>
    <x v="2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s v="Aug"/>
    <x v="2"/>
    <s v="Oct"/>
    <s v="2015"/>
    <d v="2015-10-02T23:03:00"/>
    <m/>
    <m/>
    <m/>
    <m/>
    <m/>
  </r>
  <r>
    <n v="1452"/>
    <s v="The Judo Preservation Project (Canceled)"/>
    <s v="I am gathering rare, out-of-print Judo books for preservation, translation and sharing."/>
    <n v="14000"/>
    <x v="8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s v="Jun"/>
    <x v="1"/>
    <s v="Jul"/>
    <s v="2014"/>
    <d v="2014-07-28T16:52:43"/>
    <m/>
    <m/>
    <m/>
    <m/>
    <m/>
  </r>
  <r>
    <n v="1511"/>
    <s v="Hidden Mother"/>
    <s v="A book that presents an account of my daughterâ€™s adoption through an examination of 19th-century &quot;hidden mother&quot; photographs"/>
    <n v="14000"/>
    <x v="8"/>
    <n v="15651"/>
    <x v="2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s v="Oct"/>
    <x v="2"/>
    <s v="Nov"/>
    <s v="2015"/>
    <d v="2015-11-18T15:00:04"/>
    <m/>
    <m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8"/>
    <n v="4092"/>
    <x v="1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s v="Mar"/>
    <x v="0"/>
    <s v="Apr"/>
    <s v="2016"/>
    <d v="2016-04-03T16:25:41"/>
    <m/>
    <m/>
    <m/>
    <m/>
    <m/>
  </r>
  <r>
    <n v="2196"/>
    <s v="LACORSA Grand Prix Game (relaunch)"/>
    <s v="Race your friends in style with this classic Grand Prix game."/>
    <n v="14000"/>
    <x v="8"/>
    <n v="15937"/>
    <x v="2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s v="Nov"/>
    <x v="0"/>
    <s v="Dec"/>
    <s v="2016"/>
    <d v="2016-12-02T07:00:00"/>
    <m/>
    <m/>
    <m/>
    <m/>
    <m/>
  </r>
  <r>
    <n v="2432"/>
    <s v="funding for bbq trailer"/>
    <s v="Looking to start competition cooking and need start-up help.  Offering brisket tasting to all contributors."/>
    <n v="14000"/>
    <x v="8"/>
    <n v="2"/>
    <x v="1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s v="Feb"/>
    <x v="2"/>
    <s v="Mar"/>
    <s v="2015"/>
    <d v="2015-03-08T05:14:57"/>
    <m/>
    <m/>
    <m/>
    <m/>
    <m/>
  </r>
  <r>
    <n v="3971"/>
    <s v="The Sentinel &amp; The Showman"/>
    <s v="The timeless story of the struggling actor, the faithful agent and   the reality of what constitutes success and failure in Hollywood."/>
    <n v="14000"/>
    <x v="8"/>
    <n v="136"/>
    <x v="1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s v="Jun"/>
    <x v="1"/>
    <s v="Jul"/>
    <s v="2014"/>
    <d v="2014-07-21T12:52:06"/>
    <m/>
    <m/>
    <m/>
    <m/>
    <m/>
  </r>
  <r>
    <n v="610"/>
    <s v="UniteChrist (Canceled)"/>
    <s v="We are creating a Christian social network to empower, educate, and connect Christians all over the world."/>
    <n v="13803"/>
    <x v="8"/>
    <n v="0"/>
    <x v="0"/>
    <s v="US"/>
    <s v="USD"/>
    <n v="1429732586"/>
    <n v="1427140586"/>
    <b v="0"/>
    <n v="0"/>
    <b v="0"/>
    <s v="technology/web"/>
    <n v="0"/>
    <n v="0"/>
    <s v="technology"/>
    <s v="web"/>
    <d v="2015-03-23T19:56:26"/>
    <s v="Mar"/>
    <x v="2"/>
    <s v="Apr"/>
    <s v="2015"/>
    <d v="2015-04-22T19:56:26"/>
    <m/>
    <m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x v="8"/>
    <n v="200"/>
    <x v="1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s v="Mar"/>
    <x v="2"/>
    <s v="Apr"/>
    <s v="2015"/>
    <d v="2015-04-03T21:44:10"/>
    <m/>
    <m/>
    <m/>
    <m/>
    <m/>
  </r>
  <r>
    <n v="3869"/>
    <s v="The Masturbation Musical (Canceled)"/>
    <s v="A Musical about 3 women who pursue their Pleasure and end up finding themselves."/>
    <n v="13111"/>
    <x v="8"/>
    <n v="452"/>
    <x v="0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s v="Feb"/>
    <x v="2"/>
    <s v="Mar"/>
    <s v="2015"/>
    <d v="2015-03-14T03:11:00"/>
    <m/>
    <m/>
    <m/>
    <m/>
    <m/>
  </r>
  <r>
    <n v="242"/>
    <s v="Hardwater"/>
    <s v="An unprecedented feature-length documentary film about Maine's tribal, oft-misunderstood ice fishing sub-culture."/>
    <n v="13000"/>
    <x v="8"/>
    <n v="14750"/>
    <x v="2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s v="Nov"/>
    <x v="6"/>
    <s v="Dec"/>
    <s v="2011"/>
    <d v="2011-12-20T11:49:50"/>
    <m/>
    <m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x v="8"/>
    <n v="18083"/>
    <x v="2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s v="Feb"/>
    <x v="4"/>
    <s v="Mar"/>
    <s v="2013"/>
    <d v="2013-03-16T18:27:47"/>
    <m/>
    <m/>
    <m/>
    <m/>
    <m/>
  </r>
  <r>
    <n v="301"/>
    <s v="WORLD FAIR"/>
    <s v="A film about personal memory, amateur cinematography, and visions of the future at the 1939 New York World's Fair."/>
    <n v="13000"/>
    <x v="8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s v="Feb"/>
    <x v="4"/>
    <s v="Mar"/>
    <s v="2013"/>
    <d v="2013-03-19T16:42:15"/>
    <m/>
    <m/>
    <m/>
    <m/>
    <m/>
  </r>
  <r>
    <n v="741"/>
    <s v="reVILNA: the vilna ghetto project"/>
    <s v="A revolutionary digital mapping project of the Vilna Ghetto"/>
    <n v="13000"/>
    <x v="8"/>
    <n v="13293.8"/>
    <x v="2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s v="May"/>
    <x v="4"/>
    <s v="Jun"/>
    <s v="2013"/>
    <d v="2013-06-11T15:33:26"/>
    <m/>
    <m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x v="8"/>
    <n v="13383"/>
    <x v="2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s v="Oct"/>
    <x v="2"/>
    <s v="Dec"/>
    <s v="2015"/>
    <d v="2015-12-04T05:00:00"/>
    <m/>
    <m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x v="8"/>
    <n v="13112"/>
    <x v="2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s v="May"/>
    <x v="2"/>
    <s v="Jun"/>
    <s v="2015"/>
    <d v="2015-06-13T12:09:11"/>
    <m/>
    <m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x v="8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s v="Mar"/>
    <x v="2"/>
    <s v="Apr"/>
    <s v="2015"/>
    <d v="2015-04-29T03:09:19"/>
    <m/>
    <m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x v="8"/>
    <n v="1"/>
    <x v="1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s v="Apr"/>
    <x v="0"/>
    <s v="May"/>
    <s v="2016"/>
    <d v="2016-05-26T17:57:43"/>
    <m/>
    <m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x v="8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s v="Dec"/>
    <x v="0"/>
    <s v="Jan"/>
    <s v="2017"/>
    <d v="2017-01-02T22:13:29"/>
    <m/>
    <m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x v="8"/>
    <n v="20459"/>
    <x v="2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s v="Oct"/>
    <x v="4"/>
    <s v="Nov"/>
    <s v="2013"/>
    <d v="2013-11-13T20:22:35"/>
    <m/>
    <m/>
    <m/>
    <m/>
    <m/>
  </r>
  <r>
    <n v="2235"/>
    <s v="Miniature Scenery Terrain for Tabletop gaming and Wargames"/>
    <s v="An amazing set of sceneries to create unique atmospheres for your tabletop gaming."/>
    <n v="13000"/>
    <x v="8"/>
    <n v="19931"/>
    <x v="2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s v="Feb"/>
    <x v="2"/>
    <s v="Mar"/>
    <s v="2015"/>
    <d v="2015-03-28T23:31:51"/>
    <m/>
    <m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x v="8"/>
    <n v="0"/>
    <x v="0"/>
    <s v="SE"/>
    <s v="SEK"/>
    <n v="1418934506"/>
    <n v="1415910506"/>
    <b v="0"/>
    <n v="0"/>
    <b v="0"/>
    <s v="technology/web"/>
    <n v="0"/>
    <n v="0"/>
    <s v="technology"/>
    <s v="web"/>
    <d v="2014-11-13T20:28:26"/>
    <s v="Nov"/>
    <x v="1"/>
    <s v="Dec"/>
    <s v="2014"/>
    <d v="2014-12-18T20:28:26"/>
    <m/>
    <m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x v="8"/>
    <n v="14450"/>
    <x v="2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s v="May"/>
    <x v="1"/>
    <s v="Jun"/>
    <s v="2014"/>
    <d v="2014-06-15T18:05:25"/>
    <m/>
    <m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8"/>
    <n v="13163.5"/>
    <x v="2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s v="Feb"/>
    <x v="2"/>
    <s v="Mar"/>
    <s v="2015"/>
    <d v="2015-03-26T01:03:29"/>
    <m/>
    <m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8"/>
    <n v="2129"/>
    <x v="1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s v="Sep"/>
    <x v="2"/>
    <s v="Oct"/>
    <s v="2015"/>
    <d v="2015-10-18T19:36:29"/>
    <m/>
    <m/>
    <m/>
    <m/>
    <m/>
  </r>
  <r>
    <n v="1090"/>
    <s v="Help Jumpy Punch Prosper!!"/>
    <s v="A sci-fi platformer game inspired by a certain blue hedgehog and Italian plumber. Jump, fight, dodge and sprint your way to victory."/>
    <n v="12999"/>
    <x v="8"/>
    <n v="5"/>
    <x v="1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s v="Apr"/>
    <x v="2"/>
    <s v="May"/>
    <s v="2015"/>
    <d v="2015-05-29T04:27:33"/>
    <m/>
    <m/>
    <m/>
    <m/>
    <m/>
  </r>
  <r>
    <n v="413"/>
    <s v="Through the Fire: Rebuilding Somalia"/>
    <s v="A journey to discover how Somalis are rebuilding their shattered nation, with a focus on the role that women are playing."/>
    <n v="12800"/>
    <x v="8"/>
    <n v="13451"/>
    <x v="2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s v="Jun"/>
    <x v="5"/>
    <s v="Jul"/>
    <s v="2012"/>
    <d v="2012-07-19T21:03:31"/>
    <m/>
    <m/>
    <m/>
    <m/>
    <m/>
  </r>
  <r>
    <n v="206"/>
    <s v="Blood Bond Movie Development"/>
    <s v="A love story featuring adoption,struggle,dysfunction,grace, healing, and restoration."/>
    <n v="12700"/>
    <x v="8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s v="Jul"/>
    <x v="0"/>
    <s v="Aug"/>
    <s v="2016"/>
    <d v="2016-08-06T00:06:23"/>
    <m/>
    <m/>
    <m/>
    <m/>
    <m/>
  </r>
  <r>
    <n v="2862"/>
    <s v="Get Your Life Back"/>
    <s v="&quot;Get Your Life Back&quot; is a dynamic stage play that deals with true issues of life that reign in the lives of many people everyday."/>
    <n v="12700"/>
    <x v="8"/>
    <n v="55"/>
    <x v="1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s v="May"/>
    <x v="1"/>
    <s v="Jun"/>
    <s v="2014"/>
    <d v="2014-06-24T18:57:09"/>
    <m/>
    <m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x v="8"/>
    <n v="13864.17"/>
    <x v="2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s v="Feb"/>
    <x v="1"/>
    <s v="Mar"/>
    <s v="2014"/>
    <d v="2014-03-24T01:22:50"/>
    <m/>
    <m/>
    <m/>
    <m/>
    <m/>
  </r>
  <r>
    <n v="183"/>
    <s v="Three Little Words"/>
    <s v="Don't kill me until I meet my Dad"/>
    <n v="12500"/>
    <x v="8"/>
    <n v="4482"/>
    <x v="1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s v="Oct"/>
    <x v="1"/>
    <s v="Nov"/>
    <s v="2014"/>
    <d v="2014-11-26T20:26:50"/>
    <m/>
    <m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x v="8"/>
    <n v="1"/>
    <x v="1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s v="Jan"/>
    <x v="2"/>
    <s v="Mar"/>
    <s v="2015"/>
    <d v="2015-03-06T15:22:29"/>
    <m/>
    <m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x v="8"/>
    <n v="13014"/>
    <x v="2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s v="Feb"/>
    <x v="2"/>
    <s v="Mar"/>
    <s v="2015"/>
    <d v="2015-03-15T13:32:02"/>
    <m/>
    <m/>
    <m/>
    <m/>
    <m/>
  </r>
  <r>
    <n v="825"/>
    <s v="KILL FREEMAN"/>
    <s v="Kickstarting Kill Freeman independently. Help fund the New Record, Video and Live Shows."/>
    <n v="12500"/>
    <x v="8"/>
    <n v="12554"/>
    <x v="2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s v="Oct"/>
    <x v="5"/>
    <s v="Oct"/>
    <s v="2012"/>
    <d v="2012-10-29T07:21:24"/>
    <m/>
    <m/>
    <m/>
    <m/>
    <m/>
  </r>
  <r>
    <n v="1185"/>
    <s v="Katrina  Reflections"/>
    <s v="A photo exhibition and book showcasing images and stories of our time in New Orleans, commemorating Katrinaâ€™s ten year anniversary."/>
    <n v="12500"/>
    <x v="8"/>
    <n v="13180"/>
    <x v="2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s v="May"/>
    <x v="2"/>
    <s v="Jun"/>
    <s v="2015"/>
    <d v="2015-06-08T04:00:00"/>
    <m/>
    <m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x v="8"/>
    <n v="40280"/>
    <x v="2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s v="Mar"/>
    <x v="2"/>
    <s v="Apr"/>
    <s v="2015"/>
    <d v="2015-04-08T11:42:59"/>
    <m/>
    <m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x v="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s v="Mar"/>
    <x v="3"/>
    <s v="Apr"/>
    <s v="2017"/>
    <d v="2017-04-09T23:47:28"/>
    <m/>
    <m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x v="8"/>
    <n v="7433.48"/>
    <x v="1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s v="Jul"/>
    <x v="1"/>
    <s v="Aug"/>
    <s v="2014"/>
    <d v="2014-08-13T23:31:52"/>
    <m/>
    <m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8"/>
    <n v="13685.99"/>
    <x v="2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s v="Sep"/>
    <x v="2"/>
    <s v="Oct"/>
    <s v="2015"/>
    <d v="2015-10-13T23:13:41"/>
    <m/>
    <m/>
    <m/>
    <m/>
    <m/>
  </r>
  <r>
    <n v="3792"/>
    <s v="BorikÃ©n: The Show"/>
    <s v="A cultural and historic journey through Puerto Rico's music and dance!"/>
    <n v="12500"/>
    <x v="8"/>
    <n v="35"/>
    <x v="1"/>
    <s v="US"/>
    <s v="USD"/>
    <n v="1436957022"/>
    <n v="1434365022"/>
    <b v="0"/>
    <n v="2"/>
    <b v="0"/>
    <s v="theater/musical"/>
    <n v="2.8E-3"/>
    <n v="17.5"/>
    <s v="theater"/>
    <s v="musical"/>
    <d v="2015-06-15T10:43:42"/>
    <s v="Jun"/>
    <x v="2"/>
    <s v="Jul"/>
    <s v="2015"/>
    <d v="2015-07-15T10:43:42"/>
    <m/>
    <m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8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s v="Jul"/>
    <x v="7"/>
    <s v="Sep"/>
    <s v="2010"/>
    <d v="2010-09-01T03:44:00"/>
    <m/>
    <m/>
    <m/>
    <m/>
    <m/>
  </r>
  <r>
    <n v="3262"/>
    <s v="Prison Boxing: A New Play by Leah Joki"/>
    <s v="A one-woman theatrical exploration of the prison system and its inhabitants."/>
    <n v="12200"/>
    <x v="8"/>
    <n v="12571"/>
    <x v="2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s v="Nov"/>
    <x v="1"/>
    <s v="Dec"/>
    <s v="2014"/>
    <d v="2014-12-22T04:00:00"/>
    <m/>
    <m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x v="8"/>
    <n v="80"/>
    <x v="0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s v="May"/>
    <x v="2"/>
    <s v="Jun"/>
    <s v="2015"/>
    <d v="2015-06-19T18:28:03"/>
    <m/>
    <m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x v="8"/>
    <n v="2746"/>
    <x v="1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s v="Nov"/>
    <x v="5"/>
    <s v="Dec"/>
    <s v="2012"/>
    <d v="2012-12-05T09:23:41"/>
    <m/>
    <m/>
    <m/>
    <m/>
    <m/>
  </r>
  <r>
    <n v="16"/>
    <s v="ArtMoose TV Series"/>
    <s v="We want to create a Sizzle Reel to pitch a Reality TV Series to TV Executive starring artists Art Moose will use new artists each week."/>
    <n v="12000"/>
    <x v="8"/>
    <n v="12029"/>
    <x v="2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s v="May"/>
    <x v="1"/>
    <s v="Jun"/>
    <s v="2014"/>
    <d v="2014-06-16T05:30:00"/>
    <m/>
    <m/>
    <m/>
    <m/>
    <m/>
  </r>
  <r>
    <n v="28"/>
    <s v="John Earle Dog Training Concept Development Reel"/>
    <s v="John and Brian are on a quest to change people's lives and rehabilitate dogs."/>
    <n v="12000"/>
    <x v="8"/>
    <n v="12042"/>
    <x v="2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s v="Nov"/>
    <x v="2"/>
    <s v="Dec"/>
    <s v="2015"/>
    <d v="2015-12-16T23:08:04"/>
    <m/>
    <m/>
    <m/>
    <m/>
    <m/>
  </r>
  <r>
    <n v="49"/>
    <s v="Driving Jersey - Season Five"/>
    <s v="Driving Jersey is real people telling real stories."/>
    <n v="12000"/>
    <x v="8"/>
    <n v="12000"/>
    <x v="2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s v="Sep"/>
    <x v="2"/>
    <s v="Oct"/>
    <s v="2015"/>
    <d v="2015-10-24T04:14:05"/>
    <m/>
    <m/>
    <m/>
    <m/>
    <m/>
  </r>
  <r>
    <n v="80"/>
    <s v="Swingers Anonymous"/>
    <s v="What would you do if you ended up at a swingers party with two dead bodies and $20,000 in drug money?"/>
    <n v="12000"/>
    <x v="8"/>
    <n v="12870"/>
    <x v="2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s v="Nov"/>
    <x v="4"/>
    <s v="Dec"/>
    <s v="2013"/>
    <d v="2013-12-10T02:00:56"/>
    <m/>
    <m/>
    <m/>
    <m/>
    <m/>
  </r>
  <r>
    <n v="141"/>
    <s v="Catherine Kimbridge Chronicles - Live-Action SciFi TV Series"/>
    <s v="Join us creating a Science Fiction TV Series based upon the popular novels -The Catherine Kimbridge Chronicles."/>
    <n v="12000"/>
    <x v="8"/>
    <n v="1293"/>
    <x v="0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s v="Apr"/>
    <x v="2"/>
    <s v="May"/>
    <s v="2015"/>
    <d v="2015-05-31T03:40:23"/>
    <m/>
    <m/>
    <m/>
    <m/>
    <m/>
  </r>
  <r>
    <n v="190"/>
    <s v="REGIONRAT, the movie"/>
    <s v="Because hope can be a 4 letter word"/>
    <n v="12000"/>
    <x v="8"/>
    <n v="50"/>
    <x v="1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s v="Jun"/>
    <x v="0"/>
    <s v="Jun"/>
    <s v="2016"/>
    <d v="2016-06-16T15:37:26"/>
    <m/>
    <m/>
    <m/>
    <m/>
    <m/>
  </r>
  <r>
    <n v="210"/>
    <s v="Like Son, Like Father"/>
    <s v="A tender short film about a young man who needs advice from  someone he had no intention of ever meeting, his biological father."/>
    <n v="12000"/>
    <x v="8"/>
    <n v="3030"/>
    <x v="1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s v="Sep"/>
    <x v="2"/>
    <s v="Oct"/>
    <s v="2015"/>
    <d v="2015-10-01T05:00:00"/>
    <m/>
    <m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x v="8"/>
    <n v="12668"/>
    <x v="2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s v="Jan"/>
    <x v="6"/>
    <s v="Mar"/>
    <s v="2011"/>
    <d v="2011-03-10T16:40:10"/>
    <m/>
    <m/>
    <m/>
    <m/>
    <m/>
  </r>
  <r>
    <n v="360"/>
    <s v="Faith: A Documentary"/>
    <s v="A brave woman takes her wife and son from New York to visit her hometown in Kenya, where she was persecuted for being a lesbian."/>
    <n v="12000"/>
    <x v="8"/>
    <n v="12165"/>
    <x v="2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s v="Jun"/>
    <x v="2"/>
    <s v="Jul"/>
    <s v="2015"/>
    <d v="2015-07-23T03:11:00"/>
    <m/>
    <m/>
    <m/>
    <m/>
    <m/>
  </r>
  <r>
    <n v="377"/>
    <s v="PIN UP! THE MOVIE The documentary with vintage style"/>
    <s v="Dangerous. Sexy. All-American Girl. You know the look. Now meet the women who are making retro style modern."/>
    <n v="12000"/>
    <x v="8"/>
    <n v="13728"/>
    <x v="2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s v="Oct"/>
    <x v="2"/>
    <s v="Nov"/>
    <s v="2015"/>
    <d v="2015-11-14T07:01:00"/>
    <m/>
    <m/>
    <m/>
    <m/>
    <m/>
  </r>
  <r>
    <n v="428"/>
    <s v="Little Clay Bible - Zacchaeus"/>
    <s v="Fresh, fun, entertaining Bible stories on YouTube, stop-motion style."/>
    <n v="12000"/>
    <x v="8"/>
    <n v="676"/>
    <x v="1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s v="May"/>
    <x v="1"/>
    <s v="Jun"/>
    <s v="2014"/>
    <d v="2014-06-16T22:00:00"/>
    <m/>
    <m/>
    <m/>
    <m/>
    <m/>
  </r>
  <r>
    <n v="488"/>
    <s v="City Animals independent cartoon series"/>
    <s v="When humans left the earth, the animals took over the city. What could go wrong? Well...everything!"/>
    <n v="12000"/>
    <x v="8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s v="Dec"/>
    <x v="0"/>
    <s v="Jan"/>
    <s v="2017"/>
    <d v="2017-01-09T01:18:20"/>
    <m/>
    <m/>
    <m/>
    <m/>
    <m/>
  </r>
  <r>
    <n v="505"/>
    <s v="MY4FACES THE ANIMATED MOVIE"/>
    <s v="This wonderful movie will tells the story of two adorable aliens who crash land into a familyâ€™s backyard, and travel the Earth."/>
    <n v="12000"/>
    <x v="8"/>
    <n v="52"/>
    <x v="1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s v="Nov"/>
    <x v="2"/>
    <s v="Dec"/>
    <s v="2015"/>
    <d v="2015-12-25T02:21:26"/>
    <m/>
    <m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x v="8"/>
    <n v="12000"/>
    <x v="2"/>
    <s v="US"/>
    <s v="USD"/>
    <n v="1410601041"/>
    <n v="1406713041"/>
    <b v="0"/>
    <n v="12"/>
    <b v="1"/>
    <s v="theater/plays"/>
    <n v="1"/>
    <n v="1000"/>
    <s v="theater"/>
    <s v="plays"/>
    <d v="2014-07-30T09:37:21"/>
    <s v="Jul"/>
    <x v="1"/>
    <s v="Sep"/>
    <s v="2014"/>
    <d v="2014-09-13T09:37:21"/>
    <m/>
    <m/>
    <m/>
    <m/>
    <m/>
  </r>
  <r>
    <n v="579"/>
    <s v="Course: Learn Cryptography"/>
    <s v="Learn classic and public key cryptography with a full proof-of-concept system in JavaScript."/>
    <n v="12000"/>
    <x v="8"/>
    <n v="175"/>
    <x v="1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s v="Nov"/>
    <x v="1"/>
    <s v="Dec"/>
    <s v="2014"/>
    <d v="2014-12-25T20:27:03"/>
    <m/>
    <m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x v="8"/>
    <n v="32075"/>
    <x v="2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s v="Jun"/>
    <x v="2"/>
    <s v="Jul"/>
    <s v="2015"/>
    <d v="2015-07-08T22:58:33"/>
    <m/>
    <m/>
    <m/>
    <m/>
    <m/>
  </r>
  <r>
    <n v="664"/>
    <s v="Oregon Babyâ„¢ Diapers"/>
    <s v="Save Oregon Babyâ„¢ Diapers, a handmade business, run by awesome moms in Southern Oregon, from permanently closing!"/>
    <n v="12000"/>
    <x v="8"/>
    <n v="904"/>
    <x v="1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s v="Mar"/>
    <x v="2"/>
    <s v="Apr"/>
    <s v="2015"/>
    <d v="2015-04-13T15:59:35"/>
    <m/>
    <m/>
    <m/>
    <m/>
    <m/>
  </r>
  <r>
    <n v="718"/>
    <s v="BioToo - Emergency Temporary Tattoos"/>
    <s v="When every second matters, BioToo temporary tattoos get critical information to emergency personnel to help them help you."/>
    <n v="12000"/>
    <x v="8"/>
    <n v="90"/>
    <x v="1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s v="Jan"/>
    <x v="3"/>
    <s v="Feb"/>
    <s v="2017"/>
    <d v="2017-02-18T05:59:00"/>
    <m/>
    <m/>
    <m/>
    <m/>
    <m/>
  </r>
  <r>
    <n v="957"/>
    <s v="DUALBAND, the Leather NFC Smart Watch Band"/>
    <s v="A Leather Smart watch Band, that NEVER needs to be charged for only $37!"/>
    <n v="12000"/>
    <x v="8"/>
    <n v="233"/>
    <x v="1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s v="Oct"/>
    <x v="0"/>
    <s v="Nov"/>
    <s v="2016"/>
    <d v="2016-11-17T14:15:33"/>
    <m/>
    <m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x v="8"/>
    <n v="1776"/>
    <x v="1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s v="Sep"/>
    <x v="0"/>
    <s v="Oct"/>
    <s v="2016"/>
    <d v="2016-10-06T15:15:32"/>
    <m/>
    <m/>
    <m/>
    <m/>
    <m/>
  </r>
  <r>
    <n v="1049"/>
    <s v="J1 (Canceled)"/>
    <s v="------"/>
    <n v="12000"/>
    <x v="8"/>
    <n v="0"/>
    <x v="0"/>
    <s v="US"/>
    <s v="USD"/>
    <n v="1455272445"/>
    <n v="1452680445"/>
    <b v="0"/>
    <n v="0"/>
    <b v="0"/>
    <s v="journalism/audio"/>
    <n v="0"/>
    <n v="0"/>
    <s v="journalism"/>
    <s v="audio"/>
    <d v="2016-01-13T10:20:45"/>
    <s v="Jan"/>
    <x v="0"/>
    <s v="Feb"/>
    <s v="2016"/>
    <d v="2016-02-12T10:20:45"/>
    <m/>
    <m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8"/>
    <n v="2152"/>
    <x v="1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s v="Sep"/>
    <x v="1"/>
    <s v="Oct"/>
    <s v="2014"/>
    <d v="2014-10-04T03:30:00"/>
    <m/>
    <m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x v="8"/>
    <n v="1691"/>
    <x v="0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s v="May"/>
    <x v="6"/>
    <s v="Jul"/>
    <s v="2011"/>
    <d v="2011-07-08T21:00:00"/>
    <m/>
    <m/>
    <m/>
    <m/>
    <m/>
  </r>
  <r>
    <n v="1258"/>
    <s v="Mustard Plug New Record!"/>
    <s v="Mustard Plug needs help funding their new record.  Please help the Grand Rapids, MI band put out their 7th record!"/>
    <n v="12000"/>
    <x v="8"/>
    <n v="25577.56"/>
    <x v="2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s v="Aug"/>
    <x v="4"/>
    <s v="Aug"/>
    <s v="2013"/>
    <d v="2013-08-31T14:40:12"/>
    <m/>
    <m/>
    <m/>
    <m/>
    <m/>
  </r>
  <r>
    <n v="1268"/>
    <s v="Full Devil Jacket 2nd Album Release"/>
    <s v="Full Devil Jacket Is releasing their first record in over 12 yrs and we want you to be a part of it!"/>
    <n v="12000"/>
    <x v="8"/>
    <n v="14000"/>
    <x v="2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s v="Aug"/>
    <x v="4"/>
    <s v="Sep"/>
    <s v="2013"/>
    <d v="2013-09-20T20:17:27"/>
    <m/>
    <m/>
    <m/>
    <m/>
    <m/>
  </r>
  <r>
    <n v="1406"/>
    <s v="Man Down! Translation project"/>
    <s v="The White coat and the battle dress uniform"/>
    <n v="12000"/>
    <x v="8"/>
    <n v="15"/>
    <x v="1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s v="Oct"/>
    <x v="2"/>
    <s v="Dec"/>
    <s v="2015"/>
    <d v="2015-12-12T10:00:00"/>
    <m/>
    <m/>
    <m/>
    <m/>
    <m/>
  </r>
  <r>
    <n v="1433"/>
    <s v="The Gayatri Mantra for Jhansi, India"/>
    <s v="Publish my book on the Gayatri Mantra in English for the benefit of the readers and the children at the orphanage in Jhansi, India"/>
    <n v="12000"/>
    <x v="8"/>
    <n v="805"/>
    <x v="1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s v="Oct"/>
    <x v="0"/>
    <s v="Dec"/>
    <s v="2016"/>
    <d v="2016-12-10T11:00:00"/>
    <m/>
    <m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8"/>
    <n v="30037.01"/>
    <x v="2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s v="Jul"/>
    <x v="2"/>
    <s v="Aug"/>
    <s v="2015"/>
    <d v="2015-08-27T19:15:10"/>
    <m/>
    <m/>
    <m/>
    <m/>
    <m/>
  </r>
  <r>
    <n v="1537"/>
    <s v="FACE TO FAITH | MOUNT KAILASH | TIBET photobook"/>
    <s v="A Photobook about one of the most fascinating places on earth -     the sacred Mount Kailash in Tibet."/>
    <n v="12000"/>
    <x v="8"/>
    <n v="21588"/>
    <x v="2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s v="Jul"/>
    <x v="0"/>
    <s v="Aug"/>
    <s v="2016"/>
    <d v="2016-08-06T18:00:00"/>
    <m/>
    <m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8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s v="Mar"/>
    <x v="3"/>
    <s v="Apr"/>
    <s v="2017"/>
    <d v="2017-04-10T01:00:00"/>
    <m/>
    <m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x v="8"/>
    <n v="12229"/>
    <x v="2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s v="Sep"/>
    <x v="0"/>
    <s v="Oct"/>
    <s v="2016"/>
    <d v="2016-10-23T20:50:40"/>
    <m/>
    <m/>
    <m/>
    <m/>
    <m/>
  </r>
  <r>
    <n v="1814"/>
    <s v="My Favourite Colour Was Yellow"/>
    <s v="A self published photo book documenting the overwhelming presence of the colour pink, in young girls lives here in the UK."/>
    <n v="12000"/>
    <x v="8"/>
    <n v="5902"/>
    <x v="1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s v="Jan"/>
    <x v="2"/>
    <s v="Feb"/>
    <s v="2015"/>
    <d v="2015-02-28T07:32:16"/>
    <m/>
    <m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x v="8"/>
    <n v="17350.13"/>
    <x v="2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s v="Nov"/>
    <x v="5"/>
    <s v="Dec"/>
    <s v="2012"/>
    <d v="2012-12-15T18:52:08"/>
    <m/>
    <m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8"/>
    <n v="129748.82"/>
    <x v="2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s v="Nov"/>
    <x v="0"/>
    <s v="Dec"/>
    <s v="2016"/>
    <d v="2016-12-15T23:00:00"/>
    <m/>
    <m/>
    <m/>
    <m/>
    <m/>
  </r>
  <r>
    <n v="2337"/>
    <s v="The Hudson Standard Bitters and Shrubs"/>
    <s v="We make small batch, locally sourced bitters and shrubs for cocktails and cooking."/>
    <n v="12000"/>
    <x v="8"/>
    <n v="13279"/>
    <x v="2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s v="May"/>
    <x v="1"/>
    <s v="Jun"/>
    <s v="2014"/>
    <d v="2014-06-26T15:22:23"/>
    <m/>
    <m/>
    <m/>
    <m/>
    <m/>
  </r>
  <r>
    <n v="2402"/>
    <s v="Cupcake Truck Unite"/>
    <s v="Small town, delicious treats, and a mobile truck"/>
    <n v="12000"/>
    <x v="8"/>
    <n v="52"/>
    <x v="1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s v="Apr"/>
    <x v="2"/>
    <s v="May"/>
    <s v="2015"/>
    <d v="2015-05-13T16:18:51"/>
    <m/>
    <m/>
    <m/>
    <m/>
    <m/>
  </r>
  <r>
    <n v="2514"/>
    <s v="Lunch For Tots"/>
    <s v="My little cafe has been challenged to provide healthy, fun lunches to kids at a Montessori School. Local/organic as much as possible."/>
    <n v="12000"/>
    <x v="8"/>
    <n v="210"/>
    <x v="1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s v="Aug"/>
    <x v="1"/>
    <s v="Aug"/>
    <s v="2014"/>
    <d v="2014-08-20T09:21:17"/>
    <m/>
    <m/>
    <m/>
    <m/>
    <m/>
  </r>
  <r>
    <n v="2602"/>
    <s v="Historic Robotic Spacecraft Poster Series"/>
    <s v="Three screen-printed posters celebrating the most popular and most notable interplanetary robotic space missions."/>
    <n v="12000"/>
    <x v="8"/>
    <n v="39131"/>
    <x v="2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s v="Oct"/>
    <x v="1"/>
    <s v="Nov"/>
    <s v="2014"/>
    <d v="2014-11-12T21:20:00"/>
    <m/>
    <m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x v="8"/>
    <n v="106"/>
    <x v="0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s v="Feb"/>
    <x v="0"/>
    <s v="Mar"/>
    <s v="2016"/>
    <d v="2016-03-09T17:09:20"/>
    <m/>
    <m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x v="8"/>
    <n v="31754.69"/>
    <x v="2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s v="Jan"/>
    <x v="0"/>
    <s v="Feb"/>
    <s v="2016"/>
    <d v="2016-02-21T09:33:48"/>
    <m/>
    <m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"/>
    <n v="16806"/>
    <x v="2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s v="Nov"/>
    <x v="1"/>
    <s v="Dec"/>
    <s v="2014"/>
    <d v="2014-12-31T21:08:08"/>
    <m/>
    <m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"/>
    <n v="14190"/>
    <x v="2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s v="Apr"/>
    <x v="4"/>
    <s v="May"/>
    <s v="2013"/>
    <d v="2013-05-28T00:00:00"/>
    <m/>
    <m/>
    <m/>
    <m/>
    <m/>
  </r>
  <r>
    <n v="2880"/>
    <s v="BELIEF on the Isle of Skye"/>
    <s v="BELIEF leaves res &amp; crosses nations, swims the Atlantic, landing on Isle where Salish meets Gaelic, where humanity transcends barriers"/>
    <n v="12000"/>
    <x v="8"/>
    <n v="2800"/>
    <x v="1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s v="Jul"/>
    <x v="2"/>
    <s v="Aug"/>
    <s v="2015"/>
    <d v="2015-08-20T17:05:00"/>
    <m/>
    <m/>
    <m/>
    <m/>
    <m/>
  </r>
  <r>
    <n v="2897"/>
    <s v="CAYCE"/>
    <s v="A unique stage play about the epic struggle of psychic Edgar Cayce to deal with his extraordinary abilities and find his place in life."/>
    <n v="12000"/>
    <x v="8"/>
    <n v="550"/>
    <x v="1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s v="Sep"/>
    <x v="2"/>
    <s v="Oct"/>
    <s v="2015"/>
    <d v="2015-10-11T15:29:05"/>
    <m/>
    <m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x v="8"/>
    <n v="13121"/>
    <x v="2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s v="Jan"/>
    <x v="0"/>
    <s v="Feb"/>
    <s v="2016"/>
    <d v="2016-02-02T17:26:38"/>
    <m/>
    <m/>
    <m/>
    <m/>
    <m/>
  </r>
  <r>
    <n v="3071"/>
    <s v="The Echo Theatre 2015"/>
    <s v="Anyone can create. They just need a place and an opportunity. The Echo Theatre (Provo) provides that opportunity."/>
    <n v="12000"/>
    <x v="8"/>
    <n v="7173"/>
    <x v="1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s v="Apr"/>
    <x v="2"/>
    <s v="Apr"/>
    <s v="2015"/>
    <d v="2015-04-21T05:59:00"/>
    <m/>
    <m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x v="8"/>
    <n v="2"/>
    <x v="1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s v="Oct"/>
    <x v="0"/>
    <s v="Oct"/>
    <s v="2016"/>
    <d v="2016-10-30T01:46:00"/>
    <m/>
    <m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x v="8"/>
    <n v="1827"/>
    <x v="1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s v="Sep"/>
    <x v="1"/>
    <s v="Oct"/>
    <s v="2014"/>
    <d v="2014-10-20T14:56:15"/>
    <m/>
    <m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x v="8"/>
    <n v="12256"/>
    <x v="2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s v="Nov"/>
    <x v="2"/>
    <s v="Jan"/>
    <s v="2016"/>
    <d v="2016-01-05T23:55:00"/>
    <m/>
    <m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8"/>
    <n v="12252"/>
    <x v="2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s v="Nov"/>
    <x v="1"/>
    <s v="Dec"/>
    <s v="2014"/>
    <d v="2014-12-31T00:00:00"/>
    <m/>
    <m/>
    <m/>
    <m/>
    <m/>
  </r>
  <r>
    <n v="3248"/>
    <s v="Honest Accomplice Theatre 2015-16 Season"/>
    <s v="Honest Accomplice Theatre produces theatre for social change."/>
    <n v="12000"/>
    <x v="8"/>
    <n v="12095"/>
    <x v="2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s v="Mar"/>
    <x v="2"/>
    <s v="Apr"/>
    <s v="2015"/>
    <d v="2015-04-04T20:19:17"/>
    <m/>
    <m/>
    <m/>
    <m/>
    <m/>
  </r>
  <r>
    <n v="3677"/>
    <s v="Goldfish Memory Productions"/>
    <s v="Goldfish Memory Productions seeks at least $12,000 to begin their first 3 professional projects."/>
    <n v="12000"/>
    <x v="8"/>
    <n v="12348.5"/>
    <x v="2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s v="Jun"/>
    <x v="1"/>
    <s v="Jul"/>
    <s v="2014"/>
    <d v="2014-07-03T03:59:00"/>
    <m/>
    <m/>
    <m/>
    <m/>
    <m/>
  </r>
  <r>
    <n v="3803"/>
    <s v="Benjamin Button the Musical Concept Album"/>
    <s v="A fully orchestrated concept album of Benjamin Button the Musical!"/>
    <n v="12000"/>
    <x v="8"/>
    <n v="2358"/>
    <x v="1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s v="Feb"/>
    <x v="0"/>
    <s v="Mar"/>
    <s v="2016"/>
    <d v="2016-03-04T23:19:28"/>
    <m/>
    <m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8"/>
    <n v="1"/>
    <x v="1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s v="Feb"/>
    <x v="0"/>
    <s v="Mar"/>
    <s v="2016"/>
    <d v="2016-03-16T03:02:44"/>
    <m/>
    <m/>
    <m/>
    <m/>
    <m/>
  </r>
  <r>
    <n v="630"/>
    <s v="Ecosteader (Canceled)"/>
    <s v="Land development network for an eco-conscious collective. Community portal features ideas on lean design, green building, urban ecology"/>
    <n v="11999"/>
    <x v="8"/>
    <n v="10"/>
    <x v="0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s v="Aug"/>
    <x v="2"/>
    <s v="Sep"/>
    <s v="2015"/>
    <d v="2015-09-06T05:10:00"/>
    <m/>
    <m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x v="8"/>
    <n v="11747.18"/>
    <x v="2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s v="Jul"/>
    <x v="1"/>
    <s v="Aug"/>
    <s v="2014"/>
    <d v="2014-08-08T13:54:00"/>
    <m/>
    <m/>
    <m/>
    <m/>
    <m/>
  </r>
  <r>
    <n v="1309"/>
    <s v="CORE : Roam (Canceled)"/>
    <s v="Wicked fun and built for excitement, CORE is the safest and most versatile speaker you've ever worn."/>
    <n v="11500"/>
    <x v="8"/>
    <n v="12879"/>
    <x v="0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s v="Sep"/>
    <x v="2"/>
    <s v="Oct"/>
    <s v="2015"/>
    <d v="2015-10-15T21:11:08"/>
    <m/>
    <m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"/>
    <n v="11500"/>
    <x v="2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s v="Feb"/>
    <x v="2"/>
    <s v="Mar"/>
    <s v="2015"/>
    <d v="2015-03-09T21:49:21"/>
    <m/>
    <m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x v="8"/>
    <n v="1384"/>
    <x v="1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s v="Mar"/>
    <x v="2"/>
    <s v="Apr"/>
    <s v="2015"/>
    <d v="2015-04-09T23:31:11"/>
    <m/>
    <m/>
    <m/>
    <m/>
    <m/>
  </r>
  <r>
    <n v="349"/>
    <s v="Strangers To Peace: A Documentary"/>
    <s v="After 52 years of war, FARC guerrilla soldiers rejoin Colombian society to forge new lives of peace."/>
    <n v="11260"/>
    <x v="8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s v="Jan"/>
    <x v="3"/>
    <s v="Feb"/>
    <s v="2017"/>
    <d v="2017-02-24T11:58:28"/>
    <m/>
    <m/>
    <m/>
    <m/>
    <m/>
  </r>
  <r>
    <n v="2879"/>
    <s v="Girls, Ladies and Women - A Gospel Drama"/>
    <s v="She that fines a husband? Wait, is that right? Girl... you better check yourself, before you wreck yourself!"/>
    <n v="11200"/>
    <x v="8"/>
    <n v="29"/>
    <x v="1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s v="Dec"/>
    <x v="2"/>
    <s v="Jan"/>
    <s v="2016"/>
    <d v="2016-01-20T17:24:21"/>
    <m/>
    <m/>
    <m/>
    <m/>
    <m/>
  </r>
  <r>
    <n v="574"/>
    <s v="Unity, A Content Creators Toolkit"/>
    <s v="Grow your YouTube channel and increase your audience by allowing multi uploads, shares and interaction from a single simple interface."/>
    <n v="11180"/>
    <x v="8"/>
    <n v="80"/>
    <x v="1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s v="Sep"/>
    <x v="0"/>
    <s v="Oct"/>
    <s v="2016"/>
    <d v="2016-10-19T10:38:27"/>
    <m/>
    <m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x v="8"/>
    <n v="3877"/>
    <x v="1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s v="Apr"/>
    <x v="1"/>
    <s v="May"/>
    <s v="2014"/>
    <d v="2014-05-20T06:59:00"/>
    <m/>
    <m/>
    <m/>
    <m/>
    <m/>
  </r>
  <r>
    <n v="51"/>
    <s v="SKY CITY HAYA"/>
    <s v="Please help us reach stretch goals of 16k, 26k, 41k for the soundtrack, extended scenes &amp; story development for our sci-fi TV series!"/>
    <n v="11000"/>
    <x v="8"/>
    <n v="14082"/>
    <x v="2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s v="Jul"/>
    <x v="2"/>
    <s v="Aug"/>
    <s v="2015"/>
    <d v="2015-08-10T22:17:17"/>
    <m/>
    <m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x v="8"/>
    <n v="2156"/>
    <x v="1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s v="Jul"/>
    <x v="1"/>
    <s v="Aug"/>
    <s v="2014"/>
    <d v="2014-08-03T11:39:39"/>
    <m/>
    <m/>
    <m/>
    <m/>
    <m/>
  </r>
  <r>
    <n v="1779"/>
    <s v="Ozymandias : a photo book"/>
    <s v="Publication of an award-winning photographic series that explores the endless and beautiful dance between creation and destruction."/>
    <n v="11000"/>
    <x v="8"/>
    <n v="3986"/>
    <x v="1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s v="Aug"/>
    <x v="0"/>
    <s v="Sep"/>
    <s v="2016"/>
    <d v="2016-09-02T16:36:20"/>
    <m/>
    <m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x v="8"/>
    <n v="281"/>
    <x v="1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s v="Aug"/>
    <x v="2"/>
    <s v="Sep"/>
    <s v="2015"/>
    <d v="2015-09-27T18:38:24"/>
    <m/>
    <m/>
    <m/>
    <m/>
    <m/>
  </r>
  <r>
    <n v="2606"/>
    <s v="2000 Student Projects to the Edge of Space"/>
    <s v="PongSat 2 !!!!!_x000a__x000a_On September 27, 2014 we are going to send 2000 student projects to the edge of space."/>
    <n v="11000"/>
    <x v="8"/>
    <n v="12106"/>
    <x v="2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s v="Mar"/>
    <x v="1"/>
    <s v="Apr"/>
    <s v="2014"/>
    <d v="2014-04-29T17:06:22"/>
    <m/>
    <m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x v="8"/>
    <n v="306970"/>
    <x v="2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s v="Nov"/>
    <x v="0"/>
    <s v="Jan"/>
    <s v="2017"/>
    <d v="2017-01-02T22:59:00"/>
    <m/>
    <m/>
    <m/>
    <m/>
    <m/>
  </r>
  <r>
    <n v="3112"/>
    <s v="Kids Zone start up"/>
    <s v="Children only have a short period of time to live care free, play hard, get dirty, I want to help every child in my Town play everyday."/>
    <n v="11000"/>
    <x v="8"/>
    <n v="521"/>
    <x v="1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s v="Sep"/>
    <x v="0"/>
    <s v="Nov"/>
    <s v="2016"/>
    <d v="2016-11-01T02:55:34"/>
    <m/>
    <m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x v="8"/>
    <n v="0"/>
    <x v="1"/>
    <s v="US"/>
    <s v="USD"/>
    <n v="1437960598"/>
    <n v="1435368598"/>
    <b v="0"/>
    <n v="0"/>
    <b v="0"/>
    <s v="theater/musical"/>
    <n v="0"/>
    <n v="0"/>
    <s v="theater"/>
    <s v="musical"/>
    <d v="2015-06-27T01:29:58"/>
    <s v="Jun"/>
    <x v="2"/>
    <s v="Jul"/>
    <s v="2015"/>
    <d v="2015-07-27T01:29:58"/>
    <m/>
    <m/>
    <m/>
    <m/>
    <m/>
  </r>
  <r>
    <n v="3854"/>
    <s v="The Case Of Soghomon Tehlirian"/>
    <s v="A play dedicated to the 100th anniversary of the Armenian Genocide."/>
    <n v="11000"/>
    <x v="8"/>
    <n v="1788"/>
    <x v="1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s v="Apr"/>
    <x v="2"/>
    <s v="May"/>
    <s v="2015"/>
    <d v="2015-05-09T21:14:18"/>
    <m/>
    <m/>
    <m/>
    <m/>
    <m/>
  </r>
  <r>
    <n v="3005"/>
    <s v="Pangea House Revitalization Project"/>
    <s v="Pangea House is a collectively run, all ages music venue and community space in desperate need of some renovation and updates."/>
    <n v="10600"/>
    <x v="8"/>
    <n v="12772.6"/>
    <x v="2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s v="Sep"/>
    <x v="1"/>
    <s v="Oct"/>
    <s v="2014"/>
    <d v="2014-10-06T16:11:45"/>
    <m/>
    <m/>
    <m/>
    <m/>
    <m/>
  </r>
  <r>
    <n v="2321"/>
    <s v="WienerWÃ¼rze"/>
    <s v="Universal organic liquid seasoning brewed all natural from lupine, oat, salt and water for soups, salads, stews and more"/>
    <n v="10557"/>
    <x v="8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s v="Mar"/>
    <x v="3"/>
    <s v="Apr"/>
    <s v="2017"/>
    <d v="2017-04-04T05:15:01"/>
    <m/>
    <m/>
    <m/>
    <m/>
    <m/>
  </r>
  <r>
    <n v="417"/>
    <s v="Cycle of Life"/>
    <s v="An unexpected kidney donor acts on faith in order to rescue a fellow cyclist from his failing body. The true story of Pete and Kelly."/>
    <n v="10500"/>
    <x v="8"/>
    <n v="10526"/>
    <x v="2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s v="Mar"/>
    <x v="4"/>
    <s v="Apr"/>
    <s v="2013"/>
    <d v="2013-04-08T04:33:00"/>
    <m/>
    <m/>
    <m/>
    <m/>
    <m/>
  </r>
  <r>
    <n v="446"/>
    <s v="DisChord"/>
    <s v="A faith based animated short. (The same guy who said a picture is worth a thousand words also said a cartoon is worth two thousand.)"/>
    <n v="10500"/>
    <x v="8"/>
    <n v="766"/>
    <x v="1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s v="Feb"/>
    <x v="2"/>
    <s v="Mar"/>
    <s v="2015"/>
    <d v="2015-03-04T02:00:20"/>
    <m/>
    <m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x v="8"/>
    <n v="601"/>
    <x v="1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s v="Dec"/>
    <x v="2"/>
    <s v="Dec"/>
    <s v="2015"/>
    <d v="2015-12-30T16:50:10"/>
    <m/>
    <m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8"/>
    <n v="10710"/>
    <x v="2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s v="Apr"/>
    <x v="1"/>
    <s v="Apr"/>
    <s v="2014"/>
    <d v="2014-04-30T05:00:00"/>
    <m/>
    <m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x v="8"/>
    <n v="11045"/>
    <x v="2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s v="Feb"/>
    <x v="2"/>
    <s v="Mar"/>
    <s v="2015"/>
    <d v="2015-03-05T04:00:00"/>
    <m/>
    <m/>
    <m/>
    <m/>
    <m/>
  </r>
  <r>
    <n v="3847"/>
    <s v="Madame X"/>
    <s v="The production of the original play &quot;Madame X&quot; by Amanda Davison. Inspired by the painting by John Singer Sargent."/>
    <n v="10500"/>
    <x v="8"/>
    <n v="1697"/>
    <x v="1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s v="Jun"/>
    <x v="2"/>
    <s v="Jul"/>
    <s v="2015"/>
    <d v="2015-07-19T05:23:11"/>
    <m/>
    <m/>
    <m/>
    <m/>
    <m/>
  </r>
  <r>
    <n v="1"/>
    <s v="FannibalFest Fan Convention"/>
    <s v="A Hannibal TV Show Fan Convention and Art Collective"/>
    <n v="10275"/>
    <x v="8"/>
    <n v="14653"/>
    <x v="2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s v="Jan"/>
    <x v="3"/>
    <s v="Mar"/>
    <s v="2017"/>
    <d v="2017-03-02T14:24:43"/>
    <m/>
    <m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x v="8"/>
    <n v="0"/>
    <x v="0"/>
    <s v="CH"/>
    <s v="CHF"/>
    <n v="1485480408"/>
    <n v="1482888408"/>
    <b v="0"/>
    <n v="0"/>
    <b v="0"/>
    <s v="technology/wearables"/>
    <n v="0"/>
    <n v="0"/>
    <s v="technology"/>
    <s v="wearables"/>
    <d v="2016-12-28T01:26:48"/>
    <s v="Dec"/>
    <x v="0"/>
    <s v="Jan"/>
    <s v="2017"/>
    <d v="2017-01-27T01:26:48"/>
    <m/>
    <m/>
    <m/>
    <m/>
    <m/>
  </r>
  <r>
    <n v="1749"/>
    <s v="E FOTOGRAFESCHE RECKBLECK - 367 DEEG AM AUSLAND ASAZ"/>
    <s v="Help me fund the production run of my first book by local Photographer Sandro Ortolani."/>
    <n v="10050"/>
    <x v="8"/>
    <n v="12410.5"/>
    <x v="2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s v="Jan"/>
    <x v="3"/>
    <s v="Mar"/>
    <s v="2017"/>
    <d v="2017-03-01T19:00:00"/>
    <m/>
    <m/>
    <m/>
    <m/>
    <m/>
  </r>
  <r>
    <n v="3"/>
    <s v="Unsure/Positive: A Dramedy Series About Life with HIV"/>
    <s v="We already produced the *very* beginning of this story. Help us to see it through?"/>
    <n v="10000"/>
    <x v="8"/>
    <n v="10390"/>
    <x v="2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s v="Jul"/>
    <x v="1"/>
    <s v="Aug"/>
    <s v="2014"/>
    <d v="2014-08-07T12:21:47"/>
    <m/>
    <m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8"/>
    <n v="30866"/>
    <x v="2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s v="Jun"/>
    <x v="1"/>
    <s v="Jul"/>
    <s v="2014"/>
    <d v="2014-07-13T00:00:00"/>
    <m/>
    <m/>
    <m/>
    <m/>
    <m/>
  </r>
  <r>
    <n v="52"/>
    <s v="Kode Orange - New TV Series"/>
    <s v="Kode Orange is an original television series that follows the lives of two police officers who join a special unit in high-crime LA"/>
    <n v="10000"/>
    <x v="8"/>
    <n v="11621"/>
    <x v="2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s v="Jun"/>
    <x v="1"/>
    <s v="Jul"/>
    <s v="2014"/>
    <d v="2014-07-17T16:50:46"/>
    <m/>
    <m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x v="8"/>
    <n v="10100"/>
    <x v="2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s v="Nov"/>
    <x v="2"/>
    <s v="Dec"/>
    <s v="2015"/>
    <d v="2015-12-25T17:07:01"/>
    <m/>
    <m/>
    <m/>
    <m/>
    <m/>
  </r>
  <r>
    <n v="58"/>
    <s v="Gloaming"/>
    <s v="Alex thought he knew how the world worked. You live, you die and it's over. He was very, very wrong."/>
    <n v="10000"/>
    <x v="8"/>
    <n v="10291"/>
    <x v="2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s v="Oct"/>
    <x v="1"/>
    <s v="Nov"/>
    <s v="2014"/>
    <d v="2014-11-19T18:52:52"/>
    <m/>
    <m/>
    <m/>
    <m/>
    <m/>
  </r>
  <r>
    <n v="69"/>
    <s v="More Than A Drive"/>
    <s v="A breakthrough cinematic experience about more than just the carsâ€¦the people, lifestyle, enthusiasm, party, and the Leavenworth Drive."/>
    <n v="10000"/>
    <x v="8"/>
    <n v="11094.23"/>
    <x v="2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s v="Aug"/>
    <x v="6"/>
    <s v="Oct"/>
    <s v="2011"/>
    <d v="2011-10-02T06:59:00"/>
    <m/>
    <m/>
    <m/>
    <m/>
    <m/>
  </r>
  <r>
    <n v="149"/>
    <s v="Dichotomy (Canceled)"/>
    <s v="A provocatively mind-bending sci-fi thriller, this short film project examines opposites and the balance of the universe. #Dichotomy"/>
    <n v="10000"/>
    <x v="8"/>
    <n v="92"/>
    <x v="0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s v="Nov"/>
    <x v="1"/>
    <s v="Dec"/>
    <s v="2014"/>
    <d v="2014-12-25T08:00:00"/>
    <m/>
    <m/>
    <m/>
    <m/>
    <m/>
  </r>
  <r>
    <n v="170"/>
    <s v="Letters to Daniel"/>
    <s v="Amy &amp; Missy survive Amy's bipolar disorder and go on to become award winning &amp; bestselling authors, screenwriters &amp; filmmakers"/>
    <n v="10000"/>
    <x v="8"/>
    <n v="325"/>
    <x v="1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s v="Jul"/>
    <x v="2"/>
    <s v="Aug"/>
    <s v="2015"/>
    <d v="2015-08-30T05:28:00"/>
    <m/>
    <m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8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s v="Aug"/>
    <x v="0"/>
    <s v="Sep"/>
    <s v="2016"/>
    <d v="2016-09-01T02:58:22"/>
    <m/>
    <m/>
    <m/>
    <m/>
    <m/>
  </r>
  <r>
    <n v="235"/>
    <s v="Film about help homeless child to live a better life."/>
    <s v="Taking people on a deep emotional trip with a story about sometimes those who have less, give more."/>
    <n v="10000"/>
    <x v="8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s v="Jun"/>
    <x v="2"/>
    <s v="Jul"/>
    <s v="2015"/>
    <d v="2015-07-09T21:48:17"/>
    <m/>
    <m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8"/>
    <n v="11292"/>
    <x v="2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s v="Jun"/>
    <x v="7"/>
    <s v="Aug"/>
    <s v="2010"/>
    <d v="2010-08-22T17:40:00"/>
    <m/>
    <m/>
    <m/>
    <m/>
    <m/>
  </r>
  <r>
    <n v="260"/>
    <s v="Escaramuza: Riding from the Heart (a feature documentary)"/>
    <s v="In the traditional world of Mexican Rodeo, a team of first-generation California girls does it their way."/>
    <n v="10000"/>
    <x v="8"/>
    <n v="10640"/>
    <x v="2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s v="Jun"/>
    <x v="7"/>
    <s v="Jul"/>
    <s v="2010"/>
    <d v="2010-07-17T09:59:00"/>
    <m/>
    <m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x v="8"/>
    <n v="17895.25"/>
    <x v="2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s v="Oct"/>
    <x v="7"/>
    <s v="Nov"/>
    <s v="2010"/>
    <d v="2010-11-17T06:24:20"/>
    <m/>
    <m/>
    <m/>
    <m/>
    <m/>
  </r>
  <r>
    <n v="302"/>
    <s v="(UN)CUT"/>
    <s v="(UN)CUT explores circumcisionâ€™s medical, sexual &amp; religious complexities against the backdrop of San Franciscoâ€™s latest ban controversy"/>
    <n v="10000"/>
    <x v="8"/>
    <n v="10046"/>
    <x v="2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s v="Jan"/>
    <x v="5"/>
    <s v="Feb"/>
    <s v="2012"/>
    <d v="2012-02-24T20:33:58"/>
    <m/>
    <m/>
    <m/>
    <m/>
    <m/>
  </r>
  <r>
    <n v="329"/>
    <s v="Struggle &amp; Hope - Documentary Film Music Soundtrack"/>
    <s v="Our documentary about Oklahoma's all-black towns needs a soundtrack that is authentic. Help us make it happen."/>
    <n v="10000"/>
    <x v="8"/>
    <n v="10550"/>
    <x v="2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s v="Oct"/>
    <x v="2"/>
    <s v="Nov"/>
    <s v="2015"/>
    <d v="2015-11-07T04:00:00"/>
    <m/>
    <m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x v="8"/>
    <n v="10119"/>
    <x v="2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s v="Apr"/>
    <x v="2"/>
    <s v="May"/>
    <s v="2015"/>
    <d v="2015-05-15T19:00:00"/>
    <m/>
    <m/>
    <m/>
    <m/>
    <m/>
  </r>
  <r>
    <n v="346"/>
    <s v="THE ABILITY EXCHANGE - a documentary"/>
    <s v="Engineering students and adults with cerebral palsy learn to communicate, connect and cultivate their abilities by making movies."/>
    <n v="10000"/>
    <x v="8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s v="Sep"/>
    <x v="2"/>
    <s v="Oct"/>
    <s v="2015"/>
    <d v="2015-10-14T12:00:21"/>
    <m/>
    <m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x v="8"/>
    <n v="10300"/>
    <x v="2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s v="Jul"/>
    <x v="2"/>
    <s v="Aug"/>
    <s v="2015"/>
    <d v="2015-08-21T14:05:16"/>
    <m/>
    <m/>
    <m/>
    <m/>
    <m/>
  </r>
  <r>
    <n v="352"/>
    <s v="Art Therapy: The Movie - The Final Push"/>
    <s v="An epic journey around the world, exploring the power of the human spirit and how art can be used to inspire a lifetime."/>
    <n v="10000"/>
    <x v="8"/>
    <n v="11656"/>
    <x v="2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s v="Sep"/>
    <x v="1"/>
    <s v="Oct"/>
    <s v="2014"/>
    <d v="2014-10-08T04:01:08"/>
    <m/>
    <m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x v="8"/>
    <n v="10335.01"/>
    <x v="2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s v="Mar"/>
    <x v="4"/>
    <s v="May"/>
    <s v="2013"/>
    <d v="2013-05-01T04:59:00"/>
    <m/>
    <m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x v="8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s v="Mar"/>
    <x v="5"/>
    <s v="Apr"/>
    <s v="2012"/>
    <d v="2012-04-27T21:32:00"/>
    <m/>
    <m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x v="8"/>
    <n v="11230.25"/>
    <x v="2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s v="Apr"/>
    <x v="1"/>
    <s v="May"/>
    <s v="2014"/>
    <d v="2014-05-17T03:30:00"/>
    <m/>
    <m/>
    <m/>
    <m/>
    <m/>
  </r>
  <r>
    <n v="426"/>
    <s v="Dewey Does 110 Animation"/>
    <s v="The first ever, Dewey Does 110 animation, teaches kids good values, how to succeed in life and maintaining a 110% state-of-mind."/>
    <n v="10000"/>
    <x v="8"/>
    <n v="133"/>
    <x v="1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s v="Jan"/>
    <x v="0"/>
    <s v="Mar"/>
    <s v="2016"/>
    <d v="2016-03-01T17:05:14"/>
    <m/>
    <m/>
    <m/>
    <m/>
    <m/>
  </r>
  <r>
    <n v="443"/>
    <s v="Bad Teddy Studios"/>
    <s v="We love cartoons!! We want to make more but it costs money to so. Be apart of your daily dose of WTF!?! Pledge now!!"/>
    <n v="10000"/>
    <x v="8"/>
    <n v="10"/>
    <x v="1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s v="Jan"/>
    <x v="1"/>
    <s v="Feb"/>
    <s v="2014"/>
    <d v="2014-02-10T00:21:41"/>
    <m/>
    <m/>
    <m/>
    <m/>
    <m/>
  </r>
  <r>
    <n v="454"/>
    <s v="Super Hi-Speed Road Strikers"/>
    <s v="Itâ€™s an Action/Adventure Anime for The Yuusha Brave series, G1 Transformer, and the Fast and the Furious Fans!"/>
    <n v="10000"/>
    <x v="8"/>
    <n v="82"/>
    <x v="1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s v="Oct"/>
    <x v="1"/>
    <s v="Nov"/>
    <s v="2014"/>
    <d v="2014-11-26T13:14:00"/>
    <m/>
    <m/>
    <m/>
    <m/>
    <m/>
  </r>
  <r>
    <n v="458"/>
    <s v="DE_dust2: Hacker's Wrath"/>
    <s v="An animated parody of the game, Counter-Strike. The sequel to the very popular Counter-Strike: DE_dust2. Hacker is back!"/>
    <n v="10000"/>
    <x v="8"/>
    <n v="821"/>
    <x v="1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s v="Apr"/>
    <x v="4"/>
    <s v="May"/>
    <s v="2013"/>
    <d v="2013-05-14T16:47:40"/>
    <m/>
    <m/>
    <m/>
    <m/>
    <m/>
  </r>
  <r>
    <n v="466"/>
    <s v="The Legend Of The Crimson Knight"/>
    <s v="(Working storyboard for animated project) A multi-generational Knight that wages war on criminals and corrupt governments"/>
    <n v="10000"/>
    <x v="8"/>
    <n v="76"/>
    <x v="1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s v="Aug"/>
    <x v="5"/>
    <s v="Sep"/>
    <s v="2012"/>
    <d v="2012-09-07T22:37:44"/>
    <m/>
    <m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x v="8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s v="Mar"/>
    <x v="2"/>
    <s v="Apr"/>
    <s v="2015"/>
    <d v="2015-04-01T20:51:49"/>
    <m/>
    <m/>
    <m/>
    <m/>
    <m/>
  </r>
  <r>
    <n v="482"/>
    <s v="Animated Stand-up Routines Shenanigans"/>
    <s v="Help me quit my day job and also create animated Stand-up routines from local up and coming comedians."/>
    <n v="10000"/>
    <x v="8"/>
    <n v="10"/>
    <x v="1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s v="Mar"/>
    <x v="0"/>
    <s v="Apr"/>
    <s v="2016"/>
    <d v="2016-04-14T14:34:00"/>
    <m/>
    <m/>
    <m/>
    <m/>
    <m/>
  </r>
  <r>
    <n v="491"/>
    <s v="Guess What? Gus"/>
    <s v="&quot;Guess What? Gus&quot; is a magical animated comedy that follow a new kid who playful antics for attention make the news."/>
    <n v="10000"/>
    <x v="8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s v="Dec"/>
    <x v="2"/>
    <s v="Jan"/>
    <s v="2016"/>
    <d v="2016-01-27T23:34:59"/>
    <m/>
    <m/>
    <m/>
    <m/>
    <m/>
  </r>
  <r>
    <n v="501"/>
    <s v="World War 4"/>
    <s v="Based on the invention portfolio of a patented inventor World War Four is a look into the future of warfare and humanity as a whole"/>
    <n v="10000"/>
    <x v="8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s v="Jun"/>
    <x v="6"/>
    <s v="Jul"/>
    <s v="2011"/>
    <d v="2011-07-09T05:37:31"/>
    <m/>
    <m/>
    <m/>
    <m/>
    <m/>
  </r>
  <r>
    <n v="527"/>
    <s v="Omega Kids - a new play"/>
    <s v="OMEGA KIDS, a new play by Noah Mease, directed by Jay Stull &amp; produced by New Light Theater Project in association with Access Theater."/>
    <n v="10000"/>
    <x v="8"/>
    <n v="10085"/>
    <x v="2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s v="Jan"/>
    <x v="3"/>
    <s v="Feb"/>
    <s v="2017"/>
    <d v="2017-02-17T16:05:00"/>
    <m/>
    <m/>
    <m/>
    <m/>
    <m/>
  </r>
  <r>
    <n v="532"/>
    <s v="Walken On Sunshine"/>
    <s v="A fast paced, comedic play about an anxiety-ridden filmmaker who lies to investors about having Christopher Walken in his film."/>
    <n v="10000"/>
    <x v="8"/>
    <n v="12325"/>
    <x v="2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s v="Apr"/>
    <x v="0"/>
    <s v="May"/>
    <s v="2016"/>
    <d v="2016-05-13T00:10:08"/>
    <m/>
    <m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x v="8"/>
    <n v="9"/>
    <x v="1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s v="Sep"/>
    <x v="2"/>
    <s v="Oct"/>
    <s v="2015"/>
    <d v="2015-10-29T21:40:48"/>
    <m/>
    <m/>
    <m/>
    <m/>
    <m/>
  </r>
  <r>
    <n v="567"/>
    <s v="UnimeTV - Revolutionizing Anime"/>
    <s v="UnimeTV's goal to revolutionize the way anime lovers interact with one another. Connect with others around the globe like never before!"/>
    <n v="10000"/>
    <x v="8"/>
    <n v="0"/>
    <x v="1"/>
    <s v="US"/>
    <s v="USD"/>
    <n v="1420143194"/>
    <n v="1417551194"/>
    <b v="0"/>
    <n v="0"/>
    <b v="0"/>
    <s v="technology/web"/>
    <n v="0"/>
    <n v="0"/>
    <s v="technology"/>
    <s v="web"/>
    <d v="2014-12-02T20:13:14"/>
    <s v="Dec"/>
    <x v="1"/>
    <s v="Jan"/>
    <s v="2015"/>
    <d v="2015-01-01T20:13:14"/>
    <m/>
    <m/>
    <m/>
    <m/>
    <m/>
  </r>
  <r>
    <n v="586"/>
    <s v="Employ College 2K"/>
    <s v="Employ College is a movement for companies to hire college graduates from their respected institutions."/>
    <n v="10000"/>
    <x v="8"/>
    <n v="56"/>
    <x v="1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s v="Jan"/>
    <x v="2"/>
    <s v="Feb"/>
    <s v="2015"/>
    <d v="2015-02-15T20:30:07"/>
    <m/>
    <m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x v="8"/>
    <n v="140"/>
    <x v="0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s v="Nov"/>
    <x v="1"/>
    <s v="Dec"/>
    <s v="2014"/>
    <d v="2014-12-26T20:35:39"/>
    <m/>
    <m/>
    <m/>
    <m/>
    <m/>
  </r>
  <r>
    <n v="612"/>
    <s v="Web Streaming 2.0 (Canceled)"/>
    <s v="A Fast and Reliable new Web platform to stream videos from Internet"/>
    <n v="10000"/>
    <x v="8"/>
    <n v="0"/>
    <x v="0"/>
    <s v="IT"/>
    <s v="EUR"/>
    <n v="1472777146"/>
    <n v="1470185146"/>
    <b v="0"/>
    <n v="0"/>
    <b v="0"/>
    <s v="technology/web"/>
    <n v="0"/>
    <n v="0"/>
    <s v="technology"/>
    <s v="web"/>
    <d v="2016-08-03T00:45:46"/>
    <s v="Aug"/>
    <x v="0"/>
    <s v="Sep"/>
    <s v="2016"/>
    <d v="2016-09-02T00:45:46"/>
    <m/>
    <m/>
    <m/>
    <m/>
    <m/>
  </r>
  <r>
    <n v="614"/>
    <s v="Lets Reinvent Our Election Process (Canceled)"/>
    <s v="Something is wrong when your choices are between a &quot;giant douche and a turd sandwich.&quot;  So, lets make it better."/>
    <n v="10000"/>
    <x v="8"/>
    <n v="0"/>
    <x v="0"/>
    <s v="US"/>
    <s v="USD"/>
    <n v="1466731740"/>
    <n v="1464139740"/>
    <b v="0"/>
    <n v="0"/>
    <b v="0"/>
    <s v="technology/web"/>
    <n v="0"/>
    <n v="0"/>
    <s v="technology"/>
    <s v="web"/>
    <d v="2016-05-25T01:29:00"/>
    <s v="May"/>
    <x v="0"/>
    <s v="Jun"/>
    <s v="2016"/>
    <d v="2016-06-24T01:29:00"/>
    <m/>
    <m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x v="8"/>
    <n v="1245"/>
    <x v="0"/>
    <s v="US"/>
    <s v="USD"/>
    <n v="1466204400"/>
    <n v="1463469062"/>
    <b v="0"/>
    <n v="25"/>
    <b v="0"/>
    <s v="technology/web"/>
    <n v="0.1245"/>
    <n v="49.8"/>
    <s v="technology"/>
    <s v="web"/>
    <d v="2016-05-17T07:11:02"/>
    <s v="May"/>
    <x v="0"/>
    <s v="Jun"/>
    <s v="2016"/>
    <d v="2016-06-17T23:00:00"/>
    <m/>
    <m/>
    <m/>
    <m/>
    <m/>
  </r>
  <r>
    <n v="661"/>
    <s v="AirString"/>
    <s v="AirString keeps your AirPods from getting lost by keeping the pair together with a  durable and premium quality string."/>
    <n v="10000"/>
    <x v="8"/>
    <n v="95"/>
    <x v="1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s v="Sep"/>
    <x v="0"/>
    <s v="Oct"/>
    <s v="2016"/>
    <d v="2016-10-23T15:29:19"/>
    <m/>
    <m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x v="8"/>
    <n v="1864"/>
    <x v="1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s v="Nov"/>
    <x v="0"/>
    <s v="Jan"/>
    <s v="2017"/>
    <d v="2017-01-13T17:04:21"/>
    <m/>
    <m/>
    <m/>
    <m/>
    <m/>
  </r>
  <r>
    <n v="749"/>
    <s v="chartwellwest.com"/>
    <s v="A place for rational, fact and data based non-partisan political and societal commentary on things that matter to Americans."/>
    <n v="10000"/>
    <x v="8"/>
    <n v="10556"/>
    <x v="2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s v="Dec"/>
    <x v="0"/>
    <s v="Jan"/>
    <s v="2017"/>
    <d v="2017-01-28T22:35:30"/>
    <m/>
    <m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x v="8"/>
    <n v="12800"/>
    <x v="2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s v="Jan"/>
    <x v="2"/>
    <s v="Feb"/>
    <s v="2015"/>
    <d v="2015-02-14T14:09:51"/>
    <m/>
    <m/>
    <m/>
    <m/>
    <m/>
  </r>
  <r>
    <n v="775"/>
    <s v="Scorned: A LeKrista Scott, Vampire Hunted Novel"/>
    <s v="Scorned is the first in a series that I have been working on for two years and it's time to get it published."/>
    <n v="10000"/>
    <x v="8"/>
    <n v="170"/>
    <x v="1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s v="Nov"/>
    <x v="6"/>
    <s v="Dec"/>
    <s v="2011"/>
    <d v="2011-12-16T01:26:35"/>
    <m/>
    <m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x v="8"/>
    <n v="14437.46"/>
    <x v="2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s v="Jan"/>
    <x v="4"/>
    <s v="Feb"/>
    <s v="2013"/>
    <d v="2013-02-01T01:08:59"/>
    <m/>
    <m/>
    <m/>
    <m/>
    <m/>
  </r>
  <r>
    <n v="796"/>
    <s v="Madrone: New Album for 2013"/>
    <s v="Madrone is an independent band creating melodic, emotional, _x000a_alternative-rock needing your help to finish their new album."/>
    <n v="10000"/>
    <x v="8"/>
    <n v="10135"/>
    <x v="2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s v="Aug"/>
    <x v="4"/>
    <s v="Sep"/>
    <s v="2013"/>
    <d v="2013-09-15T21:10:00"/>
    <m/>
    <m/>
    <m/>
    <m/>
    <m/>
  </r>
  <r>
    <n v="840"/>
    <s v="Carl King's New Album: Grand Architects Of The Universe"/>
    <s v="Carl King / Sir Millard Mulch / Dr. Zoltan Ã˜belisk is making a new 45-minute instrumental sci-fi album!"/>
    <n v="10000"/>
    <x v="8"/>
    <n v="12041.66"/>
    <x v="2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s v="Aug"/>
    <x v="0"/>
    <s v="Sep"/>
    <s v="2016"/>
    <d v="2016-09-24T05:26:27"/>
    <m/>
    <m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8"/>
    <n v="1486"/>
    <x v="1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s v="Oct"/>
    <x v="1"/>
    <s v="Nov"/>
    <s v="2014"/>
    <d v="2014-11-30T22:42:02"/>
    <m/>
    <m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"/>
    <n v="106"/>
    <x v="1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s v="Feb"/>
    <x v="2"/>
    <s v="Mar"/>
    <s v="2015"/>
    <d v="2015-03-28T01:46:48"/>
    <m/>
    <m/>
    <m/>
    <m/>
    <m/>
  </r>
  <r>
    <n v="989"/>
    <s v="Power Rope"/>
    <s v="The most useful phone charger you will ever buy"/>
    <n v="10000"/>
    <x v="8"/>
    <n v="1677"/>
    <x v="1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s v="Aug"/>
    <x v="0"/>
    <s v="Sep"/>
    <s v="2016"/>
    <d v="2016-09-28T22:24:55"/>
    <m/>
    <m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x v="8"/>
    <n v="726"/>
    <x v="1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s v="Nov"/>
    <x v="1"/>
    <s v="Nov"/>
    <s v="2014"/>
    <d v="2014-11-29T16:00:00"/>
    <m/>
    <m/>
    <m/>
    <m/>
    <m/>
  </r>
  <r>
    <n v="1014"/>
    <s v="CHEMION: The World's First Smart Glasses (Canceled)"/>
    <s v="CHEMION is an eyewear device that lets you show your creativity to the world."/>
    <n v="10000"/>
    <x v="8"/>
    <n v="3060"/>
    <x v="0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s v="Nov"/>
    <x v="1"/>
    <s v="Jan"/>
    <s v="2015"/>
    <d v="2015-01-01T00:03:35"/>
    <m/>
    <m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"/>
    <n v="11727"/>
    <x v="2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s v="Jan"/>
    <x v="3"/>
    <s v="Mar"/>
    <s v="2017"/>
    <d v="2017-03-06T20:00:00"/>
    <m/>
    <m/>
    <m/>
    <m/>
    <m/>
  </r>
  <r>
    <n v="1029"/>
    <s v="StrobeHouse presents Valborg 2015"/>
    <s v="We want to recreate last years massive Valborgparty in Lund but this time even bigger!"/>
    <n v="10000"/>
    <x v="8"/>
    <n v="11176"/>
    <x v="2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s v="Feb"/>
    <x v="2"/>
    <s v="Apr"/>
    <s v="2015"/>
    <d v="2015-04-04T21:59:00"/>
    <m/>
    <m/>
    <m/>
    <m/>
    <m/>
  </r>
  <r>
    <n v="1031"/>
    <s v="Liquid Diet's Double Life"/>
    <s v="Liquid Diet needs your support to release our new full-length album! Help us create electrifying music videos to showcase our singles!"/>
    <n v="10000"/>
    <x v="8"/>
    <n v="10740"/>
    <x v="2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s v="Nov"/>
    <x v="2"/>
    <s v="Dec"/>
    <s v="2015"/>
    <d v="2015-12-16T18:20:10"/>
    <m/>
    <m/>
    <m/>
    <m/>
    <m/>
  </r>
  <r>
    <n v="1045"/>
    <s v="In Case Of Emergency (Canceled)"/>
    <s v="In Case Of Emergency is a radio talk show for preppers, beginning preppers, and with preparedness in mind."/>
    <n v="10000"/>
    <x v="8"/>
    <n v="266"/>
    <x v="0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s v="Jul"/>
    <x v="1"/>
    <s v="Aug"/>
    <s v="2014"/>
    <d v="2014-08-23T20:59:10"/>
    <m/>
    <m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x v="8"/>
    <n v="0"/>
    <x v="0"/>
    <s v="US"/>
    <s v="USD"/>
    <n v="1429892177"/>
    <n v="1424711777"/>
    <b v="0"/>
    <n v="0"/>
    <b v="0"/>
    <s v="journalism/audio"/>
    <n v="0"/>
    <n v="0"/>
    <s v="journalism"/>
    <s v="audio"/>
    <d v="2015-02-23T17:16:17"/>
    <s v="Feb"/>
    <x v="2"/>
    <s v="Apr"/>
    <s v="2015"/>
    <d v="2015-04-24T16:16:17"/>
    <m/>
    <m/>
    <m/>
    <m/>
    <m/>
  </r>
  <r>
    <n v="1057"/>
    <s v="Support Independent Media (Canceled)"/>
    <s v="Sayin it Plain is a Independent Radio Show created to inform the public and empower the community."/>
    <n v="10000"/>
    <x v="8"/>
    <n v="0"/>
    <x v="0"/>
    <s v="US"/>
    <s v="USD"/>
    <n v="1480888483"/>
    <n v="1478292883"/>
    <b v="0"/>
    <n v="0"/>
    <b v="0"/>
    <s v="journalism/audio"/>
    <n v="0"/>
    <n v="0"/>
    <s v="journalism"/>
    <s v="audio"/>
    <d v="2016-11-04T20:54:43"/>
    <s v="Nov"/>
    <x v="0"/>
    <s v="Dec"/>
    <s v="2016"/>
    <d v="2016-12-04T21:54:43"/>
    <m/>
    <m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x v="8"/>
    <n v="70"/>
    <x v="1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s v="Sep"/>
    <x v="5"/>
    <s v="Oct"/>
    <s v="2012"/>
    <d v="2012-10-01T00:17:02"/>
    <m/>
    <m/>
    <m/>
    <m/>
    <m/>
  </r>
  <r>
    <n v="1082"/>
    <s v="T-Fighter: Code Name M - Mobile Edition"/>
    <s v="Challenge your trivia skills in this action oriented game against several opponents across time."/>
    <n v="10000"/>
    <x v="8"/>
    <n v="56"/>
    <x v="1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s v="Jul"/>
    <x v="5"/>
    <s v="Aug"/>
    <s v="2012"/>
    <d v="2012-08-10T21:44:48"/>
    <m/>
    <m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8"/>
    <n v="0"/>
    <x v="1"/>
    <s v="US"/>
    <s v="USD"/>
    <n v="1406148024"/>
    <n v="1403556024"/>
    <b v="0"/>
    <n v="0"/>
    <b v="0"/>
    <s v="games/video games"/>
    <n v="0"/>
    <n v="0"/>
    <s v="games"/>
    <s v="video games"/>
    <d v="2014-06-23T20:40:24"/>
    <s v="Jun"/>
    <x v="1"/>
    <s v="Jul"/>
    <s v="2014"/>
    <d v="2014-07-23T20:40:24"/>
    <m/>
    <m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x v="8"/>
    <n v="45"/>
    <x v="1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s v="Oct"/>
    <x v="0"/>
    <s v="Nov"/>
    <s v="2016"/>
    <d v="2016-11-18T19:03:10"/>
    <m/>
    <m/>
    <m/>
    <m/>
    <m/>
  </r>
  <r>
    <n v="1132"/>
    <s v="One"/>
    <s v="One is a simple mobile game about exploring the connections between all living things. Featuring hand-painted art."/>
    <n v="10000"/>
    <x v="8"/>
    <n v="1438"/>
    <x v="1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s v="Dec"/>
    <x v="0"/>
    <s v="Jan"/>
    <s v="2017"/>
    <d v="2017-01-01T02:46:11"/>
    <m/>
    <m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x v="8"/>
    <n v="151"/>
    <x v="1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s v="Oct"/>
    <x v="1"/>
    <s v="Dec"/>
    <s v="2014"/>
    <d v="2014-12-05T16:04:40"/>
    <m/>
    <m/>
    <m/>
    <m/>
    <m/>
  </r>
  <r>
    <n v="1164"/>
    <s v="Bayou Classic BBQ"/>
    <s v="Bayou Classic BBQ will be  Mansura,LA _x000a_newest and best mobile food truck_x000a_serving delicious BBQ Georgia style slow_x000a_smoke BBQ!"/>
    <n v="10000"/>
    <x v="8"/>
    <n v="0"/>
    <x v="1"/>
    <s v="US"/>
    <s v="USD"/>
    <n v="1466270582"/>
    <n v="1463678582"/>
    <b v="0"/>
    <n v="0"/>
    <b v="0"/>
    <s v="food/food trucks"/>
    <n v="0"/>
    <n v="0"/>
    <s v="food"/>
    <s v="food trucks"/>
    <d v="2016-05-19T17:23:02"/>
    <s v="May"/>
    <x v="0"/>
    <s v="Jun"/>
    <s v="2016"/>
    <d v="2016-06-18T17:23:02"/>
    <m/>
    <m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x v="8"/>
    <n v="2070.5"/>
    <x v="1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s v="Jun"/>
    <x v="1"/>
    <s v="Jul"/>
    <s v="2014"/>
    <d v="2014-07-06T05:08:50"/>
    <m/>
    <m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x v="8"/>
    <n v="17"/>
    <x v="1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s v="Jan"/>
    <x v="2"/>
    <s v="Feb"/>
    <s v="2015"/>
    <d v="2015-02-22T08:29:23"/>
    <m/>
    <m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x v="8"/>
    <n v="13500"/>
    <x v="2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s v="Oct"/>
    <x v="2"/>
    <s v="Dec"/>
    <s v="2015"/>
    <d v="2015-12-20T09:00:00"/>
    <m/>
    <m/>
    <m/>
    <m/>
    <m/>
  </r>
  <r>
    <n v="1208"/>
    <s v="Into The Great White Sands"/>
    <s v="Help me complete the photography and publish a fine art book on White Sands National Monument, a uniquely significant place."/>
    <n v="10000"/>
    <x v="8"/>
    <n v="15530"/>
    <x v="2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s v="Feb"/>
    <x v="0"/>
    <s v="Mar"/>
    <s v="2016"/>
    <d v="2016-03-24T16:01:04"/>
    <m/>
    <m/>
    <m/>
    <m/>
    <m/>
  </r>
  <r>
    <n v="1270"/>
    <s v="Resolution15 records their next album, Svaha"/>
    <s v="We make awake metal using violins in place of guitars and want to record a full length album."/>
    <n v="10000"/>
    <x v="8"/>
    <n v="11472"/>
    <x v="2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s v="Jan"/>
    <x v="5"/>
    <s v="Mar"/>
    <s v="2012"/>
    <d v="2012-03-25T19:34:02"/>
    <m/>
    <m/>
    <m/>
    <m/>
    <m/>
  </r>
  <r>
    <n v="1308"/>
    <s v="Boost Band: Wristband Phone Charger (Canceled)"/>
    <s v="Boost Band, a wristband that charges any device"/>
    <n v="10000"/>
    <x v="8"/>
    <n v="1136"/>
    <x v="0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s v="Aug"/>
    <x v="0"/>
    <s v="Oct"/>
    <s v="2016"/>
    <d v="2016-10-08T14:43:32"/>
    <m/>
    <m/>
    <m/>
    <m/>
    <m/>
  </r>
  <r>
    <n v="1352"/>
    <s v="Will's SmileBook Project"/>
    <s v="An important book, based on research, to make you and your learners smile again. Better smile sheets, better feedback, better learning!"/>
    <n v="10000"/>
    <x v="8"/>
    <n v="13614"/>
    <x v="2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s v="Jul"/>
    <x v="2"/>
    <s v="Sep"/>
    <s v="2015"/>
    <d v="2015-09-05T03:59:00"/>
    <m/>
    <m/>
    <m/>
    <m/>
    <m/>
  </r>
  <r>
    <n v="1373"/>
    <s v="Broccoli Samurai: Tour Van or Bust!"/>
    <s v="Help Broccoli Samurai raise money to get a new van and continue bringing you the jams!"/>
    <n v="10000"/>
    <x v="8"/>
    <n v="10501"/>
    <x v="2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s v="Nov"/>
    <x v="0"/>
    <s v="Dec"/>
    <s v="2016"/>
    <d v="2016-12-30T22:50:33"/>
    <m/>
    <m/>
    <m/>
    <m/>
    <m/>
  </r>
  <r>
    <n v="1379"/>
    <s v="J. Walter Makes a Record"/>
    <s v="---------The long-awaited debut full-length from Justin Ruddy--------"/>
    <n v="10000"/>
    <x v="8"/>
    <n v="11160"/>
    <x v="2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s v="May"/>
    <x v="2"/>
    <s v="Jun"/>
    <s v="2015"/>
    <d v="2015-06-05T11:47:56"/>
    <m/>
    <m/>
    <m/>
    <m/>
    <m/>
  </r>
  <r>
    <n v="1393"/>
    <s v="WolfHunt | Social Commentary Rock Project"/>
    <s v="Rock n' Roll tales of our times"/>
    <n v="10000"/>
    <x v="8"/>
    <n v="10235"/>
    <x v="2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s v="Jul"/>
    <x v="0"/>
    <s v="Aug"/>
    <s v="2016"/>
    <d v="2016-08-01T16:22:03"/>
    <m/>
    <m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x v="8"/>
    <n v="11385"/>
    <x v="2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s v="Sep"/>
    <x v="0"/>
    <s v="Oct"/>
    <s v="2016"/>
    <d v="2016-10-27T21:19:00"/>
    <m/>
    <m/>
    <m/>
    <m/>
    <m/>
  </r>
  <r>
    <n v="1429"/>
    <s v="10 P.M."/>
    <s v="A guy in his 30's tries to live his &quot;American Dream&quot;, but quickly it turns into a nightmare. (A Novel)"/>
    <n v="10000"/>
    <x v="8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s v="Mar"/>
    <x v="2"/>
    <s v="Apr"/>
    <s v="2015"/>
    <d v="2015-04-10T01:27:22"/>
    <m/>
    <m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8"/>
    <n v="77"/>
    <x v="1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s v="Jan"/>
    <x v="0"/>
    <s v="Feb"/>
    <s v="2016"/>
    <d v="2016-02-21T08:24:17"/>
    <m/>
    <m/>
    <m/>
    <m/>
    <m/>
  </r>
  <r>
    <n v="1487"/>
    <s v="You Killed Me First"/>
    <s v="A lover becomes an enemy when a line has been crossed. Torn between memories and reality, his mask of sanity is slipping."/>
    <n v="10000"/>
    <x v="8"/>
    <n v="0"/>
    <x v="1"/>
    <s v="US"/>
    <s v="USD"/>
    <n v="1470175271"/>
    <n v="1467583271"/>
    <b v="0"/>
    <n v="0"/>
    <b v="0"/>
    <s v="publishing/fiction"/>
    <n v="0"/>
    <n v="0"/>
    <s v="publishing"/>
    <s v="fiction"/>
    <d v="2016-07-03T22:01:11"/>
    <s v="Jul"/>
    <x v="0"/>
    <s v="Aug"/>
    <s v="2016"/>
    <d v="2016-08-02T22:01:11"/>
    <m/>
    <m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8"/>
    <n v="67"/>
    <x v="0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s v="Oct"/>
    <x v="4"/>
    <s v="Nov"/>
    <s v="2013"/>
    <d v="2013-11-07T02:00:03"/>
    <m/>
    <m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x v="8"/>
    <n v="10"/>
    <x v="0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s v="Apr"/>
    <x v="2"/>
    <s v="May"/>
    <s v="2015"/>
    <d v="2015-05-28T20:05:00"/>
    <m/>
    <m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8"/>
    <n v="506"/>
    <x v="0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s v="Jan"/>
    <x v="2"/>
    <s v="Feb"/>
    <s v="2015"/>
    <d v="2015-02-17T22:15:29"/>
    <m/>
    <m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x v="8"/>
    <n v="2291"/>
    <x v="0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s v="Jun"/>
    <x v="1"/>
    <s v="Jul"/>
    <s v="2014"/>
    <d v="2014-07-09T12:34:56"/>
    <m/>
    <m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x v="8"/>
    <n v="55"/>
    <x v="0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s v="May"/>
    <x v="5"/>
    <s v="Jul"/>
    <s v="2012"/>
    <d v="2012-07-24T20:20:48"/>
    <m/>
    <m/>
    <m/>
    <m/>
    <m/>
  </r>
  <r>
    <n v="1607"/>
    <s v="New Tour Bus for The Slants"/>
    <s v="The world's only all-Asian American dance rock band, The Slants, needs a bus to tour cons, shows, and festivals."/>
    <n v="10000"/>
    <x v="8"/>
    <n v="14511"/>
    <x v="2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s v="May"/>
    <x v="5"/>
    <s v="Jun"/>
    <s v="2012"/>
    <d v="2012-06-14T19:24:11"/>
    <m/>
    <m/>
    <m/>
    <m/>
    <m/>
  </r>
  <r>
    <n v="1616"/>
    <s v="Aly Jados: the New EP rOckNrOLLa"/>
    <s v="HELP! We don't have much time.....Join Aly Jados in making her new EP a reality before the world ends!!!!"/>
    <n v="10000"/>
    <x v="8"/>
    <n v="10420"/>
    <x v="2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s v="Oct"/>
    <x v="5"/>
    <s v="Nov"/>
    <s v="2012"/>
    <d v="2012-11-22T22:00:00"/>
    <m/>
    <m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x v="8"/>
    <n v="15591"/>
    <x v="2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s v="Sep"/>
    <x v="5"/>
    <s v="Oct"/>
    <s v="2012"/>
    <d v="2012-10-12T20:37:41"/>
    <m/>
    <m/>
    <m/>
    <m/>
    <m/>
  </r>
  <r>
    <n v="1633"/>
    <s v="ELIZABETH REX"/>
    <s v="We are a four piece rock band that has played shows in and around NYC including Mercury Lounge.  Two of our members are now in LA."/>
    <n v="10000"/>
    <x v="8"/>
    <n v="10000"/>
    <x v="2"/>
    <s v="US"/>
    <s v="USD"/>
    <n v="1326690000"/>
    <n v="1324329156"/>
    <b v="0"/>
    <n v="58"/>
    <b v="1"/>
    <s v="music/rock"/>
    <n v="1"/>
    <n v="172.41379310344828"/>
    <s v="music"/>
    <s v="rock"/>
    <d v="2011-12-19T21:12:36"/>
    <s v="Dec"/>
    <x v="6"/>
    <s v="Jan"/>
    <s v="2012"/>
    <d v="2012-01-16T05:00:00"/>
    <m/>
    <m/>
    <m/>
    <m/>
    <m/>
  </r>
  <r>
    <n v="1644"/>
    <s v="Kevin Wood - Out Among The Wolves"/>
    <s v="Be a part of helping Singer/Songwriter Kevin Wood bring his 3rd Album &quot;Out Among The Wolves&quot; from the studio to you!"/>
    <n v="10000"/>
    <x v="8"/>
    <n v="10950"/>
    <x v="2"/>
    <s v="US"/>
    <s v="USD"/>
    <n v="1353551160"/>
    <n v="1348363560"/>
    <b v="0"/>
    <n v="128"/>
    <b v="1"/>
    <s v="music/pop"/>
    <n v="1.095"/>
    <n v="85.546875"/>
    <s v="music"/>
    <s v="pop"/>
    <d v="2012-09-23T01:26:00"/>
    <s v="Sep"/>
    <x v="5"/>
    <s v="Nov"/>
    <s v="2012"/>
    <d v="2012-11-22T02:26:00"/>
    <m/>
    <m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x v="8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s v="Mar"/>
    <x v="3"/>
    <s v="Apr"/>
    <s v="2017"/>
    <d v="2017-04-10T20:15:00"/>
    <m/>
    <m/>
    <m/>
    <m/>
    <m/>
  </r>
  <r>
    <n v="1694"/>
    <s v="Thundercreek Studios"/>
    <s v="Hey all I'm building out my Christian Recording studio in a new building. I have the building but lack the funds to build it out!!!"/>
    <n v="10000"/>
    <x v="8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s v="Feb"/>
    <x v="3"/>
    <s v="Mar"/>
    <s v="2017"/>
    <d v="2017-03-27T04:36:00"/>
    <m/>
    <m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x v="8"/>
    <n v="1050"/>
    <x v="1"/>
    <s v="US"/>
    <s v="USD"/>
    <n v="1409585434"/>
    <n v="1406907034"/>
    <b v="0"/>
    <n v="2"/>
    <b v="0"/>
    <s v="music/faith"/>
    <n v="0.105"/>
    <n v="525"/>
    <s v="music"/>
    <s v="faith"/>
    <d v="2014-08-01T15:30:34"/>
    <s v="Aug"/>
    <x v="1"/>
    <s v="Sep"/>
    <s v="2014"/>
    <d v="2014-09-01T15:30:34"/>
    <m/>
    <m/>
    <m/>
    <m/>
    <m/>
  </r>
  <r>
    <n v="1723"/>
    <s v="Straighter Road Album Fundraiser"/>
    <s v="We are a vocal group from the Northwest looking to create a gospel, jazz, a cappella ablum and would love the support of music lovers."/>
    <n v="10000"/>
    <x v="8"/>
    <n v="650"/>
    <x v="1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s v="May"/>
    <x v="2"/>
    <s v="Jul"/>
    <s v="2015"/>
    <d v="2015-07-01T06:00:00"/>
    <m/>
    <m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x v="8"/>
    <n v="0"/>
    <x v="1"/>
    <s v="US"/>
    <s v="USD"/>
    <n v="1465521306"/>
    <n v="1460337306"/>
    <b v="0"/>
    <n v="0"/>
    <b v="0"/>
    <s v="music/faith"/>
    <n v="0"/>
    <n v="0"/>
    <s v="music"/>
    <s v="faith"/>
    <d v="2016-04-11T01:15:06"/>
    <s v="Apr"/>
    <x v="0"/>
    <s v="Jun"/>
    <s v="2016"/>
    <d v="2016-06-10T01:15:06"/>
    <m/>
    <m/>
    <m/>
    <m/>
    <m/>
  </r>
  <r>
    <n v="1733"/>
    <s v="What Faith Is EP/Album"/>
    <s v="I am trying to share the music I am blessed to have written. https://www.johncox4.com or https://reverbnation.com/johncox4"/>
    <n v="10000"/>
    <x v="8"/>
    <n v="0"/>
    <x v="1"/>
    <s v="US"/>
    <s v="USD"/>
    <n v="1473802200"/>
    <n v="1472746374"/>
    <b v="0"/>
    <n v="0"/>
    <b v="0"/>
    <s v="music/faith"/>
    <n v="0"/>
    <n v="0"/>
    <s v="music"/>
    <s v="faith"/>
    <d v="2016-09-01T16:12:54"/>
    <s v="Sep"/>
    <x v="0"/>
    <s v="Sep"/>
    <s v="2016"/>
    <d v="2016-09-13T21:30:00"/>
    <m/>
    <m/>
    <m/>
    <m/>
    <m/>
  </r>
  <r>
    <n v="1751"/>
    <s v="Daily Bread: Stories from Rural Greece"/>
    <s v="Photographs and stories culled from 10 years of road trips through rural Greece"/>
    <n v="10000"/>
    <x v="8"/>
    <n v="10290"/>
    <x v="2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s v="Feb"/>
    <x v="2"/>
    <s v="Mar"/>
    <s v="2015"/>
    <d v="2015-03-19T17:45:23"/>
    <m/>
    <m/>
    <m/>
    <m/>
    <m/>
  </r>
  <r>
    <n v="1787"/>
    <s v="Alpamayo to Yerupaja"/>
    <s v="Raising awareness to the effects of global warming through photographs of the high mountains of Peru."/>
    <n v="10000"/>
    <x v="8"/>
    <n v="1533"/>
    <x v="1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s v="Mar"/>
    <x v="2"/>
    <s v="Apr"/>
    <s v="2015"/>
    <d v="2015-04-04T14:43:57"/>
    <m/>
    <m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x v="8"/>
    <n v="6755"/>
    <x v="1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s v="Nov"/>
    <x v="0"/>
    <s v="Dec"/>
    <s v="2016"/>
    <d v="2016-12-15T13:39:49"/>
    <m/>
    <m/>
    <m/>
    <m/>
    <m/>
  </r>
  <r>
    <n v="1834"/>
    <s v="TDJ - All Part of the Plan EP/Tour"/>
    <s v="Help us fund our first tour and promote our new EP!"/>
    <n v="10000"/>
    <x v="8"/>
    <n v="11805"/>
    <x v="2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s v="Dec"/>
    <x v="1"/>
    <s v="Jan"/>
    <s v="2015"/>
    <d v="2015-01-24T23:08:15"/>
    <m/>
    <m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8"/>
    <n v="12400.61"/>
    <x v="2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s v="Jan"/>
    <x v="6"/>
    <s v="Feb"/>
    <s v="2011"/>
    <d v="2011-02-20T23:52:34"/>
    <m/>
    <m/>
    <m/>
    <m/>
    <m/>
  </r>
  <r>
    <n v="1869"/>
    <s v="Castle Crawler RPG"/>
    <s v="CCRPG will be a 2D Pixel Art Game based on similar elements to the SNES game &quot;Zelda: A Link to the Past&quot; with RPG elements added in."/>
    <n v="10000"/>
    <x v="8"/>
    <n v="0"/>
    <x v="1"/>
    <s v="US"/>
    <s v="USD"/>
    <n v="1483488249"/>
    <n v="1480896249"/>
    <b v="0"/>
    <n v="0"/>
    <b v="0"/>
    <s v="games/mobile games"/>
    <n v="0"/>
    <n v="0"/>
    <s v="games"/>
    <s v="mobile games"/>
    <d v="2016-12-05T00:04:09"/>
    <s v="Dec"/>
    <x v="0"/>
    <s v="Jan"/>
    <s v="2017"/>
    <d v="2017-01-04T00:04:09"/>
    <m/>
    <m/>
    <m/>
    <m/>
    <m/>
  </r>
  <r>
    <n v="1875"/>
    <s v="Claws &amp; Fins"/>
    <s v="Sea opposition of Crab's family and angry fishes. Who is going to win, and who is going to loose ?!"/>
    <n v="10000"/>
    <x v="8"/>
    <n v="51"/>
    <x v="1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s v="Jun"/>
    <x v="0"/>
    <s v="Aug"/>
    <s v="2016"/>
    <d v="2016-08-06T21:35:08"/>
    <m/>
    <m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8"/>
    <n v="10555"/>
    <x v="2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s v="Jun"/>
    <x v="7"/>
    <s v="Jul"/>
    <s v="2010"/>
    <d v="2010-07-22T06:00:00"/>
    <m/>
    <m/>
    <m/>
    <m/>
    <m/>
  </r>
  <r>
    <n v="1920"/>
    <s v="Brightside - Side lighting for cyclists"/>
    <s v="A new concept in bike light safety, protecting cyclists from being hit in the side. Bright, amber sideways."/>
    <n v="10000"/>
    <x v="8"/>
    <n v="4303"/>
    <x v="1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s v="Sep"/>
    <x v="2"/>
    <s v="Oct"/>
    <s v="2015"/>
    <d v="2015-10-21T23:00:00"/>
    <m/>
    <m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x v="8"/>
    <n v="11070"/>
    <x v="2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s v="Feb"/>
    <x v="4"/>
    <s v="Mar"/>
    <s v="2013"/>
    <d v="2013-03-10T22:38:28"/>
    <m/>
    <m/>
    <m/>
    <m/>
    <m/>
  </r>
  <r>
    <n v="1943"/>
    <s v="RuuviTag - Open-Source Bluetooth Sensor Beacon"/>
    <s v="Next-gen 100% open-source sensor beacon platform designed especially for makers, developers and IoT companies."/>
    <n v="10000"/>
    <x v="8"/>
    <n v="170525"/>
    <x v="2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s v="Jun"/>
    <x v="0"/>
    <s v="Aug"/>
    <s v="2016"/>
    <d v="2016-08-11T06:28:36"/>
    <m/>
    <m/>
    <m/>
    <m/>
    <m/>
  </r>
  <r>
    <n v="1959"/>
    <s v="Heat Seek NYC"/>
    <s v="A thermometer that connects to the internet to help New York City turn the heat on for thousands of tenants with no heat in the winter."/>
    <n v="10000"/>
    <x v="8"/>
    <n v="15673.44"/>
    <x v="2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s v="Aug"/>
    <x v="1"/>
    <s v="Oct"/>
    <s v="2014"/>
    <d v="2014-10-01T00:00:00"/>
    <m/>
    <m/>
    <m/>
    <m/>
    <m/>
  </r>
  <r>
    <n v="1961"/>
    <s v="Public Lab DIY Spectrometry Kit"/>
    <s v="This DIY kit helps analyze materials and contaminants. We need your help to build a library of open-source spectral data."/>
    <n v="10000"/>
    <x v="8"/>
    <n v="110538.12"/>
    <x v="2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s v="Aug"/>
    <x v="5"/>
    <s v="Oct"/>
    <s v="2012"/>
    <d v="2012-10-06T03:59:00"/>
    <m/>
    <m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8"/>
    <n v="19292.5"/>
    <x v="2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s v="Apr"/>
    <x v="1"/>
    <s v="May"/>
    <s v="2014"/>
    <d v="2014-05-13T18:43:56"/>
    <m/>
    <m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8"/>
    <n v="11570.92"/>
    <x v="2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s v="Jun"/>
    <x v="7"/>
    <s v="Aug"/>
    <s v="2010"/>
    <d v="2010-08-24T04:00:00"/>
    <m/>
    <m/>
    <m/>
    <m/>
    <m/>
  </r>
  <r>
    <n v="2016"/>
    <s v="Hydra: a triple-output power supply for electronics projects"/>
    <s v="A smart, compact power supply designed to power anything, anywhere"/>
    <n v="10000"/>
    <x v="8"/>
    <n v="92154.22"/>
    <x v="2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s v="Feb"/>
    <x v="4"/>
    <s v="Mar"/>
    <s v="2013"/>
    <d v="2013-03-09T21:08:19"/>
    <m/>
    <m/>
    <m/>
    <m/>
    <m/>
  </r>
  <r>
    <n v="2037"/>
    <s v="Pedal Power -- Human Scale Energy For Everyday Tasks"/>
    <s v="With an efficiency of 97%, bicycle technology is nearly perfect. So why do we use it only for transportation?"/>
    <n v="10000"/>
    <x v="8"/>
    <n v="30047.64"/>
    <x v="2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s v="Oct"/>
    <x v="4"/>
    <s v="Dec"/>
    <s v="2013"/>
    <d v="2013-12-30T06:02:33"/>
    <m/>
    <m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x v="8"/>
    <n v="12353"/>
    <x v="2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s v="Nov"/>
    <x v="2"/>
    <s v="Jan"/>
    <s v="2016"/>
    <d v="2016-01-22T16:59:34"/>
    <m/>
    <m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x v="8"/>
    <n v="12110"/>
    <x v="2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s v="Apr"/>
    <x v="4"/>
    <s v="May"/>
    <s v="2013"/>
    <d v="2013-05-23T04:07:24"/>
    <m/>
    <m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8"/>
    <n v="47327"/>
    <x v="2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s v="Apr"/>
    <x v="2"/>
    <s v="May"/>
    <s v="2015"/>
    <d v="2015-05-31T01:42:58"/>
    <m/>
    <m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8"/>
    <n v="28817"/>
    <x v="2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s v="May"/>
    <x v="2"/>
    <s v="Jun"/>
    <s v="2015"/>
    <d v="2015-06-25T19:00:00"/>
    <m/>
    <m/>
    <m/>
    <m/>
    <m/>
  </r>
  <r>
    <n v="2160"/>
    <s v="Army vs Aliens - Currently in Alpha"/>
    <s v="An awesome side-scroller tower defense game.  Think &quot;Plants vs Zombies&quot; but from a side-on perspective."/>
    <n v="10000"/>
    <x v="8"/>
    <n v="85"/>
    <x v="1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s v="Apr"/>
    <x v="5"/>
    <s v="May"/>
    <s v="2012"/>
    <d v="2012-05-19T17:05:05"/>
    <m/>
    <m/>
    <m/>
    <m/>
    <m/>
  </r>
  <r>
    <n v="2184"/>
    <s v="Liguria"/>
    <s v="Trading beautiful colors on behalf of the bishop! Become the best merchant of the Fresco World in this innovative game by Queen Games."/>
    <n v="10000"/>
    <x v="8"/>
    <n v="28474"/>
    <x v="2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s v="Jan"/>
    <x v="0"/>
    <s v="Jan"/>
    <s v="2016"/>
    <d v="2016-01-25T16:00:00"/>
    <m/>
    <m/>
    <m/>
    <m/>
    <m/>
  </r>
  <r>
    <n v="2194"/>
    <s v="Monster Lab"/>
    <s v="LAST CHANCE! A fast paced card game for people who like to play god, build hybrid cat monsters and add flamethrowers to space dragons."/>
    <n v="10000"/>
    <x v="8"/>
    <n v="53737"/>
    <x v="2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s v="Feb"/>
    <x v="0"/>
    <s v="Mar"/>
    <s v="2016"/>
    <d v="2016-03-26T17:11:30"/>
    <m/>
    <m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x v="8"/>
    <n v="24315"/>
    <x v="2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s v="Oct"/>
    <x v="0"/>
    <s v="Oct"/>
    <s v="2016"/>
    <d v="2016-10-29T19:00:00"/>
    <m/>
    <m/>
    <m/>
    <m/>
    <m/>
  </r>
  <r>
    <n v="2242"/>
    <s v="The Princess Bride Playing Cards from USPCC"/>
    <s v="Inconceivable! An amazing new illustrative deck based on The Princess Bride movie."/>
    <n v="10000"/>
    <x v="8"/>
    <n v="136009.76"/>
    <x v="2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s v="Oct"/>
    <x v="4"/>
    <s v="Nov"/>
    <s v="2013"/>
    <d v="2013-11-27T03:02:00"/>
    <m/>
    <m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x v="8"/>
    <n v="25445"/>
    <x v="2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s v="May"/>
    <x v="2"/>
    <s v="Jun"/>
    <s v="2015"/>
    <d v="2015-06-14T18:45:37"/>
    <m/>
    <m/>
    <m/>
    <m/>
    <m/>
  </r>
  <r>
    <n v="2343"/>
    <s v="Mobile Excellence Awards (Canceled)"/>
    <s v="The most influential and prestigious awards program that honors innovation and leadership in mobile technology and entertainment"/>
    <n v="10000"/>
    <x v="8"/>
    <n v="300"/>
    <x v="0"/>
    <s v="US"/>
    <s v="USD"/>
    <n v="1452282420"/>
    <n v="1447962505"/>
    <b v="0"/>
    <n v="1"/>
    <b v="0"/>
    <s v="technology/web"/>
    <n v="0.03"/>
    <n v="300"/>
    <s v="technology"/>
    <s v="web"/>
    <d v="2015-11-19T19:48:25"/>
    <s v="Nov"/>
    <x v="2"/>
    <s v="Jan"/>
    <s v="2016"/>
    <d v="2016-01-08T19:47:00"/>
    <m/>
    <m/>
    <m/>
    <m/>
    <m/>
  </r>
  <r>
    <n v="2356"/>
    <s v="HardstyleUnited.com (Canceled)"/>
    <s v="HardstyleUnited.com The Global Hardstyle community. Your Hardstyle community."/>
    <n v="10000"/>
    <x v="8"/>
    <n v="0"/>
    <x v="0"/>
    <s v="NL"/>
    <s v="EUR"/>
    <n v="1433530104"/>
    <n v="1430938104"/>
    <b v="0"/>
    <n v="0"/>
    <b v="0"/>
    <s v="technology/web"/>
    <n v="0"/>
    <n v="0"/>
    <s v="technology"/>
    <s v="web"/>
    <d v="2015-05-06T18:48:24"/>
    <s v="May"/>
    <x v="2"/>
    <s v="Jun"/>
    <s v="2015"/>
    <d v="2015-06-05T18:48:24"/>
    <m/>
    <m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x v="8"/>
    <n v="0"/>
    <x v="0"/>
    <s v="US"/>
    <s v="USD"/>
    <n v="1473451437"/>
    <n v="1470859437"/>
    <b v="0"/>
    <n v="0"/>
    <b v="0"/>
    <s v="technology/web"/>
    <n v="0"/>
    <n v="0"/>
    <s v="technology"/>
    <s v="web"/>
    <d v="2016-08-10T20:03:57"/>
    <s v="Aug"/>
    <x v="0"/>
    <s v="Sep"/>
    <s v="2016"/>
    <d v="2016-09-09T20:03:57"/>
    <m/>
    <m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x v="8"/>
    <n v="435"/>
    <x v="0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s v="Jan"/>
    <x v="2"/>
    <s v="Feb"/>
    <s v="2015"/>
    <d v="2015-02-22T01:21:47"/>
    <m/>
    <m/>
    <m/>
    <m/>
    <m/>
  </r>
  <r>
    <n v="2433"/>
    <s v="TWIZTID CREATIONS"/>
    <s v="I want to create an amazing menu that no one eals has.I have great ideas like a non-traditional pb&amp;j thats wraped in an eggroll &amp; fried"/>
    <n v="10000"/>
    <x v="8"/>
    <n v="0"/>
    <x v="1"/>
    <s v="US"/>
    <s v="USD"/>
    <n v="1456608943"/>
    <n v="1454016943"/>
    <b v="0"/>
    <n v="0"/>
    <b v="0"/>
    <s v="food/food trucks"/>
    <n v="0"/>
    <n v="0"/>
    <s v="food"/>
    <s v="food trucks"/>
    <d v="2016-01-28T21:35:43"/>
    <s v="Jan"/>
    <x v="0"/>
    <s v="Feb"/>
    <s v="2016"/>
    <d v="2016-02-27T21:35:43"/>
    <m/>
    <m/>
    <m/>
    <m/>
    <m/>
  </r>
  <r>
    <n v="2439"/>
    <s v="Pillow Puffs Concessions"/>
    <s v="Expand cotton candy concession to include other foods and purchase a trailer to haul._x000a_Purchase unstuffed pets to fill with cotton candy"/>
    <n v="10000"/>
    <x v="8"/>
    <n v="0"/>
    <x v="1"/>
    <s v="US"/>
    <s v="USD"/>
    <n v="1445197129"/>
    <n v="1442605129"/>
    <b v="0"/>
    <n v="0"/>
    <b v="0"/>
    <s v="food/food trucks"/>
    <n v="0"/>
    <n v="0"/>
    <s v="food"/>
    <s v="food trucks"/>
    <d v="2015-09-18T19:38:49"/>
    <s v="Sep"/>
    <x v="2"/>
    <s v="Oct"/>
    <s v="2015"/>
    <d v="2015-10-18T19:38:49"/>
    <m/>
    <m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x v="8"/>
    <n v="10800"/>
    <x v="2"/>
    <s v="US"/>
    <s v="USD"/>
    <n v="1417321515"/>
    <n v="1414725915"/>
    <b v="0"/>
    <n v="120"/>
    <b v="1"/>
    <s v="food/small batch"/>
    <n v="1.08"/>
    <n v="90"/>
    <s v="food"/>
    <s v="small batch"/>
    <d v="2014-10-31T03:25:15"/>
    <s v="Oct"/>
    <x v="1"/>
    <s v="Nov"/>
    <s v="2014"/>
    <d v="2014-11-30T04:25:15"/>
    <m/>
    <m/>
    <m/>
    <m/>
    <m/>
  </r>
  <r>
    <n v="2451"/>
    <s v="Boss Balls Protein Balls"/>
    <s v="Meet the best tasting high protein, low sugar protein snack on the planet. Guaranteed to turn you into a stone cold fox."/>
    <n v="10000"/>
    <x v="8"/>
    <n v="11545"/>
    <x v="2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s v="Feb"/>
    <x v="3"/>
    <s v="Mar"/>
    <s v="2017"/>
    <d v="2017-03-05T21:48:10"/>
    <m/>
    <m/>
    <m/>
    <m/>
    <m/>
  </r>
  <r>
    <n v="2503"/>
    <s v="Cardinal Bistro BYOB Start Up"/>
    <s v="Cardinal Bistro will be Contemporary American dinning establishment based in Ventnor, NJ featuring local, seasonal ingredients."/>
    <n v="10000"/>
    <x v="8"/>
    <n v="0"/>
    <x v="1"/>
    <s v="US"/>
    <s v="USD"/>
    <n v="1465333560"/>
    <n v="1462743308"/>
    <b v="0"/>
    <n v="0"/>
    <b v="0"/>
    <s v="food/restaurants"/>
    <n v="0"/>
    <n v="0"/>
    <s v="food"/>
    <s v="restaurants"/>
    <d v="2016-05-08T21:35:08"/>
    <s v="May"/>
    <x v="0"/>
    <s v="Jun"/>
    <s v="2016"/>
    <d v="2016-06-07T21:06:00"/>
    <m/>
    <m/>
    <m/>
    <m/>
    <m/>
  </r>
  <r>
    <n v="2539"/>
    <s v="The Flying Gambas"/>
    <s v="Help ABS Academy musicians get their cellos, gambas, &amp; contrabasses to San Francisco by supporting their instruments' travel."/>
    <n v="10000"/>
    <x v="8"/>
    <n v="10025"/>
    <x v="2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s v="Dec"/>
    <x v="1"/>
    <s v="Feb"/>
    <s v="2015"/>
    <d v="2015-02-02T21:39:12"/>
    <m/>
    <m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x v="8"/>
    <n v="75"/>
    <x v="0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s v="Aug"/>
    <x v="0"/>
    <s v="Oct"/>
    <s v="2016"/>
    <d v="2016-10-11T12:35:39"/>
    <m/>
    <m/>
    <m/>
    <m/>
    <m/>
  </r>
  <r>
    <n v="2565"/>
    <s v="The Sketchy Pelican (Canceled)"/>
    <s v="The Sketchy Pelican. Is my vision to bring raw, honest, soulful, creative, thoght provoking cuisine to food truck form"/>
    <n v="10000"/>
    <x v="8"/>
    <n v="100"/>
    <x v="0"/>
    <s v="US"/>
    <s v="USD"/>
    <n v="1462827000"/>
    <n v="1457710589"/>
    <b v="0"/>
    <n v="1"/>
    <b v="0"/>
    <s v="food/food trucks"/>
    <n v="0.01"/>
    <n v="100"/>
    <s v="food"/>
    <s v="food trucks"/>
    <d v="2016-03-11T15:36:29"/>
    <s v="Mar"/>
    <x v="0"/>
    <s v="May"/>
    <s v="2016"/>
    <d v="2016-05-09T20:50:00"/>
    <m/>
    <m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x v="8"/>
    <n v="50"/>
    <x v="0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s v="Aug"/>
    <x v="0"/>
    <s v="Sep"/>
    <s v="2016"/>
    <d v="2016-09-01T15:59:54"/>
    <m/>
    <m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x v="8"/>
    <n v="0"/>
    <x v="0"/>
    <s v="US"/>
    <s v="USD"/>
    <n v="1463600945"/>
    <n v="1461786545"/>
    <b v="0"/>
    <n v="0"/>
    <b v="0"/>
    <s v="food/food trucks"/>
    <n v="0"/>
    <n v="0"/>
    <s v="food"/>
    <s v="food trucks"/>
    <d v="2016-04-27T19:49:05"/>
    <s v="Apr"/>
    <x v="0"/>
    <s v="May"/>
    <s v="2016"/>
    <d v="2016-05-18T19:49:05"/>
    <m/>
    <m/>
    <m/>
    <m/>
    <m/>
  </r>
  <r>
    <n v="2576"/>
    <s v="2 Go Fast Food (Canceled)"/>
    <s v="A New Twist with an American and Philippine fast food Mobile Trailer."/>
    <n v="10000"/>
    <x v="8"/>
    <n v="0"/>
    <x v="0"/>
    <s v="US"/>
    <s v="USD"/>
    <n v="1428707647"/>
    <n v="1424823247"/>
    <b v="0"/>
    <n v="0"/>
    <b v="0"/>
    <s v="food/food trucks"/>
    <n v="0"/>
    <n v="0"/>
    <s v="food"/>
    <s v="food trucks"/>
    <d v="2015-02-25T00:14:07"/>
    <s v="Feb"/>
    <x v="2"/>
    <s v="Apr"/>
    <s v="2015"/>
    <d v="2015-04-10T23:14:07"/>
    <m/>
    <m/>
    <m/>
    <m/>
    <m/>
  </r>
  <r>
    <n v="2584"/>
    <s v="Culinary Arts Food Truck Style"/>
    <s v="Bringing quality food to the masses using local premium ingredients, but at a food truck price!"/>
    <n v="10000"/>
    <x v="8"/>
    <n v="0"/>
    <x v="1"/>
    <s v="US"/>
    <s v="USD"/>
    <n v="1434341369"/>
    <n v="1431749369"/>
    <b v="0"/>
    <n v="0"/>
    <b v="0"/>
    <s v="food/food trucks"/>
    <n v="0"/>
    <n v="0"/>
    <s v="food"/>
    <s v="food trucks"/>
    <d v="2015-05-16T04:09:29"/>
    <s v="May"/>
    <x v="2"/>
    <s v="Jun"/>
    <s v="2015"/>
    <d v="2015-06-15T04:09:29"/>
    <m/>
    <m/>
    <m/>
    <m/>
    <m/>
  </r>
  <r>
    <n v="2593"/>
    <s v="L.J. Silvers' Ice Cream and Taco Van"/>
    <s v="What could be better than satisfying your hunger with ice cream or a taco (or both) from a 1970's mural van blastin disco music!"/>
    <n v="10000"/>
    <x v="8"/>
    <n v="0"/>
    <x v="1"/>
    <s v="US"/>
    <s v="USD"/>
    <n v="1429993026"/>
    <n v="1427401026"/>
    <b v="0"/>
    <n v="0"/>
    <b v="0"/>
    <s v="food/food trucks"/>
    <n v="0"/>
    <n v="0"/>
    <s v="food"/>
    <s v="food trucks"/>
    <d v="2015-03-26T20:17:06"/>
    <s v="Mar"/>
    <x v="2"/>
    <s v="Apr"/>
    <s v="2015"/>
    <d v="2015-04-25T20:17:06"/>
    <m/>
    <m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x v="8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s v="Dec"/>
    <x v="1"/>
    <s v="Jan"/>
    <s v="2015"/>
    <d v="2015-01-09T03:26:10"/>
    <m/>
    <m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8"/>
    <n v="15929.51"/>
    <x v="2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s v="Aug"/>
    <x v="2"/>
    <s v="Sep"/>
    <s v="2015"/>
    <d v="2015-09-25T21:00:00"/>
    <m/>
    <m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x v="8"/>
    <n v="3319"/>
    <x v="1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s v="Dec"/>
    <x v="2"/>
    <s v="Dec"/>
    <s v="2015"/>
    <d v="2015-12-28T06:00:00"/>
    <m/>
    <m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x v="8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s v="Mar"/>
    <x v="3"/>
    <s v="Apr"/>
    <s v="2017"/>
    <d v="2017-04-05T18:14:37"/>
    <m/>
    <m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"/>
    <n v="11998.01"/>
    <x v="2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s v="Sep"/>
    <x v="2"/>
    <s v="Oct"/>
    <s v="2015"/>
    <d v="2015-10-08T07:59:53"/>
    <m/>
    <m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x v="8"/>
    <n v="49321"/>
    <x v="2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s v="Jul"/>
    <x v="2"/>
    <s v="Aug"/>
    <s v="2015"/>
    <d v="2015-08-07T16:14:23"/>
    <m/>
    <m/>
    <m/>
    <m/>
    <m/>
  </r>
  <r>
    <n v="2749"/>
    <s v="A Tree is a Tree, no matter what you see.  CHILDREN'S BOOK"/>
    <s v="Self-publishing my children's book."/>
    <n v="10000"/>
    <x v="8"/>
    <n v="110"/>
    <x v="1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s v="Mar"/>
    <x v="2"/>
    <s v="Apr"/>
    <s v="2015"/>
    <d v="2015-04-04T18:10:37"/>
    <m/>
    <m/>
    <m/>
    <m/>
    <m/>
  </r>
  <r>
    <n v="2754"/>
    <s v="From here...to there!"/>
    <s v="I have been a writer all my life. But until recently never a parent. I want to write a children book for my children, and yours!"/>
    <n v="10000"/>
    <x v="8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s v="Aug"/>
    <x v="1"/>
    <s v="Sep"/>
    <s v="2014"/>
    <d v="2014-09-11T15:15:51"/>
    <m/>
    <m/>
    <m/>
    <m/>
    <m/>
  </r>
  <r>
    <n v="2756"/>
    <s v="The Most Basic of Truths"/>
    <s v="We all pray to the same God no matter what name we might refer to Him as.  Our children deserve to know this basic truth."/>
    <n v="10000"/>
    <x v="8"/>
    <n v="1048"/>
    <x v="1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s v="Dec"/>
    <x v="4"/>
    <s v="Jan"/>
    <s v="2014"/>
    <d v="2014-01-11T21:36:41"/>
    <m/>
    <m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8"/>
    <n v="11056.75"/>
    <x v="2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s v="Jun"/>
    <x v="2"/>
    <s v="Jul"/>
    <s v="2015"/>
    <d v="2015-07-21T10:03:25"/>
    <m/>
    <m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8"/>
    <n v="12795"/>
    <x v="2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s v="Jun"/>
    <x v="2"/>
    <s v="Jul"/>
    <s v="2015"/>
    <d v="2015-07-16T00:00:00"/>
    <m/>
    <m/>
    <m/>
    <m/>
    <m/>
  </r>
  <r>
    <n v="2811"/>
    <s v="Ray Gunn and Starburst"/>
    <s v="Ray Gunn and Starburst is an audio sci-fi/comedy sending up the tropes of classic and pulp science-fiction."/>
    <n v="10000"/>
    <x v="8"/>
    <n v="10027"/>
    <x v="2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s v="Jan"/>
    <x v="2"/>
    <s v="Feb"/>
    <s v="2015"/>
    <d v="2015-02-23T11:55:03"/>
    <m/>
    <m/>
    <m/>
    <m/>
    <m/>
  </r>
  <r>
    <n v="2818"/>
    <s v="Joe West's THEATER OF DEATH"/>
    <s v="Joe West and his wonderful theater company THEATER OF DEATH present original plays both horrific and comical."/>
    <n v="10000"/>
    <x v="8"/>
    <n v="10603"/>
    <x v="2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s v="Sep"/>
    <x v="2"/>
    <s v="Sep"/>
    <s v="2015"/>
    <d v="2015-09-23T14:21:26"/>
    <m/>
    <m/>
    <m/>
    <m/>
    <m/>
  </r>
  <r>
    <n v="2871"/>
    <s v="The Bill Cosby Assault, a play"/>
    <s v="America's dad or serial rapist? Or both? The stories of the Bill Cosby accusers and the society so skeptical of them."/>
    <n v="10000"/>
    <x v="8"/>
    <n v="467"/>
    <x v="1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s v="Dec"/>
    <x v="1"/>
    <s v="Dec"/>
    <s v="2014"/>
    <d v="2014-12-21T17:43:33"/>
    <m/>
    <m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x v="8"/>
    <n v="1908"/>
    <x v="1"/>
    <s v="US"/>
    <s v="USD"/>
    <n v="1454734740"/>
    <n v="1451684437"/>
    <b v="0"/>
    <n v="5"/>
    <b v="0"/>
    <s v="theater/plays"/>
    <n v="0.1908"/>
    <n v="381.6"/>
    <s v="theater"/>
    <s v="plays"/>
    <d v="2016-01-01T21:40:37"/>
    <s v="Jan"/>
    <x v="0"/>
    <s v="Feb"/>
    <s v="2016"/>
    <d v="2016-02-06T04:59:00"/>
    <m/>
    <m/>
    <m/>
    <m/>
    <m/>
  </r>
  <r>
    <n v="2891"/>
    <s v="Literacy for Brooklyn Kids"/>
    <s v="Did you know that we are enriching the lives of Brooklyn kids through literacy and educational theater? We just need a little help."/>
    <n v="10000"/>
    <x v="8"/>
    <n v="273"/>
    <x v="1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s v="Feb"/>
    <x v="0"/>
    <s v="Apr"/>
    <s v="2016"/>
    <d v="2016-04-15T20:12:08"/>
    <m/>
    <m/>
    <m/>
    <m/>
    <m/>
  </r>
  <r>
    <n v="2899"/>
    <s v="The Esoteric Camgirl"/>
    <s v="Sex, intrigue, lust, &amp; love; follow the lives of two individuals as their romance turns from innocent online flirting to something more"/>
    <n v="10000"/>
    <x v="8"/>
    <n v="0"/>
    <x v="1"/>
    <s v="US"/>
    <s v="USD"/>
    <n v="1469325158"/>
    <n v="1464141158"/>
    <b v="0"/>
    <n v="0"/>
    <b v="0"/>
    <s v="theater/plays"/>
    <n v="0"/>
    <n v="0"/>
    <s v="theater"/>
    <s v="plays"/>
    <d v="2016-05-25T01:52:38"/>
    <s v="May"/>
    <x v="0"/>
    <s v="Jul"/>
    <s v="2016"/>
    <d v="2016-07-24T01:52:38"/>
    <m/>
    <m/>
    <m/>
    <m/>
    <m/>
  </r>
  <r>
    <n v="2913"/>
    <s v="The Salem Haunted Magic Show"/>
    <s v="A LIVE history infused, frightening magic and mind reading show in the heart of the Halloween capital of the world, Salem, MA!!"/>
    <n v="10000"/>
    <x v="8"/>
    <n v="2"/>
    <x v="1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s v="Jul"/>
    <x v="1"/>
    <s v="Sep"/>
    <s v="2014"/>
    <d v="2014-09-06T22:08:59"/>
    <m/>
    <m/>
    <m/>
    <m/>
    <m/>
  </r>
  <r>
    <n v="2930"/>
    <s v="Forbear! Theatre"/>
    <s v="Forbear! is a new theatre company aiming to produce exciting and innovative theatre using performers from a variety of disciplines."/>
    <n v="10000"/>
    <x v="8"/>
    <n v="10092"/>
    <x v="2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s v="Apr"/>
    <x v="2"/>
    <s v="May"/>
    <s v="2015"/>
    <d v="2015-05-07T14:01:04"/>
    <m/>
    <m/>
    <m/>
    <m/>
    <m/>
  </r>
  <r>
    <n v="2944"/>
    <s v="Guardian Theatre, Arts in Education Theatre"/>
    <s v="Our vision: build and operate a Theater Arts Center for south-central Washington state in Goldendale."/>
    <n v="10000"/>
    <x v="8"/>
    <n v="100"/>
    <x v="1"/>
    <s v="US"/>
    <s v="USD"/>
    <n v="1433714198"/>
    <n v="1431122198"/>
    <b v="0"/>
    <n v="1"/>
    <b v="0"/>
    <s v="theater/spaces"/>
    <n v="0.01"/>
    <n v="100"/>
    <s v="theater"/>
    <s v="spaces"/>
    <d v="2015-05-08T21:56:38"/>
    <s v="May"/>
    <x v="2"/>
    <s v="Jun"/>
    <s v="2015"/>
    <d v="2015-06-07T21:56:38"/>
    <m/>
    <m/>
    <m/>
    <m/>
    <m/>
  </r>
  <r>
    <n v="2959"/>
    <s v="The Bath Theatre Bus (Canceled)"/>
    <s v="A magical, unique, theatre bus which aims to inspire the creative communities around Bath and create unique performance opportunities."/>
    <n v="10000"/>
    <x v="8"/>
    <n v="0"/>
    <x v="0"/>
    <s v="GB"/>
    <s v="GBP"/>
    <n v="1465258325"/>
    <n v="1462666325"/>
    <b v="0"/>
    <n v="0"/>
    <b v="0"/>
    <s v="theater/spaces"/>
    <n v="0"/>
    <n v="0"/>
    <s v="theater"/>
    <s v="spaces"/>
    <d v="2016-05-08T00:12:05"/>
    <s v="May"/>
    <x v="0"/>
    <s v="Jun"/>
    <s v="2016"/>
    <d v="2016-06-07T00:12:05"/>
    <m/>
    <m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x v="8"/>
    <n v="10685"/>
    <x v="2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s v="Jun"/>
    <x v="2"/>
    <s v="Jul"/>
    <s v="2015"/>
    <d v="2015-07-02T11:17:04"/>
    <m/>
    <m/>
    <m/>
    <m/>
    <m/>
  </r>
  <r>
    <n v="2966"/>
    <s v="Fat Pig, The Play!"/>
    <s v="Bringing one of Neil LaBute's incredibly witty and viciously honest plays, about body image and the effect it has on us, to life!"/>
    <n v="10000"/>
    <x v="8"/>
    <n v="11363"/>
    <x v="2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s v="Aug"/>
    <x v="2"/>
    <s v="Sep"/>
    <s v="2015"/>
    <d v="2015-09-16T17:43:32"/>
    <m/>
    <m/>
    <m/>
    <m/>
    <m/>
  </r>
  <r>
    <n v="2985"/>
    <s v="React Aerial Studio"/>
    <s v="From the moment we flew in to the world of The Circus, we have dreamed of opening our own studio. Help us get our dream off the ground!"/>
    <n v="10000"/>
    <x v="8"/>
    <n v="12165"/>
    <x v="2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s v="Oct"/>
    <x v="0"/>
    <s v="Oct"/>
    <s v="2016"/>
    <d v="2016-10-31T04:00:00"/>
    <m/>
    <m/>
    <m/>
    <m/>
    <m/>
  </r>
  <r>
    <n v="2990"/>
    <s v="The Gloria Theatre Project"/>
    <s v="We are a non-profit revitalizing the Gloria Theatre - our gift to the community - and we need your help #arts #community #theater"/>
    <n v="10000"/>
    <x v="8"/>
    <n v="10000"/>
    <x v="2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s v="Dec"/>
    <x v="2"/>
    <s v="Jan"/>
    <s v="2016"/>
    <d v="2016-01-07T13:47:00"/>
    <m/>
    <m/>
    <m/>
    <m/>
    <m/>
  </r>
  <r>
    <n v="2997"/>
    <s v="Sonorous Road is Expanding! Join Us!"/>
    <s v="We're moving to a new space and upgrading our facilities to continue providing a local theatre venue and arts education program!"/>
    <n v="10000"/>
    <x v="8"/>
    <n v="10373"/>
    <x v="2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s v="Feb"/>
    <x v="3"/>
    <s v="Feb"/>
    <s v="2017"/>
    <d v="2017-02-27T04:59:00"/>
    <m/>
    <m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x v="8"/>
    <n v="15696"/>
    <x v="2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s v="May"/>
    <x v="2"/>
    <s v="Jun"/>
    <s v="2015"/>
    <d v="2015-06-21T20:04:09"/>
    <m/>
    <m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x v="8"/>
    <n v="10088"/>
    <x v="2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s v="Jul"/>
    <x v="0"/>
    <s v="Aug"/>
    <s v="2016"/>
    <d v="2016-08-27T22:53:29"/>
    <m/>
    <m/>
    <m/>
    <m/>
    <m/>
  </r>
  <r>
    <n v="3053"/>
    <s v="Showroom"/>
    <s v="Showroom is a multi-disciplinary space providing unorthodox concerts, events &amp; a platform creatives can express their creative vision"/>
    <n v="10000"/>
    <x v="8"/>
    <n v="40"/>
    <x v="1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s v="Aug"/>
    <x v="1"/>
    <s v="Oct"/>
    <s v="2014"/>
    <d v="2014-10-02T03:59:00"/>
    <m/>
    <m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x v="8"/>
    <n v="6684"/>
    <x v="1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s v="Sep"/>
    <x v="2"/>
    <s v="Sep"/>
    <s v="2015"/>
    <d v="2015-09-30T18:00:00"/>
    <m/>
    <m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x v="8"/>
    <n v="334"/>
    <x v="1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s v="Nov"/>
    <x v="0"/>
    <s v="Dec"/>
    <s v="2016"/>
    <d v="2016-12-07T17:36:09"/>
    <m/>
    <m/>
    <m/>
    <m/>
    <m/>
  </r>
  <r>
    <n v="3076"/>
    <s v="10,000 Hours"/>
    <s v="Helping female comedians get in their 10,000 Hours of practice!"/>
    <n v="10000"/>
    <x v="8"/>
    <n v="1506"/>
    <x v="1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s v="Aug"/>
    <x v="2"/>
    <s v="Oct"/>
    <s v="2015"/>
    <d v="2015-10-09T15:38:43"/>
    <m/>
    <m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8"/>
    <n v="1715"/>
    <x v="1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s v="Sep"/>
    <x v="0"/>
    <s v="Oct"/>
    <s v="2016"/>
    <d v="2016-10-07T14:00:00"/>
    <m/>
    <m/>
    <m/>
    <m/>
    <m/>
  </r>
  <r>
    <n v="3115"/>
    <s v="spoken word pop-up:"/>
    <s v="We are creating a mobile community devoted to the spreading and sharing of spoken word and other kinds of storytelling."/>
    <n v="10000"/>
    <x v="8"/>
    <n v="300"/>
    <x v="1"/>
    <s v="SE"/>
    <s v="SEK"/>
    <n v="1465123427"/>
    <n v="1462531427"/>
    <b v="0"/>
    <n v="1"/>
    <b v="0"/>
    <s v="theater/spaces"/>
    <n v="0.03"/>
    <n v="300"/>
    <s v="theater"/>
    <s v="spaces"/>
    <d v="2016-05-06T10:43:47"/>
    <s v="May"/>
    <x v="0"/>
    <s v="Jun"/>
    <s v="2016"/>
    <d v="2016-06-05T10:43:47"/>
    <m/>
    <m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8"/>
    <n v="5"/>
    <x v="1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s v="Feb"/>
    <x v="2"/>
    <s v="Mar"/>
    <s v="2015"/>
    <d v="2015-03-27T00:05:32"/>
    <m/>
    <m/>
    <m/>
    <m/>
    <m/>
  </r>
  <r>
    <n v="3130"/>
    <s v="MEDEA | A New Vision"/>
    <s v="A shockingly relevant modern take on a 2,000-year-old tragedy that confronts current gender politics."/>
    <n v="10000"/>
    <x v="8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s v="Mar"/>
    <x v="3"/>
    <s v="Apr"/>
    <s v="2017"/>
    <d v="2017-04-14T04:59:00"/>
    <m/>
    <m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x v="8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s v="Mar"/>
    <x v="3"/>
    <s v="Apr"/>
    <s v="2017"/>
    <d v="2017-04-07T16:15:03"/>
    <m/>
    <m/>
    <m/>
    <m/>
    <m/>
  </r>
  <r>
    <n v="3144"/>
    <s v="Benghazi Bergen-Belsen"/>
    <s v="Two women, one love, one must die: a multicultural cast in a play about the denied holocaust of Libyan Jews. Premieres in March in NYC"/>
    <n v="10000"/>
    <x v="8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s v="Mar"/>
    <x v="3"/>
    <s v="Mar"/>
    <s v="2017"/>
    <d v="2017-03-19T06:00:00"/>
    <m/>
    <m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x v="8"/>
    <n v="10300"/>
    <x v="2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s v="Aug"/>
    <x v="1"/>
    <s v="Sep"/>
    <s v="2014"/>
    <d v="2014-09-26T21:04:52"/>
    <m/>
    <m/>
    <m/>
    <m/>
    <m/>
  </r>
  <r>
    <n v="3192"/>
    <s v="Arts in Conflict"/>
    <s v="This project challenges social issues affecting young people in areas of deprivation within the Belfast area (Northern Ireland)."/>
    <n v="10000"/>
    <x v="8"/>
    <n v="102"/>
    <x v="1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s v="Jan"/>
    <x v="2"/>
    <s v="Feb"/>
    <s v="2015"/>
    <d v="2015-02-28T22:00:00"/>
    <m/>
    <m/>
    <m/>
    <m/>
    <m/>
  </r>
  <r>
    <n v="3197"/>
    <s v="Mirror, mirror on the wall"/>
    <s v="This years most important stage project for young artists in our region. www.ungespor.no"/>
    <n v="10000"/>
    <x v="8"/>
    <n v="1145"/>
    <x v="1"/>
    <s v="NO"/>
    <s v="NOK"/>
    <n v="1423050618"/>
    <n v="1420458618"/>
    <b v="0"/>
    <n v="4"/>
    <b v="0"/>
    <s v="theater/musical"/>
    <n v="0.1145"/>
    <n v="286.25"/>
    <s v="theater"/>
    <s v="musical"/>
    <d v="2015-01-05T11:50:18"/>
    <s v="Jan"/>
    <x v="2"/>
    <s v="Feb"/>
    <s v="2015"/>
    <d v="2015-02-04T11:50:18"/>
    <m/>
    <m/>
    <m/>
    <m/>
    <m/>
  </r>
  <r>
    <n v="3242"/>
    <s v="First Day Off in a Long Time by Brian Finkelstein"/>
    <s v="First Day Off in a Long Time is a comedy show...            _x000a_About suicide."/>
    <n v="10000"/>
    <x v="8"/>
    <n v="12730.42"/>
    <x v="2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s v="Aug"/>
    <x v="1"/>
    <s v="Sep"/>
    <s v="2014"/>
    <d v="2014-09-19T18:08:12"/>
    <m/>
    <m/>
    <m/>
    <m/>
    <m/>
  </r>
  <r>
    <n v="3246"/>
    <s v="The Gray Man"/>
    <s v="The Gray Man isnâ€™t real. Heâ€™s a ghost story, a boogeyman, a tale mothers make up to keep their children safe."/>
    <n v="10000"/>
    <x v="8"/>
    <n v="11122"/>
    <x v="2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s v="Aug"/>
    <x v="2"/>
    <s v="Sep"/>
    <s v="2015"/>
    <d v="2015-09-12T03:59:00"/>
    <m/>
    <m/>
    <m/>
    <m/>
    <m/>
  </r>
  <r>
    <n v="3256"/>
    <s v="Paperhand Puppet Intervention 16th Annual Summer Show"/>
    <s v="Our 16th year promises to be bigger and better than ever but we need your help to bring the show to life!"/>
    <n v="10000"/>
    <x v="8"/>
    <n v="12806"/>
    <x v="2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s v="May"/>
    <x v="2"/>
    <s v="Jun"/>
    <s v="2015"/>
    <d v="2015-06-11T03:59:00"/>
    <m/>
    <m/>
    <m/>
    <m/>
    <m/>
  </r>
  <r>
    <n v="3272"/>
    <s v="&quot;Next Stop&quot; - Adjusting to dating in NYC"/>
    <s v="A new original play that follows two Israeli singles navigate the humorous and confusing dating scene of NYC."/>
    <n v="10000"/>
    <x v="8"/>
    <n v="15443"/>
    <x v="2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s v="Oct"/>
    <x v="2"/>
    <s v="Nov"/>
    <s v="2015"/>
    <d v="2015-11-06T13:00:09"/>
    <m/>
    <m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x v="8"/>
    <n v="10026.49"/>
    <x v="2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s v="May"/>
    <x v="0"/>
    <s v="Jun"/>
    <s v="2016"/>
    <d v="2016-06-20T23:00:00"/>
    <m/>
    <m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x v="8"/>
    <n v="10173"/>
    <x v="2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s v="Aug"/>
    <x v="2"/>
    <s v="Sep"/>
    <s v="2015"/>
    <d v="2015-09-13T00:00:00"/>
    <m/>
    <m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x v="8"/>
    <n v="10299"/>
    <x v="2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s v="Oct"/>
    <x v="1"/>
    <s v="Nov"/>
    <s v="2014"/>
    <d v="2014-11-19T08:27:59"/>
    <m/>
    <m/>
    <m/>
    <m/>
    <m/>
  </r>
  <r>
    <n v="3389"/>
    <s v="Chimera Ensemble Productions Fund"/>
    <s v="Chimera Ensemble is launching 2 inaugural theater productions, and we need support to do high quality work!"/>
    <n v="10000"/>
    <x v="8"/>
    <n v="11450"/>
    <x v="2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s v="May"/>
    <x v="0"/>
    <s v="Jun"/>
    <s v="2016"/>
    <d v="2016-06-03T13:31:22"/>
    <m/>
    <m/>
    <m/>
    <m/>
    <m/>
  </r>
  <r>
    <n v="3400"/>
    <s v="You, Me and That Guy"/>
    <s v="A hilarious comedy starring Sarah, a recent grad, who uses the magic of a mystical open mic to solve the problems of her relationships."/>
    <n v="10000"/>
    <x v="8"/>
    <n v="10041"/>
    <x v="2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s v="Jul"/>
    <x v="1"/>
    <s v="Aug"/>
    <s v="2014"/>
    <d v="2014-08-28T22:53:34"/>
    <m/>
    <m/>
    <m/>
    <m/>
    <m/>
  </r>
  <r>
    <n v="3406"/>
    <s v="Voices of Swords"/>
    <s v="A funny and moving new play about two families dealing with aging parents in very different ways!"/>
    <n v="10000"/>
    <x v="8"/>
    <n v="10031"/>
    <x v="2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s v="Jun"/>
    <x v="1"/>
    <s v="Jul"/>
    <s v="2014"/>
    <d v="2014-07-16T11:49:36"/>
    <m/>
    <m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8"/>
    <n v="10115"/>
    <x v="2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s v="Feb"/>
    <x v="2"/>
    <s v="Mar"/>
    <s v="2015"/>
    <d v="2015-03-04T18:59:23"/>
    <m/>
    <m/>
    <m/>
    <m/>
    <m/>
  </r>
  <r>
    <n v="3434"/>
    <s v="The Williams Project"/>
    <s v="Bringing Tennessee Williams, Shakespeare, and 8 world class actors to Longview, Washington to build a play in and for the community."/>
    <n v="10000"/>
    <x v="8"/>
    <n v="10555"/>
    <x v="2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s v="Jun"/>
    <x v="1"/>
    <s v="Jul"/>
    <s v="2014"/>
    <d v="2014-07-10T09:07:49"/>
    <m/>
    <m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8"/>
    <n v="10065"/>
    <x v="2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s v="Sep"/>
    <x v="0"/>
    <s v="Oct"/>
    <s v="2016"/>
    <d v="2016-10-13T18:00:27"/>
    <m/>
    <m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x v="8"/>
    <n v="10338"/>
    <x v="2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s v="Aug"/>
    <x v="0"/>
    <s v="Oct"/>
    <s v="2016"/>
    <d v="2016-10-11T03:59:00"/>
    <m/>
    <m/>
    <m/>
    <m/>
    <m/>
  </r>
  <r>
    <n v="3468"/>
    <s v="Publicity for &quot;When Yellow Were the Stars on Earth&quot;"/>
    <s v="Amidst the atrocities of WWII, two women transcend enemy lines to make the ultimate heroic sacrifice."/>
    <n v="10000"/>
    <x v="8"/>
    <n v="12178"/>
    <x v="2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s v="Aug"/>
    <x v="0"/>
    <s v="Sep"/>
    <s v="2016"/>
    <d v="2016-09-21T03:00:00"/>
    <m/>
    <m/>
    <m/>
    <m/>
    <m/>
  </r>
  <r>
    <n v="3481"/>
    <s v="FIX THE FITZ"/>
    <s v="One of Australia's greatest theatres needs your help. Please help us refurnish, fit out and restore this legendary storytelling venue."/>
    <n v="10000"/>
    <x v="8"/>
    <n v="11880"/>
    <x v="2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s v="Dec"/>
    <x v="1"/>
    <s v="Jan"/>
    <s v="2015"/>
    <d v="2015-01-02T05:56:28"/>
    <m/>
    <m/>
    <m/>
    <m/>
    <m/>
  </r>
  <r>
    <n v="3507"/>
    <s v="The Chameleon Fools Theatre Troupe Project"/>
    <s v="Please help our troupe bring our first project from planning to reality! Join us on one exciting ride!"/>
    <n v="10000"/>
    <x v="8"/>
    <n v="10440"/>
    <x v="2"/>
    <s v="US"/>
    <s v="USD"/>
    <n v="1464732537"/>
    <n v="1462140537"/>
    <b v="0"/>
    <n v="72"/>
    <b v="1"/>
    <s v="theater/plays"/>
    <n v="1.044"/>
    <n v="145"/>
    <s v="theater"/>
    <s v="plays"/>
    <d v="2016-05-01T22:08:57"/>
    <s v="May"/>
    <x v="0"/>
    <s v="May"/>
    <s v="2016"/>
    <d v="2016-05-31T22:08:57"/>
    <m/>
    <m/>
    <m/>
    <m/>
    <m/>
  </r>
  <r>
    <n v="3524"/>
    <s v="Sweet, Sweet Spirit"/>
    <s v="A West Texas matriarch is enraged by the news that her gay grandson has been the victim of a hate crime committed by his own father."/>
    <n v="10000"/>
    <x v="8"/>
    <n v="10156"/>
    <x v="2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s v="Aug"/>
    <x v="1"/>
    <s v="Sep"/>
    <s v="2014"/>
    <d v="2014-09-13T04:00:00"/>
    <m/>
    <m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x v="8"/>
    <n v="10133"/>
    <x v="2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s v="Jul"/>
    <x v="0"/>
    <s v="Aug"/>
    <s v="2016"/>
    <d v="2016-08-11T03:59:00"/>
    <m/>
    <m/>
    <m/>
    <m/>
    <m/>
  </r>
  <r>
    <n v="3646"/>
    <s v="Our Sacred Honor"/>
    <s v="Develop demo materials for new, true story of teen Revolutionary War heroes - for hybrid film/live stage musical"/>
    <n v="10000"/>
    <x v="8"/>
    <n v="481"/>
    <x v="1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s v="May"/>
    <x v="2"/>
    <s v="Jun"/>
    <s v="2015"/>
    <d v="2015-06-16T23:30:00"/>
    <m/>
    <m/>
    <m/>
    <m/>
    <m/>
  </r>
  <r>
    <n v="3714"/>
    <s v="Expedition (to NYC)"/>
    <s v="This summer, help some of the top high school theater students from across the country come to NYC to create a world premiere play."/>
    <n v="10000"/>
    <x v="8"/>
    <n v="10235"/>
    <x v="2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s v="Apr"/>
    <x v="2"/>
    <s v="May"/>
    <s v="2015"/>
    <d v="2015-05-26T03:59:00"/>
    <m/>
    <m/>
    <m/>
    <m/>
    <m/>
  </r>
  <r>
    <n v="3766"/>
    <s v="Held Momentarily The Musical Takes FringeNYC"/>
    <s v="Trapped on a stalled New York subway, seven strangers realize it's not just the train that's stuck."/>
    <n v="10000"/>
    <x v="8"/>
    <n v="10265.01"/>
    <x v="2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s v="May"/>
    <x v="1"/>
    <s v="Jul"/>
    <s v="2014"/>
    <d v="2014-07-03T04:00:45"/>
    <m/>
    <m/>
    <m/>
    <m/>
    <m/>
  </r>
  <r>
    <n v="3799"/>
    <s v="A Story Once Told"/>
    <s v="An original musical on it's way to the stage in Minneapolis, MN. Feel free to ask any questions."/>
    <n v="10000"/>
    <x v="8"/>
    <n v="402"/>
    <x v="1"/>
    <s v="US"/>
    <s v="USD"/>
    <n v="1457734843"/>
    <n v="1455142843"/>
    <b v="0"/>
    <n v="4"/>
    <b v="0"/>
    <s v="theater/musical"/>
    <n v="4.02E-2"/>
    <n v="100.5"/>
    <s v="theater"/>
    <s v="musical"/>
    <d v="2016-02-10T22:20:43"/>
    <s v="Feb"/>
    <x v="0"/>
    <s v="Mar"/>
    <s v="2016"/>
    <d v="2016-03-11T22:20:43"/>
    <m/>
    <m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x v="8"/>
    <n v="872"/>
    <x v="1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s v="May"/>
    <x v="1"/>
    <s v="Jul"/>
    <s v="2014"/>
    <d v="2014-07-20T18:51:27"/>
    <m/>
    <m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x v="8"/>
    <n v="20"/>
    <x v="1"/>
    <s v="US"/>
    <s v="USD"/>
    <n v="1427427276"/>
    <n v="1425270876"/>
    <b v="0"/>
    <n v="2"/>
    <b v="0"/>
    <s v="theater/plays"/>
    <n v="2E-3"/>
    <n v="10"/>
    <s v="theater"/>
    <s v="plays"/>
    <d v="2015-03-02T04:34:36"/>
    <s v="Mar"/>
    <x v="2"/>
    <s v="Mar"/>
    <s v="2015"/>
    <d v="2015-03-27T03:34:36"/>
    <m/>
    <m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8"/>
    <n v="1500"/>
    <x v="0"/>
    <s v="US"/>
    <s v="USD"/>
    <n v="1404360478"/>
    <n v="1401768478"/>
    <b v="0"/>
    <n v="10"/>
    <b v="0"/>
    <s v="theater/musical"/>
    <n v="0.15"/>
    <n v="150"/>
    <s v="theater"/>
    <s v="musical"/>
    <d v="2014-06-03T04:07:58"/>
    <s v="Jun"/>
    <x v="1"/>
    <s v="Jul"/>
    <s v="2014"/>
    <d v="2014-07-03T04:07:58"/>
    <m/>
    <m/>
    <m/>
    <m/>
    <m/>
  </r>
  <r>
    <n v="3884"/>
    <s v="Alive Portrait Of Christ in Pembroke Township, IL (Canceled)"/>
    <s v="The Group M3 is striving to give one of the poorest towns in the country hope again this Easter Holiday."/>
    <n v="10000"/>
    <x v="8"/>
    <n v="0"/>
    <x v="0"/>
    <s v="US"/>
    <s v="USD"/>
    <n v="1427479192"/>
    <n v="1425322792"/>
    <b v="0"/>
    <n v="0"/>
    <b v="0"/>
    <s v="theater/musical"/>
    <n v="0"/>
    <n v="0"/>
    <s v="theater"/>
    <s v="musical"/>
    <d v="2015-03-02T18:59:52"/>
    <s v="Mar"/>
    <x v="2"/>
    <s v="Mar"/>
    <s v="2015"/>
    <d v="2015-03-27T17:59:52"/>
    <m/>
    <m/>
    <m/>
    <m/>
    <m/>
  </r>
  <r>
    <n v="3886"/>
    <s v="a (Canceled)"/>
    <n v="1"/>
    <n v="10000"/>
    <x v="8"/>
    <n v="0"/>
    <x v="0"/>
    <s v="AU"/>
    <s v="AUD"/>
    <n v="1418275702"/>
    <n v="1415683702"/>
    <b v="0"/>
    <n v="0"/>
    <b v="0"/>
    <s v="theater/musical"/>
    <n v="0"/>
    <n v="0"/>
    <s v="theater"/>
    <s v="musical"/>
    <d v="2014-11-11T05:28:22"/>
    <s v="Nov"/>
    <x v="1"/>
    <s v="Dec"/>
    <s v="2014"/>
    <d v="2014-12-11T05:28:22"/>
    <m/>
    <m/>
    <m/>
    <m/>
    <m/>
  </r>
  <r>
    <n v="3899"/>
    <s v="RAIN | a theatrical production of life-changing proportions"/>
    <s v="More than just a play, RAIN is an outreach to hurting people who feel disengaged or rejected by others."/>
    <n v="10000"/>
    <x v="8"/>
    <n v="125"/>
    <x v="1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s v="Jul"/>
    <x v="1"/>
    <s v="Aug"/>
    <s v="2014"/>
    <d v="2014-08-12T18:36:01"/>
    <m/>
    <m/>
    <m/>
    <m/>
    <m/>
  </r>
  <r>
    <n v="3904"/>
    <s v="Black America from Prophets to Pimps"/>
    <s v="A play that will cover 4000 years of black history."/>
    <n v="10000"/>
    <x v="8"/>
    <n v="3"/>
    <x v="1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s v="Apr"/>
    <x v="2"/>
    <s v="Apr"/>
    <s v="2015"/>
    <d v="2015-04-15T05:04:00"/>
    <m/>
    <m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x v="8"/>
    <n v="1000"/>
    <x v="1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s v="Oct"/>
    <x v="2"/>
    <s v="Nov"/>
    <s v="2015"/>
    <d v="2015-11-30T06:04:09"/>
    <m/>
    <m/>
    <m/>
    <m/>
    <m/>
  </r>
  <r>
    <n v="3930"/>
    <s v="Foundry Theatre Brisbane"/>
    <s v="We are a new and exciting semi-pro  theatre company who will support &amp; hire local actors &amp; writers in Brisbane &amp; Queensland."/>
    <n v="10000"/>
    <x v="8"/>
    <n v="0"/>
    <x v="1"/>
    <s v="AU"/>
    <s v="AUD"/>
    <n v="1459490400"/>
    <n v="1457078868"/>
    <b v="0"/>
    <n v="0"/>
    <b v="0"/>
    <s v="theater/plays"/>
    <n v="0"/>
    <n v="0"/>
    <s v="theater"/>
    <s v="plays"/>
    <d v="2016-03-04T08:07:48"/>
    <s v="Mar"/>
    <x v="0"/>
    <s v="Apr"/>
    <s v="2016"/>
    <d v="2016-04-01T06:00:00"/>
    <m/>
    <m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8"/>
    <n v="1577"/>
    <x v="1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s v="Jan"/>
    <x v="2"/>
    <s v="Feb"/>
    <s v="2015"/>
    <d v="2015-02-11T02:53:41"/>
    <m/>
    <m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x v="8"/>
    <n v="0"/>
    <x v="1"/>
    <s v="CA"/>
    <s v="CAD"/>
    <n v="1447821717"/>
    <n v="1445226117"/>
    <b v="0"/>
    <n v="0"/>
    <b v="0"/>
    <s v="theater/plays"/>
    <n v="0"/>
    <n v="0"/>
    <s v="theater"/>
    <s v="plays"/>
    <d v="2015-10-19T03:41:57"/>
    <s v="Oct"/>
    <x v="2"/>
    <s v="Nov"/>
    <s v="2015"/>
    <d v="2015-11-18T04:41:57"/>
    <m/>
    <m/>
    <m/>
    <m/>
    <m/>
  </r>
  <r>
    <n v="3992"/>
    <s v="Tearing Down Cabrini-Green, a dynamic social commentary."/>
    <s v="A richly textured and intellectually powerful social commentary about family, community and America."/>
    <n v="10000"/>
    <x v="8"/>
    <n v="541"/>
    <x v="1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s v="Oct"/>
    <x v="2"/>
    <s v="Dec"/>
    <s v="2015"/>
    <d v="2015-12-11T23:34:19"/>
    <m/>
    <m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x v="8"/>
    <n v="105"/>
    <x v="1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s v="Aug"/>
    <x v="1"/>
    <s v="Sep"/>
    <s v="2014"/>
    <d v="2014-09-04T16:07:54"/>
    <m/>
    <m/>
    <m/>
    <m/>
    <m/>
  </r>
  <r>
    <n v="4035"/>
    <s v="The Lost Boy"/>
    <s v="&quot;Stories are where you go to look for the truth of your own life.&quot; (Frank Delaney)"/>
    <n v="10000"/>
    <x v="8"/>
    <n v="3685"/>
    <x v="1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s v="Sep"/>
    <x v="1"/>
    <s v="Oct"/>
    <s v="2014"/>
    <d v="2014-10-21T21:11:27"/>
    <m/>
    <m/>
    <m/>
    <m/>
    <m/>
  </r>
  <r>
    <n v="4042"/>
    <s v="Messages"/>
    <s v="Acting group and production for inner city youth, about inner city youth. The problems and stuation that they see everyday."/>
    <n v="10000"/>
    <x v="8"/>
    <n v="21"/>
    <x v="1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s v="Dec"/>
    <x v="1"/>
    <s v="Jan"/>
    <s v="2015"/>
    <d v="2015-01-20T19:16:00"/>
    <m/>
    <m/>
    <m/>
    <m/>
    <m/>
  </r>
  <r>
    <n v="4059"/>
    <s v="The Million Dollar Shot"/>
    <s v="A very Canadian children's play inspired by the tradition of British pantomimes like Aladdin, and the Nutcracker."/>
    <n v="10000"/>
    <x v="8"/>
    <n v="250"/>
    <x v="1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s v="Aug"/>
    <x v="1"/>
    <s v="Sep"/>
    <s v="2014"/>
    <d v="2014-09-16T03:00:00"/>
    <m/>
    <m/>
    <m/>
    <m/>
    <m/>
  </r>
  <r>
    <n v="4060"/>
    <s v="Good Evening, I'm Robert Service"/>
    <s v="A funny, poignant play that revives the forgotten life and adventures of great Scottish Canadian, world renowned poet, Robert Service."/>
    <n v="10000"/>
    <x v="8"/>
    <n v="285"/>
    <x v="1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s v="May"/>
    <x v="1"/>
    <s v="Jun"/>
    <s v="2014"/>
    <d v="2014-06-23T16:00:00"/>
    <m/>
    <m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x v="8"/>
    <n v="0"/>
    <x v="1"/>
    <s v="GB"/>
    <s v="GBP"/>
    <n v="1454284500"/>
    <n v="1449431237"/>
    <b v="0"/>
    <n v="0"/>
    <b v="0"/>
    <s v="theater/plays"/>
    <n v="0"/>
    <n v="0"/>
    <s v="theater"/>
    <s v="plays"/>
    <d v="2015-12-06T19:47:17"/>
    <s v="Dec"/>
    <x v="2"/>
    <s v="Jan"/>
    <s v="2016"/>
    <d v="2016-01-31T23:55:00"/>
    <m/>
    <m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9"/>
    <n v="2960"/>
    <x v="0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s v="Nov"/>
    <x v="2"/>
    <s v="Dec"/>
    <s v="2015"/>
    <d v="2015-12-17T05:59:00"/>
    <m/>
    <m/>
    <m/>
    <m/>
    <m/>
  </r>
  <r>
    <n v="2075"/>
    <s v="The Practical Meter: Know your power!"/>
    <s v="The Practical Meter helps you charge your phone faster by solving a problem millions of people experience."/>
    <n v="9999"/>
    <x v="9"/>
    <n v="167820.6"/>
    <x v="2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s v="Jun"/>
    <x v="4"/>
    <s v="Jul"/>
    <s v="2013"/>
    <d v="2013-07-25T16:21:28"/>
    <m/>
    <m/>
    <m/>
    <m/>
    <m/>
  </r>
  <r>
    <n v="2700"/>
    <s v="Holly's Hot Stuff"/>
    <s v="I currently own and operate a hot dog cart. I am hoping to purchase a used food truck so I can do business year round!"/>
    <n v="9999"/>
    <x v="9"/>
    <n v="70"/>
    <x v="1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s v="Aug"/>
    <x v="1"/>
    <s v="Sep"/>
    <s v="2014"/>
    <d v="2014-09-18T20:59:32"/>
    <m/>
    <m/>
    <m/>
    <m/>
    <m/>
  </r>
  <r>
    <n v="267"/>
    <s v="Uncharted Amazon"/>
    <s v="A visually stunning, feature length film chronicling life's challenges in the remote depths of the Amazon rainforest."/>
    <n v="9850"/>
    <x v="9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s v="May"/>
    <x v="1"/>
    <s v="Jun"/>
    <s v="2014"/>
    <d v="2014-06-25T10:51:39"/>
    <m/>
    <m/>
    <m/>
    <m/>
    <m/>
  </r>
  <r>
    <n v="2280"/>
    <s v="Song of Blades: Hammer and Forge"/>
    <s v="A range of highly detailed 28mm fantasy miniatures and supporting gaming rules by Andrea Sfiligoi, creator of Song of Blades and Heroes"/>
    <n v="9800"/>
    <x v="9"/>
    <n v="39550.5"/>
    <x v="2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s v="Aug"/>
    <x v="2"/>
    <s v="Sep"/>
    <s v="2015"/>
    <d v="2015-09-17T14:59:51"/>
    <m/>
    <m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9"/>
    <n v="4066"/>
    <x v="1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s v="May"/>
    <x v="1"/>
    <s v="Jun"/>
    <s v="2014"/>
    <d v="2014-06-03T06:59:00"/>
    <m/>
    <m/>
    <m/>
    <m/>
    <m/>
  </r>
  <r>
    <n v="362"/>
    <s v="THE RIDGE: TEN FOR THIRTY"/>
    <s v="A SHORT FILM celebrating ONE RACE: the Bridger Ridge Run. TEN RUNNERS: the movie-stars. THIRTY YEARS: running wild in the mountains."/>
    <n v="9665"/>
    <x v="9"/>
    <n v="12000"/>
    <x v="2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s v="Jul"/>
    <x v="1"/>
    <s v="Aug"/>
    <s v="2014"/>
    <d v="2014-08-08T00:00:00"/>
    <m/>
    <m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x v="9"/>
    <n v="264"/>
    <x v="1"/>
    <s v="US"/>
    <s v="USD"/>
    <n v="1465407219"/>
    <n v="1462815219"/>
    <b v="0"/>
    <n v="5"/>
    <b v="0"/>
    <s v="theater/plays"/>
    <n v="2.75E-2"/>
    <n v="52.8"/>
    <s v="theater"/>
    <s v="plays"/>
    <d v="2016-05-09T17:33:39"/>
    <s v="May"/>
    <x v="0"/>
    <s v="Jun"/>
    <s v="2016"/>
    <d v="2016-06-08T17:33:39"/>
    <m/>
    <m/>
    <m/>
    <m/>
    <m/>
  </r>
  <r>
    <n v="4087"/>
    <s v="Stage Production &quot;The Nail Shop&quot;"/>
    <s v="Comedy Stage Play"/>
    <n v="9600"/>
    <x v="9"/>
    <n v="0"/>
    <x v="1"/>
    <s v="US"/>
    <s v="USD"/>
    <n v="1468777786"/>
    <n v="1466185786"/>
    <b v="0"/>
    <n v="0"/>
    <b v="0"/>
    <s v="theater/plays"/>
    <n v="0"/>
    <n v="0"/>
    <s v="theater"/>
    <s v="plays"/>
    <d v="2016-06-17T17:49:46"/>
    <s v="Jun"/>
    <x v="0"/>
    <s v="Jul"/>
    <s v="2016"/>
    <d v="2016-07-17T17:49:46"/>
    <m/>
    <m/>
    <m/>
    <m/>
    <m/>
  </r>
  <r>
    <n v="932"/>
    <s v="Mandy Harvey Christmas Album"/>
    <s v="Help me to create my 3rd album, a Christmas CD with 16 Holiday/Original favorites!"/>
    <n v="9500"/>
    <x v="9"/>
    <n v="1381"/>
    <x v="1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s v="Feb"/>
    <x v="4"/>
    <s v="Mar"/>
    <s v="2013"/>
    <d v="2013-03-22T22:15:45"/>
    <m/>
    <m/>
    <m/>
    <m/>
    <m/>
  </r>
  <r>
    <n v="1266"/>
    <s v="Sensory Station's First EP"/>
    <s v="We are looking to record our first EP produced by Aaron Harris (ISIS/Palms) at Studio West."/>
    <n v="9500"/>
    <x v="9"/>
    <n v="9545"/>
    <x v="2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s v="Dec"/>
    <x v="4"/>
    <s v="Jan"/>
    <s v="2014"/>
    <d v="2014-01-11T21:02:25"/>
    <m/>
    <m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x v="9"/>
    <n v="9725"/>
    <x v="2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s v="Apr"/>
    <x v="6"/>
    <s v="Jun"/>
    <s v="2011"/>
    <d v="2011-06-12T00:20:49"/>
    <m/>
    <m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9"/>
    <n v="17277"/>
    <x v="2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s v="Oct"/>
    <x v="0"/>
    <s v="Nov"/>
    <s v="2016"/>
    <d v="2016-11-10T13:37:07"/>
    <m/>
    <m/>
    <m/>
    <m/>
    <m/>
  </r>
  <r>
    <n v="2828"/>
    <s v="Peace In Our Time"/>
    <s v="The Battle of Britain has been lost; London is occupied, who can you trust? Help produce this classic piece of theatre. Drama for now."/>
    <n v="9500"/>
    <x v="9"/>
    <n v="9536"/>
    <x v="2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s v="Sep"/>
    <x v="2"/>
    <s v="Oct"/>
    <s v="2015"/>
    <d v="2015-10-02T23:00:00"/>
    <m/>
    <m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x v="9"/>
    <n v="0"/>
    <x v="1"/>
    <s v="CA"/>
    <s v="CAD"/>
    <n v="1410669297"/>
    <n v="1405485297"/>
    <b v="0"/>
    <n v="0"/>
    <b v="0"/>
    <s v="theater/plays"/>
    <n v="0"/>
    <n v="0"/>
    <s v="theater"/>
    <s v="plays"/>
    <d v="2014-07-16T04:34:57"/>
    <s v="Jul"/>
    <x v="1"/>
    <s v="Sep"/>
    <s v="2014"/>
    <d v="2014-09-14T04:34:57"/>
    <m/>
    <m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9"/>
    <n v="11335.7"/>
    <x v="2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s v="May"/>
    <x v="1"/>
    <s v="Jun"/>
    <s v="2014"/>
    <d v="2014-06-20T23:00:00"/>
    <m/>
    <m/>
    <m/>
    <m/>
    <m/>
  </r>
  <r>
    <n v="3433"/>
    <s v="The Dybbuk"/>
    <s v="death&amp;pretzels presents their first Chicago based project:_x000a_The Dybbuk by S. Ansky"/>
    <n v="9500"/>
    <x v="9"/>
    <n v="9525"/>
    <x v="2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s v="May"/>
    <x v="1"/>
    <s v="Jun"/>
    <s v="2014"/>
    <d v="2014-06-17T03:00:00"/>
    <m/>
    <m/>
    <m/>
    <m/>
    <m/>
  </r>
  <r>
    <n v="4063"/>
    <s v="Whisper Me Happy Ever After (WMHEA)"/>
    <s v="WMHAE by Julie McNamara, raises awareness of the effects domestic violence has on the mental health of young people who witness it."/>
    <n v="9500"/>
    <x v="9"/>
    <n v="135"/>
    <x v="1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s v="May"/>
    <x v="1"/>
    <s v="Jun"/>
    <s v="2014"/>
    <d v="2014-06-27T16:21:24"/>
    <m/>
    <m/>
    <m/>
    <m/>
    <m/>
  </r>
  <r>
    <n v="1144"/>
    <s v="We Need Your Help to Finish Our BBQ Food Truck"/>
    <s v="We need your help to finish our food truck. We are building a BBQ Food Truck to serve competition style BBQ."/>
    <n v="9300"/>
    <x v="9"/>
    <n v="0"/>
    <x v="1"/>
    <s v="US"/>
    <s v="USD"/>
    <n v="1430281320"/>
    <n v="1427689320"/>
    <b v="0"/>
    <n v="0"/>
    <b v="0"/>
    <s v="food/food trucks"/>
    <n v="0"/>
    <n v="0"/>
    <s v="food"/>
    <s v="food trucks"/>
    <d v="2015-03-30T04:22:00"/>
    <s v="Mar"/>
    <x v="2"/>
    <s v="Apr"/>
    <s v="2015"/>
    <d v="2015-04-29T04:22:00"/>
    <m/>
    <m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9"/>
    <n v="9228"/>
    <x v="2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s v="Sep"/>
    <x v="2"/>
    <s v="Oct"/>
    <s v="2015"/>
    <d v="2015-10-20T17:55:22"/>
    <m/>
    <m/>
    <m/>
    <m/>
    <m/>
  </r>
  <r>
    <n v="2599"/>
    <s v="Empty Ramekins Catering Group"/>
    <s v="The Empty Ramekins Catering Group is looking for your help to start up in Miami Florida!!!!"/>
    <n v="9041"/>
    <x v="9"/>
    <n v="90"/>
    <x v="1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s v="Jun"/>
    <x v="1"/>
    <s v="Aug"/>
    <s v="2014"/>
    <d v="2014-08-03T18:05:47"/>
    <m/>
    <m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x v="9"/>
    <n v="9110"/>
    <x v="2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s v="May"/>
    <x v="0"/>
    <s v="Jul"/>
    <s v="2016"/>
    <d v="2016-07-05T01:07:47"/>
    <m/>
    <m/>
    <m/>
    <m/>
    <m/>
  </r>
  <r>
    <n v="583"/>
    <s v="HackersArchive.com"/>
    <s v="HackersArchive.com will help rid the web of viruses and scams found everywhere else you look!"/>
    <n v="9000"/>
    <x v="9"/>
    <n v="1"/>
    <x v="1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s v="Feb"/>
    <x v="2"/>
    <s v="Mar"/>
    <s v="2015"/>
    <d v="2015-03-19T21:31:27"/>
    <m/>
    <m/>
    <m/>
    <m/>
    <m/>
  </r>
  <r>
    <n v="585"/>
    <s v="Link Card"/>
    <s v="SAVE UP TO 40% WHEN YOU SPEND!_x000a__x000a_PRE-ORDER YOUR LINK CARD TODAY"/>
    <n v="9000"/>
    <x v="9"/>
    <n v="0"/>
    <x v="1"/>
    <s v="GB"/>
    <s v="GBP"/>
    <n v="1448928000"/>
    <n v="1444123377"/>
    <b v="0"/>
    <n v="0"/>
    <b v="0"/>
    <s v="technology/web"/>
    <n v="0"/>
    <n v="0"/>
    <s v="technology"/>
    <s v="web"/>
    <d v="2015-10-06T09:22:57"/>
    <s v="Oct"/>
    <x v="2"/>
    <s v="Dec"/>
    <s v="2015"/>
    <d v="2015-12-01T00:00:00"/>
    <m/>
    <m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x v="9"/>
    <n v="301"/>
    <x v="1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s v="Sep"/>
    <x v="0"/>
    <s v="Nov"/>
    <s v="2016"/>
    <d v="2016-11-17T19:28:06"/>
    <m/>
    <m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x v="9"/>
    <n v="1544"/>
    <x v="1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s v="Jun"/>
    <x v="2"/>
    <s v="Aug"/>
    <s v="2015"/>
    <d v="2015-08-11T00:12:06"/>
    <m/>
    <m/>
    <m/>
    <m/>
    <m/>
  </r>
  <r>
    <n v="1015"/>
    <s v="SKIN - Wearable music remote control for your mobile phone"/>
    <s v="SKIN - The wearable music remote control which makes your fitness lifestyle a bit easier"/>
    <n v="9000"/>
    <x v="9"/>
    <n v="240"/>
    <x v="0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s v="Oct"/>
    <x v="2"/>
    <s v="Nov"/>
    <s v="2015"/>
    <d v="2015-11-25T22:04:55"/>
    <m/>
    <m/>
    <m/>
    <m/>
    <m/>
  </r>
  <r>
    <n v="1172"/>
    <s v="let your dayz take you to the dogs."/>
    <s v="Bringing YOUR favorite dog recipes to the streets."/>
    <n v="9000"/>
    <x v="9"/>
    <n v="0"/>
    <x v="1"/>
    <s v="US"/>
    <s v="USD"/>
    <n v="1408551752"/>
    <n v="1405959752"/>
    <b v="0"/>
    <n v="0"/>
    <b v="0"/>
    <s v="food/food trucks"/>
    <n v="0"/>
    <n v="0"/>
    <s v="food"/>
    <s v="food trucks"/>
    <d v="2014-07-21T16:22:32"/>
    <s v="Jul"/>
    <x v="1"/>
    <s v="Aug"/>
    <s v="2014"/>
    <d v="2014-08-20T16:22:32"/>
    <m/>
    <m/>
    <m/>
    <m/>
    <m/>
  </r>
  <r>
    <n v="1189"/>
    <s v="Road Ramblers"/>
    <s v="A couple of experienced road trippers setting out for the big one. Six months traveling in a converted bus with a book at the end."/>
    <n v="9000"/>
    <x v="9"/>
    <n v="9700"/>
    <x v="2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s v="Jun"/>
    <x v="0"/>
    <s v="Jun"/>
    <s v="2016"/>
    <d v="2016-06-29T23:29:55"/>
    <m/>
    <m/>
    <m/>
    <m/>
    <m/>
  </r>
  <r>
    <n v="1218"/>
    <s v="The Alaska Range"/>
    <s v="The Mountaineers Books and I, Carl Battreall, have teamed up to create the first photography book of the legendary Alaska Range."/>
    <n v="9000"/>
    <x v="9"/>
    <n v="15505"/>
    <x v="2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s v="Oct"/>
    <x v="2"/>
    <s v="Nov"/>
    <s v="2015"/>
    <d v="2015-11-01T03:00:00"/>
    <m/>
    <m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"/>
    <n v="11353"/>
    <x v="2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s v="Sep"/>
    <x v="1"/>
    <s v="Oct"/>
    <s v="2014"/>
    <d v="2014-10-07T00:06:13"/>
    <m/>
    <m/>
    <m/>
    <m/>
    <m/>
  </r>
  <r>
    <n v="1519"/>
    <s v="Jesus Days, 1978-1983"/>
    <s v="A documentary photobook that captures the late 70s in evangelical America seen thru the eyes of a closeted and religious young man."/>
    <n v="9000"/>
    <x v="9"/>
    <n v="9302.75"/>
    <x v="2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s v="May"/>
    <x v="1"/>
    <s v="Jun"/>
    <s v="2014"/>
    <d v="2014-06-20T21:59:00"/>
    <m/>
    <m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9"/>
    <n v="223"/>
    <x v="0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s v="Feb"/>
    <x v="3"/>
    <s v="Apr"/>
    <s v="2017"/>
    <d v="2017-04-01T03:59:00"/>
    <m/>
    <m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x v="9"/>
    <n v="9446"/>
    <x v="2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s v="Oct"/>
    <x v="2"/>
    <s v="Nov"/>
    <s v="2015"/>
    <d v="2015-11-13T15:00:00"/>
    <m/>
    <m/>
    <m/>
    <m/>
    <m/>
  </r>
  <r>
    <n v="1794"/>
    <s v="Venus as Men"/>
    <s v="&quot;Venus as Menâ€ is a book about beauty of masculine nude. Is a reflection about men as a sensitive and sensual being and gender equity."/>
    <n v="9000"/>
    <x v="9"/>
    <n v="997"/>
    <x v="1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s v="Jan"/>
    <x v="2"/>
    <s v="Feb"/>
    <s v="2015"/>
    <d v="2015-02-11T13:13:42"/>
    <m/>
    <m/>
    <m/>
    <m/>
    <m/>
  </r>
  <r>
    <n v="1850"/>
    <s v="WILKES EP"/>
    <s v="WILKES is the solo venture of HighFlightSociety singer / Disciple bassist, Jason Wilkes. This project is to fund the debut 6 song EP."/>
    <n v="9000"/>
    <x v="9"/>
    <n v="9137"/>
    <x v="2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s v="Jun"/>
    <x v="1"/>
    <s v="Jul"/>
    <s v="2014"/>
    <d v="2014-07-10T23:01:40"/>
    <m/>
    <m/>
    <m/>
    <m/>
    <m/>
  </r>
  <r>
    <n v="2199"/>
    <s v="Decadolo. Flip it!"/>
    <s v="A new strategic board game designed to flip out your opponent."/>
    <n v="9000"/>
    <x v="9"/>
    <n v="13228"/>
    <x v="2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s v="Sep"/>
    <x v="2"/>
    <s v="Oct"/>
    <s v="2015"/>
    <d v="2015-10-15T09:59:58"/>
    <m/>
    <m/>
    <m/>
    <m/>
    <m/>
  </r>
  <r>
    <n v="2252"/>
    <s v="Punkapocalyptic - Black Blood Children Band"/>
    <s v="A new faction for the 30 mm scale wargame, featuring skirmishes between gangs in a pimp and lethal post-apocalyptic world."/>
    <n v="9000"/>
    <x v="9"/>
    <n v="24505"/>
    <x v="2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s v="Jul"/>
    <x v="0"/>
    <s v="Aug"/>
    <s v="2016"/>
    <d v="2016-08-06T07:52:18"/>
    <m/>
    <m/>
    <m/>
    <m/>
    <m/>
  </r>
  <r>
    <n v="2311"/>
    <s v="Mary Fagan's CD Project!"/>
    <s v="I'm heading back into the studio!  I'm planning to record a CD of original songs and one with some jazz standards."/>
    <n v="9000"/>
    <x v="9"/>
    <n v="9370"/>
    <x v="2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s v="Apr"/>
    <x v="1"/>
    <s v="May"/>
    <s v="2014"/>
    <d v="2014-05-07T00:06:29"/>
    <m/>
    <m/>
    <m/>
    <m/>
    <m/>
  </r>
  <r>
    <n v="3082"/>
    <s v="Magical Workshop, Magic/Hobby Store"/>
    <s v="Help expand the time of everyones favorite magic store!  It currently limited to 3 days a week. If not for you, then the children!"/>
    <n v="9000"/>
    <x v="9"/>
    <n v="0"/>
    <x v="1"/>
    <s v="US"/>
    <s v="USD"/>
    <n v="1447628946"/>
    <n v="1445033346"/>
    <b v="0"/>
    <n v="0"/>
    <b v="0"/>
    <s v="theater/spaces"/>
    <n v="0"/>
    <n v="0"/>
    <s v="theater"/>
    <s v="spaces"/>
    <d v="2015-10-16T22:09:06"/>
    <s v="Oct"/>
    <x v="2"/>
    <s v="Nov"/>
    <s v="2015"/>
    <d v="2015-11-15T23:09:06"/>
    <m/>
    <m/>
    <m/>
    <m/>
    <m/>
  </r>
  <r>
    <n v="3360"/>
    <s v="Pretty Butch"/>
    <s v="World Premiere, an M1 Singapore Fringe Festival 2017 commission."/>
    <n v="9000"/>
    <x v="9"/>
    <n v="9124"/>
    <x v="2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s v="Nov"/>
    <x v="0"/>
    <s v="Dec"/>
    <s v="2016"/>
    <d v="2016-12-14T15:59:00"/>
    <m/>
    <m/>
    <m/>
    <m/>
    <m/>
  </r>
  <r>
    <n v="4014"/>
    <s v="Ministry theater"/>
    <s v="I am trying to put together a ministry theater company for junior / high schoolers that which puts on free shows in the SoCal area."/>
    <n v="9000"/>
    <x v="9"/>
    <n v="0"/>
    <x v="1"/>
    <s v="US"/>
    <s v="USD"/>
    <n v="1457157269"/>
    <n v="1455861269"/>
    <b v="0"/>
    <n v="0"/>
    <b v="0"/>
    <s v="theater/plays"/>
    <n v="0"/>
    <n v="0"/>
    <s v="theater"/>
    <s v="plays"/>
    <d v="2016-02-19T05:54:29"/>
    <s v="Feb"/>
    <x v="0"/>
    <s v="Mar"/>
    <s v="2016"/>
    <d v="2016-03-05T05:54:29"/>
    <m/>
    <m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"/>
    <n v="9044"/>
    <x v="2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s v="Mar"/>
    <x v="7"/>
    <s v="May"/>
    <s v="2010"/>
    <d v="2010-05-02T19:22:00"/>
    <m/>
    <m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9"/>
    <n v="61"/>
    <x v="1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s v="Sep"/>
    <x v="4"/>
    <s v="Oct"/>
    <s v="2013"/>
    <d v="2013-10-22T03:59:00"/>
    <m/>
    <m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x v="9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s v="Mar"/>
    <x v="2"/>
    <s v="May"/>
    <s v="2015"/>
    <d v="2015-05-10T19:28:25"/>
    <m/>
    <m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9"/>
    <n v="0"/>
    <x v="1"/>
    <s v="US"/>
    <s v="USD"/>
    <n v="1475294400"/>
    <n v="1472674285"/>
    <b v="0"/>
    <n v="0"/>
    <b v="0"/>
    <s v="theater/plays"/>
    <n v="0"/>
    <n v="0"/>
    <s v="theater"/>
    <s v="plays"/>
    <d v="2016-08-31T20:11:25"/>
    <s v="Aug"/>
    <x v="0"/>
    <s v="Oct"/>
    <s v="2016"/>
    <d v="2016-10-01T04:00:00"/>
    <m/>
    <m/>
    <m/>
    <m/>
    <m/>
  </r>
  <r>
    <n v="869"/>
    <s v="Live DVD Concert by Twice As Good"/>
    <s v="The band Twice As Good wants to create and distribute a DVD of their live concert performance. This amazing band needs to be seen!"/>
    <n v="8800"/>
    <x v="9"/>
    <n v="1040"/>
    <x v="1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s v="Mar"/>
    <x v="4"/>
    <s v="Apr"/>
    <s v="2013"/>
    <d v="2013-04-08T19:17:37"/>
    <m/>
    <m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x v="9"/>
    <n v="9111"/>
    <x v="2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s v="Apr"/>
    <x v="2"/>
    <s v="May"/>
    <s v="2015"/>
    <d v="2015-05-17T18:00:00"/>
    <m/>
    <m/>
    <m/>
    <m/>
    <m/>
  </r>
  <r>
    <n v="1813"/>
    <s v="Libya : The Lost Days"/>
    <s v="This project aims to document, Libyan photographic history; through both print and artisan mediums ."/>
    <n v="8750"/>
    <x v="9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s v="Jul"/>
    <x v="1"/>
    <s v="Aug"/>
    <s v="2014"/>
    <d v="2014-08-08T21:20:12"/>
    <m/>
    <m/>
    <m/>
    <m/>
    <m/>
  </r>
  <r>
    <n v="1855"/>
    <s v="Motion Device Debut EP"/>
    <s v="11 year old Sara &amp; Motion Device want rock &amp; metal fans all over the world to unite and join the ROCK REVOLUTION!!!"/>
    <n v="8750"/>
    <x v="9"/>
    <n v="13480.16"/>
    <x v="2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s v="Nov"/>
    <x v="4"/>
    <s v="Jan"/>
    <s v="2014"/>
    <d v="2014-01-06T12:55:40"/>
    <m/>
    <m/>
    <m/>
    <m/>
    <m/>
  </r>
  <r>
    <n v="55"/>
    <s v="Di FAMILY"/>
    <s v="A story of an Italian family who tried it the right way but realized things work better if they do it &quot;their&quot; way. Weekly Series PILOT"/>
    <n v="8600"/>
    <x v="9"/>
    <n v="11090"/>
    <x v="2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s v="May"/>
    <x v="0"/>
    <s v="May"/>
    <s v="2016"/>
    <d v="2016-05-27T23:15:16"/>
    <m/>
    <m/>
    <m/>
    <m/>
    <m/>
  </r>
  <r>
    <n v="0"/>
    <s v="GIRLS STATE a new musical comedy TV project"/>
    <s v="In this new TV show &quot;All Politics is Vocal&quot; as high school girls campaign, sing and cheer to be elected Governor of their summer camp."/>
    <n v="8500"/>
    <x v="9"/>
    <n v="11633"/>
    <x v="2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s v="Jul"/>
    <x v="2"/>
    <s v="Jul"/>
    <s v="2015"/>
    <d v="2015-07-23T03:00:00"/>
    <m/>
    <m/>
    <m/>
    <m/>
    <m/>
  </r>
  <r>
    <n v="324"/>
    <s v="KEEP MOVING FORWARD - Documentary Film"/>
    <s v="A documentary about a Vietnam veteran who finds peace from his PTSD through Disney, rather than medication."/>
    <n v="8500"/>
    <x v="9"/>
    <n v="8636"/>
    <x v="2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s v="Jun"/>
    <x v="2"/>
    <s v="Aug"/>
    <s v="2015"/>
    <d v="2015-08-01T15:01:48"/>
    <m/>
    <m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x v="9"/>
    <n v="8735"/>
    <x v="2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s v="Apr"/>
    <x v="2"/>
    <s v="May"/>
    <s v="2015"/>
    <d v="2015-05-08T22:00:00"/>
    <m/>
    <m/>
    <m/>
    <m/>
    <m/>
  </r>
  <r>
    <n v="460"/>
    <s v="Darwin's Kiss"/>
    <s v="An animated web series about biological evolution gone haywire."/>
    <n v="8500"/>
    <x v="9"/>
    <n v="25"/>
    <x v="1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s v="Apr"/>
    <x v="1"/>
    <s v="Jun"/>
    <s v="2014"/>
    <d v="2014-06-01T04:00:00"/>
    <m/>
    <m/>
    <m/>
    <m/>
    <m/>
  </r>
  <r>
    <n v="734"/>
    <s v="Sideswiped"/>
    <s v="Sideswiped is my story of growing in and trusting God through the mess and mysteries of life."/>
    <n v="8500"/>
    <x v="9"/>
    <n v="10670"/>
    <x v="2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s v="Apr"/>
    <x v="2"/>
    <s v="May"/>
    <s v="2015"/>
    <d v="2015-05-09T05:00:00"/>
    <m/>
    <m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x v="9"/>
    <n v="350"/>
    <x v="0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s v="Feb"/>
    <x v="1"/>
    <s v="Feb"/>
    <s v="2014"/>
    <d v="2014-02-17T00:00:00"/>
    <m/>
    <m/>
    <m/>
    <m/>
    <m/>
  </r>
  <r>
    <n v="1754"/>
    <s v="OFFICIAL OTTAWA (an unofficial portrait)"/>
    <s v="A photography publication that looks behind the myths, clichÃ©s and fairytales that surround Ottawa, the capital of Canada."/>
    <n v="8500"/>
    <x v="9"/>
    <n v="9395"/>
    <x v="2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s v="Mar"/>
    <x v="2"/>
    <s v="Apr"/>
    <s v="2015"/>
    <d v="2015-04-03T20:02:33"/>
    <m/>
    <m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x v="9"/>
    <n v="10706"/>
    <x v="2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s v="Mar"/>
    <x v="1"/>
    <s v="Apr"/>
    <s v="2014"/>
    <d v="2014-04-25T21:08:47"/>
    <m/>
    <m/>
    <m/>
    <m/>
    <m/>
  </r>
  <r>
    <n v="2251"/>
    <s v="Werewolf: Full Moon Expansion"/>
    <s v="A great game full of lying, scheming, and werewolves.  Now with additional characters to add even more mayhem!"/>
    <n v="8500"/>
    <x v="9"/>
    <n v="11428.19"/>
    <x v="2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s v="Jul"/>
    <x v="1"/>
    <s v="Aug"/>
    <s v="2014"/>
    <d v="2014-08-16T08:17:57"/>
    <m/>
    <m/>
    <m/>
    <m/>
    <m/>
  </r>
  <r>
    <n v="2277"/>
    <s v="Police Precinct"/>
    <s v="Police Precinct is a cooperative game where the players take on the roles as police officers, with different areas of expertise."/>
    <n v="8500"/>
    <x v="9"/>
    <n v="11992"/>
    <x v="2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s v="Jan"/>
    <x v="5"/>
    <s v="Feb"/>
    <s v="2012"/>
    <d v="2012-02-27T16:17:03"/>
    <m/>
    <m/>
    <m/>
    <m/>
    <m/>
  </r>
  <r>
    <n v="2460"/>
    <s v="Grano: The Good Place to Get Great Bread"/>
    <s v="A humble and homey bakery passionately obsessed with good bread. Grano will fast become your favorite neighborhood food hub."/>
    <n v="8500"/>
    <x v="9"/>
    <n v="8567"/>
    <x v="2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s v="Nov"/>
    <x v="0"/>
    <s v="Jan"/>
    <s v="2017"/>
    <d v="2017-01-03T04:17:00"/>
    <m/>
    <m/>
    <m/>
    <m/>
    <m/>
  </r>
  <r>
    <n v="2580"/>
    <s v="Build Phatboyz Food Truck (Canceled)"/>
    <s v="Planning to build this truck into a full rolling fold out cook shack,providing clean cold drinking water to all festival goers"/>
    <n v="8500"/>
    <x v="9"/>
    <n v="51"/>
    <x v="0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s v="Apr"/>
    <x v="2"/>
    <s v="May"/>
    <s v="2015"/>
    <d v="2015-05-16T03:00:00"/>
    <m/>
    <m/>
    <m/>
    <m/>
    <m/>
  </r>
  <r>
    <n v="2991"/>
    <s v="gimmeLIVE @ 9 Wallis"/>
    <s v="A new intimate listening room with tables &amp; theatre seating where artist &amp; fans connect through music, comedy &amp; performing arts."/>
    <n v="8500"/>
    <x v="9"/>
    <n v="8780"/>
    <x v="2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s v="Jan"/>
    <x v="3"/>
    <s v="Jan"/>
    <s v="2017"/>
    <d v="2017-01-27T20:05:30"/>
    <m/>
    <m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9"/>
    <n v="8722"/>
    <x v="2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s v="May"/>
    <x v="1"/>
    <s v="Jul"/>
    <s v="2014"/>
    <d v="2014-07-18T13:09:12"/>
    <m/>
    <m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x v="9"/>
    <n v="9801"/>
    <x v="2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s v="Sep"/>
    <x v="1"/>
    <s v="Oct"/>
    <s v="2014"/>
    <d v="2014-10-14T06:59:00"/>
    <m/>
    <m/>
    <m/>
    <m/>
    <m/>
  </r>
  <r>
    <n v="3746"/>
    <s v="Stage Play Production - &quot;I Love You to Death&quot;"/>
    <s v="Generational curses CAN be broken...right?"/>
    <n v="8500"/>
    <x v="9"/>
    <n v="202"/>
    <x v="1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s v="Sep"/>
    <x v="0"/>
    <s v="Oct"/>
    <s v="2016"/>
    <d v="2016-10-08T09:20:39"/>
    <m/>
    <m/>
    <m/>
    <m/>
    <m/>
  </r>
  <r>
    <n v="46"/>
    <s v="New equipment for Joy's World!"/>
    <s v="The legendary community TV programme Joy's World is in dire need of new equipment! We are hoping you can help."/>
    <n v="8400"/>
    <x v="9"/>
    <n v="8750"/>
    <x v="2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s v="Nov"/>
    <x v="2"/>
    <s v="Dec"/>
    <s v="2015"/>
    <d v="2015-12-15T23:09:34"/>
    <m/>
    <m/>
    <m/>
    <m/>
    <m/>
  </r>
  <r>
    <n v="3302"/>
    <s v="El muro de BorÃ­s KiÃ©n"/>
    <s v="FilosofÃ­a de los anÃ³nimos"/>
    <n v="8400"/>
    <x v="9"/>
    <n v="8685"/>
    <x v="2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s v="Nov"/>
    <x v="0"/>
    <s v="Dec"/>
    <s v="2016"/>
    <d v="2016-12-07T08:26:16"/>
    <m/>
    <m/>
    <m/>
    <m/>
    <m/>
  </r>
  <r>
    <n v="3041"/>
    <s v="Lend a Hand in Our Home"/>
    <s v="Privet! Hello! Bon Jour! We are the Arlekin Players Theatre and we need a home."/>
    <n v="8300"/>
    <x v="9"/>
    <n v="9170"/>
    <x v="2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s v="Dec"/>
    <x v="2"/>
    <s v="Jan"/>
    <s v="2016"/>
    <d v="2016-01-20T20:50:48"/>
    <m/>
    <m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9"/>
    <n v="10013"/>
    <x v="2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s v="Jun"/>
    <x v="1"/>
    <s v="Aug"/>
    <s v="2014"/>
    <d v="2014-08-01T13:43:27"/>
    <m/>
    <m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x v="9"/>
    <n v="13704.33"/>
    <x v="2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s v="Jul"/>
    <x v="4"/>
    <s v="Sep"/>
    <s v="2013"/>
    <d v="2013-09-03T04:00:00"/>
    <m/>
    <m/>
    <m/>
    <m/>
    <m/>
  </r>
  <r>
    <n v="6"/>
    <s v="POINT HOPE"/>
    <s v="The story of &quot;Point Hope&quot; will honor, respect, and share the beauty and traditions of the Alaska Natives in Point Hope, AK: the Inupiat"/>
    <n v="8000"/>
    <x v="9"/>
    <n v="8519"/>
    <x v="2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s v="Jun"/>
    <x v="1"/>
    <s v="Jun"/>
    <s v="2014"/>
    <d v="2014-06-14T01:44:10"/>
    <m/>
    <m/>
    <m/>
    <m/>
    <m/>
  </r>
  <r>
    <n v="56"/>
    <s v="Voxwomen Cycling Show"/>
    <s v="We want to see more women's cycling on TV - and we need your help to make it happen!"/>
    <n v="8000"/>
    <x v="9"/>
    <n v="8581"/>
    <x v="2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s v="May"/>
    <x v="2"/>
    <s v="Jun"/>
    <s v="2015"/>
    <d v="2015-06-08T16:00:00"/>
    <m/>
    <m/>
    <m/>
    <m/>
    <m/>
  </r>
  <r>
    <n v="127"/>
    <s v="Human Evolution (Canceled)"/>
    <s v="An ambitious Sci-Fi/Action film that will have a big-budget feel with stunning visuals &amp; stunts starring a casting of up and comers."/>
    <n v="8000"/>
    <x v="9"/>
    <n v="190"/>
    <x v="0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s v="Mar"/>
    <x v="2"/>
    <s v="Apr"/>
    <s v="2015"/>
    <d v="2015-04-03T13:59:01"/>
    <m/>
    <m/>
    <m/>
    <m/>
    <m/>
  </r>
  <r>
    <n v="168"/>
    <s v="Moving On"/>
    <s v="A homeless Gulf War 2 vet, and Congressional Medal of Honor recipient fights for his sanity on the mean streets of Albuquerque."/>
    <n v="8000"/>
    <x v="9"/>
    <n v="325"/>
    <x v="1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s v="Feb"/>
    <x v="2"/>
    <s v="Mar"/>
    <s v="2015"/>
    <d v="2015-03-19T19:02:50"/>
    <m/>
    <m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x v="9"/>
    <n v="1300"/>
    <x v="1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s v="Sep"/>
    <x v="2"/>
    <s v="Oct"/>
    <s v="2015"/>
    <d v="2015-10-06T15:10:22"/>
    <m/>
    <m/>
    <m/>
    <m/>
    <m/>
  </r>
  <r>
    <n v="228"/>
    <s v="Facets of a Geek life"/>
    <s v="I am making a film from one one of my books called facets of a Geek life."/>
    <n v="8000"/>
    <x v="9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s v="Apr"/>
    <x v="2"/>
    <s v="Jun"/>
    <s v="2015"/>
    <d v="2015-06-01T16:28:25"/>
    <m/>
    <m/>
    <m/>
    <m/>
    <m/>
  </r>
  <r>
    <n v="255"/>
    <s v="xoxosms: a documentary about love in the 21st century"/>
    <s v="xoxosms is a documentary about first love, long distance and Skype."/>
    <n v="8000"/>
    <x v="9"/>
    <n v="8538.66"/>
    <x v="2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s v="Feb"/>
    <x v="6"/>
    <s v="Mar"/>
    <s v="2011"/>
    <d v="2011-03-16T11:38:02"/>
    <m/>
    <m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9"/>
    <n v="8950"/>
    <x v="2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s v="Mar"/>
    <x v="4"/>
    <s v="Apr"/>
    <s v="2013"/>
    <d v="2013-04-14T21:03:52"/>
    <m/>
    <m/>
    <m/>
    <m/>
    <m/>
  </r>
  <r>
    <n v="419"/>
    <s v="BEYOND LOCAL"/>
    <s v="Beyond Local is a personal journey through an art-centric and musically talented community that fosters creativity."/>
    <n v="8000"/>
    <x v="9"/>
    <n v="8035"/>
    <x v="2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s v="Apr"/>
    <x v="4"/>
    <s v="Jun"/>
    <s v="2013"/>
    <d v="2013-06-29T20:13:07"/>
    <m/>
    <m/>
    <m/>
    <m/>
    <m/>
  </r>
  <r>
    <n v="512"/>
    <s v="Otherkin The Animated Series"/>
    <s v="We have a fully developed 2D animated series that requires more professional animation. Our first 2 home-animated eps are up online."/>
    <n v="8000"/>
    <x v="9"/>
    <n v="11"/>
    <x v="1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s v="Oct"/>
    <x v="0"/>
    <s v="Nov"/>
    <s v="2016"/>
    <d v="2016-11-20T18:48:47"/>
    <m/>
    <m/>
    <m/>
    <m/>
    <m/>
  </r>
  <r>
    <n v="556"/>
    <s v="Braille Academy"/>
    <s v="An educational platform for learning Unified English Braille Code"/>
    <n v="8000"/>
    <x v="9"/>
    <n v="200"/>
    <x v="1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s v="Dec"/>
    <x v="2"/>
    <s v="Jan"/>
    <s v="2016"/>
    <d v="2016-01-06T20:38:37"/>
    <m/>
    <m/>
    <m/>
    <m/>
    <m/>
  </r>
  <r>
    <n v="655"/>
    <s v="Spark: The Watch That Keeps You Awake"/>
    <s v="Meet Spark: The friendly companion that helps you stay awake during the day. Re-released with new features!"/>
    <n v="8000"/>
    <x v="9"/>
    <n v="11751"/>
    <x v="2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s v="Feb"/>
    <x v="2"/>
    <s v="Mar"/>
    <s v="2015"/>
    <d v="2015-03-12T21:58:32"/>
    <m/>
    <m/>
    <m/>
    <m/>
    <m/>
  </r>
  <r>
    <n v="794"/>
    <s v="Begins Again"/>
    <s v="The Brian Davis Band is a group of friends that want to share their lives and experiences through music that connects with people."/>
    <n v="8000"/>
    <x v="9"/>
    <n v="8425"/>
    <x v="2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s v="Jul"/>
    <x v="6"/>
    <s v="Sep"/>
    <s v="2011"/>
    <d v="2011-09-05T17:06:00"/>
    <m/>
    <m/>
    <m/>
    <m/>
    <m/>
  </r>
  <r>
    <n v="806"/>
    <s v="Golden Animals NEW Album!"/>
    <s v="Help Golden Animals finish their NEW Album!"/>
    <n v="8000"/>
    <x v="9"/>
    <n v="8355"/>
    <x v="2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s v="Aug"/>
    <x v="6"/>
    <s v="Sep"/>
    <s v="2011"/>
    <d v="2011-09-07T16:35:39"/>
    <m/>
    <m/>
    <m/>
    <m/>
    <m/>
  </r>
  <r>
    <n v="872"/>
    <s v="Songs of Africa Ensemble Goodwill Africa Tour"/>
    <s v="The Songs of Africa Ensemble embarks on their first Goodwill Africa Tour, to taste African music &amp; culture firsthand."/>
    <n v="8000"/>
    <x v="9"/>
    <n v="65"/>
    <x v="1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s v="Jan"/>
    <x v="6"/>
    <s v="Mar"/>
    <s v="2011"/>
    <d v="2011-03-10T19:48:47"/>
    <m/>
    <m/>
    <m/>
    <m/>
    <m/>
  </r>
  <r>
    <n v="891"/>
    <s v="Den-Mate: New EP and Tour"/>
    <s v="Along with a new EP production and release, it's time to bring Den-Mate, LIVE, to a location near you - East Coast and Beyond!"/>
    <n v="8000"/>
    <x v="9"/>
    <n v="260"/>
    <x v="1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s v="Jul"/>
    <x v="1"/>
    <s v="Aug"/>
    <s v="2014"/>
    <d v="2014-08-21T00:45:30"/>
    <m/>
    <m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9"/>
    <n v="195"/>
    <x v="1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s v="Sep"/>
    <x v="7"/>
    <s v="Oct"/>
    <s v="2010"/>
    <d v="2010-10-25T03:03:49"/>
    <m/>
    <m/>
    <m/>
    <m/>
    <m/>
  </r>
  <r>
    <n v="896"/>
    <s v="Hardsoul Poets New Album!"/>
    <s v="The people have spoken...the stars have aligned...Hardsoul Poets are making a new record and we want our fans on the front lines."/>
    <n v="8000"/>
    <x v="9"/>
    <n v="3200"/>
    <x v="1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s v="Aug"/>
    <x v="2"/>
    <s v="Aug"/>
    <s v="2015"/>
    <d v="2015-08-28T04:00:00"/>
    <m/>
    <m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x v="9"/>
    <n v="106"/>
    <x v="1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s v="Jul"/>
    <x v="1"/>
    <s v="Aug"/>
    <s v="2014"/>
    <d v="2014-08-15T20:20:34"/>
    <m/>
    <m/>
    <m/>
    <m/>
    <m/>
  </r>
  <r>
    <n v="1102"/>
    <s v="Runers"/>
    <s v="Runers is a top-down rogue-like shooter where as you advance you create more powerful spells and fight fierce monsters and bosses."/>
    <n v="8000"/>
    <x v="9"/>
    <n v="425"/>
    <x v="1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s v="Oct"/>
    <x v="4"/>
    <s v="Dec"/>
    <s v="2013"/>
    <d v="2013-12-09T05:59:00"/>
    <m/>
    <m/>
    <m/>
    <m/>
    <m/>
  </r>
  <r>
    <n v="1139"/>
    <s v="Soulwalker"/>
    <s v="Take control of the Void and bend it to your will as you perfect your strategy and amass your deck. The light gathers, your power grows"/>
    <n v="8000"/>
    <x v="9"/>
    <n v="5"/>
    <x v="1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s v="Dec"/>
    <x v="1"/>
    <s v="Jan"/>
    <s v="2015"/>
    <d v="2015-01-01T08:20:26"/>
    <m/>
    <m/>
    <m/>
    <m/>
    <m/>
  </r>
  <r>
    <n v="1153"/>
    <s v="The Cold Spot Mobile Trailer"/>
    <s v="A mobile concession trailer for snow cones, ice cream, smoothies and more"/>
    <n v="8000"/>
    <x v="9"/>
    <n v="50"/>
    <x v="1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s v="May"/>
    <x v="2"/>
    <s v="Jun"/>
    <s v="2015"/>
    <d v="2015-06-18T17:08:25"/>
    <m/>
    <m/>
    <m/>
    <m/>
    <m/>
  </r>
  <r>
    <n v="1240"/>
    <s v="Message of Peace, Love &amp; Unity (Canceled)"/>
    <s v="Sharing positive vibes of Peace, Love &amp; Unity with the World through conscious Reggae Music!"/>
    <n v="8000"/>
    <x v="9"/>
    <n v="241"/>
    <x v="0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s v="May"/>
    <x v="4"/>
    <s v="Jul"/>
    <s v="2013"/>
    <d v="2013-07-12T21:51:00"/>
    <m/>
    <m/>
    <m/>
    <m/>
    <m/>
  </r>
  <r>
    <n v="1382"/>
    <s v="The Floorwalkers New Album!"/>
    <s v="We're making a new record -- independently! We've got some great new songs we're really excited to bring to you!"/>
    <n v="8000"/>
    <x v="9"/>
    <n v="8349"/>
    <x v="2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s v="Apr"/>
    <x v="4"/>
    <s v="May"/>
    <s v="2013"/>
    <d v="2013-05-06T19:12:16"/>
    <m/>
    <m/>
    <m/>
    <m/>
    <m/>
  </r>
  <r>
    <n v="1385"/>
    <s v="Chi Might Project"/>
    <s v="Musicians, singers &amp; songwriters from all over the world collaborate via YouTube in order to create an amazing album!"/>
    <n v="8000"/>
    <x v="9"/>
    <n v="8832.49"/>
    <x v="2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s v="Mar"/>
    <x v="0"/>
    <s v="Apr"/>
    <s v="2016"/>
    <d v="2016-04-29T12:11:00"/>
    <m/>
    <m/>
    <m/>
    <m/>
    <m/>
  </r>
  <r>
    <n v="1513"/>
    <s v="Russian Interiors"/>
    <s v="An intimate portrait of Russian women in their private spaces by late photographer Andy Rocchelli published by Cesura."/>
    <n v="8000"/>
    <x v="9"/>
    <n v="12001.5"/>
    <x v="2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s v="Jun"/>
    <x v="1"/>
    <s v="Jul"/>
    <s v="2014"/>
    <d v="2014-07-16T15:17:46"/>
    <m/>
    <m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"/>
    <n v="8080.33"/>
    <x v="2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s v="Dec"/>
    <x v="7"/>
    <s v="Mar"/>
    <s v="2011"/>
    <d v="2011-03-24T01:40:38"/>
    <m/>
    <m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x v="9"/>
    <n v="9130"/>
    <x v="2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s v="Oct"/>
    <x v="6"/>
    <s v="Dec"/>
    <s v="2011"/>
    <d v="2011-12-13T02:13:16"/>
    <m/>
    <m/>
    <m/>
    <m/>
    <m/>
  </r>
  <r>
    <n v="1626"/>
    <s v="The Protest's Next Album"/>
    <s v="Help Christian Rock Band &quot;The Protest&quot; fund their new album and further their mission of positively impacting lives."/>
    <n v="8000"/>
    <x v="9"/>
    <n v="8095"/>
    <x v="2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s v="Nov"/>
    <x v="4"/>
    <s v="Dec"/>
    <s v="2013"/>
    <d v="2013-12-01T21:21:07"/>
    <m/>
    <m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9"/>
    <n v="8211"/>
    <x v="2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s v="Nov"/>
    <x v="6"/>
    <s v="Dec"/>
    <s v="2011"/>
    <d v="2011-12-31T05:45:36"/>
    <m/>
    <m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x v="9"/>
    <n v="8211"/>
    <x v="2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s v="Oct"/>
    <x v="6"/>
    <s v="Nov"/>
    <s v="2011"/>
    <d v="2011-11-28T04:35:39"/>
    <m/>
    <m/>
    <m/>
    <m/>
    <m/>
  </r>
  <r>
    <n v="1684"/>
    <s v="Goodness &amp; Mercy EP - Marty Mikles"/>
    <s v="New Music from Marty Mikles!  A new EP all about God's Goodness &amp; Mercy."/>
    <n v="8000"/>
    <x v="9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s v="Feb"/>
    <x v="3"/>
    <s v="Mar"/>
    <s v="2017"/>
    <d v="2017-03-17T18:34:01"/>
    <m/>
    <m/>
    <m/>
    <m/>
    <m/>
  </r>
  <r>
    <n v="1789"/>
    <s v="Paintball: Beyond The Paint"/>
    <s v="I want to create a portfolio to show all the aspects of the adrenaline filled game of paintball. Focusing on tournament players"/>
    <n v="8000"/>
    <x v="9"/>
    <n v="40"/>
    <x v="1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s v="Nov"/>
    <x v="1"/>
    <s v="Jan"/>
    <s v="2015"/>
    <d v="2015-01-12T06:00:03"/>
    <m/>
    <m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"/>
    <n v="8053"/>
    <x v="2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s v="Jan"/>
    <x v="6"/>
    <s v="Mar"/>
    <s v="2011"/>
    <d v="2011-03-03T07:49:21"/>
    <m/>
    <m/>
    <m/>
    <m/>
    <m/>
  </r>
  <r>
    <n v="1873"/>
    <s v="The Red Card Blue Card Game"/>
    <s v="It's time for The Red Card Blue Card Game to be available everywhere! Help save the sanity of ALL parent's! Help make it an App!!"/>
    <n v="8000"/>
    <x v="9"/>
    <n v="36"/>
    <x v="1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s v="Jun"/>
    <x v="2"/>
    <s v="Jul"/>
    <s v="2015"/>
    <d v="2015-07-08T16:45:00"/>
    <m/>
    <m/>
    <m/>
    <m/>
    <m/>
  </r>
  <r>
    <n v="1878"/>
    <s v="Aussies versus Zombies"/>
    <s v="Action game now playable on Android/iOS platforms and PC browsers. Easy gameplay even for starters yet hard to be skilled. Multi-player"/>
    <n v="8000"/>
    <x v="9"/>
    <n v="0"/>
    <x v="1"/>
    <s v="AU"/>
    <s v="AUD"/>
    <n v="1402618355"/>
    <n v="1400026355"/>
    <b v="0"/>
    <n v="0"/>
    <b v="0"/>
    <s v="games/mobile games"/>
    <n v="0"/>
    <n v="0"/>
    <s v="games"/>
    <s v="mobile games"/>
    <d v="2014-05-14T00:12:35"/>
    <s v="May"/>
    <x v="1"/>
    <s v="Jun"/>
    <s v="2014"/>
    <d v="2014-06-13T00:12:35"/>
    <m/>
    <m/>
    <m/>
    <m/>
    <m/>
  </r>
  <r>
    <n v="2038"/>
    <s v="OWL Programmable Effects Pedal"/>
    <s v="The OWL is an open source, open hardware, reprogrammable effects pedal designed for musicians, coders, and hackers."/>
    <n v="8000"/>
    <x v="9"/>
    <n v="33641"/>
    <x v="2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s v="May"/>
    <x v="4"/>
    <s v="Jul"/>
    <s v="2013"/>
    <d v="2013-07-01T18:00:00"/>
    <m/>
    <m/>
    <m/>
    <m/>
    <m/>
  </r>
  <r>
    <n v="2051"/>
    <s v="YOYO WARRIOR - A premium yoyo for any budget"/>
    <s v="A collaborative effort between three generations who set out to provide a premium, top-quality yoyo at an affordable price."/>
    <n v="8000"/>
    <x v="9"/>
    <n v="10429"/>
    <x v="2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s v="Nov"/>
    <x v="4"/>
    <s v="Dec"/>
    <s v="2013"/>
    <d v="2013-12-26T00:32:17"/>
    <m/>
    <m/>
    <m/>
    <m/>
    <m/>
  </r>
  <r>
    <n v="2090"/>
    <s v="Insect Surfers 2013 Release !"/>
    <s v="Insect Surfers, Planet Earth's Longest-Running Modern Surf Band, come twanging back into 2013 with a new surfadelic musical release!"/>
    <n v="8000"/>
    <x v="9"/>
    <n v="9203.23"/>
    <x v="2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s v="Jan"/>
    <x v="4"/>
    <s v="Feb"/>
    <s v="2013"/>
    <d v="2013-02-24T09:09:15"/>
    <m/>
    <m/>
    <m/>
    <m/>
    <m/>
  </r>
  <r>
    <n v="2120"/>
    <s v="Hearty Har Full Length Album"/>
    <s v="&lt;3_x000a_Coming in from outer space. Help Hearty Har record their 1st album!!"/>
    <n v="8000"/>
    <x v="9"/>
    <n v="8070.43"/>
    <x v="2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s v="Nov"/>
    <x v="4"/>
    <s v="Jan"/>
    <s v="2014"/>
    <d v="2014-01-01T23:08:56"/>
    <m/>
    <m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x v="9"/>
    <n v="9015"/>
    <x v="2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s v="Oct"/>
    <x v="2"/>
    <s v="Nov"/>
    <s v="2015"/>
    <d v="2015-11-18T16:09:07"/>
    <m/>
    <m/>
    <m/>
    <m/>
    <m/>
  </r>
  <r>
    <n v="2331"/>
    <s v="Meadowlands Chocolate"/>
    <s v="Handcrafted, organic, single-origin, bean-to-bar, dark chocolate. Like fine wine, the secret is in the terroir."/>
    <n v="8000"/>
    <x v="9"/>
    <n v="11545.1"/>
    <x v="2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s v="Jul"/>
    <x v="1"/>
    <s v="Aug"/>
    <s v="2014"/>
    <d v="2014-08-18T00:08:10"/>
    <m/>
    <m/>
    <m/>
    <m/>
    <m/>
  </r>
  <r>
    <n v="2355"/>
    <s v="PriceItUpPlease (Canceled)"/>
    <s v="PriceItUpPlease will be an easy to use website that estimates the amount of your startup costs for that great idea you have!"/>
    <n v="8000"/>
    <x v="9"/>
    <n v="55"/>
    <x v="0"/>
    <s v="AU"/>
    <s v="AUD"/>
    <n v="1430604136"/>
    <n v="1428012136"/>
    <b v="0"/>
    <n v="2"/>
    <b v="0"/>
    <s v="technology/web"/>
    <n v="6.875E-3"/>
    <n v="27.5"/>
    <s v="technology"/>
    <s v="web"/>
    <d v="2015-04-02T22:02:16"/>
    <s v="Apr"/>
    <x v="2"/>
    <s v="May"/>
    <s v="2015"/>
    <d v="2015-05-02T22:02:16"/>
    <m/>
    <m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9"/>
    <n v="0"/>
    <x v="1"/>
    <s v="FR"/>
    <s v="EUR"/>
    <n v="1480185673"/>
    <n v="1476294073"/>
    <b v="0"/>
    <n v="0"/>
    <b v="0"/>
    <s v="food/food trucks"/>
    <n v="0"/>
    <n v="0"/>
    <s v="food"/>
    <s v="food trucks"/>
    <d v="2016-10-12T17:41:13"/>
    <s v="Oct"/>
    <x v="0"/>
    <s v="Nov"/>
    <s v="2016"/>
    <d v="2016-11-26T18:41:13"/>
    <m/>
    <m/>
    <m/>
    <m/>
    <m/>
  </r>
  <r>
    <n v="2437"/>
    <s v="Cuppa Gumbos"/>
    <s v="Homemade Gumbo, Stews and Curry to be served hot and fresh everyday at any festival or concert we can attend."/>
    <n v="8000"/>
    <x v="9"/>
    <n v="0"/>
    <x v="1"/>
    <s v="US"/>
    <s v="USD"/>
    <n v="1426615200"/>
    <n v="1422400188"/>
    <b v="0"/>
    <n v="0"/>
    <b v="0"/>
    <s v="food/food trucks"/>
    <n v="0"/>
    <n v="0"/>
    <s v="food"/>
    <s v="food trucks"/>
    <d v="2015-01-27T23:09:48"/>
    <s v="Jan"/>
    <x v="2"/>
    <s v="Mar"/>
    <s v="2015"/>
    <d v="2015-03-17T18:00:00"/>
    <m/>
    <m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9"/>
    <n v="10200"/>
    <x v="2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s v="Dec"/>
    <x v="5"/>
    <s v="Jan"/>
    <s v="2013"/>
    <d v="2013-01-13T22:48:33"/>
    <m/>
    <m/>
    <m/>
    <m/>
    <m/>
  </r>
  <r>
    <n v="2525"/>
    <s v="Jenny &amp; Rossâ”‚To Sing in Germany"/>
    <s v="Husband and wife operatic team specializing in German opera. Fundraising for an audition tour of Germany."/>
    <n v="8000"/>
    <x v="9"/>
    <n v="8026"/>
    <x v="2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s v="May"/>
    <x v="5"/>
    <s v="Jun"/>
    <s v="2012"/>
    <d v="2012-06-28T20:16:11"/>
    <m/>
    <m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x v="9"/>
    <n v="0"/>
    <x v="0"/>
    <s v="US"/>
    <s v="USD"/>
    <n v="1408803149"/>
    <n v="1404915149"/>
    <b v="0"/>
    <n v="0"/>
    <b v="0"/>
    <s v="food/food trucks"/>
    <n v="0"/>
    <n v="0"/>
    <s v="food"/>
    <s v="food trucks"/>
    <d v="2014-07-09T14:12:29"/>
    <s v="Jul"/>
    <x v="1"/>
    <s v="Aug"/>
    <s v="2014"/>
    <d v="2014-08-23T14:12:29"/>
    <m/>
    <m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x v="9"/>
    <n v="32616"/>
    <x v="2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s v="Jun"/>
    <x v="2"/>
    <s v="Aug"/>
    <s v="2015"/>
    <d v="2015-08-12T02:00:00"/>
    <m/>
    <m/>
    <m/>
    <m/>
    <m/>
  </r>
  <r>
    <n v="2608"/>
    <s v="Giant Leaps in Space Poster Series"/>
    <s v="Giant Leaps featuring the historic missions of human spaceflight is the third in our series of space exploration prints"/>
    <n v="8000"/>
    <x v="9"/>
    <n v="17914"/>
    <x v="2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s v="Feb"/>
    <x v="3"/>
    <s v="Mar"/>
    <s v="2017"/>
    <d v="2017-03-15T00:00:00"/>
    <m/>
    <m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x v="9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s v="Aug"/>
    <x v="5"/>
    <s v="Sep"/>
    <s v="2012"/>
    <d v="2012-09-13T10:07:02"/>
    <m/>
    <m/>
    <m/>
    <m/>
    <m/>
  </r>
  <r>
    <n v="2681"/>
    <s v="Jolly's Hot Dogs An All-Beef Coney Dog"/>
    <s v="Jolly's Hot Dogs: A beef hot dog topped with deliciously seasoned ground beef, mustard and minced onions."/>
    <n v="8000"/>
    <x v="9"/>
    <n v="55"/>
    <x v="1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s v="Jun"/>
    <x v="1"/>
    <s v="Jul"/>
    <s v="2014"/>
    <d v="2014-07-10T21:29:10"/>
    <m/>
    <m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x v="9"/>
    <n v="26.01"/>
    <x v="1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s v="May"/>
    <x v="1"/>
    <s v="Jun"/>
    <s v="2014"/>
    <d v="2014-06-27T21:33:28"/>
    <m/>
    <m/>
    <m/>
    <m/>
    <m/>
  </r>
  <r>
    <n v="2707"/>
    <s v="The Pocket Theater - No one should have to pay to perform!"/>
    <s v="A new performance space in Seattle. A place for artists, comedians, and audiences to meet and collaborate!"/>
    <n v="8000"/>
    <x v="9"/>
    <n v="28067.57"/>
    <x v="2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s v="Apr"/>
    <x v="4"/>
    <s v="May"/>
    <s v="2013"/>
    <d v="2013-05-27T06:59:00"/>
    <m/>
    <m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9"/>
    <n v="9832"/>
    <x v="2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s v="Mar"/>
    <x v="1"/>
    <s v="Apr"/>
    <s v="2014"/>
    <d v="2014-04-23T15:59:33"/>
    <m/>
    <m/>
    <m/>
    <m/>
    <m/>
  </r>
  <r>
    <n v="2741"/>
    <s v="Mrs. Brown and Her Lost Puppy."/>
    <s v="Help me publish my 1st children's book as an aspiring author!"/>
    <n v="8000"/>
    <x v="9"/>
    <n v="35"/>
    <x v="1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s v="Sep"/>
    <x v="1"/>
    <s v="Oct"/>
    <s v="2014"/>
    <d v="2014-10-20T02:07:00"/>
    <m/>
    <m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x v="9"/>
    <n v="1751"/>
    <x v="1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s v="May"/>
    <x v="5"/>
    <s v="Jul"/>
    <s v="2012"/>
    <d v="2012-07-14T23:42:48"/>
    <m/>
    <m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x v="9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s v="Sep"/>
    <x v="4"/>
    <s v="Oct"/>
    <s v="2013"/>
    <d v="2013-10-05T20:51:34"/>
    <m/>
    <m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x v="9"/>
    <n v="8211.61"/>
    <x v="2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s v="Jun"/>
    <x v="1"/>
    <s v="Jul"/>
    <s v="2014"/>
    <d v="2014-07-08T22:34:00"/>
    <m/>
    <m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9"/>
    <n v="0"/>
    <x v="1"/>
    <s v="US"/>
    <s v="USD"/>
    <n v="1432917394"/>
    <n v="1429029394"/>
    <b v="0"/>
    <n v="0"/>
    <b v="0"/>
    <s v="theater/plays"/>
    <n v="0"/>
    <n v="0"/>
    <s v="theater"/>
    <s v="plays"/>
    <d v="2015-04-14T16:36:34"/>
    <s v="Apr"/>
    <x v="2"/>
    <s v="May"/>
    <s v="2015"/>
    <d v="2015-05-29T16:36:34"/>
    <m/>
    <m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x v="9"/>
    <n v="311"/>
    <x v="1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s v="Aug"/>
    <x v="1"/>
    <s v="Sep"/>
    <s v="2014"/>
    <d v="2014-09-06T00:10:11"/>
    <m/>
    <m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x v="9"/>
    <n v="8165.55"/>
    <x v="2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s v="Apr"/>
    <x v="1"/>
    <s v="May"/>
    <s v="2014"/>
    <d v="2014-05-25T13:32:38"/>
    <m/>
    <m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x v="9"/>
    <n v="8230"/>
    <x v="2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s v="Jul"/>
    <x v="1"/>
    <s v="Aug"/>
    <s v="2014"/>
    <d v="2014-08-28T01:00:00"/>
    <m/>
    <m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x v="9"/>
    <n v="8010"/>
    <x v="2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s v="Oct"/>
    <x v="1"/>
    <s v="Nov"/>
    <s v="2014"/>
    <d v="2014-11-27T03:00:00"/>
    <m/>
    <m/>
    <m/>
    <m/>
    <m/>
  </r>
  <r>
    <n v="3006"/>
    <s v="ONTARIO STREET THEATRE in Port Hope."/>
    <s v="We're an affordable theatre and rental space that can be molded into anything by anyone."/>
    <n v="8000"/>
    <x v="9"/>
    <n v="8620"/>
    <x v="2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s v="Nov"/>
    <x v="1"/>
    <s v="Dec"/>
    <s v="2014"/>
    <d v="2014-12-14T18:09:51"/>
    <m/>
    <m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9"/>
    <n v="200"/>
    <x v="1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s v="Aug"/>
    <x v="2"/>
    <s v="Sep"/>
    <s v="2015"/>
    <d v="2015-09-09T22:31:19"/>
    <m/>
    <m/>
    <m/>
    <m/>
    <m/>
  </r>
  <r>
    <n v="3169"/>
    <s v="The Window"/>
    <s v="We're bringing The Window to the Cherry Lane Theater in January 2014."/>
    <n v="8000"/>
    <x v="9"/>
    <n v="8241"/>
    <x v="2"/>
    <s v="US"/>
    <s v="USD"/>
    <n v="1386910740"/>
    <n v="1384364561"/>
    <b v="1"/>
    <n v="82"/>
    <b v="1"/>
    <s v="theater/plays"/>
    <n v="1.030125"/>
    <n v="100.5"/>
    <s v="theater"/>
    <s v="plays"/>
    <d v="2013-11-13T17:42:41"/>
    <s v="Nov"/>
    <x v="4"/>
    <s v="Dec"/>
    <s v="2013"/>
    <d v="2013-12-13T04:59:00"/>
    <m/>
    <m/>
    <m/>
    <m/>
    <m/>
  </r>
  <r>
    <n v="3205"/>
    <s v="Children Must Run: An Original Musical"/>
    <s v="Children Must Run is an original musical, about a prostitute, a drug mule, a child soldier and their struggles, hopes and dreams."/>
    <n v="8000"/>
    <x v="9"/>
    <n v="273"/>
    <x v="1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s v="Apr"/>
    <x v="2"/>
    <s v="May"/>
    <s v="2015"/>
    <d v="2015-05-01T08:59:32"/>
    <m/>
    <m/>
    <m/>
    <m/>
    <m/>
  </r>
  <r>
    <n v="3243"/>
    <s v="THE INCREDIBLE FOX SISTERS"/>
    <s v="Live Source's world premiere of a new play by Jaclyn Backhaus, premiering at the New Ohio Theatre October 30th-November 8th."/>
    <n v="8000"/>
    <x v="9"/>
    <n v="8227"/>
    <x v="2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s v="Sep"/>
    <x v="2"/>
    <s v="Oct"/>
    <s v="2015"/>
    <d v="2015-10-09T00:00:00"/>
    <m/>
    <m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x v="9"/>
    <n v="8120"/>
    <x v="2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s v="May"/>
    <x v="2"/>
    <s v="Jun"/>
    <s v="2015"/>
    <d v="2015-06-16T11:00:00"/>
    <m/>
    <m/>
    <m/>
    <m/>
    <m/>
  </r>
  <r>
    <n v="3326"/>
    <s v="Me? A Caregiver?"/>
    <s v="An edgy, hilarious, compassionate and honest show to help caregivers find courage, trust their instincts and above all, to laugh."/>
    <n v="8000"/>
    <x v="9"/>
    <n v="8110"/>
    <x v="2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s v="Feb"/>
    <x v="2"/>
    <s v="Mar"/>
    <s v="2015"/>
    <d v="2015-03-08T16:08:25"/>
    <m/>
    <m/>
    <m/>
    <m/>
    <m/>
  </r>
  <r>
    <n v="3339"/>
    <s v="FRESH PRODUCE'd LA presents: Friends in Transient Places"/>
    <s v="FPLA presents FRIENDS IN TRANSIENT PLACES by Jonathan Caren: a magical story of modern life."/>
    <n v="8000"/>
    <x v="9"/>
    <n v="8348"/>
    <x v="2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s v="Jun"/>
    <x v="0"/>
    <s v="Jul"/>
    <s v="2016"/>
    <d v="2016-07-28T15:58:38"/>
    <m/>
    <m/>
    <m/>
    <m/>
    <m/>
  </r>
  <r>
    <n v="3376"/>
    <s v="The Tutors"/>
    <s v="3 college grads struggling to fund their social network. 1 bratty blackmailing student. 1 dreamy Asian business man. 1 awesome play."/>
    <n v="8000"/>
    <x v="9"/>
    <n v="8001"/>
    <x v="2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s v="Feb"/>
    <x v="2"/>
    <s v="Apr"/>
    <s v="2015"/>
    <d v="2015-04-25T15:49:54"/>
    <m/>
    <m/>
    <m/>
    <m/>
    <m/>
  </r>
  <r>
    <n v="3377"/>
    <s v="To Kill a Machine"/>
    <s v="An empowering play about war time code breaker Alan Turing which tells the real story of a hero vilified for his sexuality and suicide."/>
    <n v="8000"/>
    <x v="9"/>
    <n v="8084"/>
    <x v="2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s v="Feb"/>
    <x v="2"/>
    <s v="Mar"/>
    <s v="2015"/>
    <d v="2015-03-20T16:56:00"/>
    <m/>
    <m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9"/>
    <n v="8114"/>
    <x v="2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s v="Mar"/>
    <x v="2"/>
    <s v="Mar"/>
    <s v="2015"/>
    <d v="2015-03-31T04:16:54"/>
    <m/>
    <m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"/>
    <n v="8537"/>
    <x v="2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s v="Jun"/>
    <x v="1"/>
    <s v="Aug"/>
    <s v="2014"/>
    <d v="2014-08-01T01:00:00"/>
    <m/>
    <m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x v="9"/>
    <n v="0"/>
    <x v="1"/>
    <s v="US"/>
    <s v="USD"/>
    <n v="1469948400"/>
    <n v="1465172024"/>
    <b v="0"/>
    <n v="0"/>
    <b v="0"/>
    <s v="theater/musical"/>
    <n v="0"/>
    <n v="0"/>
    <s v="theater"/>
    <s v="musical"/>
    <d v="2016-06-06T00:13:44"/>
    <s v="Jun"/>
    <x v="0"/>
    <s v="Jul"/>
    <s v="2016"/>
    <d v="2016-07-31T07:00:00"/>
    <m/>
    <m/>
    <m/>
    <m/>
    <m/>
  </r>
  <r>
    <n v="3889"/>
    <s v="Sherri's Playhouse Present's A Heavenly Hand!"/>
    <s v="A romantic comedy about a girl trying to figure out what to do with her life and an angel who comes to help her."/>
    <n v="8000"/>
    <x v="9"/>
    <n v="118"/>
    <x v="1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s v="Dec"/>
    <x v="1"/>
    <s v="Jan"/>
    <s v="2015"/>
    <d v="2015-01-04T23:26:00"/>
    <m/>
    <m/>
    <m/>
    <m/>
    <m/>
  </r>
  <r>
    <n v="3911"/>
    <s v="Ministers of Grace"/>
    <s v="â€˜Ministers of Graceâ€™ imagines what the movie Ghostbusters would be like if written by William Shakespeare."/>
    <n v="8000"/>
    <x v="9"/>
    <n v="2993"/>
    <x v="1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s v="Oct"/>
    <x v="1"/>
    <s v="Nov"/>
    <s v="2014"/>
    <d v="2014-11-26T20:29:37"/>
    <m/>
    <m/>
    <m/>
    <m/>
    <m/>
  </r>
  <r>
    <n v="3931"/>
    <s v="Still I Weep"/>
    <s v="An original stage play designed to bring to light the long-term effects on adult survivors of childhood sexual abuse. We do survive!"/>
    <n v="8000"/>
    <x v="9"/>
    <n v="0"/>
    <x v="1"/>
    <s v="US"/>
    <s v="USD"/>
    <n v="1441510707"/>
    <n v="1439350707"/>
    <b v="0"/>
    <n v="0"/>
    <b v="0"/>
    <s v="theater/plays"/>
    <n v="0"/>
    <n v="0"/>
    <s v="theater"/>
    <s v="plays"/>
    <d v="2015-08-12T03:38:27"/>
    <s v="Aug"/>
    <x v="2"/>
    <s v="Sep"/>
    <s v="2015"/>
    <d v="2015-09-06T03:38:27"/>
    <m/>
    <m/>
    <m/>
    <m/>
    <m/>
  </r>
  <r>
    <n v="4000"/>
    <s v="The Escorts"/>
    <s v="An Enticing Trip into the World of Assisted Dying"/>
    <n v="8000"/>
    <x v="9"/>
    <n v="10"/>
    <x v="1"/>
    <s v="US"/>
    <s v="USD"/>
    <n v="1462631358"/>
    <n v="1457450958"/>
    <b v="0"/>
    <n v="1"/>
    <b v="0"/>
    <s v="theater/plays"/>
    <n v="1.25E-3"/>
    <n v="10"/>
    <s v="theater"/>
    <s v="plays"/>
    <d v="2016-03-08T15:29:18"/>
    <s v="Mar"/>
    <x v="0"/>
    <s v="May"/>
    <s v="2016"/>
    <d v="2016-05-07T14:29:18"/>
    <m/>
    <m/>
    <m/>
    <m/>
    <m/>
  </r>
  <r>
    <n v="4040"/>
    <s v="The Last Encore Musical"/>
    <s v="This nationally published book, set in the 70â€™s, tells the untold story of singers and a friendly reunion visit turning bad."/>
    <n v="8000"/>
    <x v="9"/>
    <n v="2500"/>
    <x v="1"/>
    <s v="US"/>
    <s v="USD"/>
    <n v="1437188400"/>
    <n v="1432100004"/>
    <b v="0"/>
    <n v="2"/>
    <b v="0"/>
    <s v="theater/plays"/>
    <n v="0.3125"/>
    <n v="1250"/>
    <s v="theater"/>
    <s v="plays"/>
    <d v="2015-05-20T05:33:24"/>
    <s v="May"/>
    <x v="2"/>
    <s v="Jul"/>
    <s v="2015"/>
    <d v="2015-07-18T03:00:00"/>
    <m/>
    <m/>
    <m/>
    <m/>
    <m/>
  </r>
  <r>
    <n v="1661"/>
    <s v="Kyana"/>
    <s v="I am excited to present my debut pop project Kyana!_x000a_Piano and vocal sounds embedded in sophisticated, bold arrangements &amp; brisk beats"/>
    <n v="7900"/>
    <x v="9"/>
    <n v="8098"/>
    <x v="2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s v="Dec"/>
    <x v="2"/>
    <s v="Jan"/>
    <s v="2016"/>
    <d v="2016-01-17T21:00:00"/>
    <m/>
    <m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x v="9"/>
    <n v="1322"/>
    <x v="0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s v="Apr"/>
    <x v="0"/>
    <s v="May"/>
    <s v="2016"/>
    <d v="2016-05-04T23:00:50"/>
    <m/>
    <m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x v="9"/>
    <n v="15077"/>
    <x v="2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s v="Aug"/>
    <x v="1"/>
    <s v="Sep"/>
    <s v="2014"/>
    <d v="2014-09-10T04:52:00"/>
    <m/>
    <m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9"/>
    <n v="881"/>
    <x v="1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s v="Mar"/>
    <x v="2"/>
    <s v="Apr"/>
    <s v="2015"/>
    <d v="2015-04-10T04:59:00"/>
    <m/>
    <m/>
    <m/>
    <m/>
    <m/>
  </r>
  <r>
    <n v="2103"/>
    <s v="Matthew Moon's New Album"/>
    <s v="Indie rocker, Matthew Moon, has something to share with you..."/>
    <n v="7777"/>
    <x v="9"/>
    <n v="11364"/>
    <x v="2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s v="Oct"/>
    <x v="5"/>
    <s v="Nov"/>
    <s v="2012"/>
    <d v="2012-11-09T19:07:07"/>
    <m/>
    <m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x v="9"/>
    <n v="7860"/>
    <x v="2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s v="Jul"/>
    <x v="1"/>
    <s v="Aug"/>
    <s v="2014"/>
    <d v="2014-08-19T16:00:00"/>
    <m/>
    <m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x v="9"/>
    <n v="210"/>
    <x v="0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s v="Nov"/>
    <x v="4"/>
    <s v="Dec"/>
    <s v="2013"/>
    <d v="2013-12-15T03:14:59"/>
    <m/>
    <m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x v="9"/>
    <n v="7733"/>
    <x v="2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s v="Sep"/>
    <x v="1"/>
    <s v="Oct"/>
    <s v="2014"/>
    <d v="2014-10-23T00:49:07"/>
    <m/>
    <m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x v="9"/>
    <n v="7685"/>
    <x v="2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s v="Apr"/>
    <x v="6"/>
    <s v="Apr"/>
    <s v="2011"/>
    <d v="2011-04-24T23:34:47"/>
    <m/>
    <m/>
    <m/>
    <m/>
    <m/>
  </r>
  <r>
    <n v="144"/>
    <s v="The Great Fear - Post Production Funds (Canceled)"/>
    <s v="A film about a collapsing food industry, a lonely farmer and a lonely botanist needs your help to finish post-production!"/>
    <n v="7500"/>
    <x v="9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s v="Feb"/>
    <x v="2"/>
    <s v="Apr"/>
    <s v="2015"/>
    <d v="2015-04-13T17:17:52"/>
    <m/>
    <m/>
    <m/>
    <m/>
    <m/>
  </r>
  <r>
    <n v="305"/>
    <s v="My Friend Mott-ly"/>
    <s v="A documentary that I am making about the difficult, but inspiring, life of a late friend of mine."/>
    <n v="7500"/>
    <x v="9"/>
    <n v="9775"/>
    <x v="2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s v="Feb"/>
    <x v="5"/>
    <s v="Mar"/>
    <s v="2012"/>
    <d v="2012-03-10T15:07:29"/>
    <m/>
    <m/>
    <m/>
    <m/>
    <m/>
  </r>
  <r>
    <n v="356"/>
    <s v="43 and 80"/>
    <s v="A documentary about halibut conservation and how it impacts communities of Southeast Alaska."/>
    <n v="7500"/>
    <x v="9"/>
    <n v="7701.93"/>
    <x v="2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s v="Feb"/>
    <x v="0"/>
    <s v="Mar"/>
    <s v="2016"/>
    <d v="2016-03-16T18:16:33"/>
    <m/>
    <m/>
    <m/>
    <m/>
    <m/>
  </r>
  <r>
    <n v="373"/>
    <s v="The Boing Heard 'Round the World"/>
    <s v="A feature documentary about UPA Pictures, the little studio that changed the course of animation around the world"/>
    <n v="7500"/>
    <x v="9"/>
    <n v="8000"/>
    <x v="2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s v="Jun"/>
    <x v="5"/>
    <s v="Jul"/>
    <s v="2012"/>
    <d v="2012-07-18T21:53:18"/>
    <m/>
    <m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x v="9"/>
    <n v="9387"/>
    <x v="2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s v="Mar"/>
    <x v="2"/>
    <s v="Apr"/>
    <s v="2015"/>
    <d v="2015-04-29T19:02:06"/>
    <m/>
    <m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x v="9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s v="May"/>
    <x v="5"/>
    <s v="Jul"/>
    <s v="2012"/>
    <d v="2012-07-11T03:51:05"/>
    <m/>
    <m/>
    <m/>
    <m/>
    <m/>
  </r>
  <r>
    <n v="547"/>
    <s v="Secure Email and Document sharing"/>
    <s v="We are looking to build a secure email / document sharing system for companies needing to send sensitive information to clients."/>
    <n v="7500"/>
    <x v="9"/>
    <n v="0"/>
    <x v="1"/>
    <s v="GB"/>
    <s v="GBP"/>
    <n v="1455122564"/>
    <n v="1452530564"/>
    <b v="0"/>
    <n v="0"/>
    <b v="0"/>
    <s v="technology/web"/>
    <n v="0"/>
    <n v="0"/>
    <s v="technology"/>
    <s v="web"/>
    <d v="2016-01-11T16:42:44"/>
    <s v="Jan"/>
    <x v="0"/>
    <s v="Feb"/>
    <s v="2016"/>
    <d v="2016-02-10T16:42:44"/>
    <m/>
    <m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x v="9"/>
    <n v="0"/>
    <x v="1"/>
    <s v="GB"/>
    <s v="GBP"/>
    <n v="1465720143"/>
    <n v="1463128143"/>
    <b v="0"/>
    <n v="0"/>
    <b v="0"/>
    <s v="technology/web"/>
    <n v="0"/>
    <n v="0"/>
    <s v="technology"/>
    <s v="web"/>
    <d v="2016-05-13T08:29:03"/>
    <s v="May"/>
    <x v="0"/>
    <s v="Jun"/>
    <s v="2016"/>
    <d v="2016-06-12T08:29:03"/>
    <m/>
    <m/>
    <m/>
    <m/>
    <m/>
  </r>
  <r>
    <n v="589"/>
    <s v="Get Neighborly"/>
    <s v="Services closer than you think..."/>
    <n v="7500"/>
    <x v="9"/>
    <n v="1"/>
    <x v="1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s v="Jun"/>
    <x v="2"/>
    <s v="Jul"/>
    <s v="2015"/>
    <d v="2015-07-08T14:44:59"/>
    <m/>
    <m/>
    <m/>
    <m/>
    <m/>
  </r>
  <r>
    <n v="592"/>
    <s v="Go Start A Biz"/>
    <s v="Together, we can build a FREE, business start-up system that will help aspiring entrepreneurs change their economic circumstances."/>
    <n v="7500"/>
    <x v="9"/>
    <n v="250"/>
    <x v="1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s v="Nov"/>
    <x v="1"/>
    <s v="Dec"/>
    <s v="2014"/>
    <d v="2014-12-03T05:34:20"/>
    <m/>
    <m/>
    <m/>
    <m/>
    <m/>
  </r>
  <r>
    <n v="597"/>
    <s v="Rolodex: One Contact List to Rule Them All"/>
    <s v="Rolodex is a web application that strives to nurture business to business relationships by connecting users via email."/>
    <n v="7500"/>
    <x v="9"/>
    <n v="20"/>
    <x v="1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s v="Jun"/>
    <x v="0"/>
    <s v="Jul"/>
    <s v="2016"/>
    <d v="2016-07-31T16:00:00"/>
    <m/>
    <m/>
    <m/>
    <m/>
    <m/>
  </r>
  <r>
    <n v="728"/>
    <s v="The Age of the Platform: My Fourth Book"/>
    <s v="A big idea non-fiction book by an impatient three-time author and insomniac willing to bet on himself."/>
    <n v="7500"/>
    <x v="9"/>
    <n v="7917.45"/>
    <x v="2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s v="Jul"/>
    <x v="6"/>
    <s v="Aug"/>
    <s v="2011"/>
    <d v="2011-08-21T20:05:57"/>
    <m/>
    <m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9"/>
    <n v="7790"/>
    <x v="2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s v="Oct"/>
    <x v="4"/>
    <s v="Nov"/>
    <s v="2013"/>
    <d v="2013-11-13T05:59:00"/>
    <m/>
    <m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x v="9"/>
    <n v="668"/>
    <x v="1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s v="Jan"/>
    <x v="0"/>
    <s v="Feb"/>
    <s v="2016"/>
    <d v="2016-02-18T20:14:20"/>
    <m/>
    <m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x v="9"/>
    <n v="35"/>
    <x v="1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s v="Nov"/>
    <x v="1"/>
    <s v="Dec"/>
    <s v="2014"/>
    <d v="2014-12-09T02:12:08"/>
    <m/>
    <m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9"/>
    <n v="8005"/>
    <x v="2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s v="Apr"/>
    <x v="2"/>
    <s v="Jun"/>
    <s v="2015"/>
    <d v="2015-06-01T22:42:00"/>
    <m/>
    <m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x v="9"/>
    <n v="7635"/>
    <x v="2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s v="Oct"/>
    <x v="4"/>
    <s v="Nov"/>
    <s v="2013"/>
    <d v="2013-11-13T17:24:19"/>
    <m/>
    <m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"/>
    <n v="7520"/>
    <x v="2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s v="Feb"/>
    <x v="2"/>
    <s v="Mar"/>
    <s v="2015"/>
    <d v="2015-03-16T16:35:52"/>
    <m/>
    <m/>
    <m/>
    <m/>
    <m/>
  </r>
  <r>
    <n v="1366"/>
    <s v="Kick It! A Tribute to the A.K.s"/>
    <s v="A musical memorial for Alexi Petersen."/>
    <n v="7500"/>
    <x v="9"/>
    <n v="9486.69"/>
    <x v="2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s v="Oct"/>
    <x v="1"/>
    <s v="Nov"/>
    <s v="2014"/>
    <d v="2014-11-27T00:54:23"/>
    <m/>
    <m/>
    <m/>
    <m/>
    <m/>
  </r>
  <r>
    <n v="1424"/>
    <s v="Subway Mantras"/>
    <s v="A short book of practical mantras that can be used every day of the week. Mantras are cogwheels of universal engines."/>
    <n v="7500"/>
    <x v="9"/>
    <n v="1527"/>
    <x v="1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s v="Nov"/>
    <x v="0"/>
    <s v="Nov"/>
    <s v="2016"/>
    <d v="2016-11-15T18:13:22"/>
    <m/>
    <m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x v="9"/>
    <n v="31330"/>
    <x v="2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s v="Aug"/>
    <x v="2"/>
    <s v="Sep"/>
    <s v="2015"/>
    <d v="2015-09-04T16:11:02"/>
    <m/>
    <m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9"/>
    <n v="1"/>
    <x v="1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s v="Nov"/>
    <x v="1"/>
    <s v="Dec"/>
    <s v="2014"/>
    <d v="2014-12-13T22:49:25"/>
    <m/>
    <m/>
    <m/>
    <m/>
    <m/>
  </r>
  <r>
    <n v="1625"/>
    <s v="Redemption's New DVD!"/>
    <s v="Progressive metal band Redemption is preparing to film its second live DVD at the Progpower festival in Atlanta, GA in September, 2012."/>
    <n v="7500"/>
    <x v="9"/>
    <n v="11650"/>
    <x v="2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s v="Aug"/>
    <x v="5"/>
    <s v="Sep"/>
    <s v="2012"/>
    <d v="2012-09-11T16:47:33"/>
    <m/>
    <m/>
    <m/>
    <m/>
    <m/>
  </r>
  <r>
    <n v="1656"/>
    <s v="Jared Mitchell: The Maiden Voyage"/>
    <s v="The making of a quality, full length album journeying through a pop/folk/rock/americana sound_x000a_noisetrade.com/jaredmitchellmusic"/>
    <n v="7500"/>
    <x v="9"/>
    <n v="7525.12"/>
    <x v="2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s v="Nov"/>
    <x v="5"/>
    <s v="Dec"/>
    <s v="2012"/>
    <d v="2012-12-13T22:17:32"/>
    <m/>
    <m/>
    <m/>
    <m/>
    <m/>
  </r>
  <r>
    <n v="1936"/>
    <s v="Grandkids Record a Full-length Album!"/>
    <s v="Hey, we're Grandkids! We have enough songs to record an LP, and we need your help! We're going to make you proud, promise!"/>
    <n v="7500"/>
    <x v="9"/>
    <n v="8739.01"/>
    <x v="2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s v="Nov"/>
    <x v="6"/>
    <s v="Dec"/>
    <s v="2011"/>
    <d v="2011-12-06T05:59:00"/>
    <m/>
    <m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9"/>
    <n v="11231"/>
    <x v="2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s v="Feb"/>
    <x v="1"/>
    <s v="Apr"/>
    <s v="2014"/>
    <d v="2014-04-20T02:36:01"/>
    <m/>
    <m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x v="9"/>
    <n v="381"/>
    <x v="1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s v="Jun"/>
    <x v="1"/>
    <s v="Jul"/>
    <s v="2014"/>
    <d v="2014-07-09T17:24:25"/>
    <m/>
    <m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x v="9"/>
    <n v="8109"/>
    <x v="2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s v="Mar"/>
    <x v="0"/>
    <s v="Apr"/>
    <s v="2016"/>
    <d v="2016-04-23T00:00:00"/>
    <m/>
    <m/>
    <m/>
    <m/>
    <m/>
  </r>
  <r>
    <n v="2263"/>
    <s v="Corvus Corax Miniatures - Outcasts"/>
    <s v="These are degenerated men who have, since birth, suffered the effect of mutation and turned into something wicked!"/>
    <n v="7500"/>
    <x v="9"/>
    <n v="8666"/>
    <x v="2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s v="Jan"/>
    <x v="2"/>
    <s v="Jan"/>
    <s v="2015"/>
    <d v="2015-01-31T19:58:33"/>
    <m/>
    <m/>
    <m/>
    <m/>
    <m/>
  </r>
  <r>
    <n v="2324"/>
    <s v="Pies not Lies"/>
    <s v="A city centre shop selling great locally made food with room to chat and learn about eachother."/>
    <n v="7500"/>
    <x v="9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s v="Feb"/>
    <x v="3"/>
    <s v="Mar"/>
    <s v="2017"/>
    <d v="2017-03-26T20:14:45"/>
    <m/>
    <m/>
    <m/>
    <m/>
    <m/>
  </r>
  <r>
    <n v="2359"/>
    <s v="crowd-funded public genome sequencing (Canceled)"/>
    <s v="I want to crowdfund the sequencing of my own genome to make it publicly available with crowd-sourced interpretation."/>
    <n v="7500"/>
    <x v="9"/>
    <n v="1101"/>
    <x v="0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s v="Jun"/>
    <x v="2"/>
    <s v="Aug"/>
    <s v="2015"/>
    <d v="2015-08-03T15:35:24"/>
    <m/>
    <m/>
    <m/>
    <m/>
    <m/>
  </r>
  <r>
    <n v="2441"/>
    <s v="Bring Alchemy Pops to the People!"/>
    <s v="YOU can help Alchemy Pops POP up on a street near you!"/>
    <n v="7500"/>
    <x v="9"/>
    <n v="8091"/>
    <x v="2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s v="Jul"/>
    <x v="2"/>
    <s v="Jul"/>
    <s v="2015"/>
    <d v="2015-07-23T04:59:00"/>
    <m/>
    <m/>
    <m/>
    <m/>
    <m/>
  </r>
  <r>
    <n v="2461"/>
    <s v="Christian &amp; The Sinners"/>
    <s v="Songs of faith and worship that are so deeply spiritual you could sing them in church, so down to earth you could play them in a bar."/>
    <n v="7500"/>
    <x v="9"/>
    <n v="7785"/>
    <x v="2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s v="Aug"/>
    <x v="6"/>
    <s v="Oct"/>
    <s v="2011"/>
    <d v="2011-10-01T03:00:00"/>
    <m/>
    <m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9"/>
    <n v="10182.02"/>
    <x v="2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s v="Jun"/>
    <x v="7"/>
    <s v="Sep"/>
    <s v="2010"/>
    <d v="2010-09-04T01:03:00"/>
    <m/>
    <m/>
    <m/>
    <m/>
    <m/>
  </r>
  <r>
    <n v="2524"/>
    <s v="Les Bostonades' First CD"/>
    <s v="We're bringing some of our favorite music from the past 10 years to disc for the first time ever."/>
    <n v="7500"/>
    <x v="9"/>
    <n v="7620"/>
    <x v="2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s v="Nov"/>
    <x v="1"/>
    <s v="Dec"/>
    <s v="2014"/>
    <d v="2014-12-21T04:30:00"/>
    <m/>
    <m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x v="9"/>
    <n v="8300"/>
    <x v="2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s v="Jan"/>
    <x v="4"/>
    <s v="Mar"/>
    <s v="2013"/>
    <d v="2013-03-01T18:01:08"/>
    <m/>
    <m/>
    <m/>
    <m/>
    <m/>
  </r>
  <r>
    <n v="2613"/>
    <s v="Earth 360"/>
    <s v="Re-inventing the way we look at our planet by sending 5 cameras to near space to create the first 360 panoramic view of the earth."/>
    <n v="7500"/>
    <x v="9"/>
    <n v="7576"/>
    <x v="2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s v="Aug"/>
    <x v="5"/>
    <s v="Sep"/>
    <s v="2012"/>
    <d v="2012-09-21T19:38:14"/>
    <m/>
    <m/>
    <m/>
    <m/>
    <m/>
  </r>
  <r>
    <n v="2729"/>
    <s v="McChi Luggage: It's a Luggage, USB Charger and a Table Top"/>
    <s v="A luggage that is more than a luggage! It is what you want it to be."/>
    <n v="7500"/>
    <x v="9"/>
    <n v="7833"/>
    <x v="2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s v="Apr"/>
    <x v="2"/>
    <s v="May"/>
    <s v="2015"/>
    <d v="2015-05-01T05:46:37"/>
    <m/>
    <m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x v="9"/>
    <n v="2366"/>
    <x v="1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s v="Apr"/>
    <x v="2"/>
    <s v="Jun"/>
    <s v="2015"/>
    <d v="2015-06-08T00:23:53"/>
    <m/>
    <m/>
    <m/>
    <m/>
    <m/>
  </r>
  <r>
    <n v="2898"/>
    <s v="Galaxy Express - The Play"/>
    <s v="This is an action packed Sci-Fi stage play, using foam latex creature puppets, projected video footage, and audience participation."/>
    <n v="7500"/>
    <x v="9"/>
    <n v="316"/>
    <x v="1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s v="Oct"/>
    <x v="2"/>
    <s v="Oct"/>
    <s v="2015"/>
    <d v="2015-10-31T15:57:33"/>
    <m/>
    <m/>
    <m/>
    <m/>
    <m/>
  </r>
  <r>
    <n v="3586"/>
    <s v="Actors &amp; Musicians who are Blind or Autistic"/>
    <s v="See Theatre In A New Light"/>
    <n v="7500"/>
    <x v="9"/>
    <n v="8207"/>
    <x v="2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s v="Jul"/>
    <x v="0"/>
    <s v="Sep"/>
    <s v="2016"/>
    <d v="2016-09-23T16:44:30"/>
    <m/>
    <m/>
    <m/>
    <m/>
    <m/>
  </r>
  <r>
    <n v="3712"/>
    <s v="IT'S JUST MY LIFE"/>
    <s v="Married, Single, Divorced, Straight, Gay, Transgendered, Birth Mother, Adoptive Mother.... Everyone has a story.  These are ours."/>
    <n v="7500"/>
    <x v="9"/>
    <n v="11530"/>
    <x v="2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s v="May"/>
    <x v="2"/>
    <s v="May"/>
    <s v="2015"/>
    <d v="2015-05-31T06:59:00"/>
    <m/>
    <m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x v="9"/>
    <n v="5"/>
    <x v="1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s v="Jun"/>
    <x v="1"/>
    <s v="Jun"/>
    <s v="2014"/>
    <d v="2014-06-29T06:13:01"/>
    <m/>
    <m/>
    <m/>
    <m/>
    <m/>
  </r>
  <r>
    <n v="3862"/>
    <s v="The Container Play"/>
    <s v="The hit immersive theatre experience of England comes to Corpus Christi!"/>
    <n v="7500"/>
    <x v="9"/>
    <n v="1"/>
    <x v="1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s v="Aug"/>
    <x v="0"/>
    <s v="Sep"/>
    <s v="2016"/>
    <d v="2016-09-12T16:59:00"/>
    <m/>
    <m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x v="9"/>
    <n v="980"/>
    <x v="0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s v="Jun"/>
    <x v="1"/>
    <s v="Jul"/>
    <s v="2014"/>
    <d v="2014-07-30T23:00:00"/>
    <m/>
    <m/>
    <m/>
    <m/>
    <m/>
  </r>
  <r>
    <n v="3966"/>
    <s v="Moroccan National Debate Team"/>
    <s v="MNDT will be the first Moroccan Team in history to participate in the WSDC. the worldâ€™s biggest high school debate tournament."/>
    <n v="7500"/>
    <x v="9"/>
    <n v="45"/>
    <x v="1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s v="Jun"/>
    <x v="1"/>
    <s v="Jul"/>
    <s v="2014"/>
    <d v="2014-07-24T02:59:00"/>
    <m/>
    <m/>
    <m/>
    <m/>
    <m/>
  </r>
  <r>
    <n v="3001"/>
    <s v="New Comedy Venue and Training Facility"/>
    <s v="Get Scene Studios and Highwire Comedy Co. creating an amazing training facility and theater for Atlanta comedy and film talent!"/>
    <n v="7214"/>
    <x v="9"/>
    <n v="22991.01"/>
    <x v="2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s v="Jun"/>
    <x v="0"/>
    <s v="Jul"/>
    <s v="2016"/>
    <d v="2016-07-13T21:29:42"/>
    <m/>
    <m/>
    <m/>
    <m/>
    <m/>
  </r>
  <r>
    <n v="2015"/>
    <s v="ExtraCore (Arduino Compatible)"/>
    <s v="ExtraCore is a 1&quot; x 1&quot; 22 I/O pin Arduino Compatible. It's 1.7 grams and 16mhz of tiny Arduino style coolness."/>
    <n v="7200"/>
    <x v="9"/>
    <n v="8136.01"/>
    <x v="2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s v="Aug"/>
    <x v="6"/>
    <s v="Sep"/>
    <s v="2011"/>
    <d v="2011-09-09T21:02:43"/>
    <m/>
    <m/>
    <m/>
    <m/>
    <m/>
  </r>
  <r>
    <n v="4010"/>
    <s v="The Connection Play 2014"/>
    <s v="JUNTO Productions is proud to present our first production, the premiere of The Connection, a play by Jeffrey Paul."/>
    <n v="7200"/>
    <x v="9"/>
    <n v="1742"/>
    <x v="1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s v="Oct"/>
    <x v="1"/>
    <s v="Oct"/>
    <s v="2014"/>
    <d v="2014-10-26T18:29:26"/>
    <m/>
    <m/>
    <m/>
    <m/>
    <m/>
  </r>
  <r>
    <n v="518"/>
    <s v="Somorrah"/>
    <s v="The community of Somorrah is peaceful and unblemished until &quot;The Boss&quot; power and money starts to diminish &amp; plans to gain it all back!"/>
    <n v="7175"/>
    <x v="9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s v="Aug"/>
    <x v="2"/>
    <s v="Sep"/>
    <s v="2015"/>
    <d v="2015-09-06T14:46:00"/>
    <m/>
    <m/>
    <m/>
    <m/>
    <m/>
  </r>
  <r>
    <n v="65"/>
    <s v="Hello World - Post Production Funds"/>
    <s v="Help finish the short film Hello World. The story of an android in the broken home of a father &amp; son."/>
    <n v="7000"/>
    <x v="9"/>
    <n v="7527"/>
    <x v="2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s v="Jul"/>
    <x v="1"/>
    <s v="Aug"/>
    <s v="2014"/>
    <d v="2014-08-11T05:59:00"/>
    <m/>
    <m/>
    <m/>
    <m/>
    <m/>
  </r>
  <r>
    <n v="147"/>
    <s v="Consumed (Static Air) (Canceled)"/>
    <s v="Film makers catch live footage beyond their wildest dreams."/>
    <n v="7000"/>
    <x v="9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s v="Nov"/>
    <x v="1"/>
    <s v="Jan"/>
    <s v="2015"/>
    <d v="2015-01-08T18:18:00"/>
    <m/>
    <m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9"/>
    <n v="7711.3"/>
    <x v="2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s v="May"/>
    <x v="1"/>
    <s v="Jun"/>
    <s v="2014"/>
    <d v="2014-06-21T03:59:00"/>
    <m/>
    <m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x v="9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s v="Aug"/>
    <x v="0"/>
    <s v="Oct"/>
    <s v="2016"/>
    <d v="2016-10-08T07:38:46"/>
    <m/>
    <m/>
    <m/>
    <m/>
    <m/>
  </r>
  <r>
    <n v="495"/>
    <s v="Average Heroes pilot"/>
    <s v="two friends set out to conquer and reach the level cap of the quest watch, how will they do it when they're 2 teenage idiots"/>
    <n v="7000"/>
    <x v="9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s v="Jun"/>
    <x v="2"/>
    <s v="Jul"/>
    <s v="2015"/>
    <d v="2015-07-16T19:51:45"/>
    <m/>
    <m/>
    <m/>
    <m/>
    <m/>
  </r>
  <r>
    <n v="716"/>
    <s v="Pathfinder - Wearable Navigation for the Blind"/>
    <s v="Translate sight into touch with a wrist-mounted wearable. A revolution for visually impaired people everywhere."/>
    <n v="7000"/>
    <x v="9"/>
    <n v="715"/>
    <x v="1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s v="Oct"/>
    <x v="1"/>
    <s v="Dec"/>
    <s v="2014"/>
    <d v="2014-12-01T00:00:00"/>
    <m/>
    <m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x v="9"/>
    <n v="7383.01"/>
    <x v="2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s v="May"/>
    <x v="6"/>
    <s v="Jun"/>
    <s v="2011"/>
    <d v="2011-06-30T15:19:23"/>
    <m/>
    <m/>
    <m/>
    <m/>
    <m/>
  </r>
  <r>
    <n v="747"/>
    <s v="Trash is Treasure"/>
    <s v="My creations are born in different cultural environment around the globe with Â« what is already there Â» and act as a social impulse"/>
    <n v="7000"/>
    <x v="9"/>
    <n v="7003"/>
    <x v="2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s v="Dec"/>
    <x v="1"/>
    <s v="Jan"/>
    <s v="2015"/>
    <d v="2015-01-15T10:54:00"/>
    <m/>
    <m/>
    <m/>
    <m/>
    <m/>
  </r>
  <r>
    <n v="765"/>
    <s v="Dirty Quiet Money"/>
    <s v="To survive, an American socialite must fight with a Mafia boss in the French Resistance, but will his underworld ruin her in the end?"/>
    <n v="7000"/>
    <x v="9"/>
    <n v="2521"/>
    <x v="1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s v="Sep"/>
    <x v="1"/>
    <s v="Oct"/>
    <s v="2014"/>
    <d v="2014-10-19T13:01:24"/>
    <m/>
    <m/>
    <m/>
    <m/>
    <m/>
  </r>
  <r>
    <n v="776"/>
    <s v="Run Ragged"/>
    <s v="Would anything change if women were in charge? Book Clubs, readers, and critics herald the latest by award-winning author, Aguila."/>
    <n v="7000"/>
    <x v="9"/>
    <n v="3598"/>
    <x v="1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s v="Sep"/>
    <x v="2"/>
    <s v="Oct"/>
    <s v="2015"/>
    <d v="2015-10-11T05:00:00"/>
    <m/>
    <m/>
    <m/>
    <m/>
    <m/>
  </r>
  <r>
    <n v="816"/>
    <s v="Help Friends and Family Release Their Debut Album"/>
    <s v="Friends and Family have an album for you. They need your help to release it to the world."/>
    <n v="7000"/>
    <x v="9"/>
    <n v="8058.55"/>
    <x v="2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s v="Mar"/>
    <x v="4"/>
    <s v="Apr"/>
    <s v="2013"/>
    <d v="2013-04-09T06:30:00"/>
    <m/>
    <m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9"/>
    <n v="0"/>
    <x v="1"/>
    <s v="US"/>
    <s v="USD"/>
    <n v="1278628800"/>
    <n v="1276043330"/>
    <b v="0"/>
    <n v="0"/>
    <b v="0"/>
    <s v="music/jazz"/>
    <n v="0"/>
    <n v="0"/>
    <s v="music"/>
    <s v="jazz"/>
    <d v="2010-06-09T00:28:50"/>
    <s v="Jun"/>
    <x v="7"/>
    <s v="Jul"/>
    <s v="2010"/>
    <d v="2010-07-08T22:40:00"/>
    <m/>
    <m/>
    <m/>
    <m/>
    <m/>
  </r>
  <r>
    <n v="938"/>
    <s v="Celebrating American Jazz &amp; Soul Music"/>
    <s v="Creating new avenues of exposure for young Jazz &amp; Soul artists_x000a_to express their Art of Music."/>
    <n v="7000"/>
    <x v="9"/>
    <n v="25"/>
    <x v="1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s v="Aug"/>
    <x v="5"/>
    <s v="Sep"/>
    <s v="2012"/>
    <d v="2012-09-02T11:30:48"/>
    <m/>
    <m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x v="9"/>
    <n v="7000.58"/>
    <x v="2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s v="Feb"/>
    <x v="0"/>
    <s v="Mar"/>
    <s v="2016"/>
    <d v="2016-03-31T08:46:56"/>
    <m/>
    <m/>
    <m/>
    <m/>
    <m/>
  </r>
  <r>
    <n v="1044"/>
    <s v="Podcast for fun! (Canceled)"/>
    <s v="Hi. I'm looking to raise some funds to get some microphones, some interfaces to hook XLR to my iPad/iPhone/iMac. Plus some other stuff."/>
    <n v="7000"/>
    <x v="9"/>
    <n v="6"/>
    <x v="0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s v="Jan"/>
    <x v="2"/>
    <s v="Mar"/>
    <s v="2015"/>
    <d v="2015-03-05T20:27:00"/>
    <m/>
    <m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x v="9"/>
    <n v="7750"/>
    <x v="2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s v="Jul"/>
    <x v="4"/>
    <s v="Jul"/>
    <s v="2013"/>
    <d v="2013-07-28T17:50:36"/>
    <m/>
    <m/>
    <m/>
    <m/>
    <m/>
  </r>
  <r>
    <n v="1412"/>
    <s v="For overseas shogi fans! Shogi novel translation project"/>
    <s v="â€œClimbing Silver!â€- An English translation of the Young Adult Shogi novella"/>
    <n v="7000"/>
    <x v="9"/>
    <n v="320"/>
    <x v="1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s v="Nov"/>
    <x v="1"/>
    <s v="Dec"/>
    <s v="2014"/>
    <d v="2014-12-04T01:31:39"/>
    <m/>
    <m/>
    <m/>
    <m/>
    <m/>
  </r>
  <r>
    <n v="1483"/>
    <s v="The Book Club Rebellion"/>
    <s v="When three social outcasts discover that Fictional characters are invading their world, they must form a team to stop this evil force."/>
    <n v="7000"/>
    <x v="9"/>
    <n v="50"/>
    <x v="1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s v="Jun"/>
    <x v="0"/>
    <s v="Jul"/>
    <s v="2016"/>
    <d v="2016-07-22T04:37:55"/>
    <m/>
    <m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x v="9"/>
    <n v="7184"/>
    <x v="2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s v="Dec"/>
    <x v="1"/>
    <s v="Jan"/>
    <s v="2015"/>
    <d v="2015-01-22T18:46:10"/>
    <m/>
    <m/>
    <m/>
    <m/>
    <m/>
  </r>
  <r>
    <n v="1617"/>
    <s v="The Coffis Brothers 2nd Album!"/>
    <s v="The Coffis Brothers &amp;The Mountain Men are recording a brand new full length record."/>
    <n v="7000"/>
    <x v="9"/>
    <n v="10210"/>
    <x v="2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s v="Sep"/>
    <x v="4"/>
    <s v="Nov"/>
    <s v="2013"/>
    <d v="2013-11-01T19:00:00"/>
    <m/>
    <m/>
    <m/>
    <m/>
    <m/>
  </r>
  <r>
    <n v="1708"/>
    <s v="Praise: It's what we do"/>
    <s v="A debut album for the New Gate Church's praise team; making a cd filled with original songs from a team of misfits with 1 goal in mind"/>
    <n v="7000"/>
    <x v="9"/>
    <n v="0"/>
    <x v="1"/>
    <s v="US"/>
    <s v="USD"/>
    <n v="1462135706"/>
    <n v="1458679706"/>
    <b v="0"/>
    <n v="0"/>
    <b v="0"/>
    <s v="music/faith"/>
    <n v="0"/>
    <n v="0"/>
    <s v="music"/>
    <s v="faith"/>
    <d v="2016-03-22T20:48:26"/>
    <s v="Mar"/>
    <x v="0"/>
    <s v="May"/>
    <s v="2016"/>
    <d v="2016-05-01T20:48:26"/>
    <m/>
    <m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x v="9"/>
    <n v="7981"/>
    <x v="2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s v="Nov"/>
    <x v="0"/>
    <s v="Dec"/>
    <s v="2016"/>
    <d v="2016-12-22T02:00:00"/>
    <m/>
    <m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x v="9"/>
    <n v="100490.02"/>
    <x v="2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s v="Feb"/>
    <x v="4"/>
    <s v="Mar"/>
    <s v="2013"/>
    <d v="2013-03-23T22:42:41"/>
    <m/>
    <m/>
    <m/>
    <m/>
    <m/>
  </r>
  <r>
    <n v="2113"/>
    <s v="Summer Underground // Honeycomb LP"/>
    <s v="Help us fund our second full-length album Honeycomb!"/>
    <n v="7000"/>
    <x v="9"/>
    <n v="7340"/>
    <x v="2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s v="Aug"/>
    <x v="1"/>
    <s v="Sep"/>
    <s v="2014"/>
    <d v="2014-09-23T20:46:16"/>
    <m/>
    <m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x v="9"/>
    <n v="7505"/>
    <x v="2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s v="Nov"/>
    <x v="0"/>
    <s v="Dec"/>
    <s v="2016"/>
    <d v="2016-12-14T21:01:18"/>
    <m/>
    <m/>
    <m/>
    <m/>
    <m/>
  </r>
  <r>
    <n v="2296"/>
    <s v="HAMELL ON TRIAL IS RECORDING AN ALBUM"/>
    <s v="Ed Hamell AKA Hamell on Trial is recording an album titled The Happiest Man in the World. He needs your help."/>
    <n v="7000"/>
    <x v="9"/>
    <n v="10435"/>
    <x v="2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s v="Jan"/>
    <x v="5"/>
    <s v="Feb"/>
    <s v="2012"/>
    <d v="2012-02-23T17:33:46"/>
    <m/>
    <m/>
    <m/>
    <m/>
    <m/>
  </r>
  <r>
    <n v="2505"/>
    <s v="PASTATUTION"/>
    <s v="PASTATUTION- The act or practice of engaging in Pasta Making for money.  _x000a__x000a_Help us get the Arcobaleno Pasta Extruder!"/>
    <n v="7000"/>
    <x v="9"/>
    <n v="0"/>
    <x v="1"/>
    <s v="US"/>
    <s v="USD"/>
    <n v="1426292416"/>
    <n v="1423704016"/>
    <b v="0"/>
    <n v="0"/>
    <b v="0"/>
    <s v="food/restaurants"/>
    <n v="0"/>
    <n v="0"/>
    <s v="food"/>
    <s v="restaurants"/>
    <d v="2015-02-12T01:20:16"/>
    <s v="Feb"/>
    <x v="2"/>
    <s v="Mar"/>
    <s v="2015"/>
    <d v="2015-03-14T00:20:16"/>
    <m/>
    <m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x v="9"/>
    <n v="59"/>
    <x v="0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s v="Jan"/>
    <x v="3"/>
    <s v="Feb"/>
    <s v="2017"/>
    <d v="2017-02-08T21:40:35"/>
    <m/>
    <m/>
    <m/>
    <m/>
    <m/>
  </r>
  <r>
    <n v="2768"/>
    <s v="It's Okay To Wait"/>
    <s v="â€œItâ€™s Okay to Waitâ€ is the story of a father who sits down with his adolescent daughter to have â€œthe talkâ€ about sex."/>
    <n v="7000"/>
    <x v="9"/>
    <n v="1002"/>
    <x v="1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s v="Feb"/>
    <x v="5"/>
    <s v="Mar"/>
    <s v="2012"/>
    <d v="2012-03-29T13:45:23"/>
    <m/>
    <m/>
    <m/>
    <m/>
    <m/>
  </r>
  <r>
    <n v="3002"/>
    <s v="Help Fund the &quot;Back Room&quot; Arts Space at Jimmy's No 43!"/>
    <s v="Make the workshop/ small stage space at Jimmy's No 43 even better than before!"/>
    <n v="7000"/>
    <x v="9"/>
    <n v="7595.43"/>
    <x v="2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s v="Nov"/>
    <x v="5"/>
    <s v="Dec"/>
    <s v="2012"/>
    <d v="2012-12-26T20:04:12"/>
    <m/>
    <m/>
    <m/>
    <m/>
    <m/>
  </r>
  <r>
    <n v="3020"/>
    <s v="Prime Stage Theater Studio Upgrades!"/>
    <s v="Any donation--big or small--will help us upgrade our studio/rehearsal space into a black box theater and offer even more programs."/>
    <n v="7000"/>
    <x v="9"/>
    <n v="7040"/>
    <x v="2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s v="Jun"/>
    <x v="2"/>
    <s v="Aug"/>
    <s v="2015"/>
    <d v="2015-08-14T20:18:53"/>
    <m/>
    <m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x v="9"/>
    <n v="7905"/>
    <x v="2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s v="Mar"/>
    <x v="5"/>
    <s v="Apr"/>
    <s v="2012"/>
    <d v="2012-04-01T20:00:58"/>
    <m/>
    <m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x v="9"/>
    <n v="7617"/>
    <x v="2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s v="Apr"/>
    <x v="0"/>
    <s v="May"/>
    <s v="2016"/>
    <d v="2016-05-06T14:35:58"/>
    <m/>
    <m/>
    <m/>
    <m/>
    <m/>
  </r>
  <r>
    <n v="3182"/>
    <s v="A Thought in Three Parts"/>
    <s v="FRANK, a newborn company, presents Wallace Shawn's famously unproduced,&quot;A Thought in Three Parts.&quot;_x000a_Be FRANK with us!"/>
    <n v="7000"/>
    <x v="9"/>
    <n v="7062"/>
    <x v="2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s v="Dec"/>
    <x v="6"/>
    <s v="Jan"/>
    <s v="2012"/>
    <d v="2012-01-31T17:00:00"/>
    <m/>
    <m/>
    <m/>
    <m/>
    <m/>
  </r>
  <r>
    <n v="3228"/>
    <s v="Hear Me Roar: A Season of Powerful Women"/>
    <s v="A Season of Powerful Women. A Season of Defiance."/>
    <n v="7000"/>
    <x v="9"/>
    <n v="7164"/>
    <x v="2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s v="Nov"/>
    <x v="2"/>
    <s v="Dec"/>
    <s v="2015"/>
    <d v="2015-12-17T04:59:00"/>
    <m/>
    <m/>
    <m/>
    <m/>
    <m/>
  </r>
  <r>
    <n v="3258"/>
    <s v="Bluebirds by Joe Brondo"/>
    <s v="A guy named Walt steals a book and plans to sell it to get his life on track... until his wife finds out."/>
    <n v="7000"/>
    <x v="9"/>
    <n v="7365"/>
    <x v="2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s v="Dec"/>
    <x v="1"/>
    <s v="Jan"/>
    <s v="2015"/>
    <d v="2015-01-08T21:17:41"/>
    <m/>
    <m/>
    <m/>
    <m/>
    <m/>
  </r>
  <r>
    <n v="3765"/>
    <s v="Before and After"/>
    <s v="An new musical from Laura Grill &amp; Misha Chowdhury about relationships, Relationships, and the moments that change everything."/>
    <n v="7000"/>
    <x v="9"/>
    <n v="7942"/>
    <x v="2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s v="Jun"/>
    <x v="1"/>
    <s v="Jul"/>
    <s v="2014"/>
    <d v="2014-07-30T18:38:02"/>
    <m/>
    <m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9"/>
    <n v="4176"/>
    <x v="1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s v="Nov"/>
    <x v="1"/>
    <s v="Dec"/>
    <s v="2014"/>
    <d v="2014-12-16T22:32:09"/>
    <m/>
    <m/>
    <m/>
    <m/>
    <m/>
  </r>
  <r>
    <n v="3846"/>
    <s v="My Insane Shakespeare"/>
    <s v="My Insane Shakespeare. An original play by Arthur Elbakyan premiering October 13th at United Solo, New York City."/>
    <n v="7000"/>
    <x v="9"/>
    <n v="189"/>
    <x v="1"/>
    <s v="US"/>
    <s v="USD"/>
    <n v="1412405940"/>
    <n v="1409721542"/>
    <b v="1"/>
    <n v="8"/>
    <b v="0"/>
    <s v="theater/plays"/>
    <n v="2.7E-2"/>
    <n v="23.625"/>
    <s v="theater"/>
    <s v="plays"/>
    <d v="2014-09-03T05:19:02"/>
    <s v="Sep"/>
    <x v="1"/>
    <s v="Oct"/>
    <s v="2014"/>
    <d v="2014-10-04T06:59:00"/>
    <m/>
    <m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x v="9"/>
    <n v="1102"/>
    <x v="1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s v="Jun"/>
    <x v="0"/>
    <s v="Jul"/>
    <s v="2016"/>
    <d v="2016-07-17T00:43:00"/>
    <m/>
    <m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x v="9"/>
    <n v="1156"/>
    <x v="1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s v="Jul"/>
    <x v="1"/>
    <s v="Aug"/>
    <s v="2014"/>
    <d v="2014-08-31T19:51:49"/>
    <m/>
    <m/>
    <m/>
    <m/>
    <m/>
  </r>
  <r>
    <n v="4015"/>
    <s v="Shakespeare In The Park"/>
    <s v="FREE Shakespeare In the Park in Bergen County, NJ on July 24, 25, 31, and August 1. We need your support to help keep our show FREE"/>
    <n v="7000"/>
    <x v="9"/>
    <n v="1"/>
    <x v="1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s v="Jun"/>
    <x v="2"/>
    <s v="Jul"/>
    <s v="2015"/>
    <d v="2015-07-19T18:44:23"/>
    <m/>
    <m/>
    <m/>
    <m/>
    <m/>
  </r>
  <r>
    <n v="4023"/>
    <s v="Forgive &amp; Forget"/>
    <s v="An original gospel stage play that explores the pain and hurt caused by those who struggle to forgive others!"/>
    <n v="7000"/>
    <x v="9"/>
    <n v="0"/>
    <x v="1"/>
    <s v="US"/>
    <s v="USD"/>
    <n v="1458860363"/>
    <n v="1454975963"/>
    <b v="0"/>
    <n v="0"/>
    <b v="0"/>
    <s v="theater/plays"/>
    <n v="0"/>
    <n v="0"/>
    <s v="theater"/>
    <s v="plays"/>
    <d v="2016-02-08T23:59:23"/>
    <s v="Feb"/>
    <x v="0"/>
    <s v="Mar"/>
    <s v="2016"/>
    <d v="2016-03-24T22:59:23"/>
    <m/>
    <m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x v="9"/>
    <n v="7495"/>
    <x v="2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s v="Apr"/>
    <x v="2"/>
    <s v="May"/>
    <s v="2015"/>
    <d v="2015-05-07T18:12:22"/>
    <m/>
    <m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x v="9"/>
    <n v="7019"/>
    <x v="2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s v="Nov"/>
    <x v="1"/>
    <s v="Dec"/>
    <s v="2014"/>
    <d v="2014-12-17T07:59:00"/>
    <m/>
    <m/>
    <m/>
    <m/>
    <m/>
  </r>
  <r>
    <n v="1159"/>
    <s v="Skewed Up Food Truck"/>
    <s v="Skewed Up food truck is my dream and need help getting it started, presenting some to the bank for my loan, spice up logo, etc."/>
    <n v="6750"/>
    <x v="9"/>
    <n v="0"/>
    <x v="1"/>
    <s v="US"/>
    <s v="USD"/>
    <n v="1435679100"/>
    <n v="1433006765"/>
    <b v="0"/>
    <n v="0"/>
    <b v="0"/>
    <s v="food/food trucks"/>
    <n v="0"/>
    <n v="0"/>
    <s v="food"/>
    <s v="food trucks"/>
    <d v="2015-05-30T17:26:05"/>
    <s v="May"/>
    <x v="2"/>
    <s v="Jun"/>
    <s v="2015"/>
    <d v="2015-06-30T15:45:00"/>
    <m/>
    <m/>
    <m/>
    <m/>
    <m/>
  </r>
  <r>
    <n v="1254"/>
    <s v="Album4"/>
    <s v="Fresh off the heels of, &quot;Let the Waves Come in Threes,&quot; (#6 National Folk Chart) we're making a new record. Huge thanks for your help!"/>
    <n v="6700"/>
    <x v="9"/>
    <n v="13323"/>
    <x v="2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s v="Nov"/>
    <x v="7"/>
    <s v="Jan"/>
    <s v="2011"/>
    <d v="2011-01-01T04:59:00"/>
    <m/>
    <m/>
    <m/>
    <m/>
    <m/>
  </r>
  <r>
    <n v="1485"/>
    <s v="Covenant Kept - A Christian novel"/>
    <s v="Covenant Kept is a unique story that follows an ordinary woman through an extraordinary spiritual journey. Please help fund me."/>
    <n v="6700"/>
    <x v="9"/>
    <n v="150"/>
    <x v="1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s v="May"/>
    <x v="2"/>
    <s v="Jun"/>
    <s v="2015"/>
    <d v="2015-06-20T19:06:13"/>
    <m/>
    <m/>
    <m/>
    <m/>
    <m/>
  </r>
  <r>
    <n v="369"/>
    <s v="Alpine Zone"/>
    <s v="A documentary of one woman's attempt at solo hiking 2,000 miles, in an effort to understand herself and societal expectations."/>
    <n v="6500"/>
    <x v="9"/>
    <n v="7160.12"/>
    <x v="2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s v="Dec"/>
    <x v="6"/>
    <s v="Jan"/>
    <s v="2012"/>
    <d v="2012-01-15T13:14:29"/>
    <m/>
    <m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x v="9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s v="Oct"/>
    <x v="2"/>
    <s v="Oct"/>
    <s v="2015"/>
    <d v="2015-10-22T18:59:00"/>
    <m/>
    <m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x v="9"/>
    <n v="215"/>
    <x v="1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s v="Mar"/>
    <x v="7"/>
    <s v="May"/>
    <s v="2010"/>
    <d v="2010-05-08T22:16:00"/>
    <m/>
    <m/>
    <m/>
    <m/>
    <m/>
  </r>
  <r>
    <n v="503"/>
    <s v="Jimmy There and Back - Documentary Animation"/>
    <s v="Jimmy wants to live life and see his grandchildren grow up, but alcoholism threatens to curtail everything he dreams of."/>
    <n v="6500"/>
    <x v="9"/>
    <n v="114"/>
    <x v="1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s v="Dec"/>
    <x v="1"/>
    <s v="Jan"/>
    <s v="2015"/>
    <d v="2015-01-17T12:38:23"/>
    <m/>
    <m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x v="9"/>
    <n v="2700"/>
    <x v="1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s v="Sep"/>
    <x v="4"/>
    <s v="Oct"/>
    <s v="2013"/>
    <d v="2013-10-16T09:59:00"/>
    <m/>
    <m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9"/>
    <n v="0"/>
    <x v="1"/>
    <s v="US"/>
    <s v="USD"/>
    <n v="1276024260"/>
    <n v="1272050914"/>
    <b v="0"/>
    <n v="0"/>
    <b v="0"/>
    <s v="music/jazz"/>
    <n v="0"/>
    <n v="0"/>
    <s v="music"/>
    <s v="jazz"/>
    <d v="2010-04-23T19:28:34"/>
    <s v="Apr"/>
    <x v="7"/>
    <s v="Jun"/>
    <s v="2010"/>
    <d v="2010-06-08T19:11:00"/>
    <m/>
    <m/>
    <m/>
    <m/>
    <m/>
  </r>
  <r>
    <n v="905"/>
    <s v="Jazz For Everyone!"/>
    <s v="Working hard to get into the studio to record, produce, and edit my break out CD. I hope to realize my vision!"/>
    <n v="6500"/>
    <x v="9"/>
    <n v="196"/>
    <x v="1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s v="Nov"/>
    <x v="7"/>
    <s v="Jan"/>
    <s v="2011"/>
    <d v="2011-01-24T05:45:26"/>
    <m/>
    <m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x v="9"/>
    <n v="375"/>
    <x v="1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s v="Jan"/>
    <x v="5"/>
    <s v="Mar"/>
    <s v="2012"/>
    <d v="2012-03-01T04:59:00"/>
    <m/>
    <m/>
    <m/>
    <m/>
    <m/>
  </r>
  <r>
    <n v="1156"/>
    <s v="Harley Hawg Dogs, Inc"/>
    <s v="A Food Truck featuring Deep Fried Natural Casing Beef/Pork mix Hot Dogs, New York Style Rippers. Also serving Fresh Cut Fries."/>
    <n v="6500"/>
    <x v="9"/>
    <n v="0"/>
    <x v="1"/>
    <s v="US"/>
    <s v="USD"/>
    <n v="1424742162"/>
    <n v="1422150162"/>
    <b v="0"/>
    <n v="0"/>
    <b v="0"/>
    <s v="food/food trucks"/>
    <n v="0"/>
    <n v="0"/>
    <s v="food"/>
    <s v="food trucks"/>
    <d v="2015-01-25T01:42:42"/>
    <s v="Jan"/>
    <x v="2"/>
    <s v="Feb"/>
    <s v="2015"/>
    <d v="2015-02-24T01:42:42"/>
    <m/>
    <m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x v="9"/>
    <n v="6645"/>
    <x v="2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s v="Dec"/>
    <x v="0"/>
    <s v="Jan"/>
    <s v="2017"/>
    <d v="2017-01-31T18:08:20"/>
    <m/>
    <m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9"/>
    <n v="8152"/>
    <x v="2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s v="Jan"/>
    <x v="1"/>
    <s v="Feb"/>
    <s v="2014"/>
    <d v="2014-02-16T18:18:12"/>
    <m/>
    <m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x v="9"/>
    <n v="10071"/>
    <x v="2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s v="May"/>
    <x v="1"/>
    <s v="Jun"/>
    <s v="2014"/>
    <d v="2014-06-25T02:00:00"/>
    <m/>
    <m/>
    <m/>
    <m/>
    <m/>
  </r>
  <r>
    <n v="1504"/>
    <s v="RYU X RIO"/>
    <s v="A football photography book like no other about the 2014 World Cup in Brazil, by Ryu Voelkel."/>
    <n v="6500"/>
    <x v="9"/>
    <n v="18066"/>
    <x v="2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s v="May"/>
    <x v="1"/>
    <s v="Jun"/>
    <s v="2014"/>
    <d v="2014-06-10T08:33:00"/>
    <m/>
    <m/>
    <m/>
    <m/>
    <m/>
  </r>
  <r>
    <n v="1726"/>
    <s v="&quot;Every Day&quot; CD by Amanda Joy Hall"/>
    <s v="Amanda Joy Hall's sophomore album, &quot;Every Day&quot;. Release expected July 2014"/>
    <n v="6500"/>
    <x v="9"/>
    <n v="2196"/>
    <x v="1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s v="May"/>
    <x v="1"/>
    <s v="Jun"/>
    <s v="2014"/>
    <d v="2014-06-27T22:04:24"/>
    <m/>
    <m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x v="9"/>
    <n v="865"/>
    <x v="1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s v="Jun"/>
    <x v="0"/>
    <s v="Jul"/>
    <s v="2016"/>
    <d v="2016-07-03T07:38:56"/>
    <m/>
    <m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x v="9"/>
    <n v="2788"/>
    <x v="1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s v="Apr"/>
    <x v="1"/>
    <s v="May"/>
    <s v="2014"/>
    <d v="2014-05-04T17:11:40"/>
    <m/>
    <m/>
    <m/>
    <m/>
    <m/>
  </r>
  <r>
    <n v="1871"/>
    <s v="The Adventures of Bible Bear"/>
    <s v="Journey with Bible Bear through each of the books of the Bible, exploring stories while learning verses, songs, and preschool concepts!"/>
    <n v="6500"/>
    <x v="9"/>
    <n v="4666"/>
    <x v="1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s v="Oct"/>
    <x v="1"/>
    <s v="Nov"/>
    <s v="2014"/>
    <d v="2014-11-20T19:48:21"/>
    <m/>
    <m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x v="9"/>
    <n v="0"/>
    <x v="1"/>
    <s v="US"/>
    <s v="USD"/>
    <n v="1409091612"/>
    <n v="1406499612"/>
    <b v="0"/>
    <n v="0"/>
    <b v="0"/>
    <s v="photography/people"/>
    <n v="0"/>
    <n v="0"/>
    <s v="photography"/>
    <s v="people"/>
    <d v="2014-07-27T22:20:12"/>
    <s v="Jul"/>
    <x v="1"/>
    <s v="Aug"/>
    <s v="2014"/>
    <d v="2014-08-26T22:20:12"/>
    <m/>
    <m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x v="9"/>
    <n v="6500"/>
    <x v="2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s v="Mar"/>
    <x v="2"/>
    <s v="Apr"/>
    <s v="2015"/>
    <d v="2015-04-20T04:50:00"/>
    <m/>
    <m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"/>
    <n v="6555"/>
    <x v="2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s v="Aug"/>
    <x v="2"/>
    <s v="Oct"/>
    <s v="2015"/>
    <d v="2015-10-08T03:59:00"/>
    <m/>
    <m/>
    <m/>
    <m/>
    <m/>
  </r>
  <r>
    <n v="2569"/>
    <s v="Rochester Needs a Dessert Food Truck (Canceled)"/>
    <s v="With your help, I would be able to get a truck and start the process of getting it ready for the 2016 season."/>
    <n v="6500"/>
    <x v="9"/>
    <n v="145"/>
    <x v="0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s v="Aug"/>
    <x v="2"/>
    <s v="Sep"/>
    <s v="2015"/>
    <d v="2015-09-17T02:31:52"/>
    <m/>
    <m/>
    <m/>
    <m/>
    <m/>
  </r>
  <r>
    <n v="3310"/>
    <s v="The Island Boys: A New Play"/>
    <s v="A new play about coming coming home, recovery, and trying to find God in the process."/>
    <n v="6500"/>
    <x v="9"/>
    <n v="6505"/>
    <x v="2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s v="Sep"/>
    <x v="2"/>
    <s v="Oct"/>
    <s v="2015"/>
    <d v="2015-10-06T22:17:05"/>
    <m/>
    <m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x v="9"/>
    <n v="7053.61"/>
    <x v="2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s v="Nov"/>
    <x v="6"/>
    <s v="Dec"/>
    <s v="2011"/>
    <d v="2011-12-13T03:39:56"/>
    <m/>
    <m/>
    <m/>
    <m/>
    <m/>
  </r>
  <r>
    <n v="1897"/>
    <s v="Vanessa Lively's New Album 2014"/>
    <s v="My new album produced by Paul Curreri is one of the most unique musical projects I have done. Let's finish it before the baby comes!"/>
    <n v="6350"/>
    <x v="9"/>
    <n v="6506"/>
    <x v="2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s v="Feb"/>
    <x v="1"/>
    <s v="Mar"/>
    <s v="2014"/>
    <d v="2014-03-04T21:00:00"/>
    <m/>
    <m/>
    <m/>
    <m/>
    <m/>
  </r>
  <r>
    <n v="212"/>
    <s v="The Ecstasy of Vengeance - Feature Length Film"/>
    <s v="This film is a fictional crime drama following the events of a heist that ended in bloodshed."/>
    <n v="6300"/>
    <x v="9"/>
    <n v="1"/>
    <x v="1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s v="Feb"/>
    <x v="0"/>
    <s v="Apr"/>
    <s v="2016"/>
    <d v="2016-04-16T20:08:40"/>
    <m/>
    <m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9"/>
    <n v="445"/>
    <x v="1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s v="Sep"/>
    <x v="0"/>
    <s v="Oct"/>
    <s v="2016"/>
    <d v="2016-10-09T10:56:59"/>
    <m/>
    <m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x v="9"/>
    <n v="413"/>
    <x v="1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s v="Oct"/>
    <x v="2"/>
    <s v="Dec"/>
    <s v="2015"/>
    <d v="2015-12-15T20:25:16"/>
    <m/>
    <m/>
    <m/>
    <m/>
    <m/>
  </r>
  <r>
    <n v="14"/>
    <s v="3010 | Sci-fi Series"/>
    <s v="A highly charged post apocalyptic sci fi series that pulls no punches!"/>
    <n v="6000"/>
    <x v="9"/>
    <n v="6056"/>
    <x v="2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s v="Jun"/>
    <x v="1"/>
    <s v="Jul"/>
    <s v="2014"/>
    <d v="2014-07-13T13:59:00"/>
    <m/>
    <m/>
    <m/>
    <m/>
    <m/>
  </r>
  <r>
    <n v="36"/>
    <s v="THE LISTENING BOX"/>
    <s v="A modern day priest makes an unusual discovery, setting off a chain of events."/>
    <n v="6000"/>
    <x v="9"/>
    <n v="8529"/>
    <x v="2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s v="Mar"/>
    <x v="2"/>
    <s v="Apr"/>
    <s v="2015"/>
    <d v="2015-04-04T06:22:05"/>
    <m/>
    <m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x v="9"/>
    <n v="6388"/>
    <x v="2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s v="Oct"/>
    <x v="2"/>
    <s v="Dec"/>
    <s v="2015"/>
    <d v="2015-12-27T14:20:45"/>
    <m/>
    <m/>
    <m/>
    <m/>
    <m/>
  </r>
  <r>
    <n v="89"/>
    <s v="The Southwest Chronicles"/>
    <s v="A chronicle of four very different stories concerning racism to the power of love, all set in the beauty of the Southwest."/>
    <n v="6000"/>
    <x v="9"/>
    <n v="6904"/>
    <x v="2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s v="May"/>
    <x v="4"/>
    <s v="Jun"/>
    <s v="2013"/>
    <d v="2013-06-02T18:03:12"/>
    <m/>
    <m/>
    <m/>
    <m/>
    <m/>
  </r>
  <r>
    <n v="102"/>
    <s v="Dear God No!"/>
    <s v="A gang of outlaw bikers pull a home invasion on a disgraced Anthropologist hiding a secret locked in his cabin basement."/>
    <n v="6000"/>
    <x v="9"/>
    <n v="7665"/>
    <x v="2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s v="Nov"/>
    <x v="7"/>
    <s v="Dec"/>
    <s v="2010"/>
    <d v="2010-12-23T03:08:53"/>
    <m/>
    <m/>
    <m/>
    <m/>
    <m/>
  </r>
  <r>
    <n v="174"/>
    <s v="I Am Forgotten"/>
    <s v="An international short film project. It is about loneliness, wich is caused by the current compulsion to check your Facebook every day."/>
    <n v="6000"/>
    <x v="9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s v="Mar"/>
    <x v="2"/>
    <s v="May"/>
    <s v="2015"/>
    <d v="2015-05-08T18:12:56"/>
    <m/>
    <m/>
    <m/>
    <m/>
    <m/>
  </r>
  <r>
    <n v="200"/>
    <s v="The Crossing Shore"/>
    <s v="A film dedicated to an AAF Pilot's struggle to survive behind enemy lines during WWII."/>
    <n v="6000"/>
    <x v="9"/>
    <n v="1571.55"/>
    <x v="1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s v="Aug"/>
    <x v="1"/>
    <s v="Sep"/>
    <s v="2014"/>
    <d v="2014-09-15T02:00:03"/>
    <m/>
    <m/>
    <m/>
    <m/>
    <m/>
  </r>
  <r>
    <n v="202"/>
    <s v="Modern Gangsters"/>
    <s v="new web series created by jonney terry"/>
    <n v="6000"/>
    <x v="9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s v="Sep"/>
    <x v="2"/>
    <s v="Oct"/>
    <s v="2015"/>
    <d v="2015-10-08T20:59:00"/>
    <m/>
    <m/>
    <m/>
    <m/>
    <m/>
  </r>
  <r>
    <n v="339"/>
    <s v="A Man, A Plan, A Palindrome (Feature)"/>
    <s v="A documentary film following the world's greatest palindromists leading up to the 2017 World Palindrome Championship."/>
    <n v="6000"/>
    <x v="9"/>
    <n v="6485"/>
    <x v="2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s v="Mar"/>
    <x v="2"/>
    <s v="Apr"/>
    <s v="2015"/>
    <d v="2015-04-29T18:14:28"/>
    <m/>
    <m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x v="9"/>
    <n v="7839"/>
    <x v="2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s v="Aug"/>
    <x v="6"/>
    <s v="Sep"/>
    <s v="2011"/>
    <d v="2011-09-16T21:20:31"/>
    <m/>
    <m/>
    <m/>
    <m/>
    <m/>
  </r>
  <r>
    <n v="408"/>
    <s v="Reverence: A Documentary Short on Branded Yarmulkes"/>
    <s v="A documentary exploring the phenomenon of custom and branded yarmulkes in Jewish-American communities."/>
    <n v="6000"/>
    <x v="9"/>
    <n v="6086.26"/>
    <x v="2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s v="Sep"/>
    <x v="4"/>
    <s v="Nov"/>
    <s v="2013"/>
    <d v="2013-11-05T18:39:50"/>
    <m/>
    <m/>
    <m/>
    <m/>
    <m/>
  </r>
  <r>
    <n v="432"/>
    <s v="The Zombie Next Door"/>
    <s v="A teenage zombie named Jeff and his mad scientist mother adapt to life in the town of Serendipity, where the supernatural occurs daily."/>
    <n v="6000"/>
    <x v="9"/>
    <n v="570"/>
    <x v="1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s v="Aug"/>
    <x v="2"/>
    <s v="Oct"/>
    <s v="2015"/>
    <d v="2015-10-21T17:26:21"/>
    <m/>
    <m/>
    <m/>
    <m/>
    <m/>
  </r>
  <r>
    <n v="469"/>
    <s v="Dreamland PERSONALISED Animated Shorts Film"/>
    <s v="Create a personalised animation film using your child's name and photo."/>
    <n v="6000"/>
    <x v="9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s v="Jul"/>
    <x v="1"/>
    <s v="Sep"/>
    <s v="2014"/>
    <d v="2014-09-05T23:45:24"/>
    <m/>
    <m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x v="9"/>
    <n v="341"/>
    <x v="0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s v="Jun"/>
    <x v="0"/>
    <s v="Jul"/>
    <s v="2016"/>
    <d v="2016-07-01T18:35:38"/>
    <m/>
    <m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x v="9"/>
    <n v="891"/>
    <x v="1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s v="Dec"/>
    <x v="1"/>
    <s v="Jan"/>
    <s v="2015"/>
    <d v="2015-01-01T06:59:00"/>
    <m/>
    <m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x v="9"/>
    <n v="9500"/>
    <x v="2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s v="Jul"/>
    <x v="1"/>
    <s v="Aug"/>
    <s v="2014"/>
    <d v="2014-08-11T12:03:49"/>
    <m/>
    <m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"/>
    <n v="6080"/>
    <x v="2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s v="Aug"/>
    <x v="5"/>
    <s v="Sep"/>
    <s v="2012"/>
    <d v="2012-09-17T04:05:00"/>
    <m/>
    <m/>
    <m/>
    <m/>
    <m/>
  </r>
  <r>
    <n v="833"/>
    <s v="Ragman Rolls"/>
    <s v="This is an American rock album."/>
    <n v="6000"/>
    <x v="9"/>
    <n v="6100"/>
    <x v="2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s v="Mar"/>
    <x v="1"/>
    <s v="Apr"/>
    <s v="2014"/>
    <d v="2014-04-19T21:04:35"/>
    <m/>
    <m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9"/>
    <n v="325"/>
    <x v="1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s v="Oct"/>
    <x v="4"/>
    <s v="Nov"/>
    <s v="2013"/>
    <d v="2013-11-29T14:28:15"/>
    <m/>
    <m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9"/>
    <n v="2445"/>
    <x v="1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s v="May"/>
    <x v="7"/>
    <s v="Aug"/>
    <s v="2010"/>
    <d v="2010-08-01T04:00:00"/>
    <m/>
    <m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x v="9"/>
    <n v="160"/>
    <x v="1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s v="Oct"/>
    <x v="4"/>
    <s v="Nov"/>
    <s v="2013"/>
    <d v="2013-11-27T22:08:31"/>
    <m/>
    <m/>
    <m/>
    <m/>
    <m/>
  </r>
  <r>
    <n v="1114"/>
    <s v="TeleRide"/>
    <s v="SciFi racing game for Android &amp; iOS platforms. Player gets a unique weapon which introduces an additional dimension to the competition."/>
    <n v="6000"/>
    <x v="9"/>
    <n v="10"/>
    <x v="1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s v="Sep"/>
    <x v="4"/>
    <s v="Oct"/>
    <s v="2013"/>
    <d v="2013-10-09T08:18:07"/>
    <m/>
    <m/>
    <m/>
    <m/>
    <m/>
  </r>
  <r>
    <n v="1146"/>
    <s v="Sleepy PIg Barbecue: Auburn's First BBQ Food Truck"/>
    <s v="Bringing the flavor of competition BBQ to small town Auburn with the ease of a big city food truck."/>
    <n v="6000"/>
    <x v="9"/>
    <n v="530"/>
    <x v="1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s v="Mar"/>
    <x v="1"/>
    <s v="May"/>
    <s v="2014"/>
    <d v="2014-05-02T22:52:53"/>
    <m/>
    <m/>
    <m/>
    <m/>
    <m/>
  </r>
  <r>
    <n v="1177"/>
    <s v="Funnel Cakes come to the UK!"/>
    <s v="Its CRAZY the UK is still in the dark about funnel cakes! We want to convert a trailer and show the country what they've been missing!"/>
    <n v="6000"/>
    <x v="9"/>
    <n v="0"/>
    <x v="1"/>
    <s v="GB"/>
    <s v="GBP"/>
    <n v="1413388296"/>
    <n v="1410796296"/>
    <b v="0"/>
    <n v="0"/>
    <b v="0"/>
    <s v="food/food trucks"/>
    <n v="0"/>
    <n v="0"/>
    <s v="food"/>
    <s v="food trucks"/>
    <d v="2014-09-15T15:51:36"/>
    <s v="Sep"/>
    <x v="1"/>
    <s v="Oct"/>
    <s v="2014"/>
    <d v="2014-10-15T15:51:36"/>
    <m/>
    <m/>
    <m/>
    <m/>
    <m/>
  </r>
  <r>
    <n v="1201"/>
    <s v="Invisible People of Belarus"/>
    <s v="Documentary book about the lives of disabled people and Chernobyl victims living in governmental institutions called Internats"/>
    <n v="6000"/>
    <x v="9"/>
    <n v="6146.27"/>
    <x v="2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s v="Jun"/>
    <x v="0"/>
    <s v="Jul"/>
    <s v="2016"/>
    <d v="2016-07-15T14:34:06"/>
    <m/>
    <m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x v="9"/>
    <n v="6360"/>
    <x v="2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s v="Jan"/>
    <x v="3"/>
    <s v="Feb"/>
    <s v="2017"/>
    <d v="2017-02-25T20:18:25"/>
    <m/>
    <m/>
    <m/>
    <m/>
    <m/>
  </r>
  <r>
    <n v="1251"/>
    <s v="Jack Oblivian Harlan t Bobo Limes european tour"/>
    <s v="A tour of europe with 3 memphis artist, Jack Oblivian, Harlan T Bobo and Shawn Cripps."/>
    <n v="6000"/>
    <x v="9"/>
    <n v="6108"/>
    <x v="2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s v="Jul"/>
    <x v="6"/>
    <s v="Sep"/>
    <s v="2011"/>
    <d v="2011-09-25T19:32:47"/>
    <m/>
    <m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x v="9"/>
    <n v="7559"/>
    <x v="2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s v="May"/>
    <x v="1"/>
    <s v="Jun"/>
    <s v="2014"/>
    <d v="2014-06-21T17:12:52"/>
    <m/>
    <m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"/>
    <n v="6438"/>
    <x v="2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s v="Jan"/>
    <x v="2"/>
    <s v="Feb"/>
    <s v="2015"/>
    <d v="2015-02-13T23:58:02"/>
    <m/>
    <m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x v="9"/>
    <n v="1"/>
    <x v="1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s v="Apr"/>
    <x v="0"/>
    <s v="Jun"/>
    <s v="2016"/>
    <d v="2016-06-03T07:38:40"/>
    <m/>
    <m/>
    <m/>
    <m/>
    <m/>
  </r>
  <r>
    <n v="1457"/>
    <s v="Hey! I&quot;m not invisable, I am Just Old (Canceled)"/>
    <s v="Age is more than just a number, I hope your younger than you feel."/>
    <n v="6000"/>
    <x v="9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s v="Oct"/>
    <x v="2"/>
    <s v="Nov"/>
    <s v="2015"/>
    <d v="2015-11-11T22:30:44"/>
    <m/>
    <m/>
    <m/>
    <m/>
    <m/>
  </r>
  <r>
    <n v="1476"/>
    <s v="The Comedy Button Podcast"/>
    <s v="The Comedy Button is a brand new nerd pop culture podcast with weekly video sketches."/>
    <n v="6000"/>
    <x v="9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s v="Aug"/>
    <x v="6"/>
    <s v="Sep"/>
    <s v="2011"/>
    <d v="2011-09-10T01:00:22"/>
    <m/>
    <m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x v="9"/>
    <n v="0"/>
    <x v="1"/>
    <s v="US"/>
    <s v="USD"/>
    <n v="1441176447"/>
    <n v="1438584447"/>
    <b v="0"/>
    <n v="0"/>
    <b v="0"/>
    <s v="photography/nature"/>
    <n v="0"/>
    <n v="0"/>
    <s v="photography"/>
    <s v="nature"/>
    <d v="2015-08-03T06:47:27"/>
    <s v="Aug"/>
    <x v="2"/>
    <s v="Sep"/>
    <s v="2015"/>
    <d v="2015-09-02T06:47:27"/>
    <m/>
    <m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x v="9"/>
    <n v="85"/>
    <x v="0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s v="Jan"/>
    <x v="1"/>
    <s v="Mar"/>
    <s v="2014"/>
    <d v="2014-03-14T16:49:11"/>
    <m/>
    <m/>
    <m/>
    <m/>
    <m/>
  </r>
  <r>
    <n v="1570"/>
    <s v="BEAUTIFUL DREAMERS: An Adult Coloring Book (Canceled)"/>
    <s v="A Coloring Book of Breathtaking Beauties_x000a_To Calm the Heart and Soul"/>
    <n v="6000"/>
    <x v="9"/>
    <n v="2484"/>
    <x v="0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s v="Mar"/>
    <x v="0"/>
    <s v="Apr"/>
    <s v="2016"/>
    <d v="2016-04-08T18:31:22"/>
    <m/>
    <m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x v="9"/>
    <n v="6041.6"/>
    <x v="2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s v="Jul"/>
    <x v="6"/>
    <s v="Aug"/>
    <s v="2011"/>
    <d v="2011-08-01T07:00:00"/>
    <m/>
    <m/>
    <m/>
    <m/>
    <m/>
  </r>
  <r>
    <n v="1629"/>
    <s v="Off The Turnpike | A Loud New Way to Release Loud New Music"/>
    <s v="Help Off The Turnpike release new music, and set fire to everything!"/>
    <n v="6000"/>
    <x v="9"/>
    <n v="6220"/>
    <x v="2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s v="Jan"/>
    <x v="1"/>
    <s v="Feb"/>
    <s v="2014"/>
    <d v="2014-02-20T20:48:53"/>
    <m/>
    <m/>
    <m/>
    <m/>
    <m/>
  </r>
  <r>
    <n v="1658"/>
    <s v="New Amy Rivard album!!!"/>
    <s v="I've had numerous song ideas spinning around in my head for years now, please help me get them out- into a studio and into your homes!"/>
    <n v="6000"/>
    <x v="9"/>
    <n v="7934"/>
    <x v="2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s v="Nov"/>
    <x v="5"/>
    <s v="Dec"/>
    <s v="2012"/>
    <d v="2012-12-18T14:20:00"/>
    <m/>
    <m/>
    <m/>
    <m/>
    <m/>
  </r>
  <r>
    <n v="1677"/>
    <s v="Andrius Pojavis new album &quot;Seven&quot;"/>
    <s v="It's time to record my new album. Studio, musicians and arranger are ready, are you coming on this journey with me?"/>
    <n v="6000"/>
    <x v="9"/>
    <n v="6700"/>
    <x v="2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s v="Feb"/>
    <x v="0"/>
    <s v="Apr"/>
    <s v="2016"/>
    <d v="2016-04-16T05:59:00"/>
    <m/>
    <m/>
    <m/>
    <m/>
    <m/>
  </r>
  <r>
    <n v="1682"/>
    <s v="Looking Up &amp; Holding On CD Project - Christian songwriter"/>
    <s v="Christian singer-wongerwriter searching for funding to record CD of original Christian music."/>
    <n v="6000"/>
    <x v="9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s v="Feb"/>
    <x v="3"/>
    <s v="Apr"/>
    <s v="2017"/>
    <d v="2017-04-14T04:07:40"/>
    <m/>
    <m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x v="9"/>
    <n v="35"/>
    <x v="1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s v="Sep"/>
    <x v="1"/>
    <s v="Oct"/>
    <s v="2014"/>
    <d v="2014-10-30T22:22:42"/>
    <m/>
    <m/>
    <m/>
    <m/>
    <m/>
  </r>
  <r>
    <n v="1743"/>
    <s v="The Fringes Project: Photobook of a Dying Language"/>
    <s v="Visual documentation of the endangered IÃ±upiat language, captured in the form of a printed photography book."/>
    <n v="6000"/>
    <x v="9"/>
    <n v="6025"/>
    <x v="2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s v="Aug"/>
    <x v="0"/>
    <s v="Aug"/>
    <s v="2016"/>
    <d v="2016-08-27T03:59:00"/>
    <m/>
    <m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x v="9"/>
    <n v="10346"/>
    <x v="2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s v="Aug"/>
    <x v="1"/>
    <s v="Sep"/>
    <s v="2014"/>
    <d v="2014-09-27T03:08:27"/>
    <m/>
    <m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x v="9"/>
    <n v="8306.42"/>
    <x v="2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s v="Apr"/>
    <x v="6"/>
    <s v="Jul"/>
    <s v="2011"/>
    <d v="2011-07-04T19:52:20"/>
    <m/>
    <m/>
    <m/>
    <m/>
    <m/>
  </r>
  <r>
    <n v="1988"/>
    <s v="Phillip Michael Photography"/>
    <s v="Expressing art in an image!"/>
    <n v="6000"/>
    <x v="9"/>
    <n v="25"/>
    <x v="1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s v="Jul"/>
    <x v="2"/>
    <s v="Aug"/>
    <s v="2015"/>
    <d v="2015-08-20T18:19:02"/>
    <m/>
    <m/>
    <m/>
    <m/>
    <m/>
  </r>
  <r>
    <n v="2055"/>
    <s v="The I2C and SPI Education System"/>
    <s v="An Arduino compatible shield matched with a web based tutorial system to teach you how to talk with I2C and SPI components."/>
    <n v="6000"/>
    <x v="9"/>
    <n v="10045"/>
    <x v="2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s v="Nov"/>
    <x v="1"/>
    <s v="Dec"/>
    <s v="2014"/>
    <d v="2014-12-03T04:00:00"/>
    <m/>
    <m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x v="9"/>
    <n v="7412"/>
    <x v="2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s v="Jun"/>
    <x v="5"/>
    <s v="Jul"/>
    <s v="2012"/>
    <d v="2012-07-15T20:03:07"/>
    <m/>
    <m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x v="9"/>
    <n v="6077"/>
    <x v="2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s v="Aug"/>
    <x v="6"/>
    <s v="Oct"/>
    <s v="2011"/>
    <d v="2011-10-07T16:58:52"/>
    <m/>
    <m/>
    <m/>
    <m/>
    <m/>
  </r>
  <r>
    <n v="2098"/>
    <s v="The Christopher Battles EP"/>
    <s v="The Christopher Battles EP Project will fund professional recording, publicity, and release for this original singer-songwriter."/>
    <n v="6000"/>
    <x v="9"/>
    <n v="6020"/>
    <x v="2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s v="Feb"/>
    <x v="5"/>
    <s v="Mar"/>
    <s v="2012"/>
    <d v="2012-03-08T02:43:55"/>
    <m/>
    <m/>
    <m/>
    <m/>
    <m/>
  </r>
  <r>
    <n v="2134"/>
    <s v="Prehistoric Landing"/>
    <s v="1st person Action Survivalist Rpg game. You get sent to a deadly Island to die not knowing that your not alone on the island."/>
    <n v="6000"/>
    <x v="9"/>
    <n v="104"/>
    <x v="1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s v="Mar"/>
    <x v="4"/>
    <s v="Apr"/>
    <s v="2013"/>
    <d v="2013-04-27T21:16:31"/>
    <m/>
    <m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x v="9"/>
    <n v="6863"/>
    <x v="2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s v="Oct"/>
    <x v="4"/>
    <s v="Nov"/>
    <s v="2013"/>
    <d v="2013-11-04T01:00:00"/>
    <m/>
    <m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x v="9"/>
    <n v="10802"/>
    <x v="2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s v="May"/>
    <x v="0"/>
    <s v="May"/>
    <s v="2016"/>
    <d v="2016-05-23T03:00:00"/>
    <m/>
    <m/>
    <m/>
    <m/>
    <m/>
  </r>
  <r>
    <n v="2284"/>
    <s v="Make a record, write a song, take the Vinyl Skyway. "/>
    <s v="The Vinyl Skyway reunite to make a third album. "/>
    <n v="6000"/>
    <x v="9"/>
    <n v="6373.27"/>
    <x v="2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s v="Feb"/>
    <x v="6"/>
    <s v="Mar"/>
    <s v="2011"/>
    <d v="2011-03-12T04:00:00"/>
    <m/>
    <m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x v="9"/>
    <n v="6042.02"/>
    <x v="2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s v="Nov"/>
    <x v="7"/>
    <s v="Jan"/>
    <s v="2011"/>
    <d v="2011-01-01T04:59:00"/>
    <m/>
    <m/>
    <m/>
    <m/>
    <m/>
  </r>
  <r>
    <n v="2309"/>
    <s v="// Marny Lion Proudfit /\/\/\ Album Release \\"/>
    <s v="|| HELP MARNY LION PROUDFIT RECORD HER SECOND INDIE FOLK ALBUM THIS MARCH â€“ THE BARN IS WAITING ||"/>
    <n v="6000"/>
    <x v="9"/>
    <n v="6400.47"/>
    <x v="2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s v="Feb"/>
    <x v="4"/>
    <s v="Mar"/>
    <s v="2013"/>
    <d v="2013-03-09T23:42:17"/>
    <m/>
    <m/>
    <m/>
    <m/>
    <m/>
  </r>
  <r>
    <n v="2421"/>
    <s v="hot dog cart"/>
    <s v="help me start Merrill's first hot dog cart in this empty lot"/>
    <n v="6000"/>
    <x v="9"/>
    <n v="1"/>
    <x v="1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s v="Jan"/>
    <x v="2"/>
    <s v="Feb"/>
    <s v="2015"/>
    <d v="2015-02-21T16:29:56"/>
    <m/>
    <m/>
    <m/>
    <m/>
    <m/>
  </r>
  <r>
    <n v="2496"/>
    <s v="Lynn Haven - The First Album, &quot;Fair Weather Friends&quot;"/>
    <s v="Be a part of making the first Lynn Haven album, &quot;Fair Weather Friends.&quot;"/>
    <n v="6000"/>
    <x v="9"/>
    <n v="6000"/>
    <x v="2"/>
    <s v="US"/>
    <s v="USD"/>
    <n v="1364597692"/>
    <n v="1361577292"/>
    <b v="0"/>
    <n v="10"/>
    <b v="1"/>
    <s v="music/indie rock"/>
    <n v="1"/>
    <n v="600"/>
    <s v="music"/>
    <s v="indie rock"/>
    <d v="2013-02-22T23:54:52"/>
    <s v="Feb"/>
    <x v="4"/>
    <s v="Mar"/>
    <s v="2013"/>
    <d v="2013-03-29T22:54:52"/>
    <m/>
    <m/>
    <m/>
    <m/>
    <m/>
  </r>
  <r>
    <n v="2529"/>
    <s v="UrbanArias is DC's Contemporary Opera Company"/>
    <s v="Opera. Short. New."/>
    <n v="6000"/>
    <x v="9"/>
    <n v="6257"/>
    <x v="2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s v="Feb"/>
    <x v="5"/>
    <s v="Mar"/>
    <s v="2012"/>
    <d v="2012-03-25T00:56:15"/>
    <m/>
    <m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x v="9"/>
    <n v="6111"/>
    <x v="2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s v="Sep"/>
    <x v="0"/>
    <s v="Sep"/>
    <s v="2016"/>
    <d v="2016-09-30T04:27:00"/>
    <m/>
    <m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9"/>
    <n v="0"/>
    <x v="0"/>
    <s v="US"/>
    <s v="USD"/>
    <n v="1444410000"/>
    <n v="1440203579"/>
    <b v="0"/>
    <n v="0"/>
    <b v="0"/>
    <s v="food/food trucks"/>
    <n v="0"/>
    <n v="0"/>
    <s v="food"/>
    <s v="food trucks"/>
    <d v="2015-08-22T00:32:59"/>
    <s v="Aug"/>
    <x v="2"/>
    <s v="Oct"/>
    <s v="2015"/>
    <d v="2015-10-09T17:00:00"/>
    <m/>
    <m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x v="9"/>
    <n v="233"/>
    <x v="1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s v="Feb"/>
    <x v="2"/>
    <s v="Mar"/>
    <s v="2015"/>
    <d v="2015-03-31T13:14:00"/>
    <m/>
    <m/>
    <m/>
    <m/>
    <m/>
  </r>
  <r>
    <n v="2682"/>
    <s v="Toastie's Gourmet Toast"/>
    <s v="Gourmet Toast is the culinary combination, neigh, perfection of America's most under-utilized snack: Toast."/>
    <n v="6000"/>
    <x v="9"/>
    <n v="1698"/>
    <x v="1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s v="Oct"/>
    <x v="1"/>
    <s v="Nov"/>
    <s v="2014"/>
    <d v="2014-11-22T05:59:00"/>
    <m/>
    <m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x v="9"/>
    <n v="6530"/>
    <x v="2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s v="Feb"/>
    <x v="0"/>
    <s v="Apr"/>
    <s v="2016"/>
    <d v="2016-04-17T23:44:54"/>
    <m/>
    <m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x v="9"/>
    <n v="7140"/>
    <x v="2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s v="Oct"/>
    <x v="1"/>
    <s v="Oct"/>
    <s v="2014"/>
    <d v="2014-10-29T18:54:03"/>
    <m/>
    <m/>
    <m/>
    <m/>
    <m/>
  </r>
  <r>
    <n v="2822"/>
    <s v="Theatre Forever's The Nature Crown"/>
    <s v="A campaign to support the artists creating Theatre Forever's The Nature Crown, premiering in the Guthrie Theater's Dowling Studio!"/>
    <n v="6000"/>
    <x v="9"/>
    <n v="6000"/>
    <x v="2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s v="Feb"/>
    <x v="2"/>
    <s v="Mar"/>
    <s v="2015"/>
    <d v="2015-03-27T15:24:52"/>
    <m/>
    <m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x v="9"/>
    <n v="650"/>
    <x v="1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s v="Oct"/>
    <x v="0"/>
    <s v="Nov"/>
    <s v="2016"/>
    <d v="2016-11-30T17:00:00"/>
    <m/>
    <m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x v="9"/>
    <n v="565"/>
    <x v="1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s v="Jul"/>
    <x v="2"/>
    <s v="Aug"/>
    <s v="2015"/>
    <d v="2015-08-01T01:00:00"/>
    <m/>
    <m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x v="9"/>
    <n v="6360"/>
    <x v="2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s v="Jun"/>
    <x v="1"/>
    <s v="Jul"/>
    <s v="2014"/>
    <d v="2014-07-18T16:04:11"/>
    <m/>
    <m/>
    <m/>
    <m/>
    <m/>
  </r>
  <r>
    <n v="3213"/>
    <s v="Moving Dust presents 'THIS MUCH' 2015"/>
    <s v="3 boys, 1 white dress and a hoover collide in this explosive new play by John Fitzpatrick. Life's a wedding disco. Let's dance."/>
    <n v="6000"/>
    <x v="9"/>
    <n v="6007"/>
    <x v="2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s v="Jun"/>
    <x v="2"/>
    <s v="Jul"/>
    <s v="2015"/>
    <d v="2015-07-26T18:19:19"/>
    <m/>
    <m/>
    <m/>
    <m/>
    <m/>
  </r>
  <r>
    <n v="3266"/>
    <s v="Macbeth"/>
    <s v="An original version of Shakespeare's masterpiece that emphasizes family and explores the destruction of blood ties"/>
    <n v="6000"/>
    <x v="9"/>
    <n v="7877"/>
    <x v="2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s v="May"/>
    <x v="2"/>
    <s v="Jun"/>
    <s v="2015"/>
    <d v="2015-06-12T21:00:00"/>
    <m/>
    <m/>
    <m/>
    <m/>
    <m/>
  </r>
  <r>
    <n v="3332"/>
    <s v="Cortez"/>
    <s v="Two marine biologists are at odds during an important expedition. When a stranded shark refuses to die, things get weird."/>
    <n v="6000"/>
    <x v="9"/>
    <n v="6000"/>
    <x v="2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s v="Jun"/>
    <x v="1"/>
    <s v="Jul"/>
    <s v="2014"/>
    <d v="2014-07-19T20:38:50"/>
    <m/>
    <m/>
    <m/>
    <m/>
    <m/>
  </r>
  <r>
    <n v="3342"/>
    <s v="Uprising Theatre Company's First Production"/>
    <s v="We believe in the power of stories to change the world. Theatre that inspires transformation."/>
    <n v="6000"/>
    <x v="9"/>
    <n v="6100"/>
    <x v="2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s v="Feb"/>
    <x v="2"/>
    <s v="Apr"/>
    <s v="2015"/>
    <d v="2015-04-01T04:59:00"/>
    <m/>
    <m/>
    <m/>
    <m/>
    <m/>
  </r>
  <r>
    <n v="3384"/>
    <s v="The Hat"/>
    <s v="Six gay men, emotional baggage, and online dating: what could go wrong? A play about looking for love and finding something better."/>
    <n v="6000"/>
    <x v="9"/>
    <n v="6000.66"/>
    <x v="2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s v="Oct"/>
    <x v="2"/>
    <s v="Nov"/>
    <s v="2015"/>
    <d v="2015-11-21T03:00:00"/>
    <m/>
    <m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"/>
    <n v="6215"/>
    <x v="2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s v="Jan"/>
    <x v="2"/>
    <s v="Feb"/>
    <s v="2015"/>
    <d v="2015-02-05T06:59:00"/>
    <m/>
    <m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"/>
    <n v="7015"/>
    <x v="2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s v="Jun"/>
    <x v="2"/>
    <s v="Jul"/>
    <s v="2015"/>
    <d v="2015-07-11T03:59:00"/>
    <m/>
    <m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x v="9"/>
    <n v="6027"/>
    <x v="2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s v="Jan"/>
    <x v="2"/>
    <s v="Feb"/>
    <s v="2015"/>
    <d v="2015-02-10T07:59:00"/>
    <m/>
    <m/>
    <m/>
    <m/>
    <m/>
  </r>
  <r>
    <n v="3786"/>
    <s v="Puberty the Musical: Original Cast Recording"/>
    <s v="The brainchild of Coleman Peterson and Janice Gilbert.  The funding will be used to professionally record the songs."/>
    <n v="6000"/>
    <x v="9"/>
    <n v="6658"/>
    <x v="2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s v="Apr"/>
    <x v="0"/>
    <s v="May"/>
    <s v="2016"/>
    <d v="2016-05-27T00:54:35"/>
    <m/>
    <m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x v="9"/>
    <n v="5380"/>
    <x v="1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s v="Mar"/>
    <x v="2"/>
    <s v="Apr"/>
    <s v="2015"/>
    <d v="2015-04-20T21:09:25"/>
    <m/>
    <m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x v="9"/>
    <n v="1060"/>
    <x v="1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s v="Jul"/>
    <x v="1"/>
    <s v="Aug"/>
    <s v="2014"/>
    <d v="2014-08-12T15:51:50"/>
    <m/>
    <m/>
    <m/>
    <m/>
    <m/>
  </r>
  <r>
    <n v="3863"/>
    <s v="Umma Yemaya"/>
    <s v="Umma Yemaya is  a play that examines the challenges of unconventional love. The Lady  and the Artist create their own world for love."/>
    <n v="6000"/>
    <x v="9"/>
    <n v="0"/>
    <x v="1"/>
    <s v="US"/>
    <s v="USD"/>
    <n v="1446739905"/>
    <n v="1441552305"/>
    <b v="0"/>
    <n v="0"/>
    <b v="0"/>
    <s v="theater/plays"/>
    <n v="0"/>
    <n v="0"/>
    <s v="theater"/>
    <s v="plays"/>
    <d v="2015-09-06T15:11:45"/>
    <s v="Sep"/>
    <x v="2"/>
    <s v="Nov"/>
    <s v="2015"/>
    <d v="2015-11-05T16:11:45"/>
    <m/>
    <m/>
    <m/>
    <m/>
    <m/>
  </r>
  <r>
    <n v="3910"/>
    <s v="&quot;SHERLOCK HOLMES AND THE SCARLET AVENGER&quot;"/>
    <s v="Join Sherlock Holmes and Dr. Watson as the first adventure together is dramatized live on-stage!  The game is afoot!"/>
    <n v="6000"/>
    <x v="9"/>
    <n v="185"/>
    <x v="1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s v="Aug"/>
    <x v="2"/>
    <s v="Sep"/>
    <s v="2015"/>
    <d v="2015-09-07T18:09:57"/>
    <m/>
    <m/>
    <m/>
    <m/>
    <m/>
  </r>
  <r>
    <n v="3946"/>
    <s v="DR. Mecurio's Mythical Marvels &amp; Beastiry"/>
    <s v="Dr. Mecurio's is an original work of fantasy designed and written for the stage."/>
    <n v="6000"/>
    <x v="9"/>
    <n v="195"/>
    <x v="1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s v="Jan"/>
    <x v="2"/>
    <s v="Feb"/>
    <s v="2015"/>
    <d v="2015-02-28T08:00:00"/>
    <m/>
    <m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x v="9"/>
    <n v="110"/>
    <x v="1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s v="Mar"/>
    <x v="2"/>
    <s v="Mar"/>
    <s v="2015"/>
    <d v="2015-03-29T20:00:00"/>
    <m/>
    <m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x v="9"/>
    <n v="2823"/>
    <x v="1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s v="Jun"/>
    <x v="1"/>
    <s v="Jul"/>
    <s v="2014"/>
    <d v="2014-07-01T22:30:00"/>
    <m/>
    <m/>
    <m/>
    <m/>
    <m/>
  </r>
  <r>
    <n v="2743"/>
    <s v="St. Nick Jr"/>
    <s v="One Christmas every child was naughty, and Santa's son _x000a_St. Nick Jr sacrifices all his gifts over his whole life, for the children"/>
    <n v="5999"/>
    <x v="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s v="Sep"/>
    <x v="0"/>
    <s v="Oct"/>
    <s v="2016"/>
    <d v="2016-10-19T07:53:27"/>
    <m/>
    <m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"/>
    <n v="5985"/>
    <x v="2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s v="Nov"/>
    <x v="1"/>
    <s v="Dec"/>
    <s v="2014"/>
    <d v="2014-12-18T12:08:53"/>
    <m/>
    <m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x v="9"/>
    <n v="6208.98"/>
    <x v="2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s v="Oct"/>
    <x v="2"/>
    <s v="Oct"/>
    <s v="2015"/>
    <d v="2015-10-25T23:59:00"/>
    <m/>
    <m/>
    <m/>
    <m/>
    <m/>
  </r>
  <r>
    <n v="3105"/>
    <s v="Paddock School Theater Improvement"/>
    <s v="My hope is to raise $5845 and replace old stained and mismatched border curtains, cyclorama curtain, and backdrop."/>
    <n v="5845"/>
    <x v="9"/>
    <n v="2476"/>
    <x v="1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s v="Aug"/>
    <x v="1"/>
    <s v="Oct"/>
    <s v="2014"/>
    <d v="2014-10-19T05:00:00"/>
    <m/>
    <m/>
    <m/>
    <m/>
    <m/>
  </r>
  <r>
    <n v="1319"/>
    <s v="Pixel Shades by R A V E Z (Canceled)"/>
    <s v="Stand out at festivals, get people talking and support our latest campaign to augment your style with the latest LED technology."/>
    <n v="5800"/>
    <x v="9"/>
    <n v="876"/>
    <x v="0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s v="Jun"/>
    <x v="1"/>
    <s v="Jul"/>
    <s v="2014"/>
    <d v="2014-07-11T16:00:00"/>
    <m/>
    <m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x v="9"/>
    <n v="6628"/>
    <x v="2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s v="Mar"/>
    <x v="0"/>
    <s v="Apr"/>
    <s v="2016"/>
    <d v="2016-04-01T01:27:39"/>
    <m/>
    <m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x v="9"/>
    <n v="6155"/>
    <x v="2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s v="Oct"/>
    <x v="1"/>
    <s v="Nov"/>
    <s v="2014"/>
    <d v="2014-11-13T23:37:28"/>
    <m/>
    <m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x v="9"/>
    <n v="460"/>
    <x v="1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s v="Sep"/>
    <x v="1"/>
    <s v="Oct"/>
    <s v="2014"/>
    <d v="2014-10-22T15:36:50"/>
    <m/>
    <m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x v="9"/>
    <n v="6041.55"/>
    <x v="2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s v="Oct"/>
    <x v="6"/>
    <s v="Dec"/>
    <s v="2011"/>
    <d v="2011-12-16T05:48:41"/>
    <m/>
    <m/>
    <m/>
    <m/>
    <m/>
  </r>
  <r>
    <n v="143"/>
    <s v="CATTLE - AN AWESOME SCI-FI SHORT (Canceled)"/>
    <s v="A young woman learns she is one of few women left bred like cattle in order to control a deadly disease and the world populace"/>
    <n v="5500"/>
    <x v="9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s v="Jul"/>
    <x v="0"/>
    <s v="Sep"/>
    <s v="2016"/>
    <d v="2016-09-03T05:55:00"/>
    <m/>
    <m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x v="9"/>
    <n v="6632.32"/>
    <x v="2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s v="May"/>
    <x v="8"/>
    <s v="Aug"/>
    <s v="2009"/>
    <d v="2009-08-10T19:26:00"/>
    <m/>
    <m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x v="9"/>
    <n v="5500"/>
    <x v="2"/>
    <s v="US"/>
    <s v="USD"/>
    <n v="1311393540"/>
    <n v="1309919526"/>
    <b v="0"/>
    <n v="18"/>
    <b v="1"/>
    <s v="music/rock"/>
    <n v="1"/>
    <n v="305.55555555555554"/>
    <s v="music"/>
    <s v="rock"/>
    <d v="2011-07-06T02:32:06"/>
    <s v="Jul"/>
    <x v="6"/>
    <s v="Jul"/>
    <s v="2011"/>
    <d v="2011-07-23T03:59:00"/>
    <m/>
    <m/>
    <m/>
    <m/>
    <m/>
  </r>
  <r>
    <n v="826"/>
    <s v="Protect The Dream Debut Album"/>
    <s v="Protect The Dream is preparing to record their debut album 8 years in the making. Lets make it happen Kickstarter!"/>
    <n v="5500"/>
    <x v="9"/>
    <n v="5580"/>
    <x v="2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s v="Mar"/>
    <x v="5"/>
    <s v="Mar"/>
    <s v="2012"/>
    <d v="2012-03-25T23:55:30"/>
    <m/>
    <m/>
    <m/>
    <m/>
    <m/>
  </r>
  <r>
    <n v="834"/>
    <s v="VANS Warped Tour or BUST!"/>
    <s v="We were selected out of 4,000 bands to play on VANS Warped Tour! Amazing opportunity, but touring costs $$$!  We REALLY need your help!"/>
    <n v="5500"/>
    <x v="9"/>
    <n v="7206"/>
    <x v="2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s v="May"/>
    <x v="4"/>
    <s v="Jul"/>
    <s v="2013"/>
    <d v="2013-07-01T03:59:00"/>
    <m/>
    <m/>
    <m/>
    <m/>
    <m/>
  </r>
  <r>
    <n v="920"/>
    <s v="MIAMI JAZZ PROJECT: TEST OF TIME RECORDING"/>
    <s v="Miami club band records powerhouse fusion album. You don't have to be a musician to understand the sound of jazz."/>
    <n v="5500"/>
    <x v="9"/>
    <n v="0"/>
    <x v="1"/>
    <s v="US"/>
    <s v="USD"/>
    <n v="1384448822"/>
    <n v="1381853222"/>
    <b v="0"/>
    <n v="0"/>
    <b v="0"/>
    <s v="music/jazz"/>
    <n v="0"/>
    <n v="0"/>
    <s v="music"/>
    <s v="jazz"/>
    <d v="2013-10-15T16:07:02"/>
    <s v="Oct"/>
    <x v="4"/>
    <s v="Nov"/>
    <s v="2013"/>
    <d v="2013-11-14T17:07:02"/>
    <m/>
    <m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9"/>
    <n v="16210"/>
    <x v="2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s v="Feb"/>
    <x v="6"/>
    <s v="Apr"/>
    <s v="2011"/>
    <d v="2011-04-03T01:03:10"/>
    <m/>
    <m/>
    <m/>
    <m/>
    <m/>
  </r>
  <r>
    <n v="1706"/>
    <s v="Gemeinde in Bremen"/>
    <s v="Unsere &quot;Aufgabe&quot; ist es, fÃ¼r Christen da zu sein die keiner Gemeinde angehÃ¶ren. Zudem spielt Lobpreis eine Zentrale Rolle."/>
    <n v="5500"/>
    <x v="9"/>
    <n v="0"/>
    <x v="1"/>
    <s v="DE"/>
    <s v="EUR"/>
    <n v="1440314472"/>
    <n v="1435130472"/>
    <b v="0"/>
    <n v="0"/>
    <b v="0"/>
    <s v="music/faith"/>
    <n v="0"/>
    <n v="0"/>
    <s v="music"/>
    <s v="faith"/>
    <d v="2015-06-24T07:21:12"/>
    <s v="Jun"/>
    <x v="2"/>
    <s v="Aug"/>
    <s v="2015"/>
    <d v="2015-08-23T07:21:12"/>
    <m/>
    <m/>
    <m/>
    <m/>
    <m/>
  </r>
  <r>
    <n v="1725"/>
    <s v="Unveiled Debut Album"/>
    <s v="Christian band signed to VECA Records to release their debut album in Spring 2015.  This ministry is relying on faith-based donations."/>
    <n v="5500"/>
    <x v="9"/>
    <n v="560"/>
    <x v="1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s v="Jul"/>
    <x v="1"/>
    <s v="Aug"/>
    <s v="2014"/>
    <d v="2014-08-24T23:14:09"/>
    <m/>
    <m/>
    <m/>
    <m/>
    <m/>
  </r>
  <r>
    <n v="1744"/>
    <s v="Water World"/>
    <s v="This book is the embodiment of my passion for water &amp; photography, which I hope will inspire you to pick up your camera and explore."/>
    <n v="5500"/>
    <x v="9"/>
    <n v="6515"/>
    <x v="2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s v="Jan"/>
    <x v="2"/>
    <s v="Mar"/>
    <s v="2015"/>
    <d v="2015-03-08T13:31:17"/>
    <m/>
    <m/>
    <m/>
    <m/>
    <m/>
  </r>
  <r>
    <n v="1756"/>
    <s v="214: A Photobook of Dallas Hip Hop"/>
    <s v="214 is a photobook about the local hip hop culture in Dallas, Texas between 2012 and 2014 by photographer, Mariah Tyler."/>
    <n v="5500"/>
    <x v="9"/>
    <n v="5655.6"/>
    <x v="2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s v="Jul"/>
    <x v="0"/>
    <s v="Aug"/>
    <s v="2016"/>
    <d v="2016-08-29T04:01:09"/>
    <m/>
    <m/>
    <m/>
    <m/>
    <m/>
  </r>
  <r>
    <n v="1772"/>
    <s v="White Mountain"/>
    <s v="A photobook and a short documentary film telling the story of Holocaust in Northwestern Lithuania"/>
    <n v="5500"/>
    <x v="9"/>
    <n v="858"/>
    <x v="1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s v="May"/>
    <x v="1"/>
    <s v="Jul"/>
    <s v="2014"/>
    <d v="2014-07-06T17:13:56"/>
    <m/>
    <m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9"/>
    <n v="1417"/>
    <x v="1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s v="Aug"/>
    <x v="0"/>
    <s v="Sep"/>
    <s v="2016"/>
    <d v="2016-09-15T14:49:05"/>
    <m/>
    <m/>
    <m/>
    <m/>
    <m/>
  </r>
  <r>
    <n v="1788"/>
    <s v="Beyond the Pale"/>
    <s v="A photo book celebrating Goths, exploring their lives and giving an insight into what Goth is for them."/>
    <n v="5500"/>
    <x v="9"/>
    <n v="76"/>
    <x v="1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s v="Oct"/>
    <x v="1"/>
    <s v="Oct"/>
    <s v="2014"/>
    <d v="2014-10-31T22:45:42"/>
    <m/>
    <m/>
    <m/>
    <m/>
    <m/>
  </r>
  <r>
    <n v="1987"/>
    <s v="Ethiopia: Beheld"/>
    <s v="A collection of images that depicts the beauty and diversity within Ethiopia"/>
    <n v="5500"/>
    <x v="9"/>
    <n v="2336"/>
    <x v="1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s v="Jan"/>
    <x v="2"/>
    <s v="Mar"/>
    <s v="2015"/>
    <d v="2015-03-01T15:21:16"/>
    <m/>
    <m/>
    <m/>
    <m/>
    <m/>
  </r>
  <r>
    <n v="2164"/>
    <s v="Rosaline debut record"/>
    <s v="South Florida roots country/rock outfit's long awaited debut record"/>
    <n v="5500"/>
    <x v="9"/>
    <n v="5645"/>
    <x v="2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s v="May"/>
    <x v="0"/>
    <s v="Jun"/>
    <s v="2016"/>
    <d v="2016-06-25T03:59:00"/>
    <m/>
    <m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x v="9"/>
    <n v="0"/>
    <x v="0"/>
    <s v="US"/>
    <s v="USD"/>
    <n v="1412571600"/>
    <n v="1410799870"/>
    <b v="0"/>
    <n v="0"/>
    <b v="0"/>
    <s v="technology/web"/>
    <n v="0"/>
    <n v="0"/>
    <s v="technology"/>
    <s v="web"/>
    <d v="2014-09-15T16:51:10"/>
    <s v="Sep"/>
    <x v="1"/>
    <s v="Oct"/>
    <s v="2014"/>
    <d v="2014-10-06T05:00:00"/>
    <m/>
    <m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x v="9"/>
    <n v="180"/>
    <x v="0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s v="Mar"/>
    <x v="2"/>
    <s v="Apr"/>
    <s v="2015"/>
    <d v="2015-04-24T01:39:31"/>
    <m/>
    <m/>
    <m/>
    <m/>
    <m/>
  </r>
  <r>
    <n v="2547"/>
    <s v="Classical Guitar Music of Hawaii"/>
    <s v="A compilation of Guitar Music by composers Darin Au, Jeff Peterson, Byron Yasui, Bailey Matsuda, Ian O'Sullivan, and Michael Foumai."/>
    <n v="5500"/>
    <x v="9"/>
    <n v="6592"/>
    <x v="2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s v="Mar"/>
    <x v="5"/>
    <s v="Apr"/>
    <s v="2012"/>
    <d v="2012-04-04T17:33:23"/>
    <m/>
    <m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x v="9"/>
    <n v="7226"/>
    <x v="2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s v="Jun"/>
    <x v="4"/>
    <s v="Jul"/>
    <s v="2013"/>
    <d v="2013-07-13T18:00:00"/>
    <m/>
    <m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9"/>
    <n v="1405"/>
    <x v="1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s v="Jul"/>
    <x v="1"/>
    <s v="Aug"/>
    <s v="2014"/>
    <d v="2014-08-25T23:28:26"/>
    <m/>
    <m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9"/>
    <n v="0"/>
    <x v="1"/>
    <s v="US"/>
    <s v="USD"/>
    <n v="1417620036"/>
    <n v="1412432436"/>
    <b v="0"/>
    <n v="0"/>
    <b v="0"/>
    <s v="theater/plays"/>
    <n v="0"/>
    <n v="0"/>
    <s v="theater"/>
    <s v="plays"/>
    <d v="2014-10-04T14:20:36"/>
    <s v="Oct"/>
    <x v="1"/>
    <s v="Dec"/>
    <s v="2014"/>
    <d v="2014-12-03T15:20:36"/>
    <m/>
    <m/>
    <m/>
    <m/>
    <m/>
  </r>
  <r>
    <n v="2892"/>
    <s v="Something Precious"/>
    <s v="Something Precious is the world's first musical to alert folks to the harmful effects of technology on the human spirit."/>
    <n v="5500"/>
    <x v="9"/>
    <n v="500"/>
    <x v="1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s v="Aug"/>
    <x v="1"/>
    <s v="Aug"/>
    <s v="2014"/>
    <d v="2014-08-25T21:00:00"/>
    <m/>
    <m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x v="9"/>
    <n v="3405"/>
    <x v="1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s v="Jul"/>
    <x v="1"/>
    <s v="Aug"/>
    <s v="2014"/>
    <d v="2014-08-09T05:37:12"/>
    <m/>
    <m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x v="9"/>
    <n v="5600"/>
    <x v="2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s v="Apr"/>
    <x v="5"/>
    <s v="Jun"/>
    <s v="2012"/>
    <d v="2012-06-01T22:52:24"/>
    <m/>
    <m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9"/>
    <n v="2550"/>
    <x v="1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s v="Feb"/>
    <x v="2"/>
    <s v="Apr"/>
    <s v="2015"/>
    <d v="2015-04-23T05:40:07"/>
    <m/>
    <m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x v="9"/>
    <n v="5771"/>
    <x v="2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s v="May"/>
    <x v="2"/>
    <s v="Jun"/>
    <s v="2015"/>
    <d v="2015-06-20T17:55:14"/>
    <m/>
    <m/>
    <m/>
    <m/>
    <m/>
  </r>
  <r>
    <n v="3297"/>
    <s v="MY EYES WENT DARK"/>
    <s v="A father loses his family in a freak plane crash and goes on to murder the air traffic controller he holds responsible."/>
    <n v="5500"/>
    <x v="9"/>
    <n v="5504"/>
    <x v="2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s v="Jul"/>
    <x v="2"/>
    <s v="Jul"/>
    <s v="2015"/>
    <d v="2015-07-27T22:59:00"/>
    <m/>
    <m/>
    <m/>
    <m/>
    <m/>
  </r>
  <r>
    <n v="3348"/>
    <s v="Macbeth"/>
    <s v="Old Hat's new production explores the bleak culture of war and the cosmic powers of guilt and imagination in Shakespeare's tragedy."/>
    <n v="5500"/>
    <x v="9"/>
    <n v="5516"/>
    <x v="2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s v="Apr"/>
    <x v="0"/>
    <s v="Apr"/>
    <s v="2016"/>
    <d v="2016-04-30T03:59:00"/>
    <m/>
    <m/>
    <m/>
    <m/>
    <m/>
  </r>
  <r>
    <n v="3542"/>
    <s v="Gifts of War"/>
    <s v="Ancient Greece. Giddy, champagne soaked debauchery celebrating the Trojan War's end leads to a shocking and deadly surprise."/>
    <n v="5500"/>
    <x v="9"/>
    <n v="5623"/>
    <x v="2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s v="Jul"/>
    <x v="1"/>
    <s v="Sep"/>
    <s v="2014"/>
    <d v="2014-09-07T14:23:42"/>
    <m/>
    <m/>
    <m/>
    <m/>
    <m/>
  </r>
  <r>
    <n v="3553"/>
    <s v="Coming Home"/>
    <s v="Professional actors bring to life the true stories of 5 African-Americans struggling with mental health and their search for healing."/>
    <n v="5500"/>
    <x v="9"/>
    <n v="5845"/>
    <x v="2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s v="Jul"/>
    <x v="2"/>
    <s v="Aug"/>
    <s v="2015"/>
    <d v="2015-08-12T00:00:00"/>
    <m/>
    <m/>
    <m/>
    <m/>
    <m/>
  </r>
  <r>
    <n v="3731"/>
    <s v="The Rabbit on the Moon"/>
    <s v="A long distance wrong number leads to love, but with Emily flying in to finally meet, Nick somehow forgot to mention he's blind."/>
    <n v="5500"/>
    <x v="9"/>
    <n v="620"/>
    <x v="1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s v="Dec"/>
    <x v="1"/>
    <s v="Jan"/>
    <s v="2015"/>
    <d v="2015-01-10T03:23:00"/>
    <m/>
    <m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x v="9"/>
    <n v="0"/>
    <x v="0"/>
    <s v="US"/>
    <s v="USD"/>
    <n v="1444322535"/>
    <n v="1441730535"/>
    <b v="0"/>
    <n v="0"/>
    <b v="0"/>
    <s v="theater/musical"/>
    <n v="0"/>
    <n v="0"/>
    <s v="theater"/>
    <s v="musical"/>
    <d v="2015-09-08T16:42:15"/>
    <s v="Sep"/>
    <x v="2"/>
    <s v="Oct"/>
    <s v="2015"/>
    <d v="2015-10-08T16:42:15"/>
    <m/>
    <m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x v="9"/>
    <n v="50"/>
    <x v="1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s v="Oct"/>
    <x v="1"/>
    <s v="Nov"/>
    <s v="2014"/>
    <d v="2014-11-25T01:00:00"/>
    <m/>
    <m/>
    <m/>
    <m/>
    <m/>
  </r>
  <r>
    <n v="3956"/>
    <s v="The Woman in Me"/>
    <s v="This saucy stage play chronicles the highs and lows of my life involving gangs, drugs and prison. The story is a transforming ministry."/>
    <n v="5500"/>
    <x v="9"/>
    <n v="0"/>
    <x v="1"/>
    <s v="US"/>
    <s v="USD"/>
    <n v="1461543600"/>
    <n v="1459203727"/>
    <b v="0"/>
    <n v="0"/>
    <b v="0"/>
    <s v="theater/plays"/>
    <n v="0"/>
    <n v="0"/>
    <s v="theater"/>
    <s v="plays"/>
    <d v="2016-03-28T22:22:07"/>
    <s v="Mar"/>
    <x v="0"/>
    <s v="Apr"/>
    <s v="2016"/>
    <d v="2016-04-25T00:20:00"/>
    <m/>
    <m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x v="9"/>
    <n v="22645"/>
    <x v="2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s v="Sep"/>
    <x v="0"/>
    <s v="Oct"/>
    <s v="2016"/>
    <d v="2016-10-25T17:00:00"/>
    <m/>
    <m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x v="9"/>
    <n v="6646"/>
    <x v="2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s v="Nov"/>
    <x v="0"/>
    <s v="Dec"/>
    <s v="2016"/>
    <d v="2016-12-21T07:59:00"/>
    <m/>
    <m/>
    <m/>
    <m/>
    <m/>
  </r>
  <r>
    <n v="1032"/>
    <s v="Phantom Ship / Coastal (Album Preorder)"/>
    <s v="Ideal for living rooms and open spaces."/>
    <n v="5400"/>
    <x v="9"/>
    <n v="5858.84"/>
    <x v="2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s v="May"/>
    <x v="0"/>
    <s v="Jun"/>
    <s v="2016"/>
    <d v="2016-06-23T16:00:25"/>
    <m/>
    <m/>
    <m/>
    <m/>
    <m/>
  </r>
  <r>
    <n v="33"/>
    <s v="Imaginary Problems"/>
    <s v="3 best friends balance their work, personal and private lives while finding time for their imaginary friends (who are 3 puppets)."/>
    <n v="5250"/>
    <x v="9"/>
    <n v="5360"/>
    <x v="2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s v="Oct"/>
    <x v="2"/>
    <s v="Nov"/>
    <s v="2015"/>
    <d v="2015-11-08T16:51:41"/>
    <m/>
    <m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9"/>
    <n v="5617"/>
    <x v="2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s v="Jan"/>
    <x v="5"/>
    <s v="Jan"/>
    <s v="2012"/>
    <d v="2012-01-24T19:26:13"/>
    <m/>
    <m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x v="9"/>
    <n v="0"/>
    <x v="1"/>
    <s v="US"/>
    <s v="USD"/>
    <n v="1407604920"/>
    <n v="1405012920"/>
    <b v="0"/>
    <n v="0"/>
    <b v="0"/>
    <s v="food/food trucks"/>
    <n v="0"/>
    <n v="0"/>
    <s v="food"/>
    <s v="food trucks"/>
    <d v="2014-07-10T17:22:00"/>
    <s v="Jul"/>
    <x v="1"/>
    <s v="Aug"/>
    <s v="2014"/>
    <d v="2014-08-09T17:22:00"/>
    <m/>
    <m/>
    <m/>
    <m/>
    <m/>
  </r>
  <r>
    <n v="1699"/>
    <s v="THE WORSHIP ALBUM!"/>
    <s v="Friends! Will you help me create a new worship album??! I want this album to give God the worship he deserves and draw people to Him."/>
    <n v="5105"/>
    <x v="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s v="Mar"/>
    <x v="3"/>
    <s v="Apr"/>
    <s v="2017"/>
    <d v="2017-04-11T20:44:05"/>
    <m/>
    <m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9"/>
    <n v="10"/>
    <x v="1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s v="Dec"/>
    <x v="1"/>
    <s v="Jan"/>
    <s v="2015"/>
    <d v="2015-01-15T15:56:45"/>
    <m/>
    <m/>
    <m/>
    <m/>
    <m/>
  </r>
  <r>
    <n v="11"/>
    <s v="2016 TAPR DCC Video on HamRadioNow"/>
    <s v="HamRadioNow will produce YouTube video of the complete 2016 ARRL &amp; TAPR Amateur Radio (Ham Radio) Digital Communications Conference"/>
    <n v="5000"/>
    <x v="9"/>
    <n v="6025"/>
    <x v="2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s v="Jul"/>
    <x v="0"/>
    <s v="Aug"/>
    <s v="2016"/>
    <d v="2016-08-22T03:00:00"/>
    <m/>
    <m/>
    <m/>
    <m/>
    <m/>
  </r>
  <r>
    <n v="45"/>
    <s v="The Art of the Lift"/>
    <s v="The Art of the Lift is a crime drama that follows an expert crew of pick-pockets and their attempt at breaking in a new recruit."/>
    <n v="5000"/>
    <x v="9"/>
    <n v="6000"/>
    <x v="2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s v="Mar"/>
    <x v="0"/>
    <s v="Apr"/>
    <s v="2016"/>
    <d v="2016-04-27T14:58:27"/>
    <m/>
    <m/>
    <m/>
    <m/>
    <m/>
  </r>
  <r>
    <n v="47"/>
    <s v="Jane Don't Date - TV pilot (sitcom)"/>
    <s v="Cursed with attracting odd men, an independent woman takes on the Chicago dating scene again with the help of her offbeat friends."/>
    <n v="5000"/>
    <x v="9"/>
    <n v="5380.55"/>
    <x v="2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s v="Oct"/>
    <x v="1"/>
    <s v="Dec"/>
    <s v="2014"/>
    <d v="2014-12-19T20:40:07"/>
    <m/>
    <m/>
    <m/>
    <m/>
    <m/>
  </r>
  <r>
    <n v="61"/>
    <s v="SPLITTING THE SYNAPSE"/>
    <s v="An exploration of the shadows that follow us from our past, the darkness that lives inside us and the ability to find our own freedom"/>
    <n v="5000"/>
    <x v="9"/>
    <n v="7415"/>
    <x v="2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s v="May"/>
    <x v="4"/>
    <s v="Jun"/>
    <s v="2013"/>
    <d v="2013-06-06T19:32:37"/>
    <m/>
    <m/>
    <m/>
    <m/>
    <m/>
  </r>
  <r>
    <n v="92"/>
    <s v="Euphoria"/>
    <s v="Euphoria is an adventure film that follows adrenaline filled athletes on their hunt for the sublime while balancing family and careers."/>
    <n v="5000"/>
    <x v="9"/>
    <n v="5260"/>
    <x v="2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s v="Dec"/>
    <x v="0"/>
    <s v="Feb"/>
    <s v="2017"/>
    <d v="2017-02-01T08:00:00"/>
    <m/>
    <m/>
    <m/>
    <m/>
    <m/>
  </r>
  <r>
    <n v="100"/>
    <s v="Two Sisters"/>
    <s v="Two sisters share a fragile relationship. When their mother dies and they inherit the family house, old problems rise to the surface."/>
    <n v="5000"/>
    <x v="9"/>
    <n v="5000"/>
    <x v="2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s v="Oct"/>
    <x v="5"/>
    <s v="Nov"/>
    <s v="2012"/>
    <d v="2012-11-04T19:04:46"/>
    <m/>
    <m/>
    <m/>
    <m/>
    <m/>
  </r>
  <r>
    <n v="106"/>
    <s v="LOST WEEKEND"/>
    <s v="A Boy. A Girl. A Car. A Serial Killer."/>
    <n v="5000"/>
    <x v="9"/>
    <n v="5025"/>
    <x v="2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s v="Mar"/>
    <x v="5"/>
    <s v="Apr"/>
    <s v="2012"/>
    <d v="2012-04-02T18:38:21"/>
    <m/>
    <m/>
    <m/>
    <m/>
    <m/>
  </r>
  <r>
    <n v="112"/>
    <s v="MITOSIS | a short film"/>
    <s v="Only one choice can stop Anthony Oswald from fulfilling his destiny and saving millions of lives, and itâ€™s not his decision to make."/>
    <n v="5000"/>
    <x v="9"/>
    <n v="5200"/>
    <x v="2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s v="Mar"/>
    <x v="1"/>
    <s v="Apr"/>
    <s v="2014"/>
    <d v="2014-04-13T02:00:00"/>
    <m/>
    <m/>
    <m/>
    <m/>
    <m/>
  </r>
  <r>
    <n v="113"/>
    <s v="&quot;The First Day&quot; by Julia Othmer- Music Video"/>
    <s v="A living memorial for all those dealing with trauma, grief and loss."/>
    <n v="5000"/>
    <x v="9"/>
    <n v="7050"/>
    <x v="2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s v="Jul"/>
    <x v="6"/>
    <s v="Aug"/>
    <s v="2011"/>
    <d v="2011-08-06T15:00:00"/>
    <m/>
    <m/>
    <m/>
    <m/>
    <m/>
  </r>
  <r>
    <n v="118"/>
    <s v="DENOUNCED - A Short Film"/>
    <s v="When a ruthless hit-man is 'denounced' from the mafia, his old enemies declare war."/>
    <n v="5000"/>
    <x v="9"/>
    <n v="5651.58"/>
    <x v="2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s v="Jun"/>
    <x v="6"/>
    <s v="Jul"/>
    <s v="2011"/>
    <d v="2011-07-29T01:17:16"/>
    <m/>
    <m/>
    <m/>
    <m/>
    <m/>
  </r>
  <r>
    <n v="134"/>
    <s v="MARLEY'S GHOST (AMBASSADORS OF STEAM) (Canceled)"/>
    <s v="steampunk  remake of &quot;a Christmas carol&quot;"/>
    <n v="5000"/>
    <x v="9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s v="Aug"/>
    <x v="2"/>
    <s v="Sep"/>
    <s v="2015"/>
    <d v="2015-09-04T17:00:00"/>
    <m/>
    <m/>
    <m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x v="9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s v="Sep"/>
    <x v="1"/>
    <s v="Oct"/>
    <s v="2014"/>
    <d v="2014-10-22T01:50:28"/>
    <m/>
    <m/>
    <m/>
    <m/>
    <m/>
  </r>
  <r>
    <n v="160"/>
    <s v="Con Todo mi Corazon: With all of my Heart."/>
    <s v="The title might seem cheesy, but my father says that to my mother every time they say I love you.     This story is dedicated to them."/>
    <n v="5000"/>
    <x v="9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s v="Jun"/>
    <x v="2"/>
    <s v="Aug"/>
    <s v="2015"/>
    <d v="2015-08-15T21:54:51"/>
    <m/>
    <m/>
    <m/>
    <m/>
    <m/>
  </r>
  <r>
    <n v="166"/>
    <s v="Pressure"/>
    <s v="A young teen makes a bad decision after joining gang and the film expresses his choices that led him to that point."/>
    <n v="5000"/>
    <x v="9"/>
    <n v="3000"/>
    <x v="1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s v="Dec"/>
    <x v="0"/>
    <s v="Jan"/>
    <s v="2017"/>
    <d v="2017-01-16T01:49:22"/>
    <m/>
    <m/>
    <m/>
    <m/>
    <m/>
  </r>
  <r>
    <n v="186"/>
    <s v="Feature Film: The Wolfes"/>
    <s v="My film is about a boy who discovers the truth about his fathers dissapearance through the dark secrets of his mothers past."/>
    <n v="5000"/>
    <x v="9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s v="Feb"/>
    <x v="3"/>
    <s v="Mar"/>
    <s v="2017"/>
    <d v="2017-03-03T20:00:00"/>
    <m/>
    <m/>
    <m/>
    <m/>
    <m/>
  </r>
  <r>
    <n v="187"/>
    <s v="The Imbalanced Heart of a Symmetric Mind (film)"/>
    <s v="A young man suffering from a severe case of OCD embarks on a road trip to find peace of mind."/>
    <n v="5000"/>
    <x v="9"/>
    <n v="800"/>
    <x v="1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s v="Jun"/>
    <x v="2"/>
    <s v="Jul"/>
    <s v="2015"/>
    <d v="2015-07-21T06:59:00"/>
    <m/>
    <m/>
    <m/>
    <m/>
    <m/>
  </r>
  <r>
    <n v="191"/>
    <s v="Trillion: Feature Film"/>
    <s v="A young boy passionate about Astronomy and Chemistry tracks down an astroid that scientists said would never hit earth."/>
    <n v="5000"/>
    <x v="9"/>
    <n v="250"/>
    <x v="1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s v="Aug"/>
    <x v="2"/>
    <s v="Oct"/>
    <s v="2015"/>
    <d v="2015-10-02T10:35:38"/>
    <m/>
    <m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9"/>
    <n v="2230"/>
    <x v="1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s v="Aug"/>
    <x v="2"/>
    <s v="Sep"/>
    <s v="2015"/>
    <d v="2015-09-19T03:50:17"/>
    <m/>
    <m/>
    <m/>
    <m/>
    <m/>
  </r>
  <r>
    <n v="218"/>
    <s v="Charmaine (Daughter of Charlotte)"/>
    <s v="A sassy talking spider named Charmaine, joins forces with an abused young boy.  She stages off bullies and help fight an abusive father"/>
    <n v="5000"/>
    <x v="9"/>
    <n v="100"/>
    <x v="1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s v="Mar"/>
    <x v="2"/>
    <s v="May"/>
    <s v="2015"/>
    <d v="2015-05-15T15:04:49"/>
    <m/>
    <m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9"/>
    <n v="5186"/>
    <x v="2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s v="Jul"/>
    <x v="5"/>
    <s v="Aug"/>
    <s v="2012"/>
    <d v="2012-08-16T01:16:25"/>
    <m/>
    <m/>
    <m/>
    <m/>
    <m/>
  </r>
  <r>
    <n v="246"/>
    <s v="LEAVING ATLANTA THE FILM"/>
    <s v="From 1979 to 1981 twenty-nine Black children in Atlanta were murdered and the others terrified. This is our story..."/>
    <n v="5000"/>
    <x v="9"/>
    <n v="15273"/>
    <x v="2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s v="Oct"/>
    <x v="7"/>
    <s v="Dec"/>
    <s v="2010"/>
    <d v="2010-12-18T09:43:25"/>
    <m/>
    <m/>
    <m/>
    <m/>
    <m/>
  </r>
  <r>
    <n v="247"/>
    <s v="Deja-Vu: Dissecting Memory on Camera"/>
    <s v="A young neuroscientist attempts to reconnect with his ailing father by obsessively studying old family footage._x000a_"/>
    <n v="5000"/>
    <x v="9"/>
    <n v="6705"/>
    <x v="2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s v="Sep"/>
    <x v="7"/>
    <s v="Oct"/>
    <s v="2010"/>
    <d v="2010-10-16T03:39:00"/>
    <m/>
    <m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x v="9"/>
    <n v="9228"/>
    <x v="2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s v="Mar"/>
    <x v="7"/>
    <s v="Jun"/>
    <s v="2010"/>
    <d v="2010-06-01T03:59:00"/>
    <m/>
    <m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"/>
    <n v="5910"/>
    <x v="2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s v="Apr"/>
    <x v="5"/>
    <s v="May"/>
    <s v="2012"/>
    <d v="2012-05-11T14:53:15"/>
    <m/>
    <m/>
    <m/>
    <m/>
    <m/>
  </r>
  <r>
    <n v="265"/>
    <s v="The Garden Summer"/>
    <s v="A documentary: a summer garden and communities of local food exchange. The integration of old and new, beauty and function, growth and sustainability."/>
    <n v="5000"/>
    <x v="9"/>
    <n v="5555"/>
    <x v="2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s v="Mar"/>
    <x v="7"/>
    <s v="May"/>
    <s v="2010"/>
    <d v="2010-05-10T20:16:00"/>
    <m/>
    <m/>
    <m/>
    <m/>
    <m/>
  </r>
  <r>
    <n v="268"/>
    <s v="La Tierra de los Adioses"/>
    <s v="Help us finish a documentary about four teens coming-of-age in a small, rural Mexican town that has suffered 50% migration to the U.S."/>
    <n v="5000"/>
    <x v="9"/>
    <n v="5570"/>
    <x v="2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s v="Sep"/>
    <x v="6"/>
    <s v="Nov"/>
    <s v="2011"/>
    <d v="2011-11-07T04:39:38"/>
    <m/>
    <m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x v="9"/>
    <n v="5388.79"/>
    <x v="2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s v="Jun"/>
    <x v="6"/>
    <s v="Jul"/>
    <s v="2011"/>
    <d v="2011-07-03T11:57:46"/>
    <m/>
    <m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x v="9"/>
    <n v="6001"/>
    <x v="2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s v="Apr"/>
    <x v="4"/>
    <s v="May"/>
    <s v="2013"/>
    <d v="2013-05-01T00:01:00"/>
    <m/>
    <m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"/>
    <n v="5000"/>
    <x v="2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s v="Jun"/>
    <x v="7"/>
    <s v="Jul"/>
    <s v="2010"/>
    <d v="2010-07-19T16:00:00"/>
    <m/>
    <m/>
    <m/>
    <m/>
    <m/>
  </r>
  <r>
    <n v="318"/>
    <s v="Friend Request: Accepted"/>
    <s v="Photographer, Ty Morin, pays a visit to every single one of his Facebook friends to take their portrait...all 788 of them."/>
    <n v="5000"/>
    <x v="9"/>
    <n v="14166"/>
    <x v="2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s v="Feb"/>
    <x v="4"/>
    <s v="Mar"/>
    <s v="2013"/>
    <d v="2013-03-26T23:55:51"/>
    <m/>
    <m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x v="9"/>
    <n v="5634"/>
    <x v="2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s v="Nov"/>
    <x v="8"/>
    <s v="Feb"/>
    <s v="2010"/>
    <d v="2010-02-02T07:59:00"/>
    <m/>
    <m/>
    <m/>
    <m/>
    <m/>
  </r>
  <r>
    <n v="388"/>
    <s v="Another Man's Treasure documentary"/>
    <s v="A documentary film featuring the World's Largest Rummage Sale and rumination on the Power and Pleasures of Possessions."/>
    <n v="5000"/>
    <x v="9"/>
    <n v="6308"/>
    <x v="2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s v="Jun"/>
    <x v="0"/>
    <s v="Jul"/>
    <s v="2016"/>
    <d v="2016-07-28T01:49:40"/>
    <m/>
    <m/>
    <m/>
    <m/>
    <m/>
  </r>
  <r>
    <n v="403"/>
    <s v="MONDO BANANA"/>
    <s v="A documentary adventure about bananas - and people. Your round-trip ticket into the heart of banana-cultures!!"/>
    <n v="5000"/>
    <x v="9"/>
    <n v="5263"/>
    <x v="2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s v="Jun"/>
    <x v="6"/>
    <s v="Aug"/>
    <s v="2011"/>
    <d v="2011-08-10T07:08:00"/>
    <m/>
    <m/>
    <m/>
    <m/>
    <m/>
  </r>
  <r>
    <n v="429"/>
    <s v="THE FUTURE"/>
    <s v="THE FUTURE is a short animated film created entirely by autistic and developmentally disabled artists from the L.A.N.D. program in Brooklyn, New York."/>
    <n v="5000"/>
    <x v="9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s v="Sep"/>
    <x v="8"/>
    <s v="Nov"/>
    <s v="2009"/>
    <d v="2009-11-27T04:59:00"/>
    <m/>
    <m/>
    <m/>
    <m/>
    <m/>
  </r>
  <r>
    <n v="440"/>
    <s v="Consumed"/>
    <s v="A stop-motion animation made by a one girl team, with a camera, creativity, and a lot of determination."/>
    <n v="5000"/>
    <x v="9"/>
    <n v="5"/>
    <x v="1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s v="Feb"/>
    <x v="0"/>
    <s v="Mar"/>
    <s v="2016"/>
    <d v="2016-03-24T22:39:13"/>
    <m/>
    <m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9"/>
    <n v="51"/>
    <x v="1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s v="Nov"/>
    <x v="4"/>
    <s v="Jan"/>
    <s v="2014"/>
    <d v="2014-01-16T04:00:00"/>
    <m/>
    <m/>
    <m/>
    <m/>
    <m/>
  </r>
  <r>
    <n v="509"/>
    <s v="Indian in Chelsea - Web Animated series"/>
    <s v="A hilarious comedy podcast being turned into an animated series  about an indian servant and his boss."/>
    <n v="5000"/>
    <x v="9"/>
    <n v="10"/>
    <x v="1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s v="May"/>
    <x v="2"/>
    <s v="Jun"/>
    <s v="2015"/>
    <d v="2015-06-28T15:09:30"/>
    <m/>
    <m/>
    <m/>
    <m/>
    <m/>
  </r>
  <r>
    <n v="511"/>
    <s v="Stuck On An Eyeland"/>
    <s v="A project that incorporates animation and comic art into a relevant story. 4 boys, 1 eyeland, and a whole lot of drama!!!"/>
    <n v="5000"/>
    <x v="9"/>
    <n v="150"/>
    <x v="1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s v="Mar"/>
    <x v="4"/>
    <s v="Apr"/>
    <s v="2013"/>
    <d v="2013-04-06T06:16:22"/>
    <m/>
    <m/>
    <m/>
    <m/>
    <m/>
  </r>
  <r>
    <n v="516"/>
    <s v="Shipmates"/>
    <s v="A big brother style comedy animation series starring famous seafarers"/>
    <n v="5000"/>
    <x v="9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s v="Mar"/>
    <x v="2"/>
    <s v="May"/>
    <s v="2015"/>
    <d v="2015-05-27T18:41:20"/>
    <m/>
    <m/>
    <m/>
    <m/>
    <m/>
  </r>
  <r>
    <n v="520"/>
    <s v="Darktales The Play"/>
    <s v="Tim Arthur's 21st anniversary sell-out production of his 'chilling' and 'sinister' ghostly thriller returns to the Edinburgh Fringe!"/>
    <n v="5000"/>
    <x v="9"/>
    <n v="5105"/>
    <x v="2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s v="Nov"/>
    <x v="2"/>
    <s v="Dec"/>
    <s v="2015"/>
    <d v="2015-12-10T16:51:01"/>
    <m/>
    <m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9"/>
    <n v="5232"/>
    <x v="2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s v="Oct"/>
    <x v="0"/>
    <s v="Nov"/>
    <s v="2016"/>
    <d v="2016-11-01T04:59:00"/>
    <m/>
    <m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"/>
    <n v="6030"/>
    <x v="2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s v="Aug"/>
    <x v="2"/>
    <s v="Sep"/>
    <s v="2015"/>
    <d v="2015-09-21T03:11:16"/>
    <m/>
    <m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x v="9"/>
    <n v="15121"/>
    <x v="2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s v="Apr"/>
    <x v="0"/>
    <s v="May"/>
    <s v="2016"/>
    <d v="2016-05-13T19:04:23"/>
    <m/>
    <m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x v="9"/>
    <n v="35"/>
    <x v="1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s v="Jan"/>
    <x v="3"/>
    <s v="Jan"/>
    <s v="2017"/>
    <d v="2017-01-31T05:00:00"/>
    <m/>
    <m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x v="9"/>
    <n v="1"/>
    <x v="1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s v="Jun"/>
    <x v="0"/>
    <s v="Jul"/>
    <s v="2016"/>
    <d v="2016-07-14T16:25:33"/>
    <m/>
    <m/>
    <m/>
    <m/>
    <m/>
  </r>
  <r>
    <n v="577"/>
    <s v="everydayrelay"/>
    <s v="Emails are one of pervasively used mode of communication today. However, emails can be personal and sometimes discretion is needed."/>
    <n v="5000"/>
    <x v="9"/>
    <n v="10"/>
    <x v="1"/>
    <s v="US"/>
    <s v="USD"/>
    <n v="1463753302"/>
    <n v="1458569302"/>
    <b v="0"/>
    <n v="1"/>
    <b v="0"/>
    <s v="technology/web"/>
    <n v="2E-3"/>
    <n v="10"/>
    <s v="technology"/>
    <s v="web"/>
    <d v="2016-03-21T14:08:22"/>
    <s v="Mar"/>
    <x v="0"/>
    <s v="May"/>
    <s v="2016"/>
    <d v="2016-05-20T14:08:22"/>
    <m/>
    <m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x v="9"/>
    <n v="223"/>
    <x v="1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s v="Jan"/>
    <x v="0"/>
    <s v="Feb"/>
    <s v="2016"/>
    <d v="2016-02-08T13:01:00"/>
    <m/>
    <m/>
    <m/>
    <m/>
    <m/>
  </r>
  <r>
    <n v="600"/>
    <s v="Anaheim California here we come but we need your help."/>
    <s v="Science Technology Engineering and Math + youth = a brighter tomorrow."/>
    <n v="5000"/>
    <x v="9"/>
    <n v="100"/>
    <x v="0"/>
    <s v="US"/>
    <s v="USD"/>
    <n v="1431198562"/>
    <n v="1426014562"/>
    <b v="0"/>
    <n v="1"/>
    <b v="0"/>
    <s v="technology/web"/>
    <n v="0.02"/>
    <n v="100"/>
    <s v="technology"/>
    <s v="web"/>
    <d v="2015-03-10T19:09:22"/>
    <s v="Mar"/>
    <x v="2"/>
    <s v="May"/>
    <s v="2015"/>
    <d v="2015-05-09T19:09:22"/>
    <m/>
    <m/>
    <m/>
    <m/>
    <m/>
  </r>
  <r>
    <n v="605"/>
    <s v="Teach Your Parents iPad (Canceled)"/>
    <s v="An iPad support care package for your parents / seniors."/>
    <n v="5000"/>
    <x v="9"/>
    <n v="131"/>
    <x v="0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s v="Jul"/>
    <x v="2"/>
    <s v="Aug"/>
    <s v="2015"/>
    <d v="2015-08-23T08:35:08"/>
    <m/>
    <m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x v="9"/>
    <n v="10"/>
    <x v="0"/>
    <s v="NL"/>
    <s v="EUR"/>
    <n v="1432479600"/>
    <n v="1428507409"/>
    <b v="0"/>
    <n v="1"/>
    <b v="0"/>
    <s v="technology/web"/>
    <n v="2E-3"/>
    <n v="10"/>
    <s v="technology"/>
    <s v="web"/>
    <d v="2015-04-08T15:36:49"/>
    <s v="Apr"/>
    <x v="2"/>
    <s v="May"/>
    <s v="2015"/>
    <d v="2015-05-24T15:00:00"/>
    <m/>
    <m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x v="9"/>
    <n v="0"/>
    <x v="0"/>
    <s v="FR"/>
    <s v="EUR"/>
    <n v="1488013307"/>
    <n v="1485421307"/>
    <b v="0"/>
    <n v="0"/>
    <b v="0"/>
    <s v="technology/web"/>
    <n v="0"/>
    <n v="0"/>
    <s v="technology"/>
    <s v="web"/>
    <d v="2017-01-26T09:01:47"/>
    <s v="Jan"/>
    <x v="3"/>
    <s v="Feb"/>
    <s v="2017"/>
    <d v="2017-02-25T09:01:47"/>
    <m/>
    <m/>
    <m/>
    <m/>
    <m/>
  </r>
  <r>
    <n v="624"/>
    <s v="NeedSomeLoven.com (Canceled)"/>
    <s v="I am designing a fun, high tech dating website, with over 25 cool features. It is innovate as well as user friendly."/>
    <n v="5000"/>
    <x v="9"/>
    <n v="0"/>
    <x v="0"/>
    <s v="US"/>
    <s v="USD"/>
    <n v="1431647041"/>
    <n v="1429055041"/>
    <b v="0"/>
    <n v="0"/>
    <b v="0"/>
    <s v="technology/web"/>
    <n v="0"/>
    <n v="0"/>
    <s v="technology"/>
    <s v="web"/>
    <d v="2015-04-14T23:44:01"/>
    <s v="Apr"/>
    <x v="2"/>
    <s v="May"/>
    <s v="2015"/>
    <d v="2015-05-14T23:44:01"/>
    <m/>
    <m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x v="9"/>
    <n v="0"/>
    <x v="0"/>
    <s v="US"/>
    <s v="USD"/>
    <n v="1405269457"/>
    <n v="1402677457"/>
    <b v="0"/>
    <n v="0"/>
    <b v="0"/>
    <s v="technology/web"/>
    <n v="0"/>
    <n v="0"/>
    <s v="technology"/>
    <s v="web"/>
    <d v="2014-06-13T16:37:37"/>
    <s v="Jun"/>
    <x v="1"/>
    <s v="Jul"/>
    <s v="2014"/>
    <d v="2014-07-13T16:37:37"/>
    <m/>
    <m/>
    <m/>
    <m/>
    <m/>
  </r>
  <r>
    <n v="634"/>
    <s v="pitchtograndma (Canceled)"/>
    <s v="We help companies to explain what they do in simple, grandma-would-understand terms."/>
    <n v="5000"/>
    <x v="9"/>
    <n v="1"/>
    <x v="0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s v="Jan"/>
    <x v="2"/>
    <s v="Feb"/>
    <s v="2015"/>
    <d v="2015-02-26T22:17:09"/>
    <m/>
    <m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x v="9"/>
    <n v="10678"/>
    <x v="2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s v="Feb"/>
    <x v="0"/>
    <s v="Apr"/>
    <s v="2016"/>
    <d v="2016-04-17T18:18:39"/>
    <m/>
    <m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9"/>
    <n v="2319"/>
    <x v="1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s v="Jan"/>
    <x v="0"/>
    <s v="Feb"/>
    <s v="2016"/>
    <d v="2016-02-03T12:33:09"/>
    <m/>
    <m/>
    <m/>
    <m/>
    <m/>
  </r>
  <r>
    <n v="723"/>
    <s v="The 2015 Pro Football Beast Book"/>
    <s v="The Definitive (and Slightly Ridiculous) Guide to Enjoying the 2015 Pro Football Season"/>
    <n v="5000"/>
    <x v="9"/>
    <n v="5469"/>
    <x v="2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s v="Jun"/>
    <x v="2"/>
    <s v="Jul"/>
    <s v="2015"/>
    <d v="2015-07-30T03:59:00"/>
    <m/>
    <m/>
    <m/>
    <m/>
    <m/>
  </r>
  <r>
    <n v="731"/>
    <s v="Portland Boat Tours:  From Dream to Business"/>
    <s v="Be part of the excitement by supporting our first season offering unique perspectives of Portland from the water."/>
    <n v="5000"/>
    <x v="9"/>
    <n v="6300"/>
    <x v="2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s v="Dec"/>
    <x v="6"/>
    <s v="Jan"/>
    <s v="2012"/>
    <d v="2012-01-22T06:00:00"/>
    <m/>
    <m/>
    <m/>
    <m/>
    <m/>
  </r>
  <r>
    <n v="737"/>
    <s v="Eat Mendocino: Writing the Book"/>
    <s v="For one year, two women exclusively ate food produced within Mendocino County, CA. Now, they will write a book about their adventures."/>
    <n v="5000"/>
    <x v="9"/>
    <n v="6120"/>
    <x v="2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s v="Jan"/>
    <x v="1"/>
    <s v="Feb"/>
    <s v="2014"/>
    <d v="2014-02-14T20:00:00"/>
    <m/>
    <m/>
    <m/>
    <m/>
    <m/>
  </r>
  <r>
    <n v="744"/>
    <s v="A Revolutionary Leadership Resource Book"/>
    <s v="Join others to help create a world that is possible -- in your workplace, community and society!"/>
    <n v="5000"/>
    <x v="9"/>
    <n v="5116"/>
    <x v="2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s v="Nov"/>
    <x v="5"/>
    <s v="Dec"/>
    <s v="2012"/>
    <d v="2012-12-13T22:58:23"/>
    <m/>
    <m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9"/>
    <n v="5585"/>
    <x v="2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s v="Sep"/>
    <x v="0"/>
    <s v="Oct"/>
    <s v="2016"/>
    <d v="2016-10-16T11:00:00"/>
    <m/>
    <m/>
    <m/>
    <m/>
    <m/>
  </r>
  <r>
    <n v="759"/>
    <s v="Wild Ruins"/>
    <s v="Help me search for the lost ruins of the UK. A unique guide to  lesser known and somewhat known ruins of Britain."/>
    <n v="5000"/>
    <x v="9"/>
    <n v="5096"/>
    <x v="2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s v="May"/>
    <x v="1"/>
    <s v="Jul"/>
    <s v="2014"/>
    <d v="2014-07-09T07:55:39"/>
    <m/>
    <m/>
    <m/>
    <m/>
    <m/>
  </r>
  <r>
    <n v="761"/>
    <s v="DONE WITH DEATH"/>
    <s v="The day Chuck died was the day everything changed. Now he has to save the afterlife from extinction or die again trying."/>
    <n v="5000"/>
    <x v="9"/>
    <n v="235"/>
    <x v="1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s v="Jan"/>
    <x v="1"/>
    <s v="Feb"/>
    <s v="2014"/>
    <d v="2014-02-02T18:02:06"/>
    <m/>
    <m/>
    <m/>
    <m/>
    <m/>
  </r>
  <r>
    <n v="764"/>
    <s v="[JOE]KES"/>
    <s v="[JOE]KES is a book full of over 200 original, sometimes funny, pun-ish Joekes. If you hate the book, use it as a coster!"/>
    <n v="5000"/>
    <x v="9"/>
    <n v="0"/>
    <x v="1"/>
    <s v="US"/>
    <s v="USD"/>
    <n v="1441858161"/>
    <n v="1439266161"/>
    <b v="0"/>
    <n v="0"/>
    <b v="0"/>
    <s v="publishing/fiction"/>
    <n v="0"/>
    <n v="0"/>
    <s v="publishing"/>
    <s v="fiction"/>
    <d v="2015-08-11T04:09:21"/>
    <s v="Aug"/>
    <x v="2"/>
    <s v="Sep"/>
    <s v="2015"/>
    <d v="2015-09-10T04:09:21"/>
    <m/>
    <m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x v="9"/>
    <n v="177"/>
    <x v="1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s v="Apr"/>
    <x v="2"/>
    <s v="May"/>
    <s v="2015"/>
    <d v="2015-05-21T03:26:50"/>
    <m/>
    <m/>
    <m/>
    <m/>
    <m/>
  </r>
  <r>
    <n v="786"/>
    <s v="New Album: BRICK AND MORTAR. New Book: HITLESS WONDER."/>
    <s v="In June, Columbus rock veterans, Watershed, will release and tour behind a new album, BRICK AND MORTAR."/>
    <n v="5000"/>
    <x v="9"/>
    <n v="7140"/>
    <x v="2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s v="Mar"/>
    <x v="5"/>
    <s v="May"/>
    <s v="2012"/>
    <d v="2012-05-11T15:47:00"/>
    <m/>
    <m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x v="9"/>
    <n v="5001"/>
    <x v="2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s v="Mar"/>
    <x v="5"/>
    <s v="Apr"/>
    <s v="2012"/>
    <d v="2012-04-27T16:00:46"/>
    <m/>
    <m/>
    <m/>
    <m/>
    <m/>
  </r>
  <r>
    <n v="836"/>
    <s v="DESMADRE Full Album + Press Kit"/>
    <s v="An album you can bring home to mom."/>
    <n v="5000"/>
    <x v="9"/>
    <n v="5046.5200000000004"/>
    <x v="2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s v="Sep"/>
    <x v="4"/>
    <s v="Oct"/>
    <s v="2013"/>
    <d v="2013-10-07T01:21:58"/>
    <m/>
    <m/>
    <m/>
    <m/>
    <m/>
  </r>
  <r>
    <n v="839"/>
    <s v="The Waffle Stompers - We'll Never Die"/>
    <s v="The Waffle Stompers need your support to keep doing what we love--go on tour, make music and music videos."/>
    <n v="5000"/>
    <x v="9"/>
    <n v="5830.83"/>
    <x v="2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s v="Aug"/>
    <x v="5"/>
    <s v="Sep"/>
    <s v="2012"/>
    <d v="2012-09-22T18:19:16"/>
    <m/>
    <m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"/>
    <n v="5066"/>
    <x v="2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s v="Oct"/>
    <x v="1"/>
    <s v="Nov"/>
    <s v="2014"/>
    <d v="2014-11-10T21:07:43"/>
    <m/>
    <m/>
    <m/>
    <m/>
    <m/>
  </r>
  <r>
    <n v="845"/>
    <s v="Shadow and Steel: The new album from Master Sword"/>
    <s v="Help Legend of Zelda tribute band Master Sword complete their latest heavy metal album: Shadow and Steel!"/>
    <n v="5000"/>
    <x v="9"/>
    <n v="6019.01"/>
    <x v="2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s v="Jul"/>
    <x v="0"/>
    <s v="Sep"/>
    <s v="2016"/>
    <d v="2016-09-05T03:59:00"/>
    <m/>
    <m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x v="9"/>
    <n v="1201"/>
    <x v="1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s v="Oct"/>
    <x v="8"/>
    <s v="Dec"/>
    <s v="2009"/>
    <d v="2009-12-01T04:59:00"/>
    <m/>
    <m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9"/>
    <n v="0"/>
    <x v="1"/>
    <s v="US"/>
    <s v="USD"/>
    <n v="1442856131"/>
    <n v="1441128131"/>
    <b v="0"/>
    <n v="0"/>
    <b v="0"/>
    <s v="music/jazz"/>
    <n v="0"/>
    <n v="0"/>
    <s v="music"/>
    <s v="jazz"/>
    <d v="2015-09-01T17:22:11"/>
    <s v="Sep"/>
    <x v="2"/>
    <s v="Sep"/>
    <s v="2015"/>
    <d v="2015-09-21T17:22:11"/>
    <m/>
    <m/>
    <m/>
    <m/>
    <m/>
  </r>
  <r>
    <n v="878"/>
    <s v="Justin Cron's Sax Debut Album"/>
    <s v="Join in and help me make my first jazz album. I would really like to make a Christmas album and a smooth jazz CD. Want a FREE CD?"/>
    <n v="5000"/>
    <x v="9"/>
    <n v="65"/>
    <x v="1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s v="Nov"/>
    <x v="7"/>
    <s v="Dec"/>
    <s v="2010"/>
    <d v="2010-12-23T05:35:24"/>
    <m/>
    <m/>
    <m/>
    <m/>
    <m/>
  </r>
  <r>
    <n v="883"/>
    <s v="Dana Lawrence Music NEW EP"/>
    <s v="Seeking supporters to help me break the 15 year streak since my last record.  Dana Lawrence Music is ready to go back into the studio!"/>
    <n v="5000"/>
    <x v="9"/>
    <n v="2001"/>
    <x v="1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s v="Jan"/>
    <x v="0"/>
    <s v="Mar"/>
    <s v="2016"/>
    <d v="2016-03-02T22:27:15"/>
    <m/>
    <m/>
    <m/>
    <m/>
    <m/>
  </r>
  <r>
    <n v="900"/>
    <s v="Project Revive: Protecting the Creative Impulse"/>
    <s v="With Project Revive, I aim to protect and nurture the creative impulse through music."/>
    <n v="5000"/>
    <x v="9"/>
    <n v="21"/>
    <x v="1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s v="Feb"/>
    <x v="0"/>
    <s v="Mar"/>
    <s v="2016"/>
    <d v="2016-03-30T19:23:22"/>
    <m/>
    <m/>
    <m/>
    <m/>
    <m/>
  </r>
  <r>
    <n v="903"/>
    <s v="U City Jazz Festival, St. Louis, MO"/>
    <s v="The U City Jazz Festival is offered for free to the community and features the best jazz talent from the midwest."/>
    <n v="5000"/>
    <x v="9"/>
    <n v="160"/>
    <x v="1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s v="Aug"/>
    <x v="5"/>
    <s v="Sep"/>
    <s v="2012"/>
    <d v="2012-09-23T02:25:00"/>
    <m/>
    <m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9"/>
    <n v="30"/>
    <x v="1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s v="Jun"/>
    <x v="1"/>
    <s v="Jul"/>
    <s v="2014"/>
    <d v="2014-07-14T02:30:00"/>
    <m/>
    <m/>
    <m/>
    <m/>
    <m/>
  </r>
  <r>
    <n v="934"/>
    <s v="Kyle Krysa debut EP Ground Effect"/>
    <s v="Ground Effect is my first solo EP project intended to help promote Fusion and creative music music in Saskatchewan and Canada."/>
    <n v="5000"/>
    <x v="9"/>
    <n v="1520"/>
    <x v="1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s v="Apr"/>
    <x v="1"/>
    <s v="May"/>
    <s v="2014"/>
    <d v="2014-05-04T06:00:00"/>
    <m/>
    <m/>
    <m/>
    <m/>
    <m/>
  </r>
  <r>
    <n v="950"/>
    <s v="EZC Smartlight"/>
    <s v="Rider worn tail light brake light. Adheres to virtually any coat, jacket or vest. Stays on even when you get off."/>
    <n v="5000"/>
    <x v="9"/>
    <n v="1402"/>
    <x v="1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s v="Dec"/>
    <x v="2"/>
    <s v="Jan"/>
    <s v="2016"/>
    <d v="2016-01-17T18:01:01"/>
    <m/>
    <m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x v="9"/>
    <n v="2296"/>
    <x v="1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s v="Dec"/>
    <x v="0"/>
    <s v="Jan"/>
    <s v="2017"/>
    <d v="2017-01-23T04:59:00"/>
    <m/>
    <m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9"/>
    <n v="0"/>
    <x v="1"/>
    <s v="IT"/>
    <s v="EUR"/>
    <n v="1475310825"/>
    <n v="1472718825"/>
    <b v="0"/>
    <n v="0"/>
    <b v="0"/>
    <s v="technology/wearables"/>
    <n v="0"/>
    <n v="0"/>
    <s v="technology"/>
    <s v="wearables"/>
    <d v="2016-09-01T08:33:45"/>
    <s v="Sep"/>
    <x v="0"/>
    <s v="Oct"/>
    <s v="2016"/>
    <d v="2016-10-01T08:33:45"/>
    <m/>
    <m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x v="9"/>
    <n v="212"/>
    <x v="1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s v="Jun"/>
    <x v="0"/>
    <s v="Jul"/>
    <s v="2016"/>
    <d v="2016-07-12T18:51:00"/>
    <m/>
    <m/>
    <m/>
    <m/>
    <m/>
  </r>
  <r>
    <n v="997"/>
    <s v="iPhanny"/>
    <s v="The iPhanny keeps your iPhone 6 safe from bending in those dangerous pants pockets."/>
    <n v="5000"/>
    <x v="9"/>
    <n v="65"/>
    <x v="1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s v="Oct"/>
    <x v="1"/>
    <s v="Nov"/>
    <s v="2014"/>
    <d v="2014-11-28T03:28:17"/>
    <m/>
    <m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9"/>
    <n v="5200"/>
    <x v="0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s v="Dec"/>
    <x v="0"/>
    <s v="Jan"/>
    <s v="2017"/>
    <d v="2017-01-30T17:16:53"/>
    <m/>
    <m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9"/>
    <n v="1076751.05"/>
    <x v="0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s v="Dec"/>
    <x v="0"/>
    <s v="Jan"/>
    <s v="2017"/>
    <d v="2017-01-24T10:34:12"/>
    <m/>
    <m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x v="9"/>
    <n v="6500.09"/>
    <x v="2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s v="Jul"/>
    <x v="0"/>
    <s v="Aug"/>
    <s v="2016"/>
    <d v="2016-08-05T03:59:00"/>
    <m/>
    <m/>
    <m/>
    <m/>
    <m/>
  </r>
  <r>
    <n v="1060"/>
    <s v="Reality  Check (Canceled)"/>
    <s v="Reality Check is a weekly Internet Radio Show. Along with my co-host and engineer we discuss the issues of the day relevant to you!."/>
    <n v="5000"/>
    <x v="9"/>
    <n v="50"/>
    <x v="0"/>
    <s v="US"/>
    <s v="USD"/>
    <n v="1429134893"/>
    <n v="1426542893"/>
    <b v="0"/>
    <n v="1"/>
    <b v="0"/>
    <s v="journalism/audio"/>
    <n v="0.01"/>
    <n v="50"/>
    <s v="journalism"/>
    <s v="audio"/>
    <d v="2015-03-16T21:54:53"/>
    <s v="Mar"/>
    <x v="2"/>
    <s v="Apr"/>
    <s v="2015"/>
    <d v="2015-04-15T21:54:53"/>
    <m/>
    <m/>
    <m/>
    <m/>
    <m/>
  </r>
  <r>
    <n v="1099"/>
    <s v="Xeno - A Sci-Fi FPS"/>
    <s v="Xeno is an FPS which combines all the best elements of old school and modern games to create a fresh and unique gameplay experience."/>
    <n v="5000"/>
    <x v="9"/>
    <n v="25"/>
    <x v="1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s v="Apr"/>
    <x v="2"/>
    <s v="May"/>
    <s v="2015"/>
    <d v="2015-05-13T20:04:28"/>
    <m/>
    <m/>
    <m/>
    <m/>
    <m/>
  </r>
  <r>
    <n v="1123"/>
    <s v="Droplets"/>
    <s v="Fast paced mobile game where you control a rain drop by tilting your screen. Absorb other rain drops to go faster, but avoid clouds."/>
    <n v="5000"/>
    <x v="9"/>
    <n v="11"/>
    <x v="1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s v="Mar"/>
    <x v="1"/>
    <s v="Apr"/>
    <s v="2014"/>
    <d v="2014-04-19T12:34:08"/>
    <m/>
    <m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x v="9"/>
    <n v="11"/>
    <x v="1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s v="Sep"/>
    <x v="1"/>
    <s v="Nov"/>
    <s v="2014"/>
    <d v="2014-11-26T00:55:00"/>
    <m/>
    <m/>
    <m/>
    <m/>
    <m/>
  </r>
  <r>
    <n v="1140"/>
    <s v="Medieval Empire by Bear Games"/>
    <s v="We are creating the next epic Massive Multiplayer Online-Real Time Strategy game and we want you to be a part of it!"/>
    <n v="5000"/>
    <x v="9"/>
    <n v="0"/>
    <x v="1"/>
    <s v="GB"/>
    <s v="GBP"/>
    <n v="1438859121"/>
    <n v="1436267121"/>
    <b v="0"/>
    <n v="0"/>
    <b v="0"/>
    <s v="games/mobile games"/>
    <n v="0"/>
    <n v="0"/>
    <s v="games"/>
    <s v="mobile games"/>
    <d v="2015-07-07T11:05:21"/>
    <s v="Jul"/>
    <x v="2"/>
    <s v="Aug"/>
    <s v="2015"/>
    <d v="2015-08-06T11:05:21"/>
    <m/>
    <m/>
    <m/>
    <m/>
    <m/>
  </r>
  <r>
    <n v="1154"/>
    <s v="Food Truck Funding"/>
    <s v="We're about to launch our first ever food truck to share our amazing food and we need your help! Be a part of our truck!"/>
    <n v="5000"/>
    <x v="9"/>
    <n v="325"/>
    <x v="1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s v="Aug"/>
    <x v="2"/>
    <s v="Sep"/>
    <s v="2015"/>
    <d v="2015-09-06T02:36:46"/>
    <m/>
    <m/>
    <m/>
    <m/>
    <m/>
  </r>
  <r>
    <n v="1215"/>
    <s v="ShootTokyo: The Book"/>
    <s v="A photography book that brings you on a journey through Tokyo and beyond.   This is a collection of my best images from ShootTokyo."/>
    <n v="5000"/>
    <x v="9"/>
    <n v="39304.01"/>
    <x v="2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s v="Apr"/>
    <x v="1"/>
    <s v="May"/>
    <s v="2014"/>
    <d v="2014-05-30T22:09:16"/>
    <m/>
    <m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x v="9"/>
    <n v="1465"/>
    <x v="0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s v="Jul"/>
    <x v="6"/>
    <s v="Sep"/>
    <s v="2011"/>
    <d v="2011-09-28T17:30:08"/>
    <m/>
    <m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x v="9"/>
    <n v="0"/>
    <x v="0"/>
    <s v="US"/>
    <s v="USD"/>
    <n v="1440723600"/>
    <n v="1436394968"/>
    <b v="0"/>
    <n v="0"/>
    <b v="0"/>
    <s v="music/world music"/>
    <n v="0"/>
    <n v="0"/>
    <s v="music"/>
    <s v="world music"/>
    <d v="2015-07-08T22:36:08"/>
    <s v="Jul"/>
    <x v="2"/>
    <s v="Aug"/>
    <s v="2015"/>
    <d v="2015-08-28T01:00:00"/>
    <m/>
    <m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9"/>
    <n v="40"/>
    <x v="0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s v="Aug"/>
    <x v="4"/>
    <s v="Oct"/>
    <s v="2013"/>
    <d v="2013-10-06T20:21:10"/>
    <m/>
    <m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9"/>
    <n v="2537"/>
    <x v="0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s v="Oct"/>
    <x v="1"/>
    <s v="Nov"/>
    <s v="2014"/>
    <d v="2014-11-03T05:59:00"/>
    <m/>
    <m/>
    <m/>
    <m/>
    <m/>
  </r>
  <r>
    <n v="1249"/>
    <s v="Matt Stansberry &amp; The Romance - Debut EP"/>
    <s v="&quot;Let's Brighten It Up&quot; will be a seven song EP of originals heavily inspired by music from the 50s and 60s"/>
    <n v="5000"/>
    <x v="9"/>
    <n v="5222"/>
    <x v="2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s v="Jun"/>
    <x v="5"/>
    <s v="Jul"/>
    <s v="2012"/>
    <d v="2012-07-07T17:46:51"/>
    <m/>
    <m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x v="9"/>
    <n v="5300"/>
    <x v="2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s v="Apr"/>
    <x v="7"/>
    <s v="Jun"/>
    <s v="2010"/>
    <d v="2010-06-15T04:00:00"/>
    <m/>
    <m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x v="9"/>
    <n v="10210"/>
    <x v="2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s v="Nov"/>
    <x v="2"/>
    <s v="Dec"/>
    <s v="2015"/>
    <d v="2015-12-16T06:59:00"/>
    <m/>
    <m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"/>
    <n v="5202.5"/>
    <x v="2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s v="Nov"/>
    <x v="2"/>
    <s v="Dec"/>
    <s v="2015"/>
    <d v="2015-12-26T00:18:54"/>
    <m/>
    <m/>
    <m/>
    <m/>
    <m/>
  </r>
  <r>
    <n v="1367"/>
    <s v="House of Rabbits  - &quot;Songs of Charivari&quot;"/>
    <s v="House of Rabbits are recording our full-length, debut album! Support independent music, receive great rewards!"/>
    <n v="5000"/>
    <x v="9"/>
    <n v="5713"/>
    <x v="2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s v="Oct"/>
    <x v="2"/>
    <s v="Nov"/>
    <s v="2015"/>
    <d v="2015-11-14T01:04:10"/>
    <m/>
    <m/>
    <m/>
    <m/>
    <m/>
  </r>
  <r>
    <n v="1368"/>
    <s v="Saturate &quot; The Separation Effect &quot; CD"/>
    <s v="We are in the final stages of the creation of our 4th record, The Separation Effect. our most passionate record to date."/>
    <n v="5000"/>
    <x v="9"/>
    <n v="5535"/>
    <x v="2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s v="May"/>
    <x v="2"/>
    <s v="Jun"/>
    <s v="2015"/>
    <d v="2015-06-15T04:34:54"/>
    <m/>
    <m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"/>
    <n v="5355"/>
    <x v="2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s v="Nov"/>
    <x v="0"/>
    <s v="Dec"/>
    <s v="2016"/>
    <d v="2016-12-29T05:08:45"/>
    <m/>
    <m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x v="9"/>
    <n v="6740.37"/>
    <x v="2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s v="Sep"/>
    <x v="0"/>
    <s v="Oct"/>
    <s v="2016"/>
    <d v="2016-10-17T16:14:00"/>
    <m/>
    <m/>
    <m/>
    <m/>
    <m/>
  </r>
  <r>
    <n v="1427"/>
    <s v="WHAT CAN I DO?..."/>
    <s v="The book with advices that can save many lives._x000a_You will find here many case studies, extreme situations and solutions."/>
    <n v="5000"/>
    <x v="9"/>
    <n v="419"/>
    <x v="1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s v="Aug"/>
    <x v="0"/>
    <s v="Sep"/>
    <s v="2016"/>
    <d v="2016-09-18T20:26:25"/>
    <m/>
    <m/>
    <m/>
    <m/>
    <m/>
  </r>
  <r>
    <n v="1430"/>
    <s v="Esoteric Project Management"/>
    <s v="Profesional translation and publishing of the book on unique synthesis of project management and meditation"/>
    <n v="5000"/>
    <x v="9"/>
    <n v="403"/>
    <x v="1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s v="Nov"/>
    <x v="1"/>
    <s v="Dec"/>
    <s v="2014"/>
    <d v="2014-12-19T19:31:28"/>
    <m/>
    <m/>
    <m/>
    <m/>
    <m/>
  </r>
  <r>
    <n v="1456"/>
    <s v="Sometimes you don't need love (Canceled)"/>
    <s v="English Version of my auto-published novel"/>
    <n v="5000"/>
    <x v="9"/>
    <n v="145"/>
    <x v="0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s v="Dec"/>
    <x v="0"/>
    <s v="Jan"/>
    <s v="2017"/>
    <d v="2017-01-03T16:02:45"/>
    <m/>
    <m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9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s v="Jul"/>
    <x v="1"/>
    <s v="Aug"/>
    <s v="2014"/>
    <d v="2014-08-11T04:00:00"/>
    <m/>
    <m/>
    <m/>
    <m/>
    <m/>
  </r>
  <r>
    <n v="1464"/>
    <s v="Science Studio"/>
    <s v="The Best Science Media on the Web"/>
    <n v="5000"/>
    <x v="9"/>
    <n v="8160"/>
    <x v="2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s v="Jan"/>
    <x v="4"/>
    <s v="Feb"/>
    <s v="2013"/>
    <d v="2013-02-16T15:52:38"/>
    <m/>
    <m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x v="9"/>
    <n v="105"/>
    <x v="1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s v="Oct"/>
    <x v="4"/>
    <s v="Nov"/>
    <s v="2013"/>
    <d v="2013-11-02T22:09:05"/>
    <m/>
    <m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x v="9"/>
    <n v="5"/>
    <x v="1"/>
    <s v="US"/>
    <s v="USD"/>
    <n v="1347004260"/>
    <n v="1345062936"/>
    <b v="0"/>
    <n v="1"/>
    <b v="0"/>
    <s v="publishing/fiction"/>
    <n v="1E-3"/>
    <n v="5"/>
    <s v="publishing"/>
    <s v="fiction"/>
    <d v="2012-08-15T20:35:36"/>
    <s v="Aug"/>
    <x v="5"/>
    <s v="Sep"/>
    <s v="2012"/>
    <d v="2012-09-07T07:51:00"/>
    <m/>
    <m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x v="9"/>
    <n v="0"/>
    <x v="1"/>
    <s v="US"/>
    <s v="USD"/>
    <n v="1352994052"/>
    <n v="1350398452"/>
    <b v="0"/>
    <n v="0"/>
    <b v="0"/>
    <s v="publishing/fiction"/>
    <n v="0"/>
    <n v="0"/>
    <s v="publishing"/>
    <s v="fiction"/>
    <d v="2012-10-16T14:40:52"/>
    <s v="Oct"/>
    <x v="5"/>
    <s v="Nov"/>
    <s v="2012"/>
    <d v="2012-11-15T15:40:52"/>
    <m/>
    <m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x v="9"/>
    <n v="445"/>
    <x v="1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s v="Mar"/>
    <x v="2"/>
    <s v="Apr"/>
    <s v="2015"/>
    <d v="2015-04-03T15:38:00"/>
    <m/>
    <m/>
    <m/>
    <m/>
    <m/>
  </r>
  <r>
    <n v="1532"/>
    <s v="Geiko and Maiko of Kyoto"/>
    <s v="Award winning photography celebrating the artistry of geiko and maiko and the exquisite traditions of their Kyoto communities."/>
    <n v="5000"/>
    <x v="9"/>
    <n v="24201"/>
    <x v="2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s v="Jan"/>
    <x v="0"/>
    <s v="Feb"/>
    <s v="2016"/>
    <d v="2016-02-15T15:00:00"/>
    <m/>
    <m/>
    <m/>
    <m/>
    <m/>
  </r>
  <r>
    <n v="1576"/>
    <s v="The Obsessive Line Collection (Canceled)"/>
    <s v="For the publication of my first 3 books: an Art book, a graphic novel, and a coloring book"/>
    <n v="5000"/>
    <x v="9"/>
    <n v="650"/>
    <x v="0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s v="May"/>
    <x v="2"/>
    <s v="Jun"/>
    <s v="2015"/>
    <d v="2015-06-30T21:06:08"/>
    <m/>
    <m/>
    <m/>
    <m/>
    <m/>
  </r>
  <r>
    <n v="1600"/>
    <s v="Organic in India"/>
    <s v="I plan to document volunteer work on an organic farm in rural India, and photograph the people and places I encounter during the trip."/>
    <n v="5000"/>
    <x v="9"/>
    <n v="367"/>
    <x v="1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s v="Jun"/>
    <x v="1"/>
    <s v="Jul"/>
    <s v="2014"/>
    <d v="2014-07-15T05:11:00"/>
    <m/>
    <m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9"/>
    <n v="5135"/>
    <x v="2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s v="Jun"/>
    <x v="1"/>
    <s v="Aug"/>
    <s v="2014"/>
    <d v="2014-08-03T17:00:00"/>
    <m/>
    <m/>
    <m/>
    <m/>
    <m/>
  </r>
  <r>
    <n v="1621"/>
    <s v="The First Full Length Fifth Freedom Album"/>
    <s v="Its long over due! Help us fund our debut album! We need all our friends and fans support on this! Lets make it happen!"/>
    <n v="5000"/>
    <x v="9"/>
    <n v="6060"/>
    <x v="2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s v="Apr"/>
    <x v="5"/>
    <s v="May"/>
    <s v="2012"/>
    <d v="2012-05-28T03:59:00"/>
    <m/>
    <m/>
    <m/>
    <m/>
    <m/>
  </r>
  <r>
    <n v="1643"/>
    <s v="This Is All Now's Brand New Album!!"/>
    <s v="This Is All Now is putting out a brand new record, and we need YOUR help to do it!"/>
    <n v="5000"/>
    <x v="9"/>
    <n v="6235"/>
    <x v="2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s v="Aug"/>
    <x v="5"/>
    <s v="Sep"/>
    <s v="2012"/>
    <d v="2012-09-24T19:46:52"/>
    <m/>
    <m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9"/>
    <n v="5540"/>
    <x v="2"/>
    <s v="US"/>
    <s v="USD"/>
    <n v="1379515740"/>
    <n v="1378306140"/>
    <b v="0"/>
    <n v="10"/>
    <b v="1"/>
    <s v="music/pop"/>
    <n v="1.1080000000000001"/>
    <n v="554"/>
    <s v="music"/>
    <s v="pop"/>
    <d v="2013-09-04T14:49:00"/>
    <s v="Sep"/>
    <x v="4"/>
    <s v="Sep"/>
    <s v="2013"/>
    <d v="2013-09-18T14:49:00"/>
    <m/>
    <m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x v="9"/>
    <n v="5236"/>
    <x v="2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s v="May"/>
    <x v="5"/>
    <s v="Jun"/>
    <s v="2012"/>
    <d v="2012-06-09T09:49:37"/>
    <m/>
    <m/>
    <m/>
    <m/>
    <m/>
  </r>
  <r>
    <n v="1653"/>
    <s v="The Narrative 2011 Spring Tour with Eisley"/>
    <s v="On 4/26, The Narrative will head out on their 1st full US tour with Eisley and aim to raise $7,500 to cover tour expenses. "/>
    <n v="5000"/>
    <x v="9"/>
    <n v="8711.52"/>
    <x v="2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s v="Mar"/>
    <x v="6"/>
    <s v="Apr"/>
    <s v="2011"/>
    <d v="2011-04-24T20:01:36"/>
    <m/>
    <m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x v="9"/>
    <n v="10085"/>
    <x v="2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s v="Jul"/>
    <x v="0"/>
    <s v="Aug"/>
    <s v="2016"/>
    <d v="2016-08-18T06:59:00"/>
    <m/>
    <m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9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s v="Feb"/>
    <x v="3"/>
    <s v="Apr"/>
    <s v="2017"/>
    <d v="2017-04-27T19:15:19"/>
    <m/>
    <m/>
    <m/>
    <m/>
    <m/>
  </r>
  <r>
    <n v="1692"/>
    <s v="Get Your Hopes Up"/>
    <s v="After 3 years.....It's time for some new music! Album #2 is in motion and I can't wait to share it with all of you!"/>
    <n v="5000"/>
    <x v="9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s v="Feb"/>
    <x v="3"/>
    <s v="Mar"/>
    <s v="2017"/>
    <d v="2017-03-26T23:59:00"/>
    <m/>
    <m/>
    <m/>
    <m/>
    <m/>
  </r>
  <r>
    <n v="1703"/>
    <s v="Joy Full Noise!"/>
    <s v="I would love for you to be a part of helping me raise money for music and video production to launch my first Worship album!"/>
    <n v="5000"/>
    <x v="9"/>
    <n v="51"/>
    <x v="1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s v="Jul"/>
    <x v="2"/>
    <s v="Aug"/>
    <s v="2015"/>
    <d v="2015-08-31T06:45:37"/>
    <m/>
    <m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x v="9"/>
    <n v="487"/>
    <x v="1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s v="Feb"/>
    <x v="0"/>
    <s v="Mar"/>
    <s v="2016"/>
    <d v="2016-03-28T16:18:15"/>
    <m/>
    <m/>
    <m/>
    <m/>
    <m/>
  </r>
  <r>
    <n v="1710"/>
    <s v="Producing a live album of our upcoming Europe tour"/>
    <s v="We want to create a gospel live album which has never been produced before."/>
    <n v="5000"/>
    <x v="9"/>
    <n v="34"/>
    <x v="1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s v="Dec"/>
    <x v="2"/>
    <s v="Jan"/>
    <s v="2016"/>
    <d v="2016-01-18T13:00:00"/>
    <m/>
    <m/>
    <m/>
    <m/>
    <m/>
  </r>
  <r>
    <n v="1712"/>
    <s v="Midwest Cowboy Ministries"/>
    <s v="Recording/equipment for MCM - a team of musicians who will help your local musicians to hold your own Cowboy Church with Gospel Music"/>
    <n v="5000"/>
    <x v="9"/>
    <n v="0"/>
    <x v="1"/>
    <s v="US"/>
    <s v="USD"/>
    <n v="1435701353"/>
    <n v="1430517353"/>
    <b v="0"/>
    <n v="0"/>
    <b v="0"/>
    <s v="music/faith"/>
    <n v="0"/>
    <n v="0"/>
    <s v="music"/>
    <s v="faith"/>
    <d v="2015-05-01T21:55:53"/>
    <s v="May"/>
    <x v="2"/>
    <s v="Jun"/>
    <s v="2015"/>
    <d v="2015-06-30T21:55:53"/>
    <m/>
    <m/>
    <m/>
    <m/>
    <m/>
  </r>
  <r>
    <n v="1715"/>
    <s v="The Heart of a P.K."/>
    <s v="Kimberly Stokes the daughter of Elder Baby Stokes Jr, of Bibleway C.O.G.I.C, is currently working on a EP. She is sharing her heart"/>
    <n v="5000"/>
    <x v="9"/>
    <n v="11"/>
    <x v="1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s v="Mar"/>
    <x v="2"/>
    <s v="Mar"/>
    <s v="2015"/>
    <d v="2015-03-31T03:22:00"/>
    <m/>
    <m/>
    <m/>
    <m/>
    <m/>
  </r>
  <r>
    <n v="1721"/>
    <s v="&quot;HEAVEN'S CALLING&quot;"/>
    <s v="Heavens calling is an album for people all over the world in need of a healing for the soul, positive mindset and total prosperity"/>
    <n v="5000"/>
    <x v="9"/>
    <n v="0"/>
    <x v="1"/>
    <s v="US"/>
    <s v="USD"/>
    <n v="1449831863"/>
    <n v="1447239863"/>
    <b v="0"/>
    <n v="0"/>
    <b v="0"/>
    <s v="music/faith"/>
    <n v="0"/>
    <n v="0"/>
    <s v="music"/>
    <s v="faith"/>
    <d v="2015-11-11T11:04:23"/>
    <s v="Nov"/>
    <x v="2"/>
    <s v="Dec"/>
    <s v="2015"/>
    <d v="2015-12-11T11:04:23"/>
    <m/>
    <m/>
    <m/>
    <m/>
    <m/>
  </r>
  <r>
    <n v="1738"/>
    <s v="The Flashing Lights"/>
    <s v="Music that inspires and gives hope for overcoming and change. And it is good music."/>
    <n v="5000"/>
    <x v="9"/>
    <n v="20"/>
    <x v="1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s v="Sep"/>
    <x v="1"/>
    <s v="Oct"/>
    <s v="2014"/>
    <d v="2014-10-02T20:59:02"/>
    <m/>
    <m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x v="9"/>
    <n v="10081"/>
    <x v="2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s v="Mar"/>
    <x v="0"/>
    <s v="Apr"/>
    <s v="2016"/>
    <d v="2016-04-19T20:05:04"/>
    <m/>
    <m/>
    <m/>
    <m/>
    <m/>
  </r>
  <r>
    <n v="1757"/>
    <s v="The Resurgence of Femininity Photo Thesis"/>
    <s v="I want to create a self published photo art book on the topic of the resurgence of femininity."/>
    <n v="5000"/>
    <x v="9"/>
    <n v="5800"/>
    <x v="2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s v="Dec"/>
    <x v="0"/>
    <s v="Jan"/>
    <s v="2017"/>
    <d v="2017-01-28T19:29:00"/>
    <m/>
    <m/>
    <m/>
    <m/>
    <m/>
  </r>
  <r>
    <n v="1759"/>
    <s v="Death Valley"/>
    <s v="Death Valley will be the first photo book of Andi State"/>
    <n v="5000"/>
    <x v="9"/>
    <n v="5330"/>
    <x v="2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s v="Mar"/>
    <x v="2"/>
    <s v="Mar"/>
    <s v="2015"/>
    <d v="2015-03-25T18:53:49"/>
    <m/>
    <m/>
    <m/>
    <m/>
    <m/>
  </r>
  <r>
    <n v="1760"/>
    <s v="Portraits by Aris Jerome"/>
    <s v="Thank you all so much for your pledges! We reached the goal! To continue supporting or for any questions email arisjerome@gmail.com"/>
    <n v="5000"/>
    <x v="9"/>
    <n v="8272"/>
    <x v="2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s v="Feb"/>
    <x v="0"/>
    <s v="Feb"/>
    <s v="2016"/>
    <d v="2016-02-25T16:08:33"/>
    <m/>
    <m/>
    <m/>
    <m/>
    <m/>
  </r>
  <r>
    <n v="1767"/>
    <s v="OR-GÃ“L-HO -A search for meaning during the World Cup"/>
    <s v="A photographic search for the true meaning of pride for ones country during the World Cup"/>
    <n v="5000"/>
    <x v="9"/>
    <n v="2286"/>
    <x v="1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s v="Jul"/>
    <x v="1"/>
    <s v="Aug"/>
    <s v="2014"/>
    <d v="2014-08-03T15:48:04"/>
    <m/>
    <m/>
    <m/>
    <m/>
    <m/>
  </r>
  <r>
    <n v="1768"/>
    <s v="SWFTTR: Southwest Farm-to-Table Recipes"/>
    <s v="My goal is to create a catalog of farm-to-table recipes with stunning images from restaurants and farms in the southwest."/>
    <n v="5000"/>
    <x v="9"/>
    <n v="187"/>
    <x v="1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s v="Jul"/>
    <x v="1"/>
    <s v="Sep"/>
    <s v="2014"/>
    <d v="2014-09-27T13:27:24"/>
    <m/>
    <m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x v="9"/>
    <n v="335"/>
    <x v="1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s v="Sep"/>
    <x v="1"/>
    <s v="Oct"/>
    <s v="2014"/>
    <d v="2014-10-29T22:57:51"/>
    <m/>
    <m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x v="9"/>
    <n v="1988"/>
    <x v="1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s v="Dec"/>
    <x v="1"/>
    <s v="Jan"/>
    <s v="2015"/>
    <d v="2015-01-31T03:25:00"/>
    <m/>
    <m/>
    <m/>
    <m/>
    <m/>
  </r>
  <r>
    <n v="1807"/>
    <s v="Anywhere but Here"/>
    <s v="I want to explore alternative cultures and lifestyles in America."/>
    <n v="5000"/>
    <x v="9"/>
    <n v="553"/>
    <x v="1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s v="Aug"/>
    <x v="1"/>
    <s v="Sep"/>
    <s v="2014"/>
    <d v="2014-09-28T01:38:33"/>
    <m/>
    <m/>
    <m/>
    <m/>
    <m/>
  </r>
  <r>
    <n v="1836"/>
    <s v="KICKSTART OUR &lt;+3"/>
    <s v="Help fund our 2013 Sound &amp; Lighting Touring rig!"/>
    <n v="5000"/>
    <x v="9"/>
    <n v="10017"/>
    <x v="2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s v="Jan"/>
    <x v="4"/>
    <s v="Feb"/>
    <s v="2013"/>
    <d v="2013-02-17T19:25:29"/>
    <m/>
    <m/>
    <m/>
    <m/>
    <m/>
  </r>
  <r>
    <n v="1879"/>
    <s v="Alex and More"/>
    <s v="Juego de plataformas con 20 personajes. Cada personaje tiene cuatro habilidades distintas al resto de personajes y sus propias voces."/>
    <n v="5000"/>
    <x v="9"/>
    <n v="6"/>
    <x v="1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s v="Feb"/>
    <x v="0"/>
    <s v="Mar"/>
    <s v="2016"/>
    <d v="2016-03-14T14:35:29"/>
    <m/>
    <m/>
    <m/>
    <m/>
    <m/>
  </r>
  <r>
    <n v="1880"/>
    <s v="Sim Betting Football"/>
    <s v="Sim Betting Football is the only football (soccer) betting simulation  game."/>
    <n v="5000"/>
    <x v="9"/>
    <n v="1004"/>
    <x v="1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s v="Mar"/>
    <x v="0"/>
    <s v="Mar"/>
    <s v="2016"/>
    <d v="2016-03-30T12:36:20"/>
    <m/>
    <m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x v="9"/>
    <n v="2965"/>
    <x v="1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s v="May"/>
    <x v="2"/>
    <s v="Jun"/>
    <s v="2015"/>
    <d v="2015-06-04T05:26:00"/>
    <m/>
    <m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x v="9"/>
    <n v="6181"/>
    <x v="2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s v="Nov"/>
    <x v="6"/>
    <s v="Dec"/>
    <s v="2011"/>
    <d v="2011-12-25T05:00:00"/>
    <m/>
    <m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x v="9"/>
    <n v="13114"/>
    <x v="2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s v="Dec"/>
    <x v="6"/>
    <s v="Jan"/>
    <s v="2012"/>
    <d v="2012-01-12T01:00:00"/>
    <m/>
    <m/>
    <m/>
    <m/>
    <m/>
  </r>
  <r>
    <n v="1970"/>
    <s v="APOC: Mini Radiation Detector"/>
    <s v="The APOC is a gamma particle detector that will help you learn about radiation and find radioactive things!"/>
    <n v="5000"/>
    <x v="9"/>
    <n v="56590"/>
    <x v="2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s v="Feb"/>
    <x v="4"/>
    <s v="Apr"/>
    <s v="2013"/>
    <d v="2013-04-20T03:38:21"/>
    <m/>
    <m/>
    <m/>
    <m/>
    <m/>
  </r>
  <r>
    <n v="1989"/>
    <s v="Shutters of Hope: The Real Faces of Infertility"/>
    <s v="Creating an awareness for infertility through photographing families and showcasing the real faces of infertility."/>
    <n v="5000"/>
    <x v="9"/>
    <n v="50"/>
    <x v="1"/>
    <s v="US"/>
    <s v="USD"/>
    <n v="1481473208"/>
    <n v="1478881208"/>
    <b v="0"/>
    <n v="1"/>
    <b v="0"/>
    <s v="photography/people"/>
    <n v="0.01"/>
    <n v="50"/>
    <s v="photography"/>
    <s v="people"/>
    <d v="2016-11-11T16:20:08"/>
    <s v="Nov"/>
    <x v="0"/>
    <s v="Dec"/>
    <s v="2016"/>
    <d v="2016-12-11T16:20:08"/>
    <m/>
    <m/>
    <m/>
    <m/>
    <m/>
  </r>
  <r>
    <n v="2000"/>
    <s v="Jacs+Cam 2016 calendar"/>
    <s v="What do you get when you combine 2 of the hottest alt-models in North America with one Canadian photographer? Make a CALENDAR!!!"/>
    <n v="5000"/>
    <x v="9"/>
    <n v="625"/>
    <x v="1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s v="Dec"/>
    <x v="2"/>
    <s v="Jan"/>
    <s v="2016"/>
    <d v="2016-01-06T22:50:13"/>
    <m/>
    <m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x v="9"/>
    <n v="11745"/>
    <x v="2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s v="Jan"/>
    <x v="2"/>
    <s v="Feb"/>
    <s v="2015"/>
    <d v="2015-02-05T19:44:01"/>
    <m/>
    <m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9"/>
    <n v="14055"/>
    <x v="2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s v="Aug"/>
    <x v="1"/>
    <s v="Sep"/>
    <s v="2014"/>
    <d v="2014-09-24T01:41:37"/>
    <m/>
    <m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9"/>
    <n v="5051"/>
    <x v="2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s v="Oct"/>
    <x v="2"/>
    <s v="Nov"/>
    <s v="2015"/>
    <d v="2015-11-25T15:49:11"/>
    <m/>
    <m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x v="9"/>
    <n v="5396"/>
    <x v="2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s v="Dec"/>
    <x v="0"/>
    <s v="Dec"/>
    <s v="2016"/>
    <d v="2016-12-31T18:20:54"/>
    <m/>
    <m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9"/>
    <n v="5235"/>
    <x v="2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s v="Oct"/>
    <x v="7"/>
    <s v="Dec"/>
    <s v="2010"/>
    <d v="2010-12-09T04:59:00"/>
    <m/>
    <m/>
    <m/>
    <m/>
    <m/>
  </r>
  <r>
    <n v="2135"/>
    <s v="Tesla's Electric Mist"/>
    <s v="Point-and-click adventure: The mysterious Nikola Tesla, a time traveling device, and an experiment gone wrong in Colorado Springs"/>
    <n v="5000"/>
    <x v="9"/>
    <n v="478"/>
    <x v="1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s v="Sep"/>
    <x v="5"/>
    <s v="Oct"/>
    <s v="2012"/>
    <d v="2012-10-04T23:07:13"/>
    <m/>
    <m/>
    <m/>
    <m/>
    <m/>
  </r>
  <r>
    <n v="2146"/>
    <s v="Nanaue eSports"/>
    <s v="New professional gaming organization with a tournament winning Dota 2 team, &amp; divisions in all eSports games looking to re brand/expand"/>
    <n v="5000"/>
    <x v="9"/>
    <n v="1"/>
    <x v="1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s v="Jan"/>
    <x v="0"/>
    <s v="Feb"/>
    <s v="2016"/>
    <d v="2016-02-11T16:18:30"/>
    <m/>
    <m/>
    <m/>
    <m/>
    <m/>
  </r>
  <r>
    <n v="2155"/>
    <s v="VoxelMaze"/>
    <s v="A Level Editor, Turned up to eleven. Infinite creativity in one package, solo or with up to 16 of your friends."/>
    <n v="5000"/>
    <x v="9"/>
    <n v="115"/>
    <x v="1"/>
    <s v="GB"/>
    <s v="GBP"/>
    <n v="1459443385"/>
    <n v="1456854985"/>
    <b v="0"/>
    <n v="5"/>
    <b v="0"/>
    <s v="games/video games"/>
    <n v="2.3E-2"/>
    <n v="23"/>
    <s v="games"/>
    <s v="video games"/>
    <d v="2016-03-01T17:56:25"/>
    <s v="Mar"/>
    <x v="0"/>
    <s v="Mar"/>
    <s v="2016"/>
    <d v="2016-03-31T16:56:25"/>
    <m/>
    <m/>
    <m/>
    <m/>
    <m/>
  </r>
  <r>
    <n v="2176"/>
    <s v="Mike Farley Band - New Album!"/>
    <s v="The Mike Farley Band has re-assembled its original line up and needs your help to make a new full-length album!"/>
    <n v="5000"/>
    <x v="9"/>
    <n v="6301"/>
    <x v="2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s v="Apr"/>
    <x v="2"/>
    <s v="May"/>
    <s v="2015"/>
    <d v="2015-05-02T15:11:49"/>
    <m/>
    <m/>
    <m/>
    <m/>
    <m/>
  </r>
  <r>
    <n v="2180"/>
    <s v="FOUR STAR MARY &quot;PIECES&quot;"/>
    <s v="Help fund the new record by independent alternative rockers FOUR STAR MARY &quot;PIECES&quot;"/>
    <n v="5000"/>
    <x v="9"/>
    <n v="5359.21"/>
    <x v="2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s v="Oct"/>
    <x v="2"/>
    <s v="Nov"/>
    <s v="2015"/>
    <d v="2015-11-13T17:04:28"/>
    <m/>
    <m/>
    <m/>
    <m/>
    <m/>
  </r>
  <r>
    <n v="2185"/>
    <s v="Empire of the Dead: REQUIEM"/>
    <s v="Empire of the Dead-Requiem is a miniatures expansion to our 28mm tabletop game set in a Dark and Gothic, Steampunk Victorian Empire."/>
    <n v="5000"/>
    <x v="9"/>
    <n v="92848.5"/>
    <x v="2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s v="Feb"/>
    <x v="4"/>
    <s v="Mar"/>
    <s v="2013"/>
    <d v="2013-03-26T08:23:59"/>
    <m/>
    <m/>
    <m/>
    <m/>
    <m/>
  </r>
  <r>
    <n v="2232"/>
    <s v="Backstory Cards"/>
    <s v="Backstory Cards help you and your friends create vibrant backstories for roleplaying games, no matter the system or genre."/>
    <n v="5000"/>
    <x v="9"/>
    <n v="24790"/>
    <x v="2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s v="Jun"/>
    <x v="1"/>
    <s v="Jul"/>
    <s v="2014"/>
    <d v="2014-07-19T03:00:00"/>
    <m/>
    <m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x v="9"/>
    <n v="13534"/>
    <x v="2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s v="Mar"/>
    <x v="0"/>
    <s v="Apr"/>
    <s v="2016"/>
    <d v="2016-04-22T19:49:04"/>
    <m/>
    <m/>
    <m/>
    <m/>
    <m/>
  </r>
  <r>
    <n v="2244"/>
    <s v="Warbands of the Cold North III"/>
    <s v="Finely sculpted 28mm Classic Fantasy metal and resin miniatures perfectly themed for use as a warband or adventuring party."/>
    <n v="5000"/>
    <x v="9"/>
    <n v="18851"/>
    <x v="2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s v="Oct"/>
    <x v="0"/>
    <s v="Oct"/>
    <s v="2016"/>
    <d v="2016-10-16T20:30:00"/>
    <m/>
    <m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9"/>
    <n v="7304.04"/>
    <x v="2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s v="Dec"/>
    <x v="5"/>
    <s v="Jan"/>
    <s v="2013"/>
    <d v="2013-01-20T17:21:20"/>
    <m/>
    <m/>
    <m/>
    <m/>
    <m/>
  </r>
  <r>
    <n v="2301"/>
    <s v="Time Crash"/>
    <s v="We are America's first trock band, and we're ready to bring you our first album!"/>
    <n v="5000"/>
    <x v="9"/>
    <n v="6680.22"/>
    <x v="2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s v="May"/>
    <x v="4"/>
    <s v="Jun"/>
    <s v="2013"/>
    <d v="2013-06-21T03:31:36"/>
    <m/>
    <m/>
    <m/>
    <m/>
    <m/>
  </r>
  <r>
    <n v="2313"/>
    <s v="A SUNNY DAY IN GLASGOW"/>
    <s v="A Sunny Day in Glasgow are recording a new album and we need your help!"/>
    <n v="5000"/>
    <x v="9"/>
    <n v="8792.02"/>
    <x v="2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s v="Apr"/>
    <x v="5"/>
    <s v="May"/>
    <s v="2012"/>
    <d v="2012-05-03T23:00:26"/>
    <m/>
    <m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x v="9"/>
    <n v="6053"/>
    <x v="2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s v="Aug"/>
    <x v="8"/>
    <s v="Sep"/>
    <s v="2009"/>
    <d v="2009-09-26T03:59:00"/>
    <m/>
    <m/>
    <m/>
    <m/>
    <m/>
  </r>
  <r>
    <n v="2320"/>
    <s v="Ocean Versus Daughter's New Album!"/>
    <s v="We've been hard at work crafting our next batch of songs, and we need your help to record it!  Have a look at our quick witchy video!"/>
    <n v="5000"/>
    <x v="9"/>
    <n v="5433"/>
    <x v="2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s v="Feb"/>
    <x v="1"/>
    <s v="Apr"/>
    <s v="2014"/>
    <d v="2014-04-02T18:36:40"/>
    <m/>
    <m/>
    <m/>
    <m/>
    <m/>
  </r>
  <r>
    <n v="2341"/>
    <s v="Cutting Edge Fitness Website (Canceled)"/>
    <s v="This website will serve as an interface to change lives and have a community routing for your success!"/>
    <n v="5000"/>
    <x v="9"/>
    <n v="0"/>
    <x v="0"/>
    <s v="US"/>
    <s v="USD"/>
    <n v="1436729504"/>
    <n v="1434137504"/>
    <b v="0"/>
    <n v="0"/>
    <b v="0"/>
    <s v="technology/web"/>
    <n v="0"/>
    <n v="0"/>
    <s v="technology"/>
    <s v="web"/>
    <d v="2015-06-12T19:31:44"/>
    <s v="Jun"/>
    <x v="2"/>
    <s v="Jul"/>
    <s v="2015"/>
    <d v="2015-07-12T19:31:44"/>
    <m/>
    <m/>
    <m/>
    <m/>
    <m/>
  </r>
  <r>
    <n v="2360"/>
    <s v="Bee Bay Microjobs (Canceled)"/>
    <s v="Welcome to Bee Bay Canada, your commission free microjobs website.  Sell at any price and keep 100% of what you earn!"/>
    <n v="5000"/>
    <x v="9"/>
    <n v="2"/>
    <x v="0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s v="Jan"/>
    <x v="0"/>
    <s v="Feb"/>
    <s v="2016"/>
    <d v="2016-02-07T16:58:00"/>
    <m/>
    <m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x v="9"/>
    <n v="3"/>
    <x v="0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s v="Jan"/>
    <x v="2"/>
    <s v="Feb"/>
    <s v="2015"/>
    <d v="2015-02-26T08:41:33"/>
    <m/>
    <m/>
    <m/>
    <m/>
    <m/>
  </r>
  <r>
    <n v="2396"/>
    <s v="Projektwebseite (Canceled)"/>
    <s v="I'm creating a website with projects which I'll create later / Ich erstelle eine Webseite mit Projekten, welche ich spÃ¤ter erstelle."/>
    <n v="5000"/>
    <x v="9"/>
    <n v="10"/>
    <x v="0"/>
    <s v="CH"/>
    <s v="CHF"/>
    <n v="1444940558"/>
    <n v="1442348558"/>
    <b v="0"/>
    <n v="1"/>
    <b v="0"/>
    <s v="technology/web"/>
    <n v="2E-3"/>
    <n v="10"/>
    <s v="technology"/>
    <s v="web"/>
    <d v="2015-09-15T20:22:38"/>
    <s v="Sep"/>
    <x v="2"/>
    <s v="Oct"/>
    <s v="2015"/>
    <d v="2015-10-15T20:22:38"/>
    <m/>
    <m/>
    <m/>
    <m/>
    <m/>
  </r>
  <r>
    <n v="2405"/>
    <s v="JoyShtick Food Truck"/>
    <s v="We are the first gaming-themed food truck, bringing gourmet pub fare to the Jacksonville area."/>
    <n v="5000"/>
    <x v="9"/>
    <n v="1126"/>
    <x v="1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s v="Aug"/>
    <x v="0"/>
    <s v="Sep"/>
    <s v="2016"/>
    <d v="2016-09-03T14:02:55"/>
    <m/>
    <m/>
    <m/>
    <m/>
    <m/>
  </r>
  <r>
    <n v="2440"/>
    <s v="The first green Food Truck in Phnom Penh"/>
    <s v="Starting a entire clean energy food truck and set a new standard for Cambodia"/>
    <n v="5000"/>
    <x v="9"/>
    <n v="10"/>
    <x v="1"/>
    <s v="BE"/>
    <s v="EUR"/>
    <n v="1455399313"/>
    <n v="1452807313"/>
    <b v="0"/>
    <n v="2"/>
    <b v="0"/>
    <s v="food/food trucks"/>
    <n v="2E-3"/>
    <n v="5"/>
    <s v="food"/>
    <s v="food trucks"/>
    <d v="2016-01-14T21:35:13"/>
    <s v="Jan"/>
    <x v="0"/>
    <s v="Feb"/>
    <s v="2016"/>
    <d v="2016-02-13T21:35:13"/>
    <m/>
    <m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9"/>
    <n v="8640"/>
    <x v="2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s v="Aug"/>
    <x v="2"/>
    <s v="Sep"/>
    <s v="2015"/>
    <d v="2015-09-26T04:33:41"/>
    <m/>
    <m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x v="9"/>
    <n v="8399"/>
    <x v="2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s v="Oct"/>
    <x v="0"/>
    <s v="Nov"/>
    <s v="2016"/>
    <d v="2016-11-26T15:27:51"/>
    <m/>
    <m/>
    <m/>
    <m/>
    <m/>
  </r>
  <r>
    <n v="2458"/>
    <s v="Smoke, Loaf &amp; Saucer"/>
    <s v="Three ladies starting a small bakery/toast bar concept @SmorgasburgLA.  House made pastries and bread using local and fun ingredients."/>
    <n v="5000"/>
    <x v="9"/>
    <n v="5509"/>
    <x v="2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s v="May"/>
    <x v="0"/>
    <s v="Jun"/>
    <s v="2016"/>
    <d v="2016-06-09T19:00:00"/>
    <m/>
    <m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x v="9"/>
    <n v="5000.18"/>
    <x v="2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s v="Aug"/>
    <x v="7"/>
    <s v="Oct"/>
    <s v="2010"/>
    <d v="2010-10-11T00:16:16"/>
    <m/>
    <m/>
    <m/>
    <m/>
    <m/>
  </r>
  <r>
    <n v="2506"/>
    <s v="Bowlz Cafe, Hull"/>
    <s v="Love cereal as much as we do? Then we need your help! We are opening a worldwide cereal cafe, serving the best in imported cereals!"/>
    <n v="5000"/>
    <x v="9"/>
    <n v="30"/>
    <x v="1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s v="Sep"/>
    <x v="2"/>
    <s v="Oct"/>
    <s v="2015"/>
    <d v="2015-10-03T21:00:00"/>
    <m/>
    <m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x v="9"/>
    <n v="930"/>
    <x v="1"/>
    <s v="US"/>
    <s v="USD"/>
    <n v="1424635753"/>
    <n v="1422043753"/>
    <b v="0"/>
    <n v="12"/>
    <b v="0"/>
    <s v="food/restaurants"/>
    <n v="0.186"/>
    <n v="77.5"/>
    <s v="food"/>
    <s v="restaurants"/>
    <d v="2015-01-23T20:09:13"/>
    <s v="Jan"/>
    <x v="2"/>
    <s v="Feb"/>
    <s v="2015"/>
    <d v="2015-02-22T20:09:13"/>
    <m/>
    <m/>
    <m/>
    <m/>
    <m/>
  </r>
  <r>
    <n v="2518"/>
    <s v="Southern California's Backroad Eateries"/>
    <s v="I am traveling the backroads of Southern California, to discover the best out-of-the-way eateries the area has to offer"/>
    <n v="5000"/>
    <x v="9"/>
    <n v="0"/>
    <x v="1"/>
    <s v="US"/>
    <s v="USD"/>
    <n v="1415899228"/>
    <n v="1413303628"/>
    <b v="0"/>
    <n v="0"/>
    <b v="0"/>
    <s v="food/restaurants"/>
    <n v="0"/>
    <n v="0"/>
    <s v="food"/>
    <s v="restaurants"/>
    <d v="2014-10-14T16:20:28"/>
    <s v="Oct"/>
    <x v="1"/>
    <s v="Nov"/>
    <s v="2014"/>
    <d v="2014-11-13T17:20:28"/>
    <m/>
    <m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x v="9"/>
    <n v="5000"/>
    <x v="2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s v="Mar"/>
    <x v="0"/>
    <s v="Apr"/>
    <s v="2016"/>
    <d v="2016-04-22T14:52:00"/>
    <m/>
    <m/>
    <m/>
    <m/>
    <m/>
  </r>
  <r>
    <n v="2544"/>
    <s v="Singing City Children's Choir"/>
    <s v="Bringing choral music and performance opportunities to under-served youth in West Philadelphia"/>
    <n v="5000"/>
    <x v="9"/>
    <n v="5041"/>
    <x v="2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s v="Jun"/>
    <x v="5"/>
    <s v="Jul"/>
    <s v="2012"/>
    <d v="2012-07-08T12:29:29"/>
    <m/>
    <m/>
    <m/>
    <m/>
    <m/>
  </r>
  <r>
    <n v="2581"/>
    <s v="A Flying Sausage Food Truck"/>
    <s v="Creating a Food Truck to bring gourmet sausage sliders to Jacksonville, FL for breakfast, lunch, and special events."/>
    <n v="5000"/>
    <x v="9"/>
    <n v="530"/>
    <x v="1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s v="Oct"/>
    <x v="2"/>
    <s v="Nov"/>
    <s v="2015"/>
    <d v="2015-11-16T16:04:58"/>
    <m/>
    <m/>
    <m/>
    <m/>
    <m/>
  </r>
  <r>
    <n v="2629"/>
    <s v="Project Dragonfly - Sail to the Stars"/>
    <s v="The first international contest to let students shape the future of interstellar travel."/>
    <n v="5000"/>
    <x v="9"/>
    <n v="6387"/>
    <x v="2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s v="Apr"/>
    <x v="2"/>
    <s v="May"/>
    <s v="2015"/>
    <d v="2015-05-14T12:55:22"/>
    <m/>
    <m/>
    <m/>
    <m/>
    <m/>
  </r>
  <r>
    <n v="2633"/>
    <s v="ISS-Above"/>
    <s v="A device that lights up whenever the International Space Station is nearby (that happens more often than you might expect)"/>
    <n v="5000"/>
    <x v="9"/>
    <n v="17731"/>
    <x v="2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s v="Jan"/>
    <x v="1"/>
    <s v="Feb"/>
    <s v="2014"/>
    <d v="2014-02-27T23:00:00"/>
    <m/>
    <m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x v="9"/>
    <n v="5145"/>
    <x v="2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s v="Sep"/>
    <x v="4"/>
    <s v="Oct"/>
    <s v="2013"/>
    <d v="2013-10-25T23:00:10"/>
    <m/>
    <m/>
    <m/>
    <m/>
    <m/>
  </r>
  <r>
    <n v="2693"/>
    <s v="Chili dog"/>
    <s v="I want to start a food truck that specializes in chili cheese dogs, using new kinds of meats, cheeses and toppings you wouldn't imagine"/>
    <n v="5000"/>
    <x v="9"/>
    <n v="40"/>
    <x v="1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s v="Jul"/>
    <x v="1"/>
    <s v="Aug"/>
    <s v="2014"/>
    <d v="2014-08-13T03:19:26"/>
    <m/>
    <m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9"/>
    <n v="12627"/>
    <x v="2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s v="Nov"/>
    <x v="0"/>
    <s v="Jan"/>
    <s v="2017"/>
    <d v="2017-01-29T20:34:13"/>
    <m/>
    <m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x v="9"/>
    <n v="7397"/>
    <x v="2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s v="Sep"/>
    <x v="0"/>
    <s v="Nov"/>
    <s v="2016"/>
    <d v="2016-11-06T03:26:44"/>
    <m/>
    <m/>
    <m/>
    <m/>
    <m/>
  </r>
  <r>
    <n v="2748"/>
    <s v="Native American Language Book for Children"/>
    <s v="Interactive Book with Audio to learn the Ojibwe Language for Children.  Website, Ebook and more!"/>
    <n v="5000"/>
    <x v="9"/>
    <n v="53"/>
    <x v="1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s v="Aug"/>
    <x v="0"/>
    <s v="Sep"/>
    <s v="2016"/>
    <d v="2016-09-02T17:03:22"/>
    <m/>
    <m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9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s v="May"/>
    <x v="4"/>
    <s v="Jun"/>
    <s v="2013"/>
    <d v="2013-06-20T11:04:18"/>
    <m/>
    <m/>
    <m/>
    <m/>
    <m/>
  </r>
  <r>
    <n v="2761"/>
    <s v="Learn U.S. Geography: Dreaming my way across The U.S."/>
    <s v="Help me give away 500 copies of my picture book so more kids will know US geography!"/>
    <n v="5000"/>
    <x v="9"/>
    <n v="36"/>
    <x v="1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s v="Dec"/>
    <x v="5"/>
    <s v="Jan"/>
    <s v="2013"/>
    <d v="2013-01-03T01:31:33"/>
    <m/>
    <m/>
    <m/>
    <m/>
    <m/>
  </r>
  <r>
    <n v="2766"/>
    <s v="Jambie"/>
    <s v="Jambie is a children's book geared towards kids ages 4-9 years of age. This book teaches young children about making wise decisions."/>
    <n v="5000"/>
    <x v="9"/>
    <n v="100"/>
    <x v="1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s v="Jul"/>
    <x v="6"/>
    <s v="Aug"/>
    <s v="2011"/>
    <d v="2011-08-11T16:01:58"/>
    <m/>
    <m/>
    <m/>
    <m/>
    <m/>
  </r>
  <r>
    <n v="2775"/>
    <s v="Kids Radio Klassics and Kids Radio Theatre"/>
    <s v="Kids Radio Theatre is a radio show played on National Pubic Radio to teach children all about theatre every Sunday 20 states."/>
    <n v="5000"/>
    <x v="9"/>
    <n v="150"/>
    <x v="1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s v="Nov"/>
    <x v="6"/>
    <s v="Dec"/>
    <s v="2011"/>
    <d v="2011-12-16T00:19:14"/>
    <m/>
    <m/>
    <m/>
    <m/>
    <m/>
  </r>
  <r>
    <n v="2785"/>
    <s v="Henry VI: The War of the Roses"/>
    <s v="Bare Theatre and Raleigh Little Theatre present Shakespeare's epic, set in a post-apocalyptic dystopia."/>
    <n v="5000"/>
    <x v="9"/>
    <n v="5234"/>
    <x v="2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s v="Jul"/>
    <x v="0"/>
    <s v="Aug"/>
    <s v="2016"/>
    <d v="2016-08-05T21:00:00"/>
    <m/>
    <m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x v="9"/>
    <n v="5070"/>
    <x v="2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s v="Jul"/>
    <x v="2"/>
    <s v="Jul"/>
    <s v="2015"/>
    <d v="2015-07-31T16:00:00"/>
    <m/>
    <m/>
    <m/>
    <m/>
    <m/>
  </r>
  <r>
    <n v="2799"/>
    <s v="Yuri in Edinburgh"/>
    <s v="August012 make their debut at Edinburgh Fringe with their play about the absurdity of wanting to bring children into a deranged world"/>
    <n v="5000"/>
    <x v="9"/>
    <n v="5831.74"/>
    <x v="2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s v="May"/>
    <x v="0"/>
    <s v="Jun"/>
    <s v="2016"/>
    <d v="2016-06-17T16:00:00"/>
    <m/>
    <m/>
    <m/>
    <m/>
    <m/>
  </r>
  <r>
    <n v="2807"/>
    <s v="The Commission Theatre Co."/>
    <s v="Bringing Shakespeare back to the Playwrights"/>
    <n v="5000"/>
    <x v="9"/>
    <n v="6300"/>
    <x v="2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s v="May"/>
    <x v="2"/>
    <s v="Jun"/>
    <s v="2015"/>
    <d v="2015-06-29T20:57:18"/>
    <m/>
    <m/>
    <m/>
    <m/>
    <m/>
  </r>
  <r>
    <n v="2812"/>
    <s v="BULL by Mike Bartlett at the Coal Mine Theatre"/>
    <s v="&quot;A short, nasty and razor sharp play in one of Toronto's hottest new &quot;off-off Broadway&quot; style venues."/>
    <n v="5000"/>
    <x v="9"/>
    <n v="5665"/>
    <x v="2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s v="Feb"/>
    <x v="2"/>
    <s v="Apr"/>
    <s v="2015"/>
    <d v="2015-04-06T04:00:00"/>
    <m/>
    <m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x v="9"/>
    <n v="5240"/>
    <x v="2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s v="May"/>
    <x v="2"/>
    <s v="Jun"/>
    <s v="2015"/>
    <d v="2015-06-14T12:36:49"/>
    <m/>
    <m/>
    <m/>
    <m/>
    <m/>
  </r>
  <r>
    <n v="2852"/>
    <s v="Freedom Train"/>
    <s v="Just one time back to the past on the Freedom Train will open your eyes and your lives will never ever be the same!"/>
    <n v="5000"/>
    <x v="9"/>
    <n v="95"/>
    <x v="1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s v="May"/>
    <x v="1"/>
    <s v="Jun"/>
    <s v="2014"/>
    <d v="2014-06-21T01:05:03"/>
    <m/>
    <m/>
    <m/>
    <m/>
    <m/>
  </r>
  <r>
    <n v="2866"/>
    <s v="Church Folk Can Be Dangerous People"/>
    <s v="The reality is dark, sinister. The milieu is not as friendly as it claims. What is this place? Where is it? Is it your local church?"/>
    <n v="5000"/>
    <x v="9"/>
    <n v="45"/>
    <x v="1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s v="Sep"/>
    <x v="0"/>
    <s v="Oct"/>
    <s v="2016"/>
    <d v="2016-10-14T22:00:00"/>
    <m/>
    <m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x v="9"/>
    <n v="750"/>
    <x v="1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s v="Apr"/>
    <x v="1"/>
    <s v="May"/>
    <s v="2014"/>
    <d v="2014-05-17T04:32:45"/>
    <m/>
    <m/>
    <m/>
    <m/>
    <m/>
  </r>
  <r>
    <n v="2874"/>
    <s v="Lead Players Theatre Company"/>
    <s v="We present Classics made for the 21st Century and we need a space! Please help us rent a space for The Importance of Being Earnest!"/>
    <n v="5000"/>
    <x v="9"/>
    <n v="271"/>
    <x v="1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s v="Dec"/>
    <x v="0"/>
    <s v="Jan"/>
    <s v="2017"/>
    <d v="2017-01-17T20:16:26"/>
    <m/>
    <m/>
    <m/>
    <m/>
    <m/>
  </r>
  <r>
    <n v="2893"/>
    <s v="REDISCOVERING KIA THE PLAY"/>
    <s v="Fundraising for REDISCOVERING KIA THE PLAY"/>
    <n v="5000"/>
    <x v="9"/>
    <n v="25"/>
    <x v="1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s v="Nov"/>
    <x v="1"/>
    <s v="Jan"/>
    <s v="2015"/>
    <d v="2015-01-09T02:00:00"/>
    <m/>
    <m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x v="9"/>
    <n v="39"/>
    <x v="1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s v="Jul"/>
    <x v="2"/>
    <s v="Sep"/>
    <s v="2015"/>
    <d v="2015-09-09T04:00:18"/>
    <m/>
    <m/>
    <m/>
    <m/>
    <m/>
  </r>
  <r>
    <n v="2918"/>
    <s v="When Johnny Comes Marching Home"/>
    <s v="A meta-theatrical retelling of Chekhov's Three Sisters, framed with Civil War Hymns, Dance, and wild theatricality."/>
    <n v="5000"/>
    <x v="9"/>
    <n v="1362"/>
    <x v="1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s v="Oct"/>
    <x v="2"/>
    <s v="Oct"/>
    <s v="2015"/>
    <d v="2015-10-29T15:06:47"/>
    <m/>
    <m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x v="9"/>
    <n v="5481"/>
    <x v="2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s v="Feb"/>
    <x v="2"/>
    <s v="Mar"/>
    <s v="2015"/>
    <d v="2015-03-26T04:00:00"/>
    <m/>
    <m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"/>
    <n v="5035.6899999999996"/>
    <x v="2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s v="Jul"/>
    <x v="1"/>
    <s v="Aug"/>
    <s v="2014"/>
    <d v="2014-08-06T21:32:00"/>
    <m/>
    <m/>
    <m/>
    <m/>
    <m/>
  </r>
  <r>
    <n v="2967"/>
    <s v="Scissortail: A play about the Oklahoma City Bombing"/>
    <s v="Scissortail is a story of loss, grief, and recovery based on the events of the 1995 Oklahoma City Bombing."/>
    <n v="5000"/>
    <x v="9"/>
    <n v="5696"/>
    <x v="2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s v="Feb"/>
    <x v="2"/>
    <s v="Mar"/>
    <s v="2015"/>
    <d v="2015-03-09T03:44:52"/>
    <m/>
    <m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x v="9"/>
    <n v="8740"/>
    <x v="2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s v="Dec"/>
    <x v="2"/>
    <s v="Jan"/>
    <s v="2016"/>
    <d v="2016-01-01T04:00:00"/>
    <m/>
    <m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x v="9"/>
    <n v="5100"/>
    <x v="2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s v="Aug"/>
    <x v="1"/>
    <s v="Sep"/>
    <s v="2014"/>
    <d v="2014-09-26T01:35:00"/>
    <m/>
    <m/>
    <m/>
    <m/>
    <m/>
  </r>
  <r>
    <n v="2979"/>
    <s v="'ART'"/>
    <s v="Dear Stone returns with Yasmina Reza's 'ART', a compelling, clever exploration of friendship under duress. Thanks for watching!"/>
    <n v="5000"/>
    <x v="9"/>
    <n v="5070"/>
    <x v="2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s v="Dec"/>
    <x v="1"/>
    <s v="Jan"/>
    <s v="2015"/>
    <d v="2015-01-06T06:00:00"/>
    <m/>
    <m/>
    <m/>
    <m/>
    <m/>
  </r>
  <r>
    <n v="2982"/>
    <s v="Railway Playhouse: Setting up a community arts space"/>
    <s v="Renovating this historical landmark, into an arts venue and theatre space for the community."/>
    <n v="5000"/>
    <x v="9"/>
    <n v="5103"/>
    <x v="2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s v="Jan"/>
    <x v="0"/>
    <s v="Feb"/>
    <s v="2016"/>
    <d v="2016-02-11T16:29:03"/>
    <m/>
    <m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x v="9"/>
    <n v="12321"/>
    <x v="2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s v="Sep"/>
    <x v="5"/>
    <s v="Oct"/>
    <s v="2012"/>
    <d v="2012-10-06T23:51:15"/>
    <m/>
    <m/>
    <m/>
    <m/>
    <m/>
  </r>
  <r>
    <n v="3028"/>
    <s v="A Home for Vegas Theatre Hub"/>
    <s v="We have a space! Help us fill it with a stage, chairs, gear and audiences' laughter!"/>
    <n v="5000"/>
    <x v="9"/>
    <n v="8401"/>
    <x v="2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s v="Jul"/>
    <x v="0"/>
    <s v="Aug"/>
    <s v="2016"/>
    <d v="2016-08-15T06:20:25"/>
    <m/>
    <m/>
    <m/>
    <m/>
    <m/>
  </r>
  <r>
    <n v="3048"/>
    <s v="December Match Campaign"/>
    <s v="By matching donations up to $5000, Jack Kesler and Maurice Richards have challenged YOU to help Urbanite outfit their brand new space."/>
    <n v="5000"/>
    <x v="9"/>
    <n v="8320"/>
    <x v="2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s v="Dec"/>
    <x v="1"/>
    <s v="Dec"/>
    <s v="2014"/>
    <d v="2014-12-31T21:22:00"/>
    <m/>
    <m/>
    <m/>
    <m/>
    <m/>
  </r>
  <r>
    <n v="3091"/>
    <s v="Bustduck Theatre"/>
    <s v="Roanoke, Virginia's first long-form improv theatre company. Producing improv and scripted theatre, with a dynamic training program."/>
    <n v="5000"/>
    <x v="9"/>
    <n v="796"/>
    <x v="1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s v="Jul"/>
    <x v="0"/>
    <s v="Aug"/>
    <s v="2016"/>
    <d v="2016-08-14T22:45:43"/>
    <m/>
    <m/>
    <m/>
    <m/>
    <m/>
  </r>
  <r>
    <n v="3155"/>
    <s v="Stage Adaptation of Studio Ghibli's Princess Mononoke"/>
    <s v="We want to take our stage adaptation of Studio Ghibli's 'Princess Mononoke' to more people.  Help us do it!"/>
    <n v="5000"/>
    <x v="9"/>
    <n v="9425.23"/>
    <x v="2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s v="Nov"/>
    <x v="5"/>
    <s v="Dec"/>
    <s v="2012"/>
    <d v="2012-12-20T11:58:45"/>
    <m/>
    <m/>
    <m/>
    <m/>
    <m/>
  </r>
  <r>
    <n v="3158"/>
    <s v="Nursery Crimes"/>
    <s v="A 40s crime-noir play using nursery rhyme characters."/>
    <n v="5000"/>
    <x v="9"/>
    <n v="5700"/>
    <x v="2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s v="Jun"/>
    <x v="4"/>
    <s v="Jul"/>
    <s v="2013"/>
    <d v="2013-07-22T20:09:12"/>
    <m/>
    <m/>
    <m/>
    <m/>
    <m/>
  </r>
  <r>
    <n v="3175"/>
    <s v="The Killing Room"/>
    <s v="One Year Lease Theater Company's world premiere theater production of THE KILLING ROOM, by playwright Daniel Keene, March 2011 in NYC."/>
    <n v="5000"/>
    <x v="9"/>
    <n v="5478"/>
    <x v="2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s v="Dec"/>
    <x v="7"/>
    <s v="Feb"/>
    <s v="2011"/>
    <d v="2011-02-17T21:17:07"/>
    <m/>
    <m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x v="9"/>
    <n v="587"/>
    <x v="1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s v="Jan"/>
    <x v="2"/>
    <s v="Feb"/>
    <s v="2015"/>
    <d v="2015-02-20T23:14:16"/>
    <m/>
    <m/>
    <m/>
    <m/>
    <m/>
  </r>
  <r>
    <n v="3199"/>
    <s v="Help Milburn Stone Fly High With TARZAN The Musical"/>
    <s v="The Milburn Stone Theatre needs your help to bring its high-flying next blockbuster musical, TARZAN, to life!"/>
    <n v="5000"/>
    <x v="9"/>
    <n v="2608"/>
    <x v="1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s v="Aug"/>
    <x v="1"/>
    <s v="Sep"/>
    <s v="2014"/>
    <d v="2014-09-06T21:00:00"/>
    <m/>
    <m/>
    <m/>
    <m/>
    <m/>
  </r>
  <r>
    <n v="3202"/>
    <s v="Christmas Ain't A Drag - A Musical"/>
    <s v="Falling in love at Christmas should never be a drag! A rocking musical about four lives intersecting at a nightclub at Christmas."/>
    <n v="5000"/>
    <x v="9"/>
    <n v="2726"/>
    <x v="1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s v="Oct"/>
    <x v="2"/>
    <s v="Dec"/>
    <s v="2015"/>
    <d v="2015-12-14T05:59:00"/>
    <m/>
    <m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x v="9"/>
    <n v="0"/>
    <x v="1"/>
    <s v="US"/>
    <s v="USD"/>
    <n v="1442644651"/>
    <n v="1440052651"/>
    <b v="0"/>
    <n v="0"/>
    <b v="0"/>
    <s v="theater/musical"/>
    <n v="0"/>
    <n v="0"/>
    <s v="theater"/>
    <s v="musical"/>
    <d v="2015-08-20T06:37:31"/>
    <s v="Aug"/>
    <x v="2"/>
    <s v="Sep"/>
    <s v="2015"/>
    <d v="2015-09-19T06:37:31"/>
    <m/>
    <m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9"/>
    <n v="5175"/>
    <x v="2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s v="Jul"/>
    <x v="1"/>
    <s v="Jul"/>
    <s v="2014"/>
    <d v="2014-07-28T14:31:17"/>
    <m/>
    <m/>
    <m/>
    <m/>
    <m/>
  </r>
  <r>
    <n v="3233"/>
    <s v="64 Squares"/>
    <s v="64 Squares is an autobiographical one-man exploration of the internal chess game played to reconcile relationships."/>
    <n v="5000"/>
    <x v="9"/>
    <n v="5940"/>
    <x v="2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s v="Jan"/>
    <x v="3"/>
    <s v="Mar"/>
    <s v="2017"/>
    <d v="2017-03-02T19:19:15"/>
    <m/>
    <m/>
    <m/>
    <m/>
    <m/>
  </r>
  <r>
    <n v="3260"/>
    <s v="Keep the Art of Marionettes Alive With PUPPETWORKS!"/>
    <s v="We're looking to raise money to continue bringing Brooklyn the vanishing art form of marionette puppetry."/>
    <n v="5000"/>
    <x v="9"/>
    <n v="5462"/>
    <x v="2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s v="Oct"/>
    <x v="2"/>
    <s v="Nov"/>
    <s v="2015"/>
    <d v="2015-11-30T17:08:38"/>
    <m/>
    <m/>
    <m/>
    <m/>
    <m/>
  </r>
  <r>
    <n v="3277"/>
    <s v="Go People does 'Almost, Maine'"/>
    <s v="One of the most popular American plays of the last decade comes to London for its international premiere. Festive and bittersweet."/>
    <n v="5000"/>
    <x v="9"/>
    <n v="5430"/>
    <x v="2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s v="Oct"/>
    <x v="1"/>
    <s v="Nov"/>
    <s v="2014"/>
    <d v="2014-11-18T17:23:26"/>
    <m/>
    <m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x v="9"/>
    <n v="6080"/>
    <x v="2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s v="Aug"/>
    <x v="2"/>
    <s v="Sep"/>
    <s v="2015"/>
    <d v="2015-09-02T00:28:25"/>
    <m/>
    <m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9"/>
    <n v="5226"/>
    <x v="2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s v="Sep"/>
    <x v="2"/>
    <s v="Oct"/>
    <s v="2015"/>
    <d v="2015-10-06T16:44:46"/>
    <m/>
    <m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x v="9"/>
    <n v="5016"/>
    <x v="2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s v="Jul"/>
    <x v="1"/>
    <s v="Aug"/>
    <s v="2014"/>
    <d v="2014-08-03T23:00:00"/>
    <m/>
    <m/>
    <m/>
    <m/>
    <m/>
  </r>
  <r>
    <n v="3351"/>
    <s v="Action To The Word's DRACULA"/>
    <s v="A thrilling 'steampunk' reworking of the infamous gothic horror novel by a powerhouse ensemble will leave you begging to be bitten."/>
    <n v="5000"/>
    <x v="9"/>
    <n v="5055"/>
    <x v="2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s v="Jun"/>
    <x v="1"/>
    <s v="Jul"/>
    <s v="2014"/>
    <d v="2014-07-23T11:00:00"/>
    <m/>
    <m/>
    <m/>
    <m/>
    <m/>
  </r>
  <r>
    <n v="3352"/>
    <s v="Brief Hiatus: Little Deaths 2016"/>
    <s v="Actors creating more theatre in Brighton. A LOT MORE. Classics, contemporary, new writing, Shakespeare, foreign translations and more."/>
    <n v="5000"/>
    <x v="9"/>
    <n v="5376"/>
    <x v="2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s v="May"/>
    <x v="0"/>
    <s v="Jul"/>
    <s v="2016"/>
    <d v="2016-07-01T23:00:00"/>
    <m/>
    <m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x v="9"/>
    <n v="5673"/>
    <x v="2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s v="Aug"/>
    <x v="1"/>
    <s v="Sep"/>
    <s v="2014"/>
    <d v="2014-09-01T15:59:00"/>
    <m/>
    <m/>
    <m/>
    <m/>
    <m/>
  </r>
  <r>
    <n v="3369"/>
    <s v="The Collector, a play by Daniel Wade"/>
    <s v="How far would you go for revenge? The Collector is a dark thriller of regret, retribution and broken masculinity."/>
    <n v="5000"/>
    <x v="9"/>
    <n v="5195"/>
    <x v="2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s v="Nov"/>
    <x v="0"/>
    <s v="Jan"/>
    <s v="2017"/>
    <d v="2017-01-15T00:59:40"/>
    <m/>
    <m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x v="9"/>
    <n v="5295"/>
    <x v="2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s v="Jul"/>
    <x v="1"/>
    <s v="Aug"/>
    <s v="2014"/>
    <d v="2014-08-21T16:28:00"/>
    <m/>
    <m/>
    <m/>
    <m/>
    <m/>
  </r>
  <r>
    <n v="3440"/>
    <s v="Gruesome Playground Injuries"/>
    <s v="LA-based team of professional actors and directors taking Rajiv Joseph's harrowing and romantic play to the Boulder community."/>
    <n v="5000"/>
    <x v="9"/>
    <n v="5260.92"/>
    <x v="2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s v="Jun"/>
    <x v="1"/>
    <s v="Jul"/>
    <s v="2014"/>
    <d v="2014-07-11T16:15:00"/>
    <m/>
    <m/>
    <m/>
    <m/>
    <m/>
  </r>
  <r>
    <n v="3464"/>
    <s v="SHE! Is History!"/>
    <s v="Why Do We Know More About Kim Kardashian Than Abigail Adams?  Let's produce and publish a play about women who MAKE and MADE history!"/>
    <n v="5000"/>
    <x v="9"/>
    <n v="5116.18"/>
    <x v="2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s v="Jul"/>
    <x v="0"/>
    <s v="Aug"/>
    <s v="2016"/>
    <d v="2016-08-23T03:07:17"/>
    <m/>
    <m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9"/>
    <n v="5635"/>
    <x v="2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s v="Apr"/>
    <x v="1"/>
    <s v="May"/>
    <s v="2014"/>
    <d v="2014-05-24T21:00:00"/>
    <m/>
    <m/>
    <m/>
    <m/>
    <m/>
  </r>
  <r>
    <n v="3495"/>
    <s v="The Village - one woman show"/>
    <s v="A one-woman show by Canadian artist Tina Milo. it is a multimedia show about an actress auditioning for a role of a depressed woman."/>
    <n v="5000"/>
    <x v="9"/>
    <n v="5343"/>
    <x v="2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s v="Oct"/>
    <x v="1"/>
    <s v="Nov"/>
    <s v="2014"/>
    <d v="2014-11-01T17:18:00"/>
    <m/>
    <m/>
    <m/>
    <m/>
    <m/>
  </r>
  <r>
    <n v="3534"/>
    <s v="Night of Ashes"/>
    <s v="A Theatrical Prequel to Hell's Rebels, the current Pathfinder Adventure Path from Paizo Publishing"/>
    <n v="5000"/>
    <x v="9"/>
    <n v="7810"/>
    <x v="2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s v="Aug"/>
    <x v="2"/>
    <s v="Oct"/>
    <s v="2015"/>
    <d v="2015-10-01T15:00:23"/>
    <m/>
    <m/>
    <m/>
    <m/>
    <m/>
  </r>
  <r>
    <n v="3554"/>
    <s v="MASKS: Off-Broadway Debut"/>
    <s v="MASKS is a dramedy dealing with what it means to be alive, the reliability of identity, and what it means to suffer."/>
    <n v="5000"/>
    <x v="9"/>
    <n v="5671.11"/>
    <x v="2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s v="Jan"/>
    <x v="2"/>
    <s v="Feb"/>
    <s v="2015"/>
    <d v="2015-02-11T17:00:00"/>
    <m/>
    <m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x v="9"/>
    <n v="5024"/>
    <x v="2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s v="Dec"/>
    <x v="1"/>
    <s v="Jan"/>
    <s v="2015"/>
    <d v="2015-01-08T16:31:36"/>
    <m/>
    <m/>
    <m/>
    <m/>
    <m/>
  </r>
  <r>
    <n v="3590"/>
    <s v="The Glasshouse"/>
    <s v="Two men on trial for desertion, confined within a Glasshouse. How long can friendship last? How much can a man stand before he breaks?"/>
    <n v="5000"/>
    <x v="9"/>
    <n v="5003"/>
    <x v="2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s v="Sep"/>
    <x v="1"/>
    <s v="Oct"/>
    <s v="2014"/>
    <d v="2014-10-20T08:00:34"/>
    <m/>
    <m/>
    <m/>
    <m/>
    <m/>
  </r>
  <r>
    <n v="3612"/>
    <s v="Welcome Back To Harlem: A Hellfighter's Story"/>
    <s v="A Harlem Hellfighter struggles to re-integrate into his community after heroically fighting for his country in WW1."/>
    <n v="5000"/>
    <x v="9"/>
    <n v="7220"/>
    <x v="2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s v="May"/>
    <x v="1"/>
    <s v="Jun"/>
    <s v="2014"/>
    <d v="2014-06-09T17:26:51"/>
    <m/>
    <m/>
    <m/>
    <m/>
    <m/>
  </r>
  <r>
    <n v="3633"/>
    <s v="SMOKEY AND THE BANDIT: THE MUSICAL"/>
    <s v="SMOKEY AND THE BANDIT: THE MUSICAL_x000a_The classic film, characters and music you love, on stage, LIVE!"/>
    <n v="5000"/>
    <x v="9"/>
    <n v="1762"/>
    <x v="1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s v="Oct"/>
    <x v="0"/>
    <s v="Nov"/>
    <s v="2016"/>
    <d v="2016-11-19T01:00:00"/>
    <m/>
    <m/>
    <m/>
    <m/>
    <m/>
  </r>
  <r>
    <n v="3644"/>
    <s v="SHS presents Rodgers and Hammerstein's Cinderella"/>
    <s v="We are the Saugerties High School drama club. Please help us create our musical to keep theater alive!"/>
    <n v="5000"/>
    <x v="9"/>
    <n v="821"/>
    <x v="1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s v="Feb"/>
    <x v="0"/>
    <s v="Mar"/>
    <s v="2016"/>
    <d v="2016-03-08T04:59:00"/>
    <m/>
    <m/>
    <m/>
    <m/>
    <m/>
  </r>
  <r>
    <n v="3655"/>
    <s v="The Tumbleweed Zephyr"/>
    <s v="All aboard for the world premiere of a new steampunk-inspired train adventure play, written by Maggie Lee and directed by Amy Poisson!"/>
    <n v="5000"/>
    <x v="9"/>
    <n v="5813"/>
    <x v="2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s v="Jun"/>
    <x v="2"/>
    <s v="Jul"/>
    <s v="2015"/>
    <d v="2015-07-18T06:59:00"/>
    <m/>
    <m/>
    <m/>
    <m/>
    <m/>
  </r>
  <r>
    <n v="3656"/>
    <s v="AG Theater RÃ¤mibÃ¼hl Projekt 2017"/>
    <s v="Auch dieses Jahr soll wieder unter der Leitung von Christian Seiler &amp; Bruno Catalano ein Projekt der AG Theater stattfinden."/>
    <n v="5000"/>
    <x v="9"/>
    <n v="5291"/>
    <x v="2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s v="Jan"/>
    <x v="3"/>
    <s v="Feb"/>
    <s v="2017"/>
    <d v="2017-02-01T22:59:00"/>
    <m/>
    <m/>
    <m/>
    <m/>
    <m/>
  </r>
  <r>
    <n v="3685"/>
    <s v="Two Noble Kinsmen: Fire &amp; Shadows"/>
    <s v="Bare Theatre &amp; Cirque de Vol Studios are back for another outdoor adventure in the amphitheatre at Raleigh Little Theatre!"/>
    <n v="5000"/>
    <x v="9"/>
    <n v="5285"/>
    <x v="2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s v="Apr"/>
    <x v="1"/>
    <s v="May"/>
    <s v="2014"/>
    <d v="2014-05-19T21:00:00"/>
    <m/>
    <m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x v="9"/>
    <n v="5012.25"/>
    <x v="2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s v="May"/>
    <x v="1"/>
    <s v="Jun"/>
    <s v="2014"/>
    <d v="2014-06-27T05:14:15"/>
    <m/>
    <m/>
    <m/>
    <m/>
    <m/>
  </r>
  <r>
    <n v="3698"/>
    <s v="CORIOLANUS | THE NORMAL HEART @ The Lab Theater"/>
    <s v="Two great political plays, separated in authorship by four hundred years but united in their urgency."/>
    <n v="5000"/>
    <x v="9"/>
    <n v="5526"/>
    <x v="2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s v="Feb"/>
    <x v="0"/>
    <s v="Mar"/>
    <s v="2016"/>
    <d v="2016-03-02T19:21:27"/>
    <m/>
    <m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"/>
    <n v="5040"/>
    <x v="2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s v="Oct"/>
    <x v="1"/>
    <s v="Nov"/>
    <s v="2014"/>
    <d v="2014-11-05T23:28:04"/>
    <m/>
    <m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x v="9"/>
    <n v="362"/>
    <x v="1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s v="Feb"/>
    <x v="2"/>
    <s v="Mar"/>
    <s v="2015"/>
    <d v="2015-03-23T03:55:12"/>
    <m/>
    <m/>
    <m/>
    <m/>
    <m/>
  </r>
  <r>
    <n v="3742"/>
    <s v="The Jennings Family Reunion"/>
    <s v="In the midst of dealing with sending their son off to the army, Mitch and Melanie Jennings plan a family reunion to ease their sorrow."/>
    <n v="5000"/>
    <x v="9"/>
    <n v="100"/>
    <x v="1"/>
    <s v="US"/>
    <s v="USD"/>
    <n v="1409980144"/>
    <n v="1407388144"/>
    <b v="0"/>
    <n v="4"/>
    <b v="0"/>
    <s v="theater/plays"/>
    <n v="0.02"/>
    <n v="25"/>
    <s v="theater"/>
    <s v="plays"/>
    <d v="2014-08-07T05:09:04"/>
    <s v="Aug"/>
    <x v="1"/>
    <s v="Sep"/>
    <s v="2014"/>
    <d v="2014-09-06T05:09:04"/>
    <m/>
    <m/>
    <m/>
    <m/>
    <m/>
  </r>
  <r>
    <n v="3748"/>
    <s v="CAUCUS! THE MUSICAL"/>
    <s v="An irreverent look at the Iowa Caucuses and the oversized role this undersized state plays in the presidential election process."/>
    <n v="5000"/>
    <x v="9"/>
    <n v="5176"/>
    <x v="2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s v="Jan"/>
    <x v="0"/>
    <s v="Feb"/>
    <s v="2016"/>
    <d v="2016-02-16T05:59:00"/>
    <m/>
    <m/>
    <m/>
    <m/>
    <m/>
  </r>
  <r>
    <n v="3753"/>
    <s v="Wagner in English"/>
    <s v="An English-language production of the opera TannhÃ¤user. Some of the greatest songs ever composed, now with lyrics we can understand."/>
    <n v="5000"/>
    <x v="9"/>
    <n v="5167"/>
    <x v="2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s v="May"/>
    <x v="2"/>
    <s v="Jun"/>
    <s v="2015"/>
    <d v="2015-06-03T00:00:00"/>
    <m/>
    <m/>
    <m/>
    <m/>
    <m/>
  </r>
  <r>
    <n v="3760"/>
    <s v="Song of the Sea"/>
    <s v="Two Shows: SIRENS and The Girl From Bare Cove. A community of artists determined to give voice to survivors of sexual violence."/>
    <n v="5000"/>
    <x v="9"/>
    <n v="5050.7700000000004"/>
    <x v="2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s v="Apr"/>
    <x v="1"/>
    <s v="May"/>
    <s v="2014"/>
    <d v="2014-05-05T12:36:26"/>
    <m/>
    <m/>
    <m/>
    <m/>
    <m/>
  </r>
  <r>
    <n v="3763"/>
    <s v="[title of show] â€” The Chicago Storefront Premiere"/>
    <s v="A musical about two guys writing a musical about...two guys writing a musical."/>
    <n v="5000"/>
    <x v="9"/>
    <n v="5000"/>
    <x v="2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s v="Mar"/>
    <x v="2"/>
    <s v="Apr"/>
    <s v="2015"/>
    <d v="2015-04-01T17:00:26"/>
    <m/>
    <m/>
    <m/>
    <m/>
    <m/>
  </r>
  <r>
    <n v="3772"/>
    <s v="Make &quot;Tonya and Nancy&quot; a Rock Opera!"/>
    <s v="A dark comedy about two girls, one knee, and the 1994 Olympics. Help us make sure &quot;Tonya and Nancy&quot; rocks!"/>
    <n v="5000"/>
    <x v="9"/>
    <n v="5510"/>
    <x v="2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s v="Nov"/>
    <x v="0"/>
    <s v="Nov"/>
    <s v="2016"/>
    <d v="2016-11-29T06:00:00"/>
    <m/>
    <m/>
    <m/>
    <m/>
    <m/>
  </r>
  <r>
    <n v="3773"/>
    <s v="Dundee: A Hip-Hopera"/>
    <s v="A dramatic hip-hopera, inspired from monologues written by the performers."/>
    <n v="5000"/>
    <x v="9"/>
    <n v="5410"/>
    <x v="2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s v="Oct"/>
    <x v="0"/>
    <s v="Nov"/>
    <s v="2016"/>
    <d v="2016-11-15T02:08:00"/>
    <m/>
    <m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9"/>
    <n v="50"/>
    <x v="1"/>
    <s v="GB"/>
    <s v="GBP"/>
    <n v="1433685354"/>
    <n v="1431093354"/>
    <b v="0"/>
    <n v="1"/>
    <b v="0"/>
    <s v="theater/musical"/>
    <n v="0.01"/>
    <n v="50"/>
    <s v="theater"/>
    <s v="musical"/>
    <d v="2015-05-08T13:55:54"/>
    <s v="May"/>
    <x v="2"/>
    <s v="Jun"/>
    <s v="2015"/>
    <d v="2015-06-07T13:55:54"/>
    <m/>
    <m/>
    <m/>
    <m/>
    <m/>
  </r>
  <r>
    <n v="3801"/>
    <s v="The Imaginary A Musical"/>
    <s v="The Imaginary : A Musical is a new musical adaptation based on the novel written by A.F. Harrold.       TheImaginaryAMusical.com"/>
    <n v="5000"/>
    <x v="9"/>
    <n v="426"/>
    <x v="1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s v="Dec"/>
    <x v="1"/>
    <s v="Jan"/>
    <s v="2015"/>
    <d v="2015-01-02T16:13:36"/>
    <m/>
    <m/>
    <m/>
    <m/>
    <m/>
  </r>
  <r>
    <n v="3822"/>
    <s v="Geschichten sollen leben"/>
    <s v="19 TheaterstÃ¼cke des Schnuppe Figurentheaters bei einem GroÃŸbrand zerstÃ¶rt - bitte unterstÃ¼tzt uns, den Wiederaufbau zu finanzieren"/>
    <n v="5000"/>
    <x v="9"/>
    <n v="5501"/>
    <x v="2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s v="Nov"/>
    <x v="2"/>
    <s v="Jan"/>
    <s v="2016"/>
    <d v="2016-01-19T22:59:00"/>
    <m/>
    <m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x v="9"/>
    <n v="5271"/>
    <x v="2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s v="May"/>
    <x v="2"/>
    <s v="Jun"/>
    <s v="2015"/>
    <d v="2015-06-17T01:40:14"/>
    <m/>
    <m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x v="9"/>
    <n v="5000"/>
    <x v="2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s v="Nov"/>
    <x v="1"/>
    <s v="Dec"/>
    <s v="2014"/>
    <d v="2014-12-31T13:39:47"/>
    <m/>
    <m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x v="9"/>
    <n v="1097"/>
    <x v="1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s v="Apr"/>
    <x v="1"/>
    <s v="May"/>
    <s v="2014"/>
    <d v="2014-05-11T11:50:52"/>
    <m/>
    <m/>
    <m/>
    <m/>
    <m/>
  </r>
  <r>
    <n v="3843"/>
    <s v="Vengeance Can Wait"/>
    <s v="Vengeance Can Wait navigates Japanese sub-culture as it charts a dark, twisted and touching, â€œdifferentâ€ kind of love story."/>
    <n v="5000"/>
    <x v="9"/>
    <n v="1065"/>
    <x v="1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s v="May"/>
    <x v="1"/>
    <s v="Jun"/>
    <s v="2014"/>
    <d v="2014-06-01T01:44:24"/>
    <m/>
    <m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x v="9"/>
    <n v="1"/>
    <x v="1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s v="Feb"/>
    <x v="2"/>
    <s v="Mar"/>
    <s v="2015"/>
    <d v="2015-03-08T16:50:03"/>
    <m/>
    <m/>
    <m/>
    <m/>
    <m/>
  </r>
  <r>
    <n v="3857"/>
    <s v="I support Molding Heartz"/>
    <s v="The Ultimate Screenwriting Conference_x000a_is the experience showing screenwriters how to write and sell a screenplay in hollywood!"/>
    <n v="5000"/>
    <x v="9"/>
    <n v="260"/>
    <x v="1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s v="Jul"/>
    <x v="1"/>
    <s v="Aug"/>
    <s v="2014"/>
    <d v="2014-08-01T17:12:00"/>
    <m/>
    <m/>
    <m/>
    <m/>
    <m/>
  </r>
  <r>
    <n v="3864"/>
    <s v="Grammar Land Performances"/>
    <s v="I want to create a theatrical performance of the book Grammar Land and present it at schools to help children learn proper grammar."/>
    <n v="5000"/>
    <x v="9"/>
    <n v="60"/>
    <x v="1"/>
    <s v="US"/>
    <s v="USD"/>
    <n v="1447799054"/>
    <n v="1445203454"/>
    <b v="0"/>
    <n v="3"/>
    <b v="0"/>
    <s v="theater/plays"/>
    <n v="1.2E-2"/>
    <n v="20"/>
    <s v="theater"/>
    <s v="plays"/>
    <d v="2015-10-18T21:24:14"/>
    <s v="Oct"/>
    <x v="2"/>
    <s v="Nov"/>
    <s v="2015"/>
    <d v="2015-11-17T22:24:14"/>
    <m/>
    <m/>
    <m/>
    <m/>
    <m/>
  </r>
  <r>
    <n v="3868"/>
    <s v="1000 words (Canceled)"/>
    <s v="New collection of music by Scott Evan Davis!"/>
    <n v="5000"/>
    <x v="9"/>
    <n v="10"/>
    <x v="0"/>
    <s v="GB"/>
    <s v="GBP"/>
    <n v="1410191405"/>
    <n v="1408031405"/>
    <b v="0"/>
    <n v="1"/>
    <b v="0"/>
    <s v="theater/musical"/>
    <n v="2E-3"/>
    <n v="10"/>
    <s v="theater"/>
    <s v="musical"/>
    <d v="2014-08-14T15:50:05"/>
    <s v="Aug"/>
    <x v="1"/>
    <s v="Sep"/>
    <s v="2014"/>
    <d v="2014-09-08T15:50:05"/>
    <m/>
    <m/>
    <m/>
    <m/>
    <m/>
  </r>
  <r>
    <n v="3919"/>
    <s v="After The Blue"/>
    <s v="Two sisters living in a Cornish seaside town attempt to hide and escape from a life- circle of deceit, abuse, incest and revenge."/>
    <n v="5000"/>
    <x v="9"/>
    <n v="90"/>
    <x v="1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s v="Dec"/>
    <x v="2"/>
    <s v="Jan"/>
    <s v="2016"/>
    <d v="2016-01-18T00:00:00"/>
    <m/>
    <m/>
    <m/>
    <m/>
    <m/>
  </r>
  <r>
    <n v="3926"/>
    <s v="Caryl Churchill's 'Top Girls' - NSW HSC Text"/>
    <s v="Producing syllabus-relevant theatre targeted to HSC students on the NSW Central Coast"/>
    <n v="5000"/>
    <x v="9"/>
    <n v="15"/>
    <x v="1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s v="Nov"/>
    <x v="1"/>
    <s v="Dec"/>
    <s v="2014"/>
    <d v="2014-12-27T02:02:28"/>
    <m/>
    <m/>
    <m/>
    <m/>
    <m/>
  </r>
  <r>
    <n v="3928"/>
    <s v="CHARM by Philip Dawkins"/>
    <s v="&quot;Charm&quot; class is in session! Mama Darleena, a transgender African-American woman, shares rules for etiquette with her LGBTQ students."/>
    <n v="5000"/>
    <x v="9"/>
    <n v="651"/>
    <x v="1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s v="Sep"/>
    <x v="2"/>
    <s v="Oct"/>
    <s v="2015"/>
    <d v="2015-10-16T04:59:00"/>
    <m/>
    <m/>
    <m/>
    <m/>
    <m/>
  </r>
  <r>
    <n v="3934"/>
    <s v="&quot;A Measure of Normalcy&quot;"/>
    <s v="Lost youth and lost souls struggle to find meaning amid dingy basements, vanishing malls, and a bleak Midwestern summer."/>
    <n v="5000"/>
    <x v="9"/>
    <n v="550"/>
    <x v="1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s v="Aug"/>
    <x v="2"/>
    <s v="Oct"/>
    <s v="2015"/>
    <d v="2015-10-01T13:00:00"/>
    <m/>
    <m/>
    <m/>
    <m/>
    <m/>
  </r>
  <r>
    <n v="3939"/>
    <s v="'Potter.' Funding 2015"/>
    <s v="'Potter.' is a parody of the popular Harry Potter series allowing aspiring actors a chance to work in a professional production."/>
    <n v="5000"/>
    <x v="9"/>
    <n v="5"/>
    <x v="1"/>
    <s v="AU"/>
    <s v="AUD"/>
    <n v="1412656200"/>
    <n v="1412328979"/>
    <b v="0"/>
    <n v="1"/>
    <b v="0"/>
    <s v="theater/plays"/>
    <n v="1E-3"/>
    <n v="5"/>
    <s v="theater"/>
    <s v="plays"/>
    <d v="2014-10-03T09:36:19"/>
    <s v="Oct"/>
    <x v="1"/>
    <s v="Oct"/>
    <s v="2014"/>
    <d v="2014-10-07T04:30:00"/>
    <m/>
    <m/>
    <m/>
    <m/>
    <m/>
  </r>
  <r>
    <n v="3940"/>
    <s v="Attraction"/>
    <s v="A Stage Play that will bring you to the edge of your seat , leave you thinkin and will also have you laughing while enjoyin the talent"/>
    <n v="5000"/>
    <x v="9"/>
    <n v="11"/>
    <x v="1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s v="Nov"/>
    <x v="1"/>
    <s v="Jan"/>
    <s v="2015"/>
    <d v="2015-01-02T11:49:11"/>
    <m/>
    <m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x v="9"/>
    <n v="1782"/>
    <x v="1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s v="Oct"/>
    <x v="2"/>
    <s v="Nov"/>
    <s v="2015"/>
    <d v="2015-11-02T16:50:00"/>
    <m/>
    <m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x v="9"/>
    <n v="0"/>
    <x v="1"/>
    <s v="US"/>
    <s v="USD"/>
    <n v="1440690875"/>
    <n v="1438098875"/>
    <b v="0"/>
    <n v="0"/>
    <b v="0"/>
    <s v="theater/plays"/>
    <n v="0"/>
    <n v="0"/>
    <s v="theater"/>
    <s v="plays"/>
    <d v="2015-07-28T15:54:35"/>
    <s v="Jul"/>
    <x v="2"/>
    <s v="Aug"/>
    <s v="2015"/>
    <d v="2015-08-27T15:54:35"/>
    <m/>
    <m/>
    <m/>
    <m/>
    <m/>
  </r>
  <r>
    <n v="3961"/>
    <s v="New Edinburgh play"/>
    <s v="I've written a fun new play exploring the reality of gay stereotypes in 2014 - with accommodation and venue hire it needs some dough :)"/>
    <n v="5000"/>
    <x v="9"/>
    <n v="21"/>
    <x v="1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s v="Apr"/>
    <x v="1"/>
    <s v="May"/>
    <s v="2014"/>
    <d v="2014-05-08T21:23:30"/>
    <m/>
    <m/>
    <m/>
    <m/>
    <m/>
  </r>
  <r>
    <n v="3968"/>
    <s v="Scarlet Letters (a play with songs)"/>
    <s v="&quot;On the breast of her gown, in fine red cloth, appeared the letter A.&quot; But what about the rest of the alphabet?"/>
    <n v="5000"/>
    <x v="9"/>
    <n v="527"/>
    <x v="1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s v="Mar"/>
    <x v="0"/>
    <s v="May"/>
    <s v="2016"/>
    <d v="2016-05-22T19:34:33"/>
    <m/>
    <m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x v="9"/>
    <n v="3905"/>
    <x v="1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s v="Apr"/>
    <x v="0"/>
    <s v="May"/>
    <s v="2016"/>
    <d v="2016-05-09T04:00:00"/>
    <m/>
    <m/>
    <m/>
    <m/>
    <m/>
  </r>
  <r>
    <n v="3986"/>
    <s v="Hippolytos - Polish Tour"/>
    <s v="After a successful run at London's Cockpit Theatre, we are invited to perform in Gardzienice OPT and at Teatr Polski in Warsaw, Poland."/>
    <n v="5000"/>
    <x v="9"/>
    <n v="488"/>
    <x v="1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s v="Apr"/>
    <x v="0"/>
    <s v="May"/>
    <s v="2016"/>
    <d v="2016-05-06T13:04:00"/>
    <m/>
    <m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x v="9"/>
    <n v="250"/>
    <x v="1"/>
    <s v="FR"/>
    <s v="EUR"/>
    <n v="1437889336"/>
    <n v="1432705336"/>
    <b v="0"/>
    <n v="4"/>
    <b v="0"/>
    <s v="theater/plays"/>
    <n v="0.05"/>
    <n v="62.5"/>
    <s v="theater"/>
    <s v="plays"/>
    <d v="2015-05-27T05:42:16"/>
    <s v="May"/>
    <x v="2"/>
    <s v="Jul"/>
    <s v="2015"/>
    <d v="2015-07-26T05:42:16"/>
    <m/>
    <m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9"/>
    <n v="0"/>
    <x v="1"/>
    <s v="US"/>
    <s v="USD"/>
    <n v="1418914964"/>
    <n v="1414591364"/>
    <b v="0"/>
    <n v="0"/>
    <b v="0"/>
    <s v="theater/plays"/>
    <n v="0"/>
    <n v="0"/>
    <s v="theater"/>
    <s v="plays"/>
    <d v="2014-10-29T14:02:44"/>
    <s v="Oct"/>
    <x v="1"/>
    <s v="Dec"/>
    <s v="2014"/>
    <d v="2014-12-18T15:02:44"/>
    <m/>
    <m/>
    <m/>
    <m/>
    <m/>
  </r>
  <r>
    <n v="4041"/>
    <s v="In the Land of Gold"/>
    <s v="A bold, colouful, vibrant play centred around the last remaining monarchy of Africa."/>
    <n v="5000"/>
    <x v="9"/>
    <n v="21"/>
    <x v="1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s v="Jul"/>
    <x v="0"/>
    <s v="Sep"/>
    <s v="2016"/>
    <d v="2016-09-06T11:22:34"/>
    <m/>
    <m/>
    <m/>
    <m/>
    <m/>
  </r>
  <r>
    <n v="4045"/>
    <s v="The Hostages"/>
    <s v="&quot;The Hostages&quot; is about a bank robbery gone wrong, as we learn more about each characters, we question who are the actually hostages..."/>
    <n v="5000"/>
    <x v="9"/>
    <n v="1"/>
    <x v="1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s v="Jul"/>
    <x v="1"/>
    <s v="Aug"/>
    <s v="2014"/>
    <d v="2014-08-21T04:49:49"/>
    <m/>
    <m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x v="9"/>
    <n v="110"/>
    <x v="1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s v="Dec"/>
    <x v="1"/>
    <s v="Jan"/>
    <s v="2015"/>
    <d v="2015-01-11T01:00:00"/>
    <m/>
    <m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9"/>
    <n v="881"/>
    <x v="1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s v="May"/>
    <x v="1"/>
    <s v="Jun"/>
    <s v="2014"/>
    <d v="2014-06-19T15:33:51"/>
    <m/>
    <m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x v="9"/>
    <n v="3045"/>
    <x v="1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s v="Aug"/>
    <x v="2"/>
    <s v="Sep"/>
    <s v="2015"/>
    <d v="2015-09-28T02:49:10"/>
    <m/>
    <m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9"/>
    <n v="240"/>
    <x v="1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s v="Apr"/>
    <x v="2"/>
    <s v="May"/>
    <s v="2015"/>
    <d v="2015-05-31T17:35:00"/>
    <m/>
    <m/>
    <m/>
    <m/>
    <m/>
  </r>
  <r>
    <n v="4106"/>
    <s v="David Facer, Paradox Magic"/>
    <s v="No magic show has ever integrated theatre arts like this.  World of Paradox is designed for all audiences and is interactive in nature."/>
    <n v="5000"/>
    <x v="9"/>
    <n v="3530"/>
    <x v="1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s v="Feb"/>
    <x v="2"/>
    <s v="Apr"/>
    <s v="2015"/>
    <d v="2015-04-02T01:00:00"/>
    <m/>
    <m/>
    <m/>
    <m/>
    <m/>
  </r>
  <r>
    <n v="3285"/>
    <s v="By Morning"/>
    <s v="A new play by Matthew Gasda"/>
    <n v="4999"/>
    <x v="10"/>
    <n v="5604"/>
    <x v="2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s v="Jan"/>
    <x v="3"/>
    <s v="Feb"/>
    <s v="2017"/>
    <d v="2017-02-28T05:00:00"/>
    <m/>
    <m/>
    <m/>
    <m/>
    <m/>
  </r>
  <r>
    <n v="1444"/>
    <s v="Expand the MillionairesLetter in the US Market!"/>
    <s v="We as a successfull german stock market newsletter publisher want expand in the US market!"/>
    <n v="4950"/>
    <x v="1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s v="Jul"/>
    <x v="2"/>
    <s v="Sep"/>
    <s v="2015"/>
    <d v="2015-09-12T20:57:42"/>
    <m/>
    <m/>
    <m/>
    <m/>
    <m/>
  </r>
  <r>
    <n v="1346"/>
    <s v="Anthology of Stories from LGBT Nepal"/>
    <s v="An anthology of nonfiction stories written by Nepal's Lesbian, Gay, Bisexual, and Transgender (LGBT) community."/>
    <n v="4900"/>
    <x v="10"/>
    <n v="7219"/>
    <x v="2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s v="May"/>
    <x v="4"/>
    <s v="Jun"/>
    <s v="2013"/>
    <d v="2013-06-27T01:49:11"/>
    <m/>
    <m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x v="10"/>
    <n v="40140.01"/>
    <x v="2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s v="Jun"/>
    <x v="5"/>
    <s v="Jul"/>
    <s v="2012"/>
    <d v="2012-07-09T02:07:27"/>
    <m/>
    <m/>
    <m/>
    <m/>
    <m/>
  </r>
  <r>
    <n v="3473"/>
    <s v="King Sisyphus"/>
    <s v="A modern telling of the Greek myth. Sisyphus defies the Gods and attempts to change the world order... but can he overcome his fate?"/>
    <n v="4900"/>
    <x v="10"/>
    <n v="4900"/>
    <x v="2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s v="Feb"/>
    <x v="2"/>
    <s v="Mar"/>
    <s v="2015"/>
    <d v="2015-03-20T20:27:00"/>
    <m/>
    <m/>
    <m/>
    <m/>
    <m/>
  </r>
  <r>
    <n v="1200"/>
    <s v="Modern Nomads"/>
    <s v="Modern Nomads Journal is an 88 page magazine style publication containing photo stories about Somalis in the Horn of Africa."/>
    <n v="4800"/>
    <x v="10"/>
    <n v="6029"/>
    <x v="2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s v="Mar"/>
    <x v="2"/>
    <s v="Apr"/>
    <s v="2015"/>
    <d v="2015-04-16T11:27:36"/>
    <m/>
    <m/>
    <m/>
    <m/>
    <m/>
  </r>
  <r>
    <n v="1777"/>
    <s v="All along the Control Tower"/>
    <s v="Photobook â€˜All along the Control Towerâ€™ by Theo and Frans Barten. Photos of more than 50 disused WW2 Control Towers in the UK."/>
    <n v="4800"/>
    <x v="10"/>
    <n v="651"/>
    <x v="1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s v="Jan"/>
    <x v="2"/>
    <s v="Feb"/>
    <s v="2015"/>
    <d v="2015-02-20T08:34:13"/>
    <m/>
    <m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x v="10"/>
    <n v="550"/>
    <x v="1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s v="Nov"/>
    <x v="6"/>
    <s v="Dec"/>
    <s v="2011"/>
    <d v="2011-12-18T18:21:44"/>
    <m/>
    <m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x v="10"/>
    <n v="5259"/>
    <x v="2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s v="Feb"/>
    <x v="0"/>
    <s v="Apr"/>
    <s v="2016"/>
    <d v="2016-04-17T18:38:02"/>
    <m/>
    <m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0"/>
    <n v="4952"/>
    <x v="2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s v="Jan"/>
    <x v="2"/>
    <s v="Feb"/>
    <s v="2015"/>
    <d v="2015-02-11T15:23:40"/>
    <m/>
    <m/>
    <m/>
    <m/>
    <m/>
  </r>
  <r>
    <n v="1312"/>
    <s v="GoSolo Hat for GoPro (Canceled)"/>
    <s v="People loved the original Black and Gray GoSolo hats and asked for more. So we received sample for 3 more colors!"/>
    <n v="4600"/>
    <x v="10"/>
    <n v="28"/>
    <x v="0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s v="Mar"/>
    <x v="2"/>
    <s v="Apr"/>
    <s v="2015"/>
    <d v="2015-04-18T16:52:02"/>
    <m/>
    <m/>
    <m/>
    <m/>
    <m/>
  </r>
  <r>
    <n v="2195"/>
    <s v="Purgatoria: City of Angels"/>
    <s v="A gritty, noir tabletop RPG with a fast-paced combo-based battle system."/>
    <n v="4600"/>
    <x v="10"/>
    <n v="5535"/>
    <x v="2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s v="Jul"/>
    <x v="2"/>
    <s v="Aug"/>
    <s v="2015"/>
    <d v="2015-08-11T18:31:40"/>
    <m/>
    <m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x v="10"/>
    <n v="4856"/>
    <x v="2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s v="Dec"/>
    <x v="4"/>
    <s v="Jan"/>
    <s v="2014"/>
    <d v="2014-01-05T15:38:09"/>
    <m/>
    <m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x v="10"/>
    <n v="5322"/>
    <x v="2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s v="Jul"/>
    <x v="5"/>
    <s v="Aug"/>
    <s v="2012"/>
    <d v="2012-08-10T22:00:00"/>
    <m/>
    <m/>
    <m/>
    <m/>
    <m/>
  </r>
  <r>
    <n v="60"/>
    <s v="Ever Since - Short Film"/>
    <s v="Set in a beautiful but desolate world, we see how loneliness can lead to friendship in unconventional ways."/>
    <n v="4500"/>
    <x v="10"/>
    <n v="4648.33"/>
    <x v="2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s v="Mar"/>
    <x v="1"/>
    <s v="Mar"/>
    <s v="2014"/>
    <d v="2014-03-23T00:00:00"/>
    <m/>
    <m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0"/>
    <n v="4522.22"/>
    <x v="2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s v="Mar"/>
    <x v="7"/>
    <s v="Jun"/>
    <s v="2010"/>
    <d v="2010-06-09T19:00:00"/>
    <m/>
    <m/>
    <m/>
    <m/>
    <m/>
  </r>
  <r>
    <n v="145"/>
    <s v="Threshold (Canceled)"/>
    <s v="Film-Makers Ricky Comuniello &amp; Ian Weeks are at it again - for the 1st time. We need your support for a modern Sci-Fiction short film"/>
    <n v="4500"/>
    <x v="1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s v="Jul"/>
    <x v="2"/>
    <s v="Aug"/>
    <s v="2015"/>
    <d v="2015-08-11T13:00:52"/>
    <m/>
    <m/>
    <m/>
    <m/>
    <m/>
  </r>
  <r>
    <n v="290"/>
    <s v="INTOTHEWOODS.TV â€“ Music Media from the Pacific Northwest"/>
    <s v="Help INTOTHEWOODS.TV purchase audio and video gear, lighting and BACK UP HARD DRIVES"/>
    <n v="4500"/>
    <x v="10"/>
    <n v="4800.8"/>
    <x v="2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s v="Dec"/>
    <x v="7"/>
    <s v="Feb"/>
    <s v="2011"/>
    <d v="2011-02-02T07:59:00"/>
    <m/>
    <m/>
    <m/>
    <m/>
    <m/>
  </r>
  <r>
    <n v="541"/>
    <s v="Deviations"/>
    <s v="A website dedicated to local Kink Communities; to find others with matching interests and bring them together."/>
    <n v="4500"/>
    <x v="10"/>
    <n v="25"/>
    <x v="1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s v="Sep"/>
    <x v="2"/>
    <s v="Oct"/>
    <s v="2015"/>
    <d v="2015-10-29T01:07:14"/>
    <m/>
    <m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x v="10"/>
    <n v="4500"/>
    <x v="2"/>
    <s v="CA"/>
    <s v="CAD"/>
    <n v="1419224340"/>
    <n v="1416363886"/>
    <b v="0"/>
    <n v="43"/>
    <b v="1"/>
    <s v="music/rock"/>
    <n v="1"/>
    <n v="104.65116279069767"/>
    <s v="music"/>
    <s v="rock"/>
    <d v="2014-11-19T02:24:46"/>
    <s v="Nov"/>
    <x v="1"/>
    <s v="Dec"/>
    <s v="2014"/>
    <d v="2014-12-22T04:59:00"/>
    <m/>
    <m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x v="10"/>
    <n v="101"/>
    <x v="1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s v="Aug"/>
    <x v="0"/>
    <s v="Sep"/>
    <s v="2016"/>
    <d v="2016-09-16T23:10:04"/>
    <m/>
    <m/>
    <m/>
    <m/>
    <m/>
  </r>
  <r>
    <n v="1036"/>
    <s v="Bring Kyrstyn's Album to Life!"/>
    <s v="Help this Soulful &amp; Cinematic Glitch-Pop Songwriter Bring her Music to the World!  (And your Ears:)"/>
    <n v="4500"/>
    <x v="10"/>
    <n v="5056.22"/>
    <x v="2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s v="Dec"/>
    <x v="5"/>
    <s v="Jan"/>
    <s v="2013"/>
    <d v="2013-01-07T08:00:00"/>
    <m/>
    <m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x v="10"/>
    <n v="109"/>
    <x v="1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s v="Mar"/>
    <x v="1"/>
    <s v="Apr"/>
    <s v="2014"/>
    <d v="2014-04-05T02:59:39"/>
    <m/>
    <m/>
    <m/>
    <m/>
    <m/>
  </r>
  <r>
    <n v="1417"/>
    <s v="Digitizing 8 Rare Siddha Yoga Books"/>
    <s v="Digitization of 8 rare Siddha Yoga books written by a Yogi - coming in the lineage of Sri Sri Sri Sadhasiva Brahmendra himself!"/>
    <n v="4500"/>
    <x v="10"/>
    <n v="55"/>
    <x v="1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s v="Aug"/>
    <x v="2"/>
    <s v="Sep"/>
    <s v="2015"/>
    <d v="2015-09-15T11:11:00"/>
    <m/>
    <m/>
    <m/>
    <m/>
    <m/>
  </r>
  <r>
    <n v="1636"/>
    <s v="Butch County Rocks San Francisco Pride"/>
    <s v="Butch County is a hard rockin bunch of girls and boy-girls from Austin.  Help us show San Francisco  Pride how we do it in Texas!"/>
    <n v="4500"/>
    <x v="10"/>
    <n v="4660"/>
    <x v="2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s v="Apr"/>
    <x v="6"/>
    <s v="Jun"/>
    <s v="2011"/>
    <d v="2011-06-12T04:00:00"/>
    <m/>
    <m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0"/>
    <n v="4530"/>
    <x v="2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s v="Oct"/>
    <x v="4"/>
    <s v="Nov"/>
    <s v="2013"/>
    <d v="2013-11-24T12:49:53"/>
    <m/>
    <m/>
    <m/>
    <m/>
    <m/>
  </r>
  <r>
    <n v="1734"/>
    <s v="Street Prophet Los CD and new book"/>
    <s v="This is a double venture project. I have finished a new manuscript and currently working on creating a Christian rap CD."/>
    <n v="4500"/>
    <x v="10"/>
    <n v="1"/>
    <x v="1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s v="Apr"/>
    <x v="2"/>
    <s v="May"/>
    <s v="2015"/>
    <d v="2015-05-08T00:52:36"/>
    <m/>
    <m/>
    <m/>
    <m/>
    <m/>
  </r>
  <r>
    <n v="2162"/>
    <s v="&quot;Then &amp; Now&quot;"/>
    <s v="Then &amp; Now is the 1st Solo album from me Ian Stewart. To learn more about me, my music, and my life visit www.ianstewartlive.com"/>
    <n v="4500"/>
    <x v="10"/>
    <n v="5052"/>
    <x v="2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s v="Jun"/>
    <x v="1"/>
    <s v="Jul"/>
    <s v="2014"/>
    <d v="2014-07-24T18:23:11"/>
    <m/>
    <m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x v="10"/>
    <n v="5398.99"/>
    <x v="2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s v="Jun"/>
    <x v="1"/>
    <s v="Jun"/>
    <s v="2014"/>
    <d v="2014-06-23T16:01:00"/>
    <m/>
    <m/>
    <m/>
    <m/>
    <m/>
  </r>
  <r>
    <n v="2531"/>
    <s v="Modern Chamber Music"/>
    <s v="The first CD of chamber music composed by John Leupold to be released on PARMA records. The album features solo, duets, and a quartet."/>
    <n v="4500"/>
    <x v="10"/>
    <n v="4518"/>
    <x v="2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s v="Jul"/>
    <x v="2"/>
    <s v="Aug"/>
    <s v="2015"/>
    <d v="2015-08-15T03:59:00"/>
    <m/>
    <m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x v="10"/>
    <n v="4511"/>
    <x v="2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s v="Jul"/>
    <x v="2"/>
    <s v="Aug"/>
    <s v="2015"/>
    <d v="2015-08-22T20:18:55"/>
    <m/>
    <m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x v="10"/>
    <n v="0"/>
    <x v="1"/>
    <s v="IE"/>
    <s v="EUR"/>
    <n v="1454109420"/>
    <n v="1453334629"/>
    <b v="0"/>
    <n v="0"/>
    <b v="0"/>
    <s v="theater/plays"/>
    <n v="0"/>
    <n v="0"/>
    <s v="theater"/>
    <s v="plays"/>
    <d v="2016-01-21T00:03:49"/>
    <s v="Jan"/>
    <x v="0"/>
    <s v="Jan"/>
    <s v="2016"/>
    <d v="2016-01-29T23:17:00"/>
    <m/>
    <m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x v="10"/>
    <n v="5221"/>
    <x v="2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s v="Oct"/>
    <x v="0"/>
    <s v="Nov"/>
    <s v="2016"/>
    <d v="2016-11-22T05:59:00"/>
    <m/>
    <m/>
    <m/>
    <m/>
    <m/>
  </r>
  <r>
    <n v="3160"/>
    <s v="We Play Chekhov"/>
    <s v="Two stories by Anton Chekhov adapted for the stage and performed back-to-back in a stunning live theatrical performance."/>
    <n v="4500"/>
    <x v="10"/>
    <n v="4569"/>
    <x v="2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s v="Jul"/>
    <x v="1"/>
    <s v="Aug"/>
    <s v="2014"/>
    <d v="2014-08-13T04:59:00"/>
    <m/>
    <m/>
    <m/>
    <m/>
    <m/>
  </r>
  <r>
    <n v="3217"/>
    <s v="Wake Up Call @ IRT Theater"/>
    <s v="Wake Up Call is a comedic play about a group of hotel employees working on Christmas Eve."/>
    <n v="4500"/>
    <x v="10"/>
    <n v="5221"/>
    <x v="2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s v="Oct"/>
    <x v="0"/>
    <s v="Nov"/>
    <s v="2016"/>
    <d v="2016-11-04T13:06:24"/>
    <m/>
    <m/>
    <m/>
    <m/>
    <m/>
  </r>
  <r>
    <n v="3276"/>
    <s v="We The Astronomers"/>
    <s v="In 2016, KO Theatre presents a world premiere play in Toronto, ON about faith, home, and the secrets we keep from those we love."/>
    <n v="4500"/>
    <x v="10"/>
    <n v="5258"/>
    <x v="2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s v="Feb"/>
    <x v="0"/>
    <s v="Apr"/>
    <s v="2016"/>
    <d v="2016-04-01T03:59:00"/>
    <m/>
    <m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x v="10"/>
    <n v="7670"/>
    <x v="2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s v="Feb"/>
    <x v="3"/>
    <s v="Mar"/>
    <s v="2017"/>
    <d v="2017-03-04T10:12:32"/>
    <m/>
    <m/>
    <m/>
    <m/>
    <m/>
  </r>
  <r>
    <n v="3344"/>
    <s v="The Other Group Theatre"/>
    <s v="We are a company of crafted and trained actors, writers and directors dedicated to the principles set by the legendary Group Theatre."/>
    <n v="4500"/>
    <x v="10"/>
    <n v="4565"/>
    <x v="2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s v="Jul"/>
    <x v="1"/>
    <s v="Aug"/>
    <s v="2014"/>
    <d v="2014-08-30T04:48:13"/>
    <m/>
    <m/>
    <m/>
    <m/>
    <m/>
  </r>
  <r>
    <n v="3674"/>
    <s v="FAUST.hier und jetzt"/>
    <s v="Theaterprojekt 12. Kl. Waldorfschule Essen. 2 junge Regisseure bringen volles Engagement &amp; Zeit ein. FÃ¼r ihre Finanzierung sammeln wir."/>
    <n v="4500"/>
    <x v="10"/>
    <n v="4500"/>
    <x v="2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s v="Jul"/>
    <x v="0"/>
    <s v="Sep"/>
    <s v="2016"/>
    <d v="2016-09-03T20:57:09"/>
    <m/>
    <m/>
    <m/>
    <m/>
    <m/>
  </r>
  <r>
    <n v="3723"/>
    <s v="Beauty and the Beast"/>
    <s v="Saltmine Theatre Company present Beauty and the Beast:"/>
    <n v="4500"/>
    <x v="10"/>
    <n v="4592"/>
    <x v="2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s v="Oct"/>
    <x v="1"/>
    <s v="Nov"/>
    <s v="2014"/>
    <d v="2014-11-30T19:04:22"/>
    <m/>
    <m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x v="10"/>
    <n v="4550"/>
    <x v="2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s v="May"/>
    <x v="1"/>
    <s v="Jun"/>
    <s v="2014"/>
    <d v="2014-06-11T19:33:18"/>
    <m/>
    <m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x v="10"/>
    <n v="4935"/>
    <x v="2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s v="Aug"/>
    <x v="1"/>
    <s v="Sep"/>
    <s v="2014"/>
    <d v="2014-09-08T21:11:25"/>
    <m/>
    <m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0"/>
    <n v="50"/>
    <x v="1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s v="Jul"/>
    <x v="0"/>
    <s v="Sep"/>
    <s v="2016"/>
    <d v="2016-09-02T20:24:33"/>
    <m/>
    <m/>
    <m/>
    <m/>
    <m/>
  </r>
  <r>
    <n v="497"/>
    <s v="Galaxy Probe Kids"/>
    <s v="live-action/animated series pilot."/>
    <n v="4480"/>
    <x v="10"/>
    <n v="30"/>
    <x v="1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s v="Nov"/>
    <x v="1"/>
    <s v="Dec"/>
    <s v="2014"/>
    <d v="2014-12-25T05:00:00"/>
    <m/>
    <m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x v="10"/>
    <n v="4559"/>
    <x v="2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s v="Jan"/>
    <x v="4"/>
    <s v="Feb"/>
    <s v="2013"/>
    <d v="2013-02-24T21:04:32"/>
    <m/>
    <m/>
    <m/>
    <m/>
    <m/>
  </r>
  <r>
    <n v="215"/>
    <s v="Invisible Scars"/>
    <s v="A short drama based on a true events. Story of a British Soldier who comes back home suffering from Post Traumatic Stress Disorder."/>
    <n v="4400"/>
    <x v="10"/>
    <n v="10"/>
    <x v="1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s v="Jan"/>
    <x v="0"/>
    <s v="Feb"/>
    <s v="2016"/>
    <d v="2016-02-17T23:59:00"/>
    <m/>
    <m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0"/>
    <n v="4826"/>
    <x v="2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s v="Jun"/>
    <x v="0"/>
    <s v="Jul"/>
    <s v="2016"/>
    <d v="2016-07-05T20:58:54"/>
    <m/>
    <m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x v="10"/>
    <n v="800"/>
    <x v="1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s v="Jul"/>
    <x v="2"/>
    <s v="Aug"/>
    <s v="2015"/>
    <d v="2015-08-16T16:13:11"/>
    <m/>
    <m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0"/>
    <n v="0"/>
    <x v="0"/>
    <s v="US"/>
    <s v="USD"/>
    <n v="1465243740"/>
    <n v="1461438495"/>
    <b v="0"/>
    <n v="0"/>
    <b v="0"/>
    <s v="journalism/audio"/>
    <n v="0"/>
    <n v="0"/>
    <s v="journalism"/>
    <s v="audio"/>
    <d v="2016-04-23T19:08:15"/>
    <s v="Apr"/>
    <x v="0"/>
    <s v="Jun"/>
    <s v="2016"/>
    <d v="2016-06-06T20:09:00"/>
    <m/>
    <m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"/>
    <n v="2115"/>
    <x v="1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s v="Sep"/>
    <x v="1"/>
    <s v="Oct"/>
    <s v="2014"/>
    <d v="2014-10-01T03:59:00"/>
    <m/>
    <m/>
    <m/>
    <m/>
    <m/>
  </r>
  <r>
    <n v="3184"/>
    <s v="Equus at Frenetic Theatre"/>
    <s v="Equus is the story of a psychiatrist treating a teenaged boy who blinds six horses with a metal spike."/>
    <n v="4300"/>
    <x v="10"/>
    <n v="4610"/>
    <x v="2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s v="Jun"/>
    <x v="1"/>
    <s v="Jul"/>
    <s v="2014"/>
    <d v="2014-07-01T23:50:31"/>
    <m/>
    <m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0"/>
    <n v="4409.55"/>
    <x v="2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s v="Apr"/>
    <x v="0"/>
    <s v="May"/>
    <s v="2016"/>
    <d v="2016-05-04T23:00:00"/>
    <m/>
    <m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x v="10"/>
    <n v="5"/>
    <x v="1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s v="Jul"/>
    <x v="4"/>
    <s v="Aug"/>
    <s v="2013"/>
    <d v="2013-08-15T10:43:28"/>
    <m/>
    <m/>
    <m/>
    <m/>
    <m/>
  </r>
  <r>
    <n v="1771"/>
    <s v="&quot;Drakes Folly&quot;"/>
    <s v="Photographic book on the historic oil region of Pennsylvania where Edwin Drake drilled the well that started the modern oil industry."/>
    <n v="4200"/>
    <x v="10"/>
    <n v="895"/>
    <x v="1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s v="Sep"/>
    <x v="1"/>
    <s v="Oct"/>
    <s v="2014"/>
    <d v="2014-10-23T23:30:40"/>
    <m/>
    <m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x v="10"/>
    <n v="5331"/>
    <x v="2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s v="Aug"/>
    <x v="4"/>
    <s v="Sep"/>
    <s v="2013"/>
    <d v="2013-09-10T03:59:00"/>
    <m/>
    <m/>
    <m/>
    <m/>
    <m/>
  </r>
  <r>
    <n v="2392"/>
    <s v="WILLAMETTE EXTRA BOARD (Canceled)"/>
    <s v="I am asking for $4,200 to launch a unique website serving professionals in any and all industries seeking additional income in Oregon."/>
    <n v="4200"/>
    <x v="10"/>
    <n v="0"/>
    <x v="0"/>
    <s v="US"/>
    <s v="USD"/>
    <n v="1446087223"/>
    <n v="1443495223"/>
    <b v="0"/>
    <n v="0"/>
    <b v="0"/>
    <s v="technology/web"/>
    <n v="0"/>
    <n v="0"/>
    <s v="technology"/>
    <s v="web"/>
    <d v="2015-09-29T02:53:43"/>
    <s v="Sep"/>
    <x v="2"/>
    <s v="Oct"/>
    <s v="2015"/>
    <d v="2015-10-29T02:53:43"/>
    <m/>
    <m/>
    <m/>
    <m/>
    <m/>
  </r>
  <r>
    <n v="3018"/>
    <s v="Why Theatre"/>
    <s v="Le projet vise la crÃ©ation dâ€™un lieu de rÃ©sidence, recherche et formation dÃ©diÃ© Ã  l'art vivant, l'image et la narration."/>
    <n v="4200"/>
    <x v="10"/>
    <n v="4230"/>
    <x v="2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s v="Jun"/>
    <x v="2"/>
    <s v="Jul"/>
    <s v="2015"/>
    <d v="2015-07-20T22:00:00"/>
    <m/>
    <m/>
    <m/>
    <m/>
    <m/>
  </r>
  <r>
    <n v="3179"/>
    <s v="I Do Wonder"/>
    <s v="A Sci-fi play in several vignettes that will narrate an alternate history in the mid-20th century."/>
    <n v="4200"/>
    <x v="10"/>
    <n v="4794.82"/>
    <x v="2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s v="Apr"/>
    <x v="4"/>
    <s v="May"/>
    <s v="2013"/>
    <d v="2013-05-06T16:51:11"/>
    <m/>
    <m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x v="10"/>
    <n v="270"/>
    <x v="1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s v="Nov"/>
    <x v="2"/>
    <s v="Dec"/>
    <s v="2015"/>
    <d v="2015-12-19T16:07:09"/>
    <m/>
    <m/>
    <m/>
    <m/>
    <m/>
  </r>
  <r>
    <n v="3103"/>
    <s v="Professional Venue for local artists!!"/>
    <s v="Creating a place for local artists to perform, at substantially less cost for them"/>
    <n v="4100"/>
    <x v="10"/>
    <n v="11"/>
    <x v="1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s v="Apr"/>
    <x v="2"/>
    <s v="Jun"/>
    <s v="2015"/>
    <d v="2015-06-12T03:45:06"/>
    <m/>
    <m/>
    <m/>
    <m/>
    <m/>
  </r>
  <r>
    <n v="3131"/>
    <s v="SNAKE EYES"/>
    <s v="A Staged Reading of &quot;Snake Eyes,&quot; a new play by Alex Rafala"/>
    <n v="4100"/>
    <x v="1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s v="Mar"/>
    <x v="3"/>
    <s v="Apr"/>
    <s v="2017"/>
    <d v="2017-04-08T12:54:05"/>
    <m/>
    <m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x v="10"/>
    <n v="470"/>
    <x v="1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s v="Apr"/>
    <x v="2"/>
    <s v="May"/>
    <s v="2015"/>
    <d v="2015-05-05T18:48:00"/>
    <m/>
    <m/>
    <m/>
    <m/>
    <m/>
  </r>
  <r>
    <n v="30"/>
    <s v="Introverts Web Series"/>
    <s v="Comedy series about three introverted roommates coping with single life, secret resentments, and loudmouthed extroverts."/>
    <n v="4000"/>
    <x v="10"/>
    <n v="4051.99"/>
    <x v="2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s v="Jul"/>
    <x v="1"/>
    <s v="Aug"/>
    <s v="2014"/>
    <d v="2014-08-21T07:01:55"/>
    <m/>
    <m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x v="10"/>
    <n v="4000.5"/>
    <x v="2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s v="Sep"/>
    <x v="6"/>
    <s v="Oct"/>
    <s v="2011"/>
    <d v="2011-10-09T19:41:01"/>
    <m/>
    <m/>
    <m/>
    <m/>
    <m/>
  </r>
  <r>
    <n v="124"/>
    <s v="Blank Bodies - Post Production (Canceled)"/>
    <s v="An artificial man and woman discover love under the unsuspecting eyes of the four renowned artists who created them."/>
    <n v="4000"/>
    <x v="1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s v="Apr"/>
    <x v="2"/>
    <s v="May"/>
    <s v="2015"/>
    <d v="2015-05-15T22:17:22"/>
    <m/>
    <m/>
    <m/>
    <m/>
    <m/>
  </r>
  <r>
    <n v="232"/>
    <s v="#noblurredlines"/>
    <s v="A high-impact, high-quality resource to address, for young people and youth-related professionals, the issue of sexual consent."/>
    <n v="4000"/>
    <x v="10"/>
    <n v="110"/>
    <x v="1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s v="Jan"/>
    <x v="2"/>
    <s v="Feb"/>
    <s v="2015"/>
    <d v="2015-02-27T19:49:06"/>
    <m/>
    <m/>
    <m/>
    <m/>
    <m/>
  </r>
  <r>
    <n v="274"/>
    <s v="In Search of Nabad (Documentary Film)"/>
    <s v="An intimate documentary sharing the powerful voices of Seattle's Somali refugees and their search for peace in their new home."/>
    <n v="4000"/>
    <x v="10"/>
    <n v="6240"/>
    <x v="2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s v="Mar"/>
    <x v="5"/>
    <s v="Apr"/>
    <s v="2012"/>
    <d v="2012-04-05T06:59:00"/>
    <m/>
    <m/>
    <m/>
    <m/>
    <m/>
  </r>
  <r>
    <n v="276"/>
    <s v="Abalimi"/>
    <s v="A film about Xhosa women in townships of South Africa micro-farming to fight extreme poverty, gain health, and create food security."/>
    <n v="4000"/>
    <x v="10"/>
    <n v="5904"/>
    <x v="2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s v="Feb"/>
    <x v="5"/>
    <s v="Apr"/>
    <s v="2012"/>
    <d v="2012-04-28T00:57:54"/>
    <m/>
    <m/>
    <m/>
    <m/>
    <m/>
  </r>
  <r>
    <n v="327"/>
    <s v="Finding Beauty In the Rubble"/>
    <s v="A short film documenting the inspirational life of Mrs. Fukuoka, a tsunami survivor helping to bring hope back to her community."/>
    <n v="4000"/>
    <x v="10"/>
    <n v="5456"/>
    <x v="2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s v="Feb"/>
    <x v="2"/>
    <s v="Mar"/>
    <s v="2015"/>
    <d v="2015-03-22T08:00:00"/>
    <m/>
    <m/>
    <m/>
    <m/>
    <m/>
  </r>
  <r>
    <n v="380"/>
    <s v="Steamboat Springs Van Clan"/>
    <s v="The Steamboat Van Clan is a group of three young ski competitors following their dreams and documenting their adventures along the way."/>
    <n v="4000"/>
    <x v="10"/>
    <n v="5660"/>
    <x v="2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s v="Dec"/>
    <x v="2"/>
    <s v="Jan"/>
    <s v="2016"/>
    <d v="2016-01-23T17:16:32"/>
    <m/>
    <m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x v="10"/>
    <n v="4000"/>
    <x v="2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s v="Nov"/>
    <x v="0"/>
    <s v="Dec"/>
    <s v="2016"/>
    <d v="2016-12-17T06:59:00"/>
    <m/>
    <m/>
    <m/>
    <m/>
    <m/>
  </r>
  <r>
    <n v="729"/>
    <s v="The Malformation of Health Care"/>
    <s v="A true David vs.Goliath story about a young adult battling the U.S. health care system to survive and become an advocate for change."/>
    <n v="4000"/>
    <x v="10"/>
    <n v="5226"/>
    <x v="2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s v="Jul"/>
    <x v="5"/>
    <s v="Sep"/>
    <s v="2012"/>
    <d v="2012-09-19T04:27:41"/>
    <m/>
    <m/>
    <m/>
    <m/>
    <m/>
  </r>
  <r>
    <n v="766"/>
    <s v="Memories of Italy &amp; Olive Oil"/>
    <s v="I am writing about my nonna's life in Southern Italy and what it was like to grow up in a Fascist regime before immigrating to Canada."/>
    <n v="4000"/>
    <x v="10"/>
    <n v="0"/>
    <x v="1"/>
    <s v="CA"/>
    <s v="CAD"/>
    <n v="1424112483"/>
    <n v="1421520483"/>
    <b v="0"/>
    <n v="0"/>
    <b v="0"/>
    <s v="publishing/fiction"/>
    <n v="0"/>
    <n v="0"/>
    <s v="publishing"/>
    <s v="fiction"/>
    <d v="2015-01-17T18:48:03"/>
    <s v="Jan"/>
    <x v="2"/>
    <s v="Feb"/>
    <s v="2015"/>
    <d v="2015-02-16T18:48:03"/>
    <m/>
    <m/>
    <m/>
    <m/>
    <m/>
  </r>
  <r>
    <n v="769"/>
    <s v="Sorry I Tripped in Your Yard"/>
    <s v="Over a year of dedication has produced amazing photos and stirring words. The last step is to help those words appear in a printed book"/>
    <n v="4000"/>
    <x v="10"/>
    <n v="1656"/>
    <x v="1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s v="Nov"/>
    <x v="4"/>
    <s v="Dec"/>
    <s v="2013"/>
    <d v="2013-12-26T23:54:54"/>
    <m/>
    <m/>
    <m/>
    <m/>
    <m/>
  </r>
  <r>
    <n v="807"/>
    <s v="Sic Vita - New EP Release - 2017"/>
    <s v="Join the Sic Vita family and lend a hand as we create a new album!"/>
    <n v="4000"/>
    <x v="10"/>
    <n v="4205"/>
    <x v="2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s v="Jan"/>
    <x v="3"/>
    <s v="Mar"/>
    <s v="2017"/>
    <d v="2017-03-01T02:00:00"/>
    <m/>
    <m/>
    <m/>
    <m/>
    <m/>
  </r>
  <r>
    <n v="809"/>
    <s v="Peter's New Album!!"/>
    <s v="Acknowledged songwriter looking to record album of new songs to secure a Publishing Contract"/>
    <n v="4000"/>
    <x v="10"/>
    <n v="4151"/>
    <x v="2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s v="Dec"/>
    <x v="4"/>
    <s v="Jan"/>
    <s v="2014"/>
    <d v="2014-01-19T20:00:30"/>
    <m/>
    <m/>
    <m/>
    <m/>
    <m/>
  </r>
  <r>
    <n v="815"/>
    <s v="Some Late Help for The Early Reset"/>
    <s v="Be a part of helping The Early Reset finish their new 7 song EP."/>
    <n v="4000"/>
    <x v="10"/>
    <n v="4280"/>
    <x v="2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s v="Oct"/>
    <x v="1"/>
    <s v="Nov"/>
    <s v="2014"/>
    <d v="2014-11-01T22:01:43"/>
    <m/>
    <m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x v="10"/>
    <n v="4796"/>
    <x v="2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s v="Feb"/>
    <x v="2"/>
    <s v="Mar"/>
    <s v="2015"/>
    <d v="2015-03-16T02:34:24"/>
    <m/>
    <m/>
    <m/>
    <m/>
    <m/>
  </r>
  <r>
    <n v="850"/>
    <s v="Yet Further: Sioum's Second Full-Length Album"/>
    <s v="Help Chicago-based instrumental group Sioum complete the production of their 2nd full-length album."/>
    <n v="4000"/>
    <x v="10"/>
    <n v="6207"/>
    <x v="2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s v="Mar"/>
    <x v="0"/>
    <s v="Apr"/>
    <s v="2016"/>
    <d v="2016-04-25T04:59:00"/>
    <m/>
    <m/>
    <m/>
    <m/>
    <m/>
  </r>
  <r>
    <n v="859"/>
    <s v="Rise With Us Campaign"/>
    <s v="We are heading to the studio to create our second album and we want you to be right there with us!"/>
    <n v="4000"/>
    <x v="10"/>
    <n v="4187"/>
    <x v="2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s v="May"/>
    <x v="2"/>
    <s v="Jun"/>
    <s v="2015"/>
    <d v="2015-06-04T00:00:00"/>
    <m/>
    <m/>
    <m/>
    <m/>
    <m/>
  </r>
  <r>
    <n v="948"/>
    <s v="Led Shirt - WiFi Controlled"/>
    <s v="T-Shirt with Led panel controlled by Android app over WiFi. _x000a_Multiple shirts, games, text, video effects support,"/>
    <n v="4000"/>
    <x v="10"/>
    <n v="480"/>
    <x v="1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s v="Feb"/>
    <x v="0"/>
    <s v="Mar"/>
    <s v="2016"/>
    <d v="2016-03-12T19:52:44"/>
    <m/>
    <m/>
    <m/>
    <m/>
    <m/>
  </r>
  <r>
    <n v="996"/>
    <s v="Social behavior in technical communities"/>
    <s v="Study the behaviour of technical communities by tracking their movement  through wearables"/>
    <n v="4000"/>
    <x v="10"/>
    <n v="65"/>
    <x v="1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s v="Jun"/>
    <x v="1"/>
    <s v="Jul"/>
    <s v="2014"/>
    <d v="2014-07-27T15:27:00"/>
    <m/>
    <m/>
    <m/>
    <m/>
    <m/>
  </r>
  <r>
    <n v="1006"/>
    <s v="SnuG Watchbands for Moto360 smartwatch (Canceled)"/>
    <s v="Sweat resistant, colorful, durable, CUSTOMIZABLE, watch bands &amp; protector bands that fit the Moto360 smartwatch."/>
    <n v="4000"/>
    <x v="10"/>
    <n v="234"/>
    <x v="0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s v="Dec"/>
    <x v="1"/>
    <s v="Dec"/>
    <s v="2014"/>
    <d v="2014-12-12T07:11:00"/>
    <m/>
    <m/>
    <m/>
    <m/>
    <m/>
  </r>
  <r>
    <n v="1061"/>
    <s v="Chat Box 23 (Canceled)"/>
    <s v="T.O., Adi &amp; Mercedes discuss their point of views, women's issues &amp; Hollywood Hotties."/>
    <n v="4000"/>
    <x v="10"/>
    <n v="0"/>
    <x v="0"/>
    <s v="US"/>
    <s v="USD"/>
    <n v="1462150800"/>
    <n v="1456987108"/>
    <b v="0"/>
    <n v="0"/>
    <b v="0"/>
    <s v="journalism/audio"/>
    <n v="0"/>
    <n v="0"/>
    <s v="journalism"/>
    <s v="audio"/>
    <d v="2016-03-03T06:38:28"/>
    <s v="Mar"/>
    <x v="0"/>
    <s v="May"/>
    <s v="2016"/>
    <d v="2016-05-02T01:00:00"/>
    <m/>
    <m/>
    <m/>
    <m/>
    <m/>
  </r>
  <r>
    <n v="1100"/>
    <s v="Aeldengald Saga Book I"/>
    <s v="A retro style puzzle rpg with a dark story. Your decisions will influence the world and decide the outcome of the story."/>
    <n v="4000"/>
    <x v="10"/>
    <n v="100"/>
    <x v="1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s v="Jan"/>
    <x v="0"/>
    <s v="Feb"/>
    <s v="2016"/>
    <d v="2016-02-14T02:39:31"/>
    <m/>
    <m/>
    <m/>
    <m/>
    <m/>
  </r>
  <r>
    <n v="1142"/>
    <s v="3E Community, a company driven by YOU!"/>
    <s v="If only you could help choose and/or create the Top Chart apps with your ideas..._x000a_Want that to come true? Well here we are."/>
    <n v="4000"/>
    <x v="10"/>
    <n v="0"/>
    <x v="1"/>
    <s v="US"/>
    <s v="USD"/>
    <n v="1424131727"/>
    <n v="1421539727"/>
    <b v="0"/>
    <n v="0"/>
    <b v="0"/>
    <s v="games/mobile games"/>
    <n v="0"/>
    <n v="0"/>
    <s v="games"/>
    <s v="mobile games"/>
    <d v="2015-01-18T00:08:47"/>
    <s v="Jan"/>
    <x v="2"/>
    <s v="Feb"/>
    <s v="2015"/>
    <d v="2015-02-17T00:08:47"/>
    <m/>
    <m/>
    <m/>
    <m/>
    <m/>
  </r>
  <r>
    <n v="1222"/>
    <s v="Project Pilgrim"/>
    <s v="Project Pilgrim is my effort to work towards normalizing mental health."/>
    <n v="4000"/>
    <x v="10"/>
    <n v="11215"/>
    <x v="2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s v="Mar"/>
    <x v="0"/>
    <s v="Apr"/>
    <s v="2016"/>
    <d v="2016-04-01T04:00:00"/>
    <m/>
    <m/>
    <m/>
    <m/>
    <m/>
  </r>
  <r>
    <n v="1273"/>
    <s v="Run Coyote &quot;Youth Haunts&quot; - Vinyl LP and CD"/>
    <s v="Run Coyote is raising funds to produce their debut album - &quot;Youth Haunts&quot; - on vinyl LP and CD"/>
    <n v="4000"/>
    <x v="10"/>
    <n v="4140"/>
    <x v="2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s v="Aug"/>
    <x v="1"/>
    <s v="Aug"/>
    <s v="2014"/>
    <d v="2014-08-31T17:31:31"/>
    <m/>
    <m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0"/>
    <n v="4018"/>
    <x v="2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s v="Jul"/>
    <x v="0"/>
    <s v="Aug"/>
    <s v="2016"/>
    <d v="2016-08-10T04:00:00"/>
    <m/>
    <m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0"/>
    <n v="6853"/>
    <x v="2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s v="Dec"/>
    <x v="0"/>
    <s v="Jan"/>
    <s v="2017"/>
    <d v="2017-01-15T01:35:19"/>
    <m/>
    <m/>
    <m/>
    <m/>
    <m/>
  </r>
  <r>
    <n v="1387"/>
    <s v="FAMILY BUSINESS KICKSTARTER"/>
    <s v="Less than one week to PLEDGE YOUR SUPPORT for THE FAMILY BUSINESS as the band raises funds for the next full length rock album."/>
    <n v="4000"/>
    <x v="10"/>
    <n v="5465"/>
    <x v="2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s v="May"/>
    <x v="2"/>
    <s v="Jun"/>
    <s v="2015"/>
    <d v="2015-06-03T04:30:00"/>
    <m/>
    <m/>
    <m/>
    <m/>
    <m/>
  </r>
  <r>
    <n v="1403"/>
    <s v="Gregorian Rock"/>
    <s v="Gregorian Rock merges Gregorian chant with modern music. It is serene, yet pummeling. It's not for everyone, but it might be for you."/>
    <n v="4000"/>
    <x v="10"/>
    <n v="4103"/>
    <x v="2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s v="Jun"/>
    <x v="4"/>
    <s v="Jul"/>
    <s v="2013"/>
    <d v="2013-07-26T01:30:35"/>
    <m/>
    <m/>
    <m/>
    <m/>
    <m/>
  </r>
  <r>
    <n v="1409"/>
    <s v="Modern Literal Torah Translation: Genesis"/>
    <s v="Modern Literal Translation of the 1st Book of the Torah in English and Russian with sub-linear and interlinear layout."/>
    <n v="4000"/>
    <x v="1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s v="Nov"/>
    <x v="1"/>
    <s v="Jan"/>
    <s v="2015"/>
    <d v="2015-01-01T04:12:15"/>
    <m/>
    <m/>
    <m/>
    <m/>
    <m/>
  </r>
  <r>
    <n v="1462"/>
    <s v="Unbound: Fiction on the Radio"/>
    <s v="A new radio show focused on short fiction produced by Louisville Public Media"/>
    <n v="4000"/>
    <x v="10"/>
    <n v="4340.7"/>
    <x v="2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s v="Mar"/>
    <x v="4"/>
    <s v="Apr"/>
    <s v="2013"/>
    <d v="2013-04-10T15:54:31"/>
    <m/>
    <m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x v="10"/>
    <n v="30"/>
    <x v="1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s v="May"/>
    <x v="6"/>
    <s v="Jun"/>
    <s v="2011"/>
    <d v="2011-06-18T21:14:06"/>
    <m/>
    <m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x v="10"/>
    <n v="5297"/>
    <x v="2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s v="Apr"/>
    <x v="0"/>
    <s v="May"/>
    <s v="2016"/>
    <d v="2016-05-23T22:00:00"/>
    <m/>
    <m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0"/>
    <n v="0"/>
    <x v="0"/>
    <s v="US"/>
    <s v="USD"/>
    <n v="1259715000"/>
    <n v="1253712916"/>
    <b v="0"/>
    <n v="0"/>
    <b v="0"/>
    <s v="publishing/art books"/>
    <n v="0"/>
    <n v="0"/>
    <s v="publishing"/>
    <s v="art books"/>
    <d v="2009-09-23T13:35:16"/>
    <s v="Sep"/>
    <x v="8"/>
    <s v="Dec"/>
    <s v="2009"/>
    <d v="2009-12-02T00:50:00"/>
    <m/>
    <m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x v="10"/>
    <n v="100"/>
    <x v="0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s v="May"/>
    <x v="6"/>
    <s v="Jun"/>
    <s v="2011"/>
    <d v="2011-06-08T17:31:01"/>
    <m/>
    <m/>
    <m/>
    <m/>
    <m/>
  </r>
  <r>
    <n v="1628"/>
    <s v="&quot;Songs for Tsippora&quot; Byronâ€™s DEBUT EP"/>
    <s v="Original Jewish rock music on human relationships and identity"/>
    <n v="4000"/>
    <x v="10"/>
    <n v="4037"/>
    <x v="2"/>
    <s v="US"/>
    <s v="USD"/>
    <n v="1403026882"/>
    <n v="1400175682"/>
    <b v="0"/>
    <n v="88"/>
    <b v="1"/>
    <s v="music/rock"/>
    <n v="1.00925"/>
    <n v="45.875"/>
    <s v="music"/>
    <s v="rock"/>
    <d v="2014-05-15T17:41:22"/>
    <s v="May"/>
    <x v="1"/>
    <s v="Jun"/>
    <s v="2014"/>
    <d v="2014-06-17T17:41:22"/>
    <m/>
    <m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x v="10"/>
    <n v="10610"/>
    <x v="2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s v="Jan"/>
    <x v="5"/>
    <s v="Mar"/>
    <s v="2012"/>
    <d v="2012-03-02T06:59:00"/>
    <m/>
    <m/>
    <m/>
    <m/>
    <m/>
  </r>
  <r>
    <n v="1632"/>
    <s v="Culprit needs a van!"/>
    <s v="Hey everyone! If you don't already know, we're Culprit, a 4-piece rock band from Los Angeles &amp; we are in dire need of a new tour van!"/>
    <n v="4000"/>
    <x v="10"/>
    <n v="4065"/>
    <x v="2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s v="Jul"/>
    <x v="6"/>
    <s v="Sep"/>
    <s v="2011"/>
    <d v="2011-09-24T08:10:54"/>
    <m/>
    <m/>
    <m/>
    <m/>
    <m/>
  </r>
  <r>
    <n v="1688"/>
    <s v="Christofer Scott: Dive In EP"/>
    <s v="Professionally recording a worship and contemporary Christian music album that connects to people and connects their heart to God."/>
    <n v="4000"/>
    <x v="1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s v="Mar"/>
    <x v="3"/>
    <s v="Apr"/>
    <s v="2017"/>
    <d v="2017-04-09T11:49:54"/>
    <m/>
    <m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x v="10"/>
    <n v="35"/>
    <x v="1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s v="Aug"/>
    <x v="1"/>
    <s v="Sep"/>
    <s v="2014"/>
    <d v="2014-09-17T12:49:51"/>
    <m/>
    <m/>
    <m/>
    <m/>
    <m/>
  </r>
  <r>
    <n v="1720"/>
    <s v="Justin &amp; Elly Heckel DEBUT ALBUM!"/>
    <s v="Justin and Elly Heckel just finished recording their Debut Album and need your help to release it to the rest of the World!"/>
    <n v="4000"/>
    <x v="10"/>
    <n v="225"/>
    <x v="1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s v="Oct"/>
    <x v="1"/>
    <s v="Nov"/>
    <s v="2014"/>
    <d v="2014-11-09T19:47:51"/>
    <m/>
    <m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x v="10"/>
    <n v="0"/>
    <x v="1"/>
    <s v="US"/>
    <s v="USD"/>
    <n v="1452920400"/>
    <n v="1447777481"/>
    <b v="0"/>
    <n v="0"/>
    <b v="0"/>
    <s v="music/faith"/>
    <n v="0"/>
    <n v="0"/>
    <s v="music"/>
    <s v="faith"/>
    <d v="2015-11-17T16:24:41"/>
    <s v="Nov"/>
    <x v="2"/>
    <s v="Jan"/>
    <s v="2016"/>
    <d v="2016-01-16T05:00:00"/>
    <m/>
    <m/>
    <m/>
    <m/>
    <m/>
  </r>
  <r>
    <n v="1737"/>
    <s v="Healing"/>
    <s v="An instrumental project in which all songs are incorporated around the healing power of our God. Used for times of prayer &amp; devotion"/>
    <n v="4000"/>
    <x v="10"/>
    <n v="850"/>
    <x v="1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s v="Jun"/>
    <x v="2"/>
    <s v="Jul"/>
    <s v="2015"/>
    <d v="2015-07-20T22:46:32"/>
    <m/>
    <m/>
    <m/>
    <m/>
    <m/>
  </r>
  <r>
    <n v="1799"/>
    <s v="The UnDiscovered Image"/>
    <s v="The UnDiscovered Image, a monthly publication dedicated to photographers."/>
    <n v="4000"/>
    <x v="10"/>
    <n v="69.83"/>
    <x v="1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s v="Oct"/>
    <x v="1"/>
    <s v="Nov"/>
    <s v="2014"/>
    <d v="2014-11-11T21:13:28"/>
    <m/>
    <m/>
    <m/>
    <m/>
    <m/>
  </r>
  <r>
    <n v="1976"/>
    <s v="Pi Lite white - Bright white LED display for Raspberry Pi"/>
    <s v="Can you help us make an ultra bright white one a reality?"/>
    <n v="4000"/>
    <x v="10"/>
    <n v="13864"/>
    <x v="2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s v="Jun"/>
    <x v="4"/>
    <s v="Jul"/>
    <s v="2013"/>
    <d v="2013-07-13T21:35:25"/>
    <m/>
    <m/>
    <m/>
    <m/>
    <m/>
  </r>
  <r>
    <n v="2024"/>
    <s v="RA 3D printer controller by Elefu"/>
    <s v="RA - 3D Printer board. This board can control 3 extruders, bed heaters, Elefu control panel, 4 temp monitors, lighting and more."/>
    <n v="4000"/>
    <x v="10"/>
    <n v="23414"/>
    <x v="2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s v="Jul"/>
    <x v="5"/>
    <s v="Aug"/>
    <s v="2012"/>
    <d v="2012-08-13T03:00:00"/>
    <m/>
    <m/>
    <m/>
    <m/>
    <m/>
  </r>
  <r>
    <n v="2063"/>
    <s v="Up to 4 axis Beaglebone black based CNC control"/>
    <s v="Build a professional grade Linux CNC control with Beaglebone black and our CNC cape."/>
    <n v="4000"/>
    <x v="10"/>
    <n v="5922"/>
    <x v="2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s v="Apr"/>
    <x v="0"/>
    <s v="May"/>
    <s v="2016"/>
    <d v="2016-05-15T17:35:01"/>
    <m/>
    <m/>
    <m/>
    <m/>
    <m/>
  </r>
  <r>
    <n v="2086"/>
    <s v="Adam Sullivan - Recording 4 New EPs for 2012!"/>
    <s v="I am in the process of completing 4 new EPs to be released in Winter, Spring, Summer, and Fall of 2012."/>
    <n v="4000"/>
    <x v="10"/>
    <n v="4028"/>
    <x v="2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s v="Nov"/>
    <x v="6"/>
    <s v="Dec"/>
    <s v="2011"/>
    <d v="2011-12-14T04:59:00"/>
    <m/>
    <m/>
    <m/>
    <m/>
    <m/>
  </r>
  <r>
    <n v="2109"/>
    <s v="Skyline Sounds - First Studio Album (and Merch!)"/>
    <s v="We are ready to make our first full-length album, and with your help, we can make it happen!"/>
    <n v="4000"/>
    <x v="10"/>
    <n v="4261"/>
    <x v="2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s v="Jun"/>
    <x v="2"/>
    <s v="Jul"/>
    <s v="2015"/>
    <d v="2015-07-05T17:00:17"/>
    <m/>
    <m/>
    <m/>
    <m/>
    <m/>
  </r>
  <r>
    <n v="2171"/>
    <s v="Brainspoonâ€™s New Record"/>
    <s v="Like records? We do, too! Help this Los Angeles based rock 'n' roll band get their new album out on vinyl!"/>
    <n v="4000"/>
    <x v="10"/>
    <n v="4243"/>
    <x v="2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s v="May"/>
    <x v="2"/>
    <s v="Jun"/>
    <s v="2015"/>
    <d v="2015-06-22T05:00:00"/>
    <m/>
    <m/>
    <m/>
    <m/>
    <m/>
  </r>
  <r>
    <n v="2174"/>
    <s v="Chivo Funge and the Extensions"/>
    <s v="Chivo and his band of miscreants present their debut album _x000a_'Blind Energy' ...we think you are going to like it."/>
    <n v="4000"/>
    <x v="10"/>
    <n v="4119"/>
    <x v="2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s v="Apr"/>
    <x v="0"/>
    <s v="May"/>
    <s v="2016"/>
    <d v="2016-05-05T13:01:47"/>
    <m/>
    <m/>
    <m/>
    <m/>
    <m/>
  </r>
  <r>
    <n v="2202"/>
    <s v="zircon - &quot;Identity Sequence&quot;: A cyberpunk-inspired journey"/>
    <s v="An electro-organic album of evolved dance music inspired by seminal cyberpunk works."/>
    <n v="4000"/>
    <x v="10"/>
    <n v="28167.25"/>
    <x v="2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s v="Oct"/>
    <x v="5"/>
    <s v="Nov"/>
    <s v="2012"/>
    <d v="2012-11-01T20:22:48"/>
    <m/>
    <m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x v="10"/>
    <n v="4457"/>
    <x v="2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s v="Feb"/>
    <x v="5"/>
    <s v="Apr"/>
    <s v="2012"/>
    <d v="2012-04-14T17:36:00"/>
    <m/>
    <m/>
    <m/>
    <m/>
    <m/>
  </r>
  <r>
    <n v="2238"/>
    <s v="28mm Fantasy Miniature range Feral Orcs!"/>
    <s v="28mm Fantasy Miniature Range in leadfree white metal: Orcs, wolves and more."/>
    <n v="4000"/>
    <x v="10"/>
    <n v="5496"/>
    <x v="2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s v="Feb"/>
    <x v="3"/>
    <s v="Mar"/>
    <s v="2017"/>
    <d v="2017-03-10T14:55:16"/>
    <m/>
    <m/>
    <m/>
    <m/>
    <m/>
  </r>
  <r>
    <n v="2245"/>
    <s v="TimeWatch: GUMSHOE Investigative Time Travel RPG"/>
    <s v="You've got a time machine, high-powered weapons and a whole lot of history to save. Welcome to TimeWatch!"/>
    <n v="4000"/>
    <x v="10"/>
    <n v="105881"/>
    <x v="2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s v="Jan"/>
    <x v="1"/>
    <s v="Feb"/>
    <s v="2014"/>
    <d v="2014-02-21T18:00:00"/>
    <m/>
    <m/>
    <m/>
    <m/>
    <m/>
  </r>
  <r>
    <n v="2334"/>
    <s v="Picnic Pops in Your Grocery Store!"/>
    <s v="Help us get our delicious, organic, artisanal frozen pops on grocery store shelves in the Baltimore &amp; DC areas."/>
    <n v="4000"/>
    <x v="10"/>
    <n v="4078"/>
    <x v="2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s v="Oct"/>
    <x v="1"/>
    <s v="Nov"/>
    <s v="2014"/>
    <d v="2014-11-05T17:34:00"/>
    <m/>
    <m/>
    <m/>
    <m/>
    <m/>
  </r>
  <r>
    <n v="2398"/>
    <s v="Roekee.com (Canceled)"/>
    <s v="The internets new search engine. Looking for funding to develop our backend web indexing software with an emphasis on automation."/>
    <n v="4000"/>
    <x v="10"/>
    <n v="0"/>
    <x v="0"/>
    <s v="US"/>
    <s v="USD"/>
    <n v="1435874384"/>
    <n v="1433282384"/>
    <b v="0"/>
    <n v="0"/>
    <b v="0"/>
    <s v="technology/web"/>
    <n v="0"/>
    <n v="0"/>
    <s v="technology"/>
    <s v="web"/>
    <d v="2015-06-02T21:59:44"/>
    <s v="Jun"/>
    <x v="2"/>
    <s v="Jul"/>
    <s v="2015"/>
    <d v="2015-07-02T21:59:44"/>
    <m/>
    <m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x v="10"/>
    <n v="4516.4399999999996"/>
    <x v="2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s v="Mar"/>
    <x v="5"/>
    <s v="Apr"/>
    <s v="2012"/>
    <d v="2012-04-30T15:30:08"/>
    <m/>
    <m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x v="10"/>
    <n v="4510.8599999999997"/>
    <x v="2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s v="Jul"/>
    <x v="6"/>
    <s v="Aug"/>
    <s v="2011"/>
    <d v="2011-08-05T21:05:38"/>
    <m/>
    <m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x v="10"/>
    <n v="8105"/>
    <x v="2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s v="Nov"/>
    <x v="5"/>
    <s v="Dec"/>
    <s v="2012"/>
    <d v="2012-12-31T18:00:00"/>
    <m/>
    <m/>
    <m/>
    <m/>
    <m/>
  </r>
  <r>
    <n v="2526"/>
    <s v="10 Years and Counting...a new album by Valor Brass!"/>
    <s v="New music and arrangements, amazing sound, brass chamber music at the highest level!  Be a part of our community!"/>
    <n v="4000"/>
    <x v="10"/>
    <n v="4518"/>
    <x v="2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s v="Nov"/>
    <x v="1"/>
    <s v="Dec"/>
    <s v="2014"/>
    <d v="2014-12-08T04:59:00"/>
    <m/>
    <m/>
    <m/>
    <m/>
    <m/>
  </r>
  <r>
    <n v="2527"/>
    <s v="Britten in Song: A Centennial Celebration"/>
    <s v="Five Programs of Benjamin Britten's vocal works featuring over 20 extraordinary vocalists and pianists."/>
    <n v="4000"/>
    <x v="10"/>
    <n v="4085"/>
    <x v="2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s v="Sep"/>
    <x v="4"/>
    <s v="Oct"/>
    <s v="2013"/>
    <d v="2013-10-18T03:59:00"/>
    <m/>
    <m/>
    <m/>
    <m/>
    <m/>
  </r>
  <r>
    <n v="2528"/>
    <s v="Three Voices"/>
    <s v="I've been offered a contract with HatHut to record Feldman's 'Three Voices', which would be my first solo disc. I need your help!"/>
    <n v="4000"/>
    <x v="10"/>
    <n v="4289.99"/>
    <x v="2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s v="Aug"/>
    <x v="2"/>
    <s v="Aug"/>
    <s v="2015"/>
    <d v="2015-08-20T11:00:00"/>
    <m/>
    <m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x v="10"/>
    <n v="5045"/>
    <x v="2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s v="Jul"/>
    <x v="5"/>
    <s v="Aug"/>
    <s v="2012"/>
    <d v="2012-08-16T20:22:46"/>
    <m/>
    <m/>
    <m/>
    <m/>
    <m/>
  </r>
  <r>
    <n v="2764"/>
    <s v="A Growing Adventure"/>
    <s v="My Budding Bears are four teddy bears living in an enchanted garden sharing friendship, tea parties and delightful adventures."/>
    <n v="4000"/>
    <x v="10"/>
    <n v="45"/>
    <x v="1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s v="May"/>
    <x v="5"/>
    <s v="May"/>
    <s v="2012"/>
    <d v="2012-05-30T19:00:00"/>
    <m/>
    <m/>
    <m/>
    <m/>
    <m/>
  </r>
  <r>
    <n v="2765"/>
    <s v="A Story Book For Kids: Technology and Everyday Life"/>
    <s v="I am writing an illustrated book for children ages 3 to 7 that meshes technology in everyday life stories."/>
    <n v="4000"/>
    <x v="1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s v="Oct"/>
    <x v="5"/>
    <s v="Oct"/>
    <s v="2012"/>
    <d v="2012-10-28T13:53:48"/>
    <m/>
    <m/>
    <m/>
    <m/>
    <m/>
  </r>
  <r>
    <n v="2767"/>
    <s v="the Giant Turnip"/>
    <s v="An animated bedtime story with Dedka, Babka and the rest of the family working together on a BIG problem"/>
    <n v="4000"/>
    <x v="10"/>
    <n v="34"/>
    <x v="1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s v="Jun"/>
    <x v="2"/>
    <s v="Aug"/>
    <s v="2015"/>
    <d v="2015-08-16T23:00:50"/>
    <m/>
    <m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x v="10"/>
    <n v="570"/>
    <x v="1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s v="Feb"/>
    <x v="4"/>
    <s v="Mar"/>
    <s v="2013"/>
    <d v="2013-03-08T03:02:08"/>
    <m/>
    <m/>
    <m/>
    <m/>
    <m/>
  </r>
  <r>
    <n v="2860"/>
    <s v="Macbeth For President 2016"/>
    <s v="The Bard's classic tale set in the 2016 Presidential Campaign. Power, corruption, greed, and conspiracy. How far are you willing to go?"/>
    <n v="4000"/>
    <x v="10"/>
    <n v="266"/>
    <x v="1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s v="Apr"/>
    <x v="0"/>
    <s v="Jun"/>
    <s v="2016"/>
    <d v="2016-06-19T19:12:56"/>
    <m/>
    <m/>
    <m/>
    <m/>
    <m/>
  </r>
  <r>
    <n v="2938"/>
    <s v="Keep It Spinning."/>
    <s v="Keep It Spinning! Is an after-school, six week workshop, during which students create an musical based on on an overarching theme."/>
    <n v="4000"/>
    <x v="10"/>
    <n v="4055"/>
    <x v="2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s v="Dec"/>
    <x v="1"/>
    <s v="Jan"/>
    <s v="2015"/>
    <d v="2015-01-30T16:53:34"/>
    <m/>
    <m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x v="10"/>
    <n v="5157"/>
    <x v="2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s v="Aug"/>
    <x v="2"/>
    <s v="Sep"/>
    <s v="2015"/>
    <d v="2015-09-23T13:25:56"/>
    <m/>
    <m/>
    <m/>
    <m/>
    <m/>
  </r>
  <r>
    <n v="3012"/>
    <s v="Up-lifting Up-Fit!"/>
    <s v="Spring Theatre has recently found a new home in the heart of Winston Salem. We need your help for an up-lifting up-fit!"/>
    <n v="4000"/>
    <x v="10"/>
    <n v="4685"/>
    <x v="2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s v="Jan"/>
    <x v="2"/>
    <s v="Feb"/>
    <s v="2015"/>
    <d v="2015-02-10T16:52:10"/>
    <m/>
    <m/>
    <m/>
    <m/>
    <m/>
  </r>
  <r>
    <n v="3045"/>
    <s v="Colorado ACTS Black Box Painting"/>
    <s v="Walmart decided they wanted our space, so we had to move to a new theater. Help us make it an awesome space by painting it all black!"/>
    <n v="4000"/>
    <x v="10"/>
    <n v="5308.26"/>
    <x v="2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s v="Jul"/>
    <x v="1"/>
    <s v="Aug"/>
    <s v="2014"/>
    <d v="2014-08-22T03:44:15"/>
    <m/>
    <m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x v="10"/>
    <n v="910"/>
    <x v="1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s v="May"/>
    <x v="1"/>
    <s v="Jun"/>
    <s v="2014"/>
    <d v="2014-06-01T03:59:00"/>
    <m/>
    <m/>
    <m/>
    <m/>
    <m/>
  </r>
  <r>
    <n v="3104"/>
    <s v="CQ EAP Performing Arts 'THE LOFT'"/>
    <s v="The Loft is CQEAP's latest studio. Located in Rockhampton's CBD we'll be running performing arts workshops for 5yrs to adults."/>
    <n v="4000"/>
    <x v="10"/>
    <n v="1185"/>
    <x v="1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s v="Jan"/>
    <x v="2"/>
    <s v="Feb"/>
    <s v="2015"/>
    <d v="2015-02-03T02:00:00"/>
    <m/>
    <m/>
    <m/>
    <m/>
    <m/>
  </r>
  <r>
    <n v="3157"/>
    <s v="Summer FourPlay"/>
    <s v="Four Directors.  Four One Acts.  Four Genres.  For You."/>
    <n v="4000"/>
    <x v="10"/>
    <n v="4040"/>
    <x v="2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s v="Jul"/>
    <x v="1"/>
    <s v="Jul"/>
    <s v="2014"/>
    <d v="2014-07-19T05:00:00"/>
    <m/>
    <m/>
    <m/>
    <m/>
    <m/>
  </r>
  <r>
    <n v="3162"/>
    <s v="Your Radio Adventure!"/>
    <s v="Radio show meets interactive novel, accompanied by live foley, music, and audience participation. YOU choose what happens next!"/>
    <n v="4000"/>
    <x v="10"/>
    <n v="5086"/>
    <x v="2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s v="Jun"/>
    <x v="1"/>
    <s v="Jul"/>
    <s v="2014"/>
    <d v="2014-07-07T02:00:00"/>
    <m/>
    <m/>
    <m/>
    <m/>
    <m/>
  </r>
  <r>
    <n v="3190"/>
    <s v="Call It A Day Productions - THE LIFE"/>
    <s v="Call It A Day Productions is putting on their first full production in December and every little bit helps!"/>
    <n v="4000"/>
    <x v="10"/>
    <n v="0"/>
    <x v="1"/>
    <s v="CA"/>
    <s v="CAD"/>
    <n v="1481258275"/>
    <n v="1478662675"/>
    <b v="0"/>
    <n v="0"/>
    <b v="0"/>
    <s v="theater/musical"/>
    <n v="0"/>
    <n v="0"/>
    <s v="theater"/>
    <s v="musical"/>
    <d v="2016-11-09T03:37:55"/>
    <s v="Nov"/>
    <x v="0"/>
    <s v="Dec"/>
    <s v="2016"/>
    <d v="2016-12-09T04:37:55"/>
    <m/>
    <m/>
    <m/>
    <m/>
    <m/>
  </r>
  <r>
    <n v="3212"/>
    <s v="Campo Maldito"/>
    <s v="Help us bring our production of Campo Maldito to New York AND San Francisco!"/>
    <n v="4000"/>
    <x v="10"/>
    <n v="5050"/>
    <x v="2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s v="Jul"/>
    <x v="1"/>
    <s v="Aug"/>
    <s v="2014"/>
    <d v="2014-08-08T19:05:51"/>
    <m/>
    <m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x v="10"/>
    <n v="4137"/>
    <x v="2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s v="May"/>
    <x v="2"/>
    <s v="Jul"/>
    <s v="2015"/>
    <d v="2015-07-05T16:43:23"/>
    <m/>
    <m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0"/>
    <n v="4015.71"/>
    <x v="2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s v="Dec"/>
    <x v="0"/>
    <s v="Feb"/>
    <s v="2017"/>
    <d v="2017-02-01T23:31:00"/>
    <m/>
    <m/>
    <m/>
    <m/>
    <m/>
  </r>
  <r>
    <n v="3273"/>
    <s v="Toscana, or What I Remember"/>
    <s v="We're bringing Tuscany to the Cherry Lane Theatre with a new play about memory and how we deal with people we love but we can't stand."/>
    <n v="4000"/>
    <x v="10"/>
    <n v="4296"/>
    <x v="2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s v="Aug"/>
    <x v="0"/>
    <s v="Sep"/>
    <s v="2016"/>
    <d v="2016-09-14T19:00:00"/>
    <m/>
    <m/>
    <m/>
    <m/>
    <m/>
  </r>
  <r>
    <n v="3305"/>
    <s v="The Judgment of Paris"/>
    <s v="The Judgement of Paris is an exciting, inspirational poem set to run Oct. 2, 3 &amp; 4 at Plays &amp; Players, but we need funding and fans."/>
    <n v="4000"/>
    <x v="10"/>
    <n v="4081"/>
    <x v="2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s v="Jul"/>
    <x v="2"/>
    <s v="Jul"/>
    <s v="2015"/>
    <d v="2015-07-31T20:32:28"/>
    <m/>
    <m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x v="10"/>
    <n v="4400"/>
    <x v="2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s v="Apr"/>
    <x v="0"/>
    <s v="May"/>
    <s v="2016"/>
    <d v="2016-05-06T07:17:21"/>
    <m/>
    <m/>
    <m/>
    <m/>
    <m/>
  </r>
  <r>
    <n v="3359"/>
    <s v="BEIRUT, LADY OF LEBANON"/>
    <s v="A Theatrical Production Celebrating the Lebanese Culture and the Human Spirit in Time of War."/>
    <n v="4000"/>
    <x v="10"/>
    <n v="4250"/>
    <x v="2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s v="Jan"/>
    <x v="3"/>
    <s v="Feb"/>
    <s v="2017"/>
    <d v="2017-02-25T01:22:14"/>
    <m/>
    <m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"/>
    <n v="4090"/>
    <x v="2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s v="Feb"/>
    <x v="2"/>
    <s v="Mar"/>
    <s v="2015"/>
    <d v="2015-03-11T03:26:23"/>
    <m/>
    <m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x v="10"/>
    <n v="4443"/>
    <x v="2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s v="Oct"/>
    <x v="1"/>
    <s v="Nov"/>
    <s v="2014"/>
    <d v="2014-11-21T17:00:00"/>
    <m/>
    <m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0"/>
    <n v="4784"/>
    <x v="2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s v="Mar"/>
    <x v="2"/>
    <s v="Apr"/>
    <s v="2015"/>
    <d v="2015-04-23T18:30:00"/>
    <m/>
    <m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x v="10"/>
    <n v="4035"/>
    <x v="2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s v="Apr"/>
    <x v="1"/>
    <s v="May"/>
    <s v="2014"/>
    <d v="2014-05-23T20:01:47"/>
    <m/>
    <m/>
    <m/>
    <m/>
    <m/>
  </r>
  <r>
    <n v="3502"/>
    <s v="Dickhead"/>
    <s v="Dickhead is a play about one man's struggle with the dicks in his head. If you want to know more stop being a twat and put out...please"/>
    <n v="4000"/>
    <x v="10"/>
    <n v="4216"/>
    <x v="2"/>
    <s v="US"/>
    <s v="USD"/>
    <n v="1458100740"/>
    <n v="1456862924"/>
    <b v="0"/>
    <n v="31"/>
    <b v="1"/>
    <s v="theater/plays"/>
    <n v="1.054"/>
    <n v="136"/>
    <s v="theater"/>
    <s v="plays"/>
    <d v="2016-03-01T20:08:44"/>
    <s v="Mar"/>
    <x v="0"/>
    <s v="Mar"/>
    <s v="2016"/>
    <d v="2016-03-16T03:59:00"/>
    <m/>
    <m/>
    <m/>
    <m/>
    <m/>
  </r>
  <r>
    <n v="3517"/>
    <s v="A Bright Room Called Day by Tony Kushner"/>
    <s v="Support an outstanding cast of actors to take on a professional production of a masterpiece of modern theatre"/>
    <n v="4000"/>
    <x v="10"/>
    <n v="4000"/>
    <x v="2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s v="Jun"/>
    <x v="1"/>
    <s v="Jul"/>
    <s v="2014"/>
    <d v="2014-07-04T11:00:00"/>
    <m/>
    <m/>
    <m/>
    <m/>
    <m/>
  </r>
  <r>
    <n v="3523"/>
    <s v="Magnificence"/>
    <s v="An old play about our world. Set in 1970s England, Magnificence is a gut-wrenching story of radicalisation, idealism and pity."/>
    <n v="4000"/>
    <x v="10"/>
    <n v="4546"/>
    <x v="2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s v="Jul"/>
    <x v="0"/>
    <s v="Sep"/>
    <s v="2016"/>
    <d v="2016-09-25T23:00:00"/>
    <m/>
    <m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x v="10"/>
    <n v="5100"/>
    <x v="2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s v="May"/>
    <x v="2"/>
    <s v="May"/>
    <s v="2015"/>
    <d v="2015-05-26T15:32:27"/>
    <m/>
    <m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x v="10"/>
    <n v="4002"/>
    <x v="2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s v="Mar"/>
    <x v="0"/>
    <s v="May"/>
    <s v="2016"/>
    <d v="2016-05-17T21:27:59"/>
    <m/>
    <m/>
    <m/>
    <m/>
    <m/>
  </r>
  <r>
    <n v="3626"/>
    <s v="These are your lives."/>
    <s v="The first four-week performance run for our dance-theatre company, Geste Records, to be performed at The Yard Theatre in September."/>
    <n v="4000"/>
    <x v="10"/>
    <n v="4073"/>
    <x v="2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s v="Jul"/>
    <x v="1"/>
    <s v="Aug"/>
    <s v="2014"/>
    <d v="2014-08-16T16:00:57"/>
    <m/>
    <m/>
    <m/>
    <m/>
    <m/>
  </r>
  <r>
    <n v="3673"/>
    <s v="CHILD Z"/>
    <s v="Zoe is a teenage girl growing up in a deeply disturbing society. If those paid to protect her aren't listening, then who is?"/>
    <n v="4000"/>
    <x v="10"/>
    <n v="4545"/>
    <x v="2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s v="Oct"/>
    <x v="1"/>
    <s v="Nov"/>
    <s v="2014"/>
    <d v="2014-11-05T12:52:00"/>
    <m/>
    <m/>
    <m/>
    <m/>
    <m/>
  </r>
  <r>
    <n v="3695"/>
    <s v="The History Boys at USC"/>
    <s v="Tony-Award Winning Play, The History Boys brought to you by the Independent Student Production Company Narrative Series: Page to Stage!"/>
    <n v="4000"/>
    <x v="10"/>
    <n v="4005"/>
    <x v="2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s v="Dec"/>
    <x v="1"/>
    <s v="Jan"/>
    <s v="2015"/>
    <d v="2015-01-11T20:53:30"/>
    <m/>
    <m/>
    <m/>
    <m/>
    <m/>
  </r>
  <r>
    <n v="3717"/>
    <s v="Told Look Younger at Jermyn Street Theatre"/>
    <s v="A heart-warming comedy by award-winning writer about Love, Sex, Friendship of three old gay men in their 60s'!"/>
    <n v="4000"/>
    <x v="10"/>
    <n v="4030"/>
    <x v="2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s v="Apr"/>
    <x v="2"/>
    <s v="May"/>
    <s v="2015"/>
    <d v="2015-05-09T20:47:29"/>
    <m/>
    <m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x v="10"/>
    <n v="805"/>
    <x v="1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s v="Jun"/>
    <x v="0"/>
    <s v="Jul"/>
    <s v="2016"/>
    <d v="2016-07-17T10:47:48"/>
    <m/>
    <m/>
    <m/>
    <m/>
    <m/>
  </r>
  <r>
    <n v="3759"/>
    <s v="Pared Down Productions"/>
    <s v="A production company specializing in small-scale musicals"/>
    <n v="4000"/>
    <x v="10"/>
    <n v="4409.7700000000004"/>
    <x v="2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s v="Jun"/>
    <x v="2"/>
    <s v="Aug"/>
    <s v="2015"/>
    <d v="2015-08-26T02:35:53"/>
    <m/>
    <m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x v="10"/>
    <n v="4306.1099999999997"/>
    <x v="2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s v="May"/>
    <x v="1"/>
    <s v="Jun"/>
    <s v="2014"/>
    <d v="2014-06-12T17:28:10"/>
    <m/>
    <m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x v="10"/>
    <n v="25"/>
    <x v="1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s v="Mar"/>
    <x v="0"/>
    <s v="Apr"/>
    <s v="2016"/>
    <d v="2016-04-08T18:35:00"/>
    <m/>
    <m/>
    <m/>
    <m/>
    <m/>
  </r>
  <r>
    <n v="4026"/>
    <s v="Speak to my Soul: A Montage of Voices"/>
    <s v="This is a play that voices that stories of the black experience in America using spoken word, song and dance."/>
    <n v="4000"/>
    <x v="10"/>
    <n v="0"/>
    <x v="1"/>
    <s v="US"/>
    <s v="USD"/>
    <n v="1449247439"/>
    <n v="1444059839"/>
    <b v="0"/>
    <n v="0"/>
    <b v="0"/>
    <s v="theater/plays"/>
    <n v="0"/>
    <n v="0"/>
    <s v="theater"/>
    <s v="plays"/>
    <d v="2015-10-05T15:43:59"/>
    <s v="Oct"/>
    <x v="2"/>
    <s v="Dec"/>
    <s v="2015"/>
    <d v="2015-12-04T16:43:59"/>
    <m/>
    <m/>
    <m/>
    <m/>
    <m/>
  </r>
  <r>
    <n v="4065"/>
    <s v="A Midsummer's Night's Dream"/>
    <s v="A classical/ fantasy version of midsummers done by professionally trained actors in Tulsa!"/>
    <n v="4000"/>
    <x v="10"/>
    <n v="27"/>
    <x v="1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s v="Jul"/>
    <x v="1"/>
    <s v="Aug"/>
    <s v="2014"/>
    <d v="2014-08-12T22:50:11"/>
    <m/>
    <m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x v="10"/>
    <n v="4390"/>
    <x v="2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s v="Jul"/>
    <x v="0"/>
    <s v="Jul"/>
    <s v="2016"/>
    <d v="2016-07-29T05:35:00"/>
    <m/>
    <m/>
    <m/>
    <m/>
    <m/>
  </r>
  <r>
    <n v="2255"/>
    <s v="Jumbo Jets - Jet Set Expansion Set #2"/>
    <s v="This is the second set of 5 expansions for our route-building game, Jet Set!"/>
    <n v="3950"/>
    <x v="10"/>
    <n v="11323"/>
    <x v="2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s v="Apr"/>
    <x v="0"/>
    <s v="May"/>
    <s v="2016"/>
    <d v="2016-05-07T22:50:51"/>
    <m/>
    <m/>
    <m/>
    <m/>
    <m/>
  </r>
  <r>
    <n v="2711"/>
    <s v="The Red Shoes"/>
    <s v="We're aiming to launch a production involving circus performers, musicians and artists in a new space, creating a night of live art."/>
    <n v="3910"/>
    <x v="10"/>
    <n v="3938"/>
    <x v="2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s v="May"/>
    <x v="1"/>
    <s v="Jun"/>
    <s v="2014"/>
    <d v="2014-06-20T22:01:00"/>
    <m/>
    <m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10"/>
    <n v="196"/>
    <x v="1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s v="Nov"/>
    <x v="1"/>
    <s v="Dec"/>
    <s v="2014"/>
    <d v="2014-12-01T22:59:21"/>
    <m/>
    <m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0"/>
    <n v="2059"/>
    <x v="0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s v="Jan"/>
    <x v="0"/>
    <s v="Feb"/>
    <s v="2016"/>
    <d v="2016-02-02T14:58:48"/>
    <m/>
    <m/>
    <m/>
    <m/>
    <m/>
  </r>
  <r>
    <n v="3334"/>
    <s v="The Saltbox Theatre Collective Seed Money Project"/>
    <s v="The Saltbox Theatre Collective is a brand new not-for-profit theatre company in Illinois."/>
    <n v="3871"/>
    <x v="10"/>
    <n v="5366"/>
    <x v="2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s v="Jun"/>
    <x v="2"/>
    <s v="Jul"/>
    <s v="2015"/>
    <d v="2015-07-30T12:30:22"/>
    <m/>
    <m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0"/>
    <n v="1416"/>
    <x v="1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s v="Sep"/>
    <x v="1"/>
    <s v="Oct"/>
    <s v="2014"/>
    <d v="2014-10-19T16:26:12"/>
    <m/>
    <m/>
    <m/>
    <m/>
    <m/>
  </r>
  <r>
    <n v="1649"/>
    <s v="Sam Lyons New Album - 2014"/>
    <s v="This is it! The new Sam Lyons album #3. Help me make it happen by pledging today - pre-order the CD and other cool stuff right here."/>
    <n v="3800"/>
    <x v="10"/>
    <n v="3822.33"/>
    <x v="2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s v="Apr"/>
    <x v="1"/>
    <s v="May"/>
    <s v="2014"/>
    <d v="2014-05-23T16:25:55"/>
    <m/>
    <m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x v="10"/>
    <n v="4000.22"/>
    <x v="2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s v="Sep"/>
    <x v="2"/>
    <s v="Oct"/>
    <s v="2015"/>
    <d v="2015-10-26T00:13:17"/>
    <m/>
    <m/>
    <m/>
    <m/>
    <m/>
  </r>
  <r>
    <n v="880"/>
    <s v="Lifelike Figures Vinyl Pressing!"/>
    <s v="A record representing an era in East Bay local music that sustained art &amp; community that deserves to be preserved on 180 gram vinyl."/>
    <n v="3780"/>
    <x v="10"/>
    <n v="113"/>
    <x v="1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s v="Sep"/>
    <x v="5"/>
    <s v="Oct"/>
    <s v="2012"/>
    <d v="2012-10-30T07:42:18"/>
    <m/>
    <m/>
    <m/>
    <m/>
    <m/>
  </r>
  <r>
    <n v="773"/>
    <s v="Expansion of The Mortis Chronicles"/>
    <s v="The Mortis Chronicles is a hard hitting, thought provoking and action packed indie published series. You know you want to read!"/>
    <n v="3759"/>
    <x v="10"/>
    <n v="32"/>
    <x v="1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s v="Apr"/>
    <x v="2"/>
    <s v="May"/>
    <s v="2015"/>
    <d v="2015-05-10T23:01:00"/>
    <m/>
    <m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x v="10"/>
    <n v="30"/>
    <x v="1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s v="Nov"/>
    <x v="6"/>
    <s v="Jan"/>
    <s v="2012"/>
    <d v="2012-01-14T06:01:26"/>
    <m/>
    <m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x v="10"/>
    <n v="4045.93"/>
    <x v="2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s v="Aug"/>
    <x v="0"/>
    <s v="Oct"/>
    <s v="2016"/>
    <d v="2016-10-23T08:20:01"/>
    <m/>
    <m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0"/>
    <n v="4000"/>
    <x v="2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s v="May"/>
    <x v="2"/>
    <s v="Jun"/>
    <s v="2015"/>
    <d v="2015-06-14T00:20:55"/>
    <m/>
    <m/>
    <m/>
    <m/>
    <m/>
  </r>
  <r>
    <n v="3191"/>
    <s v="Decree 770: Europa"/>
    <s v="A brand new musical about the ban of contraception and abortion in Romania and the revolution that ended it all in 1989."/>
    <n v="3750"/>
    <x v="10"/>
    <n v="151"/>
    <x v="1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s v="Jun"/>
    <x v="0"/>
    <s v="Aug"/>
    <s v="2016"/>
    <d v="2016-08-16T18:07:49"/>
    <m/>
    <m/>
    <m/>
    <m/>
    <m/>
  </r>
  <r>
    <n v="3426"/>
    <s v="Holocene"/>
    <s v="Part ghost story, part cautionary tale, Holocene is a play about the end of our world, and the beginning of another."/>
    <n v="3750"/>
    <x v="10"/>
    <n v="4055"/>
    <x v="2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s v="Sep"/>
    <x v="1"/>
    <s v="Sep"/>
    <s v="2014"/>
    <d v="2014-09-21T02:00:00"/>
    <m/>
    <m/>
    <m/>
    <m/>
    <m/>
  </r>
  <r>
    <n v="4058"/>
    <s v="Secret of Shahrazad (World Premier)"/>
    <s v="Help reveal the beauty of Islamic culture by launching this new adventure play celebrating Persian music, dance, and lore."/>
    <n v="3750"/>
    <x v="10"/>
    <n v="95"/>
    <x v="1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s v="Mar"/>
    <x v="0"/>
    <s v="Apr"/>
    <s v="2016"/>
    <d v="2016-04-01T03:59:00"/>
    <m/>
    <m/>
    <m/>
    <m/>
    <m/>
  </r>
  <r>
    <n v="1376"/>
    <s v="Dead Pirates / HIGHMARE LP 2nd pressing"/>
    <s v="Dead Pirates are planning a second pressing of HIGHMARE LP, who wants one ?"/>
    <n v="3700"/>
    <x v="10"/>
    <n v="9342"/>
    <x v="2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s v="Nov"/>
    <x v="0"/>
    <s v="Dec"/>
    <s v="2016"/>
    <d v="2016-12-03T17:03:26"/>
    <m/>
    <m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x v="10"/>
    <n v="3775.5"/>
    <x v="2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s v="Feb"/>
    <x v="5"/>
    <s v="Mar"/>
    <s v="2012"/>
    <d v="2012-03-21T20:48:00"/>
    <m/>
    <m/>
    <m/>
    <m/>
    <m/>
  </r>
  <r>
    <n v="736"/>
    <s v="What Happens in Vegas Stays on YouTube"/>
    <s v="I'm writing a new book! Topic: Privacy is Dead. What does a world without privacy mean for humanity? Our reputations? Our kids?"/>
    <n v="3600"/>
    <x v="10"/>
    <n v="11345"/>
    <x v="2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s v="Nov"/>
    <x v="4"/>
    <s v="Nov"/>
    <s v="2013"/>
    <d v="2013-11-21T04:59:00"/>
    <m/>
    <m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x v="10"/>
    <n v="26"/>
    <x v="1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s v="Jun"/>
    <x v="6"/>
    <s v="Jul"/>
    <s v="2011"/>
    <d v="2011-07-16T17:32:54"/>
    <m/>
    <m/>
    <m/>
    <m/>
    <m/>
  </r>
  <r>
    <n v="3789"/>
    <s v="Austen a New Musical Play"/>
    <s v="This fabulous new play explores the little known love life of England's most famous romantic novelist, Jane Austen."/>
    <n v="3550"/>
    <x v="10"/>
    <n v="116"/>
    <x v="1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s v="May"/>
    <x v="2"/>
    <s v="Jun"/>
    <s v="2015"/>
    <d v="2015-06-15T19:10:18"/>
    <m/>
    <m/>
    <m/>
    <m/>
    <m/>
  </r>
  <r>
    <n v="8"/>
    <s v="Sizzling in the Kitchen Flynn Style"/>
    <s v="Help us raise the funds to film our pilot episode!"/>
    <n v="3500"/>
    <x v="10"/>
    <n v="3501.52"/>
    <x v="2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s v="Apr"/>
    <x v="0"/>
    <s v="Apr"/>
    <s v="2016"/>
    <d v="2016-04-15T21:00:00"/>
    <m/>
    <m/>
    <m/>
    <m/>
    <m/>
  </r>
  <r>
    <n v="13"/>
    <s v="Can't Go Home"/>
    <s v="A travel series hosted by touring musicians that profiles a different American city in each episode."/>
    <n v="3500"/>
    <x v="10"/>
    <n v="5599"/>
    <x v="2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s v="May"/>
    <x v="0"/>
    <s v="Jun"/>
    <s v="2016"/>
    <d v="2016-06-23T20:27:00"/>
    <m/>
    <m/>
    <m/>
    <m/>
    <m/>
  </r>
  <r>
    <n v="75"/>
    <s v="&quot;DAD&quot; - A USC Short Film"/>
    <s v="A teenager named Charlie discovers something new about himself while coping with the loss of his father."/>
    <n v="3500"/>
    <x v="10"/>
    <n v="4040"/>
    <x v="2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s v="Mar"/>
    <x v="4"/>
    <s v="Apr"/>
    <s v="2013"/>
    <d v="2013-04-23T05:01:12"/>
    <m/>
    <m/>
    <m/>
    <m/>
    <m/>
  </r>
  <r>
    <n v="88"/>
    <s v="The Recursion Theorem (Short Film)"/>
    <s v="Imprisoned in an unfamiliar reality with strange new rules, Dan Everett struggles to find meaning and reason in this sci-fi noir short."/>
    <n v="3500"/>
    <x v="10"/>
    <n v="3600"/>
    <x v="2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s v="May"/>
    <x v="1"/>
    <s v="Jun"/>
    <s v="2014"/>
    <d v="2014-06-22T15:48:51"/>
    <m/>
    <m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x v="10"/>
    <n v="3500"/>
    <x v="2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s v="Dec"/>
    <x v="5"/>
    <s v="Jan"/>
    <s v="2013"/>
    <d v="2013-01-24T18:38:30"/>
    <m/>
    <m/>
    <m/>
    <m/>
    <m/>
  </r>
  <r>
    <n v="111"/>
    <s v="Judi Dench is Cool in Person"/>
    <s v="Two actors, one bookie and a very bad day.  Judi Dench is Cool in Person is fast, funny and only a little bit nasty."/>
    <n v="3500"/>
    <x v="10"/>
    <n v="5410"/>
    <x v="2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s v="May"/>
    <x v="2"/>
    <s v="May"/>
    <s v="2015"/>
    <d v="2015-05-31T07:59:47"/>
    <m/>
    <m/>
    <m/>
    <m/>
    <m/>
  </r>
  <r>
    <n v="116"/>
    <s v="Villanelle"/>
    <s v="Villanelle is a feature film that blends elements of classic, hardboiled Film Noir, with classic Horror and tells a great story to boot"/>
    <n v="3500"/>
    <x v="10"/>
    <n v="3978"/>
    <x v="2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s v="Feb"/>
    <x v="6"/>
    <s v="Apr"/>
    <s v="2011"/>
    <d v="2011-04-08T10:55:55"/>
    <m/>
    <m/>
    <m/>
    <m/>
    <m/>
  </r>
  <r>
    <n v="196"/>
    <s v="Thunder Under Control"/>
    <s v="A moving short film about a retired female boxer who develops a relationship with a young journalist who idolises her"/>
    <n v="3500"/>
    <x v="10"/>
    <n v="1465"/>
    <x v="1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s v="Sep"/>
    <x v="2"/>
    <s v="Oct"/>
    <s v="2015"/>
    <d v="2015-10-10T21:00:00"/>
    <m/>
    <m/>
    <m/>
    <m/>
    <m/>
  </r>
  <r>
    <n v="244"/>
    <d v="2008-11-04T00:00:00"/>
    <s v="A transmedia-project to amass a library of footage shot the day Obama was elected, for (1) a feature documentary, (2) an interactive web history"/>
    <n v="3500"/>
    <x v="10"/>
    <n v="3981.5"/>
    <x v="2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s v="Feb"/>
    <x v="7"/>
    <s v="Mar"/>
    <s v="2010"/>
    <d v="2010-03-16T07:06:00"/>
    <m/>
    <m/>
    <m/>
    <m/>
    <m/>
  </r>
  <r>
    <n v="251"/>
    <s v="The Way Back to Yarasquin: A Coffee Pilgrimage"/>
    <s v="Remarkably devoted, Mayra is single-handedly sourcing small farm, single-origin coffee from her rural village in Honduras."/>
    <n v="3500"/>
    <x v="10"/>
    <n v="4395"/>
    <x v="2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s v="Apr"/>
    <x v="5"/>
    <s v="May"/>
    <s v="2012"/>
    <d v="2012-05-16T19:00:00"/>
    <m/>
    <m/>
    <m/>
    <m/>
    <m/>
  </r>
  <r>
    <n v="341"/>
    <s v="Video of Connections: A Mural"/>
    <s v="Documentary: Creation of large-scale outdoor mural by young artists. Time lapse. From blank concrete wall to colorful, visual story."/>
    <n v="3500"/>
    <x v="10"/>
    <n v="3735"/>
    <x v="2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s v="Sep"/>
    <x v="1"/>
    <s v="Oct"/>
    <s v="2014"/>
    <d v="2014-10-01T03:59:00"/>
    <m/>
    <m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0"/>
    <n v="3638"/>
    <x v="2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s v="Mar"/>
    <x v="0"/>
    <s v="Apr"/>
    <s v="2016"/>
    <d v="2016-04-08T18:52:01"/>
    <m/>
    <m/>
    <m/>
    <m/>
    <m/>
  </r>
  <r>
    <n v="524"/>
    <s v="Zero Down"/>
    <s v="Angel on the Corner need YOUR help to raise Â£3,500 to take Zero Down by Sarah Hehir to the Edinburgh Fringe Festival this August!"/>
    <n v="3500"/>
    <x v="10"/>
    <n v="3803.55"/>
    <x v="2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s v="May"/>
    <x v="0"/>
    <s v="Jun"/>
    <s v="2016"/>
    <d v="2016-06-01T17:12:49"/>
    <m/>
    <m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x v="10"/>
    <n v="5443"/>
    <x v="2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s v="Dec"/>
    <x v="5"/>
    <s v="Jan"/>
    <s v="2013"/>
    <d v="2013-01-14T21:20:00"/>
    <m/>
    <m/>
    <m/>
    <m/>
    <m/>
  </r>
  <r>
    <n v="762"/>
    <s v="Where we used to live - eBook (PROJECT 80%)"/>
    <s v="An original-well-done eBook. Mainly about fiction, action, adventure, and mystery. A story that you've never read!"/>
    <n v="3500"/>
    <x v="10"/>
    <n v="0"/>
    <x v="1"/>
    <s v="MX"/>
    <s v="MXN"/>
    <n v="1480831200"/>
    <n v="1479328570"/>
    <b v="0"/>
    <n v="0"/>
    <b v="0"/>
    <s v="publishing/fiction"/>
    <n v="0"/>
    <n v="0"/>
    <s v="publishing"/>
    <s v="fiction"/>
    <d v="2016-11-16T20:36:10"/>
    <s v="Nov"/>
    <x v="0"/>
    <s v="Dec"/>
    <s v="2016"/>
    <d v="2016-12-04T06:00:00"/>
    <m/>
    <m/>
    <m/>
    <m/>
    <m/>
  </r>
  <r>
    <n v="798"/>
    <s v="Eric Stuart Band 4 Song EP &quot;Character&quot;"/>
    <s v="We have some great new songs and want to record a special edition 4 song EP as our next Eric Stuart Band release"/>
    <n v="3500"/>
    <x v="10"/>
    <n v="4021"/>
    <x v="2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s v="Aug"/>
    <x v="1"/>
    <s v="Sep"/>
    <s v="2014"/>
    <d v="2014-09-30T14:09:47"/>
    <m/>
    <m/>
    <m/>
    <m/>
    <m/>
  </r>
  <r>
    <n v="852"/>
    <s v="Covers Album - Limited Vinyl Pressing"/>
    <s v="Limited edition 2x12&quot; vinyl pressing of our latest album &quot;Who Do You Think We Are?&quot;"/>
    <n v="3500"/>
    <x v="10"/>
    <n v="3674"/>
    <x v="2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s v="Oct"/>
    <x v="0"/>
    <s v="Oct"/>
    <s v="2016"/>
    <d v="2016-10-24T21:00:00"/>
    <m/>
    <m/>
    <m/>
    <m/>
    <m/>
  </r>
  <r>
    <n v="866"/>
    <s v="California Dreamin' Tour 2015"/>
    <s v="Drivetime heads to Cali for summer tour supported by @Smoothjazz.com &amp; @JJZPhilly  #Spaghettini #The Roxy"/>
    <n v="3500"/>
    <x v="10"/>
    <n v="640"/>
    <x v="1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s v="Jan"/>
    <x v="2"/>
    <s v="Feb"/>
    <s v="2015"/>
    <d v="2015-02-28T15:10:00"/>
    <m/>
    <m/>
    <m/>
    <m/>
    <m/>
  </r>
  <r>
    <n v="873"/>
    <s v="The Dreamer-An Original Jazz CD"/>
    <s v="Fall in love with &quot;The Dreamer&quot;, new original music from trumpeter Freddie Dunn!"/>
    <n v="3500"/>
    <x v="10"/>
    <n v="45"/>
    <x v="1"/>
    <s v="US"/>
    <s v="USD"/>
    <n v="1352610040"/>
    <n v="1349150440"/>
    <b v="0"/>
    <n v="5"/>
    <b v="0"/>
    <s v="music/jazz"/>
    <n v="1.2857142857142857E-2"/>
    <n v="9"/>
    <s v="music"/>
    <s v="jazz"/>
    <d v="2012-10-02T04:00:40"/>
    <s v="Oct"/>
    <x v="5"/>
    <s v="Nov"/>
    <s v="2012"/>
    <d v="2012-11-11T05:00:40"/>
    <m/>
    <m/>
    <m/>
    <m/>
    <m/>
  </r>
  <r>
    <n v="912"/>
    <s v="Triad a new album by James Murrell"/>
    <s v="My new album will be called Triad, an album of original music performed by me &amp; guest musical artists."/>
    <n v="3500"/>
    <x v="10"/>
    <n v="30"/>
    <x v="1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s v="Oct"/>
    <x v="5"/>
    <s v="Dec"/>
    <s v="2012"/>
    <d v="2012-12-11T03:37:27"/>
    <m/>
    <m/>
    <m/>
    <m/>
    <m/>
  </r>
  <r>
    <n v="935"/>
    <s v="The Art of You Too"/>
    <s v="This vocal music and spoken word project uses the  gift of life,love,hope &amp; peace to enable people to see themselves as a masterpiece!"/>
    <n v="3500"/>
    <x v="10"/>
    <n v="50"/>
    <x v="1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s v="Dec"/>
    <x v="2"/>
    <s v="Jan"/>
    <s v="2016"/>
    <d v="2016-01-29T08:00:29"/>
    <m/>
    <m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x v="10"/>
    <n v="40"/>
    <x v="1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s v="Oct"/>
    <x v="4"/>
    <s v="Nov"/>
    <s v="2013"/>
    <d v="2013-11-03T20:09:17"/>
    <m/>
    <m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x v="10"/>
    <n v="0"/>
    <x v="0"/>
    <s v="US"/>
    <s v="USD"/>
    <n v="1457394545"/>
    <n v="1454802545"/>
    <b v="0"/>
    <n v="0"/>
    <b v="0"/>
    <s v="journalism/audio"/>
    <n v="0"/>
    <n v="0"/>
    <s v="journalism"/>
    <s v="audio"/>
    <d v="2016-02-06T23:49:05"/>
    <s v="Feb"/>
    <x v="0"/>
    <s v="Mar"/>
    <s v="2016"/>
    <d v="2016-03-07T23:49:05"/>
    <m/>
    <m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x v="10"/>
    <n v="9121"/>
    <x v="2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s v="Nov"/>
    <x v="2"/>
    <s v="Dec"/>
    <s v="2015"/>
    <d v="2015-12-31T03:00:00"/>
    <m/>
    <m/>
    <m/>
    <m/>
    <m/>
  </r>
  <r>
    <n v="1247"/>
    <s v="BRAIN DEAD to record debut EP with SLAYER producer!"/>
    <s v="BRAIN DEAD is going to record their debut EP and they need your help, Bozos!"/>
    <n v="3500"/>
    <x v="10"/>
    <n v="4275"/>
    <x v="2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s v="Apr"/>
    <x v="4"/>
    <s v="May"/>
    <s v="2013"/>
    <d v="2013-05-06T07:00:55"/>
    <m/>
    <m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0"/>
    <n v="4818"/>
    <x v="2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s v="Sep"/>
    <x v="4"/>
    <s v="Oct"/>
    <s v="2013"/>
    <d v="2013-10-24T23:42:49"/>
    <m/>
    <m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0"/>
    <n v="4170.17"/>
    <x v="2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s v="Oct"/>
    <x v="7"/>
    <s v="Nov"/>
    <s v="2010"/>
    <d v="2010-11-30T15:43:35"/>
    <m/>
    <m/>
    <m/>
    <m/>
    <m/>
  </r>
  <r>
    <n v="1290"/>
    <s v="I Died... I Came Back, ... Whatever"/>
    <s v="Sometimes your Heart has to STOP for your Life to START."/>
    <n v="3500"/>
    <x v="10"/>
    <n v="3800"/>
    <x v="2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s v="Mar"/>
    <x v="2"/>
    <s v="Apr"/>
    <s v="2015"/>
    <d v="2015-04-23T06:59:00"/>
    <m/>
    <m/>
    <m/>
    <m/>
    <m/>
  </r>
  <r>
    <n v="1299"/>
    <s v="The (out)Siders Project"/>
    <s v="A new work inspired by the classic novel and created by Dallas teens under the direction of professional artists."/>
    <n v="3500"/>
    <x v="10"/>
    <n v="4340"/>
    <x v="2"/>
    <s v="US"/>
    <s v="USD"/>
    <n v="1436902359"/>
    <n v="1434310359"/>
    <b v="0"/>
    <n v="32"/>
    <b v="1"/>
    <s v="theater/plays"/>
    <n v="1.24"/>
    <n v="135.625"/>
    <s v="theater"/>
    <s v="plays"/>
    <d v="2015-06-14T19:32:39"/>
    <s v="Jun"/>
    <x v="2"/>
    <s v="Jul"/>
    <s v="2015"/>
    <d v="2015-07-14T19:32:39"/>
    <m/>
    <m/>
    <m/>
    <m/>
    <m/>
  </r>
  <r>
    <n v="1303"/>
    <s v="Forward Arena Theatre Company: Summer Season"/>
    <s v="Groundbreaking queer theatre."/>
    <n v="3500"/>
    <x v="10"/>
    <n v="4559.13"/>
    <x v="2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s v="Jul"/>
    <x v="0"/>
    <s v="Jul"/>
    <s v="2016"/>
    <d v="2016-07-31T11:00:00"/>
    <m/>
    <m/>
    <m/>
    <m/>
    <m/>
  </r>
  <r>
    <n v="1384"/>
    <s v="Manny Manriquez' new rock opera journey: Outland Warrior"/>
    <s v="Outland Warrior is my first solo musical project, featuring songs written by me and recorded at my home studio."/>
    <n v="3500"/>
    <x v="10"/>
    <n v="4343"/>
    <x v="2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s v="Jun"/>
    <x v="2"/>
    <s v="Jul"/>
    <s v="2015"/>
    <d v="2015-07-05T17:38:42"/>
    <m/>
    <m/>
    <m/>
    <m/>
    <m/>
  </r>
  <r>
    <n v="1395"/>
    <s v="Quiet Oaks Full Length Album"/>
    <s v="Help Quiet Oaks record their debut album!!!"/>
    <n v="3500"/>
    <x v="10"/>
    <n v="3916"/>
    <x v="2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s v="Dec"/>
    <x v="0"/>
    <s v="Jan"/>
    <s v="2017"/>
    <d v="2017-01-14T21:48:01"/>
    <m/>
    <m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"/>
    <n v="19557"/>
    <x v="2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s v="Jan"/>
    <x v="3"/>
    <s v="Feb"/>
    <s v="2017"/>
    <d v="2017-02-05T16:25:39"/>
    <m/>
    <m/>
    <m/>
    <m/>
    <m/>
  </r>
  <r>
    <n v="1527"/>
    <s v="Island - Japan, from the view point of many"/>
    <s v="Eight creatives visited Japan. This is a unique photo-book of their separate but collected experiences."/>
    <n v="3500"/>
    <x v="10"/>
    <n v="3865.55"/>
    <x v="2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s v="Feb"/>
    <x v="3"/>
    <s v="Mar"/>
    <s v="2017"/>
    <d v="2017-03-14T13:24:46"/>
    <m/>
    <m/>
    <m/>
    <m/>
    <m/>
  </r>
  <r>
    <n v="1551"/>
    <s v="Randy Hoffman Photography"/>
    <s v="I can do it but help can't hurt. Sweet Montana photos like never seen before. Be a part of Randy Hoffman Photography and our activities"/>
    <n v="3500"/>
    <x v="10"/>
    <n v="0"/>
    <x v="1"/>
    <s v="US"/>
    <s v="USD"/>
    <n v="1432756039"/>
    <n v="1430164039"/>
    <b v="0"/>
    <n v="0"/>
    <b v="0"/>
    <s v="photography/nature"/>
    <n v="0"/>
    <n v="0"/>
    <s v="photography"/>
    <s v="nature"/>
    <d v="2015-04-27T19:47:19"/>
    <s v="Apr"/>
    <x v="2"/>
    <s v="May"/>
    <s v="2015"/>
    <d v="2015-05-27T19:47:19"/>
    <m/>
    <m/>
    <m/>
    <m/>
    <m/>
  </r>
  <r>
    <n v="1665"/>
    <s v="Simply Put is recording an album!"/>
    <s v="Simply Put is recording our debut album and needs to raise funds for studio time, printing and possibly the start of a sound system.  "/>
    <n v="3500"/>
    <x v="10"/>
    <n v="4181"/>
    <x v="2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s v="Jan"/>
    <x v="6"/>
    <s v="Feb"/>
    <s v="2011"/>
    <d v="2011-02-22T03:00:00"/>
    <m/>
    <m/>
    <m/>
    <m/>
    <m/>
  </r>
  <r>
    <n v="1683"/>
    <s v="Manman doudou tÃ©moignage d'une mÃ¨re Album"/>
    <s v="Rendre tÃ©moignage de ce que Dieu fait chaque jour pour moi et venir en  aide  aux autres, c'est  mon but."/>
    <n v="3500"/>
    <x v="1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s v="Mar"/>
    <x v="3"/>
    <s v="Apr"/>
    <s v="2017"/>
    <d v="2017-04-07T18:45:38"/>
    <m/>
    <m/>
    <m/>
    <m/>
    <m/>
  </r>
  <r>
    <n v="1802"/>
    <s v="Out Of The Dark"/>
    <s v="Inner Darkness turned into a photobook. Personal work i shot during my recovery...in Berlin."/>
    <n v="3500"/>
    <x v="10"/>
    <n v="1697"/>
    <x v="1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s v="Jun"/>
    <x v="2"/>
    <s v="Jun"/>
    <s v="2015"/>
    <d v="2015-06-27T21:59:00"/>
    <m/>
    <m/>
    <m/>
    <m/>
    <m/>
  </r>
  <r>
    <n v="1809"/>
    <s v="Hamilton: A Different Perspective"/>
    <s v="A stunning photo book highlighting the visual diversity of the City of Hamilton and showcasing it in a new light."/>
    <n v="3500"/>
    <x v="10"/>
    <n v="380"/>
    <x v="1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s v="Jan"/>
    <x v="2"/>
    <s v="Mar"/>
    <s v="2015"/>
    <d v="2015-03-01T21:47:19"/>
    <m/>
    <m/>
    <m/>
    <m/>
    <m/>
  </r>
  <r>
    <n v="1870"/>
    <s v="C.O.V.D.--A brand new board app game"/>
    <s v="Conflict of Van Helsing &amp; Dracula (C.O.V.D.) is a board game available as an App based on the story: Dracula. Can you survive?"/>
    <n v="3500"/>
    <x v="10"/>
    <n v="361"/>
    <x v="1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s v="Jan"/>
    <x v="0"/>
    <s v="Jan"/>
    <s v="2016"/>
    <d v="2016-01-31T04:17:00"/>
    <m/>
    <m/>
    <m/>
    <m/>
    <m/>
  </r>
  <r>
    <n v="2081"/>
    <s v="Our Vintage Film: Summer Tour Kickstarter"/>
    <s v="Embarking on a Summer Tour to spread their message of cherishing your unforgettable memories through nostalgic rock music."/>
    <n v="3500"/>
    <x v="10"/>
    <n v="4010"/>
    <x v="2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s v="Apr"/>
    <x v="5"/>
    <s v="May"/>
    <s v="2012"/>
    <d v="2012-05-16T04:59:00"/>
    <m/>
    <m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x v="10"/>
    <n v="4219"/>
    <x v="2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s v="Jan"/>
    <x v="5"/>
    <s v="Mar"/>
    <s v="2012"/>
    <d v="2012-03-05T03:00:00"/>
    <m/>
    <m/>
    <m/>
    <m/>
    <m/>
  </r>
  <r>
    <n v="2220"/>
    <s v="Be Part of Darkpine's Debut EP"/>
    <s v="Darkpine is recording and releasing a 5-track EP within the coming months this summer and hopes for your support."/>
    <n v="3500"/>
    <x v="10"/>
    <n v="3540"/>
    <x v="2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s v="Jun"/>
    <x v="4"/>
    <s v="Jul"/>
    <s v="2013"/>
    <d v="2013-07-27T01:27:16"/>
    <m/>
    <m/>
    <m/>
    <m/>
    <m/>
  </r>
  <r>
    <n v="2249"/>
    <s v="Centurion: Legionaries of Rome"/>
    <s v="March with the legions against the enemies of Rome in this role-playing game of military adventures."/>
    <n v="3500"/>
    <x v="10"/>
    <n v="5907"/>
    <x v="2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s v="Mar"/>
    <x v="4"/>
    <s v="Apr"/>
    <s v="2013"/>
    <d v="2013-04-02T15:52:45"/>
    <m/>
    <m/>
    <m/>
    <m/>
    <m/>
  </r>
  <r>
    <n v="2306"/>
    <s v="Cook Up a Record with Dewveall"/>
    <s v="Indie rockers, Dewveall, are recording new music. Take a seat at the table; let them cook you a meal and sing you some songs."/>
    <n v="3500"/>
    <x v="10"/>
    <n v="3736.55"/>
    <x v="2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s v="Feb"/>
    <x v="5"/>
    <s v="Mar"/>
    <s v="2012"/>
    <d v="2012-03-10T04:02:09"/>
    <m/>
    <m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x v="10"/>
    <n v="1"/>
    <x v="1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s v="May"/>
    <x v="0"/>
    <s v="May"/>
    <s v="2016"/>
    <d v="2016-05-27T22:04:00"/>
    <m/>
    <m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0"/>
    <n v="4176.1099999999997"/>
    <x v="2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s v="Aug"/>
    <x v="6"/>
    <s v="Sep"/>
    <s v="2011"/>
    <d v="2011-09-15T22:00:03"/>
    <m/>
    <m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x v="10"/>
    <n v="4678.5"/>
    <x v="2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s v="Apr"/>
    <x v="4"/>
    <s v="May"/>
    <s v="2013"/>
    <d v="2013-05-09T16:33:59"/>
    <m/>
    <m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0"/>
    <n v="3746"/>
    <x v="2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s v="Jul"/>
    <x v="4"/>
    <s v="Sep"/>
    <s v="2013"/>
    <d v="2013-09-26T10:46:58"/>
    <m/>
    <m/>
    <m/>
    <m/>
    <m/>
  </r>
  <r>
    <n v="2546"/>
    <s v="Cor Cantiamo's First Commercially Released Recording"/>
    <s v="We want to release an album of choral music by acclaimed Finnish composer Jaakko MÃ¤ntyjÃ¤rvi in 2014"/>
    <n v="3500"/>
    <x v="10"/>
    <n v="3910"/>
    <x v="2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s v="Sep"/>
    <x v="4"/>
    <s v="Oct"/>
    <s v="2013"/>
    <d v="2013-10-05T05:00:00"/>
    <m/>
    <m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x v="10"/>
    <n v="4310"/>
    <x v="2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s v="Mar"/>
    <x v="2"/>
    <s v="May"/>
    <s v="2015"/>
    <d v="2015-05-04T21:29:34"/>
    <m/>
    <m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x v="10"/>
    <n v="25"/>
    <x v="1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s v="Feb"/>
    <x v="2"/>
    <s v="Mar"/>
    <s v="2015"/>
    <d v="2015-03-25T07:01:00"/>
    <m/>
    <m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x v="10"/>
    <n v="3900"/>
    <x v="2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s v="Aug"/>
    <x v="1"/>
    <s v="Aug"/>
    <s v="2014"/>
    <d v="2014-08-25T04:59:00"/>
    <m/>
    <m/>
    <m/>
    <m/>
    <m/>
  </r>
  <r>
    <n v="2905"/>
    <s v="DIANA's &quot;Late: A Cowboy Song&quot; by Sarah Ruhl"/>
    <s v="Philly-based feminist theatre's inaugural production about a woman's friendship with an awesome lady cowboy."/>
    <n v="3500"/>
    <x v="10"/>
    <n v="622"/>
    <x v="1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s v="Aug"/>
    <x v="0"/>
    <s v="Sep"/>
    <s v="2016"/>
    <d v="2016-09-07T01:21:53"/>
    <m/>
    <m/>
    <m/>
    <m/>
    <m/>
  </r>
  <r>
    <n v="2935"/>
    <s v="Fresco presents SNOW WHITE - GARAGE OPERA!"/>
    <s v="Fresco brings a full scale operatic production to your neighborhood - SNOW WHITE, set to the world's greatest music!"/>
    <n v="3500"/>
    <x v="10"/>
    <n v="3531"/>
    <x v="2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s v="Jul"/>
    <x v="0"/>
    <s v="Aug"/>
    <s v="2016"/>
    <d v="2016-08-29T17:00:00"/>
    <m/>
    <m/>
    <m/>
    <m/>
    <m/>
  </r>
  <r>
    <n v="2968"/>
    <s v="The Curse of the Babywoman @ FringeNYC"/>
    <s v="The Curse of the Babywoman is real â€” and it is coming to FringeNYC this August."/>
    <n v="3500"/>
    <x v="10"/>
    <n v="3710"/>
    <x v="2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s v="Aug"/>
    <x v="0"/>
    <s v="Aug"/>
    <s v="2016"/>
    <d v="2016-08-17T03:59:00"/>
    <m/>
    <m/>
    <m/>
    <m/>
    <m/>
  </r>
  <r>
    <n v="3051"/>
    <s v="Jon Udry's ABC Tour"/>
    <s v="The ABC tour: 26 comedy-juggling shows in 26 different venues - chosen by YOU - each beginning with a different letter of the alphabet."/>
    <n v="3500"/>
    <x v="10"/>
    <n v="827"/>
    <x v="1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s v="Jan"/>
    <x v="3"/>
    <s v="Feb"/>
    <s v="2017"/>
    <d v="2017-02-08T09:59:05"/>
    <m/>
    <m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0"/>
    <n v="3535"/>
    <x v="2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s v="Oct"/>
    <x v="7"/>
    <s v="Jan"/>
    <s v="2011"/>
    <d v="2011-01-25T04:00:00"/>
    <m/>
    <m/>
    <m/>
    <m/>
    <m/>
  </r>
  <r>
    <n v="3151"/>
    <s v="&quot;The Holiday Bug&quot; 2014 Puppet Show"/>
    <s v="A Multi-Media Puppet Show, with large cable control puppets to tell a hilarious story for all ages."/>
    <n v="3500"/>
    <x v="10"/>
    <n v="3514"/>
    <x v="2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s v="Aug"/>
    <x v="1"/>
    <s v="Sep"/>
    <s v="2014"/>
    <d v="2014-09-10T20:09:34"/>
    <m/>
    <m/>
    <m/>
    <m/>
    <m/>
  </r>
  <r>
    <n v="3195"/>
    <s v="Emerson Sings!"/>
    <s v="Emerson Sings is the first cabaret to celebrate the work of up and coming musical theater composers who are alumni of Emerson College."/>
    <n v="3500"/>
    <x v="10"/>
    <n v="2070"/>
    <x v="1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s v="Jan"/>
    <x v="2"/>
    <s v="Feb"/>
    <s v="2015"/>
    <d v="2015-02-12T14:15:42"/>
    <m/>
    <m/>
    <m/>
    <m/>
    <m/>
  </r>
  <r>
    <n v="3308"/>
    <s v="A Hand of Talons"/>
    <s v="Descend into the dark world of steampunk noir in this thrilling new play, written by Maggie Lee and directed by Amy Poisson!"/>
    <n v="3500"/>
    <x v="10"/>
    <n v="4280"/>
    <x v="2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s v="Mar"/>
    <x v="0"/>
    <s v="Apr"/>
    <s v="2016"/>
    <d v="2016-04-13T21:02:45"/>
    <m/>
    <m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x v="10"/>
    <n v="3660"/>
    <x v="2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s v="May"/>
    <x v="2"/>
    <s v="Jun"/>
    <s v="2015"/>
    <d v="2015-06-15T16:14:40"/>
    <m/>
    <m/>
    <m/>
    <m/>
    <m/>
  </r>
  <r>
    <n v="3350"/>
    <s v="Visions"/>
    <s v="Nora Wageners TheaterstÃ¼ck lÃ¤dt den Zuschauer ein auf eine teils lustige, teils dÃ¼stere Reise ins Wohnzimmer der jungen, arbeitslosen K"/>
    <n v="3500"/>
    <x v="10"/>
    <n v="3655"/>
    <x v="2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s v="Oct"/>
    <x v="2"/>
    <s v="Nov"/>
    <s v="2015"/>
    <d v="2015-11-29T23:00:00"/>
    <m/>
    <m/>
    <m/>
    <m/>
    <m/>
  </r>
  <r>
    <n v="3374"/>
    <s v="HELP BUILD &quot;THE CASTLE&quot;"/>
    <s v="A rare  production of World acclaimed playwright Howard Barker's groundbreaking &amp; provocative 'The Castle'."/>
    <n v="3500"/>
    <x v="10"/>
    <n v="3730"/>
    <x v="2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s v="Sep"/>
    <x v="2"/>
    <s v="Oct"/>
    <s v="2015"/>
    <d v="2015-10-28T17:33:36"/>
    <m/>
    <m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0"/>
    <n v="3526"/>
    <x v="2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s v="Jul"/>
    <x v="0"/>
    <s v="Aug"/>
    <s v="2016"/>
    <d v="2016-08-01T22:59:00"/>
    <m/>
    <m/>
    <m/>
    <m/>
    <m/>
  </r>
  <r>
    <n v="3466"/>
    <s v="Spotlight Youth Theater Production of Wizard"/>
    <s v="The Spotlight Youth Theater is a program where every participant has a moment in the spotlight."/>
    <n v="3500"/>
    <x v="10"/>
    <n v="4450"/>
    <x v="2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s v="Feb"/>
    <x v="0"/>
    <s v="Apr"/>
    <s v="2016"/>
    <d v="2016-04-19T23:27:30"/>
    <m/>
    <m/>
    <m/>
    <m/>
    <m/>
  </r>
  <r>
    <n v="3635"/>
    <s v="Mary's Son"/>
    <s v="Mary's Son is a pop opera about Jesus and the hope he brings to all people."/>
    <n v="3500"/>
    <x v="10"/>
    <n v="1276"/>
    <x v="1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s v="Mar"/>
    <x v="0"/>
    <s v="Apr"/>
    <s v="2016"/>
    <d v="2016-04-20T21:11:16"/>
    <m/>
    <m/>
    <m/>
    <m/>
    <m/>
  </r>
  <r>
    <n v="3671"/>
    <s v="Kylie for President"/>
    <s v="Bring a touring character education play about making wise choices to elementary students in Kentuckiana. Vote Kylie for President!"/>
    <n v="3500"/>
    <x v="10"/>
    <n v="3530"/>
    <x v="2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s v="Jun"/>
    <x v="1"/>
    <s v="Jul"/>
    <s v="2014"/>
    <d v="2014-07-21T03:59:00"/>
    <m/>
    <m/>
    <m/>
    <m/>
    <m/>
  </r>
  <r>
    <n v="3683"/>
    <s v="A Krumpus Story - World Premiere"/>
    <s v="A Krumpus Story is a dark holiday comedy for anyone who wants a little more spice in their holiday fare."/>
    <n v="3500"/>
    <x v="10"/>
    <n v="3880"/>
    <x v="2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s v="Sep"/>
    <x v="0"/>
    <s v="Oct"/>
    <s v="2016"/>
    <d v="2016-10-20T02:48:16"/>
    <m/>
    <m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x v="10"/>
    <n v="3760"/>
    <x v="2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s v="Apr"/>
    <x v="0"/>
    <s v="Jun"/>
    <s v="2016"/>
    <d v="2016-06-06T02:00:00"/>
    <m/>
    <m/>
    <m/>
    <m/>
    <m/>
  </r>
  <r>
    <n v="3715"/>
    <s v="The Inspectors Call"/>
    <s v="Vibrant contemporary political theatre, exploring the professional and human impact of the growing corporate culture in education."/>
    <n v="3500"/>
    <x v="10"/>
    <n v="3590"/>
    <x v="2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s v="Feb"/>
    <x v="2"/>
    <s v="Mar"/>
    <s v="2015"/>
    <d v="2015-03-31T12:52:00"/>
    <m/>
    <m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x v="10"/>
    <n v="3798"/>
    <x v="2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s v="Nov"/>
    <x v="1"/>
    <s v="Dec"/>
    <s v="2014"/>
    <d v="2014-12-01T20:25:15"/>
    <m/>
    <m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0"/>
    <n v="3659"/>
    <x v="2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s v="Dec"/>
    <x v="2"/>
    <s v="Jan"/>
    <s v="2016"/>
    <d v="2016-01-04T04:20:07"/>
    <m/>
    <m/>
    <m/>
    <m/>
    <m/>
  </r>
  <r>
    <n v="3917"/>
    <s v="Romeo and Juliet by Cry of Curs"/>
    <s v="We place the actors and script to the fore, with productions stripped down to barest level, aiming to make theatre accessible."/>
    <n v="3500"/>
    <x v="10"/>
    <n v="10"/>
    <x v="1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s v="Aug"/>
    <x v="1"/>
    <s v="Sep"/>
    <s v="2014"/>
    <d v="2014-09-11T12:39:21"/>
    <m/>
    <m/>
    <m/>
    <m/>
    <m/>
  </r>
  <r>
    <n v="4019"/>
    <s v="We Don't Play Fight"/>
    <s v="Finally a crossover of the arts takes place! Theater &amp; LIVE Pro Wrestling. A unique story featuring TV Pro Wrestling without the TV."/>
    <n v="3500"/>
    <x v="10"/>
    <n v="29"/>
    <x v="1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s v="Feb"/>
    <x v="0"/>
    <s v="Apr"/>
    <s v="2016"/>
    <d v="2016-04-15T16:28:00"/>
    <m/>
    <m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x v="10"/>
    <n v="775"/>
    <x v="1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s v="Nov"/>
    <x v="2"/>
    <s v="Nov"/>
    <s v="2015"/>
    <d v="2015-11-25T23:00:00"/>
    <m/>
    <m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x v="10"/>
    <n v="37"/>
    <x v="1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s v="Mar"/>
    <x v="2"/>
    <s v="May"/>
    <s v="2015"/>
    <d v="2015-05-09T04:00:00"/>
    <m/>
    <m/>
    <m/>
    <m/>
    <m/>
  </r>
  <r>
    <n v="4083"/>
    <s v="Defendant Maurice Chevalier"/>
    <s v="Condemned to death for Collaboration with the Nazis, popular French Singer &amp; Entertainer Maurice Chevalier tells his side of the story"/>
    <n v="3500"/>
    <x v="10"/>
    <n v="759"/>
    <x v="1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s v="Dec"/>
    <x v="2"/>
    <s v="Jan"/>
    <s v="2016"/>
    <d v="2016-01-14T18:16:56"/>
    <m/>
    <m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x v="10"/>
    <n v="10"/>
    <x v="1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s v="Feb"/>
    <x v="2"/>
    <s v="Mar"/>
    <s v="2015"/>
    <d v="2015-03-24T03:59:00"/>
    <m/>
    <m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x v="10"/>
    <n v="400"/>
    <x v="1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s v="Jan"/>
    <x v="3"/>
    <s v="Feb"/>
    <s v="2017"/>
    <d v="2017-02-28T08:51:00"/>
    <m/>
    <m/>
    <m/>
    <m/>
    <m/>
  </r>
  <r>
    <n v="4068"/>
    <s v="Produce BELLE DAME SANS MERCI a stage play"/>
    <s v="Be a PRODUCER of the Original stage play BELLE DAME SANS MERCI by Michael Fenlason! :-) :-( !"/>
    <n v="3495"/>
    <x v="10"/>
    <n v="34.950000000000003"/>
    <x v="1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s v="Dec"/>
    <x v="0"/>
    <s v="Jan"/>
    <s v="2017"/>
    <d v="2017-01-13T23:05:00"/>
    <m/>
    <m/>
    <m/>
    <m/>
    <m/>
  </r>
  <r>
    <n v="181"/>
    <s v="Immemorial"/>
    <s v="Christina has been suffering with flash backs and some very disturbing nightmares and realises that it is more than just nightmares."/>
    <n v="3423"/>
    <x v="10"/>
    <n v="722"/>
    <x v="1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s v="May"/>
    <x v="2"/>
    <s v="Jun"/>
    <s v="2015"/>
    <d v="2015-06-22T17:48:15"/>
    <m/>
    <m/>
    <m/>
    <m/>
    <m/>
  </r>
  <r>
    <n v="530"/>
    <s v="Corners Grove"/>
    <s v="Corners Grove is a coming-of-age play about leaving home, gender identity and the death of Whitney Houston; will benefit Win NYC."/>
    <n v="3405"/>
    <x v="10"/>
    <n v="3670"/>
    <x v="2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s v="Jun"/>
    <x v="2"/>
    <s v="Jun"/>
    <s v="2015"/>
    <d v="2015-06-24T02:00:00"/>
    <m/>
    <m/>
    <m/>
    <m/>
    <m/>
  </r>
  <r>
    <n v="304"/>
    <s v="Beyond Iconic: Distribution for film on Dennis Stock"/>
    <s v="A portrait of a life fully realized and a look at what it takes to make great photography."/>
    <n v="3400"/>
    <x v="10"/>
    <n v="7876"/>
    <x v="2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s v="Jul"/>
    <x v="5"/>
    <s v="Sep"/>
    <s v="2012"/>
    <d v="2012-09-01T02:00:00"/>
    <m/>
    <m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x v="10"/>
    <n v="6215.56"/>
    <x v="2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s v="Jun"/>
    <x v="4"/>
    <s v="Jul"/>
    <s v="2013"/>
    <d v="2013-07-05T00:56:00"/>
    <m/>
    <m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0"/>
    <n v="4313"/>
    <x v="2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s v="Feb"/>
    <x v="1"/>
    <s v="Mar"/>
    <s v="2014"/>
    <d v="2014-03-11T06:59:00"/>
    <m/>
    <m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x v="1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s v="Mar"/>
    <x v="3"/>
    <s v="Apr"/>
    <s v="2017"/>
    <d v="2017-04-07T17:35:34"/>
    <m/>
    <m/>
    <m/>
    <m/>
    <m/>
  </r>
  <r>
    <n v="3015"/>
    <s v="A Sign for 34 West"/>
    <s v="We're turning an old yogurt shop into a live theater in downtown Charleston.   Please help us hang our sign!"/>
    <n v="3400"/>
    <x v="10"/>
    <n v="3508"/>
    <x v="2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s v="May"/>
    <x v="1"/>
    <s v="Jun"/>
    <s v="2014"/>
    <d v="2014-06-11T04:00:00"/>
    <m/>
    <m/>
    <m/>
    <m/>
    <m/>
  </r>
  <r>
    <n v="3585"/>
    <s v="The Lost Boy (a play)"/>
    <s v="The world premiere of a play, a true story about love, loss, and a man reaching back in time as the only way to move forward."/>
    <n v="3400"/>
    <x v="10"/>
    <n v="4050"/>
    <x v="2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s v="Nov"/>
    <x v="1"/>
    <s v="Dec"/>
    <s v="2014"/>
    <d v="2014-12-21T17:11:30"/>
    <m/>
    <m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x v="10"/>
    <n v="3380"/>
    <x v="2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s v="Jun"/>
    <x v="5"/>
    <s v="Jul"/>
    <s v="2012"/>
    <d v="2012-07-10T23:48:00"/>
    <m/>
    <m/>
    <m/>
    <m/>
    <m/>
  </r>
  <r>
    <n v="3341"/>
    <s v="Today I Live"/>
    <s v="A London flat, two stories play simultaneously. Irish mapmaker 1821, Iranian artist present day. Each senses the other. Worlds collide."/>
    <n v="3350"/>
    <x v="10"/>
    <n v="3350"/>
    <x v="2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s v="May"/>
    <x v="0"/>
    <s v="Jun"/>
    <s v="2016"/>
    <d v="2016-06-12T17:00:00"/>
    <m/>
    <m/>
    <m/>
    <m/>
    <m/>
  </r>
  <r>
    <n v="3483"/>
    <s v="The Faculty Lounge"/>
    <s v="Join 5 high school teachers in the lounge of every high school in America.  Hear what they never say in the classroom."/>
    <n v="3350"/>
    <x v="10"/>
    <n v="5358"/>
    <x v="2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s v="Jun"/>
    <x v="1"/>
    <s v="Jul"/>
    <s v="2014"/>
    <d v="2014-07-03T16:03:01"/>
    <m/>
    <m/>
    <m/>
    <m/>
    <m/>
  </r>
  <r>
    <n v="1579"/>
    <s v="psyÂ·choÂ·miÂ·metÂ·ic: The EsÂ·sence of Life (Canceled)"/>
    <s v="'Compilation of visual and literary art through fine art photography, graphic art, and poetry."/>
    <n v="3333"/>
    <x v="10"/>
    <n v="28"/>
    <x v="0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s v="Jul"/>
    <x v="4"/>
    <s v="Aug"/>
    <s v="2013"/>
    <d v="2013-08-28T23:54:51"/>
    <m/>
    <m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0"/>
    <n v="14.5"/>
    <x v="1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s v="Feb"/>
    <x v="1"/>
    <s v="Mar"/>
    <s v="2014"/>
    <d v="2014-03-14T04:40:31"/>
    <m/>
    <m/>
    <m/>
    <m/>
    <m/>
  </r>
  <r>
    <n v="474"/>
    <s v="TAO Mr. Fantastic!!"/>
    <s v="Time travel the light Mr. Fantastic!  Spin the dimensions toward other continuums and worlds.  Hold onto your panties."/>
    <n v="3300"/>
    <x v="10"/>
    <n v="1"/>
    <x v="1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s v="Jan"/>
    <x v="3"/>
    <s v="Feb"/>
    <s v="2017"/>
    <d v="2017-02-17T07:53:49"/>
    <m/>
    <m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x v="10"/>
    <n v="3902.5"/>
    <x v="2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s v="Jun"/>
    <x v="2"/>
    <s v="Aug"/>
    <s v="2015"/>
    <d v="2015-08-03T18:00:00"/>
    <m/>
    <m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x v="10"/>
    <n v="0"/>
    <x v="1"/>
    <s v="US"/>
    <s v="USD"/>
    <n v="1287723600"/>
    <n v="1284409734"/>
    <b v="0"/>
    <n v="0"/>
    <b v="0"/>
    <s v="music/jazz"/>
    <n v="0"/>
    <n v="0"/>
    <s v="music"/>
    <s v="jazz"/>
    <d v="2010-09-13T20:28:54"/>
    <s v="Sep"/>
    <x v="7"/>
    <s v="Oct"/>
    <s v="2010"/>
    <d v="2010-10-22T05:00:00"/>
    <m/>
    <m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0"/>
    <n v="3751"/>
    <x v="2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s v="Jan"/>
    <x v="1"/>
    <s v="Feb"/>
    <s v="2014"/>
    <d v="2014-02-26T20:13:40"/>
    <m/>
    <m/>
    <m/>
    <m/>
    <m/>
  </r>
  <r>
    <n v="2262"/>
    <s v="Riders: A Game About Cheating Doomsday"/>
    <s v="An RPG about mortal servants of the Horsemen of the Apocalypse deciding to not end the world."/>
    <n v="3300"/>
    <x v="10"/>
    <n v="5087"/>
    <x v="2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s v="Oct"/>
    <x v="1"/>
    <s v="Nov"/>
    <s v="2014"/>
    <d v="2014-11-18T00:00:00"/>
    <m/>
    <m/>
    <m/>
    <m/>
    <m/>
  </r>
  <r>
    <n v="3261"/>
    <s v="Scrappy Shakespeare: A Midsummer Night's Dream"/>
    <s v="Six Spartanburg-based professional actors perform A Midsummer Night's Dream outdoors in downtown Spartanburg."/>
    <n v="3300"/>
    <x v="10"/>
    <n v="3315"/>
    <x v="2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s v="Jun"/>
    <x v="2"/>
    <s v="Jul"/>
    <s v="2015"/>
    <d v="2015-07-16T17:24:36"/>
    <m/>
    <m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x v="10"/>
    <n v="3350"/>
    <x v="2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s v="May"/>
    <x v="0"/>
    <s v="Jun"/>
    <s v="2016"/>
    <d v="2016-06-22T03:55:00"/>
    <m/>
    <m/>
    <m/>
    <m/>
    <m/>
  </r>
  <r>
    <n v="3526"/>
    <s v="Human, Kind Theater Project"/>
    <s v="By day we perform Acts of Kindness, by night we perform free theater, all sustained by the love of our neighbors, not ticket prices."/>
    <n v="3300"/>
    <x v="10"/>
    <n v="3366"/>
    <x v="2"/>
    <s v="US"/>
    <s v="USD"/>
    <n v="1461823140"/>
    <n v="1459411371"/>
    <b v="0"/>
    <n v="34"/>
    <b v="1"/>
    <s v="theater/plays"/>
    <n v="1.02"/>
    <n v="99"/>
    <s v="theater"/>
    <s v="plays"/>
    <d v="2016-03-31T08:02:51"/>
    <s v="Mar"/>
    <x v="0"/>
    <s v="Apr"/>
    <s v="2016"/>
    <d v="2016-04-28T05:59:00"/>
    <m/>
    <m/>
    <m/>
    <m/>
    <m/>
  </r>
  <r>
    <n v="3638"/>
    <s v="Project Hedwig and the Angry Inch"/>
    <s v="A rock and roll journey that explores love, loss, redemption, duality and ascension."/>
    <n v="3300"/>
    <x v="10"/>
    <n v="216"/>
    <x v="1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s v="Feb"/>
    <x v="2"/>
    <s v="Apr"/>
    <s v="2015"/>
    <d v="2015-04-19T15:08:52"/>
    <m/>
    <m/>
    <m/>
    <m/>
    <m/>
  </r>
  <r>
    <n v="3720"/>
    <s v="Lakotas and the American Theatre"/>
    <s v="Breaking the American Indian stereotype in the American Theatre."/>
    <n v="3300"/>
    <x v="10"/>
    <n v="3449"/>
    <x v="2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s v="Jun"/>
    <x v="2"/>
    <s v="Jul"/>
    <s v="2015"/>
    <d v="2015-07-02T23:50:06"/>
    <m/>
    <m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0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s v="Apr"/>
    <x v="1"/>
    <s v="Jun"/>
    <s v="2014"/>
    <d v="2014-06-17T21:17:22"/>
    <m/>
    <m/>
    <m/>
    <m/>
    <m/>
  </r>
  <r>
    <n v="1717"/>
    <s v="Shift Records A New EP!"/>
    <s v="Our first record created to reach, inspire, and ultimately express the love of Jesus to our generation."/>
    <n v="3265"/>
    <x v="10"/>
    <n v="1395"/>
    <x v="1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s v="Mar"/>
    <x v="0"/>
    <s v="Apr"/>
    <s v="2016"/>
    <d v="2016-04-21T04:00:00"/>
    <m/>
    <m/>
    <m/>
    <m/>
    <m/>
  </r>
  <r>
    <n v="3938"/>
    <s v="Broken Alley â€”Â Year 3"/>
    <s v="We Kickstarted Broken Alley Theatre in the summer of 2013. It's been an amazing two years. This year, BATx goes bigger than ever."/>
    <n v="3255"/>
    <x v="10"/>
    <n v="397"/>
    <x v="1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s v="May"/>
    <x v="2"/>
    <s v="Jun"/>
    <s v="2015"/>
    <d v="2015-06-27T21:44:14"/>
    <m/>
    <m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x v="10"/>
    <n v="3398.1"/>
    <x v="2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s v="Jul"/>
    <x v="6"/>
    <s v="Aug"/>
    <s v="2011"/>
    <d v="2011-08-13T23:00:00"/>
    <m/>
    <m/>
    <m/>
    <m/>
    <m/>
  </r>
  <r>
    <n v="1596"/>
    <s v="The Town We Live In"/>
    <s v="London is beautiful. I want to create a book of stunning images from in and around our great city"/>
    <n v="3250"/>
    <x v="10"/>
    <n v="75"/>
    <x v="1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s v="Oct"/>
    <x v="1"/>
    <s v="Dec"/>
    <s v="2014"/>
    <d v="2014-12-13T11:19:29"/>
    <m/>
    <m/>
    <m/>
    <m/>
    <m/>
  </r>
  <r>
    <n v="2406"/>
    <s v="Arnold's Happy Days Food Truck"/>
    <s v="Be a part of something BIG, support us in opening the best burger truck in Tacoma! ~ &quot;So I donâ€™t have to dream alone!&quot;"/>
    <n v="3250"/>
    <x v="10"/>
    <n v="1345"/>
    <x v="1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s v="Dec"/>
    <x v="1"/>
    <s v="Jan"/>
    <s v="2015"/>
    <d v="2015-01-19T02:39:50"/>
    <m/>
    <m/>
    <m/>
    <m/>
    <m/>
  </r>
  <r>
    <n v="2762"/>
    <s v="How to Create Your Own Magic World. Toy-making guide."/>
    <s v="How-to book of toys and games constructed from materials found in nature, recyclable and easily available."/>
    <n v="3250"/>
    <x v="10"/>
    <n v="25"/>
    <x v="1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s v="Jan"/>
    <x v="5"/>
    <s v="Mar"/>
    <s v="2012"/>
    <d v="2012-03-18T23:53:15"/>
    <m/>
    <m/>
    <m/>
    <m/>
    <m/>
  </r>
  <r>
    <n v="98"/>
    <s v="CUT OUT"/>
    <s v="&quot;Cut Out&quot; tells the story of a young woman who befriends a neighborhood teen and finds herself involved with gang violence."/>
    <n v="3200"/>
    <x v="10"/>
    <n v="3400"/>
    <x v="2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s v="Nov"/>
    <x v="5"/>
    <s v="Dec"/>
    <s v="2012"/>
    <d v="2012-12-07T23:30:00"/>
    <m/>
    <m/>
    <m/>
    <m/>
    <m/>
  </r>
  <r>
    <n v="1122"/>
    <s v="Funny Monsters (Mobile Game)"/>
    <s v="Mobile game featuring lots of funny little monsters on the run from their mad creator. Lots of gameplay elements will keep user bussy."/>
    <n v="3200"/>
    <x v="10"/>
    <n v="0"/>
    <x v="1"/>
    <s v="GB"/>
    <s v="GBP"/>
    <n v="1369932825"/>
    <n v="1368723225"/>
    <b v="0"/>
    <n v="0"/>
    <b v="0"/>
    <s v="games/video games"/>
    <n v="0"/>
    <n v="0"/>
    <s v="games"/>
    <s v="video games"/>
    <d v="2013-05-16T16:53:45"/>
    <s v="May"/>
    <x v="4"/>
    <s v="May"/>
    <s v="2013"/>
    <d v="2013-05-30T16:53:45"/>
    <m/>
    <m/>
    <m/>
    <m/>
    <m/>
  </r>
  <r>
    <n v="1929"/>
    <s v="Surplus 1980 album funds for release on CD/LP."/>
    <s v="Trying to raise funds to release a full-length album on LP and CD by my post-punk studio project, Surplus 1980."/>
    <n v="3200"/>
    <x v="10"/>
    <n v="3210"/>
    <x v="2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s v="May"/>
    <x v="6"/>
    <s v="Jul"/>
    <s v="2011"/>
    <d v="2011-07-05T00:31:06"/>
    <m/>
    <m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x v="10"/>
    <n v="0"/>
    <x v="1"/>
    <s v="US"/>
    <s v="USD"/>
    <n v="1481072942"/>
    <n v="1475885342"/>
    <b v="0"/>
    <n v="0"/>
    <b v="0"/>
    <s v="photography/people"/>
    <n v="0"/>
    <n v="0"/>
    <s v="photography"/>
    <s v="people"/>
    <d v="2016-10-08T00:09:02"/>
    <s v="Oct"/>
    <x v="0"/>
    <s v="Dec"/>
    <s v="2016"/>
    <d v="2016-12-07T01:09:02"/>
    <m/>
    <m/>
    <m/>
    <m/>
    <m/>
  </r>
  <r>
    <n v="2476"/>
    <s v="Arts &amp; Crafts"/>
    <s v="Eleven songs, the accumulation of several memorable occurrences in a sleepy town; stories of fiction &amp; fact."/>
    <n v="3200"/>
    <x v="10"/>
    <n v="3360.72"/>
    <x v="2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s v="Oct"/>
    <x v="1"/>
    <s v="Nov"/>
    <s v="2014"/>
    <d v="2014-11-03T08:52:50"/>
    <m/>
    <m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x v="10"/>
    <n v="3205"/>
    <x v="2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s v="Aug"/>
    <x v="1"/>
    <s v="Aug"/>
    <s v="2014"/>
    <d v="2014-08-31T15:47:58"/>
    <m/>
    <m/>
    <m/>
    <m/>
    <m/>
  </r>
  <r>
    <n v="3186"/>
    <s v="Honest"/>
    <s v="Honest is an exciting and dark new play by Bristol based writer Alice Nicholas, touring the South of England and London this October."/>
    <n v="3200"/>
    <x v="10"/>
    <n v="3270"/>
    <x v="2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s v="Aug"/>
    <x v="1"/>
    <s v="Sep"/>
    <s v="2014"/>
    <d v="2014-09-16T21:00:00"/>
    <m/>
    <m/>
    <m/>
    <m/>
    <m/>
  </r>
  <r>
    <n v="3560"/>
    <s v="Book Club: A Comedy"/>
    <s v="The world premiere of an endearing play about love, friendship, men's styling putty, Dungeons &amp; Dragons &amp; our capacity for forbearance."/>
    <n v="3200"/>
    <x v="10"/>
    <n v="3470"/>
    <x v="2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s v="Apr"/>
    <x v="2"/>
    <s v="May"/>
    <s v="2015"/>
    <d v="2015-05-27T02:45:00"/>
    <m/>
    <m/>
    <m/>
    <m/>
    <m/>
  </r>
  <r>
    <n v="876"/>
    <s v="Sound Of Dobells"/>
    <s v="What was the greatest record shop ever?  DOBELLS!"/>
    <n v="3152"/>
    <x v="10"/>
    <n v="1286"/>
    <x v="1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s v="Jan"/>
    <x v="4"/>
    <s v="Feb"/>
    <s v="2013"/>
    <d v="2013-02-04T11:55:27"/>
    <m/>
    <m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x v="10"/>
    <n v="3258"/>
    <x v="2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s v="Jan"/>
    <x v="2"/>
    <s v="Feb"/>
    <s v="2015"/>
    <d v="2015-02-21T11:00:00"/>
    <m/>
    <m/>
    <m/>
    <m/>
    <m/>
  </r>
  <r>
    <n v="3223"/>
    <s v="Good People by David Lindsay-Abaire at Waterfront Playhouse"/>
    <s v="Bringing David Lindsay-Abaire's award-winning story of our times to the East Bay."/>
    <n v="3100"/>
    <x v="10"/>
    <n v="3395"/>
    <x v="2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s v="Jul"/>
    <x v="2"/>
    <s v="Aug"/>
    <s v="2015"/>
    <d v="2015-08-20T20:02:56"/>
    <m/>
    <m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n v="3015"/>
    <x v="2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s v="May"/>
    <x v="1"/>
    <s v="Jun"/>
    <s v="2014"/>
    <d v="2014-06-25T01:37:59"/>
    <m/>
    <m/>
    <m/>
    <m/>
    <m/>
  </r>
  <r>
    <n v="29"/>
    <s v="The JOB Prelude."/>
    <s v="Genuine, no cliche Cop dramedy. Stories based on Adam's time as a Constable. What really goes on? Think you know the Police? Find out."/>
    <n v="3000"/>
    <x v="10"/>
    <n v="3700"/>
    <x v="2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s v="Jun"/>
    <x v="1"/>
    <s v="Jul"/>
    <s v="2014"/>
    <d v="2014-07-22T16:09:28"/>
    <m/>
    <m/>
    <m/>
    <m/>
    <m/>
  </r>
  <r>
    <n v="53"/>
    <s v="Rolling out Vegan Mashup's Season 2"/>
    <s v="Delicious TV's Vegan Mashup launching season two on public television"/>
    <n v="3000"/>
    <x v="10"/>
    <n v="3289"/>
    <x v="2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s v="Mar"/>
    <x v="1"/>
    <s v="Apr"/>
    <s v="2014"/>
    <d v="2014-04-04T22:00:00"/>
    <m/>
    <m/>
    <m/>
    <m/>
    <m/>
  </r>
  <r>
    <n v="62"/>
    <s v="SPECIMEN 0625c - Sci-Fi Thriller"/>
    <s v="A man is forced to repeatedly crawl through a mysterious maze not knowing who captured him or why, but he is determined to find out."/>
    <n v="3000"/>
    <x v="10"/>
    <n v="4642"/>
    <x v="2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s v="Feb"/>
    <x v="4"/>
    <s v="Mar"/>
    <s v="2013"/>
    <d v="2013-03-03T19:11:18"/>
    <m/>
    <m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0"/>
    <n v="3600"/>
    <x v="2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s v="Mar"/>
    <x v="6"/>
    <s v="May"/>
    <s v="2011"/>
    <d v="2011-05-17T09:39:24"/>
    <m/>
    <m/>
    <m/>
    <m/>
    <m/>
  </r>
  <r>
    <n v="114"/>
    <s v="l'esprit d'escalier-a senior film"/>
    <s v="This film explores the complicated nature that exists in all human relationships. A mother and a daughter seek to find happiness."/>
    <n v="3000"/>
    <x v="10"/>
    <n v="3100"/>
    <x v="2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s v="Nov"/>
    <x v="6"/>
    <s v="Jan"/>
    <s v="2012"/>
    <d v="2012-01-13T06:34:48"/>
    <m/>
    <m/>
    <m/>
    <m/>
    <m/>
  </r>
  <r>
    <n v="121"/>
    <s v="MICRO-MISSION"/>
    <s v="NAVY SEALS sent on a Area 51 Top-Secret rescue mission where they are shrunken and injected into an ET body, the immune system mutated."/>
    <n v="3000"/>
    <x v="10"/>
    <n v="1"/>
    <x v="0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s v="Apr"/>
    <x v="2"/>
    <s v="Apr"/>
    <s v="2015"/>
    <d v="2015-04-18T10:16:00"/>
    <m/>
    <m/>
    <m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0"/>
    <n v="403"/>
    <x v="0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s v="May"/>
    <x v="1"/>
    <s v="Jul"/>
    <s v="2014"/>
    <d v="2014-07-01T19:00:00"/>
    <m/>
    <m/>
    <m/>
    <m/>
    <m/>
  </r>
  <r>
    <n v="136"/>
    <s v="MICRO-MISSION (Canceled)"/>
    <s v="NAVY SEALS sent on a Area 51 Top-Secret rescue mission where they are shrunken and injected into an ET body, the immune system mutated."/>
    <n v="3000"/>
    <x v="1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s v="Apr"/>
    <x v="2"/>
    <s v="May"/>
    <s v="2015"/>
    <d v="2015-05-16T10:16:00"/>
    <m/>
    <m/>
    <m/>
    <m/>
    <m/>
  </r>
  <r>
    <n v="142"/>
    <s v="SAMANTHA  SHADOW (Canceled)"/>
    <s v="A science fiction series about a women trying to stave off a mysterious appearance of monsters from getting out of a dark alley."/>
    <n v="3000"/>
    <x v="10"/>
    <n v="10"/>
    <x v="0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s v="Oct"/>
    <x v="1"/>
    <s v="Nov"/>
    <s v="2014"/>
    <d v="2014-11-16T22:26:18"/>
    <m/>
    <m/>
    <m/>
    <m/>
    <m/>
  </r>
  <r>
    <n v="229"/>
    <s v="The Perfect Plan"/>
    <s v="I teenage girl that wants to go around the system. She does all she can to cheat and finds herself in a bad position when she messesup"/>
    <n v="3000"/>
    <x v="1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s v="Jan"/>
    <x v="0"/>
    <s v="Feb"/>
    <s v="2016"/>
    <d v="2016-02-13T22:24:57"/>
    <m/>
    <m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"/>
    <n v="5323.01"/>
    <x v="2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s v="Feb"/>
    <x v="7"/>
    <s v="Apr"/>
    <s v="2010"/>
    <d v="2010-04-28T18:49:00"/>
    <m/>
    <m/>
    <m/>
    <m/>
    <m/>
  </r>
  <r>
    <n v="303"/>
    <s v="The Forest for the Trees"/>
    <s v="The story of Jadab Payeng, an Indian man who single handedly planted nearly 1400 acres of forest to save his island, Majuli."/>
    <n v="3000"/>
    <x v="10"/>
    <n v="4124"/>
    <x v="2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s v="May"/>
    <x v="5"/>
    <s v="Jun"/>
    <s v="2012"/>
    <d v="2012-06-02T01:42:26"/>
    <m/>
    <m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x v="10"/>
    <n v="3035.05"/>
    <x v="2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s v="Feb"/>
    <x v="2"/>
    <s v="Mar"/>
    <s v="2015"/>
    <d v="2015-03-14T02:05:08"/>
    <m/>
    <m/>
    <m/>
    <m/>
    <m/>
  </r>
  <r>
    <n v="378"/>
    <s v="Where is Home?"/>
    <s v="Ugandan Filmmaker and Activist Kamoga Hassan's new documentary follows Ugandan LGBT asylum seekers asking the question &quot;Where is home?&quot;"/>
    <n v="3000"/>
    <x v="10"/>
    <n v="3353"/>
    <x v="2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s v="Jan"/>
    <x v="0"/>
    <s v="Jan"/>
    <s v="2016"/>
    <d v="2016-01-25T23:52:00"/>
    <m/>
    <m/>
    <m/>
    <m/>
    <m/>
  </r>
  <r>
    <n v="424"/>
    <s v="Drowning -Short animated Film"/>
    <s v="A short film about a gay teenage boy who is bullied to the point where he is willing to commit suicide. Only he can save himself."/>
    <n v="3000"/>
    <x v="10"/>
    <n v="203.9"/>
    <x v="1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s v="Jan"/>
    <x v="5"/>
    <s v="Mar"/>
    <s v="2012"/>
    <d v="2012-03-26T08:01:39"/>
    <m/>
    <m/>
    <m/>
    <m/>
    <m/>
  </r>
  <r>
    <n v="431"/>
    <s v="Bump in the road short stop motion animation"/>
    <s v="A short stop motion animated film of a man on his way home when strange goings on start to happen on his journey."/>
    <n v="3000"/>
    <x v="10"/>
    <n v="415"/>
    <x v="1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s v="Jun"/>
    <x v="0"/>
    <s v="Jul"/>
    <s v="2016"/>
    <d v="2016-07-05T20:54:43"/>
    <m/>
    <m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x v="1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s v="Aug"/>
    <x v="2"/>
    <s v="Oct"/>
    <s v="2015"/>
    <d v="2015-10-11T15:07:02"/>
    <m/>
    <m/>
    <m/>
    <m/>
    <m/>
  </r>
  <r>
    <n v="522"/>
    <s v="COMPASS PLAYERS"/>
    <s v="*** TO MAKE DONATIONS IN THE FUTURE                                   GO TO OUR WEBSITE: www.compassplayers.com ***"/>
    <n v="3000"/>
    <x v="10"/>
    <n v="3440"/>
    <x v="2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s v="Mar"/>
    <x v="0"/>
    <s v="Mar"/>
    <s v="2016"/>
    <d v="2016-03-20T23:58:45"/>
    <m/>
    <m/>
    <m/>
    <m/>
    <m/>
  </r>
  <r>
    <n v="580"/>
    <s v="Talented Minds â­ï¸"/>
    <s v="I Want To Create A Website That Helps Young Inventors Of Today Broadcast Their Talents &amp; Help Get The Reconigition They Deserve"/>
    <n v="3000"/>
    <x v="10"/>
    <n v="1"/>
    <x v="1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s v="Aug"/>
    <x v="0"/>
    <s v="Sep"/>
    <s v="2016"/>
    <d v="2016-09-22T21:47:47"/>
    <m/>
    <m/>
    <m/>
    <m/>
    <m/>
  </r>
  <r>
    <n v="652"/>
    <s v="The Zossom Phone Case"/>
    <s v="Zossom is a smart phone case with a strap. Forget the days of shattered screens and scratches. The Zossom case keeps your phone safe."/>
    <n v="3000"/>
    <x v="10"/>
    <n v="3014"/>
    <x v="2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s v="Nov"/>
    <x v="0"/>
    <s v="Dec"/>
    <s v="2016"/>
    <d v="2016-12-01T17:34:10"/>
    <m/>
    <m/>
    <m/>
    <m/>
    <m/>
  </r>
  <r>
    <n v="659"/>
    <s v="Lulu Watch Designs - Apple Watch"/>
    <s v="Sync up your lifestyle"/>
    <n v="3000"/>
    <x v="10"/>
    <n v="3017"/>
    <x v="2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s v="Jul"/>
    <x v="2"/>
    <s v="Aug"/>
    <s v="2015"/>
    <d v="2015-08-23T14:14:55"/>
    <m/>
    <m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0"/>
    <n v="3222"/>
    <x v="2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s v="Jun"/>
    <x v="2"/>
    <s v="Jun"/>
    <s v="2015"/>
    <d v="2015-06-21T03:31:22"/>
    <m/>
    <m/>
    <m/>
    <m/>
    <m/>
  </r>
  <r>
    <n v="751"/>
    <s v="Surviving the Journey: Letters from the Railroad"/>
    <s v="A young cancer survivor embarks on a cross country railroad adventure while writing her memoir through letters."/>
    <n v="3000"/>
    <x v="10"/>
    <n v="3555"/>
    <x v="2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s v="Jun"/>
    <x v="6"/>
    <s v="Aug"/>
    <s v="2011"/>
    <d v="2011-08-04T15:07:55"/>
    <m/>
    <m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x v="10"/>
    <n v="21"/>
    <x v="1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s v="Jul"/>
    <x v="4"/>
    <s v="Jul"/>
    <s v="2013"/>
    <d v="2013-07-31T23:32:57"/>
    <m/>
    <m/>
    <m/>
    <m/>
    <m/>
  </r>
  <r>
    <n v="797"/>
    <s v="Lust Control NEW CD!!!"/>
    <s v="Help Lust Control Kickstart their first cd in 20 years!!  To be mixed by Rocky Gray (Living Sacrifice, Soul Embraced, Evanescence)!!"/>
    <n v="3000"/>
    <x v="10"/>
    <n v="3226"/>
    <x v="2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s v="Mar"/>
    <x v="5"/>
    <s v="Apr"/>
    <s v="2012"/>
    <d v="2012-04-29T04:00:00"/>
    <m/>
    <m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x v="10"/>
    <n v="3150"/>
    <x v="2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s v="May"/>
    <x v="6"/>
    <s v="Jul"/>
    <s v="2011"/>
    <d v="2011-07-16T23:00:00"/>
    <m/>
    <m/>
    <m/>
    <m/>
    <m/>
  </r>
  <r>
    <n v="822"/>
    <s v="Soul Easy - Making music for our friends."/>
    <s v="Soul Easy recording our first full length CD.  Inspired by lots of friends and lots of good times."/>
    <n v="3000"/>
    <x v="10"/>
    <n v="3575"/>
    <x v="2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s v="Sep"/>
    <x v="5"/>
    <s v="Oct"/>
    <s v="2012"/>
    <d v="2012-10-05T22:44:10"/>
    <m/>
    <m/>
    <m/>
    <m/>
    <m/>
  </r>
  <r>
    <n v="843"/>
    <s v="The New Album: Dig Deeper"/>
    <s v="Five metal heads dedicated to our passion for music. We believe music is Freedom, Unity &amp; Escape. Join us on our mission to Dig Deeper."/>
    <n v="3000"/>
    <x v="10"/>
    <n v="8014"/>
    <x v="2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s v="Nov"/>
    <x v="0"/>
    <s v="Dec"/>
    <s v="2016"/>
    <d v="2016-12-08T08:00:00"/>
    <m/>
    <m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x v="10"/>
    <n v="5824"/>
    <x v="2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s v="Sep"/>
    <x v="1"/>
    <s v="Nov"/>
    <s v="2014"/>
    <d v="2014-11-01T04:59:00"/>
    <m/>
    <m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x v="10"/>
    <n v="730"/>
    <x v="1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s v="Apr"/>
    <x v="4"/>
    <s v="May"/>
    <s v="2013"/>
    <d v="2013-05-04T14:00:34"/>
    <m/>
    <m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0"/>
    <n v="125"/>
    <x v="1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s v="Oct"/>
    <x v="4"/>
    <s v="Nov"/>
    <s v="2013"/>
    <d v="2013-11-21T17:46:19"/>
    <m/>
    <m/>
    <m/>
    <m/>
    <m/>
  </r>
  <r>
    <n v="897"/>
    <s v="Park XXVII Album Release"/>
    <s v="Park XXVII is putting together an album of up and coming Georgia bands. We need money to fund the recording/production costs of this cd"/>
    <n v="3000"/>
    <x v="10"/>
    <n v="0"/>
    <x v="1"/>
    <s v="US"/>
    <s v="USD"/>
    <n v="1354123908"/>
    <n v="1351528308"/>
    <b v="0"/>
    <n v="0"/>
    <b v="0"/>
    <s v="music/indie rock"/>
    <n v="0"/>
    <n v="0"/>
    <s v="music"/>
    <s v="indie rock"/>
    <d v="2012-10-29T16:31:48"/>
    <s v="Oct"/>
    <x v="5"/>
    <s v="Nov"/>
    <s v="2012"/>
    <d v="2012-11-28T17:31:48"/>
    <m/>
    <m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x v="10"/>
    <n v="327"/>
    <x v="1"/>
    <s v="US"/>
    <s v="USD"/>
    <n v="1360795069"/>
    <n v="1358203069"/>
    <b v="0"/>
    <n v="15"/>
    <b v="0"/>
    <s v="music/jazz"/>
    <n v="0.109"/>
    <n v="21.8"/>
    <s v="music"/>
    <s v="jazz"/>
    <d v="2013-01-14T22:37:49"/>
    <s v="Jan"/>
    <x v="4"/>
    <s v="Feb"/>
    <s v="2013"/>
    <d v="2013-02-13T22:37:49"/>
    <m/>
    <m/>
    <m/>
    <m/>
    <m/>
  </r>
  <r>
    <n v="943"/>
    <s v="SleepMode"/>
    <s v="A mask for home or travel that will give you the best, undisturbed sleep of your life."/>
    <n v="3000"/>
    <x v="10"/>
    <n v="289"/>
    <x v="1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s v="Oct"/>
    <x v="0"/>
    <s v="Nov"/>
    <s v="2016"/>
    <d v="2016-11-29T17:01:45"/>
    <m/>
    <m/>
    <m/>
    <m/>
    <m/>
  </r>
  <r>
    <n v="1021"/>
    <s v="Rick and Morty Album &amp; Music Video"/>
    <s v="Rick and Morty concept album written by Allie Goertz + music video directed by Paul B. Cummings!"/>
    <n v="3000"/>
    <x v="10"/>
    <n v="10554.11"/>
    <x v="2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s v="Sep"/>
    <x v="2"/>
    <s v="Oct"/>
    <s v="2015"/>
    <d v="2015-10-17T04:00:00"/>
    <m/>
    <m/>
    <m/>
    <m/>
    <m/>
  </r>
  <r>
    <n v="1046"/>
    <s v="All Things Horses Podcast (Canceled)"/>
    <s v="All Things Horses is slowly becoming the greatest podcast on the internet and we are looking to upgrade the studio and software."/>
    <n v="3000"/>
    <x v="10"/>
    <n v="0"/>
    <x v="0"/>
    <s v="DE"/>
    <s v="EUR"/>
    <n v="1451161560"/>
    <n v="1447273560"/>
    <b v="0"/>
    <n v="0"/>
    <b v="0"/>
    <s v="journalism/audio"/>
    <n v="0"/>
    <n v="0"/>
    <s v="journalism"/>
    <s v="audio"/>
    <d v="2015-11-11T20:26:00"/>
    <s v="Nov"/>
    <x v="2"/>
    <s v="Dec"/>
    <s v="2015"/>
    <d v="2015-12-26T20:26:00"/>
    <m/>
    <m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x v="10"/>
    <n v="81"/>
    <x v="1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s v="Jan"/>
    <x v="1"/>
    <s v="Feb"/>
    <s v="2014"/>
    <d v="2014-02-19T09:08:42"/>
    <m/>
    <m/>
    <m/>
    <m/>
    <m/>
  </r>
  <r>
    <n v="1125"/>
    <s v="Ultimate Supremacy"/>
    <s v="Ultimate Supremacy will be the ultimate in mobile gaming, if you love fighting and strategy games, you will love Ultimate Supremacy."/>
    <n v="3000"/>
    <x v="10"/>
    <n v="0"/>
    <x v="1"/>
    <s v="GB"/>
    <s v="GBP"/>
    <n v="1443193130"/>
    <n v="1438009130"/>
    <b v="0"/>
    <n v="0"/>
    <b v="0"/>
    <s v="games/mobile games"/>
    <n v="0"/>
    <n v="0"/>
    <s v="games"/>
    <s v="mobile games"/>
    <d v="2015-07-27T14:58:50"/>
    <s v="Jul"/>
    <x v="2"/>
    <s v="Sep"/>
    <s v="2015"/>
    <d v="2015-09-25T14:58:50"/>
    <m/>
    <m/>
    <m/>
    <m/>
    <m/>
  </r>
  <r>
    <n v="1133"/>
    <s v="Ping"/>
    <s v="Ping is a simple game currently in the design process, where the player lives off of the power of their connection to the internet."/>
    <n v="3000"/>
    <x v="10"/>
    <n v="20"/>
    <x v="1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s v="Jul"/>
    <x v="1"/>
    <s v="Jul"/>
    <s v="2014"/>
    <d v="2014-07-31T09:46:21"/>
    <m/>
    <m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x v="10"/>
    <n v="132"/>
    <x v="0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s v="Aug"/>
    <x v="4"/>
    <s v="Oct"/>
    <s v="2013"/>
    <d v="2013-10-22T21:44:38"/>
    <m/>
    <m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x v="10"/>
    <n v="6071"/>
    <x v="2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s v="Nov"/>
    <x v="4"/>
    <s v="Dec"/>
    <s v="2013"/>
    <d v="2013-12-01T21:17:32"/>
    <m/>
    <m/>
    <m/>
    <m/>
    <m/>
  </r>
  <r>
    <n v="1276"/>
    <s v="MR. DREAM GOES TO JAIL"/>
    <s v="Sponsor this Brooklyn punk band's debut seven-inch, MR. DREAM GOES TO JAIL."/>
    <n v="3000"/>
    <x v="10"/>
    <n v="3132.63"/>
    <x v="2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s v="Jul"/>
    <x v="8"/>
    <s v="Sep"/>
    <s v="2009"/>
    <d v="2009-09-01T04:00:00"/>
    <m/>
    <m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0"/>
    <n v="4371"/>
    <x v="2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s v="Mar"/>
    <x v="2"/>
    <s v="Apr"/>
    <s v="2015"/>
    <d v="2015-04-07T07:00:00"/>
    <m/>
    <m/>
    <m/>
    <m/>
    <m/>
  </r>
  <r>
    <n v="1300"/>
    <s v="Before The Lights Go Up"/>
    <s v="What would you do with the time ticking and the pressure building to make a choice?! Find out what happens in this hilarious new play!!"/>
    <n v="3000"/>
    <x v="10"/>
    <n v="4050"/>
    <x v="2"/>
    <s v="US"/>
    <s v="USD"/>
    <n v="1464807420"/>
    <n v="1461427938"/>
    <b v="0"/>
    <n v="24"/>
    <b v="1"/>
    <s v="theater/plays"/>
    <n v="1.35"/>
    <n v="168.75"/>
    <s v="theater"/>
    <s v="plays"/>
    <d v="2016-04-23T16:12:18"/>
    <s v="Apr"/>
    <x v="0"/>
    <s v="Jun"/>
    <s v="2016"/>
    <d v="2016-06-01T18:57:00"/>
    <m/>
    <m/>
    <m/>
    <m/>
    <m/>
  </r>
  <r>
    <n v="1358"/>
    <s v="The Masada Story Project"/>
    <s v="I am working on a book about what people do when they visit Masada, an ancient fortress in the Judean desert."/>
    <n v="3000"/>
    <x v="10"/>
    <n v="3350"/>
    <x v="2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s v="May"/>
    <x v="6"/>
    <s v="Jun"/>
    <s v="2011"/>
    <d v="2011-06-25T13:42:03"/>
    <m/>
    <m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x v="10"/>
    <n v="15"/>
    <x v="1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s v="Jul"/>
    <x v="1"/>
    <s v="Aug"/>
    <s v="2014"/>
    <d v="2014-08-12T12:52:58"/>
    <m/>
    <m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x v="10"/>
    <n v="7"/>
    <x v="1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s v="Jan"/>
    <x v="2"/>
    <s v="Feb"/>
    <s v="2015"/>
    <d v="2015-02-06T01:25:00"/>
    <m/>
    <m/>
    <m/>
    <m/>
    <m/>
  </r>
  <r>
    <n v="1418"/>
    <s v="Realidades del Hombre"/>
    <s v="Â¿Y si hubiera una camino intermedio entre ciencia y religion?_x000a_Descubre la respuesta ayudando a publicar y traducir este libro."/>
    <n v="3000"/>
    <x v="10"/>
    <n v="6"/>
    <x v="1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s v="Jan"/>
    <x v="0"/>
    <s v="Feb"/>
    <s v="2016"/>
    <d v="2016-02-25T10:57:14"/>
    <m/>
    <m/>
    <m/>
    <m/>
    <m/>
  </r>
  <r>
    <n v="1437"/>
    <s v="THE BACHELOR KNOWS NO BORDERS"/>
    <s v="Introducing A True Story That Bridges Borders: Join Us As We Translate THE BACHELOR CHAPTERS: A THINKING WOMAN'S ROMANCE Into Spanish!"/>
    <n v="3000"/>
    <x v="10"/>
    <n v="807"/>
    <x v="1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s v="Jun"/>
    <x v="1"/>
    <s v="Jul"/>
    <s v="2014"/>
    <d v="2014-07-13T04:59:00"/>
    <m/>
    <m/>
    <m/>
    <m/>
    <m/>
  </r>
  <r>
    <n v="1474"/>
    <s v="Bring the Seattle Geekly podcast back!"/>
    <s v="We ended the Seattle Geekly podcast back in mid 2011, We've been thinking of bringing it back but we need help monetarily."/>
    <n v="3000"/>
    <x v="10"/>
    <n v="3368"/>
    <x v="2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s v="Aug"/>
    <x v="4"/>
    <s v="Sep"/>
    <s v="2013"/>
    <d v="2013-09-13T17:28:12"/>
    <m/>
    <m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"/>
    <n v="57"/>
    <x v="1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s v="Jul"/>
    <x v="1"/>
    <s v="Sep"/>
    <s v="2014"/>
    <d v="2014-09-03T23:36:18"/>
    <m/>
    <m/>
    <m/>
    <m/>
    <m/>
  </r>
  <r>
    <n v="1524"/>
    <s v="Heath - Limited Edition Split Zine - Make 100"/>
    <s v="Limited edition split zine by photographers AdeY and Kersti K. 100 signed and hand numbered copies!"/>
    <n v="3000"/>
    <x v="10"/>
    <n v="6210"/>
    <x v="2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s v="Jan"/>
    <x v="3"/>
    <s v="Feb"/>
    <s v="2017"/>
    <d v="2017-02-20T12:01:30"/>
    <m/>
    <m/>
    <m/>
    <m/>
    <m/>
  </r>
  <r>
    <n v="1528"/>
    <s v="Don't Go Outside: Tokyo Street Photos"/>
    <s v="A book of street photos from around Shibuya that I've made between 2011-2016."/>
    <n v="3000"/>
    <x v="10"/>
    <n v="8447"/>
    <x v="2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s v="Jan"/>
    <x v="3"/>
    <s v="Feb"/>
    <s v="2017"/>
    <d v="2017-02-01T00:00:00"/>
    <m/>
    <m/>
    <m/>
    <m/>
    <m/>
  </r>
  <r>
    <n v="1545"/>
    <s v="Nevada County Hearts"/>
    <s v="&quot;He will not be a wise man who does not study human hearts!&quot;_x000a_Hope in natural art, creation!"/>
    <n v="3000"/>
    <x v="10"/>
    <n v="1"/>
    <x v="1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s v="Jan"/>
    <x v="2"/>
    <s v="Mar"/>
    <s v="2015"/>
    <d v="2015-03-02T21:16:00"/>
    <m/>
    <m/>
    <m/>
    <m/>
    <m/>
  </r>
  <r>
    <n v="1676"/>
    <s v="Bridge 19 CD Release Tour"/>
    <s v="Help fund Bridge 19's tour in support of their first duo record, to be released in May 2012."/>
    <n v="3000"/>
    <x v="10"/>
    <n v="3460"/>
    <x v="2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s v="Mar"/>
    <x v="5"/>
    <s v="Apr"/>
    <s v="2012"/>
    <d v="2012-04-21T03:59:00"/>
    <m/>
    <m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x v="1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s v="Mar"/>
    <x v="3"/>
    <s v="Apr"/>
    <s v="2017"/>
    <d v="2017-04-09T20:00:00"/>
    <m/>
    <m/>
    <m/>
    <m/>
    <m/>
  </r>
  <r>
    <n v="1713"/>
    <s v="&quot;UNCOVERED ME&quot;"/>
    <s v="This music project is a compilation to my up-coming book UNCOVERED ME, I need your support to help me go to New York and complete it."/>
    <n v="3000"/>
    <x v="10"/>
    <n v="50"/>
    <x v="1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s v="Sep"/>
    <x v="1"/>
    <s v="Oct"/>
    <s v="2014"/>
    <d v="2014-10-05T19:13:32"/>
    <m/>
    <m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x v="10"/>
    <n v="1"/>
    <x v="1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s v="Feb"/>
    <x v="2"/>
    <s v="Apr"/>
    <s v="2015"/>
    <d v="2015-04-05T11:00:00"/>
    <m/>
    <m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x v="10"/>
    <n v="0"/>
    <x v="1"/>
    <s v="US"/>
    <s v="USD"/>
    <n v="1445738783"/>
    <n v="1443146783"/>
    <b v="0"/>
    <n v="0"/>
    <b v="0"/>
    <s v="music/faith"/>
    <n v="0"/>
    <n v="0"/>
    <s v="music"/>
    <s v="faith"/>
    <d v="2015-09-25T02:06:23"/>
    <s v="Sep"/>
    <x v="2"/>
    <s v="Oct"/>
    <s v="2015"/>
    <d v="2015-10-25T02:06:23"/>
    <m/>
    <m/>
    <m/>
    <m/>
    <m/>
  </r>
  <r>
    <n v="1736"/>
    <s v="In His Presence"/>
    <s v="A unique meditative album reflecting on the life of Christ, inviting Him into your presence"/>
    <n v="3000"/>
    <x v="10"/>
    <n v="22"/>
    <x v="1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s v="Oct"/>
    <x v="2"/>
    <s v="Nov"/>
    <s v="2015"/>
    <d v="2015-11-08T21:40:33"/>
    <m/>
    <m/>
    <m/>
    <m/>
    <m/>
  </r>
  <r>
    <n v="1740"/>
    <s v="Recording Studio Time"/>
    <s v="I recently recorded a new single. With your help I can return to the studio. Would you like to be part of my next worship project?"/>
    <n v="3000"/>
    <x v="10"/>
    <n v="0"/>
    <x v="1"/>
    <s v="US"/>
    <s v="USD"/>
    <n v="1437075422"/>
    <n v="1434483422"/>
    <b v="0"/>
    <n v="0"/>
    <b v="0"/>
    <s v="music/faith"/>
    <n v="0"/>
    <n v="0"/>
    <s v="music"/>
    <s v="faith"/>
    <d v="2015-06-16T19:37:02"/>
    <s v="Jun"/>
    <x v="2"/>
    <s v="Jul"/>
    <s v="2015"/>
    <d v="2015-07-16T19:37:02"/>
    <m/>
    <m/>
    <m/>
    <m/>
    <m/>
  </r>
  <r>
    <n v="1791"/>
    <s v="disCover: Napoli"/>
    <s v="For the love of street photography and the beauty of traditional cultures in southern Italy."/>
    <n v="3000"/>
    <x v="10"/>
    <n v="107"/>
    <x v="1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s v="Nov"/>
    <x v="1"/>
    <s v="Jan"/>
    <s v="2015"/>
    <d v="2015-01-29T17:46:05"/>
    <m/>
    <m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x v="10"/>
    <n v="40"/>
    <x v="1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s v="Oct"/>
    <x v="1"/>
    <s v="Nov"/>
    <s v="2014"/>
    <d v="2014-11-27T22:24:00"/>
    <m/>
    <m/>
    <m/>
    <m/>
    <m/>
  </r>
  <r>
    <n v="1815"/>
    <s v="Texas to Florida"/>
    <s v="Photographic roadtrip from Dallas/Ft Worth, Texas to Florida's beaches. A summer photography roadtrip project to include 5 states."/>
    <n v="3000"/>
    <x v="1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s v="Jun"/>
    <x v="2"/>
    <s v="Jul"/>
    <s v="2015"/>
    <d v="2015-07-01T21:45:37"/>
    <m/>
    <m/>
    <m/>
    <m/>
    <m/>
  </r>
  <r>
    <n v="1824"/>
    <s v="Tin Man's Broken Wisdom Fund"/>
    <s v="cd fund raiser"/>
    <n v="3000"/>
    <x v="10"/>
    <n v="3002"/>
    <x v="2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s v="Dec"/>
    <x v="4"/>
    <s v="Jan"/>
    <s v="2014"/>
    <d v="2014-01-08T02:08:00"/>
    <m/>
    <m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x v="10"/>
    <n v="3221"/>
    <x v="2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s v="May"/>
    <x v="6"/>
    <s v="Jul"/>
    <s v="2011"/>
    <d v="2011-07-31T06:59:00"/>
    <m/>
    <m/>
    <m/>
    <m/>
    <m/>
  </r>
  <r>
    <n v="1857"/>
    <s v="Holy Water Moses - A Hail Dale Project"/>
    <s v="We need to get back to Nashville to record our second record, a full LP this time.  It ain't cheap and we need your help!"/>
    <n v="3000"/>
    <x v="10"/>
    <n v="3000"/>
    <x v="2"/>
    <s v="US"/>
    <s v="USD"/>
    <n v="1410546413"/>
    <n v="1407954413"/>
    <b v="0"/>
    <n v="22"/>
    <b v="1"/>
    <s v="music/rock"/>
    <n v="1"/>
    <n v="136.36363636363637"/>
    <s v="music"/>
    <s v="rock"/>
    <d v="2014-08-13T18:26:53"/>
    <s v="Aug"/>
    <x v="1"/>
    <s v="Sep"/>
    <s v="2014"/>
    <d v="2014-09-12T18:26:53"/>
    <m/>
    <m/>
    <m/>
    <m/>
    <m/>
  </r>
  <r>
    <n v="1859"/>
    <s v="Queen Kwong Tour to London and Paris"/>
    <s v="Queen Kwong is going ON TOUR to London and Paris!"/>
    <n v="3000"/>
    <x v="10"/>
    <n v="3955"/>
    <x v="2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s v="Aug"/>
    <x v="6"/>
    <s v="Sep"/>
    <s v="2011"/>
    <d v="2011-09-22T18:28:49"/>
    <m/>
    <m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x v="10"/>
    <n v="3335"/>
    <x v="2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s v="Nov"/>
    <x v="2"/>
    <s v="Dec"/>
    <s v="2015"/>
    <d v="2015-12-03T21:30:00"/>
    <m/>
    <m/>
    <m/>
    <m/>
    <m/>
  </r>
  <r>
    <n v="1903"/>
    <s v="MiPointer"/>
    <s v="A cool smart laser pointer for presenting professionals. Unique by design, widest functional coverage for both IOS and Android."/>
    <n v="3000"/>
    <x v="10"/>
    <n v="1398"/>
    <x v="1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s v="Nov"/>
    <x v="0"/>
    <s v="Jan"/>
    <s v="2017"/>
    <d v="2017-01-27T18:29:51"/>
    <m/>
    <m/>
    <m/>
    <m/>
    <m/>
  </r>
  <r>
    <n v="1924"/>
    <s v="The 'Songs from the Bookmark' Sessions"/>
    <s v="We are recording a cd of Songs- About life and love_x000a_from the perspective a conscious country girl_x000a_living in the city."/>
    <n v="3000"/>
    <x v="10"/>
    <n v="3432"/>
    <x v="2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s v="Dec"/>
    <x v="4"/>
    <s v="Jan"/>
    <s v="2014"/>
    <d v="2014-01-15T19:33:00"/>
    <m/>
    <m/>
    <m/>
    <m/>
    <m/>
  </r>
  <r>
    <n v="1990"/>
    <s v="The Virgin of the Path"/>
    <s v="An art nude photography book that includes traditional black and white sepia nudes as well as experimiental color nudes."/>
    <n v="3000"/>
    <x v="10"/>
    <n v="509"/>
    <x v="1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s v="Jan"/>
    <x v="0"/>
    <s v="Feb"/>
    <s v="2016"/>
    <d v="2016-02-13T04:42:12"/>
    <m/>
    <m/>
    <m/>
    <m/>
    <m/>
  </r>
  <r>
    <n v="2028"/>
    <s v="Building the Open Source Bussard Fusion Reactor "/>
    <s v="Building an open source Bussard fusion reactor, aka the Polywell."/>
    <n v="3000"/>
    <x v="10"/>
    <n v="3785"/>
    <x v="2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s v="Feb"/>
    <x v="7"/>
    <s v="Mar"/>
    <s v="2010"/>
    <d v="2010-03-15T21:55:00"/>
    <m/>
    <m/>
    <m/>
    <m/>
    <m/>
  </r>
  <r>
    <n v="2040"/>
    <s v="Programmable Capacitor"/>
    <s v="4.29 Billion+ Capacitor Combinations._x000a_No Coding Required."/>
    <n v="3000"/>
    <x v="10"/>
    <n v="7445.14"/>
    <x v="2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s v="Oct"/>
    <x v="4"/>
    <s v="Nov"/>
    <s v="2013"/>
    <d v="2013-11-15T23:15:03"/>
    <m/>
    <m/>
    <m/>
    <m/>
    <m/>
  </r>
  <r>
    <n v="2084"/>
    <s v="Project: Ballerina Black UK Tour"/>
    <s v="Los Angeles based Ballerina Black are on their way to tour the UK in May. Join our club &amp; help make it happen."/>
    <n v="3000"/>
    <x v="10"/>
    <n v="3250"/>
    <x v="2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s v="Apr"/>
    <x v="1"/>
    <s v="May"/>
    <s v="2014"/>
    <d v="2014-05-04T06:59:00"/>
    <m/>
    <m/>
    <m/>
    <m/>
    <m/>
  </r>
  <r>
    <n v="2088"/>
    <s v="Chris Dorman - Sita worldwide"/>
    <s v="Indie Folk musician, Chris Dorman is releasing his second full length album.  Let's release this record worldwide - grassroots style!"/>
    <n v="3000"/>
    <x v="10"/>
    <n v="3465.32"/>
    <x v="2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s v="Aug"/>
    <x v="7"/>
    <s v="Sep"/>
    <s v="2010"/>
    <d v="2010-09-11T03:59:00"/>
    <m/>
    <m/>
    <m/>
    <m/>
    <m/>
  </r>
  <r>
    <n v="2097"/>
    <s v="Caverns of Sonora"/>
    <s v="Engine is ready to record our sophomore release. The songs are written, the musicians are ready. Help us bring this into existence!"/>
    <n v="3000"/>
    <x v="10"/>
    <n v="3000"/>
    <x v="2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s v="Oct"/>
    <x v="6"/>
    <s v="Dec"/>
    <s v="2011"/>
    <d v="2011-12-01T15:02:15"/>
    <m/>
    <m/>
    <m/>
    <m/>
    <m/>
  </r>
  <r>
    <n v="2099"/>
    <s v="Roosevelt Died."/>
    <s v="Our tour van died, we need help!"/>
    <n v="3000"/>
    <x v="10"/>
    <n v="3971"/>
    <x v="2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s v="Jun"/>
    <x v="2"/>
    <s v="Jul"/>
    <s v="2015"/>
    <d v="2015-07-02T03:40:00"/>
    <m/>
    <m/>
    <m/>
    <m/>
    <m/>
  </r>
  <r>
    <n v="2182"/>
    <s v="Broken World - A Post-Apocalypse Tabletop RPG"/>
    <s v="An incredibly comprehensive tabletop rpg book for the post apocalypse, inspired by Dungeon World."/>
    <n v="3000"/>
    <x v="10"/>
    <n v="15725"/>
    <x v="2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s v="Aug"/>
    <x v="1"/>
    <s v="Oct"/>
    <s v="2014"/>
    <d v="2014-10-02T21:37:05"/>
    <m/>
    <m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0"/>
    <n v="3025.66"/>
    <x v="2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s v="Mar"/>
    <x v="5"/>
    <s v="May"/>
    <s v="2012"/>
    <d v="2012-05-09T02:00:04"/>
    <m/>
    <m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x v="10"/>
    <n v="3641"/>
    <x v="2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s v="May"/>
    <x v="5"/>
    <s v="Jun"/>
    <s v="2012"/>
    <d v="2012-06-29T04:27:23"/>
    <m/>
    <m/>
    <m/>
    <m/>
    <m/>
  </r>
  <r>
    <n v="2312"/>
    <s v="DINOWALRUS: 3RD RECORD ON VINYL"/>
    <s v="Help Brooklyn psychedelic synth rockers DINOWALRUS release their 3rd Record, COMPLEXION, on vinyl!"/>
    <n v="3000"/>
    <x v="10"/>
    <n v="3236"/>
    <x v="2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s v="Mar"/>
    <x v="1"/>
    <s v="Apr"/>
    <s v="2014"/>
    <d v="2014-04-18T23:00:00"/>
    <m/>
    <m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0"/>
    <n v="3231"/>
    <x v="2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s v="Nov"/>
    <x v="4"/>
    <s v="Dec"/>
    <s v="2013"/>
    <d v="2013-12-15T01:58:05"/>
    <m/>
    <m/>
    <m/>
    <m/>
    <m/>
  </r>
  <r>
    <n v="2345"/>
    <s v="Social Media Website (Canceled)"/>
    <s v="My team and I are creating a social media website for pet lovers across the world! Fashion, animal shows, adoptions, and more."/>
    <n v="3000"/>
    <x v="10"/>
    <n v="0"/>
    <x v="0"/>
    <s v="US"/>
    <s v="USD"/>
    <n v="1427845140"/>
    <n v="1424822556"/>
    <b v="0"/>
    <n v="0"/>
    <b v="0"/>
    <s v="technology/web"/>
    <n v="0"/>
    <n v="0"/>
    <s v="technology"/>
    <s v="web"/>
    <d v="2015-02-25T00:02:36"/>
    <s v="Feb"/>
    <x v="2"/>
    <s v="Mar"/>
    <s v="2015"/>
    <d v="2015-03-31T23:39:00"/>
    <m/>
    <m/>
    <m/>
    <m/>
    <m/>
  </r>
  <r>
    <n v="2376"/>
    <s v="Phone Tags: lost and found stickers (Canceled)"/>
    <s v="Tough, pre-manufactured lost and found stickers that forward messages to the owners email and cellphone."/>
    <n v="3000"/>
    <x v="10"/>
    <n v="326.33"/>
    <x v="0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s v="Nov"/>
    <x v="2"/>
    <s v="Dec"/>
    <s v="2015"/>
    <d v="2015-12-10T22:12:46"/>
    <m/>
    <m/>
    <m/>
    <m/>
    <m/>
  </r>
  <r>
    <n v="2382"/>
    <s v="These Easy Days (Canceled)"/>
    <s v="Netiquette classes to teach our youth how make proper use of computer-mediated communications for personal and educational success."/>
    <n v="3000"/>
    <x v="10"/>
    <n v="75"/>
    <x v="0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s v="Jul"/>
    <x v="2"/>
    <s v="Aug"/>
    <s v="2015"/>
    <d v="2015-08-04T04:30:03"/>
    <m/>
    <m/>
    <m/>
    <m/>
    <m/>
  </r>
  <r>
    <n v="2413"/>
    <s v="Lone Pine Coffee Brewery"/>
    <s v="Lone Pine Coffee Brewery will be a portable third-wave coffee shop available for wedding receptions and other events!"/>
    <n v="3000"/>
    <x v="10"/>
    <n v="25"/>
    <x v="1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s v="May"/>
    <x v="1"/>
    <s v="May"/>
    <s v="2014"/>
    <d v="2014-05-31T23:30:00"/>
    <m/>
    <m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0"/>
    <n v="0"/>
    <x v="1"/>
    <s v="US"/>
    <s v="USD"/>
    <n v="1424281389"/>
    <n v="1419097389"/>
    <b v="0"/>
    <n v="0"/>
    <b v="0"/>
    <s v="food/food trucks"/>
    <n v="0"/>
    <n v="0"/>
    <s v="food"/>
    <s v="food trucks"/>
    <d v="2014-12-20T17:43:09"/>
    <s v="Dec"/>
    <x v="1"/>
    <s v="Feb"/>
    <s v="2015"/>
    <d v="2015-02-18T17:43:09"/>
    <m/>
    <m/>
    <m/>
    <m/>
    <m/>
  </r>
  <r>
    <n v="2430"/>
    <s v="It's so cute! - Great food!"/>
    <s v="This little guy will be circling the streets of Brickell &amp; Wynwood in Miami serving Venezuelan dishes. It needs TLC and some equipment"/>
    <n v="3000"/>
    <x v="10"/>
    <n v="21"/>
    <x v="1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s v="Jan"/>
    <x v="0"/>
    <s v="Feb"/>
    <s v="2016"/>
    <d v="2016-02-12T03:08:24"/>
    <m/>
    <m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x v="10"/>
    <n v="3258"/>
    <x v="2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s v="Apr"/>
    <x v="0"/>
    <s v="May"/>
    <s v="2016"/>
    <d v="2016-05-25T18:06:31"/>
    <m/>
    <m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x v="10"/>
    <n v="4641"/>
    <x v="2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s v="Jan"/>
    <x v="3"/>
    <s v="Feb"/>
    <s v="2017"/>
    <d v="2017-02-02T16:36:49"/>
    <m/>
    <m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x v="10"/>
    <n v="3321.25"/>
    <x v="2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s v="Jun"/>
    <x v="5"/>
    <s v="Jul"/>
    <s v="2012"/>
    <d v="2012-07-19T04:28:16"/>
    <m/>
    <m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x v="10"/>
    <n v="3201"/>
    <x v="2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s v="Oct"/>
    <x v="6"/>
    <s v="Nov"/>
    <s v="2011"/>
    <d v="2011-11-16T16:11:48"/>
    <m/>
    <m/>
    <m/>
    <m/>
    <m/>
  </r>
  <r>
    <n v="2552"/>
    <s v="DAVID, The Oratorio"/>
    <s v="World Premiere of a new oratorio with chorus, soloists, and orchestra, based on the Old Testament king and prophet, DAVID"/>
    <n v="3000"/>
    <x v="10"/>
    <n v="3195"/>
    <x v="2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s v="Feb"/>
    <x v="3"/>
    <s v="Mar"/>
    <s v="2017"/>
    <d v="2017-03-05T19:26:21"/>
    <m/>
    <m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x v="10"/>
    <n v="3684"/>
    <x v="2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s v="May"/>
    <x v="2"/>
    <s v="Jun"/>
    <s v="2015"/>
    <d v="2015-06-01T03:59:00"/>
    <m/>
    <m/>
    <m/>
    <m/>
    <m/>
  </r>
  <r>
    <n v="2560"/>
    <s v="Courting Rites of Cranes CD recording"/>
    <s v="New CD of favourite chamber music by Welsh composer Michael Parkin featuring debut recordings by outstanding young musicians."/>
    <n v="3000"/>
    <x v="10"/>
    <n v="3003"/>
    <x v="2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s v="Feb"/>
    <x v="2"/>
    <s v="Mar"/>
    <s v="2015"/>
    <d v="2015-03-06T22:49:34"/>
    <m/>
    <m/>
    <m/>
    <m/>
    <m/>
  </r>
  <r>
    <n v="2586"/>
    <s v="Inspire Healthy Eating"/>
    <s v="I would like to bring fresh salad and food to the streets of London at a reasonable price."/>
    <n v="3000"/>
    <x v="10"/>
    <n v="5"/>
    <x v="1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s v="Nov"/>
    <x v="2"/>
    <s v="Dec"/>
    <s v="2015"/>
    <d v="2015-12-25T07:55:36"/>
    <m/>
    <m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x v="10"/>
    <n v="0"/>
    <x v="1"/>
    <s v="AU"/>
    <s v="AUD"/>
    <n v="1453817297"/>
    <n v="1453212497"/>
    <b v="0"/>
    <n v="0"/>
    <b v="0"/>
    <s v="food/food trucks"/>
    <n v="0"/>
    <n v="0"/>
    <s v="food"/>
    <s v="food trucks"/>
    <d v="2016-01-19T14:08:17"/>
    <s v="Jan"/>
    <x v="0"/>
    <s v="Jan"/>
    <s v="2016"/>
    <d v="2016-01-26T14:08:17"/>
    <m/>
    <m/>
    <m/>
    <m/>
    <m/>
  </r>
  <r>
    <n v="2598"/>
    <s v="Rovin' Okie's Fried Pies gourmet southern fried pies."/>
    <s v="I'm ready to make Tulsa happy and aware that love and kindness go hand in hand with good food!"/>
    <n v="3000"/>
    <x v="10"/>
    <n v="1170"/>
    <x v="1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s v="Aug"/>
    <x v="2"/>
    <s v="Sep"/>
    <s v="2015"/>
    <d v="2015-09-23T20:10:01"/>
    <m/>
    <m/>
    <m/>
    <m/>
    <m/>
  </r>
  <r>
    <n v="2640"/>
    <s v="Save the Astronomy Van"/>
    <s v="Hi,_x000a_My Name is David Frey and I Provide Free Public Astronomy programs in San Francisco, Mt. Tamalpias, Yosemite and Novato CA."/>
    <n v="3000"/>
    <x v="10"/>
    <n v="3170"/>
    <x v="2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s v="Apr"/>
    <x v="2"/>
    <s v="Jun"/>
    <s v="2015"/>
    <d v="2015-06-08T03:51:14"/>
    <m/>
    <m/>
    <m/>
    <m/>
    <m/>
  </r>
  <r>
    <n v="2746"/>
    <s v="How many marbles do YOU have?"/>
    <s v="An easy fun way for children to understand the physical limitations of someone with CFIDS and Fibromyalgia using marbles and a jar."/>
    <n v="3000"/>
    <x v="10"/>
    <n v="801"/>
    <x v="1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s v="Jul"/>
    <x v="1"/>
    <s v="Aug"/>
    <s v="2014"/>
    <d v="2014-08-29T18:45:11"/>
    <m/>
    <m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0"/>
    <n v="10"/>
    <x v="1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s v="Jun"/>
    <x v="2"/>
    <s v="Jul"/>
    <s v="2015"/>
    <d v="2015-07-17T16:03:24"/>
    <m/>
    <m/>
    <m/>
    <m/>
    <m/>
  </r>
  <r>
    <n v="2789"/>
    <s v="The Adventurers Club"/>
    <s v="BNT's Biggest Adventure So Far: Our 2015 full length production!"/>
    <n v="3000"/>
    <x v="10"/>
    <n v="3035"/>
    <x v="2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s v="Feb"/>
    <x v="2"/>
    <s v="Mar"/>
    <s v="2015"/>
    <d v="2015-03-12T04:00:00"/>
    <m/>
    <m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0"/>
    <n v="3160"/>
    <x v="2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s v="Jan"/>
    <x v="2"/>
    <s v="Feb"/>
    <s v="2015"/>
    <d v="2015-02-11T22:31:43"/>
    <m/>
    <m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"/>
    <n v="3055"/>
    <x v="2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s v="Jul"/>
    <x v="2"/>
    <s v="Aug"/>
    <s v="2015"/>
    <d v="2015-08-06T15:31:47"/>
    <m/>
    <m/>
    <m/>
    <m/>
    <m/>
  </r>
  <r>
    <n v="2806"/>
    <s v="And Now: The World!"/>
    <s v="A one woman show about the challenges of being a feminist in a digital age. Touring 6 UK cities. Now with Stretch Goals!"/>
    <n v="3000"/>
    <x v="10"/>
    <n v="3363"/>
    <x v="2"/>
    <s v="GB"/>
    <s v="GBP"/>
    <n v="1438772400"/>
    <n v="1435645490"/>
    <b v="0"/>
    <n v="76"/>
    <b v="1"/>
    <s v="theater/plays"/>
    <n v="1.121"/>
    <n v="44.25"/>
    <s v="theater"/>
    <s v="plays"/>
    <d v="2015-06-30T06:24:50"/>
    <s v="Jun"/>
    <x v="2"/>
    <s v="Aug"/>
    <s v="2015"/>
    <d v="2015-08-05T11:00:00"/>
    <m/>
    <m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x v="10"/>
    <n v="4247"/>
    <x v="2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s v="Jul"/>
    <x v="2"/>
    <s v="Aug"/>
    <s v="2015"/>
    <d v="2015-08-02T16:00:00"/>
    <m/>
    <m/>
    <m/>
    <m/>
    <m/>
  </r>
  <r>
    <n v="2825"/>
    <s v="The Night Before Christmas"/>
    <s v="Help Saltmine Theatre Company tell the exciting story of St Nicholas and the importance of gratefulness in their new Christmas show."/>
    <n v="3000"/>
    <x v="10"/>
    <n v="3100"/>
    <x v="2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s v="Nov"/>
    <x v="2"/>
    <s v="Dec"/>
    <s v="2015"/>
    <d v="2015-12-04T19:01:26"/>
    <m/>
    <m/>
    <m/>
    <m/>
    <m/>
  </r>
  <r>
    <n v="2830"/>
    <s v="Nakhtik and Avalon"/>
    <s v="Avalon is a new South African Township play and Nakhtik is a  danced political lecture."/>
    <n v="3000"/>
    <x v="10"/>
    <n v="3000"/>
    <x v="2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s v="Apr"/>
    <x v="1"/>
    <s v="May"/>
    <s v="2014"/>
    <d v="2014-05-12T03:59:00"/>
    <m/>
    <m/>
    <m/>
    <m/>
    <m/>
  </r>
  <r>
    <n v="2831"/>
    <s v="Tackett &amp; Pyke put on a Play"/>
    <s v="We each wrote a play and would like to produce them for you for nothing more than art's sake!"/>
    <n v="3000"/>
    <x v="10"/>
    <n v="3320"/>
    <x v="2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s v="Jun"/>
    <x v="2"/>
    <s v="Jul"/>
    <s v="2015"/>
    <d v="2015-07-16T19:47:50"/>
    <m/>
    <m/>
    <m/>
    <m/>
    <m/>
  </r>
  <r>
    <n v="2856"/>
    <s v="The JOkeress Going Live"/>
    <s v="This will be the fifth play of The Jokeress, based on the ebook/paperback novelette series. It is scifi, suspense, terror, and noir."/>
    <n v="3000"/>
    <x v="10"/>
    <n v="146"/>
    <x v="1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s v="Jun"/>
    <x v="2"/>
    <s v="Aug"/>
    <s v="2015"/>
    <d v="2015-08-08T21:34:00"/>
    <m/>
    <m/>
    <m/>
    <m/>
    <m/>
  </r>
  <r>
    <n v="2872"/>
    <s v="Loud Arts"/>
    <s v="Local Theatre group in Loudoun County, Virginia. Looking for funds to start producing shows!"/>
    <n v="3000"/>
    <x v="10"/>
    <n v="0"/>
    <x v="1"/>
    <s v="US"/>
    <s v="USD"/>
    <n v="1434768438"/>
    <n v="1429584438"/>
    <b v="0"/>
    <n v="0"/>
    <b v="0"/>
    <s v="theater/plays"/>
    <n v="0"/>
    <n v="0"/>
    <s v="theater"/>
    <s v="plays"/>
    <d v="2015-04-21T02:47:18"/>
    <s v="Apr"/>
    <x v="2"/>
    <s v="Jun"/>
    <s v="2015"/>
    <d v="2015-06-20T02:47:18"/>
    <m/>
    <m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0"/>
    <n v="63"/>
    <x v="1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s v="May"/>
    <x v="2"/>
    <s v="Jul"/>
    <s v="2015"/>
    <d v="2015-07-03T14:46:35"/>
    <m/>
    <m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0"/>
    <n v="5"/>
    <x v="1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s v="Dec"/>
    <x v="1"/>
    <s v="Jan"/>
    <s v="2015"/>
    <d v="2015-01-11T10:15:24"/>
    <m/>
    <m/>
    <m/>
    <m/>
    <m/>
  </r>
  <r>
    <n v="2889"/>
    <s v="Halfway, Nebraska"/>
    <s v="Halfway, Nebraska explores the limits of hope and what it means to love someone who may be too far damaged to save."/>
    <n v="3000"/>
    <x v="10"/>
    <n v="1142"/>
    <x v="1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s v="Jul"/>
    <x v="1"/>
    <s v="Aug"/>
    <s v="2014"/>
    <d v="2014-08-29T20:43:05"/>
    <m/>
    <m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x v="10"/>
    <n v="625"/>
    <x v="1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s v="Nov"/>
    <x v="0"/>
    <s v="Dec"/>
    <s v="2016"/>
    <d v="2016-12-12T06:00:00"/>
    <m/>
    <m/>
    <m/>
    <m/>
    <m/>
  </r>
  <r>
    <n v="2926"/>
    <s v="Mirror Image - An Original Musical"/>
    <s v="A musical, by Louis Lagalante and Patty Hamilton, that explores loss and the different ways we can choose to move on from it."/>
    <n v="3000"/>
    <x v="10"/>
    <n v="3750"/>
    <x v="2"/>
    <s v="US"/>
    <s v="USD"/>
    <n v="1424715779"/>
    <n v="1423506179"/>
    <b v="0"/>
    <n v="50"/>
    <b v="1"/>
    <s v="theater/musical"/>
    <n v="1.25"/>
    <n v="75"/>
    <s v="theater"/>
    <s v="musical"/>
    <d v="2015-02-09T18:22:59"/>
    <s v="Feb"/>
    <x v="2"/>
    <s v="Feb"/>
    <s v="2015"/>
    <d v="2015-02-23T18:22:59"/>
    <m/>
    <m/>
    <m/>
    <m/>
    <m/>
  </r>
  <r>
    <n v="2943"/>
    <s v="BlackSpace: Urban Performance Arts Collective"/>
    <s v="Building a Resource Network and Funding Capacity to support, empower and promote Afrocentric Arts in Metro Columbus"/>
    <n v="3000"/>
    <x v="10"/>
    <n v="0"/>
    <x v="1"/>
    <s v="US"/>
    <s v="USD"/>
    <n v="1428894380"/>
    <n v="1426302380"/>
    <b v="0"/>
    <n v="0"/>
    <b v="0"/>
    <s v="theater/spaces"/>
    <n v="0"/>
    <n v="0"/>
    <s v="theater"/>
    <s v="spaces"/>
    <d v="2015-03-14T03:06:20"/>
    <s v="Mar"/>
    <x v="2"/>
    <s v="Apr"/>
    <s v="2015"/>
    <d v="2015-04-13T03:06:20"/>
    <m/>
    <m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0"/>
    <n v="3407"/>
    <x v="2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s v="Jan"/>
    <x v="2"/>
    <s v="Mar"/>
    <s v="2015"/>
    <d v="2015-03-23T02:14:00"/>
    <m/>
    <m/>
    <m/>
    <m/>
    <m/>
  </r>
  <r>
    <n v="2980"/>
    <s v="INDEPENDENCE NYC"/>
    <s v="1 director, 4 actors, and a whole lotta determination. Help us bring this brilliant story to the heart of NYC!"/>
    <n v="3000"/>
    <x v="10"/>
    <n v="3275"/>
    <x v="2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s v="Aug"/>
    <x v="2"/>
    <s v="Aug"/>
    <s v="2015"/>
    <d v="2015-08-24T02:00:00"/>
    <m/>
    <m/>
    <m/>
    <m/>
    <m/>
  </r>
  <r>
    <n v="2992"/>
    <s v="Th'underGrounds"/>
    <s v="Creating a non-profit CAFE &amp; VILLAGE COMMONS in SE Portland, in service to Neighbors, Kids, Artists &amp; the Underserved"/>
    <n v="3000"/>
    <x v="10"/>
    <n v="3135"/>
    <x v="2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s v="Sep"/>
    <x v="0"/>
    <s v="Oct"/>
    <s v="2016"/>
    <d v="2016-10-09T18:25:10"/>
    <m/>
    <m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x v="10"/>
    <n v="3035"/>
    <x v="2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s v="Jan"/>
    <x v="0"/>
    <s v="Mar"/>
    <s v="2016"/>
    <d v="2016-03-01T05:59:00"/>
    <m/>
    <m/>
    <m/>
    <m/>
    <m/>
  </r>
  <r>
    <n v="3008"/>
    <s v="Baby It's Cold Outside: Silver Spring Stage HVAC Fund!"/>
    <s v="Help fund Silver Spring Stage's HVAC costs for the upcoming year! Don't leave us out in the cold (pun intended)!"/>
    <n v="3000"/>
    <x v="10"/>
    <n v="3035"/>
    <x v="2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s v="Dec"/>
    <x v="2"/>
    <s v="Jan"/>
    <s v="2016"/>
    <d v="2016-01-21T05:05:19"/>
    <m/>
    <m/>
    <m/>
    <m/>
    <m/>
  </r>
  <r>
    <n v="3033"/>
    <s v="Stagelights Studio by Pam Kinter, Greensboro"/>
    <s v="Finally Stagelights will have a space of our very own!  Be a part of this exciting new adventure in Greensboro!!"/>
    <n v="3000"/>
    <x v="10"/>
    <n v="4396"/>
    <x v="2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s v="Jul"/>
    <x v="0"/>
    <s v="Aug"/>
    <s v="2016"/>
    <d v="2016-08-18T02:38:45"/>
    <m/>
    <m/>
    <m/>
    <m/>
    <m/>
  </r>
  <r>
    <n v="3040"/>
    <s v="Jayhawk Makeover"/>
    <s v="48 hours of deck screws, dry wall, hard hats and needed renovation to help the Jayhawk rise from the ashes."/>
    <n v="3000"/>
    <x v="10"/>
    <n v="3225"/>
    <x v="2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s v="Jun"/>
    <x v="2"/>
    <s v="Jun"/>
    <s v="2015"/>
    <d v="2015-06-26T23:00:00"/>
    <m/>
    <m/>
    <m/>
    <m/>
    <m/>
  </r>
  <r>
    <n v="3063"/>
    <s v="Spec Haus"/>
    <s v="Members of the local Miami music scene are putting together a venue/creative space in Kendall!"/>
    <n v="3000"/>
    <x v="10"/>
    <n v="587"/>
    <x v="1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s v="Sep"/>
    <x v="0"/>
    <s v="Oct"/>
    <s v="2016"/>
    <d v="2016-10-22T22:08:58"/>
    <m/>
    <m/>
    <m/>
    <m/>
    <m/>
  </r>
  <r>
    <n v="3153"/>
    <s v="Terminator the Second"/>
    <s v="A stage production of Terminator 2: Judgment Day, composed entirely of the words of William Shakespeare"/>
    <n v="3000"/>
    <x v="10"/>
    <n v="10067.5"/>
    <x v="2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s v="Mar"/>
    <x v="6"/>
    <s v="May"/>
    <s v="2011"/>
    <d v="2011-05-01T04:59:00"/>
    <m/>
    <m/>
    <m/>
    <m/>
    <m/>
  </r>
  <r>
    <n v="3167"/>
    <s v="Destiny is Judd Nelson: a new play at FringeNYC"/>
    <s v="What is destiny? Explore it with us this August at FringeNYC."/>
    <n v="3000"/>
    <x v="10"/>
    <n v="3485"/>
    <x v="2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s v="Jul"/>
    <x v="1"/>
    <s v="Aug"/>
    <s v="2014"/>
    <d v="2014-08-02T04:13:01"/>
    <m/>
    <m/>
    <m/>
    <m/>
    <m/>
  </r>
  <r>
    <n v="3174"/>
    <s v="A Race Redux"/>
    <s v="This adaptation uses the text of Oâ€™Neill to explore race, and asks the audience if stereotypes impact a characters guilt or innocence."/>
    <n v="3000"/>
    <x v="10"/>
    <n v="3034"/>
    <x v="2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s v="Aug"/>
    <x v="1"/>
    <s v="Aug"/>
    <s v="2014"/>
    <d v="2014-08-25T20:45:08"/>
    <m/>
    <m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x v="10"/>
    <n v="3773"/>
    <x v="2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s v="Apr"/>
    <x v="5"/>
    <s v="Jun"/>
    <s v="2012"/>
    <d v="2012-06-01T03:59:00"/>
    <m/>
    <m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0"/>
    <n v="3017"/>
    <x v="2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s v="Jan"/>
    <x v="3"/>
    <s v="Feb"/>
    <s v="2017"/>
    <d v="2017-02-16T23:00:00"/>
    <m/>
    <m/>
    <m/>
    <m/>
    <m/>
  </r>
  <r>
    <n v="3284"/>
    <s v="Help fund Black Enough!"/>
    <s v="Black Enough is an LSU student-staged performance exploring the effects of white supremacy on the black community."/>
    <n v="3000"/>
    <x v="10"/>
    <n v="3048"/>
    <x v="2"/>
    <s v="US"/>
    <s v="USD"/>
    <n v="1454047140"/>
    <n v="1452546853"/>
    <b v="0"/>
    <n v="15"/>
    <b v="1"/>
    <s v="theater/plays"/>
    <n v="1.016"/>
    <n v="203.2"/>
    <s v="theater"/>
    <s v="plays"/>
    <d v="2016-01-11T21:14:13"/>
    <s v="Jan"/>
    <x v="0"/>
    <s v="Jan"/>
    <s v="2016"/>
    <d v="2016-01-29T05:59:00"/>
    <m/>
    <m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x v="10"/>
    <n v="3486"/>
    <x v="2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s v="Sep"/>
    <x v="2"/>
    <s v="Oct"/>
    <s v="2015"/>
    <d v="2015-10-14T22:01:03"/>
    <m/>
    <m/>
    <m/>
    <m/>
    <m/>
  </r>
  <r>
    <n v="3300"/>
    <s v="MAX &amp; ELSA: NO MUSIC. NO CHILDREN."/>
    <s v="A subversive parody about the two people for whom the hills were NOT alive with THE SOUND OF MUSIC."/>
    <n v="3000"/>
    <x v="10"/>
    <n v="4085"/>
    <x v="2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s v="Apr"/>
    <x v="2"/>
    <s v="Apr"/>
    <s v="2015"/>
    <d v="2015-04-29T17:51:02"/>
    <m/>
    <m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x v="10"/>
    <n v="4004"/>
    <x v="2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s v="Jun"/>
    <x v="0"/>
    <s v="Aug"/>
    <s v="2016"/>
    <d v="2016-08-01T06:59:00"/>
    <m/>
    <m/>
    <m/>
    <m/>
    <m/>
  </r>
  <r>
    <n v="3340"/>
    <s v="King Lear"/>
    <s v="The Eno River Players is a community theater in Durham, North Carolina. We are trying to raise money to get our second show on its feet"/>
    <n v="3000"/>
    <x v="10"/>
    <n v="4145"/>
    <x v="2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s v="Nov"/>
    <x v="0"/>
    <s v="Dec"/>
    <s v="2016"/>
    <d v="2016-12-06T23:22:34"/>
    <m/>
    <m/>
    <m/>
    <m/>
    <m/>
  </r>
  <r>
    <n v="3354"/>
    <s v="Strangeloop Theatre - A Focus on New Works"/>
    <s v="Help Strangeloop Theatre create and support new work by sponsoring our 2015-2016 season."/>
    <n v="3000"/>
    <x v="10"/>
    <n v="3058"/>
    <x v="2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s v="Sep"/>
    <x v="2"/>
    <s v="Oct"/>
    <s v="2015"/>
    <d v="2015-10-29T04:01:00"/>
    <m/>
    <m/>
    <m/>
    <m/>
    <m/>
  </r>
  <r>
    <n v="3364"/>
    <s v="Cancel The Sunshine"/>
    <s v="Cancel The SunshineÂ is a new play that explores living with a mental health condition in an honest, witty and articulate way."/>
    <n v="3000"/>
    <x v="10"/>
    <n v="3178"/>
    <x v="2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s v="Feb"/>
    <x v="0"/>
    <s v="Mar"/>
    <s v="2016"/>
    <d v="2016-03-15T21:00:00"/>
    <m/>
    <m/>
    <m/>
    <m/>
    <m/>
  </r>
  <r>
    <n v="3375"/>
    <s v="The Frida Kahlo of Penge West"/>
    <s v="Production of wickedly funny new play for two women, written by iconic songwriter and ex-London's Burning man, Chris Larner"/>
    <n v="3000"/>
    <x v="10"/>
    <n v="3000"/>
    <x v="2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s v="May"/>
    <x v="1"/>
    <s v="May"/>
    <s v="2014"/>
    <d v="2014-05-18T14:39:33"/>
    <m/>
    <m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x v="10"/>
    <n v="3133"/>
    <x v="2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s v="Oct"/>
    <x v="1"/>
    <s v="Nov"/>
    <s v="2014"/>
    <d v="2014-11-29T23:52:58"/>
    <m/>
    <m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0"/>
    <n v="3506"/>
    <x v="2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s v="Nov"/>
    <x v="1"/>
    <s v="Dec"/>
    <s v="2014"/>
    <d v="2014-12-14T18:18:08"/>
    <m/>
    <m/>
    <m/>
    <m/>
    <m/>
  </r>
  <r>
    <n v="3410"/>
    <s v="the southland company - LAUNCH LOS ANGELES"/>
    <s v="Join us in a campaign benefitting the southland company and its interdisciplinary artistic efforts in Los Angeles."/>
    <n v="3000"/>
    <x v="10"/>
    <n v="3255"/>
    <x v="2"/>
    <s v="US"/>
    <s v="USD"/>
    <n v="1465196400"/>
    <n v="1462841990"/>
    <b v="0"/>
    <n v="40"/>
    <b v="1"/>
    <s v="theater/plays"/>
    <n v="1.085"/>
    <n v="81.375"/>
    <s v="theater"/>
    <s v="plays"/>
    <d v="2016-05-10T00:59:50"/>
    <s v="May"/>
    <x v="0"/>
    <s v="Jun"/>
    <s v="2016"/>
    <d v="2016-06-06T07:00:00"/>
    <m/>
    <m/>
    <m/>
    <m/>
    <m/>
  </r>
  <r>
    <n v="3412"/>
    <s v="Joe Orton's Fred &amp; Madge"/>
    <s v="Rough Haired Pointer present for the first time ever Joe Orton's 'Fred &amp; Madge' at the Hope Theatre, Islington this Sept and Oct"/>
    <n v="3000"/>
    <x v="10"/>
    <n v="3000"/>
    <x v="2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s v="Aug"/>
    <x v="1"/>
    <s v="Sep"/>
    <s v="2014"/>
    <d v="2014-09-27T23:01:02"/>
    <m/>
    <m/>
    <m/>
    <m/>
    <m/>
  </r>
  <r>
    <n v="3414"/>
    <s v="PCSF PlayOffs 2016"/>
    <s v="A new twist on our annual festival of fully-produced plays by member playwrights, performed by a talented ensemble cast!"/>
    <n v="3000"/>
    <x v="10"/>
    <n v="3105"/>
    <x v="2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s v="Nov"/>
    <x v="0"/>
    <s v="Dec"/>
    <s v="2016"/>
    <d v="2016-12-01T07:59:00"/>
    <m/>
    <m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0"/>
    <n v="3273"/>
    <x v="2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s v="Nov"/>
    <x v="2"/>
    <s v="Dec"/>
    <s v="2015"/>
    <d v="2015-12-14T00:00:00"/>
    <m/>
    <m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0"/>
    <n v="3030"/>
    <x v="2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s v="Jul"/>
    <x v="2"/>
    <s v="Aug"/>
    <s v="2015"/>
    <d v="2015-08-19T17:03:40"/>
    <m/>
    <m/>
    <m/>
    <m/>
    <m/>
  </r>
  <r>
    <n v="3456"/>
    <s v="THIEF"/>
    <s v="&quot;Thief,&quot; a one man touring show, a theatrical experience portraying a supernatural story about the 3 days Jesus spent in the grave."/>
    <n v="3000"/>
    <x v="10"/>
    <n v="5739"/>
    <x v="2"/>
    <s v="US"/>
    <s v="USD"/>
    <n v="1406876340"/>
    <n v="1404190567"/>
    <b v="0"/>
    <n v="16"/>
    <b v="1"/>
    <s v="theater/plays"/>
    <n v="1.913"/>
    <n v="358.6875"/>
    <s v="theater"/>
    <s v="plays"/>
    <d v="2014-07-01T04:56:07"/>
    <s v="Jul"/>
    <x v="1"/>
    <s v="Aug"/>
    <s v="2014"/>
    <d v="2014-08-01T06:59:00"/>
    <m/>
    <m/>
    <m/>
    <m/>
    <m/>
  </r>
  <r>
    <n v="3467"/>
    <s v="Venus in Fur, Los Angeles."/>
    <s v="Venus in Fur, By David Ives."/>
    <n v="3000"/>
    <x v="10"/>
    <n v="3030"/>
    <x v="2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s v="Feb"/>
    <x v="2"/>
    <s v="Mar"/>
    <s v="2015"/>
    <d v="2015-03-20T15:07:12"/>
    <m/>
    <m/>
    <m/>
    <m/>
    <m/>
  </r>
  <r>
    <n v="3482"/>
    <s v="Old Trunk - Edinburgh 2014"/>
    <s v="Critically-acclaimed new-writing company Old Trunk make their Edinburgh debut alternating their two darkly comic plays."/>
    <n v="3000"/>
    <x v="10"/>
    <n v="4150"/>
    <x v="2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s v="Jun"/>
    <x v="1"/>
    <s v="Jul"/>
    <s v="2014"/>
    <d v="2014-07-06T18:31:06"/>
    <m/>
    <m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0"/>
    <n v="4656"/>
    <x v="2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s v="May"/>
    <x v="2"/>
    <s v="Jun"/>
    <s v="2015"/>
    <d v="2015-06-03T06:59:00"/>
    <m/>
    <m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x v="10"/>
    <n v="3636"/>
    <x v="2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s v="Mar"/>
    <x v="2"/>
    <s v="Apr"/>
    <s v="2015"/>
    <d v="2015-04-17T16:00:00"/>
    <m/>
    <m/>
    <m/>
    <m/>
    <m/>
  </r>
  <r>
    <n v="3496"/>
    <s v="Resurrecting LIZZIE BORDEN LIVE"/>
    <s v="A one-woman play based on Lizzie Borden who was accused of the brutal hatchet murders of her father and step-mother.  Workshop Oct NYC."/>
    <n v="3000"/>
    <x v="10"/>
    <n v="3732"/>
    <x v="2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s v="Aug"/>
    <x v="0"/>
    <s v="Sep"/>
    <s v="2016"/>
    <d v="2016-09-11T20:19:26"/>
    <m/>
    <m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0"/>
    <n v="3045"/>
    <x v="2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s v="Jul"/>
    <x v="1"/>
    <s v="Aug"/>
    <s v="2014"/>
    <d v="2014-08-23T17:37:20"/>
    <m/>
    <m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x v="10"/>
    <n v="3190"/>
    <x v="2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s v="Nov"/>
    <x v="1"/>
    <s v="Nov"/>
    <s v="2014"/>
    <d v="2014-11-21T04:55:00"/>
    <m/>
    <m/>
    <m/>
    <m/>
    <m/>
  </r>
  <r>
    <n v="3515"/>
    <s v="Twelfth Night by William Shakespeare"/>
    <s v="We are casting an all-inclusive production of Shakespeare's Twelfth Night in a non-traditional performance space."/>
    <n v="3000"/>
    <x v="10"/>
    <n v="3080"/>
    <x v="2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s v="May"/>
    <x v="2"/>
    <s v="May"/>
    <s v="2015"/>
    <d v="2015-05-31T18:32:51"/>
    <m/>
    <m/>
    <m/>
    <m/>
    <m/>
  </r>
  <r>
    <n v="3573"/>
    <s v="Licensed To Ill"/>
    <s v="London based theatre makers collaborating to create a new show about the history of HipHop."/>
    <n v="3000"/>
    <x v="10"/>
    <n v="3084"/>
    <x v="2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s v="Oct"/>
    <x v="1"/>
    <s v="Nov"/>
    <s v="2014"/>
    <d v="2014-11-08T10:00:46"/>
    <m/>
    <m/>
    <m/>
    <m/>
    <m/>
  </r>
  <r>
    <n v="3583"/>
    <s v="The Tragedy of Mario and Juliet"/>
    <s v="Bumbling architect Romeo and handsome contractor Mario meet their match while building a balcony for Verona, NJ siren, Juliet."/>
    <n v="3000"/>
    <x v="10"/>
    <n v="3255"/>
    <x v="2"/>
    <s v="US"/>
    <s v="USD"/>
    <n v="1460970805"/>
    <n v="1455790405"/>
    <b v="0"/>
    <n v="24"/>
    <b v="1"/>
    <s v="theater/plays"/>
    <n v="1.085"/>
    <n v="135.625"/>
    <s v="theater"/>
    <s v="plays"/>
    <d v="2016-02-18T10:13:25"/>
    <s v="Feb"/>
    <x v="0"/>
    <s v="Apr"/>
    <s v="2016"/>
    <d v="2016-04-18T09:13:25"/>
    <m/>
    <m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x v="10"/>
    <n v="3465"/>
    <x v="2"/>
    <s v="GB"/>
    <s v="GBP"/>
    <n v="1436772944"/>
    <n v="1434180944"/>
    <b v="0"/>
    <n v="112"/>
    <b v="1"/>
    <s v="theater/plays"/>
    <n v="1.155"/>
    <n v="30.9375"/>
    <s v="theater"/>
    <s v="plays"/>
    <d v="2015-06-13T07:35:44"/>
    <s v="Jun"/>
    <x v="2"/>
    <s v="Jul"/>
    <s v="2015"/>
    <d v="2015-07-13T07:35:44"/>
    <m/>
    <m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"/>
    <n v="3319"/>
    <x v="2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s v="Dec"/>
    <x v="1"/>
    <s v="Jan"/>
    <s v="2015"/>
    <d v="2015-01-05T20:26:00"/>
    <m/>
    <m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x v="10"/>
    <n v="3385"/>
    <x v="2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s v="Apr"/>
    <x v="0"/>
    <s v="Apr"/>
    <s v="2016"/>
    <d v="2016-04-29T06:59:00"/>
    <m/>
    <m/>
    <m/>
    <m/>
    <m/>
  </r>
  <r>
    <n v="3606"/>
    <s v="Critical Ambition - BLINK by Phil Porter"/>
    <s v="Support Swansea's youngest theatre company Critical Ambition, in their co-production of BLINK with Volcano and The Other Room."/>
    <n v="3000"/>
    <x v="10"/>
    <n v="3908"/>
    <x v="2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s v="Jul"/>
    <x v="0"/>
    <s v="Aug"/>
    <s v="2016"/>
    <d v="2016-08-14T14:30:57"/>
    <m/>
    <m/>
    <m/>
    <m/>
    <m/>
  </r>
  <r>
    <n v="3621"/>
    <s v="EverScape"/>
    <s v="Bare Theatre and Sonorous Road collaborate on the NC debut of  Allan Maule's gamer fantasy play that was extended in New York."/>
    <n v="3000"/>
    <x v="10"/>
    <n v="3292"/>
    <x v="2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s v="Sep"/>
    <x v="0"/>
    <s v="Sep"/>
    <s v="2016"/>
    <d v="2016-09-30T21:00:00"/>
    <m/>
    <m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x v="10"/>
    <n v="3148"/>
    <x v="2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s v="Jun"/>
    <x v="0"/>
    <s v="Aug"/>
    <s v="2016"/>
    <d v="2016-08-23T18:34:50"/>
    <m/>
    <m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x v="10"/>
    <n v="3080"/>
    <x v="2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s v="Jun"/>
    <x v="2"/>
    <s v="Jul"/>
    <s v="2015"/>
    <d v="2015-07-02T15:39:37"/>
    <m/>
    <m/>
    <m/>
    <m/>
    <m/>
  </r>
  <r>
    <n v="3630"/>
    <s v="Jeremy Kyle- The Opera"/>
    <s v="The Jeremy Kyle Show offers so much subject matter to create an opera with.  Along with his brilliant put downs it could be excellent!"/>
    <n v="3000"/>
    <x v="10"/>
    <n v="1"/>
    <x v="1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s v="Oct"/>
    <x v="1"/>
    <s v="Nov"/>
    <s v="2014"/>
    <d v="2014-11-29T21:19:50"/>
    <m/>
    <m/>
    <m/>
    <m/>
    <m/>
  </r>
  <r>
    <n v="3637"/>
    <s v="The Ballad of Downtown Jake"/>
    <s v="THE BALLAD OF DOWNTOWN JAKE is a newly created contemporary music drama that is schedule to premiere in Phoenix, AZ in March 2015."/>
    <n v="3000"/>
    <x v="10"/>
    <n v="926"/>
    <x v="1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s v="Dec"/>
    <x v="1"/>
    <s v="Jan"/>
    <s v="2015"/>
    <d v="2015-01-01T16:48:55"/>
    <m/>
    <m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x v="10"/>
    <n v="0"/>
    <x v="1"/>
    <s v="US"/>
    <s v="USD"/>
    <n v="1412485200"/>
    <n v="1410966179"/>
    <b v="0"/>
    <n v="0"/>
    <b v="0"/>
    <s v="theater/musical"/>
    <n v="0"/>
    <n v="0"/>
    <s v="theater"/>
    <s v="musical"/>
    <d v="2014-09-17T15:02:59"/>
    <s v="Sep"/>
    <x v="1"/>
    <s v="Oct"/>
    <s v="2014"/>
    <d v="2014-10-05T05:00:00"/>
    <m/>
    <m/>
    <m/>
    <m/>
    <m/>
  </r>
  <r>
    <n v="3659"/>
    <s v="Reality of Love Remix (Love in Disguise)"/>
    <s v="We want you to analyze while we dramatize if people who romanticize can recognize true love in a disguise."/>
    <n v="3000"/>
    <x v="10"/>
    <n v="3061"/>
    <x v="2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s v="Feb"/>
    <x v="2"/>
    <s v="Mar"/>
    <s v="2015"/>
    <d v="2015-03-19T14:39:00"/>
    <m/>
    <m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"/>
    <n v="3330"/>
    <x v="2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s v="Mar"/>
    <x v="0"/>
    <s v="Apr"/>
    <s v="2016"/>
    <d v="2016-04-10T04:00:00"/>
    <m/>
    <m/>
    <m/>
    <m/>
    <m/>
  </r>
  <r>
    <n v="3667"/>
    <s v="The Stolen Inches, Edinburgh 2015"/>
    <s v="A short man takes his tall family to court for stealing his height. Help Small Things Theatre take this big story to EdFringe 2015!"/>
    <n v="3000"/>
    <x v="10"/>
    <n v="3095.11"/>
    <x v="2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s v="Jun"/>
    <x v="2"/>
    <s v="Jul"/>
    <s v="2015"/>
    <d v="2015-07-18T23:16:59"/>
    <m/>
    <m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"/>
    <n v="3046"/>
    <x v="2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s v="Aug"/>
    <x v="1"/>
    <s v="Sep"/>
    <s v="2014"/>
    <d v="2014-09-26T22:43:04"/>
    <m/>
    <m/>
    <m/>
    <m/>
    <m/>
  </r>
  <r>
    <n v="3680"/>
    <s v="Loading Dock Theatre Presents: The Dudleys! A Family Game"/>
    <s v="In The Dudleys! family memories are brought to life as a malfunctioning 8-bit video game. Press Start."/>
    <n v="3000"/>
    <x v="10"/>
    <n v="3383"/>
    <x v="2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s v="Sep"/>
    <x v="0"/>
    <s v="Oct"/>
    <s v="2016"/>
    <d v="2016-10-05T10:53:54"/>
    <m/>
    <m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x v="10"/>
    <n v="4176"/>
    <x v="2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s v="May"/>
    <x v="1"/>
    <s v="Jun"/>
    <s v="2014"/>
    <d v="2014-06-16T06:59:00"/>
    <m/>
    <m/>
    <m/>
    <m/>
    <m/>
  </r>
  <r>
    <n v="3688"/>
    <s v="The Tulip Tree 2014"/>
    <s v="The Tulip Tree is a project I have been passionate about for 5 years. It is an unforgettable story that has never been told."/>
    <n v="3000"/>
    <x v="10"/>
    <n v="3275"/>
    <x v="2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s v="Jul"/>
    <x v="1"/>
    <s v="Aug"/>
    <s v="2014"/>
    <d v="2014-08-08T18:53:24"/>
    <m/>
    <m/>
    <m/>
    <m/>
    <m/>
  </r>
  <r>
    <n v="3689"/>
    <s v="Random Us"/>
    <s v="A humorous, touching play about the joys and challenges of a married couple's tender, yet intense relationship &quot;Love is never random&quot;"/>
    <n v="3000"/>
    <x v="10"/>
    <n v="3550"/>
    <x v="2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s v="May"/>
    <x v="2"/>
    <s v="Jun"/>
    <s v="2015"/>
    <d v="2015-06-21T22:25:00"/>
    <m/>
    <m/>
    <m/>
    <m/>
    <m/>
  </r>
  <r>
    <n v="3702"/>
    <s v="SANKARA"/>
    <s v="Shakespeare's &quot;Julius Caesar&quot; inspires the unforgettable story of the &quot;African Che Guevara&quot; Thomas Sankara, President of Burkina Faso."/>
    <n v="3000"/>
    <x v="10"/>
    <n v="3275"/>
    <x v="2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s v="Jun"/>
    <x v="0"/>
    <s v="Jul"/>
    <s v="2016"/>
    <d v="2016-07-10T22:59:00"/>
    <m/>
    <m/>
    <m/>
    <m/>
    <m/>
  </r>
  <r>
    <n v="3802"/>
    <s v="The Lost Play of William Shakespeare"/>
    <s v="A musical about how Shakespeare was inspired to write only his own plays after the co-authored play Henry VI was taken."/>
    <n v="3000"/>
    <x v="10"/>
    <n v="0"/>
    <x v="1"/>
    <s v="US"/>
    <s v="USD"/>
    <n v="1445482906"/>
    <n v="1442890906"/>
    <b v="0"/>
    <n v="0"/>
    <b v="0"/>
    <s v="theater/musical"/>
    <n v="0"/>
    <n v="0"/>
    <s v="theater"/>
    <s v="musical"/>
    <d v="2015-09-22T03:01:46"/>
    <s v="Sep"/>
    <x v="2"/>
    <s v="Oct"/>
    <s v="2015"/>
    <d v="2015-10-22T03:01:46"/>
    <m/>
    <m/>
    <m/>
    <m/>
    <m/>
  </r>
  <r>
    <n v="3827"/>
    <s v="BROKEN BISCUITS EDINBURGH"/>
    <s v="IAM TRYING TO TAKE MY DEBUT PLAY BROKEN BISCUITS TO EDINGBURGH FESTIVAL 2015 AND REALLY NEED SOME FUNDING TO HELP ME ACHIEVE THIS GOAL"/>
    <n v="3000"/>
    <x v="10"/>
    <n v="4580"/>
    <x v="2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s v="Jan"/>
    <x v="2"/>
    <s v="Mar"/>
    <s v="2015"/>
    <d v="2015-03-27T00:00:00"/>
    <m/>
    <m/>
    <m/>
    <m/>
    <m/>
  </r>
  <r>
    <n v="3834"/>
    <s v="Better to Have Loved...?"/>
    <s v="About the impact of addiction on relationships; my play hopes to inspire &amp; support those affected to connect with their own creativity"/>
    <n v="3000"/>
    <x v="10"/>
    <n v="3271"/>
    <x v="2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s v="May"/>
    <x v="2"/>
    <s v="Jun"/>
    <s v="2015"/>
    <d v="2015-06-18T10:41:07"/>
    <m/>
    <m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x v="10"/>
    <n v="25"/>
    <x v="1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s v="Nov"/>
    <x v="2"/>
    <s v="Dec"/>
    <s v="2015"/>
    <d v="2015-12-19T19:49:59"/>
    <m/>
    <m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x v="10"/>
    <n v="1465"/>
    <x v="1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s v="Oct"/>
    <x v="0"/>
    <s v="Nov"/>
    <s v="2016"/>
    <d v="2016-11-14T12:14:02"/>
    <m/>
    <m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x v="10"/>
    <n v="0"/>
    <x v="1"/>
    <s v="GB"/>
    <s v="GBP"/>
    <n v="1414346400"/>
    <n v="1413291655"/>
    <b v="0"/>
    <n v="0"/>
    <b v="0"/>
    <s v="theater/plays"/>
    <n v="0"/>
    <n v="0"/>
    <s v="theater"/>
    <s v="plays"/>
    <d v="2014-10-14T13:00:55"/>
    <s v="Oct"/>
    <x v="1"/>
    <s v="Oct"/>
    <s v="2014"/>
    <d v="2014-10-26T18:00:00"/>
    <m/>
    <m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x v="10"/>
    <n v="1315"/>
    <x v="1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s v="Aug"/>
    <x v="2"/>
    <s v="Oct"/>
    <s v="2015"/>
    <d v="2015-10-04T15:45:46"/>
    <m/>
    <m/>
    <m/>
    <m/>
    <m/>
  </r>
  <r>
    <n v="3947"/>
    <s v="Tell'em I'm Gonna Make It"/>
    <s v="Soon to be known as one of the greatest gospel stage plays of all times. Great hit in New England and now we want to take  it on tour"/>
    <n v="3000"/>
    <x v="10"/>
    <n v="101"/>
    <x v="1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s v="Sep"/>
    <x v="0"/>
    <s v="Oct"/>
    <s v="2016"/>
    <d v="2016-10-02T03:25:44"/>
    <m/>
    <m/>
    <m/>
    <m/>
    <m/>
  </r>
  <r>
    <n v="3960"/>
    <s v="In The Time of New York"/>
    <s v="You are closer to your dreams than what you expect, your demons will always wait for you to realize them, theyâ€™ll torture you Manny."/>
    <n v="3000"/>
    <x v="10"/>
    <n v="45"/>
    <x v="1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s v="Dec"/>
    <x v="2"/>
    <s v="Jan"/>
    <s v="2016"/>
    <d v="2016-01-03T20:17:36"/>
    <m/>
    <m/>
    <m/>
    <m/>
    <m/>
  </r>
  <r>
    <n v="3989"/>
    <s v="A Gentleman, A Lady and A Thug"/>
    <s v="I love to write. I have written and published my first book and everyone that read it enjoyed it. My dream is to one day write movies"/>
    <n v="3000"/>
    <x v="10"/>
    <n v="0"/>
    <x v="1"/>
    <s v="US"/>
    <s v="USD"/>
    <n v="1447009181"/>
    <n v="1444413581"/>
    <b v="0"/>
    <n v="0"/>
    <b v="0"/>
    <s v="theater/plays"/>
    <n v="0"/>
    <n v="0"/>
    <s v="theater"/>
    <s v="plays"/>
    <d v="2015-10-09T17:59:41"/>
    <s v="Oct"/>
    <x v="2"/>
    <s v="Nov"/>
    <s v="2015"/>
    <d v="2015-11-08T18:59:41"/>
    <m/>
    <m/>
    <m/>
    <m/>
    <m/>
  </r>
  <r>
    <n v="3996"/>
    <s v="Anansi the Spider - An African Folktale"/>
    <s v="The African tale of Anansi the Spider is that of a trickster who often uses cleverness and harmless jokes to get what he wants."/>
    <n v="3000"/>
    <x v="10"/>
    <n v="497"/>
    <x v="1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s v="Nov"/>
    <x v="1"/>
    <s v="Nov"/>
    <s v="2014"/>
    <d v="2014-11-20T16:04:00"/>
    <m/>
    <m/>
    <m/>
    <m/>
    <m/>
  </r>
  <r>
    <n v="3997"/>
    <s v="'Working Play Title'"/>
    <s v="We aim to produce a Professional Published Play for two days in October 2015 on Fri 30th &amp; Sat 31st with three performances in total."/>
    <n v="3000"/>
    <x v="10"/>
    <n v="0"/>
    <x v="1"/>
    <s v="GB"/>
    <s v="GBP"/>
    <n v="1428222221"/>
    <n v="1425633821"/>
    <b v="0"/>
    <n v="0"/>
    <b v="0"/>
    <s v="theater/plays"/>
    <n v="0"/>
    <n v="0"/>
    <s v="theater"/>
    <s v="plays"/>
    <d v="2015-03-06T09:23:41"/>
    <s v="Mar"/>
    <x v="2"/>
    <s v="Apr"/>
    <s v="2015"/>
    <d v="2015-04-05T08:23:41"/>
    <m/>
    <m/>
    <m/>
    <m/>
    <m/>
  </r>
  <r>
    <n v="4005"/>
    <s v="Bringing more Art to the Community"/>
    <s v="Help us bring more Art to the Community. It's our second production, Fences by August Wilson. Help us make it a success!"/>
    <n v="3000"/>
    <x v="10"/>
    <n v="40"/>
    <x v="1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s v="Aug"/>
    <x v="1"/>
    <s v="Oct"/>
    <s v="2014"/>
    <d v="2014-10-20T19:23:05"/>
    <m/>
    <m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x v="10"/>
    <n v="215"/>
    <x v="1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s v="Feb"/>
    <x v="3"/>
    <s v="Feb"/>
    <s v="2017"/>
    <d v="2017-02-23T01:00:00"/>
    <m/>
    <m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x v="10"/>
    <n v="1126"/>
    <x v="1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s v="Aug"/>
    <x v="1"/>
    <s v="Oct"/>
    <s v="2014"/>
    <d v="2014-10-13T21:05:16"/>
    <m/>
    <m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x v="10"/>
    <n v="5"/>
    <x v="1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s v="May"/>
    <x v="0"/>
    <s v="Jun"/>
    <s v="2016"/>
    <d v="2016-06-19T22:32:01"/>
    <m/>
    <m/>
    <m/>
    <m/>
    <m/>
  </r>
  <r>
    <n v="4080"/>
    <s v="Uncommonnotions"/>
    <s v="&quot;Uncommonnotion&quot;. is a collections of short humors stories, I want to develop into plays, interest has been shown in this idea."/>
    <n v="3000"/>
    <x v="10"/>
    <n v="0"/>
    <x v="1"/>
    <s v="US"/>
    <s v="USD"/>
    <n v="1465930440"/>
    <n v="1463849116"/>
    <b v="0"/>
    <n v="0"/>
    <b v="0"/>
    <s v="theater/plays"/>
    <n v="0"/>
    <n v="0"/>
    <s v="theater"/>
    <s v="plays"/>
    <d v="2016-05-21T16:45:16"/>
    <s v="May"/>
    <x v="0"/>
    <s v="Jun"/>
    <s v="2016"/>
    <d v="2016-06-14T18:54:00"/>
    <m/>
    <m/>
    <m/>
    <m/>
    <m/>
  </r>
  <r>
    <n v="4084"/>
    <s v="WANTS (We Are Not The Same)"/>
    <s v="WANTS deals with diversity in all its various facets._x000a_The drama is set in a futuristic society where no diversity si accepted."/>
    <n v="3000"/>
    <x v="10"/>
    <n v="10"/>
    <x v="1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s v="Sep"/>
    <x v="0"/>
    <s v="Oct"/>
    <s v="2016"/>
    <d v="2016-10-09T10:28:26"/>
    <m/>
    <m/>
    <m/>
    <m/>
    <m/>
  </r>
  <r>
    <n v="4104"/>
    <s v="PETER PAN - a new play by Ebony Rattle"/>
    <s v="PETER PAN, written by Ebony Rattle, is a new retelling of the classic play by J.M. Barrie about a boy who refused to grow up."/>
    <n v="3000"/>
    <x v="10"/>
    <n v="641"/>
    <x v="1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s v="Sep"/>
    <x v="0"/>
    <s v="Oct"/>
    <s v="2016"/>
    <d v="2016-10-27T06:40:34"/>
    <m/>
    <m/>
    <m/>
    <m/>
    <m/>
  </r>
  <r>
    <n v="4108"/>
    <s v="The Black Woman's Attitude Stage Play"/>
    <s v="We are producing and directing a stage play that will focus on relationships and the stereotypes/truths that prohibit growth."/>
    <n v="3000"/>
    <x v="10"/>
    <n v="59"/>
    <x v="1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s v="Feb"/>
    <x v="3"/>
    <s v="Mar"/>
    <s v="2017"/>
    <d v="2017-03-03T05:00:00"/>
    <m/>
    <m/>
    <m/>
    <m/>
    <m/>
  </r>
  <r>
    <n v="4111"/>
    <s v="REBORN IN LOVE"/>
    <s v="REBORN IN LOVE is the sequel to REBORN FROM ABOVE: A Tale of Eternal Love.  This is part two, of a One-Act play series."/>
    <n v="3000"/>
    <x v="10"/>
    <n v="94"/>
    <x v="1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s v="Jan"/>
    <x v="2"/>
    <s v="Feb"/>
    <s v="2015"/>
    <d v="2015-02-24T03:15:40"/>
    <m/>
    <m/>
    <m/>
    <m/>
    <m/>
  </r>
  <r>
    <n v="157"/>
    <s v="Forever Man (short film) (Canceled)"/>
    <s v="Man's cryogenic chamber and his soulmate's time travel from the distant future allows them to meet in the middle."/>
    <n v="2995"/>
    <x v="10"/>
    <n v="8"/>
    <x v="0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s v="Jan"/>
    <x v="0"/>
    <s v="Feb"/>
    <s v="2016"/>
    <d v="2016-02-26T21:52:52"/>
    <m/>
    <m/>
    <m/>
    <m/>
    <m/>
  </r>
  <r>
    <n v="746"/>
    <s v="Attention: People With Body Parts"/>
    <s v="This is a book of letters. Letters to our body parts."/>
    <n v="2987"/>
    <x v="10"/>
    <n v="3318"/>
    <x v="2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s v="Sep"/>
    <x v="5"/>
    <s v="Sep"/>
    <s v="2012"/>
    <d v="2012-09-23T03:59:00"/>
    <m/>
    <m/>
    <m/>
    <m/>
    <m/>
  </r>
  <r>
    <n v="907"/>
    <s v="Greg Chambers Saxophone CD"/>
    <s v="Greg Chambers' self-titled CD needs support for post production, replication, and promotion."/>
    <n v="2900"/>
    <x v="10"/>
    <n v="0"/>
    <x v="1"/>
    <s v="US"/>
    <s v="USD"/>
    <n v="1315715823"/>
    <n v="1313123823"/>
    <b v="0"/>
    <n v="0"/>
    <b v="0"/>
    <s v="music/jazz"/>
    <n v="0"/>
    <n v="0"/>
    <s v="music"/>
    <s v="jazz"/>
    <d v="2011-08-12T04:37:03"/>
    <s v="Aug"/>
    <x v="6"/>
    <s v="Sep"/>
    <s v="2011"/>
    <d v="2011-09-11T04:37:03"/>
    <m/>
    <m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x v="10"/>
    <n v="895"/>
    <x v="1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s v="Sep"/>
    <x v="4"/>
    <s v="Oct"/>
    <s v="2013"/>
    <d v="2013-10-02T13:27:54"/>
    <m/>
    <m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x v="10"/>
    <n v="2954"/>
    <x v="2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s v="Jul"/>
    <x v="2"/>
    <s v="Aug"/>
    <s v="2015"/>
    <d v="2015-08-07T17:22:26"/>
    <m/>
    <m/>
    <m/>
    <m/>
    <m/>
  </r>
  <r>
    <n v="2865"/>
    <s v="FRINGE 2015 by YER Productions"/>
    <s v="Prepare to be Swept Away. Three short plays from three master playwrights; LANDFALL, SNIPER and DANGERS of TOBACCO!"/>
    <n v="2888"/>
    <x v="10"/>
    <n v="0"/>
    <x v="1"/>
    <s v="US"/>
    <s v="USD"/>
    <n v="1420512259"/>
    <n v="1415328259"/>
    <b v="0"/>
    <n v="0"/>
    <b v="0"/>
    <s v="theater/plays"/>
    <n v="0"/>
    <n v="0"/>
    <s v="theater"/>
    <s v="plays"/>
    <d v="2014-11-07T02:44:19"/>
    <s v="Nov"/>
    <x v="1"/>
    <s v="Jan"/>
    <s v="2015"/>
    <d v="2015-01-06T02:44:19"/>
    <m/>
    <m/>
    <m/>
    <m/>
    <m/>
  </r>
  <r>
    <n v="3937"/>
    <s v="Fever - a workshop production"/>
    <s v="Support the artists of the new play FEVER: a story of love, friendship and sonnets. Donate to help us develop this production!"/>
    <n v="2885"/>
    <x v="10"/>
    <n v="2485"/>
    <x v="1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s v="Jun"/>
    <x v="0"/>
    <s v="Jul"/>
    <s v="2016"/>
    <d v="2016-07-11T15:09:20"/>
    <m/>
    <m/>
    <m/>
    <m/>
    <m/>
  </r>
  <r>
    <n v="1722"/>
    <s v="Preserving the DC Gospel Stars"/>
    <s v="I am raising money to leave a legacy for the DC Gospel Stars and preserve this art form for music lovers of this style."/>
    <n v="2880"/>
    <x v="10"/>
    <n v="1"/>
    <x v="1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s v="Feb"/>
    <x v="0"/>
    <s v="Apr"/>
    <s v="2016"/>
    <d v="2016-04-03T00:10:00"/>
    <m/>
    <m/>
    <m/>
    <m/>
    <m/>
  </r>
  <r>
    <n v="3705"/>
    <s v="Pennywinkle: A New Chicago Comedy"/>
    <s v="The play satirizes the Chicago improvisation scene exposing the rules of the craft and the eccentricities of its participants"/>
    <n v="2827"/>
    <x v="10"/>
    <n v="2925"/>
    <x v="2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s v="Jun"/>
    <x v="1"/>
    <s v="Jun"/>
    <s v="2014"/>
    <d v="2014-06-23T18:00:00"/>
    <m/>
    <m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x v="10"/>
    <n v="211"/>
    <x v="1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s v="Aug"/>
    <x v="0"/>
    <s v="Aug"/>
    <s v="2016"/>
    <d v="2016-08-29T03:55:00"/>
    <m/>
    <m/>
    <m/>
    <m/>
    <m/>
  </r>
  <r>
    <n v="405"/>
    <s v="The Healing Effect Movie"/>
    <s v="Come, join our movie movement.  A new documentary about the healing power of food."/>
    <n v="2820"/>
    <x v="10"/>
    <n v="3036"/>
    <x v="2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s v="Feb"/>
    <x v="1"/>
    <s v="Mar"/>
    <s v="2014"/>
    <d v="2014-03-06T02:02:19"/>
    <m/>
    <m/>
    <m/>
    <m/>
    <m/>
  </r>
  <r>
    <n v="162"/>
    <s v="See It My Way"/>
    <s v="This film follows a young man who has had only a troubled family life. He turns to all the wrong things and life falls apart."/>
    <n v="2800"/>
    <x v="10"/>
    <n v="435"/>
    <x v="1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s v="Jul"/>
    <x v="1"/>
    <s v="Aug"/>
    <s v="2014"/>
    <d v="2014-08-16T23:42:00"/>
    <m/>
    <m/>
    <m/>
    <m/>
    <m/>
  </r>
  <r>
    <n v="406"/>
    <s v="The Desert River Bends"/>
    <s v="The Desert River Bends is a short documentary following the alternative lifestyles of three middle-age river guides in Moab UT."/>
    <n v="2800"/>
    <x v="10"/>
    <n v="3015.73"/>
    <x v="2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s v="Apr"/>
    <x v="6"/>
    <s v="May"/>
    <s v="2011"/>
    <d v="2011-05-09T05:59:00"/>
    <m/>
    <m/>
    <m/>
    <m/>
    <m/>
  </r>
  <r>
    <n v="1390"/>
    <s v="New Music Video/Artist Development"/>
    <s v="Breakout Artist Management will be working with us on a brand new music video and we need your help!"/>
    <n v="2800"/>
    <x v="10"/>
    <n v="3055"/>
    <x v="2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s v="Mar"/>
    <x v="2"/>
    <s v="Apr"/>
    <s v="2015"/>
    <d v="2015-04-27T17:12:00"/>
    <m/>
    <m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x v="10"/>
    <n v="701"/>
    <x v="1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s v="Apr"/>
    <x v="4"/>
    <s v="May"/>
    <s v="2013"/>
    <d v="2013-05-01T21:42:37"/>
    <m/>
    <m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"/>
    <n v="3419"/>
    <x v="2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s v="Feb"/>
    <x v="5"/>
    <s v="Mar"/>
    <s v="2012"/>
    <d v="2012-03-17T19:17:15"/>
    <m/>
    <m/>
    <m/>
    <m/>
    <m/>
  </r>
  <r>
    <n v="2236"/>
    <s v="Alienation - an intergalactic card drafting game"/>
    <s v="Assume the role of an intergalactic real-estate agent attempting to satisfy various creature clientele!"/>
    <n v="2800"/>
    <x v="10"/>
    <n v="15039"/>
    <x v="2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s v="Jan"/>
    <x v="0"/>
    <s v="Feb"/>
    <s v="2016"/>
    <d v="2016-02-01T14:48:43"/>
    <m/>
    <m/>
    <m/>
    <m/>
    <m/>
  </r>
  <r>
    <n v="2813"/>
    <s v="Hi, Are You Single? by Ryan J. Haddad"/>
    <s v="Ryan has a higher sex drive than you. He also has cerebral palsy. Join him for his hilarious and poignant new solo show!"/>
    <n v="2800"/>
    <x v="10"/>
    <n v="3572.12"/>
    <x v="2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s v="Nov"/>
    <x v="0"/>
    <s v="Dec"/>
    <s v="2016"/>
    <d v="2016-12-14T17:49:21"/>
    <m/>
    <m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x v="10"/>
    <n v="3145"/>
    <x v="2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s v="Jun"/>
    <x v="2"/>
    <s v="Jul"/>
    <s v="2015"/>
    <d v="2015-07-01T12:14:58"/>
    <m/>
    <m/>
    <m/>
    <m/>
    <m/>
  </r>
  <r>
    <n v="3469"/>
    <s v="An Evening of Original One Acts"/>
    <s v="Original plays written, performed, and produced by young and diverse theater artists - alumni from Hostos Lincoln Academy in the Bronx."/>
    <n v="2800"/>
    <x v="10"/>
    <n v="3175"/>
    <x v="2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s v="Mar"/>
    <x v="0"/>
    <s v="Apr"/>
    <s v="2016"/>
    <d v="2016-04-28T15:24:05"/>
    <m/>
    <m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x v="10"/>
    <n v="3315"/>
    <x v="2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s v="May"/>
    <x v="1"/>
    <s v="Jun"/>
    <s v="2014"/>
    <d v="2014-06-04T04:59:00"/>
    <m/>
    <m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x v="10"/>
    <n v="2826.43"/>
    <x v="2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s v="Jun"/>
    <x v="4"/>
    <s v="Jul"/>
    <s v="2013"/>
    <d v="2013-07-03T04:59:00"/>
    <m/>
    <m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0"/>
    <n v="40"/>
    <x v="1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s v="May"/>
    <x v="4"/>
    <s v="Jun"/>
    <s v="2013"/>
    <d v="2013-06-30T19:58:00"/>
    <m/>
    <m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10"/>
    <n v="25"/>
    <x v="0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s v="Mar"/>
    <x v="5"/>
    <s v="Apr"/>
    <s v="2012"/>
    <d v="2012-04-16T16:00:00"/>
    <m/>
    <m/>
    <m/>
    <m/>
    <m/>
  </r>
  <r>
    <n v="3142"/>
    <s v="The Pendulum Swings UK Theatre Tour/EdFringe"/>
    <s v="Our aim is to deliver a powerful piece of theatre to audiences across the UK, including Edinburgh Fringe (2017)."/>
    <n v="2750"/>
    <x v="1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s v="Feb"/>
    <x v="3"/>
    <s v="Mar"/>
    <s v="2017"/>
    <d v="2017-03-19T11:18:59"/>
    <m/>
    <m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x v="10"/>
    <n v="2930"/>
    <x v="2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s v="Mar"/>
    <x v="0"/>
    <s v="Apr"/>
    <s v="2016"/>
    <d v="2016-04-06T21:30:00"/>
    <m/>
    <m/>
    <m/>
    <m/>
    <m/>
  </r>
  <r>
    <n v="3530"/>
    <s v="Far From Fiction"/>
    <s v="â€œFar From Fictionâ€ is a powerful play, written by Sally Willis, offering insights into a new understanding of  female psychology."/>
    <n v="2750"/>
    <x v="10"/>
    <n v="2750"/>
    <x v="2"/>
    <s v="GB"/>
    <s v="GBP"/>
    <n v="1460318400"/>
    <n v="1457881057"/>
    <b v="0"/>
    <n v="22"/>
    <b v="1"/>
    <s v="theater/plays"/>
    <n v="1"/>
    <n v="125"/>
    <s v="theater"/>
    <s v="plays"/>
    <d v="2016-03-13T14:57:37"/>
    <s v="Mar"/>
    <x v="0"/>
    <s v="Apr"/>
    <s v="2016"/>
    <d v="2016-04-10T20:00:00"/>
    <m/>
    <m/>
    <m/>
    <m/>
    <m/>
  </r>
  <r>
    <n v="4074"/>
    <s v="The Free Man - the story of Hurr"/>
    <s v="A performance to inspire people, regardless of their faith, to visualise the repentance of Hurr and the forgiveness of Imam Hussain"/>
    <n v="2750"/>
    <x v="10"/>
    <n v="735"/>
    <x v="1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s v="Oct"/>
    <x v="2"/>
    <s v="Nov"/>
    <s v="2015"/>
    <d v="2015-11-05T14:16:15"/>
    <m/>
    <m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x v="10"/>
    <n v="180"/>
    <x v="1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s v="Feb"/>
    <x v="2"/>
    <s v="Mar"/>
    <s v="2015"/>
    <d v="2015-03-07T19:55:01"/>
    <m/>
    <m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x v="10"/>
    <n v="909"/>
    <x v="1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s v="Jan"/>
    <x v="0"/>
    <s v="Feb"/>
    <s v="2016"/>
    <d v="2016-02-21T22:36:37"/>
    <m/>
    <m/>
    <m/>
    <m/>
    <m/>
  </r>
  <r>
    <n v="1191"/>
    <s v="Good Morning Japan"/>
    <s v="A photo journal capturing 30 days of sweetness in Kyoto, Tokyo, and more. Join me to see the cutest &amp; prettiest images of Japan :)"/>
    <n v="2700"/>
    <x v="10"/>
    <n v="2945"/>
    <x v="2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s v="Feb"/>
    <x v="0"/>
    <s v="Mar"/>
    <s v="2016"/>
    <d v="2016-03-20T13:29:20"/>
    <m/>
    <m/>
    <m/>
    <m/>
    <m/>
  </r>
  <r>
    <n v="2322"/>
    <s v="Jen bakes shortbread needs a commercial kitchen!"/>
    <s v="Jen bakes shortbread is a small batch, all natural shortbread cookie business looking for smart funding to grow!"/>
    <n v="2700"/>
    <x v="1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s v="Mar"/>
    <x v="3"/>
    <s v="Apr"/>
    <s v="2017"/>
    <d v="2017-04-09T20:29:29"/>
    <m/>
    <m/>
    <m/>
    <m/>
    <m/>
  </r>
  <r>
    <n v="2833"/>
    <s v="Star Man Rocket Man"/>
    <s v="A new play about exploring outer space"/>
    <n v="2700"/>
    <x v="10"/>
    <n v="2923"/>
    <x v="2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s v="Sep"/>
    <x v="2"/>
    <s v="Oct"/>
    <s v="2015"/>
    <d v="2015-10-11T02:00:00"/>
    <m/>
    <m/>
    <m/>
    <m/>
    <m/>
  </r>
  <r>
    <n v="3265"/>
    <s v="&quot;Where was I&quot; - an autobiographical play on Dementia"/>
    <s v="A theatrical play on Alzheimerâ€™s and the challenges of loving a person who keeps disappearing."/>
    <n v="2700"/>
    <x v="10"/>
    <n v="4428"/>
    <x v="2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s v="Nov"/>
    <x v="2"/>
    <s v="Dec"/>
    <s v="2015"/>
    <d v="2015-12-03T17:00:00"/>
    <m/>
    <m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x v="10"/>
    <n v="2693"/>
    <x v="2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s v="Jun"/>
    <x v="2"/>
    <s v="Jul"/>
    <s v="2015"/>
    <d v="2015-07-08T18:30:00"/>
    <m/>
    <m/>
    <m/>
    <m/>
    <m/>
  </r>
  <r>
    <n v="34"/>
    <s v="#Josh: T.V. Show Sizzle Reel"/>
    <s v="A digitally dependent Josh, is forced to coexist with his promiscuous problematic cousin Wes, and face his fears of a human connection"/>
    <n v="2600"/>
    <x v="10"/>
    <n v="3392"/>
    <x v="2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s v="Jul"/>
    <x v="1"/>
    <s v="Aug"/>
    <s v="2014"/>
    <d v="2014-08-05T07:43:21"/>
    <m/>
    <m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x v="1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s v="Jul"/>
    <x v="0"/>
    <s v="Aug"/>
    <s v="2016"/>
    <d v="2016-08-18T16:52:18"/>
    <m/>
    <m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x v="10"/>
    <n v="2857"/>
    <x v="2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s v="Sep"/>
    <x v="1"/>
    <s v="Oct"/>
    <s v="2014"/>
    <d v="2014-10-01T03:59:00"/>
    <m/>
    <m/>
    <m/>
    <m/>
    <m/>
  </r>
  <r>
    <n v="3595"/>
    <s v="The Flu Season"/>
    <s v="A new theatre company staging Will Eno's The Flu Season in Seattle"/>
    <n v="2600"/>
    <x v="10"/>
    <n v="3081"/>
    <x v="2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s v="Feb"/>
    <x v="2"/>
    <s v="Mar"/>
    <s v="2015"/>
    <d v="2015-03-13T06:59:00"/>
    <m/>
    <m/>
    <m/>
    <m/>
    <m/>
  </r>
  <r>
    <n v="2058"/>
    <s v="Raspberry Pi Debug Clip"/>
    <s v="Making using the serial terminal on the Raspberry Pi as easy as Pi!"/>
    <n v="2560"/>
    <x v="10"/>
    <n v="4308"/>
    <x v="2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s v="Jan"/>
    <x v="2"/>
    <s v="Mar"/>
    <s v="2015"/>
    <d v="2015-03-02T20:00:00"/>
    <m/>
    <m/>
    <m/>
    <m/>
    <m/>
  </r>
  <r>
    <n v="1928"/>
    <s v="Jollyheads Circus Debut Album &quot;The Kaleidoscope Dawn&quot;"/>
    <s v="Help us master and release our debut album &quot;The Kaleidoscope Dawn&quot;"/>
    <n v="2550"/>
    <x v="10"/>
    <n v="2630"/>
    <x v="2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s v="Apr"/>
    <x v="4"/>
    <s v="May"/>
    <s v="2013"/>
    <d v="2013-05-07T15:33:14"/>
    <m/>
    <m/>
    <m/>
    <m/>
    <m/>
  </r>
  <r>
    <n v="38"/>
    <s v="Brewz Brothers TV"/>
    <s v="A television show about three brothers from Chicago on a mission to discover and highlight the best breweries in America."/>
    <n v="2500"/>
    <x v="10"/>
    <n v="2751"/>
    <x v="2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s v="Apr"/>
    <x v="4"/>
    <s v="May"/>
    <s v="2013"/>
    <d v="2013-05-11T01:22:24"/>
    <m/>
    <m/>
    <m/>
    <m/>
    <m/>
  </r>
  <r>
    <n v="87"/>
    <s v="Village Films Summer Project Fund (TK 2)"/>
    <s v="A father without work uses his daughter to con sympathy from strangers... sound familiar?  Help us make this film!"/>
    <n v="2500"/>
    <x v="10"/>
    <n v="2615"/>
    <x v="2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s v="May"/>
    <x v="7"/>
    <s v="Jun"/>
    <s v="2010"/>
    <d v="2010-06-03T01:41:00"/>
    <m/>
    <m/>
    <m/>
    <m/>
    <m/>
  </r>
  <r>
    <n v="169"/>
    <s v="Family"/>
    <s v="Family is a short film about a father and son and two brothers who were separated by the Korean war and finally reunite after 60 years."/>
    <n v="2500"/>
    <x v="10"/>
    <n v="560"/>
    <x v="1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s v="Sep"/>
    <x v="1"/>
    <s v="Oct"/>
    <s v="2014"/>
    <d v="2014-10-18T12:07:39"/>
    <m/>
    <m/>
    <m/>
    <m/>
    <m/>
  </r>
  <r>
    <n v="194"/>
    <s v="Desperation Short Film"/>
    <s v="Northern Irish Original Short Film based on the desperation of love and survival and taking a risk that may change everything."/>
    <n v="2500"/>
    <x v="10"/>
    <n v="3"/>
    <x v="1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s v="Jan"/>
    <x v="0"/>
    <s v="Mar"/>
    <s v="2016"/>
    <d v="2016-03-06T23:55:31"/>
    <m/>
    <m/>
    <m/>
    <m/>
    <m/>
  </r>
  <r>
    <n v="197"/>
    <s v="Cole - A Short Film."/>
    <s v="â€œAfter a terrifying ordeal, a young woman is left in a depressive state and abandoned to cope with a distressing account of revengeâ€"/>
    <n v="2500"/>
    <x v="10"/>
    <n v="262"/>
    <x v="1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s v="Jan"/>
    <x v="3"/>
    <s v="Feb"/>
    <s v="2017"/>
    <d v="2017-02-17T21:00:00"/>
    <m/>
    <m/>
    <m/>
    <m/>
    <m/>
  </r>
  <r>
    <n v="203"/>
    <s v="TheM"/>
    <s v="We are aiming to make a Web Series based on Youth Culture and the misrepresentation of socially stereotyped people."/>
    <n v="2500"/>
    <x v="10"/>
    <n v="746"/>
    <x v="1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s v="Nov"/>
    <x v="1"/>
    <s v="Jan"/>
    <s v="2015"/>
    <d v="2015-01-29T20:21:04"/>
    <m/>
    <m/>
    <m/>
    <m/>
    <m/>
  </r>
  <r>
    <n v="262"/>
    <s v="The Last Cosmonaut"/>
    <s v="He can never die. He will live forever. He is the last cosmonaut, and this is his story."/>
    <n v="2500"/>
    <x v="10"/>
    <n v="6000"/>
    <x v="2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s v="Jan"/>
    <x v="6"/>
    <s v="Feb"/>
    <s v="2011"/>
    <d v="2011-02-26T05:57:08"/>
    <m/>
    <m/>
    <m/>
    <m/>
    <m/>
  </r>
  <r>
    <n v="412"/>
    <s v="Southern Oregon VS. LNG"/>
    <s v="A short film about property rights, salmon, and ratepayers in the controversy over exporting natural gas through southern Oregon"/>
    <n v="2500"/>
    <x v="10"/>
    <n v="3171"/>
    <x v="2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s v="Jul"/>
    <x v="5"/>
    <s v="Jul"/>
    <s v="2012"/>
    <d v="2012-07-25T17:49:38"/>
    <m/>
    <m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x v="10"/>
    <n v="125"/>
    <x v="1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s v="Oct"/>
    <x v="4"/>
    <s v="Dec"/>
    <s v="2013"/>
    <d v="2013-12-01T21:01:42"/>
    <m/>
    <m/>
    <m/>
    <m/>
    <m/>
  </r>
  <r>
    <n v="448"/>
    <s v="The Last Mice"/>
    <s v="Max is a pessimistic mouse, always fantasizing about the end of the world. In The Last Mice, Max's fantasy becomes a real nightmare."/>
    <n v="2500"/>
    <x v="10"/>
    <n v="82.01"/>
    <x v="1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s v="Apr"/>
    <x v="1"/>
    <s v="May"/>
    <s v="2014"/>
    <d v="2014-05-14T18:11:35"/>
    <m/>
    <m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x v="10"/>
    <n v="68"/>
    <x v="1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s v="Jun"/>
    <x v="2"/>
    <s v="Jul"/>
    <s v="2015"/>
    <d v="2015-07-08T15:17:02"/>
    <m/>
    <m/>
    <m/>
    <m/>
    <m/>
  </r>
  <r>
    <n v="569"/>
    <s v="Mioti"/>
    <s v="Mioti is an indie game marketplace that doubles as a community for developers to join networks and discuss projects."/>
    <n v="2500"/>
    <x v="10"/>
    <n v="20"/>
    <x v="1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s v="Dec"/>
    <x v="2"/>
    <s v="Jan"/>
    <s v="2016"/>
    <d v="2016-01-01T20:20:12"/>
    <m/>
    <m/>
    <m/>
    <m/>
    <m/>
  </r>
  <r>
    <n v="572"/>
    <s v="FairwayJockey.com Custom Golf Equipment"/>
    <s v="FairwayJockey.com is a web platform to make high quality custom tour golf equipment available at a lower cost to the consumer."/>
    <n v="2500"/>
    <x v="10"/>
    <n v="0"/>
    <x v="1"/>
    <s v="US"/>
    <s v="USD"/>
    <n v="1446660688"/>
    <n v="1444065088"/>
    <b v="0"/>
    <n v="0"/>
    <b v="0"/>
    <s v="technology/web"/>
    <n v="0"/>
    <n v="0"/>
    <s v="technology"/>
    <s v="web"/>
    <d v="2015-10-05T17:11:28"/>
    <s v="Oct"/>
    <x v="2"/>
    <s v="Nov"/>
    <s v="2015"/>
    <d v="2015-11-04T18:11:28"/>
    <m/>
    <m/>
    <m/>
    <m/>
    <m/>
  </r>
  <r>
    <n v="598"/>
    <s v="Goals not creeds"/>
    <s v="This is a project to create a crowd-funding site for Urantia Book readers worldwide."/>
    <n v="2500"/>
    <x v="10"/>
    <n v="850"/>
    <x v="1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s v="Nov"/>
    <x v="1"/>
    <s v="Dec"/>
    <s v="2014"/>
    <d v="2014-12-05T00:03:01"/>
    <m/>
    <m/>
    <m/>
    <m/>
    <m/>
  </r>
  <r>
    <n v="649"/>
    <s v="VIVO Solar Bag"/>
    <s v="A backpack with a built in solar panel to charge any USB device. Includes removable battery pack, USB cable, and 7 different adapters!"/>
    <n v="2500"/>
    <x v="10"/>
    <n v="3499"/>
    <x v="2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s v="Aug"/>
    <x v="1"/>
    <s v="Sep"/>
    <s v="2014"/>
    <d v="2014-09-16T21:53:33"/>
    <m/>
    <m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x v="10"/>
    <n v="1"/>
    <x v="1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s v="Sep"/>
    <x v="0"/>
    <s v="Oct"/>
    <s v="2016"/>
    <d v="2016-10-26T19:20:04"/>
    <m/>
    <m/>
    <m/>
    <m/>
    <m/>
  </r>
  <r>
    <n v="726"/>
    <s v="60 Days to a Radiating Faith"/>
    <s v="&quot;60 Days to a Radiating Faith&quot; is a collection of carefully selected Bible verses to encourage those undergoing cancer treatments."/>
    <n v="2500"/>
    <x v="10"/>
    <n v="2535"/>
    <x v="2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s v="Mar"/>
    <x v="4"/>
    <s v="Apr"/>
    <s v="2013"/>
    <d v="2013-04-12T01:01:27"/>
    <m/>
    <m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x v="10"/>
    <n v="3012"/>
    <x v="2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s v="Nov"/>
    <x v="4"/>
    <s v="Dec"/>
    <s v="2013"/>
    <d v="2013-12-20T10:04:52"/>
    <m/>
    <m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x v="10"/>
    <n v="2547.69"/>
    <x v="2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s v="Apr"/>
    <x v="4"/>
    <s v="May"/>
    <s v="2013"/>
    <d v="2013-05-20T00:41:00"/>
    <m/>
    <m/>
    <m/>
    <m/>
    <m/>
  </r>
  <r>
    <n v="758"/>
    <s v="Publish Waiting On Humanity"/>
    <s v="I am publishing my book, Waiting on Humanity and need some finishing funds to do so."/>
    <n v="2500"/>
    <x v="10"/>
    <n v="2550"/>
    <x v="2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s v="Sep"/>
    <x v="7"/>
    <s v="Oct"/>
    <s v="2010"/>
    <d v="2010-10-08T20:04:28"/>
    <m/>
    <m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x v="10"/>
    <n v="0"/>
    <x v="1"/>
    <s v="US"/>
    <s v="USD"/>
    <n v="1387169890"/>
    <n v="1384577890"/>
    <b v="0"/>
    <n v="0"/>
    <b v="0"/>
    <s v="publishing/fiction"/>
    <n v="0"/>
    <n v="0"/>
    <s v="publishing"/>
    <s v="fiction"/>
    <d v="2013-11-16T04:58:10"/>
    <s v="Nov"/>
    <x v="4"/>
    <s v="Dec"/>
    <s v="2013"/>
    <d v="2013-12-16T04:58:10"/>
    <m/>
    <m/>
    <m/>
    <m/>
    <m/>
  </r>
  <r>
    <n v="792"/>
    <s v="&quot;Believable Lies&quot; - The Album"/>
    <s v="Rock n' Roll about the intersection of lies and belief: the Believable Lie."/>
    <n v="2500"/>
    <x v="10"/>
    <n v="2511.11"/>
    <x v="2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s v="Oct"/>
    <x v="4"/>
    <s v="Nov"/>
    <s v="2013"/>
    <d v="2013-11-07T21:58:03"/>
    <m/>
    <m/>
    <m/>
    <m/>
    <m/>
  </r>
  <r>
    <n v="837"/>
    <s v="Take 147 - Nothin' to Lose CD Project"/>
    <s v="Take 147 is currently in the process of recording the debut album called, &quot;Nothin' to Lose&quot;."/>
    <n v="2500"/>
    <x v="10"/>
    <n v="3045"/>
    <x v="2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s v="Apr"/>
    <x v="1"/>
    <s v="May"/>
    <s v="2014"/>
    <d v="2014-05-01T23:57:42"/>
    <m/>
    <m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0"/>
    <n v="2608"/>
    <x v="2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s v="Sep"/>
    <x v="4"/>
    <s v="Oct"/>
    <s v="2013"/>
    <d v="2013-10-14T03:59:00"/>
    <m/>
    <m/>
    <m/>
    <m/>
    <m/>
  </r>
  <r>
    <n v="898"/>
    <s v="Foundations: 12 Songs in 2012"/>
    <s v="For each month in 2012, Sonnet will be releasing a Jesus-celebrating, grave-shattering, ear-tickling, mind-provoking song!"/>
    <n v="2500"/>
    <x v="10"/>
    <n v="70"/>
    <x v="1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s v="Dec"/>
    <x v="6"/>
    <s v="Jan"/>
    <s v="2012"/>
    <d v="2012-01-15T18:11:50"/>
    <m/>
    <m/>
    <m/>
    <m/>
    <m/>
  </r>
  <r>
    <n v="908"/>
    <s v="Help Tony Copeland and get free cd's and mp3's"/>
    <s v="This project is designed to help protect the environment by using Eco-friendly product packaging."/>
    <n v="2500"/>
    <x v="10"/>
    <n v="0"/>
    <x v="1"/>
    <s v="US"/>
    <s v="USD"/>
    <n v="1280206740"/>
    <n v="1276283655"/>
    <b v="0"/>
    <n v="0"/>
    <b v="0"/>
    <s v="music/jazz"/>
    <n v="0"/>
    <n v="0"/>
    <s v="music"/>
    <s v="jazz"/>
    <d v="2010-06-11T19:14:15"/>
    <s v="Jun"/>
    <x v="7"/>
    <s v="Jul"/>
    <s v="2010"/>
    <d v="2010-07-27T04:59:00"/>
    <m/>
    <m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x v="10"/>
    <n v="712"/>
    <x v="1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s v="Jan"/>
    <x v="0"/>
    <s v="Feb"/>
    <s v="2016"/>
    <d v="2016-02-11T17:05:53"/>
    <m/>
    <m/>
    <m/>
    <m/>
    <m/>
  </r>
  <r>
    <n v="1050"/>
    <s v="The (Secular) Barbershop Podcast (Canceled)"/>
    <s v="Secularism is on the rise and I hear you.Talk to me."/>
    <n v="2500"/>
    <x v="10"/>
    <n v="0"/>
    <x v="0"/>
    <s v="US"/>
    <s v="USD"/>
    <n v="1442257677"/>
    <n v="1439665677"/>
    <b v="0"/>
    <n v="0"/>
    <b v="0"/>
    <s v="journalism/audio"/>
    <n v="0"/>
    <n v="0"/>
    <s v="journalism"/>
    <s v="audio"/>
    <d v="2015-08-15T19:07:57"/>
    <s v="Aug"/>
    <x v="2"/>
    <s v="Sep"/>
    <s v="2015"/>
    <d v="2015-09-14T19:07:57"/>
    <m/>
    <m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0"/>
    <n v="0"/>
    <x v="0"/>
    <s v="US"/>
    <s v="USD"/>
    <n v="1407708000"/>
    <n v="1405110399"/>
    <b v="0"/>
    <n v="0"/>
    <b v="0"/>
    <s v="journalism/audio"/>
    <n v="0"/>
    <n v="0"/>
    <s v="journalism"/>
    <s v="audio"/>
    <d v="2014-07-11T20:26:39"/>
    <s v="Jul"/>
    <x v="1"/>
    <s v="Aug"/>
    <s v="2014"/>
    <d v="2014-08-10T22:00:00"/>
    <m/>
    <m/>
    <m/>
    <m/>
    <m/>
  </r>
  <r>
    <n v="1111"/>
    <s v="Funding HyperLight Studios"/>
    <s v="We are bringing a new gaming experience to the field. One that will connect a community of people and servers from around the world."/>
    <n v="2500"/>
    <x v="10"/>
    <n v="1"/>
    <x v="1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s v="Dec"/>
    <x v="2"/>
    <s v="Jan"/>
    <s v="2016"/>
    <d v="2016-01-08T04:53:10"/>
    <m/>
    <m/>
    <m/>
    <m/>
    <m/>
  </r>
  <r>
    <n v="1150"/>
    <s v="Chef Po's Food Truck"/>
    <s v="Bringing delicious authentic and fusion Taiwanese Food to the West Coast."/>
    <n v="2500"/>
    <x v="10"/>
    <n v="252"/>
    <x v="1"/>
    <s v="US"/>
    <s v="USD"/>
    <n v="1452293675"/>
    <n v="1447109675"/>
    <b v="0"/>
    <n v="6"/>
    <b v="0"/>
    <s v="food/food trucks"/>
    <n v="0.1008"/>
    <n v="42"/>
    <s v="food"/>
    <s v="food trucks"/>
    <d v="2015-11-09T22:54:35"/>
    <s v="Nov"/>
    <x v="2"/>
    <s v="Jan"/>
    <s v="2016"/>
    <d v="2016-01-08T22:54:35"/>
    <m/>
    <m/>
    <m/>
    <m/>
    <m/>
  </r>
  <r>
    <n v="1183"/>
    <s v="Freshie's Donuts Food Trailer"/>
    <s v="Help Freshie keep her dream alive by pledging to get a donut truck! She will be able to do events as well as cater to the community"/>
    <n v="2500"/>
    <x v="10"/>
    <n v="100"/>
    <x v="1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s v="Oct"/>
    <x v="0"/>
    <s v="Nov"/>
    <s v="2016"/>
    <d v="2016-11-02T03:59:00"/>
    <m/>
    <m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x v="10"/>
    <n v="3226"/>
    <x v="2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s v="Nov"/>
    <x v="2"/>
    <s v="Nov"/>
    <s v="2015"/>
    <d v="2015-11-27T01:00:00"/>
    <m/>
    <m/>
    <m/>
    <m/>
    <m/>
  </r>
  <r>
    <n v="1236"/>
    <s v="&quot;Volando&quot; CD Release (Canceled)"/>
    <s v="Raising money to give the musicians their due."/>
    <n v="2500"/>
    <x v="10"/>
    <n v="0"/>
    <x v="0"/>
    <s v="US"/>
    <s v="USD"/>
    <n v="1343491200"/>
    <n v="1342801164"/>
    <b v="0"/>
    <n v="0"/>
    <b v="0"/>
    <s v="music/world music"/>
    <n v="0"/>
    <n v="0"/>
    <s v="music"/>
    <s v="world music"/>
    <d v="2012-07-20T16:19:24"/>
    <s v="Jul"/>
    <x v="5"/>
    <s v="Jul"/>
    <s v="2012"/>
    <d v="2012-07-28T16:00:00"/>
    <m/>
    <m/>
    <m/>
    <m/>
    <m/>
  </r>
  <r>
    <n v="1239"/>
    <s v="Help Calmenco! finance new CD and Tour (Canceled)"/>
    <s v="Please consider helping us with our new CD and Riverdance Tour"/>
    <n v="2500"/>
    <x v="10"/>
    <n v="0"/>
    <x v="0"/>
    <s v="US"/>
    <s v="USD"/>
    <n v="1325804767"/>
    <n v="1323212767"/>
    <b v="0"/>
    <n v="0"/>
    <b v="0"/>
    <s v="music/world music"/>
    <n v="0"/>
    <n v="0"/>
    <s v="music"/>
    <s v="world music"/>
    <d v="2011-12-06T23:06:07"/>
    <s v="Dec"/>
    <x v="6"/>
    <s v="Jan"/>
    <s v="2012"/>
    <d v="2012-01-05T23:06:07"/>
    <m/>
    <m/>
    <m/>
    <m/>
    <m/>
  </r>
  <r>
    <n v="1248"/>
    <s v="The Vandies // Full length album!"/>
    <s v="The Vandies make pop rock in glorious Portland, Oregon. Help us fund our first full length album!"/>
    <n v="2500"/>
    <x v="10"/>
    <n v="3791"/>
    <x v="2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s v="May"/>
    <x v="1"/>
    <s v="Jun"/>
    <s v="2014"/>
    <d v="2014-06-13T06:59:00"/>
    <m/>
    <m/>
    <m/>
    <m/>
    <m/>
  </r>
  <r>
    <n v="1259"/>
    <s v="Help Falling From One complete their CD!!!"/>
    <s v="Falling From One is currently in the studio recording their first CD and they need your help!"/>
    <n v="2500"/>
    <x v="10"/>
    <n v="2606"/>
    <x v="2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s v="May"/>
    <x v="1"/>
    <s v="Jun"/>
    <s v="2014"/>
    <d v="2014-06-09T03:59:00"/>
    <m/>
    <m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x v="10"/>
    <n v="2549"/>
    <x v="2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s v="Jun"/>
    <x v="2"/>
    <s v="Jul"/>
    <s v="2015"/>
    <d v="2015-07-29T17:00:00"/>
    <m/>
    <m/>
    <m/>
    <m/>
    <m/>
  </r>
  <r>
    <n v="1302"/>
    <s v="Help bring Boys of a Certain Age back to NYC!"/>
    <s v="Boys of a Certain Age is a unique and special show that we're trying to remount in New York City in 2017."/>
    <n v="2500"/>
    <x v="10"/>
    <n v="2500"/>
    <x v="2"/>
    <s v="US"/>
    <s v="USD"/>
    <n v="1480559011"/>
    <n v="1477963411"/>
    <b v="0"/>
    <n v="50"/>
    <b v="1"/>
    <s v="theater/plays"/>
    <n v="1"/>
    <n v="50"/>
    <s v="theater"/>
    <s v="plays"/>
    <d v="2016-11-01T01:23:31"/>
    <s v="Nov"/>
    <x v="0"/>
    <s v="Dec"/>
    <s v="2016"/>
    <d v="2016-12-01T02:23:31"/>
    <m/>
    <m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x v="10"/>
    <n v="0"/>
    <x v="0"/>
    <s v="AU"/>
    <s v="AUD"/>
    <n v="1405478025"/>
    <n v="1402886025"/>
    <b v="0"/>
    <n v="0"/>
    <b v="0"/>
    <s v="technology/wearables"/>
    <n v="0"/>
    <n v="0"/>
    <s v="technology"/>
    <s v="wearables"/>
    <d v="2014-06-16T02:33:45"/>
    <s v="Jun"/>
    <x v="1"/>
    <s v="Jul"/>
    <s v="2014"/>
    <d v="2014-07-16T02:33:45"/>
    <m/>
    <m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"/>
    <n v="2555"/>
    <x v="2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s v="Feb"/>
    <x v="2"/>
    <s v="Mar"/>
    <s v="2015"/>
    <d v="2015-03-07T15:18:45"/>
    <m/>
    <m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0"/>
    <n v="3067"/>
    <x v="2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s v="Oct"/>
    <x v="5"/>
    <s v="Nov"/>
    <s v="2012"/>
    <d v="2012-11-30T10:00:00"/>
    <m/>
    <m/>
    <m/>
    <m/>
    <m/>
  </r>
  <r>
    <n v="1392"/>
    <s v="Telesomniac's Debut Album"/>
    <s v="Telesomniac is a rock band from Provo, UT releasing their debut album Thirty-One Flashes in the Dark."/>
    <n v="2500"/>
    <x v="10"/>
    <n v="2841"/>
    <x v="2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s v="Feb"/>
    <x v="0"/>
    <s v="Mar"/>
    <s v="2016"/>
    <d v="2016-03-03T03:43:06"/>
    <m/>
    <m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0"/>
    <n v="12413"/>
    <x v="2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s v="May"/>
    <x v="4"/>
    <s v="May"/>
    <s v="2013"/>
    <d v="2013-05-26T23:54:34"/>
    <m/>
    <m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x v="10"/>
    <n v="2729"/>
    <x v="2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s v="Mar"/>
    <x v="2"/>
    <s v="May"/>
    <s v="2015"/>
    <d v="2015-05-01T00:16:51"/>
    <m/>
    <m/>
    <m/>
    <m/>
    <m/>
  </r>
  <r>
    <n v="1557"/>
    <s v="Reflecting Light Photo"/>
    <s v="I have always been captivated by photography, Now I am trying to set up my own company and publish my pictures."/>
    <n v="2500"/>
    <x v="10"/>
    <n v="100"/>
    <x v="1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s v="Aug"/>
    <x v="1"/>
    <s v="Sep"/>
    <s v="2014"/>
    <d v="2014-09-20T15:40:33"/>
    <m/>
    <m/>
    <m/>
    <m/>
    <m/>
  </r>
  <r>
    <n v="1560"/>
    <s v="Fine Art Landscape 2015 Calendar"/>
    <s v="I would like to share my landscape photographic travels of 2014 with more than just family an friends. 12 months of images."/>
    <n v="2500"/>
    <x v="10"/>
    <n v="94"/>
    <x v="1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s v="Oct"/>
    <x v="1"/>
    <s v="Nov"/>
    <s v="2014"/>
    <d v="2014-11-13T01:29:53"/>
    <m/>
    <m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0"/>
    <n v="125"/>
    <x v="0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s v="Feb"/>
    <x v="0"/>
    <s v="Feb"/>
    <s v="2016"/>
    <d v="2016-02-28T23:59:00"/>
    <m/>
    <m/>
    <m/>
    <m/>
    <m/>
  </r>
  <r>
    <n v="1601"/>
    <s v="Release Soundzero's Debut Album!"/>
    <s v="We're so close to releasing our long-awaited debut album! A little help will go a long way... let's do this!"/>
    <n v="2500"/>
    <x v="10"/>
    <n v="2706.23"/>
    <x v="2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s v="Apr"/>
    <x v="6"/>
    <s v="May"/>
    <s v="2011"/>
    <d v="2011-05-05T02:13:53"/>
    <m/>
    <m/>
    <m/>
    <m/>
    <m/>
  </r>
  <r>
    <n v="1641"/>
    <s v="Tanya Dartson- Run for Your Life music video"/>
    <s v="Music Video For Upbeat and Inspiring Song - Run For Your Life"/>
    <n v="2500"/>
    <x v="10"/>
    <n v="2535"/>
    <x v="2"/>
    <s v="US"/>
    <s v="USD"/>
    <n v="1418998744"/>
    <n v="1416406744"/>
    <b v="0"/>
    <n v="26"/>
    <b v="1"/>
    <s v="music/pop"/>
    <n v="1.014"/>
    <n v="97.5"/>
    <s v="music"/>
    <s v="pop"/>
    <d v="2014-11-19T14:19:04"/>
    <s v="Nov"/>
    <x v="1"/>
    <s v="Dec"/>
    <s v="2014"/>
    <d v="2014-12-19T14:19:04"/>
    <m/>
    <m/>
    <m/>
    <m/>
    <m/>
  </r>
  <r>
    <n v="1664"/>
    <s v="Grace Sings Grace"/>
    <s v="Korean-American Soprano Grace's Debut Album - coming up in June 2012. Come and be part of this exciting project!"/>
    <n v="2500"/>
    <x v="10"/>
    <n v="3060.22"/>
    <x v="2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s v="Jan"/>
    <x v="5"/>
    <s v="Mar"/>
    <s v="2012"/>
    <d v="2012-03-16T03:59:00"/>
    <m/>
    <m/>
    <m/>
    <m/>
    <m/>
  </r>
  <r>
    <n v="1666"/>
    <s v="Venus On Fire + Extraordinary Producer = Legendary New EP"/>
    <s v="Play a KEY role in Venus On Fire's success - Working with a World Class Producer to make a memorable EP."/>
    <n v="2500"/>
    <x v="10"/>
    <n v="4022"/>
    <x v="2"/>
    <s v="US"/>
    <s v="USD"/>
    <n v="1364447073"/>
    <n v="1361858673"/>
    <b v="0"/>
    <n v="98"/>
    <b v="1"/>
    <s v="music/pop"/>
    <n v="1.6088"/>
    <n v="41.04081632653061"/>
    <s v="music"/>
    <s v="pop"/>
    <d v="2013-02-26T06:04:33"/>
    <s v="Feb"/>
    <x v="4"/>
    <s v="Mar"/>
    <s v="2013"/>
    <d v="2013-03-28T05:04:33"/>
    <m/>
    <m/>
    <m/>
    <m/>
    <m/>
  </r>
  <r>
    <n v="1690"/>
    <s v="NewKings Album &quot;Rise Up&quot;"/>
    <s v="Our newest project! We are hard at it trying to bring music that uplifts the spirit, and tells a story of life-changing love."/>
    <n v="2500"/>
    <x v="1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s v="Mar"/>
    <x v="3"/>
    <s v="Apr"/>
    <s v="2017"/>
    <d v="2017-04-06T09:20:42"/>
    <m/>
    <m/>
    <m/>
    <m/>
    <m/>
  </r>
  <r>
    <n v="1774"/>
    <s v="The World Upside Down: Portraits"/>
    <s v="A photo book of the artist's present and future portraits from 2013 to 2015, including actor and human rights activist George Takei."/>
    <n v="2500"/>
    <x v="10"/>
    <n v="1148"/>
    <x v="1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s v="Oct"/>
    <x v="1"/>
    <s v="Nov"/>
    <s v="2014"/>
    <d v="2014-11-29T14:59:00"/>
    <m/>
    <m/>
    <m/>
    <m/>
    <m/>
  </r>
  <r>
    <n v="1821"/>
    <s v="Glass Cloud on the road!"/>
    <s v="Glass Cloud tour dates are already beginning to pile up. They are turning to YOU to help get them from town to town."/>
    <n v="2500"/>
    <x v="10"/>
    <n v="3372.25"/>
    <x v="2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s v="Jan"/>
    <x v="5"/>
    <s v="Mar"/>
    <s v="2012"/>
    <d v="2012-03-03T07:39:27"/>
    <m/>
    <m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x v="10"/>
    <n v="3022"/>
    <x v="2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s v="Mar"/>
    <x v="2"/>
    <s v="Apr"/>
    <s v="2015"/>
    <d v="2015-04-21T05:40:32"/>
    <m/>
    <m/>
    <m/>
    <m/>
    <m/>
  </r>
  <r>
    <n v="1863"/>
    <s v="Project: 20M813"/>
    <s v="This is an Android game where you take control of the zombies and try to eat your way to world domination!"/>
    <n v="2500"/>
    <x v="10"/>
    <n v="10"/>
    <x v="1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s v="May"/>
    <x v="1"/>
    <s v="Jun"/>
    <s v="2014"/>
    <d v="2014-06-12T19:08:05"/>
    <m/>
    <m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0"/>
    <n v="4152"/>
    <x v="2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s v="May"/>
    <x v="7"/>
    <s v="Jun"/>
    <s v="2010"/>
    <d v="2010-06-01T04:59:00"/>
    <m/>
    <m/>
    <m/>
    <m/>
    <m/>
  </r>
  <r>
    <n v="1893"/>
    <s v="Archeology 7&quot; Vinyl"/>
    <s v="Archeology is looking to gain support to release their 7&quot; vinyl single &quot;Hunger&quot; as well as the b-side, &quot;Kings canyon."/>
    <n v="2500"/>
    <x v="10"/>
    <n v="2600"/>
    <x v="2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s v="Mar"/>
    <x v="6"/>
    <s v="Apr"/>
    <s v="2011"/>
    <d v="2011-04-16T03:59:00"/>
    <m/>
    <m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x v="10"/>
    <n v="2734.11"/>
    <x v="2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s v="Sep"/>
    <x v="5"/>
    <s v="Oct"/>
    <s v="2012"/>
    <d v="2012-10-06T09:59:00"/>
    <m/>
    <m/>
    <m/>
    <m/>
    <m/>
  </r>
  <r>
    <n v="1935"/>
    <s v="the last echo AM/PM Project"/>
    <s v="AM/PM is a 20 song dual-disk album that we're trying to record with your help! AM is a pop album and PM is an ambient/intense album!"/>
    <n v="2500"/>
    <x v="10"/>
    <n v="2710"/>
    <x v="2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s v="May"/>
    <x v="1"/>
    <s v="Jun"/>
    <s v="2014"/>
    <d v="2014-06-21T04:59:00"/>
    <m/>
    <m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x v="10"/>
    <n v="16862"/>
    <x v="2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s v="Oct"/>
    <x v="5"/>
    <s v="Nov"/>
    <s v="2012"/>
    <d v="2012-11-18T01:17:24"/>
    <m/>
    <m/>
    <m/>
    <m/>
    <m/>
  </r>
  <r>
    <n v="1998"/>
    <s v="Photography from Below"/>
    <s v="I am moving to Guatemala to document and report on the growing community resistance movements across Central America and Mexico"/>
    <n v="2500"/>
    <x v="10"/>
    <n v="655"/>
    <x v="1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s v="Jun"/>
    <x v="1"/>
    <s v="Aug"/>
    <s v="2014"/>
    <d v="2014-08-01T02:50:38"/>
    <m/>
    <m/>
    <m/>
    <m/>
    <m/>
  </r>
  <r>
    <n v="2029"/>
    <s v="Lumin8 Pro"/>
    <s v="Lumin8 Pro is a fun and easy to use light controller that makes light dance to your favorite music."/>
    <n v="2500"/>
    <x v="10"/>
    <n v="9030"/>
    <x v="2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s v="Jul"/>
    <x v="1"/>
    <s v="Aug"/>
    <s v="2014"/>
    <d v="2014-08-27T00:31:21"/>
    <m/>
    <m/>
    <m/>
    <m/>
    <m/>
  </r>
  <r>
    <n v="2089"/>
    <s v="Little Moses EP"/>
    <s v="Little Moses is trying to record their first EP, and we can't do it without your help!"/>
    <n v="2500"/>
    <x v="10"/>
    <n v="3010.01"/>
    <x v="2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s v="Jun"/>
    <x v="4"/>
    <s v="Aug"/>
    <s v="2013"/>
    <d v="2013-08-02T01:49:54"/>
    <m/>
    <m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x v="10"/>
    <n v="2500"/>
    <x v="2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s v="Aug"/>
    <x v="6"/>
    <s v="Oct"/>
    <s v="2011"/>
    <d v="2011-10-02T17:36:13"/>
    <m/>
    <m/>
    <m/>
    <m/>
    <m/>
  </r>
  <r>
    <n v="2163"/>
    <s v="Help MONGREL record our new cd !"/>
    <s v="Mongrel is looking to hit the studio once again in June so we can bring you a new cd later this year and we need your help!"/>
    <n v="2500"/>
    <x v="10"/>
    <n v="3305"/>
    <x v="2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s v="Apr"/>
    <x v="2"/>
    <s v="Jun"/>
    <s v="2015"/>
    <d v="2015-06-08T03:50:00"/>
    <m/>
    <m/>
    <m/>
    <m/>
    <m/>
  </r>
  <r>
    <n v="2165"/>
    <s v="Le Temps Nous Est ComtÃ©"/>
    <s v="Vous aimez le rock fort ? Aidez les Beat Cheese Ã  produire leur premier album ! Do you like cheese? Help us produce our first album!"/>
    <n v="2500"/>
    <x v="10"/>
    <n v="3466"/>
    <x v="2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s v="Mar"/>
    <x v="0"/>
    <s v="Apr"/>
    <s v="2016"/>
    <d v="2016-04-08T15:00:35"/>
    <m/>
    <m/>
    <m/>
    <m/>
    <m/>
  </r>
  <r>
    <n v="2177"/>
    <s v="Nobody Rides For Free ~ Stone Horse"/>
    <s v="Stone Horse ~ _x000a_Doing what they do best, laying down honest and _x000a_proper Rock-n-Roll guaranteed to soothe your soul!"/>
    <n v="2500"/>
    <x v="10"/>
    <n v="2503"/>
    <x v="2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s v="May"/>
    <x v="0"/>
    <s v="Jun"/>
    <s v="2016"/>
    <d v="2016-06-06T06:01:07"/>
    <m/>
    <m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x v="10"/>
    <n v="4890"/>
    <x v="2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s v="Mar"/>
    <x v="1"/>
    <s v="Apr"/>
    <s v="2014"/>
    <d v="2014-04-10T06:59:00"/>
    <m/>
    <m/>
    <m/>
    <m/>
    <m/>
  </r>
  <r>
    <n v="2231"/>
    <s v="Kingdom"/>
    <s v="A game about communities by Ben Robbins, creator of Microscope. Do you change the Kingdom or does the Kingdom change you?"/>
    <n v="2500"/>
    <x v="10"/>
    <n v="30303.24"/>
    <x v="2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s v="May"/>
    <x v="4"/>
    <s v="Jun"/>
    <s v="2013"/>
    <d v="2013-06-25T05:00:00"/>
    <m/>
    <m/>
    <m/>
    <m/>
    <m/>
  </r>
  <r>
    <n v="2233"/>
    <s v="Cadaver - A Card Game For Aspiring Necromancers"/>
    <s v="Cadaver is a lighthearted game of friendly necromancy! Players compete to resurrect as many bodies as possible!"/>
    <n v="2500"/>
    <x v="10"/>
    <n v="8301"/>
    <x v="2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s v="Nov"/>
    <x v="2"/>
    <s v="Dec"/>
    <s v="2015"/>
    <d v="2015-12-14T00:00:00"/>
    <m/>
    <m/>
    <m/>
    <m/>
    <m/>
  </r>
  <r>
    <n v="2246"/>
    <s v="The BESPOKE GEEK: Cosplay for Everyday"/>
    <s v="The BESPOKE GEEK is a brand new clothing company from Bletchley, England producing handmade and individual hoodies for geeks."/>
    <n v="2500"/>
    <x v="10"/>
    <n v="2503"/>
    <x v="2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s v="Aug"/>
    <x v="2"/>
    <s v="Sep"/>
    <s v="2015"/>
    <d v="2015-09-04T19:00:10"/>
    <m/>
    <m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0"/>
    <n v="15903.5"/>
    <x v="2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s v="May"/>
    <x v="0"/>
    <s v="Jun"/>
    <s v="2016"/>
    <d v="2016-06-19T23:00:00"/>
    <m/>
    <m/>
    <m/>
    <m/>
    <m/>
  </r>
  <r>
    <n v="2260"/>
    <s v="Cryptex Dice Vault"/>
    <s v="A fine wood cryptex dice vault to store your favorite dice. Designed to hold a standard set of 7 polyhedrals for your favorite RPG."/>
    <n v="2500"/>
    <x v="10"/>
    <n v="8173"/>
    <x v="2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s v="Feb"/>
    <x v="1"/>
    <s v="Mar"/>
    <s v="2014"/>
    <d v="2014-03-26T23:24:10"/>
    <m/>
    <m/>
    <m/>
    <m/>
    <m/>
  </r>
  <r>
    <n v="2269"/>
    <s v="Treasure Decks for 5th Edition - Only $12!"/>
    <s v="Add exciting loot drops to your CR 1-4, 5-8, 9-12, 13-16, and 17-20 encounters! Each deck has over 200 possible outcomes!"/>
    <n v="2500"/>
    <x v="10"/>
    <n v="45041"/>
    <x v="2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s v="Feb"/>
    <x v="3"/>
    <s v="Mar"/>
    <s v="2017"/>
    <d v="2017-03-07T05:00:00"/>
    <m/>
    <m/>
    <m/>
    <m/>
    <m/>
  </r>
  <r>
    <n v="2273"/>
    <s v="Get Adler! Premium Edition"/>
    <s v="London, 1937. Top-Secret docs are missing. So, too, is Agent Adler! Intelligence has 7 hrs to find him. Deduction, Deception &amp; Action!"/>
    <n v="2500"/>
    <x v="10"/>
    <n v="5509"/>
    <x v="2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s v="Feb"/>
    <x v="3"/>
    <s v="Mar"/>
    <s v="2017"/>
    <d v="2017-03-12T12:10:42"/>
    <m/>
    <m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0"/>
    <n v="2990"/>
    <x v="2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s v="Jan"/>
    <x v="1"/>
    <s v="Feb"/>
    <s v="2014"/>
    <d v="2014-02-23T12:00:57"/>
    <m/>
    <m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x v="10"/>
    <n v="4320"/>
    <x v="2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s v="Mar"/>
    <x v="5"/>
    <s v="Apr"/>
    <s v="2012"/>
    <d v="2012-04-23T04:00:00"/>
    <m/>
    <m/>
    <m/>
    <m/>
    <m/>
  </r>
  <r>
    <n v="2315"/>
    <s v="RICE Presses Their Debut Album 'Keep Warm' On Vinyl"/>
    <s v="Rice invites you to be a part of the creation of their first album and spread their message of love."/>
    <n v="2500"/>
    <x v="10"/>
    <n v="2565"/>
    <x v="2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s v="Apr"/>
    <x v="5"/>
    <s v="May"/>
    <s v="2012"/>
    <d v="2012-05-05T17:25:43"/>
    <m/>
    <m/>
    <m/>
    <m/>
    <m/>
  </r>
  <r>
    <n v="2377"/>
    <s v="Fluttify - New Canadian Tech Start Up (Canceled)"/>
    <s v="Fluttify is an Online Video Sharing Platform allowing friends to share their favorite Trending Content with each other."/>
    <n v="2500"/>
    <x v="10"/>
    <n v="0"/>
    <x v="0"/>
    <s v="CA"/>
    <s v="CAD"/>
    <n v="1480110783"/>
    <n v="1477515183"/>
    <b v="0"/>
    <n v="0"/>
    <b v="0"/>
    <s v="technology/web"/>
    <n v="0"/>
    <n v="0"/>
    <s v="technology"/>
    <s v="web"/>
    <d v="2016-10-26T20:53:03"/>
    <s v="Oct"/>
    <x v="0"/>
    <s v="Nov"/>
    <s v="2016"/>
    <d v="2016-11-25T21:53:03"/>
    <m/>
    <m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x v="10"/>
    <n v="10680"/>
    <x v="2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s v="Oct"/>
    <x v="0"/>
    <s v="Nov"/>
    <s v="2016"/>
    <d v="2016-11-12T04:00:00"/>
    <m/>
    <m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x v="10"/>
    <n v="2500"/>
    <x v="2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s v="Apr"/>
    <x v="4"/>
    <s v="May"/>
    <s v="2013"/>
    <d v="2013-05-09T02:27:33"/>
    <m/>
    <m/>
    <m/>
    <m/>
    <m/>
  </r>
  <r>
    <n v="2475"/>
    <s v="BRANDTSON - &quot;Send Us A Signal&quot; Vinyl LP"/>
    <s v="Help BRANDTSON and DREAMOVERrecords press their 2004 record, &quot;Send Us A Signal&quot;."/>
    <n v="2500"/>
    <x v="10"/>
    <n v="2618"/>
    <x v="2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s v="May"/>
    <x v="7"/>
    <s v="Jul"/>
    <s v="2010"/>
    <d v="2010-07-10T22:00:00"/>
    <m/>
    <m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x v="10"/>
    <n v="2585"/>
    <x v="2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s v="Aug"/>
    <x v="6"/>
    <s v="Oct"/>
    <s v="2011"/>
    <d v="2011-10-29T16:12:01"/>
    <m/>
    <m/>
    <m/>
    <m/>
    <m/>
  </r>
  <r>
    <n v="2626"/>
    <s v="SAGANet STEM Mentoring Lab Accreditation"/>
    <s v="Support the accreditation of our online STEM Mentoring Program with the International Mentoring Association"/>
    <n v="2500"/>
    <x v="10"/>
    <n v="2800"/>
    <x v="2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s v="May"/>
    <x v="2"/>
    <s v="Jun"/>
    <s v="2015"/>
    <d v="2015-06-03T15:04:29"/>
    <m/>
    <m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0"/>
    <n v="36"/>
    <x v="0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s v="Jul"/>
    <x v="2"/>
    <s v="Aug"/>
    <s v="2015"/>
    <d v="2015-08-14T06:16:59"/>
    <m/>
    <m/>
    <m/>
    <m/>
    <m/>
  </r>
  <r>
    <n v="2742"/>
    <s v="What a Zoo!"/>
    <s v="The pachyderms at the Denver Zoo are moving. Follow along on the convoluted journey to their new home."/>
    <n v="2500"/>
    <x v="10"/>
    <n v="731"/>
    <x v="1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s v="May"/>
    <x v="5"/>
    <s v="May"/>
    <s v="2012"/>
    <d v="2012-05-15T17:16:27"/>
    <m/>
    <m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x v="10"/>
    <n v="53"/>
    <x v="1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s v="Oct"/>
    <x v="2"/>
    <s v="Nov"/>
    <s v="2015"/>
    <d v="2015-11-22T15:03:41"/>
    <m/>
    <m/>
    <m/>
    <m/>
    <m/>
  </r>
  <r>
    <n v="2786"/>
    <s v="Fierce"/>
    <s v="A heart-melting farce about sex, art and the lovelorn lay-abouts of London-town."/>
    <n v="2500"/>
    <x v="10"/>
    <n v="2946"/>
    <x v="2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s v="Jun"/>
    <x v="1"/>
    <s v="Jul"/>
    <s v="2014"/>
    <d v="2014-07-09T13:39:40"/>
    <m/>
    <m/>
    <m/>
    <m/>
    <m/>
  </r>
  <r>
    <n v="2809"/>
    <s v="Sugarglass Theatre"/>
    <s v="Sugarglass is a Dublin based theatre company committed to international collaboration. 2016 sees the launch of their NYC division."/>
    <n v="2500"/>
    <x v="10"/>
    <n v="2560"/>
    <x v="2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s v="Mar"/>
    <x v="0"/>
    <s v="Mar"/>
    <s v="2016"/>
    <d v="2016-03-30T14:39:00"/>
    <m/>
    <m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x v="10"/>
    <n v="2705"/>
    <x v="2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s v="Apr"/>
    <x v="1"/>
    <s v="Jun"/>
    <s v="2014"/>
    <d v="2014-06-01T03:59:00"/>
    <m/>
    <m/>
    <m/>
    <m/>
    <m/>
  </r>
  <r>
    <n v="2829"/>
    <s v="MUMBURGER by Sarah Kosar"/>
    <s v="In a visceral new play about family, grief and red meat, Sarah Kosar (Royal Court) asks how far we'd go to connect with those we love."/>
    <n v="2500"/>
    <x v="10"/>
    <n v="2663"/>
    <x v="2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s v="May"/>
    <x v="0"/>
    <s v="Jun"/>
    <s v="2016"/>
    <d v="2016-06-02T10:25:18"/>
    <m/>
    <m/>
    <m/>
    <m/>
    <m/>
  </r>
  <r>
    <n v="2832"/>
    <s v="Secret Diaries"/>
    <s v="Charting the big stuff in life from dance routines to coming out; exploring homophobia, family, friendship &amp; finding your own voice."/>
    <n v="2500"/>
    <x v="10"/>
    <n v="2867.99"/>
    <x v="2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s v="Oct"/>
    <x v="1"/>
    <s v="Nov"/>
    <s v="2014"/>
    <d v="2014-11-23T22:00:00"/>
    <m/>
    <m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x v="10"/>
    <n v="2600"/>
    <x v="2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s v="Feb"/>
    <x v="2"/>
    <s v="Mar"/>
    <s v="2015"/>
    <d v="2015-03-18T17:00:00"/>
    <m/>
    <m/>
    <m/>
    <m/>
    <m/>
  </r>
  <r>
    <n v="2864"/>
    <s v="'Haunting Julia' by Alan Ayckbourn"/>
    <s v="Accessible, original theatre for all!"/>
    <n v="2500"/>
    <x v="10"/>
    <n v="40"/>
    <x v="1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s v="Jun"/>
    <x v="2"/>
    <s v="Jul"/>
    <s v="2015"/>
    <d v="2015-07-17T13:18:00"/>
    <m/>
    <m/>
    <m/>
    <m/>
    <m/>
  </r>
  <r>
    <n v="2867"/>
    <s v="A Midsummer Night's Dream"/>
    <s v="This production is being put together by Wilson's newest professional theater company, the Wyldepine Players in conjunction w/ Taiplab"/>
    <n v="2500"/>
    <x v="10"/>
    <n v="504"/>
    <x v="1"/>
    <s v="US"/>
    <s v="USD"/>
    <n v="1467604800"/>
    <n v="1465533672"/>
    <b v="0"/>
    <n v="10"/>
    <b v="0"/>
    <s v="theater/plays"/>
    <n v="0.2016"/>
    <n v="50.4"/>
    <s v="theater"/>
    <s v="plays"/>
    <d v="2016-06-10T04:41:12"/>
    <s v="Jun"/>
    <x v="0"/>
    <s v="Jul"/>
    <s v="2016"/>
    <d v="2016-07-04T04:00:00"/>
    <m/>
    <m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x v="10"/>
    <n v="953"/>
    <x v="1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s v="Dec"/>
    <x v="1"/>
    <s v="Jan"/>
    <s v="2015"/>
    <d v="2015-01-28T19:37:11"/>
    <m/>
    <m/>
    <m/>
    <m/>
    <m/>
  </r>
  <r>
    <n v="2907"/>
    <s v="Little Nell's - a play"/>
    <s v="Spend an evening in the afterlife with some of the greatest women who ever lived. LITTLE NELL's,by Jill Hughes, Los Angeles- June, 2016"/>
    <n v="2500"/>
    <x v="10"/>
    <n v="2"/>
    <x v="1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s v="Mar"/>
    <x v="0"/>
    <s v="May"/>
    <s v="2016"/>
    <d v="2016-05-14T21:03:57"/>
    <m/>
    <m/>
    <m/>
    <m/>
    <m/>
  </r>
  <r>
    <n v="2920"/>
    <s v="Save 'The Stage Door'."/>
    <s v="Help save this village theatre group. Funding required for lighting, stage equipment, &amp; ongoing productions. Involves youth  &amp; adults."/>
    <n v="2500"/>
    <x v="10"/>
    <n v="671"/>
    <x v="1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s v="Feb"/>
    <x v="2"/>
    <s v="Mar"/>
    <s v="2015"/>
    <d v="2015-03-25T18:01:10"/>
    <m/>
    <m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x v="10"/>
    <n v="2569"/>
    <x v="2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s v="May"/>
    <x v="0"/>
    <s v="Jun"/>
    <s v="2016"/>
    <d v="2016-06-04T22:57:33"/>
    <m/>
    <m/>
    <m/>
    <m/>
    <m/>
  </r>
  <r>
    <n v="2934"/>
    <s v="Songs for a New World"/>
    <s v="Powerful community theatre production of Jason Robert Brown's &quot;Songs for a New World&quot; in London, Ontario."/>
    <n v="2500"/>
    <x v="10"/>
    <n v="2700"/>
    <x v="2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s v="May"/>
    <x v="1"/>
    <s v="Jun"/>
    <s v="2014"/>
    <d v="2014-06-15T15:16:04"/>
    <m/>
    <m/>
    <m/>
    <m/>
    <m/>
  </r>
  <r>
    <n v="2940"/>
    <s v="ITAVA Players &quot;Little Shop of Horrors&quot;"/>
    <s v="We are asking for people to donate to our theater club, the ITAVA Players, a public high school club from Brooklyn, NY."/>
    <n v="2500"/>
    <x v="10"/>
    <n v="2681"/>
    <x v="2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s v="Dec"/>
    <x v="1"/>
    <s v="Jan"/>
    <s v="2015"/>
    <d v="2015-01-18T18:33:38"/>
    <m/>
    <m/>
    <m/>
    <m/>
    <m/>
  </r>
  <r>
    <n v="3025"/>
    <s v="The Other Room â€“ Cardiffâ€™s First Pub Theatre"/>
    <s v="Be part of building Cardiff's first pub theatre, located right in the city centre. Launching January 2015."/>
    <n v="2500"/>
    <x v="10"/>
    <n v="7555"/>
    <x v="2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s v="May"/>
    <x v="1"/>
    <s v="May"/>
    <s v="2014"/>
    <d v="2014-05-30T16:00:00"/>
    <m/>
    <m/>
    <m/>
    <m/>
    <m/>
  </r>
  <r>
    <n v="3101"/>
    <s v="Mots Ã‰crits"/>
    <s v="LabellisÃ© 14-18, Mots Ã‰crits est un projet itinÃ©rant de lectures Ã  voix haute par des amateurs, mises en espace par une comÃ©dienne."/>
    <n v="2500"/>
    <x v="10"/>
    <n v="300"/>
    <x v="1"/>
    <s v="FR"/>
    <s v="EUR"/>
    <n v="1437033360"/>
    <n v="1434445937"/>
    <b v="0"/>
    <n v="12"/>
    <b v="0"/>
    <s v="theater/spaces"/>
    <n v="0.12"/>
    <n v="25"/>
    <s v="theater"/>
    <s v="spaces"/>
    <d v="2015-06-16T09:12:17"/>
    <s v="Jun"/>
    <x v="2"/>
    <s v="Jul"/>
    <s v="2015"/>
    <d v="2015-07-16T07:56:00"/>
    <m/>
    <m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0"/>
    <n v="2669"/>
    <x v="2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s v="May"/>
    <x v="1"/>
    <s v="Jun"/>
    <s v="2014"/>
    <d v="2014-06-09T19:20:15"/>
    <m/>
    <m/>
    <m/>
    <m/>
    <m/>
  </r>
  <r>
    <n v="3168"/>
    <s v="Cosmicomics"/>
    <s v="A dazzling aerial show that brings to life the whimsical and romantic short stories of beloved fantasy author Italo Calvino."/>
    <n v="2500"/>
    <x v="10"/>
    <n v="3105"/>
    <x v="2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s v="May"/>
    <x v="1"/>
    <s v="Jun"/>
    <s v="2014"/>
    <d v="2014-06-13T22:00:00"/>
    <m/>
    <m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x v="10"/>
    <n v="2935"/>
    <x v="2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s v="May"/>
    <x v="1"/>
    <s v="Jun"/>
    <s v="2014"/>
    <d v="2014-06-21T16:00:09"/>
    <m/>
    <m/>
    <m/>
    <m/>
    <m/>
  </r>
  <r>
    <n v="3183"/>
    <s v="The Seagull on The River"/>
    <s v="Anton Chekhov's The Seagull. An outdoor Amphitheater in Manhattan. Trees. A River. Daybreak."/>
    <n v="2500"/>
    <x v="10"/>
    <n v="2725"/>
    <x v="2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s v="Aug"/>
    <x v="4"/>
    <s v="Aug"/>
    <s v="2013"/>
    <d v="2013-08-23T19:04:29"/>
    <m/>
    <m/>
    <m/>
    <m/>
    <m/>
  </r>
  <r>
    <n v="3222"/>
    <s v="Shakespeare in ASL - and FREE for everyone"/>
    <s v="Shakespeare's classic re-imagined as a spoken and signed production for deaf and hearing audiences"/>
    <n v="2500"/>
    <x v="10"/>
    <n v="3120"/>
    <x v="2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s v="Sep"/>
    <x v="2"/>
    <s v="Oct"/>
    <s v="2015"/>
    <d v="2015-10-24T21:29:00"/>
    <m/>
    <m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x v="10"/>
    <n v="2646.5"/>
    <x v="2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s v="Jun"/>
    <x v="2"/>
    <s v="Jul"/>
    <s v="2015"/>
    <d v="2015-07-12T10:25:12"/>
    <m/>
    <m/>
    <m/>
    <m/>
    <m/>
  </r>
  <r>
    <n v="3263"/>
    <s v="Titus Andronicus (with an all-female cast &amp; crew)"/>
    <s v="Shakespeare's bloodiest tragedy, performed and produced exclusively by women."/>
    <n v="2500"/>
    <x v="10"/>
    <n v="2804.16"/>
    <x v="2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s v="Oct"/>
    <x v="2"/>
    <s v="Oct"/>
    <s v="2015"/>
    <d v="2015-10-30T21:00:00"/>
    <m/>
    <m/>
    <m/>
    <m/>
    <m/>
  </r>
  <r>
    <n v="3264"/>
    <s v="Kapow-i GoGo at The PIT"/>
    <s v="The three part comedic saga of Kapow-i GoGo, who saves the world.  Again.  And again."/>
    <n v="2500"/>
    <x v="10"/>
    <n v="2575"/>
    <x v="2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s v="Jan"/>
    <x v="2"/>
    <s v="Jan"/>
    <s v="2015"/>
    <d v="2015-01-28T22:00:00"/>
    <m/>
    <m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x v="10"/>
    <n v="2585"/>
    <x v="2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s v="Apr"/>
    <x v="2"/>
    <s v="May"/>
    <s v="2015"/>
    <d v="2015-05-30T20:21:43"/>
    <m/>
    <m/>
    <m/>
    <m/>
    <m/>
  </r>
  <r>
    <n v="3287"/>
    <s v="Three Things: Stories About Life"/>
    <s v="An inspirational one-man play about crisis, community, and the search for wholeness."/>
    <n v="2500"/>
    <x v="10"/>
    <n v="2500"/>
    <x v="2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s v="Nov"/>
    <x v="2"/>
    <s v="Nov"/>
    <s v="2015"/>
    <d v="2015-11-28T18:00:28"/>
    <m/>
    <m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0"/>
    <n v="2746"/>
    <x v="2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s v="Sep"/>
    <x v="2"/>
    <s v="Oct"/>
    <s v="2015"/>
    <d v="2015-10-17T07:00:10"/>
    <m/>
    <m/>
    <m/>
    <m/>
    <m/>
  </r>
  <r>
    <n v="3312"/>
    <s v="Richard III"/>
    <s v="Bare Theatre presents one of Shakespeare's most notorious characters in the final chapter of the War of the Roses saga."/>
    <n v="2500"/>
    <x v="10"/>
    <n v="2501"/>
    <x v="2"/>
    <s v="US"/>
    <s v="USD"/>
    <n v="1478901600"/>
    <n v="1477077946"/>
    <b v="0"/>
    <n v="41"/>
    <b v="1"/>
    <s v="theater/plays"/>
    <n v="1.0004"/>
    <n v="61"/>
    <s v="theater"/>
    <s v="plays"/>
    <d v="2016-10-21T19:25:46"/>
    <s v="Oct"/>
    <x v="0"/>
    <s v="Nov"/>
    <s v="2016"/>
    <d v="2016-11-11T22:00:00"/>
    <m/>
    <m/>
    <m/>
    <m/>
    <m/>
  </r>
  <r>
    <n v="3320"/>
    <s v="Mama Threw Me So High &amp; He Who Speaks"/>
    <s v="Imaginary Theater Company presents two modern day tall tales about family, resilience and redemption."/>
    <n v="2500"/>
    <x v="10"/>
    <n v="2525"/>
    <x v="2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s v="May"/>
    <x v="0"/>
    <s v="Jun"/>
    <s v="2016"/>
    <d v="2016-06-22T01:05:57"/>
    <m/>
    <m/>
    <m/>
    <m/>
    <m/>
  </r>
  <r>
    <n v="3337"/>
    <s v="Das Ding - A Globetrotting Comedy"/>
    <s v="StoneCrabs is thrilled to bring to the UK the first English production of Philipp LÃ¶hleâ€™s play Das Ding (The Thing)."/>
    <n v="2500"/>
    <x v="10"/>
    <n v="2755"/>
    <x v="2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s v="Sep"/>
    <x v="1"/>
    <s v="Oct"/>
    <s v="2014"/>
    <d v="2014-10-10T21:00:00"/>
    <m/>
    <m/>
    <m/>
    <m/>
    <m/>
  </r>
  <r>
    <n v="3365"/>
    <s v="From the Pulpit to the Runway"/>
    <s v="A dazzling dramatic musical drama that takes place inside a Charm City Church! Help us finance a play that is back by popular demand!"/>
    <n v="2500"/>
    <x v="10"/>
    <n v="2600"/>
    <x v="2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s v="Nov"/>
    <x v="2"/>
    <s v="Dec"/>
    <s v="2015"/>
    <d v="2015-12-13T02:26:32"/>
    <m/>
    <m/>
    <m/>
    <m/>
    <m/>
  </r>
  <r>
    <n v="3438"/>
    <s v="KLIPPIES"/>
    <s v="Klippies is the debut play from Johannesburg-born writer Jessica SiÃ¢n, premiering at the Southwark Playhouse, London in May 2015."/>
    <n v="2500"/>
    <x v="10"/>
    <n v="2605"/>
    <x v="2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s v="Apr"/>
    <x v="2"/>
    <s v="May"/>
    <s v="2015"/>
    <d v="2015-05-02T21:00:00"/>
    <m/>
    <m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x v="10"/>
    <n v="2565"/>
    <x v="2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s v="Oct"/>
    <x v="2"/>
    <s v="Nov"/>
    <s v="2015"/>
    <d v="2015-11-13T20:17:00"/>
    <m/>
    <m/>
    <m/>
    <m/>
    <m/>
  </r>
  <r>
    <n v="3484"/>
    <s v="Macbeth in the Basement"/>
    <s v="MACBETH IN THE BASEMENT will premiere at the Capital Fringe Festival in July 2016. A teenage kingâ€™s rise and fall in a vicious game."/>
    <n v="2500"/>
    <x v="10"/>
    <n v="2856"/>
    <x v="2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s v="May"/>
    <x v="0"/>
    <s v="Jun"/>
    <s v="2016"/>
    <d v="2016-06-15T18:14:59"/>
    <m/>
    <m/>
    <m/>
    <m/>
    <m/>
  </r>
  <r>
    <n v="3503"/>
    <s v="Tarantella"/>
    <s v="A group of Sicilian immigrants in New York struggle to deal with conflict from both within the family and from without."/>
    <n v="2500"/>
    <x v="10"/>
    <n v="2689"/>
    <x v="2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s v="Jun"/>
    <x v="0"/>
    <s v="Jul"/>
    <s v="2016"/>
    <d v="2016-07-24T11:28:48"/>
    <m/>
    <m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x v="10"/>
    <n v="2594"/>
    <x v="2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s v="May"/>
    <x v="1"/>
    <s v="May"/>
    <s v="2014"/>
    <d v="2014-05-13T04:00:00"/>
    <m/>
    <m/>
    <m/>
    <m/>
    <m/>
  </r>
  <r>
    <n v="3516"/>
    <s v="The March of the Bonus Army"/>
    <s v="A new play about a lesser known yet pivotal event in American history, about a group of WWI Veterans fighting for their rights."/>
    <n v="2500"/>
    <x v="10"/>
    <n v="2500"/>
    <x v="2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s v="Aug"/>
    <x v="1"/>
    <s v="Sep"/>
    <s v="2014"/>
    <d v="2014-09-08T03:00:00"/>
    <m/>
    <m/>
    <m/>
    <m/>
    <m/>
  </r>
  <r>
    <n v="3544"/>
    <s v="Gruoch, or Lady Macbeth"/>
    <s v="Death &amp; Pretzels presents the world premiere of Paul Pasulka's Gruoch, or Lady Macbeth"/>
    <n v="2500"/>
    <x v="10"/>
    <n v="2500"/>
    <x v="2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s v="Feb"/>
    <x v="2"/>
    <s v="Mar"/>
    <s v="2015"/>
    <d v="2015-03-07T19:57:37"/>
    <m/>
    <m/>
    <m/>
    <m/>
    <m/>
  </r>
  <r>
    <n v="3550"/>
    <s v="MOONFACE"/>
    <s v="MOONFACE explores the formative f***k-ups of adolescence. Fresh, incisive new writing. Monologue, movement and striking naturalism."/>
    <n v="2500"/>
    <x v="10"/>
    <n v="2620"/>
    <x v="2"/>
    <s v="GB"/>
    <s v="GBP"/>
    <n v="1462224398"/>
    <n v="1459632398"/>
    <b v="0"/>
    <n v="64"/>
    <b v="1"/>
    <s v="theater/plays"/>
    <n v="1.048"/>
    <n v="40.9375"/>
    <s v="theater"/>
    <s v="plays"/>
    <d v="2016-04-02T21:26:38"/>
    <s v="Apr"/>
    <x v="0"/>
    <s v="May"/>
    <s v="2016"/>
    <d v="2016-05-02T21:26:38"/>
    <m/>
    <m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0"/>
    <n v="2560"/>
    <x v="2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s v="Jul"/>
    <x v="2"/>
    <s v="Aug"/>
    <s v="2015"/>
    <d v="2015-08-05T18:36:00"/>
    <m/>
    <m/>
    <m/>
    <m/>
    <m/>
  </r>
  <r>
    <n v="3597"/>
    <s v="Akvavit Theatre presents NOTHING OF ME by Arne Lygre"/>
    <s v="&quot;I think that I have my own will. I can stop this, I tell myself. But it's not true.&quot;"/>
    <n v="2500"/>
    <x v="10"/>
    <n v="2565"/>
    <x v="2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s v="Feb"/>
    <x v="0"/>
    <s v="Mar"/>
    <s v="2016"/>
    <d v="2016-03-03T05:59:00"/>
    <m/>
    <m/>
    <m/>
    <m/>
    <m/>
  </r>
  <r>
    <n v="3611"/>
    <s v="Xavier Project: Leftovers"/>
    <s v="How do you retain a sense identity after losing your home, your family and your country? Leftovers is a play about refugees in Nairobi."/>
    <n v="2500"/>
    <x v="10"/>
    <n v="3400"/>
    <x v="2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s v="Mar"/>
    <x v="2"/>
    <s v="Apr"/>
    <s v="2015"/>
    <d v="2015-04-08T08:53:21"/>
    <m/>
    <m/>
    <m/>
    <m/>
    <m/>
  </r>
  <r>
    <n v="3614"/>
    <s v="Gruesome Playground Injuries"/>
    <s v="A production of &quot;Gruesome Playground Injuries&quot; by Rajiv Joseph July 24th-August 9th at The Bakery in Denver, CO."/>
    <n v="2500"/>
    <x v="10"/>
    <n v="2520"/>
    <x v="2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s v="May"/>
    <x v="2"/>
    <s v="Jun"/>
    <s v="2015"/>
    <d v="2015-06-19T01:00:16"/>
    <m/>
    <m/>
    <m/>
    <m/>
    <m/>
  </r>
  <r>
    <n v="3615"/>
    <s v="See Bob Run by Daniel MacIvor"/>
    <s v="Bob is on the road. Bob is on the run. But from what? Will she make it to her destination and what will she find whens she gets there?"/>
    <n v="2500"/>
    <x v="10"/>
    <n v="2670"/>
    <x v="2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s v="Nov"/>
    <x v="2"/>
    <s v="Dec"/>
    <s v="2015"/>
    <d v="2015-12-10T14:14:56"/>
    <m/>
    <m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x v="10"/>
    <n v="3120"/>
    <x v="2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s v="Feb"/>
    <x v="2"/>
    <s v="Mar"/>
    <s v="2015"/>
    <d v="2015-03-19T21:47:44"/>
    <m/>
    <m/>
    <m/>
    <m/>
    <m/>
  </r>
  <r>
    <n v="3623"/>
    <s v="Since I've Been Here"/>
    <s v="An original play exploring the complications of romantic relationships in all forms."/>
    <n v="2500"/>
    <x v="10"/>
    <n v="3000"/>
    <x v="2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s v="Jul"/>
    <x v="1"/>
    <s v="Jul"/>
    <s v="2014"/>
    <d v="2014-07-26T07:00:00"/>
    <m/>
    <m/>
    <m/>
    <m/>
    <m/>
  </r>
  <r>
    <n v="3699"/>
    <s v="Tell Me That You Love Me"/>
    <s v="Tell Me That You Love Me, a new play about the love affair between Actress and Writer, with the novel Arch of Triumph as the backdrop"/>
    <n v="2500"/>
    <x v="10"/>
    <n v="2520"/>
    <x v="2"/>
    <s v="US"/>
    <s v="USD"/>
    <n v="1413383216"/>
    <n v="1410791216"/>
    <b v="0"/>
    <n v="40"/>
    <b v="1"/>
    <s v="theater/plays"/>
    <n v="1.008"/>
    <n v="63"/>
    <s v="theater"/>
    <s v="plays"/>
    <d v="2014-09-15T14:26:56"/>
    <s v="Sep"/>
    <x v="1"/>
    <s v="Oct"/>
    <s v="2014"/>
    <d v="2014-10-15T14:26:56"/>
    <m/>
    <m/>
    <m/>
    <m/>
    <m/>
  </r>
  <r>
    <n v="3747"/>
    <s v="Counting Stars"/>
    <s v="The world premiere of an astonishing new play by acclaimed writer Atiha Sen Gupta."/>
    <n v="2500"/>
    <x v="10"/>
    <n v="25"/>
    <x v="1"/>
    <s v="GB"/>
    <s v="GBP"/>
    <n v="1436137140"/>
    <n v="1433833896"/>
    <b v="0"/>
    <n v="1"/>
    <b v="0"/>
    <s v="theater/plays"/>
    <n v="0.01"/>
    <n v="25"/>
    <s v="theater"/>
    <s v="plays"/>
    <d v="2015-06-09T07:11:36"/>
    <s v="Jun"/>
    <x v="2"/>
    <s v="Jul"/>
    <s v="2015"/>
    <d v="2015-07-05T22:59:00"/>
    <m/>
    <m/>
    <m/>
    <m/>
    <m/>
  </r>
  <r>
    <n v="3754"/>
    <s v="Little Shop of Horrors"/>
    <s v="CitÃ© des Arts needs your help in funding their fall production of the hit musical comedy &quot;Little Shop of Horrors.&quot;"/>
    <n v="2500"/>
    <x v="10"/>
    <n v="3000"/>
    <x v="2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s v="Jun"/>
    <x v="1"/>
    <s v="Jul"/>
    <s v="2014"/>
    <d v="2014-07-26T04:59:00"/>
    <m/>
    <m/>
    <m/>
    <m/>
    <m/>
  </r>
  <r>
    <n v="3774"/>
    <s v="Mabel Moon Goes to Earth!"/>
    <s v="Mabel Moon and her co-pilot Silvertoes are coming to earth in the form of a 35 minute interactive and educational musical adventure  !"/>
    <n v="2500"/>
    <x v="10"/>
    <n v="2500"/>
    <x v="2"/>
    <s v="CA"/>
    <s v="CAD"/>
    <n v="1428606055"/>
    <n v="1427223655"/>
    <b v="0"/>
    <n v="25"/>
    <b v="1"/>
    <s v="theater/musical"/>
    <n v="1"/>
    <n v="100"/>
    <s v="theater"/>
    <s v="musical"/>
    <d v="2015-03-24T19:00:55"/>
    <s v="Mar"/>
    <x v="2"/>
    <s v="Apr"/>
    <s v="2015"/>
    <d v="2015-04-09T19:00:55"/>
    <m/>
    <m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x v="10"/>
    <n v="3000"/>
    <x v="2"/>
    <s v="US"/>
    <s v="USD"/>
    <n v="1436817960"/>
    <n v="1433999785"/>
    <b v="0"/>
    <n v="30"/>
    <b v="1"/>
    <s v="theater/musical"/>
    <n v="1.2"/>
    <n v="100"/>
    <s v="theater"/>
    <s v="musical"/>
    <d v="2015-06-11T05:16:25"/>
    <s v="Jun"/>
    <x v="2"/>
    <s v="Jul"/>
    <s v="2015"/>
    <d v="2015-07-13T20:06:00"/>
    <m/>
    <m/>
    <m/>
    <m/>
    <m/>
  </r>
  <r>
    <n v="3823"/>
    <s v="FEED"/>
    <s v="Feed, a new play by Garrett Markgraf (based on the novel by M.T. Anderson), Directed by Anna Marck at Oakland University."/>
    <n v="2500"/>
    <x v="10"/>
    <n v="2650"/>
    <x v="2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s v="Jun"/>
    <x v="2"/>
    <s v="Jul"/>
    <s v="2015"/>
    <d v="2015-07-20T03:59:00"/>
    <m/>
    <m/>
    <m/>
    <m/>
    <m/>
  </r>
  <r>
    <n v="3851"/>
    <s v="Waving Goodbye"/>
    <s v="A play about the horrible choices we have to make every day. Should we take a risk, or take the road most travelled?"/>
    <n v="2500"/>
    <x v="10"/>
    <n v="852"/>
    <x v="1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s v="Jun"/>
    <x v="2"/>
    <s v="Jul"/>
    <s v="2015"/>
    <d v="2015-07-17T10:32:59"/>
    <m/>
    <m/>
    <m/>
    <m/>
    <m/>
  </r>
  <r>
    <n v="3859"/>
    <s v="What Dreams Were Made Of"/>
    <s v="This is a play that will have each and everyone that sees it thinking about the dreams they had growing up. It's a dramady"/>
    <n v="2500"/>
    <x v="10"/>
    <n v="1"/>
    <x v="1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s v="May"/>
    <x v="1"/>
    <s v="Jun"/>
    <s v="2014"/>
    <d v="2014-06-25T21:00:00"/>
    <m/>
    <m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x v="10"/>
    <n v="440"/>
    <x v="1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s v="Dec"/>
    <x v="1"/>
    <s v="Jan"/>
    <s v="2015"/>
    <d v="2015-01-08T20:58:03"/>
    <m/>
    <m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x v="10"/>
    <n v="814"/>
    <x v="1"/>
    <s v="GB"/>
    <s v="GBP"/>
    <n v="1439827200"/>
    <n v="1436355270"/>
    <b v="0"/>
    <n v="16"/>
    <b v="0"/>
    <s v="theater/plays"/>
    <n v="0.3256"/>
    <n v="50.875"/>
    <s v="theater"/>
    <s v="plays"/>
    <d v="2015-07-08T11:34:30"/>
    <s v="Jul"/>
    <x v="2"/>
    <s v="Aug"/>
    <s v="2015"/>
    <d v="2015-08-17T16:00:00"/>
    <m/>
    <m/>
    <m/>
    <m/>
    <m/>
  </r>
  <r>
    <n v="3900"/>
    <s v="HUB Theatre Group presents John Logan's RED"/>
    <s v="HUB Theatre Group collaborates with local artists to present John Logan's RED to the community."/>
    <n v="2500"/>
    <x v="10"/>
    <n v="135"/>
    <x v="1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s v="May"/>
    <x v="2"/>
    <s v="Jun"/>
    <s v="2015"/>
    <d v="2015-06-11T02:13:11"/>
    <m/>
    <m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0"/>
    <n v="909"/>
    <x v="1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s v="Apr"/>
    <x v="2"/>
    <s v="May"/>
    <s v="2015"/>
    <d v="2015-05-10T22:59:00"/>
    <m/>
    <m/>
    <m/>
    <m/>
    <m/>
  </r>
  <r>
    <n v="3920"/>
    <s v="'SCARAMOUCHE JONES'' by Justin Butcher"/>
    <s v="An enthralling tale charting the ecstasies and tragedies behind the seven white masks of centenarian clown,Scaramouche Jones."/>
    <n v="2500"/>
    <x v="10"/>
    <n v="135"/>
    <x v="1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s v="Oct"/>
    <x v="0"/>
    <s v="Nov"/>
    <s v="2016"/>
    <d v="2016-11-13T10:17:40"/>
    <m/>
    <m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x v="10"/>
    <n v="25"/>
    <x v="1"/>
    <s v="GB"/>
    <s v="GBP"/>
    <n v="1407565504"/>
    <n v="1404973504"/>
    <b v="0"/>
    <n v="2"/>
    <b v="0"/>
    <s v="theater/plays"/>
    <n v="0.01"/>
    <n v="12.5"/>
    <s v="theater"/>
    <s v="plays"/>
    <d v="2014-07-10T06:25:04"/>
    <s v="Jul"/>
    <x v="1"/>
    <s v="Aug"/>
    <s v="2014"/>
    <d v="2014-08-09T06:25:04"/>
    <m/>
    <m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x v="10"/>
    <n v="450"/>
    <x v="1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s v="Jun"/>
    <x v="1"/>
    <s v="Jul"/>
    <s v="2014"/>
    <d v="2014-07-05T14:22:27"/>
    <m/>
    <m/>
    <m/>
    <m/>
    <m/>
  </r>
  <r>
    <n v="4030"/>
    <s v="The Martin and Lewis Tribute Show"/>
    <s v="The world's best and only tribute to Dean Martin and Jerry Lewis_x000a_ bringing back the Music, Laughter and the Love."/>
    <n v="2500"/>
    <x v="10"/>
    <n v="400"/>
    <x v="1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s v="Jan"/>
    <x v="0"/>
    <s v="Feb"/>
    <s v="2016"/>
    <d v="2016-02-03T18:49:00"/>
    <m/>
    <m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x v="10"/>
    <n v="301"/>
    <x v="1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s v="Aug"/>
    <x v="1"/>
    <s v="Oct"/>
    <s v="2014"/>
    <d v="2014-10-17T19:10:10"/>
    <m/>
    <m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x v="10"/>
    <n v="60"/>
    <x v="1"/>
    <s v="GB"/>
    <s v="GBP"/>
    <n v="1440272093"/>
    <n v="1435088093"/>
    <b v="0"/>
    <n v="4"/>
    <b v="0"/>
    <s v="theater/plays"/>
    <n v="2.4E-2"/>
    <n v="15"/>
    <s v="theater"/>
    <s v="plays"/>
    <d v="2015-06-23T19:34:53"/>
    <s v="Jun"/>
    <x v="2"/>
    <s v="Aug"/>
    <s v="2015"/>
    <d v="2015-08-22T19:34:53"/>
    <m/>
    <m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0"/>
    <n v="1"/>
    <x v="1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s v="Jan"/>
    <x v="0"/>
    <s v="Feb"/>
    <s v="2016"/>
    <d v="2016-02-28T00:00:00"/>
    <m/>
    <m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x v="10"/>
    <n v="7326.88"/>
    <x v="2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s v="Jul"/>
    <x v="2"/>
    <s v="Aug"/>
    <s v="2015"/>
    <d v="2015-08-15T07:50:59"/>
    <m/>
    <m/>
    <m/>
    <m/>
    <m/>
  </r>
  <r>
    <n v="376"/>
    <s v="Quintessential: The Journey"/>
    <s v="A film about the cosmetics industry. Everything you need to know about the ingredients being used and what alternatives are out there."/>
    <n v="2450"/>
    <x v="10"/>
    <n v="2596"/>
    <x v="2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s v="Jul"/>
    <x v="0"/>
    <s v="Aug"/>
    <s v="2016"/>
    <d v="2016-08-25T10:51:56"/>
    <m/>
    <m/>
    <m/>
    <m/>
    <m/>
  </r>
  <r>
    <n v="3865"/>
    <s v="Fellatia's-Fantastic-Fun-Time-Show"/>
    <s v="Sissy Entertainment delivers a delicious cabaret that blends comedic monologue, song, and traditional sketch comedy."/>
    <n v="2413"/>
    <x v="10"/>
    <n v="650"/>
    <x v="1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s v="Jul"/>
    <x v="1"/>
    <s v="Aug"/>
    <s v="2014"/>
    <d v="2014-08-30T05:30:00"/>
    <m/>
    <m/>
    <m/>
    <m/>
    <m/>
  </r>
  <r>
    <n v="1493"/>
    <s v="The Great Grand Zeppelin Chase"/>
    <s v="Help illustrate the sequel to the bestselling _x000a_The Transylvania Flying Squad of Detectives"/>
    <n v="2400"/>
    <x v="10"/>
    <n v="0"/>
    <x v="1"/>
    <s v="US"/>
    <s v="USD"/>
    <n v="1371415675"/>
    <n v="1368823675"/>
    <b v="0"/>
    <n v="0"/>
    <b v="0"/>
    <s v="publishing/fiction"/>
    <n v="0"/>
    <n v="0"/>
    <s v="publishing"/>
    <s v="fiction"/>
    <d v="2013-05-17T20:47:55"/>
    <s v="May"/>
    <x v="4"/>
    <s v="Jun"/>
    <s v="2013"/>
    <d v="2013-06-16T20:47:55"/>
    <m/>
    <m/>
    <m/>
    <m/>
    <m/>
  </r>
  <r>
    <n v="1689"/>
    <s v="Fly Away"/>
    <s v="Praising the Living God in the second half of life."/>
    <n v="2400"/>
    <x v="1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s v="Feb"/>
    <x v="3"/>
    <s v="Mar"/>
    <s v="2017"/>
    <d v="2017-03-16T21:37:10"/>
    <m/>
    <m/>
    <m/>
    <m/>
    <m/>
  </r>
  <r>
    <n v="2986"/>
    <s v="Higher Education"/>
    <s v="Support the circus arts and help our aerial students work with more height. With your support, we will install beams at 19ft!"/>
    <n v="2400"/>
    <x v="10"/>
    <n v="2532"/>
    <x v="2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s v="Mar"/>
    <x v="0"/>
    <s v="May"/>
    <s v="2016"/>
    <d v="2016-05-01T11:00:06"/>
    <m/>
    <m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x v="10"/>
    <n v="2400"/>
    <x v="2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s v="Oct"/>
    <x v="0"/>
    <s v="Nov"/>
    <s v="2016"/>
    <d v="2016-11-17T11:36:34"/>
    <m/>
    <m/>
    <m/>
    <m/>
    <m/>
  </r>
  <r>
    <n v="3778"/>
    <s v="Give a Puppet a Hand"/>
    <s v="Sponsor an AVENUE Q puppet for The Barn Players April 2015 production."/>
    <n v="2400"/>
    <x v="10"/>
    <n v="2521"/>
    <x v="2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s v="Dec"/>
    <x v="1"/>
    <s v="Feb"/>
    <s v="2015"/>
    <d v="2015-02-14T19:39:40"/>
    <m/>
    <m/>
    <m/>
    <m/>
    <m/>
  </r>
  <r>
    <n v="1531"/>
    <s v="Smell the [City of] Roses"/>
    <s v="A street level, film, photographic representation of the character of the City of Roses, from a native Portlander's honest perspective."/>
    <n v="2350"/>
    <x v="10"/>
    <n v="4135"/>
    <x v="2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s v="Oct"/>
    <x v="1"/>
    <s v="Dec"/>
    <s v="2014"/>
    <d v="2014-12-01T03:00:00"/>
    <m/>
    <m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x v="10"/>
    <n v="3510"/>
    <x v="2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s v="Apr"/>
    <x v="6"/>
    <s v="May"/>
    <s v="2011"/>
    <d v="2011-05-25T04:00:00"/>
    <m/>
    <m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x v="10"/>
    <n v="2835"/>
    <x v="2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s v="May"/>
    <x v="6"/>
    <s v="May"/>
    <s v="2011"/>
    <d v="2011-05-29T01:00:00"/>
    <m/>
    <m/>
    <m/>
    <m/>
    <m/>
  </r>
  <r>
    <n v="1648"/>
    <s v="Arches - Wide Awake on Vinyl "/>
    <s v="We've finished recording our debut LP &quot;Wide Awake&quot; and would love to have it pressed on vinyl, but we need your help"/>
    <n v="2300"/>
    <x v="10"/>
    <n v="2881"/>
    <x v="2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s v="Feb"/>
    <x v="6"/>
    <s v="Mar"/>
    <s v="2011"/>
    <d v="2011-03-20T15:54:42"/>
    <m/>
    <m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x v="10"/>
    <n v="3925"/>
    <x v="2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s v="Nov"/>
    <x v="4"/>
    <s v="Dec"/>
    <s v="2013"/>
    <d v="2013-12-31T07:00:00"/>
    <m/>
    <m/>
    <m/>
    <m/>
    <m/>
  </r>
  <r>
    <n v="1543"/>
    <s v="Sunrises in the MidWest"/>
    <s v="I plan to take pictures of the sunrise in the MidWest every day in 2015 and compile them in a slide show for distribution."/>
    <n v="2250"/>
    <x v="10"/>
    <n v="10"/>
    <x v="1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s v="Oct"/>
    <x v="1"/>
    <s v="Nov"/>
    <s v="2014"/>
    <d v="2014-11-22T13:13:54"/>
    <m/>
    <m/>
    <m/>
    <m/>
    <m/>
  </r>
  <r>
    <n v="3252"/>
    <s v="Modern Love"/>
    <s v="How do we navigate the boundaries between friendship, sexual intimacy and obsessive desire?"/>
    <n v="2250"/>
    <x v="10"/>
    <n v="2876"/>
    <x v="2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s v="Aug"/>
    <x v="0"/>
    <s v="Sep"/>
    <s v="2016"/>
    <d v="2016-09-07T11:20:40"/>
    <m/>
    <m/>
    <m/>
    <m/>
    <m/>
  </r>
  <r>
    <n v="4081"/>
    <s v="AU Theatre Wing (Pygmalion Sound and Lighting Fees)"/>
    <s v="AUTheatreWing is a student theatre association fostering the development of the dramatic arts at our university."/>
    <n v="2224"/>
    <x v="10"/>
    <n v="350"/>
    <x v="1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s v="Feb"/>
    <x v="2"/>
    <s v="Mar"/>
    <s v="2015"/>
    <d v="2015-03-08T12:57:05"/>
    <m/>
    <m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0"/>
    <n v="3976"/>
    <x v="2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s v="Apr"/>
    <x v="4"/>
    <s v="May"/>
    <s v="2013"/>
    <d v="2013-05-03T13:44:05"/>
    <m/>
    <m/>
    <m/>
    <m/>
    <m/>
  </r>
  <r>
    <n v="72"/>
    <s v="Trickle"/>
    <s v="A young man forced to live back home after an automobile accident leaves him to rediscover what it means to be a part of his family."/>
    <n v="2200"/>
    <x v="10"/>
    <n v="2385"/>
    <x v="2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s v="Oct"/>
    <x v="5"/>
    <s v="Nov"/>
    <s v="2012"/>
    <d v="2012-11-15T00:00:00"/>
    <m/>
    <m/>
    <m/>
    <m/>
    <m/>
  </r>
  <r>
    <n v="105"/>
    <s v="Single Parent Date Night-A Comedic Short Film"/>
    <s v="Single Parent Date Night is a comedic short film about two single parents trying to reentering the dating pool."/>
    <n v="2200"/>
    <x v="10"/>
    <n v="2363"/>
    <x v="2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s v="Apr"/>
    <x v="0"/>
    <s v="May"/>
    <s v="2016"/>
    <d v="2016-05-14T00:00:00"/>
    <m/>
    <m/>
    <m/>
    <m/>
    <m/>
  </r>
  <r>
    <n v="760"/>
    <s v="Random Thoughts from a Random Mind"/>
    <s v="I am publishing my 5th book, I am looking to publish a book of short stories, all based on random thoughts that flash through my mind."/>
    <n v="2200"/>
    <x v="10"/>
    <n v="0"/>
    <x v="1"/>
    <s v="US"/>
    <s v="USD"/>
    <n v="1480188013"/>
    <n v="1477592413"/>
    <b v="0"/>
    <n v="0"/>
    <b v="0"/>
    <s v="publishing/fiction"/>
    <n v="0"/>
    <n v="0"/>
    <s v="publishing"/>
    <s v="fiction"/>
    <d v="2016-10-27T18:20:13"/>
    <s v="Oct"/>
    <x v="0"/>
    <s v="Nov"/>
    <s v="2016"/>
    <d v="2016-11-26T19:20:13"/>
    <m/>
    <m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10"/>
    <n v="45"/>
    <x v="1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s v="Nov"/>
    <x v="5"/>
    <s v="Jan"/>
    <s v="2013"/>
    <d v="2013-01-16T18:33:17"/>
    <m/>
    <m/>
    <m/>
    <m/>
    <m/>
  </r>
  <r>
    <n v="1069"/>
    <s v="Until The End (PC, Mac, and Linux)"/>
    <s v="A run-n-gun zombie survival game where you scavenge for items to make the night a little less scary."/>
    <n v="2200"/>
    <x v="10"/>
    <n v="850"/>
    <x v="1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s v="Oct"/>
    <x v="4"/>
    <s v="Nov"/>
    <s v="2013"/>
    <d v="2013-11-26T06:30:59"/>
    <m/>
    <m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x v="1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s v="Nov"/>
    <x v="0"/>
    <s v="Dec"/>
    <s v="2016"/>
    <d v="2016-12-04T00:00:00"/>
    <m/>
    <m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0"/>
    <n v="4673"/>
    <x v="2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s v="Dec"/>
    <x v="0"/>
    <s v="Dec"/>
    <s v="2016"/>
    <d v="2016-12-23T01:47:58"/>
    <m/>
    <m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0"/>
    <n v="2355"/>
    <x v="2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s v="Dec"/>
    <x v="5"/>
    <s v="Jan"/>
    <s v="2013"/>
    <d v="2013-01-26T05:09:34"/>
    <m/>
    <m/>
    <m/>
    <m/>
    <m/>
  </r>
  <r>
    <n v="2258"/>
    <s v="A Sundered World"/>
    <s v="A Dungeon World campaign setting that takes place after the end of the worlds."/>
    <n v="2200"/>
    <x v="10"/>
    <n v="3223"/>
    <x v="2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s v="May"/>
    <x v="2"/>
    <s v="Jun"/>
    <s v="2015"/>
    <d v="2015-06-11T18:01:27"/>
    <m/>
    <m/>
    <m/>
    <m/>
    <m/>
  </r>
  <r>
    <n v="3152"/>
    <s v="'Gilead', an original theatre piece"/>
    <s v="'Gilead' is an original theatre piece inspired by Margaret Atwood's 'The Handmaid's Tale'. (Brighton Fringe 2014)"/>
    <n v="2200"/>
    <x v="10"/>
    <n v="2331"/>
    <x v="2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s v="Oct"/>
    <x v="4"/>
    <s v="Nov"/>
    <s v="2013"/>
    <d v="2013-11-02T20:49:27"/>
    <m/>
    <m/>
    <m/>
    <m/>
    <m/>
  </r>
  <r>
    <n v="3556"/>
    <s v="Immortal"/>
    <s v="'Immortal', a play about five English Air Bombers in WW2, is an exciting first project for the brand new Production Company, GreanTea."/>
    <n v="2200"/>
    <x v="10"/>
    <n v="2210"/>
    <x v="2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s v="Jun"/>
    <x v="1"/>
    <s v="Aug"/>
    <s v="2014"/>
    <d v="2014-08-17T15:35:24"/>
    <m/>
    <m/>
    <m/>
    <m/>
    <m/>
  </r>
  <r>
    <n v="3743"/>
    <s v="Down the Mississippi"/>
    <s v="I'm taking the Adventures of Huckleberry Finn puppet show down the Mississippi River!"/>
    <n v="2200"/>
    <x v="10"/>
    <n v="0"/>
    <x v="1"/>
    <s v="US"/>
    <s v="USD"/>
    <n v="1404406964"/>
    <n v="1401814964"/>
    <b v="0"/>
    <n v="0"/>
    <b v="0"/>
    <s v="theater/plays"/>
    <n v="0"/>
    <n v="0"/>
    <s v="theater"/>
    <s v="plays"/>
    <d v="2014-06-03T17:02:44"/>
    <s v="Jun"/>
    <x v="1"/>
    <s v="Jul"/>
    <s v="2014"/>
    <d v="2014-07-03T17:02:44"/>
    <m/>
    <m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x v="10"/>
    <n v="644"/>
    <x v="1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s v="May"/>
    <x v="5"/>
    <s v="May"/>
    <s v="2012"/>
    <d v="2012-05-29T19:55:05"/>
    <m/>
    <m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0"/>
    <n v="5"/>
    <x v="1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s v="Mar"/>
    <x v="1"/>
    <s v="Apr"/>
    <s v="2014"/>
    <d v="2014-04-06T19:01:04"/>
    <m/>
    <m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x v="10"/>
    <n v="2690"/>
    <x v="2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s v="Feb"/>
    <x v="2"/>
    <s v="Mar"/>
    <s v="2015"/>
    <d v="2015-03-06T21:04:52"/>
    <m/>
    <m/>
    <m/>
    <m/>
    <m/>
  </r>
  <r>
    <n v="2676"/>
    <s v="Toronto VR Co-Op"/>
    <s v="Our aim is to provide high-end equipment and space for Toronto coders, filmmakers, and artists to develop cutting-edge VR content."/>
    <n v="2100"/>
    <x v="10"/>
    <n v="1058"/>
    <x v="1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s v="Apr"/>
    <x v="0"/>
    <s v="May"/>
    <s v="2016"/>
    <d v="2016-05-22T14:59:34"/>
    <m/>
    <m/>
    <m/>
    <m/>
    <m/>
  </r>
  <r>
    <n v="3448"/>
    <s v="The Mount, new play about Edith Wharton"/>
    <s v="The Mount-- a new play based off the life of Edith Wharton-- is having its premiere reading AT the real Mount in Lenox, MA!"/>
    <n v="2100"/>
    <x v="10"/>
    <n v="2305"/>
    <x v="2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s v="Nov"/>
    <x v="1"/>
    <s v="Dec"/>
    <s v="2014"/>
    <d v="2014-12-17T02:51:29"/>
    <m/>
    <m/>
    <m/>
    <m/>
    <m/>
  </r>
  <r>
    <n v="3548"/>
    <s v="THE UNDERSTUDY @ WORKING STAGE"/>
    <s v="We're putting together a production of THE UNDERSTUDY by Theresa Rebeck and hope you'll help us share this story."/>
    <n v="2100"/>
    <x v="10"/>
    <n v="2140"/>
    <x v="2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s v="Feb"/>
    <x v="0"/>
    <s v="Mar"/>
    <s v="2016"/>
    <d v="2016-03-05T01:00:00"/>
    <m/>
    <m/>
    <m/>
    <m/>
    <m/>
  </r>
  <r>
    <n v="3813"/>
    <s v="SUCKIN INJUN"/>
    <s v="A comedic play about hillbilly vampires and the absurdity of judging by appearances. Wanna live forever? Better watch what you drink."/>
    <n v="2100"/>
    <x v="10"/>
    <n v="2119.9899999999998"/>
    <x v="2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s v="May"/>
    <x v="0"/>
    <s v="Jun"/>
    <s v="2016"/>
    <d v="2016-06-14T21:43:00"/>
    <m/>
    <m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x v="10"/>
    <n v="3397"/>
    <x v="2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s v="Mar"/>
    <x v="0"/>
    <s v="Apr"/>
    <s v="2016"/>
    <d v="2016-04-30T12:00:00"/>
    <m/>
    <m/>
    <m/>
    <m/>
    <m/>
  </r>
  <r>
    <n v="15"/>
    <s v="Cien&amp;Cia"/>
    <s v="Cien&amp;Cia es un proyecto transmedia para televisiÃ³n; la finalidad de la venta de camisetas es financiar el reality (Factual)."/>
    <n v="2000"/>
    <x v="10"/>
    <n v="2132"/>
    <x v="2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s v="Sep"/>
    <x v="2"/>
    <s v="Sep"/>
    <s v="2015"/>
    <d v="2015-09-27T20:14:00"/>
    <m/>
    <m/>
    <m/>
    <m/>
    <m/>
  </r>
  <r>
    <n v="20"/>
    <s v="Finding Kylie Hard Read Fund"/>
    <s v="Help us reach our goal &amp; pay the drama dept that is performing the hard read, which is set for October 2015."/>
    <n v="2000"/>
    <x v="10"/>
    <n v="2004"/>
    <x v="2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s v="Jul"/>
    <x v="2"/>
    <s v="Sep"/>
    <s v="2015"/>
    <d v="2015-09-13T18:11:52"/>
    <m/>
    <m/>
    <m/>
    <m/>
    <m/>
  </r>
  <r>
    <n v="23"/>
    <s v="Bad Boy of Beauty and Bride Crashers!"/>
    <s v="Lois and Berlin are the Lucy and Ricky of reality. You will go on  journey to reinvent beauty from the inside out. Be the star !"/>
    <n v="2000"/>
    <x v="10"/>
    <n v="2370"/>
    <x v="2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s v="Apr"/>
    <x v="2"/>
    <s v="Apr"/>
    <s v="2015"/>
    <d v="2015-04-30T15:20:00"/>
    <m/>
    <m/>
    <m/>
    <m/>
    <m/>
  </r>
  <r>
    <n v="40"/>
    <s v="Regal Fare Season One"/>
    <s v="There is a cooking show in production that needs your help, a show about using local ingredients to create simple and elegant meals."/>
    <n v="2000"/>
    <x v="10"/>
    <n v="2027"/>
    <x v="2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s v="May"/>
    <x v="1"/>
    <s v="Jun"/>
    <s v="2014"/>
    <d v="2014-06-19T04:00:00"/>
    <m/>
    <m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x v="10"/>
    <n v="2000"/>
    <x v="2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s v="Sep"/>
    <x v="1"/>
    <s v="Oct"/>
    <s v="2014"/>
    <d v="2014-10-05T13:39:14"/>
    <m/>
    <m/>
    <m/>
    <m/>
    <m/>
  </r>
  <r>
    <n v="44"/>
    <s v="BIG WHISKEY TV Show"/>
    <s v="The Creator of the hit FOX show THE BOURBON LOUNGE brings you BIG WHISKEY. A new travel show exploring whiskey like you've never seen."/>
    <n v="2000"/>
    <x v="10"/>
    <n v="2000"/>
    <x v="2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s v="Aug"/>
    <x v="1"/>
    <s v="Oct"/>
    <s v="2014"/>
    <d v="2014-10-07T02:22:17"/>
    <m/>
    <m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x v="10"/>
    <n v="2159"/>
    <x v="2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s v="Jan"/>
    <x v="2"/>
    <s v="Mar"/>
    <s v="2015"/>
    <d v="2015-03-01T12:00:00"/>
    <m/>
    <m/>
    <m/>
    <m/>
    <m/>
  </r>
  <r>
    <n v="63"/>
    <s v="The Attic"/>
    <s v="The Attic is my first short film.  Please help me with post production and distribution so that I can let it out into the world"/>
    <n v="2000"/>
    <x v="10"/>
    <n v="2270.37"/>
    <x v="2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s v="Dec"/>
    <x v="4"/>
    <s v="Dec"/>
    <s v="2013"/>
    <d v="2013-12-28T04:59:00"/>
    <m/>
    <m/>
    <m/>
    <m/>
    <m/>
  </r>
  <r>
    <n v="66"/>
    <s v="A Stagnant Fever: Short Film"/>
    <s v="A dark comedy set in the '60s about clinical depression and one night stands."/>
    <n v="2000"/>
    <x v="10"/>
    <n v="2372"/>
    <x v="2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s v="Jun"/>
    <x v="0"/>
    <s v="Jul"/>
    <s v="2016"/>
    <d v="2016-07-18T20:23:40"/>
    <m/>
    <m/>
    <m/>
    <m/>
    <m/>
  </r>
  <r>
    <n v="67"/>
    <s v="You are a Priest Forever"/>
    <s v="The Ordination Mass of five Dominicans friars to the priesthood at the historic Saint Dominicâ€™s Church in Washington DC."/>
    <n v="2000"/>
    <x v="10"/>
    <n v="2325"/>
    <x v="2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s v="Jun"/>
    <x v="5"/>
    <s v="Jul"/>
    <s v="2012"/>
    <d v="2012-07-15T14:00:04"/>
    <m/>
    <m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0"/>
    <n v="2833"/>
    <x v="2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s v="Oct"/>
    <x v="2"/>
    <s v="Nov"/>
    <s v="2015"/>
    <d v="2015-11-05T13:56:57"/>
    <m/>
    <m/>
    <m/>
    <m/>
    <m/>
  </r>
  <r>
    <n v="407"/>
    <s v="Haymarket Documentary"/>
    <s v="The story of the 1886 Haymarket Riot explored through the history of the Haymarket Police Memorial Statue."/>
    <n v="2000"/>
    <x v="10"/>
    <n v="2031"/>
    <x v="2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s v="Sep"/>
    <x v="6"/>
    <s v="Nov"/>
    <s v="2011"/>
    <d v="2011-11-19T21:54:10"/>
    <m/>
    <m/>
    <m/>
    <m/>
    <m/>
  </r>
  <r>
    <n v="449"/>
    <s v="Shell &amp; Paddy"/>
    <s v="Shell &amp; Paddy is a 2D animation cartoon with 4 minutes of slapstick surreal humour staring two animal characters in weird, wacky world."/>
    <n v="2000"/>
    <x v="10"/>
    <n v="45"/>
    <x v="1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s v="Sep"/>
    <x v="4"/>
    <s v="Oct"/>
    <s v="2013"/>
    <d v="2013-10-17T13:38:05"/>
    <m/>
    <m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x v="1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s v="Apr"/>
    <x v="2"/>
    <s v="May"/>
    <s v="2015"/>
    <d v="2015-05-06T02:04:03"/>
    <m/>
    <m/>
    <m/>
    <m/>
    <m/>
  </r>
  <r>
    <n v="533"/>
    <s v="Foresight"/>
    <s v="New writing â€¢ Twisty-turny magical realist retro sci-fi â€¢ Human lives â€¢ Storytelling â€¢ The slope our society slips down..."/>
    <n v="2000"/>
    <x v="10"/>
    <n v="2004"/>
    <x v="2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s v="Apr"/>
    <x v="0"/>
    <s v="May"/>
    <s v="2016"/>
    <d v="2016-05-16T10:26:05"/>
    <m/>
    <m/>
    <m/>
    <m/>
    <m/>
  </r>
  <r>
    <n v="535"/>
    <s v="Astronauts of Hartlepool: a Brexit sci-fi for VAULT 2017"/>
    <s v="Weâ€™re producing a Northern Brexit sci-fi play for VAULT festival 2017 and we need your help!"/>
    <n v="2000"/>
    <x v="10"/>
    <n v="2050"/>
    <x v="2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s v="Dec"/>
    <x v="0"/>
    <s v="Jan"/>
    <s v="2017"/>
    <d v="2017-01-06T13:05:05"/>
    <m/>
    <m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x v="10"/>
    <n v="2410"/>
    <x v="2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s v="Oct"/>
    <x v="2"/>
    <s v="Nov"/>
    <s v="2015"/>
    <d v="2015-11-04T19:26:31"/>
    <m/>
    <m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x v="10"/>
    <n v="60"/>
    <x v="0"/>
    <s v="GB"/>
    <s v="GBP"/>
    <n v="1431072843"/>
    <n v="1427184843"/>
    <b v="0"/>
    <n v="3"/>
    <b v="0"/>
    <s v="technology/web"/>
    <n v="0.03"/>
    <n v="20"/>
    <s v="technology"/>
    <s v="web"/>
    <d v="2015-03-24T08:14:03"/>
    <s v="Mar"/>
    <x v="2"/>
    <s v="May"/>
    <s v="2015"/>
    <d v="2015-05-08T08:14:03"/>
    <m/>
    <m/>
    <m/>
    <m/>
    <m/>
  </r>
  <r>
    <n v="636"/>
    <s v="Keto Advice (Canceled)"/>
    <s v="With no central location for keto knowledge, keto advice will be a community run knowledge base."/>
    <n v="2000"/>
    <x v="10"/>
    <n v="4"/>
    <x v="0"/>
    <s v="GB"/>
    <s v="GBP"/>
    <n v="1433587620"/>
    <n v="1430996150"/>
    <b v="0"/>
    <n v="1"/>
    <b v="0"/>
    <s v="technology/web"/>
    <n v="2E-3"/>
    <n v="4"/>
    <s v="technology"/>
    <s v="web"/>
    <d v="2015-05-07T10:55:50"/>
    <s v="May"/>
    <x v="2"/>
    <s v="Jun"/>
    <s v="2015"/>
    <d v="2015-06-06T10:47:00"/>
    <m/>
    <m/>
    <m/>
    <m/>
    <m/>
  </r>
  <r>
    <n v="645"/>
    <s v="Carbon Fiber Collar Stays"/>
    <s v="Ever wanted to own something made out of carbon fiber? Now you can!"/>
    <n v="2000"/>
    <x v="10"/>
    <n v="5574"/>
    <x v="2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s v="Jul"/>
    <x v="0"/>
    <s v="Aug"/>
    <s v="2016"/>
    <d v="2016-08-12T00:37:54"/>
    <m/>
    <m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0"/>
    <n v="2141"/>
    <x v="2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s v="Feb"/>
    <x v="0"/>
    <s v="Mar"/>
    <s v="2016"/>
    <d v="2016-03-17T17:25:49"/>
    <m/>
    <m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x v="10"/>
    <n v="553"/>
    <x v="1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s v="Nov"/>
    <x v="1"/>
    <s v="Jan"/>
    <s v="2015"/>
    <d v="2015-01-12T20:47:52"/>
    <m/>
    <m/>
    <m/>
    <m/>
    <m/>
  </r>
  <r>
    <n v="748"/>
    <s v="Meditations for the Childbearing Year - a Book"/>
    <s v="Peace on Earth begins with birth. Educating pregnant women to create a more peaceful world is what this book is all about."/>
    <n v="2000"/>
    <x v="10"/>
    <n v="2005"/>
    <x v="2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s v="Jul"/>
    <x v="1"/>
    <s v="Aug"/>
    <s v="2014"/>
    <d v="2014-08-10T20:19:26"/>
    <m/>
    <m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0"/>
    <n v="2075"/>
    <x v="2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s v="Dec"/>
    <x v="5"/>
    <s v="Jan"/>
    <s v="2013"/>
    <d v="2013-01-05T17:58:41"/>
    <m/>
    <m/>
    <m/>
    <m/>
    <m/>
  </r>
  <r>
    <n v="801"/>
    <s v="SLUTEVER DO AMERICA TOUR"/>
    <s v="ALL WE WANT TO DO IS DRIVE AROUND AMERICA AND PLAY A BUNCH OF SHOWS, BUT WE DON'T HAVE ANY MONEY..."/>
    <n v="2000"/>
    <x v="10"/>
    <n v="2230.4299999999998"/>
    <x v="2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s v="Jun"/>
    <x v="6"/>
    <s v="Jul"/>
    <s v="2011"/>
    <d v="2011-07-01T19:05:20"/>
    <m/>
    <m/>
    <m/>
    <m/>
    <m/>
  </r>
  <r>
    <n v="820"/>
    <s v="Wyatt Lowe &amp; the Ottomatics Summer 2014 Tour!"/>
    <s v="Wyatt Lowe &amp; the Ottomatics will be hitting the road this June on a North and Southwest Summer 2014 tour!"/>
    <n v="2000"/>
    <x v="10"/>
    <n v="2681"/>
    <x v="2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s v="May"/>
    <x v="1"/>
    <s v="Jun"/>
    <s v="2014"/>
    <d v="2014-06-09T05:00:00"/>
    <m/>
    <m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x v="10"/>
    <n v="2345"/>
    <x v="2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s v="Apr"/>
    <x v="5"/>
    <s v="May"/>
    <s v="2012"/>
    <d v="2012-05-19T03:00:00"/>
    <m/>
    <m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x v="10"/>
    <n v="2908"/>
    <x v="2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s v="Dec"/>
    <x v="6"/>
    <s v="Jan"/>
    <s v="2012"/>
    <d v="2012-01-17T21:33:05"/>
    <m/>
    <m/>
    <m/>
    <m/>
    <m/>
  </r>
  <r>
    <n v="851"/>
    <s v="M.F.Crew, 1er Album &quot;First Ride&quot;"/>
    <s v="Salut, nous c'est M.F.Crew, on a besoin de vous pour produire notre premier album &quot;First Ride&quot; ! :)"/>
    <n v="2000"/>
    <x v="10"/>
    <n v="2609"/>
    <x v="2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s v="Jun"/>
    <x v="0"/>
    <s v="Jul"/>
    <s v="2016"/>
    <d v="2016-07-31T19:45:00"/>
    <m/>
    <m/>
    <m/>
    <m/>
    <m/>
  </r>
  <r>
    <n v="863"/>
    <s v="Help Fund Jason's Debut Jazz CD &quot;Exodus&quot;"/>
    <s v="I'm making the move from a side man in local groups to the leader with this debut jazz CD project."/>
    <n v="2000"/>
    <x v="10"/>
    <n v="90"/>
    <x v="1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s v="Jan"/>
    <x v="5"/>
    <s v="Feb"/>
    <s v="2012"/>
    <d v="2012-02-12T02:49:26"/>
    <m/>
    <m/>
    <m/>
    <m/>
    <m/>
  </r>
  <r>
    <n v="877"/>
    <s v="A Saxidentals Music Video!!!"/>
    <s v="The Saxidentals are a Laie, HI based saxophone quartet. We have been playing gigs all around Laie and would love to make a music video!"/>
    <n v="2000"/>
    <x v="10"/>
    <n v="1351"/>
    <x v="1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s v="Nov"/>
    <x v="4"/>
    <s v="Dec"/>
    <s v="2013"/>
    <d v="2013-12-19T18:56:00"/>
    <m/>
    <m/>
    <m/>
    <m/>
    <m/>
  </r>
  <r>
    <n v="884"/>
    <s v="Angwish &quot;I Wanna Be Your Monkey&quot; Music Video"/>
    <s v="We need to hire an animal trainer to have a chimpanzee actor perform in our music video with us!"/>
    <n v="2000"/>
    <x v="10"/>
    <n v="20"/>
    <x v="1"/>
    <s v="US"/>
    <s v="USD"/>
    <n v="1336789860"/>
    <n v="1331666146"/>
    <b v="0"/>
    <n v="2"/>
    <b v="0"/>
    <s v="music/indie rock"/>
    <n v="0.01"/>
    <n v="10"/>
    <s v="music"/>
    <s v="indie rock"/>
    <d v="2012-03-13T19:15:46"/>
    <s v="Mar"/>
    <x v="5"/>
    <s v="May"/>
    <s v="2012"/>
    <d v="2012-05-12T02:31:00"/>
    <m/>
    <m/>
    <m/>
    <m/>
    <m/>
  </r>
  <r>
    <n v="893"/>
    <s v="The Big Band Theory Music Festival"/>
    <s v="The Philly music scene is full of amazing talent. This annual music festival is to celebrate those gems within that scene!"/>
    <n v="2000"/>
    <x v="10"/>
    <n v="200"/>
    <x v="1"/>
    <s v="US"/>
    <s v="USD"/>
    <n v="1427920363"/>
    <n v="1425331963"/>
    <b v="0"/>
    <n v="5"/>
    <b v="0"/>
    <s v="music/indie rock"/>
    <n v="0.1"/>
    <n v="40"/>
    <s v="music"/>
    <s v="indie rock"/>
    <d v="2015-03-02T21:32:43"/>
    <s v="Mar"/>
    <x v="2"/>
    <s v="Apr"/>
    <s v="2015"/>
    <d v="2015-04-01T20:32:43"/>
    <m/>
    <m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x v="10"/>
    <n v="131"/>
    <x v="1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s v="Feb"/>
    <x v="1"/>
    <s v="Mar"/>
    <s v="2014"/>
    <d v="2014-03-16T22:00:00"/>
    <m/>
    <m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0"/>
    <n v="120"/>
    <x v="1"/>
    <s v="US"/>
    <s v="USD"/>
    <n v="1399867409"/>
    <n v="1394683409"/>
    <b v="0"/>
    <n v="2"/>
    <b v="0"/>
    <s v="music/jazz"/>
    <n v="0.06"/>
    <n v="60"/>
    <s v="music"/>
    <s v="jazz"/>
    <d v="2014-03-13T04:03:29"/>
    <s v="Mar"/>
    <x v="1"/>
    <s v="May"/>
    <s v="2014"/>
    <d v="2014-05-12T04:03:29"/>
    <m/>
    <m/>
    <m/>
    <m/>
    <m/>
  </r>
  <r>
    <n v="1022"/>
    <s v="Sammy Bananas - Bootlegs Vol. 2!!"/>
    <s v="Help get four new bootlegs onto vinyl in the second installment of my series!"/>
    <n v="2000"/>
    <x v="10"/>
    <n v="2298"/>
    <x v="2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s v="Apr"/>
    <x v="2"/>
    <s v="May"/>
    <s v="2015"/>
    <d v="2015-05-17T15:31:17"/>
    <m/>
    <m/>
    <m/>
    <m/>
    <m/>
  </r>
  <r>
    <n v="1023"/>
    <s v="'Pathfinder' - a High Five Spaceship album"/>
    <s v="A collaborative, electronic journey helmed by producer Christopher Bingham and guitarist Carlos Montero."/>
    <n v="2000"/>
    <x v="10"/>
    <n v="4743"/>
    <x v="2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s v="May"/>
    <x v="2"/>
    <s v="Jun"/>
    <s v="2015"/>
    <d v="2015-06-20T22:04:21"/>
    <m/>
    <m/>
    <m/>
    <m/>
    <m/>
  </r>
  <r>
    <n v="1030"/>
    <s v="The Gothsicles - I FEEL SICLE"/>
    <s v="Help fund the latest Gothsicles mega-album, I FEEL SICLE!"/>
    <n v="2000"/>
    <x v="10"/>
    <n v="6842"/>
    <x v="2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s v="Aug"/>
    <x v="0"/>
    <s v="Sep"/>
    <s v="2016"/>
    <d v="2016-09-12T11:35:49"/>
    <m/>
    <m/>
    <m/>
    <m/>
    <m/>
  </r>
  <r>
    <n v="1047"/>
    <s v="Start a New Podcast (Canceled)"/>
    <s v="I wish to start a new podcast called Voices of Texas, and I want to interview interesting people of Texas each week."/>
    <n v="2000"/>
    <x v="10"/>
    <n v="1"/>
    <x v="0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s v="Oct"/>
    <x v="1"/>
    <s v="Nov"/>
    <s v="2014"/>
    <d v="2014-11-05T20:38:35"/>
    <m/>
    <m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x v="10"/>
    <n v="21"/>
    <x v="1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s v="Dec"/>
    <x v="5"/>
    <s v="Jan"/>
    <s v="2013"/>
    <d v="2013-01-06T00:37:18"/>
    <m/>
    <m/>
    <m/>
    <m/>
    <m/>
  </r>
  <r>
    <n v="1126"/>
    <s v="GAMING TO LEARN"/>
    <s v="Imagine a science class where the teacher walks in a says &quot;Take out your cell phone and play a game.&quot;"/>
    <n v="2000"/>
    <x v="10"/>
    <n v="10"/>
    <x v="1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s v="Jun"/>
    <x v="0"/>
    <s v="Jul"/>
    <s v="2016"/>
    <d v="2016-07-14T07:51:34"/>
    <m/>
    <m/>
    <m/>
    <m/>
    <m/>
  </r>
  <r>
    <n v="1188"/>
    <s v="Because Dance."/>
    <s v="A photobook of young dancers and their inspiring stories, photographed in beautiful and unique locations."/>
    <n v="2000"/>
    <x v="10"/>
    <n v="3211"/>
    <x v="2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s v="Dec"/>
    <x v="0"/>
    <s v="Dec"/>
    <s v="2016"/>
    <d v="2016-12-28T16:49:00"/>
    <m/>
    <m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x v="10"/>
    <n v="2636"/>
    <x v="2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s v="Apr"/>
    <x v="2"/>
    <s v="Jun"/>
    <s v="2015"/>
    <d v="2015-06-09T20:10:05"/>
    <m/>
    <m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x v="10"/>
    <n v="0"/>
    <x v="0"/>
    <s v="US"/>
    <s v="USD"/>
    <n v="1407394800"/>
    <n v="1404770616"/>
    <b v="0"/>
    <n v="0"/>
    <b v="0"/>
    <s v="music/world music"/>
    <n v="0"/>
    <n v="0"/>
    <s v="music"/>
    <s v="world music"/>
    <d v="2014-07-07T22:03:36"/>
    <s v="Jul"/>
    <x v="1"/>
    <s v="Aug"/>
    <s v="2014"/>
    <d v="2014-08-07T07:00:00"/>
    <m/>
    <m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x v="10"/>
    <n v="2076"/>
    <x v="2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s v="Mar"/>
    <x v="4"/>
    <s v="Apr"/>
    <s v="2013"/>
    <d v="2013-04-22T21:00:00"/>
    <m/>
    <m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x v="10"/>
    <n v="2405"/>
    <x v="2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s v="May"/>
    <x v="1"/>
    <s v="Jun"/>
    <s v="2014"/>
    <d v="2014-06-14T14:23:54"/>
    <m/>
    <m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x v="10"/>
    <n v="2340"/>
    <x v="2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s v="Oct"/>
    <x v="6"/>
    <s v="Dec"/>
    <s v="2011"/>
    <d v="2011-12-06T02:02:29"/>
    <m/>
    <m/>
    <m/>
    <m/>
    <m/>
  </r>
  <r>
    <n v="1261"/>
    <s v="The Puget EP's Vinyl Release"/>
    <s v="We just recorded a stellar EP and we're trying to put it out on vinyl.  Can you help these punx out?"/>
    <n v="2000"/>
    <x v="10"/>
    <n v="2025"/>
    <x v="2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s v="Dec"/>
    <x v="4"/>
    <s v="Jan"/>
    <s v="2014"/>
    <d v="2014-01-29T08:13:47"/>
    <m/>
    <m/>
    <m/>
    <m/>
    <m/>
  </r>
  <r>
    <n v="1284"/>
    <s v="Free Jujube Brown NYC Performance"/>
    <s v="â€œFree Jujube Brownâ€ by Psalmayene 24 is coming home to NYC and we need YOUR support of this moving and inspiring piece"/>
    <n v="2000"/>
    <x v="10"/>
    <n v="2020"/>
    <x v="2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s v="Dec"/>
    <x v="0"/>
    <s v="Dec"/>
    <s v="2016"/>
    <d v="2016-12-31T16:59:00"/>
    <m/>
    <m/>
    <m/>
    <m/>
    <m/>
  </r>
  <r>
    <n v="1285"/>
    <s v="We just keep going"/>
    <s v="The world premiere of hysterically funny and heartbreaking story about family, unconditional love and facing the unfaceable"/>
    <n v="2000"/>
    <x v="10"/>
    <n v="2033"/>
    <x v="2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s v="Jun"/>
    <x v="2"/>
    <s v="Jun"/>
    <s v="2015"/>
    <d v="2015-06-20T13:59:35"/>
    <m/>
    <m/>
    <m/>
    <m/>
    <m/>
  </r>
  <r>
    <n v="1298"/>
    <s v="Dinosaur Dreams"/>
    <s v="A play that raises awareness for mental health and explores the psychological effects childhood abuse can have on an adult."/>
    <n v="2000"/>
    <x v="10"/>
    <n v="2093"/>
    <x v="2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s v="Mar"/>
    <x v="0"/>
    <s v="Apr"/>
    <s v="2016"/>
    <d v="2016-04-28T16:20:32"/>
    <m/>
    <m/>
    <m/>
    <m/>
    <m/>
  </r>
  <r>
    <n v="1301"/>
    <s v="the dreamer examines his pillow"/>
    <s v="The Attic Theater Company presents John Patrick Shanley's THE DREAMER EXAMINES HIS PILLOW, the first official revival since 1986"/>
    <n v="2000"/>
    <x v="10"/>
    <n v="2055"/>
    <x v="2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s v="Jul"/>
    <x v="2"/>
    <s v="Jul"/>
    <s v="2015"/>
    <d v="2015-07-21T03:00:00"/>
    <m/>
    <m/>
    <m/>
    <m/>
    <m/>
  </r>
  <r>
    <n v="1357"/>
    <s v="Becoming Alicia"/>
    <s v="The search for identity leads one young woman to Mexico, where she follows her grandfather's journey back to America."/>
    <n v="2000"/>
    <x v="10"/>
    <n v="2506"/>
    <x v="2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s v="Jan"/>
    <x v="4"/>
    <s v="Mar"/>
    <s v="2013"/>
    <d v="2013-03-01T05:59:00"/>
    <m/>
    <m/>
    <m/>
    <m/>
    <m/>
  </r>
  <r>
    <n v="1378"/>
    <s v="SIX BY SEVEN"/>
    <s v="A psychedelic post rock masterpiece!"/>
    <n v="2000"/>
    <x v="10"/>
    <n v="4067"/>
    <x v="2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s v="Jul"/>
    <x v="0"/>
    <s v="Aug"/>
    <s v="2016"/>
    <d v="2016-08-01T18:13:30"/>
    <m/>
    <m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x v="10"/>
    <n v="100"/>
    <x v="1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s v="Dec"/>
    <x v="2"/>
    <s v="Feb"/>
    <s v="2016"/>
    <d v="2016-02-20T10:29:30"/>
    <m/>
    <m/>
    <m/>
    <m/>
    <m/>
  </r>
  <r>
    <n v="1484"/>
    <s v="a book called filtered down thru the stars"/>
    <s v="The mussings of an old wizard"/>
    <n v="2000"/>
    <x v="10"/>
    <n v="0"/>
    <x v="1"/>
    <s v="US"/>
    <s v="USD"/>
    <n v="1342882260"/>
    <n v="1337834963"/>
    <b v="0"/>
    <n v="0"/>
    <b v="0"/>
    <s v="publishing/fiction"/>
    <n v="0"/>
    <n v="0"/>
    <s v="publishing"/>
    <s v="fiction"/>
    <d v="2012-05-24T04:49:23"/>
    <s v="May"/>
    <x v="5"/>
    <s v="Jul"/>
    <s v="2012"/>
    <d v="2012-07-21T14:51:00"/>
    <m/>
    <m/>
    <m/>
    <m/>
    <m/>
  </r>
  <r>
    <n v="1495"/>
    <s v="A Magical Bildungsroman with a Female Heroine"/>
    <s v="The Adventures of Penelope Hawthorne. Part One: The Spellbook of Dracone."/>
    <n v="2000"/>
    <x v="10"/>
    <n v="0"/>
    <x v="1"/>
    <s v="US"/>
    <s v="USD"/>
    <n v="1314471431"/>
    <n v="1311879431"/>
    <b v="0"/>
    <n v="0"/>
    <b v="0"/>
    <s v="publishing/fiction"/>
    <n v="0"/>
    <n v="0"/>
    <s v="publishing"/>
    <s v="fiction"/>
    <d v="2011-07-28T18:57:11"/>
    <s v="Jul"/>
    <x v="6"/>
    <s v="Aug"/>
    <s v="2011"/>
    <d v="2011-08-27T18:57:11"/>
    <m/>
    <m/>
    <m/>
    <m/>
    <m/>
  </r>
  <r>
    <n v="1499"/>
    <s v="The Second Renaissance"/>
    <s v="Coming soon, a new science fiction novel about human evolution and sorcery. In the near future, you are either forced to adapt or die"/>
    <n v="2000"/>
    <x v="10"/>
    <n v="5"/>
    <x v="1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s v="Jun"/>
    <x v="0"/>
    <s v="Aug"/>
    <s v="2016"/>
    <d v="2016-08-05T00:10:33"/>
    <m/>
    <m/>
    <m/>
    <m/>
    <m/>
  </r>
  <r>
    <n v="1585"/>
    <s v="Live 4 The Rush: Palooza Pics"/>
    <s v="We've explored some of the most amazing places in New Zealand and can't think of a better way to share our experiences than a photo :)"/>
    <n v="2000"/>
    <x v="10"/>
    <n v="1580"/>
    <x v="1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s v="Dec"/>
    <x v="0"/>
    <s v="Dec"/>
    <s v="2016"/>
    <d v="2016-12-25T11:00:00"/>
    <m/>
    <m/>
    <m/>
    <m/>
    <m/>
  </r>
  <r>
    <n v="1603"/>
    <s v="Max's First Solo Album!"/>
    <s v="An exercise in the wild and dangerous world of solo musicianship by Maxwell D Feinstein."/>
    <n v="2000"/>
    <x v="10"/>
    <n v="2000.66"/>
    <x v="2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s v="Nov"/>
    <x v="6"/>
    <s v="Jan"/>
    <s v="2012"/>
    <d v="2012-01-28T04:04:19"/>
    <m/>
    <m/>
    <m/>
    <m/>
    <m/>
  </r>
  <r>
    <n v="1610"/>
    <s v="So The Story Goes: The New Album by &quot;Just Joe&quot; Altier"/>
    <s v="So The Story Goes is the upcoming album from &quot;Just Joe&quot; Altier."/>
    <n v="2000"/>
    <x v="10"/>
    <n v="5437"/>
    <x v="2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s v="Nov"/>
    <x v="5"/>
    <s v="Dec"/>
    <s v="2012"/>
    <d v="2012-12-15T22:11:50"/>
    <m/>
    <m/>
    <m/>
    <m/>
    <m/>
  </r>
  <r>
    <n v="1627"/>
    <s v="River Of Thorns - First CD Release"/>
    <s v="River of Thorns is a recording duo based in southeast Michigan.  We're releasing a great sounding cd recorded in a tiny home studio!"/>
    <n v="2000"/>
    <x v="10"/>
    <n v="2340"/>
    <x v="2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s v="Oct"/>
    <x v="5"/>
    <s v="Nov"/>
    <s v="2012"/>
    <d v="2012-11-26T04:59:00"/>
    <m/>
    <m/>
    <m/>
    <m/>
    <m/>
  </r>
  <r>
    <n v="1634"/>
    <s v="RUBEDO: Debut Full Length Album"/>
    <s v="Recording Debut  Album w/ Producer Ikey Owens from Free Moral Agents/ The Mars Volta"/>
    <n v="2000"/>
    <x v="10"/>
    <n v="2010"/>
    <x v="2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s v="Apr"/>
    <x v="6"/>
    <s v="Jun"/>
    <s v="2011"/>
    <d v="2011-06-02T05:59:00"/>
    <m/>
    <m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x v="10"/>
    <n v="2506"/>
    <x v="2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s v="May"/>
    <x v="0"/>
    <s v="Jul"/>
    <s v="2016"/>
    <d v="2016-07-11T20:51:01"/>
    <m/>
    <m/>
    <m/>
    <m/>
    <m/>
  </r>
  <r>
    <n v="1646"/>
    <s v="MADAM Album"/>
    <s v="Album 3 funds.We have 13 amazing songs ready to go . a fantastic engineer to mix them, James Aparicio(Depeche Mode/Liars.We need you xx"/>
    <n v="2000"/>
    <x v="10"/>
    <n v="2204"/>
    <x v="2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s v="Jul"/>
    <x v="1"/>
    <s v="Aug"/>
    <s v="2014"/>
    <d v="2014-08-14T18:11:00"/>
    <m/>
    <m/>
    <m/>
    <m/>
    <m/>
  </r>
  <r>
    <n v="1650"/>
    <s v="The Psalm Praise Project, Vol. 2"/>
    <s v="Help me record a CD that uses pop styling to give a fresh sound to ancient wisdom from scripture!"/>
    <n v="2000"/>
    <x v="10"/>
    <n v="2831"/>
    <x v="2"/>
    <s v="US"/>
    <s v="USD"/>
    <n v="1381314437"/>
    <n v="1378722437"/>
    <b v="0"/>
    <n v="32"/>
    <b v="1"/>
    <s v="music/pop"/>
    <n v="1.4155"/>
    <n v="88.46875"/>
    <s v="music"/>
    <s v="pop"/>
    <d v="2013-09-09T10:27:17"/>
    <s v="Sep"/>
    <x v="4"/>
    <s v="Oct"/>
    <s v="2013"/>
    <d v="2013-10-09T10:27:17"/>
    <m/>
    <m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0"/>
    <n v="2015"/>
    <x v="2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s v="Mar"/>
    <x v="6"/>
    <s v="Apr"/>
    <s v="2011"/>
    <d v="2011-04-26T06:59:00"/>
    <m/>
    <m/>
    <m/>
    <m/>
    <m/>
  </r>
  <r>
    <n v="1669"/>
    <s v="Summer Gill 'Stormy Weather' EP"/>
    <s v="Hi guys! I'll be recording a 6-7 song EP this summer and I need your help to make it happen! _x000a_Any support is appreciated!"/>
    <n v="2000"/>
    <x v="10"/>
    <n v="2795"/>
    <x v="2"/>
    <s v="US"/>
    <s v="USD"/>
    <n v="1464729276"/>
    <n v="1459545276"/>
    <b v="0"/>
    <n v="52"/>
    <b v="1"/>
    <s v="music/pop"/>
    <n v="1.3975"/>
    <n v="53.75"/>
    <s v="music"/>
    <s v="pop"/>
    <d v="2016-04-01T21:14:36"/>
    <s v="Apr"/>
    <x v="0"/>
    <s v="May"/>
    <s v="2016"/>
    <d v="2016-05-31T21:14:36"/>
    <m/>
    <m/>
    <m/>
    <m/>
    <m/>
  </r>
  <r>
    <n v="1671"/>
    <s v="Luke O'Brien's Kickstarter"/>
    <s v="I am seeking funding in order to help take my music from a hobby to a career."/>
    <n v="2000"/>
    <x v="10"/>
    <n v="2013.47"/>
    <x v="2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s v="Jul"/>
    <x v="0"/>
    <s v="Aug"/>
    <s v="2016"/>
    <d v="2016-08-01T13:03:34"/>
    <m/>
    <m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0"/>
    <n v="3500"/>
    <x v="2"/>
    <s v="US"/>
    <s v="USD"/>
    <n v="1311298745"/>
    <n v="1309311545"/>
    <b v="0"/>
    <n v="56"/>
    <b v="1"/>
    <s v="music/pop"/>
    <n v="1.75"/>
    <n v="62.5"/>
    <s v="music"/>
    <s v="pop"/>
    <d v="2011-06-29T01:39:05"/>
    <s v="Jun"/>
    <x v="6"/>
    <s v="Jul"/>
    <s v="2011"/>
    <d v="2011-07-22T01:39:05"/>
    <m/>
    <m/>
    <m/>
    <m/>
    <m/>
  </r>
  <r>
    <n v="1704"/>
    <s v="Jericho Down Worship Album"/>
    <s v="We want to record an album of popular praise &amp; worship songs with our own influence and style."/>
    <n v="2000"/>
    <x v="10"/>
    <n v="1302"/>
    <x v="1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s v="Jan"/>
    <x v="2"/>
    <s v="Feb"/>
    <s v="2015"/>
    <d v="2015-02-16T03:21:13"/>
    <m/>
    <m/>
    <m/>
    <m/>
    <m/>
  </r>
  <r>
    <n v="1705"/>
    <s v="Piano Prayer Album - Russ James"/>
    <s v="An instrumental album that ranges from hymns to contemporary music. All the music is recorded by myself."/>
    <n v="2000"/>
    <x v="10"/>
    <n v="0"/>
    <x v="1"/>
    <s v="US"/>
    <s v="USD"/>
    <n v="1441814400"/>
    <n v="1440807846"/>
    <b v="0"/>
    <n v="0"/>
    <b v="0"/>
    <s v="music/faith"/>
    <n v="0"/>
    <n v="0"/>
    <s v="music"/>
    <s v="faith"/>
    <d v="2015-08-29T00:24:06"/>
    <s v="Aug"/>
    <x v="2"/>
    <s v="Sep"/>
    <s v="2015"/>
    <d v="2015-09-09T16:00:00"/>
    <m/>
    <m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0"/>
    <n v="150"/>
    <x v="1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s v="Oct"/>
    <x v="0"/>
    <s v="Dec"/>
    <s v="2016"/>
    <d v="2016-12-09T14:51:39"/>
    <m/>
    <m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0"/>
    <n v="2175"/>
    <x v="2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s v="Dec"/>
    <x v="0"/>
    <s v="Jan"/>
    <s v="2017"/>
    <d v="2017-01-07T21:00:00"/>
    <m/>
    <m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x v="10"/>
    <n v="2101"/>
    <x v="2"/>
    <s v="US"/>
    <s v="USD"/>
    <n v="1373572903"/>
    <n v="1371585703"/>
    <b v="0"/>
    <n v="50"/>
    <b v="1"/>
    <s v="music/rock"/>
    <n v="1.0505"/>
    <n v="42.02"/>
    <s v="music"/>
    <s v="rock"/>
    <d v="2013-06-18T20:01:43"/>
    <s v="Jun"/>
    <x v="4"/>
    <s v="Jul"/>
    <s v="2013"/>
    <d v="2013-07-11T20:01:43"/>
    <m/>
    <m/>
    <m/>
    <m/>
    <m/>
  </r>
  <r>
    <n v="1826"/>
    <s v="BEAR GHOST! Professional Recording! Yay!"/>
    <s v="Hear your favorite Bear Ghost in eargasmic quality!"/>
    <n v="2000"/>
    <x v="10"/>
    <n v="2020"/>
    <x v="2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s v="Jan"/>
    <x v="1"/>
    <s v="Feb"/>
    <s v="2014"/>
    <d v="2014-02-17T22:10:17"/>
    <m/>
    <m/>
    <m/>
    <m/>
    <m/>
  </r>
  <r>
    <n v="1841"/>
    <s v="Hydra Effect Debut EP"/>
    <s v="Hard Rock with a Positive Message. Help us fund, release and promote our debut EP!"/>
    <n v="2000"/>
    <x v="10"/>
    <n v="2035"/>
    <x v="2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s v="Apr"/>
    <x v="1"/>
    <s v="May"/>
    <s v="2014"/>
    <d v="2014-05-20T04:59:00"/>
    <m/>
    <m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x v="10"/>
    <n v="2505"/>
    <x v="2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s v="Jan"/>
    <x v="2"/>
    <s v="Mar"/>
    <s v="2015"/>
    <d v="2015-03-02T05:59:00"/>
    <m/>
    <m/>
    <m/>
    <m/>
    <m/>
  </r>
  <r>
    <n v="1856"/>
    <s v="Lazy Sunday"/>
    <s v="We are an independent band who needs your help for the production of our new album, so we can share our music with you lovely people :)"/>
    <n v="2000"/>
    <x v="10"/>
    <n v="2025"/>
    <x v="2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s v="Jun"/>
    <x v="1"/>
    <s v="Jul"/>
    <s v="2014"/>
    <d v="2014-07-18T20:31:12"/>
    <m/>
    <m/>
    <m/>
    <m/>
    <m/>
  </r>
  <r>
    <n v="1881"/>
    <s v="Story Rock by The Jolly Llamas -- Our First Album!"/>
    <s v="We're now raising money to produce a music video. Those who donate get a vote in deciding which song!"/>
    <n v="2000"/>
    <x v="10"/>
    <n v="3453.69"/>
    <x v="2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s v="Feb"/>
    <x v="2"/>
    <s v="Mar"/>
    <s v="2015"/>
    <d v="2015-03-10T02:39:49"/>
    <m/>
    <m/>
    <m/>
    <m/>
    <m/>
  </r>
  <r>
    <n v="1889"/>
    <s v="LittleBear"/>
    <s v="Sweeping epic melodies. I want to incorporate all my influences into one album I have been writing for 90 days now and ready to record!"/>
    <n v="2000"/>
    <x v="10"/>
    <n v="2132"/>
    <x v="2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s v="Jan"/>
    <x v="4"/>
    <s v="Mar"/>
    <s v="2013"/>
    <d v="2013-03-11T18:02:26"/>
    <m/>
    <m/>
    <m/>
    <m/>
    <m/>
  </r>
  <r>
    <n v="1922"/>
    <s v="Low Weather // Debut Album"/>
    <s v="Low Weather's debut album is halfway finished.  With your help and your help alone we can record the rest!"/>
    <n v="2000"/>
    <x v="10"/>
    <n v="2311"/>
    <x v="2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s v="Nov"/>
    <x v="4"/>
    <s v="Dec"/>
    <s v="2013"/>
    <d v="2013-12-12T06:08:27"/>
    <m/>
    <m/>
    <m/>
    <m/>
    <m/>
  </r>
  <r>
    <n v="1931"/>
    <s v="New Lions After Dark EP!"/>
    <s v="We're an indie rock band from Clearwater, FL headed back into the studio to finish our latest EP."/>
    <n v="2000"/>
    <x v="10"/>
    <n v="2412.02"/>
    <x v="2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s v="May"/>
    <x v="5"/>
    <s v="May"/>
    <s v="2012"/>
    <d v="2012-05-22T03:30:00"/>
    <m/>
    <m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x v="10"/>
    <n v="1"/>
    <x v="1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s v="Feb"/>
    <x v="0"/>
    <s v="Mar"/>
    <s v="2016"/>
    <d v="2016-03-14T09:24:43"/>
    <m/>
    <m/>
    <m/>
    <m/>
    <m/>
  </r>
  <r>
    <n v="1991"/>
    <s v="Portraits of Resilience"/>
    <s v="Taking (and giving) professional portraits of survivors of human trafficking in Myanmar."/>
    <n v="2000"/>
    <x v="10"/>
    <n v="140"/>
    <x v="1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s v="Jun"/>
    <x v="2"/>
    <s v="Jul"/>
    <s v="2015"/>
    <d v="2015-07-03T21:26:26"/>
    <m/>
    <m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x v="10"/>
    <n v="0"/>
    <x v="1"/>
    <s v="GB"/>
    <s v="GBP"/>
    <n v="1450706837"/>
    <n v="1448114837"/>
    <b v="0"/>
    <n v="0"/>
    <b v="0"/>
    <s v="photography/people"/>
    <n v="0"/>
    <n v="0"/>
    <s v="photography"/>
    <s v="people"/>
    <d v="2015-11-21T14:07:17"/>
    <s v="Nov"/>
    <x v="2"/>
    <s v="Dec"/>
    <s v="2015"/>
    <d v="2015-12-21T14:07:17"/>
    <m/>
    <m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x v="10"/>
    <n v="4372"/>
    <x v="2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s v="Jul"/>
    <x v="1"/>
    <s v="Aug"/>
    <s v="2014"/>
    <d v="2014-08-23T18:31:23"/>
    <m/>
    <m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"/>
    <n v="2265"/>
    <x v="2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s v="Dec"/>
    <x v="6"/>
    <s v="Feb"/>
    <s v="2012"/>
    <d v="2012-02-13T03:35:14"/>
    <m/>
    <m/>
    <m/>
    <m/>
    <m/>
  </r>
  <r>
    <n v="2105"/>
    <s v="Layla The Wolf Debut E.P. &quot;Sugar&quot;"/>
    <s v="Help Layla the Wolf fund the printing and releasing of our first E.P. Release called &quot;Sugar&quot;."/>
    <n v="2000"/>
    <x v="10"/>
    <n v="5080"/>
    <x v="2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s v="Nov"/>
    <x v="1"/>
    <s v="Nov"/>
    <s v="2014"/>
    <d v="2014-11-21T04:00:00"/>
    <m/>
    <m/>
    <m/>
    <m/>
    <m/>
  </r>
  <r>
    <n v="2107"/>
    <s v="ACKER Studio Album and Vinyl Pressing"/>
    <s v="ACKER, an instrumental noise-rock band from Central Illinois, is raising funds to record a new album and release it on vinyl."/>
    <n v="2000"/>
    <x v="10"/>
    <n v="2154.66"/>
    <x v="2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s v="Oct"/>
    <x v="1"/>
    <s v="Nov"/>
    <s v="2014"/>
    <d v="2014-11-12T18:03:13"/>
    <m/>
    <m/>
    <m/>
    <m/>
    <m/>
  </r>
  <r>
    <n v="2110"/>
    <s v="&quot;Vision&quot; - New Album - Brent Brown"/>
    <s v="Brent Brown's breakout new album! Requires help from the record label... You!"/>
    <n v="2000"/>
    <x v="10"/>
    <n v="2007"/>
    <x v="2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s v="Apr"/>
    <x v="1"/>
    <s v="May"/>
    <s v="2014"/>
    <d v="2014-05-28T04:59:00"/>
    <m/>
    <m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0"/>
    <n v="2130"/>
    <x v="2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s v="Jun"/>
    <x v="6"/>
    <s v="Aug"/>
    <s v="2011"/>
    <d v="2011-08-15T01:00:00"/>
    <m/>
    <m/>
    <m/>
    <m/>
    <m/>
  </r>
  <r>
    <n v="2119"/>
    <s v="Big Long Now's Debut Album"/>
    <s v="big long now is recording our debut album and we are looking for help mastering and pressing it to vinyl"/>
    <n v="2000"/>
    <x v="10"/>
    <n v="2015"/>
    <x v="2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s v="Jul"/>
    <x v="5"/>
    <s v="Aug"/>
    <s v="2012"/>
    <d v="2012-08-16T03:07:25"/>
    <m/>
    <m/>
    <m/>
    <m/>
    <m/>
  </r>
  <r>
    <n v="2129"/>
    <s v="Pretty Kitty Fuzzy"/>
    <s v="PKF is a Cat-Tastic 2D side-scrolling shooter! Stand up to all the big meanies with the power of positivity and save the universe!"/>
    <n v="2000"/>
    <x v="10"/>
    <n v="236"/>
    <x v="1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s v="Feb"/>
    <x v="0"/>
    <s v="Mar"/>
    <s v="2016"/>
    <d v="2016-03-10T00:35:00"/>
    <m/>
    <m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0"/>
    <n v="225"/>
    <x v="1"/>
    <s v="US"/>
    <s v="USD"/>
    <n v="1279738800"/>
    <n v="1275599812"/>
    <b v="0"/>
    <n v="5"/>
    <b v="0"/>
    <s v="games/video games"/>
    <n v="0.1125"/>
    <n v="45"/>
    <s v="games"/>
    <s v="video games"/>
    <d v="2010-06-03T21:16:52"/>
    <s v="Jun"/>
    <x v="7"/>
    <s v="Jul"/>
    <s v="2010"/>
    <d v="2010-07-21T19:00:00"/>
    <m/>
    <m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x v="10"/>
    <n v="0"/>
    <x v="1"/>
    <s v="US"/>
    <s v="USD"/>
    <n v="1280534400"/>
    <n v="1277512556"/>
    <b v="0"/>
    <n v="0"/>
    <b v="0"/>
    <s v="games/video games"/>
    <n v="0"/>
    <n v="0"/>
    <s v="games"/>
    <s v="video games"/>
    <d v="2010-06-26T00:35:56"/>
    <s v="Jun"/>
    <x v="7"/>
    <s v="Jul"/>
    <s v="2010"/>
    <d v="2010-07-31T00:00:00"/>
    <m/>
    <m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x v="10"/>
    <n v="2932"/>
    <x v="2"/>
    <s v="US"/>
    <s v="USD"/>
    <n v="1417813618"/>
    <n v="1413922018"/>
    <b v="0"/>
    <n v="32"/>
    <b v="1"/>
    <s v="music/rock"/>
    <n v="1.466"/>
    <n v="91.625"/>
    <s v="music"/>
    <s v="rock"/>
    <d v="2014-10-21T20:06:58"/>
    <s v="Oct"/>
    <x v="1"/>
    <s v="Dec"/>
    <s v="2014"/>
    <d v="2014-12-05T21:06:58"/>
    <m/>
    <m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x v="10"/>
    <n v="3062"/>
    <x v="2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s v="Feb"/>
    <x v="3"/>
    <s v="Feb"/>
    <s v="2017"/>
    <d v="2017-02-21T00:07:33"/>
    <m/>
    <m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0"/>
    <n v="10843"/>
    <x v="2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s v="Jun"/>
    <x v="2"/>
    <s v="Jul"/>
    <s v="2015"/>
    <d v="2015-07-06T03:00:00"/>
    <m/>
    <m/>
    <m/>
    <m/>
    <m/>
  </r>
  <r>
    <n v="2203"/>
    <s v="Andy's iLL - The Invisible City"/>
    <s v="The Invisible City is a project built &amp; powered by my fans. A full video and audio experience that I hope to merge into a live show."/>
    <n v="2000"/>
    <x v="10"/>
    <n v="2191"/>
    <x v="2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s v="Aug"/>
    <x v="2"/>
    <s v="Sep"/>
    <s v="2015"/>
    <d v="2015-09-24T20:38:02"/>
    <m/>
    <m/>
    <m/>
    <m/>
    <m/>
  </r>
  <r>
    <n v="2207"/>
    <s v="Piece of Happy"/>
    <s v="Each piece has a story behind it. Not of some life drama but of an experience you live whilst listening; Happiness evoking"/>
    <n v="2000"/>
    <x v="10"/>
    <n v="2000"/>
    <x v="2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s v="Oct"/>
    <x v="4"/>
    <s v="Nov"/>
    <s v="2013"/>
    <d v="2013-11-16T05:39:33"/>
    <m/>
    <m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x v="10"/>
    <n v="2456.66"/>
    <x v="2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s v="Aug"/>
    <x v="5"/>
    <s v="Aug"/>
    <s v="2012"/>
    <d v="2012-08-29T00:00:00"/>
    <m/>
    <m/>
    <m/>
    <m/>
    <m/>
  </r>
  <r>
    <n v="2278"/>
    <s v="Eternity Dice - Regular and D6 Charms Edition"/>
    <s v="Dice forged from stone one by one entirely by hand for demanding Gamers and Collectors."/>
    <n v="2000"/>
    <x v="10"/>
    <n v="5414"/>
    <x v="2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s v="Nov"/>
    <x v="2"/>
    <s v="Jan"/>
    <s v="2016"/>
    <d v="2016-01-03T22:59:00"/>
    <m/>
    <m/>
    <m/>
    <m/>
    <m/>
  </r>
  <r>
    <n v="2292"/>
    <s v="BE A PART OF HISTORY!"/>
    <s v="Aiding Contra in the telling of the &quot;Blue Planet Chronicles&quot;, a concept about the history of our beautiful home; Planet Earth!"/>
    <n v="2000"/>
    <x v="10"/>
    <n v="2145.0100000000002"/>
    <x v="2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s v="Mar"/>
    <x v="5"/>
    <s v="Apr"/>
    <s v="2012"/>
    <d v="2012-04-18T16:44:36"/>
    <m/>
    <m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x v="10"/>
    <n v="0"/>
    <x v="0"/>
    <s v="US"/>
    <s v="USD"/>
    <n v="1433603552"/>
    <n v="1428419552"/>
    <b v="0"/>
    <n v="0"/>
    <b v="0"/>
    <s v="technology/web"/>
    <n v="0"/>
    <n v="0"/>
    <s v="technology"/>
    <s v="web"/>
    <d v="2015-04-07T15:12:32"/>
    <s v="Apr"/>
    <x v="2"/>
    <s v="Jun"/>
    <s v="2015"/>
    <d v="2015-06-06T15:12:32"/>
    <m/>
    <m/>
    <m/>
    <m/>
    <m/>
  </r>
  <r>
    <n v="2371"/>
    <s v="ProjectPetal.com (Canceled)"/>
    <s v="ProjectPetal.com is an all in one website for all Makers to share projects and ideas. A Facebook(R) Twitter(R) &amp; Github(R) all in one."/>
    <n v="2000"/>
    <x v="10"/>
    <n v="0"/>
    <x v="0"/>
    <s v="US"/>
    <s v="USD"/>
    <n v="1435257596"/>
    <n v="1432665596"/>
    <b v="0"/>
    <n v="0"/>
    <b v="0"/>
    <s v="technology/web"/>
    <n v="0"/>
    <n v="0"/>
    <s v="technology"/>
    <s v="web"/>
    <d v="2015-05-26T18:39:56"/>
    <s v="May"/>
    <x v="2"/>
    <s v="Jun"/>
    <s v="2015"/>
    <d v="2015-06-25T18:39:56"/>
    <m/>
    <m/>
    <m/>
    <m/>
    <m/>
  </r>
  <r>
    <n v="2463"/>
    <s v="Emma Ate the Lion &quot;Songs Two Count Too&quot;"/>
    <s v="Emma Ate The Lion's debut full length album"/>
    <n v="2000"/>
    <x v="10"/>
    <n v="2325"/>
    <x v="2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s v="Mar"/>
    <x v="4"/>
    <s v="Apr"/>
    <s v="2013"/>
    <d v="2013-04-16T19:00:00"/>
    <m/>
    <m/>
    <m/>
    <m/>
    <m/>
  </r>
  <r>
    <n v="2464"/>
    <s v="The Enemy Feathers NEW EP"/>
    <s v="The Enemy Feathers are passing the proverbial hat to see if we can raise enough money to complete Our NEW EP"/>
    <n v="2000"/>
    <x v="10"/>
    <n v="2222"/>
    <x v="2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s v="Sep"/>
    <x v="2"/>
    <s v="Sep"/>
    <s v="2015"/>
    <d v="2015-09-30T19:29:00"/>
    <m/>
    <m/>
    <m/>
    <m/>
    <m/>
  </r>
  <r>
    <n v="2468"/>
    <s v="New &quot;Jesse Denaro&quot; Album!"/>
    <s v="Please donate, support &amp; share this project so that I may be able to record my new EP this fall!"/>
    <n v="2000"/>
    <x v="10"/>
    <n v="2144.34"/>
    <x v="2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s v="Sep"/>
    <x v="5"/>
    <s v="Oct"/>
    <s v="2012"/>
    <d v="2012-10-28T05:00:00"/>
    <m/>
    <m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x v="10"/>
    <n v="2000"/>
    <x v="2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s v="Oct"/>
    <x v="5"/>
    <s v="Nov"/>
    <s v="2012"/>
    <d v="2012-11-10T18:57:49"/>
    <m/>
    <m/>
    <m/>
    <m/>
    <m/>
  </r>
  <r>
    <n v="2480"/>
    <s v="Either, Either EP"/>
    <s v="We are a band from Long Beach, Ca looking to record our first EP. Any little bit counts and your support would mean the world to us!"/>
    <n v="2000"/>
    <x v="10"/>
    <n v="2000"/>
    <x v="2"/>
    <s v="US"/>
    <s v="USD"/>
    <n v="1444516084"/>
    <n v="1439332084"/>
    <b v="0"/>
    <n v="8"/>
    <b v="1"/>
    <s v="music/indie rock"/>
    <n v="1"/>
    <n v="250"/>
    <s v="music"/>
    <s v="indie rock"/>
    <d v="2015-08-11T22:28:04"/>
    <s v="Aug"/>
    <x v="2"/>
    <s v="Oct"/>
    <s v="2015"/>
    <d v="2015-10-10T22:28:04"/>
    <m/>
    <m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x v="10"/>
    <n v="2065"/>
    <x v="2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s v="Sep"/>
    <x v="6"/>
    <s v="Oct"/>
    <s v="2011"/>
    <d v="2011-10-12T23:57:59"/>
    <m/>
    <m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0"/>
    <n v="2100"/>
    <x v="2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s v="Nov"/>
    <x v="8"/>
    <s v="Jan"/>
    <s v="2010"/>
    <d v="2010-01-01T06:00:00"/>
    <m/>
    <m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x v="10"/>
    <n v="3906"/>
    <x v="2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s v="Jan"/>
    <x v="2"/>
    <s v="Feb"/>
    <s v="2015"/>
    <d v="2015-02-27T00:30:00"/>
    <m/>
    <m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x v="10"/>
    <n v="2147"/>
    <x v="2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s v="Apr"/>
    <x v="5"/>
    <s v="May"/>
    <s v="2012"/>
    <d v="2012-05-28T15:43:13"/>
    <m/>
    <m/>
    <m/>
    <m/>
    <m/>
  </r>
  <r>
    <n v="2623"/>
    <s v="Antimatter Fuel Production"/>
    <s v="We have designed an antimatter thruster capable of reaching the nearest star.  A plan for antimatter fuel production is now needed."/>
    <n v="2000"/>
    <x v="10"/>
    <n v="2280"/>
    <x v="2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s v="Nov"/>
    <x v="0"/>
    <s v="Dec"/>
    <s v="2016"/>
    <d v="2016-12-02T06:09:26"/>
    <m/>
    <m/>
    <m/>
    <m/>
    <m/>
  </r>
  <r>
    <n v="2630"/>
    <s v="Asteroid What! - Very Near Earth Asteroids"/>
    <s v="Free and easy to use information when asteroids pass closer than the Moon. Stretch - take photos of all of these asteroids"/>
    <n v="2000"/>
    <x v="10"/>
    <n v="3158"/>
    <x v="2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s v="Jun"/>
    <x v="0"/>
    <s v="Jun"/>
    <s v="2016"/>
    <d v="2016-06-30T10:00:00"/>
    <m/>
    <m/>
    <m/>
    <m/>
    <m/>
  </r>
  <r>
    <n v="2753"/>
    <s v="Dust Bunnies &amp; the Carpet Rat publishing push"/>
    <s v="Written by my daughter and myself, illustrated by Jack Wiens. Everything is complete except for publishing."/>
    <n v="2000"/>
    <x v="10"/>
    <n v="380"/>
    <x v="1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s v="Jul"/>
    <x v="5"/>
    <s v="Aug"/>
    <s v="2012"/>
    <d v="2012-08-26T21:37:03"/>
    <m/>
    <m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x v="10"/>
    <n v="234"/>
    <x v="1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s v="Sep"/>
    <x v="0"/>
    <s v="Oct"/>
    <s v="2016"/>
    <d v="2016-10-10T10:36:23"/>
    <m/>
    <m/>
    <m/>
    <m/>
    <m/>
  </r>
  <r>
    <n v="2788"/>
    <s v="ACT Underground Theatre, TLDC"/>
    <s v="MOVING FORWARD! WE HAVE REACHED GOAL BUT HAVE MORE TIME!! PLEASE CONSIDER PLEDGING."/>
    <n v="2000"/>
    <x v="10"/>
    <n v="2050"/>
    <x v="2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s v="Jun"/>
    <x v="0"/>
    <s v="Jul"/>
    <s v="2016"/>
    <d v="2016-07-29T16:50:43"/>
    <m/>
    <m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0"/>
    <n v="2050"/>
    <x v="2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s v="Aug"/>
    <x v="0"/>
    <s v="Sep"/>
    <s v="2016"/>
    <d v="2016-09-09T04:00:00"/>
    <m/>
    <m/>
    <m/>
    <m/>
    <m/>
  </r>
  <r>
    <n v="2792"/>
    <s v="That Still Small Voice Stage Play"/>
    <s v="Homeless and hopeless, this prequel tells the story of a Colorado youth who leans on her friends when family leaves her behind."/>
    <n v="2000"/>
    <x v="10"/>
    <n v="2152"/>
    <x v="2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s v="Jun"/>
    <x v="2"/>
    <s v="Aug"/>
    <s v="2015"/>
    <d v="2015-08-12T05:32:39"/>
    <m/>
    <m/>
    <m/>
    <m/>
    <m/>
  </r>
  <r>
    <n v="2826"/>
    <s v="Mickey &amp; Worm: The Tour"/>
    <s v="Mickey &amp; Worm is a Noir stage experience, written by Santa Paula playwright John McKinley and back again on tour by popular demand!"/>
    <n v="2000"/>
    <x v="10"/>
    <n v="2155"/>
    <x v="2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s v="Jun"/>
    <x v="2"/>
    <s v="Jul"/>
    <s v="2015"/>
    <d v="2015-07-10T07:00:00"/>
    <m/>
    <m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0"/>
    <n v="2405"/>
    <x v="2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s v="May"/>
    <x v="0"/>
    <s v="Jun"/>
    <s v="2016"/>
    <d v="2016-06-03T16:30:00"/>
    <m/>
    <m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x v="10"/>
    <n v="2405"/>
    <x v="2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s v="Jul"/>
    <x v="1"/>
    <s v="Aug"/>
    <s v="2014"/>
    <d v="2014-08-13T22:00:00"/>
    <m/>
    <m/>
    <m/>
    <m/>
    <m/>
  </r>
  <r>
    <n v="2847"/>
    <s v="COLOR ME"/>
    <s v="Dark secrets come to light when Mariah meets Stella. They find a way to face the south's largest elephant in the room: RACISM."/>
    <n v="2000"/>
    <x v="10"/>
    <n v="0"/>
    <x v="1"/>
    <s v="US"/>
    <s v="USD"/>
    <n v="1464031265"/>
    <n v="1458847265"/>
    <b v="0"/>
    <n v="0"/>
    <b v="0"/>
    <s v="theater/plays"/>
    <n v="0"/>
    <n v="0"/>
    <s v="theater"/>
    <s v="plays"/>
    <d v="2016-03-24T19:21:05"/>
    <s v="Mar"/>
    <x v="0"/>
    <s v="May"/>
    <s v="2016"/>
    <d v="2016-05-23T19:21:05"/>
    <m/>
    <m/>
    <m/>
    <m/>
    <m/>
  </r>
  <r>
    <n v="2859"/>
    <s v="Grover Theatre Company (GTC)"/>
    <s v="A theatre company that will create works to inspire young people and get everyone involved."/>
    <n v="2000"/>
    <x v="10"/>
    <n v="35"/>
    <x v="1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s v="Aug"/>
    <x v="2"/>
    <s v="Oct"/>
    <s v="2015"/>
    <d v="2015-10-16T08:41:44"/>
    <m/>
    <m/>
    <m/>
    <m/>
    <m/>
  </r>
  <r>
    <n v="2890"/>
    <s v="the Savannah Disputation"/>
    <s v="This Theological Comedy tells a story of when seemingly similar beliefs are discovered to be worlds apart; Damnation-Southern Style."/>
    <n v="2000"/>
    <x v="10"/>
    <n v="21"/>
    <x v="1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s v="Jul"/>
    <x v="1"/>
    <s v="Aug"/>
    <s v="2014"/>
    <d v="2014-08-09T03:00:00"/>
    <m/>
    <m/>
    <m/>
    <m/>
    <m/>
  </r>
  <r>
    <n v="2917"/>
    <s v="Elevation Twelfth Night"/>
    <s v="Cross dressing, cross gartering, crossed swords. Cross a bridge and come see this fantastically fun rendition of Twelfth Night"/>
    <n v="2000"/>
    <x v="10"/>
    <n v="437"/>
    <x v="1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s v="Aug"/>
    <x v="2"/>
    <s v="Sep"/>
    <s v="2015"/>
    <d v="2015-09-16T05:37:27"/>
    <m/>
    <m/>
    <m/>
    <m/>
    <m/>
  </r>
  <r>
    <n v="2946"/>
    <s v="Create The Twisted Tree Theatre"/>
    <s v="I have set up a new theatre company, and am looking to raise funds to purchase a venue with a difference to a standard theatre."/>
    <n v="2000"/>
    <x v="10"/>
    <n v="2"/>
    <x v="1"/>
    <s v="GB"/>
    <s v="GBP"/>
    <n v="1471265092"/>
    <n v="1468673092"/>
    <b v="0"/>
    <n v="2"/>
    <b v="0"/>
    <s v="theater/spaces"/>
    <n v="1E-3"/>
    <n v="1"/>
    <s v="theater"/>
    <s v="spaces"/>
    <d v="2016-07-16T12:44:52"/>
    <s v="Jul"/>
    <x v="0"/>
    <s v="Aug"/>
    <s v="2016"/>
    <d v="2016-08-15T12:44:52"/>
    <m/>
    <m/>
    <m/>
    <m/>
    <m/>
  </r>
  <r>
    <n v="2972"/>
    <s v="A Bad Plan"/>
    <s v="A group of artists. A mythical art piece. A harrowing quest. And some margaritas."/>
    <n v="2000"/>
    <x v="10"/>
    <n v="2107"/>
    <x v="2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s v="Nov"/>
    <x v="0"/>
    <s v="Dec"/>
    <s v="2016"/>
    <d v="2016-12-05T01:00:00"/>
    <m/>
    <m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x v="10"/>
    <n v="278"/>
    <x v="1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s v="Jan"/>
    <x v="0"/>
    <s v="Feb"/>
    <s v="2016"/>
    <d v="2016-02-12T04:33:11"/>
    <m/>
    <m/>
    <m/>
    <m/>
    <m/>
  </r>
  <r>
    <n v="3161"/>
    <s v="Faustus"/>
    <s v="Iâ€™ll Be Right Back presents a story of murder and corruption. Faustus is a modern re-imagining of Christopher Marloweâ€™s classic tale."/>
    <n v="2000"/>
    <x v="10"/>
    <n v="2102"/>
    <x v="2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s v="Sep"/>
    <x v="1"/>
    <s v="Oct"/>
    <s v="2014"/>
    <d v="2014-10-15T12:52:02"/>
    <m/>
    <m/>
    <m/>
    <m/>
    <m/>
  </r>
  <r>
    <n v="3170"/>
    <s v="Ain't She Brave FringeNYC 2014 Project"/>
    <s v="An emotionally-charged journey through the history of black women in America told in reverse."/>
    <n v="2000"/>
    <x v="10"/>
    <n v="2245"/>
    <x v="2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s v="May"/>
    <x v="1"/>
    <s v="Jul"/>
    <s v="2014"/>
    <d v="2014-07-02T04:00:00"/>
    <m/>
    <m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0"/>
    <n v="2300"/>
    <x v="2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s v="Jan"/>
    <x v="5"/>
    <s v="Feb"/>
    <s v="2012"/>
    <d v="2012-02-14T17:31:08"/>
    <m/>
    <m/>
    <m/>
    <m/>
    <m/>
  </r>
  <r>
    <n v="3201"/>
    <s v="Nothing Changes"/>
    <s v="Nothing Changes is a modern musical version of the Ragged Trousered Philanthropists exploring the inequalities of &quot;austerity Britain&quot;"/>
    <n v="2000"/>
    <x v="10"/>
    <n v="25"/>
    <x v="1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s v="Aug"/>
    <x v="1"/>
    <s v="Aug"/>
    <s v="2014"/>
    <d v="2014-08-31T18:24:37"/>
    <m/>
    <m/>
    <m/>
    <m/>
    <m/>
  </r>
  <r>
    <n v="3216"/>
    <s v="BRUTE"/>
    <s v="Brute (winner of the 2015 IdeasTap Underbelly Award) is new writing based on the true story of a rather twisted, horrible schoolgirl."/>
    <n v="2000"/>
    <x v="10"/>
    <n v="2001"/>
    <x v="2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s v="Jun"/>
    <x v="2"/>
    <s v="Jul"/>
    <s v="2015"/>
    <d v="2015-07-11T14:30:00"/>
    <m/>
    <m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x v="10"/>
    <n v="2047"/>
    <x v="2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s v="May"/>
    <x v="0"/>
    <s v="Jun"/>
    <s v="2016"/>
    <d v="2016-06-03T21:00:00"/>
    <m/>
    <m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0"/>
    <n v="2125.9899999999998"/>
    <x v="2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s v="Jan"/>
    <x v="3"/>
    <s v="Feb"/>
    <s v="2017"/>
    <d v="2017-02-22T13:25:52"/>
    <m/>
    <m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x v="10"/>
    <n v="2560"/>
    <x v="2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s v="Aug"/>
    <x v="0"/>
    <s v="Aug"/>
    <s v="2016"/>
    <d v="2016-08-24T21:42:08"/>
    <m/>
    <m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0"/>
    <n v="2060"/>
    <x v="2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s v="Apr"/>
    <x v="2"/>
    <s v="Jun"/>
    <s v="2015"/>
    <d v="2015-06-01T05:00:00"/>
    <m/>
    <m/>
    <m/>
    <m/>
    <m/>
  </r>
  <r>
    <n v="3290"/>
    <s v="Get JunkBox Theatre To Edinburgh Fringe!"/>
    <s v="Pregnancy. Viagra. Murder. Nutella. What more could you want?_x000a__x000a_Help get JunkBox Theatre to Edinburgh Fringe 2017!"/>
    <n v="2000"/>
    <x v="10"/>
    <n v="2424"/>
    <x v="2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s v="Feb"/>
    <x v="3"/>
    <s v="Mar"/>
    <s v="2017"/>
    <d v="2017-03-11T12:21:31"/>
    <m/>
    <m/>
    <m/>
    <m/>
    <m/>
  </r>
  <r>
    <n v="3313"/>
    <s v="Melbin the Accidental"/>
    <s v="A modern reworking of Shakespeare's histories and tragedies in iambic pentameter to talk of death, love, and race."/>
    <n v="2000"/>
    <x v="10"/>
    <n v="2321"/>
    <x v="2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s v="Jan"/>
    <x v="0"/>
    <s v="Jan"/>
    <s v="2016"/>
    <d v="2016-01-27T01:00:00"/>
    <m/>
    <m/>
    <m/>
    <m/>
    <m/>
  </r>
  <r>
    <n v="3318"/>
    <s v="ROOMIES - Atlantic Canada Tour 2016-17"/>
    <s v="Help us strengthen and inspire disability arts in Atlantic Canada"/>
    <n v="2000"/>
    <x v="10"/>
    <n v="2512"/>
    <x v="2"/>
    <s v="CA"/>
    <s v="CAD"/>
    <n v="1460341800"/>
    <n v="1456902893"/>
    <b v="0"/>
    <n v="32"/>
    <b v="1"/>
    <s v="theater/plays"/>
    <n v="1.256"/>
    <n v="78.5"/>
    <s v="theater"/>
    <s v="plays"/>
    <d v="2016-03-02T07:14:53"/>
    <s v="Mar"/>
    <x v="0"/>
    <s v="Apr"/>
    <s v="2016"/>
    <d v="2016-04-11T02:30:00"/>
    <m/>
    <m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x v="10"/>
    <n v="2389"/>
    <x v="2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s v="Apr"/>
    <x v="0"/>
    <s v="May"/>
    <s v="2016"/>
    <d v="2016-05-08T21:00:00"/>
    <m/>
    <m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x v="10"/>
    <n v="2020"/>
    <x v="2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s v="Jul"/>
    <x v="1"/>
    <s v="Aug"/>
    <s v="2014"/>
    <d v="2014-08-01T10:01:50"/>
    <m/>
    <m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x v="10"/>
    <n v="2005"/>
    <x v="2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s v="Jun"/>
    <x v="2"/>
    <s v="Jul"/>
    <s v="2015"/>
    <d v="2015-07-18T16:00:00"/>
    <m/>
    <m/>
    <m/>
    <m/>
    <m/>
  </r>
  <r>
    <n v="3379"/>
    <s v="The Promise"/>
    <s v="A play by Alexei Arbuzov about the lives of three teenagers during the Nazi siege of Leningrad, 1942, in a new adaptation by Nick Dear."/>
    <n v="2000"/>
    <x v="10"/>
    <n v="2073"/>
    <x v="2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s v="Aug"/>
    <x v="2"/>
    <s v="Aug"/>
    <s v="2015"/>
    <d v="2015-08-26T23:00:00"/>
    <m/>
    <m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x v="10"/>
    <n v="2000"/>
    <x v="2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s v="Nov"/>
    <x v="1"/>
    <s v="Dec"/>
    <s v="2014"/>
    <d v="2014-12-10T20:49:12"/>
    <m/>
    <m/>
    <m/>
    <m/>
    <m/>
  </r>
  <r>
    <n v="3386"/>
    <s v="Going To Market"/>
    <s v="Stories from the Bronx make for an uncommon play. Help us finish funding this production, supported by the Kevin Spacey Foundation."/>
    <n v="2000"/>
    <x v="10"/>
    <n v="2100"/>
    <x v="2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s v="Nov"/>
    <x v="1"/>
    <s v="Dec"/>
    <s v="2014"/>
    <d v="2014-12-03T15:28:26"/>
    <m/>
    <m/>
    <m/>
    <m/>
    <m/>
  </r>
  <r>
    <n v="3403"/>
    <s v="'Fats and Tanya' - a play by Lucy Gallagher"/>
    <s v="Two worlds, one bond - no turning back._x000a_A dark comedy about domestic abuse and the power of an unlikely friendship"/>
    <n v="2000"/>
    <x v="10"/>
    <n v="2000"/>
    <x v="2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s v="May"/>
    <x v="2"/>
    <s v="Jun"/>
    <s v="2015"/>
    <d v="2015-06-25T11:05:24"/>
    <m/>
    <m/>
    <m/>
    <m/>
    <m/>
  </r>
  <r>
    <n v="3407"/>
    <s v="Chlorine Edinburgh 2014"/>
    <s v="Biddy is 24. Biddy is a hopeless romantic. Biddy always wanted to be a vegan. Find out what happens_x000a_when Biddy gets sectioned."/>
    <n v="2000"/>
    <x v="10"/>
    <n v="2142"/>
    <x v="2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s v="Jun"/>
    <x v="1"/>
    <s v="Jul"/>
    <s v="2014"/>
    <d v="2014-07-06T10:08:09"/>
    <m/>
    <m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x v="10"/>
    <n v="2055"/>
    <x v="2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s v="Feb"/>
    <x v="2"/>
    <s v="Feb"/>
    <s v="2015"/>
    <d v="2015-02-28T17:00:00"/>
    <m/>
    <m/>
    <m/>
    <m/>
    <m/>
  </r>
  <r>
    <n v="3430"/>
    <s v="Being Patient"/>
    <s v="We need support for our play so we can promote awareness of kidney diseases and the effect it has on sufferers and their families."/>
    <n v="2000"/>
    <x v="10"/>
    <n v="2170.9899999999998"/>
    <x v="2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s v="Jun"/>
    <x v="1"/>
    <s v="Jul"/>
    <s v="2014"/>
    <d v="2014-07-30T22:41:41"/>
    <m/>
    <m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x v="10"/>
    <n v="2000"/>
    <x v="2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s v="Jul"/>
    <x v="1"/>
    <s v="Aug"/>
    <s v="2014"/>
    <d v="2014-08-18T17:32:33"/>
    <m/>
    <m/>
    <m/>
    <m/>
    <m/>
  </r>
  <r>
    <n v="3432"/>
    <s v="Love Letters"/>
    <s v="Bare Theatre stages A.R. Gurney's Pulitzer Finalist script about a relationship spanning a lifetime and long distance."/>
    <n v="2000"/>
    <x v="10"/>
    <n v="2193"/>
    <x v="2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s v="Jan"/>
    <x v="0"/>
    <s v="Feb"/>
    <s v="2016"/>
    <d v="2016-02-05T22:00:00"/>
    <m/>
    <m/>
    <m/>
    <m/>
    <m/>
  </r>
  <r>
    <n v="3445"/>
    <s v="Axon Theatre - First Project (Phase 1)"/>
    <s v="Rehearsal &amp; development of our first project as Axon Theatre: &quot;The Star-Spangled Girl&quot; in South Wales."/>
    <n v="2000"/>
    <x v="10"/>
    <n v="2000"/>
    <x v="2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s v="Sep"/>
    <x v="2"/>
    <s v="Oct"/>
    <s v="2015"/>
    <d v="2015-10-23T12:43:56"/>
    <m/>
    <m/>
    <m/>
    <m/>
    <m/>
  </r>
  <r>
    <n v="3457"/>
    <s v="The Impossible Adventures Of Supernova Jones"/>
    <s v="Robots, Space Battles, Mystery, and Intrigue. Nothing is Impossible..."/>
    <n v="2000"/>
    <x v="10"/>
    <n v="2804"/>
    <x v="2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s v="Jan"/>
    <x v="2"/>
    <s v="Feb"/>
    <s v="2015"/>
    <d v="2015-02-12T05:59:00"/>
    <m/>
    <m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x v="10"/>
    <n v="2060"/>
    <x v="2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s v="Jul"/>
    <x v="2"/>
    <s v="Aug"/>
    <s v="2015"/>
    <d v="2015-08-09T16:00:00"/>
    <m/>
    <m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x v="10"/>
    <n v="2041"/>
    <x v="2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s v="Oct"/>
    <x v="1"/>
    <s v="Nov"/>
    <s v="2014"/>
    <d v="2014-11-06T05:59:00"/>
    <m/>
    <m/>
    <m/>
    <m/>
    <m/>
  </r>
  <r>
    <n v="3474"/>
    <s v="Be Prepared"/>
    <s v="Help us get actor-writer Ian Bonar's debut play - a hilarious, heartbreaking story of grief and loss - to the 2016 Edinburgh Fringe."/>
    <n v="2000"/>
    <x v="10"/>
    <n v="2020"/>
    <x v="2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s v="Jun"/>
    <x v="0"/>
    <s v="Jul"/>
    <s v="2016"/>
    <d v="2016-07-20T12:02:11"/>
    <m/>
    <m/>
    <m/>
    <m/>
    <m/>
  </r>
  <r>
    <n v="3478"/>
    <s v="Measure for Measure"/>
    <s v="Bare Theatre takes on Shakespeare's most notorious &quot;problem play,&quot; which asks how far we are willing to go to do what is right."/>
    <n v="2000"/>
    <x v="10"/>
    <n v="2257"/>
    <x v="2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s v="Feb"/>
    <x v="2"/>
    <s v="Mar"/>
    <s v="2015"/>
    <d v="2015-03-16T21:00:00"/>
    <m/>
    <m/>
    <m/>
    <m/>
    <m/>
  </r>
  <r>
    <n v="3487"/>
    <s v="Jericho Creek"/>
    <s v="Jericho Creek is an original production by Fledgling Theatre Company which will be performed at The Cockpit Theatre in July 2015"/>
    <n v="2000"/>
    <x v="10"/>
    <n v="2555"/>
    <x v="2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s v="May"/>
    <x v="2"/>
    <s v="Jun"/>
    <s v="2015"/>
    <d v="2015-06-24T22:34:12"/>
    <m/>
    <m/>
    <m/>
    <m/>
    <m/>
  </r>
  <r>
    <n v="3499"/>
    <s v="Fefu and Her Friends"/>
    <s v="Figure 8 Troupe's debut performance! A stunning piece of theatre written by premier female playwright Maria Irene Fornes."/>
    <n v="2000"/>
    <x v="10"/>
    <n v="2110"/>
    <x v="2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s v="May"/>
    <x v="2"/>
    <s v="Jul"/>
    <s v="2015"/>
    <d v="2015-07-01T06:59:00"/>
    <m/>
    <m/>
    <m/>
    <m/>
    <m/>
  </r>
  <r>
    <n v="3519"/>
    <s v="Bookstory"/>
    <s v="Bookstory is a tiny puppet musical with some very big ideas that tells the story of the story in the digital age"/>
    <n v="2000"/>
    <x v="10"/>
    <n v="2027"/>
    <x v="2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s v="Feb"/>
    <x v="2"/>
    <s v="Mar"/>
    <s v="2015"/>
    <d v="2015-03-04T14:22:30"/>
    <m/>
    <m/>
    <m/>
    <m/>
    <m/>
  </r>
  <r>
    <n v="3520"/>
    <s v="Protocols"/>
    <s v="Help us to bring &quot;Protocols&quot; at the 2015 Camden Fringe. The most controversial play of the year."/>
    <n v="2000"/>
    <x v="10"/>
    <n v="2015"/>
    <x v="2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s v="Aug"/>
    <x v="2"/>
    <s v="Sep"/>
    <s v="2015"/>
    <d v="2015-09-06T13:47:00"/>
    <m/>
    <m/>
    <m/>
    <m/>
    <m/>
  </r>
  <r>
    <n v="3535"/>
    <s v="Twelve Angry Women"/>
    <s v="On the 60th anniversary of Twelve Angry Men, 12 female writers create 12 short pieces about what makes them angry."/>
    <n v="2000"/>
    <x v="10"/>
    <n v="2063"/>
    <x v="2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s v="Sep"/>
    <x v="2"/>
    <s v="Oct"/>
    <s v="2015"/>
    <d v="2015-10-02T18:00:00"/>
    <m/>
    <m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x v="10"/>
    <n v="2569"/>
    <x v="2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s v="Jul"/>
    <x v="0"/>
    <s v="Aug"/>
    <s v="2016"/>
    <d v="2016-08-17T10:05:40"/>
    <m/>
    <m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x v="10"/>
    <n v="2095"/>
    <x v="2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s v="Dec"/>
    <x v="1"/>
    <s v="Jan"/>
    <s v="2015"/>
    <d v="2015-01-23T12:11:23"/>
    <m/>
    <m/>
    <m/>
    <m/>
    <m/>
  </r>
  <r>
    <n v="3570"/>
    <s v="The Lower Depths"/>
    <s v="Theatre Machine presents an all-new adaptation of Maxim Gorky's classic of Russian theatre, The Lower Depths."/>
    <n v="2000"/>
    <x v="10"/>
    <n v="2287"/>
    <x v="2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s v="Dec"/>
    <x v="1"/>
    <s v="Dec"/>
    <s v="2014"/>
    <d v="2014-12-31T07:00:00"/>
    <m/>
    <m/>
    <m/>
    <m/>
    <m/>
  </r>
  <r>
    <n v="3592"/>
    <s v="boom- a play by Peter Sinn Nachtrieb"/>
    <s v="Sex. Fish. A COMET THAT DESTROYS THE WORLD. boom a play by Peter Sinn Nachtrieb- Feb 19-21 at The Bridge in NYC."/>
    <n v="2000"/>
    <x v="10"/>
    <n v="2545"/>
    <x v="2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s v="Dec"/>
    <x v="1"/>
    <s v="Feb"/>
    <s v="2015"/>
    <d v="2015-02-11T04:59:00"/>
    <m/>
    <m/>
    <m/>
    <m/>
    <m/>
  </r>
  <r>
    <n v="3601"/>
    <s v="Pink Confetti at The Courtyard Theatre, Hoxton"/>
    <s v="New play 'Pink Confetti' by Paul Roberts at The Courtyard Theatre produced by Etch and directed by Oliver Dawe."/>
    <n v="2000"/>
    <x v="10"/>
    <n v="2087"/>
    <x v="2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s v="Dec"/>
    <x v="1"/>
    <s v="Jan"/>
    <s v="2015"/>
    <d v="2015-01-16T23:58:02"/>
    <m/>
    <m/>
    <m/>
    <m/>
    <m/>
  </r>
  <r>
    <n v="3618"/>
    <s v="Checkpoint 22"/>
    <s v="The play yet to be described as &quot;A surefire Edinburgh Fringe Festival Cult Hit&quot;. Coming to the Underbelly, Edinburgh, 5th-30th August."/>
    <n v="2000"/>
    <x v="10"/>
    <n v="2020"/>
    <x v="2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s v="May"/>
    <x v="2"/>
    <s v="Jun"/>
    <s v="2015"/>
    <d v="2015-06-03T15:04:10"/>
    <m/>
    <m/>
    <m/>
    <m/>
    <m/>
  </r>
  <r>
    <n v="3627"/>
    <s v="One Shot Theatre Company"/>
    <s v="One Shot Theatre Company is an organization that promotes youth theatre for social change, putting on shows that open a social dialogue"/>
    <n v="2000"/>
    <x v="10"/>
    <n v="2000"/>
    <x v="2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s v="Mar"/>
    <x v="0"/>
    <s v="May"/>
    <s v="2016"/>
    <d v="2016-05-21T03:59:00"/>
    <m/>
    <m/>
    <m/>
    <m/>
    <m/>
  </r>
  <r>
    <n v="3653"/>
    <s v="ALLIE"/>
    <s v="ALLIE is a new dark comedy play which will premiere at the Edinburgh Festival Fringe 2015. Written and produced by Ruaraidh Murray."/>
    <n v="2000"/>
    <x v="10"/>
    <n v="2010"/>
    <x v="2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s v="Jul"/>
    <x v="2"/>
    <s v="Aug"/>
    <s v="2015"/>
    <d v="2015-08-05T08:43:27"/>
    <m/>
    <m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x v="10"/>
    <n v="2215"/>
    <x v="2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s v="May"/>
    <x v="0"/>
    <s v="Jun"/>
    <s v="2016"/>
    <d v="2016-06-01T21:42:00"/>
    <m/>
    <m/>
    <m/>
    <m/>
    <m/>
  </r>
  <r>
    <n v="3678"/>
    <s v="Some big Some bang"/>
    <s v="The Ugly Collective takes Some big Some bang to the Underbelly Venues at the Edinburgh Fringe!"/>
    <n v="2000"/>
    <x v="10"/>
    <n v="2050"/>
    <x v="2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s v="Apr"/>
    <x v="2"/>
    <s v="May"/>
    <s v="2015"/>
    <d v="2015-05-31T12:44:58"/>
    <m/>
    <m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x v="10"/>
    <n v="2202"/>
    <x v="2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s v="May"/>
    <x v="1"/>
    <s v="Jul"/>
    <s v="2014"/>
    <d v="2014-07-01T04:59:00"/>
    <m/>
    <m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x v="10"/>
    <n v="3100"/>
    <x v="2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s v="Dec"/>
    <x v="1"/>
    <s v="Feb"/>
    <s v="2015"/>
    <d v="2015-02-13T14:48:36"/>
    <m/>
    <m/>
    <m/>
    <m/>
    <m/>
  </r>
  <r>
    <n v="3697"/>
    <s v="Sid the tour 2016"/>
    <s v="With your support this one-man show will tour various theatres in the UK - it's a story of hero worship and love beyond the grave."/>
    <n v="2000"/>
    <x v="10"/>
    <n v="2160"/>
    <x v="2"/>
    <s v="GB"/>
    <s v="GBP"/>
    <n v="1462878648"/>
    <n v="1461064248"/>
    <b v="0"/>
    <n v="30"/>
    <b v="1"/>
    <s v="theater/plays"/>
    <n v="1.08"/>
    <n v="72"/>
    <s v="theater"/>
    <s v="plays"/>
    <d v="2016-04-19T11:10:48"/>
    <s v="Apr"/>
    <x v="0"/>
    <s v="May"/>
    <s v="2016"/>
    <d v="2016-05-10T11:10:48"/>
    <m/>
    <m/>
    <m/>
    <m/>
    <m/>
  </r>
  <r>
    <n v="3713"/>
    <s v="Bring Matt Fotis's Nights on the Couch to NYC!"/>
    <s v="Matt Fotis's play, Nights on the Couch, was accepted to the 28th Annual Strawberry One Act Festival! Show your support!"/>
    <n v="2000"/>
    <x v="10"/>
    <n v="2030"/>
    <x v="2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s v="May"/>
    <x v="0"/>
    <s v="Jun"/>
    <s v="2016"/>
    <d v="2016-06-04T17:42:46"/>
    <m/>
    <m/>
    <m/>
    <m/>
    <m/>
  </r>
  <r>
    <n v="3727"/>
    <s v="Star-Spangled Sitcoms: Huzzah &amp; John Adams"/>
    <s v="It's exactly what you think it is: a historical parody of your favorite sitcom about a bar and its psychiatrist spinoff!"/>
    <n v="2000"/>
    <x v="10"/>
    <n v="2015"/>
    <x v="2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s v="Sep"/>
    <x v="0"/>
    <s v="Oct"/>
    <s v="2016"/>
    <d v="2016-10-20T04:55:00"/>
    <m/>
    <m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x v="10"/>
    <n v="358"/>
    <x v="1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s v="Jul"/>
    <x v="1"/>
    <s v="Aug"/>
    <s v="2014"/>
    <d v="2014-08-12T01:53:58"/>
    <m/>
    <m/>
    <m/>
    <m/>
    <m/>
  </r>
  <r>
    <n v="3767"/>
    <s v="Accidental Artists Lab"/>
    <s v="A ragtag crew collaborating on a live performance for the first time, with music as their medium and NYC as their inspiration."/>
    <n v="2000"/>
    <x v="10"/>
    <n v="2335"/>
    <x v="2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s v="Feb"/>
    <x v="2"/>
    <s v="Mar"/>
    <s v="2015"/>
    <d v="2015-03-01T04:59:00"/>
    <m/>
    <m/>
    <m/>
    <m/>
    <m/>
  </r>
  <r>
    <n v="3770"/>
    <s v="The White Feather: a new musical"/>
    <s v="The incredible story of woman's fight to clear her brother from the charge of cowardice in the Great War, brought to life musically"/>
    <n v="2000"/>
    <x v="10"/>
    <n v="2000"/>
    <x v="2"/>
    <s v="GB"/>
    <s v="GBP"/>
    <n v="1434234010"/>
    <n v="1431642010"/>
    <b v="0"/>
    <n v="20"/>
    <b v="1"/>
    <s v="theater/musical"/>
    <n v="1"/>
    <n v="100"/>
    <s v="theater"/>
    <s v="musical"/>
    <d v="2015-05-14T22:20:10"/>
    <s v="May"/>
    <x v="2"/>
    <s v="Jun"/>
    <s v="2015"/>
    <d v="2015-06-13T22:20:10"/>
    <m/>
    <m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x v="10"/>
    <n v="2005"/>
    <x v="2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s v="Mar"/>
    <x v="2"/>
    <s v="Apr"/>
    <s v="2015"/>
    <d v="2015-04-09T04:00:00"/>
    <m/>
    <m/>
    <m/>
    <m/>
    <m/>
  </r>
  <r>
    <n v="3777"/>
    <s v="The Musical Adventure of Mimi and the Ghosts"/>
    <s v="This musical adventure is a funny and heartwarming story of Mimi, a rebellious young girl who is spirited to Ghostlynd."/>
    <n v="2000"/>
    <x v="10"/>
    <n v="2864"/>
    <x v="2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s v="Sep"/>
    <x v="1"/>
    <s v="Sep"/>
    <s v="2014"/>
    <d v="2014-09-27T04:00:00"/>
    <m/>
    <m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"/>
    <n v="2035"/>
    <x v="2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s v="Jun"/>
    <x v="0"/>
    <s v="Jul"/>
    <s v="2016"/>
    <d v="2016-07-24T23:00:00"/>
    <m/>
    <m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x v="10"/>
    <n v="3015"/>
    <x v="2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s v="Jun"/>
    <x v="0"/>
    <s v="Aug"/>
    <s v="2016"/>
    <d v="2016-08-02T10:03:00"/>
    <m/>
    <m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x v="10"/>
    <n v="2025"/>
    <x v="2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s v="Jun"/>
    <x v="1"/>
    <s v="Jul"/>
    <s v="2014"/>
    <d v="2014-07-30T23:00:00"/>
    <m/>
    <m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x v="10"/>
    <n v="2191"/>
    <x v="2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s v="Apr"/>
    <x v="2"/>
    <s v="Jun"/>
    <s v="2015"/>
    <d v="2015-06-01T03:59:00"/>
    <m/>
    <m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x v="10"/>
    <n v="2145"/>
    <x v="2"/>
    <s v="US"/>
    <s v="USD"/>
    <n v="1445659140"/>
    <n v="1444236216"/>
    <b v="0"/>
    <n v="20"/>
    <b v="1"/>
    <s v="theater/plays"/>
    <n v="1.0725"/>
    <n v="107.25"/>
    <s v="theater"/>
    <s v="plays"/>
    <d v="2015-10-07T16:43:36"/>
    <s v="Oct"/>
    <x v="2"/>
    <s v="Oct"/>
    <s v="2015"/>
    <d v="2015-10-24T03:59:00"/>
    <m/>
    <m/>
    <m/>
    <m/>
    <m/>
  </r>
  <r>
    <n v="3837"/>
    <s v="Farcical Elements Presents Boeing-Boeing"/>
    <s v="A high-flying French farce with the thrust of a well-tuned jet engine"/>
    <n v="2000"/>
    <x v="10"/>
    <n v="2042"/>
    <x v="2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s v="May"/>
    <x v="2"/>
    <s v="Jul"/>
    <s v="2015"/>
    <d v="2015-07-03T18:22:38"/>
    <m/>
    <m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0"/>
    <n v="2025"/>
    <x v="2"/>
    <s v="US"/>
    <s v="USD"/>
    <n v="1438226724"/>
    <n v="1433042724"/>
    <b v="0"/>
    <n v="32"/>
    <b v="1"/>
    <s v="theater/plays"/>
    <n v="1.0125"/>
    <n v="63.28125"/>
    <s v="theater"/>
    <s v="plays"/>
    <d v="2015-05-31T03:25:24"/>
    <s v="May"/>
    <x v="2"/>
    <s v="Jul"/>
    <s v="2015"/>
    <d v="2015-07-30T03:25:24"/>
    <m/>
    <m/>
    <m/>
    <m/>
    <m/>
  </r>
  <r>
    <n v="3861"/>
    <s v="READY OR NOT HERE I COME"/>
    <s v="THE COMING OF THE LORD!"/>
    <n v="2000"/>
    <x v="10"/>
    <n v="100"/>
    <x v="1"/>
    <s v="US"/>
    <s v="USD"/>
    <n v="1415828820"/>
    <n v="1412258977"/>
    <b v="0"/>
    <n v="1"/>
    <b v="0"/>
    <s v="theater/plays"/>
    <n v="0.05"/>
    <n v="100"/>
    <s v="theater"/>
    <s v="plays"/>
    <d v="2014-10-02T14:09:37"/>
    <s v="Oct"/>
    <x v="1"/>
    <s v="Nov"/>
    <s v="2014"/>
    <d v="2014-11-12T21:47:00"/>
    <m/>
    <m/>
    <m/>
    <m/>
    <m/>
  </r>
  <r>
    <n v="3866"/>
    <s v="a feminine ending, brought to you by the East End Theatre Co"/>
    <s v="A funny, moving, witty piece about a girl, her oboe, and her dreams."/>
    <n v="2000"/>
    <x v="10"/>
    <n v="11"/>
    <x v="1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s v="Feb"/>
    <x v="0"/>
    <s v="Mar"/>
    <s v="2016"/>
    <d v="2016-03-23T03:29:00"/>
    <m/>
    <m/>
    <m/>
    <m/>
    <m/>
  </r>
  <r>
    <n v="3867"/>
    <s v="RUSSIAN PLAY &quot;HOW TO BE BRAVE&quot;"/>
    <s v="What do you know about Russian Culture? Our project helps the American children to find out about Russian literature."/>
    <n v="2000"/>
    <x v="10"/>
    <n v="251"/>
    <x v="1"/>
    <s v="US"/>
    <s v="USD"/>
    <n v="1466278339"/>
    <n v="1463686339"/>
    <b v="0"/>
    <n v="5"/>
    <b v="0"/>
    <s v="theater/plays"/>
    <n v="0.1255"/>
    <n v="50.2"/>
    <s v="theater"/>
    <s v="plays"/>
    <d v="2016-05-19T19:32:19"/>
    <s v="May"/>
    <x v="0"/>
    <s v="Jun"/>
    <s v="2016"/>
    <d v="2016-06-18T19:32:19"/>
    <m/>
    <m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10"/>
    <n v="35"/>
    <x v="0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s v="Mar"/>
    <x v="2"/>
    <s v="May"/>
    <s v="2015"/>
    <d v="2015-05-01T22:00:00"/>
    <m/>
    <m/>
    <m/>
    <m/>
    <m/>
  </r>
  <r>
    <n v="3888"/>
    <s v="Popinjay Productions' The Odyssey"/>
    <s v="We are devising a vibrant new adaptation of Homer's The Odyssey featuring dynamic storytelling, stunning visuals and original music."/>
    <n v="2000"/>
    <x v="10"/>
    <n v="542"/>
    <x v="1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s v="Jan"/>
    <x v="3"/>
    <s v="Feb"/>
    <s v="2017"/>
    <d v="2017-02-26T13:05:58"/>
    <m/>
    <m/>
    <m/>
    <m/>
    <m/>
  </r>
  <r>
    <n v="3916"/>
    <s v="Final exam"/>
    <s v="We're a small group of University students who need a little help making our final exam production the best product possible."/>
    <n v="2000"/>
    <x v="10"/>
    <n v="0"/>
    <x v="1"/>
    <s v="DK"/>
    <s v="DKK"/>
    <n v="1464952752"/>
    <n v="1462360752"/>
    <b v="0"/>
    <n v="0"/>
    <b v="0"/>
    <s v="theater/plays"/>
    <n v="0"/>
    <n v="0"/>
    <s v="theater"/>
    <s v="plays"/>
    <d v="2016-05-04T11:19:12"/>
    <s v="May"/>
    <x v="0"/>
    <s v="Jun"/>
    <s v="2016"/>
    <d v="2016-06-03T11:19:12"/>
    <m/>
    <m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x v="10"/>
    <n v="5"/>
    <x v="1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s v="Apr"/>
    <x v="2"/>
    <s v="May"/>
    <s v="2015"/>
    <d v="2015-05-15T19:14:28"/>
    <m/>
    <m/>
    <m/>
    <m/>
    <m/>
  </r>
  <r>
    <n v="3958"/>
    <s v="Shakespeare with Noodles:  Henry IV"/>
    <s v="A children's theatre group constructing props out of swimming noodles to provide free Shakespeare in the parks to local communities."/>
    <n v="2000"/>
    <x v="10"/>
    <n v="641"/>
    <x v="1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s v="Jun"/>
    <x v="1"/>
    <s v="Aug"/>
    <s v="2014"/>
    <d v="2014-08-02T14:00:00"/>
    <m/>
    <m/>
    <m/>
    <m/>
    <m/>
  </r>
  <r>
    <n v="3964"/>
    <s v="MAMA'Z BA-B: The StagePlay"/>
    <s v="&quot;MAMA'Z BA-B&quot; is the story of Marcus Williams who struggles to find a place for himself as a young black male."/>
    <n v="2000"/>
    <x v="10"/>
    <n v="126"/>
    <x v="1"/>
    <s v="US"/>
    <s v="USD"/>
    <n v="1429460386"/>
    <n v="1424279986"/>
    <b v="0"/>
    <n v="3"/>
    <b v="0"/>
    <s v="theater/plays"/>
    <n v="6.3E-2"/>
    <n v="42"/>
    <s v="theater"/>
    <s v="plays"/>
    <d v="2015-02-18T17:19:46"/>
    <s v="Feb"/>
    <x v="2"/>
    <s v="Apr"/>
    <s v="2015"/>
    <d v="2015-04-19T16:19:46"/>
    <m/>
    <m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x v="10"/>
    <n v="285"/>
    <x v="1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s v="Feb"/>
    <x v="0"/>
    <s v="Apr"/>
    <s v="2016"/>
    <d v="2016-04-14T04:39:40"/>
    <m/>
    <m/>
    <m/>
    <m/>
    <m/>
  </r>
  <r>
    <n v="3978"/>
    <s v="For Colored Girl Play Production"/>
    <s v="Staged play within the communities of eastern ( Kinston Wilson Wilmington ) North Carolina ! Funds will allow a child to attend! THX"/>
    <n v="2000"/>
    <x v="10"/>
    <n v="214"/>
    <x v="1"/>
    <s v="US"/>
    <s v="USD"/>
    <n v="1422717953"/>
    <n v="1417533953"/>
    <b v="0"/>
    <n v="8"/>
    <b v="0"/>
    <s v="theater/plays"/>
    <n v="0.107"/>
    <n v="26.75"/>
    <s v="theater"/>
    <s v="plays"/>
    <d v="2014-12-02T15:25:53"/>
    <s v="Dec"/>
    <x v="1"/>
    <s v="Jan"/>
    <s v="2015"/>
    <d v="2015-01-31T15:25:53"/>
    <m/>
    <m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0"/>
    <n v="641"/>
    <x v="1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s v="Jan"/>
    <x v="0"/>
    <s v="Feb"/>
    <s v="2016"/>
    <d v="2016-02-20T21:05:00"/>
    <m/>
    <m/>
    <m/>
    <m/>
    <m/>
  </r>
  <r>
    <n v="3994"/>
    <s v="Poles Apart - A Play in 2 Acts"/>
    <s v="Is Henson willing to dare risk a theatrical speaking tour of his North Pole adventures...and more?"/>
    <n v="2000"/>
    <x v="10"/>
    <n v="5"/>
    <x v="1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s v="Jun"/>
    <x v="1"/>
    <s v="Jul"/>
    <s v="2014"/>
    <d v="2014-07-19T09:21:30"/>
    <m/>
    <m/>
    <m/>
    <m/>
    <m/>
  </r>
  <r>
    <n v="4003"/>
    <s v="MAMA BA-B: The Stage Play"/>
    <s v="&quot;MAMA'Z BA-B&quot; is the story of Marcus Williams who struggles to find a place for himself as a young black male."/>
    <n v="2000"/>
    <x v="10"/>
    <n v="201"/>
    <x v="1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s v="Jan"/>
    <x v="2"/>
    <s v="Feb"/>
    <s v="2015"/>
    <d v="2015-02-15T14:05:47"/>
    <m/>
    <m/>
    <m/>
    <m/>
    <m/>
  </r>
  <r>
    <n v="4007"/>
    <s v="POLES APART - A PLAY IN 2 ACTS"/>
    <s v="Is the public ready to hear Matt's story? Is he willing to risk public speaking and the waning reputation among his own race?"/>
    <n v="2000"/>
    <x v="10"/>
    <n v="5"/>
    <x v="1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s v="Jul"/>
    <x v="1"/>
    <s v="Aug"/>
    <s v="2014"/>
    <d v="2014-08-26T16:28:00"/>
    <m/>
    <m/>
    <m/>
    <m/>
    <m/>
  </r>
  <r>
    <n v="4013"/>
    <s v="Harriet Tubman Woman Of Faith"/>
    <s v="Harriet Tubman Woman of Faith is a remarkable narrative about the life and faith of Harriet Tubman, told through a dream of a teenager."/>
    <n v="2000"/>
    <x v="10"/>
    <n v="26"/>
    <x v="1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s v="Jan"/>
    <x v="2"/>
    <s v="Feb"/>
    <s v="2015"/>
    <d v="2015-02-16T07:13:43"/>
    <m/>
    <m/>
    <m/>
    <m/>
    <m/>
  </r>
  <r>
    <n v="4028"/>
    <s v="The Last King of the I.D.A. (Minnesota Fringe)"/>
    <s v="The 2014 Minnesota Fringe Festival brings the World Premiere of LightBright's one-act play, The Last King of the I.D.A."/>
    <n v="2000"/>
    <x v="10"/>
    <n v="561"/>
    <x v="1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s v="May"/>
    <x v="1"/>
    <s v="Jun"/>
    <s v="2014"/>
    <d v="2014-06-05T22:31:40"/>
    <m/>
    <m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0"/>
    <n v="385"/>
    <x v="1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s v="Mar"/>
    <x v="2"/>
    <s v="Apr"/>
    <s v="2015"/>
    <d v="2015-04-29T14:07:06"/>
    <m/>
    <m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x v="10"/>
    <n v="576"/>
    <x v="1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s v="May"/>
    <x v="1"/>
    <s v="Jun"/>
    <s v="2014"/>
    <d v="2014-06-30T17:28:00"/>
    <m/>
    <m/>
    <m/>
    <m/>
    <m/>
  </r>
  <r>
    <n v="4088"/>
    <s v="Community Theatre Project-Children's Show (Arthur)"/>
    <s v="Young persons theatre company working in deprived area seeking funding for children's theatrical production."/>
    <n v="2000"/>
    <x v="10"/>
    <n v="216"/>
    <x v="1"/>
    <s v="GB"/>
    <s v="GBP"/>
    <n v="1421403960"/>
    <n v="1418827324"/>
    <b v="0"/>
    <n v="3"/>
    <b v="0"/>
    <s v="theater/plays"/>
    <n v="0.108"/>
    <n v="72"/>
    <s v="theater"/>
    <s v="plays"/>
    <d v="2014-12-17T14:42:04"/>
    <s v="Dec"/>
    <x v="1"/>
    <s v="Jan"/>
    <s v="2015"/>
    <d v="2015-01-16T10:26:00"/>
    <m/>
    <m/>
    <m/>
    <m/>
    <m/>
  </r>
  <r>
    <n v="4094"/>
    <s v="Live at the Speakeasy with Ryan Anderson"/>
    <s v="Live at the Speakeasy with Ryan Anderson is a local talk show! Showcasing local artist, special guest, and talented bands."/>
    <n v="2000"/>
    <x v="10"/>
    <n v="730"/>
    <x v="1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s v="Sep"/>
    <x v="1"/>
    <s v="Oct"/>
    <s v="2014"/>
    <d v="2014-10-22T04:59:00"/>
    <m/>
    <m/>
    <m/>
    <m/>
    <m/>
  </r>
  <r>
    <n v="4107"/>
    <s v="Sacrifice"/>
    <s v="A new dramatic comedy dealing with a father's unwillingness to let go of his past causes major problems for the future of his daughter."/>
    <n v="2000"/>
    <x v="10"/>
    <n v="41"/>
    <x v="1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s v="Sep"/>
    <x v="1"/>
    <s v="Sep"/>
    <s v="2014"/>
    <d v="2014-09-24T22:00:01"/>
    <m/>
    <m/>
    <m/>
    <m/>
    <m/>
  </r>
  <r>
    <n v="2750"/>
    <s v="My Child, My Blessing"/>
    <s v="This is a journal where parents daily write something positive about their child.  Places for pictures, too."/>
    <n v="1999"/>
    <x v="10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s v="Jun"/>
    <x v="5"/>
    <s v="Jun"/>
    <s v="2012"/>
    <d v="2012-06-30T20:00:00"/>
    <m/>
    <m/>
    <m/>
    <m/>
    <m/>
  </r>
  <r>
    <n v="2307"/>
    <s v="Bones - The New EP by Matt Phillips"/>
    <s v="Printing, copywriting, and album art for my first record. It's 100% ready to listen we just need some help to get it out there."/>
    <n v="1964.47"/>
    <x v="10"/>
    <n v="2095.2600000000002"/>
    <x v="2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s v="Apr"/>
    <x v="5"/>
    <s v="May"/>
    <s v="2012"/>
    <d v="2012-05-05T19:15:28"/>
    <m/>
    <m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x v="10"/>
    <n v="3005"/>
    <x v="2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s v="Feb"/>
    <x v="0"/>
    <s v="Mar"/>
    <s v="2016"/>
    <d v="2016-03-30T22:48:05"/>
    <m/>
    <m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x v="10"/>
    <n v="75"/>
    <x v="1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s v="Jul"/>
    <x v="1"/>
    <s v="Sep"/>
    <s v="2014"/>
    <d v="2014-09-09T16:49:20"/>
    <m/>
    <m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x v="10"/>
    <n v="2735"/>
    <x v="2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s v="Jan"/>
    <x v="5"/>
    <s v="Jan"/>
    <s v="2012"/>
    <d v="2012-01-29T15:34:51"/>
    <m/>
    <m/>
    <m/>
    <m/>
    <m/>
  </r>
  <r>
    <n v="1786"/>
    <s v="Observations in 6x6"/>
    <s v="A photo book that shows a timeless trip from Portugal to Sri Lanka in a subjective point of view through an old Hasselblad objective."/>
    <n v="1900"/>
    <x v="10"/>
    <n v="905"/>
    <x v="1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s v="Nov"/>
    <x v="1"/>
    <s v="Dec"/>
    <s v="2014"/>
    <d v="2014-12-15T13:12:57"/>
    <m/>
    <m/>
    <m/>
    <m/>
    <m/>
  </r>
  <r>
    <n v="3176"/>
    <s v="Romeo and Juliet at Moody's Pub"/>
    <s v="Romeo and Juliet at Moody's Pub is an adapted, 90-minute version of Shakespeare's classic tragedy, performed for free in a restaurant"/>
    <n v="1900"/>
    <x v="10"/>
    <n v="2182"/>
    <x v="2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s v="Jul"/>
    <x v="4"/>
    <s v="Aug"/>
    <s v="2013"/>
    <d v="2013-08-18T15:00:00"/>
    <m/>
    <m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0"/>
    <n v="205"/>
    <x v="0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s v="Aug"/>
    <x v="7"/>
    <s v="Sep"/>
    <s v="2010"/>
    <d v="2010-09-02T02:00:00"/>
    <m/>
    <m/>
    <m/>
    <m/>
    <m/>
  </r>
  <r>
    <n v="2916"/>
    <s v="An Interview With Gaddafi - The Stage Play"/>
    <s v="The moving dramatisation of one man's journey to find the truth behind the Libyan regime change."/>
    <n v="1850"/>
    <x v="10"/>
    <n v="145"/>
    <x v="1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s v="Apr"/>
    <x v="1"/>
    <s v="May"/>
    <s v="2014"/>
    <d v="2014-05-19T11:26:29"/>
    <m/>
    <m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x v="10"/>
    <n v="2231"/>
    <x v="2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s v="Mar"/>
    <x v="5"/>
    <s v="May"/>
    <s v="2012"/>
    <d v="2012-05-28T06:30:57"/>
    <m/>
    <m/>
    <m/>
    <m/>
    <m/>
  </r>
  <r>
    <n v="830"/>
    <s v="Dark Disco Club's new album"/>
    <s v="We're making a high energy, fist pumpin', pelvis-thrusting new Rock n Roll album and we'd love for you to be a part of it."/>
    <n v="1800"/>
    <x v="10"/>
    <n v="1941"/>
    <x v="2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s v="Feb"/>
    <x v="4"/>
    <s v="Mar"/>
    <s v="2013"/>
    <d v="2013-03-22T11:37:05"/>
    <m/>
    <m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x v="10"/>
    <n v="1800"/>
    <x v="2"/>
    <s v="US"/>
    <s v="USD"/>
    <n v="1330789165"/>
    <n v="1328197165"/>
    <b v="0"/>
    <n v="19"/>
    <b v="1"/>
    <s v="music/rock"/>
    <n v="1"/>
    <n v="94.736842105263165"/>
    <s v="music"/>
    <s v="rock"/>
    <d v="2012-02-02T15:39:25"/>
    <s v="Feb"/>
    <x v="5"/>
    <s v="Mar"/>
    <s v="2012"/>
    <d v="2012-03-03T15:39:25"/>
    <m/>
    <m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x v="10"/>
    <n v="8807"/>
    <x v="2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s v="Jan"/>
    <x v="3"/>
    <s v="Feb"/>
    <s v="2017"/>
    <d v="2017-02-09T05:00:00"/>
    <m/>
    <m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0"/>
    <n v="657"/>
    <x v="1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s v="May"/>
    <x v="2"/>
    <s v="Jun"/>
    <s v="2015"/>
    <d v="2015-06-27T18:27:06"/>
    <m/>
    <m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x v="10"/>
    <n v="2355"/>
    <x v="2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s v="Jun"/>
    <x v="1"/>
    <s v="Jul"/>
    <s v="2014"/>
    <d v="2014-07-15T05:00:00"/>
    <m/>
    <m/>
    <m/>
    <m/>
    <m/>
  </r>
  <r>
    <n v="3148"/>
    <s v="The Aurora Project: A Sci-Fi Epic by Bella Poynton"/>
    <s v="Help fund The Aurora Project, an immersive science fiction epic."/>
    <n v="1800"/>
    <x v="10"/>
    <n v="2361"/>
    <x v="2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s v="Sep"/>
    <x v="1"/>
    <s v="Oct"/>
    <s v="2014"/>
    <d v="2014-10-01T04:00:00"/>
    <m/>
    <m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0"/>
    <n v="1830"/>
    <x v="2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s v="Jun"/>
    <x v="2"/>
    <s v="Jul"/>
    <s v="2015"/>
    <d v="2015-07-12T12:47:45"/>
    <m/>
    <m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x v="10"/>
    <n v="1805"/>
    <x v="2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s v="Jan"/>
    <x v="2"/>
    <s v="Feb"/>
    <s v="2015"/>
    <d v="2015-02-09T04:30:00"/>
    <m/>
    <m/>
    <m/>
    <m/>
    <m/>
  </r>
  <r>
    <n v="3303"/>
    <s v="VisiÃ³n Latino Theatre Company"/>
    <s v="VisiÃ³n Latino Theatre Company was founded by three young latino professionals sharing the stories of everyday latinos."/>
    <n v="1800"/>
    <x v="10"/>
    <n v="2086"/>
    <x v="2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s v="Feb"/>
    <x v="2"/>
    <s v="Mar"/>
    <s v="2015"/>
    <d v="2015-03-28T14:38:04"/>
    <m/>
    <m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x v="10"/>
    <n v="2635"/>
    <x v="2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s v="Jul"/>
    <x v="1"/>
    <s v="Jul"/>
    <s v="2014"/>
    <d v="2014-07-05T01:00:00"/>
    <m/>
    <m/>
    <m/>
    <m/>
    <m/>
  </r>
  <r>
    <n v="3477"/>
    <s v="PCSF's Biannual 24-Hour Play Festival"/>
    <s v="8 ten-minute plays, written, directed, rehearsed, and fully produced in only 24 hours! Are we crazy? You bet we are!"/>
    <n v="1800"/>
    <x v="10"/>
    <n v="2076"/>
    <x v="2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s v="May"/>
    <x v="2"/>
    <s v="May"/>
    <s v="2015"/>
    <d v="2015-05-17T03:00:00"/>
    <m/>
    <m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10"/>
    <n v="15"/>
    <x v="0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s v="Apr"/>
    <x v="0"/>
    <s v="Apr"/>
    <s v="2016"/>
    <d v="2016-04-24T21:59:00"/>
    <m/>
    <m/>
    <m/>
    <m/>
    <m/>
  </r>
  <r>
    <n v="1580"/>
    <s v="Faces &amp; Places In Brevard County (Canceled)"/>
    <s v="Creating my 2nd book depicting the people and places in Brevard County w/current images + traveling to obtain new ones."/>
    <n v="1750"/>
    <x v="10"/>
    <n v="0"/>
    <x v="0"/>
    <s v="US"/>
    <s v="USD"/>
    <n v="1337562726"/>
    <n v="1332378726"/>
    <b v="0"/>
    <n v="0"/>
    <b v="0"/>
    <s v="publishing/art books"/>
    <n v="0"/>
    <n v="0"/>
    <s v="publishing"/>
    <s v="art books"/>
    <d v="2012-03-22T01:12:06"/>
    <s v="Mar"/>
    <x v="5"/>
    <s v="May"/>
    <s v="2012"/>
    <d v="2012-05-21T01:12:06"/>
    <m/>
    <m/>
    <m/>
    <m/>
    <m/>
  </r>
  <r>
    <n v="1709"/>
    <s v="Psalms"/>
    <s v="A project to set psalms to music. The psalms are taken from the English Standard Version (ESV) of the Bible."/>
    <n v="1750"/>
    <x v="10"/>
    <n v="85"/>
    <x v="1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s v="Jul"/>
    <x v="1"/>
    <s v="Aug"/>
    <s v="2014"/>
    <d v="2014-08-31T19:39:00"/>
    <m/>
    <m/>
    <m/>
    <m/>
    <m/>
  </r>
  <r>
    <n v="2603"/>
    <s v="Manned Mock Mars Mission"/>
    <s v="I will be building a mock space station and simulate living on Mars for two weeks."/>
    <n v="1750"/>
    <x v="10"/>
    <n v="1776"/>
    <x v="2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s v="Dec"/>
    <x v="4"/>
    <s v="Dec"/>
    <s v="2013"/>
    <d v="2013-12-23T21:54:14"/>
    <m/>
    <m/>
    <m/>
    <m/>
    <m/>
  </r>
  <r>
    <n v="3030"/>
    <s v="Guilford Center Stage Lights Up"/>
    <s v="Guilford Center Stage is a new project bringing theater to our 1896 Grange; we need to purchase simple theater lighting for our stage."/>
    <n v="1750"/>
    <x v="10"/>
    <n v="1867"/>
    <x v="2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s v="Aug"/>
    <x v="2"/>
    <s v="Sep"/>
    <s v="2015"/>
    <d v="2015-09-16T17:56:11"/>
    <m/>
    <m/>
    <m/>
    <m/>
    <m/>
  </r>
  <r>
    <n v="3355"/>
    <s v="Jelly Beans at Theatre503"/>
    <s v="Help get Jelly Beans to the Theatre503 stage. An important piece of new writing by Dan Pick, produced by Kuleshov Theatre"/>
    <n v="1750"/>
    <x v="10"/>
    <n v="2210"/>
    <x v="2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s v="Apr"/>
    <x v="0"/>
    <s v="May"/>
    <s v="2016"/>
    <d v="2016-05-10T11:17:00"/>
    <m/>
    <m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"/>
    <n v="1955"/>
    <x v="2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s v="Jun"/>
    <x v="0"/>
    <s v="Jun"/>
    <s v="2016"/>
    <d v="2016-06-23T18:47:00"/>
    <m/>
    <m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x v="10"/>
    <n v="425"/>
    <x v="1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s v="Oct"/>
    <x v="2"/>
    <s v="Nov"/>
    <s v="2015"/>
    <d v="2015-11-28T21:22:21"/>
    <m/>
    <m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x v="10"/>
    <n v="1860"/>
    <x v="2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s v="Jan"/>
    <x v="4"/>
    <s v="Jan"/>
    <s v="2013"/>
    <d v="2013-01-21T07:59:00"/>
    <m/>
    <m/>
    <m/>
    <m/>
    <m/>
  </r>
  <r>
    <n v="1292"/>
    <s v="Season Scandinavia"/>
    <s v="Empty Deck presents the most exciting unknown contemporary Scandinavian plays in co-production with The Other Room Theatre, Cardiff."/>
    <n v="1700"/>
    <x v="10"/>
    <n v="1870"/>
    <x v="2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s v="Sep"/>
    <x v="2"/>
    <s v="Oct"/>
    <s v="2015"/>
    <d v="2015-10-06T22:59:00"/>
    <m/>
    <m/>
    <m/>
    <m/>
    <m/>
  </r>
  <r>
    <n v="1672"/>
    <s v="High Altotude Debut Album"/>
    <s v="Sweet, sweet harmonies from Portland Oregon's premiere high school women's a cappella group."/>
    <n v="1700"/>
    <x v="10"/>
    <n v="1920"/>
    <x v="2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s v="May"/>
    <x v="5"/>
    <s v="Jun"/>
    <s v="2012"/>
    <d v="2012-06-04T15:45:30"/>
    <m/>
    <m/>
    <m/>
    <m/>
    <m/>
  </r>
  <r>
    <n v="3417"/>
    <s v="Fury Theatre is Producing Oleanna"/>
    <s v="Fury Theatre is bringing Mamet's powerful play, Oleanna, to life!  Help us get ahead of funding so we can keep theater affordable."/>
    <n v="1700"/>
    <x v="10"/>
    <n v="1700.01"/>
    <x v="2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s v="Sep"/>
    <x v="1"/>
    <s v="Oct"/>
    <s v="2014"/>
    <d v="2014-10-26T00:43:00"/>
    <m/>
    <m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x v="10"/>
    <n v="410"/>
    <x v="1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s v="Feb"/>
    <x v="3"/>
    <s v="Mar"/>
    <s v="2017"/>
    <d v="2017-03-06T06:58:27"/>
    <m/>
    <m/>
    <m/>
    <m/>
    <m/>
  </r>
  <r>
    <n v="1340"/>
    <s v="Glass Designs (Canceled)"/>
    <s v="I would like to make nicer, more stylish looking frames for the Google Glass using 3D printing technology."/>
    <n v="1680"/>
    <x v="10"/>
    <n v="0"/>
    <x v="0"/>
    <s v="US"/>
    <s v="USD"/>
    <n v="1408112253"/>
    <n v="1405520253"/>
    <b v="0"/>
    <n v="0"/>
    <b v="0"/>
    <s v="technology/wearables"/>
    <n v="0"/>
    <n v="0"/>
    <s v="technology"/>
    <s v="wearables"/>
    <d v="2014-07-16T14:17:33"/>
    <s v="Jul"/>
    <x v="1"/>
    <s v="Aug"/>
    <s v="2014"/>
    <d v="2014-08-15T14:17:33"/>
    <m/>
    <m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x v="10"/>
    <n v="1660"/>
    <x v="2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s v="Jan"/>
    <x v="0"/>
    <s v="Feb"/>
    <s v="2016"/>
    <d v="2016-02-02T16:38:00"/>
    <m/>
    <m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x v="10"/>
    <n v="1690"/>
    <x v="2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s v="Mar"/>
    <x v="0"/>
    <s v="May"/>
    <s v="2016"/>
    <d v="2016-05-28T21:44:00"/>
    <m/>
    <m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x v="10"/>
    <n v="1669"/>
    <x v="2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s v="Dec"/>
    <x v="0"/>
    <s v="Jan"/>
    <s v="2017"/>
    <d v="2017-01-18T12:01:58"/>
    <m/>
    <m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10"/>
    <n v="69"/>
    <x v="1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s v="Feb"/>
    <x v="0"/>
    <s v="Mar"/>
    <s v="2016"/>
    <d v="2016-03-02T16:08:13"/>
    <m/>
    <m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x v="10"/>
    <n v="2150.1"/>
    <x v="2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s v="Mar"/>
    <x v="7"/>
    <s v="Apr"/>
    <s v="2010"/>
    <d v="2010-04-18T06:59:00"/>
    <m/>
    <m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x v="10"/>
    <n v="2198"/>
    <x v="2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s v="Apr"/>
    <x v="1"/>
    <s v="May"/>
    <s v="2014"/>
    <d v="2014-05-10T03:59:00"/>
    <m/>
    <m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x v="10"/>
    <n v="51"/>
    <x v="1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s v="Jul"/>
    <x v="0"/>
    <s v="Aug"/>
    <s v="2016"/>
    <d v="2016-08-02T23:00:00"/>
    <m/>
    <m/>
    <m/>
    <m/>
    <m/>
  </r>
  <r>
    <n v="3244"/>
    <s v="'Time Please'"/>
    <s v="'Time Please' is a black comedy set in a failing public house in a run-down part of town, where things are about to get messy."/>
    <n v="1600"/>
    <x v="10"/>
    <n v="1647"/>
    <x v="2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s v="Nov"/>
    <x v="0"/>
    <s v="Dec"/>
    <s v="2016"/>
    <d v="2016-12-01T17:39:42"/>
    <m/>
    <m/>
    <m/>
    <m/>
    <m/>
  </r>
  <r>
    <n v="3594"/>
    <s v="HEDDA"/>
    <s v="An adaptation that realizes the internal struggle of Ibsenâ€™s most renowned protagonist as she traverses a claustrophobic social world"/>
    <n v="1600"/>
    <x v="10"/>
    <n v="2015"/>
    <x v="2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s v="Aug"/>
    <x v="0"/>
    <s v="Sep"/>
    <s v="2016"/>
    <d v="2016-09-04T01:36:22"/>
    <m/>
    <m/>
    <m/>
    <m/>
    <m/>
  </r>
  <r>
    <n v="3896"/>
    <s v="Yorick and Company"/>
    <s v="Yorick and Co. is a comedy about a struggling theatre company whose mysterious benefactor starts haunting the show!"/>
    <n v="1600"/>
    <x v="10"/>
    <n v="170"/>
    <x v="1"/>
    <s v="US"/>
    <s v="USD"/>
    <n v="1402979778"/>
    <n v="1401770178"/>
    <b v="0"/>
    <n v="4"/>
    <b v="0"/>
    <s v="theater/plays"/>
    <n v="0.10625"/>
    <n v="42.5"/>
    <s v="theater"/>
    <s v="plays"/>
    <d v="2014-06-03T04:36:18"/>
    <s v="Jun"/>
    <x v="1"/>
    <s v="Jun"/>
    <s v="2014"/>
    <d v="2014-06-17T04:36:18"/>
    <m/>
    <m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x v="10"/>
    <n v="204"/>
    <x v="1"/>
    <s v="US"/>
    <s v="USD"/>
    <n v="1421410151"/>
    <n v="1418818151"/>
    <b v="0"/>
    <n v="8"/>
    <b v="0"/>
    <s v="theater/plays"/>
    <n v="0.1275"/>
    <n v="25.5"/>
    <s v="theater"/>
    <s v="plays"/>
    <d v="2014-12-17T12:09:11"/>
    <s v="Dec"/>
    <x v="1"/>
    <s v="Jan"/>
    <s v="2015"/>
    <d v="2015-01-16T12:09:11"/>
    <m/>
    <m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0"/>
    <n v="1839"/>
    <x v="2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s v="Aug"/>
    <x v="6"/>
    <s v="Sep"/>
    <s v="2011"/>
    <d v="2011-09-19T14:30:22"/>
    <m/>
    <m/>
    <m/>
    <m/>
    <m/>
  </r>
  <r>
    <n v="2549"/>
    <s v="The Miller's Wife, a new opera"/>
    <s v="A new opera in English by Mike Christie to be premiÃ¨red at the Arcola Theatre, London UK from 14th-17th August 2013."/>
    <n v="1570"/>
    <x v="10"/>
    <n v="1614"/>
    <x v="2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s v="Apr"/>
    <x v="4"/>
    <s v="May"/>
    <s v="2013"/>
    <d v="2013-05-31T17:00:00"/>
    <m/>
    <m/>
    <m/>
    <m/>
    <m/>
  </r>
  <r>
    <n v="3497"/>
    <s v="Send SACKERSON to SD Fringe"/>
    <s v="We've been invited to the San Diego International Fringe Festival. Can you help us get there? Special performances in SLC and OREM."/>
    <n v="1551"/>
    <x v="10"/>
    <n v="1686"/>
    <x v="2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s v="May"/>
    <x v="0"/>
    <s v="Jun"/>
    <s v="2016"/>
    <d v="2016-06-02T22:00:00"/>
    <m/>
    <m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x v="10"/>
    <n v="3186"/>
    <x v="2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s v="May"/>
    <x v="2"/>
    <s v="Jun"/>
    <s v="2015"/>
    <d v="2015-06-02T00:47:00"/>
    <m/>
    <m/>
    <m/>
    <m/>
    <m/>
  </r>
  <r>
    <n v="17"/>
    <s v="Humble Pie"/>
    <s v="Uplifting English sitcom, a love letter to youthful exuberance that proves once and for all that none of us are ready for real life."/>
    <n v="1500"/>
    <x v="10"/>
    <n v="1510"/>
    <x v="2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s v="Oct"/>
    <x v="1"/>
    <s v="Nov"/>
    <s v="2014"/>
    <d v="2014-11-04T18:33:42"/>
    <m/>
    <m/>
    <m/>
    <m/>
    <m/>
  </r>
  <r>
    <n v="96"/>
    <s v="Ice Hockey"/>
    <s v="Danny is a defenseman for his high school hockey team. This is a day in his life: school, hockey, girls and his next-door neighbor, Ken Daneyko."/>
    <n v="1500"/>
    <x v="10"/>
    <n v="1720"/>
    <x v="2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s v="May"/>
    <x v="7"/>
    <s v="Aug"/>
    <s v="2010"/>
    <d v="2010-08-01T03:00:00"/>
    <m/>
    <m/>
    <m/>
    <m/>
    <m/>
  </r>
  <r>
    <n v="99"/>
    <s v="BEAT: An Original Short Film"/>
    <s v="A feminist tale of two girls finally giving a &quot;Nice Guy&quot; what he truly deserves. Also, dancing!"/>
    <n v="1500"/>
    <x v="10"/>
    <n v="1590.29"/>
    <x v="2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s v="Dec"/>
    <x v="4"/>
    <s v="Jan"/>
    <s v="2014"/>
    <d v="2014-01-22T21:39:59"/>
    <m/>
    <m/>
    <m/>
    <m/>
    <m/>
  </r>
  <r>
    <n v="108"/>
    <s v="GLASS: A Love Story"/>
    <s v="When a man can't find love, his Google GLASS does the searching for him. A short film shot with Google Glass."/>
    <n v="1500"/>
    <x v="10"/>
    <n v="3700"/>
    <x v="2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s v="Apr"/>
    <x v="4"/>
    <s v="May"/>
    <s v="2013"/>
    <d v="2013-05-31T14:42:50"/>
    <m/>
    <m/>
    <m/>
    <m/>
    <m/>
  </r>
  <r>
    <n v="154"/>
    <s v="Quantum Alterations: Sci-fi, Stop Motion &amp; Fantasy Fan Film"/>
    <s v="Fiction Becomes Reality in this non-profit science fiction, stop motion, and fantasy fan film."/>
    <n v="1500"/>
    <x v="1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s v="Apr"/>
    <x v="2"/>
    <s v="Jun"/>
    <s v="2015"/>
    <d v="2015-06-03T13:08:15"/>
    <m/>
    <m/>
    <m/>
    <m/>
    <m/>
  </r>
  <r>
    <n v="176"/>
    <s v="Silent Monster"/>
    <s v="I'm seeking funding to finish my short film, Silent Monster, to bring awareness to teenage bullying as well as teenage violence."/>
    <n v="1500"/>
    <x v="1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s v="Jul"/>
    <x v="2"/>
    <s v="Aug"/>
    <s v="2015"/>
    <d v="2015-08-05T19:46:39"/>
    <m/>
    <m/>
    <m/>
    <m/>
    <m/>
  </r>
  <r>
    <n v="184"/>
    <s v="Lana - Short film"/>
    <s v="&quot;Lana&quot; is an horror/dramatic short film, written by myself, about a young woman fighting the darkness in her, but it might be too late."/>
    <n v="1500"/>
    <x v="10"/>
    <n v="51"/>
    <x v="1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s v="Jul"/>
    <x v="1"/>
    <s v="Sep"/>
    <s v="2014"/>
    <d v="2014-09-01T03:59:00"/>
    <m/>
    <m/>
    <m/>
    <m/>
    <m/>
  </r>
  <r>
    <n v="188"/>
    <s v="Mariano (A Screenplay)"/>
    <s v="Mariano Messini, an aspiring musician, indebted to the mafia must put his life on the line to escape their grasp and pursue his dream."/>
    <n v="1500"/>
    <x v="1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s v="Aug"/>
    <x v="1"/>
    <s v="Sep"/>
    <s v="2014"/>
    <d v="2014-09-05T04:23:35"/>
    <m/>
    <m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x v="10"/>
    <n v="1511"/>
    <x v="2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s v="Jan"/>
    <x v="5"/>
    <s v="Feb"/>
    <s v="2012"/>
    <d v="2012-02-15T15:37:15"/>
    <m/>
    <m/>
    <m/>
    <m/>
    <m/>
  </r>
  <r>
    <n v="477"/>
    <s v="Hymn of Unity"/>
    <s v="A Comedy-drama animation revolving around a man who finds a problematic pair of headphones that literally take over his whole life."/>
    <n v="1500"/>
    <x v="1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s v="Mar"/>
    <x v="5"/>
    <s v="May"/>
    <s v="2012"/>
    <d v="2012-05-18T20:02:14"/>
    <m/>
    <m/>
    <m/>
    <m/>
    <m/>
  </r>
  <r>
    <n v="514"/>
    <s v="I'm Sticking With You."/>
    <s v="A film created entirely out of paper, visual effects and found objects depicts how one man created a new life for himself."/>
    <n v="1500"/>
    <x v="10"/>
    <n v="50"/>
    <x v="1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s v="Jul"/>
    <x v="1"/>
    <s v="Aug"/>
    <s v="2014"/>
    <d v="2014-08-09T14:44:07"/>
    <m/>
    <m/>
    <m/>
    <m/>
    <m/>
  </r>
  <r>
    <n v="526"/>
    <s v="Victory by Madicken Malm"/>
    <s v="We have a brand new play. We urgently need your help to fund our production, which opens at Theatre503 on August 18th."/>
    <n v="1500"/>
    <x v="10"/>
    <n v="1710"/>
    <x v="2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s v="Jul"/>
    <x v="2"/>
    <s v="Aug"/>
    <s v="2015"/>
    <d v="2015-08-07T17:00:00"/>
    <m/>
    <m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x v="10"/>
    <n v="0"/>
    <x v="0"/>
    <s v="US"/>
    <s v="USD"/>
    <n v="1409187056"/>
    <n v="1406595056"/>
    <b v="0"/>
    <n v="0"/>
    <b v="0"/>
    <s v="technology/web"/>
    <n v="0"/>
    <n v="0"/>
    <s v="technology"/>
    <s v="web"/>
    <d v="2014-07-29T00:50:56"/>
    <s v="Jul"/>
    <x v="1"/>
    <s v="Aug"/>
    <s v="2014"/>
    <d v="2014-08-28T00:50:56"/>
    <m/>
    <m/>
    <m/>
    <m/>
    <m/>
  </r>
  <r>
    <n v="650"/>
    <s v="Jake Lazarow's Eagle Project"/>
    <s v="This project is designed to obtain flash drive bracelets with a child's information on it for parents to wear in case of emergencies"/>
    <n v="1500"/>
    <x v="10"/>
    <n v="1686"/>
    <x v="2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s v="Oct"/>
    <x v="1"/>
    <s v="Dec"/>
    <s v="2014"/>
    <d v="2014-12-19T01:53:04"/>
    <m/>
    <m/>
    <m/>
    <m/>
    <m/>
  </r>
  <r>
    <n v="738"/>
    <s v="Under the Sour Sun: Hunger through the Eyes of a Child"/>
    <s v="The true story of a child's struggle with hunger, poverty, and war in El Salvador."/>
    <n v="1500"/>
    <x v="10"/>
    <n v="1601"/>
    <x v="2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s v="Oct"/>
    <x v="1"/>
    <s v="Dec"/>
    <s v="2014"/>
    <d v="2014-12-01T04:59:00"/>
    <m/>
    <m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0"/>
    <n v="50"/>
    <x v="1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s v="Sep"/>
    <x v="8"/>
    <s v="Nov"/>
    <s v="2009"/>
    <d v="2009-11-01T03:59:00"/>
    <m/>
    <m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0"/>
    <n v="2222"/>
    <x v="2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s v="Mar"/>
    <x v="5"/>
    <s v="Apr"/>
    <s v="2012"/>
    <d v="2012-04-27T22:00:00"/>
    <m/>
    <m/>
    <m/>
    <m/>
    <m/>
  </r>
  <r>
    <n v="800"/>
    <s v="LF4 WildFire"/>
    <s v="Scotland's premier classic rock and metal festival, 3 days, 3-4 stages, family friendly,  for people of all ages"/>
    <n v="1500"/>
    <x v="10"/>
    <n v="2282"/>
    <x v="2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s v="Aug"/>
    <x v="1"/>
    <s v="Sep"/>
    <s v="2014"/>
    <d v="2014-09-11T10:24:14"/>
    <m/>
    <m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x v="10"/>
    <n v="1575"/>
    <x v="2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s v="Aug"/>
    <x v="5"/>
    <s v="Sep"/>
    <s v="2012"/>
    <d v="2012-09-01T01:21:02"/>
    <m/>
    <m/>
    <m/>
    <m/>
    <m/>
  </r>
  <r>
    <n v="813"/>
    <s v="Rules of Civility and Decent Behavior"/>
    <s v="A pre order campaign to fund the pressing of our second full length vinyl LP"/>
    <n v="1500"/>
    <x v="10"/>
    <n v="2399.94"/>
    <x v="2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s v="Jun"/>
    <x v="5"/>
    <s v="Jul"/>
    <s v="2012"/>
    <d v="2012-07-20T23:02:45"/>
    <m/>
    <m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x v="10"/>
    <n v="2056.66"/>
    <x v="2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s v="Jan"/>
    <x v="5"/>
    <s v="Mar"/>
    <s v="2012"/>
    <d v="2012-03-11T04:59:00"/>
    <m/>
    <m/>
    <m/>
    <m/>
    <m/>
  </r>
  <r>
    <n v="831"/>
    <s v="Let The 7Horse Run!"/>
    <s v="7Horse is a new band with a self-funded album and a show they want to rock in your town!"/>
    <n v="1500"/>
    <x v="10"/>
    <n v="3500"/>
    <x v="2"/>
    <s v="US"/>
    <s v="USD"/>
    <n v="1335540694"/>
    <n v="1332948694"/>
    <b v="0"/>
    <n v="20"/>
    <b v="1"/>
    <s v="music/rock"/>
    <n v="2.3333333333333335"/>
    <n v="175"/>
    <s v="music"/>
    <s v="rock"/>
    <d v="2012-03-28T15:31:34"/>
    <s v="Mar"/>
    <x v="5"/>
    <s v="Apr"/>
    <s v="2012"/>
    <d v="2012-04-27T15:31:34"/>
    <m/>
    <m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x v="10"/>
    <n v="302"/>
    <x v="1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s v="Aug"/>
    <x v="6"/>
    <s v="Sep"/>
    <s v="2011"/>
    <d v="2011-09-06T20:39:10"/>
    <m/>
    <m/>
    <m/>
    <m/>
    <m/>
  </r>
  <r>
    <n v="914"/>
    <s v="Soul Of Man Video Project"/>
    <s v="This project is for the making of a music video. All funds will go towards production costs for this event only."/>
    <n v="1500"/>
    <x v="10"/>
    <n v="0"/>
    <x v="1"/>
    <s v="US"/>
    <s v="USD"/>
    <n v="1345918747"/>
    <n v="1343326747"/>
    <b v="0"/>
    <n v="0"/>
    <b v="0"/>
    <s v="music/jazz"/>
    <n v="0"/>
    <n v="0"/>
    <s v="music"/>
    <s v="jazz"/>
    <d v="2012-07-26T18:19:07"/>
    <s v="Jul"/>
    <x v="5"/>
    <s v="Aug"/>
    <s v="2012"/>
    <d v="2012-08-25T18:19:07"/>
    <m/>
    <m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x v="10"/>
    <n v="2180"/>
    <x v="2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s v="Feb"/>
    <x v="0"/>
    <s v="Mar"/>
    <s v="2016"/>
    <d v="2016-03-19T04:33:43"/>
    <m/>
    <m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x v="10"/>
    <n v="15"/>
    <x v="0"/>
    <s v="US"/>
    <s v="USD"/>
    <n v="1488773332"/>
    <n v="1486613332"/>
    <b v="0"/>
    <n v="1"/>
    <b v="0"/>
    <s v="journalism/audio"/>
    <n v="0.01"/>
    <n v="15"/>
    <s v="journalism"/>
    <s v="audio"/>
    <d v="2017-02-09T04:08:52"/>
    <s v="Feb"/>
    <x v="3"/>
    <s v="Mar"/>
    <s v="2017"/>
    <d v="2017-03-06T04:08:52"/>
    <m/>
    <m/>
    <m/>
    <m/>
    <m/>
  </r>
  <r>
    <n v="1263"/>
    <s v="New Tropic Bombs EP ~ &quot;Return to Bomber Bay&quot;"/>
    <s v="A fresh batch of chaos from Toledo, Ohio's reggae-rockers, Tropic Bombs!"/>
    <n v="1500"/>
    <x v="10"/>
    <n v="1785"/>
    <x v="2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s v="Feb"/>
    <x v="1"/>
    <s v="Mar"/>
    <s v="2014"/>
    <d v="2014-03-29T01:00:00"/>
    <m/>
    <m/>
    <m/>
    <m/>
    <m/>
  </r>
  <r>
    <n v="1286"/>
    <s v="The Diary of a Nobody"/>
    <s v="A touring production of FRED's modern adaptation of the classic Victorian comic novel, reaching out to new audiences."/>
    <n v="1500"/>
    <x v="10"/>
    <n v="1625"/>
    <x v="2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s v="Feb"/>
    <x v="2"/>
    <s v="Feb"/>
    <s v="2015"/>
    <d v="2015-02-17T14:00:00"/>
    <m/>
    <m/>
    <m/>
    <m/>
    <m/>
  </r>
  <r>
    <n v="1289"/>
    <s v="No Brains for Dinner"/>
    <s v="A chilling original Edwardian Comedy of errors and foolishness made for the Patrick Henry College stage."/>
    <n v="1500"/>
    <x v="10"/>
    <n v="1876"/>
    <x v="2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s v="Dec"/>
    <x v="0"/>
    <s v="Jan"/>
    <s v="2017"/>
    <d v="2017-01-04T03:14:05"/>
    <m/>
    <m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x v="10"/>
    <n v="5666"/>
    <x v="2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s v="Jun"/>
    <x v="0"/>
    <s v="Jun"/>
    <s v="2016"/>
    <d v="2016-06-30T18:57:19"/>
    <m/>
    <m/>
    <m/>
    <m/>
    <m/>
  </r>
  <r>
    <n v="1360"/>
    <s v="So Bad, It's Good! - A Book of Bad Movies"/>
    <s v="So Bad, It's Good! is a guide to finding the best films for your bad movie night."/>
    <n v="1500"/>
    <x v="10"/>
    <n v="2598"/>
    <x v="2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s v="Jul"/>
    <x v="5"/>
    <s v="Aug"/>
    <s v="2012"/>
    <d v="2012-08-02T21:37:00"/>
    <m/>
    <m/>
    <m/>
    <m/>
    <m/>
  </r>
  <r>
    <n v="1370"/>
    <s v="Food On You presents Baby's First Parental Advisory"/>
    <s v="Songs about the first year of parenthood, often inappropriate for children"/>
    <n v="1500"/>
    <x v="10"/>
    <n v="1555"/>
    <x v="2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s v="Oct"/>
    <x v="4"/>
    <s v="Oct"/>
    <s v="2013"/>
    <d v="2013-10-16T00:04:50"/>
    <m/>
    <m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x v="10"/>
    <n v="2842"/>
    <x v="2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s v="Feb"/>
    <x v="0"/>
    <s v="Mar"/>
    <s v="2016"/>
    <d v="2016-03-25T02:53:08"/>
    <m/>
    <m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s v="Apr"/>
    <x v="0"/>
    <s v="May"/>
    <s v="2016"/>
    <d v="2016-05-25T15:29:18"/>
    <m/>
    <m/>
    <m/>
    <m/>
    <m/>
  </r>
  <r>
    <n v="1470"/>
    <s v="The CASAMENA Radio Hour Volume 1 CDx2"/>
    <s v="Carlos Mena presents the CASAMENA Radio Hour Vol 1, a  2-CD Mix and Compilation featuring new and unreleased Deep and Afro house."/>
    <n v="1500"/>
    <x v="10"/>
    <n v="1877"/>
    <x v="2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s v="Dec"/>
    <x v="5"/>
    <s v="Dec"/>
    <s v="2012"/>
    <d v="2012-12-28T19:51:03"/>
    <m/>
    <m/>
    <m/>
    <m/>
    <m/>
  </r>
  <r>
    <n v="1473"/>
    <s v="ONE LOVES ONLY FORM"/>
    <s v="Public Radio Project"/>
    <n v="1500"/>
    <x v="10"/>
    <n v="1807.74"/>
    <x v="2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s v="Jan"/>
    <x v="5"/>
    <s v="Mar"/>
    <s v="2012"/>
    <d v="2012-03-01T23:30:39"/>
    <m/>
    <m/>
    <m/>
    <m/>
    <m/>
  </r>
  <r>
    <n v="1496"/>
    <s v="Tainted Steel (Series 1 - 4)"/>
    <s v="Capturing the awe-inspiring magic of the likes of LoTR, Tainted Steel tells the story of one mans' struggle against Destiny."/>
    <n v="1500"/>
    <x v="10"/>
    <n v="0"/>
    <x v="1"/>
    <s v="US"/>
    <s v="USD"/>
    <n v="1410866659"/>
    <n v="1405682659"/>
    <b v="0"/>
    <n v="0"/>
    <b v="0"/>
    <s v="publishing/fiction"/>
    <n v="0"/>
    <n v="0"/>
    <s v="publishing"/>
    <s v="fiction"/>
    <d v="2014-07-18T11:24:19"/>
    <s v="Jul"/>
    <x v="1"/>
    <s v="Sep"/>
    <s v="2014"/>
    <d v="2014-09-16T11:24:19"/>
    <m/>
    <m/>
    <m/>
    <m/>
    <m/>
  </r>
  <r>
    <n v="1506"/>
    <s v="Holden Lane High School photobook"/>
    <s v="A photographic book consisting of 36 colour photographs that explore Holden Lane High School in its final state."/>
    <n v="1500"/>
    <x v="10"/>
    <n v="1671"/>
    <x v="2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s v="Jun"/>
    <x v="1"/>
    <s v="Jul"/>
    <s v="2014"/>
    <d v="2014-07-24T18:51:44"/>
    <m/>
    <m/>
    <m/>
    <m/>
    <m/>
  </r>
  <r>
    <n v="1556"/>
    <s v="West Canada - A Coffee Table Book"/>
    <s v="To gather a collection of photographs for a coffee table book that displays the beauty of Canada's west."/>
    <n v="1500"/>
    <x v="10"/>
    <n v="677"/>
    <x v="1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s v="Jun"/>
    <x v="0"/>
    <s v="Jul"/>
    <s v="2016"/>
    <d v="2016-07-04T03:40:24"/>
    <m/>
    <m/>
    <m/>
    <m/>
    <m/>
  </r>
  <r>
    <n v="1586"/>
    <s v="Missouri In Pictures"/>
    <s v="Show the world the beauty that is in all of our back yards!"/>
    <n v="1500"/>
    <x v="10"/>
    <n v="0"/>
    <x v="1"/>
    <s v="US"/>
    <s v="USD"/>
    <n v="1428197422"/>
    <n v="1425609022"/>
    <b v="0"/>
    <n v="0"/>
    <b v="0"/>
    <s v="photography/places"/>
    <n v="0"/>
    <n v="0"/>
    <s v="photography"/>
    <s v="places"/>
    <d v="2015-03-06T02:30:22"/>
    <s v="Mar"/>
    <x v="2"/>
    <s v="Apr"/>
    <s v="2015"/>
    <d v="2015-04-05T01:30:22"/>
    <m/>
    <m/>
    <m/>
    <m/>
    <m/>
  </r>
  <r>
    <n v="1602"/>
    <s v="The Material - Let You Down music video"/>
    <s v="We need the help of fans of both music and film alike to help us create our collective vision for this song."/>
    <n v="1500"/>
    <x v="10"/>
    <n v="1502.5"/>
    <x v="2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s v="Sep"/>
    <x v="6"/>
    <s v="Oct"/>
    <s v="2011"/>
    <d v="2011-10-14T23:00:00"/>
    <m/>
    <m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x v="10"/>
    <n v="1775"/>
    <x v="2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s v="Sep"/>
    <x v="6"/>
    <s v="Nov"/>
    <s v="2011"/>
    <d v="2011-11-02T08:00:00"/>
    <m/>
    <m/>
    <m/>
    <m/>
    <m/>
  </r>
  <r>
    <n v="1618"/>
    <s v="Janus Word Album"/>
    <s v="Janus Word combines hard rock with melodic acoustic music for a unique and awesome sound."/>
    <n v="1500"/>
    <x v="10"/>
    <n v="1576"/>
    <x v="2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s v="Jan"/>
    <x v="4"/>
    <s v="Mar"/>
    <s v="2013"/>
    <d v="2013-03-08T15:42:15"/>
    <m/>
    <m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x v="10"/>
    <n v="2000"/>
    <x v="2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s v="Aug"/>
    <x v="1"/>
    <s v="Sep"/>
    <s v="2014"/>
    <d v="2014-09-15T04:28:06"/>
    <m/>
    <m/>
    <m/>
    <m/>
    <m/>
  </r>
  <r>
    <n v="1655"/>
    <s v="Meg Porter Debut EP!"/>
    <s v="Berklee College of Music student, Meg Porter needs YOUR help to fund her very first EP!"/>
    <n v="1500"/>
    <x v="10"/>
    <n v="2143"/>
    <x v="2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s v="Mar"/>
    <x v="5"/>
    <s v="Apr"/>
    <s v="2012"/>
    <d v="2012-04-05T18:00:20"/>
    <m/>
    <m/>
    <m/>
    <m/>
    <m/>
  </r>
  <r>
    <n v="1678"/>
    <s v="Cassandra Violet &quot;Beyond the Fray&quot; Music Video"/>
    <s v="Help me make an amazing music video so that I can take my music to the next level and get a manager!"/>
    <n v="1500"/>
    <x v="10"/>
    <n v="1776"/>
    <x v="2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s v="Jan"/>
    <x v="1"/>
    <s v="Feb"/>
    <s v="2014"/>
    <d v="2014-02-06T20:31:11"/>
    <m/>
    <m/>
    <m/>
    <m/>
    <m/>
  </r>
  <r>
    <n v="1766"/>
    <s v="Photographic book on Melbourne's music scene"/>
    <s v="I want to create a beautiful book which documents the Melbourne music scene."/>
    <n v="1500"/>
    <x v="1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s v="Aug"/>
    <x v="1"/>
    <s v="Aug"/>
    <s v="2014"/>
    <d v="2014-08-25T20:38:08"/>
    <m/>
    <m/>
    <m/>
    <m/>
    <m/>
  </r>
  <r>
    <n v="1829"/>
    <s v="Help JUICE (Boston) Record Their First Album"/>
    <s v="Everything is set to record are EP except for our finances. Please donate if you can! Any amount is appreciated. "/>
    <n v="1500"/>
    <x v="10"/>
    <n v="2500.25"/>
    <x v="2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s v="Dec"/>
    <x v="7"/>
    <s v="Jan"/>
    <s v="2011"/>
    <d v="2011-01-21T22:00:00"/>
    <m/>
    <m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0"/>
    <n v="1521"/>
    <x v="2"/>
    <s v="US"/>
    <s v="USD"/>
    <n v="1307761200"/>
    <n v="1304464914"/>
    <b v="0"/>
    <n v="20"/>
    <b v="1"/>
    <s v="music/rock"/>
    <n v="1.014"/>
    <n v="76.05"/>
    <s v="music"/>
    <s v="rock"/>
    <d v="2011-05-03T23:21:54"/>
    <s v="May"/>
    <x v="6"/>
    <s v="Jun"/>
    <s v="2011"/>
    <d v="2011-06-11T03:00:00"/>
    <m/>
    <m/>
    <m/>
    <m/>
    <m/>
  </r>
  <r>
    <n v="1921"/>
    <s v="The Fine Spirits are making an album!"/>
    <s v="The Fine Spirits are making an album, but we need your help!"/>
    <n v="1500"/>
    <x v="10"/>
    <n v="2052"/>
    <x v="2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s v="Jun"/>
    <x v="5"/>
    <s v="Jul"/>
    <s v="2012"/>
    <d v="2012-07-14T05:19:03"/>
    <m/>
    <m/>
    <m/>
    <m/>
    <m/>
  </r>
  <r>
    <n v="1925"/>
    <s v="The Freakniks Debut Album: Infinite Love"/>
    <s v="The Freakniks are making their psychedelic freak-folk debut studio album and they need your help."/>
    <n v="1500"/>
    <x v="10"/>
    <n v="1655"/>
    <x v="2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s v="Sep"/>
    <x v="4"/>
    <s v="Oct"/>
    <s v="2013"/>
    <d v="2013-10-11T00:00:00"/>
    <m/>
    <m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0"/>
    <n v="2930.69"/>
    <x v="2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s v="Oct"/>
    <x v="7"/>
    <s v="Nov"/>
    <s v="2010"/>
    <d v="2010-11-02T00:26:00"/>
    <m/>
    <m/>
    <m/>
    <m/>
    <m/>
  </r>
  <r>
    <n v="1992"/>
    <s v="The Wonderful World of Princes &amp; Princesses"/>
    <s v="A complete revamp of all the Disney Princes &amp; Princesses!"/>
    <n v="1500"/>
    <x v="10"/>
    <n v="2"/>
    <x v="1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s v="Jan"/>
    <x v="2"/>
    <s v="Feb"/>
    <s v="2015"/>
    <d v="2015-02-18T03:26:31"/>
    <m/>
    <m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x v="10"/>
    <n v="2885"/>
    <x v="2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s v="Apr"/>
    <x v="1"/>
    <s v="May"/>
    <s v="2014"/>
    <d v="2014-05-14T23:04:00"/>
    <m/>
    <m/>
    <m/>
    <m/>
    <m/>
  </r>
  <r>
    <n v="2082"/>
    <s v="Nights On First's First CD!"/>
    <s v="Local bay area band looking to share our vision with people, looking to create something we are proud of, no more bedroom recordings!"/>
    <n v="1500"/>
    <x v="10"/>
    <n v="1661"/>
    <x v="2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s v="Sep"/>
    <x v="6"/>
    <s v="Nov"/>
    <s v="2011"/>
    <d v="2011-11-24T03:53:16"/>
    <m/>
    <m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0"/>
    <n v="1553"/>
    <x v="2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s v="Aug"/>
    <x v="6"/>
    <s v="Sep"/>
    <s v="2011"/>
    <d v="2011-09-08T04:54:18"/>
    <m/>
    <m/>
    <m/>
    <m/>
    <m/>
  </r>
  <r>
    <n v="2093"/>
    <s v="Lift The Decade Debut Full-Length Record"/>
    <s v="Help Lift The Decade record their debut full length album with with Ace Enders! (The Early November, I Can Make A Mess)"/>
    <n v="1500"/>
    <x v="10"/>
    <n v="1537"/>
    <x v="2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s v="Oct"/>
    <x v="5"/>
    <s v="Dec"/>
    <s v="2012"/>
    <d v="2012-12-22T21:30:32"/>
    <m/>
    <m/>
    <m/>
    <m/>
    <m/>
  </r>
  <r>
    <n v="2115"/>
    <s v="The Violet Tone and the City of Angels!"/>
    <s v="The Violet Tone is heading to California but we need your help!  We've been at this for years and finally have a shot!"/>
    <n v="1500"/>
    <x v="10"/>
    <n v="3385"/>
    <x v="2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s v="Jan"/>
    <x v="6"/>
    <s v="Feb"/>
    <s v="2011"/>
    <d v="2011-02-20T01:56:41"/>
    <m/>
    <m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x v="10"/>
    <n v="1993"/>
    <x v="2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s v="Feb"/>
    <x v="4"/>
    <s v="Mar"/>
    <s v="2013"/>
    <d v="2013-03-09T07:28:39"/>
    <m/>
    <m/>
    <m/>
    <m/>
    <m/>
  </r>
  <r>
    <n v="2266"/>
    <s v="GOAT LORDS."/>
    <s v="Want to be LORD OF THE GOATS? Start building your herd using thievery, magic, bombs and mostly goats."/>
    <n v="1500"/>
    <x v="10"/>
    <n v="4804"/>
    <x v="2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s v="Apr"/>
    <x v="0"/>
    <s v="Apr"/>
    <s v="2016"/>
    <d v="2016-04-27T02:00:00"/>
    <m/>
    <m/>
    <m/>
    <m/>
    <m/>
  </r>
  <r>
    <n v="2286"/>
    <s v="Arson In The Suburbs"/>
    <s v="Arson In The Suburbs is ready to release its FIRST three song E.P. and looking to raise funds to get back in the studio! RnFnR!"/>
    <n v="1500"/>
    <x v="10"/>
    <n v="1501"/>
    <x v="2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s v="Aug"/>
    <x v="4"/>
    <s v="Sep"/>
    <s v="2013"/>
    <d v="2013-09-06T03:59:00"/>
    <m/>
    <m/>
    <m/>
    <m/>
    <m/>
  </r>
  <r>
    <n v="2289"/>
    <s v="Blind Man Deaf Boy Tour!"/>
    <s v="Blind Man Deaf Boy is a Folk Punk band from Denver, we need money to get ourselves a van and take it on tour around the west coast."/>
    <n v="1500"/>
    <x v="10"/>
    <n v="1611"/>
    <x v="2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s v="Oct"/>
    <x v="4"/>
    <s v="Dec"/>
    <s v="2013"/>
    <d v="2013-12-06T23:22:00"/>
    <m/>
    <m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x v="10"/>
    <n v="1561"/>
    <x v="2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s v="Sep"/>
    <x v="8"/>
    <s v="Dec"/>
    <s v="2009"/>
    <d v="2009-12-01T17:00:00"/>
    <m/>
    <m/>
    <m/>
    <m/>
    <m/>
  </r>
  <r>
    <n v="2358"/>
    <s v="Auction, Sell Swap without excessive fees, the next ebay."/>
    <s v="A website to auction, sell and swap items in the uk without a charge, without excess fees, the next ebay."/>
    <n v="1500"/>
    <x v="10"/>
    <n v="0"/>
    <x v="0"/>
    <s v="GB"/>
    <s v="GBP"/>
    <n v="1422664740"/>
    <n v="1417818036"/>
    <b v="0"/>
    <n v="0"/>
    <b v="0"/>
    <s v="technology/web"/>
    <n v="0"/>
    <n v="0"/>
    <s v="technology"/>
    <s v="web"/>
    <d v="2014-12-05T22:20:36"/>
    <s v="Dec"/>
    <x v="1"/>
    <s v="Jan"/>
    <s v="2015"/>
    <d v="2015-01-31T00:39:00"/>
    <m/>
    <m/>
    <m/>
    <m/>
    <m/>
  </r>
  <r>
    <n v="2456"/>
    <s v="Beef Sticks to Chomp On!!"/>
    <s v="These beef sticks will make your taste buds dance with happiness. Plus they are healthier than most available today!"/>
    <n v="1500"/>
    <x v="10"/>
    <n v="2713"/>
    <x v="2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s v="Jan"/>
    <x v="3"/>
    <s v="Feb"/>
    <s v="2017"/>
    <d v="2017-02-25T23:03:59"/>
    <m/>
    <m/>
    <m/>
    <m/>
    <m/>
  </r>
  <r>
    <n v="2487"/>
    <s v="Copyrighting 1978 Champs Finished Album"/>
    <s v="Raise enough money to fund the copyright cost for the full length indie rock record we spent the year recording."/>
    <n v="1500"/>
    <x v="10"/>
    <n v="1500.76"/>
    <x v="2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s v="Apr"/>
    <x v="5"/>
    <s v="May"/>
    <s v="2012"/>
    <d v="2012-05-27T01:59:57"/>
    <m/>
    <m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x v="10"/>
    <n v="1515.08"/>
    <x v="2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s v="Apr"/>
    <x v="5"/>
    <s v="May"/>
    <s v="2012"/>
    <d v="2012-05-23T15:29:04"/>
    <m/>
    <m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0"/>
    <n v="1913.05"/>
    <x v="2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s v="May"/>
    <x v="5"/>
    <s v="Jun"/>
    <s v="2012"/>
    <d v="2012-06-06T22:42:55"/>
    <m/>
    <m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x v="10"/>
    <n v="2333"/>
    <x v="2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s v="Jul"/>
    <x v="5"/>
    <s v="Sep"/>
    <s v="2012"/>
    <d v="2012-09-21T04:46:47"/>
    <m/>
    <m/>
    <m/>
    <m/>
    <m/>
  </r>
  <r>
    <n v="2591"/>
    <s v="patent pending"/>
    <s v="Hi everyone I am a 26 year old single mom trying to start her own food business! I need to first afford the patent to reveal more!"/>
    <n v="1500"/>
    <x v="10"/>
    <n v="26"/>
    <x v="1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s v="Jan"/>
    <x v="0"/>
    <s v="Mar"/>
    <s v="2016"/>
    <d v="2016-03-13T20:45:24"/>
    <m/>
    <m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x v="10"/>
    <n v="85"/>
    <x v="1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s v="May"/>
    <x v="0"/>
    <s v="Jun"/>
    <s v="2016"/>
    <d v="2016-06-19T08:11:57"/>
    <m/>
    <m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x v="10"/>
    <n v="1967.76"/>
    <x v="2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s v="Nov"/>
    <x v="0"/>
    <s v="Dec"/>
    <s v="2016"/>
    <d v="2016-12-30T17:50:16"/>
    <m/>
    <m/>
    <m/>
    <m/>
    <m/>
  </r>
  <r>
    <n v="2641"/>
    <s v="Build Flying Saucer Artificial Intelligent from sea shell"/>
    <s v="Building a Flying saucer that has Artificial Intelligent made from sea shell."/>
    <n v="1500"/>
    <x v="10"/>
    <n v="15"/>
    <x v="1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s v="Aug"/>
    <x v="1"/>
    <s v="Sep"/>
    <s v="2014"/>
    <d v="2014-09-15T20:09:00"/>
    <m/>
    <m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x v="10"/>
    <n v="1660"/>
    <x v="2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s v="Jan"/>
    <x v="0"/>
    <s v="Feb"/>
    <s v="2016"/>
    <d v="2016-02-10T22:13:36"/>
    <m/>
    <m/>
    <m/>
    <m/>
    <m/>
  </r>
  <r>
    <n v="2757"/>
    <s v="C is for Crooked"/>
    <s v="A children's letter book that Lampoons Hillary Clinton"/>
    <n v="1500"/>
    <x v="10"/>
    <n v="10"/>
    <x v="1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s v="Jul"/>
    <x v="0"/>
    <s v="Aug"/>
    <s v="2016"/>
    <d v="2016-08-06T15:45:32"/>
    <m/>
    <m/>
    <m/>
    <m/>
    <m/>
  </r>
  <r>
    <n v="2814"/>
    <s v="Stitching by Anthony Neilson"/>
    <s v="Stitching is a play exploring how a couple cope with the loss of their child. It will run for a month at The Drayton Arms Theatre."/>
    <n v="1500"/>
    <x v="10"/>
    <n v="1616"/>
    <x v="2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s v="Apr"/>
    <x v="2"/>
    <s v="May"/>
    <s v="2015"/>
    <d v="2015-05-09T09:35:15"/>
    <m/>
    <m/>
    <m/>
    <m/>
    <m/>
  </r>
  <r>
    <n v="2842"/>
    <s v="HIDDEN: The FCO Plays"/>
    <s v="A play performed at the FCO Global Summit on the Preventing Sexual Violence Initiative, hosted by William Hague and Angelina Jolie"/>
    <n v="1500"/>
    <x v="10"/>
    <n v="0"/>
    <x v="1"/>
    <s v="GB"/>
    <s v="GBP"/>
    <n v="1403348400"/>
    <n v="1401058295"/>
    <b v="0"/>
    <n v="0"/>
    <b v="0"/>
    <s v="theater/plays"/>
    <n v="0"/>
    <n v="0"/>
    <s v="theater"/>
    <s v="plays"/>
    <d v="2014-05-25T22:51:35"/>
    <s v="May"/>
    <x v="1"/>
    <s v="Jun"/>
    <s v="2014"/>
    <d v="2014-06-21T11:00:00"/>
    <m/>
    <m/>
    <m/>
    <m/>
    <m/>
  </r>
  <r>
    <n v="2904"/>
    <s v="The Love Shack"/>
    <s v="A Tequila slammer with a slice of Tarantino, a line of the London Fringe scene and a shot of â€œBreaking Badâ€. New Writing."/>
    <n v="1500"/>
    <x v="10"/>
    <n v="75"/>
    <x v="1"/>
    <s v="GB"/>
    <s v="GBP"/>
    <n v="1415534400"/>
    <n v="1414538031"/>
    <b v="0"/>
    <n v="4"/>
    <b v="0"/>
    <s v="theater/plays"/>
    <n v="0.05"/>
    <n v="18.75"/>
    <s v="theater"/>
    <s v="plays"/>
    <d v="2014-10-28T23:13:51"/>
    <s v="Oct"/>
    <x v="1"/>
    <s v="Nov"/>
    <s v="2014"/>
    <d v="2014-11-09T12:00:00"/>
    <m/>
    <m/>
    <m/>
    <m/>
    <m/>
  </r>
  <r>
    <n v="2937"/>
    <s v="UCAS"/>
    <s v="UCAS is a new British musical premiering at the Edinburgh Fringe Festival 2014."/>
    <n v="1500"/>
    <x v="10"/>
    <n v="2000"/>
    <x v="2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s v="Jun"/>
    <x v="1"/>
    <s v="Jul"/>
    <s v="2014"/>
    <d v="2014-07-13T10:58:33"/>
    <m/>
    <m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x v="10"/>
    <n v="1635"/>
    <x v="2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s v="Jun"/>
    <x v="2"/>
    <s v="Jul"/>
    <s v="2015"/>
    <d v="2015-07-07T17:30:33"/>
    <m/>
    <m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x v="10"/>
    <n v="2370"/>
    <x v="2"/>
    <s v="US"/>
    <s v="USD"/>
    <n v="1424548719"/>
    <n v="1419364719"/>
    <b v="0"/>
    <n v="15"/>
    <b v="1"/>
    <s v="theater/spaces"/>
    <n v="1.58"/>
    <n v="158"/>
    <s v="theater"/>
    <s v="spaces"/>
    <d v="2014-12-23T19:58:39"/>
    <s v="Dec"/>
    <x v="1"/>
    <s v="Feb"/>
    <s v="2015"/>
    <d v="2015-02-21T19:58:39"/>
    <m/>
    <m/>
    <m/>
    <m/>
    <m/>
  </r>
  <r>
    <n v="3031"/>
    <s v="Blue Thyme Nights"/>
    <s v="Blue Thyme Nights is the production of Am I Blue by Beth Henley &amp; Thymus Vulgaris by Lanford  Wilson._x000a__x000a_Artwork by Charlotte Ager"/>
    <n v="1500"/>
    <x v="10"/>
    <n v="1500"/>
    <x v="2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s v="Aug"/>
    <x v="0"/>
    <s v="Oct"/>
    <s v="2016"/>
    <d v="2016-10-14T21:10:47"/>
    <m/>
    <m/>
    <m/>
    <m/>
    <m/>
  </r>
  <r>
    <n v="3042"/>
    <s v="HOPE MILL THEATRE - CHAIR FUND"/>
    <s v="Hope Mill Theatre is a brand new Fringe Theatre in the heart of Manchester city - bringing a diverse programme of entertainment!"/>
    <n v="1500"/>
    <x v="10"/>
    <n v="1920"/>
    <x v="2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s v="Sep"/>
    <x v="2"/>
    <s v="Oct"/>
    <s v="2015"/>
    <d v="2015-10-06T16:30:47"/>
    <m/>
    <m/>
    <m/>
    <m/>
    <m/>
  </r>
  <r>
    <n v="3121"/>
    <s v="Ant Farm Theatre Project (Canceled)"/>
    <s v="I going to build a theatre for a local ant farm so that Ants can put on their theatre productions."/>
    <n v="1500"/>
    <x v="10"/>
    <n v="10"/>
    <x v="0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s v="Jul"/>
    <x v="1"/>
    <s v="Sep"/>
    <s v="2014"/>
    <d v="2014-09-26T16:18:55"/>
    <m/>
    <m/>
    <m/>
    <m/>
    <m/>
  </r>
  <r>
    <n v="3137"/>
    <s v="Richard III - Presented by REBATEnsemble/Theatre Off Jackson"/>
    <s v="Set in 1930s Chinatown, evocative of old world South Jackson Street during the Jazz era."/>
    <n v="1500"/>
    <x v="1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s v="Mar"/>
    <x v="3"/>
    <s v="May"/>
    <s v="2017"/>
    <d v="2017-05-03T19:12:00"/>
    <m/>
    <m/>
    <m/>
    <m/>
    <m/>
  </r>
  <r>
    <n v="3159"/>
    <s v="Waxwing: A New Play"/>
    <s v="WAXWING is an exciting new world premiere of mythic (perhaps even apocalyptic!) proportions."/>
    <n v="1500"/>
    <x v="10"/>
    <n v="2002.22"/>
    <x v="2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s v="Dec"/>
    <x v="6"/>
    <s v="Jan"/>
    <s v="2012"/>
    <d v="2012-01-18T23:00:00"/>
    <m/>
    <m/>
    <m/>
    <m/>
    <m/>
  </r>
  <r>
    <n v="3178"/>
    <s v="Cutting Off Kate Bush"/>
    <s v="Cutting Off Kate Bush is a one-woman show written &amp; performed by Lucy Benson-Brown, premiering at the Edinburgh Fringe Festival 2014"/>
    <n v="1500"/>
    <x v="10"/>
    <n v="2576"/>
    <x v="2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s v="Jun"/>
    <x v="1"/>
    <s v="Jul"/>
    <s v="2014"/>
    <d v="2014-07-16T14:31:15"/>
    <m/>
    <m/>
    <m/>
    <m/>
    <m/>
  </r>
  <r>
    <n v="3251"/>
    <s v="The Metronome Society"/>
    <s v="Self-Titled: A Live (Theatrical) Mixtape. An evening of short plays and music inspired by the works of Jimi, Aretha, Sting and Rufus!"/>
    <n v="1500"/>
    <x v="10"/>
    <n v="1661"/>
    <x v="2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s v="May"/>
    <x v="2"/>
    <s v="Jun"/>
    <s v="2015"/>
    <d v="2015-06-21T17:32:46"/>
    <m/>
    <m/>
    <m/>
    <m/>
    <m/>
  </r>
  <r>
    <n v="3271"/>
    <s v="Saxon Court at Southwark Playhouse"/>
    <s v="A razor sharp satire to darken your Christmas."/>
    <n v="1500"/>
    <x v="10"/>
    <n v="1950"/>
    <x v="2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s v="Oct"/>
    <x v="1"/>
    <s v="Nov"/>
    <s v="2014"/>
    <d v="2014-11-02T11:29:35"/>
    <m/>
    <m/>
    <m/>
    <m/>
    <m/>
  </r>
  <r>
    <n v="3296"/>
    <s v="Alix in Wundergarten"/>
    <s v="A dark theatrical comedy about four actors recording a warped radio version of Lewis Carroll's 'Alice's Adventures in Wonderland'."/>
    <n v="1500"/>
    <x v="10"/>
    <n v="2161"/>
    <x v="2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s v="Nov"/>
    <x v="2"/>
    <s v="Nov"/>
    <s v="2015"/>
    <d v="2015-11-22T22:00:00"/>
    <m/>
    <m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0"/>
    <n v="2630"/>
    <x v="2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s v="May"/>
    <x v="0"/>
    <s v="Jun"/>
    <s v="2016"/>
    <d v="2016-06-10T03:00:00"/>
    <m/>
    <m/>
    <m/>
    <m/>
    <m/>
  </r>
  <r>
    <n v="3324"/>
    <s v="At Swim, Two Boys"/>
    <s v="The play tells the story of Jim and Doyler and their friendship on the brink of Irish independence."/>
    <n v="1500"/>
    <x v="10"/>
    <n v="1525"/>
    <x v="2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s v="May"/>
    <x v="0"/>
    <s v="Jun"/>
    <s v="2016"/>
    <d v="2016-06-05T13:59:50"/>
    <m/>
    <m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x v="10"/>
    <n v="1594"/>
    <x v="2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s v="Mar"/>
    <x v="2"/>
    <s v="Apr"/>
    <s v="2015"/>
    <d v="2015-04-01T20:17:48"/>
    <m/>
    <m/>
    <m/>
    <m/>
    <m/>
  </r>
  <r>
    <n v="3346"/>
    <s v="Shakespearean Youth Theatre (SYT) - The Tempest"/>
    <s v="Tempest opens Feb. 25. Please support Shakespeare, the arts and community youth theater! Be a part of something special!"/>
    <n v="1500"/>
    <x v="10"/>
    <n v="1650"/>
    <x v="2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s v="Feb"/>
    <x v="2"/>
    <s v="Feb"/>
    <s v="2015"/>
    <d v="2015-02-26T00:35:10"/>
    <m/>
    <m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x v="10"/>
    <n v="1521"/>
    <x v="2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s v="Jun"/>
    <x v="0"/>
    <s v="Jul"/>
    <s v="2016"/>
    <d v="2016-07-15T19:34:32"/>
    <m/>
    <m/>
    <m/>
    <m/>
    <m/>
  </r>
  <r>
    <n v="3370"/>
    <s v="&quot;I'm Alright&quot;...an Enso Theatre Education production."/>
    <s v="I'm Alright. A story of young women, told by young women, for the world."/>
    <n v="1500"/>
    <x v="10"/>
    <n v="1766"/>
    <x v="2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s v="Nov"/>
    <x v="0"/>
    <s v="Dec"/>
    <s v="2016"/>
    <d v="2016-12-17T08:00:00"/>
    <m/>
    <m/>
    <m/>
    <m/>
    <m/>
  </r>
  <r>
    <n v="3388"/>
    <s v="ICONS"/>
    <s v="ICONS is a unique new play about the Amazon warrior women from Greek myth and re-imagines them from a contemporary female perspective."/>
    <n v="1500"/>
    <x v="10"/>
    <n v="1557"/>
    <x v="2"/>
    <s v="GB"/>
    <s v="GBP"/>
    <n v="1434625441"/>
    <n v="1432033441"/>
    <b v="0"/>
    <n v="45"/>
    <b v="1"/>
    <s v="theater/plays"/>
    <n v="1.038"/>
    <n v="34.6"/>
    <s v="theater"/>
    <s v="plays"/>
    <d v="2015-05-19T11:04:01"/>
    <s v="May"/>
    <x v="2"/>
    <s v="Jun"/>
    <s v="2015"/>
    <d v="2015-06-18T11:04:01"/>
    <m/>
    <m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x v="10"/>
    <n v="1536"/>
    <x v="2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s v="Jun"/>
    <x v="1"/>
    <s v="Jul"/>
    <s v="2014"/>
    <d v="2014-07-10T18:35:45"/>
    <m/>
    <m/>
    <m/>
    <m/>
    <m/>
  </r>
  <r>
    <n v="3393"/>
    <s v="The Maltese Bodkin"/>
    <s v="hiSTORYstage presents a film noir-style comedy mystery with a Shakespearean twist performed as a 1944 radio drama."/>
    <n v="1500"/>
    <x v="10"/>
    <n v="1587"/>
    <x v="2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s v="Oct"/>
    <x v="1"/>
    <s v="Nov"/>
    <s v="2014"/>
    <d v="2014-11-06T00:46:00"/>
    <m/>
    <m/>
    <m/>
    <m/>
    <m/>
  </r>
  <r>
    <n v="3396"/>
    <s v="Rainbowtown"/>
    <s v="&quot;Rainbowtown&quot; is a new play for kids. Help us bring it to the Main Line during the 2014 Philadelphia Fringe Festival!"/>
    <n v="1500"/>
    <x v="10"/>
    <n v="1565"/>
    <x v="2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s v="May"/>
    <x v="1"/>
    <s v="Jun"/>
    <s v="2014"/>
    <d v="2014-06-01T03:59:00"/>
    <m/>
    <m/>
    <m/>
    <m/>
    <m/>
  </r>
  <r>
    <n v="3427"/>
    <s v="We Were Kings"/>
    <s v="A new play developed in collaboration with graduating theatre makers, premiering at the Edinburgh Fringe Festival 2014."/>
    <n v="1500"/>
    <x v="10"/>
    <n v="1500"/>
    <x v="2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s v="Jun"/>
    <x v="1"/>
    <s v="Jul"/>
    <s v="2014"/>
    <d v="2014-07-02T15:29:12"/>
    <m/>
    <m/>
    <m/>
    <m/>
    <m/>
  </r>
  <r>
    <n v="3479"/>
    <s v="Civil Rogues"/>
    <s v="A new comedy about what happened to a band of foolhardy actors when the Puritans closed the theatres in the 1640s."/>
    <n v="1500"/>
    <x v="10"/>
    <n v="1918"/>
    <x v="2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s v="May"/>
    <x v="1"/>
    <s v="Jun"/>
    <s v="2014"/>
    <d v="2014-06-21T20:31:20"/>
    <m/>
    <m/>
    <m/>
    <m/>
    <m/>
  </r>
  <r>
    <n v="3480"/>
    <s v="Georgia - the full cast production"/>
    <s v="Georgia is a play that looks at the taboo topic of rape in a relationship.  It's a play about perspectives and various viewpoints."/>
    <n v="1500"/>
    <x v="10"/>
    <n v="2140"/>
    <x v="2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s v="Jun"/>
    <x v="2"/>
    <s v="Jul"/>
    <s v="2015"/>
    <d v="2015-07-10T21:00:00"/>
    <m/>
    <m/>
    <m/>
    <m/>
    <m/>
  </r>
  <r>
    <n v="3493"/>
    <s v="Not Your Garden Variety Theater"/>
    <s v="We need your help purchasing a stage for our production of the Wizard of Oz! This program is helping children with autism. Thank you!"/>
    <n v="1500"/>
    <x v="10"/>
    <n v="1500"/>
    <x v="2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s v="Jul"/>
    <x v="1"/>
    <s v="Aug"/>
    <s v="2014"/>
    <d v="2014-08-17T05:11:00"/>
    <m/>
    <m/>
    <m/>
    <m/>
    <m/>
  </r>
  <r>
    <n v="3501"/>
    <s v="Pig by Alex Oates (London Run)"/>
    <s v="'Pig' by Alex Oates is an urgent and dark comedy with live music that discusses the vital issue of the state of our police force."/>
    <n v="1500"/>
    <x v="10"/>
    <n v="1510"/>
    <x v="2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s v="Aug"/>
    <x v="2"/>
    <s v="Sep"/>
    <s v="2015"/>
    <d v="2015-09-11T18:19:55"/>
    <m/>
    <m/>
    <m/>
    <m/>
    <m/>
  </r>
  <r>
    <n v="3511"/>
    <s v="Silent Planet"/>
    <s v="The world premiere of the first full-length play by Eve Leigh, at the intimate Finborough Theatre in London."/>
    <n v="1500"/>
    <x v="10"/>
    <n v="1518"/>
    <x v="2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s v="Oct"/>
    <x v="1"/>
    <s v="Nov"/>
    <s v="2014"/>
    <d v="2014-11-07T18:30:00"/>
    <m/>
    <m/>
    <m/>
    <m/>
    <m/>
  </r>
  <r>
    <n v="3518"/>
    <s v="BEASTS OF BAVERLY GROVE"/>
    <s v="One play.  Two theaters.  See the story from both sides and then decide for yourself - who are the BEASTS OF BAVERLY GROVE?"/>
    <n v="1500"/>
    <x v="10"/>
    <n v="1650.69"/>
    <x v="2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s v="Sep"/>
    <x v="1"/>
    <s v="Oct"/>
    <s v="2014"/>
    <d v="2014-10-02T14:21:00"/>
    <m/>
    <m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x v="10"/>
    <n v="1570"/>
    <x v="2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s v="May"/>
    <x v="2"/>
    <s v="Jun"/>
    <s v="2015"/>
    <d v="2015-06-25T18:07:39"/>
    <m/>
    <m/>
    <m/>
    <m/>
    <m/>
  </r>
  <r>
    <n v="3551"/>
    <s v="2014 UASPA Theatre Showcase"/>
    <s v="UASPA is a performing arts high school producing its 2014 Theatre Showcase featuring our strongest performances and original work."/>
    <n v="1500"/>
    <x v="10"/>
    <n v="1527.5"/>
    <x v="2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s v="Apr"/>
    <x v="1"/>
    <s v="May"/>
    <s v="2014"/>
    <d v="2014-05-22T22:07:00"/>
    <m/>
    <m/>
    <m/>
    <m/>
    <m/>
  </r>
  <r>
    <n v="3571"/>
    <s v="Cans at Theatre503"/>
    <s v="Support Kuleshovâ€™s first full length production; help to build the set and bring a fierce and important new play to life"/>
    <n v="1500"/>
    <x v="10"/>
    <n v="1831"/>
    <x v="2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s v="Sep"/>
    <x v="1"/>
    <s v="Oct"/>
    <s v="2014"/>
    <d v="2014-10-30T20:36:53"/>
    <m/>
    <m/>
    <m/>
    <m/>
    <m/>
  </r>
  <r>
    <n v="3578"/>
    <s v="Home"/>
    <s v="An unsparing, slightly surreal look at the effects of the private rented sector on two young women. Based on real events."/>
    <n v="1500"/>
    <x v="10"/>
    <n v="1500.2"/>
    <x v="2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s v="Mar"/>
    <x v="0"/>
    <s v="Apr"/>
    <s v="2016"/>
    <d v="2016-04-30T17:36:17"/>
    <m/>
    <m/>
    <m/>
    <m/>
    <m/>
  </r>
  <r>
    <n v="3581"/>
    <s v="Get FREAK to the Edinburgh Fringe"/>
    <s v="An extraordinary, punchy and provocative new play, providing a voice for women to address their sexuality and self worth. #EDFREAK"/>
    <n v="1500"/>
    <x v="10"/>
    <n v="1500"/>
    <x v="2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s v="Jul"/>
    <x v="1"/>
    <s v="Jul"/>
    <s v="2014"/>
    <d v="2014-07-30T11:18:30"/>
    <m/>
    <m/>
    <m/>
    <m/>
    <m/>
  </r>
  <r>
    <n v="3603"/>
    <s v="Thank You For Waiting"/>
    <s v="Help produce &quot;Thank You For Waiting,&quot; a new play that explores friendship, loss, and mental illness, at the 2016 Frigid Festival!"/>
    <n v="1500"/>
    <x v="10"/>
    <n v="2560"/>
    <x v="2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s v="Oct"/>
    <x v="2"/>
    <s v="Nov"/>
    <s v="2015"/>
    <d v="2015-11-05T21:44:40"/>
    <m/>
    <m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0"/>
    <n v="2616"/>
    <x v="2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s v="Mar"/>
    <x v="0"/>
    <s v="Apr"/>
    <s v="2016"/>
    <d v="2016-04-03T17:00:00"/>
    <m/>
    <m/>
    <m/>
    <m/>
    <m/>
  </r>
  <r>
    <n v="3658"/>
    <s v="Mr. Marmalade"/>
    <s v="Life is hard when your own imaginary friend can't make time for you."/>
    <n v="1500"/>
    <x v="10"/>
    <n v="1510"/>
    <x v="2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s v="May"/>
    <x v="1"/>
    <s v="Jul"/>
    <s v="2014"/>
    <d v="2014-07-02T03:59:00"/>
    <m/>
    <m/>
    <m/>
    <m/>
    <m/>
  </r>
  <r>
    <n v="3690"/>
    <s v="We Rise"/>
    <s v="A play honoring the lives and legacies of the activists and those remembered at the 1992 ACT UP Ashes Action at The White House"/>
    <n v="1500"/>
    <x v="10"/>
    <n v="1800"/>
    <x v="2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s v="Oct"/>
    <x v="1"/>
    <s v="Nov"/>
    <s v="2014"/>
    <d v="2014-11-27T15:21:23"/>
    <m/>
    <m/>
    <m/>
    <m/>
    <m/>
  </r>
  <r>
    <n v="3701"/>
    <s v="Dog Show"/>
    <s v="Part-silent film, part-thriller, Dog Show sees four actors play a community of dogs and their owners. One autumn, a killer strikes."/>
    <n v="1500"/>
    <x v="10"/>
    <n v="1505"/>
    <x v="2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s v="May"/>
    <x v="2"/>
    <s v="Jun"/>
    <s v="2015"/>
    <d v="2015-06-04T12:59:53"/>
    <m/>
    <m/>
    <m/>
    <m/>
    <m/>
  </r>
  <r>
    <n v="3706"/>
    <s v="The Drama Factory presents : The Magic Flute"/>
    <s v="Our original dramatic adaption of this Mozart opera is staged to create visually stunning fun with live music."/>
    <n v="1500"/>
    <x v="10"/>
    <n v="1820"/>
    <x v="2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s v="Aug"/>
    <x v="1"/>
    <s v="Sep"/>
    <s v="2014"/>
    <d v="2014-09-12T21:55:49"/>
    <m/>
    <m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"/>
    <n v="1668"/>
    <x v="2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s v="Jan"/>
    <x v="0"/>
    <s v="Feb"/>
    <s v="2016"/>
    <d v="2016-02-11T22:59:00"/>
    <m/>
    <m/>
    <m/>
    <m/>
    <m/>
  </r>
  <r>
    <n v="3733"/>
    <s v="laughter in the hood"/>
    <s v="want to donate tickets to residents who live in the community that cant afford the 35.00 price of ticket"/>
    <n v="1500"/>
    <x v="10"/>
    <n v="0"/>
    <x v="1"/>
    <s v="US"/>
    <s v="USD"/>
    <n v="1429396200"/>
    <n v="1428539708"/>
    <b v="0"/>
    <n v="0"/>
    <b v="0"/>
    <s v="theater/plays"/>
    <n v="0"/>
    <n v="0"/>
    <s v="theater"/>
    <s v="plays"/>
    <d v="2015-04-09T00:35:08"/>
    <s v="Apr"/>
    <x v="2"/>
    <s v="Apr"/>
    <s v="2015"/>
    <d v="2015-04-18T22:30:00"/>
    <m/>
    <m/>
    <m/>
    <m/>
    <m/>
  </r>
  <r>
    <n v="3734"/>
    <s v="Shakespeare in Sarajevo"/>
    <s v="Shakespeare's plays have an important message for the world. Bosnia needs to hear. Bring Shakespeare to Sarajevo! Fund performances!"/>
    <n v="1500"/>
    <x v="10"/>
    <n v="427"/>
    <x v="1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s v="Mar"/>
    <x v="2"/>
    <s v="May"/>
    <s v="2015"/>
    <d v="2015-05-25T21:38:16"/>
    <m/>
    <m/>
    <m/>
    <m/>
    <m/>
  </r>
  <r>
    <n v="3736"/>
    <s v="Hot Dogs a new play by Suhayla El-Bushra"/>
    <s v="Hot Dogs is a new play that tackles sexism in schools and addresses issues that current sex/relationship education fails to."/>
    <n v="1500"/>
    <x v="10"/>
    <n v="10"/>
    <x v="1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s v="Feb"/>
    <x v="2"/>
    <s v="Mar"/>
    <s v="2015"/>
    <d v="2015-03-23T18:00:00"/>
    <m/>
    <m/>
    <m/>
    <m/>
    <m/>
  </r>
  <r>
    <n v="3738"/>
    <s v="'GULF' - a new play by PIVOT THEATRE"/>
    <s v="A filmic, fast-paced exploration of trust, making its debut at Camden People's Theatre this July."/>
    <n v="1500"/>
    <x v="10"/>
    <n v="270"/>
    <x v="1"/>
    <s v="GB"/>
    <s v="GBP"/>
    <n v="1405461600"/>
    <n v="1403562705"/>
    <b v="0"/>
    <n v="6"/>
    <b v="0"/>
    <s v="theater/plays"/>
    <n v="0.18"/>
    <n v="45"/>
    <s v="theater"/>
    <s v="plays"/>
    <d v="2014-06-23T22:31:45"/>
    <s v="Jun"/>
    <x v="1"/>
    <s v="Jul"/>
    <s v="2014"/>
    <d v="2014-07-15T22:00:00"/>
    <m/>
    <m/>
    <m/>
    <m/>
    <m/>
  </r>
  <r>
    <n v="3758"/>
    <s v="Luigi's Ladies"/>
    <s v="LUIGI'S LADIES: an original one-woman musical comedy"/>
    <n v="1500"/>
    <x v="10"/>
    <n v="1535"/>
    <x v="2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s v="Apr"/>
    <x v="1"/>
    <s v="May"/>
    <s v="2014"/>
    <d v="2014-05-19T05:00:00"/>
    <m/>
    <m/>
    <m/>
    <m/>
    <m/>
  </r>
  <r>
    <n v="3764"/>
    <s v="Agape Performing Arts Company, a Ministry of OLG"/>
    <s v="Talented, hard-working performers for Into the Woods JR need your help in renting microphones for our show!"/>
    <n v="1500"/>
    <x v="10"/>
    <n v="1500"/>
    <x v="2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s v="May"/>
    <x v="0"/>
    <s v="May"/>
    <s v="2016"/>
    <d v="2016-05-29T00:36:00"/>
    <m/>
    <m/>
    <m/>
    <m/>
    <m/>
  </r>
  <r>
    <n v="3791"/>
    <s v="Spin! at The Cumming Playhouse"/>
    <s v="Spin! is an original musical comedy-drama presented by Blue Palm Productions."/>
    <n v="1500"/>
    <x v="10"/>
    <n v="0"/>
    <x v="1"/>
    <s v="US"/>
    <s v="USD"/>
    <n v="1404664592"/>
    <n v="1399480592"/>
    <b v="0"/>
    <n v="0"/>
    <b v="0"/>
    <s v="theater/musical"/>
    <n v="0"/>
    <n v="0"/>
    <s v="theater"/>
    <s v="musical"/>
    <d v="2014-05-07T16:36:32"/>
    <s v="May"/>
    <x v="1"/>
    <s v="Jul"/>
    <s v="2014"/>
    <d v="2014-07-06T16:36:32"/>
    <m/>
    <m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x v="10"/>
    <n v="455"/>
    <x v="1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s v="Mar"/>
    <x v="2"/>
    <s v="Apr"/>
    <s v="2015"/>
    <d v="2015-04-03T21:48:59"/>
    <m/>
    <m/>
    <m/>
    <m/>
    <m/>
  </r>
  <r>
    <n v="3810"/>
    <s v="Romeo &amp; Juliet"/>
    <s v="Theater students of UMass present a large-scale theater collaboration that will revolutionize the way you see Shakespeare."/>
    <n v="1500"/>
    <x v="10"/>
    <n v="1826"/>
    <x v="2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s v="Feb"/>
    <x v="2"/>
    <s v="Mar"/>
    <s v="2015"/>
    <d v="2015-03-21T19:22:38"/>
    <m/>
    <m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x v="10"/>
    <n v="2102"/>
    <x v="2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s v="Feb"/>
    <x v="2"/>
    <s v="Apr"/>
    <s v="2015"/>
    <d v="2015-04-01T03:59:00"/>
    <m/>
    <m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x v="10"/>
    <n v="1788.57"/>
    <x v="2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s v="Jun"/>
    <x v="1"/>
    <s v="Jul"/>
    <s v="2014"/>
    <d v="2014-07-17T16:33:43"/>
    <m/>
    <m/>
    <m/>
    <m/>
    <m/>
  </r>
  <r>
    <n v="3871"/>
    <s v="Pocket Monsters: A Musical Parody (Canceled)"/>
    <s v="Our musical is finally ready to come to life, and we're raising funds to help make that happen!"/>
    <n v="1500"/>
    <x v="10"/>
    <n v="40"/>
    <x v="0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s v="Jan"/>
    <x v="3"/>
    <s v="Mar"/>
    <s v="2017"/>
    <d v="2017-03-29T17:44:10"/>
    <m/>
    <m/>
    <m/>
    <m/>
    <m/>
  </r>
  <r>
    <n v="3903"/>
    <s v="Know Thy Law"/>
    <s v="Based on the novel â€œKnow Thy Lawâ€, this powerful play gives the insight and understanding of the power of knowing the law of the land."/>
    <n v="1500"/>
    <x v="10"/>
    <n v="0"/>
    <x v="1"/>
    <s v="US"/>
    <s v="USD"/>
    <n v="1439581080"/>
    <n v="1435709765"/>
    <b v="0"/>
    <n v="0"/>
    <b v="0"/>
    <s v="theater/plays"/>
    <n v="0"/>
    <n v="0"/>
    <s v="theater"/>
    <s v="plays"/>
    <d v="2015-07-01T00:16:05"/>
    <s v="Jul"/>
    <x v="2"/>
    <s v="Aug"/>
    <s v="2015"/>
    <d v="2015-08-14T19:38:00"/>
    <m/>
    <m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x v="10"/>
    <n v="173"/>
    <x v="1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s v="Apr"/>
    <x v="2"/>
    <s v="Jun"/>
    <s v="2015"/>
    <d v="2015-06-11T23:00:00"/>
    <m/>
    <m/>
    <m/>
    <m/>
    <m/>
  </r>
  <r>
    <n v="3906"/>
    <s v="First Draft Theatre"/>
    <s v="We will workshop, stage and develop new writing, devised work and adaptations. A joyful leap into the possibilities of an idea!"/>
    <n v="1500"/>
    <x v="10"/>
    <n v="1010"/>
    <x v="1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s v="May"/>
    <x v="2"/>
    <s v="Jun"/>
    <s v="2015"/>
    <d v="2015-06-26T13:25:00"/>
    <m/>
    <m/>
    <m/>
    <m/>
    <m/>
  </r>
  <r>
    <n v="3915"/>
    <s v="Hardcross"/>
    <s v="Following the enormous success of Hardcross, we are looking for new ways to bring this wonderful play to a wider audience."/>
    <n v="1500"/>
    <x v="10"/>
    <n v="5"/>
    <x v="1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s v="May"/>
    <x v="0"/>
    <s v="Jun"/>
    <s v="2016"/>
    <d v="2016-06-01T23:38:29"/>
    <m/>
    <m/>
    <m/>
    <m/>
    <m/>
  </r>
  <r>
    <n v="3984"/>
    <s v="Fantastic Mr Fox - Novus Theatre"/>
    <s v="Novus Theatre bring you their new show 'Fantastic Mr Fox'. We hope to improve the pay for our cast and crew through Kickstarter."/>
    <n v="1500"/>
    <x v="10"/>
    <n v="95"/>
    <x v="1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s v="Oct"/>
    <x v="1"/>
    <s v="Nov"/>
    <s v="2014"/>
    <d v="2014-11-08T00:00:00"/>
    <m/>
    <m/>
    <m/>
    <m/>
    <m/>
  </r>
  <r>
    <n v="3988"/>
    <s v="Folk-Tales: What Stories Do Your Folks Tell?"/>
    <s v="An evening of of stories based both in myth and truth."/>
    <n v="1500"/>
    <x v="10"/>
    <n v="32"/>
    <x v="1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s v="Aug"/>
    <x v="2"/>
    <s v="Aug"/>
    <s v="2015"/>
    <d v="2015-08-29T01:56:53"/>
    <m/>
    <m/>
    <m/>
    <m/>
    <m/>
  </r>
  <r>
    <n v="4018"/>
    <s v="Time Please Fringe"/>
    <s v="Funding for a production of Time Please at the Brighton Fringe 2017... and beyond."/>
    <n v="1500"/>
    <x v="10"/>
    <n v="130"/>
    <x v="1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s v="Sep"/>
    <x v="0"/>
    <s v="Oct"/>
    <s v="2016"/>
    <d v="2016-10-07T21:51:48"/>
    <m/>
    <m/>
    <m/>
    <m/>
    <m/>
  </r>
  <r>
    <n v="4050"/>
    <s v="Ø¢Ù…ÙŠÙ† (Amen)"/>
    <s v="Amen is an important jarring story about the repercussions of reporting the war from the front lines and the war that follows them home"/>
    <n v="1500"/>
    <x v="10"/>
    <n v="1"/>
    <x v="1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s v="Sep"/>
    <x v="1"/>
    <s v="Oct"/>
    <s v="2014"/>
    <d v="2014-10-23T15:16:31"/>
    <m/>
    <m/>
    <m/>
    <m/>
    <m/>
  </r>
  <r>
    <n v="4056"/>
    <s v="American Pride"/>
    <s v="American Pride is a play centered on the Poetry of one Iraq War veteran, and follows her journey through war and back home."/>
    <n v="1500"/>
    <x v="10"/>
    <n v="795"/>
    <x v="1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s v="Jun"/>
    <x v="0"/>
    <s v="Jul"/>
    <s v="2016"/>
    <d v="2016-07-03T19:59:00"/>
    <m/>
    <m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x v="10"/>
    <n v="3"/>
    <x v="1"/>
    <s v="US"/>
    <s v="USD"/>
    <n v="1452234840"/>
    <n v="1450619123"/>
    <b v="0"/>
    <n v="3"/>
    <b v="0"/>
    <s v="theater/plays"/>
    <n v="2E-3"/>
    <n v="1"/>
    <s v="theater"/>
    <s v="plays"/>
    <d v="2015-12-20T13:45:23"/>
    <s v="Dec"/>
    <x v="2"/>
    <s v="Jan"/>
    <s v="2016"/>
    <d v="2016-01-08T06:34:00"/>
    <m/>
    <m/>
    <m/>
    <m/>
    <m/>
  </r>
  <r>
    <n v="855"/>
    <s v="AtteroTerra's Sophomore Album - Pray for Apocalypse"/>
    <s v="AtteroTerra's &quot;Pray for Apocalypse&quot; is fully completed, and only being held up by funding."/>
    <n v="1450"/>
    <x v="10"/>
    <n v="1500"/>
    <x v="2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s v="Jun"/>
    <x v="0"/>
    <s v="Jul"/>
    <s v="2016"/>
    <d v="2016-07-24T03:00:17"/>
    <m/>
    <m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x v="10"/>
    <n v="1430.06"/>
    <x v="2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s v="Sep"/>
    <x v="1"/>
    <s v="Oct"/>
    <s v="2014"/>
    <d v="2014-10-17T12:00:00"/>
    <m/>
    <m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"/>
    <n v="1550"/>
    <x v="2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s v="Feb"/>
    <x v="1"/>
    <s v="Mar"/>
    <s v="2014"/>
    <d v="2014-03-21T21:01:52"/>
    <m/>
    <m/>
    <m/>
    <m/>
    <m/>
  </r>
  <r>
    <n v="936"/>
    <s v="Jazz Singer, Marti Mendenhall Live Concert Recording"/>
    <s v="A CD of a live Jazz concert featuring Marti Mendenhall, George Mitchell, Scott Steed and Todd Strait."/>
    <n v="1400"/>
    <x v="10"/>
    <n v="0"/>
    <x v="1"/>
    <s v="US"/>
    <s v="USD"/>
    <n v="1326916800"/>
    <n v="1323131689"/>
    <b v="0"/>
    <n v="0"/>
    <b v="0"/>
    <s v="music/jazz"/>
    <n v="0"/>
    <n v="0"/>
    <s v="music"/>
    <s v="jazz"/>
    <d v="2011-12-06T00:34:49"/>
    <s v="Dec"/>
    <x v="6"/>
    <s v="Jan"/>
    <s v="2012"/>
    <d v="2012-01-18T20:00:00"/>
    <m/>
    <m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10"/>
    <n v="45"/>
    <x v="1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s v="Nov"/>
    <x v="2"/>
    <s v="Nov"/>
    <s v="2015"/>
    <d v="2015-11-28T14:54:54"/>
    <m/>
    <m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x v="10"/>
    <n v="1395"/>
    <x v="2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s v="Aug"/>
    <x v="2"/>
    <s v="Sep"/>
    <s v="2015"/>
    <d v="2015-09-15T10:06:00"/>
    <m/>
    <m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0"/>
    <n v="7011"/>
    <x v="2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s v="Oct"/>
    <x v="0"/>
    <s v="Dec"/>
    <s v="2016"/>
    <d v="2016-12-11T04:59:00"/>
    <m/>
    <m/>
    <m/>
    <m/>
    <m/>
  </r>
  <r>
    <n v="2999"/>
    <s v="RAT Fund-Riser"/>
    <s v="Restless Artists' Theatre is building risers and installing better lighting for our patrons.  We need to purchase raw materials."/>
    <n v="1350"/>
    <x v="10"/>
    <n v="1605"/>
    <x v="2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s v="Feb"/>
    <x v="3"/>
    <s v="Mar"/>
    <s v="2017"/>
    <d v="2017-03-01T02:00:00"/>
    <m/>
    <m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0"/>
    <n v="1366"/>
    <x v="2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s v="Nov"/>
    <x v="0"/>
    <s v="Dec"/>
    <s v="2016"/>
    <d v="2016-12-12T17:34:40"/>
    <m/>
    <m/>
    <m/>
    <m/>
    <m/>
  </r>
  <r>
    <n v="79"/>
    <s v="Japanese/International Short Film &quot;Mtn.&quot;"/>
    <s v="A short film about life, achieving your dreams, and overcoming hardship. We all have our mountain to climb."/>
    <n v="1300"/>
    <x v="10"/>
    <n v="1651"/>
    <x v="2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s v="Mar"/>
    <x v="1"/>
    <s v="Apr"/>
    <s v="2014"/>
    <d v="2014-04-25T18:38:13"/>
    <m/>
    <m/>
    <m/>
    <m/>
    <m/>
  </r>
  <r>
    <n v="103"/>
    <s v="I'M TWENTY SOMETHING"/>
    <s v="Three friends in their twenties are trying to do the impossible - have fun on a casual Friday night."/>
    <n v="1300"/>
    <x v="10"/>
    <n v="1367"/>
    <x v="2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s v="Feb"/>
    <x v="1"/>
    <s v="Mar"/>
    <s v="2014"/>
    <d v="2014-03-07T19:20:30"/>
    <m/>
    <m/>
    <m/>
    <m/>
    <m/>
  </r>
  <r>
    <n v="110"/>
    <s v="Earlids"/>
    <s v="Lee, an awkward teenager with sound-blocking earlids, must confront his self-isolation after a girl moves in next door."/>
    <n v="1300"/>
    <x v="10"/>
    <n v="1700"/>
    <x v="2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s v="Oct"/>
    <x v="4"/>
    <s v="Nov"/>
    <s v="2013"/>
    <d v="2013-11-14T05:59:00"/>
    <m/>
    <m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x v="10"/>
    <n v="1391"/>
    <x v="2"/>
    <s v="US"/>
    <s v="USD"/>
    <n v="1340641440"/>
    <n v="1339549982"/>
    <b v="0"/>
    <n v="38"/>
    <b v="1"/>
    <s v="music/rock"/>
    <n v="1.07"/>
    <n v="36.60526315789474"/>
    <s v="music"/>
    <s v="rock"/>
    <d v="2012-06-13T01:13:02"/>
    <s v="Jun"/>
    <x v="5"/>
    <s v="Jun"/>
    <s v="2012"/>
    <d v="2012-06-25T16:24:00"/>
    <m/>
    <m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x v="10"/>
    <n v="1510"/>
    <x v="2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s v="Jan"/>
    <x v="3"/>
    <s v="Feb"/>
    <s v="2017"/>
    <d v="2017-02-03T04:11:00"/>
    <m/>
    <m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x v="10"/>
    <n v="1301"/>
    <x v="2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s v="Jul"/>
    <x v="1"/>
    <s v="Jul"/>
    <s v="2014"/>
    <d v="2014-07-28T01:00:00"/>
    <m/>
    <m/>
    <m/>
    <m/>
    <m/>
  </r>
  <r>
    <n v="3710"/>
    <s v="&quot;Loving Alanis&quot; Rocky Mountain Regional Premier"/>
    <s v="A comedy about, life, death, men, women, and the power of a good Kegel."/>
    <n v="1300"/>
    <x v="10"/>
    <n v="1835"/>
    <x v="2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s v="Mar"/>
    <x v="2"/>
    <s v="Apr"/>
    <s v="2015"/>
    <d v="2015-04-03T13:49:48"/>
    <m/>
    <m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x v="10"/>
    <n v="620"/>
    <x v="1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s v="Jul"/>
    <x v="1"/>
    <s v="Aug"/>
    <s v="2014"/>
    <d v="2014-08-01T07:00:00"/>
    <m/>
    <m/>
    <m/>
    <m/>
    <m/>
  </r>
  <r>
    <n v="26"/>
    <s v="You, Me &amp; Sicily:  Part I Editing"/>
    <s v="Highlighting Sicily's points of light: its extraordinary people. Editing phase is now underway!!!"/>
    <n v="1250"/>
    <x v="10"/>
    <n v="1940"/>
    <x v="2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s v="Jul"/>
    <x v="1"/>
    <s v="Aug"/>
    <s v="2014"/>
    <d v="2014-08-17T12:22:24"/>
    <m/>
    <m/>
    <m/>
    <m/>
    <m/>
  </r>
  <r>
    <n v="1728"/>
    <s v="With His Presence"/>
    <s v="Be in God's presence through instrumental covers of hymns. Help me build a home studio to freely distribute this album."/>
    <n v="1250"/>
    <x v="10"/>
    <n v="855"/>
    <x v="1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s v="Sep"/>
    <x v="2"/>
    <s v="Oct"/>
    <s v="2015"/>
    <d v="2015-10-21T15:01:14"/>
    <m/>
    <m/>
    <m/>
    <m/>
    <m/>
  </r>
  <r>
    <n v="2558"/>
    <s v="Hopkins Sinfonia 2015 Season"/>
    <s v="The Hopkins Sinfonia is looking for your support to run our 2015 Season made up of five concerts."/>
    <n v="1250"/>
    <x v="10"/>
    <n v="1361"/>
    <x v="2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s v="Mar"/>
    <x v="2"/>
    <s v="May"/>
    <s v="2015"/>
    <d v="2015-05-01T13:59:00"/>
    <m/>
    <m/>
    <m/>
    <m/>
    <m/>
  </r>
  <r>
    <n v="2781"/>
    <s v="University of Utah presents V-Day 2015-The Vagina Monologues"/>
    <s v="STRIKE, DANCE AND RISE with us at the University of Utah to end violence against women and girls!"/>
    <n v="1250"/>
    <x v="10"/>
    <n v="1316"/>
    <x v="2"/>
    <s v="US"/>
    <s v="USD"/>
    <n v="1423724400"/>
    <n v="1421274954"/>
    <b v="0"/>
    <n v="28"/>
    <b v="1"/>
    <s v="theater/plays"/>
    <n v="1.0528"/>
    <n v="47"/>
    <s v="theater"/>
    <s v="plays"/>
    <d v="2015-01-14T22:35:54"/>
    <s v="Jan"/>
    <x v="2"/>
    <s v="Feb"/>
    <s v="2015"/>
    <d v="2015-02-12T07:00:00"/>
    <m/>
    <m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s v="Mar"/>
    <x v="3"/>
    <s v="Apr"/>
    <s v="2017"/>
    <d v="2017-04-18T19:13:39"/>
    <m/>
    <m/>
    <m/>
    <m/>
    <m/>
  </r>
  <r>
    <n v="3149"/>
    <s v="Kafka on the Shore"/>
    <s v="A student led production at Northwestern U. of an adaptation by Frank Galati of the classic book Kafka on the Shore by Haruki Murakmi."/>
    <n v="1250"/>
    <x v="10"/>
    <n v="1300"/>
    <x v="2"/>
    <s v="US"/>
    <s v="USD"/>
    <n v="1354845600"/>
    <n v="1352766300"/>
    <b v="1"/>
    <n v="25"/>
    <b v="1"/>
    <s v="theater/plays"/>
    <n v="1.04"/>
    <n v="52"/>
    <s v="theater"/>
    <s v="plays"/>
    <d v="2012-11-13T00:25:00"/>
    <s v="Nov"/>
    <x v="5"/>
    <s v="Dec"/>
    <s v="2012"/>
    <d v="2012-12-07T02:00:00"/>
    <m/>
    <m/>
    <m/>
    <m/>
    <m/>
  </r>
  <r>
    <n v="3613"/>
    <s v="HIS NAME IS ARTHUR HOLMBERG"/>
    <s v="a woman walks into a bar except she looks like a man and no one's serving drinks. one night only"/>
    <n v="1250"/>
    <x v="10"/>
    <n v="1250"/>
    <x v="2"/>
    <s v="US"/>
    <s v="USD"/>
    <n v="1403964574"/>
    <n v="1401372574"/>
    <b v="0"/>
    <n v="20"/>
    <b v="1"/>
    <s v="theater/plays"/>
    <n v="1"/>
    <n v="62.5"/>
    <s v="theater"/>
    <s v="plays"/>
    <d v="2014-05-29T14:09:34"/>
    <s v="May"/>
    <x v="1"/>
    <s v="Jun"/>
    <s v="2014"/>
    <d v="2014-06-28T14:09:34"/>
    <m/>
    <m/>
    <m/>
    <m/>
    <m/>
  </r>
  <r>
    <n v="3762"/>
    <s v="iolite the musical"/>
    <s v="We are trying to raise money to perform a musical we have written, called &quot;Iolite&quot;, at the Edinburgh Fringe in 2015."/>
    <n v="1250"/>
    <x v="10"/>
    <n v="1328"/>
    <x v="2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s v="Jul"/>
    <x v="2"/>
    <s v="Aug"/>
    <s v="2015"/>
    <d v="2015-08-02T19:31:29"/>
    <m/>
    <m/>
    <m/>
    <m/>
    <m/>
  </r>
  <r>
    <n v="3998"/>
    <s v="Forsaken Angels-A New Play"/>
    <s v="Forsaken Angels, a powerful new play by William Leary, author of DCMTA's Best Of 2014 Play Masquerade."/>
    <n v="1250"/>
    <x v="10"/>
    <n v="715"/>
    <x v="1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s v="Feb"/>
    <x v="2"/>
    <s v="Mar"/>
    <s v="2015"/>
    <d v="2015-03-28T22:07:06"/>
    <m/>
    <m/>
    <m/>
    <m/>
    <m/>
  </r>
  <r>
    <n v="4002"/>
    <s v="Terry Pratchett's Wyrd Sisters"/>
    <s v="Bring Wyrd Sisters, a comedy of Shakespearean proportions, to small-town Texas. Loosely parodies the â€œScottish Play.â€"/>
    <n v="1250"/>
    <x v="10"/>
    <n v="23"/>
    <x v="1"/>
    <s v="US"/>
    <s v="USD"/>
    <n v="1411779761"/>
    <n v="1409187761"/>
    <b v="0"/>
    <n v="4"/>
    <b v="0"/>
    <s v="theater/plays"/>
    <n v="1.84E-2"/>
    <n v="5.75"/>
    <s v="theater"/>
    <s v="plays"/>
    <d v="2014-08-28T01:02:41"/>
    <s v="Aug"/>
    <x v="1"/>
    <s v="Sep"/>
    <s v="2014"/>
    <d v="2014-09-27T01:02:41"/>
    <m/>
    <m/>
    <m/>
    <m/>
    <m/>
  </r>
  <r>
    <n v="4069"/>
    <s v="The Pendulum Swings"/>
    <s v="'The Pendulum Swings' is a three-act dark comedy that sees Frank and Michael await their execution on Death Row."/>
    <n v="1250"/>
    <x v="10"/>
    <n v="430"/>
    <x v="1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s v="Jan"/>
    <x v="2"/>
    <s v="Feb"/>
    <s v="2015"/>
    <d v="2015-02-28T12:00:00"/>
    <m/>
    <m/>
    <m/>
    <m/>
    <m/>
  </r>
  <r>
    <n v="64"/>
    <s v="Millennial, The Movie"/>
    <s v="At the dawn of the New Millennium, a group of teenagers battle the Y2K bug to save humanity from boredom. The 2nd film by and/or."/>
    <n v="1200"/>
    <x v="10"/>
    <n v="2080"/>
    <x v="2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s v="Jun"/>
    <x v="4"/>
    <s v="Jul"/>
    <s v="2013"/>
    <d v="2013-07-08T00:26:21"/>
    <m/>
    <m/>
    <m/>
    <m/>
    <m/>
  </r>
  <r>
    <n v="85"/>
    <s v="In Her Voice: short film"/>
    <s v="A short film by Melissa Woodrow &amp; Mark Janiak about seeking forgiveness, embracing the past and memories with a loved one."/>
    <n v="1200"/>
    <x v="10"/>
    <n v="1506"/>
    <x v="2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s v="Aug"/>
    <x v="6"/>
    <s v="Sep"/>
    <s v="2011"/>
    <d v="2011-09-23T03:00:37"/>
    <m/>
    <m/>
    <m/>
    <m/>
    <m/>
  </r>
  <r>
    <n v="131"/>
    <s v="I (Canceled)"/>
    <s v="I"/>
    <n v="1200"/>
    <x v="1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s v="Jun"/>
    <x v="0"/>
    <s v="Jul"/>
    <s v="2016"/>
    <d v="2016-07-06T00:00:00"/>
    <m/>
    <m/>
    <m/>
    <m/>
    <m/>
  </r>
  <r>
    <n v="180"/>
    <s v="The Rest of Us Mini-Series"/>
    <s v="The Rest of Us follows a survivor of an outbreak that nearly destroyed the earth as he travels to find some form of humanity."/>
    <n v="1200"/>
    <x v="10"/>
    <n v="401"/>
    <x v="1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s v="Mar"/>
    <x v="2"/>
    <s v="Apr"/>
    <s v="2015"/>
    <d v="2015-04-13T19:00:00"/>
    <m/>
    <m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0"/>
    <n v="1565"/>
    <x v="2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s v="Dec"/>
    <x v="0"/>
    <s v="Jan"/>
    <s v="2017"/>
    <d v="2017-01-11T05:00:00"/>
    <m/>
    <m/>
    <m/>
    <m/>
    <m/>
  </r>
  <r>
    <n v="710"/>
    <s v="Hate York Shirt 2.0"/>
    <s v="Shirts, so technologically advanced, they connect mentally to their audience upon sight."/>
    <n v="1200"/>
    <x v="10"/>
    <n v="0"/>
    <x v="1"/>
    <s v="CA"/>
    <s v="CAD"/>
    <n v="1408495440"/>
    <n v="1405640302"/>
    <b v="0"/>
    <n v="0"/>
    <b v="0"/>
    <s v="technology/wearables"/>
    <n v="0"/>
    <n v="0"/>
    <s v="technology"/>
    <s v="wearables"/>
    <d v="2014-07-17T23:38:22"/>
    <s v="Jul"/>
    <x v="1"/>
    <s v="Aug"/>
    <s v="2014"/>
    <d v="2014-08-20T00:44:00"/>
    <m/>
    <m/>
    <m/>
    <m/>
    <m/>
  </r>
  <r>
    <n v="787"/>
    <s v="Mahayla CD Pressing"/>
    <s v="We've made our goal with your help. Thanks so much! This is a great time to pre-purchase the album and get some extra perks."/>
    <n v="1200"/>
    <x v="10"/>
    <n v="1370"/>
    <x v="2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s v="Oct"/>
    <x v="4"/>
    <s v="Nov"/>
    <s v="2013"/>
    <d v="2013-11-01T15:03:46"/>
    <m/>
    <m/>
    <m/>
    <m/>
    <m/>
  </r>
  <r>
    <n v="857"/>
    <s v="A Reason To Breathe - DEBUT ALBUM"/>
    <s v="Modern Post-Hardcore/Electro music (Hardstyle, EDM, Trap, Dubstep, Dembow, House)."/>
    <n v="1200"/>
    <x v="10"/>
    <n v="1200"/>
    <x v="2"/>
    <s v="ES"/>
    <s v="EUR"/>
    <n v="1448463431"/>
    <n v="1444831031"/>
    <b v="0"/>
    <n v="24"/>
    <b v="1"/>
    <s v="music/metal"/>
    <n v="1"/>
    <n v="50"/>
    <s v="music"/>
    <s v="metal"/>
    <d v="2015-10-14T13:57:11"/>
    <s v="Oct"/>
    <x v="2"/>
    <s v="Nov"/>
    <s v="2015"/>
    <d v="2015-11-25T14:57:11"/>
    <m/>
    <m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x v="10"/>
    <n v="1728.07"/>
    <x v="2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s v="Mar"/>
    <x v="2"/>
    <s v="Apr"/>
    <s v="2015"/>
    <d v="2015-04-15T22:59:00"/>
    <m/>
    <m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x v="10"/>
    <n v="1563"/>
    <x v="2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s v="May"/>
    <x v="0"/>
    <s v="Jun"/>
    <s v="2016"/>
    <d v="2016-06-11T19:22:59"/>
    <m/>
    <m/>
    <m/>
    <m/>
    <m/>
  </r>
  <r>
    <n v="1491"/>
    <s v="Tales of guns, gold and a beagle in the Old West"/>
    <s v="What do you get when you take outlaws, guns, gold and and old beagle in the old west? Adventure!"/>
    <n v="1200"/>
    <x v="10"/>
    <n v="100"/>
    <x v="1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s v="Dec"/>
    <x v="1"/>
    <s v="Feb"/>
    <s v="2015"/>
    <d v="2015-02-15T15:38:00"/>
    <m/>
    <m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"/>
    <n v="2580"/>
    <x v="2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s v="Mar"/>
    <x v="7"/>
    <s v="May"/>
    <s v="2010"/>
    <d v="2010-05-15T08:10:00"/>
    <m/>
    <m/>
    <m/>
    <m/>
    <m/>
  </r>
  <r>
    <n v="1584"/>
    <s v="Lets see Kansas together!"/>
    <s v="25 Kansas State Parks in the next year. What a great adventure to take together. Join me. Together we can photo this beautiful state."/>
    <n v="1200"/>
    <x v="10"/>
    <n v="0"/>
    <x v="1"/>
    <s v="US"/>
    <s v="USD"/>
    <n v="1401464101"/>
    <n v="1400600101"/>
    <b v="0"/>
    <n v="0"/>
    <b v="0"/>
    <s v="photography/places"/>
    <n v="0"/>
    <n v="0"/>
    <s v="photography"/>
    <s v="places"/>
    <d v="2014-05-20T15:35:01"/>
    <s v="May"/>
    <x v="1"/>
    <s v="May"/>
    <s v="2014"/>
    <d v="2014-05-30T15:35:01"/>
    <m/>
    <m/>
    <m/>
    <m/>
    <m/>
  </r>
  <r>
    <n v="1589"/>
    <s v="A Side Of The World In Canvas"/>
    <s v="I want to be able to have my own photography inside a canvas and have it be displayed everywhere."/>
    <n v="1200"/>
    <x v="10"/>
    <n v="0"/>
    <x v="1"/>
    <s v="US"/>
    <s v="USD"/>
    <n v="1444433886"/>
    <n v="1441841886"/>
    <b v="0"/>
    <n v="0"/>
    <b v="0"/>
    <s v="photography/places"/>
    <n v="0"/>
    <n v="0"/>
    <s v="photography"/>
    <s v="places"/>
    <d v="2015-09-09T23:38:06"/>
    <s v="Sep"/>
    <x v="2"/>
    <s v="Oct"/>
    <s v="2015"/>
    <d v="2015-10-09T23:38:06"/>
    <m/>
    <m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x v="10"/>
    <n v="1215"/>
    <x v="2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s v="Nov"/>
    <x v="4"/>
    <s v="Jan"/>
    <s v="2014"/>
    <d v="2014-01-01T05:26:00"/>
    <m/>
    <m/>
    <m/>
    <m/>
    <m/>
  </r>
  <r>
    <n v="1642"/>
    <s v="Pop Garden Radio Presents: Season 2 CD"/>
    <s v="Pop Garden Radio Presents: The Rock on the Road Tour Season 2 CD. 23 great Pop tracks from independent Pop artists."/>
    <n v="1200"/>
    <x v="10"/>
    <n v="1200"/>
    <x v="2"/>
    <s v="US"/>
    <s v="USD"/>
    <n v="1308011727"/>
    <n v="1306283727"/>
    <b v="0"/>
    <n v="28"/>
    <b v="1"/>
    <s v="music/pop"/>
    <n v="1"/>
    <n v="42.857142857142854"/>
    <s v="music"/>
    <s v="pop"/>
    <d v="2011-05-25T00:35:27"/>
    <s v="May"/>
    <x v="6"/>
    <s v="Jun"/>
    <s v="2011"/>
    <d v="2011-06-14T00:35:27"/>
    <m/>
    <m/>
    <m/>
    <m/>
    <m/>
  </r>
  <r>
    <n v="1741"/>
    <s v="Caught off Guard"/>
    <s v="A photo journal documenting my experiences and travels across New Zealand"/>
    <n v="1200"/>
    <x v="10"/>
    <n v="1330"/>
    <x v="2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s v="Apr"/>
    <x v="2"/>
    <s v="Jun"/>
    <s v="2015"/>
    <d v="2015-06-10T15:04:31"/>
    <m/>
    <m/>
    <m/>
    <m/>
    <m/>
  </r>
  <r>
    <n v="1752"/>
    <s v="Adfectus Book"/>
    <s v="A little book of calm, in picture form, that will soothe the soul and un-furrow the brow."/>
    <n v="1200"/>
    <x v="10"/>
    <n v="3122"/>
    <x v="2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s v="Sep"/>
    <x v="0"/>
    <s v="Oct"/>
    <s v="2016"/>
    <d v="2016-10-14T06:04:42"/>
    <m/>
    <m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x v="10"/>
    <n v="25"/>
    <x v="1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s v="Jun"/>
    <x v="1"/>
    <s v="Jul"/>
    <s v="2014"/>
    <d v="2014-07-30T18:03:16"/>
    <m/>
    <m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x v="10"/>
    <n v="1225"/>
    <x v="2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s v="Oct"/>
    <x v="1"/>
    <s v="Nov"/>
    <s v="2014"/>
    <d v="2014-11-12T22:45:38"/>
    <m/>
    <m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x v="10"/>
    <n v="1773"/>
    <x v="2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s v="Oct"/>
    <x v="2"/>
    <s v="Oct"/>
    <s v="2015"/>
    <d v="2015-10-27T04:59:00"/>
    <m/>
    <m/>
    <m/>
    <m/>
    <m/>
  </r>
  <r>
    <n v="2189"/>
    <s v="Odyssey: ARGONAUTS"/>
    <s v="Help me fund the Argonauts! Sculpted by Dave Kidd, based on concept art from Roberto Cirillo, created by Fet Milner and myself!"/>
    <n v="1200"/>
    <x v="10"/>
    <n v="6039"/>
    <x v="2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s v="Apr"/>
    <x v="0"/>
    <s v="Apr"/>
    <s v="2016"/>
    <d v="2016-04-21T22:00:00"/>
    <m/>
    <m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x v="10"/>
    <n v="1503"/>
    <x v="2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s v="Dec"/>
    <x v="5"/>
    <s v="Jan"/>
    <s v="2013"/>
    <d v="2013-01-26T22:54:16"/>
    <m/>
    <m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0"/>
    <n v="1883.64"/>
    <x v="2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s v="May"/>
    <x v="5"/>
    <s v="Jun"/>
    <s v="2012"/>
    <d v="2012-06-07T13:14:17"/>
    <m/>
    <m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x v="10"/>
    <n v="202"/>
    <x v="1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s v="Jan"/>
    <x v="0"/>
    <s v="Mar"/>
    <s v="2016"/>
    <d v="2016-03-30T20:10:58"/>
    <m/>
    <m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x v="10"/>
    <n v="1364"/>
    <x v="2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s v="Jan"/>
    <x v="6"/>
    <s v="Feb"/>
    <s v="2011"/>
    <d v="2011-02-08T10:18:49"/>
    <m/>
    <m/>
    <m/>
    <m/>
    <m/>
  </r>
  <r>
    <n v="2843"/>
    <s v="Summer Adaptation of Fallen Angels"/>
    <s v="We're high school students directing a film adaptation of the play, Fallen Angels, written by NoÃ«l Coward and set in the 1920's."/>
    <n v="1200"/>
    <x v="10"/>
    <n v="0"/>
    <x v="1"/>
    <s v="US"/>
    <s v="USD"/>
    <n v="1465790400"/>
    <n v="1462210950"/>
    <b v="0"/>
    <n v="0"/>
    <b v="0"/>
    <s v="theater/plays"/>
    <n v="0"/>
    <n v="0"/>
    <s v="theater"/>
    <s v="plays"/>
    <d v="2016-05-02T17:42:30"/>
    <s v="May"/>
    <x v="0"/>
    <s v="Jun"/>
    <s v="2016"/>
    <d v="2016-06-13T04:00:00"/>
    <m/>
    <m/>
    <m/>
    <m/>
    <m/>
  </r>
  <r>
    <n v="2955"/>
    <s v="A Stage for Stage Door Theater Company (Canceled)"/>
    <s v="Stage Door Theater needs a stage for its current and future productions. Can you help?"/>
    <n v="1200"/>
    <x v="10"/>
    <n v="715"/>
    <x v="0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s v="May"/>
    <x v="2"/>
    <s v="Jun"/>
    <s v="2015"/>
    <d v="2015-06-16T17:47:29"/>
    <m/>
    <m/>
    <m/>
    <m/>
    <m/>
  </r>
  <r>
    <n v="3180"/>
    <s v="Glass Mountain: An Original Fairytale"/>
    <s v="A new tale of witches, fairies, cat-hunters and and bone-boilers from London theatre company Broken Glass."/>
    <n v="1200"/>
    <x v="10"/>
    <n v="1437"/>
    <x v="2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s v="May"/>
    <x v="1"/>
    <s v="Jun"/>
    <s v="2014"/>
    <d v="2014-06-20T09:54:09"/>
    <m/>
    <m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x v="10"/>
    <n v="1250"/>
    <x v="2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s v="Sep"/>
    <x v="2"/>
    <s v="Oct"/>
    <s v="2015"/>
    <d v="2015-10-30T14:00:12"/>
    <m/>
    <m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x v="10"/>
    <n v="1500"/>
    <x v="2"/>
    <s v="GB"/>
    <s v="GBP"/>
    <n v="1484687436"/>
    <n v="1482095436"/>
    <b v="0"/>
    <n v="30"/>
    <b v="1"/>
    <s v="theater/plays"/>
    <n v="1.25"/>
    <n v="50"/>
    <s v="theater"/>
    <s v="plays"/>
    <d v="2016-12-18T21:10:36"/>
    <s v="Dec"/>
    <x v="0"/>
    <s v="Jan"/>
    <s v="2017"/>
    <d v="2017-01-17T21:10:36"/>
    <m/>
    <m/>
    <m/>
    <m/>
    <m/>
  </r>
  <r>
    <n v="3399"/>
    <s v="Spinning Wheel Youth Takeover"/>
    <s v="13 young people have taken over Spinning Wheel Theatre to choose, produce and create their own show from scratch."/>
    <n v="1200"/>
    <x v="10"/>
    <n v="1245"/>
    <x v="2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s v="Jan"/>
    <x v="2"/>
    <s v="Feb"/>
    <s v="2015"/>
    <d v="2015-02-21T22:05:25"/>
    <m/>
    <m/>
    <m/>
    <m/>
    <m/>
  </r>
  <r>
    <n v="3439"/>
    <s v="Cirque Inspired Alice's Adventures in Wonderland"/>
    <s v="Help a small theater produce an original adaptation of Lewis Carroll's classic story."/>
    <n v="1200"/>
    <x v="10"/>
    <n v="1616.14"/>
    <x v="2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s v="Jan"/>
    <x v="0"/>
    <s v="Jan"/>
    <s v="2016"/>
    <d v="2016-01-19T04:59:00"/>
    <m/>
    <m/>
    <m/>
    <m/>
    <m/>
  </r>
  <r>
    <n v="3541"/>
    <s v="Twelfth Night or What You Will"/>
    <s v="Yellowbelly Theatre needs your help to bring this incredible play of love, lust and mistaken identity to life in our debut performance!"/>
    <n v="1200"/>
    <x v="10"/>
    <n v="1260"/>
    <x v="2"/>
    <s v="GB"/>
    <s v="GBP"/>
    <n v="1441042275"/>
    <n v="1438882275"/>
    <b v="0"/>
    <n v="32"/>
    <b v="1"/>
    <s v="theater/plays"/>
    <n v="1.05"/>
    <n v="39.375"/>
    <s v="theater"/>
    <s v="plays"/>
    <d v="2015-08-06T17:31:15"/>
    <s v="Aug"/>
    <x v="2"/>
    <s v="Aug"/>
    <s v="2015"/>
    <d v="2015-08-31T17:31:15"/>
    <m/>
    <m/>
    <m/>
    <m/>
    <m/>
  </r>
  <r>
    <n v="3666"/>
    <s v="Israel LÃ³pez @ Ojai Playwrights Conference"/>
    <s v="Artistic Internship @ Ojai Playwrights Conference"/>
    <n v="1200"/>
    <x v="10"/>
    <n v="1200"/>
    <x v="2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s v="Jul"/>
    <x v="1"/>
    <s v="Jul"/>
    <s v="2014"/>
    <d v="2014-07-24T07:00:00"/>
    <m/>
    <m/>
    <m/>
    <m/>
    <m/>
  </r>
  <r>
    <n v="3744"/>
    <s v="The Game's Afoot - Spotlight"/>
    <s v="This summer, The Spotlight Players are celebrating Christmas in July with a presentation of Ken Ludwig's side splitting comedy."/>
    <n v="1200"/>
    <x v="10"/>
    <n v="0"/>
    <x v="1"/>
    <s v="US"/>
    <s v="USD"/>
    <n v="1404532740"/>
    <n v="1401823952"/>
    <b v="0"/>
    <n v="0"/>
    <b v="0"/>
    <s v="theater/plays"/>
    <n v="0"/>
    <n v="0"/>
    <s v="theater"/>
    <s v="plays"/>
    <d v="2014-06-03T19:32:32"/>
    <s v="Jun"/>
    <x v="1"/>
    <s v="Jul"/>
    <s v="2014"/>
    <d v="2014-07-05T03:59:00"/>
    <m/>
    <m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x v="10"/>
    <n v="1547"/>
    <x v="2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s v="Feb"/>
    <x v="0"/>
    <s v="Mar"/>
    <s v="2016"/>
    <d v="2016-03-15T16:00:00"/>
    <m/>
    <m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x v="10"/>
    <n v="1256"/>
    <x v="2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s v="Jan"/>
    <x v="0"/>
    <s v="Feb"/>
    <s v="2016"/>
    <d v="2016-02-20T02:45:35"/>
    <m/>
    <m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x v="10"/>
    <n v="1400"/>
    <x v="2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s v="Nov"/>
    <x v="1"/>
    <s v="Dec"/>
    <s v="2014"/>
    <d v="2014-12-01T19:09:00"/>
    <m/>
    <m/>
    <m/>
    <m/>
    <m/>
  </r>
  <r>
    <n v="3942"/>
    <s v="Epic Proportions"/>
    <s v="In the 30's, two brothers, Benny and Phil, who go to the Arizona desert to be extras in a huge Biblical epic. Riotous comedy!"/>
    <n v="1200"/>
    <x v="10"/>
    <n v="0"/>
    <x v="1"/>
    <s v="US"/>
    <s v="USD"/>
    <n v="1434490914"/>
    <n v="1429306914"/>
    <b v="0"/>
    <n v="0"/>
    <b v="0"/>
    <s v="theater/plays"/>
    <n v="0"/>
    <n v="0"/>
    <s v="theater"/>
    <s v="plays"/>
    <d v="2015-04-17T21:41:54"/>
    <s v="Apr"/>
    <x v="2"/>
    <s v="Jun"/>
    <s v="2015"/>
    <d v="2015-06-16T21:41:54"/>
    <m/>
    <m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10"/>
    <n v="292"/>
    <x v="1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s v="Aug"/>
    <x v="1"/>
    <s v="Sep"/>
    <s v="2014"/>
    <d v="2014-09-28T18:55:56"/>
    <m/>
    <m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10"/>
    <n v="453"/>
    <x v="1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s v="Feb"/>
    <x v="3"/>
    <s v="Mar"/>
    <s v="2017"/>
    <d v="2017-03-01T19:00:00"/>
    <m/>
    <m/>
    <m/>
    <m/>
    <m/>
  </r>
  <r>
    <n v="528"/>
    <s v="Devastated No Matter What"/>
    <s v="A Festival Backed Production of a Full-Length Play."/>
    <n v="1150"/>
    <x v="10"/>
    <n v="1330"/>
    <x v="2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s v="May"/>
    <x v="2"/>
    <s v="Jun"/>
    <s v="2015"/>
    <d v="2015-06-21T21:20:00"/>
    <m/>
    <m/>
    <m/>
    <m/>
    <m/>
  </r>
  <r>
    <n v="2512"/>
    <s v="Somethin' Tasty"/>
    <s v="Somethin' Tasty is a unique coffee, pastry &amp; retail store. We consign from all local sources: pottery, glass &amp; art."/>
    <n v="1150"/>
    <x v="10"/>
    <n v="0"/>
    <x v="1"/>
    <s v="US"/>
    <s v="USD"/>
    <n v="1418504561"/>
    <n v="1417208561"/>
    <b v="0"/>
    <n v="0"/>
    <b v="0"/>
    <s v="food/restaurants"/>
    <n v="0"/>
    <n v="0"/>
    <s v="food"/>
    <s v="restaurants"/>
    <d v="2014-11-28T21:02:41"/>
    <s v="Nov"/>
    <x v="1"/>
    <s v="Dec"/>
    <s v="2014"/>
    <d v="2014-12-13T21:02:41"/>
    <m/>
    <m/>
    <m/>
    <m/>
    <m/>
  </r>
  <r>
    <n v="173"/>
    <s v="7 Sins"/>
    <s v="This is a film inspired by Quentin Tarantino, I want to make a film thats entertaining yet gritty. 7 Sins is in pre-production."/>
    <n v="1110"/>
    <x v="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s v="Jan"/>
    <x v="2"/>
    <s v="Feb"/>
    <s v="2015"/>
    <d v="2015-02-28T13:45:08"/>
    <m/>
    <m/>
    <m/>
    <m/>
    <m/>
  </r>
  <r>
    <n v="846"/>
    <s v="CURVE: The debut album from Miroist needs awesome merch"/>
    <s v="Pre-order and help me fund new merchandise so we can make the album release something amazing."/>
    <n v="1100"/>
    <x v="10"/>
    <n v="1342.01"/>
    <x v="2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s v="Feb"/>
    <x v="1"/>
    <s v="Mar"/>
    <s v="2014"/>
    <d v="2014-03-10T14:00:00"/>
    <m/>
    <m/>
    <m/>
    <m/>
    <m/>
  </r>
  <r>
    <n v="1059"/>
    <s v="Voice Over Artist (Canceled)"/>
    <s v="Turning myself into a vocal artist."/>
    <n v="1100"/>
    <x v="10"/>
    <n v="0"/>
    <x v="0"/>
    <s v="US"/>
    <s v="USD"/>
    <n v="1426269456"/>
    <n v="1423681056"/>
    <b v="0"/>
    <n v="0"/>
    <b v="0"/>
    <s v="journalism/audio"/>
    <n v="0"/>
    <n v="0"/>
    <s v="journalism"/>
    <s v="audio"/>
    <d v="2015-02-11T18:57:36"/>
    <s v="Feb"/>
    <x v="2"/>
    <s v="Mar"/>
    <s v="2015"/>
    <d v="2015-03-13T17:57:36"/>
    <m/>
    <m/>
    <m/>
    <m/>
    <m/>
  </r>
  <r>
    <n v="1087"/>
    <s v="Idle Gamers"/>
    <s v="Idle gamers are the group of gamers worth watching play video games. We have a back log of video ideas and want to entertain you."/>
    <n v="1100"/>
    <x v="10"/>
    <n v="0"/>
    <x v="1"/>
    <s v="US"/>
    <s v="USD"/>
    <n v="1402852087"/>
    <n v="1400260087"/>
    <b v="0"/>
    <n v="0"/>
    <b v="0"/>
    <s v="games/video games"/>
    <n v="0"/>
    <n v="0"/>
    <s v="games"/>
    <s v="video games"/>
    <d v="2014-05-16T17:08:07"/>
    <s v="May"/>
    <x v="1"/>
    <s v="Jun"/>
    <s v="2014"/>
    <d v="2014-06-15T17:08:07"/>
    <m/>
    <m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0"/>
    <n v="1319"/>
    <x v="2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s v="Mar"/>
    <x v="5"/>
    <s v="Apr"/>
    <s v="2012"/>
    <d v="2012-04-18T21:22:40"/>
    <m/>
    <m/>
    <m/>
    <m/>
    <m/>
  </r>
  <r>
    <n v="2124"/>
    <s v="AZAMAR"/>
    <s v="AZAMAR is a Role Playing Game world involving fantasy and high magic, based on the popular OpenD6 OGL using the Cinema6 RPG Framework."/>
    <n v="1100"/>
    <x v="10"/>
    <n v="115"/>
    <x v="1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s v="Oct"/>
    <x v="7"/>
    <s v="Nov"/>
    <s v="2010"/>
    <d v="2010-11-30T05:00:00"/>
    <m/>
    <m/>
    <m/>
    <m/>
    <m/>
  </r>
  <r>
    <n v="2206"/>
    <s v="Arbor Oasis's First Album!"/>
    <s v="We really think we might have what it takes to make it someday! But we really need help to take the first step and release this album!"/>
    <n v="1100"/>
    <x v="10"/>
    <n v="1130"/>
    <x v="2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s v="Mar"/>
    <x v="5"/>
    <s v="Apr"/>
    <s v="2012"/>
    <d v="2012-04-16T06:10:24"/>
    <m/>
    <m/>
    <m/>
    <m/>
    <m/>
  </r>
  <r>
    <n v="2483"/>
    <s v="Intangible Animal's &quot;Oh The Humanity&quot; Tour"/>
    <s v="Send Intangible Animal on our first West Coast Tour!!! The fate of the world rests in your hands."/>
    <n v="1100"/>
    <x v="10"/>
    <n v="1251"/>
    <x v="2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s v="Mar"/>
    <x v="5"/>
    <s v="May"/>
    <s v="2012"/>
    <d v="2012-05-01T17:00:03"/>
    <m/>
    <m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x v="10"/>
    <n v="4225"/>
    <x v="2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s v="Mar"/>
    <x v="1"/>
    <s v="May"/>
    <s v="2014"/>
    <d v="2014-05-05T21:18:37"/>
    <m/>
    <m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x v="10"/>
    <n v="1125"/>
    <x v="2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s v="Mar"/>
    <x v="2"/>
    <s v="Apr"/>
    <s v="2015"/>
    <d v="2015-04-01T03:59:00"/>
    <m/>
    <m/>
    <m/>
    <m/>
    <m/>
  </r>
  <r>
    <n v="3596"/>
    <s v="SHADFLY - NEW PLAY AT THE ARTS PROJECT"/>
    <s v="A play about the last eight years of the life of Egon Schiele, one of the most influential Austrian Expressionist artists."/>
    <n v="1100"/>
    <x v="10"/>
    <n v="1185"/>
    <x v="2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s v="Aug"/>
    <x v="1"/>
    <s v="Aug"/>
    <s v="2014"/>
    <d v="2014-08-26T17:09:42"/>
    <m/>
    <m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x v="10"/>
    <n v="1100"/>
    <x v="2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s v="Mar"/>
    <x v="0"/>
    <s v="Apr"/>
    <s v="2016"/>
    <d v="2016-04-15T14:21:19"/>
    <m/>
    <m/>
    <m/>
    <m/>
    <m/>
  </r>
  <r>
    <n v="2632"/>
    <s v="University Rocket Science"/>
    <s v="Students from 3 universities are designing a dual stage rocket to test experimental rocket technology."/>
    <n v="1070"/>
    <x v="10"/>
    <n v="1466"/>
    <x v="2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s v="May"/>
    <x v="0"/>
    <s v="May"/>
    <s v="2016"/>
    <d v="2016-05-29T01:28:59"/>
    <m/>
    <m/>
    <m/>
    <m/>
    <m/>
  </r>
  <r>
    <n v="3317"/>
    <s v="Seven Minutes in Eternity"/>
    <s v="Andy Boyd's epic new satire about heroes and villains, humankind's search for glory, and fascism in America"/>
    <n v="1050"/>
    <x v="10"/>
    <n v="1115"/>
    <x v="2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s v="May"/>
    <x v="0"/>
    <s v="Jun"/>
    <s v="2016"/>
    <d v="2016-06-08T00:57:04"/>
    <m/>
    <m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0"/>
    <n v="1296"/>
    <x v="2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s v="Jul"/>
    <x v="0"/>
    <s v="Aug"/>
    <s v="2016"/>
    <d v="2016-08-13T06:59:00"/>
    <m/>
    <m/>
    <m/>
    <m/>
    <m/>
  </r>
  <r>
    <n v="464"/>
    <s v="PokÃ©Movie - A PokÃ©monâ„¢ school project"/>
    <s v="We are three students that want to make a short PokÃ©mon movie as a school project!"/>
    <n v="1010"/>
    <x v="10"/>
    <n v="1"/>
    <x v="1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s v="Apr"/>
    <x v="0"/>
    <s v="May"/>
    <s v="2016"/>
    <d v="2016-05-18T20:22:15"/>
    <m/>
    <m/>
    <m/>
    <m/>
    <m/>
  </r>
  <r>
    <n v="35"/>
    <s v="Why Adam? A TV show about the science behind everyday life!"/>
    <s v="Why Adam? is an independent TV show that explores concepts of basic science in everyday life."/>
    <n v="1000"/>
    <x v="10"/>
    <n v="1665"/>
    <x v="2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s v="Apr"/>
    <x v="2"/>
    <s v="Apr"/>
    <s v="2015"/>
    <d v="2015-04-28T00:00:00"/>
    <m/>
    <m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x v="10"/>
    <n v="1106"/>
    <x v="2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s v="Jun"/>
    <x v="5"/>
    <s v="Jul"/>
    <s v="2012"/>
    <d v="2012-07-03T21:00:00"/>
    <m/>
    <m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x v="10"/>
    <n v="2195"/>
    <x v="2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s v="Jan"/>
    <x v="6"/>
    <s v="Feb"/>
    <s v="2011"/>
    <d v="2011-02-26T00:37:10"/>
    <m/>
    <m/>
    <m/>
    <m/>
    <m/>
  </r>
  <r>
    <n v="179"/>
    <s v="Sustain: A Film About Survival"/>
    <s v="A feature-length film about how three people survive in a diseased world."/>
    <n v="1000"/>
    <x v="10"/>
    <n v="200"/>
    <x v="1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s v="Feb"/>
    <x v="0"/>
    <s v="Mar"/>
    <s v="2016"/>
    <d v="2016-03-04T01:55:55"/>
    <m/>
    <m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x v="1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s v="Dec"/>
    <x v="0"/>
    <s v="Jan"/>
    <s v="2017"/>
    <d v="2017-01-07T00:17:12"/>
    <m/>
    <m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s v="Sep"/>
    <x v="1"/>
    <s v="Nov"/>
    <s v="2014"/>
    <d v="2014-11-28T23:26:06"/>
    <m/>
    <m/>
    <m/>
    <m/>
    <m/>
  </r>
  <r>
    <n v="222"/>
    <s v="SICKNESS 2014 Build Killian's Bike"/>
    <s v="Killian leader of an outlaw bike gang doesnâ€™t have a bike yet and here is your chance to help design and build his machine."/>
    <n v="1000"/>
    <x v="10"/>
    <n v="130"/>
    <x v="1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s v="Jan"/>
    <x v="2"/>
    <s v="Mar"/>
    <s v="2015"/>
    <d v="2015-03-27T02:39:00"/>
    <m/>
    <m/>
    <m/>
    <m/>
    <m/>
  </r>
  <r>
    <n v="234"/>
    <s v="The Interviewer (Charity Movie)"/>
    <s v="The Interviewer is a dramatic short film about second chances. If a murderer can get a second chance then uneducated children can too."/>
    <n v="1000"/>
    <x v="10"/>
    <n v="401"/>
    <x v="1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s v="May"/>
    <x v="2"/>
    <s v="Jun"/>
    <s v="2015"/>
    <d v="2015-06-21T00:50:59"/>
    <m/>
    <m/>
    <m/>
    <m/>
    <m/>
  </r>
  <r>
    <n v="239"/>
    <s v="Filthy - Short Film"/>
    <s v="Lovers Clint and Eli convey their conflicting perspectives of guilt and remorse while in the desolate Australian bush."/>
    <n v="1000"/>
    <x v="10"/>
    <n v="250"/>
    <x v="1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s v="Oct"/>
    <x v="2"/>
    <s v="Nov"/>
    <s v="2015"/>
    <d v="2015-11-08T12:00:00"/>
    <m/>
    <m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x v="10"/>
    <n v="1455"/>
    <x v="2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s v="Jan"/>
    <x v="7"/>
    <s v="Apr"/>
    <s v="2010"/>
    <d v="2010-04-23T03:51:00"/>
    <m/>
    <m/>
    <m/>
    <m/>
    <m/>
  </r>
  <r>
    <n v="306"/>
    <s v="Escape/Artist: The Jason Escape Documentary"/>
    <s v="A feature-length documentary on the life of Boston escape artist Jason Escape."/>
    <n v="1000"/>
    <x v="10"/>
    <n v="2929"/>
    <x v="2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s v="Feb"/>
    <x v="4"/>
    <s v="Mar"/>
    <s v="2013"/>
    <d v="2013-03-20T19:05:33"/>
    <m/>
    <m/>
    <m/>
    <m/>
    <m/>
  </r>
  <r>
    <n v="310"/>
    <s v="Feels Like Coming Home Tour"/>
    <s v="30 day tour to release a compilation CD with 16 original songs about hometowns.  Webisodes and documentary to follow."/>
    <n v="1000"/>
    <x v="10"/>
    <n v="1041.29"/>
    <x v="2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s v="Oct"/>
    <x v="6"/>
    <s v="Oct"/>
    <s v="2011"/>
    <d v="2011-10-20T02:00:00"/>
    <m/>
    <m/>
    <m/>
    <m/>
    <m/>
  </r>
  <r>
    <n v="314"/>
    <s v="Making Mail: A Documentary"/>
    <s v="A documentary about artists who embrace the antiquated postal service and use it to send beautiful pieces of mail art across the globe."/>
    <n v="1000"/>
    <x v="10"/>
    <n v="3851.5"/>
    <x v="2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s v="Jan"/>
    <x v="4"/>
    <s v="Mar"/>
    <s v="2013"/>
    <d v="2013-03-01T19:59:48"/>
    <m/>
    <m/>
    <m/>
    <m/>
    <m/>
  </r>
  <r>
    <n v="390"/>
    <s v="Built by UCF: St. Vincent and the Grenadines Chapter"/>
    <s v="Join UCF as they dive into the creative and community outreach for the families in St. Vincent and the Grenadines."/>
    <n v="1000"/>
    <x v="10"/>
    <n v="1000"/>
    <x v="2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s v="Apr"/>
    <x v="2"/>
    <s v="May"/>
    <s v="2015"/>
    <d v="2015-05-08T00:52:52"/>
    <m/>
    <m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x v="10"/>
    <n v="1283"/>
    <x v="2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s v="Apr"/>
    <x v="2"/>
    <s v="Jun"/>
    <s v="2015"/>
    <d v="2015-06-18T23:33:17"/>
    <m/>
    <m/>
    <m/>
    <m/>
    <m/>
  </r>
  <r>
    <n v="416"/>
    <s v="Fire in the Heart of the City"/>
    <s v="35,000 pounds of food to a city. Highlighting the &quot;Convoy New Britain&quot; event from birth to beyond."/>
    <n v="1000"/>
    <x v="10"/>
    <n v="1202.17"/>
    <x v="2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s v="Jan"/>
    <x v="1"/>
    <s v="Feb"/>
    <s v="2014"/>
    <d v="2014-02-08T09:30:31"/>
    <m/>
    <m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x v="10"/>
    <n v="24"/>
    <x v="1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s v="Aug"/>
    <x v="4"/>
    <s v="Sep"/>
    <s v="2013"/>
    <d v="2013-09-11T02:34:27"/>
    <m/>
    <m/>
    <m/>
    <m/>
    <m/>
  </r>
  <r>
    <n v="436"/>
    <s v="Blinky"/>
    <s v="Blinky is the story of a naÃ¯ve simpleton who suddenly finds himself struggling to adapt to changes within his environment."/>
    <n v="1000"/>
    <x v="1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s v="Jul"/>
    <x v="4"/>
    <s v="Jul"/>
    <s v="2013"/>
    <d v="2013-07-31T08:41:53"/>
    <m/>
    <m/>
    <m/>
    <m/>
    <m/>
  </r>
  <r>
    <n v="444"/>
    <s v="Discovering the Other Woman"/>
    <s v="An upcoming animated web sitcom series centered around dealing with life, love, and relationships."/>
    <n v="1000"/>
    <x v="10"/>
    <n v="50"/>
    <x v="1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s v="Dec"/>
    <x v="6"/>
    <s v="Feb"/>
    <s v="2012"/>
    <d v="2012-02-15T21:46:01"/>
    <m/>
    <m/>
    <m/>
    <m/>
    <m/>
  </r>
  <r>
    <n v="490"/>
    <s v="PROJECT IS CANCELLED"/>
    <s v="Cancelled"/>
    <n v="1000"/>
    <x v="1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s v="Jul"/>
    <x v="5"/>
    <s v="Aug"/>
    <s v="2012"/>
    <d v="2012-08-22T23:14:45"/>
    <m/>
    <m/>
    <m/>
    <m/>
    <m/>
  </r>
  <r>
    <n v="584"/>
    <s v="scriptCall - The Personal Presentation Platform"/>
    <s v="Script Call takes your presentation from the wall to your audience; from your device to theirs."/>
    <n v="1000"/>
    <x v="10"/>
    <n v="10"/>
    <x v="1"/>
    <s v="US"/>
    <s v="USD"/>
    <n v="1426522316"/>
    <n v="1423933916"/>
    <b v="0"/>
    <n v="2"/>
    <b v="0"/>
    <s v="technology/web"/>
    <n v="0.01"/>
    <n v="5"/>
    <s v="technology"/>
    <s v="web"/>
    <d v="2015-02-14T17:11:56"/>
    <s v="Feb"/>
    <x v="2"/>
    <s v="Mar"/>
    <s v="2015"/>
    <d v="2015-03-16T16:11:56"/>
    <m/>
    <m/>
    <m/>
    <m/>
    <m/>
  </r>
  <r>
    <n v="780"/>
    <s v="Wess Meets West - Press Our New Album on CD!"/>
    <s v="We are finishing up recording our new record and we would like help with its physical CD release."/>
    <n v="1000"/>
    <x v="10"/>
    <n v="1040"/>
    <x v="2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s v="Apr"/>
    <x v="6"/>
    <s v="May"/>
    <s v="2011"/>
    <d v="2011-05-03T16:10:25"/>
    <m/>
    <m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x v="10"/>
    <n v="1025"/>
    <x v="2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s v="Feb"/>
    <x v="1"/>
    <s v="Mar"/>
    <s v="2014"/>
    <d v="2014-03-17T02:35:19"/>
    <m/>
    <m/>
    <m/>
    <m/>
    <m/>
  </r>
  <r>
    <n v="788"/>
    <s v="HELP UNRB GO ON TOUR!"/>
    <s v="With all of our money going towards our new full-length album and merch, we need your help so we don't end up stranded on tour."/>
    <n v="1000"/>
    <x v="10"/>
    <n v="2035.05"/>
    <x v="2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s v="May"/>
    <x v="5"/>
    <s v="Jul"/>
    <s v="2012"/>
    <d v="2012-07-07T03:59:00"/>
    <m/>
    <m/>
    <m/>
    <m/>
    <m/>
  </r>
  <r>
    <n v="811"/>
    <s v="Love Water Tour"/>
    <s v="We need your financial support to cover the tour costs!  (Sound, lights, travel, stage design)"/>
    <n v="1000"/>
    <x v="10"/>
    <n v="1040"/>
    <x v="2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s v="Jun"/>
    <x v="4"/>
    <s v="Jul"/>
    <s v="2013"/>
    <d v="2013-07-10T16:52:00"/>
    <m/>
    <m/>
    <m/>
    <m/>
    <m/>
  </r>
  <r>
    <n v="814"/>
    <s v="Help Pat The Human Get A Tour Van!"/>
    <s v="We have been a band since 2007, but we've never hit the road. That's messed up... So this summer, we're trying to and need your help!"/>
    <n v="1000"/>
    <x v="10"/>
    <n v="1273"/>
    <x v="2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s v="May"/>
    <x v="6"/>
    <s v="May"/>
    <s v="2011"/>
    <d v="2011-05-31T18:04:00"/>
    <m/>
    <m/>
    <m/>
    <m/>
    <m/>
  </r>
  <r>
    <n v="885"/>
    <s v="Origin - Cobrette Bardole's Sophomore Album!"/>
    <s v="Cobrette Bardole's widely anticipated sophomore release is ready for tracking and he needs your help to make it a reality!"/>
    <n v="1000"/>
    <x v="10"/>
    <n v="750"/>
    <x v="1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s v="Dec"/>
    <x v="0"/>
    <s v="Dec"/>
    <s v="2016"/>
    <d v="2016-12-30T22:35:11"/>
    <m/>
    <m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0"/>
    <n v="0"/>
    <x v="1"/>
    <s v="US"/>
    <s v="USD"/>
    <n v="1338159655"/>
    <n v="1335567655"/>
    <b v="0"/>
    <n v="0"/>
    <b v="0"/>
    <s v="music/indie rock"/>
    <n v="0"/>
    <n v="0"/>
    <s v="music"/>
    <s v="indie rock"/>
    <d v="2012-04-27T23:00:55"/>
    <s v="Apr"/>
    <x v="5"/>
    <s v="May"/>
    <s v="2012"/>
    <d v="2012-05-27T23:00:55"/>
    <m/>
    <m/>
    <m/>
    <m/>
    <m/>
  </r>
  <r>
    <n v="888"/>
    <s v="Ginger Binge's first album"/>
    <s v="Support Ginger Binge sounds. We're an independent 'cosmic Americana' band. We love to play music for you. We are grateful for your help"/>
    <n v="1000"/>
    <x v="10"/>
    <n v="72"/>
    <x v="1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s v="Jul"/>
    <x v="6"/>
    <s v="Sep"/>
    <s v="2011"/>
    <d v="2011-09-01T06:00:00"/>
    <m/>
    <m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x v="10"/>
    <n v="1021"/>
    <x v="2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s v="Apr"/>
    <x v="2"/>
    <s v="May"/>
    <s v="2015"/>
    <d v="2015-05-18T05:00:00"/>
    <m/>
    <m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0"/>
    <n v="0"/>
    <x v="0"/>
    <s v="US"/>
    <s v="USD"/>
    <n v="1472604262"/>
    <n v="1470012262"/>
    <b v="0"/>
    <n v="0"/>
    <b v="0"/>
    <s v="journalism/audio"/>
    <n v="0"/>
    <n v="0"/>
    <s v="journalism"/>
    <s v="audio"/>
    <d v="2016-08-01T00:44:22"/>
    <s v="Aug"/>
    <x v="0"/>
    <s v="Aug"/>
    <s v="2016"/>
    <d v="2016-08-31T00:44:22"/>
    <m/>
    <m/>
    <m/>
    <m/>
    <m/>
  </r>
  <r>
    <n v="1075"/>
    <s v="Towers Of The Apocalypse"/>
    <s v="Fully 3D, post Apocalyptic themed tower defense video game. New take on the genre."/>
    <n v="1000"/>
    <x v="10"/>
    <n v="45"/>
    <x v="1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s v="Apr"/>
    <x v="5"/>
    <s v="May"/>
    <s v="2012"/>
    <d v="2012-05-06T21:41:56"/>
    <m/>
    <m/>
    <m/>
    <m/>
    <m/>
  </r>
  <r>
    <n v="1113"/>
    <s v="A YouTube Gaming Channel"/>
    <s v="A start up YouTube PC Gaming channel named ''Jeansie''. Comprised of witty banter and slightly above average  gaming skills :)"/>
    <n v="1000"/>
    <x v="10"/>
    <n v="5"/>
    <x v="1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s v="Jul"/>
    <x v="1"/>
    <s v="Aug"/>
    <s v="2014"/>
    <d v="2014-08-14T23:27:00"/>
    <m/>
    <m/>
    <m/>
    <m/>
    <m/>
  </r>
  <r>
    <n v="1117"/>
    <s v="Medieval Village"/>
    <s v="Experience the Medieval in your own village. Increase your village into a city and walk through the streets."/>
    <n v="1000"/>
    <x v="10"/>
    <n v="83"/>
    <x v="1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s v="Nov"/>
    <x v="2"/>
    <s v="Dec"/>
    <s v="2015"/>
    <d v="2015-12-25T14:21:53"/>
    <m/>
    <m/>
    <m/>
    <m/>
    <m/>
  </r>
  <r>
    <n v="1128"/>
    <s v="Flying Turds"/>
    <s v="#havingfunFTW"/>
    <n v="1000"/>
    <x v="10"/>
    <n v="1"/>
    <x v="1"/>
    <s v="GB"/>
    <s v="GBP"/>
    <n v="1407425717"/>
    <n v="1404833717"/>
    <b v="0"/>
    <n v="1"/>
    <b v="0"/>
    <s v="games/mobile games"/>
    <n v="1E-3"/>
    <n v="1"/>
    <s v="games"/>
    <s v="mobile games"/>
    <d v="2014-07-08T15:35:17"/>
    <s v="Jul"/>
    <x v="1"/>
    <s v="Aug"/>
    <s v="2014"/>
    <d v="2014-08-07T15:35:17"/>
    <m/>
    <m/>
    <m/>
    <m/>
    <m/>
  </r>
  <r>
    <n v="1135"/>
    <s v="Trumperama"/>
    <s v="&quot;Trumperama&quot; ist ein Jump 'n' Run Spiel im 8-Bit Stil fÃ¼r Android._x000a_Donald Trump gewinnt die Wahlen und muss gestoppt werden!"/>
    <n v="1000"/>
    <x v="10"/>
    <n v="50"/>
    <x v="1"/>
    <s v="DE"/>
    <s v="EUR"/>
    <n v="1470527094"/>
    <n v="1467935094"/>
    <b v="0"/>
    <n v="1"/>
    <b v="0"/>
    <s v="games/mobile games"/>
    <n v="0.05"/>
    <n v="50"/>
    <s v="games"/>
    <s v="mobile games"/>
    <d v="2016-07-07T23:44:54"/>
    <s v="Jul"/>
    <x v="0"/>
    <s v="Aug"/>
    <s v="2016"/>
    <d v="2016-08-06T23:44:54"/>
    <m/>
    <m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x v="10"/>
    <n v="42"/>
    <x v="1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s v="Dec"/>
    <x v="0"/>
    <s v="Jan"/>
    <s v="2017"/>
    <d v="2017-01-12T16:42:00"/>
    <m/>
    <m/>
    <m/>
    <m/>
    <m/>
  </r>
  <r>
    <n v="1211"/>
    <s v="500 Views of Japan"/>
    <s v="From 2010 to 2015, I took over 15 000 photos in Japan. Here's 500 of them. Landscape, city view, people and so much more!"/>
    <n v="1000"/>
    <x v="10"/>
    <n v="1011"/>
    <x v="2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s v="May"/>
    <x v="0"/>
    <s v="Jun"/>
    <s v="2016"/>
    <d v="2016-06-09T20:47:41"/>
    <m/>
    <m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0"/>
    <n v="116"/>
    <x v="0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s v="Jan"/>
    <x v="5"/>
    <s v="Feb"/>
    <s v="2012"/>
    <d v="2012-02-21T22:46:14"/>
    <m/>
    <m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x v="10"/>
    <n v="178"/>
    <x v="0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s v="Jul"/>
    <x v="6"/>
    <s v="Aug"/>
    <s v="2011"/>
    <d v="2011-08-06T14:38:56"/>
    <m/>
    <m/>
    <m/>
    <m/>
    <m/>
  </r>
  <r>
    <n v="1283"/>
    <s v="Sketching In Stereo 3rd Album!"/>
    <s v="Our 3rd album is halfway complete, but we need your help to record, mix and master the final product!"/>
    <n v="1000"/>
    <x v="10"/>
    <n v="2110.5"/>
    <x v="2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s v="Feb"/>
    <x v="4"/>
    <s v="Mar"/>
    <s v="2013"/>
    <d v="2013-03-11T04:00:00"/>
    <m/>
    <m/>
    <m/>
    <m/>
    <m/>
  </r>
  <r>
    <n v="1353"/>
    <s v="Finish The Script! - A College Writing Course in Book Form"/>
    <s v="A book that teaches aspiring writers how to get from a basic idea to a fully rewritten screenplay."/>
    <n v="1000"/>
    <x v="10"/>
    <n v="1336"/>
    <x v="2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s v="Feb"/>
    <x v="4"/>
    <s v="Mar"/>
    <s v="2013"/>
    <d v="2013-03-11T00:00:00"/>
    <m/>
    <m/>
    <m/>
    <m/>
    <m/>
  </r>
  <r>
    <n v="1362"/>
    <s v="A Fantastic Affair: Karl Barth in America 1962â€“Research"/>
    <s v="The never-before-told story of Karl Barth's (first and only) journey to the United States in 1962."/>
    <n v="1000"/>
    <x v="10"/>
    <n v="1091"/>
    <x v="2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s v="Jul"/>
    <x v="4"/>
    <s v="Sep"/>
    <s v="2013"/>
    <d v="2013-09-07T22:25:31"/>
    <m/>
    <m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10"/>
    <n v="72"/>
    <x v="1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s v="Oct"/>
    <x v="2"/>
    <s v="Nov"/>
    <s v="2015"/>
    <d v="2015-11-13T21:55:56"/>
    <m/>
    <m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x v="1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s v="Jun"/>
    <x v="2"/>
    <s v="Aug"/>
    <s v="2015"/>
    <d v="2015-08-24T09:22:00"/>
    <m/>
    <m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10"/>
    <n v="45"/>
    <x v="1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s v="Mar"/>
    <x v="0"/>
    <s v="Apr"/>
    <s v="2016"/>
    <d v="2016-04-02T08:06:57"/>
    <m/>
    <m/>
    <m/>
    <m/>
    <m/>
  </r>
  <r>
    <n v="1544"/>
    <s v="LaFee Photography"/>
    <s v="My name is Travis LaFee, I live in beautiful McCall, Idaho. I wish to display the beauty of valley county by taking pics outdoors."/>
    <n v="1000"/>
    <x v="10"/>
    <n v="0"/>
    <x v="1"/>
    <s v="US"/>
    <s v="USD"/>
    <n v="1427847480"/>
    <n v="1424222024"/>
    <b v="0"/>
    <n v="0"/>
    <b v="0"/>
    <s v="photography/nature"/>
    <n v="0"/>
    <n v="0"/>
    <s v="photography"/>
    <s v="nature"/>
    <d v="2015-02-18T01:13:44"/>
    <s v="Feb"/>
    <x v="2"/>
    <s v="Apr"/>
    <s v="2015"/>
    <d v="2015-04-01T00:18:00"/>
    <m/>
    <m/>
    <m/>
    <m/>
    <m/>
  </r>
  <r>
    <n v="1546"/>
    <s v="Hen Harrier Wildlife Sanctuary"/>
    <s v="Buy and maintain 6 acres of land in West Ireland as a Wildlife Refuge for an endangered species of native Raptor called the Hen Harrier"/>
    <n v="1000"/>
    <x v="10"/>
    <n v="289"/>
    <x v="1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s v="Jul"/>
    <x v="1"/>
    <s v="Sep"/>
    <s v="2014"/>
    <d v="2014-09-17T05:06:39"/>
    <m/>
    <m/>
    <m/>
    <m/>
    <m/>
  </r>
  <r>
    <n v="1581"/>
    <s v="The Sharper Image"/>
    <s v="Photographic canvas prints depicting different scenes from around the globe, including local images taken in Sussex England."/>
    <n v="1000"/>
    <x v="10"/>
    <n v="5"/>
    <x v="1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s v="Nov"/>
    <x v="2"/>
    <s v="Dec"/>
    <s v="2015"/>
    <d v="2015-12-19T10:46:30"/>
    <m/>
    <m/>
    <m/>
    <m/>
    <m/>
  </r>
  <r>
    <n v="1582"/>
    <s v="Scenes from New Orleans"/>
    <s v="I create canvas prints of images from in and around New Orleans"/>
    <n v="1000"/>
    <x v="10"/>
    <n v="93"/>
    <x v="1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s v="Aug"/>
    <x v="2"/>
    <s v="Oct"/>
    <s v="2015"/>
    <d v="2015-10-26T21:20:00"/>
    <m/>
    <m/>
    <m/>
    <m/>
    <m/>
  </r>
  <r>
    <n v="1594"/>
    <s v="Scenes and Things from New Orleans"/>
    <s v="I photograph my love of New Orleans, create canvases and share those memories with you."/>
    <n v="1000"/>
    <x v="10"/>
    <n v="205"/>
    <x v="1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s v="Mar"/>
    <x v="0"/>
    <s v="May"/>
    <s v="2016"/>
    <d v="2016-05-15T16:21:00"/>
    <m/>
    <m/>
    <m/>
    <m/>
    <m/>
  </r>
  <r>
    <n v="1613"/>
    <s v="New  E.P. mastering and recording"/>
    <s v="Ghosts and Paper Hearts are getting ready to release their new EP and we want it to be sent everywhere. Help us out PLEASE!!!!!"/>
    <n v="1000"/>
    <x v="10"/>
    <n v="1015"/>
    <x v="2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s v="Jun"/>
    <x v="5"/>
    <s v="Jul"/>
    <s v="2012"/>
    <d v="2012-07-22T01:40:02"/>
    <m/>
    <m/>
    <m/>
    <m/>
    <m/>
  </r>
  <r>
    <n v="1620"/>
    <s v="Kickstart my music career with 300 CDs"/>
    <s v="Kickstarting my music career with 300 hard copy CDs of my first release."/>
    <n v="1000"/>
    <x v="10"/>
    <n v="1130"/>
    <x v="2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s v="Feb"/>
    <x v="4"/>
    <s v="Feb"/>
    <s v="2013"/>
    <d v="2013-02-23T08:09:00"/>
    <m/>
    <m/>
    <m/>
    <m/>
    <m/>
  </r>
  <r>
    <n v="1624"/>
    <s v="Joey De Noble needs YOUR help!"/>
    <s v="Joey De Noble is raising money to help record his latest music, and he wants YOU to be a part of it!"/>
    <n v="1000"/>
    <x v="10"/>
    <n v="1180"/>
    <x v="2"/>
    <s v="US"/>
    <s v="USD"/>
    <n v="1357721335"/>
    <n v="1354265335"/>
    <b v="0"/>
    <n v="25"/>
    <b v="1"/>
    <s v="music/rock"/>
    <n v="1.18"/>
    <n v="47.2"/>
    <s v="music"/>
    <s v="rock"/>
    <d v="2012-11-30T08:48:55"/>
    <s v="Nov"/>
    <x v="5"/>
    <s v="Jan"/>
    <s v="2013"/>
    <d v="2013-01-09T08:48:55"/>
    <m/>
    <m/>
    <m/>
    <m/>
    <m/>
  </r>
  <r>
    <n v="1638"/>
    <s v="Avenues EP 2013"/>
    <s v="Avenues will be going in to the studio to record a new EP with Matt Allison!"/>
    <n v="1000"/>
    <x v="10"/>
    <n v="1050"/>
    <x v="2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s v="Jan"/>
    <x v="4"/>
    <s v="Feb"/>
    <s v="2013"/>
    <d v="2013-02-28T21:25:00"/>
    <m/>
    <m/>
    <m/>
    <m/>
    <m/>
  </r>
  <r>
    <n v="1663"/>
    <s v="ghost -- a music video"/>
    <s v="music is as important to the eyes as it is to the ears. help bring ghost to life in front of your eyes."/>
    <n v="1000"/>
    <x v="10"/>
    <n v="1080"/>
    <x v="2"/>
    <s v="US"/>
    <s v="USD"/>
    <n v="1422750707"/>
    <n v="1420158707"/>
    <b v="0"/>
    <n v="32"/>
    <b v="1"/>
    <s v="music/pop"/>
    <n v="1.08"/>
    <n v="33.75"/>
    <s v="music"/>
    <s v="pop"/>
    <d v="2015-01-02T00:31:47"/>
    <s v="Jan"/>
    <x v="2"/>
    <s v="Feb"/>
    <s v="2015"/>
    <d v="2015-02-01T00:31:47"/>
    <m/>
    <m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"/>
    <n v="1026"/>
    <x v="2"/>
    <s v="US"/>
    <s v="USD"/>
    <n v="1278302400"/>
    <n v="1273961999"/>
    <b v="0"/>
    <n v="23"/>
    <b v="1"/>
    <s v="music/pop"/>
    <n v="1.026"/>
    <n v="44.608695652173914"/>
    <s v="music"/>
    <s v="pop"/>
    <d v="2010-05-15T22:19:59"/>
    <s v="May"/>
    <x v="7"/>
    <s v="Jul"/>
    <s v="2010"/>
    <d v="2010-07-05T04:00:00"/>
    <m/>
    <m/>
    <m/>
    <m/>
    <m/>
  </r>
  <r>
    <n v="1675"/>
    <s v="The Great Party's Debut Album!"/>
    <s v="The Great Party is releasing their debut album. Here's your chance to be a part of it!"/>
    <n v="1000"/>
    <x v="10"/>
    <n v="1374.16"/>
    <x v="2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s v="Sep"/>
    <x v="6"/>
    <s v="Oct"/>
    <s v="2011"/>
    <d v="2011-10-16T22:03:00"/>
    <m/>
    <m/>
    <m/>
    <m/>
    <m/>
  </r>
  <r>
    <n v="1680"/>
    <s v="Kick Out a Record"/>
    <s v="Working Musician dilemma #164: how the taxman put Kick the Record 2.0 on hold"/>
    <n v="1000"/>
    <x v="10"/>
    <n v="1175"/>
    <x v="2"/>
    <s v="US"/>
    <s v="USD"/>
    <n v="1405188667"/>
    <n v="1402596667"/>
    <b v="0"/>
    <n v="25"/>
    <b v="1"/>
    <s v="music/pop"/>
    <n v="1.175"/>
    <n v="47"/>
    <s v="music"/>
    <s v="pop"/>
    <d v="2014-06-12T18:11:07"/>
    <s v="Jun"/>
    <x v="1"/>
    <s v="Jul"/>
    <s v="2014"/>
    <d v="2014-07-12T18:11:07"/>
    <m/>
    <m/>
    <m/>
    <m/>
    <m/>
  </r>
  <r>
    <n v="1731"/>
    <s v="Sam Cox Band First Christian Tour"/>
    <s v="We are a Christin Worship band looking to midwest tour. God Bless!"/>
    <n v="1000"/>
    <x v="10"/>
    <n v="0"/>
    <x v="1"/>
    <s v="US"/>
    <s v="USD"/>
    <n v="1434034800"/>
    <n v="1432849552"/>
    <b v="0"/>
    <n v="0"/>
    <b v="0"/>
    <s v="music/faith"/>
    <n v="0"/>
    <n v="0"/>
    <s v="music"/>
    <s v="faith"/>
    <d v="2015-05-28T21:45:52"/>
    <s v="May"/>
    <x v="2"/>
    <s v="Jun"/>
    <s v="2015"/>
    <d v="2015-06-11T15:00:00"/>
    <m/>
    <m/>
    <m/>
    <m/>
    <m/>
  </r>
  <r>
    <n v="1735"/>
    <s v="Leo's RainSong Artist program"/>
    <s v="RainSong is letting my buy a discounted guitar. I will use this to offer my talents to the ministry programs I'm a part of."/>
    <n v="1000"/>
    <x v="10"/>
    <n v="110"/>
    <x v="1"/>
    <s v="US"/>
    <s v="USD"/>
    <n v="1470598345"/>
    <n v="1468006345"/>
    <b v="0"/>
    <n v="2"/>
    <b v="0"/>
    <s v="music/faith"/>
    <n v="0.11"/>
    <n v="55"/>
    <s v="music"/>
    <s v="faith"/>
    <d v="2016-07-08T19:32:25"/>
    <s v="Jul"/>
    <x v="0"/>
    <s v="Aug"/>
    <s v="2016"/>
    <d v="2016-08-07T19:32:25"/>
    <m/>
    <m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x v="10"/>
    <n v="1"/>
    <x v="1"/>
    <s v="US"/>
    <s v="USD"/>
    <n v="1462391932"/>
    <n v="1457297932"/>
    <b v="0"/>
    <n v="1"/>
    <b v="0"/>
    <s v="music/faith"/>
    <n v="1E-3"/>
    <n v="1"/>
    <s v="music"/>
    <s v="faith"/>
    <d v="2016-03-06T20:58:52"/>
    <s v="Mar"/>
    <x v="0"/>
    <s v="May"/>
    <s v="2016"/>
    <d v="2016-05-04T19:58:52"/>
    <m/>
    <m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x v="10"/>
    <n v="1147"/>
    <x v="2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s v="May"/>
    <x v="0"/>
    <s v="Jul"/>
    <s v="2016"/>
    <d v="2016-07-14T22:56:32"/>
    <m/>
    <m/>
    <m/>
    <m/>
    <m/>
  </r>
  <r>
    <n v="1831"/>
    <s v="Darling Waste Trailer Bail Out!"/>
    <s v="After a 2 year Odyssey, Darling Waste's trailer is still not home! We need $3,500 to get it through U.S. Customs!"/>
    <n v="1000"/>
    <x v="10"/>
    <n v="1030"/>
    <x v="2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s v="Apr"/>
    <x v="5"/>
    <s v="May"/>
    <s v="2012"/>
    <d v="2012-05-12T23:54:23"/>
    <m/>
    <m/>
    <m/>
    <m/>
    <m/>
  </r>
  <r>
    <n v="1838"/>
    <s v="Closure - A Paul Haasch Music Video"/>
    <s v="Paul Haasch is producing his first music video! With awesome people involved and a great vision, it is sure to be an amazing piece."/>
    <n v="1000"/>
    <x v="10"/>
    <n v="1001.49"/>
    <x v="2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s v="Sep"/>
    <x v="6"/>
    <s v="Oct"/>
    <s v="2011"/>
    <d v="2011-10-01T03:00:00"/>
    <m/>
    <m/>
    <m/>
    <m/>
    <m/>
  </r>
  <r>
    <n v="1839"/>
    <s v="Help The King of Mars Record Their First EP!"/>
    <s v="The King of Mars, a Chicago rock band, needs your help funding their first EP! Visit us at thekingofmars.com for more."/>
    <n v="1000"/>
    <x v="10"/>
    <n v="2053"/>
    <x v="2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s v="Sep"/>
    <x v="0"/>
    <s v="Oct"/>
    <s v="2016"/>
    <d v="2016-10-01T17:19:42"/>
    <m/>
    <m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0"/>
    <n v="1000"/>
    <x v="2"/>
    <s v="US"/>
    <s v="USD"/>
    <n v="1466139300"/>
    <n v="1464854398"/>
    <b v="0"/>
    <n v="19"/>
    <b v="1"/>
    <s v="music/rock"/>
    <n v="1"/>
    <n v="52.631578947368418"/>
    <s v="music"/>
    <s v="rock"/>
    <d v="2016-06-02T07:59:58"/>
    <s v="Jun"/>
    <x v="0"/>
    <s v="Jun"/>
    <s v="2016"/>
    <d v="2016-06-17T04:55:00"/>
    <m/>
    <m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x v="10"/>
    <n v="1351"/>
    <x v="2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s v="Oct"/>
    <x v="5"/>
    <s v="Nov"/>
    <s v="2012"/>
    <d v="2012-11-27T12:00:00"/>
    <m/>
    <m/>
    <m/>
    <m/>
    <m/>
  </r>
  <r>
    <n v="1894"/>
    <s v="Help me release my first 3 song EP!!"/>
    <s v="Im trying to raise $1000 for a 3 song EP in a studio!"/>
    <n v="1000"/>
    <x v="10"/>
    <n v="1145"/>
    <x v="2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s v="Jan"/>
    <x v="5"/>
    <s v="Feb"/>
    <s v="2012"/>
    <d v="2012-02-12T21:43:03"/>
    <m/>
    <m/>
    <m/>
    <m/>
    <m/>
  </r>
  <r>
    <n v="1898"/>
    <s v="Degenerate Matters EP Funding Campaign"/>
    <s v="We are heading into the studio to create the most soulfully orchestrated Indie Pop masterpiece mankind has ever witnessed."/>
    <n v="1000"/>
    <x v="10"/>
    <n v="1445"/>
    <x v="2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s v="Dec"/>
    <x v="2"/>
    <s v="Feb"/>
    <s v="2016"/>
    <d v="2016-02-01T18:00:00"/>
    <m/>
    <m/>
    <m/>
    <m/>
    <m/>
  </r>
  <r>
    <n v="1902"/>
    <s v="Cardboard reality"/>
    <s v="Virtual reality is expensive, here is the solution. I've created a VR device out of cardboard. I present: World's cheapest VR Device."/>
    <n v="1000"/>
    <x v="10"/>
    <n v="12"/>
    <x v="1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s v="Feb"/>
    <x v="2"/>
    <s v="Mar"/>
    <s v="2015"/>
    <d v="2015-03-04T18:57:27"/>
    <m/>
    <m/>
    <m/>
    <m/>
    <m/>
  </r>
  <r>
    <n v="1930"/>
    <s v="Magnetic Flowers Presents: Old, Cold. Losing It."/>
    <s v="We're nearly done recording, but we're out of money! Help us release the record!!!"/>
    <n v="1000"/>
    <x v="10"/>
    <n v="1270"/>
    <x v="2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s v="May"/>
    <x v="4"/>
    <s v="Jul"/>
    <s v="2013"/>
    <d v="2013-07-07T13:24:42"/>
    <m/>
    <m/>
    <m/>
    <m/>
    <m/>
  </r>
  <r>
    <n v="1995"/>
    <s v="The Girl With(out) The Camera"/>
    <s v="I'm looking to pursue my dream of becoming a full time photographer, using my current creative experience as a graphic designer."/>
    <n v="1000"/>
    <x v="10"/>
    <n v="78"/>
    <x v="1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s v="Jun"/>
    <x v="2"/>
    <s v="Jul"/>
    <s v="2015"/>
    <d v="2015-07-16T21:38:56"/>
    <m/>
    <m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x v="10"/>
    <n v="5078"/>
    <x v="2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s v="Oct"/>
    <x v="2"/>
    <s v="Nov"/>
    <s v="2015"/>
    <d v="2015-11-11T23:58:20"/>
    <m/>
    <m/>
    <m/>
    <m/>
    <m/>
  </r>
  <r>
    <n v="2102"/>
    <s v="The Guru releases &quot;Native Sun&quot;"/>
    <s v="The Guru is basement parties, lake swimming, a smile shared between reunited friends, and the doe-eyed innocence of youth."/>
    <n v="1000"/>
    <x v="10"/>
    <n v="1360"/>
    <x v="2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s v="Apr"/>
    <x v="6"/>
    <s v="May"/>
    <s v="2011"/>
    <d v="2011-05-05T20:50:48"/>
    <m/>
    <m/>
    <m/>
    <m/>
    <m/>
  </r>
  <r>
    <n v="2118"/>
    <s v="PORCHES. vs. THE U.S.A."/>
    <s v="PORCHES.  and Documentarians tour from New York to San Francisco and back."/>
    <n v="1000"/>
    <x v="10"/>
    <n v="1346.11"/>
    <x v="2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s v="Jun"/>
    <x v="6"/>
    <s v="Jul"/>
    <s v="2011"/>
    <d v="2011-07-24T20:08:56"/>
    <m/>
    <m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x v="10"/>
    <n v="16"/>
    <x v="1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s v="Mar"/>
    <x v="6"/>
    <s v="Apr"/>
    <s v="2011"/>
    <d v="2011-04-24T06:59:00"/>
    <m/>
    <m/>
    <m/>
    <m/>
    <m/>
  </r>
  <r>
    <n v="2138"/>
    <s v="Tales Of Tameria - Dawning Light"/>
    <s v="A game with a mixture of a few genres from RPG, Simulation and to adventure elements."/>
    <n v="1000"/>
    <x v="10"/>
    <n v="128"/>
    <x v="1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s v="Oct"/>
    <x v="4"/>
    <s v="Nov"/>
    <s v="2013"/>
    <d v="2013-11-09T01:18:59"/>
    <m/>
    <m/>
    <m/>
    <m/>
    <m/>
  </r>
  <r>
    <n v="2172"/>
    <s v="Hollow point 9, Sins Of Yesterday CD"/>
    <s v="hey friends. We are Hollow Point 9._x000a_We are calling on you to help us._x000a_In our journey to make our debut album."/>
    <n v="1000"/>
    <x v="10"/>
    <n v="1000"/>
    <x v="2"/>
    <s v="US"/>
    <s v="USD"/>
    <n v="1429365320"/>
    <n v="1426773320"/>
    <b v="0"/>
    <n v="13"/>
    <b v="1"/>
    <s v="music/rock"/>
    <n v="1"/>
    <n v="76.92307692307692"/>
    <s v="music"/>
    <s v="rock"/>
    <d v="2015-03-19T13:55:20"/>
    <s v="Mar"/>
    <x v="2"/>
    <s v="Apr"/>
    <s v="2015"/>
    <d v="2015-04-18T13:55:20"/>
    <m/>
    <m/>
    <m/>
    <m/>
    <m/>
  </r>
  <r>
    <n v="2179"/>
    <s v="Woodhouse EP"/>
    <s v="Woodhouse is making an EP!  If you are a fan of whiskey and loud guitars, contribute to the cause!"/>
    <n v="1000"/>
    <x v="10"/>
    <n v="1614"/>
    <x v="2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s v="Mar"/>
    <x v="2"/>
    <s v="Apr"/>
    <s v="2015"/>
    <d v="2015-04-11T04:06:32"/>
    <m/>
    <m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x v="10"/>
    <n v="1016"/>
    <x v="2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s v="Feb"/>
    <x v="5"/>
    <s v="Apr"/>
    <s v="2012"/>
    <d v="2012-04-07T04:00:00"/>
    <m/>
    <m/>
    <m/>
    <m/>
    <m/>
  </r>
  <r>
    <n v="2219"/>
    <s v="Moments by eBurner"/>
    <s v="An album that illustrates events in our lives, whether trivial or significant, through the tones of electronic music."/>
    <n v="1000"/>
    <x v="10"/>
    <n v="1015"/>
    <x v="2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s v="Jul"/>
    <x v="2"/>
    <s v="Aug"/>
    <s v="2015"/>
    <d v="2015-08-19T17:15:12"/>
    <m/>
    <m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0"/>
    <n v="11744.9"/>
    <x v="2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s v="Jul"/>
    <x v="2"/>
    <s v="Aug"/>
    <s v="2015"/>
    <d v="2015-08-16T06:40:36"/>
    <m/>
    <m/>
    <m/>
    <m/>
    <m/>
  </r>
  <r>
    <n v="2241"/>
    <s v="Savage Worlds Zombie Squad"/>
    <s v="You are Ex- Military criminals sent on suicide missions on the edge of space. Science Fiction Tabletop RPG using Savage Worlds"/>
    <n v="1000"/>
    <x v="10"/>
    <n v="8064"/>
    <x v="2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s v="Jan"/>
    <x v="3"/>
    <s v="Mar"/>
    <s v="2017"/>
    <d v="2017-03-02T19:51:40"/>
    <m/>
    <m/>
    <m/>
    <m/>
    <m/>
  </r>
  <r>
    <n v="2259"/>
    <s v="The Second Breakfast"/>
    <s v="More Halfmen, more goats, more guns, and most of all some neat buildings and structures for the little fellas to hang out in!"/>
    <n v="1000"/>
    <x v="10"/>
    <n v="18671"/>
    <x v="2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s v="Nov"/>
    <x v="0"/>
    <s v="Dec"/>
    <s v="2016"/>
    <d v="2016-12-08T19:18:56"/>
    <m/>
    <m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x v="10"/>
    <n v="7795"/>
    <x v="2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s v="Jan"/>
    <x v="3"/>
    <s v="Feb"/>
    <s v="2017"/>
    <d v="2017-02-14T17:23:40"/>
    <m/>
    <m/>
    <m/>
    <m/>
    <m/>
  </r>
  <r>
    <n v="2272"/>
    <s v="Pick the Lock"/>
    <s v="Pick the Lock is a game of chance and strategy. Attempt to obtain priceless treasures and outwit the other players."/>
    <n v="1000"/>
    <x v="10"/>
    <n v="13566"/>
    <x v="2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s v="Nov"/>
    <x v="2"/>
    <s v="Dec"/>
    <s v="2015"/>
    <d v="2015-12-07T16:47:16"/>
    <m/>
    <m/>
    <m/>
    <m/>
    <m/>
  </r>
  <r>
    <n v="2279"/>
    <s v="Zombie Apocalypse Geocaching"/>
    <s v="The Zombie Apocalypse has begun! Fortunately, YOU have your priorities straight. What could be more important than Geocaching?"/>
    <n v="1000"/>
    <x v="10"/>
    <n v="1538"/>
    <x v="2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s v="Jan"/>
    <x v="2"/>
    <s v="Feb"/>
    <s v="2015"/>
    <d v="2015-02-04T04:00:00"/>
    <m/>
    <m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x v="10"/>
    <n v="1001"/>
    <x v="2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s v="Jun"/>
    <x v="5"/>
    <s v="Jun"/>
    <s v="2012"/>
    <d v="2012-06-26T18:00:00"/>
    <m/>
    <m/>
    <m/>
    <m/>
    <m/>
  </r>
  <r>
    <n v="2297"/>
    <s v="Company Company: Debut EP"/>
    <s v="New Jersey Alternative Rock band COCO needs YOUR help self-releasing debut EP!"/>
    <n v="1000"/>
    <x v="10"/>
    <n v="1006"/>
    <x v="2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s v="Feb"/>
    <x v="5"/>
    <s v="Mar"/>
    <s v="2012"/>
    <d v="2012-03-14T03:59:00"/>
    <m/>
    <m/>
    <m/>
    <m/>
    <m/>
  </r>
  <r>
    <n v="2325"/>
    <s v="MAGA Private Label Spicy Sauce"/>
    <s v="Do you like to Maga? Do you like hot sauce as spicy as your memes? Do you like sexy frogs? Of course you do were all adults here."/>
    <n v="1000"/>
    <x v="1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s v="Feb"/>
    <x v="3"/>
    <s v="Mar"/>
    <s v="2017"/>
    <d v="2017-03-29T23:32:11"/>
    <m/>
    <m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0"/>
    <n v="1"/>
    <x v="0"/>
    <s v="CA"/>
    <s v="CAD"/>
    <n v="1466789269"/>
    <n v="1464197269"/>
    <b v="0"/>
    <n v="1"/>
    <b v="0"/>
    <s v="technology/web"/>
    <n v="1E-3"/>
    <n v="1"/>
    <s v="technology"/>
    <s v="web"/>
    <d v="2016-05-25T17:27:49"/>
    <s v="May"/>
    <x v="0"/>
    <s v="Jun"/>
    <s v="2016"/>
    <d v="2016-06-24T17:27:49"/>
    <m/>
    <m/>
    <m/>
    <m/>
    <m/>
  </r>
  <r>
    <n v="2347"/>
    <s v="Course: Create Complete Web Apps without Coding (Canceled)"/>
    <s v="Back this project and get access to a course about building COMPLETE web applications without coding."/>
    <n v="1000"/>
    <x v="10"/>
    <n v="15"/>
    <x v="0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s v="Jul"/>
    <x v="0"/>
    <s v="Aug"/>
    <s v="2016"/>
    <d v="2016-08-25T14:34:36"/>
    <m/>
    <m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x v="10"/>
    <n v="0"/>
    <x v="0"/>
    <s v="US"/>
    <s v="USD"/>
    <n v="1429632822"/>
    <n v="1428596022"/>
    <b v="0"/>
    <n v="0"/>
    <b v="0"/>
    <s v="technology/web"/>
    <n v="0"/>
    <n v="0"/>
    <s v="technology"/>
    <s v="web"/>
    <d v="2015-04-09T16:13:42"/>
    <s v="Apr"/>
    <x v="2"/>
    <s v="Apr"/>
    <s v="2015"/>
    <d v="2015-04-21T16:13:42"/>
    <m/>
    <m/>
    <m/>
    <m/>
    <m/>
  </r>
  <r>
    <n v="2365"/>
    <s v="IMI - It's My Identity (Canceled)"/>
    <s v="A website that could group all your social 'identities' and online property together and find new followers or creators to follow"/>
    <n v="1000"/>
    <x v="10"/>
    <n v="0"/>
    <x v="0"/>
    <s v="IT"/>
    <s v="EUR"/>
    <n v="1453071600"/>
    <n v="1449596425"/>
    <b v="0"/>
    <n v="0"/>
    <b v="0"/>
    <s v="technology/web"/>
    <n v="0"/>
    <n v="0"/>
    <s v="technology"/>
    <s v="web"/>
    <d v="2015-12-08T17:40:25"/>
    <s v="Dec"/>
    <x v="2"/>
    <s v="Jan"/>
    <s v="2016"/>
    <d v="2016-01-17T23:00:00"/>
    <m/>
    <m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0"/>
    <n v="8"/>
    <x v="0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s v="Oct"/>
    <x v="1"/>
    <s v="Nov"/>
    <s v="2014"/>
    <d v="2014-11-14T02:37:23"/>
    <m/>
    <m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x v="10"/>
    <n v="0"/>
    <x v="1"/>
    <s v="US"/>
    <s v="USD"/>
    <n v="1407705187"/>
    <n v="1405113187"/>
    <b v="0"/>
    <n v="0"/>
    <b v="0"/>
    <s v="food/food trucks"/>
    <n v="0"/>
    <n v="0"/>
    <s v="food"/>
    <s v="food trucks"/>
    <d v="2014-07-11T21:13:07"/>
    <s v="Jul"/>
    <x v="1"/>
    <s v="Aug"/>
    <s v="2014"/>
    <d v="2014-08-10T21:13:07"/>
    <m/>
    <m/>
    <m/>
    <m/>
    <m/>
  </r>
  <r>
    <n v="2467"/>
    <s v="Nature Boy Explorer EP"/>
    <s v="We've finished our first EP and we're taking it on the road in three weeks! Help us fund manufacturing?"/>
    <n v="1000"/>
    <x v="10"/>
    <n v="1185"/>
    <x v="2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s v="Apr"/>
    <x v="5"/>
    <s v="May"/>
    <s v="2012"/>
    <d v="2012-05-10T17:00:00"/>
    <m/>
    <m/>
    <m/>
    <m/>
    <m/>
  </r>
  <r>
    <n v="2470"/>
    <s v="Geoff Zimmerman's Urban-Folk/ Indie-Rock Album"/>
    <s v="Music is my passion.  I've been recording this album for 2 years now, and I just want the world to finally hear it!"/>
    <n v="1000"/>
    <x v="10"/>
    <n v="1031.6400000000001"/>
    <x v="2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s v="Apr"/>
    <x v="5"/>
    <s v="May"/>
    <s v="2012"/>
    <d v="2012-05-24T01:47:35"/>
    <m/>
    <m/>
    <m/>
    <m/>
    <m/>
  </r>
  <r>
    <n v="2482"/>
    <s v="Journey to Japan"/>
    <s v="Singer Jude Roberts has been asked to perform his song &quot;The Flood&quot;  in Hiroshima.  You can assist in making this opportunity a reality."/>
    <n v="1000"/>
    <x v="10"/>
    <n v="1001"/>
    <x v="2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s v="Jun"/>
    <x v="6"/>
    <s v="Aug"/>
    <s v="2011"/>
    <d v="2011-08-01T18:46:23"/>
    <m/>
    <m/>
    <m/>
    <m/>
    <m/>
  </r>
  <r>
    <n v="2498"/>
    <s v="Race Bandit's Debut EP Validated"/>
    <s v="We've been working hard on getting our music out and we are taking the final steps to releasing our EP, but we need your help."/>
    <n v="1000"/>
    <x v="10"/>
    <n v="1056"/>
    <x v="2"/>
    <s v="US"/>
    <s v="USD"/>
    <n v="1422400387"/>
    <n v="1421190787"/>
    <b v="0"/>
    <n v="20"/>
    <b v="1"/>
    <s v="music/indie rock"/>
    <n v="1.056"/>
    <n v="52.8"/>
    <s v="music"/>
    <s v="indie rock"/>
    <d v="2015-01-13T23:13:07"/>
    <s v="Jan"/>
    <x v="2"/>
    <s v="Jan"/>
    <s v="2015"/>
    <d v="2015-01-27T23:13:07"/>
    <m/>
    <m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x v="10"/>
    <n v="1100"/>
    <x v="2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s v="Jun"/>
    <x v="6"/>
    <s v="Aug"/>
    <s v="2011"/>
    <d v="2011-08-01T15:34:15"/>
    <m/>
    <m/>
    <m/>
    <m/>
    <m/>
  </r>
  <r>
    <n v="2583"/>
    <s v="Crazy Daisy Food Truck"/>
    <s v="Crazy Daisy will become the newest member of the food truck distributors in Kansas City, Missouri."/>
    <n v="1000"/>
    <x v="10"/>
    <n v="5"/>
    <x v="1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s v="Jan"/>
    <x v="2"/>
    <s v="Mar"/>
    <s v="2015"/>
    <d v="2015-03-16T17:28:00"/>
    <m/>
    <m/>
    <m/>
    <m/>
    <m/>
  </r>
  <r>
    <n v="2619"/>
    <s v="Mars on Earth: An Art Residency"/>
    <s v="Help a fine art photographer continue her project about space exploration, Mars, and the scientists who are going to make it possible!"/>
    <n v="1000"/>
    <x v="10"/>
    <n v="1884"/>
    <x v="2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s v="Sep"/>
    <x v="2"/>
    <s v="Oct"/>
    <s v="2015"/>
    <d v="2015-10-23T11:00:00"/>
    <m/>
    <m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x v="10"/>
    <n v="1873"/>
    <x v="2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s v="Sep"/>
    <x v="0"/>
    <s v="Oct"/>
    <s v="2016"/>
    <d v="2016-10-16T01:00:00"/>
    <m/>
    <m/>
    <m/>
    <m/>
    <m/>
  </r>
  <r>
    <n v="2668"/>
    <s v="UOttawa Makermobile"/>
    <s v="Creativity on the go! |_x000a_CrÃ©ativitÃ© en mouvement !"/>
    <n v="1000"/>
    <x v="10"/>
    <n v="1707"/>
    <x v="2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s v="Sep"/>
    <x v="2"/>
    <s v="Nov"/>
    <s v="2015"/>
    <d v="2015-11-09T14:32:00"/>
    <m/>
    <m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x v="10"/>
    <n v="105"/>
    <x v="1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s v="Jun"/>
    <x v="0"/>
    <s v="Jul"/>
    <s v="2016"/>
    <d v="2016-07-16T08:47:46"/>
    <m/>
    <m/>
    <m/>
    <m/>
    <m/>
  </r>
  <r>
    <n v="2782"/>
    <s v="Better Than Ever Productions presents Geezer Game"/>
    <s v="The premiere theatre troupe in SE Michigan offering acting opportunities for the 50+ actor."/>
    <n v="1000"/>
    <x v="10"/>
    <n v="1200"/>
    <x v="2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s v="Jan"/>
    <x v="2"/>
    <s v="Feb"/>
    <s v="2015"/>
    <d v="2015-02-17T04:59:00"/>
    <m/>
    <m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x v="10"/>
    <n v="1145"/>
    <x v="2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s v="Apr"/>
    <x v="2"/>
    <s v="Apr"/>
    <s v="2015"/>
    <d v="2015-04-23T12:50:46"/>
    <m/>
    <m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0"/>
    <n v="1197"/>
    <x v="2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s v="Jun"/>
    <x v="1"/>
    <s v="Jul"/>
    <s v="2014"/>
    <d v="2014-07-18T04:45:52"/>
    <m/>
    <m/>
    <m/>
    <m/>
    <m/>
  </r>
  <r>
    <n v="2800"/>
    <s v="EUTCo presents 'One Flew Over the Cuckoo's Nest'"/>
    <s v="Exeter University Theatre Company is bringing the award winning play by Dale Wasserman to Exeter's Northcott Theatre"/>
    <n v="1000"/>
    <x v="10"/>
    <n v="1330"/>
    <x v="2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s v="Nov"/>
    <x v="1"/>
    <s v="Jan"/>
    <s v="2015"/>
    <d v="2015-01-04T13:16:06"/>
    <m/>
    <m/>
    <m/>
    <m/>
    <m/>
  </r>
  <r>
    <n v="2804"/>
    <s v="The Piano Man"/>
    <s v="The real-life story of the mysterious 'Piano Man' who washed ashore with no memory; with no speech; but with an amazing ability..."/>
    <n v="1000"/>
    <x v="10"/>
    <n v="1150"/>
    <x v="2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s v="Aug"/>
    <x v="1"/>
    <s v="Sep"/>
    <s v="2014"/>
    <d v="2014-09-29T10:53:10"/>
    <m/>
    <m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0"/>
    <n v="1000"/>
    <x v="2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s v="Aug"/>
    <x v="1"/>
    <s v="Sep"/>
    <s v="2014"/>
    <d v="2014-09-23T22:08:55"/>
    <m/>
    <m/>
    <m/>
    <m/>
    <m/>
  </r>
  <r>
    <n v="2835"/>
    <s v="Land of the Three Towers"/>
    <s v="A celebratory community theatre project about the Focus E15 Occupation of empty council homes on Carpenters Estate."/>
    <n v="1000"/>
    <x v="10"/>
    <n v="1870.99"/>
    <x v="2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s v="Nov"/>
    <x v="2"/>
    <s v="Dec"/>
    <s v="2015"/>
    <d v="2015-12-05T00:00:00"/>
    <m/>
    <m/>
    <m/>
    <m/>
    <m/>
  </r>
  <r>
    <n v="2841"/>
    <s v="The Dead Loss"/>
    <s v="1920's London; two brothers try to make a name for themselves in the underground crime world but encounter a ruthless Irish mob boss."/>
    <n v="1000"/>
    <x v="10"/>
    <n v="10"/>
    <x v="1"/>
    <s v="GB"/>
    <s v="GBP"/>
    <n v="1450032297"/>
    <n v="1444844697"/>
    <b v="0"/>
    <n v="1"/>
    <b v="0"/>
    <s v="theater/plays"/>
    <n v="0.01"/>
    <n v="10"/>
    <s v="theater"/>
    <s v="plays"/>
    <d v="2015-10-14T17:44:57"/>
    <s v="Oct"/>
    <x v="2"/>
    <s v="Dec"/>
    <s v="2015"/>
    <d v="2015-12-13T18:44:57"/>
    <m/>
    <m/>
    <m/>
    <m/>
    <m/>
  </r>
  <r>
    <n v="2854"/>
    <s v="Ultimate Political Selfie!"/>
    <s v="Almost Random Theatre's play about a candidate - with no policies - who is seeking election in May 2015"/>
    <n v="1000"/>
    <x v="10"/>
    <n v="417"/>
    <x v="1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s v="Apr"/>
    <x v="2"/>
    <s v="May"/>
    <s v="2015"/>
    <d v="2015-05-07T17:11:59"/>
    <m/>
    <m/>
    <m/>
    <m/>
    <m/>
  </r>
  <r>
    <n v="2858"/>
    <s v="Gay Party Superposh 'Winter Wonderland'"/>
    <s v="Een Gay Party in het centrum van Amersfoort. _x000a_Een geweldige avond uit, met een show, optredens en DJ's."/>
    <n v="1000"/>
    <x v="10"/>
    <n v="0"/>
    <x v="1"/>
    <s v="NL"/>
    <s v="EUR"/>
    <n v="1417778880"/>
    <n v="1415711095"/>
    <b v="0"/>
    <n v="0"/>
    <b v="0"/>
    <s v="theater/plays"/>
    <n v="0"/>
    <n v="0"/>
    <s v="theater"/>
    <s v="plays"/>
    <d v="2014-11-11T13:04:55"/>
    <s v="Nov"/>
    <x v="1"/>
    <s v="Dec"/>
    <s v="2014"/>
    <d v="2014-12-05T11:28:00"/>
    <m/>
    <m/>
    <m/>
    <m/>
    <m/>
  </r>
  <r>
    <n v="2915"/>
    <s v="A Grimm Night for Hans Christian Anderson"/>
    <s v="An inclusive, cross community, multi-cultural theatre production for children aged 3 to 16 and their families"/>
    <n v="1000"/>
    <x v="10"/>
    <n v="611"/>
    <x v="1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s v="Feb"/>
    <x v="0"/>
    <s v="Mar"/>
    <s v="2016"/>
    <d v="2016-03-16T08:33:10"/>
    <m/>
    <m/>
    <m/>
    <m/>
    <m/>
  </r>
  <r>
    <n v="2928"/>
    <s v="Music Theatre of Idaho Presents &quot;A Year with Frog and Toad"/>
    <s v="This is a touring production for schools in the Treasure Valley!"/>
    <n v="1000"/>
    <x v="10"/>
    <n v="1000"/>
    <x v="2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s v="Feb"/>
    <x v="0"/>
    <s v="Mar"/>
    <s v="2016"/>
    <d v="2016-03-04T23:57:26"/>
    <m/>
    <m/>
    <m/>
    <m/>
    <m/>
  </r>
  <r>
    <n v="2936"/>
    <s v="Put Music in our Musical: Rosetown Playhouse"/>
    <s v="We need your help to complete our musical! Help us add two more original songs to our winter show, Babes in Toyland."/>
    <n v="1000"/>
    <x v="10"/>
    <n v="1280"/>
    <x v="2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s v="Sep"/>
    <x v="1"/>
    <s v="Oct"/>
    <s v="2014"/>
    <d v="2014-10-13T04:59:00"/>
    <m/>
    <m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10"/>
    <n v="25"/>
    <x v="1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s v="Oct"/>
    <x v="2"/>
    <s v="Nov"/>
    <s v="2015"/>
    <d v="2015-11-19T20:45:17"/>
    <m/>
    <m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x v="10"/>
    <n v="1218"/>
    <x v="2"/>
    <s v="US"/>
    <s v="USD"/>
    <n v="1425193140"/>
    <n v="1422769906"/>
    <b v="0"/>
    <n v="20"/>
    <b v="1"/>
    <s v="theater/plays"/>
    <n v="1.218"/>
    <n v="60.9"/>
    <s v="theater"/>
    <s v="plays"/>
    <d v="2015-02-01T05:51:46"/>
    <s v="Feb"/>
    <x v="2"/>
    <s v="Mar"/>
    <s v="2015"/>
    <d v="2015-03-01T06:59:00"/>
    <m/>
    <m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x v="10"/>
    <n v="1625"/>
    <x v="2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s v="Apr"/>
    <x v="2"/>
    <s v="May"/>
    <s v="2015"/>
    <d v="2015-05-03T22:51:00"/>
    <m/>
    <m/>
    <m/>
    <m/>
    <m/>
  </r>
  <r>
    <n v="2988"/>
    <s v="Curtain up at the Shoebox Theatre!"/>
    <s v="Since October 2015 the Shoebox Theatre has become a hub of creativity - The next step in our journey is to hang stage curtains!"/>
    <n v="1000"/>
    <x v="10"/>
    <n v="1000"/>
    <x v="2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s v="May"/>
    <x v="0"/>
    <s v="Jun"/>
    <s v="2016"/>
    <d v="2016-06-20T08:41:21"/>
    <m/>
    <m/>
    <m/>
    <m/>
    <m/>
  </r>
  <r>
    <n v="2993"/>
    <s v="TRUE WEST: Think, Dog! Productions"/>
    <s v="Help us build the Kitchen from Hell!"/>
    <n v="1000"/>
    <x v="10"/>
    <n v="1003"/>
    <x v="2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s v="Jan"/>
    <x v="0"/>
    <s v="Feb"/>
    <s v="2016"/>
    <d v="2016-02-20T20:07:47"/>
    <m/>
    <m/>
    <m/>
    <m/>
    <m/>
  </r>
  <r>
    <n v="3032"/>
    <s v="Silent Valley : A Haunting"/>
    <s v="One night only, not-for-profit, neighborhood haunted attraction that will scare your mask off! Coming this Halloween."/>
    <n v="1000"/>
    <x v="10"/>
    <n v="1272"/>
    <x v="2"/>
    <s v="US"/>
    <s v="USD"/>
    <n v="1441933459"/>
    <n v="1439341459"/>
    <b v="0"/>
    <n v="25"/>
    <b v="1"/>
    <s v="theater/spaces"/>
    <n v="1.272"/>
    <n v="50.88"/>
    <s v="theater"/>
    <s v="spaces"/>
    <d v="2015-08-12T01:04:19"/>
    <s v="Aug"/>
    <x v="2"/>
    <s v="Sep"/>
    <s v="2015"/>
    <d v="2015-09-11T01:04:19"/>
    <m/>
    <m/>
    <m/>
    <m/>
    <m/>
  </r>
  <r>
    <n v="3038"/>
    <s v="Overtime Theater Spruce Up"/>
    <s v="Our little theater needs some love. We took over a lab and need to make our space look more inviting and well, like a theater!"/>
    <n v="1000"/>
    <x v="10"/>
    <n v="1005"/>
    <x v="2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s v="Jan"/>
    <x v="0"/>
    <s v="Mar"/>
    <s v="2016"/>
    <d v="2016-03-04T06:03:17"/>
    <m/>
    <m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0"/>
    <n v="141"/>
    <x v="1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s v="Nov"/>
    <x v="1"/>
    <s v="Dec"/>
    <s v="2014"/>
    <d v="2014-12-14T20:00:34"/>
    <m/>
    <m/>
    <m/>
    <m/>
    <m/>
  </r>
  <r>
    <n v="3106"/>
    <s v="Wild Men at the Bristol Cathedral"/>
    <s v="Help fund the exciting first collaboration between Hotel Echo and Bristol Cathedral: WILD MEN, a show commemorating those lost in WW1."/>
    <n v="1000"/>
    <x v="10"/>
    <n v="41"/>
    <x v="1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s v="Aug"/>
    <x v="2"/>
    <s v="Sep"/>
    <s v="2015"/>
    <d v="2015-09-16T22:00:00"/>
    <m/>
    <m/>
    <m/>
    <m/>
    <m/>
  </r>
  <r>
    <n v="3117"/>
    <s v="Cowes and The Sea"/>
    <s v="Performing Arts workshops, for young people aged 5 -16, exploring how the sea has shaped Cowes as a settlement."/>
    <n v="1000"/>
    <x v="10"/>
    <n v="1"/>
    <x v="1"/>
    <s v="GB"/>
    <s v="GBP"/>
    <n v="1464354720"/>
    <n v="1463648360"/>
    <b v="0"/>
    <n v="1"/>
    <b v="0"/>
    <s v="theater/spaces"/>
    <n v="1E-3"/>
    <n v="1"/>
    <s v="theater"/>
    <s v="spaces"/>
    <d v="2016-05-19T08:59:20"/>
    <s v="May"/>
    <x v="0"/>
    <s v="May"/>
    <s v="2016"/>
    <d v="2016-05-27T13:12:00"/>
    <m/>
    <m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s v="Mar"/>
    <x v="3"/>
    <s v="Mar"/>
    <s v="2017"/>
    <d v="2017-03-27T16:16:59"/>
    <m/>
    <m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x v="10"/>
    <n v="1000"/>
    <x v="2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s v="Jul"/>
    <x v="1"/>
    <s v="Jul"/>
    <s v="2014"/>
    <d v="2014-07-16T23:27:21"/>
    <m/>
    <m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x v="10"/>
    <n v="250"/>
    <x v="1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s v="Aug"/>
    <x v="2"/>
    <s v="Sep"/>
    <s v="2015"/>
    <d v="2015-09-25T23:43:42"/>
    <m/>
    <m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0"/>
    <n v="1610"/>
    <x v="2"/>
    <s v="US"/>
    <s v="USD"/>
    <n v="1460846347"/>
    <n v="1458254347"/>
    <b v="0"/>
    <n v="28"/>
    <b v="1"/>
    <s v="theater/plays"/>
    <n v="1.61"/>
    <n v="57.5"/>
    <s v="theater"/>
    <s v="plays"/>
    <d v="2016-03-17T22:39:07"/>
    <s v="Mar"/>
    <x v="0"/>
    <s v="Apr"/>
    <s v="2016"/>
    <d v="2016-04-16T22:39:07"/>
    <m/>
    <m/>
    <m/>
    <m/>
    <m/>
  </r>
  <r>
    <n v="3232"/>
    <s v="Honorable Men - Poor Yorick's Players 2016 Season"/>
    <s v="Honorable Men - Yorick's 10th season of free, outdoor Shakespeare.  Featuring Henry IV, part 1 and Julius Caesar."/>
    <n v="1000"/>
    <x v="10"/>
    <n v="1312"/>
    <x v="2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s v="Apr"/>
    <x v="0"/>
    <s v="May"/>
    <s v="2016"/>
    <d v="2016-05-04T03:59:00"/>
    <m/>
    <m/>
    <m/>
    <m/>
    <m/>
  </r>
  <r>
    <n v="3307"/>
    <s v="The Respectful Prostitute"/>
    <s v="A group of Stanford students are going to present Jean-Paul Sartre's play, The Respectful Prostitute, at the end of Spring quarter."/>
    <n v="1000"/>
    <x v="10"/>
    <n v="1066.8"/>
    <x v="2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s v="Apr"/>
    <x v="0"/>
    <s v="May"/>
    <s v="2016"/>
    <d v="2016-05-15T01:22:19"/>
    <m/>
    <m/>
    <m/>
    <m/>
    <m/>
  </r>
  <r>
    <n v="3323"/>
    <s v="Migrants' Theatre"/>
    <s v="Young adult theatre makers from London are raising money to cover costs for touring with their current production MigrantsÂ´ Rhapsody."/>
    <n v="1000"/>
    <x v="10"/>
    <n v="1259"/>
    <x v="2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s v="Aug"/>
    <x v="0"/>
    <s v="Sep"/>
    <s v="2016"/>
    <d v="2016-09-25T08:46:48"/>
    <m/>
    <m/>
    <m/>
    <m/>
    <m/>
  </r>
  <r>
    <n v="3329"/>
    <s v="Jestia and Raedon"/>
    <s v="Jestia and Raedon is a brand new romantic comedy play going to the Edinburgh Fringe Festival this summer."/>
    <n v="1000"/>
    <x v="10"/>
    <n v="1168"/>
    <x v="2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s v="Jul"/>
    <x v="1"/>
    <s v="Jul"/>
    <s v="2014"/>
    <d v="2014-07-27T23:00:00"/>
    <m/>
    <m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x v="10"/>
    <n v="1534"/>
    <x v="2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s v="May"/>
    <x v="0"/>
    <s v="Jun"/>
    <s v="2016"/>
    <d v="2016-06-13T17:00:00"/>
    <m/>
    <m/>
    <m/>
    <m/>
    <m/>
  </r>
  <r>
    <n v="3368"/>
    <s v="Peter Pan by J.M. Barrie @ Open Space Arts"/>
    <s v="Help a non-profit community theatre create an unforgettable production of J.M. Barrie's classic play."/>
    <n v="1000"/>
    <x v="10"/>
    <n v="1046"/>
    <x v="2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s v="Nov"/>
    <x v="1"/>
    <s v="Jan"/>
    <s v="2015"/>
    <d v="2015-01-01T05:00:00"/>
    <m/>
    <m/>
    <m/>
    <m/>
    <m/>
  </r>
  <r>
    <n v="3372"/>
    <s v="All the Best, Jack"/>
    <s v="This play tells the story of the toxicity of sensationalism shown through one man's struggle with notoriety."/>
    <n v="1000"/>
    <x v="10"/>
    <n v="1035"/>
    <x v="2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s v="Aug"/>
    <x v="1"/>
    <s v="Aug"/>
    <s v="2014"/>
    <d v="2014-08-25T04:59:00"/>
    <m/>
    <m/>
    <m/>
    <m/>
    <m/>
  </r>
  <r>
    <n v="3435"/>
    <s v="Tickets for the Tenderloin"/>
    <s v="People Of Interest is providing free tickets to &quot;Campo Maldito&quot; for Tenderloin residents who could not otherwise afford to see it."/>
    <n v="1000"/>
    <x v="10"/>
    <n v="1120"/>
    <x v="2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s v="Jul"/>
    <x v="0"/>
    <s v="Aug"/>
    <s v="2016"/>
    <d v="2016-08-07T03:00:00"/>
    <m/>
    <m/>
    <m/>
    <m/>
    <m/>
  </r>
  <r>
    <n v="3443"/>
    <s v="Reading of a New Play by Garrett Zuercher"/>
    <s v="A new play about dual-faced identities in the gay community, particularly among those who are deaf and those living with HIV."/>
    <n v="1000"/>
    <x v="10"/>
    <n v="1855"/>
    <x v="2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s v="Aug"/>
    <x v="1"/>
    <s v="Sep"/>
    <s v="2014"/>
    <d v="2014-09-09T12:35:46"/>
    <m/>
    <m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x v="10"/>
    <n v="1082"/>
    <x v="2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s v="Jan"/>
    <x v="2"/>
    <s v="Feb"/>
    <s v="2015"/>
    <d v="2015-02-05T12:20:00"/>
    <m/>
    <m/>
    <m/>
    <m/>
    <m/>
  </r>
  <r>
    <n v="3447"/>
    <s v="The Vagabond Halfback"/>
    <s v="&quot;He was a poet, a vagrant, a philosopher, a lady's man and a hard drinker&quot;"/>
    <n v="1000"/>
    <x v="10"/>
    <n v="1078"/>
    <x v="2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s v="Feb"/>
    <x v="0"/>
    <s v="Mar"/>
    <s v="2016"/>
    <d v="2016-03-18T20:20:12"/>
    <m/>
    <m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0"/>
    <n v="1532"/>
    <x v="2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s v="Jun"/>
    <x v="1"/>
    <s v="Jul"/>
    <s v="2014"/>
    <d v="2014-07-23T03:59:00"/>
    <m/>
    <m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0"/>
    <n v="1275"/>
    <x v="2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s v="Mar"/>
    <x v="0"/>
    <s v="Apr"/>
    <s v="2016"/>
    <d v="2016-04-13T19:15:24"/>
    <m/>
    <m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x v="10"/>
    <n v="1063"/>
    <x v="2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s v="Feb"/>
    <x v="0"/>
    <s v="Mar"/>
    <s v="2016"/>
    <d v="2016-03-07T04:59:00"/>
    <m/>
    <m/>
    <m/>
    <m/>
    <m/>
  </r>
  <r>
    <n v="3504"/>
    <s v="Sterling Lion Theater Company"/>
    <s v="The Sterling Lion Theater Company is a non-profit theater group established for the benefit of the Connecticut lower Naugatuck Valley."/>
    <n v="1000"/>
    <x v="10"/>
    <n v="1000"/>
    <x v="2"/>
    <s v="US"/>
    <s v="USD"/>
    <n v="1447959491"/>
    <n v="1445363891"/>
    <b v="0"/>
    <n v="8"/>
    <b v="1"/>
    <s v="theater/plays"/>
    <n v="1"/>
    <n v="125"/>
    <s v="theater"/>
    <s v="plays"/>
    <d v="2015-10-20T17:58:11"/>
    <s v="Oct"/>
    <x v="2"/>
    <s v="Nov"/>
    <s v="2015"/>
    <d v="2015-11-19T18:58:11"/>
    <m/>
    <m/>
    <m/>
    <m/>
    <m/>
  </r>
  <r>
    <n v="3512"/>
    <s v="With My Eyes Wide Open"/>
    <s v="We're making a hard hitting, innovative play which will open your eyes to what mental illness is like in the mind of the sufferer."/>
    <n v="1000"/>
    <x v="10"/>
    <n v="1000"/>
    <x v="2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s v="Feb"/>
    <x v="2"/>
    <s v="Apr"/>
    <s v="2015"/>
    <d v="2015-04-23T11:53:12"/>
    <m/>
    <m/>
    <m/>
    <m/>
    <m/>
  </r>
  <r>
    <n v="3531"/>
    <s v="The Reinvention of Lily Johnson"/>
    <s v="A political comedy for a crazy election year"/>
    <n v="1000"/>
    <x v="10"/>
    <n v="1280"/>
    <x v="2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s v="May"/>
    <x v="0"/>
    <s v="Jun"/>
    <s v="2016"/>
    <d v="2016-06-30T15:42:14"/>
    <m/>
    <m/>
    <m/>
    <m/>
    <m/>
  </r>
  <r>
    <n v="3549"/>
    <s v="The Munitionettes"/>
    <s v="Help us bring to life tales of hardship, danger and community of extraordinary women working in WW1 munitions factories."/>
    <n v="1000"/>
    <x v="10"/>
    <n v="1020"/>
    <x v="2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s v="Aug"/>
    <x v="2"/>
    <s v="Sep"/>
    <s v="2015"/>
    <d v="2015-09-04T09:27:53"/>
    <m/>
    <m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x v="10"/>
    <n v="1035"/>
    <x v="2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s v="Jul"/>
    <x v="2"/>
    <s v="Jul"/>
    <s v="2015"/>
    <d v="2015-07-31T08:58:00"/>
    <m/>
    <m/>
    <m/>
    <m/>
    <m/>
  </r>
  <r>
    <n v="3564"/>
    <s v="The Pillowman Aberdeen"/>
    <s v="Multi Award-Winng play THE PILLOWMAN coming to the Arts Centre Theatre, Aberdeen"/>
    <n v="1000"/>
    <x v="10"/>
    <n v="1005"/>
    <x v="2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s v="Aug"/>
    <x v="2"/>
    <s v="Oct"/>
    <s v="2015"/>
    <d v="2015-10-05T16:00:00"/>
    <m/>
    <m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x v="10"/>
    <n v="1088"/>
    <x v="2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s v="May"/>
    <x v="2"/>
    <s v="Jun"/>
    <s v="2015"/>
    <d v="2015-06-10T19:27:24"/>
    <m/>
    <m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x v="10"/>
    <n v="1110"/>
    <x v="2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s v="Aug"/>
    <x v="1"/>
    <s v="Sep"/>
    <s v="2014"/>
    <d v="2014-09-17T17:46:34"/>
    <m/>
    <m/>
    <m/>
    <m/>
    <m/>
  </r>
  <r>
    <n v="3582"/>
    <s v="REALLY REALLY"/>
    <s v="A contemporary American play touching on the scorching realities of growing up in the Millennial generation."/>
    <n v="1000"/>
    <x v="10"/>
    <n v="2870"/>
    <x v="2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s v="Mar"/>
    <x v="0"/>
    <s v="Apr"/>
    <s v="2016"/>
    <d v="2016-04-05T02:18:02"/>
    <m/>
    <m/>
    <m/>
    <m/>
    <m/>
  </r>
  <r>
    <n v="3598"/>
    <s v="Cinderella"/>
    <s v="River City Theatre Company needs your support as we embark on our thirteenth production, CINDERELLA!"/>
    <n v="1000"/>
    <x v="10"/>
    <n v="1101"/>
    <x v="2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s v="Aug"/>
    <x v="1"/>
    <s v="Sep"/>
    <s v="2014"/>
    <d v="2014-09-03T04:59:00"/>
    <m/>
    <m/>
    <m/>
    <m/>
    <m/>
  </r>
  <r>
    <n v="3610"/>
    <s v="The Florence Company presents 'America'"/>
    <s v="The Florence Company premieres its first stage play at the Chelsea Theatre in London with an original piece of writing"/>
    <n v="1000"/>
    <x v="10"/>
    <n v="1623"/>
    <x v="2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s v="Jul"/>
    <x v="2"/>
    <s v="Aug"/>
    <s v="2015"/>
    <d v="2015-08-17T10:22:16"/>
    <m/>
    <m/>
    <m/>
    <m/>
    <m/>
  </r>
  <r>
    <n v="3619"/>
    <s v="VST presents Sincerity Forever"/>
    <s v="We are a fledgling theatre company based in Atlanta looking to fund our first show, Sincerity Forever by playwright Mac Wellman."/>
    <n v="1000"/>
    <x v="10"/>
    <n v="1130"/>
    <x v="2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s v="Oct"/>
    <x v="0"/>
    <s v="Nov"/>
    <s v="2016"/>
    <d v="2016-11-19T22:00:00"/>
    <m/>
    <m/>
    <m/>
    <m/>
    <m/>
  </r>
  <r>
    <n v="3622"/>
    <s v="Shakespeare's Pericles, Prince of Tyre"/>
    <s v="5 actors. 39 characters. 1 epic adventure. Presented by the Cradle Theatre Company."/>
    <n v="1000"/>
    <x v="10"/>
    <n v="1000.99"/>
    <x v="2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s v="Aug"/>
    <x v="1"/>
    <s v="Sep"/>
    <s v="2014"/>
    <d v="2014-09-28T03:23:00"/>
    <m/>
    <m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x v="10"/>
    <n v="55"/>
    <x v="1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s v="Apr"/>
    <x v="2"/>
    <s v="May"/>
    <s v="2015"/>
    <d v="2015-05-10T18:45:30"/>
    <m/>
    <m/>
    <m/>
    <m/>
    <m/>
  </r>
  <r>
    <n v="3645"/>
    <s v="If the Shoe Fits"/>
    <s v="This new musical comedy empowers women and girls of all ages to be themselves in their shoes, whatever shoes they choose."/>
    <n v="1000"/>
    <x v="10"/>
    <n v="1"/>
    <x v="1"/>
    <s v="CA"/>
    <s v="CAD"/>
    <n v="1479773838"/>
    <n v="1477178238"/>
    <b v="0"/>
    <n v="1"/>
    <b v="0"/>
    <s v="theater/musical"/>
    <n v="1E-3"/>
    <n v="1"/>
    <s v="theater"/>
    <s v="musical"/>
    <d v="2016-10-22T23:17:18"/>
    <s v="Oct"/>
    <x v="0"/>
    <s v="Nov"/>
    <s v="2016"/>
    <d v="2016-11-22T00:17:18"/>
    <m/>
    <m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x v="10"/>
    <n v="1035"/>
    <x v="2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s v="Jun"/>
    <x v="2"/>
    <s v="Jul"/>
    <s v="2015"/>
    <d v="2015-07-23T18:33:00"/>
    <m/>
    <m/>
    <m/>
    <m/>
    <m/>
  </r>
  <r>
    <n v="3669"/>
    <s v="Prowl Theatre Company"/>
    <s v="Prowl Theatre Company is brand new. We are putting on our first play 'Sexual perversity in Chicago', from the 10th to the 16th August"/>
    <n v="1000"/>
    <x v="10"/>
    <n v="1382"/>
    <x v="2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s v="May"/>
    <x v="2"/>
    <s v="Jun"/>
    <s v="2015"/>
    <d v="2015-06-11T16:12:17"/>
    <m/>
    <m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"/>
    <n v="1119"/>
    <x v="2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s v="Jan"/>
    <x v="0"/>
    <s v="Jan"/>
    <s v="2016"/>
    <d v="2016-01-15T15:38:10"/>
    <m/>
    <m/>
    <m/>
    <m/>
    <m/>
  </r>
  <r>
    <n v="3692"/>
    <s v="An Evening With Durang"/>
    <s v="Help us independently produce two great comedies by Christopher Durang."/>
    <n v="1000"/>
    <x v="10"/>
    <n v="1260"/>
    <x v="2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s v="Sep"/>
    <x v="1"/>
    <s v="Sep"/>
    <s v="2014"/>
    <d v="2014-09-19T00:00:00"/>
    <m/>
    <m/>
    <m/>
    <m/>
    <m/>
  </r>
  <r>
    <n v="3707"/>
    <s v="A KC Fringe World Premiere: DESPERATE ACTS"/>
    <s v="Support this collection of new plays by Kansas City writers and the artists who are bringing it to life!"/>
    <n v="1000"/>
    <x v="10"/>
    <n v="1860"/>
    <x v="2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s v="Jul"/>
    <x v="0"/>
    <s v="Jul"/>
    <s v="2016"/>
    <d v="2016-07-22T05:26:00"/>
    <m/>
    <m/>
    <m/>
    <m/>
    <m/>
  </r>
  <r>
    <n v="3709"/>
    <s v="The Ruby Darlings Show"/>
    <s v="The filthily talented Ruby and Darling, take you on a raunch-tastic musical discovery of life with a vagina. #sayno"/>
    <n v="1000"/>
    <x v="10"/>
    <n v="1082.5"/>
    <x v="2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s v="May"/>
    <x v="1"/>
    <s v="Jun"/>
    <s v="2014"/>
    <d v="2014-06-25T16:59:06"/>
    <m/>
    <m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x v="10"/>
    <n v="100"/>
    <x v="1"/>
    <s v="US"/>
    <s v="USD"/>
    <n v="1439828159"/>
    <n v="1437236159"/>
    <b v="0"/>
    <n v="1"/>
    <b v="0"/>
    <s v="theater/plays"/>
    <n v="0.1"/>
    <n v="100"/>
    <s v="theater"/>
    <s v="plays"/>
    <d v="2015-07-18T16:15:59"/>
    <s v="Jul"/>
    <x v="2"/>
    <s v="Aug"/>
    <s v="2015"/>
    <d v="2015-08-17T16:15:59"/>
    <m/>
    <m/>
    <m/>
    <m/>
    <m/>
  </r>
  <r>
    <n v="3751"/>
    <s v="GGC Productions 2016"/>
    <s v="I will be performing in TWO productions to kick off the 2016 season. NEED HELP TO FUND THESE GREAT SHOWS!"/>
    <n v="1000"/>
    <x v="10"/>
    <n v="1326"/>
    <x v="2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s v="Feb"/>
    <x v="0"/>
    <s v="Apr"/>
    <s v="2016"/>
    <d v="2016-04-02T23:51:13"/>
    <m/>
    <m/>
    <m/>
    <m/>
    <m/>
  </r>
  <r>
    <n v="3771"/>
    <s v="COME OUT SWINGIN'!"/>
    <s v="I would like to make a demo recording of six songs from COME OUT SWINGIN'!"/>
    <n v="1000"/>
    <x v="10"/>
    <n v="1460"/>
    <x v="2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s v="May"/>
    <x v="0"/>
    <s v="May"/>
    <s v="2016"/>
    <d v="2016-05-18T00:00:00"/>
    <m/>
    <m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x v="10"/>
    <n v="1150"/>
    <x v="2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s v="Jun"/>
    <x v="0"/>
    <s v="Jul"/>
    <s v="2016"/>
    <d v="2016-07-10T23:32:12"/>
    <m/>
    <m/>
    <m/>
    <m/>
    <m/>
  </r>
  <r>
    <n v="3808"/>
    <s v="Time at the Bar! The road to Edinburgh"/>
    <s v="Following a sell-out run in Loughborough, Time at the Bar! is heading to this year's Fringe Festival... But we need your help!"/>
    <n v="1000"/>
    <x v="10"/>
    <n v="1000"/>
    <x v="2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s v="Feb"/>
    <x v="2"/>
    <s v="Apr"/>
    <s v="2015"/>
    <d v="2015-04-25T09:53:39"/>
    <m/>
    <m/>
    <m/>
    <m/>
    <m/>
  </r>
  <r>
    <n v="3815"/>
    <s v="The Canterbury Shakespeare Festival - first season"/>
    <s v="Come and help us make the Canterbury Shakespeare Festival a reality"/>
    <n v="1000"/>
    <x v="10"/>
    <n v="1000.01"/>
    <x v="2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s v="Jul"/>
    <x v="2"/>
    <s v="Aug"/>
    <s v="2015"/>
    <d v="2015-08-20T23:00:00"/>
    <m/>
    <m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x v="10"/>
    <n v="1064"/>
    <x v="2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s v="Jun"/>
    <x v="2"/>
    <s v="Jul"/>
    <s v="2015"/>
    <d v="2015-07-17T21:02:00"/>
    <m/>
    <m/>
    <m/>
    <m/>
    <m/>
  </r>
  <r>
    <n v="3850"/>
    <s v="The Vagina Monologues 2015"/>
    <s v="V-Day is a global activist movement to end violence against women and girls."/>
    <n v="1000"/>
    <x v="10"/>
    <n v="38"/>
    <x v="1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s v="Dec"/>
    <x v="1"/>
    <s v="Jan"/>
    <s v="2015"/>
    <d v="2015-01-01T02:59:03"/>
    <m/>
    <m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x v="10"/>
    <n v="25"/>
    <x v="1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s v="Feb"/>
    <x v="2"/>
    <s v="Mar"/>
    <s v="2015"/>
    <d v="2015-03-26T22:17:51"/>
    <m/>
    <m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x v="10"/>
    <n v="0"/>
    <x v="1"/>
    <s v="US"/>
    <s v="USD"/>
    <n v="1408863600"/>
    <n v="1408203557"/>
    <b v="0"/>
    <n v="0"/>
    <b v="0"/>
    <s v="theater/plays"/>
    <n v="0"/>
    <n v="0"/>
    <s v="theater"/>
    <s v="plays"/>
    <d v="2014-08-16T15:39:17"/>
    <s v="Aug"/>
    <x v="1"/>
    <s v="Aug"/>
    <s v="2014"/>
    <d v="2014-08-24T07:00:00"/>
    <m/>
    <m/>
    <m/>
    <m/>
    <m/>
  </r>
  <r>
    <n v="3895"/>
    <s v="Vestige"/>
    <s v="A Transgender makeup artist calls into question the loyalty of her best friend in a 1980's circus while dealing with her dying mother."/>
    <n v="1000"/>
    <x v="10"/>
    <n v="50"/>
    <x v="1"/>
    <s v="US"/>
    <s v="USD"/>
    <n v="1425103218"/>
    <n v="1422424818"/>
    <b v="0"/>
    <n v="1"/>
    <b v="0"/>
    <s v="theater/plays"/>
    <n v="0.05"/>
    <n v="50"/>
    <s v="theater"/>
    <s v="plays"/>
    <d v="2015-01-28T06:00:18"/>
    <s v="Jan"/>
    <x v="2"/>
    <s v="Feb"/>
    <s v="2015"/>
    <d v="2015-02-28T06:00:18"/>
    <m/>
    <m/>
    <m/>
    <m/>
    <m/>
  </r>
  <r>
    <n v="3907"/>
    <s v="Burqa&amp;Rifle: A Drama: Two Women, Two Cultues, Two Histories"/>
    <s v="Burqa&amp;Rifle dramatizes the  encounter between two women -- a vigilante and a convert to Islam."/>
    <n v="1000"/>
    <x v="10"/>
    <n v="153"/>
    <x v="1"/>
    <s v="US"/>
    <s v="USD"/>
    <n v="1414354080"/>
    <n v="1411587606"/>
    <b v="0"/>
    <n v="4"/>
    <b v="0"/>
    <s v="theater/plays"/>
    <n v="0.153"/>
    <n v="38.25"/>
    <s v="theater"/>
    <s v="plays"/>
    <d v="2014-09-24T19:40:06"/>
    <s v="Sep"/>
    <x v="1"/>
    <s v="Oct"/>
    <s v="2014"/>
    <d v="2014-10-26T20:08:00"/>
    <m/>
    <m/>
    <m/>
    <m/>
    <m/>
  </r>
  <r>
    <n v="3972"/>
    <s v="Valkyrie Theatre Company"/>
    <s v="We're a horror based theatre company in Oklahoma City beginning our first season of shows."/>
    <n v="1000"/>
    <x v="10"/>
    <n v="211"/>
    <x v="1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s v="Dec"/>
    <x v="1"/>
    <s v="Feb"/>
    <s v="2015"/>
    <d v="2015-02-06T01:37:14"/>
    <m/>
    <m/>
    <m/>
    <m/>
    <m/>
  </r>
  <r>
    <n v="3974"/>
    <s v="The Taming of the Shrew"/>
    <s v="We are performing Shakespeare's &quot;The Taming of the Shrew&quot; in its original Elizabethan setting at the Oxford Shakespeare Festival."/>
    <n v="1000"/>
    <x v="10"/>
    <n v="320"/>
    <x v="1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s v="May"/>
    <x v="0"/>
    <s v="Jun"/>
    <s v="2016"/>
    <d v="2016-06-02T13:07:28"/>
    <m/>
    <m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x v="10"/>
    <n v="60"/>
    <x v="1"/>
    <s v="GB"/>
    <s v="GBP"/>
    <n v="1437606507"/>
    <n v="1435014507"/>
    <b v="0"/>
    <n v="4"/>
    <b v="0"/>
    <s v="theater/plays"/>
    <n v="0.06"/>
    <n v="15"/>
    <s v="theater"/>
    <s v="plays"/>
    <d v="2015-06-22T23:08:27"/>
    <s v="Jun"/>
    <x v="2"/>
    <s v="Jul"/>
    <s v="2015"/>
    <d v="2015-07-22T23:08:27"/>
    <m/>
    <m/>
    <m/>
    <m/>
    <m/>
  </r>
  <r>
    <n v="4070"/>
    <s v="Southern Utah University: V-Day 2015"/>
    <s v="V-Day Southern Utah University 2015 and Second Studio Players presents: The Vagina Monologues"/>
    <n v="1000"/>
    <x v="10"/>
    <n v="165"/>
    <x v="1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s v="Jan"/>
    <x v="2"/>
    <s v="Mar"/>
    <s v="2015"/>
    <d v="2015-03-01T03:00:00"/>
    <m/>
    <m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x v="10"/>
    <n v="4"/>
    <x v="1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s v="Jun"/>
    <x v="1"/>
    <s v="Aug"/>
    <s v="2014"/>
    <d v="2014-08-21T18:35:11"/>
    <m/>
    <m/>
    <m/>
    <m/>
    <m/>
  </r>
  <r>
    <n v="4086"/>
    <s v="Carpe Diem Theater Troupe"/>
    <s v="Our theater troupe needs your help to put on a unique production of Hamlet! Pledge to help young actors learn and refine their skills!"/>
    <n v="1000"/>
    <x v="10"/>
    <n v="47"/>
    <x v="1"/>
    <s v="US"/>
    <s v="USD"/>
    <n v="1448078400"/>
    <n v="1445985299"/>
    <b v="0"/>
    <n v="5"/>
    <b v="0"/>
    <s v="theater/plays"/>
    <n v="4.7E-2"/>
    <n v="9.4"/>
    <s v="theater"/>
    <s v="plays"/>
    <d v="2015-10-27T22:34:59"/>
    <s v="Oct"/>
    <x v="2"/>
    <s v="Nov"/>
    <s v="2015"/>
    <d v="2015-11-21T04:00:00"/>
    <m/>
    <m/>
    <m/>
    <m/>
    <m/>
  </r>
  <r>
    <n v="4090"/>
    <s v="&quot; Sweet O'l Mama &quot; Theater Production"/>
    <s v="A gripping re-enactment of a true breast cancer survival story, highlighted with inspiration and laughter!"/>
    <n v="1000"/>
    <x v="10"/>
    <n v="32"/>
    <x v="1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s v="Jul"/>
    <x v="2"/>
    <s v="Aug"/>
    <s v="2015"/>
    <d v="2015-08-07T15:00:00"/>
    <m/>
    <m/>
    <m/>
    <m/>
    <m/>
  </r>
  <r>
    <n v="4103"/>
    <s v="Weather Men"/>
    <s v="Weather Men is a play, written by Nathan Black.  A comedy/drama that explores the question of 'why people stay together?'"/>
    <n v="1000"/>
    <x v="10"/>
    <n v="100"/>
    <x v="1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s v="Jul"/>
    <x v="2"/>
    <s v="Aug"/>
    <s v="2015"/>
    <d v="2015-08-26T18:32:00"/>
    <m/>
    <m/>
    <m/>
    <m/>
    <m/>
  </r>
  <r>
    <n v="383"/>
    <s v="Tornado Pursuit: 2014 Storm Chasing Web Series"/>
    <s v="An independent documentary web series about storm chasing in tornado alley that features the chase team TornadoRaiders.com"/>
    <n v="999"/>
    <x v="11"/>
    <n v="2065"/>
    <x v="2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s v="Apr"/>
    <x v="1"/>
    <s v="May"/>
    <s v="2014"/>
    <d v="2014-05-19T02:49:19"/>
    <m/>
    <m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x v="11"/>
    <n v="1047"/>
    <x v="2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s v="Mar"/>
    <x v="5"/>
    <s v="Apr"/>
    <s v="2012"/>
    <d v="2012-04-08T21:45:08"/>
    <m/>
    <m/>
    <m/>
    <m/>
    <m/>
  </r>
  <r>
    <n v="3458"/>
    <s v="J. Lee Vocque's BASED ON ACTUAL EVENTS"/>
    <s v="I promised my mother on her deathbed that I would tell the world MY story, so here it goes...crossing fingers, 2015 SF FRINGE"/>
    <n v="978"/>
    <x v="11"/>
    <n v="1216"/>
    <x v="2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s v="Jan"/>
    <x v="2"/>
    <s v="Feb"/>
    <s v="2015"/>
    <d v="2015-02-03T04:27:00"/>
    <m/>
    <m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x v="11"/>
    <n v="1142"/>
    <x v="2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s v="Sep"/>
    <x v="1"/>
    <s v="Sep"/>
    <s v="2014"/>
    <d v="2014-09-18T03:59:00"/>
    <m/>
    <m/>
    <m/>
    <m/>
    <m/>
  </r>
  <r>
    <n v="2634"/>
    <s v="Project Stardust Part 2"/>
    <s v="After a unsuccessful recovery last time we are trying again to successfully launch and recover a weather balloon from space."/>
    <n v="930"/>
    <x v="11"/>
    <n v="986"/>
    <x v="2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s v="Aug"/>
    <x v="0"/>
    <s v="Sep"/>
    <s v="2016"/>
    <d v="2016-09-29T15:45:21"/>
    <m/>
    <m/>
    <m/>
    <m/>
    <m/>
  </r>
  <r>
    <n v="1242"/>
    <s v="Add your voice to Cellphonia 9/11 (Canceled)"/>
    <s v="Cellphonia 9/11 (http://cellphonia.org/911/) is one of the performance pieces in the Music After marathon concert on 9.11.11"/>
    <n v="911"/>
    <x v="11"/>
    <n v="5"/>
    <x v="0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s v="Aug"/>
    <x v="6"/>
    <s v="Sep"/>
    <s v="2011"/>
    <d v="2011-09-11T13:18:00"/>
    <m/>
    <m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x v="11"/>
    <n v="900"/>
    <x v="2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s v="Feb"/>
    <x v="6"/>
    <s v="May"/>
    <s v="2011"/>
    <d v="2011-05-03T03:59:00"/>
    <m/>
    <m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1"/>
    <n v="345"/>
    <x v="1"/>
    <s v="US"/>
    <s v="USD"/>
    <n v="1277501520"/>
    <n v="1273874306"/>
    <b v="0"/>
    <n v="5"/>
    <b v="0"/>
    <s v="music/jazz"/>
    <n v="0.38333333333333336"/>
    <n v="69"/>
    <s v="music"/>
    <s v="jazz"/>
    <d v="2010-05-14T21:58:26"/>
    <s v="May"/>
    <x v="7"/>
    <s v="Jun"/>
    <s v="2010"/>
    <d v="2010-06-25T21:32:00"/>
    <m/>
    <m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x v="11"/>
    <n v="1035"/>
    <x v="2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s v="Feb"/>
    <x v="3"/>
    <s v="Mar"/>
    <s v="2017"/>
    <d v="2017-03-11T13:29:00"/>
    <m/>
    <m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s v="Apr"/>
    <x v="0"/>
    <s v="Apr"/>
    <s v="2016"/>
    <d v="2016-04-21T10:44:38"/>
    <m/>
    <m/>
    <m/>
    <m/>
    <m/>
  </r>
  <r>
    <n v="1840"/>
    <s v="City of the Weak on Tour!"/>
    <s v="St. Paul five-piece band City of the Weak hits the road May 9th, heading for Ft. Lauderdale to attend the Driven Music Conference!"/>
    <n v="900"/>
    <x v="11"/>
    <n v="980"/>
    <x v="2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s v="Apr"/>
    <x v="4"/>
    <s v="May"/>
    <s v="2013"/>
    <d v="2013-05-07T04:59:00"/>
    <m/>
    <m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x v="11"/>
    <n v="1200"/>
    <x v="2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s v="Feb"/>
    <x v="2"/>
    <s v="Mar"/>
    <s v="2015"/>
    <d v="2015-03-25T21:36:06"/>
    <m/>
    <m/>
    <m/>
    <m/>
    <m/>
  </r>
  <r>
    <n v="2523"/>
    <s v="Pater Noster Project"/>
    <s v="PATER NOSTER (2003) by Thomas Oboe Lee, scored for baritone solo and string quartet.  Hauntingly beautiful, yet never performed."/>
    <n v="900"/>
    <x v="11"/>
    <n v="1408"/>
    <x v="2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s v="Oct"/>
    <x v="1"/>
    <s v="Nov"/>
    <s v="2014"/>
    <d v="2014-11-18T00:24:52"/>
    <m/>
    <m/>
    <m/>
    <m/>
    <m/>
  </r>
  <r>
    <n v="2557"/>
    <s v="European Tour"/>
    <s v="Raising money for our concert tour of Switzerland and Germany in June/July 2014"/>
    <n v="900"/>
    <x v="11"/>
    <n v="1066"/>
    <x v="2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s v="Apr"/>
    <x v="1"/>
    <s v="May"/>
    <s v="2014"/>
    <d v="2014-05-15T17:53:06"/>
    <m/>
    <m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x v="11"/>
    <n v="1290"/>
    <x v="2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s v="Feb"/>
    <x v="3"/>
    <s v="Mar"/>
    <s v="2017"/>
    <d v="2017-03-03T11:01:32"/>
    <m/>
    <m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x v="11"/>
    <n v="905"/>
    <x v="2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s v="Jun"/>
    <x v="1"/>
    <s v="Jul"/>
    <s v="2014"/>
    <d v="2014-07-02T14:54:06"/>
    <m/>
    <m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x v="11"/>
    <n v="1175"/>
    <x v="2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s v="Dec"/>
    <x v="1"/>
    <s v="Dec"/>
    <s v="2014"/>
    <d v="2014-12-31T17:50:08"/>
    <m/>
    <m/>
    <m/>
    <m/>
    <m/>
  </r>
  <r>
    <n v="3580"/>
    <s v="Annabel Lost"/>
    <s v="Annabel Lost combines visual art and performance poetry to tell the story of two orphaned refugees, Quetzal and Rhime."/>
    <n v="900"/>
    <x v="11"/>
    <n v="1025"/>
    <x v="2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s v="Jan"/>
    <x v="2"/>
    <s v="Mar"/>
    <s v="2015"/>
    <d v="2015-03-01T04:59:00"/>
    <m/>
    <m/>
    <m/>
    <m/>
    <m/>
  </r>
  <r>
    <n v="19"/>
    <s v="Brouhaha (an Original Sitcom)"/>
    <s v="Brouhaha chronicles the adventures of aspiring comedian and prolific hedonist Jenny Carmichael as she works at a clickbait website."/>
    <n v="850"/>
    <x v="11"/>
    <n v="1235"/>
    <x v="2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s v="Jun"/>
    <x v="2"/>
    <s v="Jul"/>
    <s v="2015"/>
    <d v="2015-07-20T19:35:34"/>
    <m/>
    <m/>
    <m/>
    <m/>
    <m/>
  </r>
  <r>
    <n v="947"/>
    <s v="PAKPOWER, The CCP Pack"/>
    <s v="The CCP Pack is a bag that charges your smartphones and tablets on the go! Also holds small important items. &quot;Never Without Power&quot;."/>
    <n v="850"/>
    <x v="11"/>
    <n v="0"/>
    <x v="1"/>
    <s v="US"/>
    <s v="USD"/>
    <n v="1467312306"/>
    <n v="1462128306"/>
    <b v="0"/>
    <n v="0"/>
    <b v="0"/>
    <s v="technology/wearables"/>
    <n v="0"/>
    <n v="0"/>
    <s v="technology"/>
    <s v="wearables"/>
    <d v="2016-05-01T18:45:06"/>
    <s v="May"/>
    <x v="0"/>
    <s v="Jun"/>
    <s v="2016"/>
    <d v="2016-06-30T18:45:06"/>
    <m/>
    <m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x v="11"/>
    <n v="1200"/>
    <x v="2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s v="Feb"/>
    <x v="0"/>
    <s v="Mar"/>
    <s v="2016"/>
    <d v="2016-03-14T00:12:53"/>
    <m/>
    <m/>
    <m/>
    <m/>
    <m/>
  </r>
  <r>
    <n v="2293"/>
    <s v="&quot;Hurt N' Wrong&quot; New Album Fundraiser!"/>
    <s v="Donate here to be a part of the upcoming album. Every little bit helps!"/>
    <n v="850"/>
    <x v="11"/>
    <n v="920"/>
    <x v="2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s v="Aug"/>
    <x v="5"/>
    <s v="Sep"/>
    <s v="2012"/>
    <d v="2012-09-25T03:59:00"/>
    <m/>
    <m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1"/>
    <n v="850"/>
    <x v="2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s v="Oct"/>
    <x v="2"/>
    <s v="Dec"/>
    <s v="2015"/>
    <d v="2015-12-09T22:48:04"/>
    <m/>
    <m/>
    <m/>
    <m/>
    <m/>
  </r>
  <r>
    <n v="3726"/>
    <s v="Howard's End 3.0"/>
    <s v="A week of rehearsal culminating in a staged reading of our three-actor adaptation of &quot;Howards End,&quot; for potential producers."/>
    <n v="850"/>
    <x v="11"/>
    <n v="2879"/>
    <x v="2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s v="Apr"/>
    <x v="0"/>
    <s v="Apr"/>
    <s v="2016"/>
    <d v="2016-04-29T21:00:00"/>
    <m/>
    <m/>
    <m/>
    <m/>
    <m/>
  </r>
  <r>
    <n v="3732"/>
    <s v="Elektra Bekent - Afstudeervoorstelling"/>
    <s v="Mijn solo voorstelling gaat over Elektra (Sophokles) en hoe zij als jongere alles beleeft en meemaakt!"/>
    <n v="850"/>
    <x v="11"/>
    <n v="131"/>
    <x v="1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s v="Nov"/>
    <x v="1"/>
    <s v="Jan"/>
    <s v="2015"/>
    <d v="2015-01-24T12:00:00"/>
    <m/>
    <m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x v="11"/>
    <n v="170"/>
    <x v="1"/>
    <s v="GB"/>
    <s v="GBP"/>
    <n v="1436297180"/>
    <n v="1431113180"/>
    <b v="0"/>
    <n v="5"/>
    <b v="0"/>
    <s v="theater/plays"/>
    <n v="0.2"/>
    <n v="34"/>
    <s v="theater"/>
    <s v="plays"/>
    <d v="2015-05-08T19:26:20"/>
    <s v="May"/>
    <x v="2"/>
    <s v="Jul"/>
    <s v="2015"/>
    <d v="2015-07-07T19:26:20"/>
    <m/>
    <m/>
    <m/>
    <m/>
    <m/>
  </r>
  <r>
    <n v="2628"/>
    <s v="Pie In Space!"/>
    <s v="A high school freshman is sending pie into space and you can be a part of it.  GO SCIENCE!!!"/>
    <n v="839"/>
    <x v="11"/>
    <n v="926"/>
    <x v="2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s v="Nov"/>
    <x v="1"/>
    <s v="Nov"/>
    <s v="2014"/>
    <d v="2014-11-30T23:11:07"/>
    <m/>
    <m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1"/>
    <n v="141"/>
    <x v="1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s v="Jul"/>
    <x v="1"/>
    <s v="Aug"/>
    <s v="2014"/>
    <d v="2014-08-23T22:08:38"/>
    <m/>
    <m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x v="11"/>
    <n v="1055.01"/>
    <x v="2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s v="Jul"/>
    <x v="1"/>
    <s v="Aug"/>
    <s v="2014"/>
    <d v="2014-08-11T20:27:47"/>
    <m/>
    <m/>
    <m/>
    <m/>
    <m/>
  </r>
  <r>
    <n v="781"/>
    <s v="Touring the United States This July"/>
    <s v="&quot;WE ARE ON A MISSION TO TOUR THE UNITED STATES NON-STOP. TO DO SO WE NEED TO PURCHASE A NEW VAN.&quot;"/>
    <n v="800"/>
    <x v="11"/>
    <n v="1065.23"/>
    <x v="2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s v="May"/>
    <x v="4"/>
    <s v="Jun"/>
    <s v="2013"/>
    <d v="2013-06-08T00:01:14"/>
    <m/>
    <m/>
    <m/>
    <m/>
    <m/>
  </r>
  <r>
    <n v="823"/>
    <s v="Debut Album"/>
    <s v="Eyes For Fire is finally ready to release their Debut Album but we need YOU to help us put the final touches on it."/>
    <n v="800"/>
    <x v="11"/>
    <n v="1436"/>
    <x v="2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s v="Feb"/>
    <x v="2"/>
    <s v="Mar"/>
    <s v="2015"/>
    <d v="2015-03-22T22:20:52"/>
    <m/>
    <m/>
    <m/>
    <m/>
    <m/>
  </r>
  <r>
    <n v="1598"/>
    <s v="Dream TRIP to Tornado Alley"/>
    <s v="I want to get our there and expand my photography skills and take a trip to Tornado alley to get more shots of storms and hopefully to"/>
    <n v="800"/>
    <x v="11"/>
    <n v="1"/>
    <x v="1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s v="May"/>
    <x v="2"/>
    <s v="Jul"/>
    <s v="2015"/>
    <d v="2015-07-26T16:00:58"/>
    <m/>
    <m/>
    <m/>
    <m/>
    <m/>
  </r>
  <r>
    <n v="1611"/>
    <s v="Skelton-Luns CD/7&quot;             No Big Deal."/>
    <s v="Skelton-Luns CD/7&quot; No Big Deal."/>
    <n v="800"/>
    <x v="11"/>
    <n v="1001"/>
    <x v="2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s v="May"/>
    <x v="4"/>
    <s v="Jun"/>
    <s v="2013"/>
    <d v="2013-06-05T00:00:32"/>
    <m/>
    <m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x v="11"/>
    <n v="815"/>
    <x v="2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s v="Sep"/>
    <x v="5"/>
    <s v="Nov"/>
    <s v="2012"/>
    <d v="2012-11-14T02:26:57"/>
    <m/>
    <m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1"/>
    <n v="805.07"/>
    <x v="2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s v="Oct"/>
    <x v="8"/>
    <s v="Nov"/>
    <s v="2009"/>
    <d v="2009-11-23T05:59:00"/>
    <m/>
    <m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x v="11"/>
    <n v="1036"/>
    <x v="2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s v="Apr"/>
    <x v="4"/>
    <s v="May"/>
    <s v="2013"/>
    <d v="2013-05-31T00:00:00"/>
    <m/>
    <m/>
    <m/>
    <m/>
    <m/>
  </r>
  <r>
    <n v="2300"/>
    <s v="Keep The Prison Van Rolling"/>
    <s v="Big Fiction leaves for tour on 6/27 but the Prison Van needs some work!  New brakes, transmission repair, tires... it needs a bit."/>
    <n v="800"/>
    <x v="11"/>
    <n v="810"/>
    <x v="2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s v="Jun"/>
    <x v="5"/>
    <s v="Jun"/>
    <s v="2012"/>
    <d v="2012-06-28T17:26:56"/>
    <m/>
    <m/>
    <m/>
    <m/>
    <m/>
  </r>
  <r>
    <n v="2559"/>
    <s v="India Meets String Quartet"/>
    <s v="A concert of new music by four composers who have lived in India and been inspired by its music, with the Momenta String Quartet"/>
    <n v="800"/>
    <x v="11"/>
    <n v="890"/>
    <x v="2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s v="Oct"/>
    <x v="6"/>
    <s v="Nov"/>
    <s v="2011"/>
    <d v="2011-11-15T19:37:00"/>
    <m/>
    <m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x v="11"/>
    <n v="1001"/>
    <x v="2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s v="Nov"/>
    <x v="2"/>
    <s v="Jan"/>
    <s v="2016"/>
    <d v="2016-01-10T00:51:36"/>
    <m/>
    <m/>
    <m/>
    <m/>
    <m/>
  </r>
  <r>
    <n v="2769"/>
    <s v="Raph the Ninja Giraffe"/>
    <s v="Raph the Ninja Giraffe is a project that is my 5 year old sons idea, &amp; I am working with him to bring his idea to life."/>
    <n v="800"/>
    <x v="11"/>
    <n v="2"/>
    <x v="1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s v="Apr"/>
    <x v="1"/>
    <s v="Jun"/>
    <s v="2014"/>
    <d v="2014-06-05T19:49:50"/>
    <m/>
    <m/>
    <m/>
    <m/>
    <m/>
  </r>
  <r>
    <n v="2796"/>
    <s v="Fishcakes"/>
    <s v="Fishcakes is a piece of new writing for the Camden Fringe that explores a story of love, loss, and all the â€˜little things'."/>
    <n v="800"/>
    <x v="11"/>
    <n v="924"/>
    <x v="2"/>
    <s v="GB"/>
    <s v="GBP"/>
    <n v="1404564028"/>
    <n v="1401972028"/>
    <b v="0"/>
    <n v="21"/>
    <b v="1"/>
    <s v="theater/plays"/>
    <n v="1.155"/>
    <n v="44"/>
    <s v="theater"/>
    <s v="plays"/>
    <d v="2014-06-05T12:40:28"/>
    <s v="Jun"/>
    <x v="1"/>
    <s v="Jul"/>
    <s v="2014"/>
    <d v="2014-07-05T12:40:28"/>
    <m/>
    <m/>
    <m/>
    <m/>
    <m/>
  </r>
  <r>
    <n v="2834"/>
    <s v="Thank You For Smoking"/>
    <s v="Thank You For Smoking. A play about love, 5 trillion cigarettes and how the Flintstones earned the tobacco industry millions."/>
    <n v="800"/>
    <x v="11"/>
    <n v="1360"/>
    <x v="2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s v="Jan"/>
    <x v="2"/>
    <s v="Jan"/>
    <s v="2015"/>
    <d v="2015-01-30T23:02:10"/>
    <m/>
    <m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x v="11"/>
    <n v="838"/>
    <x v="2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s v="Jan"/>
    <x v="0"/>
    <s v="Feb"/>
    <s v="2016"/>
    <d v="2016-02-10T21:00:00"/>
    <m/>
    <m/>
    <m/>
    <m/>
    <m/>
  </r>
  <r>
    <n v="3314"/>
    <s v="The White Bike"/>
    <s v="I want to add a new perspective to the cycling safety debate by taking my play THE WHITE BIKE to the Edinburgh Festival of Cycling"/>
    <n v="800"/>
    <x v="11"/>
    <n v="1686"/>
    <x v="2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s v="Apr"/>
    <x v="2"/>
    <s v="May"/>
    <s v="2015"/>
    <d v="2015-05-08T20:05:00"/>
    <m/>
    <m/>
    <m/>
    <m/>
    <m/>
  </r>
  <r>
    <n v="3327"/>
    <s v="Itch + Scratch at Hackney Showroom"/>
    <s v="After 3 successful nights last year, Itch+Scratch are back. New writing, live music and party fun. Best New Theatre, Great Night Out."/>
    <n v="800"/>
    <x v="11"/>
    <n v="810"/>
    <x v="2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s v="Apr"/>
    <x v="0"/>
    <s v="May"/>
    <s v="2016"/>
    <d v="2016-05-08T08:59:26"/>
    <m/>
    <m/>
    <m/>
    <m/>
    <m/>
  </r>
  <r>
    <n v="3449"/>
    <s v="Love Letters To My Children, directed by Charles J. Ouda"/>
    <s v="Help us produce this original play! The play will be presented at the LSTFI July 12-14. Follow us on Facebook."/>
    <n v="800"/>
    <x v="11"/>
    <n v="1365"/>
    <x v="2"/>
    <s v="US"/>
    <s v="USD"/>
    <n v="1468036800"/>
    <n v="1465607738"/>
    <b v="0"/>
    <n v="20"/>
    <b v="1"/>
    <s v="theater/plays"/>
    <n v="1.70625"/>
    <n v="68.25"/>
    <s v="theater"/>
    <s v="plays"/>
    <d v="2016-06-11T01:15:38"/>
    <s v="Jun"/>
    <x v="0"/>
    <s v="Jul"/>
    <s v="2016"/>
    <d v="2016-07-09T04:00:00"/>
    <m/>
    <m/>
    <m/>
    <m/>
    <m/>
  </r>
  <r>
    <n v="3608"/>
    <s v="Petrification"/>
    <s v="Help us get the show on the road! Petrification is a new play about home, memory and identity and we need your help to tour."/>
    <n v="800"/>
    <x v="11"/>
    <n v="800"/>
    <x v="2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s v="May"/>
    <x v="0"/>
    <s v="Jun"/>
    <s v="2016"/>
    <d v="2016-06-17T14:00:00"/>
    <m/>
    <m/>
    <m/>
    <m/>
    <m/>
  </r>
  <r>
    <n v="3664"/>
    <s v="Cubs: an Original Work"/>
    <s v="An Original Short Play: two young women search for answers about sexuality, the history they are taught, and their animal instincts."/>
    <n v="800"/>
    <x v="11"/>
    <n v="875"/>
    <x v="2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s v="Jun"/>
    <x v="0"/>
    <s v="Jun"/>
    <s v="2016"/>
    <d v="2016-06-16T05:58:09"/>
    <m/>
    <m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x v="11"/>
    <n v="1030"/>
    <x v="2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s v="Aug"/>
    <x v="1"/>
    <s v="Sep"/>
    <s v="2014"/>
    <d v="2014-09-12T19:34:44"/>
    <m/>
    <m/>
    <m/>
    <m/>
    <m/>
  </r>
  <r>
    <n v="3716"/>
    <s v="Sylvia (a benefit show)"/>
    <s v="I am raising money to pay for the rights to produce Sylvia by A.R. Gurney. The show will be a fundraiser for Wayside Waifs."/>
    <n v="800"/>
    <x v="11"/>
    <n v="1246"/>
    <x v="2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s v="Dec"/>
    <x v="2"/>
    <s v="Jan"/>
    <s v="2016"/>
    <d v="2016-01-21T21:18:29"/>
    <m/>
    <m/>
    <m/>
    <m/>
    <m/>
  </r>
  <r>
    <n v="3836"/>
    <s v="Home (The Place Where My Stuff Resides)"/>
    <s v="&quot;The surveyor said the foundation was shaky&quot;. A woman finds what it means to rebuild her marriage."/>
    <n v="800"/>
    <x v="11"/>
    <n v="900"/>
    <x v="2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s v="Jul"/>
    <x v="0"/>
    <s v="Aug"/>
    <s v="2016"/>
    <d v="2016-08-03T04:09:00"/>
    <m/>
    <m/>
    <m/>
    <m/>
    <m/>
  </r>
  <r>
    <n v="3891"/>
    <s v="Out of the Box: A Mime Story"/>
    <s v="A comedy about a mime who dreams of becoming a stand up comedian."/>
    <n v="800"/>
    <x v="11"/>
    <n v="260"/>
    <x v="1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s v="Feb"/>
    <x v="2"/>
    <s v="Mar"/>
    <s v="2015"/>
    <d v="2015-03-23T04:59:00"/>
    <m/>
    <m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x v="11"/>
    <n v="10"/>
    <x v="1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s v="Aug"/>
    <x v="2"/>
    <s v="Aug"/>
    <s v="2015"/>
    <d v="2015-08-31T16:04:57"/>
    <m/>
    <m/>
    <m/>
    <m/>
    <m/>
  </r>
  <r>
    <n v="609"/>
    <s v="Swap Anything (Canceled)"/>
    <s v="Can we swap, please? - everybody's said it. I want to create a website that enables anybody to trade their items, without money hassle."/>
    <n v="780"/>
    <x v="11"/>
    <n v="5"/>
    <x v="0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s v="Oct"/>
    <x v="2"/>
    <s v="Nov"/>
    <s v="2015"/>
    <d v="2015-11-29T01:49:04"/>
    <m/>
    <m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x v="11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s v="Mar"/>
    <x v="3"/>
    <s v="Apr"/>
    <s v="2017"/>
    <d v="2017-04-04T03:38:41"/>
    <m/>
    <m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x v="11"/>
    <n v="773"/>
    <x v="2"/>
    <s v="GB"/>
    <s v="GBP"/>
    <n v="1403964324"/>
    <n v="1401372324"/>
    <b v="0"/>
    <n v="20"/>
    <b v="1"/>
    <s v="theater/plays"/>
    <n v="1"/>
    <n v="38.65"/>
    <s v="theater"/>
    <s v="plays"/>
    <d v="2014-05-29T14:05:24"/>
    <s v="May"/>
    <x v="1"/>
    <s v="Jun"/>
    <s v="2014"/>
    <d v="2014-06-28T14:05:24"/>
    <m/>
    <m/>
    <m/>
    <m/>
    <m/>
  </r>
  <r>
    <n v="81"/>
    <s v="Carrying Place: A film of Maine hauntings"/>
    <s v="An elderly woman in rural Maine is haunted by figures seeking a sacrifice, but there are more forces at work than mere ghosts."/>
    <n v="750"/>
    <x v="11"/>
    <n v="1485"/>
    <x v="2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s v="Jul"/>
    <x v="5"/>
    <s v="Jul"/>
    <s v="2012"/>
    <d v="2012-07-14T03:02:00"/>
    <m/>
    <m/>
    <m/>
    <m/>
    <m/>
  </r>
  <r>
    <n v="452"/>
    <s v="Lost in the Shadows"/>
    <s v="A man must find his way out of the depths of the shadows by using the aid of a little girl."/>
    <n v="750"/>
    <x v="11"/>
    <n v="480"/>
    <x v="1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s v="Apr"/>
    <x v="2"/>
    <s v="May"/>
    <s v="2015"/>
    <d v="2015-05-13T16:53:35"/>
    <m/>
    <m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x v="11"/>
    <n v="0"/>
    <x v="1"/>
    <s v="US"/>
    <s v="USD"/>
    <n v="1427227905"/>
    <n v="1424639505"/>
    <b v="0"/>
    <n v="0"/>
    <b v="0"/>
    <s v="technology/web"/>
    <n v="0"/>
    <n v="0"/>
    <s v="technology"/>
    <s v="web"/>
    <d v="2015-02-22T21:11:45"/>
    <s v="Feb"/>
    <x v="2"/>
    <s v="Mar"/>
    <s v="2015"/>
    <d v="2015-03-24T20:11:45"/>
    <m/>
    <m/>
    <m/>
    <m/>
    <m/>
  </r>
  <r>
    <n v="899"/>
    <s v="Lets get 48/14 pressed!!!"/>
    <s v="Lets get 48/14 pressed and in your cd players,ipods,blogs, and facebook status'. Lets get it everywhere!"/>
    <n v="750"/>
    <x v="11"/>
    <n v="280"/>
    <x v="1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s v="Apr"/>
    <x v="6"/>
    <s v="May"/>
    <s v="2011"/>
    <d v="2011-05-28T02:22:42"/>
    <m/>
    <m/>
    <m/>
    <m/>
    <m/>
  </r>
  <r>
    <n v="1073"/>
    <s v="Rainbow Ball to the Iphone"/>
    <s v="We want to bring our Game Rainbow Ball to the iphone and to do that we need a little help"/>
    <n v="750"/>
    <x v="11"/>
    <n v="10"/>
    <x v="1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s v="Sep"/>
    <x v="6"/>
    <s v="Oct"/>
    <s v="2011"/>
    <d v="2011-10-16T23:09:01"/>
    <m/>
    <m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1"/>
    <n v="916"/>
    <x v="2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s v="Jan"/>
    <x v="3"/>
    <s v="Mar"/>
    <s v="2017"/>
    <d v="2017-03-01T03:00:00"/>
    <m/>
    <m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x v="11"/>
    <n v="101"/>
    <x v="1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s v="Apr"/>
    <x v="0"/>
    <s v="May"/>
    <s v="2016"/>
    <d v="2016-05-12T10:47:14"/>
    <m/>
    <m/>
    <m/>
    <m/>
    <m/>
  </r>
  <r>
    <n v="1555"/>
    <s v="Coffee Table Book of Maine"/>
    <s v="I am traveling the coastline of Maine and will be taking pictures of all the scenery and lighthouses in the area."/>
    <n v="750"/>
    <x v="11"/>
    <n v="0"/>
    <x v="1"/>
    <s v="US"/>
    <s v="USD"/>
    <n v="1442509200"/>
    <n v="1440513832"/>
    <b v="0"/>
    <n v="0"/>
    <b v="0"/>
    <s v="photography/nature"/>
    <n v="0"/>
    <n v="0"/>
    <s v="photography"/>
    <s v="nature"/>
    <d v="2015-08-25T14:43:52"/>
    <s v="Aug"/>
    <x v="2"/>
    <s v="Sep"/>
    <s v="2015"/>
    <d v="2015-09-17T17:00:00"/>
    <m/>
    <m/>
    <m/>
    <m/>
    <m/>
  </r>
  <r>
    <n v="1558"/>
    <s v="Lucy Wood's Calendar - English Countryside 2016"/>
    <s v="A large 2016 wall-calendar (A3 when open) featuring 12 stunning photographs by Lucy Wood."/>
    <n v="750"/>
    <x v="11"/>
    <n v="35"/>
    <x v="1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s v="Jun"/>
    <x v="2"/>
    <s v="Aug"/>
    <s v="2015"/>
    <d v="2015-08-28T12:12:00"/>
    <m/>
    <m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"/>
    <n v="758"/>
    <x v="2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s v="Jun"/>
    <x v="4"/>
    <s v="Aug"/>
    <s v="2013"/>
    <d v="2013-08-27T16:31:29"/>
    <m/>
    <m/>
    <m/>
    <m/>
    <m/>
  </r>
  <r>
    <n v="1860"/>
    <s v="A Simple Complex's 2013 CD Release Party DVD"/>
    <s v="ASC had a one-of-a-kind CD release party in 2013, and we want to share it with the world - in DVD format!"/>
    <n v="750"/>
    <x v="11"/>
    <n v="1001"/>
    <x v="2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s v="Jan"/>
    <x v="1"/>
    <s v="Feb"/>
    <s v="2014"/>
    <d v="2014-02-06T17:01:24"/>
    <m/>
    <m/>
    <m/>
    <m/>
    <m/>
  </r>
  <r>
    <n v="2083"/>
    <s v="These Old Streets Album"/>
    <s v="Autumn's Song is working on a debut album that brings accustic / singer-songwriter / piano rock to the central Florida music scene."/>
    <n v="750"/>
    <x v="11"/>
    <n v="850"/>
    <x v="2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s v="May"/>
    <x v="5"/>
    <s v="Jun"/>
    <s v="2012"/>
    <d v="2012-06-04T17:19:55"/>
    <m/>
    <m/>
    <m/>
    <m/>
    <m/>
  </r>
  <r>
    <n v="2191"/>
    <s v="SpecForce Rangers: Outlanders Phase 4"/>
    <s v="This campaign features the Government Special Forces on Outland. 28mm scale white metal miniatures for Sci-Fi games in any setting."/>
    <n v="750"/>
    <x v="11"/>
    <n v="898"/>
    <x v="2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s v="Feb"/>
    <x v="3"/>
    <s v="Feb"/>
    <s v="2017"/>
    <d v="2017-02-14T20:00:27"/>
    <m/>
    <m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x v="11"/>
    <n v="1140"/>
    <x v="2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s v="May"/>
    <x v="5"/>
    <s v="Jun"/>
    <s v="2012"/>
    <d v="2012-06-01T19:43:09"/>
    <m/>
    <m/>
    <m/>
    <m/>
    <m/>
  </r>
  <r>
    <n v="2282"/>
    <s v="Sage King's Debut Album"/>
    <s v="Sage King is recording his debut album and wants YOU to be a part of the creation process"/>
    <n v="750"/>
    <x v="11"/>
    <n v="1390"/>
    <x v="2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s v="Nov"/>
    <x v="2"/>
    <s v="Jan"/>
    <s v="2016"/>
    <d v="2016-01-14T04:11:26"/>
    <m/>
    <m/>
    <m/>
    <m/>
    <m/>
  </r>
  <r>
    <n v="2477"/>
    <s v="Debut Album"/>
    <s v="Releasing my first album in August, and I need your help in order to get it done!"/>
    <n v="750"/>
    <x v="11"/>
    <n v="1285"/>
    <x v="2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s v="Jun"/>
    <x v="5"/>
    <s v="Aug"/>
    <s v="2012"/>
    <d v="2012-08-12T16:35:45"/>
    <m/>
    <m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1"/>
    <n v="10965"/>
    <x v="2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s v="Aug"/>
    <x v="4"/>
    <s v="Sep"/>
    <s v="2013"/>
    <d v="2013-09-06T19:00:00"/>
    <m/>
    <m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x v="11"/>
    <n v="7336.01"/>
    <x v="2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s v="Feb"/>
    <x v="4"/>
    <s v="Mar"/>
    <s v="2013"/>
    <d v="2013-03-13T20:00:00"/>
    <m/>
    <m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x v="11"/>
    <n v="252"/>
    <x v="1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s v="Apr"/>
    <x v="0"/>
    <s v="May"/>
    <s v="2016"/>
    <d v="2016-05-01T14:18:38"/>
    <m/>
    <m/>
    <m/>
    <m/>
    <m/>
  </r>
  <r>
    <n v="2901"/>
    <s v="Avarimor Series (Audio Plays)"/>
    <s v="How can the visual age appreciate something that cant see? With these Audio Plays I will show you, if your willing to listen."/>
    <n v="750"/>
    <x v="11"/>
    <n v="6"/>
    <x v="1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s v="Dec"/>
    <x v="1"/>
    <s v="Feb"/>
    <s v="2015"/>
    <d v="2015-02-07T21:42:19"/>
    <m/>
    <m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x v="11"/>
    <n v="795"/>
    <x v="2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s v="Aug"/>
    <x v="1"/>
    <s v="Sep"/>
    <s v="2014"/>
    <d v="2014-09-15T06:08:00"/>
    <m/>
    <m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x v="11"/>
    <n v="971"/>
    <x v="2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s v="Oct"/>
    <x v="1"/>
    <s v="Oct"/>
    <s v="2014"/>
    <d v="2014-10-20T05:59:00"/>
    <m/>
    <m/>
    <m/>
    <m/>
    <m/>
  </r>
  <r>
    <n v="3116"/>
    <s v="CoreCon Asylum"/>
    <s v="Creating a consuite for CoreCon. A focus on the insanity of asylums and early medical practices from history."/>
    <n v="750"/>
    <x v="11"/>
    <n v="430"/>
    <x v="1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s v="Mar"/>
    <x v="2"/>
    <s v="Apr"/>
    <s v="2015"/>
    <d v="2015-04-01T12:22:05"/>
    <m/>
    <m/>
    <m/>
    <m/>
    <m/>
  </r>
  <r>
    <n v="3165"/>
    <s v="THE MOON PLAY"/>
    <s v="THE MOON PLAY is a new play written by Carolyn Gilliam. The play follows an astronaut on the moon who has lost his reason to explore."/>
    <n v="750"/>
    <x v="11"/>
    <n v="1220"/>
    <x v="2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s v="Apr"/>
    <x v="6"/>
    <s v="May"/>
    <s v="2011"/>
    <d v="2011-05-03T03:59:00"/>
    <m/>
    <m/>
    <m/>
    <m/>
    <m/>
  </r>
  <r>
    <n v="3367"/>
    <s v="Only Forever at The Hope Theatre"/>
    <s v="An intense new play exploring how far you would go to protect your family.  Employing new graduates to give their careers a kickstart."/>
    <n v="750"/>
    <x v="11"/>
    <n v="890"/>
    <x v="2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s v="Jul"/>
    <x v="2"/>
    <s v="Aug"/>
    <s v="2015"/>
    <d v="2015-08-01T22:24:54"/>
    <m/>
    <m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x v="11"/>
    <n v="780"/>
    <x v="2"/>
    <s v="CA"/>
    <s v="CAD"/>
    <n v="1402938394"/>
    <n v="1400691994"/>
    <b v="0"/>
    <n v="8"/>
    <b v="1"/>
    <s v="theater/plays"/>
    <n v="1.04"/>
    <n v="97.5"/>
    <s v="theater"/>
    <s v="plays"/>
    <d v="2014-05-21T17:06:34"/>
    <s v="May"/>
    <x v="1"/>
    <s v="Jun"/>
    <s v="2014"/>
    <d v="2014-06-16T17:06:34"/>
    <m/>
    <m/>
    <m/>
    <m/>
    <m/>
  </r>
  <r>
    <n v="3684"/>
    <s v="Cassiopeia"/>
    <s v="Thespis Theater Festival presents Cassiopeia: A romantic tale of a bride finding her way to her unknown groom before it is too late."/>
    <n v="750"/>
    <x v="11"/>
    <n v="1043"/>
    <x v="2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s v="Aug"/>
    <x v="2"/>
    <s v="Sep"/>
    <s v="2015"/>
    <d v="2015-09-02T04:19:46"/>
    <m/>
    <m/>
    <m/>
    <m/>
    <m/>
  </r>
  <r>
    <n v="3908"/>
    <s v="Unconscious Subconscious"/>
    <s v="Death splits apart twin brothers in a questionable car accident. They shared dreams, and now they must share trials in the unknown."/>
    <n v="750"/>
    <x v="11"/>
    <n v="65"/>
    <x v="1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s v="Jul"/>
    <x v="1"/>
    <s v="Jul"/>
    <s v="2014"/>
    <d v="2014-07-29T03:14:56"/>
    <m/>
    <m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x v="11"/>
    <n v="61"/>
    <x v="1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s v="Jan"/>
    <x v="2"/>
    <s v="Mar"/>
    <s v="2015"/>
    <d v="2015-03-02T23:00:00"/>
    <m/>
    <m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1"/>
    <n v="786"/>
    <x v="2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s v="Nov"/>
    <x v="5"/>
    <s v="Dec"/>
    <s v="2012"/>
    <d v="2012-12-24T23:47:37"/>
    <m/>
    <m/>
    <m/>
    <m/>
    <m/>
  </r>
  <r>
    <n v="3617"/>
    <s v="One Good Night by Aisling Caffrey"/>
    <s v="Venue hire and payment of designer for a darkly comic, all female play about power - losing it, wanting it and fighting to get it back"/>
    <n v="740"/>
    <x v="11"/>
    <n v="880"/>
    <x v="2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s v="Feb"/>
    <x v="3"/>
    <s v="Feb"/>
    <s v="2017"/>
    <d v="2017-02-28T00:00:00"/>
    <m/>
    <m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x v="11"/>
    <n v="824"/>
    <x v="2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s v="Feb"/>
    <x v="6"/>
    <s v="Apr"/>
    <s v="2011"/>
    <d v="2011-04-18T17:24:19"/>
    <m/>
    <m/>
    <m/>
    <m/>
    <m/>
  </r>
  <r>
    <n v="782"/>
    <s v="Richie Ray finally records a new record!"/>
    <s v="After almost three years of being out of music, I've decided to finally make the solo record I've wanted to do for years."/>
    <n v="700"/>
    <x v="11"/>
    <n v="700"/>
    <x v="2"/>
    <s v="US"/>
    <s v="USD"/>
    <n v="1345918302"/>
    <n v="1343326302"/>
    <b v="0"/>
    <n v="14"/>
    <b v="1"/>
    <s v="music/rock"/>
    <n v="1"/>
    <n v="50"/>
    <s v="music"/>
    <s v="rock"/>
    <d v="2012-07-26T18:11:42"/>
    <s v="Jul"/>
    <x v="5"/>
    <s v="Aug"/>
    <s v="2012"/>
    <d v="2012-08-25T18:11:42"/>
    <m/>
    <m/>
    <m/>
    <m/>
    <m/>
  </r>
  <r>
    <n v="1548"/>
    <s v="Change the World through Color"/>
    <s v="Beauty is in the eye of the beholder and I want to inspire conservation through color."/>
    <n v="700"/>
    <x v="11"/>
    <n v="60"/>
    <x v="1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s v="Oct"/>
    <x v="2"/>
    <s v="Nov"/>
    <s v="2015"/>
    <d v="2015-11-08T22:10:20"/>
    <m/>
    <m/>
    <m/>
    <m/>
    <m/>
  </r>
  <r>
    <n v="1823"/>
    <s v="Our Band Van Needs Serious Repairs!!!"/>
    <s v="Just as we are getting prepared to tour we find out our van has serious damage and can't run. We unfortunately don't have enough."/>
    <n v="700"/>
    <x v="11"/>
    <n v="811"/>
    <x v="2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s v="Sep"/>
    <x v="5"/>
    <s v="Oct"/>
    <s v="2012"/>
    <d v="2012-10-24T16:26:16"/>
    <m/>
    <m/>
    <m/>
    <m/>
    <m/>
  </r>
  <r>
    <n v="2175"/>
    <s v="Repulsur's First Record"/>
    <s v="Trying to get the last bit of money together to finish recording the first full length Repulsur album, &quot;The After School Special&quot;."/>
    <n v="700"/>
    <x v="11"/>
    <n v="1750"/>
    <x v="2"/>
    <s v="US"/>
    <s v="USD"/>
    <n v="1469059986"/>
    <n v="1468455186"/>
    <b v="0"/>
    <n v="26"/>
    <b v="1"/>
    <s v="music/rock"/>
    <n v="2.5"/>
    <n v="67.307692307692307"/>
    <s v="music"/>
    <s v="rock"/>
    <d v="2016-07-14T00:13:06"/>
    <s v="Jul"/>
    <x v="0"/>
    <s v="Jul"/>
    <s v="2016"/>
    <d v="2016-07-21T00:13:06"/>
    <m/>
    <m/>
    <m/>
    <m/>
    <m/>
  </r>
  <r>
    <n v="2465"/>
    <s v="The Lion Oh My - Our first full length release"/>
    <s v="An indie band from Spokane, WA looking to master and package their first full length album."/>
    <n v="700"/>
    <x v="11"/>
    <n v="1261"/>
    <x v="2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s v="Aug"/>
    <x v="5"/>
    <s v="Sep"/>
    <s v="2012"/>
    <d v="2012-09-23T17:15:48"/>
    <m/>
    <m/>
    <m/>
    <m/>
    <m/>
  </r>
  <r>
    <n v="2542"/>
    <s v="Classical Music by Marquita"/>
    <s v="Marquita Renee Ntim records her first Classical Album, complete with her playing the viola, cello and singing opera."/>
    <n v="700"/>
    <x v="11"/>
    <n v="725"/>
    <x v="2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s v="Aug"/>
    <x v="4"/>
    <s v="Oct"/>
    <s v="2013"/>
    <d v="2013-10-01T03:59:00"/>
    <m/>
    <m/>
    <m/>
    <m/>
    <m/>
  </r>
  <r>
    <n v="2795"/>
    <s v="Good Men Wanted at ANT Fest"/>
    <s v="A new play about five bad bitches who fought in the Civil War disguised as men, premiering at Ars Nova's ANT Fest."/>
    <n v="700"/>
    <x v="11"/>
    <n v="730"/>
    <x v="2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s v="May"/>
    <x v="1"/>
    <s v="Jun"/>
    <s v="2014"/>
    <d v="2014-06-06T23:00:00"/>
    <m/>
    <m/>
    <m/>
    <m/>
    <m/>
  </r>
  <r>
    <n v="3023"/>
    <s v="The Night Watch"/>
    <s v="Antonia Goddard Productions in association with Jethro Compton Productions presents THE NIGHT WATCH, an exciting new historical drama."/>
    <n v="700"/>
    <x v="11"/>
    <n v="721"/>
    <x v="2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s v="Apr"/>
    <x v="2"/>
    <s v="Jun"/>
    <s v="2015"/>
    <d v="2015-06-11T16:13:06"/>
    <m/>
    <m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x v="11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s v="Mar"/>
    <x v="3"/>
    <s v="Apr"/>
    <s v="2017"/>
    <d v="2017-04-09T08:35:56"/>
    <m/>
    <m/>
    <m/>
    <m/>
    <m/>
  </r>
  <r>
    <n v="3295"/>
    <s v="The Divine Comedy Show"/>
    <s v="A comedic drama about The Devil and his quest to take a bride and to Hell with the consequences, no matter what they may be."/>
    <n v="700"/>
    <x v="11"/>
    <n v="720.01"/>
    <x v="2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s v="Aug"/>
    <x v="0"/>
    <s v="Sep"/>
    <s v="2016"/>
    <d v="2016-09-26T10:37:09"/>
    <m/>
    <m/>
    <m/>
    <m/>
    <m/>
  </r>
  <r>
    <n v="3343"/>
    <s v="The Girl Who Touched the Stars"/>
    <s v="Two sisters make a set of paper dolls which take them on a journey across lands, creating memories along the way."/>
    <n v="700"/>
    <x v="11"/>
    <n v="1200"/>
    <x v="2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s v="Mar"/>
    <x v="0"/>
    <s v="Apr"/>
    <s v="2016"/>
    <d v="2016-04-13T13:18:00"/>
    <m/>
    <m/>
    <m/>
    <m/>
    <m/>
  </r>
  <r>
    <n v="3420"/>
    <s v="Rounds. Set design campaign."/>
    <s v="A powerful and urgent tale of the first line of defence for the NHS. Based on true stories from junior doctors."/>
    <n v="700"/>
    <x v="11"/>
    <n v="966"/>
    <x v="2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s v="Feb"/>
    <x v="0"/>
    <s v="Feb"/>
    <s v="2016"/>
    <d v="2016-02-14T00:00:00"/>
    <m/>
    <m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1"/>
    <n v="705"/>
    <x v="2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s v="Jul"/>
    <x v="1"/>
    <s v="Jul"/>
    <s v="2014"/>
    <d v="2014-07-31T16:45:59"/>
    <m/>
    <m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x v="11"/>
    <n v="1225"/>
    <x v="2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s v="Dec"/>
    <x v="1"/>
    <s v="Jan"/>
    <s v="2015"/>
    <d v="2015-01-24T04:59:00"/>
    <m/>
    <m/>
    <m/>
    <m/>
    <m/>
  </r>
  <r>
    <n v="3642"/>
    <s v="My own musical"/>
    <s v="All the world's a stage..._x000a_It is my biggest dream to perform my own, selfcreated musical with lots of kids as big as I am able to."/>
    <n v="700"/>
    <x v="11"/>
    <n v="15"/>
    <x v="1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s v="Oct"/>
    <x v="2"/>
    <s v="Nov"/>
    <s v="2015"/>
    <d v="2015-11-30T17:00:00"/>
    <m/>
    <m/>
    <m/>
    <m/>
    <m/>
  </r>
  <r>
    <n v="3708"/>
    <s v="Much Ado About Nothing"/>
    <s v="Dear Stone Theater Company brings its inaugural production of Much Ado About Nothing to Logan Square, Chicago. Thanks for watching!"/>
    <n v="700"/>
    <x v="11"/>
    <n v="2100"/>
    <x v="2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s v="Jun"/>
    <x v="1"/>
    <s v="Jul"/>
    <s v="2014"/>
    <d v="2014-07-04T03:24:46"/>
    <m/>
    <m/>
    <m/>
    <m/>
    <m/>
  </r>
  <r>
    <n v="3737"/>
    <s v="Measure For Measure"/>
    <s v="The ASU Theatre and Shakespeare Club presents Measure For Measure directed by Jordyn Ochser."/>
    <n v="700"/>
    <x v="11"/>
    <n v="150"/>
    <x v="1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s v="Oct"/>
    <x v="2"/>
    <s v="Nov"/>
    <s v="2015"/>
    <d v="2015-11-12T06:59:00"/>
    <m/>
    <m/>
    <m/>
    <m/>
    <m/>
  </r>
  <r>
    <n v="4037"/>
    <s v="The Pelican, by August Strindberg"/>
    <s v="The Pelican is a haunted play by one of Swedenâ€™s most renowned playwrights, August Strindberg, about a mother's tragic deceit."/>
    <n v="700"/>
    <x v="11"/>
    <n v="80"/>
    <x v="1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s v="May"/>
    <x v="0"/>
    <s v="May"/>
    <s v="2016"/>
    <d v="2016-05-24T14:25:00"/>
    <m/>
    <m/>
    <m/>
    <m/>
    <m/>
  </r>
  <r>
    <n v="4076"/>
    <s v="The Walls of Jericho ( A Voice for Warrior Families)"/>
    <s v="A play to raise awareness about the effects of mental illness on a military family in the Cold War area."/>
    <n v="700"/>
    <x v="11"/>
    <n v="0"/>
    <x v="1"/>
    <s v="US"/>
    <s v="USD"/>
    <n v="1413921060"/>
    <n v="1411499149"/>
    <b v="0"/>
    <n v="0"/>
    <b v="0"/>
    <s v="theater/plays"/>
    <n v="0"/>
    <n v="0"/>
    <s v="theater"/>
    <s v="plays"/>
    <d v="2014-09-23T19:05:49"/>
    <s v="Sep"/>
    <x v="1"/>
    <s v="Oct"/>
    <s v="2014"/>
    <d v="2014-10-21T19:51:00"/>
    <m/>
    <m/>
    <m/>
    <m/>
    <m/>
  </r>
  <r>
    <n v="3975"/>
    <s v="Moon Over Mangroves"/>
    <s v="Four homeless Key West men are to be given a boat, but fates twist until only the moon and mangroves witness their earthly demise."/>
    <n v="678"/>
    <x v="11"/>
    <n v="0"/>
    <x v="1"/>
    <s v="US"/>
    <s v="USD"/>
    <n v="1468442898"/>
    <n v="1465850898"/>
    <b v="0"/>
    <n v="0"/>
    <b v="0"/>
    <s v="theater/plays"/>
    <n v="0"/>
    <n v="0"/>
    <s v="theater"/>
    <s v="plays"/>
    <d v="2016-06-13T20:48:18"/>
    <s v="Jun"/>
    <x v="0"/>
    <s v="Jul"/>
    <s v="2016"/>
    <d v="2016-07-13T20:48:18"/>
    <m/>
    <m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x v="11"/>
    <n v="1218"/>
    <x v="2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s v="Oct"/>
    <x v="1"/>
    <s v="Nov"/>
    <s v="2014"/>
    <d v="2014-11-17T07:59:00"/>
    <m/>
    <m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1"/>
    <n v="60"/>
    <x v="1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s v="Oct"/>
    <x v="1"/>
    <s v="Nov"/>
    <s v="2014"/>
    <d v="2014-11-01T03:59:00"/>
    <m/>
    <m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x v="11"/>
    <n v="764"/>
    <x v="2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s v="May"/>
    <x v="6"/>
    <s v="Jul"/>
    <s v="2011"/>
    <d v="2011-07-06T19:33:10"/>
    <m/>
    <m/>
    <m/>
    <m/>
    <m/>
  </r>
  <r>
    <n v="201"/>
    <s v="Life of Change"/>
    <s v="Everyone has a choice. Can two college students get past their differences to save the life of a man whom they've never met before?"/>
    <n v="650"/>
    <x v="11"/>
    <n v="380"/>
    <x v="1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s v="Jan"/>
    <x v="2"/>
    <s v="Feb"/>
    <s v="2015"/>
    <d v="2015-02-08T19:38:49"/>
    <m/>
    <m/>
    <m/>
    <m/>
    <m/>
  </r>
  <r>
    <n v="1042"/>
    <s v="Ben's Top 5 podcast (Canceled)"/>
    <s v="Hello! I'm Ben and I have been wanting to start a podcast for a while. I am looking to kickstart the process and get into the game!"/>
    <n v="650"/>
    <x v="11"/>
    <n v="10"/>
    <x v="0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s v="Jul"/>
    <x v="1"/>
    <s v="Sep"/>
    <s v="2014"/>
    <d v="2014-09-12T10:00:00"/>
    <m/>
    <m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x v="11"/>
    <n v="1082"/>
    <x v="2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s v="Sep"/>
    <x v="4"/>
    <s v="Oct"/>
    <s v="2013"/>
    <d v="2013-10-29T15:54:43"/>
    <m/>
    <m/>
    <m/>
    <m/>
    <m/>
  </r>
  <r>
    <n v="1940"/>
    <s v="History Grows: New K. Record"/>
    <s v="K. is about *this* close to finishing up our third record, History Grows.  Now we just need to master it and release it!"/>
    <n v="650"/>
    <x v="11"/>
    <n v="1111"/>
    <x v="2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s v="May"/>
    <x v="6"/>
    <s v="Jun"/>
    <s v="2011"/>
    <d v="2011-06-15T03:59:00"/>
    <m/>
    <m/>
    <m/>
    <m/>
    <m/>
  </r>
  <r>
    <n v="2275"/>
    <s v="Samurai Dwarves (Korobokuru)"/>
    <s v="The aim of this project is to extend our existing Samurai Dwarf range from 6 to 9. The new sculpts will be done by Bob Olley."/>
    <n v="650"/>
    <x v="11"/>
    <n v="2650.5"/>
    <x v="2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s v="Nov"/>
    <x v="1"/>
    <s v="Dec"/>
    <s v="2014"/>
    <d v="2014-12-22T14:47:59"/>
    <m/>
    <m/>
    <m/>
    <m/>
    <m/>
  </r>
  <r>
    <n v="2824"/>
    <s v="The Rooftop"/>
    <s v="I wrote a One Act play called The Rooftop for a Female Playwright's festival. Every little bit helps!"/>
    <n v="650"/>
    <x v="11"/>
    <n v="760"/>
    <x v="2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s v="May"/>
    <x v="2"/>
    <s v="Jun"/>
    <s v="2015"/>
    <d v="2015-06-13T01:43:00"/>
    <m/>
    <m/>
    <m/>
    <m/>
    <m/>
  </r>
  <r>
    <n v="3451"/>
    <s v="The Twilight Zone Play"/>
    <s v="I'm a high school student in New Jersey planning on producing and directing a Twilight Zone Play for a &quot;One Act&quot; competition."/>
    <n v="650"/>
    <x v="11"/>
    <n v="658"/>
    <x v="2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s v="Mar"/>
    <x v="2"/>
    <s v="Apr"/>
    <s v="2015"/>
    <d v="2015-04-21T17:22:07"/>
    <m/>
    <m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x v="11"/>
    <n v="714"/>
    <x v="2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s v="Oct"/>
    <x v="2"/>
    <s v="Oct"/>
    <s v="2015"/>
    <d v="2015-10-28T19:54:00"/>
    <m/>
    <m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"/>
    <n v="0"/>
    <x v="0"/>
    <s v="NZ"/>
    <s v="NZD"/>
    <n v="1422061200"/>
    <n v="1420244622"/>
    <b v="0"/>
    <n v="0"/>
    <b v="0"/>
    <s v="theater/musical"/>
    <n v="0"/>
    <n v="0"/>
    <s v="theater"/>
    <s v="musical"/>
    <d v="2015-01-03T00:23:42"/>
    <s v="Jan"/>
    <x v="2"/>
    <s v="Jan"/>
    <s v="2015"/>
    <d v="2015-01-24T01:00:00"/>
    <m/>
    <m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x v="11"/>
    <n v="800"/>
    <x v="2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s v="Nov"/>
    <x v="2"/>
    <s v="Jan"/>
    <s v="2016"/>
    <d v="2016-01-09T00:36:01"/>
    <m/>
    <m/>
    <m/>
    <m/>
    <m/>
  </r>
  <r>
    <n v="50"/>
    <s v="The Love Lounge"/>
    <s v="A brand new dating show which helps one lucky lady find her Mr Right with difficult decisions to make along the way."/>
    <n v="600"/>
    <x v="11"/>
    <n v="600"/>
    <x v="2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s v="Dec"/>
    <x v="1"/>
    <s v="Jan"/>
    <s v="2015"/>
    <d v="2015-01-30T17:00:00"/>
    <m/>
    <m/>
    <m/>
    <m/>
    <m/>
  </r>
  <r>
    <n v="68"/>
    <s v="King Eider: Short Film"/>
    <s v="Black Comedy by final year students at Leeds University. _x000a_'Bird watching, tea, seaside and murder. Just your average British holiday.'"/>
    <n v="600"/>
    <x v="11"/>
    <n v="763"/>
    <x v="2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s v="Jan"/>
    <x v="1"/>
    <s v="Feb"/>
    <s v="2014"/>
    <d v="2014-02-23T13:39:51"/>
    <m/>
    <m/>
    <m/>
    <m/>
    <m/>
  </r>
  <r>
    <n v="130"/>
    <s v="Blue in the Green (Canceled)"/>
    <s v="A journey down the rabbit hole into the dark future. A mix of reality and dreams of a world dependant on an oppressed by technology."/>
    <n v="600"/>
    <x v="11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s v="May"/>
    <x v="1"/>
    <s v="Jun"/>
    <s v="2014"/>
    <d v="2014-06-16T20:16:00"/>
    <m/>
    <m/>
    <m/>
    <m/>
    <m/>
  </r>
  <r>
    <n v="382"/>
    <s v="99% Declaration Mini-Doc"/>
    <s v="I went to Philadelphia to find out if The 99% Declaration could take the ideas of OccupyWallSt. and make change from within the system."/>
    <n v="600"/>
    <x v="11"/>
    <n v="1535"/>
    <x v="2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s v="Aug"/>
    <x v="5"/>
    <s v="Sep"/>
    <s v="2012"/>
    <d v="2012-09-06T17:01:40"/>
    <m/>
    <m/>
    <m/>
    <m/>
    <m/>
  </r>
  <r>
    <n v="386"/>
    <s v="Submarine: Diving Away From Adulthood"/>
    <s v="Eight friends reunite to achieve their childhood dream of designing, constructing, and launching a homemade submarine."/>
    <n v="600"/>
    <x v="11"/>
    <n v="601"/>
    <x v="2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s v="Jul"/>
    <x v="2"/>
    <s v="Aug"/>
    <s v="2015"/>
    <d v="2015-08-10T22:49:51"/>
    <m/>
    <m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x v="11"/>
    <n v="911"/>
    <x v="2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s v="Jan"/>
    <x v="4"/>
    <s v="Mar"/>
    <s v="2013"/>
    <d v="2013-03-01T13:58:00"/>
    <m/>
    <m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x v="11"/>
    <n v="45"/>
    <x v="1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s v="Jun"/>
    <x v="6"/>
    <s v="Jul"/>
    <s v="2011"/>
    <d v="2011-07-22T04:42:01"/>
    <m/>
    <m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x v="11"/>
    <n v="886"/>
    <x v="2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s v="Feb"/>
    <x v="4"/>
    <s v="Apr"/>
    <s v="2013"/>
    <d v="2013-04-07T20:52:18"/>
    <m/>
    <m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1"/>
    <n v="1841"/>
    <x v="2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s v="Jan"/>
    <x v="5"/>
    <s v="Mar"/>
    <s v="2012"/>
    <d v="2012-03-18T00:08:55"/>
    <m/>
    <m/>
    <m/>
    <m/>
    <m/>
  </r>
  <r>
    <n v="1927"/>
    <s v="GBS Detroit Presents Hampshire"/>
    <s v="Hampshire is headed to GBS Detroit."/>
    <n v="600"/>
    <x v="11"/>
    <n v="620"/>
    <x v="2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s v="Feb"/>
    <x v="5"/>
    <s v="Mar"/>
    <s v="2012"/>
    <d v="2012-03-08T04:59:00"/>
    <m/>
    <m/>
    <m/>
    <m/>
    <m/>
  </r>
  <r>
    <n v="1937"/>
    <s v="GBS Detroit Presents My Pal Val"/>
    <s v="My Pal Val is headed to Groovebox Studios in Detroit, Michigan on June 15th to record and film a live GBS Detroit EP."/>
    <n v="600"/>
    <x v="11"/>
    <n v="1123.47"/>
    <x v="2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s v="May"/>
    <x v="5"/>
    <s v="Jun"/>
    <s v="2012"/>
    <d v="2012-06-15T03:59:00"/>
    <m/>
    <m/>
    <m/>
    <m/>
    <m/>
  </r>
  <r>
    <n v="2074"/>
    <s v="Advanced Simulation Products - PC Gaming Controllers"/>
    <s v="Creating PC gaming controllers to bring your gaming experience to a new level."/>
    <n v="600"/>
    <x v="11"/>
    <n v="615"/>
    <x v="2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s v="Apr"/>
    <x v="0"/>
    <s v="May"/>
    <s v="2016"/>
    <d v="2016-05-06T19:49:42"/>
    <m/>
    <m/>
    <m/>
    <m/>
    <m/>
  </r>
  <r>
    <n v="2096"/>
    <s v="GBS Detroit Presents Shone Nuisance"/>
    <s v="Shone Nuisance is heading to GBS Detroit on Friday, October 26th to record and film their GBS Detroit EP and video."/>
    <n v="600"/>
    <x v="11"/>
    <n v="610"/>
    <x v="2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s v="Oct"/>
    <x v="5"/>
    <s v="Oct"/>
    <s v="2012"/>
    <d v="2012-10-26T03:59:00"/>
    <m/>
    <m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x v="11"/>
    <n v="820"/>
    <x v="2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s v="Jun"/>
    <x v="5"/>
    <s v="Jun"/>
    <s v="2012"/>
    <d v="2012-06-30T03:59:00"/>
    <m/>
    <m/>
    <m/>
    <m/>
    <m/>
  </r>
  <r>
    <n v="2214"/>
    <s v="Spiff is ready to join the digital age!"/>
    <s v="Join this Kickstarter project today to assist Spiff in converting his analog recordings from the 80's to digital!"/>
    <n v="600"/>
    <x v="11"/>
    <n v="1755.01"/>
    <x v="2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s v="Jan"/>
    <x v="1"/>
    <s v="Feb"/>
    <s v="2014"/>
    <d v="2014-02-06T19:00:48"/>
    <m/>
    <m/>
    <m/>
    <m/>
    <m/>
  </r>
  <r>
    <n v="2333"/>
    <s v="Two Hundred Chocolate Truffles"/>
    <s v="Homemade truffles for NYC chocolate fanatics. Truffle recipes for chocolate addicts from all over the world. Chocolate lovers unite."/>
    <n v="600"/>
    <x v="11"/>
    <n v="1273"/>
    <x v="2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s v="May"/>
    <x v="1"/>
    <s v="May"/>
    <s v="2014"/>
    <d v="2014-05-29T17:50:00"/>
    <m/>
    <m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x v="11"/>
    <n v="801"/>
    <x v="2"/>
    <s v="US"/>
    <s v="USD"/>
    <n v="1451430000"/>
    <n v="1448914500"/>
    <b v="0"/>
    <n v="15"/>
    <b v="1"/>
    <s v="food/small batch"/>
    <n v="1.335"/>
    <n v="53.4"/>
    <s v="food"/>
    <s v="small batch"/>
    <d v="2015-11-30T20:15:00"/>
    <s v="Nov"/>
    <x v="2"/>
    <s v="Dec"/>
    <s v="2015"/>
    <d v="2015-12-29T23:00:00"/>
    <m/>
    <m/>
    <m/>
    <m/>
    <m/>
  </r>
  <r>
    <n v="2492"/>
    <s v="SUPER NICE EP 2012"/>
    <s v="We're a band from Hawaii trying to produce our first EP and we need help!"/>
    <n v="600"/>
    <x v="11"/>
    <n v="750"/>
    <x v="2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s v="Apr"/>
    <x v="5"/>
    <s v="Jun"/>
    <s v="2012"/>
    <d v="2012-06-16T09:59:00"/>
    <m/>
    <m/>
    <m/>
    <m/>
    <m/>
  </r>
  <r>
    <n v="2500"/>
    <s v="Completing &quot;God's Justice&quot;"/>
    <s v="ST's 4th LP has been tracked and mixed, but before he can set it free upon the world, it needs proper mastering and pressing!"/>
    <n v="600"/>
    <x v="11"/>
    <n v="680"/>
    <x v="2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s v="May"/>
    <x v="5"/>
    <s v="Jun"/>
    <s v="2012"/>
    <d v="2012-06-23T18:32:55"/>
    <m/>
    <m/>
    <m/>
    <m/>
    <m/>
  </r>
  <r>
    <n v="2817"/>
    <s v="After The End"/>
    <s v="Let Go Theatre Co's very first production is going ahead in June 2015. Help support a brand new theatre co as we begin our adventure"/>
    <n v="600"/>
    <x v="11"/>
    <n v="780"/>
    <x v="2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s v="Jan"/>
    <x v="2"/>
    <s v="Feb"/>
    <s v="2015"/>
    <d v="2015-02-28T15:14:22"/>
    <m/>
    <m/>
    <m/>
    <m/>
    <m/>
  </r>
  <r>
    <n v="2855"/>
    <s v="STAGE READING for TETCNY"/>
    <s v="Raising funds to have a private stage reading for an upcoming play from THE ENSEMBLE THEATRE COMPANY OF NEW YORK (www.tetcny.org)"/>
    <n v="600"/>
    <x v="11"/>
    <n v="300"/>
    <x v="1"/>
    <s v="US"/>
    <s v="USD"/>
    <n v="1454110440"/>
    <n v="1451607071"/>
    <b v="0"/>
    <n v="5"/>
    <b v="0"/>
    <s v="theater/plays"/>
    <n v="0.5"/>
    <n v="60"/>
    <s v="theater"/>
    <s v="plays"/>
    <d v="2016-01-01T00:11:11"/>
    <s v="Jan"/>
    <x v="0"/>
    <s v="Jan"/>
    <s v="2016"/>
    <d v="2016-01-29T23:34:00"/>
    <m/>
    <m/>
    <m/>
    <m/>
    <m/>
  </r>
  <r>
    <n v="2919"/>
    <s v="While the Stars Fall"/>
    <s v="A full staged reading of a new play about a boy who learns how to be happy from the most unexpected person."/>
    <n v="600"/>
    <x v="11"/>
    <n v="51"/>
    <x v="1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s v="Jul"/>
    <x v="1"/>
    <s v="Aug"/>
    <s v="2014"/>
    <d v="2014-08-05T14:52:09"/>
    <m/>
    <m/>
    <m/>
    <m/>
    <m/>
  </r>
  <r>
    <n v="3007"/>
    <s v="Bethlem"/>
    <s v="Consuite for 2015 CoreCon.  An adventure into insanity."/>
    <n v="600"/>
    <x v="11"/>
    <n v="1080"/>
    <x v="2"/>
    <s v="US"/>
    <s v="USD"/>
    <n v="1429938683"/>
    <n v="1428124283"/>
    <b v="0"/>
    <n v="20"/>
    <b v="1"/>
    <s v="theater/spaces"/>
    <n v="1.8"/>
    <n v="54"/>
    <s v="theater"/>
    <s v="spaces"/>
    <d v="2015-04-04T05:11:23"/>
    <s v="Apr"/>
    <x v="2"/>
    <s v="Apr"/>
    <s v="2015"/>
    <d v="2015-04-25T05:11:23"/>
    <m/>
    <m/>
    <m/>
    <m/>
    <m/>
  </r>
  <r>
    <n v="3050"/>
    <s v="The Black Pearl Consuite at CoreCon VIII: On Ancient Seas"/>
    <s v="Help fund The Black Pearl Consuite at CoreCon VIII: On Ancient Seas!"/>
    <n v="600"/>
    <x v="11"/>
    <n v="636"/>
    <x v="2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s v="Apr"/>
    <x v="0"/>
    <s v="May"/>
    <s v="2016"/>
    <d v="2016-05-05T04:02:40"/>
    <m/>
    <m/>
    <m/>
    <m/>
    <m/>
  </r>
  <r>
    <n v="3294"/>
    <s v="old man's Gift"/>
    <s v="A young theatre company promoting new talent and looking for help in funding our very first set for our black comedy &quot;old man's Gift&quot;"/>
    <n v="600"/>
    <x v="11"/>
    <n v="710"/>
    <x v="2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s v="May"/>
    <x v="2"/>
    <s v="Jun"/>
    <s v="2015"/>
    <d v="2015-06-16T12:59:14"/>
    <m/>
    <m/>
    <m/>
    <m/>
    <m/>
  </r>
  <r>
    <n v="3539"/>
    <s v="Chokehold"/>
    <s v="A searing new play that takes  an unflinching look at the terrible costs of police shootings in the African American community."/>
    <n v="600"/>
    <x v="11"/>
    <n v="718"/>
    <x v="2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s v="Aug"/>
    <x v="0"/>
    <s v="Sep"/>
    <s v="2016"/>
    <d v="2016-09-08T18:08:42"/>
    <m/>
    <m/>
    <m/>
    <m/>
    <m/>
  </r>
  <r>
    <n v="3577"/>
    <s v="The Laramie Project in Utah County"/>
    <s v="Our goal is to bring this story of one town's processing of tragedy and their own community identity to Utah County."/>
    <n v="600"/>
    <x v="11"/>
    <n v="780"/>
    <x v="2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s v="Mar"/>
    <x v="2"/>
    <s v="Apr"/>
    <s v="2015"/>
    <d v="2015-04-26T06:28:00"/>
    <m/>
    <m/>
    <m/>
    <m/>
    <m/>
  </r>
  <r>
    <n v="3795"/>
    <s v="Duodeca"/>
    <s v="Poppin Productions are currently entering the development stage of their very first production -  &quot;Duodeca&quot;."/>
    <n v="600"/>
    <x v="11"/>
    <n v="10"/>
    <x v="1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s v="Jul"/>
    <x v="2"/>
    <s v="Aug"/>
    <s v="2015"/>
    <d v="2015-08-28T22:30:00"/>
    <m/>
    <m/>
    <m/>
    <m/>
    <m/>
  </r>
  <r>
    <n v="3826"/>
    <s v="DAY OF THE DOG by Blue Sparrow Theatre Company"/>
    <s v="This is the story about the Westons. One family who live with mental illness on a daily basis."/>
    <n v="600"/>
    <x v="11"/>
    <n v="715"/>
    <x v="2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s v="Apr"/>
    <x v="2"/>
    <s v="May"/>
    <s v="2015"/>
    <d v="2015-05-07T10:09:54"/>
    <m/>
    <m/>
    <m/>
    <m/>
    <m/>
  </r>
  <r>
    <n v="4020"/>
    <s v="Those That Fly"/>
    <s v="Having lived her whole life in the midst of a civil war, 11 year old Leyla dreams of being a pilot so she may fly her family to safety."/>
    <n v="600"/>
    <x v="11"/>
    <n v="100"/>
    <x v="1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s v="Feb"/>
    <x v="2"/>
    <s v="Mar"/>
    <s v="2015"/>
    <d v="2015-03-24T03:34:59"/>
    <m/>
    <m/>
    <m/>
    <m/>
    <m/>
  </r>
  <r>
    <n v="4044"/>
    <s v="Cielito Lindo (Pretty Little One)"/>
    <s v="A bilingual play in The New Works Festival at UT that crosses cultures and explores what it means to be confident with who you are."/>
    <n v="600"/>
    <x v="11"/>
    <n v="225"/>
    <x v="1"/>
    <s v="US"/>
    <s v="USD"/>
    <n v="1428642000"/>
    <n v="1426050982"/>
    <b v="0"/>
    <n v="4"/>
    <b v="0"/>
    <s v="theater/plays"/>
    <n v="0.375"/>
    <n v="56.25"/>
    <s v="theater"/>
    <s v="plays"/>
    <d v="2015-03-11T05:16:22"/>
    <s v="Mar"/>
    <x v="2"/>
    <s v="Apr"/>
    <s v="2015"/>
    <d v="2015-04-10T05:00:00"/>
    <m/>
    <m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"/>
    <n v="0"/>
    <x v="1"/>
    <s v="US"/>
    <s v="USD"/>
    <n v="1485380482"/>
    <n v="1482788482"/>
    <b v="0"/>
    <n v="0"/>
    <b v="0"/>
    <s v="theater/plays"/>
    <n v="0"/>
    <n v="0"/>
    <s v="theater"/>
    <s v="plays"/>
    <d v="2016-12-26T21:41:22"/>
    <s v="Dec"/>
    <x v="0"/>
    <s v="Jan"/>
    <s v="2017"/>
    <d v="2017-01-25T21:41:22"/>
    <m/>
    <m/>
    <m/>
    <m/>
    <m/>
  </r>
  <r>
    <n v="4012"/>
    <s v="The Butterfly Catcher"/>
    <s v="LEELA IS A 14 YEAR OLD GIRL. JONAH IS A 56 YEAR OLD MAN. IT'S BEEN GOING ON FOR 3 YEARS. HERE COMES THE NIGHT OF VIOLENT RECKONING."/>
    <n v="575"/>
    <x v="11"/>
    <n v="0"/>
    <x v="1"/>
    <s v="GB"/>
    <s v="GBP"/>
    <n v="1430571849"/>
    <n v="1427979849"/>
    <b v="0"/>
    <n v="0"/>
    <b v="0"/>
    <s v="theater/plays"/>
    <n v="0"/>
    <n v="0"/>
    <s v="theater"/>
    <s v="plays"/>
    <d v="2015-04-02T13:04:09"/>
    <s v="Apr"/>
    <x v="2"/>
    <s v="May"/>
    <s v="2015"/>
    <d v="2015-05-02T13:04:09"/>
    <m/>
    <m/>
    <m/>
    <m/>
    <m/>
  </r>
  <r>
    <n v="461"/>
    <s v="Machinima film project : Open 24/7"/>
    <s v="A machinima based film, displaying the effects of todays financial crisis the world faces, and the explossive consequences it carries."/>
    <n v="550"/>
    <x v="11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s v="May"/>
    <x v="4"/>
    <s v="Jun"/>
    <s v="2013"/>
    <d v="2013-06-02T20:19:27"/>
    <m/>
    <m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x v="11"/>
    <n v="814"/>
    <x v="2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s v="Mar"/>
    <x v="5"/>
    <s v="Apr"/>
    <s v="2012"/>
    <d v="2012-04-16T21:00:00"/>
    <m/>
    <m/>
    <m/>
    <m/>
    <m/>
  </r>
  <r>
    <n v="910"/>
    <s v="Hattie Bee's Second Album"/>
    <s v="After the success of my first album &quot;A Very Hattie Christmas&quot; I'm coming back with my second album &quot;The Way We Used To Bee&quot;."/>
    <n v="550"/>
    <x v="11"/>
    <n v="123"/>
    <x v="1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s v="Jan"/>
    <x v="3"/>
    <s v="Mar"/>
    <s v="2017"/>
    <d v="2017-03-03T13:05:19"/>
    <m/>
    <m/>
    <m/>
    <m/>
    <m/>
  </r>
  <r>
    <n v="1084"/>
    <s v="My own channel"/>
    <s v="I want to start my own channel for gaming"/>
    <n v="550"/>
    <x v="11"/>
    <n v="0"/>
    <x v="1"/>
    <s v="US"/>
    <s v="USD"/>
    <n v="1407534804"/>
    <n v="1404942804"/>
    <b v="0"/>
    <n v="0"/>
    <b v="0"/>
    <s v="games/video games"/>
    <n v="0"/>
    <n v="0"/>
    <s v="games"/>
    <s v="video games"/>
    <d v="2014-07-09T21:53:24"/>
    <s v="Jul"/>
    <x v="1"/>
    <s v="Aug"/>
    <s v="2014"/>
    <d v="2014-08-08T21:53:24"/>
    <m/>
    <m/>
    <m/>
    <m/>
    <m/>
  </r>
  <r>
    <n v="2215"/>
    <s v="&quot;Something to See, Not to Say&quot; - Anemometer's First EP Album"/>
    <s v="Ambient Electro Grind-fest!"/>
    <n v="550"/>
    <x v="11"/>
    <n v="860"/>
    <x v="2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s v="Feb"/>
    <x v="5"/>
    <s v="Mar"/>
    <s v="2012"/>
    <d v="2012-03-13T06:59:00"/>
    <m/>
    <m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x v="11"/>
    <n v="30"/>
    <x v="1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s v="Dec"/>
    <x v="0"/>
    <s v="Jan"/>
    <s v="2017"/>
    <d v="2017-01-04T13:06:20"/>
    <m/>
    <m/>
    <m/>
    <m/>
    <m/>
  </r>
  <r>
    <n v="3378"/>
    <s v="Rose of June"/>
    <s v="'Can you ever find acceptance in death?' _x000a_Rose of June is a piece of theatre exploring the stages of grief. Unity Theatre - September"/>
    <n v="550"/>
    <x v="11"/>
    <n v="592"/>
    <x v="2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s v="Aug"/>
    <x v="1"/>
    <s v="Aug"/>
    <s v="2014"/>
    <d v="2014-08-31T13:08:00"/>
    <m/>
    <m/>
    <m/>
    <m/>
    <m/>
  </r>
  <r>
    <n v="3394"/>
    <s v="Buffer: Edinburgh Fringe 2014"/>
    <s v="Ambitious, Edinburgh-based company, Thrive Theatre, are bringing their brand new comedy BUFFER to the 2014 Edinburgh Fringe!"/>
    <n v="550"/>
    <x v="11"/>
    <n v="783"/>
    <x v="2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s v="Jun"/>
    <x v="1"/>
    <s v="Jul"/>
    <s v="2014"/>
    <d v="2014-07-27T14:17:25"/>
    <m/>
    <m/>
    <m/>
    <m/>
    <m/>
  </r>
  <r>
    <n v="3607"/>
    <s v="E15 at The Pleasance and CPT"/>
    <s v="'E15' is a verbatim project that looks at the story of the Focus E15 Campaign"/>
    <n v="550"/>
    <x v="11"/>
    <n v="580"/>
    <x v="2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s v="Nov"/>
    <x v="2"/>
    <s v="Dec"/>
    <s v="2015"/>
    <d v="2015-12-15T00:00:00"/>
    <m/>
    <m/>
    <m/>
    <m/>
    <m/>
  </r>
  <r>
    <n v="3755"/>
    <s v="Retro Rhapsody"/>
    <s v="We have formed an innovative company that aims to create musical comedic performances suitable for a range of venues."/>
    <n v="550"/>
    <x v="11"/>
    <n v="713"/>
    <x v="2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s v="Mar"/>
    <x v="0"/>
    <s v="Apr"/>
    <s v="2016"/>
    <d v="2016-04-15T20:48:27"/>
    <m/>
    <m/>
    <m/>
    <m/>
    <m/>
  </r>
  <r>
    <n v="2773"/>
    <s v="The Boat That Couldn't Float"/>
    <s v="Parents know the pain of rereading bad bedtime stories. I want to write stories that all ages will enjoy"/>
    <n v="530"/>
    <x v="11"/>
    <n v="1"/>
    <x v="1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s v="Apr"/>
    <x v="0"/>
    <s v="Apr"/>
    <s v="2016"/>
    <d v="2016-04-24T20:45:21"/>
    <m/>
    <m/>
    <m/>
    <m/>
    <m/>
  </r>
  <r>
    <n v="4061"/>
    <s v="PRODUCE the Stage Play SKYLAR'S SYNDROME by Gavin Kayner"/>
    <s v="SKYLAR'S SYNDROME is a tremendous psychodrama by master playwright Gavin Kayner!"/>
    <n v="525"/>
    <x v="11"/>
    <n v="0"/>
    <x v="1"/>
    <s v="US"/>
    <s v="USD"/>
    <n v="1461205423"/>
    <n v="1456025023"/>
    <b v="0"/>
    <n v="0"/>
    <b v="0"/>
    <s v="theater/plays"/>
    <n v="0"/>
    <n v="0"/>
    <s v="theater"/>
    <s v="plays"/>
    <d v="2016-02-21T03:23:43"/>
    <s v="Feb"/>
    <x v="0"/>
    <s v="Apr"/>
    <s v="2016"/>
    <d v="2016-04-21T02:23:43"/>
    <m/>
    <m/>
    <m/>
    <m/>
    <m/>
  </r>
  <r>
    <n v="1588"/>
    <s v="The Right Side of Texas"/>
    <s v="Southeast Texas as seen through the lens of a cell phone camera"/>
    <n v="516"/>
    <x v="11"/>
    <n v="0"/>
    <x v="1"/>
    <s v="US"/>
    <s v="USD"/>
    <n v="1422735120"/>
    <n v="1420091999"/>
    <b v="0"/>
    <n v="0"/>
    <b v="0"/>
    <s v="photography/places"/>
    <n v="0"/>
    <n v="0"/>
    <s v="photography"/>
    <s v="places"/>
    <d v="2015-01-01T05:59:59"/>
    <s v="Jan"/>
    <x v="2"/>
    <s v="Jan"/>
    <s v="2015"/>
    <d v="2015-01-31T20:12:00"/>
    <m/>
    <m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x v="11"/>
    <n v="0"/>
    <x v="0"/>
    <s v="NZ"/>
    <s v="NZD"/>
    <n v="1443149759"/>
    <n v="1440557759"/>
    <b v="0"/>
    <n v="0"/>
    <b v="0"/>
    <s v="technology/web"/>
    <n v="0"/>
    <n v="0"/>
    <s v="technology"/>
    <s v="web"/>
    <d v="2015-08-26T02:55:59"/>
    <s v="Aug"/>
    <x v="2"/>
    <s v="Sep"/>
    <s v="2015"/>
    <d v="2015-09-25T02:55:59"/>
    <m/>
    <m/>
    <m/>
    <m/>
    <m/>
  </r>
  <r>
    <n v="465"/>
    <s v="&quot;Amp&quot; A Story About a Robot"/>
    <s v="&quot;Amp&quot; is a short film about a robot with needs."/>
    <n v="512"/>
    <x v="11"/>
    <n v="138"/>
    <x v="1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s v="Jun"/>
    <x v="1"/>
    <s v="Jun"/>
    <s v="2014"/>
    <d v="2014-06-27T02:52:54"/>
    <m/>
    <m/>
    <m/>
    <m/>
    <m/>
  </r>
  <r>
    <n v="2"/>
    <s v="Charlie teaser completion"/>
    <s v="Completion fund for post-production for teaser of British crime/drama tv series about a girl who sells morals for money"/>
    <n v="500"/>
    <x v="11"/>
    <n v="525"/>
    <x v="2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s v="Feb"/>
    <x v="0"/>
    <s v="Feb"/>
    <s v="2016"/>
    <d v="2016-02-15T16:51:23"/>
    <m/>
    <m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x v="11"/>
    <n v="629.99"/>
    <x v="2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s v="Mar"/>
    <x v="0"/>
    <s v="Apr"/>
    <s v="2016"/>
    <d v="2016-04-17T02:29:04"/>
    <m/>
    <m/>
    <m/>
    <m/>
    <m/>
  </r>
  <r>
    <n v="70"/>
    <s v="Scraps"/>
    <s v="Maggie barely survives a deranged baptism by her mother only to be born again to a string of foster parents. Things can always be worse"/>
    <n v="500"/>
    <x v="11"/>
    <n v="636"/>
    <x v="2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s v="Jul"/>
    <x v="6"/>
    <s v="Sep"/>
    <s v="2011"/>
    <d v="2011-09-04T21:30:45"/>
    <m/>
    <m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x v="11"/>
    <n v="564.66"/>
    <x v="2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s v="Dec"/>
    <x v="2"/>
    <s v="Jan"/>
    <s v="2016"/>
    <d v="2016-01-21T11:41:35"/>
    <m/>
    <m/>
    <m/>
    <m/>
    <m/>
  </r>
  <r>
    <n v="84"/>
    <s v="Redemption - Short Film"/>
    <s v="&quot;A sociopath crosses paths with the person he must confront about his wife's murder, it might be himself&quot;"/>
    <n v="500"/>
    <x v="11"/>
    <n v="500"/>
    <x v="2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s v="Apr"/>
    <x v="6"/>
    <s v="May"/>
    <s v="2011"/>
    <d v="2011-05-15T18:11:26"/>
    <m/>
    <m/>
    <m/>
    <m/>
    <m/>
  </r>
  <r>
    <n v="90"/>
    <s v="Help Get the Short Film Interior Design into Film Festivals!"/>
    <s v="We're looking for funding to help submit a short film to film festivals."/>
    <n v="500"/>
    <x v="11"/>
    <n v="502"/>
    <x v="2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s v="Jun"/>
    <x v="6"/>
    <s v="Jul"/>
    <s v="2011"/>
    <d v="2011-07-12T07:08:19"/>
    <m/>
    <m/>
    <m/>
    <m/>
    <m/>
  </r>
  <r>
    <n v="104"/>
    <s v="Good 'Ol Trumpet"/>
    <s v="UCF short film about an old man, his love for music, and his misplaced trumpet.  "/>
    <n v="500"/>
    <x v="11"/>
    <n v="600"/>
    <x v="2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s v="Mar"/>
    <x v="6"/>
    <s v="Apr"/>
    <s v="2011"/>
    <d v="2011-04-03T01:00:00"/>
    <m/>
    <m/>
    <m/>
    <m/>
    <m/>
  </r>
  <r>
    <n v="125"/>
    <s v="Star Wars Fan Film (Canceled)"/>
    <s v="Due to my little sister finally having recovered from her surgery we can finally make our movie if we can get even a little help to pay"/>
    <n v="500"/>
    <x v="11"/>
    <n v="70"/>
    <x v="0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s v="Dec"/>
    <x v="0"/>
    <s v="Feb"/>
    <s v="2017"/>
    <d v="2017-02-03T23:51:20"/>
    <m/>
    <m/>
    <m/>
    <m/>
    <m/>
  </r>
  <r>
    <n v="139"/>
    <s v="Roman Dead (Canceled)"/>
    <s v="When  Rome is infected with a zombie plague, Lucius Agrippa and a small group fights for survival"/>
    <n v="500"/>
    <x v="11"/>
    <n v="500"/>
    <x v="0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s v="Jul"/>
    <x v="2"/>
    <s v="Jul"/>
    <s v="2015"/>
    <d v="2015-07-12T22:06:12"/>
    <m/>
    <m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x v="11"/>
    <n v="600"/>
    <x v="2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s v="Jan"/>
    <x v="1"/>
    <s v="Mar"/>
    <s v="2014"/>
    <d v="2014-03-01T17:18:00"/>
    <m/>
    <m/>
    <m/>
    <m/>
    <m/>
  </r>
  <r>
    <n v="409"/>
    <s v="The Lost Generation"/>
    <s v="I am working on a project that explores the relationship between education to work for youth within the European Union."/>
    <n v="500"/>
    <x v="11"/>
    <n v="684"/>
    <x v="2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s v="Jun"/>
    <x v="0"/>
    <s v="Jul"/>
    <s v="2016"/>
    <d v="2016-07-22T20:42:24"/>
    <m/>
    <m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x v="11"/>
    <n v="503.22"/>
    <x v="2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s v="Jun"/>
    <x v="0"/>
    <s v="Jul"/>
    <s v="2016"/>
    <d v="2016-07-05T01:11:47"/>
    <m/>
    <m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x v="11"/>
    <n v="6"/>
    <x v="1"/>
    <s v="US"/>
    <s v="USD"/>
    <n v="1467647160"/>
    <n v="1465055160"/>
    <b v="0"/>
    <n v="2"/>
    <b v="0"/>
    <s v="technology/web"/>
    <n v="1.2E-2"/>
    <n v="3"/>
    <s v="technology"/>
    <s v="web"/>
    <d v="2016-06-04T15:46:00"/>
    <s v="Jun"/>
    <x v="0"/>
    <s v="Jul"/>
    <s v="2016"/>
    <d v="2016-07-04T15:46:00"/>
    <m/>
    <m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1"/>
    <n v="115"/>
    <x v="1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s v="Mar"/>
    <x v="2"/>
    <s v="Apr"/>
    <s v="2015"/>
    <d v="2015-04-06T15:15:45"/>
    <m/>
    <m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x v="11"/>
    <n v="351"/>
    <x v="1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s v="Jan"/>
    <x v="1"/>
    <s v="Feb"/>
    <s v="2014"/>
    <d v="2014-02-23T18:43:38"/>
    <m/>
    <m/>
    <m/>
    <m/>
    <m/>
  </r>
  <r>
    <n v="778"/>
    <s v="Summers' Love, A Cute and Funny Cinderella Love Story"/>
    <s v="Laughter, tears and good times in the warm glow of Summer s Love. The perfect recipe for the winter blahs."/>
    <n v="500"/>
    <x v="11"/>
    <n v="2"/>
    <x v="1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s v="Mar"/>
    <x v="1"/>
    <s v="Apr"/>
    <s v="2014"/>
    <d v="2014-04-30T16:51:20"/>
    <m/>
    <m/>
    <m/>
    <m/>
    <m/>
  </r>
  <r>
    <n v="785"/>
    <s v="Treedom's NEW album fund!"/>
    <s v="Treedom wants to record a second album! We have a lot of new material, and we wanted to capture our new sound in a record for our fans."/>
    <n v="500"/>
    <x v="11"/>
    <n v="903.14"/>
    <x v="2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s v="Jan"/>
    <x v="4"/>
    <s v="Feb"/>
    <s v="2013"/>
    <d v="2013-02-28T14:15:15"/>
    <m/>
    <m/>
    <m/>
    <m/>
    <m/>
  </r>
  <r>
    <n v="829"/>
    <s v="Monk"/>
    <s v="We are a band from South East London- each member is19 years OA. We have been together for two years. Taking pride in making good music"/>
    <n v="500"/>
    <x v="11"/>
    <n v="520"/>
    <x v="2"/>
    <s v="GB"/>
    <s v="GBP"/>
    <n v="1468437240"/>
    <n v="1463253240"/>
    <b v="0"/>
    <n v="16"/>
    <b v="1"/>
    <s v="music/rock"/>
    <n v="1.04"/>
    <n v="32.5"/>
    <s v="music"/>
    <s v="rock"/>
    <d v="2016-05-14T19:14:00"/>
    <s v="May"/>
    <x v="0"/>
    <s v="Jul"/>
    <s v="2016"/>
    <d v="2016-07-13T19:14:00"/>
    <m/>
    <m/>
    <m/>
    <m/>
    <m/>
  </r>
  <r>
    <n v="886"/>
    <s v="Sap Laughter : Merch Fundraiser!"/>
    <s v="The time has finally come... Sap Laughter is in the process of updating our merchandise setup, and we need your help making it happen!"/>
    <n v="500"/>
    <x v="11"/>
    <n v="205"/>
    <x v="1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s v="Aug"/>
    <x v="0"/>
    <s v="Sep"/>
    <s v="2016"/>
    <d v="2016-09-15T20:53:33"/>
    <m/>
    <m/>
    <m/>
    <m/>
    <m/>
  </r>
  <r>
    <n v="929"/>
    <s v="EXPERIMENTAL JAZZ STUDIO RECORDING"/>
    <s v="I am searching for monetary funding to go into a good recording studio and record experimental intuitive improv jazz."/>
    <n v="500"/>
    <x v="11"/>
    <n v="0"/>
    <x v="1"/>
    <s v="US"/>
    <s v="USD"/>
    <n v="1333946569"/>
    <n v="1331358169"/>
    <b v="0"/>
    <n v="0"/>
    <b v="0"/>
    <s v="music/jazz"/>
    <n v="0"/>
    <n v="0"/>
    <s v="music"/>
    <s v="jazz"/>
    <d v="2012-03-10T05:42:49"/>
    <s v="Mar"/>
    <x v="5"/>
    <s v="Apr"/>
    <s v="2012"/>
    <d v="2012-04-09T04:42:49"/>
    <m/>
    <m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1"/>
    <n v="641"/>
    <x v="2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s v="Nov"/>
    <x v="0"/>
    <s v="Dec"/>
    <s v="2016"/>
    <d v="2016-12-13T07:59:00"/>
    <m/>
    <m/>
    <m/>
    <m/>
    <m/>
  </r>
  <r>
    <n v="1051"/>
    <s v="Now You Know Podcast (Canceled)"/>
    <s v="Inspired by some great podcasters as well as my desire to learn from many people about many topics, plus just to inform people."/>
    <n v="500"/>
    <x v="11"/>
    <n v="0"/>
    <x v="0"/>
    <s v="US"/>
    <s v="USD"/>
    <n v="1409098825"/>
    <n v="1406679625"/>
    <b v="0"/>
    <n v="0"/>
    <b v="0"/>
    <s v="journalism/audio"/>
    <n v="0"/>
    <n v="0"/>
    <s v="journalism"/>
    <s v="audio"/>
    <d v="2014-07-30T00:20:25"/>
    <s v="Jul"/>
    <x v="1"/>
    <s v="Aug"/>
    <s v="2014"/>
    <d v="2014-08-27T00:20:25"/>
    <m/>
    <m/>
    <m/>
    <m/>
    <m/>
  </r>
  <r>
    <n v="1067"/>
    <s v="Fate Fighters - The Ultimate Decision Maker"/>
    <s v="Canâ€™t make up your mind about something? Simply type in your two options and let the fighters of fate decide for you!"/>
    <n v="500"/>
    <x v="11"/>
    <n v="130"/>
    <x v="1"/>
    <s v="US"/>
    <s v="USD"/>
    <n v="1387657931"/>
    <n v="1385065931"/>
    <b v="0"/>
    <n v="10"/>
    <b v="0"/>
    <s v="games/video games"/>
    <n v="0.26"/>
    <n v="13"/>
    <s v="games"/>
    <s v="video games"/>
    <d v="2013-11-21T20:32:11"/>
    <s v="Nov"/>
    <x v="4"/>
    <s v="Dec"/>
    <s v="2013"/>
    <d v="2013-12-21T20:32:11"/>
    <m/>
    <m/>
    <m/>
    <m/>
    <m/>
  </r>
  <r>
    <n v="1141"/>
    <s v="Arena Z - Zombie Survival"/>
    <s v="I think this will be a great game!"/>
    <n v="500"/>
    <x v="11"/>
    <n v="0"/>
    <x v="1"/>
    <s v="DE"/>
    <s v="EUR"/>
    <n v="1436460450"/>
    <n v="1433868450"/>
    <b v="0"/>
    <n v="0"/>
    <b v="0"/>
    <s v="games/mobile games"/>
    <n v="0"/>
    <n v="0"/>
    <s v="games"/>
    <s v="mobile games"/>
    <d v="2015-06-09T16:47:30"/>
    <s v="Jun"/>
    <x v="2"/>
    <s v="Jul"/>
    <s v="2015"/>
    <d v="2015-07-09T16:47:30"/>
    <m/>
    <m/>
    <m/>
    <m/>
    <m/>
  </r>
  <r>
    <n v="1190"/>
    <s v="The Reality Of Chronic Illness - The Book"/>
    <s v="A pairing of self portraiture and writing to shed light on the reality of life with chronic illness."/>
    <n v="500"/>
    <x v="11"/>
    <n v="675"/>
    <x v="2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s v="Aug"/>
    <x v="1"/>
    <s v="Aug"/>
    <s v="2014"/>
    <d v="2014-08-31T15:58:45"/>
    <m/>
    <m/>
    <m/>
    <m/>
    <m/>
  </r>
  <r>
    <n v="1294"/>
    <s v="HELMER'S LOO"/>
    <s v="We have an award-winning Danish play, now we just need a bathroom set to perform it in. Spend a penny to help us build the set!"/>
    <n v="500"/>
    <x v="11"/>
    <n v="610"/>
    <x v="2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s v="Oct"/>
    <x v="2"/>
    <s v="Oct"/>
    <s v="2015"/>
    <d v="2015-10-19T11:00:00"/>
    <m/>
    <m/>
    <m/>
    <m/>
    <m/>
  </r>
  <r>
    <n v="1372"/>
    <s v="Ted Lukas &amp; the Misled new CD - &quot;FEED&quot;"/>
    <s v="Please help us raise funds to press our new CD!"/>
    <n v="500"/>
    <x v="11"/>
    <n v="620"/>
    <x v="2"/>
    <s v="US"/>
    <s v="USD"/>
    <n v="1342115132"/>
    <n v="1339523132"/>
    <b v="0"/>
    <n v="16"/>
    <b v="1"/>
    <s v="music/rock"/>
    <n v="1.24"/>
    <n v="38.75"/>
    <s v="music"/>
    <s v="rock"/>
    <d v="2012-06-12T17:45:32"/>
    <s v="Jun"/>
    <x v="5"/>
    <s v="Jul"/>
    <s v="2012"/>
    <d v="2012-07-12T17:45:32"/>
    <m/>
    <m/>
    <m/>
    <m/>
    <m/>
  </r>
  <r>
    <n v="1389"/>
    <s v="Pre-order DANCEHALL's first record!!!"/>
    <s v="Help fund the pressing of DANCEHALL's first record by pre-ordering it in advance!!!"/>
    <n v="500"/>
    <x v="11"/>
    <n v="727"/>
    <x v="2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s v="Jul"/>
    <x v="0"/>
    <s v="Aug"/>
    <s v="2016"/>
    <d v="2016-08-13T11:32:37"/>
    <m/>
    <m/>
    <m/>
    <m/>
    <m/>
  </r>
  <r>
    <n v="1391"/>
    <s v="Rules and Regulations"/>
    <s v="With the money donated through this project we intend on investing in sound equipment for live shows"/>
    <n v="500"/>
    <x v="11"/>
    <n v="551"/>
    <x v="2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s v="Jul"/>
    <x v="2"/>
    <s v="Aug"/>
    <s v="2015"/>
    <d v="2015-08-22T04:59:00"/>
    <m/>
    <m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x v="11"/>
    <n v="1"/>
    <x v="1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s v="Dec"/>
    <x v="0"/>
    <s v="Jan"/>
    <s v="2017"/>
    <d v="2017-01-03T06:04:27"/>
    <m/>
    <m/>
    <m/>
    <m/>
    <m/>
  </r>
  <r>
    <n v="1542"/>
    <s v="From student to beekeeper"/>
    <s v="The photography project aims to show challenges &amp; successes of a  student attempting to continue his family beekeeping heritage."/>
    <n v="500"/>
    <x v="11"/>
    <n v="20"/>
    <x v="1"/>
    <s v="CA"/>
    <s v="CAD"/>
    <n v="1435708500"/>
    <n v="1434412500"/>
    <b v="0"/>
    <n v="1"/>
    <b v="0"/>
    <s v="photography/nature"/>
    <n v="0.04"/>
    <n v="20"/>
    <s v="photography"/>
    <s v="nature"/>
    <d v="2015-06-15T23:55:00"/>
    <s v="Jun"/>
    <x v="2"/>
    <s v="Jun"/>
    <s v="2015"/>
    <d v="2015-06-30T23:55:00"/>
    <m/>
    <m/>
    <m/>
    <m/>
    <m/>
  </r>
  <r>
    <n v="1549"/>
    <s v="2016 Calendar:  Wonders of Nature"/>
    <s v="A 2016 calendar collection of landscape and wildlife photographs from award winning photographer, Steve Marler."/>
    <n v="500"/>
    <x v="11"/>
    <n v="170"/>
    <x v="1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s v="Oct"/>
    <x v="2"/>
    <s v="Nov"/>
    <s v="2015"/>
    <d v="2015-11-03T04:15:59"/>
    <m/>
    <m/>
    <m/>
    <m/>
    <m/>
  </r>
  <r>
    <n v="1599"/>
    <s v="The Londoner: Prints &amp; Canvas"/>
    <s v="A London photographer trekking 5,895m up Africa's Mount Kilimanjaro to pursue and enrich a career."/>
    <n v="500"/>
    <x v="11"/>
    <n v="0"/>
    <x v="1"/>
    <s v="GB"/>
    <s v="GBP"/>
    <n v="1460116576"/>
    <n v="1457528176"/>
    <b v="0"/>
    <n v="0"/>
    <b v="0"/>
    <s v="photography/places"/>
    <n v="0"/>
    <n v="0"/>
    <s v="photography"/>
    <s v="places"/>
    <d v="2016-03-09T12:56:16"/>
    <s v="Mar"/>
    <x v="0"/>
    <s v="Apr"/>
    <s v="2016"/>
    <d v="2016-04-08T11:56:16"/>
    <m/>
    <m/>
    <m/>
    <m/>
    <m/>
  </r>
  <r>
    <n v="1612"/>
    <s v="Join AT THE WAYSIDE For The &quot;Ready...Set...Snow Tour!&quot;"/>
    <s v="Help us achieve our goal to get our van repaired, gassed up, and road-ready for our winter tour!"/>
    <n v="500"/>
    <x v="11"/>
    <n v="550"/>
    <x v="2"/>
    <s v="US"/>
    <s v="USD"/>
    <n v="1357160384"/>
    <n v="1354568384"/>
    <b v="0"/>
    <n v="11"/>
    <b v="1"/>
    <s v="music/rock"/>
    <n v="1.1000000000000001"/>
    <n v="50"/>
    <s v="music"/>
    <s v="rock"/>
    <d v="2012-12-03T20:59:44"/>
    <s v="Dec"/>
    <x v="5"/>
    <s v="Jan"/>
    <s v="2013"/>
    <d v="2013-01-02T20:59:44"/>
    <m/>
    <m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x v="11"/>
    <n v="519"/>
    <x v="2"/>
    <s v="US"/>
    <s v="USD"/>
    <n v="1262302740"/>
    <n v="1257444140"/>
    <b v="0"/>
    <n v="15"/>
    <b v="1"/>
    <s v="music/rock"/>
    <n v="1.038"/>
    <n v="34.6"/>
    <s v="music"/>
    <s v="rock"/>
    <d v="2009-11-05T18:02:20"/>
    <s v="Nov"/>
    <x v="8"/>
    <s v="Dec"/>
    <s v="2009"/>
    <d v="2009-12-31T23:39:00"/>
    <m/>
    <m/>
    <m/>
    <m/>
    <m/>
  </r>
  <r>
    <n v="1659"/>
    <s v="The Penny Arcade Quartet's Christmas EP"/>
    <s v="The long awaited Christmas EP is in session! We need your help to get it professionally mixed, produced and manufactured."/>
    <n v="500"/>
    <x v="11"/>
    <n v="564"/>
    <x v="2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s v="Nov"/>
    <x v="4"/>
    <s v="Dec"/>
    <s v="2013"/>
    <d v="2013-12-17T12:00:00"/>
    <m/>
    <m/>
    <m/>
    <m/>
    <m/>
  </r>
  <r>
    <n v="1835"/>
    <s v="DIRTY LITTLE REBEL EP"/>
    <s v="WE ARE A HARD ROCK/PUNK BAND SEEKING FUNDS TO RECORD A NEW EP. _x000a__x000a_https://www.reverbnation.com/dirtylittlerebel"/>
    <n v="500"/>
    <x v="11"/>
    <n v="520"/>
    <x v="2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s v="Mar"/>
    <x v="0"/>
    <s v="Mar"/>
    <s v="2016"/>
    <d v="2016-03-31T15:51:11"/>
    <m/>
    <m/>
    <m/>
    <m/>
    <m/>
  </r>
  <r>
    <n v="1892"/>
    <s v="Nemes wants you to be able to hear their new songs!"/>
    <s v="Nemes has just recorded a new album and is raising $500 to get it mixed and mastered professionally."/>
    <n v="500"/>
    <x v="11"/>
    <n v="683"/>
    <x v="2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s v="May"/>
    <x v="6"/>
    <s v="Jun"/>
    <s v="2011"/>
    <d v="2011-06-07T15:18:01"/>
    <m/>
    <m/>
    <m/>
    <m/>
    <m/>
  </r>
  <r>
    <n v="1915"/>
    <s v="The Cat-Bath Contraption"/>
    <s v="The picture above is of our current prototype for the cat bath - we hope to move beyond a simple bin and create a cat bath revolution!"/>
    <n v="500"/>
    <x v="11"/>
    <n v="8"/>
    <x v="1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s v="Aug"/>
    <x v="1"/>
    <s v="Sep"/>
    <s v="2014"/>
    <d v="2014-09-02T01:10:22"/>
    <m/>
    <m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x v="11"/>
    <n v="237"/>
    <x v="1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s v="Apr"/>
    <x v="2"/>
    <s v="May"/>
    <s v="2015"/>
    <d v="2015-05-19T21:00:49"/>
    <m/>
    <m/>
    <m/>
    <m/>
    <m/>
  </r>
  <r>
    <n v="2003"/>
    <s v="velosynth"/>
    <s v="velosynth is an open-source bicycle interaction synthesizer. it interprets the speed and acceleration of a bicycle into expressive audio feedback."/>
    <n v="500"/>
    <x v="11"/>
    <n v="1560"/>
    <x v="2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s v="Jun"/>
    <x v="7"/>
    <s v="Jul"/>
    <s v="2010"/>
    <d v="2010-07-02T23:00:00"/>
    <m/>
    <m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1"/>
    <n v="50"/>
    <x v="1"/>
    <s v="US"/>
    <s v="USD"/>
    <n v="1268636340"/>
    <n v="1263982307"/>
    <b v="0"/>
    <n v="5"/>
    <b v="0"/>
    <s v="games/video games"/>
    <n v="0.1"/>
    <n v="10"/>
    <s v="games"/>
    <s v="video games"/>
    <d v="2010-01-20T10:11:47"/>
    <s v="Jan"/>
    <x v="7"/>
    <s v="Mar"/>
    <s v="2010"/>
    <d v="2010-03-15T06:59:00"/>
    <m/>
    <m/>
    <m/>
    <m/>
    <m/>
  </r>
  <r>
    <n v="2131"/>
    <s v="Scout's Honor"/>
    <s v="From frightened girl to empowered woman, Scout's Honor is a tale about facing your fears and overcoming odds."/>
    <n v="500"/>
    <x v="11"/>
    <n v="25"/>
    <x v="1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s v="Jun"/>
    <x v="2"/>
    <s v="Jul"/>
    <s v="2015"/>
    <d v="2015-07-12T04:58:11"/>
    <m/>
    <m/>
    <m/>
    <m/>
    <m/>
  </r>
  <r>
    <n v="2209"/>
    <s v="NYPC's North American (+ Colombia!) Tour May 2014 - Part 2"/>
    <s v="Support us and pledge for rewards on our new bigger Tour of the US, Canada and Colombia!"/>
    <n v="500"/>
    <x v="11"/>
    <n v="754"/>
    <x v="2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s v="Apr"/>
    <x v="1"/>
    <s v="Apr"/>
    <s v="2014"/>
    <d v="2014-04-14T23:00:00"/>
    <m/>
    <m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x v="11"/>
    <n v="813"/>
    <x v="2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s v="Dec"/>
    <x v="6"/>
    <s v="Jan"/>
    <s v="2012"/>
    <d v="2012-01-28T18:54:07"/>
    <m/>
    <m/>
    <m/>
    <m/>
    <m/>
  </r>
  <r>
    <n v="2254"/>
    <s v="Green Couch Games Limited: FrogFlip!"/>
    <s v="A dexterity microgame by father/daughter team, Jason and Claire Kotarski. Make 100 project."/>
    <n v="500"/>
    <x v="11"/>
    <n v="2299"/>
    <x v="2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s v="Jan"/>
    <x v="3"/>
    <s v="Jan"/>
    <s v="2017"/>
    <d v="2017-01-24T15:32:48"/>
    <m/>
    <m/>
    <m/>
    <m/>
    <m/>
  </r>
  <r>
    <n v="2422"/>
    <s v="Help starting a family owned food truck"/>
    <s v="Family owned business serving BBQ and seafood to the public"/>
    <n v="500"/>
    <x v="11"/>
    <n v="1"/>
    <x v="1"/>
    <s v="US"/>
    <s v="USD"/>
    <n v="1426091036"/>
    <n v="1423502636"/>
    <b v="0"/>
    <n v="1"/>
    <b v="0"/>
    <s v="food/food trucks"/>
    <n v="2E-3"/>
    <n v="1"/>
    <s v="food"/>
    <s v="food trucks"/>
    <d v="2015-02-09T17:23:56"/>
    <s v="Feb"/>
    <x v="2"/>
    <s v="Mar"/>
    <s v="2015"/>
    <d v="2015-03-11T16:23:56"/>
    <m/>
    <m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x v="11"/>
    <n v="640"/>
    <x v="2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s v="Dec"/>
    <x v="6"/>
    <s v="Jan"/>
    <s v="2012"/>
    <d v="2012-01-25T23:49:52"/>
    <m/>
    <m/>
    <m/>
    <m/>
    <m/>
  </r>
  <r>
    <n v="2490"/>
    <s v="The Offbeats Summer Tour 2012"/>
    <s v="We are trying to fund our first multi-state tour this summer in an effort to get our music out to as many people as possible."/>
    <n v="500"/>
    <x v="11"/>
    <n v="607"/>
    <x v="2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s v="Apr"/>
    <x v="5"/>
    <s v="Jun"/>
    <s v="2012"/>
    <d v="2012-06-23T05:27:56"/>
    <m/>
    <m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x v="11"/>
    <n v="516"/>
    <x v="2"/>
    <s v="US"/>
    <s v="USD"/>
    <n v="1295142660"/>
    <n v="1293739714"/>
    <b v="0"/>
    <n v="10"/>
    <b v="1"/>
    <s v="music/indie rock"/>
    <n v="1.032"/>
    <n v="51.6"/>
    <s v="music"/>
    <s v="indie rock"/>
    <d v="2010-12-30T20:08:34"/>
    <s v="Dec"/>
    <x v="7"/>
    <s v="Jan"/>
    <s v="2011"/>
    <d v="2011-01-16T01:51:00"/>
    <m/>
    <m/>
    <m/>
    <m/>
    <m/>
  </r>
  <r>
    <n v="2601"/>
    <s v="Launch a TARDIS into SPACE!"/>
    <s v="I'll be launching a small model TARDIS into (near) SPACE and filming the ascension and descension as a mini-documentary for YouTube."/>
    <n v="500"/>
    <x v="11"/>
    <n v="3307"/>
    <x v="2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s v="Aug"/>
    <x v="5"/>
    <s v="Sep"/>
    <s v="2012"/>
    <d v="2012-09-13T03:59:00"/>
    <m/>
    <m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x v="11"/>
    <n v="4388"/>
    <x v="2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s v="Sep"/>
    <x v="1"/>
    <s v="Oct"/>
    <s v="2014"/>
    <d v="2014-10-20T20:59:11"/>
    <m/>
    <m/>
    <m/>
    <m/>
    <m/>
  </r>
  <r>
    <n v="2637"/>
    <s v="SPEED OF LIGHT: Biggest Mystery of the Universe"/>
    <s v="Help us collect the data to solve the mystery of the century: Is light slowing down?"/>
    <n v="500"/>
    <x v="11"/>
    <n v="831"/>
    <x v="2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s v="Sep"/>
    <x v="0"/>
    <s v="Oct"/>
    <s v="2016"/>
    <d v="2016-10-12T13:11:15"/>
    <m/>
    <m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x v="11"/>
    <n v="140"/>
    <x v="1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s v="May"/>
    <x v="5"/>
    <s v="Jun"/>
    <s v="2012"/>
    <d v="2012-06-16T03:10:00"/>
    <m/>
    <m/>
    <m/>
    <m/>
    <m/>
  </r>
  <r>
    <n v="2755"/>
    <s v="Children's book app: &quot;The story of Setanta&quot;"/>
    <s v="Colourful and imaginative book app for children, will be relished especially by those with Irish roots."/>
    <n v="500"/>
    <x v="11"/>
    <n v="260"/>
    <x v="1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s v="Mar"/>
    <x v="2"/>
    <s v="Apr"/>
    <s v="2015"/>
    <d v="2015-04-08T18:58:47"/>
    <m/>
    <m/>
    <m/>
    <m/>
    <m/>
  </r>
  <r>
    <n v="2801"/>
    <s v="A Dream Play"/>
    <s v="Arise Theatre Company's production of August Strindberg's expressionist masterpiece 'A Dream Play'."/>
    <n v="500"/>
    <x v="11"/>
    <n v="666"/>
    <x v="2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s v="Sep"/>
    <x v="1"/>
    <s v="Oct"/>
    <s v="2014"/>
    <d v="2014-10-10T11:00:00"/>
    <m/>
    <m/>
    <m/>
    <m/>
    <m/>
  </r>
  <r>
    <n v="2849"/>
    <s v="100, Acre Wood"/>
    <s v="NonSens!cal tackles the struggles of four people with mental health issues/disorders inspired by A.A Milne's Winnie the Pooh"/>
    <n v="500"/>
    <x v="11"/>
    <n v="5"/>
    <x v="1"/>
    <s v="GB"/>
    <s v="GBP"/>
    <n v="1461406600"/>
    <n v="1458814600"/>
    <b v="0"/>
    <n v="1"/>
    <b v="0"/>
    <s v="theater/plays"/>
    <n v="0.01"/>
    <n v="5"/>
    <s v="theater"/>
    <s v="plays"/>
    <d v="2016-03-24T10:16:40"/>
    <s v="Mar"/>
    <x v="0"/>
    <s v="Apr"/>
    <s v="2016"/>
    <d v="2016-04-23T10:16:40"/>
    <m/>
    <m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1"/>
    <n v="23"/>
    <x v="1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s v="Jun"/>
    <x v="1"/>
    <s v="Jun"/>
    <s v="2014"/>
    <d v="2014-06-22T21:00:00"/>
    <m/>
    <m/>
    <m/>
    <m/>
    <m/>
  </r>
  <r>
    <n v="2922"/>
    <s v="Les Miserables - Backing fund"/>
    <s v="We as a Performing Arts College are to perform 'Les Miserables'. We need backing in order to afford the set, costume and other aspects."/>
    <n v="500"/>
    <x v="11"/>
    <n v="500"/>
    <x v="2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s v="Apr"/>
    <x v="2"/>
    <s v="May"/>
    <s v="2015"/>
    <d v="2015-05-18T20:58:47"/>
    <m/>
    <m/>
    <m/>
    <m/>
    <m/>
  </r>
  <r>
    <n v="3000"/>
    <s v="Voices From The Future"/>
    <s v="A benefit show featuring musicians, dancers &amp; poets all under age 30 to raise money in support of LGBTQ rights and programs."/>
    <n v="500"/>
    <x v="11"/>
    <n v="500"/>
    <x v="2"/>
    <s v="US"/>
    <s v="USD"/>
    <n v="1485885600"/>
    <n v="1484682670"/>
    <b v="0"/>
    <n v="8"/>
    <b v="1"/>
    <s v="theater/spaces"/>
    <n v="1"/>
    <n v="62.5"/>
    <s v="theater"/>
    <s v="spaces"/>
    <d v="2017-01-17T19:51:10"/>
    <s v="Jan"/>
    <x v="3"/>
    <s v="Jan"/>
    <s v="2017"/>
    <d v="2017-01-31T18:00:00"/>
    <m/>
    <m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1"/>
    <n v="1066"/>
    <x v="2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s v="Jul"/>
    <x v="7"/>
    <s v="Oct"/>
    <s v="2010"/>
    <d v="2010-10-02T04:59:00"/>
    <m/>
    <m/>
    <m/>
    <m/>
    <m/>
  </r>
  <r>
    <n v="3047"/>
    <s v="Acting V Senior Showcase"/>
    <s v="Hi! We're the Graduating Seniors Acting V Seniors at Temple University! Welcome to our Kick starter Page!"/>
    <n v="500"/>
    <x v="11"/>
    <n v="745"/>
    <x v="2"/>
    <s v="US"/>
    <s v="USD"/>
    <n v="1461762960"/>
    <n v="1457999054"/>
    <b v="0"/>
    <n v="20"/>
    <b v="1"/>
    <s v="theater/spaces"/>
    <n v="1.49"/>
    <n v="37.25"/>
    <s v="theater"/>
    <s v="spaces"/>
    <d v="2016-03-14T23:44:14"/>
    <s v="Mar"/>
    <x v="0"/>
    <s v="Apr"/>
    <s v="2016"/>
    <d v="2016-04-27T13:16:00"/>
    <m/>
    <m/>
    <m/>
    <m/>
    <m/>
  </r>
  <r>
    <n v="3133"/>
    <s v="Hell Has No Fury by TwentySomething @ Edinburgh Fringe"/>
    <s v="TwentySomething is taking Hell Has No Fury to Edinburgh! _x000a_We're looking for your support to get us there."/>
    <n v="500"/>
    <x v="11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s v="Feb"/>
    <x v="3"/>
    <s v="Mar"/>
    <s v="2017"/>
    <d v="2017-03-24T12:33:54"/>
    <m/>
    <m/>
    <m/>
    <m/>
    <m/>
  </r>
  <r>
    <n v="3136"/>
    <s v="Heroines"/>
    <s v="Help emberfly theatre put on their first production Heroines and pay our actors and creative team! Follow us @emberflytheatre"/>
    <n v="500"/>
    <x v="11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s v="Feb"/>
    <x v="3"/>
    <s v="Mar"/>
    <s v="2017"/>
    <d v="2017-03-31T22:59:00"/>
    <m/>
    <m/>
    <m/>
    <m/>
    <m/>
  </r>
  <r>
    <n v="3141"/>
    <s v="GUTS: Black Comedy"/>
    <s v="We are a theatre society from the Groningen University in the Netherlands. _x000a_We would be more than happy for some help funding the play."/>
    <n v="500"/>
    <x v="11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s v="Mar"/>
    <x v="3"/>
    <s v="Apr"/>
    <s v="2017"/>
    <d v="2017-04-16T20:00:00"/>
    <m/>
    <m/>
    <m/>
    <m/>
    <m/>
  </r>
  <r>
    <n v="3181"/>
    <s v="ENDURING SONG"/>
    <s v="ENDURING SONG by award-winning Bear Trap Theatre, is a sweeping historical epic about love, loss and family set in the First Crusade."/>
    <n v="500"/>
    <x v="11"/>
    <n v="545"/>
    <x v="2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s v="May"/>
    <x v="1"/>
    <s v="Jun"/>
    <s v="2014"/>
    <d v="2014-06-15T16:00:00"/>
    <m/>
    <m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x v="11"/>
    <n v="0"/>
    <x v="1"/>
    <s v="US"/>
    <s v="USD"/>
    <n v="1437149640"/>
    <n v="1434558479"/>
    <b v="0"/>
    <n v="0"/>
    <b v="0"/>
    <s v="theater/musical"/>
    <n v="0"/>
    <n v="0"/>
    <s v="theater"/>
    <s v="musical"/>
    <d v="2015-06-17T16:27:59"/>
    <s v="Jun"/>
    <x v="2"/>
    <s v="Jul"/>
    <s v="2015"/>
    <d v="2015-07-17T16:14:00"/>
    <m/>
    <m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11"/>
    <n v="665.21"/>
    <x v="2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s v="Jan"/>
    <x v="3"/>
    <s v="Feb"/>
    <s v="2017"/>
    <d v="2017-02-20T08:50:02"/>
    <m/>
    <m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1"/>
    <n v="570"/>
    <x v="2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s v="Aug"/>
    <x v="2"/>
    <s v="Sep"/>
    <s v="2015"/>
    <d v="2015-09-17T03:59:00"/>
    <m/>
    <m/>
    <m/>
    <m/>
    <m/>
  </r>
  <r>
    <n v="3319"/>
    <s v="Down the Rabbit Hole"/>
    <s v="Down the Rabbit Hole is an exciting new play by Not Just Theatre Productions. To be performed at Matthew's Yard Theatre in Feb 2015"/>
    <n v="500"/>
    <x v="11"/>
    <n v="540"/>
    <x v="2"/>
    <s v="GB"/>
    <s v="GBP"/>
    <n v="1422712986"/>
    <n v="1418824986"/>
    <b v="0"/>
    <n v="16"/>
    <b v="1"/>
    <s v="theater/plays"/>
    <n v="1.08"/>
    <n v="33.75"/>
    <s v="theater"/>
    <s v="plays"/>
    <d v="2014-12-17T14:03:06"/>
    <s v="Dec"/>
    <x v="1"/>
    <s v="Jan"/>
    <s v="2015"/>
    <d v="2015-01-31T14:03:06"/>
    <m/>
    <m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1"/>
    <n v="537"/>
    <x v="2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s v="Oct"/>
    <x v="1"/>
    <s v="Oct"/>
    <s v="2014"/>
    <d v="2014-10-16T03:59:00"/>
    <m/>
    <m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x v="11"/>
    <n v="650"/>
    <x v="2"/>
    <s v="US"/>
    <s v="USD"/>
    <n v="1429317420"/>
    <n v="1424226768"/>
    <b v="0"/>
    <n v="13"/>
    <b v="1"/>
    <s v="theater/plays"/>
    <n v="1.3"/>
    <n v="50"/>
    <s v="theater"/>
    <s v="plays"/>
    <d v="2015-02-18T02:32:48"/>
    <s v="Feb"/>
    <x v="2"/>
    <s v="Apr"/>
    <s v="2015"/>
    <d v="2015-04-18T00:37:00"/>
    <m/>
    <m/>
    <m/>
    <m/>
    <m/>
  </r>
  <r>
    <n v="3353"/>
    <s v="Nude: A play by Paul Hewitt"/>
    <s v="A new spoken word play, written by Paul Hewitt, in 3 parts about love and fate, inspired by the Ruba'iyat of Omar Khayyam."/>
    <n v="500"/>
    <x v="11"/>
    <n v="1575"/>
    <x v="2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s v="Apr"/>
    <x v="0"/>
    <s v="May"/>
    <s v="2016"/>
    <d v="2016-05-02T23:00:00"/>
    <m/>
    <m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x v="11"/>
    <n v="1090"/>
    <x v="2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s v="Feb"/>
    <x v="2"/>
    <s v="Mar"/>
    <s v="2015"/>
    <d v="2015-03-07T04:55:00"/>
    <m/>
    <m/>
    <m/>
    <m/>
    <m/>
  </r>
  <r>
    <n v="3366"/>
    <s v="Montclair Shakespeare Series"/>
    <s v="The Series will consist of free staged readings of Shakespeare's plays, brought to life by professional actors in Montclair, NJ."/>
    <n v="500"/>
    <x v="11"/>
    <n v="1105"/>
    <x v="2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s v="Apr"/>
    <x v="2"/>
    <s v="May"/>
    <s v="2015"/>
    <d v="2015-05-13T01:37:17"/>
    <m/>
    <m/>
    <m/>
    <m/>
    <m/>
  </r>
  <r>
    <n v="3391"/>
    <s v="TRAVELING needs a Reading"/>
    <s v="New play about the comfort and the danger of living with memories. Gay themes. Experienced team looking to present first reading"/>
    <n v="500"/>
    <x v="11"/>
    <n v="1115"/>
    <x v="2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s v="Jul"/>
    <x v="1"/>
    <s v="Aug"/>
    <s v="2014"/>
    <d v="2014-08-08T22:28:00"/>
    <m/>
    <m/>
    <m/>
    <m/>
    <m/>
  </r>
  <r>
    <n v="3392"/>
    <s v="1 in 3"/>
    <s v="Life is more than the days you have left. 1 in 3 tells of two normal people &amp; their confrontation with mortality and the dice of fate."/>
    <n v="500"/>
    <x v="11"/>
    <n v="500"/>
    <x v="2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s v="Mar"/>
    <x v="0"/>
    <s v="May"/>
    <s v="2016"/>
    <d v="2016-05-06T20:17:35"/>
    <m/>
    <m/>
    <m/>
    <m/>
    <m/>
  </r>
  <r>
    <n v="3395"/>
    <s v="MIRAMAR"/>
    <s v="Miramar is a a darkly funny play exploring what it is we call â€˜homeâ€™."/>
    <n v="500"/>
    <x v="11"/>
    <n v="920"/>
    <x v="2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s v="May"/>
    <x v="2"/>
    <s v="May"/>
    <s v="2015"/>
    <d v="2015-05-30T18:10:00"/>
    <m/>
    <m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x v="11"/>
    <n v="610"/>
    <x v="2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s v="May"/>
    <x v="2"/>
    <s v="Jun"/>
    <s v="2015"/>
    <d v="2015-06-17T12:05:02"/>
    <m/>
    <m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x v="11"/>
    <n v="1055"/>
    <x v="2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s v="Jun"/>
    <x v="1"/>
    <s v="Jul"/>
    <s v="2014"/>
    <d v="2014-07-18T23:48:24"/>
    <m/>
    <m/>
    <m/>
    <m/>
    <m/>
  </r>
  <r>
    <n v="3409"/>
    <s v="Who Said Theatre Presents: The Calm"/>
    <s v="Exciting and visceral new-writing that challenges the way we view the fine line between war and terror..."/>
    <n v="500"/>
    <x v="11"/>
    <n v="618"/>
    <x v="2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s v="Jun"/>
    <x v="0"/>
    <s v="Jul"/>
    <s v="2016"/>
    <d v="2016-07-31T20:58:00"/>
    <m/>
    <m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x v="11"/>
    <n v="650"/>
    <x v="2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s v="Feb"/>
    <x v="2"/>
    <s v="Feb"/>
    <s v="2015"/>
    <d v="2015-02-28T04:59:00"/>
    <m/>
    <m/>
    <m/>
    <m/>
    <m/>
  </r>
  <r>
    <n v="3450"/>
    <s v="The Beautiful House"/>
    <s v="The Beautiful House' is a story of modern mummification and the present day post-humanist crisis in our relationship with death."/>
    <n v="500"/>
    <x v="11"/>
    <n v="760"/>
    <x v="2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s v="Feb"/>
    <x v="2"/>
    <s v="Apr"/>
    <s v="2015"/>
    <d v="2015-04-02T15:54:31"/>
    <m/>
    <m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x v="11"/>
    <n v="631"/>
    <x v="2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s v="Apr"/>
    <x v="0"/>
    <s v="May"/>
    <s v="2016"/>
    <d v="2016-05-20T11:31:00"/>
    <m/>
    <m/>
    <m/>
    <m/>
    <m/>
  </r>
  <r>
    <n v="3460"/>
    <s v="Pushers"/>
    <s v="'Pushers' is an exciting new play and the first project for brand new theatre company, Ain't Got No Home Productions."/>
    <n v="500"/>
    <x v="11"/>
    <n v="950"/>
    <x v="2"/>
    <s v="GB"/>
    <s v="GBP"/>
    <n v="1408106352"/>
    <n v="1406896752"/>
    <b v="0"/>
    <n v="19"/>
    <b v="1"/>
    <s v="theater/plays"/>
    <n v="1.9"/>
    <n v="50"/>
    <s v="theater"/>
    <s v="plays"/>
    <d v="2014-08-01T12:39:12"/>
    <s v="Aug"/>
    <x v="1"/>
    <s v="Aug"/>
    <s v="2014"/>
    <d v="2014-08-15T12:39:12"/>
    <m/>
    <m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x v="11"/>
    <n v="695"/>
    <x v="2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s v="Sep"/>
    <x v="0"/>
    <s v="Oct"/>
    <s v="2016"/>
    <d v="2016-10-29T03:00:00"/>
    <m/>
    <m/>
    <m/>
    <m/>
    <m/>
  </r>
  <r>
    <n v="3471"/>
    <s v="Different is Dangerous"/>
    <s v="Fast paced, two hander which uses headphone verbatim technique to give an insight into the everyday lives of Leeds city locals."/>
    <n v="500"/>
    <x v="11"/>
    <n v="1073"/>
    <x v="2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s v="Jul"/>
    <x v="1"/>
    <s v="Aug"/>
    <s v="2014"/>
    <d v="2014-08-31T20:00:00"/>
    <m/>
    <m/>
    <m/>
    <m/>
    <m/>
  </r>
  <r>
    <n v="3491"/>
    <s v="William Shakespeare's The Tempest"/>
    <s v="Shakespeare Company at UCLA presents The Tempest under the stars in the Fowler Museum Amphitheater. Bring your blankets and enjoy!"/>
    <n v="500"/>
    <x v="11"/>
    <n v="791"/>
    <x v="2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s v="Apr"/>
    <x v="2"/>
    <s v="May"/>
    <s v="2015"/>
    <d v="2015-05-18T05:59:44"/>
    <m/>
    <m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"/>
    <n v="550"/>
    <x v="2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s v="Jan"/>
    <x v="2"/>
    <s v="Feb"/>
    <s v="2015"/>
    <d v="2015-02-02T04:59:00"/>
    <m/>
    <m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x v="11"/>
    <n v="530"/>
    <x v="2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s v="Jul"/>
    <x v="2"/>
    <s v="Aug"/>
    <s v="2015"/>
    <d v="2015-08-09T16:00:00"/>
    <m/>
    <m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11"/>
    <n v="660"/>
    <x v="2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s v="Jun"/>
    <x v="2"/>
    <s v="Jul"/>
    <s v="2015"/>
    <d v="2015-07-13T01:00:00"/>
    <m/>
    <m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x v="11"/>
    <n v="631"/>
    <x v="2"/>
    <s v="US"/>
    <s v="USD"/>
    <n v="1447269367"/>
    <n v="1444673767"/>
    <b v="0"/>
    <n v="8"/>
    <b v="1"/>
    <s v="theater/plays"/>
    <n v="1.262"/>
    <n v="78.875"/>
    <s v="theater"/>
    <s v="plays"/>
    <d v="2015-10-12T18:16:07"/>
    <s v="Oct"/>
    <x v="2"/>
    <s v="Nov"/>
    <s v="2015"/>
    <d v="2015-11-11T19:16:07"/>
    <m/>
    <m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x v="11"/>
    <n v="527.45000000000005"/>
    <x v="2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s v="Jul"/>
    <x v="0"/>
    <s v="Aug"/>
    <s v="2016"/>
    <d v="2016-08-01T19:00:00"/>
    <m/>
    <m/>
    <m/>
    <m/>
    <m/>
  </r>
  <r>
    <n v="3572"/>
    <s v="Monster"/>
    <s v="A darkly comic one woman show by Abram Rooney as part of The Camden Fringe 2015."/>
    <n v="500"/>
    <x v="11"/>
    <n v="500"/>
    <x v="2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s v="May"/>
    <x v="2"/>
    <s v="Jun"/>
    <s v="2015"/>
    <d v="2015-06-21T13:41:22"/>
    <m/>
    <m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1"/>
    <n v="500"/>
    <x v="2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s v="Mar"/>
    <x v="0"/>
    <s v="Mar"/>
    <s v="2016"/>
    <d v="2016-03-31T17:17:36"/>
    <m/>
    <m/>
    <m/>
    <m/>
    <m/>
  </r>
  <r>
    <n v="3587"/>
    <s v="Blue Stockings @ The Cockpit Theatre"/>
    <s v="The GSA BA (Hons) Acting class of 2016 are taking a transfer of their GSA Production to The Cockpit Theatre in London"/>
    <n v="500"/>
    <x v="11"/>
    <n v="633"/>
    <x v="2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s v="May"/>
    <x v="0"/>
    <s v="Jun"/>
    <s v="2016"/>
    <d v="2016-06-27T19:00:00"/>
    <m/>
    <m/>
    <m/>
    <m/>
    <m/>
  </r>
  <r>
    <n v="3599"/>
    <s v="Promised Land"/>
    <s v="Help Chrysalis get this production off the ground!  An original play, we only need $500 to get this production on its feet!"/>
    <n v="500"/>
    <x v="11"/>
    <n v="1010"/>
    <x v="2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s v="Aug"/>
    <x v="2"/>
    <s v="Aug"/>
    <s v="2015"/>
    <d v="2015-08-30T00:00:00"/>
    <m/>
    <m/>
    <m/>
    <m/>
    <m/>
  </r>
  <r>
    <n v="3632"/>
    <s v="Some Enchanted Evening UK TOUR"/>
    <s v="A professional musical revue. First performed in 2013 as a short tour, to be embarking on a full length tour across the UK in 2015!"/>
    <n v="500"/>
    <x v="11"/>
    <n v="100"/>
    <x v="1"/>
    <s v="GB"/>
    <s v="GBP"/>
    <n v="1416781749"/>
    <n v="1415053749"/>
    <b v="0"/>
    <n v="1"/>
    <b v="0"/>
    <s v="theater/musical"/>
    <n v="0.2"/>
    <n v="100"/>
    <s v="theater"/>
    <s v="musical"/>
    <d v="2014-11-03T22:29:09"/>
    <s v="Nov"/>
    <x v="1"/>
    <s v="Nov"/>
    <s v="2014"/>
    <d v="2014-11-23T22:29:09"/>
    <m/>
    <m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x v="11"/>
    <n v="30"/>
    <x v="1"/>
    <s v="GB"/>
    <s v="GBP"/>
    <n v="1475258327"/>
    <n v="1471370327"/>
    <b v="0"/>
    <n v="2"/>
    <b v="0"/>
    <s v="theater/musical"/>
    <n v="0.06"/>
    <n v="15"/>
    <s v="theater"/>
    <s v="musical"/>
    <d v="2016-08-16T17:58:47"/>
    <s v="Aug"/>
    <x v="0"/>
    <s v="Sep"/>
    <s v="2016"/>
    <d v="2016-09-30T17:58:47"/>
    <m/>
    <m/>
    <m/>
    <m/>
    <m/>
  </r>
  <r>
    <n v="3650"/>
    <s v="Weald at The Finborough Theatre"/>
    <s v="A terse and delicate dissection of male emotions from a rural perspective: fathers and sons, legacy and heritage, molasses and mud."/>
    <n v="500"/>
    <x v="11"/>
    <n v="500"/>
    <x v="2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s v="Jan"/>
    <x v="0"/>
    <s v="Feb"/>
    <s v="2016"/>
    <d v="2016-02-02T11:29:44"/>
    <m/>
    <m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x v="11"/>
    <n v="520"/>
    <x v="2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s v="Jul"/>
    <x v="1"/>
    <s v="Aug"/>
    <s v="2014"/>
    <d v="2014-08-10T15:59:00"/>
    <m/>
    <m/>
    <m/>
    <m/>
    <m/>
  </r>
  <r>
    <n v="3700"/>
    <s v="Generations (Senior Project)"/>
    <s v="Help me produce the play I have written for my senior project!"/>
    <n v="500"/>
    <x v="11"/>
    <n v="606"/>
    <x v="2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s v="Aug"/>
    <x v="1"/>
    <s v="Sep"/>
    <s v="2014"/>
    <d v="2014-09-30T16:00:00"/>
    <m/>
    <m/>
    <m/>
    <m/>
    <m/>
  </r>
  <r>
    <n v="3711"/>
    <s v="The Youth Shakespeare Project 2014"/>
    <s v="Two teachers and twenty kids bring one of Shakespeare's plays to life!"/>
    <n v="500"/>
    <x v="11"/>
    <n v="570"/>
    <x v="2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s v="May"/>
    <x v="1"/>
    <s v="Jun"/>
    <s v="2014"/>
    <d v="2014-06-15T16:00:00"/>
    <m/>
    <m/>
    <m/>
    <m/>
    <m/>
  </r>
  <r>
    <n v="3718"/>
    <s v="PUNK ROCK"/>
    <s v="William Carlisle has the world at his feet but its weight on his shoulders. He is intelligent, articulate and fucked."/>
    <n v="500"/>
    <x v="11"/>
    <n v="1197"/>
    <x v="2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s v="Jan"/>
    <x v="2"/>
    <s v="Feb"/>
    <s v="2015"/>
    <d v="2015-02-27T17:11:15"/>
    <m/>
    <m/>
    <m/>
    <m/>
    <m/>
  </r>
  <r>
    <n v="3749"/>
    <s v="Dante's Capstone Project: Who am I?"/>
    <s v="A night of music, fellowship, and a reflection of my experiences over the past 4 years at Ball State University."/>
    <n v="500"/>
    <x v="11"/>
    <n v="525"/>
    <x v="2"/>
    <s v="US"/>
    <s v="USD"/>
    <n v="1461902340"/>
    <n v="1459220588"/>
    <b v="0"/>
    <n v="7"/>
    <b v="1"/>
    <s v="theater/musical"/>
    <n v="1.05"/>
    <n v="75"/>
    <s v="theater"/>
    <s v="musical"/>
    <d v="2016-03-29T03:03:08"/>
    <s v="Mar"/>
    <x v="0"/>
    <s v="Apr"/>
    <s v="2016"/>
    <d v="2016-04-29T03:59:00"/>
    <m/>
    <m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x v="11"/>
    <n v="565"/>
    <x v="2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s v="Sep"/>
    <x v="0"/>
    <s v="Oct"/>
    <s v="2016"/>
    <d v="2016-10-16T21:00:00"/>
    <m/>
    <m/>
    <m/>
    <m/>
    <m/>
  </r>
  <r>
    <n v="3761"/>
    <s v="MARSHA - a girl who does bad things"/>
    <s v="liveartshow returns with a new work at the Arcola this summer. Marsha is a story combining opera, dance and theatre... with a unicorn"/>
    <n v="500"/>
    <x v="11"/>
    <n v="500"/>
    <x v="2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s v="Jun"/>
    <x v="2"/>
    <s v="Aug"/>
    <s v="2015"/>
    <d v="2015-08-10T23:00:00"/>
    <m/>
    <m/>
    <m/>
    <m/>
    <m/>
  </r>
  <r>
    <n v="3829"/>
    <s v="Returning Home."/>
    <s v="A play that illustrates the symptoms of PTSD, shows its effect on families, and demonstrates some of the difficulties of treating it."/>
    <n v="500"/>
    <x v="11"/>
    <n v="501"/>
    <x v="2"/>
    <s v="US"/>
    <s v="USD"/>
    <n v="1472676371"/>
    <n v="1470948371"/>
    <b v="0"/>
    <n v="8"/>
    <b v="1"/>
    <s v="theater/plays"/>
    <n v="1.002"/>
    <n v="62.625"/>
    <s v="theater"/>
    <s v="plays"/>
    <d v="2016-08-11T20:46:11"/>
    <s v="Aug"/>
    <x v="0"/>
    <s v="Aug"/>
    <s v="2016"/>
    <d v="2016-08-31T20:46:11"/>
    <m/>
    <m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x v="11"/>
    <n v="530.11"/>
    <x v="2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s v="Oct"/>
    <x v="1"/>
    <s v="Nov"/>
    <s v="2014"/>
    <d v="2014-11-05T21:22:25"/>
    <m/>
    <m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x v="11"/>
    <n v="10"/>
    <x v="1"/>
    <s v="GB"/>
    <s v="GBP"/>
    <n v="1432328400"/>
    <n v="1430734844"/>
    <b v="0"/>
    <n v="1"/>
    <b v="0"/>
    <s v="theater/plays"/>
    <n v="0.02"/>
    <n v="10"/>
    <s v="theater"/>
    <s v="plays"/>
    <d v="2015-05-04T10:20:44"/>
    <s v="May"/>
    <x v="2"/>
    <s v="May"/>
    <s v="2015"/>
    <d v="2015-05-22T21:00:00"/>
    <m/>
    <m/>
    <m/>
    <m/>
    <m/>
  </r>
  <r>
    <n v="3881"/>
    <s v="My Real Mother's Name is... (Canceled)"/>
    <s v="A musical journey coming to the Blue Venue at the 2017 Orlando Fringe Festival!"/>
    <n v="500"/>
    <x v="11"/>
    <n v="25"/>
    <x v="0"/>
    <s v="US"/>
    <s v="USD"/>
    <n v="1487550399"/>
    <n v="1484958399"/>
    <b v="0"/>
    <n v="1"/>
    <b v="0"/>
    <s v="theater/musical"/>
    <n v="0.05"/>
    <n v="25"/>
    <s v="theater"/>
    <s v="musical"/>
    <d v="2017-01-21T00:26:39"/>
    <s v="Jan"/>
    <x v="3"/>
    <s v="Feb"/>
    <s v="2017"/>
    <d v="2017-02-20T00:26:39"/>
    <m/>
    <m/>
    <m/>
    <m/>
    <m/>
  </r>
  <r>
    <n v="3991"/>
    <s v="NTACTheatre - North Texas Actor's Collaborative Theatre"/>
    <s v="North Texas first actor-driven theatre company needs your help"/>
    <n v="500"/>
    <x v="11"/>
    <n v="100"/>
    <x v="1"/>
    <s v="US"/>
    <s v="USD"/>
    <n v="1433086082"/>
    <n v="1430494082"/>
    <b v="0"/>
    <n v="1"/>
    <b v="0"/>
    <s v="theater/plays"/>
    <n v="0.2"/>
    <n v="100"/>
    <s v="theater"/>
    <s v="plays"/>
    <d v="2015-05-01T15:28:02"/>
    <s v="May"/>
    <x v="2"/>
    <s v="May"/>
    <s v="2015"/>
    <d v="2015-05-31T15:28:02"/>
    <m/>
    <m/>
    <m/>
    <m/>
    <m/>
  </r>
  <r>
    <n v="4004"/>
    <s v="South Florida Tours"/>
    <s v="Help Launch The Queen Into South Florida!"/>
    <n v="500"/>
    <x v="11"/>
    <n v="1"/>
    <x v="1"/>
    <s v="US"/>
    <s v="USD"/>
    <n v="1412740457"/>
    <n v="1410148457"/>
    <b v="0"/>
    <n v="1"/>
    <b v="0"/>
    <s v="theater/plays"/>
    <n v="2E-3"/>
    <n v="1"/>
    <s v="theater"/>
    <s v="plays"/>
    <d v="2014-09-08T03:54:17"/>
    <s v="Sep"/>
    <x v="1"/>
    <s v="Oct"/>
    <s v="2014"/>
    <d v="2014-10-08T03:54:17"/>
    <m/>
    <m/>
    <m/>
    <m/>
    <m/>
  </r>
  <r>
    <n v="4016"/>
    <s v="MENTAL Play"/>
    <s v="A new play and project exploring challenges faced by young adults struggling with mental health issues in contemporary Britain."/>
    <n v="500"/>
    <x v="11"/>
    <n v="70"/>
    <x v="1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s v="Aug"/>
    <x v="1"/>
    <s v="Sep"/>
    <s v="2014"/>
    <d v="2014-09-17T20:56:40"/>
    <m/>
    <m/>
    <m/>
    <m/>
    <m/>
  </r>
  <r>
    <n v="4039"/>
    <s v="Defiant Entertainment presents: The Park Bench"/>
    <s v="Help stage an original One Act Play that brings awareness to Alzheimer's in its debut performance."/>
    <n v="500"/>
    <x v="11"/>
    <n v="300"/>
    <x v="1"/>
    <s v="US"/>
    <s v="USD"/>
    <n v="1448949540"/>
    <n v="1446048367"/>
    <b v="0"/>
    <n v="5"/>
    <b v="0"/>
    <s v="theater/plays"/>
    <n v="0.6"/>
    <n v="60"/>
    <s v="theater"/>
    <s v="plays"/>
    <d v="2015-10-28T16:06:07"/>
    <s v="Oct"/>
    <x v="2"/>
    <s v="Dec"/>
    <s v="2015"/>
    <d v="2015-12-01T05:59:00"/>
    <m/>
    <m/>
    <m/>
    <m/>
    <m/>
  </r>
  <r>
    <n v="4051"/>
    <s v="Phantom of the Kun Opera"/>
    <s v="It is a heart-breaking life story of Wu family who tries to preserve the gem of Chinese Kun Opera through generations."/>
    <n v="500"/>
    <x v="11"/>
    <n v="0"/>
    <x v="1"/>
    <s v="US"/>
    <s v="USD"/>
    <n v="1399618380"/>
    <n v="1399058797"/>
    <b v="0"/>
    <n v="0"/>
    <b v="0"/>
    <s v="theater/plays"/>
    <n v="0"/>
    <n v="0"/>
    <s v="theater"/>
    <s v="plays"/>
    <d v="2014-05-02T19:26:37"/>
    <s v="May"/>
    <x v="1"/>
    <s v="May"/>
    <s v="2014"/>
    <d v="2014-05-09T06:53:00"/>
    <m/>
    <m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x v="11"/>
    <n v="110"/>
    <x v="1"/>
    <s v="GB"/>
    <s v="GBP"/>
    <n v="1416081600"/>
    <n v="1413477228"/>
    <b v="0"/>
    <n v="2"/>
    <b v="0"/>
    <s v="theater/plays"/>
    <n v="0.22"/>
    <n v="55"/>
    <s v="theater"/>
    <s v="plays"/>
    <d v="2014-10-16T16:33:48"/>
    <s v="Oct"/>
    <x v="1"/>
    <s v="Nov"/>
    <s v="2014"/>
    <d v="2014-11-15T20:00:00"/>
    <m/>
    <m/>
    <m/>
    <m/>
    <m/>
  </r>
  <r>
    <n v="4102"/>
    <s v="4th Wall Theatre Project"/>
    <s v="Local Community theater to get up and running in the Idaho Falls area. Something new, something different!"/>
    <n v="500"/>
    <x v="11"/>
    <n v="137"/>
    <x v="1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s v="Apr"/>
    <x v="0"/>
    <s v="May"/>
    <s v="2016"/>
    <d v="2016-05-15T20:21:13"/>
    <m/>
    <m/>
    <m/>
    <m/>
    <m/>
  </r>
  <r>
    <n v="4109"/>
    <s v="Jack the Lad"/>
    <s v="Jack the Lad - a new play that explores how far the boundaries of friendship will stretch when morality and loyalties clash."/>
    <n v="500"/>
    <x v="11"/>
    <n v="0"/>
    <x v="1"/>
    <s v="GB"/>
    <s v="GBP"/>
    <n v="1448805404"/>
    <n v="1446209804"/>
    <b v="0"/>
    <n v="0"/>
    <b v="0"/>
    <s v="theater/plays"/>
    <n v="0"/>
    <n v="0"/>
    <s v="theater"/>
    <s v="plays"/>
    <d v="2015-10-30T12:56:44"/>
    <s v="Oct"/>
    <x v="2"/>
    <s v="Nov"/>
    <s v="2015"/>
    <d v="2015-11-29T13:56:44"/>
    <m/>
    <m/>
    <m/>
    <m/>
    <m/>
  </r>
  <r>
    <n v="2067"/>
    <s v="Luminite (LED lighting)"/>
    <s v="The next generation of premium quality LED lighting. Extreme power efficiency in a small package."/>
    <n v="495"/>
    <x v="11"/>
    <n v="628"/>
    <x v="2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s v="Apr"/>
    <x v="2"/>
    <s v="May"/>
    <s v="2015"/>
    <d v="2015-05-24T20:29:36"/>
    <m/>
    <m/>
    <m/>
    <m/>
    <m/>
  </r>
  <r>
    <n v="2256"/>
    <s v="Bitcoin Empire"/>
    <s v="Build your crypto-currency empire and sabotage your opponents. A deck building, card game. 2-4 players. 15 minutes."/>
    <n v="480"/>
    <x v="11"/>
    <n v="1069"/>
    <x v="2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s v="Nov"/>
    <x v="0"/>
    <s v="Nov"/>
    <s v="2016"/>
    <d v="2016-11-22T10:50:46"/>
    <m/>
    <m/>
    <m/>
    <m/>
    <m/>
  </r>
  <r>
    <n v="1896"/>
    <s v="the bridge"/>
    <s v="My barely anticipated second album of self produced songs is ready to go.  Just need a little help to cover mastering, artwork etc."/>
    <n v="451"/>
    <x v="11"/>
    <n v="559"/>
    <x v="2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s v="Mar"/>
    <x v="5"/>
    <s v="Apr"/>
    <s v="2012"/>
    <d v="2012-04-12T17:02:45"/>
    <m/>
    <m/>
    <m/>
    <m/>
    <m/>
  </r>
  <r>
    <n v="115"/>
    <s v="The World's Greatest Lover"/>
    <s v="Never judge a book (or a lover) by their cover."/>
    <n v="450"/>
    <x v="11"/>
    <n v="632"/>
    <x v="2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s v="Jan"/>
    <x v="5"/>
    <s v="Feb"/>
    <s v="2012"/>
    <d v="2012-02-04T17:44:04"/>
    <m/>
    <m/>
    <m/>
    <m/>
    <m/>
  </r>
  <r>
    <n v="177"/>
    <s v="The Good Samaritan"/>
    <s v="I'm making a modern day version of the bible story &quot; The Good Samaritan&quot;"/>
    <n v="450"/>
    <x v="11"/>
    <n v="180"/>
    <x v="1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s v="Mar"/>
    <x v="2"/>
    <s v="Mar"/>
    <s v="2015"/>
    <d v="2015-03-24T00:08:46"/>
    <m/>
    <m/>
    <m/>
    <m/>
    <m/>
  </r>
  <r>
    <n v="439"/>
    <s v="Starting a cartoon series"/>
    <s v="Hi everyone, I'm trying to begin a cartoon series. It's a show about space bounty hunters and their adventures as they travel around."/>
    <n v="450"/>
    <x v="11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s v="Oct"/>
    <x v="1"/>
    <s v="Oct"/>
    <s v="2014"/>
    <d v="2014-10-17T18:16:58"/>
    <m/>
    <m/>
    <m/>
    <m/>
    <m/>
  </r>
  <r>
    <n v="1810"/>
    <s v="Film Speed"/>
    <s v="Film Speed is a series of Zines focusing on architecture shot completely on 35 and 120mm film."/>
    <n v="450"/>
    <x v="11"/>
    <n v="15"/>
    <x v="1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s v="Aug"/>
    <x v="1"/>
    <s v="Aug"/>
    <s v="2014"/>
    <d v="2014-08-21T21:50:26"/>
    <m/>
    <m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x v="11"/>
    <n v="485"/>
    <x v="2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s v="Jan"/>
    <x v="3"/>
    <s v="Feb"/>
    <s v="2017"/>
    <d v="2017-02-18T04:59:00"/>
    <m/>
    <m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1"/>
    <n v="425"/>
    <x v="2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s v="Oct"/>
    <x v="2"/>
    <s v="Nov"/>
    <s v="2015"/>
    <d v="2015-11-02T08:00:00"/>
    <m/>
    <m/>
    <m/>
    <m/>
    <m/>
  </r>
  <r>
    <n v="2362"/>
    <s v="Help CRB obtain 501(c)(3) status! (Canceled)"/>
    <s v="The Columbus Ruby Brigade has brought monthly ruby goodness and camaraderie to all participants."/>
    <n v="420"/>
    <x v="11"/>
    <n v="120"/>
    <x v="0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s v="Nov"/>
    <x v="1"/>
    <s v="Dec"/>
    <s v="2014"/>
    <d v="2014-12-11T16:31:10"/>
    <m/>
    <m/>
    <m/>
    <m/>
    <m/>
  </r>
  <r>
    <n v="77"/>
    <s v="Jonah and the Crab"/>
    <s v="A short film about a boy searching for companionship in a hermit crab he finds on the beach."/>
    <n v="400"/>
    <x v="11"/>
    <n v="1570"/>
    <x v="2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s v="Mar"/>
    <x v="5"/>
    <s v="May"/>
    <s v="2012"/>
    <d v="2012-05-21T02:59:00"/>
    <m/>
    <m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x v="11"/>
    <n v="425"/>
    <x v="2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s v="Jun"/>
    <x v="6"/>
    <s v="Jul"/>
    <s v="2011"/>
    <d v="2011-07-12T03:14:42"/>
    <m/>
    <m/>
    <m/>
    <m/>
    <m/>
  </r>
  <r>
    <n v="441"/>
    <s v="Wolf Squad Lego Stop Motion"/>
    <s v="A group of specialist clones called Wolf Squad are the only clones left after order 66 and are searching the galaxy for survivors!"/>
    <n v="400"/>
    <x v="11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s v="Oct"/>
    <x v="4"/>
    <s v="Nov"/>
    <s v="2013"/>
    <d v="2013-11-02T19:03:16"/>
    <m/>
    <m/>
    <m/>
    <m/>
    <m/>
  </r>
  <r>
    <n v="581"/>
    <s v="A Poets Domain"/>
    <s v="Help me raise funds so that I can be able to give passionate young poets a chance to earn money weekly for their writing &amp; spoken word."/>
    <n v="400"/>
    <x v="11"/>
    <n v="0"/>
    <x v="1"/>
    <s v="US"/>
    <s v="USD"/>
    <n v="1438474704"/>
    <n v="1435882704"/>
    <b v="0"/>
    <n v="0"/>
    <b v="0"/>
    <s v="technology/web"/>
    <n v="0"/>
    <n v="0"/>
    <s v="technology"/>
    <s v="web"/>
    <d v="2015-07-03T00:18:24"/>
    <s v="Jul"/>
    <x v="2"/>
    <s v="Aug"/>
    <s v="2015"/>
    <d v="2015-08-02T00:18:24"/>
    <m/>
    <m/>
    <m/>
    <m/>
    <m/>
  </r>
  <r>
    <n v="618"/>
    <s v="Y2Y Tutors (Canceled)"/>
    <s v="With the cost of education seemingly always on the rise, Y2Y aims to ensure that no student will be left behind through peer tutoring."/>
    <n v="400"/>
    <x v="11"/>
    <n v="0"/>
    <x v="0"/>
    <s v="US"/>
    <s v="USD"/>
    <n v="1449689203"/>
    <n v="1447097203"/>
    <b v="0"/>
    <n v="0"/>
    <b v="0"/>
    <s v="technology/web"/>
    <n v="0"/>
    <n v="0"/>
    <s v="technology"/>
    <s v="web"/>
    <d v="2015-11-09T19:26:43"/>
    <s v="Nov"/>
    <x v="2"/>
    <s v="Dec"/>
    <s v="2015"/>
    <d v="2015-12-09T19:26:43"/>
    <m/>
    <m/>
    <m/>
    <m/>
    <m/>
  </r>
  <r>
    <n v="819"/>
    <s v="Winter Tour"/>
    <s v="We are touring the Southeast in support of our new EP"/>
    <n v="400"/>
    <x v="11"/>
    <n v="435"/>
    <x v="2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s v="Dec"/>
    <x v="4"/>
    <s v="Dec"/>
    <s v="2013"/>
    <d v="2013-12-21T04:44:00"/>
    <m/>
    <m/>
    <m/>
    <m/>
    <m/>
  </r>
  <r>
    <n v="1106"/>
    <s v="Backyard Zombies"/>
    <s v="Collect coins and save civilians while you blast your way through tons of zombies! Unlock new characters and levels!"/>
    <n v="400"/>
    <x v="11"/>
    <n v="165"/>
    <x v="1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s v="Mar"/>
    <x v="5"/>
    <s v="Apr"/>
    <s v="2012"/>
    <d v="2012-04-04T16:46:15"/>
    <m/>
    <m/>
    <m/>
    <m/>
    <m/>
  </r>
  <r>
    <n v="1386"/>
    <s v="MALTESE CROSS: The First Album"/>
    <s v="We are a classic hard rock/heavy metal band just trying to keep rock alive!"/>
    <n v="400"/>
    <x v="11"/>
    <n v="875"/>
    <x v="2"/>
    <s v="US"/>
    <s v="USD"/>
    <n v="1438183889"/>
    <n v="1435591889"/>
    <b v="0"/>
    <n v="14"/>
    <b v="1"/>
    <s v="music/rock"/>
    <n v="2.1875"/>
    <n v="62.5"/>
    <s v="music"/>
    <s v="rock"/>
    <d v="2015-06-29T15:31:29"/>
    <s v="Jun"/>
    <x v="2"/>
    <s v="Jul"/>
    <s v="2015"/>
    <d v="2015-07-29T15:31:29"/>
    <m/>
    <m/>
    <m/>
    <m/>
    <m/>
  </r>
  <r>
    <n v="1640"/>
    <s v="Lovers and Poets- music video"/>
    <s v="We are a friendly neighborhood electronic pop duo from Los Angeles. We want to shoot a music video for a song from our debut album."/>
    <n v="400"/>
    <x v="11"/>
    <n v="679.44"/>
    <x v="2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s v="Jul"/>
    <x v="7"/>
    <s v="Aug"/>
    <s v="2010"/>
    <d v="2010-08-03T01:59:00"/>
    <m/>
    <m/>
    <m/>
    <m/>
    <m/>
  </r>
  <r>
    <n v="1833"/>
    <s v="HAIRcyclopedia Vol. 2 - The Vault"/>
    <s v="I am writing the second volume in a series of hair band encyclopedias, however I lack the means to afford the costs of the photos."/>
    <n v="400"/>
    <x v="11"/>
    <n v="1050"/>
    <x v="2"/>
    <s v="US"/>
    <s v="USD"/>
    <n v="1362211140"/>
    <n v="1359421403"/>
    <b v="0"/>
    <n v="25"/>
    <b v="1"/>
    <s v="music/rock"/>
    <n v="2.625"/>
    <n v="42"/>
    <s v="music"/>
    <s v="rock"/>
    <d v="2013-01-29T01:03:23"/>
    <s v="Jan"/>
    <x v="4"/>
    <s v="Mar"/>
    <s v="2013"/>
    <d v="2013-03-02T07:59:00"/>
    <m/>
    <m/>
    <m/>
    <m/>
    <m/>
  </r>
  <r>
    <n v="2161"/>
    <s v="CallMeGhost DEBUT ALBUM preorder!"/>
    <s v="We're trying to fund hard copies of our debut album!"/>
    <n v="400"/>
    <x v="11"/>
    <n v="463"/>
    <x v="2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s v="Aug"/>
    <x v="2"/>
    <s v="Sep"/>
    <s v="2015"/>
    <d v="2015-09-23T20:27:39"/>
    <m/>
    <m/>
    <m/>
    <m/>
    <m/>
  </r>
  <r>
    <n v="2317"/>
    <s v="ibreatheFUR / He Can Jog split Cassette"/>
    <s v="Snag the first Wolf Interval release by droners ibreatheFUR and He Can Jog. One month to preorder and then they're gone!"/>
    <n v="400"/>
    <x v="11"/>
    <n v="416"/>
    <x v="2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s v="Jan"/>
    <x v="7"/>
    <s v="Feb"/>
    <s v="2010"/>
    <d v="2010-02-15T05:00:00"/>
    <m/>
    <m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x v="11"/>
    <n v="430"/>
    <x v="2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s v="Aug"/>
    <x v="0"/>
    <s v="Aug"/>
    <s v="2016"/>
    <d v="2016-08-31T05:36:00"/>
    <m/>
    <m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"/>
    <n v="440"/>
    <x v="2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s v="Jul"/>
    <x v="2"/>
    <s v="Aug"/>
    <s v="2015"/>
    <d v="2015-08-22T12:07:53"/>
    <m/>
    <m/>
    <m/>
    <m/>
    <m/>
  </r>
  <r>
    <n v="2885"/>
    <s v="The Wedding"/>
    <s v="An historic and proud work of Polish nationalistic literature performed on stage."/>
    <n v="400"/>
    <x v="11"/>
    <n v="130"/>
    <x v="1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s v="Feb"/>
    <x v="2"/>
    <s v="Mar"/>
    <s v="2015"/>
    <d v="2015-03-14T00:50:01"/>
    <m/>
    <m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x v="11"/>
    <n v="450"/>
    <x v="2"/>
    <s v="GB"/>
    <s v="GBP"/>
    <n v="1428256277"/>
    <n v="1425235877"/>
    <b v="0"/>
    <n v="15"/>
    <b v="1"/>
    <s v="theater/plays"/>
    <n v="1.125"/>
    <n v="30"/>
    <s v="theater"/>
    <s v="plays"/>
    <d v="2015-03-01T18:51:17"/>
    <s v="Mar"/>
    <x v="2"/>
    <s v="Apr"/>
    <s v="2015"/>
    <d v="2015-04-05T17:51:17"/>
    <m/>
    <m/>
    <m/>
    <m/>
    <m/>
  </r>
  <r>
    <n v="3494"/>
    <s v="Special in a Bad Way"/>
    <s v="&quot;Special in a Bad Way&quot; is a comedy that questions American Public Schools in their treatment of the so called, 'learning disabled.'"/>
    <n v="400"/>
    <x v="11"/>
    <n v="400"/>
    <x v="2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s v="Nov"/>
    <x v="0"/>
    <s v="Nov"/>
    <s v="2016"/>
    <d v="2016-11-26T06:00:00"/>
    <m/>
    <m/>
    <m/>
    <m/>
    <m/>
  </r>
  <r>
    <n v="3987"/>
    <s v="Write Now 5"/>
    <s v="Write Now 5 is a new writing festival in south east London promoting new work from emerging playwrights."/>
    <n v="400"/>
    <x v="11"/>
    <n v="151"/>
    <x v="1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s v="May"/>
    <x v="1"/>
    <s v="May"/>
    <s v="2014"/>
    <d v="2014-05-16T22:11:30"/>
    <m/>
    <m/>
    <m/>
    <m/>
    <m/>
  </r>
  <r>
    <n v="22"/>
    <s v="CREATURES OF HABIT!"/>
    <s v="Meet Gary, and Troy: Two unlikely friends that investigate &quot;strange phenomenon&quot;."/>
    <n v="350"/>
    <x v="11"/>
    <n v="410"/>
    <x v="2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s v="Dec"/>
    <x v="1"/>
    <s v="Jan"/>
    <s v="2015"/>
    <d v="2015-01-01T07:59:00"/>
    <m/>
    <m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x v="11"/>
    <n v="460"/>
    <x v="2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s v="Jan"/>
    <x v="5"/>
    <s v="Feb"/>
    <s v="2012"/>
    <d v="2012-02-26T00:07:21"/>
    <m/>
    <m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x v="11"/>
    <n v="545"/>
    <x v="2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s v="Jul"/>
    <x v="5"/>
    <s v="Aug"/>
    <s v="2012"/>
    <d v="2012-08-07T17:01:00"/>
    <m/>
    <m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x v="11"/>
    <n v="586"/>
    <x v="2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s v="May"/>
    <x v="0"/>
    <s v="Jun"/>
    <s v="2016"/>
    <d v="2016-06-12T05:30:00"/>
    <m/>
    <m/>
    <m/>
    <m/>
    <m/>
  </r>
  <r>
    <n v="1685"/>
    <s v="Help Support Brad Dassey's Music"/>
    <s v="My name is Brad Dassey.  I've been composing and making music for 18 years now.  I want to get my music out there even further."/>
    <n v="350"/>
    <x v="11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s v="Feb"/>
    <x v="3"/>
    <s v="Mar"/>
    <s v="2017"/>
    <d v="2017-03-24T05:00:23"/>
    <m/>
    <m/>
    <m/>
    <m/>
    <m/>
  </r>
  <r>
    <n v="1832"/>
    <s v="Black Swan Theories Debut CD"/>
    <s v="Hi! We're the music duo Black Swan Theories and our project is to manufacture our debut CD of 10 already-completed songs.  "/>
    <n v="350"/>
    <x v="11"/>
    <n v="500"/>
    <x v="2"/>
    <s v="US"/>
    <s v="USD"/>
    <n v="1299243427"/>
    <n v="1296651427"/>
    <b v="0"/>
    <n v="20"/>
    <b v="1"/>
    <s v="music/rock"/>
    <n v="1.4285714285714286"/>
    <n v="25"/>
    <s v="music"/>
    <s v="rock"/>
    <d v="2011-02-02T12:57:07"/>
    <s v="Feb"/>
    <x v="6"/>
    <s v="Mar"/>
    <s v="2011"/>
    <d v="2011-03-04T12:57:07"/>
    <m/>
    <m/>
    <m/>
    <m/>
    <m/>
  </r>
  <r>
    <n v="2170"/>
    <s v="STETSON'S NEW EP"/>
    <s v="We are a hard rock band from Northern California trying to raise $350 for our next EP. Be a part of our journey!"/>
    <n v="350"/>
    <x v="11"/>
    <n v="633"/>
    <x v="2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s v="Jul"/>
    <x v="2"/>
    <s v="Aug"/>
    <s v="2015"/>
    <d v="2015-08-22T18:00:22"/>
    <m/>
    <m/>
    <m/>
    <m/>
    <m/>
  </r>
  <r>
    <n v="3309"/>
    <s v="Collision Course"/>
    <s v="Two unlikely friends, a garage, tinned beans &amp; the end of the world."/>
    <n v="350"/>
    <x v="11"/>
    <n v="558"/>
    <x v="2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s v="Sep"/>
    <x v="0"/>
    <s v="Oct"/>
    <s v="2016"/>
    <d v="2016-10-16T15:36:18"/>
    <m/>
    <m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x v="11"/>
    <n v="481.5"/>
    <x v="2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s v="Feb"/>
    <x v="0"/>
    <s v="Mar"/>
    <s v="2016"/>
    <d v="2016-03-01T23:59:00"/>
    <m/>
    <m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x v="11"/>
    <n v="593"/>
    <x v="2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s v="Aug"/>
    <x v="1"/>
    <s v="Sep"/>
    <s v="2014"/>
    <d v="2014-09-29T08:40:20"/>
    <m/>
    <m/>
    <m/>
    <m/>
    <m/>
  </r>
  <r>
    <n v="3558"/>
    <s v="SPILL - A verbatim show about sex"/>
    <s v="We're making a show about sex. Because it's important, everyone wants to talk about it and it's at the start of everything."/>
    <n v="350"/>
    <x v="11"/>
    <n v="504"/>
    <x v="2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s v="May"/>
    <x v="2"/>
    <s v="Jun"/>
    <s v="2015"/>
    <d v="2015-06-26T21:00:00"/>
    <m/>
    <m/>
    <m/>
    <m/>
    <m/>
  </r>
  <r>
    <n v="3686"/>
    <s v="Dog sees God by Bert V. Royal @ FSU"/>
    <s v="This October, in association with Rogue Productions at FSU, I will be directing a production of Dog sees God."/>
    <n v="350"/>
    <x v="11"/>
    <n v="355"/>
    <x v="2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s v="Aug"/>
    <x v="2"/>
    <s v="Aug"/>
    <s v="2015"/>
    <d v="2015-08-29T03:59:00"/>
    <m/>
    <m/>
    <m/>
    <m/>
    <m/>
  </r>
  <r>
    <n v="3787"/>
    <s v="Happiest Show On Earth Production Sponsor"/>
    <s v="The Happiest Show on Earth is a Disney musical revue to benefit the Make-A-Wish foundation. Funds for production needed."/>
    <n v="350"/>
    <x v="11"/>
    <n v="351"/>
    <x v="2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s v="Jun"/>
    <x v="2"/>
    <s v="Jul"/>
    <s v="2015"/>
    <d v="2015-07-11T03:59:00"/>
    <m/>
    <m/>
    <m/>
    <m/>
    <m/>
  </r>
  <r>
    <n v="2638"/>
    <s v="Pie In Space! (Round 2)"/>
    <s v="The second round of funding for the most amazing project ever where a high school freshman is sending pie into SPACE!!!"/>
    <n v="347"/>
    <x v="11"/>
    <n v="353"/>
    <x v="2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s v="Dec"/>
    <x v="1"/>
    <s v="Jan"/>
    <s v="2015"/>
    <d v="2015-01-15T21:54:55"/>
    <m/>
    <m/>
    <m/>
    <m/>
    <m/>
  </r>
  <r>
    <n v="3693"/>
    <s v="Jason (Georgia on My Mind)"/>
    <s v="Jason (Georgia on My Mind), a solo play about a modern quest to the Republic of Georgia in the ancient steps of Jason &amp; the Argonauts"/>
    <n v="333"/>
    <x v="11"/>
    <n v="430"/>
    <x v="2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s v="Nov"/>
    <x v="2"/>
    <s v="Nov"/>
    <s v="2015"/>
    <d v="2015-11-30T22:30:00"/>
    <m/>
    <m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11"/>
    <n v="469"/>
    <x v="2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s v="Mar"/>
    <x v="0"/>
    <s v="Mar"/>
    <s v="2016"/>
    <d v="2016-03-13T22:00:00"/>
    <m/>
    <m/>
    <m/>
    <m/>
    <m/>
  </r>
  <r>
    <n v="76"/>
    <s v="Star Wars: Insidious"/>
    <s v="Karn A'Mor has awoken bloodied on a distant battlefield with no memory of his past! JOIN THE RESISTANCE and find out more..."/>
    <n v="300"/>
    <x v="11"/>
    <n v="460"/>
    <x v="2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s v="Oct"/>
    <x v="6"/>
    <s v="Dec"/>
    <s v="2011"/>
    <d v="2011-12-27T17:35:58"/>
    <m/>
    <m/>
    <m/>
    <m/>
    <m/>
  </r>
  <r>
    <n v="372"/>
    <s v="Wild Equus"/>
    <s v="A short documentary exploring the uses of 'Natural Horsemanship' across Europe"/>
    <n v="300"/>
    <x v="11"/>
    <n v="376"/>
    <x v="2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s v="Feb"/>
    <x v="0"/>
    <s v="Apr"/>
    <s v="2016"/>
    <d v="2016-04-05T16:00:00"/>
    <m/>
    <m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x v="11"/>
    <n v="310"/>
    <x v="2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s v="Jan"/>
    <x v="5"/>
    <s v="Feb"/>
    <s v="2012"/>
    <d v="2012-02-14T19:49:00"/>
    <m/>
    <m/>
    <m/>
    <m/>
    <m/>
  </r>
  <r>
    <n v="848"/>
    <s v="God Am"/>
    <s v="God Am, a Grunge/Doom metal band, who have been trying to fund the production of our EP to bring you a unique aural assault."/>
    <n v="300"/>
    <x v="11"/>
    <n v="300"/>
    <x v="2"/>
    <s v="US"/>
    <s v="USD"/>
    <n v="1429038033"/>
    <n v="1426446033"/>
    <b v="0"/>
    <n v="16"/>
    <b v="1"/>
    <s v="music/metal"/>
    <n v="1"/>
    <n v="18.75"/>
    <s v="music"/>
    <s v="metal"/>
    <d v="2015-03-15T19:00:33"/>
    <s v="Mar"/>
    <x v="2"/>
    <s v="Apr"/>
    <s v="2015"/>
    <d v="2015-04-14T19:00:33"/>
    <m/>
    <m/>
    <m/>
    <m/>
    <m/>
  </r>
  <r>
    <n v="853"/>
    <s v="sloggoth"/>
    <s v="Help release a CD of sloggoth's first album &quot;sloggoth&quot;.  All contributors of $5 or more get a CD when the goal is met!"/>
    <n v="300"/>
    <x v="11"/>
    <n v="300"/>
    <x v="2"/>
    <s v="US"/>
    <s v="USD"/>
    <n v="1424116709"/>
    <n v="1421524709"/>
    <b v="0"/>
    <n v="10"/>
    <b v="1"/>
    <s v="music/metal"/>
    <n v="1"/>
    <n v="30"/>
    <s v="music"/>
    <s v="metal"/>
    <d v="2015-01-17T19:58:29"/>
    <s v="Jan"/>
    <x v="2"/>
    <s v="Feb"/>
    <s v="2015"/>
    <d v="2015-02-16T19:58:29"/>
    <m/>
    <m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x v="11"/>
    <n v="42.25"/>
    <x v="1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s v="Jan"/>
    <x v="0"/>
    <s v="Feb"/>
    <s v="2016"/>
    <d v="2016-02-11T23:22:17"/>
    <m/>
    <m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x v="11"/>
    <n v="375"/>
    <x v="2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s v="Jun"/>
    <x v="1"/>
    <s v="Jul"/>
    <s v="2014"/>
    <d v="2014-07-14T19:32:39"/>
    <m/>
    <m/>
    <m/>
    <m/>
    <m/>
  </r>
  <r>
    <n v="1822"/>
    <s v="Wood Butcher's new music video- I Don't Wanna Party"/>
    <s v="Wood Butcher needs your help to make this happen. Buy a CD, support local music!"/>
    <n v="300"/>
    <x v="11"/>
    <n v="300"/>
    <x v="2"/>
    <s v="CA"/>
    <s v="CAD"/>
    <n v="1391194860"/>
    <n v="1388084862"/>
    <b v="0"/>
    <n v="11"/>
    <b v="1"/>
    <s v="music/rock"/>
    <n v="1"/>
    <n v="27.272727272727273"/>
    <s v="music"/>
    <s v="rock"/>
    <d v="2013-12-26T19:07:42"/>
    <s v="Dec"/>
    <x v="4"/>
    <s v="Jan"/>
    <s v="2014"/>
    <d v="2014-01-31T19:01:00"/>
    <m/>
    <m/>
    <m/>
    <m/>
    <m/>
  </r>
  <r>
    <n v="1849"/>
    <s v="Release the Skyline Album"/>
    <s v="Release the Skylines is a small, local Cleveland metal band looking to record an album."/>
    <n v="300"/>
    <x v="11"/>
    <n v="301"/>
    <x v="2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s v="Sep"/>
    <x v="5"/>
    <s v="Oct"/>
    <s v="2012"/>
    <d v="2012-10-17T20:17:39"/>
    <m/>
    <m/>
    <m/>
    <m/>
    <m/>
  </r>
  <r>
    <n v="2112"/>
    <s v="BBB Kickstarter Two"/>
    <s v="BBB is going back into the studio to record and release &quot;Felix From Canada&quot; by popular demand.  We need your help!"/>
    <n v="300"/>
    <x v="11"/>
    <n v="300"/>
    <x v="2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s v="Apr"/>
    <x v="4"/>
    <s v="Apr"/>
    <s v="2013"/>
    <d v="2013-04-15T22:16:33"/>
    <m/>
    <m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x v="11"/>
    <n v="317"/>
    <x v="2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s v="Jul"/>
    <x v="2"/>
    <s v="Jul"/>
    <s v="2015"/>
    <d v="2015-07-23T18:02:25"/>
    <m/>
    <m/>
    <m/>
    <m/>
    <m/>
  </r>
  <r>
    <n v="2281"/>
    <s v="Lewis Robertson Band EP!"/>
    <s v="I am trying to get a new band off the ground, and in order to be taken seriously and get gigs, we need some killer recordings!"/>
    <n v="300"/>
    <x v="11"/>
    <n v="555"/>
    <x v="2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s v="May"/>
    <x v="6"/>
    <s v="Jul"/>
    <s v="2011"/>
    <d v="2011-07-25T06:50:00"/>
    <m/>
    <m/>
    <m/>
    <m/>
    <m/>
  </r>
  <r>
    <n v="2299"/>
    <s v="HELP FLY RADIO FINISH THEIR FULL LENGTH ALBUM!"/>
    <s v="Fly Radio has finished tracking their album now all that is left is the mixing/mastering and duplication!"/>
    <n v="300"/>
    <x v="11"/>
    <n v="1050.5"/>
    <x v="2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s v="Jan"/>
    <x v="6"/>
    <s v="Feb"/>
    <s v="2011"/>
    <d v="2011-02-06T00:46:49"/>
    <m/>
    <m/>
    <m/>
    <m/>
    <m/>
  </r>
  <r>
    <n v="2455"/>
    <s v="Yo Mama's Sauces &amp; Rubs"/>
    <s v="Mama wants everyone to try her secret recipes for sauces and rubs. She uses only the freshest ingredients for them."/>
    <n v="300"/>
    <x v="11"/>
    <n v="546"/>
    <x v="2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s v="Mar"/>
    <x v="0"/>
    <s v="Apr"/>
    <s v="2016"/>
    <d v="2016-04-20T18:45:50"/>
    <m/>
    <m/>
    <m/>
    <m/>
    <m/>
  </r>
  <r>
    <n v="2479"/>
    <s v="FUEL FAKE NATIVES"/>
    <s v="Fake Natives is headed on tour this summer. Help them fill their tank with fossil fuels."/>
    <n v="300"/>
    <x v="11"/>
    <n v="400.33"/>
    <x v="2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s v="Jul"/>
    <x v="5"/>
    <s v="Jul"/>
    <s v="2012"/>
    <d v="2012-07-28T02:00:00"/>
    <m/>
    <m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x v="11"/>
    <n v="797"/>
    <x v="2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s v="Mar"/>
    <x v="5"/>
    <s v="Apr"/>
    <s v="2012"/>
    <d v="2012-04-22T16:59:36"/>
    <m/>
    <m/>
    <m/>
    <m/>
    <m/>
  </r>
  <r>
    <n v="2639"/>
    <s v="Mission Space"/>
    <s v="Mission Space is run by me, a teenager who has a passion for space! I will fly a weather balloon to the edge of space with your help."/>
    <n v="300"/>
    <x v="11"/>
    <n v="492"/>
    <x v="2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s v="Jan"/>
    <x v="2"/>
    <s v="Feb"/>
    <s v="2015"/>
    <d v="2015-02-19T20:45:48"/>
    <m/>
    <m/>
    <m/>
    <m/>
    <m/>
  </r>
  <r>
    <n v="2740"/>
    <s v="Vertical Garden Prototype"/>
    <s v="I am interested in testing the plant yields of this vertical garden as well as some other applications"/>
    <n v="300"/>
    <x v="11"/>
    <n v="310"/>
    <x v="2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s v="Feb"/>
    <x v="2"/>
    <s v="Mar"/>
    <s v="2015"/>
    <d v="2015-03-11T23:45:52"/>
    <m/>
    <m/>
    <m/>
    <m/>
    <m/>
  </r>
  <r>
    <n v="2923"/>
    <s v="Kaylee's Senior Project"/>
    <s v="Spreading the love of theatre, one step at a time. I would like to produce a reading of one of my favorite musicals"/>
    <n v="300"/>
    <x v="11"/>
    <n v="300"/>
    <x v="2"/>
    <s v="US"/>
    <s v="USD"/>
    <n v="1422068400"/>
    <n v="1420774779"/>
    <b v="0"/>
    <n v="10"/>
    <b v="1"/>
    <s v="theater/musical"/>
    <n v="1"/>
    <n v="30"/>
    <s v="theater"/>
    <s v="musical"/>
    <d v="2015-01-09T03:39:39"/>
    <s v="Jan"/>
    <x v="2"/>
    <s v="Jan"/>
    <s v="2015"/>
    <d v="2015-01-24T03:00:00"/>
    <m/>
    <m/>
    <m/>
    <m/>
    <m/>
  </r>
  <r>
    <n v="2994"/>
    <s v="St. Michael Boat Parties - Halloween and Beyond!"/>
    <s v="Help the hosts of the infamous St. Michael sustain and create epic boat parties through Halloween and into 2015"/>
    <n v="300"/>
    <x v="11"/>
    <n v="1373.24"/>
    <x v="2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s v="Sep"/>
    <x v="1"/>
    <s v="Oct"/>
    <s v="2014"/>
    <d v="2014-10-03T11:29:32"/>
    <m/>
    <m/>
    <m/>
    <m/>
    <m/>
  </r>
  <r>
    <n v="3011"/>
    <s v="Katharsis Teatro en Navidad"/>
    <s v="Necesitamos tu ayuda para poder llevar la magia del teatro universitario al Teatro Lagrada de Madrid el 23 de diciembre :)"/>
    <n v="300"/>
    <x v="11"/>
    <n v="371"/>
    <x v="2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s v="Nov"/>
    <x v="2"/>
    <s v="Dec"/>
    <s v="2015"/>
    <d v="2015-12-23T22:59:00"/>
    <m/>
    <m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"/>
    <n v="0"/>
    <x v="1"/>
    <s v="US"/>
    <s v="USD"/>
    <n v="1425258240"/>
    <n v="1422043154"/>
    <b v="0"/>
    <n v="0"/>
    <b v="0"/>
    <s v="theater/spaces"/>
    <n v="0"/>
    <n v="0"/>
    <s v="theater"/>
    <s v="spaces"/>
    <d v="2015-01-23T19:59:14"/>
    <s v="Jan"/>
    <x v="2"/>
    <s v="Mar"/>
    <s v="2015"/>
    <d v="2015-03-02T01:04:00"/>
    <m/>
    <m/>
    <m/>
    <m/>
    <m/>
  </r>
  <r>
    <n v="3255"/>
    <s v="Henry V"/>
    <s v="5 Actors, 30 Characters, 90 Minutes._x000a_Let us transport you from London to the fields of Agincourt, using the power of your imagination."/>
    <n v="300"/>
    <x v="11"/>
    <n v="525"/>
    <x v="2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s v="Sep"/>
    <x v="1"/>
    <s v="Oct"/>
    <s v="2014"/>
    <d v="2014-10-07T18:26:15"/>
    <m/>
    <m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x v="11"/>
    <n v="867"/>
    <x v="2"/>
    <s v="AU"/>
    <s v="AUD"/>
    <n v="1465394340"/>
    <n v="1464677986"/>
    <b v="0"/>
    <n v="20"/>
    <b v="1"/>
    <s v="theater/plays"/>
    <n v="2.89"/>
    <n v="43.35"/>
    <s v="theater"/>
    <s v="plays"/>
    <d v="2016-05-31T06:59:46"/>
    <s v="May"/>
    <x v="0"/>
    <s v="Jun"/>
    <s v="2016"/>
    <d v="2016-06-08T13:59:00"/>
    <m/>
    <m/>
    <m/>
    <m/>
    <m/>
  </r>
  <r>
    <n v="3453"/>
    <s v="'Patagonia' - by Robert George"/>
    <s v="A full length comedy, Patagonia follows Grason and Jerry on their journey through a magical, South-American rainforest."/>
    <n v="300"/>
    <x v="11"/>
    <n v="385"/>
    <x v="2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s v="Jun"/>
    <x v="0"/>
    <s v="Aug"/>
    <s v="2016"/>
    <d v="2016-08-13T23:29:16"/>
    <m/>
    <m/>
    <m/>
    <m/>
    <m/>
  </r>
  <r>
    <n v="3475"/>
    <s v="Score"/>
    <s v="Score is a musical play inspired by true stories of parents who have recovered from addiction and regained their children."/>
    <n v="300"/>
    <x v="11"/>
    <n v="340"/>
    <x v="2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s v="Oct"/>
    <x v="1"/>
    <s v="Nov"/>
    <s v="2014"/>
    <d v="2014-11-03T00:00:00"/>
    <m/>
    <m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x v="11"/>
    <n v="312"/>
    <x v="2"/>
    <s v="US"/>
    <s v="USD"/>
    <n v="1414378800"/>
    <n v="1412836990"/>
    <b v="0"/>
    <n v="6"/>
    <b v="1"/>
    <s v="theater/plays"/>
    <n v="1.04"/>
    <n v="52"/>
    <s v="theater"/>
    <s v="plays"/>
    <d v="2014-10-09T06:43:10"/>
    <s v="Oct"/>
    <x v="1"/>
    <s v="Oct"/>
    <s v="2014"/>
    <d v="2014-10-27T03:00:00"/>
    <m/>
    <m/>
    <m/>
    <m/>
    <m/>
  </r>
  <r>
    <n v="3540"/>
    <s v="The Silence at the Song's End"/>
    <s v="A brand new stage adaptation of the Libby Purves/Nicholas Heiney book. A new work involving music, poetry and fajitas. #timetochange"/>
    <n v="300"/>
    <x v="11"/>
    <n v="369"/>
    <x v="2"/>
    <s v="GB"/>
    <s v="GBP"/>
    <n v="1466899491"/>
    <n v="1464307491"/>
    <b v="0"/>
    <n v="8"/>
    <b v="1"/>
    <s v="theater/plays"/>
    <n v="1.23"/>
    <n v="46.125"/>
    <s v="theater"/>
    <s v="plays"/>
    <d v="2016-05-27T00:04:51"/>
    <s v="May"/>
    <x v="0"/>
    <s v="Jun"/>
    <s v="2016"/>
    <d v="2016-06-26T00:04:51"/>
    <m/>
    <m/>
    <m/>
    <m/>
    <m/>
  </r>
  <r>
    <n v="3652"/>
    <s v="A Midsummer Night's Dream"/>
    <s v="A new take on a classic. Under the direction of Rosanna Saracino, We are exploring the darker elements of A Midsummer Night's Dream."/>
    <n v="300"/>
    <x v="11"/>
    <n v="752"/>
    <x v="2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s v="Aug"/>
    <x v="0"/>
    <s v="Aug"/>
    <s v="2016"/>
    <d v="2016-08-25T03:59:00"/>
    <m/>
    <m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x v="11"/>
    <n v="409.01"/>
    <x v="2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s v="Apr"/>
    <x v="0"/>
    <s v="May"/>
    <s v="2016"/>
    <d v="2016-05-31T16:33:14"/>
    <m/>
    <m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x v="11"/>
    <n v="381"/>
    <x v="2"/>
    <s v="GB"/>
    <s v="GBP"/>
    <n v="1455831000"/>
    <n v="1454366467"/>
    <b v="0"/>
    <n v="15"/>
    <b v="1"/>
    <s v="theater/plays"/>
    <n v="1.27"/>
    <n v="25.4"/>
    <s v="theater"/>
    <s v="plays"/>
    <d v="2016-02-01T22:41:07"/>
    <s v="Feb"/>
    <x v="0"/>
    <s v="Feb"/>
    <s v="2016"/>
    <d v="2016-02-18T21:30:00"/>
    <m/>
    <m/>
    <m/>
    <m/>
    <m/>
  </r>
  <r>
    <n v="3820"/>
    <s v="TUSENTACK THEATRE"/>
    <s v="Tusentack Theatre is a professional theatre company providing opportunities to adults who access Mental Health Services."/>
    <n v="300"/>
    <x v="11"/>
    <n v="430"/>
    <x v="2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s v="Jun"/>
    <x v="2"/>
    <s v="Jul"/>
    <s v="2015"/>
    <d v="2015-07-05T15:38:37"/>
    <m/>
    <m/>
    <m/>
    <m/>
    <m/>
  </r>
  <r>
    <n v="4043"/>
    <s v="Not making potato salad here!"/>
    <s v="This could be my last play, need to bring my son out to see it before it's over.  Need to fly him here from BC"/>
    <n v="300"/>
    <x v="11"/>
    <n v="0"/>
    <x v="1"/>
    <s v="CA"/>
    <s v="CAD"/>
    <n v="1416524325"/>
    <n v="1415228325"/>
    <b v="0"/>
    <n v="0"/>
    <b v="0"/>
    <s v="theater/plays"/>
    <n v="0"/>
    <n v="0"/>
    <s v="theater"/>
    <s v="plays"/>
    <d v="2014-11-05T22:58:45"/>
    <s v="Nov"/>
    <x v="1"/>
    <s v="Nov"/>
    <s v="2014"/>
    <d v="2014-11-20T22:58:45"/>
    <m/>
    <m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x v="11"/>
    <n v="86"/>
    <x v="1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s v="May"/>
    <x v="0"/>
    <s v="Jul"/>
    <s v="2016"/>
    <d v="2016-07-21T15:02:31"/>
    <m/>
    <m/>
    <m/>
    <m/>
    <m/>
  </r>
  <r>
    <n v="1876"/>
    <s v="Migration Madness (Android)"/>
    <s v="An arcade styled side scroller. Help Bob the pilot steer his plane through hordes of migrating birds strapped with explosives."/>
    <n v="280"/>
    <x v="11"/>
    <n v="0"/>
    <x v="1"/>
    <s v="AU"/>
    <s v="AUD"/>
    <n v="1402901405"/>
    <n v="1400309405"/>
    <b v="0"/>
    <n v="0"/>
    <b v="0"/>
    <s v="games/mobile games"/>
    <n v="0"/>
    <n v="0"/>
    <s v="games"/>
    <s v="mobile games"/>
    <d v="2014-05-17T06:50:05"/>
    <s v="May"/>
    <x v="1"/>
    <s v="Jun"/>
    <s v="2014"/>
    <d v="2014-06-16T06:50:05"/>
    <m/>
    <m/>
    <m/>
    <m/>
    <m/>
  </r>
  <r>
    <n v="4100"/>
    <s v="America is at the Mall: A Play in Three Acts"/>
    <s v="How does war change a family?  A peek into one family's kitchen as their soldier fights in Iraq."/>
    <n v="270"/>
    <x v="11"/>
    <n v="0"/>
    <x v="1"/>
    <s v="US"/>
    <s v="USD"/>
    <n v="1414205990"/>
    <n v="1413341990"/>
    <b v="0"/>
    <n v="0"/>
    <b v="0"/>
    <s v="theater/plays"/>
    <n v="0"/>
    <n v="0"/>
    <s v="theater"/>
    <s v="plays"/>
    <d v="2014-10-15T02:59:50"/>
    <s v="Oct"/>
    <x v="1"/>
    <s v="Oct"/>
    <s v="2014"/>
    <d v="2014-10-25T02:59:50"/>
    <m/>
    <m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1"/>
    <n v="260"/>
    <x v="2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s v="Mar"/>
    <x v="1"/>
    <s v="Apr"/>
    <s v="2014"/>
    <d v="2014-04-07T17:13:42"/>
    <m/>
    <m/>
    <m/>
    <m/>
    <m/>
  </r>
  <r>
    <n v="607"/>
    <s v="An Online Music Venue Awaits (Canceled)"/>
    <s v="Gritty, upfront reality going the distance hard with a proven track record of insatiable artist. Broadcasted live on the Web."/>
    <n v="250"/>
    <x v="11"/>
    <n v="0"/>
    <x v="0"/>
    <s v="US"/>
    <s v="USD"/>
    <n v="1448225336"/>
    <n v="1445629736"/>
    <b v="0"/>
    <n v="0"/>
    <b v="0"/>
    <s v="technology/web"/>
    <n v="0"/>
    <n v="0"/>
    <s v="technology"/>
    <s v="web"/>
    <d v="2015-10-23T19:48:56"/>
    <s v="Oct"/>
    <x v="2"/>
    <s v="Nov"/>
    <s v="2015"/>
    <d v="2015-11-22T20:48:56"/>
    <m/>
    <m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x v="11"/>
    <n v="595"/>
    <x v="2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s v="Nov"/>
    <x v="5"/>
    <s v="Dec"/>
    <s v="2012"/>
    <d v="2012-12-06T01:18:34"/>
    <m/>
    <m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x v="11"/>
    <n v="545"/>
    <x v="2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s v="Aug"/>
    <x v="0"/>
    <s v="Oct"/>
    <s v="2016"/>
    <d v="2016-10-25T19:00:00"/>
    <m/>
    <m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1"/>
    <n v="605"/>
    <x v="2"/>
    <s v="GB"/>
    <s v="GBP"/>
    <n v="1434120856"/>
    <n v="1428936856"/>
    <b v="0"/>
    <n v="25"/>
    <b v="1"/>
    <s v="theater/plays"/>
    <n v="2.42"/>
    <n v="24.2"/>
    <s v="theater"/>
    <s v="plays"/>
    <d v="2015-04-13T14:54:16"/>
    <s v="Apr"/>
    <x v="2"/>
    <s v="Jun"/>
    <s v="2015"/>
    <d v="2015-06-12T14:54:16"/>
    <m/>
    <m/>
    <m/>
    <m/>
    <m/>
  </r>
  <r>
    <n v="2154"/>
    <s v="Demigods - Rise of the Children - Part 1 (Design)"/>
    <s v="A Real Time Strategy game based on Greek mythology in a fictional world."/>
    <n v="250"/>
    <x v="11"/>
    <n v="2"/>
    <x v="1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s v="Jan"/>
    <x v="1"/>
    <s v="Jan"/>
    <s v="2014"/>
    <d v="2014-01-28T15:10:27"/>
    <m/>
    <m/>
    <m/>
    <m/>
    <m/>
  </r>
  <r>
    <n v="2323"/>
    <s v="Beef Sticks, the Ultimate Protein Snack"/>
    <s v="You can never go wrong with a Beef Stick, great taste with no fillers and can easily goes with you everywhere."/>
    <n v="250"/>
    <x v="11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s v="Mar"/>
    <x v="3"/>
    <s v="Mar"/>
    <s v="2017"/>
    <d v="2017-03-20T18:07:27"/>
    <m/>
    <m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1"/>
    <n v="391"/>
    <x v="2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s v="Dec"/>
    <x v="7"/>
    <s v="Jan"/>
    <s v="2011"/>
    <d v="2011-01-02T03:00:00"/>
    <m/>
    <m/>
    <m/>
    <m/>
    <m/>
  </r>
  <r>
    <n v="2815"/>
    <s v="Widow's Wedding Dress"/>
    <s v="Set in 1950s Northern Ireland, this play tells the story of two sisters in a community of Travellers, or Irish Gypsies."/>
    <n v="250"/>
    <x v="11"/>
    <n v="605"/>
    <x v="2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s v="Jul"/>
    <x v="0"/>
    <s v="Aug"/>
    <s v="2016"/>
    <d v="2016-08-07T18:38:29"/>
    <m/>
    <m/>
    <m/>
    <m/>
    <m/>
  </r>
  <r>
    <n v="2861"/>
    <s v="Julius Caesar"/>
    <s v="The University of Queensland Drama Production Course is putting on an adaptation of William Shakespeares Julius Caesar"/>
    <n v="250"/>
    <x v="11"/>
    <n v="80"/>
    <x v="1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s v="Sep"/>
    <x v="2"/>
    <s v="Sep"/>
    <s v="2015"/>
    <d v="2015-09-24T14:10:48"/>
    <m/>
    <m/>
    <m/>
    <m/>
    <m/>
  </r>
  <r>
    <n v="3336"/>
    <s v="WILDE TALES"/>
    <s v="A theatrical adaptation of Oscar Wilde's short stories, presented by Suitcase Civilians at The Space, April 5-10 2016."/>
    <n v="250"/>
    <x v="11"/>
    <n v="250"/>
    <x v="2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s v="Mar"/>
    <x v="0"/>
    <s v="Apr"/>
    <s v="2016"/>
    <d v="2016-04-05T08:34:06"/>
    <m/>
    <m/>
    <m/>
    <m/>
    <m/>
  </r>
  <r>
    <n v="3397"/>
    <s v="Waiting for Godot - Blue Sky Theatre &amp; Arts"/>
    <s v="Help a group of recovering alcoholics bring Samuel Beckett's classic to a seaside town!"/>
    <n v="250"/>
    <x v="11"/>
    <n v="280"/>
    <x v="2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s v="Jan"/>
    <x v="0"/>
    <s v="Feb"/>
    <s v="2016"/>
    <d v="2016-02-18T22:00:00"/>
    <m/>
    <m/>
    <m/>
    <m/>
    <m/>
  </r>
  <r>
    <n v="3423"/>
    <s v="And That's How The Story Goes"/>
    <s v="Forest Hills Eastern's Student Run Show 2015. Our goal is to present a professional quality show on a budget."/>
    <n v="250"/>
    <x v="11"/>
    <n v="350"/>
    <x v="2"/>
    <s v="US"/>
    <s v="USD"/>
    <n v="1429912341"/>
    <n v="1427320341"/>
    <b v="0"/>
    <n v="10"/>
    <b v="1"/>
    <s v="theater/plays"/>
    <n v="1.4"/>
    <n v="35"/>
    <s v="theater"/>
    <s v="plays"/>
    <d v="2015-03-25T21:52:21"/>
    <s v="Mar"/>
    <x v="2"/>
    <s v="Apr"/>
    <s v="2015"/>
    <d v="2015-04-24T21:52:21"/>
    <m/>
    <m/>
    <m/>
    <m/>
    <m/>
  </r>
  <r>
    <n v="3442"/>
    <s v="An Evening of Radio"/>
    <s v="An Evening of Radio aims to showcase original work written by undergraduate playwriting students in the style of live staged readings."/>
    <n v="250"/>
    <x v="11"/>
    <n v="250"/>
    <x v="2"/>
    <s v="US"/>
    <s v="USD"/>
    <n v="1433016672"/>
    <n v="1430424672"/>
    <b v="0"/>
    <n v="8"/>
    <b v="1"/>
    <s v="theater/plays"/>
    <n v="1"/>
    <n v="31.25"/>
    <s v="theater"/>
    <s v="plays"/>
    <d v="2015-04-30T20:11:12"/>
    <s v="Apr"/>
    <x v="2"/>
    <s v="May"/>
    <s v="2015"/>
    <d v="2015-05-30T20:11:12"/>
    <m/>
    <m/>
    <m/>
    <m/>
    <m/>
  </r>
  <r>
    <n v="3462"/>
    <s v="Upstart Crows of Santa Fe Stage Weapons"/>
    <s v="Help the Upstart Crows of Santa Fe bring Shakespeare's Julius Caesar to life with quality wooden stage swords!"/>
    <n v="250"/>
    <x v="11"/>
    <n v="505"/>
    <x v="2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s v="Jun"/>
    <x v="2"/>
    <s v="Jul"/>
    <s v="2015"/>
    <d v="2015-07-10T18:00:00"/>
    <m/>
    <m/>
    <m/>
    <m/>
    <m/>
  </r>
  <r>
    <n v="3470"/>
    <s v="She Kills Monsters"/>
    <s v="The New Artist's Circle is a theatre company dedicated to bringing the arts to young people."/>
    <n v="250"/>
    <x v="11"/>
    <n v="375"/>
    <x v="2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s v="Jun"/>
    <x v="0"/>
    <s v="Jul"/>
    <s v="2016"/>
    <d v="2016-07-15T21:38:00"/>
    <m/>
    <m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1"/>
    <n v="251"/>
    <x v="2"/>
    <s v="US"/>
    <s v="USD"/>
    <n v="1428780159"/>
    <n v="1426188159"/>
    <b v="0"/>
    <n v="8"/>
    <b v="1"/>
    <s v="theater/plays"/>
    <n v="1.004"/>
    <n v="31.375"/>
    <s v="theater"/>
    <s v="plays"/>
    <d v="2015-03-12T19:22:39"/>
    <s v="Mar"/>
    <x v="2"/>
    <s v="Apr"/>
    <s v="2015"/>
    <d v="2015-04-11T19:22:39"/>
    <m/>
    <m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x v="11"/>
    <n v="460"/>
    <x v="2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s v="Jan"/>
    <x v="0"/>
    <s v="Feb"/>
    <s v="2016"/>
    <d v="2016-02-13T19:02:06"/>
    <m/>
    <m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x v="11"/>
    <n v="250"/>
    <x v="2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s v="Nov"/>
    <x v="1"/>
    <s v="Dec"/>
    <s v="2014"/>
    <d v="2014-12-23T21:08:45"/>
    <m/>
    <m/>
    <m/>
    <m/>
    <m/>
  </r>
  <r>
    <n v="3811"/>
    <s v="The Merchant of Venice"/>
    <s v="The University of Exeter Shakespeare Society is touring its acclaimed show The Merchant of Venice to Stratford-upon-Avon!"/>
    <n v="250"/>
    <x v="11"/>
    <n v="825"/>
    <x v="2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s v="Apr"/>
    <x v="0"/>
    <s v="May"/>
    <s v="2016"/>
    <d v="2016-05-31T11:00:00"/>
    <m/>
    <m/>
    <m/>
    <m/>
    <m/>
  </r>
  <r>
    <n v="3818"/>
    <s v="The AOA Presents: The Maiden of Orleans"/>
    <s v="The Arthurian Order of Avalon is attempting to raise funds to put on the annual Human Chessboard in March 2015!"/>
    <n v="250"/>
    <x v="11"/>
    <n v="570"/>
    <x v="2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s v="Feb"/>
    <x v="2"/>
    <s v="Mar"/>
    <s v="2015"/>
    <d v="2015-03-12T19:13:02"/>
    <m/>
    <m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x v="11"/>
    <n v="270"/>
    <x v="2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s v="Jul"/>
    <x v="0"/>
    <s v="Aug"/>
    <s v="2016"/>
    <d v="2016-08-01T13:41:00"/>
    <m/>
    <m/>
    <m/>
    <m/>
    <m/>
  </r>
  <r>
    <n v="4011"/>
    <s v="Just Bryan, a radio drama"/>
    <s v="Radio drama about a failed comedian with the help of his Dictaphone friend Alan, tries to become a success whilst fighting his demons."/>
    <n v="250"/>
    <x v="11"/>
    <n v="19"/>
    <x v="1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s v="Dec"/>
    <x v="1"/>
    <s v="Jan"/>
    <s v="2015"/>
    <d v="2015-01-28T13:04:38"/>
    <m/>
    <m/>
    <m/>
    <m/>
    <m/>
  </r>
  <r>
    <n v="4078"/>
    <s v="Theatre Memoire"/>
    <s v="Theatre Memoire are a High Wycombe based theatre company. Performing plays about multi-culturalism and interconectedness."/>
    <n v="250"/>
    <x v="11"/>
    <n v="0"/>
    <x v="1"/>
    <s v="GB"/>
    <s v="GBP"/>
    <n v="1485543242"/>
    <n v="1482951242"/>
    <b v="0"/>
    <n v="0"/>
    <b v="0"/>
    <s v="theater/plays"/>
    <n v="0"/>
    <n v="0"/>
    <s v="theater"/>
    <s v="plays"/>
    <d v="2016-12-28T18:54:02"/>
    <s v="Dec"/>
    <x v="0"/>
    <s v="Jan"/>
    <s v="2017"/>
    <d v="2017-01-27T18:54:02"/>
    <m/>
    <m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x v="11"/>
    <n v="234"/>
    <x v="2"/>
    <s v="GB"/>
    <s v="GBP"/>
    <n v="1482321030"/>
    <n v="1477133430"/>
    <b v="0"/>
    <n v="9"/>
    <b v="1"/>
    <s v="theater/plays"/>
    <n v="1.04"/>
    <n v="26"/>
    <s v="theater"/>
    <s v="plays"/>
    <d v="2016-10-22T10:50:30"/>
    <s v="Oct"/>
    <x v="0"/>
    <s v="Dec"/>
    <s v="2016"/>
    <d v="2016-12-21T11:50:30"/>
    <m/>
    <m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x v="11"/>
    <n v="241"/>
    <x v="2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s v="May"/>
    <x v="2"/>
    <s v="May"/>
    <s v="2015"/>
    <d v="2015-05-31T23:00:00"/>
    <m/>
    <m/>
    <m/>
    <m/>
    <m/>
  </r>
  <r>
    <n v="83"/>
    <s v="Sleep Lovers - By Daniel Modeste"/>
    <s v="Isaac, creator of the DreamMaker3000, finds love in his dreams with Mei his boss's wife who lives on the other side of the planet."/>
    <n v="200"/>
    <x v="11"/>
    <n v="205"/>
    <x v="2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s v="Feb"/>
    <x v="2"/>
    <s v="Feb"/>
    <s v="2015"/>
    <d v="2015-02-22T11:30:00"/>
    <m/>
    <m/>
    <m/>
    <m/>
    <m/>
  </r>
  <r>
    <n v="225"/>
    <s v="Backpage Shawty"/>
    <s v="I'm creating a &quot;Lifetime&quot; type drama film about a girl who uses backpage for money, but trying to turn her life around."/>
    <n v="200"/>
    <x v="11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s v="Mar"/>
    <x v="0"/>
    <s v="Apr"/>
    <s v="2016"/>
    <d v="2016-04-08T22:04:14"/>
    <m/>
    <m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x v="11"/>
    <n v="25"/>
    <x v="1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s v="Mar"/>
    <x v="0"/>
    <s v="Apr"/>
    <s v="2016"/>
    <d v="2016-04-10T18:41:12"/>
    <m/>
    <m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1"/>
    <n v="200"/>
    <x v="2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s v="Jan"/>
    <x v="0"/>
    <s v="Feb"/>
    <s v="2016"/>
    <d v="2016-02-15T07:59:00"/>
    <m/>
    <m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1"/>
    <n v="597"/>
    <x v="2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s v="Nov"/>
    <x v="0"/>
    <s v="Nov"/>
    <s v="2016"/>
    <d v="2016-11-22T20:28:27"/>
    <m/>
    <m/>
    <m/>
    <m/>
    <m/>
  </r>
  <r>
    <n v="2361"/>
    <s v="Lemme Grab it (Canceled)"/>
    <s v="A website for email/sms alerts of your personal selection, comparison of prices,consolidated database, best deals around for clothing."/>
    <n v="200"/>
    <x v="11"/>
    <n v="0"/>
    <x v="0"/>
    <s v="CA"/>
    <s v="CAD"/>
    <n v="1462053600"/>
    <n v="1459975008"/>
    <b v="0"/>
    <n v="0"/>
    <b v="0"/>
    <s v="technology/web"/>
    <n v="0"/>
    <n v="0"/>
    <s v="technology"/>
    <s v="web"/>
    <d v="2016-04-06T20:36:48"/>
    <s v="Apr"/>
    <x v="0"/>
    <s v="Apr"/>
    <s v="2016"/>
    <d v="2016-04-30T22:00:00"/>
    <m/>
    <m/>
    <m/>
    <m/>
    <m/>
  </r>
  <r>
    <n v="2820"/>
    <s v="MTA's National Theatre Connections Show!"/>
    <s v="Montage Theatre Arts, as part of National Theatre Connections, are performing a show - We need you help to raise vital funds!"/>
    <n v="200"/>
    <x v="11"/>
    <n v="272"/>
    <x v="2"/>
    <s v="GB"/>
    <s v="GBP"/>
    <n v="1456444800"/>
    <n v="1454337589"/>
    <b v="0"/>
    <n v="20"/>
    <b v="1"/>
    <s v="theater/plays"/>
    <n v="1.36"/>
    <n v="13.6"/>
    <s v="theater"/>
    <s v="plays"/>
    <d v="2016-02-01T14:39:49"/>
    <s v="Feb"/>
    <x v="0"/>
    <s v="Feb"/>
    <s v="2016"/>
    <d v="2016-02-26T00:00:00"/>
    <m/>
    <m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x v="11"/>
    <n v="10"/>
    <x v="1"/>
    <s v="US"/>
    <s v="USD"/>
    <n v="1442635140"/>
    <n v="1442243484"/>
    <b v="0"/>
    <n v="1"/>
    <b v="0"/>
    <s v="theater/plays"/>
    <n v="0.05"/>
    <n v="10"/>
    <s v="theater"/>
    <s v="plays"/>
    <d v="2015-09-14T15:11:24"/>
    <s v="Sep"/>
    <x v="2"/>
    <s v="Sep"/>
    <s v="2015"/>
    <d v="2015-09-19T03:59:00"/>
    <m/>
    <m/>
    <m/>
    <m/>
    <m/>
  </r>
  <r>
    <n v="3138"/>
    <s v="Our Country's Good"/>
    <s v="A UWE Drama Society adaptation of Timberlake Wertenbaker's play. Funding needed for costumes/props to make the show a success. Thanks."/>
    <n v="200"/>
    <x v="11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s v="Mar"/>
    <x v="3"/>
    <s v="Apr"/>
    <s v="2017"/>
    <d v="2017-04-03T15:30:07"/>
    <m/>
    <m/>
    <m/>
    <m/>
    <m/>
  </r>
  <r>
    <n v="3188"/>
    <s v="A Brief History of Musical Theatre..."/>
    <s v="A revue show featuring the very best of the last century of musical theatre from aspiring young producers &amp; performers at RWCMD"/>
    <n v="200"/>
    <x v="11"/>
    <n v="130"/>
    <x v="1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s v="May"/>
    <x v="2"/>
    <s v="Jun"/>
    <s v="2015"/>
    <d v="2015-06-10T09:58:22"/>
    <m/>
    <m/>
    <m/>
    <m/>
    <m/>
  </r>
  <r>
    <n v="3371"/>
    <s v="Red Planet (or One Way Ticket) Staged Reading"/>
    <s v="Help support Red Planet, a new science fiction play based off the Mars One exploration."/>
    <n v="200"/>
    <x v="11"/>
    <n v="277"/>
    <x v="2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s v="Nov"/>
    <x v="2"/>
    <s v="Dec"/>
    <s v="2015"/>
    <d v="2015-12-02T20:59:25"/>
    <m/>
    <m/>
    <m/>
    <m/>
    <m/>
  </r>
  <r>
    <n v="3415"/>
    <s v="Balm in Gilead at Columbia"/>
    <s v="We are raising funds to allow for enhanced scenic, costume, and lighting design. Every dollar helps!"/>
    <n v="200"/>
    <x v="11"/>
    <n v="200"/>
    <x v="2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s v="Apr"/>
    <x v="0"/>
    <s v="Apr"/>
    <s v="2016"/>
    <d v="2016-04-17T23:30:00"/>
    <m/>
    <m/>
    <m/>
    <m/>
    <m/>
  </r>
  <r>
    <n v="3588"/>
    <s v="MENTAL Play short-tour 2015!"/>
    <s v="Touring the fast-paced, playful and poignant story of three twenty-somethings in a mental-health support group."/>
    <n v="200"/>
    <x v="11"/>
    <n v="201"/>
    <x v="2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s v="Apr"/>
    <x v="2"/>
    <s v="Apr"/>
    <s v="2015"/>
    <d v="2015-04-29T23:00:00"/>
    <m/>
    <m/>
    <m/>
    <m/>
    <m/>
  </r>
  <r>
    <n v="3719"/>
    <s v="Corium"/>
    <s v="A new piece of physical theatre about love, regret and longing."/>
    <n v="200"/>
    <x v="11"/>
    <n v="420"/>
    <x v="2"/>
    <s v="GB"/>
    <s v="GBP"/>
    <n v="1434994266"/>
    <n v="1432402266"/>
    <b v="0"/>
    <n v="4"/>
    <b v="1"/>
    <s v="theater/plays"/>
    <n v="2.1"/>
    <n v="105"/>
    <s v="theater"/>
    <s v="plays"/>
    <d v="2015-05-23T17:31:06"/>
    <s v="May"/>
    <x v="2"/>
    <s v="Jun"/>
    <s v="2015"/>
    <d v="2015-06-22T17:31:06"/>
    <m/>
    <m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x v="11"/>
    <n v="320"/>
    <x v="2"/>
    <s v="GB"/>
    <s v="GBP"/>
    <n v="1461278208"/>
    <n v="1459463808"/>
    <b v="0"/>
    <n v="8"/>
    <b v="1"/>
    <s v="theater/plays"/>
    <n v="1.6"/>
    <n v="40"/>
    <s v="theater"/>
    <s v="plays"/>
    <d v="2016-03-31T22:36:48"/>
    <s v="Mar"/>
    <x v="0"/>
    <s v="Apr"/>
    <s v="2016"/>
    <d v="2016-04-21T22:36:48"/>
    <m/>
    <m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x v="11"/>
    <n v="70"/>
    <x v="1"/>
    <s v="GB"/>
    <s v="GBP"/>
    <n v="1423913220"/>
    <n v="1421339077"/>
    <b v="0"/>
    <n v="4"/>
    <b v="0"/>
    <s v="theater/plays"/>
    <n v="0.35"/>
    <n v="17.5"/>
    <s v="theater"/>
    <s v="plays"/>
    <d v="2015-01-15T16:24:37"/>
    <s v="Jan"/>
    <x v="2"/>
    <s v="Feb"/>
    <s v="2015"/>
    <d v="2015-02-14T11:27:00"/>
    <m/>
    <m/>
    <m/>
    <m/>
    <m/>
  </r>
  <r>
    <n v="1062"/>
    <s v="RETURNING AT A LATER DATE"/>
    <s v="SEE US ON PATREON www.badgirlartwork.com"/>
    <n v="199"/>
    <x v="11"/>
    <n v="190"/>
    <x v="0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s v="Jul"/>
    <x v="0"/>
    <s v="Jul"/>
    <s v="2016"/>
    <d v="2016-07-12T19:22:21"/>
    <m/>
    <m/>
    <m/>
    <m/>
    <m/>
  </r>
  <r>
    <n v="3122"/>
    <s v="be back soon (Canceled)"/>
    <s v="cancelled until further notice"/>
    <n v="199"/>
    <x v="11"/>
    <n v="116"/>
    <x v="0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s v="Nov"/>
    <x v="0"/>
    <s v="Nov"/>
    <s v="2016"/>
    <d v="2016-11-09T23:22:12"/>
    <m/>
    <m/>
    <m/>
    <m/>
    <m/>
  </r>
  <r>
    <n v="2169"/>
    <s v="Pedals and Effects Arena Corner"/>
    <s v="An innovative new YouTube series reviewing the HOT new music technology that people love. For Rockers, Jazzers, Rappers and everyone"/>
    <n v="153"/>
    <x v="11"/>
    <n v="153"/>
    <x v="2"/>
    <s v="US"/>
    <s v="USD"/>
    <n v="1488473351"/>
    <n v="1488214151"/>
    <b v="0"/>
    <n v="7"/>
    <b v="1"/>
    <s v="music/rock"/>
    <n v="1"/>
    <n v="21.857142857142858"/>
    <s v="music"/>
    <s v="rock"/>
    <d v="2017-02-27T16:49:11"/>
    <s v="Feb"/>
    <x v="3"/>
    <s v="Mar"/>
    <s v="2017"/>
    <d v="2017-03-02T16:49:11"/>
    <m/>
    <m/>
    <m/>
    <m/>
    <m/>
  </r>
  <r>
    <n v="2167"/>
    <s v="Planes and Planets needs to get their EP finished!!"/>
    <s v="We need YOUR HELP to take one more step to this make release sound amazing!"/>
    <n v="150"/>
    <x v="11"/>
    <n v="180"/>
    <x v="2"/>
    <s v="US"/>
    <s v="USD"/>
    <n v="1347672937"/>
    <n v="1346463337"/>
    <b v="0"/>
    <n v="8"/>
    <b v="1"/>
    <s v="music/rock"/>
    <n v="1.2"/>
    <n v="22.5"/>
    <s v="music"/>
    <s v="rock"/>
    <d v="2012-09-01T01:35:37"/>
    <s v="Sep"/>
    <x v="5"/>
    <s v="Sep"/>
    <s v="2012"/>
    <d v="2012-09-15T01:35:37"/>
    <m/>
    <m/>
    <m/>
    <m/>
    <m/>
  </r>
  <r>
    <n v="2625"/>
    <s v="Caelum - Photos from stratosphere"/>
    <s v="We are two upper sixth-form students specialized in physics who wanna take some majestic pictures from stratosphere - about 35km high"/>
    <n v="150"/>
    <x v="11"/>
    <n v="1434"/>
    <x v="2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s v="Oct"/>
    <x v="0"/>
    <s v="Nov"/>
    <s v="2016"/>
    <d v="2016-11-09T20:26:48"/>
    <m/>
    <m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x v="11"/>
    <n v="970"/>
    <x v="2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s v="Oct"/>
    <x v="2"/>
    <s v="Nov"/>
    <s v="2015"/>
    <d v="2015-11-26T20:54:21"/>
    <m/>
    <m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11"/>
    <n v="195"/>
    <x v="2"/>
    <s v="GB"/>
    <s v="GBP"/>
    <n v="1478046661"/>
    <n v="1476837061"/>
    <b v="0"/>
    <n v="12"/>
    <b v="1"/>
    <s v="theater/plays"/>
    <n v="1.3"/>
    <n v="16.25"/>
    <s v="theater"/>
    <s v="plays"/>
    <d v="2016-10-19T00:31:01"/>
    <s v="Oct"/>
    <x v="0"/>
    <s v="Nov"/>
    <s v="2016"/>
    <d v="2016-11-02T00:31:01"/>
    <m/>
    <m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x v="11"/>
    <n v="230"/>
    <x v="2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s v="Nov"/>
    <x v="2"/>
    <s v="Dec"/>
    <s v="2015"/>
    <d v="2015-12-20T11:59:00"/>
    <m/>
    <m/>
    <m/>
    <m/>
    <m/>
  </r>
  <r>
    <n v="3735"/>
    <s v="Women Beware Women"/>
    <s v="Young Actor's taking on a Jacobean tragedy. Family, betrayal, love, lust, sex and death."/>
    <n v="150"/>
    <x v="11"/>
    <n v="20"/>
    <x v="1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s v="Apr"/>
    <x v="2"/>
    <s v="May"/>
    <s v="2015"/>
    <d v="2015-05-28T16:38:09"/>
    <m/>
    <m/>
    <m/>
    <m/>
    <m/>
  </r>
  <r>
    <n v="3925"/>
    <s v="Help Save High School Theater"/>
    <s v="Help Save High School Theater Program_x000a_Your donations will be used to purchase props, build sets, and costumes."/>
    <n v="150"/>
    <x v="11"/>
    <n v="15"/>
    <x v="1"/>
    <s v="US"/>
    <s v="USD"/>
    <n v="1406753639"/>
    <n v="1404161639"/>
    <b v="0"/>
    <n v="3"/>
    <b v="0"/>
    <s v="theater/plays"/>
    <n v="0.1"/>
    <n v="5"/>
    <s v="theater"/>
    <s v="plays"/>
    <d v="2014-06-30T20:53:59"/>
    <s v="Jun"/>
    <x v="1"/>
    <s v="Jul"/>
    <s v="2014"/>
    <d v="2014-07-30T20:53:59"/>
    <m/>
    <m/>
    <m/>
    <m/>
    <m/>
  </r>
  <r>
    <n v="4082"/>
    <s v="Blazed Donuts: An Orginial One Act"/>
    <s v="A short one act play about an undercover cop posing as a girl scout trying to stop a doughnut shop from selling drug filled doughnuts."/>
    <n v="150"/>
    <x v="11"/>
    <n v="3"/>
    <x v="1"/>
    <s v="US"/>
    <s v="USD"/>
    <n v="1447542000"/>
    <n v="1446179553"/>
    <b v="0"/>
    <n v="2"/>
    <b v="0"/>
    <s v="theater/plays"/>
    <n v="0.02"/>
    <n v="1.5"/>
    <s v="theater"/>
    <s v="plays"/>
    <d v="2015-10-30T04:32:33"/>
    <s v="Oct"/>
    <x v="2"/>
    <s v="Nov"/>
    <s v="2015"/>
    <d v="2015-11-14T23:00:00"/>
    <m/>
    <m/>
    <m/>
    <m/>
    <m/>
  </r>
  <r>
    <n v="2364"/>
    <s v="Minecraft Server and Website Help (Name: Forge Realms)"/>
    <s v="Making a Minecraft server and Website and I need your help to fund it. Thanks in Advance!"/>
    <n v="128"/>
    <x v="11"/>
    <n v="0"/>
    <x v="0"/>
    <s v="US"/>
    <s v="USD"/>
    <n v="1445898356"/>
    <n v="1441146356"/>
    <b v="0"/>
    <n v="0"/>
    <b v="0"/>
    <s v="technology/web"/>
    <n v="0"/>
    <n v="0"/>
    <s v="technology"/>
    <s v="web"/>
    <d v="2015-09-01T22:25:56"/>
    <s v="Sep"/>
    <x v="2"/>
    <s v="Oct"/>
    <s v="2015"/>
    <d v="2015-10-26T22:25:56"/>
    <m/>
    <m/>
    <m/>
    <m/>
    <m/>
  </r>
  <r>
    <n v="1923"/>
    <s v="Help Lions&amp;Creators print their album!"/>
    <s v="We just finished recording our first album! All we need is a little extra help to be able to get it printed!"/>
    <n v="125"/>
    <x v="11"/>
    <n v="301"/>
    <x v="2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s v="Aug"/>
    <x v="6"/>
    <s v="Sep"/>
    <s v="2011"/>
    <d v="2011-09-27T04:59:00"/>
    <m/>
    <m/>
    <m/>
    <m/>
    <m/>
  </r>
  <r>
    <n v="1420"/>
    <s v="Shakespeare in the Hood - Romeo and Juliet"/>
    <s v="Help me butcher Shakespeare in a satirical fashion."/>
    <n v="110"/>
    <x v="11"/>
    <n v="3"/>
    <x v="1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s v="Jun"/>
    <x v="0"/>
    <s v="Jun"/>
    <s v="2016"/>
    <d v="2016-06-28T16:01:26"/>
    <m/>
    <m/>
    <m/>
    <m/>
    <m/>
  </r>
  <r>
    <n v="2201"/>
    <s v="Superpowerless - Princess - Music Video"/>
    <s v="Oh Hello! I make 8bit / Pop Punk under the name of Superpowerless and with your help, I'm looking to fund a new music video! :)"/>
    <n v="110"/>
    <x v="11"/>
    <n v="420.99"/>
    <x v="2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s v="Jan"/>
    <x v="4"/>
    <s v="Jan"/>
    <s v="2013"/>
    <d v="2013-01-16T20:19:25"/>
    <m/>
    <m/>
    <m/>
    <m/>
    <m/>
  </r>
  <r>
    <n v="3292"/>
    <s v="Dick Whittington - our 2016 community pantomime!"/>
    <s v="Iver Heath Drama Club is a not-for-profit community group and this year we are performing DICK WHITTINGTON."/>
    <n v="101"/>
    <x v="11"/>
    <n v="289"/>
    <x v="2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s v="Oct"/>
    <x v="2"/>
    <s v="Dec"/>
    <s v="2015"/>
    <d v="2015-12-04T19:29:08"/>
    <m/>
    <m/>
    <m/>
    <m/>
    <m/>
  </r>
  <r>
    <n v="1071"/>
    <s v="DJ's Bane"/>
    <s v="I'm making a game where you choose how you want to kill the DJ, so you yourself can decide what music will be played at the party."/>
    <n v="100"/>
    <x v="11"/>
    <n v="0"/>
    <x v="1"/>
    <s v="NO"/>
    <s v="NOK"/>
    <n v="1447787093"/>
    <n v="1445191493"/>
    <b v="0"/>
    <n v="0"/>
    <b v="0"/>
    <s v="games/video games"/>
    <n v="0"/>
    <n v="0"/>
    <s v="games"/>
    <s v="video games"/>
    <d v="2015-10-18T18:04:53"/>
    <s v="Oct"/>
    <x v="2"/>
    <s v="Nov"/>
    <s v="2015"/>
    <d v="2015-11-17T19:04:53"/>
    <m/>
    <m/>
    <m/>
    <m/>
    <m/>
  </r>
  <r>
    <n v="1192"/>
    <s v="Other Worlds - A Make 100 Project"/>
    <s v="A macro landscape photography art book &amp; limited edition prints. A Make 100 project."/>
    <n v="100"/>
    <x v="11"/>
    <n v="290"/>
    <x v="2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s v="Jan"/>
    <x v="3"/>
    <s v="Feb"/>
    <s v="2017"/>
    <d v="2017-02-11T12:09:38"/>
    <m/>
    <m/>
    <m/>
    <m/>
    <m/>
  </r>
  <r>
    <n v="1761"/>
    <s v="I Wanted To See Boobs"/>
    <s v="A hardcover photobook telling the naked truth of a young photographers journey."/>
    <n v="100"/>
    <x v="11"/>
    <n v="155"/>
    <x v="2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s v="Jul"/>
    <x v="2"/>
    <s v="Sep"/>
    <s v="2015"/>
    <d v="2015-09-12T13:37:40"/>
    <m/>
    <m/>
    <m/>
    <m/>
    <m/>
  </r>
  <r>
    <n v="1762"/>
    <s v="&quot;The Naked Pixel&quot; Ali Pakele"/>
    <s v="Project rewards $25 gets you 190+ digital images"/>
    <n v="100"/>
    <x v="11"/>
    <n v="885"/>
    <x v="2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s v="Feb"/>
    <x v="0"/>
    <s v="Mar"/>
    <s v="2016"/>
    <d v="2016-03-11T23:34:05"/>
    <m/>
    <m/>
    <m/>
    <m/>
    <m/>
  </r>
  <r>
    <n v="2148"/>
    <s v="ZomBlock's"/>
    <s v="zomblock's is a online zombie survival game where you can craft new weapons,find food and water to keep yourself alive."/>
    <n v="100"/>
    <x v="11"/>
    <n v="2"/>
    <x v="1"/>
    <s v="GB"/>
    <s v="GBP"/>
    <n v="1427992582"/>
    <n v="1425404182"/>
    <b v="0"/>
    <n v="2"/>
    <b v="0"/>
    <s v="games/video games"/>
    <n v="0.02"/>
    <n v="1"/>
    <s v="games"/>
    <s v="video games"/>
    <d v="2015-03-03T17:36:22"/>
    <s v="Mar"/>
    <x v="2"/>
    <s v="Apr"/>
    <s v="2015"/>
    <d v="2015-04-02T16:36:22"/>
    <m/>
    <m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x v="11"/>
    <n v="1165"/>
    <x v="2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s v="Dec"/>
    <x v="0"/>
    <s v="Jan"/>
    <s v="2017"/>
    <d v="2017-01-05T19:47:27"/>
    <m/>
    <m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1"/>
    <n v="124"/>
    <x v="2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s v="Mar"/>
    <x v="2"/>
    <s v="Mar"/>
    <s v="2015"/>
    <d v="2015-03-31T22:59:00"/>
    <m/>
    <m/>
    <m/>
    <m/>
    <m/>
  </r>
  <r>
    <n v="2921"/>
    <s v="Fools Rush In: A Cabaret Benefiting BC/EFA Kickstarter"/>
    <s v="I'm creating a cabaret in which all donations go directly to Broadway Cares/Equity Fights AIDS."/>
    <n v="100"/>
    <x v="11"/>
    <n v="129"/>
    <x v="2"/>
    <s v="US"/>
    <s v="USD"/>
    <n v="1411679804"/>
    <n v="1409087804"/>
    <b v="0"/>
    <n v="3"/>
    <b v="1"/>
    <s v="theater/musical"/>
    <n v="1.29"/>
    <n v="43"/>
    <s v="theater"/>
    <s v="musical"/>
    <d v="2014-08-26T21:16:44"/>
    <s v="Aug"/>
    <x v="1"/>
    <s v="Sep"/>
    <s v="2014"/>
    <d v="2014-09-25T21:16:44"/>
    <m/>
    <m/>
    <m/>
    <m/>
    <m/>
  </r>
  <r>
    <n v="3508"/>
    <s v="Roll The Dice Theatre Company"/>
    <s v="Roll The Dice Theatre Company revolves around taking risks in the game of life vicariously through beloved childhood games."/>
    <n v="100"/>
    <x v="11"/>
    <n v="180"/>
    <x v="2"/>
    <s v="GB"/>
    <s v="GBP"/>
    <n v="1462914000"/>
    <n v="1460914253"/>
    <b v="0"/>
    <n v="15"/>
    <b v="1"/>
    <s v="theater/plays"/>
    <n v="1.8"/>
    <n v="12"/>
    <s v="theater"/>
    <s v="plays"/>
    <d v="2016-04-17T17:30:53"/>
    <s v="Apr"/>
    <x v="0"/>
    <s v="May"/>
    <s v="2016"/>
    <d v="2016-05-10T21:00:00"/>
    <m/>
    <m/>
    <m/>
    <m/>
    <m/>
  </r>
  <r>
    <n v="3576"/>
    <s v="Vote for Next Season's Shows!"/>
    <s v="Vote here for whatever show you want to see next year! No gimmick, no stretch goals, just a simple vote and a free ticket."/>
    <n v="100"/>
    <x v="11"/>
    <n v="100"/>
    <x v="2"/>
    <s v="US"/>
    <s v="USD"/>
    <n v="1480947054"/>
    <n v="1475759454"/>
    <b v="0"/>
    <n v="5"/>
    <b v="1"/>
    <s v="theater/plays"/>
    <n v="1"/>
    <n v="20"/>
    <s v="theater"/>
    <s v="plays"/>
    <d v="2016-10-06T13:10:54"/>
    <s v="Oct"/>
    <x v="0"/>
    <s v="Dec"/>
    <s v="2016"/>
    <d v="2016-12-05T14:10:54"/>
    <m/>
    <m/>
    <m/>
    <m/>
    <m/>
  </r>
  <r>
    <n v="3745"/>
    <s v="Tyke Theatre Web Show"/>
    <s v="Tyke wants to expand her puppet theater show to weekly online web shows and is looking for backers."/>
    <n v="100"/>
    <x v="11"/>
    <n v="10"/>
    <x v="1"/>
    <s v="US"/>
    <s v="USD"/>
    <n v="1407689102"/>
    <n v="1405097102"/>
    <b v="0"/>
    <n v="1"/>
    <b v="0"/>
    <s v="theater/plays"/>
    <n v="0.1"/>
    <n v="10"/>
    <s v="theater"/>
    <s v="plays"/>
    <d v="2014-07-11T16:45:02"/>
    <s v="Jul"/>
    <x v="1"/>
    <s v="Aug"/>
    <s v="2014"/>
    <d v="2014-08-10T16:45:02"/>
    <m/>
    <m/>
    <m/>
    <m/>
    <m/>
  </r>
  <r>
    <n v="3830"/>
    <s v="Run Away"/>
    <s v="The Aeon Theatre company is producing another original play by Parker Hale at the Manhattan Reportory Theatre"/>
    <n v="100"/>
    <x v="11"/>
    <n v="225"/>
    <x v="2"/>
    <s v="US"/>
    <s v="USD"/>
    <n v="1464371211"/>
    <n v="1463161611"/>
    <b v="0"/>
    <n v="3"/>
    <b v="1"/>
    <s v="theater/plays"/>
    <n v="2.25"/>
    <n v="75"/>
    <s v="theater"/>
    <s v="plays"/>
    <d v="2016-05-13T17:46:51"/>
    <s v="May"/>
    <x v="0"/>
    <s v="May"/>
    <s v="2016"/>
    <d v="2016-05-27T17:46:51"/>
    <m/>
    <m/>
    <m/>
    <m/>
    <m/>
  </r>
  <r>
    <n v="1660"/>
    <s v="Risotto fragole e champagne"/>
    <s v="Vogliamo realizzare un risotto fragole e champagne e condividerlo con i nostri fan. Faremo il risotto durante un concerto casalingo."/>
    <n v="80"/>
    <x v="11"/>
    <n v="1003"/>
    <x v="2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s v="Mar"/>
    <x v="0"/>
    <s v="Apr"/>
    <s v="2016"/>
    <d v="2016-04-30T21:59:00"/>
    <m/>
    <m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1"/>
    <n v="101"/>
    <x v="2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s v="Nov"/>
    <x v="0"/>
    <s v="Nov"/>
    <s v="2016"/>
    <d v="2016-11-24T23:00:00"/>
    <m/>
    <m/>
    <m/>
    <m/>
    <m/>
  </r>
  <r>
    <n v="2976"/>
    <s v="Pizza Delique"/>
    <s v="A play that addresses an important social issue, brought to light by members of the UoM Drama Society."/>
    <n v="70"/>
    <x v="11"/>
    <n v="120"/>
    <x v="2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s v="Feb"/>
    <x v="0"/>
    <s v="Mar"/>
    <s v="2016"/>
    <d v="2016-03-13T12:00:00"/>
    <m/>
    <m/>
    <m/>
    <m/>
    <m/>
  </r>
  <r>
    <n v="1877"/>
    <s v="Chip Dip II: Son of Chip Dip! - A Terrible, Terrible Game"/>
    <s v="It's obvious you won't survive by your wits alone. Unfortunately that's all you've got, Chip. Run!"/>
    <n v="60"/>
    <x v="11"/>
    <n v="0"/>
    <x v="1"/>
    <s v="US"/>
    <s v="USD"/>
    <n v="1425170525"/>
    <n v="1422664925"/>
    <b v="0"/>
    <n v="0"/>
    <b v="0"/>
    <s v="games/mobile games"/>
    <n v="0"/>
    <n v="0"/>
    <s v="games"/>
    <s v="mobile games"/>
    <d v="2015-01-31T00:42:05"/>
    <s v="Jan"/>
    <x v="2"/>
    <s v="Mar"/>
    <s v="2015"/>
    <d v="2015-03-01T00:42:05"/>
    <m/>
    <m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1"/>
    <n v="1351"/>
    <x v="2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s v="Aug"/>
    <x v="0"/>
    <s v="Sep"/>
    <s v="2016"/>
    <d v="2016-09-01T17:32:01"/>
    <m/>
    <m/>
    <m/>
    <m/>
    <m/>
  </r>
  <r>
    <n v="1041"/>
    <s v="Industry Success Project (Canceled)"/>
    <s v="I am trying to document what it is like to plunge head first into the music/audio industry as an intern."/>
    <n v="50"/>
    <x v="11"/>
    <n v="0"/>
    <x v="0"/>
    <s v="US"/>
    <s v="USD"/>
    <n v="1406769992"/>
    <n v="1405041992"/>
    <b v="0"/>
    <n v="0"/>
    <b v="0"/>
    <s v="journalism/audio"/>
    <n v="0"/>
    <n v="0"/>
    <s v="journalism"/>
    <s v="audio"/>
    <d v="2014-07-11T01:26:32"/>
    <s v="Jul"/>
    <x v="1"/>
    <s v="Jul"/>
    <s v="2014"/>
    <d v="2014-07-31T01:26:32"/>
    <m/>
    <m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1"/>
    <n v="75"/>
    <x v="2"/>
    <s v="GB"/>
    <s v="GBP"/>
    <n v="1457031600"/>
    <n v="1455640559"/>
    <b v="0"/>
    <n v="3"/>
    <b v="1"/>
    <s v="theater/plays"/>
    <n v="1.5"/>
    <n v="25"/>
    <s v="theater"/>
    <s v="plays"/>
    <d v="2016-02-16T16:35:59"/>
    <s v="Feb"/>
    <x v="0"/>
    <s v="Mar"/>
    <s v="2016"/>
    <d v="2016-03-03T19:00:00"/>
    <m/>
    <m/>
    <m/>
    <m/>
    <m/>
  </r>
  <r>
    <n v="3675"/>
    <s v="Memoir of a Forgotten Past"/>
    <s v="3 decades, 3 generations, 3 friends, one house. Real Eyes Theatre explore how our lives are influenced by the decades we grow up in."/>
    <n v="50"/>
    <x v="11"/>
    <n v="70"/>
    <x v="2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s v="May"/>
    <x v="0"/>
    <s v="May"/>
    <s v="2016"/>
    <d v="2016-05-15T23:00:00"/>
    <m/>
    <m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x v="11"/>
    <n v="64"/>
    <x v="2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s v="Jul"/>
    <x v="4"/>
    <s v="Sep"/>
    <s v="2013"/>
    <d v="2013-09-29T10:11:01"/>
    <m/>
    <m/>
    <m/>
    <m/>
    <m/>
  </r>
  <r>
    <n v="1380"/>
    <s v="BARNFEST 2015"/>
    <s v="A DIY MUSIC FESTIVAL FROM ST. LOUIS MO! Bands make their own festival, help make it legit!"/>
    <n v="25"/>
    <x v="11"/>
    <n v="106"/>
    <x v="2"/>
    <s v="US"/>
    <s v="USD"/>
    <n v="1433815200"/>
    <n v="1431886706"/>
    <b v="0"/>
    <n v="5"/>
    <b v="1"/>
    <s v="music/rock"/>
    <n v="4.24"/>
    <n v="21.2"/>
    <s v="music"/>
    <s v="rock"/>
    <d v="2015-05-17T18:18:26"/>
    <s v="May"/>
    <x v="2"/>
    <s v="Jun"/>
    <s v="2015"/>
    <d v="2015-06-09T02:00:00"/>
    <m/>
    <m/>
    <m/>
    <m/>
    <m/>
  </r>
  <r>
    <n v="1592"/>
    <s v="The Views of Pittsburgh"/>
    <s v="A portfolio collage of beautiful pictures of authentic Pittsburgh locations and scenery."/>
    <n v="25"/>
    <x v="11"/>
    <n v="0"/>
    <x v="1"/>
    <s v="US"/>
    <s v="USD"/>
    <n v="1427503485"/>
    <n v="1423619085"/>
    <b v="0"/>
    <n v="0"/>
    <b v="0"/>
    <s v="photography/places"/>
    <n v="0"/>
    <n v="0"/>
    <s v="photography"/>
    <s v="places"/>
    <d v="2015-02-11T01:44:45"/>
    <s v="Feb"/>
    <x v="2"/>
    <s v="Mar"/>
    <s v="2015"/>
    <d v="2015-03-28T00:44:45"/>
    <m/>
    <m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x v="11"/>
    <n v="30"/>
    <x v="2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s v="Sep"/>
    <x v="2"/>
    <s v="Oct"/>
    <s v="2015"/>
    <d v="2015-10-05T18:56:01"/>
    <m/>
    <m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x v="11"/>
    <n v="29"/>
    <x v="2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s v="Jul"/>
    <x v="4"/>
    <s v="Jul"/>
    <s v="2013"/>
    <d v="2013-07-30T02:32:46"/>
    <m/>
    <m/>
    <m/>
    <m/>
    <m/>
  </r>
  <r>
    <n v="1547"/>
    <s v="Sound Photography"/>
    <s v="I have produced a limited number (100) of five 8x10 prints of mixed photography I would like to share with you."/>
    <n v="20"/>
    <x v="11"/>
    <n v="0"/>
    <x v="1"/>
    <s v="US"/>
    <s v="USD"/>
    <n v="1487844882"/>
    <n v="1487240082"/>
    <b v="0"/>
    <n v="0"/>
    <b v="0"/>
    <s v="photography/nature"/>
    <n v="0"/>
    <n v="0"/>
    <s v="photography"/>
    <s v="nature"/>
    <d v="2017-02-16T10:14:42"/>
    <s v="Feb"/>
    <x v="3"/>
    <s v="Feb"/>
    <s v="2017"/>
    <d v="2017-02-23T10:14:42"/>
    <m/>
    <m/>
    <m/>
    <m/>
    <m/>
  </r>
  <r>
    <n v="31"/>
    <s v="The Alan Katz Show"/>
    <s v="After a two-year hiatus, The Alan Katz Show is coming back! But it can't unless we can get a 16gb flash drive valued at $12.71!"/>
    <n v="13"/>
    <x v="11"/>
    <n v="13"/>
    <x v="2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s v="Jan"/>
    <x v="0"/>
    <s v="Jan"/>
    <s v="2016"/>
    <d v="2016-01-25T19:00:34"/>
    <m/>
    <m/>
    <m/>
    <m/>
    <m/>
  </r>
  <r>
    <n v="847"/>
    <s v="CENTROPYMUSIC"/>
    <s v="MUSIC WITH MEANING!  MUSIC THAT MATTERS!!!"/>
    <n v="10"/>
    <x v="11"/>
    <n v="10"/>
    <x v="2"/>
    <s v="US"/>
    <s v="USD"/>
    <n v="1436555376"/>
    <n v="1433963376"/>
    <b v="0"/>
    <n v="1"/>
    <b v="1"/>
    <s v="music/metal"/>
    <n v="1"/>
    <n v="10"/>
    <s v="music"/>
    <s v="metal"/>
    <d v="2015-06-10T19:09:36"/>
    <s v="Jun"/>
    <x v="2"/>
    <s v="Jul"/>
    <s v="2015"/>
    <d v="2015-07-10T19:09:36"/>
    <m/>
    <m/>
    <m/>
    <m/>
    <m/>
  </r>
  <r>
    <n v="1253"/>
    <s v="Suburban Legends: New Album"/>
    <s v="Suburban Legends are working on the most important album EVER, but they are in need of your help and about 10 bucks... probably more!"/>
    <n v="10"/>
    <x v="11"/>
    <n v="30383.32"/>
    <x v="2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s v="Aug"/>
    <x v="1"/>
    <s v="Sep"/>
    <s v="2014"/>
    <d v="2014-09-03T18:48:27"/>
    <m/>
    <m/>
    <m/>
    <m/>
    <m/>
  </r>
  <r>
    <n v="3600"/>
    <s v="Pariah"/>
    <s v="The First Play From The Man Who Brought You The Black James Bond!"/>
    <n v="10"/>
    <x v="11"/>
    <n v="13"/>
    <x v="2"/>
    <s v="US"/>
    <s v="USD"/>
    <n v="1476390164"/>
    <n v="1473970964"/>
    <b v="0"/>
    <n v="4"/>
    <b v="1"/>
    <s v="theater/plays"/>
    <n v="1.3"/>
    <n v="3.25"/>
    <s v="theater"/>
    <s v="plays"/>
    <d v="2016-09-15T20:22:44"/>
    <s v="Sep"/>
    <x v="0"/>
    <s v="Oct"/>
    <s v="2016"/>
    <d v="2016-10-13T20:22:44"/>
    <m/>
    <m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x v="11"/>
    <n v="10"/>
    <x v="2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s v="Apr"/>
    <x v="2"/>
    <s v="May"/>
    <s v="2015"/>
    <d v="2015-05-15T19:49:39"/>
    <m/>
    <m/>
    <m/>
    <m/>
    <m/>
  </r>
  <r>
    <n v="2699"/>
    <s v="my bakery truck"/>
    <s v="Hi, I want make my first bakery. Food truck was great, but I not have a car licence. So, help me to be my dream!"/>
    <n v="2"/>
    <x v="11"/>
    <n v="0"/>
    <x v="1"/>
    <s v="CA"/>
    <s v="CAD"/>
    <n v="1407533463"/>
    <n v="1404941463"/>
    <b v="0"/>
    <n v="0"/>
    <b v="0"/>
    <s v="food/food trucks"/>
    <n v="0"/>
    <n v="0"/>
    <s v="food"/>
    <s v="food trucks"/>
    <d v="2014-07-09T21:31:03"/>
    <s v="Jul"/>
    <x v="1"/>
    <s v="Aug"/>
    <s v="2014"/>
    <d v="2014-08-08T21:31:03"/>
    <m/>
    <m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x v="11"/>
    <n v="9302.5"/>
    <x v="2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s v="Mar"/>
    <x v="3"/>
    <s v="Mar"/>
    <s v="2017"/>
    <d v="2017-03-13T03:00:00"/>
    <m/>
    <m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x v="11"/>
    <n v="22603"/>
    <x v="2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s v="Sep"/>
    <x v="0"/>
    <s v="Oct"/>
    <s v="2016"/>
    <d v="2016-10-13T21:59:00"/>
    <m/>
    <m/>
    <m/>
    <m/>
    <m/>
  </r>
  <r>
    <n v="3840"/>
    <s v="Tonight I'll be April"/>
    <s v="A gritty play looking at a modern day relationship, highlighting issues of mental health and abuse suffered by men."/>
    <n v="1"/>
    <x v="11"/>
    <n v="65"/>
    <x v="2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s v="Mar"/>
    <x v="0"/>
    <s v="Mar"/>
    <s v="2016"/>
    <d v="2016-03-28T15:50:29"/>
    <m/>
    <m/>
    <m/>
    <m/>
    <m/>
  </r>
  <r>
    <m/>
    <m/>
    <m/>
    <m/>
    <x v="12"/>
    <m/>
    <x v="4"/>
    <m/>
    <m/>
    <m/>
    <m/>
    <m/>
    <m/>
    <m/>
    <m/>
    <m/>
    <m/>
    <m/>
    <m/>
    <m/>
    <m/>
    <x v="9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EF4E9-A6C8-8940-A5E6-175CA1D0727A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30">
    <pivotField showAll="0"/>
    <pivotField showAll="0"/>
    <pivotField showAll="0"/>
    <pivotField showAll="0"/>
    <pivotField axis="axisRow" dataField="1" showAll="0" sortType="ascending">
      <items count="14">
        <item x="11"/>
        <item x="10"/>
        <item x="8"/>
        <item x="7"/>
        <item x="6"/>
        <item x="5"/>
        <item x="4"/>
        <item x="3"/>
        <item x="2"/>
        <item x="1"/>
        <item x="9"/>
        <item x="0"/>
        <item h="1" x="12"/>
        <item t="default"/>
      </items>
    </pivotField>
    <pivotField showAll="0"/>
    <pivotField axis="axisCol" showAll="0" sortType="descending">
      <items count="6">
        <item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dataFields count="1">
    <dataField name="Count of Goals Recod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EFDE7-E673-4541-B729-ED2A199165D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56">
      <pivotArea outline="0" collapsedLevelsAreSubtotals="1" fieldPosition="0"/>
    </format>
    <format dxfId="55">
      <pivotArea outline="0" collapsedLevelsAreSubtotals="1" fieldPosition="0"/>
    </format>
    <format dxfId="54">
      <pivotArea dataOnly="0" labelOnly="1" grandRow="1" outline="0" fieldPosition="0"/>
    </format>
    <format dxfId="53">
      <pivotArea collapsedLevelsAreSubtotals="1" fieldPosition="0">
        <references count="1">
          <reference field="16" count="0"/>
        </references>
      </pivotArea>
    </format>
    <format dxfId="52">
      <pivotArea dataOnly="0" labelOnly="1" fieldPosition="0">
        <references count="1">
          <reference field="16" count="0"/>
        </references>
      </pivotArea>
    </format>
    <format dxfId="51">
      <pivotArea outline="0" collapsedLevelsAreSubtotals="1" fieldPosition="0"/>
    </format>
    <format dxfId="50">
      <pivotArea field="16" type="button" dataOnly="0" labelOnly="1" outline="0" axis="axisRow" fieldPosition="0"/>
    </format>
    <format dxfId="49">
      <pivotArea dataOnly="0" labelOnly="1" fieldPosition="0">
        <references count="1">
          <reference field="16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8E780-D9DA-BA45-ADC8-8B96443D2BB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DCABD-2978-314F-9100-A7DA9A3D1D27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15FD4-D759-6943-A59C-5F0963DB470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6:C15" firstHeaderRow="0" firstDataRow="1" firstDataCol="1" rowPageCount="4" colPageCount="1"/>
  <pivotFields count="24">
    <pivotField showAll="0"/>
    <pivotField showAll="0"/>
    <pivotField showAll="0"/>
    <pivotField dataField="1" showAll="0"/>
    <pivotField dataField="1" showAll="0"/>
    <pivotField axis="axisPage" multipleItemSelectionAllowed="1" showAll="0" sortType="descending">
      <items count="6">
        <item h="1" x="4"/>
        <item x="0"/>
        <item h="1" x="3"/>
        <item h="1" x="2"/>
        <item h="1"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multipleItemSelectionAllowed="1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4">
    <pageField fld="20" hier="-1"/>
    <pageField fld="19" hier="-1"/>
    <pageField fld="6" hier="-1"/>
    <pageField fld="5" hier="-1"/>
  </pageFields>
  <dataFields count="2">
    <dataField name="Average of pledged" fld="4" subtotal="average" baseField="0" baseItem="0"/>
    <dataField name="Average of goal" fld="3" subtotal="average" baseField="0" baseItem="0"/>
  </dataFields>
  <formats count="2">
    <format dxfId="30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1">
      <pivotArea collapsedLevelsAreSubtotals="1" fieldPosition="0">
        <references count="2">
          <reference field="5" count="1" selected="0">
            <x v="1"/>
          </reference>
          <reference field="16" count="1">
            <x v="7"/>
          </reference>
        </references>
      </pivotArea>
    </format>
  </formats>
  <chartFormats count="22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2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verage Amount Pledged in Kick Star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B646A-D44A-2540-8D7B-50083C5677B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B14" firstHeaderRow="1" firstDataRow="1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dataField="1" numFmtId="4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erage Donation" fld="15" subtotal="average" baseField="0" baseItem="0"/>
  </dataFields>
  <formats count="10"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dataOnly="0" labelOnly="1" grandRow="1" outline="0" fieldPosition="0"/>
    </format>
    <format dxfId="42">
      <pivotArea collapsedLevelsAreSubtotals="1" fieldPosition="0">
        <references count="1">
          <reference field="16" count="0"/>
        </references>
      </pivotArea>
    </format>
    <format dxfId="41">
      <pivotArea dataOnly="0" labelOnly="1" fieldPosition="0">
        <references count="1">
          <reference field="16" count="0"/>
        </references>
      </pivotArea>
    </format>
    <format dxfId="40">
      <pivotArea outline="0" collapsedLevelsAreSubtotals="1" fieldPosition="0"/>
    </format>
    <format dxfId="39">
      <pivotArea field="16" type="button" dataOnly="0" labelOnly="1" outline="0" axis="axisRow" fieldPosition="0"/>
    </format>
    <format dxfId="38">
      <pivotArea dataOnly="0" labelOnly="1" fieldPosition="0">
        <references count="1">
          <reference field="16" count="0"/>
        </references>
      </pivotArea>
    </format>
    <format dxfId="37">
      <pivotArea dataOnly="0" labelOnly="1" grandRow="1" outline="0" fieldPosition="0"/>
    </format>
    <format dxfId="36">
      <pivotArea dataOnly="0" labelOnly="1" grandCol="1" outline="0" fieldPosition="0"/>
    </format>
  </formats>
  <chartFormats count="1">
    <chartFormat chart="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B55BA-49A1-B747-8F08-AD3B8498CDB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axis="axisPage" multipleItemSelectionAllowed="1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h="1" x="12"/>
        <item t="default"/>
      </items>
    </pivotField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Parent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1D3A6-4B57-A64E-89F2-2FF0A5B17A5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6:C15" firstHeaderRow="0" firstDataRow="1" firstDataCol="1" rowPageCount="4" colPageCount="1"/>
  <pivotFields count="24">
    <pivotField showAll="0"/>
    <pivotField showAll="0"/>
    <pivotField showAll="0"/>
    <pivotField dataField="1" showAll="0"/>
    <pivotField dataField="1" showAll="0"/>
    <pivotField axis="axisPage" multipleItemSelectionAllowed="1" showAll="0" sortType="descending">
      <items count="6">
        <item h="1" x="4"/>
        <item x="0"/>
        <item h="1" x="3"/>
        <item x="2"/>
        <item h="1"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multipleItemSelectionAllowed="1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h="1" x="12"/>
        <item t="default"/>
      </items>
    </pivotField>
    <pivotField axis="axisPage" multipleItemSelectionAllowed="1" showAll="0">
      <items count="11">
        <item h="1" x="8"/>
        <item h="1" x="7"/>
        <item h="1" x="6"/>
        <item h="1" x="5"/>
        <item h="1" x="4"/>
        <item h="1" x="3"/>
        <item x="0"/>
        <item h="1" x="2"/>
        <item h="1" x="1"/>
        <item h="1" x="9"/>
        <item t="default"/>
      </items>
    </pivotField>
    <pivotField showAll="0"/>
    <pivotField showAll="0"/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4">
    <pageField fld="20" hier="-1"/>
    <pageField fld="19" hier="-1"/>
    <pageField fld="6" hier="-1"/>
    <pageField fld="5" hier="-1"/>
  </pageFields>
  <dataFields count="2">
    <dataField name="Average of pledged" fld="4" subtotal="average" baseField="0" baseItem="0"/>
    <dataField name="Average of goal" fld="3" subtotal="average" baseField="0" baseItem="0"/>
  </dataFields>
  <formats count="2">
    <format dxfId="35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4">
      <pivotArea collapsedLevelsAreSubtotals="1" fieldPosition="0">
        <references count="2">
          <reference field="5" count="1" selected="0">
            <x v="1"/>
          </reference>
          <reference field="16" count="1">
            <x v="7"/>
          </reference>
        </references>
      </pivotArea>
    </format>
  </formats>
  <chartFormats count="16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2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verage Amount Pledged in Kick Star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E0335-4938-164D-9713-F6FCB10EC506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6:C15" firstHeaderRow="0" firstDataRow="1" firstDataCol="1" rowPageCount="4" colPageCount="1"/>
  <pivotFields count="24">
    <pivotField showAll="0"/>
    <pivotField showAll="0"/>
    <pivotField showAll="0"/>
    <pivotField dataField="1" showAll="0"/>
    <pivotField dataField="1" showAll="0"/>
    <pivotField axis="axisPage" multipleItemSelectionAllowed="1" showAll="0" sortType="descending">
      <items count="6">
        <item h="1" x="4"/>
        <item x="0"/>
        <item h="1" x="3"/>
        <item h="1" x="2"/>
        <item h="1" x="1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multipleItemSelectionAllowed="1" showAll="0">
      <items count="14">
        <item x="1"/>
        <item x="2"/>
        <item x="7"/>
        <item x="6"/>
        <item x="5"/>
        <item x="4"/>
        <item x="0"/>
        <item x="10"/>
        <item x="8"/>
        <item x="9"/>
        <item x="3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4">
    <pageField fld="20" hier="-1"/>
    <pageField fld="19" hier="-1"/>
    <pageField fld="6" hier="-1"/>
    <pageField fld="5" hier="-1"/>
  </pageFields>
  <dataFields count="2">
    <dataField name="Average of pledged" fld="4" subtotal="average" baseField="0" baseItem="0"/>
    <dataField name="Average of goal" fld="3" subtotal="average" baseField="0" baseItem="0"/>
  </dataFields>
  <formats count="2">
    <format dxfId="33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2">
      <pivotArea collapsedLevelsAreSubtotals="1" fieldPosition="0">
        <references count="2">
          <reference field="5" count="1" selected="0">
            <x v="1"/>
          </reference>
          <reference field="16" count="1">
            <x v="7"/>
          </reference>
        </references>
      </pivotArea>
    </format>
  </formats>
  <chartFormats count="22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2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verage Amount Pledged in Kick Star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4EAC-8ED8-2344-A629-FA33AEF87E3A}">
  <dimension ref="C1:D26"/>
  <sheetViews>
    <sheetView zoomScale="135" workbookViewId="0">
      <selection activeCell="D7" sqref="D7"/>
    </sheetView>
  </sheetViews>
  <sheetFormatPr baseColWidth="10" defaultRowHeight="15" x14ac:dyDescent="0.2"/>
  <cols>
    <col min="4" max="4" width="24.83203125" bestFit="1" customWidth="1"/>
  </cols>
  <sheetData>
    <row r="1" spans="3:4" x14ac:dyDescent="0.2">
      <c r="D1" s="2" t="s">
        <v>8416</v>
      </c>
    </row>
    <row r="2" spans="3:4" ht="16" thickBot="1" x14ac:dyDescent="0.25"/>
    <row r="3" spans="3:4" x14ac:dyDescent="0.2">
      <c r="C3" s="42">
        <v>0</v>
      </c>
      <c r="D3" s="43" t="s">
        <v>8417</v>
      </c>
    </row>
    <row r="4" spans="3:4" x14ac:dyDescent="0.2">
      <c r="C4" s="44">
        <v>999</v>
      </c>
      <c r="D4" s="45" t="s">
        <v>8417</v>
      </c>
    </row>
    <row r="5" spans="3:4" x14ac:dyDescent="0.2">
      <c r="C5" s="38">
        <v>1000</v>
      </c>
      <c r="D5" s="39" t="s">
        <v>8403</v>
      </c>
    </row>
    <row r="6" spans="3:4" x14ac:dyDescent="0.2">
      <c r="C6" s="38">
        <v>4999</v>
      </c>
      <c r="D6" s="39" t="s">
        <v>8403</v>
      </c>
    </row>
    <row r="7" spans="3:4" x14ac:dyDescent="0.2">
      <c r="C7" s="44">
        <v>5000</v>
      </c>
      <c r="D7" s="45" t="s">
        <v>8404</v>
      </c>
    </row>
    <row r="8" spans="3:4" x14ac:dyDescent="0.2">
      <c r="C8" s="44">
        <v>9999</v>
      </c>
      <c r="D8" s="45" t="s">
        <v>8404</v>
      </c>
    </row>
    <row r="9" spans="3:4" x14ac:dyDescent="0.2">
      <c r="C9" s="38">
        <v>10000</v>
      </c>
      <c r="D9" s="39" t="s">
        <v>8405</v>
      </c>
    </row>
    <row r="10" spans="3:4" x14ac:dyDescent="0.2">
      <c r="C10" s="38">
        <v>14999</v>
      </c>
      <c r="D10" s="39" t="s">
        <v>8405</v>
      </c>
    </row>
    <row r="11" spans="3:4" x14ac:dyDescent="0.2">
      <c r="C11" s="44">
        <v>15000</v>
      </c>
      <c r="D11" s="45" t="s">
        <v>8406</v>
      </c>
    </row>
    <row r="12" spans="3:4" x14ac:dyDescent="0.2">
      <c r="C12" s="44">
        <v>19999</v>
      </c>
      <c r="D12" s="45" t="s">
        <v>8406</v>
      </c>
    </row>
    <row r="13" spans="3:4" x14ac:dyDescent="0.2">
      <c r="C13" s="38">
        <v>20000</v>
      </c>
      <c r="D13" s="39" t="s">
        <v>8407</v>
      </c>
    </row>
    <row r="14" spans="3:4" x14ac:dyDescent="0.2">
      <c r="C14" s="38">
        <v>24999</v>
      </c>
      <c r="D14" s="39" t="s">
        <v>8407</v>
      </c>
    </row>
    <row r="15" spans="3:4" x14ac:dyDescent="0.2">
      <c r="C15" s="44">
        <v>25000</v>
      </c>
      <c r="D15" s="45" t="s">
        <v>8408</v>
      </c>
    </row>
    <row r="16" spans="3:4" x14ac:dyDescent="0.2">
      <c r="C16" s="44">
        <v>29999</v>
      </c>
      <c r="D16" s="45" t="s">
        <v>8408</v>
      </c>
    </row>
    <row r="17" spans="3:4" x14ac:dyDescent="0.2">
      <c r="C17" s="38">
        <v>30000</v>
      </c>
      <c r="D17" s="39" t="s">
        <v>8409</v>
      </c>
    </row>
    <row r="18" spans="3:4" x14ac:dyDescent="0.2">
      <c r="C18" s="38">
        <v>34999</v>
      </c>
      <c r="D18" s="39" t="s">
        <v>8409</v>
      </c>
    </row>
    <row r="19" spans="3:4" x14ac:dyDescent="0.2">
      <c r="C19" s="44">
        <v>35000</v>
      </c>
      <c r="D19" s="45" t="s">
        <v>8410</v>
      </c>
    </row>
    <row r="20" spans="3:4" x14ac:dyDescent="0.2">
      <c r="C20" s="44">
        <v>39999</v>
      </c>
      <c r="D20" s="45" t="s">
        <v>8410</v>
      </c>
    </row>
    <row r="21" spans="3:4" x14ac:dyDescent="0.2">
      <c r="C21" s="38">
        <v>40000</v>
      </c>
      <c r="D21" s="39" t="s">
        <v>8411</v>
      </c>
    </row>
    <row r="22" spans="3:4" x14ac:dyDescent="0.2">
      <c r="C22" s="38">
        <v>44999</v>
      </c>
      <c r="D22" s="39" t="s">
        <v>8413</v>
      </c>
    </row>
    <row r="23" spans="3:4" x14ac:dyDescent="0.2">
      <c r="C23" s="44">
        <v>45000</v>
      </c>
      <c r="D23" s="45" t="s">
        <v>8412</v>
      </c>
    </row>
    <row r="24" spans="3:4" x14ac:dyDescent="0.2">
      <c r="C24" s="44">
        <v>49999</v>
      </c>
      <c r="D24" s="45" t="s">
        <v>8412</v>
      </c>
    </row>
    <row r="25" spans="3:4" x14ac:dyDescent="0.2">
      <c r="C25" s="38">
        <v>50000</v>
      </c>
      <c r="D25" s="39" t="s">
        <v>8414</v>
      </c>
    </row>
    <row r="26" spans="3:4" ht="16" thickBot="1" x14ac:dyDescent="0.25">
      <c r="C26" s="40">
        <v>9999999</v>
      </c>
      <c r="D26" s="41" t="s">
        <v>8414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2F2A-EF9F-8D44-90B6-291B060170D9}">
  <dimension ref="A3:AA36"/>
  <sheetViews>
    <sheetView topLeftCell="B1" workbookViewId="0">
      <selection activeCell="W25" sqref="W25"/>
    </sheetView>
  </sheetViews>
  <sheetFormatPr baseColWidth="10" defaultRowHeight="15" x14ac:dyDescent="0.2"/>
  <cols>
    <col min="1" max="1" width="19.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5.5" bestFit="1" customWidth="1"/>
    <col min="9" max="9" width="4" bestFit="1" customWidth="1"/>
    <col min="10" max="10" width="13.5" bestFit="1" customWidth="1"/>
    <col min="11" max="11" width="8.83203125" bestFit="1" customWidth="1"/>
    <col min="12" max="12" width="5.5" bestFit="1" customWidth="1"/>
    <col min="13" max="13" width="8.1640625" bestFit="1" customWidth="1"/>
  </cols>
  <sheetData>
    <row r="3" spans="1:27" x14ac:dyDescent="0.2">
      <c r="A3" s="12" t="s">
        <v>8418</v>
      </c>
      <c r="B3" s="12" t="s">
        <v>8313</v>
      </c>
    </row>
    <row r="4" spans="1:27" x14ac:dyDescent="0.2">
      <c r="A4" s="12" t="s">
        <v>8311</v>
      </c>
      <c r="B4" t="s">
        <v>8218</v>
      </c>
      <c r="C4" t="s">
        <v>8220</v>
      </c>
      <c r="D4" t="s">
        <v>8219</v>
      </c>
      <c r="E4" t="s">
        <v>8312</v>
      </c>
      <c r="J4" s="11" t="s">
        <v>8311</v>
      </c>
      <c r="K4" s="11" t="s">
        <v>8218</v>
      </c>
      <c r="L4" s="11" t="s">
        <v>8220</v>
      </c>
      <c r="M4" s="11" t="s">
        <v>8219</v>
      </c>
      <c r="N4" s="11" t="s">
        <v>8312</v>
      </c>
      <c r="Q4" s="11" t="s">
        <v>8311</v>
      </c>
      <c r="R4" s="11" t="s">
        <v>8218</v>
      </c>
      <c r="S4" s="11" t="s">
        <v>8220</v>
      </c>
      <c r="T4" s="11" t="s">
        <v>8219</v>
      </c>
      <c r="U4" s="11" t="s">
        <v>8312</v>
      </c>
      <c r="W4" s="11" t="s">
        <v>8311</v>
      </c>
      <c r="X4" s="11" t="s">
        <v>8218</v>
      </c>
      <c r="Y4" s="11" t="s">
        <v>8220</v>
      </c>
      <c r="Z4" s="11" t="s">
        <v>8219</v>
      </c>
      <c r="AA4" s="11" t="s">
        <v>8312</v>
      </c>
    </row>
    <row r="5" spans="1:27" x14ac:dyDescent="0.2">
      <c r="A5" s="13" t="s">
        <v>8417</v>
      </c>
      <c r="B5" s="10">
        <v>322</v>
      </c>
      <c r="C5" s="10">
        <v>113</v>
      </c>
      <c r="D5" s="10">
        <v>18</v>
      </c>
      <c r="E5" s="10">
        <v>453</v>
      </c>
      <c r="J5" s="13" t="s">
        <v>8417</v>
      </c>
      <c r="K5" s="10">
        <v>322</v>
      </c>
      <c r="L5" s="10">
        <v>113</v>
      </c>
      <c r="M5" s="10">
        <v>18</v>
      </c>
      <c r="N5" s="10">
        <v>461</v>
      </c>
      <c r="Q5" s="13" t="s">
        <v>8417</v>
      </c>
      <c r="R5" s="47">
        <f>K5/K$17</f>
        <v>0.14736842105263157</v>
      </c>
      <c r="S5" s="47">
        <f t="shared" ref="S5:U17" si="0">L5/L$17</f>
        <v>7.3856209150326799E-2</v>
      </c>
      <c r="T5" s="47">
        <f t="shared" si="0"/>
        <v>5.1575931232091692E-2</v>
      </c>
      <c r="U5" s="47">
        <f t="shared" si="0"/>
        <v>0.1120563928050559</v>
      </c>
      <c r="W5" s="13" t="s">
        <v>8417</v>
      </c>
      <c r="X5" s="47">
        <f>K5/$N5</f>
        <v>0.69848156182212584</v>
      </c>
      <c r="Y5" s="47">
        <f t="shared" ref="Y5:AA5" si="1">L5/$N5</f>
        <v>0.24511930585683298</v>
      </c>
      <c r="Z5" s="47">
        <f t="shared" si="1"/>
        <v>3.9045553145336226E-2</v>
      </c>
      <c r="AA5" s="47">
        <f t="shared" si="1"/>
        <v>1</v>
      </c>
    </row>
    <row r="6" spans="1:27" x14ac:dyDescent="0.2">
      <c r="A6" s="13" t="s">
        <v>8403</v>
      </c>
      <c r="B6" s="10">
        <v>932</v>
      </c>
      <c r="C6" s="10">
        <v>420</v>
      </c>
      <c r="D6" s="10">
        <v>60</v>
      </c>
      <c r="E6" s="10">
        <v>1412</v>
      </c>
      <c r="J6" s="13" t="s">
        <v>8403</v>
      </c>
      <c r="K6" s="10">
        <v>932</v>
      </c>
      <c r="L6" s="10">
        <v>420</v>
      </c>
      <c r="M6" s="10">
        <v>60</v>
      </c>
      <c r="N6" s="10">
        <v>1425</v>
      </c>
      <c r="Q6" s="13" t="s">
        <v>8403</v>
      </c>
      <c r="R6" s="47">
        <f t="shared" ref="R6:R17" si="2">K6/K$17</f>
        <v>0.42654462242562929</v>
      </c>
      <c r="S6" s="47">
        <f t="shared" si="0"/>
        <v>0.27450980392156865</v>
      </c>
      <c r="T6" s="47">
        <f t="shared" si="0"/>
        <v>0.17191977077363896</v>
      </c>
      <c r="U6" s="47">
        <f t="shared" si="0"/>
        <v>0.34637822070977153</v>
      </c>
      <c r="W6" s="13" t="s">
        <v>8403</v>
      </c>
      <c r="X6" s="47">
        <f t="shared" ref="X6:X17" si="3">K6/$N6</f>
        <v>0.65403508771929819</v>
      </c>
      <c r="Y6" s="47">
        <f t="shared" ref="Y6:Y17" si="4">L6/$N6</f>
        <v>0.29473684210526313</v>
      </c>
      <c r="Z6" s="47">
        <f t="shared" ref="Z6:Z17" si="5">M6/$N6</f>
        <v>4.2105263157894736E-2</v>
      </c>
      <c r="AA6" s="47">
        <f t="shared" ref="AA6:AA17" si="6">N6/$N6</f>
        <v>1</v>
      </c>
    </row>
    <row r="7" spans="1:27" x14ac:dyDescent="0.2">
      <c r="A7" s="13" t="s">
        <v>8405</v>
      </c>
      <c r="B7" s="10">
        <v>168</v>
      </c>
      <c r="C7" s="10">
        <v>144</v>
      </c>
      <c r="D7" s="10">
        <v>40</v>
      </c>
      <c r="E7" s="10">
        <v>352</v>
      </c>
      <c r="J7" s="13" t="s">
        <v>8404</v>
      </c>
      <c r="K7" s="10">
        <v>381</v>
      </c>
      <c r="L7" s="10">
        <v>283</v>
      </c>
      <c r="M7" s="10">
        <v>52</v>
      </c>
      <c r="N7" s="10">
        <v>722</v>
      </c>
      <c r="Q7" s="13" t="s">
        <v>8404</v>
      </c>
      <c r="R7" s="47">
        <f t="shared" si="2"/>
        <v>0.17437070938215102</v>
      </c>
      <c r="S7" s="47">
        <f t="shared" si="0"/>
        <v>0.18496732026143792</v>
      </c>
      <c r="T7" s="47">
        <f t="shared" si="0"/>
        <v>0.14899713467048711</v>
      </c>
      <c r="U7" s="47">
        <f t="shared" si="0"/>
        <v>0.1754982984929509</v>
      </c>
      <c r="W7" s="13" t="s">
        <v>8404</v>
      </c>
      <c r="X7" s="47">
        <f t="shared" si="3"/>
        <v>0.52770083102493071</v>
      </c>
      <c r="Y7" s="47">
        <f t="shared" si="4"/>
        <v>0.39196675900277006</v>
      </c>
      <c r="Z7" s="47">
        <f t="shared" si="5"/>
        <v>7.2022160664819951E-2</v>
      </c>
      <c r="AA7" s="47">
        <f t="shared" si="6"/>
        <v>1</v>
      </c>
    </row>
    <row r="8" spans="1:27" x14ac:dyDescent="0.2">
      <c r="A8" s="13" t="s">
        <v>8406</v>
      </c>
      <c r="B8" s="10">
        <v>94</v>
      </c>
      <c r="C8" s="10">
        <v>90</v>
      </c>
      <c r="D8" s="10">
        <v>17</v>
      </c>
      <c r="E8" s="10">
        <v>201</v>
      </c>
      <c r="J8" s="13" t="s">
        <v>8405</v>
      </c>
      <c r="K8" s="10">
        <v>168</v>
      </c>
      <c r="L8" s="10">
        <v>144</v>
      </c>
      <c r="M8" s="10">
        <v>40</v>
      </c>
      <c r="N8" s="10">
        <v>361</v>
      </c>
      <c r="Q8" s="13" t="s">
        <v>8405</v>
      </c>
      <c r="R8" s="47">
        <f t="shared" si="2"/>
        <v>7.688787185354691E-2</v>
      </c>
      <c r="S8" s="47">
        <f t="shared" si="0"/>
        <v>9.4117647058823528E-2</v>
      </c>
      <c r="T8" s="47">
        <f t="shared" si="0"/>
        <v>0.11461318051575932</v>
      </c>
      <c r="U8" s="47">
        <f t="shared" si="0"/>
        <v>8.774914924647545E-2</v>
      </c>
      <c r="W8" s="13" t="s">
        <v>8405</v>
      </c>
      <c r="X8" s="47">
        <f t="shared" si="3"/>
        <v>0.46537396121883656</v>
      </c>
      <c r="Y8" s="47">
        <f t="shared" si="4"/>
        <v>0.39889196675900279</v>
      </c>
      <c r="Z8" s="47">
        <f t="shared" si="5"/>
        <v>0.11080332409972299</v>
      </c>
      <c r="AA8" s="47">
        <f t="shared" si="6"/>
        <v>1</v>
      </c>
    </row>
    <row r="9" spans="1:27" x14ac:dyDescent="0.2">
      <c r="A9" s="13" t="s">
        <v>8407</v>
      </c>
      <c r="B9" s="10">
        <v>62</v>
      </c>
      <c r="C9" s="10">
        <v>72</v>
      </c>
      <c r="D9" s="10">
        <v>14</v>
      </c>
      <c r="E9" s="10">
        <v>148</v>
      </c>
      <c r="J9" s="13" t="s">
        <v>8406</v>
      </c>
      <c r="K9" s="10">
        <v>94</v>
      </c>
      <c r="L9" s="10">
        <v>90</v>
      </c>
      <c r="M9" s="10">
        <v>17</v>
      </c>
      <c r="N9" s="10">
        <v>205</v>
      </c>
      <c r="Q9" s="13" t="s">
        <v>8406</v>
      </c>
      <c r="R9" s="47">
        <f t="shared" si="2"/>
        <v>4.3020594965675056E-2</v>
      </c>
      <c r="S9" s="47">
        <f t="shared" si="0"/>
        <v>5.8823529411764705E-2</v>
      </c>
      <c r="T9" s="47">
        <f t="shared" si="0"/>
        <v>4.8710601719197708E-2</v>
      </c>
      <c r="U9" s="47">
        <f t="shared" si="0"/>
        <v>4.9829849295089934E-2</v>
      </c>
      <c r="W9" s="13" t="s">
        <v>8406</v>
      </c>
      <c r="X9" s="47">
        <f t="shared" si="3"/>
        <v>0.45853658536585368</v>
      </c>
      <c r="Y9" s="47">
        <f t="shared" si="4"/>
        <v>0.43902439024390244</v>
      </c>
      <c r="Z9" s="47">
        <f t="shared" si="5"/>
        <v>8.2926829268292687E-2</v>
      </c>
      <c r="AA9" s="47">
        <f t="shared" si="6"/>
        <v>1</v>
      </c>
    </row>
    <row r="10" spans="1:27" x14ac:dyDescent="0.2">
      <c r="A10" s="13" t="s">
        <v>8408</v>
      </c>
      <c r="B10" s="10">
        <v>55</v>
      </c>
      <c r="C10" s="10">
        <v>64</v>
      </c>
      <c r="D10" s="10">
        <v>18</v>
      </c>
      <c r="E10" s="10">
        <v>137</v>
      </c>
      <c r="J10" s="13" t="s">
        <v>8407</v>
      </c>
      <c r="K10" s="10">
        <v>62</v>
      </c>
      <c r="L10" s="10">
        <v>72</v>
      </c>
      <c r="M10" s="10">
        <v>14</v>
      </c>
      <c r="N10" s="10">
        <v>149</v>
      </c>
      <c r="Q10" s="13" t="s">
        <v>8407</v>
      </c>
      <c r="R10" s="47">
        <f t="shared" si="2"/>
        <v>2.8375286041189933E-2</v>
      </c>
      <c r="S10" s="47">
        <f t="shared" si="0"/>
        <v>4.7058823529411764E-2</v>
      </c>
      <c r="T10" s="47">
        <f t="shared" si="0"/>
        <v>4.0114613180515762E-2</v>
      </c>
      <c r="U10" s="47">
        <f t="shared" si="0"/>
        <v>3.6217792902284884E-2</v>
      </c>
      <c r="W10" s="13" t="s">
        <v>8407</v>
      </c>
      <c r="X10" s="47">
        <f t="shared" si="3"/>
        <v>0.41610738255033558</v>
      </c>
      <c r="Y10" s="47">
        <f t="shared" si="4"/>
        <v>0.48322147651006714</v>
      </c>
      <c r="Z10" s="47">
        <f t="shared" si="5"/>
        <v>9.3959731543624164E-2</v>
      </c>
      <c r="AA10" s="47">
        <f t="shared" si="6"/>
        <v>1</v>
      </c>
    </row>
    <row r="11" spans="1:27" x14ac:dyDescent="0.2">
      <c r="A11" s="13" t="s">
        <v>8409</v>
      </c>
      <c r="B11" s="10">
        <v>32</v>
      </c>
      <c r="C11" s="10">
        <v>37</v>
      </c>
      <c r="D11" s="10">
        <v>13</v>
      </c>
      <c r="E11" s="10">
        <v>82</v>
      </c>
      <c r="J11" s="13" t="s">
        <v>8408</v>
      </c>
      <c r="K11" s="10">
        <v>55</v>
      </c>
      <c r="L11" s="10">
        <v>64</v>
      </c>
      <c r="M11" s="10">
        <v>18</v>
      </c>
      <c r="N11" s="10">
        <v>138</v>
      </c>
      <c r="Q11" s="13" t="s">
        <v>8408</v>
      </c>
      <c r="R11" s="47">
        <f t="shared" si="2"/>
        <v>2.5171624713958809E-2</v>
      </c>
      <c r="S11" s="47">
        <f t="shared" si="0"/>
        <v>4.1830065359477121E-2</v>
      </c>
      <c r="T11" s="47">
        <f t="shared" si="0"/>
        <v>5.1575931232091692E-2</v>
      </c>
      <c r="U11" s="47">
        <f t="shared" si="0"/>
        <v>3.354399611084103E-2</v>
      </c>
      <c r="W11" s="13" t="s">
        <v>8408</v>
      </c>
      <c r="X11" s="47">
        <f t="shared" si="3"/>
        <v>0.39855072463768115</v>
      </c>
      <c r="Y11" s="47">
        <f t="shared" si="4"/>
        <v>0.46376811594202899</v>
      </c>
      <c r="Z11" s="47">
        <f t="shared" si="5"/>
        <v>0.13043478260869565</v>
      </c>
      <c r="AA11" s="47">
        <f t="shared" si="6"/>
        <v>1</v>
      </c>
    </row>
    <row r="12" spans="1:27" x14ac:dyDescent="0.2">
      <c r="A12" s="13" t="s">
        <v>8410</v>
      </c>
      <c r="B12" s="10">
        <v>26</v>
      </c>
      <c r="C12" s="10">
        <v>22</v>
      </c>
      <c r="D12" s="10">
        <v>7</v>
      </c>
      <c r="E12" s="10">
        <v>55</v>
      </c>
      <c r="J12" s="13" t="s">
        <v>8409</v>
      </c>
      <c r="K12" s="10">
        <v>32</v>
      </c>
      <c r="L12" s="10">
        <v>37</v>
      </c>
      <c r="M12" s="10">
        <v>13</v>
      </c>
      <c r="N12" s="10">
        <v>84</v>
      </c>
      <c r="Q12" s="13" t="s">
        <v>8409</v>
      </c>
      <c r="R12" s="47">
        <f t="shared" si="2"/>
        <v>1.4645308924485127E-2</v>
      </c>
      <c r="S12" s="47">
        <f t="shared" si="0"/>
        <v>2.4183006535947713E-2</v>
      </c>
      <c r="T12" s="47">
        <f t="shared" si="0"/>
        <v>3.7249283667621778E-2</v>
      </c>
      <c r="U12" s="47">
        <f t="shared" si="0"/>
        <v>2.0418084589207585E-2</v>
      </c>
      <c r="W12" s="13" t="s">
        <v>8409</v>
      </c>
      <c r="X12" s="47">
        <f t="shared" si="3"/>
        <v>0.38095238095238093</v>
      </c>
      <c r="Y12" s="47">
        <f t="shared" si="4"/>
        <v>0.44047619047619047</v>
      </c>
      <c r="Z12" s="47">
        <f t="shared" si="5"/>
        <v>0.15476190476190477</v>
      </c>
      <c r="AA12" s="47">
        <f t="shared" si="6"/>
        <v>1</v>
      </c>
    </row>
    <row r="13" spans="1:27" x14ac:dyDescent="0.2">
      <c r="A13" s="13" t="s">
        <v>8411</v>
      </c>
      <c r="B13" s="10">
        <v>21</v>
      </c>
      <c r="C13" s="10">
        <v>16</v>
      </c>
      <c r="D13" s="10">
        <v>6</v>
      </c>
      <c r="E13" s="10">
        <v>43</v>
      </c>
      <c r="J13" s="13" t="s">
        <v>8410</v>
      </c>
      <c r="K13" s="10">
        <v>26</v>
      </c>
      <c r="L13" s="10">
        <v>22</v>
      </c>
      <c r="M13" s="10">
        <v>7</v>
      </c>
      <c r="N13" s="10">
        <v>55</v>
      </c>
      <c r="Q13" s="13" t="s">
        <v>8410</v>
      </c>
      <c r="R13" s="47">
        <f t="shared" si="2"/>
        <v>1.1899313501144164E-2</v>
      </c>
      <c r="S13" s="47">
        <f t="shared" si="0"/>
        <v>1.4379084967320261E-2</v>
      </c>
      <c r="T13" s="47">
        <f t="shared" si="0"/>
        <v>2.0057306590257881E-2</v>
      </c>
      <c r="U13" s="47">
        <f t="shared" si="0"/>
        <v>1.3368983957219251E-2</v>
      </c>
      <c r="W13" s="13" t="s">
        <v>8410</v>
      </c>
      <c r="X13" s="47">
        <f t="shared" si="3"/>
        <v>0.47272727272727272</v>
      </c>
      <c r="Y13" s="47">
        <f t="shared" si="4"/>
        <v>0.4</v>
      </c>
      <c r="Z13" s="47">
        <f t="shared" si="5"/>
        <v>0.12727272727272726</v>
      </c>
      <c r="AA13" s="47">
        <f t="shared" si="6"/>
        <v>1</v>
      </c>
    </row>
    <row r="14" spans="1:27" x14ac:dyDescent="0.2">
      <c r="A14" s="13" t="s">
        <v>8412</v>
      </c>
      <c r="B14" s="10">
        <v>6</v>
      </c>
      <c r="C14" s="10">
        <v>11</v>
      </c>
      <c r="D14" s="10">
        <v>4</v>
      </c>
      <c r="E14" s="10">
        <v>21</v>
      </c>
      <c r="J14" s="13" t="s">
        <v>8411</v>
      </c>
      <c r="K14" s="10">
        <v>21</v>
      </c>
      <c r="L14" s="10">
        <v>16</v>
      </c>
      <c r="M14" s="10">
        <v>6</v>
      </c>
      <c r="N14" s="10">
        <v>44</v>
      </c>
      <c r="Q14" s="13" t="s">
        <v>8411</v>
      </c>
      <c r="R14" s="47">
        <f t="shared" si="2"/>
        <v>9.6109839816933638E-3</v>
      </c>
      <c r="S14" s="47">
        <f t="shared" si="0"/>
        <v>1.045751633986928E-2</v>
      </c>
      <c r="T14" s="47">
        <f t="shared" si="0"/>
        <v>1.7191977077363897E-2</v>
      </c>
      <c r="U14" s="47">
        <f t="shared" si="0"/>
        <v>1.06951871657754E-2</v>
      </c>
      <c r="W14" s="13" t="s">
        <v>8411</v>
      </c>
      <c r="X14" s="47">
        <f t="shared" si="3"/>
        <v>0.47727272727272729</v>
      </c>
      <c r="Y14" s="47">
        <f t="shared" si="4"/>
        <v>0.36363636363636365</v>
      </c>
      <c r="Z14" s="47">
        <f t="shared" si="5"/>
        <v>0.13636363636363635</v>
      </c>
      <c r="AA14" s="47">
        <f t="shared" si="6"/>
        <v>1</v>
      </c>
    </row>
    <row r="15" spans="1:27" x14ac:dyDescent="0.2">
      <c r="A15" s="13" t="s">
        <v>8404</v>
      </c>
      <c r="B15" s="10">
        <v>381</v>
      </c>
      <c r="C15" s="10">
        <v>283</v>
      </c>
      <c r="D15" s="10">
        <v>52</v>
      </c>
      <c r="E15" s="10">
        <v>716</v>
      </c>
      <c r="J15" s="13" t="s">
        <v>8412</v>
      </c>
      <c r="K15" s="10">
        <v>6</v>
      </c>
      <c r="L15" s="10">
        <v>11</v>
      </c>
      <c r="M15" s="10">
        <v>4</v>
      </c>
      <c r="N15" s="10">
        <v>21</v>
      </c>
      <c r="Q15" s="13" t="s">
        <v>8412</v>
      </c>
      <c r="R15" s="47">
        <f t="shared" si="2"/>
        <v>2.745995423340961E-3</v>
      </c>
      <c r="S15" s="47">
        <f t="shared" si="0"/>
        <v>7.1895424836601303E-3</v>
      </c>
      <c r="T15" s="47">
        <f t="shared" si="0"/>
        <v>1.1461318051575931E-2</v>
      </c>
      <c r="U15" s="47">
        <f t="shared" si="0"/>
        <v>5.1045211473018963E-3</v>
      </c>
      <c r="W15" s="13" t="s">
        <v>8412</v>
      </c>
      <c r="X15" s="47">
        <f t="shared" si="3"/>
        <v>0.2857142857142857</v>
      </c>
      <c r="Y15" s="47">
        <f t="shared" si="4"/>
        <v>0.52380952380952384</v>
      </c>
      <c r="Z15" s="47">
        <f t="shared" si="5"/>
        <v>0.19047619047619047</v>
      </c>
      <c r="AA15" s="47">
        <f t="shared" si="6"/>
        <v>1</v>
      </c>
    </row>
    <row r="16" spans="1:27" x14ac:dyDescent="0.2">
      <c r="A16" s="13" t="s">
        <v>8414</v>
      </c>
      <c r="B16" s="10">
        <v>86</v>
      </c>
      <c r="C16" s="10">
        <v>258</v>
      </c>
      <c r="D16" s="10">
        <v>100</v>
      </c>
      <c r="E16" s="10">
        <v>444</v>
      </c>
      <c r="J16" s="13" t="s">
        <v>8414</v>
      </c>
      <c r="K16" s="10">
        <v>86</v>
      </c>
      <c r="L16" s="10">
        <v>258</v>
      </c>
      <c r="M16" s="10">
        <v>100</v>
      </c>
      <c r="N16" s="10">
        <v>449</v>
      </c>
      <c r="Q16" s="13" t="s">
        <v>8414</v>
      </c>
      <c r="R16" s="47">
        <f t="shared" si="2"/>
        <v>3.9359267734553775E-2</v>
      </c>
      <c r="S16" s="47">
        <f t="shared" si="0"/>
        <v>0.16862745098039217</v>
      </c>
      <c r="T16" s="47">
        <f t="shared" si="0"/>
        <v>0.28653295128939826</v>
      </c>
      <c r="U16" s="47">
        <f t="shared" si="0"/>
        <v>0.10913952357802625</v>
      </c>
      <c r="W16" s="13" t="s">
        <v>8414</v>
      </c>
      <c r="X16" s="47">
        <f t="shared" si="3"/>
        <v>0.19153674832962139</v>
      </c>
      <c r="Y16" s="47">
        <f t="shared" si="4"/>
        <v>0.57461024498886415</v>
      </c>
      <c r="Z16" s="47">
        <f t="shared" si="5"/>
        <v>0.22271714922048999</v>
      </c>
      <c r="AA16" s="47">
        <f t="shared" si="6"/>
        <v>1</v>
      </c>
    </row>
    <row r="17" spans="1:27" x14ac:dyDescent="0.2">
      <c r="A17" s="13" t="s">
        <v>8312</v>
      </c>
      <c r="B17" s="10">
        <v>2185</v>
      </c>
      <c r="C17" s="10">
        <v>1530</v>
      </c>
      <c r="D17" s="10">
        <v>349</v>
      </c>
      <c r="E17" s="10">
        <v>4064</v>
      </c>
      <c r="J17" s="31" t="s">
        <v>8312</v>
      </c>
      <c r="K17" s="46">
        <v>2185</v>
      </c>
      <c r="L17" s="46">
        <v>1530</v>
      </c>
      <c r="M17" s="46">
        <v>349</v>
      </c>
      <c r="N17" s="46">
        <v>4114</v>
      </c>
      <c r="Q17" s="31" t="s">
        <v>8312</v>
      </c>
      <c r="R17" s="47">
        <f t="shared" si="2"/>
        <v>1</v>
      </c>
      <c r="S17" s="47">
        <f t="shared" si="0"/>
        <v>1</v>
      </c>
      <c r="T17" s="47">
        <f t="shared" si="0"/>
        <v>1</v>
      </c>
      <c r="U17" s="47">
        <f t="shared" si="0"/>
        <v>1</v>
      </c>
      <c r="W17" s="31" t="s">
        <v>8312</v>
      </c>
      <c r="X17" s="47">
        <f t="shared" si="3"/>
        <v>0.53111327175498302</v>
      </c>
      <c r="Y17" s="47">
        <f t="shared" si="4"/>
        <v>0.37190082644628097</v>
      </c>
      <c r="Z17" s="47">
        <f t="shared" si="5"/>
        <v>8.4832280019445788E-2</v>
      </c>
      <c r="AA17" s="47">
        <f t="shared" si="6"/>
        <v>1</v>
      </c>
    </row>
    <row r="23" spans="1:27" x14ac:dyDescent="0.2">
      <c r="A23" s="11" t="s">
        <v>8311</v>
      </c>
      <c r="B23" s="11" t="s">
        <v>8218</v>
      </c>
      <c r="C23" s="11" t="s">
        <v>8220</v>
      </c>
      <c r="D23" s="11" t="s">
        <v>8219</v>
      </c>
      <c r="E23" s="11" t="s">
        <v>8312</v>
      </c>
    </row>
    <row r="24" spans="1:27" x14ac:dyDescent="0.2">
      <c r="A24" s="13" t="s">
        <v>8417</v>
      </c>
      <c r="B24" s="47">
        <f>K5/$N$17</f>
        <v>7.8269324258629078E-2</v>
      </c>
      <c r="C24" s="47">
        <f>L5/$N$17</f>
        <v>2.7467185221195917E-2</v>
      </c>
      <c r="D24" s="47">
        <f>M5/$N$17</f>
        <v>4.3753038405444826E-3</v>
      </c>
      <c r="E24" s="47">
        <f>N5/$N$17</f>
        <v>0.1120563928050559</v>
      </c>
    </row>
    <row r="25" spans="1:27" x14ac:dyDescent="0.2">
      <c r="A25" s="13" t="s">
        <v>8403</v>
      </c>
      <c r="B25" s="47">
        <f>K6/$N$17</f>
        <v>0.22654350996596986</v>
      </c>
      <c r="C25" s="47">
        <f>L6/$N$17</f>
        <v>0.10209042294603791</v>
      </c>
      <c r="D25" s="47">
        <f>M6/$N$17</f>
        <v>1.4584346135148274E-2</v>
      </c>
      <c r="E25" s="47">
        <f>N6/$N$17</f>
        <v>0.34637822070977153</v>
      </c>
    </row>
    <row r="26" spans="1:27" x14ac:dyDescent="0.2">
      <c r="A26" s="13" t="s">
        <v>8404</v>
      </c>
      <c r="B26" s="47">
        <f>K7/$N$17</f>
        <v>9.2610597958191543E-2</v>
      </c>
      <c r="C26" s="47">
        <f>L7/$N$17</f>
        <v>6.8789499270782692E-2</v>
      </c>
      <c r="D26" s="47">
        <f>M7/$N$17</f>
        <v>1.2639766650461837E-2</v>
      </c>
      <c r="E26" s="47">
        <f>N7/$N$17</f>
        <v>0.1754982984929509</v>
      </c>
    </row>
    <row r="27" spans="1:27" x14ac:dyDescent="0.2">
      <c r="A27" s="13" t="s">
        <v>8405</v>
      </c>
      <c r="B27" s="47">
        <f>K8/$N$17</f>
        <v>4.083616917841517E-2</v>
      </c>
      <c r="C27" s="47">
        <f>L8/$N$17</f>
        <v>3.5002430724355861E-2</v>
      </c>
      <c r="D27" s="47">
        <f>M8/$N$17</f>
        <v>9.7228974234321829E-3</v>
      </c>
      <c r="E27" s="47">
        <f>N8/$N$17</f>
        <v>8.774914924647545E-2</v>
      </c>
    </row>
    <row r="28" spans="1:27" x14ac:dyDescent="0.2">
      <c r="A28" s="13" t="s">
        <v>8406</v>
      </c>
      <c r="B28" s="47">
        <f>K9/$N$17</f>
        <v>2.2848808945065628E-2</v>
      </c>
      <c r="C28" s="47">
        <f>L9/$N$17</f>
        <v>2.1876519202722412E-2</v>
      </c>
      <c r="D28" s="47">
        <f>M9/$N$17</f>
        <v>4.1322314049586778E-3</v>
      </c>
      <c r="E28" s="47">
        <f>N9/$N$17</f>
        <v>4.9829849295089934E-2</v>
      </c>
    </row>
    <row r="29" spans="1:27" x14ac:dyDescent="0.2">
      <c r="A29" s="13" t="s">
        <v>8407</v>
      </c>
      <c r="B29" s="47">
        <f>K10/$N$17</f>
        <v>1.5070491006319884E-2</v>
      </c>
      <c r="C29" s="47">
        <f>L10/$N$17</f>
        <v>1.7501215362177931E-2</v>
      </c>
      <c r="D29" s="47">
        <f>M10/$N$17</f>
        <v>3.4030140982012642E-3</v>
      </c>
      <c r="E29" s="47">
        <f>N10/$N$17</f>
        <v>3.6217792902284884E-2</v>
      </c>
    </row>
    <row r="30" spans="1:27" x14ac:dyDescent="0.2">
      <c r="A30" s="13" t="s">
        <v>8408</v>
      </c>
      <c r="B30" s="47">
        <f>K11/$N$17</f>
        <v>1.3368983957219251E-2</v>
      </c>
      <c r="C30" s="47">
        <f>L11/$N$17</f>
        <v>1.5556635877491492E-2</v>
      </c>
      <c r="D30" s="47">
        <f>M11/$N$17</f>
        <v>4.3753038405444826E-3</v>
      </c>
      <c r="E30" s="47">
        <f>N11/$N$17</f>
        <v>3.354399611084103E-2</v>
      </c>
    </row>
    <row r="31" spans="1:27" x14ac:dyDescent="0.2">
      <c r="A31" s="13" t="s">
        <v>8409</v>
      </c>
      <c r="B31" s="47">
        <f>K12/$N$17</f>
        <v>7.7783179387457459E-3</v>
      </c>
      <c r="C31" s="47">
        <f>L12/$N$17</f>
        <v>8.9936801166747692E-3</v>
      </c>
      <c r="D31" s="47">
        <f>M12/$N$17</f>
        <v>3.1599416626154593E-3</v>
      </c>
      <c r="E31" s="47">
        <f>N12/$N$17</f>
        <v>2.0418084589207585E-2</v>
      </c>
    </row>
    <row r="32" spans="1:27" x14ac:dyDescent="0.2">
      <c r="A32" s="13" t="s">
        <v>8410</v>
      </c>
      <c r="B32" s="47">
        <f>K13/$N$17</f>
        <v>6.3198833252309187E-3</v>
      </c>
      <c r="C32" s="47">
        <f>L13/$N$17</f>
        <v>5.3475935828877002E-3</v>
      </c>
      <c r="D32" s="47">
        <f>M13/$N$17</f>
        <v>1.7015070491006321E-3</v>
      </c>
      <c r="E32" s="47">
        <f>N13/$N$17</f>
        <v>1.3368983957219251E-2</v>
      </c>
    </row>
    <row r="33" spans="1:5" x14ac:dyDescent="0.2">
      <c r="A33" s="13" t="s">
        <v>8411</v>
      </c>
      <c r="B33" s="47">
        <f>K14/$N$17</f>
        <v>5.1045211473018963E-3</v>
      </c>
      <c r="C33" s="47">
        <f>L14/$N$17</f>
        <v>3.889158969372873E-3</v>
      </c>
      <c r="D33" s="47">
        <f>M14/$N$17</f>
        <v>1.4584346135148275E-3</v>
      </c>
      <c r="E33" s="47">
        <f>N14/$N$17</f>
        <v>1.06951871657754E-2</v>
      </c>
    </row>
    <row r="34" spans="1:5" x14ac:dyDescent="0.2">
      <c r="A34" s="13" t="s">
        <v>8412</v>
      </c>
      <c r="B34" s="47">
        <f>K15/$N$17</f>
        <v>1.4584346135148275E-3</v>
      </c>
      <c r="C34" s="47">
        <f>L15/$N$17</f>
        <v>2.6737967914438501E-3</v>
      </c>
      <c r="D34" s="47">
        <f>M15/$N$17</f>
        <v>9.7228974234321824E-4</v>
      </c>
      <c r="E34" s="47">
        <f>N15/$N$17</f>
        <v>5.1045211473018963E-3</v>
      </c>
    </row>
    <row r="35" spans="1:5" x14ac:dyDescent="0.2">
      <c r="A35" s="13" t="s">
        <v>8414</v>
      </c>
      <c r="B35" s="47">
        <f>K16/$N$17</f>
        <v>2.0904229460379193E-2</v>
      </c>
      <c r="C35" s="47">
        <f>L16/$N$17</f>
        <v>6.2712688381137582E-2</v>
      </c>
      <c r="D35" s="47">
        <f>M16/$N$17</f>
        <v>2.4307243558580455E-2</v>
      </c>
      <c r="E35" s="47">
        <f>N16/$N$17</f>
        <v>0.10913952357802625</v>
      </c>
    </row>
    <row r="36" spans="1:5" x14ac:dyDescent="0.2">
      <c r="A36" s="31" t="s">
        <v>8312</v>
      </c>
      <c r="B36" s="47">
        <f>K17/$N$17</f>
        <v>0.53111327175498302</v>
      </c>
      <c r="C36" s="47">
        <f>L17/$N$17</f>
        <v>0.37190082644628097</v>
      </c>
      <c r="D36" s="47">
        <f>M17/$N$17</f>
        <v>8.4832280019445788E-2</v>
      </c>
      <c r="E36" s="47">
        <f>N17/$N$17</f>
        <v>1</v>
      </c>
    </row>
  </sheetData>
  <phoneticPr fontId="7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15"/>
  <sheetViews>
    <sheetView zoomScaleNormal="100" workbookViewId="0">
      <selection sqref="A1:XFD1048576"/>
    </sheetView>
  </sheetViews>
  <sheetFormatPr baseColWidth="10" defaultColWidth="8.83203125" defaultRowHeight="15" x14ac:dyDescent="0.2"/>
  <cols>
    <col min="1" max="1" width="8.83203125" style="2"/>
    <col min="2" max="2" width="38.5" style="3" customWidth="1"/>
    <col min="3" max="3" width="40.33203125" style="3" customWidth="1"/>
    <col min="4" max="4" width="22.1640625" style="2" customWidth="1"/>
    <col min="5" max="5" width="25.33203125" style="2" bestFit="1" customWidth="1"/>
    <col min="6" max="6" width="29.5" style="2" customWidth="1"/>
    <col min="7" max="7" width="21.33203125" style="2" customWidth="1"/>
    <col min="8" max="8" width="17.83203125" style="2" customWidth="1"/>
    <col min="9" max="9" width="19.83203125" style="2" customWidth="1"/>
    <col min="10" max="10" width="19.33203125" style="2" customWidth="1"/>
    <col min="11" max="11" width="17.83203125" style="2" customWidth="1"/>
    <col min="12" max="12" width="15.5" style="2" customWidth="1"/>
    <col min="13" max="13" width="24.5" style="2" customWidth="1"/>
    <col min="14" max="14" width="36.5" style="2" customWidth="1"/>
    <col min="15" max="15" width="41.1640625" style="2" customWidth="1"/>
    <col min="16" max="16" width="11" style="24" bestFit="1" customWidth="1"/>
    <col min="17" max="17" width="13" style="24" bestFit="1" customWidth="1"/>
    <col min="18" max="18" width="11" style="2" bestFit="1" customWidth="1"/>
    <col min="19" max="19" width="14.83203125" style="2" bestFit="1" customWidth="1"/>
    <col min="20" max="22" width="13.1640625" style="30" customWidth="1"/>
    <col min="23" max="24" width="13.5" style="2" customWidth="1"/>
    <col min="25" max="25" width="15" style="2" customWidth="1"/>
    <col min="26" max="16384" width="8.83203125" style="2"/>
  </cols>
  <sheetData>
    <row r="1" spans="1:30" s="23" customFormat="1" ht="80" x14ac:dyDescent="0.25">
      <c r="A1" s="20" t="s">
        <v>0</v>
      </c>
      <c r="B1" s="20" t="s">
        <v>1</v>
      </c>
      <c r="C1" s="20" t="s">
        <v>4110</v>
      </c>
      <c r="D1" s="20" t="s">
        <v>8216</v>
      </c>
      <c r="E1" s="23" t="s">
        <v>8415</v>
      </c>
      <c r="F1" s="20" t="s">
        <v>8217</v>
      </c>
      <c r="G1" s="20" t="s">
        <v>8325</v>
      </c>
      <c r="H1" s="20" t="s">
        <v>8222</v>
      </c>
      <c r="I1" s="20" t="s">
        <v>8244</v>
      </c>
      <c r="J1" s="20" t="s">
        <v>8258</v>
      </c>
      <c r="K1" s="20" t="s">
        <v>8259</v>
      </c>
      <c r="L1" s="20" t="s">
        <v>8260</v>
      </c>
      <c r="M1" s="20" t="s">
        <v>8261</v>
      </c>
      <c r="N1" s="20" t="s">
        <v>8262</v>
      </c>
      <c r="O1" s="20" t="s">
        <v>8263</v>
      </c>
      <c r="P1" s="21" t="s">
        <v>8305</v>
      </c>
      <c r="Q1" s="21" t="s">
        <v>8306</v>
      </c>
      <c r="R1" s="21" t="s">
        <v>8369</v>
      </c>
      <c r="S1" s="25" t="s">
        <v>8308</v>
      </c>
      <c r="T1" s="21" t="s">
        <v>8366</v>
      </c>
      <c r="U1" s="22" t="s">
        <v>8385</v>
      </c>
      <c r="V1" s="22" t="s">
        <v>8370</v>
      </c>
      <c r="W1" s="22" t="s">
        <v>8368</v>
      </c>
      <c r="X1" s="22" t="s">
        <v>8384</v>
      </c>
      <c r="Y1" s="21" t="s">
        <v>8367</v>
      </c>
      <c r="Z1" s="23" t="s">
        <v>8399</v>
      </c>
      <c r="AA1" s="23" t="s">
        <v>8400</v>
      </c>
      <c r="AB1" s="23" t="s">
        <v>8401</v>
      </c>
      <c r="AC1" s="23" t="s">
        <v>4600</v>
      </c>
      <c r="AD1" s="23" t="s">
        <v>8402</v>
      </c>
    </row>
    <row r="2" spans="1:30" ht="32" x14ac:dyDescent="0.2">
      <c r="A2" s="1">
        <v>122</v>
      </c>
      <c r="B2" s="7" t="s">
        <v>124</v>
      </c>
      <c r="C2" s="7" t="s">
        <v>4233</v>
      </c>
      <c r="D2" s="1">
        <v>100000000</v>
      </c>
      <c r="E2" s="37" t="str">
        <f>VLOOKUP(D2,'Vlookup Table Bonus Point'!$C$3:$D$26,2,TRUE)</f>
        <v>GE 50000</v>
      </c>
      <c r="F2" s="1">
        <v>0</v>
      </c>
      <c r="G2" s="1" t="s">
        <v>8219</v>
      </c>
      <c r="H2" s="1" t="s">
        <v>8223</v>
      </c>
      <c r="I2" s="1" t="s">
        <v>8245</v>
      </c>
      <c r="J2" s="1">
        <v>1476094907</v>
      </c>
      <c r="K2" s="1">
        <v>1470910907</v>
      </c>
      <c r="L2" s="1" t="b">
        <v>0</v>
      </c>
      <c r="M2" s="1">
        <v>0</v>
      </c>
      <c r="N2" s="1" t="b">
        <v>0</v>
      </c>
      <c r="O2" s="1" t="s">
        <v>8266</v>
      </c>
      <c r="P2" s="28">
        <f>F2/D2</f>
        <v>0</v>
      </c>
      <c r="Q2" s="29">
        <f>IF(M2&gt;0,F2/M2,0)</f>
        <v>0</v>
      </c>
      <c r="R2" s="9" t="str">
        <f>LEFT(O2,SEARCH("/",O2,1)-1)</f>
        <v>film &amp; video</v>
      </c>
      <c r="S2" s="26" t="str">
        <f>RIGHT(O2,LEN(O2)-SEARCH("/",O2,1))</f>
        <v>science fiction</v>
      </c>
      <c r="T2" s="27">
        <f>(((K2/60)/60)/24)+DATE(1970,1,1)</f>
        <v>42593.431793981479</v>
      </c>
      <c r="U2" s="5" t="str">
        <f>TEXT(T2,"mmm")</f>
        <v>Aug</v>
      </c>
      <c r="V2" s="5" t="str">
        <f>TEXT(T2,"yyyy")</f>
        <v>2016</v>
      </c>
      <c r="W2" s="5" t="str">
        <f>TEXT(Y2,"mmm")</f>
        <v>Oct</v>
      </c>
      <c r="X2" s="1" t="str">
        <f>TEXT(Y2,"yyyy")</f>
        <v>2016</v>
      </c>
      <c r="Y2" s="27">
        <f>(((J2/60)/60)/24)+DATE(1970,1,1)</f>
        <v>42653.431793981479</v>
      </c>
    </row>
    <row r="3" spans="1:30" ht="48" x14ac:dyDescent="0.2">
      <c r="A3" s="1">
        <v>2960</v>
      </c>
      <c r="B3" s="7" t="s">
        <v>2960</v>
      </c>
      <c r="C3" s="7" t="s">
        <v>7070</v>
      </c>
      <c r="D3" s="1">
        <v>30000000</v>
      </c>
      <c r="E3" s="37" t="str">
        <f>VLOOKUP(D3,'Vlookup Table Bonus Point'!$C$3:$D$26,2,TRUE)</f>
        <v>GE 50000</v>
      </c>
      <c r="F3" s="1">
        <v>0</v>
      </c>
      <c r="G3" s="1" t="s">
        <v>8219</v>
      </c>
      <c r="H3" s="1" t="s">
        <v>8223</v>
      </c>
      <c r="I3" s="1" t="s">
        <v>8245</v>
      </c>
      <c r="J3" s="1">
        <v>1410459023</v>
      </c>
      <c r="K3" s="1">
        <v>1407867023</v>
      </c>
      <c r="L3" s="1" t="b">
        <v>0</v>
      </c>
      <c r="M3" s="1">
        <v>0</v>
      </c>
      <c r="N3" s="1" t="b">
        <v>0</v>
      </c>
      <c r="O3" s="1" t="s">
        <v>8302</v>
      </c>
      <c r="P3" s="28">
        <f>F3/D3</f>
        <v>0</v>
      </c>
      <c r="Q3" s="29">
        <f>IF(M3&gt;0,F3/M3,0)</f>
        <v>0</v>
      </c>
      <c r="R3" s="9" t="str">
        <f>LEFT(O3,SEARCH("/",O3,1)-1)</f>
        <v>theater</v>
      </c>
      <c r="S3" s="26" t="str">
        <f>RIGHT(O3,LEN(O3)-SEARCH("/",O3,1))</f>
        <v>spaces</v>
      </c>
      <c r="T3" s="27">
        <f>(((K3/60)/60)/24)+DATE(1970,1,1)</f>
        <v>41863.757210648146</v>
      </c>
      <c r="U3" s="5" t="str">
        <f>TEXT(T3,"mmm")</f>
        <v>Aug</v>
      </c>
      <c r="V3" s="5" t="str">
        <f>TEXT(T3,"yyyy")</f>
        <v>2014</v>
      </c>
      <c r="W3" s="5" t="str">
        <f>TEXT(Y3,"mmm")</f>
        <v>Sep</v>
      </c>
      <c r="X3" s="1" t="str">
        <f>TEXT(Y3,"yyyy")</f>
        <v>2014</v>
      </c>
      <c r="Y3" s="27">
        <f>(((J3/60)/60)/24)+DATE(1970,1,1)</f>
        <v>41893.757210648146</v>
      </c>
    </row>
    <row r="4" spans="1:30" ht="48" x14ac:dyDescent="0.2">
      <c r="A4" s="1">
        <v>1460</v>
      </c>
      <c r="B4" s="7" t="s">
        <v>1461</v>
      </c>
      <c r="C4" s="7" t="s">
        <v>5570</v>
      </c>
      <c r="D4" s="1">
        <v>25000000</v>
      </c>
      <c r="E4" s="37" t="str">
        <f>VLOOKUP(D4,'Vlookup Table Bonus Point'!$C$3:$D$26,2,TRUE)</f>
        <v>GE 50000</v>
      </c>
      <c r="F4" s="1">
        <v>0</v>
      </c>
      <c r="G4" s="1" t="s">
        <v>8219</v>
      </c>
      <c r="H4" s="1" t="s">
        <v>8223</v>
      </c>
      <c r="I4" s="1" t="s">
        <v>8245</v>
      </c>
      <c r="J4" s="1">
        <v>1417391100</v>
      </c>
      <c r="K4" s="1">
        <v>1412371898</v>
      </c>
      <c r="L4" s="1" t="b">
        <v>0</v>
      </c>
      <c r="M4" s="1">
        <v>0</v>
      </c>
      <c r="N4" s="1" t="b">
        <v>0</v>
      </c>
      <c r="O4" s="1" t="s">
        <v>8286</v>
      </c>
      <c r="P4" s="28">
        <f>F4/D4</f>
        <v>0</v>
      </c>
      <c r="Q4" s="29">
        <f>IF(M4&gt;0,F4/M4,0)</f>
        <v>0</v>
      </c>
      <c r="R4" s="9" t="str">
        <f>LEFT(O4,SEARCH("/",O4,1)-1)</f>
        <v>publishing</v>
      </c>
      <c r="S4" s="26" t="str">
        <f>RIGHT(O4,LEN(O4)-SEARCH("/",O4,1))</f>
        <v>translations</v>
      </c>
      <c r="T4" s="27">
        <f>(((K4/60)/60)/24)+DATE(1970,1,1)</f>
        <v>41915.896967592591</v>
      </c>
      <c r="U4" s="5" t="str">
        <f>TEXT(T4,"mmm")</f>
        <v>Oct</v>
      </c>
      <c r="V4" s="5" t="str">
        <f>TEXT(T4,"yyyy")</f>
        <v>2014</v>
      </c>
      <c r="W4" s="5" t="str">
        <f>TEXT(Y4,"mmm")</f>
        <v>Nov</v>
      </c>
      <c r="X4" s="1" t="str">
        <f>TEXT(Y4,"yyyy")</f>
        <v>2014</v>
      </c>
      <c r="Y4" s="27">
        <f>(((J4/60)/60)/24)+DATE(1970,1,1)</f>
        <v>41973.989583333328</v>
      </c>
    </row>
    <row r="5" spans="1:30" ht="48" x14ac:dyDescent="0.2">
      <c r="A5" s="1">
        <v>492</v>
      </c>
      <c r="B5" s="7" t="s">
        <v>493</v>
      </c>
      <c r="C5" s="7" t="s">
        <v>4602</v>
      </c>
      <c r="D5" s="1">
        <v>10000000</v>
      </c>
      <c r="E5" s="37" t="str">
        <f>VLOOKUP(D5,'Vlookup Table Bonus Point'!$C$3:$D$26,2,TRUE)</f>
        <v>GE 50000</v>
      </c>
      <c r="F5" s="1">
        <v>0</v>
      </c>
      <c r="G5" s="1" t="s">
        <v>8220</v>
      </c>
      <c r="H5" s="1" t="s">
        <v>8234</v>
      </c>
      <c r="I5" s="1" t="s">
        <v>8254</v>
      </c>
      <c r="J5" s="1">
        <v>1476319830</v>
      </c>
      <c r="K5" s="1">
        <v>1471135830</v>
      </c>
      <c r="L5" s="1" t="b">
        <v>0</v>
      </c>
      <c r="M5" s="1">
        <v>0</v>
      </c>
      <c r="N5" s="1" t="b">
        <v>0</v>
      </c>
      <c r="O5" s="1" t="s">
        <v>8269</v>
      </c>
      <c r="P5" s="28">
        <f>F5/D5</f>
        <v>0</v>
      </c>
      <c r="Q5" s="29">
        <f>IF(M5&gt;0,F5/M5,0)</f>
        <v>0</v>
      </c>
      <c r="R5" s="9" t="str">
        <f>LEFT(O5,SEARCH("/",O5,1)-1)</f>
        <v>film &amp; video</v>
      </c>
      <c r="S5" s="26" t="str">
        <f>RIGHT(O5,LEN(O5)-SEARCH("/",O5,1))</f>
        <v>animation</v>
      </c>
      <c r="T5" s="27">
        <f>(((K5/60)/60)/24)+DATE(1970,1,1)</f>
        <v>42596.03506944445</v>
      </c>
      <c r="U5" s="5" t="str">
        <f>TEXT(T5,"mmm")</f>
        <v>Aug</v>
      </c>
      <c r="V5" s="5" t="str">
        <f>TEXT(T5,"yyyy")</f>
        <v>2016</v>
      </c>
      <c r="W5" s="5" t="str">
        <f>TEXT(Y5,"mmm")</f>
        <v>Oct</v>
      </c>
      <c r="X5" s="1" t="str">
        <f>TEXT(Y5,"yyyy")</f>
        <v>2016</v>
      </c>
      <c r="Y5" s="27">
        <f>(((J5/60)/60)/24)+DATE(1970,1,1)</f>
        <v>42656.03506944445</v>
      </c>
    </row>
    <row r="6" spans="1:30" ht="48" x14ac:dyDescent="0.2">
      <c r="A6" s="1">
        <v>2678</v>
      </c>
      <c r="B6" s="7" t="s">
        <v>2678</v>
      </c>
      <c r="C6" s="7" t="s">
        <v>6788</v>
      </c>
      <c r="D6" s="1">
        <v>8000000</v>
      </c>
      <c r="E6" s="37" t="str">
        <f>VLOOKUP(D6,'Vlookup Table Bonus Point'!$C$3:$D$26,2,TRUE)</f>
        <v>GE 50000</v>
      </c>
      <c r="F6" s="1">
        <v>1100</v>
      </c>
      <c r="G6" s="1" t="s">
        <v>8220</v>
      </c>
      <c r="H6" s="1" t="s">
        <v>8226</v>
      </c>
      <c r="I6" s="1" t="s">
        <v>8248</v>
      </c>
      <c r="J6" s="1">
        <v>1443121765</v>
      </c>
      <c r="K6" s="1">
        <v>1440529765</v>
      </c>
      <c r="L6" s="1" t="b">
        <v>0</v>
      </c>
      <c r="M6" s="1">
        <v>2</v>
      </c>
      <c r="N6" s="1" t="b">
        <v>0</v>
      </c>
      <c r="O6" s="1" t="s">
        <v>8301</v>
      </c>
      <c r="P6" s="28">
        <f>F6/D6</f>
        <v>1.3750000000000001E-4</v>
      </c>
      <c r="Q6" s="29">
        <f>IF(M6&gt;0,F6/M6,0)</f>
        <v>550</v>
      </c>
      <c r="R6" s="9" t="str">
        <f>LEFT(O6,SEARCH("/",O6,1)-1)</f>
        <v>technology</v>
      </c>
      <c r="S6" s="26" t="str">
        <f>RIGHT(O6,LEN(O6)-SEARCH("/",O6,1))</f>
        <v>makerspaces</v>
      </c>
      <c r="T6" s="27">
        <f>(((K6/60)/60)/24)+DATE(1970,1,1)</f>
        <v>42241.798206018517</v>
      </c>
      <c r="U6" s="5" t="str">
        <f>TEXT(T6,"mmm")</f>
        <v>Aug</v>
      </c>
      <c r="V6" s="5" t="str">
        <f>TEXT(T6,"yyyy")</f>
        <v>2015</v>
      </c>
      <c r="W6" s="5" t="str">
        <f>TEXT(Y6,"mmm")</f>
        <v>Sep</v>
      </c>
      <c r="X6" s="1" t="str">
        <f>TEXT(Y6,"yyyy")</f>
        <v>2015</v>
      </c>
      <c r="Y6" s="27">
        <f>(((J6/60)/60)/24)+DATE(1970,1,1)</f>
        <v>42271.798206018517</v>
      </c>
    </row>
    <row r="7" spans="1:30" ht="48" x14ac:dyDescent="0.2">
      <c r="A7" s="1">
        <v>224</v>
      </c>
      <c r="B7" s="7" t="s">
        <v>226</v>
      </c>
      <c r="C7" s="7" t="s">
        <v>4334</v>
      </c>
      <c r="D7" s="1">
        <v>6000000</v>
      </c>
      <c r="E7" s="37" t="str">
        <f>VLOOKUP(D7,'Vlookup Table Bonus Point'!$C$3:$D$26,2,TRUE)</f>
        <v>GE 50000</v>
      </c>
      <c r="F7" s="1">
        <v>0</v>
      </c>
      <c r="G7" s="1" t="s">
        <v>8220</v>
      </c>
      <c r="H7" s="1" t="s">
        <v>8225</v>
      </c>
      <c r="I7" s="1" t="s">
        <v>8247</v>
      </c>
      <c r="J7" s="1">
        <v>1436506726</v>
      </c>
      <c r="K7" s="1">
        <v>1431322726</v>
      </c>
      <c r="L7" s="1" t="b">
        <v>0</v>
      </c>
      <c r="M7" s="1">
        <v>0</v>
      </c>
      <c r="N7" s="1" t="b">
        <v>0</v>
      </c>
      <c r="O7" s="1" t="s">
        <v>8267</v>
      </c>
      <c r="P7" s="28">
        <f>F7/D7</f>
        <v>0</v>
      </c>
      <c r="Q7" s="29">
        <f>IF(M7&gt;0,F7/M7,0)</f>
        <v>0</v>
      </c>
      <c r="R7" s="9" t="str">
        <f>LEFT(O7,SEARCH("/",O7,1)-1)</f>
        <v>film &amp; video</v>
      </c>
      <c r="S7" s="26" t="str">
        <f>RIGHT(O7,LEN(O7)-SEARCH("/",O7,1))</f>
        <v>drama</v>
      </c>
      <c r="T7" s="27">
        <f>(((K7/60)/60)/24)+DATE(1970,1,1)</f>
        <v>42135.235254629632</v>
      </c>
      <c r="U7" s="5" t="str">
        <f>TEXT(T7,"mmm")</f>
        <v>May</v>
      </c>
      <c r="V7" s="5" t="str">
        <f>TEXT(T7,"yyyy")</f>
        <v>2015</v>
      </c>
      <c r="W7" s="5" t="str">
        <f>TEXT(Y7,"mmm")</f>
        <v>Jul</v>
      </c>
      <c r="X7" s="1" t="str">
        <f>TEXT(Y7,"yyyy")</f>
        <v>2015</v>
      </c>
      <c r="Y7" s="27">
        <f>(((J7/60)/60)/24)+DATE(1970,1,1)</f>
        <v>42195.235254629632</v>
      </c>
    </row>
    <row r="8" spans="1:30" ht="48" x14ac:dyDescent="0.2">
      <c r="A8" s="1">
        <v>2950</v>
      </c>
      <c r="B8" s="7" t="s">
        <v>2950</v>
      </c>
      <c r="C8" s="7" t="s">
        <v>7060</v>
      </c>
      <c r="D8" s="1">
        <v>5000000</v>
      </c>
      <c r="E8" s="37" t="str">
        <f>VLOOKUP(D8,'Vlookup Table Bonus Point'!$C$3:$D$26,2,TRUE)</f>
        <v>GE 50000</v>
      </c>
      <c r="F8" s="1">
        <v>0</v>
      </c>
      <c r="G8" s="1" t="s">
        <v>8220</v>
      </c>
      <c r="H8" s="1" t="s">
        <v>8223</v>
      </c>
      <c r="I8" s="1" t="s">
        <v>8245</v>
      </c>
      <c r="J8" s="1">
        <v>1453538752</v>
      </c>
      <c r="K8" s="1">
        <v>1450946752</v>
      </c>
      <c r="L8" s="1" t="b">
        <v>0</v>
      </c>
      <c r="M8" s="1">
        <v>0</v>
      </c>
      <c r="N8" s="1" t="b">
        <v>0</v>
      </c>
      <c r="O8" s="1" t="s">
        <v>8302</v>
      </c>
      <c r="P8" s="28">
        <f>F8/D8</f>
        <v>0</v>
      </c>
      <c r="Q8" s="29">
        <f>IF(M8&gt;0,F8/M8,0)</f>
        <v>0</v>
      </c>
      <c r="R8" s="9" t="str">
        <f>LEFT(O8,SEARCH("/",O8,1)-1)</f>
        <v>theater</v>
      </c>
      <c r="S8" s="26" t="str">
        <f>RIGHT(O8,LEN(O8)-SEARCH("/",O8,1))</f>
        <v>spaces</v>
      </c>
      <c r="T8" s="27">
        <f>(((K8/60)/60)/24)+DATE(1970,1,1)</f>
        <v>42362.36518518519</v>
      </c>
      <c r="U8" s="5" t="str">
        <f>TEXT(T8,"mmm")</f>
        <v>Dec</v>
      </c>
      <c r="V8" s="5" t="str">
        <f>TEXT(T8,"yyyy")</f>
        <v>2015</v>
      </c>
      <c r="W8" s="5" t="str">
        <f>TEXT(Y8,"mmm")</f>
        <v>Jan</v>
      </c>
      <c r="X8" s="1" t="str">
        <f>TEXT(Y8,"yyyy")</f>
        <v>2016</v>
      </c>
      <c r="Y8" s="27">
        <f>(((J8/60)/60)/24)+DATE(1970,1,1)</f>
        <v>42392.36518518519</v>
      </c>
    </row>
    <row r="9" spans="1:30" ht="48" x14ac:dyDescent="0.2">
      <c r="A9" s="1">
        <v>3196</v>
      </c>
      <c r="B9" s="7" t="s">
        <v>3196</v>
      </c>
      <c r="C9" s="7" t="s">
        <v>7306</v>
      </c>
      <c r="D9" s="1">
        <v>3000000</v>
      </c>
      <c r="E9" s="37" t="str">
        <f>VLOOKUP(D9,'Vlookup Table Bonus Point'!$C$3:$D$26,2,TRUE)</f>
        <v>GE 50000</v>
      </c>
      <c r="F9" s="1">
        <v>1800</v>
      </c>
      <c r="G9" s="1" t="s">
        <v>8220</v>
      </c>
      <c r="H9" s="1" t="s">
        <v>8223</v>
      </c>
      <c r="I9" s="1" t="s">
        <v>8245</v>
      </c>
      <c r="J9" s="1">
        <v>1438437600</v>
      </c>
      <c r="K9" s="1">
        <v>1433254875</v>
      </c>
      <c r="L9" s="1" t="b">
        <v>0</v>
      </c>
      <c r="M9" s="1">
        <v>6</v>
      </c>
      <c r="N9" s="1" t="b">
        <v>0</v>
      </c>
      <c r="O9" s="1" t="s">
        <v>8304</v>
      </c>
      <c r="P9" s="28">
        <f>F9/D9</f>
        <v>5.9999999999999995E-4</v>
      </c>
      <c r="Q9" s="29">
        <f>IF(M9&gt;0,F9/M9,0)</f>
        <v>300</v>
      </c>
      <c r="R9" s="9" t="str">
        <f>LEFT(O9,SEARCH("/",O9,1)-1)</f>
        <v>theater</v>
      </c>
      <c r="S9" s="26" t="str">
        <f>RIGHT(O9,LEN(O9)-SEARCH("/",O9,1))</f>
        <v>musical</v>
      </c>
      <c r="T9" s="27">
        <f>(((K9/60)/60)/24)+DATE(1970,1,1)</f>
        <v>42157.598090277781</v>
      </c>
      <c r="U9" s="5" t="str">
        <f>TEXT(T9,"mmm")</f>
        <v>Jun</v>
      </c>
      <c r="V9" s="5" t="str">
        <f>TEXT(T9,"yyyy")</f>
        <v>2015</v>
      </c>
      <c r="W9" s="5" t="str">
        <f>TEXT(Y9,"mmm")</f>
        <v>Aug</v>
      </c>
      <c r="X9" s="1" t="str">
        <f>TEXT(Y9,"yyyy")</f>
        <v>2015</v>
      </c>
      <c r="Y9" s="27">
        <f>(((J9/60)/60)/24)+DATE(1970,1,1)</f>
        <v>42217.583333333328</v>
      </c>
    </row>
    <row r="10" spans="1:30" ht="41" customHeight="1" x14ac:dyDescent="0.2">
      <c r="A10" s="1">
        <v>3073</v>
      </c>
      <c r="B10" s="7" t="s">
        <v>3073</v>
      </c>
      <c r="C10" s="7" t="s">
        <v>7183</v>
      </c>
      <c r="D10" s="1">
        <v>2800000</v>
      </c>
      <c r="E10" s="37" t="str">
        <f>VLOOKUP(D10,'Vlookup Table Bonus Point'!$C$3:$D$26,2,TRUE)</f>
        <v>GE 50000</v>
      </c>
      <c r="F10" s="1">
        <v>645</v>
      </c>
      <c r="G10" s="1" t="s">
        <v>8220</v>
      </c>
      <c r="H10" s="1" t="s">
        <v>8223</v>
      </c>
      <c r="I10" s="1" t="s">
        <v>8245</v>
      </c>
      <c r="J10" s="1">
        <v>1434309540</v>
      </c>
      <c r="K10" s="1">
        <v>1429287900</v>
      </c>
      <c r="L10" s="1" t="b">
        <v>0</v>
      </c>
      <c r="M10" s="1">
        <v>7</v>
      </c>
      <c r="N10" s="1" t="b">
        <v>0</v>
      </c>
      <c r="O10" s="1" t="s">
        <v>8302</v>
      </c>
      <c r="P10" s="28">
        <f>F10/D10</f>
        <v>2.3035714285714285E-4</v>
      </c>
      <c r="Q10" s="29">
        <f>IF(M10&gt;0,F10/M10,0)</f>
        <v>92.142857142857139</v>
      </c>
      <c r="R10" s="9" t="str">
        <f>LEFT(O10,SEARCH("/",O10,1)-1)</f>
        <v>theater</v>
      </c>
      <c r="S10" s="26" t="str">
        <f>RIGHT(O10,LEN(O10)-SEARCH("/",O10,1))</f>
        <v>spaces</v>
      </c>
      <c r="T10" s="27">
        <f>(((K10/60)/60)/24)+DATE(1970,1,1)</f>
        <v>42111.684027777781</v>
      </c>
      <c r="U10" s="5" t="str">
        <f>TEXT(T10,"mmm")</f>
        <v>Apr</v>
      </c>
      <c r="V10" s="5" t="str">
        <f>TEXT(T10,"yyyy")</f>
        <v>2015</v>
      </c>
      <c r="W10" s="5" t="str">
        <f>TEXT(Y10,"mmm")</f>
        <v>Jun</v>
      </c>
      <c r="X10" s="1" t="str">
        <f>TEXT(Y10,"yyyy")</f>
        <v>2015</v>
      </c>
      <c r="Y10" s="27">
        <f>(((J10/60)/60)/24)+DATE(1970,1,1)</f>
        <v>42169.804861111115</v>
      </c>
    </row>
    <row r="11" spans="1:30" ht="32" x14ac:dyDescent="0.2">
      <c r="A11" s="1">
        <v>619</v>
      </c>
      <c r="B11" s="7" t="s">
        <v>620</v>
      </c>
      <c r="C11" s="7" t="s">
        <v>4729</v>
      </c>
      <c r="D11" s="1">
        <v>2500000</v>
      </c>
      <c r="E11" s="37" t="str">
        <f>VLOOKUP(D11,'Vlookup Table Bonus Point'!$C$3:$D$26,2,TRUE)</f>
        <v>GE 50000</v>
      </c>
      <c r="F11" s="1">
        <v>1</v>
      </c>
      <c r="G11" s="1" t="s">
        <v>8219</v>
      </c>
      <c r="H11" s="1" t="s">
        <v>8223</v>
      </c>
      <c r="I11" s="1" t="s">
        <v>8245</v>
      </c>
      <c r="J11" s="1">
        <v>1416933390</v>
      </c>
      <c r="K11" s="1">
        <v>1411745790</v>
      </c>
      <c r="L11" s="1" t="b">
        <v>0</v>
      </c>
      <c r="M11" s="1">
        <v>1</v>
      </c>
      <c r="N11" s="1" t="b">
        <v>0</v>
      </c>
      <c r="O11" s="1" t="s">
        <v>8271</v>
      </c>
      <c r="P11" s="28">
        <f>F11/D11</f>
        <v>3.9999999999999998E-7</v>
      </c>
      <c r="Q11" s="29">
        <f>IF(M11&gt;0,F11/M11,0)</f>
        <v>1</v>
      </c>
      <c r="R11" s="9" t="str">
        <f>LEFT(O11,SEARCH("/",O11,1)-1)</f>
        <v>technology</v>
      </c>
      <c r="S11" s="26" t="str">
        <f>RIGHT(O11,LEN(O11)-SEARCH("/",O11,1))</f>
        <v>web</v>
      </c>
      <c r="T11" s="27">
        <f>(((K11/60)/60)/24)+DATE(1970,1,1)</f>
        <v>41908.650347222225</v>
      </c>
      <c r="U11" s="5" t="str">
        <f>TEXT(T11,"mmm")</f>
        <v>Sep</v>
      </c>
      <c r="V11" s="5" t="str">
        <f>TEXT(T11,"yyyy")</f>
        <v>2014</v>
      </c>
      <c r="W11" s="5" t="str">
        <f>TEXT(Y11,"mmm")</f>
        <v>Nov</v>
      </c>
      <c r="X11" s="1" t="str">
        <f>TEXT(Y11,"yyyy")</f>
        <v>2014</v>
      </c>
      <c r="Y11" s="27">
        <f>(((J11/60)/60)/24)+DATE(1970,1,1)</f>
        <v>41968.692013888889</v>
      </c>
    </row>
    <row r="12" spans="1:30" ht="64" x14ac:dyDescent="0.2">
      <c r="A12" s="1">
        <v>163</v>
      </c>
      <c r="B12" s="7" t="s">
        <v>165</v>
      </c>
      <c r="C12" s="7" t="s">
        <v>4273</v>
      </c>
      <c r="D12" s="1">
        <v>2000000</v>
      </c>
      <c r="E12" s="37" t="str">
        <f>VLOOKUP(D12,'Vlookup Table Bonus Point'!$C$3:$D$26,2,TRUE)</f>
        <v>GE 50000</v>
      </c>
      <c r="F12" s="1">
        <v>0</v>
      </c>
      <c r="G12" s="1" t="s">
        <v>8220</v>
      </c>
      <c r="H12" s="1" t="s">
        <v>8223</v>
      </c>
      <c r="I12" s="1" t="s">
        <v>8245</v>
      </c>
      <c r="J12" s="1">
        <v>1443657600</v>
      </c>
      <c r="K12" s="1">
        <v>1440716654</v>
      </c>
      <c r="L12" s="1" t="b">
        <v>0</v>
      </c>
      <c r="M12" s="1">
        <v>0</v>
      </c>
      <c r="N12" s="1" t="b">
        <v>0</v>
      </c>
      <c r="O12" s="1" t="s">
        <v>8267</v>
      </c>
      <c r="P12" s="28">
        <f>F12/D12</f>
        <v>0</v>
      </c>
      <c r="Q12" s="29">
        <f>IF(M12&gt;0,F12/M12,0)</f>
        <v>0</v>
      </c>
      <c r="R12" s="9" t="str">
        <f>LEFT(O12,SEARCH("/",O12,1)-1)</f>
        <v>film &amp; video</v>
      </c>
      <c r="S12" s="26" t="str">
        <f>RIGHT(O12,LEN(O12)-SEARCH("/",O12,1))</f>
        <v>drama</v>
      </c>
      <c r="T12" s="27">
        <f>(((K12/60)/60)/24)+DATE(1970,1,1)</f>
        <v>42243.961273148147</v>
      </c>
      <c r="U12" s="5" t="str">
        <f>TEXT(T12,"mmm")</f>
        <v>Aug</v>
      </c>
      <c r="V12" s="5" t="str">
        <f>TEXT(T12,"yyyy")</f>
        <v>2015</v>
      </c>
      <c r="W12" s="5" t="str">
        <f>TEXT(Y12,"mmm")</f>
        <v>Oct</v>
      </c>
      <c r="X12" s="1" t="str">
        <f>TEXT(Y12,"yyyy")</f>
        <v>2015</v>
      </c>
      <c r="Y12" s="27">
        <f>(((J12/60)/60)/24)+DATE(1970,1,1)</f>
        <v>42278</v>
      </c>
    </row>
    <row r="13" spans="1:30" ht="48" x14ac:dyDescent="0.2">
      <c r="A13" s="1">
        <v>195</v>
      </c>
      <c r="B13" s="7" t="s">
        <v>197</v>
      </c>
      <c r="C13" s="7" t="s">
        <v>4305</v>
      </c>
      <c r="D13" s="1">
        <v>2000000</v>
      </c>
      <c r="E13" s="37" t="str">
        <f>VLOOKUP(D13,'Vlookup Table Bonus Point'!$C$3:$D$26,2,TRUE)</f>
        <v>GE 50000</v>
      </c>
      <c r="F13" s="1">
        <v>0</v>
      </c>
      <c r="G13" s="1" t="s">
        <v>8220</v>
      </c>
      <c r="H13" s="1" t="s">
        <v>8223</v>
      </c>
      <c r="I13" s="1" t="s">
        <v>8245</v>
      </c>
      <c r="J13" s="1">
        <v>1436544332</v>
      </c>
      <c r="K13" s="1">
        <v>1431360332</v>
      </c>
      <c r="L13" s="1" t="b">
        <v>0</v>
      </c>
      <c r="M13" s="1">
        <v>0</v>
      </c>
      <c r="N13" s="1" t="b">
        <v>0</v>
      </c>
      <c r="O13" s="1" t="s">
        <v>8267</v>
      </c>
      <c r="P13" s="28">
        <f>F13/D13</f>
        <v>0</v>
      </c>
      <c r="Q13" s="29">
        <f>IF(M13&gt;0,F13/M13,0)</f>
        <v>0</v>
      </c>
      <c r="R13" s="9" t="str">
        <f>LEFT(O13,SEARCH("/",O13,1)-1)</f>
        <v>film &amp; video</v>
      </c>
      <c r="S13" s="26" t="str">
        <f>RIGHT(O13,LEN(O13)-SEARCH("/",O13,1))</f>
        <v>drama</v>
      </c>
      <c r="T13" s="27">
        <f>(((K13/60)/60)/24)+DATE(1970,1,1)</f>
        <v>42135.67050925926</v>
      </c>
      <c r="U13" s="5" t="str">
        <f>TEXT(T13,"mmm")</f>
        <v>May</v>
      </c>
      <c r="V13" s="5" t="str">
        <f>TEXT(T13,"yyyy")</f>
        <v>2015</v>
      </c>
      <c r="W13" s="5" t="str">
        <f>TEXT(Y13,"mmm")</f>
        <v>Jul</v>
      </c>
      <c r="X13" s="1" t="str">
        <f>TEXT(Y13,"yyyy")</f>
        <v>2015</v>
      </c>
      <c r="Y13" s="27">
        <f>(((J13/60)/60)/24)+DATE(1970,1,1)</f>
        <v>42195.67050925926</v>
      </c>
    </row>
    <row r="14" spans="1:30" ht="48" x14ac:dyDescent="0.2">
      <c r="A14" s="1">
        <v>3080</v>
      </c>
      <c r="B14" s="7" t="s">
        <v>3080</v>
      </c>
      <c r="C14" s="7" t="s">
        <v>7190</v>
      </c>
      <c r="D14" s="1">
        <v>2000000</v>
      </c>
      <c r="E14" s="37" t="str">
        <f>VLOOKUP(D14,'Vlookup Table Bonus Point'!$C$3:$D$26,2,TRUE)</f>
        <v>GE 50000</v>
      </c>
      <c r="F14" s="1">
        <v>376</v>
      </c>
      <c r="G14" s="1" t="s">
        <v>8220</v>
      </c>
      <c r="H14" s="1" t="s">
        <v>8223</v>
      </c>
      <c r="I14" s="1" t="s">
        <v>8245</v>
      </c>
      <c r="J14" s="1">
        <v>1419644444</v>
      </c>
      <c r="K14" s="1">
        <v>1414456844</v>
      </c>
      <c r="L14" s="1" t="b">
        <v>0</v>
      </c>
      <c r="M14" s="1">
        <v>7</v>
      </c>
      <c r="N14" s="1" t="b">
        <v>0</v>
      </c>
      <c r="O14" s="1" t="s">
        <v>8302</v>
      </c>
      <c r="P14" s="28">
        <f>F14/D14</f>
        <v>1.8799999999999999E-4</v>
      </c>
      <c r="Q14" s="29">
        <f>IF(M14&gt;0,F14/M14,0)</f>
        <v>53.714285714285715</v>
      </c>
      <c r="R14" s="9" t="str">
        <f>LEFT(O14,SEARCH("/",O14,1)-1)</f>
        <v>theater</v>
      </c>
      <c r="S14" s="26" t="str">
        <f>RIGHT(O14,LEN(O14)-SEARCH("/",O14,1))</f>
        <v>spaces</v>
      </c>
      <c r="T14" s="27">
        <f>(((K14/60)/60)/24)+DATE(1970,1,1)</f>
        <v>41940.028287037036</v>
      </c>
      <c r="U14" s="5" t="str">
        <f>TEXT(T14,"mmm")</f>
        <v>Oct</v>
      </c>
      <c r="V14" s="5" t="str">
        <f>TEXT(T14,"yyyy")</f>
        <v>2014</v>
      </c>
      <c r="W14" s="5" t="str">
        <f>TEXT(Y14,"mmm")</f>
        <v>Dec</v>
      </c>
      <c r="X14" s="1" t="str">
        <f>TEXT(Y14,"yyyy")</f>
        <v>2014</v>
      </c>
      <c r="Y14" s="27">
        <f>(((J14/60)/60)/24)+DATE(1970,1,1)</f>
        <v>42000.0699537037</v>
      </c>
    </row>
    <row r="15" spans="1:30" ht="48" x14ac:dyDescent="0.2">
      <c r="A15" s="1">
        <v>223</v>
      </c>
      <c r="B15" s="7" t="s">
        <v>225</v>
      </c>
      <c r="C15" s="7" t="s">
        <v>4333</v>
      </c>
      <c r="D15" s="1">
        <v>1500000</v>
      </c>
      <c r="E15" s="37" t="str">
        <f>VLOOKUP(D15,'Vlookup Table Bonus Point'!$C$3:$D$26,2,TRUE)</f>
        <v>GE 50000</v>
      </c>
      <c r="F15" s="1">
        <v>0</v>
      </c>
      <c r="G15" s="1" t="s">
        <v>8220</v>
      </c>
      <c r="H15" s="1" t="s">
        <v>8223</v>
      </c>
      <c r="I15" s="1" t="s">
        <v>8245</v>
      </c>
      <c r="J15" s="1">
        <v>1463879100</v>
      </c>
      <c r="K15" s="1">
        <v>1461287350</v>
      </c>
      <c r="L15" s="1" t="b">
        <v>0</v>
      </c>
      <c r="M15" s="1">
        <v>0</v>
      </c>
      <c r="N15" s="1" t="b">
        <v>0</v>
      </c>
      <c r="O15" s="1" t="s">
        <v>8267</v>
      </c>
      <c r="P15" s="28">
        <f>F15/D15</f>
        <v>0</v>
      </c>
      <c r="Q15" s="29">
        <f>IF(M15&gt;0,F15/M15,0)</f>
        <v>0</v>
      </c>
      <c r="R15" s="9" t="str">
        <f>LEFT(O15,SEARCH("/",O15,1)-1)</f>
        <v>film &amp; video</v>
      </c>
      <c r="S15" s="26" t="str">
        <f>RIGHT(O15,LEN(O15)-SEARCH("/",O15,1))</f>
        <v>drama</v>
      </c>
      <c r="T15" s="27">
        <f>(((K15/60)/60)/24)+DATE(1970,1,1)</f>
        <v>42482.048032407409</v>
      </c>
      <c r="U15" s="5" t="str">
        <f>TEXT(T15,"mmm")</f>
        <v>Apr</v>
      </c>
      <c r="V15" s="5" t="str">
        <f>TEXT(T15,"yyyy")</f>
        <v>2016</v>
      </c>
      <c r="W15" s="5" t="str">
        <f>TEXT(Y15,"mmm")</f>
        <v>May</v>
      </c>
      <c r="X15" s="1" t="str">
        <f>TEXT(Y15,"yyyy")</f>
        <v>2016</v>
      </c>
      <c r="Y15" s="27">
        <f>(((J15/60)/60)/24)+DATE(1970,1,1)</f>
        <v>42512.045138888891</v>
      </c>
    </row>
    <row r="16" spans="1:30" ht="48" x14ac:dyDescent="0.2">
      <c r="A16" s="1">
        <v>231</v>
      </c>
      <c r="B16" s="7" t="s">
        <v>233</v>
      </c>
      <c r="C16" s="7" t="s">
        <v>4341</v>
      </c>
      <c r="D16" s="1">
        <v>1500000</v>
      </c>
      <c r="E16" s="37" t="str">
        <f>VLOOKUP(D16,'Vlookup Table Bonus Point'!$C$3:$D$26,2,TRUE)</f>
        <v>GE 50000</v>
      </c>
      <c r="F16" s="1">
        <v>0</v>
      </c>
      <c r="G16" s="1" t="s">
        <v>8220</v>
      </c>
      <c r="H16" s="1" t="s">
        <v>8223</v>
      </c>
      <c r="I16" s="1" t="s">
        <v>8245</v>
      </c>
      <c r="J16" s="1">
        <v>1451775651</v>
      </c>
      <c r="K16" s="1">
        <v>1449183651</v>
      </c>
      <c r="L16" s="1" t="b">
        <v>0</v>
      </c>
      <c r="M16" s="1">
        <v>0</v>
      </c>
      <c r="N16" s="1" t="b">
        <v>0</v>
      </c>
      <c r="O16" s="1" t="s">
        <v>8267</v>
      </c>
      <c r="P16" s="28">
        <f>F16/D16</f>
        <v>0</v>
      </c>
      <c r="Q16" s="29">
        <f>IF(M16&gt;0,F16/M16,0)</f>
        <v>0</v>
      </c>
      <c r="R16" s="9" t="str">
        <f>LEFT(O16,SEARCH("/",O16,1)-1)</f>
        <v>film &amp; video</v>
      </c>
      <c r="S16" s="26" t="str">
        <f>RIGHT(O16,LEN(O16)-SEARCH("/",O16,1))</f>
        <v>drama</v>
      </c>
      <c r="T16" s="27">
        <f>(((K16/60)/60)/24)+DATE(1970,1,1)</f>
        <v>42341.958923611113</v>
      </c>
      <c r="U16" s="5" t="str">
        <f>TEXT(T16,"mmm")</f>
        <v>Dec</v>
      </c>
      <c r="V16" s="5" t="str">
        <f>TEXT(T16,"yyyy")</f>
        <v>2015</v>
      </c>
      <c r="W16" s="5" t="str">
        <f>TEXT(Y16,"mmm")</f>
        <v>Jan</v>
      </c>
      <c r="X16" s="1" t="str">
        <f>TEXT(Y16,"yyyy")</f>
        <v>2016</v>
      </c>
      <c r="Y16" s="27">
        <f>(((J16/60)/60)/24)+DATE(1970,1,1)</f>
        <v>42371.958923611113</v>
      </c>
    </row>
    <row r="17" spans="1:25" ht="16" x14ac:dyDescent="0.2">
      <c r="A17" s="1">
        <v>3125</v>
      </c>
      <c r="B17" s="7" t="s">
        <v>3125</v>
      </c>
      <c r="C17" s="7" t="s">
        <v>7235</v>
      </c>
      <c r="D17" s="1">
        <v>1500000</v>
      </c>
      <c r="E17" s="37" t="str">
        <f>VLOOKUP(D17,'Vlookup Table Bonus Point'!$C$3:$D$26,2,TRUE)</f>
        <v>GE 50000</v>
      </c>
      <c r="F17" s="1">
        <v>0</v>
      </c>
      <c r="G17" s="1" t="s">
        <v>8219</v>
      </c>
      <c r="H17" s="1" t="s">
        <v>8223</v>
      </c>
      <c r="I17" s="1" t="s">
        <v>8245</v>
      </c>
      <c r="J17" s="1">
        <v>1452142672</v>
      </c>
      <c r="K17" s="1">
        <v>1449550672</v>
      </c>
      <c r="L17" s="1" t="b">
        <v>0</v>
      </c>
      <c r="M17" s="1">
        <v>0</v>
      </c>
      <c r="N17" s="1" t="b">
        <v>0</v>
      </c>
      <c r="O17" s="1" t="s">
        <v>8302</v>
      </c>
      <c r="P17" s="28">
        <f>F17/D17</f>
        <v>0</v>
      </c>
      <c r="Q17" s="29">
        <f>IF(M17&gt;0,F17/M17,0)</f>
        <v>0</v>
      </c>
      <c r="R17" s="9" t="str">
        <f>LEFT(O17,SEARCH("/",O17,1)-1)</f>
        <v>theater</v>
      </c>
      <c r="S17" s="26" t="str">
        <f>RIGHT(O17,LEN(O17)-SEARCH("/",O17,1))</f>
        <v>spaces</v>
      </c>
      <c r="T17" s="27">
        <f>(((K17/60)/60)/24)+DATE(1970,1,1)</f>
        <v>42346.20685185185</v>
      </c>
      <c r="U17" s="5" t="str">
        <f>TEXT(T17,"mmm")</f>
        <v>Dec</v>
      </c>
      <c r="V17" s="5" t="str">
        <f>TEXT(T17,"yyyy")</f>
        <v>2015</v>
      </c>
      <c r="W17" s="5" t="str">
        <f>TEXT(Y17,"mmm")</f>
        <v>Jan</v>
      </c>
      <c r="X17" s="1" t="str">
        <f>TEXT(Y17,"yyyy")</f>
        <v>2016</v>
      </c>
      <c r="Y17" s="27">
        <f>(((J17/60)/60)/24)+DATE(1970,1,1)</f>
        <v>42376.20685185185</v>
      </c>
    </row>
    <row r="18" spans="1:25" ht="64" x14ac:dyDescent="0.2">
      <c r="A18" s="1">
        <v>155</v>
      </c>
      <c r="B18" s="7" t="s">
        <v>157</v>
      </c>
      <c r="C18" s="7" t="s">
        <v>4265</v>
      </c>
      <c r="D18" s="1">
        <v>1350000</v>
      </c>
      <c r="E18" s="37" t="str">
        <f>VLOOKUP(D18,'Vlookup Table Bonus Point'!$C$3:$D$26,2,TRUE)</f>
        <v>GE 50000</v>
      </c>
      <c r="F18" s="1">
        <v>81</v>
      </c>
      <c r="G18" s="1" t="s">
        <v>8219</v>
      </c>
      <c r="H18" s="1" t="s">
        <v>8223</v>
      </c>
      <c r="I18" s="1" t="s">
        <v>8245</v>
      </c>
      <c r="J18" s="1">
        <v>1437657935</v>
      </c>
      <c r="K18" s="1">
        <v>1434201935</v>
      </c>
      <c r="L18" s="1" t="b">
        <v>0</v>
      </c>
      <c r="M18" s="1">
        <v>4</v>
      </c>
      <c r="N18" s="1" t="b">
        <v>0</v>
      </c>
      <c r="O18" s="1" t="s">
        <v>8266</v>
      </c>
      <c r="P18" s="28">
        <f>F18/D18</f>
        <v>6.0000000000000002E-5</v>
      </c>
      <c r="Q18" s="29">
        <f>IF(M18&gt;0,F18/M18,0)</f>
        <v>20.25</v>
      </c>
      <c r="R18" s="9" t="str">
        <f>LEFT(O18,SEARCH("/",O18,1)-1)</f>
        <v>film &amp; video</v>
      </c>
      <c r="S18" s="26" t="str">
        <f>RIGHT(O18,LEN(O18)-SEARCH("/",O18,1))</f>
        <v>science fiction</v>
      </c>
      <c r="T18" s="27">
        <f>(((K18/60)/60)/24)+DATE(1970,1,1)</f>
        <v>42168.559432870374</v>
      </c>
      <c r="U18" s="5" t="str">
        <f>TEXT(T18,"mmm")</f>
        <v>Jun</v>
      </c>
      <c r="V18" s="5" t="str">
        <f>TEXT(T18,"yyyy")</f>
        <v>2015</v>
      </c>
      <c r="W18" s="5" t="str">
        <f>TEXT(Y18,"mmm")</f>
        <v>Jul</v>
      </c>
      <c r="X18" s="1" t="str">
        <f>TEXT(Y18,"yyyy")</f>
        <v>2015</v>
      </c>
      <c r="Y18" s="27">
        <f>(((J18/60)/60)/24)+DATE(1970,1,1)</f>
        <v>42208.559432870374</v>
      </c>
    </row>
    <row r="19" spans="1:25" ht="48" x14ac:dyDescent="0.2">
      <c r="A19" s="1">
        <v>3079</v>
      </c>
      <c r="B19" s="7" t="s">
        <v>3079</v>
      </c>
      <c r="C19" s="7" t="s">
        <v>7189</v>
      </c>
      <c r="D19" s="1">
        <v>1333666</v>
      </c>
      <c r="E19" s="37" t="str">
        <f>VLOOKUP(D19,'Vlookup Table Bonus Point'!$C$3:$D$26,2,TRUE)</f>
        <v>GE 50000</v>
      </c>
      <c r="F19" s="1">
        <v>11226</v>
      </c>
      <c r="G19" s="1" t="s">
        <v>8220</v>
      </c>
      <c r="H19" s="1" t="s">
        <v>8223</v>
      </c>
      <c r="I19" s="1" t="s">
        <v>8245</v>
      </c>
      <c r="J19" s="1">
        <v>1427040435</v>
      </c>
      <c r="K19" s="1">
        <v>1424452035</v>
      </c>
      <c r="L19" s="1" t="b">
        <v>0</v>
      </c>
      <c r="M19" s="1">
        <v>27</v>
      </c>
      <c r="N19" s="1" t="b">
        <v>0</v>
      </c>
      <c r="O19" s="1" t="s">
        <v>8302</v>
      </c>
      <c r="P19" s="28">
        <f>F19/D19</f>
        <v>8.4173998587352451E-3</v>
      </c>
      <c r="Q19" s="29">
        <f>IF(M19&gt;0,F19/M19,0)</f>
        <v>415.77777777777777</v>
      </c>
      <c r="R19" s="9" t="str">
        <f>LEFT(O19,SEARCH("/",O19,1)-1)</f>
        <v>theater</v>
      </c>
      <c r="S19" s="26" t="str">
        <f>RIGHT(O19,LEN(O19)-SEARCH("/",O19,1))</f>
        <v>spaces</v>
      </c>
      <c r="T19" s="27">
        <f>(((K19/60)/60)/24)+DATE(1970,1,1)</f>
        <v>42055.713368055556</v>
      </c>
      <c r="U19" s="5" t="str">
        <f>TEXT(T19,"mmm")</f>
        <v>Feb</v>
      </c>
      <c r="V19" s="5" t="str">
        <f>TEXT(T19,"yyyy")</f>
        <v>2015</v>
      </c>
      <c r="W19" s="5" t="str">
        <f>TEXT(Y19,"mmm")</f>
        <v>Mar</v>
      </c>
      <c r="X19" s="1" t="str">
        <f>TEXT(Y19,"yyyy")</f>
        <v>2015</v>
      </c>
      <c r="Y19" s="27">
        <f>(((J19/60)/60)/24)+DATE(1970,1,1)</f>
        <v>42085.671701388885</v>
      </c>
    </row>
    <row r="20" spans="1:25" ht="48" x14ac:dyDescent="0.2">
      <c r="A20" s="1">
        <v>3120</v>
      </c>
      <c r="B20" s="7" t="s">
        <v>3120</v>
      </c>
      <c r="C20" s="7" t="s">
        <v>7230</v>
      </c>
      <c r="D20" s="1">
        <v>1300000</v>
      </c>
      <c r="E20" s="37" t="str">
        <f>VLOOKUP(D20,'Vlookup Table Bonus Point'!$C$3:$D$26,2,TRUE)</f>
        <v>GE 50000</v>
      </c>
      <c r="F20" s="1">
        <v>128</v>
      </c>
      <c r="G20" s="1" t="s">
        <v>8220</v>
      </c>
      <c r="H20" s="1" t="s">
        <v>8232</v>
      </c>
      <c r="I20" s="1" t="s">
        <v>8248</v>
      </c>
      <c r="J20" s="1">
        <v>1462484196</v>
      </c>
      <c r="K20" s="1">
        <v>1457303796</v>
      </c>
      <c r="L20" s="1" t="b">
        <v>0</v>
      </c>
      <c r="M20" s="1">
        <v>10</v>
      </c>
      <c r="N20" s="1" t="b">
        <v>0</v>
      </c>
      <c r="O20" s="1" t="s">
        <v>8302</v>
      </c>
      <c r="P20" s="28">
        <f>F20/D20</f>
        <v>9.8461538461538464E-5</v>
      </c>
      <c r="Q20" s="29">
        <f>IF(M20&gt;0,F20/M20,0)</f>
        <v>12.8</v>
      </c>
      <c r="R20" s="9" t="str">
        <f>LEFT(O20,SEARCH("/",O20,1)-1)</f>
        <v>theater</v>
      </c>
      <c r="S20" s="26" t="str">
        <f>RIGHT(O20,LEN(O20)-SEARCH("/",O20,1))</f>
        <v>spaces</v>
      </c>
      <c r="T20" s="27">
        <f>(((K20/60)/60)/24)+DATE(1970,1,1)</f>
        <v>42435.942083333335</v>
      </c>
      <c r="U20" s="5" t="str">
        <f>TEXT(T20,"mmm")</f>
        <v>Mar</v>
      </c>
      <c r="V20" s="5" t="str">
        <f>TEXT(T20,"yyyy")</f>
        <v>2016</v>
      </c>
      <c r="W20" s="5" t="str">
        <f>TEXT(Y20,"mmm")</f>
        <v>May</v>
      </c>
      <c r="X20" s="1" t="str">
        <f>TEXT(Y20,"yyyy")</f>
        <v>2016</v>
      </c>
      <c r="Y20" s="27">
        <f>(((J20/60)/60)/24)+DATE(1970,1,1)</f>
        <v>42495.900416666671</v>
      </c>
    </row>
    <row r="21" spans="1:25" ht="48" x14ac:dyDescent="0.2">
      <c r="A21" s="1">
        <v>192</v>
      </c>
      <c r="B21" s="7" t="s">
        <v>194</v>
      </c>
      <c r="C21" s="7" t="s">
        <v>4302</v>
      </c>
      <c r="D21" s="1">
        <v>1000000</v>
      </c>
      <c r="E21" s="37" t="str">
        <f>VLOOKUP(D21,'Vlookup Table Bonus Point'!$C$3:$D$26,2,TRUE)</f>
        <v>GE 50000</v>
      </c>
      <c r="F21" s="1">
        <v>17</v>
      </c>
      <c r="G21" s="1" t="s">
        <v>8220</v>
      </c>
      <c r="H21" s="1" t="s">
        <v>8223</v>
      </c>
      <c r="I21" s="1" t="s">
        <v>8245</v>
      </c>
      <c r="J21" s="1">
        <v>1413572432</v>
      </c>
      <c r="K21" s="1">
        <v>1410980432</v>
      </c>
      <c r="L21" s="1" t="b">
        <v>0</v>
      </c>
      <c r="M21" s="1">
        <v>3</v>
      </c>
      <c r="N21" s="1" t="b">
        <v>0</v>
      </c>
      <c r="O21" s="1" t="s">
        <v>8267</v>
      </c>
      <c r="P21" s="28">
        <f>F21/D21</f>
        <v>1.7E-5</v>
      </c>
      <c r="Q21" s="29">
        <f>IF(M21&gt;0,F21/M21,0)</f>
        <v>5.666666666666667</v>
      </c>
      <c r="R21" s="9" t="str">
        <f>LEFT(O21,SEARCH("/",O21,1)-1)</f>
        <v>film &amp; video</v>
      </c>
      <c r="S21" s="26" t="str">
        <f>RIGHT(O21,LEN(O21)-SEARCH("/",O21,1))</f>
        <v>drama</v>
      </c>
      <c r="T21" s="27">
        <f>(((K21/60)/60)/24)+DATE(1970,1,1)</f>
        <v>41899.792037037041</v>
      </c>
      <c r="U21" s="5" t="str">
        <f>TEXT(T21,"mmm")</f>
        <v>Sep</v>
      </c>
      <c r="V21" s="5" t="str">
        <f>TEXT(T21,"yyyy")</f>
        <v>2014</v>
      </c>
      <c r="W21" s="5" t="str">
        <f>TEXT(Y21,"mmm")</f>
        <v>Oct</v>
      </c>
      <c r="X21" s="1" t="str">
        <f>TEXT(Y21,"yyyy")</f>
        <v>2014</v>
      </c>
      <c r="Y21" s="27">
        <f>(((J21/60)/60)/24)+DATE(1970,1,1)</f>
        <v>41929.792037037041</v>
      </c>
    </row>
    <row r="22" spans="1:25" ht="32" x14ac:dyDescent="0.2">
      <c r="A22" s="1">
        <v>639</v>
      </c>
      <c r="B22" s="7" t="s">
        <v>640</v>
      </c>
      <c r="C22" s="7" t="s">
        <v>4749</v>
      </c>
      <c r="D22" s="1">
        <v>1000000</v>
      </c>
      <c r="E22" s="37" t="str">
        <f>VLOOKUP(D22,'Vlookup Table Bonus Point'!$C$3:$D$26,2,TRUE)</f>
        <v>GE 50000</v>
      </c>
      <c r="F22" s="1">
        <v>1</v>
      </c>
      <c r="G22" s="1" t="s">
        <v>8219</v>
      </c>
      <c r="H22" s="1" t="s">
        <v>8223</v>
      </c>
      <c r="I22" s="1" t="s">
        <v>8245</v>
      </c>
      <c r="J22" s="1">
        <v>1413208795</v>
      </c>
      <c r="K22" s="1">
        <v>1408024795</v>
      </c>
      <c r="L22" s="1" t="b">
        <v>0</v>
      </c>
      <c r="M22" s="1">
        <v>1</v>
      </c>
      <c r="N22" s="1" t="b">
        <v>0</v>
      </c>
      <c r="O22" s="1" t="s">
        <v>8271</v>
      </c>
      <c r="P22" s="28">
        <f>F22/D22</f>
        <v>9.9999999999999995E-7</v>
      </c>
      <c r="Q22" s="29">
        <f>IF(M22&gt;0,F22/M22,0)</f>
        <v>1</v>
      </c>
      <c r="R22" s="9" t="str">
        <f>LEFT(O22,SEARCH("/",O22,1)-1)</f>
        <v>technology</v>
      </c>
      <c r="S22" s="26" t="str">
        <f>RIGHT(O22,LEN(O22)-SEARCH("/",O22,1))</f>
        <v>web</v>
      </c>
      <c r="T22" s="27">
        <f>(((K22/60)/60)/24)+DATE(1970,1,1)</f>
        <v>41865.583275462966</v>
      </c>
      <c r="U22" s="5" t="str">
        <f>TEXT(T22,"mmm")</f>
        <v>Aug</v>
      </c>
      <c r="V22" s="5" t="str">
        <f>TEXT(T22,"yyyy")</f>
        <v>2014</v>
      </c>
      <c r="W22" s="5" t="str">
        <f>TEXT(Y22,"mmm")</f>
        <v>Oct</v>
      </c>
      <c r="X22" s="1" t="str">
        <f>TEXT(Y22,"yyyy")</f>
        <v>2014</v>
      </c>
      <c r="Y22" s="27">
        <f>(((J22/60)/60)/24)+DATE(1970,1,1)</f>
        <v>41925.583275462966</v>
      </c>
    </row>
    <row r="23" spans="1:25" ht="48" x14ac:dyDescent="0.2">
      <c r="A23" s="1">
        <v>2643</v>
      </c>
      <c r="B23" s="7" t="s">
        <v>2643</v>
      </c>
      <c r="C23" s="7" t="s">
        <v>6753</v>
      </c>
      <c r="D23" s="1">
        <v>1000000</v>
      </c>
      <c r="E23" s="37" t="str">
        <f>VLOOKUP(D23,'Vlookup Table Bonus Point'!$C$3:$D$26,2,TRUE)</f>
        <v>GE 50000</v>
      </c>
      <c r="F23" s="1">
        <v>335597.31</v>
      </c>
      <c r="G23" s="1" t="s">
        <v>8219</v>
      </c>
      <c r="H23" s="1" t="s">
        <v>8223</v>
      </c>
      <c r="I23" s="1" t="s">
        <v>8245</v>
      </c>
      <c r="J23" s="1">
        <v>1482307140</v>
      </c>
      <c r="K23" s="1">
        <v>1479218315</v>
      </c>
      <c r="L23" s="1" t="b">
        <v>1</v>
      </c>
      <c r="M23" s="1">
        <v>1501</v>
      </c>
      <c r="N23" s="1" t="b">
        <v>0</v>
      </c>
      <c r="O23" s="1" t="s">
        <v>8300</v>
      </c>
      <c r="P23" s="28">
        <f>F23/D23</f>
        <v>0.33559730999999998</v>
      </c>
      <c r="Q23" s="29">
        <f>IF(M23&gt;0,F23/M23,0)</f>
        <v>223.58248500999335</v>
      </c>
      <c r="R23" s="9" t="str">
        <f>LEFT(O23,SEARCH("/",O23,1)-1)</f>
        <v>technology</v>
      </c>
      <c r="S23" s="26" t="str">
        <f>RIGHT(O23,LEN(O23)-SEARCH("/",O23,1))</f>
        <v>space exploration</v>
      </c>
      <c r="T23" s="27">
        <f>(((K23/60)/60)/24)+DATE(1970,1,1)</f>
        <v>42689.582349537035</v>
      </c>
      <c r="U23" s="5" t="str">
        <f>TEXT(T23,"mmm")</f>
        <v>Nov</v>
      </c>
      <c r="V23" s="5" t="str">
        <f>TEXT(T23,"yyyy")</f>
        <v>2016</v>
      </c>
      <c r="W23" s="5" t="str">
        <f>TEXT(Y23,"mmm")</f>
        <v>Dec</v>
      </c>
      <c r="X23" s="1" t="str">
        <f>TEXT(Y23,"yyyy")</f>
        <v>2016</v>
      </c>
      <c r="Y23" s="27">
        <f>(((J23/60)/60)/24)+DATE(1970,1,1)</f>
        <v>42725.332638888889</v>
      </c>
    </row>
    <row r="24" spans="1:25" ht="16" x14ac:dyDescent="0.2">
      <c r="A24" s="1">
        <v>3061</v>
      </c>
      <c r="B24" s="7" t="s">
        <v>3061</v>
      </c>
      <c r="C24" s="7" t="s">
        <v>7171</v>
      </c>
      <c r="D24" s="1">
        <v>1000000</v>
      </c>
      <c r="E24" s="37" t="str">
        <f>VLOOKUP(D24,'Vlookup Table Bonus Point'!$C$3:$D$26,2,TRUE)</f>
        <v>GE 50000</v>
      </c>
      <c r="F24" s="1">
        <v>0</v>
      </c>
      <c r="G24" s="1" t="s">
        <v>8220</v>
      </c>
      <c r="H24" s="1" t="s">
        <v>8223</v>
      </c>
      <c r="I24" s="1" t="s">
        <v>8245</v>
      </c>
      <c r="J24" s="1">
        <v>1407955748</v>
      </c>
      <c r="K24" s="1">
        <v>1405363748</v>
      </c>
      <c r="L24" s="1" t="b">
        <v>0</v>
      </c>
      <c r="M24" s="1">
        <v>0</v>
      </c>
      <c r="N24" s="1" t="b">
        <v>0</v>
      </c>
      <c r="O24" s="1" t="s">
        <v>8302</v>
      </c>
      <c r="P24" s="28">
        <f>F24/D24</f>
        <v>0</v>
      </c>
      <c r="Q24" s="29">
        <f>IF(M24&gt;0,F24/M24,0)</f>
        <v>0</v>
      </c>
      <c r="R24" s="9" t="str">
        <f>LEFT(O24,SEARCH("/",O24,1)-1)</f>
        <v>theater</v>
      </c>
      <c r="S24" s="26" t="str">
        <f>RIGHT(O24,LEN(O24)-SEARCH("/",O24,1))</f>
        <v>spaces</v>
      </c>
      <c r="T24" s="27">
        <f>(((K24/60)/60)/24)+DATE(1970,1,1)</f>
        <v>41834.784120370372</v>
      </c>
      <c r="U24" s="5" t="str">
        <f>TEXT(T24,"mmm")</f>
        <v>Jul</v>
      </c>
      <c r="V24" s="5" t="str">
        <f>TEXT(T24,"yyyy")</f>
        <v>2014</v>
      </c>
      <c r="W24" s="5" t="str">
        <f>TEXT(Y24,"mmm")</f>
        <v>Aug</v>
      </c>
      <c r="X24" s="1" t="str">
        <f>TEXT(Y24,"yyyy")</f>
        <v>2014</v>
      </c>
      <c r="Y24" s="27">
        <f>(((J24/60)/60)/24)+DATE(1970,1,1)</f>
        <v>41864.784120370372</v>
      </c>
    </row>
    <row r="25" spans="1:25" ht="48" x14ac:dyDescent="0.2">
      <c r="A25" s="1">
        <v>3081</v>
      </c>
      <c r="B25" s="7" t="s">
        <v>3081</v>
      </c>
      <c r="C25" s="7" t="s">
        <v>7191</v>
      </c>
      <c r="D25" s="1">
        <v>1000000</v>
      </c>
      <c r="E25" s="37" t="str">
        <f>VLOOKUP(D25,'Vlookup Table Bonus Point'!$C$3:$D$26,2,TRUE)</f>
        <v>GE 50000</v>
      </c>
      <c r="F25" s="1">
        <v>2103</v>
      </c>
      <c r="G25" s="1" t="s">
        <v>8220</v>
      </c>
      <c r="H25" s="1" t="s">
        <v>8223</v>
      </c>
      <c r="I25" s="1" t="s">
        <v>8245</v>
      </c>
      <c r="J25" s="1">
        <v>1442722891</v>
      </c>
      <c r="K25" s="1">
        <v>1440130891</v>
      </c>
      <c r="L25" s="1" t="b">
        <v>0</v>
      </c>
      <c r="M25" s="1">
        <v>5</v>
      </c>
      <c r="N25" s="1" t="b">
        <v>0</v>
      </c>
      <c r="O25" s="1" t="s">
        <v>8302</v>
      </c>
      <c r="P25" s="28">
        <f>F25/D25</f>
        <v>2.1029999999999998E-3</v>
      </c>
      <c r="Q25" s="29">
        <f>IF(M25&gt;0,F25/M25,0)</f>
        <v>420.6</v>
      </c>
      <c r="R25" s="9" t="str">
        <f>LEFT(O25,SEARCH("/",O25,1)-1)</f>
        <v>theater</v>
      </c>
      <c r="S25" s="26" t="str">
        <f>RIGHT(O25,LEN(O25)-SEARCH("/",O25,1))</f>
        <v>spaces</v>
      </c>
      <c r="T25" s="27">
        <f>(((K25/60)/60)/24)+DATE(1970,1,1)</f>
        <v>42237.181608796294</v>
      </c>
      <c r="U25" s="5" t="str">
        <f>TEXT(T25,"mmm")</f>
        <v>Aug</v>
      </c>
      <c r="V25" s="5" t="str">
        <f>TEXT(T25,"yyyy")</f>
        <v>2015</v>
      </c>
      <c r="W25" s="5" t="str">
        <f>TEXT(Y25,"mmm")</f>
        <v>Sep</v>
      </c>
      <c r="X25" s="1" t="str">
        <f>TEXT(Y25,"yyyy")</f>
        <v>2015</v>
      </c>
      <c r="Y25" s="27">
        <f>(((J25/60)/60)/24)+DATE(1970,1,1)</f>
        <v>42267.181608796294</v>
      </c>
    </row>
    <row r="26" spans="1:25" ht="48" x14ac:dyDescent="0.2">
      <c r="A26" s="1">
        <v>3629</v>
      </c>
      <c r="B26" s="7" t="s">
        <v>3627</v>
      </c>
      <c r="C26" s="7" t="s">
        <v>7739</v>
      </c>
      <c r="D26" s="1">
        <v>1000000</v>
      </c>
      <c r="E26" s="37" t="str">
        <f>VLOOKUP(D26,'Vlookup Table Bonus Point'!$C$3:$D$26,2,TRUE)</f>
        <v>GE 50000</v>
      </c>
      <c r="F26" s="1">
        <v>2</v>
      </c>
      <c r="G26" s="1" t="s">
        <v>8220</v>
      </c>
      <c r="H26" s="1" t="s">
        <v>8223</v>
      </c>
      <c r="I26" s="1" t="s">
        <v>8245</v>
      </c>
      <c r="J26" s="1">
        <v>1462467600</v>
      </c>
      <c r="K26" s="1">
        <v>1457403364</v>
      </c>
      <c r="L26" s="1" t="b">
        <v>0</v>
      </c>
      <c r="M26" s="1">
        <v>2</v>
      </c>
      <c r="N26" s="1" t="b">
        <v>0</v>
      </c>
      <c r="O26" s="1" t="s">
        <v>8304</v>
      </c>
      <c r="P26" s="28">
        <f>F26/D26</f>
        <v>1.9999999999999999E-6</v>
      </c>
      <c r="Q26" s="29">
        <f>IF(M26&gt;0,F26/M26,0)</f>
        <v>1</v>
      </c>
      <c r="R26" s="9" t="str">
        <f>LEFT(O26,SEARCH("/",O26,1)-1)</f>
        <v>theater</v>
      </c>
      <c r="S26" s="26" t="str">
        <f>RIGHT(O26,LEN(O26)-SEARCH("/",O26,1))</f>
        <v>musical</v>
      </c>
      <c r="T26" s="27">
        <f>(((K26/60)/60)/24)+DATE(1970,1,1)</f>
        <v>42437.094490740739</v>
      </c>
      <c r="U26" s="5" t="str">
        <f>TEXT(T26,"mmm")</f>
        <v>Mar</v>
      </c>
      <c r="V26" s="5" t="str">
        <f>TEXT(T26,"yyyy")</f>
        <v>2016</v>
      </c>
      <c r="W26" s="5" t="str">
        <f>TEXT(Y26,"mmm")</f>
        <v>May</v>
      </c>
      <c r="X26" s="1" t="str">
        <f>TEXT(Y26,"yyyy")</f>
        <v>2016</v>
      </c>
      <c r="Y26" s="27">
        <f>(((J26/60)/60)/24)+DATE(1970,1,1)</f>
        <v>42495.708333333328</v>
      </c>
    </row>
    <row r="27" spans="1:25" ht="48" x14ac:dyDescent="0.2">
      <c r="A27" s="1">
        <v>1105</v>
      </c>
      <c r="B27" s="7" t="s">
        <v>1106</v>
      </c>
      <c r="C27" s="7" t="s">
        <v>5215</v>
      </c>
      <c r="D27" s="1">
        <v>900000</v>
      </c>
      <c r="E27" s="37" t="str">
        <f>VLOOKUP(D27,'Vlookup Table Bonus Point'!$C$3:$D$26,2,TRUE)</f>
        <v>GE 50000</v>
      </c>
      <c r="F27" s="1">
        <v>1431</v>
      </c>
      <c r="G27" s="1" t="s">
        <v>8220</v>
      </c>
      <c r="H27" s="1" t="s">
        <v>8223</v>
      </c>
      <c r="I27" s="1" t="s">
        <v>8245</v>
      </c>
      <c r="J27" s="1">
        <v>1395627327</v>
      </c>
      <c r="K27" s="1">
        <v>1393038927</v>
      </c>
      <c r="L27" s="1" t="b">
        <v>0</v>
      </c>
      <c r="M27" s="1">
        <v>20</v>
      </c>
      <c r="N27" s="1" t="b">
        <v>0</v>
      </c>
      <c r="O27" s="1" t="s">
        <v>8281</v>
      </c>
      <c r="P27" s="28">
        <f>F27/D27</f>
        <v>1.5900000000000001E-3</v>
      </c>
      <c r="Q27" s="29">
        <f>IF(M27&gt;0,F27/M27,0)</f>
        <v>71.55</v>
      </c>
      <c r="R27" s="9" t="str">
        <f>LEFT(O27,SEARCH("/",O27,1)-1)</f>
        <v>games</v>
      </c>
      <c r="S27" s="26" t="str">
        <f>RIGHT(O27,LEN(O27)-SEARCH("/",O27,1))</f>
        <v>video games</v>
      </c>
      <c r="T27" s="27">
        <f>(((K27/60)/60)/24)+DATE(1970,1,1)</f>
        <v>41692.135729166665</v>
      </c>
      <c r="U27" s="5" t="str">
        <f>TEXT(T27,"mmm")</f>
        <v>Feb</v>
      </c>
      <c r="V27" s="5" t="str">
        <f>TEXT(T27,"yyyy")</f>
        <v>2014</v>
      </c>
      <c r="W27" s="5" t="str">
        <f>TEXT(Y27,"mmm")</f>
        <v>Mar</v>
      </c>
      <c r="X27" s="1" t="str">
        <f>TEXT(Y27,"yyyy")</f>
        <v>2014</v>
      </c>
      <c r="Y27" s="27">
        <f>(((J27/60)/60)/24)+DATE(1970,1,1)</f>
        <v>41722.0940625</v>
      </c>
    </row>
    <row r="28" spans="1:25" ht="48" x14ac:dyDescent="0.2">
      <c r="A28" s="1">
        <v>1000</v>
      </c>
      <c r="B28" s="7" t="s">
        <v>1001</v>
      </c>
      <c r="C28" s="7" t="s">
        <v>5110</v>
      </c>
      <c r="D28" s="1">
        <v>894700</v>
      </c>
      <c r="E28" s="37" t="str">
        <f>VLOOKUP(D28,'Vlookup Table Bonus Point'!$C$3:$D$26,2,TRUE)</f>
        <v>GE 50000</v>
      </c>
      <c r="F28" s="1">
        <v>19824</v>
      </c>
      <c r="G28" s="1" t="s">
        <v>8219</v>
      </c>
      <c r="H28" s="1" t="s">
        <v>8223</v>
      </c>
      <c r="I28" s="1" t="s">
        <v>8245</v>
      </c>
      <c r="J28" s="1">
        <v>1489537560</v>
      </c>
      <c r="K28" s="1">
        <v>1484357160</v>
      </c>
      <c r="L28" s="1" t="b">
        <v>0</v>
      </c>
      <c r="M28" s="1">
        <v>6</v>
      </c>
      <c r="N28" s="1" t="b">
        <v>0</v>
      </c>
      <c r="O28" s="1" t="s">
        <v>8272</v>
      </c>
      <c r="P28" s="28">
        <f>F28/D28</f>
        <v>2.2157147647256063E-2</v>
      </c>
      <c r="Q28" s="29">
        <f>IF(M28&gt;0,F28/M28,0)</f>
        <v>3304</v>
      </c>
      <c r="R28" s="9" t="str">
        <f>LEFT(O28,SEARCH("/",O28,1)-1)</f>
        <v>technology</v>
      </c>
      <c r="S28" s="26" t="str">
        <f>RIGHT(O28,LEN(O28)-SEARCH("/",O28,1))</f>
        <v>wearables</v>
      </c>
      <c r="T28" s="27">
        <f>(((K28/60)/60)/24)+DATE(1970,1,1)</f>
        <v>42749.059722222228</v>
      </c>
      <c r="U28" s="5" t="str">
        <f>TEXT(T28,"mmm")</f>
        <v>Jan</v>
      </c>
      <c r="V28" s="5" t="str">
        <f>TEXT(T28,"yyyy")</f>
        <v>2017</v>
      </c>
      <c r="W28" s="5" t="str">
        <f>TEXT(Y28,"mmm")</f>
        <v>Mar</v>
      </c>
      <c r="X28" s="1" t="str">
        <f>TEXT(Y28,"yyyy")</f>
        <v>2017</v>
      </c>
      <c r="Y28" s="27">
        <f>(((J28/60)/60)/24)+DATE(1970,1,1)</f>
        <v>42809.018055555556</v>
      </c>
    </row>
    <row r="29" spans="1:25" ht="32" x14ac:dyDescent="0.2">
      <c r="A29" s="1">
        <v>2373</v>
      </c>
      <c r="B29" s="7" t="s">
        <v>2374</v>
      </c>
      <c r="C29" s="7" t="s">
        <v>6483</v>
      </c>
      <c r="D29" s="1">
        <v>850000</v>
      </c>
      <c r="E29" s="37" t="str">
        <f>VLOOKUP(D29,'Vlookup Table Bonus Point'!$C$3:$D$26,2,TRUE)</f>
        <v>GE 50000</v>
      </c>
      <c r="F29" s="1">
        <v>50</v>
      </c>
      <c r="G29" s="1" t="s">
        <v>8219</v>
      </c>
      <c r="H29" s="1" t="s">
        <v>8234</v>
      </c>
      <c r="I29" s="1" t="s">
        <v>8254</v>
      </c>
      <c r="J29" s="1">
        <v>1440863624</v>
      </c>
      <c r="K29" s="1">
        <v>1438271624</v>
      </c>
      <c r="L29" s="1" t="b">
        <v>0</v>
      </c>
      <c r="M29" s="1">
        <v>1</v>
      </c>
      <c r="N29" s="1" t="b">
        <v>0</v>
      </c>
      <c r="O29" s="1" t="s">
        <v>8271</v>
      </c>
      <c r="P29" s="28">
        <f>F29/D29</f>
        <v>5.8823529411764708E-5</v>
      </c>
      <c r="Q29" s="29">
        <f>IF(M29&gt;0,F29/M29,0)</f>
        <v>50</v>
      </c>
      <c r="R29" s="9" t="str">
        <f>LEFT(O29,SEARCH("/",O29,1)-1)</f>
        <v>technology</v>
      </c>
      <c r="S29" s="26" t="str">
        <f>RIGHT(O29,LEN(O29)-SEARCH("/",O29,1))</f>
        <v>web</v>
      </c>
      <c r="T29" s="27">
        <f>(((K29/60)/60)/24)+DATE(1970,1,1)</f>
        <v>42215.662314814821</v>
      </c>
      <c r="U29" s="5" t="str">
        <f>TEXT(T29,"mmm")</f>
        <v>Jul</v>
      </c>
      <c r="V29" s="5" t="str">
        <f>TEXT(T29,"yyyy")</f>
        <v>2015</v>
      </c>
      <c r="W29" s="5" t="str">
        <f>TEXT(Y29,"mmm")</f>
        <v>Aug</v>
      </c>
      <c r="X29" s="1" t="str">
        <f>TEXT(Y29,"yyyy")</f>
        <v>2015</v>
      </c>
      <c r="Y29" s="27">
        <f>(((J29/60)/60)/24)+DATE(1970,1,1)</f>
        <v>42245.662314814821</v>
      </c>
    </row>
    <row r="30" spans="1:25" ht="32" x14ac:dyDescent="0.2">
      <c r="A30" s="1">
        <v>3124</v>
      </c>
      <c r="B30" s="7" t="s">
        <v>3124</v>
      </c>
      <c r="C30" s="7" t="s">
        <v>7234</v>
      </c>
      <c r="D30" s="1">
        <v>800000</v>
      </c>
      <c r="E30" s="37" t="str">
        <f>VLOOKUP(D30,'Vlookup Table Bonus Point'!$C$3:$D$26,2,TRUE)</f>
        <v>GE 50000</v>
      </c>
      <c r="F30" s="1">
        <v>26</v>
      </c>
      <c r="G30" s="1" t="s">
        <v>8219</v>
      </c>
      <c r="H30" s="1" t="s">
        <v>8223</v>
      </c>
      <c r="I30" s="1" t="s">
        <v>8245</v>
      </c>
      <c r="J30" s="1">
        <v>1422902601</v>
      </c>
      <c r="K30" s="1">
        <v>1417718601</v>
      </c>
      <c r="L30" s="1" t="b">
        <v>0</v>
      </c>
      <c r="M30" s="1">
        <v>4</v>
      </c>
      <c r="N30" s="1" t="b">
        <v>0</v>
      </c>
      <c r="O30" s="1" t="s">
        <v>8302</v>
      </c>
      <c r="P30" s="28">
        <f>F30/D30</f>
        <v>3.2499999999999997E-5</v>
      </c>
      <c r="Q30" s="29">
        <f>IF(M30&gt;0,F30/M30,0)</f>
        <v>6.5</v>
      </c>
      <c r="R30" s="9" t="str">
        <f>LEFT(O30,SEARCH("/",O30,1)-1)</f>
        <v>theater</v>
      </c>
      <c r="S30" s="26" t="str">
        <f>RIGHT(O30,LEN(O30)-SEARCH("/",O30,1))</f>
        <v>spaces</v>
      </c>
      <c r="T30" s="27">
        <f>(((K30/60)/60)/24)+DATE(1970,1,1)</f>
        <v>41977.780104166668</v>
      </c>
      <c r="U30" s="5" t="str">
        <f>TEXT(T30,"mmm")</f>
        <v>Dec</v>
      </c>
      <c r="V30" s="5" t="str">
        <f>TEXT(T30,"yyyy")</f>
        <v>2014</v>
      </c>
      <c r="W30" s="5" t="str">
        <f>TEXT(Y30,"mmm")</f>
        <v>Feb</v>
      </c>
      <c r="X30" s="1" t="str">
        <f>TEXT(Y30,"yyyy")</f>
        <v>2015</v>
      </c>
      <c r="Y30" s="27">
        <f>(((J30/60)/60)/24)+DATE(1970,1,1)</f>
        <v>42037.780104166668</v>
      </c>
    </row>
    <row r="31" spans="1:25" ht="48" x14ac:dyDescent="0.2">
      <c r="A31" s="1">
        <v>486</v>
      </c>
      <c r="B31" s="7" t="s">
        <v>487</v>
      </c>
      <c r="C31" s="7" t="s">
        <v>4596</v>
      </c>
      <c r="D31" s="1">
        <v>550000</v>
      </c>
      <c r="E31" s="37" t="str">
        <f>VLOOKUP(D31,'Vlookup Table Bonus Point'!$C$3:$D$26,2,TRUE)</f>
        <v>GE 50000</v>
      </c>
      <c r="F31" s="1">
        <v>50</v>
      </c>
      <c r="G31" s="1" t="s">
        <v>8220</v>
      </c>
      <c r="H31" s="1" t="s">
        <v>8225</v>
      </c>
      <c r="I31" s="1" t="s">
        <v>8247</v>
      </c>
      <c r="J31" s="1">
        <v>1401662239</v>
      </c>
      <c r="K31" s="1">
        <v>1399070239</v>
      </c>
      <c r="L31" s="1" t="b">
        <v>0</v>
      </c>
      <c r="M31" s="1">
        <v>1</v>
      </c>
      <c r="N31" s="1" t="b">
        <v>0</v>
      </c>
      <c r="O31" s="1" t="s">
        <v>8269</v>
      </c>
      <c r="P31" s="28">
        <f>F31/D31</f>
        <v>9.0909090909090904E-5</v>
      </c>
      <c r="Q31" s="29">
        <f>IF(M31&gt;0,F31/M31,0)</f>
        <v>50</v>
      </c>
      <c r="R31" s="9" t="str">
        <f>LEFT(O31,SEARCH("/",O31,1)-1)</f>
        <v>film &amp; video</v>
      </c>
      <c r="S31" s="26" t="str">
        <f>RIGHT(O31,LEN(O31)-SEARCH("/",O31,1))</f>
        <v>animation</v>
      </c>
      <c r="T31" s="27">
        <f>(((K31/60)/60)/24)+DATE(1970,1,1)</f>
        <v>41761.94258101852</v>
      </c>
      <c r="U31" s="5" t="str">
        <f>TEXT(T31,"mmm")</f>
        <v>May</v>
      </c>
      <c r="V31" s="5" t="str">
        <f>TEXT(T31,"yyyy")</f>
        <v>2014</v>
      </c>
      <c r="W31" s="5" t="str">
        <f>TEXT(Y31,"mmm")</f>
        <v>Jun</v>
      </c>
      <c r="X31" s="1" t="str">
        <f>TEXT(Y31,"yyyy")</f>
        <v>2014</v>
      </c>
      <c r="Y31" s="27">
        <f>(((J31/60)/60)/24)+DATE(1970,1,1)</f>
        <v>41791.94258101852</v>
      </c>
    </row>
    <row r="32" spans="1:25" ht="48" x14ac:dyDescent="0.2">
      <c r="A32" s="1">
        <v>2390</v>
      </c>
      <c r="B32" s="7" t="s">
        <v>2391</v>
      </c>
      <c r="C32" s="7" t="s">
        <v>6500</v>
      </c>
      <c r="D32" s="1">
        <v>510000</v>
      </c>
      <c r="E32" s="37" t="str">
        <f>VLOOKUP(D32,'Vlookup Table Bonus Point'!$C$3:$D$26,2,TRUE)</f>
        <v>GE 50000</v>
      </c>
      <c r="F32" s="1">
        <v>0</v>
      </c>
      <c r="G32" s="1" t="s">
        <v>8219</v>
      </c>
      <c r="H32" s="1" t="s">
        <v>8225</v>
      </c>
      <c r="I32" s="1" t="s">
        <v>8247</v>
      </c>
      <c r="J32" s="1">
        <v>1420352264</v>
      </c>
      <c r="K32" s="1">
        <v>1416896264</v>
      </c>
      <c r="L32" s="1" t="b">
        <v>0</v>
      </c>
      <c r="M32" s="1">
        <v>0</v>
      </c>
      <c r="N32" s="1" t="b">
        <v>0</v>
      </c>
      <c r="O32" s="1" t="s">
        <v>8271</v>
      </c>
      <c r="P32" s="28">
        <f>F32/D32</f>
        <v>0</v>
      </c>
      <c r="Q32" s="29">
        <f>IF(M32&gt;0,F32/M32,0)</f>
        <v>0</v>
      </c>
      <c r="R32" s="9" t="str">
        <f>LEFT(O32,SEARCH("/",O32,1)-1)</f>
        <v>technology</v>
      </c>
      <c r="S32" s="26" t="str">
        <f>RIGHT(O32,LEN(O32)-SEARCH("/",O32,1))</f>
        <v>web</v>
      </c>
      <c r="T32" s="27">
        <f>(((K32/60)/60)/24)+DATE(1970,1,1)</f>
        <v>41968.262314814812</v>
      </c>
      <c r="U32" s="5" t="str">
        <f>TEXT(T32,"mmm")</f>
        <v>Nov</v>
      </c>
      <c r="V32" s="5" t="str">
        <f>TEXT(T32,"yyyy")</f>
        <v>2014</v>
      </c>
      <c r="W32" s="5" t="str">
        <f>TEXT(Y32,"mmm")</f>
        <v>Jan</v>
      </c>
      <c r="X32" s="1" t="str">
        <f>TEXT(Y32,"yyyy")</f>
        <v>2015</v>
      </c>
      <c r="Y32" s="27">
        <f>(((J32/60)/60)/24)+DATE(1970,1,1)</f>
        <v>42008.262314814812</v>
      </c>
    </row>
    <row r="33" spans="1:25" ht="48" x14ac:dyDescent="0.2">
      <c r="A33" s="1">
        <v>159</v>
      </c>
      <c r="B33" s="7" t="s">
        <v>161</v>
      </c>
      <c r="C33" s="7" t="s">
        <v>4269</v>
      </c>
      <c r="D33" s="1">
        <v>500000</v>
      </c>
      <c r="E33" s="37" t="str">
        <f>VLOOKUP(D33,'Vlookup Table Bonus Point'!$C$3:$D$26,2,TRUE)</f>
        <v>GE 50000</v>
      </c>
      <c r="F33" s="1">
        <v>10</v>
      </c>
      <c r="G33" s="1" t="s">
        <v>8219</v>
      </c>
      <c r="H33" s="1" t="s">
        <v>8223</v>
      </c>
      <c r="I33" s="1" t="s">
        <v>8245</v>
      </c>
      <c r="J33" s="1">
        <v>1467541545</v>
      </c>
      <c r="K33" s="1">
        <v>1464085545</v>
      </c>
      <c r="L33" s="1" t="b">
        <v>0</v>
      </c>
      <c r="M33" s="1">
        <v>1</v>
      </c>
      <c r="N33" s="1" t="b">
        <v>0</v>
      </c>
      <c r="O33" s="1" t="s">
        <v>8266</v>
      </c>
      <c r="P33" s="28">
        <f>F33/D33</f>
        <v>2.0000000000000002E-5</v>
      </c>
      <c r="Q33" s="29">
        <f>IF(M33&gt;0,F33/M33,0)</f>
        <v>10</v>
      </c>
      <c r="R33" s="9" t="str">
        <f>LEFT(O33,SEARCH("/",O33,1)-1)</f>
        <v>film &amp; video</v>
      </c>
      <c r="S33" s="26" t="str">
        <f>RIGHT(O33,LEN(O33)-SEARCH("/",O33,1))</f>
        <v>science fiction</v>
      </c>
      <c r="T33" s="27">
        <f>(((K33/60)/60)/24)+DATE(1970,1,1)</f>
        <v>42514.434548611112</v>
      </c>
      <c r="U33" s="5" t="str">
        <f>TEXT(T33,"mmm")</f>
        <v>May</v>
      </c>
      <c r="V33" s="5" t="str">
        <f>TEXT(T33,"yyyy")</f>
        <v>2016</v>
      </c>
      <c r="W33" s="5" t="str">
        <f>TEXT(Y33,"mmm")</f>
        <v>Jul</v>
      </c>
      <c r="X33" s="1" t="str">
        <f>TEXT(Y33,"yyyy")</f>
        <v>2016</v>
      </c>
      <c r="Y33" s="27">
        <f>(((J33/60)/60)/24)+DATE(1970,1,1)</f>
        <v>42554.434548611112</v>
      </c>
    </row>
    <row r="34" spans="1:25" ht="32" x14ac:dyDescent="0.2">
      <c r="A34" s="1">
        <v>178</v>
      </c>
      <c r="B34" s="7" t="s">
        <v>180</v>
      </c>
      <c r="C34" s="7" t="s">
        <v>4288</v>
      </c>
      <c r="D34" s="1">
        <v>500000</v>
      </c>
      <c r="E34" s="37" t="str">
        <f>VLOOKUP(D34,'Vlookup Table Bonus Point'!$C$3:$D$26,2,TRUE)</f>
        <v>GE 50000</v>
      </c>
      <c r="F34" s="1">
        <v>0</v>
      </c>
      <c r="G34" s="1" t="s">
        <v>8220</v>
      </c>
      <c r="H34" s="1" t="s">
        <v>8226</v>
      </c>
      <c r="I34" s="1" t="s">
        <v>8248</v>
      </c>
      <c r="J34" s="1">
        <v>1448582145</v>
      </c>
      <c r="K34" s="1">
        <v>1445986545</v>
      </c>
      <c r="L34" s="1" t="b">
        <v>0</v>
      </c>
      <c r="M34" s="1">
        <v>0</v>
      </c>
      <c r="N34" s="1" t="b">
        <v>0</v>
      </c>
      <c r="O34" s="1" t="s">
        <v>8267</v>
      </c>
      <c r="P34" s="28">
        <f>F34/D34</f>
        <v>0</v>
      </c>
      <c r="Q34" s="29">
        <f>IF(M34&gt;0,F34/M34,0)</f>
        <v>0</v>
      </c>
      <c r="R34" s="9" t="str">
        <f>LEFT(O34,SEARCH("/",O34,1)-1)</f>
        <v>film &amp; video</v>
      </c>
      <c r="S34" s="26" t="str">
        <f>RIGHT(O34,LEN(O34)-SEARCH("/",O34,1))</f>
        <v>drama</v>
      </c>
      <c r="T34" s="27">
        <f>(((K34/60)/60)/24)+DATE(1970,1,1)</f>
        <v>42304.955381944441</v>
      </c>
      <c r="U34" s="5" t="str">
        <f>TEXT(T34,"mmm")</f>
        <v>Oct</v>
      </c>
      <c r="V34" s="5" t="str">
        <f>TEXT(T34,"yyyy")</f>
        <v>2015</v>
      </c>
      <c r="W34" s="5" t="str">
        <f>TEXT(Y34,"mmm")</f>
        <v>Nov</v>
      </c>
      <c r="X34" s="1" t="str">
        <f>TEXT(Y34,"yyyy")</f>
        <v>2015</v>
      </c>
      <c r="Y34" s="27">
        <f>(((J34/60)/60)/24)+DATE(1970,1,1)</f>
        <v>42334.997048611112</v>
      </c>
    </row>
    <row r="35" spans="1:25" ht="48" x14ac:dyDescent="0.2">
      <c r="A35" s="1">
        <v>189</v>
      </c>
      <c r="B35" s="7" t="s">
        <v>191</v>
      </c>
      <c r="C35" s="7" t="s">
        <v>4299</v>
      </c>
      <c r="D35" s="1">
        <v>500000</v>
      </c>
      <c r="E35" s="37" t="str">
        <f>VLOOKUP(D35,'Vlookup Table Bonus Point'!$C$3:$D$26,2,TRUE)</f>
        <v>GE 50000</v>
      </c>
      <c r="F35" s="1">
        <v>345</v>
      </c>
      <c r="G35" s="1" t="s">
        <v>8220</v>
      </c>
      <c r="H35" s="1" t="s">
        <v>8223</v>
      </c>
      <c r="I35" s="1" t="s">
        <v>8245</v>
      </c>
      <c r="J35" s="1">
        <v>1472920477</v>
      </c>
      <c r="K35" s="1">
        <v>1467736477</v>
      </c>
      <c r="L35" s="1" t="b">
        <v>0</v>
      </c>
      <c r="M35" s="1">
        <v>5</v>
      </c>
      <c r="N35" s="1" t="b">
        <v>0</v>
      </c>
      <c r="O35" s="1" t="s">
        <v>8267</v>
      </c>
      <c r="P35" s="28">
        <f>F35/D35</f>
        <v>6.8999999999999997E-4</v>
      </c>
      <c r="Q35" s="29">
        <f>IF(M35&gt;0,F35/M35,0)</f>
        <v>69</v>
      </c>
      <c r="R35" s="9" t="str">
        <f>LEFT(O35,SEARCH("/",O35,1)-1)</f>
        <v>film &amp; video</v>
      </c>
      <c r="S35" s="26" t="str">
        <f>RIGHT(O35,LEN(O35)-SEARCH("/",O35,1))</f>
        <v>drama</v>
      </c>
      <c r="T35" s="27">
        <f>(((K35/60)/60)/24)+DATE(1970,1,1)</f>
        <v>42556.690706018519</v>
      </c>
      <c r="U35" s="5" t="str">
        <f>TEXT(T35,"mmm")</f>
        <v>Jul</v>
      </c>
      <c r="V35" s="5" t="str">
        <f>TEXT(T35,"yyyy")</f>
        <v>2016</v>
      </c>
      <c r="W35" s="5" t="str">
        <f>TEXT(Y35,"mmm")</f>
        <v>Sep</v>
      </c>
      <c r="X35" s="1" t="str">
        <f>TEXT(Y35,"yyyy")</f>
        <v>2016</v>
      </c>
      <c r="Y35" s="27">
        <f>(((J35/60)/60)/24)+DATE(1970,1,1)</f>
        <v>42616.690706018519</v>
      </c>
    </row>
    <row r="36" spans="1:25" ht="64" x14ac:dyDescent="0.2">
      <c r="A36" s="1">
        <v>686</v>
      </c>
      <c r="B36" s="7" t="s">
        <v>687</v>
      </c>
      <c r="C36" s="7" t="s">
        <v>4796</v>
      </c>
      <c r="D36" s="1">
        <v>500000</v>
      </c>
      <c r="E36" s="37" t="str">
        <f>VLOOKUP(D36,'Vlookup Table Bonus Point'!$C$3:$D$26,2,TRUE)</f>
        <v>GE 50000</v>
      </c>
      <c r="F36" s="1">
        <v>0</v>
      </c>
      <c r="G36" s="1" t="s">
        <v>8220</v>
      </c>
      <c r="H36" s="1" t="s">
        <v>8236</v>
      </c>
      <c r="I36" s="1" t="s">
        <v>8248</v>
      </c>
      <c r="J36" s="1">
        <v>1438618170</v>
      </c>
      <c r="K36" s="1">
        <v>1436026170</v>
      </c>
      <c r="L36" s="1" t="b">
        <v>0</v>
      </c>
      <c r="M36" s="1">
        <v>0</v>
      </c>
      <c r="N36" s="1" t="b">
        <v>0</v>
      </c>
      <c r="O36" s="1" t="s">
        <v>8272</v>
      </c>
      <c r="P36" s="28">
        <f>F36/D36</f>
        <v>0</v>
      </c>
      <c r="Q36" s="29">
        <f>IF(M36&gt;0,F36/M36,0)</f>
        <v>0</v>
      </c>
      <c r="R36" s="9" t="str">
        <f>LEFT(O36,SEARCH("/",O36,1)-1)</f>
        <v>technology</v>
      </c>
      <c r="S36" s="26" t="str">
        <f>RIGHT(O36,LEN(O36)-SEARCH("/",O36,1))</f>
        <v>wearables</v>
      </c>
      <c r="T36" s="27">
        <f>(((K36/60)/60)/24)+DATE(1970,1,1)</f>
        <v>42189.673263888893</v>
      </c>
      <c r="U36" s="5" t="str">
        <f>TEXT(T36,"mmm")</f>
        <v>Jul</v>
      </c>
      <c r="V36" s="5" t="str">
        <f>TEXT(T36,"yyyy")</f>
        <v>2015</v>
      </c>
      <c r="W36" s="5" t="str">
        <f>TEXT(Y36,"mmm")</f>
        <v>Aug</v>
      </c>
      <c r="X36" s="1" t="str">
        <f>TEXT(Y36,"yyyy")</f>
        <v>2015</v>
      </c>
      <c r="Y36" s="27">
        <f>(((J36/60)/60)/24)+DATE(1970,1,1)</f>
        <v>42219.673263888893</v>
      </c>
    </row>
    <row r="37" spans="1:25" ht="48" x14ac:dyDescent="0.2">
      <c r="A37" s="1">
        <v>1095</v>
      </c>
      <c r="B37" s="7" t="s">
        <v>1096</v>
      </c>
      <c r="C37" s="7" t="s">
        <v>5205</v>
      </c>
      <c r="D37" s="1">
        <v>500000</v>
      </c>
      <c r="E37" s="37" t="str">
        <f>VLOOKUP(D37,'Vlookup Table Bonus Point'!$C$3:$D$26,2,TRUE)</f>
        <v>GE 50000</v>
      </c>
      <c r="F37" s="1">
        <v>25174</v>
      </c>
      <c r="G37" s="1" t="s">
        <v>8220</v>
      </c>
      <c r="H37" s="1" t="s">
        <v>8223</v>
      </c>
      <c r="I37" s="1" t="s">
        <v>8245</v>
      </c>
      <c r="J37" s="1">
        <v>1377867220</v>
      </c>
      <c r="K37" s="1">
        <v>1375275220</v>
      </c>
      <c r="L37" s="1" t="b">
        <v>0</v>
      </c>
      <c r="M37" s="1">
        <v>94</v>
      </c>
      <c r="N37" s="1" t="b">
        <v>0</v>
      </c>
      <c r="O37" s="1" t="s">
        <v>8281</v>
      </c>
      <c r="P37" s="28">
        <f>F37/D37</f>
        <v>5.0347999999999997E-2</v>
      </c>
      <c r="Q37" s="29">
        <f>IF(M37&gt;0,F37/M37,0)</f>
        <v>267.80851063829789</v>
      </c>
      <c r="R37" s="9" t="str">
        <f>LEFT(O37,SEARCH("/",O37,1)-1)</f>
        <v>games</v>
      </c>
      <c r="S37" s="26" t="str">
        <f>RIGHT(O37,LEN(O37)-SEARCH("/",O37,1))</f>
        <v>video games</v>
      </c>
      <c r="T37" s="27">
        <f>(((K37/60)/60)/24)+DATE(1970,1,1)</f>
        <v>41486.537268518521</v>
      </c>
      <c r="U37" s="5" t="str">
        <f>TEXT(T37,"mmm")</f>
        <v>Jul</v>
      </c>
      <c r="V37" s="5" t="str">
        <f>TEXT(T37,"yyyy")</f>
        <v>2013</v>
      </c>
      <c r="W37" s="5" t="str">
        <f>TEXT(Y37,"mmm")</f>
        <v>Aug</v>
      </c>
      <c r="X37" s="1" t="str">
        <f>TEXT(Y37,"yyyy")</f>
        <v>2013</v>
      </c>
      <c r="Y37" s="27">
        <f>(((J37/60)/60)/24)+DATE(1970,1,1)</f>
        <v>41516.537268518521</v>
      </c>
    </row>
    <row r="38" spans="1:25" ht="32" x14ac:dyDescent="0.2">
      <c r="A38" s="1">
        <v>1116</v>
      </c>
      <c r="B38" s="7" t="s">
        <v>1117</v>
      </c>
      <c r="C38" s="7" t="s">
        <v>5226</v>
      </c>
      <c r="D38" s="1">
        <v>500000</v>
      </c>
      <c r="E38" s="37" t="str">
        <f>VLOOKUP(D38,'Vlookup Table Bonus Point'!$C$3:$D$26,2,TRUE)</f>
        <v>GE 50000</v>
      </c>
      <c r="F38" s="1">
        <v>178.52</v>
      </c>
      <c r="G38" s="1" t="s">
        <v>8220</v>
      </c>
      <c r="H38" s="1" t="s">
        <v>8223</v>
      </c>
      <c r="I38" s="1" t="s">
        <v>8245</v>
      </c>
      <c r="J38" s="1">
        <v>1339273208</v>
      </c>
      <c r="K38" s="1">
        <v>1334089208</v>
      </c>
      <c r="L38" s="1" t="b">
        <v>0</v>
      </c>
      <c r="M38" s="1">
        <v>10</v>
      </c>
      <c r="N38" s="1" t="b">
        <v>0</v>
      </c>
      <c r="O38" s="1" t="s">
        <v>8281</v>
      </c>
      <c r="P38" s="28">
        <f>F38/D38</f>
        <v>3.5704000000000004E-4</v>
      </c>
      <c r="Q38" s="29">
        <f>IF(M38&gt;0,F38/M38,0)</f>
        <v>17.852</v>
      </c>
      <c r="R38" s="9" t="str">
        <f>LEFT(O38,SEARCH("/",O38,1)-1)</f>
        <v>games</v>
      </c>
      <c r="S38" s="26" t="str">
        <f>RIGHT(O38,LEN(O38)-SEARCH("/",O38,1))</f>
        <v>video games</v>
      </c>
      <c r="T38" s="27">
        <f>(((K38/60)/60)/24)+DATE(1970,1,1)</f>
        <v>41009.847314814811</v>
      </c>
      <c r="U38" s="5" t="str">
        <f>TEXT(T38,"mmm")</f>
        <v>Apr</v>
      </c>
      <c r="V38" s="5" t="str">
        <f>TEXT(T38,"yyyy")</f>
        <v>2012</v>
      </c>
      <c r="W38" s="5" t="str">
        <f>TEXT(Y38,"mmm")</f>
        <v>Jun</v>
      </c>
      <c r="X38" s="1" t="str">
        <f>TEXT(Y38,"yyyy")</f>
        <v>2012</v>
      </c>
      <c r="Y38" s="27">
        <f>(((J38/60)/60)/24)+DATE(1970,1,1)</f>
        <v>41069.847314814811</v>
      </c>
    </row>
    <row r="39" spans="1:25" ht="48" x14ac:dyDescent="0.2">
      <c r="A39" s="1">
        <v>1230</v>
      </c>
      <c r="B39" s="7" t="s">
        <v>1231</v>
      </c>
      <c r="C39" s="7" t="s">
        <v>5340</v>
      </c>
      <c r="D39" s="1">
        <v>500000</v>
      </c>
      <c r="E39" s="37" t="str">
        <f>VLOOKUP(D39,'Vlookup Table Bonus Point'!$C$3:$D$26,2,TRUE)</f>
        <v>GE 50000</v>
      </c>
      <c r="F39" s="1">
        <v>0</v>
      </c>
      <c r="G39" s="1" t="s">
        <v>8219</v>
      </c>
      <c r="H39" s="1" t="s">
        <v>8223</v>
      </c>
      <c r="I39" s="1" t="s">
        <v>8245</v>
      </c>
      <c r="J39" s="1">
        <v>1298589630</v>
      </c>
      <c r="K39" s="1">
        <v>1295997630</v>
      </c>
      <c r="L39" s="1" t="b">
        <v>0</v>
      </c>
      <c r="M39" s="1">
        <v>0</v>
      </c>
      <c r="N39" s="1" t="b">
        <v>0</v>
      </c>
      <c r="O39" s="1" t="s">
        <v>8285</v>
      </c>
      <c r="P39" s="28">
        <f>F39/D39</f>
        <v>0</v>
      </c>
      <c r="Q39" s="29">
        <f>IF(M39&gt;0,F39/M39,0)</f>
        <v>0</v>
      </c>
      <c r="R39" s="9" t="str">
        <f>LEFT(O39,SEARCH("/",O39,1)-1)</f>
        <v>music</v>
      </c>
      <c r="S39" s="26" t="str">
        <f>RIGHT(O39,LEN(O39)-SEARCH("/",O39,1))</f>
        <v>world music</v>
      </c>
      <c r="T39" s="27">
        <f>(((K39/60)/60)/24)+DATE(1970,1,1)</f>
        <v>40568.972569444442</v>
      </c>
      <c r="U39" s="5" t="str">
        <f>TEXT(T39,"mmm")</f>
        <v>Jan</v>
      </c>
      <c r="V39" s="5" t="str">
        <f>TEXT(T39,"yyyy")</f>
        <v>2011</v>
      </c>
      <c r="W39" s="5" t="str">
        <f>TEXT(Y39,"mmm")</f>
        <v>Feb</v>
      </c>
      <c r="X39" s="1" t="str">
        <f>TEXT(Y39,"yyyy")</f>
        <v>2011</v>
      </c>
      <c r="Y39" s="27">
        <f>(((J39/60)/60)/24)+DATE(1970,1,1)</f>
        <v>40598.972569444442</v>
      </c>
    </row>
    <row r="40" spans="1:25" ht="32" x14ac:dyDescent="0.2">
      <c r="A40" s="1">
        <v>1447</v>
      </c>
      <c r="B40" s="7" t="s">
        <v>1448</v>
      </c>
      <c r="C40" s="7" t="s">
        <v>5557</v>
      </c>
      <c r="D40" s="1">
        <v>500000</v>
      </c>
      <c r="E40" s="37" t="str">
        <f>VLOOKUP(D40,'Vlookup Table Bonus Point'!$C$3:$D$26,2,TRUE)</f>
        <v>GE 50000</v>
      </c>
      <c r="F40" s="1">
        <v>75</v>
      </c>
      <c r="G40" s="1" t="s">
        <v>8220</v>
      </c>
      <c r="H40" s="1" t="s">
        <v>8223</v>
      </c>
      <c r="I40" s="1" t="s">
        <v>8245</v>
      </c>
      <c r="J40" s="1">
        <v>1467999134</v>
      </c>
      <c r="K40" s="1">
        <v>1465407134</v>
      </c>
      <c r="L40" s="1" t="b">
        <v>0</v>
      </c>
      <c r="M40" s="1">
        <v>3</v>
      </c>
      <c r="N40" s="1" t="b">
        <v>0</v>
      </c>
      <c r="O40" s="1" t="s">
        <v>8286</v>
      </c>
      <c r="P40" s="28">
        <f>F40/D40</f>
        <v>1.4999999999999999E-4</v>
      </c>
      <c r="Q40" s="29">
        <f>IF(M40&gt;0,F40/M40,0)</f>
        <v>25</v>
      </c>
      <c r="R40" s="9" t="str">
        <f>LEFT(O40,SEARCH("/",O40,1)-1)</f>
        <v>publishing</v>
      </c>
      <c r="S40" s="26" t="str">
        <f>RIGHT(O40,LEN(O40)-SEARCH("/",O40,1))</f>
        <v>translations</v>
      </c>
      <c r="T40" s="27">
        <f>(((K40/60)/60)/24)+DATE(1970,1,1)</f>
        <v>42529.730717592596</v>
      </c>
      <c r="U40" s="5" t="str">
        <f>TEXT(T40,"mmm")</f>
        <v>Jun</v>
      </c>
      <c r="V40" s="5" t="str">
        <f>TEXT(T40,"yyyy")</f>
        <v>2016</v>
      </c>
      <c r="W40" s="5" t="str">
        <f>TEXT(Y40,"mmm")</f>
        <v>Jul</v>
      </c>
      <c r="X40" s="1" t="str">
        <f>TEXT(Y40,"yyyy")</f>
        <v>2016</v>
      </c>
      <c r="Y40" s="27">
        <f>(((J40/60)/60)/24)+DATE(1970,1,1)</f>
        <v>42559.730717592596</v>
      </c>
    </row>
    <row r="41" spans="1:25" ht="48" x14ac:dyDescent="0.2">
      <c r="A41" s="1">
        <v>2140</v>
      </c>
      <c r="B41" s="7" t="s">
        <v>2141</v>
      </c>
      <c r="C41" s="7" t="s">
        <v>6250</v>
      </c>
      <c r="D41" s="1">
        <v>500000</v>
      </c>
      <c r="E41" s="37" t="str">
        <f>VLOOKUP(D41,'Vlookup Table Bonus Point'!$C$3:$D$26,2,TRUE)</f>
        <v>GE 50000</v>
      </c>
      <c r="F41" s="1">
        <v>560</v>
      </c>
      <c r="G41" s="1" t="s">
        <v>8220</v>
      </c>
      <c r="H41" s="1" t="s">
        <v>8223</v>
      </c>
      <c r="I41" s="1" t="s">
        <v>8245</v>
      </c>
      <c r="J41" s="1">
        <v>1357934424</v>
      </c>
      <c r="K41" s="1">
        <v>1355342424</v>
      </c>
      <c r="L41" s="1" t="b">
        <v>0</v>
      </c>
      <c r="M41" s="1">
        <v>11</v>
      </c>
      <c r="N41" s="1" t="b">
        <v>0</v>
      </c>
      <c r="O41" s="1" t="s">
        <v>8281</v>
      </c>
      <c r="P41" s="28">
        <f>F41/D41</f>
        <v>1.1199999999999999E-3</v>
      </c>
      <c r="Q41" s="29">
        <f>IF(M41&gt;0,F41/M41,0)</f>
        <v>50.909090909090907</v>
      </c>
      <c r="R41" s="9" t="str">
        <f>LEFT(O41,SEARCH("/",O41,1)-1)</f>
        <v>games</v>
      </c>
      <c r="S41" s="26" t="str">
        <f>RIGHT(O41,LEN(O41)-SEARCH("/",O41,1))</f>
        <v>video games</v>
      </c>
      <c r="T41" s="27">
        <f>(((K41/60)/60)/24)+DATE(1970,1,1)</f>
        <v>41255.833611111113</v>
      </c>
      <c r="U41" s="5" t="str">
        <f>TEXT(T41,"mmm")</f>
        <v>Dec</v>
      </c>
      <c r="V41" s="5" t="str">
        <f>TEXT(T41,"yyyy")</f>
        <v>2012</v>
      </c>
      <c r="W41" s="5" t="str">
        <f>TEXT(Y41,"mmm")</f>
        <v>Jan</v>
      </c>
      <c r="X41" s="1" t="str">
        <f>TEXT(Y41,"yyyy")</f>
        <v>2013</v>
      </c>
      <c r="Y41" s="27">
        <f>(((J41/60)/60)/24)+DATE(1970,1,1)</f>
        <v>41285.833611111113</v>
      </c>
    </row>
    <row r="42" spans="1:25" ht="64" x14ac:dyDescent="0.2">
      <c r="A42" s="1">
        <v>2642</v>
      </c>
      <c r="B42" s="7" t="s">
        <v>2642</v>
      </c>
      <c r="C42" s="7" t="s">
        <v>6752</v>
      </c>
      <c r="D42" s="1">
        <v>500000</v>
      </c>
      <c r="E42" s="37" t="str">
        <f>VLOOKUP(D42,'Vlookup Table Bonus Point'!$C$3:$D$26,2,TRUE)</f>
        <v>GE 50000</v>
      </c>
      <c r="F42" s="1">
        <v>0</v>
      </c>
      <c r="G42" s="1" t="s">
        <v>8220</v>
      </c>
      <c r="H42" s="1" t="s">
        <v>8235</v>
      </c>
      <c r="I42" s="1" t="s">
        <v>8248</v>
      </c>
      <c r="J42" s="1">
        <v>1468565820</v>
      </c>
      <c r="K42" s="1">
        <v>1465970108</v>
      </c>
      <c r="L42" s="1" t="b">
        <v>0</v>
      </c>
      <c r="M42" s="1">
        <v>0</v>
      </c>
      <c r="N42" s="1" t="b">
        <v>0</v>
      </c>
      <c r="O42" s="1" t="s">
        <v>8300</v>
      </c>
      <c r="P42" s="28">
        <f>F42/D42</f>
        <v>0</v>
      </c>
      <c r="Q42" s="29">
        <f>IF(M42&gt;0,F42/M42,0)</f>
        <v>0</v>
      </c>
      <c r="R42" s="9" t="str">
        <f>LEFT(O42,SEARCH("/",O42,1)-1)</f>
        <v>technology</v>
      </c>
      <c r="S42" s="26" t="str">
        <f>RIGHT(O42,LEN(O42)-SEARCH("/",O42,1))</f>
        <v>space exploration</v>
      </c>
      <c r="T42" s="27">
        <f>(((K42/60)/60)/24)+DATE(1970,1,1)</f>
        <v>42536.246620370366</v>
      </c>
      <c r="U42" s="5" t="str">
        <f>TEXT(T42,"mmm")</f>
        <v>Jun</v>
      </c>
      <c r="V42" s="5" t="str">
        <f>TEXT(T42,"yyyy")</f>
        <v>2016</v>
      </c>
      <c r="W42" s="5" t="str">
        <f>TEXT(Y42,"mmm")</f>
        <v>Jul</v>
      </c>
      <c r="X42" s="1" t="str">
        <f>TEXT(Y42,"yyyy")</f>
        <v>2016</v>
      </c>
      <c r="Y42" s="27">
        <f>(((J42/60)/60)/24)+DATE(1970,1,1)</f>
        <v>42566.289583333331</v>
      </c>
    </row>
    <row r="43" spans="1:25" ht="48" x14ac:dyDescent="0.2">
      <c r="A43" s="1">
        <v>2646</v>
      </c>
      <c r="B43" s="7" t="s">
        <v>2646</v>
      </c>
      <c r="C43" s="7" t="s">
        <v>6756</v>
      </c>
      <c r="D43" s="1">
        <v>500000</v>
      </c>
      <c r="E43" s="37" t="str">
        <f>VLOOKUP(D43,'Vlookup Table Bonus Point'!$C$3:$D$26,2,TRUE)</f>
        <v>GE 50000</v>
      </c>
      <c r="F43" s="1">
        <v>42086.42</v>
      </c>
      <c r="G43" s="1" t="s">
        <v>8219</v>
      </c>
      <c r="H43" s="1" t="s">
        <v>8223</v>
      </c>
      <c r="I43" s="1" t="s">
        <v>8245</v>
      </c>
      <c r="J43" s="1">
        <v>1441783869</v>
      </c>
      <c r="K43" s="1">
        <v>1439191869</v>
      </c>
      <c r="L43" s="1" t="b">
        <v>1</v>
      </c>
      <c r="M43" s="1">
        <v>535</v>
      </c>
      <c r="N43" s="1" t="b">
        <v>0</v>
      </c>
      <c r="O43" s="1" t="s">
        <v>8300</v>
      </c>
      <c r="P43" s="28">
        <f>F43/D43</f>
        <v>8.4172839999999999E-2</v>
      </c>
      <c r="Q43" s="29">
        <f>IF(M43&gt;0,F43/M43,0)</f>
        <v>78.666205607476627</v>
      </c>
      <c r="R43" s="9" t="str">
        <f>LEFT(O43,SEARCH("/",O43,1)-1)</f>
        <v>technology</v>
      </c>
      <c r="S43" s="26" t="str">
        <f>RIGHT(O43,LEN(O43)-SEARCH("/",O43,1))</f>
        <v>space exploration</v>
      </c>
      <c r="T43" s="27">
        <f>(((K43/60)/60)/24)+DATE(1970,1,1)</f>
        <v>42226.313298611116</v>
      </c>
      <c r="U43" s="5" t="str">
        <f>TEXT(T43,"mmm")</f>
        <v>Aug</v>
      </c>
      <c r="V43" s="5" t="str">
        <f>TEXT(T43,"yyyy")</f>
        <v>2015</v>
      </c>
      <c r="W43" s="5" t="str">
        <f>TEXT(Y43,"mmm")</f>
        <v>Sep</v>
      </c>
      <c r="X43" s="1" t="str">
        <f>TEXT(Y43,"yyyy")</f>
        <v>2015</v>
      </c>
      <c r="Y43" s="27">
        <f>(((J43/60)/60)/24)+DATE(1970,1,1)</f>
        <v>42256.313298611116</v>
      </c>
    </row>
    <row r="44" spans="1:25" ht="48" x14ac:dyDescent="0.2">
      <c r="A44" s="1">
        <v>2948</v>
      </c>
      <c r="B44" s="7" t="s">
        <v>2948</v>
      </c>
      <c r="C44" s="7" t="s">
        <v>7058</v>
      </c>
      <c r="D44" s="1">
        <v>500000</v>
      </c>
      <c r="E44" s="37" t="str">
        <f>VLOOKUP(D44,'Vlookup Table Bonus Point'!$C$3:$D$26,2,TRUE)</f>
        <v>GE 50000</v>
      </c>
      <c r="F44" s="1">
        <v>24</v>
      </c>
      <c r="G44" s="1" t="s">
        <v>8220</v>
      </c>
      <c r="H44" s="1" t="s">
        <v>8223</v>
      </c>
      <c r="I44" s="1" t="s">
        <v>8245</v>
      </c>
      <c r="J44" s="1">
        <v>1433259293</v>
      </c>
      <c r="K44" s="1">
        <v>1428075293</v>
      </c>
      <c r="L44" s="1" t="b">
        <v>0</v>
      </c>
      <c r="M44" s="1">
        <v>9</v>
      </c>
      <c r="N44" s="1" t="b">
        <v>0</v>
      </c>
      <c r="O44" s="1" t="s">
        <v>8302</v>
      </c>
      <c r="P44" s="28">
        <f>F44/D44</f>
        <v>4.8000000000000001E-5</v>
      </c>
      <c r="Q44" s="29">
        <f>IF(M44&gt;0,F44/M44,0)</f>
        <v>2.6666666666666665</v>
      </c>
      <c r="R44" s="9" t="str">
        <f>LEFT(O44,SEARCH("/",O44,1)-1)</f>
        <v>theater</v>
      </c>
      <c r="S44" s="26" t="str">
        <f>RIGHT(O44,LEN(O44)-SEARCH("/",O44,1))</f>
        <v>spaces</v>
      </c>
      <c r="T44" s="27">
        <f>(((K44/60)/60)/24)+DATE(1970,1,1)</f>
        <v>42097.649224537032</v>
      </c>
      <c r="U44" s="5" t="str">
        <f>TEXT(T44,"mmm")</f>
        <v>Apr</v>
      </c>
      <c r="V44" s="5" t="str">
        <f>TEXT(T44,"yyyy")</f>
        <v>2015</v>
      </c>
      <c r="W44" s="5" t="str">
        <f>TEXT(Y44,"mmm")</f>
        <v>Jun</v>
      </c>
      <c r="X44" s="1" t="str">
        <f>TEXT(Y44,"yyyy")</f>
        <v>2015</v>
      </c>
      <c r="Y44" s="27">
        <f>(((J44/60)/60)/24)+DATE(1970,1,1)</f>
        <v>42157.649224537032</v>
      </c>
    </row>
    <row r="45" spans="1:25" ht="32" x14ac:dyDescent="0.2">
      <c r="A45" s="1">
        <v>3118</v>
      </c>
      <c r="B45" s="7" t="s">
        <v>3118</v>
      </c>
      <c r="C45" s="7" t="s">
        <v>7228</v>
      </c>
      <c r="D45" s="1">
        <v>500000</v>
      </c>
      <c r="E45" s="37" t="str">
        <f>VLOOKUP(D45,'Vlookup Table Bonus Point'!$C$3:$D$26,2,TRUE)</f>
        <v>GE 50000</v>
      </c>
      <c r="F45" s="1">
        <v>1550</v>
      </c>
      <c r="G45" s="1" t="s">
        <v>8220</v>
      </c>
      <c r="H45" s="1" t="s">
        <v>8234</v>
      </c>
      <c r="I45" s="1" t="s">
        <v>8254</v>
      </c>
      <c r="J45" s="1">
        <v>1467473723</v>
      </c>
      <c r="K45" s="1">
        <v>1465832123</v>
      </c>
      <c r="L45" s="1" t="b">
        <v>0</v>
      </c>
      <c r="M45" s="1">
        <v>2</v>
      </c>
      <c r="N45" s="1" t="b">
        <v>0</v>
      </c>
      <c r="O45" s="1" t="s">
        <v>8302</v>
      </c>
      <c r="P45" s="28">
        <f>F45/D45</f>
        <v>3.0999999999999999E-3</v>
      </c>
      <c r="Q45" s="29">
        <f>IF(M45&gt;0,F45/M45,0)</f>
        <v>775</v>
      </c>
      <c r="R45" s="9" t="str">
        <f>LEFT(O45,SEARCH("/",O45,1)-1)</f>
        <v>theater</v>
      </c>
      <c r="S45" s="26" t="str">
        <f>RIGHT(O45,LEN(O45)-SEARCH("/",O45,1))</f>
        <v>spaces</v>
      </c>
      <c r="T45" s="27">
        <f>(((K45/60)/60)/24)+DATE(1970,1,1)</f>
        <v>42534.649571759262</v>
      </c>
      <c r="U45" s="5" t="str">
        <f>TEXT(T45,"mmm")</f>
        <v>Jun</v>
      </c>
      <c r="V45" s="5" t="str">
        <f>TEXT(T45,"yyyy")</f>
        <v>2016</v>
      </c>
      <c r="W45" s="5" t="str">
        <f>TEXT(Y45,"mmm")</f>
        <v>Jul</v>
      </c>
      <c r="X45" s="1" t="str">
        <f>TEXT(Y45,"yyyy")</f>
        <v>2016</v>
      </c>
      <c r="Y45" s="27">
        <f>(((J45/60)/60)/24)+DATE(1970,1,1)</f>
        <v>42553.649571759262</v>
      </c>
    </row>
    <row r="46" spans="1:25" ht="48" x14ac:dyDescent="0.2">
      <c r="A46" s="1">
        <v>2349</v>
      </c>
      <c r="B46" s="7" t="s">
        <v>2350</v>
      </c>
      <c r="C46" s="7" t="s">
        <v>6459</v>
      </c>
      <c r="D46" s="1">
        <v>474900</v>
      </c>
      <c r="E46" s="37" t="str">
        <f>VLOOKUP(D46,'Vlookup Table Bonus Point'!$C$3:$D$26,2,TRUE)</f>
        <v>GE 50000</v>
      </c>
      <c r="F46" s="1">
        <v>0</v>
      </c>
      <c r="G46" s="1" t="s">
        <v>8219</v>
      </c>
      <c r="H46" s="1" t="s">
        <v>8234</v>
      </c>
      <c r="I46" s="1" t="s">
        <v>8254</v>
      </c>
      <c r="J46" s="1">
        <v>1439318228</v>
      </c>
      <c r="K46" s="1">
        <v>1436812628</v>
      </c>
      <c r="L46" s="1" t="b">
        <v>0</v>
      </c>
      <c r="M46" s="1">
        <v>0</v>
      </c>
      <c r="N46" s="1" t="b">
        <v>0</v>
      </c>
      <c r="O46" s="1" t="s">
        <v>8271</v>
      </c>
      <c r="P46" s="28">
        <f>F46/D46</f>
        <v>0</v>
      </c>
      <c r="Q46" s="29">
        <f>IF(M46&gt;0,F46/M46,0)</f>
        <v>0</v>
      </c>
      <c r="R46" s="9" t="str">
        <f>LEFT(O46,SEARCH("/",O46,1)-1)</f>
        <v>technology</v>
      </c>
      <c r="S46" s="26" t="str">
        <f>RIGHT(O46,LEN(O46)-SEARCH("/",O46,1))</f>
        <v>web</v>
      </c>
      <c r="T46" s="27">
        <f>(((K46/60)/60)/24)+DATE(1970,1,1)</f>
        <v>42198.775787037041</v>
      </c>
      <c r="U46" s="5" t="str">
        <f>TEXT(T46,"mmm")</f>
        <v>Jul</v>
      </c>
      <c r="V46" s="5" t="str">
        <f>TEXT(T46,"yyyy")</f>
        <v>2015</v>
      </c>
      <c r="W46" s="5" t="str">
        <f>TEXT(Y46,"mmm")</f>
        <v>Aug</v>
      </c>
      <c r="X46" s="1" t="str">
        <f>TEXT(Y46,"yyyy")</f>
        <v>2015</v>
      </c>
      <c r="Y46" s="27">
        <f>(((J46/60)/60)/24)+DATE(1970,1,1)</f>
        <v>42227.775787037041</v>
      </c>
    </row>
    <row r="47" spans="1:25" ht="48" x14ac:dyDescent="0.2">
      <c r="A47" s="1">
        <v>1321</v>
      </c>
      <c r="B47" s="7" t="s">
        <v>1322</v>
      </c>
      <c r="C47" s="7" t="s">
        <v>5431</v>
      </c>
      <c r="D47" s="1">
        <v>462000</v>
      </c>
      <c r="E47" s="37" t="str">
        <f>VLOOKUP(D47,'Vlookup Table Bonus Point'!$C$3:$D$26,2,TRUE)</f>
        <v>GE 50000</v>
      </c>
      <c r="F47" s="1">
        <v>6019</v>
      </c>
      <c r="G47" s="1" t="s">
        <v>8219</v>
      </c>
      <c r="H47" s="1" t="s">
        <v>8234</v>
      </c>
      <c r="I47" s="1" t="s">
        <v>8254</v>
      </c>
      <c r="J47" s="1">
        <v>1482515937</v>
      </c>
      <c r="K47" s="1">
        <v>1479923937</v>
      </c>
      <c r="L47" s="1" t="b">
        <v>0</v>
      </c>
      <c r="M47" s="1">
        <v>7</v>
      </c>
      <c r="N47" s="1" t="b">
        <v>0</v>
      </c>
      <c r="O47" s="1" t="s">
        <v>8272</v>
      </c>
      <c r="P47" s="28">
        <f>F47/D47</f>
        <v>1.3028138528138528E-2</v>
      </c>
      <c r="Q47" s="29">
        <f>IF(M47&gt;0,F47/M47,0)</f>
        <v>859.85714285714289</v>
      </c>
      <c r="R47" s="9" t="str">
        <f>LEFT(O47,SEARCH("/",O47,1)-1)</f>
        <v>technology</v>
      </c>
      <c r="S47" s="26" t="str">
        <f>RIGHT(O47,LEN(O47)-SEARCH("/",O47,1))</f>
        <v>wearables</v>
      </c>
      <c r="T47" s="27">
        <f>(((K47/60)/60)/24)+DATE(1970,1,1)</f>
        <v>42697.74927083333</v>
      </c>
      <c r="U47" s="5" t="str">
        <f>TEXT(T47,"mmm")</f>
        <v>Nov</v>
      </c>
      <c r="V47" s="5" t="str">
        <f>TEXT(T47,"yyyy")</f>
        <v>2016</v>
      </c>
      <c r="W47" s="5" t="str">
        <f>TEXT(Y47,"mmm")</f>
        <v>Dec</v>
      </c>
      <c r="X47" s="1" t="str">
        <f>TEXT(Y47,"yyyy")</f>
        <v>2016</v>
      </c>
      <c r="Y47" s="27">
        <f>(((J47/60)/60)/24)+DATE(1970,1,1)</f>
        <v>42727.74927083333</v>
      </c>
    </row>
    <row r="48" spans="1:25" ht="48" x14ac:dyDescent="0.2">
      <c r="A48" s="1">
        <v>627</v>
      </c>
      <c r="B48" s="7" t="s">
        <v>628</v>
      </c>
      <c r="C48" s="7" t="s">
        <v>4737</v>
      </c>
      <c r="D48" s="1">
        <v>450000</v>
      </c>
      <c r="E48" s="37" t="str">
        <f>VLOOKUP(D48,'Vlookup Table Bonus Point'!$C$3:$D$26,2,TRUE)</f>
        <v>GE 50000</v>
      </c>
      <c r="F48" s="1">
        <v>90</v>
      </c>
      <c r="G48" s="1" t="s">
        <v>8219</v>
      </c>
      <c r="H48" s="1" t="s">
        <v>8234</v>
      </c>
      <c r="I48" s="1" t="s">
        <v>8254</v>
      </c>
      <c r="J48" s="1">
        <v>1457996400</v>
      </c>
      <c r="K48" s="1">
        <v>1452842511</v>
      </c>
      <c r="L48" s="1" t="b">
        <v>0</v>
      </c>
      <c r="M48" s="1">
        <v>1</v>
      </c>
      <c r="N48" s="1" t="b">
        <v>0</v>
      </c>
      <c r="O48" s="1" t="s">
        <v>8271</v>
      </c>
      <c r="P48" s="28">
        <f>F48/D48</f>
        <v>2.0000000000000001E-4</v>
      </c>
      <c r="Q48" s="29">
        <f>IF(M48&gt;0,F48/M48,0)</f>
        <v>90</v>
      </c>
      <c r="R48" s="9" t="str">
        <f>LEFT(O48,SEARCH("/",O48,1)-1)</f>
        <v>technology</v>
      </c>
      <c r="S48" s="26" t="str">
        <f>RIGHT(O48,LEN(O48)-SEARCH("/",O48,1))</f>
        <v>web</v>
      </c>
      <c r="T48" s="27">
        <f>(((K48/60)/60)/24)+DATE(1970,1,1)</f>
        <v>42384.306840277779</v>
      </c>
      <c r="U48" s="5" t="str">
        <f>TEXT(T48,"mmm")</f>
        <v>Jan</v>
      </c>
      <c r="V48" s="5" t="str">
        <f>TEXT(T48,"yyyy")</f>
        <v>2016</v>
      </c>
      <c r="W48" s="5" t="str">
        <f>TEXT(Y48,"mmm")</f>
        <v>Mar</v>
      </c>
      <c r="X48" s="1" t="str">
        <f>TEXT(Y48,"yyyy")</f>
        <v>2016</v>
      </c>
      <c r="Y48" s="27">
        <f>(((J48/60)/60)/24)+DATE(1970,1,1)</f>
        <v>42443.958333333328</v>
      </c>
    </row>
    <row r="49" spans="1:25" ht="48" x14ac:dyDescent="0.2">
      <c r="A49" s="1">
        <v>1971</v>
      </c>
      <c r="B49" s="7" t="s">
        <v>1972</v>
      </c>
      <c r="C49" s="7" t="s">
        <v>6081</v>
      </c>
      <c r="D49" s="1">
        <v>400000</v>
      </c>
      <c r="E49" s="37" t="str">
        <f>VLOOKUP(D49,'Vlookup Table Bonus Point'!$C$3:$D$26,2,TRUE)</f>
        <v>GE 50000</v>
      </c>
      <c r="F49" s="1">
        <v>1052110.8700000001</v>
      </c>
      <c r="G49" s="1" t="s">
        <v>8218</v>
      </c>
      <c r="H49" s="1" t="s">
        <v>8223</v>
      </c>
      <c r="I49" s="1" t="s">
        <v>8245</v>
      </c>
      <c r="J49" s="1">
        <v>1384488000</v>
      </c>
      <c r="K49" s="1">
        <v>1381752061</v>
      </c>
      <c r="L49" s="1" t="b">
        <v>1</v>
      </c>
      <c r="M49" s="1">
        <v>3863</v>
      </c>
      <c r="N49" s="1" t="b">
        <v>1</v>
      </c>
      <c r="O49" s="1" t="s">
        <v>8294</v>
      </c>
      <c r="P49" s="28">
        <f>F49/D49</f>
        <v>2.6302771750000002</v>
      </c>
      <c r="Q49" s="29">
        <f>IF(M49&gt;0,F49/M49,0)</f>
        <v>272.35590732591254</v>
      </c>
      <c r="R49" s="9" t="str">
        <f>LEFT(O49,SEARCH("/",O49,1)-1)</f>
        <v>technology</v>
      </c>
      <c r="S49" s="26" t="str">
        <f>RIGHT(O49,LEN(O49)-SEARCH("/",O49,1))</f>
        <v>hardware</v>
      </c>
      <c r="T49" s="27">
        <f>(((K49/60)/60)/24)+DATE(1970,1,1)</f>
        <v>41561.500706018516</v>
      </c>
      <c r="U49" s="5" t="str">
        <f>TEXT(T49,"mmm")</f>
        <v>Oct</v>
      </c>
      <c r="V49" s="5" t="str">
        <f>TEXT(T49,"yyyy")</f>
        <v>2013</v>
      </c>
      <c r="W49" s="5" t="str">
        <f>TEXT(Y49,"mmm")</f>
        <v>Nov</v>
      </c>
      <c r="X49" s="1" t="str">
        <f>TEXT(Y49,"yyyy")</f>
        <v>2013</v>
      </c>
      <c r="Y49" s="27">
        <f>(((J49/60)/60)/24)+DATE(1970,1,1)</f>
        <v>41593.166666666664</v>
      </c>
    </row>
    <row r="50" spans="1:25" ht="48" x14ac:dyDescent="0.2">
      <c r="A50" s="1">
        <v>2953</v>
      </c>
      <c r="B50" s="7" t="s">
        <v>2953</v>
      </c>
      <c r="C50" s="7" t="s">
        <v>7063</v>
      </c>
      <c r="D50" s="1">
        <v>400000</v>
      </c>
      <c r="E50" s="37" t="str">
        <f>VLOOKUP(D50,'Vlookup Table Bonus Point'!$C$3:$D$26,2,TRUE)</f>
        <v>GE 50000</v>
      </c>
      <c r="F50" s="1">
        <v>605</v>
      </c>
      <c r="G50" s="1" t="s">
        <v>8219</v>
      </c>
      <c r="H50" s="1" t="s">
        <v>8223</v>
      </c>
      <c r="I50" s="1" t="s">
        <v>8245</v>
      </c>
      <c r="J50" s="1">
        <v>1444330821</v>
      </c>
      <c r="K50" s="1">
        <v>1441738821</v>
      </c>
      <c r="L50" s="1" t="b">
        <v>0</v>
      </c>
      <c r="M50" s="1">
        <v>3</v>
      </c>
      <c r="N50" s="1" t="b">
        <v>0</v>
      </c>
      <c r="O50" s="1" t="s">
        <v>8302</v>
      </c>
      <c r="P50" s="28">
        <f>F50/D50</f>
        <v>1.5125E-3</v>
      </c>
      <c r="Q50" s="29">
        <f>IF(M50&gt;0,F50/M50,0)</f>
        <v>201.66666666666666</v>
      </c>
      <c r="R50" s="9" t="str">
        <f>LEFT(O50,SEARCH("/",O50,1)-1)</f>
        <v>theater</v>
      </c>
      <c r="S50" s="26" t="str">
        <f>RIGHT(O50,LEN(O50)-SEARCH("/",O50,1))</f>
        <v>spaces</v>
      </c>
      <c r="T50" s="27">
        <f>(((K50/60)/60)/24)+DATE(1970,1,1)</f>
        <v>42255.791909722218</v>
      </c>
      <c r="U50" s="5" t="str">
        <f>TEXT(T50,"mmm")</f>
        <v>Sep</v>
      </c>
      <c r="V50" s="5" t="str">
        <f>TEXT(T50,"yyyy")</f>
        <v>2015</v>
      </c>
      <c r="W50" s="5" t="str">
        <f>TEXT(Y50,"mmm")</f>
        <v>Oct</v>
      </c>
      <c r="X50" s="1" t="str">
        <f>TEXT(Y50,"yyyy")</f>
        <v>2015</v>
      </c>
      <c r="Y50" s="27">
        <f>(((J50/60)/60)/24)+DATE(1970,1,1)</f>
        <v>42285.791909722218</v>
      </c>
    </row>
    <row r="51" spans="1:25" ht="32" x14ac:dyDescent="0.2">
      <c r="A51" s="1">
        <v>1917</v>
      </c>
      <c r="B51" s="7" t="s">
        <v>1918</v>
      </c>
      <c r="C51" s="7" t="s">
        <v>6027</v>
      </c>
      <c r="D51" s="1">
        <v>390000</v>
      </c>
      <c r="E51" s="37" t="str">
        <f>VLOOKUP(D51,'Vlookup Table Bonus Point'!$C$3:$D$26,2,TRUE)</f>
        <v>GE 50000</v>
      </c>
      <c r="F51" s="1">
        <v>205025</v>
      </c>
      <c r="G51" s="1" t="s">
        <v>8220</v>
      </c>
      <c r="H51" s="1" t="s">
        <v>8230</v>
      </c>
      <c r="I51" s="1" t="s">
        <v>8251</v>
      </c>
      <c r="J51" s="1">
        <v>1486708133</v>
      </c>
      <c r="K51" s="1">
        <v>1484116133</v>
      </c>
      <c r="L51" s="1" t="b">
        <v>0</v>
      </c>
      <c r="M51" s="1">
        <v>70</v>
      </c>
      <c r="N51" s="1" t="b">
        <v>0</v>
      </c>
      <c r="O51" s="1" t="s">
        <v>8293</v>
      </c>
      <c r="P51" s="28">
        <f>F51/D51</f>
        <v>0.52570512820512816</v>
      </c>
      <c r="Q51" s="29">
        <f>IF(M51&gt;0,F51/M51,0)</f>
        <v>2928.9285714285716</v>
      </c>
      <c r="R51" s="9" t="str">
        <f>LEFT(O51,SEARCH("/",O51,1)-1)</f>
        <v>technology</v>
      </c>
      <c r="S51" s="26" t="str">
        <f>RIGHT(O51,LEN(O51)-SEARCH("/",O51,1))</f>
        <v>gadgets</v>
      </c>
      <c r="T51" s="27">
        <f>(((K51/60)/60)/24)+DATE(1970,1,1)</f>
        <v>42746.270057870366</v>
      </c>
      <c r="U51" s="5" t="str">
        <f>TEXT(T51,"mmm")</f>
        <v>Jan</v>
      </c>
      <c r="V51" s="5" t="str">
        <f>TEXT(T51,"yyyy")</f>
        <v>2017</v>
      </c>
      <c r="W51" s="5" t="str">
        <f>TEXT(Y51,"mmm")</f>
        <v>Feb</v>
      </c>
      <c r="X51" s="1" t="str">
        <f>TEXT(Y51,"yyyy")</f>
        <v>2017</v>
      </c>
      <c r="Y51" s="27">
        <f>(((J51/60)/60)/24)+DATE(1970,1,1)</f>
        <v>42776.270057870366</v>
      </c>
    </row>
    <row r="52" spans="1:25" ht="16" x14ac:dyDescent="0.2">
      <c r="A52" s="1">
        <v>2147</v>
      </c>
      <c r="B52" s="7" t="s">
        <v>2148</v>
      </c>
      <c r="C52" s="7" t="s">
        <v>6257</v>
      </c>
      <c r="D52" s="1">
        <v>390000</v>
      </c>
      <c r="E52" s="37" t="str">
        <f>VLOOKUP(D52,'Vlookup Table Bonus Point'!$C$3:$D$26,2,TRUE)</f>
        <v>GE 50000</v>
      </c>
      <c r="F52" s="1">
        <v>2716</v>
      </c>
      <c r="G52" s="1" t="s">
        <v>8220</v>
      </c>
      <c r="H52" s="1" t="s">
        <v>8223</v>
      </c>
      <c r="I52" s="1" t="s">
        <v>8245</v>
      </c>
      <c r="J52" s="1">
        <v>1416125148</v>
      </c>
      <c r="K52" s="1">
        <v>1413356748</v>
      </c>
      <c r="L52" s="1" t="b">
        <v>0</v>
      </c>
      <c r="M52" s="1">
        <v>55</v>
      </c>
      <c r="N52" s="1" t="b">
        <v>0</v>
      </c>
      <c r="O52" s="1" t="s">
        <v>8281</v>
      </c>
      <c r="P52" s="28">
        <f>F52/D52</f>
        <v>6.9641025641025639E-3</v>
      </c>
      <c r="Q52" s="29">
        <f>IF(M52&gt;0,F52/M52,0)</f>
        <v>49.381818181818183</v>
      </c>
      <c r="R52" s="9" t="str">
        <f>LEFT(O52,SEARCH("/",O52,1)-1)</f>
        <v>games</v>
      </c>
      <c r="S52" s="26" t="str">
        <f>RIGHT(O52,LEN(O52)-SEARCH("/",O52,1))</f>
        <v>video games</v>
      </c>
      <c r="T52" s="27">
        <f>(((K52/60)/60)/24)+DATE(1970,1,1)</f>
        <v>41927.295694444445</v>
      </c>
      <c r="U52" s="5" t="str">
        <f>TEXT(T52,"mmm")</f>
        <v>Oct</v>
      </c>
      <c r="V52" s="5" t="str">
        <f>TEXT(T52,"yyyy")</f>
        <v>2014</v>
      </c>
      <c r="W52" s="5" t="str">
        <f>TEXT(Y52,"mmm")</f>
        <v>Nov</v>
      </c>
      <c r="X52" s="1" t="str">
        <f>TEXT(Y52,"yyyy")</f>
        <v>2014</v>
      </c>
      <c r="Y52" s="27">
        <f>(((J52/60)/60)/24)+DATE(1970,1,1)</f>
        <v>41959.337361111116</v>
      </c>
    </row>
    <row r="53" spans="1:25" ht="32" x14ac:dyDescent="0.2">
      <c r="A53" s="1">
        <v>152</v>
      </c>
      <c r="B53" s="7" t="s">
        <v>154</v>
      </c>
      <c r="C53" s="7" t="s">
        <v>4262</v>
      </c>
      <c r="D53" s="1">
        <v>380000</v>
      </c>
      <c r="E53" s="37" t="str">
        <f>VLOOKUP(D53,'Vlookup Table Bonus Point'!$C$3:$D$26,2,TRUE)</f>
        <v>GE 50000</v>
      </c>
      <c r="F53" s="1">
        <v>30</v>
      </c>
      <c r="G53" s="1" t="s">
        <v>8219</v>
      </c>
      <c r="H53" s="1" t="s">
        <v>8223</v>
      </c>
      <c r="I53" s="1" t="s">
        <v>8245</v>
      </c>
      <c r="J53" s="1">
        <v>1411437100</v>
      </c>
      <c r="K53" s="1">
        <v>1408845100</v>
      </c>
      <c r="L53" s="1" t="b">
        <v>0</v>
      </c>
      <c r="M53" s="1">
        <v>2</v>
      </c>
      <c r="N53" s="1" t="b">
        <v>0</v>
      </c>
      <c r="O53" s="1" t="s">
        <v>8266</v>
      </c>
      <c r="P53" s="28">
        <f>F53/D53</f>
        <v>7.8947368421052633E-5</v>
      </c>
      <c r="Q53" s="29">
        <f>IF(M53&gt;0,F53/M53,0)</f>
        <v>15</v>
      </c>
      <c r="R53" s="9" t="str">
        <f>LEFT(O53,SEARCH("/",O53,1)-1)</f>
        <v>film &amp; video</v>
      </c>
      <c r="S53" s="26" t="str">
        <f>RIGHT(O53,LEN(O53)-SEARCH("/",O53,1))</f>
        <v>science fiction</v>
      </c>
      <c r="T53" s="27">
        <f>(((K53/60)/60)/24)+DATE(1970,1,1)</f>
        <v>41875.077546296299</v>
      </c>
      <c r="U53" s="5" t="str">
        <f>TEXT(T53,"mmm")</f>
        <v>Aug</v>
      </c>
      <c r="V53" s="5" t="str">
        <f>TEXT(T53,"yyyy")</f>
        <v>2014</v>
      </c>
      <c r="W53" s="5" t="str">
        <f>TEXT(Y53,"mmm")</f>
        <v>Sep</v>
      </c>
      <c r="X53" s="1" t="str">
        <f>TEXT(Y53,"yyyy")</f>
        <v>2014</v>
      </c>
      <c r="Y53" s="27">
        <f>(((J53/60)/60)/24)+DATE(1970,1,1)</f>
        <v>41905.077546296299</v>
      </c>
    </row>
    <row r="54" spans="1:25" ht="48" x14ac:dyDescent="0.2">
      <c r="A54" s="1">
        <v>3885</v>
      </c>
      <c r="B54" s="7" t="s">
        <v>3882</v>
      </c>
      <c r="C54" s="7" t="s">
        <v>7994</v>
      </c>
      <c r="D54" s="1">
        <v>375000</v>
      </c>
      <c r="E54" s="37" t="str">
        <f>VLOOKUP(D54,'Vlookup Table Bonus Point'!$C$3:$D$26,2,TRUE)</f>
        <v>GE 50000</v>
      </c>
      <c r="F54" s="1">
        <v>0</v>
      </c>
      <c r="G54" s="1" t="s">
        <v>8219</v>
      </c>
      <c r="H54" s="1" t="s">
        <v>8223</v>
      </c>
      <c r="I54" s="1" t="s">
        <v>8245</v>
      </c>
      <c r="J54" s="1">
        <v>1462834191</v>
      </c>
      <c r="K54" s="1">
        <v>1460242191</v>
      </c>
      <c r="L54" s="1" t="b">
        <v>0</v>
      </c>
      <c r="M54" s="1">
        <v>0</v>
      </c>
      <c r="N54" s="1" t="b">
        <v>0</v>
      </c>
      <c r="O54" s="1" t="s">
        <v>8304</v>
      </c>
      <c r="P54" s="28">
        <f>F54/D54</f>
        <v>0</v>
      </c>
      <c r="Q54" s="29">
        <f>IF(M54&gt;0,F54/M54,0)</f>
        <v>0</v>
      </c>
      <c r="R54" s="9" t="str">
        <f>LEFT(O54,SEARCH("/",O54,1)-1)</f>
        <v>theater</v>
      </c>
      <c r="S54" s="26" t="str">
        <f>RIGHT(O54,LEN(O54)-SEARCH("/",O54,1))</f>
        <v>musical</v>
      </c>
      <c r="T54" s="27">
        <f>(((K54/60)/60)/24)+DATE(1970,1,1)</f>
        <v>42469.951284722221</v>
      </c>
      <c r="U54" s="5" t="str">
        <f>TEXT(T54,"mmm")</f>
        <v>Apr</v>
      </c>
      <c r="V54" s="5" t="str">
        <f>TEXT(T54,"yyyy")</f>
        <v>2016</v>
      </c>
      <c r="W54" s="5" t="str">
        <f>TEXT(Y54,"mmm")</f>
        <v>May</v>
      </c>
      <c r="X54" s="1" t="str">
        <f>TEXT(Y54,"yyyy")</f>
        <v>2016</v>
      </c>
      <c r="Y54" s="27">
        <f>(((J54/60)/60)/24)+DATE(1970,1,1)</f>
        <v>42499.951284722221</v>
      </c>
    </row>
    <row r="55" spans="1:25" ht="48" x14ac:dyDescent="0.2">
      <c r="A55" s="1">
        <v>2153</v>
      </c>
      <c r="B55" s="7" t="s">
        <v>2154</v>
      </c>
      <c r="C55" s="7" t="s">
        <v>6263</v>
      </c>
      <c r="D55" s="1">
        <v>372625</v>
      </c>
      <c r="E55" s="37" t="str">
        <f>VLOOKUP(D55,'Vlookup Table Bonus Point'!$C$3:$D$26,2,TRUE)</f>
        <v>GE 50000</v>
      </c>
      <c r="F55" s="1">
        <v>34</v>
      </c>
      <c r="G55" s="1" t="s">
        <v>8220</v>
      </c>
      <c r="H55" s="1" t="s">
        <v>8223</v>
      </c>
      <c r="I55" s="1" t="s">
        <v>8245</v>
      </c>
      <c r="J55" s="1">
        <v>1420876740</v>
      </c>
      <c r="K55" s="1">
        <v>1417470718</v>
      </c>
      <c r="L55" s="1" t="b">
        <v>0</v>
      </c>
      <c r="M55" s="1">
        <v>4</v>
      </c>
      <c r="N55" s="1" t="b">
        <v>0</v>
      </c>
      <c r="O55" s="1" t="s">
        <v>8281</v>
      </c>
      <c r="P55" s="28">
        <f>F55/D55</f>
        <v>9.1244548809124457E-5</v>
      </c>
      <c r="Q55" s="29">
        <f>IF(M55&gt;0,F55/M55,0)</f>
        <v>8.5</v>
      </c>
      <c r="R55" s="9" t="str">
        <f>LEFT(O55,SEARCH("/",O55,1)-1)</f>
        <v>games</v>
      </c>
      <c r="S55" s="26" t="str">
        <f>RIGHT(O55,LEN(O55)-SEARCH("/",O55,1))</f>
        <v>video games</v>
      </c>
      <c r="T55" s="27">
        <f>(((K55/60)/60)/24)+DATE(1970,1,1)</f>
        <v>41974.911087962959</v>
      </c>
      <c r="U55" s="5" t="str">
        <f>TEXT(T55,"mmm")</f>
        <v>Dec</v>
      </c>
      <c r="V55" s="5" t="str">
        <f>TEXT(T55,"yyyy")</f>
        <v>2014</v>
      </c>
      <c r="W55" s="5" t="str">
        <f>TEXT(Y55,"mmm")</f>
        <v>Jan</v>
      </c>
      <c r="X55" s="1" t="str">
        <f>TEXT(Y55,"yyyy")</f>
        <v>2015</v>
      </c>
      <c r="Y55" s="27">
        <f>(((J55/60)/60)/24)+DATE(1970,1,1)</f>
        <v>42014.332638888889</v>
      </c>
    </row>
    <row r="56" spans="1:25" ht="48" x14ac:dyDescent="0.2">
      <c r="A56" s="1">
        <v>233</v>
      </c>
      <c r="B56" s="7" t="s">
        <v>235</v>
      </c>
      <c r="C56" s="7" t="s">
        <v>4343</v>
      </c>
      <c r="D56" s="1">
        <v>350000</v>
      </c>
      <c r="E56" s="37" t="str">
        <f>VLOOKUP(D56,'Vlookup Table Bonus Point'!$C$3:$D$26,2,TRUE)</f>
        <v>GE 50000</v>
      </c>
      <c r="F56" s="1">
        <v>0</v>
      </c>
      <c r="G56" s="1" t="s">
        <v>8220</v>
      </c>
      <c r="H56" s="1" t="s">
        <v>8223</v>
      </c>
      <c r="I56" s="1" t="s">
        <v>8245</v>
      </c>
      <c r="J56" s="1">
        <v>1475185972</v>
      </c>
      <c r="K56" s="1">
        <v>1472593972</v>
      </c>
      <c r="L56" s="1" t="b">
        <v>0</v>
      </c>
      <c r="M56" s="1">
        <v>0</v>
      </c>
      <c r="N56" s="1" t="b">
        <v>0</v>
      </c>
      <c r="O56" s="1" t="s">
        <v>8267</v>
      </c>
      <c r="P56" s="28">
        <f>F56/D56</f>
        <v>0</v>
      </c>
      <c r="Q56" s="29">
        <f>IF(M56&gt;0,F56/M56,0)</f>
        <v>0</v>
      </c>
      <c r="R56" s="9" t="str">
        <f>LEFT(O56,SEARCH("/",O56,1)-1)</f>
        <v>film &amp; video</v>
      </c>
      <c r="S56" s="26" t="str">
        <f>RIGHT(O56,LEN(O56)-SEARCH("/",O56,1))</f>
        <v>drama</v>
      </c>
      <c r="T56" s="27">
        <f>(((K56/60)/60)/24)+DATE(1970,1,1)</f>
        <v>42612.911712962959</v>
      </c>
      <c r="U56" s="5" t="str">
        <f>TEXT(T56,"mmm")</f>
        <v>Aug</v>
      </c>
      <c r="V56" s="5" t="str">
        <f>TEXT(T56,"yyyy")</f>
        <v>2016</v>
      </c>
      <c r="W56" s="5" t="str">
        <f>TEXT(Y56,"mmm")</f>
        <v>Sep</v>
      </c>
      <c r="X56" s="1" t="str">
        <f>TEXT(Y56,"yyyy")</f>
        <v>2016</v>
      </c>
      <c r="Y56" s="27">
        <f>(((J56/60)/60)/24)+DATE(1970,1,1)</f>
        <v>42642.911712962959</v>
      </c>
    </row>
    <row r="57" spans="1:25" ht="48" x14ac:dyDescent="0.2">
      <c r="A57" s="1">
        <v>3066</v>
      </c>
      <c r="B57" s="7" t="s">
        <v>3066</v>
      </c>
      <c r="C57" s="7" t="s">
        <v>7176</v>
      </c>
      <c r="D57" s="1">
        <v>350000</v>
      </c>
      <c r="E57" s="37" t="str">
        <f>VLOOKUP(D57,'Vlookup Table Bonus Point'!$C$3:$D$26,2,TRUE)</f>
        <v>GE 50000</v>
      </c>
      <c r="F57" s="1">
        <v>41950</v>
      </c>
      <c r="G57" s="1" t="s">
        <v>8220</v>
      </c>
      <c r="H57" s="1" t="s">
        <v>8225</v>
      </c>
      <c r="I57" s="1" t="s">
        <v>8247</v>
      </c>
      <c r="J57" s="1">
        <v>1468128537</v>
      </c>
      <c r="K57" s="1">
        <v>1465536537</v>
      </c>
      <c r="L57" s="1" t="b">
        <v>0</v>
      </c>
      <c r="M57" s="1">
        <v>15</v>
      </c>
      <c r="N57" s="1" t="b">
        <v>0</v>
      </c>
      <c r="O57" s="1" t="s">
        <v>8302</v>
      </c>
      <c r="P57" s="28">
        <f>F57/D57</f>
        <v>0.11985714285714286</v>
      </c>
      <c r="Q57" s="29">
        <f>IF(M57&gt;0,F57/M57,0)</f>
        <v>2796.6666666666665</v>
      </c>
      <c r="R57" s="9" t="str">
        <f>LEFT(O57,SEARCH("/",O57,1)-1)</f>
        <v>theater</v>
      </c>
      <c r="S57" s="26" t="str">
        <f>RIGHT(O57,LEN(O57)-SEARCH("/",O57,1))</f>
        <v>spaces</v>
      </c>
      <c r="T57" s="27">
        <f>(((K57/60)/60)/24)+DATE(1970,1,1)</f>
        <v>42531.228437500002</v>
      </c>
      <c r="U57" s="5" t="str">
        <f>TEXT(T57,"mmm")</f>
        <v>Jun</v>
      </c>
      <c r="V57" s="5" t="str">
        <f>TEXT(T57,"yyyy")</f>
        <v>2016</v>
      </c>
      <c r="W57" s="5" t="str">
        <f>TEXT(Y57,"mmm")</f>
        <v>Jul</v>
      </c>
      <c r="X57" s="1" t="str">
        <f>TEXT(Y57,"yyyy")</f>
        <v>2016</v>
      </c>
      <c r="Y57" s="27">
        <f>(((J57/60)/60)/24)+DATE(1970,1,1)</f>
        <v>42561.228437500002</v>
      </c>
    </row>
    <row r="58" spans="1:25" ht="32" x14ac:dyDescent="0.2">
      <c r="A58" s="1">
        <v>684</v>
      </c>
      <c r="B58" s="7" t="s">
        <v>685</v>
      </c>
      <c r="C58" s="7" t="s">
        <v>4794</v>
      </c>
      <c r="D58" s="1">
        <v>320000</v>
      </c>
      <c r="E58" s="37" t="str">
        <f>VLOOKUP(D58,'Vlookup Table Bonus Point'!$C$3:$D$26,2,TRUE)</f>
        <v>GE 50000</v>
      </c>
      <c r="F58" s="1">
        <v>23948</v>
      </c>
      <c r="G58" s="1" t="s">
        <v>8220</v>
      </c>
      <c r="H58" s="1" t="s">
        <v>8223</v>
      </c>
      <c r="I58" s="1" t="s">
        <v>8245</v>
      </c>
      <c r="J58" s="1">
        <v>1406257200</v>
      </c>
      <c r="K58" s="1">
        <v>1403176891</v>
      </c>
      <c r="L58" s="1" t="b">
        <v>0</v>
      </c>
      <c r="M58" s="1">
        <v>135</v>
      </c>
      <c r="N58" s="1" t="b">
        <v>0</v>
      </c>
      <c r="O58" s="1" t="s">
        <v>8272</v>
      </c>
      <c r="P58" s="28">
        <f>F58/D58</f>
        <v>7.4837500000000001E-2</v>
      </c>
      <c r="Q58" s="29">
        <f>IF(M58&gt;0,F58/M58,0)</f>
        <v>177.39259259259259</v>
      </c>
      <c r="R58" s="9" t="str">
        <f>LEFT(O58,SEARCH("/",O58,1)-1)</f>
        <v>technology</v>
      </c>
      <c r="S58" s="26" t="str">
        <f>RIGHT(O58,LEN(O58)-SEARCH("/",O58,1))</f>
        <v>wearables</v>
      </c>
      <c r="T58" s="27">
        <f>(((K58/60)/60)/24)+DATE(1970,1,1)</f>
        <v>41809.473275462966</v>
      </c>
      <c r="U58" s="5" t="str">
        <f>TEXT(T58,"mmm")</f>
        <v>Jun</v>
      </c>
      <c r="V58" s="5" t="str">
        <f>TEXT(T58,"yyyy")</f>
        <v>2014</v>
      </c>
      <c r="W58" s="5" t="str">
        <f>TEXT(Y58,"mmm")</f>
        <v>Jul</v>
      </c>
      <c r="X58" s="1" t="str">
        <f>TEXT(Y58,"yyyy")</f>
        <v>2014</v>
      </c>
      <c r="Y58" s="27">
        <f>(((J58/60)/60)/24)+DATE(1970,1,1)</f>
        <v>41845.125</v>
      </c>
    </row>
    <row r="59" spans="1:25" ht="48" x14ac:dyDescent="0.2">
      <c r="A59" s="1">
        <v>204</v>
      </c>
      <c r="B59" s="7" t="s">
        <v>206</v>
      </c>
      <c r="C59" s="7" t="s">
        <v>4314</v>
      </c>
      <c r="D59" s="1">
        <v>300000</v>
      </c>
      <c r="E59" s="37" t="str">
        <f>VLOOKUP(D59,'Vlookup Table Bonus Point'!$C$3:$D$26,2,TRUE)</f>
        <v>GE 50000</v>
      </c>
      <c r="F59" s="1">
        <v>152165</v>
      </c>
      <c r="G59" s="1" t="s">
        <v>8220</v>
      </c>
      <c r="H59" s="1" t="s">
        <v>8225</v>
      </c>
      <c r="I59" s="1" t="s">
        <v>8247</v>
      </c>
      <c r="J59" s="1">
        <v>1470319203</v>
      </c>
      <c r="K59" s="1">
        <v>1467727203</v>
      </c>
      <c r="L59" s="1" t="b">
        <v>0</v>
      </c>
      <c r="M59" s="1">
        <v>1293</v>
      </c>
      <c r="N59" s="1" t="b">
        <v>0</v>
      </c>
      <c r="O59" s="1" t="s">
        <v>8267</v>
      </c>
      <c r="P59" s="28">
        <f>F59/D59</f>
        <v>0.50721666666666665</v>
      </c>
      <c r="Q59" s="29">
        <f>IF(M59&gt;0,F59/M59,0)</f>
        <v>117.68368136117556</v>
      </c>
      <c r="R59" s="9" t="str">
        <f>LEFT(O59,SEARCH("/",O59,1)-1)</f>
        <v>film &amp; video</v>
      </c>
      <c r="S59" s="26" t="str">
        <f>RIGHT(O59,LEN(O59)-SEARCH("/",O59,1))</f>
        <v>drama</v>
      </c>
      <c r="T59" s="27">
        <f>(((K59/60)/60)/24)+DATE(1970,1,1)</f>
        <v>42556.583368055552</v>
      </c>
      <c r="U59" s="5" t="str">
        <f>TEXT(T59,"mmm")</f>
        <v>Jul</v>
      </c>
      <c r="V59" s="5" t="str">
        <f>TEXT(T59,"yyyy")</f>
        <v>2016</v>
      </c>
      <c r="W59" s="5" t="str">
        <f>TEXT(Y59,"mmm")</f>
        <v>Aug</v>
      </c>
      <c r="X59" s="1" t="str">
        <f>TEXT(Y59,"yyyy")</f>
        <v>2016</v>
      </c>
      <c r="Y59" s="27">
        <f>(((J59/60)/60)/24)+DATE(1970,1,1)</f>
        <v>42586.583368055552</v>
      </c>
    </row>
    <row r="60" spans="1:25" ht="48" x14ac:dyDescent="0.2">
      <c r="A60" s="1">
        <v>955</v>
      </c>
      <c r="B60" s="7" t="s">
        <v>956</v>
      </c>
      <c r="C60" s="7" t="s">
        <v>5065</v>
      </c>
      <c r="D60" s="1">
        <v>300000</v>
      </c>
      <c r="E60" s="37" t="str">
        <f>VLOOKUP(D60,'Vlookup Table Bonus Point'!$C$3:$D$26,2,TRUE)</f>
        <v>GE 50000</v>
      </c>
      <c r="F60" s="1">
        <v>16984</v>
      </c>
      <c r="G60" s="1" t="s">
        <v>8220</v>
      </c>
      <c r="H60" s="1" t="s">
        <v>8223</v>
      </c>
      <c r="I60" s="1" t="s">
        <v>8245</v>
      </c>
      <c r="J60" s="1">
        <v>1473750300</v>
      </c>
      <c r="K60" s="1">
        <v>1470294300</v>
      </c>
      <c r="L60" s="1" t="b">
        <v>0</v>
      </c>
      <c r="M60" s="1">
        <v>93</v>
      </c>
      <c r="N60" s="1" t="b">
        <v>0</v>
      </c>
      <c r="O60" s="1" t="s">
        <v>8272</v>
      </c>
      <c r="P60" s="28">
        <f>F60/D60</f>
        <v>5.6613333333333335E-2</v>
      </c>
      <c r="Q60" s="29">
        <f>IF(M60&gt;0,F60/M60,0)</f>
        <v>182.6236559139785</v>
      </c>
      <c r="R60" s="9" t="str">
        <f>LEFT(O60,SEARCH("/",O60,1)-1)</f>
        <v>technology</v>
      </c>
      <c r="S60" s="26" t="str">
        <f>RIGHT(O60,LEN(O60)-SEARCH("/",O60,1))</f>
        <v>wearables</v>
      </c>
      <c r="T60" s="27">
        <f>(((K60/60)/60)/24)+DATE(1970,1,1)</f>
        <v>42586.295138888891</v>
      </c>
      <c r="U60" s="5" t="str">
        <f>TEXT(T60,"mmm")</f>
        <v>Aug</v>
      </c>
      <c r="V60" s="5" t="str">
        <f>TEXT(T60,"yyyy")</f>
        <v>2016</v>
      </c>
      <c r="W60" s="5" t="str">
        <f>TEXT(Y60,"mmm")</f>
        <v>Sep</v>
      </c>
      <c r="X60" s="1" t="str">
        <f>TEXT(Y60,"yyyy")</f>
        <v>2016</v>
      </c>
      <c r="Y60" s="27">
        <f>(((J60/60)/60)/24)+DATE(1970,1,1)</f>
        <v>42626.295138888891</v>
      </c>
    </row>
    <row r="61" spans="1:25" ht="48" x14ac:dyDescent="0.2">
      <c r="A61" s="1">
        <v>1515</v>
      </c>
      <c r="B61" s="7" t="s">
        <v>1516</v>
      </c>
      <c r="C61" s="7" t="s">
        <v>5625</v>
      </c>
      <c r="D61" s="1">
        <v>300000</v>
      </c>
      <c r="E61" s="37" t="str">
        <f>VLOOKUP(D61,'Vlookup Table Bonus Point'!$C$3:$D$26,2,TRUE)</f>
        <v>GE 50000</v>
      </c>
      <c r="F61" s="1">
        <v>471567</v>
      </c>
      <c r="G61" s="1" t="s">
        <v>8218</v>
      </c>
      <c r="H61" s="1" t="s">
        <v>8233</v>
      </c>
      <c r="I61" s="1" t="s">
        <v>8253</v>
      </c>
      <c r="J61" s="1">
        <v>1458104697</v>
      </c>
      <c r="K61" s="1">
        <v>1455516297</v>
      </c>
      <c r="L61" s="1" t="b">
        <v>1</v>
      </c>
      <c r="M61" s="1">
        <v>555</v>
      </c>
      <c r="N61" s="1" t="b">
        <v>1</v>
      </c>
      <c r="O61" s="1" t="s">
        <v>8284</v>
      </c>
      <c r="P61" s="28">
        <f>F61/D61</f>
        <v>1.57189</v>
      </c>
      <c r="Q61" s="29">
        <f>IF(M61&gt;0,F61/M61,0)</f>
        <v>849.67027027027029</v>
      </c>
      <c r="R61" s="9" t="str">
        <f>LEFT(O61,SEARCH("/",O61,1)-1)</f>
        <v>photography</v>
      </c>
      <c r="S61" s="26" t="str">
        <f>RIGHT(O61,LEN(O61)-SEARCH("/",O61,1))</f>
        <v>photobooks</v>
      </c>
      <c r="T61" s="27">
        <f>(((K61/60)/60)/24)+DATE(1970,1,1)</f>
        <v>42415.253437499996</v>
      </c>
      <c r="U61" s="5" t="str">
        <f>TEXT(T61,"mmm")</f>
        <v>Feb</v>
      </c>
      <c r="V61" s="5" t="str">
        <f>TEXT(T61,"yyyy")</f>
        <v>2016</v>
      </c>
      <c r="W61" s="5" t="str">
        <f>TEXT(Y61,"mmm")</f>
        <v>Mar</v>
      </c>
      <c r="X61" s="1" t="str">
        <f>TEXT(Y61,"yyyy")</f>
        <v>2016</v>
      </c>
      <c r="Y61" s="27">
        <f>(((J61/60)/60)/24)+DATE(1970,1,1)</f>
        <v>42445.211770833332</v>
      </c>
    </row>
    <row r="62" spans="1:25" ht="48" x14ac:dyDescent="0.2">
      <c r="A62" s="1">
        <v>1696</v>
      </c>
      <c r="B62" s="7" t="s">
        <v>1697</v>
      </c>
      <c r="C62" s="7" t="s">
        <v>5806</v>
      </c>
      <c r="D62" s="1">
        <v>300000</v>
      </c>
      <c r="E62" s="37" t="str">
        <f>VLOOKUP(D62,'Vlookup Table Bonus Point'!$C$3:$D$26,2,TRUE)</f>
        <v>GE 50000</v>
      </c>
      <c r="F62" s="1">
        <v>0</v>
      </c>
      <c r="G62" s="1" t="s">
        <v>8221</v>
      </c>
      <c r="H62" s="1" t="s">
        <v>8223</v>
      </c>
      <c r="I62" s="1" t="s">
        <v>8245</v>
      </c>
      <c r="J62" s="1">
        <v>1491007211</v>
      </c>
      <c r="K62" s="1">
        <v>1488418811</v>
      </c>
      <c r="L62" s="1" t="b">
        <v>0</v>
      </c>
      <c r="M62" s="1">
        <v>0</v>
      </c>
      <c r="N62" s="1" t="b">
        <v>0</v>
      </c>
      <c r="O62" s="1" t="s">
        <v>8292</v>
      </c>
      <c r="P62" s="28">
        <f>F62/D62</f>
        <v>0</v>
      </c>
      <c r="Q62" s="29">
        <f>IF(M62&gt;0,F62/M62,0)</f>
        <v>0</v>
      </c>
      <c r="R62" s="9" t="str">
        <f>LEFT(O62,SEARCH("/",O62,1)-1)</f>
        <v>music</v>
      </c>
      <c r="S62" s="26" t="str">
        <f>RIGHT(O62,LEN(O62)-SEARCH("/",O62,1))</f>
        <v>faith</v>
      </c>
      <c r="T62" s="27">
        <f>(((K62/60)/60)/24)+DATE(1970,1,1)</f>
        <v>42796.069571759261</v>
      </c>
      <c r="U62" s="5" t="str">
        <f>TEXT(T62,"mmm")</f>
        <v>Mar</v>
      </c>
      <c r="V62" s="5" t="str">
        <f>TEXT(T62,"yyyy")</f>
        <v>2017</v>
      </c>
      <c r="W62" s="5" t="str">
        <f>TEXT(Y62,"mmm")</f>
        <v>Apr</v>
      </c>
      <c r="X62" s="1" t="str">
        <f>TEXT(Y62,"yyyy")</f>
        <v>2017</v>
      </c>
      <c r="Y62" s="27">
        <f>(((J62/60)/60)/24)+DATE(1970,1,1)</f>
        <v>42826.027905092589</v>
      </c>
    </row>
    <row r="63" spans="1:25" ht="48" x14ac:dyDescent="0.2">
      <c r="A63" s="1">
        <v>2158</v>
      </c>
      <c r="B63" s="7" t="s">
        <v>2159</v>
      </c>
      <c r="C63" s="7" t="s">
        <v>6268</v>
      </c>
      <c r="D63" s="1">
        <v>300000</v>
      </c>
      <c r="E63" s="37" t="str">
        <f>VLOOKUP(D63,'Vlookup Table Bonus Point'!$C$3:$D$26,2,TRUE)</f>
        <v>GE 50000</v>
      </c>
      <c r="F63" s="1">
        <v>19770.11</v>
      </c>
      <c r="G63" s="1" t="s">
        <v>8220</v>
      </c>
      <c r="H63" s="1" t="s">
        <v>8223</v>
      </c>
      <c r="I63" s="1" t="s">
        <v>8245</v>
      </c>
      <c r="J63" s="1">
        <v>1360009774</v>
      </c>
      <c r="K63" s="1">
        <v>1356121774</v>
      </c>
      <c r="L63" s="1" t="b">
        <v>0</v>
      </c>
      <c r="M63" s="1">
        <v>311</v>
      </c>
      <c r="N63" s="1" t="b">
        <v>0</v>
      </c>
      <c r="O63" s="1" t="s">
        <v>8281</v>
      </c>
      <c r="P63" s="28">
        <f>F63/D63</f>
        <v>6.5900366666666668E-2</v>
      </c>
      <c r="Q63" s="29">
        <f>IF(M63&gt;0,F63/M63,0)</f>
        <v>63.569485530546629</v>
      </c>
      <c r="R63" s="9" t="str">
        <f>LEFT(O63,SEARCH("/",O63,1)-1)</f>
        <v>games</v>
      </c>
      <c r="S63" s="26" t="str">
        <f>RIGHT(O63,LEN(O63)-SEARCH("/",O63,1))</f>
        <v>video games</v>
      </c>
      <c r="T63" s="27">
        <f>(((K63/60)/60)/24)+DATE(1970,1,1)</f>
        <v>41264.853865740741</v>
      </c>
      <c r="U63" s="5" t="str">
        <f>TEXT(T63,"mmm")</f>
        <v>Dec</v>
      </c>
      <c r="V63" s="5" t="str">
        <f>TEXT(T63,"yyyy")</f>
        <v>2012</v>
      </c>
      <c r="W63" s="5" t="str">
        <f>TEXT(Y63,"mmm")</f>
        <v>Feb</v>
      </c>
      <c r="X63" s="1" t="str">
        <f>TEXT(Y63,"yyyy")</f>
        <v>2013</v>
      </c>
      <c r="Y63" s="27">
        <f>(((J63/60)/60)/24)+DATE(1970,1,1)</f>
        <v>41309.853865740741</v>
      </c>
    </row>
    <row r="64" spans="1:25" ht="48" x14ac:dyDescent="0.2">
      <c r="A64" s="1">
        <v>2651</v>
      </c>
      <c r="B64" s="7" t="s">
        <v>2651</v>
      </c>
      <c r="C64" s="7" t="s">
        <v>6761</v>
      </c>
      <c r="D64" s="1">
        <v>280000</v>
      </c>
      <c r="E64" s="37" t="str">
        <f>VLOOKUP(D64,'Vlookup Table Bonus Point'!$C$3:$D$26,2,TRUE)</f>
        <v>GE 50000</v>
      </c>
      <c r="F64" s="1">
        <v>5233</v>
      </c>
      <c r="G64" s="1" t="s">
        <v>8219</v>
      </c>
      <c r="H64" s="1" t="s">
        <v>8223</v>
      </c>
      <c r="I64" s="1" t="s">
        <v>8245</v>
      </c>
      <c r="J64" s="1">
        <v>1450380009</v>
      </c>
      <c r="K64" s="1">
        <v>1447960809</v>
      </c>
      <c r="L64" s="1" t="b">
        <v>0</v>
      </c>
      <c r="M64" s="1">
        <v>17</v>
      </c>
      <c r="N64" s="1" t="b">
        <v>0</v>
      </c>
      <c r="O64" s="1" t="s">
        <v>8300</v>
      </c>
      <c r="P64" s="28">
        <f>F64/D64</f>
        <v>1.8689285714285714E-2</v>
      </c>
      <c r="Q64" s="29">
        <f>IF(M64&gt;0,F64/M64,0)</f>
        <v>307.8235294117647</v>
      </c>
      <c r="R64" s="9" t="str">
        <f>LEFT(O64,SEARCH("/",O64,1)-1)</f>
        <v>technology</v>
      </c>
      <c r="S64" s="26" t="str">
        <f>RIGHT(O64,LEN(O64)-SEARCH("/",O64,1))</f>
        <v>space exploration</v>
      </c>
      <c r="T64" s="27">
        <f>(((K64/60)/60)/24)+DATE(1970,1,1)</f>
        <v>42327.805659722217</v>
      </c>
      <c r="U64" s="5" t="str">
        <f>TEXT(T64,"mmm")</f>
        <v>Nov</v>
      </c>
      <c r="V64" s="5" t="str">
        <f>TEXT(T64,"yyyy")</f>
        <v>2015</v>
      </c>
      <c r="W64" s="5" t="str">
        <f>TEXT(Y64,"mmm")</f>
        <v>Dec</v>
      </c>
      <c r="X64" s="1" t="str">
        <f>TEXT(Y64,"yyyy")</f>
        <v>2015</v>
      </c>
      <c r="Y64" s="27">
        <f>(((J64/60)/60)/24)+DATE(1970,1,1)</f>
        <v>42355.805659722217</v>
      </c>
    </row>
    <row r="65" spans="1:25" ht="48" x14ac:dyDescent="0.2">
      <c r="A65" s="1">
        <v>2064</v>
      </c>
      <c r="B65" s="7" t="s">
        <v>2065</v>
      </c>
      <c r="C65" s="7" t="s">
        <v>6174</v>
      </c>
      <c r="D65" s="1">
        <v>261962</v>
      </c>
      <c r="E65" s="37" t="str">
        <f>VLOOKUP(D65,'Vlookup Table Bonus Point'!$C$3:$D$26,2,TRUE)</f>
        <v>GE 50000</v>
      </c>
      <c r="F65" s="1">
        <v>500784.27</v>
      </c>
      <c r="G65" s="1" t="s">
        <v>8218</v>
      </c>
      <c r="H65" s="1" t="s">
        <v>8223</v>
      </c>
      <c r="I65" s="1" t="s">
        <v>8245</v>
      </c>
      <c r="J65" s="1">
        <v>1370001600</v>
      </c>
      <c r="K65" s="1">
        <v>1366879523</v>
      </c>
      <c r="L65" s="1" t="b">
        <v>0</v>
      </c>
      <c r="M65" s="1">
        <v>5812</v>
      </c>
      <c r="N65" s="1" t="b">
        <v>1</v>
      </c>
      <c r="O65" s="1" t="s">
        <v>8294</v>
      </c>
      <c r="P65" s="28">
        <f>F65/D65</f>
        <v>1.9116676082790633</v>
      </c>
      <c r="Q65" s="29">
        <f>IF(M65&gt;0,F65/M65,0)</f>
        <v>86.163845492085343</v>
      </c>
      <c r="R65" s="9" t="str">
        <f>LEFT(O65,SEARCH("/",O65,1)-1)</f>
        <v>technology</v>
      </c>
      <c r="S65" s="26" t="str">
        <f>RIGHT(O65,LEN(O65)-SEARCH("/",O65,1))</f>
        <v>hardware</v>
      </c>
      <c r="T65" s="27">
        <f>(((K65/60)/60)/24)+DATE(1970,1,1)</f>
        <v>41389.364849537036</v>
      </c>
      <c r="U65" s="5" t="str">
        <f>TEXT(T65,"mmm")</f>
        <v>Apr</v>
      </c>
      <c r="V65" s="5" t="str">
        <f>TEXT(T65,"yyyy")</f>
        <v>2013</v>
      </c>
      <c r="W65" s="5" t="str">
        <f>TEXT(Y65,"mmm")</f>
        <v>May</v>
      </c>
      <c r="X65" s="1" t="str">
        <f>TEXT(Y65,"yyyy")</f>
        <v>2013</v>
      </c>
      <c r="Y65" s="27">
        <f>(((J65/60)/60)/24)+DATE(1970,1,1)</f>
        <v>41425.5</v>
      </c>
    </row>
    <row r="66" spans="1:25" ht="48" x14ac:dyDescent="0.2">
      <c r="A66" s="1">
        <v>151</v>
      </c>
      <c r="B66" s="7" t="s">
        <v>153</v>
      </c>
      <c r="C66" s="7" t="s">
        <v>4261</v>
      </c>
      <c r="D66" s="1">
        <v>250000</v>
      </c>
      <c r="E66" s="37" t="str">
        <f>VLOOKUP(D66,'Vlookup Table Bonus Point'!$C$3:$D$26,2,TRUE)</f>
        <v>GE 50000</v>
      </c>
      <c r="F66" s="1">
        <v>140</v>
      </c>
      <c r="G66" s="1" t="s">
        <v>8219</v>
      </c>
      <c r="H66" s="1" t="s">
        <v>8225</v>
      </c>
      <c r="I66" s="1" t="s">
        <v>8247</v>
      </c>
      <c r="J66" s="1">
        <v>1434633191</v>
      </c>
      <c r="K66" s="1">
        <v>1429449191</v>
      </c>
      <c r="L66" s="1" t="b">
        <v>0</v>
      </c>
      <c r="M66" s="1">
        <v>5</v>
      </c>
      <c r="N66" s="1" t="b">
        <v>0</v>
      </c>
      <c r="O66" s="1" t="s">
        <v>8266</v>
      </c>
      <c r="P66" s="28">
        <f>F66/D66</f>
        <v>5.5999999999999995E-4</v>
      </c>
      <c r="Q66" s="29">
        <f>IF(M66&gt;0,F66/M66,0)</f>
        <v>28</v>
      </c>
      <c r="R66" s="9" t="str">
        <f>LEFT(O66,SEARCH("/",O66,1)-1)</f>
        <v>film &amp; video</v>
      </c>
      <c r="S66" s="26" t="str">
        <f>RIGHT(O66,LEN(O66)-SEARCH("/",O66,1))</f>
        <v>science fiction</v>
      </c>
      <c r="T66" s="27">
        <f>(((K66/60)/60)/24)+DATE(1970,1,1)</f>
        <v>42113.550821759258</v>
      </c>
      <c r="U66" s="5" t="str">
        <f>TEXT(T66,"mmm")</f>
        <v>Apr</v>
      </c>
      <c r="V66" s="5" t="str">
        <f>TEXT(T66,"yyyy")</f>
        <v>2015</v>
      </c>
      <c r="W66" s="5" t="str">
        <f>TEXT(Y66,"mmm")</f>
        <v>Jun</v>
      </c>
      <c r="X66" s="1" t="str">
        <f>TEXT(Y66,"yyyy")</f>
        <v>2015</v>
      </c>
      <c r="Y66" s="27">
        <f>(((J66/60)/60)/24)+DATE(1970,1,1)</f>
        <v>42173.550821759258</v>
      </c>
    </row>
    <row r="67" spans="1:25" ht="48" x14ac:dyDescent="0.2">
      <c r="A67" s="1">
        <v>542</v>
      </c>
      <c r="B67" s="7" t="s">
        <v>543</v>
      </c>
      <c r="C67" s="7" t="s">
        <v>4652</v>
      </c>
      <c r="D67" s="1">
        <v>250000</v>
      </c>
      <c r="E67" s="37" t="str">
        <f>VLOOKUP(D67,'Vlookup Table Bonus Point'!$C$3:$D$26,2,TRUE)</f>
        <v>GE 50000</v>
      </c>
      <c r="F67" s="1">
        <v>1</v>
      </c>
      <c r="G67" s="1" t="s">
        <v>8220</v>
      </c>
      <c r="H67" s="1" t="s">
        <v>8223</v>
      </c>
      <c r="I67" s="1" t="s">
        <v>8245</v>
      </c>
      <c r="J67" s="1">
        <v>1462293716</v>
      </c>
      <c r="K67" s="1">
        <v>1457113316</v>
      </c>
      <c r="L67" s="1" t="b">
        <v>0</v>
      </c>
      <c r="M67" s="1">
        <v>1</v>
      </c>
      <c r="N67" s="1" t="b">
        <v>0</v>
      </c>
      <c r="O67" s="1" t="s">
        <v>8271</v>
      </c>
      <c r="P67" s="28">
        <f>F67/D67</f>
        <v>3.9999999999999998E-6</v>
      </c>
      <c r="Q67" s="29">
        <f>IF(M67&gt;0,F67/M67,0)</f>
        <v>1</v>
      </c>
      <c r="R67" s="9" t="str">
        <f>LEFT(O67,SEARCH("/",O67,1)-1)</f>
        <v>technology</v>
      </c>
      <c r="S67" s="26" t="str">
        <f>RIGHT(O67,LEN(O67)-SEARCH("/",O67,1))</f>
        <v>web</v>
      </c>
      <c r="T67" s="27">
        <f>(((K67/60)/60)/24)+DATE(1970,1,1)</f>
        <v>42433.737453703703</v>
      </c>
      <c r="U67" s="5" t="str">
        <f>TEXT(T67,"mmm")</f>
        <v>Mar</v>
      </c>
      <c r="V67" s="5" t="str">
        <f>TEXT(T67,"yyyy")</f>
        <v>2016</v>
      </c>
      <c r="W67" s="5" t="str">
        <f>TEXT(Y67,"mmm")</f>
        <v>May</v>
      </c>
      <c r="X67" s="1" t="str">
        <f>TEXT(Y67,"yyyy")</f>
        <v>2016</v>
      </c>
      <c r="Y67" s="27">
        <f>(((J67/60)/60)/24)+DATE(1970,1,1)</f>
        <v>42493.695787037039</v>
      </c>
    </row>
    <row r="68" spans="1:25" ht="48" x14ac:dyDescent="0.2">
      <c r="A68" s="1">
        <v>1017</v>
      </c>
      <c r="B68" s="7" t="s">
        <v>1018</v>
      </c>
      <c r="C68" s="7" t="s">
        <v>5127</v>
      </c>
      <c r="D68" s="1">
        <v>250000</v>
      </c>
      <c r="E68" s="37" t="str">
        <f>VLOOKUP(D68,'Vlookup Table Bonus Point'!$C$3:$D$26,2,TRUE)</f>
        <v>GE 50000</v>
      </c>
      <c r="F68" s="1">
        <v>57197</v>
      </c>
      <c r="G68" s="1" t="s">
        <v>8219</v>
      </c>
      <c r="H68" s="1" t="s">
        <v>8223</v>
      </c>
      <c r="I68" s="1" t="s">
        <v>8245</v>
      </c>
      <c r="J68" s="1">
        <v>1448125935</v>
      </c>
      <c r="K68" s="1">
        <v>1444666335</v>
      </c>
      <c r="L68" s="1" t="b">
        <v>0</v>
      </c>
      <c r="M68" s="1">
        <v>355</v>
      </c>
      <c r="N68" s="1" t="b">
        <v>0</v>
      </c>
      <c r="O68" s="1" t="s">
        <v>8272</v>
      </c>
      <c r="P68" s="28">
        <f>F68/D68</f>
        <v>0.22878799999999999</v>
      </c>
      <c r="Q68" s="29">
        <f>IF(M68&gt;0,F68/M68,0)</f>
        <v>161.11830985915492</v>
      </c>
      <c r="R68" s="9" t="str">
        <f>LEFT(O68,SEARCH("/",O68,1)-1)</f>
        <v>technology</v>
      </c>
      <c r="S68" s="26" t="str">
        <f>RIGHT(O68,LEN(O68)-SEARCH("/",O68,1))</f>
        <v>wearables</v>
      </c>
      <c r="T68" s="27">
        <f>(((K68/60)/60)/24)+DATE(1970,1,1)</f>
        <v>42289.675173611111</v>
      </c>
      <c r="U68" s="5" t="str">
        <f>TEXT(T68,"mmm")</f>
        <v>Oct</v>
      </c>
      <c r="V68" s="5" t="str">
        <f>TEXT(T68,"yyyy")</f>
        <v>2015</v>
      </c>
      <c r="W68" s="5" t="str">
        <f>TEXT(Y68,"mmm")</f>
        <v>Nov</v>
      </c>
      <c r="X68" s="1" t="str">
        <f>TEXT(Y68,"yyyy")</f>
        <v>2015</v>
      </c>
      <c r="Y68" s="27">
        <f>(((J68/60)/60)/24)+DATE(1970,1,1)</f>
        <v>42329.716840277775</v>
      </c>
    </row>
    <row r="69" spans="1:25" ht="48" x14ac:dyDescent="0.2">
      <c r="A69" s="1">
        <v>1121</v>
      </c>
      <c r="B69" s="7" t="s">
        <v>1122</v>
      </c>
      <c r="C69" s="7" t="s">
        <v>5231</v>
      </c>
      <c r="D69" s="1">
        <v>250000</v>
      </c>
      <c r="E69" s="37" t="str">
        <f>VLOOKUP(D69,'Vlookup Table Bonus Point'!$C$3:$D$26,2,TRUE)</f>
        <v>GE 50000</v>
      </c>
      <c r="F69" s="1">
        <v>29</v>
      </c>
      <c r="G69" s="1" t="s">
        <v>8220</v>
      </c>
      <c r="H69" s="1" t="s">
        <v>8223</v>
      </c>
      <c r="I69" s="1" t="s">
        <v>8245</v>
      </c>
      <c r="J69" s="1">
        <v>1457904316</v>
      </c>
      <c r="K69" s="1">
        <v>1455315916</v>
      </c>
      <c r="L69" s="1" t="b">
        <v>0</v>
      </c>
      <c r="M69" s="1">
        <v>5</v>
      </c>
      <c r="N69" s="1" t="b">
        <v>0</v>
      </c>
      <c r="O69" s="1" t="s">
        <v>8281</v>
      </c>
      <c r="P69" s="28">
        <f>F69/D69</f>
        <v>1.16E-4</v>
      </c>
      <c r="Q69" s="29">
        <f>IF(M69&gt;0,F69/M69,0)</f>
        <v>5.8</v>
      </c>
      <c r="R69" s="9" t="str">
        <f>LEFT(O69,SEARCH("/",O69,1)-1)</f>
        <v>games</v>
      </c>
      <c r="S69" s="26" t="str">
        <f>RIGHT(O69,LEN(O69)-SEARCH("/",O69,1))</f>
        <v>video games</v>
      </c>
      <c r="T69" s="27">
        <f>(((K69/60)/60)/24)+DATE(1970,1,1)</f>
        <v>42412.934212962966</v>
      </c>
      <c r="U69" s="5" t="str">
        <f>TEXT(T69,"mmm")</f>
        <v>Feb</v>
      </c>
      <c r="V69" s="5" t="str">
        <f>TEXT(T69,"yyyy")</f>
        <v>2016</v>
      </c>
      <c r="W69" s="5" t="str">
        <f>TEXT(Y69,"mmm")</f>
        <v>Mar</v>
      </c>
      <c r="X69" s="1" t="str">
        <f>TEXT(Y69,"yyyy")</f>
        <v>2016</v>
      </c>
      <c r="Y69" s="27">
        <f>(((J69/60)/60)/24)+DATE(1970,1,1)</f>
        <v>42442.892546296294</v>
      </c>
    </row>
    <row r="70" spans="1:25" ht="48" x14ac:dyDescent="0.2">
      <c r="A70" s="1">
        <v>1311</v>
      </c>
      <c r="B70" s="7" t="s">
        <v>1312</v>
      </c>
      <c r="C70" s="7" t="s">
        <v>5421</v>
      </c>
      <c r="D70" s="1">
        <v>250000</v>
      </c>
      <c r="E70" s="37" t="str">
        <f>VLOOKUP(D70,'Vlookup Table Bonus Point'!$C$3:$D$26,2,TRUE)</f>
        <v>GE 50000</v>
      </c>
      <c r="F70" s="1">
        <v>80070</v>
      </c>
      <c r="G70" s="1" t="s">
        <v>8219</v>
      </c>
      <c r="H70" s="1" t="s">
        <v>8223</v>
      </c>
      <c r="I70" s="1" t="s">
        <v>8245</v>
      </c>
      <c r="J70" s="1">
        <v>1480536919</v>
      </c>
      <c r="K70" s="1">
        <v>1477509319</v>
      </c>
      <c r="L70" s="1" t="b">
        <v>0</v>
      </c>
      <c r="M70" s="1">
        <v>100</v>
      </c>
      <c r="N70" s="1" t="b">
        <v>0</v>
      </c>
      <c r="O70" s="1" t="s">
        <v>8272</v>
      </c>
      <c r="P70" s="28">
        <f>F70/D70</f>
        <v>0.32028000000000001</v>
      </c>
      <c r="Q70" s="29">
        <f>IF(M70&gt;0,F70/M70,0)</f>
        <v>800.7</v>
      </c>
      <c r="R70" s="9" t="str">
        <f>LEFT(O70,SEARCH("/",O70,1)-1)</f>
        <v>technology</v>
      </c>
      <c r="S70" s="26" t="str">
        <f>RIGHT(O70,LEN(O70)-SEARCH("/",O70,1))</f>
        <v>wearables</v>
      </c>
      <c r="T70" s="27">
        <f>(((K70/60)/60)/24)+DATE(1970,1,1)</f>
        <v>42669.802303240736</v>
      </c>
      <c r="U70" s="5" t="str">
        <f>TEXT(T70,"mmm")</f>
        <v>Oct</v>
      </c>
      <c r="V70" s="5" t="str">
        <f>TEXT(T70,"yyyy")</f>
        <v>2016</v>
      </c>
      <c r="W70" s="5" t="str">
        <f>TEXT(Y70,"mmm")</f>
        <v>Nov</v>
      </c>
      <c r="X70" s="1" t="str">
        <f>TEXT(Y70,"yyyy")</f>
        <v>2016</v>
      </c>
      <c r="Y70" s="27">
        <f>(((J70/60)/60)/24)+DATE(1970,1,1)</f>
        <v>42704.843969907408</v>
      </c>
    </row>
    <row r="71" spans="1:25" ht="48" x14ac:dyDescent="0.2">
      <c r="A71" s="1">
        <v>1331</v>
      </c>
      <c r="B71" s="7" t="s">
        <v>1332</v>
      </c>
      <c r="C71" s="7" t="s">
        <v>5441</v>
      </c>
      <c r="D71" s="1">
        <v>250000</v>
      </c>
      <c r="E71" s="37" t="str">
        <f>VLOOKUP(D71,'Vlookup Table Bonus Point'!$C$3:$D$26,2,TRUE)</f>
        <v>GE 50000</v>
      </c>
      <c r="F71" s="1">
        <v>3417</v>
      </c>
      <c r="G71" s="1" t="s">
        <v>8219</v>
      </c>
      <c r="H71" s="1" t="s">
        <v>8223</v>
      </c>
      <c r="I71" s="1" t="s">
        <v>8245</v>
      </c>
      <c r="J71" s="1">
        <v>1471435554</v>
      </c>
      <c r="K71" s="1">
        <v>1468843554</v>
      </c>
      <c r="L71" s="1" t="b">
        <v>0</v>
      </c>
      <c r="M71" s="1">
        <v>34</v>
      </c>
      <c r="N71" s="1" t="b">
        <v>0</v>
      </c>
      <c r="O71" s="1" t="s">
        <v>8272</v>
      </c>
      <c r="P71" s="28">
        <f>F71/D71</f>
        <v>1.3668E-2</v>
      </c>
      <c r="Q71" s="29">
        <f>IF(M71&gt;0,F71/M71,0)</f>
        <v>100.5</v>
      </c>
      <c r="R71" s="9" t="str">
        <f>LEFT(O71,SEARCH("/",O71,1)-1)</f>
        <v>technology</v>
      </c>
      <c r="S71" s="26" t="str">
        <f>RIGHT(O71,LEN(O71)-SEARCH("/",O71,1))</f>
        <v>wearables</v>
      </c>
      <c r="T71" s="27">
        <f>(((K71/60)/60)/24)+DATE(1970,1,1)</f>
        <v>42569.50409722222</v>
      </c>
      <c r="U71" s="5" t="str">
        <f>TEXT(T71,"mmm")</f>
        <v>Jul</v>
      </c>
      <c r="V71" s="5" t="str">
        <f>TEXT(T71,"yyyy")</f>
        <v>2016</v>
      </c>
      <c r="W71" s="5" t="str">
        <f>TEXT(Y71,"mmm")</f>
        <v>Aug</v>
      </c>
      <c r="X71" s="1" t="str">
        <f>TEXT(Y71,"yyyy")</f>
        <v>2016</v>
      </c>
      <c r="Y71" s="27">
        <f>(((J71/60)/60)/24)+DATE(1970,1,1)</f>
        <v>42599.50409722222</v>
      </c>
    </row>
    <row r="72" spans="1:25" ht="48" x14ac:dyDescent="0.2">
      <c r="A72" s="1">
        <v>1861</v>
      </c>
      <c r="B72" s="7" t="s">
        <v>1862</v>
      </c>
      <c r="C72" s="7" t="s">
        <v>5971</v>
      </c>
      <c r="D72" s="1">
        <v>250000</v>
      </c>
      <c r="E72" s="37" t="str">
        <f>VLOOKUP(D72,'Vlookup Table Bonus Point'!$C$3:$D$26,2,TRUE)</f>
        <v>GE 50000</v>
      </c>
      <c r="F72" s="1">
        <v>0</v>
      </c>
      <c r="G72" s="1" t="s">
        <v>8220</v>
      </c>
      <c r="H72" s="1" t="s">
        <v>8224</v>
      </c>
      <c r="I72" s="1" t="s">
        <v>8246</v>
      </c>
      <c r="J72" s="1">
        <v>1422256341</v>
      </c>
      <c r="K72" s="1">
        <v>1419664341</v>
      </c>
      <c r="L72" s="1" t="b">
        <v>0</v>
      </c>
      <c r="M72" s="1">
        <v>0</v>
      </c>
      <c r="N72" s="1" t="b">
        <v>0</v>
      </c>
      <c r="O72" s="1" t="s">
        <v>8282</v>
      </c>
      <c r="P72" s="28">
        <f>F72/D72</f>
        <v>0</v>
      </c>
      <c r="Q72" s="29">
        <f>IF(M72&gt;0,F72/M72,0)</f>
        <v>0</v>
      </c>
      <c r="R72" s="9" t="str">
        <f>LEFT(O72,SEARCH("/",O72,1)-1)</f>
        <v>games</v>
      </c>
      <c r="S72" s="26" t="str">
        <f>RIGHT(O72,LEN(O72)-SEARCH("/",O72,1))</f>
        <v>mobile games</v>
      </c>
      <c r="T72" s="27">
        <f>(((K72/60)/60)/24)+DATE(1970,1,1)</f>
        <v>42000.300243055557</v>
      </c>
      <c r="U72" s="5" t="str">
        <f>TEXT(T72,"mmm")</f>
        <v>Dec</v>
      </c>
      <c r="V72" s="5" t="str">
        <f>TEXT(T72,"yyyy")</f>
        <v>2014</v>
      </c>
      <c r="W72" s="5" t="str">
        <f>TEXT(Y72,"mmm")</f>
        <v>Jan</v>
      </c>
      <c r="X72" s="1" t="str">
        <f>TEXT(Y72,"yyyy")</f>
        <v>2015</v>
      </c>
      <c r="Y72" s="27">
        <f>(((J72/60)/60)/24)+DATE(1970,1,1)</f>
        <v>42030.300243055557</v>
      </c>
    </row>
    <row r="73" spans="1:25" ht="48" x14ac:dyDescent="0.2">
      <c r="A73" s="1">
        <v>1941</v>
      </c>
      <c r="B73" s="7" t="s">
        <v>1942</v>
      </c>
      <c r="C73" s="7" t="s">
        <v>6051</v>
      </c>
      <c r="D73" s="1">
        <v>250000</v>
      </c>
      <c r="E73" s="37" t="str">
        <f>VLOOKUP(D73,'Vlookup Table Bonus Point'!$C$3:$D$26,2,TRUE)</f>
        <v>GE 50000</v>
      </c>
      <c r="F73" s="1">
        <v>315295.89</v>
      </c>
      <c r="G73" s="1" t="s">
        <v>8218</v>
      </c>
      <c r="H73" s="1" t="s">
        <v>8223</v>
      </c>
      <c r="I73" s="1" t="s">
        <v>8245</v>
      </c>
      <c r="J73" s="1">
        <v>1400137131</v>
      </c>
      <c r="K73" s="1">
        <v>1397545131</v>
      </c>
      <c r="L73" s="1" t="b">
        <v>1</v>
      </c>
      <c r="M73" s="1">
        <v>4883</v>
      </c>
      <c r="N73" s="1" t="b">
        <v>1</v>
      </c>
      <c r="O73" s="1" t="s">
        <v>8294</v>
      </c>
      <c r="P73" s="28">
        <f>F73/D73</f>
        <v>1.2611835600000001</v>
      </c>
      <c r="Q73" s="29">
        <f>IF(M73&gt;0,F73/M73,0)</f>
        <v>64.570118779438872</v>
      </c>
      <c r="R73" s="9" t="str">
        <f>LEFT(O73,SEARCH("/",O73,1)-1)</f>
        <v>technology</v>
      </c>
      <c r="S73" s="26" t="str">
        <f>RIGHT(O73,LEN(O73)-SEARCH("/",O73,1))</f>
        <v>hardware</v>
      </c>
      <c r="T73" s="27">
        <f>(((K73/60)/60)/24)+DATE(1970,1,1)</f>
        <v>41744.290868055556</v>
      </c>
      <c r="U73" s="5" t="str">
        <f>TEXT(T73,"mmm")</f>
        <v>Apr</v>
      </c>
      <c r="V73" s="5" t="str">
        <f>TEXT(T73,"yyyy")</f>
        <v>2014</v>
      </c>
      <c r="W73" s="5" t="str">
        <f>TEXT(Y73,"mmm")</f>
        <v>May</v>
      </c>
      <c r="X73" s="1" t="str">
        <f>TEXT(Y73,"yyyy")</f>
        <v>2014</v>
      </c>
      <c r="Y73" s="27">
        <f>(((J73/60)/60)/24)+DATE(1970,1,1)</f>
        <v>41774.290868055556</v>
      </c>
    </row>
    <row r="74" spans="1:25" ht="48" x14ac:dyDescent="0.2">
      <c r="A74" s="1">
        <v>2435</v>
      </c>
      <c r="B74" s="7" t="s">
        <v>2436</v>
      </c>
      <c r="C74" s="7" t="s">
        <v>6545</v>
      </c>
      <c r="D74" s="1">
        <v>250000</v>
      </c>
      <c r="E74" s="37" t="str">
        <f>VLOOKUP(D74,'Vlookup Table Bonus Point'!$C$3:$D$26,2,TRUE)</f>
        <v>GE 50000</v>
      </c>
      <c r="F74" s="1">
        <v>1224</v>
      </c>
      <c r="G74" s="1" t="s">
        <v>8220</v>
      </c>
      <c r="H74" s="1" t="s">
        <v>8234</v>
      </c>
      <c r="I74" s="1" t="s">
        <v>8254</v>
      </c>
      <c r="J74" s="1">
        <v>1444027186</v>
      </c>
      <c r="K74" s="1">
        <v>1441435186</v>
      </c>
      <c r="L74" s="1" t="b">
        <v>0</v>
      </c>
      <c r="M74" s="1">
        <v>4</v>
      </c>
      <c r="N74" s="1" t="b">
        <v>0</v>
      </c>
      <c r="O74" s="1" t="s">
        <v>8283</v>
      </c>
      <c r="P74" s="28">
        <f>F74/D74</f>
        <v>4.8960000000000002E-3</v>
      </c>
      <c r="Q74" s="29">
        <f>IF(M74&gt;0,F74/M74,0)</f>
        <v>306</v>
      </c>
      <c r="R74" s="9" t="str">
        <f>LEFT(O74,SEARCH("/",O74,1)-1)</f>
        <v>food</v>
      </c>
      <c r="S74" s="26" t="str">
        <f>RIGHT(O74,LEN(O74)-SEARCH("/",O74,1))</f>
        <v>food trucks</v>
      </c>
      <c r="T74" s="27">
        <f>(((K74/60)/60)/24)+DATE(1970,1,1)</f>
        <v>42252.277615740735</v>
      </c>
      <c r="U74" s="5" t="str">
        <f>TEXT(T74,"mmm")</f>
        <v>Sep</v>
      </c>
      <c r="V74" s="5" t="str">
        <f>TEXT(T74,"yyyy")</f>
        <v>2015</v>
      </c>
      <c r="W74" s="5" t="str">
        <f>TEXT(Y74,"mmm")</f>
        <v>Oct</v>
      </c>
      <c r="X74" s="1" t="str">
        <f>TEXT(Y74,"yyyy")</f>
        <v>2015</v>
      </c>
      <c r="Y74" s="27">
        <f>(((J74/60)/60)/24)+DATE(1970,1,1)</f>
        <v>42282.277615740735</v>
      </c>
    </row>
    <row r="75" spans="1:25" ht="48" x14ac:dyDescent="0.2">
      <c r="A75" s="1">
        <v>3068</v>
      </c>
      <c r="B75" s="7" t="s">
        <v>3068</v>
      </c>
      <c r="C75" s="7" t="s">
        <v>7178</v>
      </c>
      <c r="D75" s="1">
        <v>250000</v>
      </c>
      <c r="E75" s="37" t="str">
        <f>VLOOKUP(D75,'Vlookup Table Bonus Point'!$C$3:$D$26,2,TRUE)</f>
        <v>GE 50000</v>
      </c>
      <c r="F75" s="1">
        <v>175</v>
      </c>
      <c r="G75" s="1" t="s">
        <v>8220</v>
      </c>
      <c r="H75" s="1" t="s">
        <v>8223</v>
      </c>
      <c r="I75" s="1" t="s">
        <v>8245</v>
      </c>
      <c r="J75" s="1">
        <v>1445013352</v>
      </c>
      <c r="K75" s="1">
        <v>1442421352</v>
      </c>
      <c r="L75" s="1" t="b">
        <v>0</v>
      </c>
      <c r="M75" s="1">
        <v>2</v>
      </c>
      <c r="N75" s="1" t="b">
        <v>0</v>
      </c>
      <c r="O75" s="1" t="s">
        <v>8302</v>
      </c>
      <c r="P75" s="28">
        <f>F75/D75</f>
        <v>6.9999999999999999E-4</v>
      </c>
      <c r="Q75" s="29">
        <f>IF(M75&gt;0,F75/M75,0)</f>
        <v>87.5</v>
      </c>
      <c r="R75" s="9" t="str">
        <f>LEFT(O75,SEARCH("/",O75,1)-1)</f>
        <v>theater</v>
      </c>
      <c r="S75" s="26" t="str">
        <f>RIGHT(O75,LEN(O75)-SEARCH("/",O75,1))</f>
        <v>spaces</v>
      </c>
      <c r="T75" s="27">
        <f>(((K75/60)/60)/24)+DATE(1970,1,1)</f>
        <v>42263.691574074073</v>
      </c>
      <c r="U75" s="5" t="str">
        <f>TEXT(T75,"mmm")</f>
        <v>Sep</v>
      </c>
      <c r="V75" s="5" t="str">
        <f>TEXT(T75,"yyyy")</f>
        <v>2015</v>
      </c>
      <c r="W75" s="5" t="str">
        <f>TEXT(Y75,"mmm")</f>
        <v>Oct</v>
      </c>
      <c r="X75" s="1" t="str">
        <f>TEXT(Y75,"yyyy")</f>
        <v>2015</v>
      </c>
      <c r="Y75" s="27">
        <f>(((J75/60)/60)/24)+DATE(1970,1,1)</f>
        <v>42293.691574074073</v>
      </c>
    </row>
    <row r="76" spans="1:25" ht="48" x14ac:dyDescent="0.2">
      <c r="A76" s="1">
        <v>559</v>
      </c>
      <c r="B76" s="7" t="s">
        <v>560</v>
      </c>
      <c r="C76" s="7" t="s">
        <v>4669</v>
      </c>
      <c r="D76" s="1">
        <v>240000</v>
      </c>
      <c r="E76" s="37" t="str">
        <f>VLOOKUP(D76,'Vlookup Table Bonus Point'!$C$3:$D$26,2,TRUE)</f>
        <v>GE 50000</v>
      </c>
      <c r="F76" s="1">
        <v>50</v>
      </c>
      <c r="G76" s="1" t="s">
        <v>8220</v>
      </c>
      <c r="H76" s="1" t="s">
        <v>8223</v>
      </c>
      <c r="I76" s="1" t="s">
        <v>8245</v>
      </c>
      <c r="J76" s="1">
        <v>1449989260</v>
      </c>
      <c r="K76" s="1">
        <v>1447397260</v>
      </c>
      <c r="L76" s="1" t="b">
        <v>0</v>
      </c>
      <c r="M76" s="1">
        <v>1</v>
      </c>
      <c r="N76" s="1" t="b">
        <v>0</v>
      </c>
      <c r="O76" s="1" t="s">
        <v>8271</v>
      </c>
      <c r="P76" s="28">
        <f>F76/D76</f>
        <v>2.0833333333333335E-4</v>
      </c>
      <c r="Q76" s="29">
        <f>IF(M76&gt;0,F76/M76,0)</f>
        <v>50</v>
      </c>
      <c r="R76" s="9" t="str">
        <f>LEFT(O76,SEARCH("/",O76,1)-1)</f>
        <v>technology</v>
      </c>
      <c r="S76" s="26" t="str">
        <f>RIGHT(O76,LEN(O76)-SEARCH("/",O76,1))</f>
        <v>web</v>
      </c>
      <c r="T76" s="27">
        <f>(((K76/60)/60)/24)+DATE(1970,1,1)</f>
        <v>42321.283101851848</v>
      </c>
      <c r="U76" s="5" t="str">
        <f>TEXT(T76,"mmm")</f>
        <v>Nov</v>
      </c>
      <c r="V76" s="5" t="str">
        <f>TEXT(T76,"yyyy")</f>
        <v>2015</v>
      </c>
      <c r="W76" s="5" t="str">
        <f>TEXT(Y76,"mmm")</f>
        <v>Dec</v>
      </c>
      <c r="X76" s="1" t="str">
        <f>TEXT(Y76,"yyyy")</f>
        <v>2015</v>
      </c>
      <c r="Y76" s="27">
        <f>(((J76/60)/60)/24)+DATE(1970,1,1)</f>
        <v>42351.283101851848</v>
      </c>
    </row>
    <row r="77" spans="1:25" ht="48" x14ac:dyDescent="0.2">
      <c r="A77" s="1">
        <v>3090</v>
      </c>
      <c r="B77" s="7" t="s">
        <v>3090</v>
      </c>
      <c r="C77" s="7" t="s">
        <v>7200</v>
      </c>
      <c r="D77" s="1">
        <v>225000</v>
      </c>
      <c r="E77" s="37" t="str">
        <f>VLOOKUP(D77,'Vlookup Table Bonus Point'!$C$3:$D$26,2,TRUE)</f>
        <v>GE 50000</v>
      </c>
      <c r="F77" s="1">
        <v>11432</v>
      </c>
      <c r="G77" s="1" t="s">
        <v>8220</v>
      </c>
      <c r="H77" s="1" t="s">
        <v>8223</v>
      </c>
      <c r="I77" s="1" t="s">
        <v>8245</v>
      </c>
      <c r="J77" s="1">
        <v>1430505545</v>
      </c>
      <c r="K77" s="1">
        <v>1425325145</v>
      </c>
      <c r="L77" s="1" t="b">
        <v>0</v>
      </c>
      <c r="M77" s="1">
        <v>9</v>
      </c>
      <c r="N77" s="1" t="b">
        <v>0</v>
      </c>
      <c r="O77" s="1" t="s">
        <v>8302</v>
      </c>
      <c r="P77" s="28">
        <f>F77/D77</f>
        <v>5.080888888888889E-2</v>
      </c>
      <c r="Q77" s="29">
        <f>IF(M77&gt;0,F77/M77,0)</f>
        <v>1270.2222222222222</v>
      </c>
      <c r="R77" s="9" t="str">
        <f>LEFT(O77,SEARCH("/",O77,1)-1)</f>
        <v>theater</v>
      </c>
      <c r="S77" s="26" t="str">
        <f>RIGHT(O77,LEN(O77)-SEARCH("/",O77,1))</f>
        <v>spaces</v>
      </c>
      <c r="T77" s="27">
        <f>(((K77/60)/60)/24)+DATE(1970,1,1)</f>
        <v>42065.818807870368</v>
      </c>
      <c r="U77" s="5" t="str">
        <f>TEXT(T77,"mmm")</f>
        <v>Mar</v>
      </c>
      <c r="V77" s="5" t="str">
        <f>TEXT(T77,"yyyy")</f>
        <v>2015</v>
      </c>
      <c r="W77" s="5" t="str">
        <f>TEXT(Y77,"mmm")</f>
        <v>May</v>
      </c>
      <c r="X77" s="1" t="str">
        <f>TEXT(Y77,"yyyy")</f>
        <v>2015</v>
      </c>
      <c r="Y77" s="27">
        <f>(((J77/60)/60)/24)+DATE(1970,1,1)</f>
        <v>42125.777141203704</v>
      </c>
    </row>
    <row r="78" spans="1:25" ht="32" x14ac:dyDescent="0.2">
      <c r="A78" s="1">
        <v>476</v>
      </c>
      <c r="B78" s="7" t="s">
        <v>477</v>
      </c>
      <c r="C78" s="7" t="s">
        <v>4586</v>
      </c>
      <c r="D78" s="1">
        <v>220000</v>
      </c>
      <c r="E78" s="37" t="str">
        <f>VLOOKUP(D78,'Vlookup Table Bonus Point'!$C$3:$D$26,2,TRUE)</f>
        <v>GE 50000</v>
      </c>
      <c r="F78" s="1">
        <v>4906.59</v>
      </c>
      <c r="G78" s="1" t="s">
        <v>8220</v>
      </c>
      <c r="H78" s="1" t="s">
        <v>8223</v>
      </c>
      <c r="I78" s="1" t="s">
        <v>8245</v>
      </c>
      <c r="J78" s="1">
        <v>1401767940</v>
      </c>
      <c r="K78" s="1">
        <v>1398727441</v>
      </c>
      <c r="L78" s="1" t="b">
        <v>0</v>
      </c>
      <c r="M78" s="1">
        <v>124</v>
      </c>
      <c r="N78" s="1" t="b">
        <v>0</v>
      </c>
      <c r="O78" s="1" t="s">
        <v>8269</v>
      </c>
      <c r="P78" s="28">
        <f>F78/D78</f>
        <v>2.2302681818181819E-2</v>
      </c>
      <c r="Q78" s="29">
        <f>IF(M78&gt;0,F78/M78,0)</f>
        <v>39.569274193548388</v>
      </c>
      <c r="R78" s="9" t="str">
        <f>LEFT(O78,SEARCH("/",O78,1)-1)</f>
        <v>film &amp; video</v>
      </c>
      <c r="S78" s="26" t="str">
        <f>RIGHT(O78,LEN(O78)-SEARCH("/",O78,1))</f>
        <v>animation</v>
      </c>
      <c r="T78" s="27">
        <f>(((K78/60)/60)/24)+DATE(1970,1,1)</f>
        <v>41757.975011574075</v>
      </c>
      <c r="U78" s="5" t="str">
        <f>TEXT(T78,"mmm")</f>
        <v>Apr</v>
      </c>
      <c r="V78" s="5" t="str">
        <f>TEXT(T78,"yyyy")</f>
        <v>2014</v>
      </c>
      <c r="W78" s="5" t="str">
        <f>TEXT(Y78,"mmm")</f>
        <v>Jun</v>
      </c>
      <c r="X78" s="1" t="str">
        <f>TEXT(Y78,"yyyy")</f>
        <v>2014</v>
      </c>
      <c r="Y78" s="27">
        <f>(((J78/60)/60)/24)+DATE(1970,1,1)</f>
        <v>41793.165972222225</v>
      </c>
    </row>
    <row r="79" spans="1:25" ht="32" x14ac:dyDescent="0.2">
      <c r="A79" s="1">
        <v>3060</v>
      </c>
      <c r="B79" s="7" t="s">
        <v>3060</v>
      </c>
      <c r="C79" s="7" t="s">
        <v>7170</v>
      </c>
      <c r="D79" s="1">
        <v>220000</v>
      </c>
      <c r="E79" s="37" t="str">
        <f>VLOOKUP(D79,'Vlookup Table Bonus Point'!$C$3:$D$26,2,TRUE)</f>
        <v>GE 50000</v>
      </c>
      <c r="F79" s="1">
        <v>335</v>
      </c>
      <c r="G79" s="1" t="s">
        <v>8220</v>
      </c>
      <c r="H79" s="1" t="s">
        <v>8223</v>
      </c>
      <c r="I79" s="1" t="s">
        <v>8245</v>
      </c>
      <c r="J79" s="1">
        <v>1443422134</v>
      </c>
      <c r="K79" s="1">
        <v>1440830134</v>
      </c>
      <c r="L79" s="1" t="b">
        <v>0</v>
      </c>
      <c r="M79" s="1">
        <v>6</v>
      </c>
      <c r="N79" s="1" t="b">
        <v>0</v>
      </c>
      <c r="O79" s="1" t="s">
        <v>8302</v>
      </c>
      <c r="P79" s="28">
        <f>F79/D79</f>
        <v>1.5227272727272728E-3</v>
      </c>
      <c r="Q79" s="29">
        <f>IF(M79&gt;0,F79/M79,0)</f>
        <v>55.833333333333336</v>
      </c>
      <c r="R79" s="9" t="str">
        <f>LEFT(O79,SEARCH("/",O79,1)-1)</f>
        <v>theater</v>
      </c>
      <c r="S79" s="26" t="str">
        <f>RIGHT(O79,LEN(O79)-SEARCH("/",O79,1))</f>
        <v>spaces</v>
      </c>
      <c r="T79" s="27">
        <f>(((K79/60)/60)/24)+DATE(1970,1,1)</f>
        <v>42245.274699074071</v>
      </c>
      <c r="U79" s="5" t="str">
        <f>TEXT(T79,"mmm")</f>
        <v>Aug</v>
      </c>
      <c r="V79" s="5" t="str">
        <f>TEXT(T79,"yyyy")</f>
        <v>2015</v>
      </c>
      <c r="W79" s="5" t="str">
        <f>TEXT(Y79,"mmm")</f>
        <v>Sep</v>
      </c>
      <c r="X79" s="1" t="str">
        <f>TEXT(Y79,"yyyy")</f>
        <v>2015</v>
      </c>
      <c r="Y79" s="27">
        <f>(((J79/60)/60)/24)+DATE(1970,1,1)</f>
        <v>42275.274699074071</v>
      </c>
    </row>
    <row r="80" spans="1:25" ht="48" x14ac:dyDescent="0.2">
      <c r="A80" s="1">
        <v>140</v>
      </c>
      <c r="B80" s="7" t="s">
        <v>142</v>
      </c>
      <c r="C80" s="7" t="s">
        <v>4250</v>
      </c>
      <c r="D80" s="1">
        <v>200000</v>
      </c>
      <c r="E80" s="37" t="str">
        <f>VLOOKUP(D80,'Vlookup Table Bonus Point'!$C$3:$D$26,2,TRUE)</f>
        <v>GE 50000</v>
      </c>
      <c r="F80" s="1">
        <v>0</v>
      </c>
      <c r="G80" s="1" t="s">
        <v>8219</v>
      </c>
      <c r="H80" s="1" t="s">
        <v>8223</v>
      </c>
      <c r="I80" s="1" t="s">
        <v>8245</v>
      </c>
      <c r="J80" s="1">
        <v>1426823132</v>
      </c>
      <c r="K80" s="1">
        <v>1424234732</v>
      </c>
      <c r="L80" s="1" t="b">
        <v>0</v>
      </c>
      <c r="M80" s="1">
        <v>0</v>
      </c>
      <c r="N80" s="1" t="b">
        <v>0</v>
      </c>
      <c r="O80" s="1" t="s">
        <v>8266</v>
      </c>
      <c r="P80" s="28">
        <f>F80/D80</f>
        <v>0</v>
      </c>
      <c r="Q80" s="29">
        <f>IF(M80&gt;0,F80/M80,0)</f>
        <v>0</v>
      </c>
      <c r="R80" s="9" t="str">
        <f>LEFT(O80,SEARCH("/",O80,1)-1)</f>
        <v>film &amp; video</v>
      </c>
      <c r="S80" s="26" t="str">
        <f>RIGHT(O80,LEN(O80)-SEARCH("/",O80,1))</f>
        <v>science fiction</v>
      </c>
      <c r="T80" s="27">
        <f>(((K80/60)/60)/24)+DATE(1970,1,1)</f>
        <v>42053.198287037041</v>
      </c>
      <c r="U80" s="5" t="str">
        <f>TEXT(T80,"mmm")</f>
        <v>Feb</v>
      </c>
      <c r="V80" s="5" t="str">
        <f>TEXT(T80,"yyyy")</f>
        <v>2015</v>
      </c>
      <c r="W80" s="5" t="str">
        <f>TEXT(Y80,"mmm")</f>
        <v>Mar</v>
      </c>
      <c r="X80" s="1" t="str">
        <f>TEXT(Y80,"yyyy")</f>
        <v>2015</v>
      </c>
      <c r="Y80" s="27">
        <f>(((J80/60)/60)/24)+DATE(1970,1,1)</f>
        <v>42083.15662037037</v>
      </c>
    </row>
    <row r="81" spans="1:25" ht="48" x14ac:dyDescent="0.2">
      <c r="A81" s="1">
        <v>506</v>
      </c>
      <c r="B81" s="7" t="s">
        <v>507</v>
      </c>
      <c r="C81" s="7" t="s">
        <v>4616</v>
      </c>
      <c r="D81" s="1">
        <v>200000</v>
      </c>
      <c r="E81" s="37" t="str">
        <f>VLOOKUP(D81,'Vlookup Table Bonus Point'!$C$3:$D$26,2,TRUE)</f>
        <v>GE 50000</v>
      </c>
      <c r="F81" s="1">
        <v>250</v>
      </c>
      <c r="G81" s="1" t="s">
        <v>8220</v>
      </c>
      <c r="H81" s="1" t="s">
        <v>8223</v>
      </c>
      <c r="I81" s="1" t="s">
        <v>8245</v>
      </c>
      <c r="J81" s="1">
        <v>1376140520</v>
      </c>
      <c r="K81" s="1">
        <v>1373548520</v>
      </c>
      <c r="L81" s="1" t="b">
        <v>0</v>
      </c>
      <c r="M81" s="1">
        <v>1</v>
      </c>
      <c r="N81" s="1" t="b">
        <v>0</v>
      </c>
      <c r="O81" s="1" t="s">
        <v>8269</v>
      </c>
      <c r="P81" s="28">
        <f>F81/D81</f>
        <v>1.25E-3</v>
      </c>
      <c r="Q81" s="29">
        <f>IF(M81&gt;0,F81/M81,0)</f>
        <v>250</v>
      </c>
      <c r="R81" s="9" t="str">
        <f>LEFT(O81,SEARCH("/",O81,1)-1)</f>
        <v>film &amp; video</v>
      </c>
      <c r="S81" s="26" t="str">
        <f>RIGHT(O81,LEN(O81)-SEARCH("/",O81,1))</f>
        <v>animation</v>
      </c>
      <c r="T81" s="27">
        <f>(((K81/60)/60)/24)+DATE(1970,1,1)</f>
        <v>41466.552314814813</v>
      </c>
      <c r="U81" s="5" t="str">
        <f>TEXT(T81,"mmm")</f>
        <v>Jul</v>
      </c>
      <c r="V81" s="5" t="str">
        <f>TEXT(T81,"yyyy")</f>
        <v>2013</v>
      </c>
      <c r="W81" s="5" t="str">
        <f>TEXT(Y81,"mmm")</f>
        <v>Aug</v>
      </c>
      <c r="X81" s="1" t="str">
        <f>TEXT(Y81,"yyyy")</f>
        <v>2013</v>
      </c>
      <c r="Y81" s="27">
        <f>(((J81/60)/60)/24)+DATE(1970,1,1)</f>
        <v>41496.552314814813</v>
      </c>
    </row>
    <row r="82" spans="1:25" ht="48" x14ac:dyDescent="0.2">
      <c r="A82" s="1">
        <v>629</v>
      </c>
      <c r="B82" s="7" t="s">
        <v>630</v>
      </c>
      <c r="C82" s="7" t="s">
        <v>4739</v>
      </c>
      <c r="D82" s="1">
        <v>200000</v>
      </c>
      <c r="E82" s="37" t="str">
        <f>VLOOKUP(D82,'Vlookup Table Bonus Point'!$C$3:$D$26,2,TRUE)</f>
        <v>GE 50000</v>
      </c>
      <c r="F82" s="1">
        <v>350</v>
      </c>
      <c r="G82" s="1" t="s">
        <v>8219</v>
      </c>
      <c r="H82" s="1" t="s">
        <v>8225</v>
      </c>
      <c r="I82" s="1" t="s">
        <v>8247</v>
      </c>
      <c r="J82" s="1">
        <v>1463239108</v>
      </c>
      <c r="K82" s="1">
        <v>1460647108</v>
      </c>
      <c r="L82" s="1" t="b">
        <v>0</v>
      </c>
      <c r="M82" s="1">
        <v>3</v>
      </c>
      <c r="N82" s="1" t="b">
        <v>0</v>
      </c>
      <c r="O82" s="1" t="s">
        <v>8271</v>
      </c>
      <c r="P82" s="28">
        <f>F82/D82</f>
        <v>1.75E-3</v>
      </c>
      <c r="Q82" s="29">
        <f>IF(M82&gt;0,F82/M82,0)</f>
        <v>116.66666666666667</v>
      </c>
      <c r="R82" s="9" t="str">
        <f>LEFT(O82,SEARCH("/",O82,1)-1)</f>
        <v>technology</v>
      </c>
      <c r="S82" s="26" t="str">
        <f>RIGHT(O82,LEN(O82)-SEARCH("/",O82,1))</f>
        <v>web</v>
      </c>
      <c r="T82" s="27">
        <f>(((K82/60)/60)/24)+DATE(1970,1,1)</f>
        <v>42474.637824074074</v>
      </c>
      <c r="U82" s="5" t="str">
        <f>TEXT(T82,"mmm")</f>
        <v>Apr</v>
      </c>
      <c r="V82" s="5" t="str">
        <f>TEXT(T82,"yyyy")</f>
        <v>2016</v>
      </c>
      <c r="W82" s="5" t="str">
        <f>TEXT(Y82,"mmm")</f>
        <v>May</v>
      </c>
      <c r="X82" s="1" t="str">
        <f>TEXT(Y82,"yyyy")</f>
        <v>2016</v>
      </c>
      <c r="Y82" s="27">
        <f>(((J82/60)/60)/24)+DATE(1970,1,1)</f>
        <v>42504.637824074074</v>
      </c>
    </row>
    <row r="83" spans="1:25" ht="16" x14ac:dyDescent="0.2">
      <c r="A83" s="1">
        <v>638</v>
      </c>
      <c r="B83" s="7" t="s">
        <v>639</v>
      </c>
      <c r="C83" s="7" t="s">
        <v>4748</v>
      </c>
      <c r="D83" s="1">
        <v>200000</v>
      </c>
      <c r="E83" s="37" t="str">
        <f>VLOOKUP(D83,'Vlookup Table Bonus Point'!$C$3:$D$26,2,TRUE)</f>
        <v>GE 50000</v>
      </c>
      <c r="F83" s="1">
        <v>18</v>
      </c>
      <c r="G83" s="1" t="s">
        <v>8219</v>
      </c>
      <c r="H83" s="1" t="s">
        <v>8235</v>
      </c>
      <c r="I83" s="1" t="s">
        <v>8248</v>
      </c>
      <c r="J83" s="1">
        <v>1490447662</v>
      </c>
      <c r="K83" s="1">
        <v>1485267262</v>
      </c>
      <c r="L83" s="1" t="b">
        <v>0</v>
      </c>
      <c r="M83" s="1">
        <v>6</v>
      </c>
      <c r="N83" s="1" t="b">
        <v>0</v>
      </c>
      <c r="O83" s="1" t="s">
        <v>8271</v>
      </c>
      <c r="P83" s="28">
        <f>F83/D83</f>
        <v>9.0000000000000006E-5</v>
      </c>
      <c r="Q83" s="29">
        <f>IF(M83&gt;0,F83/M83,0)</f>
        <v>3</v>
      </c>
      <c r="R83" s="9" t="str">
        <f>LEFT(O83,SEARCH("/",O83,1)-1)</f>
        <v>technology</v>
      </c>
      <c r="S83" s="26" t="str">
        <f>RIGHT(O83,LEN(O83)-SEARCH("/",O83,1))</f>
        <v>web</v>
      </c>
      <c r="T83" s="27">
        <f>(((K83/60)/60)/24)+DATE(1970,1,1)</f>
        <v>42759.593310185184</v>
      </c>
      <c r="U83" s="5" t="str">
        <f>TEXT(T83,"mmm")</f>
        <v>Jan</v>
      </c>
      <c r="V83" s="5" t="str">
        <f>TEXT(T83,"yyyy")</f>
        <v>2017</v>
      </c>
      <c r="W83" s="5" t="str">
        <f>TEXT(Y83,"mmm")</f>
        <v>Mar</v>
      </c>
      <c r="X83" s="1" t="str">
        <f>TEXT(Y83,"yyyy")</f>
        <v>2017</v>
      </c>
      <c r="Y83" s="27">
        <f>(((J83/60)/60)/24)+DATE(1970,1,1)</f>
        <v>42819.55164351852</v>
      </c>
    </row>
    <row r="84" spans="1:25" ht="48" x14ac:dyDescent="0.2">
      <c r="A84" s="1">
        <v>663</v>
      </c>
      <c r="B84" s="7" t="s">
        <v>664</v>
      </c>
      <c r="C84" s="7" t="s">
        <v>4773</v>
      </c>
      <c r="D84" s="1">
        <v>200000</v>
      </c>
      <c r="E84" s="37" t="str">
        <f>VLOOKUP(D84,'Vlookup Table Bonus Point'!$C$3:$D$26,2,TRUE)</f>
        <v>GE 50000</v>
      </c>
      <c r="F84" s="1">
        <v>700</v>
      </c>
      <c r="G84" s="1" t="s">
        <v>8220</v>
      </c>
      <c r="H84" s="1" t="s">
        <v>8231</v>
      </c>
      <c r="I84" s="1" t="s">
        <v>8252</v>
      </c>
      <c r="J84" s="1">
        <v>1437250456</v>
      </c>
      <c r="K84" s="1">
        <v>1434658456</v>
      </c>
      <c r="L84" s="1" t="b">
        <v>0</v>
      </c>
      <c r="M84" s="1">
        <v>7</v>
      </c>
      <c r="N84" s="1" t="b">
        <v>0</v>
      </c>
      <c r="O84" s="1" t="s">
        <v>8272</v>
      </c>
      <c r="P84" s="28">
        <f>F84/D84</f>
        <v>3.5000000000000001E-3</v>
      </c>
      <c r="Q84" s="29">
        <f>IF(M84&gt;0,F84/M84,0)</f>
        <v>100</v>
      </c>
      <c r="R84" s="9" t="str">
        <f>LEFT(O84,SEARCH("/",O84,1)-1)</f>
        <v>technology</v>
      </c>
      <c r="S84" s="26" t="str">
        <f>RIGHT(O84,LEN(O84)-SEARCH("/",O84,1))</f>
        <v>wearables</v>
      </c>
      <c r="T84" s="27">
        <f>(((K84/60)/60)/24)+DATE(1970,1,1)</f>
        <v>42173.843240740738</v>
      </c>
      <c r="U84" s="5" t="str">
        <f>TEXT(T84,"mmm")</f>
        <v>Jun</v>
      </c>
      <c r="V84" s="5" t="str">
        <f>TEXT(T84,"yyyy")</f>
        <v>2015</v>
      </c>
      <c r="W84" s="5" t="str">
        <f>TEXT(Y84,"mmm")</f>
        <v>Jul</v>
      </c>
      <c r="X84" s="1" t="str">
        <f>TEXT(Y84,"yyyy")</f>
        <v>2015</v>
      </c>
      <c r="Y84" s="27">
        <f>(((J84/60)/60)/24)+DATE(1970,1,1)</f>
        <v>42203.843240740738</v>
      </c>
    </row>
    <row r="85" spans="1:25" ht="48" x14ac:dyDescent="0.2">
      <c r="A85" s="1">
        <v>666</v>
      </c>
      <c r="B85" s="7" t="s">
        <v>667</v>
      </c>
      <c r="C85" s="7" t="s">
        <v>4776</v>
      </c>
      <c r="D85" s="1">
        <v>200000</v>
      </c>
      <c r="E85" s="37" t="str">
        <f>VLOOKUP(D85,'Vlookup Table Bonus Point'!$C$3:$D$26,2,TRUE)</f>
        <v>GE 50000</v>
      </c>
      <c r="F85" s="1">
        <v>8</v>
      </c>
      <c r="G85" s="1" t="s">
        <v>8220</v>
      </c>
      <c r="H85" s="1" t="s">
        <v>8223</v>
      </c>
      <c r="I85" s="1" t="s">
        <v>8245</v>
      </c>
      <c r="J85" s="1">
        <v>1408305498</v>
      </c>
      <c r="K85" s="1">
        <v>1405713498</v>
      </c>
      <c r="L85" s="1" t="b">
        <v>0</v>
      </c>
      <c r="M85" s="1">
        <v>4</v>
      </c>
      <c r="N85" s="1" t="b">
        <v>0</v>
      </c>
      <c r="O85" s="1" t="s">
        <v>8272</v>
      </c>
      <c r="P85" s="28">
        <f>F85/D85</f>
        <v>4.0000000000000003E-5</v>
      </c>
      <c r="Q85" s="29">
        <f>IF(M85&gt;0,F85/M85,0)</f>
        <v>2</v>
      </c>
      <c r="R85" s="9" t="str">
        <f>LEFT(O85,SEARCH("/",O85,1)-1)</f>
        <v>technology</v>
      </c>
      <c r="S85" s="26" t="str">
        <f>RIGHT(O85,LEN(O85)-SEARCH("/",O85,1))</f>
        <v>wearables</v>
      </c>
      <c r="T85" s="27">
        <f>(((K85/60)/60)/24)+DATE(1970,1,1)</f>
        <v>41838.832152777781</v>
      </c>
      <c r="U85" s="5" t="str">
        <f>TEXT(T85,"mmm")</f>
        <v>Jul</v>
      </c>
      <c r="V85" s="5" t="str">
        <f>TEXT(T85,"yyyy")</f>
        <v>2014</v>
      </c>
      <c r="W85" s="5" t="str">
        <f>TEXT(Y85,"mmm")</f>
        <v>Aug</v>
      </c>
      <c r="X85" s="1" t="str">
        <f>TEXT(Y85,"yyyy")</f>
        <v>2014</v>
      </c>
      <c r="Y85" s="27">
        <f>(((J85/60)/60)/24)+DATE(1970,1,1)</f>
        <v>41868.832152777781</v>
      </c>
    </row>
    <row r="86" spans="1:25" ht="64" x14ac:dyDescent="0.2">
      <c r="A86" s="1">
        <v>669</v>
      </c>
      <c r="B86" s="7" t="s">
        <v>670</v>
      </c>
      <c r="C86" s="7" t="s">
        <v>4779</v>
      </c>
      <c r="D86" s="1">
        <v>200000</v>
      </c>
      <c r="E86" s="37" t="str">
        <f>VLOOKUP(D86,'Vlookup Table Bonus Point'!$C$3:$D$26,2,TRUE)</f>
        <v>GE 50000</v>
      </c>
      <c r="F86" s="1">
        <v>43015</v>
      </c>
      <c r="G86" s="1" t="s">
        <v>8220</v>
      </c>
      <c r="H86" s="1" t="s">
        <v>8234</v>
      </c>
      <c r="I86" s="1" t="s">
        <v>8254</v>
      </c>
      <c r="J86" s="1">
        <v>1467817258</v>
      </c>
      <c r="K86" s="1">
        <v>1465225258</v>
      </c>
      <c r="L86" s="1" t="b">
        <v>0</v>
      </c>
      <c r="M86" s="1">
        <v>28</v>
      </c>
      <c r="N86" s="1" t="b">
        <v>0</v>
      </c>
      <c r="O86" s="1" t="s">
        <v>8272</v>
      </c>
      <c r="P86" s="28">
        <f>F86/D86</f>
        <v>0.21507499999999999</v>
      </c>
      <c r="Q86" s="29">
        <f>IF(M86&gt;0,F86/M86,0)</f>
        <v>1536.25</v>
      </c>
      <c r="R86" s="9" t="str">
        <f>LEFT(O86,SEARCH("/",O86,1)-1)</f>
        <v>technology</v>
      </c>
      <c r="S86" s="26" t="str">
        <f>RIGHT(O86,LEN(O86)-SEARCH("/",O86,1))</f>
        <v>wearables</v>
      </c>
      <c r="T86" s="27">
        <f>(((K86/60)/60)/24)+DATE(1970,1,1)</f>
        <v>42527.625671296293</v>
      </c>
      <c r="U86" s="5" t="str">
        <f>TEXT(T86,"mmm")</f>
        <v>Jun</v>
      </c>
      <c r="V86" s="5" t="str">
        <f>TEXT(T86,"yyyy")</f>
        <v>2016</v>
      </c>
      <c r="W86" s="5" t="str">
        <f>TEXT(Y86,"mmm")</f>
        <v>Jul</v>
      </c>
      <c r="X86" s="1" t="str">
        <f>TEXT(Y86,"yyyy")</f>
        <v>2016</v>
      </c>
      <c r="Y86" s="27">
        <f>(((J86/60)/60)/24)+DATE(1970,1,1)</f>
        <v>42557.625671296293</v>
      </c>
    </row>
    <row r="87" spans="1:25" ht="48" x14ac:dyDescent="0.2">
      <c r="A87" s="1">
        <v>689</v>
      </c>
      <c r="B87" s="7" t="s">
        <v>690</v>
      </c>
      <c r="C87" s="7" t="s">
        <v>4799</v>
      </c>
      <c r="D87" s="1">
        <v>200000</v>
      </c>
      <c r="E87" s="37" t="str">
        <f>VLOOKUP(D87,'Vlookup Table Bonus Point'!$C$3:$D$26,2,TRUE)</f>
        <v>GE 50000</v>
      </c>
      <c r="F87" s="1">
        <v>115297.5</v>
      </c>
      <c r="G87" s="1" t="s">
        <v>8220</v>
      </c>
      <c r="H87" s="1" t="s">
        <v>8223</v>
      </c>
      <c r="I87" s="1" t="s">
        <v>8245</v>
      </c>
      <c r="J87" s="1">
        <v>1481173140</v>
      </c>
      <c r="K87" s="1">
        <v>1478016097</v>
      </c>
      <c r="L87" s="1" t="b">
        <v>0</v>
      </c>
      <c r="M87" s="1">
        <v>336</v>
      </c>
      <c r="N87" s="1" t="b">
        <v>0</v>
      </c>
      <c r="O87" s="1" t="s">
        <v>8272</v>
      </c>
      <c r="P87" s="28">
        <f>F87/D87</f>
        <v>0.57648750000000004</v>
      </c>
      <c r="Q87" s="29">
        <f>IF(M87&gt;0,F87/M87,0)</f>
        <v>343.14732142857144</v>
      </c>
      <c r="R87" s="9" t="str">
        <f>LEFT(O87,SEARCH("/",O87,1)-1)</f>
        <v>technology</v>
      </c>
      <c r="S87" s="26" t="str">
        <f>RIGHT(O87,LEN(O87)-SEARCH("/",O87,1))</f>
        <v>wearables</v>
      </c>
      <c r="T87" s="27">
        <f>(((K87/60)/60)/24)+DATE(1970,1,1)</f>
        <v>42675.66778935185</v>
      </c>
      <c r="U87" s="5" t="str">
        <f>TEXT(T87,"mmm")</f>
        <v>Nov</v>
      </c>
      <c r="V87" s="5" t="str">
        <f>TEXT(T87,"yyyy")</f>
        <v>2016</v>
      </c>
      <c r="W87" s="5" t="str">
        <f>TEXT(Y87,"mmm")</f>
        <v>Dec</v>
      </c>
      <c r="X87" s="1" t="str">
        <f>TEXT(Y87,"yyyy")</f>
        <v>2016</v>
      </c>
      <c r="Y87" s="27">
        <f>(((J87/60)/60)/24)+DATE(1970,1,1)</f>
        <v>42712.207638888889</v>
      </c>
    </row>
    <row r="88" spans="1:25" ht="64" x14ac:dyDescent="0.2">
      <c r="A88" s="1">
        <v>994</v>
      </c>
      <c r="B88" s="7" t="s">
        <v>995</v>
      </c>
      <c r="C88" s="7" t="s">
        <v>5104</v>
      </c>
      <c r="D88" s="1">
        <v>200000</v>
      </c>
      <c r="E88" s="37" t="str">
        <f>VLOOKUP(D88,'Vlookup Table Bonus Point'!$C$3:$D$26,2,TRUE)</f>
        <v>GE 50000</v>
      </c>
      <c r="F88" s="1">
        <v>4669</v>
      </c>
      <c r="G88" s="1" t="s">
        <v>8220</v>
      </c>
      <c r="H88" s="1" t="s">
        <v>8223</v>
      </c>
      <c r="I88" s="1" t="s">
        <v>8245</v>
      </c>
      <c r="J88" s="1">
        <v>1417388340</v>
      </c>
      <c r="K88" s="1">
        <v>1412835530</v>
      </c>
      <c r="L88" s="1" t="b">
        <v>0</v>
      </c>
      <c r="M88" s="1">
        <v>11</v>
      </c>
      <c r="N88" s="1" t="b">
        <v>0</v>
      </c>
      <c r="O88" s="1" t="s">
        <v>8272</v>
      </c>
      <c r="P88" s="28">
        <f>F88/D88</f>
        <v>2.3345000000000001E-2</v>
      </c>
      <c r="Q88" s="29">
        <f>IF(M88&gt;0,F88/M88,0)</f>
        <v>424.45454545454544</v>
      </c>
      <c r="R88" s="9" t="str">
        <f>LEFT(O88,SEARCH("/",O88,1)-1)</f>
        <v>technology</v>
      </c>
      <c r="S88" s="26" t="str">
        <f>RIGHT(O88,LEN(O88)-SEARCH("/",O88,1))</f>
        <v>wearables</v>
      </c>
      <c r="T88" s="27">
        <f>(((K88/60)/60)/24)+DATE(1970,1,1)</f>
        <v>41921.263078703705</v>
      </c>
      <c r="U88" s="5" t="str">
        <f>TEXT(T88,"mmm")</f>
        <v>Oct</v>
      </c>
      <c r="V88" s="5" t="str">
        <f>TEXT(T88,"yyyy")</f>
        <v>2014</v>
      </c>
      <c r="W88" s="5" t="str">
        <f>TEXT(Y88,"mmm")</f>
        <v>Nov</v>
      </c>
      <c r="X88" s="1" t="str">
        <f>TEXT(Y88,"yyyy")</f>
        <v>2014</v>
      </c>
      <c r="Y88" s="27">
        <f>(((J88/60)/60)/24)+DATE(1970,1,1)</f>
        <v>41973.957638888889</v>
      </c>
    </row>
    <row r="89" spans="1:25" ht="32" x14ac:dyDescent="0.2">
      <c r="A89" s="1">
        <v>1005</v>
      </c>
      <c r="B89" s="7" t="s">
        <v>1006</v>
      </c>
      <c r="C89" s="7" t="s">
        <v>5115</v>
      </c>
      <c r="D89" s="1">
        <v>200000</v>
      </c>
      <c r="E89" s="37" t="str">
        <f>VLOOKUP(D89,'Vlookup Table Bonus Point'!$C$3:$D$26,2,TRUE)</f>
        <v>GE 50000</v>
      </c>
      <c r="F89" s="1">
        <v>150102</v>
      </c>
      <c r="G89" s="1" t="s">
        <v>8219</v>
      </c>
      <c r="H89" s="1" t="s">
        <v>8223</v>
      </c>
      <c r="I89" s="1" t="s">
        <v>8245</v>
      </c>
      <c r="J89" s="1">
        <v>1446217183</v>
      </c>
      <c r="K89" s="1">
        <v>1443538783</v>
      </c>
      <c r="L89" s="1" t="b">
        <v>0</v>
      </c>
      <c r="M89" s="1">
        <v>161</v>
      </c>
      <c r="N89" s="1" t="b">
        <v>0</v>
      </c>
      <c r="O89" s="1" t="s">
        <v>8272</v>
      </c>
      <c r="P89" s="28">
        <f>F89/D89</f>
        <v>0.75051000000000001</v>
      </c>
      <c r="Q89" s="29">
        <f>IF(M89&gt;0,F89/M89,0)</f>
        <v>932.31055900621118</v>
      </c>
      <c r="R89" s="9" t="str">
        <f>LEFT(O89,SEARCH("/",O89,1)-1)</f>
        <v>technology</v>
      </c>
      <c r="S89" s="26" t="str">
        <f>RIGHT(O89,LEN(O89)-SEARCH("/",O89,1))</f>
        <v>wearables</v>
      </c>
      <c r="T89" s="27">
        <f>(((K89/60)/60)/24)+DATE(1970,1,1)</f>
        <v>42276.624803240738</v>
      </c>
      <c r="U89" s="5" t="str">
        <f>TEXT(T89,"mmm")</f>
        <v>Sep</v>
      </c>
      <c r="V89" s="5" t="str">
        <f>TEXT(T89,"yyyy")</f>
        <v>2015</v>
      </c>
      <c r="W89" s="5" t="str">
        <f>TEXT(Y89,"mmm")</f>
        <v>Oct</v>
      </c>
      <c r="X89" s="1" t="str">
        <f>TEXT(Y89,"yyyy")</f>
        <v>2015</v>
      </c>
      <c r="Y89" s="27">
        <f>(((J89/60)/60)/24)+DATE(1970,1,1)</f>
        <v>42307.624803240738</v>
      </c>
    </row>
    <row r="90" spans="1:25" ht="64" x14ac:dyDescent="0.2">
      <c r="A90" s="1">
        <v>1317</v>
      </c>
      <c r="B90" s="7" t="s">
        <v>1318</v>
      </c>
      <c r="C90" s="7" t="s">
        <v>5427</v>
      </c>
      <c r="D90" s="1">
        <v>200000</v>
      </c>
      <c r="E90" s="37" t="str">
        <f>VLOOKUP(D90,'Vlookup Table Bonus Point'!$C$3:$D$26,2,TRUE)</f>
        <v>GE 50000</v>
      </c>
      <c r="F90" s="1">
        <v>11467</v>
      </c>
      <c r="G90" s="1" t="s">
        <v>8219</v>
      </c>
      <c r="H90" s="1" t="s">
        <v>8231</v>
      </c>
      <c r="I90" s="1" t="s">
        <v>8252</v>
      </c>
      <c r="J90" s="1">
        <v>1469109600</v>
      </c>
      <c r="K90" s="1">
        <v>1464586746</v>
      </c>
      <c r="L90" s="1" t="b">
        <v>0</v>
      </c>
      <c r="M90" s="1">
        <v>19</v>
      </c>
      <c r="N90" s="1" t="b">
        <v>0</v>
      </c>
      <c r="O90" s="1" t="s">
        <v>8272</v>
      </c>
      <c r="P90" s="28">
        <f>F90/D90</f>
        <v>5.7334999999999997E-2</v>
      </c>
      <c r="Q90" s="29">
        <f>IF(M90&gt;0,F90/M90,0)</f>
        <v>603.52631578947364</v>
      </c>
      <c r="R90" s="9" t="str">
        <f>LEFT(O90,SEARCH("/",O90,1)-1)</f>
        <v>technology</v>
      </c>
      <c r="S90" s="26" t="str">
        <f>RIGHT(O90,LEN(O90)-SEARCH("/",O90,1))</f>
        <v>wearables</v>
      </c>
      <c r="T90" s="27">
        <f>(((K90/60)/60)/24)+DATE(1970,1,1)</f>
        <v>42520.235486111109</v>
      </c>
      <c r="U90" s="5" t="str">
        <f>TEXT(T90,"mmm")</f>
        <v>May</v>
      </c>
      <c r="V90" s="5" t="str">
        <f>TEXT(T90,"yyyy")</f>
        <v>2016</v>
      </c>
      <c r="W90" s="5" t="str">
        <f>TEXT(Y90,"mmm")</f>
        <v>Jul</v>
      </c>
      <c r="X90" s="1" t="str">
        <f>TEXT(Y90,"yyyy")</f>
        <v>2016</v>
      </c>
      <c r="Y90" s="27">
        <f>(((J90/60)/60)/24)+DATE(1970,1,1)</f>
        <v>42572.583333333328</v>
      </c>
    </row>
    <row r="91" spans="1:25" ht="48" x14ac:dyDescent="0.2">
      <c r="A91" s="1">
        <v>1421</v>
      </c>
      <c r="B91" s="7" t="s">
        <v>1422</v>
      </c>
      <c r="C91" s="7" t="s">
        <v>5531</v>
      </c>
      <c r="D91" s="1">
        <v>200000</v>
      </c>
      <c r="E91" s="37" t="str">
        <f>VLOOKUP(D91,'Vlookup Table Bonus Point'!$C$3:$D$26,2,TRUE)</f>
        <v>GE 50000</v>
      </c>
      <c r="F91" s="1">
        <v>200</v>
      </c>
      <c r="G91" s="1" t="s">
        <v>8220</v>
      </c>
      <c r="H91" s="1" t="s">
        <v>8234</v>
      </c>
      <c r="I91" s="1" t="s">
        <v>8254</v>
      </c>
      <c r="J91" s="1">
        <v>1423432709</v>
      </c>
      <c r="K91" s="1">
        <v>1420840709</v>
      </c>
      <c r="L91" s="1" t="b">
        <v>0</v>
      </c>
      <c r="M91" s="1">
        <v>2</v>
      </c>
      <c r="N91" s="1" t="b">
        <v>0</v>
      </c>
      <c r="O91" s="1" t="s">
        <v>8286</v>
      </c>
      <c r="P91" s="28">
        <f>F91/D91</f>
        <v>1E-3</v>
      </c>
      <c r="Q91" s="29">
        <f>IF(M91&gt;0,F91/M91,0)</f>
        <v>100</v>
      </c>
      <c r="R91" s="9" t="str">
        <f>LEFT(O91,SEARCH("/",O91,1)-1)</f>
        <v>publishing</v>
      </c>
      <c r="S91" s="26" t="str">
        <f>RIGHT(O91,LEN(O91)-SEARCH("/",O91,1))</f>
        <v>translations</v>
      </c>
      <c r="T91" s="27">
        <f>(((K91/60)/60)/24)+DATE(1970,1,1)</f>
        <v>42013.915613425925</v>
      </c>
      <c r="U91" s="5" t="str">
        <f>TEXT(T91,"mmm")</f>
        <v>Jan</v>
      </c>
      <c r="V91" s="5" t="str">
        <f>TEXT(T91,"yyyy")</f>
        <v>2015</v>
      </c>
      <c r="W91" s="5" t="str">
        <f>TEXT(Y91,"mmm")</f>
        <v>Feb</v>
      </c>
      <c r="X91" s="1" t="str">
        <f>TEXT(Y91,"yyyy")</f>
        <v>2015</v>
      </c>
      <c r="Y91" s="27">
        <f>(((J91/60)/60)/24)+DATE(1970,1,1)</f>
        <v>42043.915613425925</v>
      </c>
    </row>
    <row r="92" spans="1:25" ht="48" x14ac:dyDescent="0.2">
      <c r="A92" s="1">
        <v>1448</v>
      </c>
      <c r="B92" s="7" t="s">
        <v>1449</v>
      </c>
      <c r="C92" s="7" t="s">
        <v>5558</v>
      </c>
      <c r="D92" s="1">
        <v>200000</v>
      </c>
      <c r="E92" s="37" t="str">
        <f>VLOOKUP(D92,'Vlookup Table Bonus Point'!$C$3:$D$26,2,TRUE)</f>
        <v>GE 50000</v>
      </c>
      <c r="F92" s="1">
        <v>0</v>
      </c>
      <c r="G92" s="1" t="s">
        <v>8220</v>
      </c>
      <c r="H92" s="1" t="s">
        <v>8225</v>
      </c>
      <c r="I92" s="1" t="s">
        <v>8247</v>
      </c>
      <c r="J92" s="1">
        <v>1432272300</v>
      </c>
      <c r="K92" s="1">
        <v>1429655318</v>
      </c>
      <c r="L92" s="1" t="b">
        <v>0</v>
      </c>
      <c r="M92" s="1">
        <v>0</v>
      </c>
      <c r="N92" s="1" t="b">
        <v>0</v>
      </c>
      <c r="O92" s="1" t="s">
        <v>8286</v>
      </c>
      <c r="P92" s="28">
        <f>F92/D92</f>
        <v>0</v>
      </c>
      <c r="Q92" s="29">
        <f>IF(M92&gt;0,F92/M92,0)</f>
        <v>0</v>
      </c>
      <c r="R92" s="9" t="str">
        <f>LEFT(O92,SEARCH("/",O92,1)-1)</f>
        <v>publishing</v>
      </c>
      <c r="S92" s="26" t="str">
        <f>RIGHT(O92,LEN(O92)-SEARCH("/",O92,1))</f>
        <v>translations</v>
      </c>
      <c r="T92" s="27">
        <f>(((K92/60)/60)/24)+DATE(1970,1,1)</f>
        <v>42115.936550925922</v>
      </c>
      <c r="U92" s="5" t="str">
        <f>TEXT(T92,"mmm")</f>
        <v>Apr</v>
      </c>
      <c r="V92" s="5" t="str">
        <f>TEXT(T92,"yyyy")</f>
        <v>2015</v>
      </c>
      <c r="W92" s="5" t="str">
        <f>TEXT(Y92,"mmm")</f>
        <v>May</v>
      </c>
      <c r="X92" s="1" t="str">
        <f>TEXT(Y92,"yyyy")</f>
        <v>2015</v>
      </c>
      <c r="Y92" s="27">
        <f>(((J92/60)/60)/24)+DATE(1970,1,1)</f>
        <v>42146.225694444445</v>
      </c>
    </row>
    <row r="93" spans="1:25" ht="48" x14ac:dyDescent="0.2">
      <c r="A93" s="1">
        <v>1979</v>
      </c>
      <c r="B93" s="7" t="s">
        <v>1980</v>
      </c>
      <c r="C93" s="7" t="s">
        <v>6089</v>
      </c>
      <c r="D93" s="1">
        <v>200000</v>
      </c>
      <c r="E93" s="37" t="str">
        <f>VLOOKUP(D93,'Vlookup Table Bonus Point'!$C$3:$D$26,2,TRUE)</f>
        <v>GE 50000</v>
      </c>
      <c r="F93" s="1">
        <v>229802.31</v>
      </c>
      <c r="G93" s="1" t="s">
        <v>8218</v>
      </c>
      <c r="H93" s="1" t="s">
        <v>8223</v>
      </c>
      <c r="I93" s="1" t="s">
        <v>8245</v>
      </c>
      <c r="J93" s="1">
        <v>1447909140</v>
      </c>
      <c r="K93" s="1">
        <v>1444734146</v>
      </c>
      <c r="L93" s="1" t="b">
        <v>1</v>
      </c>
      <c r="M93" s="1">
        <v>813</v>
      </c>
      <c r="N93" s="1" t="b">
        <v>1</v>
      </c>
      <c r="O93" s="1" t="s">
        <v>8294</v>
      </c>
      <c r="P93" s="28">
        <f>F93/D93</f>
        <v>1.14901155</v>
      </c>
      <c r="Q93" s="29">
        <f>IF(M93&gt;0,F93/M93,0)</f>
        <v>282.65966789667897</v>
      </c>
      <c r="R93" s="9" t="str">
        <f>LEFT(O93,SEARCH("/",O93,1)-1)</f>
        <v>technology</v>
      </c>
      <c r="S93" s="26" t="str">
        <f>RIGHT(O93,LEN(O93)-SEARCH("/",O93,1))</f>
        <v>hardware</v>
      </c>
      <c r="T93" s="27">
        <f>(((K93/60)/60)/24)+DATE(1970,1,1)</f>
        <v>42290.460023148145</v>
      </c>
      <c r="U93" s="5" t="str">
        <f>TEXT(T93,"mmm")</f>
        <v>Oct</v>
      </c>
      <c r="V93" s="5" t="str">
        <f>TEXT(T93,"yyyy")</f>
        <v>2015</v>
      </c>
      <c r="W93" s="5" t="str">
        <f>TEXT(Y93,"mmm")</f>
        <v>Nov</v>
      </c>
      <c r="X93" s="1" t="str">
        <f>TEXT(Y93,"yyyy")</f>
        <v>2015</v>
      </c>
      <c r="Y93" s="27">
        <f>(((J93/60)/60)/24)+DATE(1970,1,1)</f>
        <v>42327.207638888889</v>
      </c>
    </row>
    <row r="94" spans="1:25" ht="48" x14ac:dyDescent="0.2">
      <c r="A94" s="1">
        <v>2579</v>
      </c>
      <c r="B94" s="7" t="s">
        <v>2579</v>
      </c>
      <c r="C94" s="7" t="s">
        <v>6689</v>
      </c>
      <c r="D94" s="1">
        <v>200000</v>
      </c>
      <c r="E94" s="37" t="str">
        <f>VLOOKUP(D94,'Vlookup Table Bonus Point'!$C$3:$D$26,2,TRUE)</f>
        <v>GE 50000</v>
      </c>
      <c r="F94" s="1">
        <v>277</v>
      </c>
      <c r="G94" s="1" t="s">
        <v>8219</v>
      </c>
      <c r="H94" s="1" t="s">
        <v>8223</v>
      </c>
      <c r="I94" s="1" t="s">
        <v>8245</v>
      </c>
      <c r="J94" s="1">
        <v>1410810903</v>
      </c>
      <c r="K94" s="1">
        <v>1405626903</v>
      </c>
      <c r="L94" s="1" t="b">
        <v>0</v>
      </c>
      <c r="M94" s="1">
        <v>12</v>
      </c>
      <c r="N94" s="1" t="b">
        <v>0</v>
      </c>
      <c r="O94" s="1" t="s">
        <v>8283</v>
      </c>
      <c r="P94" s="28">
        <f>F94/D94</f>
        <v>1.3849999999999999E-3</v>
      </c>
      <c r="Q94" s="29">
        <f>IF(M94&gt;0,F94/M94,0)</f>
        <v>23.083333333333332</v>
      </c>
      <c r="R94" s="9" t="str">
        <f>LEFT(O94,SEARCH("/",O94,1)-1)</f>
        <v>food</v>
      </c>
      <c r="S94" s="26" t="str">
        <f>RIGHT(O94,LEN(O94)-SEARCH("/",O94,1))</f>
        <v>food trucks</v>
      </c>
      <c r="T94" s="27">
        <f>(((K94/60)/60)/24)+DATE(1970,1,1)</f>
        <v>41837.829895833333</v>
      </c>
      <c r="U94" s="5" t="str">
        <f>TEXT(T94,"mmm")</f>
        <v>Jul</v>
      </c>
      <c r="V94" s="5" t="str">
        <f>TEXT(T94,"yyyy")</f>
        <v>2014</v>
      </c>
      <c r="W94" s="5" t="str">
        <f>TEXT(Y94,"mmm")</f>
        <v>Sep</v>
      </c>
      <c r="X94" s="1" t="str">
        <f>TEXT(Y94,"yyyy")</f>
        <v>2014</v>
      </c>
      <c r="Y94" s="27">
        <f>(((J94/60)/60)/24)+DATE(1970,1,1)</f>
        <v>41897.829895833333</v>
      </c>
    </row>
    <row r="95" spans="1:25" ht="48" x14ac:dyDescent="0.2">
      <c r="A95" s="1">
        <v>2942</v>
      </c>
      <c r="B95" s="7" t="s">
        <v>2942</v>
      </c>
      <c r="C95" s="7" t="s">
        <v>7052</v>
      </c>
      <c r="D95" s="1">
        <v>200000</v>
      </c>
      <c r="E95" s="37" t="str">
        <f>VLOOKUP(D95,'Vlookup Table Bonus Point'!$C$3:$D$26,2,TRUE)</f>
        <v>GE 50000</v>
      </c>
      <c r="F95" s="1">
        <v>40850</v>
      </c>
      <c r="G95" s="1" t="s">
        <v>8220</v>
      </c>
      <c r="H95" s="1" t="s">
        <v>8228</v>
      </c>
      <c r="I95" s="1" t="s">
        <v>8250</v>
      </c>
      <c r="J95" s="1">
        <v>1450297080</v>
      </c>
      <c r="K95" s="1">
        <v>1448565459</v>
      </c>
      <c r="L95" s="1" t="b">
        <v>0</v>
      </c>
      <c r="M95" s="1">
        <v>202</v>
      </c>
      <c r="N95" s="1" t="b">
        <v>0</v>
      </c>
      <c r="O95" s="1" t="s">
        <v>8302</v>
      </c>
      <c r="P95" s="28">
        <f>F95/D95</f>
        <v>0.20424999999999999</v>
      </c>
      <c r="Q95" s="29">
        <f>IF(M95&gt;0,F95/M95,0)</f>
        <v>202.22772277227722</v>
      </c>
      <c r="R95" s="9" t="str">
        <f>LEFT(O95,SEARCH("/",O95,1)-1)</f>
        <v>theater</v>
      </c>
      <c r="S95" s="26" t="str">
        <f>RIGHT(O95,LEN(O95)-SEARCH("/",O95,1))</f>
        <v>spaces</v>
      </c>
      <c r="T95" s="27">
        <f>(((K95/60)/60)/24)+DATE(1970,1,1)</f>
        <v>42334.803923611107</v>
      </c>
      <c r="U95" s="5" t="str">
        <f>TEXT(T95,"mmm")</f>
        <v>Nov</v>
      </c>
      <c r="V95" s="5" t="str">
        <f>TEXT(T95,"yyyy")</f>
        <v>2015</v>
      </c>
      <c r="W95" s="5" t="str">
        <f>TEXT(Y95,"mmm")</f>
        <v>Dec</v>
      </c>
      <c r="X95" s="1" t="str">
        <f>TEXT(Y95,"yyyy")</f>
        <v>2015</v>
      </c>
      <c r="Y95" s="27">
        <f>(((J95/60)/60)/24)+DATE(1970,1,1)</f>
        <v>42354.845833333333</v>
      </c>
    </row>
    <row r="96" spans="1:25" ht="48" x14ac:dyDescent="0.2">
      <c r="A96" s="1">
        <v>3951</v>
      </c>
      <c r="B96" s="7" t="s">
        <v>3948</v>
      </c>
      <c r="C96" s="7" t="s">
        <v>6961</v>
      </c>
      <c r="D96" s="1">
        <v>200000</v>
      </c>
      <c r="E96" s="37" t="str">
        <f>VLOOKUP(D96,'Vlookup Table Bonus Point'!$C$3:$D$26,2,TRUE)</f>
        <v>GE 50000</v>
      </c>
      <c r="F96" s="1">
        <v>1</v>
      </c>
      <c r="G96" s="1" t="s">
        <v>8220</v>
      </c>
      <c r="H96" s="1" t="s">
        <v>8240</v>
      </c>
      <c r="I96" s="1" t="s">
        <v>8248</v>
      </c>
      <c r="J96" s="1">
        <v>1462301342</v>
      </c>
      <c r="K96" s="1">
        <v>1457120942</v>
      </c>
      <c r="L96" s="1" t="b">
        <v>0</v>
      </c>
      <c r="M96" s="1">
        <v>1</v>
      </c>
      <c r="N96" s="1" t="b">
        <v>0</v>
      </c>
      <c r="O96" s="1" t="s">
        <v>8270</v>
      </c>
      <c r="P96" s="28">
        <f>F96/D96</f>
        <v>5.0000000000000004E-6</v>
      </c>
      <c r="Q96" s="29">
        <f>IF(M96&gt;0,F96/M96,0)</f>
        <v>1</v>
      </c>
      <c r="R96" s="9" t="str">
        <f>LEFT(O96,SEARCH("/",O96,1)-1)</f>
        <v>theater</v>
      </c>
      <c r="S96" s="26" t="str">
        <f>RIGHT(O96,LEN(O96)-SEARCH("/",O96,1))</f>
        <v>plays</v>
      </c>
      <c r="T96" s="27">
        <f>(((K96/60)/60)/24)+DATE(1970,1,1)</f>
        <v>42433.825717592597</v>
      </c>
      <c r="U96" s="5" t="str">
        <f>TEXT(T96,"mmm")</f>
        <v>Mar</v>
      </c>
      <c r="V96" s="5" t="str">
        <f>TEXT(T96,"yyyy")</f>
        <v>2016</v>
      </c>
      <c r="W96" s="5" t="str">
        <f>TEXT(Y96,"mmm")</f>
        <v>May</v>
      </c>
      <c r="X96" s="1" t="str">
        <f>TEXT(Y96,"yyyy")</f>
        <v>2016</v>
      </c>
      <c r="Y96" s="27">
        <f>(((J96/60)/60)/24)+DATE(1970,1,1)</f>
        <v>42493.784050925926</v>
      </c>
    </row>
    <row r="97" spans="1:25" ht="48" x14ac:dyDescent="0.2">
      <c r="A97" s="1">
        <v>1973</v>
      </c>
      <c r="B97" s="7" t="s">
        <v>1974</v>
      </c>
      <c r="C97" s="7" t="s">
        <v>6083</v>
      </c>
      <c r="D97" s="1">
        <v>198000</v>
      </c>
      <c r="E97" s="37" t="str">
        <f>VLOOKUP(D97,'Vlookup Table Bonus Point'!$C$3:$D$26,2,TRUE)</f>
        <v>GE 50000</v>
      </c>
      <c r="F97" s="1">
        <v>508525.01</v>
      </c>
      <c r="G97" s="1" t="s">
        <v>8218</v>
      </c>
      <c r="H97" s="1" t="s">
        <v>8223</v>
      </c>
      <c r="I97" s="1" t="s">
        <v>8245</v>
      </c>
      <c r="J97" s="1">
        <v>1470466800</v>
      </c>
      <c r="K97" s="1">
        <v>1467134464</v>
      </c>
      <c r="L97" s="1" t="b">
        <v>1</v>
      </c>
      <c r="M97" s="1">
        <v>2051</v>
      </c>
      <c r="N97" s="1" t="b">
        <v>1</v>
      </c>
      <c r="O97" s="1" t="s">
        <v>8294</v>
      </c>
      <c r="P97" s="28">
        <f>F97/D97</f>
        <v>2.5683081313131315</v>
      </c>
      <c r="Q97" s="29">
        <f>IF(M97&gt;0,F97/M97,0)</f>
        <v>247.94003412969283</v>
      </c>
      <c r="R97" s="9" t="str">
        <f>LEFT(O97,SEARCH("/",O97,1)-1)</f>
        <v>technology</v>
      </c>
      <c r="S97" s="26" t="str">
        <f>RIGHT(O97,LEN(O97)-SEARCH("/",O97,1))</f>
        <v>hardware</v>
      </c>
      <c r="T97" s="27">
        <f>(((K97/60)/60)/24)+DATE(1970,1,1)</f>
        <v>42549.722962962958</v>
      </c>
      <c r="U97" s="5" t="str">
        <f>TEXT(T97,"mmm")</f>
        <v>Jun</v>
      </c>
      <c r="V97" s="5" t="str">
        <f>TEXT(T97,"yyyy")</f>
        <v>2016</v>
      </c>
      <c r="W97" s="5" t="str">
        <f>TEXT(Y97,"mmm")</f>
        <v>Aug</v>
      </c>
      <c r="X97" s="1" t="str">
        <f>TEXT(Y97,"yyyy")</f>
        <v>2016</v>
      </c>
      <c r="Y97" s="27">
        <f>(((J97/60)/60)/24)+DATE(1970,1,1)</f>
        <v>42588.291666666672</v>
      </c>
    </row>
    <row r="98" spans="1:25" ht="48" x14ac:dyDescent="0.2">
      <c r="A98" s="1">
        <v>1314</v>
      </c>
      <c r="B98" s="7" t="s">
        <v>1315</v>
      </c>
      <c r="C98" s="7" t="s">
        <v>5424</v>
      </c>
      <c r="D98" s="1">
        <v>180000</v>
      </c>
      <c r="E98" s="37" t="str">
        <f>VLOOKUP(D98,'Vlookup Table Bonus Point'!$C$3:$D$26,2,TRUE)</f>
        <v>GE 50000</v>
      </c>
      <c r="F98" s="1">
        <v>2028</v>
      </c>
      <c r="G98" s="1" t="s">
        <v>8219</v>
      </c>
      <c r="H98" s="1" t="s">
        <v>8223</v>
      </c>
      <c r="I98" s="1" t="s">
        <v>8245</v>
      </c>
      <c r="J98" s="1">
        <v>1477065860</v>
      </c>
      <c r="K98" s="1">
        <v>1471881860</v>
      </c>
      <c r="L98" s="1" t="b">
        <v>0</v>
      </c>
      <c r="M98" s="1">
        <v>11</v>
      </c>
      <c r="N98" s="1" t="b">
        <v>0</v>
      </c>
      <c r="O98" s="1" t="s">
        <v>8272</v>
      </c>
      <c r="P98" s="28">
        <f>F98/D98</f>
        <v>1.1266666666666666E-2</v>
      </c>
      <c r="Q98" s="29">
        <f>IF(M98&gt;0,F98/M98,0)</f>
        <v>184.36363636363637</v>
      </c>
      <c r="R98" s="9" t="str">
        <f>LEFT(O98,SEARCH("/",O98,1)-1)</f>
        <v>technology</v>
      </c>
      <c r="S98" s="26" t="str">
        <f>RIGHT(O98,LEN(O98)-SEARCH("/",O98,1))</f>
        <v>wearables</v>
      </c>
      <c r="T98" s="27">
        <f>(((K98/60)/60)/24)+DATE(1970,1,1)</f>
        <v>42604.669675925921</v>
      </c>
      <c r="U98" s="5" t="str">
        <f>TEXT(T98,"mmm")</f>
        <v>Aug</v>
      </c>
      <c r="V98" s="5" t="str">
        <f>TEXT(T98,"yyyy")</f>
        <v>2016</v>
      </c>
      <c r="W98" s="5" t="str">
        <f>TEXT(Y98,"mmm")</f>
        <v>Oct</v>
      </c>
      <c r="X98" s="1" t="str">
        <f>TEXT(Y98,"yyyy")</f>
        <v>2016</v>
      </c>
      <c r="Y98" s="27">
        <f>(((J98/60)/60)/24)+DATE(1970,1,1)</f>
        <v>42664.669675925921</v>
      </c>
    </row>
    <row r="99" spans="1:25" ht="48" x14ac:dyDescent="0.2">
      <c r="A99" s="1">
        <v>1441</v>
      </c>
      <c r="B99" s="7" t="s">
        <v>1442</v>
      </c>
      <c r="C99" s="7" t="s">
        <v>5551</v>
      </c>
      <c r="D99" s="1">
        <v>180000</v>
      </c>
      <c r="E99" s="37" t="str">
        <f>VLOOKUP(D99,'Vlookup Table Bonus Point'!$C$3:$D$26,2,TRUE)</f>
        <v>GE 50000</v>
      </c>
      <c r="F99" s="1">
        <v>2020</v>
      </c>
      <c r="G99" s="1" t="s">
        <v>8220</v>
      </c>
      <c r="H99" s="1" t="s">
        <v>8224</v>
      </c>
      <c r="I99" s="1" t="s">
        <v>8246</v>
      </c>
      <c r="J99" s="1">
        <v>1441995769</v>
      </c>
      <c r="K99" s="1">
        <v>1436811769</v>
      </c>
      <c r="L99" s="1" t="b">
        <v>0</v>
      </c>
      <c r="M99" s="1">
        <v>3</v>
      </c>
      <c r="N99" s="1" t="b">
        <v>0</v>
      </c>
      <c r="O99" s="1" t="s">
        <v>8286</v>
      </c>
      <c r="P99" s="28">
        <f>F99/D99</f>
        <v>1.1222222222222222E-2</v>
      </c>
      <c r="Q99" s="29">
        <f>IF(M99&gt;0,F99/M99,0)</f>
        <v>673.33333333333337</v>
      </c>
      <c r="R99" s="9" t="str">
        <f>LEFT(O99,SEARCH("/",O99,1)-1)</f>
        <v>publishing</v>
      </c>
      <c r="S99" s="26" t="str">
        <f>RIGHT(O99,LEN(O99)-SEARCH("/",O99,1))</f>
        <v>translations</v>
      </c>
      <c r="T99" s="27">
        <f>(((K99/60)/60)/24)+DATE(1970,1,1)</f>
        <v>42198.765844907408</v>
      </c>
      <c r="U99" s="5" t="str">
        <f>TEXT(T99,"mmm")</f>
        <v>Jul</v>
      </c>
      <c r="V99" s="5" t="str">
        <f>TEXT(T99,"yyyy")</f>
        <v>2015</v>
      </c>
      <c r="W99" s="5" t="str">
        <f>TEXT(Y99,"mmm")</f>
        <v>Sep</v>
      </c>
      <c r="X99" s="1" t="str">
        <f>TEXT(Y99,"yyyy")</f>
        <v>2015</v>
      </c>
      <c r="Y99" s="27">
        <f>(((J99/60)/60)/24)+DATE(1970,1,1)</f>
        <v>42258.765844907408</v>
      </c>
    </row>
    <row r="100" spans="1:25" ht="48" x14ac:dyDescent="0.2">
      <c r="A100" s="1">
        <v>1982</v>
      </c>
      <c r="B100" s="7" t="s">
        <v>1983</v>
      </c>
      <c r="C100" s="7" t="s">
        <v>6092</v>
      </c>
      <c r="D100" s="1">
        <v>180000</v>
      </c>
      <c r="E100" s="37" t="str">
        <f>VLOOKUP(D100,'Vlookup Table Bonus Point'!$C$3:$D$26,2,TRUE)</f>
        <v>GE 50000</v>
      </c>
      <c r="F100" s="1">
        <v>0</v>
      </c>
      <c r="G100" s="1" t="s">
        <v>8220</v>
      </c>
      <c r="H100" s="1" t="s">
        <v>8230</v>
      </c>
      <c r="I100" s="1" t="s">
        <v>8251</v>
      </c>
      <c r="J100" s="1">
        <v>1480863887</v>
      </c>
      <c r="K100" s="1">
        <v>1478268287</v>
      </c>
      <c r="L100" s="1" t="b">
        <v>0</v>
      </c>
      <c r="M100" s="1">
        <v>0</v>
      </c>
      <c r="N100" s="1" t="b">
        <v>0</v>
      </c>
      <c r="O100" s="1" t="s">
        <v>8295</v>
      </c>
      <c r="P100" s="28">
        <f>F100/D100</f>
        <v>0</v>
      </c>
      <c r="Q100" s="29">
        <f>IF(M100&gt;0,F100/M100,0)</f>
        <v>0</v>
      </c>
      <c r="R100" s="9" t="str">
        <f>LEFT(O100,SEARCH("/",O100,1)-1)</f>
        <v>photography</v>
      </c>
      <c r="S100" s="26" t="str">
        <f>RIGHT(O100,LEN(O100)-SEARCH("/",O100,1))</f>
        <v>people</v>
      </c>
      <c r="T100" s="27">
        <f>(((K100/60)/60)/24)+DATE(1970,1,1)</f>
        <v>42678.586655092593</v>
      </c>
      <c r="U100" s="5" t="str">
        <f>TEXT(T100,"mmm")</f>
        <v>Nov</v>
      </c>
      <c r="V100" s="5" t="str">
        <f>TEXT(T100,"yyyy")</f>
        <v>2016</v>
      </c>
      <c r="W100" s="5" t="str">
        <f>TEXT(Y100,"mmm")</f>
        <v>Dec</v>
      </c>
      <c r="X100" s="1" t="str">
        <f>TEXT(Y100,"yyyy")</f>
        <v>2016</v>
      </c>
      <c r="Y100" s="27">
        <f>(((J100/60)/60)/24)+DATE(1970,1,1)</f>
        <v>42708.628321759257</v>
      </c>
    </row>
    <row r="101" spans="1:25" ht="48" x14ac:dyDescent="0.2">
      <c r="A101" s="1">
        <v>2513</v>
      </c>
      <c r="B101" s="7" t="s">
        <v>2513</v>
      </c>
      <c r="C101" s="7" t="s">
        <v>6623</v>
      </c>
      <c r="D101" s="1">
        <v>180000</v>
      </c>
      <c r="E101" s="37" t="str">
        <f>VLOOKUP(D101,'Vlookup Table Bonus Point'!$C$3:$D$26,2,TRUE)</f>
        <v>GE 50000</v>
      </c>
      <c r="F101" s="1">
        <v>0</v>
      </c>
      <c r="G101" s="1" t="s">
        <v>8220</v>
      </c>
      <c r="H101" s="1" t="s">
        <v>8235</v>
      </c>
      <c r="I101" s="1" t="s">
        <v>8248</v>
      </c>
      <c r="J101" s="1">
        <v>1488067789</v>
      </c>
      <c r="K101" s="1">
        <v>1482883789</v>
      </c>
      <c r="L101" s="1" t="b">
        <v>0</v>
      </c>
      <c r="M101" s="1">
        <v>0</v>
      </c>
      <c r="N101" s="1" t="b">
        <v>0</v>
      </c>
      <c r="O101" s="1" t="s">
        <v>8298</v>
      </c>
      <c r="P101" s="28">
        <f>F101/D101</f>
        <v>0</v>
      </c>
      <c r="Q101" s="29">
        <f>IF(M101&gt;0,F101/M101,0)</f>
        <v>0</v>
      </c>
      <c r="R101" s="9" t="str">
        <f>LEFT(O101,SEARCH("/",O101,1)-1)</f>
        <v>food</v>
      </c>
      <c r="S101" s="26" t="str">
        <f>RIGHT(O101,LEN(O101)-SEARCH("/",O101,1))</f>
        <v>restaurants</v>
      </c>
      <c r="T101" s="27">
        <f>(((K101/60)/60)/24)+DATE(1970,1,1)</f>
        <v>42732.00681712963</v>
      </c>
      <c r="U101" s="5" t="str">
        <f>TEXT(T101,"mmm")</f>
        <v>Dec</v>
      </c>
      <c r="V101" s="5" t="str">
        <f>TEXT(T101,"yyyy")</f>
        <v>2016</v>
      </c>
      <c r="W101" s="5" t="str">
        <f>TEXT(Y101,"mmm")</f>
        <v>Feb</v>
      </c>
      <c r="X101" s="1" t="str">
        <f>TEXT(Y101,"yyyy")</f>
        <v>2017</v>
      </c>
      <c r="Y101" s="27">
        <f>(((J101/60)/60)/24)+DATE(1970,1,1)</f>
        <v>42792.00681712963</v>
      </c>
    </row>
    <row r="102" spans="1:25" ht="48" x14ac:dyDescent="0.2">
      <c r="A102" s="1">
        <v>2909</v>
      </c>
      <c r="B102" s="7" t="s">
        <v>2909</v>
      </c>
      <c r="C102" s="7" t="s">
        <v>7019</v>
      </c>
      <c r="D102" s="1">
        <v>180000</v>
      </c>
      <c r="E102" s="37" t="str">
        <f>VLOOKUP(D102,'Vlookup Table Bonus Point'!$C$3:$D$26,2,TRUE)</f>
        <v>GE 50000</v>
      </c>
      <c r="F102" s="1">
        <v>20</v>
      </c>
      <c r="G102" s="1" t="s">
        <v>8220</v>
      </c>
      <c r="H102" s="1" t="s">
        <v>8223</v>
      </c>
      <c r="I102" s="1" t="s">
        <v>8245</v>
      </c>
      <c r="J102" s="1">
        <v>1416944760</v>
      </c>
      <c r="K102" s="1">
        <v>1413527001</v>
      </c>
      <c r="L102" s="1" t="b">
        <v>0</v>
      </c>
      <c r="M102" s="1">
        <v>1</v>
      </c>
      <c r="N102" s="1" t="b">
        <v>0</v>
      </c>
      <c r="O102" s="1" t="s">
        <v>8270</v>
      </c>
      <c r="P102" s="28">
        <f>F102/D102</f>
        <v>1.1111111111111112E-4</v>
      </c>
      <c r="Q102" s="29">
        <f>IF(M102&gt;0,F102/M102,0)</f>
        <v>20</v>
      </c>
      <c r="R102" s="9" t="str">
        <f>LEFT(O102,SEARCH("/",O102,1)-1)</f>
        <v>theater</v>
      </c>
      <c r="S102" s="26" t="str">
        <f>RIGHT(O102,LEN(O102)-SEARCH("/",O102,1))</f>
        <v>plays</v>
      </c>
      <c r="T102" s="27">
        <f>(((K102/60)/60)/24)+DATE(1970,1,1)</f>
        <v>41929.266215277778</v>
      </c>
      <c r="U102" s="5" t="str">
        <f>TEXT(T102,"mmm")</f>
        <v>Oct</v>
      </c>
      <c r="V102" s="5" t="str">
        <f>TEXT(T102,"yyyy")</f>
        <v>2014</v>
      </c>
      <c r="W102" s="5" t="str">
        <f>TEXT(Y102,"mmm")</f>
        <v>Nov</v>
      </c>
      <c r="X102" s="1" t="str">
        <f>TEXT(Y102,"yyyy")</f>
        <v>2014</v>
      </c>
      <c r="Y102" s="27">
        <f>(((J102/60)/60)/24)+DATE(1970,1,1)</f>
        <v>41968.823611111111</v>
      </c>
    </row>
    <row r="103" spans="1:25" ht="32" x14ac:dyDescent="0.2">
      <c r="A103" s="1">
        <v>2076</v>
      </c>
      <c r="B103" s="7" t="s">
        <v>2077</v>
      </c>
      <c r="C103" s="7" t="s">
        <v>6186</v>
      </c>
      <c r="D103" s="1">
        <v>179000</v>
      </c>
      <c r="E103" s="37" t="str">
        <f>VLOOKUP(D103,'Vlookup Table Bonus Point'!$C$3:$D$26,2,TRUE)</f>
        <v>GE 50000</v>
      </c>
      <c r="F103" s="1">
        <v>972594.99</v>
      </c>
      <c r="G103" s="1" t="s">
        <v>8218</v>
      </c>
      <c r="H103" s="1" t="s">
        <v>8224</v>
      </c>
      <c r="I103" s="1" t="s">
        <v>8246</v>
      </c>
      <c r="J103" s="1">
        <v>1406149689</v>
      </c>
      <c r="K103" s="1">
        <v>1402693689</v>
      </c>
      <c r="L103" s="1" t="b">
        <v>0</v>
      </c>
      <c r="M103" s="1">
        <v>8359</v>
      </c>
      <c r="N103" s="1" t="b">
        <v>1</v>
      </c>
      <c r="O103" s="1" t="s">
        <v>8294</v>
      </c>
      <c r="P103" s="28">
        <f>F103/D103</f>
        <v>5.4334915642458101</v>
      </c>
      <c r="Q103" s="29">
        <f>IF(M103&gt;0,F103/M103,0)</f>
        <v>116.35303146309367</v>
      </c>
      <c r="R103" s="9" t="str">
        <f>LEFT(O103,SEARCH("/",O103,1)-1)</f>
        <v>technology</v>
      </c>
      <c r="S103" s="26" t="str">
        <f>RIGHT(O103,LEN(O103)-SEARCH("/",O103,1))</f>
        <v>hardware</v>
      </c>
      <c r="T103" s="27">
        <f>(((K103/60)/60)/24)+DATE(1970,1,1)</f>
        <v>41803.880659722221</v>
      </c>
      <c r="U103" s="5" t="str">
        <f>TEXT(T103,"mmm")</f>
        <v>Jun</v>
      </c>
      <c r="V103" s="5" t="str">
        <f>TEXT(T103,"yyyy")</f>
        <v>2014</v>
      </c>
      <c r="W103" s="5" t="str">
        <f>TEXT(Y103,"mmm")</f>
        <v>Jul</v>
      </c>
      <c r="X103" s="1" t="str">
        <f>TEXT(Y103,"yyyy")</f>
        <v>2014</v>
      </c>
      <c r="Y103" s="27">
        <f>(((J103/60)/60)/24)+DATE(1970,1,1)</f>
        <v>41843.880659722221</v>
      </c>
    </row>
    <row r="104" spans="1:25" ht="32" x14ac:dyDescent="0.2">
      <c r="A104" s="1">
        <v>696</v>
      </c>
      <c r="B104" s="7" t="s">
        <v>697</v>
      </c>
      <c r="C104" s="7" t="s">
        <v>4806</v>
      </c>
      <c r="D104" s="1">
        <v>175000</v>
      </c>
      <c r="E104" s="37" t="str">
        <f>VLOOKUP(D104,'Vlookup Table Bonus Point'!$C$3:$D$26,2,TRUE)</f>
        <v>GE 50000</v>
      </c>
      <c r="F104" s="1">
        <v>1</v>
      </c>
      <c r="G104" s="1" t="s">
        <v>8220</v>
      </c>
      <c r="H104" s="1" t="s">
        <v>8232</v>
      </c>
      <c r="I104" s="1" t="s">
        <v>8248</v>
      </c>
      <c r="J104" s="1">
        <v>1406326502</v>
      </c>
      <c r="K104" s="1">
        <v>1403734502</v>
      </c>
      <c r="L104" s="1" t="b">
        <v>0</v>
      </c>
      <c r="M104" s="1">
        <v>1</v>
      </c>
      <c r="N104" s="1" t="b">
        <v>0</v>
      </c>
      <c r="O104" s="1" t="s">
        <v>8272</v>
      </c>
      <c r="P104" s="28">
        <f>F104/D104</f>
        <v>5.7142857142857145E-6</v>
      </c>
      <c r="Q104" s="29">
        <f>IF(M104&gt;0,F104/M104,0)</f>
        <v>1</v>
      </c>
      <c r="R104" s="9" t="str">
        <f>LEFT(O104,SEARCH("/",O104,1)-1)</f>
        <v>technology</v>
      </c>
      <c r="S104" s="26" t="str">
        <f>RIGHT(O104,LEN(O104)-SEARCH("/",O104,1))</f>
        <v>wearables</v>
      </c>
      <c r="T104" s="27">
        <f>(((K104/60)/60)/24)+DATE(1970,1,1)</f>
        <v>41815.927106481482</v>
      </c>
      <c r="U104" s="5" t="str">
        <f>TEXT(T104,"mmm")</f>
        <v>Jun</v>
      </c>
      <c r="V104" s="5" t="str">
        <f>TEXT(T104,"yyyy")</f>
        <v>2014</v>
      </c>
      <c r="W104" s="5" t="str">
        <f>TEXT(Y104,"mmm")</f>
        <v>Jul</v>
      </c>
      <c r="X104" s="1" t="str">
        <f>TEXT(Y104,"yyyy")</f>
        <v>2014</v>
      </c>
      <c r="Y104" s="27">
        <f>(((J104/60)/60)/24)+DATE(1970,1,1)</f>
        <v>41845.927106481482</v>
      </c>
    </row>
    <row r="105" spans="1:25" ht="64" x14ac:dyDescent="0.2">
      <c r="A105" s="1">
        <v>1176</v>
      </c>
      <c r="B105" s="7" t="s">
        <v>1177</v>
      </c>
      <c r="C105" s="7" t="s">
        <v>5286</v>
      </c>
      <c r="D105" s="1">
        <v>175000</v>
      </c>
      <c r="E105" s="37" t="str">
        <f>VLOOKUP(D105,'Vlookup Table Bonus Point'!$C$3:$D$26,2,TRUE)</f>
        <v>GE 50000</v>
      </c>
      <c r="F105" s="1">
        <v>10</v>
      </c>
      <c r="G105" s="1" t="s">
        <v>8220</v>
      </c>
      <c r="H105" s="1" t="s">
        <v>8225</v>
      </c>
      <c r="I105" s="1" t="s">
        <v>8247</v>
      </c>
      <c r="J105" s="1">
        <v>1488805200</v>
      </c>
      <c r="K105" s="1">
        <v>1484094498</v>
      </c>
      <c r="L105" s="1" t="b">
        <v>0</v>
      </c>
      <c r="M105" s="1">
        <v>1</v>
      </c>
      <c r="N105" s="1" t="b">
        <v>0</v>
      </c>
      <c r="O105" s="1" t="s">
        <v>8283</v>
      </c>
      <c r="P105" s="28">
        <f>F105/D105</f>
        <v>5.7142857142857142E-5</v>
      </c>
      <c r="Q105" s="29">
        <f>IF(M105&gt;0,F105/M105,0)</f>
        <v>10</v>
      </c>
      <c r="R105" s="9" t="str">
        <f>LEFT(O105,SEARCH("/",O105,1)-1)</f>
        <v>food</v>
      </c>
      <c r="S105" s="26" t="str">
        <f>RIGHT(O105,LEN(O105)-SEARCH("/",O105,1))</f>
        <v>food trucks</v>
      </c>
      <c r="T105" s="27">
        <f>(((K105/60)/60)/24)+DATE(1970,1,1)</f>
        <v>42746.019652777773</v>
      </c>
      <c r="U105" s="5" t="str">
        <f>TEXT(T105,"mmm")</f>
        <v>Jan</v>
      </c>
      <c r="V105" s="5" t="str">
        <f>TEXT(T105,"yyyy")</f>
        <v>2017</v>
      </c>
      <c r="W105" s="5" t="str">
        <f>TEXT(Y105,"mmm")</f>
        <v>Mar</v>
      </c>
      <c r="X105" s="1" t="str">
        <f>TEXT(Y105,"yyyy")</f>
        <v>2017</v>
      </c>
      <c r="Y105" s="27">
        <f>(((J105/60)/60)/24)+DATE(1970,1,1)</f>
        <v>42800.541666666672</v>
      </c>
    </row>
    <row r="106" spans="1:25" ht="48" x14ac:dyDescent="0.2">
      <c r="A106" s="1">
        <v>2363</v>
      </c>
      <c r="B106" s="7" t="s">
        <v>2364</v>
      </c>
      <c r="C106" s="7" t="s">
        <v>6473</v>
      </c>
      <c r="D106" s="1">
        <v>175000</v>
      </c>
      <c r="E106" s="37" t="str">
        <f>VLOOKUP(D106,'Vlookup Table Bonus Point'!$C$3:$D$26,2,TRUE)</f>
        <v>GE 50000</v>
      </c>
      <c r="F106" s="1">
        <v>0</v>
      </c>
      <c r="G106" s="1" t="s">
        <v>8219</v>
      </c>
      <c r="H106" s="1" t="s">
        <v>8223</v>
      </c>
      <c r="I106" s="1" t="s">
        <v>8245</v>
      </c>
      <c r="J106" s="1">
        <v>1451348200</v>
      </c>
      <c r="K106" s="1">
        <v>1447460200</v>
      </c>
      <c r="L106" s="1" t="b">
        <v>0</v>
      </c>
      <c r="M106" s="1">
        <v>0</v>
      </c>
      <c r="N106" s="1" t="b">
        <v>0</v>
      </c>
      <c r="O106" s="1" t="s">
        <v>8271</v>
      </c>
      <c r="P106" s="28">
        <f>F106/D106</f>
        <v>0</v>
      </c>
      <c r="Q106" s="29">
        <f>IF(M106&gt;0,F106/M106,0)</f>
        <v>0</v>
      </c>
      <c r="R106" s="9" t="str">
        <f>LEFT(O106,SEARCH("/",O106,1)-1)</f>
        <v>technology</v>
      </c>
      <c r="S106" s="26" t="str">
        <f>RIGHT(O106,LEN(O106)-SEARCH("/",O106,1))</f>
        <v>web</v>
      </c>
      <c r="T106" s="27">
        <f>(((K106/60)/60)/24)+DATE(1970,1,1)</f>
        <v>42322.011574074073</v>
      </c>
      <c r="U106" s="5" t="str">
        <f>TEXT(T106,"mmm")</f>
        <v>Nov</v>
      </c>
      <c r="V106" s="5" t="str">
        <f>TEXT(T106,"yyyy")</f>
        <v>2015</v>
      </c>
      <c r="W106" s="5" t="str">
        <f>TEXT(Y106,"mmm")</f>
        <v>Dec</v>
      </c>
      <c r="X106" s="1" t="str">
        <f>TEXT(Y106,"yyyy")</f>
        <v>2015</v>
      </c>
      <c r="Y106" s="27">
        <f>(((J106/60)/60)/24)+DATE(1970,1,1)</f>
        <v>42367.011574074073</v>
      </c>
    </row>
    <row r="107" spans="1:25" ht="48" x14ac:dyDescent="0.2">
      <c r="A107" s="1">
        <v>978</v>
      </c>
      <c r="B107" s="7" t="s">
        <v>979</v>
      </c>
      <c r="C107" s="7" t="s">
        <v>5088</v>
      </c>
      <c r="D107" s="1">
        <v>172889</v>
      </c>
      <c r="E107" s="37" t="str">
        <f>VLOOKUP(D107,'Vlookup Table Bonus Point'!$C$3:$D$26,2,TRUE)</f>
        <v>GE 50000</v>
      </c>
      <c r="F107" s="1">
        <v>97273</v>
      </c>
      <c r="G107" s="1" t="s">
        <v>8220</v>
      </c>
      <c r="H107" s="1" t="s">
        <v>8234</v>
      </c>
      <c r="I107" s="1" t="s">
        <v>8254</v>
      </c>
      <c r="J107" s="1">
        <v>1456385101</v>
      </c>
      <c r="K107" s="1">
        <v>1453793101</v>
      </c>
      <c r="L107" s="1" t="b">
        <v>0</v>
      </c>
      <c r="M107" s="1">
        <v>123</v>
      </c>
      <c r="N107" s="1" t="b">
        <v>0</v>
      </c>
      <c r="O107" s="1" t="s">
        <v>8272</v>
      </c>
      <c r="P107" s="28">
        <f>F107/D107</f>
        <v>0.5626326718299024</v>
      </c>
      <c r="Q107" s="29">
        <f>IF(M107&gt;0,F107/M107,0)</f>
        <v>790.83739837398377</v>
      </c>
      <c r="R107" s="9" t="str">
        <f>LEFT(O107,SEARCH("/",O107,1)-1)</f>
        <v>technology</v>
      </c>
      <c r="S107" s="26" t="str">
        <f>RIGHT(O107,LEN(O107)-SEARCH("/",O107,1))</f>
        <v>wearables</v>
      </c>
      <c r="T107" s="27">
        <f>(((K107/60)/60)/24)+DATE(1970,1,1)</f>
        <v>42395.309039351851</v>
      </c>
      <c r="U107" s="5" t="str">
        <f>TEXT(T107,"mmm")</f>
        <v>Jan</v>
      </c>
      <c r="V107" s="5" t="str">
        <f>TEXT(T107,"yyyy")</f>
        <v>2016</v>
      </c>
      <c r="W107" s="5" t="str">
        <f>TEXT(Y107,"mmm")</f>
        <v>Feb</v>
      </c>
      <c r="X107" s="1" t="str">
        <f>TEXT(Y107,"yyyy")</f>
        <v>2016</v>
      </c>
      <c r="Y107" s="27">
        <f>(((J107/60)/60)/24)+DATE(1970,1,1)</f>
        <v>42425.309039351851</v>
      </c>
    </row>
    <row r="108" spans="1:25" ht="64" x14ac:dyDescent="0.2">
      <c r="A108" s="1">
        <v>1874</v>
      </c>
      <c r="B108" s="7" t="s">
        <v>1875</v>
      </c>
      <c r="C108" s="7" t="s">
        <v>5984</v>
      </c>
      <c r="D108" s="1">
        <v>160000</v>
      </c>
      <c r="E108" s="37" t="str">
        <f>VLOOKUP(D108,'Vlookup Table Bonus Point'!$C$3:$D$26,2,TRUE)</f>
        <v>GE 50000</v>
      </c>
      <c r="F108" s="1">
        <v>26</v>
      </c>
      <c r="G108" s="1" t="s">
        <v>8220</v>
      </c>
      <c r="H108" s="1" t="s">
        <v>8223</v>
      </c>
      <c r="I108" s="1" t="s">
        <v>8245</v>
      </c>
      <c r="J108" s="1">
        <v>1467155733</v>
      </c>
      <c r="K108" s="1">
        <v>1465427733</v>
      </c>
      <c r="L108" s="1" t="b">
        <v>0</v>
      </c>
      <c r="M108" s="1">
        <v>2</v>
      </c>
      <c r="N108" s="1" t="b">
        <v>0</v>
      </c>
      <c r="O108" s="1" t="s">
        <v>8282</v>
      </c>
      <c r="P108" s="28">
        <f>F108/D108</f>
        <v>1.6249999999999999E-4</v>
      </c>
      <c r="Q108" s="29">
        <f>IF(M108&gt;0,F108/M108,0)</f>
        <v>13</v>
      </c>
      <c r="R108" s="9" t="str">
        <f>LEFT(O108,SEARCH("/",O108,1)-1)</f>
        <v>games</v>
      </c>
      <c r="S108" s="26" t="str">
        <f>RIGHT(O108,LEN(O108)-SEARCH("/",O108,1))</f>
        <v>mobile games</v>
      </c>
      <c r="T108" s="27">
        <f>(((K108/60)/60)/24)+DATE(1970,1,1)</f>
        <v>42529.969131944439</v>
      </c>
      <c r="U108" s="5" t="str">
        <f>TEXT(T108,"mmm")</f>
        <v>Jun</v>
      </c>
      <c r="V108" s="5" t="str">
        <f>TEXT(T108,"yyyy")</f>
        <v>2016</v>
      </c>
      <c r="W108" s="5" t="str">
        <f>TEXT(Y108,"mmm")</f>
        <v>Jun</v>
      </c>
      <c r="X108" s="1" t="str">
        <f>TEXT(Y108,"yyyy")</f>
        <v>2016</v>
      </c>
      <c r="Y108" s="27">
        <f>(((J108/60)/60)/24)+DATE(1970,1,1)</f>
        <v>42549.969131944439</v>
      </c>
    </row>
    <row r="109" spans="1:25" ht="48" x14ac:dyDescent="0.2">
      <c r="A109" s="1">
        <v>2013</v>
      </c>
      <c r="B109" s="7" t="s">
        <v>2014</v>
      </c>
      <c r="C109" s="7" t="s">
        <v>6123</v>
      </c>
      <c r="D109" s="1">
        <v>160000</v>
      </c>
      <c r="E109" s="37" t="str">
        <f>VLOOKUP(D109,'Vlookup Table Bonus Point'!$C$3:$D$26,2,TRUE)</f>
        <v>GE 50000</v>
      </c>
      <c r="F109" s="1">
        <v>791862</v>
      </c>
      <c r="G109" s="1" t="s">
        <v>8218</v>
      </c>
      <c r="H109" s="1" t="s">
        <v>8223</v>
      </c>
      <c r="I109" s="1" t="s">
        <v>8245</v>
      </c>
      <c r="J109" s="1">
        <v>1468019014</v>
      </c>
      <c r="K109" s="1">
        <v>1462835014</v>
      </c>
      <c r="L109" s="1" t="b">
        <v>1</v>
      </c>
      <c r="M109" s="1">
        <v>4562</v>
      </c>
      <c r="N109" s="1" t="b">
        <v>1</v>
      </c>
      <c r="O109" s="1" t="s">
        <v>8294</v>
      </c>
      <c r="P109" s="28">
        <f>F109/D109</f>
        <v>4.9491375</v>
      </c>
      <c r="Q109" s="29">
        <f>IF(M109&gt;0,F109/M109,0)</f>
        <v>173.57781674704077</v>
      </c>
      <c r="R109" s="9" t="str">
        <f>LEFT(O109,SEARCH("/",O109,1)-1)</f>
        <v>technology</v>
      </c>
      <c r="S109" s="26" t="str">
        <f>RIGHT(O109,LEN(O109)-SEARCH("/",O109,1))</f>
        <v>hardware</v>
      </c>
      <c r="T109" s="27">
        <f>(((K109/60)/60)/24)+DATE(1970,1,1)</f>
        <v>42499.960810185185</v>
      </c>
      <c r="U109" s="5" t="str">
        <f>TEXT(T109,"mmm")</f>
        <v>May</v>
      </c>
      <c r="V109" s="5" t="str">
        <f>TEXT(T109,"yyyy")</f>
        <v>2016</v>
      </c>
      <c r="W109" s="5" t="str">
        <f>TEXT(Y109,"mmm")</f>
        <v>Jul</v>
      </c>
      <c r="X109" s="1" t="str">
        <f>TEXT(Y109,"yyyy")</f>
        <v>2016</v>
      </c>
      <c r="Y109" s="27">
        <f>(((J109/60)/60)/24)+DATE(1970,1,1)</f>
        <v>42559.960810185185</v>
      </c>
    </row>
    <row r="110" spans="1:25" ht="48" x14ac:dyDescent="0.2">
      <c r="A110" s="1">
        <v>138</v>
      </c>
      <c r="B110" s="7" t="s">
        <v>140</v>
      </c>
      <c r="C110" s="7" t="s">
        <v>4248</v>
      </c>
      <c r="D110" s="1">
        <v>150000</v>
      </c>
      <c r="E110" s="37" t="str">
        <f>VLOOKUP(D110,'Vlookup Table Bonus Point'!$C$3:$D$26,2,TRUE)</f>
        <v>GE 50000</v>
      </c>
      <c r="F110" s="1">
        <v>4712</v>
      </c>
      <c r="G110" s="1" t="s">
        <v>8219</v>
      </c>
      <c r="H110" s="1" t="s">
        <v>8223</v>
      </c>
      <c r="I110" s="1" t="s">
        <v>8245</v>
      </c>
      <c r="J110" s="1">
        <v>1438405140</v>
      </c>
      <c r="K110" s="1">
        <v>1435731041</v>
      </c>
      <c r="L110" s="1" t="b">
        <v>0</v>
      </c>
      <c r="M110" s="1">
        <v>58</v>
      </c>
      <c r="N110" s="1" t="b">
        <v>0</v>
      </c>
      <c r="O110" s="1" t="s">
        <v>8266</v>
      </c>
      <c r="P110" s="28">
        <f>F110/D110</f>
        <v>3.1413333333333335E-2</v>
      </c>
      <c r="Q110" s="29">
        <f>IF(M110&gt;0,F110/M110,0)</f>
        <v>81.241379310344826</v>
      </c>
      <c r="R110" s="9" t="str">
        <f>LEFT(O110,SEARCH("/",O110,1)-1)</f>
        <v>film &amp; video</v>
      </c>
      <c r="S110" s="26" t="str">
        <f>RIGHT(O110,LEN(O110)-SEARCH("/",O110,1))</f>
        <v>science fiction</v>
      </c>
      <c r="T110" s="27">
        <f>(((K110/60)/60)/24)+DATE(1970,1,1)</f>
        <v>42186.257418981477</v>
      </c>
      <c r="U110" s="5" t="str">
        <f>TEXT(T110,"mmm")</f>
        <v>Jul</v>
      </c>
      <c r="V110" s="5" t="str">
        <f>TEXT(T110,"yyyy")</f>
        <v>2015</v>
      </c>
      <c r="W110" s="5" t="str">
        <f>TEXT(Y110,"mmm")</f>
        <v>Aug</v>
      </c>
      <c r="X110" s="1" t="str">
        <f>TEXT(Y110,"yyyy")</f>
        <v>2015</v>
      </c>
      <c r="Y110" s="27">
        <f>(((J110/60)/60)/24)+DATE(1970,1,1)</f>
        <v>42217.207638888889</v>
      </c>
    </row>
    <row r="111" spans="1:25" ht="48" x14ac:dyDescent="0.2">
      <c r="A111" s="1">
        <v>236</v>
      </c>
      <c r="B111" s="7" t="s">
        <v>238</v>
      </c>
      <c r="C111" s="7" t="s">
        <v>4346</v>
      </c>
      <c r="D111" s="1">
        <v>150000</v>
      </c>
      <c r="E111" s="37" t="str">
        <f>VLOOKUP(D111,'Vlookup Table Bonus Point'!$C$3:$D$26,2,TRUE)</f>
        <v>GE 50000</v>
      </c>
      <c r="F111" s="1">
        <v>0</v>
      </c>
      <c r="G111" s="1" t="s">
        <v>8220</v>
      </c>
      <c r="H111" s="1" t="s">
        <v>8223</v>
      </c>
      <c r="I111" s="1" t="s">
        <v>8245</v>
      </c>
      <c r="J111" s="1">
        <v>1451952000</v>
      </c>
      <c r="K111" s="1">
        <v>1447380099</v>
      </c>
      <c r="L111" s="1" t="b">
        <v>0</v>
      </c>
      <c r="M111" s="1">
        <v>0</v>
      </c>
      <c r="N111" s="1" t="b">
        <v>0</v>
      </c>
      <c r="O111" s="1" t="s">
        <v>8267</v>
      </c>
      <c r="P111" s="28">
        <f>F111/D111</f>
        <v>0</v>
      </c>
      <c r="Q111" s="29">
        <f>IF(M111&gt;0,F111/M111,0)</f>
        <v>0</v>
      </c>
      <c r="R111" s="9" t="str">
        <f>LEFT(O111,SEARCH("/",O111,1)-1)</f>
        <v>film &amp; video</v>
      </c>
      <c r="S111" s="26" t="str">
        <f>RIGHT(O111,LEN(O111)-SEARCH("/",O111,1))</f>
        <v>drama</v>
      </c>
      <c r="T111" s="27">
        <f>(((K111/60)/60)/24)+DATE(1970,1,1)</f>
        <v>42321.08447916666</v>
      </c>
      <c r="U111" s="5" t="str">
        <f>TEXT(T111,"mmm")</f>
        <v>Nov</v>
      </c>
      <c r="V111" s="5" t="str">
        <f>TEXT(T111,"yyyy")</f>
        <v>2015</v>
      </c>
      <c r="W111" s="5" t="str">
        <f>TEXT(Y111,"mmm")</f>
        <v>Jan</v>
      </c>
      <c r="X111" s="1" t="str">
        <f>TEXT(Y111,"yyyy")</f>
        <v>2016</v>
      </c>
      <c r="Y111" s="27">
        <f>(((J111/60)/60)/24)+DATE(1970,1,1)</f>
        <v>42374</v>
      </c>
    </row>
    <row r="112" spans="1:25" ht="48" x14ac:dyDescent="0.2">
      <c r="A112" s="1">
        <v>326</v>
      </c>
      <c r="B112" s="7" t="s">
        <v>327</v>
      </c>
      <c r="C112" s="7" t="s">
        <v>4436</v>
      </c>
      <c r="D112" s="1">
        <v>150000</v>
      </c>
      <c r="E112" s="37" t="str">
        <f>VLOOKUP(D112,'Vlookup Table Bonus Point'!$C$3:$D$26,2,TRUE)</f>
        <v>GE 50000</v>
      </c>
      <c r="F112" s="1">
        <v>169394.6</v>
      </c>
      <c r="G112" s="1" t="s">
        <v>8218</v>
      </c>
      <c r="H112" s="1" t="s">
        <v>8223</v>
      </c>
      <c r="I112" s="1" t="s">
        <v>8245</v>
      </c>
      <c r="J112" s="1">
        <v>1489532220</v>
      </c>
      <c r="K112" s="1">
        <v>1486625606</v>
      </c>
      <c r="L112" s="1" t="b">
        <v>1</v>
      </c>
      <c r="M112" s="1">
        <v>1151</v>
      </c>
      <c r="N112" s="1" t="b">
        <v>1</v>
      </c>
      <c r="O112" s="1" t="s">
        <v>8268</v>
      </c>
      <c r="P112" s="28">
        <f>F112/D112</f>
        <v>1.1292973333333334</v>
      </c>
      <c r="Q112" s="29">
        <f>IF(M112&gt;0,F112/M112,0)</f>
        <v>147.17167680278018</v>
      </c>
      <c r="R112" s="9" t="str">
        <f>LEFT(O112,SEARCH("/",O112,1)-1)</f>
        <v>film &amp; video</v>
      </c>
      <c r="S112" s="26" t="str">
        <f>RIGHT(O112,LEN(O112)-SEARCH("/",O112,1))</f>
        <v>documentary</v>
      </c>
      <c r="T112" s="27">
        <f>(((K112/60)/60)/24)+DATE(1970,1,1)</f>
        <v>42775.314884259264</v>
      </c>
      <c r="U112" s="5" t="str">
        <f>TEXT(T112,"mmm")</f>
        <v>Feb</v>
      </c>
      <c r="V112" s="5" t="str">
        <f>TEXT(T112,"yyyy")</f>
        <v>2017</v>
      </c>
      <c r="W112" s="5" t="str">
        <f>TEXT(Y112,"mmm")</f>
        <v>Mar</v>
      </c>
      <c r="X112" s="1" t="str">
        <f>TEXT(Y112,"yyyy")</f>
        <v>2017</v>
      </c>
      <c r="Y112" s="27">
        <f>(((J112/60)/60)/24)+DATE(1970,1,1)</f>
        <v>42808.956250000003</v>
      </c>
    </row>
    <row r="113" spans="1:25" ht="48" x14ac:dyDescent="0.2">
      <c r="A113" s="1">
        <v>371</v>
      </c>
      <c r="B113" s="7" t="s">
        <v>372</v>
      </c>
      <c r="C113" s="7" t="s">
        <v>4481</v>
      </c>
      <c r="D113" s="1">
        <v>150000</v>
      </c>
      <c r="E113" s="37" t="str">
        <f>VLOOKUP(D113,'Vlookup Table Bonus Point'!$C$3:$D$26,2,TRUE)</f>
        <v>GE 50000</v>
      </c>
      <c r="F113" s="1">
        <v>171253</v>
      </c>
      <c r="G113" s="1" t="s">
        <v>8218</v>
      </c>
      <c r="H113" s="1" t="s">
        <v>8223</v>
      </c>
      <c r="I113" s="1" t="s">
        <v>8245</v>
      </c>
      <c r="J113" s="1">
        <v>1359743139</v>
      </c>
      <c r="K113" s="1">
        <v>1355855139</v>
      </c>
      <c r="L113" s="1" t="b">
        <v>0</v>
      </c>
      <c r="M113" s="1">
        <v>1062</v>
      </c>
      <c r="N113" s="1" t="b">
        <v>1</v>
      </c>
      <c r="O113" s="1" t="s">
        <v>8268</v>
      </c>
      <c r="P113" s="28">
        <f>F113/D113</f>
        <v>1.1416866666666667</v>
      </c>
      <c r="Q113" s="29">
        <f>IF(M113&gt;0,F113/M113,0)</f>
        <v>161.25517890772127</v>
      </c>
      <c r="R113" s="9" t="str">
        <f>LEFT(O113,SEARCH("/",O113,1)-1)</f>
        <v>film &amp; video</v>
      </c>
      <c r="S113" s="26" t="str">
        <f>RIGHT(O113,LEN(O113)-SEARCH("/",O113,1))</f>
        <v>documentary</v>
      </c>
      <c r="T113" s="27">
        <f>(((K113/60)/60)/24)+DATE(1970,1,1)</f>
        <v>41261.767812500002</v>
      </c>
      <c r="U113" s="5" t="str">
        <f>TEXT(T113,"mmm")</f>
        <v>Dec</v>
      </c>
      <c r="V113" s="5" t="str">
        <f>TEXT(T113,"yyyy")</f>
        <v>2012</v>
      </c>
      <c r="W113" s="5" t="str">
        <f>TEXT(Y113,"mmm")</f>
        <v>Feb</v>
      </c>
      <c r="X113" s="1" t="str">
        <f>TEXT(Y113,"yyyy")</f>
        <v>2013</v>
      </c>
      <c r="Y113" s="27">
        <f>(((J113/60)/60)/24)+DATE(1970,1,1)</f>
        <v>41306.767812500002</v>
      </c>
    </row>
    <row r="114" spans="1:25" ht="48" x14ac:dyDescent="0.2">
      <c r="A114" s="1">
        <v>557</v>
      </c>
      <c r="B114" s="7" t="s">
        <v>558</v>
      </c>
      <c r="C114" s="7" t="s">
        <v>4667</v>
      </c>
      <c r="D114" s="1">
        <v>150000</v>
      </c>
      <c r="E114" s="37" t="str">
        <f>VLOOKUP(D114,'Vlookup Table Bonus Point'!$C$3:$D$26,2,TRUE)</f>
        <v>GE 50000</v>
      </c>
      <c r="F114" s="1">
        <v>1366</v>
      </c>
      <c r="G114" s="1" t="s">
        <v>8220</v>
      </c>
      <c r="H114" s="1" t="s">
        <v>8235</v>
      </c>
      <c r="I114" s="1" t="s">
        <v>8248</v>
      </c>
      <c r="J114" s="1">
        <v>1480721803</v>
      </c>
      <c r="K114" s="1">
        <v>1478126203</v>
      </c>
      <c r="L114" s="1" t="b">
        <v>0</v>
      </c>
      <c r="M114" s="1">
        <v>20</v>
      </c>
      <c r="N114" s="1" t="b">
        <v>0</v>
      </c>
      <c r="O114" s="1" t="s">
        <v>8271</v>
      </c>
      <c r="P114" s="28">
        <f>F114/D114</f>
        <v>9.1066666666666674E-3</v>
      </c>
      <c r="Q114" s="29">
        <f>IF(M114&gt;0,F114/M114,0)</f>
        <v>68.3</v>
      </c>
      <c r="R114" s="9" t="str">
        <f>LEFT(O114,SEARCH("/",O114,1)-1)</f>
        <v>technology</v>
      </c>
      <c r="S114" s="26" t="str">
        <f>RIGHT(O114,LEN(O114)-SEARCH("/",O114,1))</f>
        <v>web</v>
      </c>
      <c r="T114" s="27">
        <f>(((K114/60)/60)/24)+DATE(1970,1,1)</f>
        <v>42676.942164351851</v>
      </c>
      <c r="U114" s="5" t="str">
        <f>TEXT(T114,"mmm")</f>
        <v>Nov</v>
      </c>
      <c r="V114" s="5" t="str">
        <f>TEXT(T114,"yyyy")</f>
        <v>2016</v>
      </c>
      <c r="W114" s="5" t="str">
        <f>TEXT(Y114,"mmm")</f>
        <v>Dec</v>
      </c>
      <c r="X114" s="1" t="str">
        <f>TEXT(Y114,"yyyy")</f>
        <v>2016</v>
      </c>
      <c r="Y114" s="27">
        <f>(((J114/60)/60)/24)+DATE(1970,1,1)</f>
        <v>42706.983831018515</v>
      </c>
    </row>
    <row r="115" spans="1:25" ht="48" x14ac:dyDescent="0.2">
      <c r="A115" s="1">
        <v>608</v>
      </c>
      <c r="B115" s="7" t="s">
        <v>609</v>
      </c>
      <c r="C115" s="7" t="s">
        <v>4718</v>
      </c>
      <c r="D115" s="1">
        <v>150000</v>
      </c>
      <c r="E115" s="37" t="str">
        <f>VLOOKUP(D115,'Vlookup Table Bonus Point'!$C$3:$D$26,2,TRUE)</f>
        <v>GE 50000</v>
      </c>
      <c r="F115" s="1">
        <v>1461</v>
      </c>
      <c r="G115" s="1" t="s">
        <v>8219</v>
      </c>
      <c r="H115" s="1" t="s">
        <v>8223</v>
      </c>
      <c r="I115" s="1" t="s">
        <v>8245</v>
      </c>
      <c r="J115" s="1">
        <v>1434405980</v>
      </c>
      <c r="K115" s="1">
        <v>1431813980</v>
      </c>
      <c r="L115" s="1" t="b">
        <v>0</v>
      </c>
      <c r="M115" s="1">
        <v>5</v>
      </c>
      <c r="N115" s="1" t="b">
        <v>0</v>
      </c>
      <c r="O115" s="1" t="s">
        <v>8271</v>
      </c>
      <c r="P115" s="28">
        <f>F115/D115</f>
        <v>9.7400000000000004E-3</v>
      </c>
      <c r="Q115" s="29">
        <f>IF(M115&gt;0,F115/M115,0)</f>
        <v>292.2</v>
      </c>
      <c r="R115" s="9" t="str">
        <f>LEFT(O115,SEARCH("/",O115,1)-1)</f>
        <v>technology</v>
      </c>
      <c r="S115" s="26" t="str">
        <f>RIGHT(O115,LEN(O115)-SEARCH("/",O115,1))</f>
        <v>web</v>
      </c>
      <c r="T115" s="27">
        <f>(((K115/60)/60)/24)+DATE(1970,1,1)</f>
        <v>42140.921064814815</v>
      </c>
      <c r="U115" s="5" t="str">
        <f>TEXT(T115,"mmm")</f>
        <v>May</v>
      </c>
      <c r="V115" s="5" t="str">
        <f>TEXT(T115,"yyyy")</f>
        <v>2015</v>
      </c>
      <c r="W115" s="5" t="str">
        <f>TEXT(Y115,"mmm")</f>
        <v>Jun</v>
      </c>
      <c r="X115" s="1" t="str">
        <f>TEXT(Y115,"yyyy")</f>
        <v>2015</v>
      </c>
      <c r="Y115" s="27">
        <f>(((J115/60)/60)/24)+DATE(1970,1,1)</f>
        <v>42170.921064814815</v>
      </c>
    </row>
    <row r="116" spans="1:25" ht="48" x14ac:dyDescent="0.2">
      <c r="A116" s="1">
        <v>694</v>
      </c>
      <c r="B116" s="7" t="s">
        <v>695</v>
      </c>
      <c r="C116" s="7" t="s">
        <v>4804</v>
      </c>
      <c r="D116" s="1">
        <v>150000</v>
      </c>
      <c r="E116" s="37" t="str">
        <f>VLOOKUP(D116,'Vlookup Table Bonus Point'!$C$3:$D$26,2,TRUE)</f>
        <v>GE 50000</v>
      </c>
      <c r="F116" s="1">
        <v>590</v>
      </c>
      <c r="G116" s="1" t="s">
        <v>8220</v>
      </c>
      <c r="H116" s="1" t="s">
        <v>8223</v>
      </c>
      <c r="I116" s="1" t="s">
        <v>8245</v>
      </c>
      <c r="J116" s="1">
        <v>1485964559</v>
      </c>
      <c r="K116" s="1">
        <v>1483372559</v>
      </c>
      <c r="L116" s="1" t="b">
        <v>0</v>
      </c>
      <c r="M116" s="1">
        <v>7</v>
      </c>
      <c r="N116" s="1" t="b">
        <v>0</v>
      </c>
      <c r="O116" s="1" t="s">
        <v>8272</v>
      </c>
      <c r="P116" s="28">
        <f>F116/D116</f>
        <v>3.933333333333333E-3</v>
      </c>
      <c r="Q116" s="29">
        <f>IF(M116&gt;0,F116/M116,0)</f>
        <v>84.285714285714292</v>
      </c>
      <c r="R116" s="9" t="str">
        <f>LEFT(O116,SEARCH("/",O116,1)-1)</f>
        <v>technology</v>
      </c>
      <c r="S116" s="26" t="str">
        <f>RIGHT(O116,LEN(O116)-SEARCH("/",O116,1))</f>
        <v>wearables</v>
      </c>
      <c r="T116" s="27">
        <f>(((K116/60)/60)/24)+DATE(1970,1,1)</f>
        <v>42737.663877314815</v>
      </c>
      <c r="U116" s="5" t="str">
        <f>TEXT(T116,"mmm")</f>
        <v>Jan</v>
      </c>
      <c r="V116" s="5" t="str">
        <f>TEXT(T116,"yyyy")</f>
        <v>2017</v>
      </c>
      <c r="W116" s="5" t="str">
        <f>TEXT(Y116,"mmm")</f>
        <v>Feb</v>
      </c>
      <c r="X116" s="1" t="str">
        <f>TEXT(Y116,"yyyy")</f>
        <v>2017</v>
      </c>
      <c r="Y116" s="27">
        <f>(((J116/60)/60)/24)+DATE(1970,1,1)</f>
        <v>42767.663877314815</v>
      </c>
    </row>
    <row r="117" spans="1:25" ht="48" x14ac:dyDescent="0.2">
      <c r="A117" s="1">
        <v>976</v>
      </c>
      <c r="B117" s="7" t="s">
        <v>977</v>
      </c>
      <c r="C117" s="7" t="s">
        <v>5086</v>
      </c>
      <c r="D117" s="1">
        <v>150000</v>
      </c>
      <c r="E117" s="37" t="str">
        <f>VLOOKUP(D117,'Vlookup Table Bonus Point'!$C$3:$D$26,2,TRUE)</f>
        <v>GE 50000</v>
      </c>
      <c r="F117" s="1">
        <v>2889</v>
      </c>
      <c r="G117" s="1" t="s">
        <v>8220</v>
      </c>
      <c r="H117" s="1" t="s">
        <v>8225</v>
      </c>
      <c r="I117" s="1" t="s">
        <v>8247</v>
      </c>
      <c r="J117" s="1">
        <v>1439515497</v>
      </c>
      <c r="K117" s="1">
        <v>1435627497</v>
      </c>
      <c r="L117" s="1" t="b">
        <v>0</v>
      </c>
      <c r="M117" s="1">
        <v>18</v>
      </c>
      <c r="N117" s="1" t="b">
        <v>0</v>
      </c>
      <c r="O117" s="1" t="s">
        <v>8272</v>
      </c>
      <c r="P117" s="28">
        <f>F117/D117</f>
        <v>1.9259999999999999E-2</v>
      </c>
      <c r="Q117" s="29">
        <f>IF(M117&gt;0,F117/M117,0)</f>
        <v>160.5</v>
      </c>
      <c r="R117" s="9" t="str">
        <f>LEFT(O117,SEARCH("/",O117,1)-1)</f>
        <v>technology</v>
      </c>
      <c r="S117" s="26" t="str">
        <f>RIGHT(O117,LEN(O117)-SEARCH("/",O117,1))</f>
        <v>wearables</v>
      </c>
      <c r="T117" s="27">
        <f>(((K117/60)/60)/24)+DATE(1970,1,1)</f>
        <v>42185.058993055558</v>
      </c>
      <c r="U117" s="5" t="str">
        <f>TEXT(T117,"mmm")</f>
        <v>Jun</v>
      </c>
      <c r="V117" s="5" t="str">
        <f>TEXT(T117,"yyyy")</f>
        <v>2015</v>
      </c>
      <c r="W117" s="5" t="str">
        <f>TEXT(Y117,"mmm")</f>
        <v>Aug</v>
      </c>
      <c r="X117" s="1" t="str">
        <f>TEXT(Y117,"yyyy")</f>
        <v>2015</v>
      </c>
      <c r="Y117" s="27">
        <f>(((J117/60)/60)/24)+DATE(1970,1,1)</f>
        <v>42230.058993055558</v>
      </c>
    </row>
    <row r="118" spans="1:25" ht="48" x14ac:dyDescent="0.2">
      <c r="A118" s="1">
        <v>999</v>
      </c>
      <c r="B118" s="7" t="s">
        <v>1000</v>
      </c>
      <c r="C118" s="7" t="s">
        <v>5109</v>
      </c>
      <c r="D118" s="1">
        <v>150000</v>
      </c>
      <c r="E118" s="37" t="str">
        <f>VLOOKUP(D118,'Vlookup Table Bonus Point'!$C$3:$D$26,2,TRUE)</f>
        <v>GE 50000</v>
      </c>
      <c r="F118" s="1">
        <v>11683</v>
      </c>
      <c r="G118" s="1" t="s">
        <v>8220</v>
      </c>
      <c r="H118" s="1" t="s">
        <v>8228</v>
      </c>
      <c r="I118" s="1" t="s">
        <v>8250</v>
      </c>
      <c r="J118" s="1">
        <v>1415865720</v>
      </c>
      <c r="K118" s="1">
        <v>1413270690</v>
      </c>
      <c r="L118" s="1" t="b">
        <v>0</v>
      </c>
      <c r="M118" s="1">
        <v>40</v>
      </c>
      <c r="N118" s="1" t="b">
        <v>0</v>
      </c>
      <c r="O118" s="1" t="s">
        <v>8272</v>
      </c>
      <c r="P118" s="28">
        <f>F118/D118</f>
        <v>7.7886666666666673E-2</v>
      </c>
      <c r="Q118" s="29">
        <f>IF(M118&gt;0,F118/M118,0)</f>
        <v>292.07499999999999</v>
      </c>
      <c r="R118" s="9" t="str">
        <f>LEFT(O118,SEARCH("/",O118,1)-1)</f>
        <v>technology</v>
      </c>
      <c r="S118" s="26" t="str">
        <f>RIGHT(O118,LEN(O118)-SEARCH("/",O118,1))</f>
        <v>wearables</v>
      </c>
      <c r="T118" s="27">
        <f>(((K118/60)/60)/24)+DATE(1970,1,1)</f>
        <v>41926.29965277778</v>
      </c>
      <c r="U118" s="5" t="str">
        <f>TEXT(T118,"mmm")</f>
        <v>Oct</v>
      </c>
      <c r="V118" s="5" t="str">
        <f>TEXT(T118,"yyyy")</f>
        <v>2014</v>
      </c>
      <c r="W118" s="5" t="str">
        <f>TEXT(Y118,"mmm")</f>
        <v>Nov</v>
      </c>
      <c r="X118" s="1" t="str">
        <f>TEXT(Y118,"yyyy")</f>
        <v>2014</v>
      </c>
      <c r="Y118" s="27">
        <f>(((J118/60)/60)/24)+DATE(1970,1,1)</f>
        <v>41956.334722222222</v>
      </c>
    </row>
    <row r="119" spans="1:25" ht="48" x14ac:dyDescent="0.2">
      <c r="A119" s="1">
        <v>1066</v>
      </c>
      <c r="B119" s="7" t="s">
        <v>1067</v>
      </c>
      <c r="C119" s="7" t="s">
        <v>5176</v>
      </c>
      <c r="D119" s="1">
        <v>150000</v>
      </c>
      <c r="E119" s="37" t="str">
        <f>VLOOKUP(D119,'Vlookup Table Bonus Point'!$C$3:$D$26,2,TRUE)</f>
        <v>GE 50000</v>
      </c>
      <c r="F119" s="1">
        <v>5051</v>
      </c>
      <c r="G119" s="1" t="s">
        <v>8220</v>
      </c>
      <c r="H119" s="1" t="s">
        <v>8223</v>
      </c>
      <c r="I119" s="1" t="s">
        <v>8245</v>
      </c>
      <c r="J119" s="1">
        <v>1375657582</v>
      </c>
      <c r="K119" s="1">
        <v>1371769582</v>
      </c>
      <c r="L119" s="1" t="b">
        <v>0</v>
      </c>
      <c r="M119" s="1">
        <v>148</v>
      </c>
      <c r="N119" s="1" t="b">
        <v>0</v>
      </c>
      <c r="O119" s="1" t="s">
        <v>8281</v>
      </c>
      <c r="P119" s="28">
        <f>F119/D119</f>
        <v>3.3673333333333333E-2</v>
      </c>
      <c r="Q119" s="29">
        <f>IF(M119&gt;0,F119/M119,0)</f>
        <v>34.128378378378379</v>
      </c>
      <c r="R119" s="9" t="str">
        <f>LEFT(O119,SEARCH("/",O119,1)-1)</f>
        <v>games</v>
      </c>
      <c r="S119" s="26" t="str">
        <f>RIGHT(O119,LEN(O119)-SEARCH("/",O119,1))</f>
        <v>video games</v>
      </c>
      <c r="T119" s="27">
        <f>(((K119/60)/60)/24)+DATE(1970,1,1)</f>
        <v>41445.962754629632</v>
      </c>
      <c r="U119" s="5" t="str">
        <f>TEXT(T119,"mmm")</f>
        <v>Jun</v>
      </c>
      <c r="V119" s="5" t="str">
        <f>TEXT(T119,"yyyy")</f>
        <v>2013</v>
      </c>
      <c r="W119" s="5" t="str">
        <f>TEXT(Y119,"mmm")</f>
        <v>Aug</v>
      </c>
      <c r="X119" s="1" t="str">
        <f>TEXT(Y119,"yyyy")</f>
        <v>2013</v>
      </c>
      <c r="Y119" s="27">
        <f>(((J119/60)/60)/24)+DATE(1970,1,1)</f>
        <v>41490.962754629632</v>
      </c>
    </row>
    <row r="120" spans="1:25" ht="48" x14ac:dyDescent="0.2">
      <c r="A120" s="1">
        <v>2387</v>
      </c>
      <c r="B120" s="7" t="s">
        <v>2388</v>
      </c>
      <c r="C120" s="7" t="s">
        <v>6497</v>
      </c>
      <c r="D120" s="1">
        <v>150000</v>
      </c>
      <c r="E120" s="37" t="str">
        <f>VLOOKUP(D120,'Vlookup Table Bonus Point'!$C$3:$D$26,2,TRUE)</f>
        <v>GE 50000</v>
      </c>
      <c r="F120" s="1">
        <v>1026</v>
      </c>
      <c r="G120" s="1" t="s">
        <v>8219</v>
      </c>
      <c r="H120" s="1" t="s">
        <v>8223</v>
      </c>
      <c r="I120" s="1" t="s">
        <v>8245</v>
      </c>
      <c r="J120" s="1">
        <v>1469199740</v>
      </c>
      <c r="K120" s="1">
        <v>1465311740</v>
      </c>
      <c r="L120" s="1" t="b">
        <v>0</v>
      </c>
      <c r="M120" s="1">
        <v>3</v>
      </c>
      <c r="N120" s="1" t="b">
        <v>0</v>
      </c>
      <c r="O120" s="1" t="s">
        <v>8271</v>
      </c>
      <c r="P120" s="28">
        <f>F120/D120</f>
        <v>6.8399999999999997E-3</v>
      </c>
      <c r="Q120" s="29">
        <f>IF(M120&gt;0,F120/M120,0)</f>
        <v>342</v>
      </c>
      <c r="R120" s="9" t="str">
        <f>LEFT(O120,SEARCH("/",O120,1)-1)</f>
        <v>technology</v>
      </c>
      <c r="S120" s="26" t="str">
        <f>RIGHT(O120,LEN(O120)-SEARCH("/",O120,1))</f>
        <v>web</v>
      </c>
      <c r="T120" s="27">
        <f>(((K120/60)/60)/24)+DATE(1970,1,1)</f>
        <v>42528.626620370371</v>
      </c>
      <c r="U120" s="5" t="str">
        <f>TEXT(T120,"mmm")</f>
        <v>Jun</v>
      </c>
      <c r="V120" s="5" t="str">
        <f>TEXT(T120,"yyyy")</f>
        <v>2016</v>
      </c>
      <c r="W120" s="5" t="str">
        <f>TEXT(Y120,"mmm")</f>
        <v>Jul</v>
      </c>
      <c r="X120" s="1" t="str">
        <f>TEXT(Y120,"yyyy")</f>
        <v>2016</v>
      </c>
      <c r="Y120" s="27">
        <f>(((J120/60)/60)/24)+DATE(1970,1,1)</f>
        <v>42573.626620370371</v>
      </c>
    </row>
    <row r="121" spans="1:25" ht="32" x14ac:dyDescent="0.2">
      <c r="A121" s="1">
        <v>2519</v>
      </c>
      <c r="B121" s="7" t="s">
        <v>2519</v>
      </c>
      <c r="C121" s="7" t="s">
        <v>6629</v>
      </c>
      <c r="D121" s="1">
        <v>150000</v>
      </c>
      <c r="E121" s="37" t="str">
        <f>VLOOKUP(D121,'Vlookup Table Bonus Point'!$C$3:$D$26,2,TRUE)</f>
        <v>GE 50000</v>
      </c>
      <c r="F121" s="1">
        <v>65</v>
      </c>
      <c r="G121" s="1" t="s">
        <v>8220</v>
      </c>
      <c r="H121" s="1" t="s">
        <v>8223</v>
      </c>
      <c r="I121" s="1" t="s">
        <v>8245</v>
      </c>
      <c r="J121" s="1">
        <v>1405741404</v>
      </c>
      <c r="K121" s="1">
        <v>1403149404</v>
      </c>
      <c r="L121" s="1" t="b">
        <v>0</v>
      </c>
      <c r="M121" s="1">
        <v>4</v>
      </c>
      <c r="N121" s="1" t="b">
        <v>0</v>
      </c>
      <c r="O121" s="1" t="s">
        <v>8298</v>
      </c>
      <c r="P121" s="28">
        <f>F121/D121</f>
        <v>4.3333333333333331E-4</v>
      </c>
      <c r="Q121" s="29">
        <f>IF(M121&gt;0,F121/M121,0)</f>
        <v>16.25</v>
      </c>
      <c r="R121" s="9" t="str">
        <f>LEFT(O121,SEARCH("/",O121,1)-1)</f>
        <v>food</v>
      </c>
      <c r="S121" s="26" t="str">
        <f>RIGHT(O121,LEN(O121)-SEARCH("/",O121,1))</f>
        <v>restaurants</v>
      </c>
      <c r="T121" s="27">
        <f>(((K121/60)/60)/24)+DATE(1970,1,1)</f>
        <v>41809.155138888891</v>
      </c>
      <c r="U121" s="5" t="str">
        <f>TEXT(T121,"mmm")</f>
        <v>Jun</v>
      </c>
      <c r="V121" s="5" t="str">
        <f>TEXT(T121,"yyyy")</f>
        <v>2014</v>
      </c>
      <c r="W121" s="5" t="str">
        <f>TEXT(Y121,"mmm")</f>
        <v>Jul</v>
      </c>
      <c r="X121" s="1" t="str">
        <f>TEXT(Y121,"yyyy")</f>
        <v>2014</v>
      </c>
      <c r="Y121" s="27">
        <f>(((J121/60)/60)/24)+DATE(1970,1,1)</f>
        <v>41839.155138888891</v>
      </c>
    </row>
    <row r="122" spans="1:25" ht="32" x14ac:dyDescent="0.2">
      <c r="A122" s="1">
        <v>2656</v>
      </c>
      <c r="B122" s="7" t="s">
        <v>2656</v>
      </c>
      <c r="C122" s="7" t="s">
        <v>6766</v>
      </c>
      <c r="D122" s="1">
        <v>150000</v>
      </c>
      <c r="E122" s="37" t="str">
        <f>VLOOKUP(D122,'Vlookup Table Bonus Point'!$C$3:$D$26,2,TRUE)</f>
        <v>GE 50000</v>
      </c>
      <c r="F122" s="1">
        <v>17155</v>
      </c>
      <c r="G122" s="1" t="s">
        <v>8219</v>
      </c>
      <c r="H122" s="1" t="s">
        <v>8223</v>
      </c>
      <c r="I122" s="1" t="s">
        <v>8245</v>
      </c>
      <c r="J122" s="1">
        <v>1489345200</v>
      </c>
      <c r="K122" s="1">
        <v>1485966688</v>
      </c>
      <c r="L122" s="1" t="b">
        <v>0</v>
      </c>
      <c r="M122" s="1">
        <v>152</v>
      </c>
      <c r="N122" s="1" t="b">
        <v>0</v>
      </c>
      <c r="O122" s="1" t="s">
        <v>8300</v>
      </c>
      <c r="P122" s="28">
        <f>F122/D122</f>
        <v>0.11436666666666667</v>
      </c>
      <c r="Q122" s="29">
        <f>IF(M122&gt;0,F122/M122,0)</f>
        <v>112.86184210526316</v>
      </c>
      <c r="R122" s="9" t="str">
        <f>LEFT(O122,SEARCH("/",O122,1)-1)</f>
        <v>technology</v>
      </c>
      <c r="S122" s="26" t="str">
        <f>RIGHT(O122,LEN(O122)-SEARCH("/",O122,1))</f>
        <v>space exploration</v>
      </c>
      <c r="T122" s="27">
        <f>(((K122/60)/60)/24)+DATE(1970,1,1)</f>
        <v>42767.688518518517</v>
      </c>
      <c r="U122" s="5" t="str">
        <f>TEXT(T122,"mmm")</f>
        <v>Feb</v>
      </c>
      <c r="V122" s="5" t="str">
        <f>TEXT(T122,"yyyy")</f>
        <v>2017</v>
      </c>
      <c r="W122" s="5" t="str">
        <f>TEXT(Y122,"mmm")</f>
        <v>Mar</v>
      </c>
      <c r="X122" s="1" t="str">
        <f>TEXT(Y122,"yyyy")</f>
        <v>2017</v>
      </c>
      <c r="Y122" s="27">
        <f>(((J122/60)/60)/24)+DATE(1970,1,1)</f>
        <v>42806.791666666672</v>
      </c>
    </row>
    <row r="123" spans="1:25" ht="48" x14ac:dyDescent="0.2">
      <c r="A123" s="1">
        <v>2713</v>
      </c>
      <c r="B123" s="7" t="s">
        <v>2713</v>
      </c>
      <c r="C123" s="7" t="s">
        <v>6823</v>
      </c>
      <c r="D123" s="1">
        <v>150000</v>
      </c>
      <c r="E123" s="37" t="str">
        <f>VLOOKUP(D123,'Vlookup Table Bonus Point'!$C$3:$D$26,2,TRUE)</f>
        <v>GE 50000</v>
      </c>
      <c r="F123" s="1">
        <v>153362</v>
      </c>
      <c r="G123" s="1" t="s">
        <v>8218</v>
      </c>
      <c r="H123" s="1" t="s">
        <v>8223</v>
      </c>
      <c r="I123" s="1" t="s">
        <v>8245</v>
      </c>
      <c r="J123" s="1">
        <v>1450971684</v>
      </c>
      <c r="K123" s="1">
        <v>1447515684</v>
      </c>
      <c r="L123" s="1" t="b">
        <v>1</v>
      </c>
      <c r="M123" s="1">
        <v>1420</v>
      </c>
      <c r="N123" s="1" t="b">
        <v>1</v>
      </c>
      <c r="O123" s="1" t="s">
        <v>8302</v>
      </c>
      <c r="P123" s="28">
        <f>F123/D123</f>
        <v>1.0224133333333334</v>
      </c>
      <c r="Q123" s="29">
        <f>IF(M123&gt;0,F123/M123,0)</f>
        <v>108.00140845070422</v>
      </c>
      <c r="R123" s="9" t="str">
        <f>LEFT(O123,SEARCH("/",O123,1)-1)</f>
        <v>theater</v>
      </c>
      <c r="S123" s="26" t="str">
        <f>RIGHT(O123,LEN(O123)-SEARCH("/",O123,1))</f>
        <v>spaces</v>
      </c>
      <c r="T123" s="27">
        <f>(((K123/60)/60)/24)+DATE(1970,1,1)</f>
        <v>42322.653749999998</v>
      </c>
      <c r="U123" s="5" t="str">
        <f>TEXT(T123,"mmm")</f>
        <v>Nov</v>
      </c>
      <c r="V123" s="5" t="str">
        <f>TEXT(T123,"yyyy")</f>
        <v>2015</v>
      </c>
      <c r="W123" s="5" t="str">
        <f>TEXT(Y123,"mmm")</f>
        <v>Dec</v>
      </c>
      <c r="X123" s="1" t="str">
        <f>TEXT(Y123,"yyyy")</f>
        <v>2015</v>
      </c>
      <c r="Y123" s="27">
        <f>(((J123/60)/60)/24)+DATE(1970,1,1)</f>
        <v>42362.653749999998</v>
      </c>
    </row>
    <row r="124" spans="1:25" ht="48" x14ac:dyDescent="0.2">
      <c r="A124" s="1">
        <v>2876</v>
      </c>
      <c r="B124" s="7" t="s">
        <v>2876</v>
      </c>
      <c r="C124" s="7" t="s">
        <v>6986</v>
      </c>
      <c r="D124" s="1">
        <v>150000</v>
      </c>
      <c r="E124" s="37" t="str">
        <f>VLOOKUP(D124,'Vlookup Table Bonus Point'!$C$3:$D$26,2,TRUE)</f>
        <v>GE 50000</v>
      </c>
      <c r="F124" s="1">
        <v>0</v>
      </c>
      <c r="G124" s="1" t="s">
        <v>8220</v>
      </c>
      <c r="H124" s="1" t="s">
        <v>8223</v>
      </c>
      <c r="I124" s="1" t="s">
        <v>8245</v>
      </c>
      <c r="J124" s="1">
        <v>1437069079</v>
      </c>
      <c r="K124" s="1">
        <v>1434477079</v>
      </c>
      <c r="L124" s="1" t="b">
        <v>0</v>
      </c>
      <c r="M124" s="1">
        <v>0</v>
      </c>
      <c r="N124" s="1" t="b">
        <v>0</v>
      </c>
      <c r="O124" s="1" t="s">
        <v>8270</v>
      </c>
      <c r="P124" s="28">
        <f>F124/D124</f>
        <v>0</v>
      </c>
      <c r="Q124" s="29">
        <f>IF(M124&gt;0,F124/M124,0)</f>
        <v>0</v>
      </c>
      <c r="R124" s="9" t="str">
        <f>LEFT(O124,SEARCH("/",O124,1)-1)</f>
        <v>theater</v>
      </c>
      <c r="S124" s="26" t="str">
        <f>RIGHT(O124,LEN(O124)-SEARCH("/",O124,1))</f>
        <v>plays</v>
      </c>
      <c r="T124" s="27">
        <f>(((K124/60)/60)/24)+DATE(1970,1,1)</f>
        <v>42171.743969907402</v>
      </c>
      <c r="U124" s="5" t="str">
        <f>TEXT(T124,"mmm")</f>
        <v>Jun</v>
      </c>
      <c r="V124" s="5" t="str">
        <f>TEXT(T124,"yyyy")</f>
        <v>2015</v>
      </c>
      <c r="W124" s="5" t="str">
        <f>TEXT(Y124,"mmm")</f>
        <v>Jul</v>
      </c>
      <c r="X124" s="1" t="str">
        <f>TEXT(Y124,"yyyy")</f>
        <v>2015</v>
      </c>
      <c r="Y124" s="27">
        <f>(((J124/60)/60)/24)+DATE(1970,1,1)</f>
        <v>42201.743969907402</v>
      </c>
    </row>
    <row r="125" spans="1:25" ht="32" x14ac:dyDescent="0.2">
      <c r="A125" s="1">
        <v>2902</v>
      </c>
      <c r="B125" s="7" t="s">
        <v>2902</v>
      </c>
      <c r="C125" s="7" t="s">
        <v>7012</v>
      </c>
      <c r="D125" s="1">
        <v>150000</v>
      </c>
      <c r="E125" s="37" t="str">
        <f>VLOOKUP(D125,'Vlookup Table Bonus Point'!$C$3:$D$26,2,TRUE)</f>
        <v>GE 50000</v>
      </c>
      <c r="F125" s="1">
        <v>25</v>
      </c>
      <c r="G125" s="1" t="s">
        <v>8220</v>
      </c>
      <c r="H125" s="1" t="s">
        <v>8223</v>
      </c>
      <c r="I125" s="1" t="s">
        <v>8245</v>
      </c>
      <c r="J125" s="1">
        <v>1440412396</v>
      </c>
      <c r="K125" s="1">
        <v>1437820396</v>
      </c>
      <c r="L125" s="1" t="b">
        <v>0</v>
      </c>
      <c r="M125" s="1">
        <v>1</v>
      </c>
      <c r="N125" s="1" t="b">
        <v>0</v>
      </c>
      <c r="O125" s="1" t="s">
        <v>8270</v>
      </c>
      <c r="P125" s="28">
        <f>F125/D125</f>
        <v>1.6666666666666666E-4</v>
      </c>
      <c r="Q125" s="29">
        <f>IF(M125&gt;0,F125/M125,0)</f>
        <v>25</v>
      </c>
      <c r="R125" s="9" t="str">
        <f>LEFT(O125,SEARCH("/",O125,1)-1)</f>
        <v>theater</v>
      </c>
      <c r="S125" s="26" t="str">
        <f>RIGHT(O125,LEN(O125)-SEARCH("/",O125,1))</f>
        <v>plays</v>
      </c>
      <c r="T125" s="27">
        <f>(((K125/60)/60)/24)+DATE(1970,1,1)</f>
        <v>42210.439768518518</v>
      </c>
      <c r="U125" s="5" t="str">
        <f>TEXT(T125,"mmm")</f>
        <v>Jul</v>
      </c>
      <c r="V125" s="5" t="str">
        <f>TEXT(T125,"yyyy")</f>
        <v>2015</v>
      </c>
      <c r="W125" s="5" t="str">
        <f>TEXT(Y125,"mmm")</f>
        <v>Aug</v>
      </c>
      <c r="X125" s="1" t="str">
        <f>TEXT(Y125,"yyyy")</f>
        <v>2015</v>
      </c>
      <c r="Y125" s="27">
        <f>(((J125/60)/60)/24)+DATE(1970,1,1)</f>
        <v>42240.439768518518</v>
      </c>
    </row>
    <row r="126" spans="1:25" ht="48" x14ac:dyDescent="0.2">
      <c r="A126" s="1">
        <v>3636</v>
      </c>
      <c r="B126" s="7" t="s">
        <v>3634</v>
      </c>
      <c r="C126" s="7" t="s">
        <v>7746</v>
      </c>
      <c r="D126" s="1">
        <v>150000</v>
      </c>
      <c r="E126" s="37" t="str">
        <f>VLOOKUP(D126,'Vlookup Table Bonus Point'!$C$3:$D$26,2,TRUE)</f>
        <v>GE 50000</v>
      </c>
      <c r="F126" s="1">
        <v>0</v>
      </c>
      <c r="G126" s="1" t="s">
        <v>8220</v>
      </c>
      <c r="H126" s="1" t="s">
        <v>8223</v>
      </c>
      <c r="I126" s="1" t="s">
        <v>8245</v>
      </c>
      <c r="J126" s="1">
        <v>1442248829</v>
      </c>
      <c r="K126" s="1">
        <v>1439224829</v>
      </c>
      <c r="L126" s="1" t="b">
        <v>0</v>
      </c>
      <c r="M126" s="1">
        <v>0</v>
      </c>
      <c r="N126" s="1" t="b">
        <v>0</v>
      </c>
      <c r="O126" s="1" t="s">
        <v>8304</v>
      </c>
      <c r="P126" s="28">
        <f>F126/D126</f>
        <v>0</v>
      </c>
      <c r="Q126" s="29">
        <f>IF(M126&gt;0,F126/M126,0)</f>
        <v>0</v>
      </c>
      <c r="R126" s="9" t="str">
        <f>LEFT(O126,SEARCH("/",O126,1)-1)</f>
        <v>theater</v>
      </c>
      <c r="S126" s="26" t="str">
        <f>RIGHT(O126,LEN(O126)-SEARCH("/",O126,1))</f>
        <v>musical</v>
      </c>
      <c r="T126" s="27">
        <f>(((K126/60)/60)/24)+DATE(1970,1,1)</f>
        <v>42226.694780092599</v>
      </c>
      <c r="U126" s="5" t="str">
        <f>TEXT(T126,"mmm")</f>
        <v>Aug</v>
      </c>
      <c r="V126" s="5" t="str">
        <f>TEXT(T126,"yyyy")</f>
        <v>2015</v>
      </c>
      <c r="W126" s="5" t="str">
        <f>TEXT(Y126,"mmm")</f>
        <v>Sep</v>
      </c>
      <c r="X126" s="1" t="str">
        <f>TEXT(Y126,"yyyy")</f>
        <v>2015</v>
      </c>
      <c r="Y126" s="27">
        <f>(((J126/60)/60)/24)+DATE(1970,1,1)</f>
        <v>42261.694780092599</v>
      </c>
    </row>
    <row r="127" spans="1:25" ht="48" x14ac:dyDescent="0.2">
      <c r="A127" s="1">
        <v>3805</v>
      </c>
      <c r="B127" s="7" t="s">
        <v>3802</v>
      </c>
      <c r="C127" s="7" t="s">
        <v>7915</v>
      </c>
      <c r="D127" s="1">
        <v>150000</v>
      </c>
      <c r="E127" s="37" t="str">
        <f>VLOOKUP(D127,'Vlookup Table Bonus Point'!$C$3:$D$26,2,TRUE)</f>
        <v>GE 50000</v>
      </c>
      <c r="F127" s="1">
        <v>3</v>
      </c>
      <c r="G127" s="1" t="s">
        <v>8220</v>
      </c>
      <c r="H127" s="1" t="s">
        <v>8223</v>
      </c>
      <c r="I127" s="1" t="s">
        <v>8245</v>
      </c>
      <c r="J127" s="1">
        <v>1411852640</v>
      </c>
      <c r="K127" s="1">
        <v>1406668640</v>
      </c>
      <c r="L127" s="1" t="b">
        <v>0</v>
      </c>
      <c r="M127" s="1">
        <v>2</v>
      </c>
      <c r="N127" s="1" t="b">
        <v>0</v>
      </c>
      <c r="O127" s="1" t="s">
        <v>8304</v>
      </c>
      <c r="P127" s="28">
        <f>F127/D127</f>
        <v>2.0000000000000002E-5</v>
      </c>
      <c r="Q127" s="29">
        <f>IF(M127&gt;0,F127/M127,0)</f>
        <v>1.5</v>
      </c>
      <c r="R127" s="9" t="str">
        <f>LEFT(O127,SEARCH("/",O127,1)-1)</f>
        <v>theater</v>
      </c>
      <c r="S127" s="26" t="str">
        <f>RIGHT(O127,LEN(O127)-SEARCH("/",O127,1))</f>
        <v>musical</v>
      </c>
      <c r="T127" s="27">
        <f>(((K127/60)/60)/24)+DATE(1970,1,1)</f>
        <v>41849.887037037035</v>
      </c>
      <c r="U127" s="5" t="str">
        <f>TEXT(T127,"mmm")</f>
        <v>Jul</v>
      </c>
      <c r="V127" s="5" t="str">
        <f>TEXT(T127,"yyyy")</f>
        <v>2014</v>
      </c>
      <c r="W127" s="5" t="str">
        <f>TEXT(Y127,"mmm")</f>
        <v>Sep</v>
      </c>
      <c r="X127" s="1" t="str">
        <f>TEXT(Y127,"yyyy")</f>
        <v>2014</v>
      </c>
      <c r="Y127" s="27">
        <f>(((J127/60)/60)/24)+DATE(1970,1,1)</f>
        <v>41909.887037037035</v>
      </c>
    </row>
    <row r="128" spans="1:25" ht="48" x14ac:dyDescent="0.2">
      <c r="A128" s="1">
        <v>2429</v>
      </c>
      <c r="B128" s="7" t="s">
        <v>2430</v>
      </c>
      <c r="C128" s="7" t="s">
        <v>6539</v>
      </c>
      <c r="D128" s="1">
        <v>140000</v>
      </c>
      <c r="E128" s="37" t="str">
        <f>VLOOKUP(D128,'Vlookup Table Bonus Point'!$C$3:$D$26,2,TRUE)</f>
        <v>GE 50000</v>
      </c>
      <c r="F128" s="1">
        <v>2005</v>
      </c>
      <c r="G128" s="1" t="s">
        <v>8220</v>
      </c>
      <c r="H128" s="1" t="s">
        <v>8233</v>
      </c>
      <c r="I128" s="1" t="s">
        <v>8253</v>
      </c>
      <c r="J128" s="1">
        <v>1486313040</v>
      </c>
      <c r="K128" s="1">
        <v>1483131966</v>
      </c>
      <c r="L128" s="1" t="b">
        <v>0</v>
      </c>
      <c r="M128" s="1">
        <v>4</v>
      </c>
      <c r="N128" s="1" t="b">
        <v>0</v>
      </c>
      <c r="O128" s="1" t="s">
        <v>8283</v>
      </c>
      <c r="P128" s="28">
        <f>F128/D128</f>
        <v>1.4321428571428572E-2</v>
      </c>
      <c r="Q128" s="29">
        <f>IF(M128&gt;0,F128/M128,0)</f>
        <v>501.25</v>
      </c>
      <c r="R128" s="9" t="str">
        <f>LEFT(O128,SEARCH("/",O128,1)-1)</f>
        <v>food</v>
      </c>
      <c r="S128" s="26" t="str">
        <f>RIGHT(O128,LEN(O128)-SEARCH("/",O128,1))</f>
        <v>food trucks</v>
      </c>
      <c r="T128" s="27">
        <f>(((K128/60)/60)/24)+DATE(1970,1,1)</f>
        <v>42734.879236111112</v>
      </c>
      <c r="U128" s="5" t="str">
        <f>TEXT(T128,"mmm")</f>
        <v>Dec</v>
      </c>
      <c r="V128" s="5" t="str">
        <f>TEXT(T128,"yyyy")</f>
        <v>2016</v>
      </c>
      <c r="W128" s="5" t="str">
        <f>TEXT(Y128,"mmm")</f>
        <v>Feb</v>
      </c>
      <c r="X128" s="1" t="str">
        <f>TEXT(Y128,"yyyy")</f>
        <v>2017</v>
      </c>
      <c r="Y128" s="27">
        <f>(((J128/60)/60)/24)+DATE(1970,1,1)</f>
        <v>42771.697222222225</v>
      </c>
    </row>
    <row r="129" spans="1:25" ht="48" x14ac:dyDescent="0.2">
      <c r="A129" s="1">
        <v>1996</v>
      </c>
      <c r="B129" s="7" t="s">
        <v>1997</v>
      </c>
      <c r="C129" s="7" t="s">
        <v>6106</v>
      </c>
      <c r="D129" s="1">
        <v>133800</v>
      </c>
      <c r="E129" s="37" t="str">
        <f>VLOOKUP(D129,'Vlookup Table Bonus Point'!$C$3:$D$26,2,TRUE)</f>
        <v>GE 50000</v>
      </c>
      <c r="F129" s="1">
        <v>0</v>
      </c>
      <c r="G129" s="1" t="s">
        <v>8220</v>
      </c>
      <c r="H129" s="1" t="s">
        <v>8223</v>
      </c>
      <c r="I129" s="1" t="s">
        <v>8245</v>
      </c>
      <c r="J129" s="1">
        <v>1405021211</v>
      </c>
      <c r="K129" s="1">
        <v>1402429211</v>
      </c>
      <c r="L129" s="1" t="b">
        <v>0</v>
      </c>
      <c r="M129" s="1">
        <v>0</v>
      </c>
      <c r="N129" s="1" t="b">
        <v>0</v>
      </c>
      <c r="O129" s="1" t="s">
        <v>8295</v>
      </c>
      <c r="P129" s="28">
        <f>F129/D129</f>
        <v>0</v>
      </c>
      <c r="Q129" s="29">
        <f>IF(M129&gt;0,F129/M129,0)</f>
        <v>0</v>
      </c>
      <c r="R129" s="9" t="str">
        <f>LEFT(O129,SEARCH("/",O129,1)-1)</f>
        <v>photography</v>
      </c>
      <c r="S129" s="26" t="str">
        <f>RIGHT(O129,LEN(O129)-SEARCH("/",O129,1))</f>
        <v>people</v>
      </c>
      <c r="T129" s="27">
        <f>(((K129/60)/60)/24)+DATE(1970,1,1)</f>
        <v>41800.819571759261</v>
      </c>
      <c r="U129" s="5" t="str">
        <f>TEXT(T129,"mmm")</f>
        <v>Jun</v>
      </c>
      <c r="V129" s="5" t="str">
        <f>TEXT(T129,"yyyy")</f>
        <v>2014</v>
      </c>
      <c r="W129" s="5" t="str">
        <f>TEXT(Y129,"mmm")</f>
        <v>Jul</v>
      </c>
      <c r="X129" s="1" t="str">
        <f>TEXT(Y129,"yyyy")</f>
        <v>2014</v>
      </c>
      <c r="Y129" s="27">
        <f>(((J129/60)/60)/24)+DATE(1970,1,1)</f>
        <v>41830.819571759261</v>
      </c>
    </row>
    <row r="130" spans="1:25" ht="48" x14ac:dyDescent="0.2">
      <c r="A130" s="1">
        <v>1334</v>
      </c>
      <c r="B130" s="7" t="s">
        <v>1335</v>
      </c>
      <c r="C130" s="7" t="s">
        <v>5444</v>
      </c>
      <c r="D130" s="1">
        <v>133000</v>
      </c>
      <c r="E130" s="37" t="str">
        <f>VLOOKUP(D130,'Vlookup Table Bonus Point'!$C$3:$D$26,2,TRUE)</f>
        <v>GE 50000</v>
      </c>
      <c r="F130" s="1">
        <v>14303</v>
      </c>
      <c r="G130" s="1" t="s">
        <v>8219</v>
      </c>
      <c r="H130" s="1" t="s">
        <v>8223</v>
      </c>
      <c r="I130" s="1" t="s">
        <v>8245</v>
      </c>
      <c r="J130" s="1">
        <v>1457721287</v>
      </c>
      <c r="K130" s="1">
        <v>1455129287</v>
      </c>
      <c r="L130" s="1" t="b">
        <v>0</v>
      </c>
      <c r="M130" s="1">
        <v>276</v>
      </c>
      <c r="N130" s="1" t="b">
        <v>0</v>
      </c>
      <c r="O130" s="1" t="s">
        <v>8272</v>
      </c>
      <c r="P130" s="28">
        <f>F130/D130</f>
        <v>0.10754135338345865</v>
      </c>
      <c r="Q130" s="29">
        <f>IF(M130&gt;0,F130/M130,0)</f>
        <v>51.822463768115945</v>
      </c>
      <c r="R130" s="9" t="str">
        <f>LEFT(O130,SEARCH("/",O130,1)-1)</f>
        <v>technology</v>
      </c>
      <c r="S130" s="26" t="str">
        <f>RIGHT(O130,LEN(O130)-SEARCH("/",O130,1))</f>
        <v>wearables</v>
      </c>
      <c r="T130" s="27">
        <f>(((K130/60)/60)/24)+DATE(1970,1,1)</f>
        <v>42410.774155092593</v>
      </c>
      <c r="U130" s="5" t="str">
        <f>TEXT(T130,"mmm")</f>
        <v>Feb</v>
      </c>
      <c r="V130" s="5" t="str">
        <f>TEXT(T130,"yyyy")</f>
        <v>2016</v>
      </c>
      <c r="W130" s="5" t="str">
        <f>TEXT(Y130,"mmm")</f>
        <v>Mar</v>
      </c>
      <c r="X130" s="1" t="str">
        <f>TEXT(Y130,"yyyy")</f>
        <v>2016</v>
      </c>
      <c r="Y130" s="27">
        <f>(((J130/60)/60)/24)+DATE(1970,1,1)</f>
        <v>42440.774155092593</v>
      </c>
    </row>
    <row r="131" spans="1:25" ht="48" x14ac:dyDescent="0.2">
      <c r="A131" s="1">
        <v>150</v>
      </c>
      <c r="B131" s="7" t="s">
        <v>152</v>
      </c>
      <c r="C131" s="7" t="s">
        <v>4260</v>
      </c>
      <c r="D131" s="1">
        <v>130000</v>
      </c>
      <c r="E131" s="37" t="str">
        <f>VLOOKUP(D131,'Vlookup Table Bonus Point'!$C$3:$D$26,2,TRUE)</f>
        <v>GE 50000</v>
      </c>
      <c r="F131" s="1">
        <v>30112</v>
      </c>
      <c r="G131" s="1" t="s">
        <v>8219</v>
      </c>
      <c r="H131" s="1" t="s">
        <v>8223</v>
      </c>
      <c r="I131" s="1" t="s">
        <v>8245</v>
      </c>
      <c r="J131" s="1">
        <v>1432612382</v>
      </c>
      <c r="K131" s="1">
        <v>1427428382</v>
      </c>
      <c r="L131" s="1" t="b">
        <v>0</v>
      </c>
      <c r="M131" s="1">
        <v>67</v>
      </c>
      <c r="N131" s="1" t="b">
        <v>0</v>
      </c>
      <c r="O131" s="1" t="s">
        <v>8266</v>
      </c>
      <c r="P131" s="28">
        <f>F131/D131</f>
        <v>0.23163076923076922</v>
      </c>
      <c r="Q131" s="29">
        <f>IF(M131&gt;0,F131/M131,0)</f>
        <v>449.43283582089555</v>
      </c>
      <c r="R131" s="9" t="str">
        <f>LEFT(O131,SEARCH("/",O131,1)-1)</f>
        <v>film &amp; video</v>
      </c>
      <c r="S131" s="26" t="str">
        <f>RIGHT(O131,LEN(O131)-SEARCH("/",O131,1))</f>
        <v>science fiction</v>
      </c>
      <c r="T131" s="27">
        <f>(((K131/60)/60)/24)+DATE(1970,1,1)</f>
        <v>42090.161828703705</v>
      </c>
      <c r="U131" s="5" t="str">
        <f>TEXT(T131,"mmm")</f>
        <v>Mar</v>
      </c>
      <c r="V131" s="5" t="str">
        <f>TEXT(T131,"yyyy")</f>
        <v>2015</v>
      </c>
      <c r="W131" s="5" t="str">
        <f>TEXT(Y131,"mmm")</f>
        <v>May</v>
      </c>
      <c r="X131" s="1" t="str">
        <f>TEXT(Y131,"yyyy")</f>
        <v>2015</v>
      </c>
      <c r="Y131" s="27">
        <f>(((J131/60)/60)/24)+DATE(1970,1,1)</f>
        <v>42150.161828703705</v>
      </c>
    </row>
    <row r="132" spans="1:25" ht="48" x14ac:dyDescent="0.2">
      <c r="A132" s="1">
        <v>699</v>
      </c>
      <c r="B132" s="7" t="s">
        <v>700</v>
      </c>
      <c r="C132" s="7" t="s">
        <v>4809</v>
      </c>
      <c r="D132" s="1">
        <v>130000</v>
      </c>
      <c r="E132" s="37" t="str">
        <f>VLOOKUP(D132,'Vlookup Table Bonus Point'!$C$3:$D$26,2,TRUE)</f>
        <v>GE 50000</v>
      </c>
      <c r="F132" s="1">
        <v>107148.74</v>
      </c>
      <c r="G132" s="1" t="s">
        <v>8220</v>
      </c>
      <c r="H132" s="1" t="s">
        <v>8223</v>
      </c>
      <c r="I132" s="1" t="s">
        <v>8245</v>
      </c>
      <c r="J132" s="1">
        <v>1385136000</v>
      </c>
      <c r="K132" s="1">
        <v>1381923548</v>
      </c>
      <c r="L132" s="1" t="b">
        <v>0</v>
      </c>
      <c r="M132" s="1">
        <v>890</v>
      </c>
      <c r="N132" s="1" t="b">
        <v>0</v>
      </c>
      <c r="O132" s="1" t="s">
        <v>8272</v>
      </c>
      <c r="P132" s="28">
        <f>F132/D132</f>
        <v>0.824221076923077</v>
      </c>
      <c r="Q132" s="29">
        <f>IF(M132&gt;0,F132/M132,0)</f>
        <v>120.39184269662923</v>
      </c>
      <c r="R132" s="9" t="str">
        <f>LEFT(O132,SEARCH("/",O132,1)-1)</f>
        <v>technology</v>
      </c>
      <c r="S132" s="26" t="str">
        <f>RIGHT(O132,LEN(O132)-SEARCH("/",O132,1))</f>
        <v>wearables</v>
      </c>
      <c r="T132" s="27">
        <f>(((K132/60)/60)/24)+DATE(1970,1,1)</f>
        <v>41563.485509259262</v>
      </c>
      <c r="U132" s="5" t="str">
        <f>TEXT(T132,"mmm")</f>
        <v>Oct</v>
      </c>
      <c r="V132" s="5" t="str">
        <f>TEXT(T132,"yyyy")</f>
        <v>2013</v>
      </c>
      <c r="W132" s="5" t="str">
        <f>TEXT(Y132,"mmm")</f>
        <v>Nov</v>
      </c>
      <c r="X132" s="1" t="str">
        <f>TEXT(Y132,"yyyy")</f>
        <v>2013</v>
      </c>
      <c r="Y132" s="27">
        <f>(((J132/60)/60)/24)+DATE(1970,1,1)</f>
        <v>41600.666666666664</v>
      </c>
    </row>
    <row r="133" spans="1:25" ht="48" x14ac:dyDescent="0.2">
      <c r="A133" s="1">
        <v>1445</v>
      </c>
      <c r="B133" s="7" t="s">
        <v>1446</v>
      </c>
      <c r="C133" s="7" t="s">
        <v>5555</v>
      </c>
      <c r="D133" s="1">
        <v>130000</v>
      </c>
      <c r="E133" s="37" t="str">
        <f>VLOOKUP(D133,'Vlookup Table Bonus Point'!$C$3:$D$26,2,TRUE)</f>
        <v>GE 50000</v>
      </c>
      <c r="F133" s="1">
        <v>0</v>
      </c>
      <c r="G133" s="1" t="s">
        <v>8220</v>
      </c>
      <c r="H133" s="1" t="s">
        <v>8235</v>
      </c>
      <c r="I133" s="1" t="s">
        <v>8248</v>
      </c>
      <c r="J133" s="1">
        <v>1434286855</v>
      </c>
      <c r="K133" s="1">
        <v>1431694855</v>
      </c>
      <c r="L133" s="1" t="b">
        <v>0</v>
      </c>
      <c r="M133" s="1">
        <v>0</v>
      </c>
      <c r="N133" s="1" t="b">
        <v>0</v>
      </c>
      <c r="O133" s="1" t="s">
        <v>8286</v>
      </c>
      <c r="P133" s="28">
        <f>F133/D133</f>
        <v>0</v>
      </c>
      <c r="Q133" s="29">
        <f>IF(M133&gt;0,F133/M133,0)</f>
        <v>0</v>
      </c>
      <c r="R133" s="9" t="str">
        <f>LEFT(O133,SEARCH("/",O133,1)-1)</f>
        <v>publishing</v>
      </c>
      <c r="S133" s="26" t="str">
        <f>RIGHT(O133,LEN(O133)-SEARCH("/",O133,1))</f>
        <v>translations</v>
      </c>
      <c r="T133" s="27">
        <f>(((K133/60)/60)/24)+DATE(1970,1,1)</f>
        <v>42139.542303240742</v>
      </c>
      <c r="U133" s="5" t="str">
        <f>TEXT(T133,"mmm")</f>
        <v>May</v>
      </c>
      <c r="V133" s="5" t="str">
        <f>TEXT(T133,"yyyy")</f>
        <v>2015</v>
      </c>
      <c r="W133" s="5" t="str">
        <f>TEXT(Y133,"mmm")</f>
        <v>Jun</v>
      </c>
      <c r="X133" s="1" t="str">
        <f>TEXT(Y133,"yyyy")</f>
        <v>2015</v>
      </c>
      <c r="Y133" s="27">
        <f>(((J133/60)/60)/24)+DATE(1970,1,1)</f>
        <v>42169.542303240742</v>
      </c>
    </row>
    <row r="134" spans="1:25" ht="32" x14ac:dyDescent="0.2">
      <c r="A134" s="1">
        <v>298</v>
      </c>
      <c r="B134" s="7" t="s">
        <v>299</v>
      </c>
      <c r="C134" s="7" t="s">
        <v>4408</v>
      </c>
      <c r="D134" s="1">
        <v>126000</v>
      </c>
      <c r="E134" s="37" t="str">
        <f>VLOOKUP(D134,'Vlookup Table Bonus Point'!$C$3:$D$26,2,TRUE)</f>
        <v>GE 50000</v>
      </c>
      <c r="F134" s="1">
        <v>137254.84</v>
      </c>
      <c r="G134" s="1" t="s">
        <v>8218</v>
      </c>
      <c r="H134" s="1" t="s">
        <v>8223</v>
      </c>
      <c r="I134" s="1" t="s">
        <v>8245</v>
      </c>
      <c r="J134" s="1">
        <v>1399669200</v>
      </c>
      <c r="K134" s="1">
        <v>1394536048</v>
      </c>
      <c r="L134" s="1" t="b">
        <v>1</v>
      </c>
      <c r="M134" s="1">
        <v>2436</v>
      </c>
      <c r="N134" s="1" t="b">
        <v>1</v>
      </c>
      <c r="O134" s="1" t="s">
        <v>8268</v>
      </c>
      <c r="P134" s="28">
        <f>F134/D134</f>
        <v>1.089324126984127</v>
      </c>
      <c r="Q134" s="29">
        <f>IF(M134&gt;0,F134/M134,0)</f>
        <v>56.344351395730705</v>
      </c>
      <c r="R134" s="9" t="str">
        <f>LEFT(O134,SEARCH("/",O134,1)-1)</f>
        <v>film &amp; video</v>
      </c>
      <c r="S134" s="26" t="str">
        <f>RIGHT(O134,LEN(O134)-SEARCH("/",O134,1))</f>
        <v>documentary</v>
      </c>
      <c r="T134" s="27">
        <f>(((K134/60)/60)/24)+DATE(1970,1,1)</f>
        <v>41709.463518518518</v>
      </c>
      <c r="U134" s="5" t="str">
        <f>TEXT(T134,"mmm")</f>
        <v>Mar</v>
      </c>
      <c r="V134" s="5" t="str">
        <f>TEXT(T134,"yyyy")</f>
        <v>2014</v>
      </c>
      <c r="W134" s="5" t="str">
        <f>TEXT(Y134,"mmm")</f>
        <v>May</v>
      </c>
      <c r="X134" s="1" t="str">
        <f>TEXT(Y134,"yyyy")</f>
        <v>2014</v>
      </c>
      <c r="Y134" s="27">
        <f>(((J134/60)/60)/24)+DATE(1970,1,1)</f>
        <v>41768.875</v>
      </c>
    </row>
    <row r="135" spans="1:25" ht="32" x14ac:dyDescent="0.2">
      <c r="A135" s="1">
        <v>578</v>
      </c>
      <c r="B135" s="7" t="s">
        <v>579</v>
      </c>
      <c r="C135" s="7" t="s">
        <v>4688</v>
      </c>
      <c r="D135" s="1">
        <v>125000</v>
      </c>
      <c r="E135" s="37" t="str">
        <f>VLOOKUP(D135,'Vlookup Table Bonus Point'!$C$3:$D$26,2,TRUE)</f>
        <v>GE 50000</v>
      </c>
      <c r="F135" s="1">
        <v>14</v>
      </c>
      <c r="G135" s="1" t="s">
        <v>8220</v>
      </c>
      <c r="H135" s="1" t="s">
        <v>8224</v>
      </c>
      <c r="I135" s="1" t="s">
        <v>8246</v>
      </c>
      <c r="J135" s="1">
        <v>1441633993</v>
      </c>
      <c r="K135" s="1">
        <v>1439560393</v>
      </c>
      <c r="L135" s="1" t="b">
        <v>0</v>
      </c>
      <c r="M135" s="1">
        <v>7</v>
      </c>
      <c r="N135" s="1" t="b">
        <v>0</v>
      </c>
      <c r="O135" s="1" t="s">
        <v>8271</v>
      </c>
      <c r="P135" s="28">
        <f>F135/D135</f>
        <v>1.12E-4</v>
      </c>
      <c r="Q135" s="29">
        <f>IF(M135&gt;0,F135/M135,0)</f>
        <v>2</v>
      </c>
      <c r="R135" s="9" t="str">
        <f>LEFT(O135,SEARCH("/",O135,1)-1)</f>
        <v>technology</v>
      </c>
      <c r="S135" s="26" t="str">
        <f>RIGHT(O135,LEN(O135)-SEARCH("/",O135,1))</f>
        <v>web</v>
      </c>
      <c r="T135" s="27">
        <f>(((K135/60)/60)/24)+DATE(1970,1,1)</f>
        <v>42230.578622685185</v>
      </c>
      <c r="U135" s="5" t="str">
        <f>TEXT(T135,"mmm")</f>
        <v>Aug</v>
      </c>
      <c r="V135" s="5" t="str">
        <f>TEXT(T135,"yyyy")</f>
        <v>2015</v>
      </c>
      <c r="W135" s="5" t="str">
        <f>TEXT(Y135,"mmm")</f>
        <v>Sep</v>
      </c>
      <c r="X135" s="1" t="str">
        <f>TEXT(Y135,"yyyy")</f>
        <v>2015</v>
      </c>
      <c r="Y135" s="27">
        <f>(((J135/60)/60)/24)+DATE(1970,1,1)</f>
        <v>42254.578622685185</v>
      </c>
    </row>
    <row r="136" spans="1:25" ht="48" x14ac:dyDescent="0.2">
      <c r="A136" s="1">
        <v>1173</v>
      </c>
      <c r="B136" s="7" t="s">
        <v>1174</v>
      </c>
      <c r="C136" s="7" t="s">
        <v>5283</v>
      </c>
      <c r="D136" s="1">
        <v>125000</v>
      </c>
      <c r="E136" s="37" t="str">
        <f>VLOOKUP(D136,'Vlookup Table Bonus Point'!$C$3:$D$26,2,TRUE)</f>
        <v>GE 50000</v>
      </c>
      <c r="F136" s="1">
        <v>30</v>
      </c>
      <c r="G136" s="1" t="s">
        <v>8220</v>
      </c>
      <c r="H136" s="1" t="s">
        <v>8223</v>
      </c>
      <c r="I136" s="1" t="s">
        <v>8245</v>
      </c>
      <c r="J136" s="1">
        <v>1438576057</v>
      </c>
      <c r="K136" s="1">
        <v>1435552057</v>
      </c>
      <c r="L136" s="1" t="b">
        <v>0</v>
      </c>
      <c r="M136" s="1">
        <v>1</v>
      </c>
      <c r="N136" s="1" t="b">
        <v>0</v>
      </c>
      <c r="O136" s="1" t="s">
        <v>8283</v>
      </c>
      <c r="P136" s="28">
        <f>F136/D136</f>
        <v>2.4000000000000001E-4</v>
      </c>
      <c r="Q136" s="29">
        <f>IF(M136&gt;0,F136/M136,0)</f>
        <v>30</v>
      </c>
      <c r="R136" s="9" t="str">
        <f>LEFT(O136,SEARCH("/",O136,1)-1)</f>
        <v>food</v>
      </c>
      <c r="S136" s="26" t="str">
        <f>RIGHT(O136,LEN(O136)-SEARCH("/",O136,1))</f>
        <v>food trucks</v>
      </c>
      <c r="T136" s="27">
        <f>(((K136/60)/60)/24)+DATE(1970,1,1)</f>
        <v>42184.185844907406</v>
      </c>
      <c r="U136" s="5" t="str">
        <f>TEXT(T136,"mmm")</f>
        <v>Jun</v>
      </c>
      <c r="V136" s="5" t="str">
        <f>TEXT(T136,"yyyy")</f>
        <v>2015</v>
      </c>
      <c r="W136" s="5" t="str">
        <f>TEXT(Y136,"mmm")</f>
        <v>Aug</v>
      </c>
      <c r="X136" s="1" t="str">
        <f>TEXT(Y136,"yyyy")</f>
        <v>2015</v>
      </c>
      <c r="Y136" s="27">
        <f>(((J136/60)/60)/24)+DATE(1970,1,1)</f>
        <v>42219.185844907406</v>
      </c>
    </row>
    <row r="137" spans="1:25" ht="80" x14ac:dyDescent="0.2">
      <c r="A137" s="1">
        <v>1698</v>
      </c>
      <c r="B137" s="7" t="s">
        <v>1699</v>
      </c>
      <c r="C137" s="7" t="s">
        <v>5808</v>
      </c>
      <c r="D137" s="1">
        <v>125000</v>
      </c>
      <c r="E137" s="37" t="str">
        <f>VLOOKUP(D137,'Vlookup Table Bonus Point'!$C$3:$D$26,2,TRUE)</f>
        <v>GE 50000</v>
      </c>
      <c r="F137" s="1">
        <v>0</v>
      </c>
      <c r="G137" s="1" t="s">
        <v>8221</v>
      </c>
      <c r="H137" s="1" t="s">
        <v>8223</v>
      </c>
      <c r="I137" s="1" t="s">
        <v>8245</v>
      </c>
      <c r="J137" s="1">
        <v>1490499180</v>
      </c>
      <c r="K137" s="1">
        <v>1488430760</v>
      </c>
      <c r="L137" s="1" t="b">
        <v>0</v>
      </c>
      <c r="M137" s="1">
        <v>0</v>
      </c>
      <c r="N137" s="1" t="b">
        <v>0</v>
      </c>
      <c r="O137" s="1" t="s">
        <v>8292</v>
      </c>
      <c r="P137" s="28">
        <f>F137/D137</f>
        <v>0</v>
      </c>
      <c r="Q137" s="29">
        <f>IF(M137&gt;0,F137/M137,0)</f>
        <v>0</v>
      </c>
      <c r="R137" s="9" t="str">
        <f>LEFT(O137,SEARCH("/",O137,1)-1)</f>
        <v>music</v>
      </c>
      <c r="S137" s="26" t="str">
        <f>RIGHT(O137,LEN(O137)-SEARCH("/",O137,1))</f>
        <v>faith</v>
      </c>
      <c r="T137" s="27">
        <f>(((K137/60)/60)/24)+DATE(1970,1,1)</f>
        <v>42796.207870370374</v>
      </c>
      <c r="U137" s="5" t="str">
        <f>TEXT(T137,"mmm")</f>
        <v>Mar</v>
      </c>
      <c r="V137" s="5" t="str">
        <f>TEXT(T137,"yyyy")</f>
        <v>2017</v>
      </c>
      <c r="W137" s="5" t="str">
        <f>TEXT(Y137,"mmm")</f>
        <v>Mar</v>
      </c>
      <c r="X137" s="1" t="str">
        <f>TEXT(Y137,"yyyy")</f>
        <v>2017</v>
      </c>
      <c r="Y137" s="27">
        <f>(((J137/60)/60)/24)+DATE(1970,1,1)</f>
        <v>42820.147916666669</v>
      </c>
    </row>
    <row r="138" spans="1:25" ht="32" x14ac:dyDescent="0.2">
      <c r="A138" s="1">
        <v>2039</v>
      </c>
      <c r="B138" s="7" t="s">
        <v>2040</v>
      </c>
      <c r="C138" s="7" t="s">
        <v>6149</v>
      </c>
      <c r="D138" s="1">
        <v>125000</v>
      </c>
      <c r="E138" s="37" t="str">
        <f>VLOOKUP(D138,'Vlookup Table Bonus Point'!$C$3:$D$26,2,TRUE)</f>
        <v>GE 50000</v>
      </c>
      <c r="F138" s="1">
        <v>170271</v>
      </c>
      <c r="G138" s="1" t="s">
        <v>8218</v>
      </c>
      <c r="H138" s="1" t="s">
        <v>8223</v>
      </c>
      <c r="I138" s="1" t="s">
        <v>8245</v>
      </c>
      <c r="J138" s="1">
        <v>1480568340</v>
      </c>
      <c r="K138" s="1">
        <v>1477996325</v>
      </c>
      <c r="L138" s="1" t="b">
        <v>1</v>
      </c>
      <c r="M138" s="1">
        <v>379</v>
      </c>
      <c r="N138" s="1" t="b">
        <v>1</v>
      </c>
      <c r="O138" s="1" t="s">
        <v>8294</v>
      </c>
      <c r="P138" s="28">
        <f>F138/D138</f>
        <v>1.362168</v>
      </c>
      <c r="Q138" s="29">
        <f>IF(M138&gt;0,F138/M138,0)</f>
        <v>449.26385224274406</v>
      </c>
      <c r="R138" s="9" t="str">
        <f>LEFT(O138,SEARCH("/",O138,1)-1)</f>
        <v>technology</v>
      </c>
      <c r="S138" s="26" t="str">
        <f>RIGHT(O138,LEN(O138)-SEARCH("/",O138,1))</f>
        <v>hardware</v>
      </c>
      <c r="T138" s="27">
        <f>(((K138/60)/60)/24)+DATE(1970,1,1)</f>
        <v>42675.438946759255</v>
      </c>
      <c r="U138" s="5" t="str">
        <f>TEXT(T138,"mmm")</f>
        <v>Nov</v>
      </c>
      <c r="V138" s="5" t="str">
        <f>TEXT(T138,"yyyy")</f>
        <v>2016</v>
      </c>
      <c r="W138" s="5" t="str">
        <f>TEXT(Y138,"mmm")</f>
        <v>Dec</v>
      </c>
      <c r="X138" s="1" t="str">
        <f>TEXT(Y138,"yyyy")</f>
        <v>2016</v>
      </c>
      <c r="Y138" s="27">
        <f>(((J138/60)/60)/24)+DATE(1970,1,1)</f>
        <v>42705.207638888889</v>
      </c>
    </row>
    <row r="139" spans="1:25" ht="48" x14ac:dyDescent="0.2">
      <c r="A139" s="1">
        <v>2070</v>
      </c>
      <c r="B139" s="7" t="s">
        <v>2071</v>
      </c>
      <c r="C139" s="7" t="s">
        <v>6180</v>
      </c>
      <c r="D139" s="1">
        <v>125000</v>
      </c>
      <c r="E139" s="37" t="str">
        <f>VLOOKUP(D139,'Vlookup Table Bonus Point'!$C$3:$D$26,2,TRUE)</f>
        <v>GE 50000</v>
      </c>
      <c r="F139" s="1">
        <v>396659</v>
      </c>
      <c r="G139" s="1" t="s">
        <v>8218</v>
      </c>
      <c r="H139" s="1" t="s">
        <v>8235</v>
      </c>
      <c r="I139" s="1" t="s">
        <v>8248</v>
      </c>
      <c r="J139" s="1">
        <v>1467128723</v>
      </c>
      <c r="K139" s="1">
        <v>1464536723</v>
      </c>
      <c r="L139" s="1" t="b">
        <v>0</v>
      </c>
      <c r="M139" s="1">
        <v>1530</v>
      </c>
      <c r="N139" s="1" t="b">
        <v>1</v>
      </c>
      <c r="O139" s="1" t="s">
        <v>8294</v>
      </c>
      <c r="P139" s="28">
        <f>F139/D139</f>
        <v>3.1732719999999999</v>
      </c>
      <c r="Q139" s="29">
        <f>IF(M139&gt;0,F139/M139,0)</f>
        <v>259.25424836601309</v>
      </c>
      <c r="R139" s="9" t="str">
        <f>LEFT(O139,SEARCH("/",O139,1)-1)</f>
        <v>technology</v>
      </c>
      <c r="S139" s="26" t="str">
        <f>RIGHT(O139,LEN(O139)-SEARCH("/",O139,1))</f>
        <v>hardware</v>
      </c>
      <c r="T139" s="27">
        <f>(((K139/60)/60)/24)+DATE(1970,1,1)</f>
        <v>42519.6565162037</v>
      </c>
      <c r="U139" s="5" t="str">
        <f>TEXT(T139,"mmm")</f>
        <v>May</v>
      </c>
      <c r="V139" s="5" t="str">
        <f>TEXT(T139,"yyyy")</f>
        <v>2016</v>
      </c>
      <c r="W139" s="5" t="str">
        <f>TEXT(Y139,"mmm")</f>
        <v>Jun</v>
      </c>
      <c r="X139" s="1" t="str">
        <f>TEXT(Y139,"yyyy")</f>
        <v>2016</v>
      </c>
      <c r="Y139" s="27">
        <f>(((J139/60)/60)/24)+DATE(1970,1,1)</f>
        <v>42549.6565162037</v>
      </c>
    </row>
    <row r="140" spans="1:25" ht="32" x14ac:dyDescent="0.2">
      <c r="A140" s="1">
        <v>2649</v>
      </c>
      <c r="B140" s="7" t="s">
        <v>2649</v>
      </c>
      <c r="C140" s="7" t="s">
        <v>6759</v>
      </c>
      <c r="D140" s="1">
        <v>125000</v>
      </c>
      <c r="E140" s="37" t="str">
        <f>VLOOKUP(D140,'Vlookup Table Bonus Point'!$C$3:$D$26,2,TRUE)</f>
        <v>GE 50000</v>
      </c>
      <c r="F140" s="1">
        <v>124</v>
      </c>
      <c r="G140" s="1" t="s">
        <v>8219</v>
      </c>
      <c r="H140" s="1" t="s">
        <v>8223</v>
      </c>
      <c r="I140" s="1" t="s">
        <v>8245</v>
      </c>
      <c r="J140" s="1">
        <v>1454370941</v>
      </c>
      <c r="K140" s="1">
        <v>1449186941</v>
      </c>
      <c r="L140" s="1" t="b">
        <v>0</v>
      </c>
      <c r="M140" s="1">
        <v>3</v>
      </c>
      <c r="N140" s="1" t="b">
        <v>0</v>
      </c>
      <c r="O140" s="1" t="s">
        <v>8300</v>
      </c>
      <c r="P140" s="28">
        <f>F140/D140</f>
        <v>9.9200000000000004E-4</v>
      </c>
      <c r="Q140" s="29">
        <f>IF(M140&gt;0,F140/M140,0)</f>
        <v>41.333333333333336</v>
      </c>
      <c r="R140" s="9" t="str">
        <f>LEFT(O140,SEARCH("/",O140,1)-1)</f>
        <v>technology</v>
      </c>
      <c r="S140" s="26" t="str">
        <f>RIGHT(O140,LEN(O140)-SEARCH("/",O140,1))</f>
        <v>space exploration</v>
      </c>
      <c r="T140" s="27">
        <f>(((K140/60)/60)/24)+DATE(1970,1,1)</f>
        <v>42341.99700231482</v>
      </c>
      <c r="U140" s="5" t="str">
        <f>TEXT(T140,"mmm")</f>
        <v>Dec</v>
      </c>
      <c r="V140" s="5" t="str">
        <f>TEXT(T140,"yyyy")</f>
        <v>2015</v>
      </c>
      <c r="W140" s="5" t="str">
        <f>TEXT(Y140,"mmm")</f>
        <v>Feb</v>
      </c>
      <c r="X140" s="1" t="str">
        <f>TEXT(Y140,"yyyy")</f>
        <v>2016</v>
      </c>
      <c r="Y140" s="27">
        <f>(((J140/60)/60)/24)+DATE(1970,1,1)</f>
        <v>42401.99700231482</v>
      </c>
    </row>
    <row r="141" spans="1:25" ht="48" x14ac:dyDescent="0.2">
      <c r="A141" s="1">
        <v>3123</v>
      </c>
      <c r="B141" s="7" t="s">
        <v>3123</v>
      </c>
      <c r="C141" s="7" t="s">
        <v>7233</v>
      </c>
      <c r="D141" s="1">
        <v>125000</v>
      </c>
      <c r="E141" s="37" t="str">
        <f>VLOOKUP(D141,'Vlookup Table Bonus Point'!$C$3:$D$26,2,TRUE)</f>
        <v>GE 50000</v>
      </c>
      <c r="F141" s="1">
        <v>85192</v>
      </c>
      <c r="G141" s="1" t="s">
        <v>8219</v>
      </c>
      <c r="H141" s="1" t="s">
        <v>8223</v>
      </c>
      <c r="I141" s="1" t="s">
        <v>8245</v>
      </c>
      <c r="J141" s="1">
        <v>1468108198</v>
      </c>
      <c r="K141" s="1">
        <v>1465516198</v>
      </c>
      <c r="L141" s="1" t="b">
        <v>0</v>
      </c>
      <c r="M141" s="1">
        <v>348</v>
      </c>
      <c r="N141" s="1" t="b">
        <v>0</v>
      </c>
      <c r="O141" s="1" t="s">
        <v>8302</v>
      </c>
      <c r="P141" s="28">
        <f>F141/D141</f>
        <v>0.68153600000000003</v>
      </c>
      <c r="Q141" s="29">
        <f>IF(M141&gt;0,F141/M141,0)</f>
        <v>244.80459770114942</v>
      </c>
      <c r="R141" s="9" t="str">
        <f>LEFT(O141,SEARCH("/",O141,1)-1)</f>
        <v>theater</v>
      </c>
      <c r="S141" s="26" t="str">
        <f>RIGHT(O141,LEN(O141)-SEARCH("/",O141,1))</f>
        <v>spaces</v>
      </c>
      <c r="T141" s="27">
        <f>(((K141/60)/60)/24)+DATE(1970,1,1)</f>
        <v>42530.993032407408</v>
      </c>
      <c r="U141" s="5" t="str">
        <f>TEXT(T141,"mmm")</f>
        <v>Jun</v>
      </c>
      <c r="V141" s="5" t="str">
        <f>TEXT(T141,"yyyy")</f>
        <v>2016</v>
      </c>
      <c r="W141" s="5" t="str">
        <f>TEXT(Y141,"mmm")</f>
        <v>Jul</v>
      </c>
      <c r="X141" s="1" t="str">
        <f>TEXT(Y141,"yyyy")</f>
        <v>2016</v>
      </c>
      <c r="Y141" s="27">
        <f>(((J141/60)/60)/24)+DATE(1970,1,1)</f>
        <v>42560.993032407408</v>
      </c>
    </row>
    <row r="142" spans="1:25" ht="48" x14ac:dyDescent="0.2">
      <c r="A142" s="1">
        <v>2397</v>
      </c>
      <c r="B142" s="7" t="s">
        <v>2398</v>
      </c>
      <c r="C142" s="7" t="s">
        <v>6507</v>
      </c>
      <c r="D142" s="1">
        <v>124000</v>
      </c>
      <c r="E142" s="37" t="str">
        <f>VLOOKUP(D142,'Vlookup Table Bonus Point'!$C$3:$D$26,2,TRUE)</f>
        <v>GE 50000</v>
      </c>
      <c r="F142" s="1">
        <v>0</v>
      </c>
      <c r="G142" s="1" t="s">
        <v>8219</v>
      </c>
      <c r="H142" s="1" t="s">
        <v>8223</v>
      </c>
      <c r="I142" s="1" t="s">
        <v>8245</v>
      </c>
      <c r="J142" s="1">
        <v>1420233256</v>
      </c>
      <c r="K142" s="1">
        <v>1417641256</v>
      </c>
      <c r="L142" s="1" t="b">
        <v>0</v>
      </c>
      <c r="M142" s="1">
        <v>0</v>
      </c>
      <c r="N142" s="1" t="b">
        <v>0</v>
      </c>
      <c r="O142" s="1" t="s">
        <v>8271</v>
      </c>
      <c r="P142" s="28">
        <f>F142/D142</f>
        <v>0</v>
      </c>
      <c r="Q142" s="29">
        <f>IF(M142&gt;0,F142/M142,0)</f>
        <v>0</v>
      </c>
      <c r="R142" s="9" t="str">
        <f>LEFT(O142,SEARCH("/",O142,1)-1)</f>
        <v>technology</v>
      </c>
      <c r="S142" s="26" t="str">
        <f>RIGHT(O142,LEN(O142)-SEARCH("/",O142,1))</f>
        <v>web</v>
      </c>
      <c r="T142" s="27">
        <f>(((K142/60)/60)/24)+DATE(1970,1,1)</f>
        <v>41976.88490740741</v>
      </c>
      <c r="U142" s="5" t="str">
        <f>TEXT(T142,"mmm")</f>
        <v>Dec</v>
      </c>
      <c r="V142" s="5" t="str">
        <f>TEXT(T142,"yyyy")</f>
        <v>2014</v>
      </c>
      <c r="W142" s="5" t="str">
        <f>TEXT(Y142,"mmm")</f>
        <v>Jan</v>
      </c>
      <c r="X142" s="1" t="str">
        <f>TEXT(Y142,"yyyy")</f>
        <v>2015</v>
      </c>
      <c r="Y142" s="27">
        <f>(((J142/60)/60)/24)+DATE(1970,1,1)</f>
        <v>42006.88490740741</v>
      </c>
    </row>
    <row r="143" spans="1:25" ht="48" x14ac:dyDescent="0.2">
      <c r="A143" s="1">
        <v>164</v>
      </c>
      <c r="B143" s="7" t="s">
        <v>166</v>
      </c>
      <c r="C143" s="7" t="s">
        <v>4274</v>
      </c>
      <c r="D143" s="1">
        <v>120000</v>
      </c>
      <c r="E143" s="37" t="str">
        <f>VLOOKUP(D143,'Vlookup Table Bonus Point'!$C$3:$D$26,2,TRUE)</f>
        <v>GE 50000</v>
      </c>
      <c r="F143" s="1">
        <v>640</v>
      </c>
      <c r="G143" s="1" t="s">
        <v>8220</v>
      </c>
      <c r="H143" s="1" t="s">
        <v>8223</v>
      </c>
      <c r="I143" s="1" t="s">
        <v>8245</v>
      </c>
      <c r="J143" s="1">
        <v>1411150701</v>
      </c>
      <c r="K143" s="1">
        <v>1405966701</v>
      </c>
      <c r="L143" s="1" t="b">
        <v>0</v>
      </c>
      <c r="M143" s="1">
        <v>7</v>
      </c>
      <c r="N143" s="1" t="b">
        <v>0</v>
      </c>
      <c r="O143" s="1" t="s">
        <v>8267</v>
      </c>
      <c r="P143" s="28">
        <f>F143/D143</f>
        <v>5.3333333333333332E-3</v>
      </c>
      <c r="Q143" s="29">
        <f>IF(M143&gt;0,F143/M143,0)</f>
        <v>91.428571428571431</v>
      </c>
      <c r="R143" s="9" t="str">
        <f>LEFT(O143,SEARCH("/",O143,1)-1)</f>
        <v>film &amp; video</v>
      </c>
      <c r="S143" s="26" t="str">
        <f>RIGHT(O143,LEN(O143)-SEARCH("/",O143,1))</f>
        <v>drama</v>
      </c>
      <c r="T143" s="27">
        <f>(((K143/60)/60)/24)+DATE(1970,1,1)</f>
        <v>41841.762743055559</v>
      </c>
      <c r="U143" s="5" t="str">
        <f>TEXT(T143,"mmm")</f>
        <v>Jul</v>
      </c>
      <c r="V143" s="5" t="str">
        <f>TEXT(T143,"yyyy")</f>
        <v>2014</v>
      </c>
      <c r="W143" s="5" t="str">
        <f>TEXT(Y143,"mmm")</f>
        <v>Sep</v>
      </c>
      <c r="X143" s="1" t="str">
        <f>TEXT(Y143,"yyyy")</f>
        <v>2014</v>
      </c>
      <c r="Y143" s="27">
        <f>(((J143/60)/60)/24)+DATE(1970,1,1)</f>
        <v>41901.762743055559</v>
      </c>
    </row>
    <row r="144" spans="1:25" ht="48" x14ac:dyDescent="0.2">
      <c r="A144" s="1">
        <v>2436</v>
      </c>
      <c r="B144" s="7" t="s">
        <v>2437</v>
      </c>
      <c r="C144" s="7" t="s">
        <v>6546</v>
      </c>
      <c r="D144" s="1">
        <v>117000</v>
      </c>
      <c r="E144" s="37" t="str">
        <f>VLOOKUP(D144,'Vlookup Table Bonus Point'!$C$3:$D$26,2,TRUE)</f>
        <v>GE 50000</v>
      </c>
      <c r="F144" s="1">
        <v>45</v>
      </c>
      <c r="G144" s="1" t="s">
        <v>8220</v>
      </c>
      <c r="H144" s="1" t="s">
        <v>8228</v>
      </c>
      <c r="I144" s="1" t="s">
        <v>8250</v>
      </c>
      <c r="J144" s="1">
        <v>1454078770</v>
      </c>
      <c r="K144" s="1">
        <v>1448894770</v>
      </c>
      <c r="L144" s="1" t="b">
        <v>0</v>
      </c>
      <c r="M144" s="1">
        <v>2</v>
      </c>
      <c r="N144" s="1" t="b">
        <v>0</v>
      </c>
      <c r="O144" s="1" t="s">
        <v>8283</v>
      </c>
      <c r="P144" s="28">
        <f>F144/D144</f>
        <v>3.8461538461538462E-4</v>
      </c>
      <c r="Q144" s="29">
        <f>IF(M144&gt;0,F144/M144,0)</f>
        <v>22.5</v>
      </c>
      <c r="R144" s="9" t="str">
        <f>LEFT(O144,SEARCH("/",O144,1)-1)</f>
        <v>food</v>
      </c>
      <c r="S144" s="26" t="str">
        <f>RIGHT(O144,LEN(O144)-SEARCH("/",O144,1))</f>
        <v>food trucks</v>
      </c>
      <c r="T144" s="27">
        <f>(((K144/60)/60)/24)+DATE(1970,1,1)</f>
        <v>42338.615393518514</v>
      </c>
      <c r="U144" s="5" t="str">
        <f>TEXT(T144,"mmm")</f>
        <v>Nov</v>
      </c>
      <c r="V144" s="5" t="str">
        <f>TEXT(T144,"yyyy")</f>
        <v>2015</v>
      </c>
      <c r="W144" s="5" t="str">
        <f>TEXT(Y144,"mmm")</f>
        <v>Jan</v>
      </c>
      <c r="X144" s="1" t="str">
        <f>TEXT(Y144,"yyyy")</f>
        <v>2016</v>
      </c>
      <c r="Y144" s="27">
        <f>(((J144/60)/60)/24)+DATE(1970,1,1)</f>
        <v>42398.615393518514</v>
      </c>
    </row>
    <row r="145" spans="1:25" ht="48" x14ac:dyDescent="0.2">
      <c r="A145" s="1">
        <v>2983</v>
      </c>
      <c r="B145" s="7" t="s">
        <v>2983</v>
      </c>
      <c r="C145" s="7" t="s">
        <v>7093</v>
      </c>
      <c r="D145" s="1">
        <v>116000</v>
      </c>
      <c r="E145" s="37" t="str">
        <f>VLOOKUP(D145,'Vlookup Table Bonus Point'!$C$3:$D$26,2,TRUE)</f>
        <v>GE 50000</v>
      </c>
      <c r="F145" s="1">
        <v>169985.91</v>
      </c>
      <c r="G145" s="1" t="s">
        <v>8218</v>
      </c>
      <c r="H145" s="1" t="s">
        <v>8223</v>
      </c>
      <c r="I145" s="1" t="s">
        <v>8245</v>
      </c>
      <c r="J145" s="1">
        <v>1415722236</v>
      </c>
      <c r="K145" s="1">
        <v>1410534636</v>
      </c>
      <c r="L145" s="1" t="b">
        <v>1</v>
      </c>
      <c r="M145" s="1">
        <v>1095</v>
      </c>
      <c r="N145" s="1" t="b">
        <v>1</v>
      </c>
      <c r="O145" s="1" t="s">
        <v>8302</v>
      </c>
      <c r="P145" s="28">
        <f>F145/D145</f>
        <v>1.465395775862069</v>
      </c>
      <c r="Q145" s="29">
        <f>IF(M145&gt;0,F145/M145,0)</f>
        <v>155.23827397260274</v>
      </c>
      <c r="R145" s="9" t="str">
        <f>LEFT(O145,SEARCH("/",O145,1)-1)</f>
        <v>theater</v>
      </c>
      <c r="S145" s="26" t="str">
        <f>RIGHT(O145,LEN(O145)-SEARCH("/",O145,1))</f>
        <v>spaces</v>
      </c>
      <c r="T145" s="27">
        <f>(((K145/60)/60)/24)+DATE(1970,1,1)</f>
        <v>41894.632361111115</v>
      </c>
      <c r="U145" s="5" t="str">
        <f>TEXT(T145,"mmm")</f>
        <v>Sep</v>
      </c>
      <c r="V145" s="5" t="str">
        <f>TEXT(T145,"yyyy")</f>
        <v>2014</v>
      </c>
      <c r="W145" s="5" t="str">
        <f>TEXT(Y145,"mmm")</f>
        <v>Nov</v>
      </c>
      <c r="X145" s="1" t="str">
        <f>TEXT(Y145,"yyyy")</f>
        <v>2014</v>
      </c>
      <c r="Y145" s="27">
        <f>(((J145/60)/60)/24)+DATE(1970,1,1)</f>
        <v>41954.674027777779</v>
      </c>
    </row>
    <row r="146" spans="1:25" ht="48" x14ac:dyDescent="0.2">
      <c r="A146" s="1">
        <v>1010</v>
      </c>
      <c r="B146" s="7" t="s">
        <v>1011</v>
      </c>
      <c r="C146" s="7" t="s">
        <v>5120</v>
      </c>
      <c r="D146" s="1">
        <v>115250</v>
      </c>
      <c r="E146" s="37" t="str">
        <f>VLOOKUP(D146,'Vlookup Table Bonus Point'!$C$3:$D$26,2,TRUE)</f>
        <v>GE 50000</v>
      </c>
      <c r="F146" s="1">
        <v>220</v>
      </c>
      <c r="G146" s="1" t="s">
        <v>8219</v>
      </c>
      <c r="H146" s="1" t="s">
        <v>8223</v>
      </c>
      <c r="I146" s="1" t="s">
        <v>8245</v>
      </c>
      <c r="J146" s="1">
        <v>1473044340</v>
      </c>
      <c r="K146" s="1">
        <v>1468180462</v>
      </c>
      <c r="L146" s="1" t="b">
        <v>0</v>
      </c>
      <c r="M146" s="1">
        <v>4</v>
      </c>
      <c r="N146" s="1" t="b">
        <v>0</v>
      </c>
      <c r="O146" s="1" t="s">
        <v>8272</v>
      </c>
      <c r="P146" s="28">
        <f>F146/D146</f>
        <v>1.9088937093275488E-3</v>
      </c>
      <c r="Q146" s="29">
        <f>IF(M146&gt;0,F146/M146,0)</f>
        <v>55</v>
      </c>
      <c r="R146" s="9" t="str">
        <f>LEFT(O146,SEARCH("/",O146,1)-1)</f>
        <v>technology</v>
      </c>
      <c r="S146" s="26" t="str">
        <f>RIGHT(O146,LEN(O146)-SEARCH("/",O146,1))</f>
        <v>wearables</v>
      </c>
      <c r="T146" s="27">
        <f>(((K146/60)/60)/24)+DATE(1970,1,1)</f>
        <v>42561.829421296294</v>
      </c>
      <c r="U146" s="5" t="str">
        <f>TEXT(T146,"mmm")</f>
        <v>Jul</v>
      </c>
      <c r="V146" s="5" t="str">
        <f>TEXT(T146,"yyyy")</f>
        <v>2016</v>
      </c>
      <c r="W146" s="5" t="str">
        <f>TEXT(Y146,"mmm")</f>
        <v>Sep</v>
      </c>
      <c r="X146" s="1" t="str">
        <f>TEXT(Y146,"yyyy")</f>
        <v>2016</v>
      </c>
      <c r="Y146" s="27">
        <f>(((J146/60)/60)/24)+DATE(1970,1,1)</f>
        <v>42618.124305555553</v>
      </c>
    </row>
    <row r="147" spans="1:25" ht="48" x14ac:dyDescent="0.2">
      <c r="A147" s="1">
        <v>167</v>
      </c>
      <c r="B147" s="7" t="s">
        <v>169</v>
      </c>
      <c r="C147" s="7" t="s">
        <v>4277</v>
      </c>
      <c r="D147" s="1">
        <v>110000</v>
      </c>
      <c r="E147" s="37" t="str">
        <f>VLOOKUP(D147,'Vlookup Table Bonus Point'!$C$3:$D$26,2,TRUE)</f>
        <v>GE 50000</v>
      </c>
      <c r="F147" s="1">
        <v>11</v>
      </c>
      <c r="G147" s="1" t="s">
        <v>8220</v>
      </c>
      <c r="H147" s="1" t="s">
        <v>8223</v>
      </c>
      <c r="I147" s="1" t="s">
        <v>8245</v>
      </c>
      <c r="J147" s="1">
        <v>1438726535</v>
      </c>
      <c r="K147" s="1">
        <v>1433542535</v>
      </c>
      <c r="L147" s="1" t="b">
        <v>0</v>
      </c>
      <c r="M147" s="1">
        <v>2</v>
      </c>
      <c r="N147" s="1" t="b">
        <v>0</v>
      </c>
      <c r="O147" s="1" t="s">
        <v>8267</v>
      </c>
      <c r="P147" s="28">
        <f>F147/D147</f>
        <v>1E-4</v>
      </c>
      <c r="Q147" s="29">
        <f>IF(M147&gt;0,F147/M147,0)</f>
        <v>5.5</v>
      </c>
      <c r="R147" s="9" t="str">
        <f>LEFT(O147,SEARCH("/",O147,1)-1)</f>
        <v>film &amp; video</v>
      </c>
      <c r="S147" s="26" t="str">
        <f>RIGHT(O147,LEN(O147)-SEARCH("/",O147,1))</f>
        <v>drama</v>
      </c>
      <c r="T147" s="27">
        <f>(((K147/60)/60)/24)+DATE(1970,1,1)</f>
        <v>42160.927488425921</v>
      </c>
      <c r="U147" s="5" t="str">
        <f>TEXT(T147,"mmm")</f>
        <v>Jun</v>
      </c>
      <c r="V147" s="5" t="str">
        <f>TEXT(T147,"yyyy")</f>
        <v>2015</v>
      </c>
      <c r="W147" s="5" t="str">
        <f>TEXT(Y147,"mmm")</f>
        <v>Aug</v>
      </c>
      <c r="X147" s="1" t="str">
        <f>TEXT(Y147,"yyyy")</f>
        <v>2015</v>
      </c>
      <c r="Y147" s="27">
        <f>(((J147/60)/60)/24)+DATE(1970,1,1)</f>
        <v>42220.927488425921</v>
      </c>
    </row>
    <row r="148" spans="1:25" ht="48" x14ac:dyDescent="0.2">
      <c r="A148" s="1">
        <v>435</v>
      </c>
      <c r="B148" s="7" t="s">
        <v>436</v>
      </c>
      <c r="C148" s="7" t="s">
        <v>4545</v>
      </c>
      <c r="D148" s="1">
        <v>110000</v>
      </c>
      <c r="E148" s="37" t="str">
        <f>VLOOKUP(D148,'Vlookup Table Bonus Point'!$C$3:$D$26,2,TRUE)</f>
        <v>GE 50000</v>
      </c>
      <c r="F148" s="1">
        <v>3</v>
      </c>
      <c r="G148" s="1" t="s">
        <v>8220</v>
      </c>
      <c r="H148" s="1" t="s">
        <v>8223</v>
      </c>
      <c r="I148" s="1" t="s">
        <v>8245</v>
      </c>
      <c r="J148" s="1">
        <v>1379094980</v>
      </c>
      <c r="K148" s="1">
        <v>1376502980</v>
      </c>
      <c r="L148" s="1" t="b">
        <v>0</v>
      </c>
      <c r="M148" s="1">
        <v>3</v>
      </c>
      <c r="N148" s="1" t="b">
        <v>0</v>
      </c>
      <c r="O148" s="1" t="s">
        <v>8269</v>
      </c>
      <c r="P148" s="28">
        <f>F148/D148</f>
        <v>2.7272727272727273E-5</v>
      </c>
      <c r="Q148" s="29">
        <f>IF(M148&gt;0,F148/M148,0)</f>
        <v>1</v>
      </c>
      <c r="R148" s="9" t="str">
        <f>LEFT(O148,SEARCH("/",O148,1)-1)</f>
        <v>film &amp; video</v>
      </c>
      <c r="S148" s="26" t="str">
        <f>RIGHT(O148,LEN(O148)-SEARCH("/",O148,1))</f>
        <v>animation</v>
      </c>
      <c r="T148" s="27">
        <f>(((K148/60)/60)/24)+DATE(1970,1,1)</f>
        <v>41500.747453703705</v>
      </c>
      <c r="U148" s="5" t="str">
        <f>TEXT(T148,"mmm")</f>
        <v>Aug</v>
      </c>
      <c r="V148" s="5" t="str">
        <f>TEXT(T148,"yyyy")</f>
        <v>2013</v>
      </c>
      <c r="W148" s="5" t="str">
        <f>TEXT(Y148,"mmm")</f>
        <v>Sep</v>
      </c>
      <c r="X148" s="1" t="str">
        <f>TEXT(Y148,"yyyy")</f>
        <v>2013</v>
      </c>
      <c r="Y148" s="27">
        <f>(((J148/60)/60)/24)+DATE(1970,1,1)</f>
        <v>41530.747453703705</v>
      </c>
    </row>
    <row r="149" spans="1:25" ht="48" x14ac:dyDescent="0.2">
      <c r="A149" s="1">
        <v>964</v>
      </c>
      <c r="B149" s="7" t="s">
        <v>965</v>
      </c>
      <c r="C149" s="7" t="s">
        <v>5074</v>
      </c>
      <c r="D149" s="1">
        <v>110000</v>
      </c>
      <c r="E149" s="37" t="str">
        <f>VLOOKUP(D149,'Vlookup Table Bonus Point'!$C$3:$D$26,2,TRUE)</f>
        <v>GE 50000</v>
      </c>
      <c r="F149" s="1">
        <v>879</v>
      </c>
      <c r="G149" s="1" t="s">
        <v>8220</v>
      </c>
      <c r="H149" s="1" t="s">
        <v>8228</v>
      </c>
      <c r="I149" s="1" t="s">
        <v>8250</v>
      </c>
      <c r="J149" s="1">
        <v>1441119919</v>
      </c>
      <c r="K149" s="1">
        <v>1437663919</v>
      </c>
      <c r="L149" s="1" t="b">
        <v>0</v>
      </c>
      <c r="M149" s="1">
        <v>29</v>
      </c>
      <c r="N149" s="1" t="b">
        <v>0</v>
      </c>
      <c r="O149" s="1" t="s">
        <v>8272</v>
      </c>
      <c r="P149" s="28">
        <f>F149/D149</f>
        <v>7.9909090909090902E-3</v>
      </c>
      <c r="Q149" s="29">
        <f>IF(M149&gt;0,F149/M149,0)</f>
        <v>30.310344827586206</v>
      </c>
      <c r="R149" s="9" t="str">
        <f>LEFT(O149,SEARCH("/",O149,1)-1)</f>
        <v>technology</v>
      </c>
      <c r="S149" s="26" t="str">
        <f>RIGHT(O149,LEN(O149)-SEARCH("/",O149,1))</f>
        <v>wearables</v>
      </c>
      <c r="T149" s="27">
        <f>(((K149/60)/60)/24)+DATE(1970,1,1)</f>
        <v>42208.628692129627</v>
      </c>
      <c r="U149" s="5" t="str">
        <f>TEXT(T149,"mmm")</f>
        <v>Jul</v>
      </c>
      <c r="V149" s="5" t="str">
        <f>TEXT(T149,"yyyy")</f>
        <v>2015</v>
      </c>
      <c r="W149" s="5" t="str">
        <f>TEXT(Y149,"mmm")</f>
        <v>Sep</v>
      </c>
      <c r="X149" s="1" t="str">
        <f>TEXT(Y149,"yyyy")</f>
        <v>2015</v>
      </c>
      <c r="Y149" s="27">
        <f>(((J149/60)/60)/24)+DATE(1970,1,1)</f>
        <v>42248.628692129627</v>
      </c>
    </row>
    <row r="150" spans="1:25" ht="64" x14ac:dyDescent="0.2">
      <c r="A150" s="1">
        <v>1306</v>
      </c>
      <c r="B150" s="7" t="s">
        <v>1307</v>
      </c>
      <c r="C150" s="7" t="s">
        <v>5416</v>
      </c>
      <c r="D150" s="1">
        <v>110000</v>
      </c>
      <c r="E150" s="37" t="str">
        <f>VLOOKUP(D150,'Vlookup Table Bonus Point'!$C$3:$D$26,2,TRUE)</f>
        <v>GE 50000</v>
      </c>
      <c r="F150" s="1">
        <v>71771</v>
      </c>
      <c r="G150" s="1" t="s">
        <v>8219</v>
      </c>
      <c r="H150" s="1" t="s">
        <v>8223</v>
      </c>
      <c r="I150" s="1" t="s">
        <v>8245</v>
      </c>
      <c r="J150" s="1">
        <v>1417690734</v>
      </c>
      <c r="K150" s="1">
        <v>1415098734</v>
      </c>
      <c r="L150" s="1" t="b">
        <v>0</v>
      </c>
      <c r="M150" s="1">
        <v>356</v>
      </c>
      <c r="N150" s="1" t="b">
        <v>0</v>
      </c>
      <c r="O150" s="1" t="s">
        <v>8272</v>
      </c>
      <c r="P150" s="28">
        <f>F150/D150</f>
        <v>0.65246363636363636</v>
      </c>
      <c r="Q150" s="29">
        <f>IF(M150&gt;0,F150/M150,0)</f>
        <v>201.60393258426967</v>
      </c>
      <c r="R150" s="9" t="str">
        <f>LEFT(O150,SEARCH("/",O150,1)-1)</f>
        <v>technology</v>
      </c>
      <c r="S150" s="26" t="str">
        <f>RIGHT(O150,LEN(O150)-SEARCH("/",O150,1))</f>
        <v>wearables</v>
      </c>
      <c r="T150" s="27">
        <f>(((K150/60)/60)/24)+DATE(1970,1,1)</f>
        <v>41947.457569444443</v>
      </c>
      <c r="U150" s="5" t="str">
        <f>TEXT(T150,"mmm")</f>
        <v>Nov</v>
      </c>
      <c r="V150" s="5" t="str">
        <f>TEXT(T150,"yyyy")</f>
        <v>2014</v>
      </c>
      <c r="W150" s="5" t="str">
        <f>TEXT(Y150,"mmm")</f>
        <v>Dec</v>
      </c>
      <c r="X150" s="1" t="str">
        <f>TEXT(Y150,"yyyy")</f>
        <v>2014</v>
      </c>
      <c r="Y150" s="27">
        <f>(((J150/60)/60)/24)+DATE(1970,1,1)</f>
        <v>41977.457569444443</v>
      </c>
    </row>
    <row r="151" spans="1:25" ht="48" x14ac:dyDescent="0.2">
      <c r="A151" s="1">
        <v>1865</v>
      </c>
      <c r="B151" s="7" t="s">
        <v>1866</v>
      </c>
      <c r="C151" s="7" t="s">
        <v>5975</v>
      </c>
      <c r="D151" s="1">
        <v>110000</v>
      </c>
      <c r="E151" s="37" t="str">
        <f>VLOOKUP(D151,'Vlookup Table Bonus Point'!$C$3:$D$26,2,TRUE)</f>
        <v>GE 50000</v>
      </c>
      <c r="F151" s="1">
        <v>4</v>
      </c>
      <c r="G151" s="1" t="s">
        <v>8220</v>
      </c>
      <c r="H151" s="1" t="s">
        <v>8224</v>
      </c>
      <c r="I151" s="1" t="s">
        <v>8246</v>
      </c>
      <c r="J151" s="1">
        <v>1478425747</v>
      </c>
      <c r="K151" s="1">
        <v>1475398147</v>
      </c>
      <c r="L151" s="1" t="b">
        <v>0</v>
      </c>
      <c r="M151" s="1">
        <v>2</v>
      </c>
      <c r="N151" s="1" t="b">
        <v>0</v>
      </c>
      <c r="O151" s="1" t="s">
        <v>8282</v>
      </c>
      <c r="P151" s="28">
        <f>F151/D151</f>
        <v>3.6363636363636364E-5</v>
      </c>
      <c r="Q151" s="29">
        <f>IF(M151&gt;0,F151/M151,0)</f>
        <v>2</v>
      </c>
      <c r="R151" s="9" t="str">
        <f>LEFT(O151,SEARCH("/",O151,1)-1)</f>
        <v>games</v>
      </c>
      <c r="S151" s="26" t="str">
        <f>RIGHT(O151,LEN(O151)-SEARCH("/",O151,1))</f>
        <v>mobile games</v>
      </c>
      <c r="T151" s="27">
        <f>(((K151/60)/60)/24)+DATE(1970,1,1)</f>
        <v>42645.367442129631</v>
      </c>
      <c r="U151" s="5" t="str">
        <f>TEXT(T151,"mmm")</f>
        <v>Oct</v>
      </c>
      <c r="V151" s="5" t="str">
        <f>TEXT(T151,"yyyy")</f>
        <v>2016</v>
      </c>
      <c r="W151" s="5" t="str">
        <f>TEXT(Y151,"mmm")</f>
        <v>Nov</v>
      </c>
      <c r="X151" s="1" t="str">
        <f>TEXT(Y151,"yyyy")</f>
        <v>2016</v>
      </c>
      <c r="Y151" s="27">
        <f>(((J151/60)/60)/24)+DATE(1970,1,1)</f>
        <v>42680.409108796302</v>
      </c>
    </row>
    <row r="152" spans="1:25" ht="32" x14ac:dyDescent="0.2">
      <c r="A152" s="1">
        <v>2378</v>
      </c>
      <c r="B152" s="7" t="s">
        <v>2379</v>
      </c>
      <c r="C152" s="7" t="s">
        <v>6488</v>
      </c>
      <c r="D152" s="1">
        <v>110000</v>
      </c>
      <c r="E152" s="37" t="str">
        <f>VLOOKUP(D152,'Vlookup Table Bonus Point'!$C$3:$D$26,2,TRUE)</f>
        <v>GE 50000</v>
      </c>
      <c r="F152" s="1">
        <v>0</v>
      </c>
      <c r="G152" s="1" t="s">
        <v>8219</v>
      </c>
      <c r="H152" s="1" t="s">
        <v>8223</v>
      </c>
      <c r="I152" s="1" t="s">
        <v>8245</v>
      </c>
      <c r="J152" s="1">
        <v>1440548330</v>
      </c>
      <c r="K152" s="1">
        <v>1438042730</v>
      </c>
      <c r="L152" s="1" t="b">
        <v>0</v>
      </c>
      <c r="M152" s="1">
        <v>0</v>
      </c>
      <c r="N152" s="1" t="b">
        <v>0</v>
      </c>
      <c r="O152" s="1" t="s">
        <v>8271</v>
      </c>
      <c r="P152" s="28">
        <f>F152/D152</f>
        <v>0</v>
      </c>
      <c r="Q152" s="29">
        <f>IF(M152&gt;0,F152/M152,0)</f>
        <v>0</v>
      </c>
      <c r="R152" s="9" t="str">
        <f>LEFT(O152,SEARCH("/",O152,1)-1)</f>
        <v>technology</v>
      </c>
      <c r="S152" s="26" t="str">
        <f>RIGHT(O152,LEN(O152)-SEARCH("/",O152,1))</f>
        <v>web</v>
      </c>
      <c r="T152" s="27">
        <f>(((K152/60)/60)/24)+DATE(1970,1,1)</f>
        <v>42213.013078703705</v>
      </c>
      <c r="U152" s="5" t="str">
        <f>TEXT(T152,"mmm")</f>
        <v>Jul</v>
      </c>
      <c r="V152" s="5" t="str">
        <f>TEXT(T152,"yyyy")</f>
        <v>2015</v>
      </c>
      <c r="W152" s="5" t="str">
        <f>TEXT(Y152,"mmm")</f>
        <v>Aug</v>
      </c>
      <c r="X152" s="1" t="str">
        <f>TEXT(Y152,"yyyy")</f>
        <v>2015</v>
      </c>
      <c r="Y152" s="27">
        <f>(((J152/60)/60)/24)+DATE(1970,1,1)</f>
        <v>42242.013078703705</v>
      </c>
    </row>
    <row r="153" spans="1:25" ht="48" x14ac:dyDescent="0.2">
      <c r="A153" s="1">
        <v>2502</v>
      </c>
      <c r="B153" s="7" t="s">
        <v>2502</v>
      </c>
      <c r="C153" s="7" t="s">
        <v>6612</v>
      </c>
      <c r="D153" s="1">
        <v>110000</v>
      </c>
      <c r="E153" s="37" t="str">
        <f>VLOOKUP(D153,'Vlookup Table Bonus Point'!$C$3:$D$26,2,TRUE)</f>
        <v>GE 50000</v>
      </c>
      <c r="F153" s="1">
        <v>86</v>
      </c>
      <c r="G153" s="1" t="s">
        <v>8220</v>
      </c>
      <c r="H153" s="1" t="s">
        <v>8223</v>
      </c>
      <c r="I153" s="1" t="s">
        <v>8245</v>
      </c>
      <c r="J153" s="1">
        <v>1411328918</v>
      </c>
      <c r="K153" s="1">
        <v>1407440918</v>
      </c>
      <c r="L153" s="1" t="b">
        <v>0</v>
      </c>
      <c r="M153" s="1">
        <v>5</v>
      </c>
      <c r="N153" s="1" t="b">
        <v>0</v>
      </c>
      <c r="O153" s="1" t="s">
        <v>8298</v>
      </c>
      <c r="P153" s="28">
        <f>F153/D153</f>
        <v>7.8181818181818181E-4</v>
      </c>
      <c r="Q153" s="29">
        <f>IF(M153&gt;0,F153/M153,0)</f>
        <v>17.2</v>
      </c>
      <c r="R153" s="9" t="str">
        <f>LEFT(O153,SEARCH("/",O153,1)-1)</f>
        <v>food</v>
      </c>
      <c r="S153" s="26" t="str">
        <f>RIGHT(O153,LEN(O153)-SEARCH("/",O153,1))</f>
        <v>restaurants</v>
      </c>
      <c r="T153" s="27">
        <f>(((K153/60)/60)/24)+DATE(1970,1,1)</f>
        <v>41858.825439814813</v>
      </c>
      <c r="U153" s="5" t="str">
        <f>TEXT(T153,"mmm")</f>
        <v>Aug</v>
      </c>
      <c r="V153" s="5" t="str">
        <f>TEXT(T153,"yyyy")</f>
        <v>2014</v>
      </c>
      <c r="W153" s="5" t="str">
        <f>TEXT(Y153,"mmm")</f>
        <v>Sep</v>
      </c>
      <c r="X153" s="1" t="str">
        <f>TEXT(Y153,"yyyy")</f>
        <v>2014</v>
      </c>
      <c r="Y153" s="27">
        <f>(((J153/60)/60)/24)+DATE(1970,1,1)</f>
        <v>41903.825439814813</v>
      </c>
    </row>
    <row r="154" spans="1:25" ht="48" x14ac:dyDescent="0.2">
      <c r="A154" s="1">
        <v>4092</v>
      </c>
      <c r="B154" s="7" t="s">
        <v>4088</v>
      </c>
      <c r="C154" s="7" t="s">
        <v>8195</v>
      </c>
      <c r="D154" s="1">
        <v>110000</v>
      </c>
      <c r="E154" s="37" t="str">
        <f>VLOOKUP(D154,'Vlookup Table Bonus Point'!$C$3:$D$26,2,TRUE)</f>
        <v>GE 50000</v>
      </c>
      <c r="F154" s="1">
        <v>20</v>
      </c>
      <c r="G154" s="1" t="s">
        <v>8220</v>
      </c>
      <c r="H154" s="1" t="s">
        <v>8223</v>
      </c>
      <c r="I154" s="1" t="s">
        <v>8245</v>
      </c>
      <c r="J154" s="1">
        <v>1428205247</v>
      </c>
      <c r="K154" s="1">
        <v>1423024847</v>
      </c>
      <c r="L154" s="1" t="b">
        <v>0</v>
      </c>
      <c r="M154" s="1">
        <v>1</v>
      </c>
      <c r="N154" s="1" t="b">
        <v>0</v>
      </c>
      <c r="O154" s="1" t="s">
        <v>8270</v>
      </c>
      <c r="P154" s="28">
        <f>F154/D154</f>
        <v>1.8181818181818181E-4</v>
      </c>
      <c r="Q154" s="29">
        <f>IF(M154&gt;0,F154/M154,0)</f>
        <v>20</v>
      </c>
      <c r="R154" s="9" t="str">
        <f>LEFT(O154,SEARCH("/",O154,1)-1)</f>
        <v>theater</v>
      </c>
      <c r="S154" s="26" t="str">
        <f>RIGHT(O154,LEN(O154)-SEARCH("/",O154,1))</f>
        <v>plays</v>
      </c>
      <c r="T154" s="27">
        <f>(((K154/60)/60)/24)+DATE(1970,1,1)</f>
        <v>42039.194988425923</v>
      </c>
      <c r="U154" s="5" t="str">
        <f>TEXT(T154,"mmm")</f>
        <v>Feb</v>
      </c>
      <c r="V154" s="5" t="str">
        <f>TEXT(T154,"yyyy")</f>
        <v>2015</v>
      </c>
      <c r="W154" s="5" t="str">
        <f>TEXT(Y154,"mmm")</f>
        <v>Apr</v>
      </c>
      <c r="X154" s="1" t="str">
        <f>TEXT(Y154,"yyyy")</f>
        <v>2015</v>
      </c>
      <c r="Y154" s="27">
        <f>(((J154/60)/60)/24)+DATE(1970,1,1)</f>
        <v>42099.153321759266</v>
      </c>
    </row>
    <row r="155" spans="1:25" ht="48" x14ac:dyDescent="0.2">
      <c r="A155" s="1">
        <v>3113</v>
      </c>
      <c r="B155" s="7" t="s">
        <v>3113</v>
      </c>
      <c r="C155" s="7" t="s">
        <v>7223</v>
      </c>
      <c r="D155" s="1">
        <v>109225</v>
      </c>
      <c r="E155" s="37" t="str">
        <f>VLOOKUP(D155,'Vlookup Table Bonus Point'!$C$3:$D$26,2,TRUE)</f>
        <v>GE 50000</v>
      </c>
      <c r="F155" s="1">
        <v>4635</v>
      </c>
      <c r="G155" s="1" t="s">
        <v>8220</v>
      </c>
      <c r="H155" s="1" t="s">
        <v>8223</v>
      </c>
      <c r="I155" s="1" t="s">
        <v>8245</v>
      </c>
      <c r="J155" s="1">
        <v>1429291982</v>
      </c>
      <c r="K155" s="1">
        <v>1426699982</v>
      </c>
      <c r="L155" s="1" t="b">
        <v>0</v>
      </c>
      <c r="M155" s="1">
        <v>37</v>
      </c>
      <c r="N155" s="1" t="b">
        <v>0</v>
      </c>
      <c r="O155" s="1" t="s">
        <v>8302</v>
      </c>
      <c r="P155" s="28">
        <f>F155/D155</f>
        <v>4.2435339894712751E-2</v>
      </c>
      <c r="Q155" s="29">
        <f>IF(M155&gt;0,F155/M155,0)</f>
        <v>125.27027027027027</v>
      </c>
      <c r="R155" s="9" t="str">
        <f>LEFT(O155,SEARCH("/",O155,1)-1)</f>
        <v>theater</v>
      </c>
      <c r="S155" s="26" t="str">
        <f>RIGHT(O155,LEN(O155)-SEARCH("/",O155,1))</f>
        <v>spaces</v>
      </c>
      <c r="T155" s="27">
        <f>(((K155/60)/60)/24)+DATE(1970,1,1)</f>
        <v>42081.731273148151</v>
      </c>
      <c r="U155" s="5" t="str">
        <f>TEXT(T155,"mmm")</f>
        <v>Mar</v>
      </c>
      <c r="V155" s="5" t="str">
        <f>TEXT(T155,"yyyy")</f>
        <v>2015</v>
      </c>
      <c r="W155" s="5" t="str">
        <f>TEXT(Y155,"mmm")</f>
        <v>Apr</v>
      </c>
      <c r="X155" s="1" t="str">
        <f>TEXT(Y155,"yyyy")</f>
        <v>2015</v>
      </c>
      <c r="Y155" s="27">
        <f>(((J155/60)/60)/24)+DATE(1970,1,1)</f>
        <v>42111.731273148151</v>
      </c>
    </row>
    <row r="156" spans="1:25" ht="64" x14ac:dyDescent="0.2">
      <c r="A156" s="1">
        <v>983</v>
      </c>
      <c r="B156" s="7" t="s">
        <v>984</v>
      </c>
      <c r="C156" s="7" t="s">
        <v>5093</v>
      </c>
      <c r="D156" s="1">
        <v>104219</v>
      </c>
      <c r="E156" s="37" t="str">
        <f>VLOOKUP(D156,'Vlookup Table Bonus Point'!$C$3:$D$26,2,TRUE)</f>
        <v>GE 50000</v>
      </c>
      <c r="F156" s="1">
        <v>30751</v>
      </c>
      <c r="G156" s="1" t="s">
        <v>8220</v>
      </c>
      <c r="H156" s="1" t="s">
        <v>8226</v>
      </c>
      <c r="I156" s="1" t="s">
        <v>8248</v>
      </c>
      <c r="J156" s="1">
        <v>1471985640</v>
      </c>
      <c r="K156" s="1">
        <v>1469289685</v>
      </c>
      <c r="L156" s="1" t="b">
        <v>0</v>
      </c>
      <c r="M156" s="1">
        <v>179</v>
      </c>
      <c r="N156" s="1" t="b">
        <v>0</v>
      </c>
      <c r="O156" s="1" t="s">
        <v>8272</v>
      </c>
      <c r="P156" s="28">
        <f>F156/D156</f>
        <v>0.2950613611721471</v>
      </c>
      <c r="Q156" s="29">
        <f>IF(M156&gt;0,F156/M156,0)</f>
        <v>171.79329608938548</v>
      </c>
      <c r="R156" s="9" t="str">
        <f>LEFT(O156,SEARCH("/",O156,1)-1)</f>
        <v>technology</v>
      </c>
      <c r="S156" s="26" t="str">
        <f>RIGHT(O156,LEN(O156)-SEARCH("/",O156,1))</f>
        <v>wearables</v>
      </c>
      <c r="T156" s="27">
        <f>(((K156/60)/60)/24)+DATE(1970,1,1)</f>
        <v>42574.667650462965</v>
      </c>
      <c r="U156" s="5" t="str">
        <f>TEXT(T156,"mmm")</f>
        <v>Jul</v>
      </c>
      <c r="V156" s="5" t="str">
        <f>TEXT(T156,"yyyy")</f>
        <v>2016</v>
      </c>
      <c r="W156" s="5" t="str">
        <f>TEXT(Y156,"mmm")</f>
        <v>Aug</v>
      </c>
      <c r="X156" s="1" t="str">
        <f>TEXT(Y156,"yyyy")</f>
        <v>2016</v>
      </c>
      <c r="Y156" s="27">
        <f>(((J156/60)/60)/24)+DATE(1970,1,1)</f>
        <v>42605.870833333334</v>
      </c>
    </row>
    <row r="157" spans="1:25" ht="32" x14ac:dyDescent="0.2">
      <c r="A157" s="1">
        <v>128</v>
      </c>
      <c r="B157" s="7" t="s">
        <v>130</v>
      </c>
      <c r="C157" s="7" t="s">
        <v>4239</v>
      </c>
      <c r="D157" s="1">
        <v>100000</v>
      </c>
      <c r="E157" s="37" t="str">
        <f>VLOOKUP(D157,'Vlookup Table Bonus Point'!$C$3:$D$26,2,TRUE)</f>
        <v>GE 50000</v>
      </c>
      <c r="F157" s="1">
        <v>1867</v>
      </c>
      <c r="G157" s="1" t="s">
        <v>8219</v>
      </c>
      <c r="H157" s="1" t="s">
        <v>8223</v>
      </c>
      <c r="I157" s="1" t="s">
        <v>8245</v>
      </c>
      <c r="J157" s="1">
        <v>1476941293</v>
      </c>
      <c r="K157" s="1">
        <v>1473917293</v>
      </c>
      <c r="L157" s="1" t="b">
        <v>0</v>
      </c>
      <c r="M157" s="1">
        <v>6</v>
      </c>
      <c r="N157" s="1" t="b">
        <v>0</v>
      </c>
      <c r="O157" s="1" t="s">
        <v>8266</v>
      </c>
      <c r="P157" s="28">
        <f>F157/D157</f>
        <v>1.8669999999999999E-2</v>
      </c>
      <c r="Q157" s="29">
        <f>IF(M157&gt;0,F157/M157,0)</f>
        <v>311.16666666666669</v>
      </c>
      <c r="R157" s="9" t="str">
        <f>LEFT(O157,SEARCH("/",O157,1)-1)</f>
        <v>film &amp; video</v>
      </c>
      <c r="S157" s="26" t="str">
        <f>RIGHT(O157,LEN(O157)-SEARCH("/",O157,1))</f>
        <v>science fiction</v>
      </c>
      <c r="T157" s="27">
        <f>(((K157/60)/60)/24)+DATE(1970,1,1)</f>
        <v>42628.22792824074</v>
      </c>
      <c r="U157" s="5" t="str">
        <f>TEXT(T157,"mmm")</f>
        <v>Sep</v>
      </c>
      <c r="V157" s="5" t="str">
        <f>TEXT(T157,"yyyy")</f>
        <v>2016</v>
      </c>
      <c r="W157" s="5" t="str">
        <f>TEXT(Y157,"mmm")</f>
        <v>Oct</v>
      </c>
      <c r="X157" s="1" t="str">
        <f>TEXT(Y157,"yyyy")</f>
        <v>2016</v>
      </c>
      <c r="Y157" s="27">
        <f>(((J157/60)/60)/24)+DATE(1970,1,1)</f>
        <v>42663.22792824074</v>
      </c>
    </row>
    <row r="158" spans="1:25" ht="16" x14ac:dyDescent="0.2">
      <c r="A158" s="1">
        <v>217</v>
      </c>
      <c r="B158" s="7" t="s">
        <v>219</v>
      </c>
      <c r="C158" s="7" t="s">
        <v>4327</v>
      </c>
      <c r="D158" s="1">
        <v>100000</v>
      </c>
      <c r="E158" s="37" t="str">
        <f>VLOOKUP(D158,'Vlookup Table Bonus Point'!$C$3:$D$26,2,TRUE)</f>
        <v>GE 50000</v>
      </c>
      <c r="F158" s="1">
        <v>11943</v>
      </c>
      <c r="G158" s="1" t="s">
        <v>8220</v>
      </c>
      <c r="H158" s="1" t="s">
        <v>8234</v>
      </c>
      <c r="I158" s="1" t="s">
        <v>8254</v>
      </c>
      <c r="J158" s="1">
        <v>1419780149</v>
      </c>
      <c r="K158" s="1">
        <v>1417101749</v>
      </c>
      <c r="L158" s="1" t="b">
        <v>0</v>
      </c>
      <c r="M158" s="1">
        <v>38</v>
      </c>
      <c r="N158" s="1" t="b">
        <v>0</v>
      </c>
      <c r="O158" s="1" t="s">
        <v>8267</v>
      </c>
      <c r="P158" s="28">
        <f>F158/D158</f>
        <v>0.11942999999999999</v>
      </c>
      <c r="Q158" s="29">
        <f>IF(M158&gt;0,F158/M158,0)</f>
        <v>314.28947368421052</v>
      </c>
      <c r="R158" s="9" t="str">
        <f>LEFT(O158,SEARCH("/",O158,1)-1)</f>
        <v>film &amp; video</v>
      </c>
      <c r="S158" s="26" t="str">
        <f>RIGHT(O158,LEN(O158)-SEARCH("/",O158,1))</f>
        <v>drama</v>
      </c>
      <c r="T158" s="27">
        <f>(((K158/60)/60)/24)+DATE(1970,1,1)</f>
        <v>41970.64061342593</v>
      </c>
      <c r="U158" s="5" t="str">
        <f>TEXT(T158,"mmm")</f>
        <v>Nov</v>
      </c>
      <c r="V158" s="5" t="str">
        <f>TEXT(T158,"yyyy")</f>
        <v>2014</v>
      </c>
      <c r="W158" s="5" t="str">
        <f>TEXT(Y158,"mmm")</f>
        <v>Dec</v>
      </c>
      <c r="X158" s="1" t="str">
        <f>TEXT(Y158,"yyyy")</f>
        <v>2014</v>
      </c>
      <c r="Y158" s="27">
        <f>(((J158/60)/60)/24)+DATE(1970,1,1)</f>
        <v>42001.64061342593</v>
      </c>
    </row>
    <row r="159" spans="1:25" ht="48" x14ac:dyDescent="0.2">
      <c r="A159" s="1">
        <v>269</v>
      </c>
      <c r="B159" s="7" t="s">
        <v>270</v>
      </c>
      <c r="C159" s="7" t="s">
        <v>4379</v>
      </c>
      <c r="D159" s="1">
        <v>100000</v>
      </c>
      <c r="E159" s="37" t="str">
        <f>VLOOKUP(D159,'Vlookup Table Bonus Point'!$C$3:$D$26,2,TRUE)</f>
        <v>GE 50000</v>
      </c>
      <c r="F159" s="1">
        <v>147233.76999999999</v>
      </c>
      <c r="G159" s="1" t="s">
        <v>8218</v>
      </c>
      <c r="H159" s="1" t="s">
        <v>8225</v>
      </c>
      <c r="I159" s="1" t="s">
        <v>8247</v>
      </c>
      <c r="J159" s="1">
        <v>1487738622</v>
      </c>
      <c r="K159" s="1">
        <v>1485146622</v>
      </c>
      <c r="L159" s="1" t="b">
        <v>1</v>
      </c>
      <c r="M159" s="1">
        <v>1596</v>
      </c>
      <c r="N159" s="1" t="b">
        <v>1</v>
      </c>
      <c r="O159" s="1" t="s">
        <v>8268</v>
      </c>
      <c r="P159" s="28">
        <f>F159/D159</f>
        <v>1.4723377</v>
      </c>
      <c r="Q159" s="29">
        <f>IF(M159&gt;0,F159/M159,0)</f>
        <v>92.251735588972423</v>
      </c>
      <c r="R159" s="9" t="str">
        <f>LEFT(O159,SEARCH("/",O159,1)-1)</f>
        <v>film &amp; video</v>
      </c>
      <c r="S159" s="26" t="str">
        <f>RIGHT(O159,LEN(O159)-SEARCH("/",O159,1))</f>
        <v>documentary</v>
      </c>
      <c r="T159" s="27">
        <f>(((K159/60)/60)/24)+DATE(1970,1,1)</f>
        <v>42758.197013888886</v>
      </c>
      <c r="U159" s="5" t="str">
        <f>TEXT(T159,"mmm")</f>
        <v>Jan</v>
      </c>
      <c r="V159" s="5" t="str">
        <f>TEXT(T159,"yyyy")</f>
        <v>2017</v>
      </c>
      <c r="W159" s="5" t="str">
        <f>TEXT(Y159,"mmm")</f>
        <v>Feb</v>
      </c>
      <c r="X159" s="1" t="str">
        <f>TEXT(Y159,"yyyy")</f>
        <v>2017</v>
      </c>
      <c r="Y159" s="27">
        <f>(((J159/60)/60)/24)+DATE(1970,1,1)</f>
        <v>42788.197013888886</v>
      </c>
    </row>
    <row r="160" spans="1:25" ht="48" x14ac:dyDescent="0.2">
      <c r="A160" s="1">
        <v>332</v>
      </c>
      <c r="B160" s="7" t="s">
        <v>333</v>
      </c>
      <c r="C160" s="7" t="s">
        <v>4442</v>
      </c>
      <c r="D160" s="1">
        <v>100000</v>
      </c>
      <c r="E160" s="37" t="str">
        <f>VLOOKUP(D160,'Vlookup Table Bonus Point'!$C$3:$D$26,2,TRUE)</f>
        <v>GE 50000</v>
      </c>
      <c r="F160" s="1">
        <v>113015</v>
      </c>
      <c r="G160" s="1" t="s">
        <v>8218</v>
      </c>
      <c r="H160" s="1" t="s">
        <v>8223</v>
      </c>
      <c r="I160" s="1" t="s">
        <v>8245</v>
      </c>
      <c r="J160" s="1">
        <v>1446019200</v>
      </c>
      <c r="K160" s="1">
        <v>1442420377</v>
      </c>
      <c r="L160" s="1" t="b">
        <v>1</v>
      </c>
      <c r="M160" s="1">
        <v>555</v>
      </c>
      <c r="N160" s="1" t="b">
        <v>1</v>
      </c>
      <c r="O160" s="1" t="s">
        <v>8268</v>
      </c>
      <c r="P160" s="28">
        <f>F160/D160</f>
        <v>1.13015</v>
      </c>
      <c r="Q160" s="29">
        <f>IF(M160&gt;0,F160/M160,0)</f>
        <v>203.63063063063063</v>
      </c>
      <c r="R160" s="9" t="str">
        <f>LEFT(O160,SEARCH("/",O160,1)-1)</f>
        <v>film &amp; video</v>
      </c>
      <c r="S160" s="26" t="str">
        <f>RIGHT(O160,LEN(O160)-SEARCH("/",O160,1))</f>
        <v>documentary</v>
      </c>
      <c r="T160" s="27">
        <f>(((K160/60)/60)/24)+DATE(1970,1,1)</f>
        <v>42263.680289351847</v>
      </c>
      <c r="U160" s="5" t="str">
        <f>TEXT(T160,"mmm")</f>
        <v>Sep</v>
      </c>
      <c r="V160" s="5" t="str">
        <f>TEXT(T160,"yyyy")</f>
        <v>2015</v>
      </c>
      <c r="W160" s="5" t="str">
        <f>TEXT(Y160,"mmm")</f>
        <v>Oct</v>
      </c>
      <c r="X160" s="1" t="str">
        <f>TEXT(Y160,"yyyy")</f>
        <v>2015</v>
      </c>
      <c r="Y160" s="27">
        <f>(((J160/60)/60)/24)+DATE(1970,1,1)</f>
        <v>42305.333333333328</v>
      </c>
    </row>
    <row r="161" spans="1:25" ht="48" x14ac:dyDescent="0.2">
      <c r="A161" s="1">
        <v>462</v>
      </c>
      <c r="B161" s="7" t="s">
        <v>463</v>
      </c>
      <c r="C161" s="7" t="s">
        <v>4572</v>
      </c>
      <c r="D161" s="1">
        <v>100000</v>
      </c>
      <c r="E161" s="37" t="str">
        <f>VLOOKUP(D161,'Vlookup Table Bonus Point'!$C$3:$D$26,2,TRUE)</f>
        <v>GE 50000</v>
      </c>
      <c r="F161" s="1">
        <v>0</v>
      </c>
      <c r="G161" s="1" t="s">
        <v>8220</v>
      </c>
      <c r="H161" s="1" t="s">
        <v>8223</v>
      </c>
      <c r="I161" s="1" t="s">
        <v>8245</v>
      </c>
      <c r="J161" s="1">
        <v>1312945341</v>
      </c>
      <c r="K161" s="1">
        <v>1307761341</v>
      </c>
      <c r="L161" s="1" t="b">
        <v>0</v>
      </c>
      <c r="M161" s="1">
        <v>0</v>
      </c>
      <c r="N161" s="1" t="b">
        <v>0</v>
      </c>
      <c r="O161" s="1" t="s">
        <v>8269</v>
      </c>
      <c r="P161" s="28">
        <f>F161/D161</f>
        <v>0</v>
      </c>
      <c r="Q161" s="29">
        <f>IF(M161&gt;0,F161/M161,0)</f>
        <v>0</v>
      </c>
      <c r="R161" s="9" t="str">
        <f>LEFT(O161,SEARCH("/",O161,1)-1)</f>
        <v>film &amp; video</v>
      </c>
      <c r="S161" s="26" t="str">
        <f>RIGHT(O161,LEN(O161)-SEARCH("/",O161,1))</f>
        <v>animation</v>
      </c>
      <c r="T161" s="27">
        <f>(((K161/60)/60)/24)+DATE(1970,1,1)</f>
        <v>40705.126631944448</v>
      </c>
      <c r="U161" s="5" t="str">
        <f>TEXT(T161,"mmm")</f>
        <v>Jun</v>
      </c>
      <c r="V161" s="5" t="str">
        <f>TEXT(T161,"yyyy")</f>
        <v>2011</v>
      </c>
      <c r="W161" s="5" t="str">
        <f>TEXT(Y161,"mmm")</f>
        <v>Aug</v>
      </c>
      <c r="X161" s="1" t="str">
        <f>TEXT(Y161,"yyyy")</f>
        <v>2011</v>
      </c>
      <c r="Y161" s="27">
        <f>(((J161/60)/60)/24)+DATE(1970,1,1)</f>
        <v>40765.126631944448</v>
      </c>
    </row>
    <row r="162" spans="1:25" ht="48" x14ac:dyDescent="0.2">
      <c r="A162" s="1">
        <v>560</v>
      </c>
      <c r="B162" s="7" t="s">
        <v>561</v>
      </c>
      <c r="C162" s="7" t="s">
        <v>4670</v>
      </c>
      <c r="D162" s="1">
        <v>100000</v>
      </c>
      <c r="E162" s="37" t="str">
        <f>VLOOKUP(D162,'Vlookup Table Bonus Point'!$C$3:$D$26,2,TRUE)</f>
        <v>GE 50000</v>
      </c>
      <c r="F162" s="1">
        <v>12</v>
      </c>
      <c r="G162" s="1" t="s">
        <v>8220</v>
      </c>
      <c r="H162" s="1" t="s">
        <v>8228</v>
      </c>
      <c r="I162" s="1" t="s">
        <v>8250</v>
      </c>
      <c r="J162" s="1">
        <v>1418841045</v>
      </c>
      <c r="K162" s="1">
        <v>1416249045</v>
      </c>
      <c r="L162" s="1" t="b">
        <v>0</v>
      </c>
      <c r="M162" s="1">
        <v>3</v>
      </c>
      <c r="N162" s="1" t="b">
        <v>0</v>
      </c>
      <c r="O162" s="1" t="s">
        <v>8271</v>
      </c>
      <c r="P162" s="28">
        <f>F162/D162</f>
        <v>1.2E-4</v>
      </c>
      <c r="Q162" s="29">
        <f>IF(M162&gt;0,F162/M162,0)</f>
        <v>4</v>
      </c>
      <c r="R162" s="9" t="str">
        <f>LEFT(O162,SEARCH("/",O162,1)-1)</f>
        <v>technology</v>
      </c>
      <c r="S162" s="26" t="str">
        <f>RIGHT(O162,LEN(O162)-SEARCH("/",O162,1))</f>
        <v>web</v>
      </c>
      <c r="T162" s="27">
        <f>(((K162/60)/60)/24)+DATE(1970,1,1)</f>
        <v>41960.771354166667</v>
      </c>
      <c r="U162" s="5" t="str">
        <f>TEXT(T162,"mmm")</f>
        <v>Nov</v>
      </c>
      <c r="V162" s="5" t="str">
        <f>TEXT(T162,"yyyy")</f>
        <v>2014</v>
      </c>
      <c r="W162" s="5" t="str">
        <f>TEXT(Y162,"mmm")</f>
        <v>Dec</v>
      </c>
      <c r="X162" s="1" t="str">
        <f>TEXT(Y162,"yyyy")</f>
        <v>2014</v>
      </c>
      <c r="Y162" s="27">
        <f>(((J162/60)/60)/24)+DATE(1970,1,1)</f>
        <v>41990.771354166667</v>
      </c>
    </row>
    <row r="163" spans="1:25" ht="48" x14ac:dyDescent="0.2">
      <c r="A163" s="1">
        <v>582</v>
      </c>
      <c r="B163" s="7" t="s">
        <v>583</v>
      </c>
      <c r="C163" s="7" t="s">
        <v>4692</v>
      </c>
      <c r="D163" s="1">
        <v>100000</v>
      </c>
      <c r="E163" s="37" t="str">
        <f>VLOOKUP(D163,'Vlookup Table Bonus Point'!$C$3:$D$26,2,TRUE)</f>
        <v>GE 50000</v>
      </c>
      <c r="F163" s="1">
        <v>0</v>
      </c>
      <c r="G163" s="1" t="s">
        <v>8220</v>
      </c>
      <c r="H163" s="1" t="s">
        <v>8223</v>
      </c>
      <c r="I163" s="1" t="s">
        <v>8245</v>
      </c>
      <c r="J163" s="1">
        <v>1426442400</v>
      </c>
      <c r="K163" s="1">
        <v>1424454319</v>
      </c>
      <c r="L163" s="1" t="b">
        <v>0</v>
      </c>
      <c r="M163" s="1">
        <v>0</v>
      </c>
      <c r="N163" s="1" t="b">
        <v>0</v>
      </c>
      <c r="O163" s="1" t="s">
        <v>8271</v>
      </c>
      <c r="P163" s="28">
        <f>F163/D163</f>
        <v>0</v>
      </c>
      <c r="Q163" s="29">
        <f>IF(M163&gt;0,F163/M163,0)</f>
        <v>0</v>
      </c>
      <c r="R163" s="9" t="str">
        <f>LEFT(O163,SEARCH("/",O163,1)-1)</f>
        <v>technology</v>
      </c>
      <c r="S163" s="26" t="str">
        <f>RIGHT(O163,LEN(O163)-SEARCH("/",O163,1))</f>
        <v>web</v>
      </c>
      <c r="T163" s="27">
        <f>(((K163/60)/60)/24)+DATE(1970,1,1)</f>
        <v>42055.739803240736</v>
      </c>
      <c r="U163" s="5" t="str">
        <f>TEXT(T163,"mmm")</f>
        <v>Feb</v>
      </c>
      <c r="V163" s="5" t="str">
        <f>TEXT(T163,"yyyy")</f>
        <v>2015</v>
      </c>
      <c r="W163" s="5" t="str">
        <f>TEXT(Y163,"mmm")</f>
        <v>Mar</v>
      </c>
      <c r="X163" s="1" t="str">
        <f>TEXT(Y163,"yyyy")</f>
        <v>2015</v>
      </c>
      <c r="Y163" s="27">
        <f>(((J163/60)/60)/24)+DATE(1970,1,1)</f>
        <v>42078.75</v>
      </c>
    </row>
    <row r="164" spans="1:25" ht="48" x14ac:dyDescent="0.2">
      <c r="A164" s="1">
        <v>591</v>
      </c>
      <c r="B164" s="7" t="s">
        <v>592</v>
      </c>
      <c r="C164" s="7" t="s">
        <v>4701</v>
      </c>
      <c r="D164" s="1">
        <v>100000</v>
      </c>
      <c r="E164" s="37" t="str">
        <f>VLOOKUP(D164,'Vlookup Table Bonus Point'!$C$3:$D$26,2,TRUE)</f>
        <v>GE 50000</v>
      </c>
      <c r="F164" s="1">
        <v>61</v>
      </c>
      <c r="G164" s="1" t="s">
        <v>8220</v>
      </c>
      <c r="H164" s="1" t="s">
        <v>8223</v>
      </c>
      <c r="I164" s="1" t="s">
        <v>8245</v>
      </c>
      <c r="J164" s="1">
        <v>1437570130</v>
      </c>
      <c r="K164" s="1">
        <v>1434978130</v>
      </c>
      <c r="L164" s="1" t="b">
        <v>0</v>
      </c>
      <c r="M164" s="1">
        <v>2</v>
      </c>
      <c r="N164" s="1" t="b">
        <v>0</v>
      </c>
      <c r="O164" s="1" t="s">
        <v>8271</v>
      </c>
      <c r="P164" s="28">
        <f>F164/D164</f>
        <v>6.0999999999999997E-4</v>
      </c>
      <c r="Q164" s="29">
        <f>IF(M164&gt;0,F164/M164,0)</f>
        <v>30.5</v>
      </c>
      <c r="R164" s="9" t="str">
        <f>LEFT(O164,SEARCH("/",O164,1)-1)</f>
        <v>technology</v>
      </c>
      <c r="S164" s="26" t="str">
        <f>RIGHT(O164,LEN(O164)-SEARCH("/",O164,1))</f>
        <v>web</v>
      </c>
      <c r="T164" s="27">
        <f>(((K164/60)/60)/24)+DATE(1970,1,1)</f>
        <v>42177.543171296296</v>
      </c>
      <c r="U164" s="5" t="str">
        <f>TEXT(T164,"mmm")</f>
        <v>Jun</v>
      </c>
      <c r="V164" s="5" t="str">
        <f>TEXT(T164,"yyyy")</f>
        <v>2015</v>
      </c>
      <c r="W164" s="5" t="str">
        <f>TEXT(Y164,"mmm")</f>
        <v>Jul</v>
      </c>
      <c r="X164" s="1" t="str">
        <f>TEXT(Y164,"yyyy")</f>
        <v>2015</v>
      </c>
      <c r="Y164" s="27">
        <f>(((J164/60)/60)/24)+DATE(1970,1,1)</f>
        <v>42207.543171296296</v>
      </c>
    </row>
    <row r="165" spans="1:25" ht="48" x14ac:dyDescent="0.2">
      <c r="A165" s="1">
        <v>595</v>
      </c>
      <c r="B165" s="7" t="s">
        <v>596</v>
      </c>
      <c r="C165" s="7" t="s">
        <v>4705</v>
      </c>
      <c r="D165" s="1">
        <v>100000</v>
      </c>
      <c r="E165" s="37" t="str">
        <f>VLOOKUP(D165,'Vlookup Table Bonus Point'!$C$3:$D$26,2,TRUE)</f>
        <v>GE 50000</v>
      </c>
      <c r="F165" s="1">
        <v>426</v>
      </c>
      <c r="G165" s="1" t="s">
        <v>8220</v>
      </c>
      <c r="H165" s="1" t="s">
        <v>8223</v>
      </c>
      <c r="I165" s="1" t="s">
        <v>8245</v>
      </c>
      <c r="J165" s="1">
        <v>1430703638</v>
      </c>
      <c r="K165" s="1">
        <v>1426815638</v>
      </c>
      <c r="L165" s="1" t="b">
        <v>0</v>
      </c>
      <c r="M165" s="1">
        <v>8</v>
      </c>
      <c r="N165" s="1" t="b">
        <v>0</v>
      </c>
      <c r="O165" s="1" t="s">
        <v>8271</v>
      </c>
      <c r="P165" s="28">
        <f>F165/D165</f>
        <v>4.2599999999999999E-3</v>
      </c>
      <c r="Q165" s="29">
        <f>IF(M165&gt;0,F165/M165,0)</f>
        <v>53.25</v>
      </c>
      <c r="R165" s="9" t="str">
        <f>LEFT(O165,SEARCH("/",O165,1)-1)</f>
        <v>technology</v>
      </c>
      <c r="S165" s="26" t="str">
        <f>RIGHT(O165,LEN(O165)-SEARCH("/",O165,1))</f>
        <v>web</v>
      </c>
      <c r="T165" s="27">
        <f>(((K165/60)/60)/24)+DATE(1970,1,1)</f>
        <v>42083.069884259254</v>
      </c>
      <c r="U165" s="5" t="str">
        <f>TEXT(T165,"mmm")</f>
        <v>Mar</v>
      </c>
      <c r="V165" s="5" t="str">
        <f>TEXT(T165,"yyyy")</f>
        <v>2015</v>
      </c>
      <c r="W165" s="5" t="str">
        <f>TEXT(Y165,"mmm")</f>
        <v>May</v>
      </c>
      <c r="X165" s="1" t="str">
        <f>TEXT(Y165,"yyyy")</f>
        <v>2015</v>
      </c>
      <c r="Y165" s="27">
        <f>(((J165/60)/60)/24)+DATE(1970,1,1)</f>
        <v>42128.069884259254</v>
      </c>
    </row>
    <row r="166" spans="1:25" ht="48" x14ac:dyDescent="0.2">
      <c r="A166" s="1">
        <v>637</v>
      </c>
      <c r="B166" s="7" t="s">
        <v>638</v>
      </c>
      <c r="C166" s="7" t="s">
        <v>4747</v>
      </c>
      <c r="D166" s="1">
        <v>100000</v>
      </c>
      <c r="E166" s="37" t="str">
        <f>VLOOKUP(D166,'Vlookup Table Bonus Point'!$C$3:$D$26,2,TRUE)</f>
        <v>GE 50000</v>
      </c>
      <c r="F166" s="1">
        <v>0</v>
      </c>
      <c r="G166" s="1" t="s">
        <v>8219</v>
      </c>
      <c r="H166" s="1" t="s">
        <v>8224</v>
      </c>
      <c r="I166" s="1" t="s">
        <v>8246</v>
      </c>
      <c r="J166" s="1">
        <v>1488063840</v>
      </c>
      <c r="K166" s="1">
        <v>1485558318</v>
      </c>
      <c r="L166" s="1" t="b">
        <v>0</v>
      </c>
      <c r="M166" s="1">
        <v>0</v>
      </c>
      <c r="N166" s="1" t="b">
        <v>0</v>
      </c>
      <c r="O166" s="1" t="s">
        <v>8271</v>
      </c>
      <c r="P166" s="28">
        <f>F166/D166</f>
        <v>0</v>
      </c>
      <c r="Q166" s="29">
        <f>IF(M166&gt;0,F166/M166,0)</f>
        <v>0</v>
      </c>
      <c r="R166" s="9" t="str">
        <f>LEFT(O166,SEARCH("/",O166,1)-1)</f>
        <v>technology</v>
      </c>
      <c r="S166" s="26" t="str">
        <f>RIGHT(O166,LEN(O166)-SEARCH("/",O166,1))</f>
        <v>web</v>
      </c>
      <c r="T166" s="27">
        <f>(((K166/60)/60)/24)+DATE(1970,1,1)</f>
        <v>42762.962013888886</v>
      </c>
      <c r="U166" s="5" t="str">
        <f>TEXT(T166,"mmm")</f>
        <v>Jan</v>
      </c>
      <c r="V166" s="5" t="str">
        <f>TEXT(T166,"yyyy")</f>
        <v>2017</v>
      </c>
      <c r="W166" s="5" t="str">
        <f>TEXT(Y166,"mmm")</f>
        <v>Feb</v>
      </c>
      <c r="X166" s="1" t="str">
        <f>TEXT(Y166,"yyyy")</f>
        <v>2017</v>
      </c>
      <c r="Y166" s="27">
        <f>(((J166/60)/60)/24)+DATE(1970,1,1)</f>
        <v>42791.961111111115</v>
      </c>
    </row>
    <row r="167" spans="1:25" ht="48" x14ac:dyDescent="0.2">
      <c r="A167" s="1">
        <v>673</v>
      </c>
      <c r="B167" s="7" t="s">
        <v>674</v>
      </c>
      <c r="C167" s="7" t="s">
        <v>4783</v>
      </c>
      <c r="D167" s="1">
        <v>100000</v>
      </c>
      <c r="E167" s="37" t="str">
        <f>VLOOKUP(D167,'Vlookup Table Bonus Point'!$C$3:$D$26,2,TRUE)</f>
        <v>GE 50000</v>
      </c>
      <c r="F167" s="1">
        <v>205</v>
      </c>
      <c r="G167" s="1" t="s">
        <v>8220</v>
      </c>
      <c r="H167" s="1" t="s">
        <v>8223</v>
      </c>
      <c r="I167" s="1" t="s">
        <v>8245</v>
      </c>
      <c r="J167" s="1">
        <v>1409602217</v>
      </c>
      <c r="K167" s="1">
        <v>1405714217</v>
      </c>
      <c r="L167" s="1" t="b">
        <v>0</v>
      </c>
      <c r="M167" s="1">
        <v>3</v>
      </c>
      <c r="N167" s="1" t="b">
        <v>0</v>
      </c>
      <c r="O167" s="1" t="s">
        <v>8272</v>
      </c>
      <c r="P167" s="28">
        <f>F167/D167</f>
        <v>2.0500000000000002E-3</v>
      </c>
      <c r="Q167" s="29">
        <f>IF(M167&gt;0,F167/M167,0)</f>
        <v>68.333333333333329</v>
      </c>
      <c r="R167" s="9" t="str">
        <f>LEFT(O167,SEARCH("/",O167,1)-1)</f>
        <v>technology</v>
      </c>
      <c r="S167" s="26" t="str">
        <f>RIGHT(O167,LEN(O167)-SEARCH("/",O167,1))</f>
        <v>wearables</v>
      </c>
      <c r="T167" s="27">
        <f>(((K167/60)/60)/24)+DATE(1970,1,1)</f>
        <v>41838.840474537035</v>
      </c>
      <c r="U167" s="5" t="str">
        <f>TEXT(T167,"mmm")</f>
        <v>Jul</v>
      </c>
      <c r="V167" s="5" t="str">
        <f>TEXT(T167,"yyyy")</f>
        <v>2014</v>
      </c>
      <c r="W167" s="5" t="str">
        <f>TEXT(Y167,"mmm")</f>
        <v>Sep</v>
      </c>
      <c r="X167" s="1" t="str">
        <f>TEXT(Y167,"yyyy")</f>
        <v>2014</v>
      </c>
      <c r="Y167" s="27">
        <f>(((J167/60)/60)/24)+DATE(1970,1,1)</f>
        <v>41883.840474537035</v>
      </c>
    </row>
    <row r="168" spans="1:25" ht="64" x14ac:dyDescent="0.2">
      <c r="A168" s="1">
        <v>676</v>
      </c>
      <c r="B168" s="7" t="s">
        <v>677</v>
      </c>
      <c r="C168" s="7" t="s">
        <v>4786</v>
      </c>
      <c r="D168" s="1">
        <v>100000</v>
      </c>
      <c r="E168" s="37" t="str">
        <f>VLOOKUP(D168,'Vlookup Table Bonus Point'!$C$3:$D$26,2,TRUE)</f>
        <v>GE 50000</v>
      </c>
      <c r="F168" s="1">
        <v>1471</v>
      </c>
      <c r="G168" s="1" t="s">
        <v>8220</v>
      </c>
      <c r="H168" s="1" t="s">
        <v>8228</v>
      </c>
      <c r="I168" s="1" t="s">
        <v>8250</v>
      </c>
      <c r="J168" s="1">
        <v>1423333581</v>
      </c>
      <c r="K168" s="1">
        <v>1420741581</v>
      </c>
      <c r="L168" s="1" t="b">
        <v>0</v>
      </c>
      <c r="M168" s="1">
        <v>24</v>
      </c>
      <c r="N168" s="1" t="b">
        <v>0</v>
      </c>
      <c r="O168" s="1" t="s">
        <v>8272</v>
      </c>
      <c r="P168" s="28">
        <f>F168/D168</f>
        <v>1.4710000000000001E-2</v>
      </c>
      <c r="Q168" s="29">
        <f>IF(M168&gt;0,F168/M168,0)</f>
        <v>61.291666666666664</v>
      </c>
      <c r="R168" s="9" t="str">
        <f>LEFT(O168,SEARCH("/",O168,1)-1)</f>
        <v>technology</v>
      </c>
      <c r="S168" s="26" t="str">
        <f>RIGHT(O168,LEN(O168)-SEARCH("/",O168,1))</f>
        <v>wearables</v>
      </c>
      <c r="T168" s="27">
        <f>(((K168/60)/60)/24)+DATE(1970,1,1)</f>
        <v>42012.768298611118</v>
      </c>
      <c r="U168" s="5" t="str">
        <f>TEXT(T168,"mmm")</f>
        <v>Jan</v>
      </c>
      <c r="V168" s="5" t="str">
        <f>TEXT(T168,"yyyy")</f>
        <v>2015</v>
      </c>
      <c r="W168" s="5" t="str">
        <f>TEXT(Y168,"mmm")</f>
        <v>Feb</v>
      </c>
      <c r="X168" s="1" t="str">
        <f>TEXT(Y168,"yyyy")</f>
        <v>2015</v>
      </c>
      <c r="Y168" s="27">
        <f>(((J168/60)/60)/24)+DATE(1970,1,1)</f>
        <v>42042.768298611118</v>
      </c>
    </row>
    <row r="169" spans="1:25" ht="48" x14ac:dyDescent="0.2">
      <c r="A169" s="1">
        <v>687</v>
      </c>
      <c r="B169" s="7" t="s">
        <v>688</v>
      </c>
      <c r="C169" s="7" t="s">
        <v>4797</v>
      </c>
      <c r="D169" s="1">
        <v>100000</v>
      </c>
      <c r="E169" s="37" t="str">
        <f>VLOOKUP(D169,'Vlookup Table Bonus Point'!$C$3:$D$26,2,TRUE)</f>
        <v>GE 50000</v>
      </c>
      <c r="F169" s="1">
        <v>3550</v>
      </c>
      <c r="G169" s="1" t="s">
        <v>8220</v>
      </c>
      <c r="H169" s="1" t="s">
        <v>8237</v>
      </c>
      <c r="I169" s="1" t="s">
        <v>8255</v>
      </c>
      <c r="J169" s="1">
        <v>1486317653</v>
      </c>
      <c r="K169" s="1">
        <v>1481133653</v>
      </c>
      <c r="L169" s="1" t="b">
        <v>0</v>
      </c>
      <c r="M169" s="1">
        <v>6</v>
      </c>
      <c r="N169" s="1" t="b">
        <v>0</v>
      </c>
      <c r="O169" s="1" t="s">
        <v>8272</v>
      </c>
      <c r="P169" s="28">
        <f>F169/D169</f>
        <v>3.5499999999999997E-2</v>
      </c>
      <c r="Q169" s="29">
        <f>IF(M169&gt;0,F169/M169,0)</f>
        <v>591.66666666666663</v>
      </c>
      <c r="R169" s="9" t="str">
        <f>LEFT(O169,SEARCH("/",O169,1)-1)</f>
        <v>technology</v>
      </c>
      <c r="S169" s="26" t="str">
        <f>RIGHT(O169,LEN(O169)-SEARCH("/",O169,1))</f>
        <v>wearables</v>
      </c>
      <c r="T169" s="27">
        <f>(((K169/60)/60)/24)+DATE(1970,1,1)</f>
        <v>42711.750613425931</v>
      </c>
      <c r="U169" s="5" t="str">
        <f>TEXT(T169,"mmm")</f>
        <v>Dec</v>
      </c>
      <c r="V169" s="5" t="str">
        <f>TEXT(T169,"yyyy")</f>
        <v>2016</v>
      </c>
      <c r="W169" s="5" t="str">
        <f>TEXT(Y169,"mmm")</f>
        <v>Feb</v>
      </c>
      <c r="X169" s="1" t="str">
        <f>TEXT(Y169,"yyyy")</f>
        <v>2017</v>
      </c>
      <c r="Y169" s="27">
        <f>(((J169/60)/60)/24)+DATE(1970,1,1)</f>
        <v>42771.750613425931</v>
      </c>
    </row>
    <row r="170" spans="1:25" ht="32" x14ac:dyDescent="0.2">
      <c r="A170" s="1">
        <v>693</v>
      </c>
      <c r="B170" s="7" t="s">
        <v>694</v>
      </c>
      <c r="C170" s="7" t="s">
        <v>4803</v>
      </c>
      <c r="D170" s="1">
        <v>100000</v>
      </c>
      <c r="E170" s="37" t="str">
        <f>VLOOKUP(D170,'Vlookup Table Bonus Point'!$C$3:$D$26,2,TRUE)</f>
        <v>GE 50000</v>
      </c>
      <c r="F170" s="1">
        <v>35338</v>
      </c>
      <c r="G170" s="1" t="s">
        <v>8220</v>
      </c>
      <c r="H170" s="1" t="s">
        <v>8223</v>
      </c>
      <c r="I170" s="1" t="s">
        <v>8245</v>
      </c>
      <c r="J170" s="1">
        <v>1430421827</v>
      </c>
      <c r="K170" s="1">
        <v>1427829827</v>
      </c>
      <c r="L170" s="1" t="b">
        <v>0</v>
      </c>
      <c r="M170" s="1">
        <v>296</v>
      </c>
      <c r="N170" s="1" t="b">
        <v>0</v>
      </c>
      <c r="O170" s="1" t="s">
        <v>8272</v>
      </c>
      <c r="P170" s="28">
        <f>F170/D170</f>
        <v>0.35338000000000003</v>
      </c>
      <c r="Q170" s="29">
        <f>IF(M170&gt;0,F170/M170,0)</f>
        <v>119.38513513513513</v>
      </c>
      <c r="R170" s="9" t="str">
        <f>LEFT(O170,SEARCH("/",O170,1)-1)</f>
        <v>technology</v>
      </c>
      <c r="S170" s="26" t="str">
        <f>RIGHT(O170,LEN(O170)-SEARCH("/",O170,1))</f>
        <v>wearables</v>
      </c>
      <c r="T170" s="27">
        <f>(((K170/60)/60)/24)+DATE(1970,1,1)</f>
        <v>42094.808182870373</v>
      </c>
      <c r="U170" s="5" t="str">
        <f>TEXT(T170,"mmm")</f>
        <v>Mar</v>
      </c>
      <c r="V170" s="5" t="str">
        <f>TEXT(T170,"yyyy")</f>
        <v>2015</v>
      </c>
      <c r="W170" s="5" t="str">
        <f>TEXT(Y170,"mmm")</f>
        <v>Apr</v>
      </c>
      <c r="X170" s="1" t="str">
        <f>TEXT(Y170,"yyyy")</f>
        <v>2015</v>
      </c>
      <c r="Y170" s="27">
        <f>(((J170/60)/60)/24)+DATE(1970,1,1)</f>
        <v>42124.808182870373</v>
      </c>
    </row>
    <row r="171" spans="1:25" ht="48" x14ac:dyDescent="0.2">
      <c r="A171" s="1">
        <v>698</v>
      </c>
      <c r="B171" s="7" t="s">
        <v>699</v>
      </c>
      <c r="C171" s="7" t="s">
        <v>4808</v>
      </c>
      <c r="D171" s="1">
        <v>100000</v>
      </c>
      <c r="E171" s="37" t="str">
        <f>VLOOKUP(D171,'Vlookup Table Bonus Point'!$C$3:$D$26,2,TRUE)</f>
        <v>GE 50000</v>
      </c>
      <c r="F171" s="1">
        <v>15390</v>
      </c>
      <c r="G171" s="1" t="s">
        <v>8220</v>
      </c>
      <c r="H171" s="1" t="s">
        <v>8223</v>
      </c>
      <c r="I171" s="1" t="s">
        <v>8245</v>
      </c>
      <c r="J171" s="1">
        <v>1411005600</v>
      </c>
      <c r="K171" s="1">
        <v>1408141245</v>
      </c>
      <c r="L171" s="1" t="b">
        <v>0</v>
      </c>
      <c r="M171" s="1">
        <v>29</v>
      </c>
      <c r="N171" s="1" t="b">
        <v>0</v>
      </c>
      <c r="O171" s="1" t="s">
        <v>8272</v>
      </c>
      <c r="P171" s="28">
        <f>F171/D171</f>
        <v>0.15390000000000001</v>
      </c>
      <c r="Q171" s="29">
        <f>IF(M171&gt;0,F171/M171,0)</f>
        <v>530.68965517241384</v>
      </c>
      <c r="R171" s="9" t="str">
        <f>LEFT(O171,SEARCH("/",O171,1)-1)</f>
        <v>technology</v>
      </c>
      <c r="S171" s="26" t="str">
        <f>RIGHT(O171,LEN(O171)-SEARCH("/",O171,1))</f>
        <v>wearables</v>
      </c>
      <c r="T171" s="27">
        <f>(((K171/60)/60)/24)+DATE(1970,1,1)</f>
        <v>41866.931076388886</v>
      </c>
      <c r="U171" s="5" t="str">
        <f>TEXT(T171,"mmm")</f>
        <v>Aug</v>
      </c>
      <c r="V171" s="5" t="str">
        <f>TEXT(T171,"yyyy")</f>
        <v>2014</v>
      </c>
      <c r="W171" s="5" t="str">
        <f>TEXT(Y171,"mmm")</f>
        <v>Sep</v>
      </c>
      <c r="X171" s="1" t="str">
        <f>TEXT(Y171,"yyyy")</f>
        <v>2014</v>
      </c>
      <c r="Y171" s="27">
        <f>(((J171/60)/60)/24)+DATE(1970,1,1)</f>
        <v>41900.083333333336</v>
      </c>
    </row>
    <row r="172" spans="1:25" ht="32" x14ac:dyDescent="0.2">
      <c r="A172" s="1">
        <v>705</v>
      </c>
      <c r="B172" s="7" t="s">
        <v>706</v>
      </c>
      <c r="C172" s="7" t="s">
        <v>4815</v>
      </c>
      <c r="D172" s="1">
        <v>100000</v>
      </c>
      <c r="E172" s="37" t="str">
        <f>VLOOKUP(D172,'Vlookup Table Bonus Point'!$C$3:$D$26,2,TRUE)</f>
        <v>GE 50000</v>
      </c>
      <c r="F172" s="1">
        <v>977</v>
      </c>
      <c r="G172" s="1" t="s">
        <v>8220</v>
      </c>
      <c r="H172" s="1" t="s">
        <v>8232</v>
      </c>
      <c r="I172" s="1" t="s">
        <v>8248</v>
      </c>
      <c r="J172" s="1">
        <v>1484999278</v>
      </c>
      <c r="K172" s="1">
        <v>1482407278</v>
      </c>
      <c r="L172" s="1" t="b">
        <v>0</v>
      </c>
      <c r="M172" s="1">
        <v>5</v>
      </c>
      <c r="N172" s="1" t="b">
        <v>0</v>
      </c>
      <c r="O172" s="1" t="s">
        <v>8272</v>
      </c>
      <c r="P172" s="28">
        <f>F172/D172</f>
        <v>9.7699999999999992E-3</v>
      </c>
      <c r="Q172" s="29">
        <f>IF(M172&gt;0,F172/M172,0)</f>
        <v>195.4</v>
      </c>
      <c r="R172" s="9" t="str">
        <f>LEFT(O172,SEARCH("/",O172,1)-1)</f>
        <v>technology</v>
      </c>
      <c r="S172" s="26" t="str">
        <f>RIGHT(O172,LEN(O172)-SEARCH("/",O172,1))</f>
        <v>wearables</v>
      </c>
      <c r="T172" s="27">
        <f>(((K172/60)/60)/24)+DATE(1970,1,1)</f>
        <v>42726.491643518515</v>
      </c>
      <c r="U172" s="5" t="str">
        <f>TEXT(T172,"mmm")</f>
        <v>Dec</v>
      </c>
      <c r="V172" s="5" t="str">
        <f>TEXT(T172,"yyyy")</f>
        <v>2016</v>
      </c>
      <c r="W172" s="5" t="str">
        <f>TEXT(Y172,"mmm")</f>
        <v>Jan</v>
      </c>
      <c r="X172" s="1" t="str">
        <f>TEXT(Y172,"yyyy")</f>
        <v>2017</v>
      </c>
      <c r="Y172" s="27">
        <f>(((J172/60)/60)/24)+DATE(1970,1,1)</f>
        <v>42756.491643518515</v>
      </c>
    </row>
    <row r="173" spans="1:25" ht="48" x14ac:dyDescent="0.2">
      <c r="A173" s="1">
        <v>706</v>
      </c>
      <c r="B173" s="7" t="s">
        <v>707</v>
      </c>
      <c r="C173" s="7" t="s">
        <v>4816</v>
      </c>
      <c r="D173" s="1">
        <v>100000</v>
      </c>
      <c r="E173" s="37" t="str">
        <f>VLOOKUP(D173,'Vlookup Table Bonus Point'!$C$3:$D$26,2,TRUE)</f>
        <v>GE 50000</v>
      </c>
      <c r="F173" s="1">
        <v>0</v>
      </c>
      <c r="G173" s="1" t="s">
        <v>8220</v>
      </c>
      <c r="H173" s="1" t="s">
        <v>8226</v>
      </c>
      <c r="I173" s="1" t="s">
        <v>8248</v>
      </c>
      <c r="J173" s="1">
        <v>1481740740</v>
      </c>
      <c r="K173" s="1">
        <v>1478130783</v>
      </c>
      <c r="L173" s="1" t="b">
        <v>0</v>
      </c>
      <c r="M173" s="1">
        <v>0</v>
      </c>
      <c r="N173" s="1" t="b">
        <v>0</v>
      </c>
      <c r="O173" s="1" t="s">
        <v>8272</v>
      </c>
      <c r="P173" s="28">
        <f>F173/D173</f>
        <v>0</v>
      </c>
      <c r="Q173" s="29">
        <f>IF(M173&gt;0,F173/M173,0)</f>
        <v>0</v>
      </c>
      <c r="R173" s="9" t="str">
        <f>LEFT(O173,SEARCH("/",O173,1)-1)</f>
        <v>technology</v>
      </c>
      <c r="S173" s="26" t="str">
        <f>RIGHT(O173,LEN(O173)-SEARCH("/",O173,1))</f>
        <v>wearables</v>
      </c>
      <c r="T173" s="27">
        <f>(((K173/60)/60)/24)+DATE(1970,1,1)</f>
        <v>42676.995173611111</v>
      </c>
      <c r="U173" s="5" t="str">
        <f>TEXT(T173,"mmm")</f>
        <v>Nov</v>
      </c>
      <c r="V173" s="5" t="str">
        <f>TEXT(T173,"yyyy")</f>
        <v>2016</v>
      </c>
      <c r="W173" s="5" t="str">
        <f>TEXT(Y173,"mmm")</f>
        <v>Dec</v>
      </c>
      <c r="X173" s="1" t="str">
        <f>TEXT(Y173,"yyyy")</f>
        <v>2016</v>
      </c>
      <c r="Y173" s="27">
        <f>(((J173/60)/60)/24)+DATE(1970,1,1)</f>
        <v>42718.777083333334</v>
      </c>
    </row>
    <row r="174" spans="1:25" ht="48" x14ac:dyDescent="0.2">
      <c r="A174" s="1">
        <v>711</v>
      </c>
      <c r="B174" s="7" t="s">
        <v>712</v>
      </c>
      <c r="C174" s="7" t="s">
        <v>4821</v>
      </c>
      <c r="D174" s="1">
        <v>100000</v>
      </c>
      <c r="E174" s="37" t="str">
        <f>VLOOKUP(D174,'Vlookup Table Bonus Point'!$C$3:$D$26,2,TRUE)</f>
        <v>GE 50000</v>
      </c>
      <c r="F174" s="1">
        <v>33791</v>
      </c>
      <c r="G174" s="1" t="s">
        <v>8220</v>
      </c>
      <c r="H174" s="1" t="s">
        <v>8232</v>
      </c>
      <c r="I174" s="1" t="s">
        <v>8248</v>
      </c>
      <c r="J174" s="1">
        <v>1481716868</v>
      </c>
      <c r="K174" s="1">
        <v>1478257268</v>
      </c>
      <c r="L174" s="1" t="b">
        <v>0</v>
      </c>
      <c r="M174" s="1">
        <v>338</v>
      </c>
      <c r="N174" s="1" t="b">
        <v>0</v>
      </c>
      <c r="O174" s="1" t="s">
        <v>8272</v>
      </c>
      <c r="P174" s="28">
        <f>F174/D174</f>
        <v>0.33790999999999999</v>
      </c>
      <c r="Q174" s="29">
        <f>IF(M174&gt;0,F174/M174,0)</f>
        <v>99.973372781065095</v>
      </c>
      <c r="R174" s="9" t="str">
        <f>LEFT(O174,SEARCH("/",O174,1)-1)</f>
        <v>technology</v>
      </c>
      <c r="S174" s="26" t="str">
        <f>RIGHT(O174,LEN(O174)-SEARCH("/",O174,1))</f>
        <v>wearables</v>
      </c>
      <c r="T174" s="27">
        <f>(((K174/60)/60)/24)+DATE(1970,1,1)</f>
        <v>42678.459120370375</v>
      </c>
      <c r="U174" s="5" t="str">
        <f>TEXT(T174,"mmm")</f>
        <v>Nov</v>
      </c>
      <c r="V174" s="5" t="str">
        <f>TEXT(T174,"yyyy")</f>
        <v>2016</v>
      </c>
      <c r="W174" s="5" t="str">
        <f>TEXT(Y174,"mmm")</f>
        <v>Dec</v>
      </c>
      <c r="X174" s="1" t="str">
        <f>TEXT(Y174,"yyyy")</f>
        <v>2016</v>
      </c>
      <c r="Y174" s="27">
        <f>(((J174/60)/60)/24)+DATE(1970,1,1)</f>
        <v>42718.500787037032</v>
      </c>
    </row>
    <row r="175" spans="1:25" ht="16" x14ac:dyDescent="0.2">
      <c r="A175" s="1">
        <v>717</v>
      </c>
      <c r="B175" s="7" t="s">
        <v>718</v>
      </c>
      <c r="C175" s="7" t="s">
        <v>4827</v>
      </c>
      <c r="D175" s="1">
        <v>100000</v>
      </c>
      <c r="E175" s="37" t="str">
        <f>VLOOKUP(D175,'Vlookup Table Bonus Point'!$C$3:$D$26,2,TRUE)</f>
        <v>GE 50000</v>
      </c>
      <c r="F175" s="1">
        <v>305</v>
      </c>
      <c r="G175" s="1" t="s">
        <v>8220</v>
      </c>
      <c r="H175" s="1" t="s">
        <v>8223</v>
      </c>
      <c r="I175" s="1" t="s">
        <v>8245</v>
      </c>
      <c r="J175" s="1">
        <v>1409949002</v>
      </c>
      <c r="K175" s="1">
        <v>1407357002</v>
      </c>
      <c r="L175" s="1" t="b">
        <v>0</v>
      </c>
      <c r="M175" s="1">
        <v>4</v>
      </c>
      <c r="N175" s="1" t="b">
        <v>0</v>
      </c>
      <c r="O175" s="1" t="s">
        <v>8272</v>
      </c>
      <c r="P175" s="28">
        <f>F175/D175</f>
        <v>3.0500000000000002E-3</v>
      </c>
      <c r="Q175" s="29">
        <f>IF(M175&gt;0,F175/M175,0)</f>
        <v>76.25</v>
      </c>
      <c r="R175" s="9" t="str">
        <f>LEFT(O175,SEARCH("/",O175,1)-1)</f>
        <v>technology</v>
      </c>
      <c r="S175" s="26" t="str">
        <f>RIGHT(O175,LEN(O175)-SEARCH("/",O175,1))</f>
        <v>wearables</v>
      </c>
      <c r="T175" s="27">
        <f>(((K175/60)/60)/24)+DATE(1970,1,1)</f>
        <v>41857.854189814818</v>
      </c>
      <c r="U175" s="5" t="str">
        <f>TEXT(T175,"mmm")</f>
        <v>Aug</v>
      </c>
      <c r="V175" s="5" t="str">
        <f>TEXT(T175,"yyyy")</f>
        <v>2014</v>
      </c>
      <c r="W175" s="5" t="str">
        <f>TEXT(Y175,"mmm")</f>
        <v>Sep</v>
      </c>
      <c r="X175" s="1" t="str">
        <f>TEXT(Y175,"yyyy")</f>
        <v>2014</v>
      </c>
      <c r="Y175" s="27">
        <f>(((J175/60)/60)/24)+DATE(1970,1,1)</f>
        <v>41887.854189814818</v>
      </c>
    </row>
    <row r="176" spans="1:25" ht="48" x14ac:dyDescent="0.2">
      <c r="A176" s="1">
        <v>911</v>
      </c>
      <c r="B176" s="7" t="s">
        <v>912</v>
      </c>
      <c r="C176" s="7" t="s">
        <v>5021</v>
      </c>
      <c r="D176" s="1">
        <v>100000</v>
      </c>
      <c r="E176" s="37" t="str">
        <f>VLOOKUP(D176,'Vlookup Table Bonus Point'!$C$3:$D$26,2,TRUE)</f>
        <v>GE 50000</v>
      </c>
      <c r="F176" s="1">
        <v>0</v>
      </c>
      <c r="G176" s="1" t="s">
        <v>8220</v>
      </c>
      <c r="H176" s="1" t="s">
        <v>8223</v>
      </c>
      <c r="I176" s="1" t="s">
        <v>8245</v>
      </c>
      <c r="J176" s="1">
        <v>1390522045</v>
      </c>
      <c r="K176" s="1">
        <v>1388707645</v>
      </c>
      <c r="L176" s="1" t="b">
        <v>0</v>
      </c>
      <c r="M176" s="1">
        <v>0</v>
      </c>
      <c r="N176" s="1" t="b">
        <v>0</v>
      </c>
      <c r="O176" s="1" t="s">
        <v>8277</v>
      </c>
      <c r="P176" s="28">
        <f>F176/D176</f>
        <v>0</v>
      </c>
      <c r="Q176" s="29">
        <f>IF(M176&gt;0,F176/M176,0)</f>
        <v>0</v>
      </c>
      <c r="R176" s="9" t="str">
        <f>LEFT(O176,SEARCH("/",O176,1)-1)</f>
        <v>music</v>
      </c>
      <c r="S176" s="26" t="str">
        <f>RIGHT(O176,LEN(O176)-SEARCH("/",O176,1))</f>
        <v>jazz</v>
      </c>
      <c r="T176" s="27">
        <f>(((K176/60)/60)/24)+DATE(1970,1,1)</f>
        <v>41642.005150462966</v>
      </c>
      <c r="U176" s="5" t="str">
        <f>TEXT(T176,"mmm")</f>
        <v>Jan</v>
      </c>
      <c r="V176" s="5" t="str">
        <f>TEXT(T176,"yyyy")</f>
        <v>2014</v>
      </c>
      <c r="W176" s="5" t="str">
        <f>TEXT(Y176,"mmm")</f>
        <v>Jan</v>
      </c>
      <c r="X176" s="1" t="str">
        <f>TEXT(Y176,"yyyy")</f>
        <v>2014</v>
      </c>
      <c r="Y176" s="27">
        <f>(((J176/60)/60)/24)+DATE(1970,1,1)</f>
        <v>41663.005150462966</v>
      </c>
    </row>
    <row r="177" spans="1:25" ht="48" x14ac:dyDescent="0.2">
      <c r="A177" s="1">
        <v>945</v>
      </c>
      <c r="B177" s="7" t="s">
        <v>946</v>
      </c>
      <c r="C177" s="7" t="s">
        <v>5055</v>
      </c>
      <c r="D177" s="1">
        <v>100000</v>
      </c>
      <c r="E177" s="37" t="str">
        <f>VLOOKUP(D177,'Vlookup Table Bonus Point'!$C$3:$D$26,2,TRUE)</f>
        <v>GE 50000</v>
      </c>
      <c r="F177" s="1">
        <v>2484</v>
      </c>
      <c r="G177" s="1" t="s">
        <v>8220</v>
      </c>
      <c r="H177" s="1" t="s">
        <v>8229</v>
      </c>
      <c r="I177" s="1" t="s">
        <v>8248</v>
      </c>
      <c r="J177" s="1">
        <v>1487462340</v>
      </c>
      <c r="K177" s="1">
        <v>1482958626</v>
      </c>
      <c r="L177" s="1" t="b">
        <v>0</v>
      </c>
      <c r="M177" s="1">
        <v>16</v>
      </c>
      <c r="N177" s="1" t="b">
        <v>0</v>
      </c>
      <c r="O177" s="1" t="s">
        <v>8272</v>
      </c>
      <c r="P177" s="28">
        <f>F177/D177</f>
        <v>2.4840000000000001E-2</v>
      </c>
      <c r="Q177" s="29">
        <f>IF(M177&gt;0,F177/M177,0)</f>
        <v>155.25</v>
      </c>
      <c r="R177" s="9" t="str">
        <f>LEFT(O177,SEARCH("/",O177,1)-1)</f>
        <v>technology</v>
      </c>
      <c r="S177" s="26" t="str">
        <f>RIGHT(O177,LEN(O177)-SEARCH("/",O177,1))</f>
        <v>wearables</v>
      </c>
      <c r="T177" s="27">
        <f>(((K177/60)/60)/24)+DATE(1970,1,1)</f>
        <v>42732.872986111113</v>
      </c>
      <c r="U177" s="5" t="str">
        <f>TEXT(T177,"mmm")</f>
        <v>Dec</v>
      </c>
      <c r="V177" s="5" t="str">
        <f>TEXT(T177,"yyyy")</f>
        <v>2016</v>
      </c>
      <c r="W177" s="5" t="str">
        <f>TEXT(Y177,"mmm")</f>
        <v>Feb</v>
      </c>
      <c r="X177" s="1" t="str">
        <f>TEXT(Y177,"yyyy")</f>
        <v>2017</v>
      </c>
      <c r="Y177" s="27">
        <f>(((J177/60)/60)/24)+DATE(1970,1,1)</f>
        <v>42784.999305555553</v>
      </c>
    </row>
    <row r="178" spans="1:25" ht="48" x14ac:dyDescent="0.2">
      <c r="A178" s="1">
        <v>971</v>
      </c>
      <c r="B178" s="7" t="s">
        <v>972</v>
      </c>
      <c r="C178" s="7" t="s">
        <v>5081</v>
      </c>
      <c r="D178" s="1">
        <v>100000</v>
      </c>
      <c r="E178" s="37" t="str">
        <f>VLOOKUP(D178,'Vlookup Table Bonus Point'!$C$3:$D$26,2,TRUE)</f>
        <v>GE 50000</v>
      </c>
      <c r="F178" s="1">
        <v>226</v>
      </c>
      <c r="G178" s="1" t="s">
        <v>8220</v>
      </c>
      <c r="H178" s="1" t="s">
        <v>8223</v>
      </c>
      <c r="I178" s="1" t="s">
        <v>8245</v>
      </c>
      <c r="J178" s="1">
        <v>1433178060</v>
      </c>
      <c r="K178" s="1">
        <v>1429290060</v>
      </c>
      <c r="L178" s="1" t="b">
        <v>0</v>
      </c>
      <c r="M178" s="1">
        <v>5</v>
      </c>
      <c r="N178" s="1" t="b">
        <v>0</v>
      </c>
      <c r="O178" s="1" t="s">
        <v>8272</v>
      </c>
      <c r="P178" s="28">
        <f>F178/D178</f>
        <v>2.2599999999999999E-3</v>
      </c>
      <c r="Q178" s="29">
        <f>IF(M178&gt;0,F178/M178,0)</f>
        <v>45.2</v>
      </c>
      <c r="R178" s="9" t="str">
        <f>LEFT(O178,SEARCH("/",O178,1)-1)</f>
        <v>technology</v>
      </c>
      <c r="S178" s="26" t="str">
        <f>RIGHT(O178,LEN(O178)-SEARCH("/",O178,1))</f>
        <v>wearables</v>
      </c>
      <c r="T178" s="27">
        <f>(((K178/60)/60)/24)+DATE(1970,1,1)</f>
        <v>42111.709027777775</v>
      </c>
      <c r="U178" s="5" t="str">
        <f>TEXT(T178,"mmm")</f>
        <v>Apr</v>
      </c>
      <c r="V178" s="5" t="str">
        <f>TEXT(T178,"yyyy")</f>
        <v>2015</v>
      </c>
      <c r="W178" s="5" t="str">
        <f>TEXT(Y178,"mmm")</f>
        <v>Jun</v>
      </c>
      <c r="X178" s="1" t="str">
        <f>TEXT(Y178,"yyyy")</f>
        <v>2015</v>
      </c>
      <c r="Y178" s="27">
        <f>(((J178/60)/60)/24)+DATE(1970,1,1)</f>
        <v>42156.709027777775</v>
      </c>
    </row>
    <row r="179" spans="1:25" ht="48" x14ac:dyDescent="0.2">
      <c r="A179" s="1">
        <v>975</v>
      </c>
      <c r="B179" s="7" t="s">
        <v>976</v>
      </c>
      <c r="C179" s="7" t="s">
        <v>5085</v>
      </c>
      <c r="D179" s="1">
        <v>100000</v>
      </c>
      <c r="E179" s="37" t="str">
        <f>VLOOKUP(D179,'Vlookup Table Bonus Point'!$C$3:$D$26,2,TRUE)</f>
        <v>GE 50000</v>
      </c>
      <c r="F179" s="1">
        <v>2607</v>
      </c>
      <c r="G179" s="1" t="s">
        <v>8220</v>
      </c>
      <c r="H179" s="1" t="s">
        <v>8223</v>
      </c>
      <c r="I179" s="1" t="s">
        <v>8245</v>
      </c>
      <c r="J179" s="1">
        <v>1467132185</v>
      </c>
      <c r="K179" s="1">
        <v>1461948185</v>
      </c>
      <c r="L179" s="1" t="b">
        <v>0</v>
      </c>
      <c r="M179" s="1">
        <v>24</v>
      </c>
      <c r="N179" s="1" t="b">
        <v>0</v>
      </c>
      <c r="O179" s="1" t="s">
        <v>8272</v>
      </c>
      <c r="P179" s="28">
        <f>F179/D179</f>
        <v>2.6069999999999999E-2</v>
      </c>
      <c r="Q179" s="29">
        <f>IF(M179&gt;0,F179/M179,0)</f>
        <v>108.625</v>
      </c>
      <c r="R179" s="9" t="str">
        <f>LEFT(O179,SEARCH("/",O179,1)-1)</f>
        <v>technology</v>
      </c>
      <c r="S179" s="26" t="str">
        <f>RIGHT(O179,LEN(O179)-SEARCH("/",O179,1))</f>
        <v>wearables</v>
      </c>
      <c r="T179" s="27">
        <f>(((K179/60)/60)/24)+DATE(1970,1,1)</f>
        <v>42489.696585648147</v>
      </c>
      <c r="U179" s="5" t="str">
        <f>TEXT(T179,"mmm")</f>
        <v>Apr</v>
      </c>
      <c r="V179" s="5" t="str">
        <f>TEXT(T179,"yyyy")</f>
        <v>2016</v>
      </c>
      <c r="W179" s="5" t="str">
        <f>TEXT(Y179,"mmm")</f>
        <v>Jun</v>
      </c>
      <c r="X179" s="1" t="str">
        <f>TEXT(Y179,"yyyy")</f>
        <v>2016</v>
      </c>
      <c r="Y179" s="27">
        <f>(((J179/60)/60)/24)+DATE(1970,1,1)</f>
        <v>42549.696585648147</v>
      </c>
    </row>
    <row r="180" spans="1:25" ht="48" x14ac:dyDescent="0.2">
      <c r="A180" s="1">
        <v>992</v>
      </c>
      <c r="B180" s="7" t="s">
        <v>993</v>
      </c>
      <c r="C180" s="7" t="s">
        <v>5102</v>
      </c>
      <c r="D180" s="1">
        <v>100000</v>
      </c>
      <c r="E180" s="37" t="str">
        <f>VLOOKUP(D180,'Vlookup Table Bonus Point'!$C$3:$D$26,2,TRUE)</f>
        <v>GE 50000</v>
      </c>
      <c r="F180" s="1">
        <v>467</v>
      </c>
      <c r="G180" s="1" t="s">
        <v>8220</v>
      </c>
      <c r="H180" s="1" t="s">
        <v>8223</v>
      </c>
      <c r="I180" s="1" t="s">
        <v>8245</v>
      </c>
      <c r="J180" s="1">
        <v>1462655519</v>
      </c>
      <c r="K180" s="1">
        <v>1457475119</v>
      </c>
      <c r="L180" s="1" t="b">
        <v>0</v>
      </c>
      <c r="M180" s="1">
        <v>4</v>
      </c>
      <c r="N180" s="1" t="b">
        <v>0</v>
      </c>
      <c r="O180" s="1" t="s">
        <v>8272</v>
      </c>
      <c r="P180" s="28">
        <f>F180/D180</f>
        <v>4.6699999999999997E-3</v>
      </c>
      <c r="Q180" s="29">
        <f>IF(M180&gt;0,F180/M180,0)</f>
        <v>116.75</v>
      </c>
      <c r="R180" s="9" t="str">
        <f>LEFT(O180,SEARCH("/",O180,1)-1)</f>
        <v>technology</v>
      </c>
      <c r="S180" s="26" t="str">
        <f>RIGHT(O180,LEN(O180)-SEARCH("/",O180,1))</f>
        <v>wearables</v>
      </c>
      <c r="T180" s="27">
        <f>(((K180/60)/60)/24)+DATE(1970,1,1)</f>
        <v>42437.924988425926</v>
      </c>
      <c r="U180" s="5" t="str">
        <f>TEXT(T180,"mmm")</f>
        <v>Mar</v>
      </c>
      <c r="V180" s="5" t="str">
        <f>TEXT(T180,"yyyy")</f>
        <v>2016</v>
      </c>
      <c r="W180" s="5" t="str">
        <f>TEXT(Y180,"mmm")</f>
        <v>May</v>
      </c>
      <c r="X180" s="1" t="str">
        <f>TEXT(Y180,"yyyy")</f>
        <v>2016</v>
      </c>
      <c r="Y180" s="27">
        <f>(((J180/60)/60)/24)+DATE(1970,1,1)</f>
        <v>42497.883321759262</v>
      </c>
    </row>
    <row r="181" spans="1:25" ht="48" x14ac:dyDescent="0.2">
      <c r="A181" s="1">
        <v>1016</v>
      </c>
      <c r="B181" s="7" t="s">
        <v>1017</v>
      </c>
      <c r="C181" s="7" t="s">
        <v>5126</v>
      </c>
      <c r="D181" s="1">
        <v>100000</v>
      </c>
      <c r="E181" s="37" t="str">
        <f>VLOOKUP(D181,'Vlookup Table Bonus Point'!$C$3:$D$26,2,TRUE)</f>
        <v>GE 50000</v>
      </c>
      <c r="F181" s="1">
        <v>2842</v>
      </c>
      <c r="G181" s="1" t="s">
        <v>8219</v>
      </c>
      <c r="H181" s="1" t="s">
        <v>8223</v>
      </c>
      <c r="I181" s="1" t="s">
        <v>8245</v>
      </c>
      <c r="J181" s="1">
        <v>1459992856</v>
      </c>
      <c r="K181" s="1">
        <v>1456108456</v>
      </c>
      <c r="L181" s="1" t="b">
        <v>0</v>
      </c>
      <c r="M181" s="1">
        <v>38</v>
      </c>
      <c r="N181" s="1" t="b">
        <v>0</v>
      </c>
      <c r="O181" s="1" t="s">
        <v>8272</v>
      </c>
      <c r="P181" s="28">
        <f>F181/D181</f>
        <v>2.8420000000000001E-2</v>
      </c>
      <c r="Q181" s="29">
        <f>IF(M181&gt;0,F181/M181,0)</f>
        <v>74.78947368421052</v>
      </c>
      <c r="R181" s="9" t="str">
        <f>LEFT(O181,SEARCH("/",O181,1)-1)</f>
        <v>technology</v>
      </c>
      <c r="S181" s="26" t="str">
        <f>RIGHT(O181,LEN(O181)-SEARCH("/",O181,1))</f>
        <v>wearables</v>
      </c>
      <c r="T181" s="27">
        <f>(((K181/60)/60)/24)+DATE(1970,1,1)</f>
        <v>42422.107129629629</v>
      </c>
      <c r="U181" s="5" t="str">
        <f>TEXT(T181,"mmm")</f>
        <v>Feb</v>
      </c>
      <c r="V181" s="5" t="str">
        <f>TEXT(T181,"yyyy")</f>
        <v>2016</v>
      </c>
      <c r="W181" s="5" t="str">
        <f>TEXT(Y181,"mmm")</f>
        <v>Apr</v>
      </c>
      <c r="X181" s="1" t="str">
        <f>TEXT(Y181,"yyyy")</f>
        <v>2016</v>
      </c>
      <c r="Y181" s="27">
        <f>(((J181/60)/60)/24)+DATE(1970,1,1)</f>
        <v>42467.065462962957</v>
      </c>
    </row>
    <row r="182" spans="1:25" ht="48" x14ac:dyDescent="0.2">
      <c r="A182" s="1">
        <v>1043</v>
      </c>
      <c r="B182" s="7" t="s">
        <v>1044</v>
      </c>
      <c r="C182" s="7" t="s">
        <v>5153</v>
      </c>
      <c r="D182" s="1">
        <v>100000</v>
      </c>
      <c r="E182" s="37" t="str">
        <f>VLOOKUP(D182,'Vlookup Table Bonus Point'!$C$3:$D$26,2,TRUE)</f>
        <v>GE 50000</v>
      </c>
      <c r="F182" s="1">
        <v>8537</v>
      </c>
      <c r="G182" s="1" t="s">
        <v>8219</v>
      </c>
      <c r="H182" s="1" t="s">
        <v>8223</v>
      </c>
      <c r="I182" s="1" t="s">
        <v>8245</v>
      </c>
      <c r="J182" s="1">
        <v>1432101855</v>
      </c>
      <c r="K182" s="1">
        <v>1429509855</v>
      </c>
      <c r="L182" s="1" t="b">
        <v>0</v>
      </c>
      <c r="M182" s="1">
        <v>292</v>
      </c>
      <c r="N182" s="1" t="b">
        <v>0</v>
      </c>
      <c r="O182" s="1" t="s">
        <v>8280</v>
      </c>
      <c r="P182" s="28">
        <f>F182/D182</f>
        <v>8.5370000000000001E-2</v>
      </c>
      <c r="Q182" s="29">
        <f>IF(M182&gt;0,F182/M182,0)</f>
        <v>29.236301369863014</v>
      </c>
      <c r="R182" s="9" t="str">
        <f>LEFT(O182,SEARCH("/",O182,1)-1)</f>
        <v>journalism</v>
      </c>
      <c r="S182" s="26" t="str">
        <f>RIGHT(O182,LEN(O182)-SEARCH("/",O182,1))</f>
        <v>audio</v>
      </c>
      <c r="T182" s="27">
        <f>(((K182/60)/60)/24)+DATE(1970,1,1)</f>
        <v>42114.252951388888</v>
      </c>
      <c r="U182" s="5" t="str">
        <f>TEXT(T182,"mmm")</f>
        <v>Apr</v>
      </c>
      <c r="V182" s="5" t="str">
        <f>TEXT(T182,"yyyy")</f>
        <v>2015</v>
      </c>
      <c r="W182" s="5" t="str">
        <f>TEXT(Y182,"mmm")</f>
        <v>May</v>
      </c>
      <c r="X182" s="1" t="str">
        <f>TEXT(Y182,"yyyy")</f>
        <v>2015</v>
      </c>
      <c r="Y182" s="27">
        <f>(((J182/60)/60)/24)+DATE(1970,1,1)</f>
        <v>42144.252951388888</v>
      </c>
    </row>
    <row r="183" spans="1:25" ht="48" x14ac:dyDescent="0.2">
      <c r="A183" s="1">
        <v>1097</v>
      </c>
      <c r="B183" s="7" t="s">
        <v>1098</v>
      </c>
      <c r="C183" s="7" t="s">
        <v>5207</v>
      </c>
      <c r="D183" s="1">
        <v>100000</v>
      </c>
      <c r="E183" s="37" t="str">
        <f>VLOOKUP(D183,'Vlookup Table Bonus Point'!$C$3:$D$26,2,TRUE)</f>
        <v>GE 50000</v>
      </c>
      <c r="F183" s="1">
        <v>47</v>
      </c>
      <c r="G183" s="1" t="s">
        <v>8220</v>
      </c>
      <c r="H183" s="1" t="s">
        <v>8223</v>
      </c>
      <c r="I183" s="1" t="s">
        <v>8245</v>
      </c>
      <c r="J183" s="1">
        <v>1393786877</v>
      </c>
      <c r="K183" s="1">
        <v>1390330877</v>
      </c>
      <c r="L183" s="1" t="b">
        <v>0</v>
      </c>
      <c r="M183" s="1">
        <v>7</v>
      </c>
      <c r="N183" s="1" t="b">
        <v>0</v>
      </c>
      <c r="O183" s="1" t="s">
        <v>8281</v>
      </c>
      <c r="P183" s="28">
        <f>F183/D183</f>
        <v>4.6999999999999999E-4</v>
      </c>
      <c r="Q183" s="29">
        <f>IF(M183&gt;0,F183/M183,0)</f>
        <v>6.7142857142857144</v>
      </c>
      <c r="R183" s="9" t="str">
        <f>LEFT(O183,SEARCH("/",O183,1)-1)</f>
        <v>games</v>
      </c>
      <c r="S183" s="26" t="str">
        <f>RIGHT(O183,LEN(O183)-SEARCH("/",O183,1))</f>
        <v>video games</v>
      </c>
      <c r="T183" s="27">
        <f>(((K183/60)/60)/24)+DATE(1970,1,1)</f>
        <v>41660.792557870373</v>
      </c>
      <c r="U183" s="5" t="str">
        <f>TEXT(T183,"mmm")</f>
        <v>Jan</v>
      </c>
      <c r="V183" s="5" t="str">
        <f>TEXT(T183,"yyyy")</f>
        <v>2014</v>
      </c>
      <c r="W183" s="5" t="str">
        <f>TEXT(Y183,"mmm")</f>
        <v>Mar</v>
      </c>
      <c r="X183" s="1" t="str">
        <f>TEXT(Y183,"yyyy")</f>
        <v>2014</v>
      </c>
      <c r="Y183" s="27">
        <f>(((J183/60)/60)/24)+DATE(1970,1,1)</f>
        <v>41700.792557870373</v>
      </c>
    </row>
    <row r="184" spans="1:25" ht="32" x14ac:dyDescent="0.2">
      <c r="A184" s="1">
        <v>1101</v>
      </c>
      <c r="B184" s="7" t="s">
        <v>1102</v>
      </c>
      <c r="C184" s="7" t="s">
        <v>5211</v>
      </c>
      <c r="D184" s="1">
        <v>100000</v>
      </c>
      <c r="E184" s="37" t="str">
        <f>VLOOKUP(D184,'Vlookup Table Bonus Point'!$C$3:$D$26,2,TRUE)</f>
        <v>GE 50000</v>
      </c>
      <c r="F184" s="1">
        <v>41</v>
      </c>
      <c r="G184" s="1" t="s">
        <v>8220</v>
      </c>
      <c r="H184" s="1" t="s">
        <v>8223</v>
      </c>
      <c r="I184" s="1" t="s">
        <v>8245</v>
      </c>
      <c r="J184" s="1">
        <v>1468519920</v>
      </c>
      <c r="K184" s="1">
        <v>1466188338</v>
      </c>
      <c r="L184" s="1" t="b">
        <v>0</v>
      </c>
      <c r="M184" s="1">
        <v>6</v>
      </c>
      <c r="N184" s="1" t="b">
        <v>0</v>
      </c>
      <c r="O184" s="1" t="s">
        <v>8281</v>
      </c>
      <c r="P184" s="28">
        <f>F184/D184</f>
        <v>4.0999999999999999E-4</v>
      </c>
      <c r="Q184" s="29">
        <f>IF(M184&gt;0,F184/M184,0)</f>
        <v>6.833333333333333</v>
      </c>
      <c r="R184" s="9" t="str">
        <f>LEFT(O184,SEARCH("/",O184,1)-1)</f>
        <v>games</v>
      </c>
      <c r="S184" s="26" t="str">
        <f>RIGHT(O184,LEN(O184)-SEARCH("/",O184,1))</f>
        <v>video games</v>
      </c>
      <c r="T184" s="27">
        <f>(((K184/60)/60)/24)+DATE(1970,1,1)</f>
        <v>42538.77243055556</v>
      </c>
      <c r="U184" s="5" t="str">
        <f>TEXT(T184,"mmm")</f>
        <v>Jun</v>
      </c>
      <c r="V184" s="5" t="str">
        <f>TEXT(T184,"yyyy")</f>
        <v>2016</v>
      </c>
      <c r="W184" s="5" t="str">
        <f>TEXT(Y184,"mmm")</f>
        <v>Jul</v>
      </c>
      <c r="X184" s="1" t="str">
        <f>TEXT(Y184,"yyyy")</f>
        <v>2016</v>
      </c>
      <c r="Y184" s="27">
        <f>(((J184/60)/60)/24)+DATE(1970,1,1)</f>
        <v>42565.758333333331</v>
      </c>
    </row>
    <row r="185" spans="1:25" ht="32" x14ac:dyDescent="0.2">
      <c r="A185" s="1">
        <v>1315</v>
      </c>
      <c r="B185" s="7" t="s">
        <v>1316</v>
      </c>
      <c r="C185" s="7" t="s">
        <v>5425</v>
      </c>
      <c r="D185" s="1">
        <v>100000</v>
      </c>
      <c r="E185" s="37" t="str">
        <f>VLOOKUP(D185,'Vlookup Table Bonus Point'!$C$3:$D$26,2,TRUE)</f>
        <v>GE 50000</v>
      </c>
      <c r="F185" s="1">
        <v>40404</v>
      </c>
      <c r="G185" s="1" t="s">
        <v>8219</v>
      </c>
      <c r="H185" s="1" t="s">
        <v>8223</v>
      </c>
      <c r="I185" s="1" t="s">
        <v>8245</v>
      </c>
      <c r="J185" s="1">
        <v>1446771600</v>
      </c>
      <c r="K185" s="1">
        <v>1443700648</v>
      </c>
      <c r="L185" s="1" t="b">
        <v>0</v>
      </c>
      <c r="M185" s="1">
        <v>248</v>
      </c>
      <c r="N185" s="1" t="b">
        <v>0</v>
      </c>
      <c r="O185" s="1" t="s">
        <v>8272</v>
      </c>
      <c r="P185" s="28">
        <f>F185/D185</f>
        <v>0.40404000000000001</v>
      </c>
      <c r="Q185" s="29">
        <f>IF(M185&gt;0,F185/M185,0)</f>
        <v>162.91935483870967</v>
      </c>
      <c r="R185" s="9" t="str">
        <f>LEFT(O185,SEARCH("/",O185,1)-1)</f>
        <v>technology</v>
      </c>
      <c r="S185" s="26" t="str">
        <f>RIGHT(O185,LEN(O185)-SEARCH("/",O185,1))</f>
        <v>wearables</v>
      </c>
      <c r="T185" s="27">
        <f>(((K185/60)/60)/24)+DATE(1970,1,1)</f>
        <v>42278.498240740737</v>
      </c>
      <c r="U185" s="5" t="str">
        <f>TEXT(T185,"mmm")</f>
        <v>Oct</v>
      </c>
      <c r="V185" s="5" t="str">
        <f>TEXT(T185,"yyyy")</f>
        <v>2015</v>
      </c>
      <c r="W185" s="5" t="str">
        <f>TEXT(Y185,"mmm")</f>
        <v>Nov</v>
      </c>
      <c r="X185" s="1" t="str">
        <f>TEXT(Y185,"yyyy")</f>
        <v>2015</v>
      </c>
      <c r="Y185" s="27">
        <f>(((J185/60)/60)/24)+DATE(1970,1,1)</f>
        <v>42314.041666666672</v>
      </c>
    </row>
    <row r="186" spans="1:25" ht="48" x14ac:dyDescent="0.2">
      <c r="A186" s="1">
        <v>1320</v>
      </c>
      <c r="B186" s="7" t="s">
        <v>1321</v>
      </c>
      <c r="C186" s="7" t="s">
        <v>5430</v>
      </c>
      <c r="D186" s="1">
        <v>100000</v>
      </c>
      <c r="E186" s="37" t="str">
        <f>VLOOKUP(D186,'Vlookup Table Bonus Point'!$C$3:$D$26,2,TRUE)</f>
        <v>GE 50000</v>
      </c>
      <c r="F186" s="1">
        <v>503</v>
      </c>
      <c r="G186" s="1" t="s">
        <v>8219</v>
      </c>
      <c r="H186" s="1" t="s">
        <v>8232</v>
      </c>
      <c r="I186" s="1" t="s">
        <v>8248</v>
      </c>
      <c r="J186" s="1">
        <v>1483138800</v>
      </c>
      <c r="K186" s="1">
        <v>1480610046</v>
      </c>
      <c r="L186" s="1" t="b">
        <v>0</v>
      </c>
      <c r="M186" s="1">
        <v>3</v>
      </c>
      <c r="N186" s="1" t="b">
        <v>0</v>
      </c>
      <c r="O186" s="1" t="s">
        <v>8272</v>
      </c>
      <c r="P186" s="28">
        <f>F186/D186</f>
        <v>5.0299999999999997E-3</v>
      </c>
      <c r="Q186" s="29">
        <f>IF(M186&gt;0,F186/M186,0)</f>
        <v>167.66666666666666</v>
      </c>
      <c r="R186" s="9" t="str">
        <f>LEFT(O186,SEARCH("/",O186,1)-1)</f>
        <v>technology</v>
      </c>
      <c r="S186" s="26" t="str">
        <f>RIGHT(O186,LEN(O186)-SEARCH("/",O186,1))</f>
        <v>wearables</v>
      </c>
      <c r="T186" s="27">
        <f>(((K186/60)/60)/24)+DATE(1970,1,1)</f>
        <v>42705.690347222218</v>
      </c>
      <c r="U186" s="5" t="str">
        <f>TEXT(T186,"mmm")</f>
        <v>Dec</v>
      </c>
      <c r="V186" s="5" t="str">
        <f>TEXT(T186,"yyyy")</f>
        <v>2016</v>
      </c>
      <c r="W186" s="5" t="str">
        <f>TEXT(Y186,"mmm")</f>
        <v>Dec</v>
      </c>
      <c r="X186" s="1" t="str">
        <f>TEXT(Y186,"yyyy")</f>
        <v>2016</v>
      </c>
      <c r="Y186" s="27">
        <f>(((J186/60)/60)/24)+DATE(1970,1,1)</f>
        <v>42734.958333333328</v>
      </c>
    </row>
    <row r="187" spans="1:25" ht="48" x14ac:dyDescent="0.2">
      <c r="A187" s="1">
        <v>1326</v>
      </c>
      <c r="B187" s="7" t="s">
        <v>1327</v>
      </c>
      <c r="C187" s="7" t="s">
        <v>5436</v>
      </c>
      <c r="D187" s="1">
        <v>100000</v>
      </c>
      <c r="E187" s="37" t="str">
        <f>VLOOKUP(D187,'Vlookup Table Bonus Point'!$C$3:$D$26,2,TRUE)</f>
        <v>GE 50000</v>
      </c>
      <c r="F187" s="1">
        <v>1130</v>
      </c>
      <c r="G187" s="1" t="s">
        <v>8219</v>
      </c>
      <c r="H187" s="1" t="s">
        <v>8223</v>
      </c>
      <c r="I187" s="1" t="s">
        <v>8245</v>
      </c>
      <c r="J187" s="1">
        <v>1421348428</v>
      </c>
      <c r="K187" s="1">
        <v>1417460428</v>
      </c>
      <c r="L187" s="1" t="b">
        <v>0</v>
      </c>
      <c r="M187" s="1">
        <v>11</v>
      </c>
      <c r="N187" s="1" t="b">
        <v>0</v>
      </c>
      <c r="O187" s="1" t="s">
        <v>8272</v>
      </c>
      <c r="P187" s="28">
        <f>F187/D187</f>
        <v>1.1299999999999999E-2</v>
      </c>
      <c r="Q187" s="29">
        <f>IF(M187&gt;0,F187/M187,0)</f>
        <v>102.72727272727273</v>
      </c>
      <c r="R187" s="9" t="str">
        <f>LEFT(O187,SEARCH("/",O187,1)-1)</f>
        <v>technology</v>
      </c>
      <c r="S187" s="26" t="str">
        <f>RIGHT(O187,LEN(O187)-SEARCH("/",O187,1))</f>
        <v>wearables</v>
      </c>
      <c r="T187" s="27">
        <f>(((K187/60)/60)/24)+DATE(1970,1,1)</f>
        <v>41974.791990740734</v>
      </c>
      <c r="U187" s="5" t="str">
        <f>TEXT(T187,"mmm")</f>
        <v>Dec</v>
      </c>
      <c r="V187" s="5" t="str">
        <f>TEXT(T187,"yyyy")</f>
        <v>2014</v>
      </c>
      <c r="W187" s="5" t="str">
        <f>TEXT(Y187,"mmm")</f>
        <v>Jan</v>
      </c>
      <c r="X187" s="1" t="str">
        <f>TEXT(Y187,"yyyy")</f>
        <v>2015</v>
      </c>
      <c r="Y187" s="27">
        <f>(((J187/60)/60)/24)+DATE(1970,1,1)</f>
        <v>42019.791990740734</v>
      </c>
    </row>
    <row r="188" spans="1:25" ht="48" x14ac:dyDescent="0.2">
      <c r="A188" s="1">
        <v>1336</v>
      </c>
      <c r="B188" s="7" t="s">
        <v>1337</v>
      </c>
      <c r="C188" s="7" t="s">
        <v>5446</v>
      </c>
      <c r="D188" s="1">
        <v>100000</v>
      </c>
      <c r="E188" s="37" t="str">
        <f>VLOOKUP(D188,'Vlookup Table Bonus Point'!$C$3:$D$26,2,TRUE)</f>
        <v>GE 50000</v>
      </c>
      <c r="F188" s="1">
        <v>84947</v>
      </c>
      <c r="G188" s="1" t="s">
        <v>8219</v>
      </c>
      <c r="H188" s="1" t="s">
        <v>8223</v>
      </c>
      <c r="I188" s="1" t="s">
        <v>8245</v>
      </c>
      <c r="J188" s="1">
        <v>1418849028</v>
      </c>
      <c r="K188" s="1">
        <v>1415825028</v>
      </c>
      <c r="L188" s="1" t="b">
        <v>0</v>
      </c>
      <c r="M188" s="1">
        <v>224</v>
      </c>
      <c r="N188" s="1" t="b">
        <v>0</v>
      </c>
      <c r="O188" s="1" t="s">
        <v>8272</v>
      </c>
      <c r="P188" s="28">
        <f>F188/D188</f>
        <v>0.84946999999999995</v>
      </c>
      <c r="Q188" s="29">
        <f>IF(M188&gt;0,F188/M188,0)</f>
        <v>379.22767857142856</v>
      </c>
      <c r="R188" s="9" t="str">
        <f>LEFT(O188,SEARCH("/",O188,1)-1)</f>
        <v>technology</v>
      </c>
      <c r="S188" s="26" t="str">
        <f>RIGHT(O188,LEN(O188)-SEARCH("/",O188,1))</f>
        <v>wearables</v>
      </c>
      <c r="T188" s="27">
        <f>(((K188/60)/60)/24)+DATE(1970,1,1)</f>
        <v>41955.863750000004</v>
      </c>
      <c r="U188" s="5" t="str">
        <f>TEXT(T188,"mmm")</f>
        <v>Nov</v>
      </c>
      <c r="V188" s="5" t="str">
        <f>TEXT(T188,"yyyy")</f>
        <v>2014</v>
      </c>
      <c r="W188" s="5" t="str">
        <f>TEXT(Y188,"mmm")</f>
        <v>Dec</v>
      </c>
      <c r="X188" s="1" t="str">
        <f>TEXT(Y188,"yyyy")</f>
        <v>2014</v>
      </c>
      <c r="Y188" s="27">
        <f>(((J188/60)/60)/24)+DATE(1970,1,1)</f>
        <v>41990.863750000004</v>
      </c>
    </row>
    <row r="189" spans="1:25" ht="48" x14ac:dyDescent="0.2">
      <c r="A189" s="1">
        <v>1450</v>
      </c>
      <c r="B189" s="7" t="s">
        <v>1451</v>
      </c>
      <c r="C189" s="7" t="s">
        <v>5560</v>
      </c>
      <c r="D189" s="1">
        <v>100000</v>
      </c>
      <c r="E189" s="37" t="str">
        <f>VLOOKUP(D189,'Vlookup Table Bonus Point'!$C$3:$D$26,2,TRUE)</f>
        <v>GE 50000</v>
      </c>
      <c r="F189" s="1">
        <v>1</v>
      </c>
      <c r="G189" s="1" t="s">
        <v>8220</v>
      </c>
      <c r="H189" s="1" t="s">
        <v>8223</v>
      </c>
      <c r="I189" s="1" t="s">
        <v>8245</v>
      </c>
      <c r="J189" s="1">
        <v>1455941197</v>
      </c>
      <c r="K189" s="1">
        <v>1453349197</v>
      </c>
      <c r="L189" s="1" t="b">
        <v>0</v>
      </c>
      <c r="M189" s="1">
        <v>1</v>
      </c>
      <c r="N189" s="1" t="b">
        <v>0</v>
      </c>
      <c r="O189" s="1" t="s">
        <v>8286</v>
      </c>
      <c r="P189" s="28">
        <f>F189/D189</f>
        <v>1.0000000000000001E-5</v>
      </c>
      <c r="Q189" s="29">
        <f>IF(M189&gt;0,F189/M189,0)</f>
        <v>1</v>
      </c>
      <c r="R189" s="9" t="str">
        <f>LEFT(O189,SEARCH("/",O189,1)-1)</f>
        <v>publishing</v>
      </c>
      <c r="S189" s="26" t="str">
        <f>RIGHT(O189,LEN(O189)-SEARCH("/",O189,1))</f>
        <v>translations</v>
      </c>
      <c r="T189" s="27">
        <f>(((K189/60)/60)/24)+DATE(1970,1,1)</f>
        <v>42390.171261574069</v>
      </c>
      <c r="U189" s="5" t="str">
        <f>TEXT(T189,"mmm")</f>
        <v>Jan</v>
      </c>
      <c r="V189" s="5" t="str">
        <f>TEXT(T189,"yyyy")</f>
        <v>2016</v>
      </c>
      <c r="W189" s="5" t="str">
        <f>TEXT(Y189,"mmm")</f>
        <v>Feb</v>
      </c>
      <c r="X189" s="1" t="str">
        <f>TEXT(Y189,"yyyy")</f>
        <v>2016</v>
      </c>
      <c r="Y189" s="27">
        <f>(((J189/60)/60)/24)+DATE(1970,1,1)</f>
        <v>42420.171261574069</v>
      </c>
    </row>
    <row r="190" spans="1:25" ht="48" x14ac:dyDescent="0.2">
      <c r="A190" s="1">
        <v>1595</v>
      </c>
      <c r="B190" s="7" t="s">
        <v>1596</v>
      </c>
      <c r="C190" s="7" t="s">
        <v>5705</v>
      </c>
      <c r="D190" s="1">
        <v>100000</v>
      </c>
      <c r="E190" s="37" t="str">
        <f>VLOOKUP(D190,'Vlookup Table Bonus Point'!$C$3:$D$26,2,TRUE)</f>
        <v>GE 50000</v>
      </c>
      <c r="F190" s="1">
        <v>280</v>
      </c>
      <c r="G190" s="1" t="s">
        <v>8220</v>
      </c>
      <c r="H190" s="1" t="s">
        <v>8223</v>
      </c>
      <c r="I190" s="1" t="s">
        <v>8245</v>
      </c>
      <c r="J190" s="1">
        <v>1403122380</v>
      </c>
      <c r="K190" s="1">
        <v>1400634728</v>
      </c>
      <c r="L190" s="1" t="b">
        <v>0</v>
      </c>
      <c r="M190" s="1">
        <v>7</v>
      </c>
      <c r="N190" s="1" t="b">
        <v>0</v>
      </c>
      <c r="O190" s="1" t="s">
        <v>8290</v>
      </c>
      <c r="P190" s="28">
        <f>F190/D190</f>
        <v>2.8E-3</v>
      </c>
      <c r="Q190" s="29">
        <f>IF(M190&gt;0,F190/M190,0)</f>
        <v>40</v>
      </c>
      <c r="R190" s="9" t="str">
        <f>LEFT(O190,SEARCH("/",O190,1)-1)</f>
        <v>photography</v>
      </c>
      <c r="S190" s="26" t="str">
        <f>RIGHT(O190,LEN(O190)-SEARCH("/",O190,1))</f>
        <v>places</v>
      </c>
      <c r="T190" s="27">
        <f>(((K190/60)/60)/24)+DATE(1970,1,1)</f>
        <v>41780.050092592595</v>
      </c>
      <c r="U190" s="5" t="str">
        <f>TEXT(T190,"mmm")</f>
        <v>May</v>
      </c>
      <c r="V190" s="5" t="str">
        <f>TEXT(T190,"yyyy")</f>
        <v>2014</v>
      </c>
      <c r="W190" s="5" t="str">
        <f>TEXT(Y190,"mmm")</f>
        <v>Jun</v>
      </c>
      <c r="X190" s="1" t="str">
        <f>TEXT(Y190,"yyyy")</f>
        <v>2014</v>
      </c>
      <c r="Y190" s="27">
        <f>(((J190/60)/60)/24)+DATE(1970,1,1)</f>
        <v>41808.842361111114</v>
      </c>
    </row>
    <row r="191" spans="1:25" ht="48" x14ac:dyDescent="0.2">
      <c r="A191" s="1">
        <v>1945</v>
      </c>
      <c r="B191" s="7" t="s">
        <v>1946</v>
      </c>
      <c r="C191" s="7" t="s">
        <v>6055</v>
      </c>
      <c r="D191" s="1">
        <v>100000</v>
      </c>
      <c r="E191" s="37" t="str">
        <f>VLOOKUP(D191,'Vlookup Table Bonus Point'!$C$3:$D$26,2,TRUE)</f>
        <v>GE 50000</v>
      </c>
      <c r="F191" s="1">
        <v>348018</v>
      </c>
      <c r="G191" s="1" t="s">
        <v>8218</v>
      </c>
      <c r="H191" s="1" t="s">
        <v>8226</v>
      </c>
      <c r="I191" s="1" t="s">
        <v>8248</v>
      </c>
      <c r="J191" s="1">
        <v>1436680958</v>
      </c>
      <c r="K191" s="1">
        <v>1433224958</v>
      </c>
      <c r="L191" s="1" t="b">
        <v>1</v>
      </c>
      <c r="M191" s="1">
        <v>680</v>
      </c>
      <c r="N191" s="1" t="b">
        <v>1</v>
      </c>
      <c r="O191" s="1" t="s">
        <v>8294</v>
      </c>
      <c r="P191" s="28">
        <f>F191/D191</f>
        <v>3.4801799999999998</v>
      </c>
      <c r="Q191" s="29">
        <f>IF(M191&gt;0,F191/M191,0)</f>
        <v>511.79117647058825</v>
      </c>
      <c r="R191" s="9" t="str">
        <f>LEFT(O191,SEARCH("/",O191,1)-1)</f>
        <v>technology</v>
      </c>
      <c r="S191" s="26" t="str">
        <f>RIGHT(O191,LEN(O191)-SEARCH("/",O191,1))</f>
        <v>hardware</v>
      </c>
      <c r="T191" s="27">
        <f>(((K191/60)/60)/24)+DATE(1970,1,1)</f>
        <v>42157.251828703709</v>
      </c>
      <c r="U191" s="5" t="str">
        <f>TEXT(T191,"mmm")</f>
        <v>Jun</v>
      </c>
      <c r="V191" s="5" t="str">
        <f>TEXT(T191,"yyyy")</f>
        <v>2015</v>
      </c>
      <c r="W191" s="5" t="str">
        <f>TEXT(Y191,"mmm")</f>
        <v>Jul</v>
      </c>
      <c r="X191" s="1" t="str">
        <f>TEXT(Y191,"yyyy")</f>
        <v>2015</v>
      </c>
      <c r="Y191" s="27">
        <f>(((J191/60)/60)/24)+DATE(1970,1,1)</f>
        <v>42197.251828703709</v>
      </c>
    </row>
    <row r="192" spans="1:25" ht="32" x14ac:dyDescent="0.2">
      <c r="A192" s="1">
        <v>1948</v>
      </c>
      <c r="B192" s="7" t="s">
        <v>1949</v>
      </c>
      <c r="C192" s="7" t="s">
        <v>6058</v>
      </c>
      <c r="D192" s="1">
        <v>100000</v>
      </c>
      <c r="E192" s="37" t="str">
        <f>VLOOKUP(D192,'Vlookup Table Bonus Point'!$C$3:$D$26,2,TRUE)</f>
        <v>GE 50000</v>
      </c>
      <c r="F192" s="1">
        <v>800211</v>
      </c>
      <c r="G192" s="1" t="s">
        <v>8218</v>
      </c>
      <c r="H192" s="1" t="s">
        <v>8223</v>
      </c>
      <c r="I192" s="1" t="s">
        <v>8245</v>
      </c>
      <c r="J192" s="1">
        <v>1465232520</v>
      </c>
      <c r="K192" s="1">
        <v>1460557809</v>
      </c>
      <c r="L192" s="1" t="b">
        <v>1</v>
      </c>
      <c r="M192" s="1">
        <v>4245</v>
      </c>
      <c r="N192" s="1" t="b">
        <v>1</v>
      </c>
      <c r="O192" s="1" t="s">
        <v>8294</v>
      </c>
      <c r="P192" s="28">
        <f>F192/D192</f>
        <v>8.0021100000000001</v>
      </c>
      <c r="Q192" s="29">
        <f>IF(M192&gt;0,F192/M192,0)</f>
        <v>188.50671378091872</v>
      </c>
      <c r="R192" s="9" t="str">
        <f>LEFT(O192,SEARCH("/",O192,1)-1)</f>
        <v>technology</v>
      </c>
      <c r="S192" s="26" t="str">
        <f>RIGHT(O192,LEN(O192)-SEARCH("/",O192,1))</f>
        <v>hardware</v>
      </c>
      <c r="T192" s="27">
        <f>(((K192/60)/60)/24)+DATE(1970,1,1)</f>
        <v>42473.604270833333</v>
      </c>
      <c r="U192" s="5" t="str">
        <f>TEXT(T192,"mmm")</f>
        <v>Apr</v>
      </c>
      <c r="V192" s="5" t="str">
        <f>TEXT(T192,"yyyy")</f>
        <v>2016</v>
      </c>
      <c r="W192" s="5" t="str">
        <f>TEXT(Y192,"mmm")</f>
        <v>Jun</v>
      </c>
      <c r="X192" s="1" t="str">
        <f>TEXT(Y192,"yyyy")</f>
        <v>2016</v>
      </c>
      <c r="Y192" s="27">
        <f>(((J192/60)/60)/24)+DATE(1970,1,1)</f>
        <v>42527.709722222222</v>
      </c>
    </row>
    <row r="193" spans="1:25" ht="48" x14ac:dyDescent="0.2">
      <c r="A193" s="1">
        <v>1966</v>
      </c>
      <c r="B193" s="7" t="s">
        <v>1967</v>
      </c>
      <c r="C193" s="7" t="s">
        <v>6076</v>
      </c>
      <c r="D193" s="1">
        <v>100000</v>
      </c>
      <c r="E193" s="37" t="str">
        <f>VLOOKUP(D193,'Vlookup Table Bonus Point'!$C$3:$D$26,2,TRUE)</f>
        <v>GE 50000</v>
      </c>
      <c r="F193" s="1">
        <v>206743.09</v>
      </c>
      <c r="G193" s="1" t="s">
        <v>8218</v>
      </c>
      <c r="H193" s="1" t="s">
        <v>8223</v>
      </c>
      <c r="I193" s="1" t="s">
        <v>8245</v>
      </c>
      <c r="J193" s="1">
        <v>1408021098</v>
      </c>
      <c r="K193" s="1">
        <v>1405429098</v>
      </c>
      <c r="L193" s="1" t="b">
        <v>1</v>
      </c>
      <c r="M193" s="1">
        <v>1513</v>
      </c>
      <c r="N193" s="1" t="b">
        <v>1</v>
      </c>
      <c r="O193" s="1" t="s">
        <v>8294</v>
      </c>
      <c r="P193" s="28">
        <f>F193/D193</f>
        <v>2.0674309000000002</v>
      </c>
      <c r="Q193" s="29">
        <f>IF(M193&gt;0,F193/M193,0)</f>
        <v>136.6444745538665</v>
      </c>
      <c r="R193" s="9" t="str">
        <f>LEFT(O193,SEARCH("/",O193,1)-1)</f>
        <v>technology</v>
      </c>
      <c r="S193" s="26" t="str">
        <f>RIGHT(O193,LEN(O193)-SEARCH("/",O193,1))</f>
        <v>hardware</v>
      </c>
      <c r="T193" s="27">
        <f>(((K193/60)/60)/24)+DATE(1970,1,1)</f>
        <v>41835.540486111109</v>
      </c>
      <c r="U193" s="5" t="str">
        <f>TEXT(T193,"mmm")</f>
        <v>Jul</v>
      </c>
      <c r="V193" s="5" t="str">
        <f>TEXT(T193,"yyyy")</f>
        <v>2014</v>
      </c>
      <c r="W193" s="5" t="str">
        <f>TEXT(Y193,"mmm")</f>
        <v>Aug</v>
      </c>
      <c r="X193" s="1" t="str">
        <f>TEXT(Y193,"yyyy")</f>
        <v>2014</v>
      </c>
      <c r="Y193" s="27">
        <f>(((J193/60)/60)/24)+DATE(1970,1,1)</f>
        <v>41865.540486111109</v>
      </c>
    </row>
    <row r="194" spans="1:25" ht="48" x14ac:dyDescent="0.2">
      <c r="A194" s="1">
        <v>2022</v>
      </c>
      <c r="B194" s="7" t="s">
        <v>2023</v>
      </c>
      <c r="C194" s="7" t="s">
        <v>6132</v>
      </c>
      <c r="D194" s="1">
        <v>100000</v>
      </c>
      <c r="E194" s="37" t="str">
        <f>VLOOKUP(D194,'Vlookup Table Bonus Point'!$C$3:$D$26,2,TRUE)</f>
        <v>GE 50000</v>
      </c>
      <c r="F194" s="1">
        <v>125137</v>
      </c>
      <c r="G194" s="1" t="s">
        <v>8218</v>
      </c>
      <c r="H194" s="1" t="s">
        <v>8223</v>
      </c>
      <c r="I194" s="1" t="s">
        <v>8245</v>
      </c>
      <c r="J194" s="1">
        <v>1465652372</v>
      </c>
      <c r="K194" s="1">
        <v>1463060372</v>
      </c>
      <c r="L194" s="1" t="b">
        <v>1</v>
      </c>
      <c r="M194" s="1">
        <v>325</v>
      </c>
      <c r="N194" s="1" t="b">
        <v>1</v>
      </c>
      <c r="O194" s="1" t="s">
        <v>8294</v>
      </c>
      <c r="P194" s="28">
        <f>F194/D194</f>
        <v>1.2513700000000001</v>
      </c>
      <c r="Q194" s="29">
        <f>IF(M194&gt;0,F194/M194,0)</f>
        <v>385.03692307692307</v>
      </c>
      <c r="R194" s="9" t="str">
        <f>LEFT(O194,SEARCH("/",O194,1)-1)</f>
        <v>technology</v>
      </c>
      <c r="S194" s="26" t="str">
        <f>RIGHT(O194,LEN(O194)-SEARCH("/",O194,1))</f>
        <v>hardware</v>
      </c>
      <c r="T194" s="27">
        <f>(((K194/60)/60)/24)+DATE(1970,1,1)</f>
        <v>42502.569120370375</v>
      </c>
      <c r="U194" s="5" t="str">
        <f>TEXT(T194,"mmm")</f>
        <v>May</v>
      </c>
      <c r="V194" s="5" t="str">
        <f>TEXT(T194,"yyyy")</f>
        <v>2016</v>
      </c>
      <c r="W194" s="5" t="str">
        <f>TEXT(Y194,"mmm")</f>
        <v>Jun</v>
      </c>
      <c r="X194" s="1" t="str">
        <f>TEXT(Y194,"yyyy")</f>
        <v>2016</v>
      </c>
      <c r="Y194" s="27">
        <f>(((J194/60)/60)/24)+DATE(1970,1,1)</f>
        <v>42532.569120370375</v>
      </c>
    </row>
    <row r="195" spans="1:25" ht="48" x14ac:dyDescent="0.2">
      <c r="A195" s="1">
        <v>2023</v>
      </c>
      <c r="B195" s="7" t="s">
        <v>2024</v>
      </c>
      <c r="C195" s="7" t="s">
        <v>6133</v>
      </c>
      <c r="D195" s="1">
        <v>100000</v>
      </c>
      <c r="E195" s="37" t="str">
        <f>VLOOKUP(D195,'Vlookup Table Bonus Point'!$C$3:$D$26,2,TRUE)</f>
        <v>GE 50000</v>
      </c>
      <c r="F195" s="1">
        <v>161459</v>
      </c>
      <c r="G195" s="1" t="s">
        <v>8218</v>
      </c>
      <c r="H195" s="1" t="s">
        <v>8223</v>
      </c>
      <c r="I195" s="1" t="s">
        <v>8245</v>
      </c>
      <c r="J195" s="1">
        <v>1434017153</v>
      </c>
      <c r="K195" s="1">
        <v>1431425153</v>
      </c>
      <c r="L195" s="1" t="b">
        <v>1</v>
      </c>
      <c r="M195" s="1">
        <v>353</v>
      </c>
      <c r="N195" s="1" t="b">
        <v>1</v>
      </c>
      <c r="O195" s="1" t="s">
        <v>8294</v>
      </c>
      <c r="P195" s="28">
        <f>F195/D195</f>
        <v>1.61459</v>
      </c>
      <c r="Q195" s="29">
        <f>IF(M195&gt;0,F195/M195,0)</f>
        <v>457.39093484419266</v>
      </c>
      <c r="R195" s="9" t="str">
        <f>LEFT(O195,SEARCH("/",O195,1)-1)</f>
        <v>technology</v>
      </c>
      <c r="S195" s="26" t="str">
        <f>RIGHT(O195,LEN(O195)-SEARCH("/",O195,1))</f>
        <v>hardware</v>
      </c>
      <c r="T195" s="27">
        <f>(((K195/60)/60)/24)+DATE(1970,1,1)</f>
        <v>42136.420752314814</v>
      </c>
      <c r="U195" s="5" t="str">
        <f>TEXT(T195,"mmm")</f>
        <v>May</v>
      </c>
      <c r="V195" s="5" t="str">
        <f>TEXT(T195,"yyyy")</f>
        <v>2015</v>
      </c>
      <c r="W195" s="5" t="str">
        <f>TEXT(Y195,"mmm")</f>
        <v>Jun</v>
      </c>
      <c r="X195" s="1" t="str">
        <f>TEXT(Y195,"yyyy")</f>
        <v>2015</v>
      </c>
      <c r="Y195" s="27">
        <f>(((J195/60)/60)/24)+DATE(1970,1,1)</f>
        <v>42166.420752314814</v>
      </c>
    </row>
    <row r="196" spans="1:25" ht="48" x14ac:dyDescent="0.2">
      <c r="A196" s="1">
        <v>2027</v>
      </c>
      <c r="B196" s="7" t="s">
        <v>2028</v>
      </c>
      <c r="C196" s="7" t="s">
        <v>6137</v>
      </c>
      <c r="D196" s="1">
        <v>100000</v>
      </c>
      <c r="E196" s="37" t="str">
        <f>VLOOKUP(D196,'Vlookup Table Bonus Point'!$C$3:$D$26,2,TRUE)</f>
        <v>GE 50000</v>
      </c>
      <c r="F196" s="1">
        <v>120249</v>
      </c>
      <c r="G196" s="1" t="s">
        <v>8218</v>
      </c>
      <c r="H196" s="1" t="s">
        <v>8223</v>
      </c>
      <c r="I196" s="1" t="s">
        <v>8245</v>
      </c>
      <c r="J196" s="1">
        <v>1427740319</v>
      </c>
      <c r="K196" s="1">
        <v>1423855919</v>
      </c>
      <c r="L196" s="1" t="b">
        <v>1</v>
      </c>
      <c r="M196" s="1">
        <v>539</v>
      </c>
      <c r="N196" s="1" t="b">
        <v>1</v>
      </c>
      <c r="O196" s="1" t="s">
        <v>8294</v>
      </c>
      <c r="P196" s="28">
        <f>F196/D196</f>
        <v>1.2024900000000001</v>
      </c>
      <c r="Q196" s="29">
        <f>IF(M196&gt;0,F196/M196,0)</f>
        <v>223.09647495361781</v>
      </c>
      <c r="R196" s="9" t="str">
        <f>LEFT(O196,SEARCH("/",O196,1)-1)</f>
        <v>technology</v>
      </c>
      <c r="S196" s="26" t="str">
        <f>RIGHT(O196,LEN(O196)-SEARCH("/",O196,1))</f>
        <v>hardware</v>
      </c>
      <c r="T196" s="27">
        <f>(((K196/60)/60)/24)+DATE(1970,1,1)</f>
        <v>42048.813877314817</v>
      </c>
      <c r="U196" s="5" t="str">
        <f>TEXT(T196,"mmm")</f>
        <v>Feb</v>
      </c>
      <c r="V196" s="5" t="str">
        <f>TEXT(T196,"yyyy")</f>
        <v>2015</v>
      </c>
      <c r="W196" s="5" t="str">
        <f>TEXT(Y196,"mmm")</f>
        <v>Mar</v>
      </c>
      <c r="X196" s="1" t="str">
        <f>TEXT(Y196,"yyyy")</f>
        <v>2015</v>
      </c>
      <c r="Y196" s="27">
        <f>(((J196/60)/60)/24)+DATE(1970,1,1)</f>
        <v>42093.772210648152</v>
      </c>
    </row>
    <row r="197" spans="1:25" ht="48" x14ac:dyDescent="0.2">
      <c r="A197" s="1">
        <v>2062</v>
      </c>
      <c r="B197" s="7" t="s">
        <v>2063</v>
      </c>
      <c r="C197" s="7" t="s">
        <v>6172</v>
      </c>
      <c r="D197" s="1">
        <v>100000</v>
      </c>
      <c r="E197" s="37" t="str">
        <f>VLOOKUP(D197,'Vlookup Table Bonus Point'!$C$3:$D$26,2,TRUE)</f>
        <v>GE 50000</v>
      </c>
      <c r="F197" s="1">
        <v>114977</v>
      </c>
      <c r="G197" s="1" t="s">
        <v>8218</v>
      </c>
      <c r="H197" s="1" t="s">
        <v>8231</v>
      </c>
      <c r="I197" s="1" t="s">
        <v>8252</v>
      </c>
      <c r="J197" s="1">
        <v>1458807098</v>
      </c>
      <c r="K197" s="1">
        <v>1456218698</v>
      </c>
      <c r="L197" s="1" t="b">
        <v>0</v>
      </c>
      <c r="M197" s="1">
        <v>203</v>
      </c>
      <c r="N197" s="1" t="b">
        <v>1</v>
      </c>
      <c r="O197" s="1" t="s">
        <v>8294</v>
      </c>
      <c r="P197" s="28">
        <f>F197/D197</f>
        <v>1.14977</v>
      </c>
      <c r="Q197" s="29">
        <f>IF(M197&gt;0,F197/M197,0)</f>
        <v>566.38916256157631</v>
      </c>
      <c r="R197" s="9" t="str">
        <f>LEFT(O197,SEARCH("/",O197,1)-1)</f>
        <v>technology</v>
      </c>
      <c r="S197" s="26" t="str">
        <f>RIGHT(O197,LEN(O197)-SEARCH("/",O197,1))</f>
        <v>hardware</v>
      </c>
      <c r="T197" s="27">
        <f>(((K197/60)/60)/24)+DATE(1970,1,1)</f>
        <v>42423.3830787037</v>
      </c>
      <c r="U197" s="5" t="str">
        <f>TEXT(T197,"mmm")</f>
        <v>Feb</v>
      </c>
      <c r="V197" s="5" t="str">
        <f>TEXT(T197,"yyyy")</f>
        <v>2016</v>
      </c>
      <c r="W197" s="5" t="str">
        <f>TEXT(Y197,"mmm")</f>
        <v>Mar</v>
      </c>
      <c r="X197" s="1" t="str">
        <f>TEXT(Y197,"yyyy")</f>
        <v>2016</v>
      </c>
      <c r="Y197" s="27">
        <f>(((J197/60)/60)/24)+DATE(1970,1,1)</f>
        <v>42453.341412037036</v>
      </c>
    </row>
    <row r="198" spans="1:25" ht="48" x14ac:dyDescent="0.2">
      <c r="A198" s="1">
        <v>2073</v>
      </c>
      <c r="B198" s="7" t="s">
        <v>2074</v>
      </c>
      <c r="C198" s="7" t="s">
        <v>6183</v>
      </c>
      <c r="D198" s="1">
        <v>100000</v>
      </c>
      <c r="E198" s="37" t="str">
        <f>VLOOKUP(D198,'Vlookup Table Bonus Point'!$C$3:$D$26,2,TRUE)</f>
        <v>GE 50000</v>
      </c>
      <c r="F198" s="1">
        <v>152604.29999999999</v>
      </c>
      <c r="G198" s="1" t="s">
        <v>8218</v>
      </c>
      <c r="H198" s="1" t="s">
        <v>8223</v>
      </c>
      <c r="I198" s="1" t="s">
        <v>8245</v>
      </c>
      <c r="J198" s="1">
        <v>1431100918</v>
      </c>
      <c r="K198" s="1">
        <v>1427212918</v>
      </c>
      <c r="L198" s="1" t="b">
        <v>0</v>
      </c>
      <c r="M198" s="1">
        <v>470</v>
      </c>
      <c r="N198" s="1" t="b">
        <v>1</v>
      </c>
      <c r="O198" s="1" t="s">
        <v>8294</v>
      </c>
      <c r="P198" s="28">
        <f>F198/D198</f>
        <v>1.5260429999999998</v>
      </c>
      <c r="Q198" s="29">
        <f>IF(M198&gt;0,F198/M198,0)</f>
        <v>324.69</v>
      </c>
      <c r="R198" s="9" t="str">
        <f>LEFT(O198,SEARCH("/",O198,1)-1)</f>
        <v>technology</v>
      </c>
      <c r="S198" s="26" t="str">
        <f>RIGHT(O198,LEN(O198)-SEARCH("/",O198,1))</f>
        <v>hardware</v>
      </c>
      <c r="T198" s="27">
        <f>(((K198/60)/60)/24)+DATE(1970,1,1)</f>
        <v>42087.668032407411</v>
      </c>
      <c r="U198" s="5" t="str">
        <f>TEXT(T198,"mmm")</f>
        <v>Mar</v>
      </c>
      <c r="V198" s="5" t="str">
        <f>TEXT(T198,"yyyy")</f>
        <v>2015</v>
      </c>
      <c r="W198" s="5" t="str">
        <f>TEXT(Y198,"mmm")</f>
        <v>May</v>
      </c>
      <c r="X198" s="1" t="str">
        <f>TEXT(Y198,"yyyy")</f>
        <v>2015</v>
      </c>
      <c r="Y198" s="27">
        <f>(((J198/60)/60)/24)+DATE(1970,1,1)</f>
        <v>42132.668032407411</v>
      </c>
    </row>
    <row r="199" spans="1:25" ht="48" x14ac:dyDescent="0.2">
      <c r="A199" s="1">
        <v>2132</v>
      </c>
      <c r="B199" s="7" t="s">
        <v>2133</v>
      </c>
      <c r="C199" s="7" t="s">
        <v>6242</v>
      </c>
      <c r="D199" s="1">
        <v>100000</v>
      </c>
      <c r="E199" s="37" t="str">
        <f>VLOOKUP(D199,'Vlookup Table Bonus Point'!$C$3:$D$26,2,TRUE)</f>
        <v>GE 50000</v>
      </c>
      <c r="F199" s="1">
        <v>2112.9899999999998</v>
      </c>
      <c r="G199" s="1" t="s">
        <v>8220</v>
      </c>
      <c r="H199" s="1" t="s">
        <v>8223</v>
      </c>
      <c r="I199" s="1" t="s">
        <v>8245</v>
      </c>
      <c r="J199" s="1">
        <v>1391427692</v>
      </c>
      <c r="K199" s="1">
        <v>1388835692</v>
      </c>
      <c r="L199" s="1" t="b">
        <v>0</v>
      </c>
      <c r="M199" s="1">
        <v>99</v>
      </c>
      <c r="N199" s="1" t="b">
        <v>0</v>
      </c>
      <c r="O199" s="1" t="s">
        <v>8281</v>
      </c>
      <c r="P199" s="28">
        <f>F199/D199</f>
        <v>2.1129899999999997E-2</v>
      </c>
      <c r="Q199" s="29">
        <f>IF(M199&gt;0,F199/M199,0)</f>
        <v>21.34333333333333</v>
      </c>
      <c r="R199" s="9" t="str">
        <f>LEFT(O199,SEARCH("/",O199,1)-1)</f>
        <v>games</v>
      </c>
      <c r="S199" s="26" t="str">
        <f>RIGHT(O199,LEN(O199)-SEARCH("/",O199,1))</f>
        <v>video games</v>
      </c>
      <c r="T199" s="27">
        <f>(((K199/60)/60)/24)+DATE(1970,1,1)</f>
        <v>41643.487175925926</v>
      </c>
      <c r="U199" s="5" t="str">
        <f>TEXT(T199,"mmm")</f>
        <v>Jan</v>
      </c>
      <c r="V199" s="5" t="str">
        <f>TEXT(T199,"yyyy")</f>
        <v>2014</v>
      </c>
      <c r="W199" s="5" t="str">
        <f>TEXT(Y199,"mmm")</f>
        <v>Feb</v>
      </c>
      <c r="X199" s="1" t="str">
        <f>TEXT(Y199,"yyyy")</f>
        <v>2014</v>
      </c>
      <c r="Y199" s="27">
        <f>(((J199/60)/60)/24)+DATE(1970,1,1)</f>
        <v>41673.487175925926</v>
      </c>
    </row>
    <row r="200" spans="1:25" ht="48" x14ac:dyDescent="0.2">
      <c r="A200" s="1">
        <v>2393</v>
      </c>
      <c r="B200" s="7" t="s">
        <v>2394</v>
      </c>
      <c r="C200" s="7" t="s">
        <v>6503</v>
      </c>
      <c r="D200" s="1">
        <v>100000</v>
      </c>
      <c r="E200" s="37" t="str">
        <f>VLOOKUP(D200,'Vlookup Table Bonus Point'!$C$3:$D$26,2,TRUE)</f>
        <v>GE 50000</v>
      </c>
      <c r="F200" s="1">
        <v>50</v>
      </c>
      <c r="G200" s="1" t="s">
        <v>8219</v>
      </c>
      <c r="H200" s="1" t="s">
        <v>8223</v>
      </c>
      <c r="I200" s="1" t="s">
        <v>8245</v>
      </c>
      <c r="J200" s="1">
        <v>1439048017</v>
      </c>
      <c r="K200" s="1">
        <v>1436456017</v>
      </c>
      <c r="L200" s="1" t="b">
        <v>0</v>
      </c>
      <c r="M200" s="1">
        <v>1</v>
      </c>
      <c r="N200" s="1" t="b">
        <v>0</v>
      </c>
      <c r="O200" s="1" t="s">
        <v>8271</v>
      </c>
      <c r="P200" s="28">
        <f>F200/D200</f>
        <v>5.0000000000000001E-4</v>
      </c>
      <c r="Q200" s="29">
        <f>IF(M200&gt;0,F200/M200,0)</f>
        <v>50</v>
      </c>
      <c r="R200" s="9" t="str">
        <f>LEFT(O200,SEARCH("/",O200,1)-1)</f>
        <v>technology</v>
      </c>
      <c r="S200" s="26" t="str">
        <f>RIGHT(O200,LEN(O200)-SEARCH("/",O200,1))</f>
        <v>web</v>
      </c>
      <c r="T200" s="27">
        <f>(((K200/60)/60)/24)+DATE(1970,1,1)</f>
        <v>42194.648344907408</v>
      </c>
      <c r="U200" s="5" t="str">
        <f>TEXT(T200,"mmm")</f>
        <v>Jul</v>
      </c>
      <c r="V200" s="5" t="str">
        <f>TEXT(T200,"yyyy")</f>
        <v>2015</v>
      </c>
      <c r="W200" s="5" t="str">
        <f>TEXT(Y200,"mmm")</f>
        <v>Aug</v>
      </c>
      <c r="X200" s="1" t="str">
        <f>TEXT(Y200,"yyyy")</f>
        <v>2015</v>
      </c>
      <c r="Y200" s="27">
        <f>(((J200/60)/60)/24)+DATE(1970,1,1)</f>
        <v>42224.648344907408</v>
      </c>
    </row>
    <row r="201" spans="1:25" ht="32" x14ac:dyDescent="0.2">
      <c r="A201" s="1">
        <v>2431</v>
      </c>
      <c r="B201" s="7" t="s">
        <v>2432</v>
      </c>
      <c r="C201" s="7" t="s">
        <v>6541</v>
      </c>
      <c r="D201" s="1">
        <v>100000</v>
      </c>
      <c r="E201" s="37" t="str">
        <f>VLOOKUP(D201,'Vlookup Table Bonus Point'!$C$3:$D$26,2,TRUE)</f>
        <v>GE 50000</v>
      </c>
      <c r="F201" s="1">
        <v>2</v>
      </c>
      <c r="G201" s="1" t="s">
        <v>8220</v>
      </c>
      <c r="H201" s="1" t="s">
        <v>8223</v>
      </c>
      <c r="I201" s="1" t="s">
        <v>8245</v>
      </c>
      <c r="J201" s="1">
        <v>1467080613</v>
      </c>
      <c r="K201" s="1">
        <v>1461896613</v>
      </c>
      <c r="L201" s="1" t="b">
        <v>0</v>
      </c>
      <c r="M201" s="1">
        <v>2</v>
      </c>
      <c r="N201" s="1" t="b">
        <v>0</v>
      </c>
      <c r="O201" s="1" t="s">
        <v>8283</v>
      </c>
      <c r="P201" s="28">
        <f>F201/D201</f>
        <v>2.0000000000000002E-5</v>
      </c>
      <c r="Q201" s="29">
        <f>IF(M201&gt;0,F201/M201,0)</f>
        <v>1</v>
      </c>
      <c r="R201" s="9" t="str">
        <f>LEFT(O201,SEARCH("/",O201,1)-1)</f>
        <v>food</v>
      </c>
      <c r="S201" s="26" t="str">
        <f>RIGHT(O201,LEN(O201)-SEARCH("/",O201,1))</f>
        <v>food trucks</v>
      </c>
      <c r="T201" s="27">
        <f>(((K201/60)/60)/24)+DATE(1970,1,1)</f>
        <v>42489.099687499998</v>
      </c>
      <c r="U201" s="5" t="str">
        <f>TEXT(T201,"mmm")</f>
        <v>Apr</v>
      </c>
      <c r="V201" s="5" t="str">
        <f>TEXT(T201,"yyyy")</f>
        <v>2016</v>
      </c>
      <c r="W201" s="5" t="str">
        <f>TEXT(Y201,"mmm")</f>
        <v>Jun</v>
      </c>
      <c r="X201" s="1" t="str">
        <f>TEXT(Y201,"yyyy")</f>
        <v>2016</v>
      </c>
      <c r="Y201" s="27">
        <f>(((J201/60)/60)/24)+DATE(1970,1,1)</f>
        <v>42549.099687499998</v>
      </c>
    </row>
    <row r="202" spans="1:25" ht="48" x14ac:dyDescent="0.2">
      <c r="A202" s="1">
        <v>2511</v>
      </c>
      <c r="B202" s="7" t="s">
        <v>2511</v>
      </c>
      <c r="C202" s="7" t="s">
        <v>6621</v>
      </c>
      <c r="D202" s="1">
        <v>100000</v>
      </c>
      <c r="E202" s="37" t="str">
        <f>VLOOKUP(D202,'Vlookup Table Bonus Point'!$C$3:$D$26,2,TRUE)</f>
        <v>GE 50000</v>
      </c>
      <c r="F202" s="1">
        <v>0</v>
      </c>
      <c r="G202" s="1" t="s">
        <v>8220</v>
      </c>
      <c r="H202" s="1" t="s">
        <v>8224</v>
      </c>
      <c r="I202" s="1" t="s">
        <v>8246</v>
      </c>
      <c r="J202" s="1">
        <v>1454323413</v>
      </c>
      <c r="K202" s="1">
        <v>1451731413</v>
      </c>
      <c r="L202" s="1" t="b">
        <v>0</v>
      </c>
      <c r="M202" s="1">
        <v>0</v>
      </c>
      <c r="N202" s="1" t="b">
        <v>0</v>
      </c>
      <c r="O202" s="1" t="s">
        <v>8298</v>
      </c>
      <c r="P202" s="28">
        <f>F202/D202</f>
        <v>0</v>
      </c>
      <c r="Q202" s="29">
        <f>IF(M202&gt;0,F202/M202,0)</f>
        <v>0</v>
      </c>
      <c r="R202" s="9" t="str">
        <f>LEFT(O202,SEARCH("/",O202,1)-1)</f>
        <v>food</v>
      </c>
      <c r="S202" s="26" t="str">
        <f>RIGHT(O202,LEN(O202)-SEARCH("/",O202,1))</f>
        <v>restaurants</v>
      </c>
      <c r="T202" s="27">
        <f>(((K202/60)/60)/24)+DATE(1970,1,1)</f>
        <v>42371.446909722217</v>
      </c>
      <c r="U202" s="5" t="str">
        <f>TEXT(T202,"mmm")</f>
        <v>Jan</v>
      </c>
      <c r="V202" s="5" t="str">
        <f>TEXT(T202,"yyyy")</f>
        <v>2016</v>
      </c>
      <c r="W202" s="5" t="str">
        <f>TEXT(Y202,"mmm")</f>
        <v>Feb</v>
      </c>
      <c r="X202" s="1" t="str">
        <f>TEXT(Y202,"yyyy")</f>
        <v>2016</v>
      </c>
      <c r="Y202" s="27">
        <f>(((J202/60)/60)/24)+DATE(1970,1,1)</f>
        <v>42401.446909722217</v>
      </c>
    </row>
    <row r="203" spans="1:25" ht="48" x14ac:dyDescent="0.2">
      <c r="A203" s="1">
        <v>2520</v>
      </c>
      <c r="B203" s="7" t="s">
        <v>2520</v>
      </c>
      <c r="C203" s="7" t="s">
        <v>6630</v>
      </c>
      <c r="D203" s="1">
        <v>100000</v>
      </c>
      <c r="E203" s="37" t="str">
        <f>VLOOKUP(D203,'Vlookup Table Bonus Point'!$C$3:$D$26,2,TRUE)</f>
        <v>GE 50000</v>
      </c>
      <c r="F203" s="1">
        <v>0</v>
      </c>
      <c r="G203" s="1" t="s">
        <v>8220</v>
      </c>
      <c r="H203" s="1" t="s">
        <v>8223</v>
      </c>
      <c r="I203" s="1" t="s">
        <v>8245</v>
      </c>
      <c r="J203" s="1">
        <v>1476559260</v>
      </c>
      <c r="K203" s="1">
        <v>1472567085</v>
      </c>
      <c r="L203" s="1" t="b">
        <v>0</v>
      </c>
      <c r="M203" s="1">
        <v>0</v>
      </c>
      <c r="N203" s="1" t="b">
        <v>0</v>
      </c>
      <c r="O203" s="1" t="s">
        <v>8298</v>
      </c>
      <c r="P203" s="28">
        <f>F203/D203</f>
        <v>0</v>
      </c>
      <c r="Q203" s="29">
        <f>IF(M203&gt;0,F203/M203,0)</f>
        <v>0</v>
      </c>
      <c r="R203" s="9" t="str">
        <f>LEFT(O203,SEARCH("/",O203,1)-1)</f>
        <v>food</v>
      </c>
      <c r="S203" s="26" t="str">
        <f>RIGHT(O203,LEN(O203)-SEARCH("/",O203,1))</f>
        <v>restaurants</v>
      </c>
      <c r="T203" s="27">
        <f>(((K203/60)/60)/24)+DATE(1970,1,1)</f>
        <v>42612.600520833337</v>
      </c>
      <c r="U203" s="5" t="str">
        <f>TEXT(T203,"mmm")</f>
        <v>Aug</v>
      </c>
      <c r="V203" s="5" t="str">
        <f>TEXT(T203,"yyyy")</f>
        <v>2016</v>
      </c>
      <c r="W203" s="5" t="str">
        <f>TEXT(Y203,"mmm")</f>
        <v>Oct</v>
      </c>
      <c r="X203" s="1" t="str">
        <f>TEXT(Y203,"yyyy")</f>
        <v>2016</v>
      </c>
      <c r="Y203" s="27">
        <f>(((J203/60)/60)/24)+DATE(1970,1,1)</f>
        <v>42658.806249999994</v>
      </c>
    </row>
    <row r="204" spans="1:25" ht="48" x14ac:dyDescent="0.2">
      <c r="A204" s="1">
        <v>2561</v>
      </c>
      <c r="B204" s="7" t="s">
        <v>2561</v>
      </c>
      <c r="C204" s="7" t="s">
        <v>6671</v>
      </c>
      <c r="D204" s="1">
        <v>100000</v>
      </c>
      <c r="E204" s="37" t="str">
        <f>VLOOKUP(D204,'Vlookup Table Bonus Point'!$C$3:$D$26,2,TRUE)</f>
        <v>GE 50000</v>
      </c>
      <c r="F204" s="1">
        <v>0</v>
      </c>
      <c r="G204" s="1" t="s">
        <v>8219</v>
      </c>
      <c r="H204" s="1" t="s">
        <v>8228</v>
      </c>
      <c r="I204" s="1" t="s">
        <v>8250</v>
      </c>
      <c r="J204" s="1">
        <v>1444740089</v>
      </c>
      <c r="K204" s="1">
        <v>1442148089</v>
      </c>
      <c r="L204" s="1" t="b">
        <v>0</v>
      </c>
      <c r="M204" s="1">
        <v>0</v>
      </c>
      <c r="N204" s="1" t="b">
        <v>0</v>
      </c>
      <c r="O204" s="1" t="s">
        <v>8283</v>
      </c>
      <c r="P204" s="28">
        <f>F204/D204</f>
        <v>0</v>
      </c>
      <c r="Q204" s="29">
        <f>IF(M204&gt;0,F204/M204,0)</f>
        <v>0</v>
      </c>
      <c r="R204" s="9" t="str">
        <f>LEFT(O204,SEARCH("/",O204,1)-1)</f>
        <v>food</v>
      </c>
      <c r="S204" s="26" t="str">
        <f>RIGHT(O204,LEN(O204)-SEARCH("/",O204,1))</f>
        <v>food trucks</v>
      </c>
      <c r="T204" s="27">
        <f>(((K204/60)/60)/24)+DATE(1970,1,1)</f>
        <v>42260.528807870374</v>
      </c>
      <c r="U204" s="5" t="str">
        <f>TEXT(T204,"mmm")</f>
        <v>Sep</v>
      </c>
      <c r="V204" s="5" t="str">
        <f>TEXT(T204,"yyyy")</f>
        <v>2015</v>
      </c>
      <c r="W204" s="5" t="str">
        <f>TEXT(Y204,"mmm")</f>
        <v>Oct</v>
      </c>
      <c r="X204" s="1" t="str">
        <f>TEXT(Y204,"yyyy")</f>
        <v>2015</v>
      </c>
      <c r="Y204" s="27">
        <f>(((J204/60)/60)/24)+DATE(1970,1,1)</f>
        <v>42290.528807870374</v>
      </c>
    </row>
    <row r="205" spans="1:25" ht="48" x14ac:dyDescent="0.2">
      <c r="A205" s="1">
        <v>2571</v>
      </c>
      <c r="B205" s="7" t="s">
        <v>2571</v>
      </c>
      <c r="C205" s="7" t="s">
        <v>6681</v>
      </c>
      <c r="D205" s="1">
        <v>100000</v>
      </c>
      <c r="E205" s="37" t="str">
        <f>VLOOKUP(D205,'Vlookup Table Bonus Point'!$C$3:$D$26,2,TRUE)</f>
        <v>GE 50000</v>
      </c>
      <c r="F205" s="1">
        <v>250</v>
      </c>
      <c r="G205" s="1" t="s">
        <v>8219</v>
      </c>
      <c r="H205" s="1" t="s">
        <v>8225</v>
      </c>
      <c r="I205" s="1" t="s">
        <v>8247</v>
      </c>
      <c r="J205" s="1">
        <v>1463645521</v>
      </c>
      <c r="K205" s="1">
        <v>1458461521</v>
      </c>
      <c r="L205" s="1" t="b">
        <v>0</v>
      </c>
      <c r="M205" s="1">
        <v>4</v>
      </c>
      <c r="N205" s="1" t="b">
        <v>0</v>
      </c>
      <c r="O205" s="1" t="s">
        <v>8283</v>
      </c>
      <c r="P205" s="28">
        <f>F205/D205</f>
        <v>2.5000000000000001E-3</v>
      </c>
      <c r="Q205" s="29">
        <f>IF(M205&gt;0,F205/M205,0)</f>
        <v>62.5</v>
      </c>
      <c r="R205" s="9" t="str">
        <f>LEFT(O205,SEARCH("/",O205,1)-1)</f>
        <v>food</v>
      </c>
      <c r="S205" s="26" t="str">
        <f>RIGHT(O205,LEN(O205)-SEARCH("/",O205,1))</f>
        <v>food trucks</v>
      </c>
      <c r="T205" s="27">
        <f>(((K205/60)/60)/24)+DATE(1970,1,1)</f>
        <v>42449.341678240744</v>
      </c>
      <c r="U205" s="5" t="str">
        <f>TEXT(T205,"mmm")</f>
        <v>Mar</v>
      </c>
      <c r="V205" s="5" t="str">
        <f>TEXT(T205,"yyyy")</f>
        <v>2016</v>
      </c>
      <c r="W205" s="5" t="str">
        <f>TEXT(Y205,"mmm")</f>
        <v>May</v>
      </c>
      <c r="X205" s="1" t="str">
        <f>TEXT(Y205,"yyyy")</f>
        <v>2016</v>
      </c>
      <c r="Y205" s="27">
        <f>(((J205/60)/60)/24)+DATE(1970,1,1)</f>
        <v>42509.341678240744</v>
      </c>
    </row>
    <row r="206" spans="1:25" ht="48" x14ac:dyDescent="0.2">
      <c r="A206" s="1">
        <v>2605</v>
      </c>
      <c r="B206" s="7" t="s">
        <v>2605</v>
      </c>
      <c r="C206" s="7" t="s">
        <v>6715</v>
      </c>
      <c r="D206" s="1">
        <v>100000</v>
      </c>
      <c r="E206" s="37" t="str">
        <f>VLOOKUP(D206,'Vlookup Table Bonus Point'!$C$3:$D$26,2,TRUE)</f>
        <v>GE 50000</v>
      </c>
      <c r="F206" s="1">
        <v>107421.57</v>
      </c>
      <c r="G206" s="1" t="s">
        <v>8218</v>
      </c>
      <c r="H206" s="1" t="s">
        <v>8223</v>
      </c>
      <c r="I206" s="1" t="s">
        <v>8245</v>
      </c>
      <c r="J206" s="1">
        <v>1466168390</v>
      </c>
      <c r="K206" s="1">
        <v>1463576390</v>
      </c>
      <c r="L206" s="1" t="b">
        <v>1</v>
      </c>
      <c r="M206" s="1">
        <v>1762</v>
      </c>
      <c r="N206" s="1" t="b">
        <v>1</v>
      </c>
      <c r="O206" s="1" t="s">
        <v>8300</v>
      </c>
      <c r="P206" s="28">
        <f>F206/D206</f>
        <v>1.0742157000000001</v>
      </c>
      <c r="Q206" s="29">
        <f>IF(M206&gt;0,F206/M206,0)</f>
        <v>60.965703745743475</v>
      </c>
      <c r="R206" s="9" t="str">
        <f>LEFT(O206,SEARCH("/",O206,1)-1)</f>
        <v>technology</v>
      </c>
      <c r="S206" s="26" t="str">
        <f>RIGHT(O206,LEN(O206)-SEARCH("/",O206,1))</f>
        <v>space exploration</v>
      </c>
      <c r="T206" s="27">
        <f>(((K206/60)/60)/24)+DATE(1970,1,1)</f>
        <v>42508.541550925926</v>
      </c>
      <c r="U206" s="5" t="str">
        <f>TEXT(T206,"mmm")</f>
        <v>May</v>
      </c>
      <c r="V206" s="5" t="str">
        <f>TEXT(T206,"yyyy")</f>
        <v>2016</v>
      </c>
      <c r="W206" s="5" t="str">
        <f>TEXT(Y206,"mmm")</f>
        <v>Jun</v>
      </c>
      <c r="X206" s="1" t="str">
        <f>TEXT(Y206,"yyyy")</f>
        <v>2016</v>
      </c>
      <c r="Y206" s="27">
        <f>(((J206/60)/60)/24)+DATE(1970,1,1)</f>
        <v>42538.541550925926</v>
      </c>
    </row>
    <row r="207" spans="1:25" ht="48" x14ac:dyDescent="0.2">
      <c r="A207" s="1">
        <v>2644</v>
      </c>
      <c r="B207" s="7" t="s">
        <v>2644</v>
      </c>
      <c r="C207" s="7" t="s">
        <v>6754</v>
      </c>
      <c r="D207" s="1">
        <v>100000</v>
      </c>
      <c r="E207" s="37" t="str">
        <f>VLOOKUP(D207,'Vlookup Table Bonus Point'!$C$3:$D$26,2,TRUE)</f>
        <v>GE 50000</v>
      </c>
      <c r="F207" s="1">
        <v>2053</v>
      </c>
      <c r="G207" s="1" t="s">
        <v>8219</v>
      </c>
      <c r="H207" s="1" t="s">
        <v>8223</v>
      </c>
      <c r="I207" s="1" t="s">
        <v>8245</v>
      </c>
      <c r="J207" s="1">
        <v>1489172435</v>
      </c>
      <c r="K207" s="1">
        <v>1486580435</v>
      </c>
      <c r="L207" s="1" t="b">
        <v>1</v>
      </c>
      <c r="M207" s="1">
        <v>52</v>
      </c>
      <c r="N207" s="1" t="b">
        <v>0</v>
      </c>
      <c r="O207" s="1" t="s">
        <v>8300</v>
      </c>
      <c r="P207" s="28">
        <f>F207/D207</f>
        <v>2.053E-2</v>
      </c>
      <c r="Q207" s="29">
        <f>IF(M207&gt;0,F207/M207,0)</f>
        <v>39.480769230769234</v>
      </c>
      <c r="R207" s="9" t="str">
        <f>LEFT(O207,SEARCH("/",O207,1)-1)</f>
        <v>technology</v>
      </c>
      <c r="S207" s="26" t="str">
        <f>RIGHT(O207,LEN(O207)-SEARCH("/",O207,1))</f>
        <v>space exploration</v>
      </c>
      <c r="T207" s="27">
        <f>(((K207/60)/60)/24)+DATE(1970,1,1)</f>
        <v>42774.792071759264</v>
      </c>
      <c r="U207" s="5" t="str">
        <f>TEXT(T207,"mmm")</f>
        <v>Feb</v>
      </c>
      <c r="V207" s="5" t="str">
        <f>TEXT(T207,"yyyy")</f>
        <v>2017</v>
      </c>
      <c r="W207" s="5" t="str">
        <f>TEXT(Y207,"mmm")</f>
        <v>Mar</v>
      </c>
      <c r="X207" s="1" t="str">
        <f>TEXT(Y207,"yyyy")</f>
        <v>2017</v>
      </c>
      <c r="Y207" s="27">
        <f>(((J207/60)/60)/24)+DATE(1970,1,1)</f>
        <v>42804.792071759264</v>
      </c>
    </row>
    <row r="208" spans="1:25" ht="48" x14ac:dyDescent="0.2">
      <c r="A208" s="1">
        <v>2652</v>
      </c>
      <c r="B208" s="7" t="s">
        <v>2652</v>
      </c>
      <c r="C208" s="7" t="s">
        <v>6762</v>
      </c>
      <c r="D208" s="1">
        <v>100000</v>
      </c>
      <c r="E208" s="37" t="str">
        <f>VLOOKUP(D208,'Vlookup Table Bonus Point'!$C$3:$D$26,2,TRUE)</f>
        <v>GE 50000</v>
      </c>
      <c r="F208" s="1">
        <v>885</v>
      </c>
      <c r="G208" s="1" t="s">
        <v>8219</v>
      </c>
      <c r="H208" s="1" t="s">
        <v>8225</v>
      </c>
      <c r="I208" s="1" t="s">
        <v>8247</v>
      </c>
      <c r="J208" s="1">
        <v>1418183325</v>
      </c>
      <c r="K208" s="1">
        <v>1415591325</v>
      </c>
      <c r="L208" s="1" t="b">
        <v>0</v>
      </c>
      <c r="M208" s="1">
        <v>11</v>
      </c>
      <c r="N208" s="1" t="b">
        <v>0</v>
      </c>
      <c r="O208" s="1" t="s">
        <v>8300</v>
      </c>
      <c r="P208" s="28">
        <f>F208/D208</f>
        <v>8.8500000000000002E-3</v>
      </c>
      <c r="Q208" s="29">
        <f>IF(M208&gt;0,F208/M208,0)</f>
        <v>80.454545454545453</v>
      </c>
      <c r="R208" s="9" t="str">
        <f>LEFT(O208,SEARCH("/",O208,1)-1)</f>
        <v>technology</v>
      </c>
      <c r="S208" s="26" t="str">
        <f>RIGHT(O208,LEN(O208)-SEARCH("/",O208,1))</f>
        <v>space exploration</v>
      </c>
      <c r="T208" s="27">
        <f>(((K208/60)/60)/24)+DATE(1970,1,1)</f>
        <v>41953.158854166672</v>
      </c>
      <c r="U208" s="5" t="str">
        <f>TEXT(T208,"mmm")</f>
        <v>Nov</v>
      </c>
      <c r="V208" s="5" t="str">
        <f>TEXT(T208,"yyyy")</f>
        <v>2014</v>
      </c>
      <c r="W208" s="5" t="str">
        <f>TEXT(Y208,"mmm")</f>
        <v>Dec</v>
      </c>
      <c r="X208" s="1" t="str">
        <f>TEXT(Y208,"yyyy")</f>
        <v>2014</v>
      </c>
      <c r="Y208" s="27">
        <f>(((J208/60)/60)/24)+DATE(1970,1,1)</f>
        <v>41983.158854166672</v>
      </c>
    </row>
    <row r="209" spans="1:25" ht="48" x14ac:dyDescent="0.2">
      <c r="A209" s="1">
        <v>2654</v>
      </c>
      <c r="B209" s="7" t="s">
        <v>2654</v>
      </c>
      <c r="C209" s="7" t="s">
        <v>6764</v>
      </c>
      <c r="D209" s="1">
        <v>100000</v>
      </c>
      <c r="E209" s="37" t="str">
        <f>VLOOKUP(D209,'Vlookup Table Bonus Point'!$C$3:$D$26,2,TRUE)</f>
        <v>GE 50000</v>
      </c>
      <c r="F209" s="1">
        <v>51</v>
      </c>
      <c r="G209" s="1" t="s">
        <v>8219</v>
      </c>
      <c r="H209" s="1" t="s">
        <v>8223</v>
      </c>
      <c r="I209" s="1" t="s">
        <v>8245</v>
      </c>
      <c r="J209" s="1">
        <v>1429622726</v>
      </c>
      <c r="K209" s="1">
        <v>1424442326</v>
      </c>
      <c r="L209" s="1" t="b">
        <v>0</v>
      </c>
      <c r="M209" s="1">
        <v>6</v>
      </c>
      <c r="N209" s="1" t="b">
        <v>0</v>
      </c>
      <c r="O209" s="1" t="s">
        <v>8300</v>
      </c>
      <c r="P209" s="28">
        <f>F209/D209</f>
        <v>5.1000000000000004E-4</v>
      </c>
      <c r="Q209" s="29">
        <f>IF(M209&gt;0,F209/M209,0)</f>
        <v>8.5</v>
      </c>
      <c r="R209" s="9" t="str">
        <f>LEFT(O209,SEARCH("/",O209,1)-1)</f>
        <v>technology</v>
      </c>
      <c r="S209" s="26" t="str">
        <f>RIGHT(O209,LEN(O209)-SEARCH("/",O209,1))</f>
        <v>space exploration</v>
      </c>
      <c r="T209" s="27">
        <f>(((K209/60)/60)/24)+DATE(1970,1,1)</f>
        <v>42055.600995370376</v>
      </c>
      <c r="U209" s="5" t="str">
        <f>TEXT(T209,"mmm")</f>
        <v>Feb</v>
      </c>
      <c r="V209" s="5" t="str">
        <f>TEXT(T209,"yyyy")</f>
        <v>2015</v>
      </c>
      <c r="W209" s="5" t="str">
        <f>TEXT(Y209,"mmm")</f>
        <v>Apr</v>
      </c>
      <c r="X209" s="1" t="str">
        <f>TEXT(Y209,"yyyy")</f>
        <v>2015</v>
      </c>
      <c r="Y209" s="27">
        <f>(((J209/60)/60)/24)+DATE(1970,1,1)</f>
        <v>42115.559328703705</v>
      </c>
    </row>
    <row r="210" spans="1:25" ht="16" x14ac:dyDescent="0.2">
      <c r="A210" s="1">
        <v>2726</v>
      </c>
      <c r="B210" s="7" t="s">
        <v>2726</v>
      </c>
      <c r="C210" s="7" t="s">
        <v>6836</v>
      </c>
      <c r="D210" s="1">
        <v>100000</v>
      </c>
      <c r="E210" s="37" t="str">
        <f>VLOOKUP(D210,'Vlookup Table Bonus Point'!$C$3:$D$26,2,TRUE)</f>
        <v>GE 50000</v>
      </c>
      <c r="F210" s="1">
        <v>105745</v>
      </c>
      <c r="G210" s="1" t="s">
        <v>8218</v>
      </c>
      <c r="H210" s="1" t="s">
        <v>8223</v>
      </c>
      <c r="I210" s="1" t="s">
        <v>8245</v>
      </c>
      <c r="J210" s="1">
        <v>1461333311</v>
      </c>
      <c r="K210" s="1">
        <v>1458741311</v>
      </c>
      <c r="L210" s="1" t="b">
        <v>0</v>
      </c>
      <c r="M210" s="1">
        <v>404</v>
      </c>
      <c r="N210" s="1" t="b">
        <v>1</v>
      </c>
      <c r="O210" s="1" t="s">
        <v>8294</v>
      </c>
      <c r="P210" s="28">
        <f>F210/D210</f>
        <v>1.05745</v>
      </c>
      <c r="Q210" s="29">
        <f>IF(M210&gt;0,F210/M210,0)</f>
        <v>261.74504950495049</v>
      </c>
      <c r="R210" s="9" t="str">
        <f>LEFT(O210,SEARCH("/",O210,1)-1)</f>
        <v>technology</v>
      </c>
      <c r="S210" s="26" t="str">
        <f>RIGHT(O210,LEN(O210)-SEARCH("/",O210,1))</f>
        <v>hardware</v>
      </c>
      <c r="T210" s="27">
        <f>(((K210/60)/60)/24)+DATE(1970,1,1)</f>
        <v>42452.579988425925</v>
      </c>
      <c r="U210" s="5" t="str">
        <f>TEXT(T210,"mmm")</f>
        <v>Mar</v>
      </c>
      <c r="V210" s="5" t="str">
        <f>TEXT(T210,"yyyy")</f>
        <v>2016</v>
      </c>
      <c r="W210" s="5" t="str">
        <f>TEXT(Y210,"mmm")</f>
        <v>Apr</v>
      </c>
      <c r="X210" s="1" t="str">
        <f>TEXT(Y210,"yyyy")</f>
        <v>2016</v>
      </c>
      <c r="Y210" s="27">
        <f>(((J210/60)/60)/24)+DATE(1970,1,1)</f>
        <v>42482.579988425925</v>
      </c>
    </row>
    <row r="211" spans="1:25" ht="32" x14ac:dyDescent="0.2">
      <c r="A211" s="1">
        <v>2780</v>
      </c>
      <c r="B211" s="7" t="s">
        <v>2780</v>
      </c>
      <c r="C211" s="7" t="s">
        <v>6890</v>
      </c>
      <c r="D211" s="1">
        <v>100000</v>
      </c>
      <c r="E211" s="37" t="str">
        <f>VLOOKUP(D211,'Vlookup Table Bonus Point'!$C$3:$D$26,2,TRUE)</f>
        <v>GE 50000</v>
      </c>
      <c r="F211" s="1">
        <v>0</v>
      </c>
      <c r="G211" s="1" t="s">
        <v>8220</v>
      </c>
      <c r="H211" s="1" t="s">
        <v>8236</v>
      </c>
      <c r="I211" s="1" t="s">
        <v>8248</v>
      </c>
      <c r="J211" s="1">
        <v>1489142688</v>
      </c>
      <c r="K211" s="1">
        <v>1486550688</v>
      </c>
      <c r="L211" s="1" t="b">
        <v>0</v>
      </c>
      <c r="M211" s="1">
        <v>0</v>
      </c>
      <c r="N211" s="1" t="b">
        <v>0</v>
      </c>
      <c r="O211" s="1" t="s">
        <v>8303</v>
      </c>
      <c r="P211" s="28">
        <f>F211/D211</f>
        <v>0</v>
      </c>
      <c r="Q211" s="29">
        <f>IF(M211&gt;0,F211/M211,0)</f>
        <v>0</v>
      </c>
      <c r="R211" s="9" t="str">
        <f>LEFT(O211,SEARCH("/",O211,1)-1)</f>
        <v>publishing</v>
      </c>
      <c r="S211" s="26" t="str">
        <f>RIGHT(O211,LEN(O211)-SEARCH("/",O211,1))</f>
        <v>children's books</v>
      </c>
      <c r="T211" s="27">
        <f>(((K211/60)/60)/24)+DATE(1970,1,1)</f>
        <v>42774.447777777779</v>
      </c>
      <c r="U211" s="5" t="str">
        <f>TEXT(T211,"mmm")</f>
        <v>Feb</v>
      </c>
      <c r="V211" s="5" t="str">
        <f>TEXT(T211,"yyyy")</f>
        <v>2017</v>
      </c>
      <c r="W211" s="5" t="str">
        <f>TEXT(Y211,"mmm")</f>
        <v>Mar</v>
      </c>
      <c r="X211" s="1" t="str">
        <f>TEXT(Y211,"yyyy")</f>
        <v>2017</v>
      </c>
      <c r="Y211" s="27">
        <f>(((J211/60)/60)/24)+DATE(1970,1,1)</f>
        <v>42804.447777777779</v>
      </c>
    </row>
    <row r="212" spans="1:25" ht="64" x14ac:dyDescent="0.2">
      <c r="A212" s="1">
        <v>3034</v>
      </c>
      <c r="B212" s="7" t="s">
        <v>3034</v>
      </c>
      <c r="C212" s="7" t="s">
        <v>7144</v>
      </c>
      <c r="D212" s="1">
        <v>100000</v>
      </c>
      <c r="E212" s="37" t="str">
        <f>VLOOKUP(D212,'Vlookup Table Bonus Point'!$C$3:$D$26,2,TRUE)</f>
        <v>GE 50000</v>
      </c>
      <c r="F212" s="1">
        <v>112536</v>
      </c>
      <c r="G212" s="1" t="s">
        <v>8218</v>
      </c>
      <c r="H212" s="1" t="s">
        <v>8223</v>
      </c>
      <c r="I212" s="1" t="s">
        <v>8245</v>
      </c>
      <c r="J212" s="1">
        <v>1477972740</v>
      </c>
      <c r="K212" s="1">
        <v>1475326255</v>
      </c>
      <c r="L212" s="1" t="b">
        <v>0</v>
      </c>
      <c r="M212" s="1">
        <v>1260</v>
      </c>
      <c r="N212" s="1" t="b">
        <v>1</v>
      </c>
      <c r="O212" s="1" t="s">
        <v>8302</v>
      </c>
      <c r="P212" s="28">
        <f>F212/D212</f>
        <v>1.1253599999999999</v>
      </c>
      <c r="Q212" s="29">
        <f>IF(M212&gt;0,F212/M212,0)</f>
        <v>89.314285714285717</v>
      </c>
      <c r="R212" s="9" t="str">
        <f>LEFT(O212,SEARCH("/",O212,1)-1)</f>
        <v>theater</v>
      </c>
      <c r="S212" s="26" t="str">
        <f>RIGHT(O212,LEN(O212)-SEARCH("/",O212,1))</f>
        <v>spaces</v>
      </c>
      <c r="T212" s="27">
        <f>(((K212/60)/60)/24)+DATE(1970,1,1)</f>
        <v>42644.535358796296</v>
      </c>
      <c r="U212" s="5" t="str">
        <f>TEXT(T212,"mmm")</f>
        <v>Oct</v>
      </c>
      <c r="V212" s="5" t="str">
        <f>TEXT(T212,"yyyy")</f>
        <v>2016</v>
      </c>
      <c r="W212" s="5" t="str">
        <f>TEXT(Y212,"mmm")</f>
        <v>Nov</v>
      </c>
      <c r="X212" s="1" t="str">
        <f>TEXT(Y212,"yyyy")</f>
        <v>2016</v>
      </c>
      <c r="Y212" s="27">
        <f>(((J212/60)/60)/24)+DATE(1970,1,1)</f>
        <v>42675.165972222225</v>
      </c>
    </row>
    <row r="213" spans="1:25" ht="48" x14ac:dyDescent="0.2">
      <c r="A213" s="1">
        <v>3092</v>
      </c>
      <c r="B213" s="7" t="s">
        <v>3092</v>
      </c>
      <c r="C213" s="7" t="s">
        <v>7202</v>
      </c>
      <c r="D213" s="1">
        <v>100000</v>
      </c>
      <c r="E213" s="37" t="str">
        <f>VLOOKUP(D213,'Vlookup Table Bonus Point'!$C$3:$D$26,2,TRUE)</f>
        <v>GE 50000</v>
      </c>
      <c r="F213" s="1">
        <v>1183.19</v>
      </c>
      <c r="G213" s="1" t="s">
        <v>8220</v>
      </c>
      <c r="H213" s="1" t="s">
        <v>8223</v>
      </c>
      <c r="I213" s="1" t="s">
        <v>8245</v>
      </c>
      <c r="J213" s="1">
        <v>1444946400</v>
      </c>
      <c r="K213" s="1">
        <v>1441723912</v>
      </c>
      <c r="L213" s="1" t="b">
        <v>0</v>
      </c>
      <c r="M213" s="1">
        <v>21</v>
      </c>
      <c r="N213" s="1" t="b">
        <v>0</v>
      </c>
      <c r="O213" s="1" t="s">
        <v>8302</v>
      </c>
      <c r="P213" s="28">
        <f>F213/D213</f>
        <v>1.1831900000000001E-2</v>
      </c>
      <c r="Q213" s="29">
        <f>IF(M213&gt;0,F213/M213,0)</f>
        <v>56.342380952380957</v>
      </c>
      <c r="R213" s="9" t="str">
        <f>LEFT(O213,SEARCH("/",O213,1)-1)</f>
        <v>theater</v>
      </c>
      <c r="S213" s="26" t="str">
        <f>RIGHT(O213,LEN(O213)-SEARCH("/",O213,1))</f>
        <v>spaces</v>
      </c>
      <c r="T213" s="27">
        <f>(((K213/60)/60)/24)+DATE(1970,1,1)</f>
        <v>42255.619351851856</v>
      </c>
      <c r="U213" s="5" t="str">
        <f>TEXT(T213,"mmm")</f>
        <v>Sep</v>
      </c>
      <c r="V213" s="5" t="str">
        <f>TEXT(T213,"yyyy")</f>
        <v>2015</v>
      </c>
      <c r="W213" s="5" t="str">
        <f>TEXT(Y213,"mmm")</f>
        <v>Oct</v>
      </c>
      <c r="X213" s="1" t="str">
        <f>TEXT(Y213,"yyyy")</f>
        <v>2015</v>
      </c>
      <c r="Y213" s="27">
        <f>(((J213/60)/60)/24)+DATE(1970,1,1)</f>
        <v>42292.916666666672</v>
      </c>
    </row>
    <row r="214" spans="1:25" ht="32" x14ac:dyDescent="0.2">
      <c r="A214" s="1">
        <v>3094</v>
      </c>
      <c r="B214" s="7" t="s">
        <v>3094</v>
      </c>
      <c r="C214" s="7" t="s">
        <v>7204</v>
      </c>
      <c r="D214" s="1">
        <v>100000</v>
      </c>
      <c r="E214" s="37" t="str">
        <f>VLOOKUP(D214,'Vlookup Table Bonus Point'!$C$3:$D$26,2,TRUE)</f>
        <v>GE 50000</v>
      </c>
      <c r="F214" s="1">
        <v>25</v>
      </c>
      <c r="G214" s="1" t="s">
        <v>8220</v>
      </c>
      <c r="H214" s="1" t="s">
        <v>8223</v>
      </c>
      <c r="I214" s="1" t="s">
        <v>8245</v>
      </c>
      <c r="J214" s="1">
        <v>1442775956</v>
      </c>
      <c r="K214" s="1">
        <v>1437591956</v>
      </c>
      <c r="L214" s="1" t="b">
        <v>0</v>
      </c>
      <c r="M214" s="1">
        <v>1</v>
      </c>
      <c r="N214" s="1" t="b">
        <v>0</v>
      </c>
      <c r="O214" s="1" t="s">
        <v>8302</v>
      </c>
      <c r="P214" s="28">
        <f>F214/D214</f>
        <v>2.5000000000000001E-4</v>
      </c>
      <c r="Q214" s="29">
        <f>IF(M214&gt;0,F214/M214,0)</f>
        <v>25</v>
      </c>
      <c r="R214" s="9" t="str">
        <f>LEFT(O214,SEARCH("/",O214,1)-1)</f>
        <v>theater</v>
      </c>
      <c r="S214" s="26" t="str">
        <f>RIGHT(O214,LEN(O214)-SEARCH("/",O214,1))</f>
        <v>spaces</v>
      </c>
      <c r="T214" s="27">
        <f>(((K214/60)/60)/24)+DATE(1970,1,1)</f>
        <v>42207.795787037037</v>
      </c>
      <c r="U214" s="5" t="str">
        <f>TEXT(T214,"mmm")</f>
        <v>Jul</v>
      </c>
      <c r="V214" s="5" t="str">
        <f>TEXT(T214,"yyyy")</f>
        <v>2015</v>
      </c>
      <c r="W214" s="5" t="str">
        <f>TEXT(Y214,"mmm")</f>
        <v>Sep</v>
      </c>
      <c r="X214" s="1" t="str">
        <f>TEXT(Y214,"yyyy")</f>
        <v>2015</v>
      </c>
      <c r="Y214" s="27">
        <f>(((J214/60)/60)/24)+DATE(1970,1,1)</f>
        <v>42267.795787037037</v>
      </c>
    </row>
    <row r="215" spans="1:25" ht="48" x14ac:dyDescent="0.2">
      <c r="A215" s="1">
        <v>3127</v>
      </c>
      <c r="B215" s="7" t="s">
        <v>3127</v>
      </c>
      <c r="C215" s="7" t="s">
        <v>7237</v>
      </c>
      <c r="D215" s="1">
        <v>100000</v>
      </c>
      <c r="E215" s="37" t="str">
        <f>VLOOKUP(D215,'Vlookup Table Bonus Point'!$C$3:$D$26,2,TRUE)</f>
        <v>GE 50000</v>
      </c>
      <c r="F215" s="1">
        <v>0</v>
      </c>
      <c r="G215" s="1" t="s">
        <v>8219</v>
      </c>
      <c r="H215" s="1" t="s">
        <v>8223</v>
      </c>
      <c r="I215" s="1" t="s">
        <v>8245</v>
      </c>
      <c r="J215" s="1">
        <v>1425242029</v>
      </c>
      <c r="K215" s="1">
        <v>1422650029</v>
      </c>
      <c r="L215" s="1" t="b">
        <v>0</v>
      </c>
      <c r="M215" s="1">
        <v>0</v>
      </c>
      <c r="N215" s="1" t="b">
        <v>0</v>
      </c>
      <c r="O215" s="1" t="s">
        <v>8302</v>
      </c>
      <c r="P215" s="28">
        <f>F215/D215</f>
        <v>0</v>
      </c>
      <c r="Q215" s="29">
        <f>IF(M215&gt;0,F215/M215,0)</f>
        <v>0</v>
      </c>
      <c r="R215" s="9" t="str">
        <f>LEFT(O215,SEARCH("/",O215,1)-1)</f>
        <v>theater</v>
      </c>
      <c r="S215" s="26" t="str">
        <f>RIGHT(O215,LEN(O215)-SEARCH("/",O215,1))</f>
        <v>spaces</v>
      </c>
      <c r="T215" s="27">
        <f>(((K215/60)/60)/24)+DATE(1970,1,1)</f>
        <v>42034.856817129628</v>
      </c>
      <c r="U215" s="5" t="str">
        <f>TEXT(T215,"mmm")</f>
        <v>Jan</v>
      </c>
      <c r="V215" s="5" t="str">
        <f>TEXT(T215,"yyyy")</f>
        <v>2015</v>
      </c>
      <c r="W215" s="5" t="str">
        <f>TEXT(Y215,"mmm")</f>
        <v>Mar</v>
      </c>
      <c r="X215" s="1" t="str">
        <f>TEXT(Y215,"yyyy")</f>
        <v>2015</v>
      </c>
      <c r="Y215" s="27">
        <f>(((J215/60)/60)/24)+DATE(1970,1,1)</f>
        <v>42064.856817129628</v>
      </c>
    </row>
    <row r="216" spans="1:25" ht="48" x14ac:dyDescent="0.2">
      <c r="A216" s="1">
        <v>3557</v>
      </c>
      <c r="B216" s="7" t="s">
        <v>3556</v>
      </c>
      <c r="C216" s="7" t="s">
        <v>7667</v>
      </c>
      <c r="D216" s="1">
        <v>100000</v>
      </c>
      <c r="E216" s="37" t="str">
        <f>VLOOKUP(D216,'Vlookup Table Bonus Point'!$C$3:$D$26,2,TRUE)</f>
        <v>GE 50000</v>
      </c>
      <c r="F216" s="1">
        <v>100036</v>
      </c>
      <c r="G216" s="1" t="s">
        <v>8218</v>
      </c>
      <c r="H216" s="1" t="s">
        <v>8223</v>
      </c>
      <c r="I216" s="1" t="s">
        <v>8245</v>
      </c>
      <c r="J216" s="1">
        <v>1399271911</v>
      </c>
      <c r="K216" s="1">
        <v>1396334311</v>
      </c>
      <c r="L216" s="1" t="b">
        <v>0</v>
      </c>
      <c r="M216" s="1">
        <v>558</v>
      </c>
      <c r="N216" s="1" t="b">
        <v>1</v>
      </c>
      <c r="O216" s="1" t="s">
        <v>8270</v>
      </c>
      <c r="P216" s="28">
        <f>F216/D216</f>
        <v>1.0003599999999999</v>
      </c>
      <c r="Q216" s="29">
        <f>IF(M216&gt;0,F216/M216,0)</f>
        <v>179.27598566308242</v>
      </c>
      <c r="R216" s="9" t="str">
        <f>LEFT(O216,SEARCH("/",O216,1)-1)</f>
        <v>theater</v>
      </c>
      <c r="S216" s="26" t="str">
        <f>RIGHT(O216,LEN(O216)-SEARCH("/",O216,1))</f>
        <v>plays</v>
      </c>
      <c r="T216" s="27">
        <f>(((K216/60)/60)/24)+DATE(1970,1,1)</f>
        <v>41730.276747685188</v>
      </c>
      <c r="U216" s="5" t="str">
        <f>TEXT(T216,"mmm")</f>
        <v>Apr</v>
      </c>
      <c r="V216" s="5" t="str">
        <f>TEXT(T216,"yyyy")</f>
        <v>2014</v>
      </c>
      <c r="W216" s="5" t="str">
        <f>TEXT(Y216,"mmm")</f>
        <v>May</v>
      </c>
      <c r="X216" s="1" t="str">
        <f>TEXT(Y216,"yyyy")</f>
        <v>2014</v>
      </c>
      <c r="Y216" s="27">
        <f>(((J216/60)/60)/24)+DATE(1970,1,1)</f>
        <v>41764.276747685188</v>
      </c>
    </row>
    <row r="217" spans="1:25" ht="48" x14ac:dyDescent="0.2">
      <c r="A217" s="1">
        <v>3628</v>
      </c>
      <c r="B217" s="7" t="s">
        <v>3626</v>
      </c>
      <c r="C217" s="7" t="s">
        <v>7738</v>
      </c>
      <c r="D217" s="1">
        <v>100000</v>
      </c>
      <c r="E217" s="37" t="str">
        <f>VLOOKUP(D217,'Vlookup Table Bonus Point'!$C$3:$D$26,2,TRUE)</f>
        <v>GE 50000</v>
      </c>
      <c r="F217" s="1">
        <v>0</v>
      </c>
      <c r="G217" s="1" t="s">
        <v>8220</v>
      </c>
      <c r="H217" s="1" t="s">
        <v>8223</v>
      </c>
      <c r="I217" s="1" t="s">
        <v>8245</v>
      </c>
      <c r="J217" s="1">
        <v>1450040396</v>
      </c>
      <c r="K217" s="1">
        <v>1444852796</v>
      </c>
      <c r="L217" s="1" t="b">
        <v>0</v>
      </c>
      <c r="M217" s="1">
        <v>0</v>
      </c>
      <c r="N217" s="1" t="b">
        <v>0</v>
      </c>
      <c r="O217" s="1" t="s">
        <v>8304</v>
      </c>
      <c r="P217" s="28">
        <f>F217/D217</f>
        <v>0</v>
      </c>
      <c r="Q217" s="29">
        <f>IF(M217&gt;0,F217/M217,0)</f>
        <v>0</v>
      </c>
      <c r="R217" s="9" t="str">
        <f>LEFT(O217,SEARCH("/",O217,1)-1)</f>
        <v>theater</v>
      </c>
      <c r="S217" s="26" t="str">
        <f>RIGHT(O217,LEN(O217)-SEARCH("/",O217,1))</f>
        <v>musical</v>
      </c>
      <c r="T217" s="27">
        <f>(((K217/60)/60)/24)+DATE(1970,1,1)</f>
        <v>42291.833287037036</v>
      </c>
      <c r="U217" s="5" t="str">
        <f>TEXT(T217,"mmm")</f>
        <v>Oct</v>
      </c>
      <c r="V217" s="5" t="str">
        <f>TEXT(T217,"yyyy")</f>
        <v>2015</v>
      </c>
      <c r="W217" s="5" t="str">
        <f>TEXT(Y217,"mmm")</f>
        <v>Dec</v>
      </c>
      <c r="X217" s="1" t="str">
        <f>TEXT(Y217,"yyyy")</f>
        <v>2015</v>
      </c>
      <c r="Y217" s="27">
        <f>(((J217/60)/60)/24)+DATE(1970,1,1)</f>
        <v>42351.874953703707</v>
      </c>
    </row>
    <row r="218" spans="1:25" ht="64" x14ac:dyDescent="0.2">
      <c r="A218" s="1">
        <v>3838</v>
      </c>
      <c r="B218" s="7" t="s">
        <v>3835</v>
      </c>
      <c r="C218" s="7" t="s">
        <v>7947</v>
      </c>
      <c r="D218" s="1">
        <v>100000</v>
      </c>
      <c r="E218" s="37" t="str">
        <f>VLOOKUP(D218,'Vlookup Table Bonus Point'!$C$3:$D$26,2,TRUE)</f>
        <v>GE 50000</v>
      </c>
      <c r="F218" s="1">
        <v>100824</v>
      </c>
      <c r="G218" s="1" t="s">
        <v>8218</v>
      </c>
      <c r="H218" s="1" t="s">
        <v>8234</v>
      </c>
      <c r="I218" s="1" t="s">
        <v>8254</v>
      </c>
      <c r="J218" s="1">
        <v>1432314209</v>
      </c>
      <c r="K218" s="1">
        <v>1429722209</v>
      </c>
      <c r="L218" s="1" t="b">
        <v>0</v>
      </c>
      <c r="M218" s="1">
        <v>100</v>
      </c>
      <c r="N218" s="1" t="b">
        <v>1</v>
      </c>
      <c r="O218" s="1" t="s">
        <v>8270</v>
      </c>
      <c r="P218" s="28">
        <f>F218/D218</f>
        <v>1.00824</v>
      </c>
      <c r="Q218" s="29">
        <f>IF(M218&gt;0,F218/M218,0)</f>
        <v>1008.24</v>
      </c>
      <c r="R218" s="9" t="str">
        <f>LEFT(O218,SEARCH("/",O218,1)-1)</f>
        <v>theater</v>
      </c>
      <c r="S218" s="26" t="str">
        <f>RIGHT(O218,LEN(O218)-SEARCH("/",O218,1))</f>
        <v>plays</v>
      </c>
      <c r="T218" s="27">
        <f>(((K218/60)/60)/24)+DATE(1970,1,1)</f>
        <v>42116.710752314815</v>
      </c>
      <c r="U218" s="5" t="str">
        <f>TEXT(T218,"mmm")</f>
        <v>Apr</v>
      </c>
      <c r="V218" s="5" t="str">
        <f>TEXT(T218,"yyyy")</f>
        <v>2015</v>
      </c>
      <c r="W218" s="5" t="str">
        <f>TEXT(Y218,"mmm")</f>
        <v>May</v>
      </c>
      <c r="X218" s="1" t="str">
        <f>TEXT(Y218,"yyyy")</f>
        <v>2015</v>
      </c>
      <c r="Y218" s="27">
        <f>(((J218/60)/60)/24)+DATE(1970,1,1)</f>
        <v>42146.710752314815</v>
      </c>
    </row>
    <row r="219" spans="1:25" ht="32" x14ac:dyDescent="0.2">
      <c r="A219" s="1">
        <v>3853</v>
      </c>
      <c r="B219" s="7" t="s">
        <v>3850</v>
      </c>
      <c r="C219" s="7" t="s">
        <v>7962</v>
      </c>
      <c r="D219" s="1">
        <v>100000</v>
      </c>
      <c r="E219" s="37" t="str">
        <f>VLOOKUP(D219,'Vlookup Table Bonus Point'!$C$3:$D$26,2,TRUE)</f>
        <v>GE 50000</v>
      </c>
      <c r="F219" s="1">
        <v>26</v>
      </c>
      <c r="G219" s="1" t="s">
        <v>8220</v>
      </c>
      <c r="H219" s="1" t="s">
        <v>8223</v>
      </c>
      <c r="I219" s="1" t="s">
        <v>8245</v>
      </c>
      <c r="J219" s="1">
        <v>1409602178</v>
      </c>
      <c r="K219" s="1">
        <v>1406578178</v>
      </c>
      <c r="L219" s="1" t="b">
        <v>0</v>
      </c>
      <c r="M219" s="1">
        <v>2</v>
      </c>
      <c r="N219" s="1" t="b">
        <v>0</v>
      </c>
      <c r="O219" s="1" t="s">
        <v>8270</v>
      </c>
      <c r="P219" s="28">
        <f>F219/D219</f>
        <v>2.5999999999999998E-4</v>
      </c>
      <c r="Q219" s="29">
        <f>IF(M219&gt;0,F219/M219,0)</f>
        <v>13</v>
      </c>
      <c r="R219" s="9" t="str">
        <f>LEFT(O219,SEARCH("/",O219,1)-1)</f>
        <v>theater</v>
      </c>
      <c r="S219" s="26" t="str">
        <f>RIGHT(O219,LEN(O219)-SEARCH("/",O219,1))</f>
        <v>plays</v>
      </c>
      <c r="T219" s="27">
        <f>(((K219/60)/60)/24)+DATE(1970,1,1)</f>
        <v>41848.84002314815</v>
      </c>
      <c r="U219" s="5" t="str">
        <f>TEXT(T219,"mmm")</f>
        <v>Jul</v>
      </c>
      <c r="V219" s="5" t="str">
        <f>TEXT(T219,"yyyy")</f>
        <v>2014</v>
      </c>
      <c r="W219" s="5" t="str">
        <f>TEXT(Y219,"mmm")</f>
        <v>Sep</v>
      </c>
      <c r="X219" s="1" t="str">
        <f>TEXT(Y219,"yyyy")</f>
        <v>2014</v>
      </c>
      <c r="Y219" s="27">
        <f>(((J219/60)/60)/24)+DATE(1970,1,1)</f>
        <v>41883.84002314815</v>
      </c>
    </row>
    <row r="220" spans="1:25" ht="48" x14ac:dyDescent="0.2">
      <c r="A220" s="1">
        <v>1901</v>
      </c>
      <c r="B220" s="7" t="s">
        <v>1902</v>
      </c>
      <c r="C220" s="7" t="s">
        <v>6011</v>
      </c>
      <c r="D220" s="1">
        <v>99000</v>
      </c>
      <c r="E220" s="37" t="str">
        <f>VLOOKUP(D220,'Vlookup Table Bonus Point'!$C$3:$D$26,2,TRUE)</f>
        <v>GE 50000</v>
      </c>
      <c r="F220" s="1">
        <v>2670</v>
      </c>
      <c r="G220" s="1" t="s">
        <v>8220</v>
      </c>
      <c r="H220" s="1" t="s">
        <v>8224</v>
      </c>
      <c r="I220" s="1" t="s">
        <v>8246</v>
      </c>
      <c r="J220" s="1">
        <v>1432299600</v>
      </c>
      <c r="K220" s="1">
        <v>1429707729</v>
      </c>
      <c r="L220" s="1" t="b">
        <v>0</v>
      </c>
      <c r="M220" s="1">
        <v>25</v>
      </c>
      <c r="N220" s="1" t="b">
        <v>0</v>
      </c>
      <c r="O220" s="1" t="s">
        <v>8293</v>
      </c>
      <c r="P220" s="28">
        <f>F220/D220</f>
        <v>2.696969696969697E-2</v>
      </c>
      <c r="Q220" s="29">
        <f>IF(M220&gt;0,F220/M220,0)</f>
        <v>106.8</v>
      </c>
      <c r="R220" s="9" t="str">
        <f>LEFT(O220,SEARCH("/",O220,1)-1)</f>
        <v>technology</v>
      </c>
      <c r="S220" s="26" t="str">
        <f>RIGHT(O220,LEN(O220)-SEARCH("/",O220,1))</f>
        <v>gadgets</v>
      </c>
      <c r="T220" s="27">
        <f>(((K220/60)/60)/24)+DATE(1970,1,1)</f>
        <v>42116.54315972222</v>
      </c>
      <c r="U220" s="5" t="str">
        <f>TEXT(T220,"mmm")</f>
        <v>Apr</v>
      </c>
      <c r="V220" s="5" t="str">
        <f>TEXT(T220,"yyyy")</f>
        <v>2015</v>
      </c>
      <c r="W220" s="5" t="str">
        <f>TEXT(Y220,"mmm")</f>
        <v>May</v>
      </c>
      <c r="X220" s="1" t="str">
        <f>TEXT(Y220,"yyyy")</f>
        <v>2015</v>
      </c>
      <c r="Y220" s="27">
        <f>(((J220/60)/60)/24)+DATE(1970,1,1)</f>
        <v>42146.541666666672</v>
      </c>
    </row>
    <row r="221" spans="1:25" ht="48" x14ac:dyDescent="0.2">
      <c r="A221" s="1">
        <v>2047</v>
      </c>
      <c r="B221" s="7" t="s">
        <v>2048</v>
      </c>
      <c r="C221" s="7" t="s">
        <v>6157</v>
      </c>
      <c r="D221" s="1">
        <v>98000</v>
      </c>
      <c r="E221" s="37" t="str">
        <f>VLOOKUP(D221,'Vlookup Table Bonus Point'!$C$3:$D$26,2,TRUE)</f>
        <v>GE 50000</v>
      </c>
      <c r="F221" s="1">
        <v>100939</v>
      </c>
      <c r="G221" s="1" t="s">
        <v>8218</v>
      </c>
      <c r="H221" s="1" t="s">
        <v>8225</v>
      </c>
      <c r="I221" s="1" t="s">
        <v>8247</v>
      </c>
      <c r="J221" s="1">
        <v>1429228800</v>
      </c>
      <c r="K221" s="1">
        <v>1426714870</v>
      </c>
      <c r="L221" s="1" t="b">
        <v>0</v>
      </c>
      <c r="M221" s="1">
        <v>443</v>
      </c>
      <c r="N221" s="1" t="b">
        <v>1</v>
      </c>
      <c r="O221" s="1" t="s">
        <v>8294</v>
      </c>
      <c r="P221" s="28">
        <f>F221/D221</f>
        <v>1.0299897959183673</v>
      </c>
      <c r="Q221" s="29">
        <f>IF(M221&gt;0,F221/M221,0)</f>
        <v>227.85327313769753</v>
      </c>
      <c r="R221" s="9" t="str">
        <f>LEFT(O221,SEARCH("/",O221,1)-1)</f>
        <v>technology</v>
      </c>
      <c r="S221" s="26" t="str">
        <f>RIGHT(O221,LEN(O221)-SEARCH("/",O221,1))</f>
        <v>hardware</v>
      </c>
      <c r="T221" s="27">
        <f>(((K221/60)/60)/24)+DATE(1970,1,1)</f>
        <v>42081.903587962966</v>
      </c>
      <c r="U221" s="5" t="str">
        <f>TEXT(T221,"mmm")</f>
        <v>Mar</v>
      </c>
      <c r="V221" s="5" t="str">
        <f>TEXT(T221,"yyyy")</f>
        <v>2015</v>
      </c>
      <c r="W221" s="5" t="str">
        <f>TEXT(Y221,"mmm")</f>
        <v>Apr</v>
      </c>
      <c r="X221" s="1" t="str">
        <f>TEXT(Y221,"yyyy")</f>
        <v>2015</v>
      </c>
      <c r="Y221" s="27">
        <f>(((J221/60)/60)/24)+DATE(1970,1,1)</f>
        <v>42111</v>
      </c>
    </row>
    <row r="222" spans="1:25" ht="48" x14ac:dyDescent="0.2">
      <c r="A222" s="1">
        <v>2658</v>
      </c>
      <c r="B222" s="7" t="s">
        <v>2658</v>
      </c>
      <c r="C222" s="7" t="s">
        <v>6768</v>
      </c>
      <c r="D222" s="1">
        <v>98000</v>
      </c>
      <c r="E222" s="37" t="str">
        <f>VLOOKUP(D222,'Vlookup Table Bonus Point'!$C$3:$D$26,2,TRUE)</f>
        <v>GE 50000</v>
      </c>
      <c r="F222" s="1">
        <v>91</v>
      </c>
      <c r="G222" s="1" t="s">
        <v>8219</v>
      </c>
      <c r="H222" s="1" t="s">
        <v>8223</v>
      </c>
      <c r="I222" s="1" t="s">
        <v>8245</v>
      </c>
      <c r="J222" s="1">
        <v>1469913194</v>
      </c>
      <c r="K222" s="1">
        <v>1467321194</v>
      </c>
      <c r="L222" s="1" t="b">
        <v>0</v>
      </c>
      <c r="M222" s="1">
        <v>4</v>
      </c>
      <c r="N222" s="1" t="b">
        <v>0</v>
      </c>
      <c r="O222" s="1" t="s">
        <v>8300</v>
      </c>
      <c r="P222" s="28">
        <f>F222/D222</f>
        <v>9.2857142857142856E-4</v>
      </c>
      <c r="Q222" s="29">
        <f>IF(M222&gt;0,F222/M222,0)</f>
        <v>22.75</v>
      </c>
      <c r="R222" s="9" t="str">
        <f>LEFT(O222,SEARCH("/",O222,1)-1)</f>
        <v>technology</v>
      </c>
      <c r="S222" s="26" t="str">
        <f>RIGHT(O222,LEN(O222)-SEARCH("/",O222,1))</f>
        <v>space exploration</v>
      </c>
      <c r="T222" s="27">
        <f>(((K222/60)/60)/24)+DATE(1970,1,1)</f>
        <v>42551.884189814817</v>
      </c>
      <c r="U222" s="5" t="str">
        <f>TEXT(T222,"mmm")</f>
        <v>Jun</v>
      </c>
      <c r="V222" s="5" t="str">
        <f>TEXT(T222,"yyyy")</f>
        <v>2016</v>
      </c>
      <c r="W222" s="5" t="str">
        <f>TEXT(Y222,"mmm")</f>
        <v>Jul</v>
      </c>
      <c r="X222" s="1" t="str">
        <f>TEXT(Y222,"yyyy")</f>
        <v>2016</v>
      </c>
      <c r="Y222" s="27">
        <f>(((J222/60)/60)/24)+DATE(1970,1,1)</f>
        <v>42581.884189814817</v>
      </c>
    </row>
    <row r="223" spans="1:25" ht="48" x14ac:dyDescent="0.2">
      <c r="A223" s="1">
        <v>515</v>
      </c>
      <c r="B223" s="7" t="s">
        <v>516</v>
      </c>
      <c r="C223" s="7" t="s">
        <v>4625</v>
      </c>
      <c r="D223" s="1">
        <v>97000</v>
      </c>
      <c r="E223" s="37" t="str">
        <f>VLOOKUP(D223,'Vlookup Table Bonus Point'!$C$3:$D$26,2,TRUE)</f>
        <v>GE 50000</v>
      </c>
      <c r="F223" s="1">
        <v>24651</v>
      </c>
      <c r="G223" s="1" t="s">
        <v>8220</v>
      </c>
      <c r="H223" s="1" t="s">
        <v>8223</v>
      </c>
      <c r="I223" s="1" t="s">
        <v>8245</v>
      </c>
      <c r="J223" s="1">
        <v>1451389601</v>
      </c>
      <c r="K223" s="1">
        <v>1447933601</v>
      </c>
      <c r="L223" s="1" t="b">
        <v>0</v>
      </c>
      <c r="M223" s="1">
        <v>34</v>
      </c>
      <c r="N223" s="1" t="b">
        <v>0</v>
      </c>
      <c r="O223" s="1" t="s">
        <v>8269</v>
      </c>
      <c r="P223" s="28">
        <f>F223/D223</f>
        <v>0.25413402061855672</v>
      </c>
      <c r="Q223" s="29">
        <f>IF(M223&gt;0,F223/M223,0)</f>
        <v>725.02941176470586</v>
      </c>
      <c r="R223" s="9" t="str">
        <f>LEFT(O223,SEARCH("/",O223,1)-1)</f>
        <v>film &amp; video</v>
      </c>
      <c r="S223" s="26" t="str">
        <f>RIGHT(O223,LEN(O223)-SEARCH("/",O223,1))</f>
        <v>animation</v>
      </c>
      <c r="T223" s="27">
        <f>(((K223/60)/60)/24)+DATE(1970,1,1)</f>
        <v>42327.490752314814</v>
      </c>
      <c r="U223" s="5" t="str">
        <f>TEXT(T223,"mmm")</f>
        <v>Nov</v>
      </c>
      <c r="V223" s="5" t="str">
        <f>TEXT(T223,"yyyy")</f>
        <v>2015</v>
      </c>
      <c r="W223" s="5" t="str">
        <f>TEXT(Y223,"mmm")</f>
        <v>Dec</v>
      </c>
      <c r="X223" s="1" t="str">
        <f>TEXT(Y223,"yyyy")</f>
        <v>2015</v>
      </c>
      <c r="Y223" s="27">
        <f>(((J223/60)/60)/24)+DATE(1970,1,1)</f>
        <v>42367.490752314814</v>
      </c>
    </row>
    <row r="224" spans="1:25" ht="48" x14ac:dyDescent="0.2">
      <c r="A224" s="1">
        <v>172</v>
      </c>
      <c r="B224" s="7" t="s">
        <v>174</v>
      </c>
      <c r="C224" s="7" t="s">
        <v>4282</v>
      </c>
      <c r="D224" s="1">
        <v>95000</v>
      </c>
      <c r="E224" s="37" t="str">
        <f>VLOOKUP(D224,'Vlookup Table Bonus Point'!$C$3:$D$26,2,TRUE)</f>
        <v>GE 50000</v>
      </c>
      <c r="F224" s="1">
        <v>0</v>
      </c>
      <c r="G224" s="1" t="s">
        <v>8220</v>
      </c>
      <c r="H224" s="1" t="s">
        <v>8223</v>
      </c>
      <c r="I224" s="1" t="s">
        <v>8245</v>
      </c>
      <c r="J224" s="1">
        <v>1426753723</v>
      </c>
      <c r="K224" s="1">
        <v>1423733323</v>
      </c>
      <c r="L224" s="1" t="b">
        <v>0</v>
      </c>
      <c r="M224" s="1">
        <v>0</v>
      </c>
      <c r="N224" s="1" t="b">
        <v>0</v>
      </c>
      <c r="O224" s="1" t="s">
        <v>8267</v>
      </c>
      <c r="P224" s="28">
        <f>F224/D224</f>
        <v>0</v>
      </c>
      <c r="Q224" s="29">
        <f>IF(M224&gt;0,F224/M224,0)</f>
        <v>0</v>
      </c>
      <c r="R224" s="9" t="str">
        <f>LEFT(O224,SEARCH("/",O224,1)-1)</f>
        <v>film &amp; video</v>
      </c>
      <c r="S224" s="26" t="str">
        <f>RIGHT(O224,LEN(O224)-SEARCH("/",O224,1))</f>
        <v>drama</v>
      </c>
      <c r="T224" s="27">
        <f>(((K224/60)/60)/24)+DATE(1970,1,1)</f>
        <v>42047.394942129627</v>
      </c>
      <c r="U224" s="5" t="str">
        <f>TEXT(T224,"mmm")</f>
        <v>Feb</v>
      </c>
      <c r="V224" s="5" t="str">
        <f>TEXT(T224,"yyyy")</f>
        <v>2015</v>
      </c>
      <c r="W224" s="5" t="str">
        <f>TEXT(Y224,"mmm")</f>
        <v>Mar</v>
      </c>
      <c r="X224" s="1" t="str">
        <f>TEXT(Y224,"yyyy")</f>
        <v>2015</v>
      </c>
      <c r="Y224" s="27">
        <f>(((J224/60)/60)/24)+DATE(1970,1,1)</f>
        <v>42082.353275462956</v>
      </c>
    </row>
    <row r="225" spans="1:25" ht="48" x14ac:dyDescent="0.2">
      <c r="A225" s="1">
        <v>961</v>
      </c>
      <c r="B225" s="7" t="s">
        <v>962</v>
      </c>
      <c r="C225" s="7" t="s">
        <v>5071</v>
      </c>
      <c r="D225" s="1">
        <v>95000</v>
      </c>
      <c r="E225" s="37" t="str">
        <f>VLOOKUP(D225,'Vlookup Table Bonus Point'!$C$3:$D$26,2,TRUE)</f>
        <v>GE 50000</v>
      </c>
      <c r="F225" s="1">
        <v>40079</v>
      </c>
      <c r="G225" s="1" t="s">
        <v>8220</v>
      </c>
      <c r="H225" s="1" t="s">
        <v>8223</v>
      </c>
      <c r="I225" s="1" t="s">
        <v>8245</v>
      </c>
      <c r="J225" s="1">
        <v>1487617200</v>
      </c>
      <c r="K225" s="1">
        <v>1483634335</v>
      </c>
      <c r="L225" s="1" t="b">
        <v>0</v>
      </c>
      <c r="M225" s="1">
        <v>110</v>
      </c>
      <c r="N225" s="1" t="b">
        <v>0</v>
      </c>
      <c r="O225" s="1" t="s">
        <v>8272</v>
      </c>
      <c r="P225" s="28">
        <f>F225/D225</f>
        <v>0.42188421052631581</v>
      </c>
      <c r="Q225" s="29">
        <f>IF(M225&gt;0,F225/M225,0)</f>
        <v>364.35454545454547</v>
      </c>
      <c r="R225" s="9" t="str">
        <f>LEFT(O225,SEARCH("/",O225,1)-1)</f>
        <v>technology</v>
      </c>
      <c r="S225" s="26" t="str">
        <f>RIGHT(O225,LEN(O225)-SEARCH("/",O225,1))</f>
        <v>wearables</v>
      </c>
      <c r="T225" s="27">
        <f>(((K225/60)/60)/24)+DATE(1970,1,1)</f>
        <v>42740.693692129629</v>
      </c>
      <c r="U225" s="5" t="str">
        <f>TEXT(T225,"mmm")</f>
        <v>Jan</v>
      </c>
      <c r="V225" s="5" t="str">
        <f>TEXT(T225,"yyyy")</f>
        <v>2017</v>
      </c>
      <c r="W225" s="5" t="str">
        <f>TEXT(Y225,"mmm")</f>
        <v>Feb</v>
      </c>
      <c r="X225" s="1" t="str">
        <f>TEXT(Y225,"yyyy")</f>
        <v>2017</v>
      </c>
      <c r="Y225" s="27">
        <f>(((J225/60)/60)/24)+DATE(1970,1,1)</f>
        <v>42786.791666666672</v>
      </c>
    </row>
    <row r="226" spans="1:25" ht="48" x14ac:dyDescent="0.2">
      <c r="A226" s="1">
        <v>2509</v>
      </c>
      <c r="B226" s="7" t="s">
        <v>2509</v>
      </c>
      <c r="C226" s="7" t="s">
        <v>6619</v>
      </c>
      <c r="D226" s="1">
        <v>95000</v>
      </c>
      <c r="E226" s="37" t="str">
        <f>VLOOKUP(D226,'Vlookup Table Bonus Point'!$C$3:$D$26,2,TRUE)</f>
        <v>GE 50000</v>
      </c>
      <c r="F226" s="1">
        <v>1000</v>
      </c>
      <c r="G226" s="1" t="s">
        <v>8220</v>
      </c>
      <c r="H226" s="1" t="s">
        <v>8224</v>
      </c>
      <c r="I226" s="1" t="s">
        <v>8246</v>
      </c>
      <c r="J226" s="1">
        <v>1429554349</v>
      </c>
      <c r="K226" s="1">
        <v>1424719549</v>
      </c>
      <c r="L226" s="1" t="b">
        <v>0</v>
      </c>
      <c r="M226" s="1">
        <v>28</v>
      </c>
      <c r="N226" s="1" t="b">
        <v>0</v>
      </c>
      <c r="O226" s="1" t="s">
        <v>8298</v>
      </c>
      <c r="P226" s="28">
        <f>F226/D226</f>
        <v>1.0526315789473684E-2</v>
      </c>
      <c r="Q226" s="29">
        <f>IF(M226&gt;0,F226/M226,0)</f>
        <v>35.714285714285715</v>
      </c>
      <c r="R226" s="9" t="str">
        <f>LEFT(O226,SEARCH("/",O226,1)-1)</f>
        <v>food</v>
      </c>
      <c r="S226" s="26" t="str">
        <f>RIGHT(O226,LEN(O226)-SEARCH("/",O226,1))</f>
        <v>restaurants</v>
      </c>
      <c r="T226" s="27">
        <f>(((K226/60)/60)/24)+DATE(1970,1,1)</f>
        <v>42058.809594907405</v>
      </c>
      <c r="U226" s="5" t="str">
        <f>TEXT(T226,"mmm")</f>
        <v>Feb</v>
      </c>
      <c r="V226" s="5" t="str">
        <f>TEXT(T226,"yyyy")</f>
        <v>2015</v>
      </c>
      <c r="W226" s="5" t="str">
        <f>TEXT(Y226,"mmm")</f>
        <v>Apr</v>
      </c>
      <c r="X226" s="1" t="str">
        <f>TEXT(Y226,"yyyy")</f>
        <v>2015</v>
      </c>
      <c r="Y226" s="27">
        <f>(((J226/60)/60)/24)+DATE(1970,1,1)</f>
        <v>42114.767928240741</v>
      </c>
    </row>
    <row r="227" spans="1:25" ht="48" x14ac:dyDescent="0.2">
      <c r="A227" s="1">
        <v>453</v>
      </c>
      <c r="B227" s="7" t="s">
        <v>454</v>
      </c>
      <c r="C227" s="7" t="s">
        <v>4563</v>
      </c>
      <c r="D227" s="1">
        <v>94875</v>
      </c>
      <c r="E227" s="37" t="str">
        <f>VLOOKUP(D227,'Vlookup Table Bonus Point'!$C$3:$D$26,2,TRUE)</f>
        <v>GE 50000</v>
      </c>
      <c r="F227" s="1">
        <v>26</v>
      </c>
      <c r="G227" s="1" t="s">
        <v>8220</v>
      </c>
      <c r="H227" s="1" t="s">
        <v>8223</v>
      </c>
      <c r="I227" s="1" t="s">
        <v>8245</v>
      </c>
      <c r="J227" s="1">
        <v>1424375279</v>
      </c>
      <c r="K227" s="1">
        <v>1422992879</v>
      </c>
      <c r="L227" s="1" t="b">
        <v>0</v>
      </c>
      <c r="M227" s="1">
        <v>2</v>
      </c>
      <c r="N227" s="1" t="b">
        <v>0</v>
      </c>
      <c r="O227" s="1" t="s">
        <v>8269</v>
      </c>
      <c r="P227" s="28">
        <f>F227/D227</f>
        <v>2.740447957839262E-4</v>
      </c>
      <c r="Q227" s="29">
        <f>IF(M227&gt;0,F227/M227,0)</f>
        <v>13</v>
      </c>
      <c r="R227" s="9" t="str">
        <f>LEFT(O227,SEARCH("/",O227,1)-1)</f>
        <v>film &amp; video</v>
      </c>
      <c r="S227" s="26" t="str">
        <f>RIGHT(O227,LEN(O227)-SEARCH("/",O227,1))</f>
        <v>animation</v>
      </c>
      <c r="T227" s="27">
        <f>(((K227/60)/60)/24)+DATE(1970,1,1)</f>
        <v>42038.824988425928</v>
      </c>
      <c r="U227" s="5" t="str">
        <f>TEXT(T227,"mmm")</f>
        <v>Feb</v>
      </c>
      <c r="V227" s="5" t="str">
        <f>TEXT(T227,"yyyy")</f>
        <v>2015</v>
      </c>
      <c r="W227" s="5" t="str">
        <f>TEXT(Y227,"mmm")</f>
        <v>Feb</v>
      </c>
      <c r="X227" s="1" t="str">
        <f>TEXT(Y227,"yyyy")</f>
        <v>2015</v>
      </c>
      <c r="Y227" s="27">
        <f>(((J227/60)/60)/24)+DATE(1970,1,1)</f>
        <v>42054.824988425928</v>
      </c>
    </row>
    <row r="228" spans="1:25" ht="48" x14ac:dyDescent="0.2">
      <c r="A228" s="1">
        <v>1008</v>
      </c>
      <c r="B228" s="7" t="s">
        <v>1009</v>
      </c>
      <c r="C228" s="7" t="s">
        <v>5118</v>
      </c>
      <c r="D228" s="1">
        <v>93500</v>
      </c>
      <c r="E228" s="37" t="str">
        <f>VLOOKUP(D228,'Vlookup Table Bonus Point'!$C$3:$D$26,2,TRUE)</f>
        <v>GE 50000</v>
      </c>
      <c r="F228" s="1">
        <v>250</v>
      </c>
      <c r="G228" s="1" t="s">
        <v>8219</v>
      </c>
      <c r="H228" s="1" t="s">
        <v>8237</v>
      </c>
      <c r="I228" s="1" t="s">
        <v>8255</v>
      </c>
      <c r="J228" s="1">
        <v>1482953115</v>
      </c>
      <c r="K228" s="1">
        <v>1480361115</v>
      </c>
      <c r="L228" s="1" t="b">
        <v>0</v>
      </c>
      <c r="M228" s="1">
        <v>1</v>
      </c>
      <c r="N228" s="1" t="b">
        <v>0</v>
      </c>
      <c r="O228" s="1" t="s">
        <v>8272</v>
      </c>
      <c r="P228" s="28">
        <f>F228/D228</f>
        <v>2.6737967914438501E-3</v>
      </c>
      <c r="Q228" s="29">
        <f>IF(M228&gt;0,F228/M228,0)</f>
        <v>250</v>
      </c>
      <c r="R228" s="9" t="str">
        <f>LEFT(O228,SEARCH("/",O228,1)-1)</f>
        <v>technology</v>
      </c>
      <c r="S228" s="26" t="str">
        <f>RIGHT(O228,LEN(O228)-SEARCH("/",O228,1))</f>
        <v>wearables</v>
      </c>
      <c r="T228" s="27">
        <f>(((K228/60)/60)/24)+DATE(1970,1,1)</f>
        <v>42702.809201388889</v>
      </c>
      <c r="U228" s="5" t="str">
        <f>TEXT(T228,"mmm")</f>
        <v>Nov</v>
      </c>
      <c r="V228" s="5" t="str">
        <f>TEXT(T228,"yyyy")</f>
        <v>2016</v>
      </c>
      <c r="W228" s="5" t="str">
        <f>TEXT(Y228,"mmm")</f>
        <v>Dec</v>
      </c>
      <c r="X228" s="1" t="str">
        <f>TEXT(Y228,"yyyy")</f>
        <v>2016</v>
      </c>
      <c r="Y228" s="27">
        <f>(((J228/60)/60)/24)+DATE(1970,1,1)</f>
        <v>42732.809201388889</v>
      </c>
    </row>
    <row r="229" spans="1:25" ht="48" x14ac:dyDescent="0.2">
      <c r="A229" s="1">
        <v>670</v>
      </c>
      <c r="B229" s="7" t="s">
        <v>671</v>
      </c>
      <c r="C229" s="7" t="s">
        <v>4780</v>
      </c>
      <c r="D229" s="1">
        <v>90000</v>
      </c>
      <c r="E229" s="37" t="str">
        <f>VLOOKUP(D229,'Vlookup Table Bonus Point'!$C$3:$D$26,2,TRUE)</f>
        <v>GE 50000</v>
      </c>
      <c r="F229" s="1">
        <v>26349</v>
      </c>
      <c r="G229" s="1" t="s">
        <v>8220</v>
      </c>
      <c r="H229" s="1" t="s">
        <v>8236</v>
      </c>
      <c r="I229" s="1" t="s">
        <v>8248</v>
      </c>
      <c r="J229" s="1">
        <v>1466323800</v>
      </c>
      <c r="K229" s="1">
        <v>1463418120</v>
      </c>
      <c r="L229" s="1" t="b">
        <v>0</v>
      </c>
      <c r="M229" s="1">
        <v>310</v>
      </c>
      <c r="N229" s="1" t="b">
        <v>0</v>
      </c>
      <c r="O229" s="1" t="s">
        <v>8272</v>
      </c>
      <c r="P229" s="28">
        <f>F229/D229</f>
        <v>0.29276666666666668</v>
      </c>
      <c r="Q229" s="29">
        <f>IF(M229&gt;0,F229/M229,0)</f>
        <v>84.99677419354839</v>
      </c>
      <c r="R229" s="9" t="str">
        <f>LEFT(O229,SEARCH("/",O229,1)-1)</f>
        <v>technology</v>
      </c>
      <c r="S229" s="26" t="str">
        <f>RIGHT(O229,LEN(O229)-SEARCH("/",O229,1))</f>
        <v>wearables</v>
      </c>
      <c r="T229" s="27">
        <f>(((K229/60)/60)/24)+DATE(1970,1,1)</f>
        <v>42506.709722222222</v>
      </c>
      <c r="U229" s="5" t="str">
        <f>TEXT(T229,"mmm")</f>
        <v>May</v>
      </c>
      <c r="V229" s="5" t="str">
        <f>TEXT(T229,"yyyy")</f>
        <v>2016</v>
      </c>
      <c r="W229" s="5" t="str">
        <f>TEXT(Y229,"mmm")</f>
        <v>Jun</v>
      </c>
      <c r="X229" s="1" t="str">
        <f>TEXT(Y229,"yyyy")</f>
        <v>2016</v>
      </c>
      <c r="Y229" s="27">
        <f>(((J229/60)/60)/24)+DATE(1970,1,1)</f>
        <v>42540.340277777781</v>
      </c>
    </row>
    <row r="230" spans="1:25" ht="48" x14ac:dyDescent="0.2">
      <c r="A230" s="1">
        <v>1064</v>
      </c>
      <c r="B230" s="7" t="s">
        <v>1065</v>
      </c>
      <c r="C230" s="7" t="s">
        <v>5174</v>
      </c>
      <c r="D230" s="1">
        <v>90000</v>
      </c>
      <c r="E230" s="37" t="str">
        <f>VLOOKUP(D230,'Vlookup Table Bonus Point'!$C$3:$D$26,2,TRUE)</f>
        <v>GE 50000</v>
      </c>
      <c r="F230" s="1">
        <v>8077</v>
      </c>
      <c r="G230" s="1" t="s">
        <v>8220</v>
      </c>
      <c r="H230" s="1" t="s">
        <v>8223</v>
      </c>
      <c r="I230" s="1" t="s">
        <v>8245</v>
      </c>
      <c r="J230" s="1">
        <v>1373174903</v>
      </c>
      <c r="K230" s="1">
        <v>1369286903</v>
      </c>
      <c r="L230" s="1" t="b">
        <v>0</v>
      </c>
      <c r="M230" s="1">
        <v>123</v>
      </c>
      <c r="N230" s="1" t="b">
        <v>0</v>
      </c>
      <c r="O230" s="1" t="s">
        <v>8281</v>
      </c>
      <c r="P230" s="28">
        <f>F230/D230</f>
        <v>8.9744444444444446E-2</v>
      </c>
      <c r="Q230" s="29">
        <f>IF(M230&gt;0,F230/M230,0)</f>
        <v>65.666666666666671</v>
      </c>
      <c r="R230" s="9" t="str">
        <f>LEFT(O230,SEARCH("/",O230,1)-1)</f>
        <v>games</v>
      </c>
      <c r="S230" s="26" t="str">
        <f>RIGHT(O230,LEN(O230)-SEARCH("/",O230,1))</f>
        <v>video games</v>
      </c>
      <c r="T230" s="27">
        <f>(((K230/60)/60)/24)+DATE(1970,1,1)</f>
        <v>41417.228043981479</v>
      </c>
      <c r="U230" s="5" t="str">
        <f>TEXT(T230,"mmm")</f>
        <v>May</v>
      </c>
      <c r="V230" s="5" t="str">
        <f>TEXT(T230,"yyyy")</f>
        <v>2013</v>
      </c>
      <c r="W230" s="5" t="str">
        <f>TEXT(Y230,"mmm")</f>
        <v>Jul</v>
      </c>
      <c r="X230" s="1" t="str">
        <f>TEXT(Y230,"yyyy")</f>
        <v>2013</v>
      </c>
      <c r="Y230" s="27">
        <f>(((J230/60)/60)/24)+DATE(1970,1,1)</f>
        <v>41462.228043981479</v>
      </c>
    </row>
    <row r="231" spans="1:25" ht="48" x14ac:dyDescent="0.2">
      <c r="A231" s="1">
        <v>1124</v>
      </c>
      <c r="B231" s="7" t="s">
        <v>1125</v>
      </c>
      <c r="C231" s="7" t="s">
        <v>5234</v>
      </c>
      <c r="D231" s="1">
        <v>90000</v>
      </c>
      <c r="E231" s="37" t="str">
        <f>VLOOKUP(D231,'Vlookup Table Bonus Point'!$C$3:$D$26,2,TRUE)</f>
        <v>GE 50000</v>
      </c>
      <c r="F231" s="1">
        <v>425</v>
      </c>
      <c r="G231" s="1" t="s">
        <v>8220</v>
      </c>
      <c r="H231" s="1" t="s">
        <v>8223</v>
      </c>
      <c r="I231" s="1" t="s">
        <v>8245</v>
      </c>
      <c r="J231" s="1">
        <v>1430409651</v>
      </c>
      <c r="K231" s="1">
        <v>1427817651</v>
      </c>
      <c r="L231" s="1" t="b">
        <v>0</v>
      </c>
      <c r="M231" s="1">
        <v>7</v>
      </c>
      <c r="N231" s="1" t="b">
        <v>0</v>
      </c>
      <c r="O231" s="1" t="s">
        <v>8282</v>
      </c>
      <c r="P231" s="28">
        <f>F231/D231</f>
        <v>4.7222222222222223E-3</v>
      </c>
      <c r="Q231" s="29">
        <f>IF(M231&gt;0,F231/M231,0)</f>
        <v>60.714285714285715</v>
      </c>
      <c r="R231" s="9" t="str">
        <f>LEFT(O231,SEARCH("/",O231,1)-1)</f>
        <v>games</v>
      </c>
      <c r="S231" s="26" t="str">
        <f>RIGHT(O231,LEN(O231)-SEARCH("/",O231,1))</f>
        <v>mobile games</v>
      </c>
      <c r="T231" s="27">
        <f>(((K231/60)/60)/24)+DATE(1970,1,1)</f>
        <v>42094.667256944449</v>
      </c>
      <c r="U231" s="5" t="str">
        <f>TEXT(T231,"mmm")</f>
        <v>Mar</v>
      </c>
      <c r="V231" s="5" t="str">
        <f>TEXT(T231,"yyyy")</f>
        <v>2015</v>
      </c>
      <c r="W231" s="5" t="str">
        <f>TEXT(Y231,"mmm")</f>
        <v>Apr</v>
      </c>
      <c r="X231" s="1" t="str">
        <f>TEXT(Y231,"yyyy")</f>
        <v>2015</v>
      </c>
      <c r="Y231" s="27">
        <f>(((J231/60)/60)/24)+DATE(1970,1,1)</f>
        <v>42124.667256944449</v>
      </c>
    </row>
    <row r="232" spans="1:25" ht="32" x14ac:dyDescent="0.2">
      <c r="A232" s="1">
        <v>2582</v>
      </c>
      <c r="B232" s="7" t="s">
        <v>2582</v>
      </c>
      <c r="C232" s="7" t="s">
        <v>6692</v>
      </c>
      <c r="D232" s="1">
        <v>90000</v>
      </c>
      <c r="E232" s="37" t="str">
        <f>VLOOKUP(D232,'Vlookup Table Bonus Point'!$C$3:$D$26,2,TRUE)</f>
        <v>GE 50000</v>
      </c>
      <c r="F232" s="1">
        <v>1</v>
      </c>
      <c r="G232" s="1" t="s">
        <v>8220</v>
      </c>
      <c r="H232" s="1" t="s">
        <v>8223</v>
      </c>
      <c r="I232" s="1" t="s">
        <v>8245</v>
      </c>
      <c r="J232" s="1">
        <v>1477784634</v>
      </c>
      <c r="K232" s="1">
        <v>1475192634</v>
      </c>
      <c r="L232" s="1" t="b">
        <v>0</v>
      </c>
      <c r="M232" s="1">
        <v>1</v>
      </c>
      <c r="N232" s="1" t="b">
        <v>0</v>
      </c>
      <c r="O232" s="1" t="s">
        <v>8283</v>
      </c>
      <c r="P232" s="28">
        <f>F232/D232</f>
        <v>1.1111111111111112E-5</v>
      </c>
      <c r="Q232" s="29">
        <f>IF(M232&gt;0,F232/M232,0)</f>
        <v>1</v>
      </c>
      <c r="R232" s="9" t="str">
        <f>LEFT(O232,SEARCH("/",O232,1)-1)</f>
        <v>food</v>
      </c>
      <c r="S232" s="26" t="str">
        <f>RIGHT(O232,LEN(O232)-SEARCH("/",O232,1))</f>
        <v>food trucks</v>
      </c>
      <c r="T232" s="27">
        <f>(((K232/60)/60)/24)+DATE(1970,1,1)</f>
        <v>42642.988819444443</v>
      </c>
      <c r="U232" s="5" t="str">
        <f>TEXT(T232,"mmm")</f>
        <v>Sep</v>
      </c>
      <c r="V232" s="5" t="str">
        <f>TEXT(T232,"yyyy")</f>
        <v>2016</v>
      </c>
      <c r="W232" s="5" t="str">
        <f>TEXT(Y232,"mmm")</f>
        <v>Oct</v>
      </c>
      <c r="X232" s="1" t="str">
        <f>TEXT(Y232,"yyyy")</f>
        <v>2016</v>
      </c>
      <c r="Y232" s="27">
        <f>(((J232/60)/60)/24)+DATE(1970,1,1)</f>
        <v>42672.988819444443</v>
      </c>
    </row>
    <row r="233" spans="1:25" ht="48" x14ac:dyDescent="0.2">
      <c r="A233" s="1">
        <v>3977</v>
      </c>
      <c r="B233" s="7" t="s">
        <v>3974</v>
      </c>
      <c r="C233" s="7" t="s">
        <v>8084</v>
      </c>
      <c r="D233" s="1">
        <v>90000</v>
      </c>
      <c r="E233" s="37" t="str">
        <f>VLOOKUP(D233,'Vlookup Table Bonus Point'!$C$3:$D$26,2,TRUE)</f>
        <v>GE 50000</v>
      </c>
      <c r="F233" s="1">
        <v>1305</v>
      </c>
      <c r="G233" s="1" t="s">
        <v>8220</v>
      </c>
      <c r="H233" s="1" t="s">
        <v>8223</v>
      </c>
      <c r="I233" s="1" t="s">
        <v>8245</v>
      </c>
      <c r="J233" s="1">
        <v>1469213732</v>
      </c>
      <c r="K233" s="1">
        <v>1466621732</v>
      </c>
      <c r="L233" s="1" t="b">
        <v>0</v>
      </c>
      <c r="M233" s="1">
        <v>6</v>
      </c>
      <c r="N233" s="1" t="b">
        <v>0</v>
      </c>
      <c r="O233" s="1" t="s">
        <v>8270</v>
      </c>
      <c r="P233" s="28">
        <f>F233/D233</f>
        <v>1.4500000000000001E-2</v>
      </c>
      <c r="Q233" s="29">
        <f>IF(M233&gt;0,F233/M233,0)</f>
        <v>217.5</v>
      </c>
      <c r="R233" s="9" t="str">
        <f>LEFT(O233,SEARCH("/",O233,1)-1)</f>
        <v>theater</v>
      </c>
      <c r="S233" s="26" t="str">
        <f>RIGHT(O233,LEN(O233)-SEARCH("/",O233,1))</f>
        <v>plays</v>
      </c>
      <c r="T233" s="27">
        <f>(((K233/60)/60)/24)+DATE(1970,1,1)</f>
        <v>42543.788564814815</v>
      </c>
      <c r="U233" s="5" t="str">
        <f>TEXT(T233,"mmm")</f>
        <v>Jun</v>
      </c>
      <c r="V233" s="5" t="str">
        <f>TEXT(T233,"yyyy")</f>
        <v>2016</v>
      </c>
      <c r="W233" s="5" t="str">
        <f>TEXT(Y233,"mmm")</f>
        <v>Jul</v>
      </c>
      <c r="X233" s="1" t="str">
        <f>TEXT(Y233,"yyyy")</f>
        <v>2016</v>
      </c>
      <c r="Y233" s="27">
        <f>(((J233/60)/60)/24)+DATE(1970,1,1)</f>
        <v>42573.788564814815</v>
      </c>
    </row>
    <row r="234" spans="1:25" ht="48" x14ac:dyDescent="0.2">
      <c r="A234" s="1">
        <v>1964</v>
      </c>
      <c r="B234" s="7" t="s">
        <v>1965</v>
      </c>
      <c r="C234" s="7" t="s">
        <v>6074</v>
      </c>
      <c r="D234" s="1">
        <v>89200</v>
      </c>
      <c r="E234" s="37" t="str">
        <f>VLOOKUP(D234,'Vlookup Table Bonus Point'!$C$3:$D$26,2,TRUE)</f>
        <v>GE 50000</v>
      </c>
      <c r="F234" s="1">
        <v>231543.12</v>
      </c>
      <c r="G234" s="1" t="s">
        <v>8218</v>
      </c>
      <c r="H234" s="1" t="s">
        <v>8236</v>
      </c>
      <c r="I234" s="1" t="s">
        <v>8248</v>
      </c>
      <c r="J234" s="1">
        <v>1461306772</v>
      </c>
      <c r="K234" s="1">
        <v>1458714772</v>
      </c>
      <c r="L234" s="1" t="b">
        <v>1</v>
      </c>
      <c r="M234" s="1">
        <v>1281</v>
      </c>
      <c r="N234" s="1" t="b">
        <v>1</v>
      </c>
      <c r="O234" s="1" t="s">
        <v>8294</v>
      </c>
      <c r="P234" s="28">
        <f>F234/D234</f>
        <v>2.5957748878923765</v>
      </c>
      <c r="Q234" s="29">
        <f>IF(M234&gt;0,F234/M234,0)</f>
        <v>180.75185011709601</v>
      </c>
      <c r="R234" s="9" t="str">
        <f>LEFT(O234,SEARCH("/",O234,1)-1)</f>
        <v>technology</v>
      </c>
      <c r="S234" s="26" t="str">
        <f>RIGHT(O234,LEN(O234)-SEARCH("/",O234,1))</f>
        <v>hardware</v>
      </c>
      <c r="T234" s="27">
        <f>(((K234/60)/60)/24)+DATE(1970,1,1)</f>
        <v>42452.272824074069</v>
      </c>
      <c r="U234" s="5" t="str">
        <f>TEXT(T234,"mmm")</f>
        <v>Mar</v>
      </c>
      <c r="V234" s="5" t="str">
        <f>TEXT(T234,"yyyy")</f>
        <v>2016</v>
      </c>
      <c r="W234" s="5" t="str">
        <f>TEXT(Y234,"mmm")</f>
        <v>Apr</v>
      </c>
      <c r="X234" s="1" t="str">
        <f>TEXT(Y234,"yyyy")</f>
        <v>2016</v>
      </c>
      <c r="Y234" s="27">
        <f>(((J234/60)/60)/24)+DATE(1970,1,1)</f>
        <v>42482.272824074069</v>
      </c>
    </row>
    <row r="235" spans="1:25" ht="48" x14ac:dyDescent="0.2">
      <c r="A235" s="1">
        <v>573</v>
      </c>
      <c r="B235" s="7" t="s">
        <v>574</v>
      </c>
      <c r="C235" s="7" t="s">
        <v>4683</v>
      </c>
      <c r="D235" s="1">
        <v>88888</v>
      </c>
      <c r="E235" s="37" t="str">
        <f>VLOOKUP(D235,'Vlookup Table Bonus Point'!$C$3:$D$26,2,TRUE)</f>
        <v>GE 50000</v>
      </c>
      <c r="F235" s="1">
        <v>346</v>
      </c>
      <c r="G235" s="1" t="s">
        <v>8220</v>
      </c>
      <c r="H235" s="1" t="s">
        <v>8223</v>
      </c>
      <c r="I235" s="1" t="s">
        <v>8245</v>
      </c>
      <c r="J235" s="1">
        <v>1421543520</v>
      </c>
      <c r="K235" s="1">
        <v>1416445931</v>
      </c>
      <c r="L235" s="1" t="b">
        <v>0</v>
      </c>
      <c r="M235" s="1">
        <v>9</v>
      </c>
      <c r="N235" s="1" t="b">
        <v>0</v>
      </c>
      <c r="O235" s="1" t="s">
        <v>8271</v>
      </c>
      <c r="P235" s="28">
        <f>F235/D235</f>
        <v>3.892538925389254E-3</v>
      </c>
      <c r="Q235" s="29">
        <f>IF(M235&gt;0,F235/M235,0)</f>
        <v>38.444444444444443</v>
      </c>
      <c r="R235" s="9" t="str">
        <f>LEFT(O235,SEARCH("/",O235,1)-1)</f>
        <v>technology</v>
      </c>
      <c r="S235" s="26" t="str">
        <f>RIGHT(O235,LEN(O235)-SEARCH("/",O235,1))</f>
        <v>web</v>
      </c>
      <c r="T235" s="27">
        <f>(((K235/60)/60)/24)+DATE(1970,1,1)</f>
        <v>41963.050127314811</v>
      </c>
      <c r="U235" s="5" t="str">
        <f>TEXT(T235,"mmm")</f>
        <v>Nov</v>
      </c>
      <c r="V235" s="5" t="str">
        <f>TEXT(T235,"yyyy")</f>
        <v>2014</v>
      </c>
      <c r="W235" s="5" t="str">
        <f>TEXT(Y235,"mmm")</f>
        <v>Jan</v>
      </c>
      <c r="X235" s="1" t="str">
        <f>TEXT(Y235,"yyyy")</f>
        <v>2015</v>
      </c>
      <c r="Y235" s="27">
        <f>(((J235/60)/60)/24)+DATE(1970,1,1)</f>
        <v>42022.05</v>
      </c>
    </row>
    <row r="236" spans="1:25" ht="48" x14ac:dyDescent="0.2">
      <c r="A236" s="1">
        <v>981</v>
      </c>
      <c r="B236" s="7" t="s">
        <v>982</v>
      </c>
      <c r="C236" s="7" t="s">
        <v>5091</v>
      </c>
      <c r="D236" s="1">
        <v>88888</v>
      </c>
      <c r="E236" s="37" t="str">
        <f>VLOOKUP(D236,'Vlookup Table Bonus Point'!$C$3:$D$26,2,TRUE)</f>
        <v>GE 50000</v>
      </c>
      <c r="F236" s="1">
        <v>11</v>
      </c>
      <c r="G236" s="1" t="s">
        <v>8220</v>
      </c>
      <c r="H236" s="1" t="s">
        <v>8223</v>
      </c>
      <c r="I236" s="1" t="s">
        <v>8245</v>
      </c>
      <c r="J236" s="1">
        <v>1407624222</v>
      </c>
      <c r="K236" s="1">
        <v>1405032222</v>
      </c>
      <c r="L236" s="1" t="b">
        <v>0</v>
      </c>
      <c r="M236" s="1">
        <v>4</v>
      </c>
      <c r="N236" s="1" t="b">
        <v>0</v>
      </c>
      <c r="O236" s="1" t="s">
        <v>8272</v>
      </c>
      <c r="P236" s="28">
        <f>F236/D236</f>
        <v>1.2375123751237513E-4</v>
      </c>
      <c r="Q236" s="29">
        <f>IF(M236&gt;0,F236/M236,0)</f>
        <v>2.75</v>
      </c>
      <c r="R236" s="9" t="str">
        <f>LEFT(O236,SEARCH("/",O236,1)-1)</f>
        <v>technology</v>
      </c>
      <c r="S236" s="26" t="str">
        <f>RIGHT(O236,LEN(O236)-SEARCH("/",O236,1))</f>
        <v>wearables</v>
      </c>
      <c r="T236" s="27">
        <f>(((K236/60)/60)/24)+DATE(1970,1,1)</f>
        <v>41830.947013888886</v>
      </c>
      <c r="U236" s="5" t="str">
        <f>TEXT(T236,"mmm")</f>
        <v>Jul</v>
      </c>
      <c r="V236" s="5" t="str">
        <f>TEXT(T236,"yyyy")</f>
        <v>2014</v>
      </c>
      <c r="W236" s="5" t="str">
        <f>TEXT(Y236,"mmm")</f>
        <v>Aug</v>
      </c>
      <c r="X236" s="1" t="str">
        <f>TEXT(Y236,"yyyy")</f>
        <v>2014</v>
      </c>
      <c r="Y236" s="27">
        <f>(((J236/60)/60)/24)+DATE(1970,1,1)</f>
        <v>41860.947013888886</v>
      </c>
    </row>
    <row r="237" spans="1:25" ht="48" x14ac:dyDescent="0.2">
      <c r="A237" s="1">
        <v>1112</v>
      </c>
      <c r="B237" s="7" t="s">
        <v>1113</v>
      </c>
      <c r="C237" s="7" t="s">
        <v>5222</v>
      </c>
      <c r="D237" s="1">
        <v>88000</v>
      </c>
      <c r="E237" s="37" t="str">
        <f>VLOOKUP(D237,'Vlookup Table Bonus Point'!$C$3:$D$26,2,TRUE)</f>
        <v>GE 50000</v>
      </c>
      <c r="F237" s="1">
        <v>31272.92</v>
      </c>
      <c r="G237" s="1" t="s">
        <v>8220</v>
      </c>
      <c r="H237" s="1" t="s">
        <v>8223</v>
      </c>
      <c r="I237" s="1" t="s">
        <v>8245</v>
      </c>
      <c r="J237" s="1">
        <v>1421656200</v>
      </c>
      <c r="K237" s="1">
        <v>1416507211</v>
      </c>
      <c r="L237" s="1" t="b">
        <v>0</v>
      </c>
      <c r="M237" s="1">
        <v>312</v>
      </c>
      <c r="N237" s="1" t="b">
        <v>0</v>
      </c>
      <c r="O237" s="1" t="s">
        <v>8281</v>
      </c>
      <c r="P237" s="28">
        <f>F237/D237</f>
        <v>0.35537409090909089</v>
      </c>
      <c r="Q237" s="29">
        <f>IF(M237&gt;0,F237/M237,0)</f>
        <v>100.23371794871794</v>
      </c>
      <c r="R237" s="9" t="str">
        <f>LEFT(O237,SEARCH("/",O237,1)-1)</f>
        <v>games</v>
      </c>
      <c r="S237" s="26" t="str">
        <f>RIGHT(O237,LEN(O237)-SEARCH("/",O237,1))</f>
        <v>video games</v>
      </c>
      <c r="T237" s="27">
        <f>(((K237/60)/60)/24)+DATE(1970,1,1)</f>
        <v>41963.759386574078</v>
      </c>
      <c r="U237" s="5" t="str">
        <f>TEXT(T237,"mmm")</f>
        <v>Nov</v>
      </c>
      <c r="V237" s="5" t="str">
        <f>TEXT(T237,"yyyy")</f>
        <v>2014</v>
      </c>
      <c r="W237" s="5" t="str">
        <f>TEXT(Y237,"mmm")</f>
        <v>Jan</v>
      </c>
      <c r="X237" s="1" t="str">
        <f>TEXT(Y237,"yyyy")</f>
        <v>2015</v>
      </c>
      <c r="Y237" s="27">
        <f>(((J237/60)/60)/24)+DATE(1970,1,1)</f>
        <v>42023.354166666672</v>
      </c>
    </row>
    <row r="238" spans="1:25" ht="48" x14ac:dyDescent="0.2">
      <c r="A238" s="1">
        <v>2381</v>
      </c>
      <c r="B238" s="7" t="s">
        <v>2382</v>
      </c>
      <c r="C238" s="7" t="s">
        <v>6491</v>
      </c>
      <c r="D238" s="1">
        <v>86350</v>
      </c>
      <c r="E238" s="37" t="str">
        <f>VLOOKUP(D238,'Vlookup Table Bonus Point'!$C$3:$D$26,2,TRUE)</f>
        <v>GE 50000</v>
      </c>
      <c r="F238" s="1">
        <v>1571</v>
      </c>
      <c r="G238" s="1" t="s">
        <v>8219</v>
      </c>
      <c r="H238" s="1" t="s">
        <v>8223</v>
      </c>
      <c r="I238" s="1" t="s">
        <v>8245</v>
      </c>
      <c r="J238" s="1">
        <v>1428704848</v>
      </c>
      <c r="K238" s="1">
        <v>1426112848</v>
      </c>
      <c r="L238" s="1" t="b">
        <v>0</v>
      </c>
      <c r="M238" s="1">
        <v>7</v>
      </c>
      <c r="N238" s="1" t="b">
        <v>0</v>
      </c>
      <c r="O238" s="1" t="s">
        <v>8271</v>
      </c>
      <c r="P238" s="28">
        <f>F238/D238</f>
        <v>1.8193398957730169E-2</v>
      </c>
      <c r="Q238" s="29">
        <f>IF(M238&gt;0,F238/M238,0)</f>
        <v>224.42857142857142</v>
      </c>
      <c r="R238" s="9" t="str">
        <f>LEFT(O238,SEARCH("/",O238,1)-1)</f>
        <v>technology</v>
      </c>
      <c r="S238" s="26" t="str">
        <f>RIGHT(O238,LEN(O238)-SEARCH("/",O238,1))</f>
        <v>web</v>
      </c>
      <c r="T238" s="27">
        <f>(((K238/60)/60)/24)+DATE(1970,1,1)</f>
        <v>42074.935740740737</v>
      </c>
      <c r="U238" s="5" t="str">
        <f>TEXT(T238,"mmm")</f>
        <v>Mar</v>
      </c>
      <c r="V238" s="5" t="str">
        <f>TEXT(T238,"yyyy")</f>
        <v>2015</v>
      </c>
      <c r="W238" s="5" t="str">
        <f>TEXT(Y238,"mmm")</f>
        <v>Apr</v>
      </c>
      <c r="X238" s="1" t="str">
        <f>TEXT(Y238,"yyyy")</f>
        <v>2015</v>
      </c>
      <c r="Y238" s="27">
        <f>(((J238/60)/60)/24)+DATE(1970,1,1)</f>
        <v>42104.935740740737</v>
      </c>
    </row>
    <row r="239" spans="1:25" ht="48" x14ac:dyDescent="0.2">
      <c r="A239" s="1">
        <v>248</v>
      </c>
      <c r="B239" s="7" t="s">
        <v>249</v>
      </c>
      <c r="C239" s="7" t="s">
        <v>4358</v>
      </c>
      <c r="D239" s="1">
        <v>85000</v>
      </c>
      <c r="E239" s="37" t="str">
        <f>VLOOKUP(D239,'Vlookup Table Bonus Point'!$C$3:$D$26,2,TRUE)</f>
        <v>GE 50000</v>
      </c>
      <c r="F239" s="1">
        <v>86133</v>
      </c>
      <c r="G239" s="1" t="s">
        <v>8218</v>
      </c>
      <c r="H239" s="1" t="s">
        <v>8223</v>
      </c>
      <c r="I239" s="1" t="s">
        <v>8245</v>
      </c>
      <c r="J239" s="1">
        <v>1325961309</v>
      </c>
      <c r="K239" s="1">
        <v>1322073309</v>
      </c>
      <c r="L239" s="1" t="b">
        <v>1</v>
      </c>
      <c r="M239" s="1">
        <v>146</v>
      </c>
      <c r="N239" s="1" t="b">
        <v>1</v>
      </c>
      <c r="O239" s="1" t="s">
        <v>8268</v>
      </c>
      <c r="P239" s="28">
        <f>F239/D239</f>
        <v>1.0133294117647058</v>
      </c>
      <c r="Q239" s="29">
        <f>IF(M239&gt;0,F239/M239,0)</f>
        <v>589.95205479452056</v>
      </c>
      <c r="R239" s="9" t="str">
        <f>LEFT(O239,SEARCH("/",O239,1)-1)</f>
        <v>film &amp; video</v>
      </c>
      <c r="S239" s="26" t="str">
        <f>RIGHT(O239,LEN(O239)-SEARCH("/",O239,1))</f>
        <v>documentary</v>
      </c>
      <c r="T239" s="27">
        <f>(((K239/60)/60)/24)+DATE(1970,1,1)</f>
        <v>40870.774409722224</v>
      </c>
      <c r="U239" s="5" t="str">
        <f>TEXT(T239,"mmm")</f>
        <v>Nov</v>
      </c>
      <c r="V239" s="5" t="str">
        <f>TEXT(T239,"yyyy")</f>
        <v>2011</v>
      </c>
      <c r="W239" s="5" t="str">
        <f>TEXT(Y239,"mmm")</f>
        <v>Jan</v>
      </c>
      <c r="X239" s="1" t="str">
        <f>TEXT(Y239,"yyyy")</f>
        <v>2012</v>
      </c>
      <c r="Y239" s="27">
        <f>(((J239/60)/60)/24)+DATE(1970,1,1)</f>
        <v>40915.774409722224</v>
      </c>
    </row>
    <row r="240" spans="1:25" ht="32" x14ac:dyDescent="0.2">
      <c r="A240" s="1">
        <v>570</v>
      </c>
      <c r="B240" s="7" t="s">
        <v>571</v>
      </c>
      <c r="C240" s="7" t="s">
        <v>4680</v>
      </c>
      <c r="D240" s="1">
        <v>85000</v>
      </c>
      <c r="E240" s="37" t="str">
        <f>VLOOKUP(D240,'Vlookup Table Bonus Point'!$C$3:$D$26,2,TRUE)</f>
        <v>GE 50000</v>
      </c>
      <c r="F240" s="1">
        <v>142</v>
      </c>
      <c r="G240" s="1" t="s">
        <v>8220</v>
      </c>
      <c r="H240" s="1" t="s">
        <v>8223</v>
      </c>
      <c r="I240" s="1" t="s">
        <v>8245</v>
      </c>
      <c r="J240" s="1">
        <v>1455822569</v>
      </c>
      <c r="K240" s="1">
        <v>1453230569</v>
      </c>
      <c r="L240" s="1" t="b">
        <v>0</v>
      </c>
      <c r="M240" s="1">
        <v>1</v>
      </c>
      <c r="N240" s="1" t="b">
        <v>0</v>
      </c>
      <c r="O240" s="1" t="s">
        <v>8271</v>
      </c>
      <c r="P240" s="28">
        <f>F240/D240</f>
        <v>1.6705882352941177E-3</v>
      </c>
      <c r="Q240" s="29">
        <f>IF(M240&gt;0,F240/M240,0)</f>
        <v>142</v>
      </c>
      <c r="R240" s="9" t="str">
        <f>LEFT(O240,SEARCH("/",O240,1)-1)</f>
        <v>technology</v>
      </c>
      <c r="S240" s="26" t="str">
        <f>RIGHT(O240,LEN(O240)-SEARCH("/",O240,1))</f>
        <v>web</v>
      </c>
      <c r="T240" s="27">
        <f>(((K240/60)/60)/24)+DATE(1970,1,1)</f>
        <v>42388.798252314817</v>
      </c>
      <c r="U240" s="5" t="str">
        <f>TEXT(T240,"mmm")</f>
        <v>Jan</v>
      </c>
      <c r="V240" s="5" t="str">
        <f>TEXT(T240,"yyyy")</f>
        <v>2016</v>
      </c>
      <c r="W240" s="5" t="str">
        <f>TEXT(Y240,"mmm")</f>
        <v>Feb</v>
      </c>
      <c r="X240" s="1" t="str">
        <f>TEXT(Y240,"yyyy")</f>
        <v>2016</v>
      </c>
      <c r="Y240" s="27">
        <f>(((J240/60)/60)/24)+DATE(1970,1,1)</f>
        <v>42418.798252314817</v>
      </c>
    </row>
    <row r="241" spans="1:25" ht="48" x14ac:dyDescent="0.2">
      <c r="A241" s="1">
        <v>1040</v>
      </c>
      <c r="B241" s="7" t="s">
        <v>1041</v>
      </c>
      <c r="C241" s="7" t="s">
        <v>5150</v>
      </c>
      <c r="D241" s="1">
        <v>85000</v>
      </c>
      <c r="E241" s="37" t="str">
        <f>VLOOKUP(D241,'Vlookup Table Bonus Point'!$C$3:$D$26,2,TRUE)</f>
        <v>GE 50000</v>
      </c>
      <c r="F241" s="1">
        <v>250</v>
      </c>
      <c r="G241" s="1" t="s">
        <v>8219</v>
      </c>
      <c r="H241" s="1" t="s">
        <v>8223</v>
      </c>
      <c r="I241" s="1" t="s">
        <v>8245</v>
      </c>
      <c r="J241" s="1">
        <v>1472317209</v>
      </c>
      <c r="K241" s="1">
        <v>1469725209</v>
      </c>
      <c r="L241" s="1" t="b">
        <v>0</v>
      </c>
      <c r="M241" s="1">
        <v>1</v>
      </c>
      <c r="N241" s="1" t="b">
        <v>0</v>
      </c>
      <c r="O241" s="1" t="s">
        <v>8280</v>
      </c>
      <c r="P241" s="28">
        <f>F241/D241</f>
        <v>2.9411764705882353E-3</v>
      </c>
      <c r="Q241" s="29">
        <f>IF(M241&gt;0,F241/M241,0)</f>
        <v>250</v>
      </c>
      <c r="R241" s="9" t="str">
        <f>LEFT(O241,SEARCH("/",O241,1)-1)</f>
        <v>journalism</v>
      </c>
      <c r="S241" s="26" t="str">
        <f>RIGHT(O241,LEN(O241)-SEARCH("/",O241,1))</f>
        <v>audio</v>
      </c>
      <c r="T241" s="27">
        <f>(((K241/60)/60)/24)+DATE(1970,1,1)</f>
        <v>42579.708437499998</v>
      </c>
      <c r="U241" s="5" t="str">
        <f>TEXT(T241,"mmm")</f>
        <v>Jul</v>
      </c>
      <c r="V241" s="5" t="str">
        <f>TEXT(T241,"yyyy")</f>
        <v>2016</v>
      </c>
      <c r="W241" s="5" t="str">
        <f>TEXT(Y241,"mmm")</f>
        <v>Aug</v>
      </c>
      <c r="X241" s="1" t="str">
        <f>TEXT(Y241,"yyyy")</f>
        <v>2016</v>
      </c>
      <c r="Y241" s="27">
        <f>(((J241/60)/60)/24)+DATE(1970,1,1)</f>
        <v>42609.708437499998</v>
      </c>
    </row>
    <row r="242" spans="1:25" ht="48" x14ac:dyDescent="0.2">
      <c r="A242" s="1">
        <v>1910</v>
      </c>
      <c r="B242" s="7" t="s">
        <v>1911</v>
      </c>
      <c r="C242" s="7" t="s">
        <v>6020</v>
      </c>
      <c r="D242" s="1">
        <v>85000</v>
      </c>
      <c r="E242" s="37" t="str">
        <f>VLOOKUP(D242,'Vlookup Table Bonus Point'!$C$3:$D$26,2,TRUE)</f>
        <v>GE 50000</v>
      </c>
      <c r="F242" s="1">
        <v>33486</v>
      </c>
      <c r="G242" s="1" t="s">
        <v>8220</v>
      </c>
      <c r="H242" s="1" t="s">
        <v>8232</v>
      </c>
      <c r="I242" s="1" t="s">
        <v>8248</v>
      </c>
      <c r="J242" s="1">
        <v>1446331500</v>
      </c>
      <c r="K242" s="1">
        <v>1442531217</v>
      </c>
      <c r="L242" s="1" t="b">
        <v>0</v>
      </c>
      <c r="M242" s="1">
        <v>285</v>
      </c>
      <c r="N242" s="1" t="b">
        <v>0</v>
      </c>
      <c r="O242" s="1" t="s">
        <v>8293</v>
      </c>
      <c r="P242" s="28">
        <f>F242/D242</f>
        <v>0.39395294117647056</v>
      </c>
      <c r="Q242" s="29">
        <f>IF(M242&gt;0,F242/M242,0)</f>
        <v>117.49473684210527</v>
      </c>
      <c r="R242" s="9" t="str">
        <f>LEFT(O242,SEARCH("/",O242,1)-1)</f>
        <v>technology</v>
      </c>
      <c r="S242" s="26" t="str">
        <f>RIGHT(O242,LEN(O242)-SEARCH("/",O242,1))</f>
        <v>gadgets</v>
      </c>
      <c r="T242" s="27">
        <f>(((K242/60)/60)/24)+DATE(1970,1,1)</f>
        <v>42264.963159722218</v>
      </c>
      <c r="U242" s="5" t="str">
        <f>TEXT(T242,"mmm")</f>
        <v>Sep</v>
      </c>
      <c r="V242" s="5" t="str">
        <f>TEXT(T242,"yyyy")</f>
        <v>2015</v>
      </c>
      <c r="W242" s="5" t="str">
        <f>TEXT(Y242,"mmm")</f>
        <v>Oct</v>
      </c>
      <c r="X242" s="1" t="str">
        <f>TEXT(Y242,"yyyy")</f>
        <v>2015</v>
      </c>
      <c r="Y242" s="27">
        <f>(((J242/60)/60)/24)+DATE(1970,1,1)</f>
        <v>42308.947916666672</v>
      </c>
    </row>
    <row r="243" spans="1:25" ht="48" x14ac:dyDescent="0.2">
      <c r="A243" s="1">
        <v>2048</v>
      </c>
      <c r="B243" s="7" t="s">
        <v>2049</v>
      </c>
      <c r="C243" s="7" t="s">
        <v>6158</v>
      </c>
      <c r="D243" s="1">
        <v>85000</v>
      </c>
      <c r="E243" s="37" t="str">
        <f>VLOOKUP(D243,'Vlookup Table Bonus Point'!$C$3:$D$26,2,TRUE)</f>
        <v>GE 50000</v>
      </c>
      <c r="F243" s="1">
        <v>126082.45</v>
      </c>
      <c r="G243" s="1" t="s">
        <v>8218</v>
      </c>
      <c r="H243" s="1" t="s">
        <v>8223</v>
      </c>
      <c r="I243" s="1" t="s">
        <v>8245</v>
      </c>
      <c r="J243" s="1">
        <v>1369323491</v>
      </c>
      <c r="K243" s="1">
        <v>1366731491</v>
      </c>
      <c r="L243" s="1" t="b">
        <v>0</v>
      </c>
      <c r="M243" s="1">
        <v>1373</v>
      </c>
      <c r="N243" s="1" t="b">
        <v>1</v>
      </c>
      <c r="O243" s="1" t="s">
        <v>8294</v>
      </c>
      <c r="P243" s="28">
        <f>F243/D243</f>
        <v>1.4833229411764706</v>
      </c>
      <c r="Q243" s="29">
        <f>IF(M243&gt;0,F243/M243,0)</f>
        <v>91.82989803350327</v>
      </c>
      <c r="R243" s="9" t="str">
        <f>LEFT(O243,SEARCH("/",O243,1)-1)</f>
        <v>technology</v>
      </c>
      <c r="S243" s="26" t="str">
        <f>RIGHT(O243,LEN(O243)-SEARCH("/",O243,1))</f>
        <v>hardware</v>
      </c>
      <c r="T243" s="27">
        <f>(((K243/60)/60)/24)+DATE(1970,1,1)</f>
        <v>41387.651516203703</v>
      </c>
      <c r="U243" s="5" t="str">
        <f>TEXT(T243,"mmm")</f>
        <v>Apr</v>
      </c>
      <c r="V243" s="5" t="str">
        <f>TEXT(T243,"yyyy")</f>
        <v>2013</v>
      </c>
      <c r="W243" s="5" t="str">
        <f>TEXT(Y243,"mmm")</f>
        <v>May</v>
      </c>
      <c r="X243" s="1" t="str">
        <f>TEXT(Y243,"yyyy")</f>
        <v>2013</v>
      </c>
      <c r="Y243" s="27">
        <f>(((J243/60)/60)/24)+DATE(1970,1,1)</f>
        <v>41417.651516203703</v>
      </c>
    </row>
    <row r="244" spans="1:25" ht="48" x14ac:dyDescent="0.2">
      <c r="A244" s="1">
        <v>2575</v>
      </c>
      <c r="B244" s="7" t="s">
        <v>2575</v>
      </c>
      <c r="C244" s="7" t="s">
        <v>6685</v>
      </c>
      <c r="D244" s="1">
        <v>85000</v>
      </c>
      <c r="E244" s="37" t="str">
        <f>VLOOKUP(D244,'Vlookup Table Bonus Point'!$C$3:$D$26,2,TRUE)</f>
        <v>GE 50000</v>
      </c>
      <c r="F244" s="1">
        <v>0</v>
      </c>
      <c r="G244" s="1" t="s">
        <v>8219</v>
      </c>
      <c r="H244" s="1" t="s">
        <v>8223</v>
      </c>
      <c r="I244" s="1" t="s">
        <v>8245</v>
      </c>
      <c r="J244" s="1">
        <v>1421030194</v>
      </c>
      <c r="K244" s="1">
        <v>1418438194</v>
      </c>
      <c r="L244" s="1" t="b">
        <v>0</v>
      </c>
      <c r="M244" s="1">
        <v>0</v>
      </c>
      <c r="N244" s="1" t="b">
        <v>0</v>
      </c>
      <c r="O244" s="1" t="s">
        <v>8283</v>
      </c>
      <c r="P244" s="28">
        <f>F244/D244</f>
        <v>0</v>
      </c>
      <c r="Q244" s="29">
        <f>IF(M244&gt;0,F244/M244,0)</f>
        <v>0</v>
      </c>
      <c r="R244" s="9" t="str">
        <f>LEFT(O244,SEARCH("/",O244,1)-1)</f>
        <v>food</v>
      </c>
      <c r="S244" s="26" t="str">
        <f>RIGHT(O244,LEN(O244)-SEARCH("/",O244,1))</f>
        <v>food trucks</v>
      </c>
      <c r="T244" s="27">
        <f>(((K244/60)/60)/24)+DATE(1970,1,1)</f>
        <v>41986.108726851846</v>
      </c>
      <c r="U244" s="5" t="str">
        <f>TEXT(T244,"mmm")</f>
        <v>Dec</v>
      </c>
      <c r="V244" s="5" t="str">
        <f>TEXT(T244,"yyyy")</f>
        <v>2014</v>
      </c>
      <c r="W244" s="5" t="str">
        <f>TEXT(Y244,"mmm")</f>
        <v>Jan</v>
      </c>
      <c r="X244" s="1" t="str">
        <f>TEXT(Y244,"yyyy")</f>
        <v>2015</v>
      </c>
      <c r="Y244" s="27">
        <f>(((J244/60)/60)/24)+DATE(1970,1,1)</f>
        <v>42016.108726851846</v>
      </c>
    </row>
    <row r="245" spans="1:25" ht="48" x14ac:dyDescent="0.2">
      <c r="A245" s="1">
        <v>1434</v>
      </c>
      <c r="B245" s="7" t="s">
        <v>1435</v>
      </c>
      <c r="C245" s="7" t="s">
        <v>5544</v>
      </c>
      <c r="D245" s="1">
        <v>82000</v>
      </c>
      <c r="E245" s="37" t="str">
        <f>VLOOKUP(D245,'Vlookup Table Bonus Point'!$C$3:$D$26,2,TRUE)</f>
        <v>GE 50000</v>
      </c>
      <c r="F245" s="1">
        <v>8190</v>
      </c>
      <c r="G245" s="1" t="s">
        <v>8220</v>
      </c>
      <c r="H245" s="1" t="s">
        <v>8231</v>
      </c>
      <c r="I245" s="1" t="s">
        <v>8252</v>
      </c>
      <c r="J245" s="1">
        <v>1433775600</v>
      </c>
      <c r="K245" s="1">
        <v>1431973478</v>
      </c>
      <c r="L245" s="1" t="b">
        <v>0</v>
      </c>
      <c r="M245" s="1">
        <v>11</v>
      </c>
      <c r="N245" s="1" t="b">
        <v>0</v>
      </c>
      <c r="O245" s="1" t="s">
        <v>8286</v>
      </c>
      <c r="P245" s="28">
        <f>F245/D245</f>
        <v>9.987804878048781E-2</v>
      </c>
      <c r="Q245" s="29">
        <f>IF(M245&gt;0,F245/M245,0)</f>
        <v>744.5454545454545</v>
      </c>
      <c r="R245" s="9" t="str">
        <f>LEFT(O245,SEARCH("/",O245,1)-1)</f>
        <v>publishing</v>
      </c>
      <c r="S245" s="26" t="str">
        <f>RIGHT(O245,LEN(O245)-SEARCH("/",O245,1))</f>
        <v>translations</v>
      </c>
      <c r="T245" s="27">
        <f>(((K245/60)/60)/24)+DATE(1970,1,1)</f>
        <v>42142.767106481479</v>
      </c>
      <c r="U245" s="5" t="str">
        <f>TEXT(T245,"mmm")</f>
        <v>May</v>
      </c>
      <c r="V245" s="5" t="str">
        <f>TEXT(T245,"yyyy")</f>
        <v>2015</v>
      </c>
      <c r="W245" s="5" t="str">
        <f>TEXT(Y245,"mmm")</f>
        <v>Jun</v>
      </c>
      <c r="X245" s="1" t="str">
        <f>TEXT(Y245,"yyyy")</f>
        <v>2015</v>
      </c>
      <c r="Y245" s="27">
        <f>(((J245/60)/60)/24)+DATE(1970,1,1)</f>
        <v>42163.625</v>
      </c>
    </row>
    <row r="246" spans="1:25" ht="48" x14ac:dyDescent="0.2">
      <c r="A246" s="1">
        <v>132</v>
      </c>
      <c r="B246" s="7" t="s">
        <v>134</v>
      </c>
      <c r="C246" s="7" t="s">
        <v>4243</v>
      </c>
      <c r="D246" s="1">
        <v>80000</v>
      </c>
      <c r="E246" s="37" t="str">
        <f>VLOOKUP(D246,'Vlookup Table Bonus Point'!$C$3:$D$26,2,TRUE)</f>
        <v>GE 50000</v>
      </c>
      <c r="F246" s="1">
        <v>7655</v>
      </c>
      <c r="G246" s="1" t="s">
        <v>8219</v>
      </c>
      <c r="H246" s="1" t="s">
        <v>8223</v>
      </c>
      <c r="I246" s="1" t="s">
        <v>8245</v>
      </c>
      <c r="J246" s="1">
        <v>1415392207</v>
      </c>
      <c r="K246" s="1">
        <v>1411500607</v>
      </c>
      <c r="L246" s="1" t="b">
        <v>0</v>
      </c>
      <c r="M246" s="1">
        <v>81</v>
      </c>
      <c r="N246" s="1" t="b">
        <v>0</v>
      </c>
      <c r="O246" s="1" t="s">
        <v>8266</v>
      </c>
      <c r="P246" s="28">
        <f>F246/D246</f>
        <v>9.5687499999999995E-2</v>
      </c>
      <c r="Q246" s="29">
        <f>IF(M246&gt;0,F246/M246,0)</f>
        <v>94.506172839506178</v>
      </c>
      <c r="R246" s="9" t="str">
        <f>LEFT(O246,SEARCH("/",O246,1)-1)</f>
        <v>film &amp; video</v>
      </c>
      <c r="S246" s="26" t="str">
        <f>RIGHT(O246,LEN(O246)-SEARCH("/",O246,1))</f>
        <v>science fiction</v>
      </c>
      <c r="T246" s="27">
        <f>(((K246/60)/60)/24)+DATE(1970,1,1)</f>
        <v>41905.812581018516</v>
      </c>
      <c r="U246" s="5" t="str">
        <f>TEXT(T246,"mmm")</f>
        <v>Sep</v>
      </c>
      <c r="V246" s="5" t="str">
        <f>TEXT(T246,"yyyy")</f>
        <v>2014</v>
      </c>
      <c r="W246" s="5" t="str">
        <f>TEXT(Y246,"mmm")</f>
        <v>Nov</v>
      </c>
      <c r="X246" s="1" t="str">
        <f>TEXT(Y246,"yyyy")</f>
        <v>2014</v>
      </c>
      <c r="Y246" s="27">
        <f>(((J246/60)/60)/24)+DATE(1970,1,1)</f>
        <v>41950.854247685187</v>
      </c>
    </row>
    <row r="247" spans="1:25" ht="64" x14ac:dyDescent="0.2">
      <c r="A247" s="1">
        <v>484</v>
      </c>
      <c r="B247" s="7" t="s">
        <v>485</v>
      </c>
      <c r="C247" s="7" t="s">
        <v>4594</v>
      </c>
      <c r="D247" s="1">
        <v>80000</v>
      </c>
      <c r="E247" s="37" t="str">
        <f>VLOOKUP(D247,'Vlookup Table Bonus Point'!$C$3:$D$26,2,TRUE)</f>
        <v>GE 50000</v>
      </c>
      <c r="F247" s="1">
        <v>149</v>
      </c>
      <c r="G247" s="1" t="s">
        <v>8220</v>
      </c>
      <c r="H247" s="1" t="s">
        <v>8224</v>
      </c>
      <c r="I247" s="1" t="s">
        <v>8246</v>
      </c>
      <c r="J247" s="1">
        <v>1446766372</v>
      </c>
      <c r="K247" s="1">
        <v>1443220372</v>
      </c>
      <c r="L247" s="1" t="b">
        <v>0</v>
      </c>
      <c r="M247" s="1">
        <v>11</v>
      </c>
      <c r="N247" s="1" t="b">
        <v>0</v>
      </c>
      <c r="O247" s="1" t="s">
        <v>8269</v>
      </c>
      <c r="P247" s="28">
        <f>F247/D247</f>
        <v>1.8625E-3</v>
      </c>
      <c r="Q247" s="29">
        <f>IF(M247&gt;0,F247/M247,0)</f>
        <v>13.545454545454545</v>
      </c>
      <c r="R247" s="9" t="str">
        <f>LEFT(O247,SEARCH("/",O247,1)-1)</f>
        <v>film &amp; video</v>
      </c>
      <c r="S247" s="26" t="str">
        <f>RIGHT(O247,LEN(O247)-SEARCH("/",O247,1))</f>
        <v>animation</v>
      </c>
      <c r="T247" s="27">
        <f>(((K247/60)/60)/24)+DATE(1970,1,1)</f>
        <v>42272.93949074074</v>
      </c>
      <c r="U247" s="5" t="str">
        <f>TEXT(T247,"mmm")</f>
        <v>Sep</v>
      </c>
      <c r="V247" s="5" t="str">
        <f>TEXT(T247,"yyyy")</f>
        <v>2015</v>
      </c>
      <c r="W247" s="5" t="str">
        <f>TEXT(Y247,"mmm")</f>
        <v>Nov</v>
      </c>
      <c r="X247" s="1" t="str">
        <f>TEXT(Y247,"yyyy")</f>
        <v>2015</v>
      </c>
      <c r="Y247" s="27">
        <f>(((J247/60)/60)/24)+DATE(1970,1,1)</f>
        <v>42313.981157407412</v>
      </c>
    </row>
    <row r="248" spans="1:25" ht="48" x14ac:dyDescent="0.2">
      <c r="A248" s="1">
        <v>576</v>
      </c>
      <c r="B248" s="7" t="s">
        <v>577</v>
      </c>
      <c r="C248" s="7" t="s">
        <v>4686</v>
      </c>
      <c r="D248" s="1">
        <v>80000</v>
      </c>
      <c r="E248" s="37" t="str">
        <f>VLOOKUP(D248,'Vlookup Table Bonus Point'!$C$3:$D$26,2,TRUE)</f>
        <v>GE 50000</v>
      </c>
      <c r="F248" s="1">
        <v>1</v>
      </c>
      <c r="G248" s="1" t="s">
        <v>8220</v>
      </c>
      <c r="H248" s="1" t="s">
        <v>8223</v>
      </c>
      <c r="I248" s="1" t="s">
        <v>8245</v>
      </c>
      <c r="J248" s="1">
        <v>1427537952</v>
      </c>
      <c r="K248" s="1">
        <v>1422357552</v>
      </c>
      <c r="L248" s="1" t="b">
        <v>0</v>
      </c>
      <c r="M248" s="1">
        <v>1</v>
      </c>
      <c r="N248" s="1" t="b">
        <v>0</v>
      </c>
      <c r="O248" s="1" t="s">
        <v>8271</v>
      </c>
      <c r="P248" s="28">
        <f>F248/D248</f>
        <v>1.2500000000000001E-5</v>
      </c>
      <c r="Q248" s="29">
        <f>IF(M248&gt;0,F248/M248,0)</f>
        <v>1</v>
      </c>
      <c r="R248" s="9" t="str">
        <f>LEFT(O248,SEARCH("/",O248,1)-1)</f>
        <v>technology</v>
      </c>
      <c r="S248" s="26" t="str">
        <f>RIGHT(O248,LEN(O248)-SEARCH("/",O248,1))</f>
        <v>web</v>
      </c>
      <c r="T248" s="27">
        <f>(((K248/60)/60)/24)+DATE(1970,1,1)</f>
        <v>42031.471666666665</v>
      </c>
      <c r="U248" s="5" t="str">
        <f>TEXT(T248,"mmm")</f>
        <v>Jan</v>
      </c>
      <c r="V248" s="5" t="str">
        <f>TEXT(T248,"yyyy")</f>
        <v>2015</v>
      </c>
      <c r="W248" s="5" t="str">
        <f>TEXT(Y248,"mmm")</f>
        <v>Mar</v>
      </c>
      <c r="X248" s="1" t="str">
        <f>TEXT(Y248,"yyyy")</f>
        <v>2015</v>
      </c>
      <c r="Y248" s="27">
        <f>(((J248/60)/60)/24)+DATE(1970,1,1)</f>
        <v>42091.43</v>
      </c>
    </row>
    <row r="249" spans="1:25" ht="48" x14ac:dyDescent="0.2">
      <c r="A249" s="1">
        <v>611</v>
      </c>
      <c r="B249" s="7" t="s">
        <v>612</v>
      </c>
      <c r="C249" s="7" t="s">
        <v>4721</v>
      </c>
      <c r="D249" s="1">
        <v>80000</v>
      </c>
      <c r="E249" s="37" t="str">
        <f>VLOOKUP(D249,'Vlookup Table Bonus Point'!$C$3:$D$26,2,TRUE)</f>
        <v>GE 50000</v>
      </c>
      <c r="F249" s="1">
        <v>0</v>
      </c>
      <c r="G249" s="1" t="s">
        <v>8219</v>
      </c>
      <c r="H249" s="1" t="s">
        <v>8229</v>
      </c>
      <c r="I249" s="1" t="s">
        <v>8248</v>
      </c>
      <c r="J249" s="1">
        <v>1453210037</v>
      </c>
      <c r="K249" s="1">
        <v>1448026037</v>
      </c>
      <c r="L249" s="1" t="b">
        <v>0</v>
      </c>
      <c r="M249" s="1">
        <v>0</v>
      </c>
      <c r="N249" s="1" t="b">
        <v>0</v>
      </c>
      <c r="O249" s="1" t="s">
        <v>8271</v>
      </c>
      <c r="P249" s="28">
        <f>F249/D249</f>
        <v>0</v>
      </c>
      <c r="Q249" s="29">
        <f>IF(M249&gt;0,F249/M249,0)</f>
        <v>0</v>
      </c>
      <c r="R249" s="9" t="str">
        <f>LEFT(O249,SEARCH("/",O249,1)-1)</f>
        <v>technology</v>
      </c>
      <c r="S249" s="26" t="str">
        <f>RIGHT(O249,LEN(O249)-SEARCH("/",O249,1))</f>
        <v>web</v>
      </c>
      <c r="T249" s="27">
        <f>(((K249/60)/60)/24)+DATE(1970,1,1)</f>
        <v>42328.560613425929</v>
      </c>
      <c r="U249" s="5" t="str">
        <f>TEXT(T249,"mmm")</f>
        <v>Nov</v>
      </c>
      <c r="V249" s="5" t="str">
        <f>TEXT(T249,"yyyy")</f>
        <v>2015</v>
      </c>
      <c r="W249" s="5" t="str">
        <f>TEXT(Y249,"mmm")</f>
        <v>Jan</v>
      </c>
      <c r="X249" s="1" t="str">
        <f>TEXT(Y249,"yyyy")</f>
        <v>2016</v>
      </c>
      <c r="Y249" s="27">
        <f>(((J249/60)/60)/24)+DATE(1970,1,1)</f>
        <v>42388.560613425929</v>
      </c>
    </row>
    <row r="250" spans="1:25" ht="48" x14ac:dyDescent="0.2">
      <c r="A250" s="1">
        <v>1145</v>
      </c>
      <c r="B250" s="7" t="s">
        <v>1146</v>
      </c>
      <c r="C250" s="7" t="s">
        <v>5255</v>
      </c>
      <c r="D250" s="1">
        <v>80000</v>
      </c>
      <c r="E250" s="37" t="str">
        <f>VLOOKUP(D250,'Vlookup Table Bonus Point'!$C$3:$D$26,2,TRUE)</f>
        <v>GE 50000</v>
      </c>
      <c r="F250" s="1">
        <v>100</v>
      </c>
      <c r="G250" s="1" t="s">
        <v>8220</v>
      </c>
      <c r="H250" s="1" t="s">
        <v>8223</v>
      </c>
      <c r="I250" s="1" t="s">
        <v>8245</v>
      </c>
      <c r="J250" s="1">
        <v>1412272592</v>
      </c>
      <c r="K250" s="1">
        <v>1407088592</v>
      </c>
      <c r="L250" s="1" t="b">
        <v>0</v>
      </c>
      <c r="M250" s="1">
        <v>1</v>
      </c>
      <c r="N250" s="1" t="b">
        <v>0</v>
      </c>
      <c r="O250" s="1" t="s">
        <v>8283</v>
      </c>
      <c r="P250" s="28">
        <f>F250/D250</f>
        <v>1.25E-3</v>
      </c>
      <c r="Q250" s="29">
        <f>IF(M250&gt;0,F250/M250,0)</f>
        <v>100</v>
      </c>
      <c r="R250" s="9" t="str">
        <f>LEFT(O250,SEARCH("/",O250,1)-1)</f>
        <v>food</v>
      </c>
      <c r="S250" s="26" t="str">
        <f>RIGHT(O250,LEN(O250)-SEARCH("/",O250,1))</f>
        <v>food trucks</v>
      </c>
      <c r="T250" s="27">
        <f>(((K250/60)/60)/24)+DATE(1970,1,1)</f>
        <v>41854.747592592597</v>
      </c>
      <c r="U250" s="5" t="str">
        <f>TEXT(T250,"mmm")</f>
        <v>Aug</v>
      </c>
      <c r="V250" s="5" t="str">
        <f>TEXT(T250,"yyyy")</f>
        <v>2014</v>
      </c>
      <c r="W250" s="5" t="str">
        <f>TEXT(Y250,"mmm")</f>
        <v>Oct</v>
      </c>
      <c r="X250" s="1" t="str">
        <f>TEXT(Y250,"yyyy")</f>
        <v>2014</v>
      </c>
      <c r="Y250" s="27">
        <f>(((J250/60)/60)/24)+DATE(1970,1,1)</f>
        <v>41914.747592592597</v>
      </c>
    </row>
    <row r="251" spans="1:25" ht="48" x14ac:dyDescent="0.2">
      <c r="A251" s="1">
        <v>2025</v>
      </c>
      <c r="B251" s="7" t="s">
        <v>2026</v>
      </c>
      <c r="C251" s="7" t="s">
        <v>6135</v>
      </c>
      <c r="D251" s="1">
        <v>80000</v>
      </c>
      <c r="E251" s="37" t="str">
        <f>VLOOKUP(D251,'Vlookup Table Bonus Point'!$C$3:$D$26,2,TRUE)</f>
        <v>GE 50000</v>
      </c>
      <c r="F251" s="1">
        <v>160920</v>
      </c>
      <c r="G251" s="1" t="s">
        <v>8218</v>
      </c>
      <c r="H251" s="1" t="s">
        <v>8235</v>
      </c>
      <c r="I251" s="1" t="s">
        <v>8248</v>
      </c>
      <c r="J251" s="1">
        <v>1433996746</v>
      </c>
      <c r="K251" s="1">
        <v>1431404746</v>
      </c>
      <c r="L251" s="1" t="b">
        <v>1</v>
      </c>
      <c r="M251" s="1">
        <v>729</v>
      </c>
      <c r="N251" s="1" t="b">
        <v>1</v>
      </c>
      <c r="O251" s="1" t="s">
        <v>8294</v>
      </c>
      <c r="P251" s="28">
        <f>F251/D251</f>
        <v>2.0114999999999998</v>
      </c>
      <c r="Q251" s="29">
        <f>IF(M251&gt;0,F251/M251,0)</f>
        <v>220.74074074074073</v>
      </c>
      <c r="R251" s="9" t="str">
        <f>LEFT(O251,SEARCH("/",O251,1)-1)</f>
        <v>technology</v>
      </c>
      <c r="S251" s="26" t="str">
        <f>RIGHT(O251,LEN(O251)-SEARCH("/",O251,1))</f>
        <v>hardware</v>
      </c>
      <c r="T251" s="27">
        <f>(((K251/60)/60)/24)+DATE(1970,1,1)</f>
        <v>42136.184560185182</v>
      </c>
      <c r="U251" s="5" t="str">
        <f>TEXT(T251,"mmm")</f>
        <v>May</v>
      </c>
      <c r="V251" s="5" t="str">
        <f>TEXT(T251,"yyyy")</f>
        <v>2015</v>
      </c>
      <c r="W251" s="5" t="str">
        <f>TEXT(Y251,"mmm")</f>
        <v>Jun</v>
      </c>
      <c r="X251" s="1" t="str">
        <f>TEXT(Y251,"yyyy")</f>
        <v>2015</v>
      </c>
      <c r="Y251" s="27">
        <f>(((J251/60)/60)/24)+DATE(1970,1,1)</f>
        <v>42166.184560185182</v>
      </c>
    </row>
    <row r="252" spans="1:25" ht="48" x14ac:dyDescent="0.2">
      <c r="A252" s="1">
        <v>2035</v>
      </c>
      <c r="B252" s="7" t="s">
        <v>2036</v>
      </c>
      <c r="C252" s="7" t="s">
        <v>6145</v>
      </c>
      <c r="D252" s="1">
        <v>80000</v>
      </c>
      <c r="E252" s="37" t="str">
        <f>VLOOKUP(D252,'Vlookup Table Bonus Point'!$C$3:$D$26,2,TRUE)</f>
        <v>GE 50000</v>
      </c>
      <c r="F252" s="1">
        <v>168829.14</v>
      </c>
      <c r="G252" s="1" t="s">
        <v>8218</v>
      </c>
      <c r="H252" s="1" t="s">
        <v>8223</v>
      </c>
      <c r="I252" s="1" t="s">
        <v>8245</v>
      </c>
      <c r="J252" s="1">
        <v>1450486800</v>
      </c>
      <c r="K252" s="1">
        <v>1446562807</v>
      </c>
      <c r="L252" s="1" t="b">
        <v>1</v>
      </c>
      <c r="M252" s="1">
        <v>644</v>
      </c>
      <c r="N252" s="1" t="b">
        <v>1</v>
      </c>
      <c r="O252" s="1" t="s">
        <v>8294</v>
      </c>
      <c r="P252" s="28">
        <f>F252/D252</f>
        <v>2.1103642500000004</v>
      </c>
      <c r="Q252" s="29">
        <f>IF(M252&gt;0,F252/M252,0)</f>
        <v>262.15704968944101</v>
      </c>
      <c r="R252" s="9" t="str">
        <f>LEFT(O252,SEARCH("/",O252,1)-1)</f>
        <v>technology</v>
      </c>
      <c r="S252" s="26" t="str">
        <f>RIGHT(O252,LEN(O252)-SEARCH("/",O252,1))</f>
        <v>hardware</v>
      </c>
      <c r="T252" s="27">
        <f>(((K252/60)/60)/24)+DATE(1970,1,1)</f>
        <v>42311.625081018516</v>
      </c>
      <c r="U252" s="5" t="str">
        <f>TEXT(T252,"mmm")</f>
        <v>Nov</v>
      </c>
      <c r="V252" s="5" t="str">
        <f>TEXT(T252,"yyyy")</f>
        <v>2015</v>
      </c>
      <c r="W252" s="5" t="str">
        <f>TEXT(Y252,"mmm")</f>
        <v>Dec</v>
      </c>
      <c r="X252" s="1" t="str">
        <f>TEXT(Y252,"yyyy")</f>
        <v>2015</v>
      </c>
      <c r="Y252" s="27">
        <f>(((J252/60)/60)/24)+DATE(1970,1,1)</f>
        <v>42357.041666666672</v>
      </c>
    </row>
    <row r="253" spans="1:25" ht="32" x14ac:dyDescent="0.2">
      <c r="A253" s="1">
        <v>2122</v>
      </c>
      <c r="B253" s="7" t="s">
        <v>2123</v>
      </c>
      <c r="C253" s="7" t="s">
        <v>6232</v>
      </c>
      <c r="D253" s="1">
        <v>80000</v>
      </c>
      <c r="E253" s="37" t="str">
        <f>VLOOKUP(D253,'Vlookup Table Bonus Point'!$C$3:$D$26,2,TRUE)</f>
        <v>GE 50000</v>
      </c>
      <c r="F253" s="1">
        <v>310</v>
      </c>
      <c r="G253" s="1" t="s">
        <v>8220</v>
      </c>
      <c r="H253" s="1" t="s">
        <v>8237</v>
      </c>
      <c r="I253" s="1" t="s">
        <v>8255</v>
      </c>
      <c r="J253" s="1">
        <v>1483773169</v>
      </c>
      <c r="K253" s="1">
        <v>1481181169</v>
      </c>
      <c r="L253" s="1" t="b">
        <v>0</v>
      </c>
      <c r="M253" s="1">
        <v>3</v>
      </c>
      <c r="N253" s="1" t="b">
        <v>0</v>
      </c>
      <c r="O253" s="1" t="s">
        <v>8281</v>
      </c>
      <c r="P253" s="28">
        <f>F253/D253</f>
        <v>3.875E-3</v>
      </c>
      <c r="Q253" s="29">
        <f>IF(M253&gt;0,F253/M253,0)</f>
        <v>103.33333333333333</v>
      </c>
      <c r="R253" s="9" t="str">
        <f>LEFT(O253,SEARCH("/",O253,1)-1)</f>
        <v>games</v>
      </c>
      <c r="S253" s="26" t="str">
        <f>RIGHT(O253,LEN(O253)-SEARCH("/",O253,1))</f>
        <v>video games</v>
      </c>
      <c r="T253" s="27">
        <f>(((K253/60)/60)/24)+DATE(1970,1,1)</f>
        <v>42712.300567129627</v>
      </c>
      <c r="U253" s="5" t="str">
        <f>TEXT(T253,"mmm")</f>
        <v>Dec</v>
      </c>
      <c r="V253" s="5" t="str">
        <f>TEXT(T253,"yyyy")</f>
        <v>2016</v>
      </c>
      <c r="W253" s="5" t="str">
        <f>TEXT(Y253,"mmm")</f>
        <v>Jan</v>
      </c>
      <c r="X253" s="1" t="str">
        <f>TEXT(Y253,"yyyy")</f>
        <v>2017</v>
      </c>
      <c r="Y253" s="27">
        <f>(((J253/60)/60)/24)+DATE(1970,1,1)</f>
        <v>42742.300567129627</v>
      </c>
    </row>
    <row r="254" spans="1:25" ht="48" x14ac:dyDescent="0.2">
      <c r="A254" s="1">
        <v>2136</v>
      </c>
      <c r="B254" s="7" t="s">
        <v>2137</v>
      </c>
      <c r="C254" s="7" t="s">
        <v>6246</v>
      </c>
      <c r="D254" s="1">
        <v>80000</v>
      </c>
      <c r="E254" s="37" t="str">
        <f>VLOOKUP(D254,'Vlookup Table Bonus Point'!$C$3:$D$26,2,TRUE)</f>
        <v>GE 50000</v>
      </c>
      <c r="F254" s="1">
        <v>47.69</v>
      </c>
      <c r="G254" s="1" t="s">
        <v>8220</v>
      </c>
      <c r="H254" s="1" t="s">
        <v>8223</v>
      </c>
      <c r="I254" s="1" t="s">
        <v>8245</v>
      </c>
      <c r="J254" s="1">
        <v>1382184786</v>
      </c>
      <c r="K254" s="1">
        <v>1379592786</v>
      </c>
      <c r="L254" s="1" t="b">
        <v>0</v>
      </c>
      <c r="M254" s="1">
        <v>4</v>
      </c>
      <c r="N254" s="1" t="b">
        <v>0</v>
      </c>
      <c r="O254" s="1" t="s">
        <v>8281</v>
      </c>
      <c r="P254" s="28">
        <f>F254/D254</f>
        <v>5.9612499999999998E-4</v>
      </c>
      <c r="Q254" s="29">
        <f>IF(M254&gt;0,F254/M254,0)</f>
        <v>11.922499999999999</v>
      </c>
      <c r="R254" s="9" t="str">
        <f>LEFT(O254,SEARCH("/",O254,1)-1)</f>
        <v>games</v>
      </c>
      <c r="S254" s="26" t="str">
        <f>RIGHT(O254,LEN(O254)-SEARCH("/",O254,1))</f>
        <v>video games</v>
      </c>
      <c r="T254" s="27">
        <f>(((K254/60)/60)/24)+DATE(1970,1,1)</f>
        <v>41536.509097222224</v>
      </c>
      <c r="U254" s="5" t="str">
        <f>TEXT(T254,"mmm")</f>
        <v>Sep</v>
      </c>
      <c r="V254" s="5" t="str">
        <f>TEXT(T254,"yyyy")</f>
        <v>2013</v>
      </c>
      <c r="W254" s="5" t="str">
        <f>TEXT(Y254,"mmm")</f>
        <v>Oct</v>
      </c>
      <c r="X254" s="1" t="str">
        <f>TEXT(Y254,"yyyy")</f>
        <v>2013</v>
      </c>
      <c r="Y254" s="27">
        <f>(((J254/60)/60)/24)+DATE(1970,1,1)</f>
        <v>41566.509097222224</v>
      </c>
    </row>
    <row r="255" spans="1:25" ht="48" x14ac:dyDescent="0.2">
      <c r="A255" s="1">
        <v>2594</v>
      </c>
      <c r="B255" s="7" t="s">
        <v>2594</v>
      </c>
      <c r="C255" s="7" t="s">
        <v>6704</v>
      </c>
      <c r="D255" s="1">
        <v>80000</v>
      </c>
      <c r="E255" s="37" t="str">
        <f>VLOOKUP(D255,'Vlookup Table Bonus Point'!$C$3:$D$26,2,TRUE)</f>
        <v>GE 50000</v>
      </c>
      <c r="F255" s="1">
        <v>1</v>
      </c>
      <c r="G255" s="1" t="s">
        <v>8220</v>
      </c>
      <c r="H255" s="1" t="s">
        <v>8223</v>
      </c>
      <c r="I255" s="1" t="s">
        <v>8245</v>
      </c>
      <c r="J255" s="1">
        <v>1407453228</v>
      </c>
      <c r="K255" s="1">
        <v>1404861228</v>
      </c>
      <c r="L255" s="1" t="b">
        <v>0</v>
      </c>
      <c r="M255" s="1">
        <v>1</v>
      </c>
      <c r="N255" s="1" t="b">
        <v>0</v>
      </c>
      <c r="O255" s="1" t="s">
        <v>8283</v>
      </c>
      <c r="P255" s="28">
        <f>F255/D255</f>
        <v>1.2500000000000001E-5</v>
      </c>
      <c r="Q255" s="29">
        <f>IF(M255&gt;0,F255/M255,0)</f>
        <v>1</v>
      </c>
      <c r="R255" s="9" t="str">
        <f>LEFT(O255,SEARCH("/",O255,1)-1)</f>
        <v>food</v>
      </c>
      <c r="S255" s="26" t="str">
        <f>RIGHT(O255,LEN(O255)-SEARCH("/",O255,1))</f>
        <v>food trucks</v>
      </c>
      <c r="T255" s="27">
        <f>(((K255/60)/60)/24)+DATE(1970,1,1)</f>
        <v>41828.967916666668</v>
      </c>
      <c r="U255" s="5" t="str">
        <f>TEXT(T255,"mmm")</f>
        <v>Jul</v>
      </c>
      <c r="V255" s="5" t="str">
        <f>TEXT(T255,"yyyy")</f>
        <v>2014</v>
      </c>
      <c r="W255" s="5" t="str">
        <f>TEXT(Y255,"mmm")</f>
        <v>Aug</v>
      </c>
      <c r="X255" s="1" t="str">
        <f>TEXT(Y255,"yyyy")</f>
        <v>2014</v>
      </c>
      <c r="Y255" s="27">
        <f>(((J255/60)/60)/24)+DATE(1970,1,1)</f>
        <v>41858.967916666668</v>
      </c>
    </row>
    <row r="256" spans="1:25" ht="48" x14ac:dyDescent="0.2">
      <c r="A256" s="1">
        <v>2690</v>
      </c>
      <c r="B256" s="7" t="s">
        <v>2690</v>
      </c>
      <c r="C256" s="7" t="s">
        <v>6800</v>
      </c>
      <c r="D256" s="1">
        <v>80000</v>
      </c>
      <c r="E256" s="37" t="str">
        <f>VLOOKUP(D256,'Vlookup Table Bonus Point'!$C$3:$D$26,2,TRUE)</f>
        <v>GE 50000</v>
      </c>
      <c r="F256" s="1">
        <v>8586</v>
      </c>
      <c r="G256" s="1" t="s">
        <v>8220</v>
      </c>
      <c r="H256" s="1" t="s">
        <v>8223</v>
      </c>
      <c r="I256" s="1" t="s">
        <v>8245</v>
      </c>
      <c r="J256" s="1">
        <v>1433298676</v>
      </c>
      <c r="K256" s="1">
        <v>1429410676</v>
      </c>
      <c r="L256" s="1" t="b">
        <v>0</v>
      </c>
      <c r="M256" s="1">
        <v>118</v>
      </c>
      <c r="N256" s="1" t="b">
        <v>0</v>
      </c>
      <c r="O256" s="1" t="s">
        <v>8283</v>
      </c>
      <c r="P256" s="28">
        <f>F256/D256</f>
        <v>0.107325</v>
      </c>
      <c r="Q256" s="29">
        <f>IF(M256&gt;0,F256/M256,0)</f>
        <v>72.762711864406782</v>
      </c>
      <c r="R256" s="9" t="str">
        <f>LEFT(O256,SEARCH("/",O256,1)-1)</f>
        <v>food</v>
      </c>
      <c r="S256" s="26" t="str">
        <f>RIGHT(O256,LEN(O256)-SEARCH("/",O256,1))</f>
        <v>food trucks</v>
      </c>
      <c r="T256" s="27">
        <f>(((K256/60)/60)/24)+DATE(1970,1,1)</f>
        <v>42113.105046296296</v>
      </c>
      <c r="U256" s="5" t="str">
        <f>TEXT(T256,"mmm")</f>
        <v>Apr</v>
      </c>
      <c r="V256" s="5" t="str">
        <f>TEXT(T256,"yyyy")</f>
        <v>2015</v>
      </c>
      <c r="W256" s="5" t="str">
        <f>TEXT(Y256,"mmm")</f>
        <v>Jun</v>
      </c>
      <c r="X256" s="1" t="str">
        <f>TEXT(Y256,"yyyy")</f>
        <v>2015</v>
      </c>
      <c r="Y256" s="27">
        <f>(((J256/60)/60)/24)+DATE(1970,1,1)</f>
        <v>42158.105046296296</v>
      </c>
    </row>
    <row r="257" spans="1:25" ht="48" x14ac:dyDescent="0.2">
      <c r="A257" s="1">
        <v>2958</v>
      </c>
      <c r="B257" s="7" t="s">
        <v>2958</v>
      </c>
      <c r="C257" s="7" t="s">
        <v>7068</v>
      </c>
      <c r="D257" s="1">
        <v>80000</v>
      </c>
      <c r="E257" s="37" t="str">
        <f>VLOOKUP(D257,'Vlookup Table Bonus Point'!$C$3:$D$26,2,TRUE)</f>
        <v>GE 50000</v>
      </c>
      <c r="F257" s="1">
        <v>0</v>
      </c>
      <c r="G257" s="1" t="s">
        <v>8219</v>
      </c>
      <c r="H257" s="1" t="s">
        <v>8223</v>
      </c>
      <c r="I257" s="1" t="s">
        <v>8245</v>
      </c>
      <c r="J257" s="1">
        <v>1462729317</v>
      </c>
      <c r="K257" s="1">
        <v>1457548917</v>
      </c>
      <c r="L257" s="1" t="b">
        <v>0</v>
      </c>
      <c r="M257" s="1">
        <v>0</v>
      </c>
      <c r="N257" s="1" t="b">
        <v>0</v>
      </c>
      <c r="O257" s="1" t="s">
        <v>8302</v>
      </c>
      <c r="P257" s="28">
        <f>F257/D257</f>
        <v>0</v>
      </c>
      <c r="Q257" s="29">
        <f>IF(M257&gt;0,F257/M257,0)</f>
        <v>0</v>
      </c>
      <c r="R257" s="9" t="str">
        <f>LEFT(O257,SEARCH("/",O257,1)-1)</f>
        <v>theater</v>
      </c>
      <c r="S257" s="26" t="str">
        <f>RIGHT(O257,LEN(O257)-SEARCH("/",O257,1))</f>
        <v>spaces</v>
      </c>
      <c r="T257" s="27">
        <f>(((K257/60)/60)/24)+DATE(1970,1,1)</f>
        <v>42438.779131944444</v>
      </c>
      <c r="U257" s="5" t="str">
        <f>TEXT(T257,"mmm")</f>
        <v>Mar</v>
      </c>
      <c r="V257" s="5" t="str">
        <f>TEXT(T257,"yyyy")</f>
        <v>2016</v>
      </c>
      <c r="W257" s="5" t="str">
        <f>TEXT(Y257,"mmm")</f>
        <v>May</v>
      </c>
      <c r="X257" s="1" t="str">
        <f>TEXT(Y257,"yyyy")</f>
        <v>2016</v>
      </c>
      <c r="Y257" s="27">
        <f>(((J257/60)/60)/24)+DATE(1970,1,1)</f>
        <v>42498.73746527778</v>
      </c>
    </row>
    <row r="258" spans="1:25" ht="48" x14ac:dyDescent="0.2">
      <c r="A258" s="1">
        <v>2034</v>
      </c>
      <c r="B258" s="7" t="s">
        <v>2035</v>
      </c>
      <c r="C258" s="7" t="s">
        <v>6144</v>
      </c>
      <c r="D258" s="1">
        <v>78000</v>
      </c>
      <c r="E258" s="37" t="str">
        <f>VLOOKUP(D258,'Vlookup Table Bonus Point'!$C$3:$D$26,2,TRUE)</f>
        <v>GE 50000</v>
      </c>
      <c r="F258" s="1">
        <v>301719.59000000003</v>
      </c>
      <c r="G258" s="1" t="s">
        <v>8218</v>
      </c>
      <c r="H258" s="1" t="s">
        <v>8223</v>
      </c>
      <c r="I258" s="1" t="s">
        <v>8245</v>
      </c>
      <c r="J258" s="1">
        <v>1430981880</v>
      </c>
      <c r="K258" s="1">
        <v>1426216033</v>
      </c>
      <c r="L258" s="1" t="b">
        <v>1</v>
      </c>
      <c r="M258" s="1">
        <v>508</v>
      </c>
      <c r="N258" s="1" t="b">
        <v>1</v>
      </c>
      <c r="O258" s="1" t="s">
        <v>8294</v>
      </c>
      <c r="P258" s="28">
        <f>F258/D258</f>
        <v>3.868199871794872</v>
      </c>
      <c r="Q258" s="29">
        <f>IF(M258&gt;0,F258/M258,0)</f>
        <v>593.93620078740162</v>
      </c>
      <c r="R258" s="9" t="str">
        <f>LEFT(O258,SEARCH("/",O258,1)-1)</f>
        <v>technology</v>
      </c>
      <c r="S258" s="26" t="str">
        <f>RIGHT(O258,LEN(O258)-SEARCH("/",O258,1))</f>
        <v>hardware</v>
      </c>
      <c r="T258" s="27">
        <f>(((K258/60)/60)/24)+DATE(1970,1,1)</f>
        <v>42076.130011574074</v>
      </c>
      <c r="U258" s="5" t="str">
        <f>TEXT(T258,"mmm")</f>
        <v>Mar</v>
      </c>
      <c r="V258" s="5" t="str">
        <f>TEXT(T258,"yyyy")</f>
        <v>2015</v>
      </c>
      <c r="W258" s="5" t="str">
        <f>TEXT(Y258,"mmm")</f>
        <v>May</v>
      </c>
      <c r="X258" s="1" t="str">
        <f>TEXT(Y258,"yyyy")</f>
        <v>2015</v>
      </c>
      <c r="Y258" s="27">
        <f>(((J258/60)/60)/24)+DATE(1970,1,1)</f>
        <v>42131.290277777778</v>
      </c>
    </row>
    <row r="259" spans="1:25" ht="48" x14ac:dyDescent="0.2">
      <c r="A259" s="1">
        <v>259</v>
      </c>
      <c r="B259" s="7" t="s">
        <v>260</v>
      </c>
      <c r="C259" s="7" t="s">
        <v>4369</v>
      </c>
      <c r="D259" s="1">
        <v>75000</v>
      </c>
      <c r="E259" s="37" t="str">
        <f>VLOOKUP(D259,'Vlookup Table Bonus Point'!$C$3:$D$26,2,TRUE)</f>
        <v>GE 50000</v>
      </c>
      <c r="F259" s="1">
        <v>98953.42</v>
      </c>
      <c r="G259" s="1" t="s">
        <v>8218</v>
      </c>
      <c r="H259" s="1" t="s">
        <v>8223</v>
      </c>
      <c r="I259" s="1" t="s">
        <v>8245</v>
      </c>
      <c r="J259" s="1">
        <v>1428514969</v>
      </c>
      <c r="K259" s="1">
        <v>1425922969</v>
      </c>
      <c r="L259" s="1" t="b">
        <v>1</v>
      </c>
      <c r="M259" s="1">
        <v>942</v>
      </c>
      <c r="N259" s="1" t="b">
        <v>1</v>
      </c>
      <c r="O259" s="1" t="s">
        <v>8268</v>
      </c>
      <c r="P259" s="28">
        <f>F259/D259</f>
        <v>1.3193789333333332</v>
      </c>
      <c r="Q259" s="29">
        <f>IF(M259&gt;0,F259/M259,0)</f>
        <v>105.04609341825902</v>
      </c>
      <c r="R259" s="9" t="str">
        <f>LEFT(O259,SEARCH("/",O259,1)-1)</f>
        <v>film &amp; video</v>
      </c>
      <c r="S259" s="26" t="str">
        <f>RIGHT(O259,LEN(O259)-SEARCH("/",O259,1))</f>
        <v>documentary</v>
      </c>
      <c r="T259" s="27">
        <f>(((K259/60)/60)/24)+DATE(1970,1,1)</f>
        <v>42072.738067129627</v>
      </c>
      <c r="U259" s="5" t="str">
        <f>TEXT(T259,"mmm")</f>
        <v>Mar</v>
      </c>
      <c r="V259" s="5" t="str">
        <f>TEXT(T259,"yyyy")</f>
        <v>2015</v>
      </c>
      <c r="W259" s="5" t="str">
        <f>TEXT(Y259,"mmm")</f>
        <v>Apr</v>
      </c>
      <c r="X259" s="1" t="str">
        <f>TEXT(Y259,"yyyy")</f>
        <v>2015</v>
      </c>
      <c r="Y259" s="27">
        <f>(((J259/60)/60)/24)+DATE(1970,1,1)</f>
        <v>42102.738067129627</v>
      </c>
    </row>
    <row r="260" spans="1:25" ht="48" x14ac:dyDescent="0.2">
      <c r="A260" s="1">
        <v>280</v>
      </c>
      <c r="B260" s="7" t="s">
        <v>281</v>
      </c>
      <c r="C260" s="7" t="s">
        <v>4390</v>
      </c>
      <c r="D260" s="1">
        <v>75000</v>
      </c>
      <c r="E260" s="37" t="str">
        <f>VLOOKUP(D260,'Vlookup Table Bonus Point'!$C$3:$D$26,2,TRUE)</f>
        <v>GE 50000</v>
      </c>
      <c r="F260" s="1">
        <v>117108</v>
      </c>
      <c r="G260" s="1" t="s">
        <v>8218</v>
      </c>
      <c r="H260" s="1" t="s">
        <v>8223</v>
      </c>
      <c r="I260" s="1" t="s">
        <v>8245</v>
      </c>
      <c r="J260" s="1">
        <v>1401459035</v>
      </c>
      <c r="K260" s="1">
        <v>1397571035</v>
      </c>
      <c r="L260" s="1" t="b">
        <v>1</v>
      </c>
      <c r="M260" s="1">
        <v>2139</v>
      </c>
      <c r="N260" s="1" t="b">
        <v>1</v>
      </c>
      <c r="O260" s="1" t="s">
        <v>8268</v>
      </c>
      <c r="P260" s="28">
        <f>F260/D260</f>
        <v>1.5614399999999999</v>
      </c>
      <c r="Q260" s="29">
        <f>IF(M260&gt;0,F260/M260,0)</f>
        <v>54.748948106591868</v>
      </c>
      <c r="R260" s="9" t="str">
        <f>LEFT(O260,SEARCH("/",O260,1)-1)</f>
        <v>film &amp; video</v>
      </c>
      <c r="S260" s="26" t="str">
        <f>RIGHT(O260,LEN(O260)-SEARCH("/",O260,1))</f>
        <v>documentary</v>
      </c>
      <c r="T260" s="27">
        <f>(((K260/60)/60)/24)+DATE(1970,1,1)</f>
        <v>41744.590682870366</v>
      </c>
      <c r="U260" s="5" t="str">
        <f>TEXT(T260,"mmm")</f>
        <v>Apr</v>
      </c>
      <c r="V260" s="5" t="str">
        <f>TEXT(T260,"yyyy")</f>
        <v>2014</v>
      </c>
      <c r="W260" s="5" t="str">
        <f>TEXT(Y260,"mmm")</f>
        <v>May</v>
      </c>
      <c r="X260" s="1" t="str">
        <f>TEXT(Y260,"yyyy")</f>
        <v>2014</v>
      </c>
      <c r="Y260" s="27">
        <f>(((J260/60)/60)/24)+DATE(1970,1,1)</f>
        <v>41789.590682870366</v>
      </c>
    </row>
    <row r="261" spans="1:25" ht="48" x14ac:dyDescent="0.2">
      <c r="A261" s="1">
        <v>292</v>
      </c>
      <c r="B261" s="7" t="s">
        <v>293</v>
      </c>
      <c r="C261" s="7" t="s">
        <v>4402</v>
      </c>
      <c r="D261" s="1">
        <v>75000</v>
      </c>
      <c r="E261" s="37" t="str">
        <f>VLOOKUP(D261,'Vlookup Table Bonus Point'!$C$3:$D$26,2,TRUE)</f>
        <v>GE 50000</v>
      </c>
      <c r="F261" s="1">
        <v>76130.2</v>
      </c>
      <c r="G261" s="1" t="s">
        <v>8218</v>
      </c>
      <c r="H261" s="1" t="s">
        <v>8223</v>
      </c>
      <c r="I261" s="1" t="s">
        <v>8245</v>
      </c>
      <c r="J261" s="1">
        <v>1319860740</v>
      </c>
      <c r="K261" s="1">
        <v>1317064599</v>
      </c>
      <c r="L261" s="1" t="b">
        <v>1</v>
      </c>
      <c r="M261" s="1">
        <v>493</v>
      </c>
      <c r="N261" s="1" t="b">
        <v>1</v>
      </c>
      <c r="O261" s="1" t="s">
        <v>8268</v>
      </c>
      <c r="P261" s="28">
        <f>F261/D261</f>
        <v>1.0150693333333334</v>
      </c>
      <c r="Q261" s="29">
        <f>IF(M261&gt;0,F261/M261,0)</f>
        <v>154.42231237322514</v>
      </c>
      <c r="R261" s="9" t="str">
        <f>LEFT(O261,SEARCH("/",O261,1)-1)</f>
        <v>film &amp; video</v>
      </c>
      <c r="S261" s="26" t="str">
        <f>RIGHT(O261,LEN(O261)-SEARCH("/",O261,1))</f>
        <v>documentary</v>
      </c>
      <c r="T261" s="27">
        <f>(((K261/60)/60)/24)+DATE(1970,1,1)</f>
        <v>40812.803229166668</v>
      </c>
      <c r="U261" s="5" t="str">
        <f>TEXT(T261,"mmm")</f>
        <v>Sep</v>
      </c>
      <c r="V261" s="5" t="str">
        <f>TEXT(T261,"yyyy")</f>
        <v>2011</v>
      </c>
      <c r="W261" s="5" t="str">
        <f>TEXT(Y261,"mmm")</f>
        <v>Oct</v>
      </c>
      <c r="X261" s="1" t="str">
        <f>TEXT(Y261,"yyyy")</f>
        <v>2011</v>
      </c>
      <c r="Y261" s="27">
        <f>(((J261/60)/60)/24)+DATE(1970,1,1)</f>
        <v>40845.165972222225</v>
      </c>
    </row>
    <row r="262" spans="1:25" ht="48" x14ac:dyDescent="0.2">
      <c r="A262" s="1">
        <v>328</v>
      </c>
      <c r="B262" s="7" t="s">
        <v>329</v>
      </c>
      <c r="C262" s="7" t="s">
        <v>4438</v>
      </c>
      <c r="D262" s="1">
        <v>75000</v>
      </c>
      <c r="E262" s="37" t="str">
        <f>VLOOKUP(D262,'Vlookup Table Bonus Point'!$C$3:$D$26,2,TRUE)</f>
        <v>GE 50000</v>
      </c>
      <c r="F262" s="1">
        <v>77710.8</v>
      </c>
      <c r="G262" s="1" t="s">
        <v>8218</v>
      </c>
      <c r="H262" s="1" t="s">
        <v>8223</v>
      </c>
      <c r="I262" s="1" t="s">
        <v>8245</v>
      </c>
      <c r="J262" s="1">
        <v>1446350400</v>
      </c>
      <c r="K262" s="1">
        <v>1443739388</v>
      </c>
      <c r="L262" s="1" t="b">
        <v>1</v>
      </c>
      <c r="M262" s="1">
        <v>498</v>
      </c>
      <c r="N262" s="1" t="b">
        <v>1</v>
      </c>
      <c r="O262" s="1" t="s">
        <v>8268</v>
      </c>
      <c r="P262" s="28">
        <f>F262/D262</f>
        <v>1.036144</v>
      </c>
      <c r="Q262" s="29">
        <f>IF(M262&gt;0,F262/M262,0)</f>
        <v>156.04578313253012</v>
      </c>
      <c r="R262" s="9" t="str">
        <f>LEFT(O262,SEARCH("/",O262,1)-1)</f>
        <v>film &amp; video</v>
      </c>
      <c r="S262" s="26" t="str">
        <f>RIGHT(O262,LEN(O262)-SEARCH("/",O262,1))</f>
        <v>documentary</v>
      </c>
      <c r="T262" s="27">
        <f>(((K262/60)/60)/24)+DATE(1970,1,1)</f>
        <v>42278.946620370371</v>
      </c>
      <c r="U262" s="5" t="str">
        <f>TEXT(T262,"mmm")</f>
        <v>Oct</v>
      </c>
      <c r="V262" s="5" t="str">
        <f>TEXT(T262,"yyyy")</f>
        <v>2015</v>
      </c>
      <c r="W262" s="5" t="str">
        <f>TEXT(Y262,"mmm")</f>
        <v>Nov</v>
      </c>
      <c r="X262" s="1" t="str">
        <f>TEXT(Y262,"yyyy")</f>
        <v>2015</v>
      </c>
      <c r="Y262" s="27">
        <f>(((J262/60)/60)/24)+DATE(1970,1,1)</f>
        <v>42309.166666666672</v>
      </c>
    </row>
    <row r="263" spans="1:25" ht="48" x14ac:dyDescent="0.2">
      <c r="A263" s="1">
        <v>551</v>
      </c>
      <c r="B263" s="7" t="s">
        <v>552</v>
      </c>
      <c r="C263" s="7" t="s">
        <v>4661</v>
      </c>
      <c r="D263" s="1">
        <v>75000</v>
      </c>
      <c r="E263" s="37" t="str">
        <f>VLOOKUP(D263,'Vlookup Table Bonus Point'!$C$3:$D$26,2,TRUE)</f>
        <v>GE 50000</v>
      </c>
      <c r="F263" s="1">
        <v>3781</v>
      </c>
      <c r="G263" s="1" t="s">
        <v>8220</v>
      </c>
      <c r="H263" s="1" t="s">
        <v>8223</v>
      </c>
      <c r="I263" s="1" t="s">
        <v>8245</v>
      </c>
      <c r="J263" s="1">
        <v>1438451580</v>
      </c>
      <c r="K263" s="1">
        <v>1434609424</v>
      </c>
      <c r="L263" s="1" t="b">
        <v>0</v>
      </c>
      <c r="M263" s="1">
        <v>28</v>
      </c>
      <c r="N263" s="1" t="b">
        <v>0</v>
      </c>
      <c r="O263" s="1" t="s">
        <v>8271</v>
      </c>
      <c r="P263" s="28">
        <f>F263/D263</f>
        <v>5.0413333333333331E-2</v>
      </c>
      <c r="Q263" s="29">
        <f>IF(M263&gt;0,F263/M263,0)</f>
        <v>135.03571428571428</v>
      </c>
      <c r="R263" s="9" t="str">
        <f>LEFT(O263,SEARCH("/",O263,1)-1)</f>
        <v>technology</v>
      </c>
      <c r="S263" s="26" t="str">
        <f>RIGHT(O263,LEN(O263)-SEARCH("/",O263,1))</f>
        <v>web</v>
      </c>
      <c r="T263" s="27">
        <f>(((K263/60)/60)/24)+DATE(1970,1,1)</f>
        <v>42173.275740740741</v>
      </c>
      <c r="U263" s="5" t="str">
        <f>TEXT(T263,"mmm")</f>
        <v>Jun</v>
      </c>
      <c r="V263" s="5" t="str">
        <f>TEXT(T263,"yyyy")</f>
        <v>2015</v>
      </c>
      <c r="W263" s="5" t="str">
        <f>TEXT(Y263,"mmm")</f>
        <v>Aug</v>
      </c>
      <c r="X263" s="1" t="str">
        <f>TEXT(Y263,"yyyy")</f>
        <v>2015</v>
      </c>
      <c r="Y263" s="27">
        <f>(((J263/60)/60)/24)+DATE(1970,1,1)</f>
        <v>42217.745138888888</v>
      </c>
    </row>
    <row r="264" spans="1:25" ht="48" x14ac:dyDescent="0.2">
      <c r="A264" s="1">
        <v>563</v>
      </c>
      <c r="B264" s="7" t="s">
        <v>564</v>
      </c>
      <c r="C264" s="7" t="s">
        <v>4673</v>
      </c>
      <c r="D264" s="1">
        <v>75000</v>
      </c>
      <c r="E264" s="37" t="str">
        <f>VLOOKUP(D264,'Vlookup Table Bonus Point'!$C$3:$D$26,2,TRUE)</f>
        <v>GE 50000</v>
      </c>
      <c r="F264" s="1">
        <v>68</v>
      </c>
      <c r="G264" s="1" t="s">
        <v>8220</v>
      </c>
      <c r="H264" s="1" t="s">
        <v>8225</v>
      </c>
      <c r="I264" s="1" t="s">
        <v>8247</v>
      </c>
      <c r="J264" s="1">
        <v>1424137247</v>
      </c>
      <c r="K264" s="1">
        <v>1421545247</v>
      </c>
      <c r="L264" s="1" t="b">
        <v>0</v>
      </c>
      <c r="M264" s="1">
        <v>2</v>
      </c>
      <c r="N264" s="1" t="b">
        <v>0</v>
      </c>
      <c r="O264" s="1" t="s">
        <v>8271</v>
      </c>
      <c r="P264" s="28">
        <f>F264/D264</f>
        <v>9.0666666666666662E-4</v>
      </c>
      <c r="Q264" s="29">
        <f>IF(M264&gt;0,F264/M264,0)</f>
        <v>34</v>
      </c>
      <c r="R264" s="9" t="str">
        <f>LEFT(O264,SEARCH("/",O264,1)-1)</f>
        <v>technology</v>
      </c>
      <c r="S264" s="26" t="str">
        <f>RIGHT(O264,LEN(O264)-SEARCH("/",O264,1))</f>
        <v>web</v>
      </c>
      <c r="T264" s="27">
        <f>(((K264/60)/60)/24)+DATE(1970,1,1)</f>
        <v>42022.069988425923</v>
      </c>
      <c r="U264" s="5" t="str">
        <f>TEXT(T264,"mmm")</f>
        <v>Jan</v>
      </c>
      <c r="V264" s="5" t="str">
        <f>TEXT(T264,"yyyy")</f>
        <v>2015</v>
      </c>
      <c r="W264" s="5" t="str">
        <f>TEXT(Y264,"mmm")</f>
        <v>Feb</v>
      </c>
      <c r="X264" s="1" t="str">
        <f>TEXT(Y264,"yyyy")</f>
        <v>2015</v>
      </c>
      <c r="Y264" s="27">
        <f>(((J264/60)/60)/24)+DATE(1970,1,1)</f>
        <v>42052.069988425923</v>
      </c>
    </row>
    <row r="265" spans="1:25" ht="48" x14ac:dyDescent="0.2">
      <c r="A265" s="1">
        <v>623</v>
      </c>
      <c r="B265" s="7" t="s">
        <v>624</v>
      </c>
      <c r="C265" s="7" t="s">
        <v>4733</v>
      </c>
      <c r="D265" s="1">
        <v>75000</v>
      </c>
      <c r="E265" s="37" t="str">
        <f>VLOOKUP(D265,'Vlookup Table Bonus Point'!$C$3:$D$26,2,TRUE)</f>
        <v>GE 50000</v>
      </c>
      <c r="F265" s="1">
        <v>0</v>
      </c>
      <c r="G265" s="1" t="s">
        <v>8219</v>
      </c>
      <c r="H265" s="1" t="s">
        <v>8225</v>
      </c>
      <c r="I265" s="1" t="s">
        <v>8247</v>
      </c>
      <c r="J265" s="1">
        <v>1432771997</v>
      </c>
      <c r="K265" s="1">
        <v>1430179997</v>
      </c>
      <c r="L265" s="1" t="b">
        <v>0</v>
      </c>
      <c r="M265" s="1">
        <v>0</v>
      </c>
      <c r="N265" s="1" t="b">
        <v>0</v>
      </c>
      <c r="O265" s="1" t="s">
        <v>8271</v>
      </c>
      <c r="P265" s="28">
        <f>F265/D265</f>
        <v>0</v>
      </c>
      <c r="Q265" s="29">
        <f>IF(M265&gt;0,F265/M265,0)</f>
        <v>0</v>
      </c>
      <c r="R265" s="9" t="str">
        <f>LEFT(O265,SEARCH("/",O265,1)-1)</f>
        <v>technology</v>
      </c>
      <c r="S265" s="26" t="str">
        <f>RIGHT(O265,LEN(O265)-SEARCH("/",O265,1))</f>
        <v>web</v>
      </c>
      <c r="T265" s="27">
        <f>(((K265/60)/60)/24)+DATE(1970,1,1)</f>
        <v>42122.009224537032</v>
      </c>
      <c r="U265" s="5" t="str">
        <f>TEXT(T265,"mmm")</f>
        <v>Apr</v>
      </c>
      <c r="V265" s="5" t="str">
        <f>TEXT(T265,"yyyy")</f>
        <v>2015</v>
      </c>
      <c r="W265" s="5" t="str">
        <f>TEXT(Y265,"mmm")</f>
        <v>May</v>
      </c>
      <c r="X265" s="1" t="str">
        <f>TEXT(Y265,"yyyy")</f>
        <v>2015</v>
      </c>
      <c r="Y265" s="27">
        <f>(((J265/60)/60)/24)+DATE(1970,1,1)</f>
        <v>42152.009224537032</v>
      </c>
    </row>
    <row r="266" spans="1:25" ht="48" x14ac:dyDescent="0.2">
      <c r="A266" s="1">
        <v>653</v>
      </c>
      <c r="B266" s="7" t="s">
        <v>654</v>
      </c>
      <c r="C266" s="7" t="s">
        <v>4763</v>
      </c>
      <c r="D266" s="1">
        <v>75000</v>
      </c>
      <c r="E266" s="37" t="str">
        <f>VLOOKUP(D266,'Vlookup Table Bonus Point'!$C$3:$D$26,2,TRUE)</f>
        <v>GE 50000</v>
      </c>
      <c r="F266" s="1">
        <v>106084.5</v>
      </c>
      <c r="G266" s="1" t="s">
        <v>8218</v>
      </c>
      <c r="H266" s="1" t="s">
        <v>8223</v>
      </c>
      <c r="I266" s="1" t="s">
        <v>8245</v>
      </c>
      <c r="J266" s="1">
        <v>1440082240</v>
      </c>
      <c r="K266" s="1">
        <v>1436885440</v>
      </c>
      <c r="L266" s="1" t="b">
        <v>0</v>
      </c>
      <c r="M266" s="1">
        <v>1107</v>
      </c>
      <c r="N266" s="1" t="b">
        <v>1</v>
      </c>
      <c r="O266" s="1" t="s">
        <v>8272</v>
      </c>
      <c r="P266" s="28">
        <f>F266/D266</f>
        <v>1.4144600000000001</v>
      </c>
      <c r="Q266" s="29">
        <f>IF(M266&gt;0,F266/M266,0)</f>
        <v>95.830623306233065</v>
      </c>
      <c r="R266" s="9" t="str">
        <f>LEFT(O266,SEARCH("/",O266,1)-1)</f>
        <v>technology</v>
      </c>
      <c r="S266" s="26" t="str">
        <f>RIGHT(O266,LEN(O266)-SEARCH("/",O266,1))</f>
        <v>wearables</v>
      </c>
      <c r="T266" s="27">
        <f>(((K266/60)/60)/24)+DATE(1970,1,1)</f>
        <v>42199.618518518517</v>
      </c>
      <c r="U266" s="5" t="str">
        <f>TEXT(T266,"mmm")</f>
        <v>Jul</v>
      </c>
      <c r="V266" s="5" t="str">
        <f>TEXT(T266,"yyyy")</f>
        <v>2015</v>
      </c>
      <c r="W266" s="5" t="str">
        <f>TEXT(Y266,"mmm")</f>
        <v>Aug</v>
      </c>
      <c r="X266" s="1" t="str">
        <f>TEXT(Y266,"yyyy")</f>
        <v>2015</v>
      </c>
      <c r="Y266" s="27">
        <f>(((J266/60)/60)/24)+DATE(1970,1,1)</f>
        <v>42236.618518518517</v>
      </c>
    </row>
    <row r="267" spans="1:25" ht="48" x14ac:dyDescent="0.2">
      <c r="A267" s="1">
        <v>680</v>
      </c>
      <c r="B267" s="7" t="s">
        <v>681</v>
      </c>
      <c r="C267" s="7" t="s">
        <v>4790</v>
      </c>
      <c r="D267" s="1">
        <v>75000</v>
      </c>
      <c r="E267" s="37" t="str">
        <f>VLOOKUP(D267,'Vlookup Table Bonus Point'!$C$3:$D$26,2,TRUE)</f>
        <v>GE 50000</v>
      </c>
      <c r="F267" s="1">
        <v>19434</v>
      </c>
      <c r="G267" s="1" t="s">
        <v>8220</v>
      </c>
      <c r="H267" s="1" t="s">
        <v>8223</v>
      </c>
      <c r="I267" s="1" t="s">
        <v>8245</v>
      </c>
      <c r="J267" s="1">
        <v>1410955331</v>
      </c>
      <c r="K267" s="1">
        <v>1407931331</v>
      </c>
      <c r="L267" s="1" t="b">
        <v>0</v>
      </c>
      <c r="M267" s="1">
        <v>129</v>
      </c>
      <c r="N267" s="1" t="b">
        <v>0</v>
      </c>
      <c r="O267" s="1" t="s">
        <v>8272</v>
      </c>
      <c r="P267" s="28">
        <f>F267/D267</f>
        <v>0.25912000000000002</v>
      </c>
      <c r="Q267" s="29">
        <f>IF(M267&gt;0,F267/M267,0)</f>
        <v>150.65116279069767</v>
      </c>
      <c r="R267" s="9" t="str">
        <f>LEFT(O267,SEARCH("/",O267,1)-1)</f>
        <v>technology</v>
      </c>
      <c r="S267" s="26" t="str">
        <f>RIGHT(O267,LEN(O267)-SEARCH("/",O267,1))</f>
        <v>wearables</v>
      </c>
      <c r="T267" s="27">
        <f>(((K267/60)/60)/24)+DATE(1970,1,1)</f>
        <v>41864.501516203702</v>
      </c>
      <c r="U267" s="5" t="str">
        <f>TEXT(T267,"mmm")</f>
        <v>Aug</v>
      </c>
      <c r="V267" s="5" t="str">
        <f>TEXT(T267,"yyyy")</f>
        <v>2014</v>
      </c>
      <c r="W267" s="5" t="str">
        <f>TEXT(Y267,"mmm")</f>
        <v>Sep</v>
      </c>
      <c r="X267" s="1" t="str">
        <f>TEXT(Y267,"yyyy")</f>
        <v>2014</v>
      </c>
      <c r="Y267" s="27">
        <f>(((J267/60)/60)/24)+DATE(1970,1,1)</f>
        <v>41899.501516203702</v>
      </c>
    </row>
    <row r="268" spans="1:25" ht="48" x14ac:dyDescent="0.2">
      <c r="A268" s="1">
        <v>1072</v>
      </c>
      <c r="B268" s="7" t="s">
        <v>1073</v>
      </c>
      <c r="C268" s="7" t="s">
        <v>5182</v>
      </c>
      <c r="D268" s="1">
        <v>75000</v>
      </c>
      <c r="E268" s="37" t="str">
        <f>VLOOKUP(D268,'Vlookup Table Bonus Point'!$C$3:$D$26,2,TRUE)</f>
        <v>GE 50000</v>
      </c>
      <c r="F268" s="1">
        <v>51</v>
      </c>
      <c r="G268" s="1" t="s">
        <v>8220</v>
      </c>
      <c r="H268" s="1" t="s">
        <v>8223</v>
      </c>
      <c r="I268" s="1" t="s">
        <v>8245</v>
      </c>
      <c r="J268" s="1">
        <v>1391630297</v>
      </c>
      <c r="K268" s="1">
        <v>1389038297</v>
      </c>
      <c r="L268" s="1" t="b">
        <v>0</v>
      </c>
      <c r="M268" s="1">
        <v>4</v>
      </c>
      <c r="N268" s="1" t="b">
        <v>0</v>
      </c>
      <c r="O268" s="1" t="s">
        <v>8281</v>
      </c>
      <c r="P268" s="28">
        <f>F268/D268</f>
        <v>6.8000000000000005E-4</v>
      </c>
      <c r="Q268" s="29">
        <f>IF(M268&gt;0,F268/M268,0)</f>
        <v>12.75</v>
      </c>
      <c r="R268" s="9" t="str">
        <f>LEFT(O268,SEARCH("/",O268,1)-1)</f>
        <v>games</v>
      </c>
      <c r="S268" s="26" t="str">
        <f>RIGHT(O268,LEN(O268)-SEARCH("/",O268,1))</f>
        <v>video games</v>
      </c>
      <c r="T268" s="27">
        <f>(((K268/60)/60)/24)+DATE(1970,1,1)</f>
        <v>41645.832141203704</v>
      </c>
      <c r="U268" s="5" t="str">
        <f>TEXT(T268,"mmm")</f>
        <v>Jan</v>
      </c>
      <c r="V268" s="5" t="str">
        <f>TEXT(T268,"yyyy")</f>
        <v>2014</v>
      </c>
      <c r="W268" s="5" t="str">
        <f>TEXT(Y268,"mmm")</f>
        <v>Feb</v>
      </c>
      <c r="X268" s="1" t="str">
        <f>TEXT(Y268,"yyyy")</f>
        <v>2014</v>
      </c>
      <c r="Y268" s="27">
        <f>(((J268/60)/60)/24)+DATE(1970,1,1)</f>
        <v>41675.832141203704</v>
      </c>
    </row>
    <row r="269" spans="1:25" ht="48" x14ac:dyDescent="0.2">
      <c r="A269" s="1">
        <v>1076</v>
      </c>
      <c r="B269" s="7" t="s">
        <v>1077</v>
      </c>
      <c r="C269" s="7" t="s">
        <v>5186</v>
      </c>
      <c r="D269" s="1">
        <v>75000</v>
      </c>
      <c r="E269" s="37" t="str">
        <f>VLOOKUP(D269,'Vlookup Table Bonus Point'!$C$3:$D$26,2,TRUE)</f>
        <v>GE 50000</v>
      </c>
      <c r="F269" s="1">
        <v>47074</v>
      </c>
      <c r="G269" s="1" t="s">
        <v>8220</v>
      </c>
      <c r="H269" s="1" t="s">
        <v>8223</v>
      </c>
      <c r="I269" s="1" t="s">
        <v>8245</v>
      </c>
      <c r="J269" s="1">
        <v>1410426250</v>
      </c>
      <c r="K269" s="1">
        <v>1405674250</v>
      </c>
      <c r="L269" s="1" t="b">
        <v>0</v>
      </c>
      <c r="M269" s="1">
        <v>975</v>
      </c>
      <c r="N269" s="1" t="b">
        <v>0</v>
      </c>
      <c r="O269" s="1" t="s">
        <v>8281</v>
      </c>
      <c r="P269" s="28">
        <f>F269/D269</f>
        <v>0.62765333333333329</v>
      </c>
      <c r="Q269" s="29">
        <f>IF(M269&gt;0,F269/M269,0)</f>
        <v>48.281025641025643</v>
      </c>
      <c r="R269" s="9" t="str">
        <f>LEFT(O269,SEARCH("/",O269,1)-1)</f>
        <v>games</v>
      </c>
      <c r="S269" s="26" t="str">
        <f>RIGHT(O269,LEN(O269)-SEARCH("/",O269,1))</f>
        <v>video games</v>
      </c>
      <c r="T269" s="27">
        <f>(((K269/60)/60)/24)+DATE(1970,1,1)</f>
        <v>41838.377893518518</v>
      </c>
      <c r="U269" s="5" t="str">
        <f>TEXT(T269,"mmm")</f>
        <v>Jul</v>
      </c>
      <c r="V269" s="5" t="str">
        <f>TEXT(T269,"yyyy")</f>
        <v>2014</v>
      </c>
      <c r="W269" s="5" t="str">
        <f>TEXT(Y269,"mmm")</f>
        <v>Sep</v>
      </c>
      <c r="X269" s="1" t="str">
        <f>TEXT(Y269,"yyyy")</f>
        <v>2014</v>
      </c>
      <c r="Y269" s="27">
        <f>(((J269/60)/60)/24)+DATE(1970,1,1)</f>
        <v>41893.377893518518</v>
      </c>
    </row>
    <row r="270" spans="1:25" ht="48" x14ac:dyDescent="0.2">
      <c r="A270" s="1">
        <v>1178</v>
      </c>
      <c r="B270" s="7" t="s">
        <v>1179</v>
      </c>
      <c r="C270" s="7" t="s">
        <v>5288</v>
      </c>
      <c r="D270" s="1">
        <v>75000</v>
      </c>
      <c r="E270" s="37" t="str">
        <f>VLOOKUP(D270,'Vlookup Table Bonus Point'!$C$3:$D$26,2,TRUE)</f>
        <v>GE 50000</v>
      </c>
      <c r="F270" s="1">
        <v>5</v>
      </c>
      <c r="G270" s="1" t="s">
        <v>8220</v>
      </c>
      <c r="H270" s="1" t="s">
        <v>8223</v>
      </c>
      <c r="I270" s="1" t="s">
        <v>8245</v>
      </c>
      <c r="J270" s="1">
        <v>1408225452</v>
      </c>
      <c r="K270" s="1">
        <v>1405633452</v>
      </c>
      <c r="L270" s="1" t="b">
        <v>0</v>
      </c>
      <c r="M270" s="1">
        <v>1</v>
      </c>
      <c r="N270" s="1" t="b">
        <v>0</v>
      </c>
      <c r="O270" s="1" t="s">
        <v>8283</v>
      </c>
      <c r="P270" s="28">
        <f>F270/D270</f>
        <v>6.666666666666667E-5</v>
      </c>
      <c r="Q270" s="29">
        <f>IF(M270&gt;0,F270/M270,0)</f>
        <v>5</v>
      </c>
      <c r="R270" s="9" t="str">
        <f>LEFT(O270,SEARCH("/",O270,1)-1)</f>
        <v>food</v>
      </c>
      <c r="S270" s="26" t="str">
        <f>RIGHT(O270,LEN(O270)-SEARCH("/",O270,1))</f>
        <v>food trucks</v>
      </c>
      <c r="T270" s="27">
        <f>(((K270/60)/60)/24)+DATE(1970,1,1)</f>
        <v>41837.905694444446</v>
      </c>
      <c r="U270" s="5" t="str">
        <f>TEXT(T270,"mmm")</f>
        <v>Jul</v>
      </c>
      <c r="V270" s="5" t="str">
        <f>TEXT(T270,"yyyy")</f>
        <v>2014</v>
      </c>
      <c r="W270" s="5" t="str">
        <f>TEXT(Y270,"mmm")</f>
        <v>Aug</v>
      </c>
      <c r="X270" s="1" t="str">
        <f>TEXT(Y270,"yyyy")</f>
        <v>2014</v>
      </c>
      <c r="Y270" s="27">
        <f>(((J270/60)/60)/24)+DATE(1970,1,1)</f>
        <v>41867.905694444446</v>
      </c>
    </row>
    <row r="271" spans="1:25" ht="48" x14ac:dyDescent="0.2">
      <c r="A271" s="1">
        <v>1316</v>
      </c>
      <c r="B271" s="7" t="s">
        <v>1317</v>
      </c>
      <c r="C271" s="7" t="s">
        <v>5426</v>
      </c>
      <c r="D271" s="1">
        <v>75000</v>
      </c>
      <c r="E271" s="37" t="str">
        <f>VLOOKUP(D271,'Vlookup Table Bonus Point'!$C$3:$D$26,2,TRUE)</f>
        <v>GE 50000</v>
      </c>
      <c r="F271" s="1">
        <v>1</v>
      </c>
      <c r="G271" s="1" t="s">
        <v>8219</v>
      </c>
      <c r="H271" s="1" t="s">
        <v>8223</v>
      </c>
      <c r="I271" s="1" t="s">
        <v>8245</v>
      </c>
      <c r="J271" s="1">
        <v>1456700709</v>
      </c>
      <c r="K271" s="1">
        <v>1453676709</v>
      </c>
      <c r="L271" s="1" t="b">
        <v>0</v>
      </c>
      <c r="M271" s="1">
        <v>1</v>
      </c>
      <c r="N271" s="1" t="b">
        <v>0</v>
      </c>
      <c r="O271" s="1" t="s">
        <v>8272</v>
      </c>
      <c r="P271" s="28">
        <f>F271/D271</f>
        <v>1.3333333333333333E-5</v>
      </c>
      <c r="Q271" s="29">
        <f>IF(M271&gt;0,F271/M271,0)</f>
        <v>1</v>
      </c>
      <c r="R271" s="9" t="str">
        <f>LEFT(O271,SEARCH("/",O271,1)-1)</f>
        <v>technology</v>
      </c>
      <c r="S271" s="26" t="str">
        <f>RIGHT(O271,LEN(O271)-SEARCH("/",O271,1))</f>
        <v>wearables</v>
      </c>
      <c r="T271" s="27">
        <f>(((K271/60)/60)/24)+DATE(1970,1,1)</f>
        <v>42393.961909722217</v>
      </c>
      <c r="U271" s="5" t="str">
        <f>TEXT(T271,"mmm")</f>
        <v>Jan</v>
      </c>
      <c r="V271" s="5" t="str">
        <f>TEXT(T271,"yyyy")</f>
        <v>2016</v>
      </c>
      <c r="W271" s="5" t="str">
        <f>TEXT(Y271,"mmm")</f>
        <v>Feb</v>
      </c>
      <c r="X271" s="1" t="str">
        <f>TEXT(Y271,"yyyy")</f>
        <v>2016</v>
      </c>
      <c r="Y271" s="27">
        <f>(((J271/60)/60)/24)+DATE(1970,1,1)</f>
        <v>42428.961909722217</v>
      </c>
    </row>
    <row r="272" spans="1:25" ht="48" x14ac:dyDescent="0.2">
      <c r="A272" s="1">
        <v>1328</v>
      </c>
      <c r="B272" s="7" t="s">
        <v>1329</v>
      </c>
      <c r="C272" s="7" t="s">
        <v>5438</v>
      </c>
      <c r="D272" s="1">
        <v>75000</v>
      </c>
      <c r="E272" s="37" t="str">
        <f>VLOOKUP(D272,'Vlookup Table Bonus Point'!$C$3:$D$26,2,TRUE)</f>
        <v>GE 50000</v>
      </c>
      <c r="F272" s="1">
        <v>1748</v>
      </c>
      <c r="G272" s="1" t="s">
        <v>8219</v>
      </c>
      <c r="H272" s="1" t="s">
        <v>8223</v>
      </c>
      <c r="I272" s="1" t="s">
        <v>8245</v>
      </c>
      <c r="J272" s="1">
        <v>1476458734</v>
      </c>
      <c r="K272" s="1">
        <v>1472570734</v>
      </c>
      <c r="L272" s="1" t="b">
        <v>0</v>
      </c>
      <c r="M272" s="1">
        <v>15</v>
      </c>
      <c r="N272" s="1" t="b">
        <v>0</v>
      </c>
      <c r="O272" s="1" t="s">
        <v>8272</v>
      </c>
      <c r="P272" s="28">
        <f>F272/D272</f>
        <v>2.3306666666666667E-2</v>
      </c>
      <c r="Q272" s="29">
        <f>IF(M272&gt;0,F272/M272,0)</f>
        <v>116.53333333333333</v>
      </c>
      <c r="R272" s="9" t="str">
        <f>LEFT(O272,SEARCH("/",O272,1)-1)</f>
        <v>technology</v>
      </c>
      <c r="S272" s="26" t="str">
        <f>RIGHT(O272,LEN(O272)-SEARCH("/",O272,1))</f>
        <v>wearables</v>
      </c>
      <c r="T272" s="27">
        <f>(((K272/60)/60)/24)+DATE(1970,1,1)</f>
        <v>42612.642754629633</v>
      </c>
      <c r="U272" s="5" t="str">
        <f>TEXT(T272,"mmm")</f>
        <v>Aug</v>
      </c>
      <c r="V272" s="5" t="str">
        <f>TEXT(T272,"yyyy")</f>
        <v>2016</v>
      </c>
      <c r="W272" s="5" t="str">
        <f>TEXT(Y272,"mmm")</f>
        <v>Oct</v>
      </c>
      <c r="X272" s="1" t="str">
        <f>TEXT(Y272,"yyyy")</f>
        <v>2016</v>
      </c>
      <c r="Y272" s="27">
        <f>(((J272/60)/60)/24)+DATE(1970,1,1)</f>
        <v>42657.642754629633</v>
      </c>
    </row>
    <row r="273" spans="1:25" ht="32" x14ac:dyDescent="0.2">
      <c r="A273" s="1">
        <v>2157</v>
      </c>
      <c r="B273" s="7" t="s">
        <v>2158</v>
      </c>
      <c r="C273" s="7" t="s">
        <v>6267</v>
      </c>
      <c r="D273" s="1">
        <v>75000</v>
      </c>
      <c r="E273" s="37" t="str">
        <f>VLOOKUP(D273,'Vlookup Table Bonus Point'!$C$3:$D$26,2,TRUE)</f>
        <v>GE 50000</v>
      </c>
      <c r="F273" s="1">
        <v>21144</v>
      </c>
      <c r="G273" s="1" t="s">
        <v>8220</v>
      </c>
      <c r="H273" s="1" t="s">
        <v>8223</v>
      </c>
      <c r="I273" s="1" t="s">
        <v>8245</v>
      </c>
      <c r="J273" s="1">
        <v>1482479940</v>
      </c>
      <c r="K273" s="1">
        <v>1479684783</v>
      </c>
      <c r="L273" s="1" t="b">
        <v>0</v>
      </c>
      <c r="M273" s="1">
        <v>57</v>
      </c>
      <c r="N273" s="1" t="b">
        <v>0</v>
      </c>
      <c r="O273" s="1" t="s">
        <v>8281</v>
      </c>
      <c r="P273" s="28">
        <f>F273/D273</f>
        <v>0.28192</v>
      </c>
      <c r="Q273" s="29">
        <f>IF(M273&gt;0,F273/M273,0)</f>
        <v>370.94736842105266</v>
      </c>
      <c r="R273" s="9" t="str">
        <f>LEFT(O273,SEARCH("/",O273,1)-1)</f>
        <v>games</v>
      </c>
      <c r="S273" s="26" t="str">
        <f>RIGHT(O273,LEN(O273)-SEARCH("/",O273,1))</f>
        <v>video games</v>
      </c>
      <c r="T273" s="27">
        <f>(((K273/60)/60)/24)+DATE(1970,1,1)</f>
        <v>42694.98128472222</v>
      </c>
      <c r="U273" s="5" t="str">
        <f>TEXT(T273,"mmm")</f>
        <v>Nov</v>
      </c>
      <c r="V273" s="5" t="str">
        <f>TEXT(T273,"yyyy")</f>
        <v>2016</v>
      </c>
      <c r="W273" s="5" t="str">
        <f>TEXT(Y273,"mmm")</f>
        <v>Dec</v>
      </c>
      <c r="X273" s="1" t="str">
        <f>TEXT(Y273,"yyyy")</f>
        <v>2016</v>
      </c>
      <c r="Y273" s="27">
        <f>(((J273/60)/60)/24)+DATE(1970,1,1)</f>
        <v>42727.332638888889</v>
      </c>
    </row>
    <row r="274" spans="1:25" ht="32" x14ac:dyDescent="0.2">
      <c r="A274" s="1">
        <v>3064</v>
      </c>
      <c r="B274" s="7" t="s">
        <v>3064</v>
      </c>
      <c r="C274" s="7" t="s">
        <v>7174</v>
      </c>
      <c r="D274" s="1">
        <v>75000</v>
      </c>
      <c r="E274" s="37" t="str">
        <f>VLOOKUP(D274,'Vlookup Table Bonus Point'!$C$3:$D$26,2,TRUE)</f>
        <v>GE 50000</v>
      </c>
      <c r="F274" s="1">
        <v>8471</v>
      </c>
      <c r="G274" s="1" t="s">
        <v>8220</v>
      </c>
      <c r="H274" s="1" t="s">
        <v>8223</v>
      </c>
      <c r="I274" s="1" t="s">
        <v>8245</v>
      </c>
      <c r="J274" s="1">
        <v>1448175540</v>
      </c>
      <c r="K274" s="1">
        <v>1445483246</v>
      </c>
      <c r="L274" s="1" t="b">
        <v>0</v>
      </c>
      <c r="M274" s="1">
        <v>72</v>
      </c>
      <c r="N274" s="1" t="b">
        <v>0</v>
      </c>
      <c r="O274" s="1" t="s">
        <v>8302</v>
      </c>
      <c r="P274" s="28">
        <f>F274/D274</f>
        <v>0.11294666666666667</v>
      </c>
      <c r="Q274" s="29">
        <f>IF(M274&gt;0,F274/M274,0)</f>
        <v>117.65277777777777</v>
      </c>
      <c r="R274" s="9" t="str">
        <f>LEFT(O274,SEARCH("/",O274,1)-1)</f>
        <v>theater</v>
      </c>
      <c r="S274" s="26" t="str">
        <f>RIGHT(O274,LEN(O274)-SEARCH("/",O274,1))</f>
        <v>spaces</v>
      </c>
      <c r="T274" s="27">
        <f>(((K274/60)/60)/24)+DATE(1970,1,1)</f>
        <v>42299.130162037036</v>
      </c>
      <c r="U274" s="5" t="str">
        <f>TEXT(T274,"mmm")</f>
        <v>Oct</v>
      </c>
      <c r="V274" s="5" t="str">
        <f>TEXT(T274,"yyyy")</f>
        <v>2015</v>
      </c>
      <c r="W274" s="5" t="str">
        <f>TEXT(Y274,"mmm")</f>
        <v>Nov</v>
      </c>
      <c r="X274" s="1" t="str">
        <f>TEXT(Y274,"yyyy")</f>
        <v>2015</v>
      </c>
      <c r="Y274" s="27">
        <f>(((J274/60)/60)/24)+DATE(1970,1,1)</f>
        <v>42330.290972222225</v>
      </c>
    </row>
    <row r="275" spans="1:25" ht="48" x14ac:dyDescent="0.2">
      <c r="A275" s="1">
        <v>3114</v>
      </c>
      <c r="B275" s="7" t="s">
        <v>3114</v>
      </c>
      <c r="C275" s="7" t="s">
        <v>7224</v>
      </c>
      <c r="D275" s="1">
        <v>75000</v>
      </c>
      <c r="E275" s="37" t="str">
        <f>VLOOKUP(D275,'Vlookup Table Bonus Point'!$C$3:$D$26,2,TRUE)</f>
        <v>GE 50000</v>
      </c>
      <c r="F275" s="1">
        <v>0</v>
      </c>
      <c r="G275" s="1" t="s">
        <v>8220</v>
      </c>
      <c r="H275" s="1" t="s">
        <v>8223</v>
      </c>
      <c r="I275" s="1" t="s">
        <v>8245</v>
      </c>
      <c r="J275" s="1">
        <v>1411312250</v>
      </c>
      <c r="K275" s="1">
        <v>1406128250</v>
      </c>
      <c r="L275" s="1" t="b">
        <v>0</v>
      </c>
      <c r="M275" s="1">
        <v>0</v>
      </c>
      <c r="N275" s="1" t="b">
        <v>0</v>
      </c>
      <c r="O275" s="1" t="s">
        <v>8302</v>
      </c>
      <c r="P275" s="28">
        <f>F275/D275</f>
        <v>0</v>
      </c>
      <c r="Q275" s="29">
        <f>IF(M275&gt;0,F275/M275,0)</f>
        <v>0</v>
      </c>
      <c r="R275" s="9" t="str">
        <f>LEFT(O275,SEARCH("/",O275,1)-1)</f>
        <v>theater</v>
      </c>
      <c r="S275" s="26" t="str">
        <f>RIGHT(O275,LEN(O275)-SEARCH("/",O275,1))</f>
        <v>spaces</v>
      </c>
      <c r="T275" s="27">
        <f>(((K275/60)/60)/24)+DATE(1970,1,1)</f>
        <v>41843.632523148146</v>
      </c>
      <c r="U275" s="5" t="str">
        <f>TEXT(T275,"mmm")</f>
        <v>Jul</v>
      </c>
      <c r="V275" s="5" t="str">
        <f>TEXT(T275,"yyyy")</f>
        <v>2014</v>
      </c>
      <c r="W275" s="5" t="str">
        <f>TEXT(Y275,"mmm")</f>
        <v>Sep</v>
      </c>
      <c r="X275" s="1" t="str">
        <f>TEXT(Y275,"yyyy")</f>
        <v>2014</v>
      </c>
      <c r="Y275" s="27">
        <f>(((J275/60)/60)/24)+DATE(1970,1,1)</f>
        <v>41903.632523148146</v>
      </c>
    </row>
    <row r="276" spans="1:25" ht="48" x14ac:dyDescent="0.2">
      <c r="A276" s="1">
        <v>3634</v>
      </c>
      <c r="B276" s="7" t="s">
        <v>3632</v>
      </c>
      <c r="C276" s="7" t="s">
        <v>7744</v>
      </c>
      <c r="D276" s="1">
        <v>75000</v>
      </c>
      <c r="E276" s="37" t="str">
        <f>VLOOKUP(D276,'Vlookup Table Bonus Point'!$C$3:$D$26,2,TRUE)</f>
        <v>GE 50000</v>
      </c>
      <c r="F276" s="1">
        <v>3185</v>
      </c>
      <c r="G276" s="1" t="s">
        <v>8220</v>
      </c>
      <c r="H276" s="1" t="s">
        <v>8228</v>
      </c>
      <c r="I276" s="1" t="s">
        <v>8250</v>
      </c>
      <c r="J276" s="1">
        <v>1484366340</v>
      </c>
      <c r="K276" s="1">
        <v>1480219174</v>
      </c>
      <c r="L276" s="1" t="b">
        <v>0</v>
      </c>
      <c r="M276" s="1">
        <v>18</v>
      </c>
      <c r="N276" s="1" t="b">
        <v>0</v>
      </c>
      <c r="O276" s="1" t="s">
        <v>8304</v>
      </c>
      <c r="P276" s="28">
        <f>F276/D276</f>
        <v>4.2466666666666666E-2</v>
      </c>
      <c r="Q276" s="29">
        <f>IF(M276&gt;0,F276/M276,0)</f>
        <v>176.94444444444446</v>
      </c>
      <c r="R276" s="9" t="str">
        <f>LEFT(O276,SEARCH("/",O276,1)-1)</f>
        <v>theater</v>
      </c>
      <c r="S276" s="26" t="str">
        <f>RIGHT(O276,LEN(O276)-SEARCH("/",O276,1))</f>
        <v>musical</v>
      </c>
      <c r="T276" s="27">
        <f>(((K276/60)/60)/24)+DATE(1970,1,1)</f>
        <v>42701.166365740741</v>
      </c>
      <c r="U276" s="5" t="str">
        <f>TEXT(T276,"mmm")</f>
        <v>Nov</v>
      </c>
      <c r="V276" s="5" t="str">
        <f>TEXT(T276,"yyyy")</f>
        <v>2016</v>
      </c>
      <c r="W276" s="5" t="str">
        <f>TEXT(Y276,"mmm")</f>
        <v>Jan</v>
      </c>
      <c r="X276" s="1" t="str">
        <f>TEXT(Y276,"yyyy")</f>
        <v>2017</v>
      </c>
      <c r="Y276" s="27">
        <f>(((J276/60)/60)/24)+DATE(1970,1,1)</f>
        <v>42749.165972222225</v>
      </c>
    </row>
    <row r="277" spans="1:25" ht="80" x14ac:dyDescent="0.2">
      <c r="A277" s="1">
        <v>3788</v>
      </c>
      <c r="B277" s="7" t="s">
        <v>3785</v>
      </c>
      <c r="C277" s="7" t="s">
        <v>7898</v>
      </c>
      <c r="D277" s="1">
        <v>75000</v>
      </c>
      <c r="E277" s="37" t="str">
        <f>VLOOKUP(D277,'Vlookup Table Bonus Point'!$C$3:$D$26,2,TRUE)</f>
        <v>GE 50000</v>
      </c>
      <c r="F277" s="1">
        <v>500</v>
      </c>
      <c r="G277" s="1" t="s">
        <v>8220</v>
      </c>
      <c r="H277" s="1" t="s">
        <v>8223</v>
      </c>
      <c r="I277" s="1" t="s">
        <v>8245</v>
      </c>
      <c r="J277" s="1">
        <v>1450887480</v>
      </c>
      <c r="K277" s="1">
        <v>1448469719</v>
      </c>
      <c r="L277" s="1" t="b">
        <v>0</v>
      </c>
      <c r="M277" s="1">
        <v>1</v>
      </c>
      <c r="N277" s="1" t="b">
        <v>0</v>
      </c>
      <c r="O277" s="1" t="s">
        <v>8304</v>
      </c>
      <c r="P277" s="28">
        <f>F277/D277</f>
        <v>6.6666666666666671E-3</v>
      </c>
      <c r="Q277" s="29">
        <f>IF(M277&gt;0,F277/M277,0)</f>
        <v>500</v>
      </c>
      <c r="R277" s="9" t="str">
        <f>LEFT(O277,SEARCH("/",O277,1)-1)</f>
        <v>theater</v>
      </c>
      <c r="S277" s="26" t="str">
        <f>RIGHT(O277,LEN(O277)-SEARCH("/",O277,1))</f>
        <v>musical</v>
      </c>
      <c r="T277" s="27">
        <f>(((K277/60)/60)/24)+DATE(1970,1,1)</f>
        <v>42333.695821759262</v>
      </c>
      <c r="U277" s="5" t="str">
        <f>TEXT(T277,"mmm")</f>
        <v>Nov</v>
      </c>
      <c r="V277" s="5" t="str">
        <f>TEXT(T277,"yyyy")</f>
        <v>2015</v>
      </c>
      <c r="W277" s="5" t="str">
        <f>TEXT(Y277,"mmm")</f>
        <v>Dec</v>
      </c>
      <c r="X277" s="1" t="str">
        <f>TEXT(Y277,"yyyy")</f>
        <v>2015</v>
      </c>
      <c r="Y277" s="27">
        <f>(((J277/60)/60)/24)+DATE(1970,1,1)</f>
        <v>42361.679166666669</v>
      </c>
    </row>
    <row r="278" spans="1:25" ht="48" x14ac:dyDescent="0.2">
      <c r="A278" s="1">
        <v>4098</v>
      </c>
      <c r="B278" s="7" t="s">
        <v>4094</v>
      </c>
      <c r="C278" s="7" t="s">
        <v>8201</v>
      </c>
      <c r="D278" s="1">
        <v>75000</v>
      </c>
      <c r="E278" s="37" t="str">
        <f>VLOOKUP(D278,'Vlookup Table Bonus Point'!$C$3:$D$26,2,TRUE)</f>
        <v>GE 50000</v>
      </c>
      <c r="F278" s="1">
        <v>0</v>
      </c>
      <c r="G278" s="1" t="s">
        <v>8220</v>
      </c>
      <c r="H278" s="1" t="s">
        <v>8223</v>
      </c>
      <c r="I278" s="1" t="s">
        <v>8245</v>
      </c>
      <c r="J278" s="1">
        <v>1465060797</v>
      </c>
      <c r="K278" s="1">
        <v>1462468797</v>
      </c>
      <c r="L278" s="1" t="b">
        <v>0</v>
      </c>
      <c r="M278" s="1">
        <v>0</v>
      </c>
      <c r="N278" s="1" t="b">
        <v>0</v>
      </c>
      <c r="O278" s="1" t="s">
        <v>8270</v>
      </c>
      <c r="P278" s="28">
        <f>F278/D278</f>
        <v>0</v>
      </c>
      <c r="Q278" s="29">
        <f>IF(M278&gt;0,F278/M278,0)</f>
        <v>0</v>
      </c>
      <c r="R278" s="9" t="str">
        <f>LEFT(O278,SEARCH("/",O278,1)-1)</f>
        <v>theater</v>
      </c>
      <c r="S278" s="26" t="str">
        <f>RIGHT(O278,LEN(O278)-SEARCH("/",O278,1))</f>
        <v>plays</v>
      </c>
      <c r="T278" s="27">
        <f>(((K278/60)/60)/24)+DATE(1970,1,1)</f>
        <v>42495.722187499996</v>
      </c>
      <c r="U278" s="5" t="str">
        <f>TEXT(T278,"mmm")</f>
        <v>May</v>
      </c>
      <c r="V278" s="5" t="str">
        <f>TEXT(T278,"yyyy")</f>
        <v>2016</v>
      </c>
      <c r="W278" s="5" t="str">
        <f>TEXT(Y278,"mmm")</f>
        <v>Jun</v>
      </c>
      <c r="X278" s="1" t="str">
        <f>TEXT(Y278,"yyyy")</f>
        <v>2016</v>
      </c>
      <c r="Y278" s="27">
        <f>(((J278/60)/60)/24)+DATE(1970,1,1)</f>
        <v>42525.722187499996</v>
      </c>
    </row>
    <row r="279" spans="1:25" ht="48" x14ac:dyDescent="0.2">
      <c r="A279" s="1">
        <v>489</v>
      </c>
      <c r="B279" s="7" t="s">
        <v>490</v>
      </c>
      <c r="C279" s="7" t="s">
        <v>4599</v>
      </c>
      <c r="D279" s="1">
        <v>74997</v>
      </c>
      <c r="E279" s="37" t="str">
        <f>VLOOKUP(D279,'Vlookup Table Bonus Point'!$C$3:$D$26,2,TRUE)</f>
        <v>GE 50000</v>
      </c>
      <c r="F279" s="1">
        <v>215</v>
      </c>
      <c r="G279" s="1" t="s">
        <v>8220</v>
      </c>
      <c r="H279" s="1" t="s">
        <v>8223</v>
      </c>
      <c r="I279" s="1" t="s">
        <v>8245</v>
      </c>
      <c r="J279" s="1">
        <v>1325763180</v>
      </c>
      <c r="K279" s="1">
        <v>1323084816</v>
      </c>
      <c r="L279" s="1" t="b">
        <v>0</v>
      </c>
      <c r="M279" s="1">
        <v>3</v>
      </c>
      <c r="N279" s="1" t="b">
        <v>0</v>
      </c>
      <c r="O279" s="1" t="s">
        <v>8269</v>
      </c>
      <c r="P279" s="28">
        <f>F279/D279</f>
        <v>2.8667813379201833E-3</v>
      </c>
      <c r="Q279" s="29">
        <f>IF(M279&gt;0,F279/M279,0)</f>
        <v>71.666666666666671</v>
      </c>
      <c r="R279" s="9" t="str">
        <f>LEFT(O279,SEARCH("/",O279,1)-1)</f>
        <v>film &amp; video</v>
      </c>
      <c r="S279" s="26" t="str">
        <f>RIGHT(O279,LEN(O279)-SEARCH("/",O279,1))</f>
        <v>animation</v>
      </c>
      <c r="T279" s="27">
        <f>(((K279/60)/60)/24)+DATE(1970,1,1)</f>
        <v>40882.481666666667</v>
      </c>
      <c r="U279" s="5" t="str">
        <f>TEXT(T279,"mmm")</f>
        <v>Dec</v>
      </c>
      <c r="V279" s="5" t="str">
        <f>TEXT(T279,"yyyy")</f>
        <v>2011</v>
      </c>
      <c r="W279" s="5" t="str">
        <f>TEXT(Y279,"mmm")</f>
        <v>Jan</v>
      </c>
      <c r="X279" s="1" t="str">
        <f>TEXT(Y279,"yyyy")</f>
        <v>2012</v>
      </c>
      <c r="Y279" s="27">
        <f>(((J279/60)/60)/24)+DATE(1970,1,1)</f>
        <v>40913.481249999997</v>
      </c>
    </row>
    <row r="280" spans="1:25" ht="32" x14ac:dyDescent="0.2">
      <c r="A280" s="1">
        <v>133</v>
      </c>
      <c r="B280" s="7" t="s">
        <v>135</v>
      </c>
      <c r="C280" s="7" t="s">
        <v>4244</v>
      </c>
      <c r="D280" s="1">
        <v>71764</v>
      </c>
      <c r="E280" s="37" t="str">
        <f>VLOOKUP(D280,'Vlookup Table Bonus Point'!$C$3:$D$26,2,TRUE)</f>
        <v>GE 50000</v>
      </c>
      <c r="F280" s="1">
        <v>0</v>
      </c>
      <c r="G280" s="1" t="s">
        <v>8219</v>
      </c>
      <c r="H280" s="1" t="s">
        <v>8223</v>
      </c>
      <c r="I280" s="1" t="s">
        <v>8245</v>
      </c>
      <c r="J280" s="1">
        <v>1464715860</v>
      </c>
      <c r="K280" s="1">
        <v>1462130584</v>
      </c>
      <c r="L280" s="1" t="b">
        <v>0</v>
      </c>
      <c r="M280" s="1">
        <v>0</v>
      </c>
      <c r="N280" s="1" t="b">
        <v>0</v>
      </c>
      <c r="O280" s="1" t="s">
        <v>8266</v>
      </c>
      <c r="P280" s="28">
        <f>F280/D280</f>
        <v>0</v>
      </c>
      <c r="Q280" s="29">
        <f>IF(M280&gt;0,F280/M280,0)</f>
        <v>0</v>
      </c>
      <c r="R280" s="9" t="str">
        <f>LEFT(O280,SEARCH("/",O280,1)-1)</f>
        <v>film &amp; video</v>
      </c>
      <c r="S280" s="26" t="str">
        <f>RIGHT(O280,LEN(O280)-SEARCH("/",O280,1))</f>
        <v>science fiction</v>
      </c>
      <c r="T280" s="27">
        <f>(((K280/60)/60)/24)+DATE(1970,1,1)</f>
        <v>42491.80768518518</v>
      </c>
      <c r="U280" s="5" t="str">
        <f>TEXT(T280,"mmm")</f>
        <v>May</v>
      </c>
      <c r="V280" s="5" t="str">
        <f>TEXT(T280,"yyyy")</f>
        <v>2016</v>
      </c>
      <c r="W280" s="5" t="str">
        <f>TEXT(Y280,"mmm")</f>
        <v>May</v>
      </c>
      <c r="X280" s="1" t="str">
        <f>TEXT(Y280,"yyyy")</f>
        <v>2016</v>
      </c>
      <c r="Y280" s="27">
        <f>(((J280/60)/60)/24)+DATE(1970,1,1)</f>
        <v>42521.729861111111</v>
      </c>
    </row>
    <row r="281" spans="1:25" ht="48" x14ac:dyDescent="0.2">
      <c r="A281" s="1">
        <v>2072</v>
      </c>
      <c r="B281" s="7" t="s">
        <v>2073</v>
      </c>
      <c r="C281" s="7" t="s">
        <v>6182</v>
      </c>
      <c r="D281" s="1">
        <v>71500</v>
      </c>
      <c r="E281" s="37" t="str">
        <f>VLOOKUP(D281,'Vlookup Table Bonus Point'!$C$3:$D$26,2,TRUE)</f>
        <v>GE 50000</v>
      </c>
      <c r="F281" s="1">
        <v>79173</v>
      </c>
      <c r="G281" s="1" t="s">
        <v>8218</v>
      </c>
      <c r="H281" s="1" t="s">
        <v>8223</v>
      </c>
      <c r="I281" s="1" t="s">
        <v>8245</v>
      </c>
      <c r="J281" s="1">
        <v>1462629432</v>
      </c>
      <c r="K281" s="1">
        <v>1460037432</v>
      </c>
      <c r="L281" s="1" t="b">
        <v>0</v>
      </c>
      <c r="M281" s="1">
        <v>350</v>
      </c>
      <c r="N281" s="1" t="b">
        <v>1</v>
      </c>
      <c r="O281" s="1" t="s">
        <v>8294</v>
      </c>
      <c r="P281" s="28">
        <f>F281/D281</f>
        <v>1.1073146853146854</v>
      </c>
      <c r="Q281" s="29">
        <f>IF(M281&gt;0,F281/M281,0)</f>
        <v>226.20857142857142</v>
      </c>
      <c r="R281" s="9" t="str">
        <f>LEFT(O281,SEARCH("/",O281,1)-1)</f>
        <v>technology</v>
      </c>
      <c r="S281" s="26" t="str">
        <f>RIGHT(O281,LEN(O281)-SEARCH("/",O281,1))</f>
        <v>hardware</v>
      </c>
      <c r="T281" s="27">
        <f>(((K281/60)/60)/24)+DATE(1970,1,1)</f>
        <v>42467.581388888888</v>
      </c>
      <c r="U281" s="5" t="str">
        <f>TEXT(T281,"mmm")</f>
        <v>Apr</v>
      </c>
      <c r="V281" s="5" t="str">
        <f>TEXT(T281,"yyyy")</f>
        <v>2016</v>
      </c>
      <c r="W281" s="5" t="str">
        <f>TEXT(Y281,"mmm")</f>
        <v>May</v>
      </c>
      <c r="X281" s="1" t="str">
        <f>TEXT(Y281,"yyyy")</f>
        <v>2016</v>
      </c>
      <c r="Y281" s="27">
        <f>(((J281/60)/60)/24)+DATE(1970,1,1)</f>
        <v>42497.581388888888</v>
      </c>
    </row>
    <row r="282" spans="1:25" ht="48" x14ac:dyDescent="0.2">
      <c r="A282" s="1">
        <v>120</v>
      </c>
      <c r="B282" s="7" t="s">
        <v>122</v>
      </c>
      <c r="C282" s="7" t="s">
        <v>4231</v>
      </c>
      <c r="D282" s="1">
        <v>70000</v>
      </c>
      <c r="E282" s="37" t="str">
        <f>VLOOKUP(D282,'Vlookup Table Bonus Point'!$C$3:$D$26,2,TRUE)</f>
        <v>GE 50000</v>
      </c>
      <c r="F282" s="1">
        <v>10</v>
      </c>
      <c r="G282" s="1" t="s">
        <v>8219</v>
      </c>
      <c r="H282" s="1" t="s">
        <v>8230</v>
      </c>
      <c r="I282" s="1" t="s">
        <v>8251</v>
      </c>
      <c r="J282" s="1">
        <v>1475457107</v>
      </c>
      <c r="K282" s="1">
        <v>1472865107</v>
      </c>
      <c r="L282" s="1" t="b">
        <v>0</v>
      </c>
      <c r="M282" s="1">
        <v>1</v>
      </c>
      <c r="N282" s="1" t="b">
        <v>0</v>
      </c>
      <c r="O282" s="1" t="s">
        <v>8266</v>
      </c>
      <c r="P282" s="28">
        <f>F282/D282</f>
        <v>1.4285714285714287E-4</v>
      </c>
      <c r="Q282" s="29">
        <f>IF(M282&gt;0,F282/M282,0)</f>
        <v>10</v>
      </c>
      <c r="R282" s="9" t="str">
        <f>LEFT(O282,SEARCH("/",O282,1)-1)</f>
        <v>film &amp; video</v>
      </c>
      <c r="S282" s="26" t="str">
        <f>RIGHT(O282,LEN(O282)-SEARCH("/",O282,1))</f>
        <v>science fiction</v>
      </c>
      <c r="T282" s="27">
        <f>(((K282/60)/60)/24)+DATE(1970,1,1)</f>
        <v>42616.049849537041</v>
      </c>
      <c r="U282" s="5" t="str">
        <f>TEXT(T282,"mmm")</f>
        <v>Sep</v>
      </c>
      <c r="V282" s="5" t="str">
        <f>TEXT(T282,"yyyy")</f>
        <v>2016</v>
      </c>
      <c r="W282" s="5" t="str">
        <f>TEXT(Y282,"mmm")</f>
        <v>Oct</v>
      </c>
      <c r="X282" s="1" t="str">
        <f>TEXT(Y282,"yyyy")</f>
        <v>2016</v>
      </c>
      <c r="Y282" s="27">
        <f>(((J282/60)/60)/24)+DATE(1970,1,1)</f>
        <v>42646.049849537041</v>
      </c>
    </row>
    <row r="283" spans="1:25" ht="48" x14ac:dyDescent="0.2">
      <c r="A283" s="1">
        <v>602</v>
      </c>
      <c r="B283" s="7" t="s">
        <v>603</v>
      </c>
      <c r="C283" s="7" t="s">
        <v>4712</v>
      </c>
      <c r="D283" s="1">
        <v>70000</v>
      </c>
      <c r="E283" s="37" t="str">
        <f>VLOOKUP(D283,'Vlookup Table Bonus Point'!$C$3:$D$26,2,TRUE)</f>
        <v>GE 50000</v>
      </c>
      <c r="F283" s="1">
        <v>0</v>
      </c>
      <c r="G283" s="1" t="s">
        <v>8219</v>
      </c>
      <c r="H283" s="1" t="s">
        <v>8223</v>
      </c>
      <c r="I283" s="1" t="s">
        <v>8245</v>
      </c>
      <c r="J283" s="1">
        <v>1434654215</v>
      </c>
      <c r="K283" s="1">
        <v>1432062215</v>
      </c>
      <c r="L283" s="1" t="b">
        <v>0</v>
      </c>
      <c r="M283" s="1">
        <v>0</v>
      </c>
      <c r="N283" s="1" t="b">
        <v>0</v>
      </c>
      <c r="O283" s="1" t="s">
        <v>8271</v>
      </c>
      <c r="P283" s="28">
        <f>F283/D283</f>
        <v>0</v>
      </c>
      <c r="Q283" s="29">
        <f>IF(M283&gt;0,F283/M283,0)</f>
        <v>0</v>
      </c>
      <c r="R283" s="9" t="str">
        <f>LEFT(O283,SEARCH("/",O283,1)-1)</f>
        <v>technology</v>
      </c>
      <c r="S283" s="26" t="str">
        <f>RIGHT(O283,LEN(O283)-SEARCH("/",O283,1))</f>
        <v>web</v>
      </c>
      <c r="T283" s="27">
        <f>(((K283/60)/60)/24)+DATE(1970,1,1)</f>
        <v>42143.79415509259</v>
      </c>
      <c r="U283" s="5" t="str">
        <f>TEXT(T283,"mmm")</f>
        <v>May</v>
      </c>
      <c r="V283" s="5" t="str">
        <f>TEXT(T283,"yyyy")</f>
        <v>2015</v>
      </c>
      <c r="W283" s="5" t="str">
        <f>TEXT(Y283,"mmm")</f>
        <v>Jun</v>
      </c>
      <c r="X283" s="1" t="str">
        <f>TEXT(Y283,"yyyy")</f>
        <v>2015</v>
      </c>
      <c r="Y283" s="27">
        <f>(((J283/60)/60)/24)+DATE(1970,1,1)</f>
        <v>42173.79415509259</v>
      </c>
    </row>
    <row r="284" spans="1:25" ht="48" x14ac:dyDescent="0.2">
      <c r="A284" s="1">
        <v>993</v>
      </c>
      <c r="B284" s="7" t="s">
        <v>994</v>
      </c>
      <c r="C284" s="7" t="s">
        <v>5103</v>
      </c>
      <c r="D284" s="1">
        <v>70000</v>
      </c>
      <c r="E284" s="37" t="str">
        <f>VLOOKUP(D284,'Vlookup Table Bonus Point'!$C$3:$D$26,2,TRUE)</f>
        <v>GE 50000</v>
      </c>
      <c r="F284" s="1">
        <v>17561</v>
      </c>
      <c r="G284" s="1" t="s">
        <v>8220</v>
      </c>
      <c r="H284" s="1" t="s">
        <v>8223</v>
      </c>
      <c r="I284" s="1" t="s">
        <v>8245</v>
      </c>
      <c r="J284" s="1">
        <v>1478926800</v>
      </c>
      <c r="K284" s="1">
        <v>1476054568</v>
      </c>
      <c r="L284" s="1" t="b">
        <v>0</v>
      </c>
      <c r="M284" s="1">
        <v>196</v>
      </c>
      <c r="N284" s="1" t="b">
        <v>0</v>
      </c>
      <c r="O284" s="1" t="s">
        <v>8272</v>
      </c>
      <c r="P284" s="28">
        <f>F284/D284</f>
        <v>0.25087142857142858</v>
      </c>
      <c r="Q284" s="29">
        <f>IF(M284&gt;0,F284/M284,0)</f>
        <v>89.59693877551021</v>
      </c>
      <c r="R284" s="9" t="str">
        <f>LEFT(O284,SEARCH("/",O284,1)-1)</f>
        <v>technology</v>
      </c>
      <c r="S284" s="26" t="str">
        <f>RIGHT(O284,LEN(O284)-SEARCH("/",O284,1))</f>
        <v>wearables</v>
      </c>
      <c r="T284" s="27">
        <f>(((K284/60)/60)/24)+DATE(1970,1,1)</f>
        <v>42652.964907407411</v>
      </c>
      <c r="U284" s="5" t="str">
        <f>TEXT(T284,"mmm")</f>
        <v>Oct</v>
      </c>
      <c r="V284" s="5" t="str">
        <f>TEXT(T284,"yyyy")</f>
        <v>2016</v>
      </c>
      <c r="W284" s="5" t="str">
        <f>TEXT(Y284,"mmm")</f>
        <v>Nov</v>
      </c>
      <c r="X284" s="1" t="str">
        <f>TEXT(Y284,"yyyy")</f>
        <v>2016</v>
      </c>
      <c r="Y284" s="27">
        <f>(((J284/60)/60)/24)+DATE(1970,1,1)</f>
        <v>42686.208333333328</v>
      </c>
    </row>
    <row r="285" spans="1:25" ht="32" x14ac:dyDescent="0.2">
      <c r="A285" s="1">
        <v>1025</v>
      </c>
      <c r="B285" s="7" t="s">
        <v>1026</v>
      </c>
      <c r="C285" s="7" t="s">
        <v>5135</v>
      </c>
      <c r="D285" s="1">
        <v>70000</v>
      </c>
      <c r="E285" s="37" t="str">
        <f>VLOOKUP(D285,'Vlookup Table Bonus Point'!$C$3:$D$26,2,TRUE)</f>
        <v>GE 50000</v>
      </c>
      <c r="F285" s="1">
        <v>76949.820000000007</v>
      </c>
      <c r="G285" s="1" t="s">
        <v>8218</v>
      </c>
      <c r="H285" s="1" t="s">
        <v>8223</v>
      </c>
      <c r="I285" s="1" t="s">
        <v>8245</v>
      </c>
      <c r="J285" s="1">
        <v>1426532437</v>
      </c>
      <c r="K285" s="1">
        <v>1423944037</v>
      </c>
      <c r="L285" s="1" t="b">
        <v>1</v>
      </c>
      <c r="M285" s="1">
        <v>1071</v>
      </c>
      <c r="N285" s="1" t="b">
        <v>1</v>
      </c>
      <c r="O285" s="1" t="s">
        <v>8279</v>
      </c>
      <c r="P285" s="28">
        <f>F285/D285</f>
        <v>1.099283142857143</v>
      </c>
      <c r="Q285" s="29">
        <f>IF(M285&gt;0,F285/M285,0)</f>
        <v>71.848571428571432</v>
      </c>
      <c r="R285" s="9" t="str">
        <f>LEFT(O285,SEARCH("/",O285,1)-1)</f>
        <v>music</v>
      </c>
      <c r="S285" s="26" t="str">
        <f>RIGHT(O285,LEN(O285)-SEARCH("/",O285,1))</f>
        <v>electronic music</v>
      </c>
      <c r="T285" s="27">
        <f>(((K285/60)/60)/24)+DATE(1970,1,1)</f>
        <v>42049.833761574075</v>
      </c>
      <c r="U285" s="5" t="str">
        <f>TEXT(T285,"mmm")</f>
        <v>Feb</v>
      </c>
      <c r="V285" s="5" t="str">
        <f>TEXT(T285,"yyyy")</f>
        <v>2015</v>
      </c>
      <c r="W285" s="5" t="str">
        <f>TEXT(Y285,"mmm")</f>
        <v>Mar</v>
      </c>
      <c r="X285" s="1" t="str">
        <f>TEXT(Y285,"yyyy")</f>
        <v>2015</v>
      </c>
      <c r="Y285" s="27">
        <f>(((J285/60)/60)/24)+DATE(1970,1,1)</f>
        <v>42079.792094907403</v>
      </c>
    </row>
    <row r="286" spans="1:25" ht="48" x14ac:dyDescent="0.2">
      <c r="A286" s="1">
        <v>1960</v>
      </c>
      <c r="B286" s="7" t="s">
        <v>1961</v>
      </c>
      <c r="C286" s="7" t="s">
        <v>6070</v>
      </c>
      <c r="D286" s="1">
        <v>70000</v>
      </c>
      <c r="E286" s="37" t="str">
        <f>VLOOKUP(D286,'Vlookup Table Bonus Point'!$C$3:$D$26,2,TRUE)</f>
        <v>GE 50000</v>
      </c>
      <c r="F286" s="1">
        <v>82532</v>
      </c>
      <c r="G286" s="1" t="s">
        <v>8218</v>
      </c>
      <c r="H286" s="1" t="s">
        <v>8234</v>
      </c>
      <c r="I286" s="1" t="s">
        <v>8254</v>
      </c>
      <c r="J286" s="1">
        <v>1419151341</v>
      </c>
      <c r="K286" s="1">
        <v>1416559341</v>
      </c>
      <c r="L286" s="1" t="b">
        <v>1</v>
      </c>
      <c r="M286" s="1">
        <v>33</v>
      </c>
      <c r="N286" s="1" t="b">
        <v>1</v>
      </c>
      <c r="O286" s="1" t="s">
        <v>8294</v>
      </c>
      <c r="P286" s="28">
        <f>F286/D286</f>
        <v>1.1790285714285715</v>
      </c>
      <c r="Q286" s="29">
        <f>IF(M286&gt;0,F286/M286,0)</f>
        <v>2500.969696969697</v>
      </c>
      <c r="R286" s="9" t="str">
        <f>LEFT(O286,SEARCH("/",O286,1)-1)</f>
        <v>technology</v>
      </c>
      <c r="S286" s="26" t="str">
        <f>RIGHT(O286,LEN(O286)-SEARCH("/",O286,1))</f>
        <v>hardware</v>
      </c>
      <c r="T286" s="27">
        <f>(((K286/60)/60)/24)+DATE(1970,1,1)</f>
        <v>41964.362743055557</v>
      </c>
      <c r="U286" s="5" t="str">
        <f>TEXT(T286,"mmm")</f>
        <v>Nov</v>
      </c>
      <c r="V286" s="5" t="str">
        <f>TEXT(T286,"yyyy")</f>
        <v>2014</v>
      </c>
      <c r="W286" s="5" t="str">
        <f>TEXT(Y286,"mmm")</f>
        <v>Dec</v>
      </c>
      <c r="X286" s="1" t="str">
        <f>TEXT(Y286,"yyyy")</f>
        <v>2014</v>
      </c>
      <c r="Y286" s="27">
        <f>(((J286/60)/60)/24)+DATE(1970,1,1)</f>
        <v>41994.362743055557</v>
      </c>
    </row>
    <row r="287" spans="1:25" ht="48" x14ac:dyDescent="0.2">
      <c r="A287" s="1">
        <v>2348</v>
      </c>
      <c r="B287" s="7" t="s">
        <v>2349</v>
      </c>
      <c r="C287" s="7" t="s">
        <v>6458</v>
      </c>
      <c r="D287" s="1">
        <v>70000</v>
      </c>
      <c r="E287" s="37" t="str">
        <f>VLOOKUP(D287,'Vlookup Table Bonus Point'!$C$3:$D$26,2,TRUE)</f>
        <v>GE 50000</v>
      </c>
      <c r="F287" s="1">
        <v>270</v>
      </c>
      <c r="G287" s="1" t="s">
        <v>8219</v>
      </c>
      <c r="H287" s="1" t="s">
        <v>8223</v>
      </c>
      <c r="I287" s="1" t="s">
        <v>8245</v>
      </c>
      <c r="J287" s="1">
        <v>1456006938</v>
      </c>
      <c r="K287" s="1">
        <v>1450822938</v>
      </c>
      <c r="L287" s="1" t="b">
        <v>0</v>
      </c>
      <c r="M287" s="1">
        <v>5</v>
      </c>
      <c r="N287" s="1" t="b">
        <v>0</v>
      </c>
      <c r="O287" s="1" t="s">
        <v>8271</v>
      </c>
      <c r="P287" s="28">
        <f>F287/D287</f>
        <v>3.8571428571428572E-3</v>
      </c>
      <c r="Q287" s="29">
        <f>IF(M287&gt;0,F287/M287,0)</f>
        <v>54</v>
      </c>
      <c r="R287" s="9" t="str">
        <f>LEFT(O287,SEARCH("/",O287,1)-1)</f>
        <v>technology</v>
      </c>
      <c r="S287" s="26" t="str">
        <f>RIGHT(O287,LEN(O287)-SEARCH("/",O287,1))</f>
        <v>web</v>
      </c>
      <c r="T287" s="27">
        <f>(((K287/60)/60)/24)+DATE(1970,1,1)</f>
        <v>42360.932152777779</v>
      </c>
      <c r="U287" s="5" t="str">
        <f>TEXT(T287,"mmm")</f>
        <v>Dec</v>
      </c>
      <c r="V287" s="5" t="str">
        <f>TEXT(T287,"yyyy")</f>
        <v>2015</v>
      </c>
      <c r="W287" s="5" t="str">
        <f>TEXT(Y287,"mmm")</f>
        <v>Feb</v>
      </c>
      <c r="X287" s="1" t="str">
        <f>TEXT(Y287,"yyyy")</f>
        <v>2016</v>
      </c>
      <c r="Y287" s="27">
        <f>(((J287/60)/60)/24)+DATE(1970,1,1)</f>
        <v>42420.932152777779</v>
      </c>
    </row>
    <row r="288" spans="1:25" ht="48" x14ac:dyDescent="0.2">
      <c r="A288" s="1">
        <v>2684</v>
      </c>
      <c r="B288" s="7" t="s">
        <v>2684</v>
      </c>
      <c r="C288" s="7" t="s">
        <v>6794</v>
      </c>
      <c r="D288" s="1">
        <v>70000</v>
      </c>
      <c r="E288" s="37" t="str">
        <f>VLOOKUP(D288,'Vlookup Table Bonus Point'!$C$3:$D$26,2,TRUE)</f>
        <v>GE 50000</v>
      </c>
      <c r="F288" s="1">
        <v>800</v>
      </c>
      <c r="G288" s="1" t="s">
        <v>8220</v>
      </c>
      <c r="H288" s="1" t="s">
        <v>8223</v>
      </c>
      <c r="I288" s="1" t="s">
        <v>8245</v>
      </c>
      <c r="J288" s="1">
        <v>1407621425</v>
      </c>
      <c r="K288" s="1">
        <v>1404165425</v>
      </c>
      <c r="L288" s="1" t="b">
        <v>0</v>
      </c>
      <c r="M288" s="1">
        <v>4</v>
      </c>
      <c r="N288" s="1" t="b">
        <v>0</v>
      </c>
      <c r="O288" s="1" t="s">
        <v>8283</v>
      </c>
      <c r="P288" s="28">
        <f>F288/D288</f>
        <v>1.1428571428571429E-2</v>
      </c>
      <c r="Q288" s="29">
        <f>IF(M288&gt;0,F288/M288,0)</f>
        <v>200</v>
      </c>
      <c r="R288" s="9" t="str">
        <f>LEFT(O288,SEARCH("/",O288,1)-1)</f>
        <v>food</v>
      </c>
      <c r="S288" s="26" t="str">
        <f>RIGHT(O288,LEN(O288)-SEARCH("/",O288,1))</f>
        <v>food trucks</v>
      </c>
      <c r="T288" s="27">
        <f>(((K288/60)/60)/24)+DATE(1970,1,1)</f>
        <v>41820.914641203701</v>
      </c>
      <c r="U288" s="5" t="str">
        <f>TEXT(T288,"mmm")</f>
        <v>Jun</v>
      </c>
      <c r="V288" s="5" t="str">
        <f>TEXT(T288,"yyyy")</f>
        <v>2014</v>
      </c>
      <c r="W288" s="5" t="str">
        <f>TEXT(Y288,"mmm")</f>
        <v>Aug</v>
      </c>
      <c r="X288" s="1" t="str">
        <f>TEXT(Y288,"yyyy")</f>
        <v>2014</v>
      </c>
      <c r="Y288" s="27">
        <f>(((J288/60)/60)/24)+DATE(1970,1,1)</f>
        <v>41860.914641203701</v>
      </c>
    </row>
    <row r="289" spans="1:25" ht="48" x14ac:dyDescent="0.2">
      <c r="A289" s="1">
        <v>3798</v>
      </c>
      <c r="B289" s="7" t="s">
        <v>3795</v>
      </c>
      <c r="C289" s="7" t="s">
        <v>7908</v>
      </c>
      <c r="D289" s="1">
        <v>70000</v>
      </c>
      <c r="E289" s="37" t="str">
        <f>VLOOKUP(D289,'Vlookup Table Bonus Point'!$C$3:$D$26,2,TRUE)</f>
        <v>GE 50000</v>
      </c>
      <c r="F289" s="1">
        <v>1025</v>
      </c>
      <c r="G289" s="1" t="s">
        <v>8220</v>
      </c>
      <c r="H289" s="1" t="s">
        <v>8223</v>
      </c>
      <c r="I289" s="1" t="s">
        <v>8245</v>
      </c>
      <c r="J289" s="1">
        <v>1407691248</v>
      </c>
      <c r="K289" s="1">
        <v>1405099248</v>
      </c>
      <c r="L289" s="1" t="b">
        <v>0</v>
      </c>
      <c r="M289" s="1">
        <v>5</v>
      </c>
      <c r="N289" s="1" t="b">
        <v>0</v>
      </c>
      <c r="O289" s="1" t="s">
        <v>8304</v>
      </c>
      <c r="P289" s="28">
        <f>F289/D289</f>
        <v>1.4642857142857143E-2</v>
      </c>
      <c r="Q289" s="29">
        <f>IF(M289&gt;0,F289/M289,0)</f>
        <v>205</v>
      </c>
      <c r="R289" s="9" t="str">
        <f>LEFT(O289,SEARCH("/",O289,1)-1)</f>
        <v>theater</v>
      </c>
      <c r="S289" s="26" t="str">
        <f>RIGHT(O289,LEN(O289)-SEARCH("/",O289,1))</f>
        <v>musical</v>
      </c>
      <c r="T289" s="27">
        <f>(((K289/60)/60)/24)+DATE(1970,1,1)</f>
        <v>41831.722777777781</v>
      </c>
      <c r="U289" s="5" t="str">
        <f>TEXT(T289,"mmm")</f>
        <v>Jul</v>
      </c>
      <c r="V289" s="5" t="str">
        <f>TEXT(T289,"yyyy")</f>
        <v>2014</v>
      </c>
      <c r="W289" s="5" t="str">
        <f>TEXT(Y289,"mmm")</f>
        <v>Aug</v>
      </c>
      <c r="X289" s="1" t="str">
        <f>TEXT(Y289,"yyyy")</f>
        <v>2014</v>
      </c>
      <c r="Y289" s="27">
        <f>(((J289/60)/60)/24)+DATE(1970,1,1)</f>
        <v>41861.722777777781</v>
      </c>
    </row>
    <row r="290" spans="1:25" ht="48" x14ac:dyDescent="0.2">
      <c r="A290" s="1">
        <v>389</v>
      </c>
      <c r="B290" s="7" t="s">
        <v>390</v>
      </c>
      <c r="C290" s="7" t="s">
        <v>4499</v>
      </c>
      <c r="D290" s="1">
        <v>68000</v>
      </c>
      <c r="E290" s="37" t="str">
        <f>VLOOKUP(D290,'Vlookup Table Bonus Point'!$C$3:$D$26,2,TRUE)</f>
        <v>GE 50000</v>
      </c>
      <c r="F290" s="1">
        <v>123444.12</v>
      </c>
      <c r="G290" s="1" t="s">
        <v>8218</v>
      </c>
      <c r="H290" s="1" t="s">
        <v>8223</v>
      </c>
      <c r="I290" s="1" t="s">
        <v>8245</v>
      </c>
      <c r="J290" s="1">
        <v>1394233140</v>
      </c>
      <c r="K290" s="1">
        <v>1391477450</v>
      </c>
      <c r="L290" s="1" t="b">
        <v>0</v>
      </c>
      <c r="M290" s="1">
        <v>1510</v>
      </c>
      <c r="N290" s="1" t="b">
        <v>1</v>
      </c>
      <c r="O290" s="1" t="s">
        <v>8268</v>
      </c>
      <c r="P290" s="28">
        <f>F290/D290</f>
        <v>1.8153547058823529</v>
      </c>
      <c r="Q290" s="29">
        <f>IF(M290&gt;0,F290/M290,0)</f>
        <v>81.75107284768211</v>
      </c>
      <c r="R290" s="9" t="str">
        <f>LEFT(O290,SEARCH("/",O290,1)-1)</f>
        <v>film &amp; video</v>
      </c>
      <c r="S290" s="26" t="str">
        <f>RIGHT(O290,LEN(O290)-SEARCH("/",O290,1))</f>
        <v>documentary</v>
      </c>
      <c r="T290" s="27">
        <f>(((K290/60)/60)/24)+DATE(1970,1,1)</f>
        <v>41674.063078703701</v>
      </c>
      <c r="U290" s="5" t="str">
        <f>TEXT(T290,"mmm")</f>
        <v>Feb</v>
      </c>
      <c r="V290" s="5" t="str">
        <f>TEXT(T290,"yyyy")</f>
        <v>2014</v>
      </c>
      <c r="W290" s="5" t="str">
        <f>TEXT(Y290,"mmm")</f>
        <v>Mar</v>
      </c>
      <c r="X290" s="1" t="str">
        <f>TEXT(Y290,"yyyy")</f>
        <v>2014</v>
      </c>
      <c r="Y290" s="27">
        <f>(((J290/60)/60)/24)+DATE(1970,1,1)</f>
        <v>41705.957638888889</v>
      </c>
    </row>
    <row r="291" spans="1:25" ht="48" x14ac:dyDescent="0.2">
      <c r="A291" s="1">
        <v>707</v>
      </c>
      <c r="B291" s="7" t="s">
        <v>708</v>
      </c>
      <c r="C291" s="7" t="s">
        <v>4817</v>
      </c>
      <c r="D291" s="1">
        <v>68000</v>
      </c>
      <c r="E291" s="37" t="str">
        <f>VLOOKUP(D291,'Vlookup Table Bonus Point'!$C$3:$D$26,2,TRUE)</f>
        <v>GE 50000</v>
      </c>
      <c r="F291" s="1">
        <v>53670.6</v>
      </c>
      <c r="G291" s="1" t="s">
        <v>8220</v>
      </c>
      <c r="H291" s="1" t="s">
        <v>8224</v>
      </c>
      <c r="I291" s="1" t="s">
        <v>8246</v>
      </c>
      <c r="J291" s="1">
        <v>1483286127</v>
      </c>
      <c r="K291" s="1">
        <v>1479830127</v>
      </c>
      <c r="L291" s="1" t="b">
        <v>0</v>
      </c>
      <c r="M291" s="1">
        <v>456</v>
      </c>
      <c r="N291" s="1" t="b">
        <v>0</v>
      </c>
      <c r="O291" s="1" t="s">
        <v>8272</v>
      </c>
      <c r="P291" s="28">
        <f>F291/D291</f>
        <v>0.78927352941176465</v>
      </c>
      <c r="Q291" s="29">
        <f>IF(M291&gt;0,F291/M291,0)</f>
        <v>117.69868421052631</v>
      </c>
      <c r="R291" s="9" t="str">
        <f>LEFT(O291,SEARCH("/",O291,1)-1)</f>
        <v>technology</v>
      </c>
      <c r="S291" s="26" t="str">
        <f>RIGHT(O291,LEN(O291)-SEARCH("/",O291,1))</f>
        <v>wearables</v>
      </c>
      <c r="T291" s="27">
        <f>(((K291/60)/60)/24)+DATE(1970,1,1)</f>
        <v>42696.663506944446</v>
      </c>
      <c r="U291" s="5" t="str">
        <f>TEXT(T291,"mmm")</f>
        <v>Nov</v>
      </c>
      <c r="V291" s="5" t="str">
        <f>TEXT(T291,"yyyy")</f>
        <v>2016</v>
      </c>
      <c r="W291" s="5" t="str">
        <f>TEXT(Y291,"mmm")</f>
        <v>Jan</v>
      </c>
      <c r="X291" s="1" t="str">
        <f>TEXT(Y291,"yyyy")</f>
        <v>2017</v>
      </c>
      <c r="Y291" s="27">
        <f>(((J291/60)/60)/24)+DATE(1970,1,1)</f>
        <v>42736.663506944446</v>
      </c>
    </row>
    <row r="292" spans="1:25" ht="48" x14ac:dyDescent="0.2">
      <c r="A292" s="1">
        <v>1081</v>
      </c>
      <c r="B292" s="7" t="s">
        <v>1082</v>
      </c>
      <c r="C292" s="7" t="s">
        <v>5191</v>
      </c>
      <c r="D292" s="1">
        <v>68000</v>
      </c>
      <c r="E292" s="37" t="str">
        <f>VLOOKUP(D292,'Vlookup Table Bonus Point'!$C$3:$D$26,2,TRUE)</f>
        <v>GE 50000</v>
      </c>
      <c r="F292" s="1">
        <v>12</v>
      </c>
      <c r="G292" s="1" t="s">
        <v>8220</v>
      </c>
      <c r="H292" s="1" t="s">
        <v>8223</v>
      </c>
      <c r="I292" s="1" t="s">
        <v>8245</v>
      </c>
      <c r="J292" s="1">
        <v>1422483292</v>
      </c>
      <c r="K292" s="1">
        <v>1419891292</v>
      </c>
      <c r="L292" s="1" t="b">
        <v>0</v>
      </c>
      <c r="M292" s="1">
        <v>4</v>
      </c>
      <c r="N292" s="1" t="b">
        <v>0</v>
      </c>
      <c r="O292" s="1" t="s">
        <v>8281</v>
      </c>
      <c r="P292" s="28">
        <f>F292/D292</f>
        <v>1.7647058823529413E-4</v>
      </c>
      <c r="Q292" s="29">
        <f>IF(M292&gt;0,F292/M292,0)</f>
        <v>3</v>
      </c>
      <c r="R292" s="9" t="str">
        <f>LEFT(O292,SEARCH("/",O292,1)-1)</f>
        <v>games</v>
      </c>
      <c r="S292" s="26" t="str">
        <f>RIGHT(O292,LEN(O292)-SEARCH("/",O292,1))</f>
        <v>video games</v>
      </c>
      <c r="T292" s="27">
        <f>(((K292/60)/60)/24)+DATE(1970,1,1)</f>
        <v>42002.926990740743</v>
      </c>
      <c r="U292" s="5" t="str">
        <f>TEXT(T292,"mmm")</f>
        <v>Dec</v>
      </c>
      <c r="V292" s="5" t="str">
        <f>TEXT(T292,"yyyy")</f>
        <v>2014</v>
      </c>
      <c r="W292" s="5" t="str">
        <f>TEXT(Y292,"mmm")</f>
        <v>Jan</v>
      </c>
      <c r="X292" s="1" t="str">
        <f>TEXT(Y292,"yyyy")</f>
        <v>2015</v>
      </c>
      <c r="Y292" s="27">
        <f>(((J292/60)/60)/24)+DATE(1970,1,1)</f>
        <v>42032.926990740743</v>
      </c>
    </row>
    <row r="293" spans="1:25" ht="48" x14ac:dyDescent="0.2">
      <c r="A293" s="1">
        <v>498</v>
      </c>
      <c r="B293" s="7" t="s">
        <v>499</v>
      </c>
      <c r="C293" s="7" t="s">
        <v>4608</v>
      </c>
      <c r="D293" s="1">
        <v>65108</v>
      </c>
      <c r="E293" s="37" t="str">
        <f>VLOOKUP(D293,'Vlookup Table Bonus Point'!$C$3:$D$26,2,TRUE)</f>
        <v>GE 50000</v>
      </c>
      <c r="F293" s="1">
        <v>2994</v>
      </c>
      <c r="G293" s="1" t="s">
        <v>8220</v>
      </c>
      <c r="H293" s="1" t="s">
        <v>8223</v>
      </c>
      <c r="I293" s="1" t="s">
        <v>8245</v>
      </c>
      <c r="J293" s="1">
        <v>1324664249</v>
      </c>
      <c r="K293" s="1">
        <v>1321035449</v>
      </c>
      <c r="L293" s="1" t="b">
        <v>0</v>
      </c>
      <c r="M293" s="1">
        <v>22</v>
      </c>
      <c r="N293" s="1" t="b">
        <v>0</v>
      </c>
      <c r="O293" s="1" t="s">
        <v>8269</v>
      </c>
      <c r="P293" s="28">
        <f>F293/D293</f>
        <v>4.5985132395404561E-2</v>
      </c>
      <c r="Q293" s="29">
        <f>IF(M293&gt;0,F293/M293,0)</f>
        <v>136.09090909090909</v>
      </c>
      <c r="R293" s="9" t="str">
        <f>LEFT(O293,SEARCH("/",O293,1)-1)</f>
        <v>film &amp; video</v>
      </c>
      <c r="S293" s="26" t="str">
        <f>RIGHT(O293,LEN(O293)-SEARCH("/",O293,1))</f>
        <v>animation</v>
      </c>
      <c r="T293" s="27">
        <f>(((K293/60)/60)/24)+DATE(1970,1,1)</f>
        <v>40858.762141203704</v>
      </c>
      <c r="U293" s="5" t="str">
        <f>TEXT(T293,"mmm")</f>
        <v>Nov</v>
      </c>
      <c r="V293" s="5" t="str">
        <f>TEXT(T293,"yyyy")</f>
        <v>2011</v>
      </c>
      <c r="W293" s="5" t="str">
        <f>TEXT(Y293,"mmm")</f>
        <v>Dec</v>
      </c>
      <c r="X293" s="1" t="str">
        <f>TEXT(Y293,"yyyy")</f>
        <v>2011</v>
      </c>
      <c r="Y293" s="27">
        <f>(((J293/60)/60)/24)+DATE(1970,1,1)</f>
        <v>40900.762141203704</v>
      </c>
    </row>
    <row r="294" spans="1:25" ht="48" x14ac:dyDescent="0.2">
      <c r="A294" s="1">
        <v>277</v>
      </c>
      <c r="B294" s="7" t="s">
        <v>278</v>
      </c>
      <c r="C294" s="7" t="s">
        <v>4387</v>
      </c>
      <c r="D294" s="1">
        <v>65000</v>
      </c>
      <c r="E294" s="37" t="str">
        <f>VLOOKUP(D294,'Vlookup Table Bonus Point'!$C$3:$D$26,2,TRUE)</f>
        <v>GE 50000</v>
      </c>
      <c r="F294" s="1">
        <v>71748</v>
      </c>
      <c r="G294" s="1" t="s">
        <v>8218</v>
      </c>
      <c r="H294" s="1" t="s">
        <v>8223</v>
      </c>
      <c r="I294" s="1" t="s">
        <v>8245</v>
      </c>
      <c r="J294" s="1">
        <v>1432416219</v>
      </c>
      <c r="K294" s="1">
        <v>1429824219</v>
      </c>
      <c r="L294" s="1" t="b">
        <v>1</v>
      </c>
      <c r="M294" s="1">
        <v>951</v>
      </c>
      <c r="N294" s="1" t="b">
        <v>1</v>
      </c>
      <c r="O294" s="1" t="s">
        <v>8268</v>
      </c>
      <c r="P294" s="28">
        <f>F294/D294</f>
        <v>1.1038153846153846</v>
      </c>
      <c r="Q294" s="29">
        <f>IF(M294&gt;0,F294/M294,0)</f>
        <v>75.444794952681391</v>
      </c>
      <c r="R294" s="9" t="str">
        <f>LEFT(O294,SEARCH("/",O294,1)-1)</f>
        <v>film &amp; video</v>
      </c>
      <c r="S294" s="26" t="str">
        <f>RIGHT(O294,LEN(O294)-SEARCH("/",O294,1))</f>
        <v>documentary</v>
      </c>
      <c r="T294" s="27">
        <f>(((K294/60)/60)/24)+DATE(1970,1,1)</f>
        <v>42117.891423611116</v>
      </c>
      <c r="U294" s="5" t="str">
        <f>TEXT(T294,"mmm")</f>
        <v>Apr</v>
      </c>
      <c r="V294" s="5" t="str">
        <f>TEXT(T294,"yyyy")</f>
        <v>2015</v>
      </c>
      <c r="W294" s="5" t="str">
        <f>TEXT(Y294,"mmm")</f>
        <v>May</v>
      </c>
      <c r="X294" s="1" t="str">
        <f>TEXT(Y294,"yyyy")</f>
        <v>2015</v>
      </c>
      <c r="Y294" s="27">
        <f>(((J294/60)/60)/24)+DATE(1970,1,1)</f>
        <v>42147.891423611116</v>
      </c>
    </row>
    <row r="295" spans="1:25" ht="48" x14ac:dyDescent="0.2">
      <c r="A295" s="1">
        <v>455</v>
      </c>
      <c r="B295" s="7" t="s">
        <v>456</v>
      </c>
      <c r="C295" s="7" t="s">
        <v>4565</v>
      </c>
      <c r="D295" s="1">
        <v>65000</v>
      </c>
      <c r="E295" s="37" t="str">
        <f>VLOOKUP(D295,'Vlookup Table Bonus Point'!$C$3:$D$26,2,TRUE)</f>
        <v>GE 50000</v>
      </c>
      <c r="F295" s="1">
        <v>45</v>
      </c>
      <c r="G295" s="1" t="s">
        <v>8220</v>
      </c>
      <c r="H295" s="1" t="s">
        <v>8223</v>
      </c>
      <c r="I295" s="1" t="s">
        <v>8245</v>
      </c>
      <c r="J295" s="1">
        <v>1334622660</v>
      </c>
      <c r="K295" s="1">
        <v>1330733022</v>
      </c>
      <c r="L295" s="1" t="b">
        <v>0</v>
      </c>
      <c r="M295" s="1">
        <v>2</v>
      </c>
      <c r="N295" s="1" t="b">
        <v>0</v>
      </c>
      <c r="O295" s="1" t="s">
        <v>8269</v>
      </c>
      <c r="P295" s="28">
        <f>F295/D295</f>
        <v>6.9230769230769226E-4</v>
      </c>
      <c r="Q295" s="29">
        <f>IF(M295&gt;0,F295/M295,0)</f>
        <v>22.5</v>
      </c>
      <c r="R295" s="9" t="str">
        <f>LEFT(O295,SEARCH("/",O295,1)-1)</f>
        <v>film &amp; video</v>
      </c>
      <c r="S295" s="26" t="str">
        <f>RIGHT(O295,LEN(O295)-SEARCH("/",O295,1))</f>
        <v>animation</v>
      </c>
      <c r="T295" s="27">
        <f>(((K295/60)/60)/24)+DATE(1970,1,1)</f>
        <v>40971.002569444441</v>
      </c>
      <c r="U295" s="5" t="str">
        <f>TEXT(T295,"mmm")</f>
        <v>Mar</v>
      </c>
      <c r="V295" s="5" t="str">
        <f>TEXT(T295,"yyyy")</f>
        <v>2012</v>
      </c>
      <c r="W295" s="5" t="str">
        <f>TEXT(Y295,"mmm")</f>
        <v>Apr</v>
      </c>
      <c r="X295" s="1" t="str">
        <f>TEXT(Y295,"yyyy")</f>
        <v>2012</v>
      </c>
      <c r="Y295" s="27">
        <f>(((J295/60)/60)/24)+DATE(1970,1,1)</f>
        <v>41016.021527777775</v>
      </c>
    </row>
    <row r="296" spans="1:25" ht="48" x14ac:dyDescent="0.2">
      <c r="A296" s="1">
        <v>1681</v>
      </c>
      <c r="B296" s="7" t="s">
        <v>1682</v>
      </c>
      <c r="C296" s="7" t="s">
        <v>5791</v>
      </c>
      <c r="D296" s="1">
        <v>65000</v>
      </c>
      <c r="E296" s="37" t="str">
        <f>VLOOKUP(D296,'Vlookup Table Bonus Point'!$C$3:$D$26,2,TRUE)</f>
        <v>GE 50000</v>
      </c>
      <c r="F296" s="1">
        <v>65924.38</v>
      </c>
      <c r="G296" s="1" t="s">
        <v>8221</v>
      </c>
      <c r="H296" s="1" t="s">
        <v>8223</v>
      </c>
      <c r="I296" s="1" t="s">
        <v>8245</v>
      </c>
      <c r="J296" s="1">
        <v>1490752800</v>
      </c>
      <c r="K296" s="1">
        <v>1486522484</v>
      </c>
      <c r="L296" s="1" t="b">
        <v>0</v>
      </c>
      <c r="M296" s="1">
        <v>884</v>
      </c>
      <c r="N296" s="1" t="b">
        <v>0</v>
      </c>
      <c r="O296" s="1" t="s">
        <v>8292</v>
      </c>
      <c r="P296" s="28">
        <f>F296/D296</f>
        <v>1.0142212307692309</v>
      </c>
      <c r="Q296" s="29">
        <f>IF(M296&gt;0,F296/M296,0)</f>
        <v>74.575090497737563</v>
      </c>
      <c r="R296" s="9" t="str">
        <f>LEFT(O296,SEARCH("/",O296,1)-1)</f>
        <v>music</v>
      </c>
      <c r="S296" s="26" t="str">
        <f>RIGHT(O296,LEN(O296)-SEARCH("/",O296,1))</f>
        <v>faith</v>
      </c>
      <c r="T296" s="27">
        <f>(((K296/60)/60)/24)+DATE(1970,1,1)</f>
        <v>42774.121342592596</v>
      </c>
      <c r="U296" s="5" t="str">
        <f>TEXT(T296,"mmm")</f>
        <v>Feb</v>
      </c>
      <c r="V296" s="5" t="str">
        <f>TEXT(T296,"yyyy")</f>
        <v>2017</v>
      </c>
      <c r="W296" s="5" t="str">
        <f>TEXT(Y296,"mmm")</f>
        <v>Mar</v>
      </c>
      <c r="X296" s="1" t="str">
        <f>TEXT(Y296,"yyyy")</f>
        <v>2017</v>
      </c>
      <c r="Y296" s="27">
        <f>(((J296/60)/60)/24)+DATE(1970,1,1)</f>
        <v>42823.083333333328</v>
      </c>
    </row>
    <row r="297" spans="1:25" ht="48" x14ac:dyDescent="0.2">
      <c r="A297" s="1">
        <v>2018</v>
      </c>
      <c r="B297" s="7" t="s">
        <v>2019</v>
      </c>
      <c r="C297" s="7" t="s">
        <v>6128</v>
      </c>
      <c r="D297" s="1">
        <v>65000</v>
      </c>
      <c r="E297" s="37" t="str">
        <f>VLOOKUP(D297,'Vlookup Table Bonus Point'!$C$3:$D$26,2,TRUE)</f>
        <v>GE 50000</v>
      </c>
      <c r="F297" s="1">
        <v>66458.23</v>
      </c>
      <c r="G297" s="1" t="s">
        <v>8218</v>
      </c>
      <c r="H297" s="1" t="s">
        <v>8240</v>
      </c>
      <c r="I297" s="1" t="s">
        <v>8248</v>
      </c>
      <c r="J297" s="1">
        <v>1439455609</v>
      </c>
      <c r="K297" s="1">
        <v>1436863609</v>
      </c>
      <c r="L297" s="1" t="b">
        <v>1</v>
      </c>
      <c r="M297" s="1">
        <v>450</v>
      </c>
      <c r="N297" s="1" t="b">
        <v>1</v>
      </c>
      <c r="O297" s="1" t="s">
        <v>8294</v>
      </c>
      <c r="P297" s="28">
        <f>F297/D297</f>
        <v>1.0224343076923077</v>
      </c>
      <c r="Q297" s="29">
        <f>IF(M297&gt;0,F297/M297,0)</f>
        <v>147.68495555555555</v>
      </c>
      <c r="R297" s="9" t="str">
        <f>LEFT(O297,SEARCH("/",O297,1)-1)</f>
        <v>technology</v>
      </c>
      <c r="S297" s="26" t="str">
        <f>RIGHT(O297,LEN(O297)-SEARCH("/",O297,1))</f>
        <v>hardware</v>
      </c>
      <c r="T297" s="27">
        <f>(((K297/60)/60)/24)+DATE(1970,1,1)</f>
        <v>42199.365844907406</v>
      </c>
      <c r="U297" s="5" t="str">
        <f>TEXT(T297,"mmm")</f>
        <v>Jul</v>
      </c>
      <c r="V297" s="5" t="str">
        <f>TEXT(T297,"yyyy")</f>
        <v>2015</v>
      </c>
      <c r="W297" s="5" t="str">
        <f>TEXT(Y297,"mmm")</f>
        <v>Aug</v>
      </c>
      <c r="X297" s="1" t="str">
        <f>TEXT(Y297,"yyyy")</f>
        <v>2015</v>
      </c>
      <c r="Y297" s="27">
        <f>(((J297/60)/60)/24)+DATE(1970,1,1)</f>
        <v>42229.365844907406</v>
      </c>
    </row>
    <row r="298" spans="1:25" ht="48" x14ac:dyDescent="0.2">
      <c r="A298" s="1">
        <v>2385</v>
      </c>
      <c r="B298" s="7" t="s">
        <v>2386</v>
      </c>
      <c r="C298" s="7" t="s">
        <v>6495</v>
      </c>
      <c r="D298" s="1">
        <v>65000</v>
      </c>
      <c r="E298" s="37" t="str">
        <f>VLOOKUP(D298,'Vlookup Table Bonus Point'!$C$3:$D$26,2,TRUE)</f>
        <v>GE 50000</v>
      </c>
      <c r="F298" s="1">
        <v>788</v>
      </c>
      <c r="G298" s="1" t="s">
        <v>8219</v>
      </c>
      <c r="H298" s="1" t="s">
        <v>8223</v>
      </c>
      <c r="I298" s="1" t="s">
        <v>8245</v>
      </c>
      <c r="J298" s="1">
        <v>1438793432</v>
      </c>
      <c r="K298" s="1">
        <v>1436201432</v>
      </c>
      <c r="L298" s="1" t="b">
        <v>0</v>
      </c>
      <c r="M298" s="1">
        <v>7</v>
      </c>
      <c r="N298" s="1" t="b">
        <v>0</v>
      </c>
      <c r="O298" s="1" t="s">
        <v>8271</v>
      </c>
      <c r="P298" s="28">
        <f>F298/D298</f>
        <v>1.2123076923076924E-2</v>
      </c>
      <c r="Q298" s="29">
        <f>IF(M298&gt;0,F298/M298,0)</f>
        <v>112.57142857142857</v>
      </c>
      <c r="R298" s="9" t="str">
        <f>LEFT(O298,SEARCH("/",O298,1)-1)</f>
        <v>technology</v>
      </c>
      <c r="S298" s="26" t="str">
        <f>RIGHT(O298,LEN(O298)-SEARCH("/",O298,1))</f>
        <v>web</v>
      </c>
      <c r="T298" s="27">
        <f>(((K298/60)/60)/24)+DATE(1970,1,1)</f>
        <v>42191.70175925926</v>
      </c>
      <c r="U298" s="5" t="str">
        <f>TEXT(T298,"mmm")</f>
        <v>Jul</v>
      </c>
      <c r="V298" s="5" t="str">
        <f>TEXT(T298,"yyyy")</f>
        <v>2015</v>
      </c>
      <c r="W298" s="5" t="str">
        <f>TEXT(Y298,"mmm")</f>
        <v>Aug</v>
      </c>
      <c r="X298" s="1" t="str">
        <f>TEXT(Y298,"yyyy")</f>
        <v>2015</v>
      </c>
      <c r="Y298" s="27">
        <f>(((J298/60)/60)/24)+DATE(1970,1,1)</f>
        <v>42221.70175925926</v>
      </c>
    </row>
    <row r="299" spans="1:25" ht="48" x14ac:dyDescent="0.2">
      <c r="A299" s="1">
        <v>2620</v>
      </c>
      <c r="B299" s="7" t="s">
        <v>2620</v>
      </c>
      <c r="C299" s="7" t="s">
        <v>6730</v>
      </c>
      <c r="D299" s="1">
        <v>65000</v>
      </c>
      <c r="E299" s="37" t="str">
        <f>VLOOKUP(D299,'Vlookup Table Bonus Point'!$C$3:$D$26,2,TRUE)</f>
        <v>GE 50000</v>
      </c>
      <c r="F299" s="1">
        <v>93374</v>
      </c>
      <c r="G299" s="1" t="s">
        <v>8218</v>
      </c>
      <c r="H299" s="1" t="s">
        <v>8225</v>
      </c>
      <c r="I299" s="1" t="s">
        <v>8247</v>
      </c>
      <c r="J299" s="1">
        <v>1444525200</v>
      </c>
      <c r="K299" s="1">
        <v>1441339242</v>
      </c>
      <c r="L299" s="1" t="b">
        <v>1</v>
      </c>
      <c r="M299" s="1">
        <v>1251</v>
      </c>
      <c r="N299" s="1" t="b">
        <v>1</v>
      </c>
      <c r="O299" s="1" t="s">
        <v>8300</v>
      </c>
      <c r="P299" s="28">
        <f>F299/D299</f>
        <v>1.436523076923077</v>
      </c>
      <c r="Q299" s="29">
        <f>IF(M299&gt;0,F299/M299,0)</f>
        <v>74.639488409272587</v>
      </c>
      <c r="R299" s="9" t="str">
        <f>LEFT(O299,SEARCH("/",O299,1)-1)</f>
        <v>technology</v>
      </c>
      <c r="S299" s="26" t="str">
        <f>RIGHT(O299,LEN(O299)-SEARCH("/",O299,1))</f>
        <v>space exploration</v>
      </c>
      <c r="T299" s="27">
        <f>(((K299/60)/60)/24)+DATE(1970,1,1)</f>
        <v>42251.16715277778</v>
      </c>
      <c r="U299" s="5" t="str">
        <f>TEXT(T299,"mmm")</f>
        <v>Sep</v>
      </c>
      <c r="V299" s="5" t="str">
        <f>TEXT(T299,"yyyy")</f>
        <v>2015</v>
      </c>
      <c r="W299" s="5" t="str">
        <f>TEXT(Y299,"mmm")</f>
        <v>Oct</v>
      </c>
      <c r="X299" s="1" t="str">
        <f>TEXT(Y299,"yyyy")</f>
        <v>2015</v>
      </c>
      <c r="Y299" s="27">
        <f>(((J299/60)/60)/24)+DATE(1970,1,1)</f>
        <v>42288.041666666672</v>
      </c>
    </row>
    <row r="300" spans="1:25" ht="32" x14ac:dyDescent="0.2">
      <c r="A300" s="1">
        <v>2691</v>
      </c>
      <c r="B300" s="7" t="s">
        <v>2691</v>
      </c>
      <c r="C300" s="7" t="s">
        <v>6801</v>
      </c>
      <c r="D300" s="1">
        <v>65000</v>
      </c>
      <c r="E300" s="37" t="str">
        <f>VLOOKUP(D300,'Vlookup Table Bonus Point'!$C$3:$D$26,2,TRUE)</f>
        <v>GE 50000</v>
      </c>
      <c r="F300" s="1">
        <v>35</v>
      </c>
      <c r="G300" s="1" t="s">
        <v>8220</v>
      </c>
      <c r="H300" s="1" t="s">
        <v>8228</v>
      </c>
      <c r="I300" s="1" t="s">
        <v>8250</v>
      </c>
      <c r="J300" s="1">
        <v>1431278557</v>
      </c>
      <c r="K300" s="1">
        <v>1427390557</v>
      </c>
      <c r="L300" s="1" t="b">
        <v>0</v>
      </c>
      <c r="M300" s="1">
        <v>2</v>
      </c>
      <c r="N300" s="1" t="b">
        <v>0</v>
      </c>
      <c r="O300" s="1" t="s">
        <v>8283</v>
      </c>
      <c r="P300" s="28">
        <f>F300/D300</f>
        <v>5.3846153846153844E-4</v>
      </c>
      <c r="Q300" s="29">
        <f>IF(M300&gt;0,F300/M300,0)</f>
        <v>17.5</v>
      </c>
      <c r="R300" s="9" t="str">
        <f>LEFT(O300,SEARCH("/",O300,1)-1)</f>
        <v>food</v>
      </c>
      <c r="S300" s="26" t="str">
        <f>RIGHT(O300,LEN(O300)-SEARCH("/",O300,1))</f>
        <v>food trucks</v>
      </c>
      <c r="T300" s="27">
        <f>(((K300/60)/60)/24)+DATE(1970,1,1)</f>
        <v>42089.724039351851</v>
      </c>
      <c r="U300" s="5" t="str">
        <f>TEXT(T300,"mmm")</f>
        <v>Mar</v>
      </c>
      <c r="V300" s="5" t="str">
        <f>TEXT(T300,"yyyy")</f>
        <v>2015</v>
      </c>
      <c r="W300" s="5" t="str">
        <f>TEXT(Y300,"mmm")</f>
        <v>May</v>
      </c>
      <c r="X300" s="1" t="str">
        <f>TEXT(Y300,"yyyy")</f>
        <v>2015</v>
      </c>
      <c r="Y300" s="27">
        <f>(((J300/60)/60)/24)+DATE(1970,1,1)</f>
        <v>42134.724039351851</v>
      </c>
    </row>
    <row r="301" spans="1:25" ht="32" x14ac:dyDescent="0.2">
      <c r="A301" s="1">
        <v>3088</v>
      </c>
      <c r="B301" s="7" t="s">
        <v>3088</v>
      </c>
      <c r="C301" s="7" t="s">
        <v>7198</v>
      </c>
      <c r="D301" s="1">
        <v>65000</v>
      </c>
      <c r="E301" s="37" t="str">
        <f>VLOOKUP(D301,'Vlookup Table Bonus Point'!$C$3:$D$26,2,TRUE)</f>
        <v>GE 50000</v>
      </c>
      <c r="F301" s="1">
        <v>126</v>
      </c>
      <c r="G301" s="1" t="s">
        <v>8220</v>
      </c>
      <c r="H301" s="1" t="s">
        <v>8223</v>
      </c>
      <c r="I301" s="1" t="s">
        <v>8245</v>
      </c>
      <c r="J301" s="1">
        <v>1420724460</v>
      </c>
      <c r="K301" s="1">
        <v>1418046247</v>
      </c>
      <c r="L301" s="1" t="b">
        <v>0</v>
      </c>
      <c r="M301" s="1">
        <v>3</v>
      </c>
      <c r="N301" s="1" t="b">
        <v>0</v>
      </c>
      <c r="O301" s="1" t="s">
        <v>8302</v>
      </c>
      <c r="P301" s="28">
        <f>F301/D301</f>
        <v>1.9384615384615384E-3</v>
      </c>
      <c r="Q301" s="29">
        <f>IF(M301&gt;0,F301/M301,0)</f>
        <v>42</v>
      </c>
      <c r="R301" s="9" t="str">
        <f>LEFT(O301,SEARCH("/",O301,1)-1)</f>
        <v>theater</v>
      </c>
      <c r="S301" s="26" t="str">
        <f>RIGHT(O301,LEN(O301)-SEARCH("/",O301,1))</f>
        <v>spaces</v>
      </c>
      <c r="T301" s="27">
        <f>(((K301/60)/60)/24)+DATE(1970,1,1)</f>
        <v>41981.57230324074</v>
      </c>
      <c r="U301" s="5" t="str">
        <f>TEXT(T301,"mmm")</f>
        <v>Dec</v>
      </c>
      <c r="V301" s="5" t="str">
        <f>TEXT(T301,"yyyy")</f>
        <v>2014</v>
      </c>
      <c r="W301" s="5" t="str">
        <f>TEXT(Y301,"mmm")</f>
        <v>Jan</v>
      </c>
      <c r="X301" s="1" t="str">
        <f>TEXT(Y301,"yyyy")</f>
        <v>2015</v>
      </c>
      <c r="Y301" s="27">
        <f>(((J301/60)/60)/24)+DATE(1970,1,1)</f>
        <v>42012.570138888885</v>
      </c>
    </row>
    <row r="302" spans="1:25" ht="48" x14ac:dyDescent="0.2">
      <c r="A302" s="1">
        <v>445</v>
      </c>
      <c r="B302" s="7" t="s">
        <v>446</v>
      </c>
      <c r="C302" s="7" t="s">
        <v>4555</v>
      </c>
      <c r="D302" s="1">
        <v>60000</v>
      </c>
      <c r="E302" s="37" t="str">
        <f>VLOOKUP(D302,'Vlookup Table Bonus Point'!$C$3:$D$26,2,TRUE)</f>
        <v>GE 50000</v>
      </c>
      <c r="F302" s="1">
        <v>2</v>
      </c>
      <c r="G302" s="1" t="s">
        <v>8220</v>
      </c>
      <c r="H302" s="1" t="s">
        <v>8223</v>
      </c>
      <c r="I302" s="1" t="s">
        <v>8245</v>
      </c>
      <c r="J302" s="1">
        <v>1432195375</v>
      </c>
      <c r="K302" s="1">
        <v>1430899375</v>
      </c>
      <c r="L302" s="1" t="b">
        <v>0</v>
      </c>
      <c r="M302" s="1">
        <v>2</v>
      </c>
      <c r="N302" s="1" t="b">
        <v>0</v>
      </c>
      <c r="O302" s="1" t="s">
        <v>8269</v>
      </c>
      <c r="P302" s="28">
        <f>F302/D302</f>
        <v>3.3333333333333335E-5</v>
      </c>
      <c r="Q302" s="29">
        <f>IF(M302&gt;0,F302/M302,0)</f>
        <v>1</v>
      </c>
      <c r="R302" s="9" t="str">
        <f>LEFT(O302,SEARCH("/",O302,1)-1)</f>
        <v>film &amp; video</v>
      </c>
      <c r="S302" s="26" t="str">
        <f>RIGHT(O302,LEN(O302)-SEARCH("/",O302,1))</f>
        <v>animation</v>
      </c>
      <c r="T302" s="27">
        <f>(((K302/60)/60)/24)+DATE(1970,1,1)</f>
        <v>42130.335358796292</v>
      </c>
      <c r="U302" s="5" t="str">
        <f>TEXT(T302,"mmm")</f>
        <v>May</v>
      </c>
      <c r="V302" s="5" t="str">
        <f>TEXT(T302,"yyyy")</f>
        <v>2015</v>
      </c>
      <c r="W302" s="5" t="str">
        <f>TEXT(Y302,"mmm")</f>
        <v>May</v>
      </c>
      <c r="X302" s="1" t="str">
        <f>TEXT(Y302,"yyyy")</f>
        <v>2015</v>
      </c>
      <c r="Y302" s="27">
        <f>(((J302/60)/60)/24)+DATE(1970,1,1)</f>
        <v>42145.335358796292</v>
      </c>
    </row>
    <row r="303" spans="1:25" ht="32" x14ac:dyDescent="0.2">
      <c r="A303" s="1">
        <v>496</v>
      </c>
      <c r="B303" s="7" t="s">
        <v>497</v>
      </c>
      <c r="C303" s="7" t="s">
        <v>4606</v>
      </c>
      <c r="D303" s="1">
        <v>60000</v>
      </c>
      <c r="E303" s="37" t="str">
        <f>VLOOKUP(D303,'Vlookup Table Bonus Point'!$C$3:$D$26,2,TRUE)</f>
        <v>GE 50000</v>
      </c>
      <c r="F303" s="1">
        <v>1</v>
      </c>
      <c r="G303" s="1" t="s">
        <v>8220</v>
      </c>
      <c r="H303" s="1" t="s">
        <v>8223</v>
      </c>
      <c r="I303" s="1" t="s">
        <v>8245</v>
      </c>
      <c r="J303" s="1">
        <v>1392070874</v>
      </c>
      <c r="K303" s="1">
        <v>1386886874</v>
      </c>
      <c r="L303" s="1" t="b">
        <v>0</v>
      </c>
      <c r="M303" s="1">
        <v>1</v>
      </c>
      <c r="N303" s="1" t="b">
        <v>0</v>
      </c>
      <c r="O303" s="1" t="s">
        <v>8269</v>
      </c>
      <c r="P303" s="28">
        <f>F303/D303</f>
        <v>1.6666666666666667E-5</v>
      </c>
      <c r="Q303" s="29">
        <f>IF(M303&gt;0,F303/M303,0)</f>
        <v>1</v>
      </c>
      <c r="R303" s="9" t="str">
        <f>LEFT(O303,SEARCH("/",O303,1)-1)</f>
        <v>film &amp; video</v>
      </c>
      <c r="S303" s="26" t="str">
        <f>RIGHT(O303,LEN(O303)-SEARCH("/",O303,1))</f>
        <v>animation</v>
      </c>
      <c r="T303" s="27">
        <f>(((K303/60)/60)/24)+DATE(1970,1,1)</f>
        <v>41620.93141203704</v>
      </c>
      <c r="U303" s="5" t="str">
        <f>TEXT(T303,"mmm")</f>
        <v>Dec</v>
      </c>
      <c r="V303" s="5" t="str">
        <f>TEXT(T303,"yyyy")</f>
        <v>2013</v>
      </c>
      <c r="W303" s="5" t="str">
        <f>TEXT(Y303,"mmm")</f>
        <v>Feb</v>
      </c>
      <c r="X303" s="1" t="str">
        <f>TEXT(Y303,"yyyy")</f>
        <v>2014</v>
      </c>
      <c r="Y303" s="27">
        <f>(((J303/60)/60)/24)+DATE(1970,1,1)</f>
        <v>41680.93141203704</v>
      </c>
    </row>
    <row r="304" spans="1:25" ht="48" x14ac:dyDescent="0.2">
      <c r="A304" s="1">
        <v>546</v>
      </c>
      <c r="B304" s="7" t="s">
        <v>547</v>
      </c>
      <c r="C304" s="7" t="s">
        <v>4656</v>
      </c>
      <c r="D304" s="1">
        <v>60000</v>
      </c>
      <c r="E304" s="37" t="str">
        <f>VLOOKUP(D304,'Vlookup Table Bonus Point'!$C$3:$D$26,2,TRUE)</f>
        <v>GE 50000</v>
      </c>
      <c r="F304" s="1">
        <v>52</v>
      </c>
      <c r="G304" s="1" t="s">
        <v>8220</v>
      </c>
      <c r="H304" s="1" t="s">
        <v>8223</v>
      </c>
      <c r="I304" s="1" t="s">
        <v>8245</v>
      </c>
      <c r="J304" s="1">
        <v>1445097715</v>
      </c>
      <c r="K304" s="1">
        <v>1441209715</v>
      </c>
      <c r="L304" s="1" t="b">
        <v>0</v>
      </c>
      <c r="M304" s="1">
        <v>2</v>
      </c>
      <c r="N304" s="1" t="b">
        <v>0</v>
      </c>
      <c r="O304" s="1" t="s">
        <v>8271</v>
      </c>
      <c r="P304" s="28">
        <f>F304/D304</f>
        <v>8.6666666666666663E-4</v>
      </c>
      <c r="Q304" s="29">
        <f>IF(M304&gt;0,F304/M304,0)</f>
        <v>26</v>
      </c>
      <c r="R304" s="9" t="str">
        <f>LEFT(O304,SEARCH("/",O304,1)-1)</f>
        <v>technology</v>
      </c>
      <c r="S304" s="26" t="str">
        <f>RIGHT(O304,LEN(O304)-SEARCH("/",O304,1))</f>
        <v>web</v>
      </c>
      <c r="T304" s="27">
        <f>(((K304/60)/60)/24)+DATE(1970,1,1)</f>
        <v>42249.667997685188</v>
      </c>
      <c r="U304" s="5" t="str">
        <f>TEXT(T304,"mmm")</f>
        <v>Sep</v>
      </c>
      <c r="V304" s="5" t="str">
        <f>TEXT(T304,"yyyy")</f>
        <v>2015</v>
      </c>
      <c r="W304" s="5" t="str">
        <f>TEXT(Y304,"mmm")</f>
        <v>Oct</v>
      </c>
      <c r="X304" s="1" t="str">
        <f>TEXT(Y304,"yyyy")</f>
        <v>2015</v>
      </c>
      <c r="Y304" s="27">
        <f>(((J304/60)/60)/24)+DATE(1970,1,1)</f>
        <v>42294.667997685188</v>
      </c>
    </row>
    <row r="305" spans="1:25" ht="64" x14ac:dyDescent="0.2">
      <c r="A305" s="1">
        <v>575</v>
      </c>
      <c r="B305" s="7" t="s">
        <v>576</v>
      </c>
      <c r="C305" s="7" t="s">
        <v>4685</v>
      </c>
      <c r="D305" s="1">
        <v>60000</v>
      </c>
      <c r="E305" s="37" t="str">
        <f>VLOOKUP(D305,'Vlookup Table Bonus Point'!$C$3:$D$26,2,TRUE)</f>
        <v>GE 50000</v>
      </c>
      <c r="F305" s="1">
        <v>259</v>
      </c>
      <c r="G305" s="1" t="s">
        <v>8220</v>
      </c>
      <c r="H305" s="1" t="s">
        <v>8235</v>
      </c>
      <c r="I305" s="1" t="s">
        <v>8248</v>
      </c>
      <c r="J305" s="1">
        <v>1434213443</v>
      </c>
      <c r="K305" s="1">
        <v>1431621443</v>
      </c>
      <c r="L305" s="1" t="b">
        <v>0</v>
      </c>
      <c r="M305" s="1">
        <v>4</v>
      </c>
      <c r="N305" s="1" t="b">
        <v>0</v>
      </c>
      <c r="O305" s="1" t="s">
        <v>8271</v>
      </c>
      <c r="P305" s="28">
        <f>F305/D305</f>
        <v>4.3166666666666666E-3</v>
      </c>
      <c r="Q305" s="29">
        <f>IF(M305&gt;0,F305/M305,0)</f>
        <v>64.75</v>
      </c>
      <c r="R305" s="9" t="str">
        <f>LEFT(O305,SEARCH("/",O305,1)-1)</f>
        <v>technology</v>
      </c>
      <c r="S305" s="26" t="str">
        <f>RIGHT(O305,LEN(O305)-SEARCH("/",O305,1))</f>
        <v>web</v>
      </c>
      <c r="T305" s="27">
        <f>(((K305/60)/60)/24)+DATE(1970,1,1)</f>
        <v>42138.692627314813</v>
      </c>
      <c r="U305" s="5" t="str">
        <f>TEXT(T305,"mmm")</f>
        <v>May</v>
      </c>
      <c r="V305" s="5" t="str">
        <f>TEXT(T305,"yyyy")</f>
        <v>2015</v>
      </c>
      <c r="W305" s="5" t="str">
        <f>TEXT(Y305,"mmm")</f>
        <v>Jun</v>
      </c>
      <c r="X305" s="1" t="str">
        <f>TEXT(Y305,"yyyy")</f>
        <v>2015</v>
      </c>
      <c r="Y305" s="27">
        <f>(((J305/60)/60)/24)+DATE(1970,1,1)</f>
        <v>42168.692627314813</v>
      </c>
    </row>
    <row r="306" spans="1:25" ht="48" x14ac:dyDescent="0.2">
      <c r="A306" s="1">
        <v>613</v>
      </c>
      <c r="B306" s="7" t="s">
        <v>614</v>
      </c>
      <c r="C306" s="7" t="s">
        <v>4723</v>
      </c>
      <c r="D306" s="1">
        <v>60000</v>
      </c>
      <c r="E306" s="37" t="str">
        <f>VLOOKUP(D306,'Vlookup Table Bonus Point'!$C$3:$D$26,2,TRUE)</f>
        <v>GE 50000</v>
      </c>
      <c r="F306" s="1">
        <v>12818</v>
      </c>
      <c r="G306" s="1" t="s">
        <v>8219</v>
      </c>
      <c r="H306" s="1" t="s">
        <v>8223</v>
      </c>
      <c r="I306" s="1" t="s">
        <v>8245</v>
      </c>
      <c r="J306" s="1">
        <v>1443675540</v>
      </c>
      <c r="K306" s="1">
        <v>1441022120</v>
      </c>
      <c r="L306" s="1" t="b">
        <v>0</v>
      </c>
      <c r="M306" s="1">
        <v>121</v>
      </c>
      <c r="N306" s="1" t="b">
        <v>0</v>
      </c>
      <c r="O306" s="1" t="s">
        <v>8271</v>
      </c>
      <c r="P306" s="28">
        <f>F306/D306</f>
        <v>0.21363333333333334</v>
      </c>
      <c r="Q306" s="29">
        <f>IF(M306&gt;0,F306/M306,0)</f>
        <v>105.93388429752066</v>
      </c>
      <c r="R306" s="9" t="str">
        <f>LEFT(O306,SEARCH("/",O306,1)-1)</f>
        <v>technology</v>
      </c>
      <c r="S306" s="26" t="str">
        <f>RIGHT(O306,LEN(O306)-SEARCH("/",O306,1))</f>
        <v>web</v>
      </c>
      <c r="T306" s="27">
        <f>(((K306/60)/60)/24)+DATE(1970,1,1)</f>
        <v>42247.496759259258</v>
      </c>
      <c r="U306" s="5" t="str">
        <f>TEXT(T306,"mmm")</f>
        <v>Aug</v>
      </c>
      <c r="V306" s="5" t="str">
        <f>TEXT(T306,"yyyy")</f>
        <v>2015</v>
      </c>
      <c r="W306" s="5" t="str">
        <f>TEXT(Y306,"mmm")</f>
        <v>Oct</v>
      </c>
      <c r="X306" s="1" t="str">
        <f>TEXT(Y306,"yyyy")</f>
        <v>2015</v>
      </c>
      <c r="Y306" s="27">
        <f>(((J306/60)/60)/24)+DATE(1970,1,1)</f>
        <v>42278.207638888889</v>
      </c>
    </row>
    <row r="307" spans="1:25" ht="48" x14ac:dyDescent="0.2">
      <c r="A307" s="1">
        <v>695</v>
      </c>
      <c r="B307" s="7" t="s">
        <v>696</v>
      </c>
      <c r="C307" s="7" t="s">
        <v>4805</v>
      </c>
      <c r="D307" s="1">
        <v>60000</v>
      </c>
      <c r="E307" s="37" t="str">
        <f>VLOOKUP(D307,'Vlookup Table Bonus Point'!$C$3:$D$26,2,TRUE)</f>
        <v>GE 50000</v>
      </c>
      <c r="F307" s="1">
        <v>636</v>
      </c>
      <c r="G307" s="1" t="s">
        <v>8220</v>
      </c>
      <c r="H307" s="1" t="s">
        <v>8223</v>
      </c>
      <c r="I307" s="1" t="s">
        <v>8245</v>
      </c>
      <c r="J307" s="1">
        <v>1414758620</v>
      </c>
      <c r="K307" s="1">
        <v>1412166620</v>
      </c>
      <c r="L307" s="1" t="b">
        <v>0</v>
      </c>
      <c r="M307" s="1">
        <v>7</v>
      </c>
      <c r="N307" s="1" t="b">
        <v>0</v>
      </c>
      <c r="O307" s="1" t="s">
        <v>8272</v>
      </c>
      <c r="P307" s="28">
        <f>F307/D307</f>
        <v>1.06E-2</v>
      </c>
      <c r="Q307" s="29">
        <f>IF(M307&gt;0,F307/M307,0)</f>
        <v>90.857142857142861</v>
      </c>
      <c r="R307" s="9" t="str">
        <f>LEFT(O307,SEARCH("/",O307,1)-1)</f>
        <v>technology</v>
      </c>
      <c r="S307" s="26" t="str">
        <f>RIGHT(O307,LEN(O307)-SEARCH("/",O307,1))</f>
        <v>wearables</v>
      </c>
      <c r="T307" s="27">
        <f>(((K307/60)/60)/24)+DATE(1970,1,1)</f>
        <v>41913.521064814813</v>
      </c>
      <c r="U307" s="5" t="str">
        <f>TEXT(T307,"mmm")</f>
        <v>Oct</v>
      </c>
      <c r="V307" s="5" t="str">
        <f>TEXT(T307,"yyyy")</f>
        <v>2014</v>
      </c>
      <c r="W307" s="5" t="str">
        <f>TEXT(Y307,"mmm")</f>
        <v>Oct</v>
      </c>
      <c r="X307" s="1" t="str">
        <f>TEXT(Y307,"yyyy")</f>
        <v>2014</v>
      </c>
      <c r="Y307" s="27">
        <f>(((J307/60)/60)/24)+DATE(1970,1,1)</f>
        <v>41943.521064814813</v>
      </c>
    </row>
    <row r="308" spans="1:25" ht="48" x14ac:dyDescent="0.2">
      <c r="A308" s="1">
        <v>998</v>
      </c>
      <c r="B308" s="7" t="s">
        <v>999</v>
      </c>
      <c r="C308" s="7" t="s">
        <v>5108</v>
      </c>
      <c r="D308" s="1">
        <v>60000</v>
      </c>
      <c r="E308" s="37" t="str">
        <f>VLOOKUP(D308,'Vlookup Table Bonus Point'!$C$3:$D$26,2,TRUE)</f>
        <v>GE 50000</v>
      </c>
      <c r="F308" s="1">
        <v>35135</v>
      </c>
      <c r="G308" s="1" t="s">
        <v>8220</v>
      </c>
      <c r="H308" s="1" t="s">
        <v>8228</v>
      </c>
      <c r="I308" s="1" t="s">
        <v>8250</v>
      </c>
      <c r="J308" s="1">
        <v>1447909401</v>
      </c>
      <c r="K308" s="1">
        <v>1444017801</v>
      </c>
      <c r="L308" s="1" t="b">
        <v>0</v>
      </c>
      <c r="M308" s="1">
        <v>229</v>
      </c>
      <c r="N308" s="1" t="b">
        <v>0</v>
      </c>
      <c r="O308" s="1" t="s">
        <v>8272</v>
      </c>
      <c r="P308" s="28">
        <f>F308/D308</f>
        <v>0.58558333333333334</v>
      </c>
      <c r="Q308" s="29">
        <f>IF(M308&gt;0,F308/M308,0)</f>
        <v>153.42794759825327</v>
      </c>
      <c r="R308" s="9" t="str">
        <f>LEFT(O308,SEARCH("/",O308,1)-1)</f>
        <v>technology</v>
      </c>
      <c r="S308" s="26" t="str">
        <f>RIGHT(O308,LEN(O308)-SEARCH("/",O308,1))</f>
        <v>wearables</v>
      </c>
      <c r="T308" s="27">
        <f>(((K308/60)/60)/24)+DATE(1970,1,1)</f>
        <v>42282.168993055559</v>
      </c>
      <c r="U308" s="5" t="str">
        <f>TEXT(T308,"mmm")</f>
        <v>Oct</v>
      </c>
      <c r="V308" s="5" t="str">
        <f>TEXT(T308,"yyyy")</f>
        <v>2015</v>
      </c>
      <c r="W308" s="5" t="str">
        <f>TEXT(Y308,"mmm")</f>
        <v>Nov</v>
      </c>
      <c r="X308" s="1" t="str">
        <f>TEXT(Y308,"yyyy")</f>
        <v>2015</v>
      </c>
      <c r="Y308" s="27">
        <f>(((J308/60)/60)/24)+DATE(1970,1,1)</f>
        <v>42327.210659722223</v>
      </c>
    </row>
    <row r="309" spans="1:25" ht="48" x14ac:dyDescent="0.2">
      <c r="A309" s="1">
        <v>1104</v>
      </c>
      <c r="B309" s="7" t="s">
        <v>1105</v>
      </c>
      <c r="C309" s="7" t="s">
        <v>5214</v>
      </c>
      <c r="D309" s="1">
        <v>60000</v>
      </c>
      <c r="E309" s="37" t="str">
        <f>VLOOKUP(D309,'Vlookup Table Bonus Point'!$C$3:$D$26,2,TRUE)</f>
        <v>GE 50000</v>
      </c>
      <c r="F309" s="1">
        <v>2971</v>
      </c>
      <c r="G309" s="1" t="s">
        <v>8220</v>
      </c>
      <c r="H309" s="1" t="s">
        <v>8224</v>
      </c>
      <c r="I309" s="1" t="s">
        <v>8246</v>
      </c>
      <c r="J309" s="1">
        <v>1402480221</v>
      </c>
      <c r="K309" s="1">
        <v>1399888221</v>
      </c>
      <c r="L309" s="1" t="b">
        <v>0</v>
      </c>
      <c r="M309" s="1">
        <v>37</v>
      </c>
      <c r="N309" s="1" t="b">
        <v>0</v>
      </c>
      <c r="O309" s="1" t="s">
        <v>8281</v>
      </c>
      <c r="P309" s="28">
        <f>F309/D309</f>
        <v>4.9516666666666667E-2</v>
      </c>
      <c r="Q309" s="29">
        <f>IF(M309&gt;0,F309/M309,0)</f>
        <v>80.297297297297291</v>
      </c>
      <c r="R309" s="9" t="str">
        <f>LEFT(O309,SEARCH("/",O309,1)-1)</f>
        <v>games</v>
      </c>
      <c r="S309" s="26" t="str">
        <f>RIGHT(O309,LEN(O309)-SEARCH("/",O309,1))</f>
        <v>video games</v>
      </c>
      <c r="T309" s="27">
        <f>(((K309/60)/60)/24)+DATE(1970,1,1)</f>
        <v>41771.40996527778</v>
      </c>
      <c r="U309" s="5" t="str">
        <f>TEXT(T309,"mmm")</f>
        <v>May</v>
      </c>
      <c r="V309" s="5" t="str">
        <f>TEXT(T309,"yyyy")</f>
        <v>2014</v>
      </c>
      <c r="W309" s="5" t="str">
        <f>TEXT(Y309,"mmm")</f>
        <v>Jun</v>
      </c>
      <c r="X309" s="1" t="str">
        <f>TEXT(Y309,"yyyy")</f>
        <v>2014</v>
      </c>
      <c r="Y309" s="27">
        <f>(((J309/60)/60)/24)+DATE(1970,1,1)</f>
        <v>41801.40996527778</v>
      </c>
    </row>
    <row r="310" spans="1:25" ht="48" x14ac:dyDescent="0.2">
      <c r="A310" s="1">
        <v>1162</v>
      </c>
      <c r="B310" s="7" t="s">
        <v>1163</v>
      </c>
      <c r="C310" s="7" t="s">
        <v>5272</v>
      </c>
      <c r="D310" s="1">
        <v>60000</v>
      </c>
      <c r="E310" s="37" t="str">
        <f>VLOOKUP(D310,'Vlookup Table Bonus Point'!$C$3:$D$26,2,TRUE)</f>
        <v>GE 50000</v>
      </c>
      <c r="F310" s="1">
        <v>35</v>
      </c>
      <c r="G310" s="1" t="s">
        <v>8220</v>
      </c>
      <c r="H310" s="1" t="s">
        <v>8223</v>
      </c>
      <c r="I310" s="1" t="s">
        <v>8245</v>
      </c>
      <c r="J310" s="1">
        <v>1411662264</v>
      </c>
      <c r="K310" s="1">
        <v>1408983864</v>
      </c>
      <c r="L310" s="1" t="b">
        <v>0</v>
      </c>
      <c r="M310" s="1">
        <v>2</v>
      </c>
      <c r="N310" s="1" t="b">
        <v>0</v>
      </c>
      <c r="O310" s="1" t="s">
        <v>8283</v>
      </c>
      <c r="P310" s="28">
        <f>F310/D310</f>
        <v>5.8333333333333338E-4</v>
      </c>
      <c r="Q310" s="29">
        <f>IF(M310&gt;0,F310/M310,0)</f>
        <v>17.5</v>
      </c>
      <c r="R310" s="9" t="str">
        <f>LEFT(O310,SEARCH("/",O310,1)-1)</f>
        <v>food</v>
      </c>
      <c r="S310" s="26" t="str">
        <f>RIGHT(O310,LEN(O310)-SEARCH("/",O310,1))</f>
        <v>food trucks</v>
      </c>
      <c r="T310" s="27">
        <f>(((K310/60)/60)/24)+DATE(1970,1,1)</f>
        <v>41876.683611111112</v>
      </c>
      <c r="U310" s="5" t="str">
        <f>TEXT(T310,"mmm")</f>
        <v>Aug</v>
      </c>
      <c r="V310" s="5" t="str">
        <f>TEXT(T310,"yyyy")</f>
        <v>2014</v>
      </c>
      <c r="W310" s="5" t="str">
        <f>TEXT(Y310,"mmm")</f>
        <v>Sep</v>
      </c>
      <c r="X310" s="1" t="str">
        <f>TEXT(Y310,"yyyy")</f>
        <v>2014</v>
      </c>
      <c r="Y310" s="27">
        <f>(((J310/60)/60)/24)+DATE(1970,1,1)</f>
        <v>41907.683611111112</v>
      </c>
    </row>
    <row r="311" spans="1:25" ht="48" x14ac:dyDescent="0.2">
      <c r="A311" s="1">
        <v>1167</v>
      </c>
      <c r="B311" s="7" t="s">
        <v>1168</v>
      </c>
      <c r="C311" s="7" t="s">
        <v>5277</v>
      </c>
      <c r="D311" s="1">
        <v>60000</v>
      </c>
      <c r="E311" s="37" t="str">
        <f>VLOOKUP(D311,'Vlookup Table Bonus Point'!$C$3:$D$26,2,TRUE)</f>
        <v>GE 50000</v>
      </c>
      <c r="F311" s="1">
        <v>979</v>
      </c>
      <c r="G311" s="1" t="s">
        <v>8220</v>
      </c>
      <c r="H311" s="1" t="s">
        <v>8223</v>
      </c>
      <c r="I311" s="1" t="s">
        <v>8245</v>
      </c>
      <c r="J311" s="1">
        <v>1410543495</v>
      </c>
      <c r="K311" s="1">
        <v>1407865095</v>
      </c>
      <c r="L311" s="1" t="b">
        <v>0</v>
      </c>
      <c r="M311" s="1">
        <v>16</v>
      </c>
      <c r="N311" s="1" t="b">
        <v>0</v>
      </c>
      <c r="O311" s="1" t="s">
        <v>8283</v>
      </c>
      <c r="P311" s="28">
        <f>F311/D311</f>
        <v>1.6316666666666667E-2</v>
      </c>
      <c r="Q311" s="29">
        <f>IF(M311&gt;0,F311/M311,0)</f>
        <v>61.1875</v>
      </c>
      <c r="R311" s="9" t="str">
        <f>LEFT(O311,SEARCH("/",O311,1)-1)</f>
        <v>food</v>
      </c>
      <c r="S311" s="26" t="str">
        <f>RIGHT(O311,LEN(O311)-SEARCH("/",O311,1))</f>
        <v>food trucks</v>
      </c>
      <c r="T311" s="27">
        <f>(((K311/60)/60)/24)+DATE(1970,1,1)</f>
        <v>41863.734895833331</v>
      </c>
      <c r="U311" s="5" t="str">
        <f>TEXT(T311,"mmm")</f>
        <v>Aug</v>
      </c>
      <c r="V311" s="5" t="str">
        <f>TEXT(T311,"yyyy")</f>
        <v>2014</v>
      </c>
      <c r="W311" s="5" t="str">
        <f>TEXT(Y311,"mmm")</f>
        <v>Sep</v>
      </c>
      <c r="X311" s="1" t="str">
        <f>TEXT(Y311,"yyyy")</f>
        <v>2014</v>
      </c>
      <c r="Y311" s="27">
        <f>(((J311/60)/60)/24)+DATE(1970,1,1)</f>
        <v>41894.734895833331</v>
      </c>
    </row>
    <row r="312" spans="1:25" ht="48" x14ac:dyDescent="0.2">
      <c r="A312" s="1">
        <v>1179</v>
      </c>
      <c r="B312" s="7" t="s">
        <v>1180</v>
      </c>
      <c r="C312" s="7" t="s">
        <v>5289</v>
      </c>
      <c r="D312" s="1">
        <v>60000</v>
      </c>
      <c r="E312" s="37" t="str">
        <f>VLOOKUP(D312,'Vlookup Table Bonus Point'!$C$3:$D$26,2,TRUE)</f>
        <v>GE 50000</v>
      </c>
      <c r="F312" s="1">
        <v>3200</v>
      </c>
      <c r="G312" s="1" t="s">
        <v>8220</v>
      </c>
      <c r="H312" s="1" t="s">
        <v>8228</v>
      </c>
      <c r="I312" s="1" t="s">
        <v>8250</v>
      </c>
      <c r="J312" s="1">
        <v>1446052627</v>
      </c>
      <c r="K312" s="1">
        <v>1443460627</v>
      </c>
      <c r="L312" s="1" t="b">
        <v>0</v>
      </c>
      <c r="M312" s="1">
        <v>5</v>
      </c>
      <c r="N312" s="1" t="b">
        <v>0</v>
      </c>
      <c r="O312" s="1" t="s">
        <v>8283</v>
      </c>
      <c r="P312" s="28">
        <f>F312/D312</f>
        <v>5.3333333333333337E-2</v>
      </c>
      <c r="Q312" s="29">
        <f>IF(M312&gt;0,F312/M312,0)</f>
        <v>640</v>
      </c>
      <c r="R312" s="9" t="str">
        <f>LEFT(O312,SEARCH("/",O312,1)-1)</f>
        <v>food</v>
      </c>
      <c r="S312" s="26" t="str">
        <f>RIGHT(O312,LEN(O312)-SEARCH("/",O312,1))</f>
        <v>food trucks</v>
      </c>
      <c r="T312" s="27">
        <f>(((K312/60)/60)/24)+DATE(1970,1,1)</f>
        <v>42275.720219907409</v>
      </c>
      <c r="U312" s="5" t="str">
        <f>TEXT(T312,"mmm")</f>
        <v>Sep</v>
      </c>
      <c r="V312" s="5" t="str">
        <f>TEXT(T312,"yyyy")</f>
        <v>2015</v>
      </c>
      <c r="W312" s="5" t="str">
        <f>TEXT(Y312,"mmm")</f>
        <v>Oct</v>
      </c>
      <c r="X312" s="1" t="str">
        <f>TEXT(Y312,"yyyy")</f>
        <v>2015</v>
      </c>
      <c r="Y312" s="27">
        <f>(((J312/60)/60)/24)+DATE(1970,1,1)</f>
        <v>42305.720219907409</v>
      </c>
    </row>
    <row r="313" spans="1:25" ht="16" x14ac:dyDescent="0.2">
      <c r="A313" s="1">
        <v>1590</v>
      </c>
      <c r="B313" s="7" t="s">
        <v>1591</v>
      </c>
      <c r="C313" s="7" t="s">
        <v>5700</v>
      </c>
      <c r="D313" s="1">
        <v>60000</v>
      </c>
      <c r="E313" s="37" t="str">
        <f>VLOOKUP(D313,'Vlookup Table Bonus Point'!$C$3:$D$26,2,TRUE)</f>
        <v>GE 50000</v>
      </c>
      <c r="F313" s="1">
        <v>1020</v>
      </c>
      <c r="G313" s="1" t="s">
        <v>8220</v>
      </c>
      <c r="H313" s="1" t="s">
        <v>8236</v>
      </c>
      <c r="I313" s="1" t="s">
        <v>8248</v>
      </c>
      <c r="J313" s="1">
        <v>1443040464</v>
      </c>
      <c r="K313" s="1">
        <v>1440448464</v>
      </c>
      <c r="L313" s="1" t="b">
        <v>0</v>
      </c>
      <c r="M313" s="1">
        <v>2</v>
      </c>
      <c r="N313" s="1" t="b">
        <v>0</v>
      </c>
      <c r="O313" s="1" t="s">
        <v>8290</v>
      </c>
      <c r="P313" s="28">
        <f>F313/D313</f>
        <v>1.7000000000000001E-2</v>
      </c>
      <c r="Q313" s="29">
        <f>IF(M313&gt;0,F313/M313,0)</f>
        <v>510</v>
      </c>
      <c r="R313" s="9" t="str">
        <f>LEFT(O313,SEARCH("/",O313,1)-1)</f>
        <v>photography</v>
      </c>
      <c r="S313" s="26" t="str">
        <f>RIGHT(O313,LEN(O313)-SEARCH("/",O313,1))</f>
        <v>places</v>
      </c>
      <c r="T313" s="27">
        <f>(((K313/60)/60)/24)+DATE(1970,1,1)</f>
        <v>42240.857222222221</v>
      </c>
      <c r="U313" s="5" t="str">
        <f>TEXT(T313,"mmm")</f>
        <v>Aug</v>
      </c>
      <c r="V313" s="5" t="str">
        <f>TEXT(T313,"yyyy")</f>
        <v>2015</v>
      </c>
      <c r="W313" s="5" t="str">
        <f>TEXT(Y313,"mmm")</f>
        <v>Sep</v>
      </c>
      <c r="X313" s="1" t="str">
        <f>TEXT(Y313,"yyyy")</f>
        <v>2015</v>
      </c>
      <c r="Y313" s="27">
        <f>(((J313/60)/60)/24)+DATE(1970,1,1)</f>
        <v>42270.857222222221</v>
      </c>
    </row>
    <row r="314" spans="1:25" ht="48" x14ac:dyDescent="0.2">
      <c r="A314" s="1">
        <v>1956</v>
      </c>
      <c r="B314" s="7" t="s">
        <v>1957</v>
      </c>
      <c r="C314" s="7" t="s">
        <v>6066</v>
      </c>
      <c r="D314" s="1">
        <v>60000</v>
      </c>
      <c r="E314" s="37" t="str">
        <f>VLOOKUP(D314,'Vlookup Table Bonus Point'!$C$3:$D$26,2,TRUE)</f>
        <v>GE 50000</v>
      </c>
      <c r="F314" s="1">
        <v>176420</v>
      </c>
      <c r="G314" s="1" t="s">
        <v>8218</v>
      </c>
      <c r="H314" s="1" t="s">
        <v>8223</v>
      </c>
      <c r="I314" s="1" t="s">
        <v>8245</v>
      </c>
      <c r="J314" s="1">
        <v>1429391405</v>
      </c>
      <c r="K314" s="1">
        <v>1425507005</v>
      </c>
      <c r="L314" s="1" t="b">
        <v>1</v>
      </c>
      <c r="M314" s="1">
        <v>365</v>
      </c>
      <c r="N314" s="1" t="b">
        <v>1</v>
      </c>
      <c r="O314" s="1" t="s">
        <v>8294</v>
      </c>
      <c r="P314" s="28">
        <f>F314/D314</f>
        <v>2.9403333333333332</v>
      </c>
      <c r="Q314" s="29">
        <f>IF(M314&gt;0,F314/M314,0)</f>
        <v>483.34246575342468</v>
      </c>
      <c r="R314" s="9" t="str">
        <f>LEFT(O314,SEARCH("/",O314,1)-1)</f>
        <v>technology</v>
      </c>
      <c r="S314" s="26" t="str">
        <f>RIGHT(O314,LEN(O314)-SEARCH("/",O314,1))</f>
        <v>hardware</v>
      </c>
      <c r="T314" s="27">
        <f>(((K314/60)/60)/24)+DATE(1970,1,1)</f>
        <v>42067.923668981486</v>
      </c>
      <c r="U314" s="5" t="str">
        <f>TEXT(T314,"mmm")</f>
        <v>Mar</v>
      </c>
      <c r="V314" s="5" t="str">
        <f>TEXT(T314,"yyyy")</f>
        <v>2015</v>
      </c>
      <c r="W314" s="5" t="str">
        <f>TEXT(Y314,"mmm")</f>
        <v>Apr</v>
      </c>
      <c r="X314" s="1" t="str">
        <f>TEXT(Y314,"yyyy")</f>
        <v>2015</v>
      </c>
      <c r="Y314" s="27">
        <f>(((J314/60)/60)/24)+DATE(1970,1,1)</f>
        <v>42112.882002314815</v>
      </c>
    </row>
    <row r="315" spans="1:25" ht="48" x14ac:dyDescent="0.2">
      <c r="A315" s="1">
        <v>2125</v>
      </c>
      <c r="B315" s="7" t="s">
        <v>2126</v>
      </c>
      <c r="C315" s="7" t="s">
        <v>6235</v>
      </c>
      <c r="D315" s="1">
        <v>60000</v>
      </c>
      <c r="E315" s="37" t="str">
        <f>VLOOKUP(D315,'Vlookup Table Bonus Point'!$C$3:$D$26,2,TRUE)</f>
        <v>GE 50000</v>
      </c>
      <c r="F315" s="1">
        <v>852</v>
      </c>
      <c r="G315" s="1" t="s">
        <v>8220</v>
      </c>
      <c r="H315" s="1" t="s">
        <v>8223</v>
      </c>
      <c r="I315" s="1" t="s">
        <v>8245</v>
      </c>
      <c r="J315" s="1">
        <v>1438734833</v>
      </c>
      <c r="K315" s="1">
        <v>1436142833</v>
      </c>
      <c r="L315" s="1" t="b">
        <v>0</v>
      </c>
      <c r="M315" s="1">
        <v>27</v>
      </c>
      <c r="N315" s="1" t="b">
        <v>0</v>
      </c>
      <c r="O315" s="1" t="s">
        <v>8281</v>
      </c>
      <c r="P315" s="28">
        <f>F315/D315</f>
        <v>1.4200000000000001E-2</v>
      </c>
      <c r="Q315" s="29">
        <f>IF(M315&gt;0,F315/M315,0)</f>
        <v>31.555555555555557</v>
      </c>
      <c r="R315" s="9" t="str">
        <f>LEFT(O315,SEARCH("/",O315,1)-1)</f>
        <v>games</v>
      </c>
      <c r="S315" s="26" t="str">
        <f>RIGHT(O315,LEN(O315)-SEARCH("/",O315,1))</f>
        <v>video games</v>
      </c>
      <c r="T315" s="27">
        <f>(((K315/60)/60)/24)+DATE(1970,1,1)</f>
        <v>42191.023530092592</v>
      </c>
      <c r="U315" s="5" t="str">
        <f>TEXT(T315,"mmm")</f>
        <v>Jul</v>
      </c>
      <c r="V315" s="5" t="str">
        <f>TEXT(T315,"yyyy")</f>
        <v>2015</v>
      </c>
      <c r="W315" s="5" t="str">
        <f>TEXT(Y315,"mmm")</f>
        <v>Aug</v>
      </c>
      <c r="X315" s="1" t="str">
        <f>TEXT(Y315,"yyyy")</f>
        <v>2015</v>
      </c>
      <c r="Y315" s="27">
        <f>(((J315/60)/60)/24)+DATE(1970,1,1)</f>
        <v>42221.023530092592</v>
      </c>
    </row>
    <row r="316" spans="1:25" ht="48" x14ac:dyDescent="0.2">
      <c r="A316" s="1">
        <v>2346</v>
      </c>
      <c r="B316" s="7" t="s">
        <v>2347</v>
      </c>
      <c r="C316" s="7" t="s">
        <v>6456</v>
      </c>
      <c r="D316" s="1">
        <v>60000</v>
      </c>
      <c r="E316" s="37" t="str">
        <f>VLOOKUP(D316,'Vlookup Table Bonus Point'!$C$3:$D$26,2,TRUE)</f>
        <v>GE 50000</v>
      </c>
      <c r="F316" s="1">
        <v>39</v>
      </c>
      <c r="G316" s="1" t="s">
        <v>8219</v>
      </c>
      <c r="H316" s="1" t="s">
        <v>8223</v>
      </c>
      <c r="I316" s="1" t="s">
        <v>8245</v>
      </c>
      <c r="J316" s="1">
        <v>1476731431</v>
      </c>
      <c r="K316" s="1">
        <v>1472843431</v>
      </c>
      <c r="L316" s="1" t="b">
        <v>0</v>
      </c>
      <c r="M316" s="1">
        <v>3</v>
      </c>
      <c r="N316" s="1" t="b">
        <v>0</v>
      </c>
      <c r="O316" s="1" t="s">
        <v>8271</v>
      </c>
      <c r="P316" s="28">
        <f>F316/D316</f>
        <v>6.4999999999999997E-4</v>
      </c>
      <c r="Q316" s="29">
        <f>IF(M316&gt;0,F316/M316,0)</f>
        <v>13</v>
      </c>
      <c r="R316" s="9" t="str">
        <f>LEFT(O316,SEARCH("/",O316,1)-1)</f>
        <v>technology</v>
      </c>
      <c r="S316" s="26" t="str">
        <f>RIGHT(O316,LEN(O316)-SEARCH("/",O316,1))</f>
        <v>web</v>
      </c>
      <c r="T316" s="27">
        <f>(((K316/60)/60)/24)+DATE(1970,1,1)</f>
        <v>42615.79896990741</v>
      </c>
      <c r="U316" s="5" t="str">
        <f>TEXT(T316,"mmm")</f>
        <v>Sep</v>
      </c>
      <c r="V316" s="5" t="str">
        <f>TEXT(T316,"yyyy")</f>
        <v>2016</v>
      </c>
      <c r="W316" s="5" t="str">
        <f>TEXT(Y316,"mmm")</f>
        <v>Oct</v>
      </c>
      <c r="X316" s="1" t="str">
        <f>TEXT(Y316,"yyyy")</f>
        <v>2016</v>
      </c>
      <c r="Y316" s="27">
        <f>(((J316/60)/60)/24)+DATE(1970,1,1)</f>
        <v>42660.79896990741</v>
      </c>
    </row>
    <row r="317" spans="1:25" ht="48" x14ac:dyDescent="0.2">
      <c r="A317" s="1">
        <v>2415</v>
      </c>
      <c r="B317" s="7" t="s">
        <v>2416</v>
      </c>
      <c r="C317" s="7" t="s">
        <v>6525</v>
      </c>
      <c r="D317" s="1">
        <v>60000</v>
      </c>
      <c r="E317" s="37" t="str">
        <f>VLOOKUP(D317,'Vlookup Table Bonus Point'!$C$3:$D$26,2,TRUE)</f>
        <v>GE 50000</v>
      </c>
      <c r="F317" s="1">
        <v>335</v>
      </c>
      <c r="G317" s="1" t="s">
        <v>8220</v>
      </c>
      <c r="H317" s="1" t="s">
        <v>8223</v>
      </c>
      <c r="I317" s="1" t="s">
        <v>8245</v>
      </c>
      <c r="J317" s="1">
        <v>1468615346</v>
      </c>
      <c r="K317" s="1">
        <v>1466023346</v>
      </c>
      <c r="L317" s="1" t="b">
        <v>0</v>
      </c>
      <c r="M317" s="1">
        <v>6</v>
      </c>
      <c r="N317" s="1" t="b">
        <v>0</v>
      </c>
      <c r="O317" s="1" t="s">
        <v>8283</v>
      </c>
      <c r="P317" s="28">
        <f>F317/D317</f>
        <v>5.5833333333333334E-3</v>
      </c>
      <c r="Q317" s="29">
        <f>IF(M317&gt;0,F317/M317,0)</f>
        <v>55.833333333333336</v>
      </c>
      <c r="R317" s="9" t="str">
        <f>LEFT(O317,SEARCH("/",O317,1)-1)</f>
        <v>food</v>
      </c>
      <c r="S317" s="26" t="str">
        <f>RIGHT(O317,LEN(O317)-SEARCH("/",O317,1))</f>
        <v>food trucks</v>
      </c>
      <c r="T317" s="27">
        <f>(((K317/60)/60)/24)+DATE(1970,1,1)</f>
        <v>42536.862800925926</v>
      </c>
      <c r="U317" s="5" t="str">
        <f>TEXT(T317,"mmm")</f>
        <v>Jun</v>
      </c>
      <c r="V317" s="5" t="str">
        <f>TEXT(T317,"yyyy")</f>
        <v>2016</v>
      </c>
      <c r="W317" s="5" t="str">
        <f>TEXT(Y317,"mmm")</f>
        <v>Jul</v>
      </c>
      <c r="X317" s="1" t="str">
        <f>TEXT(Y317,"yyyy")</f>
        <v>2016</v>
      </c>
      <c r="Y317" s="27">
        <f>(((J317/60)/60)/24)+DATE(1970,1,1)</f>
        <v>42566.862800925926</v>
      </c>
    </row>
    <row r="318" spans="1:25" ht="48" x14ac:dyDescent="0.2">
      <c r="A318" s="1">
        <v>2423</v>
      </c>
      <c r="B318" s="7" t="s">
        <v>2424</v>
      </c>
      <c r="C318" s="7" t="s">
        <v>6533</v>
      </c>
      <c r="D318" s="1">
        <v>60000</v>
      </c>
      <c r="E318" s="37" t="str">
        <f>VLOOKUP(D318,'Vlookup Table Bonus Point'!$C$3:$D$26,2,TRUE)</f>
        <v>GE 50000</v>
      </c>
      <c r="F318" s="1">
        <v>8</v>
      </c>
      <c r="G318" s="1" t="s">
        <v>8220</v>
      </c>
      <c r="H318" s="1" t="s">
        <v>8223</v>
      </c>
      <c r="I318" s="1" t="s">
        <v>8245</v>
      </c>
      <c r="J318" s="1">
        <v>1420044890</v>
      </c>
      <c r="K318" s="1">
        <v>1417452890</v>
      </c>
      <c r="L318" s="1" t="b">
        <v>0</v>
      </c>
      <c r="M318" s="1">
        <v>1</v>
      </c>
      <c r="N318" s="1" t="b">
        <v>0</v>
      </c>
      <c r="O318" s="1" t="s">
        <v>8283</v>
      </c>
      <c r="P318" s="28">
        <f>F318/D318</f>
        <v>1.3333333333333334E-4</v>
      </c>
      <c r="Q318" s="29">
        <f>IF(M318&gt;0,F318/M318,0)</f>
        <v>8</v>
      </c>
      <c r="R318" s="9" t="str">
        <f>LEFT(O318,SEARCH("/",O318,1)-1)</f>
        <v>food</v>
      </c>
      <c r="S318" s="26" t="str">
        <f>RIGHT(O318,LEN(O318)-SEARCH("/",O318,1))</f>
        <v>food trucks</v>
      </c>
      <c r="T318" s="27">
        <f>(((K318/60)/60)/24)+DATE(1970,1,1)</f>
        <v>41974.704745370371</v>
      </c>
      <c r="U318" s="5" t="str">
        <f>TEXT(T318,"mmm")</f>
        <v>Dec</v>
      </c>
      <c r="V318" s="5" t="str">
        <f>TEXT(T318,"yyyy")</f>
        <v>2014</v>
      </c>
      <c r="W318" s="5" t="str">
        <f>TEXT(Y318,"mmm")</f>
        <v>Dec</v>
      </c>
      <c r="X318" s="1" t="str">
        <f>TEXT(Y318,"yyyy")</f>
        <v>2014</v>
      </c>
      <c r="Y318" s="27">
        <f>(((J318/60)/60)/24)+DATE(1970,1,1)</f>
        <v>42004.704745370371</v>
      </c>
    </row>
    <row r="319" spans="1:25" ht="64" x14ac:dyDescent="0.2">
      <c r="A319" s="1">
        <v>2650</v>
      </c>
      <c r="B319" s="7" t="s">
        <v>2650</v>
      </c>
      <c r="C319" s="7" t="s">
        <v>6760</v>
      </c>
      <c r="D319" s="1">
        <v>60000</v>
      </c>
      <c r="E319" s="37" t="str">
        <f>VLOOKUP(D319,'Vlookup Table Bonus Point'!$C$3:$D$26,2,TRUE)</f>
        <v>GE 50000</v>
      </c>
      <c r="F319" s="1">
        <v>358</v>
      </c>
      <c r="G319" s="1" t="s">
        <v>8219</v>
      </c>
      <c r="H319" s="1" t="s">
        <v>8223</v>
      </c>
      <c r="I319" s="1" t="s">
        <v>8245</v>
      </c>
      <c r="J319" s="1">
        <v>1482332343</v>
      </c>
      <c r="K319" s="1">
        <v>1479740343</v>
      </c>
      <c r="L319" s="1" t="b">
        <v>0</v>
      </c>
      <c r="M319" s="1">
        <v>5</v>
      </c>
      <c r="N319" s="1" t="b">
        <v>0</v>
      </c>
      <c r="O319" s="1" t="s">
        <v>8300</v>
      </c>
      <c r="P319" s="28">
        <f>F319/D319</f>
        <v>5.966666666666667E-3</v>
      </c>
      <c r="Q319" s="29">
        <f>IF(M319&gt;0,F319/M319,0)</f>
        <v>71.599999999999994</v>
      </c>
      <c r="R319" s="9" t="str">
        <f>LEFT(O319,SEARCH("/",O319,1)-1)</f>
        <v>technology</v>
      </c>
      <c r="S319" s="26" t="str">
        <f>RIGHT(O319,LEN(O319)-SEARCH("/",O319,1))</f>
        <v>space exploration</v>
      </c>
      <c r="T319" s="27">
        <f>(((K319/60)/60)/24)+DATE(1970,1,1)</f>
        <v>42695.624340277776</v>
      </c>
      <c r="U319" s="5" t="str">
        <f>TEXT(T319,"mmm")</f>
        <v>Nov</v>
      </c>
      <c r="V319" s="5" t="str">
        <f>TEXT(T319,"yyyy")</f>
        <v>2016</v>
      </c>
      <c r="W319" s="5" t="str">
        <f>TEXT(Y319,"mmm")</f>
        <v>Dec</v>
      </c>
      <c r="X319" s="1" t="str">
        <f>TEXT(Y319,"yyyy")</f>
        <v>2016</v>
      </c>
      <c r="Y319" s="27">
        <f>(((J319/60)/60)/24)+DATE(1970,1,1)</f>
        <v>42725.624340277776</v>
      </c>
    </row>
    <row r="320" spans="1:25" ht="48" x14ac:dyDescent="0.2">
      <c r="A320" s="1">
        <v>2696</v>
      </c>
      <c r="B320" s="7" t="s">
        <v>2696</v>
      </c>
      <c r="C320" s="7" t="s">
        <v>6806</v>
      </c>
      <c r="D320" s="1">
        <v>60000</v>
      </c>
      <c r="E320" s="37" t="str">
        <f>VLOOKUP(D320,'Vlookup Table Bonus Point'!$C$3:$D$26,2,TRUE)</f>
        <v>GE 50000</v>
      </c>
      <c r="F320" s="1">
        <v>3390</v>
      </c>
      <c r="G320" s="1" t="s">
        <v>8220</v>
      </c>
      <c r="H320" s="1" t="s">
        <v>8223</v>
      </c>
      <c r="I320" s="1" t="s">
        <v>8245</v>
      </c>
      <c r="J320" s="1">
        <v>1419538560</v>
      </c>
      <c r="K320" s="1">
        <v>1416600960</v>
      </c>
      <c r="L320" s="1" t="b">
        <v>0</v>
      </c>
      <c r="M320" s="1">
        <v>38</v>
      </c>
      <c r="N320" s="1" t="b">
        <v>0</v>
      </c>
      <c r="O320" s="1" t="s">
        <v>8283</v>
      </c>
      <c r="P320" s="28">
        <f>F320/D320</f>
        <v>5.6500000000000002E-2</v>
      </c>
      <c r="Q320" s="29">
        <f>IF(M320&gt;0,F320/M320,0)</f>
        <v>89.21052631578948</v>
      </c>
      <c r="R320" s="9" t="str">
        <f>LEFT(O320,SEARCH("/",O320,1)-1)</f>
        <v>food</v>
      </c>
      <c r="S320" s="26" t="str">
        <f>RIGHT(O320,LEN(O320)-SEARCH("/",O320,1))</f>
        <v>food trucks</v>
      </c>
      <c r="T320" s="27">
        <f>(((K320/60)/60)/24)+DATE(1970,1,1)</f>
        <v>41964.844444444447</v>
      </c>
      <c r="U320" s="5" t="str">
        <f>TEXT(T320,"mmm")</f>
        <v>Nov</v>
      </c>
      <c r="V320" s="5" t="str">
        <f>TEXT(T320,"yyyy")</f>
        <v>2014</v>
      </c>
      <c r="W320" s="5" t="str">
        <f>TEXT(Y320,"mmm")</f>
        <v>Dec</v>
      </c>
      <c r="X320" s="1" t="str">
        <f>TEXT(Y320,"yyyy")</f>
        <v>2014</v>
      </c>
      <c r="Y320" s="27">
        <f>(((J320/60)/60)/24)+DATE(1970,1,1)</f>
        <v>41998.844444444447</v>
      </c>
    </row>
    <row r="321" spans="1:25" ht="32" x14ac:dyDescent="0.2">
      <c r="A321" s="1">
        <v>2710</v>
      </c>
      <c r="B321" s="7" t="s">
        <v>2710</v>
      </c>
      <c r="C321" s="7" t="s">
        <v>6820</v>
      </c>
      <c r="D321" s="1">
        <v>60000</v>
      </c>
      <c r="E321" s="37" t="str">
        <f>VLOOKUP(D321,'Vlookup Table Bonus Point'!$C$3:$D$26,2,TRUE)</f>
        <v>GE 50000</v>
      </c>
      <c r="F321" s="1">
        <v>92340.21</v>
      </c>
      <c r="G321" s="1" t="s">
        <v>8218</v>
      </c>
      <c r="H321" s="1" t="s">
        <v>8223</v>
      </c>
      <c r="I321" s="1" t="s">
        <v>8245</v>
      </c>
      <c r="J321" s="1">
        <v>1407549600</v>
      </c>
      <c r="K321" s="1">
        <v>1404797428</v>
      </c>
      <c r="L321" s="1" t="b">
        <v>1</v>
      </c>
      <c r="M321" s="1">
        <v>1088</v>
      </c>
      <c r="N321" s="1" t="b">
        <v>1</v>
      </c>
      <c r="O321" s="1" t="s">
        <v>8302</v>
      </c>
      <c r="P321" s="28">
        <f>F321/D321</f>
        <v>1.5390035000000002</v>
      </c>
      <c r="Q321" s="29">
        <f>IF(M321&gt;0,F321/M321,0)</f>
        <v>84.871516544117654</v>
      </c>
      <c r="R321" s="9" t="str">
        <f>LEFT(O321,SEARCH("/",O321,1)-1)</f>
        <v>theater</v>
      </c>
      <c r="S321" s="26" t="str">
        <f>RIGHT(O321,LEN(O321)-SEARCH("/",O321,1))</f>
        <v>spaces</v>
      </c>
      <c r="T321" s="27">
        <f>(((K321/60)/60)/24)+DATE(1970,1,1)</f>
        <v>41828.229490740741</v>
      </c>
      <c r="U321" s="5" t="str">
        <f>TEXT(T321,"mmm")</f>
        <v>Jul</v>
      </c>
      <c r="V321" s="5" t="str">
        <f>TEXT(T321,"yyyy")</f>
        <v>2014</v>
      </c>
      <c r="W321" s="5" t="str">
        <f>TEXT(Y321,"mmm")</f>
        <v>Aug</v>
      </c>
      <c r="X321" s="1" t="str">
        <f>TEXT(Y321,"yyyy")</f>
        <v>2014</v>
      </c>
      <c r="Y321" s="27">
        <f>(((J321/60)/60)/24)+DATE(1970,1,1)</f>
        <v>41860.083333333336</v>
      </c>
    </row>
    <row r="322" spans="1:25" ht="48" x14ac:dyDescent="0.2">
      <c r="A322" s="1">
        <v>3078</v>
      </c>
      <c r="B322" s="7" t="s">
        <v>3078</v>
      </c>
      <c r="C322" s="7" t="s">
        <v>7188</v>
      </c>
      <c r="D322" s="1">
        <v>60000</v>
      </c>
      <c r="E322" s="37" t="str">
        <f>VLOOKUP(D322,'Vlookup Table Bonus Point'!$C$3:$D$26,2,TRUE)</f>
        <v>GE 50000</v>
      </c>
      <c r="F322" s="1">
        <v>71</v>
      </c>
      <c r="G322" s="1" t="s">
        <v>8220</v>
      </c>
      <c r="H322" s="1" t="s">
        <v>8223</v>
      </c>
      <c r="I322" s="1" t="s">
        <v>8245</v>
      </c>
      <c r="J322" s="1">
        <v>1424920795</v>
      </c>
      <c r="K322" s="1">
        <v>1422328795</v>
      </c>
      <c r="L322" s="1" t="b">
        <v>0</v>
      </c>
      <c r="M322" s="1">
        <v>3</v>
      </c>
      <c r="N322" s="1" t="b">
        <v>0</v>
      </c>
      <c r="O322" s="1" t="s">
        <v>8302</v>
      </c>
      <c r="P322" s="28">
        <f>F322/D322</f>
        <v>1.1833333333333333E-3</v>
      </c>
      <c r="Q322" s="29">
        <f>IF(M322&gt;0,F322/M322,0)</f>
        <v>23.666666666666668</v>
      </c>
      <c r="R322" s="9" t="str">
        <f>LEFT(O322,SEARCH("/",O322,1)-1)</f>
        <v>theater</v>
      </c>
      <c r="S322" s="26" t="str">
        <f>RIGHT(O322,LEN(O322)-SEARCH("/",O322,1))</f>
        <v>spaces</v>
      </c>
      <c r="T322" s="27">
        <f>(((K322/60)/60)/24)+DATE(1970,1,1)</f>
        <v>42031.138831018514</v>
      </c>
      <c r="U322" s="5" t="str">
        <f>TEXT(T322,"mmm")</f>
        <v>Jan</v>
      </c>
      <c r="V322" s="5" t="str">
        <f>TEXT(T322,"yyyy")</f>
        <v>2015</v>
      </c>
      <c r="W322" s="5" t="str">
        <f>TEXT(Y322,"mmm")</f>
        <v>Feb</v>
      </c>
      <c r="X322" s="1" t="str">
        <f>TEXT(Y322,"yyyy")</f>
        <v>2015</v>
      </c>
      <c r="Y322" s="27">
        <f>(((J322/60)/60)/24)+DATE(1970,1,1)</f>
        <v>42061.138831018514</v>
      </c>
    </row>
    <row r="323" spans="1:25" ht="48" x14ac:dyDescent="0.2">
      <c r="A323" s="1">
        <v>3909</v>
      </c>
      <c r="B323" s="7" t="s">
        <v>3906</v>
      </c>
      <c r="C323" s="7" t="s">
        <v>8017</v>
      </c>
      <c r="D323" s="1">
        <v>60000</v>
      </c>
      <c r="E323" s="37" t="str">
        <f>VLOOKUP(D323,'Vlookup Table Bonus Point'!$C$3:$D$26,2,TRUE)</f>
        <v>GE 50000</v>
      </c>
      <c r="F323" s="1">
        <v>135</v>
      </c>
      <c r="G323" s="1" t="s">
        <v>8220</v>
      </c>
      <c r="H323" s="1" t="s">
        <v>8223</v>
      </c>
      <c r="I323" s="1" t="s">
        <v>8245</v>
      </c>
      <c r="J323" s="1">
        <v>1410424642</v>
      </c>
      <c r="K323" s="1">
        <v>1407832642</v>
      </c>
      <c r="L323" s="1" t="b">
        <v>0</v>
      </c>
      <c r="M323" s="1">
        <v>4</v>
      </c>
      <c r="N323" s="1" t="b">
        <v>0</v>
      </c>
      <c r="O323" s="1" t="s">
        <v>8270</v>
      </c>
      <c r="P323" s="28">
        <f>F323/D323</f>
        <v>2.2499999999999998E-3</v>
      </c>
      <c r="Q323" s="29">
        <f>IF(M323&gt;0,F323/M323,0)</f>
        <v>33.75</v>
      </c>
      <c r="R323" s="9" t="str">
        <f>LEFT(O323,SEARCH("/",O323,1)-1)</f>
        <v>theater</v>
      </c>
      <c r="S323" s="26" t="str">
        <f>RIGHT(O323,LEN(O323)-SEARCH("/",O323,1))</f>
        <v>plays</v>
      </c>
      <c r="T323" s="27">
        <f>(((K323/60)/60)/24)+DATE(1970,1,1)</f>
        <v>41863.359282407408</v>
      </c>
      <c r="U323" s="5" t="str">
        <f>TEXT(T323,"mmm")</f>
        <v>Aug</v>
      </c>
      <c r="V323" s="5" t="str">
        <f>TEXT(T323,"yyyy")</f>
        <v>2014</v>
      </c>
      <c r="W323" s="5" t="str">
        <f>TEXT(Y323,"mmm")</f>
        <v>Sep</v>
      </c>
      <c r="X323" s="1" t="str">
        <f>TEXT(Y323,"yyyy")</f>
        <v>2014</v>
      </c>
      <c r="Y323" s="27">
        <f>(((J323/60)/60)/24)+DATE(1970,1,1)</f>
        <v>41893.359282407408</v>
      </c>
    </row>
    <row r="324" spans="1:25" ht="48" x14ac:dyDescent="0.2">
      <c r="A324" s="1">
        <v>3918</v>
      </c>
      <c r="B324" s="7" t="s">
        <v>3915</v>
      </c>
      <c r="C324" s="7" t="s">
        <v>8026</v>
      </c>
      <c r="D324" s="1">
        <v>60000</v>
      </c>
      <c r="E324" s="37" t="str">
        <f>VLOOKUP(D324,'Vlookup Table Bonus Point'!$C$3:$D$26,2,TRUE)</f>
        <v>GE 50000</v>
      </c>
      <c r="F324" s="1">
        <v>120</v>
      </c>
      <c r="G324" s="1" t="s">
        <v>8220</v>
      </c>
      <c r="H324" s="1" t="s">
        <v>8224</v>
      </c>
      <c r="I324" s="1" t="s">
        <v>8246</v>
      </c>
      <c r="J324" s="1">
        <v>1407168000</v>
      </c>
      <c r="K324" s="1">
        <v>1406131023</v>
      </c>
      <c r="L324" s="1" t="b">
        <v>0</v>
      </c>
      <c r="M324" s="1">
        <v>3</v>
      </c>
      <c r="N324" s="1" t="b">
        <v>0</v>
      </c>
      <c r="O324" s="1" t="s">
        <v>8270</v>
      </c>
      <c r="P324" s="28">
        <f>F324/D324</f>
        <v>2E-3</v>
      </c>
      <c r="Q324" s="29">
        <f>IF(M324&gt;0,F324/M324,0)</f>
        <v>40</v>
      </c>
      <c r="R324" s="9" t="str">
        <f>LEFT(O324,SEARCH("/",O324,1)-1)</f>
        <v>theater</v>
      </c>
      <c r="S324" s="26" t="str">
        <f>RIGHT(O324,LEN(O324)-SEARCH("/",O324,1))</f>
        <v>plays</v>
      </c>
      <c r="T324" s="27">
        <f>(((K324/60)/60)/24)+DATE(1970,1,1)</f>
        <v>41843.664618055554</v>
      </c>
      <c r="U324" s="5" t="str">
        <f>TEXT(T324,"mmm")</f>
        <v>Jul</v>
      </c>
      <c r="V324" s="5" t="str">
        <f>TEXT(T324,"yyyy")</f>
        <v>2014</v>
      </c>
      <c r="W324" s="5" t="str">
        <f>TEXT(Y324,"mmm")</f>
        <v>Aug</v>
      </c>
      <c r="X324" s="1" t="str">
        <f>TEXT(Y324,"yyyy")</f>
        <v>2014</v>
      </c>
      <c r="Y324" s="27">
        <f>(((J324/60)/60)/24)+DATE(1970,1,1)</f>
        <v>41855.666666666664</v>
      </c>
    </row>
    <row r="325" spans="1:25" ht="48" x14ac:dyDescent="0.2">
      <c r="A325" s="1">
        <v>353</v>
      </c>
      <c r="B325" s="7" t="s">
        <v>354</v>
      </c>
      <c r="C325" s="7" t="s">
        <v>4463</v>
      </c>
      <c r="D325" s="1">
        <v>58425</v>
      </c>
      <c r="E325" s="37" t="str">
        <f>VLOOKUP(D325,'Vlookup Table Bonus Point'!$C$3:$D$26,2,TRUE)</f>
        <v>GE 50000</v>
      </c>
      <c r="F325" s="1">
        <v>63460.18</v>
      </c>
      <c r="G325" s="1" t="s">
        <v>8218</v>
      </c>
      <c r="H325" s="1" t="s">
        <v>8223</v>
      </c>
      <c r="I325" s="1" t="s">
        <v>8245</v>
      </c>
      <c r="J325" s="1">
        <v>1447963219</v>
      </c>
      <c r="K325" s="1">
        <v>1445367619</v>
      </c>
      <c r="L325" s="1" t="b">
        <v>1</v>
      </c>
      <c r="M325" s="1">
        <v>613</v>
      </c>
      <c r="N325" s="1" t="b">
        <v>1</v>
      </c>
      <c r="O325" s="1" t="s">
        <v>8268</v>
      </c>
      <c r="P325" s="28">
        <f>F325/D325</f>
        <v>1.0861819426615318</v>
      </c>
      <c r="Q325" s="29">
        <f>IF(M325&gt;0,F325/M325,0)</f>
        <v>103.52394779771615</v>
      </c>
      <c r="R325" s="9" t="str">
        <f>LEFT(O325,SEARCH("/",O325,1)-1)</f>
        <v>film &amp; video</v>
      </c>
      <c r="S325" s="26" t="str">
        <f>RIGHT(O325,LEN(O325)-SEARCH("/",O325,1))</f>
        <v>documentary</v>
      </c>
      <c r="T325" s="27">
        <f>(((K325/60)/60)/24)+DATE(1970,1,1)</f>
        <v>42297.791886574079</v>
      </c>
      <c r="U325" s="5" t="str">
        <f>TEXT(T325,"mmm")</f>
        <v>Oct</v>
      </c>
      <c r="V325" s="5" t="str">
        <f>TEXT(T325,"yyyy")</f>
        <v>2015</v>
      </c>
      <c r="W325" s="5" t="str">
        <f>TEXT(Y325,"mmm")</f>
        <v>Nov</v>
      </c>
      <c r="X325" s="1" t="str">
        <f>TEXT(Y325,"yyyy")</f>
        <v>2015</v>
      </c>
      <c r="Y325" s="27">
        <f>(((J325/60)/60)/24)+DATE(1970,1,1)</f>
        <v>42327.833553240736</v>
      </c>
    </row>
    <row r="326" spans="1:25" ht="48" x14ac:dyDescent="0.2">
      <c r="A326" s="1">
        <v>679</v>
      </c>
      <c r="B326" s="7" t="s">
        <v>680</v>
      </c>
      <c r="C326" s="7" t="s">
        <v>4789</v>
      </c>
      <c r="D326" s="1">
        <v>57000</v>
      </c>
      <c r="E326" s="37" t="str">
        <f>VLOOKUP(D326,'Vlookup Table Bonus Point'!$C$3:$D$26,2,TRUE)</f>
        <v>GE 50000</v>
      </c>
      <c r="F326" s="1">
        <v>8827</v>
      </c>
      <c r="G326" s="1" t="s">
        <v>8220</v>
      </c>
      <c r="H326" s="1" t="s">
        <v>8223</v>
      </c>
      <c r="I326" s="1" t="s">
        <v>8245</v>
      </c>
      <c r="J326" s="1">
        <v>1472920909</v>
      </c>
      <c r="K326" s="1">
        <v>1467736909</v>
      </c>
      <c r="L326" s="1" t="b">
        <v>0</v>
      </c>
      <c r="M326" s="1">
        <v>94</v>
      </c>
      <c r="N326" s="1" t="b">
        <v>0</v>
      </c>
      <c r="O326" s="1" t="s">
        <v>8272</v>
      </c>
      <c r="P326" s="28">
        <f>F326/D326</f>
        <v>0.15485964912280703</v>
      </c>
      <c r="Q326" s="29">
        <f>IF(M326&gt;0,F326/M326,0)</f>
        <v>93.90425531914893</v>
      </c>
      <c r="R326" s="9" t="str">
        <f>LEFT(O326,SEARCH("/",O326,1)-1)</f>
        <v>technology</v>
      </c>
      <c r="S326" s="26" t="str">
        <f>RIGHT(O326,LEN(O326)-SEARCH("/",O326,1))</f>
        <v>wearables</v>
      </c>
      <c r="T326" s="27">
        <f>(((K326/60)/60)/24)+DATE(1970,1,1)</f>
        <v>42556.695706018523</v>
      </c>
      <c r="U326" s="5" t="str">
        <f>TEXT(T326,"mmm")</f>
        <v>Jul</v>
      </c>
      <c r="V326" s="5" t="str">
        <f>TEXT(T326,"yyyy")</f>
        <v>2016</v>
      </c>
      <c r="W326" s="5" t="str">
        <f>TEXT(Y326,"mmm")</f>
        <v>Sep</v>
      </c>
      <c r="X326" s="1" t="str">
        <f>TEXT(Y326,"yyyy")</f>
        <v>2016</v>
      </c>
      <c r="Y326" s="27">
        <f>(((J326/60)/60)/24)+DATE(1970,1,1)</f>
        <v>42616.695706018523</v>
      </c>
    </row>
    <row r="327" spans="1:25" ht="48" x14ac:dyDescent="0.2">
      <c r="A327" s="1">
        <v>2156</v>
      </c>
      <c r="B327" s="7" t="s">
        <v>2157</v>
      </c>
      <c r="C327" s="7" t="s">
        <v>6266</v>
      </c>
      <c r="D327" s="1">
        <v>56000</v>
      </c>
      <c r="E327" s="37" t="str">
        <f>VLOOKUP(D327,'Vlookup Table Bonus Point'!$C$3:$D$26,2,TRUE)</f>
        <v>GE 50000</v>
      </c>
      <c r="F327" s="1">
        <v>1493</v>
      </c>
      <c r="G327" s="1" t="s">
        <v>8220</v>
      </c>
      <c r="H327" s="1" t="s">
        <v>8223</v>
      </c>
      <c r="I327" s="1" t="s">
        <v>8245</v>
      </c>
      <c r="J327" s="1">
        <v>1379363406</v>
      </c>
      <c r="K327" s="1">
        <v>1375475406</v>
      </c>
      <c r="L327" s="1" t="b">
        <v>0</v>
      </c>
      <c r="M327" s="1">
        <v>83</v>
      </c>
      <c r="N327" s="1" t="b">
        <v>0</v>
      </c>
      <c r="O327" s="1" t="s">
        <v>8281</v>
      </c>
      <c r="P327" s="28">
        <f>F327/D327</f>
        <v>2.6660714285714284E-2</v>
      </c>
      <c r="Q327" s="29">
        <f>IF(M327&gt;0,F327/M327,0)</f>
        <v>17.987951807228917</v>
      </c>
      <c r="R327" s="9" t="str">
        <f>LEFT(O327,SEARCH("/",O327,1)-1)</f>
        <v>games</v>
      </c>
      <c r="S327" s="26" t="str">
        <f>RIGHT(O327,LEN(O327)-SEARCH("/",O327,1))</f>
        <v>video games</v>
      </c>
      <c r="T327" s="27">
        <f>(((K327/60)/60)/24)+DATE(1970,1,1)</f>
        <v>41488.85423611111</v>
      </c>
      <c r="U327" s="5" t="str">
        <f>TEXT(T327,"mmm")</f>
        <v>Aug</v>
      </c>
      <c r="V327" s="5" t="str">
        <f>TEXT(T327,"yyyy")</f>
        <v>2013</v>
      </c>
      <c r="W327" s="5" t="str">
        <f>TEXT(Y327,"mmm")</f>
        <v>Sep</v>
      </c>
      <c r="X327" s="1" t="str">
        <f>TEXT(Y327,"yyyy")</f>
        <v>2013</v>
      </c>
      <c r="Y327" s="27">
        <f>(((J327/60)/60)/24)+DATE(1970,1,1)</f>
        <v>41533.85423611111</v>
      </c>
    </row>
    <row r="328" spans="1:25" ht="48" x14ac:dyDescent="0.2">
      <c r="A328" s="1">
        <v>960</v>
      </c>
      <c r="B328" s="7" t="s">
        <v>961</v>
      </c>
      <c r="C328" s="7" t="s">
        <v>5070</v>
      </c>
      <c r="D328" s="1">
        <v>55650</v>
      </c>
      <c r="E328" s="37" t="str">
        <f>VLOOKUP(D328,'Vlookup Table Bonus Point'!$C$3:$D$26,2,TRUE)</f>
        <v>GE 50000</v>
      </c>
      <c r="F328" s="1">
        <v>25655</v>
      </c>
      <c r="G328" s="1" t="s">
        <v>8220</v>
      </c>
      <c r="H328" s="1" t="s">
        <v>8223</v>
      </c>
      <c r="I328" s="1" t="s">
        <v>8245</v>
      </c>
      <c r="J328" s="1">
        <v>1489500155</v>
      </c>
      <c r="K328" s="1">
        <v>1485874955</v>
      </c>
      <c r="L328" s="1" t="b">
        <v>0</v>
      </c>
      <c r="M328" s="1">
        <v>188</v>
      </c>
      <c r="N328" s="1" t="b">
        <v>0</v>
      </c>
      <c r="O328" s="1" t="s">
        <v>8272</v>
      </c>
      <c r="P328" s="28">
        <f>F328/D328</f>
        <v>0.46100628930817611</v>
      </c>
      <c r="Q328" s="29">
        <f>IF(M328&gt;0,F328/M328,0)</f>
        <v>136.46276595744681</v>
      </c>
      <c r="R328" s="9" t="str">
        <f>LEFT(O328,SEARCH("/",O328,1)-1)</f>
        <v>technology</v>
      </c>
      <c r="S328" s="26" t="str">
        <f>RIGHT(O328,LEN(O328)-SEARCH("/",O328,1))</f>
        <v>wearables</v>
      </c>
      <c r="T328" s="27">
        <f>(((K328/60)/60)/24)+DATE(1970,1,1)</f>
        <v>42766.626793981486</v>
      </c>
      <c r="U328" s="5" t="str">
        <f>TEXT(T328,"mmm")</f>
        <v>Jan</v>
      </c>
      <c r="V328" s="5" t="str">
        <f>TEXT(T328,"yyyy")</f>
        <v>2017</v>
      </c>
      <c r="W328" s="5" t="str">
        <f>TEXT(Y328,"mmm")</f>
        <v>Mar</v>
      </c>
      <c r="X328" s="1" t="str">
        <f>TEXT(Y328,"yyyy")</f>
        <v>2017</v>
      </c>
      <c r="Y328" s="27">
        <f>(((J328/60)/60)/24)+DATE(1970,1,1)</f>
        <v>42808.585127314815</v>
      </c>
    </row>
    <row r="329" spans="1:25" ht="48" x14ac:dyDescent="0.2">
      <c r="A329" s="1">
        <v>123</v>
      </c>
      <c r="B329" s="7" t="s">
        <v>125</v>
      </c>
      <c r="C329" s="7" t="s">
        <v>4234</v>
      </c>
      <c r="D329" s="1">
        <v>55000</v>
      </c>
      <c r="E329" s="37" t="str">
        <f>VLOOKUP(D329,'Vlookup Table Bonus Point'!$C$3:$D$26,2,TRUE)</f>
        <v>GE 50000</v>
      </c>
      <c r="F329" s="1">
        <v>151</v>
      </c>
      <c r="G329" s="1" t="s">
        <v>8219</v>
      </c>
      <c r="H329" s="1" t="s">
        <v>8223</v>
      </c>
      <c r="I329" s="1" t="s">
        <v>8245</v>
      </c>
      <c r="J329" s="1">
        <v>1414533600</v>
      </c>
      <c r="K329" s="1">
        <v>1411411564</v>
      </c>
      <c r="L329" s="1" t="b">
        <v>0</v>
      </c>
      <c r="M329" s="1">
        <v>6</v>
      </c>
      <c r="N329" s="1" t="b">
        <v>0</v>
      </c>
      <c r="O329" s="1" t="s">
        <v>8266</v>
      </c>
      <c r="P329" s="28">
        <f>F329/D329</f>
        <v>2.7454545454545453E-3</v>
      </c>
      <c r="Q329" s="29">
        <f>IF(M329&gt;0,F329/M329,0)</f>
        <v>25.166666666666668</v>
      </c>
      <c r="R329" s="9" t="str">
        <f>LEFT(O329,SEARCH("/",O329,1)-1)</f>
        <v>film &amp; video</v>
      </c>
      <c r="S329" s="26" t="str">
        <f>RIGHT(O329,LEN(O329)-SEARCH("/",O329,1))</f>
        <v>science fiction</v>
      </c>
      <c r="T329" s="27">
        <f>(((K329/60)/60)/24)+DATE(1970,1,1)</f>
        <v>41904.781990740739</v>
      </c>
      <c r="U329" s="5" t="str">
        <f>TEXT(T329,"mmm")</f>
        <v>Sep</v>
      </c>
      <c r="V329" s="5" t="str">
        <f>TEXT(T329,"yyyy")</f>
        <v>2014</v>
      </c>
      <c r="W329" s="5" t="str">
        <f>TEXT(Y329,"mmm")</f>
        <v>Oct</v>
      </c>
      <c r="X329" s="1" t="str">
        <f>TEXT(Y329,"yyyy")</f>
        <v>2014</v>
      </c>
      <c r="Y329" s="27">
        <f>(((J329/60)/60)/24)+DATE(1970,1,1)</f>
        <v>41940.916666666664</v>
      </c>
    </row>
    <row r="330" spans="1:25" ht="48" x14ac:dyDescent="0.2">
      <c r="A330" s="1">
        <v>137</v>
      </c>
      <c r="B330" s="7" t="s">
        <v>139</v>
      </c>
      <c r="C330" s="7" t="s">
        <v>4247</v>
      </c>
      <c r="D330" s="1">
        <v>55000</v>
      </c>
      <c r="E330" s="37" t="str">
        <f>VLOOKUP(D330,'Vlookup Table Bonus Point'!$C$3:$D$26,2,TRUE)</f>
        <v>GE 50000</v>
      </c>
      <c r="F330" s="1">
        <v>0</v>
      </c>
      <c r="G330" s="1" t="s">
        <v>8219</v>
      </c>
      <c r="H330" s="1" t="s">
        <v>8231</v>
      </c>
      <c r="I330" s="1" t="s">
        <v>8252</v>
      </c>
      <c r="J330" s="1">
        <v>1444657593</v>
      </c>
      <c r="K330" s="1">
        <v>1440337593</v>
      </c>
      <c r="L330" s="1" t="b">
        <v>0</v>
      </c>
      <c r="M330" s="1">
        <v>0</v>
      </c>
      <c r="N330" s="1" t="b">
        <v>0</v>
      </c>
      <c r="O330" s="1" t="s">
        <v>8266</v>
      </c>
      <c r="P330" s="28">
        <f>F330/D330</f>
        <v>0</v>
      </c>
      <c r="Q330" s="29">
        <f>IF(M330&gt;0,F330/M330,0)</f>
        <v>0</v>
      </c>
      <c r="R330" s="9" t="str">
        <f>LEFT(O330,SEARCH("/",O330,1)-1)</f>
        <v>film &amp; video</v>
      </c>
      <c r="S330" s="26" t="str">
        <f>RIGHT(O330,LEN(O330)-SEARCH("/",O330,1))</f>
        <v>science fiction</v>
      </c>
      <c r="T330" s="27">
        <f>(((K330/60)/60)/24)+DATE(1970,1,1)</f>
        <v>42239.573993055557</v>
      </c>
      <c r="U330" s="5" t="str">
        <f>TEXT(T330,"mmm")</f>
        <v>Aug</v>
      </c>
      <c r="V330" s="5" t="str">
        <f>TEXT(T330,"yyyy")</f>
        <v>2015</v>
      </c>
      <c r="W330" s="5" t="str">
        <f>TEXT(Y330,"mmm")</f>
        <v>Oct</v>
      </c>
      <c r="X330" s="1" t="str">
        <f>TEXT(Y330,"yyyy")</f>
        <v>2015</v>
      </c>
      <c r="Y330" s="27">
        <f>(((J330/60)/60)/24)+DATE(1970,1,1)</f>
        <v>42289.573993055557</v>
      </c>
    </row>
    <row r="331" spans="1:25" ht="32" x14ac:dyDescent="0.2">
      <c r="A331" s="1">
        <v>342</v>
      </c>
      <c r="B331" s="7" t="s">
        <v>343</v>
      </c>
      <c r="C331" s="7" t="s">
        <v>4452</v>
      </c>
      <c r="D331" s="1">
        <v>55000</v>
      </c>
      <c r="E331" s="37" t="str">
        <f>VLOOKUP(D331,'Vlookup Table Bonus Point'!$C$3:$D$26,2,TRUE)</f>
        <v>GE 50000</v>
      </c>
      <c r="F331" s="1">
        <v>55201.52</v>
      </c>
      <c r="G331" s="1" t="s">
        <v>8218</v>
      </c>
      <c r="H331" s="1" t="s">
        <v>8223</v>
      </c>
      <c r="I331" s="1" t="s">
        <v>8245</v>
      </c>
      <c r="J331" s="1">
        <v>1461955465</v>
      </c>
      <c r="K331" s="1">
        <v>1459363465</v>
      </c>
      <c r="L331" s="1" t="b">
        <v>1</v>
      </c>
      <c r="M331" s="1">
        <v>325</v>
      </c>
      <c r="N331" s="1" t="b">
        <v>1</v>
      </c>
      <c r="O331" s="1" t="s">
        <v>8268</v>
      </c>
      <c r="P331" s="28">
        <f>F331/D331</f>
        <v>1.0036639999999999</v>
      </c>
      <c r="Q331" s="29">
        <f>IF(M331&gt;0,F331/M331,0)</f>
        <v>169.85083076923075</v>
      </c>
      <c r="R331" s="9" t="str">
        <f>LEFT(O331,SEARCH("/",O331,1)-1)</f>
        <v>film &amp; video</v>
      </c>
      <c r="S331" s="26" t="str">
        <f>RIGHT(O331,LEN(O331)-SEARCH("/",O331,1))</f>
        <v>documentary</v>
      </c>
      <c r="T331" s="27">
        <f>(((K331/60)/60)/24)+DATE(1970,1,1)</f>
        <v>42459.780844907407</v>
      </c>
      <c r="U331" s="5" t="str">
        <f>TEXT(T331,"mmm")</f>
        <v>Mar</v>
      </c>
      <c r="V331" s="5" t="str">
        <f>TEXT(T331,"yyyy")</f>
        <v>2016</v>
      </c>
      <c r="W331" s="5" t="str">
        <f>TEXT(Y331,"mmm")</f>
        <v>Apr</v>
      </c>
      <c r="X331" s="1" t="str">
        <f>TEXT(Y331,"yyyy")</f>
        <v>2016</v>
      </c>
      <c r="Y331" s="27">
        <f>(((J331/60)/60)/24)+DATE(1970,1,1)</f>
        <v>42489.780844907407</v>
      </c>
    </row>
    <row r="332" spans="1:25" ht="48" x14ac:dyDescent="0.2">
      <c r="A332" s="1">
        <v>463</v>
      </c>
      <c r="B332" s="7" t="s">
        <v>464</v>
      </c>
      <c r="C332" s="7" t="s">
        <v>4573</v>
      </c>
      <c r="D332" s="1">
        <v>55000</v>
      </c>
      <c r="E332" s="37" t="str">
        <f>VLOOKUP(D332,'Vlookup Table Bonus Point'!$C$3:$D$26,2,TRUE)</f>
        <v>GE 50000</v>
      </c>
      <c r="F332" s="1">
        <v>1250</v>
      </c>
      <c r="G332" s="1" t="s">
        <v>8220</v>
      </c>
      <c r="H332" s="1" t="s">
        <v>8223</v>
      </c>
      <c r="I332" s="1" t="s">
        <v>8245</v>
      </c>
      <c r="J332" s="1">
        <v>1316883753</v>
      </c>
      <c r="K332" s="1">
        <v>1311699753</v>
      </c>
      <c r="L332" s="1" t="b">
        <v>0</v>
      </c>
      <c r="M332" s="1">
        <v>11</v>
      </c>
      <c r="N332" s="1" t="b">
        <v>0</v>
      </c>
      <c r="O332" s="1" t="s">
        <v>8269</v>
      </c>
      <c r="P332" s="28">
        <f>F332/D332</f>
        <v>2.2727272727272728E-2</v>
      </c>
      <c r="Q332" s="29">
        <f>IF(M332&gt;0,F332/M332,0)</f>
        <v>113.63636363636364</v>
      </c>
      <c r="R332" s="9" t="str">
        <f>LEFT(O332,SEARCH("/",O332,1)-1)</f>
        <v>film &amp; video</v>
      </c>
      <c r="S332" s="26" t="str">
        <f>RIGHT(O332,LEN(O332)-SEARCH("/",O332,1))</f>
        <v>animation</v>
      </c>
      <c r="T332" s="27">
        <f>(((K332/60)/60)/24)+DATE(1970,1,1)</f>
        <v>40750.710104166668</v>
      </c>
      <c r="U332" s="5" t="str">
        <f>TEXT(T332,"mmm")</f>
        <v>Jul</v>
      </c>
      <c r="V332" s="5" t="str">
        <f>TEXT(T332,"yyyy")</f>
        <v>2011</v>
      </c>
      <c r="W332" s="5" t="str">
        <f>TEXT(Y332,"mmm")</f>
        <v>Sep</v>
      </c>
      <c r="X332" s="1" t="str">
        <f>TEXT(Y332,"yyyy")</f>
        <v>2011</v>
      </c>
      <c r="Y332" s="27">
        <f>(((J332/60)/60)/24)+DATE(1970,1,1)</f>
        <v>40810.710104166668</v>
      </c>
    </row>
    <row r="333" spans="1:25" ht="64" x14ac:dyDescent="0.2">
      <c r="A333" s="1">
        <v>471</v>
      </c>
      <c r="B333" s="7" t="s">
        <v>472</v>
      </c>
      <c r="C333" s="7" t="s">
        <v>4581</v>
      </c>
      <c r="D333" s="1">
        <v>55000</v>
      </c>
      <c r="E333" s="37" t="str">
        <f>VLOOKUP(D333,'Vlookup Table Bonus Point'!$C$3:$D$26,2,TRUE)</f>
        <v>GE 50000</v>
      </c>
      <c r="F333" s="1">
        <v>6541</v>
      </c>
      <c r="G333" s="1" t="s">
        <v>8220</v>
      </c>
      <c r="H333" s="1" t="s">
        <v>8223</v>
      </c>
      <c r="I333" s="1" t="s">
        <v>8245</v>
      </c>
      <c r="J333" s="1">
        <v>1397924379</v>
      </c>
      <c r="K333" s="1">
        <v>1394039979</v>
      </c>
      <c r="L333" s="1" t="b">
        <v>0</v>
      </c>
      <c r="M333" s="1">
        <v>170</v>
      </c>
      <c r="N333" s="1" t="b">
        <v>0</v>
      </c>
      <c r="O333" s="1" t="s">
        <v>8269</v>
      </c>
      <c r="P333" s="28">
        <f>F333/D333</f>
        <v>0.11892727272727273</v>
      </c>
      <c r="Q333" s="29">
        <f>IF(M333&gt;0,F333/M333,0)</f>
        <v>38.476470588235294</v>
      </c>
      <c r="R333" s="9" t="str">
        <f>LEFT(O333,SEARCH("/",O333,1)-1)</f>
        <v>film &amp; video</v>
      </c>
      <c r="S333" s="26" t="str">
        <f>RIGHT(O333,LEN(O333)-SEARCH("/",O333,1))</f>
        <v>animation</v>
      </c>
      <c r="T333" s="27">
        <f>(((K333/60)/60)/24)+DATE(1970,1,1)</f>
        <v>41703.721979166665</v>
      </c>
      <c r="U333" s="5" t="str">
        <f>TEXT(T333,"mmm")</f>
        <v>Mar</v>
      </c>
      <c r="V333" s="5" t="str">
        <f>TEXT(T333,"yyyy")</f>
        <v>2014</v>
      </c>
      <c r="W333" s="5" t="str">
        <f>TEXT(Y333,"mmm")</f>
        <v>Apr</v>
      </c>
      <c r="X333" s="1" t="str">
        <f>TEXT(Y333,"yyyy")</f>
        <v>2014</v>
      </c>
      <c r="Y333" s="27">
        <f>(((J333/60)/60)/24)+DATE(1970,1,1)</f>
        <v>41748.680312500001</v>
      </c>
    </row>
    <row r="334" spans="1:25" ht="48" x14ac:dyDescent="0.2">
      <c r="A334" s="1">
        <v>704</v>
      </c>
      <c r="B334" s="7" t="s">
        <v>705</v>
      </c>
      <c r="C334" s="7" t="s">
        <v>4814</v>
      </c>
      <c r="D334" s="1">
        <v>55000</v>
      </c>
      <c r="E334" s="37" t="str">
        <f>VLOOKUP(D334,'Vlookup Table Bonus Point'!$C$3:$D$26,2,TRUE)</f>
        <v>GE 50000</v>
      </c>
      <c r="F334" s="1">
        <v>481</v>
      </c>
      <c r="G334" s="1" t="s">
        <v>8220</v>
      </c>
      <c r="H334" s="1" t="s">
        <v>8228</v>
      </c>
      <c r="I334" s="1" t="s">
        <v>8250</v>
      </c>
      <c r="J334" s="1">
        <v>1487565468</v>
      </c>
      <c r="K334" s="1">
        <v>1482381468</v>
      </c>
      <c r="L334" s="1" t="b">
        <v>0</v>
      </c>
      <c r="M334" s="1">
        <v>4</v>
      </c>
      <c r="N334" s="1" t="b">
        <v>0</v>
      </c>
      <c r="O334" s="1" t="s">
        <v>8272</v>
      </c>
      <c r="P334" s="28">
        <f>F334/D334</f>
        <v>8.7454545454545458E-3</v>
      </c>
      <c r="Q334" s="29">
        <f>IF(M334&gt;0,F334/M334,0)</f>
        <v>120.25</v>
      </c>
      <c r="R334" s="9" t="str">
        <f>LEFT(O334,SEARCH("/",O334,1)-1)</f>
        <v>technology</v>
      </c>
      <c r="S334" s="26" t="str">
        <f>RIGHT(O334,LEN(O334)-SEARCH("/",O334,1))</f>
        <v>wearables</v>
      </c>
      <c r="T334" s="27">
        <f>(((K334/60)/60)/24)+DATE(1970,1,1)</f>
        <v>42726.192916666667</v>
      </c>
      <c r="U334" s="5" t="str">
        <f>TEXT(T334,"mmm")</f>
        <v>Dec</v>
      </c>
      <c r="V334" s="5" t="str">
        <f>TEXT(T334,"yyyy")</f>
        <v>2016</v>
      </c>
      <c r="W334" s="5" t="str">
        <f>TEXT(Y334,"mmm")</f>
        <v>Feb</v>
      </c>
      <c r="X334" s="1" t="str">
        <f>TEXT(Y334,"yyyy")</f>
        <v>2017</v>
      </c>
      <c r="Y334" s="27">
        <f>(((J334/60)/60)/24)+DATE(1970,1,1)</f>
        <v>42786.192916666667</v>
      </c>
    </row>
    <row r="335" spans="1:25" ht="32" x14ac:dyDescent="0.2">
      <c r="A335" s="1">
        <v>2001</v>
      </c>
      <c r="B335" s="7" t="s">
        <v>2002</v>
      </c>
      <c r="C335" s="7" t="s">
        <v>6111</v>
      </c>
      <c r="D335" s="1">
        <v>55000</v>
      </c>
      <c r="E335" s="37" t="str">
        <f>VLOOKUP(D335,'Vlookup Table Bonus Point'!$C$3:$D$26,2,TRUE)</f>
        <v>GE 50000</v>
      </c>
      <c r="F335" s="1">
        <v>210171</v>
      </c>
      <c r="G335" s="1" t="s">
        <v>8218</v>
      </c>
      <c r="H335" s="1" t="s">
        <v>8235</v>
      </c>
      <c r="I335" s="1" t="s">
        <v>8248</v>
      </c>
      <c r="J335" s="1">
        <v>1434139200</v>
      </c>
      <c r="K335" s="1">
        <v>1431406916</v>
      </c>
      <c r="L335" s="1" t="b">
        <v>1</v>
      </c>
      <c r="M335" s="1">
        <v>1637</v>
      </c>
      <c r="N335" s="1" t="b">
        <v>1</v>
      </c>
      <c r="O335" s="1" t="s">
        <v>8294</v>
      </c>
      <c r="P335" s="28">
        <f>F335/D335</f>
        <v>3.8212909090909091</v>
      </c>
      <c r="Q335" s="29">
        <f>IF(M335&gt;0,F335/M335,0)</f>
        <v>128.38790470372632</v>
      </c>
      <c r="R335" s="9" t="str">
        <f>LEFT(O335,SEARCH("/",O335,1)-1)</f>
        <v>technology</v>
      </c>
      <c r="S335" s="26" t="str">
        <f>RIGHT(O335,LEN(O335)-SEARCH("/",O335,1))</f>
        <v>hardware</v>
      </c>
      <c r="T335" s="27">
        <f>(((K335/60)/60)/24)+DATE(1970,1,1)</f>
        <v>42136.209675925929</v>
      </c>
      <c r="U335" s="5" t="str">
        <f>TEXT(T335,"mmm")</f>
        <v>May</v>
      </c>
      <c r="V335" s="5" t="str">
        <f>TEXT(T335,"yyyy")</f>
        <v>2015</v>
      </c>
      <c r="W335" s="5" t="str">
        <f>TEXT(Y335,"mmm")</f>
        <v>Jun</v>
      </c>
      <c r="X335" s="1" t="str">
        <f>TEXT(Y335,"yyyy")</f>
        <v>2015</v>
      </c>
      <c r="Y335" s="27">
        <f>(((J335/60)/60)/24)+DATE(1970,1,1)</f>
        <v>42167.833333333328</v>
      </c>
    </row>
    <row r="336" spans="1:25" ht="64" x14ac:dyDescent="0.2">
      <c r="A336" s="1">
        <v>3189</v>
      </c>
      <c r="B336" s="7" t="s">
        <v>3189</v>
      </c>
      <c r="C336" s="7" t="s">
        <v>7299</v>
      </c>
      <c r="D336" s="1">
        <v>55000</v>
      </c>
      <c r="E336" s="37" t="str">
        <f>VLOOKUP(D336,'Vlookup Table Bonus Point'!$C$3:$D$26,2,TRUE)</f>
        <v>GE 50000</v>
      </c>
      <c r="F336" s="1">
        <v>6780</v>
      </c>
      <c r="G336" s="1" t="s">
        <v>8220</v>
      </c>
      <c r="H336" s="1" t="s">
        <v>8234</v>
      </c>
      <c r="I336" s="1" t="s">
        <v>8254</v>
      </c>
      <c r="J336" s="1">
        <v>1432455532</v>
      </c>
      <c r="K336" s="1">
        <v>1429863532</v>
      </c>
      <c r="L336" s="1" t="b">
        <v>0</v>
      </c>
      <c r="M336" s="1">
        <v>19</v>
      </c>
      <c r="N336" s="1" t="b">
        <v>0</v>
      </c>
      <c r="O336" s="1" t="s">
        <v>8304</v>
      </c>
      <c r="P336" s="28">
        <f>F336/D336</f>
        <v>0.12327272727272727</v>
      </c>
      <c r="Q336" s="29">
        <f>IF(M336&gt;0,F336/M336,0)</f>
        <v>356.84210526315792</v>
      </c>
      <c r="R336" s="9" t="str">
        <f>LEFT(O336,SEARCH("/",O336,1)-1)</f>
        <v>theater</v>
      </c>
      <c r="S336" s="26" t="str">
        <f>RIGHT(O336,LEN(O336)-SEARCH("/",O336,1))</f>
        <v>musical</v>
      </c>
      <c r="T336" s="27">
        <f>(((K336/60)/60)/24)+DATE(1970,1,1)</f>
        <v>42118.346435185187</v>
      </c>
      <c r="U336" s="5" t="str">
        <f>TEXT(T336,"mmm")</f>
        <v>Apr</v>
      </c>
      <c r="V336" s="5" t="str">
        <f>TEXT(T336,"yyyy")</f>
        <v>2015</v>
      </c>
      <c r="W336" s="5" t="str">
        <f>TEXT(Y336,"mmm")</f>
        <v>May</v>
      </c>
      <c r="X336" s="1" t="str">
        <f>TEXT(Y336,"yyyy")</f>
        <v>2015</v>
      </c>
      <c r="Y336" s="27">
        <f>(((J336/60)/60)/24)+DATE(1970,1,1)</f>
        <v>42148.346435185187</v>
      </c>
    </row>
    <row r="337" spans="1:25" ht="48" x14ac:dyDescent="0.2">
      <c r="A337" s="1">
        <v>1074</v>
      </c>
      <c r="B337" s="7" t="s">
        <v>1075</v>
      </c>
      <c r="C337" s="7" t="s">
        <v>5184</v>
      </c>
      <c r="D337" s="1">
        <v>54000</v>
      </c>
      <c r="E337" s="37" t="str">
        <f>VLOOKUP(D337,'Vlookup Table Bonus Point'!$C$3:$D$26,2,TRUE)</f>
        <v>GE 50000</v>
      </c>
      <c r="F337" s="1">
        <v>3407</v>
      </c>
      <c r="G337" s="1" t="s">
        <v>8220</v>
      </c>
      <c r="H337" s="1" t="s">
        <v>8223</v>
      </c>
      <c r="I337" s="1" t="s">
        <v>8245</v>
      </c>
      <c r="J337" s="1">
        <v>1388808545</v>
      </c>
      <c r="K337" s="1">
        <v>1386216545</v>
      </c>
      <c r="L337" s="1" t="b">
        <v>0</v>
      </c>
      <c r="M337" s="1">
        <v>30</v>
      </c>
      <c r="N337" s="1" t="b">
        <v>0</v>
      </c>
      <c r="O337" s="1" t="s">
        <v>8281</v>
      </c>
      <c r="P337" s="28">
        <f>F337/D337</f>
        <v>6.3092592592592589E-2</v>
      </c>
      <c r="Q337" s="29">
        <f>IF(M337&gt;0,F337/M337,0)</f>
        <v>113.56666666666666</v>
      </c>
      <c r="R337" s="9" t="str">
        <f>LEFT(O337,SEARCH("/",O337,1)-1)</f>
        <v>games</v>
      </c>
      <c r="S337" s="26" t="str">
        <f>RIGHT(O337,LEN(O337)-SEARCH("/",O337,1))</f>
        <v>video games</v>
      </c>
      <c r="T337" s="27">
        <f>(((K337/60)/60)/24)+DATE(1970,1,1)</f>
        <v>41613.172974537039</v>
      </c>
      <c r="U337" s="5" t="str">
        <f>TEXT(T337,"mmm")</f>
        <v>Dec</v>
      </c>
      <c r="V337" s="5" t="str">
        <f>TEXT(T337,"yyyy")</f>
        <v>2013</v>
      </c>
      <c r="W337" s="5" t="str">
        <f>TEXT(Y337,"mmm")</f>
        <v>Jan</v>
      </c>
      <c r="X337" s="1" t="str">
        <f>TEXT(Y337,"yyyy")</f>
        <v>2014</v>
      </c>
      <c r="Y337" s="27">
        <f>(((J337/60)/60)/24)+DATE(1970,1,1)</f>
        <v>41643.172974537039</v>
      </c>
    </row>
    <row r="338" spans="1:25" ht="48" x14ac:dyDescent="0.2">
      <c r="A338" s="1">
        <v>1811</v>
      </c>
      <c r="B338" s="7" t="s">
        <v>1812</v>
      </c>
      <c r="C338" s="7" t="s">
        <v>5921</v>
      </c>
      <c r="D338" s="1">
        <v>54000</v>
      </c>
      <c r="E338" s="37" t="str">
        <f>VLOOKUP(D338,'Vlookup Table Bonus Point'!$C$3:$D$26,2,TRUE)</f>
        <v>GE 50000</v>
      </c>
      <c r="F338" s="1">
        <v>40</v>
      </c>
      <c r="G338" s="1" t="s">
        <v>8220</v>
      </c>
      <c r="H338" s="1" t="s">
        <v>8223</v>
      </c>
      <c r="I338" s="1" t="s">
        <v>8245</v>
      </c>
      <c r="J338" s="1">
        <v>1414123200</v>
      </c>
      <c r="K338" s="1">
        <v>1408962270</v>
      </c>
      <c r="L338" s="1" t="b">
        <v>0</v>
      </c>
      <c r="M338" s="1">
        <v>26</v>
      </c>
      <c r="N338" s="1" t="b">
        <v>0</v>
      </c>
      <c r="O338" s="1" t="s">
        <v>8284</v>
      </c>
      <c r="P338" s="28">
        <f>F338/D338</f>
        <v>7.407407407407407E-4</v>
      </c>
      <c r="Q338" s="29">
        <f>IF(M338&gt;0,F338/M338,0)</f>
        <v>1.5384615384615385</v>
      </c>
      <c r="R338" s="9" t="str">
        <f>LEFT(O338,SEARCH("/",O338,1)-1)</f>
        <v>photography</v>
      </c>
      <c r="S338" s="26" t="str">
        <f>RIGHT(O338,LEN(O338)-SEARCH("/",O338,1))</f>
        <v>photobooks</v>
      </c>
      <c r="T338" s="27">
        <f>(((K338/60)/60)/24)+DATE(1970,1,1)</f>
        <v>41876.433680555558</v>
      </c>
      <c r="U338" s="5" t="str">
        <f>TEXT(T338,"mmm")</f>
        <v>Aug</v>
      </c>
      <c r="V338" s="5" t="str">
        <f>TEXT(T338,"yyyy")</f>
        <v>2014</v>
      </c>
      <c r="W338" s="5" t="str">
        <f>TEXT(Y338,"mmm")</f>
        <v>Oct</v>
      </c>
      <c r="X338" s="1" t="str">
        <f>TEXT(Y338,"yyyy")</f>
        <v>2014</v>
      </c>
      <c r="Y338" s="27">
        <f>(((J338/60)/60)/24)+DATE(1970,1,1)</f>
        <v>41936.166666666664</v>
      </c>
    </row>
    <row r="339" spans="1:25" ht="32" x14ac:dyDescent="0.2">
      <c r="A339" s="1">
        <v>1501</v>
      </c>
      <c r="B339" s="7" t="s">
        <v>1502</v>
      </c>
      <c r="C339" s="7" t="s">
        <v>5611</v>
      </c>
      <c r="D339" s="1">
        <v>52000</v>
      </c>
      <c r="E339" s="37" t="str">
        <f>VLOOKUP(D339,'Vlookup Table Bonus Point'!$C$3:$D$26,2,TRUE)</f>
        <v>GE 50000</v>
      </c>
      <c r="F339" s="1">
        <v>86492</v>
      </c>
      <c r="G339" s="1" t="s">
        <v>8218</v>
      </c>
      <c r="H339" s="1" t="s">
        <v>8228</v>
      </c>
      <c r="I339" s="1" t="s">
        <v>8250</v>
      </c>
      <c r="J339" s="1">
        <v>1436364023</v>
      </c>
      <c r="K339" s="1">
        <v>1433772023</v>
      </c>
      <c r="L339" s="1" t="b">
        <v>1</v>
      </c>
      <c r="M339" s="1">
        <v>885</v>
      </c>
      <c r="N339" s="1" t="b">
        <v>1</v>
      </c>
      <c r="O339" s="1" t="s">
        <v>8284</v>
      </c>
      <c r="P339" s="28">
        <f>F339/D339</f>
        <v>1.6633076923076924</v>
      </c>
      <c r="Q339" s="29">
        <f>IF(M339&gt;0,F339/M339,0)</f>
        <v>97.731073446327684</v>
      </c>
      <c r="R339" s="9" t="str">
        <f>LEFT(O339,SEARCH("/",O339,1)-1)</f>
        <v>photography</v>
      </c>
      <c r="S339" s="26" t="str">
        <f>RIGHT(O339,LEN(O339)-SEARCH("/",O339,1))</f>
        <v>photobooks</v>
      </c>
      <c r="T339" s="27">
        <f>(((K339/60)/60)/24)+DATE(1970,1,1)</f>
        <v>42163.583599537036</v>
      </c>
      <c r="U339" s="5" t="str">
        <f>TEXT(T339,"mmm")</f>
        <v>Jun</v>
      </c>
      <c r="V339" s="5" t="str">
        <f>TEXT(T339,"yyyy")</f>
        <v>2015</v>
      </c>
      <c r="W339" s="5" t="str">
        <f>TEXT(Y339,"mmm")</f>
        <v>Jul</v>
      </c>
      <c r="X339" s="1" t="str">
        <f>TEXT(Y339,"yyyy")</f>
        <v>2015</v>
      </c>
      <c r="Y339" s="27">
        <f>(((J339/60)/60)/24)+DATE(1970,1,1)</f>
        <v>42193.583599537036</v>
      </c>
    </row>
    <row r="340" spans="1:25" ht="48" x14ac:dyDescent="0.2">
      <c r="A340" s="1">
        <v>2653</v>
      </c>
      <c r="B340" s="7" t="s">
        <v>2653</v>
      </c>
      <c r="C340" s="7" t="s">
        <v>6763</v>
      </c>
      <c r="D340" s="1">
        <v>51000</v>
      </c>
      <c r="E340" s="37" t="str">
        <f>VLOOKUP(D340,'Vlookup Table Bonus Point'!$C$3:$D$26,2,TRUE)</f>
        <v>GE 50000</v>
      </c>
      <c r="F340" s="1">
        <v>5876</v>
      </c>
      <c r="G340" s="1" t="s">
        <v>8219</v>
      </c>
      <c r="H340" s="1" t="s">
        <v>8223</v>
      </c>
      <c r="I340" s="1" t="s">
        <v>8245</v>
      </c>
      <c r="J340" s="1">
        <v>1402632000</v>
      </c>
      <c r="K340" s="1">
        <v>1399909127</v>
      </c>
      <c r="L340" s="1" t="b">
        <v>0</v>
      </c>
      <c r="M340" s="1">
        <v>70</v>
      </c>
      <c r="N340" s="1" t="b">
        <v>0</v>
      </c>
      <c r="O340" s="1" t="s">
        <v>8300</v>
      </c>
      <c r="P340" s="28">
        <f>F340/D340</f>
        <v>0.1152156862745098</v>
      </c>
      <c r="Q340" s="29">
        <f>IF(M340&gt;0,F340/M340,0)</f>
        <v>83.942857142857136</v>
      </c>
      <c r="R340" s="9" t="str">
        <f>LEFT(O340,SEARCH("/",O340,1)-1)</f>
        <v>technology</v>
      </c>
      <c r="S340" s="26" t="str">
        <f>RIGHT(O340,LEN(O340)-SEARCH("/",O340,1))</f>
        <v>space exploration</v>
      </c>
      <c r="T340" s="27">
        <f>(((K340/60)/60)/24)+DATE(1970,1,1)</f>
        <v>41771.651932870373</v>
      </c>
      <c r="U340" s="5" t="str">
        <f>TEXT(T340,"mmm")</f>
        <v>May</v>
      </c>
      <c r="V340" s="5" t="str">
        <f>TEXT(T340,"yyyy")</f>
        <v>2014</v>
      </c>
      <c r="W340" s="5" t="str">
        <f>TEXT(Y340,"mmm")</f>
        <v>Jun</v>
      </c>
      <c r="X340" s="1" t="str">
        <f>TEXT(Y340,"yyyy")</f>
        <v>2014</v>
      </c>
      <c r="Y340" s="27">
        <f>(((J340/60)/60)/24)+DATE(1970,1,1)</f>
        <v>41803.166666666664</v>
      </c>
    </row>
    <row r="341" spans="1:25" ht="48" x14ac:dyDescent="0.2">
      <c r="A341" s="1">
        <v>148</v>
      </c>
      <c r="B341" s="7" t="s">
        <v>150</v>
      </c>
      <c r="C341" s="7" t="s">
        <v>4258</v>
      </c>
      <c r="D341" s="1">
        <v>50000</v>
      </c>
      <c r="E341" s="37" t="str">
        <f>VLOOKUP(D341,'Vlookup Table Bonus Point'!$C$3:$D$26,2,TRUE)</f>
        <v>GE 50000</v>
      </c>
      <c r="F341" s="1">
        <v>40</v>
      </c>
      <c r="G341" s="1" t="s">
        <v>8219</v>
      </c>
      <c r="H341" s="1" t="s">
        <v>8223</v>
      </c>
      <c r="I341" s="1" t="s">
        <v>8245</v>
      </c>
      <c r="J341" s="1">
        <v>1456555536</v>
      </c>
      <c r="K341" s="1">
        <v>1453963536</v>
      </c>
      <c r="L341" s="1" t="b">
        <v>0</v>
      </c>
      <c r="M341" s="1">
        <v>2</v>
      </c>
      <c r="N341" s="1" t="b">
        <v>0</v>
      </c>
      <c r="O341" s="1" t="s">
        <v>8266</v>
      </c>
      <c r="P341" s="28">
        <f>F341/D341</f>
        <v>8.0000000000000004E-4</v>
      </c>
      <c r="Q341" s="29">
        <f>IF(M341&gt;0,F341/M341,0)</f>
        <v>20</v>
      </c>
      <c r="R341" s="9" t="str">
        <f>LEFT(O341,SEARCH("/",O341,1)-1)</f>
        <v>film &amp; video</v>
      </c>
      <c r="S341" s="26" t="str">
        <f>RIGHT(O341,LEN(O341)-SEARCH("/",O341,1))</f>
        <v>science fiction</v>
      </c>
      <c r="T341" s="27">
        <f>(((K341/60)/60)/24)+DATE(1970,1,1)</f>
        <v>42397.281666666662</v>
      </c>
      <c r="U341" s="5" t="str">
        <f>TEXT(T341,"mmm")</f>
        <v>Jan</v>
      </c>
      <c r="V341" s="5" t="str">
        <f>TEXT(T341,"yyyy")</f>
        <v>2016</v>
      </c>
      <c r="W341" s="5" t="str">
        <f>TEXT(Y341,"mmm")</f>
        <v>Feb</v>
      </c>
      <c r="X341" s="1" t="str">
        <f>TEXT(Y341,"yyyy")</f>
        <v>2016</v>
      </c>
      <c r="Y341" s="27">
        <f>(((J341/60)/60)/24)+DATE(1970,1,1)</f>
        <v>42427.281666666662</v>
      </c>
    </row>
    <row r="342" spans="1:25" ht="48" x14ac:dyDescent="0.2">
      <c r="A342" s="1">
        <v>153</v>
      </c>
      <c r="B342" s="7" t="s">
        <v>155</v>
      </c>
      <c r="C342" s="7" t="s">
        <v>4263</v>
      </c>
      <c r="D342" s="1">
        <v>50000</v>
      </c>
      <c r="E342" s="37" t="str">
        <f>VLOOKUP(D342,'Vlookup Table Bonus Point'!$C$3:$D$26,2,TRUE)</f>
        <v>GE 50000</v>
      </c>
      <c r="F342" s="1">
        <v>359</v>
      </c>
      <c r="G342" s="1" t="s">
        <v>8219</v>
      </c>
      <c r="H342" s="1" t="s">
        <v>8223</v>
      </c>
      <c r="I342" s="1" t="s">
        <v>8245</v>
      </c>
      <c r="J342" s="1">
        <v>1417532644</v>
      </c>
      <c r="K342" s="1">
        <v>1413900244</v>
      </c>
      <c r="L342" s="1" t="b">
        <v>0</v>
      </c>
      <c r="M342" s="1">
        <v>10</v>
      </c>
      <c r="N342" s="1" t="b">
        <v>0</v>
      </c>
      <c r="O342" s="1" t="s">
        <v>8266</v>
      </c>
      <c r="P342" s="28">
        <f>F342/D342</f>
        <v>7.1799999999999998E-3</v>
      </c>
      <c r="Q342" s="29">
        <f>IF(M342&gt;0,F342/M342,0)</f>
        <v>35.9</v>
      </c>
      <c r="R342" s="9" t="str">
        <f>LEFT(O342,SEARCH("/",O342,1)-1)</f>
        <v>film &amp; video</v>
      </c>
      <c r="S342" s="26" t="str">
        <f>RIGHT(O342,LEN(O342)-SEARCH("/",O342,1))</f>
        <v>science fiction</v>
      </c>
      <c r="T342" s="27">
        <f>(((K342/60)/60)/24)+DATE(1970,1,1)</f>
        <v>41933.586157407408</v>
      </c>
      <c r="U342" s="5" t="str">
        <f>TEXT(T342,"mmm")</f>
        <v>Oct</v>
      </c>
      <c r="V342" s="5" t="str">
        <f>TEXT(T342,"yyyy")</f>
        <v>2014</v>
      </c>
      <c r="W342" s="5" t="str">
        <f>TEXT(Y342,"mmm")</f>
        <v>Dec</v>
      </c>
      <c r="X342" s="1" t="str">
        <f>TEXT(Y342,"yyyy")</f>
        <v>2014</v>
      </c>
      <c r="Y342" s="27">
        <f>(((J342/60)/60)/24)+DATE(1970,1,1)</f>
        <v>41975.627824074079</v>
      </c>
    </row>
    <row r="343" spans="1:25" ht="48" x14ac:dyDescent="0.2">
      <c r="A343" s="1">
        <v>161</v>
      </c>
      <c r="B343" s="7" t="s">
        <v>163</v>
      </c>
      <c r="C343" s="7" t="s">
        <v>4271</v>
      </c>
      <c r="D343" s="1">
        <v>50000</v>
      </c>
      <c r="E343" s="37" t="str">
        <f>VLOOKUP(D343,'Vlookup Table Bonus Point'!$C$3:$D$26,2,TRUE)</f>
        <v>GE 50000</v>
      </c>
      <c r="F343" s="1">
        <v>5</v>
      </c>
      <c r="G343" s="1" t="s">
        <v>8220</v>
      </c>
      <c r="H343" s="1" t="s">
        <v>8223</v>
      </c>
      <c r="I343" s="1" t="s">
        <v>8245</v>
      </c>
      <c r="J343" s="1">
        <v>1404318595</v>
      </c>
      <c r="K343" s="1">
        <v>1401726595</v>
      </c>
      <c r="L343" s="1" t="b">
        <v>0</v>
      </c>
      <c r="M343" s="1">
        <v>1</v>
      </c>
      <c r="N343" s="1" t="b">
        <v>0</v>
      </c>
      <c r="O343" s="1" t="s">
        <v>8267</v>
      </c>
      <c r="P343" s="28">
        <f>F343/D343</f>
        <v>1E-4</v>
      </c>
      <c r="Q343" s="29">
        <f>IF(M343&gt;0,F343/M343,0)</f>
        <v>5</v>
      </c>
      <c r="R343" s="9" t="str">
        <f>LEFT(O343,SEARCH("/",O343,1)-1)</f>
        <v>film &amp; video</v>
      </c>
      <c r="S343" s="26" t="str">
        <f>RIGHT(O343,LEN(O343)-SEARCH("/",O343,1))</f>
        <v>drama</v>
      </c>
      <c r="T343" s="27">
        <f>(((K343/60)/60)/24)+DATE(1970,1,1)</f>
        <v>41792.687442129631</v>
      </c>
      <c r="U343" s="5" t="str">
        <f>TEXT(T343,"mmm")</f>
        <v>Jun</v>
      </c>
      <c r="V343" s="5" t="str">
        <f>TEXT(T343,"yyyy")</f>
        <v>2014</v>
      </c>
      <c r="W343" s="5" t="str">
        <f>TEXT(Y343,"mmm")</f>
        <v>Jul</v>
      </c>
      <c r="X343" s="1" t="str">
        <f>TEXT(Y343,"yyyy")</f>
        <v>2014</v>
      </c>
      <c r="Y343" s="27">
        <f>(((J343/60)/60)/24)+DATE(1970,1,1)</f>
        <v>41822.687442129631</v>
      </c>
    </row>
    <row r="344" spans="1:25" ht="48" x14ac:dyDescent="0.2">
      <c r="A344" s="1">
        <v>171</v>
      </c>
      <c r="B344" s="7" t="s">
        <v>173</v>
      </c>
      <c r="C344" s="7" t="s">
        <v>4281</v>
      </c>
      <c r="D344" s="1">
        <v>50000</v>
      </c>
      <c r="E344" s="37" t="str">
        <f>VLOOKUP(D344,'Vlookup Table Bonus Point'!$C$3:$D$26,2,TRUE)</f>
        <v>GE 50000</v>
      </c>
      <c r="F344" s="1">
        <v>1</v>
      </c>
      <c r="G344" s="1" t="s">
        <v>8220</v>
      </c>
      <c r="H344" s="1" t="s">
        <v>8223</v>
      </c>
      <c r="I344" s="1" t="s">
        <v>8245</v>
      </c>
      <c r="J344" s="1">
        <v>1470975614</v>
      </c>
      <c r="K344" s="1">
        <v>1465791614</v>
      </c>
      <c r="L344" s="1" t="b">
        <v>0</v>
      </c>
      <c r="M344" s="1">
        <v>1</v>
      </c>
      <c r="N344" s="1" t="b">
        <v>0</v>
      </c>
      <c r="O344" s="1" t="s">
        <v>8267</v>
      </c>
      <c r="P344" s="28">
        <f>F344/D344</f>
        <v>2.0000000000000002E-5</v>
      </c>
      <c r="Q344" s="29">
        <f>IF(M344&gt;0,F344/M344,0)</f>
        <v>1</v>
      </c>
      <c r="R344" s="9" t="str">
        <f>LEFT(O344,SEARCH("/",O344,1)-1)</f>
        <v>film &amp; video</v>
      </c>
      <c r="S344" s="26" t="str">
        <f>RIGHT(O344,LEN(O344)-SEARCH("/",O344,1))</f>
        <v>drama</v>
      </c>
      <c r="T344" s="27">
        <f>(((K344/60)/60)/24)+DATE(1970,1,1)</f>
        <v>42534.180717592593</v>
      </c>
      <c r="U344" s="5" t="str">
        <f>TEXT(T344,"mmm")</f>
        <v>Jun</v>
      </c>
      <c r="V344" s="5" t="str">
        <f>TEXT(T344,"yyyy")</f>
        <v>2016</v>
      </c>
      <c r="W344" s="5" t="str">
        <f>TEXT(Y344,"mmm")</f>
        <v>Aug</v>
      </c>
      <c r="X344" s="1" t="str">
        <f>TEXT(Y344,"yyyy")</f>
        <v>2016</v>
      </c>
      <c r="Y344" s="27">
        <f>(((J344/60)/60)/24)+DATE(1970,1,1)</f>
        <v>42594.180717592593</v>
      </c>
    </row>
    <row r="345" spans="1:25" ht="48" x14ac:dyDescent="0.2">
      <c r="A345" s="1">
        <v>208</v>
      </c>
      <c r="B345" s="7" t="s">
        <v>210</v>
      </c>
      <c r="C345" s="7" t="s">
        <v>4318</v>
      </c>
      <c r="D345" s="1">
        <v>50000</v>
      </c>
      <c r="E345" s="37" t="str">
        <f>VLOOKUP(D345,'Vlookup Table Bonus Point'!$C$3:$D$26,2,TRUE)</f>
        <v>GE 50000</v>
      </c>
      <c r="F345" s="1">
        <v>0</v>
      </c>
      <c r="G345" s="1" t="s">
        <v>8220</v>
      </c>
      <c r="H345" s="1" t="s">
        <v>8225</v>
      </c>
      <c r="I345" s="1" t="s">
        <v>8247</v>
      </c>
      <c r="J345" s="1">
        <v>1418719967</v>
      </c>
      <c r="K345" s="1">
        <v>1416127967</v>
      </c>
      <c r="L345" s="1" t="b">
        <v>0</v>
      </c>
      <c r="M345" s="1">
        <v>0</v>
      </c>
      <c r="N345" s="1" t="b">
        <v>0</v>
      </c>
      <c r="O345" s="1" t="s">
        <v>8267</v>
      </c>
      <c r="P345" s="28">
        <f>F345/D345</f>
        <v>0</v>
      </c>
      <c r="Q345" s="29">
        <f>IF(M345&gt;0,F345/M345,0)</f>
        <v>0</v>
      </c>
      <c r="R345" s="9" t="str">
        <f>LEFT(O345,SEARCH("/",O345,1)-1)</f>
        <v>film &amp; video</v>
      </c>
      <c r="S345" s="26" t="str">
        <f>RIGHT(O345,LEN(O345)-SEARCH("/",O345,1))</f>
        <v>drama</v>
      </c>
      <c r="T345" s="27">
        <f>(((K345/60)/60)/24)+DATE(1970,1,1)</f>
        <v>41959.369988425926</v>
      </c>
      <c r="U345" s="5" t="str">
        <f>TEXT(T345,"mmm")</f>
        <v>Nov</v>
      </c>
      <c r="V345" s="5" t="str">
        <f>TEXT(T345,"yyyy")</f>
        <v>2014</v>
      </c>
      <c r="W345" s="5" t="str">
        <f>TEXT(Y345,"mmm")</f>
        <v>Dec</v>
      </c>
      <c r="X345" s="1" t="str">
        <f>TEXT(Y345,"yyyy")</f>
        <v>2014</v>
      </c>
      <c r="Y345" s="27">
        <f>(((J345/60)/60)/24)+DATE(1970,1,1)</f>
        <v>41989.369988425926</v>
      </c>
    </row>
    <row r="346" spans="1:25" ht="48" x14ac:dyDescent="0.2">
      <c r="A346" s="1">
        <v>213</v>
      </c>
      <c r="B346" s="7" t="s">
        <v>215</v>
      </c>
      <c r="C346" s="7" t="s">
        <v>4323</v>
      </c>
      <c r="D346" s="1">
        <v>50000</v>
      </c>
      <c r="E346" s="37" t="str">
        <f>VLOOKUP(D346,'Vlookup Table Bonus Point'!$C$3:$D$26,2,TRUE)</f>
        <v>GE 50000</v>
      </c>
      <c r="F346" s="1">
        <v>20</v>
      </c>
      <c r="G346" s="1" t="s">
        <v>8220</v>
      </c>
      <c r="H346" s="1" t="s">
        <v>8223</v>
      </c>
      <c r="I346" s="1" t="s">
        <v>8245</v>
      </c>
      <c r="J346" s="1">
        <v>1439734001</v>
      </c>
      <c r="K346" s="1">
        <v>1437142547</v>
      </c>
      <c r="L346" s="1" t="b">
        <v>0</v>
      </c>
      <c r="M346" s="1">
        <v>1</v>
      </c>
      <c r="N346" s="1" t="b">
        <v>0</v>
      </c>
      <c r="O346" s="1" t="s">
        <v>8267</v>
      </c>
      <c r="P346" s="28">
        <f>F346/D346</f>
        <v>4.0000000000000002E-4</v>
      </c>
      <c r="Q346" s="29">
        <f>IF(M346&gt;0,F346/M346,0)</f>
        <v>20</v>
      </c>
      <c r="R346" s="9" t="str">
        <f>LEFT(O346,SEARCH("/",O346,1)-1)</f>
        <v>film &amp; video</v>
      </c>
      <c r="S346" s="26" t="str">
        <f>RIGHT(O346,LEN(O346)-SEARCH("/",O346,1))</f>
        <v>drama</v>
      </c>
      <c r="T346" s="27">
        <f>(((K346/60)/60)/24)+DATE(1970,1,1)</f>
        <v>42202.594293981485</v>
      </c>
      <c r="U346" s="5" t="str">
        <f>TEXT(T346,"mmm")</f>
        <v>Jul</v>
      </c>
      <c r="V346" s="5" t="str">
        <f>TEXT(T346,"yyyy")</f>
        <v>2015</v>
      </c>
      <c r="W346" s="5" t="str">
        <f>TEXT(Y346,"mmm")</f>
        <v>Aug</v>
      </c>
      <c r="X346" s="1" t="str">
        <f>TEXT(Y346,"yyyy")</f>
        <v>2015</v>
      </c>
      <c r="Y346" s="27">
        <f>(((J346/60)/60)/24)+DATE(1970,1,1)</f>
        <v>42232.587974537033</v>
      </c>
    </row>
    <row r="347" spans="1:25" ht="48" x14ac:dyDescent="0.2">
      <c r="A347" s="1">
        <v>216</v>
      </c>
      <c r="B347" s="7" t="s">
        <v>218</v>
      </c>
      <c r="C347" s="7" t="s">
        <v>4326</v>
      </c>
      <c r="D347" s="1">
        <v>50000</v>
      </c>
      <c r="E347" s="37" t="str">
        <f>VLOOKUP(D347,'Vlookup Table Bonus Point'!$C$3:$D$26,2,TRUE)</f>
        <v>GE 50000</v>
      </c>
      <c r="F347" s="1">
        <v>27849.22</v>
      </c>
      <c r="G347" s="1" t="s">
        <v>8220</v>
      </c>
      <c r="H347" s="1" t="s">
        <v>8223</v>
      </c>
      <c r="I347" s="1" t="s">
        <v>8245</v>
      </c>
      <c r="J347" s="1">
        <v>1429740037</v>
      </c>
      <c r="K347" s="1">
        <v>1425423637</v>
      </c>
      <c r="L347" s="1" t="b">
        <v>0</v>
      </c>
      <c r="M347" s="1">
        <v>84</v>
      </c>
      <c r="N347" s="1" t="b">
        <v>0</v>
      </c>
      <c r="O347" s="1" t="s">
        <v>8267</v>
      </c>
      <c r="P347" s="28">
        <f>F347/D347</f>
        <v>0.55698440000000005</v>
      </c>
      <c r="Q347" s="29">
        <f>IF(M347&gt;0,F347/M347,0)</f>
        <v>331.53833333333336</v>
      </c>
      <c r="R347" s="9" t="str">
        <f>LEFT(O347,SEARCH("/",O347,1)-1)</f>
        <v>film &amp; video</v>
      </c>
      <c r="S347" s="26" t="str">
        <f>RIGHT(O347,LEN(O347)-SEARCH("/",O347,1))</f>
        <v>drama</v>
      </c>
      <c r="T347" s="27">
        <f>(((K347/60)/60)/24)+DATE(1970,1,1)</f>
        <v>42066.958761574075</v>
      </c>
      <c r="U347" s="5" t="str">
        <f>TEXT(T347,"mmm")</f>
        <v>Mar</v>
      </c>
      <c r="V347" s="5" t="str">
        <f>TEXT(T347,"yyyy")</f>
        <v>2015</v>
      </c>
      <c r="W347" s="5" t="str">
        <f>TEXT(Y347,"mmm")</f>
        <v>Apr</v>
      </c>
      <c r="X347" s="1" t="str">
        <f>TEXT(Y347,"yyyy")</f>
        <v>2015</v>
      </c>
      <c r="Y347" s="27">
        <f>(((J347/60)/60)/24)+DATE(1970,1,1)</f>
        <v>42116.917094907403</v>
      </c>
    </row>
    <row r="348" spans="1:25" ht="32" x14ac:dyDescent="0.2">
      <c r="A348" s="1">
        <v>219</v>
      </c>
      <c r="B348" s="7" t="s">
        <v>221</v>
      </c>
      <c r="C348" s="7" t="s">
        <v>4329</v>
      </c>
      <c r="D348" s="1">
        <v>50000</v>
      </c>
      <c r="E348" s="37" t="str">
        <f>VLOOKUP(D348,'Vlookup Table Bonus Point'!$C$3:$D$26,2,TRUE)</f>
        <v>GE 50000</v>
      </c>
      <c r="F348" s="1">
        <v>8815</v>
      </c>
      <c r="G348" s="1" t="s">
        <v>8220</v>
      </c>
      <c r="H348" s="1" t="s">
        <v>8223</v>
      </c>
      <c r="I348" s="1" t="s">
        <v>8245</v>
      </c>
      <c r="J348" s="1">
        <v>1459493940</v>
      </c>
      <c r="K348" s="1">
        <v>1456732225</v>
      </c>
      <c r="L348" s="1" t="b">
        <v>0</v>
      </c>
      <c r="M348" s="1">
        <v>76</v>
      </c>
      <c r="N348" s="1" t="b">
        <v>0</v>
      </c>
      <c r="O348" s="1" t="s">
        <v>8267</v>
      </c>
      <c r="P348" s="28">
        <f>F348/D348</f>
        <v>0.17630000000000001</v>
      </c>
      <c r="Q348" s="29">
        <f>IF(M348&gt;0,F348/M348,0)</f>
        <v>115.98684210526316</v>
      </c>
      <c r="R348" s="9" t="str">
        <f>LEFT(O348,SEARCH("/",O348,1)-1)</f>
        <v>film &amp; video</v>
      </c>
      <c r="S348" s="26" t="str">
        <f>RIGHT(O348,LEN(O348)-SEARCH("/",O348,1))</f>
        <v>drama</v>
      </c>
      <c r="T348" s="27">
        <f>(((K348/60)/60)/24)+DATE(1970,1,1)</f>
        <v>42429.326678240745</v>
      </c>
      <c r="U348" s="5" t="str">
        <f>TEXT(T348,"mmm")</f>
        <v>Feb</v>
      </c>
      <c r="V348" s="5" t="str">
        <f>TEXT(T348,"yyyy")</f>
        <v>2016</v>
      </c>
      <c r="W348" s="5" t="str">
        <f>TEXT(Y348,"mmm")</f>
        <v>Apr</v>
      </c>
      <c r="X348" s="1" t="str">
        <f>TEXT(Y348,"yyyy")</f>
        <v>2016</v>
      </c>
      <c r="Y348" s="27">
        <f>(((J348/60)/60)/24)+DATE(1970,1,1)</f>
        <v>42461.290972222225</v>
      </c>
    </row>
    <row r="349" spans="1:25" ht="48" x14ac:dyDescent="0.2">
      <c r="A349" s="1">
        <v>220</v>
      </c>
      <c r="B349" s="7" t="s">
        <v>222</v>
      </c>
      <c r="C349" s="7" t="s">
        <v>4330</v>
      </c>
      <c r="D349" s="1">
        <v>50000</v>
      </c>
      <c r="E349" s="37" t="str">
        <f>VLOOKUP(D349,'Vlookup Table Bonus Point'!$C$3:$D$26,2,TRUE)</f>
        <v>GE 50000</v>
      </c>
      <c r="F349" s="1">
        <v>360</v>
      </c>
      <c r="G349" s="1" t="s">
        <v>8220</v>
      </c>
      <c r="H349" s="1" t="s">
        <v>8223</v>
      </c>
      <c r="I349" s="1" t="s">
        <v>8245</v>
      </c>
      <c r="J349" s="1">
        <v>1440101160</v>
      </c>
      <c r="K349" s="1">
        <v>1436542030</v>
      </c>
      <c r="L349" s="1" t="b">
        <v>0</v>
      </c>
      <c r="M349" s="1">
        <v>3</v>
      </c>
      <c r="N349" s="1" t="b">
        <v>0</v>
      </c>
      <c r="O349" s="1" t="s">
        <v>8267</v>
      </c>
      <c r="P349" s="28">
        <f>F349/D349</f>
        <v>7.1999999999999998E-3</v>
      </c>
      <c r="Q349" s="29">
        <f>IF(M349&gt;0,F349/M349,0)</f>
        <v>120</v>
      </c>
      <c r="R349" s="9" t="str">
        <f>LEFT(O349,SEARCH("/",O349,1)-1)</f>
        <v>film &amp; video</v>
      </c>
      <c r="S349" s="26" t="str">
        <f>RIGHT(O349,LEN(O349)-SEARCH("/",O349,1))</f>
        <v>drama</v>
      </c>
      <c r="T349" s="27">
        <f>(((K349/60)/60)/24)+DATE(1970,1,1)</f>
        <v>42195.643865740742</v>
      </c>
      <c r="U349" s="5" t="str">
        <f>TEXT(T349,"mmm")</f>
        <v>Jul</v>
      </c>
      <c r="V349" s="5" t="str">
        <f>TEXT(T349,"yyyy")</f>
        <v>2015</v>
      </c>
      <c r="W349" s="5" t="str">
        <f>TEXT(Y349,"mmm")</f>
        <v>Aug</v>
      </c>
      <c r="X349" s="1" t="str">
        <f>TEXT(Y349,"yyyy")</f>
        <v>2015</v>
      </c>
      <c r="Y349" s="27">
        <f>(((J349/60)/60)/24)+DATE(1970,1,1)</f>
        <v>42236.837499999994</v>
      </c>
    </row>
    <row r="350" spans="1:25" ht="16" x14ac:dyDescent="0.2">
      <c r="A350" s="1">
        <v>221</v>
      </c>
      <c r="B350" s="7" t="s">
        <v>223</v>
      </c>
      <c r="C350" s="7" t="s">
        <v>4331</v>
      </c>
      <c r="D350" s="1">
        <v>50000</v>
      </c>
      <c r="E350" s="37" t="str">
        <f>VLOOKUP(D350,'Vlookup Table Bonus Point'!$C$3:$D$26,2,TRUE)</f>
        <v>GE 50000</v>
      </c>
      <c r="F350" s="1">
        <v>0</v>
      </c>
      <c r="G350" s="1" t="s">
        <v>8220</v>
      </c>
      <c r="H350" s="1" t="s">
        <v>8223</v>
      </c>
      <c r="I350" s="1" t="s">
        <v>8245</v>
      </c>
      <c r="J350" s="1">
        <v>1427569564</v>
      </c>
      <c r="K350" s="1">
        <v>1422389164</v>
      </c>
      <c r="L350" s="1" t="b">
        <v>0</v>
      </c>
      <c r="M350" s="1">
        <v>0</v>
      </c>
      <c r="N350" s="1" t="b">
        <v>0</v>
      </c>
      <c r="O350" s="1" t="s">
        <v>8267</v>
      </c>
      <c r="P350" s="28">
        <f>F350/D350</f>
        <v>0</v>
      </c>
      <c r="Q350" s="29">
        <f>IF(M350&gt;0,F350/M350,0)</f>
        <v>0</v>
      </c>
      <c r="R350" s="9" t="str">
        <f>LEFT(O350,SEARCH("/",O350,1)-1)</f>
        <v>film &amp; video</v>
      </c>
      <c r="S350" s="26" t="str">
        <f>RIGHT(O350,LEN(O350)-SEARCH("/",O350,1))</f>
        <v>drama</v>
      </c>
      <c r="T350" s="27">
        <f>(((K350/60)/60)/24)+DATE(1970,1,1)</f>
        <v>42031.837546296301</v>
      </c>
      <c r="U350" s="5" t="str">
        <f>TEXT(T350,"mmm")</f>
        <v>Jan</v>
      </c>
      <c r="V350" s="5" t="str">
        <f>TEXT(T350,"yyyy")</f>
        <v>2015</v>
      </c>
      <c r="W350" s="5" t="str">
        <f>TEXT(Y350,"mmm")</f>
        <v>Mar</v>
      </c>
      <c r="X350" s="1" t="str">
        <f>TEXT(Y350,"yyyy")</f>
        <v>2015</v>
      </c>
      <c r="Y350" s="27">
        <f>(((J350/60)/60)/24)+DATE(1970,1,1)</f>
        <v>42091.79587962963</v>
      </c>
    </row>
    <row r="351" spans="1:25" ht="48" x14ac:dyDescent="0.2">
      <c r="A351" s="1">
        <v>288</v>
      </c>
      <c r="B351" s="7" t="s">
        <v>289</v>
      </c>
      <c r="C351" s="7" t="s">
        <v>4398</v>
      </c>
      <c r="D351" s="1">
        <v>50000</v>
      </c>
      <c r="E351" s="37" t="str">
        <f>VLOOKUP(D351,'Vlookup Table Bonus Point'!$C$3:$D$26,2,TRUE)</f>
        <v>GE 50000</v>
      </c>
      <c r="F351" s="1">
        <v>51605.31</v>
      </c>
      <c r="G351" s="1" t="s">
        <v>8218</v>
      </c>
      <c r="H351" s="1" t="s">
        <v>8223</v>
      </c>
      <c r="I351" s="1" t="s">
        <v>8245</v>
      </c>
      <c r="J351" s="1">
        <v>1340683393</v>
      </c>
      <c r="K351" s="1">
        <v>1337659393</v>
      </c>
      <c r="L351" s="1" t="b">
        <v>1</v>
      </c>
      <c r="M351" s="1">
        <v>447</v>
      </c>
      <c r="N351" s="1" t="b">
        <v>1</v>
      </c>
      <c r="O351" s="1" t="s">
        <v>8268</v>
      </c>
      <c r="P351" s="28">
        <f>F351/D351</f>
        <v>1.0321061999999999</v>
      </c>
      <c r="Q351" s="29">
        <f>IF(M351&gt;0,F351/M351,0)</f>
        <v>115.44812080536913</v>
      </c>
      <c r="R351" s="9" t="str">
        <f>LEFT(O351,SEARCH("/",O351,1)-1)</f>
        <v>film &amp; video</v>
      </c>
      <c r="S351" s="26" t="str">
        <f>RIGHT(O351,LEN(O351)-SEARCH("/",O351,1))</f>
        <v>documentary</v>
      </c>
      <c r="T351" s="27">
        <f>(((K351/60)/60)/24)+DATE(1970,1,1)</f>
        <v>41051.168900462959</v>
      </c>
      <c r="U351" s="5" t="str">
        <f>TEXT(T351,"mmm")</f>
        <v>May</v>
      </c>
      <c r="V351" s="5" t="str">
        <f>TEXT(T351,"yyyy")</f>
        <v>2012</v>
      </c>
      <c r="W351" s="5" t="str">
        <f>TEXT(Y351,"mmm")</f>
        <v>Jun</v>
      </c>
      <c r="X351" s="1" t="str">
        <f>TEXT(Y351,"yyyy")</f>
        <v>2012</v>
      </c>
      <c r="Y351" s="27">
        <f>(((J351/60)/60)/24)+DATE(1970,1,1)</f>
        <v>41086.168900462959</v>
      </c>
    </row>
    <row r="352" spans="1:25" ht="48" x14ac:dyDescent="0.2">
      <c r="A352" s="1">
        <v>295</v>
      </c>
      <c r="B352" s="7" t="s">
        <v>296</v>
      </c>
      <c r="C352" s="7" t="s">
        <v>4405</v>
      </c>
      <c r="D352" s="1">
        <v>50000</v>
      </c>
      <c r="E352" s="37" t="str">
        <f>VLOOKUP(D352,'Vlookup Table Bonus Point'!$C$3:$D$26,2,TRUE)</f>
        <v>GE 50000</v>
      </c>
      <c r="F352" s="1">
        <v>66554.559999999998</v>
      </c>
      <c r="G352" s="1" t="s">
        <v>8218</v>
      </c>
      <c r="H352" s="1" t="s">
        <v>8223</v>
      </c>
      <c r="I352" s="1" t="s">
        <v>8245</v>
      </c>
      <c r="J352" s="1">
        <v>1383264000</v>
      </c>
      <c r="K352" s="1">
        <v>1378080409</v>
      </c>
      <c r="L352" s="1" t="b">
        <v>1</v>
      </c>
      <c r="M352" s="1">
        <v>665</v>
      </c>
      <c r="N352" s="1" t="b">
        <v>1</v>
      </c>
      <c r="O352" s="1" t="s">
        <v>8268</v>
      </c>
      <c r="P352" s="28">
        <f>F352/D352</f>
        <v>1.3310911999999999</v>
      </c>
      <c r="Q352" s="29">
        <f>IF(M352&gt;0,F352/M352,0)</f>
        <v>100.08204511278196</v>
      </c>
      <c r="R352" s="9" t="str">
        <f>LEFT(O352,SEARCH("/",O352,1)-1)</f>
        <v>film &amp; video</v>
      </c>
      <c r="S352" s="26" t="str">
        <f>RIGHT(O352,LEN(O352)-SEARCH("/",O352,1))</f>
        <v>documentary</v>
      </c>
      <c r="T352" s="27">
        <f>(((K352/60)/60)/24)+DATE(1970,1,1)</f>
        <v>41519.004733796297</v>
      </c>
      <c r="U352" s="5" t="str">
        <f>TEXT(T352,"mmm")</f>
        <v>Sep</v>
      </c>
      <c r="V352" s="5" t="str">
        <f>TEXT(T352,"yyyy")</f>
        <v>2013</v>
      </c>
      <c r="W352" s="5" t="str">
        <f>TEXT(Y352,"mmm")</f>
        <v>Nov</v>
      </c>
      <c r="X352" s="1" t="str">
        <f>TEXT(Y352,"yyyy")</f>
        <v>2013</v>
      </c>
      <c r="Y352" s="27">
        <f>(((J352/60)/60)/24)+DATE(1970,1,1)</f>
        <v>41579</v>
      </c>
    </row>
    <row r="353" spans="1:25" ht="48" x14ac:dyDescent="0.2">
      <c r="A353" s="1">
        <v>325</v>
      </c>
      <c r="B353" s="7" t="s">
        <v>326</v>
      </c>
      <c r="C353" s="7" t="s">
        <v>4435</v>
      </c>
      <c r="D353" s="1">
        <v>50000</v>
      </c>
      <c r="E353" s="37" t="str">
        <f>VLOOKUP(D353,'Vlookup Table Bonus Point'!$C$3:$D$26,2,TRUE)</f>
        <v>GE 50000</v>
      </c>
      <c r="F353" s="1">
        <v>52198</v>
      </c>
      <c r="G353" s="1" t="s">
        <v>8218</v>
      </c>
      <c r="H353" s="1" t="s">
        <v>8223</v>
      </c>
      <c r="I353" s="1" t="s">
        <v>8245</v>
      </c>
      <c r="J353" s="1">
        <v>1482208233</v>
      </c>
      <c r="K353" s="1">
        <v>1479184233</v>
      </c>
      <c r="L353" s="1" t="b">
        <v>1</v>
      </c>
      <c r="M353" s="1">
        <v>736</v>
      </c>
      <c r="N353" s="1" t="b">
        <v>1</v>
      </c>
      <c r="O353" s="1" t="s">
        <v>8268</v>
      </c>
      <c r="P353" s="28">
        <f>F353/D353</f>
        <v>1.04396</v>
      </c>
      <c r="Q353" s="29">
        <f>IF(M353&gt;0,F353/M353,0)</f>
        <v>70.921195652173907</v>
      </c>
      <c r="R353" s="9" t="str">
        <f>LEFT(O353,SEARCH("/",O353,1)-1)</f>
        <v>film &amp; video</v>
      </c>
      <c r="S353" s="26" t="str">
        <f>RIGHT(O353,LEN(O353)-SEARCH("/",O353,1))</f>
        <v>documentary</v>
      </c>
      <c r="T353" s="27">
        <f>(((K353/60)/60)/24)+DATE(1970,1,1)</f>
        <v>42689.187881944439</v>
      </c>
      <c r="U353" s="5" t="str">
        <f>TEXT(T353,"mmm")</f>
        <v>Nov</v>
      </c>
      <c r="V353" s="5" t="str">
        <f>TEXT(T353,"yyyy")</f>
        <v>2016</v>
      </c>
      <c r="W353" s="5" t="str">
        <f>TEXT(Y353,"mmm")</f>
        <v>Dec</v>
      </c>
      <c r="X353" s="1" t="str">
        <f>TEXT(Y353,"yyyy")</f>
        <v>2016</v>
      </c>
      <c r="Y353" s="27">
        <f>(((J353/60)/60)/24)+DATE(1970,1,1)</f>
        <v>42724.187881944439</v>
      </c>
    </row>
    <row r="354" spans="1:25" ht="48" x14ac:dyDescent="0.2">
      <c r="A354" s="1">
        <v>358</v>
      </c>
      <c r="B354" s="7" t="s">
        <v>359</v>
      </c>
      <c r="C354" s="7" t="s">
        <v>4468</v>
      </c>
      <c r="D354" s="1">
        <v>50000</v>
      </c>
      <c r="E354" s="37" t="str">
        <f>VLOOKUP(D354,'Vlookup Table Bonus Point'!$C$3:$D$26,2,TRUE)</f>
        <v>GE 50000</v>
      </c>
      <c r="F354" s="1">
        <v>51544</v>
      </c>
      <c r="G354" s="1" t="s">
        <v>8218</v>
      </c>
      <c r="H354" s="1" t="s">
        <v>8223</v>
      </c>
      <c r="I354" s="1" t="s">
        <v>8245</v>
      </c>
      <c r="J354" s="1">
        <v>1466002800</v>
      </c>
      <c r="K354" s="1">
        <v>1463517521</v>
      </c>
      <c r="L354" s="1" t="b">
        <v>1</v>
      </c>
      <c r="M354" s="1">
        <v>267</v>
      </c>
      <c r="N354" s="1" t="b">
        <v>1</v>
      </c>
      <c r="O354" s="1" t="s">
        <v>8268</v>
      </c>
      <c r="P354" s="28">
        <f>F354/D354</f>
        <v>1.03088</v>
      </c>
      <c r="Q354" s="29">
        <f>IF(M354&gt;0,F354/M354,0)</f>
        <v>193.04868913857678</v>
      </c>
      <c r="R354" s="9" t="str">
        <f>LEFT(O354,SEARCH("/",O354,1)-1)</f>
        <v>film &amp; video</v>
      </c>
      <c r="S354" s="26" t="str">
        <f>RIGHT(O354,LEN(O354)-SEARCH("/",O354,1))</f>
        <v>documentary</v>
      </c>
      <c r="T354" s="27">
        <f>(((K354/60)/60)/24)+DATE(1970,1,1)</f>
        <v>42507.860196759255</v>
      </c>
      <c r="U354" s="5" t="str">
        <f>TEXT(T354,"mmm")</f>
        <v>May</v>
      </c>
      <c r="V354" s="5" t="str">
        <f>TEXT(T354,"yyyy")</f>
        <v>2016</v>
      </c>
      <c r="W354" s="5" t="str">
        <f>TEXT(Y354,"mmm")</f>
        <v>Jun</v>
      </c>
      <c r="X354" s="1" t="str">
        <f>TEXT(Y354,"yyyy")</f>
        <v>2016</v>
      </c>
      <c r="Y354" s="27">
        <f>(((J354/60)/60)/24)+DATE(1970,1,1)</f>
        <v>42536.625</v>
      </c>
    </row>
    <row r="355" spans="1:25" ht="32" x14ac:dyDescent="0.2">
      <c r="A355" s="1">
        <v>393</v>
      </c>
      <c r="B355" s="7" t="s">
        <v>394</v>
      </c>
      <c r="C355" s="7" t="s">
        <v>4503</v>
      </c>
      <c r="D355" s="1">
        <v>50000</v>
      </c>
      <c r="E355" s="37" t="str">
        <f>VLOOKUP(D355,'Vlookup Table Bonus Point'!$C$3:$D$26,2,TRUE)</f>
        <v>GE 50000</v>
      </c>
      <c r="F355" s="1">
        <v>55223</v>
      </c>
      <c r="G355" s="1" t="s">
        <v>8218</v>
      </c>
      <c r="H355" s="1" t="s">
        <v>8223</v>
      </c>
      <c r="I355" s="1" t="s">
        <v>8245</v>
      </c>
      <c r="J355" s="1">
        <v>1381424452</v>
      </c>
      <c r="K355" s="1">
        <v>1378746052</v>
      </c>
      <c r="L355" s="1" t="b">
        <v>0</v>
      </c>
      <c r="M355" s="1">
        <v>351</v>
      </c>
      <c r="N355" s="1" t="b">
        <v>1</v>
      </c>
      <c r="O355" s="1" t="s">
        <v>8268</v>
      </c>
      <c r="P355" s="28">
        <f>F355/D355</f>
        <v>1.10446</v>
      </c>
      <c r="Q355" s="29">
        <f>IF(M355&gt;0,F355/M355,0)</f>
        <v>157.33048433048432</v>
      </c>
      <c r="R355" s="9" t="str">
        <f>LEFT(O355,SEARCH("/",O355,1)-1)</f>
        <v>film &amp; video</v>
      </c>
      <c r="S355" s="26" t="str">
        <f>RIGHT(O355,LEN(O355)-SEARCH("/",O355,1))</f>
        <v>documentary</v>
      </c>
      <c r="T355" s="27">
        <f>(((K355/60)/60)/24)+DATE(1970,1,1)</f>
        <v>41526.708935185183</v>
      </c>
      <c r="U355" s="5" t="str">
        <f>TEXT(T355,"mmm")</f>
        <v>Sep</v>
      </c>
      <c r="V355" s="5" t="str">
        <f>TEXT(T355,"yyyy")</f>
        <v>2013</v>
      </c>
      <c r="W355" s="5" t="str">
        <f>TEXT(Y355,"mmm")</f>
        <v>Oct</v>
      </c>
      <c r="X355" s="1" t="str">
        <f>TEXT(Y355,"yyyy")</f>
        <v>2013</v>
      </c>
      <c r="Y355" s="27">
        <f>(((J355/60)/60)/24)+DATE(1970,1,1)</f>
        <v>41557.708935185183</v>
      </c>
    </row>
    <row r="356" spans="1:25" ht="48" x14ac:dyDescent="0.2">
      <c r="A356" s="1">
        <v>401</v>
      </c>
      <c r="B356" s="7" t="s">
        <v>402</v>
      </c>
      <c r="C356" s="7" t="s">
        <v>4511</v>
      </c>
      <c r="D356" s="1">
        <v>50000</v>
      </c>
      <c r="E356" s="37" t="str">
        <f>VLOOKUP(D356,'Vlookup Table Bonus Point'!$C$3:$D$26,2,TRUE)</f>
        <v>GE 50000</v>
      </c>
      <c r="F356" s="1">
        <v>51906</v>
      </c>
      <c r="G356" s="1" t="s">
        <v>8218</v>
      </c>
      <c r="H356" s="1" t="s">
        <v>8223</v>
      </c>
      <c r="I356" s="1" t="s">
        <v>8245</v>
      </c>
      <c r="J356" s="1">
        <v>1312747970</v>
      </c>
      <c r="K356" s="1">
        <v>1310155970</v>
      </c>
      <c r="L356" s="1" t="b">
        <v>0</v>
      </c>
      <c r="M356" s="1">
        <v>73</v>
      </c>
      <c r="N356" s="1" t="b">
        <v>1</v>
      </c>
      <c r="O356" s="1" t="s">
        <v>8268</v>
      </c>
      <c r="P356" s="28">
        <f>F356/D356</f>
        <v>1.0381199999999999</v>
      </c>
      <c r="Q356" s="29">
        <f>IF(M356&gt;0,F356/M356,0)</f>
        <v>711.04109589041093</v>
      </c>
      <c r="R356" s="9" t="str">
        <f>LEFT(O356,SEARCH("/",O356,1)-1)</f>
        <v>film &amp; video</v>
      </c>
      <c r="S356" s="26" t="str">
        <f>RIGHT(O356,LEN(O356)-SEARCH("/",O356,1))</f>
        <v>documentary</v>
      </c>
      <c r="T356" s="27">
        <f>(((K356/60)/60)/24)+DATE(1970,1,1)</f>
        <v>40732.842245370368</v>
      </c>
      <c r="U356" s="5" t="str">
        <f>TEXT(T356,"mmm")</f>
        <v>Jul</v>
      </c>
      <c r="V356" s="5" t="str">
        <f>TEXT(T356,"yyyy")</f>
        <v>2011</v>
      </c>
      <c r="W356" s="5" t="str">
        <f>TEXT(Y356,"mmm")</f>
        <v>Aug</v>
      </c>
      <c r="X356" s="1" t="str">
        <f>TEXT(Y356,"yyyy")</f>
        <v>2011</v>
      </c>
      <c r="Y356" s="27">
        <f>(((J356/60)/60)/24)+DATE(1970,1,1)</f>
        <v>40762.842245370368</v>
      </c>
    </row>
    <row r="357" spans="1:25" ht="48" x14ac:dyDescent="0.2">
      <c r="A357" s="1">
        <v>425</v>
      </c>
      <c r="B357" s="7" t="s">
        <v>426</v>
      </c>
      <c r="C357" s="7" t="s">
        <v>4535</v>
      </c>
      <c r="D357" s="1">
        <v>50000</v>
      </c>
      <c r="E357" s="37" t="str">
        <f>VLOOKUP(D357,'Vlookup Table Bonus Point'!$C$3:$D$26,2,TRUE)</f>
        <v>GE 50000</v>
      </c>
      <c r="F357" s="1">
        <v>6</v>
      </c>
      <c r="G357" s="1" t="s">
        <v>8220</v>
      </c>
      <c r="H357" s="1" t="s">
        <v>8223</v>
      </c>
      <c r="I357" s="1" t="s">
        <v>8245</v>
      </c>
      <c r="J357" s="1">
        <v>1448660404</v>
      </c>
      <c r="K357" s="1">
        <v>1443472804</v>
      </c>
      <c r="L357" s="1" t="b">
        <v>0</v>
      </c>
      <c r="M357" s="1">
        <v>2</v>
      </c>
      <c r="N357" s="1" t="b">
        <v>0</v>
      </c>
      <c r="O357" s="1" t="s">
        <v>8269</v>
      </c>
      <c r="P357" s="28">
        <f>F357/D357</f>
        <v>1.2E-4</v>
      </c>
      <c r="Q357" s="29">
        <f>IF(M357&gt;0,F357/M357,0)</f>
        <v>3</v>
      </c>
      <c r="R357" s="9" t="str">
        <f>LEFT(O357,SEARCH("/",O357,1)-1)</f>
        <v>film &amp; video</v>
      </c>
      <c r="S357" s="26" t="str">
        <f>RIGHT(O357,LEN(O357)-SEARCH("/",O357,1))</f>
        <v>animation</v>
      </c>
      <c r="T357" s="27">
        <f>(((K357/60)/60)/24)+DATE(1970,1,1)</f>
        <v>42275.861157407402</v>
      </c>
      <c r="U357" s="5" t="str">
        <f>TEXT(T357,"mmm")</f>
        <v>Sep</v>
      </c>
      <c r="V357" s="5" t="str">
        <f>TEXT(T357,"yyyy")</f>
        <v>2015</v>
      </c>
      <c r="W357" s="5" t="str">
        <f>TEXT(Y357,"mmm")</f>
        <v>Nov</v>
      </c>
      <c r="X357" s="1" t="str">
        <f>TEXT(Y357,"yyyy")</f>
        <v>2015</v>
      </c>
      <c r="Y357" s="27">
        <f>(((J357/60)/60)/24)+DATE(1970,1,1)</f>
        <v>42335.902824074074</v>
      </c>
    </row>
    <row r="358" spans="1:25" ht="48" x14ac:dyDescent="0.2">
      <c r="A358" s="1">
        <v>450</v>
      </c>
      <c r="B358" s="7" t="s">
        <v>451</v>
      </c>
      <c r="C358" s="7" t="s">
        <v>4560</v>
      </c>
      <c r="D358" s="1">
        <v>50000</v>
      </c>
      <c r="E358" s="37" t="str">
        <f>VLOOKUP(D358,'Vlookup Table Bonus Point'!$C$3:$D$26,2,TRUE)</f>
        <v>GE 50000</v>
      </c>
      <c r="F358" s="1">
        <v>396</v>
      </c>
      <c r="G358" s="1" t="s">
        <v>8220</v>
      </c>
      <c r="H358" s="1" t="s">
        <v>8223</v>
      </c>
      <c r="I358" s="1" t="s">
        <v>8245</v>
      </c>
      <c r="J358" s="1">
        <v>1392417800</v>
      </c>
      <c r="K358" s="1">
        <v>1389825800</v>
      </c>
      <c r="L358" s="1" t="b">
        <v>0</v>
      </c>
      <c r="M358" s="1">
        <v>7</v>
      </c>
      <c r="N358" s="1" t="b">
        <v>0</v>
      </c>
      <c r="O358" s="1" t="s">
        <v>8269</v>
      </c>
      <c r="P358" s="28">
        <f>F358/D358</f>
        <v>7.92E-3</v>
      </c>
      <c r="Q358" s="29">
        <f>IF(M358&gt;0,F358/M358,0)</f>
        <v>56.571428571428569</v>
      </c>
      <c r="R358" s="9" t="str">
        <f>LEFT(O358,SEARCH("/",O358,1)-1)</f>
        <v>film &amp; video</v>
      </c>
      <c r="S358" s="26" t="str">
        <f>RIGHT(O358,LEN(O358)-SEARCH("/",O358,1))</f>
        <v>animation</v>
      </c>
      <c r="T358" s="27">
        <f>(((K358/60)/60)/24)+DATE(1970,1,1)</f>
        <v>41654.946759259255</v>
      </c>
      <c r="U358" s="5" t="str">
        <f>TEXT(T358,"mmm")</f>
        <v>Jan</v>
      </c>
      <c r="V358" s="5" t="str">
        <f>TEXT(T358,"yyyy")</f>
        <v>2014</v>
      </c>
      <c r="W358" s="5" t="str">
        <f>TEXT(Y358,"mmm")</f>
        <v>Feb</v>
      </c>
      <c r="X358" s="1" t="str">
        <f>TEXT(Y358,"yyyy")</f>
        <v>2014</v>
      </c>
      <c r="Y358" s="27">
        <f>(((J358/60)/60)/24)+DATE(1970,1,1)</f>
        <v>41684.946759259255</v>
      </c>
    </row>
    <row r="359" spans="1:25" ht="48" x14ac:dyDescent="0.2">
      <c r="A359" s="1">
        <v>487</v>
      </c>
      <c r="B359" s="7" t="s">
        <v>488</v>
      </c>
      <c r="C359" s="7" t="s">
        <v>4597</v>
      </c>
      <c r="D359" s="1">
        <v>50000</v>
      </c>
      <c r="E359" s="37" t="str">
        <f>VLOOKUP(D359,'Vlookup Table Bonus Point'!$C$3:$D$26,2,TRUE)</f>
        <v>GE 50000</v>
      </c>
      <c r="F359" s="1">
        <v>0</v>
      </c>
      <c r="G359" s="1" t="s">
        <v>8220</v>
      </c>
      <c r="H359" s="1" t="s">
        <v>8228</v>
      </c>
      <c r="I359" s="1" t="s">
        <v>8250</v>
      </c>
      <c r="J359" s="1">
        <v>1482678994</v>
      </c>
      <c r="K359" s="1">
        <v>1477491394</v>
      </c>
      <c r="L359" s="1" t="b">
        <v>0</v>
      </c>
      <c r="M359" s="1">
        <v>0</v>
      </c>
      <c r="N359" s="1" t="b">
        <v>0</v>
      </c>
      <c r="O359" s="1" t="s">
        <v>8269</v>
      </c>
      <c r="P359" s="28">
        <f>F359/D359</f>
        <v>0</v>
      </c>
      <c r="Q359" s="29">
        <f>IF(M359&gt;0,F359/M359,0)</f>
        <v>0</v>
      </c>
      <c r="R359" s="9" t="str">
        <f>LEFT(O359,SEARCH("/",O359,1)-1)</f>
        <v>film &amp; video</v>
      </c>
      <c r="S359" s="26" t="str">
        <f>RIGHT(O359,LEN(O359)-SEARCH("/",O359,1))</f>
        <v>animation</v>
      </c>
      <c r="T359" s="27">
        <f>(((K359/60)/60)/24)+DATE(1970,1,1)</f>
        <v>42669.594837962963</v>
      </c>
      <c r="U359" s="5" t="str">
        <f>TEXT(T359,"mmm")</f>
        <v>Oct</v>
      </c>
      <c r="V359" s="5" t="str">
        <f>TEXT(T359,"yyyy")</f>
        <v>2016</v>
      </c>
      <c r="W359" s="5" t="str">
        <f>TEXT(Y359,"mmm")</f>
        <v>Dec</v>
      </c>
      <c r="X359" s="1" t="str">
        <f>TEXT(Y359,"yyyy")</f>
        <v>2016</v>
      </c>
      <c r="Y359" s="27">
        <f>(((J359/60)/60)/24)+DATE(1970,1,1)</f>
        <v>42729.636504629627</v>
      </c>
    </row>
    <row r="360" spans="1:25" ht="64" x14ac:dyDescent="0.2">
      <c r="A360" s="1">
        <v>508</v>
      </c>
      <c r="B360" s="7" t="s">
        <v>509</v>
      </c>
      <c r="C360" s="7" t="s">
        <v>4618</v>
      </c>
      <c r="D360" s="1">
        <v>50000</v>
      </c>
      <c r="E360" s="37" t="str">
        <f>VLOOKUP(D360,'Vlookup Table Bonus Point'!$C$3:$D$26,2,TRUE)</f>
        <v>GE 50000</v>
      </c>
      <c r="F360" s="1">
        <v>400</v>
      </c>
      <c r="G360" s="1" t="s">
        <v>8220</v>
      </c>
      <c r="H360" s="1" t="s">
        <v>8223</v>
      </c>
      <c r="I360" s="1" t="s">
        <v>8245</v>
      </c>
      <c r="J360" s="1">
        <v>1337955240</v>
      </c>
      <c r="K360" s="1">
        <v>1332808501</v>
      </c>
      <c r="L360" s="1" t="b">
        <v>0</v>
      </c>
      <c r="M360" s="1">
        <v>3</v>
      </c>
      <c r="N360" s="1" t="b">
        <v>0</v>
      </c>
      <c r="O360" s="1" t="s">
        <v>8269</v>
      </c>
      <c r="P360" s="28">
        <f>F360/D360</f>
        <v>8.0000000000000002E-3</v>
      </c>
      <c r="Q360" s="29">
        <f>IF(M360&gt;0,F360/M360,0)</f>
        <v>133.33333333333334</v>
      </c>
      <c r="R360" s="9" t="str">
        <f>LEFT(O360,SEARCH("/",O360,1)-1)</f>
        <v>film &amp; video</v>
      </c>
      <c r="S360" s="26" t="str">
        <f>RIGHT(O360,LEN(O360)-SEARCH("/",O360,1))</f>
        <v>animation</v>
      </c>
      <c r="T360" s="27">
        <f>(((K360/60)/60)/24)+DATE(1970,1,1)</f>
        <v>40995.024317129632</v>
      </c>
      <c r="U360" s="5" t="str">
        <f>TEXT(T360,"mmm")</f>
        <v>Mar</v>
      </c>
      <c r="V360" s="5" t="str">
        <f>TEXT(T360,"yyyy")</f>
        <v>2012</v>
      </c>
      <c r="W360" s="5" t="str">
        <f>TEXT(Y360,"mmm")</f>
        <v>May</v>
      </c>
      <c r="X360" s="1" t="str">
        <f>TEXT(Y360,"yyyy")</f>
        <v>2012</v>
      </c>
      <c r="Y360" s="27">
        <f>(((J360/60)/60)/24)+DATE(1970,1,1)</f>
        <v>41054.593055555553</v>
      </c>
    </row>
    <row r="361" spans="1:25" ht="32" x14ac:dyDescent="0.2">
      <c r="A361" s="1">
        <v>513</v>
      </c>
      <c r="B361" s="7" t="s">
        <v>514</v>
      </c>
      <c r="C361" s="7" t="s">
        <v>4623</v>
      </c>
      <c r="D361" s="1">
        <v>50000</v>
      </c>
      <c r="E361" s="37" t="str">
        <f>VLOOKUP(D361,'Vlookup Table Bonus Point'!$C$3:$D$26,2,TRUE)</f>
        <v>GE 50000</v>
      </c>
      <c r="F361" s="1">
        <v>6962</v>
      </c>
      <c r="G361" s="1" t="s">
        <v>8220</v>
      </c>
      <c r="H361" s="1" t="s">
        <v>8223</v>
      </c>
      <c r="I361" s="1" t="s">
        <v>8245</v>
      </c>
      <c r="J361" s="1">
        <v>1471244400</v>
      </c>
      <c r="K361" s="1">
        <v>1467387705</v>
      </c>
      <c r="L361" s="1" t="b">
        <v>0</v>
      </c>
      <c r="M361" s="1">
        <v>68</v>
      </c>
      <c r="N361" s="1" t="b">
        <v>0</v>
      </c>
      <c r="O361" s="1" t="s">
        <v>8269</v>
      </c>
      <c r="P361" s="28">
        <f>F361/D361</f>
        <v>0.13924</v>
      </c>
      <c r="Q361" s="29">
        <f>IF(M361&gt;0,F361/M361,0)</f>
        <v>102.38235294117646</v>
      </c>
      <c r="R361" s="9" t="str">
        <f>LEFT(O361,SEARCH("/",O361,1)-1)</f>
        <v>film &amp; video</v>
      </c>
      <c r="S361" s="26" t="str">
        <f>RIGHT(O361,LEN(O361)-SEARCH("/",O361,1))</f>
        <v>animation</v>
      </c>
      <c r="T361" s="27">
        <f>(((K361/60)/60)/24)+DATE(1970,1,1)</f>
        <v>42552.653993055559</v>
      </c>
      <c r="U361" s="5" t="str">
        <f>TEXT(T361,"mmm")</f>
        <v>Jul</v>
      </c>
      <c r="V361" s="5" t="str">
        <f>TEXT(T361,"yyyy")</f>
        <v>2016</v>
      </c>
      <c r="W361" s="5" t="str">
        <f>TEXT(Y361,"mmm")</f>
        <v>Aug</v>
      </c>
      <c r="X361" s="1" t="str">
        <f>TEXT(Y361,"yyyy")</f>
        <v>2016</v>
      </c>
      <c r="Y361" s="27">
        <f>(((J361/60)/60)/24)+DATE(1970,1,1)</f>
        <v>42597.291666666672</v>
      </c>
    </row>
    <row r="362" spans="1:25" ht="48" x14ac:dyDescent="0.2">
      <c r="A362" s="1">
        <v>545</v>
      </c>
      <c r="B362" s="7" t="s">
        <v>546</v>
      </c>
      <c r="C362" s="7" t="s">
        <v>4655</v>
      </c>
      <c r="D362" s="1">
        <v>50000</v>
      </c>
      <c r="E362" s="37" t="str">
        <f>VLOOKUP(D362,'Vlookup Table Bonus Point'!$C$3:$D$26,2,TRUE)</f>
        <v>GE 50000</v>
      </c>
      <c r="F362" s="1">
        <v>13692</v>
      </c>
      <c r="G362" s="1" t="s">
        <v>8220</v>
      </c>
      <c r="H362" s="1" t="s">
        <v>8229</v>
      </c>
      <c r="I362" s="1" t="s">
        <v>8248</v>
      </c>
      <c r="J362" s="1">
        <v>1447600389</v>
      </c>
      <c r="K362" s="1">
        <v>1444140789</v>
      </c>
      <c r="L362" s="1" t="b">
        <v>0</v>
      </c>
      <c r="M362" s="1">
        <v>34</v>
      </c>
      <c r="N362" s="1" t="b">
        <v>0</v>
      </c>
      <c r="O362" s="1" t="s">
        <v>8271</v>
      </c>
      <c r="P362" s="28">
        <f>F362/D362</f>
        <v>0.27383999999999997</v>
      </c>
      <c r="Q362" s="29">
        <f>IF(M362&gt;0,F362/M362,0)</f>
        <v>402.70588235294116</v>
      </c>
      <c r="R362" s="9" t="str">
        <f>LEFT(O362,SEARCH("/",O362,1)-1)</f>
        <v>technology</v>
      </c>
      <c r="S362" s="26" t="str">
        <f>RIGHT(O362,LEN(O362)-SEARCH("/",O362,1))</f>
        <v>web</v>
      </c>
      <c r="T362" s="27">
        <f>(((K362/60)/60)/24)+DATE(1970,1,1)</f>
        <v>42283.592465277776</v>
      </c>
      <c r="U362" s="5" t="str">
        <f>TEXT(T362,"mmm")</f>
        <v>Oct</v>
      </c>
      <c r="V362" s="5" t="str">
        <f>TEXT(T362,"yyyy")</f>
        <v>2015</v>
      </c>
      <c r="W362" s="5" t="str">
        <f>TEXT(Y362,"mmm")</f>
        <v>Nov</v>
      </c>
      <c r="X362" s="1" t="str">
        <f>TEXT(Y362,"yyyy")</f>
        <v>2015</v>
      </c>
      <c r="Y362" s="27">
        <f>(((J362/60)/60)/24)+DATE(1970,1,1)</f>
        <v>42323.634131944447</v>
      </c>
    </row>
    <row r="363" spans="1:25" ht="48" x14ac:dyDescent="0.2">
      <c r="A363" s="1">
        <v>562</v>
      </c>
      <c r="B363" s="7" t="s">
        <v>563</v>
      </c>
      <c r="C363" s="7" t="s">
        <v>4672</v>
      </c>
      <c r="D363" s="1">
        <v>50000</v>
      </c>
      <c r="E363" s="37" t="str">
        <f>VLOOKUP(D363,'Vlookup Table Bonus Point'!$C$3:$D$26,2,TRUE)</f>
        <v>GE 50000</v>
      </c>
      <c r="F363" s="1">
        <v>0</v>
      </c>
      <c r="G363" s="1" t="s">
        <v>8220</v>
      </c>
      <c r="H363" s="1" t="s">
        <v>8232</v>
      </c>
      <c r="I363" s="1" t="s">
        <v>8248</v>
      </c>
      <c r="J363" s="1">
        <v>1482052815</v>
      </c>
      <c r="K363" s="1">
        <v>1479460815</v>
      </c>
      <c r="L363" s="1" t="b">
        <v>0</v>
      </c>
      <c r="M363" s="1">
        <v>0</v>
      </c>
      <c r="N363" s="1" t="b">
        <v>0</v>
      </c>
      <c r="O363" s="1" t="s">
        <v>8271</v>
      </c>
      <c r="P363" s="28">
        <f>F363/D363</f>
        <v>0</v>
      </c>
      <c r="Q363" s="29">
        <f>IF(M363&gt;0,F363/M363,0)</f>
        <v>0</v>
      </c>
      <c r="R363" s="9" t="str">
        <f>LEFT(O363,SEARCH("/",O363,1)-1)</f>
        <v>technology</v>
      </c>
      <c r="S363" s="26" t="str">
        <f>RIGHT(O363,LEN(O363)-SEARCH("/",O363,1))</f>
        <v>web</v>
      </c>
      <c r="T363" s="27">
        <f>(((K363/60)/60)/24)+DATE(1970,1,1)</f>
        <v>42692.389062500006</v>
      </c>
      <c r="U363" s="5" t="str">
        <f>TEXT(T363,"mmm")</f>
        <v>Nov</v>
      </c>
      <c r="V363" s="5" t="str">
        <f>TEXT(T363,"yyyy")</f>
        <v>2016</v>
      </c>
      <c r="W363" s="5" t="str">
        <f>TEXT(Y363,"mmm")</f>
        <v>Dec</v>
      </c>
      <c r="X363" s="1" t="str">
        <f>TEXT(Y363,"yyyy")</f>
        <v>2016</v>
      </c>
      <c r="Y363" s="27">
        <f>(((J363/60)/60)/24)+DATE(1970,1,1)</f>
        <v>42722.389062500006</v>
      </c>
    </row>
    <row r="364" spans="1:25" ht="48" x14ac:dyDescent="0.2">
      <c r="A364" s="1">
        <v>599</v>
      </c>
      <c r="B364" s="7" t="s">
        <v>600</v>
      </c>
      <c r="C364" s="7" t="s">
        <v>4709</v>
      </c>
      <c r="D364" s="1">
        <v>50000</v>
      </c>
      <c r="E364" s="37" t="str">
        <f>VLOOKUP(D364,'Vlookup Table Bonus Point'!$C$3:$D$26,2,TRUE)</f>
        <v>GE 50000</v>
      </c>
      <c r="F364" s="1">
        <v>31</v>
      </c>
      <c r="G364" s="1" t="s">
        <v>8220</v>
      </c>
      <c r="H364" s="1" t="s">
        <v>8223</v>
      </c>
      <c r="I364" s="1" t="s">
        <v>8245</v>
      </c>
      <c r="J364" s="1">
        <v>1425827760</v>
      </c>
      <c r="K364" s="1">
        <v>1423769402</v>
      </c>
      <c r="L364" s="1" t="b">
        <v>0</v>
      </c>
      <c r="M364" s="1">
        <v>2</v>
      </c>
      <c r="N364" s="1" t="b">
        <v>0</v>
      </c>
      <c r="O364" s="1" t="s">
        <v>8271</v>
      </c>
      <c r="P364" s="28">
        <f>F364/D364</f>
        <v>6.2E-4</v>
      </c>
      <c r="Q364" s="29">
        <f>IF(M364&gt;0,F364/M364,0)</f>
        <v>15.5</v>
      </c>
      <c r="R364" s="9" t="str">
        <f>LEFT(O364,SEARCH("/",O364,1)-1)</f>
        <v>technology</v>
      </c>
      <c r="S364" s="26" t="str">
        <f>RIGHT(O364,LEN(O364)-SEARCH("/",O364,1))</f>
        <v>web</v>
      </c>
      <c r="T364" s="27">
        <f>(((K364/60)/60)/24)+DATE(1970,1,1)</f>
        <v>42047.812523148154</v>
      </c>
      <c r="U364" s="5" t="str">
        <f>TEXT(T364,"mmm")</f>
        <v>Feb</v>
      </c>
      <c r="V364" s="5" t="str">
        <f>TEXT(T364,"yyyy")</f>
        <v>2015</v>
      </c>
      <c r="W364" s="5" t="str">
        <f>TEXT(Y364,"mmm")</f>
        <v>Mar</v>
      </c>
      <c r="X364" s="1" t="str">
        <f>TEXT(Y364,"yyyy")</f>
        <v>2015</v>
      </c>
      <c r="Y364" s="27">
        <f>(((J364/60)/60)/24)+DATE(1970,1,1)</f>
        <v>42071.636111111111</v>
      </c>
    </row>
    <row r="365" spans="1:25" ht="32" x14ac:dyDescent="0.2">
      <c r="A365" s="1">
        <v>631</v>
      </c>
      <c r="B365" s="7" t="s">
        <v>632</v>
      </c>
      <c r="C365" s="7" t="s">
        <v>4741</v>
      </c>
      <c r="D365" s="1">
        <v>50000</v>
      </c>
      <c r="E365" s="37" t="str">
        <f>VLOOKUP(D365,'Vlookup Table Bonus Point'!$C$3:$D$26,2,TRUE)</f>
        <v>GE 50000</v>
      </c>
      <c r="F365" s="1">
        <v>690</v>
      </c>
      <c r="G365" s="1" t="s">
        <v>8219</v>
      </c>
      <c r="H365" s="1" t="s">
        <v>8228</v>
      </c>
      <c r="I365" s="1" t="s">
        <v>8250</v>
      </c>
      <c r="J365" s="1">
        <v>1464460329</v>
      </c>
      <c r="K365" s="1">
        <v>1461954729</v>
      </c>
      <c r="L365" s="1" t="b">
        <v>0</v>
      </c>
      <c r="M365" s="1">
        <v>9</v>
      </c>
      <c r="N365" s="1" t="b">
        <v>0</v>
      </c>
      <c r="O365" s="1" t="s">
        <v>8271</v>
      </c>
      <c r="P365" s="28">
        <f>F365/D365</f>
        <v>1.38E-2</v>
      </c>
      <c r="Q365" s="29">
        <f>IF(M365&gt;0,F365/M365,0)</f>
        <v>76.666666666666671</v>
      </c>
      <c r="R365" s="9" t="str">
        <f>LEFT(O365,SEARCH("/",O365,1)-1)</f>
        <v>technology</v>
      </c>
      <c r="S365" s="26" t="str">
        <f>RIGHT(O365,LEN(O365)-SEARCH("/",O365,1))</f>
        <v>web</v>
      </c>
      <c r="T365" s="27">
        <f>(((K365/60)/60)/24)+DATE(1970,1,1)</f>
        <v>42489.772326388891</v>
      </c>
      <c r="U365" s="5" t="str">
        <f>TEXT(T365,"mmm")</f>
        <v>Apr</v>
      </c>
      <c r="V365" s="5" t="str">
        <f>TEXT(T365,"yyyy")</f>
        <v>2016</v>
      </c>
      <c r="W365" s="5" t="str">
        <f>TEXT(Y365,"mmm")</f>
        <v>May</v>
      </c>
      <c r="X365" s="1" t="str">
        <f>TEXT(Y365,"yyyy")</f>
        <v>2016</v>
      </c>
      <c r="Y365" s="27">
        <f>(((J365/60)/60)/24)+DATE(1970,1,1)</f>
        <v>42518.772326388891</v>
      </c>
    </row>
    <row r="366" spans="1:25" ht="48" x14ac:dyDescent="0.2">
      <c r="A366" s="1">
        <v>660</v>
      </c>
      <c r="B366" s="7" t="s">
        <v>661</v>
      </c>
      <c r="C366" s="7" t="s">
        <v>4770</v>
      </c>
      <c r="D366" s="1">
        <v>50000</v>
      </c>
      <c r="E366" s="37" t="str">
        <f>VLOOKUP(D366,'Vlookup Table Bonus Point'!$C$3:$D$26,2,TRUE)</f>
        <v>GE 50000</v>
      </c>
      <c r="F366" s="1">
        <v>1529</v>
      </c>
      <c r="G366" s="1" t="s">
        <v>8220</v>
      </c>
      <c r="H366" s="1" t="s">
        <v>8223</v>
      </c>
      <c r="I366" s="1" t="s">
        <v>8245</v>
      </c>
      <c r="J366" s="1">
        <v>1415558879</v>
      </c>
      <c r="K366" s="1">
        <v>1412963279</v>
      </c>
      <c r="L366" s="1" t="b">
        <v>0</v>
      </c>
      <c r="M366" s="1">
        <v>18</v>
      </c>
      <c r="N366" s="1" t="b">
        <v>0</v>
      </c>
      <c r="O366" s="1" t="s">
        <v>8272</v>
      </c>
      <c r="P366" s="28">
        <f>F366/D366</f>
        <v>3.058E-2</v>
      </c>
      <c r="Q366" s="29">
        <f>IF(M366&gt;0,F366/M366,0)</f>
        <v>84.944444444444443</v>
      </c>
      <c r="R366" s="9" t="str">
        <f>LEFT(O366,SEARCH("/",O366,1)-1)</f>
        <v>technology</v>
      </c>
      <c r="S366" s="26" t="str">
        <f>RIGHT(O366,LEN(O366)-SEARCH("/",O366,1))</f>
        <v>wearables</v>
      </c>
      <c r="T366" s="27">
        <f>(((K366/60)/60)/24)+DATE(1970,1,1)</f>
        <v>41922.741655092592</v>
      </c>
      <c r="U366" s="5" t="str">
        <f>TEXT(T366,"mmm")</f>
        <v>Oct</v>
      </c>
      <c r="V366" s="5" t="str">
        <f>TEXT(T366,"yyyy")</f>
        <v>2014</v>
      </c>
      <c r="W366" s="5" t="str">
        <f>TEXT(Y366,"mmm")</f>
        <v>Nov</v>
      </c>
      <c r="X366" s="1" t="str">
        <f>TEXT(Y366,"yyyy")</f>
        <v>2014</v>
      </c>
      <c r="Y366" s="27">
        <f>(((J366/60)/60)/24)+DATE(1970,1,1)</f>
        <v>41952.783321759263</v>
      </c>
    </row>
    <row r="367" spans="1:25" ht="48" x14ac:dyDescent="0.2">
      <c r="A367" s="1">
        <v>667</v>
      </c>
      <c r="B367" s="7" t="s">
        <v>668</v>
      </c>
      <c r="C367" s="7" t="s">
        <v>4777</v>
      </c>
      <c r="D367" s="1">
        <v>50000</v>
      </c>
      <c r="E367" s="37" t="str">
        <f>VLOOKUP(D367,'Vlookup Table Bonus Point'!$C$3:$D$26,2,TRUE)</f>
        <v>GE 50000</v>
      </c>
      <c r="F367" s="1">
        <v>5010</v>
      </c>
      <c r="G367" s="1" t="s">
        <v>8220</v>
      </c>
      <c r="H367" s="1" t="s">
        <v>8236</v>
      </c>
      <c r="I367" s="1" t="s">
        <v>8248</v>
      </c>
      <c r="J367" s="1">
        <v>1477731463</v>
      </c>
      <c r="K367" s="1">
        <v>1474275463</v>
      </c>
      <c r="L367" s="1" t="b">
        <v>0</v>
      </c>
      <c r="M367" s="1">
        <v>28</v>
      </c>
      <c r="N367" s="1" t="b">
        <v>0</v>
      </c>
      <c r="O367" s="1" t="s">
        <v>8272</v>
      </c>
      <c r="P367" s="28">
        <f>F367/D367</f>
        <v>0.1002</v>
      </c>
      <c r="Q367" s="29">
        <f>IF(M367&gt;0,F367/M367,0)</f>
        <v>178.92857142857142</v>
      </c>
      <c r="R367" s="9" t="str">
        <f>LEFT(O367,SEARCH("/",O367,1)-1)</f>
        <v>technology</v>
      </c>
      <c r="S367" s="26" t="str">
        <f>RIGHT(O367,LEN(O367)-SEARCH("/",O367,1))</f>
        <v>wearables</v>
      </c>
      <c r="T367" s="27">
        <f>(((K367/60)/60)/24)+DATE(1970,1,1)</f>
        <v>42632.373414351852</v>
      </c>
      <c r="U367" s="5" t="str">
        <f>TEXT(T367,"mmm")</f>
        <v>Sep</v>
      </c>
      <c r="V367" s="5" t="str">
        <f>TEXT(T367,"yyyy")</f>
        <v>2016</v>
      </c>
      <c r="W367" s="5" t="str">
        <f>TEXT(Y367,"mmm")</f>
        <v>Oct</v>
      </c>
      <c r="X367" s="1" t="str">
        <f>TEXT(Y367,"yyyy")</f>
        <v>2016</v>
      </c>
      <c r="Y367" s="27">
        <f>(((J367/60)/60)/24)+DATE(1970,1,1)</f>
        <v>42672.373414351852</v>
      </c>
    </row>
    <row r="368" spans="1:25" ht="48" x14ac:dyDescent="0.2">
      <c r="A368" s="1">
        <v>672</v>
      </c>
      <c r="B368" s="7" t="s">
        <v>673</v>
      </c>
      <c r="C368" s="7" t="s">
        <v>4782</v>
      </c>
      <c r="D368" s="1">
        <v>50000</v>
      </c>
      <c r="E368" s="37" t="str">
        <f>VLOOKUP(D368,'Vlookup Table Bonus Point'!$C$3:$D$26,2,TRUE)</f>
        <v>GE 50000</v>
      </c>
      <c r="F368" s="1">
        <v>10814</v>
      </c>
      <c r="G368" s="1" t="s">
        <v>8220</v>
      </c>
      <c r="H368" s="1" t="s">
        <v>8223</v>
      </c>
      <c r="I368" s="1" t="s">
        <v>8245</v>
      </c>
      <c r="J368" s="1">
        <v>1420088340</v>
      </c>
      <c r="K368" s="1">
        <v>1417410964</v>
      </c>
      <c r="L368" s="1" t="b">
        <v>0</v>
      </c>
      <c r="M368" s="1">
        <v>215</v>
      </c>
      <c r="N368" s="1" t="b">
        <v>0</v>
      </c>
      <c r="O368" s="1" t="s">
        <v>8272</v>
      </c>
      <c r="P368" s="28">
        <f>F368/D368</f>
        <v>0.21628</v>
      </c>
      <c r="Q368" s="29">
        <f>IF(M368&gt;0,F368/M368,0)</f>
        <v>50.29767441860465</v>
      </c>
      <c r="R368" s="9" t="str">
        <f>LEFT(O368,SEARCH("/",O368,1)-1)</f>
        <v>technology</v>
      </c>
      <c r="S368" s="26" t="str">
        <f>RIGHT(O368,LEN(O368)-SEARCH("/",O368,1))</f>
        <v>wearables</v>
      </c>
      <c r="T368" s="27">
        <f>(((K368/60)/60)/24)+DATE(1970,1,1)</f>
        <v>41974.219490740739</v>
      </c>
      <c r="U368" s="5" t="str">
        <f>TEXT(T368,"mmm")</f>
        <v>Dec</v>
      </c>
      <c r="V368" s="5" t="str">
        <f>TEXT(T368,"yyyy")</f>
        <v>2014</v>
      </c>
      <c r="W368" s="5" t="str">
        <f>TEXT(Y368,"mmm")</f>
        <v>Jan</v>
      </c>
      <c r="X368" s="1" t="str">
        <f>TEXT(Y368,"yyyy")</f>
        <v>2015</v>
      </c>
      <c r="Y368" s="27">
        <f>(((J368/60)/60)/24)+DATE(1970,1,1)</f>
        <v>42005.207638888889</v>
      </c>
    </row>
    <row r="369" spans="1:25" ht="32" x14ac:dyDescent="0.2">
      <c r="A369" s="1">
        <v>674</v>
      </c>
      <c r="B369" s="7" t="s">
        <v>675</v>
      </c>
      <c r="C369" s="7" t="s">
        <v>4784</v>
      </c>
      <c r="D369" s="1">
        <v>50000</v>
      </c>
      <c r="E369" s="37" t="str">
        <f>VLOOKUP(D369,'Vlookup Table Bonus Point'!$C$3:$D$26,2,TRUE)</f>
        <v>GE 50000</v>
      </c>
      <c r="F369" s="1">
        <v>15</v>
      </c>
      <c r="G369" s="1" t="s">
        <v>8220</v>
      </c>
      <c r="H369" s="1" t="s">
        <v>8223</v>
      </c>
      <c r="I369" s="1" t="s">
        <v>8245</v>
      </c>
      <c r="J369" s="1">
        <v>1407811627</v>
      </c>
      <c r="K369" s="1">
        <v>1402627627</v>
      </c>
      <c r="L369" s="1" t="b">
        <v>0</v>
      </c>
      <c r="M369" s="1">
        <v>2</v>
      </c>
      <c r="N369" s="1" t="b">
        <v>0</v>
      </c>
      <c r="O369" s="1" t="s">
        <v>8272</v>
      </c>
      <c r="P369" s="28">
        <f>F369/D369</f>
        <v>2.9999999999999997E-4</v>
      </c>
      <c r="Q369" s="29">
        <f>IF(M369&gt;0,F369/M369,0)</f>
        <v>7.5</v>
      </c>
      <c r="R369" s="9" t="str">
        <f>LEFT(O369,SEARCH("/",O369,1)-1)</f>
        <v>technology</v>
      </c>
      <c r="S369" s="26" t="str">
        <f>RIGHT(O369,LEN(O369)-SEARCH("/",O369,1))</f>
        <v>wearables</v>
      </c>
      <c r="T369" s="27">
        <f>(((K369/60)/60)/24)+DATE(1970,1,1)</f>
        <v>41803.116053240738</v>
      </c>
      <c r="U369" s="5" t="str">
        <f>TEXT(T369,"mmm")</f>
        <v>Jun</v>
      </c>
      <c r="V369" s="5" t="str">
        <f>TEXT(T369,"yyyy")</f>
        <v>2014</v>
      </c>
      <c r="W369" s="5" t="str">
        <f>TEXT(Y369,"mmm")</f>
        <v>Aug</v>
      </c>
      <c r="X369" s="1" t="str">
        <f>TEXT(Y369,"yyyy")</f>
        <v>2014</v>
      </c>
      <c r="Y369" s="27">
        <f>(((J369/60)/60)/24)+DATE(1970,1,1)</f>
        <v>41863.116053240738</v>
      </c>
    </row>
    <row r="370" spans="1:25" ht="48" x14ac:dyDescent="0.2">
      <c r="A370" s="1">
        <v>677</v>
      </c>
      <c r="B370" s="7" t="s">
        <v>678</v>
      </c>
      <c r="C370" s="7" t="s">
        <v>4787</v>
      </c>
      <c r="D370" s="1">
        <v>50000</v>
      </c>
      <c r="E370" s="37" t="str">
        <f>VLOOKUP(D370,'Vlookup Table Bonus Point'!$C$3:$D$26,2,TRUE)</f>
        <v>GE 50000</v>
      </c>
      <c r="F370" s="1">
        <v>12792</v>
      </c>
      <c r="G370" s="1" t="s">
        <v>8220</v>
      </c>
      <c r="H370" s="1" t="s">
        <v>8236</v>
      </c>
      <c r="I370" s="1" t="s">
        <v>8248</v>
      </c>
      <c r="J370" s="1">
        <v>1467106895</v>
      </c>
      <c r="K370" s="1">
        <v>1463218895</v>
      </c>
      <c r="L370" s="1" t="b">
        <v>0</v>
      </c>
      <c r="M370" s="1">
        <v>96</v>
      </c>
      <c r="N370" s="1" t="b">
        <v>0</v>
      </c>
      <c r="O370" s="1" t="s">
        <v>8272</v>
      </c>
      <c r="P370" s="28">
        <f>F370/D370</f>
        <v>0.25584000000000001</v>
      </c>
      <c r="Q370" s="29">
        <f>IF(M370&gt;0,F370/M370,0)</f>
        <v>133.25</v>
      </c>
      <c r="R370" s="9" t="str">
        <f>LEFT(O370,SEARCH("/",O370,1)-1)</f>
        <v>technology</v>
      </c>
      <c r="S370" s="26" t="str">
        <f>RIGHT(O370,LEN(O370)-SEARCH("/",O370,1))</f>
        <v>wearables</v>
      </c>
      <c r="T370" s="27">
        <f>(((K370/60)/60)/24)+DATE(1970,1,1)</f>
        <v>42504.403877314813</v>
      </c>
      <c r="U370" s="5" t="str">
        <f>TEXT(T370,"mmm")</f>
        <v>May</v>
      </c>
      <c r="V370" s="5" t="str">
        <f>TEXT(T370,"yyyy")</f>
        <v>2016</v>
      </c>
      <c r="W370" s="5" t="str">
        <f>TEXT(Y370,"mmm")</f>
        <v>Jun</v>
      </c>
      <c r="X370" s="1" t="str">
        <f>TEXT(Y370,"yyyy")</f>
        <v>2016</v>
      </c>
      <c r="Y370" s="27">
        <f>(((J370/60)/60)/24)+DATE(1970,1,1)</f>
        <v>42549.403877314813</v>
      </c>
    </row>
    <row r="371" spans="1:25" ht="48" x14ac:dyDescent="0.2">
      <c r="A371" s="1">
        <v>682</v>
      </c>
      <c r="B371" s="7" t="s">
        <v>683</v>
      </c>
      <c r="C371" s="7" t="s">
        <v>4792</v>
      </c>
      <c r="D371" s="1">
        <v>50000</v>
      </c>
      <c r="E371" s="37" t="str">
        <f>VLOOKUP(D371,'Vlookup Table Bonus Point'!$C$3:$D$26,2,TRUE)</f>
        <v>GE 50000</v>
      </c>
      <c r="F371" s="1">
        <v>53</v>
      </c>
      <c r="G371" s="1" t="s">
        <v>8220</v>
      </c>
      <c r="H371" s="1" t="s">
        <v>8223</v>
      </c>
      <c r="I371" s="1" t="s">
        <v>8245</v>
      </c>
      <c r="J371" s="1">
        <v>1489512122</v>
      </c>
      <c r="K371" s="1">
        <v>1486923722</v>
      </c>
      <c r="L371" s="1" t="b">
        <v>0</v>
      </c>
      <c r="M371" s="1">
        <v>4</v>
      </c>
      <c r="N371" s="1" t="b">
        <v>0</v>
      </c>
      <c r="O371" s="1" t="s">
        <v>8272</v>
      </c>
      <c r="P371" s="28">
        <f>F371/D371</f>
        <v>1.06E-3</v>
      </c>
      <c r="Q371" s="29">
        <f>IF(M371&gt;0,F371/M371,0)</f>
        <v>13.25</v>
      </c>
      <c r="R371" s="9" t="str">
        <f>LEFT(O371,SEARCH("/",O371,1)-1)</f>
        <v>technology</v>
      </c>
      <c r="S371" s="26" t="str">
        <f>RIGHT(O371,LEN(O371)-SEARCH("/",O371,1))</f>
        <v>wearables</v>
      </c>
      <c r="T371" s="27">
        <f>(((K371/60)/60)/24)+DATE(1970,1,1)</f>
        <v>42778.765300925923</v>
      </c>
      <c r="U371" s="5" t="str">
        <f>TEXT(T371,"mmm")</f>
        <v>Feb</v>
      </c>
      <c r="V371" s="5" t="str">
        <f>TEXT(T371,"yyyy")</f>
        <v>2017</v>
      </c>
      <c r="W371" s="5" t="str">
        <f>TEXT(Y371,"mmm")</f>
        <v>Mar</v>
      </c>
      <c r="X371" s="1" t="str">
        <f>TEXT(Y371,"yyyy")</f>
        <v>2017</v>
      </c>
      <c r="Y371" s="27">
        <f>(((J371/60)/60)/24)+DATE(1970,1,1)</f>
        <v>42808.723634259266</v>
      </c>
    </row>
    <row r="372" spans="1:25" ht="48" x14ac:dyDescent="0.2">
      <c r="A372" s="1">
        <v>691</v>
      </c>
      <c r="B372" s="7" t="s">
        <v>692</v>
      </c>
      <c r="C372" s="7" t="s">
        <v>4801</v>
      </c>
      <c r="D372" s="1">
        <v>50000</v>
      </c>
      <c r="E372" s="37" t="str">
        <f>VLOOKUP(D372,'Vlookup Table Bonus Point'!$C$3:$D$26,2,TRUE)</f>
        <v>GE 50000</v>
      </c>
      <c r="F372" s="1">
        <v>260</v>
      </c>
      <c r="G372" s="1" t="s">
        <v>8220</v>
      </c>
      <c r="H372" s="1" t="s">
        <v>8223</v>
      </c>
      <c r="I372" s="1" t="s">
        <v>8245</v>
      </c>
      <c r="J372" s="1">
        <v>1435711246</v>
      </c>
      <c r="K372" s="1">
        <v>1433292046</v>
      </c>
      <c r="L372" s="1" t="b">
        <v>0</v>
      </c>
      <c r="M372" s="1">
        <v>10</v>
      </c>
      <c r="N372" s="1" t="b">
        <v>0</v>
      </c>
      <c r="O372" s="1" t="s">
        <v>8272</v>
      </c>
      <c r="P372" s="28">
        <f>F372/D372</f>
        <v>5.1999999999999998E-3</v>
      </c>
      <c r="Q372" s="29">
        <f>IF(M372&gt;0,F372/M372,0)</f>
        <v>26</v>
      </c>
      <c r="R372" s="9" t="str">
        <f>LEFT(O372,SEARCH("/",O372,1)-1)</f>
        <v>technology</v>
      </c>
      <c r="S372" s="26" t="str">
        <f>RIGHT(O372,LEN(O372)-SEARCH("/",O372,1))</f>
        <v>wearables</v>
      </c>
      <c r="T372" s="27">
        <f>(((K372/60)/60)/24)+DATE(1970,1,1)</f>
        <v>42158.028310185182</v>
      </c>
      <c r="U372" s="5" t="str">
        <f>TEXT(T372,"mmm")</f>
        <v>Jun</v>
      </c>
      <c r="V372" s="5" t="str">
        <f>TEXT(T372,"yyyy")</f>
        <v>2015</v>
      </c>
      <c r="W372" s="5" t="str">
        <f>TEXT(Y372,"mmm")</f>
        <v>Jul</v>
      </c>
      <c r="X372" s="1" t="str">
        <f>TEXT(Y372,"yyyy")</f>
        <v>2015</v>
      </c>
      <c r="Y372" s="27">
        <f>(((J372/60)/60)/24)+DATE(1970,1,1)</f>
        <v>42186.028310185182</v>
      </c>
    </row>
    <row r="373" spans="1:25" ht="48" x14ac:dyDescent="0.2">
      <c r="A373" s="1">
        <v>862</v>
      </c>
      <c r="B373" s="7" t="s">
        <v>863</v>
      </c>
      <c r="C373" s="7" t="s">
        <v>4972</v>
      </c>
      <c r="D373" s="1">
        <v>50000</v>
      </c>
      <c r="E373" s="37" t="str">
        <f>VLOOKUP(D373,'Vlookup Table Bonus Point'!$C$3:$D$26,2,TRUE)</f>
        <v>GE 50000</v>
      </c>
      <c r="F373" s="1">
        <v>170</v>
      </c>
      <c r="G373" s="1" t="s">
        <v>8220</v>
      </c>
      <c r="H373" s="1" t="s">
        <v>8224</v>
      </c>
      <c r="I373" s="1" t="s">
        <v>8246</v>
      </c>
      <c r="J373" s="1">
        <v>1384179548</v>
      </c>
      <c r="K373" s="1">
        <v>1381583948</v>
      </c>
      <c r="L373" s="1" t="b">
        <v>0</v>
      </c>
      <c r="M373" s="1">
        <v>4</v>
      </c>
      <c r="N373" s="1" t="b">
        <v>0</v>
      </c>
      <c r="O373" s="1" t="s">
        <v>8277</v>
      </c>
      <c r="P373" s="28">
        <f>F373/D373</f>
        <v>3.3999999999999998E-3</v>
      </c>
      <c r="Q373" s="29">
        <f>IF(M373&gt;0,F373/M373,0)</f>
        <v>42.5</v>
      </c>
      <c r="R373" s="9" t="str">
        <f>LEFT(O373,SEARCH("/",O373,1)-1)</f>
        <v>music</v>
      </c>
      <c r="S373" s="26" t="str">
        <f>RIGHT(O373,LEN(O373)-SEARCH("/",O373,1))</f>
        <v>jazz</v>
      </c>
      <c r="T373" s="27">
        <f>(((K373/60)/60)/24)+DATE(1970,1,1)</f>
        <v>41559.5549537037</v>
      </c>
      <c r="U373" s="5" t="str">
        <f>TEXT(T373,"mmm")</f>
        <v>Oct</v>
      </c>
      <c r="V373" s="5" t="str">
        <f>TEXT(T373,"yyyy")</f>
        <v>2013</v>
      </c>
      <c r="W373" s="5" t="str">
        <f>TEXT(Y373,"mmm")</f>
        <v>Nov</v>
      </c>
      <c r="X373" s="1" t="str">
        <f>TEXT(Y373,"yyyy")</f>
        <v>2013</v>
      </c>
      <c r="Y373" s="27">
        <f>(((J373/60)/60)/24)+DATE(1970,1,1)</f>
        <v>41589.596620370372</v>
      </c>
    </row>
    <row r="374" spans="1:25" ht="48" x14ac:dyDescent="0.2">
      <c r="A374" s="1">
        <v>904</v>
      </c>
      <c r="B374" s="7" t="s">
        <v>905</v>
      </c>
      <c r="C374" s="7" t="s">
        <v>5014</v>
      </c>
      <c r="D374" s="1">
        <v>50000</v>
      </c>
      <c r="E374" s="37" t="str">
        <f>VLOOKUP(D374,'Vlookup Table Bonus Point'!$C$3:$D$26,2,TRUE)</f>
        <v>GE 50000</v>
      </c>
      <c r="F374" s="1">
        <v>151</v>
      </c>
      <c r="G374" s="1" t="s">
        <v>8220</v>
      </c>
      <c r="H374" s="1" t="s">
        <v>8223</v>
      </c>
      <c r="I374" s="1" t="s">
        <v>8245</v>
      </c>
      <c r="J374" s="1">
        <v>1451786137</v>
      </c>
      <c r="K374" s="1">
        <v>1449194137</v>
      </c>
      <c r="L374" s="1" t="b">
        <v>0</v>
      </c>
      <c r="M374" s="1">
        <v>3</v>
      </c>
      <c r="N374" s="1" t="b">
        <v>0</v>
      </c>
      <c r="O374" s="1" t="s">
        <v>8277</v>
      </c>
      <c r="P374" s="28">
        <f>F374/D374</f>
        <v>3.0200000000000001E-3</v>
      </c>
      <c r="Q374" s="29">
        <f>IF(M374&gt;0,F374/M374,0)</f>
        <v>50.333333333333336</v>
      </c>
      <c r="R374" s="9" t="str">
        <f>LEFT(O374,SEARCH("/",O374,1)-1)</f>
        <v>music</v>
      </c>
      <c r="S374" s="26" t="str">
        <f>RIGHT(O374,LEN(O374)-SEARCH("/",O374,1))</f>
        <v>jazz</v>
      </c>
      <c r="T374" s="27">
        <f>(((K374/60)/60)/24)+DATE(1970,1,1)</f>
        <v>42342.080289351856</v>
      </c>
      <c r="U374" s="5" t="str">
        <f>TEXT(T374,"mmm")</f>
        <v>Dec</v>
      </c>
      <c r="V374" s="5" t="str">
        <f>TEXT(T374,"yyyy")</f>
        <v>2015</v>
      </c>
      <c r="W374" s="5" t="str">
        <f>TEXT(Y374,"mmm")</f>
        <v>Jan</v>
      </c>
      <c r="X374" s="1" t="str">
        <f>TEXT(Y374,"yyyy")</f>
        <v>2016</v>
      </c>
      <c r="Y374" s="27">
        <f>(((J374/60)/60)/24)+DATE(1970,1,1)</f>
        <v>42372.080289351856</v>
      </c>
    </row>
    <row r="375" spans="1:25" ht="64" x14ac:dyDescent="0.2">
      <c r="A375" s="1">
        <v>941</v>
      </c>
      <c r="B375" s="7" t="s">
        <v>942</v>
      </c>
      <c r="C375" s="7" t="s">
        <v>5051</v>
      </c>
      <c r="D375" s="1">
        <v>50000</v>
      </c>
      <c r="E375" s="37" t="str">
        <f>VLOOKUP(D375,'Vlookup Table Bonus Point'!$C$3:$D$26,2,TRUE)</f>
        <v>GE 50000</v>
      </c>
      <c r="F375" s="1">
        <v>1161</v>
      </c>
      <c r="G375" s="1" t="s">
        <v>8220</v>
      </c>
      <c r="H375" s="1" t="s">
        <v>8223</v>
      </c>
      <c r="I375" s="1" t="s">
        <v>8245</v>
      </c>
      <c r="J375" s="1">
        <v>1486693145</v>
      </c>
      <c r="K375" s="1">
        <v>1484101145</v>
      </c>
      <c r="L375" s="1" t="b">
        <v>0</v>
      </c>
      <c r="M375" s="1">
        <v>31</v>
      </c>
      <c r="N375" s="1" t="b">
        <v>0</v>
      </c>
      <c r="O375" s="1" t="s">
        <v>8272</v>
      </c>
      <c r="P375" s="28">
        <f>F375/D375</f>
        <v>2.3220000000000001E-2</v>
      </c>
      <c r="Q375" s="29">
        <f>IF(M375&gt;0,F375/M375,0)</f>
        <v>37.451612903225808</v>
      </c>
      <c r="R375" s="9" t="str">
        <f>LEFT(O375,SEARCH("/",O375,1)-1)</f>
        <v>technology</v>
      </c>
      <c r="S375" s="26" t="str">
        <f>RIGHT(O375,LEN(O375)-SEARCH("/",O375,1))</f>
        <v>wearables</v>
      </c>
      <c r="T375" s="27">
        <f>(((K375/60)/60)/24)+DATE(1970,1,1)</f>
        <v>42746.096585648149</v>
      </c>
      <c r="U375" s="5" t="str">
        <f>TEXT(T375,"mmm")</f>
        <v>Jan</v>
      </c>
      <c r="V375" s="5" t="str">
        <f>TEXT(T375,"yyyy")</f>
        <v>2017</v>
      </c>
      <c r="W375" s="5" t="str">
        <f>TEXT(Y375,"mmm")</f>
        <v>Feb</v>
      </c>
      <c r="X375" s="1" t="str">
        <f>TEXT(Y375,"yyyy")</f>
        <v>2017</v>
      </c>
      <c r="Y375" s="27">
        <f>(((J375/60)/60)/24)+DATE(1970,1,1)</f>
        <v>42776.096585648149</v>
      </c>
    </row>
    <row r="376" spans="1:25" ht="48" x14ac:dyDescent="0.2">
      <c r="A376" s="1">
        <v>944</v>
      </c>
      <c r="B376" s="7" t="s">
        <v>945</v>
      </c>
      <c r="C376" s="7" t="s">
        <v>5054</v>
      </c>
      <c r="D376" s="1">
        <v>50000</v>
      </c>
      <c r="E376" s="37" t="str">
        <f>VLOOKUP(D376,'Vlookup Table Bonus Point'!$C$3:$D$26,2,TRUE)</f>
        <v>GE 50000</v>
      </c>
      <c r="F376" s="1">
        <v>6663</v>
      </c>
      <c r="G376" s="1" t="s">
        <v>8220</v>
      </c>
      <c r="H376" s="1" t="s">
        <v>8223</v>
      </c>
      <c r="I376" s="1" t="s">
        <v>8245</v>
      </c>
      <c r="J376" s="1">
        <v>1460988000</v>
      </c>
      <c r="K376" s="1">
        <v>1458050450</v>
      </c>
      <c r="L376" s="1" t="b">
        <v>0</v>
      </c>
      <c r="M376" s="1">
        <v>96</v>
      </c>
      <c r="N376" s="1" t="b">
        <v>0</v>
      </c>
      <c r="O376" s="1" t="s">
        <v>8272</v>
      </c>
      <c r="P376" s="28">
        <f>F376/D376</f>
        <v>0.13325999999999999</v>
      </c>
      <c r="Q376" s="29">
        <f>IF(M376&gt;0,F376/M376,0)</f>
        <v>69.40625</v>
      </c>
      <c r="R376" s="9" t="str">
        <f>LEFT(O376,SEARCH("/",O376,1)-1)</f>
        <v>technology</v>
      </c>
      <c r="S376" s="26" t="str">
        <f>RIGHT(O376,LEN(O376)-SEARCH("/",O376,1))</f>
        <v>wearables</v>
      </c>
      <c r="T376" s="27">
        <f>(((K376/60)/60)/24)+DATE(1970,1,1)</f>
        <v>42444.583912037036</v>
      </c>
      <c r="U376" s="5" t="str">
        <f>TEXT(T376,"mmm")</f>
        <v>Mar</v>
      </c>
      <c r="V376" s="5" t="str">
        <f>TEXT(T376,"yyyy")</f>
        <v>2016</v>
      </c>
      <c r="W376" s="5" t="str">
        <f>TEXT(Y376,"mmm")</f>
        <v>Apr</v>
      </c>
      <c r="X376" s="1" t="str">
        <f>TEXT(Y376,"yyyy")</f>
        <v>2016</v>
      </c>
      <c r="Y376" s="27">
        <f>(((J376/60)/60)/24)+DATE(1970,1,1)</f>
        <v>42478.583333333328</v>
      </c>
    </row>
    <row r="377" spans="1:25" ht="16" x14ac:dyDescent="0.2">
      <c r="A377" s="1">
        <v>951</v>
      </c>
      <c r="B377" s="7" t="s">
        <v>952</v>
      </c>
      <c r="C377" s="7" t="s">
        <v>5061</v>
      </c>
      <c r="D377" s="1">
        <v>50000</v>
      </c>
      <c r="E377" s="37" t="str">
        <f>VLOOKUP(D377,'Vlookup Table Bonus Point'!$C$3:$D$26,2,TRUE)</f>
        <v>GE 50000</v>
      </c>
      <c r="F377" s="1">
        <v>19195</v>
      </c>
      <c r="G377" s="1" t="s">
        <v>8220</v>
      </c>
      <c r="H377" s="1" t="s">
        <v>8223</v>
      </c>
      <c r="I377" s="1" t="s">
        <v>8245</v>
      </c>
      <c r="J377" s="1">
        <v>1465054872</v>
      </c>
      <c r="K377" s="1">
        <v>1461166872</v>
      </c>
      <c r="L377" s="1" t="b">
        <v>0</v>
      </c>
      <c r="M377" s="1">
        <v>121</v>
      </c>
      <c r="N377" s="1" t="b">
        <v>0</v>
      </c>
      <c r="O377" s="1" t="s">
        <v>8272</v>
      </c>
      <c r="P377" s="28">
        <f>F377/D377</f>
        <v>0.38390000000000002</v>
      </c>
      <c r="Q377" s="29">
        <f>IF(M377&gt;0,F377/M377,0)</f>
        <v>158.63636363636363</v>
      </c>
      <c r="R377" s="9" t="str">
        <f>LEFT(O377,SEARCH("/",O377,1)-1)</f>
        <v>technology</v>
      </c>
      <c r="S377" s="26" t="str">
        <f>RIGHT(O377,LEN(O377)-SEARCH("/",O377,1))</f>
        <v>wearables</v>
      </c>
      <c r="T377" s="27">
        <f>(((K377/60)/60)/24)+DATE(1970,1,1)</f>
        <v>42480.653611111105</v>
      </c>
      <c r="U377" s="5" t="str">
        <f>TEXT(T377,"mmm")</f>
        <v>Apr</v>
      </c>
      <c r="V377" s="5" t="str">
        <f>TEXT(T377,"yyyy")</f>
        <v>2016</v>
      </c>
      <c r="W377" s="5" t="str">
        <f>TEXT(Y377,"mmm")</f>
        <v>Jun</v>
      </c>
      <c r="X377" s="1" t="str">
        <f>TEXT(Y377,"yyyy")</f>
        <v>2016</v>
      </c>
      <c r="Y377" s="27">
        <f>(((J377/60)/60)/24)+DATE(1970,1,1)</f>
        <v>42525.653611111105</v>
      </c>
    </row>
    <row r="378" spans="1:25" ht="64" x14ac:dyDescent="0.2">
      <c r="A378" s="1">
        <v>956</v>
      </c>
      <c r="B378" s="7" t="s">
        <v>957</v>
      </c>
      <c r="C378" s="7" t="s">
        <v>5066</v>
      </c>
      <c r="D378" s="1">
        <v>50000</v>
      </c>
      <c r="E378" s="37" t="str">
        <f>VLOOKUP(D378,'Vlookup Table Bonus Point'!$C$3:$D$26,2,TRUE)</f>
        <v>GE 50000</v>
      </c>
      <c r="F378" s="1">
        <v>861</v>
      </c>
      <c r="G378" s="1" t="s">
        <v>8220</v>
      </c>
      <c r="H378" s="1" t="s">
        <v>8223</v>
      </c>
      <c r="I378" s="1" t="s">
        <v>8245</v>
      </c>
      <c r="J378" s="1">
        <v>1430081759</v>
      </c>
      <c r="K378" s="1">
        <v>1424901359</v>
      </c>
      <c r="L378" s="1" t="b">
        <v>0</v>
      </c>
      <c r="M378" s="1">
        <v>17</v>
      </c>
      <c r="N378" s="1" t="b">
        <v>0</v>
      </c>
      <c r="O378" s="1" t="s">
        <v>8272</v>
      </c>
      <c r="P378" s="28">
        <f>F378/D378</f>
        <v>1.7219999999999999E-2</v>
      </c>
      <c r="Q378" s="29">
        <f>IF(M378&gt;0,F378/M378,0)</f>
        <v>50.647058823529413</v>
      </c>
      <c r="R378" s="9" t="str">
        <f>LEFT(O378,SEARCH("/",O378,1)-1)</f>
        <v>technology</v>
      </c>
      <c r="S378" s="26" t="str">
        <f>RIGHT(O378,LEN(O378)-SEARCH("/",O378,1))</f>
        <v>wearables</v>
      </c>
      <c r="T378" s="27">
        <f>(((K378/60)/60)/24)+DATE(1970,1,1)</f>
        <v>42060.913877314815</v>
      </c>
      <c r="U378" s="5" t="str">
        <f>TEXT(T378,"mmm")</f>
        <v>Feb</v>
      </c>
      <c r="V378" s="5" t="str">
        <f>TEXT(T378,"yyyy")</f>
        <v>2015</v>
      </c>
      <c r="W378" s="5" t="str">
        <f>TEXT(Y378,"mmm")</f>
        <v>Apr</v>
      </c>
      <c r="X378" s="1" t="str">
        <f>TEXT(Y378,"yyyy")</f>
        <v>2015</v>
      </c>
      <c r="Y378" s="27">
        <f>(((J378/60)/60)/24)+DATE(1970,1,1)</f>
        <v>42120.872210648144</v>
      </c>
    </row>
    <row r="379" spans="1:25" ht="48" x14ac:dyDescent="0.2">
      <c r="A379" s="1">
        <v>959</v>
      </c>
      <c r="B379" s="7" t="s">
        <v>960</v>
      </c>
      <c r="C379" s="7" t="s">
        <v>5069</v>
      </c>
      <c r="D379" s="1">
        <v>50000</v>
      </c>
      <c r="E379" s="37" t="str">
        <f>VLOOKUP(D379,'Vlookup Table Bonus Point'!$C$3:$D$26,2,TRUE)</f>
        <v>GE 50000</v>
      </c>
      <c r="F379" s="1">
        <v>19430</v>
      </c>
      <c r="G379" s="1" t="s">
        <v>8220</v>
      </c>
      <c r="H379" s="1" t="s">
        <v>8223</v>
      </c>
      <c r="I379" s="1" t="s">
        <v>8245</v>
      </c>
      <c r="J379" s="1">
        <v>1421640665</v>
      </c>
      <c r="K379" s="1">
        <v>1419048665</v>
      </c>
      <c r="L379" s="1" t="b">
        <v>0</v>
      </c>
      <c r="M379" s="1">
        <v>171</v>
      </c>
      <c r="N379" s="1" t="b">
        <v>0</v>
      </c>
      <c r="O379" s="1" t="s">
        <v>8272</v>
      </c>
      <c r="P379" s="28">
        <f>F379/D379</f>
        <v>0.3886</v>
      </c>
      <c r="Q379" s="29">
        <f>IF(M379&gt;0,F379/M379,0)</f>
        <v>113.62573099415205</v>
      </c>
      <c r="R379" s="9" t="str">
        <f>LEFT(O379,SEARCH("/",O379,1)-1)</f>
        <v>technology</v>
      </c>
      <c r="S379" s="26" t="str">
        <f>RIGHT(O379,LEN(O379)-SEARCH("/",O379,1))</f>
        <v>wearables</v>
      </c>
      <c r="T379" s="27">
        <f>(((K379/60)/60)/24)+DATE(1970,1,1)</f>
        <v>41993.174363425926</v>
      </c>
      <c r="U379" s="5" t="str">
        <f>TEXT(T379,"mmm")</f>
        <v>Dec</v>
      </c>
      <c r="V379" s="5" t="str">
        <f>TEXT(T379,"yyyy")</f>
        <v>2014</v>
      </c>
      <c r="W379" s="5" t="str">
        <f>TEXT(Y379,"mmm")</f>
        <v>Jan</v>
      </c>
      <c r="X379" s="1" t="str">
        <f>TEXT(Y379,"yyyy")</f>
        <v>2015</v>
      </c>
      <c r="Y379" s="27">
        <f>(((J379/60)/60)/24)+DATE(1970,1,1)</f>
        <v>42023.174363425926</v>
      </c>
    </row>
    <row r="380" spans="1:25" ht="48" x14ac:dyDescent="0.2">
      <c r="A380" s="1">
        <v>974</v>
      </c>
      <c r="B380" s="7" t="s">
        <v>975</v>
      </c>
      <c r="C380" s="7" t="s">
        <v>5084</v>
      </c>
      <c r="D380" s="1">
        <v>50000</v>
      </c>
      <c r="E380" s="37" t="str">
        <f>VLOOKUP(D380,'Vlookup Table Bonus Point'!$C$3:$D$26,2,TRUE)</f>
        <v>GE 50000</v>
      </c>
      <c r="F380" s="1">
        <v>280</v>
      </c>
      <c r="G380" s="1" t="s">
        <v>8220</v>
      </c>
      <c r="H380" s="1" t="s">
        <v>8223</v>
      </c>
      <c r="I380" s="1" t="s">
        <v>8245</v>
      </c>
      <c r="J380" s="1">
        <v>1458925156</v>
      </c>
      <c r="K380" s="1">
        <v>1456336756</v>
      </c>
      <c r="L380" s="1" t="b">
        <v>0</v>
      </c>
      <c r="M380" s="1">
        <v>3</v>
      </c>
      <c r="N380" s="1" t="b">
        <v>0</v>
      </c>
      <c r="O380" s="1" t="s">
        <v>8272</v>
      </c>
      <c r="P380" s="28">
        <f>F380/D380</f>
        <v>5.5999999999999999E-3</v>
      </c>
      <c r="Q380" s="29">
        <f>IF(M380&gt;0,F380/M380,0)</f>
        <v>93.333333333333329</v>
      </c>
      <c r="R380" s="9" t="str">
        <f>LEFT(O380,SEARCH("/",O380,1)-1)</f>
        <v>technology</v>
      </c>
      <c r="S380" s="26" t="str">
        <f>RIGHT(O380,LEN(O380)-SEARCH("/",O380,1))</f>
        <v>wearables</v>
      </c>
      <c r="T380" s="27">
        <f>(((K380/60)/60)/24)+DATE(1970,1,1)</f>
        <v>42424.749490740738</v>
      </c>
      <c r="U380" s="5" t="str">
        <f>TEXT(T380,"mmm")</f>
        <v>Feb</v>
      </c>
      <c r="V380" s="5" t="str">
        <f>TEXT(T380,"yyyy")</f>
        <v>2016</v>
      </c>
      <c r="W380" s="5" t="str">
        <f>TEXT(Y380,"mmm")</f>
        <v>Mar</v>
      </c>
      <c r="X380" s="1" t="str">
        <f>TEXT(Y380,"yyyy")</f>
        <v>2016</v>
      </c>
      <c r="Y380" s="27">
        <f>(((J380/60)/60)/24)+DATE(1970,1,1)</f>
        <v>42454.707824074074</v>
      </c>
    </row>
    <row r="381" spans="1:25" ht="48" x14ac:dyDescent="0.2">
      <c r="A381" s="1">
        <v>987</v>
      </c>
      <c r="B381" s="7" t="s">
        <v>988</v>
      </c>
      <c r="C381" s="7" t="s">
        <v>5097</v>
      </c>
      <c r="D381" s="1">
        <v>50000</v>
      </c>
      <c r="E381" s="37" t="str">
        <f>VLOOKUP(D381,'Vlookup Table Bonus Point'!$C$3:$D$26,2,TRUE)</f>
        <v>GE 50000</v>
      </c>
      <c r="F381" s="1">
        <v>6610</v>
      </c>
      <c r="G381" s="1" t="s">
        <v>8220</v>
      </c>
      <c r="H381" s="1" t="s">
        <v>8232</v>
      </c>
      <c r="I381" s="1" t="s">
        <v>8248</v>
      </c>
      <c r="J381" s="1">
        <v>1403507050</v>
      </c>
      <c r="K381" s="1">
        <v>1400051050</v>
      </c>
      <c r="L381" s="1" t="b">
        <v>0</v>
      </c>
      <c r="M381" s="1">
        <v>41</v>
      </c>
      <c r="N381" s="1" t="b">
        <v>0</v>
      </c>
      <c r="O381" s="1" t="s">
        <v>8272</v>
      </c>
      <c r="P381" s="28">
        <f>F381/D381</f>
        <v>0.13220000000000001</v>
      </c>
      <c r="Q381" s="29">
        <f>IF(M381&gt;0,F381/M381,0)</f>
        <v>161.21951219512195</v>
      </c>
      <c r="R381" s="9" t="str">
        <f>LEFT(O381,SEARCH("/",O381,1)-1)</f>
        <v>technology</v>
      </c>
      <c r="S381" s="26" t="str">
        <f>RIGHT(O381,LEN(O381)-SEARCH("/",O381,1))</f>
        <v>wearables</v>
      </c>
      <c r="T381" s="27">
        <f>(((K381/60)/60)/24)+DATE(1970,1,1)</f>
        <v>41773.294560185182</v>
      </c>
      <c r="U381" s="5" t="str">
        <f>TEXT(T381,"mmm")</f>
        <v>May</v>
      </c>
      <c r="V381" s="5" t="str">
        <f>TEXT(T381,"yyyy")</f>
        <v>2014</v>
      </c>
      <c r="W381" s="5" t="str">
        <f>TEXT(Y381,"mmm")</f>
        <v>Jun</v>
      </c>
      <c r="X381" s="1" t="str">
        <f>TEXT(Y381,"yyyy")</f>
        <v>2014</v>
      </c>
      <c r="Y381" s="27">
        <f>(((J381/60)/60)/24)+DATE(1970,1,1)</f>
        <v>41813.294560185182</v>
      </c>
    </row>
    <row r="382" spans="1:25" ht="48" x14ac:dyDescent="0.2">
      <c r="A382" s="1">
        <v>1009</v>
      </c>
      <c r="B382" s="7" t="s">
        <v>1010</v>
      </c>
      <c r="C382" s="7" t="s">
        <v>5119</v>
      </c>
      <c r="D382" s="1">
        <v>50000</v>
      </c>
      <c r="E382" s="37" t="str">
        <f>VLOOKUP(D382,'Vlookup Table Bonus Point'!$C$3:$D$26,2,TRUE)</f>
        <v>GE 50000</v>
      </c>
      <c r="F382" s="1">
        <v>6565</v>
      </c>
      <c r="G382" s="1" t="s">
        <v>8219</v>
      </c>
      <c r="H382" s="1" t="s">
        <v>8223</v>
      </c>
      <c r="I382" s="1" t="s">
        <v>8245</v>
      </c>
      <c r="J382" s="1">
        <v>1466346646</v>
      </c>
      <c r="K382" s="1">
        <v>1463754646</v>
      </c>
      <c r="L382" s="1" t="b">
        <v>0</v>
      </c>
      <c r="M382" s="1">
        <v>101</v>
      </c>
      <c r="N382" s="1" t="b">
        <v>0</v>
      </c>
      <c r="O382" s="1" t="s">
        <v>8272</v>
      </c>
      <c r="P382" s="28">
        <f>F382/D382</f>
        <v>0.1313</v>
      </c>
      <c r="Q382" s="29">
        <f>IF(M382&gt;0,F382/M382,0)</f>
        <v>65</v>
      </c>
      <c r="R382" s="9" t="str">
        <f>LEFT(O382,SEARCH("/",O382,1)-1)</f>
        <v>technology</v>
      </c>
      <c r="S382" s="26" t="str">
        <f>RIGHT(O382,LEN(O382)-SEARCH("/",O382,1))</f>
        <v>wearables</v>
      </c>
      <c r="T382" s="27">
        <f>(((K382/60)/60)/24)+DATE(1970,1,1)</f>
        <v>42510.604699074072</v>
      </c>
      <c r="U382" s="5" t="str">
        <f>TEXT(T382,"mmm")</f>
        <v>May</v>
      </c>
      <c r="V382" s="5" t="str">
        <f>TEXT(T382,"yyyy")</f>
        <v>2016</v>
      </c>
      <c r="W382" s="5" t="str">
        <f>TEXT(Y382,"mmm")</f>
        <v>Jun</v>
      </c>
      <c r="X382" s="1" t="str">
        <f>TEXT(Y382,"yyyy")</f>
        <v>2016</v>
      </c>
      <c r="Y382" s="27">
        <f>(((J382/60)/60)/24)+DATE(1970,1,1)</f>
        <v>42540.604699074072</v>
      </c>
    </row>
    <row r="383" spans="1:25" ht="48" x14ac:dyDescent="0.2">
      <c r="A383" s="1">
        <v>1083</v>
      </c>
      <c r="B383" s="7" t="s">
        <v>1084</v>
      </c>
      <c r="C383" s="7" t="s">
        <v>5193</v>
      </c>
      <c r="D383" s="1">
        <v>50000</v>
      </c>
      <c r="E383" s="37" t="str">
        <f>VLOOKUP(D383,'Vlookup Table Bonus Point'!$C$3:$D$26,2,TRUE)</f>
        <v>GE 50000</v>
      </c>
      <c r="F383" s="1">
        <v>410</v>
      </c>
      <c r="G383" s="1" t="s">
        <v>8220</v>
      </c>
      <c r="H383" s="1" t="s">
        <v>8228</v>
      </c>
      <c r="I383" s="1" t="s">
        <v>8250</v>
      </c>
      <c r="J383" s="1">
        <v>1406994583</v>
      </c>
      <c r="K383" s="1">
        <v>1401810583</v>
      </c>
      <c r="L383" s="1" t="b">
        <v>0</v>
      </c>
      <c r="M383" s="1">
        <v>1</v>
      </c>
      <c r="N383" s="1" t="b">
        <v>0</v>
      </c>
      <c r="O383" s="1" t="s">
        <v>8281</v>
      </c>
      <c r="P383" s="28">
        <f>F383/D383</f>
        <v>8.2000000000000007E-3</v>
      </c>
      <c r="Q383" s="29">
        <f>IF(M383&gt;0,F383/M383,0)</f>
        <v>410</v>
      </c>
      <c r="R383" s="9" t="str">
        <f>LEFT(O383,SEARCH("/",O383,1)-1)</f>
        <v>games</v>
      </c>
      <c r="S383" s="26" t="str">
        <f>RIGHT(O383,LEN(O383)-SEARCH("/",O383,1))</f>
        <v>video games</v>
      </c>
      <c r="T383" s="27">
        <f>(((K383/60)/60)/24)+DATE(1970,1,1)</f>
        <v>41793.659525462965</v>
      </c>
      <c r="U383" s="5" t="str">
        <f>TEXT(T383,"mmm")</f>
        <v>Jun</v>
      </c>
      <c r="V383" s="5" t="str">
        <f>TEXT(T383,"yyyy")</f>
        <v>2014</v>
      </c>
      <c r="W383" s="5" t="str">
        <f>TEXT(Y383,"mmm")</f>
        <v>Aug</v>
      </c>
      <c r="X383" s="1" t="str">
        <f>TEXT(Y383,"yyyy")</f>
        <v>2014</v>
      </c>
      <c r="Y383" s="27">
        <f>(((J383/60)/60)/24)+DATE(1970,1,1)</f>
        <v>41853.659525462965</v>
      </c>
    </row>
    <row r="384" spans="1:25" ht="48" x14ac:dyDescent="0.2">
      <c r="A384" s="1">
        <v>1110</v>
      </c>
      <c r="B384" s="7" t="s">
        <v>1111</v>
      </c>
      <c r="C384" s="7" t="s">
        <v>5220</v>
      </c>
      <c r="D384" s="1">
        <v>50000</v>
      </c>
      <c r="E384" s="37" t="str">
        <f>VLOOKUP(D384,'Vlookup Table Bonus Point'!$C$3:$D$26,2,TRUE)</f>
        <v>GE 50000</v>
      </c>
      <c r="F384" s="1">
        <v>255</v>
      </c>
      <c r="G384" s="1" t="s">
        <v>8220</v>
      </c>
      <c r="H384" s="1" t="s">
        <v>8223</v>
      </c>
      <c r="I384" s="1" t="s">
        <v>8245</v>
      </c>
      <c r="J384" s="1">
        <v>1354919022</v>
      </c>
      <c r="K384" s="1">
        <v>1352327022</v>
      </c>
      <c r="L384" s="1" t="b">
        <v>0</v>
      </c>
      <c r="M384" s="1">
        <v>11</v>
      </c>
      <c r="N384" s="1" t="b">
        <v>0</v>
      </c>
      <c r="O384" s="1" t="s">
        <v>8281</v>
      </c>
      <c r="P384" s="28">
        <f>F384/D384</f>
        <v>5.1000000000000004E-3</v>
      </c>
      <c r="Q384" s="29">
        <f>IF(M384&gt;0,F384/M384,0)</f>
        <v>23.181818181818183</v>
      </c>
      <c r="R384" s="9" t="str">
        <f>LEFT(O384,SEARCH("/",O384,1)-1)</f>
        <v>games</v>
      </c>
      <c r="S384" s="26" t="str">
        <f>RIGHT(O384,LEN(O384)-SEARCH("/",O384,1))</f>
        <v>video games</v>
      </c>
      <c r="T384" s="27">
        <f>(((K384/60)/60)/24)+DATE(1970,1,1)</f>
        <v>41220.933124999996</v>
      </c>
      <c r="U384" s="5" t="str">
        <f>TEXT(T384,"mmm")</f>
        <v>Nov</v>
      </c>
      <c r="V384" s="5" t="str">
        <f>TEXT(T384,"yyyy")</f>
        <v>2012</v>
      </c>
      <c r="W384" s="5" t="str">
        <f>TEXT(Y384,"mmm")</f>
        <v>Dec</v>
      </c>
      <c r="X384" s="1" t="str">
        <f>TEXT(Y384,"yyyy")</f>
        <v>2012</v>
      </c>
      <c r="Y384" s="27">
        <f>(((J384/60)/60)/24)+DATE(1970,1,1)</f>
        <v>41250.933124999996</v>
      </c>
    </row>
    <row r="385" spans="1:25" ht="32" x14ac:dyDescent="0.2">
      <c r="A385" s="1">
        <v>1149</v>
      </c>
      <c r="B385" s="7" t="s">
        <v>1150</v>
      </c>
      <c r="C385" s="7" t="s">
        <v>5259</v>
      </c>
      <c r="D385" s="1">
        <v>50000</v>
      </c>
      <c r="E385" s="37" t="str">
        <f>VLOOKUP(D385,'Vlookup Table Bonus Point'!$C$3:$D$26,2,TRUE)</f>
        <v>GE 50000</v>
      </c>
      <c r="F385" s="1">
        <v>75</v>
      </c>
      <c r="G385" s="1" t="s">
        <v>8220</v>
      </c>
      <c r="H385" s="1" t="s">
        <v>8223</v>
      </c>
      <c r="I385" s="1" t="s">
        <v>8245</v>
      </c>
      <c r="J385" s="1">
        <v>1466096566</v>
      </c>
      <c r="K385" s="1">
        <v>1463504566</v>
      </c>
      <c r="L385" s="1" t="b">
        <v>0</v>
      </c>
      <c r="M385" s="1">
        <v>2</v>
      </c>
      <c r="N385" s="1" t="b">
        <v>0</v>
      </c>
      <c r="O385" s="1" t="s">
        <v>8283</v>
      </c>
      <c r="P385" s="28">
        <f>F385/D385</f>
        <v>1.5E-3</v>
      </c>
      <c r="Q385" s="29">
        <f>IF(M385&gt;0,F385/M385,0)</f>
        <v>37.5</v>
      </c>
      <c r="R385" s="9" t="str">
        <f>LEFT(O385,SEARCH("/",O385,1)-1)</f>
        <v>food</v>
      </c>
      <c r="S385" s="26" t="str">
        <f>RIGHT(O385,LEN(O385)-SEARCH("/",O385,1))</f>
        <v>food trucks</v>
      </c>
      <c r="T385" s="27">
        <f>(((K385/60)/60)/24)+DATE(1970,1,1)</f>
        <v>42507.71025462963</v>
      </c>
      <c r="U385" s="5" t="str">
        <f>TEXT(T385,"mmm")</f>
        <v>May</v>
      </c>
      <c r="V385" s="5" t="str">
        <f>TEXT(T385,"yyyy")</f>
        <v>2016</v>
      </c>
      <c r="W385" s="5" t="str">
        <f>TEXT(Y385,"mmm")</f>
        <v>Jun</v>
      </c>
      <c r="X385" s="1" t="str">
        <f>TEXT(Y385,"yyyy")</f>
        <v>2016</v>
      </c>
      <c r="Y385" s="27">
        <f>(((J385/60)/60)/24)+DATE(1970,1,1)</f>
        <v>42537.71025462963</v>
      </c>
    </row>
    <row r="386" spans="1:25" ht="32" x14ac:dyDescent="0.2">
      <c r="A386" s="1">
        <v>1180</v>
      </c>
      <c r="B386" s="7" t="s">
        <v>1181</v>
      </c>
      <c r="C386" s="7" t="s">
        <v>5290</v>
      </c>
      <c r="D386" s="1">
        <v>50000</v>
      </c>
      <c r="E386" s="37" t="str">
        <f>VLOOKUP(D386,'Vlookup Table Bonus Point'!$C$3:$D$26,2,TRUE)</f>
        <v>GE 50000</v>
      </c>
      <c r="F386" s="1">
        <v>5875</v>
      </c>
      <c r="G386" s="1" t="s">
        <v>8220</v>
      </c>
      <c r="H386" s="1" t="s">
        <v>8223</v>
      </c>
      <c r="I386" s="1" t="s">
        <v>8245</v>
      </c>
      <c r="J386" s="1">
        <v>1403983314</v>
      </c>
      <c r="K386" s="1">
        <v>1400786514</v>
      </c>
      <c r="L386" s="1" t="b">
        <v>0</v>
      </c>
      <c r="M386" s="1">
        <v>85</v>
      </c>
      <c r="N386" s="1" t="b">
        <v>0</v>
      </c>
      <c r="O386" s="1" t="s">
        <v>8283</v>
      </c>
      <c r="P386" s="28">
        <f>F386/D386</f>
        <v>0.11749999999999999</v>
      </c>
      <c r="Q386" s="29">
        <f>IF(M386&gt;0,F386/M386,0)</f>
        <v>69.117647058823536</v>
      </c>
      <c r="R386" s="9" t="str">
        <f>LEFT(O386,SEARCH("/",O386,1)-1)</f>
        <v>food</v>
      </c>
      <c r="S386" s="26" t="str">
        <f>RIGHT(O386,LEN(O386)-SEARCH("/",O386,1))</f>
        <v>food trucks</v>
      </c>
      <c r="T386" s="27">
        <f>(((K386/60)/60)/24)+DATE(1970,1,1)</f>
        <v>41781.806875000002</v>
      </c>
      <c r="U386" s="5" t="str">
        <f>TEXT(T386,"mmm")</f>
        <v>May</v>
      </c>
      <c r="V386" s="5" t="str">
        <f>TEXT(T386,"yyyy")</f>
        <v>2014</v>
      </c>
      <c r="W386" s="5" t="str">
        <f>TEXT(Y386,"mmm")</f>
        <v>Jun</v>
      </c>
      <c r="X386" s="1" t="str">
        <f>TEXT(Y386,"yyyy")</f>
        <v>2014</v>
      </c>
      <c r="Y386" s="27">
        <f>(((J386/60)/60)/24)+DATE(1970,1,1)</f>
        <v>41818.806875000002</v>
      </c>
    </row>
    <row r="387" spans="1:25" ht="16" x14ac:dyDescent="0.2">
      <c r="A387" s="1">
        <v>1181</v>
      </c>
      <c r="B387" s="7" t="s">
        <v>1182</v>
      </c>
      <c r="C387" s="7" t="s">
        <v>5291</v>
      </c>
      <c r="D387" s="1">
        <v>50000</v>
      </c>
      <c r="E387" s="37" t="str">
        <f>VLOOKUP(D387,'Vlookup Table Bonus Point'!$C$3:$D$26,2,TRUE)</f>
        <v>GE 50000</v>
      </c>
      <c r="F387" s="1">
        <v>4</v>
      </c>
      <c r="G387" s="1" t="s">
        <v>8220</v>
      </c>
      <c r="H387" s="1" t="s">
        <v>8223</v>
      </c>
      <c r="I387" s="1" t="s">
        <v>8245</v>
      </c>
      <c r="J387" s="1">
        <v>1425197321</v>
      </c>
      <c r="K387" s="1">
        <v>1422605321</v>
      </c>
      <c r="L387" s="1" t="b">
        <v>0</v>
      </c>
      <c r="M387" s="1">
        <v>3</v>
      </c>
      <c r="N387" s="1" t="b">
        <v>0</v>
      </c>
      <c r="O387" s="1" t="s">
        <v>8283</v>
      </c>
      <c r="P387" s="28">
        <f>F387/D387</f>
        <v>8.0000000000000007E-5</v>
      </c>
      <c r="Q387" s="29">
        <f>IF(M387&gt;0,F387/M387,0)</f>
        <v>1.3333333333333333</v>
      </c>
      <c r="R387" s="9" t="str">
        <f>LEFT(O387,SEARCH("/",O387,1)-1)</f>
        <v>food</v>
      </c>
      <c r="S387" s="26" t="str">
        <f>RIGHT(O387,LEN(O387)-SEARCH("/",O387,1))</f>
        <v>food trucks</v>
      </c>
      <c r="T387" s="27">
        <f>(((K387/60)/60)/24)+DATE(1970,1,1)</f>
        <v>42034.339363425926</v>
      </c>
      <c r="U387" s="5" t="str">
        <f>TEXT(T387,"mmm")</f>
        <v>Jan</v>
      </c>
      <c r="V387" s="5" t="str">
        <f>TEXT(T387,"yyyy")</f>
        <v>2015</v>
      </c>
      <c r="W387" s="5" t="str">
        <f>TEXT(Y387,"mmm")</f>
        <v>Mar</v>
      </c>
      <c r="X387" s="1" t="str">
        <f>TEXT(Y387,"yyyy")</f>
        <v>2015</v>
      </c>
      <c r="Y387" s="27">
        <f>(((J387/60)/60)/24)+DATE(1970,1,1)</f>
        <v>42064.339363425926</v>
      </c>
    </row>
    <row r="388" spans="1:25" ht="48" x14ac:dyDescent="0.2">
      <c r="A388" s="1">
        <v>1226</v>
      </c>
      <c r="B388" s="7" t="s">
        <v>1227</v>
      </c>
      <c r="C388" s="7" t="s">
        <v>5336</v>
      </c>
      <c r="D388" s="1">
        <v>50000</v>
      </c>
      <c r="E388" s="37" t="str">
        <f>VLOOKUP(D388,'Vlookup Table Bonus Point'!$C$3:$D$26,2,TRUE)</f>
        <v>GE 50000</v>
      </c>
      <c r="F388" s="1">
        <v>1937</v>
      </c>
      <c r="G388" s="1" t="s">
        <v>8219</v>
      </c>
      <c r="H388" s="1" t="s">
        <v>8223</v>
      </c>
      <c r="I388" s="1" t="s">
        <v>8245</v>
      </c>
      <c r="J388" s="1">
        <v>1398042000</v>
      </c>
      <c r="K388" s="1">
        <v>1395089981</v>
      </c>
      <c r="L388" s="1" t="b">
        <v>0</v>
      </c>
      <c r="M388" s="1">
        <v>40</v>
      </c>
      <c r="N388" s="1" t="b">
        <v>0</v>
      </c>
      <c r="O388" s="1" t="s">
        <v>8285</v>
      </c>
      <c r="P388" s="28">
        <f>F388/D388</f>
        <v>3.8739999999999997E-2</v>
      </c>
      <c r="Q388" s="29">
        <f>IF(M388&gt;0,F388/M388,0)</f>
        <v>48.424999999999997</v>
      </c>
      <c r="R388" s="9" t="str">
        <f>LEFT(O388,SEARCH("/",O388,1)-1)</f>
        <v>music</v>
      </c>
      <c r="S388" s="26" t="str">
        <f>RIGHT(O388,LEN(O388)-SEARCH("/",O388,1))</f>
        <v>world music</v>
      </c>
      <c r="T388" s="27">
        <f>(((K388/60)/60)/24)+DATE(1970,1,1)</f>
        <v>41715.874780092592</v>
      </c>
      <c r="U388" s="5" t="str">
        <f>TEXT(T388,"mmm")</f>
        <v>Mar</v>
      </c>
      <c r="V388" s="5" t="str">
        <f>TEXT(T388,"yyyy")</f>
        <v>2014</v>
      </c>
      <c r="W388" s="5" t="str">
        <f>TEXT(Y388,"mmm")</f>
        <v>Apr</v>
      </c>
      <c r="X388" s="1" t="str">
        <f>TEXT(Y388,"yyyy")</f>
        <v>2014</v>
      </c>
      <c r="Y388" s="27">
        <f>(((J388/60)/60)/24)+DATE(1970,1,1)</f>
        <v>41750.041666666664</v>
      </c>
    </row>
    <row r="389" spans="1:25" ht="48" x14ac:dyDescent="0.2">
      <c r="A389" s="1">
        <v>1234</v>
      </c>
      <c r="B389" s="7" t="s">
        <v>1235</v>
      </c>
      <c r="C389" s="7" t="s">
        <v>5344</v>
      </c>
      <c r="D389" s="1">
        <v>50000</v>
      </c>
      <c r="E389" s="37" t="str">
        <f>VLOOKUP(D389,'Vlookup Table Bonus Point'!$C$3:$D$26,2,TRUE)</f>
        <v>GE 50000</v>
      </c>
      <c r="F389" s="1">
        <v>0</v>
      </c>
      <c r="G389" s="1" t="s">
        <v>8219</v>
      </c>
      <c r="H389" s="1" t="s">
        <v>8224</v>
      </c>
      <c r="I389" s="1" t="s">
        <v>8246</v>
      </c>
      <c r="J389" s="1">
        <v>1422903342</v>
      </c>
      <c r="K389" s="1">
        <v>1420311342</v>
      </c>
      <c r="L389" s="1" t="b">
        <v>0</v>
      </c>
      <c r="M389" s="1">
        <v>0</v>
      </c>
      <c r="N389" s="1" t="b">
        <v>0</v>
      </c>
      <c r="O389" s="1" t="s">
        <v>8285</v>
      </c>
      <c r="P389" s="28">
        <f>F389/D389</f>
        <v>0</v>
      </c>
      <c r="Q389" s="29">
        <f>IF(M389&gt;0,F389/M389,0)</f>
        <v>0</v>
      </c>
      <c r="R389" s="9" t="str">
        <f>LEFT(O389,SEARCH("/",O389,1)-1)</f>
        <v>music</v>
      </c>
      <c r="S389" s="26" t="str">
        <f>RIGHT(O389,LEN(O389)-SEARCH("/",O389,1))</f>
        <v>world music</v>
      </c>
      <c r="T389" s="27">
        <f>(((K389/60)/60)/24)+DATE(1970,1,1)</f>
        <v>42007.788680555561</v>
      </c>
      <c r="U389" s="5" t="str">
        <f>TEXT(T389,"mmm")</f>
        <v>Jan</v>
      </c>
      <c r="V389" s="5" t="str">
        <f>TEXT(T389,"yyyy")</f>
        <v>2015</v>
      </c>
      <c r="W389" s="5" t="str">
        <f>TEXT(Y389,"mmm")</f>
        <v>Feb</v>
      </c>
      <c r="X389" s="1" t="str">
        <f>TEXT(Y389,"yyyy")</f>
        <v>2015</v>
      </c>
      <c r="Y389" s="27">
        <f>(((J389/60)/60)/24)+DATE(1970,1,1)</f>
        <v>42037.788680555561</v>
      </c>
    </row>
    <row r="390" spans="1:25" ht="32" x14ac:dyDescent="0.2">
      <c r="A390" s="1">
        <v>1307</v>
      </c>
      <c r="B390" s="7" t="s">
        <v>1308</v>
      </c>
      <c r="C390" s="7" t="s">
        <v>5417</v>
      </c>
      <c r="D390" s="1">
        <v>50000</v>
      </c>
      <c r="E390" s="37" t="str">
        <f>VLOOKUP(D390,'Vlookup Table Bonus Point'!$C$3:$D$26,2,TRUE)</f>
        <v>GE 50000</v>
      </c>
      <c r="F390" s="1">
        <v>5757</v>
      </c>
      <c r="G390" s="1" t="s">
        <v>8219</v>
      </c>
      <c r="H390" s="1" t="s">
        <v>8223</v>
      </c>
      <c r="I390" s="1" t="s">
        <v>8245</v>
      </c>
      <c r="J390" s="1">
        <v>1455710679</v>
      </c>
      <c r="K390" s="1">
        <v>1453118679</v>
      </c>
      <c r="L390" s="1" t="b">
        <v>0</v>
      </c>
      <c r="M390" s="1">
        <v>45</v>
      </c>
      <c r="N390" s="1" t="b">
        <v>0</v>
      </c>
      <c r="O390" s="1" t="s">
        <v>8272</v>
      </c>
      <c r="P390" s="28">
        <f>F390/D390</f>
        <v>0.11514000000000001</v>
      </c>
      <c r="Q390" s="29">
        <f>IF(M390&gt;0,F390/M390,0)</f>
        <v>127.93333333333334</v>
      </c>
      <c r="R390" s="9" t="str">
        <f>LEFT(O390,SEARCH("/",O390,1)-1)</f>
        <v>technology</v>
      </c>
      <c r="S390" s="26" t="str">
        <f>RIGHT(O390,LEN(O390)-SEARCH("/",O390,1))</f>
        <v>wearables</v>
      </c>
      <c r="T390" s="27">
        <f>(((K390/60)/60)/24)+DATE(1970,1,1)</f>
        <v>42387.503229166665</v>
      </c>
      <c r="U390" s="5" t="str">
        <f>TEXT(T390,"mmm")</f>
        <v>Jan</v>
      </c>
      <c r="V390" s="5" t="str">
        <f>TEXT(T390,"yyyy")</f>
        <v>2016</v>
      </c>
      <c r="W390" s="5" t="str">
        <f>TEXT(Y390,"mmm")</f>
        <v>Feb</v>
      </c>
      <c r="X390" s="1" t="str">
        <f>TEXT(Y390,"yyyy")</f>
        <v>2016</v>
      </c>
      <c r="Y390" s="27">
        <f>(((J390/60)/60)/24)+DATE(1970,1,1)</f>
        <v>42417.503229166665</v>
      </c>
    </row>
    <row r="391" spans="1:25" ht="48" x14ac:dyDescent="0.2">
      <c r="A391" s="1">
        <v>1324</v>
      </c>
      <c r="B391" s="7" t="s">
        <v>1325</v>
      </c>
      <c r="C391" s="7" t="s">
        <v>5434</v>
      </c>
      <c r="D391" s="1">
        <v>50000</v>
      </c>
      <c r="E391" s="37" t="str">
        <f>VLOOKUP(D391,'Vlookup Table Bonus Point'!$C$3:$D$26,2,TRUE)</f>
        <v>GE 50000</v>
      </c>
      <c r="F391" s="1">
        <v>4920</v>
      </c>
      <c r="G391" s="1" t="s">
        <v>8219</v>
      </c>
      <c r="H391" s="1" t="s">
        <v>8223</v>
      </c>
      <c r="I391" s="1" t="s">
        <v>8245</v>
      </c>
      <c r="J391" s="1">
        <v>1476371552</v>
      </c>
      <c r="K391" s="1">
        <v>1473779552</v>
      </c>
      <c r="L391" s="1" t="b">
        <v>0</v>
      </c>
      <c r="M391" s="1">
        <v>90</v>
      </c>
      <c r="N391" s="1" t="b">
        <v>0</v>
      </c>
      <c r="O391" s="1" t="s">
        <v>8272</v>
      </c>
      <c r="P391" s="28">
        <f>F391/D391</f>
        <v>9.8400000000000001E-2</v>
      </c>
      <c r="Q391" s="29">
        <f>IF(M391&gt;0,F391/M391,0)</f>
        <v>54.666666666666664</v>
      </c>
      <c r="R391" s="9" t="str">
        <f>LEFT(O391,SEARCH("/",O391,1)-1)</f>
        <v>technology</v>
      </c>
      <c r="S391" s="26" t="str">
        <f>RIGHT(O391,LEN(O391)-SEARCH("/",O391,1))</f>
        <v>wearables</v>
      </c>
      <c r="T391" s="27">
        <f>(((K391/60)/60)/24)+DATE(1970,1,1)</f>
        <v>42626.633703703701</v>
      </c>
      <c r="U391" s="5" t="str">
        <f>TEXT(T391,"mmm")</f>
        <v>Sep</v>
      </c>
      <c r="V391" s="5" t="str">
        <f>TEXT(T391,"yyyy")</f>
        <v>2016</v>
      </c>
      <c r="W391" s="5" t="str">
        <f>TEXT(Y391,"mmm")</f>
        <v>Oct</v>
      </c>
      <c r="X391" s="1" t="str">
        <f>TEXT(Y391,"yyyy")</f>
        <v>2016</v>
      </c>
      <c r="Y391" s="27">
        <f>(((J391/60)/60)/24)+DATE(1970,1,1)</f>
        <v>42656.633703703701</v>
      </c>
    </row>
    <row r="392" spans="1:25" ht="48" x14ac:dyDescent="0.2">
      <c r="A392" s="1">
        <v>1329</v>
      </c>
      <c r="B392" s="7" t="s">
        <v>1330</v>
      </c>
      <c r="C392" s="7" t="s">
        <v>5439</v>
      </c>
      <c r="D392" s="1">
        <v>50000</v>
      </c>
      <c r="E392" s="37" t="str">
        <f>VLOOKUP(D392,'Vlookup Table Bonus Point'!$C$3:$D$26,2,TRUE)</f>
        <v>GE 50000</v>
      </c>
      <c r="F392" s="1">
        <v>408</v>
      </c>
      <c r="G392" s="1" t="s">
        <v>8219</v>
      </c>
      <c r="H392" s="1" t="s">
        <v>8223</v>
      </c>
      <c r="I392" s="1" t="s">
        <v>8245</v>
      </c>
      <c r="J392" s="1">
        <v>1417501145</v>
      </c>
      <c r="K392" s="1">
        <v>1414041545</v>
      </c>
      <c r="L392" s="1" t="b">
        <v>0</v>
      </c>
      <c r="M392" s="1">
        <v>9</v>
      </c>
      <c r="N392" s="1" t="b">
        <v>0</v>
      </c>
      <c r="O392" s="1" t="s">
        <v>8272</v>
      </c>
      <c r="P392" s="28">
        <f>F392/D392</f>
        <v>8.1600000000000006E-3</v>
      </c>
      <c r="Q392" s="29">
        <f>IF(M392&gt;0,F392/M392,0)</f>
        <v>45.333333333333336</v>
      </c>
      <c r="R392" s="9" t="str">
        <f>LEFT(O392,SEARCH("/",O392,1)-1)</f>
        <v>technology</v>
      </c>
      <c r="S392" s="26" t="str">
        <f>RIGHT(O392,LEN(O392)-SEARCH("/",O392,1))</f>
        <v>wearables</v>
      </c>
      <c r="T392" s="27">
        <f>(((K392/60)/60)/24)+DATE(1970,1,1)</f>
        <v>41935.221585648149</v>
      </c>
      <c r="U392" s="5" t="str">
        <f>TEXT(T392,"mmm")</f>
        <v>Oct</v>
      </c>
      <c r="V392" s="5" t="str">
        <f>TEXT(T392,"yyyy")</f>
        <v>2014</v>
      </c>
      <c r="W392" s="5" t="str">
        <f>TEXT(Y392,"mmm")</f>
        <v>Dec</v>
      </c>
      <c r="X392" s="1" t="str">
        <f>TEXT(Y392,"yyyy")</f>
        <v>2014</v>
      </c>
      <c r="Y392" s="27">
        <f>(((J392/60)/60)/24)+DATE(1970,1,1)</f>
        <v>41975.263252314813</v>
      </c>
    </row>
    <row r="393" spans="1:25" ht="48" x14ac:dyDescent="0.2">
      <c r="A393" s="1">
        <v>1337</v>
      </c>
      <c r="B393" s="7" t="s">
        <v>1338</v>
      </c>
      <c r="C393" s="7" t="s">
        <v>5447</v>
      </c>
      <c r="D393" s="1">
        <v>50000</v>
      </c>
      <c r="E393" s="37" t="str">
        <f>VLOOKUP(D393,'Vlookup Table Bonus Point'!$C$3:$D$26,2,TRUE)</f>
        <v>GE 50000</v>
      </c>
      <c r="F393" s="1">
        <v>24691</v>
      </c>
      <c r="G393" s="1" t="s">
        <v>8219</v>
      </c>
      <c r="H393" s="1" t="s">
        <v>8223</v>
      </c>
      <c r="I393" s="1" t="s">
        <v>8245</v>
      </c>
      <c r="J393" s="1">
        <v>1488549079</v>
      </c>
      <c r="K393" s="1">
        <v>1485957079</v>
      </c>
      <c r="L393" s="1" t="b">
        <v>0</v>
      </c>
      <c r="M393" s="1">
        <v>140</v>
      </c>
      <c r="N393" s="1" t="b">
        <v>0</v>
      </c>
      <c r="O393" s="1" t="s">
        <v>8272</v>
      </c>
      <c r="P393" s="28">
        <f>F393/D393</f>
        <v>0.49381999999999998</v>
      </c>
      <c r="Q393" s="29">
        <f>IF(M393&gt;0,F393/M393,0)</f>
        <v>176.36428571428573</v>
      </c>
      <c r="R393" s="9" t="str">
        <f>LEFT(O393,SEARCH("/",O393,1)-1)</f>
        <v>technology</v>
      </c>
      <c r="S393" s="26" t="str">
        <f>RIGHT(O393,LEN(O393)-SEARCH("/",O393,1))</f>
        <v>wearables</v>
      </c>
      <c r="T393" s="27">
        <f>(((K393/60)/60)/24)+DATE(1970,1,1)</f>
        <v>42767.577303240745</v>
      </c>
      <c r="U393" s="5" t="str">
        <f>TEXT(T393,"mmm")</f>
        <v>Feb</v>
      </c>
      <c r="V393" s="5" t="str">
        <f>TEXT(T393,"yyyy")</f>
        <v>2017</v>
      </c>
      <c r="W393" s="5" t="str">
        <f>TEXT(Y393,"mmm")</f>
        <v>Mar</v>
      </c>
      <c r="X393" s="1" t="str">
        <f>TEXT(Y393,"yyyy")</f>
        <v>2017</v>
      </c>
      <c r="Y393" s="27">
        <f>(((J393/60)/60)/24)+DATE(1970,1,1)</f>
        <v>42797.577303240745</v>
      </c>
    </row>
    <row r="394" spans="1:25" ht="32" x14ac:dyDescent="0.2">
      <c r="A394" s="1">
        <v>1339</v>
      </c>
      <c r="B394" s="7" t="s">
        <v>1340</v>
      </c>
      <c r="C394" s="7" t="s">
        <v>5449</v>
      </c>
      <c r="D394" s="1">
        <v>50000</v>
      </c>
      <c r="E394" s="37" t="str">
        <f>VLOOKUP(D394,'Vlookup Table Bonus Point'!$C$3:$D$26,2,TRUE)</f>
        <v>GE 50000</v>
      </c>
      <c r="F394" s="1">
        <v>3317</v>
      </c>
      <c r="G394" s="1" t="s">
        <v>8219</v>
      </c>
      <c r="H394" s="1" t="s">
        <v>8223</v>
      </c>
      <c r="I394" s="1" t="s">
        <v>8245</v>
      </c>
      <c r="J394" s="1">
        <v>1418056315</v>
      </c>
      <c r="K394" s="1">
        <v>1414164715</v>
      </c>
      <c r="L394" s="1" t="b">
        <v>0</v>
      </c>
      <c r="M394" s="1">
        <v>37</v>
      </c>
      <c r="N394" s="1" t="b">
        <v>0</v>
      </c>
      <c r="O394" s="1" t="s">
        <v>8272</v>
      </c>
      <c r="P394" s="28">
        <f>F394/D394</f>
        <v>6.6339999999999996E-2</v>
      </c>
      <c r="Q394" s="29">
        <f>IF(M394&gt;0,F394/M394,0)</f>
        <v>89.648648648648646</v>
      </c>
      <c r="R394" s="9" t="str">
        <f>LEFT(O394,SEARCH("/",O394,1)-1)</f>
        <v>technology</v>
      </c>
      <c r="S394" s="26" t="str">
        <f>RIGHT(O394,LEN(O394)-SEARCH("/",O394,1))</f>
        <v>wearables</v>
      </c>
      <c r="T394" s="27">
        <f>(((K394/60)/60)/24)+DATE(1970,1,1)</f>
        <v>41936.647164351853</v>
      </c>
      <c r="U394" s="5" t="str">
        <f>TEXT(T394,"mmm")</f>
        <v>Oct</v>
      </c>
      <c r="V394" s="5" t="str">
        <f>TEXT(T394,"yyyy")</f>
        <v>2014</v>
      </c>
      <c r="W394" s="5" t="str">
        <f>TEXT(Y394,"mmm")</f>
        <v>Dec</v>
      </c>
      <c r="X394" s="1" t="str">
        <f>TEXT(Y394,"yyyy")</f>
        <v>2014</v>
      </c>
      <c r="Y394" s="27">
        <f>(((J394/60)/60)/24)+DATE(1970,1,1)</f>
        <v>41981.688831018517</v>
      </c>
    </row>
    <row r="395" spans="1:25" ht="48" x14ac:dyDescent="0.2">
      <c r="A395" s="1">
        <v>1342</v>
      </c>
      <c r="B395" s="7" t="s">
        <v>1343</v>
      </c>
      <c r="C395" s="7" t="s">
        <v>5452</v>
      </c>
      <c r="D395" s="1">
        <v>50000</v>
      </c>
      <c r="E395" s="37" t="str">
        <f>VLOOKUP(D395,'Vlookup Table Bonus Point'!$C$3:$D$26,2,TRUE)</f>
        <v>GE 50000</v>
      </c>
      <c r="F395" s="1">
        <v>100</v>
      </c>
      <c r="G395" s="1" t="s">
        <v>8219</v>
      </c>
      <c r="H395" s="1" t="s">
        <v>8223</v>
      </c>
      <c r="I395" s="1" t="s">
        <v>8245</v>
      </c>
      <c r="J395" s="1">
        <v>1437161739</v>
      </c>
      <c r="K395" s="1">
        <v>1434569739</v>
      </c>
      <c r="L395" s="1" t="b">
        <v>0</v>
      </c>
      <c r="M395" s="1">
        <v>1</v>
      </c>
      <c r="N395" s="1" t="b">
        <v>0</v>
      </c>
      <c r="O395" s="1" t="s">
        <v>8272</v>
      </c>
      <c r="P395" s="28">
        <f>F395/D395</f>
        <v>2E-3</v>
      </c>
      <c r="Q395" s="29">
        <f>IF(M395&gt;0,F395/M395,0)</f>
        <v>100</v>
      </c>
      <c r="R395" s="9" t="str">
        <f>LEFT(O395,SEARCH("/",O395,1)-1)</f>
        <v>technology</v>
      </c>
      <c r="S395" s="26" t="str">
        <f>RIGHT(O395,LEN(O395)-SEARCH("/",O395,1))</f>
        <v>wearables</v>
      </c>
      <c r="T395" s="27">
        <f>(((K395/60)/60)/24)+DATE(1970,1,1)</f>
        <v>42172.816423611104</v>
      </c>
      <c r="U395" s="5" t="str">
        <f>TEXT(T395,"mmm")</f>
        <v>Jun</v>
      </c>
      <c r="V395" s="5" t="str">
        <f>TEXT(T395,"yyyy")</f>
        <v>2015</v>
      </c>
      <c r="W395" s="5" t="str">
        <f>TEXT(Y395,"mmm")</f>
        <v>Jul</v>
      </c>
      <c r="X395" s="1" t="str">
        <f>TEXT(Y395,"yyyy")</f>
        <v>2015</v>
      </c>
      <c r="Y395" s="27">
        <f>(((J395/60)/60)/24)+DATE(1970,1,1)</f>
        <v>42202.816423611104</v>
      </c>
    </row>
    <row r="396" spans="1:25" ht="48" x14ac:dyDescent="0.2">
      <c r="A396" s="1">
        <v>1343</v>
      </c>
      <c r="B396" s="7" t="s">
        <v>1344</v>
      </c>
      <c r="C396" s="7" t="s">
        <v>5453</v>
      </c>
      <c r="D396" s="1">
        <v>50000</v>
      </c>
      <c r="E396" s="37" t="str">
        <f>VLOOKUP(D396,'Vlookup Table Bonus Point'!$C$3:$D$26,2,TRUE)</f>
        <v>GE 50000</v>
      </c>
      <c r="F396" s="1">
        <v>51149</v>
      </c>
      <c r="G396" s="1" t="s">
        <v>8219</v>
      </c>
      <c r="H396" s="1" t="s">
        <v>8223</v>
      </c>
      <c r="I396" s="1" t="s">
        <v>8245</v>
      </c>
      <c r="J396" s="1">
        <v>1471579140</v>
      </c>
      <c r="K396" s="1">
        <v>1466512683</v>
      </c>
      <c r="L396" s="1" t="b">
        <v>0</v>
      </c>
      <c r="M396" s="1">
        <v>323</v>
      </c>
      <c r="N396" s="1" t="b">
        <v>0</v>
      </c>
      <c r="O396" s="1" t="s">
        <v>8272</v>
      </c>
      <c r="P396" s="28">
        <f>F396/D396</f>
        <v>1.02298</v>
      </c>
      <c r="Q396" s="29">
        <f>IF(M396&gt;0,F396/M396,0)</f>
        <v>158.35603715170279</v>
      </c>
      <c r="R396" s="9" t="str">
        <f>LEFT(O396,SEARCH("/",O396,1)-1)</f>
        <v>technology</v>
      </c>
      <c r="S396" s="26" t="str">
        <f>RIGHT(O396,LEN(O396)-SEARCH("/",O396,1))</f>
        <v>wearables</v>
      </c>
      <c r="T396" s="27">
        <f>(((K396/60)/60)/24)+DATE(1970,1,1)</f>
        <v>42542.526423611111</v>
      </c>
      <c r="U396" s="5" t="str">
        <f>TEXT(T396,"mmm")</f>
        <v>Jun</v>
      </c>
      <c r="V396" s="5" t="str">
        <f>TEXT(T396,"yyyy")</f>
        <v>2016</v>
      </c>
      <c r="W396" s="5" t="str">
        <f>TEXT(Y396,"mmm")</f>
        <v>Aug</v>
      </c>
      <c r="X396" s="1" t="str">
        <f>TEXT(Y396,"yyyy")</f>
        <v>2016</v>
      </c>
      <c r="Y396" s="27">
        <f>(((J396/60)/60)/24)+DATE(1970,1,1)</f>
        <v>42601.165972222225</v>
      </c>
    </row>
    <row r="397" spans="1:25" ht="48" x14ac:dyDescent="0.2">
      <c r="A397" s="1">
        <v>1416</v>
      </c>
      <c r="B397" s="7" t="s">
        <v>1417</v>
      </c>
      <c r="C397" s="7" t="s">
        <v>5526</v>
      </c>
      <c r="D397" s="1">
        <v>50000</v>
      </c>
      <c r="E397" s="37" t="str">
        <f>VLOOKUP(D397,'Vlookup Table Bonus Point'!$C$3:$D$26,2,TRUE)</f>
        <v>GE 50000</v>
      </c>
      <c r="F397" s="1">
        <v>0</v>
      </c>
      <c r="G397" s="1" t="s">
        <v>8220</v>
      </c>
      <c r="H397" s="1" t="s">
        <v>8223</v>
      </c>
      <c r="I397" s="1" t="s">
        <v>8245</v>
      </c>
      <c r="J397" s="1">
        <v>1448147619</v>
      </c>
      <c r="K397" s="1">
        <v>1445552019</v>
      </c>
      <c r="L397" s="1" t="b">
        <v>0</v>
      </c>
      <c r="M397" s="1">
        <v>0</v>
      </c>
      <c r="N397" s="1" t="b">
        <v>0</v>
      </c>
      <c r="O397" s="1" t="s">
        <v>8286</v>
      </c>
      <c r="P397" s="28">
        <f>F397/D397</f>
        <v>0</v>
      </c>
      <c r="Q397" s="29">
        <f>IF(M397&gt;0,F397/M397,0)</f>
        <v>0</v>
      </c>
      <c r="R397" s="9" t="str">
        <f>LEFT(O397,SEARCH("/",O397,1)-1)</f>
        <v>publishing</v>
      </c>
      <c r="S397" s="26" t="str">
        <f>RIGHT(O397,LEN(O397)-SEARCH("/",O397,1))</f>
        <v>translations</v>
      </c>
      <c r="T397" s="27">
        <f>(((K397/60)/60)/24)+DATE(1970,1,1)</f>
        <v>42299.926145833335</v>
      </c>
      <c r="U397" s="5" t="str">
        <f>TEXT(T397,"mmm")</f>
        <v>Oct</v>
      </c>
      <c r="V397" s="5" t="str">
        <f>TEXT(T397,"yyyy")</f>
        <v>2015</v>
      </c>
      <c r="W397" s="5" t="str">
        <f>TEXT(Y397,"mmm")</f>
        <v>Nov</v>
      </c>
      <c r="X397" s="1" t="str">
        <f>TEXT(Y397,"yyyy")</f>
        <v>2015</v>
      </c>
      <c r="Y397" s="27">
        <f>(((J397/60)/60)/24)+DATE(1970,1,1)</f>
        <v>42329.967812499999</v>
      </c>
    </row>
    <row r="398" spans="1:25" ht="48" x14ac:dyDescent="0.2">
      <c r="A398" s="1">
        <v>1478</v>
      </c>
      <c r="B398" s="7" t="s">
        <v>1479</v>
      </c>
      <c r="C398" s="7" t="s">
        <v>5588</v>
      </c>
      <c r="D398" s="1">
        <v>50000</v>
      </c>
      <c r="E398" s="37" t="str">
        <f>VLOOKUP(D398,'Vlookup Table Bonus Point'!$C$3:$D$26,2,TRUE)</f>
        <v>GE 50000</v>
      </c>
      <c r="F398" s="1">
        <v>590807.11</v>
      </c>
      <c r="G398" s="1" t="s">
        <v>8218</v>
      </c>
      <c r="H398" s="1" t="s">
        <v>8223</v>
      </c>
      <c r="I398" s="1" t="s">
        <v>8245</v>
      </c>
      <c r="J398" s="1">
        <v>1368564913</v>
      </c>
      <c r="K398" s="1">
        <v>1367355313</v>
      </c>
      <c r="L398" s="1" t="b">
        <v>1</v>
      </c>
      <c r="M398" s="1">
        <v>20242</v>
      </c>
      <c r="N398" s="1" t="b">
        <v>1</v>
      </c>
      <c r="O398" s="1" t="s">
        <v>8287</v>
      </c>
      <c r="P398" s="28">
        <f>F398/D398</f>
        <v>11.8161422</v>
      </c>
      <c r="Q398" s="29">
        <f>IF(M398&gt;0,F398/M398,0)</f>
        <v>29.187190495010373</v>
      </c>
      <c r="R398" s="9" t="str">
        <f>LEFT(O398,SEARCH("/",O398,1)-1)</f>
        <v>publishing</v>
      </c>
      <c r="S398" s="26" t="str">
        <f>RIGHT(O398,LEN(O398)-SEARCH("/",O398,1))</f>
        <v>radio &amp; podcasts</v>
      </c>
      <c r="T398" s="27">
        <f>(((K398/60)/60)/24)+DATE(1970,1,1)</f>
        <v>41394.871678240743</v>
      </c>
      <c r="U398" s="5" t="str">
        <f>TEXT(T398,"mmm")</f>
        <v>Apr</v>
      </c>
      <c r="V398" s="5" t="str">
        <f>TEXT(T398,"yyyy")</f>
        <v>2013</v>
      </c>
      <c r="W398" s="5" t="str">
        <f>TEXT(Y398,"mmm")</f>
        <v>May</v>
      </c>
      <c r="X398" s="1" t="str">
        <f>TEXT(Y398,"yyyy")</f>
        <v>2013</v>
      </c>
      <c r="Y398" s="27">
        <f>(((J398/60)/60)/24)+DATE(1970,1,1)</f>
        <v>41408.871678240743</v>
      </c>
    </row>
    <row r="399" spans="1:25" ht="48" x14ac:dyDescent="0.2">
      <c r="A399" s="1">
        <v>1480</v>
      </c>
      <c r="B399" s="7" t="s">
        <v>1481</v>
      </c>
      <c r="C399" s="7" t="s">
        <v>5590</v>
      </c>
      <c r="D399" s="1">
        <v>50000</v>
      </c>
      <c r="E399" s="37" t="str">
        <f>VLOOKUP(D399,'Vlookup Table Bonus Point'!$C$3:$D$26,2,TRUE)</f>
        <v>GE 50000</v>
      </c>
      <c r="F399" s="1">
        <v>58520.2</v>
      </c>
      <c r="G399" s="1" t="s">
        <v>8218</v>
      </c>
      <c r="H399" s="1" t="s">
        <v>8223</v>
      </c>
      <c r="I399" s="1" t="s">
        <v>8245</v>
      </c>
      <c r="J399" s="1">
        <v>1374858000</v>
      </c>
      <c r="K399" s="1">
        <v>1373408699</v>
      </c>
      <c r="L399" s="1" t="b">
        <v>1</v>
      </c>
      <c r="M399" s="1">
        <v>635</v>
      </c>
      <c r="N399" s="1" t="b">
        <v>1</v>
      </c>
      <c r="O399" s="1" t="s">
        <v>8287</v>
      </c>
      <c r="P399" s="28">
        <f>F399/D399</f>
        <v>1.170404</v>
      </c>
      <c r="Q399" s="29">
        <f>IF(M399&gt;0,F399/M399,0)</f>
        <v>92.157795275590544</v>
      </c>
      <c r="R399" s="9" t="str">
        <f>LEFT(O399,SEARCH("/",O399,1)-1)</f>
        <v>publishing</v>
      </c>
      <c r="S399" s="26" t="str">
        <f>RIGHT(O399,LEN(O399)-SEARCH("/",O399,1))</f>
        <v>radio &amp; podcasts</v>
      </c>
      <c r="T399" s="27">
        <f>(((K399/60)/60)/24)+DATE(1970,1,1)</f>
        <v>41464.934016203704</v>
      </c>
      <c r="U399" s="5" t="str">
        <f>TEXT(T399,"mmm")</f>
        <v>Jul</v>
      </c>
      <c r="V399" s="5" t="str">
        <f>TEXT(T399,"yyyy")</f>
        <v>2013</v>
      </c>
      <c r="W399" s="5" t="str">
        <f>TEXT(Y399,"mmm")</f>
        <v>Jul</v>
      </c>
      <c r="X399" s="1" t="str">
        <f>TEXT(Y399,"yyyy")</f>
        <v>2013</v>
      </c>
      <c r="Y399" s="27">
        <f>(((J399/60)/60)/24)+DATE(1970,1,1)</f>
        <v>41481.708333333336</v>
      </c>
    </row>
    <row r="400" spans="1:25" ht="32" x14ac:dyDescent="0.2">
      <c r="A400" s="1">
        <v>1748</v>
      </c>
      <c r="B400" s="7" t="s">
        <v>1749</v>
      </c>
      <c r="C400" s="7" t="s">
        <v>5858</v>
      </c>
      <c r="D400" s="1">
        <v>50000</v>
      </c>
      <c r="E400" s="37" t="str">
        <f>VLOOKUP(D400,'Vlookup Table Bonus Point'!$C$3:$D$26,2,TRUE)</f>
        <v>GE 50000</v>
      </c>
      <c r="F400" s="1">
        <v>64974</v>
      </c>
      <c r="G400" s="1" t="s">
        <v>8218</v>
      </c>
      <c r="H400" s="1" t="s">
        <v>8228</v>
      </c>
      <c r="I400" s="1" t="s">
        <v>8250</v>
      </c>
      <c r="J400" s="1">
        <v>1441234143</v>
      </c>
      <c r="K400" s="1">
        <v>1438642143</v>
      </c>
      <c r="L400" s="1" t="b">
        <v>0</v>
      </c>
      <c r="M400" s="1">
        <v>181</v>
      </c>
      <c r="N400" s="1" t="b">
        <v>1</v>
      </c>
      <c r="O400" s="1" t="s">
        <v>8284</v>
      </c>
      <c r="P400" s="28">
        <f>F400/D400</f>
        <v>1.29948</v>
      </c>
      <c r="Q400" s="29">
        <f>IF(M400&gt;0,F400/M400,0)</f>
        <v>358.97237569060775</v>
      </c>
      <c r="R400" s="9" t="str">
        <f>LEFT(O400,SEARCH("/",O400,1)-1)</f>
        <v>photography</v>
      </c>
      <c r="S400" s="26" t="str">
        <f>RIGHT(O400,LEN(O400)-SEARCH("/",O400,1))</f>
        <v>photobooks</v>
      </c>
      <c r="T400" s="27">
        <f>(((K400/60)/60)/24)+DATE(1970,1,1)</f>
        <v>42219.950729166667</v>
      </c>
      <c r="U400" s="5" t="str">
        <f>TEXT(T400,"mmm")</f>
        <v>Aug</v>
      </c>
      <c r="V400" s="5" t="str">
        <f>TEXT(T400,"yyyy")</f>
        <v>2015</v>
      </c>
      <c r="W400" s="5" t="str">
        <f>TEXT(Y400,"mmm")</f>
        <v>Sep</v>
      </c>
      <c r="X400" s="1" t="str">
        <f>TEXT(Y400,"yyyy")</f>
        <v>2015</v>
      </c>
      <c r="Y400" s="27">
        <f>(((J400/60)/60)/24)+DATE(1970,1,1)</f>
        <v>42249.950729166667</v>
      </c>
    </row>
    <row r="401" spans="1:25" ht="48" x14ac:dyDescent="0.2">
      <c r="A401" s="1">
        <v>1778</v>
      </c>
      <c r="B401" s="7" t="s">
        <v>1779</v>
      </c>
      <c r="C401" s="7" t="s">
        <v>5888</v>
      </c>
      <c r="D401" s="1">
        <v>50000</v>
      </c>
      <c r="E401" s="37" t="str">
        <f>VLOOKUP(D401,'Vlookup Table Bonus Point'!$C$3:$D$26,2,TRUE)</f>
        <v>GE 50000</v>
      </c>
      <c r="F401" s="1">
        <v>995</v>
      </c>
      <c r="G401" s="1" t="s">
        <v>8220</v>
      </c>
      <c r="H401" s="1" t="s">
        <v>8223</v>
      </c>
      <c r="I401" s="1" t="s">
        <v>8245</v>
      </c>
      <c r="J401" s="1">
        <v>1427485395</v>
      </c>
      <c r="K401" s="1">
        <v>1423600995</v>
      </c>
      <c r="L401" s="1" t="b">
        <v>1</v>
      </c>
      <c r="M401" s="1">
        <v>15</v>
      </c>
      <c r="N401" s="1" t="b">
        <v>0</v>
      </c>
      <c r="O401" s="1" t="s">
        <v>8284</v>
      </c>
      <c r="P401" s="28">
        <f>F401/D401</f>
        <v>1.9900000000000001E-2</v>
      </c>
      <c r="Q401" s="29">
        <f>IF(M401&gt;0,F401/M401,0)</f>
        <v>66.333333333333329</v>
      </c>
      <c r="R401" s="9" t="str">
        <f>LEFT(O401,SEARCH("/",O401,1)-1)</f>
        <v>photography</v>
      </c>
      <c r="S401" s="26" t="str">
        <f>RIGHT(O401,LEN(O401)-SEARCH("/",O401,1))</f>
        <v>photobooks</v>
      </c>
      <c r="T401" s="27">
        <f>(((K401/60)/60)/24)+DATE(1970,1,1)</f>
        <v>42045.86336805555</v>
      </c>
      <c r="U401" s="5" t="str">
        <f>TEXT(T401,"mmm")</f>
        <v>Feb</v>
      </c>
      <c r="V401" s="5" t="str">
        <f>TEXT(T401,"yyyy")</f>
        <v>2015</v>
      </c>
      <c r="W401" s="5" t="str">
        <f>TEXT(Y401,"mmm")</f>
        <v>Mar</v>
      </c>
      <c r="X401" s="1" t="str">
        <f>TEXT(Y401,"yyyy")</f>
        <v>2015</v>
      </c>
      <c r="Y401" s="27">
        <f>(((J401/60)/60)/24)+DATE(1970,1,1)</f>
        <v>42090.821701388893</v>
      </c>
    </row>
    <row r="402" spans="1:25" ht="48" x14ac:dyDescent="0.2">
      <c r="A402" s="1">
        <v>1904</v>
      </c>
      <c r="B402" s="7" t="s">
        <v>1905</v>
      </c>
      <c r="C402" s="7" t="s">
        <v>6014</v>
      </c>
      <c r="D402" s="1">
        <v>50000</v>
      </c>
      <c r="E402" s="37" t="str">
        <f>VLOOKUP(D402,'Vlookup Table Bonus Point'!$C$3:$D$26,2,TRUE)</f>
        <v>GE 50000</v>
      </c>
      <c r="F402" s="1">
        <v>50</v>
      </c>
      <c r="G402" s="1" t="s">
        <v>8220</v>
      </c>
      <c r="H402" s="1" t="s">
        <v>8223</v>
      </c>
      <c r="I402" s="1" t="s">
        <v>8245</v>
      </c>
      <c r="J402" s="1">
        <v>1451752021</v>
      </c>
      <c r="K402" s="1">
        <v>1447864021</v>
      </c>
      <c r="L402" s="1" t="b">
        <v>0</v>
      </c>
      <c r="M402" s="1">
        <v>2</v>
      </c>
      <c r="N402" s="1" t="b">
        <v>0</v>
      </c>
      <c r="O402" s="1" t="s">
        <v>8293</v>
      </c>
      <c r="P402" s="28">
        <f>F402/D402</f>
        <v>1E-3</v>
      </c>
      <c r="Q402" s="29">
        <f>IF(M402&gt;0,F402/M402,0)</f>
        <v>25</v>
      </c>
      <c r="R402" s="9" t="str">
        <f>LEFT(O402,SEARCH("/",O402,1)-1)</f>
        <v>technology</v>
      </c>
      <c r="S402" s="26" t="str">
        <f>RIGHT(O402,LEN(O402)-SEARCH("/",O402,1))</f>
        <v>gadgets</v>
      </c>
      <c r="T402" s="27">
        <f>(((K402/60)/60)/24)+DATE(1970,1,1)</f>
        <v>42326.685428240744</v>
      </c>
      <c r="U402" s="5" t="str">
        <f>TEXT(T402,"mmm")</f>
        <v>Nov</v>
      </c>
      <c r="V402" s="5" t="str">
        <f>TEXT(T402,"yyyy")</f>
        <v>2015</v>
      </c>
      <c r="W402" s="5" t="str">
        <f>TEXT(Y402,"mmm")</f>
        <v>Jan</v>
      </c>
      <c r="X402" s="1" t="str">
        <f>TEXT(Y402,"yyyy")</f>
        <v>2016</v>
      </c>
      <c r="Y402" s="27">
        <f>(((J402/60)/60)/24)+DATE(1970,1,1)</f>
        <v>42371.685428240744</v>
      </c>
    </row>
    <row r="403" spans="1:25" ht="48" x14ac:dyDescent="0.2">
      <c r="A403" s="1">
        <v>1906</v>
      </c>
      <c r="B403" s="7" t="s">
        <v>1907</v>
      </c>
      <c r="C403" s="7" t="s">
        <v>6016</v>
      </c>
      <c r="D403" s="1">
        <v>50000</v>
      </c>
      <c r="E403" s="37" t="str">
        <f>VLOOKUP(D403,'Vlookup Table Bonus Point'!$C$3:$D$26,2,TRUE)</f>
        <v>GE 50000</v>
      </c>
      <c r="F403" s="1">
        <v>21380</v>
      </c>
      <c r="G403" s="1" t="s">
        <v>8220</v>
      </c>
      <c r="H403" s="1" t="s">
        <v>8223</v>
      </c>
      <c r="I403" s="1" t="s">
        <v>8245</v>
      </c>
      <c r="J403" s="1">
        <v>1466697983</v>
      </c>
      <c r="K403" s="1">
        <v>1464105983</v>
      </c>
      <c r="L403" s="1" t="b">
        <v>0</v>
      </c>
      <c r="M403" s="1">
        <v>99</v>
      </c>
      <c r="N403" s="1" t="b">
        <v>0</v>
      </c>
      <c r="O403" s="1" t="s">
        <v>8293</v>
      </c>
      <c r="P403" s="28">
        <f>F403/D403</f>
        <v>0.42759999999999998</v>
      </c>
      <c r="Q403" s="29">
        <f>IF(M403&gt;0,F403/M403,0)</f>
        <v>215.95959595959596</v>
      </c>
      <c r="R403" s="9" t="str">
        <f>LEFT(O403,SEARCH("/",O403,1)-1)</f>
        <v>technology</v>
      </c>
      <c r="S403" s="26" t="str">
        <f>RIGHT(O403,LEN(O403)-SEARCH("/",O403,1))</f>
        <v>gadgets</v>
      </c>
      <c r="T403" s="27">
        <f>(((K403/60)/60)/24)+DATE(1970,1,1)</f>
        <v>42514.671099537038</v>
      </c>
      <c r="U403" s="5" t="str">
        <f>TEXT(T403,"mmm")</f>
        <v>May</v>
      </c>
      <c r="V403" s="5" t="str">
        <f>TEXT(T403,"yyyy")</f>
        <v>2016</v>
      </c>
      <c r="W403" s="5" t="str">
        <f>TEXT(Y403,"mmm")</f>
        <v>Jun</v>
      </c>
      <c r="X403" s="1" t="str">
        <f>TEXT(Y403,"yyyy")</f>
        <v>2016</v>
      </c>
      <c r="Y403" s="27">
        <f>(((J403/60)/60)/24)+DATE(1970,1,1)</f>
        <v>42544.671099537038</v>
      </c>
    </row>
    <row r="404" spans="1:25" ht="48" x14ac:dyDescent="0.2">
      <c r="A404" s="1">
        <v>1949</v>
      </c>
      <c r="B404" s="7" t="s">
        <v>1950</v>
      </c>
      <c r="C404" s="7" t="s">
        <v>6059</v>
      </c>
      <c r="D404" s="1">
        <v>50000</v>
      </c>
      <c r="E404" s="37" t="str">
        <f>VLOOKUP(D404,'Vlookup Table Bonus Point'!$C$3:$D$26,2,TRUE)</f>
        <v>GE 50000</v>
      </c>
      <c r="F404" s="1">
        <v>53001.3</v>
      </c>
      <c r="G404" s="1" t="s">
        <v>8218</v>
      </c>
      <c r="H404" s="1" t="s">
        <v>8224</v>
      </c>
      <c r="I404" s="1" t="s">
        <v>8246</v>
      </c>
      <c r="J404" s="1">
        <v>1404986951</v>
      </c>
      <c r="K404" s="1">
        <v>1402394951</v>
      </c>
      <c r="L404" s="1" t="b">
        <v>1</v>
      </c>
      <c r="M404" s="1">
        <v>943</v>
      </c>
      <c r="N404" s="1" t="b">
        <v>1</v>
      </c>
      <c r="O404" s="1" t="s">
        <v>8294</v>
      </c>
      <c r="P404" s="28">
        <f>F404/D404</f>
        <v>1.0600260000000001</v>
      </c>
      <c r="Q404" s="29">
        <f>IF(M404&gt;0,F404/M404,0)</f>
        <v>56.204984093319197</v>
      </c>
      <c r="R404" s="9" t="str">
        <f>LEFT(O404,SEARCH("/",O404,1)-1)</f>
        <v>technology</v>
      </c>
      <c r="S404" s="26" t="str">
        <f>RIGHT(O404,LEN(O404)-SEARCH("/",O404,1))</f>
        <v>hardware</v>
      </c>
      <c r="T404" s="27">
        <f>(((K404/60)/60)/24)+DATE(1970,1,1)</f>
        <v>41800.423043981478</v>
      </c>
      <c r="U404" s="5" t="str">
        <f>TEXT(T404,"mmm")</f>
        <v>Jun</v>
      </c>
      <c r="V404" s="5" t="str">
        <f>TEXT(T404,"yyyy")</f>
        <v>2014</v>
      </c>
      <c r="W404" s="5" t="str">
        <f>TEXT(Y404,"mmm")</f>
        <v>Jul</v>
      </c>
      <c r="X404" s="1" t="str">
        <f>TEXT(Y404,"yyyy")</f>
        <v>2014</v>
      </c>
      <c r="Y404" s="27">
        <f>(((J404/60)/60)/24)+DATE(1970,1,1)</f>
        <v>41830.423043981478</v>
      </c>
    </row>
    <row r="405" spans="1:25" ht="48" x14ac:dyDescent="0.2">
      <c r="A405" s="1">
        <v>1951</v>
      </c>
      <c r="B405" s="7" t="s">
        <v>1952</v>
      </c>
      <c r="C405" s="7" t="s">
        <v>6061</v>
      </c>
      <c r="D405" s="1">
        <v>50000</v>
      </c>
      <c r="E405" s="37" t="str">
        <f>VLOOKUP(D405,'Vlookup Table Bonus Point'!$C$3:$D$26,2,TRUE)</f>
        <v>GE 50000</v>
      </c>
      <c r="F405" s="1">
        <v>106222</v>
      </c>
      <c r="G405" s="1" t="s">
        <v>8218</v>
      </c>
      <c r="H405" s="1" t="s">
        <v>8223</v>
      </c>
      <c r="I405" s="1" t="s">
        <v>8245</v>
      </c>
      <c r="J405" s="1">
        <v>1478516737</v>
      </c>
      <c r="K405" s="1">
        <v>1475921137</v>
      </c>
      <c r="L405" s="1" t="b">
        <v>1</v>
      </c>
      <c r="M405" s="1">
        <v>834</v>
      </c>
      <c r="N405" s="1" t="b">
        <v>1</v>
      </c>
      <c r="O405" s="1" t="s">
        <v>8294</v>
      </c>
      <c r="P405" s="28">
        <f>F405/D405</f>
        <v>2.1244399999999999</v>
      </c>
      <c r="Q405" s="29">
        <f>IF(M405&gt;0,F405/M405,0)</f>
        <v>127.36450839328538</v>
      </c>
      <c r="R405" s="9" t="str">
        <f>LEFT(O405,SEARCH("/",O405,1)-1)</f>
        <v>technology</v>
      </c>
      <c r="S405" s="26" t="str">
        <f>RIGHT(O405,LEN(O405)-SEARCH("/",O405,1))</f>
        <v>hardware</v>
      </c>
      <c r="T405" s="27">
        <f>(((K405/60)/60)/24)+DATE(1970,1,1)</f>
        <v>42651.420567129629</v>
      </c>
      <c r="U405" s="5" t="str">
        <f>TEXT(T405,"mmm")</f>
        <v>Oct</v>
      </c>
      <c r="V405" s="5" t="str">
        <f>TEXT(T405,"yyyy")</f>
        <v>2016</v>
      </c>
      <c r="W405" s="5" t="str">
        <f>TEXT(Y405,"mmm")</f>
        <v>Nov</v>
      </c>
      <c r="X405" s="1" t="str">
        <f>TEXT(Y405,"yyyy")</f>
        <v>2016</v>
      </c>
      <c r="Y405" s="27">
        <f>(((J405/60)/60)/24)+DATE(1970,1,1)</f>
        <v>42681.462233796294</v>
      </c>
    </row>
    <row r="406" spans="1:25" ht="32" x14ac:dyDescent="0.2">
      <c r="A406" s="1">
        <v>1954</v>
      </c>
      <c r="B406" s="7" t="s">
        <v>1955</v>
      </c>
      <c r="C406" s="7" t="s">
        <v>6064</v>
      </c>
      <c r="D406" s="1">
        <v>50000</v>
      </c>
      <c r="E406" s="37" t="str">
        <f>VLOOKUP(D406,'Vlookup Table Bonus Point'!$C$3:$D$26,2,TRUE)</f>
        <v>GE 50000</v>
      </c>
      <c r="F406" s="1">
        <v>349474</v>
      </c>
      <c r="G406" s="1" t="s">
        <v>8218</v>
      </c>
      <c r="H406" s="1" t="s">
        <v>8223</v>
      </c>
      <c r="I406" s="1" t="s">
        <v>8245</v>
      </c>
      <c r="J406" s="1">
        <v>1457758800</v>
      </c>
      <c r="K406" s="1">
        <v>1453730176</v>
      </c>
      <c r="L406" s="1" t="b">
        <v>1</v>
      </c>
      <c r="M406" s="1">
        <v>415</v>
      </c>
      <c r="N406" s="1" t="b">
        <v>1</v>
      </c>
      <c r="O406" s="1" t="s">
        <v>8294</v>
      </c>
      <c r="P406" s="28">
        <f>F406/D406</f>
        <v>6.9894800000000004</v>
      </c>
      <c r="Q406" s="29">
        <f>IF(M406&gt;0,F406/M406,0)</f>
        <v>842.10602409638557</v>
      </c>
      <c r="R406" s="9" t="str">
        <f>LEFT(O406,SEARCH("/",O406,1)-1)</f>
        <v>technology</v>
      </c>
      <c r="S406" s="26" t="str">
        <f>RIGHT(O406,LEN(O406)-SEARCH("/",O406,1))</f>
        <v>hardware</v>
      </c>
      <c r="T406" s="27">
        <f>(((K406/60)/60)/24)+DATE(1970,1,1)</f>
        <v>42394.580740740741</v>
      </c>
      <c r="U406" s="5" t="str">
        <f>TEXT(T406,"mmm")</f>
        <v>Jan</v>
      </c>
      <c r="V406" s="5" t="str">
        <f>TEXT(T406,"yyyy")</f>
        <v>2016</v>
      </c>
      <c r="W406" s="5" t="str">
        <f>TEXT(Y406,"mmm")</f>
        <v>Mar</v>
      </c>
      <c r="X406" s="1" t="str">
        <f>TEXT(Y406,"yyyy")</f>
        <v>2016</v>
      </c>
      <c r="Y406" s="27">
        <f>(((J406/60)/60)/24)+DATE(1970,1,1)</f>
        <v>42441.208333333328</v>
      </c>
    </row>
    <row r="407" spans="1:25" ht="32" x14ac:dyDescent="0.2">
      <c r="A407" s="1">
        <v>1968</v>
      </c>
      <c r="B407" s="7" t="s">
        <v>1969</v>
      </c>
      <c r="C407" s="7" t="s">
        <v>6078</v>
      </c>
      <c r="D407" s="1">
        <v>50000</v>
      </c>
      <c r="E407" s="37" t="str">
        <f>VLOOKUP(D407,'Vlookup Table Bonus Point'!$C$3:$D$26,2,TRUE)</f>
        <v>GE 50000</v>
      </c>
      <c r="F407" s="1">
        <v>142483</v>
      </c>
      <c r="G407" s="1" t="s">
        <v>8218</v>
      </c>
      <c r="H407" s="1" t="s">
        <v>8223</v>
      </c>
      <c r="I407" s="1" t="s">
        <v>8245</v>
      </c>
      <c r="J407" s="1">
        <v>1480777515</v>
      </c>
      <c r="K407" s="1">
        <v>1478095515</v>
      </c>
      <c r="L407" s="1" t="b">
        <v>1</v>
      </c>
      <c r="M407" s="1">
        <v>510</v>
      </c>
      <c r="N407" s="1" t="b">
        <v>1</v>
      </c>
      <c r="O407" s="1" t="s">
        <v>8294</v>
      </c>
      <c r="P407" s="28">
        <f>F407/D407</f>
        <v>2.8496600000000001</v>
      </c>
      <c r="Q407" s="29">
        <f>IF(M407&gt;0,F407/M407,0)</f>
        <v>279.37843137254902</v>
      </c>
      <c r="R407" s="9" t="str">
        <f>LEFT(O407,SEARCH("/",O407,1)-1)</f>
        <v>technology</v>
      </c>
      <c r="S407" s="26" t="str">
        <f>RIGHT(O407,LEN(O407)-SEARCH("/",O407,1))</f>
        <v>hardware</v>
      </c>
      <c r="T407" s="27">
        <f>(((K407/60)/60)/24)+DATE(1970,1,1)</f>
        <v>42676.586979166663</v>
      </c>
      <c r="U407" s="5" t="str">
        <f>TEXT(T407,"mmm")</f>
        <v>Nov</v>
      </c>
      <c r="V407" s="5" t="str">
        <f>TEXT(T407,"yyyy")</f>
        <v>2016</v>
      </c>
      <c r="W407" s="5" t="str">
        <f>TEXT(Y407,"mmm")</f>
        <v>Dec</v>
      </c>
      <c r="X407" s="1" t="str">
        <f>TEXT(Y407,"yyyy")</f>
        <v>2016</v>
      </c>
      <c r="Y407" s="27">
        <f>(((J407/60)/60)/24)+DATE(1970,1,1)</f>
        <v>42707.628645833334</v>
      </c>
    </row>
    <row r="408" spans="1:25" ht="48" x14ac:dyDescent="0.2">
      <c r="A408" s="1">
        <v>1977</v>
      </c>
      <c r="B408" s="7" t="s">
        <v>1978</v>
      </c>
      <c r="C408" s="7" t="s">
        <v>6087</v>
      </c>
      <c r="D408" s="1">
        <v>50000</v>
      </c>
      <c r="E408" s="37" t="str">
        <f>VLOOKUP(D408,'Vlookup Table Bonus Point'!$C$3:$D$26,2,TRUE)</f>
        <v>GE 50000</v>
      </c>
      <c r="F408" s="1">
        <v>201165</v>
      </c>
      <c r="G408" s="1" t="s">
        <v>8218</v>
      </c>
      <c r="H408" s="1" t="s">
        <v>8223</v>
      </c>
      <c r="I408" s="1" t="s">
        <v>8245</v>
      </c>
      <c r="J408" s="1">
        <v>1450511940</v>
      </c>
      <c r="K408" s="1">
        <v>1446527540</v>
      </c>
      <c r="L408" s="1" t="b">
        <v>1</v>
      </c>
      <c r="M408" s="1">
        <v>821</v>
      </c>
      <c r="N408" s="1" t="b">
        <v>1</v>
      </c>
      <c r="O408" s="1" t="s">
        <v>8294</v>
      </c>
      <c r="P408" s="28">
        <f>F408/D408</f>
        <v>4.0232999999999999</v>
      </c>
      <c r="Q408" s="29">
        <f>IF(M408&gt;0,F408/M408,0)</f>
        <v>245.02436053593178</v>
      </c>
      <c r="R408" s="9" t="str">
        <f>LEFT(O408,SEARCH("/",O408,1)-1)</f>
        <v>technology</v>
      </c>
      <c r="S408" s="26" t="str">
        <f>RIGHT(O408,LEN(O408)-SEARCH("/",O408,1))</f>
        <v>hardware</v>
      </c>
      <c r="T408" s="27">
        <f>(((K408/60)/60)/24)+DATE(1970,1,1)</f>
        <v>42311.216898148152</v>
      </c>
      <c r="U408" s="5" t="str">
        <f>TEXT(T408,"mmm")</f>
        <v>Nov</v>
      </c>
      <c r="V408" s="5" t="str">
        <f>TEXT(T408,"yyyy")</f>
        <v>2015</v>
      </c>
      <c r="W408" s="5" t="str">
        <f>TEXT(Y408,"mmm")</f>
        <v>Dec</v>
      </c>
      <c r="X408" s="1" t="str">
        <f>TEXT(Y408,"yyyy")</f>
        <v>2015</v>
      </c>
      <c r="Y408" s="27">
        <f>(((J408/60)/60)/24)+DATE(1970,1,1)</f>
        <v>42357.332638888889</v>
      </c>
    </row>
    <row r="409" spans="1:25" ht="48" x14ac:dyDescent="0.2">
      <c r="A409" s="1">
        <v>1978</v>
      </c>
      <c r="B409" s="7" t="s">
        <v>1979</v>
      </c>
      <c r="C409" s="7" t="s">
        <v>6088</v>
      </c>
      <c r="D409" s="1">
        <v>50000</v>
      </c>
      <c r="E409" s="37" t="str">
        <f>VLOOKUP(D409,'Vlookup Table Bonus Point'!$C$3:$D$26,2,TRUE)</f>
        <v>GE 50000</v>
      </c>
      <c r="F409" s="1">
        <v>513422.57</v>
      </c>
      <c r="G409" s="1" t="s">
        <v>8218</v>
      </c>
      <c r="H409" s="1" t="s">
        <v>8223</v>
      </c>
      <c r="I409" s="1" t="s">
        <v>8245</v>
      </c>
      <c r="J409" s="1">
        <v>1339484400</v>
      </c>
      <c r="K409" s="1">
        <v>1336627492</v>
      </c>
      <c r="L409" s="1" t="b">
        <v>1</v>
      </c>
      <c r="M409" s="1">
        <v>388</v>
      </c>
      <c r="N409" s="1" t="b">
        <v>1</v>
      </c>
      <c r="O409" s="1" t="s">
        <v>8294</v>
      </c>
      <c r="P409" s="28">
        <f>F409/D409</f>
        <v>10.2684514</v>
      </c>
      <c r="Q409" s="29">
        <f>IF(M409&gt;0,F409/M409,0)</f>
        <v>1323.2540463917526</v>
      </c>
      <c r="R409" s="9" t="str">
        <f>LEFT(O409,SEARCH("/",O409,1)-1)</f>
        <v>technology</v>
      </c>
      <c r="S409" s="26" t="str">
        <f>RIGHT(O409,LEN(O409)-SEARCH("/",O409,1))</f>
        <v>hardware</v>
      </c>
      <c r="T409" s="27">
        <f>(((K409/60)/60)/24)+DATE(1970,1,1)</f>
        <v>41039.225601851853</v>
      </c>
      <c r="U409" s="5" t="str">
        <f>TEXT(T409,"mmm")</f>
        <v>May</v>
      </c>
      <c r="V409" s="5" t="str">
        <f>TEXT(T409,"yyyy")</f>
        <v>2012</v>
      </c>
      <c r="W409" s="5" t="str">
        <f>TEXT(Y409,"mmm")</f>
        <v>Jun</v>
      </c>
      <c r="X409" s="1" t="str">
        <f>TEXT(Y409,"yyyy")</f>
        <v>2012</v>
      </c>
      <c r="Y409" s="27">
        <f>(((J409/60)/60)/24)+DATE(1970,1,1)</f>
        <v>41072.291666666664</v>
      </c>
    </row>
    <row r="410" spans="1:25" ht="32" x14ac:dyDescent="0.2">
      <c r="A410" s="1">
        <v>1980</v>
      </c>
      <c r="B410" s="7" t="s">
        <v>1981</v>
      </c>
      <c r="C410" s="7" t="s">
        <v>6090</v>
      </c>
      <c r="D410" s="1">
        <v>50000</v>
      </c>
      <c r="E410" s="37" t="str">
        <f>VLOOKUP(D410,'Vlookup Table Bonus Point'!$C$3:$D$26,2,TRUE)</f>
        <v>GE 50000</v>
      </c>
      <c r="F410" s="1">
        <v>177412.01</v>
      </c>
      <c r="G410" s="1" t="s">
        <v>8218</v>
      </c>
      <c r="H410" s="1" t="s">
        <v>8235</v>
      </c>
      <c r="I410" s="1" t="s">
        <v>8248</v>
      </c>
      <c r="J410" s="1">
        <v>1459684862</v>
      </c>
      <c r="K410" s="1">
        <v>1456232462</v>
      </c>
      <c r="L410" s="1" t="b">
        <v>1</v>
      </c>
      <c r="M410" s="1">
        <v>1945</v>
      </c>
      <c r="N410" s="1" t="b">
        <v>1</v>
      </c>
      <c r="O410" s="1" t="s">
        <v>8294</v>
      </c>
      <c r="P410" s="28">
        <f>F410/D410</f>
        <v>3.5482402000000004</v>
      </c>
      <c r="Q410" s="29">
        <f>IF(M410&gt;0,F410/M410,0)</f>
        <v>91.214401028277635</v>
      </c>
      <c r="R410" s="9" t="str">
        <f>LEFT(O410,SEARCH("/",O410,1)-1)</f>
        <v>technology</v>
      </c>
      <c r="S410" s="26" t="str">
        <f>RIGHT(O410,LEN(O410)-SEARCH("/",O410,1))</f>
        <v>hardware</v>
      </c>
      <c r="T410" s="27">
        <f>(((K410/60)/60)/24)+DATE(1970,1,1)</f>
        <v>42423.542384259257</v>
      </c>
      <c r="U410" s="5" t="str">
        <f>TEXT(T410,"mmm")</f>
        <v>Feb</v>
      </c>
      <c r="V410" s="5" t="str">
        <f>TEXT(T410,"yyyy")</f>
        <v>2016</v>
      </c>
      <c r="W410" s="5" t="str">
        <f>TEXT(Y410,"mmm")</f>
        <v>Apr</v>
      </c>
      <c r="X410" s="1" t="str">
        <f>TEXT(Y410,"yyyy")</f>
        <v>2016</v>
      </c>
      <c r="Y410" s="27">
        <f>(((J410/60)/60)/24)+DATE(1970,1,1)</f>
        <v>42463.500717592593</v>
      </c>
    </row>
    <row r="411" spans="1:25" ht="48" x14ac:dyDescent="0.2">
      <c r="A411" s="1">
        <v>2002</v>
      </c>
      <c r="B411" s="7" t="s">
        <v>2003</v>
      </c>
      <c r="C411" s="7" t="s">
        <v>6112</v>
      </c>
      <c r="D411" s="1">
        <v>50000</v>
      </c>
      <c r="E411" s="37" t="str">
        <f>VLOOKUP(D411,'Vlookup Table Bonus Point'!$C$3:$D$26,2,TRUE)</f>
        <v>GE 50000</v>
      </c>
      <c r="F411" s="1">
        <v>108397.11</v>
      </c>
      <c r="G411" s="1" t="s">
        <v>8218</v>
      </c>
      <c r="H411" s="1" t="s">
        <v>8223</v>
      </c>
      <c r="I411" s="1" t="s">
        <v>8245</v>
      </c>
      <c r="J411" s="1">
        <v>1485191143</v>
      </c>
      <c r="K411" s="1">
        <v>1482599143</v>
      </c>
      <c r="L411" s="1" t="b">
        <v>1</v>
      </c>
      <c r="M411" s="1">
        <v>1375</v>
      </c>
      <c r="N411" s="1" t="b">
        <v>1</v>
      </c>
      <c r="O411" s="1" t="s">
        <v>8294</v>
      </c>
      <c r="P411" s="28">
        <f>F411/D411</f>
        <v>2.1679422000000002</v>
      </c>
      <c r="Q411" s="29">
        <f>IF(M411&gt;0,F411/M411,0)</f>
        <v>78.834261818181815</v>
      </c>
      <c r="R411" s="9" t="str">
        <f>LEFT(O411,SEARCH("/",O411,1)-1)</f>
        <v>technology</v>
      </c>
      <c r="S411" s="26" t="str">
        <f>RIGHT(O411,LEN(O411)-SEARCH("/",O411,1))</f>
        <v>hardware</v>
      </c>
      <c r="T411" s="27">
        <f>(((K411/60)/60)/24)+DATE(1970,1,1)</f>
        <v>42728.71230324074</v>
      </c>
      <c r="U411" s="5" t="str">
        <f>TEXT(T411,"mmm")</f>
        <v>Dec</v>
      </c>
      <c r="V411" s="5" t="str">
        <f>TEXT(T411,"yyyy")</f>
        <v>2016</v>
      </c>
      <c r="W411" s="5" t="str">
        <f>TEXT(Y411,"mmm")</f>
        <v>Jan</v>
      </c>
      <c r="X411" s="1" t="str">
        <f>TEXT(Y411,"yyyy")</f>
        <v>2017</v>
      </c>
      <c r="Y411" s="27">
        <f>(((J411/60)/60)/24)+DATE(1970,1,1)</f>
        <v>42758.71230324074</v>
      </c>
    </row>
    <row r="412" spans="1:25" ht="48" x14ac:dyDescent="0.2">
      <c r="A412" s="1">
        <v>2004</v>
      </c>
      <c r="B412" s="7" t="s">
        <v>2005</v>
      </c>
      <c r="C412" s="7" t="s">
        <v>6114</v>
      </c>
      <c r="D412" s="1">
        <v>50000</v>
      </c>
      <c r="E412" s="37" t="str">
        <f>VLOOKUP(D412,'Vlookup Table Bonus Point'!$C$3:$D$26,2,TRUE)</f>
        <v>GE 50000</v>
      </c>
      <c r="F412" s="1">
        <v>117210.24000000001</v>
      </c>
      <c r="G412" s="1" t="s">
        <v>8218</v>
      </c>
      <c r="H412" s="1" t="s">
        <v>8223</v>
      </c>
      <c r="I412" s="1" t="s">
        <v>8245</v>
      </c>
      <c r="J412" s="1">
        <v>1405002663</v>
      </c>
      <c r="K412" s="1">
        <v>1402410663</v>
      </c>
      <c r="L412" s="1" t="b">
        <v>1</v>
      </c>
      <c r="M412" s="1">
        <v>354</v>
      </c>
      <c r="N412" s="1" t="b">
        <v>1</v>
      </c>
      <c r="O412" s="1" t="s">
        <v>8294</v>
      </c>
      <c r="P412" s="28">
        <f>F412/D412</f>
        <v>2.3442048</v>
      </c>
      <c r="Q412" s="29">
        <f>IF(M412&gt;0,F412/M412,0)</f>
        <v>331.10237288135596</v>
      </c>
      <c r="R412" s="9" t="str">
        <f>LEFT(O412,SEARCH("/",O412,1)-1)</f>
        <v>technology</v>
      </c>
      <c r="S412" s="26" t="str">
        <f>RIGHT(O412,LEN(O412)-SEARCH("/",O412,1))</f>
        <v>hardware</v>
      </c>
      <c r="T412" s="27">
        <f>(((K412/60)/60)/24)+DATE(1970,1,1)</f>
        <v>41800.604895833334</v>
      </c>
      <c r="U412" s="5" t="str">
        <f>TEXT(T412,"mmm")</f>
        <v>Jun</v>
      </c>
      <c r="V412" s="5" t="str">
        <f>TEXT(T412,"yyyy")</f>
        <v>2014</v>
      </c>
      <c r="W412" s="5" t="str">
        <f>TEXT(Y412,"mmm")</f>
        <v>Jul</v>
      </c>
      <c r="X412" s="1" t="str">
        <f>TEXT(Y412,"yyyy")</f>
        <v>2014</v>
      </c>
      <c r="Y412" s="27">
        <f>(((J412/60)/60)/24)+DATE(1970,1,1)</f>
        <v>41830.604895833334</v>
      </c>
    </row>
    <row r="413" spans="1:25" ht="48" x14ac:dyDescent="0.2">
      <c r="A413" s="1">
        <v>2006</v>
      </c>
      <c r="B413" s="7" t="s">
        <v>2007</v>
      </c>
      <c r="C413" s="7" t="s">
        <v>6116</v>
      </c>
      <c r="D413" s="1">
        <v>50000</v>
      </c>
      <c r="E413" s="37" t="str">
        <f>VLOOKUP(D413,'Vlookup Table Bonus Point'!$C$3:$D$26,2,TRUE)</f>
        <v>GE 50000</v>
      </c>
      <c r="F413" s="1">
        <v>123920</v>
      </c>
      <c r="G413" s="1" t="s">
        <v>8218</v>
      </c>
      <c r="H413" s="1" t="s">
        <v>8223</v>
      </c>
      <c r="I413" s="1" t="s">
        <v>8245</v>
      </c>
      <c r="J413" s="1">
        <v>1417611645</v>
      </c>
      <c r="K413" s="1">
        <v>1414584045</v>
      </c>
      <c r="L413" s="1" t="b">
        <v>1</v>
      </c>
      <c r="M413" s="1">
        <v>303</v>
      </c>
      <c r="N413" s="1" t="b">
        <v>1</v>
      </c>
      <c r="O413" s="1" t="s">
        <v>8294</v>
      </c>
      <c r="P413" s="28">
        <f>F413/D413</f>
        <v>2.4784000000000002</v>
      </c>
      <c r="Q413" s="29">
        <f>IF(M413&gt;0,F413/M413,0)</f>
        <v>408.97689768976898</v>
      </c>
      <c r="R413" s="9" t="str">
        <f>LEFT(O413,SEARCH("/",O413,1)-1)</f>
        <v>technology</v>
      </c>
      <c r="S413" s="26" t="str">
        <f>RIGHT(O413,LEN(O413)-SEARCH("/",O413,1))</f>
        <v>hardware</v>
      </c>
      <c r="T413" s="27">
        <f>(((K413/60)/60)/24)+DATE(1970,1,1)</f>
        <v>41941.500520833331</v>
      </c>
      <c r="U413" s="5" t="str">
        <f>TEXT(T413,"mmm")</f>
        <v>Oct</v>
      </c>
      <c r="V413" s="5" t="str">
        <f>TEXT(T413,"yyyy")</f>
        <v>2014</v>
      </c>
      <c r="W413" s="5" t="str">
        <f>TEXT(Y413,"mmm")</f>
        <v>Dec</v>
      </c>
      <c r="X413" s="1" t="str">
        <f>TEXT(Y413,"yyyy")</f>
        <v>2014</v>
      </c>
      <c r="Y413" s="27">
        <f>(((J413/60)/60)/24)+DATE(1970,1,1)</f>
        <v>41976.542187500003</v>
      </c>
    </row>
    <row r="414" spans="1:25" ht="48" x14ac:dyDescent="0.2">
      <c r="A414" s="1">
        <v>2009</v>
      </c>
      <c r="B414" s="7" t="s">
        <v>2010</v>
      </c>
      <c r="C414" s="7" t="s">
        <v>6119</v>
      </c>
      <c r="D414" s="1">
        <v>50000</v>
      </c>
      <c r="E414" s="37" t="str">
        <f>VLOOKUP(D414,'Vlookup Table Bonus Point'!$C$3:$D$26,2,TRUE)</f>
        <v>GE 50000</v>
      </c>
      <c r="F414" s="1">
        <v>152579</v>
      </c>
      <c r="G414" s="1" t="s">
        <v>8218</v>
      </c>
      <c r="H414" s="1" t="s">
        <v>8235</v>
      </c>
      <c r="I414" s="1" t="s">
        <v>8248</v>
      </c>
      <c r="J414" s="1">
        <v>1479890743</v>
      </c>
      <c r="K414" s="1">
        <v>1476776743</v>
      </c>
      <c r="L414" s="1" t="b">
        <v>1</v>
      </c>
      <c r="M414" s="1">
        <v>398</v>
      </c>
      <c r="N414" s="1" t="b">
        <v>1</v>
      </c>
      <c r="O414" s="1" t="s">
        <v>8294</v>
      </c>
      <c r="P414" s="28">
        <f>F414/D414</f>
        <v>3.05158</v>
      </c>
      <c r="Q414" s="29">
        <f>IF(M414&gt;0,F414/M414,0)</f>
        <v>383.3643216080402</v>
      </c>
      <c r="R414" s="9" t="str">
        <f>LEFT(O414,SEARCH("/",O414,1)-1)</f>
        <v>technology</v>
      </c>
      <c r="S414" s="26" t="str">
        <f>RIGHT(O414,LEN(O414)-SEARCH("/",O414,1))</f>
        <v>hardware</v>
      </c>
      <c r="T414" s="27">
        <f>(((K414/60)/60)/24)+DATE(1970,1,1)</f>
        <v>42661.323414351849</v>
      </c>
      <c r="U414" s="5" t="str">
        <f>TEXT(T414,"mmm")</f>
        <v>Oct</v>
      </c>
      <c r="V414" s="5" t="str">
        <f>TEXT(T414,"yyyy")</f>
        <v>2016</v>
      </c>
      <c r="W414" s="5" t="str">
        <f>TEXT(Y414,"mmm")</f>
        <v>Nov</v>
      </c>
      <c r="X414" s="1" t="str">
        <f>TEXT(Y414,"yyyy")</f>
        <v>2016</v>
      </c>
      <c r="Y414" s="27">
        <f>(((J414/60)/60)/24)+DATE(1970,1,1)</f>
        <v>42697.365081018521</v>
      </c>
    </row>
    <row r="415" spans="1:25" ht="48" x14ac:dyDescent="0.2">
      <c r="A415" s="1">
        <v>2011</v>
      </c>
      <c r="B415" s="7" t="s">
        <v>2012</v>
      </c>
      <c r="C415" s="7" t="s">
        <v>6121</v>
      </c>
      <c r="D415" s="1">
        <v>50000</v>
      </c>
      <c r="E415" s="37" t="str">
        <f>VLOOKUP(D415,'Vlookup Table Bonus Point'!$C$3:$D$26,2,TRUE)</f>
        <v>GE 50000</v>
      </c>
      <c r="F415" s="1">
        <v>409782</v>
      </c>
      <c r="G415" s="1" t="s">
        <v>8218</v>
      </c>
      <c r="H415" s="1" t="s">
        <v>8238</v>
      </c>
      <c r="I415" s="1" t="s">
        <v>8248</v>
      </c>
      <c r="J415" s="1">
        <v>1452553200</v>
      </c>
      <c r="K415" s="1">
        <v>1449650173</v>
      </c>
      <c r="L415" s="1" t="b">
        <v>1</v>
      </c>
      <c r="M415" s="1">
        <v>971</v>
      </c>
      <c r="N415" s="1" t="b">
        <v>1</v>
      </c>
      <c r="O415" s="1" t="s">
        <v>8294</v>
      </c>
      <c r="P415" s="28">
        <f>F415/D415</f>
        <v>8.1956399999999991</v>
      </c>
      <c r="Q415" s="29">
        <f>IF(M415&gt;0,F415/M415,0)</f>
        <v>422.02059732234807</v>
      </c>
      <c r="R415" s="9" t="str">
        <f>LEFT(O415,SEARCH("/",O415,1)-1)</f>
        <v>technology</v>
      </c>
      <c r="S415" s="26" t="str">
        <f>RIGHT(O415,LEN(O415)-SEARCH("/",O415,1))</f>
        <v>hardware</v>
      </c>
      <c r="T415" s="27">
        <f>(((K415/60)/60)/24)+DATE(1970,1,1)</f>
        <v>42347.358483796299</v>
      </c>
      <c r="U415" s="5" t="str">
        <f>TEXT(T415,"mmm")</f>
        <v>Dec</v>
      </c>
      <c r="V415" s="5" t="str">
        <f>TEXT(T415,"yyyy")</f>
        <v>2015</v>
      </c>
      <c r="W415" s="5" t="str">
        <f>TEXT(Y415,"mmm")</f>
        <v>Jan</v>
      </c>
      <c r="X415" s="1" t="str">
        <f>TEXT(Y415,"yyyy")</f>
        <v>2016</v>
      </c>
      <c r="Y415" s="27">
        <f>(((J415/60)/60)/24)+DATE(1970,1,1)</f>
        <v>42380.958333333328</v>
      </c>
    </row>
    <row r="416" spans="1:25" ht="32" x14ac:dyDescent="0.2">
      <c r="A416" s="1">
        <v>2031</v>
      </c>
      <c r="B416" s="7" t="s">
        <v>2032</v>
      </c>
      <c r="C416" s="7" t="s">
        <v>6141</v>
      </c>
      <c r="D416" s="1">
        <v>50000</v>
      </c>
      <c r="E416" s="37" t="str">
        <f>VLOOKUP(D416,'Vlookup Table Bonus Point'!$C$3:$D$26,2,TRUE)</f>
        <v>GE 50000</v>
      </c>
      <c r="F416" s="1">
        <v>60175</v>
      </c>
      <c r="G416" s="1" t="s">
        <v>8218</v>
      </c>
      <c r="H416" s="1" t="s">
        <v>8232</v>
      </c>
      <c r="I416" s="1" t="s">
        <v>8248</v>
      </c>
      <c r="J416" s="1">
        <v>1420765200</v>
      </c>
      <c r="K416" s="1">
        <v>1417506853</v>
      </c>
      <c r="L416" s="1" t="b">
        <v>1</v>
      </c>
      <c r="M416" s="1">
        <v>508</v>
      </c>
      <c r="N416" s="1" t="b">
        <v>1</v>
      </c>
      <c r="O416" s="1" t="s">
        <v>8294</v>
      </c>
      <c r="P416" s="28">
        <f>F416/D416</f>
        <v>1.2035</v>
      </c>
      <c r="Q416" s="29">
        <f>IF(M416&gt;0,F416/M416,0)</f>
        <v>118.45472440944881</v>
      </c>
      <c r="R416" s="9" t="str">
        <f>LEFT(O416,SEARCH("/",O416,1)-1)</f>
        <v>technology</v>
      </c>
      <c r="S416" s="26" t="str">
        <f>RIGHT(O416,LEN(O416)-SEARCH("/",O416,1))</f>
        <v>hardware</v>
      </c>
      <c r="T416" s="27">
        <f>(((K416/60)/60)/24)+DATE(1970,1,1)</f>
        <v>41975.329317129625</v>
      </c>
      <c r="U416" s="5" t="str">
        <f>TEXT(T416,"mmm")</f>
        <v>Dec</v>
      </c>
      <c r="V416" s="5" t="str">
        <f>TEXT(T416,"yyyy")</f>
        <v>2014</v>
      </c>
      <c r="W416" s="5" t="str">
        <f>TEXT(Y416,"mmm")</f>
        <v>Jan</v>
      </c>
      <c r="X416" s="1" t="str">
        <f>TEXT(Y416,"yyyy")</f>
        <v>2015</v>
      </c>
      <c r="Y416" s="27">
        <f>(((J416/60)/60)/24)+DATE(1970,1,1)</f>
        <v>42013.041666666672</v>
      </c>
    </row>
    <row r="417" spans="1:25" ht="16" x14ac:dyDescent="0.2">
      <c r="A417" s="1">
        <v>2049</v>
      </c>
      <c r="B417" s="7" t="s">
        <v>2050</v>
      </c>
      <c r="C417" s="7" t="s">
        <v>6159</v>
      </c>
      <c r="D417" s="1">
        <v>50000</v>
      </c>
      <c r="E417" s="37" t="str">
        <f>VLOOKUP(D417,'Vlookup Table Bonus Point'!$C$3:$D$26,2,TRUE)</f>
        <v>GE 50000</v>
      </c>
      <c r="F417" s="1">
        <v>60095.35</v>
      </c>
      <c r="G417" s="1" t="s">
        <v>8218</v>
      </c>
      <c r="H417" s="1" t="s">
        <v>8224</v>
      </c>
      <c r="I417" s="1" t="s">
        <v>8246</v>
      </c>
      <c r="J417" s="1">
        <v>1386025140</v>
      </c>
      <c r="K417" s="1">
        <v>1382963963</v>
      </c>
      <c r="L417" s="1" t="b">
        <v>0</v>
      </c>
      <c r="M417" s="1">
        <v>742</v>
      </c>
      <c r="N417" s="1" t="b">
        <v>1</v>
      </c>
      <c r="O417" s="1" t="s">
        <v>8294</v>
      </c>
      <c r="P417" s="28">
        <f>F417/D417</f>
        <v>1.2019070000000001</v>
      </c>
      <c r="Q417" s="29">
        <f>IF(M417&gt;0,F417/M417,0)</f>
        <v>80.991037735849048</v>
      </c>
      <c r="R417" s="9" t="str">
        <f>LEFT(O417,SEARCH("/",O417,1)-1)</f>
        <v>technology</v>
      </c>
      <c r="S417" s="26" t="str">
        <f>RIGHT(O417,LEN(O417)-SEARCH("/",O417,1))</f>
        <v>hardware</v>
      </c>
      <c r="T417" s="27">
        <f>(((K417/60)/60)/24)+DATE(1970,1,1)</f>
        <v>41575.527349537035</v>
      </c>
      <c r="U417" s="5" t="str">
        <f>TEXT(T417,"mmm")</f>
        <v>Oct</v>
      </c>
      <c r="V417" s="5" t="str">
        <f>TEXT(T417,"yyyy")</f>
        <v>2013</v>
      </c>
      <c r="W417" s="5" t="str">
        <f>TEXT(Y417,"mmm")</f>
        <v>Dec</v>
      </c>
      <c r="X417" s="1" t="str">
        <f>TEXT(Y417,"yyyy")</f>
        <v>2013</v>
      </c>
      <c r="Y417" s="27">
        <f>(((J417/60)/60)/24)+DATE(1970,1,1)</f>
        <v>41610.957638888889</v>
      </c>
    </row>
    <row r="418" spans="1:25" ht="48" x14ac:dyDescent="0.2">
      <c r="A418" s="1">
        <v>2052</v>
      </c>
      <c r="B418" s="7" t="s">
        <v>2053</v>
      </c>
      <c r="C418" s="7" t="s">
        <v>6162</v>
      </c>
      <c r="D418" s="1">
        <v>50000</v>
      </c>
      <c r="E418" s="37" t="str">
        <f>VLOOKUP(D418,'Vlookup Table Bonus Point'!$C$3:$D$26,2,TRUE)</f>
        <v>GE 50000</v>
      </c>
      <c r="F418" s="1">
        <v>176524</v>
      </c>
      <c r="G418" s="1" t="s">
        <v>8218</v>
      </c>
      <c r="H418" s="1" t="s">
        <v>8223</v>
      </c>
      <c r="I418" s="1" t="s">
        <v>8245</v>
      </c>
      <c r="J418" s="1">
        <v>1455933653</v>
      </c>
      <c r="K418" s="1">
        <v>1452045653</v>
      </c>
      <c r="L418" s="1" t="b">
        <v>0</v>
      </c>
      <c r="M418" s="1">
        <v>541</v>
      </c>
      <c r="N418" s="1" t="b">
        <v>1</v>
      </c>
      <c r="O418" s="1" t="s">
        <v>8294</v>
      </c>
      <c r="P418" s="28">
        <f>F418/D418</f>
        <v>3.5304799999999998</v>
      </c>
      <c r="Q418" s="29">
        <f>IF(M418&gt;0,F418/M418,0)</f>
        <v>326.29205175600737</v>
      </c>
      <c r="R418" s="9" t="str">
        <f>LEFT(O418,SEARCH("/",O418,1)-1)</f>
        <v>technology</v>
      </c>
      <c r="S418" s="26" t="str">
        <f>RIGHT(O418,LEN(O418)-SEARCH("/",O418,1))</f>
        <v>hardware</v>
      </c>
      <c r="T418" s="27">
        <f>(((K418/60)/60)/24)+DATE(1970,1,1)</f>
        <v>42375.08394675926</v>
      </c>
      <c r="U418" s="5" t="str">
        <f>TEXT(T418,"mmm")</f>
        <v>Jan</v>
      </c>
      <c r="V418" s="5" t="str">
        <f>TEXT(T418,"yyyy")</f>
        <v>2016</v>
      </c>
      <c r="W418" s="5" t="str">
        <f>TEXT(Y418,"mmm")</f>
        <v>Feb</v>
      </c>
      <c r="X418" s="1" t="str">
        <f>TEXT(Y418,"yyyy")</f>
        <v>2016</v>
      </c>
      <c r="Y418" s="27">
        <f>(((J418/60)/60)/24)+DATE(1970,1,1)</f>
        <v>42420.08394675926</v>
      </c>
    </row>
    <row r="419" spans="1:25" ht="48" x14ac:dyDescent="0.2">
      <c r="A419" s="1">
        <v>2056</v>
      </c>
      <c r="B419" s="7" t="s">
        <v>2057</v>
      </c>
      <c r="C419" s="7" t="s">
        <v>6166</v>
      </c>
      <c r="D419" s="1">
        <v>50000</v>
      </c>
      <c r="E419" s="37" t="str">
        <f>VLOOKUP(D419,'Vlookup Table Bonus Point'!$C$3:$D$26,2,TRUE)</f>
        <v>GE 50000</v>
      </c>
      <c r="F419" s="1">
        <v>76726</v>
      </c>
      <c r="G419" s="1" t="s">
        <v>8218</v>
      </c>
      <c r="H419" s="1" t="s">
        <v>8223</v>
      </c>
      <c r="I419" s="1" t="s">
        <v>8245</v>
      </c>
      <c r="J419" s="1">
        <v>1366222542</v>
      </c>
      <c r="K419" s="1">
        <v>1363630542</v>
      </c>
      <c r="L419" s="1" t="b">
        <v>0</v>
      </c>
      <c r="M419" s="1">
        <v>554</v>
      </c>
      <c r="N419" s="1" t="b">
        <v>1</v>
      </c>
      <c r="O419" s="1" t="s">
        <v>8294</v>
      </c>
      <c r="P419" s="28">
        <f>F419/D419</f>
        <v>1.5345200000000001</v>
      </c>
      <c r="Q419" s="29">
        <f>IF(M419&gt;0,F419/M419,0)</f>
        <v>138.49458483754512</v>
      </c>
      <c r="R419" s="9" t="str">
        <f>LEFT(O419,SEARCH("/",O419,1)-1)</f>
        <v>technology</v>
      </c>
      <c r="S419" s="26" t="str">
        <f>RIGHT(O419,LEN(O419)-SEARCH("/",O419,1))</f>
        <v>hardware</v>
      </c>
      <c r="T419" s="27">
        <f>(((K419/60)/60)/24)+DATE(1970,1,1)</f>
        <v>41351.76090277778</v>
      </c>
      <c r="U419" s="5" t="str">
        <f>TEXT(T419,"mmm")</f>
        <v>Mar</v>
      </c>
      <c r="V419" s="5" t="str">
        <f>TEXT(T419,"yyyy")</f>
        <v>2013</v>
      </c>
      <c r="W419" s="5" t="str">
        <f>TEXT(Y419,"mmm")</f>
        <v>Apr</v>
      </c>
      <c r="X419" s="1" t="str">
        <f>TEXT(Y419,"yyyy")</f>
        <v>2013</v>
      </c>
      <c r="Y419" s="27">
        <f>(((J419/60)/60)/24)+DATE(1970,1,1)</f>
        <v>41381.76090277778</v>
      </c>
    </row>
    <row r="420" spans="1:25" ht="48" x14ac:dyDescent="0.2">
      <c r="A420" s="1">
        <v>2069</v>
      </c>
      <c r="B420" s="7" t="s">
        <v>2070</v>
      </c>
      <c r="C420" s="7" t="s">
        <v>6179</v>
      </c>
      <c r="D420" s="1">
        <v>50000</v>
      </c>
      <c r="E420" s="37" t="str">
        <f>VLOOKUP(D420,'Vlookup Table Bonus Point'!$C$3:$D$26,2,TRUE)</f>
        <v>GE 50000</v>
      </c>
      <c r="F420" s="1">
        <v>64203.33</v>
      </c>
      <c r="G420" s="1" t="s">
        <v>8218</v>
      </c>
      <c r="H420" s="1" t="s">
        <v>8223</v>
      </c>
      <c r="I420" s="1" t="s">
        <v>8245</v>
      </c>
      <c r="J420" s="1">
        <v>1451776791</v>
      </c>
      <c r="K420" s="1">
        <v>1449098391</v>
      </c>
      <c r="L420" s="1" t="b">
        <v>0</v>
      </c>
      <c r="M420" s="1">
        <v>263</v>
      </c>
      <c r="N420" s="1" t="b">
        <v>1</v>
      </c>
      <c r="O420" s="1" t="s">
        <v>8294</v>
      </c>
      <c r="P420" s="28">
        <f>F420/D420</f>
        <v>1.2840666000000001</v>
      </c>
      <c r="Q420" s="29">
        <f>IF(M420&gt;0,F420/M420,0)</f>
        <v>244.11912547528519</v>
      </c>
      <c r="R420" s="9" t="str">
        <f>LEFT(O420,SEARCH("/",O420,1)-1)</f>
        <v>technology</v>
      </c>
      <c r="S420" s="26" t="str">
        <f>RIGHT(O420,LEN(O420)-SEARCH("/",O420,1))</f>
        <v>hardware</v>
      </c>
      <c r="T420" s="27">
        <f>(((K420/60)/60)/24)+DATE(1970,1,1)</f>
        <v>42340.972118055557</v>
      </c>
      <c r="U420" s="5" t="str">
        <f>TEXT(T420,"mmm")</f>
        <v>Dec</v>
      </c>
      <c r="V420" s="5" t="str">
        <f>TEXT(T420,"yyyy")</f>
        <v>2015</v>
      </c>
      <c r="W420" s="5" t="str">
        <f>TEXT(Y420,"mmm")</f>
        <v>Jan</v>
      </c>
      <c r="X420" s="1" t="str">
        <f>TEXT(Y420,"yyyy")</f>
        <v>2016</v>
      </c>
      <c r="Y420" s="27">
        <f>(((J420/60)/60)/24)+DATE(1970,1,1)</f>
        <v>42371.972118055557</v>
      </c>
    </row>
    <row r="421" spans="1:25" ht="48" x14ac:dyDescent="0.2">
      <c r="A421" s="1">
        <v>2077</v>
      </c>
      <c r="B421" s="7" t="s">
        <v>2078</v>
      </c>
      <c r="C421" s="7" t="s">
        <v>6187</v>
      </c>
      <c r="D421" s="1">
        <v>50000</v>
      </c>
      <c r="E421" s="37" t="str">
        <f>VLOOKUP(D421,'Vlookup Table Bonus Point'!$C$3:$D$26,2,TRUE)</f>
        <v>GE 50000</v>
      </c>
      <c r="F421" s="1">
        <v>57754</v>
      </c>
      <c r="G421" s="1" t="s">
        <v>8218</v>
      </c>
      <c r="H421" s="1" t="s">
        <v>8223</v>
      </c>
      <c r="I421" s="1" t="s">
        <v>8245</v>
      </c>
      <c r="J421" s="1">
        <v>1433538000</v>
      </c>
      <c r="K421" s="1">
        <v>1428541276</v>
      </c>
      <c r="L421" s="1" t="b">
        <v>0</v>
      </c>
      <c r="M421" s="1">
        <v>188</v>
      </c>
      <c r="N421" s="1" t="b">
        <v>1</v>
      </c>
      <c r="O421" s="1" t="s">
        <v>8294</v>
      </c>
      <c r="P421" s="28">
        <f>F421/D421</f>
        <v>1.1550800000000001</v>
      </c>
      <c r="Q421" s="29">
        <f>IF(M421&gt;0,F421/M421,0)</f>
        <v>307.20212765957444</v>
      </c>
      <c r="R421" s="9" t="str">
        <f>LEFT(O421,SEARCH("/",O421,1)-1)</f>
        <v>technology</v>
      </c>
      <c r="S421" s="26" t="str">
        <f>RIGHT(O421,LEN(O421)-SEARCH("/",O421,1))</f>
        <v>hardware</v>
      </c>
      <c r="T421" s="27">
        <f>(((K421/60)/60)/24)+DATE(1970,1,1)</f>
        <v>42103.042546296296</v>
      </c>
      <c r="U421" s="5" t="str">
        <f>TEXT(T421,"mmm")</f>
        <v>Apr</v>
      </c>
      <c r="V421" s="5" t="str">
        <f>TEXT(T421,"yyyy")</f>
        <v>2015</v>
      </c>
      <c r="W421" s="5" t="str">
        <f>TEXT(Y421,"mmm")</f>
        <v>Jun</v>
      </c>
      <c r="X421" s="1" t="str">
        <f>TEXT(Y421,"yyyy")</f>
        <v>2015</v>
      </c>
      <c r="Y421" s="27">
        <f>(((J421/60)/60)/24)+DATE(1970,1,1)</f>
        <v>42160.875</v>
      </c>
    </row>
    <row r="422" spans="1:25" ht="32" x14ac:dyDescent="0.2">
      <c r="A422" s="1">
        <v>2121</v>
      </c>
      <c r="B422" s="7" t="s">
        <v>2122</v>
      </c>
      <c r="C422" s="7" t="s">
        <v>6231</v>
      </c>
      <c r="D422" s="1">
        <v>50000</v>
      </c>
      <c r="E422" s="37" t="str">
        <f>VLOOKUP(D422,'Vlookup Table Bonus Point'!$C$3:$D$26,2,TRUE)</f>
        <v>GE 50000</v>
      </c>
      <c r="F422" s="1">
        <v>284</v>
      </c>
      <c r="G422" s="1" t="s">
        <v>8220</v>
      </c>
      <c r="H422" s="1" t="s">
        <v>8239</v>
      </c>
      <c r="I422" s="1" t="s">
        <v>8256</v>
      </c>
      <c r="J422" s="1">
        <v>1484156948</v>
      </c>
      <c r="K422" s="1">
        <v>1481564948</v>
      </c>
      <c r="L422" s="1" t="b">
        <v>0</v>
      </c>
      <c r="M422" s="1">
        <v>10</v>
      </c>
      <c r="N422" s="1" t="b">
        <v>0</v>
      </c>
      <c r="O422" s="1" t="s">
        <v>8281</v>
      </c>
      <c r="P422" s="28">
        <f>F422/D422</f>
        <v>5.6800000000000002E-3</v>
      </c>
      <c r="Q422" s="29">
        <f>IF(M422&gt;0,F422/M422,0)</f>
        <v>28.4</v>
      </c>
      <c r="R422" s="9" t="str">
        <f>LEFT(O422,SEARCH("/",O422,1)-1)</f>
        <v>games</v>
      </c>
      <c r="S422" s="26" t="str">
        <f>RIGHT(O422,LEN(O422)-SEARCH("/",O422,1))</f>
        <v>video games</v>
      </c>
      <c r="T422" s="27">
        <f>(((K422/60)/60)/24)+DATE(1970,1,1)</f>
        <v>42716.7424537037</v>
      </c>
      <c r="U422" s="5" t="str">
        <f>TEXT(T422,"mmm")</f>
        <v>Dec</v>
      </c>
      <c r="V422" s="5" t="str">
        <f>TEXT(T422,"yyyy")</f>
        <v>2016</v>
      </c>
      <c r="W422" s="5" t="str">
        <f>TEXT(Y422,"mmm")</f>
        <v>Jan</v>
      </c>
      <c r="X422" s="1" t="str">
        <f>TEXT(Y422,"yyyy")</f>
        <v>2017</v>
      </c>
      <c r="Y422" s="27">
        <f>(((J422/60)/60)/24)+DATE(1970,1,1)</f>
        <v>42746.7424537037</v>
      </c>
    </row>
    <row r="423" spans="1:25" ht="48" x14ac:dyDescent="0.2">
      <c r="A423" s="1">
        <v>2137</v>
      </c>
      <c r="B423" s="7" t="s">
        <v>2138</v>
      </c>
      <c r="C423" s="7" t="s">
        <v>6247</v>
      </c>
      <c r="D423" s="1">
        <v>50000</v>
      </c>
      <c r="E423" s="37" t="str">
        <f>VLOOKUP(D423,'Vlookup Table Bonus Point'!$C$3:$D$26,2,TRUE)</f>
        <v>GE 50000</v>
      </c>
      <c r="F423" s="1">
        <v>14203</v>
      </c>
      <c r="G423" s="1" t="s">
        <v>8220</v>
      </c>
      <c r="H423" s="1" t="s">
        <v>8228</v>
      </c>
      <c r="I423" s="1" t="s">
        <v>8250</v>
      </c>
      <c r="J423" s="1">
        <v>1417804229</v>
      </c>
      <c r="K423" s="1">
        <v>1415212229</v>
      </c>
      <c r="L423" s="1" t="b">
        <v>0</v>
      </c>
      <c r="M423" s="1">
        <v>534</v>
      </c>
      <c r="N423" s="1" t="b">
        <v>0</v>
      </c>
      <c r="O423" s="1" t="s">
        <v>8281</v>
      </c>
      <c r="P423" s="28">
        <f>F423/D423</f>
        <v>0.28405999999999998</v>
      </c>
      <c r="Q423" s="29">
        <f>IF(M423&gt;0,F423/M423,0)</f>
        <v>26.59737827715356</v>
      </c>
      <c r="R423" s="9" t="str">
        <f>LEFT(O423,SEARCH("/",O423,1)-1)</f>
        <v>games</v>
      </c>
      <c r="S423" s="26" t="str">
        <f>RIGHT(O423,LEN(O423)-SEARCH("/",O423,1))</f>
        <v>video games</v>
      </c>
      <c r="T423" s="27">
        <f>(((K423/60)/60)/24)+DATE(1970,1,1)</f>
        <v>41948.771168981482</v>
      </c>
      <c r="U423" s="5" t="str">
        <f>TEXT(T423,"mmm")</f>
        <v>Nov</v>
      </c>
      <c r="V423" s="5" t="str">
        <f>TEXT(T423,"yyyy")</f>
        <v>2014</v>
      </c>
      <c r="W423" s="5" t="str">
        <f>TEXT(Y423,"mmm")</f>
        <v>Dec</v>
      </c>
      <c r="X423" s="1" t="str">
        <f>TEXT(Y423,"yyyy")</f>
        <v>2014</v>
      </c>
      <c r="Y423" s="27">
        <f>(((J423/60)/60)/24)+DATE(1970,1,1)</f>
        <v>41978.771168981482</v>
      </c>
    </row>
    <row r="424" spans="1:25" ht="16" x14ac:dyDescent="0.2">
      <c r="A424" s="1">
        <v>2150</v>
      </c>
      <c r="B424" s="7" t="s">
        <v>2151</v>
      </c>
      <c r="C424" s="7" t="s">
        <v>6260</v>
      </c>
      <c r="D424" s="1">
        <v>50000</v>
      </c>
      <c r="E424" s="37" t="str">
        <f>VLOOKUP(D424,'Vlookup Table Bonus Point'!$C$3:$D$26,2,TRUE)</f>
        <v>GE 50000</v>
      </c>
      <c r="F424" s="1">
        <v>405</v>
      </c>
      <c r="G424" s="1" t="s">
        <v>8220</v>
      </c>
      <c r="H424" s="1" t="s">
        <v>8233</v>
      </c>
      <c r="I424" s="1" t="s">
        <v>8253</v>
      </c>
      <c r="J424" s="1">
        <v>1468392599</v>
      </c>
      <c r="K424" s="1">
        <v>1465800599</v>
      </c>
      <c r="L424" s="1" t="b">
        <v>0</v>
      </c>
      <c r="M424" s="1">
        <v>4</v>
      </c>
      <c r="N424" s="1" t="b">
        <v>0</v>
      </c>
      <c r="O424" s="1" t="s">
        <v>8281</v>
      </c>
      <c r="P424" s="28">
        <f>F424/D424</f>
        <v>8.0999999999999996E-3</v>
      </c>
      <c r="Q424" s="29">
        <f>IF(M424&gt;0,F424/M424,0)</f>
        <v>101.25</v>
      </c>
      <c r="R424" s="9" t="str">
        <f>LEFT(O424,SEARCH("/",O424,1)-1)</f>
        <v>games</v>
      </c>
      <c r="S424" s="26" t="str">
        <f>RIGHT(O424,LEN(O424)-SEARCH("/",O424,1))</f>
        <v>video games</v>
      </c>
      <c r="T424" s="27">
        <f>(((K424/60)/60)/24)+DATE(1970,1,1)</f>
        <v>42534.284710648149</v>
      </c>
      <c r="U424" s="5" t="str">
        <f>TEXT(T424,"mmm")</f>
        <v>Jun</v>
      </c>
      <c r="V424" s="5" t="str">
        <f>TEXT(T424,"yyyy")</f>
        <v>2016</v>
      </c>
      <c r="W424" s="5" t="str">
        <f>TEXT(Y424,"mmm")</f>
        <v>Jul</v>
      </c>
      <c r="X424" s="1" t="str">
        <f>TEXT(Y424,"yyyy")</f>
        <v>2016</v>
      </c>
      <c r="Y424" s="27">
        <f>(((J424/60)/60)/24)+DATE(1970,1,1)</f>
        <v>42564.284710648149</v>
      </c>
    </row>
    <row r="425" spans="1:25" ht="48" x14ac:dyDescent="0.2">
      <c r="A425" s="1">
        <v>2308</v>
      </c>
      <c r="B425" s="7" t="s">
        <v>2309</v>
      </c>
      <c r="C425" s="7" t="s">
        <v>6418</v>
      </c>
      <c r="D425" s="1">
        <v>50000</v>
      </c>
      <c r="E425" s="37" t="str">
        <f>VLOOKUP(D425,'Vlookup Table Bonus Point'!$C$3:$D$26,2,TRUE)</f>
        <v>GE 50000</v>
      </c>
      <c r="F425" s="1">
        <v>50653.11</v>
      </c>
      <c r="G425" s="1" t="s">
        <v>8218</v>
      </c>
      <c r="H425" s="1" t="s">
        <v>8223</v>
      </c>
      <c r="I425" s="1" t="s">
        <v>8245</v>
      </c>
      <c r="J425" s="1">
        <v>1409274000</v>
      </c>
      <c r="K425" s="1">
        <v>1406847996</v>
      </c>
      <c r="L425" s="1" t="b">
        <v>1</v>
      </c>
      <c r="M425" s="1">
        <v>614</v>
      </c>
      <c r="N425" s="1" t="b">
        <v>1</v>
      </c>
      <c r="O425" s="1" t="s">
        <v>8278</v>
      </c>
      <c r="P425" s="28">
        <f>F425/D425</f>
        <v>1.0130622</v>
      </c>
      <c r="Q425" s="29">
        <f>IF(M425&gt;0,F425/M425,0)</f>
        <v>82.496921824104234</v>
      </c>
      <c r="R425" s="9" t="str">
        <f>LEFT(O425,SEARCH("/",O425,1)-1)</f>
        <v>music</v>
      </c>
      <c r="S425" s="26" t="str">
        <f>RIGHT(O425,LEN(O425)-SEARCH("/",O425,1))</f>
        <v>indie rock</v>
      </c>
      <c r="T425" s="27">
        <f>(((K425/60)/60)/24)+DATE(1970,1,1)</f>
        <v>41851.962916666671</v>
      </c>
      <c r="U425" s="5" t="str">
        <f>TEXT(T425,"mmm")</f>
        <v>Jul</v>
      </c>
      <c r="V425" s="5" t="str">
        <f>TEXT(T425,"yyyy")</f>
        <v>2014</v>
      </c>
      <c r="W425" s="5" t="str">
        <f>TEXT(Y425,"mmm")</f>
        <v>Aug</v>
      </c>
      <c r="X425" s="1" t="str">
        <f>TEXT(Y425,"yyyy")</f>
        <v>2014</v>
      </c>
      <c r="Y425" s="27">
        <f>(((J425/60)/60)/24)+DATE(1970,1,1)</f>
        <v>41880.041666666664</v>
      </c>
    </row>
    <row r="426" spans="1:25" ht="48" x14ac:dyDescent="0.2">
      <c r="A426" s="1">
        <v>2350</v>
      </c>
      <c r="B426" s="7" t="s">
        <v>2351</v>
      </c>
      <c r="C426" s="7" t="s">
        <v>6460</v>
      </c>
      <c r="D426" s="1">
        <v>50000</v>
      </c>
      <c r="E426" s="37" t="str">
        <f>VLOOKUP(D426,'Vlookup Table Bonus Point'!$C$3:$D$26,2,TRUE)</f>
        <v>GE 50000</v>
      </c>
      <c r="F426" s="1">
        <v>0</v>
      </c>
      <c r="G426" s="1" t="s">
        <v>8219</v>
      </c>
      <c r="H426" s="1" t="s">
        <v>8240</v>
      </c>
      <c r="I426" s="1" t="s">
        <v>8248</v>
      </c>
      <c r="J426" s="1">
        <v>1483474370</v>
      </c>
      <c r="K426" s="1">
        <v>1480882370</v>
      </c>
      <c r="L426" s="1" t="b">
        <v>0</v>
      </c>
      <c r="M426" s="1">
        <v>0</v>
      </c>
      <c r="N426" s="1" t="b">
        <v>0</v>
      </c>
      <c r="O426" s="1" t="s">
        <v>8271</v>
      </c>
      <c r="P426" s="28">
        <f>F426/D426</f>
        <v>0</v>
      </c>
      <c r="Q426" s="29">
        <f>IF(M426&gt;0,F426/M426,0)</f>
        <v>0</v>
      </c>
      <c r="R426" s="9" t="str">
        <f>LEFT(O426,SEARCH("/",O426,1)-1)</f>
        <v>technology</v>
      </c>
      <c r="S426" s="26" t="str">
        <f>RIGHT(O426,LEN(O426)-SEARCH("/",O426,1))</f>
        <v>web</v>
      </c>
      <c r="T426" s="27">
        <f>(((K426/60)/60)/24)+DATE(1970,1,1)</f>
        <v>42708.842245370368</v>
      </c>
      <c r="U426" s="5" t="str">
        <f>TEXT(T426,"mmm")</f>
        <v>Dec</v>
      </c>
      <c r="V426" s="5" t="str">
        <f>TEXT(T426,"yyyy")</f>
        <v>2016</v>
      </c>
      <c r="W426" s="5" t="str">
        <f>TEXT(Y426,"mmm")</f>
        <v>Jan</v>
      </c>
      <c r="X426" s="1" t="str">
        <f>TEXT(Y426,"yyyy")</f>
        <v>2017</v>
      </c>
      <c r="Y426" s="27">
        <f>(((J426/60)/60)/24)+DATE(1970,1,1)</f>
        <v>42738.842245370368</v>
      </c>
    </row>
    <row r="427" spans="1:25" ht="48" x14ac:dyDescent="0.2">
      <c r="A427" s="1">
        <v>2367</v>
      </c>
      <c r="B427" s="7" t="s">
        <v>2368</v>
      </c>
      <c r="C427" s="7" t="s">
        <v>6477</v>
      </c>
      <c r="D427" s="1">
        <v>50000</v>
      </c>
      <c r="E427" s="37" t="str">
        <f>VLOOKUP(D427,'Vlookup Table Bonus Point'!$C$3:$D$26,2,TRUE)</f>
        <v>GE 50000</v>
      </c>
      <c r="F427" s="1">
        <v>670</v>
      </c>
      <c r="G427" s="1" t="s">
        <v>8219</v>
      </c>
      <c r="H427" s="1" t="s">
        <v>8223</v>
      </c>
      <c r="I427" s="1" t="s">
        <v>8245</v>
      </c>
      <c r="J427" s="1">
        <v>1461622616</v>
      </c>
      <c r="K427" s="1">
        <v>1456442216</v>
      </c>
      <c r="L427" s="1" t="b">
        <v>0</v>
      </c>
      <c r="M427" s="1">
        <v>14</v>
      </c>
      <c r="N427" s="1" t="b">
        <v>0</v>
      </c>
      <c r="O427" s="1" t="s">
        <v>8271</v>
      </c>
      <c r="P427" s="28">
        <f>F427/D427</f>
        <v>1.34E-2</v>
      </c>
      <c r="Q427" s="29">
        <f>IF(M427&gt;0,F427/M427,0)</f>
        <v>47.857142857142854</v>
      </c>
      <c r="R427" s="9" t="str">
        <f>LEFT(O427,SEARCH("/",O427,1)-1)</f>
        <v>technology</v>
      </c>
      <c r="S427" s="26" t="str">
        <f>RIGHT(O427,LEN(O427)-SEARCH("/",O427,1))</f>
        <v>web</v>
      </c>
      <c r="T427" s="27">
        <f>(((K427/60)/60)/24)+DATE(1970,1,1)</f>
        <v>42425.970092592594</v>
      </c>
      <c r="U427" s="5" t="str">
        <f>TEXT(T427,"mmm")</f>
        <v>Feb</v>
      </c>
      <c r="V427" s="5" t="str">
        <f>TEXT(T427,"yyyy")</f>
        <v>2016</v>
      </c>
      <c r="W427" s="5" t="str">
        <f>TEXT(Y427,"mmm")</f>
        <v>Apr</v>
      </c>
      <c r="X427" s="1" t="str">
        <f>TEXT(Y427,"yyyy")</f>
        <v>2016</v>
      </c>
      <c r="Y427" s="27">
        <f>(((J427/60)/60)/24)+DATE(1970,1,1)</f>
        <v>42485.928425925929</v>
      </c>
    </row>
    <row r="428" spans="1:25" ht="48" x14ac:dyDescent="0.2">
      <c r="A428" s="1">
        <v>2400</v>
      </c>
      <c r="B428" s="7" t="s">
        <v>2401</v>
      </c>
      <c r="C428" s="7" t="s">
        <v>6510</v>
      </c>
      <c r="D428" s="1">
        <v>50000</v>
      </c>
      <c r="E428" s="37" t="str">
        <f>VLOOKUP(D428,'Vlookup Table Bonus Point'!$C$3:$D$26,2,TRUE)</f>
        <v>GE 50000</v>
      </c>
      <c r="F428" s="1">
        <v>0</v>
      </c>
      <c r="G428" s="1" t="s">
        <v>8219</v>
      </c>
      <c r="H428" s="1" t="s">
        <v>8225</v>
      </c>
      <c r="I428" s="1" t="s">
        <v>8247</v>
      </c>
      <c r="J428" s="1">
        <v>1460615164</v>
      </c>
      <c r="K428" s="1">
        <v>1458023164</v>
      </c>
      <c r="L428" s="1" t="b">
        <v>0</v>
      </c>
      <c r="M428" s="1">
        <v>0</v>
      </c>
      <c r="N428" s="1" t="b">
        <v>0</v>
      </c>
      <c r="O428" s="1" t="s">
        <v>8271</v>
      </c>
      <c r="P428" s="28">
        <f>F428/D428</f>
        <v>0</v>
      </c>
      <c r="Q428" s="29">
        <f>IF(M428&gt;0,F428/M428,0)</f>
        <v>0</v>
      </c>
      <c r="R428" s="9" t="str">
        <f>LEFT(O428,SEARCH("/",O428,1)-1)</f>
        <v>technology</v>
      </c>
      <c r="S428" s="26" t="str">
        <f>RIGHT(O428,LEN(O428)-SEARCH("/",O428,1))</f>
        <v>web</v>
      </c>
      <c r="T428" s="27">
        <f>(((K428/60)/60)/24)+DATE(1970,1,1)</f>
        <v>42444.268101851849</v>
      </c>
      <c r="U428" s="5" t="str">
        <f>TEXT(T428,"mmm")</f>
        <v>Mar</v>
      </c>
      <c r="V428" s="5" t="str">
        <f>TEXT(T428,"yyyy")</f>
        <v>2016</v>
      </c>
      <c r="W428" s="5" t="str">
        <f>TEXT(Y428,"mmm")</f>
        <v>Apr</v>
      </c>
      <c r="X428" s="1" t="str">
        <f>TEXT(Y428,"yyyy")</f>
        <v>2016</v>
      </c>
      <c r="Y428" s="27">
        <f>(((J428/60)/60)/24)+DATE(1970,1,1)</f>
        <v>42474.268101851849</v>
      </c>
    </row>
    <row r="429" spans="1:25" ht="32" x14ac:dyDescent="0.2">
      <c r="A429" s="1">
        <v>2427</v>
      </c>
      <c r="B429" s="7" t="s">
        <v>2428</v>
      </c>
      <c r="C429" s="7" t="s">
        <v>6537</v>
      </c>
      <c r="D429" s="1">
        <v>50000</v>
      </c>
      <c r="E429" s="37" t="str">
        <f>VLOOKUP(D429,'Vlookup Table Bonus Point'!$C$3:$D$26,2,TRUE)</f>
        <v>GE 50000</v>
      </c>
      <c r="F429" s="1">
        <v>1</v>
      </c>
      <c r="G429" s="1" t="s">
        <v>8220</v>
      </c>
      <c r="H429" s="1" t="s">
        <v>8223</v>
      </c>
      <c r="I429" s="1" t="s">
        <v>8245</v>
      </c>
      <c r="J429" s="1">
        <v>1458715133</v>
      </c>
      <c r="K429" s="1">
        <v>1455262733</v>
      </c>
      <c r="L429" s="1" t="b">
        <v>0</v>
      </c>
      <c r="M429" s="1">
        <v>1</v>
      </c>
      <c r="N429" s="1" t="b">
        <v>0</v>
      </c>
      <c r="O429" s="1" t="s">
        <v>8283</v>
      </c>
      <c r="P429" s="28">
        <f>F429/D429</f>
        <v>2.0000000000000002E-5</v>
      </c>
      <c r="Q429" s="29">
        <f>IF(M429&gt;0,F429/M429,0)</f>
        <v>1</v>
      </c>
      <c r="R429" s="9" t="str">
        <f>LEFT(O429,SEARCH("/",O429,1)-1)</f>
        <v>food</v>
      </c>
      <c r="S429" s="26" t="str">
        <f>RIGHT(O429,LEN(O429)-SEARCH("/",O429,1))</f>
        <v>food trucks</v>
      </c>
      <c r="T429" s="27">
        <f>(((K429/60)/60)/24)+DATE(1970,1,1)</f>
        <v>42412.318668981476</v>
      </c>
      <c r="U429" s="5" t="str">
        <f>TEXT(T429,"mmm")</f>
        <v>Feb</v>
      </c>
      <c r="V429" s="5" t="str">
        <f>TEXT(T429,"yyyy")</f>
        <v>2016</v>
      </c>
      <c r="W429" s="5" t="str">
        <f>TEXT(Y429,"mmm")</f>
        <v>Mar</v>
      </c>
      <c r="X429" s="1" t="str">
        <f>TEXT(Y429,"yyyy")</f>
        <v>2016</v>
      </c>
      <c r="Y429" s="27">
        <f>(((J429/60)/60)/24)+DATE(1970,1,1)</f>
        <v>42452.277002314819</v>
      </c>
    </row>
    <row r="430" spans="1:25" ht="48" x14ac:dyDescent="0.2">
      <c r="A430" s="1">
        <v>2510</v>
      </c>
      <c r="B430" s="7" t="s">
        <v>2510</v>
      </c>
      <c r="C430" s="7" t="s">
        <v>6620</v>
      </c>
      <c r="D430" s="1">
        <v>50000</v>
      </c>
      <c r="E430" s="37" t="str">
        <f>VLOOKUP(D430,'Vlookup Table Bonus Point'!$C$3:$D$26,2,TRUE)</f>
        <v>GE 50000</v>
      </c>
      <c r="F430" s="1">
        <v>75</v>
      </c>
      <c r="G430" s="1" t="s">
        <v>8220</v>
      </c>
      <c r="H430" s="1" t="s">
        <v>8223</v>
      </c>
      <c r="I430" s="1" t="s">
        <v>8245</v>
      </c>
      <c r="J430" s="1">
        <v>1431647772</v>
      </c>
      <c r="K430" s="1">
        <v>1426463772</v>
      </c>
      <c r="L430" s="1" t="b">
        <v>0</v>
      </c>
      <c r="M430" s="1">
        <v>2</v>
      </c>
      <c r="N430" s="1" t="b">
        <v>0</v>
      </c>
      <c r="O430" s="1" t="s">
        <v>8298</v>
      </c>
      <c r="P430" s="28">
        <f>F430/D430</f>
        <v>1.5E-3</v>
      </c>
      <c r="Q430" s="29">
        <f>IF(M430&gt;0,F430/M430,0)</f>
        <v>37.5</v>
      </c>
      <c r="R430" s="9" t="str">
        <f>LEFT(O430,SEARCH("/",O430,1)-1)</f>
        <v>food</v>
      </c>
      <c r="S430" s="26" t="str">
        <f>RIGHT(O430,LEN(O430)-SEARCH("/",O430,1))</f>
        <v>restaurants</v>
      </c>
      <c r="T430" s="27">
        <f>(((K430/60)/60)/24)+DATE(1970,1,1)</f>
        <v>42078.997361111105</v>
      </c>
      <c r="U430" s="5" t="str">
        <f>TEXT(T430,"mmm")</f>
        <v>Mar</v>
      </c>
      <c r="V430" s="5" t="str">
        <f>TEXT(T430,"yyyy")</f>
        <v>2015</v>
      </c>
      <c r="W430" s="5" t="str">
        <f>TEXT(Y430,"mmm")</f>
        <v>May</v>
      </c>
      <c r="X430" s="1" t="str">
        <f>TEXT(Y430,"yyyy")</f>
        <v>2015</v>
      </c>
      <c r="Y430" s="27">
        <f>(((J430/60)/60)/24)+DATE(1970,1,1)</f>
        <v>42138.997361111105</v>
      </c>
    </row>
    <row r="431" spans="1:25" ht="48" x14ac:dyDescent="0.2">
      <c r="A431" s="1">
        <v>2587</v>
      </c>
      <c r="B431" s="7" t="s">
        <v>2587</v>
      </c>
      <c r="C431" s="7" t="s">
        <v>6697</v>
      </c>
      <c r="D431" s="1">
        <v>50000</v>
      </c>
      <c r="E431" s="37" t="str">
        <f>VLOOKUP(D431,'Vlookup Table Bonus Point'!$C$3:$D$26,2,TRUE)</f>
        <v>GE 50000</v>
      </c>
      <c r="F431" s="1">
        <v>1217</v>
      </c>
      <c r="G431" s="1" t="s">
        <v>8220</v>
      </c>
      <c r="H431" s="1" t="s">
        <v>8223</v>
      </c>
      <c r="I431" s="1" t="s">
        <v>8245</v>
      </c>
      <c r="J431" s="1">
        <v>1451491953</v>
      </c>
      <c r="K431" s="1">
        <v>1448899953</v>
      </c>
      <c r="L431" s="1" t="b">
        <v>0</v>
      </c>
      <c r="M431" s="1">
        <v>6</v>
      </c>
      <c r="N431" s="1" t="b">
        <v>0</v>
      </c>
      <c r="O431" s="1" t="s">
        <v>8283</v>
      </c>
      <c r="P431" s="28">
        <f>F431/D431</f>
        <v>2.4340000000000001E-2</v>
      </c>
      <c r="Q431" s="29">
        <f>IF(M431&gt;0,F431/M431,0)</f>
        <v>202.83333333333334</v>
      </c>
      <c r="R431" s="9" t="str">
        <f>LEFT(O431,SEARCH("/",O431,1)-1)</f>
        <v>food</v>
      </c>
      <c r="S431" s="26" t="str">
        <f>RIGHT(O431,LEN(O431)-SEARCH("/",O431,1))</f>
        <v>food trucks</v>
      </c>
      <c r="T431" s="27">
        <f>(((K431/60)/60)/24)+DATE(1970,1,1)</f>
        <v>42338.675381944442</v>
      </c>
      <c r="U431" s="5" t="str">
        <f>TEXT(T431,"mmm")</f>
        <v>Nov</v>
      </c>
      <c r="V431" s="5" t="str">
        <f>TEXT(T431,"yyyy")</f>
        <v>2015</v>
      </c>
      <c r="W431" s="5" t="str">
        <f>TEXT(Y431,"mmm")</f>
        <v>Dec</v>
      </c>
      <c r="X431" s="1" t="str">
        <f>TEXT(Y431,"yyyy")</f>
        <v>2015</v>
      </c>
      <c r="Y431" s="27">
        <f>(((J431/60)/60)/24)+DATE(1970,1,1)</f>
        <v>42368.675381944442</v>
      </c>
    </row>
    <row r="432" spans="1:25" ht="48" x14ac:dyDescent="0.2">
      <c r="A432" s="1">
        <v>2589</v>
      </c>
      <c r="B432" s="7" t="s">
        <v>2589</v>
      </c>
      <c r="C432" s="7" t="s">
        <v>6699</v>
      </c>
      <c r="D432" s="1">
        <v>50000</v>
      </c>
      <c r="E432" s="37" t="str">
        <f>VLOOKUP(D432,'Vlookup Table Bonus Point'!$C$3:$D$26,2,TRUE)</f>
        <v>GE 50000</v>
      </c>
      <c r="F432" s="1">
        <v>5</v>
      </c>
      <c r="G432" s="1" t="s">
        <v>8220</v>
      </c>
      <c r="H432" s="1" t="s">
        <v>8231</v>
      </c>
      <c r="I432" s="1" t="s">
        <v>8252</v>
      </c>
      <c r="J432" s="1">
        <v>1458733927</v>
      </c>
      <c r="K432" s="1">
        <v>1456145527</v>
      </c>
      <c r="L432" s="1" t="b">
        <v>0</v>
      </c>
      <c r="M432" s="1">
        <v>1</v>
      </c>
      <c r="N432" s="1" t="b">
        <v>0</v>
      </c>
      <c r="O432" s="1" t="s">
        <v>8283</v>
      </c>
      <c r="P432" s="28">
        <f>F432/D432</f>
        <v>1E-4</v>
      </c>
      <c r="Q432" s="29">
        <f>IF(M432&gt;0,F432/M432,0)</f>
        <v>5</v>
      </c>
      <c r="R432" s="9" t="str">
        <f>LEFT(O432,SEARCH("/",O432,1)-1)</f>
        <v>food</v>
      </c>
      <c r="S432" s="26" t="str">
        <f>RIGHT(O432,LEN(O432)-SEARCH("/",O432,1))</f>
        <v>food trucks</v>
      </c>
      <c r="T432" s="27">
        <f>(((K432/60)/60)/24)+DATE(1970,1,1)</f>
        <v>42422.536192129628</v>
      </c>
      <c r="U432" s="5" t="str">
        <f>TEXT(T432,"mmm")</f>
        <v>Feb</v>
      </c>
      <c r="V432" s="5" t="str">
        <f>TEXT(T432,"yyyy")</f>
        <v>2016</v>
      </c>
      <c r="W432" s="5" t="str">
        <f>TEXT(Y432,"mmm")</f>
        <v>Mar</v>
      </c>
      <c r="X432" s="1" t="str">
        <f>TEXT(Y432,"yyyy")</f>
        <v>2016</v>
      </c>
      <c r="Y432" s="27">
        <f>(((J432/60)/60)/24)+DATE(1970,1,1)</f>
        <v>42452.494525462964</v>
      </c>
    </row>
    <row r="433" spans="1:25" ht="32" x14ac:dyDescent="0.2">
      <c r="A433" s="1">
        <v>2600</v>
      </c>
      <c r="B433" s="7" t="s">
        <v>2600</v>
      </c>
      <c r="C433" s="7" t="s">
        <v>6710</v>
      </c>
      <c r="D433" s="1">
        <v>50000</v>
      </c>
      <c r="E433" s="37" t="str">
        <f>VLOOKUP(D433,'Vlookup Table Bonus Point'!$C$3:$D$26,2,TRUE)</f>
        <v>GE 50000</v>
      </c>
      <c r="F433" s="1">
        <v>3466</v>
      </c>
      <c r="G433" s="1" t="s">
        <v>8220</v>
      </c>
      <c r="H433" s="1" t="s">
        <v>8223</v>
      </c>
      <c r="I433" s="1" t="s">
        <v>8245</v>
      </c>
      <c r="J433" s="1">
        <v>1458938200</v>
      </c>
      <c r="K433" s="1">
        <v>1453757800</v>
      </c>
      <c r="L433" s="1" t="b">
        <v>0</v>
      </c>
      <c r="M433" s="1">
        <v>30</v>
      </c>
      <c r="N433" s="1" t="b">
        <v>0</v>
      </c>
      <c r="O433" s="1" t="s">
        <v>8283</v>
      </c>
      <c r="P433" s="28">
        <f>F433/D433</f>
        <v>6.9320000000000007E-2</v>
      </c>
      <c r="Q433" s="29">
        <f>IF(M433&gt;0,F433/M433,0)</f>
        <v>115.53333333333333</v>
      </c>
      <c r="R433" s="9" t="str">
        <f>LEFT(O433,SEARCH("/",O433,1)-1)</f>
        <v>food</v>
      </c>
      <c r="S433" s="26" t="str">
        <f>RIGHT(O433,LEN(O433)-SEARCH("/",O433,1))</f>
        <v>food trucks</v>
      </c>
      <c r="T433" s="27">
        <f>(((K433/60)/60)/24)+DATE(1970,1,1)</f>
        <v>42394.900462962964</v>
      </c>
      <c r="U433" s="5" t="str">
        <f>TEXT(T433,"mmm")</f>
        <v>Jan</v>
      </c>
      <c r="V433" s="5" t="str">
        <f>TEXT(T433,"yyyy")</f>
        <v>2016</v>
      </c>
      <c r="W433" s="5" t="str">
        <f>TEXT(Y433,"mmm")</f>
        <v>Mar</v>
      </c>
      <c r="X433" s="1" t="str">
        <f>TEXT(Y433,"yyyy")</f>
        <v>2016</v>
      </c>
      <c r="Y433" s="27">
        <f>(((J433/60)/60)/24)+DATE(1970,1,1)</f>
        <v>42454.858796296292</v>
      </c>
    </row>
    <row r="434" spans="1:25" ht="48" x14ac:dyDescent="0.2">
      <c r="A434" s="1">
        <v>2685</v>
      </c>
      <c r="B434" s="7" t="s">
        <v>2685</v>
      </c>
      <c r="C434" s="7" t="s">
        <v>6795</v>
      </c>
      <c r="D434" s="1">
        <v>50000</v>
      </c>
      <c r="E434" s="37" t="str">
        <f>VLOOKUP(D434,'Vlookup Table Bonus Point'!$C$3:$D$26,2,TRUE)</f>
        <v>GE 50000</v>
      </c>
      <c r="F434" s="1">
        <v>10</v>
      </c>
      <c r="G434" s="1" t="s">
        <v>8220</v>
      </c>
      <c r="H434" s="1" t="s">
        <v>8223</v>
      </c>
      <c r="I434" s="1" t="s">
        <v>8245</v>
      </c>
      <c r="J434" s="1">
        <v>1430149330</v>
      </c>
      <c r="K434" s="1">
        <v>1424968930</v>
      </c>
      <c r="L434" s="1" t="b">
        <v>0</v>
      </c>
      <c r="M434" s="1">
        <v>1</v>
      </c>
      <c r="N434" s="1" t="b">
        <v>0</v>
      </c>
      <c r="O434" s="1" t="s">
        <v>8283</v>
      </c>
      <c r="P434" s="28">
        <f>F434/D434</f>
        <v>2.0000000000000001E-4</v>
      </c>
      <c r="Q434" s="29">
        <f>IF(M434&gt;0,F434/M434,0)</f>
        <v>10</v>
      </c>
      <c r="R434" s="9" t="str">
        <f>LEFT(O434,SEARCH("/",O434,1)-1)</f>
        <v>food</v>
      </c>
      <c r="S434" s="26" t="str">
        <f>RIGHT(O434,LEN(O434)-SEARCH("/",O434,1))</f>
        <v>food trucks</v>
      </c>
      <c r="T434" s="27">
        <f>(((K434/60)/60)/24)+DATE(1970,1,1)</f>
        <v>42061.69594907407</v>
      </c>
      <c r="U434" s="5" t="str">
        <f>TEXT(T434,"mmm")</f>
        <v>Feb</v>
      </c>
      <c r="V434" s="5" t="str">
        <f>TEXT(T434,"yyyy")</f>
        <v>2015</v>
      </c>
      <c r="W434" s="5" t="str">
        <f>TEXT(Y434,"mmm")</f>
        <v>Apr</v>
      </c>
      <c r="X434" s="1" t="str">
        <f>TEXT(Y434,"yyyy")</f>
        <v>2015</v>
      </c>
      <c r="Y434" s="27">
        <f>(((J434/60)/60)/24)+DATE(1970,1,1)</f>
        <v>42121.654282407413</v>
      </c>
    </row>
    <row r="435" spans="1:25" ht="32" x14ac:dyDescent="0.2">
      <c r="A435" s="1">
        <v>2688</v>
      </c>
      <c r="B435" s="7" t="s">
        <v>2688</v>
      </c>
      <c r="C435" s="7" t="s">
        <v>6798</v>
      </c>
      <c r="D435" s="1">
        <v>50000</v>
      </c>
      <c r="E435" s="37" t="str">
        <f>VLOOKUP(D435,'Vlookup Table Bonus Point'!$C$3:$D$26,2,TRUE)</f>
        <v>GE 50000</v>
      </c>
      <c r="F435" s="1">
        <v>74</v>
      </c>
      <c r="G435" s="1" t="s">
        <v>8220</v>
      </c>
      <c r="H435" s="1" t="s">
        <v>8223</v>
      </c>
      <c r="I435" s="1" t="s">
        <v>8245</v>
      </c>
      <c r="J435" s="1">
        <v>1424746800</v>
      </c>
      <c r="K435" s="1">
        <v>1422067870</v>
      </c>
      <c r="L435" s="1" t="b">
        <v>0</v>
      </c>
      <c r="M435" s="1">
        <v>14</v>
      </c>
      <c r="N435" s="1" t="b">
        <v>0</v>
      </c>
      <c r="O435" s="1" t="s">
        <v>8283</v>
      </c>
      <c r="P435" s="28">
        <f>F435/D435</f>
        <v>1.48E-3</v>
      </c>
      <c r="Q435" s="29">
        <f>IF(M435&gt;0,F435/M435,0)</f>
        <v>5.2857142857142856</v>
      </c>
      <c r="R435" s="9" t="str">
        <f>LEFT(O435,SEARCH("/",O435,1)-1)</f>
        <v>food</v>
      </c>
      <c r="S435" s="26" t="str">
        <f>RIGHT(O435,LEN(O435)-SEARCH("/",O435,1))</f>
        <v>food trucks</v>
      </c>
      <c r="T435" s="27">
        <f>(((K435/60)/60)/24)+DATE(1970,1,1)</f>
        <v>42028.118865740747</v>
      </c>
      <c r="U435" s="5" t="str">
        <f>TEXT(T435,"mmm")</f>
        <v>Jan</v>
      </c>
      <c r="V435" s="5" t="str">
        <f>TEXT(T435,"yyyy")</f>
        <v>2015</v>
      </c>
      <c r="W435" s="5" t="str">
        <f>TEXT(Y435,"mmm")</f>
        <v>Feb</v>
      </c>
      <c r="X435" s="1" t="str">
        <f>TEXT(Y435,"yyyy")</f>
        <v>2015</v>
      </c>
      <c r="Y435" s="27">
        <f>(((J435/60)/60)/24)+DATE(1970,1,1)</f>
        <v>42059.125</v>
      </c>
    </row>
    <row r="436" spans="1:25" ht="48" x14ac:dyDescent="0.2">
      <c r="A436" s="1">
        <v>2709</v>
      </c>
      <c r="B436" s="7" t="s">
        <v>2709</v>
      </c>
      <c r="C436" s="7" t="s">
        <v>6819</v>
      </c>
      <c r="D436" s="1">
        <v>50000</v>
      </c>
      <c r="E436" s="37" t="str">
        <f>VLOOKUP(D436,'Vlookup Table Bonus Point'!$C$3:$D$26,2,TRUE)</f>
        <v>GE 50000</v>
      </c>
      <c r="F436" s="1">
        <v>50803</v>
      </c>
      <c r="G436" s="1" t="s">
        <v>8218</v>
      </c>
      <c r="H436" s="1" t="s">
        <v>8223</v>
      </c>
      <c r="I436" s="1" t="s">
        <v>8245</v>
      </c>
      <c r="J436" s="1">
        <v>1475553540</v>
      </c>
      <c r="K436" s="1">
        <v>1472528141</v>
      </c>
      <c r="L436" s="1" t="b">
        <v>1</v>
      </c>
      <c r="M436" s="1">
        <v>308</v>
      </c>
      <c r="N436" s="1" t="b">
        <v>1</v>
      </c>
      <c r="O436" s="1" t="s">
        <v>8302</v>
      </c>
      <c r="P436" s="28">
        <f>F436/D436</f>
        <v>1.01606</v>
      </c>
      <c r="Q436" s="29">
        <f>IF(M436&gt;0,F436/M436,0)</f>
        <v>164.94480519480518</v>
      </c>
      <c r="R436" s="9" t="str">
        <f>LEFT(O436,SEARCH("/",O436,1)-1)</f>
        <v>theater</v>
      </c>
      <c r="S436" s="26" t="str">
        <f>RIGHT(O436,LEN(O436)-SEARCH("/",O436,1))</f>
        <v>spaces</v>
      </c>
      <c r="T436" s="27">
        <f>(((K436/60)/60)/24)+DATE(1970,1,1)</f>
        <v>42612.149780092594</v>
      </c>
      <c r="U436" s="5" t="str">
        <f>TEXT(T436,"mmm")</f>
        <v>Aug</v>
      </c>
      <c r="V436" s="5" t="str">
        <f>TEXT(T436,"yyyy")</f>
        <v>2016</v>
      </c>
      <c r="W436" s="5" t="str">
        <f>TEXT(Y436,"mmm")</f>
        <v>Oct</v>
      </c>
      <c r="X436" s="1" t="str">
        <f>TEXT(Y436,"yyyy")</f>
        <v>2016</v>
      </c>
      <c r="Y436" s="27">
        <f>(((J436/60)/60)/24)+DATE(1970,1,1)</f>
        <v>42647.165972222225</v>
      </c>
    </row>
    <row r="437" spans="1:25" ht="48" x14ac:dyDescent="0.2">
      <c r="A437" s="1">
        <v>2733</v>
      </c>
      <c r="B437" s="7" t="s">
        <v>2733</v>
      </c>
      <c r="C437" s="7" t="s">
        <v>6843</v>
      </c>
      <c r="D437" s="1">
        <v>50000</v>
      </c>
      <c r="E437" s="37" t="str">
        <f>VLOOKUP(D437,'Vlookup Table Bonus Point'!$C$3:$D$26,2,TRUE)</f>
        <v>GE 50000</v>
      </c>
      <c r="F437" s="1">
        <v>53769</v>
      </c>
      <c r="G437" s="1" t="s">
        <v>8218</v>
      </c>
      <c r="H437" s="1" t="s">
        <v>8223</v>
      </c>
      <c r="I437" s="1" t="s">
        <v>8245</v>
      </c>
      <c r="J437" s="1">
        <v>1428643974</v>
      </c>
      <c r="K437" s="1">
        <v>1423463574</v>
      </c>
      <c r="L437" s="1" t="b">
        <v>0</v>
      </c>
      <c r="M437" s="1">
        <v>119</v>
      </c>
      <c r="N437" s="1" t="b">
        <v>1</v>
      </c>
      <c r="O437" s="1" t="s">
        <v>8294</v>
      </c>
      <c r="P437" s="28">
        <f>F437/D437</f>
        <v>1.07538</v>
      </c>
      <c r="Q437" s="29">
        <f>IF(M437&gt;0,F437/M437,0)</f>
        <v>451.84033613445376</v>
      </c>
      <c r="R437" s="9" t="str">
        <f>LEFT(O437,SEARCH("/",O437,1)-1)</f>
        <v>technology</v>
      </c>
      <c r="S437" s="26" t="str">
        <f>RIGHT(O437,LEN(O437)-SEARCH("/",O437,1))</f>
        <v>hardware</v>
      </c>
      <c r="T437" s="27">
        <f>(((K437/60)/60)/24)+DATE(1970,1,1)</f>
        <v>42044.272847222222</v>
      </c>
      <c r="U437" s="5" t="str">
        <f>TEXT(T437,"mmm")</f>
        <v>Feb</v>
      </c>
      <c r="V437" s="5" t="str">
        <f>TEXT(T437,"yyyy")</f>
        <v>2015</v>
      </c>
      <c r="W437" s="5" t="str">
        <f>TEXT(Y437,"mmm")</f>
        <v>Apr</v>
      </c>
      <c r="X437" s="1" t="str">
        <f>TEXT(Y437,"yyyy")</f>
        <v>2015</v>
      </c>
      <c r="Y437" s="27">
        <f>(((J437/60)/60)/24)+DATE(1970,1,1)</f>
        <v>42104.231180555551</v>
      </c>
    </row>
    <row r="438" spans="1:25" ht="48" x14ac:dyDescent="0.2">
      <c r="A438" s="1">
        <v>2863</v>
      </c>
      <c r="B438" s="7" t="s">
        <v>2863</v>
      </c>
      <c r="C438" s="7" t="s">
        <v>6973</v>
      </c>
      <c r="D438" s="1">
        <v>50000</v>
      </c>
      <c r="E438" s="37" t="str">
        <f>VLOOKUP(D438,'Vlookup Table Bonus Point'!$C$3:$D$26,2,TRUE)</f>
        <v>GE 50000</v>
      </c>
      <c r="F438" s="1">
        <v>20</v>
      </c>
      <c r="G438" s="1" t="s">
        <v>8220</v>
      </c>
      <c r="H438" s="1" t="s">
        <v>8223</v>
      </c>
      <c r="I438" s="1" t="s">
        <v>8245</v>
      </c>
      <c r="J438" s="1">
        <v>1410279123</v>
      </c>
      <c r="K438" s="1">
        <v>1405095123</v>
      </c>
      <c r="L438" s="1" t="b">
        <v>0</v>
      </c>
      <c r="M438" s="1">
        <v>1</v>
      </c>
      <c r="N438" s="1" t="b">
        <v>0</v>
      </c>
      <c r="O438" s="1" t="s">
        <v>8270</v>
      </c>
      <c r="P438" s="28">
        <f>F438/D438</f>
        <v>4.0000000000000002E-4</v>
      </c>
      <c r="Q438" s="29">
        <f>IF(M438&gt;0,F438/M438,0)</f>
        <v>20</v>
      </c>
      <c r="R438" s="9" t="str">
        <f>LEFT(O438,SEARCH("/",O438,1)-1)</f>
        <v>theater</v>
      </c>
      <c r="S438" s="26" t="str">
        <f>RIGHT(O438,LEN(O438)-SEARCH("/",O438,1))</f>
        <v>plays</v>
      </c>
      <c r="T438" s="27">
        <f>(((K438/60)/60)/24)+DATE(1970,1,1)</f>
        <v>41831.675034722226</v>
      </c>
      <c r="U438" s="5" t="str">
        <f>TEXT(T438,"mmm")</f>
        <v>Jul</v>
      </c>
      <c r="V438" s="5" t="str">
        <f>TEXT(T438,"yyyy")</f>
        <v>2014</v>
      </c>
      <c r="W438" s="5" t="str">
        <f>TEXT(Y438,"mmm")</f>
        <v>Sep</v>
      </c>
      <c r="X438" s="1" t="str">
        <f>TEXT(Y438,"yyyy")</f>
        <v>2014</v>
      </c>
      <c r="Y438" s="27">
        <f>(((J438/60)/60)/24)+DATE(1970,1,1)</f>
        <v>41891.675034722226</v>
      </c>
    </row>
    <row r="439" spans="1:25" ht="32" x14ac:dyDescent="0.2">
      <c r="A439" s="1">
        <v>2894</v>
      </c>
      <c r="B439" s="7" t="s">
        <v>2894</v>
      </c>
      <c r="C439" s="7" t="s">
        <v>7004</v>
      </c>
      <c r="D439" s="1">
        <v>50000</v>
      </c>
      <c r="E439" s="37" t="str">
        <f>VLOOKUP(D439,'Vlookup Table Bonus Point'!$C$3:$D$26,2,TRUE)</f>
        <v>GE 50000</v>
      </c>
      <c r="F439" s="1">
        <v>0</v>
      </c>
      <c r="G439" s="1" t="s">
        <v>8220</v>
      </c>
      <c r="H439" s="1" t="s">
        <v>8223</v>
      </c>
      <c r="I439" s="1" t="s">
        <v>8245</v>
      </c>
      <c r="J439" s="1">
        <v>1428100815</v>
      </c>
      <c r="K439" s="1">
        <v>1422920415</v>
      </c>
      <c r="L439" s="1" t="b">
        <v>0</v>
      </c>
      <c r="M439" s="1">
        <v>0</v>
      </c>
      <c r="N439" s="1" t="b">
        <v>0</v>
      </c>
      <c r="O439" s="1" t="s">
        <v>8270</v>
      </c>
      <c r="P439" s="28">
        <f>F439/D439</f>
        <v>0</v>
      </c>
      <c r="Q439" s="29">
        <f>IF(M439&gt;0,F439/M439,0)</f>
        <v>0</v>
      </c>
      <c r="R439" s="9" t="str">
        <f>LEFT(O439,SEARCH("/",O439,1)-1)</f>
        <v>theater</v>
      </c>
      <c r="S439" s="26" t="str">
        <f>RIGHT(O439,LEN(O439)-SEARCH("/",O439,1))</f>
        <v>plays</v>
      </c>
      <c r="T439" s="27">
        <f>(((K439/60)/60)/24)+DATE(1970,1,1)</f>
        <v>42037.986284722225</v>
      </c>
      <c r="U439" s="5" t="str">
        <f>TEXT(T439,"mmm")</f>
        <v>Feb</v>
      </c>
      <c r="V439" s="5" t="str">
        <f>TEXT(T439,"yyyy")</f>
        <v>2015</v>
      </c>
      <c r="W439" s="5" t="str">
        <f>TEXT(Y439,"mmm")</f>
        <v>Apr</v>
      </c>
      <c r="X439" s="1" t="str">
        <f>TEXT(Y439,"yyyy")</f>
        <v>2015</v>
      </c>
      <c r="Y439" s="27">
        <f>(((J439/60)/60)/24)+DATE(1970,1,1)</f>
        <v>42097.944618055553</v>
      </c>
    </row>
    <row r="440" spans="1:25" ht="48" x14ac:dyDescent="0.2">
      <c r="A440" s="1">
        <v>2945</v>
      </c>
      <c r="B440" s="7" t="s">
        <v>2945</v>
      </c>
      <c r="C440" s="7" t="s">
        <v>7055</v>
      </c>
      <c r="D440" s="1">
        <v>50000</v>
      </c>
      <c r="E440" s="37" t="str">
        <f>VLOOKUP(D440,'Vlookup Table Bonus Point'!$C$3:$D$26,2,TRUE)</f>
        <v>GE 50000</v>
      </c>
      <c r="F440" s="1">
        <v>0</v>
      </c>
      <c r="G440" s="1" t="s">
        <v>8220</v>
      </c>
      <c r="H440" s="1" t="s">
        <v>8223</v>
      </c>
      <c r="I440" s="1" t="s">
        <v>8245</v>
      </c>
      <c r="J440" s="1">
        <v>1432437660</v>
      </c>
      <c r="K440" s="1">
        <v>1429845660</v>
      </c>
      <c r="L440" s="1" t="b">
        <v>0</v>
      </c>
      <c r="M440" s="1">
        <v>0</v>
      </c>
      <c r="N440" s="1" t="b">
        <v>0</v>
      </c>
      <c r="O440" s="1" t="s">
        <v>8302</v>
      </c>
      <c r="P440" s="28">
        <f>F440/D440</f>
        <v>0</v>
      </c>
      <c r="Q440" s="29">
        <f>IF(M440&gt;0,F440/M440,0)</f>
        <v>0</v>
      </c>
      <c r="R440" s="9" t="str">
        <f>LEFT(O440,SEARCH("/",O440,1)-1)</f>
        <v>theater</v>
      </c>
      <c r="S440" s="26" t="str">
        <f>RIGHT(O440,LEN(O440)-SEARCH("/",O440,1))</f>
        <v>spaces</v>
      </c>
      <c r="T440" s="27">
        <f>(((K440/60)/60)/24)+DATE(1970,1,1)</f>
        <v>42118.139583333337</v>
      </c>
      <c r="U440" s="5" t="str">
        <f>TEXT(T440,"mmm")</f>
        <v>Apr</v>
      </c>
      <c r="V440" s="5" t="str">
        <f>TEXT(T440,"yyyy")</f>
        <v>2015</v>
      </c>
      <c r="W440" s="5" t="str">
        <f>TEXT(Y440,"mmm")</f>
        <v>May</v>
      </c>
      <c r="X440" s="1" t="str">
        <f>TEXT(Y440,"yyyy")</f>
        <v>2015</v>
      </c>
      <c r="Y440" s="27">
        <f>(((J440/60)/60)/24)+DATE(1970,1,1)</f>
        <v>42148.139583333337</v>
      </c>
    </row>
    <row r="441" spans="1:25" ht="64" x14ac:dyDescent="0.2">
      <c r="A441" s="1">
        <v>2951</v>
      </c>
      <c r="B441" s="7" t="s">
        <v>2951</v>
      </c>
      <c r="C441" s="7" t="s">
        <v>7061</v>
      </c>
      <c r="D441" s="1">
        <v>50000</v>
      </c>
      <c r="E441" s="37" t="str">
        <f>VLOOKUP(D441,'Vlookup Table Bonus Point'!$C$3:$D$26,2,TRUE)</f>
        <v>GE 50000</v>
      </c>
      <c r="F441" s="1">
        <v>1096</v>
      </c>
      <c r="G441" s="1" t="s">
        <v>8219</v>
      </c>
      <c r="H441" s="1" t="s">
        <v>8223</v>
      </c>
      <c r="I441" s="1" t="s">
        <v>8245</v>
      </c>
      <c r="J441" s="1">
        <v>1412536573</v>
      </c>
      <c r="K441" s="1">
        <v>1408648573</v>
      </c>
      <c r="L441" s="1" t="b">
        <v>0</v>
      </c>
      <c r="M441" s="1">
        <v>58</v>
      </c>
      <c r="N441" s="1" t="b">
        <v>0</v>
      </c>
      <c r="O441" s="1" t="s">
        <v>8302</v>
      </c>
      <c r="P441" s="28">
        <f>F441/D441</f>
        <v>2.1919999999999999E-2</v>
      </c>
      <c r="Q441" s="29">
        <f>IF(M441&gt;0,F441/M441,0)</f>
        <v>18.896551724137932</v>
      </c>
      <c r="R441" s="9" t="str">
        <f>LEFT(O441,SEARCH("/",O441,1)-1)</f>
        <v>theater</v>
      </c>
      <c r="S441" s="26" t="str">
        <f>RIGHT(O441,LEN(O441)-SEARCH("/",O441,1))</f>
        <v>spaces</v>
      </c>
      <c r="T441" s="27">
        <f>(((K441/60)/60)/24)+DATE(1970,1,1)</f>
        <v>41872.802928240737</v>
      </c>
      <c r="U441" s="5" t="str">
        <f>TEXT(T441,"mmm")</f>
        <v>Aug</v>
      </c>
      <c r="V441" s="5" t="str">
        <f>TEXT(T441,"yyyy")</f>
        <v>2014</v>
      </c>
      <c r="W441" s="5" t="str">
        <f>TEXT(Y441,"mmm")</f>
        <v>Oct</v>
      </c>
      <c r="X441" s="1" t="str">
        <f>TEXT(Y441,"yyyy")</f>
        <v>2014</v>
      </c>
      <c r="Y441" s="27">
        <f>(((J441/60)/60)/24)+DATE(1970,1,1)</f>
        <v>41917.802928240737</v>
      </c>
    </row>
    <row r="442" spans="1:25" ht="48" x14ac:dyDescent="0.2">
      <c r="A442" s="1">
        <v>2998</v>
      </c>
      <c r="B442" s="7" t="s">
        <v>2998</v>
      </c>
      <c r="C442" s="7" t="s">
        <v>7108</v>
      </c>
      <c r="D442" s="1">
        <v>50000</v>
      </c>
      <c r="E442" s="37" t="str">
        <f>VLOOKUP(D442,'Vlookup Table Bonus Point'!$C$3:$D$26,2,TRUE)</f>
        <v>GE 50000</v>
      </c>
      <c r="F442" s="1">
        <v>51514.5</v>
      </c>
      <c r="G442" s="1" t="s">
        <v>8218</v>
      </c>
      <c r="H442" s="1" t="s">
        <v>8223</v>
      </c>
      <c r="I442" s="1" t="s">
        <v>8245</v>
      </c>
      <c r="J442" s="1">
        <v>1402892700</v>
      </c>
      <c r="K442" s="1">
        <v>1400474329</v>
      </c>
      <c r="L442" s="1" t="b">
        <v>0</v>
      </c>
      <c r="M442" s="1">
        <v>433</v>
      </c>
      <c r="N442" s="1" t="b">
        <v>1</v>
      </c>
      <c r="O442" s="1" t="s">
        <v>8302</v>
      </c>
      <c r="P442" s="28">
        <f>F442/D442</f>
        <v>1.0302899999999999</v>
      </c>
      <c r="Q442" s="29">
        <f>IF(M442&gt;0,F442/M442,0)</f>
        <v>118.97113163972287</v>
      </c>
      <c r="R442" s="9" t="str">
        <f>LEFT(O442,SEARCH("/",O442,1)-1)</f>
        <v>theater</v>
      </c>
      <c r="S442" s="26" t="str">
        <f>RIGHT(O442,LEN(O442)-SEARCH("/",O442,1))</f>
        <v>spaces</v>
      </c>
      <c r="T442" s="27">
        <f>(((K442/60)/60)/24)+DATE(1970,1,1)</f>
        <v>41778.193622685183</v>
      </c>
      <c r="U442" s="5" t="str">
        <f>TEXT(T442,"mmm")</f>
        <v>May</v>
      </c>
      <c r="V442" s="5" t="str">
        <f>TEXT(T442,"yyyy")</f>
        <v>2014</v>
      </c>
      <c r="W442" s="5" t="str">
        <f>TEXT(Y442,"mmm")</f>
        <v>Jun</v>
      </c>
      <c r="X442" s="1" t="str">
        <f>TEXT(Y442,"yyyy")</f>
        <v>2014</v>
      </c>
      <c r="Y442" s="27">
        <f>(((J442/60)/60)/24)+DATE(1970,1,1)</f>
        <v>41806.184027777781</v>
      </c>
    </row>
    <row r="443" spans="1:25" ht="32" x14ac:dyDescent="0.2">
      <c r="A443" s="1">
        <v>3052</v>
      </c>
      <c r="B443" s="7" t="s">
        <v>3052</v>
      </c>
      <c r="C443" s="7" t="s">
        <v>7162</v>
      </c>
      <c r="D443" s="1">
        <v>50000</v>
      </c>
      <c r="E443" s="37" t="str">
        <f>VLOOKUP(D443,'Vlookup Table Bonus Point'!$C$3:$D$26,2,TRUE)</f>
        <v>GE 50000</v>
      </c>
      <c r="F443" s="1">
        <v>75</v>
      </c>
      <c r="G443" s="1" t="s">
        <v>8220</v>
      </c>
      <c r="H443" s="1" t="s">
        <v>8223</v>
      </c>
      <c r="I443" s="1" t="s">
        <v>8245</v>
      </c>
      <c r="J443" s="1">
        <v>1432828740</v>
      </c>
      <c r="K443" s="1">
        <v>1430237094</v>
      </c>
      <c r="L443" s="1" t="b">
        <v>0</v>
      </c>
      <c r="M443" s="1">
        <v>2</v>
      </c>
      <c r="N443" s="1" t="b">
        <v>0</v>
      </c>
      <c r="O443" s="1" t="s">
        <v>8302</v>
      </c>
      <c r="P443" s="28">
        <f>F443/D443</f>
        <v>1.5E-3</v>
      </c>
      <c r="Q443" s="29">
        <f>IF(M443&gt;0,F443/M443,0)</f>
        <v>37.5</v>
      </c>
      <c r="R443" s="9" t="str">
        <f>LEFT(O443,SEARCH("/",O443,1)-1)</f>
        <v>theater</v>
      </c>
      <c r="S443" s="26" t="str">
        <f>RIGHT(O443,LEN(O443)-SEARCH("/",O443,1))</f>
        <v>spaces</v>
      </c>
      <c r="T443" s="27">
        <f>(((K443/60)/60)/24)+DATE(1970,1,1)</f>
        <v>42122.670069444444</v>
      </c>
      <c r="U443" s="5" t="str">
        <f>TEXT(T443,"mmm")</f>
        <v>Apr</v>
      </c>
      <c r="V443" s="5" t="str">
        <f>TEXT(T443,"yyyy")</f>
        <v>2015</v>
      </c>
      <c r="W443" s="5" t="str">
        <f>TEXT(Y443,"mmm")</f>
        <v>May</v>
      </c>
      <c r="X443" s="1" t="str">
        <f>TEXT(Y443,"yyyy")</f>
        <v>2015</v>
      </c>
      <c r="Y443" s="27">
        <f>(((J443/60)/60)/24)+DATE(1970,1,1)</f>
        <v>42152.665972222225</v>
      </c>
    </row>
    <row r="444" spans="1:25" ht="48" x14ac:dyDescent="0.2">
      <c r="A444" s="1">
        <v>3057</v>
      </c>
      <c r="B444" s="7" t="s">
        <v>3057</v>
      </c>
      <c r="C444" s="7" t="s">
        <v>7167</v>
      </c>
      <c r="D444" s="1">
        <v>50000</v>
      </c>
      <c r="E444" s="37" t="str">
        <f>VLOOKUP(D444,'Vlookup Table Bonus Point'!$C$3:$D$26,2,TRUE)</f>
        <v>GE 50000</v>
      </c>
      <c r="F444" s="1">
        <v>0</v>
      </c>
      <c r="G444" s="1" t="s">
        <v>8220</v>
      </c>
      <c r="H444" s="1" t="s">
        <v>8224</v>
      </c>
      <c r="I444" s="1" t="s">
        <v>8246</v>
      </c>
      <c r="J444" s="1">
        <v>1459694211</v>
      </c>
      <c r="K444" s="1">
        <v>1457105811</v>
      </c>
      <c r="L444" s="1" t="b">
        <v>0</v>
      </c>
      <c r="M444" s="1">
        <v>0</v>
      </c>
      <c r="N444" s="1" t="b">
        <v>0</v>
      </c>
      <c r="O444" s="1" t="s">
        <v>8302</v>
      </c>
      <c r="P444" s="28">
        <f>F444/D444</f>
        <v>0</v>
      </c>
      <c r="Q444" s="29">
        <f>IF(M444&gt;0,F444/M444,0)</f>
        <v>0</v>
      </c>
      <c r="R444" s="9" t="str">
        <f>LEFT(O444,SEARCH("/",O444,1)-1)</f>
        <v>theater</v>
      </c>
      <c r="S444" s="26" t="str">
        <f>RIGHT(O444,LEN(O444)-SEARCH("/",O444,1))</f>
        <v>spaces</v>
      </c>
      <c r="T444" s="27">
        <f>(((K444/60)/60)/24)+DATE(1970,1,1)</f>
        <v>42433.650590277779</v>
      </c>
      <c r="U444" s="5" t="str">
        <f>TEXT(T444,"mmm")</f>
        <v>Mar</v>
      </c>
      <c r="V444" s="5" t="str">
        <f>TEXT(T444,"yyyy")</f>
        <v>2016</v>
      </c>
      <c r="W444" s="5" t="str">
        <f>TEXT(Y444,"mmm")</f>
        <v>Apr</v>
      </c>
      <c r="X444" s="1" t="str">
        <f>TEXT(Y444,"yyyy")</f>
        <v>2016</v>
      </c>
      <c r="Y444" s="27">
        <f>(((J444/60)/60)/24)+DATE(1970,1,1)</f>
        <v>42463.608923611115</v>
      </c>
    </row>
    <row r="445" spans="1:25" ht="16" x14ac:dyDescent="0.2">
      <c r="A445" s="1">
        <v>3108</v>
      </c>
      <c r="B445" s="7" t="s">
        <v>3108</v>
      </c>
      <c r="C445" s="7" t="s">
        <v>7218</v>
      </c>
      <c r="D445" s="1">
        <v>50000</v>
      </c>
      <c r="E445" s="37" t="str">
        <f>VLOOKUP(D445,'Vlookup Table Bonus Point'!$C$3:$D$26,2,TRUE)</f>
        <v>GE 50000</v>
      </c>
      <c r="F445" s="1">
        <v>26</v>
      </c>
      <c r="G445" s="1" t="s">
        <v>8220</v>
      </c>
      <c r="H445" s="1" t="s">
        <v>8223</v>
      </c>
      <c r="I445" s="1" t="s">
        <v>8245</v>
      </c>
      <c r="J445" s="1">
        <v>1430234394</v>
      </c>
      <c r="K445" s="1">
        <v>1425053994</v>
      </c>
      <c r="L445" s="1" t="b">
        <v>0</v>
      </c>
      <c r="M445" s="1">
        <v>2</v>
      </c>
      <c r="N445" s="1" t="b">
        <v>0</v>
      </c>
      <c r="O445" s="1" t="s">
        <v>8302</v>
      </c>
      <c r="P445" s="28">
        <f>F445/D445</f>
        <v>5.1999999999999995E-4</v>
      </c>
      <c r="Q445" s="29">
        <f>IF(M445&gt;0,F445/M445,0)</f>
        <v>13</v>
      </c>
      <c r="R445" s="9" t="str">
        <f>LEFT(O445,SEARCH("/",O445,1)-1)</f>
        <v>theater</v>
      </c>
      <c r="S445" s="26" t="str">
        <f>RIGHT(O445,LEN(O445)-SEARCH("/",O445,1))</f>
        <v>spaces</v>
      </c>
      <c r="T445" s="27">
        <f>(((K445/60)/60)/24)+DATE(1970,1,1)</f>
        <v>42062.680486111116</v>
      </c>
      <c r="U445" s="5" t="str">
        <f>TEXT(T445,"mmm")</f>
        <v>Feb</v>
      </c>
      <c r="V445" s="5" t="str">
        <f>TEXT(T445,"yyyy")</f>
        <v>2015</v>
      </c>
      <c r="W445" s="5" t="str">
        <f>TEXT(Y445,"mmm")</f>
        <v>Apr</v>
      </c>
      <c r="X445" s="1" t="str">
        <f>TEXT(Y445,"yyyy")</f>
        <v>2015</v>
      </c>
      <c r="Y445" s="27">
        <f>(((J445/60)/60)/24)+DATE(1970,1,1)</f>
        <v>42122.638819444444</v>
      </c>
    </row>
    <row r="446" spans="1:25" ht="48" x14ac:dyDescent="0.2">
      <c r="A446" s="1">
        <v>3139</v>
      </c>
      <c r="B446" s="7" t="s">
        <v>3139</v>
      </c>
      <c r="C446" s="7" t="s">
        <v>7249</v>
      </c>
      <c r="D446" s="1">
        <v>50000</v>
      </c>
      <c r="E446" s="37" t="str">
        <f>VLOOKUP(D446,'Vlookup Table Bonus Point'!$C$3:$D$26,2,TRUE)</f>
        <v>GE 50000</v>
      </c>
      <c r="F446" s="1">
        <v>2700</v>
      </c>
      <c r="G446" s="1" t="s">
        <v>8221</v>
      </c>
      <c r="H446" s="1" t="s">
        <v>8237</v>
      </c>
      <c r="I446" s="1" t="s">
        <v>8255</v>
      </c>
      <c r="J446" s="1">
        <v>1490416380</v>
      </c>
      <c r="K446" s="1">
        <v>1487485760</v>
      </c>
      <c r="L446" s="1" t="b">
        <v>0</v>
      </c>
      <c r="M446" s="1">
        <v>6</v>
      </c>
      <c r="N446" s="1" t="b">
        <v>0</v>
      </c>
      <c r="O446" s="1" t="s">
        <v>8270</v>
      </c>
      <c r="P446" s="28">
        <f>F446/D446</f>
        <v>5.3999999999999999E-2</v>
      </c>
      <c r="Q446" s="29">
        <f>IF(M446&gt;0,F446/M446,0)</f>
        <v>450</v>
      </c>
      <c r="R446" s="9" t="str">
        <f>LEFT(O446,SEARCH("/",O446,1)-1)</f>
        <v>theater</v>
      </c>
      <c r="S446" s="26" t="str">
        <f>RIGHT(O446,LEN(O446)-SEARCH("/",O446,1))</f>
        <v>plays</v>
      </c>
      <c r="T446" s="27">
        <f>(((K446/60)/60)/24)+DATE(1970,1,1)</f>
        <v>42785.270370370374</v>
      </c>
      <c r="U446" s="5" t="str">
        <f>TEXT(T446,"mmm")</f>
        <v>Feb</v>
      </c>
      <c r="V446" s="5" t="str">
        <f>TEXT(T446,"yyyy")</f>
        <v>2017</v>
      </c>
      <c r="W446" s="5" t="str">
        <f>TEXT(Y446,"mmm")</f>
        <v>Mar</v>
      </c>
      <c r="X446" s="1" t="str">
        <f>TEXT(Y446,"yyyy")</f>
        <v>2017</v>
      </c>
      <c r="Y446" s="27">
        <f>(((J446/60)/60)/24)+DATE(1970,1,1)</f>
        <v>42819.189583333333</v>
      </c>
    </row>
    <row r="447" spans="1:25" ht="32" x14ac:dyDescent="0.2">
      <c r="A447" s="1">
        <v>3146</v>
      </c>
      <c r="B447" s="7" t="s">
        <v>3146</v>
      </c>
      <c r="C447" s="7" t="s">
        <v>7256</v>
      </c>
      <c r="D447" s="1">
        <v>50000</v>
      </c>
      <c r="E447" s="37" t="str">
        <f>VLOOKUP(D447,'Vlookup Table Bonus Point'!$C$3:$D$26,2,TRUE)</f>
        <v>GE 50000</v>
      </c>
      <c r="F447" s="1">
        <v>5250</v>
      </c>
      <c r="G447" s="1" t="s">
        <v>8221</v>
      </c>
      <c r="H447" s="1" t="s">
        <v>8237</v>
      </c>
      <c r="I447" s="1" t="s">
        <v>8255</v>
      </c>
      <c r="J447" s="1">
        <v>1492356166</v>
      </c>
      <c r="K447" s="1">
        <v>1488471766</v>
      </c>
      <c r="L447" s="1" t="b">
        <v>0</v>
      </c>
      <c r="M447" s="1">
        <v>12</v>
      </c>
      <c r="N447" s="1" t="b">
        <v>0</v>
      </c>
      <c r="O447" s="1" t="s">
        <v>8270</v>
      </c>
      <c r="P447" s="28">
        <f>F447/D447</f>
        <v>0.105</v>
      </c>
      <c r="Q447" s="29">
        <f>IF(M447&gt;0,F447/M447,0)</f>
        <v>437.5</v>
      </c>
      <c r="R447" s="9" t="str">
        <f>LEFT(O447,SEARCH("/",O447,1)-1)</f>
        <v>theater</v>
      </c>
      <c r="S447" s="26" t="str">
        <f>RIGHT(O447,LEN(O447)-SEARCH("/",O447,1))</f>
        <v>plays</v>
      </c>
      <c r="T447" s="27">
        <f>(((K447/60)/60)/24)+DATE(1970,1,1)</f>
        <v>42796.682476851856</v>
      </c>
      <c r="U447" s="5" t="str">
        <f>TEXT(T447,"mmm")</f>
        <v>Mar</v>
      </c>
      <c r="V447" s="5" t="str">
        <f>TEXT(T447,"yyyy")</f>
        <v>2017</v>
      </c>
      <c r="W447" s="5" t="str">
        <f>TEXT(Y447,"mmm")</f>
        <v>Apr</v>
      </c>
      <c r="X447" s="1" t="str">
        <f>TEXT(Y447,"yyyy")</f>
        <v>2017</v>
      </c>
      <c r="Y447" s="27">
        <f>(((J447/60)/60)/24)+DATE(1970,1,1)</f>
        <v>42841.640810185185</v>
      </c>
    </row>
    <row r="448" spans="1:25" ht="48" x14ac:dyDescent="0.2">
      <c r="A448" s="1">
        <v>3200</v>
      </c>
      <c r="B448" s="7" t="s">
        <v>3200</v>
      </c>
      <c r="C448" s="7" t="s">
        <v>7310</v>
      </c>
      <c r="D448" s="1">
        <v>50000</v>
      </c>
      <c r="E448" s="37" t="str">
        <f>VLOOKUP(D448,'Vlookup Table Bonus Point'!$C$3:$D$26,2,TRUE)</f>
        <v>GE 50000</v>
      </c>
      <c r="F448" s="1">
        <v>1</v>
      </c>
      <c r="G448" s="1" t="s">
        <v>8220</v>
      </c>
      <c r="H448" s="1" t="s">
        <v>8223</v>
      </c>
      <c r="I448" s="1" t="s">
        <v>8245</v>
      </c>
      <c r="J448" s="1">
        <v>1461994440</v>
      </c>
      <c r="K448" s="1">
        <v>1459410101</v>
      </c>
      <c r="L448" s="1" t="b">
        <v>0</v>
      </c>
      <c r="M448" s="1">
        <v>1</v>
      </c>
      <c r="N448" s="1" t="b">
        <v>0</v>
      </c>
      <c r="O448" s="1" t="s">
        <v>8304</v>
      </c>
      <c r="P448" s="28">
        <f>F448/D448</f>
        <v>2.0000000000000002E-5</v>
      </c>
      <c r="Q448" s="29">
        <f>IF(M448&gt;0,F448/M448,0)</f>
        <v>1</v>
      </c>
      <c r="R448" s="9" t="str">
        <f>LEFT(O448,SEARCH("/",O448,1)-1)</f>
        <v>theater</v>
      </c>
      <c r="S448" s="26" t="str">
        <f>RIGHT(O448,LEN(O448)-SEARCH("/",O448,1))</f>
        <v>musical</v>
      </c>
      <c r="T448" s="27">
        <f>(((K448/60)/60)/24)+DATE(1970,1,1)</f>
        <v>42460.320613425924</v>
      </c>
      <c r="U448" s="5" t="str">
        <f>TEXT(T448,"mmm")</f>
        <v>Mar</v>
      </c>
      <c r="V448" s="5" t="str">
        <f>TEXT(T448,"yyyy")</f>
        <v>2016</v>
      </c>
      <c r="W448" s="5" t="str">
        <f>TEXT(Y448,"mmm")</f>
        <v>Apr</v>
      </c>
      <c r="X448" s="1" t="str">
        <f>TEXT(Y448,"yyyy")</f>
        <v>2016</v>
      </c>
      <c r="Y448" s="27">
        <f>(((J448/60)/60)/24)+DATE(1970,1,1)</f>
        <v>42490.231944444444</v>
      </c>
    </row>
    <row r="449" spans="1:25" ht="48" x14ac:dyDescent="0.2">
      <c r="A449" s="1">
        <v>3893</v>
      </c>
      <c r="B449" s="7" t="s">
        <v>3890</v>
      </c>
      <c r="C449" s="7" t="s">
        <v>8001</v>
      </c>
      <c r="D449" s="1">
        <v>50000</v>
      </c>
      <c r="E449" s="37" t="str">
        <f>VLOOKUP(D449,'Vlookup Table Bonus Point'!$C$3:$D$26,2,TRUE)</f>
        <v>GE 50000</v>
      </c>
      <c r="F449" s="1">
        <v>10775</v>
      </c>
      <c r="G449" s="1" t="s">
        <v>8220</v>
      </c>
      <c r="H449" s="1" t="s">
        <v>8223</v>
      </c>
      <c r="I449" s="1" t="s">
        <v>8245</v>
      </c>
      <c r="J449" s="1">
        <v>1404194400</v>
      </c>
      <c r="K449" s="1">
        <v>1400600840</v>
      </c>
      <c r="L449" s="1" t="b">
        <v>0</v>
      </c>
      <c r="M449" s="1">
        <v>84</v>
      </c>
      <c r="N449" s="1" t="b">
        <v>0</v>
      </c>
      <c r="O449" s="1" t="s">
        <v>8270</v>
      </c>
      <c r="P449" s="28">
        <f>F449/D449</f>
        <v>0.2155</v>
      </c>
      <c r="Q449" s="29">
        <f>IF(M449&gt;0,F449/M449,0)</f>
        <v>128.27380952380952</v>
      </c>
      <c r="R449" s="9" t="str">
        <f>LEFT(O449,SEARCH("/",O449,1)-1)</f>
        <v>theater</v>
      </c>
      <c r="S449" s="26" t="str">
        <f>RIGHT(O449,LEN(O449)-SEARCH("/",O449,1))</f>
        <v>plays</v>
      </c>
      <c r="T449" s="27">
        <f>(((K449/60)/60)/24)+DATE(1970,1,1)</f>
        <v>41779.657870370371</v>
      </c>
      <c r="U449" s="5" t="str">
        <f>TEXT(T449,"mmm")</f>
        <v>May</v>
      </c>
      <c r="V449" s="5" t="str">
        <f>TEXT(T449,"yyyy")</f>
        <v>2014</v>
      </c>
      <c r="W449" s="5" t="str">
        <f>TEXT(Y449,"mmm")</f>
        <v>Jul</v>
      </c>
      <c r="X449" s="1" t="str">
        <f>TEXT(Y449,"yyyy")</f>
        <v>2014</v>
      </c>
      <c r="Y449" s="27">
        <f>(((J449/60)/60)/24)+DATE(1970,1,1)</f>
        <v>41821.25</v>
      </c>
    </row>
    <row r="450" spans="1:25" ht="48" x14ac:dyDescent="0.2">
      <c r="A450" s="1">
        <v>3993</v>
      </c>
      <c r="B450" s="7" t="s">
        <v>3989</v>
      </c>
      <c r="C450" s="7" t="s">
        <v>8099</v>
      </c>
      <c r="D450" s="1">
        <v>50000</v>
      </c>
      <c r="E450" s="37" t="str">
        <f>VLOOKUP(D450,'Vlookup Table Bonus Point'!$C$3:$D$26,2,TRUE)</f>
        <v>GE 50000</v>
      </c>
      <c r="F450" s="1">
        <v>3</v>
      </c>
      <c r="G450" s="1" t="s">
        <v>8220</v>
      </c>
      <c r="H450" s="1" t="s">
        <v>8223</v>
      </c>
      <c r="I450" s="1" t="s">
        <v>8245</v>
      </c>
      <c r="J450" s="1">
        <v>1431549912</v>
      </c>
      <c r="K450" s="1">
        <v>1428957912</v>
      </c>
      <c r="L450" s="1" t="b">
        <v>0</v>
      </c>
      <c r="M450" s="1">
        <v>1</v>
      </c>
      <c r="N450" s="1" t="b">
        <v>0</v>
      </c>
      <c r="O450" s="1" t="s">
        <v>8270</v>
      </c>
      <c r="P450" s="28">
        <f>F450/D450</f>
        <v>6.0000000000000002E-5</v>
      </c>
      <c r="Q450" s="29">
        <f>IF(M450&gt;0,F450/M450,0)</f>
        <v>3</v>
      </c>
      <c r="R450" s="9" t="str">
        <f>LEFT(O450,SEARCH("/",O450,1)-1)</f>
        <v>theater</v>
      </c>
      <c r="S450" s="26" t="str">
        <f>RIGHT(O450,LEN(O450)-SEARCH("/",O450,1))</f>
        <v>plays</v>
      </c>
      <c r="T450" s="27">
        <f>(((K450/60)/60)/24)+DATE(1970,1,1)</f>
        <v>42107.864722222221</v>
      </c>
      <c r="U450" s="5" t="str">
        <f>TEXT(T450,"mmm")</f>
        <v>Apr</v>
      </c>
      <c r="V450" s="5" t="str">
        <f>TEXT(T450,"yyyy")</f>
        <v>2015</v>
      </c>
      <c r="W450" s="5" t="str">
        <f>TEXT(Y450,"mmm")</f>
        <v>May</v>
      </c>
      <c r="X450" s="1" t="str">
        <f>TEXT(Y450,"yyyy")</f>
        <v>2015</v>
      </c>
      <c r="Y450" s="27">
        <f>(((J450/60)/60)/24)+DATE(1970,1,1)</f>
        <v>42137.864722222221</v>
      </c>
    </row>
    <row r="451" spans="1:25" ht="32" x14ac:dyDescent="0.2">
      <c r="A451" s="1">
        <v>952</v>
      </c>
      <c r="B451" s="7" t="s">
        <v>953</v>
      </c>
      <c r="C451" s="7" t="s">
        <v>5062</v>
      </c>
      <c r="D451" s="1">
        <v>49000</v>
      </c>
      <c r="E451" s="37" t="str">
        <f>VLOOKUP(D451,'Vlookup Table Bonus Point'!$C$3:$D$26,2,TRUE)</f>
        <v>45000 to 49999</v>
      </c>
      <c r="F451" s="1">
        <v>19572</v>
      </c>
      <c r="G451" s="1" t="s">
        <v>8220</v>
      </c>
      <c r="H451" s="1" t="s">
        <v>8223</v>
      </c>
      <c r="I451" s="1" t="s">
        <v>8245</v>
      </c>
      <c r="J451" s="1">
        <v>1479483812</v>
      </c>
      <c r="K451" s="1">
        <v>1476888212</v>
      </c>
      <c r="L451" s="1" t="b">
        <v>0</v>
      </c>
      <c r="M451" s="1">
        <v>196</v>
      </c>
      <c r="N451" s="1" t="b">
        <v>0</v>
      </c>
      <c r="O451" s="1" t="s">
        <v>8272</v>
      </c>
      <c r="P451" s="28">
        <f>F451/D451</f>
        <v>0.39942857142857141</v>
      </c>
      <c r="Q451" s="29">
        <f>IF(M451&gt;0,F451/M451,0)</f>
        <v>99.857142857142861</v>
      </c>
      <c r="R451" s="9" t="str">
        <f>LEFT(O451,SEARCH("/",O451,1)-1)</f>
        <v>technology</v>
      </c>
      <c r="S451" s="26" t="str">
        <f>RIGHT(O451,LEN(O451)-SEARCH("/",O451,1))</f>
        <v>wearables</v>
      </c>
      <c r="T451" s="27">
        <f>(((K451/60)/60)/24)+DATE(1970,1,1)</f>
        <v>42662.613564814819</v>
      </c>
      <c r="U451" s="5" t="str">
        <f>TEXT(T451,"mmm")</f>
        <v>Oct</v>
      </c>
      <c r="V451" s="5" t="str">
        <f>TEXT(T451,"yyyy")</f>
        <v>2016</v>
      </c>
      <c r="W451" s="5" t="str">
        <f>TEXT(Y451,"mmm")</f>
        <v>Nov</v>
      </c>
      <c r="X451" s="1" t="str">
        <f>TEXT(Y451,"yyyy")</f>
        <v>2016</v>
      </c>
      <c r="Y451" s="27">
        <f>(((J451/60)/60)/24)+DATE(1970,1,1)</f>
        <v>42692.655231481483</v>
      </c>
    </row>
    <row r="452" spans="1:25" ht="16" x14ac:dyDescent="0.2">
      <c r="A452" s="1">
        <v>2659</v>
      </c>
      <c r="B452" s="7" t="s">
        <v>2659</v>
      </c>
      <c r="C452" s="7" t="s">
        <v>6769</v>
      </c>
      <c r="D452" s="1">
        <v>49000</v>
      </c>
      <c r="E452" s="37" t="str">
        <f>VLOOKUP(D452,'Vlookup Table Bonus Point'!$C$3:$D$26,2,TRUE)</f>
        <v>45000 to 49999</v>
      </c>
      <c r="F452" s="1">
        <v>1333</v>
      </c>
      <c r="G452" s="1" t="s">
        <v>8219</v>
      </c>
      <c r="H452" s="1" t="s">
        <v>8223</v>
      </c>
      <c r="I452" s="1" t="s">
        <v>8245</v>
      </c>
      <c r="J452" s="1">
        <v>1429321210</v>
      </c>
      <c r="K452" s="1">
        <v>1426729210</v>
      </c>
      <c r="L452" s="1" t="b">
        <v>0</v>
      </c>
      <c r="M452" s="1">
        <v>10</v>
      </c>
      <c r="N452" s="1" t="b">
        <v>0</v>
      </c>
      <c r="O452" s="1" t="s">
        <v>8300</v>
      </c>
      <c r="P452" s="28">
        <f>F452/D452</f>
        <v>2.720408163265306E-2</v>
      </c>
      <c r="Q452" s="29">
        <f>IF(M452&gt;0,F452/M452,0)</f>
        <v>133.30000000000001</v>
      </c>
      <c r="R452" s="9" t="str">
        <f>LEFT(O452,SEARCH("/",O452,1)-1)</f>
        <v>technology</v>
      </c>
      <c r="S452" s="26" t="str">
        <f>RIGHT(O452,LEN(O452)-SEARCH("/",O452,1))</f>
        <v>space exploration</v>
      </c>
      <c r="T452" s="27">
        <f>(((K452/60)/60)/24)+DATE(1970,1,1)</f>
        <v>42082.069560185191</v>
      </c>
      <c r="U452" s="5" t="str">
        <f>TEXT(T452,"mmm")</f>
        <v>Mar</v>
      </c>
      <c r="V452" s="5" t="str">
        <f>TEXT(T452,"yyyy")</f>
        <v>2015</v>
      </c>
      <c r="W452" s="5" t="str">
        <f>TEXT(Y452,"mmm")</f>
        <v>Apr</v>
      </c>
      <c r="X452" s="1" t="str">
        <f>TEXT(Y452,"yyyy")</f>
        <v>2015</v>
      </c>
      <c r="Y452" s="27">
        <f>(((J452/60)/60)/24)+DATE(1970,1,1)</f>
        <v>42112.069560185191</v>
      </c>
    </row>
    <row r="453" spans="1:25" ht="48" x14ac:dyDescent="0.2">
      <c r="A453" s="1">
        <v>3098</v>
      </c>
      <c r="B453" s="7" t="s">
        <v>3098</v>
      </c>
      <c r="C453" s="7" t="s">
        <v>7208</v>
      </c>
      <c r="D453" s="1">
        <v>48725</v>
      </c>
      <c r="E453" s="37" t="str">
        <f>VLOOKUP(D453,'Vlookup Table Bonus Point'!$C$3:$D$26,2,TRUE)</f>
        <v>45000 to 49999</v>
      </c>
      <c r="F453" s="1">
        <v>1758</v>
      </c>
      <c r="G453" s="1" t="s">
        <v>8220</v>
      </c>
      <c r="H453" s="1" t="s">
        <v>8223</v>
      </c>
      <c r="I453" s="1" t="s">
        <v>8245</v>
      </c>
      <c r="J453" s="1">
        <v>1454890620</v>
      </c>
      <c r="K453" s="1">
        <v>1450724449</v>
      </c>
      <c r="L453" s="1" t="b">
        <v>0</v>
      </c>
      <c r="M453" s="1">
        <v>27</v>
      </c>
      <c r="N453" s="1" t="b">
        <v>0</v>
      </c>
      <c r="O453" s="1" t="s">
        <v>8302</v>
      </c>
      <c r="P453" s="28">
        <f>F453/D453</f>
        <v>3.608004104669061E-2</v>
      </c>
      <c r="Q453" s="29">
        <f>IF(M453&gt;0,F453/M453,0)</f>
        <v>65.111111111111114</v>
      </c>
      <c r="R453" s="9" t="str">
        <f>LEFT(O453,SEARCH("/",O453,1)-1)</f>
        <v>theater</v>
      </c>
      <c r="S453" s="26" t="str">
        <f>RIGHT(O453,LEN(O453)-SEARCH("/",O453,1))</f>
        <v>spaces</v>
      </c>
      <c r="T453" s="27">
        <f>(((K453/60)/60)/24)+DATE(1970,1,1)</f>
        <v>42359.792233796295</v>
      </c>
      <c r="U453" s="5" t="str">
        <f>TEXT(T453,"mmm")</f>
        <v>Dec</v>
      </c>
      <c r="V453" s="5" t="str">
        <f>TEXT(T453,"yyyy")</f>
        <v>2015</v>
      </c>
      <c r="W453" s="5" t="str">
        <f>TEXT(Y453,"mmm")</f>
        <v>Feb</v>
      </c>
      <c r="X453" s="1" t="str">
        <f>TEXT(Y453,"yyyy")</f>
        <v>2016</v>
      </c>
      <c r="Y453" s="27">
        <f>(((J453/60)/60)/24)+DATE(1970,1,1)</f>
        <v>42408.01180555555</v>
      </c>
    </row>
    <row r="454" spans="1:25" ht="48" x14ac:dyDescent="0.2">
      <c r="A454" s="1">
        <v>712</v>
      </c>
      <c r="B454" s="7" t="s">
        <v>713</v>
      </c>
      <c r="C454" s="7" t="s">
        <v>4822</v>
      </c>
      <c r="D454" s="1">
        <v>48500</v>
      </c>
      <c r="E454" s="37" t="str">
        <f>VLOOKUP(D454,'Vlookup Table Bonus Point'!$C$3:$D$26,2,TRUE)</f>
        <v>45000 to 49999</v>
      </c>
      <c r="F454" s="1">
        <v>105</v>
      </c>
      <c r="G454" s="1" t="s">
        <v>8220</v>
      </c>
      <c r="H454" s="1" t="s">
        <v>8223</v>
      </c>
      <c r="I454" s="1" t="s">
        <v>8245</v>
      </c>
      <c r="J454" s="1">
        <v>1455466832</v>
      </c>
      <c r="K454" s="1">
        <v>1452874832</v>
      </c>
      <c r="L454" s="1" t="b">
        <v>0</v>
      </c>
      <c r="M454" s="1">
        <v>4</v>
      </c>
      <c r="N454" s="1" t="b">
        <v>0</v>
      </c>
      <c r="O454" s="1" t="s">
        <v>8272</v>
      </c>
      <c r="P454" s="28">
        <f>F454/D454</f>
        <v>2.1649484536082476E-3</v>
      </c>
      <c r="Q454" s="29">
        <f>IF(M454&gt;0,F454/M454,0)</f>
        <v>26.25</v>
      </c>
      <c r="R454" s="9" t="str">
        <f>LEFT(O454,SEARCH("/",O454,1)-1)</f>
        <v>technology</v>
      </c>
      <c r="S454" s="26" t="str">
        <f>RIGHT(O454,LEN(O454)-SEARCH("/",O454,1))</f>
        <v>wearables</v>
      </c>
      <c r="T454" s="27">
        <f>(((K454/60)/60)/24)+DATE(1970,1,1)</f>
        <v>42384.680925925932</v>
      </c>
      <c r="U454" s="5" t="str">
        <f>TEXT(T454,"mmm")</f>
        <v>Jan</v>
      </c>
      <c r="V454" s="5" t="str">
        <f>TEXT(T454,"yyyy")</f>
        <v>2016</v>
      </c>
      <c r="W454" s="5" t="str">
        <f>TEXT(Y454,"mmm")</f>
        <v>Feb</v>
      </c>
      <c r="X454" s="1" t="str">
        <f>TEXT(Y454,"yyyy")</f>
        <v>2016</v>
      </c>
      <c r="Y454" s="27">
        <f>(((J454/60)/60)/24)+DATE(1970,1,1)</f>
        <v>42414.680925925932</v>
      </c>
    </row>
    <row r="455" spans="1:25" ht="48" x14ac:dyDescent="0.2">
      <c r="A455" s="1">
        <v>1327</v>
      </c>
      <c r="B455" s="7" t="s">
        <v>1328</v>
      </c>
      <c r="C455" s="7" t="s">
        <v>5437</v>
      </c>
      <c r="D455" s="1">
        <v>48000</v>
      </c>
      <c r="E455" s="37" t="str">
        <f>VLOOKUP(D455,'Vlookup Table Bonus Point'!$C$3:$D$26,2,TRUE)</f>
        <v>45000 to 49999</v>
      </c>
      <c r="F455" s="1">
        <v>1705</v>
      </c>
      <c r="G455" s="1" t="s">
        <v>8219</v>
      </c>
      <c r="H455" s="1" t="s">
        <v>8223</v>
      </c>
      <c r="I455" s="1" t="s">
        <v>8245</v>
      </c>
      <c r="J455" s="1">
        <v>1432916235</v>
      </c>
      <c r="K455" s="1">
        <v>1430324235</v>
      </c>
      <c r="L455" s="1" t="b">
        <v>0</v>
      </c>
      <c r="M455" s="1">
        <v>41</v>
      </c>
      <c r="N455" s="1" t="b">
        <v>0</v>
      </c>
      <c r="O455" s="1" t="s">
        <v>8272</v>
      </c>
      <c r="P455" s="28">
        <f>F455/D455</f>
        <v>3.5520833333333335E-2</v>
      </c>
      <c r="Q455" s="29">
        <f>IF(M455&gt;0,F455/M455,0)</f>
        <v>41.585365853658537</v>
      </c>
      <c r="R455" s="9" t="str">
        <f>LEFT(O455,SEARCH("/",O455,1)-1)</f>
        <v>technology</v>
      </c>
      <c r="S455" s="26" t="str">
        <f>RIGHT(O455,LEN(O455)-SEARCH("/",O455,1))</f>
        <v>wearables</v>
      </c>
      <c r="T455" s="27">
        <f>(((K455/60)/60)/24)+DATE(1970,1,1)</f>
        <v>42123.678645833337</v>
      </c>
      <c r="U455" s="5" t="str">
        <f>TEXT(T455,"mmm")</f>
        <v>Apr</v>
      </c>
      <c r="V455" s="5" t="str">
        <f>TEXT(T455,"yyyy")</f>
        <v>2015</v>
      </c>
      <c r="W455" s="5" t="str">
        <f>TEXT(Y455,"mmm")</f>
        <v>May</v>
      </c>
      <c r="X455" s="1" t="str">
        <f>TEXT(Y455,"yyyy")</f>
        <v>2015</v>
      </c>
      <c r="Y455" s="27">
        <f>(((J455/60)/60)/24)+DATE(1970,1,1)</f>
        <v>42153.678645833337</v>
      </c>
    </row>
    <row r="456" spans="1:25" ht="32" x14ac:dyDescent="0.2">
      <c r="A456" s="1">
        <v>1913</v>
      </c>
      <c r="B456" s="7" t="s">
        <v>1914</v>
      </c>
      <c r="C456" s="7" t="s">
        <v>6023</v>
      </c>
      <c r="D456" s="1">
        <v>48000</v>
      </c>
      <c r="E456" s="37" t="str">
        <f>VLOOKUP(D456,'Vlookup Table Bonus Point'!$C$3:$D$26,2,TRUE)</f>
        <v>45000 to 49999</v>
      </c>
      <c r="F456" s="1">
        <v>637</v>
      </c>
      <c r="G456" s="1" t="s">
        <v>8220</v>
      </c>
      <c r="H456" s="1" t="s">
        <v>8224</v>
      </c>
      <c r="I456" s="1" t="s">
        <v>8246</v>
      </c>
      <c r="J456" s="1">
        <v>1412770578</v>
      </c>
      <c r="K456" s="1">
        <v>1410178578</v>
      </c>
      <c r="L456" s="1" t="b">
        <v>0</v>
      </c>
      <c r="M456" s="1">
        <v>26</v>
      </c>
      <c r="N456" s="1" t="b">
        <v>0</v>
      </c>
      <c r="O456" s="1" t="s">
        <v>8293</v>
      </c>
      <c r="P456" s="28">
        <f>F456/D456</f>
        <v>1.3270833333333334E-2</v>
      </c>
      <c r="Q456" s="29">
        <f>IF(M456&gt;0,F456/M456,0)</f>
        <v>24.5</v>
      </c>
      <c r="R456" s="9" t="str">
        <f>LEFT(O456,SEARCH("/",O456,1)-1)</f>
        <v>technology</v>
      </c>
      <c r="S456" s="26" t="str">
        <f>RIGHT(O456,LEN(O456)-SEARCH("/",O456,1))</f>
        <v>gadgets</v>
      </c>
      <c r="T456" s="27">
        <f>(((K456/60)/60)/24)+DATE(1970,1,1)</f>
        <v>41890.511319444442</v>
      </c>
      <c r="U456" s="5" t="str">
        <f>TEXT(T456,"mmm")</f>
        <v>Sep</v>
      </c>
      <c r="V456" s="5" t="str">
        <f>TEXT(T456,"yyyy")</f>
        <v>2014</v>
      </c>
      <c r="W456" s="5" t="str">
        <f>TEXT(Y456,"mmm")</f>
        <v>Oct</v>
      </c>
      <c r="X456" s="1" t="str">
        <f>TEXT(Y456,"yyyy")</f>
        <v>2014</v>
      </c>
      <c r="Y456" s="27">
        <f>(((J456/60)/60)/24)+DATE(1970,1,1)</f>
        <v>41920.511319444442</v>
      </c>
    </row>
    <row r="457" spans="1:25" ht="48" x14ac:dyDescent="0.2">
      <c r="A457" s="1">
        <v>1950</v>
      </c>
      <c r="B457" s="7" t="s">
        <v>1951</v>
      </c>
      <c r="C457" s="7" t="s">
        <v>6060</v>
      </c>
      <c r="D457" s="1">
        <v>48000</v>
      </c>
      <c r="E457" s="37" t="str">
        <f>VLOOKUP(D457,'Vlookup Table Bonus Point'!$C$3:$D$26,2,TRUE)</f>
        <v>45000 to 49999</v>
      </c>
      <c r="F457" s="1">
        <v>96248.960000000006</v>
      </c>
      <c r="G457" s="1" t="s">
        <v>8218</v>
      </c>
      <c r="H457" s="1" t="s">
        <v>8223</v>
      </c>
      <c r="I457" s="1" t="s">
        <v>8245</v>
      </c>
      <c r="J457" s="1">
        <v>1303446073</v>
      </c>
      <c r="K457" s="1">
        <v>1300767673</v>
      </c>
      <c r="L457" s="1" t="b">
        <v>1</v>
      </c>
      <c r="M457" s="1">
        <v>1876</v>
      </c>
      <c r="N457" s="1" t="b">
        <v>1</v>
      </c>
      <c r="O457" s="1" t="s">
        <v>8294</v>
      </c>
      <c r="P457" s="28">
        <f>F457/D457</f>
        <v>2.0051866666666669</v>
      </c>
      <c r="Q457" s="29">
        <f>IF(M457&gt;0,F457/M457,0)</f>
        <v>51.3054157782516</v>
      </c>
      <c r="R457" s="9" t="str">
        <f>LEFT(O457,SEARCH("/",O457,1)-1)</f>
        <v>technology</v>
      </c>
      <c r="S457" s="26" t="str">
        <f>RIGHT(O457,LEN(O457)-SEARCH("/",O457,1))</f>
        <v>hardware</v>
      </c>
      <c r="T457" s="27">
        <f>(((K457/60)/60)/24)+DATE(1970,1,1)</f>
        <v>40624.181400462963</v>
      </c>
      <c r="U457" s="5" t="str">
        <f>TEXT(T457,"mmm")</f>
        <v>Mar</v>
      </c>
      <c r="V457" s="5" t="str">
        <f>TEXT(T457,"yyyy")</f>
        <v>2011</v>
      </c>
      <c r="W457" s="5" t="str">
        <f>TEXT(Y457,"mmm")</f>
        <v>Apr</v>
      </c>
      <c r="X457" s="1" t="str">
        <f>TEXT(Y457,"yyyy")</f>
        <v>2011</v>
      </c>
      <c r="Y457" s="27">
        <f>(((J457/60)/60)/24)+DATE(1970,1,1)</f>
        <v>40655.181400462963</v>
      </c>
    </row>
    <row r="458" spans="1:25" ht="48" x14ac:dyDescent="0.2">
      <c r="A458" s="1">
        <v>2116</v>
      </c>
      <c r="B458" s="7" t="s">
        <v>2117</v>
      </c>
      <c r="C458" s="7" t="s">
        <v>6226</v>
      </c>
      <c r="D458" s="1">
        <v>48000</v>
      </c>
      <c r="E458" s="37" t="str">
        <f>VLOOKUP(D458,'Vlookup Table Bonus Point'!$C$3:$D$26,2,TRUE)</f>
        <v>45000 to 49999</v>
      </c>
      <c r="F458" s="1">
        <v>48434</v>
      </c>
      <c r="G458" s="1" t="s">
        <v>8218</v>
      </c>
      <c r="H458" s="1" t="s">
        <v>8223</v>
      </c>
      <c r="I458" s="1" t="s">
        <v>8245</v>
      </c>
      <c r="J458" s="1">
        <v>1349203203</v>
      </c>
      <c r="K458" s="1">
        <v>1345056003</v>
      </c>
      <c r="L458" s="1" t="b">
        <v>0</v>
      </c>
      <c r="M458" s="1">
        <v>92</v>
      </c>
      <c r="N458" s="1" t="b">
        <v>1</v>
      </c>
      <c r="O458" s="1" t="s">
        <v>8278</v>
      </c>
      <c r="P458" s="28">
        <f>F458/D458</f>
        <v>1.0090416666666666</v>
      </c>
      <c r="Q458" s="29">
        <f>IF(M458&gt;0,F458/M458,0)</f>
        <v>526.45652173913038</v>
      </c>
      <c r="R458" s="9" t="str">
        <f>LEFT(O458,SEARCH("/",O458,1)-1)</f>
        <v>music</v>
      </c>
      <c r="S458" s="26" t="str">
        <f>RIGHT(O458,LEN(O458)-SEARCH("/",O458,1))</f>
        <v>indie rock</v>
      </c>
      <c r="T458" s="27">
        <f>(((K458/60)/60)/24)+DATE(1970,1,1)</f>
        <v>41136.777812500004</v>
      </c>
      <c r="U458" s="5" t="str">
        <f>TEXT(T458,"mmm")</f>
        <v>Aug</v>
      </c>
      <c r="V458" s="5" t="str">
        <f>TEXT(T458,"yyyy")</f>
        <v>2012</v>
      </c>
      <c r="W458" s="5" t="str">
        <f>TEXT(Y458,"mmm")</f>
        <v>Oct</v>
      </c>
      <c r="X458" s="1" t="str">
        <f>TEXT(Y458,"yyyy")</f>
        <v>2012</v>
      </c>
      <c r="Y458" s="27">
        <f>(((J458/60)/60)/24)+DATE(1970,1,1)</f>
        <v>41184.777812500004</v>
      </c>
    </row>
    <row r="459" spans="1:25" ht="48" x14ac:dyDescent="0.2">
      <c r="A459" s="1">
        <v>735</v>
      </c>
      <c r="B459" s="7" t="s">
        <v>736</v>
      </c>
      <c r="C459" s="7" t="s">
        <v>4845</v>
      </c>
      <c r="D459" s="1">
        <v>47000</v>
      </c>
      <c r="E459" s="37" t="str">
        <f>VLOOKUP(D459,'Vlookup Table Bonus Point'!$C$3:$D$26,2,TRUE)</f>
        <v>45000 to 49999</v>
      </c>
      <c r="F459" s="1">
        <v>53771</v>
      </c>
      <c r="G459" s="1" t="s">
        <v>8218</v>
      </c>
      <c r="H459" s="1" t="s">
        <v>8223</v>
      </c>
      <c r="I459" s="1" t="s">
        <v>8245</v>
      </c>
      <c r="J459" s="1">
        <v>1417653540</v>
      </c>
      <c r="K459" s="1">
        <v>1414975346</v>
      </c>
      <c r="L459" s="1" t="b">
        <v>0</v>
      </c>
      <c r="M459" s="1">
        <v>229</v>
      </c>
      <c r="N459" s="1" t="b">
        <v>1</v>
      </c>
      <c r="O459" s="1" t="s">
        <v>8273</v>
      </c>
      <c r="P459" s="28">
        <f>F459/D459</f>
        <v>1.1440638297872341</v>
      </c>
      <c r="Q459" s="29">
        <f>IF(M459&gt;0,F459/M459,0)</f>
        <v>234.80786026200875</v>
      </c>
      <c r="R459" s="9" t="str">
        <f>LEFT(O459,SEARCH("/",O459,1)-1)</f>
        <v>publishing</v>
      </c>
      <c r="S459" s="26" t="str">
        <f>RIGHT(O459,LEN(O459)-SEARCH("/",O459,1))</f>
        <v>nonfiction</v>
      </c>
      <c r="T459" s="27">
        <f>(((K459/60)/60)/24)+DATE(1970,1,1)</f>
        <v>41946.029467592591</v>
      </c>
      <c r="U459" s="5" t="str">
        <f>TEXT(T459,"mmm")</f>
        <v>Nov</v>
      </c>
      <c r="V459" s="5" t="str">
        <f>TEXT(T459,"yyyy")</f>
        <v>2014</v>
      </c>
      <c r="W459" s="5" t="str">
        <f>TEXT(Y459,"mmm")</f>
        <v>Dec</v>
      </c>
      <c r="X459" s="1" t="str">
        <f>TEXT(Y459,"yyyy")</f>
        <v>2014</v>
      </c>
      <c r="Y459" s="27">
        <f>(((J459/60)/60)/24)+DATE(1970,1,1)</f>
        <v>41977.027083333334</v>
      </c>
    </row>
    <row r="460" spans="1:25" ht="48" x14ac:dyDescent="0.2">
      <c r="A460" s="1">
        <v>1800</v>
      </c>
      <c r="B460" s="7" t="s">
        <v>1801</v>
      </c>
      <c r="C460" s="7" t="s">
        <v>5910</v>
      </c>
      <c r="D460" s="1">
        <v>46260</v>
      </c>
      <c r="E460" s="37" t="str">
        <f>VLOOKUP(D460,'Vlookup Table Bonus Point'!$C$3:$D$26,2,TRUE)</f>
        <v>45000 to 49999</v>
      </c>
      <c r="F460" s="1">
        <v>9460</v>
      </c>
      <c r="G460" s="1" t="s">
        <v>8220</v>
      </c>
      <c r="H460" s="1" t="s">
        <v>8224</v>
      </c>
      <c r="I460" s="1" t="s">
        <v>8246</v>
      </c>
      <c r="J460" s="1">
        <v>1476109970</v>
      </c>
      <c r="K460" s="1">
        <v>1473517970</v>
      </c>
      <c r="L460" s="1" t="b">
        <v>1</v>
      </c>
      <c r="M460" s="1">
        <v>113</v>
      </c>
      <c r="N460" s="1" t="b">
        <v>0</v>
      </c>
      <c r="O460" s="1" t="s">
        <v>8284</v>
      </c>
      <c r="P460" s="28">
        <f>F460/D460</f>
        <v>0.20449632511889321</v>
      </c>
      <c r="Q460" s="29">
        <f>IF(M460&gt;0,F460/M460,0)</f>
        <v>83.716814159292042</v>
      </c>
      <c r="R460" s="9" t="str">
        <f>LEFT(O460,SEARCH("/",O460,1)-1)</f>
        <v>photography</v>
      </c>
      <c r="S460" s="26" t="str">
        <f>RIGHT(O460,LEN(O460)-SEARCH("/",O460,1))</f>
        <v>photobooks</v>
      </c>
      <c r="T460" s="27">
        <f>(((K460/60)/60)/24)+DATE(1970,1,1)</f>
        <v>42623.606134259258</v>
      </c>
      <c r="U460" s="5" t="str">
        <f>TEXT(T460,"mmm")</f>
        <v>Sep</v>
      </c>
      <c r="V460" s="5" t="str">
        <f>TEXT(T460,"yyyy")</f>
        <v>2016</v>
      </c>
      <c r="W460" s="5" t="str">
        <f>TEXT(Y460,"mmm")</f>
        <v>Oct</v>
      </c>
      <c r="X460" s="1" t="str">
        <f>TEXT(Y460,"yyyy")</f>
        <v>2016</v>
      </c>
      <c r="Y460" s="27">
        <f>(((J460/60)/60)/24)+DATE(1970,1,1)</f>
        <v>42653.606134259258</v>
      </c>
    </row>
    <row r="461" spans="1:25" ht="48" x14ac:dyDescent="0.2">
      <c r="A461" s="1">
        <v>282</v>
      </c>
      <c r="B461" s="7" t="s">
        <v>283</v>
      </c>
      <c r="C461" s="7" t="s">
        <v>4392</v>
      </c>
      <c r="D461" s="1">
        <v>45000</v>
      </c>
      <c r="E461" s="37" t="str">
        <f>VLOOKUP(D461,'Vlookup Table Bonus Point'!$C$3:$D$26,2,TRUE)</f>
        <v>45000 to 49999</v>
      </c>
      <c r="F461" s="1">
        <v>45535</v>
      </c>
      <c r="G461" s="1" t="s">
        <v>8218</v>
      </c>
      <c r="H461" s="1" t="s">
        <v>8223</v>
      </c>
      <c r="I461" s="1" t="s">
        <v>8245</v>
      </c>
      <c r="J461" s="1">
        <v>1266876000</v>
      </c>
      <c r="K461" s="1">
        <v>1263679492</v>
      </c>
      <c r="L461" s="1" t="b">
        <v>1</v>
      </c>
      <c r="M461" s="1">
        <v>179</v>
      </c>
      <c r="N461" s="1" t="b">
        <v>1</v>
      </c>
      <c r="O461" s="1" t="s">
        <v>8268</v>
      </c>
      <c r="P461" s="28">
        <f>F461/D461</f>
        <v>1.0118888888888888</v>
      </c>
      <c r="Q461" s="29">
        <f>IF(M461&gt;0,F461/M461,0)</f>
        <v>254.38547486033519</v>
      </c>
      <c r="R461" s="9" t="str">
        <f>LEFT(O461,SEARCH("/",O461,1)-1)</f>
        <v>film &amp; video</v>
      </c>
      <c r="S461" s="26" t="str">
        <f>RIGHT(O461,LEN(O461)-SEARCH("/",O461,1))</f>
        <v>documentary</v>
      </c>
      <c r="T461" s="27">
        <f>(((K461/60)/60)/24)+DATE(1970,1,1)</f>
        <v>40194.920046296298</v>
      </c>
      <c r="U461" s="5" t="str">
        <f>TEXT(T461,"mmm")</f>
        <v>Jan</v>
      </c>
      <c r="V461" s="5" t="str">
        <f>TEXT(T461,"yyyy")</f>
        <v>2010</v>
      </c>
      <c r="W461" s="5" t="str">
        <f>TEXT(Y461,"mmm")</f>
        <v>Feb</v>
      </c>
      <c r="X461" s="1" t="str">
        <f>TEXT(Y461,"yyyy")</f>
        <v>2010</v>
      </c>
      <c r="Y461" s="27">
        <f>(((J461/60)/60)/24)+DATE(1970,1,1)</f>
        <v>40231.916666666664</v>
      </c>
    </row>
    <row r="462" spans="1:25" ht="48" x14ac:dyDescent="0.2">
      <c r="A462" s="1">
        <v>552</v>
      </c>
      <c r="B462" s="7" t="s">
        <v>553</v>
      </c>
      <c r="C462" s="7" t="s">
        <v>4662</v>
      </c>
      <c r="D462" s="1">
        <v>45000</v>
      </c>
      <c r="E462" s="37" t="str">
        <f>VLOOKUP(D462,'Vlookup Table Bonus Point'!$C$3:$D$26,2,TRUE)</f>
        <v>45000 to 49999</v>
      </c>
      <c r="F462" s="1">
        <v>0</v>
      </c>
      <c r="G462" s="1" t="s">
        <v>8220</v>
      </c>
      <c r="H462" s="1" t="s">
        <v>8228</v>
      </c>
      <c r="I462" s="1" t="s">
        <v>8250</v>
      </c>
      <c r="J462" s="1">
        <v>1452350896</v>
      </c>
      <c r="K462" s="1">
        <v>1447166896</v>
      </c>
      <c r="L462" s="1" t="b">
        <v>0</v>
      </c>
      <c r="M462" s="1">
        <v>0</v>
      </c>
      <c r="N462" s="1" t="b">
        <v>0</v>
      </c>
      <c r="O462" s="1" t="s">
        <v>8271</v>
      </c>
      <c r="P462" s="28">
        <f>F462/D462</f>
        <v>0</v>
      </c>
      <c r="Q462" s="29">
        <f>IF(M462&gt;0,F462/M462,0)</f>
        <v>0</v>
      </c>
      <c r="R462" s="9" t="str">
        <f>LEFT(O462,SEARCH("/",O462,1)-1)</f>
        <v>technology</v>
      </c>
      <c r="S462" s="26" t="str">
        <f>RIGHT(O462,LEN(O462)-SEARCH("/",O462,1))</f>
        <v>web</v>
      </c>
      <c r="T462" s="27">
        <f>(((K462/60)/60)/24)+DATE(1970,1,1)</f>
        <v>42318.616851851853</v>
      </c>
      <c r="U462" s="5" t="str">
        <f>TEXT(T462,"mmm")</f>
        <v>Nov</v>
      </c>
      <c r="V462" s="5" t="str">
        <f>TEXT(T462,"yyyy")</f>
        <v>2015</v>
      </c>
      <c r="W462" s="5" t="str">
        <f>TEXT(Y462,"mmm")</f>
        <v>Jan</v>
      </c>
      <c r="X462" s="1" t="str">
        <f>TEXT(Y462,"yyyy")</f>
        <v>2016</v>
      </c>
      <c r="Y462" s="27">
        <f>(((J462/60)/60)/24)+DATE(1970,1,1)</f>
        <v>42378.616851851853</v>
      </c>
    </row>
    <row r="463" spans="1:25" ht="64" x14ac:dyDescent="0.2">
      <c r="A463" s="1">
        <v>868</v>
      </c>
      <c r="B463" s="7" t="s">
        <v>869</v>
      </c>
      <c r="C463" s="7" t="s">
        <v>4978</v>
      </c>
      <c r="D463" s="1">
        <v>45000</v>
      </c>
      <c r="E463" s="37" t="str">
        <f>VLOOKUP(D463,'Vlookup Table Bonus Point'!$C$3:$D$26,2,TRUE)</f>
        <v>45000 to 49999</v>
      </c>
      <c r="F463" s="1">
        <v>50</v>
      </c>
      <c r="G463" s="1" t="s">
        <v>8220</v>
      </c>
      <c r="H463" s="1" t="s">
        <v>8223</v>
      </c>
      <c r="I463" s="1" t="s">
        <v>8245</v>
      </c>
      <c r="J463" s="1">
        <v>1389055198</v>
      </c>
      <c r="K463" s="1">
        <v>1386463198</v>
      </c>
      <c r="L463" s="1" t="b">
        <v>0</v>
      </c>
      <c r="M463" s="1">
        <v>1</v>
      </c>
      <c r="N463" s="1" t="b">
        <v>0</v>
      </c>
      <c r="O463" s="1" t="s">
        <v>8277</v>
      </c>
      <c r="P463" s="28">
        <f>F463/D463</f>
        <v>1.1111111111111111E-3</v>
      </c>
      <c r="Q463" s="29">
        <f>IF(M463&gt;0,F463/M463,0)</f>
        <v>50</v>
      </c>
      <c r="R463" s="9" t="str">
        <f>LEFT(O463,SEARCH("/",O463,1)-1)</f>
        <v>music</v>
      </c>
      <c r="S463" s="26" t="str">
        <f>RIGHT(O463,LEN(O463)-SEARCH("/",O463,1))</f>
        <v>jazz</v>
      </c>
      <c r="T463" s="27">
        <f>(((K463/60)/60)/24)+DATE(1970,1,1)</f>
        <v>41616.027754629627</v>
      </c>
      <c r="U463" s="5" t="str">
        <f>TEXT(T463,"mmm")</f>
        <v>Dec</v>
      </c>
      <c r="V463" s="5" t="str">
        <f>TEXT(T463,"yyyy")</f>
        <v>2013</v>
      </c>
      <c r="W463" s="5" t="str">
        <f>TEXT(Y463,"mmm")</f>
        <v>Jan</v>
      </c>
      <c r="X463" s="1" t="str">
        <f>TEXT(Y463,"yyyy")</f>
        <v>2014</v>
      </c>
      <c r="Y463" s="27">
        <f>(((J463/60)/60)/24)+DATE(1970,1,1)</f>
        <v>41646.027754629627</v>
      </c>
    </row>
    <row r="464" spans="1:25" ht="32" x14ac:dyDescent="0.2">
      <c r="A464" s="1">
        <v>1019</v>
      </c>
      <c r="B464" s="7" t="s">
        <v>1020</v>
      </c>
      <c r="C464" s="7" t="s">
        <v>5129</v>
      </c>
      <c r="D464" s="1">
        <v>45000</v>
      </c>
      <c r="E464" s="37" t="str">
        <f>VLOOKUP(D464,'Vlookup Table Bonus Point'!$C$3:$D$26,2,TRUE)</f>
        <v>45000 to 49999</v>
      </c>
      <c r="F464" s="1">
        <v>21300</v>
      </c>
      <c r="G464" s="1" t="s">
        <v>8219</v>
      </c>
      <c r="H464" s="1" t="s">
        <v>8223</v>
      </c>
      <c r="I464" s="1" t="s">
        <v>8245</v>
      </c>
      <c r="J464" s="1">
        <v>1423092149</v>
      </c>
      <c r="K464" s="1">
        <v>1420500149</v>
      </c>
      <c r="L464" s="1" t="b">
        <v>0</v>
      </c>
      <c r="M464" s="1">
        <v>400</v>
      </c>
      <c r="N464" s="1" t="b">
        <v>0</v>
      </c>
      <c r="O464" s="1" t="s">
        <v>8272</v>
      </c>
      <c r="P464" s="28">
        <f>F464/D464</f>
        <v>0.47333333333333333</v>
      </c>
      <c r="Q464" s="29">
        <f>IF(M464&gt;0,F464/M464,0)</f>
        <v>53.25</v>
      </c>
      <c r="R464" s="9" t="str">
        <f>LEFT(O464,SEARCH("/",O464,1)-1)</f>
        <v>technology</v>
      </c>
      <c r="S464" s="26" t="str">
        <f>RIGHT(O464,LEN(O464)-SEARCH("/",O464,1))</f>
        <v>wearables</v>
      </c>
      <c r="T464" s="27">
        <f>(((K464/60)/60)/24)+DATE(1970,1,1)</f>
        <v>42009.973946759259</v>
      </c>
      <c r="U464" s="5" t="str">
        <f>TEXT(T464,"mmm")</f>
        <v>Jan</v>
      </c>
      <c r="V464" s="5" t="str">
        <f>TEXT(T464,"yyyy")</f>
        <v>2015</v>
      </c>
      <c r="W464" s="5" t="str">
        <f>TEXT(Y464,"mmm")</f>
        <v>Feb</v>
      </c>
      <c r="X464" s="1" t="str">
        <f>TEXT(Y464,"yyyy")</f>
        <v>2015</v>
      </c>
      <c r="Y464" s="27">
        <f>(((J464/60)/60)/24)+DATE(1970,1,1)</f>
        <v>42039.973946759259</v>
      </c>
    </row>
    <row r="465" spans="1:25" ht="32" x14ac:dyDescent="0.2">
      <c r="A465" s="1">
        <v>1088</v>
      </c>
      <c r="B465" s="7" t="s">
        <v>1089</v>
      </c>
      <c r="C465" s="7" t="s">
        <v>5198</v>
      </c>
      <c r="D465" s="1">
        <v>45000</v>
      </c>
      <c r="E465" s="37" t="str">
        <f>VLOOKUP(D465,'Vlookup Table Bonus Point'!$C$3:$D$26,2,TRUE)</f>
        <v>45000 to 49999</v>
      </c>
      <c r="F465" s="1">
        <v>6382.34</v>
      </c>
      <c r="G465" s="1" t="s">
        <v>8220</v>
      </c>
      <c r="H465" s="1" t="s">
        <v>8223</v>
      </c>
      <c r="I465" s="1" t="s">
        <v>8245</v>
      </c>
      <c r="J465" s="1">
        <v>1398366667</v>
      </c>
      <c r="K465" s="1">
        <v>1395774667</v>
      </c>
      <c r="L465" s="1" t="b">
        <v>0</v>
      </c>
      <c r="M465" s="1">
        <v>147</v>
      </c>
      <c r="N465" s="1" t="b">
        <v>0</v>
      </c>
      <c r="O465" s="1" t="s">
        <v>8281</v>
      </c>
      <c r="P465" s="28">
        <f>F465/D465</f>
        <v>0.14182977777777778</v>
      </c>
      <c r="Q465" s="29">
        <f>IF(M465&gt;0,F465/M465,0)</f>
        <v>43.41727891156463</v>
      </c>
      <c r="R465" s="9" t="str">
        <f>LEFT(O465,SEARCH("/",O465,1)-1)</f>
        <v>games</v>
      </c>
      <c r="S465" s="26" t="str">
        <f>RIGHT(O465,LEN(O465)-SEARCH("/",O465,1))</f>
        <v>video games</v>
      </c>
      <c r="T465" s="27">
        <f>(((K465/60)/60)/24)+DATE(1970,1,1)</f>
        <v>41723.799386574072</v>
      </c>
      <c r="U465" s="5" t="str">
        <f>TEXT(T465,"mmm")</f>
        <v>Mar</v>
      </c>
      <c r="V465" s="5" t="str">
        <f>TEXT(T465,"yyyy")</f>
        <v>2014</v>
      </c>
      <c r="W465" s="5" t="str">
        <f>TEXT(Y465,"mmm")</f>
        <v>Apr</v>
      </c>
      <c r="X465" s="1" t="str">
        <f>TEXT(Y465,"yyyy")</f>
        <v>2014</v>
      </c>
      <c r="Y465" s="27">
        <f>(((J465/60)/60)/24)+DATE(1970,1,1)</f>
        <v>41753.799386574072</v>
      </c>
    </row>
    <row r="466" spans="1:25" ht="48" x14ac:dyDescent="0.2">
      <c r="A466" s="1">
        <v>1143</v>
      </c>
      <c r="B466" s="7" t="s">
        <v>1144</v>
      </c>
      <c r="C466" s="7" t="s">
        <v>5253</v>
      </c>
      <c r="D466" s="1">
        <v>45000</v>
      </c>
      <c r="E466" s="37" t="str">
        <f>VLOOKUP(D466,'Vlookup Table Bonus Point'!$C$3:$D$26,2,TRUE)</f>
        <v>45000 to 49999</v>
      </c>
      <c r="F466" s="1">
        <v>186</v>
      </c>
      <c r="G466" s="1" t="s">
        <v>8220</v>
      </c>
      <c r="H466" s="1" t="s">
        <v>8223</v>
      </c>
      <c r="I466" s="1" t="s">
        <v>8245</v>
      </c>
      <c r="J466" s="1">
        <v>1450327126</v>
      </c>
      <c r="K466" s="1">
        <v>1447735126</v>
      </c>
      <c r="L466" s="1" t="b">
        <v>0</v>
      </c>
      <c r="M466" s="1">
        <v>8</v>
      </c>
      <c r="N466" s="1" t="b">
        <v>0</v>
      </c>
      <c r="O466" s="1" t="s">
        <v>8282</v>
      </c>
      <c r="P466" s="28">
        <f>F466/D466</f>
        <v>4.1333333333333335E-3</v>
      </c>
      <c r="Q466" s="29">
        <f>IF(M466&gt;0,F466/M466,0)</f>
        <v>23.25</v>
      </c>
      <c r="R466" s="9" t="str">
        <f>LEFT(O466,SEARCH("/",O466,1)-1)</f>
        <v>games</v>
      </c>
      <c r="S466" s="26" t="str">
        <f>RIGHT(O466,LEN(O466)-SEARCH("/",O466,1))</f>
        <v>mobile games</v>
      </c>
      <c r="T466" s="27">
        <f>(((K466/60)/60)/24)+DATE(1970,1,1)</f>
        <v>42325.19358796296</v>
      </c>
      <c r="U466" s="5" t="str">
        <f>TEXT(T466,"mmm")</f>
        <v>Nov</v>
      </c>
      <c r="V466" s="5" t="str">
        <f>TEXT(T466,"yyyy")</f>
        <v>2015</v>
      </c>
      <c r="W466" s="5" t="str">
        <f>TEXT(Y466,"mmm")</f>
        <v>Dec</v>
      </c>
      <c r="X466" s="1" t="str">
        <f>TEXT(Y466,"yyyy")</f>
        <v>2015</v>
      </c>
      <c r="Y466" s="27">
        <f>(((J466/60)/60)/24)+DATE(1970,1,1)</f>
        <v>42355.19358796296</v>
      </c>
    </row>
    <row r="467" spans="1:25" ht="32" x14ac:dyDescent="0.2">
      <c r="A467" s="1">
        <v>1533</v>
      </c>
      <c r="B467" s="7" t="s">
        <v>1534</v>
      </c>
      <c r="C467" s="7" t="s">
        <v>5643</v>
      </c>
      <c r="D467" s="1">
        <v>45000</v>
      </c>
      <c r="E467" s="37" t="str">
        <f>VLOOKUP(D467,'Vlookup Table Bonus Point'!$C$3:$D$26,2,TRUE)</f>
        <v>45000 to 49999</v>
      </c>
      <c r="F467" s="1">
        <v>65313</v>
      </c>
      <c r="G467" s="1" t="s">
        <v>8218</v>
      </c>
      <c r="H467" s="1" t="s">
        <v>8223</v>
      </c>
      <c r="I467" s="1" t="s">
        <v>8245</v>
      </c>
      <c r="J467" s="1">
        <v>1462161540</v>
      </c>
      <c r="K467" s="1">
        <v>1457913777</v>
      </c>
      <c r="L467" s="1" t="b">
        <v>1</v>
      </c>
      <c r="M467" s="1">
        <v>740</v>
      </c>
      <c r="N467" s="1" t="b">
        <v>1</v>
      </c>
      <c r="O467" s="1" t="s">
        <v>8284</v>
      </c>
      <c r="P467" s="28">
        <f>F467/D467</f>
        <v>1.4514</v>
      </c>
      <c r="Q467" s="29">
        <f>IF(M467&gt;0,F467/M467,0)</f>
        <v>88.26081081081081</v>
      </c>
      <c r="R467" s="9" t="str">
        <f>LEFT(O467,SEARCH("/",O467,1)-1)</f>
        <v>photography</v>
      </c>
      <c r="S467" s="26" t="str">
        <f>RIGHT(O467,LEN(O467)-SEARCH("/",O467,1))</f>
        <v>photobooks</v>
      </c>
      <c r="T467" s="27">
        <f>(((K467/60)/60)/24)+DATE(1970,1,1)</f>
        <v>42443.00204861111</v>
      </c>
      <c r="U467" s="5" t="str">
        <f>TEXT(T467,"mmm")</f>
        <v>Mar</v>
      </c>
      <c r="V467" s="5" t="str">
        <f>TEXT(T467,"yyyy")</f>
        <v>2016</v>
      </c>
      <c r="W467" s="5" t="str">
        <f>TEXT(Y467,"mmm")</f>
        <v>May</v>
      </c>
      <c r="X467" s="1" t="str">
        <f>TEXT(Y467,"yyyy")</f>
        <v>2016</v>
      </c>
      <c r="Y467" s="27">
        <f>(((J467/60)/60)/24)+DATE(1970,1,1)</f>
        <v>42492.165972222225</v>
      </c>
    </row>
    <row r="468" spans="1:25" ht="48" x14ac:dyDescent="0.2">
      <c r="A468" s="1">
        <v>2151</v>
      </c>
      <c r="B468" s="7" t="s">
        <v>2152</v>
      </c>
      <c r="C468" s="7" t="s">
        <v>6261</v>
      </c>
      <c r="D468" s="1">
        <v>45000</v>
      </c>
      <c r="E468" s="37" t="str">
        <f>VLOOKUP(D468,'Vlookup Table Bonus Point'!$C$3:$D$26,2,TRUE)</f>
        <v>45000 to 49999</v>
      </c>
      <c r="F468" s="1">
        <v>118</v>
      </c>
      <c r="G468" s="1" t="s">
        <v>8220</v>
      </c>
      <c r="H468" s="1" t="s">
        <v>8223</v>
      </c>
      <c r="I468" s="1" t="s">
        <v>8245</v>
      </c>
      <c r="J468" s="1">
        <v>1467231614</v>
      </c>
      <c r="K468" s="1">
        <v>1464639614</v>
      </c>
      <c r="L468" s="1" t="b">
        <v>0</v>
      </c>
      <c r="M468" s="1">
        <v>6</v>
      </c>
      <c r="N468" s="1" t="b">
        <v>0</v>
      </c>
      <c r="O468" s="1" t="s">
        <v>8281</v>
      </c>
      <c r="P468" s="28">
        <f>F468/D468</f>
        <v>2.6222222222222224E-3</v>
      </c>
      <c r="Q468" s="29">
        <f>IF(M468&gt;0,F468/M468,0)</f>
        <v>19.666666666666668</v>
      </c>
      <c r="R468" s="9" t="str">
        <f>LEFT(O468,SEARCH("/",O468,1)-1)</f>
        <v>games</v>
      </c>
      <c r="S468" s="26" t="str">
        <f>RIGHT(O468,LEN(O468)-SEARCH("/",O468,1))</f>
        <v>video games</v>
      </c>
      <c r="T468" s="27">
        <f>(((K468/60)/60)/24)+DATE(1970,1,1)</f>
        <v>42520.847384259265</v>
      </c>
      <c r="U468" s="5" t="str">
        <f>TEXT(T468,"mmm")</f>
        <v>May</v>
      </c>
      <c r="V468" s="5" t="str">
        <f>TEXT(T468,"yyyy")</f>
        <v>2016</v>
      </c>
      <c r="W468" s="5" t="str">
        <f>TEXT(Y468,"mmm")</f>
        <v>Jun</v>
      </c>
      <c r="X468" s="1" t="str">
        <f>TEXT(Y468,"yyyy")</f>
        <v>2016</v>
      </c>
      <c r="Y468" s="27">
        <f>(((J468/60)/60)/24)+DATE(1970,1,1)</f>
        <v>42550.847384259265</v>
      </c>
    </row>
    <row r="469" spans="1:25" ht="48" x14ac:dyDescent="0.2">
      <c r="A469" s="1">
        <v>2567</v>
      </c>
      <c r="B469" s="7" t="s">
        <v>2567</v>
      </c>
      <c r="C469" s="7" t="s">
        <v>6677</v>
      </c>
      <c r="D469" s="1">
        <v>45000</v>
      </c>
      <c r="E469" s="37" t="str">
        <f>VLOOKUP(D469,'Vlookup Table Bonus Point'!$C$3:$D$26,2,TRUE)</f>
        <v>45000 to 49999</v>
      </c>
      <c r="F469" s="1">
        <v>120</v>
      </c>
      <c r="G469" s="1" t="s">
        <v>8219</v>
      </c>
      <c r="H469" s="1" t="s">
        <v>8223</v>
      </c>
      <c r="I469" s="1" t="s">
        <v>8245</v>
      </c>
      <c r="J469" s="1">
        <v>1429823138</v>
      </c>
      <c r="K469" s="1">
        <v>1427231138</v>
      </c>
      <c r="L469" s="1" t="b">
        <v>0</v>
      </c>
      <c r="M469" s="1">
        <v>2</v>
      </c>
      <c r="N469" s="1" t="b">
        <v>0</v>
      </c>
      <c r="O469" s="1" t="s">
        <v>8283</v>
      </c>
      <c r="P469" s="28">
        <f>F469/D469</f>
        <v>2.6666666666666666E-3</v>
      </c>
      <c r="Q469" s="29">
        <f>IF(M469&gt;0,F469/M469,0)</f>
        <v>60</v>
      </c>
      <c r="R469" s="9" t="str">
        <f>LEFT(O469,SEARCH("/",O469,1)-1)</f>
        <v>food</v>
      </c>
      <c r="S469" s="26" t="str">
        <f>RIGHT(O469,LEN(O469)-SEARCH("/",O469,1))</f>
        <v>food trucks</v>
      </c>
      <c r="T469" s="27">
        <f>(((K469/60)/60)/24)+DATE(1970,1,1)</f>
        <v>42087.878912037035</v>
      </c>
      <c r="U469" s="5" t="str">
        <f>TEXT(T469,"mmm")</f>
        <v>Mar</v>
      </c>
      <c r="V469" s="5" t="str">
        <f>TEXT(T469,"yyyy")</f>
        <v>2015</v>
      </c>
      <c r="W469" s="5" t="str">
        <f>TEXT(Y469,"mmm")</f>
        <v>Apr</v>
      </c>
      <c r="X469" s="1" t="str">
        <f>TEXT(Y469,"yyyy")</f>
        <v>2015</v>
      </c>
      <c r="Y469" s="27">
        <f>(((J469/60)/60)/24)+DATE(1970,1,1)</f>
        <v>42117.878912037035</v>
      </c>
    </row>
    <row r="470" spans="1:25" ht="32" x14ac:dyDescent="0.2">
      <c r="A470" s="1">
        <v>2884</v>
      </c>
      <c r="B470" s="7" t="s">
        <v>2884</v>
      </c>
      <c r="C470" s="7" t="s">
        <v>6994</v>
      </c>
      <c r="D470" s="1">
        <v>45000</v>
      </c>
      <c r="E470" s="37" t="str">
        <f>VLOOKUP(D470,'Vlookup Table Bonus Point'!$C$3:$D$26,2,TRUE)</f>
        <v>45000 to 49999</v>
      </c>
      <c r="F470" s="1">
        <v>185</v>
      </c>
      <c r="G470" s="1" t="s">
        <v>8220</v>
      </c>
      <c r="H470" s="1" t="s">
        <v>8223</v>
      </c>
      <c r="I470" s="1" t="s">
        <v>8245</v>
      </c>
      <c r="J470" s="1">
        <v>1417800435</v>
      </c>
      <c r="K470" s="1">
        <v>1415208435</v>
      </c>
      <c r="L470" s="1" t="b">
        <v>0</v>
      </c>
      <c r="M470" s="1">
        <v>4</v>
      </c>
      <c r="N470" s="1" t="b">
        <v>0</v>
      </c>
      <c r="O470" s="1" t="s">
        <v>8270</v>
      </c>
      <c r="P470" s="28">
        <f>F470/D470</f>
        <v>4.1111111111111114E-3</v>
      </c>
      <c r="Q470" s="29">
        <f>IF(M470&gt;0,F470/M470,0)</f>
        <v>46.25</v>
      </c>
      <c r="R470" s="9" t="str">
        <f>LEFT(O470,SEARCH("/",O470,1)-1)</f>
        <v>theater</v>
      </c>
      <c r="S470" s="26" t="str">
        <f>RIGHT(O470,LEN(O470)-SEARCH("/",O470,1))</f>
        <v>plays</v>
      </c>
      <c r="T470" s="27">
        <f>(((K470/60)/60)/24)+DATE(1970,1,1)</f>
        <v>41948.727256944447</v>
      </c>
      <c r="U470" s="5" t="str">
        <f>TEXT(T470,"mmm")</f>
        <v>Nov</v>
      </c>
      <c r="V470" s="5" t="str">
        <f>TEXT(T470,"yyyy")</f>
        <v>2014</v>
      </c>
      <c r="W470" s="5" t="str">
        <f>TEXT(Y470,"mmm")</f>
        <v>Dec</v>
      </c>
      <c r="X470" s="1" t="str">
        <f>TEXT(Y470,"yyyy")</f>
        <v>2014</v>
      </c>
      <c r="Y470" s="27">
        <f>(((J470/60)/60)/24)+DATE(1970,1,1)</f>
        <v>41978.727256944447</v>
      </c>
    </row>
    <row r="471" spans="1:25" ht="48" x14ac:dyDescent="0.2">
      <c r="A471" s="1">
        <v>2925</v>
      </c>
      <c r="B471" s="7" t="s">
        <v>2925</v>
      </c>
      <c r="C471" s="7" t="s">
        <v>7035</v>
      </c>
      <c r="D471" s="1">
        <v>45000</v>
      </c>
      <c r="E471" s="37" t="str">
        <f>VLOOKUP(D471,'Vlookup Table Bonus Point'!$C$3:$D$26,2,TRUE)</f>
        <v>45000 to 49999</v>
      </c>
      <c r="F471" s="1">
        <v>46100.69</v>
      </c>
      <c r="G471" s="1" t="s">
        <v>8218</v>
      </c>
      <c r="H471" s="1" t="s">
        <v>8223</v>
      </c>
      <c r="I471" s="1" t="s">
        <v>8245</v>
      </c>
      <c r="J471" s="1">
        <v>1410444068</v>
      </c>
      <c r="K471" s="1">
        <v>1407852068</v>
      </c>
      <c r="L471" s="1" t="b">
        <v>0</v>
      </c>
      <c r="M471" s="1">
        <v>199</v>
      </c>
      <c r="N471" s="1" t="b">
        <v>1</v>
      </c>
      <c r="O471" s="1" t="s">
        <v>8304</v>
      </c>
      <c r="P471" s="28">
        <f>F471/D471</f>
        <v>1.0244597777777777</v>
      </c>
      <c r="Q471" s="29">
        <f>IF(M471&gt;0,F471/M471,0)</f>
        <v>231.66175879396985</v>
      </c>
      <c r="R471" s="9" t="str">
        <f>LEFT(O471,SEARCH("/",O471,1)-1)</f>
        <v>theater</v>
      </c>
      <c r="S471" s="26" t="str">
        <f>RIGHT(O471,LEN(O471)-SEARCH("/",O471,1))</f>
        <v>musical</v>
      </c>
      <c r="T471" s="27">
        <f>(((K471/60)/60)/24)+DATE(1970,1,1)</f>
        <v>41863.584120370368</v>
      </c>
      <c r="U471" s="5" t="str">
        <f>TEXT(T471,"mmm")</f>
        <v>Aug</v>
      </c>
      <c r="V471" s="5" t="str">
        <f>TEXT(T471,"yyyy")</f>
        <v>2014</v>
      </c>
      <c r="W471" s="5" t="str">
        <f>TEXT(Y471,"mmm")</f>
        <v>Sep</v>
      </c>
      <c r="X471" s="1" t="str">
        <f>TEXT(Y471,"yyyy")</f>
        <v>2014</v>
      </c>
      <c r="Y471" s="27">
        <f>(((J471/60)/60)/24)+DATE(1970,1,1)</f>
        <v>41893.584120370368</v>
      </c>
    </row>
    <row r="472" spans="1:25" ht="32" x14ac:dyDescent="0.2">
      <c r="A472" s="1">
        <v>1469</v>
      </c>
      <c r="B472" s="7" t="s">
        <v>1470</v>
      </c>
      <c r="C472" s="7" t="s">
        <v>5579</v>
      </c>
      <c r="D472" s="1">
        <v>44250</v>
      </c>
      <c r="E472" s="37" t="str">
        <f>VLOOKUP(D472,'Vlookup Table Bonus Point'!$C$3:$D$26,2,TRUE)</f>
        <v>40000 to 44999</v>
      </c>
      <c r="F472" s="1">
        <v>47978</v>
      </c>
      <c r="G472" s="1" t="s">
        <v>8218</v>
      </c>
      <c r="H472" s="1" t="s">
        <v>8223</v>
      </c>
      <c r="I472" s="1" t="s">
        <v>8245</v>
      </c>
      <c r="J472" s="1">
        <v>1360938109</v>
      </c>
      <c r="K472" s="1">
        <v>1358346109</v>
      </c>
      <c r="L472" s="1" t="b">
        <v>1</v>
      </c>
      <c r="M472" s="1">
        <v>321</v>
      </c>
      <c r="N472" s="1" t="b">
        <v>1</v>
      </c>
      <c r="O472" s="1" t="s">
        <v>8287</v>
      </c>
      <c r="P472" s="28">
        <f>F472/D472</f>
        <v>1.0842485875706214</v>
      </c>
      <c r="Q472" s="29">
        <f>IF(M472&gt;0,F472/M472,0)</f>
        <v>149.46417445482865</v>
      </c>
      <c r="R472" s="9" t="str">
        <f>LEFT(O472,SEARCH("/",O472,1)-1)</f>
        <v>publishing</v>
      </c>
      <c r="S472" s="26" t="str">
        <f>RIGHT(O472,LEN(O472)-SEARCH("/",O472,1))</f>
        <v>radio &amp; podcasts</v>
      </c>
      <c r="T472" s="27">
        <f>(((K472/60)/60)/24)+DATE(1970,1,1)</f>
        <v>41290.598483796297</v>
      </c>
      <c r="U472" s="5" t="str">
        <f>TEXT(T472,"mmm")</f>
        <v>Jan</v>
      </c>
      <c r="V472" s="5" t="str">
        <f>TEXT(T472,"yyyy")</f>
        <v>2013</v>
      </c>
      <c r="W472" s="5" t="str">
        <f>TEXT(Y472,"mmm")</f>
        <v>Feb</v>
      </c>
      <c r="X472" s="1" t="str">
        <f>TEXT(Y472,"yyyy")</f>
        <v>2013</v>
      </c>
      <c r="Y472" s="27">
        <f>(((J472/60)/60)/24)+DATE(1970,1,1)</f>
        <v>41320.598483796297</v>
      </c>
    </row>
    <row r="473" spans="1:25" ht="64" x14ac:dyDescent="0.2">
      <c r="A473" s="1">
        <v>4</v>
      </c>
      <c r="B473" s="7" t="s">
        <v>6</v>
      </c>
      <c r="C473" s="7" t="s">
        <v>4115</v>
      </c>
      <c r="D473" s="1">
        <v>44000</v>
      </c>
      <c r="E473" s="37" t="str">
        <f>VLOOKUP(D473,'Vlookup Table Bonus Point'!$C$3:$D$26,2,TRUE)</f>
        <v>40000 to 44999</v>
      </c>
      <c r="F473" s="1">
        <v>54116.28</v>
      </c>
      <c r="G473" s="1" t="s">
        <v>8218</v>
      </c>
      <c r="H473" s="1" t="s">
        <v>8223</v>
      </c>
      <c r="I473" s="1" t="s">
        <v>8245</v>
      </c>
      <c r="J473" s="1">
        <v>1450555279</v>
      </c>
      <c r="K473" s="1">
        <v>1447963279</v>
      </c>
      <c r="L473" s="1" t="b">
        <v>0</v>
      </c>
      <c r="M473" s="1">
        <v>284</v>
      </c>
      <c r="N473" s="1" t="b">
        <v>1</v>
      </c>
      <c r="O473" s="1" t="s">
        <v>8264</v>
      </c>
      <c r="P473" s="28">
        <f>F473/D473</f>
        <v>1.2299154545454545</v>
      </c>
      <c r="Q473" s="29">
        <f>IF(M473&gt;0,F473/M473,0)</f>
        <v>190.55028169014085</v>
      </c>
      <c r="R473" s="9" t="str">
        <f>LEFT(O473,SEARCH("/",O473,1)-1)</f>
        <v>film &amp; video</v>
      </c>
      <c r="S473" s="26" t="str">
        <f>RIGHT(O473,LEN(O473)-SEARCH("/",O473,1))</f>
        <v>television</v>
      </c>
      <c r="T473" s="27">
        <f>(((K473/60)/60)/24)+DATE(1970,1,1)</f>
        <v>42327.834247685183</v>
      </c>
      <c r="U473" s="5" t="str">
        <f>TEXT(T473,"mmm")</f>
        <v>Nov</v>
      </c>
      <c r="V473" s="5" t="str">
        <f>TEXT(T473,"yyyy")</f>
        <v>2015</v>
      </c>
      <c r="W473" s="5" t="str">
        <f>TEXT(Y473,"mmm")</f>
        <v>Dec</v>
      </c>
      <c r="X473" s="1" t="str">
        <f>TEXT(Y473,"yyyy")</f>
        <v>2015</v>
      </c>
      <c r="Y473" s="27">
        <f>(((J473/60)/60)/24)+DATE(1970,1,1)</f>
        <v>42357.834247685183</v>
      </c>
    </row>
    <row r="474" spans="1:25" ht="48" x14ac:dyDescent="0.2">
      <c r="A474" s="1">
        <v>1522</v>
      </c>
      <c r="B474" s="7" t="s">
        <v>1523</v>
      </c>
      <c r="C474" s="7" t="s">
        <v>5632</v>
      </c>
      <c r="D474" s="1">
        <v>43500</v>
      </c>
      <c r="E474" s="37" t="str">
        <f>VLOOKUP(D474,'Vlookup Table Bonus Point'!$C$3:$D$26,2,TRUE)</f>
        <v>40000 to 44999</v>
      </c>
      <c r="F474" s="1">
        <v>60450.1</v>
      </c>
      <c r="G474" s="1" t="s">
        <v>8218</v>
      </c>
      <c r="H474" s="1" t="s">
        <v>8223</v>
      </c>
      <c r="I474" s="1" t="s">
        <v>8245</v>
      </c>
      <c r="J474" s="1">
        <v>1413575739</v>
      </c>
      <c r="K474" s="1">
        <v>1410983739</v>
      </c>
      <c r="L474" s="1" t="b">
        <v>1</v>
      </c>
      <c r="M474" s="1">
        <v>452</v>
      </c>
      <c r="N474" s="1" t="b">
        <v>1</v>
      </c>
      <c r="O474" s="1" t="s">
        <v>8284</v>
      </c>
      <c r="P474" s="28">
        <f>F474/D474</f>
        <v>1.3896574712643677</v>
      </c>
      <c r="Q474" s="29">
        <f>IF(M474&gt;0,F474/M474,0)</f>
        <v>133.7391592920354</v>
      </c>
      <c r="R474" s="9" t="str">
        <f>LEFT(O474,SEARCH("/",O474,1)-1)</f>
        <v>photography</v>
      </c>
      <c r="S474" s="26" t="str">
        <f>RIGHT(O474,LEN(O474)-SEARCH("/",O474,1))</f>
        <v>photobooks</v>
      </c>
      <c r="T474" s="27">
        <f>(((K474/60)/60)/24)+DATE(1970,1,1)</f>
        <v>41899.830312500002</v>
      </c>
      <c r="U474" s="5" t="str">
        <f>TEXT(T474,"mmm")</f>
        <v>Sep</v>
      </c>
      <c r="V474" s="5" t="str">
        <f>TEXT(T474,"yyyy")</f>
        <v>2014</v>
      </c>
      <c r="W474" s="5" t="str">
        <f>TEXT(Y474,"mmm")</f>
        <v>Oct</v>
      </c>
      <c r="X474" s="1" t="str">
        <f>TEXT(Y474,"yyyy")</f>
        <v>2014</v>
      </c>
      <c r="Y474" s="27">
        <f>(((J474/60)/60)/24)+DATE(1970,1,1)</f>
        <v>41929.830312500002</v>
      </c>
    </row>
    <row r="475" spans="1:25" ht="16" x14ac:dyDescent="0.2">
      <c r="A475" s="1">
        <v>2507</v>
      </c>
      <c r="B475" s="7" t="s">
        <v>2507</v>
      </c>
      <c r="C475" s="7" t="s">
        <v>6617</v>
      </c>
      <c r="D475" s="1">
        <v>42850</v>
      </c>
      <c r="E475" s="37" t="str">
        <f>VLOOKUP(D475,'Vlookup Table Bonus Point'!$C$3:$D$26,2,TRUE)</f>
        <v>40000 to 44999</v>
      </c>
      <c r="F475" s="1">
        <v>0</v>
      </c>
      <c r="G475" s="1" t="s">
        <v>8220</v>
      </c>
      <c r="H475" s="1" t="s">
        <v>8223</v>
      </c>
      <c r="I475" s="1" t="s">
        <v>8245</v>
      </c>
      <c r="J475" s="1">
        <v>1431308704</v>
      </c>
      <c r="K475" s="1">
        <v>1428716704</v>
      </c>
      <c r="L475" s="1" t="b">
        <v>0</v>
      </c>
      <c r="M475" s="1">
        <v>0</v>
      </c>
      <c r="N475" s="1" t="b">
        <v>0</v>
      </c>
      <c r="O475" s="1" t="s">
        <v>8298</v>
      </c>
      <c r="P475" s="28">
        <f>F475/D475</f>
        <v>0</v>
      </c>
      <c r="Q475" s="29">
        <f>IF(M475&gt;0,F475/M475,0)</f>
        <v>0</v>
      </c>
      <c r="R475" s="9" t="str">
        <f>LEFT(O475,SEARCH("/",O475,1)-1)</f>
        <v>food</v>
      </c>
      <c r="S475" s="26" t="str">
        <f>RIGHT(O475,LEN(O475)-SEARCH("/",O475,1))</f>
        <v>restaurants</v>
      </c>
      <c r="T475" s="27">
        <f>(((K475/60)/60)/24)+DATE(1970,1,1)</f>
        <v>42105.072962962964</v>
      </c>
      <c r="U475" s="5" t="str">
        <f>TEXT(T475,"mmm")</f>
        <v>Apr</v>
      </c>
      <c r="V475" s="5" t="str">
        <f>TEXT(T475,"yyyy")</f>
        <v>2015</v>
      </c>
      <c r="W475" s="5" t="str">
        <f>TEXT(Y475,"mmm")</f>
        <v>May</v>
      </c>
      <c r="X475" s="1" t="str">
        <f>TEXT(Y475,"yyyy")</f>
        <v>2015</v>
      </c>
      <c r="Y475" s="27">
        <f>(((J475/60)/60)/24)+DATE(1970,1,1)</f>
        <v>42135.072962962964</v>
      </c>
    </row>
    <row r="476" spans="1:25" ht="48" x14ac:dyDescent="0.2">
      <c r="A476" s="1">
        <v>1911</v>
      </c>
      <c r="B476" s="7" t="s">
        <v>1912</v>
      </c>
      <c r="C476" s="7" t="s">
        <v>6021</v>
      </c>
      <c r="D476" s="1">
        <v>42500</v>
      </c>
      <c r="E476" s="37" t="str">
        <f>VLOOKUP(D476,'Vlookup Table Bonus Point'!$C$3:$D$26,2,TRUE)</f>
        <v>40000 to 44999</v>
      </c>
      <c r="F476" s="1">
        <v>10</v>
      </c>
      <c r="G476" s="1" t="s">
        <v>8220</v>
      </c>
      <c r="H476" s="1" t="s">
        <v>8227</v>
      </c>
      <c r="I476" s="1" t="s">
        <v>8249</v>
      </c>
      <c r="J476" s="1">
        <v>1407545334</v>
      </c>
      <c r="K476" s="1">
        <v>1404953334</v>
      </c>
      <c r="L476" s="1" t="b">
        <v>0</v>
      </c>
      <c r="M476" s="1">
        <v>1</v>
      </c>
      <c r="N476" s="1" t="b">
        <v>0</v>
      </c>
      <c r="O476" s="1" t="s">
        <v>8293</v>
      </c>
      <c r="P476" s="28">
        <f>F476/D476</f>
        <v>2.3529411764705883E-4</v>
      </c>
      <c r="Q476" s="29">
        <f>IF(M476&gt;0,F476/M476,0)</f>
        <v>10</v>
      </c>
      <c r="R476" s="9" t="str">
        <f>LEFT(O476,SEARCH("/",O476,1)-1)</f>
        <v>technology</v>
      </c>
      <c r="S476" s="26" t="str">
        <f>RIGHT(O476,LEN(O476)-SEARCH("/",O476,1))</f>
        <v>gadgets</v>
      </c>
      <c r="T476" s="27">
        <f>(((K476/60)/60)/24)+DATE(1970,1,1)</f>
        <v>41830.033958333333</v>
      </c>
      <c r="U476" s="5" t="str">
        <f>TEXT(T476,"mmm")</f>
        <v>Jul</v>
      </c>
      <c r="V476" s="5" t="str">
        <f>TEXT(T476,"yyyy")</f>
        <v>2014</v>
      </c>
      <c r="W476" s="5" t="str">
        <f>TEXT(Y476,"mmm")</f>
        <v>Aug</v>
      </c>
      <c r="X476" s="1" t="str">
        <f>TEXT(Y476,"yyyy")</f>
        <v>2014</v>
      </c>
      <c r="Y476" s="27">
        <f>(((J476/60)/60)/24)+DATE(1970,1,1)</f>
        <v>41860.033958333333</v>
      </c>
    </row>
    <row r="477" spans="1:25" ht="48" x14ac:dyDescent="0.2">
      <c r="A477" s="1">
        <v>1364</v>
      </c>
      <c r="B477" s="7" t="s">
        <v>1365</v>
      </c>
      <c r="C477" s="7" t="s">
        <v>5474</v>
      </c>
      <c r="D477" s="1">
        <v>42000</v>
      </c>
      <c r="E477" s="37" t="str">
        <f>VLOOKUP(D477,'Vlookup Table Bonus Point'!$C$3:$D$26,2,TRUE)</f>
        <v>40000 to 44999</v>
      </c>
      <c r="F477" s="1">
        <v>49830</v>
      </c>
      <c r="G477" s="1" t="s">
        <v>8218</v>
      </c>
      <c r="H477" s="1" t="s">
        <v>8231</v>
      </c>
      <c r="I477" s="1" t="s">
        <v>8252</v>
      </c>
      <c r="J477" s="1">
        <v>1420648906</v>
      </c>
      <c r="K477" s="1">
        <v>1415464906</v>
      </c>
      <c r="L477" s="1" t="b">
        <v>0</v>
      </c>
      <c r="M477" s="1">
        <v>144</v>
      </c>
      <c r="N477" s="1" t="b">
        <v>1</v>
      </c>
      <c r="O477" s="1" t="s">
        <v>8275</v>
      </c>
      <c r="P477" s="28">
        <f>F477/D477</f>
        <v>1.1864285714285714</v>
      </c>
      <c r="Q477" s="29">
        <f>IF(M477&gt;0,F477/M477,0)</f>
        <v>346.04166666666669</v>
      </c>
      <c r="R477" s="9" t="str">
        <f>LEFT(O477,SEARCH("/",O477,1)-1)</f>
        <v>music</v>
      </c>
      <c r="S477" s="26" t="str">
        <f>RIGHT(O477,LEN(O477)-SEARCH("/",O477,1))</f>
        <v>rock</v>
      </c>
      <c r="T477" s="27">
        <f>(((K477/60)/60)/24)+DATE(1970,1,1)</f>
        <v>41951.695671296293</v>
      </c>
      <c r="U477" s="5" t="str">
        <f>TEXT(T477,"mmm")</f>
        <v>Nov</v>
      </c>
      <c r="V477" s="5" t="str">
        <f>TEXT(T477,"yyyy")</f>
        <v>2014</v>
      </c>
      <c r="W477" s="5" t="str">
        <f>TEXT(Y477,"mmm")</f>
        <v>Jan</v>
      </c>
      <c r="X477" s="1" t="str">
        <f>TEXT(Y477,"yyyy")</f>
        <v>2015</v>
      </c>
      <c r="Y477" s="27">
        <f>(((J477/60)/60)/24)+DATE(1970,1,1)</f>
        <v>42011.6956712963</v>
      </c>
    </row>
    <row r="478" spans="1:25" ht="48" x14ac:dyDescent="0.2">
      <c r="A478" s="1">
        <v>1955</v>
      </c>
      <c r="B478" s="7" t="s">
        <v>1956</v>
      </c>
      <c r="C478" s="7" t="s">
        <v>6065</v>
      </c>
      <c r="D478" s="1">
        <v>42000</v>
      </c>
      <c r="E478" s="37" t="str">
        <f>VLOOKUP(D478,'Vlookup Table Bonus Point'!$C$3:$D$26,2,TRUE)</f>
        <v>40000 to 44999</v>
      </c>
      <c r="F478" s="1">
        <v>167410.01999999999</v>
      </c>
      <c r="G478" s="1" t="s">
        <v>8218</v>
      </c>
      <c r="H478" s="1" t="s">
        <v>8223</v>
      </c>
      <c r="I478" s="1" t="s">
        <v>8245</v>
      </c>
      <c r="J478" s="1">
        <v>1337799600</v>
      </c>
      <c r="K478" s="1">
        <v>1334989881</v>
      </c>
      <c r="L478" s="1" t="b">
        <v>1</v>
      </c>
      <c r="M478" s="1">
        <v>290</v>
      </c>
      <c r="N478" s="1" t="b">
        <v>1</v>
      </c>
      <c r="O478" s="1" t="s">
        <v>8294</v>
      </c>
      <c r="P478" s="28">
        <f>F478/D478</f>
        <v>3.9859528571428569</v>
      </c>
      <c r="Q478" s="29">
        <f>IF(M478&gt;0,F478/M478,0)</f>
        <v>577.27593103448271</v>
      </c>
      <c r="R478" s="9" t="str">
        <f>LEFT(O478,SEARCH("/",O478,1)-1)</f>
        <v>technology</v>
      </c>
      <c r="S478" s="26" t="str">
        <f>RIGHT(O478,LEN(O478)-SEARCH("/",O478,1))</f>
        <v>hardware</v>
      </c>
      <c r="T478" s="27">
        <f>(((K478/60)/60)/24)+DATE(1970,1,1)</f>
        <v>41020.271770833337</v>
      </c>
      <c r="U478" s="5" t="str">
        <f>TEXT(T478,"mmm")</f>
        <v>Apr</v>
      </c>
      <c r="V478" s="5" t="str">
        <f>TEXT(T478,"yyyy")</f>
        <v>2012</v>
      </c>
      <c r="W478" s="5" t="str">
        <f>TEXT(Y478,"mmm")</f>
        <v>May</v>
      </c>
      <c r="X478" s="1" t="str">
        <f>TEXT(Y478,"yyyy")</f>
        <v>2012</v>
      </c>
      <c r="Y478" s="27">
        <f>(((J478/60)/60)/24)+DATE(1970,1,1)</f>
        <v>41052.791666666664</v>
      </c>
    </row>
    <row r="479" spans="1:25" ht="32" x14ac:dyDescent="0.2">
      <c r="A479" s="1">
        <v>2130</v>
      </c>
      <c r="B479" s="7" t="s">
        <v>2131</v>
      </c>
      <c r="C479" s="7" t="s">
        <v>6240</v>
      </c>
      <c r="D479" s="1">
        <v>42000</v>
      </c>
      <c r="E479" s="37" t="str">
        <f>VLOOKUP(D479,'Vlookup Table Bonus Point'!$C$3:$D$26,2,TRUE)</f>
        <v>40000 to 44999</v>
      </c>
      <c r="F479" s="1">
        <v>85</v>
      </c>
      <c r="G479" s="1" t="s">
        <v>8220</v>
      </c>
      <c r="H479" s="1" t="s">
        <v>8223</v>
      </c>
      <c r="I479" s="1" t="s">
        <v>8245</v>
      </c>
      <c r="J479" s="1">
        <v>1408154663</v>
      </c>
      <c r="K479" s="1">
        <v>1405130663</v>
      </c>
      <c r="L479" s="1" t="b">
        <v>0</v>
      </c>
      <c r="M479" s="1">
        <v>4</v>
      </c>
      <c r="N479" s="1" t="b">
        <v>0</v>
      </c>
      <c r="O479" s="1" t="s">
        <v>8281</v>
      </c>
      <c r="P479" s="28">
        <f>F479/D479</f>
        <v>2.0238095238095236E-3</v>
      </c>
      <c r="Q479" s="29">
        <f>IF(M479&gt;0,F479/M479,0)</f>
        <v>21.25</v>
      </c>
      <c r="R479" s="9" t="str">
        <f>LEFT(O479,SEARCH("/",O479,1)-1)</f>
        <v>games</v>
      </c>
      <c r="S479" s="26" t="str">
        <f>RIGHT(O479,LEN(O479)-SEARCH("/",O479,1))</f>
        <v>video games</v>
      </c>
      <c r="T479" s="27">
        <f>(((K479/60)/60)/24)+DATE(1970,1,1)</f>
        <v>41832.086377314816</v>
      </c>
      <c r="U479" s="5" t="str">
        <f>TEXT(T479,"mmm")</f>
        <v>Jul</v>
      </c>
      <c r="V479" s="5" t="str">
        <f>TEXT(T479,"yyyy")</f>
        <v>2014</v>
      </c>
      <c r="W479" s="5" t="str">
        <f>TEXT(Y479,"mmm")</f>
        <v>Aug</v>
      </c>
      <c r="X479" s="1" t="str">
        <f>TEXT(Y479,"yyyy")</f>
        <v>2014</v>
      </c>
      <c r="Y479" s="27">
        <f>(((J479/60)/60)/24)+DATE(1970,1,1)</f>
        <v>41867.086377314816</v>
      </c>
    </row>
    <row r="480" spans="1:25" ht="16" x14ac:dyDescent="0.2">
      <c r="A480" s="1">
        <v>185</v>
      </c>
      <c r="B480" s="7" t="s">
        <v>187</v>
      </c>
      <c r="C480" s="7" t="s">
        <v>4295</v>
      </c>
      <c r="D480" s="1">
        <v>40000</v>
      </c>
      <c r="E480" s="37" t="str">
        <f>VLOOKUP(D480,'Vlookup Table Bonus Point'!$C$3:$D$26,2,TRUE)</f>
        <v>40000 to 44999</v>
      </c>
      <c r="F480" s="1">
        <v>2200</v>
      </c>
      <c r="G480" s="1" t="s">
        <v>8220</v>
      </c>
      <c r="H480" s="1" t="s">
        <v>8233</v>
      </c>
      <c r="I480" s="1" t="s">
        <v>8253</v>
      </c>
      <c r="J480" s="1">
        <v>1471557139</v>
      </c>
      <c r="K480" s="1">
        <v>1468965139</v>
      </c>
      <c r="L480" s="1" t="b">
        <v>0</v>
      </c>
      <c r="M480" s="1">
        <v>10</v>
      </c>
      <c r="N480" s="1" t="b">
        <v>0</v>
      </c>
      <c r="O480" s="1" t="s">
        <v>8267</v>
      </c>
      <c r="P480" s="28">
        <f>F480/D480</f>
        <v>5.5E-2</v>
      </c>
      <c r="Q480" s="29">
        <f>IF(M480&gt;0,F480/M480,0)</f>
        <v>220</v>
      </c>
      <c r="R480" s="9" t="str">
        <f>LEFT(O480,SEARCH("/",O480,1)-1)</f>
        <v>film &amp; video</v>
      </c>
      <c r="S480" s="26" t="str">
        <f>RIGHT(O480,LEN(O480)-SEARCH("/",O480,1))</f>
        <v>drama</v>
      </c>
      <c r="T480" s="27">
        <f>(((K480/60)/60)/24)+DATE(1970,1,1)</f>
        <v>42570.91133101852</v>
      </c>
      <c r="U480" s="5" t="str">
        <f>TEXT(T480,"mmm")</f>
        <v>Jul</v>
      </c>
      <c r="V480" s="5" t="str">
        <f>TEXT(T480,"yyyy")</f>
        <v>2016</v>
      </c>
      <c r="W480" s="5" t="str">
        <f>TEXT(Y480,"mmm")</f>
        <v>Aug</v>
      </c>
      <c r="X480" s="1" t="str">
        <f>TEXT(Y480,"yyyy")</f>
        <v>2016</v>
      </c>
      <c r="Y480" s="27">
        <f>(((J480/60)/60)/24)+DATE(1970,1,1)</f>
        <v>42600.91133101852</v>
      </c>
    </row>
    <row r="481" spans="1:25" ht="48" x14ac:dyDescent="0.2">
      <c r="A481" s="1">
        <v>284</v>
      </c>
      <c r="B481" s="7" t="s">
        <v>285</v>
      </c>
      <c r="C481" s="7" t="s">
        <v>4394</v>
      </c>
      <c r="D481" s="1">
        <v>40000</v>
      </c>
      <c r="E481" s="37" t="str">
        <f>VLOOKUP(D481,'Vlookup Table Bonus Point'!$C$3:$D$26,2,TRUE)</f>
        <v>40000 to 44999</v>
      </c>
      <c r="F481" s="1">
        <v>41850.46</v>
      </c>
      <c r="G481" s="1" t="s">
        <v>8218</v>
      </c>
      <c r="H481" s="1" t="s">
        <v>8223</v>
      </c>
      <c r="I481" s="1" t="s">
        <v>8245</v>
      </c>
      <c r="J481" s="1">
        <v>1327167780</v>
      </c>
      <c r="K481" s="1">
        <v>1325007780</v>
      </c>
      <c r="L481" s="1" t="b">
        <v>1</v>
      </c>
      <c r="M481" s="1">
        <v>760</v>
      </c>
      <c r="N481" s="1" t="b">
        <v>1</v>
      </c>
      <c r="O481" s="1" t="s">
        <v>8268</v>
      </c>
      <c r="P481" s="28">
        <f>F481/D481</f>
        <v>1.0462615</v>
      </c>
      <c r="Q481" s="29">
        <f>IF(M481&gt;0,F481/M481,0)</f>
        <v>55.066394736842106</v>
      </c>
      <c r="R481" s="9" t="str">
        <f>LEFT(O481,SEARCH("/",O481,1)-1)</f>
        <v>film &amp; video</v>
      </c>
      <c r="S481" s="26" t="str">
        <f>RIGHT(O481,LEN(O481)-SEARCH("/",O481,1))</f>
        <v>documentary</v>
      </c>
      <c r="T481" s="27">
        <f>(((K481/60)/60)/24)+DATE(1970,1,1)</f>
        <v>40904.738194444442</v>
      </c>
      <c r="U481" s="5" t="str">
        <f>TEXT(T481,"mmm")</f>
        <v>Dec</v>
      </c>
      <c r="V481" s="5" t="str">
        <f>TEXT(T481,"yyyy")</f>
        <v>2011</v>
      </c>
      <c r="W481" s="5" t="str">
        <f>TEXT(Y481,"mmm")</f>
        <v>Jan</v>
      </c>
      <c r="X481" s="1" t="str">
        <f>TEXT(Y481,"yyyy")</f>
        <v>2012</v>
      </c>
      <c r="Y481" s="27">
        <f>(((J481/60)/60)/24)+DATE(1970,1,1)</f>
        <v>40929.738194444442</v>
      </c>
    </row>
    <row r="482" spans="1:25" ht="48" x14ac:dyDescent="0.2">
      <c r="A482" s="1">
        <v>331</v>
      </c>
      <c r="B482" s="7" t="s">
        <v>332</v>
      </c>
      <c r="C482" s="7" t="s">
        <v>4441</v>
      </c>
      <c r="D482" s="1">
        <v>40000</v>
      </c>
      <c r="E482" s="37" t="str">
        <f>VLOOKUP(D482,'Vlookup Table Bonus Point'!$C$3:$D$26,2,TRUE)</f>
        <v>40000 to 44999</v>
      </c>
      <c r="F482" s="1">
        <v>42642</v>
      </c>
      <c r="G482" s="1" t="s">
        <v>8218</v>
      </c>
      <c r="H482" s="1" t="s">
        <v>8223</v>
      </c>
      <c r="I482" s="1" t="s">
        <v>8245</v>
      </c>
      <c r="J482" s="1">
        <v>1466171834</v>
      </c>
      <c r="K482" s="1">
        <v>1463493434</v>
      </c>
      <c r="L482" s="1" t="b">
        <v>1</v>
      </c>
      <c r="M482" s="1">
        <v>438</v>
      </c>
      <c r="N482" s="1" t="b">
        <v>1</v>
      </c>
      <c r="O482" s="1" t="s">
        <v>8268</v>
      </c>
      <c r="P482" s="28">
        <f>F482/D482</f>
        <v>1.0660499999999999</v>
      </c>
      <c r="Q482" s="29">
        <f>IF(M482&gt;0,F482/M482,0)</f>
        <v>97.356164383561648</v>
      </c>
      <c r="R482" s="9" t="str">
        <f>LEFT(O482,SEARCH("/",O482,1)-1)</f>
        <v>film &amp; video</v>
      </c>
      <c r="S482" s="26" t="str">
        <f>RIGHT(O482,LEN(O482)-SEARCH("/",O482,1))</f>
        <v>documentary</v>
      </c>
      <c r="T482" s="27">
        <f>(((K482/60)/60)/24)+DATE(1970,1,1)</f>
        <v>42507.581412037034</v>
      </c>
      <c r="U482" s="5" t="str">
        <f>TEXT(T482,"mmm")</f>
        <v>May</v>
      </c>
      <c r="V482" s="5" t="str">
        <f>TEXT(T482,"yyyy")</f>
        <v>2016</v>
      </c>
      <c r="W482" s="5" t="str">
        <f>TEXT(Y482,"mmm")</f>
        <v>Jun</v>
      </c>
      <c r="X482" s="1" t="str">
        <f>TEXT(Y482,"yyyy")</f>
        <v>2016</v>
      </c>
      <c r="Y482" s="27">
        <f>(((J482/60)/60)/24)+DATE(1970,1,1)</f>
        <v>42538.581412037034</v>
      </c>
    </row>
    <row r="483" spans="1:25" ht="48" x14ac:dyDescent="0.2">
      <c r="A483" s="1">
        <v>333</v>
      </c>
      <c r="B483" s="7" t="s">
        <v>334</v>
      </c>
      <c r="C483" s="7" t="s">
        <v>4443</v>
      </c>
      <c r="D483" s="1">
        <v>40000</v>
      </c>
      <c r="E483" s="37" t="str">
        <f>VLOOKUP(D483,'Vlookup Table Bonus Point'!$C$3:$D$26,2,TRUE)</f>
        <v>40000 to 44999</v>
      </c>
      <c r="F483" s="1">
        <v>50091</v>
      </c>
      <c r="G483" s="1" t="s">
        <v>8218</v>
      </c>
      <c r="H483" s="1" t="s">
        <v>8223</v>
      </c>
      <c r="I483" s="1" t="s">
        <v>8245</v>
      </c>
      <c r="J483" s="1">
        <v>1460038591</v>
      </c>
      <c r="K483" s="1">
        <v>1457450191</v>
      </c>
      <c r="L483" s="1" t="b">
        <v>1</v>
      </c>
      <c r="M483" s="1">
        <v>266</v>
      </c>
      <c r="N483" s="1" t="b">
        <v>1</v>
      </c>
      <c r="O483" s="1" t="s">
        <v>8268</v>
      </c>
      <c r="P483" s="28">
        <f>F483/D483</f>
        <v>1.252275</v>
      </c>
      <c r="Q483" s="29">
        <f>IF(M483&gt;0,F483/M483,0)</f>
        <v>188.31203007518798</v>
      </c>
      <c r="R483" s="9" t="str">
        <f>LEFT(O483,SEARCH("/",O483,1)-1)</f>
        <v>film &amp; video</v>
      </c>
      <c r="S483" s="26" t="str">
        <f>RIGHT(O483,LEN(O483)-SEARCH("/",O483,1))</f>
        <v>documentary</v>
      </c>
      <c r="T483" s="27">
        <f>(((K483/60)/60)/24)+DATE(1970,1,1)</f>
        <v>42437.636469907404</v>
      </c>
      <c r="U483" s="5" t="str">
        <f>TEXT(T483,"mmm")</f>
        <v>Mar</v>
      </c>
      <c r="V483" s="5" t="str">
        <f>TEXT(T483,"yyyy")</f>
        <v>2016</v>
      </c>
      <c r="W483" s="5" t="str">
        <f>TEXT(Y483,"mmm")</f>
        <v>Apr</v>
      </c>
      <c r="X483" s="1" t="str">
        <f>TEXT(Y483,"yyyy")</f>
        <v>2016</v>
      </c>
      <c r="Y483" s="27">
        <f>(((J483/60)/60)/24)+DATE(1970,1,1)</f>
        <v>42467.59480324074</v>
      </c>
    </row>
    <row r="484" spans="1:25" ht="48" x14ac:dyDescent="0.2">
      <c r="A484" s="1">
        <v>347</v>
      </c>
      <c r="B484" s="7" t="s">
        <v>348</v>
      </c>
      <c r="C484" s="7" t="s">
        <v>4457</v>
      </c>
      <c r="D484" s="1">
        <v>40000</v>
      </c>
      <c r="E484" s="37" t="str">
        <f>VLOOKUP(D484,'Vlookup Table Bonus Point'!$C$3:$D$26,2,TRUE)</f>
        <v>40000 to 44999</v>
      </c>
      <c r="F484" s="1">
        <v>44636.2</v>
      </c>
      <c r="G484" s="1" t="s">
        <v>8218</v>
      </c>
      <c r="H484" s="1" t="s">
        <v>8223</v>
      </c>
      <c r="I484" s="1" t="s">
        <v>8245</v>
      </c>
      <c r="J484" s="1">
        <v>1447505609</v>
      </c>
      <c r="K484" s="1">
        <v>1444910009</v>
      </c>
      <c r="L484" s="1" t="b">
        <v>1</v>
      </c>
      <c r="M484" s="1">
        <v>379</v>
      </c>
      <c r="N484" s="1" t="b">
        <v>1</v>
      </c>
      <c r="O484" s="1" t="s">
        <v>8268</v>
      </c>
      <c r="P484" s="28">
        <f>F484/D484</f>
        <v>1.1159049999999999</v>
      </c>
      <c r="Q484" s="29">
        <f>IF(M484&gt;0,F484/M484,0)</f>
        <v>117.77361477572559</v>
      </c>
      <c r="R484" s="9" t="str">
        <f>LEFT(O484,SEARCH("/",O484,1)-1)</f>
        <v>film &amp; video</v>
      </c>
      <c r="S484" s="26" t="str">
        <f>RIGHT(O484,LEN(O484)-SEARCH("/",O484,1))</f>
        <v>documentary</v>
      </c>
      <c r="T484" s="27">
        <f>(((K484/60)/60)/24)+DATE(1970,1,1)</f>
        <v>42292.495474537034</v>
      </c>
      <c r="U484" s="5" t="str">
        <f>TEXT(T484,"mmm")</f>
        <v>Oct</v>
      </c>
      <c r="V484" s="5" t="str">
        <f>TEXT(T484,"yyyy")</f>
        <v>2015</v>
      </c>
      <c r="W484" s="5" t="str">
        <f>TEXT(Y484,"mmm")</f>
        <v>Nov</v>
      </c>
      <c r="X484" s="1" t="str">
        <f>TEXT(Y484,"yyyy")</f>
        <v>2015</v>
      </c>
      <c r="Y484" s="27">
        <f>(((J484/60)/60)/24)+DATE(1970,1,1)</f>
        <v>42322.537141203706</v>
      </c>
    </row>
    <row r="485" spans="1:25" ht="48" x14ac:dyDescent="0.2">
      <c r="A485" s="1">
        <v>422</v>
      </c>
      <c r="B485" s="7" t="s">
        <v>423</v>
      </c>
      <c r="C485" s="7" t="s">
        <v>4532</v>
      </c>
      <c r="D485" s="1">
        <v>40000</v>
      </c>
      <c r="E485" s="37" t="str">
        <f>VLOOKUP(D485,'Vlookup Table Bonus Point'!$C$3:$D$26,2,TRUE)</f>
        <v>40000 to 44999</v>
      </c>
      <c r="F485" s="1">
        <v>430</v>
      </c>
      <c r="G485" s="1" t="s">
        <v>8220</v>
      </c>
      <c r="H485" s="1" t="s">
        <v>8223</v>
      </c>
      <c r="I485" s="1" t="s">
        <v>8245</v>
      </c>
      <c r="J485" s="1">
        <v>1410416097</v>
      </c>
      <c r="K485" s="1">
        <v>1407824097</v>
      </c>
      <c r="L485" s="1" t="b">
        <v>0</v>
      </c>
      <c r="M485" s="1">
        <v>12</v>
      </c>
      <c r="N485" s="1" t="b">
        <v>0</v>
      </c>
      <c r="O485" s="1" t="s">
        <v>8269</v>
      </c>
      <c r="P485" s="28">
        <f>F485/D485</f>
        <v>1.0749999999999999E-2</v>
      </c>
      <c r="Q485" s="29">
        <f>IF(M485&gt;0,F485/M485,0)</f>
        <v>35.833333333333336</v>
      </c>
      <c r="R485" s="9" t="str">
        <f>LEFT(O485,SEARCH("/",O485,1)-1)</f>
        <v>film &amp; video</v>
      </c>
      <c r="S485" s="26" t="str">
        <f>RIGHT(O485,LEN(O485)-SEARCH("/",O485,1))</f>
        <v>animation</v>
      </c>
      <c r="T485" s="27">
        <f>(((K485/60)/60)/24)+DATE(1970,1,1)</f>
        <v>41863.260381944441</v>
      </c>
      <c r="U485" s="5" t="str">
        <f>TEXT(T485,"mmm")</f>
        <v>Aug</v>
      </c>
      <c r="V485" s="5" t="str">
        <f>TEXT(T485,"yyyy")</f>
        <v>2014</v>
      </c>
      <c r="W485" s="5" t="str">
        <f>TEXT(Y485,"mmm")</f>
        <v>Sep</v>
      </c>
      <c r="X485" s="1" t="str">
        <f>TEXT(Y485,"yyyy")</f>
        <v>2014</v>
      </c>
      <c r="Y485" s="27">
        <f>(((J485/60)/60)/24)+DATE(1970,1,1)</f>
        <v>41893.260381944441</v>
      </c>
    </row>
    <row r="486" spans="1:25" ht="48" x14ac:dyDescent="0.2">
      <c r="A486" s="1">
        <v>480</v>
      </c>
      <c r="B486" s="7" t="s">
        <v>481</v>
      </c>
      <c r="C486" s="7" t="s">
        <v>4590</v>
      </c>
      <c r="D486" s="1">
        <v>40000</v>
      </c>
      <c r="E486" s="37" t="str">
        <f>VLOOKUP(D486,'Vlookup Table Bonus Point'!$C$3:$D$26,2,TRUE)</f>
        <v>40000 to 44999</v>
      </c>
      <c r="F486" s="1">
        <v>7764</v>
      </c>
      <c r="G486" s="1" t="s">
        <v>8220</v>
      </c>
      <c r="H486" s="1" t="s">
        <v>8223</v>
      </c>
      <c r="I486" s="1" t="s">
        <v>8245</v>
      </c>
      <c r="J486" s="1">
        <v>1376049615</v>
      </c>
      <c r="K486" s="1">
        <v>1373457615</v>
      </c>
      <c r="L486" s="1" t="b">
        <v>0</v>
      </c>
      <c r="M486" s="1">
        <v>140</v>
      </c>
      <c r="N486" s="1" t="b">
        <v>0</v>
      </c>
      <c r="O486" s="1" t="s">
        <v>8269</v>
      </c>
      <c r="P486" s="28">
        <f>F486/D486</f>
        <v>0.19409999999999999</v>
      </c>
      <c r="Q486" s="29">
        <f>IF(M486&gt;0,F486/M486,0)</f>
        <v>55.457142857142856</v>
      </c>
      <c r="R486" s="9" t="str">
        <f>LEFT(O486,SEARCH("/",O486,1)-1)</f>
        <v>film &amp; video</v>
      </c>
      <c r="S486" s="26" t="str">
        <f>RIGHT(O486,LEN(O486)-SEARCH("/",O486,1))</f>
        <v>animation</v>
      </c>
      <c r="T486" s="27">
        <f>(((K486/60)/60)/24)+DATE(1970,1,1)</f>
        <v>41465.500173611108</v>
      </c>
      <c r="U486" s="5" t="str">
        <f>TEXT(T486,"mmm")</f>
        <v>Jul</v>
      </c>
      <c r="V486" s="5" t="str">
        <f>TEXT(T486,"yyyy")</f>
        <v>2013</v>
      </c>
      <c r="W486" s="5" t="str">
        <f>TEXT(Y486,"mmm")</f>
        <v>Aug</v>
      </c>
      <c r="X486" s="1" t="str">
        <f>TEXT(Y486,"yyyy")</f>
        <v>2013</v>
      </c>
      <c r="Y486" s="27">
        <f>(((J486/60)/60)/24)+DATE(1970,1,1)</f>
        <v>41495.500173611108</v>
      </c>
    </row>
    <row r="487" spans="1:25" ht="48" x14ac:dyDescent="0.2">
      <c r="A487" s="1">
        <v>641</v>
      </c>
      <c r="B487" s="7" t="s">
        <v>642</v>
      </c>
      <c r="C487" s="7" t="s">
        <v>4751</v>
      </c>
      <c r="D487" s="1">
        <v>40000</v>
      </c>
      <c r="E487" s="37" t="str">
        <f>VLOOKUP(D487,'Vlookup Table Bonus Point'!$C$3:$D$26,2,TRUE)</f>
        <v>40000 to 44999</v>
      </c>
      <c r="F487" s="1">
        <v>47665</v>
      </c>
      <c r="G487" s="1" t="s">
        <v>8218</v>
      </c>
      <c r="H487" s="1" t="s">
        <v>8223</v>
      </c>
      <c r="I487" s="1" t="s">
        <v>8245</v>
      </c>
      <c r="J487" s="1">
        <v>1439473248</v>
      </c>
      <c r="K487" s="1">
        <v>1436881248</v>
      </c>
      <c r="L487" s="1" t="b">
        <v>0</v>
      </c>
      <c r="M487" s="1">
        <v>315</v>
      </c>
      <c r="N487" s="1" t="b">
        <v>1</v>
      </c>
      <c r="O487" s="1" t="s">
        <v>8272</v>
      </c>
      <c r="P487" s="28">
        <f>F487/D487</f>
        <v>1.1916249999999999</v>
      </c>
      <c r="Q487" s="29">
        <f>IF(M487&gt;0,F487/M487,0)</f>
        <v>151.31746031746033</v>
      </c>
      <c r="R487" s="9" t="str">
        <f>LEFT(O487,SEARCH("/",O487,1)-1)</f>
        <v>technology</v>
      </c>
      <c r="S487" s="26" t="str">
        <f>RIGHT(O487,LEN(O487)-SEARCH("/",O487,1))</f>
        <v>wearables</v>
      </c>
      <c r="T487" s="27">
        <f>(((K487/60)/60)/24)+DATE(1970,1,1)</f>
        <v>42199.57</v>
      </c>
      <c r="U487" s="5" t="str">
        <f>TEXT(T487,"mmm")</f>
        <v>Jul</v>
      </c>
      <c r="V487" s="5" t="str">
        <f>TEXT(T487,"yyyy")</f>
        <v>2015</v>
      </c>
      <c r="W487" s="5" t="str">
        <f>TEXT(Y487,"mmm")</f>
        <v>Aug</v>
      </c>
      <c r="X487" s="1" t="str">
        <f>TEXT(Y487,"yyyy")</f>
        <v>2015</v>
      </c>
      <c r="Y487" s="27">
        <f>(((J487/60)/60)/24)+DATE(1970,1,1)</f>
        <v>42229.57</v>
      </c>
    </row>
    <row r="488" spans="1:25" ht="48" x14ac:dyDescent="0.2">
      <c r="A488" s="1">
        <v>708</v>
      </c>
      <c r="B488" s="7" t="s">
        <v>709</v>
      </c>
      <c r="C488" s="7" t="s">
        <v>4818</v>
      </c>
      <c r="D488" s="1">
        <v>40000</v>
      </c>
      <c r="E488" s="37" t="str">
        <f>VLOOKUP(D488,'Vlookup Table Bonus Point'!$C$3:$D$26,2,TRUE)</f>
        <v>40000 to 44999</v>
      </c>
      <c r="F488" s="1">
        <v>8837</v>
      </c>
      <c r="G488" s="1" t="s">
        <v>8220</v>
      </c>
      <c r="H488" s="1" t="s">
        <v>8224</v>
      </c>
      <c r="I488" s="1" t="s">
        <v>8246</v>
      </c>
      <c r="J488" s="1">
        <v>1410616600</v>
      </c>
      <c r="K488" s="1">
        <v>1405432600</v>
      </c>
      <c r="L488" s="1" t="b">
        <v>0</v>
      </c>
      <c r="M488" s="1">
        <v>369</v>
      </c>
      <c r="N488" s="1" t="b">
        <v>0</v>
      </c>
      <c r="O488" s="1" t="s">
        <v>8272</v>
      </c>
      <c r="P488" s="28">
        <f>F488/D488</f>
        <v>0.22092500000000001</v>
      </c>
      <c r="Q488" s="29">
        <f>IF(M488&gt;0,F488/M488,0)</f>
        <v>23.948509485094849</v>
      </c>
      <c r="R488" s="9" t="str">
        <f>LEFT(O488,SEARCH("/",O488,1)-1)</f>
        <v>technology</v>
      </c>
      <c r="S488" s="26" t="str">
        <f>RIGHT(O488,LEN(O488)-SEARCH("/",O488,1))</f>
        <v>wearables</v>
      </c>
      <c r="T488" s="27">
        <f>(((K488/60)/60)/24)+DATE(1970,1,1)</f>
        <v>41835.581018518518</v>
      </c>
      <c r="U488" s="5" t="str">
        <f>TEXT(T488,"mmm")</f>
        <v>Jul</v>
      </c>
      <c r="V488" s="5" t="str">
        <f>TEXT(T488,"yyyy")</f>
        <v>2014</v>
      </c>
      <c r="W488" s="5" t="str">
        <f>TEXT(Y488,"mmm")</f>
        <v>Sep</v>
      </c>
      <c r="X488" s="1" t="str">
        <f>TEXT(Y488,"yyyy")</f>
        <v>2014</v>
      </c>
      <c r="Y488" s="27">
        <f>(((J488/60)/60)/24)+DATE(1970,1,1)</f>
        <v>41895.581018518518</v>
      </c>
    </row>
    <row r="489" spans="1:25" ht="48" x14ac:dyDescent="0.2">
      <c r="A489" s="1">
        <v>1058</v>
      </c>
      <c r="B489" s="7" t="s">
        <v>1059</v>
      </c>
      <c r="C489" s="7" t="s">
        <v>5168</v>
      </c>
      <c r="D489" s="1">
        <v>40000</v>
      </c>
      <c r="E489" s="37" t="str">
        <f>VLOOKUP(D489,'Vlookup Table Bonus Point'!$C$3:$D$26,2,TRUE)</f>
        <v>40000 to 44999</v>
      </c>
      <c r="F489" s="1">
        <v>0</v>
      </c>
      <c r="G489" s="1" t="s">
        <v>8219</v>
      </c>
      <c r="H489" s="1" t="s">
        <v>8223</v>
      </c>
      <c r="I489" s="1" t="s">
        <v>8245</v>
      </c>
      <c r="J489" s="1">
        <v>1427328000</v>
      </c>
      <c r="K489" s="1">
        <v>1423777043</v>
      </c>
      <c r="L489" s="1" t="b">
        <v>0</v>
      </c>
      <c r="M489" s="1">
        <v>0</v>
      </c>
      <c r="N489" s="1" t="b">
        <v>0</v>
      </c>
      <c r="O489" s="1" t="s">
        <v>8280</v>
      </c>
      <c r="P489" s="28">
        <f>F489/D489</f>
        <v>0</v>
      </c>
      <c r="Q489" s="29">
        <f>IF(M489&gt;0,F489/M489,0)</f>
        <v>0</v>
      </c>
      <c r="R489" s="9" t="str">
        <f>LEFT(O489,SEARCH("/",O489,1)-1)</f>
        <v>journalism</v>
      </c>
      <c r="S489" s="26" t="str">
        <f>RIGHT(O489,LEN(O489)-SEARCH("/",O489,1))</f>
        <v>audio</v>
      </c>
      <c r="T489" s="27">
        <f>(((K489/60)/60)/24)+DATE(1970,1,1)</f>
        <v>42047.900960648149</v>
      </c>
      <c r="U489" s="5" t="str">
        <f>TEXT(T489,"mmm")</f>
        <v>Feb</v>
      </c>
      <c r="V489" s="5" t="str">
        <f>TEXT(T489,"yyyy")</f>
        <v>2015</v>
      </c>
      <c r="W489" s="5" t="str">
        <f>TEXT(Y489,"mmm")</f>
        <v>Mar</v>
      </c>
      <c r="X489" s="1" t="str">
        <f>TEXT(Y489,"yyyy")</f>
        <v>2015</v>
      </c>
      <c r="Y489" s="27">
        <f>(((J489/60)/60)/24)+DATE(1970,1,1)</f>
        <v>42089</v>
      </c>
    </row>
    <row r="490" spans="1:25" ht="48" x14ac:dyDescent="0.2">
      <c r="A490" s="1">
        <v>1115</v>
      </c>
      <c r="B490" s="7" t="s">
        <v>1116</v>
      </c>
      <c r="C490" s="7" t="s">
        <v>5225</v>
      </c>
      <c r="D490" s="1">
        <v>40000</v>
      </c>
      <c r="E490" s="37" t="str">
        <f>VLOOKUP(D490,'Vlookup Table Bonus Point'!$C$3:$D$26,2,TRUE)</f>
        <v>40000 to 44999</v>
      </c>
      <c r="F490" s="1">
        <v>53</v>
      </c>
      <c r="G490" s="1" t="s">
        <v>8220</v>
      </c>
      <c r="H490" s="1" t="s">
        <v>8223</v>
      </c>
      <c r="I490" s="1" t="s">
        <v>8245</v>
      </c>
      <c r="J490" s="1">
        <v>1459352495</v>
      </c>
      <c r="K490" s="1">
        <v>1456764095</v>
      </c>
      <c r="L490" s="1" t="b">
        <v>0</v>
      </c>
      <c r="M490" s="1">
        <v>4</v>
      </c>
      <c r="N490" s="1" t="b">
        <v>0</v>
      </c>
      <c r="O490" s="1" t="s">
        <v>8281</v>
      </c>
      <c r="P490" s="28">
        <f>F490/D490</f>
        <v>1.325E-3</v>
      </c>
      <c r="Q490" s="29">
        <f>IF(M490&gt;0,F490/M490,0)</f>
        <v>13.25</v>
      </c>
      <c r="R490" s="9" t="str">
        <f>LEFT(O490,SEARCH("/",O490,1)-1)</f>
        <v>games</v>
      </c>
      <c r="S490" s="26" t="str">
        <f>RIGHT(O490,LEN(O490)-SEARCH("/",O490,1))</f>
        <v>video games</v>
      </c>
      <c r="T490" s="27">
        <f>(((K490/60)/60)/24)+DATE(1970,1,1)</f>
        <v>42429.695543981477</v>
      </c>
      <c r="U490" s="5" t="str">
        <f>TEXT(T490,"mmm")</f>
        <v>Feb</v>
      </c>
      <c r="V490" s="5" t="str">
        <f>TEXT(T490,"yyyy")</f>
        <v>2016</v>
      </c>
      <c r="W490" s="5" t="str">
        <f>TEXT(Y490,"mmm")</f>
        <v>Mar</v>
      </c>
      <c r="X490" s="1" t="str">
        <f>TEXT(Y490,"yyyy")</f>
        <v>2016</v>
      </c>
      <c r="Y490" s="27">
        <f>(((J490/60)/60)/24)+DATE(1970,1,1)</f>
        <v>42459.653877314813</v>
      </c>
    </row>
    <row r="491" spans="1:25" ht="48" x14ac:dyDescent="0.2">
      <c r="A491" s="1">
        <v>1131</v>
      </c>
      <c r="B491" s="7" t="s">
        <v>1132</v>
      </c>
      <c r="C491" s="7" t="s">
        <v>5241</v>
      </c>
      <c r="D491" s="1">
        <v>40000</v>
      </c>
      <c r="E491" s="37" t="str">
        <f>VLOOKUP(D491,'Vlookup Table Bonus Point'!$C$3:$D$26,2,TRUE)</f>
        <v>40000 to 44999</v>
      </c>
      <c r="F491" s="1">
        <v>0</v>
      </c>
      <c r="G491" s="1" t="s">
        <v>8220</v>
      </c>
      <c r="H491" s="1" t="s">
        <v>8225</v>
      </c>
      <c r="I491" s="1" t="s">
        <v>8247</v>
      </c>
      <c r="J491" s="1">
        <v>1450993668</v>
      </c>
      <c r="K491" s="1">
        <v>1448401668</v>
      </c>
      <c r="L491" s="1" t="b">
        <v>0</v>
      </c>
      <c r="M491" s="1">
        <v>0</v>
      </c>
      <c r="N491" s="1" t="b">
        <v>0</v>
      </c>
      <c r="O491" s="1" t="s">
        <v>8282</v>
      </c>
      <c r="P491" s="28">
        <f>F491/D491</f>
        <v>0</v>
      </c>
      <c r="Q491" s="29">
        <f>IF(M491&gt;0,F491/M491,0)</f>
        <v>0</v>
      </c>
      <c r="R491" s="9" t="str">
        <f>LEFT(O491,SEARCH("/",O491,1)-1)</f>
        <v>games</v>
      </c>
      <c r="S491" s="26" t="str">
        <f>RIGHT(O491,LEN(O491)-SEARCH("/",O491,1))</f>
        <v>mobile games</v>
      </c>
      <c r="T491" s="27">
        <f>(((K491/60)/60)/24)+DATE(1970,1,1)</f>
        <v>42332.908194444448</v>
      </c>
      <c r="U491" s="5" t="str">
        <f>TEXT(T491,"mmm")</f>
        <v>Nov</v>
      </c>
      <c r="V491" s="5" t="str">
        <f>TEXT(T491,"yyyy")</f>
        <v>2015</v>
      </c>
      <c r="W491" s="5" t="str">
        <f>TEXT(Y491,"mmm")</f>
        <v>Dec</v>
      </c>
      <c r="X491" s="1" t="str">
        <f>TEXT(Y491,"yyyy")</f>
        <v>2015</v>
      </c>
      <c r="Y491" s="27">
        <f>(((J491/60)/60)/24)+DATE(1970,1,1)</f>
        <v>42362.908194444448</v>
      </c>
    </row>
    <row r="492" spans="1:25" ht="48" x14ac:dyDescent="0.2">
      <c r="A492" s="1">
        <v>1304</v>
      </c>
      <c r="B492" s="7" t="s">
        <v>1305</v>
      </c>
      <c r="C492" s="7" t="s">
        <v>5414</v>
      </c>
      <c r="D492" s="1">
        <v>40000</v>
      </c>
      <c r="E492" s="37" t="str">
        <f>VLOOKUP(D492,'Vlookup Table Bonus Point'!$C$3:$D$26,2,TRUE)</f>
        <v>40000 to 44999</v>
      </c>
      <c r="F492" s="1">
        <v>15851</v>
      </c>
      <c r="G492" s="1" t="s">
        <v>8219</v>
      </c>
      <c r="H492" s="1" t="s">
        <v>8224</v>
      </c>
      <c r="I492" s="1" t="s">
        <v>8246</v>
      </c>
      <c r="J492" s="1">
        <v>1489376405</v>
      </c>
      <c r="K492" s="1">
        <v>1484196005</v>
      </c>
      <c r="L492" s="1" t="b">
        <v>0</v>
      </c>
      <c r="M492" s="1">
        <v>104</v>
      </c>
      <c r="N492" s="1" t="b">
        <v>0</v>
      </c>
      <c r="O492" s="1" t="s">
        <v>8272</v>
      </c>
      <c r="P492" s="28">
        <f>F492/D492</f>
        <v>0.39627499999999999</v>
      </c>
      <c r="Q492" s="29">
        <f>IF(M492&gt;0,F492/M492,0)</f>
        <v>152.41346153846155</v>
      </c>
      <c r="R492" s="9" t="str">
        <f>LEFT(O492,SEARCH("/",O492,1)-1)</f>
        <v>technology</v>
      </c>
      <c r="S492" s="26" t="str">
        <f>RIGHT(O492,LEN(O492)-SEARCH("/",O492,1))</f>
        <v>wearables</v>
      </c>
      <c r="T492" s="27">
        <f>(((K492/60)/60)/24)+DATE(1970,1,1)</f>
        <v>42747.194502314815</v>
      </c>
      <c r="U492" s="5" t="str">
        <f>TEXT(T492,"mmm")</f>
        <v>Jan</v>
      </c>
      <c r="V492" s="5" t="str">
        <f>TEXT(T492,"yyyy")</f>
        <v>2017</v>
      </c>
      <c r="W492" s="5" t="str">
        <f>TEXT(Y492,"mmm")</f>
        <v>Mar</v>
      </c>
      <c r="X492" s="1" t="str">
        <f>TEXT(Y492,"yyyy")</f>
        <v>2017</v>
      </c>
      <c r="Y492" s="27">
        <f>(((J492/60)/60)/24)+DATE(1970,1,1)</f>
        <v>42807.152835648143</v>
      </c>
    </row>
    <row r="493" spans="1:25" ht="48" x14ac:dyDescent="0.2">
      <c r="A493" s="1">
        <v>1313</v>
      </c>
      <c r="B493" s="7" t="s">
        <v>1314</v>
      </c>
      <c r="C493" s="7" t="s">
        <v>5423</v>
      </c>
      <c r="D493" s="1">
        <v>40000</v>
      </c>
      <c r="E493" s="37" t="str">
        <f>VLOOKUP(D493,'Vlookup Table Bonus Point'!$C$3:$D$26,2,TRUE)</f>
        <v>40000 to 44999</v>
      </c>
      <c r="F493" s="1">
        <v>12446</v>
      </c>
      <c r="G493" s="1" t="s">
        <v>8219</v>
      </c>
      <c r="H493" s="1" t="s">
        <v>8223</v>
      </c>
      <c r="I493" s="1" t="s">
        <v>8245</v>
      </c>
      <c r="J493" s="1">
        <v>1457024514</v>
      </c>
      <c r="K493" s="1">
        <v>1454432514</v>
      </c>
      <c r="L493" s="1" t="b">
        <v>0</v>
      </c>
      <c r="M493" s="1">
        <v>122</v>
      </c>
      <c r="N493" s="1" t="b">
        <v>0</v>
      </c>
      <c r="O493" s="1" t="s">
        <v>8272</v>
      </c>
      <c r="P493" s="28">
        <f>F493/D493</f>
        <v>0.31114999999999998</v>
      </c>
      <c r="Q493" s="29">
        <f>IF(M493&gt;0,F493/M493,0)</f>
        <v>102.01639344262296</v>
      </c>
      <c r="R493" s="9" t="str">
        <f>LEFT(O493,SEARCH("/",O493,1)-1)</f>
        <v>technology</v>
      </c>
      <c r="S493" s="26" t="str">
        <f>RIGHT(O493,LEN(O493)-SEARCH("/",O493,1))</f>
        <v>wearables</v>
      </c>
      <c r="T493" s="27">
        <f>(((K493/60)/60)/24)+DATE(1970,1,1)</f>
        <v>42402.709652777776</v>
      </c>
      <c r="U493" s="5" t="str">
        <f>TEXT(T493,"mmm")</f>
        <v>Feb</v>
      </c>
      <c r="V493" s="5" t="str">
        <f>TEXT(T493,"yyyy")</f>
        <v>2016</v>
      </c>
      <c r="W493" s="5" t="str">
        <f>TEXT(Y493,"mmm")</f>
        <v>Mar</v>
      </c>
      <c r="X493" s="1" t="str">
        <f>TEXT(Y493,"yyyy")</f>
        <v>2016</v>
      </c>
      <c r="Y493" s="27">
        <f>(((J493/60)/60)/24)+DATE(1970,1,1)</f>
        <v>42432.709652777776</v>
      </c>
    </row>
    <row r="494" spans="1:25" ht="48" x14ac:dyDescent="0.2">
      <c r="A494" s="1">
        <v>1318</v>
      </c>
      <c r="B494" s="7" t="s">
        <v>1319</v>
      </c>
      <c r="C494" s="7" t="s">
        <v>5428</v>
      </c>
      <c r="D494" s="1">
        <v>40000</v>
      </c>
      <c r="E494" s="37" t="str">
        <f>VLOOKUP(D494,'Vlookup Table Bonus Point'!$C$3:$D$26,2,TRUE)</f>
        <v>40000 to 44999</v>
      </c>
      <c r="F494" s="1">
        <v>6130</v>
      </c>
      <c r="G494" s="1" t="s">
        <v>8219</v>
      </c>
      <c r="H494" s="1" t="s">
        <v>8223</v>
      </c>
      <c r="I494" s="1" t="s">
        <v>8245</v>
      </c>
      <c r="J494" s="1">
        <v>1420938172</v>
      </c>
      <c r="K494" s="1">
        <v>1418346172</v>
      </c>
      <c r="L494" s="1" t="b">
        <v>0</v>
      </c>
      <c r="M494" s="1">
        <v>135</v>
      </c>
      <c r="N494" s="1" t="b">
        <v>0</v>
      </c>
      <c r="O494" s="1" t="s">
        <v>8272</v>
      </c>
      <c r="P494" s="28">
        <f>F494/D494</f>
        <v>0.15325</v>
      </c>
      <c r="Q494" s="29">
        <f>IF(M494&gt;0,F494/M494,0)</f>
        <v>45.407407407407405</v>
      </c>
      <c r="R494" s="9" t="str">
        <f>LEFT(O494,SEARCH("/",O494,1)-1)</f>
        <v>technology</v>
      </c>
      <c r="S494" s="26" t="str">
        <f>RIGHT(O494,LEN(O494)-SEARCH("/",O494,1))</f>
        <v>wearables</v>
      </c>
      <c r="T494" s="27">
        <f>(((K494/60)/60)/24)+DATE(1970,1,1)</f>
        <v>41985.043657407412</v>
      </c>
      <c r="U494" s="5" t="str">
        <f>TEXT(T494,"mmm")</f>
        <v>Dec</v>
      </c>
      <c r="V494" s="5" t="str">
        <f>TEXT(T494,"yyyy")</f>
        <v>2014</v>
      </c>
      <c r="W494" s="5" t="str">
        <f>TEXT(Y494,"mmm")</f>
        <v>Jan</v>
      </c>
      <c r="X494" s="1" t="str">
        <f>TEXT(Y494,"yyyy")</f>
        <v>2015</v>
      </c>
      <c r="Y494" s="27">
        <f>(((J494/60)/60)/24)+DATE(1970,1,1)</f>
        <v>42015.043657407412</v>
      </c>
    </row>
    <row r="495" spans="1:25" ht="48" x14ac:dyDescent="0.2">
      <c r="A495" s="1">
        <v>1432</v>
      </c>
      <c r="B495" s="7" t="s">
        <v>1433</v>
      </c>
      <c r="C495" s="7" t="s">
        <v>5542</v>
      </c>
      <c r="D495" s="1">
        <v>40000</v>
      </c>
      <c r="E495" s="37" t="str">
        <f>VLOOKUP(D495,'Vlookup Table Bonus Point'!$C$3:$D$26,2,TRUE)</f>
        <v>40000 to 44999</v>
      </c>
      <c r="F495" s="1">
        <v>0</v>
      </c>
      <c r="G495" s="1" t="s">
        <v>8220</v>
      </c>
      <c r="H495" s="1" t="s">
        <v>8223</v>
      </c>
      <c r="I495" s="1" t="s">
        <v>8245</v>
      </c>
      <c r="J495" s="1">
        <v>1437417828</v>
      </c>
      <c r="K495" s="1">
        <v>1434825828</v>
      </c>
      <c r="L495" s="1" t="b">
        <v>0</v>
      </c>
      <c r="M495" s="1">
        <v>0</v>
      </c>
      <c r="N495" s="1" t="b">
        <v>0</v>
      </c>
      <c r="O495" s="1" t="s">
        <v>8286</v>
      </c>
      <c r="P495" s="28">
        <f>F495/D495</f>
        <v>0</v>
      </c>
      <c r="Q495" s="29">
        <f>IF(M495&gt;0,F495/M495,0)</f>
        <v>0</v>
      </c>
      <c r="R495" s="9" t="str">
        <f>LEFT(O495,SEARCH("/",O495,1)-1)</f>
        <v>publishing</v>
      </c>
      <c r="S495" s="26" t="str">
        <f>RIGHT(O495,LEN(O495)-SEARCH("/",O495,1))</f>
        <v>translations</v>
      </c>
      <c r="T495" s="27">
        <f>(((K495/60)/60)/24)+DATE(1970,1,1)</f>
        <v>42175.780416666668</v>
      </c>
      <c r="U495" s="5" t="str">
        <f>TEXT(T495,"mmm")</f>
        <v>Jun</v>
      </c>
      <c r="V495" s="5" t="str">
        <f>TEXT(T495,"yyyy")</f>
        <v>2015</v>
      </c>
      <c r="W495" s="5" t="str">
        <f>TEXT(Y495,"mmm")</f>
        <v>Jul</v>
      </c>
      <c r="X495" s="1" t="str">
        <f>TEXT(Y495,"yyyy")</f>
        <v>2015</v>
      </c>
      <c r="Y495" s="27">
        <f>(((J495/60)/60)/24)+DATE(1970,1,1)</f>
        <v>42205.780416666668</v>
      </c>
    </row>
    <row r="496" spans="1:25" ht="32" x14ac:dyDescent="0.2">
      <c r="A496" s="1">
        <v>1467</v>
      </c>
      <c r="B496" s="7" t="s">
        <v>1468</v>
      </c>
      <c r="C496" s="7" t="s">
        <v>5577</v>
      </c>
      <c r="D496" s="1">
        <v>40000</v>
      </c>
      <c r="E496" s="37" t="str">
        <f>VLOOKUP(D496,'Vlookup Table Bonus Point'!$C$3:$D$26,2,TRUE)</f>
        <v>40000 to 44999</v>
      </c>
      <c r="F496" s="1">
        <v>46032</v>
      </c>
      <c r="G496" s="1" t="s">
        <v>8218</v>
      </c>
      <c r="H496" s="1" t="s">
        <v>8223</v>
      </c>
      <c r="I496" s="1" t="s">
        <v>8245</v>
      </c>
      <c r="J496" s="1">
        <v>1332699285</v>
      </c>
      <c r="K496" s="1">
        <v>1327518885</v>
      </c>
      <c r="L496" s="1" t="b">
        <v>1</v>
      </c>
      <c r="M496" s="1">
        <v>600</v>
      </c>
      <c r="N496" s="1" t="b">
        <v>1</v>
      </c>
      <c r="O496" s="1" t="s">
        <v>8287</v>
      </c>
      <c r="P496" s="28">
        <f>F496/D496</f>
        <v>1.1508</v>
      </c>
      <c r="Q496" s="29">
        <f>IF(M496&gt;0,F496/M496,0)</f>
        <v>76.72</v>
      </c>
      <c r="R496" s="9" t="str">
        <f>LEFT(O496,SEARCH("/",O496,1)-1)</f>
        <v>publishing</v>
      </c>
      <c r="S496" s="26" t="str">
        <f>RIGHT(O496,LEN(O496)-SEARCH("/",O496,1))</f>
        <v>radio &amp; podcasts</v>
      </c>
      <c r="T496" s="27">
        <f>(((K496/60)/60)/24)+DATE(1970,1,1)</f>
        <v>40933.80190972222</v>
      </c>
      <c r="U496" s="5" t="str">
        <f>TEXT(T496,"mmm")</f>
        <v>Jan</v>
      </c>
      <c r="V496" s="5" t="str">
        <f>TEXT(T496,"yyyy")</f>
        <v>2012</v>
      </c>
      <c r="W496" s="5" t="str">
        <f>TEXT(Y496,"mmm")</f>
        <v>Mar</v>
      </c>
      <c r="X496" s="1" t="str">
        <f>TEXT(Y496,"yyyy")</f>
        <v>2012</v>
      </c>
      <c r="Y496" s="27">
        <f>(((J496/60)/60)/24)+DATE(1970,1,1)</f>
        <v>40993.760243055556</v>
      </c>
    </row>
    <row r="497" spans="1:25" ht="48" x14ac:dyDescent="0.2">
      <c r="A497" s="1">
        <v>1769</v>
      </c>
      <c r="B497" s="7" t="s">
        <v>1770</v>
      </c>
      <c r="C497" s="7" t="s">
        <v>5879</v>
      </c>
      <c r="D497" s="1">
        <v>40000</v>
      </c>
      <c r="E497" s="37" t="str">
        <f>VLOOKUP(D497,'Vlookup Table Bonus Point'!$C$3:$D$26,2,TRUE)</f>
        <v>40000 to 44999</v>
      </c>
      <c r="F497" s="1">
        <v>1081</v>
      </c>
      <c r="G497" s="1" t="s">
        <v>8220</v>
      </c>
      <c r="H497" s="1" t="s">
        <v>8223</v>
      </c>
      <c r="I497" s="1" t="s">
        <v>8245</v>
      </c>
      <c r="J497" s="1">
        <v>1421177959</v>
      </c>
      <c r="K497" s="1">
        <v>1418585959</v>
      </c>
      <c r="L497" s="1" t="b">
        <v>1</v>
      </c>
      <c r="M497" s="1">
        <v>22</v>
      </c>
      <c r="N497" s="1" t="b">
        <v>0</v>
      </c>
      <c r="O497" s="1" t="s">
        <v>8284</v>
      </c>
      <c r="P497" s="28">
        <f>F497/D497</f>
        <v>2.7025E-2</v>
      </c>
      <c r="Q497" s="29">
        <f>IF(M497&gt;0,F497/M497,0)</f>
        <v>49.136363636363633</v>
      </c>
      <c r="R497" s="9" t="str">
        <f>LEFT(O497,SEARCH("/",O497,1)-1)</f>
        <v>photography</v>
      </c>
      <c r="S497" s="26" t="str">
        <f>RIGHT(O497,LEN(O497)-SEARCH("/",O497,1))</f>
        <v>photobooks</v>
      </c>
      <c r="T497" s="27">
        <f>(((K497/60)/60)/24)+DATE(1970,1,1)</f>
        <v>41987.818969907406</v>
      </c>
      <c r="U497" s="5" t="str">
        <f>TEXT(T497,"mmm")</f>
        <v>Dec</v>
      </c>
      <c r="V497" s="5" t="str">
        <f>TEXT(T497,"yyyy")</f>
        <v>2014</v>
      </c>
      <c r="W497" s="5" t="str">
        <f>TEXT(Y497,"mmm")</f>
        <v>Jan</v>
      </c>
      <c r="X497" s="1" t="str">
        <f>TEXT(Y497,"yyyy")</f>
        <v>2015</v>
      </c>
      <c r="Y497" s="27">
        <f>(((J497/60)/60)/24)+DATE(1970,1,1)</f>
        <v>42017.818969907406</v>
      </c>
    </row>
    <row r="498" spans="1:25" ht="48" x14ac:dyDescent="0.2">
      <c r="A498" s="1">
        <v>1783</v>
      </c>
      <c r="B498" s="7" t="s">
        <v>1784</v>
      </c>
      <c r="C498" s="7" t="s">
        <v>5893</v>
      </c>
      <c r="D498" s="1">
        <v>40000</v>
      </c>
      <c r="E498" s="37" t="str">
        <f>VLOOKUP(D498,'Vlookup Table Bonus Point'!$C$3:$D$26,2,TRUE)</f>
        <v>40000 to 44999</v>
      </c>
      <c r="F498" s="1">
        <v>9477</v>
      </c>
      <c r="G498" s="1" t="s">
        <v>8220</v>
      </c>
      <c r="H498" s="1" t="s">
        <v>8223</v>
      </c>
      <c r="I498" s="1" t="s">
        <v>8245</v>
      </c>
      <c r="J498" s="1">
        <v>1432248478</v>
      </c>
      <c r="K498" s="1">
        <v>1429656478</v>
      </c>
      <c r="L498" s="1" t="b">
        <v>1</v>
      </c>
      <c r="M498" s="1">
        <v>185</v>
      </c>
      <c r="N498" s="1" t="b">
        <v>0</v>
      </c>
      <c r="O498" s="1" t="s">
        <v>8284</v>
      </c>
      <c r="P498" s="28">
        <f>F498/D498</f>
        <v>0.236925</v>
      </c>
      <c r="Q498" s="29">
        <f>IF(M498&gt;0,F498/M498,0)</f>
        <v>51.227027027027027</v>
      </c>
      <c r="R498" s="9" t="str">
        <f>LEFT(O498,SEARCH("/",O498,1)-1)</f>
        <v>photography</v>
      </c>
      <c r="S498" s="26" t="str">
        <f>RIGHT(O498,LEN(O498)-SEARCH("/",O498,1))</f>
        <v>photobooks</v>
      </c>
      <c r="T498" s="27">
        <f>(((K498/60)/60)/24)+DATE(1970,1,1)</f>
        <v>42115.949976851851</v>
      </c>
      <c r="U498" s="5" t="str">
        <f>TEXT(T498,"mmm")</f>
        <v>Apr</v>
      </c>
      <c r="V498" s="5" t="str">
        <f>TEXT(T498,"yyyy")</f>
        <v>2015</v>
      </c>
      <c r="W498" s="5" t="str">
        <f>TEXT(Y498,"mmm")</f>
        <v>May</v>
      </c>
      <c r="X498" s="1" t="str">
        <f>TEXT(Y498,"yyyy")</f>
        <v>2015</v>
      </c>
      <c r="Y498" s="27">
        <f>(((J498/60)/60)/24)+DATE(1970,1,1)</f>
        <v>42145.949976851851</v>
      </c>
    </row>
    <row r="499" spans="1:25" ht="48" x14ac:dyDescent="0.2">
      <c r="A499" s="1">
        <v>1944</v>
      </c>
      <c r="B499" s="7" t="s">
        <v>1945</v>
      </c>
      <c r="C499" s="7" t="s">
        <v>6054</v>
      </c>
      <c r="D499" s="1">
        <v>40000</v>
      </c>
      <c r="E499" s="37" t="str">
        <f>VLOOKUP(D499,'Vlookup Table Bonus Point'!$C$3:$D$26,2,TRUE)</f>
        <v>40000 to 44999</v>
      </c>
      <c r="F499" s="1">
        <v>315222.2</v>
      </c>
      <c r="G499" s="1" t="s">
        <v>8218</v>
      </c>
      <c r="H499" s="1" t="s">
        <v>8223</v>
      </c>
      <c r="I499" s="1" t="s">
        <v>8245</v>
      </c>
      <c r="J499" s="1">
        <v>1398952890</v>
      </c>
      <c r="K499" s="1">
        <v>1396360890</v>
      </c>
      <c r="L499" s="1" t="b">
        <v>1</v>
      </c>
      <c r="M499" s="1">
        <v>1789</v>
      </c>
      <c r="N499" s="1" t="b">
        <v>1</v>
      </c>
      <c r="O499" s="1" t="s">
        <v>8294</v>
      </c>
      <c r="P499" s="28">
        <f>F499/D499</f>
        <v>7.8805550000000002</v>
      </c>
      <c r="Q499" s="29">
        <f>IF(M499&gt;0,F499/M499,0)</f>
        <v>176.200223588597</v>
      </c>
      <c r="R499" s="9" t="str">
        <f>LEFT(O499,SEARCH("/",O499,1)-1)</f>
        <v>technology</v>
      </c>
      <c r="S499" s="26" t="str">
        <f>RIGHT(O499,LEN(O499)-SEARCH("/",O499,1))</f>
        <v>hardware</v>
      </c>
      <c r="T499" s="27">
        <f>(((K499/60)/60)/24)+DATE(1970,1,1)</f>
        <v>41730.584374999999</v>
      </c>
      <c r="U499" s="5" t="str">
        <f>TEXT(T499,"mmm")</f>
        <v>Apr</v>
      </c>
      <c r="V499" s="5" t="str">
        <f>TEXT(T499,"yyyy")</f>
        <v>2014</v>
      </c>
      <c r="W499" s="5" t="str">
        <f>TEXT(Y499,"mmm")</f>
        <v>May</v>
      </c>
      <c r="X499" s="1" t="str">
        <f>TEXT(Y499,"yyyy")</f>
        <v>2014</v>
      </c>
      <c r="Y499" s="27">
        <f>(((J499/60)/60)/24)+DATE(1970,1,1)</f>
        <v>41760.584374999999</v>
      </c>
    </row>
    <row r="500" spans="1:25" ht="48" x14ac:dyDescent="0.2">
      <c r="A500" s="1">
        <v>2019</v>
      </c>
      <c r="B500" s="7" t="s">
        <v>2020</v>
      </c>
      <c r="C500" s="7" t="s">
        <v>6129</v>
      </c>
      <c r="D500" s="1">
        <v>40000</v>
      </c>
      <c r="E500" s="37" t="str">
        <f>VLOOKUP(D500,'Vlookup Table Bonus Point'!$C$3:$D$26,2,TRUE)</f>
        <v>40000 to 44999</v>
      </c>
      <c r="F500" s="1">
        <v>193963.9</v>
      </c>
      <c r="G500" s="1" t="s">
        <v>8218</v>
      </c>
      <c r="H500" s="1" t="s">
        <v>8223</v>
      </c>
      <c r="I500" s="1" t="s">
        <v>8245</v>
      </c>
      <c r="J500" s="1">
        <v>1474563621</v>
      </c>
      <c r="K500" s="1">
        <v>1471971621</v>
      </c>
      <c r="L500" s="1" t="b">
        <v>1</v>
      </c>
      <c r="M500" s="1">
        <v>1780</v>
      </c>
      <c r="N500" s="1" t="b">
        <v>1</v>
      </c>
      <c r="O500" s="1" t="s">
        <v>8294</v>
      </c>
      <c r="P500" s="28">
        <f>F500/D500</f>
        <v>4.8490975000000001</v>
      </c>
      <c r="Q500" s="29">
        <f>IF(M500&gt;0,F500/M500,0)</f>
        <v>108.96848314606741</v>
      </c>
      <c r="R500" s="9" t="str">
        <f>LEFT(O500,SEARCH("/",O500,1)-1)</f>
        <v>technology</v>
      </c>
      <c r="S500" s="26" t="str">
        <f>RIGHT(O500,LEN(O500)-SEARCH("/",O500,1))</f>
        <v>hardware</v>
      </c>
      <c r="T500" s="27">
        <f>(((K500/60)/60)/24)+DATE(1970,1,1)</f>
        <v>42605.70857638889</v>
      </c>
      <c r="U500" s="5" t="str">
        <f>TEXT(T500,"mmm")</f>
        <v>Aug</v>
      </c>
      <c r="V500" s="5" t="str">
        <f>TEXT(T500,"yyyy")</f>
        <v>2016</v>
      </c>
      <c r="W500" s="5" t="str">
        <f>TEXT(Y500,"mmm")</f>
        <v>Sep</v>
      </c>
      <c r="X500" s="1" t="str">
        <f>TEXT(Y500,"yyyy")</f>
        <v>2016</v>
      </c>
      <c r="Y500" s="27">
        <f>(((J500/60)/60)/24)+DATE(1970,1,1)</f>
        <v>42635.70857638889</v>
      </c>
    </row>
    <row r="501" spans="1:25" ht="48" x14ac:dyDescent="0.2">
      <c r="A501" s="1">
        <v>2065</v>
      </c>
      <c r="B501" s="7" t="s">
        <v>2066</v>
      </c>
      <c r="C501" s="7" t="s">
        <v>6175</v>
      </c>
      <c r="D501" s="1">
        <v>40000</v>
      </c>
      <c r="E501" s="37" t="str">
        <f>VLOOKUP(D501,'Vlookup Table Bonus Point'!$C$3:$D$26,2,TRUE)</f>
        <v>40000 to 44999</v>
      </c>
      <c r="F501" s="1">
        <v>79686.05</v>
      </c>
      <c r="G501" s="1" t="s">
        <v>8218</v>
      </c>
      <c r="H501" s="1" t="s">
        <v>8224</v>
      </c>
      <c r="I501" s="1" t="s">
        <v>8246</v>
      </c>
      <c r="J501" s="1">
        <v>1387958429</v>
      </c>
      <c r="K501" s="1">
        <v>1385366429</v>
      </c>
      <c r="L501" s="1" t="b">
        <v>0</v>
      </c>
      <c r="M501" s="1">
        <v>1556</v>
      </c>
      <c r="N501" s="1" t="b">
        <v>1</v>
      </c>
      <c r="O501" s="1" t="s">
        <v>8294</v>
      </c>
      <c r="P501" s="28">
        <f>F501/D501</f>
        <v>1.99215125</v>
      </c>
      <c r="Q501" s="29">
        <f>IF(M501&gt;0,F501/M501,0)</f>
        <v>51.212114395886893</v>
      </c>
      <c r="R501" s="9" t="str">
        <f>LEFT(O501,SEARCH("/",O501,1)-1)</f>
        <v>technology</v>
      </c>
      <c r="S501" s="26" t="str">
        <f>RIGHT(O501,LEN(O501)-SEARCH("/",O501,1))</f>
        <v>hardware</v>
      </c>
      <c r="T501" s="27">
        <f>(((K501/60)/60)/24)+DATE(1970,1,1)</f>
        <v>41603.333668981482</v>
      </c>
      <c r="U501" s="5" t="str">
        <f>TEXT(T501,"mmm")</f>
        <v>Nov</v>
      </c>
      <c r="V501" s="5" t="str">
        <f>TEXT(T501,"yyyy")</f>
        <v>2013</v>
      </c>
      <c r="W501" s="5" t="str">
        <f>TEXT(Y501,"mmm")</f>
        <v>Dec</v>
      </c>
      <c r="X501" s="1" t="str">
        <f>TEXT(Y501,"yyyy")</f>
        <v>2013</v>
      </c>
      <c r="Y501" s="27">
        <f>(((J501/60)/60)/24)+DATE(1970,1,1)</f>
        <v>41633.333668981482</v>
      </c>
    </row>
    <row r="502" spans="1:25" ht="48" x14ac:dyDescent="0.2">
      <c r="A502" s="1">
        <v>2198</v>
      </c>
      <c r="B502" s="7" t="s">
        <v>2199</v>
      </c>
      <c r="C502" s="7" t="s">
        <v>6308</v>
      </c>
      <c r="D502" s="1">
        <v>40000</v>
      </c>
      <c r="E502" s="37" t="str">
        <f>VLOOKUP(D502,'Vlookup Table Bonus Point'!$C$3:$D$26,2,TRUE)</f>
        <v>40000 to 44999</v>
      </c>
      <c r="F502" s="1">
        <v>53157</v>
      </c>
      <c r="G502" s="1" t="s">
        <v>8218</v>
      </c>
      <c r="H502" s="1" t="s">
        <v>8223</v>
      </c>
      <c r="I502" s="1" t="s">
        <v>8245</v>
      </c>
      <c r="J502" s="1">
        <v>1447507200</v>
      </c>
      <c r="K502" s="1">
        <v>1444911600</v>
      </c>
      <c r="L502" s="1" t="b">
        <v>0</v>
      </c>
      <c r="M502" s="1">
        <v>651</v>
      </c>
      <c r="N502" s="1" t="b">
        <v>1</v>
      </c>
      <c r="O502" s="1" t="s">
        <v>8296</v>
      </c>
      <c r="P502" s="28">
        <f>F502/D502</f>
        <v>1.3289249999999999</v>
      </c>
      <c r="Q502" s="29">
        <f>IF(M502&gt;0,F502/M502,0)</f>
        <v>81.654377880184327</v>
      </c>
      <c r="R502" s="9" t="str">
        <f>LEFT(O502,SEARCH("/",O502,1)-1)</f>
        <v>games</v>
      </c>
      <c r="S502" s="26" t="str">
        <f>RIGHT(O502,LEN(O502)-SEARCH("/",O502,1))</f>
        <v>tabletop games</v>
      </c>
      <c r="T502" s="27">
        <f>(((K502/60)/60)/24)+DATE(1970,1,1)</f>
        <v>42292.513888888891</v>
      </c>
      <c r="U502" s="5" t="str">
        <f>TEXT(T502,"mmm")</f>
        <v>Oct</v>
      </c>
      <c r="V502" s="5" t="str">
        <f>TEXT(T502,"yyyy")</f>
        <v>2015</v>
      </c>
      <c r="W502" s="5" t="str">
        <f>TEXT(Y502,"mmm")</f>
        <v>Nov</v>
      </c>
      <c r="X502" s="1" t="str">
        <f>TEXT(Y502,"yyyy")</f>
        <v>2015</v>
      </c>
      <c r="Y502" s="27">
        <f>(((J502/60)/60)/24)+DATE(1970,1,1)</f>
        <v>42322.555555555555</v>
      </c>
    </row>
    <row r="503" spans="1:25" ht="48" x14ac:dyDescent="0.2">
      <c r="A503" s="1">
        <v>2340</v>
      </c>
      <c r="B503" s="7" t="s">
        <v>2341</v>
      </c>
      <c r="C503" s="7" t="s">
        <v>6450</v>
      </c>
      <c r="D503" s="1">
        <v>40000</v>
      </c>
      <c r="E503" s="37" t="str">
        <f>VLOOKUP(D503,'Vlookup Table Bonus Point'!$C$3:$D$26,2,TRUE)</f>
        <v>40000 to 44999</v>
      </c>
      <c r="F503" s="1">
        <v>42311</v>
      </c>
      <c r="G503" s="1" t="s">
        <v>8218</v>
      </c>
      <c r="H503" s="1" t="s">
        <v>8223</v>
      </c>
      <c r="I503" s="1" t="s">
        <v>8245</v>
      </c>
      <c r="J503" s="1">
        <v>1477841138</v>
      </c>
      <c r="K503" s="1">
        <v>1475249138</v>
      </c>
      <c r="L503" s="1" t="b">
        <v>1</v>
      </c>
      <c r="M503" s="1">
        <v>403</v>
      </c>
      <c r="N503" s="1" t="b">
        <v>1</v>
      </c>
      <c r="O503" s="1" t="s">
        <v>8297</v>
      </c>
      <c r="P503" s="28">
        <f>F503/D503</f>
        <v>1.0577749999999999</v>
      </c>
      <c r="Q503" s="29">
        <f>IF(M503&gt;0,F503/M503,0)</f>
        <v>104.99007444168734</v>
      </c>
      <c r="R503" s="9" t="str">
        <f>LEFT(O503,SEARCH("/",O503,1)-1)</f>
        <v>food</v>
      </c>
      <c r="S503" s="26" t="str">
        <f>RIGHT(O503,LEN(O503)-SEARCH("/",O503,1))</f>
        <v>small batch</v>
      </c>
      <c r="T503" s="27">
        <f>(((K503/60)/60)/24)+DATE(1970,1,1)</f>
        <v>42643.642800925925</v>
      </c>
      <c r="U503" s="5" t="str">
        <f>TEXT(T503,"mmm")</f>
        <v>Sep</v>
      </c>
      <c r="V503" s="5" t="str">
        <f>TEXT(T503,"yyyy")</f>
        <v>2016</v>
      </c>
      <c r="W503" s="5" t="str">
        <f>TEXT(Y503,"mmm")</f>
        <v>Oct</v>
      </c>
      <c r="X503" s="1" t="str">
        <f>TEXT(Y503,"yyyy")</f>
        <v>2016</v>
      </c>
      <c r="Y503" s="27">
        <f>(((J503/60)/60)/24)+DATE(1970,1,1)</f>
        <v>42673.642800925925</v>
      </c>
    </row>
    <row r="504" spans="1:25" ht="48" x14ac:dyDescent="0.2">
      <c r="A504" s="1">
        <v>2368</v>
      </c>
      <c r="B504" s="7" t="s">
        <v>2369</v>
      </c>
      <c r="C504" s="7" t="s">
        <v>6478</v>
      </c>
      <c r="D504" s="1">
        <v>40000</v>
      </c>
      <c r="E504" s="37" t="str">
        <f>VLOOKUP(D504,'Vlookup Table Bonus Point'!$C$3:$D$26,2,TRUE)</f>
        <v>40000 to 44999</v>
      </c>
      <c r="F504" s="1">
        <v>100</v>
      </c>
      <c r="G504" s="1" t="s">
        <v>8219</v>
      </c>
      <c r="H504" s="1" t="s">
        <v>8223</v>
      </c>
      <c r="I504" s="1" t="s">
        <v>8245</v>
      </c>
      <c r="J504" s="1">
        <v>1429028365</v>
      </c>
      <c r="K504" s="1">
        <v>1425143965</v>
      </c>
      <c r="L504" s="1" t="b">
        <v>0</v>
      </c>
      <c r="M504" s="1">
        <v>2</v>
      </c>
      <c r="N504" s="1" t="b">
        <v>0</v>
      </c>
      <c r="O504" s="1" t="s">
        <v>8271</v>
      </c>
      <c r="P504" s="28">
        <f>F504/D504</f>
        <v>2.5000000000000001E-3</v>
      </c>
      <c r="Q504" s="29">
        <f>IF(M504&gt;0,F504/M504,0)</f>
        <v>50</v>
      </c>
      <c r="R504" s="9" t="str">
        <f>LEFT(O504,SEARCH("/",O504,1)-1)</f>
        <v>technology</v>
      </c>
      <c r="S504" s="26" t="str">
        <f>RIGHT(O504,LEN(O504)-SEARCH("/",O504,1))</f>
        <v>web</v>
      </c>
      <c r="T504" s="27">
        <f>(((K504/60)/60)/24)+DATE(1970,1,1)</f>
        <v>42063.721817129626</v>
      </c>
      <c r="U504" s="5" t="str">
        <f>TEXT(T504,"mmm")</f>
        <v>Feb</v>
      </c>
      <c r="V504" s="5" t="str">
        <f>TEXT(T504,"yyyy")</f>
        <v>2015</v>
      </c>
      <c r="W504" s="5" t="str">
        <f>TEXT(Y504,"mmm")</f>
        <v>Apr</v>
      </c>
      <c r="X504" s="1" t="str">
        <f>TEXT(Y504,"yyyy")</f>
        <v>2015</v>
      </c>
      <c r="Y504" s="27">
        <f>(((J504/60)/60)/24)+DATE(1970,1,1)</f>
        <v>42108.680150462969</v>
      </c>
    </row>
    <row r="505" spans="1:25" ht="48" x14ac:dyDescent="0.2">
      <c r="A505" s="1">
        <v>2564</v>
      </c>
      <c r="B505" s="7" t="s">
        <v>2564</v>
      </c>
      <c r="C505" s="7" t="s">
        <v>6674</v>
      </c>
      <c r="D505" s="1">
        <v>40000</v>
      </c>
      <c r="E505" s="37" t="str">
        <f>VLOOKUP(D505,'Vlookup Table Bonus Point'!$C$3:$D$26,2,TRUE)</f>
        <v>40000 to 44999</v>
      </c>
      <c r="F505" s="1">
        <v>0</v>
      </c>
      <c r="G505" s="1" t="s">
        <v>8219</v>
      </c>
      <c r="H505" s="1" t="s">
        <v>8228</v>
      </c>
      <c r="I505" s="1" t="s">
        <v>8250</v>
      </c>
      <c r="J505" s="1">
        <v>1406854699</v>
      </c>
      <c r="K505" s="1">
        <v>1404262699</v>
      </c>
      <c r="L505" s="1" t="b">
        <v>0</v>
      </c>
      <c r="M505" s="1">
        <v>0</v>
      </c>
      <c r="N505" s="1" t="b">
        <v>0</v>
      </c>
      <c r="O505" s="1" t="s">
        <v>8283</v>
      </c>
      <c r="P505" s="28">
        <f>F505/D505</f>
        <v>0</v>
      </c>
      <c r="Q505" s="29">
        <f>IF(M505&gt;0,F505/M505,0)</f>
        <v>0</v>
      </c>
      <c r="R505" s="9" t="str">
        <f>LEFT(O505,SEARCH("/",O505,1)-1)</f>
        <v>food</v>
      </c>
      <c r="S505" s="26" t="str">
        <f>RIGHT(O505,LEN(O505)-SEARCH("/",O505,1))</f>
        <v>food trucks</v>
      </c>
      <c r="T505" s="27">
        <f>(((K505/60)/60)/24)+DATE(1970,1,1)</f>
        <v>41822.040497685186</v>
      </c>
      <c r="U505" s="5" t="str">
        <f>TEXT(T505,"mmm")</f>
        <v>Jul</v>
      </c>
      <c r="V505" s="5" t="str">
        <f>TEXT(T505,"yyyy")</f>
        <v>2014</v>
      </c>
      <c r="W505" s="5" t="str">
        <f>TEXT(Y505,"mmm")</f>
        <v>Aug</v>
      </c>
      <c r="X505" s="1" t="str">
        <f>TEXT(Y505,"yyyy")</f>
        <v>2014</v>
      </c>
      <c r="Y505" s="27">
        <f>(((J505/60)/60)/24)+DATE(1970,1,1)</f>
        <v>41852.040497685186</v>
      </c>
    </row>
    <row r="506" spans="1:25" ht="48" x14ac:dyDescent="0.2">
      <c r="A506" s="1">
        <v>2673</v>
      </c>
      <c r="B506" s="7" t="s">
        <v>2673</v>
      </c>
      <c r="C506" s="7" t="s">
        <v>6783</v>
      </c>
      <c r="D506" s="1">
        <v>40000</v>
      </c>
      <c r="E506" s="37" t="str">
        <f>VLOOKUP(D506,'Vlookup Table Bonus Point'!$C$3:$D$26,2,TRUE)</f>
        <v>40000 to 44999</v>
      </c>
      <c r="F506" s="1">
        <v>11032</v>
      </c>
      <c r="G506" s="1" t="s">
        <v>8220</v>
      </c>
      <c r="H506" s="1" t="s">
        <v>8223</v>
      </c>
      <c r="I506" s="1" t="s">
        <v>8245</v>
      </c>
      <c r="J506" s="1">
        <v>1414622700</v>
      </c>
      <c r="K506" s="1">
        <v>1412081999</v>
      </c>
      <c r="L506" s="1" t="b">
        <v>1</v>
      </c>
      <c r="M506" s="1">
        <v>66</v>
      </c>
      <c r="N506" s="1" t="b">
        <v>0</v>
      </c>
      <c r="O506" s="1" t="s">
        <v>8301</v>
      </c>
      <c r="P506" s="28">
        <f>F506/D506</f>
        <v>0.27579999999999999</v>
      </c>
      <c r="Q506" s="29">
        <f>IF(M506&gt;0,F506/M506,0)</f>
        <v>167.15151515151516</v>
      </c>
      <c r="R506" s="9" t="str">
        <f>LEFT(O506,SEARCH("/",O506,1)-1)</f>
        <v>technology</v>
      </c>
      <c r="S506" s="26" t="str">
        <f>RIGHT(O506,LEN(O506)-SEARCH("/",O506,1))</f>
        <v>makerspaces</v>
      </c>
      <c r="T506" s="27">
        <f>(((K506/60)/60)/24)+DATE(1970,1,1)</f>
        <v>41912.541655092595</v>
      </c>
      <c r="U506" s="5" t="str">
        <f>TEXT(T506,"mmm")</f>
        <v>Sep</v>
      </c>
      <c r="V506" s="5" t="str">
        <f>TEXT(T506,"yyyy")</f>
        <v>2014</v>
      </c>
      <c r="W506" s="5" t="str">
        <f>TEXT(Y506,"mmm")</f>
        <v>Oct</v>
      </c>
      <c r="X506" s="1" t="str">
        <f>TEXT(Y506,"yyyy")</f>
        <v>2014</v>
      </c>
      <c r="Y506" s="27">
        <f>(((J506/60)/60)/24)+DATE(1970,1,1)</f>
        <v>41941.947916666664</v>
      </c>
    </row>
    <row r="507" spans="1:25" ht="48" x14ac:dyDescent="0.2">
      <c r="A507" s="1">
        <v>2679</v>
      </c>
      <c r="B507" s="7" t="s">
        <v>2679</v>
      </c>
      <c r="C507" s="7" t="s">
        <v>6789</v>
      </c>
      <c r="D507" s="1">
        <v>40000</v>
      </c>
      <c r="E507" s="37" t="str">
        <f>VLOOKUP(D507,'Vlookup Table Bonus Point'!$C$3:$D$26,2,TRUE)</f>
        <v>40000 to 44999</v>
      </c>
      <c r="F507" s="1">
        <v>132</v>
      </c>
      <c r="G507" s="1" t="s">
        <v>8220</v>
      </c>
      <c r="H507" s="1" t="s">
        <v>8223</v>
      </c>
      <c r="I507" s="1" t="s">
        <v>8245</v>
      </c>
      <c r="J507" s="1">
        <v>1425081694</v>
      </c>
      <c r="K507" s="1">
        <v>1422489694</v>
      </c>
      <c r="L507" s="1" t="b">
        <v>0</v>
      </c>
      <c r="M507" s="1">
        <v>3</v>
      </c>
      <c r="N507" s="1" t="b">
        <v>0</v>
      </c>
      <c r="O507" s="1" t="s">
        <v>8301</v>
      </c>
      <c r="P507" s="28">
        <f>F507/D507</f>
        <v>3.3E-3</v>
      </c>
      <c r="Q507" s="29">
        <f>IF(M507&gt;0,F507/M507,0)</f>
        <v>44</v>
      </c>
      <c r="R507" s="9" t="str">
        <f>LEFT(O507,SEARCH("/",O507,1)-1)</f>
        <v>technology</v>
      </c>
      <c r="S507" s="26" t="str">
        <f>RIGHT(O507,LEN(O507)-SEARCH("/",O507,1))</f>
        <v>makerspaces</v>
      </c>
      <c r="T507" s="27">
        <f>(((K507/60)/60)/24)+DATE(1970,1,1)</f>
        <v>42033.001087962963</v>
      </c>
      <c r="U507" s="5" t="str">
        <f>TEXT(T507,"mmm")</f>
        <v>Jan</v>
      </c>
      <c r="V507" s="5" t="str">
        <f>TEXT(T507,"yyyy")</f>
        <v>2015</v>
      </c>
      <c r="W507" s="5" t="str">
        <f>TEXT(Y507,"mmm")</f>
        <v>Feb</v>
      </c>
      <c r="X507" s="1" t="str">
        <f>TEXT(Y507,"yyyy")</f>
        <v>2015</v>
      </c>
      <c r="Y507" s="27">
        <f>(((J507/60)/60)/24)+DATE(1970,1,1)</f>
        <v>42063.001087962963</v>
      </c>
    </row>
    <row r="508" spans="1:25" ht="32" x14ac:dyDescent="0.2">
      <c r="A508" s="1">
        <v>2703</v>
      </c>
      <c r="B508" s="7" t="s">
        <v>2703</v>
      </c>
      <c r="C508" s="7" t="s">
        <v>6813</v>
      </c>
      <c r="D508" s="1">
        <v>40000</v>
      </c>
      <c r="E508" s="37" t="str">
        <f>VLOOKUP(D508,'Vlookup Table Bonus Point'!$C$3:$D$26,2,TRUE)</f>
        <v>40000 to 44999</v>
      </c>
      <c r="F508" s="1">
        <v>41500</v>
      </c>
      <c r="G508" s="1" t="s">
        <v>8221</v>
      </c>
      <c r="H508" s="1" t="s">
        <v>8237</v>
      </c>
      <c r="I508" s="1" t="s">
        <v>8255</v>
      </c>
      <c r="J508" s="1">
        <v>1490196830</v>
      </c>
      <c r="K508" s="1">
        <v>1485016430</v>
      </c>
      <c r="L508" s="1" t="b">
        <v>0</v>
      </c>
      <c r="M508" s="1">
        <v>45</v>
      </c>
      <c r="N508" s="1" t="b">
        <v>0</v>
      </c>
      <c r="O508" s="1" t="s">
        <v>8302</v>
      </c>
      <c r="P508" s="28">
        <f>F508/D508</f>
        <v>1.0375000000000001</v>
      </c>
      <c r="Q508" s="29">
        <f>IF(M508&gt;0,F508/M508,0)</f>
        <v>922.22222222222217</v>
      </c>
      <c r="R508" s="9" t="str">
        <f>LEFT(O508,SEARCH("/",O508,1)-1)</f>
        <v>theater</v>
      </c>
      <c r="S508" s="26" t="str">
        <f>RIGHT(O508,LEN(O508)-SEARCH("/",O508,1))</f>
        <v>spaces</v>
      </c>
      <c r="T508" s="27">
        <f>(((K508/60)/60)/24)+DATE(1970,1,1)</f>
        <v>42756.690162037034</v>
      </c>
      <c r="U508" s="5" t="str">
        <f>TEXT(T508,"mmm")</f>
        <v>Jan</v>
      </c>
      <c r="V508" s="5" t="str">
        <f>TEXT(T508,"yyyy")</f>
        <v>2017</v>
      </c>
      <c r="W508" s="5" t="str">
        <f>TEXT(Y508,"mmm")</f>
        <v>Mar</v>
      </c>
      <c r="X508" s="1" t="str">
        <f>TEXT(Y508,"yyyy")</f>
        <v>2017</v>
      </c>
      <c r="Y508" s="27">
        <f>(((J508/60)/60)/24)+DATE(1970,1,1)</f>
        <v>42816.648495370369</v>
      </c>
    </row>
    <row r="509" spans="1:25" ht="32" x14ac:dyDescent="0.2">
      <c r="A509" s="1">
        <v>2725</v>
      </c>
      <c r="B509" s="7" t="s">
        <v>2725</v>
      </c>
      <c r="C509" s="7" t="s">
        <v>6835</v>
      </c>
      <c r="D509" s="1">
        <v>40000</v>
      </c>
      <c r="E509" s="37" t="str">
        <f>VLOOKUP(D509,'Vlookup Table Bonus Point'!$C$3:$D$26,2,TRUE)</f>
        <v>40000 to 44999</v>
      </c>
      <c r="F509" s="1">
        <v>57817</v>
      </c>
      <c r="G509" s="1" t="s">
        <v>8218</v>
      </c>
      <c r="H509" s="1" t="s">
        <v>8228</v>
      </c>
      <c r="I509" s="1" t="s">
        <v>8250</v>
      </c>
      <c r="J509" s="1">
        <v>1488390735</v>
      </c>
      <c r="K509" s="1">
        <v>1484070735</v>
      </c>
      <c r="L509" s="1" t="b">
        <v>0</v>
      </c>
      <c r="M509" s="1">
        <v>113</v>
      </c>
      <c r="N509" s="1" t="b">
        <v>1</v>
      </c>
      <c r="O509" s="1" t="s">
        <v>8294</v>
      </c>
      <c r="P509" s="28">
        <f>F509/D509</f>
        <v>1.445425</v>
      </c>
      <c r="Q509" s="29">
        <f>IF(M509&gt;0,F509/M509,0)</f>
        <v>511.65486725663715</v>
      </c>
      <c r="R509" s="9" t="str">
        <f>LEFT(O509,SEARCH("/",O509,1)-1)</f>
        <v>technology</v>
      </c>
      <c r="S509" s="26" t="str">
        <f>RIGHT(O509,LEN(O509)-SEARCH("/",O509,1))</f>
        <v>hardware</v>
      </c>
      <c r="T509" s="27">
        <f>(((K509/60)/60)/24)+DATE(1970,1,1)</f>
        <v>42745.744618055556</v>
      </c>
      <c r="U509" s="5" t="str">
        <f>TEXT(T509,"mmm")</f>
        <v>Jan</v>
      </c>
      <c r="V509" s="5" t="str">
        <f>TEXT(T509,"yyyy")</f>
        <v>2017</v>
      </c>
      <c r="W509" s="5" t="str">
        <f>TEXT(Y509,"mmm")</f>
        <v>Mar</v>
      </c>
      <c r="X509" s="1" t="str">
        <f>TEXT(Y509,"yyyy")</f>
        <v>2017</v>
      </c>
      <c r="Y509" s="27">
        <f>(((J509/60)/60)/24)+DATE(1970,1,1)</f>
        <v>42795.744618055556</v>
      </c>
    </row>
    <row r="510" spans="1:25" ht="48" x14ac:dyDescent="0.2">
      <c r="A510" s="1">
        <v>3004</v>
      </c>
      <c r="B510" s="7" t="s">
        <v>3004</v>
      </c>
      <c r="C510" s="7" t="s">
        <v>7114</v>
      </c>
      <c r="D510" s="1">
        <v>40000</v>
      </c>
      <c r="E510" s="37" t="str">
        <f>VLOOKUP(D510,'Vlookup Table Bonus Point'!$C$3:$D$26,2,TRUE)</f>
        <v>40000 to 44999</v>
      </c>
      <c r="F510" s="1">
        <v>45126</v>
      </c>
      <c r="G510" s="1" t="s">
        <v>8218</v>
      </c>
      <c r="H510" s="1" t="s">
        <v>8223</v>
      </c>
      <c r="I510" s="1" t="s">
        <v>8245</v>
      </c>
      <c r="J510" s="1">
        <v>1416089324</v>
      </c>
      <c r="K510" s="1">
        <v>1413493724</v>
      </c>
      <c r="L510" s="1" t="b">
        <v>0</v>
      </c>
      <c r="M510" s="1">
        <v>277</v>
      </c>
      <c r="N510" s="1" t="b">
        <v>1</v>
      </c>
      <c r="O510" s="1" t="s">
        <v>8302</v>
      </c>
      <c r="P510" s="28">
        <f>F510/D510</f>
        <v>1.12815</v>
      </c>
      <c r="Q510" s="29">
        <f>IF(M510&gt;0,F510/M510,0)</f>
        <v>162.90974729241879</v>
      </c>
      <c r="R510" s="9" t="str">
        <f>LEFT(O510,SEARCH("/",O510,1)-1)</f>
        <v>theater</v>
      </c>
      <c r="S510" s="26" t="str">
        <f>RIGHT(O510,LEN(O510)-SEARCH("/",O510,1))</f>
        <v>spaces</v>
      </c>
      <c r="T510" s="27">
        <f>(((K510/60)/60)/24)+DATE(1970,1,1)</f>
        <v>41928.881064814814</v>
      </c>
      <c r="U510" s="5" t="str">
        <f>TEXT(T510,"mmm")</f>
        <v>Oct</v>
      </c>
      <c r="V510" s="5" t="str">
        <f>TEXT(T510,"yyyy")</f>
        <v>2014</v>
      </c>
      <c r="W510" s="5" t="str">
        <f>TEXT(Y510,"mmm")</f>
        <v>Nov</v>
      </c>
      <c r="X510" s="1" t="str">
        <f>TEXT(Y510,"yyyy")</f>
        <v>2014</v>
      </c>
      <c r="Y510" s="27">
        <f>(((J510/60)/60)/24)+DATE(1970,1,1)</f>
        <v>41958.922731481478</v>
      </c>
    </row>
    <row r="511" spans="1:25" ht="48" x14ac:dyDescent="0.2">
      <c r="A511" s="1">
        <v>3027</v>
      </c>
      <c r="B511" s="7" t="s">
        <v>3027</v>
      </c>
      <c r="C511" s="7" t="s">
        <v>7137</v>
      </c>
      <c r="D511" s="1">
        <v>40000</v>
      </c>
      <c r="E511" s="37" t="str">
        <f>VLOOKUP(D511,'Vlookup Table Bonus Point'!$C$3:$D$26,2,TRUE)</f>
        <v>40000 to 44999</v>
      </c>
      <c r="F511" s="1">
        <v>52576</v>
      </c>
      <c r="G511" s="1" t="s">
        <v>8218</v>
      </c>
      <c r="H511" s="1" t="s">
        <v>8223</v>
      </c>
      <c r="I511" s="1" t="s">
        <v>8245</v>
      </c>
      <c r="J511" s="1">
        <v>1426866851</v>
      </c>
      <c r="K511" s="1">
        <v>1424278451</v>
      </c>
      <c r="L511" s="1" t="b">
        <v>0</v>
      </c>
      <c r="M511" s="1">
        <v>320</v>
      </c>
      <c r="N511" s="1" t="b">
        <v>1</v>
      </c>
      <c r="O511" s="1" t="s">
        <v>8302</v>
      </c>
      <c r="P511" s="28">
        <f>F511/D511</f>
        <v>1.3144</v>
      </c>
      <c r="Q511" s="29">
        <f>IF(M511&gt;0,F511/M511,0)</f>
        <v>164.3</v>
      </c>
      <c r="R511" s="9" t="str">
        <f>LEFT(O511,SEARCH("/",O511,1)-1)</f>
        <v>theater</v>
      </c>
      <c r="S511" s="26" t="str">
        <f>RIGHT(O511,LEN(O511)-SEARCH("/",O511,1))</f>
        <v>spaces</v>
      </c>
      <c r="T511" s="27">
        <f>(((K511/60)/60)/24)+DATE(1970,1,1)</f>
        <v>42053.704293981486</v>
      </c>
      <c r="U511" s="5" t="str">
        <f>TEXT(T511,"mmm")</f>
        <v>Feb</v>
      </c>
      <c r="V511" s="5" t="str">
        <f>TEXT(T511,"yyyy")</f>
        <v>2015</v>
      </c>
      <c r="W511" s="5" t="str">
        <f>TEXT(Y511,"mmm")</f>
        <v>Mar</v>
      </c>
      <c r="X511" s="1" t="str">
        <f>TEXT(Y511,"yyyy")</f>
        <v>2015</v>
      </c>
      <c r="Y511" s="27">
        <f>(((J511/60)/60)/24)+DATE(1970,1,1)</f>
        <v>42083.662627314814</v>
      </c>
    </row>
    <row r="512" spans="1:25" ht="48" x14ac:dyDescent="0.2">
      <c r="A512" s="1">
        <v>3107</v>
      </c>
      <c r="B512" s="7" t="s">
        <v>3107</v>
      </c>
      <c r="C512" s="7" t="s">
        <v>7217</v>
      </c>
      <c r="D512" s="1">
        <v>40000</v>
      </c>
      <c r="E512" s="37" t="str">
        <f>VLOOKUP(D512,'Vlookup Table Bonus Point'!$C$3:$D$26,2,TRUE)</f>
        <v>40000 to 44999</v>
      </c>
      <c r="F512" s="1">
        <v>7905</v>
      </c>
      <c r="G512" s="1" t="s">
        <v>8220</v>
      </c>
      <c r="H512" s="1" t="s">
        <v>8223</v>
      </c>
      <c r="I512" s="1" t="s">
        <v>8245</v>
      </c>
      <c r="J512" s="1">
        <v>1431372751</v>
      </c>
      <c r="K512" s="1">
        <v>1430767951</v>
      </c>
      <c r="L512" s="1" t="b">
        <v>0</v>
      </c>
      <c r="M512" s="1">
        <v>29</v>
      </c>
      <c r="N512" s="1" t="b">
        <v>0</v>
      </c>
      <c r="O512" s="1" t="s">
        <v>8302</v>
      </c>
      <c r="P512" s="28">
        <f>F512/D512</f>
        <v>0.197625</v>
      </c>
      <c r="Q512" s="29">
        <f>IF(M512&gt;0,F512/M512,0)</f>
        <v>272.58620689655174</v>
      </c>
      <c r="R512" s="9" t="str">
        <f>LEFT(O512,SEARCH("/",O512,1)-1)</f>
        <v>theater</v>
      </c>
      <c r="S512" s="26" t="str">
        <f>RIGHT(O512,LEN(O512)-SEARCH("/",O512,1))</f>
        <v>spaces</v>
      </c>
      <c r="T512" s="27">
        <f>(((K512/60)/60)/24)+DATE(1970,1,1)</f>
        <v>42128.814247685179</v>
      </c>
      <c r="U512" s="5" t="str">
        <f>TEXT(T512,"mmm")</f>
        <v>May</v>
      </c>
      <c r="V512" s="5" t="str">
        <f>TEXT(T512,"yyyy")</f>
        <v>2015</v>
      </c>
      <c r="W512" s="5" t="str">
        <f>TEXT(Y512,"mmm")</f>
        <v>May</v>
      </c>
      <c r="X512" s="1" t="str">
        <f>TEXT(Y512,"yyyy")</f>
        <v>2015</v>
      </c>
      <c r="Y512" s="27">
        <f>(((J512/60)/60)/24)+DATE(1970,1,1)</f>
        <v>42135.814247685179</v>
      </c>
    </row>
    <row r="513" spans="1:25" ht="32" x14ac:dyDescent="0.2">
      <c r="A513" s="1">
        <v>3648</v>
      </c>
      <c r="B513" s="7" t="s">
        <v>3646</v>
      </c>
      <c r="C513" s="7" t="s">
        <v>7758</v>
      </c>
      <c r="D513" s="1">
        <v>40000</v>
      </c>
      <c r="E513" s="37" t="str">
        <f>VLOOKUP(D513,'Vlookup Table Bonus Point'!$C$3:$D$26,2,TRUE)</f>
        <v>40000 to 44999</v>
      </c>
      <c r="F513" s="1">
        <v>40153</v>
      </c>
      <c r="G513" s="1" t="s">
        <v>8218</v>
      </c>
      <c r="H513" s="1" t="s">
        <v>8223</v>
      </c>
      <c r="I513" s="1" t="s">
        <v>8245</v>
      </c>
      <c r="J513" s="1">
        <v>1412492445</v>
      </c>
      <c r="K513" s="1">
        <v>1409900445</v>
      </c>
      <c r="L513" s="1" t="b">
        <v>0</v>
      </c>
      <c r="M513" s="1">
        <v>73</v>
      </c>
      <c r="N513" s="1" t="b">
        <v>1</v>
      </c>
      <c r="O513" s="1" t="s">
        <v>8270</v>
      </c>
      <c r="P513" s="28">
        <f>F513/D513</f>
        <v>1.003825</v>
      </c>
      <c r="Q513" s="29">
        <f>IF(M513&gt;0,F513/M513,0)</f>
        <v>550.04109589041093</v>
      </c>
      <c r="R513" s="9" t="str">
        <f>LEFT(O513,SEARCH("/",O513,1)-1)</f>
        <v>theater</v>
      </c>
      <c r="S513" s="26" t="str">
        <f>RIGHT(O513,LEN(O513)-SEARCH("/",O513,1))</f>
        <v>plays</v>
      </c>
      <c r="T513" s="27">
        <f>(((K513/60)/60)/24)+DATE(1970,1,1)</f>
        <v>41887.292187500003</v>
      </c>
      <c r="U513" s="5" t="str">
        <f>TEXT(T513,"mmm")</f>
        <v>Sep</v>
      </c>
      <c r="V513" s="5" t="str">
        <f>TEXT(T513,"yyyy")</f>
        <v>2014</v>
      </c>
      <c r="W513" s="5" t="str">
        <f>TEXT(Y513,"mmm")</f>
        <v>Oct</v>
      </c>
      <c r="X513" s="1" t="str">
        <f>TEXT(Y513,"yyyy")</f>
        <v>2014</v>
      </c>
      <c r="Y513" s="27">
        <f>(((J513/60)/60)/24)+DATE(1970,1,1)</f>
        <v>41917.292187500003</v>
      </c>
    </row>
    <row r="514" spans="1:25" ht="32" x14ac:dyDescent="0.2">
      <c r="A514" s="1">
        <v>3691</v>
      </c>
      <c r="B514" s="7" t="s">
        <v>3688</v>
      </c>
      <c r="C514" s="7" t="s">
        <v>7801</v>
      </c>
      <c r="D514" s="1">
        <v>40000</v>
      </c>
      <c r="E514" s="37" t="str">
        <f>VLOOKUP(D514,'Vlookup Table Bonus Point'!$C$3:$D$26,2,TRUE)</f>
        <v>40000 to 44999</v>
      </c>
      <c r="F514" s="1">
        <v>51184</v>
      </c>
      <c r="G514" s="1" t="s">
        <v>8218</v>
      </c>
      <c r="H514" s="1" t="s">
        <v>8223</v>
      </c>
      <c r="I514" s="1" t="s">
        <v>8245</v>
      </c>
      <c r="J514" s="1">
        <v>1425272340</v>
      </c>
      <c r="K514" s="1">
        <v>1421426929</v>
      </c>
      <c r="L514" s="1" t="b">
        <v>0</v>
      </c>
      <c r="M514" s="1">
        <v>274</v>
      </c>
      <c r="N514" s="1" t="b">
        <v>1</v>
      </c>
      <c r="O514" s="1" t="s">
        <v>8270</v>
      </c>
      <c r="P514" s="28">
        <f>F514/D514</f>
        <v>1.2796000000000001</v>
      </c>
      <c r="Q514" s="29">
        <f>IF(M514&gt;0,F514/M514,0)</f>
        <v>186.80291970802921</v>
      </c>
      <c r="R514" s="9" t="str">
        <f>LEFT(O514,SEARCH("/",O514,1)-1)</f>
        <v>theater</v>
      </c>
      <c r="S514" s="26" t="str">
        <f>RIGHT(O514,LEN(O514)-SEARCH("/",O514,1))</f>
        <v>plays</v>
      </c>
      <c r="T514" s="27">
        <f>(((K514/60)/60)/24)+DATE(1970,1,1)</f>
        <v>42020.700567129628</v>
      </c>
      <c r="U514" s="5" t="str">
        <f>TEXT(T514,"mmm")</f>
        <v>Jan</v>
      </c>
      <c r="V514" s="5" t="str">
        <f>TEXT(T514,"yyyy")</f>
        <v>2015</v>
      </c>
      <c r="W514" s="5" t="str">
        <f>TEXT(Y514,"mmm")</f>
        <v>Mar</v>
      </c>
      <c r="X514" s="1" t="str">
        <f>TEXT(Y514,"yyyy")</f>
        <v>2015</v>
      </c>
      <c r="Y514" s="27">
        <f>(((J514/60)/60)/24)+DATE(1970,1,1)</f>
        <v>42065.207638888889</v>
      </c>
    </row>
    <row r="515" spans="1:25" ht="64" x14ac:dyDescent="0.2">
      <c r="A515" s="1">
        <v>3845</v>
      </c>
      <c r="B515" s="7" t="s">
        <v>3842</v>
      </c>
      <c r="C515" s="7" t="s">
        <v>7954</v>
      </c>
      <c r="D515" s="1">
        <v>40000</v>
      </c>
      <c r="E515" s="37" t="str">
        <f>VLOOKUP(D515,'Vlookup Table Bonus Point'!$C$3:$D$26,2,TRUE)</f>
        <v>40000 to 44999</v>
      </c>
      <c r="F515" s="1">
        <v>842</v>
      </c>
      <c r="G515" s="1" t="s">
        <v>8220</v>
      </c>
      <c r="H515" s="1" t="s">
        <v>8223</v>
      </c>
      <c r="I515" s="1" t="s">
        <v>8245</v>
      </c>
      <c r="J515" s="1">
        <v>1443711774</v>
      </c>
      <c r="K515" s="1">
        <v>1441119774</v>
      </c>
      <c r="L515" s="1" t="b">
        <v>1</v>
      </c>
      <c r="M515" s="1">
        <v>12</v>
      </c>
      <c r="N515" s="1" t="b">
        <v>0</v>
      </c>
      <c r="O515" s="1" t="s">
        <v>8270</v>
      </c>
      <c r="P515" s="28">
        <f>F515/D515</f>
        <v>2.1049999999999999E-2</v>
      </c>
      <c r="Q515" s="29">
        <f>IF(M515&gt;0,F515/M515,0)</f>
        <v>70.166666666666671</v>
      </c>
      <c r="R515" s="9" t="str">
        <f>LEFT(O515,SEARCH("/",O515,1)-1)</f>
        <v>theater</v>
      </c>
      <c r="S515" s="26" t="str">
        <f>RIGHT(O515,LEN(O515)-SEARCH("/",O515,1))</f>
        <v>plays</v>
      </c>
      <c r="T515" s="27">
        <f>(((K515/60)/60)/24)+DATE(1970,1,1)</f>
        <v>42248.627013888887</v>
      </c>
      <c r="U515" s="5" t="str">
        <f>TEXT(T515,"mmm")</f>
        <v>Sep</v>
      </c>
      <c r="V515" s="5" t="str">
        <f>TEXT(T515,"yyyy")</f>
        <v>2015</v>
      </c>
      <c r="W515" s="5" t="str">
        <f>TEXT(Y515,"mmm")</f>
        <v>Oct</v>
      </c>
      <c r="X515" s="1" t="str">
        <f>TEXT(Y515,"yyyy")</f>
        <v>2015</v>
      </c>
      <c r="Y515" s="27">
        <f>(((J515/60)/60)/24)+DATE(1970,1,1)</f>
        <v>42278.627013888887</v>
      </c>
    </row>
    <row r="516" spans="1:25" ht="32" x14ac:dyDescent="0.2">
      <c r="A516" s="1">
        <v>2763</v>
      </c>
      <c r="B516" s="7" t="s">
        <v>2763</v>
      </c>
      <c r="C516" s="7" t="s">
        <v>6873</v>
      </c>
      <c r="D516" s="1">
        <v>39400</v>
      </c>
      <c r="E516" s="37" t="str">
        <f>VLOOKUP(D516,'Vlookup Table Bonus Point'!$C$3:$D$26,2,TRUE)</f>
        <v>35000 to 39999</v>
      </c>
      <c r="F516" s="1">
        <v>90</v>
      </c>
      <c r="G516" s="1" t="s">
        <v>8220</v>
      </c>
      <c r="H516" s="1" t="s">
        <v>8223</v>
      </c>
      <c r="I516" s="1" t="s">
        <v>8245</v>
      </c>
      <c r="J516" s="1">
        <v>1369403684</v>
      </c>
      <c r="K516" s="1">
        <v>1365515684</v>
      </c>
      <c r="L516" s="1" t="b">
        <v>0</v>
      </c>
      <c r="M516" s="1">
        <v>3</v>
      </c>
      <c r="N516" s="1" t="b">
        <v>0</v>
      </c>
      <c r="O516" s="1" t="s">
        <v>8303</v>
      </c>
      <c r="P516" s="28">
        <f>F516/D516</f>
        <v>2.2842639593908631E-3</v>
      </c>
      <c r="Q516" s="29">
        <f>IF(M516&gt;0,F516/M516,0)</f>
        <v>30</v>
      </c>
      <c r="R516" s="9" t="str">
        <f>LEFT(O516,SEARCH("/",O516,1)-1)</f>
        <v>publishing</v>
      </c>
      <c r="S516" s="26" t="str">
        <f>RIGHT(O516,LEN(O516)-SEARCH("/",O516,1))</f>
        <v>children's books</v>
      </c>
      <c r="T516" s="27">
        <f>(((K516/60)/60)/24)+DATE(1970,1,1)</f>
        <v>41373.579675925925</v>
      </c>
      <c r="U516" s="5" t="str">
        <f>TEXT(T516,"mmm")</f>
        <v>Apr</v>
      </c>
      <c r="V516" s="5" t="str">
        <f>TEXT(T516,"yyyy")</f>
        <v>2013</v>
      </c>
      <c r="W516" s="5" t="str">
        <f>TEXT(Y516,"mmm")</f>
        <v>May</v>
      </c>
      <c r="X516" s="1" t="str">
        <f>TEXT(Y516,"yyyy")</f>
        <v>2013</v>
      </c>
      <c r="Y516" s="27">
        <f>(((J516/60)/60)/24)+DATE(1970,1,1)</f>
        <v>41418.579675925925</v>
      </c>
    </row>
    <row r="517" spans="1:25" ht="48" x14ac:dyDescent="0.2">
      <c r="A517" s="1">
        <v>459</v>
      </c>
      <c r="B517" s="7" t="s">
        <v>460</v>
      </c>
      <c r="C517" s="7" t="s">
        <v>4569</v>
      </c>
      <c r="D517" s="1">
        <v>39000</v>
      </c>
      <c r="E517" s="37" t="str">
        <f>VLOOKUP(D517,'Vlookup Table Bonus Point'!$C$3:$D$26,2,TRUE)</f>
        <v>35000 to 39999</v>
      </c>
      <c r="F517" s="1">
        <v>25</v>
      </c>
      <c r="G517" s="1" t="s">
        <v>8220</v>
      </c>
      <c r="H517" s="1" t="s">
        <v>8223</v>
      </c>
      <c r="I517" s="1" t="s">
        <v>8245</v>
      </c>
      <c r="J517" s="1">
        <v>1321201327</v>
      </c>
      <c r="K517" s="1">
        <v>1316013727</v>
      </c>
      <c r="L517" s="1" t="b">
        <v>0</v>
      </c>
      <c r="M517" s="1">
        <v>1</v>
      </c>
      <c r="N517" s="1" t="b">
        <v>0</v>
      </c>
      <c r="O517" s="1" t="s">
        <v>8269</v>
      </c>
      <c r="P517" s="28">
        <f>F517/D517</f>
        <v>6.4102564102564103E-4</v>
      </c>
      <c r="Q517" s="29">
        <f>IF(M517&gt;0,F517/M517,0)</f>
        <v>25</v>
      </c>
      <c r="R517" s="9" t="str">
        <f>LEFT(O517,SEARCH("/",O517,1)-1)</f>
        <v>film &amp; video</v>
      </c>
      <c r="S517" s="26" t="str">
        <f>RIGHT(O517,LEN(O517)-SEARCH("/",O517,1))</f>
        <v>animation</v>
      </c>
      <c r="T517" s="27">
        <f>(((K517/60)/60)/24)+DATE(1970,1,1)</f>
        <v>40800.6403587963</v>
      </c>
      <c r="U517" s="5" t="str">
        <f>TEXT(T517,"mmm")</f>
        <v>Sep</v>
      </c>
      <c r="V517" s="5" t="str">
        <f>TEXT(T517,"yyyy")</f>
        <v>2011</v>
      </c>
      <c r="W517" s="5" t="str">
        <f>TEXT(Y517,"mmm")</f>
        <v>Nov</v>
      </c>
      <c r="X517" s="1" t="str">
        <f>TEXT(Y517,"yyyy")</f>
        <v>2011</v>
      </c>
      <c r="Y517" s="27">
        <f>(((J517/60)/60)/24)+DATE(1970,1,1)</f>
        <v>40860.682025462964</v>
      </c>
    </row>
    <row r="518" spans="1:25" ht="32" x14ac:dyDescent="0.2">
      <c r="A518" s="1">
        <v>662</v>
      </c>
      <c r="B518" s="7" t="s">
        <v>663</v>
      </c>
      <c r="C518" s="7" t="s">
        <v>4772</v>
      </c>
      <c r="D518" s="1">
        <v>39000</v>
      </c>
      <c r="E518" s="37" t="str">
        <f>VLOOKUP(D518,'Vlookup Table Bonus Point'!$C$3:$D$26,2,TRUE)</f>
        <v>35000 to 39999</v>
      </c>
      <c r="F518" s="1">
        <v>156</v>
      </c>
      <c r="G518" s="1" t="s">
        <v>8220</v>
      </c>
      <c r="H518" s="1" t="s">
        <v>8223</v>
      </c>
      <c r="I518" s="1" t="s">
        <v>8245</v>
      </c>
      <c r="J518" s="1">
        <v>1421404247</v>
      </c>
      <c r="K518" s="1">
        <v>1418812247</v>
      </c>
      <c r="L518" s="1" t="b">
        <v>0</v>
      </c>
      <c r="M518" s="1">
        <v>4</v>
      </c>
      <c r="N518" s="1" t="b">
        <v>0</v>
      </c>
      <c r="O518" s="1" t="s">
        <v>8272</v>
      </c>
      <c r="P518" s="28">
        <f>F518/D518</f>
        <v>4.0000000000000001E-3</v>
      </c>
      <c r="Q518" s="29">
        <f>IF(M518&gt;0,F518/M518,0)</f>
        <v>39</v>
      </c>
      <c r="R518" s="9" t="str">
        <f>LEFT(O518,SEARCH("/",O518,1)-1)</f>
        <v>technology</v>
      </c>
      <c r="S518" s="26" t="str">
        <f>RIGHT(O518,LEN(O518)-SEARCH("/",O518,1))</f>
        <v>wearables</v>
      </c>
      <c r="T518" s="27">
        <f>(((K518/60)/60)/24)+DATE(1970,1,1)</f>
        <v>41990.438043981485</v>
      </c>
      <c r="U518" s="5" t="str">
        <f>TEXT(T518,"mmm")</f>
        <v>Dec</v>
      </c>
      <c r="V518" s="5" t="str">
        <f>TEXT(T518,"yyyy")</f>
        <v>2014</v>
      </c>
      <c r="W518" s="5" t="str">
        <f>TEXT(Y518,"mmm")</f>
        <v>Jan</v>
      </c>
      <c r="X518" s="1" t="str">
        <f>TEXT(Y518,"yyyy")</f>
        <v>2015</v>
      </c>
      <c r="Y518" s="27">
        <f>(((J518/60)/60)/24)+DATE(1970,1,1)</f>
        <v>42020.438043981485</v>
      </c>
    </row>
    <row r="519" spans="1:25" ht="48" x14ac:dyDescent="0.2">
      <c r="A519" s="1">
        <v>2670</v>
      </c>
      <c r="B519" s="7" t="s">
        <v>2670</v>
      </c>
      <c r="C519" s="7" t="s">
        <v>6780</v>
      </c>
      <c r="D519" s="1">
        <v>38888</v>
      </c>
      <c r="E519" s="37" t="str">
        <f>VLOOKUP(D519,'Vlookup Table Bonus Point'!$C$3:$D$26,2,TRUE)</f>
        <v>35000 to 39999</v>
      </c>
      <c r="F519" s="1">
        <v>2495</v>
      </c>
      <c r="G519" s="1" t="s">
        <v>8220</v>
      </c>
      <c r="H519" s="1" t="s">
        <v>8225</v>
      </c>
      <c r="I519" s="1" t="s">
        <v>8247</v>
      </c>
      <c r="J519" s="1">
        <v>1406593780</v>
      </c>
      <c r="K519" s="1">
        <v>1404174580</v>
      </c>
      <c r="L519" s="1" t="b">
        <v>1</v>
      </c>
      <c r="M519" s="1">
        <v>60</v>
      </c>
      <c r="N519" s="1" t="b">
        <v>0</v>
      </c>
      <c r="O519" s="1" t="s">
        <v>8301</v>
      </c>
      <c r="P519" s="28">
        <f>F519/D519</f>
        <v>6.4158609339642042E-2</v>
      </c>
      <c r="Q519" s="29">
        <f>IF(M519&gt;0,F519/M519,0)</f>
        <v>41.583333333333336</v>
      </c>
      <c r="R519" s="9" t="str">
        <f>LEFT(O519,SEARCH("/",O519,1)-1)</f>
        <v>technology</v>
      </c>
      <c r="S519" s="26" t="str">
        <f>RIGHT(O519,LEN(O519)-SEARCH("/",O519,1))</f>
        <v>makerspaces</v>
      </c>
      <c r="T519" s="27">
        <f>(((K519/60)/60)/24)+DATE(1970,1,1)</f>
        <v>41821.020601851851</v>
      </c>
      <c r="U519" s="5" t="str">
        <f>TEXT(T519,"mmm")</f>
        <v>Jul</v>
      </c>
      <c r="V519" s="5" t="str">
        <f>TEXT(T519,"yyyy")</f>
        <v>2014</v>
      </c>
      <c r="W519" s="5" t="str">
        <f>TEXT(Y519,"mmm")</f>
        <v>Jul</v>
      </c>
      <c r="X519" s="1" t="str">
        <f>TEXT(Y519,"yyyy")</f>
        <v>2014</v>
      </c>
      <c r="Y519" s="27">
        <f>(((J519/60)/60)/24)+DATE(1970,1,1)</f>
        <v>41849.020601851851</v>
      </c>
    </row>
    <row r="520" spans="1:25" ht="48" x14ac:dyDescent="0.2">
      <c r="A520" s="1">
        <v>366</v>
      </c>
      <c r="B520" s="7" t="s">
        <v>367</v>
      </c>
      <c r="C520" s="7" t="s">
        <v>4476</v>
      </c>
      <c r="D520" s="1">
        <v>38000</v>
      </c>
      <c r="E520" s="37" t="str">
        <f>VLOOKUP(D520,'Vlookup Table Bonus Point'!$C$3:$D$26,2,TRUE)</f>
        <v>35000 to 39999</v>
      </c>
      <c r="F520" s="1">
        <v>38500</v>
      </c>
      <c r="G520" s="1" t="s">
        <v>8218</v>
      </c>
      <c r="H520" s="1" t="s">
        <v>8223</v>
      </c>
      <c r="I520" s="1" t="s">
        <v>8245</v>
      </c>
      <c r="J520" s="1">
        <v>1337540518</v>
      </c>
      <c r="K520" s="1">
        <v>1334948518</v>
      </c>
      <c r="L520" s="1" t="b">
        <v>0</v>
      </c>
      <c r="M520" s="1">
        <v>134</v>
      </c>
      <c r="N520" s="1" t="b">
        <v>1</v>
      </c>
      <c r="O520" s="1" t="s">
        <v>8268</v>
      </c>
      <c r="P520" s="28">
        <f>F520/D520</f>
        <v>1.013157894736842</v>
      </c>
      <c r="Q520" s="29">
        <f>IF(M520&gt;0,F520/M520,0)</f>
        <v>287.31343283582089</v>
      </c>
      <c r="R520" s="9" t="str">
        <f>LEFT(O520,SEARCH("/",O520,1)-1)</f>
        <v>film &amp; video</v>
      </c>
      <c r="S520" s="26" t="str">
        <f>RIGHT(O520,LEN(O520)-SEARCH("/",O520,1))</f>
        <v>documentary</v>
      </c>
      <c r="T520" s="27">
        <f>(((K520/60)/60)/24)+DATE(1970,1,1)</f>
        <v>41019.793032407404</v>
      </c>
      <c r="U520" s="5" t="str">
        <f>TEXT(T520,"mmm")</f>
        <v>Apr</v>
      </c>
      <c r="V520" s="5" t="str">
        <f>TEXT(T520,"yyyy")</f>
        <v>2012</v>
      </c>
      <c r="W520" s="5" t="str">
        <f>TEXT(Y520,"mmm")</f>
        <v>May</v>
      </c>
      <c r="X520" s="1" t="str">
        <f>TEXT(Y520,"yyyy")</f>
        <v>2012</v>
      </c>
      <c r="Y520" s="27">
        <f>(((J520/60)/60)/24)+DATE(1970,1,1)</f>
        <v>41049.793032407404</v>
      </c>
    </row>
    <row r="521" spans="1:25" ht="48" x14ac:dyDescent="0.2">
      <c r="A521" s="1">
        <v>387</v>
      </c>
      <c r="B521" s="7" t="s">
        <v>388</v>
      </c>
      <c r="C521" s="7" t="s">
        <v>4497</v>
      </c>
      <c r="D521" s="1">
        <v>38000</v>
      </c>
      <c r="E521" s="37" t="str">
        <f>VLOOKUP(D521,'Vlookup Table Bonus Point'!$C$3:$D$26,2,TRUE)</f>
        <v>35000 to 39999</v>
      </c>
      <c r="F521" s="1">
        <v>81316</v>
      </c>
      <c r="G521" s="1" t="s">
        <v>8218</v>
      </c>
      <c r="H521" s="1" t="s">
        <v>8223</v>
      </c>
      <c r="I521" s="1" t="s">
        <v>8245</v>
      </c>
      <c r="J521" s="1">
        <v>1439618400</v>
      </c>
      <c r="K521" s="1">
        <v>1436976858</v>
      </c>
      <c r="L521" s="1" t="b">
        <v>0</v>
      </c>
      <c r="M521" s="1">
        <v>562</v>
      </c>
      <c r="N521" s="1" t="b">
        <v>1</v>
      </c>
      <c r="O521" s="1" t="s">
        <v>8268</v>
      </c>
      <c r="P521" s="28">
        <f>F521/D521</f>
        <v>2.1398947368421051</v>
      </c>
      <c r="Q521" s="29">
        <f>IF(M521&gt;0,F521/M521,0)</f>
        <v>144.69039145907473</v>
      </c>
      <c r="R521" s="9" t="str">
        <f>LEFT(O521,SEARCH("/",O521,1)-1)</f>
        <v>film &amp; video</v>
      </c>
      <c r="S521" s="26" t="str">
        <f>RIGHT(O521,LEN(O521)-SEARCH("/",O521,1))</f>
        <v>documentary</v>
      </c>
      <c r="T521" s="27">
        <f>(((K521/60)/60)/24)+DATE(1970,1,1)</f>
        <v>42200.67659722222</v>
      </c>
      <c r="U521" s="5" t="str">
        <f>TEXT(T521,"mmm")</f>
        <v>Jul</v>
      </c>
      <c r="V521" s="5" t="str">
        <f>TEXT(T521,"yyyy")</f>
        <v>2015</v>
      </c>
      <c r="W521" s="5" t="str">
        <f>TEXT(Y521,"mmm")</f>
        <v>Aug</v>
      </c>
      <c r="X521" s="1" t="str">
        <f>TEXT(Y521,"yyyy")</f>
        <v>2015</v>
      </c>
      <c r="Y521" s="27">
        <f>(((J521/60)/60)/24)+DATE(1970,1,1)</f>
        <v>42231.25</v>
      </c>
    </row>
    <row r="522" spans="1:25" ht="48" x14ac:dyDescent="0.2">
      <c r="A522" s="1">
        <v>771</v>
      </c>
      <c r="B522" s="7" t="s">
        <v>772</v>
      </c>
      <c r="C522" s="7" t="s">
        <v>4881</v>
      </c>
      <c r="D522" s="1">
        <v>38000</v>
      </c>
      <c r="E522" s="37" t="str">
        <f>VLOOKUP(D522,'Vlookup Table Bonus Point'!$C$3:$D$26,2,TRUE)</f>
        <v>35000 to 39999</v>
      </c>
      <c r="F522" s="1">
        <v>10</v>
      </c>
      <c r="G522" s="1" t="s">
        <v>8220</v>
      </c>
      <c r="H522" s="1" t="s">
        <v>8223</v>
      </c>
      <c r="I522" s="1" t="s">
        <v>8245</v>
      </c>
      <c r="J522" s="1">
        <v>1454183202</v>
      </c>
      <c r="K522" s="1">
        <v>1449863202</v>
      </c>
      <c r="L522" s="1" t="b">
        <v>0</v>
      </c>
      <c r="M522" s="1">
        <v>1</v>
      </c>
      <c r="N522" s="1" t="b">
        <v>0</v>
      </c>
      <c r="O522" s="1" t="s">
        <v>8274</v>
      </c>
      <c r="P522" s="28">
        <f>F522/D522</f>
        <v>2.631578947368421E-4</v>
      </c>
      <c r="Q522" s="29">
        <f>IF(M522&gt;0,F522/M522,0)</f>
        <v>10</v>
      </c>
      <c r="R522" s="9" t="str">
        <f>LEFT(O522,SEARCH("/",O522,1)-1)</f>
        <v>publishing</v>
      </c>
      <c r="S522" s="26" t="str">
        <f>RIGHT(O522,LEN(O522)-SEARCH("/",O522,1))</f>
        <v>fiction</v>
      </c>
      <c r="T522" s="27">
        <f>(((K522/60)/60)/24)+DATE(1970,1,1)</f>
        <v>42349.824097222227</v>
      </c>
      <c r="U522" s="5" t="str">
        <f>TEXT(T522,"mmm")</f>
        <v>Dec</v>
      </c>
      <c r="V522" s="5" t="str">
        <f>TEXT(T522,"yyyy")</f>
        <v>2015</v>
      </c>
      <c r="W522" s="5" t="str">
        <f>TEXT(Y522,"mmm")</f>
        <v>Jan</v>
      </c>
      <c r="X522" s="1" t="str">
        <f>TEXT(Y522,"yyyy")</f>
        <v>2016</v>
      </c>
      <c r="Y522" s="27">
        <f>(((J522/60)/60)/24)+DATE(1970,1,1)</f>
        <v>42399.824097222227</v>
      </c>
    </row>
    <row r="523" spans="1:25" ht="64" x14ac:dyDescent="0.2">
      <c r="A523" s="1">
        <v>2857</v>
      </c>
      <c r="B523" s="7" t="s">
        <v>2857</v>
      </c>
      <c r="C523" s="7" t="s">
        <v>6967</v>
      </c>
      <c r="D523" s="1">
        <v>38000</v>
      </c>
      <c r="E523" s="37" t="str">
        <f>VLOOKUP(D523,'Vlookup Table Bonus Point'!$C$3:$D$26,2,TRUE)</f>
        <v>35000 to 39999</v>
      </c>
      <c r="F523" s="1">
        <v>7500</v>
      </c>
      <c r="G523" s="1" t="s">
        <v>8220</v>
      </c>
      <c r="H523" s="1" t="s">
        <v>8237</v>
      </c>
      <c r="I523" s="1" t="s">
        <v>8255</v>
      </c>
      <c r="J523" s="1">
        <v>1487613600</v>
      </c>
      <c r="K523" s="1">
        <v>1482444295</v>
      </c>
      <c r="L523" s="1" t="b">
        <v>0</v>
      </c>
      <c r="M523" s="1">
        <v>15</v>
      </c>
      <c r="N523" s="1" t="b">
        <v>0</v>
      </c>
      <c r="O523" s="1" t="s">
        <v>8270</v>
      </c>
      <c r="P523" s="28">
        <f>F523/D523</f>
        <v>0.19736842105263158</v>
      </c>
      <c r="Q523" s="29">
        <f>IF(M523&gt;0,F523/M523,0)</f>
        <v>500</v>
      </c>
      <c r="R523" s="9" t="str">
        <f>LEFT(O523,SEARCH("/",O523,1)-1)</f>
        <v>theater</v>
      </c>
      <c r="S523" s="26" t="str">
        <f>RIGHT(O523,LEN(O523)-SEARCH("/",O523,1))</f>
        <v>plays</v>
      </c>
      <c r="T523" s="27">
        <f>(((K523/60)/60)/24)+DATE(1970,1,1)</f>
        <v>42726.920081018514</v>
      </c>
      <c r="U523" s="5" t="str">
        <f>TEXT(T523,"mmm")</f>
        <v>Dec</v>
      </c>
      <c r="V523" s="5" t="str">
        <f>TEXT(T523,"yyyy")</f>
        <v>2016</v>
      </c>
      <c r="W523" s="5" t="str">
        <f>TEXT(Y523,"mmm")</f>
        <v>Feb</v>
      </c>
      <c r="X523" s="1" t="str">
        <f>TEXT(Y523,"yyyy")</f>
        <v>2017</v>
      </c>
      <c r="Y523" s="27">
        <f>(((J523/60)/60)/24)+DATE(1970,1,1)</f>
        <v>42786.75</v>
      </c>
    </row>
    <row r="524" spans="1:25" ht="32" x14ac:dyDescent="0.2">
      <c r="A524" s="1">
        <v>485</v>
      </c>
      <c r="B524" s="7" t="s">
        <v>486</v>
      </c>
      <c r="C524" s="7" t="s">
        <v>4595</v>
      </c>
      <c r="D524" s="1">
        <v>37956</v>
      </c>
      <c r="E524" s="37" t="str">
        <f>VLOOKUP(D524,'Vlookup Table Bonus Point'!$C$3:$D$26,2,TRUE)</f>
        <v>35000 to 39999</v>
      </c>
      <c r="F524" s="1">
        <v>8315.01</v>
      </c>
      <c r="G524" s="1" t="s">
        <v>8220</v>
      </c>
      <c r="H524" s="1" t="s">
        <v>8224</v>
      </c>
      <c r="I524" s="1" t="s">
        <v>8246</v>
      </c>
      <c r="J524" s="1">
        <v>1368792499</v>
      </c>
      <c r="K524" s="1">
        <v>1366200499</v>
      </c>
      <c r="L524" s="1" t="b">
        <v>0</v>
      </c>
      <c r="M524" s="1">
        <v>125</v>
      </c>
      <c r="N524" s="1" t="b">
        <v>0</v>
      </c>
      <c r="O524" s="1" t="s">
        <v>8269</v>
      </c>
      <c r="P524" s="28">
        <f>F524/D524</f>
        <v>0.21906971229845085</v>
      </c>
      <c r="Q524" s="29">
        <f>IF(M524&gt;0,F524/M524,0)</f>
        <v>66.520080000000007</v>
      </c>
      <c r="R524" s="9" t="str">
        <f>LEFT(O524,SEARCH("/",O524,1)-1)</f>
        <v>film &amp; video</v>
      </c>
      <c r="S524" s="26" t="str">
        <f>RIGHT(O524,LEN(O524)-SEARCH("/",O524,1))</f>
        <v>animation</v>
      </c>
      <c r="T524" s="27">
        <f>(((K524/60)/60)/24)+DATE(1970,1,1)</f>
        <v>41381.50577546296</v>
      </c>
      <c r="U524" s="5" t="str">
        <f>TEXT(T524,"mmm")</f>
        <v>Apr</v>
      </c>
      <c r="V524" s="5" t="str">
        <f>TEXT(T524,"yyyy")</f>
        <v>2013</v>
      </c>
      <c r="W524" s="5" t="str">
        <f>TEXT(Y524,"mmm")</f>
        <v>May</v>
      </c>
      <c r="X524" s="1" t="str">
        <f>TEXT(Y524,"yyyy")</f>
        <v>2013</v>
      </c>
      <c r="Y524" s="27">
        <f>(((J524/60)/60)/24)+DATE(1970,1,1)</f>
        <v>41411.50577546296</v>
      </c>
    </row>
    <row r="525" spans="1:25" ht="48" x14ac:dyDescent="0.2">
      <c r="A525" s="1">
        <v>1521</v>
      </c>
      <c r="B525" s="7" t="s">
        <v>1522</v>
      </c>
      <c r="C525" s="7" t="s">
        <v>5631</v>
      </c>
      <c r="D525" s="1">
        <v>37500</v>
      </c>
      <c r="E525" s="37" t="str">
        <f>VLOOKUP(D525,'Vlookup Table Bonus Point'!$C$3:$D$26,2,TRUE)</f>
        <v>35000 to 39999</v>
      </c>
      <c r="F525" s="1">
        <v>40055</v>
      </c>
      <c r="G525" s="1" t="s">
        <v>8218</v>
      </c>
      <c r="H525" s="1" t="s">
        <v>8223</v>
      </c>
      <c r="I525" s="1" t="s">
        <v>8245</v>
      </c>
      <c r="J525" s="1">
        <v>1465272091</v>
      </c>
      <c r="K525" s="1">
        <v>1462248091</v>
      </c>
      <c r="L525" s="1" t="b">
        <v>1</v>
      </c>
      <c r="M525" s="1">
        <v>235</v>
      </c>
      <c r="N525" s="1" t="b">
        <v>1</v>
      </c>
      <c r="O525" s="1" t="s">
        <v>8284</v>
      </c>
      <c r="P525" s="28">
        <f>F525/D525</f>
        <v>1.0681333333333334</v>
      </c>
      <c r="Q525" s="29">
        <f>IF(M525&gt;0,F525/M525,0)</f>
        <v>170.44680851063831</v>
      </c>
      <c r="R525" s="9" t="str">
        <f>LEFT(O525,SEARCH("/",O525,1)-1)</f>
        <v>photography</v>
      </c>
      <c r="S525" s="26" t="str">
        <f>RIGHT(O525,LEN(O525)-SEARCH("/",O525,1))</f>
        <v>photobooks</v>
      </c>
      <c r="T525" s="27">
        <f>(((K525/60)/60)/24)+DATE(1970,1,1)</f>
        <v>42493.167719907404</v>
      </c>
      <c r="U525" s="5" t="str">
        <f>TEXT(T525,"mmm")</f>
        <v>May</v>
      </c>
      <c r="V525" s="5" t="str">
        <f>TEXT(T525,"yyyy")</f>
        <v>2016</v>
      </c>
      <c r="W525" s="5" t="str">
        <f>TEXT(Y525,"mmm")</f>
        <v>Jun</v>
      </c>
      <c r="X525" s="1" t="str">
        <f>TEXT(Y525,"yyyy")</f>
        <v>2016</v>
      </c>
      <c r="Y525" s="27">
        <f>(((J525/60)/60)/24)+DATE(1970,1,1)</f>
        <v>42528.167719907404</v>
      </c>
    </row>
    <row r="526" spans="1:25" ht="48" x14ac:dyDescent="0.2">
      <c r="A526" s="1">
        <v>1459</v>
      </c>
      <c r="B526" s="7" t="s">
        <v>1460</v>
      </c>
      <c r="C526" s="7" t="s">
        <v>5569</v>
      </c>
      <c r="D526" s="1">
        <v>37000</v>
      </c>
      <c r="E526" s="37" t="str">
        <f>VLOOKUP(D526,'Vlookup Table Bonus Point'!$C$3:$D$26,2,TRUE)</f>
        <v>35000 to 39999</v>
      </c>
      <c r="F526" s="1">
        <v>0</v>
      </c>
      <c r="G526" s="1" t="s">
        <v>8219</v>
      </c>
      <c r="H526" s="1" t="s">
        <v>8231</v>
      </c>
      <c r="I526" s="1" t="s">
        <v>8252</v>
      </c>
      <c r="J526" s="1">
        <v>1449077100</v>
      </c>
      <c r="K526" s="1">
        <v>1446612896</v>
      </c>
      <c r="L526" s="1" t="b">
        <v>0</v>
      </c>
      <c r="M526" s="1">
        <v>0</v>
      </c>
      <c r="N526" s="1" t="b">
        <v>0</v>
      </c>
      <c r="O526" s="1" t="s">
        <v>8286</v>
      </c>
      <c r="P526" s="28">
        <f>F526/D526</f>
        <v>0</v>
      </c>
      <c r="Q526" s="29">
        <f>IF(M526&gt;0,F526/M526,0)</f>
        <v>0</v>
      </c>
      <c r="R526" s="9" t="str">
        <f>LEFT(O526,SEARCH("/",O526,1)-1)</f>
        <v>publishing</v>
      </c>
      <c r="S526" s="26" t="str">
        <f>RIGHT(O526,LEN(O526)-SEARCH("/",O526,1))</f>
        <v>translations</v>
      </c>
      <c r="T526" s="27">
        <f>(((K526/60)/60)/24)+DATE(1970,1,1)</f>
        <v>42312.204814814817</v>
      </c>
      <c r="U526" s="5" t="str">
        <f>TEXT(T526,"mmm")</f>
        <v>Nov</v>
      </c>
      <c r="V526" s="5" t="str">
        <f>TEXT(T526,"yyyy")</f>
        <v>2015</v>
      </c>
      <c r="W526" s="5" t="str">
        <f>TEXT(Y526,"mmm")</f>
        <v>Dec</v>
      </c>
      <c r="X526" s="1" t="str">
        <f>TEXT(Y526,"yyyy")</f>
        <v>2015</v>
      </c>
      <c r="Y526" s="27">
        <f>(((J526/60)/60)/24)+DATE(1970,1,1)</f>
        <v>42340.725694444445</v>
      </c>
    </row>
    <row r="527" spans="1:25" ht="48" x14ac:dyDescent="0.2">
      <c r="A527" s="1">
        <v>2388</v>
      </c>
      <c r="B527" s="7" t="s">
        <v>2389</v>
      </c>
      <c r="C527" s="7" t="s">
        <v>6498</v>
      </c>
      <c r="D527" s="1">
        <v>37000</v>
      </c>
      <c r="E527" s="37" t="str">
        <f>VLOOKUP(D527,'Vlookup Table Bonus Point'!$C$3:$D$26,2,TRUE)</f>
        <v>35000 to 39999</v>
      </c>
      <c r="F527" s="1">
        <v>463</v>
      </c>
      <c r="G527" s="1" t="s">
        <v>8219</v>
      </c>
      <c r="H527" s="1" t="s">
        <v>8223</v>
      </c>
      <c r="I527" s="1" t="s">
        <v>8245</v>
      </c>
      <c r="J527" s="1">
        <v>1421350140</v>
      </c>
      <c r="K527" s="1">
        <v>1418761759</v>
      </c>
      <c r="L527" s="1" t="b">
        <v>0</v>
      </c>
      <c r="M527" s="1">
        <v>8</v>
      </c>
      <c r="N527" s="1" t="b">
        <v>0</v>
      </c>
      <c r="O527" s="1" t="s">
        <v>8271</v>
      </c>
      <c r="P527" s="28">
        <f>F527/D527</f>
        <v>1.2513513513513513E-2</v>
      </c>
      <c r="Q527" s="29">
        <f>IF(M527&gt;0,F527/M527,0)</f>
        <v>57.875</v>
      </c>
      <c r="R527" s="9" t="str">
        <f>LEFT(O527,SEARCH("/",O527,1)-1)</f>
        <v>technology</v>
      </c>
      <c r="S527" s="26" t="str">
        <f>RIGHT(O527,LEN(O527)-SEARCH("/",O527,1))</f>
        <v>web</v>
      </c>
      <c r="T527" s="27">
        <f>(((K527/60)/60)/24)+DATE(1970,1,1)</f>
        <v>41989.853692129633</v>
      </c>
      <c r="U527" s="5" t="str">
        <f>TEXT(T527,"mmm")</f>
        <v>Dec</v>
      </c>
      <c r="V527" s="5" t="str">
        <f>TEXT(T527,"yyyy")</f>
        <v>2014</v>
      </c>
      <c r="W527" s="5" t="str">
        <f>TEXT(Y527,"mmm")</f>
        <v>Jan</v>
      </c>
      <c r="X527" s="1" t="str">
        <f>TEXT(Y527,"yyyy")</f>
        <v>2015</v>
      </c>
      <c r="Y527" s="27">
        <f>(((J527/60)/60)/24)+DATE(1970,1,1)</f>
        <v>42019.811805555553</v>
      </c>
    </row>
    <row r="528" spans="1:25" ht="48" x14ac:dyDescent="0.2">
      <c r="A528" s="1">
        <v>241</v>
      </c>
      <c r="B528" s="7" t="s">
        <v>243</v>
      </c>
      <c r="C528" s="7" t="s">
        <v>4351</v>
      </c>
      <c r="D528" s="1">
        <v>36400</v>
      </c>
      <c r="E528" s="37" t="str">
        <f>VLOOKUP(D528,'Vlookup Table Bonus Point'!$C$3:$D$26,2,TRUE)</f>
        <v>35000 to 39999</v>
      </c>
      <c r="F528" s="1">
        <v>41000</v>
      </c>
      <c r="G528" s="1" t="s">
        <v>8218</v>
      </c>
      <c r="H528" s="1" t="s">
        <v>8223</v>
      </c>
      <c r="I528" s="1" t="s">
        <v>8245</v>
      </c>
      <c r="J528" s="1">
        <v>1419180304</v>
      </c>
      <c r="K528" s="1">
        <v>1415292304</v>
      </c>
      <c r="L528" s="1" t="b">
        <v>1</v>
      </c>
      <c r="M528" s="1">
        <v>376</v>
      </c>
      <c r="N528" s="1" t="b">
        <v>1</v>
      </c>
      <c r="O528" s="1" t="s">
        <v>8268</v>
      </c>
      <c r="P528" s="28">
        <f>F528/D528</f>
        <v>1.1263736263736264</v>
      </c>
      <c r="Q528" s="29">
        <f>IF(M528&gt;0,F528/M528,0)</f>
        <v>109.04255319148936</v>
      </c>
      <c r="R528" s="9" t="str">
        <f>LEFT(O528,SEARCH("/",O528,1)-1)</f>
        <v>film &amp; video</v>
      </c>
      <c r="S528" s="26" t="str">
        <f>RIGHT(O528,LEN(O528)-SEARCH("/",O528,1))</f>
        <v>documentary</v>
      </c>
      <c r="T528" s="27">
        <f>(((K528/60)/60)/24)+DATE(1970,1,1)</f>
        <v>41949.697962962964</v>
      </c>
      <c r="U528" s="5" t="str">
        <f>TEXT(T528,"mmm")</f>
        <v>Nov</v>
      </c>
      <c r="V528" s="5" t="str">
        <f>TEXT(T528,"yyyy")</f>
        <v>2014</v>
      </c>
      <c r="W528" s="5" t="str">
        <f>TEXT(Y528,"mmm")</f>
        <v>Dec</v>
      </c>
      <c r="X528" s="1" t="str">
        <f>TEXT(Y528,"yyyy")</f>
        <v>2014</v>
      </c>
      <c r="Y528" s="27">
        <f>(((J528/60)/60)/24)+DATE(1970,1,1)</f>
        <v>41994.697962962964</v>
      </c>
    </row>
    <row r="529" spans="1:25" ht="32" x14ac:dyDescent="0.2">
      <c r="A529" s="1">
        <v>2144</v>
      </c>
      <c r="B529" s="7" t="s">
        <v>2145</v>
      </c>
      <c r="C529" s="7" t="s">
        <v>6254</v>
      </c>
      <c r="D529" s="1">
        <v>35500</v>
      </c>
      <c r="E529" s="37" t="str">
        <f>VLOOKUP(D529,'Vlookup Table Bonus Point'!$C$3:$D$26,2,TRUE)</f>
        <v>35000 to 39999</v>
      </c>
      <c r="F529" s="1">
        <v>607</v>
      </c>
      <c r="G529" s="1" t="s">
        <v>8220</v>
      </c>
      <c r="H529" s="1" t="s">
        <v>8223</v>
      </c>
      <c r="I529" s="1" t="s">
        <v>8245</v>
      </c>
      <c r="J529" s="1">
        <v>1379164040</v>
      </c>
      <c r="K529" s="1">
        <v>1376399240</v>
      </c>
      <c r="L529" s="1" t="b">
        <v>0</v>
      </c>
      <c r="M529" s="1">
        <v>24</v>
      </c>
      <c r="N529" s="1" t="b">
        <v>0</v>
      </c>
      <c r="O529" s="1" t="s">
        <v>8281</v>
      </c>
      <c r="P529" s="28">
        <f>F529/D529</f>
        <v>1.7098591549295775E-2</v>
      </c>
      <c r="Q529" s="29">
        <f>IF(M529&gt;0,F529/M529,0)</f>
        <v>25.291666666666668</v>
      </c>
      <c r="R529" s="9" t="str">
        <f>LEFT(O529,SEARCH("/",O529,1)-1)</f>
        <v>games</v>
      </c>
      <c r="S529" s="26" t="str">
        <f>RIGHT(O529,LEN(O529)-SEARCH("/",O529,1))</f>
        <v>video games</v>
      </c>
      <c r="T529" s="27">
        <f>(((K529/60)/60)/24)+DATE(1970,1,1)</f>
        <v>41499.546759259261</v>
      </c>
      <c r="U529" s="5" t="str">
        <f>TEXT(T529,"mmm")</f>
        <v>Aug</v>
      </c>
      <c r="V529" s="5" t="str">
        <f>TEXT(T529,"yyyy")</f>
        <v>2013</v>
      </c>
      <c r="W529" s="5" t="str">
        <f>TEXT(Y529,"mmm")</f>
        <v>Sep</v>
      </c>
      <c r="X529" s="1" t="str">
        <f>TEXT(Y529,"yyyy")</f>
        <v>2013</v>
      </c>
      <c r="Y529" s="27">
        <f>(((J529/60)/60)/24)+DATE(1970,1,1)</f>
        <v>41531.546759259261</v>
      </c>
    </row>
    <row r="530" spans="1:25" ht="32" x14ac:dyDescent="0.2">
      <c r="A530" s="1">
        <v>24</v>
      </c>
      <c r="B530" s="7" t="s">
        <v>26</v>
      </c>
      <c r="C530" s="7" t="s">
        <v>4135</v>
      </c>
      <c r="D530" s="1">
        <v>35000</v>
      </c>
      <c r="E530" s="37" t="str">
        <f>VLOOKUP(D530,'Vlookup Table Bonus Point'!$C$3:$D$26,2,TRUE)</f>
        <v>35000 to 39999</v>
      </c>
      <c r="F530" s="1">
        <v>38082.69</v>
      </c>
      <c r="G530" s="1" t="s">
        <v>8218</v>
      </c>
      <c r="H530" s="1" t="s">
        <v>8223</v>
      </c>
      <c r="I530" s="1" t="s">
        <v>8245</v>
      </c>
      <c r="J530" s="1">
        <v>1442345940</v>
      </c>
      <c r="K530" s="1">
        <v>1439494863</v>
      </c>
      <c r="L530" s="1" t="b">
        <v>0</v>
      </c>
      <c r="M530" s="1">
        <v>574</v>
      </c>
      <c r="N530" s="1" t="b">
        <v>1</v>
      </c>
      <c r="O530" s="1" t="s">
        <v>8264</v>
      </c>
      <c r="P530" s="28">
        <f>F530/D530</f>
        <v>1.0880768571428572</v>
      </c>
      <c r="Q530" s="29">
        <f>IF(M530&gt;0,F530/M530,0)</f>
        <v>66.346149825783982</v>
      </c>
      <c r="R530" s="9" t="str">
        <f>LEFT(O530,SEARCH("/",O530,1)-1)</f>
        <v>film &amp; video</v>
      </c>
      <c r="S530" s="26" t="str">
        <f>RIGHT(O530,LEN(O530)-SEARCH("/",O530,1))</f>
        <v>television</v>
      </c>
      <c r="T530" s="27">
        <f>(((K530/60)/60)/24)+DATE(1970,1,1)</f>
        <v>42229.820173611108</v>
      </c>
      <c r="U530" s="5" t="str">
        <f>TEXT(T530,"mmm")</f>
        <v>Aug</v>
      </c>
      <c r="V530" s="5" t="str">
        <f>TEXT(T530,"yyyy")</f>
        <v>2015</v>
      </c>
      <c r="W530" s="5" t="str">
        <f>TEXT(Y530,"mmm")</f>
        <v>Sep</v>
      </c>
      <c r="X530" s="1" t="str">
        <f>TEXT(Y530,"yyyy")</f>
        <v>2015</v>
      </c>
      <c r="Y530" s="27">
        <f>(((J530/60)/60)/24)+DATE(1970,1,1)</f>
        <v>42262.818750000006</v>
      </c>
    </row>
    <row r="531" spans="1:25" ht="48" x14ac:dyDescent="0.2">
      <c r="A531" s="1">
        <v>156</v>
      </c>
      <c r="B531" s="7" t="s">
        <v>158</v>
      </c>
      <c r="C531" s="7" t="s">
        <v>4266</v>
      </c>
      <c r="D531" s="1">
        <v>35000</v>
      </c>
      <c r="E531" s="37" t="str">
        <f>VLOOKUP(D531,'Vlookup Table Bonus Point'!$C$3:$D$26,2,TRUE)</f>
        <v>35000 to 39999</v>
      </c>
      <c r="F531" s="1">
        <v>1785</v>
      </c>
      <c r="G531" s="1" t="s">
        <v>8219</v>
      </c>
      <c r="H531" s="1" t="s">
        <v>8228</v>
      </c>
      <c r="I531" s="1" t="s">
        <v>8250</v>
      </c>
      <c r="J531" s="1">
        <v>1407034796</v>
      </c>
      <c r="K531" s="1">
        <v>1401850796</v>
      </c>
      <c r="L531" s="1" t="b">
        <v>0</v>
      </c>
      <c r="M531" s="1">
        <v>15</v>
      </c>
      <c r="N531" s="1" t="b">
        <v>0</v>
      </c>
      <c r="O531" s="1" t="s">
        <v>8266</v>
      </c>
      <c r="P531" s="28">
        <f>F531/D531</f>
        <v>5.0999999999999997E-2</v>
      </c>
      <c r="Q531" s="29">
        <f>IF(M531&gt;0,F531/M531,0)</f>
        <v>119</v>
      </c>
      <c r="R531" s="9" t="str">
        <f>LEFT(O531,SEARCH("/",O531,1)-1)</f>
        <v>film &amp; video</v>
      </c>
      <c r="S531" s="26" t="str">
        <f>RIGHT(O531,LEN(O531)-SEARCH("/",O531,1))</f>
        <v>science fiction</v>
      </c>
      <c r="T531" s="27">
        <f>(((K531/60)/60)/24)+DATE(1970,1,1)</f>
        <v>41794.124953703707</v>
      </c>
      <c r="U531" s="5" t="str">
        <f>TEXT(T531,"mmm")</f>
        <v>Jun</v>
      </c>
      <c r="V531" s="5" t="str">
        <f>TEXT(T531,"yyyy")</f>
        <v>2014</v>
      </c>
      <c r="W531" s="5" t="str">
        <f>TEXT(Y531,"mmm")</f>
        <v>Aug</v>
      </c>
      <c r="X531" s="1" t="str">
        <f>TEXT(Y531,"yyyy")</f>
        <v>2014</v>
      </c>
      <c r="Y531" s="27">
        <f>(((J531/60)/60)/24)+DATE(1970,1,1)</f>
        <v>41854.124953703707</v>
      </c>
    </row>
    <row r="532" spans="1:25" ht="48" x14ac:dyDescent="0.2">
      <c r="A532" s="1">
        <v>257</v>
      </c>
      <c r="B532" s="7" t="s">
        <v>258</v>
      </c>
      <c r="C532" s="7" t="s">
        <v>4367</v>
      </c>
      <c r="D532" s="1">
        <v>35000</v>
      </c>
      <c r="E532" s="37" t="str">
        <f>VLOOKUP(D532,'Vlookup Table Bonus Point'!$C$3:$D$26,2,TRUE)</f>
        <v>35000 to 39999</v>
      </c>
      <c r="F532" s="1">
        <v>37354.269999999997</v>
      </c>
      <c r="G532" s="1" t="s">
        <v>8218</v>
      </c>
      <c r="H532" s="1" t="s">
        <v>8223</v>
      </c>
      <c r="I532" s="1" t="s">
        <v>8245</v>
      </c>
      <c r="J532" s="1">
        <v>1463670162</v>
      </c>
      <c r="K532" s="1">
        <v>1461078162</v>
      </c>
      <c r="L532" s="1" t="b">
        <v>1</v>
      </c>
      <c r="M532" s="1">
        <v>560</v>
      </c>
      <c r="N532" s="1" t="b">
        <v>1</v>
      </c>
      <c r="O532" s="1" t="s">
        <v>8268</v>
      </c>
      <c r="P532" s="28">
        <f>F532/D532</f>
        <v>1.0672648571428571</v>
      </c>
      <c r="Q532" s="29">
        <f>IF(M532&gt;0,F532/M532,0)</f>
        <v>66.70405357142856</v>
      </c>
      <c r="R532" s="9" t="str">
        <f>LEFT(O532,SEARCH("/",O532,1)-1)</f>
        <v>film &amp; video</v>
      </c>
      <c r="S532" s="26" t="str">
        <f>RIGHT(O532,LEN(O532)-SEARCH("/",O532,1))</f>
        <v>documentary</v>
      </c>
      <c r="T532" s="27">
        <f>(((K532/60)/60)/24)+DATE(1970,1,1)</f>
        <v>42479.626875000002</v>
      </c>
      <c r="U532" s="5" t="str">
        <f>TEXT(T532,"mmm")</f>
        <v>Apr</v>
      </c>
      <c r="V532" s="5" t="str">
        <f>TEXT(T532,"yyyy")</f>
        <v>2016</v>
      </c>
      <c r="W532" s="5" t="str">
        <f>TEXT(Y532,"mmm")</f>
        <v>May</v>
      </c>
      <c r="X532" s="1" t="str">
        <f>TEXT(Y532,"yyyy")</f>
        <v>2016</v>
      </c>
      <c r="Y532" s="27">
        <f>(((J532/60)/60)/24)+DATE(1970,1,1)</f>
        <v>42509.626875000002</v>
      </c>
    </row>
    <row r="533" spans="1:25" ht="48" x14ac:dyDescent="0.2">
      <c r="A533" s="1">
        <v>321</v>
      </c>
      <c r="B533" s="7" t="s">
        <v>322</v>
      </c>
      <c r="C533" s="7" t="s">
        <v>4431</v>
      </c>
      <c r="D533" s="1">
        <v>35000</v>
      </c>
      <c r="E533" s="37" t="str">
        <f>VLOOKUP(D533,'Vlookup Table Bonus Point'!$C$3:$D$26,2,TRUE)</f>
        <v>35000 to 39999</v>
      </c>
      <c r="F533" s="1">
        <v>35932</v>
      </c>
      <c r="G533" s="1" t="s">
        <v>8218</v>
      </c>
      <c r="H533" s="1" t="s">
        <v>8235</v>
      </c>
      <c r="I533" s="1" t="s">
        <v>8248</v>
      </c>
      <c r="J533" s="1">
        <v>1478605386</v>
      </c>
      <c r="K533" s="1">
        <v>1475577786</v>
      </c>
      <c r="L533" s="1" t="b">
        <v>1</v>
      </c>
      <c r="M533" s="1">
        <v>337</v>
      </c>
      <c r="N533" s="1" t="b">
        <v>1</v>
      </c>
      <c r="O533" s="1" t="s">
        <v>8268</v>
      </c>
      <c r="P533" s="28">
        <f>F533/D533</f>
        <v>1.0266285714285714</v>
      </c>
      <c r="Q533" s="29">
        <f>IF(M533&gt;0,F533/M533,0)</f>
        <v>106.62314540059347</v>
      </c>
      <c r="R533" s="9" t="str">
        <f>LEFT(O533,SEARCH("/",O533,1)-1)</f>
        <v>film &amp; video</v>
      </c>
      <c r="S533" s="26" t="str">
        <f>RIGHT(O533,LEN(O533)-SEARCH("/",O533,1))</f>
        <v>documentary</v>
      </c>
      <c r="T533" s="27">
        <f>(((K533/60)/60)/24)+DATE(1970,1,1)</f>
        <v>42647.446597222224</v>
      </c>
      <c r="U533" s="5" t="str">
        <f>TEXT(T533,"mmm")</f>
        <v>Oct</v>
      </c>
      <c r="V533" s="5" t="str">
        <f>TEXT(T533,"yyyy")</f>
        <v>2016</v>
      </c>
      <c r="W533" s="5" t="str">
        <f>TEXT(Y533,"mmm")</f>
        <v>Nov</v>
      </c>
      <c r="X533" s="1" t="str">
        <f>TEXT(Y533,"yyyy")</f>
        <v>2016</v>
      </c>
      <c r="Y533" s="27">
        <f>(((J533/60)/60)/24)+DATE(1970,1,1)</f>
        <v>42682.488263888896</v>
      </c>
    </row>
    <row r="534" spans="1:25" ht="48" x14ac:dyDescent="0.2">
      <c r="A534" s="1">
        <v>330</v>
      </c>
      <c r="B534" s="7" t="s">
        <v>331</v>
      </c>
      <c r="C534" s="7" t="s">
        <v>4440</v>
      </c>
      <c r="D534" s="1">
        <v>35000</v>
      </c>
      <c r="E534" s="37" t="str">
        <f>VLOOKUP(D534,'Vlookup Table Bonus Point'!$C$3:$D$26,2,TRUE)</f>
        <v>35000 to 39999</v>
      </c>
      <c r="F534" s="1">
        <v>35640</v>
      </c>
      <c r="G534" s="1" t="s">
        <v>8218</v>
      </c>
      <c r="H534" s="1" t="s">
        <v>8223</v>
      </c>
      <c r="I534" s="1" t="s">
        <v>8245</v>
      </c>
      <c r="J534" s="1">
        <v>1368763140</v>
      </c>
      <c r="K534" s="1">
        <v>1366028563</v>
      </c>
      <c r="L534" s="1" t="b">
        <v>1</v>
      </c>
      <c r="M534" s="1">
        <v>340</v>
      </c>
      <c r="N534" s="1" t="b">
        <v>1</v>
      </c>
      <c r="O534" s="1" t="s">
        <v>8268</v>
      </c>
      <c r="P534" s="28">
        <f>F534/D534</f>
        <v>1.0182857142857142</v>
      </c>
      <c r="Q534" s="29">
        <f>IF(M534&gt;0,F534/M534,0)</f>
        <v>104.82352941176471</v>
      </c>
      <c r="R534" s="9" t="str">
        <f>LEFT(O534,SEARCH("/",O534,1)-1)</f>
        <v>film &amp; video</v>
      </c>
      <c r="S534" s="26" t="str">
        <f>RIGHT(O534,LEN(O534)-SEARCH("/",O534,1))</f>
        <v>documentary</v>
      </c>
      <c r="T534" s="27">
        <f>(((K534/60)/60)/24)+DATE(1970,1,1)</f>
        <v>41379.515775462962</v>
      </c>
      <c r="U534" s="5" t="str">
        <f>TEXT(T534,"mmm")</f>
        <v>Apr</v>
      </c>
      <c r="V534" s="5" t="str">
        <f>TEXT(T534,"yyyy")</f>
        <v>2013</v>
      </c>
      <c r="W534" s="5" t="str">
        <f>TEXT(Y534,"mmm")</f>
        <v>May</v>
      </c>
      <c r="X534" s="1" t="str">
        <f>TEXT(Y534,"yyyy")</f>
        <v>2013</v>
      </c>
      <c r="Y534" s="27">
        <f>(((J534/60)/60)/24)+DATE(1970,1,1)</f>
        <v>41411.165972222225</v>
      </c>
    </row>
    <row r="535" spans="1:25" ht="48" x14ac:dyDescent="0.2">
      <c r="A535" s="1">
        <v>340</v>
      </c>
      <c r="B535" s="7" t="s">
        <v>341</v>
      </c>
      <c r="C535" s="7" t="s">
        <v>4450</v>
      </c>
      <c r="D535" s="1">
        <v>35000</v>
      </c>
      <c r="E535" s="37" t="str">
        <f>VLOOKUP(D535,'Vlookup Table Bonus Point'!$C$3:$D$26,2,TRUE)</f>
        <v>35000 to 39999</v>
      </c>
      <c r="F535" s="1">
        <v>43758</v>
      </c>
      <c r="G535" s="1" t="s">
        <v>8218</v>
      </c>
      <c r="H535" s="1" t="s">
        <v>8223</v>
      </c>
      <c r="I535" s="1" t="s">
        <v>8245</v>
      </c>
      <c r="J535" s="1">
        <v>1489006800</v>
      </c>
      <c r="K535" s="1">
        <v>1486397007</v>
      </c>
      <c r="L535" s="1" t="b">
        <v>1</v>
      </c>
      <c r="M535" s="1">
        <v>299</v>
      </c>
      <c r="N535" s="1" t="b">
        <v>1</v>
      </c>
      <c r="O535" s="1" t="s">
        <v>8268</v>
      </c>
      <c r="P535" s="28">
        <f>F535/D535</f>
        <v>1.2502285714285715</v>
      </c>
      <c r="Q535" s="29">
        <f>IF(M535&gt;0,F535/M535,0)</f>
        <v>146.34782608695653</v>
      </c>
      <c r="R535" s="9" t="str">
        <f>LEFT(O535,SEARCH("/",O535,1)-1)</f>
        <v>film &amp; video</v>
      </c>
      <c r="S535" s="26" t="str">
        <f>RIGHT(O535,LEN(O535)-SEARCH("/",O535,1))</f>
        <v>documentary</v>
      </c>
      <c r="T535" s="27">
        <f>(((K535/60)/60)/24)+DATE(1970,1,1)</f>
        <v>42772.669062500005</v>
      </c>
      <c r="U535" s="5" t="str">
        <f>TEXT(T535,"mmm")</f>
        <v>Feb</v>
      </c>
      <c r="V535" s="5" t="str">
        <f>TEXT(T535,"yyyy")</f>
        <v>2017</v>
      </c>
      <c r="W535" s="5" t="str">
        <f>TEXT(Y535,"mmm")</f>
        <v>Mar</v>
      </c>
      <c r="X535" s="1" t="str">
        <f>TEXT(Y535,"yyyy")</f>
        <v>2017</v>
      </c>
      <c r="Y535" s="27">
        <f>(((J535/60)/60)/24)+DATE(1970,1,1)</f>
        <v>42802.875</v>
      </c>
    </row>
    <row r="536" spans="1:25" ht="32" x14ac:dyDescent="0.2">
      <c r="A536" s="1">
        <v>355</v>
      </c>
      <c r="B536" s="7" t="s">
        <v>356</v>
      </c>
      <c r="C536" s="7" t="s">
        <v>4465</v>
      </c>
      <c r="D536" s="1">
        <v>35000</v>
      </c>
      <c r="E536" s="37" t="str">
        <f>VLOOKUP(D536,'Vlookup Table Bonus Point'!$C$3:$D$26,2,TRUE)</f>
        <v>35000 to 39999</v>
      </c>
      <c r="F536" s="1">
        <v>40690</v>
      </c>
      <c r="G536" s="1" t="s">
        <v>8218</v>
      </c>
      <c r="H536" s="1" t="s">
        <v>8223</v>
      </c>
      <c r="I536" s="1" t="s">
        <v>8245</v>
      </c>
      <c r="J536" s="1">
        <v>1417420994</v>
      </c>
      <c r="K536" s="1">
        <v>1414738994</v>
      </c>
      <c r="L536" s="1" t="b">
        <v>1</v>
      </c>
      <c r="M536" s="1">
        <v>165</v>
      </c>
      <c r="N536" s="1" t="b">
        <v>1</v>
      </c>
      <c r="O536" s="1" t="s">
        <v>8268</v>
      </c>
      <c r="P536" s="28">
        <f>F536/D536</f>
        <v>1.1625714285714286</v>
      </c>
      <c r="Q536" s="29">
        <f>IF(M536&gt;0,F536/M536,0)</f>
        <v>246.60606060606059</v>
      </c>
      <c r="R536" s="9" t="str">
        <f>LEFT(O536,SEARCH("/",O536,1)-1)</f>
        <v>film &amp; video</v>
      </c>
      <c r="S536" s="26" t="str">
        <f>RIGHT(O536,LEN(O536)-SEARCH("/",O536,1))</f>
        <v>documentary</v>
      </c>
      <c r="T536" s="27">
        <f>(((K536/60)/60)/24)+DATE(1970,1,1)</f>
        <v>41943.293912037036</v>
      </c>
      <c r="U536" s="5" t="str">
        <f>TEXT(T536,"mmm")</f>
        <v>Oct</v>
      </c>
      <c r="V536" s="5" t="str">
        <f>TEXT(T536,"yyyy")</f>
        <v>2014</v>
      </c>
      <c r="W536" s="5" t="str">
        <f>TEXT(Y536,"mmm")</f>
        <v>Dec</v>
      </c>
      <c r="X536" s="1" t="str">
        <f>TEXT(Y536,"yyyy")</f>
        <v>2014</v>
      </c>
      <c r="Y536" s="27">
        <f>(((J536/60)/60)/24)+DATE(1970,1,1)</f>
        <v>41974.3355787037</v>
      </c>
    </row>
    <row r="537" spans="1:25" ht="48" x14ac:dyDescent="0.2">
      <c r="A537" s="1">
        <v>361</v>
      </c>
      <c r="B537" s="7" t="s">
        <v>362</v>
      </c>
      <c r="C537" s="7" t="s">
        <v>4471</v>
      </c>
      <c r="D537" s="1">
        <v>35000</v>
      </c>
      <c r="E537" s="37" t="str">
        <f>VLOOKUP(D537,'Vlookup Table Bonus Point'!$C$3:$D$26,2,TRUE)</f>
        <v>35000 to 39999</v>
      </c>
      <c r="F537" s="1">
        <v>38876.949999999997</v>
      </c>
      <c r="G537" s="1" t="s">
        <v>8218</v>
      </c>
      <c r="H537" s="1" t="s">
        <v>8223</v>
      </c>
      <c r="I537" s="1" t="s">
        <v>8245</v>
      </c>
      <c r="J537" s="1">
        <v>1416704506</v>
      </c>
      <c r="K537" s="1">
        <v>1414108906</v>
      </c>
      <c r="L537" s="1" t="b">
        <v>0</v>
      </c>
      <c r="M537" s="1">
        <v>354</v>
      </c>
      <c r="N537" s="1" t="b">
        <v>1</v>
      </c>
      <c r="O537" s="1" t="s">
        <v>8268</v>
      </c>
      <c r="P537" s="28">
        <f>F537/D537</f>
        <v>1.1107699999999998</v>
      </c>
      <c r="Q537" s="29">
        <f>IF(M537&gt;0,F537/M537,0)</f>
        <v>109.82189265536722</v>
      </c>
      <c r="R537" s="9" t="str">
        <f>LEFT(O537,SEARCH("/",O537,1)-1)</f>
        <v>film &amp; video</v>
      </c>
      <c r="S537" s="26" t="str">
        <f>RIGHT(O537,LEN(O537)-SEARCH("/",O537,1))</f>
        <v>documentary</v>
      </c>
      <c r="T537" s="27">
        <f>(((K537/60)/60)/24)+DATE(1970,1,1)</f>
        <v>41936.001226851848</v>
      </c>
      <c r="U537" s="5" t="str">
        <f>TEXT(T537,"mmm")</f>
        <v>Oct</v>
      </c>
      <c r="V537" s="5" t="str">
        <f>TEXT(T537,"yyyy")</f>
        <v>2014</v>
      </c>
      <c r="W537" s="5" t="str">
        <f>TEXT(Y537,"mmm")</f>
        <v>Nov</v>
      </c>
      <c r="X537" s="1" t="str">
        <f>TEXT(Y537,"yyyy")</f>
        <v>2014</v>
      </c>
      <c r="Y537" s="27">
        <f>(((J537/60)/60)/24)+DATE(1970,1,1)</f>
        <v>41966.042893518519</v>
      </c>
    </row>
    <row r="538" spans="1:25" ht="48" x14ac:dyDescent="0.2">
      <c r="A538" s="1">
        <v>404</v>
      </c>
      <c r="B538" s="7" t="s">
        <v>405</v>
      </c>
      <c r="C538" s="7" t="s">
        <v>4514</v>
      </c>
      <c r="D538" s="1">
        <v>35000</v>
      </c>
      <c r="E538" s="37" t="str">
        <f>VLOOKUP(D538,'Vlookup Table Bonus Point'!$C$3:$D$26,2,TRUE)</f>
        <v>35000 to 39999</v>
      </c>
      <c r="F538" s="1">
        <v>36082</v>
      </c>
      <c r="G538" s="1" t="s">
        <v>8218</v>
      </c>
      <c r="H538" s="1" t="s">
        <v>8223</v>
      </c>
      <c r="I538" s="1" t="s">
        <v>8245</v>
      </c>
      <c r="J538" s="1">
        <v>1391641440</v>
      </c>
      <c r="K538" s="1">
        <v>1389107062</v>
      </c>
      <c r="L538" s="1" t="b">
        <v>0</v>
      </c>
      <c r="M538" s="1">
        <v>271</v>
      </c>
      <c r="N538" s="1" t="b">
        <v>1</v>
      </c>
      <c r="O538" s="1" t="s">
        <v>8268</v>
      </c>
      <c r="P538" s="28">
        <f>F538/D538</f>
        <v>1.0309142857142857</v>
      </c>
      <c r="Q538" s="29">
        <f>IF(M538&gt;0,F538/M538,0)</f>
        <v>133.14391143911439</v>
      </c>
      <c r="R538" s="9" t="str">
        <f>LEFT(O538,SEARCH("/",O538,1)-1)</f>
        <v>film &amp; video</v>
      </c>
      <c r="S538" s="26" t="str">
        <f>RIGHT(O538,LEN(O538)-SEARCH("/",O538,1))</f>
        <v>documentary</v>
      </c>
      <c r="T538" s="27">
        <f>(((K538/60)/60)/24)+DATE(1970,1,1)</f>
        <v>41646.628032407411</v>
      </c>
      <c r="U538" s="5" t="str">
        <f>TEXT(T538,"mmm")</f>
        <v>Jan</v>
      </c>
      <c r="V538" s="5" t="str">
        <f>TEXT(T538,"yyyy")</f>
        <v>2014</v>
      </c>
      <c r="W538" s="5" t="str">
        <f>TEXT(Y538,"mmm")</f>
        <v>Feb</v>
      </c>
      <c r="X538" s="1" t="str">
        <f>TEXT(Y538,"yyyy")</f>
        <v>2014</v>
      </c>
      <c r="Y538" s="27">
        <f>(((J538/60)/60)/24)+DATE(1970,1,1)</f>
        <v>41675.961111111108</v>
      </c>
    </row>
    <row r="539" spans="1:25" ht="32" x14ac:dyDescent="0.2">
      <c r="A539" s="1">
        <v>648</v>
      </c>
      <c r="B539" s="7" t="s">
        <v>649</v>
      </c>
      <c r="C539" s="7" t="s">
        <v>4758</v>
      </c>
      <c r="D539" s="1">
        <v>35000</v>
      </c>
      <c r="E539" s="37" t="str">
        <f>VLOOKUP(D539,'Vlookup Table Bonus Point'!$C$3:$D$26,2,TRUE)</f>
        <v>35000 to 39999</v>
      </c>
      <c r="F539" s="1">
        <v>44388</v>
      </c>
      <c r="G539" s="1" t="s">
        <v>8218</v>
      </c>
      <c r="H539" s="1" t="s">
        <v>8223</v>
      </c>
      <c r="I539" s="1" t="s">
        <v>8245</v>
      </c>
      <c r="J539" s="1">
        <v>1413304708</v>
      </c>
      <c r="K539" s="1">
        <v>1410280708</v>
      </c>
      <c r="L539" s="1" t="b">
        <v>0</v>
      </c>
      <c r="M539" s="1">
        <v>27</v>
      </c>
      <c r="N539" s="1" t="b">
        <v>1</v>
      </c>
      <c r="O539" s="1" t="s">
        <v>8272</v>
      </c>
      <c r="P539" s="28">
        <f>F539/D539</f>
        <v>1.2682285714285715</v>
      </c>
      <c r="Q539" s="29">
        <f>IF(M539&gt;0,F539/M539,0)</f>
        <v>1644</v>
      </c>
      <c r="R539" s="9" t="str">
        <f>LEFT(O539,SEARCH("/",O539,1)-1)</f>
        <v>technology</v>
      </c>
      <c r="S539" s="26" t="str">
        <f>RIGHT(O539,LEN(O539)-SEARCH("/",O539,1))</f>
        <v>wearables</v>
      </c>
      <c r="T539" s="27">
        <f>(((K539/60)/60)/24)+DATE(1970,1,1)</f>
        <v>41891.693379629629</v>
      </c>
      <c r="U539" s="5" t="str">
        <f>TEXT(T539,"mmm")</f>
        <v>Sep</v>
      </c>
      <c r="V539" s="5" t="str">
        <f>TEXT(T539,"yyyy")</f>
        <v>2014</v>
      </c>
      <c r="W539" s="5" t="str">
        <f>TEXT(Y539,"mmm")</f>
        <v>Oct</v>
      </c>
      <c r="X539" s="1" t="str">
        <f>TEXT(Y539,"yyyy")</f>
        <v>2014</v>
      </c>
      <c r="Y539" s="27">
        <f>(((J539/60)/60)/24)+DATE(1970,1,1)</f>
        <v>41926.693379629629</v>
      </c>
    </row>
    <row r="540" spans="1:25" ht="48" x14ac:dyDescent="0.2">
      <c r="A540" s="1">
        <v>683</v>
      </c>
      <c r="B540" s="7" t="s">
        <v>684</v>
      </c>
      <c r="C540" s="7" t="s">
        <v>4793</v>
      </c>
      <c r="D540" s="1">
        <v>35000</v>
      </c>
      <c r="E540" s="37" t="str">
        <f>VLOOKUP(D540,'Vlookup Table Bonus Point'!$C$3:$D$26,2,TRUE)</f>
        <v>35000 to 39999</v>
      </c>
      <c r="F540" s="1">
        <v>298</v>
      </c>
      <c r="G540" s="1" t="s">
        <v>8220</v>
      </c>
      <c r="H540" s="1" t="s">
        <v>8223</v>
      </c>
      <c r="I540" s="1" t="s">
        <v>8245</v>
      </c>
      <c r="J540" s="1">
        <v>1477949764</v>
      </c>
      <c r="K540" s="1">
        <v>1474493764</v>
      </c>
      <c r="L540" s="1" t="b">
        <v>0</v>
      </c>
      <c r="M540" s="1">
        <v>3</v>
      </c>
      <c r="N540" s="1" t="b">
        <v>0</v>
      </c>
      <c r="O540" s="1" t="s">
        <v>8272</v>
      </c>
      <c r="P540" s="28">
        <f>F540/D540</f>
        <v>8.5142857142857138E-3</v>
      </c>
      <c r="Q540" s="29">
        <f>IF(M540&gt;0,F540/M540,0)</f>
        <v>99.333333333333329</v>
      </c>
      <c r="R540" s="9" t="str">
        <f>LEFT(O540,SEARCH("/",O540,1)-1)</f>
        <v>technology</v>
      </c>
      <c r="S540" s="26" t="str">
        <f>RIGHT(O540,LEN(O540)-SEARCH("/",O540,1))</f>
        <v>wearables</v>
      </c>
      <c r="T540" s="27">
        <f>(((K540/60)/60)/24)+DATE(1970,1,1)</f>
        <v>42634.900046296301</v>
      </c>
      <c r="U540" s="5" t="str">
        <f>TEXT(T540,"mmm")</f>
        <v>Sep</v>
      </c>
      <c r="V540" s="5" t="str">
        <f>TEXT(T540,"yyyy")</f>
        <v>2016</v>
      </c>
      <c r="W540" s="5" t="str">
        <f>TEXT(Y540,"mmm")</f>
        <v>Oct</v>
      </c>
      <c r="X540" s="1" t="str">
        <f>TEXT(Y540,"yyyy")</f>
        <v>2016</v>
      </c>
      <c r="Y540" s="27">
        <f>(((J540/60)/60)/24)+DATE(1970,1,1)</f>
        <v>42674.900046296301</v>
      </c>
    </row>
    <row r="541" spans="1:25" ht="32" x14ac:dyDescent="0.2">
      <c r="A541" s="1">
        <v>963</v>
      </c>
      <c r="B541" s="7" t="s">
        <v>964</v>
      </c>
      <c r="C541" s="7" t="s">
        <v>5073</v>
      </c>
      <c r="D541" s="1">
        <v>35000</v>
      </c>
      <c r="E541" s="37" t="str">
        <f>VLOOKUP(D541,'Vlookup Table Bonus Point'!$C$3:$D$26,2,TRUE)</f>
        <v>35000 to 39999</v>
      </c>
      <c r="F541" s="1">
        <v>377</v>
      </c>
      <c r="G541" s="1" t="s">
        <v>8220</v>
      </c>
      <c r="H541" s="1" t="s">
        <v>8223</v>
      </c>
      <c r="I541" s="1" t="s">
        <v>8245</v>
      </c>
      <c r="J541" s="1">
        <v>1476717319</v>
      </c>
      <c r="K541" s="1">
        <v>1473693319</v>
      </c>
      <c r="L541" s="1" t="b">
        <v>0</v>
      </c>
      <c r="M541" s="1">
        <v>9</v>
      </c>
      <c r="N541" s="1" t="b">
        <v>0</v>
      </c>
      <c r="O541" s="1" t="s">
        <v>8272</v>
      </c>
      <c r="P541" s="28">
        <f>F541/D541</f>
        <v>1.0771428571428571E-2</v>
      </c>
      <c r="Q541" s="29">
        <f>IF(M541&gt;0,F541/M541,0)</f>
        <v>41.888888888888886</v>
      </c>
      <c r="R541" s="9" t="str">
        <f>LEFT(O541,SEARCH("/",O541,1)-1)</f>
        <v>technology</v>
      </c>
      <c r="S541" s="26" t="str">
        <f>RIGHT(O541,LEN(O541)-SEARCH("/",O541,1))</f>
        <v>wearables</v>
      </c>
      <c r="T541" s="27">
        <f>(((K541/60)/60)/24)+DATE(1970,1,1)</f>
        <v>42625.635636574079</v>
      </c>
      <c r="U541" s="5" t="str">
        <f>TEXT(T541,"mmm")</f>
        <v>Sep</v>
      </c>
      <c r="V541" s="5" t="str">
        <f>TEXT(T541,"yyyy")</f>
        <v>2016</v>
      </c>
      <c r="W541" s="5" t="str">
        <f>TEXT(Y541,"mmm")</f>
        <v>Oct</v>
      </c>
      <c r="X541" s="1" t="str">
        <f>TEXT(Y541,"yyyy")</f>
        <v>2016</v>
      </c>
      <c r="Y541" s="27">
        <f>(((J541/60)/60)/24)+DATE(1970,1,1)</f>
        <v>42660.635636574079</v>
      </c>
    </row>
    <row r="542" spans="1:25" ht="48" x14ac:dyDescent="0.2">
      <c r="A542" s="1">
        <v>979</v>
      </c>
      <c r="B542" s="7" t="s">
        <v>980</v>
      </c>
      <c r="C542" s="7" t="s">
        <v>5089</v>
      </c>
      <c r="D542" s="1">
        <v>35000</v>
      </c>
      <c r="E542" s="37" t="str">
        <f>VLOOKUP(D542,'Vlookup Table Bonus Point'!$C$3:$D$26,2,TRUE)</f>
        <v>35000 to 39999</v>
      </c>
      <c r="F542" s="1">
        <v>28986.16</v>
      </c>
      <c r="G542" s="1" t="s">
        <v>8220</v>
      </c>
      <c r="H542" s="1" t="s">
        <v>8223</v>
      </c>
      <c r="I542" s="1" t="s">
        <v>8245</v>
      </c>
      <c r="J542" s="1">
        <v>1466449140</v>
      </c>
      <c r="K542" s="1">
        <v>1463392828</v>
      </c>
      <c r="L542" s="1" t="b">
        <v>0</v>
      </c>
      <c r="M542" s="1">
        <v>96</v>
      </c>
      <c r="N542" s="1" t="b">
        <v>0</v>
      </c>
      <c r="O542" s="1" t="s">
        <v>8272</v>
      </c>
      <c r="P542" s="28">
        <f>F542/D542</f>
        <v>0.82817600000000002</v>
      </c>
      <c r="Q542" s="29">
        <f>IF(M542&gt;0,F542/M542,0)</f>
        <v>301.93916666666667</v>
      </c>
      <c r="R542" s="9" t="str">
        <f>LEFT(O542,SEARCH("/",O542,1)-1)</f>
        <v>technology</v>
      </c>
      <c r="S542" s="26" t="str">
        <f>RIGHT(O542,LEN(O542)-SEARCH("/",O542,1))</f>
        <v>wearables</v>
      </c>
      <c r="T542" s="27">
        <f>(((K542/60)/60)/24)+DATE(1970,1,1)</f>
        <v>42506.416990740734</v>
      </c>
      <c r="U542" s="5" t="str">
        <f>TEXT(T542,"mmm")</f>
        <v>May</v>
      </c>
      <c r="V542" s="5" t="str">
        <f>TEXT(T542,"yyyy")</f>
        <v>2016</v>
      </c>
      <c r="W542" s="5" t="str">
        <f>TEXT(Y542,"mmm")</f>
        <v>Jun</v>
      </c>
      <c r="X542" s="1" t="str">
        <f>TEXT(Y542,"yyyy")</f>
        <v>2016</v>
      </c>
      <c r="Y542" s="27">
        <f>(((J542/60)/60)/24)+DATE(1970,1,1)</f>
        <v>42541.790972222225</v>
      </c>
    </row>
    <row r="543" spans="1:25" ht="64" x14ac:dyDescent="0.2">
      <c r="A543" s="1">
        <v>1127</v>
      </c>
      <c r="B543" s="7" t="s">
        <v>1128</v>
      </c>
      <c r="C543" s="7" t="s">
        <v>5237</v>
      </c>
      <c r="D543" s="1">
        <v>35000</v>
      </c>
      <c r="E543" s="37" t="str">
        <f>VLOOKUP(D543,'Vlookup Table Bonus Point'!$C$3:$D$26,2,TRUE)</f>
        <v>35000 to 39999</v>
      </c>
      <c r="F543" s="1">
        <v>585</v>
      </c>
      <c r="G543" s="1" t="s">
        <v>8220</v>
      </c>
      <c r="H543" s="1" t="s">
        <v>8223</v>
      </c>
      <c r="I543" s="1" t="s">
        <v>8245</v>
      </c>
      <c r="J543" s="1">
        <v>1416000600</v>
      </c>
      <c r="K543" s="1">
        <v>1413318600</v>
      </c>
      <c r="L543" s="1" t="b">
        <v>0</v>
      </c>
      <c r="M543" s="1">
        <v>23</v>
      </c>
      <c r="N543" s="1" t="b">
        <v>0</v>
      </c>
      <c r="O543" s="1" t="s">
        <v>8282</v>
      </c>
      <c r="P543" s="28">
        <f>F543/D543</f>
        <v>1.6714285714285713E-2</v>
      </c>
      <c r="Q543" s="29">
        <f>IF(M543&gt;0,F543/M543,0)</f>
        <v>25.434782608695652</v>
      </c>
      <c r="R543" s="9" t="str">
        <f>LEFT(O543,SEARCH("/",O543,1)-1)</f>
        <v>games</v>
      </c>
      <c r="S543" s="26" t="str">
        <f>RIGHT(O543,LEN(O543)-SEARCH("/",O543,1))</f>
        <v>mobile games</v>
      </c>
      <c r="T543" s="27">
        <f>(((K543/60)/60)/24)+DATE(1970,1,1)</f>
        <v>41926.854166666664</v>
      </c>
      <c r="U543" s="5" t="str">
        <f>TEXT(T543,"mmm")</f>
        <v>Oct</v>
      </c>
      <c r="V543" s="5" t="str">
        <f>TEXT(T543,"yyyy")</f>
        <v>2014</v>
      </c>
      <c r="W543" s="5" t="str">
        <f>TEXT(Y543,"mmm")</f>
        <v>Nov</v>
      </c>
      <c r="X543" s="1" t="str">
        <f>TEXT(Y543,"yyyy")</f>
        <v>2014</v>
      </c>
      <c r="Y543" s="27">
        <f>(((J543/60)/60)/24)+DATE(1970,1,1)</f>
        <v>41957.895833333328</v>
      </c>
    </row>
    <row r="544" spans="1:25" ht="48" x14ac:dyDescent="0.2">
      <c r="A544" s="1">
        <v>1138</v>
      </c>
      <c r="B544" s="7" t="s">
        <v>1139</v>
      </c>
      <c r="C544" s="7" t="s">
        <v>5248</v>
      </c>
      <c r="D544" s="1">
        <v>35000</v>
      </c>
      <c r="E544" s="37" t="str">
        <f>VLOOKUP(D544,'Vlookup Table Bonus Point'!$C$3:$D$26,2,TRUE)</f>
        <v>35000 to 39999</v>
      </c>
      <c r="F544" s="1">
        <v>125</v>
      </c>
      <c r="G544" s="1" t="s">
        <v>8220</v>
      </c>
      <c r="H544" s="1" t="s">
        <v>8223</v>
      </c>
      <c r="I544" s="1" t="s">
        <v>8245</v>
      </c>
      <c r="J544" s="1">
        <v>1485035131</v>
      </c>
      <c r="K544" s="1">
        <v>1483307131</v>
      </c>
      <c r="L544" s="1" t="b">
        <v>0</v>
      </c>
      <c r="M544" s="1">
        <v>4</v>
      </c>
      <c r="N544" s="1" t="b">
        <v>0</v>
      </c>
      <c r="O544" s="1" t="s">
        <v>8282</v>
      </c>
      <c r="P544" s="28">
        <f>F544/D544</f>
        <v>3.5714285714285713E-3</v>
      </c>
      <c r="Q544" s="29">
        <f>IF(M544&gt;0,F544/M544,0)</f>
        <v>31.25</v>
      </c>
      <c r="R544" s="9" t="str">
        <f>LEFT(O544,SEARCH("/",O544,1)-1)</f>
        <v>games</v>
      </c>
      <c r="S544" s="26" t="str">
        <f>RIGHT(O544,LEN(O544)-SEARCH("/",O544,1))</f>
        <v>mobile games</v>
      </c>
      <c r="T544" s="27">
        <f>(((K544/60)/60)/24)+DATE(1970,1,1)</f>
        <v>42736.9066087963</v>
      </c>
      <c r="U544" s="5" t="str">
        <f>TEXT(T544,"mmm")</f>
        <v>Jan</v>
      </c>
      <c r="V544" s="5" t="str">
        <f>TEXT(T544,"yyyy")</f>
        <v>2017</v>
      </c>
      <c r="W544" s="5" t="str">
        <f>TEXT(Y544,"mmm")</f>
        <v>Jan</v>
      </c>
      <c r="X544" s="1" t="str">
        <f>TEXT(Y544,"yyyy")</f>
        <v>2017</v>
      </c>
      <c r="Y544" s="27">
        <f>(((J544/60)/60)/24)+DATE(1970,1,1)</f>
        <v>42756.9066087963</v>
      </c>
    </row>
    <row r="545" spans="1:25" ht="48" x14ac:dyDescent="0.2">
      <c r="A545" s="1">
        <v>1322</v>
      </c>
      <c r="B545" s="7" t="s">
        <v>1323</v>
      </c>
      <c r="C545" s="7" t="s">
        <v>5432</v>
      </c>
      <c r="D545" s="1">
        <v>35000</v>
      </c>
      <c r="E545" s="37" t="str">
        <f>VLOOKUP(D545,'Vlookup Table Bonus Point'!$C$3:$D$26,2,TRUE)</f>
        <v>35000 to 39999</v>
      </c>
      <c r="F545" s="1">
        <v>106</v>
      </c>
      <c r="G545" s="1" t="s">
        <v>8219</v>
      </c>
      <c r="H545" s="1" t="s">
        <v>8224</v>
      </c>
      <c r="I545" s="1" t="s">
        <v>8246</v>
      </c>
      <c r="J545" s="1">
        <v>1432223125</v>
      </c>
      <c r="K545" s="1">
        <v>1429631125</v>
      </c>
      <c r="L545" s="1" t="b">
        <v>0</v>
      </c>
      <c r="M545" s="1">
        <v>4</v>
      </c>
      <c r="N545" s="1" t="b">
        <v>0</v>
      </c>
      <c r="O545" s="1" t="s">
        <v>8272</v>
      </c>
      <c r="P545" s="28">
        <f>F545/D545</f>
        <v>3.0285714285714286E-3</v>
      </c>
      <c r="Q545" s="29">
        <f>IF(M545&gt;0,F545/M545,0)</f>
        <v>26.5</v>
      </c>
      <c r="R545" s="9" t="str">
        <f>LEFT(O545,SEARCH("/",O545,1)-1)</f>
        <v>technology</v>
      </c>
      <c r="S545" s="26" t="str">
        <f>RIGHT(O545,LEN(O545)-SEARCH("/",O545,1))</f>
        <v>wearables</v>
      </c>
      <c r="T545" s="27">
        <f>(((K545/60)/60)/24)+DATE(1970,1,1)</f>
        <v>42115.656539351854</v>
      </c>
      <c r="U545" s="5" t="str">
        <f>TEXT(T545,"mmm")</f>
        <v>Apr</v>
      </c>
      <c r="V545" s="5" t="str">
        <f>TEXT(T545,"yyyy")</f>
        <v>2015</v>
      </c>
      <c r="W545" s="5" t="str">
        <f>TEXT(Y545,"mmm")</f>
        <v>May</v>
      </c>
      <c r="X545" s="1" t="str">
        <f>TEXT(Y545,"yyyy")</f>
        <v>2015</v>
      </c>
      <c r="Y545" s="27">
        <f>(((J545/60)/60)/24)+DATE(1970,1,1)</f>
        <v>42145.656539351854</v>
      </c>
    </row>
    <row r="546" spans="1:25" ht="48" x14ac:dyDescent="0.2">
      <c r="A546" s="1">
        <v>1330</v>
      </c>
      <c r="B546" s="7" t="s">
        <v>1331</v>
      </c>
      <c r="C546" s="7" t="s">
        <v>5440</v>
      </c>
      <c r="D546" s="1">
        <v>35000</v>
      </c>
      <c r="E546" s="37" t="str">
        <f>VLOOKUP(D546,'Vlookup Table Bonus Point'!$C$3:$D$26,2,TRUE)</f>
        <v>35000 to 39999</v>
      </c>
      <c r="F546" s="1">
        <v>7873</v>
      </c>
      <c r="G546" s="1" t="s">
        <v>8219</v>
      </c>
      <c r="H546" s="1" t="s">
        <v>8223</v>
      </c>
      <c r="I546" s="1" t="s">
        <v>8245</v>
      </c>
      <c r="J546" s="1">
        <v>1467432000</v>
      </c>
      <c r="K546" s="1">
        <v>1464763109</v>
      </c>
      <c r="L546" s="1" t="b">
        <v>0</v>
      </c>
      <c r="M546" s="1">
        <v>50</v>
      </c>
      <c r="N546" s="1" t="b">
        <v>0</v>
      </c>
      <c r="O546" s="1" t="s">
        <v>8272</v>
      </c>
      <c r="P546" s="28">
        <f>F546/D546</f>
        <v>0.22494285714285714</v>
      </c>
      <c r="Q546" s="29">
        <f>IF(M546&gt;0,F546/M546,0)</f>
        <v>157.46</v>
      </c>
      <c r="R546" s="9" t="str">
        <f>LEFT(O546,SEARCH("/",O546,1)-1)</f>
        <v>technology</v>
      </c>
      <c r="S546" s="26" t="str">
        <f>RIGHT(O546,LEN(O546)-SEARCH("/",O546,1))</f>
        <v>wearables</v>
      </c>
      <c r="T546" s="27">
        <f>(((K546/60)/60)/24)+DATE(1970,1,1)</f>
        <v>42522.276724537034</v>
      </c>
      <c r="U546" s="5" t="str">
        <f>TEXT(T546,"mmm")</f>
        <v>Jun</v>
      </c>
      <c r="V546" s="5" t="str">
        <f>TEXT(T546,"yyyy")</f>
        <v>2016</v>
      </c>
      <c r="W546" s="5" t="str">
        <f>TEXT(Y546,"mmm")</f>
        <v>Jul</v>
      </c>
      <c r="X546" s="1" t="str">
        <f>TEXT(Y546,"yyyy")</f>
        <v>2016</v>
      </c>
      <c r="Y546" s="27">
        <f>(((J546/60)/60)/24)+DATE(1970,1,1)</f>
        <v>42553.166666666672</v>
      </c>
    </row>
    <row r="547" spans="1:25" ht="48" x14ac:dyDescent="0.2">
      <c r="A547" s="1">
        <v>1530</v>
      </c>
      <c r="B547" s="7" t="s">
        <v>1531</v>
      </c>
      <c r="C547" s="7" t="s">
        <v>5640</v>
      </c>
      <c r="D547" s="1">
        <v>35000</v>
      </c>
      <c r="E547" s="37" t="str">
        <f>VLOOKUP(D547,'Vlookup Table Bonus Point'!$C$3:$D$26,2,TRUE)</f>
        <v>35000 to 39999</v>
      </c>
      <c r="F547" s="1">
        <v>47189</v>
      </c>
      <c r="G547" s="1" t="s">
        <v>8218</v>
      </c>
      <c r="H547" s="1" t="s">
        <v>8223</v>
      </c>
      <c r="I547" s="1" t="s">
        <v>8245</v>
      </c>
      <c r="J547" s="1">
        <v>1445624695</v>
      </c>
      <c r="K547" s="1">
        <v>1443464695</v>
      </c>
      <c r="L547" s="1" t="b">
        <v>1</v>
      </c>
      <c r="M547" s="1">
        <v>874</v>
      </c>
      <c r="N547" s="1" t="b">
        <v>1</v>
      </c>
      <c r="O547" s="1" t="s">
        <v>8284</v>
      </c>
      <c r="P547" s="28">
        <f>F547/D547</f>
        <v>1.3482571428571428</v>
      </c>
      <c r="Q547" s="29">
        <f>IF(M547&gt;0,F547/M547,0)</f>
        <v>53.991990846681922</v>
      </c>
      <c r="R547" s="9" t="str">
        <f>LEFT(O547,SEARCH("/",O547,1)-1)</f>
        <v>photography</v>
      </c>
      <c r="S547" s="26" t="str">
        <f>RIGHT(O547,LEN(O547)-SEARCH("/",O547,1))</f>
        <v>photobooks</v>
      </c>
      <c r="T547" s="27">
        <f>(((K547/60)/60)/24)+DATE(1970,1,1)</f>
        <v>42275.767303240747</v>
      </c>
      <c r="U547" s="5" t="str">
        <f>TEXT(T547,"mmm")</f>
        <v>Sep</v>
      </c>
      <c r="V547" s="5" t="str">
        <f>TEXT(T547,"yyyy")</f>
        <v>2015</v>
      </c>
      <c r="W547" s="5" t="str">
        <f>TEXT(Y547,"mmm")</f>
        <v>Oct</v>
      </c>
      <c r="X547" s="1" t="str">
        <f>TEXT(Y547,"yyyy")</f>
        <v>2015</v>
      </c>
      <c r="Y547" s="27">
        <f>(((J547/60)/60)/24)+DATE(1970,1,1)</f>
        <v>42300.767303240747</v>
      </c>
    </row>
    <row r="548" spans="1:25" ht="16" x14ac:dyDescent="0.2">
      <c r="A548" s="1">
        <v>1718</v>
      </c>
      <c r="B548" s="7" t="s">
        <v>1719</v>
      </c>
      <c r="C548" s="7" t="s">
        <v>5828</v>
      </c>
      <c r="D548" s="1">
        <v>35000</v>
      </c>
      <c r="E548" s="37" t="str">
        <f>VLOOKUP(D548,'Vlookup Table Bonus Point'!$C$3:$D$26,2,TRUE)</f>
        <v>35000 to 39999</v>
      </c>
      <c r="F548" s="1">
        <v>75</v>
      </c>
      <c r="G548" s="1" t="s">
        <v>8220</v>
      </c>
      <c r="H548" s="1" t="s">
        <v>8223</v>
      </c>
      <c r="I548" s="1" t="s">
        <v>8245</v>
      </c>
      <c r="J548" s="1">
        <v>1463201940</v>
      </c>
      <c r="K548" s="1">
        <v>1459435149</v>
      </c>
      <c r="L548" s="1" t="b">
        <v>0</v>
      </c>
      <c r="M548" s="1">
        <v>2</v>
      </c>
      <c r="N548" s="1" t="b">
        <v>0</v>
      </c>
      <c r="O548" s="1" t="s">
        <v>8292</v>
      </c>
      <c r="P548" s="28">
        <f>F548/D548</f>
        <v>2.142857142857143E-3</v>
      </c>
      <c r="Q548" s="29">
        <f>IF(M548&gt;0,F548/M548,0)</f>
        <v>37.5</v>
      </c>
      <c r="R548" s="9" t="str">
        <f>LEFT(O548,SEARCH("/",O548,1)-1)</f>
        <v>music</v>
      </c>
      <c r="S548" s="26" t="str">
        <f>RIGHT(O548,LEN(O548)-SEARCH("/",O548,1))</f>
        <v>faith</v>
      </c>
      <c r="T548" s="27">
        <f>(((K548/60)/60)/24)+DATE(1970,1,1)</f>
        <v>42460.610520833332</v>
      </c>
      <c r="U548" s="5" t="str">
        <f>TEXT(T548,"mmm")</f>
        <v>Mar</v>
      </c>
      <c r="V548" s="5" t="str">
        <f>TEXT(T548,"yyyy")</f>
        <v>2016</v>
      </c>
      <c r="W548" s="5" t="str">
        <f>TEXT(Y548,"mmm")</f>
        <v>May</v>
      </c>
      <c r="X548" s="1" t="str">
        <f>TEXT(Y548,"yyyy")</f>
        <v>2016</v>
      </c>
      <c r="Y548" s="27">
        <f>(((J548/60)/60)/24)+DATE(1970,1,1)</f>
        <v>42504.207638888889</v>
      </c>
    </row>
    <row r="549" spans="1:25" ht="48" x14ac:dyDescent="0.2">
      <c r="A549" s="1">
        <v>1782</v>
      </c>
      <c r="B549" s="7" t="s">
        <v>1783</v>
      </c>
      <c r="C549" s="7" t="s">
        <v>5892</v>
      </c>
      <c r="D549" s="1">
        <v>35000</v>
      </c>
      <c r="E549" s="37" t="str">
        <f>VLOOKUP(D549,'Vlookup Table Bonus Point'!$C$3:$D$26,2,TRUE)</f>
        <v>35000 to 39999</v>
      </c>
      <c r="F549" s="1">
        <v>5422</v>
      </c>
      <c r="G549" s="1" t="s">
        <v>8220</v>
      </c>
      <c r="H549" s="1" t="s">
        <v>8223</v>
      </c>
      <c r="I549" s="1" t="s">
        <v>8245</v>
      </c>
      <c r="J549" s="1">
        <v>1456062489</v>
      </c>
      <c r="K549" s="1">
        <v>1453211289</v>
      </c>
      <c r="L549" s="1" t="b">
        <v>1</v>
      </c>
      <c r="M549" s="1">
        <v>76</v>
      </c>
      <c r="N549" s="1" t="b">
        <v>0</v>
      </c>
      <c r="O549" s="1" t="s">
        <v>8284</v>
      </c>
      <c r="P549" s="28">
        <f>F549/D549</f>
        <v>0.15491428571428573</v>
      </c>
      <c r="Q549" s="29">
        <f>IF(M549&gt;0,F549/M549,0)</f>
        <v>71.34210526315789</v>
      </c>
      <c r="R549" s="9" t="str">
        <f>LEFT(O549,SEARCH("/",O549,1)-1)</f>
        <v>photography</v>
      </c>
      <c r="S549" s="26" t="str">
        <f>RIGHT(O549,LEN(O549)-SEARCH("/",O549,1))</f>
        <v>photobooks</v>
      </c>
      <c r="T549" s="27">
        <f>(((K549/60)/60)/24)+DATE(1970,1,1)</f>
        <v>42388.575104166666</v>
      </c>
      <c r="U549" s="5" t="str">
        <f>TEXT(T549,"mmm")</f>
        <v>Jan</v>
      </c>
      <c r="V549" s="5" t="str">
        <f>TEXT(T549,"yyyy")</f>
        <v>2016</v>
      </c>
      <c r="W549" s="5" t="str">
        <f>TEXT(Y549,"mmm")</f>
        <v>Feb</v>
      </c>
      <c r="X549" s="1" t="str">
        <f>TEXT(Y549,"yyyy")</f>
        <v>2016</v>
      </c>
      <c r="Y549" s="27">
        <f>(((J549/60)/60)/24)+DATE(1970,1,1)</f>
        <v>42421.575104166666</v>
      </c>
    </row>
    <row r="550" spans="1:25" ht="48" x14ac:dyDescent="0.2">
      <c r="A550" s="1">
        <v>1909</v>
      </c>
      <c r="B550" s="7" t="s">
        <v>1910</v>
      </c>
      <c r="C550" s="7" t="s">
        <v>6019</v>
      </c>
      <c r="D550" s="1">
        <v>35000</v>
      </c>
      <c r="E550" s="37" t="str">
        <f>VLOOKUP(D550,'Vlookup Table Bonus Point'!$C$3:$D$26,2,TRUE)</f>
        <v>35000 to 39999</v>
      </c>
      <c r="F550" s="1">
        <v>4939</v>
      </c>
      <c r="G550" s="1" t="s">
        <v>8220</v>
      </c>
      <c r="H550" s="1" t="s">
        <v>8223</v>
      </c>
      <c r="I550" s="1" t="s">
        <v>8245</v>
      </c>
      <c r="J550" s="1">
        <v>1414059479</v>
      </c>
      <c r="K550" s="1">
        <v>1411467479</v>
      </c>
      <c r="L550" s="1" t="b">
        <v>0</v>
      </c>
      <c r="M550" s="1">
        <v>38</v>
      </c>
      <c r="N550" s="1" t="b">
        <v>0</v>
      </c>
      <c r="O550" s="1" t="s">
        <v>8293</v>
      </c>
      <c r="P550" s="28">
        <f>F550/D550</f>
        <v>0.14111428571428572</v>
      </c>
      <c r="Q550" s="29">
        <f>IF(M550&gt;0,F550/M550,0)</f>
        <v>129.97368421052633</v>
      </c>
      <c r="R550" s="9" t="str">
        <f>LEFT(O550,SEARCH("/",O550,1)-1)</f>
        <v>technology</v>
      </c>
      <c r="S550" s="26" t="str">
        <f>RIGHT(O550,LEN(O550)-SEARCH("/",O550,1))</f>
        <v>gadgets</v>
      </c>
      <c r="T550" s="27">
        <f>(((K550/60)/60)/24)+DATE(1970,1,1)</f>
        <v>41905.429155092592</v>
      </c>
      <c r="U550" s="5" t="str">
        <f>TEXT(T550,"mmm")</f>
        <v>Sep</v>
      </c>
      <c r="V550" s="5" t="str">
        <f>TEXT(T550,"yyyy")</f>
        <v>2014</v>
      </c>
      <c r="W550" s="5" t="str">
        <f>TEXT(Y550,"mmm")</f>
        <v>Oct</v>
      </c>
      <c r="X550" s="1" t="str">
        <f>TEXT(Y550,"yyyy")</f>
        <v>2014</v>
      </c>
      <c r="Y550" s="27">
        <f>(((J550/60)/60)/24)+DATE(1970,1,1)</f>
        <v>41935.429155092592</v>
      </c>
    </row>
    <row r="551" spans="1:25" ht="48" x14ac:dyDescent="0.2">
      <c r="A551" s="1">
        <v>1952</v>
      </c>
      <c r="B551" s="7" t="s">
        <v>1953</v>
      </c>
      <c r="C551" s="7" t="s">
        <v>6062</v>
      </c>
      <c r="D551" s="1">
        <v>35000</v>
      </c>
      <c r="E551" s="37" t="str">
        <f>VLOOKUP(D551,'Vlookup Table Bonus Point'!$C$3:$D$26,2,TRUE)</f>
        <v>35000 to 39999</v>
      </c>
      <c r="F551" s="1">
        <v>69465.33</v>
      </c>
      <c r="G551" s="1" t="s">
        <v>8218</v>
      </c>
      <c r="H551" s="1" t="s">
        <v>8228</v>
      </c>
      <c r="I551" s="1" t="s">
        <v>8250</v>
      </c>
      <c r="J551" s="1">
        <v>1381934015</v>
      </c>
      <c r="K551" s="1">
        <v>1378737215</v>
      </c>
      <c r="L551" s="1" t="b">
        <v>1</v>
      </c>
      <c r="M551" s="1">
        <v>682</v>
      </c>
      <c r="N551" s="1" t="b">
        <v>1</v>
      </c>
      <c r="O551" s="1" t="s">
        <v>8294</v>
      </c>
      <c r="P551" s="28">
        <f>F551/D551</f>
        <v>1.9847237142857144</v>
      </c>
      <c r="Q551" s="29">
        <f>IF(M551&gt;0,F551/M551,0)</f>
        <v>101.85532258064516</v>
      </c>
      <c r="R551" s="9" t="str">
        <f>LEFT(O551,SEARCH("/",O551,1)-1)</f>
        <v>technology</v>
      </c>
      <c r="S551" s="26" t="str">
        <f>RIGHT(O551,LEN(O551)-SEARCH("/",O551,1))</f>
        <v>hardware</v>
      </c>
      <c r="T551" s="27">
        <f>(((K551/60)/60)/24)+DATE(1970,1,1)</f>
        <v>41526.60665509259</v>
      </c>
      <c r="U551" s="5" t="str">
        <f>TEXT(T551,"mmm")</f>
        <v>Sep</v>
      </c>
      <c r="V551" s="5" t="str">
        <f>TEXT(T551,"yyyy")</f>
        <v>2013</v>
      </c>
      <c r="W551" s="5" t="str">
        <f>TEXT(Y551,"mmm")</f>
        <v>Oct</v>
      </c>
      <c r="X551" s="1" t="str">
        <f>TEXT(Y551,"yyyy")</f>
        <v>2013</v>
      </c>
      <c r="Y551" s="27">
        <f>(((J551/60)/60)/24)+DATE(1970,1,1)</f>
        <v>41563.60665509259</v>
      </c>
    </row>
    <row r="552" spans="1:25" ht="48" x14ac:dyDescent="0.2">
      <c r="A552" s="1">
        <v>2054</v>
      </c>
      <c r="B552" s="7" t="s">
        <v>2055</v>
      </c>
      <c r="C552" s="7" t="s">
        <v>6164</v>
      </c>
      <c r="D552" s="1">
        <v>35000</v>
      </c>
      <c r="E552" s="37" t="str">
        <f>VLOOKUP(D552,'Vlookup Table Bonus Point'!$C$3:$D$26,2,TRUE)</f>
        <v>35000 to 39999</v>
      </c>
      <c r="F552" s="1">
        <v>39757</v>
      </c>
      <c r="G552" s="1" t="s">
        <v>8218</v>
      </c>
      <c r="H552" s="1" t="s">
        <v>8224</v>
      </c>
      <c r="I552" s="1" t="s">
        <v>8246</v>
      </c>
      <c r="J552" s="1">
        <v>1399033810</v>
      </c>
      <c r="K552" s="1">
        <v>1396441810</v>
      </c>
      <c r="L552" s="1" t="b">
        <v>0</v>
      </c>
      <c r="M552" s="1">
        <v>621</v>
      </c>
      <c r="N552" s="1" t="b">
        <v>1</v>
      </c>
      <c r="O552" s="1" t="s">
        <v>8294</v>
      </c>
      <c r="P552" s="28">
        <f>F552/D552</f>
        <v>1.1359142857142857</v>
      </c>
      <c r="Q552" s="29">
        <f>IF(M552&gt;0,F552/M552,0)</f>
        <v>64.020933977455712</v>
      </c>
      <c r="R552" s="9" t="str">
        <f>LEFT(O552,SEARCH("/",O552,1)-1)</f>
        <v>technology</v>
      </c>
      <c r="S552" s="26" t="str">
        <f>RIGHT(O552,LEN(O552)-SEARCH("/",O552,1))</f>
        <v>hardware</v>
      </c>
      <c r="T552" s="27">
        <f>(((K552/60)/60)/24)+DATE(1970,1,1)</f>
        <v>41731.520949074074</v>
      </c>
      <c r="U552" s="5" t="str">
        <f>TEXT(T552,"mmm")</f>
        <v>Apr</v>
      </c>
      <c r="V552" s="5" t="str">
        <f>TEXT(T552,"yyyy")</f>
        <v>2014</v>
      </c>
      <c r="W552" s="5" t="str">
        <f>TEXT(Y552,"mmm")</f>
        <v>May</v>
      </c>
      <c r="X552" s="1" t="str">
        <f>TEXT(Y552,"yyyy")</f>
        <v>2014</v>
      </c>
      <c r="Y552" s="27">
        <f>(((J552/60)/60)/24)+DATE(1970,1,1)</f>
        <v>41761.520949074074</v>
      </c>
    </row>
    <row r="553" spans="1:25" ht="32" x14ac:dyDescent="0.2">
      <c r="A553" s="1">
        <v>2327</v>
      </c>
      <c r="B553" s="7" t="s">
        <v>2328</v>
      </c>
      <c r="C553" s="7" t="s">
        <v>6437</v>
      </c>
      <c r="D553" s="1">
        <v>35000</v>
      </c>
      <c r="E553" s="37" t="str">
        <f>VLOOKUP(D553,'Vlookup Table Bonus Point'!$C$3:$D$26,2,TRUE)</f>
        <v>35000 to 39999</v>
      </c>
      <c r="F553" s="1">
        <v>184133.01</v>
      </c>
      <c r="G553" s="1" t="s">
        <v>8218</v>
      </c>
      <c r="H553" s="1" t="s">
        <v>8223</v>
      </c>
      <c r="I553" s="1" t="s">
        <v>8245</v>
      </c>
      <c r="J553" s="1">
        <v>1409090440</v>
      </c>
      <c r="K553" s="1">
        <v>1406066440</v>
      </c>
      <c r="L553" s="1" t="b">
        <v>1</v>
      </c>
      <c r="M553" s="1">
        <v>3355</v>
      </c>
      <c r="N553" s="1" t="b">
        <v>1</v>
      </c>
      <c r="O553" s="1" t="s">
        <v>8297</v>
      </c>
      <c r="P553" s="28">
        <f>F553/D553</f>
        <v>5.2609431428571432</v>
      </c>
      <c r="Q553" s="29">
        <f>IF(M553&gt;0,F553/M553,0)</f>
        <v>54.883162444113267</v>
      </c>
      <c r="R553" s="9" t="str">
        <f>LEFT(O553,SEARCH("/",O553,1)-1)</f>
        <v>food</v>
      </c>
      <c r="S553" s="26" t="str">
        <f>RIGHT(O553,LEN(O553)-SEARCH("/",O553,1))</f>
        <v>small batch</v>
      </c>
      <c r="T553" s="27">
        <f>(((K553/60)/60)/24)+DATE(1970,1,1)</f>
        <v>41842.917129629634</v>
      </c>
      <c r="U553" s="5" t="str">
        <f>TEXT(T553,"mmm")</f>
        <v>Jul</v>
      </c>
      <c r="V553" s="5" t="str">
        <f>TEXT(T553,"yyyy")</f>
        <v>2014</v>
      </c>
      <c r="W553" s="5" t="str">
        <f>TEXT(Y553,"mmm")</f>
        <v>Aug</v>
      </c>
      <c r="X553" s="1" t="str">
        <f>TEXT(Y553,"yyyy")</f>
        <v>2014</v>
      </c>
      <c r="Y553" s="27">
        <f>(((J553/60)/60)/24)+DATE(1970,1,1)</f>
        <v>41877.917129629634</v>
      </c>
    </row>
    <row r="554" spans="1:25" ht="48" x14ac:dyDescent="0.2">
      <c r="A554" s="1">
        <v>2330</v>
      </c>
      <c r="B554" s="7" t="s">
        <v>2331</v>
      </c>
      <c r="C554" s="7" t="s">
        <v>6440</v>
      </c>
      <c r="D554" s="1">
        <v>35000</v>
      </c>
      <c r="E554" s="37" t="str">
        <f>VLOOKUP(D554,'Vlookup Table Bonus Point'!$C$3:$D$26,2,TRUE)</f>
        <v>35000 to 39999</v>
      </c>
      <c r="F554" s="1">
        <v>35848</v>
      </c>
      <c r="G554" s="1" t="s">
        <v>8218</v>
      </c>
      <c r="H554" s="1" t="s">
        <v>8223</v>
      </c>
      <c r="I554" s="1" t="s">
        <v>8245</v>
      </c>
      <c r="J554" s="1">
        <v>1451001600</v>
      </c>
      <c r="K554" s="1">
        <v>1448400943</v>
      </c>
      <c r="L554" s="1" t="b">
        <v>1</v>
      </c>
      <c r="M554" s="1">
        <v>163</v>
      </c>
      <c r="N554" s="1" t="b">
        <v>1</v>
      </c>
      <c r="O554" s="1" t="s">
        <v>8297</v>
      </c>
      <c r="P554" s="28">
        <f>F554/D554</f>
        <v>1.0242285714285715</v>
      </c>
      <c r="Q554" s="29">
        <f>IF(M554&gt;0,F554/M554,0)</f>
        <v>219.92638036809817</v>
      </c>
      <c r="R554" s="9" t="str">
        <f>LEFT(O554,SEARCH("/",O554,1)-1)</f>
        <v>food</v>
      </c>
      <c r="S554" s="26" t="str">
        <f>RIGHT(O554,LEN(O554)-SEARCH("/",O554,1))</f>
        <v>small batch</v>
      </c>
      <c r="T554" s="27">
        <f>(((K554/60)/60)/24)+DATE(1970,1,1)</f>
        <v>42332.89980324074</v>
      </c>
      <c r="U554" s="5" t="str">
        <f>TEXT(T554,"mmm")</f>
        <v>Nov</v>
      </c>
      <c r="V554" s="5" t="str">
        <f>TEXT(T554,"yyyy")</f>
        <v>2015</v>
      </c>
      <c r="W554" s="5" t="str">
        <f>TEXT(Y554,"mmm")</f>
        <v>Dec</v>
      </c>
      <c r="X554" s="1" t="str">
        <f>TEXT(Y554,"yyyy")</f>
        <v>2015</v>
      </c>
      <c r="Y554" s="27">
        <f>(((J554/60)/60)/24)+DATE(1970,1,1)</f>
        <v>42363</v>
      </c>
    </row>
    <row r="555" spans="1:25" ht="48" x14ac:dyDescent="0.2">
      <c r="A555" s="1">
        <v>2354</v>
      </c>
      <c r="B555" s="7" t="s">
        <v>2355</v>
      </c>
      <c r="C555" s="7" t="s">
        <v>6464</v>
      </c>
      <c r="D555" s="1">
        <v>35000</v>
      </c>
      <c r="E555" s="37" t="str">
        <f>VLOOKUP(D555,'Vlookup Table Bonus Point'!$C$3:$D$26,2,TRUE)</f>
        <v>35000 to 39999</v>
      </c>
      <c r="F555" s="1">
        <v>25</v>
      </c>
      <c r="G555" s="1" t="s">
        <v>8219</v>
      </c>
      <c r="H555" s="1" t="s">
        <v>8223</v>
      </c>
      <c r="I555" s="1" t="s">
        <v>8245</v>
      </c>
      <c r="J555" s="1">
        <v>1420910460</v>
      </c>
      <c r="K555" s="1">
        <v>1415726460</v>
      </c>
      <c r="L555" s="1" t="b">
        <v>0</v>
      </c>
      <c r="M555" s="1">
        <v>1</v>
      </c>
      <c r="N555" s="1" t="b">
        <v>0</v>
      </c>
      <c r="O555" s="1" t="s">
        <v>8271</v>
      </c>
      <c r="P555" s="28">
        <f>F555/D555</f>
        <v>7.1428571428571429E-4</v>
      </c>
      <c r="Q555" s="29">
        <f>IF(M555&gt;0,F555/M555,0)</f>
        <v>25</v>
      </c>
      <c r="R555" s="9" t="str">
        <f>LEFT(O555,SEARCH("/",O555,1)-1)</f>
        <v>technology</v>
      </c>
      <c r="S555" s="26" t="str">
        <f>RIGHT(O555,LEN(O555)-SEARCH("/",O555,1))</f>
        <v>web</v>
      </c>
      <c r="T555" s="27">
        <f>(((K555/60)/60)/24)+DATE(1970,1,1)</f>
        <v>41954.722916666666</v>
      </c>
      <c r="U555" s="5" t="str">
        <f>TEXT(T555,"mmm")</f>
        <v>Nov</v>
      </c>
      <c r="V555" s="5" t="str">
        <f>TEXT(T555,"yyyy")</f>
        <v>2014</v>
      </c>
      <c r="W555" s="5" t="str">
        <f>TEXT(Y555,"mmm")</f>
        <v>Jan</v>
      </c>
      <c r="X555" s="1" t="str">
        <f>TEXT(Y555,"yyyy")</f>
        <v>2015</v>
      </c>
      <c r="Y555" s="27">
        <f>(((J555/60)/60)/24)+DATE(1970,1,1)</f>
        <v>42014.722916666666</v>
      </c>
    </row>
    <row r="556" spans="1:25" ht="32" x14ac:dyDescent="0.2">
      <c r="A556" s="1">
        <v>2428</v>
      </c>
      <c r="B556" s="7" t="s">
        <v>2429</v>
      </c>
      <c r="C556" s="7" t="s">
        <v>6538</v>
      </c>
      <c r="D556" s="1">
        <v>35000</v>
      </c>
      <c r="E556" s="37" t="str">
        <f>VLOOKUP(D556,'Vlookup Table Bonus Point'!$C$3:$D$26,2,TRUE)</f>
        <v>35000 to 39999</v>
      </c>
      <c r="F556" s="1">
        <v>1</v>
      </c>
      <c r="G556" s="1" t="s">
        <v>8220</v>
      </c>
      <c r="H556" s="1" t="s">
        <v>8223</v>
      </c>
      <c r="I556" s="1" t="s">
        <v>8245</v>
      </c>
      <c r="J556" s="1">
        <v>1426182551</v>
      </c>
      <c r="K556" s="1">
        <v>1423594151</v>
      </c>
      <c r="L556" s="1" t="b">
        <v>0</v>
      </c>
      <c r="M556" s="1">
        <v>1</v>
      </c>
      <c r="N556" s="1" t="b">
        <v>0</v>
      </c>
      <c r="O556" s="1" t="s">
        <v>8283</v>
      </c>
      <c r="P556" s="28">
        <f>F556/D556</f>
        <v>2.8571428571428571E-5</v>
      </c>
      <c r="Q556" s="29">
        <f>IF(M556&gt;0,F556/M556,0)</f>
        <v>1</v>
      </c>
      <c r="R556" s="9" t="str">
        <f>LEFT(O556,SEARCH("/",O556,1)-1)</f>
        <v>food</v>
      </c>
      <c r="S556" s="26" t="str">
        <f>RIGHT(O556,LEN(O556)-SEARCH("/",O556,1))</f>
        <v>food trucks</v>
      </c>
      <c r="T556" s="27">
        <f>(((K556/60)/60)/24)+DATE(1970,1,1)</f>
        <v>42045.784155092595</v>
      </c>
      <c r="U556" s="5" t="str">
        <f>TEXT(T556,"mmm")</f>
        <v>Feb</v>
      </c>
      <c r="V556" s="5" t="str">
        <f>TEXT(T556,"yyyy")</f>
        <v>2015</v>
      </c>
      <c r="W556" s="5" t="str">
        <f>TEXT(Y556,"mmm")</f>
        <v>Mar</v>
      </c>
      <c r="X556" s="1" t="str">
        <f>TEXT(Y556,"yyyy")</f>
        <v>2015</v>
      </c>
      <c r="Y556" s="27">
        <f>(((J556/60)/60)/24)+DATE(1970,1,1)</f>
        <v>42075.742488425924</v>
      </c>
    </row>
    <row r="557" spans="1:25" ht="48" x14ac:dyDescent="0.2">
      <c r="A557" s="1">
        <v>2454</v>
      </c>
      <c r="B557" s="7" t="s">
        <v>2455</v>
      </c>
      <c r="C557" s="7" t="s">
        <v>6564</v>
      </c>
      <c r="D557" s="1">
        <v>35000</v>
      </c>
      <c r="E557" s="37" t="str">
        <f>VLOOKUP(D557,'Vlookup Table Bonus Point'!$C$3:$D$26,2,TRUE)</f>
        <v>35000 to 39999</v>
      </c>
      <c r="F557" s="1">
        <v>35296</v>
      </c>
      <c r="G557" s="1" t="s">
        <v>8218</v>
      </c>
      <c r="H557" s="1" t="s">
        <v>8223</v>
      </c>
      <c r="I557" s="1" t="s">
        <v>8245</v>
      </c>
      <c r="J557" s="1">
        <v>1489207808</v>
      </c>
      <c r="K557" s="1">
        <v>1486183808</v>
      </c>
      <c r="L557" s="1" t="b">
        <v>0</v>
      </c>
      <c r="M557" s="1">
        <v>130</v>
      </c>
      <c r="N557" s="1" t="b">
        <v>1</v>
      </c>
      <c r="O557" s="1" t="s">
        <v>8297</v>
      </c>
      <c r="P557" s="28">
        <f>F557/D557</f>
        <v>1.0084571428571429</v>
      </c>
      <c r="Q557" s="29">
        <f>IF(M557&gt;0,F557/M557,0)</f>
        <v>271.50769230769231</v>
      </c>
      <c r="R557" s="9" t="str">
        <f>LEFT(O557,SEARCH("/",O557,1)-1)</f>
        <v>food</v>
      </c>
      <c r="S557" s="26" t="str">
        <f>RIGHT(O557,LEN(O557)-SEARCH("/",O557,1))</f>
        <v>small batch</v>
      </c>
      <c r="T557" s="27">
        <f>(((K557/60)/60)/24)+DATE(1970,1,1)</f>
        <v>42770.201481481476</v>
      </c>
      <c r="U557" s="5" t="str">
        <f>TEXT(T557,"mmm")</f>
        <v>Feb</v>
      </c>
      <c r="V557" s="5" t="str">
        <f>TEXT(T557,"yyyy")</f>
        <v>2017</v>
      </c>
      <c r="W557" s="5" t="str">
        <f>TEXT(Y557,"mmm")</f>
        <v>Mar</v>
      </c>
      <c r="X557" s="1" t="str">
        <f>TEXT(Y557,"yyyy")</f>
        <v>2017</v>
      </c>
      <c r="Y557" s="27">
        <f>(((J557/60)/60)/24)+DATE(1970,1,1)</f>
        <v>42805.201481481476</v>
      </c>
    </row>
    <row r="558" spans="1:25" ht="32" x14ac:dyDescent="0.2">
      <c r="A558" s="1">
        <v>2504</v>
      </c>
      <c r="B558" s="7" t="s">
        <v>2504</v>
      </c>
      <c r="C558" s="7" t="s">
        <v>6614</v>
      </c>
      <c r="D558" s="1">
        <v>35000</v>
      </c>
      <c r="E558" s="37" t="str">
        <f>VLOOKUP(D558,'Vlookup Table Bonus Point'!$C$3:$D$26,2,TRUE)</f>
        <v>35000 to 39999</v>
      </c>
      <c r="F558" s="1">
        <v>0</v>
      </c>
      <c r="G558" s="1" t="s">
        <v>8220</v>
      </c>
      <c r="H558" s="1" t="s">
        <v>8223</v>
      </c>
      <c r="I558" s="1" t="s">
        <v>8245</v>
      </c>
      <c r="J558" s="1">
        <v>1416014534</v>
      </c>
      <c r="K558" s="1">
        <v>1413418934</v>
      </c>
      <c r="L558" s="1" t="b">
        <v>0</v>
      </c>
      <c r="M558" s="1">
        <v>0</v>
      </c>
      <c r="N558" s="1" t="b">
        <v>0</v>
      </c>
      <c r="O558" s="1" t="s">
        <v>8298</v>
      </c>
      <c r="P558" s="28">
        <f>F558/D558</f>
        <v>0</v>
      </c>
      <c r="Q558" s="29">
        <f>IF(M558&gt;0,F558/M558,0)</f>
        <v>0</v>
      </c>
      <c r="R558" s="9" t="str">
        <f>LEFT(O558,SEARCH("/",O558,1)-1)</f>
        <v>food</v>
      </c>
      <c r="S558" s="26" t="str">
        <f>RIGHT(O558,LEN(O558)-SEARCH("/",O558,1))</f>
        <v>restaurants</v>
      </c>
      <c r="T558" s="27">
        <f>(((K558/60)/60)/24)+DATE(1970,1,1)</f>
        <v>41928.015439814815</v>
      </c>
      <c r="U558" s="5" t="str">
        <f>TEXT(T558,"mmm")</f>
        <v>Oct</v>
      </c>
      <c r="V558" s="5" t="str">
        <f>TEXT(T558,"yyyy")</f>
        <v>2014</v>
      </c>
      <c r="W558" s="5" t="str">
        <f>TEXT(Y558,"mmm")</f>
        <v>Nov</v>
      </c>
      <c r="X558" s="1" t="str">
        <f>TEXT(Y558,"yyyy")</f>
        <v>2014</v>
      </c>
      <c r="Y558" s="27">
        <f>(((J558/60)/60)/24)+DATE(1970,1,1)</f>
        <v>41958.057106481487</v>
      </c>
    </row>
    <row r="559" spans="1:25" ht="48" x14ac:dyDescent="0.2">
      <c r="A559" s="1">
        <v>2566</v>
      </c>
      <c r="B559" s="7" t="s">
        <v>2566</v>
      </c>
      <c r="C559" s="7" t="s">
        <v>6676</v>
      </c>
      <c r="D559" s="1">
        <v>35000</v>
      </c>
      <c r="E559" s="37" t="str">
        <f>VLOOKUP(D559,'Vlookup Table Bonus Point'!$C$3:$D$26,2,TRUE)</f>
        <v>35000 to 39999</v>
      </c>
      <c r="F559" s="1">
        <v>0</v>
      </c>
      <c r="G559" s="1" t="s">
        <v>8219</v>
      </c>
      <c r="H559" s="1" t="s">
        <v>8223</v>
      </c>
      <c r="I559" s="1" t="s">
        <v>8245</v>
      </c>
      <c r="J559" s="1">
        <v>1408663948</v>
      </c>
      <c r="K559" s="1">
        <v>1406071948</v>
      </c>
      <c r="L559" s="1" t="b">
        <v>0</v>
      </c>
      <c r="M559" s="1">
        <v>0</v>
      </c>
      <c r="N559" s="1" t="b">
        <v>0</v>
      </c>
      <c r="O559" s="1" t="s">
        <v>8283</v>
      </c>
      <c r="P559" s="28">
        <f>F559/D559</f>
        <v>0</v>
      </c>
      <c r="Q559" s="29">
        <f>IF(M559&gt;0,F559/M559,0)</f>
        <v>0</v>
      </c>
      <c r="R559" s="9" t="str">
        <f>LEFT(O559,SEARCH("/",O559,1)-1)</f>
        <v>food</v>
      </c>
      <c r="S559" s="26" t="str">
        <f>RIGHT(O559,LEN(O559)-SEARCH("/",O559,1))</f>
        <v>food trucks</v>
      </c>
      <c r="T559" s="27">
        <f>(((K559/60)/60)/24)+DATE(1970,1,1)</f>
        <v>41842.980879629627</v>
      </c>
      <c r="U559" s="5" t="str">
        <f>TEXT(T559,"mmm")</f>
        <v>Jul</v>
      </c>
      <c r="V559" s="5" t="str">
        <f>TEXT(T559,"yyyy")</f>
        <v>2014</v>
      </c>
      <c r="W559" s="5" t="str">
        <f>TEXT(Y559,"mmm")</f>
        <v>Aug</v>
      </c>
      <c r="X559" s="1" t="str">
        <f>TEXT(Y559,"yyyy")</f>
        <v>2014</v>
      </c>
      <c r="Y559" s="27">
        <f>(((J559/60)/60)/24)+DATE(1970,1,1)</f>
        <v>41872.980879629627</v>
      </c>
    </row>
    <row r="560" spans="1:25" ht="48" x14ac:dyDescent="0.2">
      <c r="A560" s="1">
        <v>2596</v>
      </c>
      <c r="B560" s="7" t="s">
        <v>2596</v>
      </c>
      <c r="C560" s="7" t="s">
        <v>6706</v>
      </c>
      <c r="D560" s="1">
        <v>35000</v>
      </c>
      <c r="E560" s="37" t="str">
        <f>VLOOKUP(D560,'Vlookup Table Bonus Point'!$C$3:$D$26,2,TRUE)</f>
        <v>35000 to 39999</v>
      </c>
      <c r="F560" s="1">
        <v>8256</v>
      </c>
      <c r="G560" s="1" t="s">
        <v>8220</v>
      </c>
      <c r="H560" s="1" t="s">
        <v>8228</v>
      </c>
      <c r="I560" s="1" t="s">
        <v>8250</v>
      </c>
      <c r="J560" s="1">
        <v>1407427009</v>
      </c>
      <c r="K560" s="1">
        <v>1404835009</v>
      </c>
      <c r="L560" s="1" t="b">
        <v>0</v>
      </c>
      <c r="M560" s="1">
        <v>27</v>
      </c>
      <c r="N560" s="1" t="b">
        <v>0</v>
      </c>
      <c r="O560" s="1" t="s">
        <v>8283</v>
      </c>
      <c r="P560" s="28">
        <f>F560/D560</f>
        <v>0.23588571428571428</v>
      </c>
      <c r="Q560" s="29">
        <f>IF(M560&gt;0,F560/M560,0)</f>
        <v>305.77777777777777</v>
      </c>
      <c r="R560" s="9" t="str">
        <f>LEFT(O560,SEARCH("/",O560,1)-1)</f>
        <v>food</v>
      </c>
      <c r="S560" s="26" t="str">
        <f>RIGHT(O560,LEN(O560)-SEARCH("/",O560,1))</f>
        <v>food trucks</v>
      </c>
      <c r="T560" s="27">
        <f>(((K560/60)/60)/24)+DATE(1970,1,1)</f>
        <v>41828.664456018516</v>
      </c>
      <c r="U560" s="5" t="str">
        <f>TEXT(T560,"mmm")</f>
        <v>Jul</v>
      </c>
      <c r="V560" s="5" t="str">
        <f>TEXT(T560,"yyyy")</f>
        <v>2014</v>
      </c>
      <c r="W560" s="5" t="str">
        <f>TEXT(Y560,"mmm")</f>
        <v>Aug</v>
      </c>
      <c r="X560" s="1" t="str">
        <f>TEXT(Y560,"yyyy")</f>
        <v>2014</v>
      </c>
      <c r="Y560" s="27">
        <f>(((J560/60)/60)/24)+DATE(1970,1,1)</f>
        <v>41858.664456018516</v>
      </c>
    </row>
    <row r="561" spans="1:25" ht="48" x14ac:dyDescent="0.2">
      <c r="A561" s="1">
        <v>2609</v>
      </c>
      <c r="B561" s="7" t="s">
        <v>2609</v>
      </c>
      <c r="C561" s="7" t="s">
        <v>6719</v>
      </c>
      <c r="D561" s="1">
        <v>35000</v>
      </c>
      <c r="E561" s="37" t="str">
        <f>VLOOKUP(D561,'Vlookup Table Bonus Point'!$C$3:$D$26,2,TRUE)</f>
        <v>35000 to 39999</v>
      </c>
      <c r="F561" s="1">
        <v>106330.39</v>
      </c>
      <c r="G561" s="1" t="s">
        <v>8218</v>
      </c>
      <c r="H561" s="1" t="s">
        <v>8223</v>
      </c>
      <c r="I561" s="1" t="s">
        <v>8245</v>
      </c>
      <c r="J561" s="1">
        <v>1342330951</v>
      </c>
      <c r="K561" s="1">
        <v>1339738951</v>
      </c>
      <c r="L561" s="1" t="b">
        <v>1</v>
      </c>
      <c r="M561" s="1">
        <v>676</v>
      </c>
      <c r="N561" s="1" t="b">
        <v>1</v>
      </c>
      <c r="O561" s="1" t="s">
        <v>8300</v>
      </c>
      <c r="P561" s="28">
        <f>F561/D561</f>
        <v>3.038011142857143</v>
      </c>
      <c r="Q561" s="29">
        <f>IF(M561&gt;0,F561/M561,0)</f>
        <v>157.29347633136095</v>
      </c>
      <c r="R561" s="9" t="str">
        <f>LEFT(O561,SEARCH("/",O561,1)-1)</f>
        <v>technology</v>
      </c>
      <c r="S561" s="26" t="str">
        <f>RIGHT(O561,LEN(O561)-SEARCH("/",O561,1))</f>
        <v>space exploration</v>
      </c>
      <c r="T561" s="27">
        <f>(((K561/60)/60)/24)+DATE(1970,1,1)</f>
        <v>41075.237858796296</v>
      </c>
      <c r="U561" s="5" t="str">
        <f>TEXT(T561,"mmm")</f>
        <v>Jun</v>
      </c>
      <c r="V561" s="5" t="str">
        <f>TEXT(T561,"yyyy")</f>
        <v>2012</v>
      </c>
      <c r="W561" s="5" t="str">
        <f>TEXT(Y561,"mmm")</f>
        <v>Jul</v>
      </c>
      <c r="X561" s="1" t="str">
        <f>TEXT(Y561,"yyyy")</f>
        <v>2012</v>
      </c>
      <c r="Y561" s="27">
        <f>(((J561/60)/60)/24)+DATE(1970,1,1)</f>
        <v>41105.237858796296</v>
      </c>
    </row>
    <row r="562" spans="1:25" ht="64" x14ac:dyDescent="0.2">
      <c r="A562" s="1">
        <v>2674</v>
      </c>
      <c r="B562" s="7" t="s">
        <v>2674</v>
      </c>
      <c r="C562" s="7" t="s">
        <v>6784</v>
      </c>
      <c r="D562" s="1">
        <v>35000</v>
      </c>
      <c r="E562" s="37" t="str">
        <f>VLOOKUP(D562,'Vlookup Table Bonus Point'!$C$3:$D$26,2,TRUE)</f>
        <v>35000 to 39999</v>
      </c>
      <c r="F562" s="1">
        <v>21994</v>
      </c>
      <c r="G562" s="1" t="s">
        <v>8220</v>
      </c>
      <c r="H562" s="1" t="s">
        <v>8223</v>
      </c>
      <c r="I562" s="1" t="s">
        <v>8245</v>
      </c>
      <c r="J562" s="1">
        <v>1467694740</v>
      </c>
      <c r="K562" s="1">
        <v>1465398670</v>
      </c>
      <c r="L562" s="1" t="b">
        <v>1</v>
      </c>
      <c r="M562" s="1">
        <v>171</v>
      </c>
      <c r="N562" s="1" t="b">
        <v>0</v>
      </c>
      <c r="O562" s="1" t="s">
        <v>8301</v>
      </c>
      <c r="P562" s="28">
        <f>F562/D562</f>
        <v>0.62839999999999996</v>
      </c>
      <c r="Q562" s="29">
        <f>IF(M562&gt;0,F562/M562,0)</f>
        <v>128.61988304093566</v>
      </c>
      <c r="R562" s="9" t="str">
        <f>LEFT(O562,SEARCH("/",O562,1)-1)</f>
        <v>technology</v>
      </c>
      <c r="S562" s="26" t="str">
        <f>RIGHT(O562,LEN(O562)-SEARCH("/",O562,1))</f>
        <v>makerspaces</v>
      </c>
      <c r="T562" s="27">
        <f>(((K562/60)/60)/24)+DATE(1970,1,1)</f>
        <v>42529.632754629631</v>
      </c>
      <c r="U562" s="5" t="str">
        <f>TEXT(T562,"mmm")</f>
        <v>Jun</v>
      </c>
      <c r="V562" s="5" t="str">
        <f>TEXT(T562,"yyyy")</f>
        <v>2016</v>
      </c>
      <c r="W562" s="5" t="str">
        <f>TEXT(Y562,"mmm")</f>
        <v>Jul</v>
      </c>
      <c r="X562" s="1" t="str">
        <f>TEXT(Y562,"yyyy")</f>
        <v>2016</v>
      </c>
      <c r="Y562" s="27">
        <f>(((J562/60)/60)/24)+DATE(1970,1,1)</f>
        <v>42556.207638888889</v>
      </c>
    </row>
    <row r="563" spans="1:25" ht="48" x14ac:dyDescent="0.2">
      <c r="A563" s="1">
        <v>2689</v>
      </c>
      <c r="B563" s="7" t="s">
        <v>2689</v>
      </c>
      <c r="C563" s="7" t="s">
        <v>6799</v>
      </c>
      <c r="D563" s="1">
        <v>35000</v>
      </c>
      <c r="E563" s="37" t="str">
        <f>VLOOKUP(D563,'Vlookup Table Bonus Point'!$C$3:$D$26,2,TRUE)</f>
        <v>35000 to 39999</v>
      </c>
      <c r="F563" s="1">
        <v>1</v>
      </c>
      <c r="G563" s="1" t="s">
        <v>8220</v>
      </c>
      <c r="H563" s="1" t="s">
        <v>8223</v>
      </c>
      <c r="I563" s="1" t="s">
        <v>8245</v>
      </c>
      <c r="J563" s="1">
        <v>1469919890</v>
      </c>
      <c r="K563" s="1">
        <v>1467327890</v>
      </c>
      <c r="L563" s="1" t="b">
        <v>0</v>
      </c>
      <c r="M563" s="1">
        <v>1</v>
      </c>
      <c r="N563" s="1" t="b">
        <v>0</v>
      </c>
      <c r="O563" s="1" t="s">
        <v>8283</v>
      </c>
      <c r="P563" s="28">
        <f>F563/D563</f>
        <v>2.8571428571428571E-5</v>
      </c>
      <c r="Q563" s="29">
        <f>IF(M563&gt;0,F563/M563,0)</f>
        <v>1</v>
      </c>
      <c r="R563" s="9" t="str">
        <f>LEFT(O563,SEARCH("/",O563,1)-1)</f>
        <v>food</v>
      </c>
      <c r="S563" s="26" t="str">
        <f>RIGHT(O563,LEN(O563)-SEARCH("/",O563,1))</f>
        <v>food trucks</v>
      </c>
      <c r="T563" s="27">
        <f>(((K563/60)/60)/24)+DATE(1970,1,1)</f>
        <v>42551.961689814809</v>
      </c>
      <c r="U563" s="5" t="str">
        <f>TEXT(T563,"mmm")</f>
        <v>Jun</v>
      </c>
      <c r="V563" s="5" t="str">
        <f>TEXT(T563,"yyyy")</f>
        <v>2016</v>
      </c>
      <c r="W563" s="5" t="str">
        <f>TEXT(Y563,"mmm")</f>
        <v>Jul</v>
      </c>
      <c r="X563" s="1" t="str">
        <f>TEXT(Y563,"yyyy")</f>
        <v>2016</v>
      </c>
      <c r="Y563" s="27">
        <f>(((J563/60)/60)/24)+DATE(1970,1,1)</f>
        <v>42581.961689814809</v>
      </c>
    </row>
    <row r="564" spans="1:25" ht="48" x14ac:dyDescent="0.2">
      <c r="A564" s="1">
        <v>2706</v>
      </c>
      <c r="B564" s="7" t="s">
        <v>2706</v>
      </c>
      <c r="C564" s="7" t="s">
        <v>6816</v>
      </c>
      <c r="D564" s="1">
        <v>35000</v>
      </c>
      <c r="E564" s="37" t="str">
        <f>VLOOKUP(D564,'Vlookup Table Bonus Point'!$C$3:$D$26,2,TRUE)</f>
        <v>35000 to 39999</v>
      </c>
      <c r="F564" s="1">
        <v>39304</v>
      </c>
      <c r="G564" s="1" t="s">
        <v>8218</v>
      </c>
      <c r="H564" s="1" t="s">
        <v>8223</v>
      </c>
      <c r="I564" s="1" t="s">
        <v>8245</v>
      </c>
      <c r="J564" s="1">
        <v>1413442740</v>
      </c>
      <c r="K564" s="1">
        <v>1410937483</v>
      </c>
      <c r="L564" s="1" t="b">
        <v>1</v>
      </c>
      <c r="M564" s="1">
        <v>263</v>
      </c>
      <c r="N564" s="1" t="b">
        <v>1</v>
      </c>
      <c r="O564" s="1" t="s">
        <v>8302</v>
      </c>
      <c r="P564" s="28">
        <f>F564/D564</f>
        <v>1.1229714285714285</v>
      </c>
      <c r="Q564" s="29">
        <f>IF(M564&gt;0,F564/M564,0)</f>
        <v>149.44486692015209</v>
      </c>
      <c r="R564" s="9" t="str">
        <f>LEFT(O564,SEARCH("/",O564,1)-1)</f>
        <v>theater</v>
      </c>
      <c r="S564" s="26" t="str">
        <f>RIGHT(O564,LEN(O564)-SEARCH("/",O564,1))</f>
        <v>spaces</v>
      </c>
      <c r="T564" s="27">
        <f>(((K564/60)/60)/24)+DATE(1970,1,1)</f>
        <v>41899.294942129629</v>
      </c>
      <c r="U564" s="5" t="str">
        <f>TEXT(T564,"mmm")</f>
        <v>Sep</v>
      </c>
      <c r="V564" s="5" t="str">
        <f>TEXT(T564,"yyyy")</f>
        <v>2014</v>
      </c>
      <c r="W564" s="5" t="str">
        <f>TEXT(Y564,"mmm")</f>
        <v>Oct</v>
      </c>
      <c r="X564" s="1" t="str">
        <f>TEXT(Y564,"yyyy")</f>
        <v>2014</v>
      </c>
      <c r="Y564" s="27">
        <f>(((J564/60)/60)/24)+DATE(1970,1,1)</f>
        <v>41928.290972222225</v>
      </c>
    </row>
    <row r="565" spans="1:25" ht="64" x14ac:dyDescent="0.2">
      <c r="A565" s="1">
        <v>2848</v>
      </c>
      <c r="B565" s="7" t="s">
        <v>2848</v>
      </c>
      <c r="C565" s="7" t="s">
        <v>6958</v>
      </c>
      <c r="D565" s="1">
        <v>35000</v>
      </c>
      <c r="E565" s="37" t="str">
        <f>VLOOKUP(D565,'Vlookup Table Bonus Point'!$C$3:$D$26,2,TRUE)</f>
        <v>35000 to 39999</v>
      </c>
      <c r="F565" s="1">
        <v>70</v>
      </c>
      <c r="G565" s="1" t="s">
        <v>8220</v>
      </c>
      <c r="H565" s="1" t="s">
        <v>8223</v>
      </c>
      <c r="I565" s="1" t="s">
        <v>8245</v>
      </c>
      <c r="J565" s="1">
        <v>1432913659</v>
      </c>
      <c r="K565" s="1">
        <v>1430321659</v>
      </c>
      <c r="L565" s="1" t="b">
        <v>0</v>
      </c>
      <c r="M565" s="1">
        <v>3</v>
      </c>
      <c r="N565" s="1" t="b">
        <v>0</v>
      </c>
      <c r="O565" s="1" t="s">
        <v>8270</v>
      </c>
      <c r="P565" s="28">
        <f>F565/D565</f>
        <v>2E-3</v>
      </c>
      <c r="Q565" s="29">
        <f>IF(M565&gt;0,F565/M565,0)</f>
        <v>23.333333333333332</v>
      </c>
      <c r="R565" s="9" t="str">
        <f>LEFT(O565,SEARCH("/",O565,1)-1)</f>
        <v>theater</v>
      </c>
      <c r="S565" s="26" t="str">
        <f>RIGHT(O565,LEN(O565)-SEARCH("/",O565,1))</f>
        <v>plays</v>
      </c>
      <c r="T565" s="27">
        <f>(((K565/60)/60)/24)+DATE(1970,1,1)</f>
        <v>42123.648831018523</v>
      </c>
      <c r="U565" s="5" t="str">
        <f>TEXT(T565,"mmm")</f>
        <v>Apr</v>
      </c>
      <c r="V565" s="5" t="str">
        <f>TEXT(T565,"yyyy")</f>
        <v>2015</v>
      </c>
      <c r="W565" s="5" t="str">
        <f>TEXT(Y565,"mmm")</f>
        <v>May</v>
      </c>
      <c r="X565" s="1" t="str">
        <f>TEXT(Y565,"yyyy")</f>
        <v>2015</v>
      </c>
      <c r="Y565" s="27">
        <f>(((J565/60)/60)/24)+DATE(1970,1,1)</f>
        <v>42153.648831018523</v>
      </c>
    </row>
    <row r="566" spans="1:25" ht="32" x14ac:dyDescent="0.2">
      <c r="A566" s="1">
        <v>2996</v>
      </c>
      <c r="B566" s="7" t="s">
        <v>2996</v>
      </c>
      <c r="C566" s="7" t="s">
        <v>7106</v>
      </c>
      <c r="D566" s="1">
        <v>35000</v>
      </c>
      <c r="E566" s="37" t="str">
        <f>VLOOKUP(D566,'Vlookup Table Bonus Point'!$C$3:$D$26,2,TRUE)</f>
        <v>35000 to 39999</v>
      </c>
      <c r="F566" s="1">
        <v>60180</v>
      </c>
      <c r="G566" s="1" t="s">
        <v>8218</v>
      </c>
      <c r="H566" s="1" t="s">
        <v>8223</v>
      </c>
      <c r="I566" s="1" t="s">
        <v>8245</v>
      </c>
      <c r="J566" s="1">
        <v>1432677240</v>
      </c>
      <c r="K566" s="1">
        <v>1427493240</v>
      </c>
      <c r="L566" s="1" t="b">
        <v>0</v>
      </c>
      <c r="M566" s="1">
        <v>392</v>
      </c>
      <c r="N566" s="1" t="b">
        <v>1</v>
      </c>
      <c r="O566" s="1" t="s">
        <v>8302</v>
      </c>
      <c r="P566" s="28">
        <f>F566/D566</f>
        <v>1.7194285714285715</v>
      </c>
      <c r="Q566" s="29">
        <f>IF(M566&gt;0,F566/M566,0)</f>
        <v>153.5204081632653</v>
      </c>
      <c r="R566" s="9" t="str">
        <f>LEFT(O566,SEARCH("/",O566,1)-1)</f>
        <v>theater</v>
      </c>
      <c r="S566" s="26" t="str">
        <f>RIGHT(O566,LEN(O566)-SEARCH("/",O566,1))</f>
        <v>spaces</v>
      </c>
      <c r="T566" s="27">
        <f>(((K566/60)/60)/24)+DATE(1970,1,1)</f>
        <v>42090.912500000006</v>
      </c>
      <c r="U566" s="5" t="str">
        <f>TEXT(T566,"mmm")</f>
        <v>Mar</v>
      </c>
      <c r="V566" s="5" t="str">
        <f>TEXT(T566,"yyyy")</f>
        <v>2015</v>
      </c>
      <c r="W566" s="5" t="str">
        <f>TEXT(Y566,"mmm")</f>
        <v>May</v>
      </c>
      <c r="X566" s="1" t="str">
        <f>TEXT(Y566,"yyyy")</f>
        <v>2015</v>
      </c>
      <c r="Y566" s="27">
        <f>(((J566/60)/60)/24)+DATE(1970,1,1)</f>
        <v>42150.912500000006</v>
      </c>
    </row>
    <row r="567" spans="1:25" ht="48" x14ac:dyDescent="0.2">
      <c r="A567" s="1">
        <v>3166</v>
      </c>
      <c r="B567" s="7" t="s">
        <v>3166</v>
      </c>
      <c r="C567" s="7" t="s">
        <v>7276</v>
      </c>
      <c r="D567" s="1">
        <v>35000</v>
      </c>
      <c r="E567" s="37" t="str">
        <f>VLOOKUP(D567,'Vlookup Table Bonus Point'!$C$3:$D$26,2,TRUE)</f>
        <v>35000 to 39999</v>
      </c>
      <c r="F567" s="1">
        <v>56079.83</v>
      </c>
      <c r="G567" s="1" t="s">
        <v>8218</v>
      </c>
      <c r="H567" s="1" t="s">
        <v>8223</v>
      </c>
      <c r="I567" s="1" t="s">
        <v>8245</v>
      </c>
      <c r="J567" s="1">
        <v>1416988740</v>
      </c>
      <c r="K567" s="1">
        <v>1414514153</v>
      </c>
      <c r="L567" s="1" t="b">
        <v>1</v>
      </c>
      <c r="M567" s="1">
        <v>930</v>
      </c>
      <c r="N567" s="1" t="b">
        <v>1</v>
      </c>
      <c r="O567" s="1" t="s">
        <v>8270</v>
      </c>
      <c r="P567" s="28">
        <f>F567/D567</f>
        <v>1.6022808571428573</v>
      </c>
      <c r="Q567" s="29">
        <f>IF(M567&gt;0,F567/M567,0)</f>
        <v>60.300892473118282</v>
      </c>
      <c r="R567" s="9" t="str">
        <f>LEFT(O567,SEARCH("/",O567,1)-1)</f>
        <v>theater</v>
      </c>
      <c r="S567" s="26" t="str">
        <f>RIGHT(O567,LEN(O567)-SEARCH("/",O567,1))</f>
        <v>plays</v>
      </c>
      <c r="T567" s="27">
        <f>(((K567/60)/60)/24)+DATE(1970,1,1)</f>
        <v>41940.69158564815</v>
      </c>
      <c r="U567" s="5" t="str">
        <f>TEXT(T567,"mmm")</f>
        <v>Oct</v>
      </c>
      <c r="V567" s="5" t="str">
        <f>TEXT(T567,"yyyy")</f>
        <v>2014</v>
      </c>
      <c r="W567" s="5" t="str">
        <f>TEXT(Y567,"mmm")</f>
        <v>Nov</v>
      </c>
      <c r="X567" s="1" t="str">
        <f>TEXT(Y567,"yyyy")</f>
        <v>2014</v>
      </c>
      <c r="Y567" s="27">
        <f>(((J567/60)/60)/24)+DATE(1970,1,1)</f>
        <v>41969.332638888889</v>
      </c>
    </row>
    <row r="568" spans="1:25" ht="64" x14ac:dyDescent="0.2">
      <c r="A568" s="1">
        <v>3215</v>
      </c>
      <c r="B568" s="7" t="s">
        <v>3215</v>
      </c>
      <c r="C568" s="7" t="s">
        <v>7325</v>
      </c>
      <c r="D568" s="1">
        <v>35000</v>
      </c>
      <c r="E568" s="37" t="str">
        <f>VLOOKUP(D568,'Vlookup Table Bonus Point'!$C$3:$D$26,2,TRUE)</f>
        <v>35000 to 39999</v>
      </c>
      <c r="F568" s="1">
        <v>35123</v>
      </c>
      <c r="G568" s="1" t="s">
        <v>8218</v>
      </c>
      <c r="H568" s="1" t="s">
        <v>8223</v>
      </c>
      <c r="I568" s="1" t="s">
        <v>8245</v>
      </c>
      <c r="J568" s="1">
        <v>1441857540</v>
      </c>
      <c r="K568" s="1">
        <v>1438617471</v>
      </c>
      <c r="L568" s="1" t="b">
        <v>1</v>
      </c>
      <c r="M568" s="1">
        <v>134</v>
      </c>
      <c r="N568" s="1" t="b">
        <v>1</v>
      </c>
      <c r="O568" s="1" t="s">
        <v>8270</v>
      </c>
      <c r="P568" s="28">
        <f>F568/D568</f>
        <v>1.0035142857142858</v>
      </c>
      <c r="Q568" s="29">
        <f>IF(M568&gt;0,F568/M568,0)</f>
        <v>262.11194029850748</v>
      </c>
      <c r="R568" s="9" t="str">
        <f>LEFT(O568,SEARCH("/",O568,1)-1)</f>
        <v>theater</v>
      </c>
      <c r="S568" s="26" t="str">
        <f>RIGHT(O568,LEN(O568)-SEARCH("/",O568,1))</f>
        <v>plays</v>
      </c>
      <c r="T568" s="27">
        <f>(((K568/60)/60)/24)+DATE(1970,1,1)</f>
        <v>42219.665173611109</v>
      </c>
      <c r="U568" s="5" t="str">
        <f>TEXT(T568,"mmm")</f>
        <v>Aug</v>
      </c>
      <c r="V568" s="5" t="str">
        <f>TEXT(T568,"yyyy")</f>
        <v>2015</v>
      </c>
      <c r="W568" s="5" t="str">
        <f>TEXT(Y568,"mmm")</f>
        <v>Sep</v>
      </c>
      <c r="X568" s="1" t="str">
        <f>TEXT(Y568,"yyyy")</f>
        <v>2015</v>
      </c>
      <c r="Y568" s="27">
        <f>(((J568/60)/60)/24)+DATE(1970,1,1)</f>
        <v>42257.165972222225</v>
      </c>
    </row>
    <row r="569" spans="1:25" ht="32" x14ac:dyDescent="0.2">
      <c r="A569" s="1">
        <v>3237</v>
      </c>
      <c r="B569" s="7" t="s">
        <v>3237</v>
      </c>
      <c r="C569" s="7" t="s">
        <v>7347</v>
      </c>
      <c r="D569" s="1">
        <v>35000</v>
      </c>
      <c r="E569" s="37" t="str">
        <f>VLOOKUP(D569,'Vlookup Table Bonus Point'!$C$3:$D$26,2,TRUE)</f>
        <v>35000 to 39999</v>
      </c>
      <c r="F569" s="1">
        <v>35275.64</v>
      </c>
      <c r="G569" s="1" t="s">
        <v>8218</v>
      </c>
      <c r="H569" s="1" t="s">
        <v>8223</v>
      </c>
      <c r="I569" s="1" t="s">
        <v>8245</v>
      </c>
      <c r="J569" s="1">
        <v>1443499140</v>
      </c>
      <c r="K569" s="1">
        <v>1441452184</v>
      </c>
      <c r="L569" s="1" t="b">
        <v>1</v>
      </c>
      <c r="M569" s="1">
        <v>269</v>
      </c>
      <c r="N569" s="1" t="b">
        <v>1</v>
      </c>
      <c r="O569" s="1" t="s">
        <v>8270</v>
      </c>
      <c r="P569" s="28">
        <f>F569/D569</f>
        <v>1.0078754285714286</v>
      </c>
      <c r="Q569" s="29">
        <f>IF(M569&gt;0,F569/M569,0)</f>
        <v>131.13620817843866</v>
      </c>
      <c r="R569" s="9" t="str">
        <f>LEFT(O569,SEARCH("/",O569,1)-1)</f>
        <v>theater</v>
      </c>
      <c r="S569" s="26" t="str">
        <f>RIGHT(O569,LEN(O569)-SEARCH("/",O569,1))</f>
        <v>plays</v>
      </c>
      <c r="T569" s="27">
        <f>(((K569/60)/60)/24)+DATE(1970,1,1)</f>
        <v>42252.474351851852</v>
      </c>
      <c r="U569" s="5" t="str">
        <f>TEXT(T569,"mmm")</f>
        <v>Sep</v>
      </c>
      <c r="V569" s="5" t="str">
        <f>TEXT(T569,"yyyy")</f>
        <v>2015</v>
      </c>
      <c r="W569" s="5" t="str">
        <f>TEXT(Y569,"mmm")</f>
        <v>Sep</v>
      </c>
      <c r="X569" s="1" t="str">
        <f>TEXT(Y569,"yyyy")</f>
        <v>2015</v>
      </c>
      <c r="Y569" s="27">
        <f>(((J569/60)/60)/24)+DATE(1970,1,1)</f>
        <v>42276.165972222225</v>
      </c>
    </row>
    <row r="570" spans="1:25" ht="48" x14ac:dyDescent="0.2">
      <c r="A570" s="1">
        <v>3547</v>
      </c>
      <c r="B570" s="7" t="s">
        <v>3546</v>
      </c>
      <c r="C570" s="7" t="s">
        <v>7657</v>
      </c>
      <c r="D570" s="1">
        <v>35000</v>
      </c>
      <c r="E570" s="37" t="str">
        <f>VLOOKUP(D570,'Vlookup Table Bonus Point'!$C$3:$D$26,2,TRUE)</f>
        <v>35000 to 39999</v>
      </c>
      <c r="F570" s="1">
        <v>40043.25</v>
      </c>
      <c r="G570" s="1" t="s">
        <v>8218</v>
      </c>
      <c r="H570" s="1" t="s">
        <v>8223</v>
      </c>
      <c r="I570" s="1" t="s">
        <v>8245</v>
      </c>
      <c r="J570" s="1">
        <v>1463198340</v>
      </c>
      <c r="K570" s="1">
        <v>1461117201</v>
      </c>
      <c r="L570" s="1" t="b">
        <v>0</v>
      </c>
      <c r="M570" s="1">
        <v>336</v>
      </c>
      <c r="N570" s="1" t="b">
        <v>1</v>
      </c>
      <c r="O570" s="1" t="s">
        <v>8270</v>
      </c>
      <c r="P570" s="28">
        <f>F570/D570</f>
        <v>1.1440928571428572</v>
      </c>
      <c r="Q570" s="29">
        <f>IF(M570&gt;0,F570/M570,0)</f>
        <v>119.17633928571429</v>
      </c>
      <c r="R570" s="9" t="str">
        <f>LEFT(O570,SEARCH("/",O570,1)-1)</f>
        <v>theater</v>
      </c>
      <c r="S570" s="26" t="str">
        <f>RIGHT(O570,LEN(O570)-SEARCH("/",O570,1))</f>
        <v>plays</v>
      </c>
      <c r="T570" s="27">
        <f>(((K570/60)/60)/24)+DATE(1970,1,1)</f>
        <v>42480.078715277778</v>
      </c>
      <c r="U570" s="5" t="str">
        <f>TEXT(T570,"mmm")</f>
        <v>Apr</v>
      </c>
      <c r="V570" s="5" t="str">
        <f>TEXT(T570,"yyyy")</f>
        <v>2016</v>
      </c>
      <c r="W570" s="5" t="str">
        <f>TEXT(Y570,"mmm")</f>
        <v>May</v>
      </c>
      <c r="X570" s="1" t="str">
        <f>TEXT(Y570,"yyyy")</f>
        <v>2016</v>
      </c>
      <c r="Y570" s="27">
        <f>(((J570/60)/60)/24)+DATE(1970,1,1)</f>
        <v>42504.165972222225</v>
      </c>
    </row>
    <row r="571" spans="1:25" ht="48" x14ac:dyDescent="0.2">
      <c r="A571" s="1">
        <v>351</v>
      </c>
      <c r="B571" s="7" t="s">
        <v>352</v>
      </c>
      <c r="C571" s="7" t="s">
        <v>4461</v>
      </c>
      <c r="D571" s="1">
        <v>34000</v>
      </c>
      <c r="E571" s="37" t="str">
        <f>VLOOKUP(D571,'Vlookup Table Bonus Point'!$C$3:$D$26,2,TRUE)</f>
        <v>30000 to 34999</v>
      </c>
      <c r="F571" s="1">
        <v>43296</v>
      </c>
      <c r="G571" s="1" t="s">
        <v>8218</v>
      </c>
      <c r="H571" s="1" t="s">
        <v>8226</v>
      </c>
      <c r="I571" s="1" t="s">
        <v>8248</v>
      </c>
      <c r="J571" s="1">
        <v>1460066954</v>
      </c>
      <c r="K571" s="1">
        <v>1456614554</v>
      </c>
      <c r="L571" s="1" t="b">
        <v>1</v>
      </c>
      <c r="M571" s="1">
        <v>964</v>
      </c>
      <c r="N571" s="1" t="b">
        <v>1</v>
      </c>
      <c r="O571" s="1" t="s">
        <v>8268</v>
      </c>
      <c r="P571" s="28">
        <f>F571/D571</f>
        <v>1.2734117647058822</v>
      </c>
      <c r="Q571" s="29">
        <f>IF(M571&gt;0,F571/M571,0)</f>
        <v>44.912863070539416</v>
      </c>
      <c r="R571" s="9" t="str">
        <f>LEFT(O571,SEARCH("/",O571,1)-1)</f>
        <v>film &amp; video</v>
      </c>
      <c r="S571" s="26" t="str">
        <f>RIGHT(O571,LEN(O571)-SEARCH("/",O571,1))</f>
        <v>documentary</v>
      </c>
      <c r="T571" s="27">
        <f>(((K571/60)/60)/24)+DATE(1970,1,1)</f>
        <v>42427.964745370366</v>
      </c>
      <c r="U571" s="5" t="str">
        <f>TEXT(T571,"mmm")</f>
        <v>Feb</v>
      </c>
      <c r="V571" s="5" t="str">
        <f>TEXT(T571,"yyyy")</f>
        <v>2016</v>
      </c>
      <c r="W571" s="5" t="str">
        <f>TEXT(Y571,"mmm")</f>
        <v>Apr</v>
      </c>
      <c r="X571" s="1" t="str">
        <f>TEXT(Y571,"yyyy")</f>
        <v>2016</v>
      </c>
      <c r="Y571" s="27">
        <f>(((J571/60)/60)/24)+DATE(1970,1,1)</f>
        <v>42467.923078703709</v>
      </c>
    </row>
    <row r="572" spans="1:25" ht="48" x14ac:dyDescent="0.2">
      <c r="A572" s="1">
        <v>344</v>
      </c>
      <c r="B572" s="7" t="s">
        <v>345</v>
      </c>
      <c r="C572" s="7" t="s">
        <v>4454</v>
      </c>
      <c r="D572" s="1">
        <v>33500</v>
      </c>
      <c r="E572" s="37" t="str">
        <f>VLOOKUP(D572,'Vlookup Table Bonus Point'!$C$3:$D$26,2,TRUE)</f>
        <v>30000 to 34999</v>
      </c>
      <c r="F572" s="1">
        <v>34198</v>
      </c>
      <c r="G572" s="1" t="s">
        <v>8218</v>
      </c>
      <c r="H572" s="1" t="s">
        <v>8223</v>
      </c>
      <c r="I572" s="1" t="s">
        <v>8245</v>
      </c>
      <c r="J572" s="1">
        <v>1433125200</v>
      </c>
      <c r="K572" s="1">
        <v>1429312694</v>
      </c>
      <c r="L572" s="1" t="b">
        <v>1</v>
      </c>
      <c r="M572" s="1">
        <v>285</v>
      </c>
      <c r="N572" s="1" t="b">
        <v>1</v>
      </c>
      <c r="O572" s="1" t="s">
        <v>8268</v>
      </c>
      <c r="P572" s="28">
        <f>F572/D572</f>
        <v>1.0208358208955224</v>
      </c>
      <c r="Q572" s="29">
        <f>IF(M572&gt;0,F572/M572,0)</f>
        <v>119.99298245614035</v>
      </c>
      <c r="R572" s="9" t="str">
        <f>LEFT(O572,SEARCH("/",O572,1)-1)</f>
        <v>film &amp; video</v>
      </c>
      <c r="S572" s="26" t="str">
        <f>RIGHT(O572,LEN(O572)-SEARCH("/",O572,1))</f>
        <v>documentary</v>
      </c>
      <c r="T572" s="27">
        <f>(((K572/60)/60)/24)+DATE(1970,1,1)</f>
        <v>42111.970995370371</v>
      </c>
      <c r="U572" s="5" t="str">
        <f>TEXT(T572,"mmm")</f>
        <v>Apr</v>
      </c>
      <c r="V572" s="5" t="str">
        <f>TEXT(T572,"yyyy")</f>
        <v>2015</v>
      </c>
      <c r="W572" s="5" t="str">
        <f>TEXT(Y572,"mmm")</f>
        <v>Jun</v>
      </c>
      <c r="X572" s="1" t="str">
        <f>TEXT(Y572,"yyyy")</f>
        <v>2015</v>
      </c>
      <c r="Y572" s="27">
        <f>(((J572/60)/60)/24)+DATE(1970,1,1)</f>
        <v>42156.097222222219</v>
      </c>
    </row>
    <row r="573" spans="1:25" ht="48" x14ac:dyDescent="0.2">
      <c r="A573" s="1">
        <v>1790</v>
      </c>
      <c r="B573" s="7" t="s">
        <v>1791</v>
      </c>
      <c r="C573" s="7" t="s">
        <v>5900</v>
      </c>
      <c r="D573" s="1">
        <v>33000</v>
      </c>
      <c r="E573" s="37" t="str">
        <f>VLOOKUP(D573,'Vlookup Table Bonus Point'!$C$3:$D$26,2,TRUE)</f>
        <v>30000 to 34999</v>
      </c>
      <c r="F573" s="1">
        <v>1636</v>
      </c>
      <c r="G573" s="1" t="s">
        <v>8220</v>
      </c>
      <c r="H573" s="1" t="s">
        <v>8223</v>
      </c>
      <c r="I573" s="1" t="s">
        <v>8245</v>
      </c>
      <c r="J573" s="1">
        <v>1423152678</v>
      </c>
      <c r="K573" s="1">
        <v>1420560678</v>
      </c>
      <c r="L573" s="1" t="b">
        <v>1</v>
      </c>
      <c r="M573" s="1">
        <v>15</v>
      </c>
      <c r="N573" s="1" t="b">
        <v>0</v>
      </c>
      <c r="O573" s="1" t="s">
        <v>8284</v>
      </c>
      <c r="P573" s="28">
        <f>F573/D573</f>
        <v>4.9575757575757579E-2</v>
      </c>
      <c r="Q573" s="29">
        <f>IF(M573&gt;0,F573/M573,0)</f>
        <v>109.06666666666666</v>
      </c>
      <c r="R573" s="9" t="str">
        <f>LEFT(O573,SEARCH("/",O573,1)-1)</f>
        <v>photography</v>
      </c>
      <c r="S573" s="26" t="str">
        <f>RIGHT(O573,LEN(O573)-SEARCH("/",O573,1))</f>
        <v>photobooks</v>
      </c>
      <c r="T573" s="27">
        <f>(((K573/60)/60)/24)+DATE(1970,1,1)</f>
        <v>42010.674513888895</v>
      </c>
      <c r="U573" s="5" t="str">
        <f>TEXT(T573,"mmm")</f>
        <v>Jan</v>
      </c>
      <c r="V573" s="5" t="str">
        <f>TEXT(T573,"yyyy")</f>
        <v>2015</v>
      </c>
      <c r="W573" s="5" t="str">
        <f>TEXT(Y573,"mmm")</f>
        <v>Feb</v>
      </c>
      <c r="X573" s="1" t="str">
        <f>TEXT(Y573,"yyyy")</f>
        <v>2015</v>
      </c>
      <c r="Y573" s="27">
        <f>(((J573/60)/60)/24)+DATE(1970,1,1)</f>
        <v>42040.674513888895</v>
      </c>
    </row>
    <row r="574" spans="1:25" ht="48" x14ac:dyDescent="0.2">
      <c r="A574" s="1">
        <v>1983</v>
      </c>
      <c r="B574" s="7" t="s">
        <v>1984</v>
      </c>
      <c r="C574" s="7" t="s">
        <v>6093</v>
      </c>
      <c r="D574" s="1">
        <v>33000</v>
      </c>
      <c r="E574" s="37" t="str">
        <f>VLOOKUP(D574,'Vlookup Table Bonus Point'!$C$3:$D$26,2,TRUE)</f>
        <v>30000 to 34999</v>
      </c>
      <c r="F574" s="1">
        <v>1419</v>
      </c>
      <c r="G574" s="1" t="s">
        <v>8220</v>
      </c>
      <c r="H574" s="1" t="s">
        <v>8223</v>
      </c>
      <c r="I574" s="1" t="s">
        <v>8245</v>
      </c>
      <c r="J574" s="1">
        <v>1472799600</v>
      </c>
      <c r="K574" s="1">
        <v>1470874618</v>
      </c>
      <c r="L574" s="1" t="b">
        <v>0</v>
      </c>
      <c r="M574" s="1">
        <v>16</v>
      </c>
      <c r="N574" s="1" t="b">
        <v>0</v>
      </c>
      <c r="O574" s="1" t="s">
        <v>8295</v>
      </c>
      <c r="P574" s="28">
        <f>F574/D574</f>
        <v>4.2999999999999997E-2</v>
      </c>
      <c r="Q574" s="29">
        <f>IF(M574&gt;0,F574/M574,0)</f>
        <v>88.6875</v>
      </c>
      <c r="R574" s="9" t="str">
        <f>LEFT(O574,SEARCH("/",O574,1)-1)</f>
        <v>photography</v>
      </c>
      <c r="S574" s="26" t="str">
        <f>RIGHT(O574,LEN(O574)-SEARCH("/",O574,1))</f>
        <v>people</v>
      </c>
      <c r="T574" s="27">
        <f>(((K574/60)/60)/24)+DATE(1970,1,1)</f>
        <v>42593.011782407411</v>
      </c>
      <c r="U574" s="5" t="str">
        <f>TEXT(T574,"mmm")</f>
        <v>Aug</v>
      </c>
      <c r="V574" s="5" t="str">
        <f>TEXT(T574,"yyyy")</f>
        <v>2016</v>
      </c>
      <c r="W574" s="5" t="str">
        <f>TEXT(Y574,"mmm")</f>
        <v>Sep</v>
      </c>
      <c r="X574" s="1" t="str">
        <f>TEXT(Y574,"yyyy")</f>
        <v>2016</v>
      </c>
      <c r="Y574" s="27">
        <f>(((J574/60)/60)/24)+DATE(1970,1,1)</f>
        <v>42615.291666666672</v>
      </c>
    </row>
    <row r="575" spans="1:25" ht="48" x14ac:dyDescent="0.2">
      <c r="A575" s="1">
        <v>2395</v>
      </c>
      <c r="B575" s="7" t="s">
        <v>2396</v>
      </c>
      <c r="C575" s="7" t="s">
        <v>6505</v>
      </c>
      <c r="D575" s="1">
        <v>33000</v>
      </c>
      <c r="E575" s="37" t="str">
        <f>VLOOKUP(D575,'Vlookup Table Bonus Point'!$C$3:$D$26,2,TRUE)</f>
        <v>30000 to 34999</v>
      </c>
      <c r="F575" s="1">
        <v>0</v>
      </c>
      <c r="G575" s="1" t="s">
        <v>8219</v>
      </c>
      <c r="H575" s="1" t="s">
        <v>8223</v>
      </c>
      <c r="I575" s="1" t="s">
        <v>8245</v>
      </c>
      <c r="J575" s="1">
        <v>1484038620</v>
      </c>
      <c r="K575" s="1">
        <v>1481597687</v>
      </c>
      <c r="L575" s="1" t="b">
        <v>0</v>
      </c>
      <c r="M575" s="1">
        <v>0</v>
      </c>
      <c r="N575" s="1" t="b">
        <v>0</v>
      </c>
      <c r="O575" s="1" t="s">
        <v>8271</v>
      </c>
      <c r="P575" s="28">
        <f>F575/D575</f>
        <v>0</v>
      </c>
      <c r="Q575" s="29">
        <f>IF(M575&gt;0,F575/M575,0)</f>
        <v>0</v>
      </c>
      <c r="R575" s="9" t="str">
        <f>LEFT(O575,SEARCH("/",O575,1)-1)</f>
        <v>technology</v>
      </c>
      <c r="S575" s="26" t="str">
        <f>RIGHT(O575,LEN(O575)-SEARCH("/",O575,1))</f>
        <v>web</v>
      </c>
      <c r="T575" s="27">
        <f>(((K575/60)/60)/24)+DATE(1970,1,1)</f>
        <v>42717.121377314819</v>
      </c>
      <c r="U575" s="5" t="str">
        <f>TEXT(T575,"mmm")</f>
        <v>Dec</v>
      </c>
      <c r="V575" s="5" t="str">
        <f>TEXT(T575,"yyyy")</f>
        <v>2016</v>
      </c>
      <c r="W575" s="5" t="str">
        <f>TEXT(Y575,"mmm")</f>
        <v>Jan</v>
      </c>
      <c r="X575" s="1" t="str">
        <f>TEXT(Y575,"yyyy")</f>
        <v>2017</v>
      </c>
      <c r="Y575" s="27">
        <f>(((J575/60)/60)/24)+DATE(1970,1,1)</f>
        <v>42745.372916666667</v>
      </c>
    </row>
    <row r="576" spans="1:25" ht="48" x14ac:dyDescent="0.2">
      <c r="A576" s="1">
        <v>4105</v>
      </c>
      <c r="B576" s="7" t="s">
        <v>4101</v>
      </c>
      <c r="C576" s="7" t="s">
        <v>8208</v>
      </c>
      <c r="D576" s="1">
        <v>33000</v>
      </c>
      <c r="E576" s="37" t="str">
        <f>VLOOKUP(D576,'Vlookup Table Bonus Point'!$C$3:$D$26,2,TRUE)</f>
        <v>30000 to 34999</v>
      </c>
      <c r="F576" s="1">
        <v>2300</v>
      </c>
      <c r="G576" s="1" t="s">
        <v>8220</v>
      </c>
      <c r="H576" s="1" t="s">
        <v>8237</v>
      </c>
      <c r="I576" s="1" t="s">
        <v>8255</v>
      </c>
      <c r="J576" s="1">
        <v>1482711309</v>
      </c>
      <c r="K576" s="1">
        <v>1479860109</v>
      </c>
      <c r="L576" s="1" t="b">
        <v>0</v>
      </c>
      <c r="M576" s="1">
        <v>6</v>
      </c>
      <c r="N576" s="1" t="b">
        <v>0</v>
      </c>
      <c r="O576" s="1" t="s">
        <v>8270</v>
      </c>
      <c r="P576" s="28">
        <f>F576/D576</f>
        <v>6.9696969696969702E-2</v>
      </c>
      <c r="Q576" s="29">
        <f>IF(M576&gt;0,F576/M576,0)</f>
        <v>383.33333333333331</v>
      </c>
      <c r="R576" s="9" t="str">
        <f>LEFT(O576,SEARCH("/",O576,1)-1)</f>
        <v>theater</v>
      </c>
      <c r="S576" s="26" t="str">
        <f>RIGHT(O576,LEN(O576)-SEARCH("/",O576,1))</f>
        <v>plays</v>
      </c>
      <c r="T576" s="27">
        <f>(((K576/60)/60)/24)+DATE(1970,1,1)</f>
        <v>42697.010520833333</v>
      </c>
      <c r="U576" s="5" t="str">
        <f>TEXT(T576,"mmm")</f>
        <v>Nov</v>
      </c>
      <c r="V576" s="5" t="str">
        <f>TEXT(T576,"yyyy")</f>
        <v>2016</v>
      </c>
      <c r="W576" s="5" t="str">
        <f>TEXT(Y576,"mmm")</f>
        <v>Dec</v>
      </c>
      <c r="X576" s="1" t="str">
        <f>TEXT(Y576,"yyyy")</f>
        <v>2016</v>
      </c>
      <c r="Y576" s="27">
        <f>(((J576/60)/60)/24)+DATE(1970,1,1)</f>
        <v>42730.010520833333</v>
      </c>
    </row>
    <row r="577" spans="1:25" ht="48" x14ac:dyDescent="0.2">
      <c r="A577" s="1">
        <v>2030</v>
      </c>
      <c r="B577" s="7" t="s">
        <v>2031</v>
      </c>
      <c r="C577" s="7" t="s">
        <v>6140</v>
      </c>
      <c r="D577" s="1">
        <v>32768</v>
      </c>
      <c r="E577" s="37" t="str">
        <f>VLOOKUP(D577,'Vlookup Table Bonus Point'!$C$3:$D$26,2,TRUE)</f>
        <v>30000 to 34999</v>
      </c>
      <c r="F577" s="1">
        <v>74134</v>
      </c>
      <c r="G577" s="1" t="s">
        <v>8218</v>
      </c>
      <c r="H577" s="1" t="s">
        <v>8224</v>
      </c>
      <c r="I577" s="1" t="s">
        <v>8246</v>
      </c>
      <c r="J577" s="1">
        <v>1354233296</v>
      </c>
      <c r="K577" s="1">
        <v>1351641296</v>
      </c>
      <c r="L577" s="1" t="b">
        <v>1</v>
      </c>
      <c r="M577" s="1">
        <v>625</v>
      </c>
      <c r="N577" s="1" t="b">
        <v>1</v>
      </c>
      <c r="O577" s="1" t="s">
        <v>8294</v>
      </c>
      <c r="P577" s="28">
        <f>F577/D577</f>
        <v>2.26239013671875</v>
      </c>
      <c r="Q577" s="29">
        <f>IF(M577&gt;0,F577/M577,0)</f>
        <v>118.6144</v>
      </c>
      <c r="R577" s="9" t="str">
        <f>LEFT(O577,SEARCH("/",O577,1)-1)</f>
        <v>technology</v>
      </c>
      <c r="S577" s="26" t="str">
        <f>RIGHT(O577,LEN(O577)-SEARCH("/",O577,1))</f>
        <v>hardware</v>
      </c>
      <c r="T577" s="27">
        <f>(((K577/60)/60)/24)+DATE(1970,1,1)</f>
        <v>41212.996481481481</v>
      </c>
      <c r="U577" s="5" t="str">
        <f>TEXT(T577,"mmm")</f>
        <v>Oct</v>
      </c>
      <c r="V577" s="5" t="str">
        <f>TEXT(T577,"yyyy")</f>
        <v>2012</v>
      </c>
      <c r="W577" s="5" t="str">
        <f>TEXT(Y577,"mmm")</f>
        <v>Nov</v>
      </c>
      <c r="X577" s="1" t="str">
        <f>TEXT(Y577,"yyyy")</f>
        <v>2012</v>
      </c>
      <c r="Y577" s="27">
        <f>(((J577/60)/60)/24)+DATE(1970,1,1)</f>
        <v>41242.996481481481</v>
      </c>
    </row>
    <row r="578" spans="1:25" ht="48" x14ac:dyDescent="0.2">
      <c r="A578" s="1">
        <v>1775</v>
      </c>
      <c r="B578" s="7" t="s">
        <v>1776</v>
      </c>
      <c r="C578" s="7" t="s">
        <v>5885</v>
      </c>
      <c r="D578" s="1">
        <v>32500</v>
      </c>
      <c r="E578" s="37" t="str">
        <f>VLOOKUP(D578,'Vlookup Table Bonus Point'!$C$3:$D$26,2,TRUE)</f>
        <v>30000 to 34999</v>
      </c>
      <c r="F578" s="1">
        <v>21158</v>
      </c>
      <c r="G578" s="1" t="s">
        <v>8220</v>
      </c>
      <c r="H578" s="1" t="s">
        <v>8223</v>
      </c>
      <c r="I578" s="1" t="s">
        <v>8245</v>
      </c>
      <c r="J578" s="1">
        <v>1414193160</v>
      </c>
      <c r="K578" s="1">
        <v>1410305160</v>
      </c>
      <c r="L578" s="1" t="b">
        <v>1</v>
      </c>
      <c r="M578" s="1">
        <v>124</v>
      </c>
      <c r="N578" s="1" t="b">
        <v>0</v>
      </c>
      <c r="O578" s="1" t="s">
        <v>8284</v>
      </c>
      <c r="P578" s="28">
        <f>F578/D578</f>
        <v>0.65101538461538466</v>
      </c>
      <c r="Q578" s="29">
        <f>IF(M578&gt;0,F578/M578,0)</f>
        <v>170.62903225806451</v>
      </c>
      <c r="R578" s="9" t="str">
        <f>LEFT(O578,SEARCH("/",O578,1)-1)</f>
        <v>photography</v>
      </c>
      <c r="S578" s="26" t="str">
        <f>RIGHT(O578,LEN(O578)-SEARCH("/",O578,1))</f>
        <v>photobooks</v>
      </c>
      <c r="T578" s="27">
        <f>(((K578/60)/60)/24)+DATE(1970,1,1)</f>
        <v>41891.976388888892</v>
      </c>
      <c r="U578" s="5" t="str">
        <f>TEXT(T578,"mmm")</f>
        <v>Sep</v>
      </c>
      <c r="V578" s="5" t="str">
        <f>TEXT(T578,"yyyy")</f>
        <v>2014</v>
      </c>
      <c r="W578" s="5" t="str">
        <f>TEXT(Y578,"mmm")</f>
        <v>Oct</v>
      </c>
      <c r="X578" s="1" t="str">
        <f>TEXT(Y578,"yyyy")</f>
        <v>2014</v>
      </c>
      <c r="Y578" s="27">
        <f>(((J578/60)/60)/24)+DATE(1970,1,1)</f>
        <v>41936.976388888892</v>
      </c>
    </row>
    <row r="579" spans="1:25" ht="48" x14ac:dyDescent="0.2">
      <c r="A579" s="1">
        <v>1369</v>
      </c>
      <c r="B579" s="7" t="s">
        <v>1370</v>
      </c>
      <c r="C579" s="7" t="s">
        <v>5479</v>
      </c>
      <c r="D579" s="1">
        <v>32360</v>
      </c>
      <c r="E579" s="37" t="str">
        <f>VLOOKUP(D579,'Vlookup Table Bonus Point'!$C$3:$D$26,2,TRUE)</f>
        <v>30000 to 34999</v>
      </c>
      <c r="F579" s="1">
        <v>34090.629999999997</v>
      </c>
      <c r="G579" s="1" t="s">
        <v>8218</v>
      </c>
      <c r="H579" s="1" t="s">
        <v>8223</v>
      </c>
      <c r="I579" s="1" t="s">
        <v>8245</v>
      </c>
      <c r="J579" s="1">
        <v>1397225746</v>
      </c>
      <c r="K579" s="1">
        <v>1394633746</v>
      </c>
      <c r="L579" s="1" t="b">
        <v>0</v>
      </c>
      <c r="M579" s="1">
        <v>406</v>
      </c>
      <c r="N579" s="1" t="b">
        <v>1</v>
      </c>
      <c r="O579" s="1" t="s">
        <v>8275</v>
      </c>
      <c r="P579" s="28">
        <f>F579/D579</f>
        <v>1.0534805315203954</v>
      </c>
      <c r="Q579" s="29">
        <f>IF(M579&gt;0,F579/M579,0)</f>
        <v>83.967068965517228</v>
      </c>
      <c r="R579" s="9" t="str">
        <f>LEFT(O579,SEARCH("/",O579,1)-1)</f>
        <v>music</v>
      </c>
      <c r="S579" s="26" t="str">
        <f>RIGHT(O579,LEN(O579)-SEARCH("/",O579,1))</f>
        <v>rock</v>
      </c>
      <c r="T579" s="27">
        <f>(((K579/60)/60)/24)+DATE(1970,1,1)</f>
        <v>41710.594282407408</v>
      </c>
      <c r="U579" s="5" t="str">
        <f>TEXT(T579,"mmm")</f>
        <v>Mar</v>
      </c>
      <c r="V579" s="5" t="str">
        <f>TEXT(T579,"yyyy")</f>
        <v>2014</v>
      </c>
      <c r="W579" s="5" t="str">
        <f>TEXT(Y579,"mmm")</f>
        <v>Apr</v>
      </c>
      <c r="X579" s="1" t="str">
        <f>TEXT(Y579,"yyyy")</f>
        <v>2014</v>
      </c>
      <c r="Y579" s="27">
        <f>(((J579/60)/60)/24)+DATE(1970,1,1)</f>
        <v>41740.594282407408</v>
      </c>
    </row>
    <row r="580" spans="1:25" ht="48" x14ac:dyDescent="0.2">
      <c r="A580" s="1">
        <v>1471</v>
      </c>
      <c r="B580" s="7" t="s">
        <v>1472</v>
      </c>
      <c r="C580" s="7" t="s">
        <v>5581</v>
      </c>
      <c r="D580" s="1">
        <v>32000</v>
      </c>
      <c r="E580" s="37" t="str">
        <f>VLOOKUP(D580,'Vlookup Table Bonus Point'!$C$3:$D$26,2,TRUE)</f>
        <v>30000 to 34999</v>
      </c>
      <c r="F580" s="1">
        <v>33229</v>
      </c>
      <c r="G580" s="1" t="s">
        <v>8218</v>
      </c>
      <c r="H580" s="1" t="s">
        <v>8223</v>
      </c>
      <c r="I580" s="1" t="s">
        <v>8245</v>
      </c>
      <c r="J580" s="1">
        <v>1428620334</v>
      </c>
      <c r="K580" s="1">
        <v>1426028334</v>
      </c>
      <c r="L580" s="1" t="b">
        <v>1</v>
      </c>
      <c r="M580" s="1">
        <v>343</v>
      </c>
      <c r="N580" s="1" t="b">
        <v>1</v>
      </c>
      <c r="O580" s="1" t="s">
        <v>8287</v>
      </c>
      <c r="P580" s="28">
        <f>F580/D580</f>
        <v>1.03840625</v>
      </c>
      <c r="Q580" s="29">
        <f>IF(M580&gt;0,F580/M580,0)</f>
        <v>96.877551020408163</v>
      </c>
      <c r="R580" s="9" t="str">
        <f>LEFT(O580,SEARCH("/",O580,1)-1)</f>
        <v>publishing</v>
      </c>
      <c r="S580" s="26" t="str">
        <f>RIGHT(O580,LEN(O580)-SEARCH("/",O580,1))</f>
        <v>radio &amp; podcasts</v>
      </c>
      <c r="T580" s="27">
        <f>(((K580/60)/60)/24)+DATE(1970,1,1)</f>
        <v>42073.957569444443</v>
      </c>
      <c r="U580" s="5" t="str">
        <f>TEXT(T580,"mmm")</f>
        <v>Mar</v>
      </c>
      <c r="V580" s="5" t="str">
        <f>TEXT(T580,"yyyy")</f>
        <v>2015</v>
      </c>
      <c r="W580" s="5" t="str">
        <f>TEXT(Y580,"mmm")</f>
        <v>Apr</v>
      </c>
      <c r="X580" s="1" t="str">
        <f>TEXT(Y580,"yyyy")</f>
        <v>2015</v>
      </c>
      <c r="Y580" s="27">
        <f>(((J580/60)/60)/24)+DATE(1970,1,1)</f>
        <v>42103.957569444443</v>
      </c>
    </row>
    <row r="581" spans="1:25" ht="16" x14ac:dyDescent="0.2">
      <c r="A581" s="1">
        <v>2680</v>
      </c>
      <c r="B581" s="7" t="s">
        <v>2680</v>
      </c>
      <c r="C581" s="7" t="s">
        <v>6790</v>
      </c>
      <c r="D581" s="1">
        <v>32000</v>
      </c>
      <c r="E581" s="37" t="str">
        <f>VLOOKUP(D581,'Vlookup Table Bonus Point'!$C$3:$D$26,2,TRUE)</f>
        <v>30000 to 34999</v>
      </c>
      <c r="F581" s="1">
        <v>276</v>
      </c>
      <c r="G581" s="1" t="s">
        <v>8220</v>
      </c>
      <c r="H581" s="1" t="s">
        <v>8226</v>
      </c>
      <c r="I581" s="1" t="s">
        <v>8248</v>
      </c>
      <c r="J581" s="1">
        <v>1459915491</v>
      </c>
      <c r="K581" s="1">
        <v>1457327091</v>
      </c>
      <c r="L581" s="1" t="b">
        <v>0</v>
      </c>
      <c r="M581" s="1">
        <v>4</v>
      </c>
      <c r="N581" s="1" t="b">
        <v>0</v>
      </c>
      <c r="O581" s="1" t="s">
        <v>8301</v>
      </c>
      <c r="P581" s="28">
        <f>F581/D581</f>
        <v>8.6250000000000007E-3</v>
      </c>
      <c r="Q581" s="29">
        <f>IF(M581&gt;0,F581/M581,0)</f>
        <v>69</v>
      </c>
      <c r="R581" s="9" t="str">
        <f>LEFT(O581,SEARCH("/",O581,1)-1)</f>
        <v>technology</v>
      </c>
      <c r="S581" s="26" t="str">
        <f>RIGHT(O581,LEN(O581)-SEARCH("/",O581,1))</f>
        <v>makerspaces</v>
      </c>
      <c r="T581" s="27">
        <f>(((K581/60)/60)/24)+DATE(1970,1,1)</f>
        <v>42436.211701388893</v>
      </c>
      <c r="U581" s="5" t="str">
        <f>TEXT(T581,"mmm")</f>
        <v>Mar</v>
      </c>
      <c r="V581" s="5" t="str">
        <f>TEXT(T581,"yyyy")</f>
        <v>2016</v>
      </c>
      <c r="W581" s="5" t="str">
        <f>TEXT(Y581,"mmm")</f>
        <v>Apr</v>
      </c>
      <c r="X581" s="1" t="str">
        <f>TEXT(Y581,"yyyy")</f>
        <v>2016</v>
      </c>
      <c r="Y581" s="27">
        <f>(((J581/60)/60)/24)+DATE(1970,1,1)</f>
        <v>42466.170034722221</v>
      </c>
    </row>
    <row r="582" spans="1:25" ht="48" x14ac:dyDescent="0.2">
      <c r="A582" s="1">
        <v>1999</v>
      </c>
      <c r="B582" s="7" t="s">
        <v>2000</v>
      </c>
      <c r="C582" s="7" t="s">
        <v>6109</v>
      </c>
      <c r="D582" s="1">
        <v>31000</v>
      </c>
      <c r="E582" s="37" t="str">
        <f>VLOOKUP(D582,'Vlookup Table Bonus Point'!$C$3:$D$26,2,TRUE)</f>
        <v>30000 to 34999</v>
      </c>
      <c r="F582" s="1">
        <v>236</v>
      </c>
      <c r="G582" s="1" t="s">
        <v>8220</v>
      </c>
      <c r="H582" s="1" t="s">
        <v>8224</v>
      </c>
      <c r="I582" s="1" t="s">
        <v>8246</v>
      </c>
      <c r="J582" s="1">
        <v>1415882108</v>
      </c>
      <c r="K582" s="1">
        <v>1413286508</v>
      </c>
      <c r="L582" s="1" t="b">
        <v>0</v>
      </c>
      <c r="M582" s="1">
        <v>7</v>
      </c>
      <c r="N582" s="1" t="b">
        <v>0</v>
      </c>
      <c r="O582" s="1" t="s">
        <v>8295</v>
      </c>
      <c r="P582" s="28">
        <f>F582/D582</f>
        <v>7.6129032258064515E-3</v>
      </c>
      <c r="Q582" s="29">
        <f>IF(M582&gt;0,F582/M582,0)</f>
        <v>33.714285714285715</v>
      </c>
      <c r="R582" s="9" t="str">
        <f>LEFT(O582,SEARCH("/",O582,1)-1)</f>
        <v>photography</v>
      </c>
      <c r="S582" s="26" t="str">
        <f>RIGHT(O582,LEN(O582)-SEARCH("/",O582,1))</f>
        <v>people</v>
      </c>
      <c r="T582" s="27">
        <f>(((K582/60)/60)/24)+DATE(1970,1,1)</f>
        <v>41926.482731481483</v>
      </c>
      <c r="U582" s="5" t="str">
        <f>TEXT(T582,"mmm")</f>
        <v>Oct</v>
      </c>
      <c r="V582" s="5" t="str">
        <f>TEXT(T582,"yyyy")</f>
        <v>2014</v>
      </c>
      <c r="W582" s="5" t="str">
        <f>TEXT(Y582,"mmm")</f>
        <v>Nov</v>
      </c>
      <c r="X582" s="1" t="str">
        <f>TEXT(Y582,"yyyy")</f>
        <v>2014</v>
      </c>
      <c r="Y582" s="27">
        <f>(((J582/60)/60)/24)+DATE(1970,1,1)</f>
        <v>41956.524398148147</v>
      </c>
    </row>
    <row r="583" spans="1:25" ht="48" x14ac:dyDescent="0.2">
      <c r="A583" s="1">
        <v>3282</v>
      </c>
      <c r="B583" s="7" t="s">
        <v>3282</v>
      </c>
      <c r="C583" s="7" t="s">
        <v>7392</v>
      </c>
      <c r="D583" s="1">
        <v>31000</v>
      </c>
      <c r="E583" s="37" t="str">
        <f>VLOOKUP(D583,'Vlookup Table Bonus Point'!$C$3:$D$26,2,TRUE)</f>
        <v>30000 to 34999</v>
      </c>
      <c r="F583" s="1">
        <v>31820.5</v>
      </c>
      <c r="G583" s="1" t="s">
        <v>8218</v>
      </c>
      <c r="H583" s="1" t="s">
        <v>8223</v>
      </c>
      <c r="I583" s="1" t="s">
        <v>8245</v>
      </c>
      <c r="J583" s="1">
        <v>1461904788</v>
      </c>
      <c r="K583" s="1">
        <v>1458103188</v>
      </c>
      <c r="L583" s="1" t="b">
        <v>0</v>
      </c>
      <c r="M583" s="1">
        <v>237</v>
      </c>
      <c r="N583" s="1" t="b">
        <v>1</v>
      </c>
      <c r="O583" s="1" t="s">
        <v>8270</v>
      </c>
      <c r="P583" s="28">
        <f>F583/D583</f>
        <v>1.026467741935484</v>
      </c>
      <c r="Q583" s="29">
        <f>IF(M583&gt;0,F583/M583,0)</f>
        <v>134.26371308016877</v>
      </c>
      <c r="R583" s="9" t="str">
        <f>LEFT(O583,SEARCH("/",O583,1)-1)</f>
        <v>theater</v>
      </c>
      <c r="S583" s="26" t="str">
        <f>RIGHT(O583,LEN(O583)-SEARCH("/",O583,1))</f>
        <v>plays</v>
      </c>
      <c r="T583" s="27">
        <f>(((K583/60)/60)/24)+DATE(1970,1,1)</f>
        <v>42445.19430555556</v>
      </c>
      <c r="U583" s="5" t="str">
        <f>TEXT(T583,"mmm")</f>
        <v>Mar</v>
      </c>
      <c r="V583" s="5" t="str">
        <f>TEXT(T583,"yyyy")</f>
        <v>2016</v>
      </c>
      <c r="W583" s="5" t="str">
        <f>TEXT(Y583,"mmm")</f>
        <v>Apr</v>
      </c>
      <c r="X583" s="1" t="str">
        <f>TEXT(Y583,"yyyy")</f>
        <v>2016</v>
      </c>
      <c r="Y583" s="27">
        <f>(((J583/60)/60)/24)+DATE(1970,1,1)</f>
        <v>42489.19430555556</v>
      </c>
    </row>
    <row r="584" spans="1:25" ht="48" x14ac:dyDescent="0.2">
      <c r="A584" s="1">
        <v>12</v>
      </c>
      <c r="B584" s="7" t="s">
        <v>14</v>
      </c>
      <c r="C584" s="7" t="s">
        <v>4123</v>
      </c>
      <c r="D584" s="1">
        <v>30000</v>
      </c>
      <c r="E584" s="37" t="str">
        <f>VLOOKUP(D584,'Vlookup Table Bonus Point'!$C$3:$D$26,2,TRUE)</f>
        <v>30000 to 34999</v>
      </c>
      <c r="F584" s="1">
        <v>49588</v>
      </c>
      <c r="G584" s="1" t="s">
        <v>8218</v>
      </c>
      <c r="H584" s="1" t="s">
        <v>8223</v>
      </c>
      <c r="I584" s="1" t="s">
        <v>8245</v>
      </c>
      <c r="J584" s="1">
        <v>1405479600</v>
      </c>
      <c r="K584" s="1">
        <v>1401642425</v>
      </c>
      <c r="L584" s="1" t="b">
        <v>0</v>
      </c>
      <c r="M584" s="1">
        <v>827</v>
      </c>
      <c r="N584" s="1" t="b">
        <v>1</v>
      </c>
      <c r="O584" s="1" t="s">
        <v>8264</v>
      </c>
      <c r="P584" s="28">
        <f>F584/D584</f>
        <v>1.6529333333333334</v>
      </c>
      <c r="Q584" s="29">
        <f>IF(M584&gt;0,F584/M584,0)</f>
        <v>59.961305925030231</v>
      </c>
      <c r="R584" s="9" t="str">
        <f>LEFT(O584,SEARCH("/",O584,1)-1)</f>
        <v>film &amp; video</v>
      </c>
      <c r="S584" s="26" t="str">
        <f>RIGHT(O584,LEN(O584)-SEARCH("/",O584,1))</f>
        <v>television</v>
      </c>
      <c r="T584" s="27">
        <f>(((K584/60)/60)/24)+DATE(1970,1,1)</f>
        <v>41791.713252314818</v>
      </c>
      <c r="U584" s="5" t="str">
        <f>TEXT(T584,"mmm")</f>
        <v>Jun</v>
      </c>
      <c r="V584" s="5" t="str">
        <f>TEXT(T584,"yyyy")</f>
        <v>2014</v>
      </c>
      <c r="W584" s="5" t="str">
        <f>TEXT(Y584,"mmm")</f>
        <v>Jul</v>
      </c>
      <c r="X584" s="1" t="str">
        <f>TEXT(Y584,"yyyy")</f>
        <v>2014</v>
      </c>
      <c r="Y584" s="27">
        <f>(((J584/60)/60)/24)+DATE(1970,1,1)</f>
        <v>41836.125</v>
      </c>
    </row>
    <row r="585" spans="1:25" ht="48" x14ac:dyDescent="0.2">
      <c r="A585" s="1">
        <v>18</v>
      </c>
      <c r="B585" s="7" t="s">
        <v>20</v>
      </c>
      <c r="C585" s="7" t="s">
        <v>4129</v>
      </c>
      <c r="D585" s="1">
        <v>30000</v>
      </c>
      <c r="E585" s="37" t="str">
        <f>VLOOKUP(D585,'Vlookup Table Bonus Point'!$C$3:$D$26,2,TRUE)</f>
        <v>30000 to 34999</v>
      </c>
      <c r="F585" s="1">
        <v>31896.33</v>
      </c>
      <c r="G585" s="1" t="s">
        <v>8218</v>
      </c>
      <c r="H585" s="1" t="s">
        <v>8223</v>
      </c>
      <c r="I585" s="1" t="s">
        <v>8245</v>
      </c>
      <c r="J585" s="1">
        <v>1410958856</v>
      </c>
      <c r="K585" s="1">
        <v>1408366856</v>
      </c>
      <c r="L585" s="1" t="b">
        <v>0</v>
      </c>
      <c r="M585" s="1">
        <v>342</v>
      </c>
      <c r="N585" s="1" t="b">
        <v>1</v>
      </c>
      <c r="O585" s="1" t="s">
        <v>8264</v>
      </c>
      <c r="P585" s="28">
        <f>F585/D585</f>
        <v>1.0632110000000001</v>
      </c>
      <c r="Q585" s="29">
        <f>IF(M585&gt;0,F585/M585,0)</f>
        <v>93.264122807017543</v>
      </c>
      <c r="R585" s="9" t="str">
        <f>LEFT(O585,SEARCH("/",O585,1)-1)</f>
        <v>film &amp; video</v>
      </c>
      <c r="S585" s="26" t="str">
        <f>RIGHT(O585,LEN(O585)-SEARCH("/",O585,1))</f>
        <v>television</v>
      </c>
      <c r="T585" s="27">
        <f>(((K585/60)/60)/24)+DATE(1970,1,1)</f>
        <v>41869.542314814818</v>
      </c>
      <c r="U585" s="5" t="str">
        <f>TEXT(T585,"mmm")</f>
        <v>Aug</v>
      </c>
      <c r="V585" s="5" t="str">
        <f>TEXT(T585,"yyyy")</f>
        <v>2014</v>
      </c>
      <c r="W585" s="5" t="str">
        <f>TEXT(Y585,"mmm")</f>
        <v>Sep</v>
      </c>
      <c r="X585" s="1" t="str">
        <f>TEXT(Y585,"yyyy")</f>
        <v>2014</v>
      </c>
      <c r="Y585" s="27">
        <f>(((J585/60)/60)/24)+DATE(1970,1,1)</f>
        <v>41899.542314814818</v>
      </c>
    </row>
    <row r="586" spans="1:25" ht="48" x14ac:dyDescent="0.2">
      <c r="A586" s="1">
        <v>250</v>
      </c>
      <c r="B586" s="7" t="s">
        <v>251</v>
      </c>
      <c r="C586" s="7" t="s">
        <v>4360</v>
      </c>
      <c r="D586" s="1">
        <v>30000</v>
      </c>
      <c r="E586" s="37" t="str">
        <f>VLOOKUP(D586,'Vlookup Table Bonus Point'!$C$3:$D$26,2,TRUE)</f>
        <v>30000 to 34999</v>
      </c>
      <c r="F586" s="1">
        <v>31675</v>
      </c>
      <c r="G586" s="1" t="s">
        <v>8218</v>
      </c>
      <c r="H586" s="1" t="s">
        <v>8223</v>
      </c>
      <c r="I586" s="1" t="s">
        <v>8245</v>
      </c>
      <c r="J586" s="1">
        <v>1370525691</v>
      </c>
      <c r="K586" s="1">
        <v>1367933691</v>
      </c>
      <c r="L586" s="1" t="b">
        <v>1</v>
      </c>
      <c r="M586" s="1">
        <v>437</v>
      </c>
      <c r="N586" s="1" t="b">
        <v>1</v>
      </c>
      <c r="O586" s="1" t="s">
        <v>8268</v>
      </c>
      <c r="P586" s="28">
        <f>F586/D586</f>
        <v>1.0558333333333334</v>
      </c>
      <c r="Q586" s="29">
        <f>IF(M586&gt;0,F586/M586,0)</f>
        <v>72.482837528604122</v>
      </c>
      <c r="R586" s="9" t="str">
        <f>LEFT(O586,SEARCH("/",O586,1)-1)</f>
        <v>film &amp; video</v>
      </c>
      <c r="S586" s="26" t="str">
        <f>RIGHT(O586,LEN(O586)-SEARCH("/",O586,1))</f>
        <v>documentary</v>
      </c>
      <c r="T586" s="27">
        <f>(((K586/60)/60)/24)+DATE(1970,1,1)</f>
        <v>41401.565868055557</v>
      </c>
      <c r="U586" s="5" t="str">
        <f>TEXT(T586,"mmm")</f>
        <v>May</v>
      </c>
      <c r="V586" s="5" t="str">
        <f>TEXT(T586,"yyyy")</f>
        <v>2013</v>
      </c>
      <c r="W586" s="5" t="str">
        <f>TEXT(Y586,"mmm")</f>
        <v>Jun</v>
      </c>
      <c r="X586" s="1" t="str">
        <f>TEXT(Y586,"yyyy")</f>
        <v>2013</v>
      </c>
      <c r="Y586" s="27">
        <f>(((J586/60)/60)/24)+DATE(1970,1,1)</f>
        <v>41431.565868055557</v>
      </c>
    </row>
    <row r="587" spans="1:25" ht="48" x14ac:dyDescent="0.2">
      <c r="A587" s="1">
        <v>258</v>
      </c>
      <c r="B587" s="7" t="s">
        <v>259</v>
      </c>
      <c r="C587" s="7" t="s">
        <v>4368</v>
      </c>
      <c r="D587" s="1">
        <v>30000</v>
      </c>
      <c r="E587" s="37" t="str">
        <f>VLOOKUP(D587,'Vlookup Table Bonus Point'!$C$3:$D$26,2,TRUE)</f>
        <v>30000 to 34999</v>
      </c>
      <c r="F587" s="1">
        <v>57342</v>
      </c>
      <c r="G587" s="1" t="s">
        <v>8218</v>
      </c>
      <c r="H587" s="1" t="s">
        <v>8223</v>
      </c>
      <c r="I587" s="1" t="s">
        <v>8245</v>
      </c>
      <c r="J587" s="1">
        <v>1308359666</v>
      </c>
      <c r="K587" s="1">
        <v>1305767666</v>
      </c>
      <c r="L587" s="1" t="b">
        <v>1</v>
      </c>
      <c r="M587" s="1">
        <v>688</v>
      </c>
      <c r="N587" s="1" t="b">
        <v>1</v>
      </c>
      <c r="O587" s="1" t="s">
        <v>8268</v>
      </c>
      <c r="P587" s="28">
        <f>F587/D587</f>
        <v>1.9114</v>
      </c>
      <c r="Q587" s="29">
        <f>IF(M587&gt;0,F587/M587,0)</f>
        <v>83.345930232558146</v>
      </c>
      <c r="R587" s="9" t="str">
        <f>LEFT(O587,SEARCH("/",O587,1)-1)</f>
        <v>film &amp; video</v>
      </c>
      <c r="S587" s="26" t="str">
        <f>RIGHT(O587,LEN(O587)-SEARCH("/",O587,1))</f>
        <v>documentary</v>
      </c>
      <c r="T587" s="27">
        <f>(((K587/60)/60)/24)+DATE(1970,1,1)</f>
        <v>40682.051689814813</v>
      </c>
      <c r="U587" s="5" t="str">
        <f>TEXT(T587,"mmm")</f>
        <v>May</v>
      </c>
      <c r="V587" s="5" t="str">
        <f>TEXT(T587,"yyyy")</f>
        <v>2011</v>
      </c>
      <c r="W587" s="5" t="str">
        <f>TEXT(Y587,"mmm")</f>
        <v>Jun</v>
      </c>
      <c r="X587" s="1" t="str">
        <f>TEXT(Y587,"yyyy")</f>
        <v>2011</v>
      </c>
      <c r="Y587" s="27">
        <f>(((J587/60)/60)/24)+DATE(1970,1,1)</f>
        <v>40712.051689814813</v>
      </c>
    </row>
    <row r="588" spans="1:25" ht="48" x14ac:dyDescent="0.2">
      <c r="A588" s="1">
        <v>271</v>
      </c>
      <c r="B588" s="7" t="s">
        <v>272</v>
      </c>
      <c r="C588" s="7" t="s">
        <v>4381</v>
      </c>
      <c r="D588" s="1">
        <v>30000</v>
      </c>
      <c r="E588" s="37" t="str">
        <f>VLOOKUP(D588,'Vlookup Table Bonus Point'!$C$3:$D$26,2,TRUE)</f>
        <v>30000 to 34999</v>
      </c>
      <c r="F588" s="1">
        <v>31404</v>
      </c>
      <c r="G588" s="1" t="s">
        <v>8218</v>
      </c>
      <c r="H588" s="1" t="s">
        <v>8223</v>
      </c>
      <c r="I588" s="1" t="s">
        <v>8245</v>
      </c>
      <c r="J588" s="1">
        <v>1388649600</v>
      </c>
      <c r="K588" s="1">
        <v>1386123861</v>
      </c>
      <c r="L588" s="1" t="b">
        <v>1</v>
      </c>
      <c r="M588" s="1">
        <v>287</v>
      </c>
      <c r="N588" s="1" t="b">
        <v>1</v>
      </c>
      <c r="O588" s="1" t="s">
        <v>8268</v>
      </c>
      <c r="P588" s="28">
        <f>F588/D588</f>
        <v>1.0468</v>
      </c>
      <c r="Q588" s="29">
        <f>IF(M588&gt;0,F588/M588,0)</f>
        <v>109.42160278745645</v>
      </c>
      <c r="R588" s="9" t="str">
        <f>LEFT(O588,SEARCH("/",O588,1)-1)</f>
        <v>film &amp; video</v>
      </c>
      <c r="S588" s="26" t="str">
        <f>RIGHT(O588,LEN(O588)-SEARCH("/",O588,1))</f>
        <v>documentary</v>
      </c>
      <c r="T588" s="27">
        <f>(((K588/60)/60)/24)+DATE(1970,1,1)</f>
        <v>41612.10024305556</v>
      </c>
      <c r="U588" s="5" t="str">
        <f>TEXT(T588,"mmm")</f>
        <v>Dec</v>
      </c>
      <c r="V588" s="5" t="str">
        <f>TEXT(T588,"yyyy")</f>
        <v>2013</v>
      </c>
      <c r="W588" s="5" t="str">
        <f>TEXT(Y588,"mmm")</f>
        <v>Jan</v>
      </c>
      <c r="X588" s="1" t="str">
        <f>TEXT(Y588,"yyyy")</f>
        <v>2014</v>
      </c>
      <c r="Y588" s="27">
        <f>(((J588/60)/60)/24)+DATE(1970,1,1)</f>
        <v>41641.333333333336</v>
      </c>
    </row>
    <row r="589" spans="1:25" ht="32" x14ac:dyDescent="0.2">
      <c r="A589" s="1">
        <v>317</v>
      </c>
      <c r="B589" s="7" t="s">
        <v>318</v>
      </c>
      <c r="C589" s="7" t="s">
        <v>4427</v>
      </c>
      <c r="D589" s="1">
        <v>30000</v>
      </c>
      <c r="E589" s="37" t="str">
        <f>VLOOKUP(D589,'Vlookup Table Bonus Point'!$C$3:$D$26,2,TRUE)</f>
        <v>30000 to 34999</v>
      </c>
      <c r="F589" s="1">
        <v>30241</v>
      </c>
      <c r="G589" s="1" t="s">
        <v>8218</v>
      </c>
      <c r="H589" s="1" t="s">
        <v>8223</v>
      </c>
      <c r="I589" s="1" t="s">
        <v>8245</v>
      </c>
      <c r="J589" s="1">
        <v>1386778483</v>
      </c>
      <c r="K589" s="1">
        <v>1384186483</v>
      </c>
      <c r="L589" s="1" t="b">
        <v>1</v>
      </c>
      <c r="M589" s="1">
        <v>316</v>
      </c>
      <c r="N589" s="1" t="b">
        <v>1</v>
      </c>
      <c r="O589" s="1" t="s">
        <v>8268</v>
      </c>
      <c r="P589" s="28">
        <f>F589/D589</f>
        <v>1.0080333333333333</v>
      </c>
      <c r="Q589" s="29">
        <f>IF(M589&gt;0,F589/M589,0)</f>
        <v>95.699367088607602</v>
      </c>
      <c r="R589" s="9" t="str">
        <f>LEFT(O589,SEARCH("/",O589,1)-1)</f>
        <v>film &amp; video</v>
      </c>
      <c r="S589" s="26" t="str">
        <f>RIGHT(O589,LEN(O589)-SEARCH("/",O589,1))</f>
        <v>documentary</v>
      </c>
      <c r="T589" s="27">
        <f>(((K589/60)/60)/24)+DATE(1970,1,1)</f>
        <v>41589.676886574074</v>
      </c>
      <c r="U589" s="5" t="str">
        <f>TEXT(T589,"mmm")</f>
        <v>Nov</v>
      </c>
      <c r="V589" s="5" t="str">
        <f>TEXT(T589,"yyyy")</f>
        <v>2013</v>
      </c>
      <c r="W589" s="5" t="str">
        <f>TEXT(Y589,"mmm")</f>
        <v>Dec</v>
      </c>
      <c r="X589" s="1" t="str">
        <f>TEXT(Y589,"yyyy")</f>
        <v>2013</v>
      </c>
      <c r="Y589" s="27">
        <f>(((J589/60)/60)/24)+DATE(1970,1,1)</f>
        <v>41619.676886574074</v>
      </c>
    </row>
    <row r="590" spans="1:25" ht="48" x14ac:dyDescent="0.2">
      <c r="A590" s="1">
        <v>343</v>
      </c>
      <c r="B590" s="7" t="s">
        <v>344</v>
      </c>
      <c r="C590" s="7" t="s">
        <v>4453</v>
      </c>
      <c r="D590" s="1">
        <v>30000</v>
      </c>
      <c r="E590" s="37" t="str">
        <f>VLOOKUP(D590,'Vlookup Table Bonus Point'!$C$3:$D$26,2,TRUE)</f>
        <v>30000 to 34999</v>
      </c>
      <c r="F590" s="1">
        <v>30608.59</v>
      </c>
      <c r="G590" s="1" t="s">
        <v>8218</v>
      </c>
      <c r="H590" s="1" t="s">
        <v>8223</v>
      </c>
      <c r="I590" s="1" t="s">
        <v>8245</v>
      </c>
      <c r="J590" s="1">
        <v>1415934000</v>
      </c>
      <c r="K590" s="1">
        <v>1413308545</v>
      </c>
      <c r="L590" s="1" t="b">
        <v>1</v>
      </c>
      <c r="M590" s="1">
        <v>524</v>
      </c>
      <c r="N590" s="1" t="b">
        <v>1</v>
      </c>
      <c r="O590" s="1" t="s">
        <v>8268</v>
      </c>
      <c r="P590" s="28">
        <f>F590/D590</f>
        <v>1.0202863333333334</v>
      </c>
      <c r="Q590" s="29">
        <f>IF(M590&gt;0,F590/M590,0)</f>
        <v>58.413339694656486</v>
      </c>
      <c r="R590" s="9" t="str">
        <f>LEFT(O590,SEARCH("/",O590,1)-1)</f>
        <v>film &amp; video</v>
      </c>
      <c r="S590" s="26" t="str">
        <f>RIGHT(O590,LEN(O590)-SEARCH("/",O590,1))</f>
        <v>documentary</v>
      </c>
      <c r="T590" s="27">
        <f>(((K590/60)/60)/24)+DATE(1970,1,1)</f>
        <v>41926.73778935185</v>
      </c>
      <c r="U590" s="5" t="str">
        <f>TEXT(T590,"mmm")</f>
        <v>Oct</v>
      </c>
      <c r="V590" s="5" t="str">
        <f>TEXT(T590,"yyyy")</f>
        <v>2014</v>
      </c>
      <c r="W590" s="5" t="str">
        <f>TEXT(Y590,"mmm")</f>
        <v>Nov</v>
      </c>
      <c r="X590" s="1" t="str">
        <f>TEXT(Y590,"yyyy")</f>
        <v>2014</v>
      </c>
      <c r="Y590" s="27">
        <f>(((J590/60)/60)/24)+DATE(1970,1,1)</f>
        <v>41957.125</v>
      </c>
    </row>
    <row r="591" spans="1:25" ht="48" x14ac:dyDescent="0.2">
      <c r="A591" s="1">
        <v>411</v>
      </c>
      <c r="B591" s="7" t="s">
        <v>412</v>
      </c>
      <c r="C591" s="7" t="s">
        <v>4521</v>
      </c>
      <c r="D591" s="1">
        <v>30000</v>
      </c>
      <c r="E591" s="37" t="str">
        <f>VLOOKUP(D591,'Vlookup Table Bonus Point'!$C$3:$D$26,2,TRUE)</f>
        <v>30000 to 34999</v>
      </c>
      <c r="F591" s="1">
        <v>30315</v>
      </c>
      <c r="G591" s="1" t="s">
        <v>8218</v>
      </c>
      <c r="H591" s="1" t="s">
        <v>8223</v>
      </c>
      <c r="I591" s="1" t="s">
        <v>8245</v>
      </c>
      <c r="J591" s="1">
        <v>1387688400</v>
      </c>
      <c r="K591" s="1">
        <v>1384920804</v>
      </c>
      <c r="L591" s="1" t="b">
        <v>0</v>
      </c>
      <c r="M591" s="1">
        <v>241</v>
      </c>
      <c r="N591" s="1" t="b">
        <v>1</v>
      </c>
      <c r="O591" s="1" t="s">
        <v>8268</v>
      </c>
      <c r="P591" s="28">
        <f>F591/D591</f>
        <v>1.0105</v>
      </c>
      <c r="Q591" s="29">
        <f>IF(M591&gt;0,F591/M591,0)</f>
        <v>125.78838174273859</v>
      </c>
      <c r="R591" s="9" t="str">
        <f>LEFT(O591,SEARCH("/",O591,1)-1)</f>
        <v>film &amp; video</v>
      </c>
      <c r="S591" s="26" t="str">
        <f>RIGHT(O591,LEN(O591)-SEARCH("/",O591,1))</f>
        <v>documentary</v>
      </c>
      <c r="T591" s="27">
        <f>(((K591/60)/60)/24)+DATE(1970,1,1)</f>
        <v>41598.17597222222</v>
      </c>
      <c r="U591" s="5" t="str">
        <f>TEXT(T591,"mmm")</f>
        <v>Nov</v>
      </c>
      <c r="V591" s="5" t="str">
        <f>TEXT(T591,"yyyy")</f>
        <v>2013</v>
      </c>
      <c r="W591" s="5" t="str">
        <f>TEXT(Y591,"mmm")</f>
        <v>Dec</v>
      </c>
      <c r="X591" s="1" t="str">
        <f>TEXT(Y591,"yyyy")</f>
        <v>2013</v>
      </c>
      <c r="Y591" s="27">
        <f>(((J591/60)/60)/24)+DATE(1970,1,1)</f>
        <v>41630.208333333336</v>
      </c>
    </row>
    <row r="592" spans="1:25" ht="48" x14ac:dyDescent="0.2">
      <c r="A592" s="1">
        <v>447</v>
      </c>
      <c r="B592" s="7" t="s">
        <v>448</v>
      </c>
      <c r="C592" s="7" t="s">
        <v>4557</v>
      </c>
      <c r="D592" s="1">
        <v>30000</v>
      </c>
      <c r="E592" s="37" t="str">
        <f>VLOOKUP(D592,'Vlookup Table Bonus Point'!$C$3:$D$26,2,TRUE)</f>
        <v>30000 to 34999</v>
      </c>
      <c r="F592" s="1">
        <v>5</v>
      </c>
      <c r="G592" s="1" t="s">
        <v>8220</v>
      </c>
      <c r="H592" s="1" t="s">
        <v>8224</v>
      </c>
      <c r="I592" s="1" t="s">
        <v>8246</v>
      </c>
      <c r="J592" s="1">
        <v>1364041163</v>
      </c>
      <c r="K592" s="1">
        <v>1361884763</v>
      </c>
      <c r="L592" s="1" t="b">
        <v>0</v>
      </c>
      <c r="M592" s="1">
        <v>1</v>
      </c>
      <c r="N592" s="1" t="b">
        <v>0</v>
      </c>
      <c r="O592" s="1" t="s">
        <v>8269</v>
      </c>
      <c r="P592" s="28">
        <f>F592/D592</f>
        <v>1.6666666666666666E-4</v>
      </c>
      <c r="Q592" s="29">
        <f>IF(M592&gt;0,F592/M592,0)</f>
        <v>5</v>
      </c>
      <c r="R592" s="9" t="str">
        <f>LEFT(O592,SEARCH("/",O592,1)-1)</f>
        <v>film &amp; video</v>
      </c>
      <c r="S592" s="26" t="str">
        <f>RIGHT(O592,LEN(O592)-SEARCH("/",O592,1))</f>
        <v>animation</v>
      </c>
      <c r="T592" s="27">
        <f>(((K592/60)/60)/24)+DATE(1970,1,1)</f>
        <v>41331.555127314816</v>
      </c>
      <c r="U592" s="5" t="str">
        <f>TEXT(T592,"mmm")</f>
        <v>Feb</v>
      </c>
      <c r="V592" s="5" t="str">
        <f>TEXT(T592,"yyyy")</f>
        <v>2013</v>
      </c>
      <c r="W592" s="5" t="str">
        <f>TEXT(Y592,"mmm")</f>
        <v>Mar</v>
      </c>
      <c r="X592" s="1" t="str">
        <f>TEXT(Y592,"yyyy")</f>
        <v>2013</v>
      </c>
      <c r="Y592" s="27">
        <f>(((J592/60)/60)/24)+DATE(1970,1,1)</f>
        <v>41356.513460648144</v>
      </c>
    </row>
    <row r="593" spans="1:25" ht="48" x14ac:dyDescent="0.2">
      <c r="A593" s="1">
        <v>473</v>
      </c>
      <c r="B593" s="7" t="s">
        <v>474</v>
      </c>
      <c r="C593" s="7" t="s">
        <v>4583</v>
      </c>
      <c r="D593" s="1">
        <v>30000</v>
      </c>
      <c r="E593" s="37" t="str">
        <f>VLOOKUP(D593,'Vlookup Table Bonus Point'!$C$3:$D$26,2,TRUE)</f>
        <v>30000 to 34999</v>
      </c>
      <c r="F593" s="1">
        <v>861</v>
      </c>
      <c r="G593" s="1" t="s">
        <v>8220</v>
      </c>
      <c r="H593" s="1" t="s">
        <v>8223</v>
      </c>
      <c r="I593" s="1" t="s">
        <v>8245</v>
      </c>
      <c r="J593" s="1">
        <v>1410972319</v>
      </c>
      <c r="K593" s="1">
        <v>1408380319</v>
      </c>
      <c r="L593" s="1" t="b">
        <v>0</v>
      </c>
      <c r="M593" s="1">
        <v>14</v>
      </c>
      <c r="N593" s="1" t="b">
        <v>0</v>
      </c>
      <c r="O593" s="1" t="s">
        <v>8269</v>
      </c>
      <c r="P593" s="28">
        <f>F593/D593</f>
        <v>2.87E-2</v>
      </c>
      <c r="Q593" s="29">
        <f>IF(M593&gt;0,F593/M593,0)</f>
        <v>61.5</v>
      </c>
      <c r="R593" s="9" t="str">
        <f>LEFT(O593,SEARCH("/",O593,1)-1)</f>
        <v>film &amp; video</v>
      </c>
      <c r="S593" s="26" t="str">
        <f>RIGHT(O593,LEN(O593)-SEARCH("/",O593,1))</f>
        <v>animation</v>
      </c>
      <c r="T593" s="27">
        <f>(((K593/60)/60)/24)+DATE(1970,1,1)</f>
        <v>41869.698136574072</v>
      </c>
      <c r="U593" s="5" t="str">
        <f>TEXT(T593,"mmm")</f>
        <v>Aug</v>
      </c>
      <c r="V593" s="5" t="str">
        <f>TEXT(T593,"yyyy")</f>
        <v>2014</v>
      </c>
      <c r="W593" s="5" t="str">
        <f>TEXT(Y593,"mmm")</f>
        <v>Sep</v>
      </c>
      <c r="X593" s="1" t="str">
        <f>TEXT(Y593,"yyyy")</f>
        <v>2014</v>
      </c>
      <c r="Y593" s="27">
        <f>(((J593/60)/60)/24)+DATE(1970,1,1)</f>
        <v>41899.698136574072</v>
      </c>
    </row>
    <row r="594" spans="1:25" ht="48" x14ac:dyDescent="0.2">
      <c r="A594" s="1">
        <v>481</v>
      </c>
      <c r="B594" s="7" t="s">
        <v>482</v>
      </c>
      <c r="C594" s="7" t="s">
        <v>4591</v>
      </c>
      <c r="D594" s="1">
        <v>30000</v>
      </c>
      <c r="E594" s="37" t="str">
        <f>VLOOKUP(D594,'Vlookup Table Bonus Point'!$C$3:$D$26,2,TRUE)</f>
        <v>30000 to 34999</v>
      </c>
      <c r="F594" s="1">
        <v>1830</v>
      </c>
      <c r="G594" s="1" t="s">
        <v>8220</v>
      </c>
      <c r="H594" s="1" t="s">
        <v>8223</v>
      </c>
      <c r="I594" s="1" t="s">
        <v>8245</v>
      </c>
      <c r="J594" s="1">
        <v>1349885289</v>
      </c>
      <c r="K594" s="1">
        <v>1347293289</v>
      </c>
      <c r="L594" s="1" t="b">
        <v>0</v>
      </c>
      <c r="M594" s="1">
        <v>21</v>
      </c>
      <c r="N594" s="1" t="b">
        <v>0</v>
      </c>
      <c r="O594" s="1" t="s">
        <v>8269</v>
      </c>
      <c r="P594" s="28">
        <f>F594/D594</f>
        <v>6.0999999999999999E-2</v>
      </c>
      <c r="Q594" s="29">
        <f>IF(M594&gt;0,F594/M594,0)</f>
        <v>87.142857142857139</v>
      </c>
      <c r="R594" s="9" t="str">
        <f>LEFT(O594,SEARCH("/",O594,1)-1)</f>
        <v>film &amp; video</v>
      </c>
      <c r="S594" s="26" t="str">
        <f>RIGHT(O594,LEN(O594)-SEARCH("/",O594,1))</f>
        <v>animation</v>
      </c>
      <c r="T594" s="27">
        <f>(((K594/60)/60)/24)+DATE(1970,1,1)</f>
        <v>41162.672326388885</v>
      </c>
      <c r="U594" s="5" t="str">
        <f>TEXT(T594,"mmm")</f>
        <v>Sep</v>
      </c>
      <c r="V594" s="5" t="str">
        <f>TEXT(T594,"yyyy")</f>
        <v>2012</v>
      </c>
      <c r="W594" s="5" t="str">
        <f>TEXT(Y594,"mmm")</f>
        <v>Oct</v>
      </c>
      <c r="X594" s="1" t="str">
        <f>TEXT(Y594,"yyyy")</f>
        <v>2012</v>
      </c>
      <c r="Y594" s="27">
        <f>(((J594/60)/60)/24)+DATE(1970,1,1)</f>
        <v>41192.672326388885</v>
      </c>
    </row>
    <row r="595" spans="1:25" ht="48" x14ac:dyDescent="0.2">
      <c r="A595" s="1">
        <v>493</v>
      </c>
      <c r="B595" s="7" t="s">
        <v>494</v>
      </c>
      <c r="C595" s="7" t="s">
        <v>4603</v>
      </c>
      <c r="D595" s="1">
        <v>30000</v>
      </c>
      <c r="E595" s="37" t="str">
        <f>VLOOKUP(D595,'Vlookup Table Bonus Point'!$C$3:$D$26,2,TRUE)</f>
        <v>30000 to 34999</v>
      </c>
      <c r="F595" s="1">
        <v>0</v>
      </c>
      <c r="G595" s="1" t="s">
        <v>8220</v>
      </c>
      <c r="H595" s="1" t="s">
        <v>8224</v>
      </c>
      <c r="I595" s="1" t="s">
        <v>8246</v>
      </c>
      <c r="J595" s="1">
        <v>1432142738</v>
      </c>
      <c r="K595" s="1">
        <v>1429550738</v>
      </c>
      <c r="L595" s="1" t="b">
        <v>0</v>
      </c>
      <c r="M595" s="1">
        <v>0</v>
      </c>
      <c r="N595" s="1" t="b">
        <v>0</v>
      </c>
      <c r="O595" s="1" t="s">
        <v>8269</v>
      </c>
      <c r="P595" s="28">
        <f>F595/D595</f>
        <v>0</v>
      </c>
      <c r="Q595" s="29">
        <f>IF(M595&gt;0,F595/M595,0)</f>
        <v>0</v>
      </c>
      <c r="R595" s="9" t="str">
        <f>LEFT(O595,SEARCH("/",O595,1)-1)</f>
        <v>film &amp; video</v>
      </c>
      <c r="S595" s="26" t="str">
        <f>RIGHT(O595,LEN(O595)-SEARCH("/",O595,1))</f>
        <v>animation</v>
      </c>
      <c r="T595" s="27">
        <f>(((K595/60)/60)/24)+DATE(1970,1,1)</f>
        <v>42114.726134259254</v>
      </c>
      <c r="U595" s="5" t="str">
        <f>TEXT(T595,"mmm")</f>
        <v>Apr</v>
      </c>
      <c r="V595" s="5" t="str">
        <f>TEXT(T595,"yyyy")</f>
        <v>2015</v>
      </c>
      <c r="W595" s="5" t="str">
        <f>TEXT(Y595,"mmm")</f>
        <v>May</v>
      </c>
      <c r="X595" s="1" t="str">
        <f>TEXT(Y595,"yyyy")</f>
        <v>2015</v>
      </c>
      <c r="Y595" s="27">
        <f>(((J595/60)/60)/24)+DATE(1970,1,1)</f>
        <v>42144.726134259254</v>
      </c>
    </row>
    <row r="596" spans="1:25" ht="80" x14ac:dyDescent="0.2">
      <c r="A596" s="1">
        <v>587</v>
      </c>
      <c r="B596" s="7" t="s">
        <v>588</v>
      </c>
      <c r="C596" s="7" t="s">
        <v>4697</v>
      </c>
      <c r="D596" s="1">
        <v>30000</v>
      </c>
      <c r="E596" s="37" t="str">
        <f>VLOOKUP(D596,'Vlookup Table Bonus Point'!$C$3:$D$26,2,TRUE)</f>
        <v>30000 to 34999</v>
      </c>
      <c r="F596" s="1">
        <v>2725</v>
      </c>
      <c r="G596" s="1" t="s">
        <v>8220</v>
      </c>
      <c r="H596" s="1" t="s">
        <v>8228</v>
      </c>
      <c r="I596" s="1" t="s">
        <v>8250</v>
      </c>
      <c r="J596" s="1">
        <v>1429207833</v>
      </c>
      <c r="K596" s="1">
        <v>1426615833</v>
      </c>
      <c r="L596" s="1" t="b">
        <v>0</v>
      </c>
      <c r="M596" s="1">
        <v>7</v>
      </c>
      <c r="N596" s="1" t="b">
        <v>0</v>
      </c>
      <c r="O596" s="1" t="s">
        <v>8271</v>
      </c>
      <c r="P596" s="28">
        <f>F596/D596</f>
        <v>9.0833333333333335E-2</v>
      </c>
      <c r="Q596" s="29">
        <f>IF(M596&gt;0,F596/M596,0)</f>
        <v>389.28571428571428</v>
      </c>
      <c r="R596" s="9" t="str">
        <f>LEFT(O596,SEARCH("/",O596,1)-1)</f>
        <v>technology</v>
      </c>
      <c r="S596" s="26" t="str">
        <f>RIGHT(O596,LEN(O596)-SEARCH("/",O596,1))</f>
        <v>web</v>
      </c>
      <c r="T596" s="27">
        <f>(((K596/60)/60)/24)+DATE(1970,1,1)</f>
        <v>42080.757326388892</v>
      </c>
      <c r="U596" s="5" t="str">
        <f>TEXT(T596,"mmm")</f>
        <v>Mar</v>
      </c>
      <c r="V596" s="5" t="str">
        <f>TEXT(T596,"yyyy")</f>
        <v>2015</v>
      </c>
      <c r="W596" s="5" t="str">
        <f>TEXT(Y596,"mmm")</f>
        <v>Apr</v>
      </c>
      <c r="X596" s="1" t="str">
        <f>TEXT(Y596,"yyyy")</f>
        <v>2015</v>
      </c>
      <c r="Y596" s="27">
        <f>(((J596/60)/60)/24)+DATE(1970,1,1)</f>
        <v>42110.757326388892</v>
      </c>
    </row>
    <row r="597" spans="1:25" ht="48" x14ac:dyDescent="0.2">
      <c r="A597" s="1">
        <v>620</v>
      </c>
      <c r="B597" s="7" t="s">
        <v>621</v>
      </c>
      <c r="C597" s="7" t="s">
        <v>4730</v>
      </c>
      <c r="D597" s="1">
        <v>30000</v>
      </c>
      <c r="E597" s="37" t="str">
        <f>VLOOKUP(D597,'Vlookup Table Bonus Point'!$C$3:$D$26,2,TRUE)</f>
        <v>30000 to 34999</v>
      </c>
      <c r="F597" s="1">
        <v>300</v>
      </c>
      <c r="G597" s="1" t="s">
        <v>8219</v>
      </c>
      <c r="H597" s="1" t="s">
        <v>8228</v>
      </c>
      <c r="I597" s="1" t="s">
        <v>8250</v>
      </c>
      <c r="J597" s="1">
        <v>1408986738</v>
      </c>
      <c r="K597" s="1">
        <v>1405098738</v>
      </c>
      <c r="L597" s="1" t="b">
        <v>0</v>
      </c>
      <c r="M597" s="1">
        <v>1</v>
      </c>
      <c r="N597" s="1" t="b">
        <v>0</v>
      </c>
      <c r="O597" s="1" t="s">
        <v>8271</v>
      </c>
      <c r="P597" s="28">
        <f>F597/D597</f>
        <v>0.01</v>
      </c>
      <c r="Q597" s="29">
        <f>IF(M597&gt;0,F597/M597,0)</f>
        <v>300</v>
      </c>
      <c r="R597" s="9" t="str">
        <f>LEFT(O597,SEARCH("/",O597,1)-1)</f>
        <v>technology</v>
      </c>
      <c r="S597" s="26" t="str">
        <f>RIGHT(O597,LEN(O597)-SEARCH("/",O597,1))</f>
        <v>web</v>
      </c>
      <c r="T597" s="27">
        <f>(((K597/60)/60)/24)+DATE(1970,1,1)</f>
        <v>41831.716874999998</v>
      </c>
      <c r="U597" s="5" t="str">
        <f>TEXT(T597,"mmm")</f>
        <v>Jul</v>
      </c>
      <c r="V597" s="5" t="str">
        <f>TEXT(T597,"yyyy")</f>
        <v>2014</v>
      </c>
      <c r="W597" s="5" t="str">
        <f>TEXT(Y597,"mmm")</f>
        <v>Aug</v>
      </c>
      <c r="X597" s="1" t="str">
        <f>TEXT(Y597,"yyyy")</f>
        <v>2014</v>
      </c>
      <c r="Y597" s="27">
        <f>(((J597/60)/60)/24)+DATE(1970,1,1)</f>
        <v>41876.716874999998</v>
      </c>
    </row>
    <row r="598" spans="1:25" ht="48" x14ac:dyDescent="0.2">
      <c r="A598" s="1">
        <v>671</v>
      </c>
      <c r="B598" s="7" t="s">
        <v>672</v>
      </c>
      <c r="C598" s="7" t="s">
        <v>4781</v>
      </c>
      <c r="D598" s="1">
        <v>30000</v>
      </c>
      <c r="E598" s="37" t="str">
        <f>VLOOKUP(D598,'Vlookup Table Bonus Point'!$C$3:$D$26,2,TRUE)</f>
        <v>30000 to 34999</v>
      </c>
      <c r="F598" s="1">
        <v>11828</v>
      </c>
      <c r="G598" s="1" t="s">
        <v>8220</v>
      </c>
      <c r="H598" s="1" t="s">
        <v>8223</v>
      </c>
      <c r="I598" s="1" t="s">
        <v>8245</v>
      </c>
      <c r="J598" s="1">
        <v>1421208000</v>
      </c>
      <c r="K598" s="1">
        <v>1418315852</v>
      </c>
      <c r="L598" s="1" t="b">
        <v>0</v>
      </c>
      <c r="M598" s="1">
        <v>15</v>
      </c>
      <c r="N598" s="1" t="b">
        <v>0</v>
      </c>
      <c r="O598" s="1" t="s">
        <v>8272</v>
      </c>
      <c r="P598" s="28">
        <f>F598/D598</f>
        <v>0.39426666666666665</v>
      </c>
      <c r="Q598" s="29">
        <f>IF(M598&gt;0,F598/M598,0)</f>
        <v>788.5333333333333</v>
      </c>
      <c r="R598" s="9" t="str">
        <f>LEFT(O598,SEARCH("/",O598,1)-1)</f>
        <v>technology</v>
      </c>
      <c r="S598" s="26" t="str">
        <f>RIGHT(O598,LEN(O598)-SEARCH("/",O598,1))</f>
        <v>wearables</v>
      </c>
      <c r="T598" s="27">
        <f>(((K598/60)/60)/24)+DATE(1970,1,1)</f>
        <v>41984.692731481482</v>
      </c>
      <c r="U598" s="5" t="str">
        <f>TEXT(T598,"mmm")</f>
        <v>Dec</v>
      </c>
      <c r="V598" s="5" t="str">
        <f>TEXT(T598,"yyyy")</f>
        <v>2014</v>
      </c>
      <c r="W598" s="5" t="str">
        <f>TEXT(Y598,"mmm")</f>
        <v>Jan</v>
      </c>
      <c r="X598" s="1" t="str">
        <f>TEXT(Y598,"yyyy")</f>
        <v>2015</v>
      </c>
      <c r="Y598" s="27">
        <f>(((J598/60)/60)/24)+DATE(1970,1,1)</f>
        <v>42018.166666666672</v>
      </c>
    </row>
    <row r="599" spans="1:25" ht="64" x14ac:dyDescent="0.2">
      <c r="A599" s="1">
        <v>902</v>
      </c>
      <c r="B599" s="7" t="s">
        <v>903</v>
      </c>
      <c r="C599" s="7" t="s">
        <v>5012</v>
      </c>
      <c r="D599" s="1">
        <v>30000</v>
      </c>
      <c r="E599" s="37" t="str">
        <f>VLOOKUP(D599,'Vlookup Table Bonus Point'!$C$3:$D$26,2,TRUE)</f>
        <v>30000 to 34999</v>
      </c>
      <c r="F599" s="1">
        <v>90</v>
      </c>
      <c r="G599" s="1" t="s">
        <v>8220</v>
      </c>
      <c r="H599" s="1" t="s">
        <v>8223</v>
      </c>
      <c r="I599" s="1" t="s">
        <v>8245</v>
      </c>
      <c r="J599" s="1">
        <v>1409412600</v>
      </c>
      <c r="K599" s="1">
        <v>1404947422</v>
      </c>
      <c r="L599" s="1" t="b">
        <v>0</v>
      </c>
      <c r="M599" s="1">
        <v>3</v>
      </c>
      <c r="N599" s="1" t="b">
        <v>0</v>
      </c>
      <c r="O599" s="1" t="s">
        <v>8277</v>
      </c>
      <c r="P599" s="28">
        <f>F599/D599</f>
        <v>3.0000000000000001E-3</v>
      </c>
      <c r="Q599" s="29">
        <f>IF(M599&gt;0,F599/M599,0)</f>
        <v>30</v>
      </c>
      <c r="R599" s="9" t="str">
        <f>LEFT(O599,SEARCH("/",O599,1)-1)</f>
        <v>music</v>
      </c>
      <c r="S599" s="26" t="str">
        <f>RIGHT(O599,LEN(O599)-SEARCH("/",O599,1))</f>
        <v>jazz</v>
      </c>
      <c r="T599" s="27">
        <f>(((K599/60)/60)/24)+DATE(1970,1,1)</f>
        <v>41829.965532407405</v>
      </c>
      <c r="U599" s="5" t="str">
        <f>TEXT(T599,"mmm")</f>
        <v>Jul</v>
      </c>
      <c r="V599" s="5" t="str">
        <f>TEXT(T599,"yyyy")</f>
        <v>2014</v>
      </c>
      <c r="W599" s="5" t="str">
        <f>TEXT(Y599,"mmm")</f>
        <v>Aug</v>
      </c>
      <c r="X599" s="1" t="str">
        <f>TEXT(Y599,"yyyy")</f>
        <v>2014</v>
      </c>
      <c r="Y599" s="27">
        <f>(((J599/60)/60)/24)+DATE(1970,1,1)</f>
        <v>41881.645833333336</v>
      </c>
    </row>
    <row r="600" spans="1:25" ht="48" x14ac:dyDescent="0.2">
      <c r="A600" s="1">
        <v>913</v>
      </c>
      <c r="B600" s="7" t="s">
        <v>914</v>
      </c>
      <c r="C600" s="7" t="s">
        <v>5023</v>
      </c>
      <c r="D600" s="1">
        <v>30000</v>
      </c>
      <c r="E600" s="37" t="str">
        <f>VLOOKUP(D600,'Vlookup Table Bonus Point'!$C$3:$D$26,2,TRUE)</f>
        <v>30000 to 34999</v>
      </c>
      <c r="F600" s="1">
        <v>1982</v>
      </c>
      <c r="G600" s="1" t="s">
        <v>8220</v>
      </c>
      <c r="H600" s="1" t="s">
        <v>8223</v>
      </c>
      <c r="I600" s="1" t="s">
        <v>8245</v>
      </c>
      <c r="J600" s="1">
        <v>1336188019</v>
      </c>
      <c r="K600" s="1">
        <v>1333596019</v>
      </c>
      <c r="L600" s="1" t="b">
        <v>0</v>
      </c>
      <c r="M600" s="1">
        <v>24</v>
      </c>
      <c r="N600" s="1" t="b">
        <v>0</v>
      </c>
      <c r="O600" s="1" t="s">
        <v>8277</v>
      </c>
      <c r="P600" s="28">
        <f>F600/D600</f>
        <v>6.6066666666666662E-2</v>
      </c>
      <c r="Q600" s="29">
        <f>IF(M600&gt;0,F600/M600,0)</f>
        <v>82.583333333333329</v>
      </c>
      <c r="R600" s="9" t="str">
        <f>LEFT(O600,SEARCH("/",O600,1)-1)</f>
        <v>music</v>
      </c>
      <c r="S600" s="26" t="str">
        <f>RIGHT(O600,LEN(O600)-SEARCH("/",O600,1))</f>
        <v>jazz</v>
      </c>
      <c r="T600" s="27">
        <f>(((K600/60)/60)/24)+DATE(1970,1,1)</f>
        <v>41004.139108796298</v>
      </c>
      <c r="U600" s="5" t="str">
        <f>TEXT(T600,"mmm")</f>
        <v>Apr</v>
      </c>
      <c r="V600" s="5" t="str">
        <f>TEXT(T600,"yyyy")</f>
        <v>2012</v>
      </c>
      <c r="W600" s="5" t="str">
        <f>TEXT(Y600,"mmm")</f>
        <v>May</v>
      </c>
      <c r="X600" s="1" t="str">
        <f>TEXT(Y600,"yyyy")</f>
        <v>2012</v>
      </c>
      <c r="Y600" s="27">
        <f>(((J600/60)/60)/24)+DATE(1970,1,1)</f>
        <v>41034.139108796298</v>
      </c>
    </row>
    <row r="601" spans="1:25" ht="32" x14ac:dyDescent="0.2">
      <c r="A601" s="1">
        <v>969</v>
      </c>
      <c r="B601" s="7" t="s">
        <v>970</v>
      </c>
      <c r="C601" s="7" t="s">
        <v>5079</v>
      </c>
      <c r="D601" s="1">
        <v>30000</v>
      </c>
      <c r="E601" s="37" t="str">
        <f>VLOOKUP(D601,'Vlookup Table Bonus Point'!$C$3:$D$26,2,TRUE)</f>
        <v>30000 to 34999</v>
      </c>
      <c r="F601" s="1">
        <v>14000</v>
      </c>
      <c r="G601" s="1" t="s">
        <v>8220</v>
      </c>
      <c r="H601" s="1" t="s">
        <v>8237</v>
      </c>
      <c r="I601" s="1" t="s">
        <v>8255</v>
      </c>
      <c r="J601" s="1">
        <v>1486624607</v>
      </c>
      <c r="K601" s="1">
        <v>1483773407</v>
      </c>
      <c r="L601" s="1" t="b">
        <v>0</v>
      </c>
      <c r="M601" s="1">
        <v>11</v>
      </c>
      <c r="N601" s="1" t="b">
        <v>0</v>
      </c>
      <c r="O601" s="1" t="s">
        <v>8272</v>
      </c>
      <c r="P601" s="28">
        <f>F601/D601</f>
        <v>0.46666666666666667</v>
      </c>
      <c r="Q601" s="29">
        <f>IF(M601&gt;0,F601/M601,0)</f>
        <v>1272.7272727272727</v>
      </c>
      <c r="R601" s="9" t="str">
        <f>LEFT(O601,SEARCH("/",O601,1)-1)</f>
        <v>technology</v>
      </c>
      <c r="S601" s="26" t="str">
        <f>RIGHT(O601,LEN(O601)-SEARCH("/",O601,1))</f>
        <v>wearables</v>
      </c>
      <c r="T601" s="27">
        <f>(((K601/60)/60)/24)+DATE(1970,1,1)</f>
        <v>42742.30332175926</v>
      </c>
      <c r="U601" s="5" t="str">
        <f>TEXT(T601,"mmm")</f>
        <v>Jan</v>
      </c>
      <c r="V601" s="5" t="str">
        <f>TEXT(T601,"yyyy")</f>
        <v>2017</v>
      </c>
      <c r="W601" s="5" t="str">
        <f>TEXT(Y601,"mmm")</f>
        <v>Feb</v>
      </c>
      <c r="X601" s="1" t="str">
        <f>TEXT(Y601,"yyyy")</f>
        <v>2017</v>
      </c>
      <c r="Y601" s="27">
        <f>(((J601/60)/60)/24)+DATE(1970,1,1)</f>
        <v>42775.30332175926</v>
      </c>
    </row>
    <row r="602" spans="1:25" ht="48" x14ac:dyDescent="0.2">
      <c r="A602" s="1">
        <v>985</v>
      </c>
      <c r="B602" s="7" t="s">
        <v>986</v>
      </c>
      <c r="C602" s="7" t="s">
        <v>5095</v>
      </c>
      <c r="D602" s="1">
        <v>30000</v>
      </c>
      <c r="E602" s="37" t="str">
        <f>VLOOKUP(D602,'Vlookup Table Bonus Point'!$C$3:$D$26,2,TRUE)</f>
        <v>30000 to 34999</v>
      </c>
      <c r="F602" s="1">
        <v>1888</v>
      </c>
      <c r="G602" s="1" t="s">
        <v>8220</v>
      </c>
      <c r="H602" s="1" t="s">
        <v>8235</v>
      </c>
      <c r="I602" s="1" t="s">
        <v>8248</v>
      </c>
      <c r="J602" s="1">
        <v>1451602800</v>
      </c>
      <c r="K602" s="1">
        <v>1449011610</v>
      </c>
      <c r="L602" s="1" t="b">
        <v>0</v>
      </c>
      <c r="M602" s="1">
        <v>23</v>
      </c>
      <c r="N602" s="1" t="b">
        <v>0</v>
      </c>
      <c r="O602" s="1" t="s">
        <v>8272</v>
      </c>
      <c r="P602" s="28">
        <f>F602/D602</f>
        <v>6.2933333333333327E-2</v>
      </c>
      <c r="Q602" s="29">
        <f>IF(M602&gt;0,F602/M602,0)</f>
        <v>82.086956521739125</v>
      </c>
      <c r="R602" s="9" t="str">
        <f>LEFT(O602,SEARCH("/",O602,1)-1)</f>
        <v>technology</v>
      </c>
      <c r="S602" s="26" t="str">
        <f>RIGHT(O602,LEN(O602)-SEARCH("/",O602,1))</f>
        <v>wearables</v>
      </c>
      <c r="T602" s="27">
        <f>(((K602/60)/60)/24)+DATE(1970,1,1)</f>
        <v>42339.967708333337</v>
      </c>
      <c r="U602" s="5" t="str">
        <f>TEXT(T602,"mmm")</f>
        <v>Dec</v>
      </c>
      <c r="V602" s="5" t="str">
        <f>TEXT(T602,"yyyy")</f>
        <v>2015</v>
      </c>
      <c r="W602" s="5" t="str">
        <f>TEXT(Y602,"mmm")</f>
        <v>Dec</v>
      </c>
      <c r="X602" s="1" t="str">
        <f>TEXT(Y602,"yyyy")</f>
        <v>2015</v>
      </c>
      <c r="Y602" s="27">
        <f>(((J602/60)/60)/24)+DATE(1970,1,1)</f>
        <v>42369.958333333328</v>
      </c>
    </row>
    <row r="603" spans="1:25" ht="48" x14ac:dyDescent="0.2">
      <c r="A603" s="1">
        <v>1007</v>
      </c>
      <c r="B603" s="7" t="s">
        <v>1008</v>
      </c>
      <c r="C603" s="7" t="s">
        <v>5117</v>
      </c>
      <c r="D603" s="1">
        <v>30000</v>
      </c>
      <c r="E603" s="37" t="str">
        <f>VLOOKUP(D603,'Vlookup Table Bonus Point'!$C$3:$D$26,2,TRUE)</f>
        <v>30000 to 34999</v>
      </c>
      <c r="F603" s="1">
        <v>13296</v>
      </c>
      <c r="G603" s="1" t="s">
        <v>8219</v>
      </c>
      <c r="H603" s="1" t="s">
        <v>8223</v>
      </c>
      <c r="I603" s="1" t="s">
        <v>8245</v>
      </c>
      <c r="J603" s="1">
        <v>1481727623</v>
      </c>
      <c r="K603" s="1">
        <v>1478095223</v>
      </c>
      <c r="L603" s="1" t="b">
        <v>0</v>
      </c>
      <c r="M603" s="1">
        <v>76</v>
      </c>
      <c r="N603" s="1" t="b">
        <v>0</v>
      </c>
      <c r="O603" s="1" t="s">
        <v>8272</v>
      </c>
      <c r="P603" s="28">
        <f>F603/D603</f>
        <v>0.44319999999999998</v>
      </c>
      <c r="Q603" s="29">
        <f>IF(M603&gt;0,F603/M603,0)</f>
        <v>174.94736842105263</v>
      </c>
      <c r="R603" s="9" t="str">
        <f>LEFT(O603,SEARCH("/",O603,1)-1)</f>
        <v>technology</v>
      </c>
      <c r="S603" s="26" t="str">
        <f>RIGHT(O603,LEN(O603)-SEARCH("/",O603,1))</f>
        <v>wearables</v>
      </c>
      <c r="T603" s="27">
        <f>(((K603/60)/60)/24)+DATE(1970,1,1)</f>
        <v>42676.583599537036</v>
      </c>
      <c r="U603" s="5" t="str">
        <f>TEXT(T603,"mmm")</f>
        <v>Nov</v>
      </c>
      <c r="V603" s="5" t="str">
        <f>TEXT(T603,"yyyy")</f>
        <v>2016</v>
      </c>
      <c r="W603" s="5" t="str">
        <f>TEXT(Y603,"mmm")</f>
        <v>Dec</v>
      </c>
      <c r="X603" s="1" t="str">
        <f>TEXT(Y603,"yyyy")</f>
        <v>2016</v>
      </c>
      <c r="Y603" s="27">
        <f>(((J603/60)/60)/24)+DATE(1970,1,1)</f>
        <v>42718.6252662037</v>
      </c>
    </row>
    <row r="604" spans="1:25" ht="48" x14ac:dyDescent="0.2">
      <c r="A604" s="1">
        <v>1068</v>
      </c>
      <c r="B604" s="7" t="s">
        <v>1069</v>
      </c>
      <c r="C604" s="7" t="s">
        <v>5178</v>
      </c>
      <c r="D604" s="1">
        <v>30000</v>
      </c>
      <c r="E604" s="37" t="str">
        <f>VLOOKUP(D604,'Vlookup Table Bonus Point'!$C$3:$D$26,2,TRUE)</f>
        <v>30000 to 34999</v>
      </c>
      <c r="F604" s="1">
        <v>45</v>
      </c>
      <c r="G604" s="1" t="s">
        <v>8220</v>
      </c>
      <c r="H604" s="1" t="s">
        <v>8223</v>
      </c>
      <c r="I604" s="1" t="s">
        <v>8245</v>
      </c>
      <c r="J604" s="1">
        <v>1460274864</v>
      </c>
      <c r="K604" s="1">
        <v>1457686464</v>
      </c>
      <c r="L604" s="1" t="b">
        <v>0</v>
      </c>
      <c r="M604" s="1">
        <v>4</v>
      </c>
      <c r="N604" s="1" t="b">
        <v>0</v>
      </c>
      <c r="O604" s="1" t="s">
        <v>8281</v>
      </c>
      <c r="P604" s="28">
        <f>F604/D604</f>
        <v>1.5E-3</v>
      </c>
      <c r="Q604" s="29">
        <f>IF(M604&gt;0,F604/M604,0)</f>
        <v>11.25</v>
      </c>
      <c r="R604" s="9" t="str">
        <f>LEFT(O604,SEARCH("/",O604,1)-1)</f>
        <v>games</v>
      </c>
      <c r="S604" s="26" t="str">
        <f>RIGHT(O604,LEN(O604)-SEARCH("/",O604,1))</f>
        <v>video games</v>
      </c>
      <c r="T604" s="27">
        <f>(((K604/60)/60)/24)+DATE(1970,1,1)</f>
        <v>42440.371111111104</v>
      </c>
      <c r="U604" s="5" t="str">
        <f>TEXT(T604,"mmm")</f>
        <v>Mar</v>
      </c>
      <c r="V604" s="5" t="str">
        <f>TEXT(T604,"yyyy")</f>
        <v>2016</v>
      </c>
      <c r="W604" s="5" t="str">
        <f>TEXT(Y604,"mmm")</f>
        <v>Apr</v>
      </c>
      <c r="X604" s="1" t="str">
        <f>TEXT(Y604,"yyyy")</f>
        <v>2016</v>
      </c>
      <c r="Y604" s="27">
        <f>(((J604/60)/60)/24)+DATE(1970,1,1)</f>
        <v>42470.329444444447</v>
      </c>
    </row>
    <row r="605" spans="1:25" ht="32" x14ac:dyDescent="0.2">
      <c r="A605" s="1">
        <v>1085</v>
      </c>
      <c r="B605" s="7" t="s">
        <v>1086</v>
      </c>
      <c r="C605" s="7" t="s">
        <v>5195</v>
      </c>
      <c r="D605" s="1">
        <v>30000</v>
      </c>
      <c r="E605" s="37" t="str">
        <f>VLOOKUP(D605,'Vlookup Table Bonus Point'!$C$3:$D$26,2,TRUE)</f>
        <v>30000 to 34999</v>
      </c>
      <c r="F605" s="1">
        <v>1026</v>
      </c>
      <c r="G605" s="1" t="s">
        <v>8220</v>
      </c>
      <c r="H605" s="1" t="s">
        <v>8228</v>
      </c>
      <c r="I605" s="1" t="s">
        <v>8250</v>
      </c>
      <c r="J605" s="1">
        <v>1457967975</v>
      </c>
      <c r="K605" s="1">
        <v>1455379575</v>
      </c>
      <c r="L605" s="1" t="b">
        <v>0</v>
      </c>
      <c r="M605" s="1">
        <v>9</v>
      </c>
      <c r="N605" s="1" t="b">
        <v>0</v>
      </c>
      <c r="O605" s="1" t="s">
        <v>8281</v>
      </c>
      <c r="P605" s="28">
        <f>F605/D605</f>
        <v>3.4200000000000001E-2</v>
      </c>
      <c r="Q605" s="29">
        <f>IF(M605&gt;0,F605/M605,0)</f>
        <v>114</v>
      </c>
      <c r="R605" s="9" t="str">
        <f>LEFT(O605,SEARCH("/",O605,1)-1)</f>
        <v>games</v>
      </c>
      <c r="S605" s="26" t="str">
        <f>RIGHT(O605,LEN(O605)-SEARCH("/",O605,1))</f>
        <v>video games</v>
      </c>
      <c r="T605" s="27">
        <f>(((K605/60)/60)/24)+DATE(1970,1,1)</f>
        <v>42413.671006944445</v>
      </c>
      <c r="U605" s="5" t="str">
        <f>TEXT(T605,"mmm")</f>
        <v>Feb</v>
      </c>
      <c r="V605" s="5" t="str">
        <f>TEXT(T605,"yyyy")</f>
        <v>2016</v>
      </c>
      <c r="W605" s="5" t="str">
        <f>TEXT(Y605,"mmm")</f>
        <v>Mar</v>
      </c>
      <c r="X605" s="1" t="str">
        <f>TEXT(Y605,"yyyy")</f>
        <v>2016</v>
      </c>
      <c r="Y605" s="27">
        <f>(((J605/60)/60)/24)+DATE(1970,1,1)</f>
        <v>42443.629340277781</v>
      </c>
    </row>
    <row r="606" spans="1:25" ht="48" x14ac:dyDescent="0.2">
      <c r="A606" s="1">
        <v>1160</v>
      </c>
      <c r="B606" s="7" t="s">
        <v>1161</v>
      </c>
      <c r="C606" s="7" t="s">
        <v>5270</v>
      </c>
      <c r="D606" s="1">
        <v>30000</v>
      </c>
      <c r="E606" s="37" t="str">
        <f>VLOOKUP(D606,'Vlookup Table Bonus Point'!$C$3:$D$26,2,TRUE)</f>
        <v>30000 to 34999</v>
      </c>
      <c r="F606" s="1">
        <v>1155</v>
      </c>
      <c r="G606" s="1" t="s">
        <v>8220</v>
      </c>
      <c r="H606" s="1" t="s">
        <v>8223</v>
      </c>
      <c r="I606" s="1" t="s">
        <v>8245</v>
      </c>
      <c r="J606" s="1">
        <v>1427510586</v>
      </c>
      <c r="K606" s="1">
        <v>1424922186</v>
      </c>
      <c r="L606" s="1" t="b">
        <v>0</v>
      </c>
      <c r="M606" s="1">
        <v>19</v>
      </c>
      <c r="N606" s="1" t="b">
        <v>0</v>
      </c>
      <c r="O606" s="1" t="s">
        <v>8283</v>
      </c>
      <c r="P606" s="28">
        <f>F606/D606</f>
        <v>3.85E-2</v>
      </c>
      <c r="Q606" s="29">
        <f>IF(M606&gt;0,F606/M606,0)</f>
        <v>60.789473684210527</v>
      </c>
      <c r="R606" s="9" t="str">
        <f>LEFT(O606,SEARCH("/",O606,1)-1)</f>
        <v>food</v>
      </c>
      <c r="S606" s="26" t="str">
        <f>RIGHT(O606,LEN(O606)-SEARCH("/",O606,1))</f>
        <v>food trucks</v>
      </c>
      <c r="T606" s="27">
        <f>(((K606/60)/60)/24)+DATE(1970,1,1)</f>
        <v>42061.154930555553</v>
      </c>
      <c r="U606" s="5" t="str">
        <f>TEXT(T606,"mmm")</f>
        <v>Feb</v>
      </c>
      <c r="V606" s="5" t="str">
        <f>TEXT(T606,"yyyy")</f>
        <v>2015</v>
      </c>
      <c r="W606" s="5" t="str">
        <f>TEXT(Y606,"mmm")</f>
        <v>Mar</v>
      </c>
      <c r="X606" s="1" t="str">
        <f>TEXT(Y606,"yyyy")</f>
        <v>2015</v>
      </c>
      <c r="Y606" s="27">
        <f>(((J606/60)/60)/24)+DATE(1970,1,1)</f>
        <v>42091.113263888896</v>
      </c>
    </row>
    <row r="607" spans="1:25" ht="48" x14ac:dyDescent="0.2">
      <c r="A607" s="1">
        <v>1250</v>
      </c>
      <c r="B607" s="7" t="s">
        <v>1251</v>
      </c>
      <c r="C607" s="7" t="s">
        <v>5360</v>
      </c>
      <c r="D607" s="1">
        <v>30000</v>
      </c>
      <c r="E607" s="37" t="str">
        <f>VLOOKUP(D607,'Vlookup Table Bonus Point'!$C$3:$D$26,2,TRUE)</f>
        <v>30000 to 34999</v>
      </c>
      <c r="F607" s="1">
        <v>60046</v>
      </c>
      <c r="G607" s="1" t="s">
        <v>8218</v>
      </c>
      <c r="H607" s="1" t="s">
        <v>8223</v>
      </c>
      <c r="I607" s="1" t="s">
        <v>8245</v>
      </c>
      <c r="J607" s="1">
        <v>1410017131</v>
      </c>
      <c r="K607" s="1">
        <v>1406129131</v>
      </c>
      <c r="L607" s="1" t="b">
        <v>1</v>
      </c>
      <c r="M607" s="1">
        <v>508</v>
      </c>
      <c r="N607" s="1" t="b">
        <v>1</v>
      </c>
      <c r="O607" s="1" t="s">
        <v>8275</v>
      </c>
      <c r="P607" s="28">
        <f>F607/D607</f>
        <v>2.0015333333333332</v>
      </c>
      <c r="Q607" s="29">
        <f>IF(M607&gt;0,F607/M607,0)</f>
        <v>118.2007874015748</v>
      </c>
      <c r="R607" s="9" t="str">
        <f>LEFT(O607,SEARCH("/",O607,1)-1)</f>
        <v>music</v>
      </c>
      <c r="S607" s="26" t="str">
        <f>RIGHT(O607,LEN(O607)-SEARCH("/",O607,1))</f>
        <v>rock</v>
      </c>
      <c r="T607" s="27">
        <f>(((K607/60)/60)/24)+DATE(1970,1,1)</f>
        <v>41843.64271990741</v>
      </c>
      <c r="U607" s="5" t="str">
        <f>TEXT(T607,"mmm")</f>
        <v>Jul</v>
      </c>
      <c r="V607" s="5" t="str">
        <f>TEXT(T607,"yyyy")</f>
        <v>2014</v>
      </c>
      <c r="W607" s="5" t="str">
        <f>TEXT(Y607,"mmm")</f>
        <v>Sep</v>
      </c>
      <c r="X607" s="1" t="str">
        <f>TEXT(Y607,"yyyy")</f>
        <v>2014</v>
      </c>
      <c r="Y607" s="27">
        <f>(((J607/60)/60)/24)+DATE(1970,1,1)</f>
        <v>41888.64271990741</v>
      </c>
    </row>
    <row r="608" spans="1:25" ht="48" x14ac:dyDescent="0.2">
      <c r="A608" s="1">
        <v>1256</v>
      </c>
      <c r="B608" s="7" t="s">
        <v>1257</v>
      </c>
      <c r="C608" s="7" t="s">
        <v>5366</v>
      </c>
      <c r="D608" s="1">
        <v>30000</v>
      </c>
      <c r="E608" s="37" t="str">
        <f>VLOOKUP(D608,'Vlookup Table Bonus Point'!$C$3:$D$26,2,TRUE)</f>
        <v>30000 to 34999</v>
      </c>
      <c r="F608" s="1">
        <v>35389.129999999997</v>
      </c>
      <c r="G608" s="1" t="s">
        <v>8218</v>
      </c>
      <c r="H608" s="1" t="s">
        <v>8223</v>
      </c>
      <c r="I608" s="1" t="s">
        <v>8245</v>
      </c>
      <c r="J608" s="1">
        <v>1329084231</v>
      </c>
      <c r="K608" s="1">
        <v>1326492231</v>
      </c>
      <c r="L608" s="1" t="b">
        <v>1</v>
      </c>
      <c r="M608" s="1">
        <v>361</v>
      </c>
      <c r="N608" s="1" t="b">
        <v>1</v>
      </c>
      <c r="O608" s="1" t="s">
        <v>8275</v>
      </c>
      <c r="P608" s="28">
        <f>F608/D608</f>
        <v>1.1796376666666666</v>
      </c>
      <c r="Q608" s="29">
        <f>IF(M608&gt;0,F608/M608,0)</f>
        <v>98.030831024930734</v>
      </c>
      <c r="R608" s="9" t="str">
        <f>LEFT(O608,SEARCH("/",O608,1)-1)</f>
        <v>music</v>
      </c>
      <c r="S608" s="26" t="str">
        <f>RIGHT(O608,LEN(O608)-SEARCH("/",O608,1))</f>
        <v>rock</v>
      </c>
      <c r="T608" s="27">
        <f>(((K608/60)/60)/24)+DATE(1970,1,1)</f>
        <v>40921.919340277782</v>
      </c>
      <c r="U608" s="5" t="str">
        <f>TEXT(T608,"mmm")</f>
        <v>Jan</v>
      </c>
      <c r="V608" s="5" t="str">
        <f>TEXT(T608,"yyyy")</f>
        <v>2012</v>
      </c>
      <c r="W608" s="5" t="str">
        <f>TEXT(Y608,"mmm")</f>
        <v>Feb</v>
      </c>
      <c r="X608" s="1" t="str">
        <f>TEXT(Y608,"yyyy")</f>
        <v>2012</v>
      </c>
      <c r="Y608" s="27">
        <f>(((J608/60)/60)/24)+DATE(1970,1,1)</f>
        <v>40951.919340277782</v>
      </c>
    </row>
    <row r="609" spans="1:25" ht="48" x14ac:dyDescent="0.2">
      <c r="A609" s="1">
        <v>1305</v>
      </c>
      <c r="B609" s="7" t="s">
        <v>1306</v>
      </c>
      <c r="C609" s="7" t="s">
        <v>5415</v>
      </c>
      <c r="D609" s="1">
        <v>30000</v>
      </c>
      <c r="E609" s="37" t="str">
        <f>VLOOKUP(D609,'Vlookup Table Bonus Point'!$C$3:$D$26,2,TRUE)</f>
        <v>30000 to 34999</v>
      </c>
      <c r="F609" s="1">
        <v>7793</v>
      </c>
      <c r="G609" s="1" t="s">
        <v>8219</v>
      </c>
      <c r="H609" s="1" t="s">
        <v>8223</v>
      </c>
      <c r="I609" s="1" t="s">
        <v>8245</v>
      </c>
      <c r="J609" s="1">
        <v>1469122200</v>
      </c>
      <c r="K609" s="1">
        <v>1466611108</v>
      </c>
      <c r="L609" s="1" t="b">
        <v>0</v>
      </c>
      <c r="M609" s="1">
        <v>86</v>
      </c>
      <c r="N609" s="1" t="b">
        <v>0</v>
      </c>
      <c r="O609" s="1" t="s">
        <v>8272</v>
      </c>
      <c r="P609" s="28">
        <f>F609/D609</f>
        <v>0.25976666666666665</v>
      </c>
      <c r="Q609" s="29">
        <f>IF(M609&gt;0,F609/M609,0)</f>
        <v>90.616279069767444</v>
      </c>
      <c r="R609" s="9" t="str">
        <f>LEFT(O609,SEARCH("/",O609,1)-1)</f>
        <v>technology</v>
      </c>
      <c r="S609" s="26" t="str">
        <f>RIGHT(O609,LEN(O609)-SEARCH("/",O609,1))</f>
        <v>wearables</v>
      </c>
      <c r="T609" s="27">
        <f>(((K609/60)/60)/24)+DATE(1970,1,1)</f>
        <v>42543.665601851855</v>
      </c>
      <c r="U609" s="5" t="str">
        <f>TEXT(T609,"mmm")</f>
        <v>Jun</v>
      </c>
      <c r="V609" s="5" t="str">
        <f>TEXT(T609,"yyyy")</f>
        <v>2016</v>
      </c>
      <c r="W609" s="5" t="str">
        <f>TEXT(Y609,"mmm")</f>
        <v>Jul</v>
      </c>
      <c r="X609" s="1" t="str">
        <f>TEXT(Y609,"yyyy")</f>
        <v>2016</v>
      </c>
      <c r="Y609" s="27">
        <f>(((J609/60)/60)/24)+DATE(1970,1,1)</f>
        <v>42572.729166666672</v>
      </c>
    </row>
    <row r="610" spans="1:25" ht="48" x14ac:dyDescent="0.2">
      <c r="A610" s="1">
        <v>1338</v>
      </c>
      <c r="B610" s="7" t="s">
        <v>1339</v>
      </c>
      <c r="C610" s="7" t="s">
        <v>5448</v>
      </c>
      <c r="D610" s="1">
        <v>30000</v>
      </c>
      <c r="E610" s="37" t="str">
        <f>VLOOKUP(D610,'Vlookup Table Bonus Point'!$C$3:$D$26,2,TRUE)</f>
        <v>30000 to 34999</v>
      </c>
      <c r="F610" s="1">
        <v>991</v>
      </c>
      <c r="G610" s="1" t="s">
        <v>8219</v>
      </c>
      <c r="H610" s="1" t="s">
        <v>8223</v>
      </c>
      <c r="I610" s="1" t="s">
        <v>8245</v>
      </c>
      <c r="J610" s="1">
        <v>1438543033</v>
      </c>
      <c r="K610" s="1">
        <v>1435951033</v>
      </c>
      <c r="L610" s="1" t="b">
        <v>0</v>
      </c>
      <c r="M610" s="1">
        <v>15</v>
      </c>
      <c r="N610" s="1" t="b">
        <v>0</v>
      </c>
      <c r="O610" s="1" t="s">
        <v>8272</v>
      </c>
      <c r="P610" s="28">
        <f>F610/D610</f>
        <v>3.3033333333333331E-2</v>
      </c>
      <c r="Q610" s="29">
        <f>IF(M610&gt;0,F610/M610,0)</f>
        <v>66.066666666666663</v>
      </c>
      <c r="R610" s="9" t="str">
        <f>LEFT(O610,SEARCH("/",O610,1)-1)</f>
        <v>technology</v>
      </c>
      <c r="S610" s="26" t="str">
        <f>RIGHT(O610,LEN(O610)-SEARCH("/",O610,1))</f>
        <v>wearables</v>
      </c>
      <c r="T610" s="27">
        <f>(((K610/60)/60)/24)+DATE(1970,1,1)</f>
        <v>42188.803622685184</v>
      </c>
      <c r="U610" s="5" t="str">
        <f>TEXT(T610,"mmm")</f>
        <v>Jul</v>
      </c>
      <c r="V610" s="5" t="str">
        <f>TEXT(T610,"yyyy")</f>
        <v>2015</v>
      </c>
      <c r="W610" s="5" t="str">
        <f>TEXT(Y610,"mmm")</f>
        <v>Aug</v>
      </c>
      <c r="X610" s="1" t="str">
        <f>TEXT(Y610,"yyyy")</f>
        <v>2015</v>
      </c>
      <c r="Y610" s="27">
        <f>(((J610/60)/60)/24)+DATE(1970,1,1)</f>
        <v>42218.803622685184</v>
      </c>
    </row>
    <row r="611" spans="1:25" ht="48" x14ac:dyDescent="0.2">
      <c r="A611" s="1">
        <v>1423</v>
      </c>
      <c r="B611" s="7" t="s">
        <v>1424</v>
      </c>
      <c r="C611" s="7" t="s">
        <v>5533</v>
      </c>
      <c r="D611" s="1">
        <v>30000</v>
      </c>
      <c r="E611" s="37" t="str">
        <f>VLOOKUP(D611,'Vlookup Table Bonus Point'!$C$3:$D$26,2,TRUE)</f>
        <v>30000 to 34999</v>
      </c>
      <c r="F611" s="1">
        <v>100</v>
      </c>
      <c r="G611" s="1" t="s">
        <v>8220</v>
      </c>
      <c r="H611" s="1" t="s">
        <v>8225</v>
      </c>
      <c r="I611" s="1" t="s">
        <v>8247</v>
      </c>
      <c r="J611" s="1">
        <v>1451637531</v>
      </c>
      <c r="K611" s="1">
        <v>1449045531</v>
      </c>
      <c r="L611" s="1" t="b">
        <v>0</v>
      </c>
      <c r="M611" s="1">
        <v>1</v>
      </c>
      <c r="N611" s="1" t="b">
        <v>0</v>
      </c>
      <c r="O611" s="1" t="s">
        <v>8286</v>
      </c>
      <c r="P611" s="28">
        <f>F611/D611</f>
        <v>3.3333333333333335E-3</v>
      </c>
      <c r="Q611" s="29">
        <f>IF(M611&gt;0,F611/M611,0)</f>
        <v>100</v>
      </c>
      <c r="R611" s="9" t="str">
        <f>LEFT(O611,SEARCH("/",O611,1)-1)</f>
        <v>publishing</v>
      </c>
      <c r="S611" s="26" t="str">
        <f>RIGHT(O611,LEN(O611)-SEARCH("/",O611,1))</f>
        <v>translations</v>
      </c>
      <c r="T611" s="27">
        <f>(((K611/60)/60)/24)+DATE(1970,1,1)</f>
        <v>42340.360312500001</v>
      </c>
      <c r="U611" s="5" t="str">
        <f>TEXT(T611,"mmm")</f>
        <v>Dec</v>
      </c>
      <c r="V611" s="5" t="str">
        <f>TEXT(T611,"yyyy")</f>
        <v>2015</v>
      </c>
      <c r="W611" s="5" t="str">
        <f>TEXT(Y611,"mmm")</f>
        <v>Jan</v>
      </c>
      <c r="X611" s="1" t="str">
        <f>TEXT(Y611,"yyyy")</f>
        <v>2016</v>
      </c>
      <c r="Y611" s="27">
        <f>(((J611/60)/60)/24)+DATE(1970,1,1)</f>
        <v>42370.360312500001</v>
      </c>
    </row>
    <row r="612" spans="1:25" ht="48" x14ac:dyDescent="0.2">
      <c r="A612" s="1">
        <v>1465</v>
      </c>
      <c r="B612" s="7" t="s">
        <v>1466</v>
      </c>
      <c r="C612" s="7" t="s">
        <v>5575</v>
      </c>
      <c r="D612" s="1">
        <v>30000</v>
      </c>
      <c r="E612" s="37" t="str">
        <f>VLOOKUP(D612,'Vlookup Table Bonus Point'!$C$3:$D$26,2,TRUE)</f>
        <v>30000 to 34999</v>
      </c>
      <c r="F612" s="1">
        <v>136924.35</v>
      </c>
      <c r="G612" s="1" t="s">
        <v>8218</v>
      </c>
      <c r="H612" s="1" t="s">
        <v>8223</v>
      </c>
      <c r="I612" s="1" t="s">
        <v>8245</v>
      </c>
      <c r="J612" s="1">
        <v>1332385200</v>
      </c>
      <c r="K612" s="1">
        <v>1329759452</v>
      </c>
      <c r="L612" s="1" t="b">
        <v>1</v>
      </c>
      <c r="M612" s="1">
        <v>2602</v>
      </c>
      <c r="N612" s="1" t="b">
        <v>1</v>
      </c>
      <c r="O612" s="1" t="s">
        <v>8287</v>
      </c>
      <c r="P612" s="28">
        <f>F612/D612</f>
        <v>4.5641449999999999</v>
      </c>
      <c r="Q612" s="29">
        <f>IF(M612&gt;0,F612/M612,0)</f>
        <v>52.622732513451197</v>
      </c>
      <c r="R612" s="9" t="str">
        <f>LEFT(O612,SEARCH("/",O612,1)-1)</f>
        <v>publishing</v>
      </c>
      <c r="S612" s="26" t="str">
        <f>RIGHT(O612,LEN(O612)-SEARCH("/",O612,1))</f>
        <v>radio &amp; podcasts</v>
      </c>
      <c r="T612" s="27">
        <f>(((K612/60)/60)/24)+DATE(1970,1,1)</f>
        <v>40959.734398148146</v>
      </c>
      <c r="U612" s="5" t="str">
        <f>TEXT(T612,"mmm")</f>
        <v>Feb</v>
      </c>
      <c r="V612" s="5" t="str">
        <f>TEXT(T612,"yyyy")</f>
        <v>2012</v>
      </c>
      <c r="W612" s="5" t="str">
        <f>TEXT(Y612,"mmm")</f>
        <v>Mar</v>
      </c>
      <c r="X612" s="1" t="str">
        <f>TEXT(Y612,"yyyy")</f>
        <v>2012</v>
      </c>
      <c r="Y612" s="27">
        <f>(((J612/60)/60)/24)+DATE(1970,1,1)</f>
        <v>40990.125</v>
      </c>
    </row>
    <row r="613" spans="1:25" ht="48" x14ac:dyDescent="0.2">
      <c r="A613" s="1">
        <v>1477</v>
      </c>
      <c r="B613" s="7" t="s">
        <v>1478</v>
      </c>
      <c r="C613" s="7" t="s">
        <v>5587</v>
      </c>
      <c r="D613" s="1">
        <v>30000</v>
      </c>
      <c r="E613" s="37" t="str">
        <f>VLOOKUP(D613,'Vlookup Table Bonus Point'!$C$3:$D$26,2,TRUE)</f>
        <v>30000 to 34999</v>
      </c>
      <c r="F613" s="1">
        <v>33393</v>
      </c>
      <c r="G613" s="1" t="s">
        <v>8218</v>
      </c>
      <c r="H613" s="1" t="s">
        <v>8223</v>
      </c>
      <c r="I613" s="1" t="s">
        <v>8245</v>
      </c>
      <c r="J613" s="1">
        <v>1324609200</v>
      </c>
      <c r="K613" s="1">
        <v>1319467604</v>
      </c>
      <c r="L613" s="1" t="b">
        <v>1</v>
      </c>
      <c r="M613" s="1">
        <v>369</v>
      </c>
      <c r="N613" s="1" t="b">
        <v>1</v>
      </c>
      <c r="O613" s="1" t="s">
        <v>8287</v>
      </c>
      <c r="P613" s="28">
        <f>F613/D613</f>
        <v>1.1131</v>
      </c>
      <c r="Q613" s="29">
        <f>IF(M613&gt;0,F613/M613,0)</f>
        <v>90.495934959349597</v>
      </c>
      <c r="R613" s="9" t="str">
        <f>LEFT(O613,SEARCH("/",O613,1)-1)</f>
        <v>publishing</v>
      </c>
      <c r="S613" s="26" t="str">
        <f>RIGHT(O613,LEN(O613)-SEARCH("/",O613,1))</f>
        <v>radio &amp; podcasts</v>
      </c>
      <c r="T613" s="27">
        <f>(((K613/60)/60)/24)+DATE(1970,1,1)</f>
        <v>40840.615787037037</v>
      </c>
      <c r="U613" s="5" t="str">
        <f>TEXT(T613,"mmm")</f>
        <v>Oct</v>
      </c>
      <c r="V613" s="5" t="str">
        <f>TEXT(T613,"yyyy")</f>
        <v>2011</v>
      </c>
      <c r="W613" s="5" t="str">
        <f>TEXT(Y613,"mmm")</f>
        <v>Dec</v>
      </c>
      <c r="X613" s="1" t="str">
        <f>TEXT(Y613,"yyyy")</f>
        <v>2011</v>
      </c>
      <c r="Y613" s="27">
        <f>(((J613/60)/60)/24)+DATE(1970,1,1)</f>
        <v>40900.125</v>
      </c>
    </row>
    <row r="614" spans="1:25" ht="48" x14ac:dyDescent="0.2">
      <c r="A614" s="1">
        <v>1566</v>
      </c>
      <c r="B614" s="7" t="s">
        <v>1567</v>
      </c>
      <c r="C614" s="7" t="s">
        <v>5676</v>
      </c>
      <c r="D614" s="1">
        <v>30000</v>
      </c>
      <c r="E614" s="37" t="str">
        <f>VLOOKUP(D614,'Vlookup Table Bonus Point'!$C$3:$D$26,2,TRUE)</f>
        <v>30000 to 34999</v>
      </c>
      <c r="F614" s="1">
        <v>6375</v>
      </c>
      <c r="G614" s="1" t="s">
        <v>8219</v>
      </c>
      <c r="H614" s="1" t="s">
        <v>8223</v>
      </c>
      <c r="I614" s="1" t="s">
        <v>8245</v>
      </c>
      <c r="J614" s="1">
        <v>1469656800</v>
      </c>
      <c r="K614" s="1">
        <v>1467151204</v>
      </c>
      <c r="L614" s="1" t="b">
        <v>0</v>
      </c>
      <c r="M614" s="1">
        <v>59</v>
      </c>
      <c r="N614" s="1" t="b">
        <v>0</v>
      </c>
      <c r="O614" s="1" t="s">
        <v>8289</v>
      </c>
      <c r="P614" s="28">
        <f>F614/D614</f>
        <v>0.21249999999999999</v>
      </c>
      <c r="Q614" s="29">
        <f>IF(M614&gt;0,F614/M614,0)</f>
        <v>108.05084745762711</v>
      </c>
      <c r="R614" s="9" t="str">
        <f>LEFT(O614,SEARCH("/",O614,1)-1)</f>
        <v>publishing</v>
      </c>
      <c r="S614" s="26" t="str">
        <f>RIGHT(O614,LEN(O614)-SEARCH("/",O614,1))</f>
        <v>art books</v>
      </c>
      <c r="T614" s="27">
        <f>(((K614/60)/60)/24)+DATE(1970,1,1)</f>
        <v>42549.916712962964</v>
      </c>
      <c r="U614" s="5" t="str">
        <f>TEXT(T614,"mmm")</f>
        <v>Jun</v>
      </c>
      <c r="V614" s="5" t="str">
        <f>TEXT(T614,"yyyy")</f>
        <v>2016</v>
      </c>
      <c r="W614" s="5" t="str">
        <f>TEXT(Y614,"mmm")</f>
        <v>Jul</v>
      </c>
      <c r="X614" s="1" t="str">
        <f>TEXT(Y614,"yyyy")</f>
        <v>2016</v>
      </c>
      <c r="Y614" s="27">
        <f>(((J614/60)/60)/24)+DATE(1970,1,1)</f>
        <v>42578.916666666672</v>
      </c>
    </row>
    <row r="615" spans="1:25" ht="16" x14ac:dyDescent="0.2">
      <c r="A615" s="1">
        <v>1569</v>
      </c>
      <c r="B615" s="7" t="s">
        <v>1570</v>
      </c>
      <c r="C615" s="7" t="s">
        <v>5679</v>
      </c>
      <c r="D615" s="1">
        <v>30000</v>
      </c>
      <c r="E615" s="37" t="str">
        <f>VLOOKUP(D615,'Vlookup Table Bonus Point'!$C$3:$D$26,2,TRUE)</f>
        <v>30000 to 34999</v>
      </c>
      <c r="F615" s="1">
        <v>0</v>
      </c>
      <c r="G615" s="1" t="s">
        <v>8219</v>
      </c>
      <c r="H615" s="1" t="s">
        <v>8223</v>
      </c>
      <c r="I615" s="1" t="s">
        <v>8245</v>
      </c>
      <c r="J615" s="1">
        <v>1369498714</v>
      </c>
      <c r="K615" s="1">
        <v>1366906714</v>
      </c>
      <c r="L615" s="1" t="b">
        <v>0</v>
      </c>
      <c r="M615" s="1">
        <v>0</v>
      </c>
      <c r="N615" s="1" t="b">
        <v>0</v>
      </c>
      <c r="O615" s="1" t="s">
        <v>8289</v>
      </c>
      <c r="P615" s="28">
        <f>F615/D615</f>
        <v>0</v>
      </c>
      <c r="Q615" s="29">
        <f>IF(M615&gt;0,F615/M615,0)</f>
        <v>0</v>
      </c>
      <c r="R615" s="9" t="str">
        <f>LEFT(O615,SEARCH("/",O615,1)-1)</f>
        <v>publishing</v>
      </c>
      <c r="S615" s="26" t="str">
        <f>RIGHT(O615,LEN(O615)-SEARCH("/",O615,1))</f>
        <v>art books</v>
      </c>
      <c r="T615" s="27">
        <f>(((K615/60)/60)/24)+DATE(1970,1,1)</f>
        <v>41389.679560185185</v>
      </c>
      <c r="U615" s="5" t="str">
        <f>TEXT(T615,"mmm")</f>
        <v>Apr</v>
      </c>
      <c r="V615" s="5" t="str">
        <f>TEXT(T615,"yyyy")</f>
        <v>2013</v>
      </c>
      <c r="W615" s="5" t="str">
        <f>TEXT(Y615,"mmm")</f>
        <v>May</v>
      </c>
      <c r="X615" s="1" t="str">
        <f>TEXT(Y615,"yyyy")</f>
        <v>2013</v>
      </c>
      <c r="Y615" s="27">
        <f>(((J615/60)/60)/24)+DATE(1970,1,1)</f>
        <v>41419.679560185185</v>
      </c>
    </row>
    <row r="616" spans="1:25" ht="48" x14ac:dyDescent="0.2">
      <c r="A616" s="1">
        <v>1691</v>
      </c>
      <c r="B616" s="7" t="s">
        <v>1692</v>
      </c>
      <c r="C616" s="7" t="s">
        <v>5801</v>
      </c>
      <c r="D616" s="1">
        <v>30000</v>
      </c>
      <c r="E616" s="37" t="str">
        <f>VLOOKUP(D616,'Vlookup Table Bonus Point'!$C$3:$D$26,2,TRUE)</f>
        <v>30000 to 34999</v>
      </c>
      <c r="F616" s="1">
        <v>10042</v>
      </c>
      <c r="G616" s="1" t="s">
        <v>8221</v>
      </c>
      <c r="H616" s="1" t="s">
        <v>8223</v>
      </c>
      <c r="I616" s="1" t="s">
        <v>8245</v>
      </c>
      <c r="J616" s="1">
        <v>1491181200</v>
      </c>
      <c r="K616" s="1">
        <v>1488387008</v>
      </c>
      <c r="L616" s="1" t="b">
        <v>0</v>
      </c>
      <c r="M616" s="1">
        <v>38</v>
      </c>
      <c r="N616" s="1" t="b">
        <v>0</v>
      </c>
      <c r="O616" s="1" t="s">
        <v>8292</v>
      </c>
      <c r="P616" s="28">
        <f>F616/D616</f>
        <v>0.33473333333333333</v>
      </c>
      <c r="Q616" s="29">
        <f>IF(M616&gt;0,F616/M616,0)</f>
        <v>264.26315789473682</v>
      </c>
      <c r="R616" s="9" t="str">
        <f>LEFT(O616,SEARCH("/",O616,1)-1)</f>
        <v>music</v>
      </c>
      <c r="S616" s="26" t="str">
        <f>RIGHT(O616,LEN(O616)-SEARCH("/",O616,1))</f>
        <v>faith</v>
      </c>
      <c r="T616" s="27">
        <f>(((K616/60)/60)/24)+DATE(1970,1,1)</f>
        <v>42795.701481481476</v>
      </c>
      <c r="U616" s="5" t="str">
        <f>TEXT(T616,"mmm")</f>
        <v>Mar</v>
      </c>
      <c r="V616" s="5" t="str">
        <f>TEXT(T616,"yyyy")</f>
        <v>2017</v>
      </c>
      <c r="W616" s="5" t="str">
        <f>TEXT(Y616,"mmm")</f>
        <v>Apr</v>
      </c>
      <c r="X616" s="1" t="str">
        <f>TEXT(Y616,"yyyy")</f>
        <v>2017</v>
      </c>
      <c r="Y616" s="27">
        <f>(((J616/60)/60)/24)+DATE(1970,1,1)</f>
        <v>42828.041666666672</v>
      </c>
    </row>
    <row r="617" spans="1:25" ht="48" x14ac:dyDescent="0.2">
      <c r="A617" s="1">
        <v>1773</v>
      </c>
      <c r="B617" s="7" t="s">
        <v>1774</v>
      </c>
      <c r="C617" s="7" t="s">
        <v>5883</v>
      </c>
      <c r="D617" s="1">
        <v>30000</v>
      </c>
      <c r="E617" s="37" t="str">
        <f>VLOOKUP(D617,'Vlookup Table Bonus Point'!$C$3:$D$26,2,TRUE)</f>
        <v>30000 to 34999</v>
      </c>
      <c r="F617" s="1">
        <v>1877</v>
      </c>
      <c r="G617" s="1" t="s">
        <v>8220</v>
      </c>
      <c r="H617" s="1" t="s">
        <v>8223</v>
      </c>
      <c r="I617" s="1" t="s">
        <v>8245</v>
      </c>
      <c r="J617" s="1">
        <v>1421691298</v>
      </c>
      <c r="K617" s="1">
        <v>1417803298</v>
      </c>
      <c r="L617" s="1" t="b">
        <v>1</v>
      </c>
      <c r="M617" s="1">
        <v>19</v>
      </c>
      <c r="N617" s="1" t="b">
        <v>0</v>
      </c>
      <c r="O617" s="1" t="s">
        <v>8284</v>
      </c>
      <c r="P617" s="28">
        <f>F617/D617</f>
        <v>6.2566666666666673E-2</v>
      </c>
      <c r="Q617" s="29">
        <f>IF(M617&gt;0,F617/M617,0)</f>
        <v>98.78947368421052</v>
      </c>
      <c r="R617" s="9" t="str">
        <f>LEFT(O617,SEARCH("/",O617,1)-1)</f>
        <v>photography</v>
      </c>
      <c r="S617" s="26" t="str">
        <f>RIGHT(O617,LEN(O617)-SEARCH("/",O617,1))</f>
        <v>photobooks</v>
      </c>
      <c r="T617" s="27">
        <f>(((K617/60)/60)/24)+DATE(1970,1,1)</f>
        <v>41978.760393518518</v>
      </c>
      <c r="U617" s="5" t="str">
        <f>TEXT(T617,"mmm")</f>
        <v>Dec</v>
      </c>
      <c r="V617" s="5" t="str">
        <f>TEXT(T617,"yyyy")</f>
        <v>2014</v>
      </c>
      <c r="W617" s="5" t="str">
        <f>TEXT(Y617,"mmm")</f>
        <v>Jan</v>
      </c>
      <c r="X617" s="1" t="str">
        <f>TEXT(Y617,"yyyy")</f>
        <v>2015</v>
      </c>
      <c r="Y617" s="27">
        <f>(((J617/60)/60)/24)+DATE(1970,1,1)</f>
        <v>42023.760393518518</v>
      </c>
    </row>
    <row r="618" spans="1:25" ht="48" x14ac:dyDescent="0.2">
      <c r="A618" s="1">
        <v>1780</v>
      </c>
      <c r="B618" s="7" t="s">
        <v>1781</v>
      </c>
      <c r="C618" s="7" t="s">
        <v>5890</v>
      </c>
      <c r="D618" s="1">
        <v>30000</v>
      </c>
      <c r="E618" s="37" t="str">
        <f>VLOOKUP(D618,'Vlookup Table Bonus Point'!$C$3:$D$26,2,TRUE)</f>
        <v>30000 to 34999</v>
      </c>
      <c r="F618" s="1">
        <v>11923</v>
      </c>
      <c r="G618" s="1" t="s">
        <v>8220</v>
      </c>
      <c r="H618" s="1" t="s">
        <v>8223</v>
      </c>
      <c r="I618" s="1" t="s">
        <v>8245</v>
      </c>
      <c r="J618" s="1">
        <v>1467469510</v>
      </c>
      <c r="K618" s="1">
        <v>1462285510</v>
      </c>
      <c r="L618" s="1" t="b">
        <v>1</v>
      </c>
      <c r="M618" s="1">
        <v>152</v>
      </c>
      <c r="N618" s="1" t="b">
        <v>0</v>
      </c>
      <c r="O618" s="1" t="s">
        <v>8284</v>
      </c>
      <c r="P618" s="28">
        <f>F618/D618</f>
        <v>0.39743333333333336</v>
      </c>
      <c r="Q618" s="29">
        <f>IF(M618&gt;0,F618/M618,0)</f>
        <v>78.440789473684205</v>
      </c>
      <c r="R618" s="9" t="str">
        <f>LEFT(O618,SEARCH("/",O618,1)-1)</f>
        <v>photography</v>
      </c>
      <c r="S618" s="26" t="str">
        <f>RIGHT(O618,LEN(O618)-SEARCH("/",O618,1))</f>
        <v>photobooks</v>
      </c>
      <c r="T618" s="27">
        <f>(((K618/60)/60)/24)+DATE(1970,1,1)</f>
        <v>42493.600810185191</v>
      </c>
      <c r="U618" s="5" t="str">
        <f>TEXT(T618,"mmm")</f>
        <v>May</v>
      </c>
      <c r="V618" s="5" t="str">
        <f>TEXT(T618,"yyyy")</f>
        <v>2016</v>
      </c>
      <c r="W618" s="5" t="str">
        <f>TEXT(Y618,"mmm")</f>
        <v>Jul</v>
      </c>
      <c r="X618" s="1" t="str">
        <f>TEXT(Y618,"yyyy")</f>
        <v>2016</v>
      </c>
      <c r="Y618" s="27">
        <f>(((J618/60)/60)/24)+DATE(1970,1,1)</f>
        <v>42553.600810185191</v>
      </c>
    </row>
    <row r="619" spans="1:25" ht="48" x14ac:dyDescent="0.2">
      <c r="A619" s="1">
        <v>1907</v>
      </c>
      <c r="B619" s="7" t="s">
        <v>1908</v>
      </c>
      <c r="C619" s="7" t="s">
        <v>6017</v>
      </c>
      <c r="D619" s="1">
        <v>30000</v>
      </c>
      <c r="E619" s="37" t="str">
        <f>VLOOKUP(D619,'Vlookup Table Bonus Point'!$C$3:$D$26,2,TRUE)</f>
        <v>30000 to 34999</v>
      </c>
      <c r="F619" s="1">
        <v>85</v>
      </c>
      <c r="G619" s="1" t="s">
        <v>8220</v>
      </c>
      <c r="H619" s="1" t="s">
        <v>8223</v>
      </c>
      <c r="I619" s="1" t="s">
        <v>8245</v>
      </c>
      <c r="J619" s="1">
        <v>1400853925</v>
      </c>
      <c r="K619" s="1">
        <v>1399557925</v>
      </c>
      <c r="L619" s="1" t="b">
        <v>0</v>
      </c>
      <c r="M619" s="1">
        <v>4</v>
      </c>
      <c r="N619" s="1" t="b">
        <v>0</v>
      </c>
      <c r="O619" s="1" t="s">
        <v>8293</v>
      </c>
      <c r="P619" s="28">
        <f>F619/D619</f>
        <v>2.8333333333333335E-3</v>
      </c>
      <c r="Q619" s="29">
        <f>IF(M619&gt;0,F619/M619,0)</f>
        <v>21.25</v>
      </c>
      <c r="R619" s="9" t="str">
        <f>LEFT(O619,SEARCH("/",O619,1)-1)</f>
        <v>technology</v>
      </c>
      <c r="S619" s="26" t="str">
        <f>RIGHT(O619,LEN(O619)-SEARCH("/",O619,1))</f>
        <v>gadgets</v>
      </c>
      <c r="T619" s="27">
        <f>(((K619/60)/60)/24)+DATE(1970,1,1)</f>
        <v>41767.587094907409</v>
      </c>
      <c r="U619" s="5" t="str">
        <f>TEXT(T619,"mmm")</f>
        <v>May</v>
      </c>
      <c r="V619" s="5" t="str">
        <f>TEXT(T619,"yyyy")</f>
        <v>2014</v>
      </c>
      <c r="W619" s="5" t="str">
        <f>TEXT(Y619,"mmm")</f>
        <v>May</v>
      </c>
      <c r="X619" s="1" t="str">
        <f>TEXT(Y619,"yyyy")</f>
        <v>2014</v>
      </c>
      <c r="Y619" s="27">
        <f>(((J619/60)/60)/24)+DATE(1970,1,1)</f>
        <v>41782.587094907409</v>
      </c>
    </row>
    <row r="620" spans="1:25" ht="32" x14ac:dyDescent="0.2">
      <c r="A620" s="1">
        <v>1957</v>
      </c>
      <c r="B620" s="7" t="s">
        <v>1958</v>
      </c>
      <c r="C620" s="7" t="s">
        <v>6067</v>
      </c>
      <c r="D620" s="1">
        <v>30000</v>
      </c>
      <c r="E620" s="37" t="str">
        <f>VLOOKUP(D620,'Vlookup Table Bonus Point'!$C$3:$D$26,2,TRUE)</f>
        <v>30000 to 34999</v>
      </c>
      <c r="F620" s="1">
        <v>50251.41</v>
      </c>
      <c r="G620" s="1" t="s">
        <v>8218</v>
      </c>
      <c r="H620" s="1" t="s">
        <v>8223</v>
      </c>
      <c r="I620" s="1" t="s">
        <v>8245</v>
      </c>
      <c r="J620" s="1">
        <v>1351304513</v>
      </c>
      <c r="K620" s="1">
        <v>1348712513</v>
      </c>
      <c r="L620" s="1" t="b">
        <v>1</v>
      </c>
      <c r="M620" s="1">
        <v>660</v>
      </c>
      <c r="N620" s="1" t="b">
        <v>1</v>
      </c>
      <c r="O620" s="1" t="s">
        <v>8294</v>
      </c>
      <c r="P620" s="28">
        <f>F620/D620</f>
        <v>1.6750470000000002</v>
      </c>
      <c r="Q620" s="29">
        <f>IF(M620&gt;0,F620/M620,0)</f>
        <v>76.138500000000008</v>
      </c>
      <c r="R620" s="9" t="str">
        <f>LEFT(O620,SEARCH("/",O620,1)-1)</f>
        <v>technology</v>
      </c>
      <c r="S620" s="26" t="str">
        <f>RIGHT(O620,LEN(O620)-SEARCH("/",O620,1))</f>
        <v>hardware</v>
      </c>
      <c r="T620" s="27">
        <f>(((K620/60)/60)/24)+DATE(1970,1,1)</f>
        <v>41179.098530092589</v>
      </c>
      <c r="U620" s="5" t="str">
        <f>TEXT(T620,"mmm")</f>
        <v>Sep</v>
      </c>
      <c r="V620" s="5" t="str">
        <f>TEXT(T620,"yyyy")</f>
        <v>2012</v>
      </c>
      <c r="W620" s="5" t="str">
        <f>TEXT(Y620,"mmm")</f>
        <v>Oct</v>
      </c>
      <c r="X620" s="1" t="str">
        <f>TEXT(Y620,"yyyy")</f>
        <v>2012</v>
      </c>
      <c r="Y620" s="27">
        <f>(((J620/60)/60)/24)+DATE(1970,1,1)</f>
        <v>41209.098530092589</v>
      </c>
    </row>
    <row r="621" spans="1:25" ht="48" x14ac:dyDescent="0.2">
      <c r="A621" s="1">
        <v>2005</v>
      </c>
      <c r="B621" s="7" t="s">
        <v>2006</v>
      </c>
      <c r="C621" s="7" t="s">
        <v>6115</v>
      </c>
      <c r="D621" s="1">
        <v>30000</v>
      </c>
      <c r="E621" s="37" t="str">
        <f>VLOOKUP(D621,'Vlookup Table Bonus Point'!$C$3:$D$26,2,TRUE)</f>
        <v>30000 to 34999</v>
      </c>
      <c r="F621" s="1">
        <v>37104.03</v>
      </c>
      <c r="G621" s="1" t="s">
        <v>8218</v>
      </c>
      <c r="H621" s="1" t="s">
        <v>8223</v>
      </c>
      <c r="I621" s="1" t="s">
        <v>8245</v>
      </c>
      <c r="J621" s="1">
        <v>1381895940</v>
      </c>
      <c r="K621" s="1">
        <v>1379532618</v>
      </c>
      <c r="L621" s="1" t="b">
        <v>1</v>
      </c>
      <c r="M621" s="1">
        <v>191</v>
      </c>
      <c r="N621" s="1" t="b">
        <v>1</v>
      </c>
      <c r="O621" s="1" t="s">
        <v>8294</v>
      </c>
      <c r="P621" s="28">
        <f>F621/D621</f>
        <v>1.236801</v>
      </c>
      <c r="Q621" s="29">
        <f>IF(M621&gt;0,F621/M621,0)</f>
        <v>194.26193717277485</v>
      </c>
      <c r="R621" s="9" t="str">
        <f>LEFT(O621,SEARCH("/",O621,1)-1)</f>
        <v>technology</v>
      </c>
      <c r="S621" s="26" t="str">
        <f>RIGHT(O621,LEN(O621)-SEARCH("/",O621,1))</f>
        <v>hardware</v>
      </c>
      <c r="T621" s="27">
        <f>(((K621/60)/60)/24)+DATE(1970,1,1)</f>
        <v>41535.812708333331</v>
      </c>
      <c r="U621" s="5" t="str">
        <f>TEXT(T621,"mmm")</f>
        <v>Sep</v>
      </c>
      <c r="V621" s="5" t="str">
        <f>TEXT(T621,"yyyy")</f>
        <v>2013</v>
      </c>
      <c r="W621" s="5" t="str">
        <f>TEXT(Y621,"mmm")</f>
        <v>Oct</v>
      </c>
      <c r="X621" s="1" t="str">
        <f>TEXT(Y621,"yyyy")</f>
        <v>2013</v>
      </c>
      <c r="Y621" s="27">
        <f>(((J621/60)/60)/24)+DATE(1970,1,1)</f>
        <v>41563.165972222225</v>
      </c>
    </row>
    <row r="622" spans="1:25" ht="32" x14ac:dyDescent="0.2">
      <c r="A622" s="1">
        <v>2010</v>
      </c>
      <c r="B622" s="7" t="s">
        <v>2011</v>
      </c>
      <c r="C622" s="7" t="s">
        <v>6120</v>
      </c>
      <c r="D622" s="1">
        <v>30000</v>
      </c>
      <c r="E622" s="37" t="str">
        <f>VLOOKUP(D622,'Vlookup Table Bonus Point'!$C$3:$D$26,2,TRUE)</f>
        <v>30000 to 34999</v>
      </c>
      <c r="F622" s="1">
        <v>96015.9</v>
      </c>
      <c r="G622" s="1" t="s">
        <v>8218</v>
      </c>
      <c r="H622" s="1" t="s">
        <v>8223</v>
      </c>
      <c r="I622" s="1" t="s">
        <v>8245</v>
      </c>
      <c r="J622" s="1">
        <v>1471564491</v>
      </c>
      <c r="K622" s="1">
        <v>1468972491</v>
      </c>
      <c r="L622" s="1" t="b">
        <v>1</v>
      </c>
      <c r="M622" s="1">
        <v>1737</v>
      </c>
      <c r="N622" s="1" t="b">
        <v>1</v>
      </c>
      <c r="O622" s="1" t="s">
        <v>8294</v>
      </c>
      <c r="P622" s="28">
        <f>F622/D622</f>
        <v>3.2005299999999997</v>
      </c>
      <c r="Q622" s="29">
        <f>IF(M622&gt;0,F622/M622,0)</f>
        <v>55.276856649395505</v>
      </c>
      <c r="R622" s="9" t="str">
        <f>LEFT(O622,SEARCH("/",O622,1)-1)</f>
        <v>technology</v>
      </c>
      <c r="S622" s="26" t="str">
        <f>RIGHT(O622,LEN(O622)-SEARCH("/",O622,1))</f>
        <v>hardware</v>
      </c>
      <c r="T622" s="27">
        <f>(((K622/60)/60)/24)+DATE(1970,1,1)</f>
        <v>42570.996423611112</v>
      </c>
      <c r="U622" s="5" t="str">
        <f>TEXT(T622,"mmm")</f>
        <v>Jul</v>
      </c>
      <c r="V622" s="5" t="str">
        <f>TEXT(T622,"yyyy")</f>
        <v>2016</v>
      </c>
      <c r="W622" s="5" t="str">
        <f>TEXT(Y622,"mmm")</f>
        <v>Aug</v>
      </c>
      <c r="X622" s="1" t="str">
        <f>TEXT(Y622,"yyyy")</f>
        <v>2016</v>
      </c>
      <c r="Y622" s="27">
        <f>(((J622/60)/60)/24)+DATE(1970,1,1)</f>
        <v>42600.996423611112</v>
      </c>
    </row>
    <row r="623" spans="1:25" ht="48" x14ac:dyDescent="0.2">
      <c r="A623" s="1">
        <v>2014</v>
      </c>
      <c r="B623" s="7" t="s">
        <v>2015</v>
      </c>
      <c r="C623" s="7" t="s">
        <v>6124</v>
      </c>
      <c r="D623" s="1">
        <v>30000</v>
      </c>
      <c r="E623" s="37" t="str">
        <f>VLOOKUP(D623,'Vlookup Table Bonus Point'!$C$3:$D$26,2,TRUE)</f>
        <v>30000 to 34999</v>
      </c>
      <c r="F623" s="1">
        <v>2344134.67</v>
      </c>
      <c r="G623" s="1" t="s">
        <v>8218</v>
      </c>
      <c r="H623" s="1" t="s">
        <v>8223</v>
      </c>
      <c r="I623" s="1" t="s">
        <v>8245</v>
      </c>
      <c r="J623" s="1">
        <v>1364184539</v>
      </c>
      <c r="K623" s="1">
        <v>1361250539</v>
      </c>
      <c r="L623" s="1" t="b">
        <v>1</v>
      </c>
      <c r="M623" s="1">
        <v>26457</v>
      </c>
      <c r="N623" s="1" t="b">
        <v>1</v>
      </c>
      <c r="O623" s="1" t="s">
        <v>8294</v>
      </c>
      <c r="P623" s="28">
        <f>F623/D623</f>
        <v>78.137822333333332</v>
      </c>
      <c r="Q623" s="29">
        <f>IF(M623&gt;0,F623/M623,0)</f>
        <v>88.601680840609291</v>
      </c>
      <c r="R623" s="9" t="str">
        <f>LEFT(O623,SEARCH("/",O623,1)-1)</f>
        <v>technology</v>
      </c>
      <c r="S623" s="26" t="str">
        <f>RIGHT(O623,LEN(O623)-SEARCH("/",O623,1))</f>
        <v>hardware</v>
      </c>
      <c r="T623" s="27">
        <f>(((K623/60)/60)/24)+DATE(1970,1,1)</f>
        <v>41324.214571759258</v>
      </c>
      <c r="U623" s="5" t="str">
        <f>TEXT(T623,"mmm")</f>
        <v>Feb</v>
      </c>
      <c r="V623" s="5" t="str">
        <f>TEXT(T623,"yyyy")</f>
        <v>2013</v>
      </c>
      <c r="W623" s="5" t="str">
        <f>TEXT(Y623,"mmm")</f>
        <v>Mar</v>
      </c>
      <c r="X623" s="1" t="str">
        <f>TEXT(Y623,"yyyy")</f>
        <v>2013</v>
      </c>
      <c r="Y623" s="27">
        <f>(((J623/60)/60)/24)+DATE(1970,1,1)</f>
        <v>41358.172905092593</v>
      </c>
    </row>
    <row r="624" spans="1:25" ht="48" x14ac:dyDescent="0.2">
      <c r="A624" s="1">
        <v>2036</v>
      </c>
      <c r="B624" s="7" t="s">
        <v>2037</v>
      </c>
      <c r="C624" s="7" t="s">
        <v>6146</v>
      </c>
      <c r="D624" s="1">
        <v>30000</v>
      </c>
      <c r="E624" s="37" t="str">
        <f>VLOOKUP(D624,'Vlookup Table Bonus Point'!$C$3:$D$26,2,TRUE)</f>
        <v>30000 to 34999</v>
      </c>
      <c r="F624" s="1">
        <v>39500.5</v>
      </c>
      <c r="G624" s="1" t="s">
        <v>8218</v>
      </c>
      <c r="H624" s="1" t="s">
        <v>8223</v>
      </c>
      <c r="I624" s="1" t="s">
        <v>8245</v>
      </c>
      <c r="J624" s="1">
        <v>1399668319</v>
      </c>
      <c r="K624" s="1">
        <v>1397076319</v>
      </c>
      <c r="L624" s="1" t="b">
        <v>1</v>
      </c>
      <c r="M624" s="1">
        <v>848</v>
      </c>
      <c r="N624" s="1" t="b">
        <v>1</v>
      </c>
      <c r="O624" s="1" t="s">
        <v>8294</v>
      </c>
      <c r="P624" s="28">
        <f>F624/D624</f>
        <v>1.3166833333333334</v>
      </c>
      <c r="Q624" s="29">
        <f>IF(M624&gt;0,F624/M624,0)</f>
        <v>46.580778301886795</v>
      </c>
      <c r="R624" s="9" t="str">
        <f>LEFT(O624,SEARCH("/",O624,1)-1)</f>
        <v>technology</v>
      </c>
      <c r="S624" s="26" t="str">
        <f>RIGHT(O624,LEN(O624)-SEARCH("/",O624,1))</f>
        <v>hardware</v>
      </c>
      <c r="T624" s="27">
        <f>(((K624/60)/60)/24)+DATE(1970,1,1)</f>
        <v>41738.864803240744</v>
      </c>
      <c r="U624" s="5" t="str">
        <f>TEXT(T624,"mmm")</f>
        <v>Apr</v>
      </c>
      <c r="V624" s="5" t="str">
        <f>TEXT(T624,"yyyy")</f>
        <v>2014</v>
      </c>
      <c r="W624" s="5" t="str">
        <f>TEXT(Y624,"mmm")</f>
        <v>May</v>
      </c>
      <c r="X624" s="1" t="str">
        <f>TEXT(Y624,"yyyy")</f>
        <v>2014</v>
      </c>
      <c r="Y624" s="27">
        <f>(((J624/60)/60)/24)+DATE(1970,1,1)</f>
        <v>41768.864803240744</v>
      </c>
    </row>
    <row r="625" spans="1:25" ht="48" x14ac:dyDescent="0.2">
      <c r="A625" s="1">
        <v>2059</v>
      </c>
      <c r="B625" s="7" t="s">
        <v>2060</v>
      </c>
      <c r="C625" s="7" t="s">
        <v>6169</v>
      </c>
      <c r="D625" s="1">
        <v>30000</v>
      </c>
      <c r="E625" s="37" t="str">
        <f>VLOOKUP(D625,'Vlookup Table Bonus Point'!$C$3:$D$26,2,TRUE)</f>
        <v>30000 to 34999</v>
      </c>
      <c r="F625" s="1">
        <v>43037</v>
      </c>
      <c r="G625" s="1" t="s">
        <v>8218</v>
      </c>
      <c r="H625" s="1" t="s">
        <v>8223</v>
      </c>
      <c r="I625" s="1" t="s">
        <v>8245</v>
      </c>
      <c r="J625" s="1">
        <v>1454277540</v>
      </c>
      <c r="K625" s="1">
        <v>1450880854</v>
      </c>
      <c r="L625" s="1" t="b">
        <v>0</v>
      </c>
      <c r="M625" s="1">
        <v>375</v>
      </c>
      <c r="N625" s="1" t="b">
        <v>1</v>
      </c>
      <c r="O625" s="1" t="s">
        <v>8294</v>
      </c>
      <c r="P625" s="28">
        <f>F625/D625</f>
        <v>1.4345666666666668</v>
      </c>
      <c r="Q625" s="29">
        <f>IF(M625&gt;0,F625/M625,0)</f>
        <v>114.76533333333333</v>
      </c>
      <c r="R625" s="9" t="str">
        <f>LEFT(O625,SEARCH("/",O625,1)-1)</f>
        <v>technology</v>
      </c>
      <c r="S625" s="26" t="str">
        <f>RIGHT(O625,LEN(O625)-SEARCH("/",O625,1))</f>
        <v>hardware</v>
      </c>
      <c r="T625" s="27">
        <f>(((K625/60)/60)/24)+DATE(1970,1,1)</f>
        <v>42361.602476851855</v>
      </c>
      <c r="U625" s="5" t="str">
        <f>TEXT(T625,"mmm")</f>
        <v>Dec</v>
      </c>
      <c r="V625" s="5" t="str">
        <f>TEXT(T625,"yyyy")</f>
        <v>2015</v>
      </c>
      <c r="W625" s="5" t="str">
        <f>TEXT(Y625,"mmm")</f>
        <v>Jan</v>
      </c>
      <c r="X625" s="1" t="str">
        <f>TEXT(Y625,"yyyy")</f>
        <v>2016</v>
      </c>
      <c r="Y625" s="27">
        <f>(((J625/60)/60)/24)+DATE(1970,1,1)</f>
        <v>42400.915972222225</v>
      </c>
    </row>
    <row r="626" spans="1:25" ht="48" x14ac:dyDescent="0.2">
      <c r="A626" s="1">
        <v>2139</v>
      </c>
      <c r="B626" s="7" t="s">
        <v>2140</v>
      </c>
      <c r="C626" s="7" t="s">
        <v>6249</v>
      </c>
      <c r="D626" s="1">
        <v>30000</v>
      </c>
      <c r="E626" s="37" t="str">
        <f>VLOOKUP(D626,'Vlookup Table Bonus Point'!$C$3:$D$26,2,TRUE)</f>
        <v>30000 to 34999</v>
      </c>
      <c r="F626" s="1">
        <v>1626</v>
      </c>
      <c r="G626" s="1" t="s">
        <v>8220</v>
      </c>
      <c r="H626" s="1" t="s">
        <v>8223</v>
      </c>
      <c r="I626" s="1" t="s">
        <v>8245</v>
      </c>
      <c r="J626" s="1">
        <v>1478196008</v>
      </c>
      <c r="K626" s="1">
        <v>1475604008</v>
      </c>
      <c r="L626" s="1" t="b">
        <v>0</v>
      </c>
      <c r="M626" s="1">
        <v>56</v>
      </c>
      <c r="N626" s="1" t="b">
        <v>0</v>
      </c>
      <c r="O626" s="1" t="s">
        <v>8281</v>
      </c>
      <c r="P626" s="28">
        <f>F626/D626</f>
        <v>5.4199999999999998E-2</v>
      </c>
      <c r="Q626" s="29">
        <f>IF(M626&gt;0,F626/M626,0)</f>
        <v>29.035714285714285</v>
      </c>
      <c r="R626" s="9" t="str">
        <f>LEFT(O626,SEARCH("/",O626,1)-1)</f>
        <v>games</v>
      </c>
      <c r="S626" s="26" t="str">
        <f>RIGHT(O626,LEN(O626)-SEARCH("/",O626,1))</f>
        <v>video games</v>
      </c>
      <c r="T626" s="27">
        <f>(((K626/60)/60)/24)+DATE(1970,1,1)</f>
        <v>42647.750092592592</v>
      </c>
      <c r="U626" s="5" t="str">
        <f>TEXT(T626,"mmm")</f>
        <v>Oct</v>
      </c>
      <c r="V626" s="5" t="str">
        <f>TEXT(T626,"yyyy")</f>
        <v>2016</v>
      </c>
      <c r="W626" s="5" t="str">
        <f>TEXT(Y626,"mmm")</f>
        <v>Nov</v>
      </c>
      <c r="X626" s="1" t="str">
        <f>TEXT(Y626,"yyyy")</f>
        <v>2016</v>
      </c>
      <c r="Y626" s="27">
        <f>(((J626/60)/60)/24)+DATE(1970,1,1)</f>
        <v>42677.750092592592</v>
      </c>
    </row>
    <row r="627" spans="1:25" ht="48" x14ac:dyDescent="0.2">
      <c r="A627" s="1">
        <v>2152</v>
      </c>
      <c r="B627" s="7" t="s">
        <v>2153</v>
      </c>
      <c r="C627" s="7" t="s">
        <v>6262</v>
      </c>
      <c r="D627" s="1">
        <v>30000</v>
      </c>
      <c r="E627" s="37" t="str">
        <f>VLOOKUP(D627,'Vlookup Table Bonus Point'!$C$3:$D$26,2,TRUE)</f>
        <v>30000 to 34999</v>
      </c>
      <c r="F627" s="1">
        <v>50</v>
      </c>
      <c r="G627" s="1" t="s">
        <v>8220</v>
      </c>
      <c r="H627" s="1" t="s">
        <v>8223</v>
      </c>
      <c r="I627" s="1" t="s">
        <v>8245</v>
      </c>
      <c r="J627" s="1">
        <v>1394909909</v>
      </c>
      <c r="K627" s="1">
        <v>1392321509</v>
      </c>
      <c r="L627" s="1" t="b">
        <v>0</v>
      </c>
      <c r="M627" s="1">
        <v>4</v>
      </c>
      <c r="N627" s="1" t="b">
        <v>0</v>
      </c>
      <c r="O627" s="1" t="s">
        <v>8281</v>
      </c>
      <c r="P627" s="28">
        <f>F627/D627</f>
        <v>1.6666666666666668E-3</v>
      </c>
      <c r="Q627" s="29">
        <f>IF(M627&gt;0,F627/M627,0)</f>
        <v>12.5</v>
      </c>
      <c r="R627" s="9" t="str">
        <f>LEFT(O627,SEARCH("/",O627,1)-1)</f>
        <v>games</v>
      </c>
      <c r="S627" s="26" t="str">
        <f>RIGHT(O627,LEN(O627)-SEARCH("/",O627,1))</f>
        <v>video games</v>
      </c>
      <c r="T627" s="27">
        <f>(((K627/60)/60)/24)+DATE(1970,1,1)</f>
        <v>41683.832280092596</v>
      </c>
      <c r="U627" s="5" t="str">
        <f>TEXT(T627,"mmm")</f>
        <v>Feb</v>
      </c>
      <c r="V627" s="5" t="str">
        <f>TEXT(T627,"yyyy")</f>
        <v>2014</v>
      </c>
      <c r="W627" s="5" t="str">
        <f>TEXT(Y627,"mmm")</f>
        <v>Mar</v>
      </c>
      <c r="X627" s="1" t="str">
        <f>TEXT(Y627,"yyyy")</f>
        <v>2014</v>
      </c>
      <c r="Y627" s="27">
        <f>(((J627/60)/60)/24)+DATE(1970,1,1)</f>
        <v>41713.790613425925</v>
      </c>
    </row>
    <row r="628" spans="1:25" ht="48" x14ac:dyDescent="0.2">
      <c r="A628" s="1">
        <v>2197</v>
      </c>
      <c r="B628" s="7" t="s">
        <v>2198</v>
      </c>
      <c r="C628" s="7" t="s">
        <v>6307</v>
      </c>
      <c r="D628" s="1">
        <v>30000</v>
      </c>
      <c r="E628" s="37" t="str">
        <f>VLOOKUP(D628,'Vlookup Table Bonus Point'!$C$3:$D$26,2,TRUE)</f>
        <v>30000 to 34999</v>
      </c>
      <c r="F628" s="1">
        <v>285309.33</v>
      </c>
      <c r="G628" s="1" t="s">
        <v>8218</v>
      </c>
      <c r="H628" s="1" t="s">
        <v>8223</v>
      </c>
      <c r="I628" s="1" t="s">
        <v>8245</v>
      </c>
      <c r="J628" s="1">
        <v>1425132059</v>
      </c>
      <c r="K628" s="1">
        <v>1422540059</v>
      </c>
      <c r="L628" s="1" t="b">
        <v>0</v>
      </c>
      <c r="M628" s="1">
        <v>4330</v>
      </c>
      <c r="N628" s="1" t="b">
        <v>1</v>
      </c>
      <c r="O628" s="1" t="s">
        <v>8296</v>
      </c>
      <c r="P628" s="28">
        <f>F628/D628</f>
        <v>9.5103109999999997</v>
      </c>
      <c r="Q628" s="29">
        <f>IF(M628&gt;0,F628/M628,0)</f>
        <v>65.891300230946882</v>
      </c>
      <c r="R628" s="9" t="str">
        <f>LEFT(O628,SEARCH("/",O628,1)-1)</f>
        <v>games</v>
      </c>
      <c r="S628" s="26" t="str">
        <f>RIGHT(O628,LEN(O628)-SEARCH("/",O628,1))</f>
        <v>tabletop games</v>
      </c>
      <c r="T628" s="27">
        <f>(((K628/60)/60)/24)+DATE(1970,1,1)</f>
        <v>42033.584016203706</v>
      </c>
      <c r="U628" s="5" t="str">
        <f>TEXT(T628,"mmm")</f>
        <v>Jan</v>
      </c>
      <c r="V628" s="5" t="str">
        <f>TEXT(T628,"yyyy")</f>
        <v>2015</v>
      </c>
      <c r="W628" s="5" t="str">
        <f>TEXT(Y628,"mmm")</f>
        <v>Feb</v>
      </c>
      <c r="X628" s="1" t="str">
        <f>TEXT(Y628,"yyyy")</f>
        <v>2015</v>
      </c>
      <c r="Y628" s="27">
        <f>(((J628/60)/60)/24)+DATE(1970,1,1)</f>
        <v>42063.584016203706</v>
      </c>
    </row>
    <row r="629" spans="1:25" ht="48" x14ac:dyDescent="0.2">
      <c r="A629" s="1">
        <v>2298</v>
      </c>
      <c r="B629" s="7" t="s">
        <v>2299</v>
      </c>
      <c r="C629" s="7" t="s">
        <v>6408</v>
      </c>
      <c r="D629" s="1">
        <v>30000</v>
      </c>
      <c r="E629" s="37" t="str">
        <f>VLOOKUP(D629,'Vlookup Table Bonus Point'!$C$3:$D$26,2,TRUE)</f>
        <v>30000 to 34999</v>
      </c>
      <c r="F629" s="1">
        <v>31522</v>
      </c>
      <c r="G629" s="1" t="s">
        <v>8218</v>
      </c>
      <c r="H629" s="1" t="s">
        <v>8223</v>
      </c>
      <c r="I629" s="1" t="s">
        <v>8245</v>
      </c>
      <c r="J629" s="1">
        <v>1395861033</v>
      </c>
      <c r="K629" s="1">
        <v>1393272633</v>
      </c>
      <c r="L629" s="1" t="b">
        <v>0</v>
      </c>
      <c r="M629" s="1">
        <v>288</v>
      </c>
      <c r="N629" s="1" t="b">
        <v>1</v>
      </c>
      <c r="O629" s="1" t="s">
        <v>8275</v>
      </c>
      <c r="P629" s="28">
        <f>F629/D629</f>
        <v>1.0507333333333333</v>
      </c>
      <c r="Q629" s="29">
        <f>IF(M629&gt;0,F629/M629,0)</f>
        <v>109.45138888888889</v>
      </c>
      <c r="R629" s="9" t="str">
        <f>LEFT(O629,SEARCH("/",O629,1)-1)</f>
        <v>music</v>
      </c>
      <c r="S629" s="26" t="str">
        <f>RIGHT(O629,LEN(O629)-SEARCH("/",O629,1))</f>
        <v>rock</v>
      </c>
      <c r="T629" s="27">
        <f>(((K629/60)/60)/24)+DATE(1970,1,1)</f>
        <v>41694.84065972222</v>
      </c>
      <c r="U629" s="5" t="str">
        <f>TEXT(T629,"mmm")</f>
        <v>Feb</v>
      </c>
      <c r="V629" s="5" t="str">
        <f>TEXT(T629,"yyyy")</f>
        <v>2014</v>
      </c>
      <c r="W629" s="5" t="str">
        <f>TEXT(Y629,"mmm")</f>
        <v>Mar</v>
      </c>
      <c r="X629" s="1" t="str">
        <f>TEXT(Y629,"yyyy")</f>
        <v>2014</v>
      </c>
      <c r="Y629" s="27">
        <f>(((J629/60)/60)/24)+DATE(1970,1,1)</f>
        <v>41724.798993055556</v>
      </c>
    </row>
    <row r="630" spans="1:25" ht="32" x14ac:dyDescent="0.2">
      <c r="A630" s="1">
        <v>2379</v>
      </c>
      <c r="B630" s="7" t="s">
        <v>2380</v>
      </c>
      <c r="C630" s="7" t="s">
        <v>6489</v>
      </c>
      <c r="D630" s="1">
        <v>30000</v>
      </c>
      <c r="E630" s="37" t="str">
        <f>VLOOKUP(D630,'Vlookup Table Bonus Point'!$C$3:$D$26,2,TRUE)</f>
        <v>30000 to 34999</v>
      </c>
      <c r="F630" s="1">
        <v>0</v>
      </c>
      <c r="G630" s="1" t="s">
        <v>8219</v>
      </c>
      <c r="H630" s="1" t="s">
        <v>8223</v>
      </c>
      <c r="I630" s="1" t="s">
        <v>8245</v>
      </c>
      <c r="J630" s="1">
        <v>1444004616</v>
      </c>
      <c r="K630" s="1">
        <v>1440116616</v>
      </c>
      <c r="L630" s="1" t="b">
        <v>0</v>
      </c>
      <c r="M630" s="1">
        <v>0</v>
      </c>
      <c r="N630" s="1" t="b">
        <v>0</v>
      </c>
      <c r="O630" s="1" t="s">
        <v>8271</v>
      </c>
      <c r="P630" s="28">
        <f>F630/D630</f>
        <v>0</v>
      </c>
      <c r="Q630" s="29">
        <f>IF(M630&gt;0,F630/M630,0)</f>
        <v>0</v>
      </c>
      <c r="R630" s="9" t="str">
        <f>LEFT(O630,SEARCH("/",O630,1)-1)</f>
        <v>technology</v>
      </c>
      <c r="S630" s="26" t="str">
        <f>RIGHT(O630,LEN(O630)-SEARCH("/",O630,1))</f>
        <v>web</v>
      </c>
      <c r="T630" s="27">
        <f>(((K630/60)/60)/24)+DATE(1970,1,1)</f>
        <v>42237.016388888893</v>
      </c>
      <c r="U630" s="5" t="str">
        <f>TEXT(T630,"mmm")</f>
        <v>Aug</v>
      </c>
      <c r="V630" s="5" t="str">
        <f>TEXT(T630,"yyyy")</f>
        <v>2015</v>
      </c>
      <c r="W630" s="5" t="str">
        <f>TEXT(Y630,"mmm")</f>
        <v>Oct</v>
      </c>
      <c r="X630" s="1" t="str">
        <f>TEXT(Y630,"yyyy")</f>
        <v>2015</v>
      </c>
      <c r="Y630" s="27">
        <f>(((J630/60)/60)/24)+DATE(1970,1,1)</f>
        <v>42282.016388888893</v>
      </c>
    </row>
    <row r="631" spans="1:25" ht="48" x14ac:dyDescent="0.2">
      <c r="A631" s="1">
        <v>2386</v>
      </c>
      <c r="B631" s="7" t="s">
        <v>2387</v>
      </c>
      <c r="C631" s="7" t="s">
        <v>6496</v>
      </c>
      <c r="D631" s="1">
        <v>30000</v>
      </c>
      <c r="E631" s="37" t="str">
        <f>VLOOKUP(D631,'Vlookup Table Bonus Point'!$C$3:$D$26,2,TRUE)</f>
        <v>30000 to 34999</v>
      </c>
      <c r="F631" s="1">
        <v>0</v>
      </c>
      <c r="G631" s="1" t="s">
        <v>8219</v>
      </c>
      <c r="H631" s="1" t="s">
        <v>8228</v>
      </c>
      <c r="I631" s="1" t="s">
        <v>8250</v>
      </c>
      <c r="J631" s="1">
        <v>1420920424</v>
      </c>
      <c r="K631" s="1">
        <v>1415736424</v>
      </c>
      <c r="L631" s="1" t="b">
        <v>0</v>
      </c>
      <c r="M631" s="1">
        <v>0</v>
      </c>
      <c r="N631" s="1" t="b">
        <v>0</v>
      </c>
      <c r="O631" s="1" t="s">
        <v>8271</v>
      </c>
      <c r="P631" s="28">
        <f>F631/D631</f>
        <v>0</v>
      </c>
      <c r="Q631" s="29">
        <f>IF(M631&gt;0,F631/M631,0)</f>
        <v>0</v>
      </c>
      <c r="R631" s="9" t="str">
        <f>LEFT(O631,SEARCH("/",O631,1)-1)</f>
        <v>technology</v>
      </c>
      <c r="S631" s="26" t="str">
        <f>RIGHT(O631,LEN(O631)-SEARCH("/",O631,1))</f>
        <v>web</v>
      </c>
      <c r="T631" s="27">
        <f>(((K631/60)/60)/24)+DATE(1970,1,1)</f>
        <v>41954.838240740741</v>
      </c>
      <c r="U631" s="5" t="str">
        <f>TEXT(T631,"mmm")</f>
        <v>Nov</v>
      </c>
      <c r="V631" s="5" t="str">
        <f>TEXT(T631,"yyyy")</f>
        <v>2014</v>
      </c>
      <c r="W631" s="5" t="str">
        <f>TEXT(Y631,"mmm")</f>
        <v>Jan</v>
      </c>
      <c r="X631" s="1" t="str">
        <f>TEXT(Y631,"yyyy")</f>
        <v>2015</v>
      </c>
      <c r="Y631" s="27">
        <f>(((J631/60)/60)/24)+DATE(1970,1,1)</f>
        <v>42014.838240740741</v>
      </c>
    </row>
    <row r="632" spans="1:25" ht="48" x14ac:dyDescent="0.2">
      <c r="A632" s="1">
        <v>2459</v>
      </c>
      <c r="B632" s="7" t="s">
        <v>2460</v>
      </c>
      <c r="C632" s="7" t="s">
        <v>6569</v>
      </c>
      <c r="D632" s="1">
        <v>30000</v>
      </c>
      <c r="E632" s="37" t="str">
        <f>VLOOKUP(D632,'Vlookup Table Bonus Point'!$C$3:$D$26,2,TRUE)</f>
        <v>30000 to 34999</v>
      </c>
      <c r="F632" s="1">
        <v>30675</v>
      </c>
      <c r="G632" s="1" t="s">
        <v>8218</v>
      </c>
      <c r="H632" s="1" t="s">
        <v>8223</v>
      </c>
      <c r="I632" s="1" t="s">
        <v>8245</v>
      </c>
      <c r="J632" s="1">
        <v>1458742685</v>
      </c>
      <c r="K632" s="1">
        <v>1454858285</v>
      </c>
      <c r="L632" s="1" t="b">
        <v>0</v>
      </c>
      <c r="M632" s="1">
        <v>282</v>
      </c>
      <c r="N632" s="1" t="b">
        <v>1</v>
      </c>
      <c r="O632" s="1" t="s">
        <v>8297</v>
      </c>
      <c r="P632" s="28">
        <f>F632/D632</f>
        <v>1.0225</v>
      </c>
      <c r="Q632" s="29">
        <f>IF(M632&gt;0,F632/M632,0)</f>
        <v>108.77659574468085</v>
      </c>
      <c r="R632" s="9" t="str">
        <f>LEFT(O632,SEARCH("/",O632,1)-1)</f>
        <v>food</v>
      </c>
      <c r="S632" s="26" t="str">
        <f>RIGHT(O632,LEN(O632)-SEARCH("/",O632,1))</f>
        <v>small batch</v>
      </c>
      <c r="T632" s="27">
        <f>(((K632/60)/60)/24)+DATE(1970,1,1)</f>
        <v>42407.637557870374</v>
      </c>
      <c r="U632" s="5" t="str">
        <f>TEXT(T632,"mmm")</f>
        <v>Feb</v>
      </c>
      <c r="V632" s="5" t="str">
        <f>TEXT(T632,"yyyy")</f>
        <v>2016</v>
      </c>
      <c r="W632" s="5" t="str">
        <f>TEXT(Y632,"mmm")</f>
        <v>Mar</v>
      </c>
      <c r="X632" s="1" t="str">
        <f>TEXT(Y632,"yyyy")</f>
        <v>2016</v>
      </c>
      <c r="Y632" s="27">
        <f>(((J632/60)/60)/24)+DATE(1970,1,1)</f>
        <v>42452.595891203702</v>
      </c>
    </row>
    <row r="633" spans="1:25" ht="48" x14ac:dyDescent="0.2">
      <c r="A633" s="1">
        <v>2572</v>
      </c>
      <c r="B633" s="7" t="s">
        <v>2572</v>
      </c>
      <c r="C633" s="7" t="s">
        <v>6682</v>
      </c>
      <c r="D633" s="1">
        <v>30000</v>
      </c>
      <c r="E633" s="37" t="str">
        <f>VLOOKUP(D633,'Vlookup Table Bonus Point'!$C$3:$D$26,2,TRUE)</f>
        <v>30000 to 34999</v>
      </c>
      <c r="F633" s="1">
        <v>0</v>
      </c>
      <c r="G633" s="1" t="s">
        <v>8219</v>
      </c>
      <c r="H633" s="1" t="s">
        <v>8223</v>
      </c>
      <c r="I633" s="1" t="s">
        <v>8245</v>
      </c>
      <c r="J633" s="1">
        <v>1428893517</v>
      </c>
      <c r="K633" s="1">
        <v>1426301517</v>
      </c>
      <c r="L633" s="1" t="b">
        <v>0</v>
      </c>
      <c r="M633" s="1">
        <v>0</v>
      </c>
      <c r="N633" s="1" t="b">
        <v>0</v>
      </c>
      <c r="O633" s="1" t="s">
        <v>8283</v>
      </c>
      <c r="P633" s="28">
        <f>F633/D633</f>
        <v>0</v>
      </c>
      <c r="Q633" s="29">
        <f>IF(M633&gt;0,F633/M633,0)</f>
        <v>0</v>
      </c>
      <c r="R633" s="9" t="str">
        <f>LEFT(O633,SEARCH("/",O633,1)-1)</f>
        <v>food</v>
      </c>
      <c r="S633" s="26" t="str">
        <f>RIGHT(O633,LEN(O633)-SEARCH("/",O633,1))</f>
        <v>food trucks</v>
      </c>
      <c r="T633" s="27">
        <f>(((K633/60)/60)/24)+DATE(1970,1,1)</f>
        <v>42077.119409722218</v>
      </c>
      <c r="U633" s="5" t="str">
        <f>TEXT(T633,"mmm")</f>
        <v>Mar</v>
      </c>
      <c r="V633" s="5" t="str">
        <f>TEXT(T633,"yyyy")</f>
        <v>2015</v>
      </c>
      <c r="W633" s="5" t="str">
        <f>TEXT(Y633,"mmm")</f>
        <v>Apr</v>
      </c>
      <c r="X633" s="1" t="str">
        <f>TEXT(Y633,"yyyy")</f>
        <v>2015</v>
      </c>
      <c r="Y633" s="27">
        <f>(((J633/60)/60)/24)+DATE(1970,1,1)</f>
        <v>42107.119409722218</v>
      </c>
    </row>
    <row r="634" spans="1:25" ht="48" x14ac:dyDescent="0.2">
      <c r="A634" s="1">
        <v>2585</v>
      </c>
      <c r="B634" s="7" t="s">
        <v>2585</v>
      </c>
      <c r="C634" s="7" t="s">
        <v>6695</v>
      </c>
      <c r="D634" s="1">
        <v>30000</v>
      </c>
      <c r="E634" s="37" t="str">
        <f>VLOOKUP(D634,'Vlookup Table Bonus Point'!$C$3:$D$26,2,TRUE)</f>
        <v>30000 to 34999</v>
      </c>
      <c r="F634" s="1">
        <v>50</v>
      </c>
      <c r="G634" s="1" t="s">
        <v>8220</v>
      </c>
      <c r="H634" s="1" t="s">
        <v>8223</v>
      </c>
      <c r="I634" s="1" t="s">
        <v>8245</v>
      </c>
      <c r="J634" s="1">
        <v>1404601632</v>
      </c>
      <c r="K634" s="1">
        <v>1402009632</v>
      </c>
      <c r="L634" s="1" t="b">
        <v>0</v>
      </c>
      <c r="M634" s="1">
        <v>1</v>
      </c>
      <c r="N634" s="1" t="b">
        <v>0</v>
      </c>
      <c r="O634" s="1" t="s">
        <v>8283</v>
      </c>
      <c r="P634" s="28">
        <f>F634/D634</f>
        <v>1.6666666666666668E-3</v>
      </c>
      <c r="Q634" s="29">
        <f>IF(M634&gt;0,F634/M634,0)</f>
        <v>50</v>
      </c>
      <c r="R634" s="9" t="str">
        <f>LEFT(O634,SEARCH("/",O634,1)-1)</f>
        <v>food</v>
      </c>
      <c r="S634" s="26" t="str">
        <f>RIGHT(O634,LEN(O634)-SEARCH("/",O634,1))</f>
        <v>food trucks</v>
      </c>
      <c r="T634" s="27">
        <f>(((K634/60)/60)/24)+DATE(1970,1,1)</f>
        <v>41795.963333333333</v>
      </c>
      <c r="U634" s="5" t="str">
        <f>TEXT(T634,"mmm")</f>
        <v>Jun</v>
      </c>
      <c r="V634" s="5" t="str">
        <f>TEXT(T634,"yyyy")</f>
        <v>2014</v>
      </c>
      <c r="W634" s="5" t="str">
        <f>TEXT(Y634,"mmm")</f>
        <v>Jul</v>
      </c>
      <c r="X634" s="1" t="str">
        <f>TEXT(Y634,"yyyy")</f>
        <v>2014</v>
      </c>
      <c r="Y634" s="27">
        <f>(((J634/60)/60)/24)+DATE(1970,1,1)</f>
        <v>41825.963333333333</v>
      </c>
    </row>
    <row r="635" spans="1:25" ht="48" x14ac:dyDescent="0.2">
      <c r="A635" s="1">
        <v>2592</v>
      </c>
      <c r="B635" s="7" t="s">
        <v>2592</v>
      </c>
      <c r="C635" s="7" t="s">
        <v>6702</v>
      </c>
      <c r="D635" s="1">
        <v>30000</v>
      </c>
      <c r="E635" s="37" t="str">
        <f>VLOOKUP(D635,'Vlookup Table Bonus Point'!$C$3:$D$26,2,TRUE)</f>
        <v>30000 to 34999</v>
      </c>
      <c r="F635" s="1">
        <v>50</v>
      </c>
      <c r="G635" s="1" t="s">
        <v>8220</v>
      </c>
      <c r="H635" s="1" t="s">
        <v>8223</v>
      </c>
      <c r="I635" s="1" t="s">
        <v>8245</v>
      </c>
      <c r="J635" s="1">
        <v>1412536421</v>
      </c>
      <c r="K635" s="1">
        <v>1409944421</v>
      </c>
      <c r="L635" s="1" t="b">
        <v>0</v>
      </c>
      <c r="M635" s="1">
        <v>1</v>
      </c>
      <c r="N635" s="1" t="b">
        <v>0</v>
      </c>
      <c r="O635" s="1" t="s">
        <v>8283</v>
      </c>
      <c r="P635" s="28">
        <f>F635/D635</f>
        <v>1.6666666666666668E-3</v>
      </c>
      <c r="Q635" s="29">
        <f>IF(M635&gt;0,F635/M635,0)</f>
        <v>50</v>
      </c>
      <c r="R635" s="9" t="str">
        <f>LEFT(O635,SEARCH("/",O635,1)-1)</f>
        <v>food</v>
      </c>
      <c r="S635" s="26" t="str">
        <f>RIGHT(O635,LEN(O635)-SEARCH("/",O635,1))</f>
        <v>food trucks</v>
      </c>
      <c r="T635" s="27">
        <f>(((K635/60)/60)/24)+DATE(1970,1,1)</f>
        <v>41887.801168981481</v>
      </c>
      <c r="U635" s="5" t="str">
        <f>TEXT(T635,"mmm")</f>
        <v>Sep</v>
      </c>
      <c r="V635" s="5" t="str">
        <f>TEXT(T635,"yyyy")</f>
        <v>2014</v>
      </c>
      <c r="W635" s="5" t="str">
        <f>TEXT(Y635,"mmm")</f>
        <v>Oct</v>
      </c>
      <c r="X635" s="1" t="str">
        <f>TEXT(Y635,"yyyy")</f>
        <v>2014</v>
      </c>
      <c r="Y635" s="27">
        <f>(((J635/60)/60)/24)+DATE(1970,1,1)</f>
        <v>41917.801168981481</v>
      </c>
    </row>
    <row r="636" spans="1:25" ht="48" x14ac:dyDescent="0.2">
      <c r="A636" s="1">
        <v>2657</v>
      </c>
      <c r="B636" s="7" t="s">
        <v>2657</v>
      </c>
      <c r="C636" s="7" t="s">
        <v>6767</v>
      </c>
      <c r="D636" s="1">
        <v>30000</v>
      </c>
      <c r="E636" s="37" t="str">
        <f>VLOOKUP(D636,'Vlookup Table Bonus Point'!$C$3:$D$26,2,TRUE)</f>
        <v>30000 to 34999</v>
      </c>
      <c r="F636" s="1">
        <v>5621.38</v>
      </c>
      <c r="G636" s="1" t="s">
        <v>8219</v>
      </c>
      <c r="H636" s="1" t="s">
        <v>8223</v>
      </c>
      <c r="I636" s="1" t="s">
        <v>8245</v>
      </c>
      <c r="J636" s="1">
        <v>1470187800</v>
      </c>
      <c r="K636" s="1">
        <v>1467325053</v>
      </c>
      <c r="L636" s="1" t="b">
        <v>0</v>
      </c>
      <c r="M636" s="1">
        <v>59</v>
      </c>
      <c r="N636" s="1" t="b">
        <v>0</v>
      </c>
      <c r="O636" s="1" t="s">
        <v>8300</v>
      </c>
      <c r="P636" s="28">
        <f>F636/D636</f>
        <v>0.18737933333333334</v>
      </c>
      <c r="Q636" s="29">
        <f>IF(M636&gt;0,F636/M636,0)</f>
        <v>95.277627118644077</v>
      </c>
      <c r="R636" s="9" t="str">
        <f>LEFT(O636,SEARCH("/",O636,1)-1)</f>
        <v>technology</v>
      </c>
      <c r="S636" s="26" t="str">
        <f>RIGHT(O636,LEN(O636)-SEARCH("/",O636,1))</f>
        <v>space exploration</v>
      </c>
      <c r="T636" s="27">
        <f>(((K636/60)/60)/24)+DATE(1970,1,1)</f>
        <v>42551.928854166668</v>
      </c>
      <c r="U636" s="5" t="str">
        <f>TEXT(T636,"mmm")</f>
        <v>Jun</v>
      </c>
      <c r="V636" s="5" t="str">
        <f>TEXT(T636,"yyyy")</f>
        <v>2016</v>
      </c>
      <c r="W636" s="5" t="str">
        <f>TEXT(Y636,"mmm")</f>
        <v>Aug</v>
      </c>
      <c r="X636" s="1" t="str">
        <f>TEXT(Y636,"yyyy")</f>
        <v>2016</v>
      </c>
      <c r="Y636" s="27">
        <f>(((J636/60)/60)/24)+DATE(1970,1,1)</f>
        <v>42585.0625</v>
      </c>
    </row>
    <row r="637" spans="1:25" ht="48" x14ac:dyDescent="0.2">
      <c r="A637" s="1">
        <v>2686</v>
      </c>
      <c r="B637" s="7" t="s">
        <v>2686</v>
      </c>
      <c r="C637" s="7" t="s">
        <v>6796</v>
      </c>
      <c r="D637" s="1">
        <v>30000</v>
      </c>
      <c r="E637" s="37" t="str">
        <f>VLOOKUP(D637,'Vlookup Table Bonus Point'!$C$3:$D$26,2,TRUE)</f>
        <v>30000 to 34999</v>
      </c>
      <c r="F637" s="1">
        <v>0</v>
      </c>
      <c r="G637" s="1" t="s">
        <v>8220</v>
      </c>
      <c r="H637" s="1" t="s">
        <v>8223</v>
      </c>
      <c r="I637" s="1" t="s">
        <v>8245</v>
      </c>
      <c r="J637" s="1">
        <v>1412119423</v>
      </c>
      <c r="K637" s="1">
        <v>1410391423</v>
      </c>
      <c r="L637" s="1" t="b">
        <v>0</v>
      </c>
      <c r="M637" s="1">
        <v>0</v>
      </c>
      <c r="N637" s="1" t="b">
        <v>0</v>
      </c>
      <c r="O637" s="1" t="s">
        <v>8283</v>
      </c>
      <c r="P637" s="28">
        <f>F637/D637</f>
        <v>0</v>
      </c>
      <c r="Q637" s="29">
        <f>IF(M637&gt;0,F637/M637,0)</f>
        <v>0</v>
      </c>
      <c r="R637" s="9" t="str">
        <f>LEFT(O637,SEARCH("/",O637,1)-1)</f>
        <v>food</v>
      </c>
      <c r="S637" s="26" t="str">
        <f>RIGHT(O637,LEN(O637)-SEARCH("/",O637,1))</f>
        <v>food trucks</v>
      </c>
      <c r="T637" s="27">
        <f>(((K637/60)/60)/24)+DATE(1970,1,1)</f>
        <v>41892.974803240737</v>
      </c>
      <c r="U637" s="5" t="str">
        <f>TEXT(T637,"mmm")</f>
        <v>Sep</v>
      </c>
      <c r="V637" s="5" t="str">
        <f>TEXT(T637,"yyyy")</f>
        <v>2014</v>
      </c>
      <c r="W637" s="5" t="str">
        <f>TEXT(Y637,"mmm")</f>
        <v>Sep</v>
      </c>
      <c r="X637" s="1" t="str">
        <f>TEXT(Y637,"yyyy")</f>
        <v>2014</v>
      </c>
      <c r="Y637" s="27">
        <f>(((J637/60)/60)/24)+DATE(1970,1,1)</f>
        <v>41912.974803240737</v>
      </c>
    </row>
    <row r="638" spans="1:25" ht="48" x14ac:dyDescent="0.2">
      <c r="A638" s="1">
        <v>2694</v>
      </c>
      <c r="B638" s="7" t="s">
        <v>2694</v>
      </c>
      <c r="C638" s="7" t="s">
        <v>6804</v>
      </c>
      <c r="D638" s="1">
        <v>30000</v>
      </c>
      <c r="E638" s="37" t="str">
        <f>VLOOKUP(D638,'Vlookup Table Bonus Point'!$C$3:$D$26,2,TRUE)</f>
        <v>30000 to 34999</v>
      </c>
      <c r="F638" s="1">
        <v>1</v>
      </c>
      <c r="G638" s="1" t="s">
        <v>8220</v>
      </c>
      <c r="H638" s="1" t="s">
        <v>8223</v>
      </c>
      <c r="I638" s="1" t="s">
        <v>8245</v>
      </c>
      <c r="J638" s="1">
        <v>1411701739</v>
      </c>
      <c r="K638" s="1">
        <v>1409109739</v>
      </c>
      <c r="L638" s="1" t="b">
        <v>0</v>
      </c>
      <c r="M638" s="1">
        <v>1</v>
      </c>
      <c r="N638" s="1" t="b">
        <v>0</v>
      </c>
      <c r="O638" s="1" t="s">
        <v>8283</v>
      </c>
      <c r="P638" s="28">
        <f>F638/D638</f>
        <v>3.3333333333333335E-5</v>
      </c>
      <c r="Q638" s="29">
        <f>IF(M638&gt;0,F638/M638,0)</f>
        <v>1</v>
      </c>
      <c r="R638" s="9" t="str">
        <f>LEFT(O638,SEARCH("/",O638,1)-1)</f>
        <v>food</v>
      </c>
      <c r="S638" s="26" t="str">
        <f>RIGHT(O638,LEN(O638)-SEARCH("/",O638,1))</f>
        <v>food trucks</v>
      </c>
      <c r="T638" s="27">
        <f>(((K638/60)/60)/24)+DATE(1970,1,1)</f>
        <v>41878.140497685185</v>
      </c>
      <c r="U638" s="5" t="str">
        <f>TEXT(T638,"mmm")</f>
        <v>Aug</v>
      </c>
      <c r="V638" s="5" t="str">
        <f>TEXT(T638,"yyyy")</f>
        <v>2014</v>
      </c>
      <c r="W638" s="5" t="str">
        <f>TEXT(Y638,"mmm")</f>
        <v>Sep</v>
      </c>
      <c r="X638" s="1" t="str">
        <f>TEXT(Y638,"yyyy")</f>
        <v>2014</v>
      </c>
      <c r="Y638" s="27">
        <f>(((J638/60)/60)/24)+DATE(1970,1,1)</f>
        <v>41908.140497685185</v>
      </c>
    </row>
    <row r="639" spans="1:25" ht="48" x14ac:dyDescent="0.2">
      <c r="A639" s="1">
        <v>2731</v>
      </c>
      <c r="B639" s="7" t="s">
        <v>2731</v>
      </c>
      <c r="C639" s="7" t="s">
        <v>6841</v>
      </c>
      <c r="D639" s="1">
        <v>30000</v>
      </c>
      <c r="E639" s="37" t="str">
        <f>VLOOKUP(D639,'Vlookup Table Bonus Point'!$C$3:$D$26,2,TRUE)</f>
        <v>30000 to 34999</v>
      </c>
      <c r="F639" s="1">
        <v>31291</v>
      </c>
      <c r="G639" s="1" t="s">
        <v>8218</v>
      </c>
      <c r="H639" s="1" t="s">
        <v>8223</v>
      </c>
      <c r="I639" s="1" t="s">
        <v>8245</v>
      </c>
      <c r="J639" s="1">
        <v>1413604800</v>
      </c>
      <c r="K639" s="1">
        <v>1408624622</v>
      </c>
      <c r="L639" s="1" t="b">
        <v>0</v>
      </c>
      <c r="M639" s="1">
        <v>37</v>
      </c>
      <c r="N639" s="1" t="b">
        <v>1</v>
      </c>
      <c r="O639" s="1" t="s">
        <v>8294</v>
      </c>
      <c r="P639" s="28">
        <f>F639/D639</f>
        <v>1.0430333333333333</v>
      </c>
      <c r="Q639" s="29">
        <f>IF(M639&gt;0,F639/M639,0)</f>
        <v>845.70270270270271</v>
      </c>
      <c r="R639" s="9" t="str">
        <f>LEFT(O639,SEARCH("/",O639,1)-1)</f>
        <v>technology</v>
      </c>
      <c r="S639" s="26" t="str">
        <f>RIGHT(O639,LEN(O639)-SEARCH("/",O639,1))</f>
        <v>hardware</v>
      </c>
      <c r="T639" s="27">
        <f>(((K639/60)/60)/24)+DATE(1970,1,1)</f>
        <v>41872.525717592594</v>
      </c>
      <c r="U639" s="5" t="str">
        <f>TEXT(T639,"mmm")</f>
        <v>Aug</v>
      </c>
      <c r="V639" s="5" t="str">
        <f>TEXT(T639,"yyyy")</f>
        <v>2014</v>
      </c>
      <c r="W639" s="5" t="str">
        <f>TEXT(Y639,"mmm")</f>
        <v>Oct</v>
      </c>
      <c r="X639" s="1" t="str">
        <f>TEXT(Y639,"yyyy")</f>
        <v>2014</v>
      </c>
      <c r="Y639" s="27">
        <f>(((J639/60)/60)/24)+DATE(1970,1,1)</f>
        <v>41930.166666666664</v>
      </c>
    </row>
    <row r="640" spans="1:25" ht="48" x14ac:dyDescent="0.2">
      <c r="A640" s="1">
        <v>2737</v>
      </c>
      <c r="B640" s="7" t="s">
        <v>2737</v>
      </c>
      <c r="C640" s="7" t="s">
        <v>6847</v>
      </c>
      <c r="D640" s="1">
        <v>30000</v>
      </c>
      <c r="E640" s="37" t="str">
        <f>VLOOKUP(D640,'Vlookup Table Bonus Point'!$C$3:$D$26,2,TRUE)</f>
        <v>30000 to 34999</v>
      </c>
      <c r="F640" s="1">
        <v>73818.240000000005</v>
      </c>
      <c r="G640" s="1" t="s">
        <v>8218</v>
      </c>
      <c r="H640" s="1" t="s">
        <v>8223</v>
      </c>
      <c r="I640" s="1" t="s">
        <v>8245</v>
      </c>
      <c r="J640" s="1">
        <v>1389812400</v>
      </c>
      <c r="K640" s="1">
        <v>1386108087</v>
      </c>
      <c r="L640" s="1" t="b">
        <v>0</v>
      </c>
      <c r="M640" s="1">
        <v>456</v>
      </c>
      <c r="N640" s="1" t="b">
        <v>1</v>
      </c>
      <c r="O640" s="1" t="s">
        <v>8294</v>
      </c>
      <c r="P640" s="28">
        <f>F640/D640</f>
        <v>2.4606080000000001</v>
      </c>
      <c r="Q640" s="29">
        <f>IF(M640&gt;0,F640/M640,0)</f>
        <v>161.88210526315791</v>
      </c>
      <c r="R640" s="9" t="str">
        <f>LEFT(O640,SEARCH("/",O640,1)-1)</f>
        <v>technology</v>
      </c>
      <c r="S640" s="26" t="str">
        <f>RIGHT(O640,LEN(O640)-SEARCH("/",O640,1))</f>
        <v>hardware</v>
      </c>
      <c r="T640" s="27">
        <f>(((K640/60)/60)/24)+DATE(1970,1,1)</f>
        <v>41611.917673611111</v>
      </c>
      <c r="U640" s="5" t="str">
        <f>TEXT(T640,"mmm")</f>
        <v>Dec</v>
      </c>
      <c r="V640" s="5" t="str">
        <f>TEXT(T640,"yyyy")</f>
        <v>2013</v>
      </c>
      <c r="W640" s="5" t="str">
        <f>TEXT(Y640,"mmm")</f>
        <v>Jan</v>
      </c>
      <c r="X640" s="1" t="str">
        <f>TEXT(Y640,"yyyy")</f>
        <v>2014</v>
      </c>
      <c r="Y640" s="27">
        <f>(((J640/60)/60)/24)+DATE(1970,1,1)</f>
        <v>41654.791666666664</v>
      </c>
    </row>
    <row r="641" spans="1:25" ht="48" x14ac:dyDescent="0.2">
      <c r="A641" s="1">
        <v>2888</v>
      </c>
      <c r="B641" s="7" t="s">
        <v>2888</v>
      </c>
      <c r="C641" s="7" t="s">
        <v>6998</v>
      </c>
      <c r="D641" s="1">
        <v>30000</v>
      </c>
      <c r="E641" s="37" t="str">
        <f>VLOOKUP(D641,'Vlookup Table Bonus Point'!$C$3:$D$26,2,TRUE)</f>
        <v>30000 to 34999</v>
      </c>
      <c r="F641" s="1">
        <v>0</v>
      </c>
      <c r="G641" s="1" t="s">
        <v>8220</v>
      </c>
      <c r="H641" s="1" t="s">
        <v>8223</v>
      </c>
      <c r="I641" s="1" t="s">
        <v>8245</v>
      </c>
      <c r="J641" s="1">
        <v>1413608340</v>
      </c>
      <c r="K641" s="1">
        <v>1412945440</v>
      </c>
      <c r="L641" s="1" t="b">
        <v>0</v>
      </c>
      <c r="M641" s="1">
        <v>0</v>
      </c>
      <c r="N641" s="1" t="b">
        <v>0</v>
      </c>
      <c r="O641" s="1" t="s">
        <v>8270</v>
      </c>
      <c r="P641" s="28">
        <f>F641/D641</f>
        <v>0</v>
      </c>
      <c r="Q641" s="29">
        <f>IF(M641&gt;0,F641/M641,0)</f>
        <v>0</v>
      </c>
      <c r="R641" s="9" t="str">
        <f>LEFT(O641,SEARCH("/",O641,1)-1)</f>
        <v>theater</v>
      </c>
      <c r="S641" s="26" t="str">
        <f>RIGHT(O641,LEN(O641)-SEARCH("/",O641,1))</f>
        <v>plays</v>
      </c>
      <c r="T641" s="27">
        <f>(((K641/60)/60)/24)+DATE(1970,1,1)</f>
        <v>41922.535185185188</v>
      </c>
      <c r="U641" s="5" t="str">
        <f>TEXT(T641,"mmm")</f>
        <v>Oct</v>
      </c>
      <c r="V641" s="5" t="str">
        <f>TEXT(T641,"yyyy")</f>
        <v>2014</v>
      </c>
      <c r="W641" s="5" t="str">
        <f>TEXT(Y641,"mmm")</f>
        <v>Oct</v>
      </c>
      <c r="X641" s="1" t="str">
        <f>TEXT(Y641,"yyyy")</f>
        <v>2014</v>
      </c>
      <c r="Y641" s="27">
        <f>(((J641/60)/60)/24)+DATE(1970,1,1)</f>
        <v>41930.207638888889</v>
      </c>
    </row>
    <row r="642" spans="1:25" ht="48" x14ac:dyDescent="0.2">
      <c r="A642" s="1">
        <v>2910</v>
      </c>
      <c r="B642" s="7" t="s">
        <v>2910</v>
      </c>
      <c r="C642" s="7" t="s">
        <v>7020</v>
      </c>
      <c r="D642" s="1">
        <v>30000</v>
      </c>
      <c r="E642" s="37" t="str">
        <f>VLOOKUP(D642,'Vlookup Table Bonus Point'!$C$3:$D$26,2,TRUE)</f>
        <v>30000 to 34999</v>
      </c>
      <c r="F642" s="1">
        <v>1</v>
      </c>
      <c r="G642" s="1" t="s">
        <v>8220</v>
      </c>
      <c r="H642" s="1" t="s">
        <v>8224</v>
      </c>
      <c r="I642" s="1" t="s">
        <v>8246</v>
      </c>
      <c r="J642" s="1">
        <v>1434139887</v>
      </c>
      <c r="K642" s="1">
        <v>1428955887</v>
      </c>
      <c r="L642" s="1" t="b">
        <v>0</v>
      </c>
      <c r="M642" s="1">
        <v>1</v>
      </c>
      <c r="N642" s="1" t="b">
        <v>0</v>
      </c>
      <c r="O642" s="1" t="s">
        <v>8270</v>
      </c>
      <c r="P642" s="28">
        <f>F642/D642</f>
        <v>3.3333333333333335E-5</v>
      </c>
      <c r="Q642" s="29">
        <f>IF(M642&gt;0,F642/M642,0)</f>
        <v>1</v>
      </c>
      <c r="R642" s="9" t="str">
        <f>LEFT(O642,SEARCH("/",O642,1)-1)</f>
        <v>theater</v>
      </c>
      <c r="S642" s="26" t="str">
        <f>RIGHT(O642,LEN(O642)-SEARCH("/",O642,1))</f>
        <v>plays</v>
      </c>
      <c r="T642" s="27">
        <f>(((K642/60)/60)/24)+DATE(1970,1,1)</f>
        <v>42107.841284722221</v>
      </c>
      <c r="U642" s="5" t="str">
        <f>TEXT(T642,"mmm")</f>
        <v>Apr</v>
      </c>
      <c r="V642" s="5" t="str">
        <f>TEXT(T642,"yyyy")</f>
        <v>2015</v>
      </c>
      <c r="W642" s="5" t="str">
        <f>TEXT(Y642,"mmm")</f>
        <v>Jun</v>
      </c>
      <c r="X642" s="1" t="str">
        <f>TEXT(Y642,"yyyy")</f>
        <v>2015</v>
      </c>
      <c r="Y642" s="27">
        <f>(((J642/60)/60)/24)+DATE(1970,1,1)</f>
        <v>42167.841284722221</v>
      </c>
    </row>
    <row r="643" spans="1:25" ht="48" x14ac:dyDescent="0.2">
      <c r="A643" s="1">
        <v>3029</v>
      </c>
      <c r="B643" s="7" t="s">
        <v>3029</v>
      </c>
      <c r="C643" s="7" t="s">
        <v>7139</v>
      </c>
      <c r="D643" s="1">
        <v>30000</v>
      </c>
      <c r="E643" s="37" t="str">
        <f>VLOOKUP(D643,'Vlookup Table Bonus Point'!$C$3:$D$26,2,TRUE)</f>
        <v>30000 to 34999</v>
      </c>
      <c r="F643" s="1">
        <v>32903</v>
      </c>
      <c r="G643" s="1" t="s">
        <v>8218</v>
      </c>
      <c r="H643" s="1" t="s">
        <v>8223</v>
      </c>
      <c r="I643" s="1" t="s">
        <v>8245</v>
      </c>
      <c r="J643" s="1">
        <v>1416285300</v>
      </c>
      <c r="K643" s="1">
        <v>1413824447</v>
      </c>
      <c r="L643" s="1" t="b">
        <v>0</v>
      </c>
      <c r="M643" s="1">
        <v>348</v>
      </c>
      <c r="N643" s="1" t="b">
        <v>1</v>
      </c>
      <c r="O643" s="1" t="s">
        <v>8302</v>
      </c>
      <c r="P643" s="28">
        <f>F643/D643</f>
        <v>1.0967666666666667</v>
      </c>
      <c r="Q643" s="29">
        <f>IF(M643&gt;0,F643/M643,0)</f>
        <v>94.548850574712645</v>
      </c>
      <c r="R643" s="9" t="str">
        <f>LEFT(O643,SEARCH("/",O643,1)-1)</f>
        <v>theater</v>
      </c>
      <c r="S643" s="26" t="str">
        <f>RIGHT(O643,LEN(O643)-SEARCH("/",O643,1))</f>
        <v>spaces</v>
      </c>
      <c r="T643" s="27">
        <f>(((K643/60)/60)/24)+DATE(1970,1,1)</f>
        <v>41932.708877314813</v>
      </c>
      <c r="U643" s="5" t="str">
        <f>TEXT(T643,"mmm")</f>
        <v>Oct</v>
      </c>
      <c r="V643" s="5" t="str">
        <f>TEXT(T643,"yyyy")</f>
        <v>2014</v>
      </c>
      <c r="W643" s="5" t="str">
        <f>TEXT(Y643,"mmm")</f>
        <v>Nov</v>
      </c>
      <c r="X643" s="1" t="str">
        <f>TEXT(Y643,"yyyy")</f>
        <v>2014</v>
      </c>
      <c r="Y643" s="27">
        <f>(((J643/60)/60)/24)+DATE(1970,1,1)</f>
        <v>41961.190972222219</v>
      </c>
    </row>
    <row r="644" spans="1:25" ht="32" x14ac:dyDescent="0.2">
      <c r="A644" s="1">
        <v>3132</v>
      </c>
      <c r="B644" s="7" t="s">
        <v>3132</v>
      </c>
      <c r="C644" s="7" t="s">
        <v>7242</v>
      </c>
      <c r="D644" s="1">
        <v>30000</v>
      </c>
      <c r="E644" s="37" t="str">
        <f>VLOOKUP(D644,'Vlookup Table Bonus Point'!$C$3:$D$26,2,TRUE)</f>
        <v>30000 to 34999</v>
      </c>
      <c r="F644" s="1">
        <v>10</v>
      </c>
      <c r="G644" s="1" t="s">
        <v>8221</v>
      </c>
      <c r="H644" s="1" t="s">
        <v>8223</v>
      </c>
      <c r="I644" s="1" t="s">
        <v>8245</v>
      </c>
      <c r="J644" s="1">
        <v>1492759460</v>
      </c>
      <c r="K644" s="1">
        <v>1487579060</v>
      </c>
      <c r="L644" s="1" t="b">
        <v>0</v>
      </c>
      <c r="M644" s="1">
        <v>1</v>
      </c>
      <c r="N644" s="1" t="b">
        <v>0</v>
      </c>
      <c r="O644" s="1" t="s">
        <v>8270</v>
      </c>
      <c r="P644" s="28">
        <f>F644/D644</f>
        <v>3.3333333333333332E-4</v>
      </c>
      <c r="Q644" s="29">
        <f>IF(M644&gt;0,F644/M644,0)</f>
        <v>10</v>
      </c>
      <c r="R644" s="9" t="str">
        <f>LEFT(O644,SEARCH("/",O644,1)-1)</f>
        <v>theater</v>
      </c>
      <c r="S644" s="26" t="str">
        <f>RIGHT(O644,LEN(O644)-SEARCH("/",O644,1))</f>
        <v>plays</v>
      </c>
      <c r="T644" s="27">
        <f>(((K644/60)/60)/24)+DATE(1970,1,1)</f>
        <v>42786.350231481483</v>
      </c>
      <c r="U644" s="5" t="str">
        <f>TEXT(T644,"mmm")</f>
        <v>Feb</v>
      </c>
      <c r="V644" s="5" t="str">
        <f>TEXT(T644,"yyyy")</f>
        <v>2017</v>
      </c>
      <c r="W644" s="5" t="str">
        <f>TEXT(Y644,"mmm")</f>
        <v>Apr</v>
      </c>
      <c r="X644" s="1" t="str">
        <f>TEXT(Y644,"yyyy")</f>
        <v>2017</v>
      </c>
      <c r="Y644" s="27">
        <f>(((J644/60)/60)/24)+DATE(1970,1,1)</f>
        <v>42846.308564814812</v>
      </c>
    </row>
    <row r="645" spans="1:25" ht="48" x14ac:dyDescent="0.2">
      <c r="A645" s="1">
        <v>3198</v>
      </c>
      <c r="B645" s="7" t="s">
        <v>3198</v>
      </c>
      <c r="C645" s="7" t="s">
        <v>7308</v>
      </c>
      <c r="D645" s="1">
        <v>30000</v>
      </c>
      <c r="E645" s="37" t="str">
        <f>VLOOKUP(D645,'Vlookup Table Bonus Point'!$C$3:$D$26,2,TRUE)</f>
        <v>30000 to 34999</v>
      </c>
      <c r="F645" s="1">
        <v>110</v>
      </c>
      <c r="G645" s="1" t="s">
        <v>8220</v>
      </c>
      <c r="H645" s="1" t="s">
        <v>8231</v>
      </c>
      <c r="I645" s="1" t="s">
        <v>8252</v>
      </c>
      <c r="J645" s="1">
        <v>1424081477</v>
      </c>
      <c r="K645" s="1">
        <v>1420798277</v>
      </c>
      <c r="L645" s="1" t="b">
        <v>0</v>
      </c>
      <c r="M645" s="1">
        <v>3</v>
      </c>
      <c r="N645" s="1" t="b">
        <v>0</v>
      </c>
      <c r="O645" s="1" t="s">
        <v>8304</v>
      </c>
      <c r="P645" s="28">
        <f>F645/D645</f>
        <v>3.6666666666666666E-3</v>
      </c>
      <c r="Q645" s="29">
        <f>IF(M645&gt;0,F645/M645,0)</f>
        <v>36.666666666666664</v>
      </c>
      <c r="R645" s="9" t="str">
        <f>LEFT(O645,SEARCH("/",O645,1)-1)</f>
        <v>theater</v>
      </c>
      <c r="S645" s="26" t="str">
        <f>RIGHT(O645,LEN(O645)-SEARCH("/",O645,1))</f>
        <v>musical</v>
      </c>
      <c r="T645" s="27">
        <f>(((K645/60)/60)/24)+DATE(1970,1,1)</f>
        <v>42013.424502314811</v>
      </c>
      <c r="U645" s="5" t="str">
        <f>TEXT(T645,"mmm")</f>
        <v>Jan</v>
      </c>
      <c r="V645" s="5" t="str">
        <f>TEXT(T645,"yyyy")</f>
        <v>2015</v>
      </c>
      <c r="W645" s="5" t="str">
        <f>TEXT(Y645,"mmm")</f>
        <v>Feb</v>
      </c>
      <c r="X645" s="1" t="str">
        <f>TEXT(Y645,"yyyy")</f>
        <v>2015</v>
      </c>
      <c r="Y645" s="27">
        <f>(((J645/60)/60)/24)+DATE(1970,1,1)</f>
        <v>42051.424502314811</v>
      </c>
    </row>
    <row r="646" spans="1:25" ht="48" x14ac:dyDescent="0.2">
      <c r="A646" s="1">
        <v>3224</v>
      </c>
      <c r="B646" s="7" t="s">
        <v>3224</v>
      </c>
      <c r="C646" s="7" t="s">
        <v>7334</v>
      </c>
      <c r="D646" s="1">
        <v>30000</v>
      </c>
      <c r="E646" s="37" t="str">
        <f>VLOOKUP(D646,'Vlookup Table Bonus Point'!$C$3:$D$26,2,TRUE)</f>
        <v>30000 to 34999</v>
      </c>
      <c r="F646" s="1">
        <v>30610</v>
      </c>
      <c r="G646" s="1" t="s">
        <v>8218</v>
      </c>
      <c r="H646" s="1" t="s">
        <v>8223</v>
      </c>
      <c r="I646" s="1" t="s">
        <v>8245</v>
      </c>
      <c r="J646" s="1">
        <v>1484024400</v>
      </c>
      <c r="K646" s="1">
        <v>1479932713</v>
      </c>
      <c r="L646" s="1" t="b">
        <v>1</v>
      </c>
      <c r="M646" s="1">
        <v>216</v>
      </c>
      <c r="N646" s="1" t="b">
        <v>1</v>
      </c>
      <c r="O646" s="1" t="s">
        <v>8270</v>
      </c>
      <c r="P646" s="28">
        <f>F646/D646</f>
        <v>1.0203333333333333</v>
      </c>
      <c r="Q646" s="29">
        <f>IF(M646&gt;0,F646/M646,0)</f>
        <v>141.71296296296296</v>
      </c>
      <c r="R646" s="9" t="str">
        <f>LEFT(O646,SEARCH("/",O646,1)-1)</f>
        <v>theater</v>
      </c>
      <c r="S646" s="26" t="str">
        <f>RIGHT(O646,LEN(O646)-SEARCH("/",O646,1))</f>
        <v>plays</v>
      </c>
      <c r="T646" s="27">
        <f>(((K646/60)/60)/24)+DATE(1970,1,1)</f>
        <v>42697.850844907407</v>
      </c>
      <c r="U646" s="5" t="str">
        <f>TEXT(T646,"mmm")</f>
        <v>Nov</v>
      </c>
      <c r="V646" s="5" t="str">
        <f>TEXT(T646,"yyyy")</f>
        <v>2016</v>
      </c>
      <c r="W646" s="5" t="str">
        <f>TEXT(Y646,"mmm")</f>
        <v>Jan</v>
      </c>
      <c r="X646" s="1" t="str">
        <f>TEXT(Y646,"yyyy")</f>
        <v>2017</v>
      </c>
      <c r="Y646" s="27">
        <f>(((J646/60)/60)/24)+DATE(1970,1,1)</f>
        <v>42745.208333333328</v>
      </c>
    </row>
    <row r="647" spans="1:25" ht="48" x14ac:dyDescent="0.2">
      <c r="A647" s="1">
        <v>3425</v>
      </c>
      <c r="B647" s="7" t="s">
        <v>3424</v>
      </c>
      <c r="C647" s="7" t="s">
        <v>7535</v>
      </c>
      <c r="D647" s="1">
        <v>30000</v>
      </c>
      <c r="E647" s="37" t="str">
        <f>VLOOKUP(D647,'Vlookup Table Bonus Point'!$C$3:$D$26,2,TRUE)</f>
        <v>30000 to 34999</v>
      </c>
      <c r="F647" s="1">
        <v>30891.1</v>
      </c>
      <c r="G647" s="1" t="s">
        <v>8218</v>
      </c>
      <c r="H647" s="1" t="s">
        <v>8223</v>
      </c>
      <c r="I647" s="1" t="s">
        <v>8245</v>
      </c>
      <c r="J647" s="1">
        <v>1412434136</v>
      </c>
      <c r="K647" s="1">
        <v>1409669336</v>
      </c>
      <c r="L647" s="1" t="b">
        <v>0</v>
      </c>
      <c r="M647" s="1">
        <v>104</v>
      </c>
      <c r="N647" s="1" t="b">
        <v>1</v>
      </c>
      <c r="O647" s="1" t="s">
        <v>8270</v>
      </c>
      <c r="P647" s="28">
        <f>F647/D647</f>
        <v>1.0297033333333332</v>
      </c>
      <c r="Q647" s="29">
        <f>IF(M647&gt;0,F647/M647,0)</f>
        <v>297.02980769230766</v>
      </c>
      <c r="R647" s="9" t="str">
        <f>LEFT(O647,SEARCH("/",O647,1)-1)</f>
        <v>theater</v>
      </c>
      <c r="S647" s="26" t="str">
        <f>RIGHT(O647,LEN(O647)-SEARCH("/",O647,1))</f>
        <v>plays</v>
      </c>
      <c r="T647" s="27">
        <f>(((K647/60)/60)/24)+DATE(1970,1,1)</f>
        <v>41884.617314814815</v>
      </c>
      <c r="U647" s="5" t="str">
        <f>TEXT(T647,"mmm")</f>
        <v>Sep</v>
      </c>
      <c r="V647" s="5" t="str">
        <f>TEXT(T647,"yyyy")</f>
        <v>2014</v>
      </c>
      <c r="W647" s="5" t="str">
        <f>TEXT(Y647,"mmm")</f>
        <v>Oct</v>
      </c>
      <c r="X647" s="1" t="str">
        <f>TEXT(Y647,"yyyy")</f>
        <v>2014</v>
      </c>
      <c r="Y647" s="27">
        <f>(((J647/60)/60)/24)+DATE(1970,1,1)</f>
        <v>41916.617314814815</v>
      </c>
    </row>
    <row r="648" spans="1:25" ht="48" x14ac:dyDescent="0.2">
      <c r="A648" s="1">
        <v>3849</v>
      </c>
      <c r="B648" s="7" t="s">
        <v>3846</v>
      </c>
      <c r="C648" s="7" t="s">
        <v>7958</v>
      </c>
      <c r="D648" s="1">
        <v>30000</v>
      </c>
      <c r="E648" s="37" t="str">
        <f>VLOOKUP(D648,'Vlookup Table Bonus Point'!$C$3:$D$26,2,TRUE)</f>
        <v>30000 to 34999</v>
      </c>
      <c r="F648" s="1">
        <v>2113</v>
      </c>
      <c r="G648" s="1" t="s">
        <v>8220</v>
      </c>
      <c r="H648" s="1" t="s">
        <v>8235</v>
      </c>
      <c r="I648" s="1" t="s">
        <v>8248</v>
      </c>
      <c r="J648" s="1">
        <v>1434047084</v>
      </c>
      <c r="K648" s="1">
        <v>1431455084</v>
      </c>
      <c r="L648" s="1" t="b">
        <v>1</v>
      </c>
      <c r="M648" s="1">
        <v>28</v>
      </c>
      <c r="N648" s="1" t="b">
        <v>0</v>
      </c>
      <c r="O648" s="1" t="s">
        <v>8270</v>
      </c>
      <c r="P648" s="28">
        <f>F648/D648</f>
        <v>7.0433333333333334E-2</v>
      </c>
      <c r="Q648" s="29">
        <f>IF(M648&gt;0,F648/M648,0)</f>
        <v>75.464285714285708</v>
      </c>
      <c r="R648" s="9" t="str">
        <f>LEFT(O648,SEARCH("/",O648,1)-1)</f>
        <v>theater</v>
      </c>
      <c r="S648" s="26" t="str">
        <f>RIGHT(O648,LEN(O648)-SEARCH("/",O648,1))</f>
        <v>plays</v>
      </c>
      <c r="T648" s="27">
        <f>(((K648/60)/60)/24)+DATE(1970,1,1)</f>
        <v>42136.767175925925</v>
      </c>
      <c r="U648" s="5" t="str">
        <f>TEXT(T648,"mmm")</f>
        <v>May</v>
      </c>
      <c r="V648" s="5" t="str">
        <f>TEXT(T648,"yyyy")</f>
        <v>2015</v>
      </c>
      <c r="W648" s="5" t="str">
        <f>TEXT(Y648,"mmm")</f>
        <v>Jun</v>
      </c>
      <c r="X648" s="1" t="str">
        <f>TEXT(Y648,"yyyy")</f>
        <v>2015</v>
      </c>
      <c r="Y648" s="27">
        <f>(((J648/60)/60)/24)+DATE(1970,1,1)</f>
        <v>42166.767175925925</v>
      </c>
    </row>
    <row r="649" spans="1:25" ht="48" x14ac:dyDescent="0.2">
      <c r="A649" s="1">
        <v>3875</v>
      </c>
      <c r="B649" s="7" t="s">
        <v>3872</v>
      </c>
      <c r="C649" s="7" t="s">
        <v>7984</v>
      </c>
      <c r="D649" s="1">
        <v>30000</v>
      </c>
      <c r="E649" s="37" t="str">
        <f>VLOOKUP(D649,'Vlookup Table Bonus Point'!$C$3:$D$26,2,TRUE)</f>
        <v>30000 to 34999</v>
      </c>
      <c r="F649" s="1">
        <v>0</v>
      </c>
      <c r="G649" s="1" t="s">
        <v>8219</v>
      </c>
      <c r="H649" s="1" t="s">
        <v>8231</v>
      </c>
      <c r="I649" s="1" t="s">
        <v>8252</v>
      </c>
      <c r="J649" s="1">
        <v>1472896800</v>
      </c>
      <c r="K649" s="1">
        <v>1472804365</v>
      </c>
      <c r="L649" s="1" t="b">
        <v>0</v>
      </c>
      <c r="M649" s="1">
        <v>0</v>
      </c>
      <c r="N649" s="1" t="b">
        <v>0</v>
      </c>
      <c r="O649" s="1" t="s">
        <v>8304</v>
      </c>
      <c r="P649" s="28">
        <f>F649/D649</f>
        <v>0</v>
      </c>
      <c r="Q649" s="29">
        <f>IF(M649&gt;0,F649/M649,0)</f>
        <v>0</v>
      </c>
      <c r="R649" s="9" t="str">
        <f>LEFT(O649,SEARCH("/",O649,1)-1)</f>
        <v>theater</v>
      </c>
      <c r="S649" s="26" t="str">
        <f>RIGHT(O649,LEN(O649)-SEARCH("/",O649,1))</f>
        <v>musical</v>
      </c>
      <c r="T649" s="27">
        <f>(((K649/60)/60)/24)+DATE(1970,1,1)</f>
        <v>42615.346817129626</v>
      </c>
      <c r="U649" s="5" t="str">
        <f>TEXT(T649,"mmm")</f>
        <v>Sep</v>
      </c>
      <c r="V649" s="5" t="str">
        <f>TEXT(T649,"yyyy")</f>
        <v>2016</v>
      </c>
      <c r="W649" s="5" t="str">
        <f>TEXT(Y649,"mmm")</f>
        <v>Sep</v>
      </c>
      <c r="X649" s="1" t="str">
        <f>TEXT(Y649,"yyyy")</f>
        <v>2016</v>
      </c>
      <c r="Y649" s="27">
        <f>(((J649/60)/60)/24)+DATE(1970,1,1)</f>
        <v>42616.416666666672</v>
      </c>
    </row>
    <row r="650" spans="1:25" ht="48" x14ac:dyDescent="0.2">
      <c r="A650" s="1">
        <v>3882</v>
      </c>
      <c r="B650" s="7" t="s">
        <v>3879</v>
      </c>
      <c r="C650" s="7" t="s">
        <v>7991</v>
      </c>
      <c r="D650" s="1">
        <v>30000</v>
      </c>
      <c r="E650" s="37" t="str">
        <f>VLOOKUP(D650,'Vlookup Table Bonus Point'!$C$3:$D$26,2,TRUE)</f>
        <v>30000 to 34999</v>
      </c>
      <c r="F650" s="1">
        <v>0</v>
      </c>
      <c r="G650" s="1" t="s">
        <v>8219</v>
      </c>
      <c r="H650" s="1" t="s">
        <v>8225</v>
      </c>
      <c r="I650" s="1" t="s">
        <v>8247</v>
      </c>
      <c r="J650" s="1">
        <v>1454281380</v>
      </c>
      <c r="K650" s="1">
        <v>1451950570</v>
      </c>
      <c r="L650" s="1" t="b">
        <v>0</v>
      </c>
      <c r="M650" s="1">
        <v>0</v>
      </c>
      <c r="N650" s="1" t="b">
        <v>0</v>
      </c>
      <c r="O650" s="1" t="s">
        <v>8304</v>
      </c>
      <c r="P650" s="28">
        <f>F650/D650</f>
        <v>0</v>
      </c>
      <c r="Q650" s="29">
        <f>IF(M650&gt;0,F650/M650,0)</f>
        <v>0</v>
      </c>
      <c r="R650" s="9" t="str">
        <f>LEFT(O650,SEARCH("/",O650,1)-1)</f>
        <v>theater</v>
      </c>
      <c r="S650" s="26" t="str">
        <f>RIGHT(O650,LEN(O650)-SEARCH("/",O650,1))</f>
        <v>musical</v>
      </c>
      <c r="T650" s="27">
        <f>(((K650/60)/60)/24)+DATE(1970,1,1)</f>
        <v>42373.983449074076</v>
      </c>
      <c r="U650" s="5" t="str">
        <f>TEXT(T650,"mmm")</f>
        <v>Jan</v>
      </c>
      <c r="V650" s="5" t="str">
        <f>TEXT(T650,"yyyy")</f>
        <v>2016</v>
      </c>
      <c r="W650" s="5" t="str">
        <f>TEXT(Y650,"mmm")</f>
        <v>Jan</v>
      </c>
      <c r="X650" s="1" t="str">
        <f>TEXT(Y650,"yyyy")</f>
        <v>2016</v>
      </c>
      <c r="Y650" s="27">
        <f>(((J650/60)/60)/24)+DATE(1970,1,1)</f>
        <v>42400.960416666669</v>
      </c>
    </row>
    <row r="651" spans="1:25" ht="48" x14ac:dyDescent="0.2">
      <c r="A651" s="1">
        <v>3948</v>
      </c>
      <c r="B651" s="7" t="s">
        <v>3945</v>
      </c>
      <c r="C651" s="7" t="s">
        <v>8056</v>
      </c>
      <c r="D651" s="1">
        <v>30000</v>
      </c>
      <c r="E651" s="37" t="str">
        <f>VLOOKUP(D651,'Vlookup Table Bonus Point'!$C$3:$D$26,2,TRUE)</f>
        <v>30000 to 34999</v>
      </c>
      <c r="F651" s="1">
        <v>0</v>
      </c>
      <c r="G651" s="1" t="s">
        <v>8220</v>
      </c>
      <c r="H651" s="1" t="s">
        <v>8225</v>
      </c>
      <c r="I651" s="1" t="s">
        <v>8247</v>
      </c>
      <c r="J651" s="1">
        <v>1410076123</v>
      </c>
      <c r="K651" s="1">
        <v>1404892123</v>
      </c>
      <c r="L651" s="1" t="b">
        <v>0</v>
      </c>
      <c r="M651" s="1">
        <v>0</v>
      </c>
      <c r="N651" s="1" t="b">
        <v>0</v>
      </c>
      <c r="O651" s="1" t="s">
        <v>8270</v>
      </c>
      <c r="P651" s="28">
        <f>F651/D651</f>
        <v>0</v>
      </c>
      <c r="Q651" s="29">
        <f>IF(M651&gt;0,F651/M651,0)</f>
        <v>0</v>
      </c>
      <c r="R651" s="9" t="str">
        <f>LEFT(O651,SEARCH("/",O651,1)-1)</f>
        <v>theater</v>
      </c>
      <c r="S651" s="26" t="str">
        <f>RIGHT(O651,LEN(O651)-SEARCH("/",O651,1))</f>
        <v>plays</v>
      </c>
      <c r="T651" s="27">
        <f>(((K651/60)/60)/24)+DATE(1970,1,1)</f>
        <v>41829.325497685182</v>
      </c>
      <c r="U651" s="5" t="str">
        <f>TEXT(T651,"mmm")</f>
        <v>Jul</v>
      </c>
      <c r="V651" s="5" t="str">
        <f>TEXT(T651,"yyyy")</f>
        <v>2014</v>
      </c>
      <c r="W651" s="5" t="str">
        <f>TEXT(Y651,"mmm")</f>
        <v>Sep</v>
      </c>
      <c r="X651" s="1" t="str">
        <f>TEXT(Y651,"yyyy")</f>
        <v>2014</v>
      </c>
      <c r="Y651" s="27">
        <f>(((J651/60)/60)/24)+DATE(1970,1,1)</f>
        <v>41889.325497685182</v>
      </c>
    </row>
    <row r="652" spans="1:25" ht="32" x14ac:dyDescent="0.2">
      <c r="A652" s="1">
        <v>3981</v>
      </c>
      <c r="B652" s="7" t="s">
        <v>3358</v>
      </c>
      <c r="C652" s="7" t="s">
        <v>7469</v>
      </c>
      <c r="D652" s="1">
        <v>30000</v>
      </c>
      <c r="E652" s="37" t="str">
        <f>VLOOKUP(D652,'Vlookup Table Bonus Point'!$C$3:$D$26,2,TRUE)</f>
        <v>30000 to 34999</v>
      </c>
      <c r="F652" s="1">
        <v>1225</v>
      </c>
      <c r="G652" s="1" t="s">
        <v>8220</v>
      </c>
      <c r="H652" s="1" t="s">
        <v>8223</v>
      </c>
      <c r="I652" s="1" t="s">
        <v>8245</v>
      </c>
      <c r="J652" s="1">
        <v>1468729149</v>
      </c>
      <c r="K652" s="1">
        <v>1463545149</v>
      </c>
      <c r="L652" s="1" t="b">
        <v>0</v>
      </c>
      <c r="M652" s="1">
        <v>7</v>
      </c>
      <c r="N652" s="1" t="b">
        <v>0</v>
      </c>
      <c r="O652" s="1" t="s">
        <v>8270</v>
      </c>
      <c r="P652" s="28">
        <f>F652/D652</f>
        <v>4.0833333333333333E-2</v>
      </c>
      <c r="Q652" s="29">
        <f>IF(M652&gt;0,F652/M652,0)</f>
        <v>175</v>
      </c>
      <c r="R652" s="9" t="str">
        <f>LEFT(O652,SEARCH("/",O652,1)-1)</f>
        <v>theater</v>
      </c>
      <c r="S652" s="26" t="str">
        <f>RIGHT(O652,LEN(O652)-SEARCH("/",O652,1))</f>
        <v>plays</v>
      </c>
      <c r="T652" s="27">
        <f>(((K652/60)/60)/24)+DATE(1970,1,1)</f>
        <v>42508.179965277777</v>
      </c>
      <c r="U652" s="5" t="str">
        <f>TEXT(T652,"mmm")</f>
        <v>May</v>
      </c>
      <c r="V652" s="5" t="str">
        <f>TEXT(T652,"yyyy")</f>
        <v>2016</v>
      </c>
      <c r="W652" s="5" t="str">
        <f>TEXT(Y652,"mmm")</f>
        <v>Jul</v>
      </c>
      <c r="X652" s="1" t="str">
        <f>TEXT(Y652,"yyyy")</f>
        <v>2016</v>
      </c>
      <c r="Y652" s="27">
        <f>(((J652/60)/60)/24)+DATE(1970,1,1)</f>
        <v>42568.179965277777</v>
      </c>
    </row>
    <row r="653" spans="1:25" ht="48" x14ac:dyDescent="0.2">
      <c r="A653" s="1">
        <v>4006</v>
      </c>
      <c r="B653" s="7" t="s">
        <v>4002</v>
      </c>
      <c r="C653" s="7" t="s">
        <v>8111</v>
      </c>
      <c r="D653" s="1">
        <v>30000</v>
      </c>
      <c r="E653" s="37" t="str">
        <f>VLOOKUP(D653,'Vlookup Table Bonus Point'!$C$3:$D$26,2,TRUE)</f>
        <v>30000 to 34999</v>
      </c>
      <c r="F653" s="1">
        <v>2</v>
      </c>
      <c r="G653" s="1" t="s">
        <v>8220</v>
      </c>
      <c r="H653" s="1" t="s">
        <v>8223</v>
      </c>
      <c r="I653" s="1" t="s">
        <v>8245</v>
      </c>
      <c r="J653" s="1">
        <v>1455647587</v>
      </c>
      <c r="K653" s="1">
        <v>1453487587</v>
      </c>
      <c r="L653" s="1" t="b">
        <v>0</v>
      </c>
      <c r="M653" s="1">
        <v>1</v>
      </c>
      <c r="N653" s="1" t="b">
        <v>0</v>
      </c>
      <c r="O653" s="1" t="s">
        <v>8270</v>
      </c>
      <c r="P653" s="28">
        <f>F653/D653</f>
        <v>6.666666666666667E-5</v>
      </c>
      <c r="Q653" s="29">
        <f>IF(M653&gt;0,F653/M653,0)</f>
        <v>2</v>
      </c>
      <c r="R653" s="9" t="str">
        <f>LEFT(O653,SEARCH("/",O653,1)-1)</f>
        <v>theater</v>
      </c>
      <c r="S653" s="26" t="str">
        <f>RIGHT(O653,LEN(O653)-SEARCH("/",O653,1))</f>
        <v>plays</v>
      </c>
      <c r="T653" s="27">
        <f>(((K653/60)/60)/24)+DATE(1970,1,1)</f>
        <v>42391.772997685184</v>
      </c>
      <c r="U653" s="5" t="str">
        <f>TEXT(T653,"mmm")</f>
        <v>Jan</v>
      </c>
      <c r="V653" s="5" t="str">
        <f>TEXT(T653,"yyyy")</f>
        <v>2016</v>
      </c>
      <c r="W653" s="5" t="str">
        <f>TEXT(Y653,"mmm")</f>
        <v>Feb</v>
      </c>
      <c r="X653" s="1" t="str">
        <f>TEXT(Y653,"yyyy")</f>
        <v>2016</v>
      </c>
      <c r="Y653" s="27">
        <f>(((J653/60)/60)/24)+DATE(1970,1,1)</f>
        <v>42416.772997685184</v>
      </c>
    </row>
    <row r="654" spans="1:25" ht="32" x14ac:dyDescent="0.2">
      <c r="A654" s="1">
        <v>4095</v>
      </c>
      <c r="B654" s="7" t="s">
        <v>4091</v>
      </c>
      <c r="C654" s="7" t="s">
        <v>8198</v>
      </c>
      <c r="D654" s="1">
        <v>30000</v>
      </c>
      <c r="E654" s="37" t="str">
        <f>VLOOKUP(D654,'Vlookup Table Bonus Point'!$C$3:$D$26,2,TRUE)</f>
        <v>30000 to 34999</v>
      </c>
      <c r="F654" s="1">
        <v>800</v>
      </c>
      <c r="G654" s="1" t="s">
        <v>8220</v>
      </c>
      <c r="H654" s="1" t="s">
        <v>8237</v>
      </c>
      <c r="I654" s="1" t="s">
        <v>8255</v>
      </c>
      <c r="J654" s="1">
        <v>1482108350</v>
      </c>
      <c r="K654" s="1">
        <v>1479516350</v>
      </c>
      <c r="L654" s="1" t="b">
        <v>0</v>
      </c>
      <c r="M654" s="1">
        <v>1</v>
      </c>
      <c r="N654" s="1" t="b">
        <v>0</v>
      </c>
      <c r="O654" s="1" t="s">
        <v>8270</v>
      </c>
      <c r="P654" s="28">
        <f>F654/D654</f>
        <v>2.6666666666666668E-2</v>
      </c>
      <c r="Q654" s="29">
        <f>IF(M654&gt;0,F654/M654,0)</f>
        <v>800</v>
      </c>
      <c r="R654" s="9" t="str">
        <f>LEFT(O654,SEARCH("/",O654,1)-1)</f>
        <v>theater</v>
      </c>
      <c r="S654" s="26" t="str">
        <f>RIGHT(O654,LEN(O654)-SEARCH("/",O654,1))</f>
        <v>plays</v>
      </c>
      <c r="T654" s="27">
        <f>(((K654/60)/60)/24)+DATE(1970,1,1)</f>
        <v>42693.031828703708</v>
      </c>
      <c r="U654" s="5" t="str">
        <f>TEXT(T654,"mmm")</f>
        <v>Nov</v>
      </c>
      <c r="V654" s="5" t="str">
        <f>TEXT(T654,"yyyy")</f>
        <v>2016</v>
      </c>
      <c r="W654" s="5" t="str">
        <f>TEXT(Y654,"mmm")</f>
        <v>Dec</v>
      </c>
      <c r="X654" s="1" t="str">
        <f>TEXT(Y654,"yyyy")</f>
        <v>2016</v>
      </c>
      <c r="Y654" s="27">
        <f>(((J654/60)/60)/24)+DATE(1970,1,1)</f>
        <v>42723.031828703708</v>
      </c>
    </row>
    <row r="655" spans="1:25" ht="32" x14ac:dyDescent="0.2">
      <c r="A655" s="1">
        <v>226</v>
      </c>
      <c r="B655" s="7" t="s">
        <v>228</v>
      </c>
      <c r="C655" s="7" t="s">
        <v>4336</v>
      </c>
      <c r="D655" s="1">
        <v>29000</v>
      </c>
      <c r="E655" s="37" t="str">
        <f>VLOOKUP(D655,'Vlookup Table Bonus Point'!$C$3:$D$26,2,TRUE)</f>
        <v>25000 to 29999</v>
      </c>
      <c r="F655" s="1">
        <v>250</v>
      </c>
      <c r="G655" s="1" t="s">
        <v>8220</v>
      </c>
      <c r="H655" s="1" t="s">
        <v>8224</v>
      </c>
      <c r="I655" s="1" t="s">
        <v>8246</v>
      </c>
      <c r="J655" s="1">
        <v>1433064540</v>
      </c>
      <c r="K655" s="1">
        <v>1428854344</v>
      </c>
      <c r="L655" s="1" t="b">
        <v>0</v>
      </c>
      <c r="M655" s="1">
        <v>2</v>
      </c>
      <c r="N655" s="1" t="b">
        <v>0</v>
      </c>
      <c r="O655" s="1" t="s">
        <v>8267</v>
      </c>
      <c r="P655" s="28">
        <f>F655/D655</f>
        <v>8.6206896551724137E-3</v>
      </c>
      <c r="Q655" s="29">
        <f>IF(M655&gt;0,F655/M655,0)</f>
        <v>125</v>
      </c>
      <c r="R655" s="9" t="str">
        <f>LEFT(O655,SEARCH("/",O655,1)-1)</f>
        <v>film &amp; video</v>
      </c>
      <c r="S655" s="26" t="str">
        <f>RIGHT(O655,LEN(O655)-SEARCH("/",O655,1))</f>
        <v>drama</v>
      </c>
      <c r="T655" s="27">
        <f>(((K655/60)/60)/24)+DATE(1970,1,1)</f>
        <v>42106.666018518517</v>
      </c>
      <c r="U655" s="5" t="str">
        <f>TEXT(T655,"mmm")</f>
        <v>Apr</v>
      </c>
      <c r="V655" s="5" t="str">
        <f>TEXT(T655,"yyyy")</f>
        <v>2015</v>
      </c>
      <c r="W655" s="5" t="str">
        <f>TEXT(Y655,"mmm")</f>
        <v>May</v>
      </c>
      <c r="X655" s="1" t="str">
        <f>TEXT(Y655,"yyyy")</f>
        <v>2015</v>
      </c>
      <c r="Y655" s="27">
        <f>(((J655/60)/60)/24)+DATE(1970,1,1)</f>
        <v>42155.395138888889</v>
      </c>
    </row>
    <row r="656" spans="1:25" ht="48" x14ac:dyDescent="0.2">
      <c r="A656" s="1">
        <v>678</v>
      </c>
      <c r="B656" s="7" t="s">
        <v>679</v>
      </c>
      <c r="C656" s="7" t="s">
        <v>4788</v>
      </c>
      <c r="D656" s="1">
        <v>29000</v>
      </c>
      <c r="E656" s="37" t="str">
        <f>VLOOKUP(D656,'Vlookup Table Bonus Point'!$C$3:$D$26,2,TRUE)</f>
        <v>25000 to 29999</v>
      </c>
      <c r="F656" s="1">
        <v>1108</v>
      </c>
      <c r="G656" s="1" t="s">
        <v>8220</v>
      </c>
      <c r="H656" s="1" t="s">
        <v>8223</v>
      </c>
      <c r="I656" s="1" t="s">
        <v>8245</v>
      </c>
      <c r="J656" s="1">
        <v>1463821338</v>
      </c>
      <c r="K656" s="1">
        <v>1461229338</v>
      </c>
      <c r="L656" s="1" t="b">
        <v>0</v>
      </c>
      <c r="M656" s="1">
        <v>17</v>
      </c>
      <c r="N656" s="1" t="b">
        <v>0</v>
      </c>
      <c r="O656" s="1" t="s">
        <v>8272</v>
      </c>
      <c r="P656" s="28">
        <f>F656/D656</f>
        <v>3.8206896551724136E-2</v>
      </c>
      <c r="Q656" s="29">
        <f>IF(M656&gt;0,F656/M656,0)</f>
        <v>65.17647058823529</v>
      </c>
      <c r="R656" s="9" t="str">
        <f>LEFT(O656,SEARCH("/",O656,1)-1)</f>
        <v>technology</v>
      </c>
      <c r="S656" s="26" t="str">
        <f>RIGHT(O656,LEN(O656)-SEARCH("/",O656,1))</f>
        <v>wearables</v>
      </c>
      <c r="T656" s="27">
        <f>(((K656/60)/60)/24)+DATE(1970,1,1)</f>
        <v>42481.376597222217</v>
      </c>
      <c r="U656" s="5" t="str">
        <f>TEXT(T656,"mmm")</f>
        <v>Apr</v>
      </c>
      <c r="V656" s="5" t="str">
        <f>TEXT(T656,"yyyy")</f>
        <v>2016</v>
      </c>
      <c r="W656" s="5" t="str">
        <f>TEXT(Y656,"mmm")</f>
        <v>May</v>
      </c>
      <c r="X656" s="1" t="str">
        <f>TEXT(Y656,"yyyy")</f>
        <v>2016</v>
      </c>
      <c r="Y656" s="27">
        <f>(((J656/60)/60)/24)+DATE(1970,1,1)</f>
        <v>42511.376597222217</v>
      </c>
    </row>
    <row r="657" spans="1:25" ht="48" x14ac:dyDescent="0.2">
      <c r="A657" s="1">
        <v>658</v>
      </c>
      <c r="B657" s="7" t="s">
        <v>659</v>
      </c>
      <c r="C657" s="7" t="s">
        <v>4768</v>
      </c>
      <c r="D657" s="1">
        <v>28888</v>
      </c>
      <c r="E657" s="37" t="str">
        <f>VLOOKUP(D657,'Vlookup Table Bonus Point'!$C$3:$D$26,2,TRUE)</f>
        <v>25000 to 29999</v>
      </c>
      <c r="F657" s="1">
        <v>30177</v>
      </c>
      <c r="G657" s="1" t="s">
        <v>8218</v>
      </c>
      <c r="H657" s="1" t="s">
        <v>8223</v>
      </c>
      <c r="I657" s="1" t="s">
        <v>8245</v>
      </c>
      <c r="J657" s="1">
        <v>1437933600</v>
      </c>
      <c r="K657" s="1">
        <v>1435117889</v>
      </c>
      <c r="L657" s="1" t="b">
        <v>0</v>
      </c>
      <c r="M657" s="1">
        <v>276</v>
      </c>
      <c r="N657" s="1" t="b">
        <v>1</v>
      </c>
      <c r="O657" s="1" t="s">
        <v>8272</v>
      </c>
      <c r="P657" s="28">
        <f>F657/D657</f>
        <v>1.0446206037108834</v>
      </c>
      <c r="Q657" s="29">
        <f>IF(M657&gt;0,F657/M657,0)</f>
        <v>109.33695652173913</v>
      </c>
      <c r="R657" s="9" t="str">
        <f>LEFT(O657,SEARCH("/",O657,1)-1)</f>
        <v>technology</v>
      </c>
      <c r="S657" s="26" t="str">
        <f>RIGHT(O657,LEN(O657)-SEARCH("/",O657,1))</f>
        <v>wearables</v>
      </c>
      <c r="T657" s="27">
        <f>(((K657/60)/60)/24)+DATE(1970,1,1)</f>
        <v>42179.160752314812</v>
      </c>
      <c r="U657" s="5" t="str">
        <f>TEXT(T657,"mmm")</f>
        <v>Jun</v>
      </c>
      <c r="V657" s="5" t="str">
        <f>TEXT(T657,"yyyy")</f>
        <v>2015</v>
      </c>
      <c r="W657" s="5" t="str">
        <f>TEXT(Y657,"mmm")</f>
        <v>Jul</v>
      </c>
      <c r="X657" s="1" t="str">
        <f>TEXT(Y657,"yyyy")</f>
        <v>2015</v>
      </c>
      <c r="Y657" s="27">
        <f>(((J657/60)/60)/24)+DATE(1970,1,1)</f>
        <v>42211.75</v>
      </c>
    </row>
    <row r="658" spans="1:25" ht="48" x14ac:dyDescent="0.2">
      <c r="A658" s="1">
        <v>32</v>
      </c>
      <c r="B658" s="7" t="s">
        <v>34</v>
      </c>
      <c r="C658" s="7" t="s">
        <v>4143</v>
      </c>
      <c r="D658" s="1">
        <v>28450</v>
      </c>
      <c r="E658" s="37" t="str">
        <f>VLOOKUP(D658,'Vlookup Table Bonus Point'!$C$3:$D$26,2,TRUE)</f>
        <v>25000 to 29999</v>
      </c>
      <c r="F658" s="1">
        <v>28520</v>
      </c>
      <c r="G658" s="1" t="s">
        <v>8218</v>
      </c>
      <c r="H658" s="1" t="s">
        <v>8223</v>
      </c>
      <c r="I658" s="1" t="s">
        <v>8245</v>
      </c>
      <c r="J658" s="1">
        <v>1463111940</v>
      </c>
      <c r="K658" s="1">
        <v>1459523017</v>
      </c>
      <c r="L658" s="1" t="b">
        <v>0</v>
      </c>
      <c r="M658" s="1">
        <v>89</v>
      </c>
      <c r="N658" s="1" t="b">
        <v>1</v>
      </c>
      <c r="O658" s="1" t="s">
        <v>8264</v>
      </c>
      <c r="P658" s="28">
        <f>F658/D658</f>
        <v>1.0024604569420035</v>
      </c>
      <c r="Q658" s="29">
        <f>IF(M658&gt;0,F658/M658,0)</f>
        <v>320.44943820224717</v>
      </c>
      <c r="R658" s="9" t="str">
        <f>LEFT(O658,SEARCH("/",O658,1)-1)</f>
        <v>film &amp; video</v>
      </c>
      <c r="S658" s="26" t="str">
        <f>RIGHT(O658,LEN(O658)-SEARCH("/",O658,1))</f>
        <v>television</v>
      </c>
      <c r="T658" s="27">
        <f>(((K658/60)/60)/24)+DATE(1970,1,1)</f>
        <v>42461.627511574072</v>
      </c>
      <c r="U658" s="5" t="str">
        <f>TEXT(T658,"mmm")</f>
        <v>Apr</v>
      </c>
      <c r="V658" s="5" t="str">
        <f>TEXT(T658,"yyyy")</f>
        <v>2016</v>
      </c>
      <c r="W658" s="5" t="str">
        <f>TEXT(Y658,"mmm")</f>
        <v>May</v>
      </c>
      <c r="X658" s="1" t="str">
        <f>TEXT(Y658,"yyyy")</f>
        <v>2016</v>
      </c>
      <c r="Y658" s="27">
        <f>(((J658/60)/60)/24)+DATE(1970,1,1)</f>
        <v>42503.165972222225</v>
      </c>
    </row>
    <row r="659" spans="1:25" ht="48" x14ac:dyDescent="0.2">
      <c r="A659" s="1">
        <v>227</v>
      </c>
      <c r="B659" s="7" t="s">
        <v>229</v>
      </c>
      <c r="C659" s="7" t="s">
        <v>4337</v>
      </c>
      <c r="D659" s="1">
        <v>28000</v>
      </c>
      <c r="E659" s="37" t="str">
        <f>VLOOKUP(D659,'Vlookup Table Bonus Point'!$C$3:$D$26,2,TRUE)</f>
        <v>25000 to 29999</v>
      </c>
      <c r="F659" s="1">
        <v>0</v>
      </c>
      <c r="G659" s="1" t="s">
        <v>8220</v>
      </c>
      <c r="H659" s="1" t="s">
        <v>8223</v>
      </c>
      <c r="I659" s="1" t="s">
        <v>8245</v>
      </c>
      <c r="J659" s="1">
        <v>1436477241</v>
      </c>
      <c r="K659" s="1">
        <v>1433885241</v>
      </c>
      <c r="L659" s="1" t="b">
        <v>0</v>
      </c>
      <c r="M659" s="1">
        <v>0</v>
      </c>
      <c r="N659" s="1" t="b">
        <v>0</v>
      </c>
      <c r="O659" s="1" t="s">
        <v>8267</v>
      </c>
      <c r="P659" s="28">
        <f>F659/D659</f>
        <v>0</v>
      </c>
      <c r="Q659" s="29">
        <f>IF(M659&gt;0,F659/M659,0)</f>
        <v>0</v>
      </c>
      <c r="R659" s="9" t="str">
        <f>LEFT(O659,SEARCH("/",O659,1)-1)</f>
        <v>film &amp; video</v>
      </c>
      <c r="S659" s="26" t="str">
        <f>RIGHT(O659,LEN(O659)-SEARCH("/",O659,1))</f>
        <v>drama</v>
      </c>
      <c r="T659" s="27">
        <f>(((K659/60)/60)/24)+DATE(1970,1,1)</f>
        <v>42164.893993055557</v>
      </c>
      <c r="U659" s="5" t="str">
        <f>TEXT(T659,"mmm")</f>
        <v>Jun</v>
      </c>
      <c r="V659" s="5" t="str">
        <f>TEXT(T659,"yyyy")</f>
        <v>2015</v>
      </c>
      <c r="W659" s="5" t="str">
        <f>TEXT(Y659,"mmm")</f>
        <v>Jul</v>
      </c>
      <c r="X659" s="1" t="str">
        <f>TEXT(Y659,"yyyy")</f>
        <v>2015</v>
      </c>
      <c r="Y659" s="27">
        <f>(((J659/60)/60)/24)+DATE(1970,1,1)</f>
        <v>42194.893993055557</v>
      </c>
    </row>
    <row r="660" spans="1:25" ht="48" x14ac:dyDescent="0.2">
      <c r="A660" s="1">
        <v>1795</v>
      </c>
      <c r="B660" s="7" t="s">
        <v>1796</v>
      </c>
      <c r="C660" s="7" t="s">
        <v>5905</v>
      </c>
      <c r="D660" s="1">
        <v>28000</v>
      </c>
      <c r="E660" s="37" t="str">
        <f>VLOOKUP(D660,'Vlookup Table Bonus Point'!$C$3:$D$26,2,TRUE)</f>
        <v>25000 to 29999</v>
      </c>
      <c r="F660" s="1">
        <v>10846</v>
      </c>
      <c r="G660" s="1" t="s">
        <v>8220</v>
      </c>
      <c r="H660" s="1" t="s">
        <v>8235</v>
      </c>
      <c r="I660" s="1" t="s">
        <v>8248</v>
      </c>
      <c r="J660" s="1">
        <v>1476460800</v>
      </c>
      <c r="K660" s="1">
        <v>1473922541</v>
      </c>
      <c r="L660" s="1" t="b">
        <v>1</v>
      </c>
      <c r="M660" s="1">
        <v>81</v>
      </c>
      <c r="N660" s="1" t="b">
        <v>0</v>
      </c>
      <c r="O660" s="1" t="s">
        <v>8284</v>
      </c>
      <c r="P660" s="28">
        <f>F660/D660</f>
        <v>0.38735714285714284</v>
      </c>
      <c r="Q660" s="29">
        <f>IF(M660&gt;0,F660/M660,0)</f>
        <v>133.90123456790124</v>
      </c>
      <c r="R660" s="9" t="str">
        <f>LEFT(O660,SEARCH("/",O660,1)-1)</f>
        <v>photography</v>
      </c>
      <c r="S660" s="26" t="str">
        <f>RIGHT(O660,LEN(O660)-SEARCH("/",O660,1))</f>
        <v>photobooks</v>
      </c>
      <c r="T660" s="27">
        <f>(((K660/60)/60)/24)+DATE(1970,1,1)</f>
        <v>42628.288668981477</v>
      </c>
      <c r="U660" s="5" t="str">
        <f>TEXT(T660,"mmm")</f>
        <v>Sep</v>
      </c>
      <c r="V660" s="5" t="str">
        <f>TEXT(T660,"yyyy")</f>
        <v>2016</v>
      </c>
      <c r="W660" s="5" t="str">
        <f>TEXT(Y660,"mmm")</f>
        <v>Oct</v>
      </c>
      <c r="X660" s="1" t="str">
        <f>TEXT(Y660,"yyyy")</f>
        <v>2016</v>
      </c>
      <c r="Y660" s="27">
        <f>(((J660/60)/60)/24)+DATE(1970,1,1)</f>
        <v>42657.666666666672</v>
      </c>
    </row>
    <row r="661" spans="1:25" ht="48" x14ac:dyDescent="0.2">
      <c r="A661" s="1">
        <v>1808</v>
      </c>
      <c r="B661" s="7" t="s">
        <v>1809</v>
      </c>
      <c r="C661" s="7" t="s">
        <v>5918</v>
      </c>
      <c r="D661" s="1">
        <v>28000</v>
      </c>
      <c r="E661" s="37" t="str">
        <f>VLOOKUP(D661,'Vlookup Table Bonus Point'!$C$3:$D$26,2,TRUE)</f>
        <v>25000 to 29999</v>
      </c>
      <c r="F661" s="1">
        <v>11594</v>
      </c>
      <c r="G661" s="1" t="s">
        <v>8220</v>
      </c>
      <c r="H661" s="1" t="s">
        <v>8223</v>
      </c>
      <c r="I661" s="1" t="s">
        <v>8245</v>
      </c>
      <c r="J661" s="1">
        <v>1486830030</v>
      </c>
      <c r="K661" s="1">
        <v>1483806030</v>
      </c>
      <c r="L661" s="1" t="b">
        <v>1</v>
      </c>
      <c r="M661" s="1">
        <v>96</v>
      </c>
      <c r="N661" s="1" t="b">
        <v>0</v>
      </c>
      <c r="O661" s="1" t="s">
        <v>8284</v>
      </c>
      <c r="P661" s="28">
        <f>F661/D661</f>
        <v>0.41407142857142859</v>
      </c>
      <c r="Q661" s="29">
        <f>IF(M661&gt;0,F661/M661,0)</f>
        <v>120.77083333333333</v>
      </c>
      <c r="R661" s="9" t="str">
        <f>LEFT(O661,SEARCH("/",O661,1)-1)</f>
        <v>photography</v>
      </c>
      <c r="S661" s="26" t="str">
        <f>RIGHT(O661,LEN(O661)-SEARCH("/",O661,1))</f>
        <v>photobooks</v>
      </c>
      <c r="T661" s="27">
        <f>(((K661/60)/60)/24)+DATE(1970,1,1)</f>
        <v>42742.680902777778</v>
      </c>
      <c r="U661" s="5" t="str">
        <f>TEXT(T661,"mmm")</f>
        <v>Jan</v>
      </c>
      <c r="V661" s="5" t="str">
        <f>TEXT(T661,"yyyy")</f>
        <v>2017</v>
      </c>
      <c r="W661" s="5" t="str">
        <f>TEXT(Y661,"mmm")</f>
        <v>Feb</v>
      </c>
      <c r="X661" s="1" t="str">
        <f>TEXT(Y661,"yyyy")</f>
        <v>2017</v>
      </c>
      <c r="Y661" s="27">
        <f>(((J661/60)/60)/24)+DATE(1970,1,1)</f>
        <v>42777.680902777778</v>
      </c>
    </row>
    <row r="662" spans="1:25" ht="16" x14ac:dyDescent="0.2">
      <c r="A662" s="1">
        <v>2127</v>
      </c>
      <c r="B662" s="7" t="s">
        <v>2128</v>
      </c>
      <c r="C662" s="7" t="s">
        <v>6237</v>
      </c>
      <c r="D662" s="1">
        <v>28000</v>
      </c>
      <c r="E662" s="37" t="str">
        <f>VLOOKUP(D662,'Vlookup Table Bonus Point'!$C$3:$D$26,2,TRUE)</f>
        <v>25000 to 29999</v>
      </c>
      <c r="F662" s="1">
        <v>8076</v>
      </c>
      <c r="G662" s="1" t="s">
        <v>8220</v>
      </c>
      <c r="H662" s="1" t="s">
        <v>8224</v>
      </c>
      <c r="I662" s="1" t="s">
        <v>8246</v>
      </c>
      <c r="J662" s="1">
        <v>1426158463</v>
      </c>
      <c r="K662" s="1">
        <v>1423570063</v>
      </c>
      <c r="L662" s="1" t="b">
        <v>0</v>
      </c>
      <c r="M662" s="1">
        <v>236</v>
      </c>
      <c r="N662" s="1" t="b">
        <v>0</v>
      </c>
      <c r="O662" s="1" t="s">
        <v>8281</v>
      </c>
      <c r="P662" s="28">
        <f>F662/D662</f>
        <v>0.28842857142857142</v>
      </c>
      <c r="Q662" s="29">
        <f>IF(M662&gt;0,F662/M662,0)</f>
        <v>34.220338983050844</v>
      </c>
      <c r="R662" s="9" t="str">
        <f>LEFT(O662,SEARCH("/",O662,1)-1)</f>
        <v>games</v>
      </c>
      <c r="S662" s="26" t="str">
        <f>RIGHT(O662,LEN(O662)-SEARCH("/",O662,1))</f>
        <v>video games</v>
      </c>
      <c r="T662" s="27">
        <f>(((K662/60)/60)/24)+DATE(1970,1,1)</f>
        <v>42045.50535879629</v>
      </c>
      <c r="U662" s="5" t="str">
        <f>TEXT(T662,"mmm")</f>
        <v>Feb</v>
      </c>
      <c r="V662" s="5" t="str">
        <f>TEXT(T662,"yyyy")</f>
        <v>2015</v>
      </c>
      <c r="W662" s="5" t="str">
        <f>TEXT(Y662,"mmm")</f>
        <v>Mar</v>
      </c>
      <c r="X662" s="1" t="str">
        <f>TEXT(Y662,"yyyy")</f>
        <v>2015</v>
      </c>
      <c r="Y662" s="27">
        <f>(((J662/60)/60)/24)+DATE(1970,1,1)</f>
        <v>42075.463692129633</v>
      </c>
    </row>
    <row r="663" spans="1:25" ht="48" x14ac:dyDescent="0.2">
      <c r="A663" s="1">
        <v>2268</v>
      </c>
      <c r="B663" s="7" t="s">
        <v>2269</v>
      </c>
      <c r="C663" s="7" t="s">
        <v>6378</v>
      </c>
      <c r="D663" s="1">
        <v>28000</v>
      </c>
      <c r="E663" s="37" t="str">
        <f>VLOOKUP(D663,'Vlookup Table Bonus Point'!$C$3:$D$26,2,TRUE)</f>
        <v>25000 to 29999</v>
      </c>
      <c r="F663" s="1">
        <v>28728</v>
      </c>
      <c r="G663" s="1" t="s">
        <v>8218</v>
      </c>
      <c r="H663" s="1" t="s">
        <v>8223</v>
      </c>
      <c r="I663" s="1" t="s">
        <v>8245</v>
      </c>
      <c r="J663" s="1">
        <v>1489283915</v>
      </c>
      <c r="K663" s="1">
        <v>1486691915</v>
      </c>
      <c r="L663" s="1" t="b">
        <v>0</v>
      </c>
      <c r="M663" s="1">
        <v>194</v>
      </c>
      <c r="N663" s="1" t="b">
        <v>1</v>
      </c>
      <c r="O663" s="1" t="s">
        <v>8296</v>
      </c>
      <c r="P663" s="28">
        <f>F663/D663</f>
        <v>1.026</v>
      </c>
      <c r="Q663" s="29">
        <f>IF(M663&gt;0,F663/M663,0)</f>
        <v>148.08247422680412</v>
      </c>
      <c r="R663" s="9" t="str">
        <f>LEFT(O663,SEARCH("/",O663,1)-1)</f>
        <v>games</v>
      </c>
      <c r="S663" s="26" t="str">
        <f>RIGHT(O663,LEN(O663)-SEARCH("/",O663,1))</f>
        <v>tabletop games</v>
      </c>
      <c r="T663" s="27">
        <f>(((K663/60)/60)/24)+DATE(1970,1,1)</f>
        <v>42776.082349537035</v>
      </c>
      <c r="U663" s="5" t="str">
        <f>TEXT(T663,"mmm")</f>
        <v>Feb</v>
      </c>
      <c r="V663" s="5" t="str">
        <f>TEXT(T663,"yyyy")</f>
        <v>2017</v>
      </c>
      <c r="W663" s="5" t="str">
        <f>TEXT(Y663,"mmm")</f>
        <v>Mar</v>
      </c>
      <c r="X663" s="1" t="str">
        <f>TEXT(Y663,"yyyy")</f>
        <v>2017</v>
      </c>
      <c r="Y663" s="27">
        <f>(((J663/60)/60)/24)+DATE(1970,1,1)</f>
        <v>42806.082349537035</v>
      </c>
    </row>
    <row r="664" spans="1:25" ht="48" x14ac:dyDescent="0.2">
      <c r="A664" s="1">
        <v>2401</v>
      </c>
      <c r="B664" s="7" t="s">
        <v>2402</v>
      </c>
      <c r="C664" s="7" t="s">
        <v>6511</v>
      </c>
      <c r="D664" s="1">
        <v>28000</v>
      </c>
      <c r="E664" s="37" t="str">
        <f>VLOOKUP(D664,'Vlookup Table Bonus Point'!$C$3:$D$26,2,TRUE)</f>
        <v>25000 to 29999</v>
      </c>
      <c r="F664" s="1">
        <v>201</v>
      </c>
      <c r="G664" s="1" t="s">
        <v>8220</v>
      </c>
      <c r="H664" s="1" t="s">
        <v>8223</v>
      </c>
      <c r="I664" s="1" t="s">
        <v>8245</v>
      </c>
      <c r="J664" s="1">
        <v>1457207096</v>
      </c>
      <c r="K664" s="1">
        <v>1452023096</v>
      </c>
      <c r="L664" s="1" t="b">
        <v>0</v>
      </c>
      <c r="M664" s="1">
        <v>9</v>
      </c>
      <c r="N664" s="1" t="b">
        <v>0</v>
      </c>
      <c r="O664" s="1" t="s">
        <v>8283</v>
      </c>
      <c r="P664" s="28">
        <f>F664/D664</f>
        <v>7.1785714285714283E-3</v>
      </c>
      <c r="Q664" s="29">
        <f>IF(M664&gt;0,F664/M664,0)</f>
        <v>22.333333333333332</v>
      </c>
      <c r="R664" s="9" t="str">
        <f>LEFT(O664,SEARCH("/",O664,1)-1)</f>
        <v>food</v>
      </c>
      <c r="S664" s="26" t="str">
        <f>RIGHT(O664,LEN(O664)-SEARCH("/",O664,1))</f>
        <v>food trucks</v>
      </c>
      <c r="T664" s="27">
        <f>(((K664/60)/60)/24)+DATE(1970,1,1)</f>
        <v>42374.822870370372</v>
      </c>
      <c r="U664" s="5" t="str">
        <f>TEXT(T664,"mmm")</f>
        <v>Jan</v>
      </c>
      <c r="V664" s="5" t="str">
        <f>TEXT(T664,"yyyy")</f>
        <v>2016</v>
      </c>
      <c r="W664" s="5" t="str">
        <f>TEXT(Y664,"mmm")</f>
        <v>Mar</v>
      </c>
      <c r="X664" s="1" t="str">
        <f>TEXT(Y664,"yyyy")</f>
        <v>2016</v>
      </c>
      <c r="Y664" s="27">
        <f>(((J664/60)/60)/24)+DATE(1970,1,1)</f>
        <v>42434.822870370372</v>
      </c>
    </row>
    <row r="665" spans="1:25" ht="48" x14ac:dyDescent="0.2">
      <c r="A665" s="1">
        <v>3957</v>
      </c>
      <c r="B665" s="7" t="s">
        <v>3954</v>
      </c>
      <c r="C665" s="7" t="s">
        <v>8064</v>
      </c>
      <c r="D665" s="1">
        <v>28000</v>
      </c>
      <c r="E665" s="37" t="str">
        <f>VLOOKUP(D665,'Vlookup Table Bonus Point'!$C$3:$D$26,2,TRUE)</f>
        <v>25000 to 29999</v>
      </c>
      <c r="F665" s="1">
        <v>7</v>
      </c>
      <c r="G665" s="1" t="s">
        <v>8220</v>
      </c>
      <c r="H665" s="1" t="s">
        <v>8223</v>
      </c>
      <c r="I665" s="1" t="s">
        <v>8245</v>
      </c>
      <c r="J665" s="1">
        <v>1468020354</v>
      </c>
      <c r="K665" s="1">
        <v>1464045954</v>
      </c>
      <c r="L665" s="1" t="b">
        <v>0</v>
      </c>
      <c r="M665" s="1">
        <v>1</v>
      </c>
      <c r="N665" s="1" t="b">
        <v>0</v>
      </c>
      <c r="O665" s="1" t="s">
        <v>8270</v>
      </c>
      <c r="P665" s="28">
        <f>F665/D665</f>
        <v>2.5000000000000001E-4</v>
      </c>
      <c r="Q665" s="29">
        <f>IF(M665&gt;0,F665/M665,0)</f>
        <v>7</v>
      </c>
      <c r="R665" s="9" t="str">
        <f>LEFT(O665,SEARCH("/",O665,1)-1)</f>
        <v>theater</v>
      </c>
      <c r="S665" s="26" t="str">
        <f>RIGHT(O665,LEN(O665)-SEARCH("/",O665,1))</f>
        <v>plays</v>
      </c>
      <c r="T665" s="27">
        <f>(((K665/60)/60)/24)+DATE(1970,1,1)</f>
        <v>42513.976319444439</v>
      </c>
      <c r="U665" s="5" t="str">
        <f>TEXT(T665,"mmm")</f>
        <v>May</v>
      </c>
      <c r="V665" s="5" t="str">
        <f>TEXT(T665,"yyyy")</f>
        <v>2016</v>
      </c>
      <c r="W665" s="5" t="str">
        <f>TEXT(Y665,"mmm")</f>
        <v>Jul</v>
      </c>
      <c r="X665" s="1" t="str">
        <f>TEXT(Y665,"yyyy")</f>
        <v>2016</v>
      </c>
      <c r="Y665" s="27">
        <f>(((J665/60)/60)/24)+DATE(1970,1,1)</f>
        <v>42559.976319444439</v>
      </c>
    </row>
    <row r="666" spans="1:25" ht="48" x14ac:dyDescent="0.2">
      <c r="A666" s="1">
        <v>854</v>
      </c>
      <c r="B666" s="7" t="s">
        <v>855</v>
      </c>
      <c r="C666" s="7" t="s">
        <v>4964</v>
      </c>
      <c r="D666" s="1">
        <v>27800</v>
      </c>
      <c r="E666" s="37" t="str">
        <f>VLOOKUP(D666,'Vlookup Table Bonus Point'!$C$3:$D$26,2,TRUE)</f>
        <v>25000 to 29999</v>
      </c>
      <c r="F666" s="1">
        <v>32865.300000000003</v>
      </c>
      <c r="G666" s="1" t="s">
        <v>8218</v>
      </c>
      <c r="H666" s="1" t="s">
        <v>8223</v>
      </c>
      <c r="I666" s="1" t="s">
        <v>8245</v>
      </c>
      <c r="J666" s="1">
        <v>1482901546</v>
      </c>
      <c r="K666" s="1">
        <v>1480309546</v>
      </c>
      <c r="L666" s="1" t="b">
        <v>0</v>
      </c>
      <c r="M666" s="1">
        <v>499</v>
      </c>
      <c r="N666" s="1" t="b">
        <v>1</v>
      </c>
      <c r="O666" s="1" t="s">
        <v>8276</v>
      </c>
      <c r="P666" s="28">
        <f>F666/D666</f>
        <v>1.1822050359712231</v>
      </c>
      <c r="Q666" s="29">
        <f>IF(M666&gt;0,F666/M666,0)</f>
        <v>65.8623246492986</v>
      </c>
      <c r="R666" s="9" t="str">
        <f>LEFT(O666,SEARCH("/",O666,1)-1)</f>
        <v>music</v>
      </c>
      <c r="S666" s="26" t="str">
        <f>RIGHT(O666,LEN(O666)-SEARCH("/",O666,1))</f>
        <v>metal</v>
      </c>
      <c r="T666" s="27">
        <f>(((K666/60)/60)/24)+DATE(1970,1,1)</f>
        <v>42702.212337962963</v>
      </c>
      <c r="U666" s="5" t="str">
        <f>TEXT(T666,"mmm")</f>
        <v>Nov</v>
      </c>
      <c r="V666" s="5" t="str">
        <f>TEXT(T666,"yyyy")</f>
        <v>2016</v>
      </c>
      <c r="W666" s="5" t="str">
        <f>TEXT(Y666,"mmm")</f>
        <v>Dec</v>
      </c>
      <c r="X666" s="1" t="str">
        <f>TEXT(Y666,"yyyy")</f>
        <v>2016</v>
      </c>
      <c r="Y666" s="27">
        <f>(((J666/60)/60)/24)+DATE(1970,1,1)</f>
        <v>42732.212337962963</v>
      </c>
    </row>
    <row r="667" spans="1:25" ht="48" x14ac:dyDescent="0.2">
      <c r="A667" s="1">
        <v>715</v>
      </c>
      <c r="B667" s="7" t="s">
        <v>716</v>
      </c>
      <c r="C667" s="7" t="s">
        <v>4825</v>
      </c>
      <c r="D667" s="1">
        <v>27500</v>
      </c>
      <c r="E667" s="37" t="str">
        <f>VLOOKUP(D667,'Vlookup Table Bonus Point'!$C$3:$D$26,2,TRUE)</f>
        <v>25000 to 29999</v>
      </c>
      <c r="F667" s="1">
        <v>1389</v>
      </c>
      <c r="G667" s="1" t="s">
        <v>8220</v>
      </c>
      <c r="H667" s="1" t="s">
        <v>8223</v>
      </c>
      <c r="I667" s="1" t="s">
        <v>8245</v>
      </c>
      <c r="J667" s="1">
        <v>1446693040</v>
      </c>
      <c r="K667" s="1">
        <v>1443233440</v>
      </c>
      <c r="L667" s="1" t="b">
        <v>0</v>
      </c>
      <c r="M667" s="1">
        <v>12</v>
      </c>
      <c r="N667" s="1" t="b">
        <v>0</v>
      </c>
      <c r="O667" s="1" t="s">
        <v>8272</v>
      </c>
      <c r="P667" s="28">
        <f>F667/D667</f>
        <v>5.0509090909090906E-2</v>
      </c>
      <c r="Q667" s="29">
        <f>IF(M667&gt;0,F667/M667,0)</f>
        <v>115.75</v>
      </c>
      <c r="R667" s="9" t="str">
        <f>LEFT(O667,SEARCH("/",O667,1)-1)</f>
        <v>technology</v>
      </c>
      <c r="S667" s="26" t="str">
        <f>RIGHT(O667,LEN(O667)-SEARCH("/",O667,1))</f>
        <v>wearables</v>
      </c>
      <c r="T667" s="27">
        <f>(((K667/60)/60)/24)+DATE(1970,1,1)</f>
        <v>42273.090740740736</v>
      </c>
      <c r="U667" s="5" t="str">
        <f>TEXT(T667,"mmm")</f>
        <v>Sep</v>
      </c>
      <c r="V667" s="5" t="str">
        <f>TEXT(T667,"yyyy")</f>
        <v>2015</v>
      </c>
      <c r="W667" s="5" t="str">
        <f>TEXT(Y667,"mmm")</f>
        <v>Nov</v>
      </c>
      <c r="X667" s="1" t="str">
        <f>TEXT(Y667,"yyyy")</f>
        <v>2015</v>
      </c>
      <c r="Y667" s="27">
        <f>(((J667/60)/60)/24)+DATE(1970,1,1)</f>
        <v>42313.132407407407</v>
      </c>
    </row>
    <row r="668" spans="1:25" ht="32" x14ac:dyDescent="0.2">
      <c r="A668" s="1">
        <v>278</v>
      </c>
      <c r="B668" s="7" t="s">
        <v>279</v>
      </c>
      <c r="C668" s="7" t="s">
        <v>4388</v>
      </c>
      <c r="D668" s="1">
        <v>27000</v>
      </c>
      <c r="E668" s="37" t="str">
        <f>VLOOKUP(D668,'Vlookup Table Bonus Point'!$C$3:$D$26,2,TRUE)</f>
        <v>25000 to 29999</v>
      </c>
      <c r="F668" s="1">
        <v>40594</v>
      </c>
      <c r="G668" s="1" t="s">
        <v>8218</v>
      </c>
      <c r="H668" s="1" t="s">
        <v>8223</v>
      </c>
      <c r="I668" s="1" t="s">
        <v>8245</v>
      </c>
      <c r="J668" s="1">
        <v>1350003539</v>
      </c>
      <c r="K668" s="1">
        <v>1347411539</v>
      </c>
      <c r="L668" s="1" t="b">
        <v>1</v>
      </c>
      <c r="M668" s="1">
        <v>415</v>
      </c>
      <c r="N668" s="1" t="b">
        <v>1</v>
      </c>
      <c r="O668" s="1" t="s">
        <v>8268</v>
      </c>
      <c r="P668" s="28">
        <f>F668/D668</f>
        <v>1.5034814814814814</v>
      </c>
      <c r="Q668" s="29">
        <f>IF(M668&gt;0,F668/M668,0)</f>
        <v>97.816867469879512</v>
      </c>
      <c r="R668" s="9" t="str">
        <f>LEFT(O668,SEARCH("/",O668,1)-1)</f>
        <v>film &amp; video</v>
      </c>
      <c r="S668" s="26" t="str">
        <f>RIGHT(O668,LEN(O668)-SEARCH("/",O668,1))</f>
        <v>documentary</v>
      </c>
      <c r="T668" s="27">
        <f>(((K668/60)/60)/24)+DATE(1970,1,1)</f>
        <v>41164.040960648148</v>
      </c>
      <c r="U668" s="5" t="str">
        <f>TEXT(T668,"mmm")</f>
        <v>Sep</v>
      </c>
      <c r="V668" s="5" t="str">
        <f>TEXT(T668,"yyyy")</f>
        <v>2012</v>
      </c>
      <c r="W668" s="5" t="str">
        <f>TEXT(Y668,"mmm")</f>
        <v>Oct</v>
      </c>
      <c r="X668" s="1" t="str">
        <f>TEXT(Y668,"yyyy")</f>
        <v>2012</v>
      </c>
      <c r="Y668" s="27">
        <f>(((J668/60)/60)/24)+DATE(1970,1,1)</f>
        <v>41194.040960648148</v>
      </c>
    </row>
    <row r="669" spans="1:25" ht="48" x14ac:dyDescent="0.2">
      <c r="A669" s="1">
        <v>922</v>
      </c>
      <c r="B669" s="7" t="s">
        <v>923</v>
      </c>
      <c r="C669" s="7" t="s">
        <v>5032</v>
      </c>
      <c r="D669" s="1">
        <v>27000</v>
      </c>
      <c r="E669" s="37" t="str">
        <f>VLOOKUP(D669,'Vlookup Table Bonus Point'!$C$3:$D$26,2,TRUE)</f>
        <v>25000 to 29999</v>
      </c>
      <c r="F669" s="1">
        <v>5680</v>
      </c>
      <c r="G669" s="1" t="s">
        <v>8220</v>
      </c>
      <c r="H669" s="1" t="s">
        <v>8223</v>
      </c>
      <c r="I669" s="1" t="s">
        <v>8245</v>
      </c>
      <c r="J669" s="1">
        <v>1412167393</v>
      </c>
      <c r="K669" s="1">
        <v>1409143393</v>
      </c>
      <c r="L669" s="1" t="b">
        <v>0</v>
      </c>
      <c r="M669" s="1">
        <v>30</v>
      </c>
      <c r="N669" s="1" t="b">
        <v>0</v>
      </c>
      <c r="O669" s="1" t="s">
        <v>8277</v>
      </c>
      <c r="P669" s="28">
        <f>F669/D669</f>
        <v>0.21037037037037037</v>
      </c>
      <c r="Q669" s="29">
        <f>IF(M669&gt;0,F669/M669,0)</f>
        <v>189.33333333333334</v>
      </c>
      <c r="R669" s="9" t="str">
        <f>LEFT(O669,SEARCH("/",O669,1)-1)</f>
        <v>music</v>
      </c>
      <c r="S669" s="26" t="str">
        <f>RIGHT(O669,LEN(O669)-SEARCH("/",O669,1))</f>
        <v>jazz</v>
      </c>
      <c r="T669" s="27">
        <f>(((K669/60)/60)/24)+DATE(1970,1,1)</f>
        <v>41878.530011574076</v>
      </c>
      <c r="U669" s="5" t="str">
        <f>TEXT(T669,"mmm")</f>
        <v>Aug</v>
      </c>
      <c r="V669" s="5" t="str">
        <f>TEXT(T669,"yyyy")</f>
        <v>2014</v>
      </c>
      <c r="W669" s="5" t="str">
        <f>TEXT(Y669,"mmm")</f>
        <v>Oct</v>
      </c>
      <c r="X669" s="1" t="str">
        <f>TEXT(Y669,"yyyy")</f>
        <v>2014</v>
      </c>
      <c r="Y669" s="27">
        <f>(((J669/60)/60)/24)+DATE(1970,1,1)</f>
        <v>41913.530011574076</v>
      </c>
    </row>
    <row r="670" spans="1:25" ht="32" x14ac:dyDescent="0.2">
      <c r="A670" s="1">
        <v>2357</v>
      </c>
      <c r="B670" s="7" t="s">
        <v>2358</v>
      </c>
      <c r="C670" s="7" t="s">
        <v>6467</v>
      </c>
      <c r="D670" s="1">
        <v>27000</v>
      </c>
      <c r="E670" s="37" t="str">
        <f>VLOOKUP(D670,'Vlookup Table Bonus Point'!$C$3:$D$26,2,TRUE)</f>
        <v>25000 to 29999</v>
      </c>
      <c r="F670" s="1">
        <v>0</v>
      </c>
      <c r="G670" s="1" t="s">
        <v>8219</v>
      </c>
      <c r="H670" s="1" t="s">
        <v>8224</v>
      </c>
      <c r="I670" s="1" t="s">
        <v>8246</v>
      </c>
      <c r="J670" s="1">
        <v>1445093578</v>
      </c>
      <c r="K670" s="1">
        <v>1442501578</v>
      </c>
      <c r="L670" s="1" t="b">
        <v>0</v>
      </c>
      <c r="M670" s="1">
        <v>0</v>
      </c>
      <c r="N670" s="1" t="b">
        <v>0</v>
      </c>
      <c r="O670" s="1" t="s">
        <v>8271</v>
      </c>
      <c r="P670" s="28">
        <f>F670/D670</f>
        <v>0</v>
      </c>
      <c r="Q670" s="29">
        <f>IF(M670&gt;0,F670/M670,0)</f>
        <v>0</v>
      </c>
      <c r="R670" s="9" t="str">
        <f>LEFT(O670,SEARCH("/",O670,1)-1)</f>
        <v>technology</v>
      </c>
      <c r="S670" s="26" t="str">
        <f>RIGHT(O670,LEN(O670)-SEARCH("/",O670,1))</f>
        <v>web</v>
      </c>
      <c r="T670" s="27">
        <f>(((K670/60)/60)/24)+DATE(1970,1,1)</f>
        <v>42264.620115740734</v>
      </c>
      <c r="U670" s="5" t="str">
        <f>TEXT(T670,"mmm")</f>
        <v>Sep</v>
      </c>
      <c r="V670" s="5" t="str">
        <f>TEXT(T670,"yyyy")</f>
        <v>2015</v>
      </c>
      <c r="W670" s="5" t="str">
        <f>TEXT(Y670,"mmm")</f>
        <v>Oct</v>
      </c>
      <c r="X670" s="1" t="str">
        <f>TEXT(Y670,"yyyy")</f>
        <v>2015</v>
      </c>
      <c r="Y670" s="27">
        <f>(((J670/60)/60)/24)+DATE(1970,1,1)</f>
        <v>42294.620115740734</v>
      </c>
    </row>
    <row r="671" spans="1:25" ht="32" x14ac:dyDescent="0.2">
      <c r="A671" s="1">
        <v>2730</v>
      </c>
      <c r="B671" s="7" t="s">
        <v>2730</v>
      </c>
      <c r="C671" s="7" t="s">
        <v>6840</v>
      </c>
      <c r="D671" s="1">
        <v>27000</v>
      </c>
      <c r="E671" s="37" t="str">
        <f>VLOOKUP(D671,'Vlookup Table Bonus Point'!$C$3:$D$26,2,TRUE)</f>
        <v>25000 to 29999</v>
      </c>
      <c r="F671" s="1">
        <v>45979.01</v>
      </c>
      <c r="G671" s="1" t="s">
        <v>8218</v>
      </c>
      <c r="H671" s="1" t="s">
        <v>8223</v>
      </c>
      <c r="I671" s="1" t="s">
        <v>8245</v>
      </c>
      <c r="J671" s="1">
        <v>1366635575</v>
      </c>
      <c r="K671" s="1">
        <v>1363611575</v>
      </c>
      <c r="L671" s="1" t="b">
        <v>0</v>
      </c>
      <c r="M671" s="1">
        <v>682</v>
      </c>
      <c r="N671" s="1" t="b">
        <v>1</v>
      </c>
      <c r="O671" s="1" t="s">
        <v>8294</v>
      </c>
      <c r="P671" s="28">
        <f>F671/D671</f>
        <v>1.7029262962962963</v>
      </c>
      <c r="Q671" s="29">
        <f>IF(M671&gt;0,F671/M671,0)</f>
        <v>67.417903225806455</v>
      </c>
      <c r="R671" s="9" t="str">
        <f>LEFT(O671,SEARCH("/",O671,1)-1)</f>
        <v>technology</v>
      </c>
      <c r="S671" s="26" t="str">
        <f>RIGHT(O671,LEN(O671)-SEARCH("/",O671,1))</f>
        <v>hardware</v>
      </c>
      <c r="T671" s="27">
        <f>(((K671/60)/60)/24)+DATE(1970,1,1)</f>
        <v>41351.541377314818</v>
      </c>
      <c r="U671" s="5" t="str">
        <f>TEXT(T671,"mmm")</f>
        <v>Mar</v>
      </c>
      <c r="V671" s="5" t="str">
        <f>TEXT(T671,"yyyy")</f>
        <v>2013</v>
      </c>
      <c r="W671" s="5" t="str">
        <f>TEXT(Y671,"mmm")</f>
        <v>Apr</v>
      </c>
      <c r="X671" s="1" t="str">
        <f>TEXT(Y671,"yyyy")</f>
        <v>2013</v>
      </c>
      <c r="Y671" s="27">
        <f>(((J671/60)/60)/24)+DATE(1970,1,1)</f>
        <v>41386.541377314818</v>
      </c>
    </row>
    <row r="672" spans="1:25" ht="48" x14ac:dyDescent="0.2">
      <c r="A672" s="1">
        <v>1217</v>
      </c>
      <c r="B672" s="7" t="s">
        <v>1218</v>
      </c>
      <c r="C672" s="7" t="s">
        <v>5327</v>
      </c>
      <c r="D672" s="1">
        <v>26500</v>
      </c>
      <c r="E672" s="37" t="str">
        <f>VLOOKUP(D672,'Vlookup Table Bonus Point'!$C$3:$D$26,2,TRUE)</f>
        <v>25000 to 29999</v>
      </c>
      <c r="F672" s="1">
        <v>27189</v>
      </c>
      <c r="G672" s="1" t="s">
        <v>8218</v>
      </c>
      <c r="H672" s="1" t="s">
        <v>8223</v>
      </c>
      <c r="I672" s="1" t="s">
        <v>8245</v>
      </c>
      <c r="J672" s="1">
        <v>1468524340</v>
      </c>
      <c r="K672" s="1">
        <v>1465932340</v>
      </c>
      <c r="L672" s="1" t="b">
        <v>0</v>
      </c>
      <c r="M672" s="1">
        <v>183</v>
      </c>
      <c r="N672" s="1" t="b">
        <v>1</v>
      </c>
      <c r="O672" s="1" t="s">
        <v>8284</v>
      </c>
      <c r="P672" s="28">
        <f>F672/D672</f>
        <v>1.026</v>
      </c>
      <c r="Q672" s="29">
        <f>IF(M672&gt;0,F672/M672,0)</f>
        <v>148.57377049180329</v>
      </c>
      <c r="R672" s="9" t="str">
        <f>LEFT(O672,SEARCH("/",O672,1)-1)</f>
        <v>photography</v>
      </c>
      <c r="S672" s="26" t="str">
        <f>RIGHT(O672,LEN(O672)-SEARCH("/",O672,1))</f>
        <v>photobooks</v>
      </c>
      <c r="T672" s="27">
        <f>(((K672/60)/60)/24)+DATE(1970,1,1)</f>
        <v>42535.809490740736</v>
      </c>
      <c r="U672" s="5" t="str">
        <f>TEXT(T672,"mmm")</f>
        <v>Jun</v>
      </c>
      <c r="V672" s="5" t="str">
        <f>TEXT(T672,"yyyy")</f>
        <v>2016</v>
      </c>
      <c r="W672" s="5" t="str">
        <f>TEXT(Y672,"mmm")</f>
        <v>Jul</v>
      </c>
      <c r="X672" s="1" t="str">
        <f>TEXT(Y672,"yyyy")</f>
        <v>2016</v>
      </c>
      <c r="Y672" s="27">
        <f>(((J672/60)/60)/24)+DATE(1970,1,1)</f>
        <v>42565.809490740736</v>
      </c>
    </row>
    <row r="673" spans="1:25" ht="48" x14ac:dyDescent="0.2">
      <c r="A673" s="1">
        <v>3109</v>
      </c>
      <c r="B673" s="7" t="s">
        <v>3109</v>
      </c>
      <c r="C673" s="7" t="s">
        <v>7219</v>
      </c>
      <c r="D673" s="1">
        <v>26500</v>
      </c>
      <c r="E673" s="37" t="str">
        <f>VLOOKUP(D673,'Vlookup Table Bonus Point'!$C$3:$D$26,2,TRUE)</f>
        <v>25000 to 29999</v>
      </c>
      <c r="F673" s="1">
        <v>6633</v>
      </c>
      <c r="G673" s="1" t="s">
        <v>8220</v>
      </c>
      <c r="H673" s="1" t="s">
        <v>8223</v>
      </c>
      <c r="I673" s="1" t="s">
        <v>8245</v>
      </c>
      <c r="J673" s="1">
        <v>1409194810</v>
      </c>
      <c r="K673" s="1">
        <v>1406170810</v>
      </c>
      <c r="L673" s="1" t="b">
        <v>0</v>
      </c>
      <c r="M673" s="1">
        <v>114</v>
      </c>
      <c r="N673" s="1" t="b">
        <v>0</v>
      </c>
      <c r="O673" s="1" t="s">
        <v>8302</v>
      </c>
      <c r="P673" s="28">
        <f>F673/D673</f>
        <v>0.25030188679245285</v>
      </c>
      <c r="Q673" s="29">
        <f>IF(M673&gt;0,F673/M673,0)</f>
        <v>58.184210526315788</v>
      </c>
      <c r="R673" s="9" t="str">
        <f>LEFT(O673,SEARCH("/",O673,1)-1)</f>
        <v>theater</v>
      </c>
      <c r="S673" s="26" t="str">
        <f>RIGHT(O673,LEN(O673)-SEARCH("/",O673,1))</f>
        <v>spaces</v>
      </c>
      <c r="T673" s="27">
        <f>(((K673/60)/60)/24)+DATE(1970,1,1)</f>
        <v>41844.125115740739</v>
      </c>
      <c r="U673" s="5" t="str">
        <f>TEXT(T673,"mmm")</f>
        <v>Jul</v>
      </c>
      <c r="V673" s="5" t="str">
        <f>TEXT(T673,"yyyy")</f>
        <v>2014</v>
      </c>
      <c r="W673" s="5" t="str">
        <f>TEXT(Y673,"mmm")</f>
        <v>Aug</v>
      </c>
      <c r="X673" s="1" t="str">
        <f>TEXT(Y673,"yyyy")</f>
        <v>2014</v>
      </c>
      <c r="Y673" s="27">
        <f>(((J673/60)/60)/24)+DATE(1970,1,1)</f>
        <v>41879.125115740739</v>
      </c>
    </row>
    <row r="674" spans="1:25" ht="48" x14ac:dyDescent="0.2">
      <c r="A674" s="1">
        <v>238</v>
      </c>
      <c r="B674" s="7" t="s">
        <v>240</v>
      </c>
      <c r="C674" s="7" t="s">
        <v>4348</v>
      </c>
      <c r="D674" s="1">
        <v>26000</v>
      </c>
      <c r="E674" s="37" t="str">
        <f>VLOOKUP(D674,'Vlookup Table Bonus Point'!$C$3:$D$26,2,TRUE)</f>
        <v>25000 to 29999</v>
      </c>
      <c r="F674" s="1">
        <v>0</v>
      </c>
      <c r="G674" s="1" t="s">
        <v>8220</v>
      </c>
      <c r="H674" s="1" t="s">
        <v>8223</v>
      </c>
      <c r="I674" s="1" t="s">
        <v>8245</v>
      </c>
      <c r="J674" s="1">
        <v>1483088400</v>
      </c>
      <c r="K674" s="1">
        <v>1481324760</v>
      </c>
      <c r="L674" s="1" t="b">
        <v>0</v>
      </c>
      <c r="M674" s="1">
        <v>0</v>
      </c>
      <c r="N674" s="1" t="b">
        <v>0</v>
      </c>
      <c r="O674" s="1" t="s">
        <v>8267</v>
      </c>
      <c r="P674" s="28">
        <f>F674/D674</f>
        <v>0</v>
      </c>
      <c r="Q674" s="29">
        <f>IF(M674&gt;0,F674/M674,0)</f>
        <v>0</v>
      </c>
      <c r="R674" s="9" t="str">
        <f>LEFT(O674,SEARCH("/",O674,1)-1)</f>
        <v>film &amp; video</v>
      </c>
      <c r="S674" s="26" t="str">
        <f>RIGHT(O674,LEN(O674)-SEARCH("/",O674,1))</f>
        <v>drama</v>
      </c>
      <c r="T674" s="27">
        <f>(((K674/60)/60)/24)+DATE(1970,1,1)</f>
        <v>42713.962499999994</v>
      </c>
      <c r="U674" s="5" t="str">
        <f>TEXT(T674,"mmm")</f>
        <v>Dec</v>
      </c>
      <c r="V674" s="5" t="str">
        <f>TEXT(T674,"yyyy")</f>
        <v>2016</v>
      </c>
      <c r="W674" s="5" t="str">
        <f>TEXT(Y674,"mmm")</f>
        <v>Dec</v>
      </c>
      <c r="X674" s="1" t="str">
        <f>TEXT(Y674,"yyyy")</f>
        <v>2016</v>
      </c>
      <c r="Y674" s="27">
        <f>(((J674/60)/60)/24)+DATE(1970,1,1)</f>
        <v>42734.375</v>
      </c>
    </row>
    <row r="675" spans="1:25" ht="48" x14ac:dyDescent="0.2">
      <c r="A675" s="1">
        <v>293</v>
      </c>
      <c r="B675" s="7" t="s">
        <v>294</v>
      </c>
      <c r="C675" s="7" t="s">
        <v>4403</v>
      </c>
      <c r="D675" s="1">
        <v>26000</v>
      </c>
      <c r="E675" s="37" t="str">
        <f>VLOOKUP(D675,'Vlookup Table Bonus Point'!$C$3:$D$26,2,TRUE)</f>
        <v>25000 to 29999</v>
      </c>
      <c r="F675" s="1">
        <v>26360</v>
      </c>
      <c r="G675" s="1" t="s">
        <v>8218</v>
      </c>
      <c r="H675" s="1" t="s">
        <v>8223</v>
      </c>
      <c r="I675" s="1" t="s">
        <v>8245</v>
      </c>
      <c r="J675" s="1">
        <v>1398009714</v>
      </c>
      <c r="K675" s="1">
        <v>1395417714</v>
      </c>
      <c r="L675" s="1" t="b">
        <v>1</v>
      </c>
      <c r="M675" s="1">
        <v>131</v>
      </c>
      <c r="N675" s="1" t="b">
        <v>1</v>
      </c>
      <c r="O675" s="1" t="s">
        <v>8268</v>
      </c>
      <c r="P675" s="28">
        <f>F675/D675</f>
        <v>1.0138461538461538</v>
      </c>
      <c r="Q675" s="29">
        <f>IF(M675&gt;0,F675/M675,0)</f>
        <v>201.22137404580153</v>
      </c>
      <c r="R675" s="9" t="str">
        <f>LEFT(O675,SEARCH("/",O675,1)-1)</f>
        <v>film &amp; video</v>
      </c>
      <c r="S675" s="26" t="str">
        <f>RIGHT(O675,LEN(O675)-SEARCH("/",O675,1))</f>
        <v>documentary</v>
      </c>
      <c r="T675" s="27">
        <f>(((K675/60)/60)/24)+DATE(1970,1,1)</f>
        <v>41719.667986111112</v>
      </c>
      <c r="U675" s="5" t="str">
        <f>TEXT(T675,"mmm")</f>
        <v>Mar</v>
      </c>
      <c r="V675" s="5" t="str">
        <f>TEXT(T675,"yyyy")</f>
        <v>2014</v>
      </c>
      <c r="W675" s="5" t="str">
        <f>TEXT(Y675,"mmm")</f>
        <v>Apr</v>
      </c>
      <c r="X675" s="1" t="str">
        <f>TEXT(Y675,"yyyy")</f>
        <v>2014</v>
      </c>
      <c r="Y675" s="27">
        <f>(((J675/60)/60)/24)+DATE(1970,1,1)</f>
        <v>41749.667986111112</v>
      </c>
    </row>
    <row r="676" spans="1:25" ht="48" x14ac:dyDescent="0.2">
      <c r="A676" s="1">
        <v>1079</v>
      </c>
      <c r="B676" s="7" t="s">
        <v>1080</v>
      </c>
      <c r="C676" s="7" t="s">
        <v>5189</v>
      </c>
      <c r="D676" s="1">
        <v>26000</v>
      </c>
      <c r="E676" s="37" t="str">
        <f>VLOOKUP(D676,'Vlookup Table Bonus Point'!$C$3:$D$26,2,TRUE)</f>
        <v>25000 to 29999</v>
      </c>
      <c r="F676" s="1">
        <v>678</v>
      </c>
      <c r="G676" s="1" t="s">
        <v>8220</v>
      </c>
      <c r="H676" s="1" t="s">
        <v>8235</v>
      </c>
      <c r="I676" s="1" t="s">
        <v>8248</v>
      </c>
      <c r="J676" s="1">
        <v>1463232936</v>
      </c>
      <c r="K676" s="1">
        <v>1461072936</v>
      </c>
      <c r="L676" s="1" t="b">
        <v>0</v>
      </c>
      <c r="M676" s="1">
        <v>18</v>
      </c>
      <c r="N676" s="1" t="b">
        <v>0</v>
      </c>
      <c r="O676" s="1" t="s">
        <v>8281</v>
      </c>
      <c r="P676" s="28">
        <f>F676/D676</f>
        <v>2.6076923076923077E-2</v>
      </c>
      <c r="Q676" s="29">
        <f>IF(M676&gt;0,F676/M676,0)</f>
        <v>37.666666666666664</v>
      </c>
      <c r="R676" s="9" t="str">
        <f>LEFT(O676,SEARCH("/",O676,1)-1)</f>
        <v>games</v>
      </c>
      <c r="S676" s="26" t="str">
        <f>RIGHT(O676,LEN(O676)-SEARCH("/",O676,1))</f>
        <v>video games</v>
      </c>
      <c r="T676" s="27">
        <f>(((K676/60)/60)/24)+DATE(1970,1,1)</f>
        <v>42479.566388888896</v>
      </c>
      <c r="U676" s="5" t="str">
        <f>TEXT(T676,"mmm")</f>
        <v>Apr</v>
      </c>
      <c r="V676" s="5" t="str">
        <f>TEXT(T676,"yyyy")</f>
        <v>2016</v>
      </c>
      <c r="W676" s="5" t="str">
        <f>TEXT(Y676,"mmm")</f>
        <v>May</v>
      </c>
      <c r="X676" s="1" t="str">
        <f>TEXT(Y676,"yyyy")</f>
        <v>2016</v>
      </c>
      <c r="Y676" s="27">
        <f>(((J676/60)/60)/24)+DATE(1970,1,1)</f>
        <v>42504.566388888896</v>
      </c>
    </row>
    <row r="677" spans="1:25" ht="48" x14ac:dyDescent="0.2">
      <c r="A677" s="1">
        <v>1820</v>
      </c>
      <c r="B677" s="7" t="s">
        <v>1821</v>
      </c>
      <c r="C677" s="7" t="s">
        <v>5930</v>
      </c>
      <c r="D677" s="1">
        <v>26000</v>
      </c>
      <c r="E677" s="37" t="str">
        <f>VLOOKUP(D677,'Vlookup Table Bonus Point'!$C$3:$D$26,2,TRUE)</f>
        <v>25000 to 29999</v>
      </c>
      <c r="F677" s="1">
        <v>1707</v>
      </c>
      <c r="G677" s="1" t="s">
        <v>8220</v>
      </c>
      <c r="H677" s="1" t="s">
        <v>8223</v>
      </c>
      <c r="I677" s="1" t="s">
        <v>8245</v>
      </c>
      <c r="J677" s="1">
        <v>1427850090</v>
      </c>
      <c r="K677" s="1">
        <v>1425261690</v>
      </c>
      <c r="L677" s="1" t="b">
        <v>0</v>
      </c>
      <c r="M677" s="1">
        <v>8</v>
      </c>
      <c r="N677" s="1" t="b">
        <v>0</v>
      </c>
      <c r="O677" s="1" t="s">
        <v>8284</v>
      </c>
      <c r="P677" s="28">
        <f>F677/D677</f>
        <v>6.565384615384616E-2</v>
      </c>
      <c r="Q677" s="29">
        <f>IF(M677&gt;0,F677/M677,0)</f>
        <v>213.375</v>
      </c>
      <c r="R677" s="9" t="str">
        <f>LEFT(O677,SEARCH("/",O677,1)-1)</f>
        <v>photography</v>
      </c>
      <c r="S677" s="26" t="str">
        <f>RIGHT(O677,LEN(O677)-SEARCH("/",O677,1))</f>
        <v>photobooks</v>
      </c>
      <c r="T677" s="27">
        <f>(((K677/60)/60)/24)+DATE(1970,1,1)</f>
        <v>42065.084375000006</v>
      </c>
      <c r="U677" s="5" t="str">
        <f>TEXT(T677,"mmm")</f>
        <v>Mar</v>
      </c>
      <c r="V677" s="5" t="str">
        <f>TEXT(T677,"yyyy")</f>
        <v>2015</v>
      </c>
      <c r="W677" s="5" t="str">
        <f>TEXT(Y677,"mmm")</f>
        <v>Apr</v>
      </c>
      <c r="X677" s="1" t="str">
        <f>TEXT(Y677,"yyyy")</f>
        <v>2015</v>
      </c>
      <c r="Y677" s="27">
        <f>(((J677/60)/60)/24)+DATE(1970,1,1)</f>
        <v>42095.042708333334</v>
      </c>
    </row>
    <row r="678" spans="1:25" ht="48" x14ac:dyDescent="0.2">
      <c r="A678" s="1">
        <v>3952</v>
      </c>
      <c r="B678" s="7" t="s">
        <v>3949</v>
      </c>
      <c r="C678" s="7" t="s">
        <v>8059</v>
      </c>
      <c r="D678" s="1">
        <v>26000</v>
      </c>
      <c r="E678" s="37" t="str">
        <f>VLOOKUP(D678,'Vlookup Table Bonus Point'!$C$3:$D$26,2,TRUE)</f>
        <v>25000 to 29999</v>
      </c>
      <c r="F678" s="1">
        <v>25</v>
      </c>
      <c r="G678" s="1" t="s">
        <v>8220</v>
      </c>
      <c r="H678" s="1" t="s">
        <v>8223</v>
      </c>
      <c r="I678" s="1" t="s">
        <v>8245</v>
      </c>
      <c r="J678" s="1">
        <v>1445885890</v>
      </c>
      <c r="K678" s="1">
        <v>1440701890</v>
      </c>
      <c r="L678" s="1" t="b">
        <v>0</v>
      </c>
      <c r="M678" s="1">
        <v>1</v>
      </c>
      <c r="N678" s="1" t="b">
        <v>0</v>
      </c>
      <c r="O678" s="1" t="s">
        <v>8270</v>
      </c>
      <c r="P678" s="28">
        <f>F678/D678</f>
        <v>9.6153846153846159E-4</v>
      </c>
      <c r="Q678" s="29">
        <f>IF(M678&gt;0,F678/M678,0)</f>
        <v>25</v>
      </c>
      <c r="R678" s="9" t="str">
        <f>LEFT(O678,SEARCH("/",O678,1)-1)</f>
        <v>theater</v>
      </c>
      <c r="S678" s="26" t="str">
        <f>RIGHT(O678,LEN(O678)-SEARCH("/",O678,1))</f>
        <v>plays</v>
      </c>
      <c r="T678" s="27">
        <f>(((K678/60)/60)/24)+DATE(1970,1,1)</f>
        <v>42243.790393518517</v>
      </c>
      <c r="U678" s="5" t="str">
        <f>TEXT(T678,"mmm")</f>
        <v>Aug</v>
      </c>
      <c r="V678" s="5" t="str">
        <f>TEXT(T678,"yyyy")</f>
        <v>2015</v>
      </c>
      <c r="W678" s="5" t="str">
        <f>TEXT(Y678,"mmm")</f>
        <v>Oct</v>
      </c>
      <c r="X678" s="1" t="str">
        <f>TEXT(Y678,"yyyy")</f>
        <v>2015</v>
      </c>
      <c r="Y678" s="27">
        <f>(((J678/60)/60)/24)+DATE(1970,1,1)</f>
        <v>42303.790393518517</v>
      </c>
    </row>
    <row r="679" spans="1:25" ht="48" x14ac:dyDescent="0.2">
      <c r="A679" s="1">
        <v>39</v>
      </c>
      <c r="B679" s="7" t="s">
        <v>41</v>
      </c>
      <c r="C679" s="7" t="s">
        <v>4150</v>
      </c>
      <c r="D679" s="1">
        <v>25000</v>
      </c>
      <c r="E679" s="37" t="str">
        <f>VLOOKUP(D679,'Vlookup Table Bonus Point'!$C$3:$D$26,2,TRUE)</f>
        <v>25000 to 29999</v>
      </c>
      <c r="F679" s="1">
        <v>32745</v>
      </c>
      <c r="G679" s="1" t="s">
        <v>8218</v>
      </c>
      <c r="H679" s="1" t="s">
        <v>8224</v>
      </c>
      <c r="I679" s="1" t="s">
        <v>8246</v>
      </c>
      <c r="J679" s="1">
        <v>1401058740</v>
      </c>
      <c r="K679" s="1">
        <v>1398388068</v>
      </c>
      <c r="L679" s="1" t="b">
        <v>0</v>
      </c>
      <c r="M679" s="1">
        <v>217</v>
      </c>
      <c r="N679" s="1" t="b">
        <v>1</v>
      </c>
      <c r="O679" s="1" t="s">
        <v>8264</v>
      </c>
      <c r="P679" s="28">
        <f>F679/D679</f>
        <v>1.3098000000000001</v>
      </c>
      <c r="Q679" s="29">
        <f>IF(M679&gt;0,F679/M679,0)</f>
        <v>150.89861751152074</v>
      </c>
      <c r="R679" s="9" t="str">
        <f>LEFT(O679,SEARCH("/",O679,1)-1)</f>
        <v>film &amp; video</v>
      </c>
      <c r="S679" s="26" t="str">
        <f>RIGHT(O679,LEN(O679)-SEARCH("/",O679,1))</f>
        <v>television</v>
      </c>
      <c r="T679" s="27">
        <f>(((K679/60)/60)/24)+DATE(1970,1,1)</f>
        <v>41754.047083333331</v>
      </c>
      <c r="U679" s="5" t="str">
        <f>TEXT(T679,"mmm")</f>
        <v>Apr</v>
      </c>
      <c r="V679" s="5" t="str">
        <f>TEXT(T679,"yyyy")</f>
        <v>2014</v>
      </c>
      <c r="W679" s="5" t="str">
        <f>TEXT(Y679,"mmm")</f>
        <v>May</v>
      </c>
      <c r="X679" s="1" t="str">
        <f>TEXT(Y679,"yyyy")</f>
        <v>2014</v>
      </c>
      <c r="Y679" s="27">
        <f>(((J679/60)/60)/24)+DATE(1970,1,1)</f>
        <v>41784.957638888889</v>
      </c>
    </row>
    <row r="680" spans="1:25" ht="48" x14ac:dyDescent="0.2">
      <c r="A680" s="1">
        <v>126</v>
      </c>
      <c r="B680" s="7" t="s">
        <v>128</v>
      </c>
      <c r="C680" s="7" t="s">
        <v>4237</v>
      </c>
      <c r="D680" s="1">
        <v>25000</v>
      </c>
      <c r="E680" s="37" t="str">
        <f>VLOOKUP(D680,'Vlookup Table Bonus Point'!$C$3:$D$26,2,TRUE)</f>
        <v>25000 to 29999</v>
      </c>
      <c r="F680" s="1">
        <v>1387</v>
      </c>
      <c r="G680" s="1" t="s">
        <v>8219</v>
      </c>
      <c r="H680" s="1" t="s">
        <v>8223</v>
      </c>
      <c r="I680" s="1" t="s">
        <v>8245</v>
      </c>
      <c r="J680" s="1">
        <v>1433988000</v>
      </c>
      <c r="K680" s="1">
        <v>1431353337</v>
      </c>
      <c r="L680" s="1" t="b">
        <v>0</v>
      </c>
      <c r="M680" s="1">
        <v>13</v>
      </c>
      <c r="N680" s="1" t="b">
        <v>0</v>
      </c>
      <c r="O680" s="1" t="s">
        <v>8266</v>
      </c>
      <c r="P680" s="28">
        <f>F680/D680</f>
        <v>5.5480000000000002E-2</v>
      </c>
      <c r="Q680" s="29">
        <f>IF(M680&gt;0,F680/M680,0)</f>
        <v>106.69230769230769</v>
      </c>
      <c r="R680" s="9" t="str">
        <f>LEFT(O680,SEARCH("/",O680,1)-1)</f>
        <v>film &amp; video</v>
      </c>
      <c r="S680" s="26" t="str">
        <f>RIGHT(O680,LEN(O680)-SEARCH("/",O680,1))</f>
        <v>science fiction</v>
      </c>
      <c r="T680" s="27">
        <f>(((K680/60)/60)/24)+DATE(1970,1,1)</f>
        <v>42135.589548611111</v>
      </c>
      <c r="U680" s="5" t="str">
        <f>TEXT(T680,"mmm")</f>
        <v>May</v>
      </c>
      <c r="V680" s="5" t="str">
        <f>TEXT(T680,"yyyy")</f>
        <v>2015</v>
      </c>
      <c r="W680" s="5" t="str">
        <f>TEXT(Y680,"mmm")</f>
        <v>Jun</v>
      </c>
      <c r="X680" s="1" t="str">
        <f>TEXT(Y680,"yyyy")</f>
        <v>2015</v>
      </c>
      <c r="Y680" s="27">
        <f>(((J680/60)/60)/24)+DATE(1970,1,1)</f>
        <v>42166.083333333328</v>
      </c>
    </row>
    <row r="681" spans="1:25" ht="48" x14ac:dyDescent="0.2">
      <c r="A681" s="1">
        <v>198</v>
      </c>
      <c r="B681" s="7" t="s">
        <v>200</v>
      </c>
      <c r="C681" s="7" t="s">
        <v>4308</v>
      </c>
      <c r="D681" s="1">
        <v>25000</v>
      </c>
      <c r="E681" s="37" t="str">
        <f>VLOOKUP(D681,'Vlookup Table Bonus Point'!$C$3:$D$26,2,TRUE)</f>
        <v>25000 to 29999</v>
      </c>
      <c r="F681" s="1">
        <v>279</v>
      </c>
      <c r="G681" s="1" t="s">
        <v>8220</v>
      </c>
      <c r="H681" s="1" t="s">
        <v>8223</v>
      </c>
      <c r="I681" s="1" t="s">
        <v>8245</v>
      </c>
      <c r="J681" s="1">
        <v>1412500322</v>
      </c>
      <c r="K681" s="1">
        <v>1409908322</v>
      </c>
      <c r="L681" s="1" t="b">
        <v>0</v>
      </c>
      <c r="M681" s="1">
        <v>6</v>
      </c>
      <c r="N681" s="1" t="b">
        <v>0</v>
      </c>
      <c r="O681" s="1" t="s">
        <v>8267</v>
      </c>
      <c r="P681" s="28">
        <f>F681/D681</f>
        <v>1.116E-2</v>
      </c>
      <c r="Q681" s="29">
        <f>IF(M681&gt;0,F681/M681,0)</f>
        <v>46.5</v>
      </c>
      <c r="R681" s="9" t="str">
        <f>LEFT(O681,SEARCH("/",O681,1)-1)</f>
        <v>film &amp; video</v>
      </c>
      <c r="S681" s="26" t="str">
        <f>RIGHT(O681,LEN(O681)-SEARCH("/",O681,1))</f>
        <v>drama</v>
      </c>
      <c r="T681" s="27">
        <f>(((K681/60)/60)/24)+DATE(1970,1,1)</f>
        <v>41887.383356481485</v>
      </c>
      <c r="U681" s="5" t="str">
        <f>TEXT(T681,"mmm")</f>
        <v>Sep</v>
      </c>
      <c r="V681" s="5" t="str">
        <f>TEXT(T681,"yyyy")</f>
        <v>2014</v>
      </c>
      <c r="W681" s="5" t="str">
        <f>TEXT(Y681,"mmm")</f>
        <v>Oct</v>
      </c>
      <c r="X681" s="1" t="str">
        <f>TEXT(Y681,"yyyy")</f>
        <v>2014</v>
      </c>
      <c r="Y681" s="27">
        <f>(((J681/60)/60)/24)+DATE(1970,1,1)</f>
        <v>41917.383356481485</v>
      </c>
    </row>
    <row r="682" spans="1:25" ht="48" x14ac:dyDescent="0.2">
      <c r="A682" s="1">
        <v>209</v>
      </c>
      <c r="B682" s="7" t="s">
        <v>211</v>
      </c>
      <c r="C682" s="7" t="s">
        <v>4319</v>
      </c>
      <c r="D682" s="1">
        <v>25000</v>
      </c>
      <c r="E682" s="37" t="str">
        <f>VLOOKUP(D682,'Vlookup Table Bonus Point'!$C$3:$D$26,2,TRUE)</f>
        <v>25000 to 29999</v>
      </c>
      <c r="F682" s="1">
        <v>0</v>
      </c>
      <c r="G682" s="1" t="s">
        <v>8220</v>
      </c>
      <c r="H682" s="1" t="s">
        <v>8223</v>
      </c>
      <c r="I682" s="1" t="s">
        <v>8245</v>
      </c>
      <c r="J682" s="1">
        <v>1436566135</v>
      </c>
      <c r="K682" s="1">
        <v>1433974135</v>
      </c>
      <c r="L682" s="1" t="b">
        <v>0</v>
      </c>
      <c r="M682" s="1">
        <v>0</v>
      </c>
      <c r="N682" s="1" t="b">
        <v>0</v>
      </c>
      <c r="O682" s="1" t="s">
        <v>8267</v>
      </c>
      <c r="P682" s="28">
        <f>F682/D682</f>
        <v>0</v>
      </c>
      <c r="Q682" s="29">
        <f>IF(M682&gt;0,F682/M682,0)</f>
        <v>0</v>
      </c>
      <c r="R682" s="9" t="str">
        <f>LEFT(O682,SEARCH("/",O682,1)-1)</f>
        <v>film &amp; video</v>
      </c>
      <c r="S682" s="26" t="str">
        <f>RIGHT(O682,LEN(O682)-SEARCH("/",O682,1))</f>
        <v>drama</v>
      </c>
      <c r="T682" s="27">
        <f>(((K682/60)/60)/24)+DATE(1970,1,1)</f>
        <v>42165.922858796301</v>
      </c>
      <c r="U682" s="5" t="str">
        <f>TEXT(T682,"mmm")</f>
        <v>Jun</v>
      </c>
      <c r="V682" s="5" t="str">
        <f>TEXT(T682,"yyyy")</f>
        <v>2015</v>
      </c>
      <c r="W682" s="5" t="str">
        <f>TEXT(Y682,"mmm")</f>
        <v>Jul</v>
      </c>
      <c r="X682" s="1" t="str">
        <f>TEXT(Y682,"yyyy")</f>
        <v>2015</v>
      </c>
      <c r="Y682" s="27">
        <f>(((J682/60)/60)/24)+DATE(1970,1,1)</f>
        <v>42195.922858796301</v>
      </c>
    </row>
    <row r="683" spans="1:25" ht="48" x14ac:dyDescent="0.2">
      <c r="A683" s="1">
        <v>243</v>
      </c>
      <c r="B683" s="7" t="s">
        <v>245</v>
      </c>
      <c r="C683" s="7" t="s">
        <v>4353</v>
      </c>
      <c r="D683" s="1">
        <v>25000</v>
      </c>
      <c r="E683" s="37" t="str">
        <f>VLOOKUP(D683,'Vlookup Table Bonus Point'!$C$3:$D$26,2,TRUE)</f>
        <v>25000 to 29999</v>
      </c>
      <c r="F683" s="1">
        <v>25648</v>
      </c>
      <c r="G683" s="1" t="s">
        <v>8218</v>
      </c>
      <c r="H683" s="1" t="s">
        <v>8223</v>
      </c>
      <c r="I683" s="1" t="s">
        <v>8245</v>
      </c>
      <c r="J683" s="1">
        <v>1393031304</v>
      </c>
      <c r="K683" s="1">
        <v>1390439304</v>
      </c>
      <c r="L683" s="1" t="b">
        <v>1</v>
      </c>
      <c r="M683" s="1">
        <v>328</v>
      </c>
      <c r="N683" s="1" t="b">
        <v>1</v>
      </c>
      <c r="O683" s="1" t="s">
        <v>8268</v>
      </c>
      <c r="P683" s="28">
        <f>F683/D683</f>
        <v>1.0259199999999999</v>
      </c>
      <c r="Q683" s="29">
        <f>IF(M683&gt;0,F683/M683,0)</f>
        <v>78.195121951219505</v>
      </c>
      <c r="R683" s="9" t="str">
        <f>LEFT(O683,SEARCH("/",O683,1)-1)</f>
        <v>film &amp; video</v>
      </c>
      <c r="S683" s="26" t="str">
        <f>RIGHT(O683,LEN(O683)-SEARCH("/",O683,1))</f>
        <v>documentary</v>
      </c>
      <c r="T683" s="27">
        <f>(((K683/60)/60)/24)+DATE(1970,1,1)</f>
        <v>41662.047500000001</v>
      </c>
      <c r="U683" s="5" t="str">
        <f>TEXT(T683,"mmm")</f>
        <v>Jan</v>
      </c>
      <c r="V683" s="5" t="str">
        <f>TEXT(T683,"yyyy")</f>
        <v>2014</v>
      </c>
      <c r="W683" s="5" t="str">
        <f>TEXT(Y683,"mmm")</f>
        <v>Feb</v>
      </c>
      <c r="X683" s="1" t="str">
        <f>TEXT(Y683,"yyyy")</f>
        <v>2014</v>
      </c>
      <c r="Y683" s="27">
        <f>(((J683/60)/60)/24)+DATE(1970,1,1)</f>
        <v>41692.047500000001</v>
      </c>
    </row>
    <row r="684" spans="1:25" ht="64" x14ac:dyDescent="0.2">
      <c r="A684" s="1">
        <v>263</v>
      </c>
      <c r="B684" s="7" t="s">
        <v>264</v>
      </c>
      <c r="C684" s="7" t="s">
        <v>4373</v>
      </c>
      <c r="D684" s="1">
        <v>25000</v>
      </c>
      <c r="E684" s="37" t="str">
        <f>VLOOKUP(D684,'Vlookup Table Bonus Point'!$C$3:$D$26,2,TRUE)</f>
        <v>25000 to 29999</v>
      </c>
      <c r="F684" s="1">
        <v>29520.27</v>
      </c>
      <c r="G684" s="1" t="s">
        <v>8218</v>
      </c>
      <c r="H684" s="1" t="s">
        <v>8223</v>
      </c>
      <c r="I684" s="1" t="s">
        <v>8245</v>
      </c>
      <c r="J684" s="1">
        <v>1348786494</v>
      </c>
      <c r="K684" s="1">
        <v>1346194494</v>
      </c>
      <c r="L684" s="1" t="b">
        <v>1</v>
      </c>
      <c r="M684" s="1">
        <v>963</v>
      </c>
      <c r="N684" s="1" t="b">
        <v>1</v>
      </c>
      <c r="O684" s="1" t="s">
        <v>8268</v>
      </c>
      <c r="P684" s="28">
        <f>F684/D684</f>
        <v>1.1808107999999999</v>
      </c>
      <c r="Q684" s="29">
        <f>IF(M684&gt;0,F684/M684,0)</f>
        <v>30.654485981308412</v>
      </c>
      <c r="R684" s="9" t="str">
        <f>LEFT(O684,SEARCH("/",O684,1)-1)</f>
        <v>film &amp; video</v>
      </c>
      <c r="S684" s="26" t="str">
        <f>RIGHT(O684,LEN(O684)-SEARCH("/",O684,1))</f>
        <v>documentary</v>
      </c>
      <c r="T684" s="27">
        <f>(((K684/60)/60)/24)+DATE(1970,1,1)</f>
        <v>41149.954791666663</v>
      </c>
      <c r="U684" s="5" t="str">
        <f>TEXT(T684,"mmm")</f>
        <v>Aug</v>
      </c>
      <c r="V684" s="5" t="str">
        <f>TEXT(T684,"yyyy")</f>
        <v>2012</v>
      </c>
      <c r="W684" s="5" t="str">
        <f>TEXT(Y684,"mmm")</f>
        <v>Sep</v>
      </c>
      <c r="X684" s="1" t="str">
        <f>TEXT(Y684,"yyyy")</f>
        <v>2012</v>
      </c>
      <c r="Y684" s="27">
        <f>(((J684/60)/60)/24)+DATE(1970,1,1)</f>
        <v>41179.954791666663</v>
      </c>
    </row>
    <row r="685" spans="1:25" ht="48" x14ac:dyDescent="0.2">
      <c r="A685" s="1">
        <v>296</v>
      </c>
      <c r="B685" s="7" t="s">
        <v>297</v>
      </c>
      <c r="C685" s="7" t="s">
        <v>4406</v>
      </c>
      <c r="D685" s="1">
        <v>25000</v>
      </c>
      <c r="E685" s="37" t="str">
        <f>VLOOKUP(D685,'Vlookup Table Bonus Point'!$C$3:$D$26,2,TRUE)</f>
        <v>25000 to 29999</v>
      </c>
      <c r="F685" s="1">
        <v>29681.55</v>
      </c>
      <c r="G685" s="1" t="s">
        <v>8218</v>
      </c>
      <c r="H685" s="1" t="s">
        <v>8223</v>
      </c>
      <c r="I685" s="1" t="s">
        <v>8245</v>
      </c>
      <c r="J685" s="1">
        <v>1347017083</v>
      </c>
      <c r="K685" s="1">
        <v>1344857083</v>
      </c>
      <c r="L685" s="1" t="b">
        <v>1</v>
      </c>
      <c r="M685" s="1">
        <v>129</v>
      </c>
      <c r="N685" s="1" t="b">
        <v>1</v>
      </c>
      <c r="O685" s="1" t="s">
        <v>8268</v>
      </c>
      <c r="P685" s="28">
        <f>F685/D685</f>
        <v>1.187262</v>
      </c>
      <c r="Q685" s="29">
        <f>IF(M685&gt;0,F685/M685,0)</f>
        <v>230.08953488372092</v>
      </c>
      <c r="R685" s="9" t="str">
        <f>LEFT(O685,SEARCH("/",O685,1)-1)</f>
        <v>film &amp; video</v>
      </c>
      <c r="S685" s="26" t="str">
        <f>RIGHT(O685,LEN(O685)-SEARCH("/",O685,1))</f>
        <v>documentary</v>
      </c>
      <c r="T685" s="27">
        <f>(((K685/60)/60)/24)+DATE(1970,1,1)</f>
        <v>41134.475497685184</v>
      </c>
      <c r="U685" s="5" t="str">
        <f>TEXT(T685,"mmm")</f>
        <v>Aug</v>
      </c>
      <c r="V685" s="5" t="str">
        <f>TEXT(T685,"yyyy")</f>
        <v>2012</v>
      </c>
      <c r="W685" s="5" t="str">
        <f>TEXT(Y685,"mmm")</f>
        <v>Sep</v>
      </c>
      <c r="X685" s="1" t="str">
        <f>TEXT(Y685,"yyyy")</f>
        <v>2012</v>
      </c>
      <c r="Y685" s="27">
        <f>(((J685/60)/60)/24)+DATE(1970,1,1)</f>
        <v>41159.475497685184</v>
      </c>
    </row>
    <row r="686" spans="1:25" ht="48" x14ac:dyDescent="0.2">
      <c r="A686" s="1">
        <v>300</v>
      </c>
      <c r="B686" s="7" t="s">
        <v>301</v>
      </c>
      <c r="C686" s="7" t="s">
        <v>4410</v>
      </c>
      <c r="D686" s="1">
        <v>25000</v>
      </c>
      <c r="E686" s="37" t="str">
        <f>VLOOKUP(D686,'Vlookup Table Bonus Point'!$C$3:$D$26,2,TRUE)</f>
        <v>25000 to 29999</v>
      </c>
      <c r="F686" s="1">
        <v>25430.66</v>
      </c>
      <c r="G686" s="1" t="s">
        <v>8218</v>
      </c>
      <c r="H686" s="1" t="s">
        <v>8223</v>
      </c>
      <c r="I686" s="1" t="s">
        <v>8245</v>
      </c>
      <c r="J686" s="1">
        <v>1303686138</v>
      </c>
      <c r="K686" s="1">
        <v>1301007738</v>
      </c>
      <c r="L686" s="1" t="b">
        <v>1</v>
      </c>
      <c r="M686" s="1">
        <v>298</v>
      </c>
      <c r="N686" s="1" t="b">
        <v>1</v>
      </c>
      <c r="O686" s="1" t="s">
        <v>8268</v>
      </c>
      <c r="P686" s="28">
        <f>F686/D686</f>
        <v>1.0172264</v>
      </c>
      <c r="Q686" s="29">
        <f>IF(M686&gt;0,F686/M686,0)</f>
        <v>85.337785234899329</v>
      </c>
      <c r="R686" s="9" t="str">
        <f>LEFT(O686,SEARCH("/",O686,1)-1)</f>
        <v>film &amp; video</v>
      </c>
      <c r="S686" s="26" t="str">
        <f>RIGHT(O686,LEN(O686)-SEARCH("/",O686,1))</f>
        <v>documentary</v>
      </c>
      <c r="T686" s="27">
        <f>(((K686/60)/60)/24)+DATE(1970,1,1)</f>
        <v>40626.959930555553</v>
      </c>
      <c r="U686" s="5" t="str">
        <f>TEXT(T686,"mmm")</f>
        <v>Mar</v>
      </c>
      <c r="V686" s="5" t="str">
        <f>TEXT(T686,"yyyy")</f>
        <v>2011</v>
      </c>
      <c r="W686" s="5" t="str">
        <f>TEXT(Y686,"mmm")</f>
        <v>Apr</v>
      </c>
      <c r="X686" s="1" t="str">
        <f>TEXT(Y686,"yyyy")</f>
        <v>2011</v>
      </c>
      <c r="Y686" s="27">
        <f>(((J686/60)/60)/24)+DATE(1970,1,1)</f>
        <v>40657.959930555553</v>
      </c>
    </row>
    <row r="687" spans="1:25" ht="48" x14ac:dyDescent="0.2">
      <c r="A687" s="1">
        <v>315</v>
      </c>
      <c r="B687" s="7" t="s">
        <v>316</v>
      </c>
      <c r="C687" s="7" t="s">
        <v>4425</v>
      </c>
      <c r="D687" s="1">
        <v>25000</v>
      </c>
      <c r="E687" s="37" t="str">
        <f>VLOOKUP(D687,'Vlookup Table Bonus Point'!$C$3:$D$26,2,TRUE)</f>
        <v>25000 to 29999</v>
      </c>
      <c r="F687" s="1">
        <v>25312</v>
      </c>
      <c r="G687" s="1" t="s">
        <v>8218</v>
      </c>
      <c r="H687" s="1" t="s">
        <v>8223</v>
      </c>
      <c r="I687" s="1" t="s">
        <v>8245</v>
      </c>
      <c r="J687" s="1">
        <v>1345660334</v>
      </c>
      <c r="K687" s="1">
        <v>1343068334</v>
      </c>
      <c r="L687" s="1" t="b">
        <v>1</v>
      </c>
      <c r="M687" s="1">
        <v>126</v>
      </c>
      <c r="N687" s="1" t="b">
        <v>1</v>
      </c>
      <c r="O687" s="1" t="s">
        <v>8268</v>
      </c>
      <c r="P687" s="28">
        <f>F687/D687</f>
        <v>1.01248</v>
      </c>
      <c r="Q687" s="29">
        <f>IF(M687&gt;0,F687/M687,0)</f>
        <v>200.88888888888889</v>
      </c>
      <c r="R687" s="9" t="str">
        <f>LEFT(O687,SEARCH("/",O687,1)-1)</f>
        <v>film &amp; video</v>
      </c>
      <c r="S687" s="26" t="str">
        <f>RIGHT(O687,LEN(O687)-SEARCH("/",O687,1))</f>
        <v>documentary</v>
      </c>
      <c r="T687" s="27">
        <f>(((K687/60)/60)/24)+DATE(1970,1,1)</f>
        <v>41113.77238425926</v>
      </c>
      <c r="U687" s="5" t="str">
        <f>TEXT(T687,"mmm")</f>
        <v>Jul</v>
      </c>
      <c r="V687" s="5" t="str">
        <f>TEXT(T687,"yyyy")</f>
        <v>2012</v>
      </c>
      <c r="W687" s="5" t="str">
        <f>TEXT(Y687,"mmm")</f>
        <v>Aug</v>
      </c>
      <c r="X687" s="1" t="str">
        <f>TEXT(Y687,"yyyy")</f>
        <v>2012</v>
      </c>
      <c r="Y687" s="27">
        <f>(((J687/60)/60)/24)+DATE(1970,1,1)</f>
        <v>41143.77238425926</v>
      </c>
    </row>
    <row r="688" spans="1:25" ht="48" x14ac:dyDescent="0.2">
      <c r="A688" s="1">
        <v>322</v>
      </c>
      <c r="B688" s="7" t="s">
        <v>323</v>
      </c>
      <c r="C688" s="7" t="s">
        <v>4432</v>
      </c>
      <c r="D688" s="1">
        <v>25000</v>
      </c>
      <c r="E688" s="37" t="str">
        <f>VLOOKUP(D688,'Vlookup Table Bonus Point'!$C$3:$D$26,2,TRUE)</f>
        <v>25000 to 29999</v>
      </c>
      <c r="F688" s="1">
        <v>26978</v>
      </c>
      <c r="G688" s="1" t="s">
        <v>8218</v>
      </c>
      <c r="H688" s="1" t="s">
        <v>8223</v>
      </c>
      <c r="I688" s="1" t="s">
        <v>8245</v>
      </c>
      <c r="J688" s="1">
        <v>1463146848</v>
      </c>
      <c r="K688" s="1">
        <v>1460554848</v>
      </c>
      <c r="L688" s="1" t="b">
        <v>1</v>
      </c>
      <c r="M688" s="1">
        <v>186</v>
      </c>
      <c r="N688" s="1" t="b">
        <v>1</v>
      </c>
      <c r="O688" s="1" t="s">
        <v>8268</v>
      </c>
      <c r="P688" s="28">
        <f>F688/D688</f>
        <v>1.0791200000000001</v>
      </c>
      <c r="Q688" s="29">
        <f>IF(M688&gt;0,F688/M688,0)</f>
        <v>145.04301075268816</v>
      </c>
      <c r="R688" s="9" t="str">
        <f>LEFT(O688,SEARCH("/",O688,1)-1)</f>
        <v>film &amp; video</v>
      </c>
      <c r="S688" s="26" t="str">
        <f>RIGHT(O688,LEN(O688)-SEARCH("/",O688,1))</f>
        <v>documentary</v>
      </c>
      <c r="T688" s="27">
        <f>(((K688/60)/60)/24)+DATE(1970,1,1)</f>
        <v>42473.57</v>
      </c>
      <c r="U688" s="5" t="str">
        <f>TEXT(T688,"mmm")</f>
        <v>Apr</v>
      </c>
      <c r="V688" s="5" t="str">
        <f>TEXT(T688,"yyyy")</f>
        <v>2016</v>
      </c>
      <c r="W688" s="5" t="str">
        <f>TEXT(Y688,"mmm")</f>
        <v>May</v>
      </c>
      <c r="X688" s="1" t="str">
        <f>TEXT(Y688,"yyyy")</f>
        <v>2016</v>
      </c>
      <c r="Y688" s="27">
        <f>(((J688/60)/60)/24)+DATE(1970,1,1)</f>
        <v>42503.57</v>
      </c>
    </row>
    <row r="689" spans="1:25" ht="48" x14ac:dyDescent="0.2">
      <c r="A689" s="1">
        <v>336</v>
      </c>
      <c r="B689" s="7" t="s">
        <v>337</v>
      </c>
      <c r="C689" s="7" t="s">
        <v>4446</v>
      </c>
      <c r="D689" s="1">
        <v>25000</v>
      </c>
      <c r="E689" s="37" t="str">
        <f>VLOOKUP(D689,'Vlookup Table Bonus Point'!$C$3:$D$26,2,TRUE)</f>
        <v>25000 to 29999</v>
      </c>
      <c r="F689" s="1">
        <v>29209.78</v>
      </c>
      <c r="G689" s="1" t="s">
        <v>8218</v>
      </c>
      <c r="H689" s="1" t="s">
        <v>8223</v>
      </c>
      <c r="I689" s="1" t="s">
        <v>8245</v>
      </c>
      <c r="J689" s="1">
        <v>1447427918</v>
      </c>
      <c r="K689" s="1">
        <v>1444832318</v>
      </c>
      <c r="L689" s="1" t="b">
        <v>1</v>
      </c>
      <c r="M689" s="1">
        <v>493</v>
      </c>
      <c r="N689" s="1" t="b">
        <v>1</v>
      </c>
      <c r="O689" s="1" t="s">
        <v>8268</v>
      </c>
      <c r="P689" s="28">
        <f>F689/D689</f>
        <v>1.1683911999999999</v>
      </c>
      <c r="Q689" s="29">
        <f>IF(M689&gt;0,F689/M689,0)</f>
        <v>59.249046653144013</v>
      </c>
      <c r="R689" s="9" t="str">
        <f>LEFT(O689,SEARCH("/",O689,1)-1)</f>
        <v>film &amp; video</v>
      </c>
      <c r="S689" s="26" t="str">
        <f>RIGHT(O689,LEN(O689)-SEARCH("/",O689,1))</f>
        <v>documentary</v>
      </c>
      <c r="T689" s="27">
        <f>(((K689/60)/60)/24)+DATE(1970,1,1)</f>
        <v>42291.596273148149</v>
      </c>
      <c r="U689" s="5" t="str">
        <f>TEXT(T689,"mmm")</f>
        <v>Oct</v>
      </c>
      <c r="V689" s="5" t="str">
        <f>TEXT(T689,"yyyy")</f>
        <v>2015</v>
      </c>
      <c r="W689" s="5" t="str">
        <f>TEXT(Y689,"mmm")</f>
        <v>Nov</v>
      </c>
      <c r="X689" s="1" t="str">
        <f>TEXT(Y689,"yyyy")</f>
        <v>2015</v>
      </c>
      <c r="Y689" s="27">
        <f>(((J689/60)/60)/24)+DATE(1970,1,1)</f>
        <v>42321.637939814813</v>
      </c>
    </row>
    <row r="690" spans="1:25" ht="48" x14ac:dyDescent="0.2">
      <c r="A690" s="1">
        <v>350</v>
      </c>
      <c r="B690" s="7" t="s">
        <v>351</v>
      </c>
      <c r="C690" s="7" t="s">
        <v>4460</v>
      </c>
      <c r="D690" s="1">
        <v>25000</v>
      </c>
      <c r="E690" s="37" t="str">
        <f>VLOOKUP(D690,'Vlookup Table Bonus Point'!$C$3:$D$26,2,TRUE)</f>
        <v>25000 to 29999</v>
      </c>
      <c r="F690" s="1">
        <v>28690</v>
      </c>
      <c r="G690" s="1" t="s">
        <v>8218</v>
      </c>
      <c r="H690" s="1" t="s">
        <v>8223</v>
      </c>
      <c r="I690" s="1" t="s">
        <v>8245</v>
      </c>
      <c r="J690" s="1">
        <v>1473566340</v>
      </c>
      <c r="K690" s="1">
        <v>1470274509</v>
      </c>
      <c r="L690" s="1" t="b">
        <v>1</v>
      </c>
      <c r="M690" s="1">
        <v>221</v>
      </c>
      <c r="N690" s="1" t="b">
        <v>1</v>
      </c>
      <c r="O690" s="1" t="s">
        <v>8268</v>
      </c>
      <c r="P690" s="28">
        <f>F690/D690</f>
        <v>1.1476</v>
      </c>
      <c r="Q690" s="29">
        <f>IF(M690&gt;0,F690/M690,0)</f>
        <v>129.81900452488688</v>
      </c>
      <c r="R690" s="9" t="str">
        <f>LEFT(O690,SEARCH("/",O690,1)-1)</f>
        <v>film &amp; video</v>
      </c>
      <c r="S690" s="26" t="str">
        <f>RIGHT(O690,LEN(O690)-SEARCH("/",O690,1))</f>
        <v>documentary</v>
      </c>
      <c r="T690" s="27">
        <f>(((K690/60)/60)/24)+DATE(1970,1,1)</f>
        <v>42586.066076388888</v>
      </c>
      <c r="U690" s="5" t="str">
        <f>TEXT(T690,"mmm")</f>
        <v>Aug</v>
      </c>
      <c r="V690" s="5" t="str">
        <f>TEXT(T690,"yyyy")</f>
        <v>2016</v>
      </c>
      <c r="W690" s="5" t="str">
        <f>TEXT(Y690,"mmm")</f>
        <v>Sep</v>
      </c>
      <c r="X690" s="1" t="str">
        <f>TEXT(Y690,"yyyy")</f>
        <v>2016</v>
      </c>
      <c r="Y690" s="27">
        <f>(((J690/60)/60)/24)+DATE(1970,1,1)</f>
        <v>42624.165972222225</v>
      </c>
    </row>
    <row r="691" spans="1:25" ht="48" x14ac:dyDescent="0.2">
      <c r="A691" s="1">
        <v>370</v>
      </c>
      <c r="B691" s="7" t="s">
        <v>371</v>
      </c>
      <c r="C691" s="7" t="s">
        <v>4480</v>
      </c>
      <c r="D691" s="1">
        <v>25000</v>
      </c>
      <c r="E691" s="37" t="str">
        <f>VLOOKUP(D691,'Vlookup Table Bonus Point'!$C$3:$D$26,2,TRUE)</f>
        <v>25000 to 29999</v>
      </c>
      <c r="F691" s="1">
        <v>30505</v>
      </c>
      <c r="G691" s="1" t="s">
        <v>8218</v>
      </c>
      <c r="H691" s="1" t="s">
        <v>8223</v>
      </c>
      <c r="I691" s="1" t="s">
        <v>8245</v>
      </c>
      <c r="J691" s="1">
        <v>1483729500</v>
      </c>
      <c r="K691" s="1">
        <v>1481137500</v>
      </c>
      <c r="L691" s="1" t="b">
        <v>0</v>
      </c>
      <c r="M691" s="1">
        <v>43</v>
      </c>
      <c r="N691" s="1" t="b">
        <v>1</v>
      </c>
      <c r="O691" s="1" t="s">
        <v>8268</v>
      </c>
      <c r="P691" s="28">
        <f>F691/D691</f>
        <v>1.2202</v>
      </c>
      <c r="Q691" s="29">
        <f>IF(M691&gt;0,F691/M691,0)</f>
        <v>709.41860465116281</v>
      </c>
      <c r="R691" s="9" t="str">
        <f>LEFT(O691,SEARCH("/",O691,1)-1)</f>
        <v>film &amp; video</v>
      </c>
      <c r="S691" s="26" t="str">
        <f>RIGHT(O691,LEN(O691)-SEARCH("/",O691,1))</f>
        <v>documentary</v>
      </c>
      <c r="T691" s="27">
        <f>(((K691/60)/60)/24)+DATE(1970,1,1)</f>
        <v>42711.795138888891</v>
      </c>
      <c r="U691" s="5" t="str">
        <f>TEXT(T691,"mmm")</f>
        <v>Dec</v>
      </c>
      <c r="V691" s="5" t="str">
        <f>TEXT(T691,"yyyy")</f>
        <v>2016</v>
      </c>
      <c r="W691" s="5" t="str">
        <f>TEXT(Y691,"mmm")</f>
        <v>Jan</v>
      </c>
      <c r="X691" s="1" t="str">
        <f>TEXT(Y691,"yyyy")</f>
        <v>2017</v>
      </c>
      <c r="Y691" s="27">
        <f>(((J691/60)/60)/24)+DATE(1970,1,1)</f>
        <v>42741.795138888891</v>
      </c>
    </row>
    <row r="692" spans="1:25" ht="48" x14ac:dyDescent="0.2">
      <c r="A692" s="1">
        <v>381</v>
      </c>
      <c r="B692" s="7" t="s">
        <v>382</v>
      </c>
      <c r="C692" s="7" t="s">
        <v>4491</v>
      </c>
      <c r="D692" s="1">
        <v>25000</v>
      </c>
      <c r="E692" s="37" t="str">
        <f>VLOOKUP(D692,'Vlookup Table Bonus Point'!$C$3:$D$26,2,TRUE)</f>
        <v>25000 to 29999</v>
      </c>
      <c r="F692" s="1">
        <v>26182.5</v>
      </c>
      <c r="G692" s="1" t="s">
        <v>8218</v>
      </c>
      <c r="H692" s="1" t="s">
        <v>8223</v>
      </c>
      <c r="I692" s="1" t="s">
        <v>8245</v>
      </c>
      <c r="J692" s="1">
        <v>1343624400</v>
      </c>
      <c r="K692" s="1">
        <v>1340642717</v>
      </c>
      <c r="L692" s="1" t="b">
        <v>0</v>
      </c>
      <c r="M692" s="1">
        <v>251</v>
      </c>
      <c r="N692" s="1" t="b">
        <v>1</v>
      </c>
      <c r="O692" s="1" t="s">
        <v>8268</v>
      </c>
      <c r="P692" s="28">
        <f>F692/D692</f>
        <v>1.0472999999999999</v>
      </c>
      <c r="Q692" s="29">
        <f>IF(M692&gt;0,F692/M692,0)</f>
        <v>104.31274900398407</v>
      </c>
      <c r="R692" s="9" t="str">
        <f>LEFT(O692,SEARCH("/",O692,1)-1)</f>
        <v>film &amp; video</v>
      </c>
      <c r="S692" s="26" t="str">
        <f>RIGHT(O692,LEN(O692)-SEARCH("/",O692,1))</f>
        <v>documentary</v>
      </c>
      <c r="T692" s="27">
        <f>(((K692/60)/60)/24)+DATE(1970,1,1)</f>
        <v>41085.698113425926</v>
      </c>
      <c r="U692" s="5" t="str">
        <f>TEXT(T692,"mmm")</f>
        <v>Jun</v>
      </c>
      <c r="V692" s="5" t="str">
        <f>TEXT(T692,"yyyy")</f>
        <v>2012</v>
      </c>
      <c r="W692" s="5" t="str">
        <f>TEXT(Y692,"mmm")</f>
        <v>Jul</v>
      </c>
      <c r="X692" s="1" t="str">
        <f>TEXT(Y692,"yyyy")</f>
        <v>2012</v>
      </c>
      <c r="Y692" s="27">
        <f>(((J692/60)/60)/24)+DATE(1970,1,1)</f>
        <v>41120.208333333336</v>
      </c>
    </row>
    <row r="693" spans="1:25" ht="48" x14ac:dyDescent="0.2">
      <c r="A693" s="1">
        <v>385</v>
      </c>
      <c r="B693" s="7" t="s">
        <v>386</v>
      </c>
      <c r="C693" s="7" t="s">
        <v>4495</v>
      </c>
      <c r="D693" s="1">
        <v>25000</v>
      </c>
      <c r="E693" s="37" t="str">
        <f>VLOOKUP(D693,'Vlookup Table Bonus Point'!$C$3:$D$26,2,TRUE)</f>
        <v>25000 to 29999</v>
      </c>
      <c r="F693" s="1">
        <v>26495.5</v>
      </c>
      <c r="G693" s="1" t="s">
        <v>8218</v>
      </c>
      <c r="H693" s="1" t="s">
        <v>8223</v>
      </c>
      <c r="I693" s="1" t="s">
        <v>8245</v>
      </c>
      <c r="J693" s="1">
        <v>1416582101</v>
      </c>
      <c r="K693" s="1">
        <v>1413986501</v>
      </c>
      <c r="L693" s="1" t="b">
        <v>0</v>
      </c>
      <c r="M693" s="1">
        <v>237</v>
      </c>
      <c r="N693" s="1" t="b">
        <v>1</v>
      </c>
      <c r="O693" s="1" t="s">
        <v>8268</v>
      </c>
      <c r="P693" s="28">
        <f>F693/D693</f>
        <v>1.05982</v>
      </c>
      <c r="Q693" s="29">
        <f>IF(M693&gt;0,F693/M693,0)</f>
        <v>111.79535864978902</v>
      </c>
      <c r="R693" s="9" t="str">
        <f>LEFT(O693,SEARCH("/",O693,1)-1)</f>
        <v>film &amp; video</v>
      </c>
      <c r="S693" s="26" t="str">
        <f>RIGHT(O693,LEN(O693)-SEARCH("/",O693,1))</f>
        <v>documentary</v>
      </c>
      <c r="T693" s="27">
        <f>(((K693/60)/60)/24)+DATE(1970,1,1)</f>
        <v>41934.584502314814</v>
      </c>
      <c r="U693" s="5" t="str">
        <f>TEXT(T693,"mmm")</f>
        <v>Oct</v>
      </c>
      <c r="V693" s="5" t="str">
        <f>TEXT(T693,"yyyy")</f>
        <v>2014</v>
      </c>
      <c r="W693" s="5" t="str">
        <f>TEXT(Y693,"mmm")</f>
        <v>Nov</v>
      </c>
      <c r="X693" s="1" t="str">
        <f>TEXT(Y693,"yyyy")</f>
        <v>2014</v>
      </c>
      <c r="Y693" s="27">
        <f>(((J693/60)/60)/24)+DATE(1970,1,1)</f>
        <v>41964.626168981486</v>
      </c>
    </row>
    <row r="694" spans="1:25" ht="48" x14ac:dyDescent="0.2">
      <c r="A694" s="1">
        <v>553</v>
      </c>
      <c r="B694" s="7" t="s">
        <v>554</v>
      </c>
      <c r="C694" s="7" t="s">
        <v>4663</v>
      </c>
      <c r="D694" s="1">
        <v>25000</v>
      </c>
      <c r="E694" s="37" t="str">
        <f>VLOOKUP(D694,'Vlookup Table Bonus Point'!$C$3:$D$26,2,TRUE)</f>
        <v>25000 to 29999</v>
      </c>
      <c r="F694" s="1">
        <v>123</v>
      </c>
      <c r="G694" s="1" t="s">
        <v>8220</v>
      </c>
      <c r="H694" s="1" t="s">
        <v>8223</v>
      </c>
      <c r="I694" s="1" t="s">
        <v>8245</v>
      </c>
      <c r="J694" s="1">
        <v>1415988991</v>
      </c>
      <c r="K694" s="1">
        <v>1413393391</v>
      </c>
      <c r="L694" s="1" t="b">
        <v>0</v>
      </c>
      <c r="M694" s="1">
        <v>6</v>
      </c>
      <c r="N694" s="1" t="b">
        <v>0</v>
      </c>
      <c r="O694" s="1" t="s">
        <v>8271</v>
      </c>
      <c r="P694" s="28">
        <f>F694/D694</f>
        <v>4.9199999999999999E-3</v>
      </c>
      <c r="Q694" s="29">
        <f>IF(M694&gt;0,F694/M694,0)</f>
        <v>20.5</v>
      </c>
      <c r="R694" s="9" t="str">
        <f>LEFT(O694,SEARCH("/",O694,1)-1)</f>
        <v>technology</v>
      </c>
      <c r="S694" s="26" t="str">
        <f>RIGHT(O694,LEN(O694)-SEARCH("/",O694,1))</f>
        <v>web</v>
      </c>
      <c r="T694" s="27">
        <f>(((K694/60)/60)/24)+DATE(1970,1,1)</f>
        <v>41927.71980324074</v>
      </c>
      <c r="U694" s="5" t="str">
        <f>TEXT(T694,"mmm")</f>
        <v>Oct</v>
      </c>
      <c r="V694" s="5" t="str">
        <f>TEXT(T694,"yyyy")</f>
        <v>2014</v>
      </c>
      <c r="W694" s="5" t="str">
        <f>TEXT(Y694,"mmm")</f>
        <v>Nov</v>
      </c>
      <c r="X694" s="1" t="str">
        <f>TEXT(Y694,"yyyy")</f>
        <v>2014</v>
      </c>
      <c r="Y694" s="27">
        <f>(((J694/60)/60)/24)+DATE(1970,1,1)</f>
        <v>41957.761469907404</v>
      </c>
    </row>
    <row r="695" spans="1:25" ht="48" x14ac:dyDescent="0.2">
      <c r="A695" s="1">
        <v>565</v>
      </c>
      <c r="B695" s="7" t="s">
        <v>566</v>
      </c>
      <c r="C695" s="7" t="s">
        <v>4675</v>
      </c>
      <c r="D695" s="1">
        <v>25000</v>
      </c>
      <c r="E695" s="37" t="str">
        <f>VLOOKUP(D695,'Vlookup Table Bonus Point'!$C$3:$D$26,2,TRUE)</f>
        <v>25000 to 29999</v>
      </c>
      <c r="F695" s="1">
        <v>0</v>
      </c>
      <c r="G695" s="1" t="s">
        <v>8220</v>
      </c>
      <c r="H695" s="1" t="s">
        <v>8224</v>
      </c>
      <c r="I695" s="1" t="s">
        <v>8246</v>
      </c>
      <c r="J695" s="1">
        <v>1436554249</v>
      </c>
      <c r="K695" s="1">
        <v>1433962249</v>
      </c>
      <c r="L695" s="1" t="b">
        <v>0</v>
      </c>
      <c r="M695" s="1">
        <v>0</v>
      </c>
      <c r="N695" s="1" t="b">
        <v>0</v>
      </c>
      <c r="O695" s="1" t="s">
        <v>8271</v>
      </c>
      <c r="P695" s="28">
        <f>F695/D695</f>
        <v>0</v>
      </c>
      <c r="Q695" s="29">
        <f>IF(M695&gt;0,F695/M695,0)</f>
        <v>0</v>
      </c>
      <c r="R695" s="9" t="str">
        <f>LEFT(O695,SEARCH("/",O695,1)-1)</f>
        <v>technology</v>
      </c>
      <c r="S695" s="26" t="str">
        <f>RIGHT(O695,LEN(O695)-SEARCH("/",O695,1))</f>
        <v>web</v>
      </c>
      <c r="T695" s="27">
        <f>(((K695/60)/60)/24)+DATE(1970,1,1)</f>
        <v>42165.785289351858</v>
      </c>
      <c r="U695" s="5" t="str">
        <f>TEXT(T695,"mmm")</f>
        <v>Jun</v>
      </c>
      <c r="V695" s="5" t="str">
        <f>TEXT(T695,"yyyy")</f>
        <v>2015</v>
      </c>
      <c r="W695" s="5" t="str">
        <f>TEXT(Y695,"mmm")</f>
        <v>Jul</v>
      </c>
      <c r="X695" s="1" t="str">
        <f>TEXT(Y695,"yyyy")</f>
        <v>2015</v>
      </c>
      <c r="Y695" s="27">
        <f>(((J695/60)/60)/24)+DATE(1970,1,1)</f>
        <v>42195.785289351858</v>
      </c>
    </row>
    <row r="696" spans="1:25" ht="48" x14ac:dyDescent="0.2">
      <c r="A696" s="1">
        <v>571</v>
      </c>
      <c r="B696" s="7" t="s">
        <v>572</v>
      </c>
      <c r="C696" s="7" t="s">
        <v>4681</v>
      </c>
      <c r="D696" s="1">
        <v>25000</v>
      </c>
      <c r="E696" s="37" t="str">
        <f>VLOOKUP(D696,'Vlookup Table Bonus Point'!$C$3:$D$26,2,TRUE)</f>
        <v>25000 to 29999</v>
      </c>
      <c r="F696" s="1">
        <v>106</v>
      </c>
      <c r="G696" s="1" t="s">
        <v>8220</v>
      </c>
      <c r="H696" s="1" t="s">
        <v>8223</v>
      </c>
      <c r="I696" s="1" t="s">
        <v>8245</v>
      </c>
      <c r="J696" s="1">
        <v>1437969540</v>
      </c>
      <c r="K696" s="1">
        <v>1436297723</v>
      </c>
      <c r="L696" s="1" t="b">
        <v>0</v>
      </c>
      <c r="M696" s="1">
        <v>2</v>
      </c>
      <c r="N696" s="1" t="b">
        <v>0</v>
      </c>
      <c r="O696" s="1" t="s">
        <v>8271</v>
      </c>
      <c r="P696" s="28">
        <f>F696/D696</f>
        <v>4.2399999999999998E-3</v>
      </c>
      <c r="Q696" s="29">
        <f>IF(M696&gt;0,F696/M696,0)</f>
        <v>53</v>
      </c>
      <c r="R696" s="9" t="str">
        <f>LEFT(O696,SEARCH("/",O696,1)-1)</f>
        <v>technology</v>
      </c>
      <c r="S696" s="26" t="str">
        <f>RIGHT(O696,LEN(O696)-SEARCH("/",O696,1))</f>
        <v>web</v>
      </c>
      <c r="T696" s="27">
        <f>(((K696/60)/60)/24)+DATE(1970,1,1)</f>
        <v>42192.816238425927</v>
      </c>
      <c r="U696" s="5" t="str">
        <f>TEXT(T696,"mmm")</f>
        <v>Jul</v>
      </c>
      <c r="V696" s="5" t="str">
        <f>TEXT(T696,"yyyy")</f>
        <v>2015</v>
      </c>
      <c r="W696" s="5" t="str">
        <f>TEXT(Y696,"mmm")</f>
        <v>Jul</v>
      </c>
      <c r="X696" s="1" t="str">
        <f>TEXT(Y696,"yyyy")</f>
        <v>2015</v>
      </c>
      <c r="Y696" s="27">
        <f>(((J696/60)/60)/24)+DATE(1970,1,1)</f>
        <v>42212.165972222225</v>
      </c>
    </row>
    <row r="697" spans="1:25" ht="32" x14ac:dyDescent="0.2">
      <c r="A697" s="1">
        <v>594</v>
      </c>
      <c r="B697" s="7" t="s">
        <v>595</v>
      </c>
      <c r="C697" s="7" t="s">
        <v>4704</v>
      </c>
      <c r="D697" s="1">
        <v>25000</v>
      </c>
      <c r="E697" s="37" t="str">
        <f>VLOOKUP(D697,'Vlookup Table Bonus Point'!$C$3:$D$26,2,TRUE)</f>
        <v>25000 to 29999</v>
      </c>
      <c r="F697" s="1">
        <v>26</v>
      </c>
      <c r="G697" s="1" t="s">
        <v>8220</v>
      </c>
      <c r="H697" s="1" t="s">
        <v>8223</v>
      </c>
      <c r="I697" s="1" t="s">
        <v>8245</v>
      </c>
      <c r="J697" s="1">
        <v>1460832206</v>
      </c>
      <c r="K697" s="1">
        <v>1458240206</v>
      </c>
      <c r="L697" s="1" t="b">
        <v>0</v>
      </c>
      <c r="M697" s="1">
        <v>2</v>
      </c>
      <c r="N697" s="1" t="b">
        <v>0</v>
      </c>
      <c r="O697" s="1" t="s">
        <v>8271</v>
      </c>
      <c r="P697" s="28">
        <f>F697/D697</f>
        <v>1.0399999999999999E-3</v>
      </c>
      <c r="Q697" s="29">
        <f>IF(M697&gt;0,F697/M697,0)</f>
        <v>13</v>
      </c>
      <c r="R697" s="9" t="str">
        <f>LEFT(O697,SEARCH("/",O697,1)-1)</f>
        <v>technology</v>
      </c>
      <c r="S697" s="26" t="str">
        <f>RIGHT(O697,LEN(O697)-SEARCH("/",O697,1))</f>
        <v>web</v>
      </c>
      <c r="T697" s="27">
        <f>(((K697/60)/60)/24)+DATE(1970,1,1)</f>
        <v>42446.780162037037</v>
      </c>
      <c r="U697" s="5" t="str">
        <f>TEXT(T697,"mmm")</f>
        <v>Mar</v>
      </c>
      <c r="V697" s="5" t="str">
        <f>TEXT(T697,"yyyy")</f>
        <v>2016</v>
      </c>
      <c r="W697" s="5" t="str">
        <f>TEXT(Y697,"mmm")</f>
        <v>Apr</v>
      </c>
      <c r="X697" s="1" t="str">
        <f>TEXT(Y697,"yyyy")</f>
        <v>2016</v>
      </c>
      <c r="Y697" s="27">
        <f>(((J697/60)/60)/24)+DATE(1970,1,1)</f>
        <v>42476.780162037037</v>
      </c>
    </row>
    <row r="698" spans="1:25" ht="48" x14ac:dyDescent="0.2">
      <c r="A698" s="1">
        <v>621</v>
      </c>
      <c r="B698" s="7" t="s">
        <v>622</v>
      </c>
      <c r="C698" s="7" t="s">
        <v>4731</v>
      </c>
      <c r="D698" s="1">
        <v>25000</v>
      </c>
      <c r="E698" s="37" t="str">
        <f>VLOOKUP(D698,'Vlookup Table Bonus Point'!$C$3:$D$26,2,TRUE)</f>
        <v>25000 to 29999</v>
      </c>
      <c r="F698" s="1">
        <v>261</v>
      </c>
      <c r="G698" s="1" t="s">
        <v>8219</v>
      </c>
      <c r="H698" s="1" t="s">
        <v>8223</v>
      </c>
      <c r="I698" s="1" t="s">
        <v>8245</v>
      </c>
      <c r="J698" s="1">
        <v>1467934937</v>
      </c>
      <c r="K698" s="1">
        <v>1465342937</v>
      </c>
      <c r="L698" s="1" t="b">
        <v>0</v>
      </c>
      <c r="M698" s="1">
        <v>3</v>
      </c>
      <c r="N698" s="1" t="b">
        <v>0</v>
      </c>
      <c r="O698" s="1" t="s">
        <v>8271</v>
      </c>
      <c r="P698" s="28">
        <f>F698/D698</f>
        <v>1.044E-2</v>
      </c>
      <c r="Q698" s="29">
        <f>IF(M698&gt;0,F698/M698,0)</f>
        <v>87</v>
      </c>
      <c r="R698" s="9" t="str">
        <f>LEFT(O698,SEARCH("/",O698,1)-1)</f>
        <v>technology</v>
      </c>
      <c r="S698" s="26" t="str">
        <f>RIGHT(O698,LEN(O698)-SEARCH("/",O698,1))</f>
        <v>web</v>
      </c>
      <c r="T698" s="27">
        <f>(((K698/60)/60)/24)+DATE(1970,1,1)</f>
        <v>42528.987696759257</v>
      </c>
      <c r="U698" s="5" t="str">
        <f>TEXT(T698,"mmm")</f>
        <v>Jun</v>
      </c>
      <c r="V698" s="5" t="str">
        <f>TEXT(T698,"yyyy")</f>
        <v>2016</v>
      </c>
      <c r="W698" s="5" t="str">
        <f>TEXT(Y698,"mmm")</f>
        <v>Jul</v>
      </c>
      <c r="X698" s="1" t="str">
        <f>TEXT(Y698,"yyyy")</f>
        <v>2016</v>
      </c>
      <c r="Y698" s="27">
        <f>(((J698/60)/60)/24)+DATE(1970,1,1)</f>
        <v>42558.987696759257</v>
      </c>
    </row>
    <row r="699" spans="1:25" ht="48" x14ac:dyDescent="0.2">
      <c r="A699" s="1">
        <v>625</v>
      </c>
      <c r="B699" s="7" t="s">
        <v>626</v>
      </c>
      <c r="C699" s="7" t="s">
        <v>4735</v>
      </c>
      <c r="D699" s="1">
        <v>25000</v>
      </c>
      <c r="E699" s="37" t="str">
        <f>VLOOKUP(D699,'Vlookup Table Bonus Point'!$C$3:$D$26,2,TRUE)</f>
        <v>25000 to 29999</v>
      </c>
      <c r="F699" s="1">
        <v>0</v>
      </c>
      <c r="G699" s="1" t="s">
        <v>8219</v>
      </c>
      <c r="H699" s="1" t="s">
        <v>8228</v>
      </c>
      <c r="I699" s="1" t="s">
        <v>8250</v>
      </c>
      <c r="J699" s="1">
        <v>1490560177</v>
      </c>
      <c r="K699" s="1">
        <v>1487971777</v>
      </c>
      <c r="L699" s="1" t="b">
        <v>0</v>
      </c>
      <c r="M699" s="1">
        <v>0</v>
      </c>
      <c r="N699" s="1" t="b">
        <v>0</v>
      </c>
      <c r="O699" s="1" t="s">
        <v>8271</v>
      </c>
      <c r="P699" s="28">
        <f>F699/D699</f>
        <v>0</v>
      </c>
      <c r="Q699" s="29">
        <f>IF(M699&gt;0,F699/M699,0)</f>
        <v>0</v>
      </c>
      <c r="R699" s="9" t="str">
        <f>LEFT(O699,SEARCH("/",O699,1)-1)</f>
        <v>technology</v>
      </c>
      <c r="S699" s="26" t="str">
        <f>RIGHT(O699,LEN(O699)-SEARCH("/",O699,1))</f>
        <v>web</v>
      </c>
      <c r="T699" s="27">
        <f>(((K699/60)/60)/24)+DATE(1970,1,1)</f>
        <v>42790.895567129628</v>
      </c>
      <c r="U699" s="5" t="str">
        <f>TEXT(T699,"mmm")</f>
        <v>Feb</v>
      </c>
      <c r="V699" s="5" t="str">
        <f>TEXT(T699,"yyyy")</f>
        <v>2017</v>
      </c>
      <c r="W699" s="5" t="str">
        <f>TEXT(Y699,"mmm")</f>
        <v>Mar</v>
      </c>
      <c r="X699" s="1" t="str">
        <f>TEXT(Y699,"yyyy")</f>
        <v>2017</v>
      </c>
      <c r="Y699" s="27">
        <f>(((J699/60)/60)/24)+DATE(1970,1,1)</f>
        <v>42820.853900462964</v>
      </c>
    </row>
    <row r="700" spans="1:25" ht="48" x14ac:dyDescent="0.2">
      <c r="A700" s="1">
        <v>626</v>
      </c>
      <c r="B700" s="7" t="s">
        <v>627</v>
      </c>
      <c r="C700" s="7" t="s">
        <v>4736</v>
      </c>
      <c r="D700" s="1">
        <v>25000</v>
      </c>
      <c r="E700" s="37" t="str">
        <f>VLOOKUP(D700,'Vlookup Table Bonus Point'!$C$3:$D$26,2,TRUE)</f>
        <v>25000 to 29999</v>
      </c>
      <c r="F700" s="1">
        <v>4345</v>
      </c>
      <c r="G700" s="1" t="s">
        <v>8219</v>
      </c>
      <c r="H700" s="1" t="s">
        <v>8223</v>
      </c>
      <c r="I700" s="1" t="s">
        <v>8245</v>
      </c>
      <c r="J700" s="1">
        <v>1439644920</v>
      </c>
      <c r="K700" s="1">
        <v>1436793939</v>
      </c>
      <c r="L700" s="1" t="b">
        <v>0</v>
      </c>
      <c r="M700" s="1">
        <v>39</v>
      </c>
      <c r="N700" s="1" t="b">
        <v>0</v>
      </c>
      <c r="O700" s="1" t="s">
        <v>8271</v>
      </c>
      <c r="P700" s="28">
        <f>F700/D700</f>
        <v>0.17380000000000001</v>
      </c>
      <c r="Q700" s="29">
        <f>IF(M700&gt;0,F700/M700,0)</f>
        <v>111.41025641025641</v>
      </c>
      <c r="R700" s="9" t="str">
        <f>LEFT(O700,SEARCH("/",O700,1)-1)</f>
        <v>technology</v>
      </c>
      <c r="S700" s="26" t="str">
        <f>RIGHT(O700,LEN(O700)-SEARCH("/",O700,1))</f>
        <v>web</v>
      </c>
      <c r="T700" s="27">
        <f>(((K700/60)/60)/24)+DATE(1970,1,1)</f>
        <v>42198.559479166666</v>
      </c>
      <c r="U700" s="5" t="str">
        <f>TEXT(T700,"mmm")</f>
        <v>Jul</v>
      </c>
      <c r="V700" s="5" t="str">
        <f>TEXT(T700,"yyyy")</f>
        <v>2015</v>
      </c>
      <c r="W700" s="5" t="str">
        <f>TEXT(Y700,"mmm")</f>
        <v>Aug</v>
      </c>
      <c r="X700" s="1" t="str">
        <f>TEXT(Y700,"yyyy")</f>
        <v>2015</v>
      </c>
      <c r="Y700" s="27">
        <f>(((J700/60)/60)/24)+DATE(1970,1,1)</f>
        <v>42231.556944444441</v>
      </c>
    </row>
    <row r="701" spans="1:25" ht="32" x14ac:dyDescent="0.2">
      <c r="A701" s="1">
        <v>635</v>
      </c>
      <c r="B701" s="7" t="s">
        <v>636</v>
      </c>
      <c r="C701" s="7" t="s">
        <v>4745</v>
      </c>
      <c r="D701" s="1">
        <v>25000</v>
      </c>
      <c r="E701" s="37" t="str">
        <f>VLOOKUP(D701,'Vlookup Table Bonus Point'!$C$3:$D$26,2,TRUE)</f>
        <v>25000 to 29999</v>
      </c>
      <c r="F701" s="1">
        <v>2</v>
      </c>
      <c r="G701" s="1" t="s">
        <v>8219</v>
      </c>
      <c r="H701" s="1" t="s">
        <v>8223</v>
      </c>
      <c r="I701" s="1" t="s">
        <v>8245</v>
      </c>
      <c r="J701" s="1">
        <v>1428804762</v>
      </c>
      <c r="K701" s="1">
        <v>1426212762</v>
      </c>
      <c r="L701" s="1" t="b">
        <v>0</v>
      </c>
      <c r="M701" s="1">
        <v>1</v>
      </c>
      <c r="N701" s="1" t="b">
        <v>0</v>
      </c>
      <c r="O701" s="1" t="s">
        <v>8271</v>
      </c>
      <c r="P701" s="28">
        <f>F701/D701</f>
        <v>8.0000000000000007E-5</v>
      </c>
      <c r="Q701" s="29">
        <f>IF(M701&gt;0,F701/M701,0)</f>
        <v>2</v>
      </c>
      <c r="R701" s="9" t="str">
        <f>LEFT(O701,SEARCH("/",O701,1)-1)</f>
        <v>technology</v>
      </c>
      <c r="S701" s="26" t="str">
        <f>RIGHT(O701,LEN(O701)-SEARCH("/",O701,1))</f>
        <v>web</v>
      </c>
      <c r="T701" s="27">
        <f>(((K701/60)/60)/24)+DATE(1970,1,1)</f>
        <v>42076.092152777783</v>
      </c>
      <c r="U701" s="5" t="str">
        <f>TEXT(T701,"mmm")</f>
        <v>Mar</v>
      </c>
      <c r="V701" s="5" t="str">
        <f>TEXT(T701,"yyyy")</f>
        <v>2015</v>
      </c>
      <c r="W701" s="5" t="str">
        <f>TEXT(Y701,"mmm")</f>
        <v>Apr</v>
      </c>
      <c r="X701" s="1" t="str">
        <f>TEXT(Y701,"yyyy")</f>
        <v>2015</v>
      </c>
      <c r="Y701" s="27">
        <f>(((J701/60)/60)/24)+DATE(1970,1,1)</f>
        <v>42106.092152777783</v>
      </c>
    </row>
    <row r="702" spans="1:25" ht="32" x14ac:dyDescent="0.2">
      <c r="A702" s="1">
        <v>643</v>
      </c>
      <c r="B702" s="7" t="s">
        <v>644</v>
      </c>
      <c r="C702" s="7" t="s">
        <v>4753</v>
      </c>
      <c r="D702" s="1">
        <v>25000</v>
      </c>
      <c r="E702" s="37" t="str">
        <f>VLOOKUP(D702,'Vlookup Table Bonus Point'!$C$3:$D$26,2,TRUE)</f>
        <v>25000 to 29999</v>
      </c>
      <c r="F702" s="1">
        <v>26452</v>
      </c>
      <c r="G702" s="1" t="s">
        <v>8218</v>
      </c>
      <c r="H702" s="1" t="s">
        <v>8223</v>
      </c>
      <c r="I702" s="1" t="s">
        <v>8245</v>
      </c>
      <c r="J702" s="1">
        <v>1433085875</v>
      </c>
      <c r="K702" s="1">
        <v>1428333875</v>
      </c>
      <c r="L702" s="1" t="b">
        <v>0</v>
      </c>
      <c r="M702" s="1">
        <v>152</v>
      </c>
      <c r="N702" s="1" t="b">
        <v>1</v>
      </c>
      <c r="O702" s="1" t="s">
        <v>8272</v>
      </c>
      <c r="P702" s="28">
        <f>F702/D702</f>
        <v>1.0580799999999999</v>
      </c>
      <c r="Q702" s="29">
        <f>IF(M702&gt;0,F702/M702,0)</f>
        <v>174.02631578947367</v>
      </c>
      <c r="R702" s="9" t="str">
        <f>LEFT(O702,SEARCH("/",O702,1)-1)</f>
        <v>technology</v>
      </c>
      <c r="S702" s="26" t="str">
        <f>RIGHT(O702,LEN(O702)-SEARCH("/",O702,1))</f>
        <v>wearables</v>
      </c>
      <c r="T702" s="27">
        <f>(((K702/60)/60)/24)+DATE(1970,1,1)</f>
        <v>42100.642071759255</v>
      </c>
      <c r="U702" s="5" t="str">
        <f>TEXT(T702,"mmm")</f>
        <v>Apr</v>
      </c>
      <c r="V702" s="5" t="str">
        <f>TEXT(T702,"yyyy")</f>
        <v>2015</v>
      </c>
      <c r="W702" s="5" t="str">
        <f>TEXT(Y702,"mmm")</f>
        <v>May</v>
      </c>
      <c r="X702" s="1" t="str">
        <f>TEXT(Y702,"yyyy")</f>
        <v>2015</v>
      </c>
      <c r="Y702" s="27">
        <f>(((J702/60)/60)/24)+DATE(1970,1,1)</f>
        <v>42155.642071759255</v>
      </c>
    </row>
    <row r="703" spans="1:25" ht="48" x14ac:dyDescent="0.2">
      <c r="A703" s="1">
        <v>644</v>
      </c>
      <c r="B703" s="7" t="s">
        <v>645</v>
      </c>
      <c r="C703" s="7" t="s">
        <v>4754</v>
      </c>
      <c r="D703" s="1">
        <v>25000</v>
      </c>
      <c r="E703" s="37" t="str">
        <f>VLOOKUP(D703,'Vlookup Table Bonus Point'!$C$3:$D$26,2,TRUE)</f>
        <v>25000 to 29999</v>
      </c>
      <c r="F703" s="1">
        <v>75029.48</v>
      </c>
      <c r="G703" s="1" t="s">
        <v>8218</v>
      </c>
      <c r="H703" s="1" t="s">
        <v>8223</v>
      </c>
      <c r="I703" s="1" t="s">
        <v>8245</v>
      </c>
      <c r="J703" s="1">
        <v>1414544400</v>
      </c>
      <c r="K703" s="1">
        <v>1410883139</v>
      </c>
      <c r="L703" s="1" t="b">
        <v>0</v>
      </c>
      <c r="M703" s="1">
        <v>1021</v>
      </c>
      <c r="N703" s="1" t="b">
        <v>1</v>
      </c>
      <c r="O703" s="1" t="s">
        <v>8272</v>
      </c>
      <c r="P703" s="28">
        <f>F703/D703</f>
        <v>3.0011791999999997</v>
      </c>
      <c r="Q703" s="29">
        <f>IF(M703&gt;0,F703/M703,0)</f>
        <v>73.486268364348675</v>
      </c>
      <c r="R703" s="9" t="str">
        <f>LEFT(O703,SEARCH("/",O703,1)-1)</f>
        <v>technology</v>
      </c>
      <c r="S703" s="26" t="str">
        <f>RIGHT(O703,LEN(O703)-SEARCH("/",O703,1))</f>
        <v>wearables</v>
      </c>
      <c r="T703" s="27">
        <f>(((K703/60)/60)/24)+DATE(1970,1,1)</f>
        <v>41898.665960648148</v>
      </c>
      <c r="U703" s="5" t="str">
        <f>TEXT(T703,"mmm")</f>
        <v>Sep</v>
      </c>
      <c r="V703" s="5" t="str">
        <f>TEXT(T703,"yyyy")</f>
        <v>2014</v>
      </c>
      <c r="W703" s="5" t="str">
        <f>TEXT(Y703,"mmm")</f>
        <v>Oct</v>
      </c>
      <c r="X703" s="1" t="str">
        <f>TEXT(Y703,"yyyy")</f>
        <v>2014</v>
      </c>
      <c r="Y703" s="27">
        <f>(((J703/60)/60)/24)+DATE(1970,1,1)</f>
        <v>41941.041666666664</v>
      </c>
    </row>
    <row r="704" spans="1:25" ht="48" x14ac:dyDescent="0.2">
      <c r="A704" s="1">
        <v>651</v>
      </c>
      <c r="B704" s="7" t="s">
        <v>652</v>
      </c>
      <c r="C704" s="7" t="s">
        <v>4761</v>
      </c>
      <c r="D704" s="1">
        <v>25000</v>
      </c>
      <c r="E704" s="37" t="str">
        <f>VLOOKUP(D704,'Vlookup Table Bonus Point'!$C$3:$D$26,2,TRUE)</f>
        <v>25000 to 29999</v>
      </c>
      <c r="F704" s="1">
        <v>25132</v>
      </c>
      <c r="G704" s="1" t="s">
        <v>8218</v>
      </c>
      <c r="H704" s="1" t="s">
        <v>8223</v>
      </c>
      <c r="I704" s="1" t="s">
        <v>8245</v>
      </c>
      <c r="J704" s="1">
        <v>1418430311</v>
      </c>
      <c r="K704" s="1">
        <v>1415838311</v>
      </c>
      <c r="L704" s="1" t="b">
        <v>0</v>
      </c>
      <c r="M704" s="1">
        <v>105</v>
      </c>
      <c r="N704" s="1" t="b">
        <v>1</v>
      </c>
      <c r="O704" s="1" t="s">
        <v>8272</v>
      </c>
      <c r="P704" s="28">
        <f>F704/D704</f>
        <v>1.00528</v>
      </c>
      <c r="Q704" s="29">
        <f>IF(M704&gt;0,F704/M704,0)</f>
        <v>239.35238095238094</v>
      </c>
      <c r="R704" s="9" t="str">
        <f>LEFT(O704,SEARCH("/",O704,1)-1)</f>
        <v>technology</v>
      </c>
      <c r="S704" s="26" t="str">
        <f>RIGHT(O704,LEN(O704)-SEARCH("/",O704,1))</f>
        <v>wearables</v>
      </c>
      <c r="T704" s="27">
        <f>(((K704/60)/60)/24)+DATE(1970,1,1)</f>
        <v>41956.017488425925</v>
      </c>
      <c r="U704" s="5" t="str">
        <f>TEXT(T704,"mmm")</f>
        <v>Nov</v>
      </c>
      <c r="V704" s="5" t="str">
        <f>TEXT(T704,"yyyy")</f>
        <v>2014</v>
      </c>
      <c r="W704" s="5" t="str">
        <f>TEXT(Y704,"mmm")</f>
        <v>Dec</v>
      </c>
      <c r="X704" s="1" t="str">
        <f>TEXT(Y704,"yyyy")</f>
        <v>2014</v>
      </c>
      <c r="Y704" s="27">
        <f>(((J704/60)/60)/24)+DATE(1970,1,1)</f>
        <v>41986.017488425925</v>
      </c>
    </row>
    <row r="705" spans="1:25" ht="48" x14ac:dyDescent="0.2">
      <c r="A705" s="1">
        <v>713</v>
      </c>
      <c r="B705" s="7" t="s">
        <v>714</v>
      </c>
      <c r="C705" s="7" t="s">
        <v>4823</v>
      </c>
      <c r="D705" s="1">
        <v>25000</v>
      </c>
      <c r="E705" s="37" t="str">
        <f>VLOOKUP(D705,'Vlookup Table Bonus Point'!$C$3:$D$26,2,TRUE)</f>
        <v>25000 to 29999</v>
      </c>
      <c r="F705" s="1">
        <v>199</v>
      </c>
      <c r="G705" s="1" t="s">
        <v>8220</v>
      </c>
      <c r="H705" s="1" t="s">
        <v>8236</v>
      </c>
      <c r="I705" s="1" t="s">
        <v>8248</v>
      </c>
      <c r="J705" s="1">
        <v>1465130532</v>
      </c>
      <c r="K705" s="1">
        <v>1462538532</v>
      </c>
      <c r="L705" s="1" t="b">
        <v>0</v>
      </c>
      <c r="M705" s="1">
        <v>1</v>
      </c>
      <c r="N705" s="1" t="b">
        <v>0</v>
      </c>
      <c r="O705" s="1" t="s">
        <v>8272</v>
      </c>
      <c r="P705" s="28">
        <f>F705/D705</f>
        <v>7.9600000000000001E-3</v>
      </c>
      <c r="Q705" s="29">
        <f>IF(M705&gt;0,F705/M705,0)</f>
        <v>199</v>
      </c>
      <c r="R705" s="9" t="str">
        <f>LEFT(O705,SEARCH("/",O705,1)-1)</f>
        <v>technology</v>
      </c>
      <c r="S705" s="26" t="str">
        <f>RIGHT(O705,LEN(O705)-SEARCH("/",O705,1))</f>
        <v>wearables</v>
      </c>
      <c r="T705" s="27">
        <f>(((K705/60)/60)/24)+DATE(1970,1,1)</f>
        <v>42496.529305555552</v>
      </c>
      <c r="U705" s="5" t="str">
        <f>TEXT(T705,"mmm")</f>
        <v>May</v>
      </c>
      <c r="V705" s="5" t="str">
        <f>TEXT(T705,"yyyy")</f>
        <v>2016</v>
      </c>
      <c r="W705" s="5" t="str">
        <f>TEXT(Y705,"mmm")</f>
        <v>Jun</v>
      </c>
      <c r="X705" s="1" t="str">
        <f>TEXT(Y705,"yyyy")</f>
        <v>2016</v>
      </c>
      <c r="Y705" s="27">
        <f>(((J705/60)/60)/24)+DATE(1970,1,1)</f>
        <v>42526.529305555552</v>
      </c>
    </row>
    <row r="706" spans="1:25" ht="48" x14ac:dyDescent="0.2">
      <c r="A706" s="1">
        <v>722</v>
      </c>
      <c r="B706" s="7" t="s">
        <v>723</v>
      </c>
      <c r="C706" s="7" t="s">
        <v>4832</v>
      </c>
      <c r="D706" s="1">
        <v>25000</v>
      </c>
      <c r="E706" s="37" t="str">
        <f>VLOOKUP(D706,'Vlookup Table Bonus Point'!$C$3:$D$26,2,TRUE)</f>
        <v>25000 to 29999</v>
      </c>
      <c r="F706" s="1">
        <v>33006</v>
      </c>
      <c r="G706" s="1" t="s">
        <v>8218</v>
      </c>
      <c r="H706" s="1" t="s">
        <v>8223</v>
      </c>
      <c r="I706" s="1" t="s">
        <v>8245</v>
      </c>
      <c r="J706" s="1">
        <v>1333909178</v>
      </c>
      <c r="K706" s="1">
        <v>1331320778</v>
      </c>
      <c r="L706" s="1" t="b">
        <v>0</v>
      </c>
      <c r="M706" s="1">
        <v>153</v>
      </c>
      <c r="N706" s="1" t="b">
        <v>1</v>
      </c>
      <c r="O706" s="1" t="s">
        <v>8273</v>
      </c>
      <c r="P706" s="28">
        <f>F706/D706</f>
        <v>1.3202400000000001</v>
      </c>
      <c r="Q706" s="29">
        <f>IF(M706&gt;0,F706/M706,0)</f>
        <v>215.72549019607843</v>
      </c>
      <c r="R706" s="9" t="str">
        <f>LEFT(O706,SEARCH("/",O706,1)-1)</f>
        <v>publishing</v>
      </c>
      <c r="S706" s="26" t="str">
        <f>RIGHT(O706,LEN(O706)-SEARCH("/",O706,1))</f>
        <v>nonfiction</v>
      </c>
      <c r="T706" s="27">
        <f>(((K706/60)/60)/24)+DATE(1970,1,1)</f>
        <v>40977.805300925924</v>
      </c>
      <c r="U706" s="5" t="str">
        <f>TEXT(T706,"mmm")</f>
        <v>Mar</v>
      </c>
      <c r="V706" s="5" t="str">
        <f>TEXT(T706,"yyyy")</f>
        <v>2012</v>
      </c>
      <c r="W706" s="5" t="str">
        <f>TEXT(Y706,"mmm")</f>
        <v>Apr</v>
      </c>
      <c r="X706" s="1" t="str">
        <f>TEXT(Y706,"yyyy")</f>
        <v>2012</v>
      </c>
      <c r="Y706" s="27">
        <f>(((J706/60)/60)/24)+DATE(1970,1,1)</f>
        <v>41007.76363425926</v>
      </c>
    </row>
    <row r="707" spans="1:25" ht="48" x14ac:dyDescent="0.2">
      <c r="A707" s="1">
        <v>889</v>
      </c>
      <c r="B707" s="7" t="s">
        <v>890</v>
      </c>
      <c r="C707" s="7" t="s">
        <v>4999</v>
      </c>
      <c r="D707" s="1">
        <v>25000</v>
      </c>
      <c r="E707" s="37" t="str">
        <f>VLOOKUP(D707,'Vlookup Table Bonus Point'!$C$3:$D$26,2,TRUE)</f>
        <v>25000 to 29999</v>
      </c>
      <c r="F707" s="1">
        <v>2360.3200000000002</v>
      </c>
      <c r="G707" s="1" t="s">
        <v>8220</v>
      </c>
      <c r="H707" s="1" t="s">
        <v>8223</v>
      </c>
      <c r="I707" s="1" t="s">
        <v>8245</v>
      </c>
      <c r="J707" s="1">
        <v>1412534943</v>
      </c>
      <c r="K707" s="1">
        <v>1409942943</v>
      </c>
      <c r="L707" s="1" t="b">
        <v>0</v>
      </c>
      <c r="M707" s="1">
        <v>32</v>
      </c>
      <c r="N707" s="1" t="b">
        <v>0</v>
      </c>
      <c r="O707" s="1" t="s">
        <v>8278</v>
      </c>
      <c r="P707" s="28">
        <f>F707/D707</f>
        <v>9.4412800000000005E-2</v>
      </c>
      <c r="Q707" s="29">
        <f>IF(M707&gt;0,F707/M707,0)</f>
        <v>73.760000000000005</v>
      </c>
      <c r="R707" s="9" t="str">
        <f>LEFT(O707,SEARCH("/",O707,1)-1)</f>
        <v>music</v>
      </c>
      <c r="S707" s="26" t="str">
        <f>RIGHT(O707,LEN(O707)-SEARCH("/",O707,1))</f>
        <v>indie rock</v>
      </c>
      <c r="T707" s="27">
        <f>(((K707/60)/60)/24)+DATE(1970,1,1)</f>
        <v>41887.784062500003</v>
      </c>
      <c r="U707" s="5" t="str">
        <f>TEXT(T707,"mmm")</f>
        <v>Sep</v>
      </c>
      <c r="V707" s="5" t="str">
        <f>TEXT(T707,"yyyy")</f>
        <v>2014</v>
      </c>
      <c r="W707" s="5" t="str">
        <f>TEXT(Y707,"mmm")</f>
        <v>Oct</v>
      </c>
      <c r="X707" s="1" t="str">
        <f>TEXT(Y707,"yyyy")</f>
        <v>2014</v>
      </c>
      <c r="Y707" s="27">
        <f>(((J707/60)/60)/24)+DATE(1970,1,1)</f>
        <v>41917.784062500003</v>
      </c>
    </row>
    <row r="708" spans="1:25" ht="48" x14ac:dyDescent="0.2">
      <c r="A708" s="1">
        <v>965</v>
      </c>
      <c r="B708" s="7" t="s">
        <v>966</v>
      </c>
      <c r="C708" s="7" t="s">
        <v>5075</v>
      </c>
      <c r="D708" s="1">
        <v>25000</v>
      </c>
      <c r="E708" s="37" t="str">
        <f>VLOOKUP(D708,'Vlookup Table Bonus Point'!$C$3:$D$26,2,TRUE)</f>
        <v>25000 to 29999</v>
      </c>
      <c r="F708" s="1">
        <v>298</v>
      </c>
      <c r="G708" s="1" t="s">
        <v>8220</v>
      </c>
      <c r="H708" s="1" t="s">
        <v>8223</v>
      </c>
      <c r="I708" s="1" t="s">
        <v>8245</v>
      </c>
      <c r="J708" s="1">
        <v>1477454340</v>
      </c>
      <c r="K708" s="1">
        <v>1474676646</v>
      </c>
      <c r="L708" s="1" t="b">
        <v>0</v>
      </c>
      <c r="M708" s="1">
        <v>6</v>
      </c>
      <c r="N708" s="1" t="b">
        <v>0</v>
      </c>
      <c r="O708" s="1" t="s">
        <v>8272</v>
      </c>
      <c r="P708" s="28">
        <f>F708/D708</f>
        <v>1.192E-2</v>
      </c>
      <c r="Q708" s="29">
        <f>IF(M708&gt;0,F708/M708,0)</f>
        <v>49.666666666666664</v>
      </c>
      <c r="R708" s="9" t="str">
        <f>LEFT(O708,SEARCH("/",O708,1)-1)</f>
        <v>technology</v>
      </c>
      <c r="S708" s="26" t="str">
        <f>RIGHT(O708,LEN(O708)-SEARCH("/",O708,1))</f>
        <v>wearables</v>
      </c>
      <c r="T708" s="27">
        <f>(((K708/60)/60)/24)+DATE(1970,1,1)</f>
        <v>42637.016736111109</v>
      </c>
      <c r="U708" s="5" t="str">
        <f>TEXT(T708,"mmm")</f>
        <v>Sep</v>
      </c>
      <c r="V708" s="5" t="str">
        <f>TEXT(T708,"yyyy")</f>
        <v>2016</v>
      </c>
      <c r="W708" s="5" t="str">
        <f>TEXT(Y708,"mmm")</f>
        <v>Oct</v>
      </c>
      <c r="X708" s="1" t="str">
        <f>TEXT(Y708,"yyyy")</f>
        <v>2016</v>
      </c>
      <c r="Y708" s="27">
        <f>(((J708/60)/60)/24)+DATE(1970,1,1)</f>
        <v>42669.165972222225</v>
      </c>
    </row>
    <row r="709" spans="1:25" ht="48" x14ac:dyDescent="0.2">
      <c r="A709" s="1">
        <v>990</v>
      </c>
      <c r="B709" s="7" t="s">
        <v>991</v>
      </c>
      <c r="C709" s="7" t="s">
        <v>5100</v>
      </c>
      <c r="D709" s="1">
        <v>25000</v>
      </c>
      <c r="E709" s="37" t="str">
        <f>VLOOKUP(D709,'Vlookup Table Bonus Point'!$C$3:$D$26,2,TRUE)</f>
        <v>25000 to 29999</v>
      </c>
      <c r="F709" s="1">
        <v>26</v>
      </c>
      <c r="G709" s="1" t="s">
        <v>8220</v>
      </c>
      <c r="H709" s="1" t="s">
        <v>8223</v>
      </c>
      <c r="I709" s="1" t="s">
        <v>8245</v>
      </c>
      <c r="J709" s="1">
        <v>1409770164</v>
      </c>
      <c r="K709" s="1">
        <v>1407178164</v>
      </c>
      <c r="L709" s="1" t="b">
        <v>0</v>
      </c>
      <c r="M709" s="1">
        <v>2</v>
      </c>
      <c r="N709" s="1" t="b">
        <v>0</v>
      </c>
      <c r="O709" s="1" t="s">
        <v>8272</v>
      </c>
      <c r="P709" s="28">
        <f>F709/D709</f>
        <v>1.0399999999999999E-3</v>
      </c>
      <c r="Q709" s="29">
        <f>IF(M709&gt;0,F709/M709,0)</f>
        <v>13</v>
      </c>
      <c r="R709" s="9" t="str">
        <f>LEFT(O709,SEARCH("/",O709,1)-1)</f>
        <v>technology</v>
      </c>
      <c r="S709" s="26" t="str">
        <f>RIGHT(O709,LEN(O709)-SEARCH("/",O709,1))</f>
        <v>wearables</v>
      </c>
      <c r="T709" s="27">
        <f>(((K709/60)/60)/24)+DATE(1970,1,1)</f>
        <v>41855.784305555557</v>
      </c>
      <c r="U709" s="5" t="str">
        <f>TEXT(T709,"mmm")</f>
        <v>Aug</v>
      </c>
      <c r="V709" s="5" t="str">
        <f>TEXT(T709,"yyyy")</f>
        <v>2014</v>
      </c>
      <c r="W709" s="5" t="str">
        <f>TEXT(Y709,"mmm")</f>
        <v>Sep</v>
      </c>
      <c r="X709" s="1" t="str">
        <f>TEXT(Y709,"yyyy")</f>
        <v>2014</v>
      </c>
      <c r="Y709" s="27">
        <f>(((J709/60)/60)/24)+DATE(1970,1,1)</f>
        <v>41885.784305555557</v>
      </c>
    </row>
    <row r="710" spans="1:25" ht="32" x14ac:dyDescent="0.2">
      <c r="A710" s="1">
        <v>1004</v>
      </c>
      <c r="B710" s="7" t="s">
        <v>1005</v>
      </c>
      <c r="C710" s="7" t="s">
        <v>5114</v>
      </c>
      <c r="D710" s="1">
        <v>25000</v>
      </c>
      <c r="E710" s="37" t="str">
        <f>VLOOKUP(D710,'Vlookup Table Bonus Point'!$C$3:$D$26,2,TRUE)</f>
        <v>25000 to 29999</v>
      </c>
      <c r="F710" s="1">
        <v>20552</v>
      </c>
      <c r="G710" s="1" t="s">
        <v>8219</v>
      </c>
      <c r="H710" s="1" t="s">
        <v>8223</v>
      </c>
      <c r="I710" s="1" t="s">
        <v>8245</v>
      </c>
      <c r="J710" s="1">
        <v>1455814827</v>
      </c>
      <c r="K710" s="1">
        <v>1453222827</v>
      </c>
      <c r="L710" s="1" t="b">
        <v>0</v>
      </c>
      <c r="M710" s="1">
        <v>95</v>
      </c>
      <c r="N710" s="1" t="b">
        <v>0</v>
      </c>
      <c r="O710" s="1" t="s">
        <v>8272</v>
      </c>
      <c r="P710" s="28">
        <f>F710/D710</f>
        <v>0.82208000000000003</v>
      </c>
      <c r="Q710" s="29">
        <f>IF(M710&gt;0,F710/M710,0)</f>
        <v>216.33684210526314</v>
      </c>
      <c r="R710" s="9" t="str">
        <f>LEFT(O710,SEARCH("/",O710,1)-1)</f>
        <v>technology</v>
      </c>
      <c r="S710" s="26" t="str">
        <f>RIGHT(O710,LEN(O710)-SEARCH("/",O710,1))</f>
        <v>wearables</v>
      </c>
      <c r="T710" s="27">
        <f>(((K710/60)/60)/24)+DATE(1970,1,1)</f>
        <v>42388.708645833336</v>
      </c>
      <c r="U710" s="5" t="str">
        <f>TEXT(T710,"mmm")</f>
        <v>Jan</v>
      </c>
      <c r="V710" s="5" t="str">
        <f>TEXT(T710,"yyyy")</f>
        <v>2016</v>
      </c>
      <c r="W710" s="5" t="str">
        <f>TEXT(Y710,"mmm")</f>
        <v>Feb</v>
      </c>
      <c r="X710" s="1" t="str">
        <f>TEXT(Y710,"yyyy")</f>
        <v>2016</v>
      </c>
      <c r="Y710" s="27">
        <f>(((J710/60)/60)/24)+DATE(1970,1,1)</f>
        <v>42418.708645833336</v>
      </c>
    </row>
    <row r="711" spans="1:25" ht="48" x14ac:dyDescent="0.2">
      <c r="A711" s="1">
        <v>1013</v>
      </c>
      <c r="B711" s="7" t="s">
        <v>1014</v>
      </c>
      <c r="C711" s="7" t="s">
        <v>5123</v>
      </c>
      <c r="D711" s="1">
        <v>25000</v>
      </c>
      <c r="E711" s="37" t="str">
        <f>VLOOKUP(D711,'Vlookup Table Bonus Point'!$C$3:$D$26,2,TRUE)</f>
        <v>25000 to 29999</v>
      </c>
      <c r="F711" s="1">
        <v>8632</v>
      </c>
      <c r="G711" s="1" t="s">
        <v>8219</v>
      </c>
      <c r="H711" s="1" t="s">
        <v>8223</v>
      </c>
      <c r="I711" s="1" t="s">
        <v>8245</v>
      </c>
      <c r="J711" s="1">
        <v>1451419200</v>
      </c>
      <c r="K711" s="1">
        <v>1449000056</v>
      </c>
      <c r="L711" s="1" t="b">
        <v>0</v>
      </c>
      <c r="M711" s="1">
        <v>90</v>
      </c>
      <c r="N711" s="1" t="b">
        <v>0</v>
      </c>
      <c r="O711" s="1" t="s">
        <v>8272</v>
      </c>
      <c r="P711" s="28">
        <f>F711/D711</f>
        <v>0.34527999999999998</v>
      </c>
      <c r="Q711" s="29">
        <f>IF(M711&gt;0,F711/M711,0)</f>
        <v>95.911111111111111</v>
      </c>
      <c r="R711" s="9" t="str">
        <f>LEFT(O711,SEARCH("/",O711,1)-1)</f>
        <v>technology</v>
      </c>
      <c r="S711" s="26" t="str">
        <f>RIGHT(O711,LEN(O711)-SEARCH("/",O711,1))</f>
        <v>wearables</v>
      </c>
      <c r="T711" s="27">
        <f>(((K711/60)/60)/24)+DATE(1970,1,1)</f>
        <v>42339.833981481483</v>
      </c>
      <c r="U711" s="5" t="str">
        <f>TEXT(T711,"mmm")</f>
        <v>Dec</v>
      </c>
      <c r="V711" s="5" t="str">
        <f>TEXT(T711,"yyyy")</f>
        <v>2015</v>
      </c>
      <c r="W711" s="5" t="str">
        <f>TEXT(Y711,"mmm")</f>
        <v>Dec</v>
      </c>
      <c r="X711" s="1" t="str">
        <f>TEXT(Y711,"yyyy")</f>
        <v>2015</v>
      </c>
      <c r="Y711" s="27">
        <f>(((J711/60)/60)/24)+DATE(1970,1,1)</f>
        <v>42367.833333333328</v>
      </c>
    </row>
    <row r="712" spans="1:25" ht="48" x14ac:dyDescent="0.2">
      <c r="A712" s="1">
        <v>1077</v>
      </c>
      <c r="B712" s="7" t="s">
        <v>1078</v>
      </c>
      <c r="C712" s="7" t="s">
        <v>5187</v>
      </c>
      <c r="D712" s="1">
        <v>25000</v>
      </c>
      <c r="E712" s="37" t="str">
        <f>VLOOKUP(D712,'Vlookup Table Bonus Point'!$C$3:$D$26,2,TRUE)</f>
        <v>25000 to 29999</v>
      </c>
      <c r="F712" s="1">
        <v>7344</v>
      </c>
      <c r="G712" s="1" t="s">
        <v>8220</v>
      </c>
      <c r="H712" s="1" t="s">
        <v>8223</v>
      </c>
      <c r="I712" s="1" t="s">
        <v>8245</v>
      </c>
      <c r="J712" s="1">
        <v>1452744011</v>
      </c>
      <c r="K712" s="1">
        <v>1450152011</v>
      </c>
      <c r="L712" s="1" t="b">
        <v>0</v>
      </c>
      <c r="M712" s="1">
        <v>167</v>
      </c>
      <c r="N712" s="1" t="b">
        <v>0</v>
      </c>
      <c r="O712" s="1" t="s">
        <v>8281</v>
      </c>
      <c r="P712" s="28">
        <f>F712/D712</f>
        <v>0.29376000000000002</v>
      </c>
      <c r="Q712" s="29">
        <f>IF(M712&gt;0,F712/M712,0)</f>
        <v>43.976047904191617</v>
      </c>
      <c r="R712" s="9" t="str">
        <f>LEFT(O712,SEARCH("/",O712,1)-1)</f>
        <v>games</v>
      </c>
      <c r="S712" s="26" t="str">
        <f>RIGHT(O712,LEN(O712)-SEARCH("/",O712,1))</f>
        <v>video games</v>
      </c>
      <c r="T712" s="27">
        <f>(((K712/60)/60)/24)+DATE(1970,1,1)</f>
        <v>42353.16679398148</v>
      </c>
      <c r="U712" s="5" t="str">
        <f>TEXT(T712,"mmm")</f>
        <v>Dec</v>
      </c>
      <c r="V712" s="5" t="str">
        <f>TEXT(T712,"yyyy")</f>
        <v>2015</v>
      </c>
      <c r="W712" s="5" t="str">
        <f>TEXT(Y712,"mmm")</f>
        <v>Jan</v>
      </c>
      <c r="X712" s="1" t="str">
        <f>TEXT(Y712,"yyyy")</f>
        <v>2016</v>
      </c>
      <c r="Y712" s="27">
        <f>(((J712/60)/60)/24)+DATE(1970,1,1)</f>
        <v>42383.16679398148</v>
      </c>
    </row>
    <row r="713" spans="1:25" ht="32" x14ac:dyDescent="0.2">
      <c r="A713" s="1">
        <v>1098</v>
      </c>
      <c r="B713" s="7" t="s">
        <v>1099</v>
      </c>
      <c r="C713" s="7" t="s">
        <v>5208</v>
      </c>
      <c r="D713" s="1">
        <v>25000</v>
      </c>
      <c r="E713" s="37" t="str">
        <f>VLOOKUP(D713,'Vlookup Table Bonus Point'!$C$3:$D$26,2,TRUE)</f>
        <v>25000 to 29999</v>
      </c>
      <c r="F713" s="1">
        <v>1803</v>
      </c>
      <c r="G713" s="1" t="s">
        <v>8220</v>
      </c>
      <c r="H713" s="1" t="s">
        <v>8223</v>
      </c>
      <c r="I713" s="1" t="s">
        <v>8245</v>
      </c>
      <c r="J713" s="1">
        <v>1397413095</v>
      </c>
      <c r="K713" s="1">
        <v>1394821095</v>
      </c>
      <c r="L713" s="1" t="b">
        <v>0</v>
      </c>
      <c r="M713" s="1">
        <v>22</v>
      </c>
      <c r="N713" s="1" t="b">
        <v>0</v>
      </c>
      <c r="O713" s="1" t="s">
        <v>8281</v>
      </c>
      <c r="P713" s="28">
        <f>F713/D713</f>
        <v>7.2120000000000004E-2</v>
      </c>
      <c r="Q713" s="29">
        <f>IF(M713&gt;0,F713/M713,0)</f>
        <v>81.954545454545453</v>
      </c>
      <c r="R713" s="9" t="str">
        <f>LEFT(O713,SEARCH("/",O713,1)-1)</f>
        <v>games</v>
      </c>
      <c r="S713" s="26" t="str">
        <f>RIGHT(O713,LEN(O713)-SEARCH("/",O713,1))</f>
        <v>video games</v>
      </c>
      <c r="T713" s="27">
        <f>(((K713/60)/60)/24)+DATE(1970,1,1)</f>
        <v>41712.762673611112</v>
      </c>
      <c r="U713" s="5" t="str">
        <f>TEXT(T713,"mmm")</f>
        <v>Mar</v>
      </c>
      <c r="V713" s="5" t="str">
        <f>TEXT(T713,"yyyy")</f>
        <v>2014</v>
      </c>
      <c r="W713" s="5" t="str">
        <f>TEXT(Y713,"mmm")</f>
        <v>Apr</v>
      </c>
      <c r="X713" s="1" t="str">
        <f>TEXT(Y713,"yyyy")</f>
        <v>2014</v>
      </c>
      <c r="Y713" s="27">
        <f>(((J713/60)/60)/24)+DATE(1970,1,1)</f>
        <v>41742.762673611112</v>
      </c>
    </row>
    <row r="714" spans="1:25" ht="48" x14ac:dyDescent="0.2">
      <c r="A714" s="1">
        <v>1108</v>
      </c>
      <c r="B714" s="7" t="s">
        <v>1109</v>
      </c>
      <c r="C714" s="7" t="s">
        <v>5218</v>
      </c>
      <c r="D714" s="1">
        <v>25000</v>
      </c>
      <c r="E714" s="37" t="str">
        <f>VLOOKUP(D714,'Vlookup Table Bonus Point'!$C$3:$D$26,2,TRUE)</f>
        <v>25000 to 29999</v>
      </c>
      <c r="F714" s="1">
        <v>732.5</v>
      </c>
      <c r="G714" s="1" t="s">
        <v>8220</v>
      </c>
      <c r="H714" s="1" t="s">
        <v>8223</v>
      </c>
      <c r="I714" s="1" t="s">
        <v>8245</v>
      </c>
      <c r="J714" s="1">
        <v>1334326635</v>
      </c>
      <c r="K714" s="1">
        <v>1329146235</v>
      </c>
      <c r="L714" s="1" t="b">
        <v>0</v>
      </c>
      <c r="M714" s="1">
        <v>21</v>
      </c>
      <c r="N714" s="1" t="b">
        <v>0</v>
      </c>
      <c r="O714" s="1" t="s">
        <v>8281</v>
      </c>
      <c r="P714" s="28">
        <f>F714/D714</f>
        <v>2.93E-2</v>
      </c>
      <c r="Q714" s="29">
        <f>IF(M714&gt;0,F714/M714,0)</f>
        <v>34.88095238095238</v>
      </c>
      <c r="R714" s="9" t="str">
        <f>LEFT(O714,SEARCH("/",O714,1)-1)</f>
        <v>games</v>
      </c>
      <c r="S714" s="26" t="str">
        <f>RIGHT(O714,LEN(O714)-SEARCH("/",O714,1))</f>
        <v>video games</v>
      </c>
      <c r="T714" s="27">
        <f>(((K714/60)/60)/24)+DATE(1970,1,1)</f>
        <v>40952.636979166666</v>
      </c>
      <c r="U714" s="5" t="str">
        <f>TEXT(T714,"mmm")</f>
        <v>Feb</v>
      </c>
      <c r="V714" s="5" t="str">
        <f>TEXT(T714,"yyyy")</f>
        <v>2012</v>
      </c>
      <c r="W714" s="5" t="str">
        <f>TEXT(Y714,"mmm")</f>
        <v>Apr</v>
      </c>
      <c r="X714" s="1" t="str">
        <f>TEXT(Y714,"yyyy")</f>
        <v>2012</v>
      </c>
      <c r="Y714" s="27">
        <f>(((J714/60)/60)/24)+DATE(1970,1,1)</f>
        <v>41012.595312500001</v>
      </c>
    </row>
    <row r="715" spans="1:25" ht="32" x14ac:dyDescent="0.2">
      <c r="A715" s="1">
        <v>1120</v>
      </c>
      <c r="B715" s="7" t="s">
        <v>1121</v>
      </c>
      <c r="C715" s="7" t="s">
        <v>5230</v>
      </c>
      <c r="D715" s="1">
        <v>25000</v>
      </c>
      <c r="E715" s="37" t="str">
        <f>VLOOKUP(D715,'Vlookup Table Bonus Point'!$C$3:$D$26,2,TRUE)</f>
        <v>25000 to 29999</v>
      </c>
      <c r="F715" s="1">
        <v>0</v>
      </c>
      <c r="G715" s="1" t="s">
        <v>8220</v>
      </c>
      <c r="H715" s="1" t="s">
        <v>8223</v>
      </c>
      <c r="I715" s="1" t="s">
        <v>8245</v>
      </c>
      <c r="J715" s="1">
        <v>1319835400</v>
      </c>
      <c r="K715" s="1">
        <v>1315947400</v>
      </c>
      <c r="L715" s="1" t="b">
        <v>0</v>
      </c>
      <c r="M715" s="1">
        <v>0</v>
      </c>
      <c r="N715" s="1" t="b">
        <v>0</v>
      </c>
      <c r="O715" s="1" t="s">
        <v>8281</v>
      </c>
      <c r="P715" s="28">
        <f>F715/D715</f>
        <v>0</v>
      </c>
      <c r="Q715" s="29">
        <f>IF(M715&gt;0,F715/M715,0)</f>
        <v>0</v>
      </c>
      <c r="R715" s="9" t="str">
        <f>LEFT(O715,SEARCH("/",O715,1)-1)</f>
        <v>games</v>
      </c>
      <c r="S715" s="26" t="str">
        <f>RIGHT(O715,LEN(O715)-SEARCH("/",O715,1))</f>
        <v>video games</v>
      </c>
      <c r="T715" s="27">
        <f>(((K715/60)/60)/24)+DATE(1970,1,1)</f>
        <v>40799.872685185182</v>
      </c>
      <c r="U715" s="5" t="str">
        <f>TEXT(T715,"mmm")</f>
        <v>Sep</v>
      </c>
      <c r="V715" s="5" t="str">
        <f>TEXT(T715,"yyyy")</f>
        <v>2011</v>
      </c>
      <c r="W715" s="5" t="str">
        <f>TEXT(Y715,"mmm")</f>
        <v>Oct</v>
      </c>
      <c r="X715" s="1" t="str">
        <f>TEXT(Y715,"yyyy")</f>
        <v>2011</v>
      </c>
      <c r="Y715" s="27">
        <f>(((J715/60)/60)/24)+DATE(1970,1,1)</f>
        <v>40844.872685185182</v>
      </c>
    </row>
    <row r="716" spans="1:25" ht="48" x14ac:dyDescent="0.2">
      <c r="A716" s="1">
        <v>1134</v>
      </c>
      <c r="B716" s="7" t="s">
        <v>1135</v>
      </c>
      <c r="C716" s="7" t="s">
        <v>5244</v>
      </c>
      <c r="D716" s="1">
        <v>25000</v>
      </c>
      <c r="E716" s="37" t="str">
        <f>VLOOKUP(D716,'Vlookup Table Bonus Point'!$C$3:$D$26,2,TRUE)</f>
        <v>25000 to 29999</v>
      </c>
      <c r="F716" s="1">
        <v>1</v>
      </c>
      <c r="G716" s="1" t="s">
        <v>8220</v>
      </c>
      <c r="H716" s="1" t="s">
        <v>8225</v>
      </c>
      <c r="I716" s="1" t="s">
        <v>8247</v>
      </c>
      <c r="J716" s="1">
        <v>1417235580</v>
      </c>
      <c r="K716" s="1">
        <v>1416034228</v>
      </c>
      <c r="L716" s="1" t="b">
        <v>0</v>
      </c>
      <c r="M716" s="1">
        <v>1</v>
      </c>
      <c r="N716" s="1" t="b">
        <v>0</v>
      </c>
      <c r="O716" s="1" t="s">
        <v>8282</v>
      </c>
      <c r="P716" s="28">
        <f>F716/D716</f>
        <v>4.0000000000000003E-5</v>
      </c>
      <c r="Q716" s="29">
        <f>IF(M716&gt;0,F716/M716,0)</f>
        <v>1</v>
      </c>
      <c r="R716" s="9" t="str">
        <f>LEFT(O716,SEARCH("/",O716,1)-1)</f>
        <v>games</v>
      </c>
      <c r="S716" s="26" t="str">
        <f>RIGHT(O716,LEN(O716)-SEARCH("/",O716,1))</f>
        <v>mobile games</v>
      </c>
      <c r="T716" s="27">
        <f>(((K716/60)/60)/24)+DATE(1970,1,1)</f>
        <v>41958.285046296296</v>
      </c>
      <c r="U716" s="5" t="str">
        <f>TEXT(T716,"mmm")</f>
        <v>Nov</v>
      </c>
      <c r="V716" s="5" t="str">
        <f>TEXT(T716,"yyyy")</f>
        <v>2014</v>
      </c>
      <c r="W716" s="5" t="str">
        <f>TEXT(Y716,"mmm")</f>
        <v>Nov</v>
      </c>
      <c r="X716" s="1" t="str">
        <f>TEXT(Y716,"yyyy")</f>
        <v>2014</v>
      </c>
      <c r="Y716" s="27">
        <f>(((J716/60)/60)/24)+DATE(1970,1,1)</f>
        <v>41972.189583333333</v>
      </c>
    </row>
    <row r="717" spans="1:25" ht="48" x14ac:dyDescent="0.2">
      <c r="A717" s="1">
        <v>1137</v>
      </c>
      <c r="B717" s="7" t="s">
        <v>1138</v>
      </c>
      <c r="C717" s="7" t="s">
        <v>5247</v>
      </c>
      <c r="D717" s="1">
        <v>25000</v>
      </c>
      <c r="E717" s="37" t="str">
        <f>VLOOKUP(D717,'Vlookup Table Bonus Point'!$C$3:$D$26,2,TRUE)</f>
        <v>25000 to 29999</v>
      </c>
      <c r="F717" s="1">
        <v>9875</v>
      </c>
      <c r="G717" s="1" t="s">
        <v>8220</v>
      </c>
      <c r="H717" s="1" t="s">
        <v>8223</v>
      </c>
      <c r="I717" s="1" t="s">
        <v>8245</v>
      </c>
      <c r="J717" s="1">
        <v>1461440421</v>
      </c>
      <c r="K717" s="1">
        <v>1458848421</v>
      </c>
      <c r="L717" s="1" t="b">
        <v>0</v>
      </c>
      <c r="M717" s="1">
        <v>39</v>
      </c>
      <c r="N717" s="1" t="b">
        <v>0</v>
      </c>
      <c r="O717" s="1" t="s">
        <v>8282</v>
      </c>
      <c r="P717" s="28">
        <f>F717/D717</f>
        <v>0.39500000000000002</v>
      </c>
      <c r="Q717" s="29">
        <f>IF(M717&gt;0,F717/M717,0)</f>
        <v>253.2051282051282</v>
      </c>
      <c r="R717" s="9" t="str">
        <f>LEFT(O717,SEARCH("/",O717,1)-1)</f>
        <v>games</v>
      </c>
      <c r="S717" s="26" t="str">
        <f>RIGHT(O717,LEN(O717)-SEARCH("/",O717,1))</f>
        <v>mobile games</v>
      </c>
      <c r="T717" s="27">
        <f>(((K717/60)/60)/24)+DATE(1970,1,1)</f>
        <v>42453.819687499999</v>
      </c>
      <c r="U717" s="5" t="str">
        <f>TEXT(T717,"mmm")</f>
        <v>Mar</v>
      </c>
      <c r="V717" s="5" t="str">
        <f>TEXT(T717,"yyyy")</f>
        <v>2016</v>
      </c>
      <c r="W717" s="5" t="str">
        <f>TEXT(Y717,"mmm")</f>
        <v>Apr</v>
      </c>
      <c r="X717" s="1" t="str">
        <f>TEXT(Y717,"yyyy")</f>
        <v>2016</v>
      </c>
      <c r="Y717" s="27">
        <f>(((J717/60)/60)/24)+DATE(1970,1,1)</f>
        <v>42483.819687499999</v>
      </c>
    </row>
    <row r="718" spans="1:25" ht="48" x14ac:dyDescent="0.2">
      <c r="A718" s="1">
        <v>1147</v>
      </c>
      <c r="B718" s="7" t="s">
        <v>1148</v>
      </c>
      <c r="C718" s="7" t="s">
        <v>5257</v>
      </c>
      <c r="D718" s="1">
        <v>25000</v>
      </c>
      <c r="E718" s="37" t="str">
        <f>VLOOKUP(D718,'Vlookup Table Bonus Point'!$C$3:$D$26,2,TRUE)</f>
        <v>25000 to 29999</v>
      </c>
      <c r="F718" s="1">
        <v>0</v>
      </c>
      <c r="G718" s="1" t="s">
        <v>8220</v>
      </c>
      <c r="H718" s="1" t="s">
        <v>8228</v>
      </c>
      <c r="I718" s="1" t="s">
        <v>8250</v>
      </c>
      <c r="J718" s="1">
        <v>1413760783</v>
      </c>
      <c r="K718" s="1">
        <v>1408576783</v>
      </c>
      <c r="L718" s="1" t="b">
        <v>0</v>
      </c>
      <c r="M718" s="1">
        <v>0</v>
      </c>
      <c r="N718" s="1" t="b">
        <v>0</v>
      </c>
      <c r="O718" s="1" t="s">
        <v>8283</v>
      </c>
      <c r="P718" s="28">
        <f>F718/D718</f>
        <v>0</v>
      </c>
      <c r="Q718" s="29">
        <f>IF(M718&gt;0,F718/M718,0)</f>
        <v>0</v>
      </c>
      <c r="R718" s="9" t="str">
        <f>LEFT(O718,SEARCH("/",O718,1)-1)</f>
        <v>food</v>
      </c>
      <c r="S718" s="26" t="str">
        <f>RIGHT(O718,LEN(O718)-SEARCH("/",O718,1))</f>
        <v>food trucks</v>
      </c>
      <c r="T718" s="27">
        <f>(((K718/60)/60)/24)+DATE(1970,1,1)</f>
        <v>41871.972025462965</v>
      </c>
      <c r="U718" s="5" t="str">
        <f>TEXT(T718,"mmm")</f>
        <v>Aug</v>
      </c>
      <c r="V718" s="5" t="str">
        <f>TEXT(T718,"yyyy")</f>
        <v>2014</v>
      </c>
      <c r="W718" s="5" t="str">
        <f>TEXT(Y718,"mmm")</f>
        <v>Oct</v>
      </c>
      <c r="X718" s="1" t="str">
        <f>TEXT(Y718,"yyyy")</f>
        <v>2014</v>
      </c>
      <c r="Y718" s="27">
        <f>(((J718/60)/60)/24)+DATE(1970,1,1)</f>
        <v>41931.972025462965</v>
      </c>
    </row>
    <row r="719" spans="1:25" ht="48" x14ac:dyDescent="0.2">
      <c r="A719" s="1">
        <v>1151</v>
      </c>
      <c r="B719" s="7" t="s">
        <v>1152</v>
      </c>
      <c r="C719" s="7" t="s">
        <v>5261</v>
      </c>
      <c r="D719" s="1">
        <v>25000</v>
      </c>
      <c r="E719" s="37" t="str">
        <f>VLOOKUP(D719,'Vlookup Table Bonus Point'!$C$3:$D$26,2,TRUE)</f>
        <v>25000 to 29999</v>
      </c>
      <c r="F719" s="1">
        <v>0</v>
      </c>
      <c r="G719" s="1" t="s">
        <v>8220</v>
      </c>
      <c r="H719" s="1" t="s">
        <v>8223</v>
      </c>
      <c r="I719" s="1" t="s">
        <v>8245</v>
      </c>
      <c r="J719" s="1">
        <v>1441592863</v>
      </c>
      <c r="K719" s="1">
        <v>1439000863</v>
      </c>
      <c r="L719" s="1" t="b">
        <v>0</v>
      </c>
      <c r="M719" s="1">
        <v>0</v>
      </c>
      <c r="N719" s="1" t="b">
        <v>0</v>
      </c>
      <c r="O719" s="1" t="s">
        <v>8283</v>
      </c>
      <c r="P719" s="28">
        <f>F719/D719</f>
        <v>0</v>
      </c>
      <c r="Q719" s="29">
        <f>IF(M719&gt;0,F719/M719,0)</f>
        <v>0</v>
      </c>
      <c r="R719" s="9" t="str">
        <f>LEFT(O719,SEARCH("/",O719,1)-1)</f>
        <v>food</v>
      </c>
      <c r="S719" s="26" t="str">
        <f>RIGHT(O719,LEN(O719)-SEARCH("/",O719,1))</f>
        <v>food trucks</v>
      </c>
      <c r="T719" s="27">
        <f>(((K719/60)/60)/24)+DATE(1970,1,1)</f>
        <v>42224.102581018517</v>
      </c>
      <c r="U719" s="5" t="str">
        <f>TEXT(T719,"mmm")</f>
        <v>Aug</v>
      </c>
      <c r="V719" s="5" t="str">
        <f>TEXT(T719,"yyyy")</f>
        <v>2015</v>
      </c>
      <c r="W719" s="5" t="str">
        <f>TEXT(Y719,"mmm")</f>
        <v>Sep</v>
      </c>
      <c r="X719" s="1" t="str">
        <f>TEXT(Y719,"yyyy")</f>
        <v>2015</v>
      </c>
      <c r="Y719" s="27">
        <f>(((J719/60)/60)/24)+DATE(1970,1,1)</f>
        <v>42254.102581018517</v>
      </c>
    </row>
    <row r="720" spans="1:25" ht="48" x14ac:dyDescent="0.2">
      <c r="A720" s="1">
        <v>1155</v>
      </c>
      <c r="B720" s="7" t="s">
        <v>1156</v>
      </c>
      <c r="C720" s="7" t="s">
        <v>5265</v>
      </c>
      <c r="D720" s="1">
        <v>25000</v>
      </c>
      <c r="E720" s="37" t="str">
        <f>VLOOKUP(D720,'Vlookup Table Bonus Point'!$C$3:$D$26,2,TRUE)</f>
        <v>25000 to 29999</v>
      </c>
      <c r="F720" s="1">
        <v>188</v>
      </c>
      <c r="G720" s="1" t="s">
        <v>8220</v>
      </c>
      <c r="H720" s="1" t="s">
        <v>8223</v>
      </c>
      <c r="I720" s="1" t="s">
        <v>8245</v>
      </c>
      <c r="J720" s="1">
        <v>1408040408</v>
      </c>
      <c r="K720" s="1">
        <v>1405448408</v>
      </c>
      <c r="L720" s="1" t="b">
        <v>0</v>
      </c>
      <c r="M720" s="1">
        <v>8</v>
      </c>
      <c r="N720" s="1" t="b">
        <v>0</v>
      </c>
      <c r="O720" s="1" t="s">
        <v>8283</v>
      </c>
      <c r="P720" s="28">
        <f>F720/D720</f>
        <v>7.5199999999999998E-3</v>
      </c>
      <c r="Q720" s="29">
        <f>IF(M720&gt;0,F720/M720,0)</f>
        <v>23.5</v>
      </c>
      <c r="R720" s="9" t="str">
        <f>LEFT(O720,SEARCH("/",O720,1)-1)</f>
        <v>food</v>
      </c>
      <c r="S720" s="26" t="str">
        <f>RIGHT(O720,LEN(O720)-SEARCH("/",O720,1))</f>
        <v>food trucks</v>
      </c>
      <c r="T720" s="27">
        <f>(((K720/60)/60)/24)+DATE(1970,1,1)</f>
        <v>41835.763981481483</v>
      </c>
      <c r="U720" s="5" t="str">
        <f>TEXT(T720,"mmm")</f>
        <v>Jul</v>
      </c>
      <c r="V720" s="5" t="str">
        <f>TEXT(T720,"yyyy")</f>
        <v>2014</v>
      </c>
      <c r="W720" s="5" t="str">
        <f>TEXT(Y720,"mmm")</f>
        <v>Aug</v>
      </c>
      <c r="X720" s="1" t="str">
        <f>TEXT(Y720,"yyyy")</f>
        <v>2014</v>
      </c>
      <c r="Y720" s="27">
        <f>(((J720/60)/60)/24)+DATE(1970,1,1)</f>
        <v>41865.763981481483</v>
      </c>
    </row>
    <row r="721" spans="1:25" ht="48" x14ac:dyDescent="0.2">
      <c r="A721" s="1">
        <v>1170</v>
      </c>
      <c r="B721" s="7" t="s">
        <v>1171</v>
      </c>
      <c r="C721" s="7" t="s">
        <v>5280</v>
      </c>
      <c r="D721" s="1">
        <v>25000</v>
      </c>
      <c r="E721" s="37" t="str">
        <f>VLOOKUP(D721,'Vlookup Table Bonus Point'!$C$3:$D$26,2,TRUE)</f>
        <v>25000 to 29999</v>
      </c>
      <c r="F721" s="1">
        <v>100</v>
      </c>
      <c r="G721" s="1" t="s">
        <v>8220</v>
      </c>
      <c r="H721" s="1" t="s">
        <v>8224</v>
      </c>
      <c r="I721" s="1" t="s">
        <v>8246</v>
      </c>
      <c r="J721" s="1">
        <v>1433021171</v>
      </c>
      <c r="K721" s="1">
        <v>1430429171</v>
      </c>
      <c r="L721" s="1" t="b">
        <v>0</v>
      </c>
      <c r="M721" s="1">
        <v>2</v>
      </c>
      <c r="N721" s="1" t="b">
        <v>0</v>
      </c>
      <c r="O721" s="1" t="s">
        <v>8283</v>
      </c>
      <c r="P721" s="28">
        <f>F721/D721</f>
        <v>4.0000000000000001E-3</v>
      </c>
      <c r="Q721" s="29">
        <f>IF(M721&gt;0,F721/M721,0)</f>
        <v>50</v>
      </c>
      <c r="R721" s="9" t="str">
        <f>LEFT(O721,SEARCH("/",O721,1)-1)</f>
        <v>food</v>
      </c>
      <c r="S721" s="26" t="str">
        <f>RIGHT(O721,LEN(O721)-SEARCH("/",O721,1))</f>
        <v>food trucks</v>
      </c>
      <c r="T721" s="27">
        <f>(((K721/60)/60)/24)+DATE(1970,1,1)</f>
        <v>42124.893182870372</v>
      </c>
      <c r="U721" s="5" t="str">
        <f>TEXT(T721,"mmm")</f>
        <v>Apr</v>
      </c>
      <c r="V721" s="5" t="str">
        <f>TEXT(T721,"yyyy")</f>
        <v>2015</v>
      </c>
      <c r="W721" s="5" t="str">
        <f>TEXT(Y721,"mmm")</f>
        <v>May</v>
      </c>
      <c r="X721" s="1" t="str">
        <f>TEXT(Y721,"yyyy")</f>
        <v>2015</v>
      </c>
      <c r="Y721" s="27">
        <f>(((J721/60)/60)/24)+DATE(1970,1,1)</f>
        <v>42154.893182870372</v>
      </c>
    </row>
    <row r="722" spans="1:25" ht="32" x14ac:dyDescent="0.2">
      <c r="A722" s="1">
        <v>1171</v>
      </c>
      <c r="B722" s="7" t="s">
        <v>1172</v>
      </c>
      <c r="C722" s="7" t="s">
        <v>5281</v>
      </c>
      <c r="D722" s="1">
        <v>25000</v>
      </c>
      <c r="E722" s="37" t="str">
        <f>VLOOKUP(D722,'Vlookup Table Bonus Point'!$C$3:$D$26,2,TRUE)</f>
        <v>25000 to 29999</v>
      </c>
      <c r="F722" s="1">
        <v>25</v>
      </c>
      <c r="G722" s="1" t="s">
        <v>8220</v>
      </c>
      <c r="H722" s="1" t="s">
        <v>8223</v>
      </c>
      <c r="I722" s="1" t="s">
        <v>8245</v>
      </c>
      <c r="J722" s="1">
        <v>1415909927</v>
      </c>
      <c r="K722" s="1">
        <v>1414351127</v>
      </c>
      <c r="L722" s="1" t="b">
        <v>0</v>
      </c>
      <c r="M722" s="1">
        <v>1</v>
      </c>
      <c r="N722" s="1" t="b">
        <v>0</v>
      </c>
      <c r="O722" s="1" t="s">
        <v>8283</v>
      </c>
      <c r="P722" s="28">
        <f>F722/D722</f>
        <v>1E-3</v>
      </c>
      <c r="Q722" s="29">
        <f>IF(M722&gt;0,F722/M722,0)</f>
        <v>25</v>
      </c>
      <c r="R722" s="9" t="str">
        <f>LEFT(O722,SEARCH("/",O722,1)-1)</f>
        <v>food</v>
      </c>
      <c r="S722" s="26" t="str">
        <f>RIGHT(O722,LEN(O722)-SEARCH("/",O722,1))</f>
        <v>food trucks</v>
      </c>
      <c r="T722" s="27">
        <f>(((K722/60)/60)/24)+DATE(1970,1,1)</f>
        <v>41938.804710648146</v>
      </c>
      <c r="U722" s="5" t="str">
        <f>TEXT(T722,"mmm")</f>
        <v>Oct</v>
      </c>
      <c r="V722" s="5" t="str">
        <f>TEXT(T722,"yyyy")</f>
        <v>2014</v>
      </c>
      <c r="W722" s="5" t="str">
        <f>TEXT(Y722,"mmm")</f>
        <v>Nov</v>
      </c>
      <c r="X722" s="1" t="str">
        <f>TEXT(Y722,"yyyy")</f>
        <v>2014</v>
      </c>
      <c r="Y722" s="27">
        <f>(((J722/60)/60)/24)+DATE(1970,1,1)</f>
        <v>41956.846377314811</v>
      </c>
    </row>
    <row r="723" spans="1:25" ht="48" x14ac:dyDescent="0.2">
      <c r="A723" s="1">
        <v>1202</v>
      </c>
      <c r="B723" s="7" t="s">
        <v>1203</v>
      </c>
      <c r="C723" s="7" t="s">
        <v>5312</v>
      </c>
      <c r="D723" s="1">
        <v>25000</v>
      </c>
      <c r="E723" s="37" t="str">
        <f>VLOOKUP(D723,'Vlookup Table Bonus Point'!$C$3:$D$26,2,TRUE)</f>
        <v>25000 to 29999</v>
      </c>
      <c r="F723" s="1">
        <v>49811</v>
      </c>
      <c r="G723" s="1" t="s">
        <v>8218</v>
      </c>
      <c r="H723" s="1" t="s">
        <v>8225</v>
      </c>
      <c r="I723" s="1" t="s">
        <v>8247</v>
      </c>
      <c r="J723" s="1">
        <v>1435388154</v>
      </c>
      <c r="K723" s="1">
        <v>1432796154</v>
      </c>
      <c r="L723" s="1" t="b">
        <v>0</v>
      </c>
      <c r="M723" s="1">
        <v>271</v>
      </c>
      <c r="N723" s="1" t="b">
        <v>1</v>
      </c>
      <c r="O723" s="1" t="s">
        <v>8284</v>
      </c>
      <c r="P723" s="28">
        <f>F723/D723</f>
        <v>1.99244</v>
      </c>
      <c r="Q723" s="29">
        <f>IF(M723&gt;0,F723/M723,0)</f>
        <v>183.80442804428046</v>
      </c>
      <c r="R723" s="9" t="str">
        <f>LEFT(O723,SEARCH("/",O723,1)-1)</f>
        <v>photography</v>
      </c>
      <c r="S723" s="26" t="str">
        <f>RIGHT(O723,LEN(O723)-SEARCH("/",O723,1))</f>
        <v>photobooks</v>
      </c>
      <c r="T723" s="27">
        <f>(((K723/60)/60)/24)+DATE(1970,1,1)</f>
        <v>42152.288819444439</v>
      </c>
      <c r="U723" s="5" t="str">
        <f>TEXT(T723,"mmm")</f>
        <v>May</v>
      </c>
      <c r="V723" s="5" t="str">
        <f>TEXT(T723,"yyyy")</f>
        <v>2015</v>
      </c>
      <c r="W723" s="5" t="str">
        <f>TEXT(Y723,"mmm")</f>
        <v>Jun</v>
      </c>
      <c r="X723" s="1" t="str">
        <f>TEXT(Y723,"yyyy")</f>
        <v>2015</v>
      </c>
      <c r="Y723" s="27">
        <f>(((J723/60)/60)/24)+DATE(1970,1,1)</f>
        <v>42182.288819444439</v>
      </c>
    </row>
    <row r="724" spans="1:25" ht="48" x14ac:dyDescent="0.2">
      <c r="A724" s="1">
        <v>1237</v>
      </c>
      <c r="B724" s="7" t="s">
        <v>1238</v>
      </c>
      <c r="C724" s="7" t="s">
        <v>5347</v>
      </c>
      <c r="D724" s="1">
        <v>25000</v>
      </c>
      <c r="E724" s="37" t="str">
        <f>VLOOKUP(D724,'Vlookup Table Bonus Point'!$C$3:$D$26,2,TRUE)</f>
        <v>25000 to 29999</v>
      </c>
      <c r="F724" s="1">
        <v>0</v>
      </c>
      <c r="G724" s="1" t="s">
        <v>8219</v>
      </c>
      <c r="H724" s="1" t="s">
        <v>8223</v>
      </c>
      <c r="I724" s="1" t="s">
        <v>8245</v>
      </c>
      <c r="J724" s="1">
        <v>1345790865</v>
      </c>
      <c r="K724" s="1">
        <v>1344062865</v>
      </c>
      <c r="L724" s="1" t="b">
        <v>0</v>
      </c>
      <c r="M724" s="1">
        <v>0</v>
      </c>
      <c r="N724" s="1" t="b">
        <v>0</v>
      </c>
      <c r="O724" s="1" t="s">
        <v>8285</v>
      </c>
      <c r="P724" s="28">
        <f>F724/D724</f>
        <v>0</v>
      </c>
      <c r="Q724" s="29">
        <f>IF(M724&gt;0,F724/M724,0)</f>
        <v>0</v>
      </c>
      <c r="R724" s="9" t="str">
        <f>LEFT(O724,SEARCH("/",O724,1)-1)</f>
        <v>music</v>
      </c>
      <c r="S724" s="26" t="str">
        <f>RIGHT(O724,LEN(O724)-SEARCH("/",O724,1))</f>
        <v>world music</v>
      </c>
      <c r="T724" s="27">
        <f>(((K724/60)/60)/24)+DATE(1970,1,1)</f>
        <v>41125.283159722225</v>
      </c>
      <c r="U724" s="5" t="str">
        <f>TEXT(T724,"mmm")</f>
        <v>Aug</v>
      </c>
      <c r="V724" s="5" t="str">
        <f>TEXT(T724,"yyyy")</f>
        <v>2012</v>
      </c>
      <c r="W724" s="5" t="str">
        <f>TEXT(Y724,"mmm")</f>
        <v>Aug</v>
      </c>
      <c r="X724" s="1" t="str">
        <f>TEXT(Y724,"yyyy")</f>
        <v>2012</v>
      </c>
      <c r="Y724" s="27">
        <f>(((J724/60)/60)/24)+DATE(1970,1,1)</f>
        <v>41145.283159722225</v>
      </c>
    </row>
    <row r="725" spans="1:25" ht="48" x14ac:dyDescent="0.2">
      <c r="A725" s="1">
        <v>1274</v>
      </c>
      <c r="B725" s="7" t="s">
        <v>1275</v>
      </c>
      <c r="C725" s="7" t="s">
        <v>5384</v>
      </c>
      <c r="D725" s="1">
        <v>25000</v>
      </c>
      <c r="E725" s="37" t="str">
        <f>VLOOKUP(D725,'Vlookup Table Bonus Point'!$C$3:$D$26,2,TRUE)</f>
        <v>25000 to 29999</v>
      </c>
      <c r="F725" s="1">
        <v>38743.839999999997</v>
      </c>
      <c r="G725" s="1" t="s">
        <v>8218</v>
      </c>
      <c r="H725" s="1" t="s">
        <v>8223</v>
      </c>
      <c r="I725" s="1" t="s">
        <v>8245</v>
      </c>
      <c r="J725" s="1">
        <v>1346344425</v>
      </c>
      <c r="K725" s="1">
        <v>1343320425</v>
      </c>
      <c r="L725" s="1" t="b">
        <v>1</v>
      </c>
      <c r="M725" s="1">
        <v>467</v>
      </c>
      <c r="N725" s="1" t="b">
        <v>1</v>
      </c>
      <c r="O725" s="1" t="s">
        <v>8275</v>
      </c>
      <c r="P725" s="28">
        <f>F725/D725</f>
        <v>1.5497535999999998</v>
      </c>
      <c r="Q725" s="29">
        <f>IF(M725&gt;0,F725/M725,0)</f>
        <v>82.963254817987149</v>
      </c>
      <c r="R725" s="9" t="str">
        <f>LEFT(O725,SEARCH("/",O725,1)-1)</f>
        <v>music</v>
      </c>
      <c r="S725" s="26" t="str">
        <f>RIGHT(O725,LEN(O725)-SEARCH("/",O725,1))</f>
        <v>rock</v>
      </c>
      <c r="T725" s="27">
        <f>(((K725/60)/60)/24)+DATE(1970,1,1)</f>
        <v>41116.690104166664</v>
      </c>
      <c r="U725" s="5" t="str">
        <f>TEXT(T725,"mmm")</f>
        <v>Jul</v>
      </c>
      <c r="V725" s="5" t="str">
        <f>TEXT(T725,"yyyy")</f>
        <v>2012</v>
      </c>
      <c r="W725" s="5" t="str">
        <f>TEXT(Y725,"mmm")</f>
        <v>Aug</v>
      </c>
      <c r="X725" s="1" t="str">
        <f>TEXT(Y725,"yyyy")</f>
        <v>2012</v>
      </c>
      <c r="Y725" s="27">
        <f>(((J725/60)/60)/24)+DATE(1970,1,1)</f>
        <v>41151.690104166664</v>
      </c>
    </row>
    <row r="726" spans="1:25" ht="48" x14ac:dyDescent="0.2">
      <c r="A726" s="1">
        <v>1335</v>
      </c>
      <c r="B726" s="7" t="s">
        <v>1336</v>
      </c>
      <c r="C726" s="7" t="s">
        <v>5445</v>
      </c>
      <c r="D726" s="1">
        <v>25000</v>
      </c>
      <c r="E726" s="37" t="str">
        <f>VLOOKUP(D726,'Vlookup Table Bonus Point'!$C$3:$D$26,2,TRUE)</f>
        <v>25000 to 29999</v>
      </c>
      <c r="F726" s="1">
        <v>4940</v>
      </c>
      <c r="G726" s="1" t="s">
        <v>8219</v>
      </c>
      <c r="H726" s="1" t="s">
        <v>8223</v>
      </c>
      <c r="I726" s="1" t="s">
        <v>8245</v>
      </c>
      <c r="J726" s="1">
        <v>1449354502</v>
      </c>
      <c r="K726" s="1">
        <v>1446762502</v>
      </c>
      <c r="L726" s="1" t="b">
        <v>0</v>
      </c>
      <c r="M726" s="1">
        <v>16</v>
      </c>
      <c r="N726" s="1" t="b">
        <v>0</v>
      </c>
      <c r="O726" s="1" t="s">
        <v>8272</v>
      </c>
      <c r="P726" s="28">
        <f>F726/D726</f>
        <v>0.1976</v>
      </c>
      <c r="Q726" s="29">
        <f>IF(M726&gt;0,F726/M726,0)</f>
        <v>308.75</v>
      </c>
      <c r="R726" s="9" t="str">
        <f>LEFT(O726,SEARCH("/",O726,1)-1)</f>
        <v>technology</v>
      </c>
      <c r="S726" s="26" t="str">
        <f>RIGHT(O726,LEN(O726)-SEARCH("/",O726,1))</f>
        <v>wearables</v>
      </c>
      <c r="T726" s="27">
        <f>(((K726/60)/60)/24)+DATE(1970,1,1)</f>
        <v>42313.936365740738</v>
      </c>
      <c r="U726" s="5" t="str">
        <f>TEXT(T726,"mmm")</f>
        <v>Nov</v>
      </c>
      <c r="V726" s="5" t="str">
        <f>TEXT(T726,"yyyy")</f>
        <v>2015</v>
      </c>
      <c r="W726" s="5" t="str">
        <f>TEXT(Y726,"mmm")</f>
        <v>Dec</v>
      </c>
      <c r="X726" s="1" t="str">
        <f>TEXT(Y726,"yyyy")</f>
        <v>2015</v>
      </c>
      <c r="Y726" s="27">
        <f>(((J726/60)/60)/24)+DATE(1970,1,1)</f>
        <v>42343.936365740738</v>
      </c>
    </row>
    <row r="727" spans="1:25" ht="48" x14ac:dyDescent="0.2">
      <c r="A727" s="1">
        <v>1341</v>
      </c>
      <c r="B727" s="7" t="s">
        <v>1342</v>
      </c>
      <c r="C727" s="7" t="s">
        <v>5451</v>
      </c>
      <c r="D727" s="1">
        <v>25000</v>
      </c>
      <c r="E727" s="37" t="str">
        <f>VLOOKUP(D727,'Vlookup Table Bonus Point'!$C$3:$D$26,2,TRUE)</f>
        <v>25000 to 29999</v>
      </c>
      <c r="F727" s="1">
        <v>17590</v>
      </c>
      <c r="G727" s="1" t="s">
        <v>8219</v>
      </c>
      <c r="H727" s="1" t="s">
        <v>8224</v>
      </c>
      <c r="I727" s="1" t="s">
        <v>8246</v>
      </c>
      <c r="J727" s="1">
        <v>1475333917</v>
      </c>
      <c r="K727" s="1">
        <v>1472569117</v>
      </c>
      <c r="L727" s="1" t="b">
        <v>0</v>
      </c>
      <c r="M727" s="1">
        <v>46</v>
      </c>
      <c r="N727" s="1" t="b">
        <v>0</v>
      </c>
      <c r="O727" s="1" t="s">
        <v>8272</v>
      </c>
      <c r="P727" s="28">
        <f>F727/D727</f>
        <v>0.7036</v>
      </c>
      <c r="Q727" s="29">
        <f>IF(M727&gt;0,F727/M727,0)</f>
        <v>382.39130434782606</v>
      </c>
      <c r="R727" s="9" t="str">
        <f>LEFT(O727,SEARCH("/",O727,1)-1)</f>
        <v>technology</v>
      </c>
      <c r="S727" s="26" t="str">
        <f>RIGHT(O727,LEN(O727)-SEARCH("/",O727,1))</f>
        <v>wearables</v>
      </c>
      <c r="T727" s="27">
        <f>(((K727/60)/60)/24)+DATE(1970,1,1)</f>
        <v>42612.624039351853</v>
      </c>
      <c r="U727" s="5" t="str">
        <f>TEXT(T727,"mmm")</f>
        <v>Aug</v>
      </c>
      <c r="V727" s="5" t="str">
        <f>TEXT(T727,"yyyy")</f>
        <v>2016</v>
      </c>
      <c r="W727" s="5" t="str">
        <f>TEXT(Y727,"mmm")</f>
        <v>Oct</v>
      </c>
      <c r="X727" s="1" t="str">
        <f>TEXT(Y727,"yyyy")</f>
        <v>2016</v>
      </c>
      <c r="Y727" s="27">
        <f>(((J727/60)/60)/24)+DATE(1970,1,1)</f>
        <v>42644.624039351853</v>
      </c>
    </row>
    <row r="728" spans="1:25" ht="32" x14ac:dyDescent="0.2">
      <c r="A728" s="1">
        <v>1405</v>
      </c>
      <c r="B728" s="7" t="s">
        <v>1406</v>
      </c>
      <c r="C728" s="7" t="s">
        <v>5515</v>
      </c>
      <c r="D728" s="1">
        <v>25000</v>
      </c>
      <c r="E728" s="37" t="str">
        <f>VLOOKUP(D728,'Vlookup Table Bonus Point'!$C$3:$D$26,2,TRUE)</f>
        <v>25000 to 29999</v>
      </c>
      <c r="F728" s="1">
        <v>105</v>
      </c>
      <c r="G728" s="1" t="s">
        <v>8220</v>
      </c>
      <c r="H728" s="1" t="s">
        <v>8223</v>
      </c>
      <c r="I728" s="1" t="s">
        <v>8245</v>
      </c>
      <c r="J728" s="1">
        <v>1417195201</v>
      </c>
      <c r="K728" s="1">
        <v>1414599601</v>
      </c>
      <c r="L728" s="1" t="b">
        <v>1</v>
      </c>
      <c r="M728" s="1">
        <v>17</v>
      </c>
      <c r="N728" s="1" t="b">
        <v>0</v>
      </c>
      <c r="O728" s="1" t="s">
        <v>8286</v>
      </c>
      <c r="P728" s="28">
        <f>F728/D728</f>
        <v>4.1999999999999997E-3</v>
      </c>
      <c r="Q728" s="29">
        <f>IF(M728&gt;0,F728/M728,0)</f>
        <v>6.1764705882352944</v>
      </c>
      <c r="R728" s="9" t="str">
        <f>LEFT(O728,SEARCH("/",O728,1)-1)</f>
        <v>publishing</v>
      </c>
      <c r="S728" s="26" t="str">
        <f>RIGHT(O728,LEN(O728)-SEARCH("/",O728,1))</f>
        <v>translations</v>
      </c>
      <c r="T728" s="27">
        <f>(((K728/60)/60)/24)+DATE(1970,1,1)</f>
        <v>41941.680567129632</v>
      </c>
      <c r="U728" s="5" t="str">
        <f>TEXT(T728,"mmm")</f>
        <v>Oct</v>
      </c>
      <c r="V728" s="5" t="str">
        <f>TEXT(T728,"yyyy")</f>
        <v>2014</v>
      </c>
      <c r="W728" s="5" t="str">
        <f>TEXT(Y728,"mmm")</f>
        <v>Nov</v>
      </c>
      <c r="X728" s="1" t="str">
        <f>TEXT(Y728,"yyyy")</f>
        <v>2014</v>
      </c>
      <c r="Y728" s="27">
        <f>(((J728/60)/60)/24)+DATE(1970,1,1)</f>
        <v>41971.722233796296</v>
      </c>
    </row>
    <row r="729" spans="1:25" ht="48" x14ac:dyDescent="0.2">
      <c r="A729" s="1">
        <v>1422</v>
      </c>
      <c r="B729" s="7" t="s">
        <v>1423</v>
      </c>
      <c r="C729" s="7" t="s">
        <v>5532</v>
      </c>
      <c r="D729" s="1">
        <v>25000</v>
      </c>
      <c r="E729" s="37" t="str">
        <f>VLOOKUP(D729,'Vlookup Table Bonus Point'!$C$3:$D$26,2,TRUE)</f>
        <v>25000 to 29999</v>
      </c>
      <c r="F729" s="1">
        <v>26</v>
      </c>
      <c r="G729" s="1" t="s">
        <v>8220</v>
      </c>
      <c r="H729" s="1" t="s">
        <v>8227</v>
      </c>
      <c r="I729" s="1" t="s">
        <v>8249</v>
      </c>
      <c r="J729" s="1">
        <v>1474436704</v>
      </c>
      <c r="K729" s="1">
        <v>1471844704</v>
      </c>
      <c r="L729" s="1" t="b">
        <v>0</v>
      </c>
      <c r="M729" s="1">
        <v>2</v>
      </c>
      <c r="N729" s="1" t="b">
        <v>0</v>
      </c>
      <c r="O729" s="1" t="s">
        <v>8286</v>
      </c>
      <c r="P729" s="28">
        <f>F729/D729</f>
        <v>1.0399999999999999E-3</v>
      </c>
      <c r="Q729" s="29">
        <f>IF(M729&gt;0,F729/M729,0)</f>
        <v>13</v>
      </c>
      <c r="R729" s="9" t="str">
        <f>LEFT(O729,SEARCH("/",O729,1)-1)</f>
        <v>publishing</v>
      </c>
      <c r="S729" s="26" t="str">
        <f>RIGHT(O729,LEN(O729)-SEARCH("/",O729,1))</f>
        <v>translations</v>
      </c>
      <c r="T729" s="27">
        <f>(((K729/60)/60)/24)+DATE(1970,1,1)</f>
        <v>42604.239629629628</v>
      </c>
      <c r="U729" s="5" t="str">
        <f>TEXT(T729,"mmm")</f>
        <v>Aug</v>
      </c>
      <c r="V729" s="5" t="str">
        <f>TEXT(T729,"yyyy")</f>
        <v>2016</v>
      </c>
      <c r="W729" s="5" t="str">
        <f>TEXT(Y729,"mmm")</f>
        <v>Sep</v>
      </c>
      <c r="X729" s="1" t="str">
        <f>TEXT(Y729,"yyyy")</f>
        <v>2016</v>
      </c>
      <c r="Y729" s="27">
        <f>(((J729/60)/60)/24)+DATE(1970,1,1)</f>
        <v>42634.239629629628</v>
      </c>
    </row>
    <row r="730" spans="1:25" ht="48" x14ac:dyDescent="0.2">
      <c r="A730" s="1">
        <v>1453</v>
      </c>
      <c r="B730" s="7" t="s">
        <v>1454</v>
      </c>
      <c r="C730" s="7" t="s">
        <v>5563</v>
      </c>
      <c r="D730" s="1">
        <v>25000</v>
      </c>
      <c r="E730" s="37" t="str">
        <f>VLOOKUP(D730,'Vlookup Table Bonus Point'!$C$3:$D$26,2,TRUE)</f>
        <v>25000 to 29999</v>
      </c>
      <c r="F730" s="1">
        <v>0</v>
      </c>
      <c r="G730" s="1" t="s">
        <v>8219</v>
      </c>
      <c r="H730" s="1" t="s">
        <v>8229</v>
      </c>
      <c r="I730" s="1" t="s">
        <v>8248</v>
      </c>
      <c r="J730" s="1">
        <v>1492270947</v>
      </c>
      <c r="K730" s="1">
        <v>1488386547</v>
      </c>
      <c r="L730" s="1" t="b">
        <v>0</v>
      </c>
      <c r="M730" s="1">
        <v>0</v>
      </c>
      <c r="N730" s="1" t="b">
        <v>0</v>
      </c>
      <c r="O730" s="1" t="s">
        <v>8286</v>
      </c>
      <c r="P730" s="28">
        <f>F730/D730</f>
        <v>0</v>
      </c>
      <c r="Q730" s="29">
        <f>IF(M730&gt;0,F730/M730,0)</f>
        <v>0</v>
      </c>
      <c r="R730" s="9" t="str">
        <f>LEFT(O730,SEARCH("/",O730,1)-1)</f>
        <v>publishing</v>
      </c>
      <c r="S730" s="26" t="str">
        <f>RIGHT(O730,LEN(O730)-SEARCH("/",O730,1))</f>
        <v>translations</v>
      </c>
      <c r="T730" s="27">
        <f>(((K730/60)/60)/24)+DATE(1970,1,1)</f>
        <v>42795.696145833332</v>
      </c>
      <c r="U730" s="5" t="str">
        <f>TEXT(T730,"mmm")</f>
        <v>Mar</v>
      </c>
      <c r="V730" s="5" t="str">
        <f>TEXT(T730,"yyyy")</f>
        <v>2017</v>
      </c>
      <c r="W730" s="5" t="str">
        <f>TEXT(Y730,"mmm")</f>
        <v>Apr</v>
      </c>
      <c r="X730" s="1" t="str">
        <f>TEXT(Y730,"yyyy")</f>
        <v>2017</v>
      </c>
      <c r="Y730" s="27">
        <f>(((J730/60)/60)/24)+DATE(1970,1,1)</f>
        <v>42840.654479166667</v>
      </c>
    </row>
    <row r="731" spans="1:25" ht="48" x14ac:dyDescent="0.2">
      <c r="A731" s="1">
        <v>1472</v>
      </c>
      <c r="B731" s="7" t="s">
        <v>1473</v>
      </c>
      <c r="C731" s="7" t="s">
        <v>5582</v>
      </c>
      <c r="D731" s="1">
        <v>25000</v>
      </c>
      <c r="E731" s="37" t="str">
        <f>VLOOKUP(D731,'Vlookup Table Bonus Point'!$C$3:$D$26,2,TRUE)</f>
        <v>25000 to 29999</v>
      </c>
      <c r="F731" s="1">
        <v>34676</v>
      </c>
      <c r="G731" s="1" t="s">
        <v>8218</v>
      </c>
      <c r="H731" s="1" t="s">
        <v>8223</v>
      </c>
      <c r="I731" s="1" t="s">
        <v>8245</v>
      </c>
      <c r="J731" s="1">
        <v>1381928503</v>
      </c>
      <c r="K731" s="1">
        <v>1379336503</v>
      </c>
      <c r="L731" s="1" t="b">
        <v>1</v>
      </c>
      <c r="M731" s="1">
        <v>336</v>
      </c>
      <c r="N731" s="1" t="b">
        <v>1</v>
      </c>
      <c r="O731" s="1" t="s">
        <v>8287</v>
      </c>
      <c r="P731" s="28">
        <f>F731/D731</f>
        <v>1.3870400000000001</v>
      </c>
      <c r="Q731" s="29">
        <f>IF(M731&gt;0,F731/M731,0)</f>
        <v>103.20238095238095</v>
      </c>
      <c r="R731" s="9" t="str">
        <f>LEFT(O731,SEARCH("/",O731,1)-1)</f>
        <v>publishing</v>
      </c>
      <c r="S731" s="26" t="str">
        <f>RIGHT(O731,LEN(O731)-SEARCH("/",O731,1))</f>
        <v>radio &amp; podcasts</v>
      </c>
      <c r="T731" s="27">
        <f>(((K731/60)/60)/24)+DATE(1970,1,1)</f>
        <v>41533.542858796296</v>
      </c>
      <c r="U731" s="5" t="str">
        <f>TEXT(T731,"mmm")</f>
        <v>Sep</v>
      </c>
      <c r="V731" s="5" t="str">
        <f>TEXT(T731,"yyyy")</f>
        <v>2013</v>
      </c>
      <c r="W731" s="5" t="str">
        <f>TEXT(Y731,"mmm")</f>
        <v>Oct</v>
      </c>
      <c r="X731" s="1" t="str">
        <f>TEXT(Y731,"yyyy")</f>
        <v>2013</v>
      </c>
      <c r="Y731" s="27">
        <f>(((J731/60)/60)/24)+DATE(1970,1,1)</f>
        <v>41563.542858796296</v>
      </c>
    </row>
    <row r="732" spans="1:25" ht="48" x14ac:dyDescent="0.2">
      <c r="A732" s="1">
        <v>1514</v>
      </c>
      <c r="B732" s="7" t="s">
        <v>1515</v>
      </c>
      <c r="C732" s="7" t="s">
        <v>5624</v>
      </c>
      <c r="D732" s="1">
        <v>25000</v>
      </c>
      <c r="E732" s="37" t="str">
        <f>VLOOKUP(D732,'Vlookup Table Bonus Point'!$C$3:$D$26,2,TRUE)</f>
        <v>25000 to 29999</v>
      </c>
      <c r="F732" s="1">
        <v>26619</v>
      </c>
      <c r="G732" s="1" t="s">
        <v>8218</v>
      </c>
      <c r="H732" s="1" t="s">
        <v>8223</v>
      </c>
      <c r="I732" s="1" t="s">
        <v>8245</v>
      </c>
      <c r="J732" s="1">
        <v>1443363640</v>
      </c>
      <c r="K732" s="1">
        <v>1439907640</v>
      </c>
      <c r="L732" s="1" t="b">
        <v>1</v>
      </c>
      <c r="M732" s="1">
        <v>176</v>
      </c>
      <c r="N732" s="1" t="b">
        <v>1</v>
      </c>
      <c r="O732" s="1" t="s">
        <v>8284</v>
      </c>
      <c r="P732" s="28">
        <f>F732/D732</f>
        <v>1.0647599999999999</v>
      </c>
      <c r="Q732" s="29">
        <f>IF(M732&gt;0,F732/M732,0)</f>
        <v>151.24431818181819</v>
      </c>
      <c r="R732" s="9" t="str">
        <f>LEFT(O732,SEARCH("/",O732,1)-1)</f>
        <v>photography</v>
      </c>
      <c r="S732" s="26" t="str">
        <f>RIGHT(O732,LEN(O732)-SEARCH("/",O732,1))</f>
        <v>photobooks</v>
      </c>
      <c r="T732" s="27">
        <f>(((K732/60)/60)/24)+DATE(1970,1,1)</f>
        <v>42234.597685185188</v>
      </c>
      <c r="U732" s="5" t="str">
        <f>TEXT(T732,"mmm")</f>
        <v>Aug</v>
      </c>
      <c r="V732" s="5" t="str">
        <f>TEXT(T732,"yyyy")</f>
        <v>2015</v>
      </c>
      <c r="W732" s="5" t="str">
        <f>TEXT(Y732,"mmm")</f>
        <v>Sep</v>
      </c>
      <c r="X732" s="1" t="str">
        <f>TEXT(Y732,"yyyy")</f>
        <v>2015</v>
      </c>
      <c r="Y732" s="27">
        <f>(((J732/60)/60)/24)+DATE(1970,1,1)</f>
        <v>42274.597685185188</v>
      </c>
    </row>
    <row r="733" spans="1:25" ht="48" x14ac:dyDescent="0.2">
      <c r="A733" s="1">
        <v>1568</v>
      </c>
      <c r="B733" s="7" t="s">
        <v>1569</v>
      </c>
      <c r="C733" s="7" t="s">
        <v>5678</v>
      </c>
      <c r="D733" s="1">
        <v>25000</v>
      </c>
      <c r="E733" s="37" t="str">
        <f>VLOOKUP(D733,'Vlookup Table Bonus Point'!$C$3:$D$26,2,TRUE)</f>
        <v>25000 to 29999</v>
      </c>
      <c r="F733" s="1">
        <v>3410</v>
      </c>
      <c r="G733" s="1" t="s">
        <v>8219</v>
      </c>
      <c r="H733" s="1" t="s">
        <v>8223</v>
      </c>
      <c r="I733" s="1" t="s">
        <v>8245</v>
      </c>
      <c r="J733" s="1">
        <v>1419384585</v>
      </c>
      <c r="K733" s="1">
        <v>1416360585</v>
      </c>
      <c r="L733" s="1" t="b">
        <v>0</v>
      </c>
      <c r="M733" s="1">
        <v>22</v>
      </c>
      <c r="N733" s="1" t="b">
        <v>0</v>
      </c>
      <c r="O733" s="1" t="s">
        <v>8289</v>
      </c>
      <c r="P733" s="28">
        <f>F733/D733</f>
        <v>0.13639999999999999</v>
      </c>
      <c r="Q733" s="29">
        <f>IF(M733&gt;0,F733/M733,0)</f>
        <v>155</v>
      </c>
      <c r="R733" s="9" t="str">
        <f>LEFT(O733,SEARCH("/",O733,1)-1)</f>
        <v>publishing</v>
      </c>
      <c r="S733" s="26" t="str">
        <f>RIGHT(O733,LEN(O733)-SEARCH("/",O733,1))</f>
        <v>art books</v>
      </c>
      <c r="T733" s="27">
        <f>(((K733/60)/60)/24)+DATE(1970,1,1)</f>
        <v>41962.062326388885</v>
      </c>
      <c r="U733" s="5" t="str">
        <f>TEXT(T733,"mmm")</f>
        <v>Nov</v>
      </c>
      <c r="V733" s="5" t="str">
        <f>TEXT(T733,"yyyy")</f>
        <v>2014</v>
      </c>
      <c r="W733" s="5" t="str">
        <f>TEXT(Y733,"mmm")</f>
        <v>Dec</v>
      </c>
      <c r="X733" s="1" t="str">
        <f>TEXT(Y733,"yyyy")</f>
        <v>2014</v>
      </c>
      <c r="Y733" s="27">
        <f>(((J733/60)/60)/24)+DATE(1970,1,1)</f>
        <v>41997.062326388885</v>
      </c>
    </row>
    <row r="734" spans="1:25" ht="48" x14ac:dyDescent="0.2">
      <c r="A734" s="1">
        <v>1657</v>
      </c>
      <c r="B734" s="7" t="s">
        <v>1658</v>
      </c>
      <c r="C734" s="7" t="s">
        <v>5767</v>
      </c>
      <c r="D734" s="1">
        <v>25000</v>
      </c>
      <c r="E734" s="37" t="str">
        <f>VLOOKUP(D734,'Vlookup Table Bonus Point'!$C$3:$D$26,2,TRUE)</f>
        <v>25000 to 29999</v>
      </c>
      <c r="F734" s="1">
        <v>26233.45</v>
      </c>
      <c r="G734" s="1" t="s">
        <v>8218</v>
      </c>
      <c r="H734" s="1" t="s">
        <v>8223</v>
      </c>
      <c r="I734" s="1" t="s">
        <v>8245</v>
      </c>
      <c r="J734" s="1">
        <v>1337885168</v>
      </c>
      <c r="K734" s="1">
        <v>1335293168</v>
      </c>
      <c r="L734" s="1" t="b">
        <v>0</v>
      </c>
      <c r="M734" s="1">
        <v>221</v>
      </c>
      <c r="N734" s="1" t="b">
        <v>1</v>
      </c>
      <c r="O734" s="1" t="s">
        <v>8291</v>
      </c>
      <c r="P734" s="28">
        <f>F734/D734</f>
        <v>1.0493380000000001</v>
      </c>
      <c r="Q734" s="29">
        <f>IF(M734&gt;0,F734/M734,0)</f>
        <v>118.70339366515837</v>
      </c>
      <c r="R734" s="9" t="str">
        <f>LEFT(O734,SEARCH("/",O734,1)-1)</f>
        <v>music</v>
      </c>
      <c r="S734" s="26" t="str">
        <f>RIGHT(O734,LEN(O734)-SEARCH("/",O734,1))</f>
        <v>pop</v>
      </c>
      <c r="T734" s="27">
        <f>(((K734/60)/60)/24)+DATE(1970,1,1)</f>
        <v>41023.782037037039</v>
      </c>
      <c r="U734" s="5" t="str">
        <f>TEXT(T734,"mmm")</f>
        <v>Apr</v>
      </c>
      <c r="V734" s="5" t="str">
        <f>TEXT(T734,"yyyy")</f>
        <v>2012</v>
      </c>
      <c r="W734" s="5" t="str">
        <f>TEXT(Y734,"mmm")</f>
        <v>May</v>
      </c>
      <c r="X734" s="1" t="str">
        <f>TEXT(Y734,"yyyy")</f>
        <v>2012</v>
      </c>
      <c r="Y734" s="27">
        <f>(((J734/60)/60)/24)+DATE(1970,1,1)</f>
        <v>41053.782037037039</v>
      </c>
    </row>
    <row r="735" spans="1:25" ht="48" x14ac:dyDescent="0.2">
      <c r="A735" s="1">
        <v>1714</v>
      </c>
      <c r="B735" s="7" t="s">
        <v>1715</v>
      </c>
      <c r="C735" s="7" t="s">
        <v>5824</v>
      </c>
      <c r="D735" s="1">
        <v>25000</v>
      </c>
      <c r="E735" s="37" t="str">
        <f>VLOOKUP(D735,'Vlookup Table Bonus Point'!$C$3:$D$26,2,TRUE)</f>
        <v>25000 to 29999</v>
      </c>
      <c r="F735" s="1">
        <v>1967</v>
      </c>
      <c r="G735" s="1" t="s">
        <v>8220</v>
      </c>
      <c r="H735" s="1" t="s">
        <v>8223</v>
      </c>
      <c r="I735" s="1" t="s">
        <v>8245</v>
      </c>
      <c r="J735" s="1">
        <v>1430517761</v>
      </c>
      <c r="K735" s="1">
        <v>1427925761</v>
      </c>
      <c r="L735" s="1" t="b">
        <v>0</v>
      </c>
      <c r="M735" s="1">
        <v>17</v>
      </c>
      <c r="N735" s="1" t="b">
        <v>0</v>
      </c>
      <c r="O735" s="1" t="s">
        <v>8292</v>
      </c>
      <c r="P735" s="28">
        <f>F735/D735</f>
        <v>7.868E-2</v>
      </c>
      <c r="Q735" s="29">
        <f>IF(M735&gt;0,F735/M735,0)</f>
        <v>115.70588235294117</v>
      </c>
      <c r="R735" s="9" t="str">
        <f>LEFT(O735,SEARCH("/",O735,1)-1)</f>
        <v>music</v>
      </c>
      <c r="S735" s="26" t="str">
        <f>RIGHT(O735,LEN(O735)-SEARCH("/",O735,1))</f>
        <v>faith</v>
      </c>
      <c r="T735" s="27">
        <f>(((K735/60)/60)/24)+DATE(1970,1,1)</f>
        <v>42095.918530092589</v>
      </c>
      <c r="U735" s="5" t="str">
        <f>TEXT(T735,"mmm")</f>
        <v>Apr</v>
      </c>
      <c r="V735" s="5" t="str">
        <f>TEXT(T735,"yyyy")</f>
        <v>2015</v>
      </c>
      <c r="W735" s="5" t="str">
        <f>TEXT(Y735,"mmm")</f>
        <v>May</v>
      </c>
      <c r="X735" s="1" t="str">
        <f>TEXT(Y735,"yyyy")</f>
        <v>2015</v>
      </c>
      <c r="Y735" s="27">
        <f>(((J735/60)/60)/24)+DATE(1970,1,1)</f>
        <v>42125.918530092589</v>
      </c>
    </row>
    <row r="736" spans="1:25" ht="32" x14ac:dyDescent="0.2">
      <c r="A736" s="1">
        <v>1792</v>
      </c>
      <c r="B736" s="7" t="s">
        <v>1793</v>
      </c>
      <c r="C736" s="7" t="s">
        <v>5902</v>
      </c>
      <c r="D736" s="1">
        <v>25000</v>
      </c>
      <c r="E736" s="37" t="str">
        <f>VLOOKUP(D736,'Vlookup Table Bonus Point'!$C$3:$D$26,2,TRUE)</f>
        <v>25000 to 29999</v>
      </c>
      <c r="F736" s="1">
        <v>15281</v>
      </c>
      <c r="G736" s="1" t="s">
        <v>8220</v>
      </c>
      <c r="H736" s="1" t="s">
        <v>8223</v>
      </c>
      <c r="I736" s="1" t="s">
        <v>8245</v>
      </c>
      <c r="J736" s="1">
        <v>1439189940</v>
      </c>
      <c r="K736" s="1">
        <v>1435970682</v>
      </c>
      <c r="L736" s="1" t="b">
        <v>1</v>
      </c>
      <c r="M736" s="1">
        <v>139</v>
      </c>
      <c r="N736" s="1" t="b">
        <v>0</v>
      </c>
      <c r="O736" s="1" t="s">
        <v>8284</v>
      </c>
      <c r="P736" s="28">
        <f>F736/D736</f>
        <v>0.61124000000000001</v>
      </c>
      <c r="Q736" s="29">
        <f>IF(M736&gt;0,F736/M736,0)</f>
        <v>109.93525179856115</v>
      </c>
      <c r="R736" s="9" t="str">
        <f>LEFT(O736,SEARCH("/",O736,1)-1)</f>
        <v>photography</v>
      </c>
      <c r="S736" s="26" t="str">
        <f>RIGHT(O736,LEN(O736)-SEARCH("/",O736,1))</f>
        <v>photobooks</v>
      </c>
      <c r="T736" s="27">
        <f>(((K736/60)/60)/24)+DATE(1970,1,1)</f>
        <v>42189.031041666662</v>
      </c>
      <c r="U736" s="5" t="str">
        <f>TEXT(T736,"mmm")</f>
        <v>Jul</v>
      </c>
      <c r="V736" s="5" t="str">
        <f>TEXT(T736,"yyyy")</f>
        <v>2015</v>
      </c>
      <c r="W736" s="5" t="str">
        <f>TEXT(Y736,"mmm")</f>
        <v>Aug</v>
      </c>
      <c r="X736" s="1" t="str">
        <f>TEXT(Y736,"yyyy")</f>
        <v>2015</v>
      </c>
      <c r="Y736" s="27">
        <f>(((J736/60)/60)/24)+DATE(1970,1,1)</f>
        <v>42226.290972222225</v>
      </c>
    </row>
    <row r="737" spans="1:25" ht="48" x14ac:dyDescent="0.2">
      <c r="A737" s="1">
        <v>1816</v>
      </c>
      <c r="B737" s="7" t="s">
        <v>1817</v>
      </c>
      <c r="C737" s="7" t="s">
        <v>5926</v>
      </c>
      <c r="D737" s="1">
        <v>25000</v>
      </c>
      <c r="E737" s="37" t="str">
        <f>VLOOKUP(D737,'Vlookup Table Bonus Point'!$C$3:$D$26,2,TRUE)</f>
        <v>25000 to 29999</v>
      </c>
      <c r="F737" s="1">
        <v>509</v>
      </c>
      <c r="G737" s="1" t="s">
        <v>8220</v>
      </c>
      <c r="H737" s="1" t="s">
        <v>8239</v>
      </c>
      <c r="I737" s="1" t="s">
        <v>8256</v>
      </c>
      <c r="J737" s="1">
        <v>1469473200</v>
      </c>
      <c r="K737" s="1">
        <v>1467061303</v>
      </c>
      <c r="L737" s="1" t="b">
        <v>0</v>
      </c>
      <c r="M737" s="1">
        <v>6</v>
      </c>
      <c r="N737" s="1" t="b">
        <v>0</v>
      </c>
      <c r="O737" s="1" t="s">
        <v>8284</v>
      </c>
      <c r="P737" s="28">
        <f>F737/D737</f>
        <v>2.036E-2</v>
      </c>
      <c r="Q737" s="29">
        <f>IF(M737&gt;0,F737/M737,0)</f>
        <v>84.833333333333329</v>
      </c>
      <c r="R737" s="9" t="str">
        <f>LEFT(O737,SEARCH("/",O737,1)-1)</f>
        <v>photography</v>
      </c>
      <c r="S737" s="26" t="str">
        <f>RIGHT(O737,LEN(O737)-SEARCH("/",O737,1))</f>
        <v>photobooks</v>
      </c>
      <c r="T737" s="27">
        <f>(((K737/60)/60)/24)+DATE(1970,1,1)</f>
        <v>42548.876192129625</v>
      </c>
      <c r="U737" s="5" t="str">
        <f>TEXT(T737,"mmm")</f>
        <v>Jun</v>
      </c>
      <c r="V737" s="5" t="str">
        <f>TEXT(T737,"yyyy")</f>
        <v>2016</v>
      </c>
      <c r="W737" s="5" t="str">
        <f>TEXT(Y737,"mmm")</f>
        <v>Jul</v>
      </c>
      <c r="X737" s="1" t="str">
        <f>TEXT(Y737,"yyyy")</f>
        <v>2016</v>
      </c>
      <c r="Y737" s="27">
        <f>(((J737/60)/60)/24)+DATE(1970,1,1)</f>
        <v>42576.791666666672</v>
      </c>
    </row>
    <row r="738" spans="1:25" ht="48" x14ac:dyDescent="0.2">
      <c r="A738" s="1">
        <v>1866</v>
      </c>
      <c r="B738" s="7" t="s">
        <v>1867</v>
      </c>
      <c r="C738" s="7" t="s">
        <v>5976</v>
      </c>
      <c r="D738" s="1">
        <v>25000</v>
      </c>
      <c r="E738" s="37" t="str">
        <f>VLOOKUP(D738,'Vlookup Table Bonus Point'!$C$3:$D$26,2,TRUE)</f>
        <v>25000 to 29999</v>
      </c>
      <c r="F738" s="1">
        <v>125</v>
      </c>
      <c r="G738" s="1" t="s">
        <v>8220</v>
      </c>
      <c r="H738" s="1" t="s">
        <v>8223</v>
      </c>
      <c r="I738" s="1" t="s">
        <v>8245</v>
      </c>
      <c r="J738" s="1">
        <v>1488340800</v>
      </c>
      <c r="K738" s="1">
        <v>1483768497</v>
      </c>
      <c r="L738" s="1" t="b">
        <v>0</v>
      </c>
      <c r="M738" s="1">
        <v>2</v>
      </c>
      <c r="N738" s="1" t="b">
        <v>0</v>
      </c>
      <c r="O738" s="1" t="s">
        <v>8282</v>
      </c>
      <c r="P738" s="28">
        <f>F738/D738</f>
        <v>5.0000000000000001E-3</v>
      </c>
      <c r="Q738" s="29">
        <f>IF(M738&gt;0,F738/M738,0)</f>
        <v>62.5</v>
      </c>
      <c r="R738" s="9" t="str">
        <f>LEFT(O738,SEARCH("/",O738,1)-1)</f>
        <v>games</v>
      </c>
      <c r="S738" s="26" t="str">
        <f>RIGHT(O738,LEN(O738)-SEARCH("/",O738,1))</f>
        <v>mobile games</v>
      </c>
      <c r="T738" s="27">
        <f>(((K738/60)/60)/24)+DATE(1970,1,1)</f>
        <v>42742.246493055558</v>
      </c>
      <c r="U738" s="5" t="str">
        <f>TEXT(T738,"mmm")</f>
        <v>Jan</v>
      </c>
      <c r="V738" s="5" t="str">
        <f>TEXT(T738,"yyyy")</f>
        <v>2017</v>
      </c>
      <c r="W738" s="5" t="str">
        <f>TEXT(Y738,"mmm")</f>
        <v>Mar</v>
      </c>
      <c r="X738" s="1" t="str">
        <f>TEXT(Y738,"yyyy")</f>
        <v>2017</v>
      </c>
      <c r="Y738" s="27">
        <f>(((J738/60)/60)/24)+DATE(1970,1,1)</f>
        <v>42795.166666666672</v>
      </c>
    </row>
    <row r="739" spans="1:25" ht="48" x14ac:dyDescent="0.2">
      <c r="A739" s="1">
        <v>1868</v>
      </c>
      <c r="B739" s="7" t="s">
        <v>1869</v>
      </c>
      <c r="C739" s="7" t="s">
        <v>5978</v>
      </c>
      <c r="D739" s="1">
        <v>25000</v>
      </c>
      <c r="E739" s="37" t="str">
        <f>VLOOKUP(D739,'Vlookup Table Bonus Point'!$C$3:$D$26,2,TRUE)</f>
        <v>25000 to 29999</v>
      </c>
      <c r="F739" s="1">
        <v>1217</v>
      </c>
      <c r="G739" s="1" t="s">
        <v>8220</v>
      </c>
      <c r="H739" s="1" t="s">
        <v>8223</v>
      </c>
      <c r="I739" s="1" t="s">
        <v>8245</v>
      </c>
      <c r="J739" s="1">
        <v>1450166340</v>
      </c>
      <c r="K739" s="1">
        <v>1448044925</v>
      </c>
      <c r="L739" s="1" t="b">
        <v>0</v>
      </c>
      <c r="M739" s="1">
        <v>17</v>
      </c>
      <c r="N739" s="1" t="b">
        <v>0</v>
      </c>
      <c r="O739" s="1" t="s">
        <v>8282</v>
      </c>
      <c r="P739" s="28">
        <f>F739/D739</f>
        <v>4.8680000000000001E-2</v>
      </c>
      <c r="Q739" s="29">
        <f>IF(M739&gt;0,F739/M739,0)</f>
        <v>71.588235294117652</v>
      </c>
      <c r="R739" s="9" t="str">
        <f>LEFT(O739,SEARCH("/",O739,1)-1)</f>
        <v>games</v>
      </c>
      <c r="S739" s="26" t="str">
        <f>RIGHT(O739,LEN(O739)-SEARCH("/",O739,1))</f>
        <v>mobile games</v>
      </c>
      <c r="T739" s="27">
        <f>(((K739/60)/60)/24)+DATE(1970,1,1)</f>
        <v>42328.779224537036</v>
      </c>
      <c r="U739" s="5" t="str">
        <f>TEXT(T739,"mmm")</f>
        <v>Nov</v>
      </c>
      <c r="V739" s="5" t="str">
        <f>TEXT(T739,"yyyy")</f>
        <v>2015</v>
      </c>
      <c r="W739" s="5" t="str">
        <f>TEXT(Y739,"mmm")</f>
        <v>Dec</v>
      </c>
      <c r="X739" s="1" t="str">
        <f>TEXT(Y739,"yyyy")</f>
        <v>2015</v>
      </c>
      <c r="Y739" s="27">
        <f>(((J739/60)/60)/24)+DATE(1970,1,1)</f>
        <v>42353.332638888889</v>
      </c>
    </row>
    <row r="740" spans="1:25" ht="48" x14ac:dyDescent="0.2">
      <c r="A740" s="1">
        <v>1905</v>
      </c>
      <c r="B740" s="7" t="s">
        <v>1906</v>
      </c>
      <c r="C740" s="7" t="s">
        <v>6015</v>
      </c>
      <c r="D740" s="1">
        <v>25000</v>
      </c>
      <c r="E740" s="37" t="str">
        <f>VLOOKUP(D740,'Vlookup Table Bonus Point'!$C$3:$D$26,2,TRUE)</f>
        <v>25000 to 29999</v>
      </c>
      <c r="F740" s="1">
        <v>42</v>
      </c>
      <c r="G740" s="1" t="s">
        <v>8220</v>
      </c>
      <c r="H740" s="1" t="s">
        <v>8223</v>
      </c>
      <c r="I740" s="1" t="s">
        <v>8245</v>
      </c>
      <c r="J740" s="1">
        <v>1410127994</v>
      </c>
      <c r="K740" s="1">
        <v>1407535994</v>
      </c>
      <c r="L740" s="1" t="b">
        <v>0</v>
      </c>
      <c r="M740" s="1">
        <v>4</v>
      </c>
      <c r="N740" s="1" t="b">
        <v>0</v>
      </c>
      <c r="O740" s="1" t="s">
        <v>8293</v>
      </c>
      <c r="P740" s="28">
        <f>F740/D740</f>
        <v>1.6800000000000001E-3</v>
      </c>
      <c r="Q740" s="29">
        <f>IF(M740&gt;0,F740/M740,0)</f>
        <v>10.5</v>
      </c>
      <c r="R740" s="9" t="str">
        <f>LEFT(O740,SEARCH("/",O740,1)-1)</f>
        <v>technology</v>
      </c>
      <c r="S740" s="26" t="str">
        <f>RIGHT(O740,LEN(O740)-SEARCH("/",O740,1))</f>
        <v>gadgets</v>
      </c>
      <c r="T740" s="27">
        <f>(((K740/60)/60)/24)+DATE(1970,1,1)</f>
        <v>41859.925856481481</v>
      </c>
      <c r="U740" s="5" t="str">
        <f>TEXT(T740,"mmm")</f>
        <v>Aug</v>
      </c>
      <c r="V740" s="5" t="str">
        <f>TEXT(T740,"yyyy")</f>
        <v>2014</v>
      </c>
      <c r="W740" s="5" t="str">
        <f>TEXT(Y740,"mmm")</f>
        <v>Sep</v>
      </c>
      <c r="X740" s="1" t="str">
        <f>TEXT(Y740,"yyyy")</f>
        <v>2014</v>
      </c>
      <c r="Y740" s="27">
        <f>(((J740/60)/60)/24)+DATE(1970,1,1)</f>
        <v>41889.925856481481</v>
      </c>
    </row>
    <row r="741" spans="1:25" ht="48" x14ac:dyDescent="0.2">
      <c r="A741" s="1">
        <v>1908</v>
      </c>
      <c r="B741" s="7" t="s">
        <v>1909</v>
      </c>
      <c r="C741" s="7" t="s">
        <v>6018</v>
      </c>
      <c r="D741" s="1">
        <v>25000</v>
      </c>
      <c r="E741" s="37" t="str">
        <f>VLOOKUP(D741,'Vlookup Table Bonus Point'!$C$3:$D$26,2,TRUE)</f>
        <v>25000 to 29999</v>
      </c>
      <c r="F741" s="1">
        <v>433</v>
      </c>
      <c r="G741" s="1" t="s">
        <v>8220</v>
      </c>
      <c r="H741" s="1" t="s">
        <v>8223</v>
      </c>
      <c r="I741" s="1" t="s">
        <v>8245</v>
      </c>
      <c r="J741" s="1">
        <v>1483048900</v>
      </c>
      <c r="K741" s="1">
        <v>1480456900</v>
      </c>
      <c r="L741" s="1" t="b">
        <v>0</v>
      </c>
      <c r="M741" s="1">
        <v>4</v>
      </c>
      <c r="N741" s="1" t="b">
        <v>0</v>
      </c>
      <c r="O741" s="1" t="s">
        <v>8293</v>
      </c>
      <c r="P741" s="28">
        <f>F741/D741</f>
        <v>1.7319999999999999E-2</v>
      </c>
      <c r="Q741" s="29">
        <f>IF(M741&gt;0,F741/M741,0)</f>
        <v>108.25</v>
      </c>
      <c r="R741" s="9" t="str">
        <f>LEFT(O741,SEARCH("/",O741,1)-1)</f>
        <v>technology</v>
      </c>
      <c r="S741" s="26" t="str">
        <f>RIGHT(O741,LEN(O741)-SEARCH("/",O741,1))</f>
        <v>gadgets</v>
      </c>
      <c r="T741" s="27">
        <f>(((K741/60)/60)/24)+DATE(1970,1,1)</f>
        <v>42703.917824074073</v>
      </c>
      <c r="U741" s="5" t="str">
        <f>TEXT(T741,"mmm")</f>
        <v>Nov</v>
      </c>
      <c r="V741" s="5" t="str">
        <f>TEXT(T741,"yyyy")</f>
        <v>2016</v>
      </c>
      <c r="W741" s="5" t="str">
        <f>TEXT(Y741,"mmm")</f>
        <v>Dec</v>
      </c>
      <c r="X741" s="1" t="str">
        <f>TEXT(Y741,"yyyy")</f>
        <v>2016</v>
      </c>
      <c r="Y741" s="27">
        <f>(((J741/60)/60)/24)+DATE(1970,1,1)</f>
        <v>42733.917824074073</v>
      </c>
    </row>
    <row r="742" spans="1:25" ht="48" x14ac:dyDescent="0.2">
      <c r="A742" s="1">
        <v>1918</v>
      </c>
      <c r="B742" s="7" t="s">
        <v>1919</v>
      </c>
      <c r="C742" s="7" t="s">
        <v>6028</v>
      </c>
      <c r="D742" s="1">
        <v>25000</v>
      </c>
      <c r="E742" s="37" t="str">
        <f>VLOOKUP(D742,'Vlookup Table Bonus Point'!$C$3:$D$26,2,TRUE)</f>
        <v>25000 to 29999</v>
      </c>
      <c r="F742" s="1">
        <v>260</v>
      </c>
      <c r="G742" s="1" t="s">
        <v>8220</v>
      </c>
      <c r="H742" s="1" t="s">
        <v>8223</v>
      </c>
      <c r="I742" s="1" t="s">
        <v>8245</v>
      </c>
      <c r="J742" s="1">
        <v>1407869851</v>
      </c>
      <c r="K742" s="1">
        <v>1404845851</v>
      </c>
      <c r="L742" s="1" t="b">
        <v>0</v>
      </c>
      <c r="M742" s="1">
        <v>9</v>
      </c>
      <c r="N742" s="1" t="b">
        <v>0</v>
      </c>
      <c r="O742" s="1" t="s">
        <v>8293</v>
      </c>
      <c r="P742" s="28">
        <f>F742/D742</f>
        <v>1.04E-2</v>
      </c>
      <c r="Q742" s="29">
        <f>IF(M742&gt;0,F742/M742,0)</f>
        <v>28.888888888888889</v>
      </c>
      <c r="R742" s="9" t="str">
        <f>LEFT(O742,SEARCH("/",O742,1)-1)</f>
        <v>technology</v>
      </c>
      <c r="S742" s="26" t="str">
        <f>RIGHT(O742,LEN(O742)-SEARCH("/",O742,1))</f>
        <v>gadgets</v>
      </c>
      <c r="T742" s="27">
        <f>(((K742/60)/60)/24)+DATE(1970,1,1)</f>
        <v>41828.789942129632</v>
      </c>
      <c r="U742" s="5" t="str">
        <f>TEXT(T742,"mmm")</f>
        <v>Jul</v>
      </c>
      <c r="V742" s="5" t="str">
        <f>TEXT(T742,"yyyy")</f>
        <v>2014</v>
      </c>
      <c r="W742" s="5" t="str">
        <f>TEXT(Y742,"mmm")</f>
        <v>Aug</v>
      </c>
      <c r="X742" s="1" t="str">
        <f>TEXT(Y742,"yyyy")</f>
        <v>2014</v>
      </c>
      <c r="Y742" s="27">
        <f>(((J742/60)/60)/24)+DATE(1970,1,1)</f>
        <v>41863.789942129632</v>
      </c>
    </row>
    <row r="743" spans="1:25" ht="48" x14ac:dyDescent="0.2">
      <c r="A743" s="1">
        <v>2017</v>
      </c>
      <c r="B743" s="7" t="s">
        <v>2018</v>
      </c>
      <c r="C743" s="7" t="s">
        <v>6127</v>
      </c>
      <c r="D743" s="1">
        <v>25000</v>
      </c>
      <c r="E743" s="37" t="str">
        <f>VLOOKUP(D743,'Vlookup Table Bonus Point'!$C$3:$D$26,2,TRUE)</f>
        <v>25000 to 29999</v>
      </c>
      <c r="F743" s="1">
        <v>31275.599999999999</v>
      </c>
      <c r="G743" s="1" t="s">
        <v>8218</v>
      </c>
      <c r="H743" s="1" t="s">
        <v>8223</v>
      </c>
      <c r="I743" s="1" t="s">
        <v>8245</v>
      </c>
      <c r="J743" s="1">
        <v>1332561600</v>
      </c>
      <c r="K743" s="1">
        <v>1329873755</v>
      </c>
      <c r="L743" s="1" t="b">
        <v>1</v>
      </c>
      <c r="M743" s="1">
        <v>426</v>
      </c>
      <c r="N743" s="1" t="b">
        <v>1</v>
      </c>
      <c r="O743" s="1" t="s">
        <v>8294</v>
      </c>
      <c r="P743" s="28">
        <f>F743/D743</f>
        <v>1.2510239999999999</v>
      </c>
      <c r="Q743" s="29">
        <f>IF(M743&gt;0,F743/M743,0)</f>
        <v>73.416901408450698</v>
      </c>
      <c r="R743" s="9" t="str">
        <f>LEFT(O743,SEARCH("/",O743,1)-1)</f>
        <v>technology</v>
      </c>
      <c r="S743" s="26" t="str">
        <f>RIGHT(O743,LEN(O743)-SEARCH("/",O743,1))</f>
        <v>hardware</v>
      </c>
      <c r="T743" s="27">
        <f>(((K743/60)/60)/24)+DATE(1970,1,1)</f>
        <v>40961.057349537034</v>
      </c>
      <c r="U743" s="5" t="str">
        <f>TEXT(T743,"mmm")</f>
        <v>Feb</v>
      </c>
      <c r="V743" s="5" t="str">
        <f>TEXT(T743,"yyyy")</f>
        <v>2012</v>
      </c>
      <c r="W743" s="5" t="str">
        <f>TEXT(Y743,"mmm")</f>
        <v>Mar</v>
      </c>
      <c r="X743" s="1" t="str">
        <f>TEXT(Y743,"yyyy")</f>
        <v>2012</v>
      </c>
      <c r="Y743" s="27">
        <f>(((J743/60)/60)/24)+DATE(1970,1,1)</f>
        <v>40992.166666666664</v>
      </c>
    </row>
    <row r="744" spans="1:25" ht="32" x14ac:dyDescent="0.2">
      <c r="A744" s="1">
        <v>2026</v>
      </c>
      <c r="B744" s="7" t="s">
        <v>2027</v>
      </c>
      <c r="C744" s="7" t="s">
        <v>6136</v>
      </c>
      <c r="D744" s="1">
        <v>25000</v>
      </c>
      <c r="E744" s="37" t="str">
        <f>VLOOKUP(D744,'Vlookup Table Bonus Point'!$C$3:$D$26,2,TRUE)</f>
        <v>25000 to 29999</v>
      </c>
      <c r="F744" s="1">
        <v>33370.769999999997</v>
      </c>
      <c r="G744" s="1" t="s">
        <v>8218</v>
      </c>
      <c r="H744" s="1" t="s">
        <v>8223</v>
      </c>
      <c r="I744" s="1" t="s">
        <v>8245</v>
      </c>
      <c r="J744" s="1">
        <v>1398052740</v>
      </c>
      <c r="K744" s="1">
        <v>1394127585</v>
      </c>
      <c r="L744" s="1" t="b">
        <v>1</v>
      </c>
      <c r="M744" s="1">
        <v>454</v>
      </c>
      <c r="N744" s="1" t="b">
        <v>1</v>
      </c>
      <c r="O744" s="1" t="s">
        <v>8294</v>
      </c>
      <c r="P744" s="28">
        <f>F744/D744</f>
        <v>1.3348307999999998</v>
      </c>
      <c r="Q744" s="29">
        <f>IF(M744&gt;0,F744/M744,0)</f>
        <v>73.503898678414089</v>
      </c>
      <c r="R744" s="9" t="str">
        <f>LEFT(O744,SEARCH("/",O744,1)-1)</f>
        <v>technology</v>
      </c>
      <c r="S744" s="26" t="str">
        <f>RIGHT(O744,LEN(O744)-SEARCH("/",O744,1))</f>
        <v>hardware</v>
      </c>
      <c r="T744" s="27">
        <f>(((K744/60)/60)/24)+DATE(1970,1,1)</f>
        <v>41704.735937500001</v>
      </c>
      <c r="U744" s="5" t="str">
        <f>TEXT(T744,"mmm")</f>
        <v>Mar</v>
      </c>
      <c r="V744" s="5" t="str">
        <f>TEXT(T744,"yyyy")</f>
        <v>2014</v>
      </c>
      <c r="W744" s="5" t="str">
        <f>TEXT(Y744,"mmm")</f>
        <v>Apr</v>
      </c>
      <c r="X744" s="1" t="str">
        <f>TEXT(Y744,"yyyy")</f>
        <v>2014</v>
      </c>
      <c r="Y744" s="27">
        <f>(((J744/60)/60)/24)+DATE(1970,1,1)</f>
        <v>41750.165972222225</v>
      </c>
    </row>
    <row r="745" spans="1:25" ht="48" x14ac:dyDescent="0.2">
      <c r="A745" s="1">
        <v>2032</v>
      </c>
      <c r="B745" s="7" t="s">
        <v>2033</v>
      </c>
      <c r="C745" s="7" t="s">
        <v>6142</v>
      </c>
      <c r="D745" s="1">
        <v>25000</v>
      </c>
      <c r="E745" s="37" t="str">
        <f>VLOOKUP(D745,'Vlookup Table Bonus Point'!$C$3:$D$26,2,TRUE)</f>
        <v>25000 to 29999</v>
      </c>
      <c r="F745" s="1">
        <v>76047</v>
      </c>
      <c r="G745" s="1" t="s">
        <v>8218</v>
      </c>
      <c r="H745" s="1" t="s">
        <v>8223</v>
      </c>
      <c r="I745" s="1" t="s">
        <v>8245</v>
      </c>
      <c r="J745" s="1">
        <v>1481778000</v>
      </c>
      <c r="K745" s="1">
        <v>1479216874</v>
      </c>
      <c r="L745" s="1" t="b">
        <v>1</v>
      </c>
      <c r="M745" s="1">
        <v>531</v>
      </c>
      <c r="N745" s="1" t="b">
        <v>1</v>
      </c>
      <c r="O745" s="1" t="s">
        <v>8294</v>
      </c>
      <c r="P745" s="28">
        <f>F745/D745</f>
        <v>3.0418799999999999</v>
      </c>
      <c r="Q745" s="29">
        <f>IF(M745&gt;0,F745/M745,0)</f>
        <v>143.21468926553672</v>
      </c>
      <c r="R745" s="9" t="str">
        <f>LEFT(O745,SEARCH("/",O745,1)-1)</f>
        <v>technology</v>
      </c>
      <c r="S745" s="26" t="str">
        <f>RIGHT(O745,LEN(O745)-SEARCH("/",O745,1))</f>
        <v>hardware</v>
      </c>
      <c r="T745" s="27">
        <f>(((K745/60)/60)/24)+DATE(1970,1,1)</f>
        <v>42689.565671296295</v>
      </c>
      <c r="U745" s="5" t="str">
        <f>TEXT(T745,"mmm")</f>
        <v>Nov</v>
      </c>
      <c r="V745" s="5" t="str">
        <f>TEXT(T745,"yyyy")</f>
        <v>2016</v>
      </c>
      <c r="W745" s="5" t="str">
        <f>TEXT(Y745,"mmm")</f>
        <v>Dec</v>
      </c>
      <c r="X745" s="1" t="str">
        <f>TEXT(Y745,"yyyy")</f>
        <v>2016</v>
      </c>
      <c r="Y745" s="27">
        <f>(((J745/60)/60)/24)+DATE(1970,1,1)</f>
        <v>42719.208333333328</v>
      </c>
    </row>
    <row r="746" spans="1:25" ht="48" x14ac:dyDescent="0.2">
      <c r="A746" s="1">
        <v>2033</v>
      </c>
      <c r="B746" s="7" t="s">
        <v>2034</v>
      </c>
      <c r="C746" s="7" t="s">
        <v>6143</v>
      </c>
      <c r="D746" s="1">
        <v>25000</v>
      </c>
      <c r="E746" s="37" t="str">
        <f>VLOOKUP(D746,'Vlookup Table Bonus Point'!$C$3:$D$26,2,TRUE)</f>
        <v>25000 to 29999</v>
      </c>
      <c r="F746" s="1">
        <v>44669</v>
      </c>
      <c r="G746" s="1" t="s">
        <v>8218</v>
      </c>
      <c r="H746" s="1" t="s">
        <v>8223</v>
      </c>
      <c r="I746" s="1" t="s">
        <v>8245</v>
      </c>
      <c r="J746" s="1">
        <v>1398477518</v>
      </c>
      <c r="K746" s="1">
        <v>1395885518</v>
      </c>
      <c r="L746" s="1" t="b">
        <v>1</v>
      </c>
      <c r="M746" s="1">
        <v>158</v>
      </c>
      <c r="N746" s="1" t="b">
        <v>1</v>
      </c>
      <c r="O746" s="1" t="s">
        <v>8294</v>
      </c>
      <c r="P746" s="28">
        <f>F746/D746</f>
        <v>1.7867599999999999</v>
      </c>
      <c r="Q746" s="29">
        <f>IF(M746&gt;0,F746/M746,0)</f>
        <v>282.71518987341773</v>
      </c>
      <c r="R746" s="9" t="str">
        <f>LEFT(O746,SEARCH("/",O746,1)-1)</f>
        <v>technology</v>
      </c>
      <c r="S746" s="26" t="str">
        <f>RIGHT(O746,LEN(O746)-SEARCH("/",O746,1))</f>
        <v>hardware</v>
      </c>
      <c r="T746" s="27">
        <f>(((K746/60)/60)/24)+DATE(1970,1,1)</f>
        <v>41725.082384259258</v>
      </c>
      <c r="U746" s="5" t="str">
        <f>TEXT(T746,"mmm")</f>
        <v>Mar</v>
      </c>
      <c r="V746" s="5" t="str">
        <f>TEXT(T746,"yyyy")</f>
        <v>2014</v>
      </c>
      <c r="W746" s="5" t="str">
        <f>TEXT(Y746,"mmm")</f>
        <v>Apr</v>
      </c>
      <c r="X746" s="1" t="str">
        <f>TEXT(Y746,"yyyy")</f>
        <v>2014</v>
      </c>
      <c r="Y746" s="27">
        <f>(((J746/60)/60)/24)+DATE(1970,1,1)</f>
        <v>41755.082384259258</v>
      </c>
    </row>
    <row r="747" spans="1:25" ht="48" x14ac:dyDescent="0.2">
      <c r="A747" s="1">
        <v>2060</v>
      </c>
      <c r="B747" s="7" t="s">
        <v>2061</v>
      </c>
      <c r="C747" s="7" t="s">
        <v>6170</v>
      </c>
      <c r="D747" s="1">
        <v>25000</v>
      </c>
      <c r="E747" s="37" t="str">
        <f>VLOOKUP(D747,'Vlookup Table Bonus Point'!$C$3:$D$26,2,TRUE)</f>
        <v>25000 to 29999</v>
      </c>
      <c r="F747" s="1">
        <v>49100</v>
      </c>
      <c r="G747" s="1" t="s">
        <v>8218</v>
      </c>
      <c r="H747" s="1" t="s">
        <v>8223</v>
      </c>
      <c r="I747" s="1" t="s">
        <v>8245</v>
      </c>
      <c r="J747" s="1">
        <v>1406129150</v>
      </c>
      <c r="K747" s="1">
        <v>1400945150</v>
      </c>
      <c r="L747" s="1" t="b">
        <v>0</v>
      </c>
      <c r="M747" s="1">
        <v>1364</v>
      </c>
      <c r="N747" s="1" t="b">
        <v>1</v>
      </c>
      <c r="O747" s="1" t="s">
        <v>8294</v>
      </c>
      <c r="P747" s="28">
        <f>F747/D747</f>
        <v>1.964</v>
      </c>
      <c r="Q747" s="29">
        <f>IF(M747&gt;0,F747/M747,0)</f>
        <v>35.997067448680355</v>
      </c>
      <c r="R747" s="9" t="str">
        <f>LEFT(O747,SEARCH("/",O747,1)-1)</f>
        <v>technology</v>
      </c>
      <c r="S747" s="26" t="str">
        <f>RIGHT(O747,LEN(O747)-SEARCH("/",O747,1))</f>
        <v>hardware</v>
      </c>
      <c r="T747" s="27">
        <f>(((K747/60)/60)/24)+DATE(1970,1,1)</f>
        <v>41783.642939814818</v>
      </c>
      <c r="U747" s="5" t="str">
        <f>TEXT(T747,"mmm")</f>
        <v>May</v>
      </c>
      <c r="V747" s="5" t="str">
        <f>TEXT(T747,"yyyy")</f>
        <v>2014</v>
      </c>
      <c r="W747" s="5" t="str">
        <f>TEXT(Y747,"mmm")</f>
        <v>Jul</v>
      </c>
      <c r="X747" s="1" t="str">
        <f>TEXT(Y747,"yyyy")</f>
        <v>2014</v>
      </c>
      <c r="Y747" s="27">
        <f>(((J747/60)/60)/24)+DATE(1970,1,1)</f>
        <v>41843.642939814818</v>
      </c>
    </row>
    <row r="748" spans="1:25" ht="48" x14ac:dyDescent="0.2">
      <c r="A748" s="1">
        <v>2068</v>
      </c>
      <c r="B748" s="7" t="s">
        <v>2069</v>
      </c>
      <c r="C748" s="7" t="s">
        <v>6178</v>
      </c>
      <c r="D748" s="1">
        <v>25000</v>
      </c>
      <c r="E748" s="37" t="str">
        <f>VLOOKUP(D748,'Vlookup Table Bonus Point'!$C$3:$D$26,2,TRUE)</f>
        <v>25000 to 29999</v>
      </c>
      <c r="F748" s="1">
        <v>26305.97</v>
      </c>
      <c r="G748" s="1" t="s">
        <v>8218</v>
      </c>
      <c r="H748" s="1" t="s">
        <v>8223</v>
      </c>
      <c r="I748" s="1" t="s">
        <v>8245</v>
      </c>
      <c r="J748" s="1">
        <v>1476994315</v>
      </c>
      <c r="K748" s="1">
        <v>1474402315</v>
      </c>
      <c r="L748" s="1" t="b">
        <v>0</v>
      </c>
      <c r="M748" s="1">
        <v>76</v>
      </c>
      <c r="N748" s="1" t="b">
        <v>1</v>
      </c>
      <c r="O748" s="1" t="s">
        <v>8294</v>
      </c>
      <c r="P748" s="28">
        <f>F748/D748</f>
        <v>1.0522388</v>
      </c>
      <c r="Q748" s="29">
        <f>IF(M748&gt;0,F748/M748,0)</f>
        <v>346.13118421052633</v>
      </c>
      <c r="R748" s="9" t="str">
        <f>LEFT(O748,SEARCH("/",O748,1)-1)</f>
        <v>technology</v>
      </c>
      <c r="S748" s="26" t="str">
        <f>RIGHT(O748,LEN(O748)-SEARCH("/",O748,1))</f>
        <v>hardware</v>
      </c>
      <c r="T748" s="27">
        <f>(((K748/60)/60)/24)+DATE(1970,1,1)</f>
        <v>42633.841608796298</v>
      </c>
      <c r="U748" s="5" t="str">
        <f>TEXT(T748,"mmm")</f>
        <v>Sep</v>
      </c>
      <c r="V748" s="5" t="str">
        <f>TEXT(T748,"yyyy")</f>
        <v>2016</v>
      </c>
      <c r="W748" s="5" t="str">
        <f>TEXT(Y748,"mmm")</f>
        <v>Oct</v>
      </c>
      <c r="X748" s="1" t="str">
        <f>TEXT(Y748,"yyyy")</f>
        <v>2016</v>
      </c>
      <c r="Y748" s="27">
        <f>(((J748/60)/60)/24)+DATE(1970,1,1)</f>
        <v>42663.841608796298</v>
      </c>
    </row>
    <row r="749" spans="1:25" ht="48" x14ac:dyDescent="0.2">
      <c r="A749" s="1">
        <v>2178</v>
      </c>
      <c r="B749" s="7" t="s">
        <v>2179</v>
      </c>
      <c r="C749" s="7" t="s">
        <v>6288</v>
      </c>
      <c r="D749" s="1">
        <v>25000</v>
      </c>
      <c r="E749" s="37" t="str">
        <f>VLOOKUP(D749,'Vlookup Table Bonus Point'!$C$3:$D$26,2,TRUE)</f>
        <v>25000 to 29999</v>
      </c>
      <c r="F749" s="1">
        <v>34660</v>
      </c>
      <c r="G749" s="1" t="s">
        <v>8218</v>
      </c>
      <c r="H749" s="1" t="s">
        <v>8223</v>
      </c>
      <c r="I749" s="1" t="s">
        <v>8245</v>
      </c>
      <c r="J749" s="1">
        <v>1484752597</v>
      </c>
      <c r="K749" s="1">
        <v>1482160597</v>
      </c>
      <c r="L749" s="1" t="b">
        <v>0</v>
      </c>
      <c r="M749" s="1">
        <v>859</v>
      </c>
      <c r="N749" s="1" t="b">
        <v>1</v>
      </c>
      <c r="O749" s="1" t="s">
        <v>8275</v>
      </c>
      <c r="P749" s="28">
        <f>F749/D749</f>
        <v>1.3864000000000001</v>
      </c>
      <c r="Q749" s="29">
        <f>IF(M749&gt;0,F749/M749,0)</f>
        <v>40.349243306169967</v>
      </c>
      <c r="R749" s="9" t="str">
        <f>LEFT(O749,SEARCH("/",O749,1)-1)</f>
        <v>music</v>
      </c>
      <c r="S749" s="26" t="str">
        <f>RIGHT(O749,LEN(O749)-SEARCH("/",O749,1))</f>
        <v>rock</v>
      </c>
      <c r="T749" s="27">
        <f>(((K749/60)/60)/24)+DATE(1970,1,1)</f>
        <v>42723.63653935185</v>
      </c>
      <c r="U749" s="5" t="str">
        <f>TEXT(T749,"mmm")</f>
        <v>Dec</v>
      </c>
      <c r="V749" s="5" t="str">
        <f>TEXT(T749,"yyyy")</f>
        <v>2016</v>
      </c>
      <c r="W749" s="5" t="str">
        <f>TEXT(Y749,"mmm")</f>
        <v>Jan</v>
      </c>
      <c r="X749" s="1" t="str">
        <f>TEXT(Y749,"yyyy")</f>
        <v>2017</v>
      </c>
      <c r="Y749" s="27">
        <f>(((J749/60)/60)/24)+DATE(1970,1,1)</f>
        <v>42753.63653935185</v>
      </c>
    </row>
    <row r="750" spans="1:25" ht="32" x14ac:dyDescent="0.2">
      <c r="A750" s="1">
        <v>2239</v>
      </c>
      <c r="B750" s="7" t="s">
        <v>2240</v>
      </c>
      <c r="C750" s="7" t="s">
        <v>6349</v>
      </c>
      <c r="D750" s="1">
        <v>25000</v>
      </c>
      <c r="E750" s="37" t="str">
        <f>VLOOKUP(D750,'Vlookup Table Bonus Point'!$C$3:$D$26,2,TRUE)</f>
        <v>25000 to 29999</v>
      </c>
      <c r="F750" s="1">
        <v>32006.67</v>
      </c>
      <c r="G750" s="1" t="s">
        <v>8218</v>
      </c>
      <c r="H750" s="1" t="s">
        <v>8223</v>
      </c>
      <c r="I750" s="1" t="s">
        <v>8245</v>
      </c>
      <c r="J750" s="1">
        <v>1385870520</v>
      </c>
      <c r="K750" s="1">
        <v>1382742014</v>
      </c>
      <c r="L750" s="1" t="b">
        <v>0</v>
      </c>
      <c r="M750" s="1">
        <v>426</v>
      </c>
      <c r="N750" s="1" t="b">
        <v>1</v>
      </c>
      <c r="O750" s="1" t="s">
        <v>8296</v>
      </c>
      <c r="P750" s="28">
        <f>F750/D750</f>
        <v>1.2802667999999999</v>
      </c>
      <c r="Q750" s="29">
        <f>IF(M750&gt;0,F750/M750,0)</f>
        <v>75.133028169014082</v>
      </c>
      <c r="R750" s="9" t="str">
        <f>LEFT(O750,SEARCH("/",O750,1)-1)</f>
        <v>games</v>
      </c>
      <c r="S750" s="26" t="str">
        <f>RIGHT(O750,LEN(O750)-SEARCH("/",O750,1))</f>
        <v>tabletop games</v>
      </c>
      <c r="T750" s="27">
        <f>(((K750/60)/60)/24)+DATE(1970,1,1)</f>
        <v>41572.958495370374</v>
      </c>
      <c r="U750" s="5" t="str">
        <f>TEXT(T750,"mmm")</f>
        <v>Oct</v>
      </c>
      <c r="V750" s="5" t="str">
        <f>TEXT(T750,"yyyy")</f>
        <v>2013</v>
      </c>
      <c r="W750" s="5" t="str">
        <f>TEXT(Y750,"mmm")</f>
        <v>Dec</v>
      </c>
      <c r="X750" s="1" t="str">
        <f>TEXT(Y750,"yyyy")</f>
        <v>2013</v>
      </c>
      <c r="Y750" s="27">
        <f>(((J750/60)/60)/24)+DATE(1970,1,1)</f>
        <v>41609.168055555558</v>
      </c>
    </row>
    <row r="751" spans="1:25" ht="48" x14ac:dyDescent="0.2">
      <c r="A751" s="1">
        <v>2250</v>
      </c>
      <c r="B751" s="7" t="s">
        <v>2251</v>
      </c>
      <c r="C751" s="7" t="s">
        <v>6360</v>
      </c>
      <c r="D751" s="1">
        <v>25000</v>
      </c>
      <c r="E751" s="37" t="str">
        <f>VLOOKUP(D751,'Vlookup Table Bonus Point'!$C$3:$D$26,2,TRUE)</f>
        <v>25000 to 29999</v>
      </c>
      <c r="F751" s="1">
        <v>243778</v>
      </c>
      <c r="G751" s="1" t="s">
        <v>8218</v>
      </c>
      <c r="H751" s="1" t="s">
        <v>8223</v>
      </c>
      <c r="I751" s="1" t="s">
        <v>8245</v>
      </c>
      <c r="J751" s="1">
        <v>1480727273</v>
      </c>
      <c r="K751" s="1">
        <v>1478131673</v>
      </c>
      <c r="L751" s="1" t="b">
        <v>0</v>
      </c>
      <c r="M751" s="1">
        <v>571</v>
      </c>
      <c r="N751" s="1" t="b">
        <v>1</v>
      </c>
      <c r="O751" s="1" t="s">
        <v>8296</v>
      </c>
      <c r="P751" s="28">
        <f>F751/D751</f>
        <v>9.7511200000000002</v>
      </c>
      <c r="Q751" s="29">
        <f>IF(M751&gt;0,F751/M751,0)</f>
        <v>426.93169877408059</v>
      </c>
      <c r="R751" s="9" t="str">
        <f>LEFT(O751,SEARCH("/",O751,1)-1)</f>
        <v>games</v>
      </c>
      <c r="S751" s="26" t="str">
        <f>RIGHT(O751,LEN(O751)-SEARCH("/",O751,1))</f>
        <v>tabletop games</v>
      </c>
      <c r="T751" s="27">
        <f>(((K751/60)/60)/24)+DATE(1970,1,1)</f>
        <v>42677.005474537036</v>
      </c>
      <c r="U751" s="5" t="str">
        <f>TEXT(T751,"mmm")</f>
        <v>Nov</v>
      </c>
      <c r="V751" s="5" t="str">
        <f>TEXT(T751,"yyyy")</f>
        <v>2016</v>
      </c>
      <c r="W751" s="5" t="str">
        <f>TEXT(Y751,"mmm")</f>
        <v>Dec</v>
      </c>
      <c r="X751" s="1" t="str">
        <f>TEXT(Y751,"yyyy")</f>
        <v>2016</v>
      </c>
      <c r="Y751" s="27">
        <f>(((J751/60)/60)/24)+DATE(1970,1,1)</f>
        <v>42707.0471412037</v>
      </c>
    </row>
    <row r="752" spans="1:25" ht="48" x14ac:dyDescent="0.2">
      <c r="A752" s="1">
        <v>2270</v>
      </c>
      <c r="B752" s="7" t="s">
        <v>2271</v>
      </c>
      <c r="C752" s="7" t="s">
        <v>6380</v>
      </c>
      <c r="D752" s="1">
        <v>25000</v>
      </c>
      <c r="E752" s="37" t="str">
        <f>VLOOKUP(D752,'Vlookup Table Bonus Point'!$C$3:$D$26,2,TRUE)</f>
        <v>25000 to 29999</v>
      </c>
      <c r="F752" s="1">
        <v>180062</v>
      </c>
      <c r="G752" s="1" t="s">
        <v>8218</v>
      </c>
      <c r="H752" s="1" t="s">
        <v>8223</v>
      </c>
      <c r="I752" s="1" t="s">
        <v>8245</v>
      </c>
      <c r="J752" s="1">
        <v>1484085540</v>
      </c>
      <c r="K752" s="1">
        <v>1482353513</v>
      </c>
      <c r="L752" s="1" t="b">
        <v>0</v>
      </c>
      <c r="M752" s="1">
        <v>1670</v>
      </c>
      <c r="N752" s="1" t="b">
        <v>1</v>
      </c>
      <c r="O752" s="1" t="s">
        <v>8296</v>
      </c>
      <c r="P752" s="28">
        <f>F752/D752</f>
        <v>7.2024800000000004</v>
      </c>
      <c r="Q752" s="29">
        <f>IF(M752&gt;0,F752/M752,0)</f>
        <v>107.82155688622754</v>
      </c>
      <c r="R752" s="9" t="str">
        <f>LEFT(O752,SEARCH("/",O752,1)-1)</f>
        <v>games</v>
      </c>
      <c r="S752" s="26" t="str">
        <f>RIGHT(O752,LEN(O752)-SEARCH("/",O752,1))</f>
        <v>tabletop games</v>
      </c>
      <c r="T752" s="27">
        <f>(((K752/60)/60)/24)+DATE(1970,1,1)</f>
        <v>42725.869363425925</v>
      </c>
      <c r="U752" s="5" t="str">
        <f>TEXT(T752,"mmm")</f>
        <v>Dec</v>
      </c>
      <c r="V752" s="5" t="str">
        <f>TEXT(T752,"yyyy")</f>
        <v>2016</v>
      </c>
      <c r="W752" s="5" t="str">
        <f>TEXT(Y752,"mmm")</f>
        <v>Jan</v>
      </c>
      <c r="X752" s="1" t="str">
        <f>TEXT(Y752,"yyyy")</f>
        <v>2017</v>
      </c>
      <c r="Y752" s="27">
        <f>(((J752/60)/60)/24)+DATE(1970,1,1)</f>
        <v>42745.915972222225</v>
      </c>
    </row>
    <row r="753" spans="1:25" ht="48" x14ac:dyDescent="0.2">
      <c r="A753" s="1">
        <v>2329</v>
      </c>
      <c r="B753" s="7" t="s">
        <v>2330</v>
      </c>
      <c r="C753" s="7" t="s">
        <v>6439</v>
      </c>
      <c r="D753" s="1">
        <v>25000</v>
      </c>
      <c r="E753" s="37" t="str">
        <f>VLOOKUP(D753,'Vlookup Table Bonus Point'!$C$3:$D$26,2,TRUE)</f>
        <v>25000 to 29999</v>
      </c>
      <c r="F753" s="1">
        <v>26480</v>
      </c>
      <c r="G753" s="1" t="s">
        <v>8218</v>
      </c>
      <c r="H753" s="1" t="s">
        <v>8223</v>
      </c>
      <c r="I753" s="1" t="s">
        <v>8245</v>
      </c>
      <c r="J753" s="1">
        <v>1405609146</v>
      </c>
      <c r="K753" s="1">
        <v>1403017146</v>
      </c>
      <c r="L753" s="1" t="b">
        <v>1</v>
      </c>
      <c r="M753" s="1">
        <v>125</v>
      </c>
      <c r="N753" s="1" t="b">
        <v>1</v>
      </c>
      <c r="O753" s="1" t="s">
        <v>8297</v>
      </c>
      <c r="P753" s="28">
        <f>F753/D753</f>
        <v>1.0591999999999999</v>
      </c>
      <c r="Q753" s="29">
        <f>IF(M753&gt;0,F753/M753,0)</f>
        <v>211.84</v>
      </c>
      <c r="R753" s="9" t="str">
        <f>LEFT(O753,SEARCH("/",O753,1)-1)</f>
        <v>food</v>
      </c>
      <c r="S753" s="26" t="str">
        <f>RIGHT(O753,LEN(O753)-SEARCH("/",O753,1))</f>
        <v>small batch</v>
      </c>
      <c r="T753" s="27">
        <f>(((K753/60)/60)/24)+DATE(1970,1,1)</f>
        <v>41807.624374999999</v>
      </c>
      <c r="U753" s="5" t="str">
        <f>TEXT(T753,"mmm")</f>
        <v>Jun</v>
      </c>
      <c r="V753" s="5" t="str">
        <f>TEXT(T753,"yyyy")</f>
        <v>2014</v>
      </c>
      <c r="W753" s="5" t="str">
        <f>TEXT(Y753,"mmm")</f>
        <v>Jul</v>
      </c>
      <c r="X753" s="1" t="str">
        <f>TEXT(Y753,"yyyy")</f>
        <v>2014</v>
      </c>
      <c r="Y753" s="27">
        <f>(((J753/60)/60)/24)+DATE(1970,1,1)</f>
        <v>41837.624374999999</v>
      </c>
    </row>
    <row r="754" spans="1:25" ht="48" x14ac:dyDescent="0.2">
      <c r="A754" s="1">
        <v>2332</v>
      </c>
      <c r="B754" s="7" t="s">
        <v>2333</v>
      </c>
      <c r="C754" s="7" t="s">
        <v>6442</v>
      </c>
      <c r="D754" s="1">
        <v>25000</v>
      </c>
      <c r="E754" s="37" t="str">
        <f>VLOOKUP(D754,'Vlookup Table Bonus Point'!$C$3:$D$26,2,TRUE)</f>
        <v>25000 to 29999</v>
      </c>
      <c r="F754" s="1">
        <v>26577</v>
      </c>
      <c r="G754" s="1" t="s">
        <v>8218</v>
      </c>
      <c r="H754" s="1" t="s">
        <v>8223</v>
      </c>
      <c r="I754" s="1" t="s">
        <v>8245</v>
      </c>
      <c r="J754" s="1">
        <v>1423235071</v>
      </c>
      <c r="K754" s="1">
        <v>1420643071</v>
      </c>
      <c r="L754" s="1" t="b">
        <v>1</v>
      </c>
      <c r="M754" s="1">
        <v>352</v>
      </c>
      <c r="N754" s="1" t="b">
        <v>1</v>
      </c>
      <c r="O754" s="1" t="s">
        <v>8297</v>
      </c>
      <c r="P754" s="28">
        <f>F754/D754</f>
        <v>1.06308</v>
      </c>
      <c r="Q754" s="29">
        <f>IF(M754&gt;0,F754/M754,0)</f>
        <v>75.502840909090907</v>
      </c>
      <c r="R754" s="9" t="str">
        <f>LEFT(O754,SEARCH("/",O754,1)-1)</f>
        <v>food</v>
      </c>
      <c r="S754" s="26" t="str">
        <f>RIGHT(O754,LEN(O754)-SEARCH("/",O754,1))</f>
        <v>small batch</v>
      </c>
      <c r="T754" s="27">
        <f>(((K754/60)/60)/24)+DATE(1970,1,1)</f>
        <v>42011.628136574072</v>
      </c>
      <c r="U754" s="5" t="str">
        <f>TEXT(T754,"mmm")</f>
        <v>Jan</v>
      </c>
      <c r="V754" s="5" t="str">
        <f>TEXT(T754,"yyyy")</f>
        <v>2015</v>
      </c>
      <c r="W754" s="5" t="str">
        <f>TEXT(Y754,"mmm")</f>
        <v>Feb</v>
      </c>
      <c r="X754" s="1" t="str">
        <f>TEXT(Y754,"yyyy")</f>
        <v>2015</v>
      </c>
      <c r="Y754" s="27">
        <f>(((J754/60)/60)/24)+DATE(1970,1,1)</f>
        <v>42041.628136574072</v>
      </c>
    </row>
    <row r="755" spans="1:25" ht="48" x14ac:dyDescent="0.2">
      <c r="A755" s="1">
        <v>2335</v>
      </c>
      <c r="B755" s="7" t="s">
        <v>2336</v>
      </c>
      <c r="C755" s="7" t="s">
        <v>6445</v>
      </c>
      <c r="D755" s="1">
        <v>25000</v>
      </c>
      <c r="E755" s="37" t="str">
        <f>VLOOKUP(D755,'Vlookup Table Bonus Point'!$C$3:$D$26,2,TRUE)</f>
        <v>25000 to 29999</v>
      </c>
      <c r="F755" s="1">
        <v>25568</v>
      </c>
      <c r="G755" s="1" t="s">
        <v>8218</v>
      </c>
      <c r="H755" s="1" t="s">
        <v>8223</v>
      </c>
      <c r="I755" s="1" t="s">
        <v>8245</v>
      </c>
      <c r="J755" s="1">
        <v>1402494243</v>
      </c>
      <c r="K755" s="1">
        <v>1399902243</v>
      </c>
      <c r="L755" s="1" t="b">
        <v>1</v>
      </c>
      <c r="M755" s="1">
        <v>221</v>
      </c>
      <c r="N755" s="1" t="b">
        <v>1</v>
      </c>
      <c r="O755" s="1" t="s">
        <v>8297</v>
      </c>
      <c r="P755" s="28">
        <f>F755/D755</f>
        <v>1.0227200000000001</v>
      </c>
      <c r="Q755" s="29">
        <f>IF(M755&gt;0,F755/M755,0)</f>
        <v>115.69230769230769</v>
      </c>
      <c r="R755" s="9" t="str">
        <f>LEFT(O755,SEARCH("/",O755,1)-1)</f>
        <v>food</v>
      </c>
      <c r="S755" s="26" t="str">
        <f>RIGHT(O755,LEN(O755)-SEARCH("/",O755,1))</f>
        <v>small batch</v>
      </c>
      <c r="T755" s="27">
        <f>(((K755/60)/60)/24)+DATE(1970,1,1)</f>
        <v>41771.572256944448</v>
      </c>
      <c r="U755" s="5" t="str">
        <f>TEXT(T755,"mmm")</f>
        <v>May</v>
      </c>
      <c r="V755" s="5" t="str">
        <f>TEXT(T755,"yyyy")</f>
        <v>2014</v>
      </c>
      <c r="W755" s="5" t="str">
        <f>TEXT(Y755,"mmm")</f>
        <v>Jun</v>
      </c>
      <c r="X755" s="1" t="str">
        <f>TEXT(Y755,"yyyy")</f>
        <v>2014</v>
      </c>
      <c r="Y755" s="27">
        <f>(((J755/60)/60)/24)+DATE(1970,1,1)</f>
        <v>41801.572256944448</v>
      </c>
    </row>
    <row r="756" spans="1:25" ht="48" x14ac:dyDescent="0.2">
      <c r="A756" s="1">
        <v>2339</v>
      </c>
      <c r="B756" s="7" t="s">
        <v>2340</v>
      </c>
      <c r="C756" s="7" t="s">
        <v>6449</v>
      </c>
      <c r="D756" s="1">
        <v>25000</v>
      </c>
      <c r="E756" s="37" t="str">
        <f>VLOOKUP(D756,'Vlookup Table Bonus Point'!$C$3:$D$26,2,TRUE)</f>
        <v>25000 to 29999</v>
      </c>
      <c r="F756" s="1">
        <v>73552</v>
      </c>
      <c r="G756" s="1" t="s">
        <v>8218</v>
      </c>
      <c r="H756" s="1" t="s">
        <v>8223</v>
      </c>
      <c r="I756" s="1" t="s">
        <v>8245</v>
      </c>
      <c r="J756" s="1">
        <v>1482134340</v>
      </c>
      <c r="K756" s="1">
        <v>1479496309</v>
      </c>
      <c r="L756" s="1" t="b">
        <v>1</v>
      </c>
      <c r="M756" s="1">
        <v>1104</v>
      </c>
      <c r="N756" s="1" t="b">
        <v>1</v>
      </c>
      <c r="O756" s="1" t="s">
        <v>8297</v>
      </c>
      <c r="P756" s="28">
        <f>F756/D756</f>
        <v>2.9420799999999998</v>
      </c>
      <c r="Q756" s="29">
        <f>IF(M756&gt;0,F756/M756,0)</f>
        <v>66.623188405797094</v>
      </c>
      <c r="R756" s="9" t="str">
        <f>LEFT(O756,SEARCH("/",O756,1)-1)</f>
        <v>food</v>
      </c>
      <c r="S756" s="26" t="str">
        <f>RIGHT(O756,LEN(O756)-SEARCH("/",O756,1))</f>
        <v>small batch</v>
      </c>
      <c r="T756" s="27">
        <f>(((K756/60)/60)/24)+DATE(1970,1,1)</f>
        <v>42692.79987268518</v>
      </c>
      <c r="U756" s="5" t="str">
        <f>TEXT(T756,"mmm")</f>
        <v>Nov</v>
      </c>
      <c r="V756" s="5" t="str">
        <f>TEXT(T756,"yyyy")</f>
        <v>2016</v>
      </c>
      <c r="W756" s="5" t="str">
        <f>TEXT(Y756,"mmm")</f>
        <v>Dec</v>
      </c>
      <c r="X756" s="1" t="str">
        <f>TEXT(Y756,"yyyy")</f>
        <v>2016</v>
      </c>
      <c r="Y756" s="27">
        <f>(((J756/60)/60)/24)+DATE(1970,1,1)</f>
        <v>42723.332638888889</v>
      </c>
    </row>
    <row r="757" spans="1:25" ht="48" x14ac:dyDescent="0.2">
      <c r="A757" s="1">
        <v>2366</v>
      </c>
      <c r="B757" s="7" t="s">
        <v>2367</v>
      </c>
      <c r="C757" s="7" t="s">
        <v>6476</v>
      </c>
      <c r="D757" s="1">
        <v>25000</v>
      </c>
      <c r="E757" s="37" t="str">
        <f>VLOOKUP(D757,'Vlookup Table Bonus Point'!$C$3:$D$26,2,TRUE)</f>
        <v>25000 to 29999</v>
      </c>
      <c r="F757" s="1">
        <v>2630</v>
      </c>
      <c r="G757" s="1" t="s">
        <v>8219</v>
      </c>
      <c r="H757" s="1" t="s">
        <v>8224</v>
      </c>
      <c r="I757" s="1" t="s">
        <v>8246</v>
      </c>
      <c r="J757" s="1">
        <v>1445431533</v>
      </c>
      <c r="K757" s="1">
        <v>1442839533</v>
      </c>
      <c r="L757" s="1" t="b">
        <v>0</v>
      </c>
      <c r="M757" s="1">
        <v>27</v>
      </c>
      <c r="N757" s="1" t="b">
        <v>0</v>
      </c>
      <c r="O757" s="1" t="s">
        <v>8271</v>
      </c>
      <c r="P757" s="28">
        <f>F757/D757</f>
        <v>0.1052</v>
      </c>
      <c r="Q757" s="29">
        <f>IF(M757&gt;0,F757/M757,0)</f>
        <v>97.407407407407405</v>
      </c>
      <c r="R757" s="9" t="str">
        <f>LEFT(O757,SEARCH("/",O757,1)-1)</f>
        <v>technology</v>
      </c>
      <c r="S757" s="26" t="str">
        <f>RIGHT(O757,LEN(O757)-SEARCH("/",O757,1))</f>
        <v>web</v>
      </c>
      <c r="T757" s="27">
        <f>(((K757/60)/60)/24)+DATE(1970,1,1)</f>
        <v>42268.531631944439</v>
      </c>
      <c r="U757" s="5" t="str">
        <f>TEXT(T757,"mmm")</f>
        <v>Sep</v>
      </c>
      <c r="V757" s="5" t="str">
        <f>TEXT(T757,"yyyy")</f>
        <v>2015</v>
      </c>
      <c r="W757" s="5" t="str">
        <f>TEXT(Y757,"mmm")</f>
        <v>Oct</v>
      </c>
      <c r="X757" s="1" t="str">
        <f>TEXT(Y757,"yyyy")</f>
        <v>2015</v>
      </c>
      <c r="Y757" s="27">
        <f>(((J757/60)/60)/24)+DATE(1970,1,1)</f>
        <v>42298.531631944439</v>
      </c>
    </row>
    <row r="758" spans="1:25" ht="48" x14ac:dyDescent="0.2">
      <c r="A758" s="1">
        <v>2369</v>
      </c>
      <c r="B758" s="7" t="s">
        <v>2370</v>
      </c>
      <c r="C758" s="7" t="s">
        <v>6479</v>
      </c>
      <c r="D758" s="1">
        <v>25000</v>
      </c>
      <c r="E758" s="37" t="str">
        <f>VLOOKUP(D758,'Vlookup Table Bonus Point'!$C$3:$D$26,2,TRUE)</f>
        <v>25000 to 29999</v>
      </c>
      <c r="F758" s="1">
        <v>0</v>
      </c>
      <c r="G758" s="1" t="s">
        <v>8219</v>
      </c>
      <c r="H758" s="1" t="s">
        <v>8223</v>
      </c>
      <c r="I758" s="1" t="s">
        <v>8245</v>
      </c>
      <c r="J758" s="1">
        <v>1455132611</v>
      </c>
      <c r="K758" s="1">
        <v>1452540611</v>
      </c>
      <c r="L758" s="1" t="b">
        <v>0</v>
      </c>
      <c r="M758" s="1">
        <v>0</v>
      </c>
      <c r="N758" s="1" t="b">
        <v>0</v>
      </c>
      <c r="O758" s="1" t="s">
        <v>8271</v>
      </c>
      <c r="P758" s="28">
        <f>F758/D758</f>
        <v>0</v>
      </c>
      <c r="Q758" s="29">
        <f>IF(M758&gt;0,F758/M758,0)</f>
        <v>0</v>
      </c>
      <c r="R758" s="9" t="str">
        <f>LEFT(O758,SEARCH("/",O758,1)-1)</f>
        <v>technology</v>
      </c>
      <c r="S758" s="26" t="str">
        <f>RIGHT(O758,LEN(O758)-SEARCH("/",O758,1))</f>
        <v>web</v>
      </c>
      <c r="T758" s="27">
        <f>(((K758/60)/60)/24)+DATE(1970,1,1)</f>
        <v>42380.812627314815</v>
      </c>
      <c r="U758" s="5" t="str">
        <f>TEXT(T758,"mmm")</f>
        <v>Jan</v>
      </c>
      <c r="V758" s="5" t="str">
        <f>TEXT(T758,"yyyy")</f>
        <v>2016</v>
      </c>
      <c r="W758" s="5" t="str">
        <f>TEXT(Y758,"mmm")</f>
        <v>Feb</v>
      </c>
      <c r="X758" s="1" t="str">
        <f>TEXT(Y758,"yyyy")</f>
        <v>2016</v>
      </c>
      <c r="Y758" s="27">
        <f>(((J758/60)/60)/24)+DATE(1970,1,1)</f>
        <v>42410.812627314815</v>
      </c>
    </row>
    <row r="759" spans="1:25" ht="48" x14ac:dyDescent="0.2">
      <c r="A759" s="1">
        <v>2370</v>
      </c>
      <c r="B759" s="7" t="s">
        <v>2371</v>
      </c>
      <c r="C759" s="7" t="s">
        <v>6480</v>
      </c>
      <c r="D759" s="1">
        <v>25000</v>
      </c>
      <c r="E759" s="37" t="str">
        <f>VLOOKUP(D759,'Vlookup Table Bonus Point'!$C$3:$D$26,2,TRUE)</f>
        <v>25000 to 29999</v>
      </c>
      <c r="F759" s="1">
        <v>82</v>
      </c>
      <c r="G759" s="1" t="s">
        <v>8219</v>
      </c>
      <c r="H759" s="1" t="s">
        <v>8223</v>
      </c>
      <c r="I759" s="1" t="s">
        <v>8245</v>
      </c>
      <c r="J759" s="1">
        <v>1418877141</v>
      </c>
      <c r="K759" s="1">
        <v>1416285141</v>
      </c>
      <c r="L759" s="1" t="b">
        <v>0</v>
      </c>
      <c r="M759" s="1">
        <v>4</v>
      </c>
      <c r="N759" s="1" t="b">
        <v>0</v>
      </c>
      <c r="O759" s="1" t="s">
        <v>8271</v>
      </c>
      <c r="P759" s="28">
        <f>F759/D759</f>
        <v>3.2799999999999999E-3</v>
      </c>
      <c r="Q759" s="29">
        <f>IF(M759&gt;0,F759/M759,0)</f>
        <v>20.5</v>
      </c>
      <c r="R759" s="9" t="str">
        <f>LEFT(O759,SEARCH("/",O759,1)-1)</f>
        <v>technology</v>
      </c>
      <c r="S759" s="26" t="str">
        <f>RIGHT(O759,LEN(O759)-SEARCH("/",O759,1))</f>
        <v>web</v>
      </c>
      <c r="T759" s="27">
        <f>(((K759/60)/60)/24)+DATE(1970,1,1)</f>
        <v>41961.18913194444</v>
      </c>
      <c r="U759" s="5" t="str">
        <f>TEXT(T759,"mmm")</f>
        <v>Nov</v>
      </c>
      <c r="V759" s="5" t="str">
        <f>TEXT(T759,"yyyy")</f>
        <v>2014</v>
      </c>
      <c r="W759" s="5" t="str">
        <f>TEXT(Y759,"mmm")</f>
        <v>Dec</v>
      </c>
      <c r="X759" s="1" t="str">
        <f>TEXT(Y759,"yyyy")</f>
        <v>2014</v>
      </c>
      <c r="Y759" s="27">
        <f>(((J759/60)/60)/24)+DATE(1970,1,1)</f>
        <v>41991.18913194444</v>
      </c>
    </row>
    <row r="760" spans="1:25" ht="32" x14ac:dyDescent="0.2">
      <c r="A760" s="1">
        <v>2409</v>
      </c>
      <c r="B760" s="7" t="s">
        <v>2410</v>
      </c>
      <c r="C760" s="7" t="s">
        <v>6519</v>
      </c>
      <c r="D760" s="1">
        <v>25000</v>
      </c>
      <c r="E760" s="37" t="str">
        <f>VLOOKUP(D760,'Vlookup Table Bonus Point'!$C$3:$D$26,2,TRUE)</f>
        <v>25000 to 29999</v>
      </c>
      <c r="F760" s="1">
        <v>460</v>
      </c>
      <c r="G760" s="1" t="s">
        <v>8220</v>
      </c>
      <c r="H760" s="1" t="s">
        <v>8223</v>
      </c>
      <c r="I760" s="1" t="s">
        <v>8245</v>
      </c>
      <c r="J760" s="1">
        <v>1439931675</v>
      </c>
      <c r="K760" s="1">
        <v>1437339675</v>
      </c>
      <c r="L760" s="1" t="b">
        <v>0</v>
      </c>
      <c r="M760" s="1">
        <v>6</v>
      </c>
      <c r="N760" s="1" t="b">
        <v>0</v>
      </c>
      <c r="O760" s="1" t="s">
        <v>8283</v>
      </c>
      <c r="P760" s="28">
        <f>F760/D760</f>
        <v>1.84E-2</v>
      </c>
      <c r="Q760" s="29">
        <f>IF(M760&gt;0,F760/M760,0)</f>
        <v>76.666666666666671</v>
      </c>
      <c r="R760" s="9" t="str">
        <f>LEFT(O760,SEARCH("/",O760,1)-1)</f>
        <v>food</v>
      </c>
      <c r="S760" s="26" t="str">
        <f>RIGHT(O760,LEN(O760)-SEARCH("/",O760,1))</f>
        <v>food trucks</v>
      </c>
      <c r="T760" s="27">
        <f>(((K760/60)/60)/24)+DATE(1970,1,1)</f>
        <v>42204.875868055555</v>
      </c>
      <c r="U760" s="5" t="str">
        <f>TEXT(T760,"mmm")</f>
        <v>Jul</v>
      </c>
      <c r="V760" s="5" t="str">
        <f>TEXT(T760,"yyyy")</f>
        <v>2015</v>
      </c>
      <c r="W760" s="5" t="str">
        <f>TEXT(Y760,"mmm")</f>
        <v>Aug</v>
      </c>
      <c r="X760" s="1" t="str">
        <f>TEXT(Y760,"yyyy")</f>
        <v>2015</v>
      </c>
      <c r="Y760" s="27">
        <f>(((J760/60)/60)/24)+DATE(1970,1,1)</f>
        <v>42234.875868055555</v>
      </c>
    </row>
    <row r="761" spans="1:25" ht="48" x14ac:dyDescent="0.2">
      <c r="A761" s="1">
        <v>2411</v>
      </c>
      <c r="B761" s="7" t="s">
        <v>2412</v>
      </c>
      <c r="C761" s="7" t="s">
        <v>6521</v>
      </c>
      <c r="D761" s="1">
        <v>25000</v>
      </c>
      <c r="E761" s="37" t="str">
        <f>VLOOKUP(D761,'Vlookup Table Bonus Point'!$C$3:$D$26,2,TRUE)</f>
        <v>25000 to 29999</v>
      </c>
      <c r="F761" s="1">
        <v>151</v>
      </c>
      <c r="G761" s="1" t="s">
        <v>8220</v>
      </c>
      <c r="H761" s="1" t="s">
        <v>8223</v>
      </c>
      <c r="I761" s="1" t="s">
        <v>8245</v>
      </c>
      <c r="J761" s="1">
        <v>1440524082</v>
      </c>
      <c r="K761" s="1">
        <v>1437932082</v>
      </c>
      <c r="L761" s="1" t="b">
        <v>0</v>
      </c>
      <c r="M761" s="1">
        <v>3</v>
      </c>
      <c r="N761" s="1" t="b">
        <v>0</v>
      </c>
      <c r="O761" s="1" t="s">
        <v>8283</v>
      </c>
      <c r="P761" s="28">
        <f>F761/D761</f>
        <v>6.0400000000000002E-3</v>
      </c>
      <c r="Q761" s="29">
        <f>IF(M761&gt;0,F761/M761,0)</f>
        <v>50.333333333333336</v>
      </c>
      <c r="R761" s="9" t="str">
        <f>LEFT(O761,SEARCH("/",O761,1)-1)</f>
        <v>food</v>
      </c>
      <c r="S761" s="26" t="str">
        <f>RIGHT(O761,LEN(O761)-SEARCH("/",O761,1))</f>
        <v>food trucks</v>
      </c>
      <c r="T761" s="27">
        <f>(((K761/60)/60)/24)+DATE(1970,1,1)</f>
        <v>42211.732430555552</v>
      </c>
      <c r="U761" s="5" t="str">
        <f>TEXT(T761,"mmm")</f>
        <v>Jul</v>
      </c>
      <c r="V761" s="5" t="str">
        <f>TEXT(T761,"yyyy")</f>
        <v>2015</v>
      </c>
      <c r="W761" s="5" t="str">
        <f>TEXT(Y761,"mmm")</f>
        <v>Aug</v>
      </c>
      <c r="X761" s="1" t="str">
        <f>TEXT(Y761,"yyyy")</f>
        <v>2015</v>
      </c>
      <c r="Y761" s="27">
        <f>(((J761/60)/60)/24)+DATE(1970,1,1)</f>
        <v>42241.732430555552</v>
      </c>
    </row>
    <row r="762" spans="1:25" ht="16" x14ac:dyDescent="0.2">
      <c r="A762" s="1">
        <v>2418</v>
      </c>
      <c r="B762" s="7" t="s">
        <v>2419</v>
      </c>
      <c r="C762" s="7" t="s">
        <v>6528</v>
      </c>
      <c r="D762" s="1">
        <v>25000</v>
      </c>
      <c r="E762" s="37" t="str">
        <f>VLOOKUP(D762,'Vlookup Table Bonus Point'!$C$3:$D$26,2,TRUE)</f>
        <v>25000 to 29999</v>
      </c>
      <c r="F762" s="1">
        <v>5</v>
      </c>
      <c r="G762" s="1" t="s">
        <v>8220</v>
      </c>
      <c r="H762" s="1" t="s">
        <v>8223</v>
      </c>
      <c r="I762" s="1" t="s">
        <v>8245</v>
      </c>
      <c r="J762" s="1">
        <v>1427225644</v>
      </c>
      <c r="K762" s="1">
        <v>1422045244</v>
      </c>
      <c r="L762" s="1" t="b">
        <v>0</v>
      </c>
      <c r="M762" s="1">
        <v>5</v>
      </c>
      <c r="N762" s="1" t="b">
        <v>0</v>
      </c>
      <c r="O762" s="1" t="s">
        <v>8283</v>
      </c>
      <c r="P762" s="28">
        <f>F762/D762</f>
        <v>2.0000000000000001E-4</v>
      </c>
      <c r="Q762" s="29">
        <f>IF(M762&gt;0,F762/M762,0)</f>
        <v>1</v>
      </c>
      <c r="R762" s="9" t="str">
        <f>LEFT(O762,SEARCH("/",O762,1)-1)</f>
        <v>food</v>
      </c>
      <c r="S762" s="26" t="str">
        <f>RIGHT(O762,LEN(O762)-SEARCH("/",O762,1))</f>
        <v>food trucks</v>
      </c>
      <c r="T762" s="27">
        <f>(((K762/60)/60)/24)+DATE(1970,1,1)</f>
        <v>42027.856990740736</v>
      </c>
      <c r="U762" s="5" t="str">
        <f>TEXT(T762,"mmm")</f>
        <v>Jan</v>
      </c>
      <c r="V762" s="5" t="str">
        <f>TEXT(T762,"yyyy")</f>
        <v>2015</v>
      </c>
      <c r="W762" s="5" t="str">
        <f>TEXT(Y762,"mmm")</f>
        <v>Mar</v>
      </c>
      <c r="X762" s="1" t="str">
        <f>TEXT(Y762,"yyyy")</f>
        <v>2015</v>
      </c>
      <c r="Y762" s="27">
        <f>(((J762/60)/60)/24)+DATE(1970,1,1)</f>
        <v>42087.815324074079</v>
      </c>
    </row>
    <row r="763" spans="1:25" ht="32" x14ac:dyDescent="0.2">
      <c r="A763" s="1">
        <v>2424</v>
      </c>
      <c r="B763" s="7" t="s">
        <v>2425</v>
      </c>
      <c r="C763" s="7" t="s">
        <v>6534</v>
      </c>
      <c r="D763" s="1">
        <v>25000</v>
      </c>
      <c r="E763" s="37" t="str">
        <f>VLOOKUP(D763,'Vlookup Table Bonus Point'!$C$3:$D$26,2,TRUE)</f>
        <v>25000 to 29999</v>
      </c>
      <c r="F763" s="1">
        <v>310</v>
      </c>
      <c r="G763" s="1" t="s">
        <v>8220</v>
      </c>
      <c r="H763" s="1" t="s">
        <v>8223</v>
      </c>
      <c r="I763" s="1" t="s">
        <v>8245</v>
      </c>
      <c r="J763" s="1">
        <v>1414445108</v>
      </c>
      <c r="K763" s="1">
        <v>1411853108</v>
      </c>
      <c r="L763" s="1" t="b">
        <v>0</v>
      </c>
      <c r="M763" s="1">
        <v>9</v>
      </c>
      <c r="N763" s="1" t="b">
        <v>0</v>
      </c>
      <c r="O763" s="1" t="s">
        <v>8283</v>
      </c>
      <c r="P763" s="28">
        <f>F763/D763</f>
        <v>1.24E-2</v>
      </c>
      <c r="Q763" s="29">
        <f>IF(M763&gt;0,F763/M763,0)</f>
        <v>34.444444444444443</v>
      </c>
      <c r="R763" s="9" t="str">
        <f>LEFT(O763,SEARCH("/",O763,1)-1)</f>
        <v>food</v>
      </c>
      <c r="S763" s="26" t="str">
        <f>RIGHT(O763,LEN(O763)-SEARCH("/",O763,1))</f>
        <v>food trucks</v>
      </c>
      <c r="T763" s="27">
        <f>(((K763/60)/60)/24)+DATE(1970,1,1)</f>
        <v>41909.892453703702</v>
      </c>
      <c r="U763" s="5" t="str">
        <f>TEXT(T763,"mmm")</f>
        <v>Sep</v>
      </c>
      <c r="V763" s="5" t="str">
        <f>TEXT(T763,"yyyy")</f>
        <v>2014</v>
      </c>
      <c r="W763" s="5" t="str">
        <f>TEXT(Y763,"mmm")</f>
        <v>Oct</v>
      </c>
      <c r="X763" s="1" t="str">
        <f>TEXT(Y763,"yyyy")</f>
        <v>2014</v>
      </c>
      <c r="Y763" s="27">
        <f>(((J763/60)/60)/24)+DATE(1970,1,1)</f>
        <v>41939.892453703702</v>
      </c>
    </row>
    <row r="764" spans="1:25" ht="48" x14ac:dyDescent="0.2">
      <c r="A764" s="1">
        <v>2616</v>
      </c>
      <c r="B764" s="7" t="s">
        <v>2616</v>
      </c>
      <c r="C764" s="7" t="s">
        <v>6726</v>
      </c>
      <c r="D764" s="1">
        <v>25000</v>
      </c>
      <c r="E764" s="37" t="str">
        <f>VLOOKUP(D764,'Vlookup Table Bonus Point'!$C$3:$D$26,2,TRUE)</f>
        <v>25000 to 29999</v>
      </c>
      <c r="F764" s="1">
        <v>28633.5</v>
      </c>
      <c r="G764" s="1" t="s">
        <v>8218</v>
      </c>
      <c r="H764" s="1" t="s">
        <v>8223</v>
      </c>
      <c r="I764" s="1" t="s">
        <v>8245</v>
      </c>
      <c r="J764" s="1">
        <v>1440546729</v>
      </c>
      <c r="K764" s="1">
        <v>1437954729</v>
      </c>
      <c r="L764" s="1" t="b">
        <v>1</v>
      </c>
      <c r="M764" s="1">
        <v>238</v>
      </c>
      <c r="N764" s="1" t="b">
        <v>1</v>
      </c>
      <c r="O764" s="1" t="s">
        <v>8300</v>
      </c>
      <c r="P764" s="28">
        <f>F764/D764</f>
        <v>1.14534</v>
      </c>
      <c r="Q764" s="29">
        <f>IF(M764&gt;0,F764/M764,0)</f>
        <v>120.30882352941177</v>
      </c>
      <c r="R764" s="9" t="str">
        <f>LEFT(O764,SEARCH("/",O764,1)-1)</f>
        <v>technology</v>
      </c>
      <c r="S764" s="26" t="str">
        <f>RIGHT(O764,LEN(O764)-SEARCH("/",O764,1))</f>
        <v>space exploration</v>
      </c>
      <c r="T764" s="27">
        <f>(((K764/60)/60)/24)+DATE(1970,1,1)</f>
        <v>42211.99454861111</v>
      </c>
      <c r="U764" s="5" t="str">
        <f>TEXT(T764,"mmm")</f>
        <v>Jul</v>
      </c>
      <c r="V764" s="5" t="str">
        <f>TEXT(T764,"yyyy")</f>
        <v>2015</v>
      </c>
      <c r="W764" s="5" t="str">
        <f>TEXT(Y764,"mmm")</f>
        <v>Aug</v>
      </c>
      <c r="X764" s="1" t="str">
        <f>TEXT(Y764,"yyyy")</f>
        <v>2015</v>
      </c>
      <c r="Y764" s="27">
        <f>(((J764/60)/60)/24)+DATE(1970,1,1)</f>
        <v>42241.99454861111</v>
      </c>
    </row>
    <row r="765" spans="1:25" ht="48" x14ac:dyDescent="0.2">
      <c r="A765" s="1">
        <v>2671</v>
      </c>
      <c r="B765" s="7" t="s">
        <v>2671</v>
      </c>
      <c r="C765" s="7" t="s">
        <v>6781</v>
      </c>
      <c r="D765" s="1">
        <v>25000</v>
      </c>
      <c r="E765" s="37" t="str">
        <f>VLOOKUP(D765,'Vlookup Table Bonus Point'!$C$3:$D$26,2,TRUE)</f>
        <v>25000 to 29999</v>
      </c>
      <c r="F765" s="1">
        <v>2836</v>
      </c>
      <c r="G765" s="1" t="s">
        <v>8220</v>
      </c>
      <c r="H765" s="1" t="s">
        <v>8223</v>
      </c>
      <c r="I765" s="1" t="s">
        <v>8245</v>
      </c>
      <c r="J765" s="1">
        <v>1419017880</v>
      </c>
      <c r="K765" s="1">
        <v>1416419916</v>
      </c>
      <c r="L765" s="1" t="b">
        <v>1</v>
      </c>
      <c r="M765" s="1">
        <v>84</v>
      </c>
      <c r="N765" s="1" t="b">
        <v>0</v>
      </c>
      <c r="O765" s="1" t="s">
        <v>8301</v>
      </c>
      <c r="P765" s="28">
        <f>F765/D765</f>
        <v>0.11344</v>
      </c>
      <c r="Q765" s="29">
        <f>IF(M765&gt;0,F765/M765,0)</f>
        <v>33.761904761904759</v>
      </c>
      <c r="R765" s="9" t="str">
        <f>LEFT(O765,SEARCH("/",O765,1)-1)</f>
        <v>technology</v>
      </c>
      <c r="S765" s="26" t="str">
        <f>RIGHT(O765,LEN(O765)-SEARCH("/",O765,1))</f>
        <v>makerspaces</v>
      </c>
      <c r="T765" s="27">
        <f>(((K765/60)/60)/24)+DATE(1970,1,1)</f>
        <v>41962.749027777783</v>
      </c>
      <c r="U765" s="5" t="str">
        <f>TEXT(T765,"mmm")</f>
        <v>Nov</v>
      </c>
      <c r="V765" s="5" t="str">
        <f>TEXT(T765,"yyyy")</f>
        <v>2014</v>
      </c>
      <c r="W765" s="5" t="str">
        <f>TEXT(Y765,"mmm")</f>
        <v>Dec</v>
      </c>
      <c r="X765" s="1" t="str">
        <f>TEXT(Y765,"yyyy")</f>
        <v>2014</v>
      </c>
      <c r="Y765" s="27">
        <f>(((J765/60)/60)/24)+DATE(1970,1,1)</f>
        <v>41992.818055555559</v>
      </c>
    </row>
    <row r="766" spans="1:25" ht="48" x14ac:dyDescent="0.2">
      <c r="A766" s="1">
        <v>2675</v>
      </c>
      <c r="B766" s="7" t="s">
        <v>2675</v>
      </c>
      <c r="C766" s="7" t="s">
        <v>6785</v>
      </c>
      <c r="D766" s="1">
        <v>25000</v>
      </c>
      <c r="E766" s="37" t="str">
        <f>VLOOKUP(D766,'Vlookup Table Bonus Point'!$C$3:$D$26,2,TRUE)</f>
        <v>25000 to 29999</v>
      </c>
      <c r="F766" s="1">
        <v>1897</v>
      </c>
      <c r="G766" s="1" t="s">
        <v>8220</v>
      </c>
      <c r="H766" s="1" t="s">
        <v>8223</v>
      </c>
      <c r="I766" s="1" t="s">
        <v>8245</v>
      </c>
      <c r="J766" s="1">
        <v>1415655289</v>
      </c>
      <c r="K766" s="1">
        <v>1413059689</v>
      </c>
      <c r="L766" s="1" t="b">
        <v>1</v>
      </c>
      <c r="M766" s="1">
        <v>29</v>
      </c>
      <c r="N766" s="1" t="b">
        <v>0</v>
      </c>
      <c r="O766" s="1" t="s">
        <v>8301</v>
      </c>
      <c r="P766" s="28">
        <f>F766/D766</f>
        <v>7.5880000000000003E-2</v>
      </c>
      <c r="Q766" s="29">
        <f>IF(M766&gt;0,F766/M766,0)</f>
        <v>65.41379310344827</v>
      </c>
      <c r="R766" s="9" t="str">
        <f>LEFT(O766,SEARCH("/",O766,1)-1)</f>
        <v>technology</v>
      </c>
      <c r="S766" s="26" t="str">
        <f>RIGHT(O766,LEN(O766)-SEARCH("/",O766,1))</f>
        <v>makerspaces</v>
      </c>
      <c r="T766" s="27">
        <f>(((K766/60)/60)/24)+DATE(1970,1,1)</f>
        <v>41923.857511574075</v>
      </c>
      <c r="U766" s="5" t="str">
        <f>TEXT(T766,"mmm")</f>
        <v>Oct</v>
      </c>
      <c r="V766" s="5" t="str">
        <f>TEXT(T766,"yyyy")</f>
        <v>2014</v>
      </c>
      <c r="W766" s="5" t="str">
        <f>TEXT(Y766,"mmm")</f>
        <v>Nov</v>
      </c>
      <c r="X766" s="1" t="str">
        <f>TEXT(Y766,"yyyy")</f>
        <v>2014</v>
      </c>
      <c r="Y766" s="27">
        <f>(((J766/60)/60)/24)+DATE(1970,1,1)</f>
        <v>41953.899178240739</v>
      </c>
    </row>
    <row r="767" spans="1:25" ht="32" x14ac:dyDescent="0.2">
      <c r="A767" s="1">
        <v>2714</v>
      </c>
      <c r="B767" s="7" t="s">
        <v>2714</v>
      </c>
      <c r="C767" s="7" t="s">
        <v>6824</v>
      </c>
      <c r="D767" s="1">
        <v>25000</v>
      </c>
      <c r="E767" s="37" t="str">
        <f>VLOOKUP(D767,'Vlookup Table Bonus Point'!$C$3:$D$26,2,TRUE)</f>
        <v>25000 to 29999</v>
      </c>
      <c r="F767" s="1">
        <v>29089</v>
      </c>
      <c r="G767" s="1" t="s">
        <v>8218</v>
      </c>
      <c r="H767" s="1" t="s">
        <v>8223</v>
      </c>
      <c r="I767" s="1" t="s">
        <v>8245</v>
      </c>
      <c r="J767" s="1">
        <v>1476486000</v>
      </c>
      <c r="K767" s="1">
        <v>1474040596</v>
      </c>
      <c r="L767" s="1" t="b">
        <v>1</v>
      </c>
      <c r="M767" s="1">
        <v>305</v>
      </c>
      <c r="N767" s="1" t="b">
        <v>1</v>
      </c>
      <c r="O767" s="1" t="s">
        <v>8302</v>
      </c>
      <c r="P767" s="28">
        <f>F767/D767</f>
        <v>1.1635599999999999</v>
      </c>
      <c r="Q767" s="29">
        <f>IF(M767&gt;0,F767/M767,0)</f>
        <v>95.373770491803285</v>
      </c>
      <c r="R767" s="9" t="str">
        <f>LEFT(O767,SEARCH("/",O767,1)-1)</f>
        <v>theater</v>
      </c>
      <c r="S767" s="26" t="str">
        <f>RIGHT(O767,LEN(O767)-SEARCH("/",O767,1))</f>
        <v>spaces</v>
      </c>
      <c r="T767" s="27">
        <f>(((K767/60)/60)/24)+DATE(1970,1,1)</f>
        <v>42629.655046296291</v>
      </c>
      <c r="U767" s="5" t="str">
        <f>TEXT(T767,"mmm")</f>
        <v>Sep</v>
      </c>
      <c r="V767" s="5" t="str">
        <f>TEXT(T767,"yyyy")</f>
        <v>2016</v>
      </c>
      <c r="W767" s="5" t="str">
        <f>TEXT(Y767,"mmm")</f>
        <v>Oct</v>
      </c>
      <c r="X767" s="1" t="str">
        <f>TEXT(Y767,"yyyy")</f>
        <v>2016</v>
      </c>
      <c r="Y767" s="27">
        <f>(((J767/60)/60)/24)+DATE(1970,1,1)</f>
        <v>42657.958333333328</v>
      </c>
    </row>
    <row r="768" spans="1:25" ht="48" x14ac:dyDescent="0.2">
      <c r="A768" s="1">
        <v>2717</v>
      </c>
      <c r="B768" s="7" t="s">
        <v>2717</v>
      </c>
      <c r="C768" s="7" t="s">
        <v>6827</v>
      </c>
      <c r="D768" s="1">
        <v>25000</v>
      </c>
      <c r="E768" s="37" t="str">
        <f>VLOOKUP(D768,'Vlookup Table Bonus Point'!$C$3:$D$26,2,TRUE)</f>
        <v>25000 to 29999</v>
      </c>
      <c r="F768" s="1">
        <v>30026</v>
      </c>
      <c r="G768" s="1" t="s">
        <v>8218</v>
      </c>
      <c r="H768" s="1" t="s">
        <v>8223</v>
      </c>
      <c r="I768" s="1" t="s">
        <v>8245</v>
      </c>
      <c r="J768" s="1">
        <v>1417906649</v>
      </c>
      <c r="K768" s="1">
        <v>1414015049</v>
      </c>
      <c r="L768" s="1" t="b">
        <v>1</v>
      </c>
      <c r="M768" s="1">
        <v>325</v>
      </c>
      <c r="N768" s="1" t="b">
        <v>1</v>
      </c>
      <c r="O768" s="1" t="s">
        <v>8302</v>
      </c>
      <c r="P768" s="28">
        <f>F768/D768</f>
        <v>1.2010400000000001</v>
      </c>
      <c r="Q768" s="29">
        <f>IF(M768&gt;0,F768/M768,0)</f>
        <v>92.387692307692305</v>
      </c>
      <c r="R768" s="9" t="str">
        <f>LEFT(O768,SEARCH("/",O768,1)-1)</f>
        <v>theater</v>
      </c>
      <c r="S768" s="26" t="str">
        <f>RIGHT(O768,LEN(O768)-SEARCH("/",O768,1))</f>
        <v>spaces</v>
      </c>
      <c r="T768" s="27">
        <f>(((K768/60)/60)/24)+DATE(1970,1,1)</f>
        <v>41934.914918981485</v>
      </c>
      <c r="U768" s="5" t="str">
        <f>TEXT(T768,"mmm")</f>
        <v>Oct</v>
      </c>
      <c r="V768" s="5" t="str">
        <f>TEXT(T768,"yyyy")</f>
        <v>2014</v>
      </c>
      <c r="W768" s="5" t="str">
        <f>TEXT(Y768,"mmm")</f>
        <v>Dec</v>
      </c>
      <c r="X768" s="1" t="str">
        <f>TEXT(Y768,"yyyy")</f>
        <v>2014</v>
      </c>
      <c r="Y768" s="27">
        <f>(((J768/60)/60)/24)+DATE(1970,1,1)</f>
        <v>41979.956585648149</v>
      </c>
    </row>
    <row r="769" spans="1:25" ht="48" x14ac:dyDescent="0.2">
      <c r="A769" s="1">
        <v>2720</v>
      </c>
      <c r="B769" s="7" t="s">
        <v>2720</v>
      </c>
      <c r="C769" s="7" t="s">
        <v>6830</v>
      </c>
      <c r="D769" s="1">
        <v>25000</v>
      </c>
      <c r="E769" s="37" t="str">
        <f>VLOOKUP(D769,'Vlookup Table Bonus Point'!$C$3:$D$26,2,TRUE)</f>
        <v>25000 to 29999</v>
      </c>
      <c r="F769" s="1">
        <v>29531</v>
      </c>
      <c r="G769" s="1" t="s">
        <v>8218</v>
      </c>
      <c r="H769" s="1" t="s">
        <v>8223</v>
      </c>
      <c r="I769" s="1" t="s">
        <v>8245</v>
      </c>
      <c r="J769" s="1">
        <v>1478866253</v>
      </c>
      <c r="K769" s="1">
        <v>1476270653</v>
      </c>
      <c r="L769" s="1" t="b">
        <v>0</v>
      </c>
      <c r="M769" s="1">
        <v>173</v>
      </c>
      <c r="N769" s="1" t="b">
        <v>1</v>
      </c>
      <c r="O769" s="1" t="s">
        <v>8302</v>
      </c>
      <c r="P769" s="28">
        <f>F769/D769</f>
        <v>1.1812400000000001</v>
      </c>
      <c r="Q769" s="29">
        <f>IF(M769&gt;0,F769/M769,0)</f>
        <v>170.69942196531792</v>
      </c>
      <c r="R769" s="9" t="str">
        <f>LEFT(O769,SEARCH("/",O769,1)-1)</f>
        <v>theater</v>
      </c>
      <c r="S769" s="26" t="str">
        <f>RIGHT(O769,LEN(O769)-SEARCH("/",O769,1))</f>
        <v>spaces</v>
      </c>
      <c r="T769" s="27">
        <f>(((K769/60)/60)/24)+DATE(1970,1,1)</f>
        <v>42655.465891203698</v>
      </c>
      <c r="U769" s="5" t="str">
        <f>TEXT(T769,"mmm")</f>
        <v>Oct</v>
      </c>
      <c r="V769" s="5" t="str">
        <f>TEXT(T769,"yyyy")</f>
        <v>2016</v>
      </c>
      <c r="W769" s="5" t="str">
        <f>TEXT(Y769,"mmm")</f>
        <v>Nov</v>
      </c>
      <c r="X769" s="1" t="str">
        <f>TEXT(Y769,"yyyy")</f>
        <v>2016</v>
      </c>
      <c r="Y769" s="27">
        <f>(((J769/60)/60)/24)+DATE(1970,1,1)</f>
        <v>42685.507557870369</v>
      </c>
    </row>
    <row r="770" spans="1:25" ht="32" x14ac:dyDescent="0.2">
      <c r="A770" s="1">
        <v>2914</v>
      </c>
      <c r="B770" s="7" t="s">
        <v>2914</v>
      </c>
      <c r="C770" s="7" t="s">
        <v>7024</v>
      </c>
      <c r="D770" s="1">
        <v>25000</v>
      </c>
      <c r="E770" s="37" t="str">
        <f>VLOOKUP(D770,'Vlookup Table Bonus Point'!$C$3:$D$26,2,TRUE)</f>
        <v>25000 to 29999</v>
      </c>
      <c r="F770" s="1">
        <v>1</v>
      </c>
      <c r="G770" s="1" t="s">
        <v>8220</v>
      </c>
      <c r="H770" s="1" t="s">
        <v>8224</v>
      </c>
      <c r="I770" s="1" t="s">
        <v>8246</v>
      </c>
      <c r="J770" s="1">
        <v>1426365994</v>
      </c>
      <c r="K770" s="1">
        <v>1421185594</v>
      </c>
      <c r="L770" s="1" t="b">
        <v>0</v>
      </c>
      <c r="M770" s="1">
        <v>1</v>
      </c>
      <c r="N770" s="1" t="b">
        <v>0</v>
      </c>
      <c r="O770" s="1" t="s">
        <v>8270</v>
      </c>
      <c r="P770" s="28">
        <f>F770/D770</f>
        <v>4.0000000000000003E-5</v>
      </c>
      <c r="Q770" s="29">
        <f>IF(M770&gt;0,F770/M770,0)</f>
        <v>1</v>
      </c>
      <c r="R770" s="9" t="str">
        <f>LEFT(O770,SEARCH("/",O770,1)-1)</f>
        <v>theater</v>
      </c>
      <c r="S770" s="26" t="str">
        <f>RIGHT(O770,LEN(O770)-SEARCH("/",O770,1))</f>
        <v>plays</v>
      </c>
      <c r="T770" s="27">
        <f>(((K770/60)/60)/24)+DATE(1970,1,1)</f>
        <v>42017.907337962963</v>
      </c>
      <c r="U770" s="5" t="str">
        <f>TEXT(T770,"mmm")</f>
        <v>Jan</v>
      </c>
      <c r="V770" s="5" t="str">
        <f>TEXT(T770,"yyyy")</f>
        <v>2015</v>
      </c>
      <c r="W770" s="5" t="str">
        <f>TEXT(Y770,"mmm")</f>
        <v>Mar</v>
      </c>
      <c r="X770" s="1" t="str">
        <f>TEXT(Y770,"yyyy")</f>
        <v>2015</v>
      </c>
      <c r="Y770" s="27">
        <f>(((J770/60)/60)/24)+DATE(1970,1,1)</f>
        <v>42077.865671296298</v>
      </c>
    </row>
    <row r="771" spans="1:25" ht="48" x14ac:dyDescent="0.2">
      <c r="A771" s="1">
        <v>2924</v>
      </c>
      <c r="B771" s="7" t="s">
        <v>2924</v>
      </c>
      <c r="C771" s="7" t="s">
        <v>7034</v>
      </c>
      <c r="D771" s="1">
        <v>25000</v>
      </c>
      <c r="E771" s="37" t="str">
        <f>VLOOKUP(D771,'Vlookup Table Bonus Point'!$C$3:$D$26,2,TRUE)</f>
        <v>25000 to 29999</v>
      </c>
      <c r="F771" s="1">
        <v>25800</v>
      </c>
      <c r="G771" s="1" t="s">
        <v>8218</v>
      </c>
      <c r="H771" s="1" t="s">
        <v>8223</v>
      </c>
      <c r="I771" s="1" t="s">
        <v>8245</v>
      </c>
      <c r="J771" s="1">
        <v>1431143940</v>
      </c>
      <c r="K771" s="1">
        <v>1428585710</v>
      </c>
      <c r="L771" s="1" t="b">
        <v>0</v>
      </c>
      <c r="M771" s="1">
        <v>147</v>
      </c>
      <c r="N771" s="1" t="b">
        <v>1</v>
      </c>
      <c r="O771" s="1" t="s">
        <v>8304</v>
      </c>
      <c r="P771" s="28">
        <f>F771/D771</f>
        <v>1.032</v>
      </c>
      <c r="Q771" s="29">
        <f>IF(M771&gt;0,F771/M771,0)</f>
        <v>175.51020408163265</v>
      </c>
      <c r="R771" s="9" t="str">
        <f>LEFT(O771,SEARCH("/",O771,1)-1)</f>
        <v>theater</v>
      </c>
      <c r="S771" s="26" t="str">
        <f>RIGHT(O771,LEN(O771)-SEARCH("/",O771,1))</f>
        <v>musical</v>
      </c>
      <c r="T771" s="27">
        <f>(((K771/60)/60)/24)+DATE(1970,1,1)</f>
        <v>42103.556828703702</v>
      </c>
      <c r="U771" s="5" t="str">
        <f>TEXT(T771,"mmm")</f>
        <v>Apr</v>
      </c>
      <c r="V771" s="5" t="str">
        <f>TEXT(T771,"yyyy")</f>
        <v>2015</v>
      </c>
      <c r="W771" s="5" t="str">
        <f>TEXT(Y771,"mmm")</f>
        <v>May</v>
      </c>
      <c r="X771" s="1" t="str">
        <f>TEXT(Y771,"yyyy")</f>
        <v>2015</v>
      </c>
      <c r="Y771" s="27">
        <f>(((J771/60)/60)/24)+DATE(1970,1,1)</f>
        <v>42133.165972222225</v>
      </c>
    </row>
    <row r="772" spans="1:25" ht="48" x14ac:dyDescent="0.2">
      <c r="A772" s="1">
        <v>2941</v>
      </c>
      <c r="B772" s="7" t="s">
        <v>2941</v>
      </c>
      <c r="C772" s="7" t="s">
        <v>7051</v>
      </c>
      <c r="D772" s="1">
        <v>25000</v>
      </c>
      <c r="E772" s="37" t="str">
        <f>VLOOKUP(D772,'Vlookup Table Bonus Point'!$C$3:$D$26,2,TRUE)</f>
        <v>25000 to 29999</v>
      </c>
      <c r="F772" s="1">
        <v>1</v>
      </c>
      <c r="G772" s="1" t="s">
        <v>8220</v>
      </c>
      <c r="H772" s="1" t="s">
        <v>8223</v>
      </c>
      <c r="I772" s="1" t="s">
        <v>8245</v>
      </c>
      <c r="J772" s="1">
        <v>1425250955</v>
      </c>
      <c r="K772" s="1">
        <v>1422658955</v>
      </c>
      <c r="L772" s="1" t="b">
        <v>0</v>
      </c>
      <c r="M772" s="1">
        <v>1</v>
      </c>
      <c r="N772" s="1" t="b">
        <v>0</v>
      </c>
      <c r="O772" s="1" t="s">
        <v>8302</v>
      </c>
      <c r="P772" s="28">
        <f>F772/D772</f>
        <v>4.0000000000000003E-5</v>
      </c>
      <c r="Q772" s="29">
        <f>IF(M772&gt;0,F772/M772,0)</f>
        <v>1</v>
      </c>
      <c r="R772" s="9" t="str">
        <f>LEFT(O772,SEARCH("/",O772,1)-1)</f>
        <v>theater</v>
      </c>
      <c r="S772" s="26" t="str">
        <f>RIGHT(O772,LEN(O772)-SEARCH("/",O772,1))</f>
        <v>spaces</v>
      </c>
      <c r="T772" s="27">
        <f>(((K772/60)/60)/24)+DATE(1970,1,1)</f>
        <v>42034.960127314815</v>
      </c>
      <c r="U772" s="5" t="str">
        <f>TEXT(T772,"mmm")</f>
        <v>Jan</v>
      </c>
      <c r="V772" s="5" t="str">
        <f>TEXT(T772,"yyyy")</f>
        <v>2015</v>
      </c>
      <c r="W772" s="5" t="str">
        <f>TEXT(Y772,"mmm")</f>
        <v>Mar</v>
      </c>
      <c r="X772" s="1" t="str">
        <f>TEXT(Y772,"yyyy")</f>
        <v>2015</v>
      </c>
      <c r="Y772" s="27">
        <f>(((J772/60)/60)/24)+DATE(1970,1,1)</f>
        <v>42064.960127314815</v>
      </c>
    </row>
    <row r="773" spans="1:25" ht="48" x14ac:dyDescent="0.2">
      <c r="A773" s="1">
        <v>2947</v>
      </c>
      <c r="B773" s="7" t="s">
        <v>2947</v>
      </c>
      <c r="C773" s="7" t="s">
        <v>7057</v>
      </c>
      <c r="D773" s="1">
        <v>25000</v>
      </c>
      <c r="E773" s="37" t="str">
        <f>VLOOKUP(D773,'Vlookup Table Bonus Point'!$C$3:$D$26,2,TRUE)</f>
        <v>25000 to 29999</v>
      </c>
      <c r="F773" s="1">
        <v>1072</v>
      </c>
      <c r="G773" s="1" t="s">
        <v>8220</v>
      </c>
      <c r="H773" s="1" t="s">
        <v>8223</v>
      </c>
      <c r="I773" s="1" t="s">
        <v>8245</v>
      </c>
      <c r="J773" s="1">
        <v>1480007460</v>
      </c>
      <c r="K773" s="1">
        <v>1475760567</v>
      </c>
      <c r="L773" s="1" t="b">
        <v>0</v>
      </c>
      <c r="M773" s="1">
        <v>13</v>
      </c>
      <c r="N773" s="1" t="b">
        <v>0</v>
      </c>
      <c r="O773" s="1" t="s">
        <v>8302</v>
      </c>
      <c r="P773" s="28">
        <f>F773/D773</f>
        <v>4.2880000000000001E-2</v>
      </c>
      <c r="Q773" s="29">
        <f>IF(M773&gt;0,F773/M773,0)</f>
        <v>82.461538461538467</v>
      </c>
      <c r="R773" s="9" t="str">
        <f>LEFT(O773,SEARCH("/",O773,1)-1)</f>
        <v>theater</v>
      </c>
      <c r="S773" s="26" t="str">
        <f>RIGHT(O773,LEN(O773)-SEARCH("/",O773,1))</f>
        <v>spaces</v>
      </c>
      <c r="T773" s="27">
        <f>(((K773/60)/60)/24)+DATE(1970,1,1)</f>
        <v>42649.562118055561</v>
      </c>
      <c r="U773" s="5" t="str">
        <f>TEXT(T773,"mmm")</f>
        <v>Oct</v>
      </c>
      <c r="V773" s="5" t="str">
        <f>TEXT(T773,"yyyy")</f>
        <v>2016</v>
      </c>
      <c r="W773" s="5" t="str">
        <f>TEXT(Y773,"mmm")</f>
        <v>Nov</v>
      </c>
      <c r="X773" s="1" t="str">
        <f>TEXT(Y773,"yyyy")</f>
        <v>2016</v>
      </c>
      <c r="Y773" s="27">
        <f>(((J773/60)/60)/24)+DATE(1970,1,1)</f>
        <v>42698.715972222228</v>
      </c>
    </row>
    <row r="774" spans="1:25" ht="48" x14ac:dyDescent="0.2">
      <c r="A774" s="1">
        <v>2984</v>
      </c>
      <c r="B774" s="7" t="s">
        <v>2984</v>
      </c>
      <c r="C774" s="7" t="s">
        <v>7094</v>
      </c>
      <c r="D774" s="1">
        <v>25000</v>
      </c>
      <c r="E774" s="37" t="str">
        <f>VLOOKUP(D774,'Vlookup Table Bonus Point'!$C$3:$D$26,2,TRUE)</f>
        <v>25000 to 29999</v>
      </c>
      <c r="F774" s="1">
        <v>25088</v>
      </c>
      <c r="G774" s="1" t="s">
        <v>8218</v>
      </c>
      <c r="H774" s="1" t="s">
        <v>8223</v>
      </c>
      <c r="I774" s="1" t="s">
        <v>8245</v>
      </c>
      <c r="J774" s="1">
        <v>1472020881</v>
      </c>
      <c r="K774" s="1">
        <v>1469428881</v>
      </c>
      <c r="L774" s="1" t="b">
        <v>1</v>
      </c>
      <c r="M774" s="1">
        <v>218</v>
      </c>
      <c r="N774" s="1" t="b">
        <v>1</v>
      </c>
      <c r="O774" s="1" t="s">
        <v>8302</v>
      </c>
      <c r="P774" s="28">
        <f>F774/D774</f>
        <v>1.00352</v>
      </c>
      <c r="Q774" s="29">
        <f>IF(M774&gt;0,F774/M774,0)</f>
        <v>115.08256880733946</v>
      </c>
      <c r="R774" s="9" t="str">
        <f>LEFT(O774,SEARCH("/",O774,1)-1)</f>
        <v>theater</v>
      </c>
      <c r="S774" s="26" t="str">
        <f>RIGHT(O774,LEN(O774)-SEARCH("/",O774,1))</f>
        <v>spaces</v>
      </c>
      <c r="T774" s="27">
        <f>(((K774/60)/60)/24)+DATE(1970,1,1)</f>
        <v>42576.278715277775</v>
      </c>
      <c r="U774" s="5" t="str">
        <f>TEXT(T774,"mmm")</f>
        <v>Jul</v>
      </c>
      <c r="V774" s="5" t="str">
        <f>TEXT(T774,"yyyy")</f>
        <v>2016</v>
      </c>
      <c r="W774" s="5" t="str">
        <f>TEXT(Y774,"mmm")</f>
        <v>Aug</v>
      </c>
      <c r="X774" s="1" t="str">
        <f>TEXT(Y774,"yyyy")</f>
        <v>2016</v>
      </c>
      <c r="Y774" s="27">
        <f>(((J774/60)/60)/24)+DATE(1970,1,1)</f>
        <v>42606.278715277775</v>
      </c>
    </row>
    <row r="775" spans="1:25" ht="48" x14ac:dyDescent="0.2">
      <c r="A775" s="1">
        <v>2987</v>
      </c>
      <c r="B775" s="7" t="s">
        <v>2987</v>
      </c>
      <c r="C775" s="7" t="s">
        <v>7097</v>
      </c>
      <c r="D775" s="1">
        <v>25000</v>
      </c>
      <c r="E775" s="37" t="str">
        <f>VLOOKUP(D775,'Vlookup Table Bonus Point'!$C$3:$D$26,2,TRUE)</f>
        <v>25000 to 29999</v>
      </c>
      <c r="F775" s="1">
        <v>27600.2</v>
      </c>
      <c r="G775" s="1" t="s">
        <v>8218</v>
      </c>
      <c r="H775" s="1" t="s">
        <v>8223</v>
      </c>
      <c r="I775" s="1" t="s">
        <v>8245</v>
      </c>
      <c r="J775" s="1">
        <v>1476316800</v>
      </c>
      <c r="K775" s="1">
        <v>1473837751</v>
      </c>
      <c r="L775" s="1" t="b">
        <v>0</v>
      </c>
      <c r="M775" s="1">
        <v>265</v>
      </c>
      <c r="N775" s="1" t="b">
        <v>1</v>
      </c>
      <c r="O775" s="1" t="s">
        <v>8302</v>
      </c>
      <c r="P775" s="28">
        <f>F775/D775</f>
        <v>1.1040080000000001</v>
      </c>
      <c r="Q775" s="29">
        <f>IF(M775&gt;0,F775/M775,0)</f>
        <v>104.15169811320754</v>
      </c>
      <c r="R775" s="9" t="str">
        <f>LEFT(O775,SEARCH("/",O775,1)-1)</f>
        <v>theater</v>
      </c>
      <c r="S775" s="26" t="str">
        <f>RIGHT(O775,LEN(O775)-SEARCH("/",O775,1))</f>
        <v>spaces</v>
      </c>
      <c r="T775" s="27">
        <f>(((K775/60)/60)/24)+DATE(1970,1,1)</f>
        <v>42627.307303240741</v>
      </c>
      <c r="U775" s="5" t="str">
        <f>TEXT(T775,"mmm")</f>
        <v>Sep</v>
      </c>
      <c r="V775" s="5" t="str">
        <f>TEXT(T775,"yyyy")</f>
        <v>2016</v>
      </c>
      <c r="W775" s="5" t="str">
        <f>TEXT(Y775,"mmm")</f>
        <v>Oct</v>
      </c>
      <c r="X775" s="1" t="str">
        <f>TEXT(Y775,"yyyy")</f>
        <v>2016</v>
      </c>
      <c r="Y775" s="27">
        <f>(((J775/60)/60)/24)+DATE(1970,1,1)</f>
        <v>42656</v>
      </c>
    </row>
    <row r="776" spans="1:25" ht="48" x14ac:dyDescent="0.2">
      <c r="A776" s="1">
        <v>3009</v>
      </c>
      <c r="B776" s="7" t="s">
        <v>3009</v>
      </c>
      <c r="C776" s="7" t="s">
        <v>7119</v>
      </c>
      <c r="D776" s="1">
        <v>25000</v>
      </c>
      <c r="E776" s="37" t="str">
        <f>VLOOKUP(D776,'Vlookup Table Bonus Point'!$C$3:$D$26,2,TRUE)</f>
        <v>25000 to 29999</v>
      </c>
      <c r="F776" s="1">
        <v>29939</v>
      </c>
      <c r="G776" s="1" t="s">
        <v>8218</v>
      </c>
      <c r="H776" s="1" t="s">
        <v>8223</v>
      </c>
      <c r="I776" s="1" t="s">
        <v>8245</v>
      </c>
      <c r="J776" s="1">
        <v>1417012840</v>
      </c>
      <c r="K776" s="1">
        <v>1414417240</v>
      </c>
      <c r="L776" s="1" t="b">
        <v>0</v>
      </c>
      <c r="M776" s="1">
        <v>128</v>
      </c>
      <c r="N776" s="1" t="b">
        <v>1</v>
      </c>
      <c r="O776" s="1" t="s">
        <v>8302</v>
      </c>
      <c r="P776" s="28">
        <f>F776/D776</f>
        <v>1.19756</v>
      </c>
      <c r="Q776" s="29">
        <f>IF(M776&gt;0,F776/M776,0)</f>
        <v>233.8984375</v>
      </c>
      <c r="R776" s="9" t="str">
        <f>LEFT(O776,SEARCH("/",O776,1)-1)</f>
        <v>theater</v>
      </c>
      <c r="S776" s="26" t="str">
        <f>RIGHT(O776,LEN(O776)-SEARCH("/",O776,1))</f>
        <v>spaces</v>
      </c>
      <c r="T776" s="27">
        <f>(((K776/60)/60)/24)+DATE(1970,1,1)</f>
        <v>41939.569907407407</v>
      </c>
      <c r="U776" s="5" t="str">
        <f>TEXT(T776,"mmm")</f>
        <v>Oct</v>
      </c>
      <c r="V776" s="5" t="str">
        <f>TEXT(T776,"yyyy")</f>
        <v>2014</v>
      </c>
      <c r="W776" s="5" t="str">
        <f>TEXT(Y776,"mmm")</f>
        <v>Nov</v>
      </c>
      <c r="X776" s="1" t="str">
        <f>TEXT(Y776,"yyyy")</f>
        <v>2014</v>
      </c>
      <c r="Y776" s="27">
        <f>(((J776/60)/60)/24)+DATE(1970,1,1)</f>
        <v>41969.611574074079</v>
      </c>
    </row>
    <row r="777" spans="1:25" ht="48" x14ac:dyDescent="0.2">
      <c r="A777" s="1">
        <v>3014</v>
      </c>
      <c r="B777" s="7" t="s">
        <v>3014</v>
      </c>
      <c r="C777" s="7" t="s">
        <v>7124</v>
      </c>
      <c r="D777" s="1">
        <v>25000</v>
      </c>
      <c r="E777" s="37" t="str">
        <f>VLOOKUP(D777,'Vlookup Table Bonus Point'!$C$3:$D$26,2,TRUE)</f>
        <v>25000 to 29999</v>
      </c>
      <c r="F777" s="1">
        <v>28276</v>
      </c>
      <c r="G777" s="1" t="s">
        <v>8218</v>
      </c>
      <c r="H777" s="1" t="s">
        <v>8223</v>
      </c>
      <c r="I777" s="1" t="s">
        <v>8245</v>
      </c>
      <c r="J777" s="1">
        <v>1415163600</v>
      </c>
      <c r="K777" s="1">
        <v>1412737080</v>
      </c>
      <c r="L777" s="1" t="b">
        <v>0</v>
      </c>
      <c r="M777" s="1">
        <v>557</v>
      </c>
      <c r="N777" s="1" t="b">
        <v>1</v>
      </c>
      <c r="O777" s="1" t="s">
        <v>8302</v>
      </c>
      <c r="P777" s="28">
        <f>F777/D777</f>
        <v>1.13104</v>
      </c>
      <c r="Q777" s="29">
        <f>IF(M777&gt;0,F777/M777,0)</f>
        <v>50.764811490125673</v>
      </c>
      <c r="R777" s="9" t="str">
        <f>LEFT(O777,SEARCH("/",O777,1)-1)</f>
        <v>theater</v>
      </c>
      <c r="S777" s="26" t="str">
        <f>RIGHT(O777,LEN(O777)-SEARCH("/",O777,1))</f>
        <v>spaces</v>
      </c>
      <c r="T777" s="27">
        <f>(((K777/60)/60)/24)+DATE(1970,1,1)</f>
        <v>41920.123611111114</v>
      </c>
      <c r="U777" s="5" t="str">
        <f>TEXT(T777,"mmm")</f>
        <v>Oct</v>
      </c>
      <c r="V777" s="5" t="str">
        <f>TEXT(T777,"yyyy")</f>
        <v>2014</v>
      </c>
      <c r="W777" s="5" t="str">
        <f>TEXT(Y777,"mmm")</f>
        <v>Nov</v>
      </c>
      <c r="X777" s="1" t="str">
        <f>TEXT(Y777,"yyyy")</f>
        <v>2014</v>
      </c>
      <c r="Y777" s="27">
        <f>(((J777/60)/60)/24)+DATE(1970,1,1)</f>
        <v>41948.208333333336</v>
      </c>
    </row>
    <row r="778" spans="1:25" ht="32" x14ac:dyDescent="0.2">
      <c r="A778" s="1">
        <v>3035</v>
      </c>
      <c r="B778" s="7" t="s">
        <v>3035</v>
      </c>
      <c r="C778" s="7" t="s">
        <v>7145</v>
      </c>
      <c r="D778" s="1">
        <v>25000</v>
      </c>
      <c r="E778" s="37" t="str">
        <f>VLOOKUP(D778,'Vlookup Table Bonus Point'!$C$3:$D$26,2,TRUE)</f>
        <v>25000 to 29999</v>
      </c>
      <c r="F778" s="1">
        <v>27196.71</v>
      </c>
      <c r="G778" s="1" t="s">
        <v>8218</v>
      </c>
      <c r="H778" s="1" t="s">
        <v>8223</v>
      </c>
      <c r="I778" s="1" t="s">
        <v>8245</v>
      </c>
      <c r="J778" s="1">
        <v>1367674009</v>
      </c>
      <c r="K778" s="1">
        <v>1365082009</v>
      </c>
      <c r="L778" s="1" t="b">
        <v>0</v>
      </c>
      <c r="M778" s="1">
        <v>307</v>
      </c>
      <c r="N778" s="1" t="b">
        <v>1</v>
      </c>
      <c r="O778" s="1" t="s">
        <v>8302</v>
      </c>
      <c r="P778" s="28">
        <f>F778/D778</f>
        <v>1.0878684000000001</v>
      </c>
      <c r="Q778" s="29">
        <f>IF(M778&gt;0,F778/M778,0)</f>
        <v>88.588631921824103</v>
      </c>
      <c r="R778" s="9" t="str">
        <f>LEFT(O778,SEARCH("/",O778,1)-1)</f>
        <v>theater</v>
      </c>
      <c r="S778" s="26" t="str">
        <f>RIGHT(O778,LEN(O778)-SEARCH("/",O778,1))</f>
        <v>spaces</v>
      </c>
      <c r="T778" s="27">
        <f>(((K778/60)/60)/24)+DATE(1970,1,1)</f>
        <v>41368.560289351852</v>
      </c>
      <c r="U778" s="5" t="str">
        <f>TEXT(T778,"mmm")</f>
        <v>Apr</v>
      </c>
      <c r="V778" s="5" t="str">
        <f>TEXT(T778,"yyyy")</f>
        <v>2013</v>
      </c>
      <c r="W778" s="5" t="str">
        <f>TEXT(Y778,"mmm")</f>
        <v>May</v>
      </c>
      <c r="X778" s="1" t="str">
        <f>TEXT(Y778,"yyyy")</f>
        <v>2013</v>
      </c>
      <c r="Y778" s="27">
        <f>(((J778/60)/60)/24)+DATE(1970,1,1)</f>
        <v>41398.560289351852</v>
      </c>
    </row>
    <row r="779" spans="1:25" ht="48" x14ac:dyDescent="0.2">
      <c r="A779" s="1">
        <v>3036</v>
      </c>
      <c r="B779" s="7" t="s">
        <v>3036</v>
      </c>
      <c r="C779" s="7" t="s">
        <v>7146</v>
      </c>
      <c r="D779" s="1">
        <v>25000</v>
      </c>
      <c r="E779" s="37" t="str">
        <f>VLOOKUP(D779,'Vlookup Table Bonus Point'!$C$3:$D$26,2,TRUE)</f>
        <v>25000 to 29999</v>
      </c>
      <c r="F779" s="1">
        <v>31683</v>
      </c>
      <c r="G779" s="1" t="s">
        <v>8218</v>
      </c>
      <c r="H779" s="1" t="s">
        <v>8223</v>
      </c>
      <c r="I779" s="1" t="s">
        <v>8245</v>
      </c>
      <c r="J779" s="1">
        <v>1376654340</v>
      </c>
      <c r="K779" s="1">
        <v>1373568644</v>
      </c>
      <c r="L779" s="1" t="b">
        <v>0</v>
      </c>
      <c r="M779" s="1">
        <v>329</v>
      </c>
      <c r="N779" s="1" t="b">
        <v>1</v>
      </c>
      <c r="O779" s="1" t="s">
        <v>8302</v>
      </c>
      <c r="P779" s="28">
        <f>F779/D779</f>
        <v>1.26732</v>
      </c>
      <c r="Q779" s="29">
        <f>IF(M779&gt;0,F779/M779,0)</f>
        <v>96.300911854103347</v>
      </c>
      <c r="R779" s="9" t="str">
        <f>LEFT(O779,SEARCH("/",O779,1)-1)</f>
        <v>theater</v>
      </c>
      <c r="S779" s="26" t="str">
        <f>RIGHT(O779,LEN(O779)-SEARCH("/",O779,1))</f>
        <v>spaces</v>
      </c>
      <c r="T779" s="27">
        <f>(((K779/60)/60)/24)+DATE(1970,1,1)</f>
        <v>41466.785231481481</v>
      </c>
      <c r="U779" s="5" t="str">
        <f>TEXT(T779,"mmm")</f>
        <v>Jul</v>
      </c>
      <c r="V779" s="5" t="str">
        <f>TEXT(T779,"yyyy")</f>
        <v>2013</v>
      </c>
      <c r="W779" s="5" t="str">
        <f>TEXT(Y779,"mmm")</f>
        <v>Aug</v>
      </c>
      <c r="X779" s="1" t="str">
        <f>TEXT(Y779,"yyyy")</f>
        <v>2013</v>
      </c>
      <c r="Y779" s="27">
        <f>(((J779/60)/60)/24)+DATE(1970,1,1)</f>
        <v>41502.499305555553</v>
      </c>
    </row>
    <row r="780" spans="1:25" ht="48" x14ac:dyDescent="0.2">
      <c r="A780" s="1">
        <v>3056</v>
      </c>
      <c r="B780" s="7" t="s">
        <v>3056</v>
      </c>
      <c r="C780" s="7" t="s">
        <v>7166</v>
      </c>
      <c r="D780" s="1">
        <v>25000</v>
      </c>
      <c r="E780" s="37" t="str">
        <f>VLOOKUP(D780,'Vlookup Table Bonus Point'!$C$3:$D$26,2,TRUE)</f>
        <v>25000 to 29999</v>
      </c>
      <c r="F780" s="1">
        <v>0</v>
      </c>
      <c r="G780" s="1" t="s">
        <v>8220</v>
      </c>
      <c r="H780" s="1" t="s">
        <v>8223</v>
      </c>
      <c r="I780" s="1" t="s">
        <v>8245</v>
      </c>
      <c r="J780" s="1">
        <v>1412003784</v>
      </c>
      <c r="K780" s="1">
        <v>1406819784</v>
      </c>
      <c r="L780" s="1" t="b">
        <v>0</v>
      </c>
      <c r="M780" s="1">
        <v>0</v>
      </c>
      <c r="N780" s="1" t="b">
        <v>0</v>
      </c>
      <c r="O780" s="1" t="s">
        <v>8302</v>
      </c>
      <c r="P780" s="28">
        <f>F780/D780</f>
        <v>0</v>
      </c>
      <c r="Q780" s="29">
        <f>IF(M780&gt;0,F780/M780,0)</f>
        <v>0</v>
      </c>
      <c r="R780" s="9" t="str">
        <f>LEFT(O780,SEARCH("/",O780,1)-1)</f>
        <v>theater</v>
      </c>
      <c r="S780" s="26" t="str">
        <f>RIGHT(O780,LEN(O780)-SEARCH("/",O780,1))</f>
        <v>spaces</v>
      </c>
      <c r="T780" s="27">
        <f>(((K780/60)/60)/24)+DATE(1970,1,1)</f>
        <v>41851.636388888888</v>
      </c>
      <c r="U780" s="5" t="str">
        <f>TEXT(T780,"mmm")</f>
        <v>Jul</v>
      </c>
      <c r="V780" s="5" t="str">
        <f>TEXT(T780,"yyyy")</f>
        <v>2014</v>
      </c>
      <c r="W780" s="5" t="str">
        <f>TEXT(Y780,"mmm")</f>
        <v>Sep</v>
      </c>
      <c r="X780" s="1" t="str">
        <f>TEXT(Y780,"yyyy")</f>
        <v>2014</v>
      </c>
      <c r="Y780" s="27">
        <f>(((J780/60)/60)/24)+DATE(1970,1,1)</f>
        <v>41911.636388888888</v>
      </c>
    </row>
    <row r="781" spans="1:25" ht="48" x14ac:dyDescent="0.2">
      <c r="A781" s="1">
        <v>3065</v>
      </c>
      <c r="B781" s="7" t="s">
        <v>3065</v>
      </c>
      <c r="C781" s="7" t="s">
        <v>7175</v>
      </c>
      <c r="D781" s="1">
        <v>25000</v>
      </c>
      <c r="E781" s="37" t="str">
        <f>VLOOKUP(D781,'Vlookup Table Bonus Point'!$C$3:$D$26,2,TRUE)</f>
        <v>25000 to 29999</v>
      </c>
      <c r="F781" s="1">
        <v>10</v>
      </c>
      <c r="G781" s="1" t="s">
        <v>8220</v>
      </c>
      <c r="H781" s="1" t="s">
        <v>8223</v>
      </c>
      <c r="I781" s="1" t="s">
        <v>8245</v>
      </c>
      <c r="J781" s="1">
        <v>1406683172</v>
      </c>
      <c r="K781" s="1">
        <v>1404523172</v>
      </c>
      <c r="L781" s="1" t="b">
        <v>0</v>
      </c>
      <c r="M781" s="1">
        <v>2</v>
      </c>
      <c r="N781" s="1" t="b">
        <v>0</v>
      </c>
      <c r="O781" s="1" t="s">
        <v>8302</v>
      </c>
      <c r="P781" s="28">
        <f>F781/D781</f>
        <v>4.0000000000000002E-4</v>
      </c>
      <c r="Q781" s="29">
        <f>IF(M781&gt;0,F781/M781,0)</f>
        <v>5</v>
      </c>
      <c r="R781" s="9" t="str">
        <f>LEFT(O781,SEARCH("/",O781,1)-1)</f>
        <v>theater</v>
      </c>
      <c r="S781" s="26" t="str">
        <f>RIGHT(O781,LEN(O781)-SEARCH("/",O781,1))</f>
        <v>spaces</v>
      </c>
      <c r="T781" s="27">
        <f>(((K781/60)/60)/24)+DATE(1970,1,1)</f>
        <v>41825.055231481485</v>
      </c>
      <c r="U781" s="5" t="str">
        <f>TEXT(T781,"mmm")</f>
        <v>Jul</v>
      </c>
      <c r="V781" s="5" t="str">
        <f>TEXT(T781,"yyyy")</f>
        <v>2014</v>
      </c>
      <c r="W781" s="5" t="str">
        <f>TEXT(Y781,"mmm")</f>
        <v>Jul</v>
      </c>
      <c r="X781" s="1" t="str">
        <f>TEXT(Y781,"yyyy")</f>
        <v>2014</v>
      </c>
      <c r="Y781" s="27">
        <f>(((J781/60)/60)/24)+DATE(1970,1,1)</f>
        <v>41850.055231481485</v>
      </c>
    </row>
    <row r="782" spans="1:25" ht="64" x14ac:dyDescent="0.2">
      <c r="A782" s="1">
        <v>3074</v>
      </c>
      <c r="B782" s="7" t="s">
        <v>3074</v>
      </c>
      <c r="C782" s="7" t="s">
        <v>7184</v>
      </c>
      <c r="D782" s="1">
        <v>25000</v>
      </c>
      <c r="E782" s="37" t="str">
        <f>VLOOKUP(D782,'Vlookup Table Bonus Point'!$C$3:$D$26,2,TRUE)</f>
        <v>25000 to 29999</v>
      </c>
      <c r="F782" s="1">
        <v>22</v>
      </c>
      <c r="G782" s="1" t="s">
        <v>8220</v>
      </c>
      <c r="H782" s="1" t="s">
        <v>8229</v>
      </c>
      <c r="I782" s="1" t="s">
        <v>8248</v>
      </c>
      <c r="J782" s="1">
        <v>1457617359</v>
      </c>
      <c r="K782" s="1">
        <v>1455025359</v>
      </c>
      <c r="L782" s="1" t="b">
        <v>0</v>
      </c>
      <c r="M782" s="1">
        <v>3</v>
      </c>
      <c r="N782" s="1" t="b">
        <v>0</v>
      </c>
      <c r="O782" s="1" t="s">
        <v>8302</v>
      </c>
      <c r="P782" s="28">
        <f>F782/D782</f>
        <v>8.8000000000000003E-4</v>
      </c>
      <c r="Q782" s="29">
        <f>IF(M782&gt;0,F782/M782,0)</f>
        <v>7.333333333333333</v>
      </c>
      <c r="R782" s="9" t="str">
        <f>LEFT(O782,SEARCH("/",O782,1)-1)</f>
        <v>theater</v>
      </c>
      <c r="S782" s="26" t="str">
        <f>RIGHT(O782,LEN(O782)-SEARCH("/",O782,1))</f>
        <v>spaces</v>
      </c>
      <c r="T782" s="27">
        <f>(((K782/60)/60)/24)+DATE(1970,1,1)</f>
        <v>42409.571284722217</v>
      </c>
      <c r="U782" s="5" t="str">
        <f>TEXT(T782,"mmm")</f>
        <v>Feb</v>
      </c>
      <c r="V782" s="5" t="str">
        <f>TEXT(T782,"yyyy")</f>
        <v>2016</v>
      </c>
      <c r="W782" s="5" t="str">
        <f>TEXT(Y782,"mmm")</f>
        <v>Mar</v>
      </c>
      <c r="X782" s="1" t="str">
        <f>TEXT(Y782,"yyyy")</f>
        <v>2016</v>
      </c>
      <c r="Y782" s="27">
        <f>(((J782/60)/60)/24)+DATE(1970,1,1)</f>
        <v>42439.571284722217</v>
      </c>
    </row>
    <row r="783" spans="1:25" ht="48" x14ac:dyDescent="0.2">
      <c r="A783" s="1">
        <v>3085</v>
      </c>
      <c r="B783" s="7" t="s">
        <v>3085</v>
      </c>
      <c r="C783" s="7" t="s">
        <v>7195</v>
      </c>
      <c r="D783" s="1">
        <v>25000</v>
      </c>
      <c r="E783" s="37" t="str">
        <f>VLOOKUP(D783,'Vlookup Table Bonus Point'!$C$3:$D$26,2,TRUE)</f>
        <v>25000 to 29999</v>
      </c>
      <c r="F783" s="1">
        <v>610</v>
      </c>
      <c r="G783" s="1" t="s">
        <v>8220</v>
      </c>
      <c r="H783" s="1" t="s">
        <v>8223</v>
      </c>
      <c r="I783" s="1" t="s">
        <v>8245</v>
      </c>
      <c r="J783" s="1">
        <v>1443561159</v>
      </c>
      <c r="K783" s="1">
        <v>1440969159</v>
      </c>
      <c r="L783" s="1" t="b">
        <v>0</v>
      </c>
      <c r="M783" s="1">
        <v>9</v>
      </c>
      <c r="N783" s="1" t="b">
        <v>0</v>
      </c>
      <c r="O783" s="1" t="s">
        <v>8302</v>
      </c>
      <c r="P783" s="28">
        <f>F783/D783</f>
        <v>2.4400000000000002E-2</v>
      </c>
      <c r="Q783" s="29">
        <f>IF(M783&gt;0,F783/M783,0)</f>
        <v>67.777777777777771</v>
      </c>
      <c r="R783" s="9" t="str">
        <f>LEFT(O783,SEARCH("/",O783,1)-1)</f>
        <v>theater</v>
      </c>
      <c r="S783" s="26" t="str">
        <f>RIGHT(O783,LEN(O783)-SEARCH("/",O783,1))</f>
        <v>spaces</v>
      </c>
      <c r="T783" s="27">
        <f>(((K783/60)/60)/24)+DATE(1970,1,1)</f>
        <v>42246.883784722217</v>
      </c>
      <c r="U783" s="5" t="str">
        <f>TEXT(T783,"mmm")</f>
        <v>Aug</v>
      </c>
      <c r="V783" s="5" t="str">
        <f>TEXT(T783,"yyyy")</f>
        <v>2015</v>
      </c>
      <c r="W783" s="5" t="str">
        <f>TEXT(Y783,"mmm")</f>
        <v>Sep</v>
      </c>
      <c r="X783" s="1" t="str">
        <f>TEXT(Y783,"yyyy")</f>
        <v>2015</v>
      </c>
      <c r="Y783" s="27">
        <f>(((J783/60)/60)/24)+DATE(1970,1,1)</f>
        <v>42276.883784722217</v>
      </c>
    </row>
    <row r="784" spans="1:25" ht="48" x14ac:dyDescent="0.2">
      <c r="A784" s="1">
        <v>3089</v>
      </c>
      <c r="B784" s="7" t="s">
        <v>3089</v>
      </c>
      <c r="C784" s="7" t="s">
        <v>7199</v>
      </c>
      <c r="D784" s="1">
        <v>25000</v>
      </c>
      <c r="E784" s="37" t="str">
        <f>VLOOKUP(D784,'Vlookup Table Bonus Point'!$C$3:$D$26,2,TRUE)</f>
        <v>25000 to 29999</v>
      </c>
      <c r="F784" s="1">
        <v>5854</v>
      </c>
      <c r="G784" s="1" t="s">
        <v>8220</v>
      </c>
      <c r="H784" s="1" t="s">
        <v>8223</v>
      </c>
      <c r="I784" s="1" t="s">
        <v>8245</v>
      </c>
      <c r="J784" s="1">
        <v>1468029540</v>
      </c>
      <c r="K784" s="1">
        <v>1465304483</v>
      </c>
      <c r="L784" s="1" t="b">
        <v>0</v>
      </c>
      <c r="M784" s="1">
        <v>45</v>
      </c>
      <c r="N784" s="1" t="b">
        <v>0</v>
      </c>
      <c r="O784" s="1" t="s">
        <v>8302</v>
      </c>
      <c r="P784" s="28">
        <f>F784/D784</f>
        <v>0.23416000000000001</v>
      </c>
      <c r="Q784" s="29">
        <f>IF(M784&gt;0,F784/M784,0)</f>
        <v>130.0888888888889</v>
      </c>
      <c r="R784" s="9" t="str">
        <f>LEFT(O784,SEARCH("/",O784,1)-1)</f>
        <v>theater</v>
      </c>
      <c r="S784" s="26" t="str">
        <f>RIGHT(O784,LEN(O784)-SEARCH("/",O784,1))</f>
        <v>spaces</v>
      </c>
      <c r="T784" s="27">
        <f>(((K784/60)/60)/24)+DATE(1970,1,1)</f>
        <v>42528.542627314819</v>
      </c>
      <c r="U784" s="5" t="str">
        <f>TEXT(T784,"mmm")</f>
        <v>Jun</v>
      </c>
      <c r="V784" s="5" t="str">
        <f>TEXT(T784,"yyyy")</f>
        <v>2016</v>
      </c>
      <c r="W784" s="5" t="str">
        <f>TEXT(Y784,"mmm")</f>
        <v>Jul</v>
      </c>
      <c r="X784" s="1" t="str">
        <f>TEXT(Y784,"yyyy")</f>
        <v>2016</v>
      </c>
      <c r="Y784" s="27">
        <f>(((J784/60)/60)/24)+DATE(1970,1,1)</f>
        <v>42560.082638888889</v>
      </c>
    </row>
    <row r="785" spans="1:25" ht="48" x14ac:dyDescent="0.2">
      <c r="A785" s="1">
        <v>3110</v>
      </c>
      <c r="B785" s="7" t="s">
        <v>3110</v>
      </c>
      <c r="C785" s="7" t="s">
        <v>7220</v>
      </c>
      <c r="D785" s="1">
        <v>25000</v>
      </c>
      <c r="E785" s="37" t="str">
        <f>VLOOKUP(D785,'Vlookup Table Bonus Point'!$C$3:$D$26,2,TRUE)</f>
        <v>25000 to 29999</v>
      </c>
      <c r="F785" s="1">
        <v>10</v>
      </c>
      <c r="G785" s="1" t="s">
        <v>8220</v>
      </c>
      <c r="H785" s="1" t="s">
        <v>8223</v>
      </c>
      <c r="I785" s="1" t="s">
        <v>8245</v>
      </c>
      <c r="J785" s="1">
        <v>1487465119</v>
      </c>
      <c r="K785" s="1">
        <v>1484009119</v>
      </c>
      <c r="L785" s="1" t="b">
        <v>0</v>
      </c>
      <c r="M785" s="1">
        <v>1</v>
      </c>
      <c r="N785" s="1" t="b">
        <v>0</v>
      </c>
      <c r="O785" s="1" t="s">
        <v>8302</v>
      </c>
      <c r="P785" s="28">
        <f>F785/D785</f>
        <v>4.0000000000000002E-4</v>
      </c>
      <c r="Q785" s="29">
        <f>IF(M785&gt;0,F785/M785,0)</f>
        <v>10</v>
      </c>
      <c r="R785" s="9" t="str">
        <f>LEFT(O785,SEARCH("/",O785,1)-1)</f>
        <v>theater</v>
      </c>
      <c r="S785" s="26" t="str">
        <f>RIGHT(O785,LEN(O785)-SEARCH("/",O785,1))</f>
        <v>spaces</v>
      </c>
      <c r="T785" s="27">
        <f>(((K785/60)/60)/24)+DATE(1970,1,1)</f>
        <v>42745.031469907408</v>
      </c>
      <c r="U785" s="5" t="str">
        <f>TEXT(T785,"mmm")</f>
        <v>Jan</v>
      </c>
      <c r="V785" s="5" t="str">
        <f>TEXT(T785,"yyyy")</f>
        <v>2017</v>
      </c>
      <c r="W785" s="5" t="str">
        <f>TEXT(Y785,"mmm")</f>
        <v>Feb</v>
      </c>
      <c r="X785" s="1" t="str">
        <f>TEXT(Y785,"yyyy")</f>
        <v>2017</v>
      </c>
      <c r="Y785" s="27">
        <f>(((J785/60)/60)/24)+DATE(1970,1,1)</f>
        <v>42785.031469907408</v>
      </c>
    </row>
    <row r="786" spans="1:25" ht="80" x14ac:dyDescent="0.2">
      <c r="A786" s="1">
        <v>3126</v>
      </c>
      <c r="B786" s="7" t="s">
        <v>3126</v>
      </c>
      <c r="C786" s="7" t="s">
        <v>7236</v>
      </c>
      <c r="D786" s="1">
        <v>25000</v>
      </c>
      <c r="E786" s="37" t="str">
        <f>VLOOKUP(D786,'Vlookup Table Bonus Point'!$C$3:$D$26,2,TRUE)</f>
        <v>25000 to 29999</v>
      </c>
      <c r="F786" s="1">
        <v>1040</v>
      </c>
      <c r="G786" s="1" t="s">
        <v>8219</v>
      </c>
      <c r="H786" s="1" t="s">
        <v>8223</v>
      </c>
      <c r="I786" s="1" t="s">
        <v>8245</v>
      </c>
      <c r="J786" s="1">
        <v>1459121162</v>
      </c>
      <c r="K786" s="1">
        <v>1456532762</v>
      </c>
      <c r="L786" s="1" t="b">
        <v>0</v>
      </c>
      <c r="M786" s="1">
        <v>17</v>
      </c>
      <c r="N786" s="1" t="b">
        <v>0</v>
      </c>
      <c r="O786" s="1" t="s">
        <v>8302</v>
      </c>
      <c r="P786" s="28">
        <f>F786/D786</f>
        <v>4.1599999999999998E-2</v>
      </c>
      <c r="Q786" s="29">
        <f>IF(M786&gt;0,F786/M786,0)</f>
        <v>61.176470588235297</v>
      </c>
      <c r="R786" s="9" t="str">
        <f>LEFT(O786,SEARCH("/",O786,1)-1)</f>
        <v>theater</v>
      </c>
      <c r="S786" s="26" t="str">
        <f>RIGHT(O786,LEN(O786)-SEARCH("/",O786,1))</f>
        <v>spaces</v>
      </c>
      <c r="T786" s="27">
        <f>(((K786/60)/60)/24)+DATE(1970,1,1)</f>
        <v>42427.01807870371</v>
      </c>
      <c r="U786" s="5" t="str">
        <f>TEXT(T786,"mmm")</f>
        <v>Feb</v>
      </c>
      <c r="V786" s="5" t="str">
        <f>TEXT(T786,"yyyy")</f>
        <v>2016</v>
      </c>
      <c r="W786" s="5" t="str">
        <f>TEXT(Y786,"mmm")</f>
        <v>Mar</v>
      </c>
      <c r="X786" s="1" t="str">
        <f>TEXT(Y786,"yyyy")</f>
        <v>2016</v>
      </c>
      <c r="Y786" s="27">
        <f>(((J786/60)/60)/24)+DATE(1970,1,1)</f>
        <v>42456.976412037038</v>
      </c>
    </row>
    <row r="787" spans="1:25" ht="48" x14ac:dyDescent="0.2">
      <c r="A787" s="1">
        <v>3145</v>
      </c>
      <c r="B787" s="7" t="s">
        <v>3145</v>
      </c>
      <c r="C787" s="7" t="s">
        <v>7255</v>
      </c>
      <c r="D787" s="1">
        <v>25000</v>
      </c>
      <c r="E787" s="37" t="str">
        <f>VLOOKUP(D787,'Vlookup Table Bonus Point'!$C$3:$D$26,2,TRUE)</f>
        <v>25000 to 29999</v>
      </c>
      <c r="F787" s="1">
        <v>0</v>
      </c>
      <c r="G787" s="1" t="s">
        <v>8221</v>
      </c>
      <c r="H787" s="1" t="s">
        <v>8223</v>
      </c>
      <c r="I787" s="1" t="s">
        <v>8245</v>
      </c>
      <c r="J787" s="1">
        <v>1490659134</v>
      </c>
      <c r="K787" s="1">
        <v>1485478734</v>
      </c>
      <c r="L787" s="1" t="b">
        <v>0</v>
      </c>
      <c r="M787" s="1">
        <v>0</v>
      </c>
      <c r="N787" s="1" t="b">
        <v>0</v>
      </c>
      <c r="O787" s="1" t="s">
        <v>8270</v>
      </c>
      <c r="P787" s="28">
        <f>F787/D787</f>
        <v>0</v>
      </c>
      <c r="Q787" s="29">
        <f>IF(M787&gt;0,F787/M787,0)</f>
        <v>0</v>
      </c>
      <c r="R787" s="9" t="str">
        <f>LEFT(O787,SEARCH("/",O787,1)-1)</f>
        <v>theater</v>
      </c>
      <c r="S787" s="26" t="str">
        <f>RIGHT(O787,LEN(O787)-SEARCH("/",O787,1))</f>
        <v>plays</v>
      </c>
      <c r="T787" s="27">
        <f>(((K787/60)/60)/24)+DATE(1970,1,1)</f>
        <v>42762.040902777779</v>
      </c>
      <c r="U787" s="5" t="str">
        <f>TEXT(T787,"mmm")</f>
        <v>Jan</v>
      </c>
      <c r="V787" s="5" t="str">
        <f>TEXT(T787,"yyyy")</f>
        <v>2017</v>
      </c>
      <c r="W787" s="5" t="str">
        <f>TEXT(Y787,"mmm")</f>
        <v>Mar</v>
      </c>
      <c r="X787" s="1" t="str">
        <f>TEXT(Y787,"yyyy")</f>
        <v>2017</v>
      </c>
      <c r="Y787" s="27">
        <f>(((J787/60)/60)/24)+DATE(1970,1,1)</f>
        <v>42821.999236111107</v>
      </c>
    </row>
    <row r="788" spans="1:25" ht="48" x14ac:dyDescent="0.2">
      <c r="A788" s="1">
        <v>3250</v>
      </c>
      <c r="B788" s="7" t="s">
        <v>3250</v>
      </c>
      <c r="C788" s="7" t="s">
        <v>7360</v>
      </c>
      <c r="D788" s="1">
        <v>25000</v>
      </c>
      <c r="E788" s="37" t="str">
        <f>VLOOKUP(D788,'Vlookup Table Bonus Point'!$C$3:$D$26,2,TRUE)</f>
        <v>25000 to 29999</v>
      </c>
      <c r="F788" s="1">
        <v>25388</v>
      </c>
      <c r="G788" s="1" t="s">
        <v>8218</v>
      </c>
      <c r="H788" s="1" t="s">
        <v>8223</v>
      </c>
      <c r="I788" s="1" t="s">
        <v>8245</v>
      </c>
      <c r="J788" s="1">
        <v>1415213324</v>
      </c>
      <c r="K788" s="1">
        <v>1412617724</v>
      </c>
      <c r="L788" s="1" t="b">
        <v>1</v>
      </c>
      <c r="M788" s="1">
        <v>213</v>
      </c>
      <c r="N788" s="1" t="b">
        <v>1</v>
      </c>
      <c r="O788" s="1" t="s">
        <v>8270</v>
      </c>
      <c r="P788" s="28">
        <f>F788/D788</f>
        <v>1.01552</v>
      </c>
      <c r="Q788" s="29">
        <f>IF(M788&gt;0,F788/M788,0)</f>
        <v>119.1924882629108</v>
      </c>
      <c r="R788" s="9" t="str">
        <f>LEFT(O788,SEARCH("/",O788,1)-1)</f>
        <v>theater</v>
      </c>
      <c r="S788" s="26" t="str">
        <f>RIGHT(O788,LEN(O788)-SEARCH("/",O788,1))</f>
        <v>plays</v>
      </c>
      <c r="T788" s="27">
        <f>(((K788/60)/60)/24)+DATE(1970,1,1)</f>
        <v>41918.742175925923</v>
      </c>
      <c r="U788" s="5" t="str">
        <f>TEXT(T788,"mmm")</f>
        <v>Oct</v>
      </c>
      <c r="V788" s="5" t="str">
        <f>TEXT(T788,"yyyy")</f>
        <v>2014</v>
      </c>
      <c r="W788" s="5" t="str">
        <f>TEXT(Y788,"mmm")</f>
        <v>Nov</v>
      </c>
      <c r="X788" s="1" t="str">
        <f>TEXT(Y788,"yyyy")</f>
        <v>2014</v>
      </c>
      <c r="Y788" s="27">
        <f>(((J788/60)/60)/24)+DATE(1970,1,1)</f>
        <v>41948.783842592595</v>
      </c>
    </row>
    <row r="789" spans="1:25" ht="48" x14ac:dyDescent="0.2">
      <c r="A789" s="1">
        <v>3639</v>
      </c>
      <c r="B789" s="7" t="s">
        <v>3637</v>
      </c>
      <c r="C789" s="7" t="s">
        <v>7749</v>
      </c>
      <c r="D789" s="1">
        <v>25000</v>
      </c>
      <c r="E789" s="37" t="str">
        <f>VLOOKUP(D789,'Vlookup Table Bonus Point'!$C$3:$D$26,2,TRUE)</f>
        <v>25000 to 29999</v>
      </c>
      <c r="F789" s="1">
        <v>1</v>
      </c>
      <c r="G789" s="1" t="s">
        <v>8220</v>
      </c>
      <c r="H789" s="1" t="s">
        <v>8223</v>
      </c>
      <c r="I789" s="1" t="s">
        <v>8245</v>
      </c>
      <c r="J789" s="1">
        <v>1475853060</v>
      </c>
      <c r="K789" s="1">
        <v>1470672906</v>
      </c>
      <c r="L789" s="1" t="b">
        <v>0</v>
      </c>
      <c r="M789" s="1">
        <v>1</v>
      </c>
      <c r="N789" s="1" t="b">
        <v>0</v>
      </c>
      <c r="O789" s="1" t="s">
        <v>8304</v>
      </c>
      <c r="P789" s="28">
        <f>F789/D789</f>
        <v>4.0000000000000003E-5</v>
      </c>
      <c r="Q789" s="29">
        <f>IF(M789&gt;0,F789/M789,0)</f>
        <v>1</v>
      </c>
      <c r="R789" s="9" t="str">
        <f>LEFT(O789,SEARCH("/",O789,1)-1)</f>
        <v>theater</v>
      </c>
      <c r="S789" s="26" t="str">
        <f>RIGHT(O789,LEN(O789)-SEARCH("/",O789,1))</f>
        <v>musical</v>
      </c>
      <c r="T789" s="27">
        <f>(((K789/60)/60)/24)+DATE(1970,1,1)</f>
        <v>42590.677152777775</v>
      </c>
      <c r="U789" s="5" t="str">
        <f>TEXT(T789,"mmm")</f>
        <v>Aug</v>
      </c>
      <c r="V789" s="5" t="str">
        <f>TEXT(T789,"yyyy")</f>
        <v>2016</v>
      </c>
      <c r="W789" s="5" t="str">
        <f>TEXT(Y789,"mmm")</f>
        <v>Oct</v>
      </c>
      <c r="X789" s="1" t="str">
        <f>TEXT(Y789,"yyyy")</f>
        <v>2016</v>
      </c>
      <c r="Y789" s="27">
        <f>(((J789/60)/60)/24)+DATE(1970,1,1)</f>
        <v>42650.632638888885</v>
      </c>
    </row>
    <row r="790" spans="1:25" ht="48" x14ac:dyDescent="0.2">
      <c r="A790" s="1">
        <v>3643</v>
      </c>
      <c r="B790" s="7" t="s">
        <v>3641</v>
      </c>
      <c r="C790" s="7" t="s">
        <v>7753</v>
      </c>
      <c r="D790" s="1">
        <v>25000</v>
      </c>
      <c r="E790" s="37" t="str">
        <f>VLOOKUP(D790,'Vlookup Table Bonus Point'!$C$3:$D$26,2,TRUE)</f>
        <v>25000 to 29999</v>
      </c>
      <c r="F790" s="1">
        <v>0</v>
      </c>
      <c r="G790" s="1" t="s">
        <v>8220</v>
      </c>
      <c r="H790" s="1" t="s">
        <v>8223</v>
      </c>
      <c r="I790" s="1" t="s">
        <v>8245</v>
      </c>
      <c r="J790" s="1">
        <v>1447734439</v>
      </c>
      <c r="K790" s="1">
        <v>1444274839</v>
      </c>
      <c r="L790" s="1" t="b">
        <v>0</v>
      </c>
      <c r="M790" s="1">
        <v>0</v>
      </c>
      <c r="N790" s="1" t="b">
        <v>0</v>
      </c>
      <c r="O790" s="1" t="s">
        <v>8304</v>
      </c>
      <c r="P790" s="28">
        <f>F790/D790</f>
        <v>0</v>
      </c>
      <c r="Q790" s="29">
        <f>IF(M790&gt;0,F790/M790,0)</f>
        <v>0</v>
      </c>
      <c r="R790" s="9" t="str">
        <f>LEFT(O790,SEARCH("/",O790,1)-1)</f>
        <v>theater</v>
      </c>
      <c r="S790" s="26" t="str">
        <f>RIGHT(O790,LEN(O790)-SEARCH("/",O790,1))</f>
        <v>musical</v>
      </c>
      <c r="T790" s="27">
        <f>(((K790/60)/60)/24)+DATE(1970,1,1)</f>
        <v>42285.143969907411</v>
      </c>
      <c r="U790" s="5" t="str">
        <f>TEXT(T790,"mmm")</f>
        <v>Oct</v>
      </c>
      <c r="V790" s="5" t="str">
        <f>TEXT(T790,"yyyy")</f>
        <v>2015</v>
      </c>
      <c r="W790" s="5" t="str">
        <f>TEXT(Y790,"mmm")</f>
        <v>Nov</v>
      </c>
      <c r="X790" s="1" t="str">
        <f>TEXT(Y790,"yyyy")</f>
        <v>2015</v>
      </c>
      <c r="Y790" s="27">
        <f>(((J790/60)/60)/24)+DATE(1970,1,1)</f>
        <v>42325.185636574075</v>
      </c>
    </row>
    <row r="791" spans="1:25" ht="48" x14ac:dyDescent="0.2">
      <c r="A791" s="1">
        <v>3877</v>
      </c>
      <c r="B791" s="7" t="s">
        <v>3874</v>
      </c>
      <c r="C791" s="7" t="s">
        <v>7986</v>
      </c>
      <c r="D791" s="1">
        <v>25000</v>
      </c>
      <c r="E791" s="37" t="str">
        <f>VLOOKUP(D791,'Vlookup Table Bonus Point'!$C$3:$D$26,2,TRUE)</f>
        <v>25000 to 29999</v>
      </c>
      <c r="F791" s="1">
        <v>1241</v>
      </c>
      <c r="G791" s="1" t="s">
        <v>8219</v>
      </c>
      <c r="H791" s="1" t="s">
        <v>8223</v>
      </c>
      <c r="I791" s="1" t="s">
        <v>8245</v>
      </c>
      <c r="J791" s="1">
        <v>1481213752</v>
      </c>
      <c r="K791" s="1">
        <v>1478621752</v>
      </c>
      <c r="L791" s="1" t="b">
        <v>0</v>
      </c>
      <c r="M791" s="1">
        <v>14</v>
      </c>
      <c r="N791" s="1" t="b">
        <v>0</v>
      </c>
      <c r="O791" s="1" t="s">
        <v>8304</v>
      </c>
      <c r="P791" s="28">
        <f>F791/D791</f>
        <v>4.9639999999999997E-2</v>
      </c>
      <c r="Q791" s="29">
        <f>IF(M791&gt;0,F791/M791,0)</f>
        <v>88.642857142857139</v>
      </c>
      <c r="R791" s="9" t="str">
        <f>LEFT(O791,SEARCH("/",O791,1)-1)</f>
        <v>theater</v>
      </c>
      <c r="S791" s="26" t="str">
        <f>RIGHT(O791,LEN(O791)-SEARCH("/",O791,1))</f>
        <v>musical</v>
      </c>
      <c r="T791" s="27">
        <f>(((K791/60)/60)/24)+DATE(1970,1,1)</f>
        <v>42682.67768518519</v>
      </c>
      <c r="U791" s="5" t="str">
        <f>TEXT(T791,"mmm")</f>
        <v>Nov</v>
      </c>
      <c r="V791" s="5" t="str">
        <f>TEXT(T791,"yyyy")</f>
        <v>2016</v>
      </c>
      <c r="W791" s="5" t="str">
        <f>TEXT(Y791,"mmm")</f>
        <v>Dec</v>
      </c>
      <c r="X791" s="1" t="str">
        <f>TEXT(Y791,"yyyy")</f>
        <v>2016</v>
      </c>
      <c r="Y791" s="27">
        <f>(((J791/60)/60)/24)+DATE(1970,1,1)</f>
        <v>42712.67768518519</v>
      </c>
    </row>
    <row r="792" spans="1:25" ht="48" x14ac:dyDescent="0.2">
      <c r="A792" s="1">
        <v>3954</v>
      </c>
      <c r="B792" s="7" t="s">
        <v>3951</v>
      </c>
      <c r="C792" s="7" t="s">
        <v>8061</v>
      </c>
      <c r="D792" s="1">
        <v>25000</v>
      </c>
      <c r="E792" s="37" t="str">
        <f>VLOOKUP(D792,'Vlookup Table Bonus Point'!$C$3:$D$26,2,TRUE)</f>
        <v>25000 to 29999</v>
      </c>
      <c r="F792" s="1">
        <v>0</v>
      </c>
      <c r="G792" s="1" t="s">
        <v>8220</v>
      </c>
      <c r="H792" s="1" t="s">
        <v>8228</v>
      </c>
      <c r="I792" s="1" t="s">
        <v>8250</v>
      </c>
      <c r="J792" s="1">
        <v>1405352264</v>
      </c>
      <c r="K792" s="1">
        <v>1400168264</v>
      </c>
      <c r="L792" s="1" t="b">
        <v>0</v>
      </c>
      <c r="M792" s="1">
        <v>0</v>
      </c>
      <c r="N792" s="1" t="b">
        <v>0</v>
      </c>
      <c r="O792" s="1" t="s">
        <v>8270</v>
      </c>
      <c r="P792" s="28">
        <f>F792/D792</f>
        <v>0</v>
      </c>
      <c r="Q792" s="29">
        <f>IF(M792&gt;0,F792/M792,0)</f>
        <v>0</v>
      </c>
      <c r="R792" s="9" t="str">
        <f>LEFT(O792,SEARCH("/",O792,1)-1)</f>
        <v>theater</v>
      </c>
      <c r="S792" s="26" t="str">
        <f>RIGHT(O792,LEN(O792)-SEARCH("/",O792,1))</f>
        <v>plays</v>
      </c>
      <c r="T792" s="27">
        <f>(((K792/60)/60)/24)+DATE(1970,1,1)</f>
        <v>41774.651203703703</v>
      </c>
      <c r="U792" s="5" t="str">
        <f>TEXT(T792,"mmm")</f>
        <v>May</v>
      </c>
      <c r="V792" s="5" t="str">
        <f>TEXT(T792,"yyyy")</f>
        <v>2014</v>
      </c>
      <c r="W792" s="5" t="str">
        <f>TEXT(Y792,"mmm")</f>
        <v>Jul</v>
      </c>
      <c r="X792" s="1" t="str">
        <f>TEXT(Y792,"yyyy")</f>
        <v>2014</v>
      </c>
      <c r="Y792" s="27">
        <f>(((J792/60)/60)/24)+DATE(1970,1,1)</f>
        <v>41834.651203703703</v>
      </c>
    </row>
    <row r="793" spans="1:25" ht="48" x14ac:dyDescent="0.2">
      <c r="A793" s="1">
        <v>504</v>
      </c>
      <c r="B793" s="7" t="s">
        <v>505</v>
      </c>
      <c r="C793" s="7" t="s">
        <v>4614</v>
      </c>
      <c r="D793" s="1">
        <v>24500</v>
      </c>
      <c r="E793" s="37" t="str">
        <f>VLOOKUP(D793,'Vlookup Table Bonus Point'!$C$3:$D$26,2,TRUE)</f>
        <v>20000 to 24999</v>
      </c>
      <c r="F793" s="1">
        <v>335</v>
      </c>
      <c r="G793" s="1" t="s">
        <v>8220</v>
      </c>
      <c r="H793" s="1" t="s">
        <v>8223</v>
      </c>
      <c r="I793" s="1" t="s">
        <v>8245</v>
      </c>
      <c r="J793" s="1">
        <v>1334097387</v>
      </c>
      <c r="K793" s="1">
        <v>1328916987</v>
      </c>
      <c r="L793" s="1" t="b">
        <v>0</v>
      </c>
      <c r="M793" s="1">
        <v>5</v>
      </c>
      <c r="N793" s="1" t="b">
        <v>0</v>
      </c>
      <c r="O793" s="1" t="s">
        <v>8269</v>
      </c>
      <c r="P793" s="28">
        <f>F793/D793</f>
        <v>1.3673469387755101E-2</v>
      </c>
      <c r="Q793" s="29">
        <f>IF(M793&gt;0,F793/M793,0)</f>
        <v>67</v>
      </c>
      <c r="R793" s="9" t="str">
        <f>LEFT(O793,SEARCH("/",O793,1)-1)</f>
        <v>film &amp; video</v>
      </c>
      <c r="S793" s="26" t="str">
        <f>RIGHT(O793,LEN(O793)-SEARCH("/",O793,1))</f>
        <v>animation</v>
      </c>
      <c r="T793" s="27">
        <f>(((K793/60)/60)/24)+DATE(1970,1,1)</f>
        <v>40949.98364583333</v>
      </c>
      <c r="U793" s="5" t="str">
        <f>TEXT(T793,"mmm")</f>
        <v>Feb</v>
      </c>
      <c r="V793" s="5" t="str">
        <f>TEXT(T793,"yyyy")</f>
        <v>2012</v>
      </c>
      <c r="W793" s="5" t="str">
        <f>TEXT(Y793,"mmm")</f>
        <v>Apr</v>
      </c>
      <c r="X793" s="1" t="str">
        <f>TEXT(Y793,"yyyy")</f>
        <v>2012</v>
      </c>
      <c r="Y793" s="27">
        <f>(((J793/60)/60)/24)+DATE(1970,1,1)</f>
        <v>41009.941979166666</v>
      </c>
    </row>
    <row r="794" spans="1:25" ht="64" x14ac:dyDescent="0.2">
      <c r="A794" s="1">
        <v>568</v>
      </c>
      <c r="B794" s="7" t="s">
        <v>569</v>
      </c>
      <c r="C794" s="7" t="s">
        <v>4678</v>
      </c>
      <c r="D794" s="1">
        <v>24500</v>
      </c>
      <c r="E794" s="37" t="str">
        <f>VLOOKUP(D794,'Vlookup Table Bonus Point'!$C$3:$D$26,2,TRUE)</f>
        <v>20000 to 24999</v>
      </c>
      <c r="F794" s="1">
        <v>245</v>
      </c>
      <c r="G794" s="1" t="s">
        <v>8220</v>
      </c>
      <c r="H794" s="1" t="s">
        <v>8227</v>
      </c>
      <c r="I794" s="1" t="s">
        <v>8249</v>
      </c>
      <c r="J794" s="1">
        <v>1452942000</v>
      </c>
      <c r="K794" s="1">
        <v>1449785223</v>
      </c>
      <c r="L794" s="1" t="b">
        <v>0</v>
      </c>
      <c r="M794" s="1">
        <v>5</v>
      </c>
      <c r="N794" s="1" t="b">
        <v>0</v>
      </c>
      <c r="O794" s="1" t="s">
        <v>8271</v>
      </c>
      <c r="P794" s="28">
        <f>F794/D794</f>
        <v>0.01</v>
      </c>
      <c r="Q794" s="29">
        <f>IF(M794&gt;0,F794/M794,0)</f>
        <v>49</v>
      </c>
      <c r="R794" s="9" t="str">
        <f>LEFT(O794,SEARCH("/",O794,1)-1)</f>
        <v>technology</v>
      </c>
      <c r="S794" s="26" t="str">
        <f>RIGHT(O794,LEN(O794)-SEARCH("/",O794,1))</f>
        <v>web</v>
      </c>
      <c r="T794" s="27">
        <f>(((K794/60)/60)/24)+DATE(1970,1,1)</f>
        <v>42348.9215625</v>
      </c>
      <c r="U794" s="5" t="str">
        <f>TEXT(T794,"mmm")</f>
        <v>Dec</v>
      </c>
      <c r="V794" s="5" t="str">
        <f>TEXT(T794,"yyyy")</f>
        <v>2015</v>
      </c>
      <c r="W794" s="5" t="str">
        <f>TEXT(Y794,"mmm")</f>
        <v>Jan</v>
      </c>
      <c r="X794" s="1" t="str">
        <f>TEXT(Y794,"yyyy")</f>
        <v>2016</v>
      </c>
      <c r="Y794" s="27">
        <f>(((J794/60)/60)/24)+DATE(1970,1,1)</f>
        <v>42385.458333333328</v>
      </c>
    </row>
    <row r="795" spans="1:25" ht="48" x14ac:dyDescent="0.2">
      <c r="A795" s="1">
        <v>1770</v>
      </c>
      <c r="B795" s="7" t="s">
        <v>1771</v>
      </c>
      <c r="C795" s="7" t="s">
        <v>5880</v>
      </c>
      <c r="D795" s="1">
        <v>24500</v>
      </c>
      <c r="E795" s="37" t="str">
        <f>VLOOKUP(D795,'Vlookup Table Bonus Point'!$C$3:$D$26,2,TRUE)</f>
        <v>20000 to 24999</v>
      </c>
      <c r="F795" s="1">
        <v>13846</v>
      </c>
      <c r="G795" s="1" t="s">
        <v>8220</v>
      </c>
      <c r="H795" s="1" t="s">
        <v>8223</v>
      </c>
      <c r="I795" s="1" t="s">
        <v>8245</v>
      </c>
      <c r="J795" s="1">
        <v>1413312194</v>
      </c>
      <c r="K795" s="1">
        <v>1410288194</v>
      </c>
      <c r="L795" s="1" t="b">
        <v>1</v>
      </c>
      <c r="M795" s="1">
        <v>92</v>
      </c>
      <c r="N795" s="1" t="b">
        <v>0</v>
      </c>
      <c r="O795" s="1" t="s">
        <v>8284</v>
      </c>
      <c r="P795" s="28">
        <f>F795/D795</f>
        <v>0.56514285714285717</v>
      </c>
      <c r="Q795" s="29">
        <f>IF(M795&gt;0,F795/M795,0)</f>
        <v>150.5</v>
      </c>
      <c r="R795" s="9" t="str">
        <f>LEFT(O795,SEARCH("/",O795,1)-1)</f>
        <v>photography</v>
      </c>
      <c r="S795" s="26" t="str">
        <f>RIGHT(O795,LEN(O795)-SEARCH("/",O795,1))</f>
        <v>photobooks</v>
      </c>
      <c r="T795" s="27">
        <f>(((K795/60)/60)/24)+DATE(1970,1,1)</f>
        <v>41891.780023148152</v>
      </c>
      <c r="U795" s="5" t="str">
        <f>TEXT(T795,"mmm")</f>
        <v>Sep</v>
      </c>
      <c r="V795" s="5" t="str">
        <f>TEXT(T795,"yyyy")</f>
        <v>2014</v>
      </c>
      <c r="W795" s="5" t="str">
        <f>TEXT(Y795,"mmm")</f>
        <v>Oct</v>
      </c>
      <c r="X795" s="1" t="str">
        <f>TEXT(Y795,"yyyy")</f>
        <v>2014</v>
      </c>
      <c r="Y795" s="27">
        <f>(((J795/60)/60)/24)+DATE(1970,1,1)</f>
        <v>41926.780023148152</v>
      </c>
    </row>
    <row r="796" spans="1:25" ht="48" x14ac:dyDescent="0.2">
      <c r="A796" s="1">
        <v>359</v>
      </c>
      <c r="B796" s="7" t="s">
        <v>360</v>
      </c>
      <c r="C796" s="7" t="s">
        <v>4469</v>
      </c>
      <c r="D796" s="1">
        <v>24200</v>
      </c>
      <c r="E796" s="37" t="str">
        <f>VLOOKUP(D796,'Vlookup Table Bonus Point'!$C$3:$D$26,2,TRUE)</f>
        <v>20000 to 24999</v>
      </c>
      <c r="F796" s="1">
        <v>25375</v>
      </c>
      <c r="G796" s="1" t="s">
        <v>8218</v>
      </c>
      <c r="H796" s="1" t="s">
        <v>8223</v>
      </c>
      <c r="I796" s="1" t="s">
        <v>8245</v>
      </c>
      <c r="J796" s="1">
        <v>1415941920</v>
      </c>
      <c r="K796" s="1">
        <v>1414028490</v>
      </c>
      <c r="L796" s="1" t="b">
        <v>1</v>
      </c>
      <c r="M796" s="1">
        <v>302</v>
      </c>
      <c r="N796" s="1" t="b">
        <v>1</v>
      </c>
      <c r="O796" s="1" t="s">
        <v>8268</v>
      </c>
      <c r="P796" s="28">
        <f>F796/D796</f>
        <v>1.0485537190082646</v>
      </c>
      <c r="Q796" s="29">
        <f>IF(M796&gt;0,F796/M796,0)</f>
        <v>84.023178807947019</v>
      </c>
      <c r="R796" s="9" t="str">
        <f>LEFT(O796,SEARCH("/",O796,1)-1)</f>
        <v>film &amp; video</v>
      </c>
      <c r="S796" s="26" t="str">
        <f>RIGHT(O796,LEN(O796)-SEARCH("/",O796,1))</f>
        <v>documentary</v>
      </c>
      <c r="T796" s="27">
        <f>(((K796/60)/60)/24)+DATE(1970,1,1)</f>
        <v>41935.070486111108</v>
      </c>
      <c r="U796" s="5" t="str">
        <f>TEXT(T796,"mmm")</f>
        <v>Oct</v>
      </c>
      <c r="V796" s="5" t="str">
        <f>TEXT(T796,"yyyy")</f>
        <v>2014</v>
      </c>
      <c r="W796" s="5" t="str">
        <f>TEXT(Y796,"mmm")</f>
        <v>Nov</v>
      </c>
      <c r="X796" s="1" t="str">
        <f>TEXT(Y796,"yyyy")</f>
        <v>2014</v>
      </c>
      <c r="Y796" s="27">
        <f>(((J796/60)/60)/24)+DATE(1970,1,1)</f>
        <v>41957.216666666667</v>
      </c>
    </row>
    <row r="797" spans="1:25" ht="48" x14ac:dyDescent="0.2">
      <c r="A797" s="1">
        <v>254</v>
      </c>
      <c r="B797" s="7" t="s">
        <v>255</v>
      </c>
      <c r="C797" s="7" t="s">
        <v>4364</v>
      </c>
      <c r="D797" s="1">
        <v>24000</v>
      </c>
      <c r="E797" s="37" t="str">
        <f>VLOOKUP(D797,'Vlookup Table Bonus Point'!$C$3:$D$26,2,TRUE)</f>
        <v>20000 to 24999</v>
      </c>
      <c r="F797" s="1">
        <v>28067.34</v>
      </c>
      <c r="G797" s="1" t="s">
        <v>8218</v>
      </c>
      <c r="H797" s="1" t="s">
        <v>8223</v>
      </c>
      <c r="I797" s="1" t="s">
        <v>8245</v>
      </c>
      <c r="J797" s="1">
        <v>1445047200</v>
      </c>
      <c r="K797" s="1">
        <v>1442443910</v>
      </c>
      <c r="L797" s="1" t="b">
        <v>1</v>
      </c>
      <c r="M797" s="1">
        <v>314</v>
      </c>
      <c r="N797" s="1" t="b">
        <v>1</v>
      </c>
      <c r="O797" s="1" t="s">
        <v>8268</v>
      </c>
      <c r="P797" s="28">
        <f>F797/D797</f>
        <v>1.1694724999999999</v>
      </c>
      <c r="Q797" s="29">
        <f>IF(M797&gt;0,F797/M797,0)</f>
        <v>89.38643312101911</v>
      </c>
      <c r="R797" s="9" t="str">
        <f>LEFT(O797,SEARCH("/",O797,1)-1)</f>
        <v>film &amp; video</v>
      </c>
      <c r="S797" s="26" t="str">
        <f>RIGHT(O797,LEN(O797)-SEARCH("/",O797,1))</f>
        <v>documentary</v>
      </c>
      <c r="T797" s="27">
        <f>(((K797/60)/60)/24)+DATE(1970,1,1)</f>
        <v>42263.952662037031</v>
      </c>
      <c r="U797" s="5" t="str">
        <f>TEXT(T797,"mmm")</f>
        <v>Sep</v>
      </c>
      <c r="V797" s="5" t="str">
        <f>TEXT(T797,"yyyy")</f>
        <v>2015</v>
      </c>
      <c r="W797" s="5" t="str">
        <f>TEXT(Y797,"mmm")</f>
        <v>Oct</v>
      </c>
      <c r="X797" s="1" t="str">
        <f>TEXT(Y797,"yyyy")</f>
        <v>2015</v>
      </c>
      <c r="Y797" s="27">
        <f>(((J797/60)/60)/24)+DATE(1970,1,1)</f>
        <v>42294.083333333328</v>
      </c>
    </row>
    <row r="798" spans="1:25" ht="48" x14ac:dyDescent="0.2">
      <c r="A798" s="1">
        <v>1785</v>
      </c>
      <c r="B798" s="7" t="s">
        <v>1786</v>
      </c>
      <c r="C798" s="7" t="s">
        <v>5895</v>
      </c>
      <c r="D798" s="1">
        <v>24000</v>
      </c>
      <c r="E798" s="37" t="str">
        <f>VLOOKUP(D798,'Vlookup Table Bonus Point'!$C$3:$D$26,2,TRUE)</f>
        <v>20000 to 24999</v>
      </c>
      <c r="F798" s="1">
        <v>4853</v>
      </c>
      <c r="G798" s="1" t="s">
        <v>8220</v>
      </c>
      <c r="H798" s="1" t="s">
        <v>8223</v>
      </c>
      <c r="I798" s="1" t="s">
        <v>8245</v>
      </c>
      <c r="J798" s="1">
        <v>1413417600</v>
      </c>
      <c r="K798" s="1">
        <v>1410750855</v>
      </c>
      <c r="L798" s="1" t="b">
        <v>1</v>
      </c>
      <c r="M798" s="1">
        <v>108</v>
      </c>
      <c r="N798" s="1" t="b">
        <v>0</v>
      </c>
      <c r="O798" s="1" t="s">
        <v>8284</v>
      </c>
      <c r="P798" s="28">
        <f>F798/D798</f>
        <v>0.20220833333333332</v>
      </c>
      <c r="Q798" s="29">
        <f>IF(M798&gt;0,F798/M798,0)</f>
        <v>44.935185185185183</v>
      </c>
      <c r="R798" s="9" t="str">
        <f>LEFT(O798,SEARCH("/",O798,1)-1)</f>
        <v>photography</v>
      </c>
      <c r="S798" s="26" t="str">
        <f>RIGHT(O798,LEN(O798)-SEARCH("/",O798,1))</f>
        <v>photobooks</v>
      </c>
      <c r="T798" s="27">
        <f>(((K798/60)/60)/24)+DATE(1970,1,1)</f>
        <v>41897.134895833333</v>
      </c>
      <c r="U798" s="5" t="str">
        <f>TEXT(T798,"mmm")</f>
        <v>Sep</v>
      </c>
      <c r="V798" s="5" t="str">
        <f>TEXT(T798,"yyyy")</f>
        <v>2014</v>
      </c>
      <c r="W798" s="5" t="str">
        <f>TEXT(Y798,"mmm")</f>
        <v>Oct</v>
      </c>
      <c r="X798" s="1" t="str">
        <f>TEXT(Y798,"yyyy")</f>
        <v>2014</v>
      </c>
      <c r="Y798" s="27">
        <f>(((J798/60)/60)/24)+DATE(1970,1,1)</f>
        <v>41928</v>
      </c>
    </row>
    <row r="799" spans="1:25" ht="32" x14ac:dyDescent="0.2">
      <c r="A799" s="1">
        <v>2442</v>
      </c>
      <c r="B799" s="7" t="s">
        <v>2443</v>
      </c>
      <c r="C799" s="7" t="s">
        <v>6552</v>
      </c>
      <c r="D799" s="1">
        <v>24000</v>
      </c>
      <c r="E799" s="37" t="str">
        <f>VLOOKUP(D799,'Vlookup Table Bonus Point'!$C$3:$D$26,2,TRUE)</f>
        <v>20000 to 24999</v>
      </c>
      <c r="F799" s="1">
        <v>30226</v>
      </c>
      <c r="G799" s="1" t="s">
        <v>8218</v>
      </c>
      <c r="H799" s="1" t="s">
        <v>8223</v>
      </c>
      <c r="I799" s="1" t="s">
        <v>8245</v>
      </c>
      <c r="J799" s="1">
        <v>1426777228</v>
      </c>
      <c r="K799" s="1">
        <v>1424188828</v>
      </c>
      <c r="L799" s="1" t="b">
        <v>0</v>
      </c>
      <c r="M799" s="1">
        <v>372</v>
      </c>
      <c r="N799" s="1" t="b">
        <v>1</v>
      </c>
      <c r="O799" s="1" t="s">
        <v>8297</v>
      </c>
      <c r="P799" s="28">
        <f>F799/D799</f>
        <v>1.2594166666666666</v>
      </c>
      <c r="Q799" s="29">
        <f>IF(M799&gt;0,F799/M799,0)</f>
        <v>81.252688172043008</v>
      </c>
      <c r="R799" s="9" t="str">
        <f>LEFT(O799,SEARCH("/",O799,1)-1)</f>
        <v>food</v>
      </c>
      <c r="S799" s="26" t="str">
        <f>RIGHT(O799,LEN(O799)-SEARCH("/",O799,1))</f>
        <v>small batch</v>
      </c>
      <c r="T799" s="27">
        <f>(((K799/60)/60)/24)+DATE(1970,1,1)</f>
        <v>42052.666990740734</v>
      </c>
      <c r="U799" s="5" t="str">
        <f>TEXT(T799,"mmm")</f>
        <v>Feb</v>
      </c>
      <c r="V799" s="5" t="str">
        <f>TEXT(T799,"yyyy")</f>
        <v>2015</v>
      </c>
      <c r="W799" s="5" t="str">
        <f>TEXT(Y799,"mmm")</f>
        <v>Mar</v>
      </c>
      <c r="X799" s="1" t="str">
        <f>TEXT(Y799,"yyyy")</f>
        <v>2015</v>
      </c>
      <c r="Y799" s="27">
        <f>(((J799/60)/60)/24)+DATE(1970,1,1)</f>
        <v>42082.625324074077</v>
      </c>
    </row>
    <row r="800" spans="1:25" ht="48" x14ac:dyDescent="0.2">
      <c r="A800" s="1">
        <v>4033</v>
      </c>
      <c r="B800" s="7" t="s">
        <v>4029</v>
      </c>
      <c r="C800" s="7" t="s">
        <v>8138</v>
      </c>
      <c r="D800" s="1">
        <v>23900</v>
      </c>
      <c r="E800" s="37" t="str">
        <f>VLOOKUP(D800,'Vlookup Table Bonus Point'!$C$3:$D$26,2,TRUE)</f>
        <v>20000 to 24999</v>
      </c>
      <c r="F800" s="1">
        <v>6141.99</v>
      </c>
      <c r="G800" s="1" t="s">
        <v>8220</v>
      </c>
      <c r="H800" s="1" t="s">
        <v>8224</v>
      </c>
      <c r="I800" s="1" t="s">
        <v>8246</v>
      </c>
      <c r="J800" s="1">
        <v>1475398800</v>
      </c>
      <c r="K800" s="1">
        <v>1472711224</v>
      </c>
      <c r="L800" s="1" t="b">
        <v>0</v>
      </c>
      <c r="M800" s="1">
        <v>94</v>
      </c>
      <c r="N800" s="1" t="b">
        <v>0</v>
      </c>
      <c r="O800" s="1" t="s">
        <v>8270</v>
      </c>
      <c r="P800" s="28">
        <f>F800/D800</f>
        <v>0.25698702928870293</v>
      </c>
      <c r="Q800" s="29">
        <f>IF(M800&gt;0,F800/M800,0)</f>
        <v>65.340319148936175</v>
      </c>
      <c r="R800" s="9" t="str">
        <f>LEFT(O800,SEARCH("/",O800,1)-1)</f>
        <v>theater</v>
      </c>
      <c r="S800" s="26" t="str">
        <f>RIGHT(O800,LEN(O800)-SEARCH("/",O800,1))</f>
        <v>plays</v>
      </c>
      <c r="T800" s="27">
        <f>(((K800/60)/60)/24)+DATE(1970,1,1)</f>
        <v>42614.268796296295</v>
      </c>
      <c r="U800" s="5" t="str">
        <f>TEXT(T800,"mmm")</f>
        <v>Sep</v>
      </c>
      <c r="V800" s="5" t="str">
        <f>TEXT(T800,"yyyy")</f>
        <v>2016</v>
      </c>
      <c r="W800" s="5" t="str">
        <f>TEXT(Y800,"mmm")</f>
        <v>Oct</v>
      </c>
      <c r="X800" s="1" t="str">
        <f>TEXT(Y800,"yyyy")</f>
        <v>2016</v>
      </c>
      <c r="Y800" s="27">
        <f>(((J800/60)/60)/24)+DATE(1970,1,1)</f>
        <v>42645.375</v>
      </c>
    </row>
    <row r="801" spans="1:25" ht="48" x14ac:dyDescent="0.2">
      <c r="A801" s="1">
        <v>701</v>
      </c>
      <c r="B801" s="7" t="s">
        <v>702</v>
      </c>
      <c r="C801" s="7" t="s">
        <v>4811</v>
      </c>
      <c r="D801" s="1">
        <v>23000</v>
      </c>
      <c r="E801" s="37" t="str">
        <f>VLOOKUP(D801,'Vlookup Table Bonus Point'!$C$3:$D$26,2,TRUE)</f>
        <v>20000 to 24999</v>
      </c>
      <c r="F801" s="1">
        <v>6118</v>
      </c>
      <c r="G801" s="1" t="s">
        <v>8220</v>
      </c>
      <c r="H801" s="1" t="s">
        <v>8224</v>
      </c>
      <c r="I801" s="1" t="s">
        <v>8246</v>
      </c>
      <c r="J801" s="1">
        <v>1406130880</v>
      </c>
      <c r="K801" s="1">
        <v>1403538880</v>
      </c>
      <c r="L801" s="1" t="b">
        <v>0</v>
      </c>
      <c r="M801" s="1">
        <v>21</v>
      </c>
      <c r="N801" s="1" t="b">
        <v>0</v>
      </c>
      <c r="O801" s="1" t="s">
        <v>8272</v>
      </c>
      <c r="P801" s="28">
        <f>F801/D801</f>
        <v>0.26600000000000001</v>
      </c>
      <c r="Q801" s="29">
        <f>IF(M801&gt;0,F801/M801,0)</f>
        <v>291.33333333333331</v>
      </c>
      <c r="R801" s="9" t="str">
        <f>LEFT(O801,SEARCH("/",O801,1)-1)</f>
        <v>technology</v>
      </c>
      <c r="S801" s="26" t="str">
        <f>RIGHT(O801,LEN(O801)-SEARCH("/",O801,1))</f>
        <v>wearables</v>
      </c>
      <c r="T801" s="27">
        <f>(((K801/60)/60)/24)+DATE(1970,1,1)</f>
        <v>41813.662962962961</v>
      </c>
      <c r="U801" s="5" t="str">
        <f>TEXT(T801,"mmm")</f>
        <v>Jun</v>
      </c>
      <c r="V801" s="5" t="str">
        <f>TEXT(T801,"yyyy")</f>
        <v>2014</v>
      </c>
      <c r="W801" s="5" t="str">
        <f>TEXT(Y801,"mmm")</f>
        <v>Jul</v>
      </c>
      <c r="X801" s="1" t="str">
        <f>TEXT(Y801,"yyyy")</f>
        <v>2014</v>
      </c>
      <c r="Y801" s="27">
        <f>(((J801/60)/60)/24)+DATE(1970,1,1)</f>
        <v>41843.662962962961</v>
      </c>
    </row>
    <row r="802" spans="1:25" ht="48" x14ac:dyDescent="0.2">
      <c r="A802" s="1">
        <v>1526</v>
      </c>
      <c r="B802" s="7" t="s">
        <v>1527</v>
      </c>
      <c r="C802" s="7" t="s">
        <v>5636</v>
      </c>
      <c r="D802" s="1">
        <v>23000</v>
      </c>
      <c r="E802" s="37" t="str">
        <f>VLOOKUP(D802,'Vlookup Table Bonus Point'!$C$3:$D$26,2,TRUE)</f>
        <v>20000 to 24999</v>
      </c>
      <c r="F802" s="1">
        <v>27675</v>
      </c>
      <c r="G802" s="1" t="s">
        <v>8218</v>
      </c>
      <c r="H802" s="1" t="s">
        <v>8223</v>
      </c>
      <c r="I802" s="1" t="s">
        <v>8245</v>
      </c>
      <c r="J802" s="1">
        <v>1453185447</v>
      </c>
      <c r="K802" s="1">
        <v>1448951847</v>
      </c>
      <c r="L802" s="1" t="b">
        <v>1</v>
      </c>
      <c r="M802" s="1">
        <v>280</v>
      </c>
      <c r="N802" s="1" t="b">
        <v>1</v>
      </c>
      <c r="O802" s="1" t="s">
        <v>8284</v>
      </c>
      <c r="P802" s="28">
        <f>F802/D802</f>
        <v>1.2032608695652174</v>
      </c>
      <c r="Q802" s="29">
        <f>IF(M802&gt;0,F802/M802,0)</f>
        <v>98.839285714285708</v>
      </c>
      <c r="R802" s="9" t="str">
        <f>LEFT(O802,SEARCH("/",O802,1)-1)</f>
        <v>photography</v>
      </c>
      <c r="S802" s="26" t="str">
        <f>RIGHT(O802,LEN(O802)-SEARCH("/",O802,1))</f>
        <v>photobooks</v>
      </c>
      <c r="T802" s="27">
        <f>(((K802/60)/60)/24)+DATE(1970,1,1)</f>
        <v>42339.276006944448</v>
      </c>
      <c r="U802" s="5" t="str">
        <f>TEXT(T802,"mmm")</f>
        <v>Dec</v>
      </c>
      <c r="V802" s="5" t="str">
        <f>TEXT(T802,"yyyy")</f>
        <v>2015</v>
      </c>
      <c r="W802" s="5" t="str">
        <f>TEXT(Y802,"mmm")</f>
        <v>Jan</v>
      </c>
      <c r="X802" s="1" t="str">
        <f>TEXT(Y802,"yyyy")</f>
        <v>2016</v>
      </c>
      <c r="Y802" s="27">
        <f>(((J802/60)/60)/24)+DATE(1970,1,1)</f>
        <v>42388.276006944448</v>
      </c>
    </row>
    <row r="803" spans="1:25" ht="48" x14ac:dyDescent="0.2">
      <c r="A803" s="1">
        <v>2457</v>
      </c>
      <c r="B803" s="7" t="s">
        <v>2458</v>
      </c>
      <c r="C803" s="7" t="s">
        <v>6567</v>
      </c>
      <c r="D803" s="1">
        <v>23000</v>
      </c>
      <c r="E803" s="37" t="str">
        <f>VLOOKUP(D803,'Vlookup Table Bonus Point'!$C$3:$D$26,2,TRUE)</f>
        <v>20000 to 24999</v>
      </c>
      <c r="F803" s="1">
        <v>23530</v>
      </c>
      <c r="G803" s="1" t="s">
        <v>8218</v>
      </c>
      <c r="H803" s="1" t="s">
        <v>8223</v>
      </c>
      <c r="I803" s="1" t="s">
        <v>8245</v>
      </c>
      <c r="J803" s="1">
        <v>1458826056</v>
      </c>
      <c r="K803" s="1">
        <v>1456237656</v>
      </c>
      <c r="L803" s="1" t="b">
        <v>0</v>
      </c>
      <c r="M803" s="1">
        <v>124</v>
      </c>
      <c r="N803" s="1" t="b">
        <v>1</v>
      </c>
      <c r="O803" s="1" t="s">
        <v>8297</v>
      </c>
      <c r="P803" s="28">
        <f>F803/D803</f>
        <v>1.0230434782608695</v>
      </c>
      <c r="Q803" s="29">
        <f>IF(M803&gt;0,F803/M803,0)</f>
        <v>189.75806451612902</v>
      </c>
      <c r="R803" s="9" t="str">
        <f>LEFT(O803,SEARCH("/",O803,1)-1)</f>
        <v>food</v>
      </c>
      <c r="S803" s="26" t="str">
        <f>RIGHT(O803,LEN(O803)-SEARCH("/",O803,1))</f>
        <v>small batch</v>
      </c>
      <c r="T803" s="27">
        <f>(((K803/60)/60)/24)+DATE(1970,1,1)</f>
        <v>42423.602500000001</v>
      </c>
      <c r="U803" s="5" t="str">
        <f>TEXT(T803,"mmm")</f>
        <v>Feb</v>
      </c>
      <c r="V803" s="5" t="str">
        <f>TEXT(T803,"yyyy")</f>
        <v>2016</v>
      </c>
      <c r="W803" s="5" t="str">
        <f>TEXT(Y803,"mmm")</f>
        <v>Mar</v>
      </c>
      <c r="X803" s="1" t="str">
        <f>TEXT(Y803,"yyyy")</f>
        <v>2016</v>
      </c>
      <c r="Y803" s="27">
        <f>(((J803/60)/60)/24)+DATE(1970,1,1)</f>
        <v>42453.560833333337</v>
      </c>
    </row>
    <row r="804" spans="1:25" ht="48" x14ac:dyDescent="0.2">
      <c r="A804" s="1">
        <v>2697</v>
      </c>
      <c r="B804" s="7" t="s">
        <v>2697</v>
      </c>
      <c r="C804" s="7" t="s">
        <v>6807</v>
      </c>
      <c r="D804" s="1">
        <v>23000</v>
      </c>
      <c r="E804" s="37" t="str">
        <f>VLOOKUP(D804,'Vlookup Table Bonus Point'!$C$3:$D$26,2,TRUE)</f>
        <v>20000 to 24999</v>
      </c>
      <c r="F804" s="1">
        <v>6061</v>
      </c>
      <c r="G804" s="1" t="s">
        <v>8220</v>
      </c>
      <c r="H804" s="1" t="s">
        <v>8223</v>
      </c>
      <c r="I804" s="1" t="s">
        <v>8245</v>
      </c>
      <c r="J804" s="1">
        <v>1438552800</v>
      </c>
      <c r="K804" s="1">
        <v>1435876423</v>
      </c>
      <c r="L804" s="1" t="b">
        <v>0</v>
      </c>
      <c r="M804" s="1">
        <v>52</v>
      </c>
      <c r="N804" s="1" t="b">
        <v>0</v>
      </c>
      <c r="O804" s="1" t="s">
        <v>8283</v>
      </c>
      <c r="P804" s="28">
        <f>F804/D804</f>
        <v>0.26352173913043481</v>
      </c>
      <c r="Q804" s="29">
        <f>IF(M804&gt;0,F804/M804,0)</f>
        <v>116.55769230769231</v>
      </c>
      <c r="R804" s="9" t="str">
        <f>LEFT(O804,SEARCH("/",O804,1)-1)</f>
        <v>food</v>
      </c>
      <c r="S804" s="26" t="str">
        <f>RIGHT(O804,LEN(O804)-SEARCH("/",O804,1))</f>
        <v>food trucks</v>
      </c>
      <c r="T804" s="27">
        <f>(((K804/60)/60)/24)+DATE(1970,1,1)</f>
        <v>42187.940081018518</v>
      </c>
      <c r="U804" s="5" t="str">
        <f>TEXT(T804,"mmm")</f>
        <v>Jul</v>
      </c>
      <c r="V804" s="5" t="str">
        <f>TEXT(T804,"yyyy")</f>
        <v>2015</v>
      </c>
      <c r="W804" s="5" t="str">
        <f>TEXT(Y804,"mmm")</f>
        <v>Aug</v>
      </c>
      <c r="X804" s="1" t="str">
        <f>TEXT(Y804,"yyyy")</f>
        <v>2015</v>
      </c>
      <c r="Y804" s="27">
        <f>(((J804/60)/60)/24)+DATE(1970,1,1)</f>
        <v>42218.916666666672</v>
      </c>
    </row>
    <row r="805" spans="1:25" ht="48" x14ac:dyDescent="0.2">
      <c r="A805" s="1">
        <v>3211</v>
      </c>
      <c r="B805" s="7" t="s">
        <v>3211</v>
      </c>
      <c r="C805" s="7" t="s">
        <v>7321</v>
      </c>
      <c r="D805" s="1">
        <v>23000</v>
      </c>
      <c r="E805" s="37" t="str">
        <f>VLOOKUP(D805,'Vlookup Table Bonus Point'!$C$3:$D$26,2,TRUE)</f>
        <v>20000 to 24999</v>
      </c>
      <c r="F805" s="1">
        <v>27541</v>
      </c>
      <c r="G805" s="1" t="s">
        <v>8218</v>
      </c>
      <c r="H805" s="1" t="s">
        <v>8223</v>
      </c>
      <c r="I805" s="1" t="s">
        <v>8245</v>
      </c>
      <c r="J805" s="1">
        <v>1408068000</v>
      </c>
      <c r="K805" s="1">
        <v>1405346680</v>
      </c>
      <c r="L805" s="1" t="b">
        <v>1</v>
      </c>
      <c r="M805" s="1">
        <v>322</v>
      </c>
      <c r="N805" s="1" t="b">
        <v>1</v>
      </c>
      <c r="O805" s="1" t="s">
        <v>8270</v>
      </c>
      <c r="P805" s="28">
        <f>F805/D805</f>
        <v>1.1974347826086957</v>
      </c>
      <c r="Q805" s="29">
        <f>IF(M805&gt;0,F805/M805,0)</f>
        <v>85.531055900621112</v>
      </c>
      <c r="R805" s="9" t="str">
        <f>LEFT(O805,SEARCH("/",O805,1)-1)</f>
        <v>theater</v>
      </c>
      <c r="S805" s="26" t="str">
        <f>RIGHT(O805,LEN(O805)-SEARCH("/",O805,1))</f>
        <v>plays</v>
      </c>
      <c r="T805" s="27">
        <f>(((K805/60)/60)/24)+DATE(1970,1,1)</f>
        <v>41834.586574074077</v>
      </c>
      <c r="U805" s="5" t="str">
        <f>TEXT(T805,"mmm")</f>
        <v>Jul</v>
      </c>
      <c r="V805" s="5" t="str">
        <f>TEXT(T805,"yyyy")</f>
        <v>2014</v>
      </c>
      <c r="W805" s="5" t="str">
        <f>TEXT(Y805,"mmm")</f>
        <v>Aug</v>
      </c>
      <c r="X805" s="1" t="str">
        <f>TEXT(Y805,"yyyy")</f>
        <v>2014</v>
      </c>
      <c r="Y805" s="27">
        <f>(((J805/60)/60)/24)+DATE(1970,1,1)</f>
        <v>41866.083333333336</v>
      </c>
    </row>
    <row r="806" spans="1:25" ht="48" x14ac:dyDescent="0.2">
      <c r="A806" s="1">
        <v>3259</v>
      </c>
      <c r="B806" s="7" t="s">
        <v>3259</v>
      </c>
      <c r="C806" s="7" t="s">
        <v>7369</v>
      </c>
      <c r="D806" s="1">
        <v>23000</v>
      </c>
      <c r="E806" s="37" t="str">
        <f>VLOOKUP(D806,'Vlookup Table Bonus Point'!$C$3:$D$26,2,TRUE)</f>
        <v>20000 to 24999</v>
      </c>
      <c r="F806" s="1">
        <v>24418.6</v>
      </c>
      <c r="G806" s="1" t="s">
        <v>8218</v>
      </c>
      <c r="H806" s="1" t="s">
        <v>8223</v>
      </c>
      <c r="I806" s="1" t="s">
        <v>8245</v>
      </c>
      <c r="J806" s="1">
        <v>1475294340</v>
      </c>
      <c r="K806" s="1">
        <v>1472753745</v>
      </c>
      <c r="L806" s="1" t="b">
        <v>1</v>
      </c>
      <c r="M806" s="1">
        <v>97</v>
      </c>
      <c r="N806" s="1" t="b">
        <v>1</v>
      </c>
      <c r="O806" s="1" t="s">
        <v>8270</v>
      </c>
      <c r="P806" s="28">
        <f>F806/D806</f>
        <v>1.0616782608695652</v>
      </c>
      <c r="Q806" s="29">
        <f>IF(M806&gt;0,F806/M806,0)</f>
        <v>251.7381443298969</v>
      </c>
      <c r="R806" s="9" t="str">
        <f>LEFT(O806,SEARCH("/",O806,1)-1)</f>
        <v>theater</v>
      </c>
      <c r="S806" s="26" t="str">
        <f>RIGHT(O806,LEN(O806)-SEARCH("/",O806,1))</f>
        <v>plays</v>
      </c>
      <c r="T806" s="27">
        <f>(((K806/60)/60)/24)+DATE(1970,1,1)</f>
        <v>42614.760937500003</v>
      </c>
      <c r="U806" s="5" t="str">
        <f>TEXT(T806,"mmm")</f>
        <v>Sep</v>
      </c>
      <c r="V806" s="5" t="str">
        <f>TEXT(T806,"yyyy")</f>
        <v>2016</v>
      </c>
      <c r="W806" s="5" t="str">
        <f>TEXT(Y806,"mmm")</f>
        <v>Oct</v>
      </c>
      <c r="X806" s="1" t="str">
        <f>TEXT(Y806,"yyyy")</f>
        <v>2016</v>
      </c>
      <c r="Y806" s="27">
        <f>(((J806/60)/60)/24)+DATE(1970,1,1)</f>
        <v>42644.165972222225</v>
      </c>
    </row>
    <row r="807" spans="1:25" ht="32" x14ac:dyDescent="0.2">
      <c r="A807" s="1">
        <v>2610</v>
      </c>
      <c r="B807" s="7" t="s">
        <v>2610</v>
      </c>
      <c r="C807" s="7" t="s">
        <v>6720</v>
      </c>
      <c r="D807" s="1">
        <v>22765</v>
      </c>
      <c r="E807" s="37" t="str">
        <f>VLOOKUP(D807,'Vlookup Table Bonus Point'!$C$3:$D$26,2,TRUE)</f>
        <v>20000 to 24999</v>
      </c>
      <c r="F807" s="1">
        <v>32172.66</v>
      </c>
      <c r="G807" s="1" t="s">
        <v>8218</v>
      </c>
      <c r="H807" s="1" t="s">
        <v>8223</v>
      </c>
      <c r="I807" s="1" t="s">
        <v>8245</v>
      </c>
      <c r="J807" s="1">
        <v>1471849140</v>
      </c>
      <c r="K807" s="1">
        <v>1468444125</v>
      </c>
      <c r="L807" s="1" t="b">
        <v>1</v>
      </c>
      <c r="M807" s="1">
        <v>577</v>
      </c>
      <c r="N807" s="1" t="b">
        <v>1</v>
      </c>
      <c r="O807" s="1" t="s">
        <v>8300</v>
      </c>
      <c r="P807" s="28">
        <f>F807/D807</f>
        <v>1.4132510432681749</v>
      </c>
      <c r="Q807" s="29">
        <f>IF(M807&gt;0,F807/M807,0)</f>
        <v>55.758509532062391</v>
      </c>
      <c r="R807" s="9" t="str">
        <f>LEFT(O807,SEARCH("/",O807,1)-1)</f>
        <v>technology</v>
      </c>
      <c r="S807" s="26" t="str">
        <f>RIGHT(O807,LEN(O807)-SEARCH("/",O807,1))</f>
        <v>space exploration</v>
      </c>
      <c r="T807" s="27">
        <f>(((K807/60)/60)/24)+DATE(1970,1,1)</f>
        <v>42564.881076388891</v>
      </c>
      <c r="U807" s="5" t="str">
        <f>TEXT(T807,"mmm")</f>
        <v>Jul</v>
      </c>
      <c r="V807" s="5" t="str">
        <f>TEXT(T807,"yyyy")</f>
        <v>2016</v>
      </c>
      <c r="W807" s="5" t="str">
        <f>TEXT(Y807,"mmm")</f>
        <v>Aug</v>
      </c>
      <c r="X807" s="1" t="str">
        <f>TEXT(Y807,"yyyy")</f>
        <v>2016</v>
      </c>
      <c r="Y807" s="27">
        <f>(((J807/60)/60)/24)+DATE(1970,1,1)</f>
        <v>42604.290972222225</v>
      </c>
    </row>
    <row r="808" spans="1:25" ht="48" x14ac:dyDescent="0.2">
      <c r="A808" s="1">
        <v>1805</v>
      </c>
      <c r="B808" s="7" t="s">
        <v>1806</v>
      </c>
      <c r="C808" s="7" t="s">
        <v>5915</v>
      </c>
      <c r="D808" s="1">
        <v>22500</v>
      </c>
      <c r="E808" s="37" t="str">
        <f>VLOOKUP(D808,'Vlookup Table Bonus Point'!$C$3:$D$26,2,TRUE)</f>
        <v>20000 to 24999</v>
      </c>
      <c r="F808" s="1">
        <v>8191</v>
      </c>
      <c r="G808" s="1" t="s">
        <v>8220</v>
      </c>
      <c r="H808" s="1" t="s">
        <v>8235</v>
      </c>
      <c r="I808" s="1" t="s">
        <v>8248</v>
      </c>
      <c r="J808" s="1">
        <v>1443808800</v>
      </c>
      <c r="K808" s="1">
        <v>1441048658</v>
      </c>
      <c r="L808" s="1" t="b">
        <v>1</v>
      </c>
      <c r="M808" s="1">
        <v>122</v>
      </c>
      <c r="N808" s="1" t="b">
        <v>0</v>
      </c>
      <c r="O808" s="1" t="s">
        <v>8284</v>
      </c>
      <c r="P808" s="28">
        <f>F808/D808</f>
        <v>0.36404444444444445</v>
      </c>
      <c r="Q808" s="29">
        <f>IF(M808&gt;0,F808/M808,0)</f>
        <v>67.139344262295083</v>
      </c>
      <c r="R808" s="9" t="str">
        <f>LEFT(O808,SEARCH("/",O808,1)-1)</f>
        <v>photography</v>
      </c>
      <c r="S808" s="26" t="str">
        <f>RIGHT(O808,LEN(O808)-SEARCH("/",O808,1))</f>
        <v>photobooks</v>
      </c>
      <c r="T808" s="27">
        <f>(((K808/60)/60)/24)+DATE(1970,1,1)</f>
        <v>42247.803912037038</v>
      </c>
      <c r="U808" s="5" t="str">
        <f>TEXT(T808,"mmm")</f>
        <v>Aug</v>
      </c>
      <c r="V808" s="5" t="str">
        <f>TEXT(T808,"yyyy")</f>
        <v>2015</v>
      </c>
      <c r="W808" s="5" t="str">
        <f>TEXT(Y808,"mmm")</f>
        <v>Oct</v>
      </c>
      <c r="X808" s="1" t="str">
        <f>TEXT(Y808,"yyyy")</f>
        <v>2015</v>
      </c>
      <c r="Y808" s="27">
        <f>(((J808/60)/60)/24)+DATE(1970,1,1)</f>
        <v>42279.75</v>
      </c>
    </row>
    <row r="809" spans="1:25" ht="48" x14ac:dyDescent="0.2">
      <c r="A809" s="1">
        <v>3796</v>
      </c>
      <c r="B809" s="7" t="s">
        <v>3793</v>
      </c>
      <c r="C809" s="7" t="s">
        <v>7906</v>
      </c>
      <c r="D809" s="1">
        <v>22500</v>
      </c>
      <c r="E809" s="37" t="str">
        <f>VLOOKUP(D809,'Vlookup Table Bonus Point'!$C$3:$D$26,2,TRUE)</f>
        <v>20000 to 24999</v>
      </c>
      <c r="F809" s="1">
        <v>1</v>
      </c>
      <c r="G809" s="1" t="s">
        <v>8220</v>
      </c>
      <c r="H809" s="1" t="s">
        <v>8223</v>
      </c>
      <c r="I809" s="1" t="s">
        <v>8245</v>
      </c>
      <c r="J809" s="1">
        <v>1484354556</v>
      </c>
      <c r="K809" s="1">
        <v>1479170556</v>
      </c>
      <c r="L809" s="1" t="b">
        <v>0</v>
      </c>
      <c r="M809" s="1">
        <v>1</v>
      </c>
      <c r="N809" s="1" t="b">
        <v>0</v>
      </c>
      <c r="O809" s="1" t="s">
        <v>8304</v>
      </c>
      <c r="P809" s="28">
        <f>F809/D809</f>
        <v>4.4444444444444447E-5</v>
      </c>
      <c r="Q809" s="29">
        <f>IF(M809&gt;0,F809/M809,0)</f>
        <v>1</v>
      </c>
      <c r="R809" s="9" t="str">
        <f>LEFT(O809,SEARCH("/",O809,1)-1)</f>
        <v>theater</v>
      </c>
      <c r="S809" s="26" t="str">
        <f>RIGHT(O809,LEN(O809)-SEARCH("/",O809,1))</f>
        <v>musical</v>
      </c>
      <c r="T809" s="27">
        <f>(((K809/60)/60)/24)+DATE(1970,1,1)</f>
        <v>42689.029583333337</v>
      </c>
      <c r="U809" s="5" t="str">
        <f>TEXT(T809,"mmm")</f>
        <v>Nov</v>
      </c>
      <c r="V809" s="5" t="str">
        <f>TEXT(T809,"yyyy")</f>
        <v>2016</v>
      </c>
      <c r="W809" s="5" t="str">
        <f>TEXT(Y809,"mmm")</f>
        <v>Jan</v>
      </c>
      <c r="X809" s="1" t="str">
        <f>TEXT(Y809,"yyyy")</f>
        <v>2017</v>
      </c>
      <c r="Y809" s="27">
        <f>(((J809/60)/60)/24)+DATE(1970,1,1)</f>
        <v>42749.029583333337</v>
      </c>
    </row>
    <row r="810" spans="1:25" ht="48" x14ac:dyDescent="0.2">
      <c r="A810" s="1">
        <v>418</v>
      </c>
      <c r="B810" s="7" t="s">
        <v>419</v>
      </c>
      <c r="C810" s="7" t="s">
        <v>4528</v>
      </c>
      <c r="D810" s="1">
        <v>22400</v>
      </c>
      <c r="E810" s="37" t="str">
        <f>VLOOKUP(D810,'Vlookup Table Bonus Point'!$C$3:$D$26,2,TRUE)</f>
        <v>20000 to 24999</v>
      </c>
      <c r="F810" s="1">
        <v>22542</v>
      </c>
      <c r="G810" s="1" t="s">
        <v>8218</v>
      </c>
      <c r="H810" s="1" t="s">
        <v>8223</v>
      </c>
      <c r="I810" s="1" t="s">
        <v>8245</v>
      </c>
      <c r="J810" s="1">
        <v>1437633997</v>
      </c>
      <c r="K810" s="1">
        <v>1435041997</v>
      </c>
      <c r="L810" s="1" t="b">
        <v>0</v>
      </c>
      <c r="M810" s="1">
        <v>104</v>
      </c>
      <c r="N810" s="1" t="b">
        <v>1</v>
      </c>
      <c r="O810" s="1" t="s">
        <v>8268</v>
      </c>
      <c r="P810" s="28">
        <f>F810/D810</f>
        <v>1.0063392857142857</v>
      </c>
      <c r="Q810" s="29">
        <f>IF(M810&gt;0,F810/M810,0)</f>
        <v>216.75</v>
      </c>
      <c r="R810" s="9" t="str">
        <f>LEFT(O810,SEARCH("/",O810,1)-1)</f>
        <v>film &amp; video</v>
      </c>
      <c r="S810" s="26" t="str">
        <f>RIGHT(O810,LEN(O810)-SEARCH("/",O810,1))</f>
        <v>documentary</v>
      </c>
      <c r="T810" s="27">
        <f>(((K810/60)/60)/24)+DATE(1970,1,1)</f>
        <v>42178.282372685186</v>
      </c>
      <c r="U810" s="5" t="str">
        <f>TEXT(T810,"mmm")</f>
        <v>Jun</v>
      </c>
      <c r="V810" s="5" t="str">
        <f>TEXT(T810,"yyyy")</f>
        <v>2015</v>
      </c>
      <c r="W810" s="5" t="str">
        <f>TEXT(Y810,"mmm")</f>
        <v>Jul</v>
      </c>
      <c r="X810" s="1" t="str">
        <f>TEXT(Y810,"yyyy")</f>
        <v>2015</v>
      </c>
      <c r="Y810" s="27">
        <f>(((J810/60)/60)/24)+DATE(1970,1,1)</f>
        <v>42208.282372685186</v>
      </c>
    </row>
    <row r="811" spans="1:25" ht="48" x14ac:dyDescent="0.2">
      <c r="A811" s="1">
        <v>37</v>
      </c>
      <c r="B811" s="7" t="s">
        <v>39</v>
      </c>
      <c r="C811" s="7" t="s">
        <v>4148</v>
      </c>
      <c r="D811" s="1">
        <v>22000</v>
      </c>
      <c r="E811" s="37" t="str">
        <f>VLOOKUP(D811,'Vlookup Table Bonus Point'!$C$3:$D$26,2,TRUE)</f>
        <v>20000 to 24999</v>
      </c>
      <c r="F811" s="1">
        <v>40357</v>
      </c>
      <c r="G811" s="1" t="s">
        <v>8218</v>
      </c>
      <c r="H811" s="1" t="s">
        <v>8223</v>
      </c>
      <c r="I811" s="1" t="s">
        <v>8245</v>
      </c>
      <c r="J811" s="1">
        <v>1425055079</v>
      </c>
      <c r="K811" s="1">
        <v>1422463079</v>
      </c>
      <c r="L811" s="1" t="b">
        <v>0</v>
      </c>
      <c r="M811" s="1">
        <v>253</v>
      </c>
      <c r="N811" s="1" t="b">
        <v>1</v>
      </c>
      <c r="O811" s="1" t="s">
        <v>8264</v>
      </c>
      <c r="P811" s="28">
        <f>F811/D811</f>
        <v>1.8344090909090909</v>
      </c>
      <c r="Q811" s="29">
        <f>IF(M811&gt;0,F811/M811,0)</f>
        <v>159.51383399209487</v>
      </c>
      <c r="R811" s="9" t="str">
        <f>LEFT(O811,SEARCH("/",O811,1)-1)</f>
        <v>film &amp; video</v>
      </c>
      <c r="S811" s="26" t="str">
        <f>RIGHT(O811,LEN(O811)-SEARCH("/",O811,1))</f>
        <v>television</v>
      </c>
      <c r="T811" s="27">
        <f>(((K811/60)/60)/24)+DATE(1970,1,1)</f>
        <v>42032.693043981482</v>
      </c>
      <c r="U811" s="5" t="str">
        <f>TEXT(T811,"mmm")</f>
        <v>Jan</v>
      </c>
      <c r="V811" s="5" t="str">
        <f>TEXT(T811,"yyyy")</f>
        <v>2015</v>
      </c>
      <c r="W811" s="5" t="str">
        <f>TEXT(Y811,"mmm")</f>
        <v>Feb</v>
      </c>
      <c r="X811" s="1" t="str">
        <f>TEXT(Y811,"yyyy")</f>
        <v>2015</v>
      </c>
      <c r="Y811" s="27">
        <f>(((J811/60)/60)/24)+DATE(1970,1,1)</f>
        <v>42062.693043981482</v>
      </c>
    </row>
    <row r="812" spans="1:25" ht="16" x14ac:dyDescent="0.2">
      <c r="A812" s="1">
        <v>307</v>
      </c>
      <c r="B812" s="7" t="s">
        <v>308</v>
      </c>
      <c r="C812" s="7" t="s">
        <v>4417</v>
      </c>
      <c r="D812" s="1">
        <v>22000</v>
      </c>
      <c r="E812" s="37" t="str">
        <f>VLOOKUP(D812,'Vlookup Table Bonus Point'!$C$3:$D$26,2,TRUE)</f>
        <v>20000 to 24999</v>
      </c>
      <c r="F812" s="1">
        <v>24490</v>
      </c>
      <c r="G812" s="1" t="s">
        <v>8218</v>
      </c>
      <c r="H812" s="1" t="s">
        <v>8223</v>
      </c>
      <c r="I812" s="1" t="s">
        <v>8245</v>
      </c>
      <c r="J812" s="1">
        <v>1360276801</v>
      </c>
      <c r="K812" s="1">
        <v>1357684801</v>
      </c>
      <c r="L812" s="1" t="b">
        <v>1</v>
      </c>
      <c r="M812" s="1">
        <v>576</v>
      </c>
      <c r="N812" s="1" t="b">
        <v>1</v>
      </c>
      <c r="O812" s="1" t="s">
        <v>8268</v>
      </c>
      <c r="P812" s="28">
        <f>F812/D812</f>
        <v>1.1131818181818183</v>
      </c>
      <c r="Q812" s="29">
        <f>IF(M812&gt;0,F812/M812,0)</f>
        <v>42.517361111111114</v>
      </c>
      <c r="R812" s="9" t="str">
        <f>LEFT(O812,SEARCH("/",O812,1)-1)</f>
        <v>film &amp; video</v>
      </c>
      <c r="S812" s="26" t="str">
        <f>RIGHT(O812,LEN(O812)-SEARCH("/",O812,1))</f>
        <v>documentary</v>
      </c>
      <c r="T812" s="27">
        <f>(((K812/60)/60)/24)+DATE(1970,1,1)</f>
        <v>41282.944456018515</v>
      </c>
      <c r="U812" s="5" t="str">
        <f>TEXT(T812,"mmm")</f>
        <v>Jan</v>
      </c>
      <c r="V812" s="5" t="str">
        <f>TEXT(T812,"yyyy")</f>
        <v>2013</v>
      </c>
      <c r="W812" s="5" t="str">
        <f>TEXT(Y812,"mmm")</f>
        <v>Feb</v>
      </c>
      <c r="X812" s="1" t="str">
        <f>TEXT(Y812,"yyyy")</f>
        <v>2013</v>
      </c>
      <c r="Y812" s="27">
        <f>(((J812/60)/60)/24)+DATE(1970,1,1)</f>
        <v>41312.944456018515</v>
      </c>
    </row>
    <row r="813" spans="1:25" ht="48" x14ac:dyDescent="0.2">
      <c r="A813" s="1">
        <v>543</v>
      </c>
      <c r="B813" s="7" t="s">
        <v>544</v>
      </c>
      <c r="C813" s="7" t="s">
        <v>4653</v>
      </c>
      <c r="D813" s="1">
        <v>22000</v>
      </c>
      <c r="E813" s="37" t="str">
        <f>VLOOKUP(D813,'Vlookup Table Bonus Point'!$C$3:$D$26,2,TRUE)</f>
        <v>20000 to 24999</v>
      </c>
      <c r="F813" s="1">
        <v>70</v>
      </c>
      <c r="G813" s="1" t="s">
        <v>8220</v>
      </c>
      <c r="H813" s="1" t="s">
        <v>8225</v>
      </c>
      <c r="I813" s="1" t="s">
        <v>8247</v>
      </c>
      <c r="J813" s="1">
        <v>1414807962</v>
      </c>
      <c r="K813" s="1">
        <v>1412215962</v>
      </c>
      <c r="L813" s="1" t="b">
        <v>0</v>
      </c>
      <c r="M813" s="1">
        <v>2</v>
      </c>
      <c r="N813" s="1" t="b">
        <v>0</v>
      </c>
      <c r="O813" s="1" t="s">
        <v>8271</v>
      </c>
      <c r="P813" s="28">
        <f>F813/D813</f>
        <v>3.1818181818181819E-3</v>
      </c>
      <c r="Q813" s="29">
        <f>IF(M813&gt;0,F813/M813,0)</f>
        <v>35</v>
      </c>
      <c r="R813" s="9" t="str">
        <f>LEFT(O813,SEARCH("/",O813,1)-1)</f>
        <v>technology</v>
      </c>
      <c r="S813" s="26" t="str">
        <f>RIGHT(O813,LEN(O813)-SEARCH("/",O813,1))</f>
        <v>web</v>
      </c>
      <c r="T813" s="27">
        <f>(((K813/60)/60)/24)+DATE(1970,1,1)</f>
        <v>41914.092152777775</v>
      </c>
      <c r="U813" s="5" t="str">
        <f>TEXT(T813,"mmm")</f>
        <v>Oct</v>
      </c>
      <c r="V813" s="5" t="str">
        <f>TEXT(T813,"yyyy")</f>
        <v>2014</v>
      </c>
      <c r="W813" s="5" t="str">
        <f>TEXT(Y813,"mmm")</f>
        <v>Nov</v>
      </c>
      <c r="X813" s="1" t="str">
        <f>TEXT(Y813,"yyyy")</f>
        <v>2014</v>
      </c>
      <c r="Y813" s="27">
        <f>(((J813/60)/60)/24)+DATE(1970,1,1)</f>
        <v>41944.092152777775</v>
      </c>
    </row>
    <row r="814" spans="1:25" ht="48" x14ac:dyDescent="0.2">
      <c r="A814" s="1">
        <v>1184</v>
      </c>
      <c r="B814" s="7" t="s">
        <v>1185</v>
      </c>
      <c r="C814" s="7" t="s">
        <v>5294</v>
      </c>
      <c r="D814" s="1">
        <v>22000</v>
      </c>
      <c r="E814" s="37" t="str">
        <f>VLOOKUP(D814,'Vlookup Table Bonus Point'!$C$3:$D$26,2,TRUE)</f>
        <v>20000 to 24999</v>
      </c>
      <c r="F814" s="1">
        <v>23086</v>
      </c>
      <c r="G814" s="1" t="s">
        <v>8218</v>
      </c>
      <c r="H814" s="1" t="s">
        <v>8224</v>
      </c>
      <c r="I814" s="1" t="s">
        <v>8246</v>
      </c>
      <c r="J814" s="1">
        <v>1486391011</v>
      </c>
      <c r="K814" s="1">
        <v>1483712611</v>
      </c>
      <c r="L814" s="1" t="b">
        <v>0</v>
      </c>
      <c r="M814" s="1">
        <v>375</v>
      </c>
      <c r="N814" s="1" t="b">
        <v>1</v>
      </c>
      <c r="O814" s="1" t="s">
        <v>8284</v>
      </c>
      <c r="P814" s="28">
        <f>F814/D814</f>
        <v>1.0493636363636363</v>
      </c>
      <c r="Q814" s="29">
        <f>IF(M814&gt;0,F814/M814,0)</f>
        <v>61.562666666666665</v>
      </c>
      <c r="R814" s="9" t="str">
        <f>LEFT(O814,SEARCH("/",O814,1)-1)</f>
        <v>photography</v>
      </c>
      <c r="S814" s="26" t="str">
        <f>RIGHT(O814,LEN(O814)-SEARCH("/",O814,1))</f>
        <v>photobooks</v>
      </c>
      <c r="T814" s="27">
        <f>(((K814/60)/60)/24)+DATE(1970,1,1)</f>
        <v>42741.599664351852</v>
      </c>
      <c r="U814" s="5" t="str">
        <f>TEXT(T814,"mmm")</f>
        <v>Jan</v>
      </c>
      <c r="V814" s="5" t="str">
        <f>TEXT(T814,"yyyy")</f>
        <v>2017</v>
      </c>
      <c r="W814" s="5" t="str">
        <f>TEXT(Y814,"mmm")</f>
        <v>Feb</v>
      </c>
      <c r="X814" s="1" t="str">
        <f>TEXT(Y814,"yyyy")</f>
        <v>2017</v>
      </c>
      <c r="Y814" s="27">
        <f>(((J814/60)/60)/24)+DATE(1970,1,1)</f>
        <v>42772.599664351852</v>
      </c>
    </row>
    <row r="815" spans="1:25" ht="48" x14ac:dyDescent="0.2">
      <c r="A815" s="1">
        <v>1267</v>
      </c>
      <c r="B815" s="7" t="s">
        <v>1268</v>
      </c>
      <c r="C815" s="7" t="s">
        <v>5377</v>
      </c>
      <c r="D815" s="1">
        <v>22000</v>
      </c>
      <c r="E815" s="37" t="str">
        <f>VLOOKUP(D815,'Vlookup Table Bonus Point'!$C$3:$D$26,2,TRUE)</f>
        <v>20000 to 24999</v>
      </c>
      <c r="F815" s="1">
        <v>22396</v>
      </c>
      <c r="G815" s="1" t="s">
        <v>8218</v>
      </c>
      <c r="H815" s="1" t="s">
        <v>8223</v>
      </c>
      <c r="I815" s="1" t="s">
        <v>8245</v>
      </c>
      <c r="J815" s="1">
        <v>1374674558</v>
      </c>
      <c r="K815" s="1">
        <v>1372082558</v>
      </c>
      <c r="L815" s="1" t="b">
        <v>1</v>
      </c>
      <c r="M815" s="1">
        <v>159</v>
      </c>
      <c r="N815" s="1" t="b">
        <v>1</v>
      </c>
      <c r="O815" s="1" t="s">
        <v>8275</v>
      </c>
      <c r="P815" s="28">
        <f>F815/D815</f>
        <v>1.018</v>
      </c>
      <c r="Q815" s="29">
        <f>IF(M815&gt;0,F815/M815,0)</f>
        <v>140.85534591194968</v>
      </c>
      <c r="R815" s="9" t="str">
        <f>LEFT(O815,SEARCH("/",O815,1)-1)</f>
        <v>music</v>
      </c>
      <c r="S815" s="26" t="str">
        <f>RIGHT(O815,LEN(O815)-SEARCH("/",O815,1))</f>
        <v>rock</v>
      </c>
      <c r="T815" s="27">
        <f>(((K815/60)/60)/24)+DATE(1970,1,1)</f>
        <v>41449.585162037038</v>
      </c>
      <c r="U815" s="5" t="str">
        <f>TEXT(T815,"mmm")</f>
        <v>Jun</v>
      </c>
      <c r="V815" s="5" t="str">
        <f>TEXT(T815,"yyyy")</f>
        <v>2013</v>
      </c>
      <c r="W815" s="5" t="str">
        <f>TEXT(Y815,"mmm")</f>
        <v>Jul</v>
      </c>
      <c r="X815" s="1" t="str">
        <f>TEXT(Y815,"yyyy")</f>
        <v>2013</v>
      </c>
      <c r="Y815" s="27">
        <f>(((J815/60)/60)/24)+DATE(1970,1,1)</f>
        <v>41479.585162037038</v>
      </c>
    </row>
    <row r="816" spans="1:25" ht="48" x14ac:dyDescent="0.2">
      <c r="A816" s="1">
        <v>1502</v>
      </c>
      <c r="B816" s="7" t="s">
        <v>1503</v>
      </c>
      <c r="C816" s="7" t="s">
        <v>5612</v>
      </c>
      <c r="D816" s="1">
        <v>22000</v>
      </c>
      <c r="E816" s="37" t="str">
        <f>VLOOKUP(D816,'Vlookup Table Bonus Point'!$C$3:$D$26,2,TRUE)</f>
        <v>20000 to 24999</v>
      </c>
      <c r="F816" s="1">
        <v>22318</v>
      </c>
      <c r="G816" s="1" t="s">
        <v>8218</v>
      </c>
      <c r="H816" s="1" t="s">
        <v>8224</v>
      </c>
      <c r="I816" s="1" t="s">
        <v>8246</v>
      </c>
      <c r="J816" s="1">
        <v>1458943200</v>
      </c>
      <c r="K816" s="1">
        <v>1456491680</v>
      </c>
      <c r="L816" s="1" t="b">
        <v>1</v>
      </c>
      <c r="M816" s="1">
        <v>329</v>
      </c>
      <c r="N816" s="1" t="b">
        <v>1</v>
      </c>
      <c r="O816" s="1" t="s">
        <v>8284</v>
      </c>
      <c r="P816" s="28">
        <f>F816/D816</f>
        <v>1.0144545454545455</v>
      </c>
      <c r="Q816" s="29">
        <f>IF(M816&gt;0,F816/M816,0)</f>
        <v>67.835866261398181</v>
      </c>
      <c r="R816" s="9" t="str">
        <f>LEFT(O816,SEARCH("/",O816,1)-1)</f>
        <v>photography</v>
      </c>
      <c r="S816" s="26" t="str">
        <f>RIGHT(O816,LEN(O816)-SEARCH("/",O816,1))</f>
        <v>photobooks</v>
      </c>
      <c r="T816" s="27">
        <f>(((K816/60)/60)/24)+DATE(1970,1,1)</f>
        <v>42426.542592592596</v>
      </c>
      <c r="U816" s="5" t="str">
        <f>TEXT(T816,"mmm")</f>
        <v>Feb</v>
      </c>
      <c r="V816" s="5" t="str">
        <f>TEXT(T816,"yyyy")</f>
        <v>2016</v>
      </c>
      <c r="W816" s="5" t="str">
        <f>TEXT(Y816,"mmm")</f>
        <v>Mar</v>
      </c>
      <c r="X816" s="1" t="str">
        <f>TEXT(Y816,"yyyy")</f>
        <v>2016</v>
      </c>
      <c r="Y816" s="27">
        <f>(((J816/60)/60)/24)+DATE(1970,1,1)</f>
        <v>42454.916666666672</v>
      </c>
    </row>
    <row r="817" spans="1:25" ht="32" x14ac:dyDescent="0.2">
      <c r="A817" s="1">
        <v>1593</v>
      </c>
      <c r="B817" s="7" t="s">
        <v>1594</v>
      </c>
      <c r="C817" s="7" t="s">
        <v>5703</v>
      </c>
      <c r="D817" s="1">
        <v>22000</v>
      </c>
      <c r="E817" s="37" t="str">
        <f>VLOOKUP(D817,'Vlookup Table Bonus Point'!$C$3:$D$26,2,TRUE)</f>
        <v>20000 to 24999</v>
      </c>
      <c r="F817" s="1">
        <v>3</v>
      </c>
      <c r="G817" s="1" t="s">
        <v>8220</v>
      </c>
      <c r="H817" s="1" t="s">
        <v>8223</v>
      </c>
      <c r="I817" s="1" t="s">
        <v>8245</v>
      </c>
      <c r="J817" s="1">
        <v>1425154655</v>
      </c>
      <c r="K817" s="1">
        <v>1422562655</v>
      </c>
      <c r="L817" s="1" t="b">
        <v>0</v>
      </c>
      <c r="M817" s="1">
        <v>3</v>
      </c>
      <c r="N817" s="1" t="b">
        <v>0</v>
      </c>
      <c r="O817" s="1" t="s">
        <v>8290</v>
      </c>
      <c r="P817" s="28">
        <f>F817/D817</f>
        <v>1.3636363636363637E-4</v>
      </c>
      <c r="Q817" s="29">
        <f>IF(M817&gt;0,F817/M817,0)</f>
        <v>1</v>
      </c>
      <c r="R817" s="9" t="str">
        <f>LEFT(O817,SEARCH("/",O817,1)-1)</f>
        <v>photography</v>
      </c>
      <c r="S817" s="26" t="str">
        <f>RIGHT(O817,LEN(O817)-SEARCH("/",O817,1))</f>
        <v>places</v>
      </c>
      <c r="T817" s="27">
        <f>(((K817/60)/60)/24)+DATE(1970,1,1)</f>
        <v>42033.845543981486</v>
      </c>
      <c r="U817" s="5" t="str">
        <f>TEXT(T817,"mmm")</f>
        <v>Jan</v>
      </c>
      <c r="V817" s="5" t="str">
        <f>TEXT(T817,"yyyy")</f>
        <v>2015</v>
      </c>
      <c r="W817" s="5" t="str">
        <f>TEXT(Y817,"mmm")</f>
        <v>Feb</v>
      </c>
      <c r="X817" s="1" t="str">
        <f>TEXT(Y817,"yyyy")</f>
        <v>2015</v>
      </c>
      <c r="Y817" s="27">
        <f>(((J817/60)/60)/24)+DATE(1970,1,1)</f>
        <v>42063.845543981486</v>
      </c>
    </row>
    <row r="818" spans="1:25" ht="48" x14ac:dyDescent="0.2">
      <c r="A818" s="1">
        <v>2374</v>
      </c>
      <c r="B818" s="7" t="s">
        <v>2375</v>
      </c>
      <c r="C818" s="7" t="s">
        <v>6484</v>
      </c>
      <c r="D818" s="1">
        <v>22000</v>
      </c>
      <c r="E818" s="37" t="str">
        <f>VLOOKUP(D818,'Vlookup Table Bonus Point'!$C$3:$D$26,2,TRUE)</f>
        <v>20000 to 24999</v>
      </c>
      <c r="F818" s="1">
        <v>10</v>
      </c>
      <c r="G818" s="1" t="s">
        <v>8219</v>
      </c>
      <c r="H818" s="1" t="s">
        <v>8223</v>
      </c>
      <c r="I818" s="1" t="s">
        <v>8245</v>
      </c>
      <c r="J818" s="1">
        <v>1423772060</v>
      </c>
      <c r="K818" s="1">
        <v>1421180060</v>
      </c>
      <c r="L818" s="1" t="b">
        <v>0</v>
      </c>
      <c r="M818" s="1">
        <v>1</v>
      </c>
      <c r="N818" s="1" t="b">
        <v>0</v>
      </c>
      <c r="O818" s="1" t="s">
        <v>8271</v>
      </c>
      <c r="P818" s="28">
        <f>F818/D818</f>
        <v>4.5454545454545455E-4</v>
      </c>
      <c r="Q818" s="29">
        <f>IF(M818&gt;0,F818/M818,0)</f>
        <v>10</v>
      </c>
      <c r="R818" s="9" t="str">
        <f>LEFT(O818,SEARCH("/",O818,1)-1)</f>
        <v>technology</v>
      </c>
      <c r="S818" s="26" t="str">
        <f>RIGHT(O818,LEN(O818)-SEARCH("/",O818,1))</f>
        <v>web</v>
      </c>
      <c r="T818" s="27">
        <f>(((K818/60)/60)/24)+DATE(1970,1,1)</f>
        <v>42017.843287037031</v>
      </c>
      <c r="U818" s="5" t="str">
        <f>TEXT(T818,"mmm")</f>
        <v>Jan</v>
      </c>
      <c r="V818" s="5" t="str">
        <f>TEXT(T818,"yyyy")</f>
        <v>2015</v>
      </c>
      <c r="W818" s="5" t="str">
        <f>TEXT(Y818,"mmm")</f>
        <v>Feb</v>
      </c>
      <c r="X818" s="1" t="str">
        <f>TEXT(Y818,"yyyy")</f>
        <v>2015</v>
      </c>
      <c r="Y818" s="27">
        <f>(((J818/60)/60)/24)+DATE(1970,1,1)</f>
        <v>42047.843287037031</v>
      </c>
    </row>
    <row r="819" spans="1:25" ht="64" x14ac:dyDescent="0.2">
      <c r="A819" s="1">
        <v>2407</v>
      </c>
      <c r="B819" s="7" t="s">
        <v>2408</v>
      </c>
      <c r="C819" s="7" t="s">
        <v>6517</v>
      </c>
      <c r="D819" s="1">
        <v>22000</v>
      </c>
      <c r="E819" s="37" t="str">
        <f>VLOOKUP(D819,'Vlookup Table Bonus Point'!$C$3:$D$26,2,TRUE)</f>
        <v>20000 to 24999</v>
      </c>
      <c r="F819" s="1">
        <v>5557</v>
      </c>
      <c r="G819" s="1" t="s">
        <v>8220</v>
      </c>
      <c r="H819" s="1" t="s">
        <v>8223</v>
      </c>
      <c r="I819" s="1" t="s">
        <v>8245</v>
      </c>
      <c r="J819" s="1">
        <v>1428732000</v>
      </c>
      <c r="K819" s="1">
        <v>1426772928</v>
      </c>
      <c r="L819" s="1" t="b">
        <v>0</v>
      </c>
      <c r="M819" s="1">
        <v>33</v>
      </c>
      <c r="N819" s="1" t="b">
        <v>0</v>
      </c>
      <c r="O819" s="1" t="s">
        <v>8283</v>
      </c>
      <c r="P819" s="28">
        <f>F819/D819</f>
        <v>0.25259090909090909</v>
      </c>
      <c r="Q819" s="29">
        <f>IF(M819&gt;0,F819/M819,0)</f>
        <v>168.39393939393941</v>
      </c>
      <c r="R819" s="9" t="str">
        <f>LEFT(O819,SEARCH("/",O819,1)-1)</f>
        <v>food</v>
      </c>
      <c r="S819" s="26" t="str">
        <f>RIGHT(O819,LEN(O819)-SEARCH("/",O819,1))</f>
        <v>food trucks</v>
      </c>
      <c r="T819" s="27">
        <f>(((K819/60)/60)/24)+DATE(1970,1,1)</f>
        <v>42082.575555555552</v>
      </c>
      <c r="U819" s="5" t="str">
        <f>TEXT(T819,"mmm")</f>
        <v>Mar</v>
      </c>
      <c r="V819" s="5" t="str">
        <f>TEXT(T819,"yyyy")</f>
        <v>2015</v>
      </c>
      <c r="W819" s="5" t="str">
        <f>TEXT(Y819,"mmm")</f>
        <v>Apr</v>
      </c>
      <c r="X819" s="1" t="str">
        <f>TEXT(Y819,"yyyy")</f>
        <v>2015</v>
      </c>
      <c r="Y819" s="27">
        <f>(((J819/60)/60)/24)+DATE(1970,1,1)</f>
        <v>42105.25</v>
      </c>
    </row>
    <row r="820" spans="1:25" ht="48" x14ac:dyDescent="0.2">
      <c r="A820" s="1">
        <v>2516</v>
      </c>
      <c r="B820" s="7" t="s">
        <v>2516</v>
      </c>
      <c r="C820" s="7" t="s">
        <v>6626</v>
      </c>
      <c r="D820" s="1">
        <v>22000</v>
      </c>
      <c r="E820" s="37" t="str">
        <f>VLOOKUP(D820,'Vlookup Table Bonus Point'!$C$3:$D$26,2,TRUE)</f>
        <v>20000 to 24999</v>
      </c>
      <c r="F820" s="1">
        <v>0</v>
      </c>
      <c r="G820" s="1" t="s">
        <v>8220</v>
      </c>
      <c r="H820" s="1" t="s">
        <v>8223</v>
      </c>
      <c r="I820" s="1" t="s">
        <v>8245</v>
      </c>
      <c r="J820" s="1">
        <v>1417279252</v>
      </c>
      <c r="K820" s="1">
        <v>1414683652</v>
      </c>
      <c r="L820" s="1" t="b">
        <v>0</v>
      </c>
      <c r="M820" s="1">
        <v>0</v>
      </c>
      <c r="N820" s="1" t="b">
        <v>0</v>
      </c>
      <c r="O820" s="1" t="s">
        <v>8298</v>
      </c>
      <c r="P820" s="28">
        <f>F820/D820</f>
        <v>0</v>
      </c>
      <c r="Q820" s="29">
        <f>IF(M820&gt;0,F820/M820,0)</f>
        <v>0</v>
      </c>
      <c r="R820" s="9" t="str">
        <f>LEFT(O820,SEARCH("/",O820,1)-1)</f>
        <v>food</v>
      </c>
      <c r="S820" s="26" t="str">
        <f>RIGHT(O820,LEN(O820)-SEARCH("/",O820,1))</f>
        <v>restaurants</v>
      </c>
      <c r="T820" s="27">
        <f>(((K820/60)/60)/24)+DATE(1970,1,1)</f>
        <v>41942.653379629628</v>
      </c>
      <c r="U820" s="5" t="str">
        <f>TEXT(T820,"mmm")</f>
        <v>Oct</v>
      </c>
      <c r="V820" s="5" t="str">
        <f>TEXT(T820,"yyyy")</f>
        <v>2014</v>
      </c>
      <c r="W820" s="5" t="str">
        <f>TEXT(Y820,"mmm")</f>
        <v>Nov</v>
      </c>
      <c r="X820" s="1" t="str">
        <f>TEXT(Y820,"yyyy")</f>
        <v>2014</v>
      </c>
      <c r="Y820" s="27">
        <f>(((J820/60)/60)/24)+DATE(1970,1,1)</f>
        <v>41972.6950462963</v>
      </c>
    </row>
    <row r="821" spans="1:25" ht="48" x14ac:dyDescent="0.2">
      <c r="A821" s="1">
        <v>3017</v>
      </c>
      <c r="B821" s="7" t="s">
        <v>3017</v>
      </c>
      <c r="C821" s="7" t="s">
        <v>7127</v>
      </c>
      <c r="D821" s="1">
        <v>22000</v>
      </c>
      <c r="E821" s="37" t="str">
        <f>VLOOKUP(D821,'Vlookup Table Bonus Point'!$C$3:$D$26,2,TRUE)</f>
        <v>20000 to 24999</v>
      </c>
      <c r="F821" s="1">
        <v>23285</v>
      </c>
      <c r="G821" s="1" t="s">
        <v>8218</v>
      </c>
      <c r="H821" s="1" t="s">
        <v>8223</v>
      </c>
      <c r="I821" s="1" t="s">
        <v>8245</v>
      </c>
      <c r="J821" s="1">
        <v>1408566243</v>
      </c>
      <c r="K821" s="1">
        <v>1405974243</v>
      </c>
      <c r="L821" s="1" t="b">
        <v>0</v>
      </c>
      <c r="M821" s="1">
        <v>159</v>
      </c>
      <c r="N821" s="1" t="b">
        <v>1</v>
      </c>
      <c r="O821" s="1" t="s">
        <v>8302</v>
      </c>
      <c r="P821" s="28">
        <f>F821/D821</f>
        <v>1.0584090909090909</v>
      </c>
      <c r="Q821" s="29">
        <f>IF(M821&gt;0,F821/M821,0)</f>
        <v>146.44654088050314</v>
      </c>
      <c r="R821" s="9" t="str">
        <f>LEFT(O821,SEARCH("/",O821,1)-1)</f>
        <v>theater</v>
      </c>
      <c r="S821" s="26" t="str">
        <f>RIGHT(O821,LEN(O821)-SEARCH("/",O821,1))</f>
        <v>spaces</v>
      </c>
      <c r="T821" s="27">
        <f>(((K821/60)/60)/24)+DATE(1970,1,1)</f>
        <v>41841.850034722222</v>
      </c>
      <c r="U821" s="5" t="str">
        <f>TEXT(T821,"mmm")</f>
        <v>Jul</v>
      </c>
      <c r="V821" s="5" t="str">
        <f>TEXT(T821,"yyyy")</f>
        <v>2014</v>
      </c>
      <c r="W821" s="5" t="str">
        <f>TEXT(Y821,"mmm")</f>
        <v>Aug</v>
      </c>
      <c r="X821" s="1" t="str">
        <f>TEXT(Y821,"yyyy")</f>
        <v>2014</v>
      </c>
      <c r="Y821" s="27">
        <f>(((J821/60)/60)/24)+DATE(1970,1,1)</f>
        <v>41871.850034722222</v>
      </c>
    </row>
    <row r="822" spans="1:25" ht="48" x14ac:dyDescent="0.2">
      <c r="A822" s="1">
        <v>3077</v>
      </c>
      <c r="B822" s="7" t="s">
        <v>3077</v>
      </c>
      <c r="C822" s="7" t="s">
        <v>7187</v>
      </c>
      <c r="D822" s="1">
        <v>22000</v>
      </c>
      <c r="E822" s="37" t="str">
        <f>VLOOKUP(D822,'Vlookup Table Bonus Point'!$C$3:$D$26,2,TRUE)</f>
        <v>20000 to 24999</v>
      </c>
      <c r="F822" s="1">
        <v>105</v>
      </c>
      <c r="G822" s="1" t="s">
        <v>8220</v>
      </c>
      <c r="H822" s="1" t="s">
        <v>8228</v>
      </c>
      <c r="I822" s="1" t="s">
        <v>8250</v>
      </c>
      <c r="J822" s="1">
        <v>1488495478</v>
      </c>
      <c r="K822" s="1">
        <v>1485903478</v>
      </c>
      <c r="L822" s="1" t="b">
        <v>0</v>
      </c>
      <c r="M822" s="1">
        <v>2</v>
      </c>
      <c r="N822" s="1" t="b">
        <v>0</v>
      </c>
      <c r="O822" s="1" t="s">
        <v>8302</v>
      </c>
      <c r="P822" s="28">
        <f>F822/D822</f>
        <v>4.7727272727272731E-3</v>
      </c>
      <c r="Q822" s="29">
        <f>IF(M822&gt;0,F822/M822,0)</f>
        <v>52.5</v>
      </c>
      <c r="R822" s="9" t="str">
        <f>LEFT(O822,SEARCH("/",O822,1)-1)</f>
        <v>theater</v>
      </c>
      <c r="S822" s="26" t="str">
        <f>RIGHT(O822,LEN(O822)-SEARCH("/",O822,1))</f>
        <v>spaces</v>
      </c>
      <c r="T822" s="27">
        <f>(((K822/60)/60)/24)+DATE(1970,1,1)</f>
        <v>42766.956921296296</v>
      </c>
      <c r="U822" s="5" t="str">
        <f>TEXT(T822,"mmm")</f>
        <v>Jan</v>
      </c>
      <c r="V822" s="5" t="str">
        <f>TEXT(T822,"yyyy")</f>
        <v>2017</v>
      </c>
      <c r="W822" s="5" t="str">
        <f>TEXT(Y822,"mmm")</f>
        <v>Mar</v>
      </c>
      <c r="X822" s="1" t="str">
        <f>TEXT(Y822,"yyyy")</f>
        <v>2017</v>
      </c>
      <c r="Y822" s="27">
        <f>(((J822/60)/60)/24)+DATE(1970,1,1)</f>
        <v>42796.956921296296</v>
      </c>
    </row>
    <row r="823" spans="1:25" ht="48" x14ac:dyDescent="0.2">
      <c r="A823" s="1">
        <v>3800</v>
      </c>
      <c r="B823" s="7" t="s">
        <v>3797</v>
      </c>
      <c r="C823" s="7" t="s">
        <v>7910</v>
      </c>
      <c r="D823" s="1">
        <v>22000</v>
      </c>
      <c r="E823" s="37" t="str">
        <f>VLOOKUP(D823,'Vlookup Table Bonus Point'!$C$3:$D$26,2,TRUE)</f>
        <v>20000 to 24999</v>
      </c>
      <c r="F823" s="1">
        <v>881</v>
      </c>
      <c r="G823" s="1" t="s">
        <v>8220</v>
      </c>
      <c r="H823" s="1" t="s">
        <v>8223</v>
      </c>
      <c r="I823" s="1" t="s">
        <v>8245</v>
      </c>
      <c r="J823" s="1">
        <v>1420952340</v>
      </c>
      <c r="K823" s="1">
        <v>1418146883</v>
      </c>
      <c r="L823" s="1" t="b">
        <v>0</v>
      </c>
      <c r="M823" s="1">
        <v>16</v>
      </c>
      <c r="N823" s="1" t="b">
        <v>0</v>
      </c>
      <c r="O823" s="1" t="s">
        <v>8304</v>
      </c>
      <c r="P823" s="28">
        <f>F823/D823</f>
        <v>4.0045454545454544E-2</v>
      </c>
      <c r="Q823" s="29">
        <f>IF(M823&gt;0,F823/M823,0)</f>
        <v>55.0625</v>
      </c>
      <c r="R823" s="9" t="str">
        <f>LEFT(O823,SEARCH("/",O823,1)-1)</f>
        <v>theater</v>
      </c>
      <c r="S823" s="26" t="str">
        <f>RIGHT(O823,LEN(O823)-SEARCH("/",O823,1))</f>
        <v>musical</v>
      </c>
      <c r="T823" s="27">
        <f>(((K823/60)/60)/24)+DATE(1970,1,1)</f>
        <v>41982.737071759257</v>
      </c>
      <c r="U823" s="5" t="str">
        <f>TEXT(T823,"mmm")</f>
        <v>Dec</v>
      </c>
      <c r="V823" s="5" t="str">
        <f>TEXT(T823,"yyyy")</f>
        <v>2014</v>
      </c>
      <c r="W823" s="5" t="str">
        <f>TEXT(Y823,"mmm")</f>
        <v>Jan</v>
      </c>
      <c r="X823" s="1" t="str">
        <f>TEXT(Y823,"yyyy")</f>
        <v>2015</v>
      </c>
      <c r="Y823" s="27">
        <f>(((J823/60)/60)/24)+DATE(1970,1,1)</f>
        <v>42015.207638888889</v>
      </c>
    </row>
    <row r="824" spans="1:25" ht="48" x14ac:dyDescent="0.2">
      <c r="A824" s="1">
        <v>1193</v>
      </c>
      <c r="B824" s="7" t="s">
        <v>1194</v>
      </c>
      <c r="C824" s="7" t="s">
        <v>5303</v>
      </c>
      <c r="D824" s="1">
        <v>21000</v>
      </c>
      <c r="E824" s="37" t="str">
        <f>VLOOKUP(D824,'Vlookup Table Bonus Point'!$C$3:$D$26,2,TRUE)</f>
        <v>20000 to 24999</v>
      </c>
      <c r="F824" s="1">
        <v>21831</v>
      </c>
      <c r="G824" s="1" t="s">
        <v>8218</v>
      </c>
      <c r="H824" s="1" t="s">
        <v>8223</v>
      </c>
      <c r="I824" s="1" t="s">
        <v>8245</v>
      </c>
      <c r="J824" s="1">
        <v>1460223453</v>
      </c>
      <c r="K824" s="1">
        <v>1455043053</v>
      </c>
      <c r="L824" s="1" t="b">
        <v>0</v>
      </c>
      <c r="M824" s="1">
        <v>273</v>
      </c>
      <c r="N824" s="1" t="b">
        <v>1</v>
      </c>
      <c r="O824" s="1" t="s">
        <v>8284</v>
      </c>
      <c r="P824" s="28">
        <f>F824/D824</f>
        <v>1.0395714285714286</v>
      </c>
      <c r="Q824" s="29">
        <f>IF(M824&gt;0,F824/M824,0)</f>
        <v>79.967032967032964</v>
      </c>
      <c r="R824" s="9" t="str">
        <f>LEFT(O824,SEARCH("/",O824,1)-1)</f>
        <v>photography</v>
      </c>
      <c r="S824" s="26" t="str">
        <f>RIGHT(O824,LEN(O824)-SEARCH("/",O824,1))</f>
        <v>photobooks</v>
      </c>
      <c r="T824" s="27">
        <f>(((K824/60)/60)/24)+DATE(1970,1,1)</f>
        <v>42409.776076388895</v>
      </c>
      <c r="U824" s="5" t="str">
        <f>TEXT(T824,"mmm")</f>
        <v>Feb</v>
      </c>
      <c r="V824" s="5" t="str">
        <f>TEXT(T824,"yyyy")</f>
        <v>2016</v>
      </c>
      <c r="W824" s="5" t="str">
        <f>TEXT(Y824,"mmm")</f>
        <v>Apr</v>
      </c>
      <c r="X824" s="1" t="str">
        <f>TEXT(Y824,"yyyy")</f>
        <v>2016</v>
      </c>
      <c r="Y824" s="27">
        <f>(((J824/60)/60)/24)+DATE(1970,1,1)</f>
        <v>42469.734409722223</v>
      </c>
    </row>
    <row r="825" spans="1:25" ht="48" x14ac:dyDescent="0.2">
      <c r="A825" s="1">
        <v>2225</v>
      </c>
      <c r="B825" s="7" t="s">
        <v>2226</v>
      </c>
      <c r="C825" s="7" t="s">
        <v>6335</v>
      </c>
      <c r="D825" s="1">
        <v>21000</v>
      </c>
      <c r="E825" s="37" t="str">
        <f>VLOOKUP(D825,'Vlookup Table Bonus Point'!$C$3:$D$26,2,TRUE)</f>
        <v>20000 to 24999</v>
      </c>
      <c r="F825" s="1">
        <v>198415.01</v>
      </c>
      <c r="G825" s="1" t="s">
        <v>8218</v>
      </c>
      <c r="H825" s="1" t="s">
        <v>8224</v>
      </c>
      <c r="I825" s="1" t="s">
        <v>8246</v>
      </c>
      <c r="J825" s="1">
        <v>1411326015</v>
      </c>
      <c r="K825" s="1">
        <v>1408734015</v>
      </c>
      <c r="L825" s="1" t="b">
        <v>0</v>
      </c>
      <c r="M825" s="1">
        <v>1204</v>
      </c>
      <c r="N825" s="1" t="b">
        <v>1</v>
      </c>
      <c r="O825" s="1" t="s">
        <v>8296</v>
      </c>
      <c r="P825" s="28">
        <f>F825/D825</f>
        <v>9.4483338095238096</v>
      </c>
      <c r="Q825" s="29">
        <f>IF(M825&gt;0,F825/M825,0)</f>
        <v>164.79651993355483</v>
      </c>
      <c r="R825" s="9" t="str">
        <f>LEFT(O825,SEARCH("/",O825,1)-1)</f>
        <v>games</v>
      </c>
      <c r="S825" s="26" t="str">
        <f>RIGHT(O825,LEN(O825)-SEARCH("/",O825,1))</f>
        <v>tabletop games</v>
      </c>
      <c r="T825" s="27">
        <f>(((K825/60)/60)/24)+DATE(1970,1,1)</f>
        <v>41873.79184027778</v>
      </c>
      <c r="U825" s="5" t="str">
        <f>TEXT(T825,"mmm")</f>
        <v>Aug</v>
      </c>
      <c r="V825" s="5" t="str">
        <f>TEXT(T825,"yyyy")</f>
        <v>2014</v>
      </c>
      <c r="W825" s="5" t="str">
        <f>TEXT(Y825,"mmm")</f>
        <v>Sep</v>
      </c>
      <c r="X825" s="1" t="str">
        <f>TEXT(Y825,"yyyy")</f>
        <v>2014</v>
      </c>
      <c r="Y825" s="27">
        <f>(((J825/60)/60)/24)+DATE(1970,1,1)</f>
        <v>41903.79184027778</v>
      </c>
    </row>
    <row r="826" spans="1:25" ht="48" x14ac:dyDescent="0.2">
      <c r="A826" s="1">
        <v>2776</v>
      </c>
      <c r="B826" s="7" t="s">
        <v>2776</v>
      </c>
      <c r="C826" s="7" t="s">
        <v>6886</v>
      </c>
      <c r="D826" s="1">
        <v>21000</v>
      </c>
      <c r="E826" s="37" t="str">
        <f>VLOOKUP(D826,'Vlookup Table Bonus Point'!$C$3:$D$26,2,TRUE)</f>
        <v>20000 to 24999</v>
      </c>
      <c r="F826" s="1">
        <v>1655</v>
      </c>
      <c r="G826" s="1" t="s">
        <v>8220</v>
      </c>
      <c r="H826" s="1" t="s">
        <v>8223</v>
      </c>
      <c r="I826" s="1" t="s">
        <v>8245</v>
      </c>
      <c r="J826" s="1">
        <v>1434092876</v>
      </c>
      <c r="K826" s="1">
        <v>1431414476</v>
      </c>
      <c r="L826" s="1" t="b">
        <v>0</v>
      </c>
      <c r="M826" s="1">
        <v>36</v>
      </c>
      <c r="N826" s="1" t="b">
        <v>0</v>
      </c>
      <c r="O826" s="1" t="s">
        <v>8303</v>
      </c>
      <c r="P826" s="28">
        <f>F826/D826</f>
        <v>7.8809523809523815E-2</v>
      </c>
      <c r="Q826" s="29">
        <f>IF(M826&gt;0,F826/M826,0)</f>
        <v>45.972222222222221</v>
      </c>
      <c r="R826" s="9" t="str">
        <f>LEFT(O826,SEARCH("/",O826,1)-1)</f>
        <v>publishing</v>
      </c>
      <c r="S826" s="26" t="str">
        <f>RIGHT(O826,LEN(O826)-SEARCH("/",O826,1))</f>
        <v>children's books</v>
      </c>
      <c r="T826" s="27">
        <f>(((K826/60)/60)/24)+DATE(1970,1,1)</f>
        <v>42136.297175925924</v>
      </c>
      <c r="U826" s="5" t="str">
        <f>TEXT(T826,"mmm")</f>
        <v>May</v>
      </c>
      <c r="V826" s="5" t="str">
        <f>TEXT(T826,"yyyy")</f>
        <v>2015</v>
      </c>
      <c r="W826" s="5" t="str">
        <f>TEXT(Y826,"mmm")</f>
        <v>Jun</v>
      </c>
      <c r="X826" s="1" t="str">
        <f>TEXT(Y826,"yyyy")</f>
        <v>2015</v>
      </c>
      <c r="Y826" s="27">
        <f>(((J826/60)/60)/24)+DATE(1970,1,1)</f>
        <v>42167.297175925924</v>
      </c>
    </row>
    <row r="827" spans="1:25" ht="48" x14ac:dyDescent="0.2">
      <c r="A827" s="1">
        <v>3245</v>
      </c>
      <c r="B827" s="7" t="s">
        <v>3245</v>
      </c>
      <c r="C827" s="7" t="s">
        <v>7355</v>
      </c>
      <c r="D827" s="1">
        <v>21000</v>
      </c>
      <c r="E827" s="37" t="str">
        <f>VLOOKUP(D827,'Vlookup Table Bonus Point'!$C$3:$D$26,2,TRUE)</f>
        <v>20000 to 24999</v>
      </c>
      <c r="F827" s="1">
        <v>21904</v>
      </c>
      <c r="G827" s="1" t="s">
        <v>8218</v>
      </c>
      <c r="H827" s="1" t="s">
        <v>8223</v>
      </c>
      <c r="I827" s="1" t="s">
        <v>8245</v>
      </c>
      <c r="J827" s="1">
        <v>1434074400</v>
      </c>
      <c r="K827" s="1">
        <v>1431354258</v>
      </c>
      <c r="L827" s="1" t="b">
        <v>0</v>
      </c>
      <c r="M827" s="1">
        <v>270</v>
      </c>
      <c r="N827" s="1" t="b">
        <v>1</v>
      </c>
      <c r="O827" s="1" t="s">
        <v>8270</v>
      </c>
      <c r="P827" s="28">
        <f>F827/D827</f>
        <v>1.043047619047619</v>
      </c>
      <c r="Q827" s="29">
        <f>IF(M827&gt;0,F827/M827,0)</f>
        <v>81.125925925925927</v>
      </c>
      <c r="R827" s="9" t="str">
        <f>LEFT(O827,SEARCH("/",O827,1)-1)</f>
        <v>theater</v>
      </c>
      <c r="S827" s="26" t="str">
        <f>RIGHT(O827,LEN(O827)-SEARCH("/",O827,1))</f>
        <v>plays</v>
      </c>
      <c r="T827" s="27">
        <f>(((K827/60)/60)/24)+DATE(1970,1,1)</f>
        <v>42135.60020833333</v>
      </c>
      <c r="U827" s="5" t="str">
        <f>TEXT(T827,"mmm")</f>
        <v>May</v>
      </c>
      <c r="V827" s="5" t="str">
        <f>TEXT(T827,"yyyy")</f>
        <v>2015</v>
      </c>
      <c r="W827" s="5" t="str">
        <f>TEXT(Y827,"mmm")</f>
        <v>Jun</v>
      </c>
      <c r="X827" s="1" t="str">
        <f>TEXT(Y827,"yyyy")</f>
        <v>2015</v>
      </c>
      <c r="Y827" s="27">
        <f>(((J827/60)/60)/24)+DATE(1970,1,1)</f>
        <v>42167.083333333328</v>
      </c>
    </row>
    <row r="828" spans="1:25" ht="48" x14ac:dyDescent="0.2">
      <c r="A828" s="1">
        <v>27</v>
      </c>
      <c r="B828" s="7" t="s">
        <v>29</v>
      </c>
      <c r="C828" s="7" t="s">
        <v>4138</v>
      </c>
      <c r="D828" s="1">
        <v>20000</v>
      </c>
      <c r="E828" s="37" t="str">
        <f>VLOOKUP(D828,'Vlookup Table Bonus Point'!$C$3:$D$26,2,TRUE)</f>
        <v>20000 to 24999</v>
      </c>
      <c r="F828" s="1">
        <v>22345</v>
      </c>
      <c r="G828" s="1" t="s">
        <v>8218</v>
      </c>
      <c r="H828" s="1" t="s">
        <v>8227</v>
      </c>
      <c r="I828" s="1" t="s">
        <v>8249</v>
      </c>
      <c r="J828" s="1">
        <v>1416113833</v>
      </c>
      <c r="K828" s="1">
        <v>1413518233</v>
      </c>
      <c r="L828" s="1" t="b">
        <v>0</v>
      </c>
      <c r="M828" s="1">
        <v>150</v>
      </c>
      <c r="N828" s="1" t="b">
        <v>1</v>
      </c>
      <c r="O828" s="1" t="s">
        <v>8264</v>
      </c>
      <c r="P828" s="28">
        <f>F828/D828</f>
        <v>1.1172500000000001</v>
      </c>
      <c r="Q828" s="29">
        <f>IF(M828&gt;0,F828/M828,0)</f>
        <v>148.96666666666667</v>
      </c>
      <c r="R828" s="9" t="str">
        <f>LEFT(O828,SEARCH("/",O828,1)-1)</f>
        <v>film &amp; video</v>
      </c>
      <c r="S828" s="26" t="str">
        <f>RIGHT(O828,LEN(O828)-SEARCH("/",O828,1))</f>
        <v>television</v>
      </c>
      <c r="T828" s="27">
        <f>(((K828/60)/60)/24)+DATE(1970,1,1)</f>
        <v>41929.164733796293</v>
      </c>
      <c r="U828" s="5" t="str">
        <f>TEXT(T828,"mmm")</f>
        <v>Oct</v>
      </c>
      <c r="V828" s="5" t="str">
        <f>TEXT(T828,"yyyy")</f>
        <v>2014</v>
      </c>
      <c r="W828" s="5" t="str">
        <f>TEXT(Y828,"mmm")</f>
        <v>Nov</v>
      </c>
      <c r="X828" s="1" t="str">
        <f>TEXT(Y828,"yyyy")</f>
        <v>2014</v>
      </c>
      <c r="Y828" s="27">
        <f>(((J828/60)/60)/24)+DATE(1970,1,1)</f>
        <v>41959.206400462965</v>
      </c>
    </row>
    <row r="829" spans="1:25" ht="48" x14ac:dyDescent="0.2">
      <c r="A829" s="1">
        <v>59</v>
      </c>
      <c r="B829" s="7" t="s">
        <v>61</v>
      </c>
      <c r="C829" s="7" t="s">
        <v>4170</v>
      </c>
      <c r="D829" s="1">
        <v>20000</v>
      </c>
      <c r="E829" s="37" t="str">
        <f>VLOOKUP(D829,'Vlookup Table Bonus Point'!$C$3:$D$26,2,TRUE)</f>
        <v>20000 to 24999</v>
      </c>
      <c r="F829" s="1">
        <v>20025.14</v>
      </c>
      <c r="G829" s="1" t="s">
        <v>8218</v>
      </c>
      <c r="H829" s="1" t="s">
        <v>8223</v>
      </c>
      <c r="I829" s="1" t="s">
        <v>8245</v>
      </c>
      <c r="J829" s="1">
        <v>1442264400</v>
      </c>
      <c r="K829" s="1">
        <v>1439530776</v>
      </c>
      <c r="L829" s="1" t="b">
        <v>0</v>
      </c>
      <c r="M829" s="1">
        <v>33</v>
      </c>
      <c r="N829" s="1" t="b">
        <v>1</v>
      </c>
      <c r="O829" s="1" t="s">
        <v>8264</v>
      </c>
      <c r="P829" s="28">
        <f>F829/D829</f>
        <v>1.0012570000000001</v>
      </c>
      <c r="Q829" s="29">
        <f>IF(M829&gt;0,F829/M829,0)</f>
        <v>606.82242424242418</v>
      </c>
      <c r="R829" s="9" t="str">
        <f>LEFT(O829,SEARCH("/",O829,1)-1)</f>
        <v>film &amp; video</v>
      </c>
      <c r="S829" s="26" t="str">
        <f>RIGHT(O829,LEN(O829)-SEARCH("/",O829,1))</f>
        <v>television</v>
      </c>
      <c r="T829" s="27">
        <f>(((K829/60)/60)/24)+DATE(1970,1,1)</f>
        <v>42230.23583333334</v>
      </c>
      <c r="U829" s="5" t="str">
        <f>TEXT(T829,"mmm")</f>
        <v>Aug</v>
      </c>
      <c r="V829" s="5" t="str">
        <f>TEXT(T829,"yyyy")</f>
        <v>2015</v>
      </c>
      <c r="W829" s="5" t="str">
        <f>TEXT(Y829,"mmm")</f>
        <v>Sep</v>
      </c>
      <c r="X829" s="1" t="str">
        <f>TEXT(Y829,"yyyy")</f>
        <v>2015</v>
      </c>
      <c r="Y829" s="27">
        <f>(((J829/60)/60)/24)+DATE(1970,1,1)</f>
        <v>42261.875</v>
      </c>
    </row>
    <row r="830" spans="1:25" ht="48" x14ac:dyDescent="0.2">
      <c r="A830" s="1">
        <v>129</v>
      </c>
      <c r="B830" s="7" t="s">
        <v>131</v>
      </c>
      <c r="C830" s="7" t="s">
        <v>4240</v>
      </c>
      <c r="D830" s="1">
        <v>20000</v>
      </c>
      <c r="E830" s="37" t="str">
        <f>VLOOKUP(D830,'Vlookup Table Bonus Point'!$C$3:$D$26,2,TRUE)</f>
        <v>20000 to 24999</v>
      </c>
      <c r="F830" s="1">
        <v>0</v>
      </c>
      <c r="G830" s="1" t="s">
        <v>8219</v>
      </c>
      <c r="H830" s="1" t="s">
        <v>8223</v>
      </c>
      <c r="I830" s="1" t="s">
        <v>8245</v>
      </c>
      <c r="J830" s="1">
        <v>1414708183</v>
      </c>
      <c r="K830" s="1">
        <v>1409524183</v>
      </c>
      <c r="L830" s="1" t="b">
        <v>0</v>
      </c>
      <c r="M830" s="1">
        <v>0</v>
      </c>
      <c r="N830" s="1" t="b">
        <v>0</v>
      </c>
      <c r="O830" s="1" t="s">
        <v>8266</v>
      </c>
      <c r="P830" s="28">
        <f>F830/D830</f>
        <v>0</v>
      </c>
      <c r="Q830" s="29">
        <f>IF(M830&gt;0,F830/M830,0)</f>
        <v>0</v>
      </c>
      <c r="R830" s="9" t="str">
        <f>LEFT(O830,SEARCH("/",O830,1)-1)</f>
        <v>film &amp; video</v>
      </c>
      <c r="S830" s="26" t="str">
        <f>RIGHT(O830,LEN(O830)-SEARCH("/",O830,1))</f>
        <v>science fiction</v>
      </c>
      <c r="T830" s="27">
        <f>(((K830/60)/60)/24)+DATE(1970,1,1)</f>
        <v>41882.937303240738</v>
      </c>
      <c r="U830" s="5" t="str">
        <f>TEXT(T830,"mmm")</f>
        <v>Aug</v>
      </c>
      <c r="V830" s="5" t="str">
        <f>TEXT(T830,"yyyy")</f>
        <v>2014</v>
      </c>
      <c r="W830" s="5" t="str">
        <f>TEXT(Y830,"mmm")</f>
        <v>Oct</v>
      </c>
      <c r="X830" s="1" t="str">
        <f>TEXT(Y830,"yyyy")</f>
        <v>2014</v>
      </c>
      <c r="Y830" s="27">
        <f>(((J830/60)/60)/24)+DATE(1970,1,1)</f>
        <v>41942.937303240738</v>
      </c>
    </row>
    <row r="831" spans="1:25" ht="48" x14ac:dyDescent="0.2">
      <c r="A831" s="1">
        <v>146</v>
      </c>
      <c r="B831" s="7" t="s">
        <v>148</v>
      </c>
      <c r="C831" s="7" t="s">
        <v>4256</v>
      </c>
      <c r="D831" s="1">
        <v>20000</v>
      </c>
      <c r="E831" s="37" t="str">
        <f>VLOOKUP(D831,'Vlookup Table Bonus Point'!$C$3:$D$26,2,TRUE)</f>
        <v>20000 to 24999</v>
      </c>
      <c r="F831" s="1">
        <v>115</v>
      </c>
      <c r="G831" s="1" t="s">
        <v>8219</v>
      </c>
      <c r="H831" s="1" t="s">
        <v>8223</v>
      </c>
      <c r="I831" s="1" t="s">
        <v>8245</v>
      </c>
      <c r="J831" s="1">
        <v>1484698998</v>
      </c>
      <c r="K831" s="1">
        <v>1479514998</v>
      </c>
      <c r="L831" s="1" t="b">
        <v>0</v>
      </c>
      <c r="M831" s="1">
        <v>3</v>
      </c>
      <c r="N831" s="1" t="b">
        <v>0</v>
      </c>
      <c r="O831" s="1" t="s">
        <v>8266</v>
      </c>
      <c r="P831" s="28">
        <f>F831/D831</f>
        <v>5.7499999999999999E-3</v>
      </c>
      <c r="Q831" s="29">
        <f>IF(M831&gt;0,F831/M831,0)</f>
        <v>38.333333333333336</v>
      </c>
      <c r="R831" s="9" t="str">
        <f>LEFT(O831,SEARCH("/",O831,1)-1)</f>
        <v>film &amp; video</v>
      </c>
      <c r="S831" s="26" t="str">
        <f>RIGHT(O831,LEN(O831)-SEARCH("/",O831,1))</f>
        <v>science fiction</v>
      </c>
      <c r="T831" s="27">
        <f>(((K831/60)/60)/24)+DATE(1970,1,1)</f>
        <v>42693.016180555554</v>
      </c>
      <c r="U831" s="5" t="str">
        <f>TEXT(T831,"mmm")</f>
        <v>Nov</v>
      </c>
      <c r="V831" s="5" t="str">
        <f>TEXT(T831,"yyyy")</f>
        <v>2016</v>
      </c>
      <c r="W831" s="5" t="str">
        <f>TEXT(Y831,"mmm")</f>
        <v>Jan</v>
      </c>
      <c r="X831" s="1" t="str">
        <f>TEXT(Y831,"yyyy")</f>
        <v>2017</v>
      </c>
      <c r="Y831" s="27">
        <f>(((J831/60)/60)/24)+DATE(1970,1,1)</f>
        <v>42753.016180555554</v>
      </c>
    </row>
    <row r="832" spans="1:25" ht="48" x14ac:dyDescent="0.2">
      <c r="A832" s="1">
        <v>175</v>
      </c>
      <c r="B832" s="7" t="s">
        <v>177</v>
      </c>
      <c r="C832" s="7" t="s">
        <v>4285</v>
      </c>
      <c r="D832" s="1">
        <v>20000</v>
      </c>
      <c r="E832" s="37" t="str">
        <f>VLOOKUP(D832,'Vlookup Table Bonus Point'!$C$3:$D$26,2,TRUE)</f>
        <v>20000 to 24999</v>
      </c>
      <c r="F832" s="1">
        <v>1297</v>
      </c>
      <c r="G832" s="1" t="s">
        <v>8220</v>
      </c>
      <c r="H832" s="1" t="s">
        <v>8224</v>
      </c>
      <c r="I832" s="1" t="s">
        <v>8246</v>
      </c>
      <c r="J832" s="1">
        <v>1409337611</v>
      </c>
      <c r="K832" s="1">
        <v>1407177611</v>
      </c>
      <c r="L832" s="1" t="b">
        <v>0</v>
      </c>
      <c r="M832" s="1">
        <v>26</v>
      </c>
      <c r="N832" s="1" t="b">
        <v>0</v>
      </c>
      <c r="O832" s="1" t="s">
        <v>8267</v>
      </c>
      <c r="P832" s="28">
        <f>F832/D832</f>
        <v>6.4850000000000005E-2</v>
      </c>
      <c r="Q832" s="29">
        <f>IF(M832&gt;0,F832/M832,0)</f>
        <v>49.884615384615387</v>
      </c>
      <c r="R832" s="9" t="str">
        <f>LEFT(O832,SEARCH("/",O832,1)-1)</f>
        <v>film &amp; video</v>
      </c>
      <c r="S832" s="26" t="str">
        <f>RIGHT(O832,LEN(O832)-SEARCH("/",O832,1))</f>
        <v>drama</v>
      </c>
      <c r="T832" s="27">
        <f>(((K832/60)/60)/24)+DATE(1970,1,1)</f>
        <v>41855.777905092589</v>
      </c>
      <c r="U832" s="5" t="str">
        <f>TEXT(T832,"mmm")</f>
        <v>Aug</v>
      </c>
      <c r="V832" s="5" t="str">
        <f>TEXT(T832,"yyyy")</f>
        <v>2014</v>
      </c>
      <c r="W832" s="5" t="str">
        <f>TEXT(Y832,"mmm")</f>
        <v>Aug</v>
      </c>
      <c r="X832" s="1" t="str">
        <f>TEXT(Y832,"yyyy")</f>
        <v>2014</v>
      </c>
      <c r="Y832" s="27">
        <f>(((J832/60)/60)/24)+DATE(1970,1,1)</f>
        <v>41880.777905092589</v>
      </c>
    </row>
    <row r="833" spans="1:25" ht="32" x14ac:dyDescent="0.2">
      <c r="A833" s="1">
        <v>261</v>
      </c>
      <c r="B833" s="7" t="s">
        <v>262</v>
      </c>
      <c r="C833" s="7" t="s">
        <v>4371</v>
      </c>
      <c r="D833" s="1">
        <v>20000</v>
      </c>
      <c r="E833" s="37" t="str">
        <f>VLOOKUP(D833,'Vlookup Table Bonus Point'!$C$3:$D$26,2,TRUE)</f>
        <v>20000 to 24999</v>
      </c>
      <c r="F833" s="1">
        <v>21480</v>
      </c>
      <c r="G833" s="1" t="s">
        <v>8218</v>
      </c>
      <c r="H833" s="1" t="s">
        <v>8223</v>
      </c>
      <c r="I833" s="1" t="s">
        <v>8245</v>
      </c>
      <c r="J833" s="1">
        <v>1339080900</v>
      </c>
      <c r="K833" s="1">
        <v>1334783704</v>
      </c>
      <c r="L833" s="1" t="b">
        <v>1</v>
      </c>
      <c r="M833" s="1">
        <v>220</v>
      </c>
      <c r="N833" s="1" t="b">
        <v>1</v>
      </c>
      <c r="O833" s="1" t="s">
        <v>8268</v>
      </c>
      <c r="P833" s="28">
        <f>F833/D833</f>
        <v>1.0740000000000001</v>
      </c>
      <c r="Q833" s="29">
        <f>IF(M833&gt;0,F833/M833,0)</f>
        <v>97.63636363636364</v>
      </c>
      <c r="R833" s="9" t="str">
        <f>LEFT(O833,SEARCH("/",O833,1)-1)</f>
        <v>film &amp; video</v>
      </c>
      <c r="S833" s="26" t="str">
        <f>RIGHT(O833,LEN(O833)-SEARCH("/",O833,1))</f>
        <v>documentary</v>
      </c>
      <c r="T833" s="27">
        <f>(((K833/60)/60)/24)+DATE(1970,1,1)</f>
        <v>41017.885462962964</v>
      </c>
      <c r="U833" s="5" t="str">
        <f>TEXT(T833,"mmm")</f>
        <v>Apr</v>
      </c>
      <c r="V833" s="5" t="str">
        <f>TEXT(T833,"yyyy")</f>
        <v>2012</v>
      </c>
      <c r="W833" s="5" t="str">
        <f>TEXT(Y833,"mmm")</f>
        <v>Jun</v>
      </c>
      <c r="X833" s="1" t="str">
        <f>TEXT(Y833,"yyyy")</f>
        <v>2012</v>
      </c>
      <c r="Y833" s="27">
        <f>(((J833/60)/60)/24)+DATE(1970,1,1)</f>
        <v>41067.621527777781</v>
      </c>
    </row>
    <row r="834" spans="1:25" ht="48" x14ac:dyDescent="0.2">
      <c r="A834" s="1">
        <v>275</v>
      </c>
      <c r="B834" s="7" t="s">
        <v>276</v>
      </c>
      <c r="C834" s="7" t="s">
        <v>4385</v>
      </c>
      <c r="D834" s="1">
        <v>20000</v>
      </c>
      <c r="E834" s="37" t="str">
        <f>VLOOKUP(D834,'Vlookup Table Bonus Point'!$C$3:$D$26,2,TRUE)</f>
        <v>20000 to 24999</v>
      </c>
      <c r="F834" s="1">
        <v>21679</v>
      </c>
      <c r="G834" s="1" t="s">
        <v>8218</v>
      </c>
      <c r="H834" s="1" t="s">
        <v>8223</v>
      </c>
      <c r="I834" s="1" t="s">
        <v>8245</v>
      </c>
      <c r="J834" s="1">
        <v>1352511966</v>
      </c>
      <c r="K834" s="1">
        <v>1349916366</v>
      </c>
      <c r="L834" s="1" t="b">
        <v>1</v>
      </c>
      <c r="M834" s="1">
        <v>332</v>
      </c>
      <c r="N834" s="1" t="b">
        <v>1</v>
      </c>
      <c r="O834" s="1" t="s">
        <v>8268</v>
      </c>
      <c r="P834" s="28">
        <f>F834/D834</f>
        <v>1.08395</v>
      </c>
      <c r="Q834" s="29">
        <f>IF(M834&gt;0,F834/M834,0)</f>
        <v>65.298192771084331</v>
      </c>
      <c r="R834" s="9" t="str">
        <f>LEFT(O834,SEARCH("/",O834,1)-1)</f>
        <v>film &amp; video</v>
      </c>
      <c r="S834" s="26" t="str">
        <f>RIGHT(O834,LEN(O834)-SEARCH("/",O834,1))</f>
        <v>documentary</v>
      </c>
      <c r="T834" s="27">
        <f>(((K834/60)/60)/24)+DATE(1970,1,1)</f>
        <v>41193.032013888893</v>
      </c>
      <c r="U834" s="5" t="str">
        <f>TEXT(T834,"mmm")</f>
        <v>Oct</v>
      </c>
      <c r="V834" s="5" t="str">
        <f>TEXT(T834,"yyyy")</f>
        <v>2012</v>
      </c>
      <c r="W834" s="5" t="str">
        <f>TEXT(Y834,"mmm")</f>
        <v>Nov</v>
      </c>
      <c r="X834" s="1" t="str">
        <f>TEXT(Y834,"yyyy")</f>
        <v>2012</v>
      </c>
      <c r="Y834" s="27">
        <f>(((J834/60)/60)/24)+DATE(1970,1,1)</f>
        <v>41223.073680555557</v>
      </c>
    </row>
    <row r="835" spans="1:25" ht="48" x14ac:dyDescent="0.2">
      <c r="A835" s="1">
        <v>297</v>
      </c>
      <c r="B835" s="7" t="s">
        <v>298</v>
      </c>
      <c r="C835" s="7" t="s">
        <v>4407</v>
      </c>
      <c r="D835" s="1">
        <v>20000</v>
      </c>
      <c r="E835" s="37" t="str">
        <f>VLOOKUP(D835,'Vlookup Table Bonus Point'!$C$3:$D$26,2,TRUE)</f>
        <v>20000 to 24999</v>
      </c>
      <c r="F835" s="1">
        <v>20128</v>
      </c>
      <c r="G835" s="1" t="s">
        <v>8218</v>
      </c>
      <c r="H835" s="1" t="s">
        <v>8223</v>
      </c>
      <c r="I835" s="1" t="s">
        <v>8245</v>
      </c>
      <c r="J835" s="1">
        <v>1430452740</v>
      </c>
      <c r="K835" s="1">
        <v>1427390901</v>
      </c>
      <c r="L835" s="1" t="b">
        <v>1</v>
      </c>
      <c r="M835" s="1">
        <v>142</v>
      </c>
      <c r="N835" s="1" t="b">
        <v>1</v>
      </c>
      <c r="O835" s="1" t="s">
        <v>8268</v>
      </c>
      <c r="P835" s="28">
        <f>F835/D835</f>
        <v>1.0064</v>
      </c>
      <c r="Q835" s="29">
        <f>IF(M835&gt;0,F835/M835,0)</f>
        <v>141.74647887323943</v>
      </c>
      <c r="R835" s="9" t="str">
        <f>LEFT(O835,SEARCH("/",O835,1)-1)</f>
        <v>film &amp; video</v>
      </c>
      <c r="S835" s="26" t="str">
        <f>RIGHT(O835,LEN(O835)-SEARCH("/",O835,1))</f>
        <v>documentary</v>
      </c>
      <c r="T835" s="27">
        <f>(((K835/60)/60)/24)+DATE(1970,1,1)</f>
        <v>42089.72802083334</v>
      </c>
      <c r="U835" s="5" t="str">
        <f>TEXT(T835,"mmm")</f>
        <v>Mar</v>
      </c>
      <c r="V835" s="5" t="str">
        <f>TEXT(T835,"yyyy")</f>
        <v>2015</v>
      </c>
      <c r="W835" s="5" t="str">
        <f>TEXT(Y835,"mmm")</f>
        <v>May</v>
      </c>
      <c r="X835" s="1" t="str">
        <f>TEXT(Y835,"yyyy")</f>
        <v>2015</v>
      </c>
      <c r="Y835" s="27">
        <f>(((J835/60)/60)/24)+DATE(1970,1,1)</f>
        <v>42125.165972222225</v>
      </c>
    </row>
    <row r="836" spans="1:25" ht="48" x14ac:dyDescent="0.2">
      <c r="A836" s="1">
        <v>311</v>
      </c>
      <c r="B836" s="7" t="s">
        <v>312</v>
      </c>
      <c r="C836" s="7" t="s">
        <v>4421</v>
      </c>
      <c r="D836" s="1">
        <v>20000</v>
      </c>
      <c r="E836" s="37" t="str">
        <f>VLOOKUP(D836,'Vlookup Table Bonus Point'!$C$3:$D$26,2,TRUE)</f>
        <v>20000 to 24999</v>
      </c>
      <c r="F836" s="1">
        <v>20820.330000000002</v>
      </c>
      <c r="G836" s="1" t="s">
        <v>8218</v>
      </c>
      <c r="H836" s="1" t="s">
        <v>8223</v>
      </c>
      <c r="I836" s="1" t="s">
        <v>8245</v>
      </c>
      <c r="J836" s="1">
        <v>1325404740</v>
      </c>
      <c r="K836" s="1">
        <v>1321852592</v>
      </c>
      <c r="L836" s="1" t="b">
        <v>1</v>
      </c>
      <c r="M836" s="1">
        <v>150</v>
      </c>
      <c r="N836" s="1" t="b">
        <v>1</v>
      </c>
      <c r="O836" s="1" t="s">
        <v>8268</v>
      </c>
      <c r="P836" s="28">
        <f>F836/D836</f>
        <v>1.0410165</v>
      </c>
      <c r="Q836" s="29">
        <f>IF(M836&gt;0,F836/M836,0)</f>
        <v>138.8022</v>
      </c>
      <c r="R836" s="9" t="str">
        <f>LEFT(O836,SEARCH("/",O836,1)-1)</f>
        <v>film &amp; video</v>
      </c>
      <c r="S836" s="26" t="str">
        <f>RIGHT(O836,LEN(O836)-SEARCH("/",O836,1))</f>
        <v>documentary</v>
      </c>
      <c r="T836" s="27">
        <f>(((K836/60)/60)/24)+DATE(1970,1,1)</f>
        <v>40868.219814814816</v>
      </c>
      <c r="U836" s="5" t="str">
        <f>TEXT(T836,"mmm")</f>
        <v>Nov</v>
      </c>
      <c r="V836" s="5" t="str">
        <f>TEXT(T836,"yyyy")</f>
        <v>2011</v>
      </c>
      <c r="W836" s="5" t="str">
        <f>TEXT(Y836,"mmm")</f>
        <v>Jan</v>
      </c>
      <c r="X836" s="1" t="str">
        <f>TEXT(Y836,"yyyy")</f>
        <v>2012</v>
      </c>
      <c r="Y836" s="27">
        <f>(((J836/60)/60)/24)+DATE(1970,1,1)</f>
        <v>40909.332638888889</v>
      </c>
    </row>
    <row r="837" spans="1:25" ht="48" x14ac:dyDescent="0.2">
      <c r="A837" s="1">
        <v>320</v>
      </c>
      <c r="B837" s="7" t="s">
        <v>321</v>
      </c>
      <c r="C837" s="7" t="s">
        <v>4430</v>
      </c>
      <c r="D837" s="1">
        <v>20000</v>
      </c>
      <c r="E837" s="37" t="str">
        <f>VLOOKUP(D837,'Vlookup Table Bonus Point'!$C$3:$D$26,2,TRUE)</f>
        <v>20000 to 24999</v>
      </c>
      <c r="F837" s="1">
        <v>21316</v>
      </c>
      <c r="G837" s="1" t="s">
        <v>8218</v>
      </c>
      <c r="H837" s="1" t="s">
        <v>8224</v>
      </c>
      <c r="I837" s="1" t="s">
        <v>8246</v>
      </c>
      <c r="J837" s="1">
        <v>1450825200</v>
      </c>
      <c r="K837" s="1">
        <v>1448284433</v>
      </c>
      <c r="L837" s="1" t="b">
        <v>1</v>
      </c>
      <c r="M837" s="1">
        <v>158</v>
      </c>
      <c r="N837" s="1" t="b">
        <v>1</v>
      </c>
      <c r="O837" s="1" t="s">
        <v>8268</v>
      </c>
      <c r="P837" s="28">
        <f>F837/D837</f>
        <v>1.0658000000000001</v>
      </c>
      <c r="Q837" s="29">
        <f>IF(M837&gt;0,F837/M837,0)</f>
        <v>134.91139240506328</v>
      </c>
      <c r="R837" s="9" t="str">
        <f>LEFT(O837,SEARCH("/",O837,1)-1)</f>
        <v>film &amp; video</v>
      </c>
      <c r="S837" s="26" t="str">
        <f>RIGHT(O837,LEN(O837)-SEARCH("/",O837,1))</f>
        <v>documentary</v>
      </c>
      <c r="T837" s="27">
        <f>(((K837/60)/60)/24)+DATE(1970,1,1)</f>
        <v>42331.551307870366</v>
      </c>
      <c r="U837" s="5" t="str">
        <f>TEXT(T837,"mmm")</f>
        <v>Nov</v>
      </c>
      <c r="V837" s="5" t="str">
        <f>TEXT(T837,"yyyy")</f>
        <v>2015</v>
      </c>
      <c r="W837" s="5" t="str">
        <f>TEXT(Y837,"mmm")</f>
        <v>Dec</v>
      </c>
      <c r="X837" s="1" t="str">
        <f>TEXT(Y837,"yyyy")</f>
        <v>2015</v>
      </c>
      <c r="Y837" s="27">
        <f>(((J837/60)/60)/24)+DATE(1970,1,1)</f>
        <v>42360.958333333328</v>
      </c>
    </row>
    <row r="838" spans="1:25" ht="48" x14ac:dyDescent="0.2">
      <c r="A838" s="1">
        <v>384</v>
      </c>
      <c r="B838" s="7" t="s">
        <v>385</v>
      </c>
      <c r="C838" s="7" t="s">
        <v>4494</v>
      </c>
      <c r="D838" s="1">
        <v>20000</v>
      </c>
      <c r="E838" s="37" t="str">
        <f>VLOOKUP(D838,'Vlookup Table Bonus Point'!$C$3:$D$26,2,TRUE)</f>
        <v>20000 to 24999</v>
      </c>
      <c r="F838" s="1">
        <v>22421</v>
      </c>
      <c r="G838" s="1" t="s">
        <v>8218</v>
      </c>
      <c r="H838" s="1" t="s">
        <v>8223</v>
      </c>
      <c r="I838" s="1" t="s">
        <v>8245</v>
      </c>
      <c r="J838" s="1">
        <v>1420569947</v>
      </c>
      <c r="K838" s="1">
        <v>1417977947</v>
      </c>
      <c r="L838" s="1" t="b">
        <v>0</v>
      </c>
      <c r="M838" s="1">
        <v>383</v>
      </c>
      <c r="N838" s="1" t="b">
        <v>1</v>
      </c>
      <c r="O838" s="1" t="s">
        <v>8268</v>
      </c>
      <c r="P838" s="28">
        <f>F838/D838</f>
        <v>1.1210500000000001</v>
      </c>
      <c r="Q838" s="29">
        <f>IF(M838&gt;0,F838/M838,0)</f>
        <v>58.540469973890339</v>
      </c>
      <c r="R838" s="9" t="str">
        <f>LEFT(O838,SEARCH("/",O838,1)-1)</f>
        <v>film &amp; video</v>
      </c>
      <c r="S838" s="26" t="str">
        <f>RIGHT(O838,LEN(O838)-SEARCH("/",O838,1))</f>
        <v>documentary</v>
      </c>
      <c r="T838" s="27">
        <f>(((K838/60)/60)/24)+DATE(1970,1,1)</f>
        <v>41980.781793981485</v>
      </c>
      <c r="U838" s="5" t="str">
        <f>TEXT(T838,"mmm")</f>
        <v>Dec</v>
      </c>
      <c r="V838" s="5" t="str">
        <f>TEXT(T838,"yyyy")</f>
        <v>2014</v>
      </c>
      <c r="W838" s="5" t="str">
        <f>TEXT(Y838,"mmm")</f>
        <v>Jan</v>
      </c>
      <c r="X838" s="1" t="str">
        <f>TEXT(Y838,"yyyy")</f>
        <v>2015</v>
      </c>
      <c r="Y838" s="27">
        <f>(((J838/60)/60)/24)+DATE(1970,1,1)</f>
        <v>42010.781793981485</v>
      </c>
    </row>
    <row r="839" spans="1:25" ht="48" x14ac:dyDescent="0.2">
      <c r="A839" s="1">
        <v>391</v>
      </c>
      <c r="B839" s="7" t="s">
        <v>392</v>
      </c>
      <c r="C839" s="7" t="s">
        <v>4501</v>
      </c>
      <c r="D839" s="1">
        <v>20000</v>
      </c>
      <c r="E839" s="37" t="str">
        <f>VLOOKUP(D839,'Vlookup Table Bonus Point'!$C$3:$D$26,2,TRUE)</f>
        <v>20000 to 24999</v>
      </c>
      <c r="F839" s="1">
        <v>20122</v>
      </c>
      <c r="G839" s="1" t="s">
        <v>8218</v>
      </c>
      <c r="H839" s="1" t="s">
        <v>8223</v>
      </c>
      <c r="I839" s="1" t="s">
        <v>8245</v>
      </c>
      <c r="J839" s="1">
        <v>1324169940</v>
      </c>
      <c r="K839" s="1">
        <v>1321578051</v>
      </c>
      <c r="L839" s="1" t="b">
        <v>0</v>
      </c>
      <c r="M839" s="1">
        <v>193</v>
      </c>
      <c r="N839" s="1" t="b">
        <v>1</v>
      </c>
      <c r="O839" s="1" t="s">
        <v>8268</v>
      </c>
      <c r="P839" s="28">
        <f>F839/D839</f>
        <v>1.0061</v>
      </c>
      <c r="Q839" s="29">
        <f>IF(M839&gt;0,F839/M839,0)</f>
        <v>104.25906735751295</v>
      </c>
      <c r="R839" s="9" t="str">
        <f>LEFT(O839,SEARCH("/",O839,1)-1)</f>
        <v>film &amp; video</v>
      </c>
      <c r="S839" s="26" t="str">
        <f>RIGHT(O839,LEN(O839)-SEARCH("/",O839,1))</f>
        <v>documentary</v>
      </c>
      <c r="T839" s="27">
        <f>(((K839/60)/60)/24)+DATE(1970,1,1)</f>
        <v>40865.042256944449</v>
      </c>
      <c r="U839" s="5" t="str">
        <f>TEXT(T839,"mmm")</f>
        <v>Nov</v>
      </c>
      <c r="V839" s="5" t="str">
        <f>TEXT(T839,"yyyy")</f>
        <v>2011</v>
      </c>
      <c r="W839" s="5" t="str">
        <f>TEXT(Y839,"mmm")</f>
        <v>Dec</v>
      </c>
      <c r="X839" s="1" t="str">
        <f>TEXT(Y839,"yyyy")</f>
        <v>2011</v>
      </c>
      <c r="Y839" s="27">
        <f>(((J839/60)/60)/24)+DATE(1970,1,1)</f>
        <v>40895.040972222225</v>
      </c>
    </row>
    <row r="840" spans="1:25" ht="48" x14ac:dyDescent="0.2">
      <c r="A840" s="1">
        <v>399</v>
      </c>
      <c r="B840" s="7" t="s">
        <v>400</v>
      </c>
      <c r="C840" s="7" t="s">
        <v>4509</v>
      </c>
      <c r="D840" s="1">
        <v>20000</v>
      </c>
      <c r="E840" s="37" t="str">
        <f>VLOOKUP(D840,'Vlookup Table Bonus Point'!$C$3:$D$26,2,TRUE)</f>
        <v>20000 to 24999</v>
      </c>
      <c r="F840" s="1">
        <v>21361</v>
      </c>
      <c r="G840" s="1" t="s">
        <v>8218</v>
      </c>
      <c r="H840" s="1" t="s">
        <v>8224</v>
      </c>
      <c r="I840" s="1" t="s">
        <v>8246</v>
      </c>
      <c r="J840" s="1">
        <v>1481716800</v>
      </c>
      <c r="K840" s="1">
        <v>1479070867</v>
      </c>
      <c r="L840" s="1" t="b">
        <v>0</v>
      </c>
      <c r="M840" s="1">
        <v>95</v>
      </c>
      <c r="N840" s="1" t="b">
        <v>1</v>
      </c>
      <c r="O840" s="1" t="s">
        <v>8268</v>
      </c>
      <c r="P840" s="28">
        <f>F840/D840</f>
        <v>1.0680499999999999</v>
      </c>
      <c r="Q840" s="29">
        <f>IF(M840&gt;0,F840/M840,0)</f>
        <v>224.85263157894738</v>
      </c>
      <c r="R840" s="9" t="str">
        <f>LEFT(O840,SEARCH("/",O840,1)-1)</f>
        <v>film &amp; video</v>
      </c>
      <c r="S840" s="26" t="str">
        <f>RIGHT(O840,LEN(O840)-SEARCH("/",O840,1))</f>
        <v>documentary</v>
      </c>
      <c r="T840" s="27">
        <f>(((K840/60)/60)/24)+DATE(1970,1,1)</f>
        <v>42687.875775462962</v>
      </c>
      <c r="U840" s="5" t="str">
        <f>TEXT(T840,"mmm")</f>
        <v>Nov</v>
      </c>
      <c r="V840" s="5" t="str">
        <f>TEXT(T840,"yyyy")</f>
        <v>2016</v>
      </c>
      <c r="W840" s="5" t="str">
        <f>TEXT(Y840,"mmm")</f>
        <v>Dec</v>
      </c>
      <c r="X840" s="1" t="str">
        <f>TEXT(Y840,"yyyy")</f>
        <v>2016</v>
      </c>
      <c r="Y840" s="27">
        <f>(((J840/60)/60)/24)+DATE(1970,1,1)</f>
        <v>42718.5</v>
      </c>
    </row>
    <row r="841" spans="1:25" ht="48" x14ac:dyDescent="0.2">
      <c r="A841" s="1">
        <v>423</v>
      </c>
      <c r="B841" s="7" t="s">
        <v>424</v>
      </c>
      <c r="C841" s="7" t="s">
        <v>4533</v>
      </c>
      <c r="D841" s="1">
        <v>20000</v>
      </c>
      <c r="E841" s="37" t="str">
        <f>VLOOKUP(D841,'Vlookup Table Bonus Point'!$C$3:$D$26,2,TRUE)</f>
        <v>20000 to 24999</v>
      </c>
      <c r="F841" s="1">
        <v>153</v>
      </c>
      <c r="G841" s="1" t="s">
        <v>8220</v>
      </c>
      <c r="H841" s="1" t="s">
        <v>8223</v>
      </c>
      <c r="I841" s="1" t="s">
        <v>8245</v>
      </c>
      <c r="J841" s="1">
        <v>1370470430</v>
      </c>
      <c r="K841" s="1">
        <v>1367878430</v>
      </c>
      <c r="L841" s="1" t="b">
        <v>0</v>
      </c>
      <c r="M841" s="1">
        <v>13</v>
      </c>
      <c r="N841" s="1" t="b">
        <v>0</v>
      </c>
      <c r="O841" s="1" t="s">
        <v>8269</v>
      </c>
      <c r="P841" s="28">
        <f>F841/D841</f>
        <v>7.6499999999999997E-3</v>
      </c>
      <c r="Q841" s="29">
        <f>IF(M841&gt;0,F841/M841,0)</f>
        <v>11.76923076923077</v>
      </c>
      <c r="R841" s="9" t="str">
        <f>LEFT(O841,SEARCH("/",O841,1)-1)</f>
        <v>film &amp; video</v>
      </c>
      <c r="S841" s="26" t="str">
        <f>RIGHT(O841,LEN(O841)-SEARCH("/",O841,1))</f>
        <v>animation</v>
      </c>
      <c r="T841" s="27">
        <f>(((K841/60)/60)/24)+DATE(1970,1,1)</f>
        <v>41400.92627314815</v>
      </c>
      <c r="U841" s="5" t="str">
        <f>TEXT(T841,"mmm")</f>
        <v>May</v>
      </c>
      <c r="V841" s="5" t="str">
        <f>TEXT(T841,"yyyy")</f>
        <v>2013</v>
      </c>
      <c r="W841" s="5" t="str">
        <f>TEXT(Y841,"mmm")</f>
        <v>Jun</v>
      </c>
      <c r="X841" s="1" t="str">
        <f>TEXT(Y841,"yyyy")</f>
        <v>2013</v>
      </c>
      <c r="Y841" s="27">
        <f>(((J841/60)/60)/24)+DATE(1970,1,1)</f>
        <v>41430.92627314815</v>
      </c>
    </row>
    <row r="842" spans="1:25" ht="48" x14ac:dyDescent="0.2">
      <c r="A842" s="1">
        <v>438</v>
      </c>
      <c r="B842" s="7" t="s">
        <v>439</v>
      </c>
      <c r="C842" s="7" t="s">
        <v>4548</v>
      </c>
      <c r="D842" s="1">
        <v>20000</v>
      </c>
      <c r="E842" s="37" t="str">
        <f>VLOOKUP(D842,'Vlookup Table Bonus Point'!$C$3:$D$26,2,TRUE)</f>
        <v>20000 to 24999</v>
      </c>
      <c r="F842" s="1">
        <v>1876</v>
      </c>
      <c r="G842" s="1" t="s">
        <v>8220</v>
      </c>
      <c r="H842" s="1" t="s">
        <v>8223</v>
      </c>
      <c r="I842" s="1" t="s">
        <v>8245</v>
      </c>
      <c r="J842" s="1">
        <v>1447830958</v>
      </c>
      <c r="K842" s="1">
        <v>1445235358</v>
      </c>
      <c r="L842" s="1" t="b">
        <v>0</v>
      </c>
      <c r="M842" s="1">
        <v>11</v>
      </c>
      <c r="N842" s="1" t="b">
        <v>0</v>
      </c>
      <c r="O842" s="1" t="s">
        <v>8269</v>
      </c>
      <c r="P842" s="28">
        <f>F842/D842</f>
        <v>9.3799999999999994E-2</v>
      </c>
      <c r="Q842" s="29">
        <f>IF(M842&gt;0,F842/M842,0)</f>
        <v>170.54545454545453</v>
      </c>
      <c r="R842" s="9" t="str">
        <f>LEFT(O842,SEARCH("/",O842,1)-1)</f>
        <v>film &amp; video</v>
      </c>
      <c r="S842" s="26" t="str">
        <f>RIGHT(O842,LEN(O842)-SEARCH("/",O842,1))</f>
        <v>animation</v>
      </c>
      <c r="T842" s="27">
        <f>(((K842/60)/60)/24)+DATE(1970,1,1)</f>
        <v>42296.261087962965</v>
      </c>
      <c r="U842" s="5" t="str">
        <f>TEXT(T842,"mmm")</f>
        <v>Oct</v>
      </c>
      <c r="V842" s="5" t="str">
        <f>TEXT(T842,"yyyy")</f>
        <v>2015</v>
      </c>
      <c r="W842" s="5" t="str">
        <f>TEXT(Y842,"mmm")</f>
        <v>Nov</v>
      </c>
      <c r="X842" s="1" t="str">
        <f>TEXT(Y842,"yyyy")</f>
        <v>2015</v>
      </c>
      <c r="Y842" s="27">
        <f>(((J842/60)/60)/24)+DATE(1970,1,1)</f>
        <v>42326.302754629629</v>
      </c>
    </row>
    <row r="843" spans="1:25" ht="48" x14ac:dyDescent="0.2">
      <c r="A843" s="1">
        <v>451</v>
      </c>
      <c r="B843" s="7" t="s">
        <v>452</v>
      </c>
      <c r="C843" s="7" t="s">
        <v>4561</v>
      </c>
      <c r="D843" s="1">
        <v>20000</v>
      </c>
      <c r="E843" s="37" t="str">
        <f>VLOOKUP(D843,'Vlookup Table Bonus Point'!$C$3:$D$26,2,TRUE)</f>
        <v>20000 to 24999</v>
      </c>
      <c r="F843" s="1">
        <v>0</v>
      </c>
      <c r="G843" s="1" t="s">
        <v>8220</v>
      </c>
      <c r="H843" s="1" t="s">
        <v>8223</v>
      </c>
      <c r="I843" s="1" t="s">
        <v>8245</v>
      </c>
      <c r="J843" s="1">
        <v>1390669791</v>
      </c>
      <c r="K843" s="1">
        <v>1388077791</v>
      </c>
      <c r="L843" s="1" t="b">
        <v>0</v>
      </c>
      <c r="M843" s="1">
        <v>0</v>
      </c>
      <c r="N843" s="1" t="b">
        <v>0</v>
      </c>
      <c r="O843" s="1" t="s">
        <v>8269</v>
      </c>
      <c r="P843" s="28">
        <f>F843/D843</f>
        <v>0</v>
      </c>
      <c r="Q843" s="29">
        <f>IF(M843&gt;0,F843/M843,0)</f>
        <v>0</v>
      </c>
      <c r="R843" s="9" t="str">
        <f>LEFT(O843,SEARCH("/",O843,1)-1)</f>
        <v>film &amp; video</v>
      </c>
      <c r="S843" s="26" t="str">
        <f>RIGHT(O843,LEN(O843)-SEARCH("/",O843,1))</f>
        <v>animation</v>
      </c>
      <c r="T843" s="27">
        <f>(((K843/60)/60)/24)+DATE(1970,1,1)</f>
        <v>41634.715173611112</v>
      </c>
      <c r="U843" s="5" t="str">
        <f>TEXT(T843,"mmm")</f>
        <v>Dec</v>
      </c>
      <c r="V843" s="5" t="str">
        <f>TEXT(T843,"yyyy")</f>
        <v>2013</v>
      </c>
      <c r="W843" s="5" t="str">
        <f>TEXT(Y843,"mmm")</f>
        <v>Jan</v>
      </c>
      <c r="X843" s="1" t="str">
        <f>TEXT(Y843,"yyyy")</f>
        <v>2014</v>
      </c>
      <c r="Y843" s="27">
        <f>(((J843/60)/60)/24)+DATE(1970,1,1)</f>
        <v>41664.715173611112</v>
      </c>
    </row>
    <row r="844" spans="1:25" ht="48" x14ac:dyDescent="0.2">
      <c r="A844" s="1">
        <v>457</v>
      </c>
      <c r="B844" s="7" t="s">
        <v>458</v>
      </c>
      <c r="C844" s="7" t="s">
        <v>4567</v>
      </c>
      <c r="D844" s="1">
        <v>20000</v>
      </c>
      <c r="E844" s="37" t="str">
        <f>VLOOKUP(D844,'Vlookup Table Bonus Point'!$C$3:$D$26,2,TRUE)</f>
        <v>20000 to 24999</v>
      </c>
      <c r="F844" s="1">
        <v>0</v>
      </c>
      <c r="G844" s="1" t="s">
        <v>8220</v>
      </c>
      <c r="H844" s="1" t="s">
        <v>8228</v>
      </c>
      <c r="I844" s="1" t="s">
        <v>8250</v>
      </c>
      <c r="J844" s="1">
        <v>1408213512</v>
      </c>
      <c r="K844" s="1">
        <v>1405621512</v>
      </c>
      <c r="L844" s="1" t="b">
        <v>0</v>
      </c>
      <c r="M844" s="1">
        <v>0</v>
      </c>
      <c r="N844" s="1" t="b">
        <v>0</v>
      </c>
      <c r="O844" s="1" t="s">
        <v>8269</v>
      </c>
      <c r="P844" s="28">
        <f>F844/D844</f>
        <v>0</v>
      </c>
      <c r="Q844" s="29">
        <f>IF(M844&gt;0,F844/M844,0)</f>
        <v>0</v>
      </c>
      <c r="R844" s="9" t="str">
        <f>LEFT(O844,SEARCH("/",O844,1)-1)</f>
        <v>film &amp; video</v>
      </c>
      <c r="S844" s="26" t="str">
        <f>RIGHT(O844,LEN(O844)-SEARCH("/",O844,1))</f>
        <v>animation</v>
      </c>
      <c r="T844" s="27">
        <f>(((K844/60)/60)/24)+DATE(1970,1,1)</f>
        <v>41837.767500000002</v>
      </c>
      <c r="U844" s="5" t="str">
        <f>TEXT(T844,"mmm")</f>
        <v>Jul</v>
      </c>
      <c r="V844" s="5" t="str">
        <f>TEXT(T844,"yyyy")</f>
        <v>2014</v>
      </c>
      <c r="W844" s="5" t="str">
        <f>TEXT(Y844,"mmm")</f>
        <v>Aug</v>
      </c>
      <c r="X844" s="1" t="str">
        <f>TEXT(Y844,"yyyy")</f>
        <v>2014</v>
      </c>
      <c r="Y844" s="27">
        <f>(((J844/60)/60)/24)+DATE(1970,1,1)</f>
        <v>41867.767500000002</v>
      </c>
    </row>
    <row r="845" spans="1:25" ht="48" x14ac:dyDescent="0.2">
      <c r="A845" s="1">
        <v>467</v>
      </c>
      <c r="B845" s="7" t="s">
        <v>468</v>
      </c>
      <c r="C845" s="7" t="s">
        <v>4577</v>
      </c>
      <c r="D845" s="1">
        <v>20000</v>
      </c>
      <c r="E845" s="37" t="str">
        <f>VLOOKUP(D845,'Vlookup Table Bonus Point'!$C$3:$D$26,2,TRUE)</f>
        <v>20000 to 24999</v>
      </c>
      <c r="F845" s="1">
        <v>4315</v>
      </c>
      <c r="G845" s="1" t="s">
        <v>8220</v>
      </c>
      <c r="H845" s="1" t="s">
        <v>8223</v>
      </c>
      <c r="I845" s="1" t="s">
        <v>8245</v>
      </c>
      <c r="J845" s="1">
        <v>1348849134</v>
      </c>
      <c r="K845" s="1">
        <v>1344961134</v>
      </c>
      <c r="L845" s="1" t="b">
        <v>0</v>
      </c>
      <c r="M845" s="1">
        <v>39</v>
      </c>
      <c r="N845" s="1" t="b">
        <v>0</v>
      </c>
      <c r="O845" s="1" t="s">
        <v>8269</v>
      </c>
      <c r="P845" s="28">
        <f>F845/D845</f>
        <v>0.21575</v>
      </c>
      <c r="Q845" s="29">
        <f>IF(M845&gt;0,F845/M845,0)</f>
        <v>110.64102564102564</v>
      </c>
      <c r="R845" s="9" t="str">
        <f>LEFT(O845,SEARCH("/",O845,1)-1)</f>
        <v>film &amp; video</v>
      </c>
      <c r="S845" s="26" t="str">
        <f>RIGHT(O845,LEN(O845)-SEARCH("/",O845,1))</f>
        <v>animation</v>
      </c>
      <c r="T845" s="27">
        <f>(((K845/60)/60)/24)+DATE(1970,1,1)</f>
        <v>41135.679791666669</v>
      </c>
      <c r="U845" s="5" t="str">
        <f>TEXT(T845,"mmm")</f>
        <v>Aug</v>
      </c>
      <c r="V845" s="5" t="str">
        <f>TEXT(T845,"yyyy")</f>
        <v>2012</v>
      </c>
      <c r="W845" s="5" t="str">
        <f>TEXT(Y845,"mmm")</f>
        <v>Sep</v>
      </c>
      <c r="X845" s="1" t="str">
        <f>TEXT(Y845,"yyyy")</f>
        <v>2012</v>
      </c>
      <c r="Y845" s="27">
        <f>(((J845/60)/60)/24)+DATE(1970,1,1)</f>
        <v>41180.679791666669</v>
      </c>
    </row>
    <row r="846" spans="1:25" ht="48" x14ac:dyDescent="0.2">
      <c r="A846" s="1">
        <v>494</v>
      </c>
      <c r="B846" s="7" t="s">
        <v>495</v>
      </c>
      <c r="C846" s="7" t="s">
        <v>4604</v>
      </c>
      <c r="D846" s="1">
        <v>20000</v>
      </c>
      <c r="E846" s="37" t="str">
        <f>VLOOKUP(D846,'Vlookup Table Bonus Point'!$C$3:$D$26,2,TRUE)</f>
        <v>20000 to 24999</v>
      </c>
      <c r="F846" s="1">
        <v>31</v>
      </c>
      <c r="G846" s="1" t="s">
        <v>8220</v>
      </c>
      <c r="H846" s="1" t="s">
        <v>8223</v>
      </c>
      <c r="I846" s="1" t="s">
        <v>8245</v>
      </c>
      <c r="J846" s="1">
        <v>1404356400</v>
      </c>
      <c r="K846" s="1">
        <v>1402343765</v>
      </c>
      <c r="L846" s="1" t="b">
        <v>0</v>
      </c>
      <c r="M846" s="1">
        <v>3</v>
      </c>
      <c r="N846" s="1" t="b">
        <v>0</v>
      </c>
      <c r="O846" s="1" t="s">
        <v>8269</v>
      </c>
      <c r="P846" s="28">
        <f>F846/D846</f>
        <v>1.5499999999999999E-3</v>
      </c>
      <c r="Q846" s="29">
        <f>IF(M846&gt;0,F846/M846,0)</f>
        <v>10.333333333333334</v>
      </c>
      <c r="R846" s="9" t="str">
        <f>LEFT(O846,SEARCH("/",O846,1)-1)</f>
        <v>film &amp; video</v>
      </c>
      <c r="S846" s="26" t="str">
        <f>RIGHT(O846,LEN(O846)-SEARCH("/",O846,1))</f>
        <v>animation</v>
      </c>
      <c r="T846" s="27">
        <f>(((K846/60)/60)/24)+DATE(1970,1,1)</f>
        <v>41799.830613425926</v>
      </c>
      <c r="U846" s="5" t="str">
        <f>TEXT(T846,"mmm")</f>
        <v>Jun</v>
      </c>
      <c r="V846" s="5" t="str">
        <f>TEXT(T846,"yyyy")</f>
        <v>2014</v>
      </c>
      <c r="W846" s="5" t="str">
        <f>TEXT(Y846,"mmm")</f>
        <v>Jul</v>
      </c>
      <c r="X846" s="1" t="str">
        <f>TEXT(Y846,"yyyy")</f>
        <v>2014</v>
      </c>
      <c r="Y846" s="27">
        <f>(((J846/60)/60)/24)+DATE(1970,1,1)</f>
        <v>41823.125</v>
      </c>
    </row>
    <row r="847" spans="1:25" ht="64" x14ac:dyDescent="0.2">
      <c r="A847" s="1">
        <v>499</v>
      </c>
      <c r="B847" s="7" t="s">
        <v>500</v>
      </c>
      <c r="C847" s="7" t="s">
        <v>4609</v>
      </c>
      <c r="D847" s="1">
        <v>20000</v>
      </c>
      <c r="E847" s="37" t="str">
        <f>VLOOKUP(D847,'Vlookup Table Bonus Point'!$C$3:$D$26,2,TRUE)</f>
        <v>20000 to 24999</v>
      </c>
      <c r="F847" s="1">
        <v>1910</v>
      </c>
      <c r="G847" s="1" t="s">
        <v>8220</v>
      </c>
      <c r="H847" s="1" t="s">
        <v>8223</v>
      </c>
      <c r="I847" s="1" t="s">
        <v>8245</v>
      </c>
      <c r="J847" s="1">
        <v>1255381140</v>
      </c>
      <c r="K847" s="1">
        <v>1250630968</v>
      </c>
      <c r="L847" s="1" t="b">
        <v>0</v>
      </c>
      <c r="M847" s="1">
        <v>26</v>
      </c>
      <c r="N847" s="1" t="b">
        <v>0</v>
      </c>
      <c r="O847" s="1" t="s">
        <v>8269</v>
      </c>
      <c r="P847" s="28">
        <f>F847/D847</f>
        <v>9.5500000000000002E-2</v>
      </c>
      <c r="Q847" s="29">
        <f>IF(M847&gt;0,F847/M847,0)</f>
        <v>73.461538461538467</v>
      </c>
      <c r="R847" s="9" t="str">
        <f>LEFT(O847,SEARCH("/",O847,1)-1)</f>
        <v>film &amp; video</v>
      </c>
      <c r="S847" s="26" t="str">
        <f>RIGHT(O847,LEN(O847)-SEARCH("/",O847,1))</f>
        <v>animation</v>
      </c>
      <c r="T847" s="27">
        <f>(((K847/60)/60)/24)+DATE(1970,1,1)</f>
        <v>40043.895462962959</v>
      </c>
      <c r="U847" s="5" t="str">
        <f>TEXT(T847,"mmm")</f>
        <v>Aug</v>
      </c>
      <c r="V847" s="5" t="str">
        <f>TEXT(T847,"yyyy")</f>
        <v>2009</v>
      </c>
      <c r="W847" s="5" t="str">
        <f>TEXT(Y847,"mmm")</f>
        <v>Oct</v>
      </c>
      <c r="X847" s="1" t="str">
        <f>TEXT(Y847,"yyyy")</f>
        <v>2009</v>
      </c>
      <c r="Y847" s="27">
        <f>(((J847/60)/60)/24)+DATE(1970,1,1)</f>
        <v>40098.874305555553</v>
      </c>
    </row>
    <row r="848" spans="1:25" ht="48" x14ac:dyDescent="0.2">
      <c r="A848" s="1">
        <v>502</v>
      </c>
      <c r="B848" s="7" t="s">
        <v>503</v>
      </c>
      <c r="C848" s="7" t="s">
        <v>4612</v>
      </c>
      <c r="D848" s="1">
        <v>20000</v>
      </c>
      <c r="E848" s="37" t="str">
        <f>VLOOKUP(D848,'Vlookup Table Bonus Point'!$C$3:$D$26,2,TRUE)</f>
        <v>20000 to 24999</v>
      </c>
      <c r="F848" s="1">
        <v>230</v>
      </c>
      <c r="G848" s="1" t="s">
        <v>8220</v>
      </c>
      <c r="H848" s="1" t="s">
        <v>8223</v>
      </c>
      <c r="I848" s="1" t="s">
        <v>8245</v>
      </c>
      <c r="J848" s="1">
        <v>1332073025</v>
      </c>
      <c r="K848" s="1">
        <v>1329484625</v>
      </c>
      <c r="L848" s="1" t="b">
        <v>0</v>
      </c>
      <c r="M848" s="1">
        <v>4</v>
      </c>
      <c r="N848" s="1" t="b">
        <v>0</v>
      </c>
      <c r="O848" s="1" t="s">
        <v>8269</v>
      </c>
      <c r="P848" s="28">
        <f>F848/D848</f>
        <v>1.15E-2</v>
      </c>
      <c r="Q848" s="29">
        <f>IF(M848&gt;0,F848/M848,0)</f>
        <v>57.5</v>
      </c>
      <c r="R848" s="9" t="str">
        <f>LEFT(O848,SEARCH("/",O848,1)-1)</f>
        <v>film &amp; video</v>
      </c>
      <c r="S848" s="26" t="str">
        <f>RIGHT(O848,LEN(O848)-SEARCH("/",O848,1))</f>
        <v>animation</v>
      </c>
      <c r="T848" s="27">
        <f>(((K848/60)/60)/24)+DATE(1970,1,1)</f>
        <v>40956.553530092591</v>
      </c>
      <c r="U848" s="5" t="str">
        <f>TEXT(T848,"mmm")</f>
        <v>Feb</v>
      </c>
      <c r="V848" s="5" t="str">
        <f>TEXT(T848,"yyyy")</f>
        <v>2012</v>
      </c>
      <c r="W848" s="5" t="str">
        <f>TEXT(Y848,"mmm")</f>
        <v>Mar</v>
      </c>
      <c r="X848" s="1" t="str">
        <f>TEXT(Y848,"yyyy")</f>
        <v>2012</v>
      </c>
      <c r="Y848" s="27">
        <f>(((J848/60)/60)/24)+DATE(1970,1,1)</f>
        <v>40986.511863425927</v>
      </c>
    </row>
    <row r="849" spans="1:25" ht="48" x14ac:dyDescent="0.2">
      <c r="A849" s="1">
        <v>507</v>
      </c>
      <c r="B849" s="7" t="s">
        <v>508</v>
      </c>
      <c r="C849" s="7" t="s">
        <v>4617</v>
      </c>
      <c r="D849" s="1">
        <v>20000</v>
      </c>
      <c r="E849" s="37" t="str">
        <f>VLOOKUP(D849,'Vlookup Table Bonus Point'!$C$3:$D$26,2,TRUE)</f>
        <v>20000 to 24999</v>
      </c>
      <c r="F849" s="1">
        <v>640</v>
      </c>
      <c r="G849" s="1" t="s">
        <v>8220</v>
      </c>
      <c r="H849" s="1" t="s">
        <v>8223</v>
      </c>
      <c r="I849" s="1" t="s">
        <v>8245</v>
      </c>
      <c r="J849" s="1">
        <v>1350687657</v>
      </c>
      <c r="K849" s="1">
        <v>1346799657</v>
      </c>
      <c r="L849" s="1" t="b">
        <v>0</v>
      </c>
      <c r="M849" s="1">
        <v>10</v>
      </c>
      <c r="N849" s="1" t="b">
        <v>0</v>
      </c>
      <c r="O849" s="1" t="s">
        <v>8269</v>
      </c>
      <c r="P849" s="28">
        <f>F849/D849</f>
        <v>3.2000000000000001E-2</v>
      </c>
      <c r="Q849" s="29">
        <f>IF(M849&gt;0,F849/M849,0)</f>
        <v>64</v>
      </c>
      <c r="R849" s="9" t="str">
        <f>LEFT(O849,SEARCH("/",O849,1)-1)</f>
        <v>film &amp; video</v>
      </c>
      <c r="S849" s="26" t="str">
        <f>RIGHT(O849,LEN(O849)-SEARCH("/",O849,1))</f>
        <v>animation</v>
      </c>
      <c r="T849" s="27">
        <f>(((K849/60)/60)/24)+DATE(1970,1,1)</f>
        <v>41156.958993055552</v>
      </c>
      <c r="U849" s="5" t="str">
        <f>TEXT(T849,"mmm")</f>
        <v>Sep</v>
      </c>
      <c r="V849" s="5" t="str">
        <f>TEXT(T849,"yyyy")</f>
        <v>2012</v>
      </c>
      <c r="W849" s="5" t="str">
        <f>TEXT(Y849,"mmm")</f>
        <v>Oct</v>
      </c>
      <c r="X849" s="1" t="str">
        <f>TEXT(Y849,"yyyy")</f>
        <v>2012</v>
      </c>
      <c r="Y849" s="27">
        <f>(((J849/60)/60)/24)+DATE(1970,1,1)</f>
        <v>41201.958993055552</v>
      </c>
    </row>
    <row r="850" spans="1:25" ht="32" x14ac:dyDescent="0.2">
      <c r="A850" s="1">
        <v>596</v>
      </c>
      <c r="B850" s="7" t="s">
        <v>597</v>
      </c>
      <c r="C850" s="7" t="s">
        <v>4706</v>
      </c>
      <c r="D850" s="1">
        <v>20000</v>
      </c>
      <c r="E850" s="37" t="str">
        <f>VLOOKUP(D850,'Vlookup Table Bonus Point'!$C$3:$D$26,2,TRUE)</f>
        <v>20000 to 24999</v>
      </c>
      <c r="F850" s="1">
        <v>6</v>
      </c>
      <c r="G850" s="1" t="s">
        <v>8220</v>
      </c>
      <c r="H850" s="1" t="s">
        <v>8223</v>
      </c>
      <c r="I850" s="1" t="s">
        <v>8245</v>
      </c>
      <c r="J850" s="1">
        <v>1478122292</v>
      </c>
      <c r="K850" s="1">
        <v>1475530292</v>
      </c>
      <c r="L850" s="1" t="b">
        <v>0</v>
      </c>
      <c r="M850" s="1">
        <v>2</v>
      </c>
      <c r="N850" s="1" t="b">
        <v>0</v>
      </c>
      <c r="O850" s="1" t="s">
        <v>8271</v>
      </c>
      <c r="P850" s="28">
        <f>F850/D850</f>
        <v>2.9999999999999997E-4</v>
      </c>
      <c r="Q850" s="29">
        <f>IF(M850&gt;0,F850/M850,0)</f>
        <v>3</v>
      </c>
      <c r="R850" s="9" t="str">
        <f>LEFT(O850,SEARCH("/",O850,1)-1)</f>
        <v>technology</v>
      </c>
      <c r="S850" s="26" t="str">
        <f>RIGHT(O850,LEN(O850)-SEARCH("/",O850,1))</f>
        <v>web</v>
      </c>
      <c r="T850" s="27">
        <f>(((K850/60)/60)/24)+DATE(1970,1,1)</f>
        <v>42646.896898148145</v>
      </c>
      <c r="U850" s="5" t="str">
        <f>TEXT(T850,"mmm")</f>
        <v>Oct</v>
      </c>
      <c r="V850" s="5" t="str">
        <f>TEXT(T850,"yyyy")</f>
        <v>2016</v>
      </c>
      <c r="W850" s="5" t="str">
        <f>TEXT(Y850,"mmm")</f>
        <v>Nov</v>
      </c>
      <c r="X850" s="1" t="str">
        <f>TEXT(Y850,"yyyy")</f>
        <v>2016</v>
      </c>
      <c r="Y850" s="27">
        <f>(((J850/60)/60)/24)+DATE(1970,1,1)</f>
        <v>42676.896898148145</v>
      </c>
    </row>
    <row r="851" spans="1:25" ht="32" x14ac:dyDescent="0.2">
      <c r="A851" s="1">
        <v>632</v>
      </c>
      <c r="B851" s="7" t="s">
        <v>633</v>
      </c>
      <c r="C851" s="7" t="s">
        <v>4742</v>
      </c>
      <c r="D851" s="1">
        <v>20000</v>
      </c>
      <c r="E851" s="37" t="str">
        <f>VLOOKUP(D851,'Vlookup Table Bonus Point'!$C$3:$D$26,2,TRUE)</f>
        <v>20000 to 24999</v>
      </c>
      <c r="F851" s="1">
        <v>0</v>
      </c>
      <c r="G851" s="1" t="s">
        <v>8219</v>
      </c>
      <c r="H851" s="1" t="s">
        <v>8232</v>
      </c>
      <c r="I851" s="1" t="s">
        <v>8248</v>
      </c>
      <c r="J851" s="1">
        <v>1448470165</v>
      </c>
      <c r="K851" s="1">
        <v>1445874565</v>
      </c>
      <c r="L851" s="1" t="b">
        <v>0</v>
      </c>
      <c r="M851" s="1">
        <v>0</v>
      </c>
      <c r="N851" s="1" t="b">
        <v>0</v>
      </c>
      <c r="O851" s="1" t="s">
        <v>8271</v>
      </c>
      <c r="P851" s="28">
        <f>F851/D851</f>
        <v>0</v>
      </c>
      <c r="Q851" s="29">
        <f>IF(M851&gt;0,F851/M851,0)</f>
        <v>0</v>
      </c>
      <c r="R851" s="9" t="str">
        <f>LEFT(O851,SEARCH("/",O851,1)-1)</f>
        <v>technology</v>
      </c>
      <c r="S851" s="26" t="str">
        <f>RIGHT(O851,LEN(O851)-SEARCH("/",O851,1))</f>
        <v>web</v>
      </c>
      <c r="T851" s="27">
        <f>(((K851/60)/60)/24)+DATE(1970,1,1)</f>
        <v>42303.659317129626</v>
      </c>
      <c r="U851" s="5" t="str">
        <f>TEXT(T851,"mmm")</f>
        <v>Oct</v>
      </c>
      <c r="V851" s="5" t="str">
        <f>TEXT(T851,"yyyy")</f>
        <v>2015</v>
      </c>
      <c r="W851" s="5" t="str">
        <f>TEXT(Y851,"mmm")</f>
        <v>Nov</v>
      </c>
      <c r="X851" s="1" t="str">
        <f>TEXT(Y851,"yyyy")</f>
        <v>2015</v>
      </c>
      <c r="Y851" s="27">
        <f>(((J851/60)/60)/24)+DATE(1970,1,1)</f>
        <v>42333.700983796298</v>
      </c>
    </row>
    <row r="852" spans="1:25" ht="48" x14ac:dyDescent="0.2">
      <c r="A852" s="1">
        <v>642</v>
      </c>
      <c r="B852" s="7" t="s">
        <v>643</v>
      </c>
      <c r="C852" s="7" t="s">
        <v>4752</v>
      </c>
      <c r="D852" s="1">
        <v>20000</v>
      </c>
      <c r="E852" s="37" t="str">
        <f>VLOOKUP(D852,'Vlookup Table Bonus Point'!$C$3:$D$26,2,TRUE)</f>
        <v>20000 to 24999</v>
      </c>
      <c r="F852" s="1">
        <v>292097</v>
      </c>
      <c r="G852" s="1" t="s">
        <v>8218</v>
      </c>
      <c r="H852" s="1" t="s">
        <v>8235</v>
      </c>
      <c r="I852" s="1" t="s">
        <v>8248</v>
      </c>
      <c r="J852" s="1">
        <v>1439998674</v>
      </c>
      <c r="K852" s="1">
        <v>1436888274</v>
      </c>
      <c r="L852" s="1" t="b">
        <v>0</v>
      </c>
      <c r="M852" s="1">
        <v>2174</v>
      </c>
      <c r="N852" s="1" t="b">
        <v>1</v>
      </c>
      <c r="O852" s="1" t="s">
        <v>8272</v>
      </c>
      <c r="P852" s="28">
        <f>F852/D852</f>
        <v>14.604850000000001</v>
      </c>
      <c r="Q852" s="29">
        <f>IF(M852&gt;0,F852/M852,0)</f>
        <v>134.3592456301748</v>
      </c>
      <c r="R852" s="9" t="str">
        <f>LEFT(O852,SEARCH("/",O852,1)-1)</f>
        <v>technology</v>
      </c>
      <c r="S852" s="26" t="str">
        <f>RIGHT(O852,LEN(O852)-SEARCH("/",O852,1))</f>
        <v>wearables</v>
      </c>
      <c r="T852" s="27">
        <f>(((K852/60)/60)/24)+DATE(1970,1,1)</f>
        <v>42199.651319444441</v>
      </c>
      <c r="U852" s="5" t="str">
        <f>TEXT(T852,"mmm")</f>
        <v>Jul</v>
      </c>
      <c r="V852" s="5" t="str">
        <f>TEXT(T852,"yyyy")</f>
        <v>2015</v>
      </c>
      <c r="W852" s="5" t="str">
        <f>TEXT(Y852,"mmm")</f>
        <v>Aug</v>
      </c>
      <c r="X852" s="1" t="str">
        <f>TEXT(Y852,"yyyy")</f>
        <v>2015</v>
      </c>
      <c r="Y852" s="27">
        <f>(((J852/60)/60)/24)+DATE(1970,1,1)</f>
        <v>42235.651319444441</v>
      </c>
    </row>
    <row r="853" spans="1:25" ht="48" x14ac:dyDescent="0.2">
      <c r="A853" s="1">
        <v>688</v>
      </c>
      <c r="B853" s="7" t="s">
        <v>689</v>
      </c>
      <c r="C853" s="7" t="s">
        <v>4798</v>
      </c>
      <c r="D853" s="1">
        <v>20000</v>
      </c>
      <c r="E853" s="37" t="str">
        <f>VLOOKUP(D853,'Vlookup Table Bonus Point'!$C$3:$D$26,2,TRUE)</f>
        <v>20000 to 24999</v>
      </c>
      <c r="F853" s="1">
        <v>14598</v>
      </c>
      <c r="G853" s="1" t="s">
        <v>8220</v>
      </c>
      <c r="H853" s="1" t="s">
        <v>8223</v>
      </c>
      <c r="I853" s="1" t="s">
        <v>8245</v>
      </c>
      <c r="J853" s="1">
        <v>1444876253</v>
      </c>
      <c r="K853" s="1">
        <v>1442284253</v>
      </c>
      <c r="L853" s="1" t="b">
        <v>0</v>
      </c>
      <c r="M853" s="1">
        <v>36</v>
      </c>
      <c r="N853" s="1" t="b">
        <v>0</v>
      </c>
      <c r="O853" s="1" t="s">
        <v>8272</v>
      </c>
      <c r="P853" s="28">
        <f>F853/D853</f>
        <v>0.72989999999999999</v>
      </c>
      <c r="Q853" s="29">
        <f>IF(M853&gt;0,F853/M853,0)</f>
        <v>405.5</v>
      </c>
      <c r="R853" s="9" t="str">
        <f>LEFT(O853,SEARCH("/",O853,1)-1)</f>
        <v>technology</v>
      </c>
      <c r="S853" s="26" t="str">
        <f>RIGHT(O853,LEN(O853)-SEARCH("/",O853,1))</f>
        <v>wearables</v>
      </c>
      <c r="T853" s="27">
        <f>(((K853/60)/60)/24)+DATE(1970,1,1)</f>
        <v>42262.104780092588</v>
      </c>
      <c r="U853" s="5" t="str">
        <f>TEXT(T853,"mmm")</f>
        <v>Sep</v>
      </c>
      <c r="V853" s="5" t="str">
        <f>TEXT(T853,"yyyy")</f>
        <v>2015</v>
      </c>
      <c r="W853" s="5" t="str">
        <f>TEXT(Y853,"mmm")</f>
        <v>Oct</v>
      </c>
      <c r="X853" s="1" t="str">
        <f>TEXT(Y853,"yyyy")</f>
        <v>2015</v>
      </c>
      <c r="Y853" s="27">
        <f>(((J853/60)/60)/24)+DATE(1970,1,1)</f>
        <v>42292.104780092588</v>
      </c>
    </row>
    <row r="854" spans="1:25" ht="32" x14ac:dyDescent="0.2">
      <c r="A854" s="1">
        <v>690</v>
      </c>
      <c r="B854" s="7" t="s">
        <v>691</v>
      </c>
      <c r="C854" s="7" t="s">
        <v>4800</v>
      </c>
      <c r="D854" s="1">
        <v>20000</v>
      </c>
      <c r="E854" s="37" t="str">
        <f>VLOOKUP(D854,'Vlookup Table Bonus Point'!$C$3:$D$26,2,TRUE)</f>
        <v>20000 to 24999</v>
      </c>
      <c r="F854" s="1">
        <v>2468</v>
      </c>
      <c r="G854" s="1" t="s">
        <v>8220</v>
      </c>
      <c r="H854" s="1" t="s">
        <v>8223</v>
      </c>
      <c r="I854" s="1" t="s">
        <v>8245</v>
      </c>
      <c r="J854" s="1">
        <v>1473400800</v>
      </c>
      <c r="K854" s="1">
        <v>1469718841</v>
      </c>
      <c r="L854" s="1" t="b">
        <v>0</v>
      </c>
      <c r="M854" s="1">
        <v>34</v>
      </c>
      <c r="N854" s="1" t="b">
        <v>0</v>
      </c>
      <c r="O854" s="1" t="s">
        <v>8272</v>
      </c>
      <c r="P854" s="28">
        <f>F854/D854</f>
        <v>0.1234</v>
      </c>
      <c r="Q854" s="29">
        <f>IF(M854&gt;0,F854/M854,0)</f>
        <v>72.588235294117652</v>
      </c>
      <c r="R854" s="9" t="str">
        <f>LEFT(O854,SEARCH("/",O854,1)-1)</f>
        <v>technology</v>
      </c>
      <c r="S854" s="26" t="str">
        <f>RIGHT(O854,LEN(O854)-SEARCH("/",O854,1))</f>
        <v>wearables</v>
      </c>
      <c r="T854" s="27">
        <f>(((K854/60)/60)/24)+DATE(1970,1,1)</f>
        <v>42579.634733796294</v>
      </c>
      <c r="U854" s="5" t="str">
        <f>TEXT(T854,"mmm")</f>
        <v>Jul</v>
      </c>
      <c r="V854" s="5" t="str">
        <f>TEXT(T854,"yyyy")</f>
        <v>2016</v>
      </c>
      <c r="W854" s="5" t="str">
        <f>TEXT(Y854,"mmm")</f>
        <v>Sep</v>
      </c>
      <c r="X854" s="1" t="str">
        <f>TEXT(Y854,"yyyy")</f>
        <v>2016</v>
      </c>
      <c r="Y854" s="27">
        <f>(((J854/60)/60)/24)+DATE(1970,1,1)</f>
        <v>42622.25</v>
      </c>
    </row>
    <row r="855" spans="1:25" ht="48" x14ac:dyDescent="0.2">
      <c r="A855" s="1">
        <v>692</v>
      </c>
      <c r="B855" s="7" t="s">
        <v>693</v>
      </c>
      <c r="C855" s="7" t="s">
        <v>4802</v>
      </c>
      <c r="D855" s="1">
        <v>20000</v>
      </c>
      <c r="E855" s="37" t="str">
        <f>VLOOKUP(D855,'Vlookup Table Bonus Point'!$C$3:$D$26,2,TRUE)</f>
        <v>20000 to 24999</v>
      </c>
      <c r="F855" s="1">
        <v>1306</v>
      </c>
      <c r="G855" s="1" t="s">
        <v>8220</v>
      </c>
      <c r="H855" s="1" t="s">
        <v>8224</v>
      </c>
      <c r="I855" s="1" t="s">
        <v>8246</v>
      </c>
      <c r="J855" s="1">
        <v>1482397263</v>
      </c>
      <c r="K855" s="1">
        <v>1479805263</v>
      </c>
      <c r="L855" s="1" t="b">
        <v>0</v>
      </c>
      <c r="M855" s="1">
        <v>201</v>
      </c>
      <c r="N855" s="1" t="b">
        <v>0</v>
      </c>
      <c r="O855" s="1" t="s">
        <v>8272</v>
      </c>
      <c r="P855" s="28">
        <f>F855/D855</f>
        <v>6.5299999999999997E-2</v>
      </c>
      <c r="Q855" s="29">
        <f>IF(M855&gt;0,F855/M855,0)</f>
        <v>6.4975124378109452</v>
      </c>
      <c r="R855" s="9" t="str">
        <f>LEFT(O855,SEARCH("/",O855,1)-1)</f>
        <v>technology</v>
      </c>
      <c r="S855" s="26" t="str">
        <f>RIGHT(O855,LEN(O855)-SEARCH("/",O855,1))</f>
        <v>wearables</v>
      </c>
      <c r="T855" s="27">
        <f>(((K855/60)/60)/24)+DATE(1970,1,1)</f>
        <v>42696.37572916667</v>
      </c>
      <c r="U855" s="5" t="str">
        <f>TEXT(T855,"mmm")</f>
        <v>Nov</v>
      </c>
      <c r="V855" s="5" t="str">
        <f>TEXT(T855,"yyyy")</f>
        <v>2016</v>
      </c>
      <c r="W855" s="5" t="str">
        <f>TEXT(Y855,"mmm")</f>
        <v>Dec</v>
      </c>
      <c r="X855" s="1" t="str">
        <f>TEXT(Y855,"yyyy")</f>
        <v>2016</v>
      </c>
      <c r="Y855" s="27">
        <f>(((J855/60)/60)/24)+DATE(1970,1,1)</f>
        <v>42726.37572916667</v>
      </c>
    </row>
    <row r="856" spans="1:25" ht="48" x14ac:dyDescent="0.2">
      <c r="A856" s="1">
        <v>725</v>
      </c>
      <c r="B856" s="7" t="s">
        <v>726</v>
      </c>
      <c r="C856" s="7" t="s">
        <v>4835</v>
      </c>
      <c r="D856" s="1">
        <v>20000</v>
      </c>
      <c r="E856" s="37" t="str">
        <f>VLOOKUP(D856,'Vlookup Table Bonus Point'!$C$3:$D$26,2,TRUE)</f>
        <v>20000 to 24999</v>
      </c>
      <c r="F856" s="1">
        <v>20070</v>
      </c>
      <c r="G856" s="1" t="s">
        <v>8218</v>
      </c>
      <c r="H856" s="1" t="s">
        <v>8223</v>
      </c>
      <c r="I856" s="1" t="s">
        <v>8245</v>
      </c>
      <c r="J856" s="1">
        <v>1450018912</v>
      </c>
      <c r="K856" s="1">
        <v>1447426912</v>
      </c>
      <c r="L856" s="1" t="b">
        <v>0</v>
      </c>
      <c r="M856" s="1">
        <v>140</v>
      </c>
      <c r="N856" s="1" t="b">
        <v>1</v>
      </c>
      <c r="O856" s="1" t="s">
        <v>8273</v>
      </c>
      <c r="P856" s="28">
        <f>F856/D856</f>
        <v>1.0035000000000001</v>
      </c>
      <c r="Q856" s="29">
        <f>IF(M856&gt;0,F856/M856,0)</f>
        <v>143.35714285714286</v>
      </c>
      <c r="R856" s="9" t="str">
        <f>LEFT(O856,SEARCH("/",O856,1)-1)</f>
        <v>publishing</v>
      </c>
      <c r="S856" s="26" t="str">
        <f>RIGHT(O856,LEN(O856)-SEARCH("/",O856,1))</f>
        <v>nonfiction</v>
      </c>
      <c r="T856" s="27">
        <f>(((K856/60)/60)/24)+DATE(1970,1,1)</f>
        <v>42321.626296296294</v>
      </c>
      <c r="U856" s="5" t="str">
        <f>TEXT(T856,"mmm")</f>
        <v>Nov</v>
      </c>
      <c r="V856" s="5" t="str">
        <f>TEXT(T856,"yyyy")</f>
        <v>2015</v>
      </c>
      <c r="W856" s="5" t="str">
        <f>TEXT(Y856,"mmm")</f>
        <v>Dec</v>
      </c>
      <c r="X856" s="1" t="str">
        <f>TEXT(Y856,"yyyy")</f>
        <v>2015</v>
      </c>
      <c r="Y856" s="27">
        <f>(((J856/60)/60)/24)+DATE(1970,1,1)</f>
        <v>42351.626296296294</v>
      </c>
    </row>
    <row r="857" spans="1:25" ht="32" x14ac:dyDescent="0.2">
      <c r="A857" s="1">
        <v>730</v>
      </c>
      <c r="B857" s="7" t="s">
        <v>731</v>
      </c>
      <c r="C857" s="7" t="s">
        <v>4840</v>
      </c>
      <c r="D857" s="1">
        <v>20000</v>
      </c>
      <c r="E857" s="37" t="str">
        <f>VLOOKUP(D857,'Vlookup Table Bonus Point'!$C$3:$D$26,2,TRUE)</f>
        <v>20000 to 24999</v>
      </c>
      <c r="F857" s="1">
        <v>26438</v>
      </c>
      <c r="G857" s="1" t="s">
        <v>8218</v>
      </c>
      <c r="H857" s="1" t="s">
        <v>8223</v>
      </c>
      <c r="I857" s="1" t="s">
        <v>8245</v>
      </c>
      <c r="J857" s="1">
        <v>1323280391</v>
      </c>
      <c r="K857" s="1">
        <v>1320688391</v>
      </c>
      <c r="L857" s="1" t="b">
        <v>0</v>
      </c>
      <c r="M857" s="1">
        <v>265</v>
      </c>
      <c r="N857" s="1" t="b">
        <v>1</v>
      </c>
      <c r="O857" s="1" t="s">
        <v>8273</v>
      </c>
      <c r="P857" s="28">
        <f>F857/D857</f>
        <v>1.3219000000000001</v>
      </c>
      <c r="Q857" s="29">
        <f>IF(M857&gt;0,F857/M857,0)</f>
        <v>99.766037735849054</v>
      </c>
      <c r="R857" s="9" t="str">
        <f>LEFT(O857,SEARCH("/",O857,1)-1)</f>
        <v>publishing</v>
      </c>
      <c r="S857" s="26" t="str">
        <f>RIGHT(O857,LEN(O857)-SEARCH("/",O857,1))</f>
        <v>nonfiction</v>
      </c>
      <c r="T857" s="27">
        <f>(((K857/60)/60)/24)+DATE(1970,1,1)</f>
        <v>40854.745266203703</v>
      </c>
      <c r="U857" s="5" t="str">
        <f>TEXT(T857,"mmm")</f>
        <v>Nov</v>
      </c>
      <c r="V857" s="5" t="str">
        <f>TEXT(T857,"yyyy")</f>
        <v>2011</v>
      </c>
      <c r="W857" s="5" t="str">
        <f>TEXT(Y857,"mmm")</f>
        <v>Dec</v>
      </c>
      <c r="X857" s="1" t="str">
        <f>TEXT(Y857,"yyyy")</f>
        <v>2011</v>
      </c>
      <c r="Y857" s="27">
        <f>(((J857/60)/60)/24)+DATE(1970,1,1)</f>
        <v>40884.745266203703</v>
      </c>
    </row>
    <row r="858" spans="1:25" ht="48" x14ac:dyDescent="0.2">
      <c r="A858" s="1">
        <v>870</v>
      </c>
      <c r="B858" s="7" t="s">
        <v>871</v>
      </c>
      <c r="C858" s="7" t="s">
        <v>4980</v>
      </c>
      <c r="D858" s="1">
        <v>20000</v>
      </c>
      <c r="E858" s="37" t="str">
        <f>VLOOKUP(D858,'Vlookup Table Bonus Point'!$C$3:$D$26,2,TRUE)</f>
        <v>20000 to 24999</v>
      </c>
      <c r="F858" s="1">
        <v>62</v>
      </c>
      <c r="G858" s="1" t="s">
        <v>8220</v>
      </c>
      <c r="H858" s="1" t="s">
        <v>8224</v>
      </c>
      <c r="I858" s="1" t="s">
        <v>8246</v>
      </c>
      <c r="J858" s="1">
        <v>1377995523</v>
      </c>
      <c r="K858" s="1">
        <v>1375403523</v>
      </c>
      <c r="L858" s="1" t="b">
        <v>0</v>
      </c>
      <c r="M858" s="1">
        <v>5</v>
      </c>
      <c r="N858" s="1" t="b">
        <v>0</v>
      </c>
      <c r="O858" s="1" t="s">
        <v>8277</v>
      </c>
      <c r="P858" s="28">
        <f>F858/D858</f>
        <v>3.0999999999999999E-3</v>
      </c>
      <c r="Q858" s="29">
        <f>IF(M858&gt;0,F858/M858,0)</f>
        <v>12.4</v>
      </c>
      <c r="R858" s="9" t="str">
        <f>LEFT(O858,SEARCH("/",O858,1)-1)</f>
        <v>music</v>
      </c>
      <c r="S858" s="26" t="str">
        <f>RIGHT(O858,LEN(O858)-SEARCH("/",O858,1))</f>
        <v>jazz</v>
      </c>
      <c r="T858" s="27">
        <f>(((K858/60)/60)/24)+DATE(1970,1,1)</f>
        <v>41488.022256944445</v>
      </c>
      <c r="U858" s="5" t="str">
        <f>TEXT(T858,"mmm")</f>
        <v>Aug</v>
      </c>
      <c r="V858" s="5" t="str">
        <f>TEXT(T858,"yyyy")</f>
        <v>2013</v>
      </c>
      <c r="W858" s="5" t="str">
        <f>TEXT(Y858,"mmm")</f>
        <v>Sep</v>
      </c>
      <c r="X858" s="1" t="str">
        <f>TEXT(Y858,"yyyy")</f>
        <v>2013</v>
      </c>
      <c r="Y858" s="27">
        <f>(((J858/60)/60)/24)+DATE(1970,1,1)</f>
        <v>41518.022256944445</v>
      </c>
    </row>
    <row r="859" spans="1:25" ht="48" x14ac:dyDescent="0.2">
      <c r="A859" s="1">
        <v>894</v>
      </c>
      <c r="B859" s="7" t="s">
        <v>895</v>
      </c>
      <c r="C859" s="7" t="s">
        <v>5004</v>
      </c>
      <c r="D859" s="1">
        <v>20000</v>
      </c>
      <c r="E859" s="37" t="str">
        <f>VLOOKUP(D859,'Vlookup Table Bonus Point'!$C$3:$D$26,2,TRUE)</f>
        <v>20000 to 24999</v>
      </c>
      <c r="F859" s="1">
        <v>7834</v>
      </c>
      <c r="G859" s="1" t="s">
        <v>8220</v>
      </c>
      <c r="H859" s="1" t="s">
        <v>8223</v>
      </c>
      <c r="I859" s="1" t="s">
        <v>8245</v>
      </c>
      <c r="J859" s="1">
        <v>1465169610</v>
      </c>
      <c r="K859" s="1">
        <v>1462577610</v>
      </c>
      <c r="L859" s="1" t="b">
        <v>0</v>
      </c>
      <c r="M859" s="1">
        <v>53</v>
      </c>
      <c r="N859" s="1" t="b">
        <v>0</v>
      </c>
      <c r="O859" s="1" t="s">
        <v>8278</v>
      </c>
      <c r="P859" s="28">
        <f>F859/D859</f>
        <v>0.39169999999999999</v>
      </c>
      <c r="Q859" s="29">
        <f>IF(M859&gt;0,F859/M859,0)</f>
        <v>147.81132075471697</v>
      </c>
      <c r="R859" s="9" t="str">
        <f>LEFT(O859,SEARCH("/",O859,1)-1)</f>
        <v>music</v>
      </c>
      <c r="S859" s="26" t="str">
        <f>RIGHT(O859,LEN(O859)-SEARCH("/",O859,1))</f>
        <v>indie rock</v>
      </c>
      <c r="T859" s="27">
        <f>(((K859/60)/60)/24)+DATE(1970,1,1)</f>
        <v>42496.981597222228</v>
      </c>
      <c r="U859" s="5" t="str">
        <f>TEXT(T859,"mmm")</f>
        <v>May</v>
      </c>
      <c r="V859" s="5" t="str">
        <f>TEXT(T859,"yyyy")</f>
        <v>2016</v>
      </c>
      <c r="W859" s="5" t="str">
        <f>TEXT(Y859,"mmm")</f>
        <v>Jun</v>
      </c>
      <c r="X859" s="1" t="str">
        <f>TEXT(Y859,"yyyy")</f>
        <v>2016</v>
      </c>
      <c r="Y859" s="27">
        <f>(((J859/60)/60)/24)+DATE(1970,1,1)</f>
        <v>42526.981597222228</v>
      </c>
    </row>
    <row r="860" spans="1:25" ht="16" x14ac:dyDescent="0.2">
      <c r="A860" s="1">
        <v>919</v>
      </c>
      <c r="B860" s="7" t="s">
        <v>920</v>
      </c>
      <c r="C860" s="7" t="s">
        <v>5029</v>
      </c>
      <c r="D860" s="1">
        <v>20000</v>
      </c>
      <c r="E860" s="37" t="str">
        <f>VLOOKUP(D860,'Vlookup Table Bonus Point'!$C$3:$D$26,2,TRUE)</f>
        <v>20000 to 24999</v>
      </c>
      <c r="F860" s="1">
        <v>100</v>
      </c>
      <c r="G860" s="1" t="s">
        <v>8220</v>
      </c>
      <c r="H860" s="1" t="s">
        <v>8223</v>
      </c>
      <c r="I860" s="1" t="s">
        <v>8245</v>
      </c>
      <c r="J860" s="1">
        <v>1355930645</v>
      </c>
      <c r="K860" s="1">
        <v>1352906645</v>
      </c>
      <c r="L860" s="1" t="b">
        <v>0</v>
      </c>
      <c r="M860" s="1">
        <v>1</v>
      </c>
      <c r="N860" s="1" t="b">
        <v>0</v>
      </c>
      <c r="O860" s="1" t="s">
        <v>8277</v>
      </c>
      <c r="P860" s="28">
        <f>F860/D860</f>
        <v>5.0000000000000001E-3</v>
      </c>
      <c r="Q860" s="29">
        <f>IF(M860&gt;0,F860/M860,0)</f>
        <v>100</v>
      </c>
      <c r="R860" s="9" t="str">
        <f>LEFT(O860,SEARCH("/",O860,1)-1)</f>
        <v>music</v>
      </c>
      <c r="S860" s="26" t="str">
        <f>RIGHT(O860,LEN(O860)-SEARCH("/",O860,1))</f>
        <v>jazz</v>
      </c>
      <c r="T860" s="27">
        <f>(((K860/60)/60)/24)+DATE(1970,1,1)</f>
        <v>41227.641724537039</v>
      </c>
      <c r="U860" s="5" t="str">
        <f>TEXT(T860,"mmm")</f>
        <v>Nov</v>
      </c>
      <c r="V860" s="5" t="str">
        <f>TEXT(T860,"yyyy")</f>
        <v>2012</v>
      </c>
      <c r="W860" s="5" t="str">
        <f>TEXT(Y860,"mmm")</f>
        <v>Dec</v>
      </c>
      <c r="X860" s="1" t="str">
        <f>TEXT(Y860,"yyyy")</f>
        <v>2012</v>
      </c>
      <c r="Y860" s="27">
        <f>(((J860/60)/60)/24)+DATE(1970,1,1)</f>
        <v>41262.641724537039</v>
      </c>
    </row>
    <row r="861" spans="1:25" ht="32" x14ac:dyDescent="0.2">
      <c r="A861" s="1">
        <v>927</v>
      </c>
      <c r="B861" s="7" t="s">
        <v>928</v>
      </c>
      <c r="C861" s="7" t="s">
        <v>5037</v>
      </c>
      <c r="D861" s="1">
        <v>20000</v>
      </c>
      <c r="E861" s="37" t="str">
        <f>VLOOKUP(D861,'Vlookup Table Bonus Point'!$C$3:$D$26,2,TRUE)</f>
        <v>20000 to 24999</v>
      </c>
      <c r="F861" s="1">
        <v>0</v>
      </c>
      <c r="G861" s="1" t="s">
        <v>8220</v>
      </c>
      <c r="H861" s="1" t="s">
        <v>8223</v>
      </c>
      <c r="I861" s="1" t="s">
        <v>8245</v>
      </c>
      <c r="J861" s="1">
        <v>1337024695</v>
      </c>
      <c r="K861" s="1">
        <v>1334432695</v>
      </c>
      <c r="L861" s="1" t="b">
        <v>0</v>
      </c>
      <c r="M861" s="1">
        <v>0</v>
      </c>
      <c r="N861" s="1" t="b">
        <v>0</v>
      </c>
      <c r="O861" s="1" t="s">
        <v>8277</v>
      </c>
      <c r="P861" s="28">
        <f>F861/D861</f>
        <v>0</v>
      </c>
      <c r="Q861" s="29">
        <f>IF(M861&gt;0,F861/M861,0)</f>
        <v>0</v>
      </c>
      <c r="R861" s="9" t="str">
        <f>LEFT(O861,SEARCH("/",O861,1)-1)</f>
        <v>music</v>
      </c>
      <c r="S861" s="26" t="str">
        <f>RIGHT(O861,LEN(O861)-SEARCH("/",O861,1))</f>
        <v>jazz</v>
      </c>
      <c r="T861" s="27">
        <f>(((K861/60)/60)/24)+DATE(1970,1,1)</f>
        <v>41013.822858796295</v>
      </c>
      <c r="U861" s="5" t="str">
        <f>TEXT(T861,"mmm")</f>
        <v>Apr</v>
      </c>
      <c r="V861" s="5" t="str">
        <f>TEXT(T861,"yyyy")</f>
        <v>2012</v>
      </c>
      <c r="W861" s="5" t="str">
        <f>TEXT(Y861,"mmm")</f>
        <v>May</v>
      </c>
      <c r="X861" s="1" t="str">
        <f>TEXT(Y861,"yyyy")</f>
        <v>2012</v>
      </c>
      <c r="Y861" s="27">
        <f>(((J861/60)/60)/24)+DATE(1970,1,1)</f>
        <v>41043.822858796295</v>
      </c>
    </row>
    <row r="862" spans="1:25" ht="48" x14ac:dyDescent="0.2">
      <c r="A862" s="1">
        <v>949</v>
      </c>
      <c r="B862" s="7" t="s">
        <v>950</v>
      </c>
      <c r="C862" s="7" t="s">
        <v>5059</v>
      </c>
      <c r="D862" s="1">
        <v>20000</v>
      </c>
      <c r="E862" s="37" t="str">
        <f>VLOOKUP(D862,'Vlookup Table Bonus Point'!$C$3:$D$26,2,TRUE)</f>
        <v>20000 to 24999</v>
      </c>
      <c r="F862" s="1">
        <v>273</v>
      </c>
      <c r="G862" s="1" t="s">
        <v>8220</v>
      </c>
      <c r="H862" s="1" t="s">
        <v>8235</v>
      </c>
      <c r="I862" s="1" t="s">
        <v>8248</v>
      </c>
      <c r="J862" s="1">
        <v>1456016576</v>
      </c>
      <c r="K862" s="1">
        <v>1450832576</v>
      </c>
      <c r="L862" s="1" t="b">
        <v>0</v>
      </c>
      <c r="M862" s="1">
        <v>7</v>
      </c>
      <c r="N862" s="1" t="b">
        <v>0</v>
      </c>
      <c r="O862" s="1" t="s">
        <v>8272</v>
      </c>
      <c r="P862" s="28">
        <f>F862/D862</f>
        <v>1.3650000000000001E-2</v>
      </c>
      <c r="Q862" s="29">
        <f>IF(M862&gt;0,F862/M862,0)</f>
        <v>39</v>
      </c>
      <c r="R862" s="9" t="str">
        <f>LEFT(O862,SEARCH("/",O862,1)-1)</f>
        <v>technology</v>
      </c>
      <c r="S862" s="26" t="str">
        <f>RIGHT(O862,LEN(O862)-SEARCH("/",O862,1))</f>
        <v>wearables</v>
      </c>
      <c r="T862" s="27">
        <f>(((K862/60)/60)/24)+DATE(1970,1,1)</f>
        <v>42361.043703703705</v>
      </c>
      <c r="U862" s="5" t="str">
        <f>TEXT(T862,"mmm")</f>
        <v>Dec</v>
      </c>
      <c r="V862" s="5" t="str">
        <f>TEXT(T862,"yyyy")</f>
        <v>2015</v>
      </c>
      <c r="W862" s="5" t="str">
        <f>TEXT(Y862,"mmm")</f>
        <v>Feb</v>
      </c>
      <c r="X862" s="1" t="str">
        <f>TEXT(Y862,"yyyy")</f>
        <v>2016</v>
      </c>
      <c r="Y862" s="27">
        <f>(((J862/60)/60)/24)+DATE(1970,1,1)</f>
        <v>42421.043703703705</v>
      </c>
    </row>
    <row r="863" spans="1:25" ht="48" x14ac:dyDescent="0.2">
      <c r="A863" s="1">
        <v>967</v>
      </c>
      <c r="B863" s="7" t="s">
        <v>968</v>
      </c>
      <c r="C863" s="7" t="s">
        <v>5077</v>
      </c>
      <c r="D863" s="1">
        <v>20000</v>
      </c>
      <c r="E863" s="37" t="str">
        <f>VLOOKUP(D863,'Vlookup Table Bonus Point'!$C$3:$D$26,2,TRUE)</f>
        <v>20000 to 24999</v>
      </c>
      <c r="F863" s="1">
        <v>3562</v>
      </c>
      <c r="G863" s="1" t="s">
        <v>8220</v>
      </c>
      <c r="H863" s="1" t="s">
        <v>8223</v>
      </c>
      <c r="I863" s="1" t="s">
        <v>8245</v>
      </c>
      <c r="J863" s="1">
        <v>1461301574</v>
      </c>
      <c r="K863" s="1">
        <v>1456121174</v>
      </c>
      <c r="L863" s="1" t="b">
        <v>0</v>
      </c>
      <c r="M863" s="1">
        <v>81</v>
      </c>
      <c r="N863" s="1" t="b">
        <v>0</v>
      </c>
      <c r="O863" s="1" t="s">
        <v>8272</v>
      </c>
      <c r="P863" s="28">
        <f>F863/D863</f>
        <v>0.17810000000000001</v>
      </c>
      <c r="Q863" s="29">
        <f>IF(M863&gt;0,F863/M863,0)</f>
        <v>43.97530864197531</v>
      </c>
      <c r="R863" s="9" t="str">
        <f>LEFT(O863,SEARCH("/",O863,1)-1)</f>
        <v>technology</v>
      </c>
      <c r="S863" s="26" t="str">
        <f>RIGHT(O863,LEN(O863)-SEARCH("/",O863,1))</f>
        <v>wearables</v>
      </c>
      <c r="T863" s="27">
        <f>(((K863/60)/60)/24)+DATE(1970,1,1)</f>
        <v>42422.254328703704</v>
      </c>
      <c r="U863" s="5" t="str">
        <f>TEXT(T863,"mmm")</f>
        <v>Feb</v>
      </c>
      <c r="V863" s="5" t="str">
        <f>TEXT(T863,"yyyy")</f>
        <v>2016</v>
      </c>
      <c r="W863" s="5" t="str">
        <f>TEXT(Y863,"mmm")</f>
        <v>Apr</v>
      </c>
      <c r="X863" s="1" t="str">
        <f>TEXT(Y863,"yyyy")</f>
        <v>2016</v>
      </c>
      <c r="Y863" s="27">
        <f>(((J863/60)/60)/24)+DATE(1970,1,1)</f>
        <v>42482.21266203704</v>
      </c>
    </row>
    <row r="864" spans="1:25" ht="48" x14ac:dyDescent="0.2">
      <c r="A864" s="1">
        <v>972</v>
      </c>
      <c r="B864" s="7" t="s">
        <v>973</v>
      </c>
      <c r="C864" s="7" t="s">
        <v>5082</v>
      </c>
      <c r="D864" s="1">
        <v>20000</v>
      </c>
      <c r="E864" s="37" t="str">
        <f>VLOOKUP(D864,'Vlookup Table Bonus Point'!$C$3:$D$26,2,TRUE)</f>
        <v>20000 to 24999</v>
      </c>
      <c r="F864" s="1">
        <v>6925</v>
      </c>
      <c r="G864" s="1" t="s">
        <v>8220</v>
      </c>
      <c r="H864" s="1" t="s">
        <v>8223</v>
      </c>
      <c r="I864" s="1" t="s">
        <v>8245</v>
      </c>
      <c r="J864" s="1">
        <v>1409813940</v>
      </c>
      <c r="K864" s="1">
        <v>1407271598</v>
      </c>
      <c r="L864" s="1" t="b">
        <v>0</v>
      </c>
      <c r="M864" s="1">
        <v>45</v>
      </c>
      <c r="N864" s="1" t="b">
        <v>0</v>
      </c>
      <c r="O864" s="1" t="s">
        <v>8272</v>
      </c>
      <c r="P864" s="28">
        <f>F864/D864</f>
        <v>0.34625</v>
      </c>
      <c r="Q864" s="29">
        <f>IF(M864&gt;0,F864/M864,0)</f>
        <v>153.88888888888889</v>
      </c>
      <c r="R864" s="9" t="str">
        <f>LEFT(O864,SEARCH("/",O864,1)-1)</f>
        <v>technology</v>
      </c>
      <c r="S864" s="26" t="str">
        <f>RIGHT(O864,LEN(O864)-SEARCH("/",O864,1))</f>
        <v>wearables</v>
      </c>
      <c r="T864" s="27">
        <f>(((K864/60)/60)/24)+DATE(1970,1,1)</f>
        <v>41856.865717592591</v>
      </c>
      <c r="U864" s="5" t="str">
        <f>TEXT(T864,"mmm")</f>
        <v>Aug</v>
      </c>
      <c r="V864" s="5" t="str">
        <f>TEXT(T864,"yyyy")</f>
        <v>2014</v>
      </c>
      <c r="W864" s="5" t="str">
        <f>TEXT(Y864,"mmm")</f>
        <v>Sep</v>
      </c>
      <c r="X864" s="1" t="str">
        <f>TEXT(Y864,"yyyy")</f>
        <v>2014</v>
      </c>
      <c r="Y864" s="27">
        <f>(((J864/60)/60)/24)+DATE(1970,1,1)</f>
        <v>41886.290972222225</v>
      </c>
    </row>
    <row r="865" spans="1:25" ht="48" x14ac:dyDescent="0.2">
      <c r="A865" s="1">
        <v>973</v>
      </c>
      <c r="B865" s="7" t="s">
        <v>974</v>
      </c>
      <c r="C865" s="7" t="s">
        <v>5083</v>
      </c>
      <c r="D865" s="1">
        <v>20000</v>
      </c>
      <c r="E865" s="37" t="str">
        <f>VLOOKUP(D865,'Vlookup Table Bonus Point'!$C$3:$D$26,2,TRUE)</f>
        <v>20000 to 24999</v>
      </c>
      <c r="F865" s="1">
        <v>411</v>
      </c>
      <c r="G865" s="1" t="s">
        <v>8220</v>
      </c>
      <c r="H865" s="1" t="s">
        <v>8223</v>
      </c>
      <c r="I865" s="1" t="s">
        <v>8245</v>
      </c>
      <c r="J865" s="1">
        <v>1447032093</v>
      </c>
      <c r="K865" s="1">
        <v>1441844493</v>
      </c>
      <c r="L865" s="1" t="b">
        <v>0</v>
      </c>
      <c r="M865" s="1">
        <v>8</v>
      </c>
      <c r="N865" s="1" t="b">
        <v>0</v>
      </c>
      <c r="O865" s="1" t="s">
        <v>8272</v>
      </c>
      <c r="P865" s="28">
        <f>F865/D865</f>
        <v>2.0549999999999999E-2</v>
      </c>
      <c r="Q865" s="29">
        <f>IF(M865&gt;0,F865/M865,0)</f>
        <v>51.375</v>
      </c>
      <c r="R865" s="9" t="str">
        <f>LEFT(O865,SEARCH("/",O865,1)-1)</f>
        <v>technology</v>
      </c>
      <c r="S865" s="26" t="str">
        <f>RIGHT(O865,LEN(O865)-SEARCH("/",O865,1))</f>
        <v>wearables</v>
      </c>
      <c r="T865" s="27">
        <f>(((K865/60)/60)/24)+DATE(1970,1,1)</f>
        <v>42257.014965277776</v>
      </c>
      <c r="U865" s="5" t="str">
        <f>TEXT(T865,"mmm")</f>
        <v>Sep</v>
      </c>
      <c r="V865" s="5" t="str">
        <f>TEXT(T865,"yyyy")</f>
        <v>2015</v>
      </c>
      <c r="W865" s="5" t="str">
        <f>TEXT(Y865,"mmm")</f>
        <v>Nov</v>
      </c>
      <c r="X865" s="1" t="str">
        <f>TEXT(Y865,"yyyy")</f>
        <v>2015</v>
      </c>
      <c r="Y865" s="27">
        <f>(((J865/60)/60)/24)+DATE(1970,1,1)</f>
        <v>42317.056631944448</v>
      </c>
    </row>
    <row r="866" spans="1:25" ht="48" x14ac:dyDescent="0.2">
      <c r="A866" s="1">
        <v>986</v>
      </c>
      <c r="B866" s="7" t="s">
        <v>987</v>
      </c>
      <c r="C866" s="7" t="s">
        <v>5096</v>
      </c>
      <c r="D866" s="1">
        <v>20000</v>
      </c>
      <c r="E866" s="37" t="str">
        <f>VLOOKUP(D866,'Vlookup Table Bonus Point'!$C$3:$D$26,2,TRUE)</f>
        <v>20000 to 24999</v>
      </c>
      <c r="F866" s="1">
        <v>2550</v>
      </c>
      <c r="G866" s="1" t="s">
        <v>8220</v>
      </c>
      <c r="H866" s="1" t="s">
        <v>8224</v>
      </c>
      <c r="I866" s="1" t="s">
        <v>8246</v>
      </c>
      <c r="J866" s="1">
        <v>1452384000</v>
      </c>
      <c r="K866" s="1">
        <v>1447698300</v>
      </c>
      <c r="L866" s="1" t="b">
        <v>0</v>
      </c>
      <c r="M866" s="1">
        <v>23</v>
      </c>
      <c r="N866" s="1" t="b">
        <v>0</v>
      </c>
      <c r="O866" s="1" t="s">
        <v>8272</v>
      </c>
      <c r="P866" s="28">
        <f>F866/D866</f>
        <v>0.1275</v>
      </c>
      <c r="Q866" s="29">
        <f>IF(M866&gt;0,F866/M866,0)</f>
        <v>110.8695652173913</v>
      </c>
      <c r="R866" s="9" t="str">
        <f>LEFT(O866,SEARCH("/",O866,1)-1)</f>
        <v>technology</v>
      </c>
      <c r="S866" s="26" t="str">
        <f>RIGHT(O866,LEN(O866)-SEARCH("/",O866,1))</f>
        <v>wearables</v>
      </c>
      <c r="T866" s="27">
        <f>(((K866/60)/60)/24)+DATE(1970,1,1)</f>
        <v>42324.767361111109</v>
      </c>
      <c r="U866" s="5" t="str">
        <f>TEXT(T866,"mmm")</f>
        <v>Nov</v>
      </c>
      <c r="V866" s="5" t="str">
        <f>TEXT(T866,"yyyy")</f>
        <v>2015</v>
      </c>
      <c r="W866" s="5" t="str">
        <f>TEXT(Y866,"mmm")</f>
        <v>Jan</v>
      </c>
      <c r="X866" s="1" t="str">
        <f>TEXT(Y866,"yyyy")</f>
        <v>2016</v>
      </c>
      <c r="Y866" s="27">
        <f>(((J866/60)/60)/24)+DATE(1970,1,1)</f>
        <v>42379</v>
      </c>
    </row>
    <row r="867" spans="1:25" ht="48" x14ac:dyDescent="0.2">
      <c r="A867" s="1">
        <v>1003</v>
      </c>
      <c r="B867" s="7" t="s">
        <v>1004</v>
      </c>
      <c r="C867" s="7" t="s">
        <v>5113</v>
      </c>
      <c r="D867" s="1">
        <v>20000</v>
      </c>
      <c r="E867" s="37" t="str">
        <f>VLOOKUP(D867,'Vlookup Table Bonus Point'!$C$3:$D$26,2,TRUE)</f>
        <v>20000 to 24999</v>
      </c>
      <c r="F867" s="1">
        <v>3211</v>
      </c>
      <c r="G867" s="1" t="s">
        <v>8219</v>
      </c>
      <c r="H867" s="1" t="s">
        <v>8229</v>
      </c>
      <c r="I867" s="1" t="s">
        <v>8248</v>
      </c>
      <c r="J867" s="1">
        <v>1489680061</v>
      </c>
      <c r="K867" s="1">
        <v>1487091661</v>
      </c>
      <c r="L867" s="1" t="b">
        <v>0</v>
      </c>
      <c r="M867" s="1">
        <v>15</v>
      </c>
      <c r="N867" s="1" t="b">
        <v>0</v>
      </c>
      <c r="O867" s="1" t="s">
        <v>8272</v>
      </c>
      <c r="P867" s="28">
        <f>F867/D867</f>
        <v>0.16055</v>
      </c>
      <c r="Q867" s="29">
        <f>IF(M867&gt;0,F867/M867,0)</f>
        <v>214.06666666666666</v>
      </c>
      <c r="R867" s="9" t="str">
        <f>LEFT(O867,SEARCH("/",O867,1)-1)</f>
        <v>technology</v>
      </c>
      <c r="S867" s="26" t="str">
        <f>RIGHT(O867,LEN(O867)-SEARCH("/",O867,1))</f>
        <v>wearables</v>
      </c>
      <c r="T867" s="27">
        <f>(((K867/60)/60)/24)+DATE(1970,1,1)</f>
        <v>42780.709039351852</v>
      </c>
      <c r="U867" s="5" t="str">
        <f>TEXT(T867,"mmm")</f>
        <v>Feb</v>
      </c>
      <c r="V867" s="5" t="str">
        <f>TEXT(T867,"yyyy")</f>
        <v>2017</v>
      </c>
      <c r="W867" s="5" t="str">
        <f>TEXT(Y867,"mmm")</f>
        <v>Mar</v>
      </c>
      <c r="X867" s="1" t="str">
        <f>TEXT(Y867,"yyyy")</f>
        <v>2017</v>
      </c>
      <c r="Y867" s="27">
        <f>(((J867/60)/60)/24)+DATE(1970,1,1)</f>
        <v>42810.667372685188</v>
      </c>
    </row>
    <row r="868" spans="1:25" ht="48" x14ac:dyDescent="0.2">
      <c r="A868" s="1">
        <v>1011</v>
      </c>
      <c r="B868" s="7" t="s">
        <v>1012</v>
      </c>
      <c r="C868" s="7" t="s">
        <v>5121</v>
      </c>
      <c r="D868" s="1">
        <v>20000</v>
      </c>
      <c r="E868" s="37" t="str">
        <f>VLOOKUP(D868,'Vlookup Table Bonus Point'!$C$3:$D$26,2,TRUE)</f>
        <v>20000 to 24999</v>
      </c>
      <c r="F868" s="1">
        <v>75</v>
      </c>
      <c r="G868" s="1" t="s">
        <v>8219</v>
      </c>
      <c r="H868" s="1" t="s">
        <v>8223</v>
      </c>
      <c r="I868" s="1" t="s">
        <v>8245</v>
      </c>
      <c r="J868" s="1">
        <v>1418938395</v>
      </c>
      <c r="K868" s="1">
        <v>1415050395</v>
      </c>
      <c r="L868" s="1" t="b">
        <v>0</v>
      </c>
      <c r="M868" s="1">
        <v>1</v>
      </c>
      <c r="N868" s="1" t="b">
        <v>0</v>
      </c>
      <c r="O868" s="1" t="s">
        <v>8272</v>
      </c>
      <c r="P868" s="28">
        <f>F868/D868</f>
        <v>3.7499999999999999E-3</v>
      </c>
      <c r="Q868" s="29">
        <f>IF(M868&gt;0,F868/M868,0)</f>
        <v>75</v>
      </c>
      <c r="R868" s="9" t="str">
        <f>LEFT(O868,SEARCH("/",O868,1)-1)</f>
        <v>technology</v>
      </c>
      <c r="S868" s="26" t="str">
        <f>RIGHT(O868,LEN(O868)-SEARCH("/",O868,1))</f>
        <v>wearables</v>
      </c>
      <c r="T868" s="27">
        <f>(((K868/60)/60)/24)+DATE(1970,1,1)</f>
        <v>41946.898090277777</v>
      </c>
      <c r="U868" s="5" t="str">
        <f>TEXT(T868,"mmm")</f>
        <v>Nov</v>
      </c>
      <c r="V868" s="5" t="str">
        <f>TEXT(T868,"yyyy")</f>
        <v>2014</v>
      </c>
      <c r="W868" s="5" t="str">
        <f>TEXT(Y868,"mmm")</f>
        <v>Dec</v>
      </c>
      <c r="X868" s="1" t="str">
        <f>TEXT(Y868,"yyyy")</f>
        <v>2014</v>
      </c>
      <c r="Y868" s="27">
        <f>(((J868/60)/60)/24)+DATE(1970,1,1)</f>
        <v>41991.898090277777</v>
      </c>
    </row>
    <row r="869" spans="1:25" ht="48" x14ac:dyDescent="0.2">
      <c r="A869" s="1">
        <v>1018</v>
      </c>
      <c r="B869" s="7" t="s">
        <v>1019</v>
      </c>
      <c r="C869" s="7" t="s">
        <v>5128</v>
      </c>
      <c r="D869" s="1">
        <v>20000</v>
      </c>
      <c r="E869" s="37" t="str">
        <f>VLOOKUP(D869,'Vlookup Table Bonus Point'!$C$3:$D$26,2,TRUE)</f>
        <v>20000 to 24999</v>
      </c>
      <c r="F869" s="1">
        <v>621</v>
      </c>
      <c r="G869" s="1" t="s">
        <v>8219</v>
      </c>
      <c r="H869" s="1" t="s">
        <v>8223</v>
      </c>
      <c r="I869" s="1" t="s">
        <v>8245</v>
      </c>
      <c r="J869" s="1">
        <v>1468496933</v>
      </c>
      <c r="K869" s="1">
        <v>1465904933</v>
      </c>
      <c r="L869" s="1" t="b">
        <v>0</v>
      </c>
      <c r="M869" s="1">
        <v>7</v>
      </c>
      <c r="N869" s="1" t="b">
        <v>0</v>
      </c>
      <c r="O869" s="1" t="s">
        <v>8272</v>
      </c>
      <c r="P869" s="28">
        <f>F869/D869</f>
        <v>3.1050000000000001E-2</v>
      </c>
      <c r="Q869" s="29">
        <f>IF(M869&gt;0,F869/M869,0)</f>
        <v>88.714285714285708</v>
      </c>
      <c r="R869" s="9" t="str">
        <f>LEFT(O869,SEARCH("/",O869,1)-1)</f>
        <v>technology</v>
      </c>
      <c r="S869" s="26" t="str">
        <f>RIGHT(O869,LEN(O869)-SEARCH("/",O869,1))</f>
        <v>wearables</v>
      </c>
      <c r="T869" s="27">
        <f>(((K869/60)/60)/24)+DATE(1970,1,1)</f>
        <v>42535.492280092592</v>
      </c>
      <c r="U869" s="5" t="str">
        <f>TEXT(T869,"mmm")</f>
        <v>Jun</v>
      </c>
      <c r="V869" s="5" t="str">
        <f>TEXT(T869,"yyyy")</f>
        <v>2016</v>
      </c>
      <c r="W869" s="5" t="str">
        <f>TEXT(Y869,"mmm")</f>
        <v>Jul</v>
      </c>
      <c r="X869" s="1" t="str">
        <f>TEXT(Y869,"yyyy")</f>
        <v>2016</v>
      </c>
      <c r="Y869" s="27">
        <f>(((J869/60)/60)/24)+DATE(1970,1,1)</f>
        <v>42565.492280092592</v>
      </c>
    </row>
    <row r="870" spans="1:25" ht="48" x14ac:dyDescent="0.2">
      <c r="A870" s="1">
        <v>1024</v>
      </c>
      <c r="B870" s="7" t="s">
        <v>1025</v>
      </c>
      <c r="C870" s="7" t="s">
        <v>5134</v>
      </c>
      <c r="D870" s="1">
        <v>20000</v>
      </c>
      <c r="E870" s="37" t="str">
        <f>VLOOKUP(D870,'Vlookup Table Bonus Point'!$C$3:$D$26,2,TRUE)</f>
        <v>20000 to 24999</v>
      </c>
      <c r="F870" s="1">
        <v>23727.55</v>
      </c>
      <c r="G870" s="1" t="s">
        <v>8218</v>
      </c>
      <c r="H870" s="1" t="s">
        <v>8234</v>
      </c>
      <c r="I870" s="1" t="s">
        <v>8254</v>
      </c>
      <c r="J870" s="1">
        <v>1454248563</v>
      </c>
      <c r="K870" s="1">
        <v>1451656563</v>
      </c>
      <c r="L870" s="1" t="b">
        <v>1</v>
      </c>
      <c r="M870" s="1">
        <v>61</v>
      </c>
      <c r="N870" s="1" t="b">
        <v>1</v>
      </c>
      <c r="O870" s="1" t="s">
        <v>8279</v>
      </c>
      <c r="P870" s="28">
        <f>F870/D870</f>
        <v>1.1863774999999999</v>
      </c>
      <c r="Q870" s="29">
        <f>IF(M870&gt;0,F870/M870,0)</f>
        <v>388.9762295081967</v>
      </c>
      <c r="R870" s="9" t="str">
        <f>LEFT(O870,SEARCH("/",O870,1)-1)</f>
        <v>music</v>
      </c>
      <c r="S870" s="26" t="str">
        <f>RIGHT(O870,LEN(O870)-SEARCH("/",O870,1))</f>
        <v>electronic music</v>
      </c>
      <c r="T870" s="27">
        <f>(((K870/60)/60)/24)+DATE(1970,1,1)</f>
        <v>42370.580590277779</v>
      </c>
      <c r="U870" s="5" t="str">
        <f>TEXT(T870,"mmm")</f>
        <v>Jan</v>
      </c>
      <c r="V870" s="5" t="str">
        <f>TEXT(T870,"yyyy")</f>
        <v>2016</v>
      </c>
      <c r="W870" s="5" t="str">
        <f>TEXT(Y870,"mmm")</f>
        <v>Jan</v>
      </c>
      <c r="X870" s="1" t="str">
        <f>TEXT(Y870,"yyyy")</f>
        <v>2016</v>
      </c>
      <c r="Y870" s="27">
        <f>(((J870/60)/60)/24)+DATE(1970,1,1)</f>
        <v>42400.580590277779</v>
      </c>
    </row>
    <row r="871" spans="1:25" ht="48" x14ac:dyDescent="0.2">
      <c r="A871" s="1">
        <v>1080</v>
      </c>
      <c r="B871" s="7" t="s">
        <v>1081</v>
      </c>
      <c r="C871" s="7" t="s">
        <v>5190</v>
      </c>
      <c r="D871" s="1">
        <v>20000</v>
      </c>
      <c r="E871" s="37" t="str">
        <f>VLOOKUP(D871,'Vlookup Table Bonus Point'!$C$3:$D$26,2,TRUE)</f>
        <v>20000 to 24999</v>
      </c>
      <c r="F871" s="1">
        <v>1821</v>
      </c>
      <c r="G871" s="1" t="s">
        <v>8220</v>
      </c>
      <c r="H871" s="1" t="s">
        <v>8223</v>
      </c>
      <c r="I871" s="1" t="s">
        <v>8245</v>
      </c>
      <c r="J871" s="1">
        <v>1399778333</v>
      </c>
      <c r="K871" s="1">
        <v>1397186333</v>
      </c>
      <c r="L871" s="1" t="b">
        <v>0</v>
      </c>
      <c r="M871" s="1">
        <v>98</v>
      </c>
      <c r="N871" s="1" t="b">
        <v>0</v>
      </c>
      <c r="O871" s="1" t="s">
        <v>8281</v>
      </c>
      <c r="P871" s="28">
        <f>F871/D871</f>
        <v>9.1050000000000006E-2</v>
      </c>
      <c r="Q871" s="29">
        <f>IF(M871&gt;0,F871/M871,0)</f>
        <v>18.581632653061224</v>
      </c>
      <c r="R871" s="9" t="str">
        <f>LEFT(O871,SEARCH("/",O871,1)-1)</f>
        <v>games</v>
      </c>
      <c r="S871" s="26" t="str">
        <f>RIGHT(O871,LEN(O871)-SEARCH("/",O871,1))</f>
        <v>video games</v>
      </c>
      <c r="T871" s="27">
        <f>(((K871/60)/60)/24)+DATE(1970,1,1)</f>
        <v>41740.138113425928</v>
      </c>
      <c r="U871" s="5" t="str">
        <f>TEXT(T871,"mmm")</f>
        <v>Apr</v>
      </c>
      <c r="V871" s="5" t="str">
        <f>TEXT(T871,"yyyy")</f>
        <v>2014</v>
      </c>
      <c r="W871" s="5" t="str">
        <f>TEXT(Y871,"mmm")</f>
        <v>May</v>
      </c>
      <c r="X871" s="1" t="str">
        <f>TEXT(Y871,"yyyy")</f>
        <v>2014</v>
      </c>
      <c r="Y871" s="27">
        <f>(((J871/60)/60)/24)+DATE(1970,1,1)</f>
        <v>41770.138113425928</v>
      </c>
    </row>
    <row r="872" spans="1:25" ht="48" x14ac:dyDescent="0.2">
      <c r="A872" s="1">
        <v>1129</v>
      </c>
      <c r="B872" s="7" t="s">
        <v>1130</v>
      </c>
      <c r="C872" s="7" t="s">
        <v>5239</v>
      </c>
      <c r="D872" s="1">
        <v>20000</v>
      </c>
      <c r="E872" s="37" t="str">
        <f>VLOOKUP(D872,'Vlookup Table Bonus Point'!$C$3:$D$26,2,TRUE)</f>
        <v>20000 to 24999</v>
      </c>
      <c r="F872" s="1">
        <v>21</v>
      </c>
      <c r="G872" s="1" t="s">
        <v>8220</v>
      </c>
      <c r="H872" s="1" t="s">
        <v>8223</v>
      </c>
      <c r="I872" s="1" t="s">
        <v>8245</v>
      </c>
      <c r="J872" s="1">
        <v>1465107693</v>
      </c>
      <c r="K872" s="1">
        <v>1462515693</v>
      </c>
      <c r="L872" s="1" t="b">
        <v>0</v>
      </c>
      <c r="M872" s="1">
        <v>2</v>
      </c>
      <c r="N872" s="1" t="b">
        <v>0</v>
      </c>
      <c r="O872" s="1" t="s">
        <v>8282</v>
      </c>
      <c r="P872" s="28">
        <f>F872/D872</f>
        <v>1.0499999999999999E-3</v>
      </c>
      <c r="Q872" s="29">
        <f>IF(M872&gt;0,F872/M872,0)</f>
        <v>10.5</v>
      </c>
      <c r="R872" s="9" t="str">
        <f>LEFT(O872,SEARCH("/",O872,1)-1)</f>
        <v>games</v>
      </c>
      <c r="S872" s="26" t="str">
        <f>RIGHT(O872,LEN(O872)-SEARCH("/",O872,1))</f>
        <v>mobile games</v>
      </c>
      <c r="T872" s="27">
        <f>(((K872/60)/60)/24)+DATE(1970,1,1)</f>
        <v>42496.264965277776</v>
      </c>
      <c r="U872" s="5" t="str">
        <f>TEXT(T872,"mmm")</f>
        <v>May</v>
      </c>
      <c r="V872" s="5" t="str">
        <f>TEXT(T872,"yyyy")</f>
        <v>2016</v>
      </c>
      <c r="W872" s="5" t="str">
        <f>TEXT(Y872,"mmm")</f>
        <v>Jun</v>
      </c>
      <c r="X872" s="1" t="str">
        <f>TEXT(Y872,"yyyy")</f>
        <v>2016</v>
      </c>
      <c r="Y872" s="27">
        <f>(((J872/60)/60)/24)+DATE(1970,1,1)</f>
        <v>42526.264965277776</v>
      </c>
    </row>
    <row r="873" spans="1:25" ht="48" x14ac:dyDescent="0.2">
      <c r="A873" s="1">
        <v>1175</v>
      </c>
      <c r="B873" s="7" t="s">
        <v>1176</v>
      </c>
      <c r="C873" s="7" t="s">
        <v>5285</v>
      </c>
      <c r="D873" s="1">
        <v>20000</v>
      </c>
      <c r="E873" s="37" t="str">
        <f>VLOOKUP(D873,'Vlookup Table Bonus Point'!$C$3:$D$26,2,TRUE)</f>
        <v>20000 to 24999</v>
      </c>
      <c r="F873" s="1">
        <v>585</v>
      </c>
      <c r="G873" s="1" t="s">
        <v>8220</v>
      </c>
      <c r="H873" s="1" t="s">
        <v>8223</v>
      </c>
      <c r="I873" s="1" t="s">
        <v>8245</v>
      </c>
      <c r="J873" s="1">
        <v>1436981339</v>
      </c>
      <c r="K873" s="1">
        <v>1434389339</v>
      </c>
      <c r="L873" s="1" t="b">
        <v>0</v>
      </c>
      <c r="M873" s="1">
        <v>9</v>
      </c>
      <c r="N873" s="1" t="b">
        <v>0</v>
      </c>
      <c r="O873" s="1" t="s">
        <v>8283</v>
      </c>
      <c r="P873" s="28">
        <f>F873/D873</f>
        <v>2.9250000000000002E-2</v>
      </c>
      <c r="Q873" s="29">
        <f>IF(M873&gt;0,F873/M873,0)</f>
        <v>65</v>
      </c>
      <c r="R873" s="9" t="str">
        <f>LEFT(O873,SEARCH("/",O873,1)-1)</f>
        <v>food</v>
      </c>
      <c r="S873" s="26" t="str">
        <f>RIGHT(O873,LEN(O873)-SEARCH("/",O873,1))</f>
        <v>food trucks</v>
      </c>
      <c r="T873" s="27">
        <f>(((K873/60)/60)/24)+DATE(1970,1,1)</f>
        <v>42170.728460648148</v>
      </c>
      <c r="U873" s="5" t="str">
        <f>TEXT(T873,"mmm")</f>
        <v>Jun</v>
      </c>
      <c r="V873" s="5" t="str">
        <f>TEXT(T873,"yyyy")</f>
        <v>2015</v>
      </c>
      <c r="W873" s="5" t="str">
        <f>TEXT(Y873,"mmm")</f>
        <v>Jul</v>
      </c>
      <c r="X873" s="1" t="str">
        <f>TEXT(Y873,"yyyy")</f>
        <v>2015</v>
      </c>
      <c r="Y873" s="27">
        <f>(((J873/60)/60)/24)+DATE(1970,1,1)</f>
        <v>42200.728460648148</v>
      </c>
    </row>
    <row r="874" spans="1:25" ht="32" x14ac:dyDescent="0.2">
      <c r="A874" s="1">
        <v>1210</v>
      </c>
      <c r="B874" s="7" t="s">
        <v>1211</v>
      </c>
      <c r="C874" s="7" t="s">
        <v>5320</v>
      </c>
      <c r="D874" s="1">
        <v>20000</v>
      </c>
      <c r="E874" s="37" t="str">
        <f>VLOOKUP(D874,'Vlookup Table Bonus Point'!$C$3:$D$26,2,TRUE)</f>
        <v>20000 to 24999</v>
      </c>
      <c r="F874" s="1">
        <v>50863</v>
      </c>
      <c r="G874" s="1" t="s">
        <v>8218</v>
      </c>
      <c r="H874" s="1" t="s">
        <v>8234</v>
      </c>
      <c r="I874" s="1" t="s">
        <v>8254</v>
      </c>
      <c r="J874" s="1">
        <v>1433106000</v>
      </c>
      <c r="K874" s="1">
        <v>1431124572</v>
      </c>
      <c r="L874" s="1" t="b">
        <v>0</v>
      </c>
      <c r="M874" s="1">
        <v>103</v>
      </c>
      <c r="N874" s="1" t="b">
        <v>1</v>
      </c>
      <c r="O874" s="1" t="s">
        <v>8284</v>
      </c>
      <c r="P874" s="28">
        <f>F874/D874</f>
        <v>2.5431499999999998</v>
      </c>
      <c r="Q874" s="29">
        <f>IF(M874&gt;0,F874/M874,0)</f>
        <v>493.81553398058253</v>
      </c>
      <c r="R874" s="9" t="str">
        <f>LEFT(O874,SEARCH("/",O874,1)-1)</f>
        <v>photography</v>
      </c>
      <c r="S874" s="26" t="str">
        <f>RIGHT(O874,LEN(O874)-SEARCH("/",O874,1))</f>
        <v>photobooks</v>
      </c>
      <c r="T874" s="27">
        <f>(((K874/60)/60)/24)+DATE(1970,1,1)</f>
        <v>42132.941805555558</v>
      </c>
      <c r="U874" s="5" t="str">
        <f>TEXT(T874,"mmm")</f>
        <v>May</v>
      </c>
      <c r="V874" s="5" t="str">
        <f>TEXT(T874,"yyyy")</f>
        <v>2015</v>
      </c>
      <c r="W874" s="5" t="str">
        <f>TEXT(Y874,"mmm")</f>
        <v>May</v>
      </c>
      <c r="X874" s="1" t="str">
        <f>TEXT(Y874,"yyyy")</f>
        <v>2015</v>
      </c>
      <c r="Y874" s="27">
        <f>(((J874/60)/60)/24)+DATE(1970,1,1)</f>
        <v>42155.875</v>
      </c>
    </row>
    <row r="875" spans="1:25" ht="48" x14ac:dyDescent="0.2">
      <c r="A875" s="1">
        <v>1297</v>
      </c>
      <c r="B875" s="7" t="s">
        <v>1298</v>
      </c>
      <c r="C875" s="7" t="s">
        <v>5407</v>
      </c>
      <c r="D875" s="1">
        <v>20000</v>
      </c>
      <c r="E875" s="37" t="str">
        <f>VLOOKUP(D875,'Vlookup Table Bonus Point'!$C$3:$D$26,2,TRUE)</f>
        <v>20000 to 24999</v>
      </c>
      <c r="F875" s="1">
        <v>21905</v>
      </c>
      <c r="G875" s="1" t="s">
        <v>8218</v>
      </c>
      <c r="H875" s="1" t="s">
        <v>8223</v>
      </c>
      <c r="I875" s="1" t="s">
        <v>8245</v>
      </c>
      <c r="J875" s="1">
        <v>1462125358</v>
      </c>
      <c r="K875" s="1">
        <v>1459533358</v>
      </c>
      <c r="L875" s="1" t="b">
        <v>0</v>
      </c>
      <c r="M875" s="1">
        <v>238</v>
      </c>
      <c r="N875" s="1" t="b">
        <v>1</v>
      </c>
      <c r="O875" s="1" t="s">
        <v>8270</v>
      </c>
      <c r="P875" s="28">
        <f>F875/D875</f>
        <v>1.0952500000000001</v>
      </c>
      <c r="Q875" s="29">
        <f>IF(M875&gt;0,F875/M875,0)</f>
        <v>92.037815126050418</v>
      </c>
      <c r="R875" s="9" t="str">
        <f>LEFT(O875,SEARCH("/",O875,1)-1)</f>
        <v>theater</v>
      </c>
      <c r="S875" s="26" t="str">
        <f>RIGHT(O875,LEN(O875)-SEARCH("/",O875,1))</f>
        <v>plays</v>
      </c>
      <c r="T875" s="27">
        <f>(((K875/60)/60)/24)+DATE(1970,1,1)</f>
        <v>42461.747199074074</v>
      </c>
      <c r="U875" s="5" t="str">
        <f>TEXT(T875,"mmm")</f>
        <v>Apr</v>
      </c>
      <c r="V875" s="5" t="str">
        <f>TEXT(T875,"yyyy")</f>
        <v>2016</v>
      </c>
      <c r="W875" s="5" t="str">
        <f>TEXT(Y875,"mmm")</f>
        <v>May</v>
      </c>
      <c r="X875" s="1" t="str">
        <f>TEXT(Y875,"yyyy")</f>
        <v>2016</v>
      </c>
      <c r="Y875" s="27">
        <f>(((J875/60)/60)/24)+DATE(1970,1,1)</f>
        <v>42491.747199074074</v>
      </c>
    </row>
    <row r="876" spans="1:25" ht="48" x14ac:dyDescent="0.2">
      <c r="A876" s="1">
        <v>1310</v>
      </c>
      <c r="B876" s="7" t="s">
        <v>1311</v>
      </c>
      <c r="C876" s="7" t="s">
        <v>5420</v>
      </c>
      <c r="D876" s="1">
        <v>20000</v>
      </c>
      <c r="E876" s="37" t="str">
        <f>VLOOKUP(D876,'Vlookup Table Bonus Point'!$C$3:$D$26,2,TRUE)</f>
        <v>20000 to 24999</v>
      </c>
      <c r="F876" s="1">
        <v>3100</v>
      </c>
      <c r="G876" s="1" t="s">
        <v>8219</v>
      </c>
      <c r="H876" s="1" t="s">
        <v>8223</v>
      </c>
      <c r="I876" s="1" t="s">
        <v>8245</v>
      </c>
      <c r="J876" s="1">
        <v>1471622450</v>
      </c>
      <c r="K876" s="1">
        <v>1467734450</v>
      </c>
      <c r="L876" s="1" t="b">
        <v>0</v>
      </c>
      <c r="M876" s="1">
        <v>24</v>
      </c>
      <c r="N876" s="1" t="b">
        <v>0</v>
      </c>
      <c r="O876" s="1" t="s">
        <v>8272</v>
      </c>
      <c r="P876" s="28">
        <f>F876/D876</f>
        <v>0.155</v>
      </c>
      <c r="Q876" s="29">
        <f>IF(M876&gt;0,F876/M876,0)</f>
        <v>129.16666666666666</v>
      </c>
      <c r="R876" s="9" t="str">
        <f>LEFT(O876,SEARCH("/",O876,1)-1)</f>
        <v>technology</v>
      </c>
      <c r="S876" s="26" t="str">
        <f>RIGHT(O876,LEN(O876)-SEARCH("/",O876,1))</f>
        <v>wearables</v>
      </c>
      <c r="T876" s="27">
        <f>(((K876/60)/60)/24)+DATE(1970,1,1)</f>
        <v>42556.667245370365</v>
      </c>
      <c r="U876" s="5" t="str">
        <f>TEXT(T876,"mmm")</f>
        <v>Jul</v>
      </c>
      <c r="V876" s="5" t="str">
        <f>TEXT(T876,"yyyy")</f>
        <v>2016</v>
      </c>
      <c r="W876" s="5" t="str">
        <f>TEXT(Y876,"mmm")</f>
        <v>Aug</v>
      </c>
      <c r="X876" s="1" t="str">
        <f>TEXT(Y876,"yyyy")</f>
        <v>2016</v>
      </c>
      <c r="Y876" s="27">
        <f>(((J876/60)/60)/24)+DATE(1970,1,1)</f>
        <v>42601.667245370365</v>
      </c>
    </row>
    <row r="877" spans="1:25" ht="48" x14ac:dyDescent="0.2">
      <c r="A877" s="1">
        <v>1325</v>
      </c>
      <c r="B877" s="7" t="s">
        <v>1326</v>
      </c>
      <c r="C877" s="7" t="s">
        <v>5435</v>
      </c>
      <c r="D877" s="1">
        <v>20000</v>
      </c>
      <c r="E877" s="37" t="str">
        <f>VLOOKUP(D877,'Vlookup Table Bonus Point'!$C$3:$D$26,2,TRUE)</f>
        <v>20000 to 24999</v>
      </c>
      <c r="F877" s="1">
        <v>486</v>
      </c>
      <c r="G877" s="1" t="s">
        <v>8219</v>
      </c>
      <c r="H877" s="1" t="s">
        <v>8223</v>
      </c>
      <c r="I877" s="1" t="s">
        <v>8245</v>
      </c>
      <c r="J877" s="1">
        <v>1483063435</v>
      </c>
      <c r="K877" s="1">
        <v>1480471435</v>
      </c>
      <c r="L877" s="1" t="b">
        <v>0</v>
      </c>
      <c r="M877" s="1">
        <v>8</v>
      </c>
      <c r="N877" s="1" t="b">
        <v>0</v>
      </c>
      <c r="O877" s="1" t="s">
        <v>8272</v>
      </c>
      <c r="P877" s="28">
        <f>F877/D877</f>
        <v>2.4299999999999999E-2</v>
      </c>
      <c r="Q877" s="29">
        <f>IF(M877&gt;0,F877/M877,0)</f>
        <v>60.75</v>
      </c>
      <c r="R877" s="9" t="str">
        <f>LEFT(O877,SEARCH("/",O877,1)-1)</f>
        <v>technology</v>
      </c>
      <c r="S877" s="26" t="str">
        <f>RIGHT(O877,LEN(O877)-SEARCH("/",O877,1))</f>
        <v>wearables</v>
      </c>
      <c r="T877" s="27">
        <f>(((K877/60)/60)/24)+DATE(1970,1,1)</f>
        <v>42704.086053240739</v>
      </c>
      <c r="U877" s="5" t="str">
        <f>TEXT(T877,"mmm")</f>
        <v>Nov</v>
      </c>
      <c r="V877" s="5" t="str">
        <f>TEXT(T877,"yyyy")</f>
        <v>2016</v>
      </c>
      <c r="W877" s="5" t="str">
        <f>TEXT(Y877,"mmm")</f>
        <v>Dec</v>
      </c>
      <c r="X877" s="1" t="str">
        <f>TEXT(Y877,"yyyy")</f>
        <v>2016</v>
      </c>
      <c r="Y877" s="27">
        <f>(((J877/60)/60)/24)+DATE(1970,1,1)</f>
        <v>42734.086053240739</v>
      </c>
    </row>
    <row r="878" spans="1:25" ht="32" x14ac:dyDescent="0.2">
      <c r="A878" s="1">
        <v>1351</v>
      </c>
      <c r="B878" s="7" t="s">
        <v>1352</v>
      </c>
      <c r="C878" s="7" t="s">
        <v>5461</v>
      </c>
      <c r="D878" s="1">
        <v>20000</v>
      </c>
      <c r="E878" s="37" t="str">
        <f>VLOOKUP(D878,'Vlookup Table Bonus Point'!$C$3:$D$26,2,TRUE)</f>
        <v>20000 to 24999</v>
      </c>
      <c r="F878" s="1">
        <v>20253</v>
      </c>
      <c r="G878" s="1" t="s">
        <v>8218</v>
      </c>
      <c r="H878" s="1" t="s">
        <v>8223</v>
      </c>
      <c r="I878" s="1" t="s">
        <v>8245</v>
      </c>
      <c r="J878" s="1">
        <v>1455299144</v>
      </c>
      <c r="K878" s="1">
        <v>1452707144</v>
      </c>
      <c r="L878" s="1" t="b">
        <v>0</v>
      </c>
      <c r="M878" s="1">
        <v>120</v>
      </c>
      <c r="N878" s="1" t="b">
        <v>1</v>
      </c>
      <c r="O878" s="1" t="s">
        <v>8273</v>
      </c>
      <c r="P878" s="28">
        <f>F878/D878</f>
        <v>1.0126500000000001</v>
      </c>
      <c r="Q878" s="29">
        <f>IF(M878&gt;0,F878/M878,0)</f>
        <v>168.77500000000001</v>
      </c>
      <c r="R878" s="9" t="str">
        <f>LEFT(O878,SEARCH("/",O878,1)-1)</f>
        <v>publishing</v>
      </c>
      <c r="S878" s="26" t="str">
        <f>RIGHT(O878,LEN(O878)-SEARCH("/",O878,1))</f>
        <v>nonfiction</v>
      </c>
      <c r="T878" s="27">
        <f>(((K878/60)/60)/24)+DATE(1970,1,1)</f>
        <v>42382.74009259259</v>
      </c>
      <c r="U878" s="5" t="str">
        <f>TEXT(T878,"mmm")</f>
        <v>Jan</v>
      </c>
      <c r="V878" s="5" t="str">
        <f>TEXT(T878,"yyyy")</f>
        <v>2016</v>
      </c>
      <c r="W878" s="5" t="str">
        <f>TEXT(Y878,"mmm")</f>
        <v>Feb</v>
      </c>
      <c r="X878" s="1" t="str">
        <f>TEXT(Y878,"yyyy")</f>
        <v>2016</v>
      </c>
      <c r="Y878" s="27">
        <f>(((J878/60)/60)/24)+DATE(1970,1,1)</f>
        <v>42412.74009259259</v>
      </c>
    </row>
    <row r="879" spans="1:25" ht="48" x14ac:dyDescent="0.2">
      <c r="A879" s="1">
        <v>1438</v>
      </c>
      <c r="B879" s="7" t="s">
        <v>1439</v>
      </c>
      <c r="C879" s="7" t="s">
        <v>5548</v>
      </c>
      <c r="D879" s="1">
        <v>20000</v>
      </c>
      <c r="E879" s="37" t="str">
        <f>VLOOKUP(D879,'Vlookup Table Bonus Point'!$C$3:$D$26,2,TRUE)</f>
        <v>20000 to 24999</v>
      </c>
      <c r="F879" s="1">
        <v>600</v>
      </c>
      <c r="G879" s="1" t="s">
        <v>8220</v>
      </c>
      <c r="H879" s="1" t="s">
        <v>8231</v>
      </c>
      <c r="I879" s="1" t="s">
        <v>8252</v>
      </c>
      <c r="J879" s="1">
        <v>1461765300</v>
      </c>
      <c r="K879" s="1">
        <v>1459198499</v>
      </c>
      <c r="L879" s="1" t="b">
        <v>0</v>
      </c>
      <c r="M879" s="1">
        <v>8</v>
      </c>
      <c r="N879" s="1" t="b">
        <v>0</v>
      </c>
      <c r="O879" s="1" t="s">
        <v>8286</v>
      </c>
      <c r="P879" s="28">
        <f>F879/D879</f>
        <v>0.03</v>
      </c>
      <c r="Q879" s="29">
        <f>IF(M879&gt;0,F879/M879,0)</f>
        <v>75</v>
      </c>
      <c r="R879" s="9" t="str">
        <f>LEFT(O879,SEARCH("/",O879,1)-1)</f>
        <v>publishing</v>
      </c>
      <c r="S879" s="26" t="str">
        <f>RIGHT(O879,LEN(O879)-SEARCH("/",O879,1))</f>
        <v>translations</v>
      </c>
      <c r="T879" s="27">
        <f>(((K879/60)/60)/24)+DATE(1970,1,1)</f>
        <v>42457.871516203704</v>
      </c>
      <c r="U879" s="5" t="str">
        <f>TEXT(T879,"mmm")</f>
        <v>Mar</v>
      </c>
      <c r="V879" s="5" t="str">
        <f>TEXT(T879,"yyyy")</f>
        <v>2016</v>
      </c>
      <c r="W879" s="5" t="str">
        <f>TEXT(Y879,"mmm")</f>
        <v>Apr</v>
      </c>
      <c r="X879" s="1" t="str">
        <f>TEXT(Y879,"yyyy")</f>
        <v>2016</v>
      </c>
      <c r="Y879" s="27">
        <f>(((J879/60)/60)/24)+DATE(1970,1,1)</f>
        <v>42487.579861111109</v>
      </c>
    </row>
    <row r="880" spans="1:25" ht="48" x14ac:dyDescent="0.2">
      <c r="A880" s="1">
        <v>1486</v>
      </c>
      <c r="B880" s="7" t="s">
        <v>1487</v>
      </c>
      <c r="C880" s="7" t="s">
        <v>5596</v>
      </c>
      <c r="D880" s="1">
        <v>20000</v>
      </c>
      <c r="E880" s="37" t="str">
        <f>VLOOKUP(D880,'Vlookup Table Bonus Point'!$C$3:$D$26,2,TRUE)</f>
        <v>20000 to 24999</v>
      </c>
      <c r="F880" s="1">
        <v>48</v>
      </c>
      <c r="G880" s="1" t="s">
        <v>8220</v>
      </c>
      <c r="H880" s="1" t="s">
        <v>8223</v>
      </c>
      <c r="I880" s="1" t="s">
        <v>8245</v>
      </c>
      <c r="J880" s="1">
        <v>1425009761</v>
      </c>
      <c r="K880" s="1">
        <v>1422417761</v>
      </c>
      <c r="L880" s="1" t="b">
        <v>0</v>
      </c>
      <c r="M880" s="1">
        <v>3</v>
      </c>
      <c r="N880" s="1" t="b">
        <v>0</v>
      </c>
      <c r="O880" s="1" t="s">
        <v>8274</v>
      </c>
      <c r="P880" s="28">
        <f>F880/D880</f>
        <v>2.3999999999999998E-3</v>
      </c>
      <c r="Q880" s="29">
        <f>IF(M880&gt;0,F880/M880,0)</f>
        <v>16</v>
      </c>
      <c r="R880" s="9" t="str">
        <f>LEFT(O880,SEARCH("/",O880,1)-1)</f>
        <v>publishing</v>
      </c>
      <c r="S880" s="26" t="str">
        <f>RIGHT(O880,LEN(O880)-SEARCH("/",O880,1))</f>
        <v>fiction</v>
      </c>
      <c r="T880" s="27">
        <f>(((K880/60)/60)/24)+DATE(1970,1,1)</f>
        <v>42032.168530092589</v>
      </c>
      <c r="U880" s="5" t="str">
        <f>TEXT(T880,"mmm")</f>
        <v>Jan</v>
      </c>
      <c r="V880" s="5" t="str">
        <f>TEXT(T880,"yyyy")</f>
        <v>2015</v>
      </c>
      <c r="W880" s="5" t="str">
        <f>TEXT(Y880,"mmm")</f>
        <v>Feb</v>
      </c>
      <c r="X880" s="1" t="str">
        <f>TEXT(Y880,"yyyy")</f>
        <v>2015</v>
      </c>
      <c r="Y880" s="27">
        <f>(((J880/60)/60)/24)+DATE(1970,1,1)</f>
        <v>42062.168530092589</v>
      </c>
    </row>
    <row r="881" spans="1:25" ht="48" x14ac:dyDescent="0.2">
      <c r="A881" s="1">
        <v>1539</v>
      </c>
      <c r="B881" s="7" t="s">
        <v>1540</v>
      </c>
      <c r="C881" s="7" t="s">
        <v>5649</v>
      </c>
      <c r="D881" s="1">
        <v>20000</v>
      </c>
      <c r="E881" s="37" t="str">
        <f>VLOOKUP(D881,'Vlookup Table Bonus Point'!$C$3:$D$26,2,TRUE)</f>
        <v>20000 to 24999</v>
      </c>
      <c r="F881" s="1">
        <v>27197.22</v>
      </c>
      <c r="G881" s="1" t="s">
        <v>8218</v>
      </c>
      <c r="H881" s="1" t="s">
        <v>8223</v>
      </c>
      <c r="I881" s="1" t="s">
        <v>8245</v>
      </c>
      <c r="J881" s="1">
        <v>1483481019</v>
      </c>
      <c r="K881" s="1">
        <v>1480629819</v>
      </c>
      <c r="L881" s="1" t="b">
        <v>0</v>
      </c>
      <c r="M881" s="1">
        <v>284</v>
      </c>
      <c r="N881" s="1" t="b">
        <v>1</v>
      </c>
      <c r="O881" s="1" t="s">
        <v>8284</v>
      </c>
      <c r="P881" s="28">
        <f>F881/D881</f>
        <v>1.359861</v>
      </c>
      <c r="Q881" s="29">
        <f>IF(M881&gt;0,F881/M881,0)</f>
        <v>95.764859154929582</v>
      </c>
      <c r="R881" s="9" t="str">
        <f>LEFT(O881,SEARCH("/",O881,1)-1)</f>
        <v>photography</v>
      </c>
      <c r="S881" s="26" t="str">
        <f>RIGHT(O881,LEN(O881)-SEARCH("/",O881,1))</f>
        <v>photobooks</v>
      </c>
      <c r="T881" s="27">
        <f>(((K881/60)/60)/24)+DATE(1970,1,1)</f>
        <v>42705.919201388882</v>
      </c>
      <c r="U881" s="5" t="str">
        <f>TEXT(T881,"mmm")</f>
        <v>Dec</v>
      </c>
      <c r="V881" s="5" t="str">
        <f>TEXT(T881,"yyyy")</f>
        <v>2016</v>
      </c>
      <c r="W881" s="5" t="str">
        <f>TEXT(Y881,"mmm")</f>
        <v>Jan</v>
      </c>
      <c r="X881" s="1" t="str">
        <f>TEXT(Y881,"yyyy")</f>
        <v>2017</v>
      </c>
      <c r="Y881" s="27">
        <f>(((J881/60)/60)/24)+DATE(1970,1,1)</f>
        <v>42738.919201388882</v>
      </c>
    </row>
    <row r="882" spans="1:25" ht="64" x14ac:dyDescent="0.2">
      <c r="A882" s="1">
        <v>1554</v>
      </c>
      <c r="B882" s="7" t="s">
        <v>1555</v>
      </c>
      <c r="C882" s="7" t="s">
        <v>5664</v>
      </c>
      <c r="D882" s="1">
        <v>20000</v>
      </c>
      <c r="E882" s="37" t="str">
        <f>VLOOKUP(D882,'Vlookup Table Bonus Point'!$C$3:$D$26,2,TRUE)</f>
        <v>20000 to 24999</v>
      </c>
      <c r="F882" s="1">
        <v>0</v>
      </c>
      <c r="G882" s="1" t="s">
        <v>8220</v>
      </c>
      <c r="H882" s="1" t="s">
        <v>8225</v>
      </c>
      <c r="I882" s="1" t="s">
        <v>8247</v>
      </c>
      <c r="J882" s="1">
        <v>1438495390</v>
      </c>
      <c r="K882" s="1">
        <v>1435903390</v>
      </c>
      <c r="L882" s="1" t="b">
        <v>0</v>
      </c>
      <c r="M882" s="1">
        <v>0</v>
      </c>
      <c r="N882" s="1" t="b">
        <v>0</v>
      </c>
      <c r="O882" s="1" t="s">
        <v>8288</v>
      </c>
      <c r="P882" s="28">
        <f>F882/D882</f>
        <v>0</v>
      </c>
      <c r="Q882" s="29">
        <f>IF(M882&gt;0,F882/M882,0)</f>
        <v>0</v>
      </c>
      <c r="R882" s="9" t="str">
        <f>LEFT(O882,SEARCH("/",O882,1)-1)</f>
        <v>photography</v>
      </c>
      <c r="S882" s="26" t="str">
        <f>RIGHT(O882,LEN(O882)-SEARCH("/",O882,1))</f>
        <v>nature</v>
      </c>
      <c r="T882" s="27">
        <f>(((K882/60)/60)/24)+DATE(1970,1,1)</f>
        <v>42188.252199074079</v>
      </c>
      <c r="U882" s="5" t="str">
        <f>TEXT(T882,"mmm")</f>
        <v>Jul</v>
      </c>
      <c r="V882" s="5" t="str">
        <f>TEXT(T882,"yyyy")</f>
        <v>2015</v>
      </c>
      <c r="W882" s="5" t="str">
        <f>TEXT(Y882,"mmm")</f>
        <v>Aug</v>
      </c>
      <c r="X882" s="1" t="str">
        <f>TEXT(Y882,"yyyy")</f>
        <v>2015</v>
      </c>
      <c r="Y882" s="27">
        <f>(((J882/60)/60)/24)+DATE(1970,1,1)</f>
        <v>42218.252199074079</v>
      </c>
    </row>
    <row r="883" spans="1:25" ht="48" x14ac:dyDescent="0.2">
      <c r="A883" s="1">
        <v>1583</v>
      </c>
      <c r="B883" s="7" t="s">
        <v>1584</v>
      </c>
      <c r="C883" s="7" t="s">
        <v>5693</v>
      </c>
      <c r="D883" s="1">
        <v>20000</v>
      </c>
      <c r="E883" s="37" t="str">
        <f>VLOOKUP(D883,'Vlookup Table Bonus Point'!$C$3:$D$26,2,TRUE)</f>
        <v>20000 to 24999</v>
      </c>
      <c r="F883" s="1">
        <v>15</v>
      </c>
      <c r="G883" s="1" t="s">
        <v>8220</v>
      </c>
      <c r="H883" s="1" t="s">
        <v>8224</v>
      </c>
      <c r="I883" s="1" t="s">
        <v>8246</v>
      </c>
      <c r="J883" s="1">
        <v>1411681391</v>
      </c>
      <c r="K883" s="1">
        <v>1409089391</v>
      </c>
      <c r="L883" s="1" t="b">
        <v>0</v>
      </c>
      <c r="M883" s="1">
        <v>1</v>
      </c>
      <c r="N883" s="1" t="b">
        <v>0</v>
      </c>
      <c r="O883" s="1" t="s">
        <v>8290</v>
      </c>
      <c r="P883" s="28">
        <f>F883/D883</f>
        <v>7.5000000000000002E-4</v>
      </c>
      <c r="Q883" s="29">
        <f>IF(M883&gt;0,F883/M883,0)</f>
        <v>15</v>
      </c>
      <c r="R883" s="9" t="str">
        <f>LEFT(O883,SEARCH("/",O883,1)-1)</f>
        <v>photography</v>
      </c>
      <c r="S883" s="26" t="str">
        <f>RIGHT(O883,LEN(O883)-SEARCH("/",O883,1))</f>
        <v>places</v>
      </c>
      <c r="T883" s="27">
        <f>(((K883/60)/60)/24)+DATE(1970,1,1)</f>
        <v>41877.904988425929</v>
      </c>
      <c r="U883" s="5" t="str">
        <f>TEXT(T883,"mmm")</f>
        <v>Aug</v>
      </c>
      <c r="V883" s="5" t="str">
        <f>TEXT(T883,"yyyy")</f>
        <v>2014</v>
      </c>
      <c r="W883" s="5" t="str">
        <f>TEXT(Y883,"mmm")</f>
        <v>Sep</v>
      </c>
      <c r="X883" s="1" t="str">
        <f>TEXT(Y883,"yyyy")</f>
        <v>2014</v>
      </c>
      <c r="Y883" s="27">
        <f>(((J883/60)/60)/24)+DATE(1970,1,1)</f>
        <v>41907.904988425929</v>
      </c>
    </row>
    <row r="884" spans="1:25" ht="48" x14ac:dyDescent="0.2">
      <c r="A884" s="1">
        <v>1700</v>
      </c>
      <c r="B884" s="7" t="s">
        <v>1701</v>
      </c>
      <c r="C884" s="7" t="s">
        <v>5810</v>
      </c>
      <c r="D884" s="1">
        <v>20000</v>
      </c>
      <c r="E884" s="37" t="str">
        <f>VLOOKUP(D884,'Vlookup Table Bonus Point'!$C$3:$D$26,2,TRUE)</f>
        <v>20000 to 24999</v>
      </c>
      <c r="F884" s="1">
        <v>5212</v>
      </c>
      <c r="G884" s="1" t="s">
        <v>8221</v>
      </c>
      <c r="H884" s="1" t="s">
        <v>8223</v>
      </c>
      <c r="I884" s="1" t="s">
        <v>8245</v>
      </c>
      <c r="J884" s="1">
        <v>1491019200</v>
      </c>
      <c r="K884" s="1">
        <v>1488418990</v>
      </c>
      <c r="L884" s="1" t="b">
        <v>0</v>
      </c>
      <c r="M884" s="1">
        <v>79</v>
      </c>
      <c r="N884" s="1" t="b">
        <v>0</v>
      </c>
      <c r="O884" s="1" t="s">
        <v>8292</v>
      </c>
      <c r="P884" s="28">
        <f>F884/D884</f>
        <v>0.2606</v>
      </c>
      <c r="Q884" s="29">
        <f>IF(M884&gt;0,F884/M884,0)</f>
        <v>65.974683544303801</v>
      </c>
      <c r="R884" s="9" t="str">
        <f>LEFT(O884,SEARCH("/",O884,1)-1)</f>
        <v>music</v>
      </c>
      <c r="S884" s="26" t="str">
        <f>RIGHT(O884,LEN(O884)-SEARCH("/",O884,1))</f>
        <v>faith</v>
      </c>
      <c r="T884" s="27">
        <f>(((K884/60)/60)/24)+DATE(1970,1,1)</f>
        <v>42796.071643518517</v>
      </c>
      <c r="U884" s="5" t="str">
        <f>TEXT(T884,"mmm")</f>
        <v>Mar</v>
      </c>
      <c r="V884" s="5" t="str">
        <f>TEXT(T884,"yyyy")</f>
        <v>2017</v>
      </c>
      <c r="W884" s="5" t="str">
        <f>TEXT(Y884,"mmm")</f>
        <v>Apr</v>
      </c>
      <c r="X884" s="1" t="str">
        <f>TEXT(Y884,"yyyy")</f>
        <v>2017</v>
      </c>
      <c r="Y884" s="27">
        <f>(((J884/60)/60)/24)+DATE(1970,1,1)</f>
        <v>42826.166666666672</v>
      </c>
    </row>
    <row r="885" spans="1:25" ht="48" x14ac:dyDescent="0.2">
      <c r="A885" s="1">
        <v>1806</v>
      </c>
      <c r="B885" s="7" t="s">
        <v>1807</v>
      </c>
      <c r="C885" s="7" t="s">
        <v>5916</v>
      </c>
      <c r="D885" s="1">
        <v>20000</v>
      </c>
      <c r="E885" s="37" t="str">
        <f>VLOOKUP(D885,'Vlookup Table Bonus Point'!$C$3:$D$26,2,TRUE)</f>
        <v>20000 to 24999</v>
      </c>
      <c r="F885" s="1">
        <v>591</v>
      </c>
      <c r="G885" s="1" t="s">
        <v>8220</v>
      </c>
      <c r="H885" s="1" t="s">
        <v>8224</v>
      </c>
      <c r="I885" s="1" t="s">
        <v>8246</v>
      </c>
      <c r="J885" s="1">
        <v>1412090349</v>
      </c>
      <c r="K885" s="1">
        <v>1409066349</v>
      </c>
      <c r="L885" s="1" t="b">
        <v>1</v>
      </c>
      <c r="M885" s="1">
        <v>8</v>
      </c>
      <c r="N885" s="1" t="b">
        <v>0</v>
      </c>
      <c r="O885" s="1" t="s">
        <v>8284</v>
      </c>
      <c r="P885" s="28">
        <f>F885/D885</f>
        <v>2.955E-2</v>
      </c>
      <c r="Q885" s="29">
        <f>IF(M885&gt;0,F885/M885,0)</f>
        <v>73.875</v>
      </c>
      <c r="R885" s="9" t="str">
        <f>LEFT(O885,SEARCH("/",O885,1)-1)</f>
        <v>photography</v>
      </c>
      <c r="S885" s="26" t="str">
        <f>RIGHT(O885,LEN(O885)-SEARCH("/",O885,1))</f>
        <v>photobooks</v>
      </c>
      <c r="T885" s="27">
        <f>(((K885/60)/60)/24)+DATE(1970,1,1)</f>
        <v>41877.638298611113</v>
      </c>
      <c r="U885" s="5" t="str">
        <f>TEXT(T885,"mmm")</f>
        <v>Aug</v>
      </c>
      <c r="V885" s="5" t="str">
        <f>TEXT(T885,"yyyy")</f>
        <v>2014</v>
      </c>
      <c r="W885" s="5" t="str">
        <f>TEXT(Y885,"mmm")</f>
        <v>Sep</v>
      </c>
      <c r="X885" s="1" t="str">
        <f>TEXT(Y885,"yyyy")</f>
        <v>2014</v>
      </c>
      <c r="Y885" s="27">
        <f>(((J885/60)/60)/24)+DATE(1970,1,1)</f>
        <v>41912.638298611113</v>
      </c>
    </row>
    <row r="886" spans="1:25" ht="48" x14ac:dyDescent="0.2">
      <c r="A886" s="1">
        <v>1828</v>
      </c>
      <c r="B886" s="7" t="s">
        <v>1829</v>
      </c>
      <c r="C886" s="7" t="s">
        <v>5938</v>
      </c>
      <c r="D886" s="1">
        <v>20000</v>
      </c>
      <c r="E886" s="37" t="str">
        <f>VLOOKUP(D886,'Vlookup Table Bonus Point'!$C$3:$D$26,2,TRUE)</f>
        <v>20000 to 24999</v>
      </c>
      <c r="F886" s="1">
        <v>20032</v>
      </c>
      <c r="G886" s="1" t="s">
        <v>8218</v>
      </c>
      <c r="H886" s="1" t="s">
        <v>8223</v>
      </c>
      <c r="I886" s="1" t="s">
        <v>8245</v>
      </c>
      <c r="J886" s="1">
        <v>1399672800</v>
      </c>
      <c r="K886" s="1">
        <v>1396906530</v>
      </c>
      <c r="L886" s="1" t="b">
        <v>0</v>
      </c>
      <c r="M886" s="1">
        <v>48</v>
      </c>
      <c r="N886" s="1" t="b">
        <v>1</v>
      </c>
      <c r="O886" s="1" t="s">
        <v>8275</v>
      </c>
      <c r="P886" s="28">
        <f>F886/D886</f>
        <v>1.0016</v>
      </c>
      <c r="Q886" s="29">
        <f>IF(M886&gt;0,F886/M886,0)</f>
        <v>417.33333333333331</v>
      </c>
      <c r="R886" s="9" t="str">
        <f>LEFT(O886,SEARCH("/",O886,1)-1)</f>
        <v>music</v>
      </c>
      <c r="S886" s="26" t="str">
        <f>RIGHT(O886,LEN(O886)-SEARCH("/",O886,1))</f>
        <v>rock</v>
      </c>
      <c r="T886" s="27">
        <f>(((K886/60)/60)/24)+DATE(1970,1,1)</f>
        <v>41736.899652777778</v>
      </c>
      <c r="U886" s="5" t="str">
        <f>TEXT(T886,"mmm")</f>
        <v>Apr</v>
      </c>
      <c r="V886" s="5" t="str">
        <f>TEXT(T886,"yyyy")</f>
        <v>2014</v>
      </c>
      <c r="W886" s="5" t="str">
        <f>TEXT(Y886,"mmm")</f>
        <v>May</v>
      </c>
      <c r="X886" s="1" t="str">
        <f>TEXT(Y886,"yyyy")</f>
        <v>2014</v>
      </c>
      <c r="Y886" s="27">
        <f>(((J886/60)/60)/24)+DATE(1970,1,1)</f>
        <v>41768.916666666664</v>
      </c>
    </row>
    <row r="887" spans="1:25" ht="48" x14ac:dyDescent="0.2">
      <c r="A887" s="1">
        <v>1867</v>
      </c>
      <c r="B887" s="7" t="s">
        <v>1868</v>
      </c>
      <c r="C887" s="7" t="s">
        <v>5977</v>
      </c>
      <c r="D887" s="1">
        <v>20000</v>
      </c>
      <c r="E887" s="37" t="str">
        <f>VLOOKUP(D887,'Vlookup Table Bonus Point'!$C$3:$D$26,2,TRUE)</f>
        <v>20000 to 24999</v>
      </c>
      <c r="F887" s="1">
        <v>10</v>
      </c>
      <c r="G887" s="1" t="s">
        <v>8220</v>
      </c>
      <c r="H887" s="1" t="s">
        <v>8223</v>
      </c>
      <c r="I887" s="1" t="s">
        <v>8245</v>
      </c>
      <c r="J887" s="1">
        <v>1478383912</v>
      </c>
      <c r="K887" s="1">
        <v>1475791912</v>
      </c>
      <c r="L887" s="1" t="b">
        <v>0</v>
      </c>
      <c r="M887" s="1">
        <v>1</v>
      </c>
      <c r="N887" s="1" t="b">
        <v>0</v>
      </c>
      <c r="O887" s="1" t="s">
        <v>8282</v>
      </c>
      <c r="P887" s="28">
        <f>F887/D887</f>
        <v>5.0000000000000001E-4</v>
      </c>
      <c r="Q887" s="29">
        <f>IF(M887&gt;0,F887/M887,0)</f>
        <v>10</v>
      </c>
      <c r="R887" s="9" t="str">
        <f>LEFT(O887,SEARCH("/",O887,1)-1)</f>
        <v>games</v>
      </c>
      <c r="S887" s="26" t="str">
        <f>RIGHT(O887,LEN(O887)-SEARCH("/",O887,1))</f>
        <v>mobile games</v>
      </c>
      <c r="T887" s="27">
        <f>(((K887/60)/60)/24)+DATE(1970,1,1)</f>
        <v>42649.924907407403</v>
      </c>
      <c r="U887" s="5" t="str">
        <f>TEXT(T887,"mmm")</f>
        <v>Oct</v>
      </c>
      <c r="V887" s="5" t="str">
        <f>TEXT(T887,"yyyy")</f>
        <v>2016</v>
      </c>
      <c r="W887" s="5" t="str">
        <f>TEXT(Y887,"mmm")</f>
        <v>Nov</v>
      </c>
      <c r="X887" s="1" t="str">
        <f>TEXT(Y887,"yyyy")</f>
        <v>2016</v>
      </c>
      <c r="Y887" s="27">
        <f>(((J887/60)/60)/24)+DATE(1970,1,1)</f>
        <v>42679.924907407403</v>
      </c>
    </row>
    <row r="888" spans="1:25" ht="48" x14ac:dyDescent="0.2">
      <c r="A888" s="1">
        <v>1872</v>
      </c>
      <c r="B888" s="7" t="s">
        <v>1873</v>
      </c>
      <c r="C888" s="7" t="s">
        <v>5982</v>
      </c>
      <c r="D888" s="1">
        <v>20000</v>
      </c>
      <c r="E888" s="37" t="str">
        <f>VLOOKUP(D888,'Vlookup Table Bonus Point'!$C$3:$D$26,2,TRUE)</f>
        <v>20000 to 24999</v>
      </c>
      <c r="F888" s="1">
        <v>212</v>
      </c>
      <c r="G888" s="1" t="s">
        <v>8220</v>
      </c>
      <c r="H888" s="1" t="s">
        <v>8223</v>
      </c>
      <c r="I888" s="1" t="s">
        <v>8245</v>
      </c>
      <c r="J888" s="1">
        <v>1435633602</v>
      </c>
      <c r="K888" s="1">
        <v>1433041602</v>
      </c>
      <c r="L888" s="1" t="b">
        <v>0</v>
      </c>
      <c r="M888" s="1">
        <v>13</v>
      </c>
      <c r="N888" s="1" t="b">
        <v>0</v>
      </c>
      <c r="O888" s="1" t="s">
        <v>8282</v>
      </c>
      <c r="P888" s="28">
        <f>F888/D888</f>
        <v>1.06E-2</v>
      </c>
      <c r="Q888" s="29">
        <f>IF(M888&gt;0,F888/M888,0)</f>
        <v>16.307692307692307</v>
      </c>
      <c r="R888" s="9" t="str">
        <f>LEFT(O888,SEARCH("/",O888,1)-1)</f>
        <v>games</v>
      </c>
      <c r="S888" s="26" t="str">
        <f>RIGHT(O888,LEN(O888)-SEARCH("/",O888,1))</f>
        <v>mobile games</v>
      </c>
      <c r="T888" s="27">
        <f>(((K888/60)/60)/24)+DATE(1970,1,1)</f>
        <v>42155.129652777774</v>
      </c>
      <c r="U888" s="5" t="str">
        <f>TEXT(T888,"mmm")</f>
        <v>May</v>
      </c>
      <c r="V888" s="5" t="str">
        <f>TEXT(T888,"yyyy")</f>
        <v>2015</v>
      </c>
      <c r="W888" s="5" t="str">
        <f>TEXT(Y888,"mmm")</f>
        <v>Jun</v>
      </c>
      <c r="X888" s="1" t="str">
        <f>TEXT(Y888,"yyyy")</f>
        <v>2015</v>
      </c>
      <c r="Y888" s="27">
        <f>(((J888/60)/60)/24)+DATE(1970,1,1)</f>
        <v>42185.129652777774</v>
      </c>
    </row>
    <row r="889" spans="1:25" ht="32" x14ac:dyDescent="0.2">
      <c r="A889" s="1">
        <v>1916</v>
      </c>
      <c r="B889" s="7" t="s">
        <v>1917</v>
      </c>
      <c r="C889" s="7" t="s">
        <v>6026</v>
      </c>
      <c r="D889" s="1">
        <v>20000</v>
      </c>
      <c r="E889" s="37" t="str">
        <f>VLOOKUP(D889,'Vlookup Table Bonus Point'!$C$3:$D$26,2,TRUE)</f>
        <v>20000 to 24999</v>
      </c>
      <c r="F889" s="1">
        <v>102</v>
      </c>
      <c r="G889" s="1" t="s">
        <v>8220</v>
      </c>
      <c r="H889" s="1" t="s">
        <v>8223</v>
      </c>
      <c r="I889" s="1" t="s">
        <v>8245</v>
      </c>
      <c r="J889" s="1">
        <v>1478542375</v>
      </c>
      <c r="K889" s="1">
        <v>1476378775</v>
      </c>
      <c r="L889" s="1" t="b">
        <v>0</v>
      </c>
      <c r="M889" s="1">
        <v>6</v>
      </c>
      <c r="N889" s="1" t="b">
        <v>0</v>
      </c>
      <c r="O889" s="1" t="s">
        <v>8293</v>
      </c>
      <c r="P889" s="28">
        <f>F889/D889</f>
        <v>5.1000000000000004E-3</v>
      </c>
      <c r="Q889" s="29">
        <f>IF(M889&gt;0,F889/M889,0)</f>
        <v>17</v>
      </c>
      <c r="R889" s="9" t="str">
        <f>LEFT(O889,SEARCH("/",O889,1)-1)</f>
        <v>technology</v>
      </c>
      <c r="S889" s="26" t="str">
        <f>RIGHT(O889,LEN(O889)-SEARCH("/",O889,1))</f>
        <v>gadgets</v>
      </c>
      <c r="T889" s="27">
        <f>(((K889/60)/60)/24)+DATE(1970,1,1)</f>
        <v>42656.717303240745</v>
      </c>
      <c r="U889" s="5" t="str">
        <f>TEXT(T889,"mmm")</f>
        <v>Oct</v>
      </c>
      <c r="V889" s="5" t="str">
        <f>TEXT(T889,"yyyy")</f>
        <v>2016</v>
      </c>
      <c r="W889" s="5" t="str">
        <f>TEXT(Y889,"mmm")</f>
        <v>Nov</v>
      </c>
      <c r="X889" s="1" t="str">
        <f>TEXT(Y889,"yyyy")</f>
        <v>2016</v>
      </c>
      <c r="Y889" s="27">
        <f>(((J889/60)/60)/24)+DATE(1970,1,1)</f>
        <v>42681.758969907409</v>
      </c>
    </row>
    <row r="890" spans="1:25" ht="48" x14ac:dyDescent="0.2">
      <c r="A890" s="1">
        <v>1967</v>
      </c>
      <c r="B890" s="7" t="s">
        <v>1968</v>
      </c>
      <c r="C890" s="7" t="s">
        <v>6077</v>
      </c>
      <c r="D890" s="1">
        <v>20000</v>
      </c>
      <c r="E890" s="37" t="str">
        <f>VLOOKUP(D890,'Vlookup Table Bonus Point'!$C$3:$D$26,2,TRUE)</f>
        <v>20000 to 24999</v>
      </c>
      <c r="F890" s="1">
        <v>74026</v>
      </c>
      <c r="G890" s="1" t="s">
        <v>8218</v>
      </c>
      <c r="H890" s="1" t="s">
        <v>8223</v>
      </c>
      <c r="I890" s="1" t="s">
        <v>8245</v>
      </c>
      <c r="J890" s="1">
        <v>1398959729</v>
      </c>
      <c r="K890" s="1">
        <v>1396367729</v>
      </c>
      <c r="L890" s="1" t="b">
        <v>1</v>
      </c>
      <c r="M890" s="1">
        <v>405</v>
      </c>
      <c r="N890" s="1" t="b">
        <v>1</v>
      </c>
      <c r="O890" s="1" t="s">
        <v>8294</v>
      </c>
      <c r="P890" s="28">
        <f>F890/D890</f>
        <v>3.7012999999999998</v>
      </c>
      <c r="Q890" s="29">
        <f>IF(M890&gt;0,F890/M890,0)</f>
        <v>182.78024691358024</v>
      </c>
      <c r="R890" s="9" t="str">
        <f>LEFT(O890,SEARCH("/",O890,1)-1)</f>
        <v>technology</v>
      </c>
      <c r="S890" s="26" t="str">
        <f>RIGHT(O890,LEN(O890)-SEARCH("/",O890,1))</f>
        <v>hardware</v>
      </c>
      <c r="T890" s="27">
        <f>(((K890/60)/60)/24)+DATE(1970,1,1)</f>
        <v>41730.663530092592</v>
      </c>
      <c r="U890" s="5" t="str">
        <f>TEXT(T890,"mmm")</f>
        <v>Apr</v>
      </c>
      <c r="V890" s="5" t="str">
        <f>TEXT(T890,"yyyy")</f>
        <v>2014</v>
      </c>
      <c r="W890" s="5" t="str">
        <f>TEXT(Y890,"mmm")</f>
        <v>May</v>
      </c>
      <c r="X890" s="1" t="str">
        <f>TEXT(Y890,"yyyy")</f>
        <v>2014</v>
      </c>
      <c r="Y890" s="27">
        <f>(((J890/60)/60)/24)+DATE(1970,1,1)</f>
        <v>41760.663530092592</v>
      </c>
    </row>
    <row r="891" spans="1:25" ht="48" x14ac:dyDescent="0.2">
      <c r="A891" s="1">
        <v>1969</v>
      </c>
      <c r="B891" s="7" t="s">
        <v>1970</v>
      </c>
      <c r="C891" s="7" t="s">
        <v>6079</v>
      </c>
      <c r="D891" s="1">
        <v>20000</v>
      </c>
      <c r="E891" s="37" t="str">
        <f>VLOOKUP(D891,'Vlookup Table Bonus Point'!$C$3:$D$26,2,TRUE)</f>
        <v>20000 to 24999</v>
      </c>
      <c r="F891" s="1">
        <v>115816</v>
      </c>
      <c r="G891" s="1" t="s">
        <v>8218</v>
      </c>
      <c r="H891" s="1" t="s">
        <v>8224</v>
      </c>
      <c r="I891" s="1" t="s">
        <v>8246</v>
      </c>
      <c r="J891" s="1">
        <v>1470423668</v>
      </c>
      <c r="K891" s="1">
        <v>1467831668</v>
      </c>
      <c r="L891" s="1" t="b">
        <v>1</v>
      </c>
      <c r="M891" s="1">
        <v>1887</v>
      </c>
      <c r="N891" s="1" t="b">
        <v>1</v>
      </c>
      <c r="O891" s="1" t="s">
        <v>8294</v>
      </c>
      <c r="P891" s="28">
        <f>F891/D891</f>
        <v>5.7907999999999999</v>
      </c>
      <c r="Q891" s="29">
        <f>IF(M891&gt;0,F891/M891,0)</f>
        <v>61.375728669846318</v>
      </c>
      <c r="R891" s="9" t="str">
        <f>LEFT(O891,SEARCH("/",O891,1)-1)</f>
        <v>technology</v>
      </c>
      <c r="S891" s="26" t="str">
        <f>RIGHT(O891,LEN(O891)-SEARCH("/",O891,1))</f>
        <v>hardware</v>
      </c>
      <c r="T891" s="27">
        <f>(((K891/60)/60)/24)+DATE(1970,1,1)</f>
        <v>42557.792453703703</v>
      </c>
      <c r="U891" s="5" t="str">
        <f>TEXT(T891,"mmm")</f>
        <v>Jul</v>
      </c>
      <c r="V891" s="5" t="str">
        <f>TEXT(T891,"yyyy")</f>
        <v>2016</v>
      </c>
      <c r="W891" s="5" t="str">
        <f>TEXT(Y891,"mmm")</f>
        <v>Aug</v>
      </c>
      <c r="X891" s="1" t="str">
        <f>TEXT(Y891,"yyyy")</f>
        <v>2016</v>
      </c>
      <c r="Y891" s="27">
        <f>(((J891/60)/60)/24)+DATE(1970,1,1)</f>
        <v>42587.792453703703</v>
      </c>
    </row>
    <row r="892" spans="1:25" ht="48" x14ac:dyDescent="0.2">
      <c r="A892" s="1">
        <v>1974</v>
      </c>
      <c r="B892" s="7" t="s">
        <v>1975</v>
      </c>
      <c r="C892" s="7" t="s">
        <v>6084</v>
      </c>
      <c r="D892" s="1">
        <v>20000</v>
      </c>
      <c r="E892" s="37" t="str">
        <f>VLOOKUP(D892,'Vlookup Table Bonus Point'!$C$3:$D$26,2,TRUE)</f>
        <v>20000 to 24999</v>
      </c>
      <c r="F892" s="1">
        <v>75099.199999999997</v>
      </c>
      <c r="G892" s="1" t="s">
        <v>8218</v>
      </c>
      <c r="H892" s="1" t="s">
        <v>8224</v>
      </c>
      <c r="I892" s="1" t="s">
        <v>8246</v>
      </c>
      <c r="J892" s="1">
        <v>1376899269</v>
      </c>
      <c r="K892" s="1">
        <v>1371715269</v>
      </c>
      <c r="L892" s="1" t="b">
        <v>1</v>
      </c>
      <c r="M892" s="1">
        <v>402</v>
      </c>
      <c r="N892" s="1" t="b">
        <v>1</v>
      </c>
      <c r="O892" s="1" t="s">
        <v>8294</v>
      </c>
      <c r="P892" s="28">
        <f>F892/D892</f>
        <v>3.7549600000000001</v>
      </c>
      <c r="Q892" s="29">
        <f>IF(M892&gt;0,F892/M892,0)</f>
        <v>186.81393034825871</v>
      </c>
      <c r="R892" s="9" t="str">
        <f>LEFT(O892,SEARCH("/",O892,1)-1)</f>
        <v>technology</v>
      </c>
      <c r="S892" s="26" t="str">
        <f>RIGHT(O892,LEN(O892)-SEARCH("/",O892,1))</f>
        <v>hardware</v>
      </c>
      <c r="T892" s="27">
        <f>(((K892/60)/60)/24)+DATE(1970,1,1)</f>
        <v>41445.334131944444</v>
      </c>
      <c r="U892" s="5" t="str">
        <f>TEXT(T892,"mmm")</f>
        <v>Jun</v>
      </c>
      <c r="V892" s="5" t="str">
        <f>TEXT(T892,"yyyy")</f>
        <v>2013</v>
      </c>
      <c r="W892" s="5" t="str">
        <f>TEXT(Y892,"mmm")</f>
        <v>Aug</v>
      </c>
      <c r="X892" s="1" t="str">
        <f>TEXT(Y892,"yyyy")</f>
        <v>2013</v>
      </c>
      <c r="Y892" s="27">
        <f>(((J892/60)/60)/24)+DATE(1970,1,1)</f>
        <v>41505.334131944444</v>
      </c>
    </row>
    <row r="893" spans="1:25" ht="48" x14ac:dyDescent="0.2">
      <c r="A893" s="1">
        <v>2071</v>
      </c>
      <c r="B893" s="7" t="s">
        <v>2072</v>
      </c>
      <c r="C893" s="7" t="s">
        <v>6181</v>
      </c>
      <c r="D893" s="1">
        <v>20000</v>
      </c>
      <c r="E893" s="37" t="str">
        <f>VLOOKUP(D893,'Vlookup Table Bonus Point'!$C$3:$D$26,2,TRUE)</f>
        <v>20000 to 24999</v>
      </c>
      <c r="F893" s="1">
        <v>56146</v>
      </c>
      <c r="G893" s="1" t="s">
        <v>8218</v>
      </c>
      <c r="H893" s="1" t="s">
        <v>8223</v>
      </c>
      <c r="I893" s="1" t="s">
        <v>8245</v>
      </c>
      <c r="J893" s="1">
        <v>1475390484</v>
      </c>
      <c r="K893" s="1">
        <v>1471502484</v>
      </c>
      <c r="L893" s="1" t="b">
        <v>0</v>
      </c>
      <c r="M893" s="1">
        <v>278</v>
      </c>
      <c r="N893" s="1" t="b">
        <v>1</v>
      </c>
      <c r="O893" s="1" t="s">
        <v>8294</v>
      </c>
      <c r="P893" s="28">
        <f>F893/D893</f>
        <v>2.8073000000000001</v>
      </c>
      <c r="Q893" s="29">
        <f>IF(M893&gt;0,F893/M893,0)</f>
        <v>201.96402877697841</v>
      </c>
      <c r="R893" s="9" t="str">
        <f>LEFT(O893,SEARCH("/",O893,1)-1)</f>
        <v>technology</v>
      </c>
      <c r="S893" s="26" t="str">
        <f>RIGHT(O893,LEN(O893)-SEARCH("/",O893,1))</f>
        <v>hardware</v>
      </c>
      <c r="T893" s="27">
        <f>(((K893/60)/60)/24)+DATE(1970,1,1)</f>
        <v>42600.278749999998</v>
      </c>
      <c r="U893" s="5" t="str">
        <f>TEXT(T893,"mmm")</f>
        <v>Aug</v>
      </c>
      <c r="V893" s="5" t="str">
        <f>TEXT(T893,"yyyy")</f>
        <v>2016</v>
      </c>
      <c r="W893" s="5" t="str">
        <f>TEXT(Y893,"mmm")</f>
        <v>Oct</v>
      </c>
      <c r="X893" s="1" t="str">
        <f>TEXT(Y893,"yyyy")</f>
        <v>2016</v>
      </c>
      <c r="Y893" s="27">
        <f>(((J893/60)/60)/24)+DATE(1970,1,1)</f>
        <v>42645.278749999998</v>
      </c>
    </row>
    <row r="894" spans="1:25" ht="48" x14ac:dyDescent="0.2">
      <c r="A894" s="1">
        <v>2078</v>
      </c>
      <c r="B894" s="7" t="s">
        <v>2079</v>
      </c>
      <c r="C894" s="7" t="s">
        <v>6188</v>
      </c>
      <c r="D894" s="1">
        <v>20000</v>
      </c>
      <c r="E894" s="37" t="str">
        <f>VLOOKUP(D894,'Vlookup Table Bonus Point'!$C$3:$D$26,2,TRUE)</f>
        <v>20000 to 24999</v>
      </c>
      <c r="F894" s="1">
        <v>26241</v>
      </c>
      <c r="G894" s="1" t="s">
        <v>8218</v>
      </c>
      <c r="H894" s="1" t="s">
        <v>8226</v>
      </c>
      <c r="I894" s="1" t="s">
        <v>8248</v>
      </c>
      <c r="J894" s="1">
        <v>1482085857</v>
      </c>
      <c r="K894" s="1">
        <v>1479493857</v>
      </c>
      <c r="L894" s="1" t="b">
        <v>0</v>
      </c>
      <c r="M894" s="1">
        <v>48</v>
      </c>
      <c r="N894" s="1" t="b">
        <v>1</v>
      </c>
      <c r="O894" s="1" t="s">
        <v>8294</v>
      </c>
      <c r="P894" s="28">
        <f>F894/D894</f>
        <v>1.3120499999999999</v>
      </c>
      <c r="Q894" s="29">
        <f>IF(M894&gt;0,F894/M894,0)</f>
        <v>546.6875</v>
      </c>
      <c r="R894" s="9" t="str">
        <f>LEFT(O894,SEARCH("/",O894,1)-1)</f>
        <v>technology</v>
      </c>
      <c r="S894" s="26" t="str">
        <f>RIGHT(O894,LEN(O894)-SEARCH("/",O894,1))</f>
        <v>hardware</v>
      </c>
      <c r="T894" s="27">
        <f>(((K894/60)/60)/24)+DATE(1970,1,1)</f>
        <v>42692.771493055552</v>
      </c>
      <c r="U894" s="5" t="str">
        <f>TEXT(T894,"mmm")</f>
        <v>Nov</v>
      </c>
      <c r="V894" s="5" t="str">
        <f>TEXT(T894,"yyyy")</f>
        <v>2016</v>
      </c>
      <c r="W894" s="5" t="str">
        <f>TEXT(Y894,"mmm")</f>
        <v>Dec</v>
      </c>
      <c r="X894" s="1" t="str">
        <f>TEXT(Y894,"yyyy")</f>
        <v>2016</v>
      </c>
      <c r="Y894" s="27">
        <f>(((J894/60)/60)/24)+DATE(1970,1,1)</f>
        <v>42722.771493055552</v>
      </c>
    </row>
    <row r="895" spans="1:25" ht="48" x14ac:dyDescent="0.2">
      <c r="A895" s="1">
        <v>2126</v>
      </c>
      <c r="B895" s="7" t="s">
        <v>2127</v>
      </c>
      <c r="C895" s="7" t="s">
        <v>6236</v>
      </c>
      <c r="D895" s="1">
        <v>20000</v>
      </c>
      <c r="E895" s="37" t="str">
        <f>VLOOKUP(D895,'Vlookup Table Bonus Point'!$C$3:$D$26,2,TRUE)</f>
        <v>20000 to 24999</v>
      </c>
      <c r="F895" s="1">
        <v>10</v>
      </c>
      <c r="G895" s="1" t="s">
        <v>8220</v>
      </c>
      <c r="H895" s="1" t="s">
        <v>8223</v>
      </c>
      <c r="I895" s="1" t="s">
        <v>8245</v>
      </c>
      <c r="J895" s="1">
        <v>1418080887</v>
      </c>
      <c r="K895" s="1">
        <v>1415488887</v>
      </c>
      <c r="L895" s="1" t="b">
        <v>0</v>
      </c>
      <c r="M895" s="1">
        <v>2</v>
      </c>
      <c r="N895" s="1" t="b">
        <v>0</v>
      </c>
      <c r="O895" s="1" t="s">
        <v>8281</v>
      </c>
      <c r="P895" s="28">
        <f>F895/D895</f>
        <v>5.0000000000000001E-4</v>
      </c>
      <c r="Q895" s="29">
        <f>IF(M895&gt;0,F895/M895,0)</f>
        <v>5</v>
      </c>
      <c r="R895" s="9" t="str">
        <f>LEFT(O895,SEARCH("/",O895,1)-1)</f>
        <v>games</v>
      </c>
      <c r="S895" s="26" t="str">
        <f>RIGHT(O895,LEN(O895)-SEARCH("/",O895,1))</f>
        <v>video games</v>
      </c>
      <c r="T895" s="27">
        <f>(((K895/60)/60)/24)+DATE(1970,1,1)</f>
        <v>41951.973229166666</v>
      </c>
      <c r="U895" s="5" t="str">
        <f>TEXT(T895,"mmm")</f>
        <v>Nov</v>
      </c>
      <c r="V895" s="5" t="str">
        <f>TEXT(T895,"yyyy")</f>
        <v>2014</v>
      </c>
      <c r="W895" s="5" t="str">
        <f>TEXT(Y895,"mmm")</f>
        <v>Dec</v>
      </c>
      <c r="X895" s="1" t="str">
        <f>TEXT(Y895,"yyyy")</f>
        <v>2014</v>
      </c>
      <c r="Y895" s="27">
        <f>(((J895/60)/60)/24)+DATE(1970,1,1)</f>
        <v>41981.973229166666</v>
      </c>
    </row>
    <row r="896" spans="1:25" ht="32" x14ac:dyDescent="0.2">
      <c r="A896" s="1">
        <v>2186</v>
      </c>
      <c r="B896" s="7" t="s">
        <v>2187</v>
      </c>
      <c r="C896" s="7" t="s">
        <v>6296</v>
      </c>
      <c r="D896" s="1">
        <v>20000</v>
      </c>
      <c r="E896" s="37" t="str">
        <f>VLOOKUP(D896,'Vlookup Table Bonus Point'!$C$3:$D$26,2,TRUE)</f>
        <v>20000 to 24999</v>
      </c>
      <c r="F896" s="1">
        <v>21935</v>
      </c>
      <c r="G896" s="1" t="s">
        <v>8218</v>
      </c>
      <c r="H896" s="1" t="s">
        <v>8223</v>
      </c>
      <c r="I896" s="1" t="s">
        <v>8245</v>
      </c>
      <c r="J896" s="1">
        <v>1473213600</v>
      </c>
      <c r="K896" s="1">
        <v>1470062743</v>
      </c>
      <c r="L896" s="1" t="b">
        <v>0</v>
      </c>
      <c r="M896" s="1">
        <v>392</v>
      </c>
      <c r="N896" s="1" t="b">
        <v>1</v>
      </c>
      <c r="O896" s="1" t="s">
        <v>8296</v>
      </c>
      <c r="P896" s="28">
        <f>F896/D896</f>
        <v>1.0967499999999999</v>
      </c>
      <c r="Q896" s="29">
        <f>IF(M896&gt;0,F896/M896,0)</f>
        <v>55.956632653061227</v>
      </c>
      <c r="R896" s="9" t="str">
        <f>LEFT(O896,SEARCH("/",O896,1)-1)</f>
        <v>games</v>
      </c>
      <c r="S896" s="26" t="str">
        <f>RIGHT(O896,LEN(O896)-SEARCH("/",O896,1))</f>
        <v>tabletop games</v>
      </c>
      <c r="T896" s="27">
        <f>(((K896/60)/60)/24)+DATE(1970,1,1)</f>
        <v>42583.615081018521</v>
      </c>
      <c r="U896" s="5" t="str">
        <f>TEXT(T896,"mmm")</f>
        <v>Aug</v>
      </c>
      <c r="V896" s="5" t="str">
        <f>TEXT(T896,"yyyy")</f>
        <v>2016</v>
      </c>
      <c r="W896" s="5" t="str">
        <f>TEXT(Y896,"mmm")</f>
        <v>Sep</v>
      </c>
      <c r="X896" s="1" t="str">
        <f>TEXT(Y896,"yyyy")</f>
        <v>2016</v>
      </c>
      <c r="Y896" s="27">
        <f>(((J896/60)/60)/24)+DATE(1970,1,1)</f>
        <v>42620.083333333328</v>
      </c>
    </row>
    <row r="897" spans="1:25" ht="48" x14ac:dyDescent="0.2">
      <c r="A897" s="1">
        <v>2187</v>
      </c>
      <c r="B897" s="7" t="s">
        <v>2188</v>
      </c>
      <c r="C897" s="7" t="s">
        <v>6297</v>
      </c>
      <c r="D897" s="1">
        <v>20000</v>
      </c>
      <c r="E897" s="37" t="str">
        <f>VLOOKUP(D897,'Vlookup Table Bonus Point'!$C$3:$D$26,2,TRUE)</f>
        <v>20000 to 24999</v>
      </c>
      <c r="F897" s="1">
        <v>202928.5</v>
      </c>
      <c r="G897" s="1" t="s">
        <v>8218</v>
      </c>
      <c r="H897" s="1" t="s">
        <v>8223</v>
      </c>
      <c r="I897" s="1" t="s">
        <v>8245</v>
      </c>
      <c r="J897" s="1">
        <v>1428033540</v>
      </c>
      <c r="K897" s="1">
        <v>1425531666</v>
      </c>
      <c r="L897" s="1" t="b">
        <v>1</v>
      </c>
      <c r="M897" s="1">
        <v>3562</v>
      </c>
      <c r="N897" s="1" t="b">
        <v>1</v>
      </c>
      <c r="O897" s="1" t="s">
        <v>8296</v>
      </c>
      <c r="P897" s="28">
        <f>F897/D897</f>
        <v>10.146425000000001</v>
      </c>
      <c r="Q897" s="29">
        <f>IF(M897&gt;0,F897/M897,0)</f>
        <v>56.970381807973048</v>
      </c>
      <c r="R897" s="9" t="str">
        <f>LEFT(O897,SEARCH("/",O897,1)-1)</f>
        <v>games</v>
      </c>
      <c r="S897" s="26" t="str">
        <f>RIGHT(O897,LEN(O897)-SEARCH("/",O897,1))</f>
        <v>tabletop games</v>
      </c>
      <c r="T897" s="27">
        <f>(((K897/60)/60)/24)+DATE(1970,1,1)</f>
        <v>42068.209097222221</v>
      </c>
      <c r="U897" s="5" t="str">
        <f>TEXT(T897,"mmm")</f>
        <v>Mar</v>
      </c>
      <c r="V897" s="5" t="str">
        <f>TEXT(T897,"yyyy")</f>
        <v>2015</v>
      </c>
      <c r="W897" s="5" t="str">
        <f>TEXT(Y897,"mmm")</f>
        <v>Apr</v>
      </c>
      <c r="X897" s="1" t="str">
        <f>TEXT(Y897,"yyyy")</f>
        <v>2015</v>
      </c>
      <c r="Y897" s="27">
        <f>(((J897/60)/60)/24)+DATE(1970,1,1)</f>
        <v>42097.165972222225</v>
      </c>
    </row>
    <row r="898" spans="1:25" ht="48" x14ac:dyDescent="0.2">
      <c r="A898" s="1">
        <v>2267</v>
      </c>
      <c r="B898" s="7" t="s">
        <v>2268</v>
      </c>
      <c r="C898" s="7" t="s">
        <v>6377</v>
      </c>
      <c r="D898" s="1">
        <v>20000</v>
      </c>
      <c r="E898" s="37" t="str">
        <f>VLOOKUP(D898,'Vlookup Table Bonus Point'!$C$3:$D$26,2,TRUE)</f>
        <v>20000 to 24999</v>
      </c>
      <c r="F898" s="1">
        <v>76105</v>
      </c>
      <c r="G898" s="1" t="s">
        <v>8218</v>
      </c>
      <c r="H898" s="1" t="s">
        <v>8223</v>
      </c>
      <c r="I898" s="1" t="s">
        <v>8245</v>
      </c>
      <c r="J898" s="1">
        <v>1419123600</v>
      </c>
      <c r="K898" s="1">
        <v>1416945297</v>
      </c>
      <c r="L898" s="1" t="b">
        <v>0</v>
      </c>
      <c r="M898" s="1">
        <v>404</v>
      </c>
      <c r="N898" s="1" t="b">
        <v>1</v>
      </c>
      <c r="O898" s="1" t="s">
        <v>8296</v>
      </c>
      <c r="P898" s="28">
        <f>F898/D898</f>
        <v>3.80525</v>
      </c>
      <c r="Q898" s="29">
        <f>IF(M898&gt;0,F898/M898,0)</f>
        <v>188.37871287128712</v>
      </c>
      <c r="R898" s="9" t="str">
        <f>LEFT(O898,SEARCH("/",O898,1)-1)</f>
        <v>games</v>
      </c>
      <c r="S898" s="26" t="str">
        <f>RIGHT(O898,LEN(O898)-SEARCH("/",O898,1))</f>
        <v>tabletop games</v>
      </c>
      <c r="T898" s="27">
        <f>(((K898/60)/60)/24)+DATE(1970,1,1)</f>
        <v>41968.829826388886</v>
      </c>
      <c r="U898" s="5" t="str">
        <f>TEXT(T898,"mmm")</f>
        <v>Nov</v>
      </c>
      <c r="V898" s="5" t="str">
        <f>TEXT(T898,"yyyy")</f>
        <v>2014</v>
      </c>
      <c r="W898" s="5" t="str">
        <f>TEXT(Y898,"mmm")</f>
        <v>Dec</v>
      </c>
      <c r="X898" s="1" t="str">
        <f>TEXT(Y898,"yyyy")</f>
        <v>2014</v>
      </c>
      <c r="Y898" s="27">
        <f>(((J898/60)/60)/24)+DATE(1970,1,1)</f>
        <v>41994.041666666672</v>
      </c>
    </row>
    <row r="899" spans="1:25" ht="48" x14ac:dyDescent="0.2">
      <c r="A899" s="1">
        <v>2271</v>
      </c>
      <c r="B899" s="7" t="s">
        <v>2272</v>
      </c>
      <c r="C899" s="7" t="s">
        <v>6381</v>
      </c>
      <c r="D899" s="1">
        <v>20000</v>
      </c>
      <c r="E899" s="37" t="str">
        <f>VLOOKUP(D899,'Vlookup Table Bonus Point'!$C$3:$D$26,2,TRUE)</f>
        <v>20000 to 24999</v>
      </c>
      <c r="F899" s="1">
        <v>56618</v>
      </c>
      <c r="G899" s="1" t="s">
        <v>8218</v>
      </c>
      <c r="H899" s="1" t="s">
        <v>8223</v>
      </c>
      <c r="I899" s="1" t="s">
        <v>8245</v>
      </c>
      <c r="J899" s="1">
        <v>1481328004</v>
      </c>
      <c r="K899" s="1">
        <v>1478736004</v>
      </c>
      <c r="L899" s="1" t="b">
        <v>0</v>
      </c>
      <c r="M899" s="1">
        <v>1328</v>
      </c>
      <c r="N899" s="1" t="b">
        <v>1</v>
      </c>
      <c r="O899" s="1" t="s">
        <v>8296</v>
      </c>
      <c r="P899" s="28">
        <f>F899/D899</f>
        <v>2.8309000000000002</v>
      </c>
      <c r="Q899" s="29">
        <f>IF(M899&gt;0,F899/M899,0)</f>
        <v>42.63403614457831</v>
      </c>
      <c r="R899" s="9" t="str">
        <f>LEFT(O899,SEARCH("/",O899,1)-1)</f>
        <v>games</v>
      </c>
      <c r="S899" s="26" t="str">
        <f>RIGHT(O899,LEN(O899)-SEARCH("/",O899,1))</f>
        <v>tabletop games</v>
      </c>
      <c r="T899" s="27">
        <f>(((K899/60)/60)/24)+DATE(1970,1,1)</f>
        <v>42684.000046296293</v>
      </c>
      <c r="U899" s="5" t="str">
        <f>TEXT(T899,"mmm")</f>
        <v>Nov</v>
      </c>
      <c r="V899" s="5" t="str">
        <f>TEXT(T899,"yyyy")</f>
        <v>2016</v>
      </c>
      <c r="W899" s="5" t="str">
        <f>TEXT(Y899,"mmm")</f>
        <v>Dec</v>
      </c>
      <c r="X899" s="1" t="str">
        <f>TEXT(Y899,"yyyy")</f>
        <v>2016</v>
      </c>
      <c r="Y899" s="27">
        <f>(((J899/60)/60)/24)+DATE(1970,1,1)</f>
        <v>42714.000046296293</v>
      </c>
    </row>
    <row r="900" spans="1:25" ht="48" x14ac:dyDescent="0.2">
      <c r="A900" s="1">
        <v>2336</v>
      </c>
      <c r="B900" s="7" t="s">
        <v>2337</v>
      </c>
      <c r="C900" s="7" t="s">
        <v>6446</v>
      </c>
      <c r="D900" s="1">
        <v>20000</v>
      </c>
      <c r="E900" s="37" t="str">
        <f>VLOOKUP(D900,'Vlookup Table Bonus Point'!$C$3:$D$26,2,TRUE)</f>
        <v>20000 to 24999</v>
      </c>
      <c r="F900" s="1">
        <v>104146.51</v>
      </c>
      <c r="G900" s="1" t="s">
        <v>8218</v>
      </c>
      <c r="H900" s="1" t="s">
        <v>8223</v>
      </c>
      <c r="I900" s="1" t="s">
        <v>8245</v>
      </c>
      <c r="J900" s="1">
        <v>1394316695</v>
      </c>
      <c r="K900" s="1">
        <v>1390860695</v>
      </c>
      <c r="L900" s="1" t="b">
        <v>1</v>
      </c>
      <c r="M900" s="1">
        <v>2165</v>
      </c>
      <c r="N900" s="1" t="b">
        <v>1</v>
      </c>
      <c r="O900" s="1" t="s">
        <v>8297</v>
      </c>
      <c r="P900" s="28">
        <f>F900/D900</f>
        <v>5.2073254999999996</v>
      </c>
      <c r="Q900" s="29">
        <f>IF(M900&gt;0,F900/M900,0)</f>
        <v>48.104623556581984</v>
      </c>
      <c r="R900" s="9" t="str">
        <f>LEFT(O900,SEARCH("/",O900,1)-1)</f>
        <v>food</v>
      </c>
      <c r="S900" s="26" t="str">
        <f>RIGHT(O900,LEN(O900)-SEARCH("/",O900,1))</f>
        <v>small batch</v>
      </c>
      <c r="T900" s="27">
        <f>(((K900/60)/60)/24)+DATE(1970,1,1)</f>
        <v>41666.924710648149</v>
      </c>
      <c r="U900" s="5" t="str">
        <f>TEXT(T900,"mmm")</f>
        <v>Jan</v>
      </c>
      <c r="V900" s="5" t="str">
        <f>TEXT(T900,"yyyy")</f>
        <v>2014</v>
      </c>
      <c r="W900" s="5" t="str">
        <f>TEXT(Y900,"mmm")</f>
        <v>Mar</v>
      </c>
      <c r="X900" s="1" t="str">
        <f>TEXT(Y900,"yyyy")</f>
        <v>2014</v>
      </c>
      <c r="Y900" s="27">
        <f>(((J900/60)/60)/24)+DATE(1970,1,1)</f>
        <v>41706.924710648149</v>
      </c>
    </row>
    <row r="901" spans="1:25" ht="32" x14ac:dyDescent="0.2">
      <c r="A901" s="1">
        <v>2391</v>
      </c>
      <c r="B901" s="7" t="s">
        <v>2392</v>
      </c>
      <c r="C901" s="7" t="s">
        <v>6501</v>
      </c>
      <c r="D901" s="1">
        <v>20000</v>
      </c>
      <c r="E901" s="37" t="str">
        <f>VLOOKUP(D901,'Vlookup Table Bonus Point'!$C$3:$D$26,2,TRUE)</f>
        <v>20000 to 24999</v>
      </c>
      <c r="F901" s="1">
        <v>25</v>
      </c>
      <c r="G901" s="1" t="s">
        <v>8219</v>
      </c>
      <c r="H901" s="1" t="s">
        <v>8223</v>
      </c>
      <c r="I901" s="1" t="s">
        <v>8245</v>
      </c>
      <c r="J901" s="1">
        <v>1427825044</v>
      </c>
      <c r="K901" s="1">
        <v>1425236644</v>
      </c>
      <c r="L901" s="1" t="b">
        <v>0</v>
      </c>
      <c r="M901" s="1">
        <v>1</v>
      </c>
      <c r="N901" s="1" t="b">
        <v>0</v>
      </c>
      <c r="O901" s="1" t="s">
        <v>8271</v>
      </c>
      <c r="P901" s="28">
        <f>F901/D901</f>
        <v>1.25E-3</v>
      </c>
      <c r="Q901" s="29">
        <f>IF(M901&gt;0,F901/M901,0)</f>
        <v>25</v>
      </c>
      <c r="R901" s="9" t="str">
        <f>LEFT(O901,SEARCH("/",O901,1)-1)</f>
        <v>technology</v>
      </c>
      <c r="S901" s="26" t="str">
        <f>RIGHT(O901,LEN(O901)-SEARCH("/",O901,1))</f>
        <v>web</v>
      </c>
      <c r="T901" s="27">
        <f>(((K901/60)/60)/24)+DATE(1970,1,1)</f>
        <v>42064.794490740736</v>
      </c>
      <c r="U901" s="5" t="str">
        <f>TEXT(T901,"mmm")</f>
        <v>Mar</v>
      </c>
      <c r="V901" s="5" t="str">
        <f>TEXT(T901,"yyyy")</f>
        <v>2015</v>
      </c>
      <c r="W901" s="5" t="str">
        <f>TEXT(Y901,"mmm")</f>
        <v>Mar</v>
      </c>
      <c r="X901" s="1" t="str">
        <f>TEXT(Y901,"yyyy")</f>
        <v>2015</v>
      </c>
      <c r="Y901" s="27">
        <f>(((J901/60)/60)/24)+DATE(1970,1,1)</f>
        <v>42094.752824074079</v>
      </c>
    </row>
    <row r="902" spans="1:25" ht="48" x14ac:dyDescent="0.2">
      <c r="A902" s="1">
        <v>2416</v>
      </c>
      <c r="B902" s="7" t="s">
        <v>2417</v>
      </c>
      <c r="C902" s="7" t="s">
        <v>6526</v>
      </c>
      <c r="D902" s="1">
        <v>20000</v>
      </c>
      <c r="E902" s="37" t="str">
        <f>VLOOKUP(D902,'Vlookup Table Bonus Point'!$C$3:$D$26,2,TRUE)</f>
        <v>20000 to 24999</v>
      </c>
      <c r="F902" s="1">
        <v>5</v>
      </c>
      <c r="G902" s="1" t="s">
        <v>8220</v>
      </c>
      <c r="H902" s="1" t="s">
        <v>8223</v>
      </c>
      <c r="I902" s="1" t="s">
        <v>8245</v>
      </c>
      <c r="J902" s="1">
        <v>1426345200</v>
      </c>
      <c r="K902" s="1">
        <v>1421343743</v>
      </c>
      <c r="L902" s="1" t="b">
        <v>0</v>
      </c>
      <c r="M902" s="1">
        <v>1</v>
      </c>
      <c r="N902" s="1" t="b">
        <v>0</v>
      </c>
      <c r="O902" s="1" t="s">
        <v>8283</v>
      </c>
      <c r="P902" s="28">
        <f>F902/D902</f>
        <v>2.5000000000000001E-4</v>
      </c>
      <c r="Q902" s="29">
        <f>IF(M902&gt;0,F902/M902,0)</f>
        <v>5</v>
      </c>
      <c r="R902" s="9" t="str">
        <f>LEFT(O902,SEARCH("/",O902,1)-1)</f>
        <v>food</v>
      </c>
      <c r="S902" s="26" t="str">
        <f>RIGHT(O902,LEN(O902)-SEARCH("/",O902,1))</f>
        <v>food trucks</v>
      </c>
      <c r="T902" s="27">
        <f>(((K902/60)/60)/24)+DATE(1970,1,1)</f>
        <v>42019.737766203703</v>
      </c>
      <c r="U902" s="5" t="str">
        <f>TEXT(T902,"mmm")</f>
        <v>Jan</v>
      </c>
      <c r="V902" s="5" t="str">
        <f>TEXT(T902,"yyyy")</f>
        <v>2015</v>
      </c>
      <c r="W902" s="5" t="str">
        <f>TEXT(Y902,"mmm")</f>
        <v>Mar</v>
      </c>
      <c r="X902" s="1" t="str">
        <f>TEXT(Y902,"yyyy")</f>
        <v>2015</v>
      </c>
      <c r="Y902" s="27">
        <f>(((J902/60)/60)/24)+DATE(1970,1,1)</f>
        <v>42077.625</v>
      </c>
    </row>
    <row r="903" spans="1:25" ht="48" x14ac:dyDescent="0.2">
      <c r="A903" s="1">
        <v>2426</v>
      </c>
      <c r="B903" s="7" t="s">
        <v>2427</v>
      </c>
      <c r="C903" s="7" t="s">
        <v>6536</v>
      </c>
      <c r="D903" s="1">
        <v>20000</v>
      </c>
      <c r="E903" s="37" t="str">
        <f>VLOOKUP(D903,'Vlookup Table Bonus Point'!$C$3:$D$26,2,TRUE)</f>
        <v>20000 to 24999</v>
      </c>
      <c r="F903" s="1">
        <v>0</v>
      </c>
      <c r="G903" s="1" t="s">
        <v>8220</v>
      </c>
      <c r="H903" s="1" t="s">
        <v>8223</v>
      </c>
      <c r="I903" s="1" t="s">
        <v>8245</v>
      </c>
      <c r="J903" s="1">
        <v>1439006692</v>
      </c>
      <c r="K903" s="1">
        <v>1433822692</v>
      </c>
      <c r="L903" s="1" t="b">
        <v>0</v>
      </c>
      <c r="M903" s="1">
        <v>0</v>
      </c>
      <c r="N903" s="1" t="b">
        <v>0</v>
      </c>
      <c r="O903" s="1" t="s">
        <v>8283</v>
      </c>
      <c r="P903" s="28">
        <f>F903/D903</f>
        <v>0</v>
      </c>
      <c r="Q903" s="29">
        <f>IF(M903&gt;0,F903/M903,0)</f>
        <v>0</v>
      </c>
      <c r="R903" s="9" t="str">
        <f>LEFT(O903,SEARCH("/",O903,1)-1)</f>
        <v>food</v>
      </c>
      <c r="S903" s="26" t="str">
        <f>RIGHT(O903,LEN(O903)-SEARCH("/",O903,1))</f>
        <v>food trucks</v>
      </c>
      <c r="T903" s="27">
        <f>(((K903/60)/60)/24)+DATE(1970,1,1)</f>
        <v>42164.170046296291</v>
      </c>
      <c r="U903" s="5" t="str">
        <f>TEXT(T903,"mmm")</f>
        <v>Jun</v>
      </c>
      <c r="V903" s="5" t="str">
        <f>TEXT(T903,"yyyy")</f>
        <v>2015</v>
      </c>
      <c r="W903" s="5" t="str">
        <f>TEXT(Y903,"mmm")</f>
        <v>Aug</v>
      </c>
      <c r="X903" s="1" t="str">
        <f>TEXT(Y903,"yyyy")</f>
        <v>2015</v>
      </c>
      <c r="Y903" s="27">
        <f>(((J903/60)/60)/24)+DATE(1970,1,1)</f>
        <v>42224.170046296291</v>
      </c>
    </row>
    <row r="904" spans="1:25" ht="48" x14ac:dyDescent="0.2">
      <c r="A904" s="1">
        <v>2434</v>
      </c>
      <c r="B904" s="7" t="s">
        <v>2435</v>
      </c>
      <c r="C904" s="7" t="s">
        <v>6544</v>
      </c>
      <c r="D904" s="1">
        <v>20000</v>
      </c>
      <c r="E904" s="37" t="str">
        <f>VLOOKUP(D904,'Vlookup Table Bonus Point'!$C$3:$D$26,2,TRUE)</f>
        <v>20000 to 24999</v>
      </c>
      <c r="F904" s="1">
        <v>26</v>
      </c>
      <c r="G904" s="1" t="s">
        <v>8220</v>
      </c>
      <c r="H904" s="1" t="s">
        <v>8223</v>
      </c>
      <c r="I904" s="1" t="s">
        <v>8245</v>
      </c>
      <c r="J904" s="1">
        <v>1438662474</v>
      </c>
      <c r="K904" s="1">
        <v>1435206474</v>
      </c>
      <c r="L904" s="1" t="b">
        <v>0</v>
      </c>
      <c r="M904" s="1">
        <v>2</v>
      </c>
      <c r="N904" s="1" t="b">
        <v>0</v>
      </c>
      <c r="O904" s="1" t="s">
        <v>8283</v>
      </c>
      <c r="P904" s="28">
        <f>F904/D904</f>
        <v>1.2999999999999999E-3</v>
      </c>
      <c r="Q904" s="29">
        <f>IF(M904&gt;0,F904/M904,0)</f>
        <v>13</v>
      </c>
      <c r="R904" s="9" t="str">
        <f>LEFT(O904,SEARCH("/",O904,1)-1)</f>
        <v>food</v>
      </c>
      <c r="S904" s="26" t="str">
        <f>RIGHT(O904,LEN(O904)-SEARCH("/",O904,1))</f>
        <v>food trucks</v>
      </c>
      <c r="T904" s="27">
        <f>(((K904/60)/60)/24)+DATE(1970,1,1)</f>
        <v>42180.18604166666</v>
      </c>
      <c r="U904" s="5" t="str">
        <f>TEXT(T904,"mmm")</f>
        <v>Jun</v>
      </c>
      <c r="V904" s="5" t="str">
        <f>TEXT(T904,"yyyy")</f>
        <v>2015</v>
      </c>
      <c r="W904" s="5" t="str">
        <f>TEXT(Y904,"mmm")</f>
        <v>Aug</v>
      </c>
      <c r="X904" s="1" t="str">
        <f>TEXT(Y904,"yyyy")</f>
        <v>2015</v>
      </c>
      <c r="Y904" s="27">
        <f>(((J904/60)/60)/24)+DATE(1970,1,1)</f>
        <v>42220.18604166666</v>
      </c>
    </row>
    <row r="905" spans="1:25" ht="48" x14ac:dyDescent="0.2">
      <c r="A905" s="1">
        <v>2443</v>
      </c>
      <c r="B905" s="7" t="s">
        <v>2444</v>
      </c>
      <c r="C905" s="7" t="s">
        <v>6553</v>
      </c>
      <c r="D905" s="1">
        <v>20000</v>
      </c>
      <c r="E905" s="37" t="str">
        <f>VLOOKUP(D905,'Vlookup Table Bonus Point'!$C$3:$D$26,2,TRUE)</f>
        <v>20000 to 24999</v>
      </c>
      <c r="F905" s="1">
        <v>40502.99</v>
      </c>
      <c r="G905" s="1" t="s">
        <v>8218</v>
      </c>
      <c r="H905" s="1" t="s">
        <v>8223</v>
      </c>
      <c r="I905" s="1" t="s">
        <v>8245</v>
      </c>
      <c r="J905" s="1">
        <v>1408114822</v>
      </c>
      <c r="K905" s="1">
        <v>1405522822</v>
      </c>
      <c r="L905" s="1" t="b">
        <v>0</v>
      </c>
      <c r="M905" s="1">
        <v>311</v>
      </c>
      <c r="N905" s="1" t="b">
        <v>1</v>
      </c>
      <c r="O905" s="1" t="s">
        <v>8297</v>
      </c>
      <c r="P905" s="28">
        <f>F905/D905</f>
        <v>2.0251494999999999</v>
      </c>
      <c r="Q905" s="29">
        <f>IF(M905&gt;0,F905/M905,0)</f>
        <v>130.23469453376205</v>
      </c>
      <c r="R905" s="9" t="str">
        <f>LEFT(O905,SEARCH("/",O905,1)-1)</f>
        <v>food</v>
      </c>
      <c r="S905" s="26" t="str">
        <f>RIGHT(O905,LEN(O905)-SEARCH("/",O905,1))</f>
        <v>small batch</v>
      </c>
      <c r="T905" s="27">
        <f>(((K905/60)/60)/24)+DATE(1970,1,1)</f>
        <v>41836.625254629631</v>
      </c>
      <c r="U905" s="5" t="str">
        <f>TEXT(T905,"mmm")</f>
        <v>Jul</v>
      </c>
      <c r="V905" s="5" t="str">
        <f>TEXT(T905,"yyyy")</f>
        <v>2014</v>
      </c>
      <c r="W905" s="5" t="str">
        <f>TEXT(Y905,"mmm")</f>
        <v>Aug</v>
      </c>
      <c r="X905" s="1" t="str">
        <f>TEXT(Y905,"yyyy")</f>
        <v>2014</v>
      </c>
      <c r="Y905" s="27">
        <f>(((J905/60)/60)/24)+DATE(1970,1,1)</f>
        <v>41866.625254629631</v>
      </c>
    </row>
    <row r="906" spans="1:25" ht="48" x14ac:dyDescent="0.2">
      <c r="A906" s="1">
        <v>2493</v>
      </c>
      <c r="B906" s="7" t="s">
        <v>2493</v>
      </c>
      <c r="C906" s="7" t="s">
        <v>6603</v>
      </c>
      <c r="D906" s="1">
        <v>20000</v>
      </c>
      <c r="E906" s="37" t="str">
        <f>VLOOKUP(D906,'Vlookup Table Bonus Point'!$C$3:$D$26,2,TRUE)</f>
        <v>20000 to 24999</v>
      </c>
      <c r="F906" s="1">
        <v>25740</v>
      </c>
      <c r="G906" s="1" t="s">
        <v>8218</v>
      </c>
      <c r="H906" s="1" t="s">
        <v>8223</v>
      </c>
      <c r="I906" s="1" t="s">
        <v>8245</v>
      </c>
      <c r="J906" s="1">
        <v>1367208140</v>
      </c>
      <c r="K906" s="1">
        <v>1363320140</v>
      </c>
      <c r="L906" s="1" t="b">
        <v>0</v>
      </c>
      <c r="M906" s="1">
        <v>259</v>
      </c>
      <c r="N906" s="1" t="b">
        <v>1</v>
      </c>
      <c r="O906" s="1" t="s">
        <v>8278</v>
      </c>
      <c r="P906" s="28">
        <f>F906/D906</f>
        <v>1.2869999999999999</v>
      </c>
      <c r="Q906" s="29">
        <f>IF(M906&gt;0,F906/M906,0)</f>
        <v>99.382239382239376</v>
      </c>
      <c r="R906" s="9" t="str">
        <f>LEFT(O906,SEARCH("/",O906,1)-1)</f>
        <v>music</v>
      </c>
      <c r="S906" s="26" t="str">
        <f>RIGHT(O906,LEN(O906)-SEARCH("/",O906,1))</f>
        <v>indie rock</v>
      </c>
      <c r="T906" s="27">
        <f>(((K906/60)/60)/24)+DATE(1970,1,1)</f>
        <v>41348.168287037035</v>
      </c>
      <c r="U906" s="5" t="str">
        <f>TEXT(T906,"mmm")</f>
        <v>Mar</v>
      </c>
      <c r="V906" s="5" t="str">
        <f>TEXT(T906,"yyyy")</f>
        <v>2013</v>
      </c>
      <c r="W906" s="5" t="str">
        <f>TEXT(Y906,"mmm")</f>
        <v>Apr</v>
      </c>
      <c r="X906" s="1" t="str">
        <f>TEXT(Y906,"yyyy")</f>
        <v>2013</v>
      </c>
      <c r="Y906" s="27">
        <f>(((J906/60)/60)/24)+DATE(1970,1,1)</f>
        <v>41393.168287037035</v>
      </c>
    </row>
    <row r="907" spans="1:25" ht="48" x14ac:dyDescent="0.2">
      <c r="A907" s="1">
        <v>2508</v>
      </c>
      <c r="B907" s="7" t="s">
        <v>2508</v>
      </c>
      <c r="C907" s="7" t="s">
        <v>6618</v>
      </c>
      <c r="D907" s="1">
        <v>20000</v>
      </c>
      <c r="E907" s="37" t="str">
        <f>VLOOKUP(D907,'Vlookup Table Bonus Point'!$C$3:$D$26,2,TRUE)</f>
        <v>20000 to 24999</v>
      </c>
      <c r="F907" s="1">
        <v>0</v>
      </c>
      <c r="G907" s="1" t="s">
        <v>8220</v>
      </c>
      <c r="H907" s="1" t="s">
        <v>8223</v>
      </c>
      <c r="I907" s="1" t="s">
        <v>8245</v>
      </c>
      <c r="J907" s="1">
        <v>1408056634</v>
      </c>
      <c r="K907" s="1">
        <v>1405464634</v>
      </c>
      <c r="L907" s="1" t="b">
        <v>0</v>
      </c>
      <c r="M907" s="1">
        <v>0</v>
      </c>
      <c r="N907" s="1" t="b">
        <v>0</v>
      </c>
      <c r="O907" s="1" t="s">
        <v>8298</v>
      </c>
      <c r="P907" s="28">
        <f>F907/D907</f>
        <v>0</v>
      </c>
      <c r="Q907" s="29">
        <f>IF(M907&gt;0,F907/M907,0)</f>
        <v>0</v>
      </c>
      <c r="R907" s="9" t="str">
        <f>LEFT(O907,SEARCH("/",O907,1)-1)</f>
        <v>food</v>
      </c>
      <c r="S907" s="26" t="str">
        <f>RIGHT(O907,LEN(O907)-SEARCH("/",O907,1))</f>
        <v>restaurants</v>
      </c>
      <c r="T907" s="27">
        <f>(((K907/60)/60)/24)+DATE(1970,1,1)</f>
        <v>41835.951782407406</v>
      </c>
      <c r="U907" s="5" t="str">
        <f>TEXT(T907,"mmm")</f>
        <v>Jul</v>
      </c>
      <c r="V907" s="5" t="str">
        <f>TEXT(T907,"yyyy")</f>
        <v>2014</v>
      </c>
      <c r="W907" s="5" t="str">
        <f>TEXT(Y907,"mmm")</f>
        <v>Aug</v>
      </c>
      <c r="X907" s="1" t="str">
        <f>TEXT(Y907,"yyyy")</f>
        <v>2014</v>
      </c>
      <c r="Y907" s="27">
        <f>(((J907/60)/60)/24)+DATE(1970,1,1)</f>
        <v>41865.951782407406</v>
      </c>
    </row>
    <row r="908" spans="1:25" ht="16" x14ac:dyDescent="0.2">
      <c r="A908" s="1">
        <v>2535</v>
      </c>
      <c r="B908" s="7" t="s">
        <v>2535</v>
      </c>
      <c r="C908" s="7" t="s">
        <v>6645</v>
      </c>
      <c r="D908" s="1">
        <v>20000</v>
      </c>
      <c r="E908" s="37" t="str">
        <f>VLOOKUP(D908,'Vlookup Table Bonus Point'!$C$3:$D$26,2,TRUE)</f>
        <v>20000 to 24999</v>
      </c>
      <c r="F908" s="1">
        <v>20755</v>
      </c>
      <c r="G908" s="1" t="s">
        <v>8218</v>
      </c>
      <c r="H908" s="1" t="s">
        <v>8223</v>
      </c>
      <c r="I908" s="1" t="s">
        <v>8245</v>
      </c>
      <c r="J908" s="1">
        <v>1417463945</v>
      </c>
      <c r="K908" s="1">
        <v>1414781945</v>
      </c>
      <c r="L908" s="1" t="b">
        <v>0</v>
      </c>
      <c r="M908" s="1">
        <v>78</v>
      </c>
      <c r="N908" s="1" t="b">
        <v>1</v>
      </c>
      <c r="O908" s="1" t="s">
        <v>8299</v>
      </c>
      <c r="P908" s="28">
        <f>F908/D908</f>
        <v>1.03775</v>
      </c>
      <c r="Q908" s="29">
        <f>IF(M908&gt;0,F908/M908,0)</f>
        <v>266.08974358974359</v>
      </c>
      <c r="R908" s="9" t="str">
        <f>LEFT(O908,SEARCH("/",O908,1)-1)</f>
        <v>music</v>
      </c>
      <c r="S908" s="26" t="str">
        <f>RIGHT(O908,LEN(O908)-SEARCH("/",O908,1))</f>
        <v>classical music</v>
      </c>
      <c r="T908" s="27">
        <f>(((K908/60)/60)/24)+DATE(1970,1,1)</f>
        <v>41943.791030092594</v>
      </c>
      <c r="U908" s="5" t="str">
        <f>TEXT(T908,"mmm")</f>
        <v>Oct</v>
      </c>
      <c r="V908" s="5" t="str">
        <f>TEXT(T908,"yyyy")</f>
        <v>2014</v>
      </c>
      <c r="W908" s="5" t="str">
        <f>TEXT(Y908,"mmm")</f>
        <v>Dec</v>
      </c>
      <c r="X908" s="1" t="str">
        <f>TEXT(Y908,"yyyy")</f>
        <v>2014</v>
      </c>
      <c r="Y908" s="27">
        <f>(((J908/60)/60)/24)+DATE(1970,1,1)</f>
        <v>41974.832696759258</v>
      </c>
    </row>
    <row r="909" spans="1:25" ht="32" x14ac:dyDescent="0.2">
      <c r="A909" s="1">
        <v>2563</v>
      </c>
      <c r="B909" s="7" t="s">
        <v>2563</v>
      </c>
      <c r="C909" s="7" t="s">
        <v>6673</v>
      </c>
      <c r="D909" s="1">
        <v>20000</v>
      </c>
      <c r="E909" s="37" t="str">
        <f>VLOOKUP(D909,'Vlookup Table Bonus Point'!$C$3:$D$26,2,TRUE)</f>
        <v>20000 to 24999</v>
      </c>
      <c r="F909" s="1">
        <v>0</v>
      </c>
      <c r="G909" s="1" t="s">
        <v>8219</v>
      </c>
      <c r="H909" s="1" t="s">
        <v>8223</v>
      </c>
      <c r="I909" s="1" t="s">
        <v>8245</v>
      </c>
      <c r="J909" s="1">
        <v>1438226451</v>
      </c>
      <c r="K909" s="1">
        <v>1433042451</v>
      </c>
      <c r="L909" s="1" t="b">
        <v>0</v>
      </c>
      <c r="M909" s="1">
        <v>0</v>
      </c>
      <c r="N909" s="1" t="b">
        <v>0</v>
      </c>
      <c r="O909" s="1" t="s">
        <v>8283</v>
      </c>
      <c r="P909" s="28">
        <f>F909/D909</f>
        <v>0</v>
      </c>
      <c r="Q909" s="29">
        <f>IF(M909&gt;0,F909/M909,0)</f>
        <v>0</v>
      </c>
      <c r="R909" s="9" t="str">
        <f>LEFT(O909,SEARCH("/",O909,1)-1)</f>
        <v>food</v>
      </c>
      <c r="S909" s="26" t="str">
        <f>RIGHT(O909,LEN(O909)-SEARCH("/",O909,1))</f>
        <v>food trucks</v>
      </c>
      <c r="T909" s="27">
        <f>(((K909/60)/60)/24)+DATE(1970,1,1)</f>
        <v>42155.139479166668</v>
      </c>
      <c r="U909" s="5" t="str">
        <f>TEXT(T909,"mmm")</f>
        <v>May</v>
      </c>
      <c r="V909" s="5" t="str">
        <f>TEXT(T909,"yyyy")</f>
        <v>2015</v>
      </c>
      <c r="W909" s="5" t="str">
        <f>TEXT(Y909,"mmm")</f>
        <v>Jul</v>
      </c>
      <c r="X909" s="1" t="str">
        <f>TEXT(Y909,"yyyy")</f>
        <v>2015</v>
      </c>
      <c r="Y909" s="27">
        <f>(((J909/60)/60)/24)+DATE(1970,1,1)</f>
        <v>42215.139479166668</v>
      </c>
    </row>
    <row r="910" spans="1:25" ht="48" x14ac:dyDescent="0.2">
      <c r="A910" s="1">
        <v>2604</v>
      </c>
      <c r="B910" s="7" t="s">
        <v>2604</v>
      </c>
      <c r="C910" s="7" t="s">
        <v>6714</v>
      </c>
      <c r="D910" s="1">
        <v>20000</v>
      </c>
      <c r="E910" s="37" t="str">
        <f>VLOOKUP(D910,'Vlookup Table Bonus Point'!$C$3:$D$26,2,TRUE)</f>
        <v>20000 to 24999</v>
      </c>
      <c r="F910" s="1">
        <v>20843.599999999999</v>
      </c>
      <c r="G910" s="1" t="s">
        <v>8218</v>
      </c>
      <c r="H910" s="1" t="s">
        <v>8223</v>
      </c>
      <c r="I910" s="1" t="s">
        <v>8245</v>
      </c>
      <c r="J910" s="1">
        <v>1335662023</v>
      </c>
      <c r="K910" s="1">
        <v>1333070023</v>
      </c>
      <c r="L910" s="1" t="b">
        <v>1</v>
      </c>
      <c r="M910" s="1">
        <v>321</v>
      </c>
      <c r="N910" s="1" t="b">
        <v>1</v>
      </c>
      <c r="O910" s="1" t="s">
        <v>8300</v>
      </c>
      <c r="P910" s="28">
        <f>F910/D910</f>
        <v>1.0421799999999999</v>
      </c>
      <c r="Q910" s="29">
        <f>IF(M910&gt;0,F910/M910,0)</f>
        <v>64.933333333333323</v>
      </c>
      <c r="R910" s="9" t="str">
        <f>LEFT(O910,SEARCH("/",O910,1)-1)</f>
        <v>technology</v>
      </c>
      <c r="S910" s="26" t="str">
        <f>RIGHT(O910,LEN(O910)-SEARCH("/",O910,1))</f>
        <v>space exploration</v>
      </c>
      <c r="T910" s="27">
        <f>(((K910/60)/60)/24)+DATE(1970,1,1)</f>
        <v>40998.051192129627</v>
      </c>
      <c r="U910" s="5" t="str">
        <f>TEXT(T910,"mmm")</f>
        <v>Mar</v>
      </c>
      <c r="V910" s="5" t="str">
        <f>TEXT(T910,"yyyy")</f>
        <v>2012</v>
      </c>
      <c r="W910" s="5" t="str">
        <f>TEXT(Y910,"mmm")</f>
        <v>Apr</v>
      </c>
      <c r="X910" s="1" t="str">
        <f>TEXT(Y910,"yyyy")</f>
        <v>2012</v>
      </c>
      <c r="Y910" s="27">
        <f>(((J910/60)/60)/24)+DATE(1970,1,1)</f>
        <v>41028.051192129627</v>
      </c>
    </row>
    <row r="911" spans="1:25" ht="48" x14ac:dyDescent="0.2">
      <c r="A911" s="1">
        <v>2631</v>
      </c>
      <c r="B911" s="7" t="s">
        <v>2631</v>
      </c>
      <c r="C911" s="7" t="s">
        <v>6741</v>
      </c>
      <c r="D911" s="1">
        <v>20000</v>
      </c>
      <c r="E911" s="37" t="str">
        <f>VLOOKUP(D911,'Vlookup Table Bonus Point'!$C$3:$D$26,2,TRUE)</f>
        <v>20000 to 24999</v>
      </c>
      <c r="F911" s="1">
        <v>22933.05</v>
      </c>
      <c r="G911" s="1" t="s">
        <v>8218</v>
      </c>
      <c r="H911" s="1" t="s">
        <v>8223</v>
      </c>
      <c r="I911" s="1" t="s">
        <v>8245</v>
      </c>
      <c r="J911" s="1">
        <v>1440907427</v>
      </c>
      <c r="K911" s="1">
        <v>1438488227</v>
      </c>
      <c r="L911" s="1" t="b">
        <v>0</v>
      </c>
      <c r="M911" s="1">
        <v>286</v>
      </c>
      <c r="N911" s="1" t="b">
        <v>1</v>
      </c>
      <c r="O911" s="1" t="s">
        <v>8300</v>
      </c>
      <c r="P911" s="28">
        <f>F911/D911</f>
        <v>1.1466525000000001</v>
      </c>
      <c r="Q911" s="29">
        <f>IF(M911&gt;0,F911/M911,0)</f>
        <v>80.185489510489504</v>
      </c>
      <c r="R911" s="9" t="str">
        <f>LEFT(O911,SEARCH("/",O911,1)-1)</f>
        <v>technology</v>
      </c>
      <c r="S911" s="26" t="str">
        <f>RIGHT(O911,LEN(O911)-SEARCH("/",O911,1))</f>
        <v>space exploration</v>
      </c>
      <c r="T911" s="27">
        <f>(((K911/60)/60)/24)+DATE(1970,1,1)</f>
        <v>42218.169293981482</v>
      </c>
      <c r="U911" s="5" t="str">
        <f>TEXT(T911,"mmm")</f>
        <v>Aug</v>
      </c>
      <c r="V911" s="5" t="str">
        <f>TEXT(T911,"yyyy")</f>
        <v>2015</v>
      </c>
      <c r="W911" s="5" t="str">
        <f>TEXT(Y911,"mmm")</f>
        <v>Aug</v>
      </c>
      <c r="X911" s="1" t="str">
        <f>TEXT(Y911,"yyyy")</f>
        <v>2015</v>
      </c>
      <c r="Y911" s="27">
        <f>(((J911/60)/60)/24)+DATE(1970,1,1)</f>
        <v>42246.169293981482</v>
      </c>
    </row>
    <row r="912" spans="1:25" ht="48" x14ac:dyDescent="0.2">
      <c r="A912" s="1">
        <v>2645</v>
      </c>
      <c r="B912" s="7" t="s">
        <v>2645</v>
      </c>
      <c r="C912" s="7" t="s">
        <v>6755</v>
      </c>
      <c r="D912" s="1">
        <v>20000</v>
      </c>
      <c r="E912" s="37" t="str">
        <f>VLOOKUP(D912,'Vlookup Table Bonus Point'!$C$3:$D$26,2,TRUE)</f>
        <v>20000 to 24999</v>
      </c>
      <c r="F912" s="1">
        <v>2100</v>
      </c>
      <c r="G912" s="1" t="s">
        <v>8219</v>
      </c>
      <c r="H912" s="1" t="s">
        <v>8225</v>
      </c>
      <c r="I912" s="1" t="s">
        <v>8247</v>
      </c>
      <c r="J912" s="1">
        <v>1415481203</v>
      </c>
      <c r="K912" s="1">
        <v>1412885603</v>
      </c>
      <c r="L912" s="1" t="b">
        <v>1</v>
      </c>
      <c r="M912" s="1">
        <v>23</v>
      </c>
      <c r="N912" s="1" t="b">
        <v>0</v>
      </c>
      <c r="O912" s="1" t="s">
        <v>8300</v>
      </c>
      <c r="P912" s="28">
        <f>F912/D912</f>
        <v>0.105</v>
      </c>
      <c r="Q912" s="29">
        <f>IF(M912&gt;0,F912/M912,0)</f>
        <v>91.304347826086953</v>
      </c>
      <c r="R912" s="9" t="str">
        <f>LEFT(O912,SEARCH("/",O912,1)-1)</f>
        <v>technology</v>
      </c>
      <c r="S912" s="26" t="str">
        <f>RIGHT(O912,LEN(O912)-SEARCH("/",O912,1))</f>
        <v>space exploration</v>
      </c>
      <c r="T912" s="27">
        <f>(((K912/60)/60)/24)+DATE(1970,1,1)</f>
        <v>41921.842627314814</v>
      </c>
      <c r="U912" s="5" t="str">
        <f>TEXT(T912,"mmm")</f>
        <v>Oct</v>
      </c>
      <c r="V912" s="5" t="str">
        <f>TEXT(T912,"yyyy")</f>
        <v>2014</v>
      </c>
      <c r="W912" s="5" t="str">
        <f>TEXT(Y912,"mmm")</f>
        <v>Nov</v>
      </c>
      <c r="X912" s="1" t="str">
        <f>TEXT(Y912,"yyyy")</f>
        <v>2014</v>
      </c>
      <c r="Y912" s="27">
        <f>(((J912/60)/60)/24)+DATE(1970,1,1)</f>
        <v>41951.884293981479</v>
      </c>
    </row>
    <row r="913" spans="1:25" ht="48" x14ac:dyDescent="0.2">
      <c r="A913" s="1">
        <v>2660</v>
      </c>
      <c r="B913" s="7" t="s">
        <v>2660</v>
      </c>
      <c r="C913" s="7" t="s">
        <v>6770</v>
      </c>
      <c r="D913" s="1">
        <v>20000</v>
      </c>
      <c r="E913" s="37" t="str">
        <f>VLOOKUP(D913,'Vlookup Table Bonus Point'!$C$3:$D$26,2,TRUE)</f>
        <v>20000 to 24999</v>
      </c>
      <c r="F913" s="1">
        <v>19</v>
      </c>
      <c r="G913" s="1" t="s">
        <v>8219</v>
      </c>
      <c r="H913" s="1" t="s">
        <v>8223</v>
      </c>
      <c r="I913" s="1" t="s">
        <v>8245</v>
      </c>
      <c r="J913" s="1">
        <v>1448388418</v>
      </c>
      <c r="K913" s="1">
        <v>1443200818</v>
      </c>
      <c r="L913" s="1" t="b">
        <v>0</v>
      </c>
      <c r="M913" s="1">
        <v>5</v>
      </c>
      <c r="N913" s="1" t="b">
        <v>0</v>
      </c>
      <c r="O913" s="1" t="s">
        <v>8300</v>
      </c>
      <c r="P913" s="28">
        <f>F913/D913</f>
        <v>9.5E-4</v>
      </c>
      <c r="Q913" s="29">
        <f>IF(M913&gt;0,F913/M913,0)</f>
        <v>3.8</v>
      </c>
      <c r="R913" s="9" t="str">
        <f>LEFT(O913,SEARCH("/",O913,1)-1)</f>
        <v>technology</v>
      </c>
      <c r="S913" s="26" t="str">
        <f>RIGHT(O913,LEN(O913)-SEARCH("/",O913,1))</f>
        <v>space exploration</v>
      </c>
      <c r="T913" s="27">
        <f>(((K913/60)/60)/24)+DATE(1970,1,1)</f>
        <v>42272.713171296295</v>
      </c>
      <c r="U913" s="5" t="str">
        <f>TEXT(T913,"mmm")</f>
        <v>Sep</v>
      </c>
      <c r="V913" s="5" t="str">
        <f>TEXT(T913,"yyyy")</f>
        <v>2015</v>
      </c>
      <c r="W913" s="5" t="str">
        <f>TEXT(Y913,"mmm")</f>
        <v>Nov</v>
      </c>
      <c r="X913" s="1" t="str">
        <f>TEXT(Y913,"yyyy")</f>
        <v>2015</v>
      </c>
      <c r="Y913" s="27">
        <f>(((J913/60)/60)/24)+DATE(1970,1,1)</f>
        <v>42332.754837962959</v>
      </c>
    </row>
    <row r="914" spans="1:25" ht="48" x14ac:dyDescent="0.2">
      <c r="A914" s="1">
        <v>2662</v>
      </c>
      <c r="B914" s="7" t="s">
        <v>2662</v>
      </c>
      <c r="C914" s="7" t="s">
        <v>6772</v>
      </c>
      <c r="D914" s="1">
        <v>20000</v>
      </c>
      <c r="E914" s="37" t="str">
        <f>VLOOKUP(D914,'Vlookup Table Bonus Point'!$C$3:$D$26,2,TRUE)</f>
        <v>20000 to 24999</v>
      </c>
      <c r="F914" s="1">
        <v>21360</v>
      </c>
      <c r="G914" s="1" t="s">
        <v>8218</v>
      </c>
      <c r="H914" s="1" t="s">
        <v>8223</v>
      </c>
      <c r="I914" s="1" t="s">
        <v>8245</v>
      </c>
      <c r="J914" s="1">
        <v>1440179713</v>
      </c>
      <c r="K914" s="1">
        <v>1437587713</v>
      </c>
      <c r="L914" s="1" t="b">
        <v>0</v>
      </c>
      <c r="M914" s="1">
        <v>80</v>
      </c>
      <c r="N914" s="1" t="b">
        <v>1</v>
      </c>
      <c r="O914" s="1" t="s">
        <v>8301</v>
      </c>
      <c r="P914" s="28">
        <f>F914/D914</f>
        <v>1.0680000000000001</v>
      </c>
      <c r="Q914" s="29">
        <f>IF(M914&gt;0,F914/M914,0)</f>
        <v>267</v>
      </c>
      <c r="R914" s="9" t="str">
        <f>LEFT(O914,SEARCH("/",O914,1)-1)</f>
        <v>technology</v>
      </c>
      <c r="S914" s="26" t="str">
        <f>RIGHT(O914,LEN(O914)-SEARCH("/",O914,1))</f>
        <v>makerspaces</v>
      </c>
      <c r="T914" s="27">
        <f>(((K914/60)/60)/24)+DATE(1970,1,1)</f>
        <v>42207.746678240743</v>
      </c>
      <c r="U914" s="5" t="str">
        <f>TEXT(T914,"mmm")</f>
        <v>Jul</v>
      </c>
      <c r="V914" s="5" t="str">
        <f>TEXT(T914,"yyyy")</f>
        <v>2015</v>
      </c>
      <c r="W914" s="5" t="str">
        <f>TEXT(Y914,"mmm")</f>
        <v>Aug</v>
      </c>
      <c r="X914" s="1" t="str">
        <f>TEXT(Y914,"yyyy")</f>
        <v>2015</v>
      </c>
      <c r="Y914" s="27">
        <f>(((J914/60)/60)/24)+DATE(1970,1,1)</f>
        <v>42237.746678240743</v>
      </c>
    </row>
    <row r="915" spans="1:25" ht="48" x14ac:dyDescent="0.2">
      <c r="A915" s="1">
        <v>2663</v>
      </c>
      <c r="B915" s="7" t="s">
        <v>2663</v>
      </c>
      <c r="C915" s="7" t="s">
        <v>6773</v>
      </c>
      <c r="D915" s="1">
        <v>20000</v>
      </c>
      <c r="E915" s="37" t="str">
        <f>VLOOKUP(D915,'Vlookup Table Bonus Point'!$C$3:$D$26,2,TRUE)</f>
        <v>20000 to 24999</v>
      </c>
      <c r="F915" s="1">
        <v>20919.25</v>
      </c>
      <c r="G915" s="1" t="s">
        <v>8218</v>
      </c>
      <c r="H915" s="1" t="s">
        <v>8228</v>
      </c>
      <c r="I915" s="1" t="s">
        <v>8250</v>
      </c>
      <c r="J915" s="1">
        <v>1441378800</v>
      </c>
      <c r="K915" s="1">
        <v>1438873007</v>
      </c>
      <c r="L915" s="1" t="b">
        <v>0</v>
      </c>
      <c r="M915" s="1">
        <v>56</v>
      </c>
      <c r="N915" s="1" t="b">
        <v>1</v>
      </c>
      <c r="O915" s="1" t="s">
        <v>8301</v>
      </c>
      <c r="P915" s="28">
        <f>F915/D915</f>
        <v>1.0459624999999999</v>
      </c>
      <c r="Q915" s="29">
        <f>IF(M915&gt;0,F915/M915,0)</f>
        <v>373.55803571428572</v>
      </c>
      <c r="R915" s="9" t="str">
        <f>LEFT(O915,SEARCH("/",O915,1)-1)</f>
        <v>technology</v>
      </c>
      <c r="S915" s="26" t="str">
        <f>RIGHT(O915,LEN(O915)-SEARCH("/",O915,1))</f>
        <v>makerspaces</v>
      </c>
      <c r="T915" s="27">
        <f>(((K915/60)/60)/24)+DATE(1970,1,1)</f>
        <v>42222.622766203705</v>
      </c>
      <c r="U915" s="5" t="str">
        <f>TEXT(T915,"mmm")</f>
        <v>Aug</v>
      </c>
      <c r="V915" s="5" t="str">
        <f>TEXT(T915,"yyyy")</f>
        <v>2015</v>
      </c>
      <c r="W915" s="5" t="str">
        <f>TEXT(Y915,"mmm")</f>
        <v>Sep</v>
      </c>
      <c r="X915" s="1" t="str">
        <f>TEXT(Y915,"yyyy")</f>
        <v>2015</v>
      </c>
      <c r="Y915" s="27">
        <f>(((J915/60)/60)/24)+DATE(1970,1,1)</f>
        <v>42251.625</v>
      </c>
    </row>
    <row r="916" spans="1:25" ht="48" x14ac:dyDescent="0.2">
      <c r="A916" s="1">
        <v>2708</v>
      </c>
      <c r="B916" s="7" t="s">
        <v>2708</v>
      </c>
      <c r="C916" s="7" t="s">
        <v>6818</v>
      </c>
      <c r="D916" s="1">
        <v>20000</v>
      </c>
      <c r="E916" s="37" t="str">
        <f>VLOOKUP(D916,'Vlookup Table Bonus Point'!$C$3:$D$26,2,TRUE)</f>
        <v>20000 to 24999</v>
      </c>
      <c r="F916" s="1">
        <v>46643.07</v>
      </c>
      <c r="G916" s="1" t="s">
        <v>8218</v>
      </c>
      <c r="H916" s="1" t="s">
        <v>8224</v>
      </c>
      <c r="I916" s="1" t="s">
        <v>8246</v>
      </c>
      <c r="J916" s="1">
        <v>1469119526</v>
      </c>
      <c r="K916" s="1">
        <v>1463935526</v>
      </c>
      <c r="L916" s="1" t="b">
        <v>1</v>
      </c>
      <c r="M916" s="1">
        <v>1049</v>
      </c>
      <c r="N916" s="1" t="b">
        <v>1</v>
      </c>
      <c r="O916" s="1" t="s">
        <v>8302</v>
      </c>
      <c r="P916" s="28">
        <f>F916/D916</f>
        <v>2.3321535</v>
      </c>
      <c r="Q916" s="29">
        <f>IF(M916&gt;0,F916/M916,0)</f>
        <v>44.464318398474738</v>
      </c>
      <c r="R916" s="9" t="str">
        <f>LEFT(O916,SEARCH("/",O916,1)-1)</f>
        <v>theater</v>
      </c>
      <c r="S916" s="26" t="str">
        <f>RIGHT(O916,LEN(O916)-SEARCH("/",O916,1))</f>
        <v>spaces</v>
      </c>
      <c r="T916" s="27">
        <f>(((K916/60)/60)/24)+DATE(1970,1,1)</f>
        <v>42512.698217592595</v>
      </c>
      <c r="U916" s="5" t="str">
        <f>TEXT(T916,"mmm")</f>
        <v>May</v>
      </c>
      <c r="V916" s="5" t="str">
        <f>TEXT(T916,"yyyy")</f>
        <v>2016</v>
      </c>
      <c r="W916" s="5" t="str">
        <f>TEXT(Y916,"mmm")</f>
        <v>Jul</v>
      </c>
      <c r="X916" s="1" t="str">
        <f>TEXT(Y916,"yyyy")</f>
        <v>2016</v>
      </c>
      <c r="Y916" s="27">
        <f>(((J916/60)/60)/24)+DATE(1970,1,1)</f>
        <v>42572.698217592595</v>
      </c>
    </row>
    <row r="917" spans="1:25" ht="48" x14ac:dyDescent="0.2">
      <c r="A917" s="1">
        <v>2770</v>
      </c>
      <c r="B917" s="7" t="s">
        <v>2770</v>
      </c>
      <c r="C917" s="7" t="s">
        <v>6880</v>
      </c>
      <c r="D917" s="1">
        <v>20000</v>
      </c>
      <c r="E917" s="37" t="str">
        <f>VLOOKUP(D917,'Vlookup Table Bonus Point'!$C$3:$D$26,2,TRUE)</f>
        <v>20000 to 24999</v>
      </c>
      <c r="F917" s="1">
        <v>2082.25</v>
      </c>
      <c r="G917" s="1" t="s">
        <v>8220</v>
      </c>
      <c r="H917" s="1" t="s">
        <v>8223</v>
      </c>
      <c r="I917" s="1" t="s">
        <v>8245</v>
      </c>
      <c r="J917" s="1">
        <v>1395158130</v>
      </c>
      <c r="K917" s="1">
        <v>1392569730</v>
      </c>
      <c r="L917" s="1" t="b">
        <v>0</v>
      </c>
      <c r="M917" s="1">
        <v>33</v>
      </c>
      <c r="N917" s="1" t="b">
        <v>0</v>
      </c>
      <c r="O917" s="1" t="s">
        <v>8303</v>
      </c>
      <c r="P917" s="28">
        <f>F917/D917</f>
        <v>0.1041125</v>
      </c>
      <c r="Q917" s="29">
        <f>IF(M917&gt;0,F917/M917,0)</f>
        <v>63.098484848484851</v>
      </c>
      <c r="R917" s="9" t="str">
        <f>LEFT(O917,SEARCH("/",O917,1)-1)</f>
        <v>publishing</v>
      </c>
      <c r="S917" s="26" t="str">
        <f>RIGHT(O917,LEN(O917)-SEARCH("/",O917,1))</f>
        <v>children's books</v>
      </c>
      <c r="T917" s="27">
        <f>(((K917/60)/60)/24)+DATE(1970,1,1)</f>
        <v>41686.705208333333</v>
      </c>
      <c r="U917" s="5" t="str">
        <f>TEXT(T917,"mmm")</f>
        <v>Feb</v>
      </c>
      <c r="V917" s="5" t="str">
        <f>TEXT(T917,"yyyy")</f>
        <v>2014</v>
      </c>
      <c r="W917" s="5" t="str">
        <f>TEXT(Y917,"mmm")</f>
        <v>Mar</v>
      </c>
      <c r="X917" s="1" t="str">
        <f>TEXT(Y917,"yyyy")</f>
        <v>2014</v>
      </c>
      <c r="Y917" s="27">
        <f>(((J917/60)/60)/24)+DATE(1970,1,1)</f>
        <v>41716.663541666669</v>
      </c>
    </row>
    <row r="918" spans="1:25" ht="64" x14ac:dyDescent="0.2">
      <c r="A918" s="1">
        <v>2869</v>
      </c>
      <c r="B918" s="7" t="s">
        <v>2869</v>
      </c>
      <c r="C918" s="7" t="s">
        <v>6979</v>
      </c>
      <c r="D918" s="1">
        <v>20000</v>
      </c>
      <c r="E918" s="37" t="str">
        <f>VLOOKUP(D918,'Vlookup Table Bonus Point'!$C$3:$D$26,2,TRUE)</f>
        <v>20000 to 24999</v>
      </c>
      <c r="F918" s="1">
        <v>177</v>
      </c>
      <c r="G918" s="1" t="s">
        <v>8220</v>
      </c>
      <c r="H918" s="1" t="s">
        <v>8223</v>
      </c>
      <c r="I918" s="1" t="s">
        <v>8245</v>
      </c>
      <c r="J918" s="1">
        <v>1468937681</v>
      </c>
      <c r="K918" s="1">
        <v>1466345681</v>
      </c>
      <c r="L918" s="1" t="b">
        <v>0</v>
      </c>
      <c r="M918" s="1">
        <v>5</v>
      </c>
      <c r="N918" s="1" t="b">
        <v>0</v>
      </c>
      <c r="O918" s="1" t="s">
        <v>8270</v>
      </c>
      <c r="P918" s="28">
        <f>F918/D918</f>
        <v>8.8500000000000002E-3</v>
      </c>
      <c r="Q918" s="29">
        <f>IF(M918&gt;0,F918/M918,0)</f>
        <v>35.4</v>
      </c>
      <c r="R918" s="9" t="str">
        <f>LEFT(O918,SEARCH("/",O918,1)-1)</f>
        <v>theater</v>
      </c>
      <c r="S918" s="26" t="str">
        <f>RIGHT(O918,LEN(O918)-SEARCH("/",O918,1))</f>
        <v>plays</v>
      </c>
      <c r="T918" s="27">
        <f>(((K918/60)/60)/24)+DATE(1970,1,1)</f>
        <v>42540.593530092592</v>
      </c>
      <c r="U918" s="5" t="str">
        <f>TEXT(T918,"mmm")</f>
        <v>Jun</v>
      </c>
      <c r="V918" s="5" t="str">
        <f>TEXT(T918,"yyyy")</f>
        <v>2016</v>
      </c>
      <c r="W918" s="5" t="str">
        <f>TEXT(Y918,"mmm")</f>
        <v>Jul</v>
      </c>
      <c r="X918" s="1" t="str">
        <f>TEXT(Y918,"yyyy")</f>
        <v>2016</v>
      </c>
      <c r="Y918" s="27">
        <f>(((J918/60)/60)/24)+DATE(1970,1,1)</f>
        <v>42570.593530092592</v>
      </c>
    </row>
    <row r="919" spans="1:25" ht="48" x14ac:dyDescent="0.2">
      <c r="A919" s="1">
        <v>2875</v>
      </c>
      <c r="B919" s="7" t="s">
        <v>2875</v>
      </c>
      <c r="C919" s="7" t="s">
        <v>6985</v>
      </c>
      <c r="D919" s="1">
        <v>20000</v>
      </c>
      <c r="E919" s="37" t="str">
        <f>VLOOKUP(D919,'Vlookup Table Bonus Point'!$C$3:$D$26,2,TRUE)</f>
        <v>20000 to 24999</v>
      </c>
      <c r="F919" s="1">
        <v>7</v>
      </c>
      <c r="G919" s="1" t="s">
        <v>8220</v>
      </c>
      <c r="H919" s="1" t="s">
        <v>8223</v>
      </c>
      <c r="I919" s="1" t="s">
        <v>8245</v>
      </c>
      <c r="J919" s="1">
        <v>1462417493</v>
      </c>
      <c r="K919" s="1">
        <v>1459825493</v>
      </c>
      <c r="L919" s="1" t="b">
        <v>0</v>
      </c>
      <c r="M919" s="1">
        <v>3</v>
      </c>
      <c r="N919" s="1" t="b">
        <v>0</v>
      </c>
      <c r="O919" s="1" t="s">
        <v>8270</v>
      </c>
      <c r="P919" s="28">
        <f>F919/D919</f>
        <v>3.5E-4</v>
      </c>
      <c r="Q919" s="29">
        <f>IF(M919&gt;0,F919/M919,0)</f>
        <v>2.3333333333333335</v>
      </c>
      <c r="R919" s="9" t="str">
        <f>LEFT(O919,SEARCH("/",O919,1)-1)</f>
        <v>theater</v>
      </c>
      <c r="S919" s="26" t="str">
        <f>RIGHT(O919,LEN(O919)-SEARCH("/",O919,1))</f>
        <v>plays</v>
      </c>
      <c r="T919" s="27">
        <f>(((K919/60)/60)/24)+DATE(1970,1,1)</f>
        <v>42465.128391203703</v>
      </c>
      <c r="U919" s="5" t="str">
        <f>TEXT(T919,"mmm")</f>
        <v>Apr</v>
      </c>
      <c r="V919" s="5" t="str">
        <f>TEXT(T919,"yyyy")</f>
        <v>2016</v>
      </c>
      <c r="W919" s="5" t="str">
        <f>TEXT(Y919,"mmm")</f>
        <v>May</v>
      </c>
      <c r="X919" s="1" t="str">
        <f>TEXT(Y919,"yyyy")</f>
        <v>2016</v>
      </c>
      <c r="Y919" s="27">
        <f>(((J919/60)/60)/24)+DATE(1970,1,1)</f>
        <v>42495.128391203703</v>
      </c>
    </row>
    <row r="920" spans="1:25" ht="48" x14ac:dyDescent="0.2">
      <c r="A920" s="1">
        <v>2952</v>
      </c>
      <c r="B920" s="7" t="s">
        <v>2952</v>
      </c>
      <c r="C920" s="7" t="s">
        <v>7062</v>
      </c>
      <c r="D920" s="1">
        <v>20000</v>
      </c>
      <c r="E920" s="37" t="str">
        <f>VLOOKUP(D920,'Vlookup Table Bonus Point'!$C$3:$D$26,2,TRUE)</f>
        <v>20000 to 24999</v>
      </c>
      <c r="F920" s="1">
        <v>1605</v>
      </c>
      <c r="G920" s="1" t="s">
        <v>8219</v>
      </c>
      <c r="H920" s="1" t="s">
        <v>8223</v>
      </c>
      <c r="I920" s="1" t="s">
        <v>8245</v>
      </c>
      <c r="J920" s="1">
        <v>1476676800</v>
      </c>
      <c r="K920" s="1">
        <v>1473957239</v>
      </c>
      <c r="L920" s="1" t="b">
        <v>0</v>
      </c>
      <c r="M920" s="1">
        <v>8</v>
      </c>
      <c r="N920" s="1" t="b">
        <v>0</v>
      </c>
      <c r="O920" s="1" t="s">
        <v>8302</v>
      </c>
      <c r="P920" s="28">
        <f>F920/D920</f>
        <v>8.0250000000000002E-2</v>
      </c>
      <c r="Q920" s="29">
        <f>IF(M920&gt;0,F920/M920,0)</f>
        <v>200.625</v>
      </c>
      <c r="R920" s="9" t="str">
        <f>LEFT(O920,SEARCH("/",O920,1)-1)</f>
        <v>theater</v>
      </c>
      <c r="S920" s="26" t="str">
        <f>RIGHT(O920,LEN(O920)-SEARCH("/",O920,1))</f>
        <v>spaces</v>
      </c>
      <c r="T920" s="27">
        <f>(((K920/60)/60)/24)+DATE(1970,1,1)</f>
        <v>42628.690266203703</v>
      </c>
      <c r="U920" s="5" t="str">
        <f>TEXT(T920,"mmm")</f>
        <v>Sep</v>
      </c>
      <c r="V920" s="5" t="str">
        <f>TEXT(T920,"yyyy")</f>
        <v>2016</v>
      </c>
      <c r="W920" s="5" t="str">
        <f>TEXT(Y920,"mmm")</f>
        <v>Oct</v>
      </c>
      <c r="X920" s="1" t="str">
        <f>TEXT(Y920,"yyyy")</f>
        <v>2016</v>
      </c>
      <c r="Y920" s="27">
        <f>(((J920/60)/60)/24)+DATE(1970,1,1)</f>
        <v>42660.166666666672</v>
      </c>
    </row>
    <row r="921" spans="1:25" ht="16" x14ac:dyDescent="0.2">
      <c r="A921" s="1">
        <v>2989</v>
      </c>
      <c r="B921" s="7" t="s">
        <v>2989</v>
      </c>
      <c r="C921" s="7" t="s">
        <v>7099</v>
      </c>
      <c r="D921" s="1">
        <v>20000</v>
      </c>
      <c r="E921" s="37" t="str">
        <f>VLOOKUP(D921,'Vlookup Table Bonus Point'!$C$3:$D$26,2,TRUE)</f>
        <v>20000 to 24999</v>
      </c>
      <c r="F921" s="1">
        <v>35307</v>
      </c>
      <c r="G921" s="1" t="s">
        <v>8218</v>
      </c>
      <c r="H921" s="1" t="s">
        <v>8223</v>
      </c>
      <c r="I921" s="1" t="s">
        <v>8245</v>
      </c>
      <c r="J921" s="1">
        <v>1450673940</v>
      </c>
      <c r="K921" s="1">
        <v>1448756962</v>
      </c>
      <c r="L921" s="1" t="b">
        <v>0</v>
      </c>
      <c r="M921" s="1">
        <v>364</v>
      </c>
      <c r="N921" s="1" t="b">
        <v>1</v>
      </c>
      <c r="O921" s="1" t="s">
        <v>8302</v>
      </c>
      <c r="P921" s="28">
        <f>F921/D921</f>
        <v>1.76535</v>
      </c>
      <c r="Q921" s="29">
        <f>IF(M921&gt;0,F921/M921,0)</f>
        <v>96.997252747252745</v>
      </c>
      <c r="R921" s="9" t="str">
        <f>LEFT(O921,SEARCH("/",O921,1)-1)</f>
        <v>theater</v>
      </c>
      <c r="S921" s="26" t="str">
        <f>RIGHT(O921,LEN(O921)-SEARCH("/",O921,1))</f>
        <v>spaces</v>
      </c>
      <c r="T921" s="27">
        <f>(((K921/60)/60)/24)+DATE(1970,1,1)</f>
        <v>42337.02039351852</v>
      </c>
      <c r="U921" s="5" t="str">
        <f>TEXT(T921,"mmm")</f>
        <v>Nov</v>
      </c>
      <c r="V921" s="5" t="str">
        <f>TEXT(T921,"yyyy")</f>
        <v>2015</v>
      </c>
      <c r="W921" s="5" t="str">
        <f>TEXT(Y921,"mmm")</f>
        <v>Dec</v>
      </c>
      <c r="X921" s="1" t="str">
        <f>TEXT(Y921,"yyyy")</f>
        <v>2015</v>
      </c>
      <c r="Y921" s="27">
        <f>(((J921/60)/60)/24)+DATE(1970,1,1)</f>
        <v>42359.207638888889</v>
      </c>
    </row>
    <row r="922" spans="1:25" ht="48" x14ac:dyDescent="0.2">
      <c r="A922" s="1">
        <v>3039</v>
      </c>
      <c r="B922" s="7" t="s">
        <v>3039</v>
      </c>
      <c r="C922" s="7" t="s">
        <v>7149</v>
      </c>
      <c r="D922" s="1">
        <v>20000</v>
      </c>
      <c r="E922" s="37" t="str">
        <f>VLOOKUP(D922,'Vlookup Table Bonus Point'!$C$3:$D$26,2,TRUE)</f>
        <v>20000 to 24999</v>
      </c>
      <c r="F922" s="1">
        <v>21742.78</v>
      </c>
      <c r="G922" s="1" t="s">
        <v>8218</v>
      </c>
      <c r="H922" s="1" t="s">
        <v>8223</v>
      </c>
      <c r="I922" s="1" t="s">
        <v>8245</v>
      </c>
      <c r="J922" s="1">
        <v>1388303940</v>
      </c>
      <c r="K922" s="1">
        <v>1386011038</v>
      </c>
      <c r="L922" s="1" t="b">
        <v>0</v>
      </c>
      <c r="M922" s="1">
        <v>236</v>
      </c>
      <c r="N922" s="1" t="b">
        <v>1</v>
      </c>
      <c r="O922" s="1" t="s">
        <v>8302</v>
      </c>
      <c r="P922" s="28">
        <f>F922/D922</f>
        <v>1.0871389999999999</v>
      </c>
      <c r="Q922" s="29">
        <f>IF(M922&gt;0,F922/M922,0)</f>
        <v>92.130423728813554</v>
      </c>
      <c r="R922" s="9" t="str">
        <f>LEFT(O922,SEARCH("/",O922,1)-1)</f>
        <v>theater</v>
      </c>
      <c r="S922" s="26" t="str">
        <f>RIGHT(O922,LEN(O922)-SEARCH("/",O922,1))</f>
        <v>spaces</v>
      </c>
      <c r="T922" s="27">
        <f>(((K922/60)/60)/24)+DATE(1970,1,1)</f>
        <v>41610.794421296298</v>
      </c>
      <c r="U922" s="5" t="str">
        <f>TEXT(T922,"mmm")</f>
        <v>Dec</v>
      </c>
      <c r="V922" s="5" t="str">
        <f>TEXT(T922,"yyyy")</f>
        <v>2013</v>
      </c>
      <c r="W922" s="5" t="str">
        <f>TEXT(Y922,"mmm")</f>
        <v>Dec</v>
      </c>
      <c r="X922" s="1" t="str">
        <f>TEXT(Y922,"yyyy")</f>
        <v>2013</v>
      </c>
      <c r="Y922" s="27">
        <f>(((J922/60)/60)/24)+DATE(1970,1,1)</f>
        <v>41637.332638888889</v>
      </c>
    </row>
    <row r="923" spans="1:25" ht="48" x14ac:dyDescent="0.2">
      <c r="A923" s="1">
        <v>3055</v>
      </c>
      <c r="B923" s="7" t="s">
        <v>3055</v>
      </c>
      <c r="C923" s="7" t="s">
        <v>7165</v>
      </c>
      <c r="D923" s="1">
        <v>20000</v>
      </c>
      <c r="E923" s="37" t="str">
        <f>VLOOKUP(D923,'Vlookup Table Bonus Point'!$C$3:$D$26,2,TRUE)</f>
        <v>20000 to 24999</v>
      </c>
      <c r="F923" s="1">
        <v>1</v>
      </c>
      <c r="G923" s="1" t="s">
        <v>8220</v>
      </c>
      <c r="H923" s="1" t="s">
        <v>8223</v>
      </c>
      <c r="I923" s="1" t="s">
        <v>8245</v>
      </c>
      <c r="J923" s="1">
        <v>1420844390</v>
      </c>
      <c r="K923" s="1">
        <v>1415660390</v>
      </c>
      <c r="L923" s="1" t="b">
        <v>0</v>
      </c>
      <c r="M923" s="1">
        <v>1</v>
      </c>
      <c r="N923" s="1" t="b">
        <v>0</v>
      </c>
      <c r="O923" s="1" t="s">
        <v>8302</v>
      </c>
      <c r="P923" s="28">
        <f>F923/D923</f>
        <v>5.0000000000000002E-5</v>
      </c>
      <c r="Q923" s="29">
        <f>IF(M923&gt;0,F923/M923,0)</f>
        <v>1</v>
      </c>
      <c r="R923" s="9" t="str">
        <f>LEFT(O923,SEARCH("/",O923,1)-1)</f>
        <v>theater</v>
      </c>
      <c r="S923" s="26" t="str">
        <f>RIGHT(O923,LEN(O923)-SEARCH("/",O923,1))</f>
        <v>spaces</v>
      </c>
      <c r="T923" s="27">
        <f>(((K923/60)/60)/24)+DATE(1970,1,1)</f>
        <v>41953.95821759259</v>
      </c>
      <c r="U923" s="5" t="str">
        <f>TEXT(T923,"mmm")</f>
        <v>Nov</v>
      </c>
      <c r="V923" s="5" t="str">
        <f>TEXT(T923,"yyyy")</f>
        <v>2014</v>
      </c>
      <c r="W923" s="5" t="str">
        <f>TEXT(Y923,"mmm")</f>
        <v>Jan</v>
      </c>
      <c r="X923" s="1" t="str">
        <f>TEXT(Y923,"yyyy")</f>
        <v>2015</v>
      </c>
      <c r="Y923" s="27">
        <f>(((J923/60)/60)/24)+DATE(1970,1,1)</f>
        <v>42013.95821759259</v>
      </c>
    </row>
    <row r="924" spans="1:25" ht="64" x14ac:dyDescent="0.2">
      <c r="A924" s="1">
        <v>3083</v>
      </c>
      <c r="B924" s="7" t="s">
        <v>3083</v>
      </c>
      <c r="C924" s="7" t="s">
        <v>7193</v>
      </c>
      <c r="D924" s="1">
        <v>20000</v>
      </c>
      <c r="E924" s="37" t="str">
        <f>VLOOKUP(D924,'Vlookup Table Bonus Point'!$C$3:$D$26,2,TRUE)</f>
        <v>20000 to 24999</v>
      </c>
      <c r="F924" s="1">
        <v>56</v>
      </c>
      <c r="G924" s="1" t="s">
        <v>8220</v>
      </c>
      <c r="H924" s="1" t="s">
        <v>8223</v>
      </c>
      <c r="I924" s="1" t="s">
        <v>8245</v>
      </c>
      <c r="J924" s="1">
        <v>1409547600</v>
      </c>
      <c r="K924" s="1">
        <v>1406986278</v>
      </c>
      <c r="L924" s="1" t="b">
        <v>0</v>
      </c>
      <c r="M924" s="1">
        <v>3</v>
      </c>
      <c r="N924" s="1" t="b">
        <v>0</v>
      </c>
      <c r="O924" s="1" t="s">
        <v>8302</v>
      </c>
      <c r="P924" s="28">
        <f>F924/D924</f>
        <v>2.8E-3</v>
      </c>
      <c r="Q924" s="29">
        <f>IF(M924&gt;0,F924/M924,0)</f>
        <v>18.666666666666668</v>
      </c>
      <c r="R924" s="9" t="str">
        <f>LEFT(O924,SEARCH("/",O924,1)-1)</f>
        <v>theater</v>
      </c>
      <c r="S924" s="26" t="str">
        <f>RIGHT(O924,LEN(O924)-SEARCH("/",O924,1))</f>
        <v>spaces</v>
      </c>
      <c r="T924" s="27">
        <f>(((K924/60)/60)/24)+DATE(1970,1,1)</f>
        <v>41853.563402777778</v>
      </c>
      <c r="U924" s="5" t="str">
        <f>TEXT(T924,"mmm")</f>
        <v>Aug</v>
      </c>
      <c r="V924" s="5" t="str">
        <f>TEXT(T924,"yyyy")</f>
        <v>2014</v>
      </c>
      <c r="W924" s="5" t="str">
        <f>TEXT(Y924,"mmm")</f>
        <v>Sep</v>
      </c>
      <c r="X924" s="1" t="str">
        <f>TEXT(Y924,"yyyy")</f>
        <v>2014</v>
      </c>
      <c r="Y924" s="27">
        <f>(((J924/60)/60)/24)+DATE(1970,1,1)</f>
        <v>41883.208333333336</v>
      </c>
    </row>
    <row r="925" spans="1:25" ht="48" x14ac:dyDescent="0.2">
      <c r="A925" s="1">
        <v>3086</v>
      </c>
      <c r="B925" s="7" t="s">
        <v>3086</v>
      </c>
      <c r="C925" s="7" t="s">
        <v>7196</v>
      </c>
      <c r="D925" s="1">
        <v>20000</v>
      </c>
      <c r="E925" s="37" t="str">
        <f>VLOOKUP(D925,'Vlookup Table Bonus Point'!$C$3:$D$26,2,TRUE)</f>
        <v>20000 to 24999</v>
      </c>
      <c r="F925" s="1">
        <v>50</v>
      </c>
      <c r="G925" s="1" t="s">
        <v>8220</v>
      </c>
      <c r="H925" s="1" t="s">
        <v>8236</v>
      </c>
      <c r="I925" s="1" t="s">
        <v>8248</v>
      </c>
      <c r="J925" s="1">
        <v>1439827559</v>
      </c>
      <c r="K925" s="1">
        <v>1434643559</v>
      </c>
      <c r="L925" s="1" t="b">
        <v>0</v>
      </c>
      <c r="M925" s="1">
        <v>3</v>
      </c>
      <c r="N925" s="1" t="b">
        <v>0</v>
      </c>
      <c r="O925" s="1" t="s">
        <v>8302</v>
      </c>
      <c r="P925" s="28">
        <f>F925/D925</f>
        <v>2.5000000000000001E-3</v>
      </c>
      <c r="Q925" s="29">
        <f>IF(M925&gt;0,F925/M925,0)</f>
        <v>16.666666666666668</v>
      </c>
      <c r="R925" s="9" t="str">
        <f>LEFT(O925,SEARCH("/",O925,1)-1)</f>
        <v>theater</v>
      </c>
      <c r="S925" s="26" t="str">
        <f>RIGHT(O925,LEN(O925)-SEARCH("/",O925,1))</f>
        <v>spaces</v>
      </c>
      <c r="T925" s="27">
        <f>(((K925/60)/60)/24)+DATE(1970,1,1)</f>
        <v>42173.67082175926</v>
      </c>
      <c r="U925" s="5" t="str">
        <f>TEXT(T925,"mmm")</f>
        <v>Jun</v>
      </c>
      <c r="V925" s="5" t="str">
        <f>TEXT(T925,"yyyy")</f>
        <v>2015</v>
      </c>
      <c r="W925" s="5" t="str">
        <f>TEXT(Y925,"mmm")</f>
        <v>Aug</v>
      </c>
      <c r="X925" s="1" t="str">
        <f>TEXT(Y925,"yyyy")</f>
        <v>2015</v>
      </c>
      <c r="Y925" s="27">
        <f>(((J925/60)/60)/24)+DATE(1970,1,1)</f>
        <v>42233.67082175926</v>
      </c>
    </row>
    <row r="926" spans="1:25" ht="48" x14ac:dyDescent="0.2">
      <c r="A926" s="1">
        <v>3087</v>
      </c>
      <c r="B926" s="7" t="s">
        <v>3087</v>
      </c>
      <c r="C926" s="7" t="s">
        <v>7197</v>
      </c>
      <c r="D926" s="1">
        <v>20000</v>
      </c>
      <c r="E926" s="37" t="str">
        <f>VLOOKUP(D926,'Vlookup Table Bonus Point'!$C$3:$D$26,2,TRUE)</f>
        <v>20000 to 24999</v>
      </c>
      <c r="F926" s="1">
        <v>125</v>
      </c>
      <c r="G926" s="1" t="s">
        <v>8220</v>
      </c>
      <c r="H926" s="1" t="s">
        <v>8223</v>
      </c>
      <c r="I926" s="1" t="s">
        <v>8245</v>
      </c>
      <c r="J926" s="1">
        <v>1482294990</v>
      </c>
      <c r="K926" s="1">
        <v>1477107390</v>
      </c>
      <c r="L926" s="1" t="b">
        <v>0</v>
      </c>
      <c r="M926" s="1">
        <v>2</v>
      </c>
      <c r="N926" s="1" t="b">
        <v>0</v>
      </c>
      <c r="O926" s="1" t="s">
        <v>8302</v>
      </c>
      <c r="P926" s="28">
        <f>F926/D926</f>
        <v>6.2500000000000003E-3</v>
      </c>
      <c r="Q926" s="29">
        <f>IF(M926&gt;0,F926/M926,0)</f>
        <v>62.5</v>
      </c>
      <c r="R926" s="9" t="str">
        <f>LEFT(O926,SEARCH("/",O926,1)-1)</f>
        <v>theater</v>
      </c>
      <c r="S926" s="26" t="str">
        <f>RIGHT(O926,LEN(O926)-SEARCH("/",O926,1))</f>
        <v>spaces</v>
      </c>
      <c r="T926" s="27">
        <f>(((K926/60)/60)/24)+DATE(1970,1,1)</f>
        <v>42665.150347222225</v>
      </c>
      <c r="U926" s="5" t="str">
        <f>TEXT(T926,"mmm")</f>
        <v>Oct</v>
      </c>
      <c r="V926" s="5" t="str">
        <f>TEXT(T926,"yyyy")</f>
        <v>2016</v>
      </c>
      <c r="W926" s="5" t="str">
        <f>TEXT(Y926,"mmm")</f>
        <v>Dec</v>
      </c>
      <c r="X926" s="1" t="str">
        <f>TEXT(Y926,"yyyy")</f>
        <v>2016</v>
      </c>
      <c r="Y926" s="27">
        <f>(((J926/60)/60)/24)+DATE(1970,1,1)</f>
        <v>42725.192013888889</v>
      </c>
    </row>
    <row r="927" spans="1:25" ht="48" x14ac:dyDescent="0.2">
      <c r="A927" s="1">
        <v>3096</v>
      </c>
      <c r="B927" s="7" t="s">
        <v>3096</v>
      </c>
      <c r="C927" s="7" t="s">
        <v>7206</v>
      </c>
      <c r="D927" s="1">
        <v>20000</v>
      </c>
      <c r="E927" s="37" t="str">
        <f>VLOOKUP(D927,'Vlookup Table Bonus Point'!$C$3:$D$26,2,TRUE)</f>
        <v>20000 to 24999</v>
      </c>
      <c r="F927" s="1">
        <v>795</v>
      </c>
      <c r="G927" s="1" t="s">
        <v>8220</v>
      </c>
      <c r="H927" s="1" t="s">
        <v>8223</v>
      </c>
      <c r="I927" s="1" t="s">
        <v>8245</v>
      </c>
      <c r="J927" s="1">
        <v>1432151326</v>
      </c>
      <c r="K927" s="1">
        <v>1429559326</v>
      </c>
      <c r="L927" s="1" t="b">
        <v>0</v>
      </c>
      <c r="M927" s="1">
        <v>14</v>
      </c>
      <c r="N927" s="1" t="b">
        <v>0</v>
      </c>
      <c r="O927" s="1" t="s">
        <v>8302</v>
      </c>
      <c r="P927" s="28">
        <f>F927/D927</f>
        <v>3.9750000000000001E-2</v>
      </c>
      <c r="Q927" s="29">
        <f>IF(M927&gt;0,F927/M927,0)</f>
        <v>56.785714285714285</v>
      </c>
      <c r="R927" s="9" t="str">
        <f>LEFT(O927,SEARCH("/",O927,1)-1)</f>
        <v>theater</v>
      </c>
      <c r="S927" s="26" t="str">
        <f>RIGHT(O927,LEN(O927)-SEARCH("/",O927,1))</f>
        <v>spaces</v>
      </c>
      <c r="T927" s="27">
        <f>(((K927/60)/60)/24)+DATE(1970,1,1)</f>
        <v>42114.825532407413</v>
      </c>
      <c r="U927" s="5" t="str">
        <f>TEXT(T927,"mmm")</f>
        <v>Apr</v>
      </c>
      <c r="V927" s="5" t="str">
        <f>TEXT(T927,"yyyy")</f>
        <v>2015</v>
      </c>
      <c r="W927" s="5" t="str">
        <f>TEXT(Y927,"mmm")</f>
        <v>May</v>
      </c>
      <c r="X927" s="1" t="str">
        <f>TEXT(Y927,"yyyy")</f>
        <v>2015</v>
      </c>
      <c r="Y927" s="27">
        <f>(((J927/60)/60)/24)+DATE(1970,1,1)</f>
        <v>42144.825532407413</v>
      </c>
    </row>
    <row r="928" spans="1:25" ht="32" x14ac:dyDescent="0.2">
      <c r="A928" s="1">
        <v>3111</v>
      </c>
      <c r="B928" s="7" t="s">
        <v>3111</v>
      </c>
      <c r="C928" s="7" t="s">
        <v>7221</v>
      </c>
      <c r="D928" s="1">
        <v>20000</v>
      </c>
      <c r="E928" s="37" t="str">
        <f>VLOOKUP(D928,'Vlookup Table Bonus Point'!$C$3:$D$26,2,TRUE)</f>
        <v>20000 to 24999</v>
      </c>
      <c r="F928" s="1">
        <v>5328</v>
      </c>
      <c r="G928" s="1" t="s">
        <v>8220</v>
      </c>
      <c r="H928" s="1" t="s">
        <v>8223</v>
      </c>
      <c r="I928" s="1" t="s">
        <v>8245</v>
      </c>
      <c r="J928" s="1">
        <v>1412432220</v>
      </c>
      <c r="K928" s="1">
        <v>1409753820</v>
      </c>
      <c r="L928" s="1" t="b">
        <v>0</v>
      </c>
      <c r="M928" s="1">
        <v>76</v>
      </c>
      <c r="N928" s="1" t="b">
        <v>0</v>
      </c>
      <c r="O928" s="1" t="s">
        <v>8302</v>
      </c>
      <c r="P928" s="28">
        <f>F928/D928</f>
        <v>0.26640000000000003</v>
      </c>
      <c r="Q928" s="29">
        <f>IF(M928&gt;0,F928/M928,0)</f>
        <v>70.10526315789474</v>
      </c>
      <c r="R928" s="9" t="str">
        <f>LEFT(O928,SEARCH("/",O928,1)-1)</f>
        <v>theater</v>
      </c>
      <c r="S928" s="26" t="str">
        <f>RIGHT(O928,LEN(O928)-SEARCH("/",O928,1))</f>
        <v>spaces</v>
      </c>
      <c r="T928" s="27">
        <f>(((K928/60)/60)/24)+DATE(1970,1,1)</f>
        <v>41885.595138888886</v>
      </c>
      <c r="U928" s="5" t="str">
        <f>TEXT(T928,"mmm")</f>
        <v>Sep</v>
      </c>
      <c r="V928" s="5" t="str">
        <f>TEXT(T928,"yyyy")</f>
        <v>2014</v>
      </c>
      <c r="W928" s="5" t="str">
        <f>TEXT(Y928,"mmm")</f>
        <v>Oct</v>
      </c>
      <c r="X928" s="1" t="str">
        <f>TEXT(Y928,"yyyy")</f>
        <v>2014</v>
      </c>
      <c r="Y928" s="27">
        <f>(((J928/60)/60)/24)+DATE(1970,1,1)</f>
        <v>41916.595138888886</v>
      </c>
    </row>
    <row r="929" spans="1:25" ht="48" x14ac:dyDescent="0.2">
      <c r="A929" s="1">
        <v>3147</v>
      </c>
      <c r="B929" s="7" t="s">
        <v>3147</v>
      </c>
      <c r="C929" s="7" t="s">
        <v>7257</v>
      </c>
      <c r="D929" s="1">
        <v>20000</v>
      </c>
      <c r="E929" s="37" t="str">
        <f>VLOOKUP(D929,'Vlookup Table Bonus Point'!$C$3:$D$26,2,TRUE)</f>
        <v>20000 to 24999</v>
      </c>
      <c r="F929" s="1">
        <v>23505</v>
      </c>
      <c r="G929" s="1" t="s">
        <v>8218</v>
      </c>
      <c r="H929" s="1" t="s">
        <v>8223</v>
      </c>
      <c r="I929" s="1" t="s">
        <v>8245</v>
      </c>
      <c r="J929" s="1">
        <v>1415319355</v>
      </c>
      <c r="K929" s="1">
        <v>1411859755</v>
      </c>
      <c r="L929" s="1" t="b">
        <v>1</v>
      </c>
      <c r="M929" s="1">
        <v>213</v>
      </c>
      <c r="N929" s="1" t="b">
        <v>1</v>
      </c>
      <c r="O929" s="1" t="s">
        <v>8270</v>
      </c>
      <c r="P929" s="28">
        <f>F929/D929</f>
        <v>1.1752499999999999</v>
      </c>
      <c r="Q929" s="29">
        <f>IF(M929&gt;0,F929/M929,0)</f>
        <v>110.35211267605634</v>
      </c>
      <c r="R929" s="9" t="str">
        <f>LEFT(O929,SEARCH("/",O929,1)-1)</f>
        <v>theater</v>
      </c>
      <c r="S929" s="26" t="str">
        <f>RIGHT(O929,LEN(O929)-SEARCH("/",O929,1))</f>
        <v>plays</v>
      </c>
      <c r="T929" s="27">
        <f>(((K929/60)/60)/24)+DATE(1970,1,1)</f>
        <v>41909.969386574077</v>
      </c>
      <c r="U929" s="5" t="str">
        <f>TEXT(T929,"mmm")</f>
        <v>Sep</v>
      </c>
      <c r="V929" s="5" t="str">
        <f>TEXT(T929,"yyyy")</f>
        <v>2014</v>
      </c>
      <c r="W929" s="5" t="str">
        <f>TEXT(Y929,"mmm")</f>
        <v>Nov</v>
      </c>
      <c r="X929" s="1" t="str">
        <f>TEXT(Y929,"yyyy")</f>
        <v>2014</v>
      </c>
      <c r="Y929" s="27">
        <f>(((J929/60)/60)/24)+DATE(1970,1,1)</f>
        <v>41950.011053240742</v>
      </c>
    </row>
    <row r="930" spans="1:25" ht="32" x14ac:dyDescent="0.2">
      <c r="A930" s="1">
        <v>3219</v>
      </c>
      <c r="B930" s="7" t="s">
        <v>3219</v>
      </c>
      <c r="C930" s="7" t="s">
        <v>7329</v>
      </c>
      <c r="D930" s="1">
        <v>20000</v>
      </c>
      <c r="E930" s="37" t="str">
        <f>VLOOKUP(D930,'Vlookup Table Bonus Point'!$C$3:$D$26,2,TRUE)</f>
        <v>20000 to 24999</v>
      </c>
      <c r="F930" s="1">
        <v>20022</v>
      </c>
      <c r="G930" s="1" t="s">
        <v>8218</v>
      </c>
      <c r="H930" s="1" t="s">
        <v>8223</v>
      </c>
      <c r="I930" s="1" t="s">
        <v>8245</v>
      </c>
      <c r="J930" s="1">
        <v>1427063747</v>
      </c>
      <c r="K930" s="1">
        <v>1424043347</v>
      </c>
      <c r="L930" s="1" t="b">
        <v>1</v>
      </c>
      <c r="M930" s="1">
        <v>119</v>
      </c>
      <c r="N930" s="1" t="b">
        <v>1</v>
      </c>
      <c r="O930" s="1" t="s">
        <v>8270</v>
      </c>
      <c r="P930" s="28">
        <f>F930/D930</f>
        <v>1.0011000000000001</v>
      </c>
      <c r="Q930" s="29">
        <f>IF(M930&gt;0,F930/M930,0)</f>
        <v>168.25210084033614</v>
      </c>
      <c r="R930" s="9" t="str">
        <f>LEFT(O930,SEARCH("/",O930,1)-1)</f>
        <v>theater</v>
      </c>
      <c r="S930" s="26" t="str">
        <f>RIGHT(O930,LEN(O930)-SEARCH("/",O930,1))</f>
        <v>plays</v>
      </c>
      <c r="T930" s="27">
        <f>(((K930/60)/60)/24)+DATE(1970,1,1)</f>
        <v>42050.983182870375</v>
      </c>
      <c r="U930" s="5" t="str">
        <f>TEXT(T930,"mmm")</f>
        <v>Feb</v>
      </c>
      <c r="V930" s="5" t="str">
        <f>TEXT(T930,"yyyy")</f>
        <v>2015</v>
      </c>
      <c r="W930" s="5" t="str">
        <f>TEXT(Y930,"mmm")</f>
        <v>Mar</v>
      </c>
      <c r="X930" s="1" t="str">
        <f>TEXT(Y930,"yyyy")</f>
        <v>2015</v>
      </c>
      <c r="Y930" s="27">
        <f>(((J930/60)/60)/24)+DATE(1970,1,1)</f>
        <v>42085.941516203704</v>
      </c>
    </row>
    <row r="931" spans="1:25" ht="48" x14ac:dyDescent="0.2">
      <c r="A931" s="1">
        <v>3229</v>
      </c>
      <c r="B931" s="7" t="s">
        <v>3229</v>
      </c>
      <c r="C931" s="7" t="s">
        <v>7339</v>
      </c>
      <c r="D931" s="1">
        <v>20000</v>
      </c>
      <c r="E931" s="37" t="str">
        <f>VLOOKUP(D931,'Vlookup Table Bonus Point'!$C$3:$D$26,2,TRUE)</f>
        <v>20000 to 24999</v>
      </c>
      <c r="F931" s="1">
        <v>21573</v>
      </c>
      <c r="G931" s="1" t="s">
        <v>8218</v>
      </c>
      <c r="H931" s="1" t="s">
        <v>8223</v>
      </c>
      <c r="I931" s="1" t="s">
        <v>8245</v>
      </c>
      <c r="J931" s="1">
        <v>1416470398</v>
      </c>
      <c r="K931" s="1">
        <v>1413874798</v>
      </c>
      <c r="L931" s="1" t="b">
        <v>1</v>
      </c>
      <c r="M931" s="1">
        <v>202</v>
      </c>
      <c r="N931" s="1" t="b">
        <v>1</v>
      </c>
      <c r="O931" s="1" t="s">
        <v>8270</v>
      </c>
      <c r="P931" s="28">
        <f>F931/D931</f>
        <v>1.0786500000000001</v>
      </c>
      <c r="Q931" s="29">
        <f>IF(M931&gt;0,F931/M931,0)</f>
        <v>106.79702970297029</v>
      </c>
      <c r="R931" s="9" t="str">
        <f>LEFT(O931,SEARCH("/",O931,1)-1)</f>
        <v>theater</v>
      </c>
      <c r="S931" s="26" t="str">
        <f>RIGHT(O931,LEN(O931)-SEARCH("/",O931,1))</f>
        <v>plays</v>
      </c>
      <c r="T931" s="27">
        <f>(((K931/60)/60)/24)+DATE(1970,1,1)</f>
        <v>41933.291643518518</v>
      </c>
      <c r="U931" s="5" t="str">
        <f>TEXT(T931,"mmm")</f>
        <v>Oct</v>
      </c>
      <c r="V931" s="5" t="str">
        <f>TEXT(T931,"yyyy")</f>
        <v>2014</v>
      </c>
      <c r="W931" s="5" t="str">
        <f>TEXT(Y931,"mmm")</f>
        <v>Nov</v>
      </c>
      <c r="X931" s="1" t="str">
        <f>TEXT(Y931,"yyyy")</f>
        <v>2014</v>
      </c>
      <c r="Y931" s="27">
        <f>(((J931/60)/60)/24)+DATE(1970,1,1)</f>
        <v>41963.333310185189</v>
      </c>
    </row>
    <row r="932" spans="1:25" ht="48" x14ac:dyDescent="0.2">
      <c r="A932" s="1">
        <v>3236</v>
      </c>
      <c r="B932" s="7" t="s">
        <v>3236</v>
      </c>
      <c r="C932" s="7" t="s">
        <v>7346</v>
      </c>
      <c r="D932" s="1">
        <v>20000</v>
      </c>
      <c r="E932" s="37" t="str">
        <f>VLOOKUP(D932,'Vlookup Table Bonus Point'!$C$3:$D$26,2,TRUE)</f>
        <v>20000 to 24999</v>
      </c>
      <c r="F932" s="1">
        <v>20120</v>
      </c>
      <c r="G932" s="1" t="s">
        <v>8218</v>
      </c>
      <c r="H932" s="1" t="s">
        <v>8223</v>
      </c>
      <c r="I932" s="1" t="s">
        <v>8245</v>
      </c>
      <c r="J932" s="1">
        <v>1482962433</v>
      </c>
      <c r="K932" s="1">
        <v>1480370433</v>
      </c>
      <c r="L932" s="1" t="b">
        <v>0</v>
      </c>
      <c r="M932" s="1">
        <v>110</v>
      </c>
      <c r="N932" s="1" t="b">
        <v>1</v>
      </c>
      <c r="O932" s="1" t="s">
        <v>8270</v>
      </c>
      <c r="P932" s="28">
        <f>F932/D932</f>
        <v>1.006</v>
      </c>
      <c r="Q932" s="29">
        <f>IF(M932&gt;0,F932/M932,0)</f>
        <v>182.90909090909091</v>
      </c>
      <c r="R932" s="9" t="str">
        <f>LEFT(O932,SEARCH("/",O932,1)-1)</f>
        <v>theater</v>
      </c>
      <c r="S932" s="26" t="str">
        <f>RIGHT(O932,LEN(O932)-SEARCH("/",O932,1))</f>
        <v>plays</v>
      </c>
      <c r="T932" s="27">
        <f>(((K932/60)/60)/24)+DATE(1970,1,1)</f>
        <v>42702.917048611111</v>
      </c>
      <c r="U932" s="5" t="str">
        <f>TEXT(T932,"mmm")</f>
        <v>Nov</v>
      </c>
      <c r="V932" s="5" t="str">
        <f>TEXT(T932,"yyyy")</f>
        <v>2016</v>
      </c>
      <c r="W932" s="5" t="str">
        <f>TEXT(Y932,"mmm")</f>
        <v>Dec</v>
      </c>
      <c r="X932" s="1" t="str">
        <f>TEXT(Y932,"yyyy")</f>
        <v>2016</v>
      </c>
      <c r="Y932" s="27">
        <f>(((J932/60)/60)/24)+DATE(1970,1,1)</f>
        <v>42732.917048611111</v>
      </c>
    </row>
    <row r="933" spans="1:25" ht="48" x14ac:dyDescent="0.2">
      <c r="A933" s="1">
        <v>3253</v>
      </c>
      <c r="B933" s="7" t="s">
        <v>3253</v>
      </c>
      <c r="C933" s="7" t="s">
        <v>7363</v>
      </c>
      <c r="D933" s="1">
        <v>20000</v>
      </c>
      <c r="E933" s="37" t="str">
        <f>VLOOKUP(D933,'Vlookup Table Bonus Point'!$C$3:$D$26,2,TRUE)</f>
        <v>20000 to 24999</v>
      </c>
      <c r="F933" s="1">
        <v>20365</v>
      </c>
      <c r="G933" s="1" t="s">
        <v>8218</v>
      </c>
      <c r="H933" s="1" t="s">
        <v>8223</v>
      </c>
      <c r="I933" s="1" t="s">
        <v>8245</v>
      </c>
      <c r="J933" s="1">
        <v>1473306300</v>
      </c>
      <c r="K933" s="1">
        <v>1471701028</v>
      </c>
      <c r="L933" s="1" t="b">
        <v>1</v>
      </c>
      <c r="M933" s="1">
        <v>115</v>
      </c>
      <c r="N933" s="1" t="b">
        <v>1</v>
      </c>
      <c r="O933" s="1" t="s">
        <v>8270</v>
      </c>
      <c r="P933" s="28">
        <f>F933/D933</f>
        <v>1.0182500000000001</v>
      </c>
      <c r="Q933" s="29">
        <f>IF(M933&gt;0,F933/M933,0)</f>
        <v>177.08695652173913</v>
      </c>
      <c r="R933" s="9" t="str">
        <f>LEFT(O933,SEARCH("/",O933,1)-1)</f>
        <v>theater</v>
      </c>
      <c r="S933" s="26" t="str">
        <f>RIGHT(O933,LEN(O933)-SEARCH("/",O933,1))</f>
        <v>plays</v>
      </c>
      <c r="T933" s="27">
        <f>(((K933/60)/60)/24)+DATE(1970,1,1)</f>
        <v>42602.576712962968</v>
      </c>
      <c r="U933" s="5" t="str">
        <f>TEXT(T933,"mmm")</f>
        <v>Aug</v>
      </c>
      <c r="V933" s="5" t="str">
        <f>TEXT(T933,"yyyy")</f>
        <v>2016</v>
      </c>
      <c r="W933" s="5" t="str">
        <f>TEXT(Y933,"mmm")</f>
        <v>Sep</v>
      </c>
      <c r="X933" s="1" t="str">
        <f>TEXT(Y933,"yyyy")</f>
        <v>2016</v>
      </c>
      <c r="Y933" s="27">
        <f>(((J933/60)/60)/24)+DATE(1970,1,1)</f>
        <v>42621.15625</v>
      </c>
    </row>
    <row r="934" spans="1:25" ht="48" x14ac:dyDescent="0.2">
      <c r="A934" s="1">
        <v>3728</v>
      </c>
      <c r="B934" s="7" t="s">
        <v>3725</v>
      </c>
      <c r="C934" s="7" t="s">
        <v>7838</v>
      </c>
      <c r="D934" s="1">
        <v>20000</v>
      </c>
      <c r="E934" s="37" t="str">
        <f>VLOOKUP(D934,'Vlookup Table Bonus Point'!$C$3:$D$26,2,TRUE)</f>
        <v>20000 to 24999</v>
      </c>
      <c r="F934" s="1">
        <v>1862</v>
      </c>
      <c r="G934" s="1" t="s">
        <v>8220</v>
      </c>
      <c r="H934" s="1" t="s">
        <v>8223</v>
      </c>
      <c r="I934" s="1" t="s">
        <v>8245</v>
      </c>
      <c r="J934" s="1">
        <v>1439957176</v>
      </c>
      <c r="K934" s="1">
        <v>1437365176</v>
      </c>
      <c r="L934" s="1" t="b">
        <v>0</v>
      </c>
      <c r="M934" s="1">
        <v>31</v>
      </c>
      <c r="N934" s="1" t="b">
        <v>0</v>
      </c>
      <c r="O934" s="1" t="s">
        <v>8270</v>
      </c>
      <c r="P934" s="28">
        <f>F934/D934</f>
        <v>9.3100000000000002E-2</v>
      </c>
      <c r="Q934" s="29">
        <f>IF(M934&gt;0,F934/M934,0)</f>
        <v>60.064516129032256</v>
      </c>
      <c r="R934" s="9" t="str">
        <f>LEFT(O934,SEARCH("/",O934,1)-1)</f>
        <v>theater</v>
      </c>
      <c r="S934" s="26" t="str">
        <f>RIGHT(O934,LEN(O934)-SEARCH("/",O934,1))</f>
        <v>plays</v>
      </c>
      <c r="T934" s="27">
        <f>(((K934/60)/60)/24)+DATE(1970,1,1)</f>
        <v>42205.171018518522</v>
      </c>
      <c r="U934" s="5" t="str">
        <f>TEXT(T934,"mmm")</f>
        <v>Jul</v>
      </c>
      <c r="V934" s="5" t="str">
        <f>TEXT(T934,"yyyy")</f>
        <v>2015</v>
      </c>
      <c r="W934" s="5" t="str">
        <f>TEXT(Y934,"mmm")</f>
        <v>Aug</v>
      </c>
      <c r="X934" s="1" t="str">
        <f>TEXT(Y934,"yyyy")</f>
        <v>2015</v>
      </c>
      <c r="Y934" s="27">
        <f>(((J934/60)/60)/24)+DATE(1970,1,1)</f>
        <v>42235.171018518522</v>
      </c>
    </row>
    <row r="935" spans="1:25" ht="48" x14ac:dyDescent="0.2">
      <c r="A935" s="1">
        <v>3741</v>
      </c>
      <c r="B935" s="7" t="s">
        <v>3738</v>
      </c>
      <c r="C935" s="7" t="s">
        <v>7851</v>
      </c>
      <c r="D935" s="1">
        <v>20000</v>
      </c>
      <c r="E935" s="37" t="str">
        <f>VLOOKUP(D935,'Vlookup Table Bonus Point'!$C$3:$D$26,2,TRUE)</f>
        <v>20000 to 24999</v>
      </c>
      <c r="F935" s="1">
        <v>0</v>
      </c>
      <c r="G935" s="1" t="s">
        <v>8220</v>
      </c>
      <c r="H935" s="1" t="s">
        <v>8223</v>
      </c>
      <c r="I935" s="1" t="s">
        <v>8245</v>
      </c>
      <c r="J935" s="1">
        <v>1450389950</v>
      </c>
      <c r="K935" s="1">
        <v>1447797950</v>
      </c>
      <c r="L935" s="1" t="b">
        <v>0</v>
      </c>
      <c r="M935" s="1">
        <v>0</v>
      </c>
      <c r="N935" s="1" t="b">
        <v>0</v>
      </c>
      <c r="O935" s="1" t="s">
        <v>8270</v>
      </c>
      <c r="P935" s="28">
        <f>F935/D935</f>
        <v>0</v>
      </c>
      <c r="Q935" s="29">
        <f>IF(M935&gt;0,F935/M935,0)</f>
        <v>0</v>
      </c>
      <c r="R935" s="9" t="str">
        <f>LEFT(O935,SEARCH("/",O935,1)-1)</f>
        <v>theater</v>
      </c>
      <c r="S935" s="26" t="str">
        <f>RIGHT(O935,LEN(O935)-SEARCH("/",O935,1))</f>
        <v>plays</v>
      </c>
      <c r="T935" s="27">
        <f>(((K935/60)/60)/24)+DATE(1970,1,1)</f>
        <v>42325.920717592591</v>
      </c>
      <c r="U935" s="5" t="str">
        <f>TEXT(T935,"mmm")</f>
        <v>Nov</v>
      </c>
      <c r="V935" s="5" t="str">
        <f>TEXT(T935,"yyyy")</f>
        <v>2015</v>
      </c>
      <c r="W935" s="5" t="str">
        <f>TEXT(Y935,"mmm")</f>
        <v>Dec</v>
      </c>
      <c r="X935" s="1" t="str">
        <f>TEXT(Y935,"yyyy")</f>
        <v>2015</v>
      </c>
      <c r="Y935" s="27">
        <f>(((J935/60)/60)/24)+DATE(1970,1,1)</f>
        <v>42355.920717592591</v>
      </c>
    </row>
    <row r="936" spans="1:25" ht="48" x14ac:dyDescent="0.2">
      <c r="A936" s="1">
        <v>3929</v>
      </c>
      <c r="B936" s="7" t="s">
        <v>3926</v>
      </c>
      <c r="C936" s="7" t="s">
        <v>8037</v>
      </c>
      <c r="D936" s="1">
        <v>20000</v>
      </c>
      <c r="E936" s="37" t="str">
        <f>VLOOKUP(D936,'Vlookup Table Bonus Point'!$C$3:$D$26,2,TRUE)</f>
        <v>20000 to 24999</v>
      </c>
      <c r="F936" s="1">
        <v>453</v>
      </c>
      <c r="G936" s="1" t="s">
        <v>8220</v>
      </c>
      <c r="H936" s="1" t="s">
        <v>8223</v>
      </c>
      <c r="I936" s="1" t="s">
        <v>8245</v>
      </c>
      <c r="J936" s="1">
        <v>1474228265</v>
      </c>
      <c r="K936" s="1">
        <v>1471636265</v>
      </c>
      <c r="L936" s="1" t="b">
        <v>0</v>
      </c>
      <c r="M936" s="1">
        <v>14</v>
      </c>
      <c r="N936" s="1" t="b">
        <v>0</v>
      </c>
      <c r="O936" s="1" t="s">
        <v>8270</v>
      </c>
      <c r="P936" s="28">
        <f>F936/D936</f>
        <v>2.265E-2</v>
      </c>
      <c r="Q936" s="29">
        <f>IF(M936&gt;0,F936/M936,0)</f>
        <v>32.357142857142854</v>
      </c>
      <c r="R936" s="9" t="str">
        <f>LEFT(O936,SEARCH("/",O936,1)-1)</f>
        <v>theater</v>
      </c>
      <c r="S936" s="26" t="str">
        <f>RIGHT(O936,LEN(O936)-SEARCH("/",O936,1))</f>
        <v>plays</v>
      </c>
      <c r="T936" s="27">
        <f>(((K936/60)/60)/24)+DATE(1970,1,1)</f>
        <v>42601.827141203699</v>
      </c>
      <c r="U936" s="5" t="str">
        <f>TEXT(T936,"mmm")</f>
        <v>Aug</v>
      </c>
      <c r="V936" s="5" t="str">
        <f>TEXT(T936,"yyyy")</f>
        <v>2016</v>
      </c>
      <c r="W936" s="5" t="str">
        <f>TEXT(Y936,"mmm")</f>
        <v>Sep</v>
      </c>
      <c r="X936" s="1" t="str">
        <f>TEXT(Y936,"yyyy")</f>
        <v>2016</v>
      </c>
      <c r="Y936" s="27">
        <f>(((J936/60)/60)/24)+DATE(1970,1,1)</f>
        <v>42631.827141203699</v>
      </c>
    </row>
    <row r="937" spans="1:25" ht="48" x14ac:dyDescent="0.2">
      <c r="A937" s="1">
        <v>3936</v>
      </c>
      <c r="B937" s="7" t="s">
        <v>3933</v>
      </c>
      <c r="C937" s="7" t="s">
        <v>8044</v>
      </c>
      <c r="D937" s="1">
        <v>20000</v>
      </c>
      <c r="E937" s="37" t="str">
        <f>VLOOKUP(D937,'Vlookup Table Bonus Point'!$C$3:$D$26,2,TRUE)</f>
        <v>20000 to 24999</v>
      </c>
      <c r="F937" s="1">
        <v>0</v>
      </c>
      <c r="G937" s="1" t="s">
        <v>8220</v>
      </c>
      <c r="H937" s="1" t="s">
        <v>8223</v>
      </c>
      <c r="I937" s="1" t="s">
        <v>8245</v>
      </c>
      <c r="J937" s="1">
        <v>1480576720</v>
      </c>
      <c r="K937" s="1">
        <v>1477981120</v>
      </c>
      <c r="L937" s="1" t="b">
        <v>0</v>
      </c>
      <c r="M937" s="1">
        <v>0</v>
      </c>
      <c r="N937" s="1" t="b">
        <v>0</v>
      </c>
      <c r="O937" s="1" t="s">
        <v>8270</v>
      </c>
      <c r="P937" s="28">
        <f>F937/D937</f>
        <v>0</v>
      </c>
      <c r="Q937" s="29">
        <f>IF(M937&gt;0,F937/M937,0)</f>
        <v>0</v>
      </c>
      <c r="R937" s="9" t="str">
        <f>LEFT(O937,SEARCH("/",O937,1)-1)</f>
        <v>theater</v>
      </c>
      <c r="S937" s="26" t="str">
        <f>RIGHT(O937,LEN(O937)-SEARCH("/",O937,1))</f>
        <v>plays</v>
      </c>
      <c r="T937" s="27">
        <f>(((K937/60)/60)/24)+DATE(1970,1,1)</f>
        <v>42675.262962962966</v>
      </c>
      <c r="U937" s="5" t="str">
        <f>TEXT(T937,"mmm")</f>
        <v>Nov</v>
      </c>
      <c r="V937" s="5" t="str">
        <f>TEXT(T937,"yyyy")</f>
        <v>2016</v>
      </c>
      <c r="W937" s="5" t="str">
        <f>TEXT(Y937,"mmm")</f>
        <v>Dec</v>
      </c>
      <c r="X937" s="1" t="str">
        <f>TEXT(Y937,"yyyy")</f>
        <v>2016</v>
      </c>
      <c r="Y937" s="27">
        <f>(((J937/60)/60)/24)+DATE(1970,1,1)</f>
        <v>42705.304629629631</v>
      </c>
    </row>
    <row r="938" spans="1:25" ht="48" x14ac:dyDescent="0.2">
      <c r="A938" s="1">
        <v>4029</v>
      </c>
      <c r="B938" s="7" t="s">
        <v>4025</v>
      </c>
      <c r="C938" s="7" t="s">
        <v>8134</v>
      </c>
      <c r="D938" s="1">
        <v>20000</v>
      </c>
      <c r="E938" s="37" t="str">
        <f>VLOOKUP(D938,'Vlookup Table Bonus Point'!$C$3:$D$26,2,TRUE)</f>
        <v>20000 to 24999</v>
      </c>
      <c r="F938" s="1">
        <v>0</v>
      </c>
      <c r="G938" s="1" t="s">
        <v>8220</v>
      </c>
      <c r="H938" s="1" t="s">
        <v>8223</v>
      </c>
      <c r="I938" s="1" t="s">
        <v>8245</v>
      </c>
      <c r="J938" s="1">
        <v>1450053370</v>
      </c>
      <c r="K938" s="1">
        <v>1447461370</v>
      </c>
      <c r="L938" s="1" t="b">
        <v>0</v>
      </c>
      <c r="M938" s="1">
        <v>0</v>
      </c>
      <c r="N938" s="1" t="b">
        <v>0</v>
      </c>
      <c r="O938" s="1" t="s">
        <v>8270</v>
      </c>
      <c r="P938" s="28">
        <f>F938/D938</f>
        <v>0</v>
      </c>
      <c r="Q938" s="29">
        <f>IF(M938&gt;0,F938/M938,0)</f>
        <v>0</v>
      </c>
      <c r="R938" s="9" t="str">
        <f>LEFT(O938,SEARCH("/",O938,1)-1)</f>
        <v>theater</v>
      </c>
      <c r="S938" s="26" t="str">
        <f>RIGHT(O938,LEN(O938)-SEARCH("/",O938,1))</f>
        <v>plays</v>
      </c>
      <c r="T938" s="27">
        <f>(((K938/60)/60)/24)+DATE(1970,1,1)</f>
        <v>42322.025115740747</v>
      </c>
      <c r="U938" s="5" t="str">
        <f>TEXT(T938,"mmm")</f>
        <v>Nov</v>
      </c>
      <c r="V938" s="5" t="str">
        <f>TEXT(T938,"yyyy")</f>
        <v>2015</v>
      </c>
      <c r="W938" s="5" t="str">
        <f>TEXT(Y938,"mmm")</f>
        <v>Dec</v>
      </c>
      <c r="X938" s="1" t="str">
        <f>TEXT(Y938,"yyyy")</f>
        <v>2015</v>
      </c>
      <c r="Y938" s="27">
        <f>(((J938/60)/60)/24)+DATE(1970,1,1)</f>
        <v>42352.025115740747</v>
      </c>
    </row>
    <row r="939" spans="1:25" ht="48" x14ac:dyDescent="0.2">
      <c r="A939" s="1">
        <v>4049</v>
      </c>
      <c r="B939" s="7" t="s">
        <v>4045</v>
      </c>
      <c r="C939" s="7" t="s">
        <v>8153</v>
      </c>
      <c r="D939" s="1">
        <v>20000</v>
      </c>
      <c r="E939" s="37" t="str">
        <f>VLOOKUP(D939,'Vlookup Table Bonus Point'!$C$3:$D$26,2,TRUE)</f>
        <v>20000 to 24999</v>
      </c>
      <c r="F939" s="1">
        <v>16</v>
      </c>
      <c r="G939" s="1" t="s">
        <v>8220</v>
      </c>
      <c r="H939" s="1" t="s">
        <v>8223</v>
      </c>
      <c r="I939" s="1" t="s">
        <v>8245</v>
      </c>
      <c r="J939" s="1">
        <v>1436914815</v>
      </c>
      <c r="K939" s="1">
        <v>1434322815</v>
      </c>
      <c r="L939" s="1" t="b">
        <v>0</v>
      </c>
      <c r="M939" s="1">
        <v>1</v>
      </c>
      <c r="N939" s="1" t="b">
        <v>0</v>
      </c>
      <c r="O939" s="1" t="s">
        <v>8270</v>
      </c>
      <c r="P939" s="28">
        <f>F939/D939</f>
        <v>8.0000000000000004E-4</v>
      </c>
      <c r="Q939" s="29">
        <f>IF(M939&gt;0,F939/M939,0)</f>
        <v>16</v>
      </c>
      <c r="R939" s="9" t="str">
        <f>LEFT(O939,SEARCH("/",O939,1)-1)</f>
        <v>theater</v>
      </c>
      <c r="S939" s="26" t="str">
        <f>RIGHT(O939,LEN(O939)-SEARCH("/",O939,1))</f>
        <v>plays</v>
      </c>
      <c r="T939" s="27">
        <f>(((K939/60)/60)/24)+DATE(1970,1,1)</f>
        <v>42169.958506944444</v>
      </c>
      <c r="U939" s="5" t="str">
        <f>TEXT(T939,"mmm")</f>
        <v>Jun</v>
      </c>
      <c r="V939" s="5" t="str">
        <f>TEXT(T939,"yyyy")</f>
        <v>2015</v>
      </c>
      <c r="W939" s="5" t="str">
        <f>TEXT(Y939,"mmm")</f>
        <v>Jul</v>
      </c>
      <c r="X939" s="1" t="str">
        <f>TEXT(Y939,"yyyy")</f>
        <v>2015</v>
      </c>
      <c r="Y939" s="27">
        <f>(((J939/60)/60)/24)+DATE(1970,1,1)</f>
        <v>42199.958506944444</v>
      </c>
    </row>
    <row r="940" spans="1:25" ht="48" x14ac:dyDescent="0.2">
      <c r="A940" s="1">
        <v>4062</v>
      </c>
      <c r="B940" s="7" t="s">
        <v>4058</v>
      </c>
      <c r="C940" s="7" t="s">
        <v>8166</v>
      </c>
      <c r="D940" s="1">
        <v>20000</v>
      </c>
      <c r="E940" s="37" t="str">
        <f>VLOOKUP(D940,'Vlookup Table Bonus Point'!$C$3:$D$26,2,TRUE)</f>
        <v>20000 to 24999</v>
      </c>
      <c r="F940" s="1">
        <v>490</v>
      </c>
      <c r="G940" s="1" t="s">
        <v>8220</v>
      </c>
      <c r="H940" s="1" t="s">
        <v>8223</v>
      </c>
      <c r="I940" s="1" t="s">
        <v>8245</v>
      </c>
      <c r="J940" s="1">
        <v>1467481468</v>
      </c>
      <c r="K940" s="1">
        <v>1464889468</v>
      </c>
      <c r="L940" s="1" t="b">
        <v>0</v>
      </c>
      <c r="M940" s="1">
        <v>3</v>
      </c>
      <c r="N940" s="1" t="b">
        <v>0</v>
      </c>
      <c r="O940" s="1" t="s">
        <v>8270</v>
      </c>
      <c r="P940" s="28">
        <f>F940/D940</f>
        <v>2.4500000000000001E-2</v>
      </c>
      <c r="Q940" s="29">
        <f>IF(M940&gt;0,F940/M940,0)</f>
        <v>163.33333333333334</v>
      </c>
      <c r="R940" s="9" t="str">
        <f>LEFT(O940,SEARCH("/",O940,1)-1)</f>
        <v>theater</v>
      </c>
      <c r="S940" s="26" t="str">
        <f>RIGHT(O940,LEN(O940)-SEARCH("/",O940,1))</f>
        <v>plays</v>
      </c>
      <c r="T940" s="27">
        <f>(((K940/60)/60)/24)+DATE(1970,1,1)</f>
        <v>42523.739212962959</v>
      </c>
      <c r="U940" s="5" t="str">
        <f>TEXT(T940,"mmm")</f>
        <v>Jun</v>
      </c>
      <c r="V940" s="5" t="str">
        <f>TEXT(T940,"yyyy")</f>
        <v>2016</v>
      </c>
      <c r="W940" s="5" t="str">
        <f>TEXT(Y940,"mmm")</f>
        <v>Jul</v>
      </c>
      <c r="X940" s="1" t="str">
        <f>TEXT(Y940,"yyyy")</f>
        <v>2016</v>
      </c>
      <c r="Y940" s="27">
        <f>(((J940/60)/60)/24)+DATE(1970,1,1)</f>
        <v>42553.739212962959</v>
      </c>
    </row>
    <row r="941" spans="1:25" ht="48" x14ac:dyDescent="0.2">
      <c r="A941" s="1">
        <v>4071</v>
      </c>
      <c r="B941" s="7" t="s">
        <v>4067</v>
      </c>
      <c r="C941" s="7" t="s">
        <v>8174</v>
      </c>
      <c r="D941" s="1">
        <v>20000</v>
      </c>
      <c r="E941" s="37" t="str">
        <f>VLOOKUP(D941,'Vlookup Table Bonus Point'!$C$3:$D$26,2,TRUE)</f>
        <v>20000 to 24999</v>
      </c>
      <c r="F941" s="1">
        <v>0</v>
      </c>
      <c r="G941" s="1" t="s">
        <v>8220</v>
      </c>
      <c r="H941" s="1" t="s">
        <v>8237</v>
      </c>
      <c r="I941" s="1" t="s">
        <v>8255</v>
      </c>
      <c r="J941" s="1">
        <v>1482779931</v>
      </c>
      <c r="K941" s="1">
        <v>1480187931</v>
      </c>
      <c r="L941" s="1" t="b">
        <v>0</v>
      </c>
      <c r="M941" s="1">
        <v>0</v>
      </c>
      <c r="N941" s="1" t="b">
        <v>0</v>
      </c>
      <c r="O941" s="1" t="s">
        <v>8270</v>
      </c>
      <c r="P941" s="28">
        <f>F941/D941</f>
        <v>0</v>
      </c>
      <c r="Q941" s="29">
        <f>IF(M941&gt;0,F941/M941,0)</f>
        <v>0</v>
      </c>
      <c r="R941" s="9" t="str">
        <f>LEFT(O941,SEARCH("/",O941,1)-1)</f>
        <v>theater</v>
      </c>
      <c r="S941" s="26" t="str">
        <f>RIGHT(O941,LEN(O941)-SEARCH("/",O941,1))</f>
        <v>plays</v>
      </c>
      <c r="T941" s="27">
        <f>(((K941/60)/60)/24)+DATE(1970,1,1)</f>
        <v>42700.804756944446</v>
      </c>
      <c r="U941" s="5" t="str">
        <f>TEXT(T941,"mmm")</f>
        <v>Nov</v>
      </c>
      <c r="V941" s="5" t="str">
        <f>TEXT(T941,"yyyy")</f>
        <v>2016</v>
      </c>
      <c r="W941" s="5" t="str">
        <f>TEXT(Y941,"mmm")</f>
        <v>Dec</v>
      </c>
      <c r="X941" s="1" t="str">
        <f>TEXT(Y941,"yyyy")</f>
        <v>2016</v>
      </c>
      <c r="Y941" s="27">
        <f>(((J941/60)/60)/24)+DATE(1970,1,1)</f>
        <v>42730.804756944446</v>
      </c>
    </row>
    <row r="942" spans="1:25" ht="48" x14ac:dyDescent="0.2">
      <c r="A942" s="1">
        <v>2771</v>
      </c>
      <c r="B942" s="7" t="s">
        <v>2771</v>
      </c>
      <c r="C942" s="7" t="s">
        <v>6881</v>
      </c>
      <c r="D942" s="1">
        <v>19980</v>
      </c>
      <c r="E942" s="37" t="str">
        <f>VLOOKUP(D942,'Vlookup Table Bonus Point'!$C$3:$D$26,2,TRUE)</f>
        <v>15000 to 19999</v>
      </c>
      <c r="F942" s="1">
        <v>0</v>
      </c>
      <c r="G942" s="1" t="s">
        <v>8220</v>
      </c>
      <c r="H942" s="1" t="s">
        <v>8223</v>
      </c>
      <c r="I942" s="1" t="s">
        <v>8245</v>
      </c>
      <c r="J942" s="1">
        <v>1359738000</v>
      </c>
      <c r="K942" s="1">
        <v>1355489140</v>
      </c>
      <c r="L942" s="1" t="b">
        <v>0</v>
      </c>
      <c r="M942" s="1">
        <v>0</v>
      </c>
      <c r="N942" s="1" t="b">
        <v>0</v>
      </c>
      <c r="O942" s="1" t="s">
        <v>8303</v>
      </c>
      <c r="P942" s="28">
        <f>F942/D942</f>
        <v>0</v>
      </c>
      <c r="Q942" s="29">
        <f>IF(M942&gt;0,F942/M942,0)</f>
        <v>0</v>
      </c>
      <c r="R942" s="9" t="str">
        <f>LEFT(O942,SEARCH("/",O942,1)-1)</f>
        <v>publishing</v>
      </c>
      <c r="S942" s="26" t="str">
        <f>RIGHT(O942,LEN(O942)-SEARCH("/",O942,1))</f>
        <v>children's books</v>
      </c>
      <c r="T942" s="27">
        <f>(((K942/60)/60)/24)+DATE(1970,1,1)</f>
        <v>41257.531712962962</v>
      </c>
      <c r="U942" s="5" t="str">
        <f>TEXT(T942,"mmm")</f>
        <v>Dec</v>
      </c>
      <c r="V942" s="5" t="str">
        <f>TEXT(T942,"yyyy")</f>
        <v>2012</v>
      </c>
      <c r="W942" s="5" t="str">
        <f>TEXT(Y942,"mmm")</f>
        <v>Feb</v>
      </c>
      <c r="X942" s="1" t="str">
        <f>TEXT(Y942,"yyyy")</f>
        <v>2013</v>
      </c>
      <c r="Y942" s="27">
        <f>(((J942/60)/60)/24)+DATE(1970,1,1)</f>
        <v>41306.708333333336</v>
      </c>
    </row>
    <row r="943" spans="1:25" ht="32" x14ac:dyDescent="0.2">
      <c r="A943" s="1">
        <v>1223</v>
      </c>
      <c r="B943" s="7" t="s">
        <v>1224</v>
      </c>
      <c r="C943" s="7" t="s">
        <v>5333</v>
      </c>
      <c r="D943" s="1">
        <v>19800</v>
      </c>
      <c r="E943" s="37" t="str">
        <f>VLOOKUP(D943,'Vlookup Table Bonus Point'!$C$3:$D$26,2,TRUE)</f>
        <v>15000 to 19999</v>
      </c>
      <c r="F943" s="1">
        <v>22197</v>
      </c>
      <c r="G943" s="1" t="s">
        <v>8218</v>
      </c>
      <c r="H943" s="1" t="s">
        <v>8223</v>
      </c>
      <c r="I943" s="1" t="s">
        <v>8245</v>
      </c>
      <c r="J943" s="1">
        <v>1478754909</v>
      </c>
      <c r="K943" s="1">
        <v>1476159309</v>
      </c>
      <c r="L943" s="1" t="b">
        <v>0</v>
      </c>
      <c r="M943" s="1">
        <v>191</v>
      </c>
      <c r="N943" s="1" t="b">
        <v>1</v>
      </c>
      <c r="O943" s="1" t="s">
        <v>8284</v>
      </c>
      <c r="P943" s="28">
        <f>F943/D943</f>
        <v>1.1210606060606061</v>
      </c>
      <c r="Q943" s="29">
        <f>IF(M943&gt;0,F943/M943,0)</f>
        <v>116.21465968586388</v>
      </c>
      <c r="R943" s="9" t="str">
        <f>LEFT(O943,SEARCH("/",O943,1)-1)</f>
        <v>photography</v>
      </c>
      <c r="S943" s="26" t="str">
        <f>RIGHT(O943,LEN(O943)-SEARCH("/",O943,1))</f>
        <v>photobooks</v>
      </c>
      <c r="T943" s="27">
        <f>(((K943/60)/60)/24)+DATE(1970,1,1)</f>
        <v>42654.177187499998</v>
      </c>
      <c r="U943" s="5" t="str">
        <f>TEXT(T943,"mmm")</f>
        <v>Oct</v>
      </c>
      <c r="V943" s="5" t="str">
        <f>TEXT(T943,"yyyy")</f>
        <v>2016</v>
      </c>
      <c r="W943" s="5" t="str">
        <f>TEXT(Y943,"mmm")</f>
        <v>Nov</v>
      </c>
      <c r="X943" s="1" t="str">
        <f>TEXT(Y943,"yyyy")</f>
        <v>2016</v>
      </c>
      <c r="Y943" s="27">
        <f>(((J943/60)/60)/24)+DATE(1970,1,1)</f>
        <v>42684.218854166669</v>
      </c>
    </row>
    <row r="944" spans="1:25" ht="48" x14ac:dyDescent="0.2">
      <c r="A944" s="1">
        <v>2223</v>
      </c>
      <c r="B944" s="7" t="s">
        <v>2224</v>
      </c>
      <c r="C944" s="7" t="s">
        <v>6333</v>
      </c>
      <c r="D944" s="1">
        <v>19500</v>
      </c>
      <c r="E944" s="37" t="str">
        <f>VLOOKUP(D944,'Vlookup Table Bonus Point'!$C$3:$D$26,2,TRUE)</f>
        <v>15000 to 19999</v>
      </c>
      <c r="F944" s="1">
        <v>20631</v>
      </c>
      <c r="G944" s="1" t="s">
        <v>8218</v>
      </c>
      <c r="H944" s="1" t="s">
        <v>8228</v>
      </c>
      <c r="I944" s="1" t="s">
        <v>8250</v>
      </c>
      <c r="J944" s="1">
        <v>1435418568</v>
      </c>
      <c r="K944" s="1">
        <v>1432826568</v>
      </c>
      <c r="L944" s="1" t="b">
        <v>0</v>
      </c>
      <c r="M944" s="1">
        <v>100</v>
      </c>
      <c r="N944" s="1" t="b">
        <v>1</v>
      </c>
      <c r="O944" s="1" t="s">
        <v>8296</v>
      </c>
      <c r="P944" s="28">
        <f>F944/D944</f>
        <v>1.0580000000000001</v>
      </c>
      <c r="Q944" s="29">
        <f>IF(M944&gt;0,F944/M944,0)</f>
        <v>206.31</v>
      </c>
      <c r="R944" s="9" t="str">
        <f>LEFT(O944,SEARCH("/",O944,1)-1)</f>
        <v>games</v>
      </c>
      <c r="S944" s="26" t="str">
        <f>RIGHT(O944,LEN(O944)-SEARCH("/",O944,1))</f>
        <v>tabletop games</v>
      </c>
      <c r="T944" s="27">
        <f>(((K944/60)/60)/24)+DATE(1970,1,1)</f>
        <v>42152.640833333338</v>
      </c>
      <c r="U944" s="5" t="str">
        <f>TEXT(T944,"mmm")</f>
        <v>May</v>
      </c>
      <c r="V944" s="5" t="str">
        <f>TEXT(T944,"yyyy")</f>
        <v>2015</v>
      </c>
      <c r="W944" s="5" t="str">
        <f>TEXT(Y944,"mmm")</f>
        <v>Jun</v>
      </c>
      <c r="X944" s="1" t="str">
        <f>TEXT(Y944,"yyyy")</f>
        <v>2015</v>
      </c>
      <c r="Y944" s="27">
        <f>(((J944/60)/60)/24)+DATE(1970,1,1)</f>
        <v>42182.640833333338</v>
      </c>
    </row>
    <row r="945" spans="1:25" ht="48" x14ac:dyDescent="0.2">
      <c r="A945" s="1">
        <v>2677</v>
      </c>
      <c r="B945" s="7" t="s">
        <v>2677</v>
      </c>
      <c r="C945" s="7" t="s">
        <v>6787</v>
      </c>
      <c r="D945" s="1">
        <v>19500</v>
      </c>
      <c r="E945" s="37" t="str">
        <f>VLOOKUP(D945,'Vlookup Table Bonus Point'!$C$3:$D$26,2,TRUE)</f>
        <v>15000 to 19999</v>
      </c>
      <c r="F945" s="1">
        <v>3415</v>
      </c>
      <c r="G945" s="1" t="s">
        <v>8220</v>
      </c>
      <c r="H945" s="1" t="s">
        <v>8223</v>
      </c>
      <c r="I945" s="1" t="s">
        <v>8245</v>
      </c>
      <c r="J945" s="1">
        <v>1404348143</v>
      </c>
      <c r="K945" s="1">
        <v>1401756143</v>
      </c>
      <c r="L945" s="1" t="b">
        <v>0</v>
      </c>
      <c r="M945" s="1">
        <v>27</v>
      </c>
      <c r="N945" s="1" t="b">
        <v>0</v>
      </c>
      <c r="O945" s="1" t="s">
        <v>8301</v>
      </c>
      <c r="P945" s="28">
        <f>F945/D945</f>
        <v>0.17512820512820512</v>
      </c>
      <c r="Q945" s="29">
        <f>IF(M945&gt;0,F945/M945,0)</f>
        <v>126.48148148148148</v>
      </c>
      <c r="R945" s="9" t="str">
        <f>LEFT(O945,SEARCH("/",O945,1)-1)</f>
        <v>technology</v>
      </c>
      <c r="S945" s="26" t="str">
        <f>RIGHT(O945,LEN(O945)-SEARCH("/",O945,1))</f>
        <v>makerspaces</v>
      </c>
      <c r="T945" s="27">
        <f>(((K945/60)/60)/24)+DATE(1970,1,1)</f>
        <v>41793.029432870368</v>
      </c>
      <c r="U945" s="5" t="str">
        <f>TEXT(T945,"mmm")</f>
        <v>Jun</v>
      </c>
      <c r="V945" s="5" t="str">
        <f>TEXT(T945,"yyyy")</f>
        <v>2014</v>
      </c>
      <c r="W945" s="5" t="str">
        <f>TEXT(Y945,"mmm")</f>
        <v>Jul</v>
      </c>
      <c r="X945" s="1" t="str">
        <f>TEXT(Y945,"yyyy")</f>
        <v>2014</v>
      </c>
      <c r="Y945" s="27">
        <f>(((J945/60)/60)/24)+DATE(1970,1,1)</f>
        <v>41823.029432870368</v>
      </c>
    </row>
    <row r="946" spans="1:25" ht="32" x14ac:dyDescent="0.2">
      <c r="A946" s="1">
        <v>1529</v>
      </c>
      <c r="B946" s="7" t="s">
        <v>1530</v>
      </c>
      <c r="C946" s="7" t="s">
        <v>5639</v>
      </c>
      <c r="D946" s="1">
        <v>19000</v>
      </c>
      <c r="E946" s="37" t="str">
        <f>VLOOKUP(D946,'Vlookup Table Bonus Point'!$C$3:$D$26,2,TRUE)</f>
        <v>15000 to 19999</v>
      </c>
      <c r="F946" s="1">
        <v>19129</v>
      </c>
      <c r="G946" s="1" t="s">
        <v>8218</v>
      </c>
      <c r="H946" s="1" t="s">
        <v>8223</v>
      </c>
      <c r="I946" s="1" t="s">
        <v>8245</v>
      </c>
      <c r="J946" s="1">
        <v>1426773920</v>
      </c>
      <c r="K946" s="1">
        <v>1424185520</v>
      </c>
      <c r="L946" s="1" t="b">
        <v>1</v>
      </c>
      <c r="M946" s="1">
        <v>141</v>
      </c>
      <c r="N946" s="1" t="b">
        <v>1</v>
      </c>
      <c r="O946" s="1" t="s">
        <v>8284</v>
      </c>
      <c r="P946" s="28">
        <f>F946/D946</f>
        <v>1.0067894736842105</v>
      </c>
      <c r="Q946" s="29">
        <f>IF(M946&gt;0,F946/M946,0)</f>
        <v>135.66666666666666</v>
      </c>
      <c r="R946" s="9" t="str">
        <f>LEFT(O946,SEARCH("/",O946,1)-1)</f>
        <v>photography</v>
      </c>
      <c r="S946" s="26" t="str">
        <f>RIGHT(O946,LEN(O946)-SEARCH("/",O946,1))</f>
        <v>photobooks</v>
      </c>
      <c r="T946" s="27">
        <f>(((K946/60)/60)/24)+DATE(1970,1,1)</f>
        <v>42052.628703703704</v>
      </c>
      <c r="U946" s="5" t="str">
        <f>TEXT(T946,"mmm")</f>
        <v>Feb</v>
      </c>
      <c r="V946" s="5" t="str">
        <f>TEXT(T946,"yyyy")</f>
        <v>2015</v>
      </c>
      <c r="W946" s="5" t="str">
        <f>TEXT(Y946,"mmm")</f>
        <v>Mar</v>
      </c>
      <c r="X946" s="1" t="str">
        <f>TEXT(Y946,"yyyy")</f>
        <v>2015</v>
      </c>
      <c r="Y946" s="27">
        <f>(((J946/60)/60)/24)+DATE(1970,1,1)</f>
        <v>42082.587037037039</v>
      </c>
    </row>
    <row r="947" spans="1:25" ht="48" x14ac:dyDescent="0.2">
      <c r="A947" s="1">
        <v>1796</v>
      </c>
      <c r="B947" s="7" t="s">
        <v>1797</v>
      </c>
      <c r="C947" s="7" t="s">
        <v>5906</v>
      </c>
      <c r="D947" s="1">
        <v>19000</v>
      </c>
      <c r="E947" s="37" t="str">
        <f>VLOOKUP(D947,'Vlookup Table Bonus Point'!$C$3:$D$26,2,TRUE)</f>
        <v>15000 to 19999</v>
      </c>
      <c r="F947" s="1">
        <v>4190</v>
      </c>
      <c r="G947" s="1" t="s">
        <v>8220</v>
      </c>
      <c r="H947" s="1" t="s">
        <v>8224</v>
      </c>
      <c r="I947" s="1" t="s">
        <v>8246</v>
      </c>
      <c r="J947" s="1">
        <v>1469356366</v>
      </c>
      <c r="K947" s="1">
        <v>1464172366</v>
      </c>
      <c r="L947" s="1" t="b">
        <v>1</v>
      </c>
      <c r="M947" s="1">
        <v>86</v>
      </c>
      <c r="N947" s="1" t="b">
        <v>0</v>
      </c>
      <c r="O947" s="1" t="s">
        <v>8284</v>
      </c>
      <c r="P947" s="28">
        <f>F947/D947</f>
        <v>0.22052631578947368</v>
      </c>
      <c r="Q947" s="29">
        <f>IF(M947&gt;0,F947/M947,0)</f>
        <v>48.720930232558139</v>
      </c>
      <c r="R947" s="9" t="str">
        <f>LEFT(O947,SEARCH("/",O947,1)-1)</f>
        <v>photography</v>
      </c>
      <c r="S947" s="26" t="str">
        <f>RIGHT(O947,LEN(O947)-SEARCH("/",O947,1))</f>
        <v>photobooks</v>
      </c>
      <c r="T947" s="27">
        <f>(((K947/60)/60)/24)+DATE(1970,1,1)</f>
        <v>42515.439421296294</v>
      </c>
      <c r="U947" s="5" t="str">
        <f>TEXT(T947,"mmm")</f>
        <v>May</v>
      </c>
      <c r="V947" s="5" t="str">
        <f>TEXT(T947,"yyyy")</f>
        <v>2016</v>
      </c>
      <c r="W947" s="5" t="str">
        <f>TEXT(Y947,"mmm")</f>
        <v>Jul</v>
      </c>
      <c r="X947" s="1" t="str">
        <f>TEXT(Y947,"yyyy")</f>
        <v>2016</v>
      </c>
      <c r="Y947" s="27">
        <f>(((J947/60)/60)/24)+DATE(1970,1,1)</f>
        <v>42575.439421296294</v>
      </c>
    </row>
    <row r="948" spans="1:25" ht="48" x14ac:dyDescent="0.2">
      <c r="A948" s="1">
        <v>1963</v>
      </c>
      <c r="B948" s="7" t="s">
        <v>1964</v>
      </c>
      <c r="C948" s="7" t="s">
        <v>6073</v>
      </c>
      <c r="D948" s="1">
        <v>19000</v>
      </c>
      <c r="E948" s="37" t="str">
        <f>VLOOKUP(D948,'Vlookup Table Bonus Point'!$C$3:$D$26,2,TRUE)</f>
        <v>15000 to 19999</v>
      </c>
      <c r="F948" s="1">
        <v>24108</v>
      </c>
      <c r="G948" s="1" t="s">
        <v>8218</v>
      </c>
      <c r="H948" s="1" t="s">
        <v>8224</v>
      </c>
      <c r="I948" s="1" t="s">
        <v>8246</v>
      </c>
      <c r="J948" s="1">
        <v>1410862734</v>
      </c>
      <c r="K948" s="1">
        <v>1407838734</v>
      </c>
      <c r="L948" s="1" t="b">
        <v>1</v>
      </c>
      <c r="M948" s="1">
        <v>205</v>
      </c>
      <c r="N948" s="1" t="b">
        <v>1</v>
      </c>
      <c r="O948" s="1" t="s">
        <v>8294</v>
      </c>
      <c r="P948" s="28">
        <f>F948/D948</f>
        <v>1.268842105263158</v>
      </c>
      <c r="Q948" s="29">
        <f>IF(M948&gt;0,F948/M948,0)</f>
        <v>117.6</v>
      </c>
      <c r="R948" s="9" t="str">
        <f>LEFT(O948,SEARCH("/",O948,1)-1)</f>
        <v>technology</v>
      </c>
      <c r="S948" s="26" t="str">
        <f>RIGHT(O948,LEN(O948)-SEARCH("/",O948,1))</f>
        <v>hardware</v>
      </c>
      <c r="T948" s="27">
        <f>(((K948/60)/60)/24)+DATE(1970,1,1)</f>
        <v>41863.429791666669</v>
      </c>
      <c r="U948" s="5" t="str">
        <f>TEXT(T948,"mmm")</f>
        <v>Aug</v>
      </c>
      <c r="V948" s="5" t="str">
        <f>TEXT(T948,"yyyy")</f>
        <v>2014</v>
      </c>
      <c r="W948" s="5" t="str">
        <f>TEXT(Y948,"mmm")</f>
        <v>Sep</v>
      </c>
      <c r="X948" s="1" t="str">
        <f>TEXT(Y948,"yyyy")</f>
        <v>2014</v>
      </c>
      <c r="Y948" s="27">
        <f>(((J948/60)/60)/24)+DATE(1970,1,1)</f>
        <v>41898.429791666669</v>
      </c>
    </row>
    <row r="949" spans="1:25" ht="48" x14ac:dyDescent="0.2">
      <c r="A949" s="1">
        <v>2190</v>
      </c>
      <c r="B949" s="7" t="s">
        <v>2191</v>
      </c>
      <c r="C949" s="7" t="s">
        <v>6300</v>
      </c>
      <c r="D949" s="1">
        <v>19000</v>
      </c>
      <c r="E949" s="37" t="str">
        <f>VLOOKUP(D949,'Vlookup Table Bonus Point'!$C$3:$D$26,2,TRUE)</f>
        <v>15000 to 19999</v>
      </c>
      <c r="F949" s="1">
        <v>35076</v>
      </c>
      <c r="G949" s="1" t="s">
        <v>8218</v>
      </c>
      <c r="H949" s="1" t="s">
        <v>8223</v>
      </c>
      <c r="I949" s="1" t="s">
        <v>8245</v>
      </c>
      <c r="J949" s="1">
        <v>1458716340</v>
      </c>
      <c r="K949" s="1">
        <v>1455721204</v>
      </c>
      <c r="L949" s="1" t="b">
        <v>0</v>
      </c>
      <c r="M949" s="1">
        <v>537</v>
      </c>
      <c r="N949" s="1" t="b">
        <v>1</v>
      </c>
      <c r="O949" s="1" t="s">
        <v>8296</v>
      </c>
      <c r="P949" s="28">
        <f>F949/D949</f>
        <v>1.8461052631578947</v>
      </c>
      <c r="Q949" s="29">
        <f>IF(M949&gt;0,F949/M949,0)</f>
        <v>65.318435754189949</v>
      </c>
      <c r="R949" s="9" t="str">
        <f>LEFT(O949,SEARCH("/",O949,1)-1)</f>
        <v>games</v>
      </c>
      <c r="S949" s="26" t="str">
        <f>RIGHT(O949,LEN(O949)-SEARCH("/",O949,1))</f>
        <v>tabletop games</v>
      </c>
      <c r="T949" s="27">
        <f>(((K949/60)/60)/24)+DATE(1970,1,1)</f>
        <v>42417.625046296293</v>
      </c>
      <c r="U949" s="5" t="str">
        <f>TEXT(T949,"mmm")</f>
        <v>Feb</v>
      </c>
      <c r="V949" s="5" t="str">
        <f>TEXT(T949,"yyyy")</f>
        <v>2016</v>
      </c>
      <c r="W949" s="5" t="str">
        <f>TEXT(Y949,"mmm")</f>
        <v>Mar</v>
      </c>
      <c r="X949" s="1" t="str">
        <f>TEXT(Y949,"yyyy")</f>
        <v>2016</v>
      </c>
      <c r="Y949" s="27">
        <f>(((J949/60)/60)/24)+DATE(1970,1,1)</f>
        <v>42452.290972222225</v>
      </c>
    </row>
    <row r="950" spans="1:25" ht="48" x14ac:dyDescent="0.2">
      <c r="A950" s="1">
        <v>2704</v>
      </c>
      <c r="B950" s="7" t="s">
        <v>2704</v>
      </c>
      <c r="C950" s="7" t="s">
        <v>6814</v>
      </c>
      <c r="D950" s="1">
        <v>19000</v>
      </c>
      <c r="E950" s="37" t="str">
        <f>VLOOKUP(D950,'Vlookup Table Bonus Point'!$C$3:$D$26,2,TRUE)</f>
        <v>15000 to 19999</v>
      </c>
      <c r="F950" s="1">
        <v>1145</v>
      </c>
      <c r="G950" s="1" t="s">
        <v>8221</v>
      </c>
      <c r="H950" s="1" t="s">
        <v>8223</v>
      </c>
      <c r="I950" s="1" t="s">
        <v>8245</v>
      </c>
      <c r="J950" s="1">
        <v>1491421314</v>
      </c>
      <c r="K950" s="1">
        <v>1487709714</v>
      </c>
      <c r="L950" s="1" t="b">
        <v>0</v>
      </c>
      <c r="M950" s="1">
        <v>7</v>
      </c>
      <c r="N950" s="1" t="b">
        <v>0</v>
      </c>
      <c r="O950" s="1" t="s">
        <v>8302</v>
      </c>
      <c r="P950" s="28">
        <f>F950/D950</f>
        <v>6.0263157894736845E-2</v>
      </c>
      <c r="Q950" s="29">
        <f>IF(M950&gt;0,F950/M950,0)</f>
        <v>163.57142857142858</v>
      </c>
      <c r="R950" s="9" t="str">
        <f>LEFT(O950,SEARCH("/",O950,1)-1)</f>
        <v>theater</v>
      </c>
      <c r="S950" s="26" t="str">
        <f>RIGHT(O950,LEN(O950)-SEARCH("/",O950,1))</f>
        <v>spaces</v>
      </c>
      <c r="T950" s="27">
        <f>(((K950/60)/60)/24)+DATE(1970,1,1)</f>
        <v>42787.862430555557</v>
      </c>
      <c r="U950" s="5" t="str">
        <f>TEXT(T950,"mmm")</f>
        <v>Feb</v>
      </c>
      <c r="V950" s="5" t="str">
        <f>TEXT(T950,"yyyy")</f>
        <v>2017</v>
      </c>
      <c r="W950" s="5" t="str">
        <f>TEXT(Y950,"mmm")</f>
        <v>Apr</v>
      </c>
      <c r="X950" s="1" t="str">
        <f>TEXT(Y950,"yyyy")</f>
        <v>2017</v>
      </c>
      <c r="Y950" s="27">
        <f>(((J950/60)/60)/24)+DATE(1970,1,1)</f>
        <v>42830.820763888885</v>
      </c>
    </row>
    <row r="951" spans="1:25" ht="32" x14ac:dyDescent="0.2">
      <c r="A951" s="1">
        <v>1451</v>
      </c>
      <c r="B951" s="7" t="s">
        <v>1452</v>
      </c>
      <c r="C951" s="7" t="s">
        <v>5561</v>
      </c>
      <c r="D951" s="1">
        <v>18950</v>
      </c>
      <c r="E951" s="37" t="str">
        <f>VLOOKUP(D951,'Vlookup Table Bonus Point'!$C$3:$D$26,2,TRUE)</f>
        <v>15000 to 19999</v>
      </c>
      <c r="F951" s="1">
        <v>2</v>
      </c>
      <c r="G951" s="1" t="s">
        <v>8219</v>
      </c>
      <c r="H951" s="1" t="s">
        <v>8223</v>
      </c>
      <c r="I951" s="1" t="s">
        <v>8245</v>
      </c>
      <c r="J951" s="1">
        <v>1416355259</v>
      </c>
      <c r="K951" s="1">
        <v>1413759659</v>
      </c>
      <c r="L951" s="1" t="b">
        <v>0</v>
      </c>
      <c r="M951" s="1">
        <v>2</v>
      </c>
      <c r="N951" s="1" t="b">
        <v>0</v>
      </c>
      <c r="O951" s="1" t="s">
        <v>8286</v>
      </c>
      <c r="P951" s="28">
        <f>F951/D951</f>
        <v>1.0554089709762533E-4</v>
      </c>
      <c r="Q951" s="29">
        <f>IF(M951&gt;0,F951/M951,0)</f>
        <v>1</v>
      </c>
      <c r="R951" s="9" t="str">
        <f>LEFT(O951,SEARCH("/",O951,1)-1)</f>
        <v>publishing</v>
      </c>
      <c r="S951" s="26" t="str">
        <f>RIGHT(O951,LEN(O951)-SEARCH("/",O951,1))</f>
        <v>translations</v>
      </c>
      <c r="T951" s="27">
        <f>(((K951/60)/60)/24)+DATE(1970,1,1)</f>
        <v>41931.959016203706</v>
      </c>
      <c r="U951" s="5" t="str">
        <f>TEXT(T951,"mmm")</f>
        <v>Oct</v>
      </c>
      <c r="V951" s="5" t="str">
        <f>TEXT(T951,"yyyy")</f>
        <v>2014</v>
      </c>
      <c r="W951" s="5" t="str">
        <f>TEXT(Y951,"mmm")</f>
        <v>Nov</v>
      </c>
      <c r="X951" s="1" t="str">
        <f>TEXT(Y951,"yyyy")</f>
        <v>2014</v>
      </c>
      <c r="Y951" s="27">
        <f>(((J951/60)/60)/24)+DATE(1970,1,1)</f>
        <v>41962.00068287037</v>
      </c>
    </row>
    <row r="952" spans="1:25" ht="32" x14ac:dyDescent="0.2">
      <c r="A952" s="1">
        <v>2351</v>
      </c>
      <c r="B952" s="7" t="s">
        <v>2352</v>
      </c>
      <c r="C952" s="7" t="s">
        <v>6461</v>
      </c>
      <c r="D952" s="1">
        <v>18900</v>
      </c>
      <c r="E952" s="37" t="str">
        <f>VLOOKUP(D952,'Vlookup Table Bonus Point'!$C$3:$D$26,2,TRUE)</f>
        <v>15000 to 19999</v>
      </c>
      <c r="F952" s="1">
        <v>108</v>
      </c>
      <c r="G952" s="1" t="s">
        <v>8219</v>
      </c>
      <c r="H952" s="1" t="s">
        <v>8227</v>
      </c>
      <c r="I952" s="1" t="s">
        <v>8249</v>
      </c>
      <c r="J952" s="1">
        <v>1430360739</v>
      </c>
      <c r="K952" s="1">
        <v>1427768739</v>
      </c>
      <c r="L952" s="1" t="b">
        <v>0</v>
      </c>
      <c r="M952" s="1">
        <v>7</v>
      </c>
      <c r="N952" s="1" t="b">
        <v>0</v>
      </c>
      <c r="O952" s="1" t="s">
        <v>8271</v>
      </c>
      <c r="P952" s="28">
        <f>F952/D952</f>
        <v>5.7142857142857143E-3</v>
      </c>
      <c r="Q952" s="29">
        <f>IF(M952&gt;0,F952/M952,0)</f>
        <v>15.428571428571429</v>
      </c>
      <c r="R952" s="9" t="str">
        <f>LEFT(O952,SEARCH("/",O952,1)-1)</f>
        <v>technology</v>
      </c>
      <c r="S952" s="26" t="str">
        <f>RIGHT(O952,LEN(O952)-SEARCH("/",O952,1))</f>
        <v>web</v>
      </c>
      <c r="T952" s="27">
        <f>(((K952/60)/60)/24)+DATE(1970,1,1)</f>
        <v>42094.101145833338</v>
      </c>
      <c r="U952" s="5" t="str">
        <f>TEXT(T952,"mmm")</f>
        <v>Mar</v>
      </c>
      <c r="V952" s="5" t="str">
        <f>TEXT(T952,"yyyy")</f>
        <v>2015</v>
      </c>
      <c r="W952" s="5" t="str">
        <f>TEXT(Y952,"mmm")</f>
        <v>Apr</v>
      </c>
      <c r="X952" s="1" t="str">
        <f>TEXT(Y952,"yyyy")</f>
        <v>2015</v>
      </c>
      <c r="Y952" s="27">
        <f>(((J952/60)/60)/24)+DATE(1970,1,1)</f>
        <v>42124.101145833338</v>
      </c>
    </row>
    <row r="953" spans="1:25" ht="48" x14ac:dyDescent="0.2">
      <c r="A953" s="1">
        <v>1269</v>
      </c>
      <c r="B953" s="7" t="s">
        <v>1270</v>
      </c>
      <c r="C953" s="7" t="s">
        <v>5379</v>
      </c>
      <c r="D953" s="1">
        <v>18800</v>
      </c>
      <c r="E953" s="37" t="str">
        <f>VLOOKUP(D953,'Vlookup Table Bonus Point'!$C$3:$D$26,2,TRUE)</f>
        <v>15000 to 19999</v>
      </c>
      <c r="F953" s="1">
        <v>20426</v>
      </c>
      <c r="G953" s="1" t="s">
        <v>8218</v>
      </c>
      <c r="H953" s="1" t="s">
        <v>8223</v>
      </c>
      <c r="I953" s="1" t="s">
        <v>8245</v>
      </c>
      <c r="J953" s="1">
        <v>1460764800</v>
      </c>
      <c r="K953" s="1">
        <v>1458157512</v>
      </c>
      <c r="L953" s="1" t="b">
        <v>1</v>
      </c>
      <c r="M953" s="1">
        <v>206</v>
      </c>
      <c r="N953" s="1" t="b">
        <v>1</v>
      </c>
      <c r="O953" s="1" t="s">
        <v>8275</v>
      </c>
      <c r="P953" s="28">
        <f>F953/D953</f>
        <v>1.0864893617021276</v>
      </c>
      <c r="Q953" s="29">
        <f>IF(M953&gt;0,F953/M953,0)</f>
        <v>99.15533980582525</v>
      </c>
      <c r="R953" s="9" t="str">
        <f>LEFT(O953,SEARCH("/",O953,1)-1)</f>
        <v>music</v>
      </c>
      <c r="S953" s="26" t="str">
        <f>RIGHT(O953,LEN(O953)-SEARCH("/",O953,1))</f>
        <v>rock</v>
      </c>
      <c r="T953" s="27">
        <f>(((K953/60)/60)/24)+DATE(1970,1,1)</f>
        <v>42445.823055555549</v>
      </c>
      <c r="U953" s="5" t="str">
        <f>TEXT(T953,"mmm")</f>
        <v>Mar</v>
      </c>
      <c r="V953" s="5" t="str">
        <f>TEXT(T953,"yyyy")</f>
        <v>2016</v>
      </c>
      <c r="W953" s="5" t="str">
        <f>TEXT(Y953,"mmm")</f>
        <v>Apr</v>
      </c>
      <c r="X953" s="1" t="str">
        <f>TEXT(Y953,"yyyy")</f>
        <v>2016</v>
      </c>
      <c r="Y953" s="27">
        <f>(((J953/60)/60)/24)+DATE(1970,1,1)</f>
        <v>42476</v>
      </c>
    </row>
    <row r="954" spans="1:25" ht="48" x14ac:dyDescent="0.2">
      <c r="A954" s="1">
        <v>21</v>
      </c>
      <c r="B954" s="7" t="s">
        <v>23</v>
      </c>
      <c r="C954" s="7" t="s">
        <v>4132</v>
      </c>
      <c r="D954" s="1">
        <v>18500</v>
      </c>
      <c r="E954" s="37" t="str">
        <f>VLOOKUP(D954,'Vlookup Table Bonus Point'!$C$3:$D$26,2,TRUE)</f>
        <v>15000 to 19999</v>
      </c>
      <c r="F954" s="1">
        <v>20190</v>
      </c>
      <c r="G954" s="1" t="s">
        <v>8218</v>
      </c>
      <c r="H954" s="1" t="s">
        <v>8223</v>
      </c>
      <c r="I954" s="1" t="s">
        <v>8245</v>
      </c>
      <c r="J954" s="1">
        <v>1411743789</v>
      </c>
      <c r="K954" s="1">
        <v>1409151789</v>
      </c>
      <c r="L954" s="1" t="b">
        <v>0</v>
      </c>
      <c r="M954" s="1">
        <v>101</v>
      </c>
      <c r="N954" s="1" t="b">
        <v>1</v>
      </c>
      <c r="O954" s="1" t="s">
        <v>8264</v>
      </c>
      <c r="P954" s="28">
        <f>F954/D954</f>
        <v>1.0913513513513513</v>
      </c>
      <c r="Q954" s="29">
        <f>IF(M954&gt;0,F954/M954,0)</f>
        <v>199.9009900990099</v>
      </c>
      <c r="R954" s="9" t="str">
        <f>LEFT(O954,SEARCH("/",O954,1)-1)</f>
        <v>film &amp; video</v>
      </c>
      <c r="S954" s="26" t="str">
        <f>RIGHT(O954,LEN(O954)-SEARCH("/",O954,1))</f>
        <v>television</v>
      </c>
      <c r="T954" s="27">
        <f>(((K954/60)/60)/24)+DATE(1970,1,1)</f>
        <v>41878.627187500002</v>
      </c>
      <c r="U954" s="5" t="str">
        <f>TEXT(T954,"mmm")</f>
        <v>Aug</v>
      </c>
      <c r="V954" s="5" t="str">
        <f>TEXT(T954,"yyyy")</f>
        <v>2014</v>
      </c>
      <c r="W954" s="5" t="str">
        <f>TEXT(Y954,"mmm")</f>
        <v>Sep</v>
      </c>
      <c r="X954" s="1" t="str">
        <f>TEXT(Y954,"yyyy")</f>
        <v>2014</v>
      </c>
      <c r="Y954" s="27">
        <f>(((J954/60)/60)/24)+DATE(1970,1,1)</f>
        <v>41908.627187500002</v>
      </c>
    </row>
    <row r="955" spans="1:25" ht="48" x14ac:dyDescent="0.2">
      <c r="A955" s="1">
        <v>392</v>
      </c>
      <c r="B955" s="7" t="s">
        <v>393</v>
      </c>
      <c r="C955" s="7" t="s">
        <v>4502</v>
      </c>
      <c r="D955" s="1">
        <v>18500</v>
      </c>
      <c r="E955" s="37" t="str">
        <f>VLOOKUP(D955,'Vlookup Table Bonus Point'!$C$3:$D$26,2,TRUE)</f>
        <v>15000 to 19999</v>
      </c>
      <c r="F955" s="1">
        <v>18667</v>
      </c>
      <c r="G955" s="1" t="s">
        <v>8218</v>
      </c>
      <c r="H955" s="1" t="s">
        <v>8223</v>
      </c>
      <c r="I955" s="1" t="s">
        <v>8245</v>
      </c>
      <c r="J955" s="1">
        <v>1315450800</v>
      </c>
      <c r="K955" s="1">
        <v>1312823571</v>
      </c>
      <c r="L955" s="1" t="b">
        <v>0</v>
      </c>
      <c r="M955" s="1">
        <v>206</v>
      </c>
      <c r="N955" s="1" t="b">
        <v>1</v>
      </c>
      <c r="O955" s="1" t="s">
        <v>8268</v>
      </c>
      <c r="P955" s="28">
        <f>F955/D955</f>
        <v>1.009027027027027</v>
      </c>
      <c r="Q955" s="29">
        <f>IF(M955&gt;0,F955/M955,0)</f>
        <v>90.616504854368927</v>
      </c>
      <c r="R955" s="9" t="str">
        <f>LEFT(O955,SEARCH("/",O955,1)-1)</f>
        <v>film &amp; video</v>
      </c>
      <c r="S955" s="26" t="str">
        <f>RIGHT(O955,LEN(O955)-SEARCH("/",O955,1))</f>
        <v>documentary</v>
      </c>
      <c r="T955" s="27">
        <f>(((K955/60)/60)/24)+DATE(1970,1,1)</f>
        <v>40763.717256944445</v>
      </c>
      <c r="U955" s="5" t="str">
        <f>TEXT(T955,"mmm")</f>
        <v>Aug</v>
      </c>
      <c r="V955" s="5" t="str">
        <f>TEXT(T955,"yyyy")</f>
        <v>2011</v>
      </c>
      <c r="W955" s="5" t="str">
        <f>TEXT(Y955,"mmm")</f>
        <v>Sep</v>
      </c>
      <c r="X955" s="1" t="str">
        <f>TEXT(Y955,"yyyy")</f>
        <v>2011</v>
      </c>
      <c r="Y955" s="27">
        <f>(((J955/60)/60)/24)+DATE(1970,1,1)</f>
        <v>40794.125</v>
      </c>
    </row>
    <row r="956" spans="1:25" ht="48" x14ac:dyDescent="0.2">
      <c r="A956" s="1">
        <v>414</v>
      </c>
      <c r="B956" s="7" t="s">
        <v>415</v>
      </c>
      <c r="C956" s="7" t="s">
        <v>4524</v>
      </c>
      <c r="D956" s="1">
        <v>18500</v>
      </c>
      <c r="E956" s="37" t="str">
        <f>VLOOKUP(D956,'Vlookup Table Bonus Point'!$C$3:$D$26,2,TRUE)</f>
        <v>15000 to 19999</v>
      </c>
      <c r="F956" s="1">
        <v>19028</v>
      </c>
      <c r="G956" s="1" t="s">
        <v>8218</v>
      </c>
      <c r="H956" s="1" t="s">
        <v>8223</v>
      </c>
      <c r="I956" s="1" t="s">
        <v>8245</v>
      </c>
      <c r="J956" s="1">
        <v>1381541465</v>
      </c>
      <c r="K956" s="1">
        <v>1378949465</v>
      </c>
      <c r="L956" s="1" t="b">
        <v>0</v>
      </c>
      <c r="M956" s="1">
        <v>208</v>
      </c>
      <c r="N956" s="1" t="b">
        <v>1</v>
      </c>
      <c r="O956" s="1" t="s">
        <v>8268</v>
      </c>
      <c r="P956" s="28">
        <f>F956/D956</f>
        <v>1.0285405405405406</v>
      </c>
      <c r="Q956" s="29">
        <f>IF(M956&gt;0,F956/M956,0)</f>
        <v>91.480769230769226</v>
      </c>
      <c r="R956" s="9" t="str">
        <f>LEFT(O956,SEARCH("/",O956,1)-1)</f>
        <v>film &amp; video</v>
      </c>
      <c r="S956" s="26" t="str">
        <f>RIGHT(O956,LEN(O956)-SEARCH("/",O956,1))</f>
        <v>documentary</v>
      </c>
      <c r="T956" s="27">
        <f>(((K956/60)/60)/24)+DATE(1970,1,1)</f>
        <v>41529.063252314816</v>
      </c>
      <c r="U956" s="5" t="str">
        <f>TEXT(T956,"mmm")</f>
        <v>Sep</v>
      </c>
      <c r="V956" s="5" t="str">
        <f>TEXT(T956,"yyyy")</f>
        <v>2013</v>
      </c>
      <c r="W956" s="5" t="str">
        <f>TEXT(Y956,"mmm")</f>
        <v>Oct</v>
      </c>
      <c r="X956" s="1" t="str">
        <f>TEXT(Y956,"yyyy")</f>
        <v>2013</v>
      </c>
      <c r="Y956" s="27">
        <f>(((J956/60)/60)/24)+DATE(1970,1,1)</f>
        <v>41559.063252314816</v>
      </c>
    </row>
    <row r="957" spans="1:25" ht="48" x14ac:dyDescent="0.2">
      <c r="A957" s="1">
        <v>1508</v>
      </c>
      <c r="B957" s="7" t="s">
        <v>1509</v>
      </c>
      <c r="C957" s="7" t="s">
        <v>5618</v>
      </c>
      <c r="D957" s="1">
        <v>18500</v>
      </c>
      <c r="E957" s="37" t="str">
        <f>VLOOKUP(D957,'Vlookup Table Bonus Point'!$C$3:$D$26,2,TRUE)</f>
        <v>15000 to 19999</v>
      </c>
      <c r="F957" s="1">
        <v>20491</v>
      </c>
      <c r="G957" s="1" t="s">
        <v>8218</v>
      </c>
      <c r="H957" s="1" t="s">
        <v>8223</v>
      </c>
      <c r="I957" s="1" t="s">
        <v>8245</v>
      </c>
      <c r="J957" s="1">
        <v>1403880281</v>
      </c>
      <c r="K957" s="1">
        <v>1401201881</v>
      </c>
      <c r="L957" s="1" t="b">
        <v>1</v>
      </c>
      <c r="M957" s="1">
        <v>211</v>
      </c>
      <c r="N957" s="1" t="b">
        <v>1</v>
      </c>
      <c r="O957" s="1" t="s">
        <v>8284</v>
      </c>
      <c r="P957" s="28">
        <f>F957/D957</f>
        <v>1.1076216216216217</v>
      </c>
      <c r="Q957" s="29">
        <f>IF(M957&gt;0,F957/M957,0)</f>
        <v>97.113744075829388</v>
      </c>
      <c r="R957" s="9" t="str">
        <f>LEFT(O957,SEARCH("/",O957,1)-1)</f>
        <v>photography</v>
      </c>
      <c r="S957" s="26" t="str">
        <f>RIGHT(O957,LEN(O957)-SEARCH("/",O957,1))</f>
        <v>photobooks</v>
      </c>
      <c r="T957" s="27">
        <f>(((K957/60)/60)/24)+DATE(1970,1,1)</f>
        <v>41786.614363425928</v>
      </c>
      <c r="U957" s="5" t="str">
        <f>TEXT(T957,"mmm")</f>
        <v>May</v>
      </c>
      <c r="V957" s="5" t="str">
        <f>TEXT(T957,"yyyy")</f>
        <v>2014</v>
      </c>
      <c r="W957" s="5" t="str">
        <f>TEXT(Y957,"mmm")</f>
        <v>Jun</v>
      </c>
      <c r="X957" s="1" t="str">
        <f>TEXT(Y957,"yyyy")</f>
        <v>2014</v>
      </c>
      <c r="Y957" s="27">
        <f>(((J957/60)/60)/24)+DATE(1970,1,1)</f>
        <v>41817.614363425928</v>
      </c>
    </row>
    <row r="958" spans="1:25" ht="48" x14ac:dyDescent="0.2">
      <c r="A958" s="1">
        <v>1523</v>
      </c>
      <c r="B958" s="7" t="s">
        <v>1524</v>
      </c>
      <c r="C958" s="7" t="s">
        <v>5633</v>
      </c>
      <c r="D958" s="1">
        <v>18500</v>
      </c>
      <c r="E958" s="37" t="str">
        <f>VLOOKUP(D958,'Vlookup Table Bonus Point'!$C$3:$D$26,2,TRUE)</f>
        <v>15000 to 19999</v>
      </c>
      <c r="F958" s="1">
        <v>23096</v>
      </c>
      <c r="G958" s="1" t="s">
        <v>8218</v>
      </c>
      <c r="H958" s="1" t="s">
        <v>8223</v>
      </c>
      <c r="I958" s="1" t="s">
        <v>8245</v>
      </c>
      <c r="J958" s="1">
        <v>1419292800</v>
      </c>
      <c r="K958" s="1">
        <v>1416592916</v>
      </c>
      <c r="L958" s="1" t="b">
        <v>1</v>
      </c>
      <c r="M958" s="1">
        <v>241</v>
      </c>
      <c r="N958" s="1" t="b">
        <v>1</v>
      </c>
      <c r="O958" s="1" t="s">
        <v>8284</v>
      </c>
      <c r="P958" s="28">
        <f>F958/D958</f>
        <v>1.2484324324324325</v>
      </c>
      <c r="Q958" s="29">
        <f>IF(M958&gt;0,F958/M958,0)</f>
        <v>95.834024896265561</v>
      </c>
      <c r="R958" s="9" t="str">
        <f>LEFT(O958,SEARCH("/",O958,1)-1)</f>
        <v>photography</v>
      </c>
      <c r="S958" s="26" t="str">
        <f>RIGHT(O958,LEN(O958)-SEARCH("/",O958,1))</f>
        <v>photobooks</v>
      </c>
      <c r="T958" s="27">
        <f>(((K958/60)/60)/24)+DATE(1970,1,1)</f>
        <v>41964.751342592594</v>
      </c>
      <c r="U958" s="5" t="str">
        <f>TEXT(T958,"mmm")</f>
        <v>Nov</v>
      </c>
      <c r="V958" s="5" t="str">
        <f>TEXT(T958,"yyyy")</f>
        <v>2014</v>
      </c>
      <c r="W958" s="5" t="str">
        <f>TEXT(Y958,"mmm")</f>
        <v>Dec</v>
      </c>
      <c r="X958" s="1" t="str">
        <f>TEXT(Y958,"yyyy")</f>
        <v>2014</v>
      </c>
      <c r="Y958" s="27">
        <f>(((J958/60)/60)/24)+DATE(1970,1,1)</f>
        <v>41996</v>
      </c>
    </row>
    <row r="959" spans="1:25" ht="32" x14ac:dyDescent="0.2">
      <c r="A959" s="1">
        <v>2247</v>
      </c>
      <c r="B959" s="7" t="s">
        <v>2248</v>
      </c>
      <c r="C959" s="7" t="s">
        <v>6357</v>
      </c>
      <c r="D959" s="1">
        <v>18500</v>
      </c>
      <c r="E959" s="37" t="str">
        <f>VLOOKUP(D959,'Vlookup Table Bonus Point'!$C$3:$D$26,2,TRUE)</f>
        <v>15000 to 19999</v>
      </c>
      <c r="F959" s="1">
        <v>19324</v>
      </c>
      <c r="G959" s="1" t="s">
        <v>8218</v>
      </c>
      <c r="H959" s="1" t="s">
        <v>8223</v>
      </c>
      <c r="I959" s="1" t="s">
        <v>8245</v>
      </c>
      <c r="J959" s="1">
        <v>1438185565</v>
      </c>
      <c r="K959" s="1">
        <v>1436975965</v>
      </c>
      <c r="L959" s="1" t="b">
        <v>0</v>
      </c>
      <c r="M959" s="1">
        <v>380</v>
      </c>
      <c r="N959" s="1" t="b">
        <v>1</v>
      </c>
      <c r="O959" s="1" t="s">
        <v>8296</v>
      </c>
      <c r="P959" s="28">
        <f>F959/D959</f>
        <v>1.0445405405405406</v>
      </c>
      <c r="Q959" s="29">
        <f>IF(M959&gt;0,F959/M959,0)</f>
        <v>50.852631578947367</v>
      </c>
      <c r="R959" s="9" t="str">
        <f>LEFT(O959,SEARCH("/",O959,1)-1)</f>
        <v>games</v>
      </c>
      <c r="S959" s="26" t="str">
        <f>RIGHT(O959,LEN(O959)-SEARCH("/",O959,1))</f>
        <v>tabletop games</v>
      </c>
      <c r="T959" s="27">
        <f>(((K959/60)/60)/24)+DATE(1970,1,1)</f>
        <v>42200.666261574079</v>
      </c>
      <c r="U959" s="5" t="str">
        <f>TEXT(T959,"mmm")</f>
        <v>Jul</v>
      </c>
      <c r="V959" s="5" t="str">
        <f>TEXT(T959,"yyyy")</f>
        <v>2015</v>
      </c>
      <c r="W959" s="5" t="str">
        <f>TEXT(Y959,"mmm")</f>
        <v>Jul</v>
      </c>
      <c r="X959" s="1" t="str">
        <f>TEXT(Y959,"yyyy")</f>
        <v>2015</v>
      </c>
      <c r="Y959" s="27">
        <f>(((J959/60)/60)/24)+DATE(1970,1,1)</f>
        <v>42214.666261574079</v>
      </c>
    </row>
    <row r="960" spans="1:25" ht="48" x14ac:dyDescent="0.2">
      <c r="A960" s="1">
        <v>2310</v>
      </c>
      <c r="B960" s="7" t="s">
        <v>2311</v>
      </c>
      <c r="C960" s="7" t="s">
        <v>6420</v>
      </c>
      <c r="D960" s="1">
        <v>18500</v>
      </c>
      <c r="E960" s="37" t="str">
        <f>VLOOKUP(D960,'Vlookup Table Bonus Point'!$C$3:$D$26,2,TRUE)</f>
        <v>15000 to 19999</v>
      </c>
      <c r="F960" s="1">
        <v>79335.360000000001</v>
      </c>
      <c r="G960" s="1" t="s">
        <v>8218</v>
      </c>
      <c r="H960" s="1" t="s">
        <v>8223</v>
      </c>
      <c r="I960" s="1" t="s">
        <v>8245</v>
      </c>
      <c r="J960" s="1">
        <v>1363889015</v>
      </c>
      <c r="K960" s="1">
        <v>1361300615</v>
      </c>
      <c r="L960" s="1" t="b">
        <v>1</v>
      </c>
      <c r="M960" s="1">
        <v>1224</v>
      </c>
      <c r="N960" s="1" t="b">
        <v>1</v>
      </c>
      <c r="O960" s="1" t="s">
        <v>8278</v>
      </c>
      <c r="P960" s="28">
        <f>F960/D960</f>
        <v>4.288397837837838</v>
      </c>
      <c r="Q960" s="29">
        <f>IF(M960&gt;0,F960/M960,0)</f>
        <v>64.816470588235291</v>
      </c>
      <c r="R960" s="9" t="str">
        <f>LEFT(O960,SEARCH("/",O960,1)-1)</f>
        <v>music</v>
      </c>
      <c r="S960" s="26" t="str">
        <f>RIGHT(O960,LEN(O960)-SEARCH("/",O960,1))</f>
        <v>indie rock</v>
      </c>
      <c r="T960" s="27">
        <f>(((K960/60)/60)/24)+DATE(1970,1,1)</f>
        <v>41324.79415509259</v>
      </c>
      <c r="U960" s="5" t="str">
        <f>TEXT(T960,"mmm")</f>
        <v>Feb</v>
      </c>
      <c r="V960" s="5" t="str">
        <f>TEXT(T960,"yyyy")</f>
        <v>2013</v>
      </c>
      <c r="W960" s="5" t="str">
        <f>TEXT(Y960,"mmm")</f>
        <v>Mar</v>
      </c>
      <c r="X960" s="1" t="str">
        <f>TEXT(Y960,"yyyy")</f>
        <v>2013</v>
      </c>
      <c r="Y960" s="27">
        <f>(((J960/60)/60)/24)+DATE(1970,1,1)</f>
        <v>41354.752488425926</v>
      </c>
    </row>
    <row r="961" spans="1:25" ht="32" x14ac:dyDescent="0.2">
      <c r="A961" s="1">
        <v>283</v>
      </c>
      <c r="B961" s="7" t="s">
        <v>284</v>
      </c>
      <c r="C961" s="7" t="s">
        <v>4393</v>
      </c>
      <c r="D961" s="1">
        <v>18000</v>
      </c>
      <c r="E961" s="37" t="str">
        <f>VLOOKUP(D961,'Vlookup Table Bonus Point'!$C$3:$D$26,2,TRUE)</f>
        <v>15000 to 19999</v>
      </c>
      <c r="F961" s="1">
        <v>20569.05</v>
      </c>
      <c r="G961" s="1" t="s">
        <v>8218</v>
      </c>
      <c r="H961" s="1" t="s">
        <v>8223</v>
      </c>
      <c r="I961" s="1" t="s">
        <v>8245</v>
      </c>
      <c r="J961" s="1">
        <v>1306904340</v>
      </c>
      <c r="K961" s="1">
        <v>1305219744</v>
      </c>
      <c r="L961" s="1" t="b">
        <v>1</v>
      </c>
      <c r="M961" s="1">
        <v>202</v>
      </c>
      <c r="N961" s="1" t="b">
        <v>1</v>
      </c>
      <c r="O961" s="1" t="s">
        <v>8268</v>
      </c>
      <c r="P961" s="28">
        <f>F961/D961</f>
        <v>1.142725</v>
      </c>
      <c r="Q961" s="29">
        <f>IF(M961&gt;0,F961/M961,0)</f>
        <v>101.8269801980198</v>
      </c>
      <c r="R961" s="9" t="str">
        <f>LEFT(O961,SEARCH("/",O961,1)-1)</f>
        <v>film &amp; video</v>
      </c>
      <c r="S961" s="26" t="str">
        <f>RIGHT(O961,LEN(O961)-SEARCH("/",O961,1))</f>
        <v>documentary</v>
      </c>
      <c r="T961" s="27">
        <f>(((K961/60)/60)/24)+DATE(1970,1,1)</f>
        <v>40675.71</v>
      </c>
      <c r="U961" s="5" t="str">
        <f>TEXT(T961,"mmm")</f>
        <v>May</v>
      </c>
      <c r="V961" s="5" t="str">
        <f>TEXT(T961,"yyyy")</f>
        <v>2011</v>
      </c>
      <c r="W961" s="5" t="str">
        <f>TEXT(Y961,"mmm")</f>
        <v>Jun</v>
      </c>
      <c r="X961" s="1" t="str">
        <f>TEXT(Y961,"yyyy")</f>
        <v>2011</v>
      </c>
      <c r="Y961" s="27">
        <f>(((J961/60)/60)/24)+DATE(1970,1,1)</f>
        <v>40695.207638888889</v>
      </c>
    </row>
    <row r="962" spans="1:25" ht="48" x14ac:dyDescent="0.2">
      <c r="A962" s="1">
        <v>309</v>
      </c>
      <c r="B962" s="7" t="s">
        <v>310</v>
      </c>
      <c r="C962" s="7" t="s">
        <v>4419</v>
      </c>
      <c r="D962" s="1">
        <v>18000</v>
      </c>
      <c r="E962" s="37" t="str">
        <f>VLOOKUP(D962,'Vlookup Table Bonus Point'!$C$3:$D$26,2,TRUE)</f>
        <v>15000 to 19999</v>
      </c>
      <c r="F962" s="1">
        <v>21410</v>
      </c>
      <c r="G962" s="1" t="s">
        <v>8218</v>
      </c>
      <c r="H962" s="1" t="s">
        <v>8223</v>
      </c>
      <c r="I962" s="1" t="s">
        <v>8245</v>
      </c>
      <c r="J962" s="1">
        <v>1346695334</v>
      </c>
      <c r="K962" s="1">
        <v>1344880934</v>
      </c>
      <c r="L962" s="1" t="b">
        <v>1</v>
      </c>
      <c r="M962" s="1">
        <v>238</v>
      </c>
      <c r="N962" s="1" t="b">
        <v>1</v>
      </c>
      <c r="O962" s="1" t="s">
        <v>8268</v>
      </c>
      <c r="P962" s="28">
        <f>F962/D962</f>
        <v>1.1894444444444445</v>
      </c>
      <c r="Q962" s="29">
        <f>IF(M962&gt;0,F962/M962,0)</f>
        <v>89.957983193277315</v>
      </c>
      <c r="R962" s="9" t="str">
        <f>LEFT(O962,SEARCH("/",O962,1)-1)</f>
        <v>film &amp; video</v>
      </c>
      <c r="S962" s="26" t="str">
        <f>RIGHT(O962,LEN(O962)-SEARCH("/",O962,1))</f>
        <v>documentary</v>
      </c>
      <c r="T962" s="27">
        <f>(((K962/60)/60)/24)+DATE(1970,1,1)</f>
        <v>41134.751550925925</v>
      </c>
      <c r="U962" s="5" t="str">
        <f>TEXT(T962,"mmm")</f>
        <v>Aug</v>
      </c>
      <c r="V962" s="5" t="str">
        <f>TEXT(T962,"yyyy")</f>
        <v>2012</v>
      </c>
      <c r="W962" s="5" t="str">
        <f>TEXT(Y962,"mmm")</f>
        <v>Sep</v>
      </c>
      <c r="X962" s="1" t="str">
        <f>TEXT(Y962,"yyyy")</f>
        <v>2012</v>
      </c>
      <c r="Y962" s="27">
        <f>(((J962/60)/60)/24)+DATE(1970,1,1)</f>
        <v>41155.751550925925</v>
      </c>
    </row>
    <row r="963" spans="1:25" ht="64" x14ac:dyDescent="0.2">
      <c r="A963" s="1">
        <v>564</v>
      </c>
      <c r="B963" s="7" t="s">
        <v>565</v>
      </c>
      <c r="C963" s="7" t="s">
        <v>4674</v>
      </c>
      <c r="D963" s="1">
        <v>18000</v>
      </c>
      <c r="E963" s="37" t="str">
        <f>VLOOKUP(D963,'Vlookup Table Bonus Point'!$C$3:$D$26,2,TRUE)</f>
        <v>15000 to 19999</v>
      </c>
      <c r="F963" s="1">
        <v>1</v>
      </c>
      <c r="G963" s="1" t="s">
        <v>8220</v>
      </c>
      <c r="H963" s="1" t="s">
        <v>8229</v>
      </c>
      <c r="I963" s="1" t="s">
        <v>8248</v>
      </c>
      <c r="J963" s="1">
        <v>1457822275</v>
      </c>
      <c r="K963" s="1">
        <v>1455230275</v>
      </c>
      <c r="L963" s="1" t="b">
        <v>0</v>
      </c>
      <c r="M963" s="1">
        <v>1</v>
      </c>
      <c r="N963" s="1" t="b">
        <v>0</v>
      </c>
      <c r="O963" s="1" t="s">
        <v>8271</v>
      </c>
      <c r="P963" s="28">
        <f>F963/D963</f>
        <v>5.5555555555555558E-5</v>
      </c>
      <c r="Q963" s="29">
        <f>IF(M963&gt;0,F963/M963,0)</f>
        <v>1</v>
      </c>
      <c r="R963" s="9" t="str">
        <f>LEFT(O963,SEARCH("/",O963,1)-1)</f>
        <v>technology</v>
      </c>
      <c r="S963" s="26" t="str">
        <f>RIGHT(O963,LEN(O963)-SEARCH("/",O963,1))</f>
        <v>web</v>
      </c>
      <c r="T963" s="27">
        <f>(((K963/60)/60)/24)+DATE(1970,1,1)</f>
        <v>42411.942997685182</v>
      </c>
      <c r="U963" s="5" t="str">
        <f>TEXT(T963,"mmm")</f>
        <v>Feb</v>
      </c>
      <c r="V963" s="5" t="str">
        <f>TEXT(T963,"yyyy")</f>
        <v>2016</v>
      </c>
      <c r="W963" s="5" t="str">
        <f>TEXT(Y963,"mmm")</f>
        <v>Mar</v>
      </c>
      <c r="X963" s="1" t="str">
        <f>TEXT(Y963,"yyyy")</f>
        <v>2016</v>
      </c>
      <c r="Y963" s="27">
        <f>(((J963/60)/60)/24)+DATE(1970,1,1)</f>
        <v>42441.942997685182</v>
      </c>
    </row>
    <row r="964" spans="1:25" ht="16" x14ac:dyDescent="0.2">
      <c r="A964" s="1">
        <v>1086</v>
      </c>
      <c r="B964" s="7" t="s">
        <v>1087</v>
      </c>
      <c r="C964" s="7" t="s">
        <v>5196</v>
      </c>
      <c r="D964" s="1">
        <v>18000</v>
      </c>
      <c r="E964" s="37" t="str">
        <f>VLOOKUP(D964,'Vlookup Table Bonus Point'!$C$3:$D$26,2,TRUE)</f>
        <v>15000 to 19999</v>
      </c>
      <c r="F964" s="1">
        <v>15</v>
      </c>
      <c r="G964" s="1" t="s">
        <v>8220</v>
      </c>
      <c r="H964" s="1" t="s">
        <v>8223</v>
      </c>
      <c r="I964" s="1" t="s">
        <v>8245</v>
      </c>
      <c r="J964" s="1">
        <v>1408913291</v>
      </c>
      <c r="K964" s="1">
        <v>1406321291</v>
      </c>
      <c r="L964" s="1" t="b">
        <v>0</v>
      </c>
      <c r="M964" s="1">
        <v>2</v>
      </c>
      <c r="N964" s="1" t="b">
        <v>0</v>
      </c>
      <c r="O964" s="1" t="s">
        <v>8281</v>
      </c>
      <c r="P964" s="28">
        <f>F964/D964</f>
        <v>8.3333333333333339E-4</v>
      </c>
      <c r="Q964" s="29">
        <f>IF(M964&gt;0,F964/M964,0)</f>
        <v>7.5</v>
      </c>
      <c r="R964" s="9" t="str">
        <f>LEFT(O964,SEARCH("/",O964,1)-1)</f>
        <v>games</v>
      </c>
      <c r="S964" s="26" t="str">
        <f>RIGHT(O964,LEN(O964)-SEARCH("/",O964,1))</f>
        <v>video games</v>
      </c>
      <c r="T964" s="27">
        <f>(((K964/60)/60)/24)+DATE(1970,1,1)</f>
        <v>41845.866793981484</v>
      </c>
      <c r="U964" s="5" t="str">
        <f>TEXT(T964,"mmm")</f>
        <v>Jul</v>
      </c>
      <c r="V964" s="5" t="str">
        <f>TEXT(T964,"yyyy")</f>
        <v>2014</v>
      </c>
      <c r="W964" s="5" t="str">
        <f>TEXT(Y964,"mmm")</f>
        <v>Aug</v>
      </c>
      <c r="X964" s="1" t="str">
        <f>TEXT(Y964,"yyyy")</f>
        <v>2014</v>
      </c>
      <c r="Y964" s="27">
        <f>(((J964/60)/60)/24)+DATE(1970,1,1)</f>
        <v>41875.866793981484</v>
      </c>
    </row>
    <row r="965" spans="1:25" ht="48" x14ac:dyDescent="0.2">
      <c r="A965" s="1">
        <v>1094</v>
      </c>
      <c r="B965" s="7" t="s">
        <v>1095</v>
      </c>
      <c r="C965" s="7" t="s">
        <v>5204</v>
      </c>
      <c r="D965" s="1">
        <v>18000</v>
      </c>
      <c r="E965" s="37" t="str">
        <f>VLOOKUP(D965,'Vlookup Table Bonus Point'!$C$3:$D$26,2,TRUE)</f>
        <v>15000 to 19999</v>
      </c>
      <c r="F965" s="1">
        <v>3294.01</v>
      </c>
      <c r="G965" s="1" t="s">
        <v>8220</v>
      </c>
      <c r="H965" s="1" t="s">
        <v>8223</v>
      </c>
      <c r="I965" s="1" t="s">
        <v>8245</v>
      </c>
      <c r="J965" s="1">
        <v>1318180033</v>
      </c>
      <c r="K965" s="1">
        <v>1315588033</v>
      </c>
      <c r="L965" s="1" t="b">
        <v>0</v>
      </c>
      <c r="M965" s="1">
        <v>27</v>
      </c>
      <c r="N965" s="1" t="b">
        <v>0</v>
      </c>
      <c r="O965" s="1" t="s">
        <v>8281</v>
      </c>
      <c r="P965" s="28">
        <f>F965/D965</f>
        <v>0.18300055555555556</v>
      </c>
      <c r="Q965" s="29">
        <f>IF(M965&gt;0,F965/M965,0)</f>
        <v>122.00037037037038</v>
      </c>
      <c r="R965" s="9" t="str">
        <f>LEFT(O965,SEARCH("/",O965,1)-1)</f>
        <v>games</v>
      </c>
      <c r="S965" s="26" t="str">
        <f>RIGHT(O965,LEN(O965)-SEARCH("/",O965,1))</f>
        <v>video games</v>
      </c>
      <c r="T965" s="27">
        <f>(((K965/60)/60)/24)+DATE(1970,1,1)</f>
        <v>40795.713344907403</v>
      </c>
      <c r="U965" s="5" t="str">
        <f>TEXT(T965,"mmm")</f>
        <v>Sep</v>
      </c>
      <c r="V965" s="5" t="str">
        <f>TEXT(T965,"yyyy")</f>
        <v>2011</v>
      </c>
      <c r="W965" s="5" t="str">
        <f>TEXT(Y965,"mmm")</f>
        <v>Oct</v>
      </c>
      <c r="X965" s="1" t="str">
        <f>TEXT(Y965,"yyyy")</f>
        <v>2011</v>
      </c>
      <c r="Y965" s="27">
        <f>(((J965/60)/60)/24)+DATE(1970,1,1)</f>
        <v>40825.713344907403</v>
      </c>
    </row>
    <row r="966" spans="1:25" ht="48" x14ac:dyDescent="0.2">
      <c r="A966" s="1">
        <v>1161</v>
      </c>
      <c r="B966" s="7" t="s">
        <v>1162</v>
      </c>
      <c r="C966" s="7" t="s">
        <v>5271</v>
      </c>
      <c r="D966" s="1">
        <v>18000</v>
      </c>
      <c r="E966" s="37" t="str">
        <f>VLOOKUP(D966,'Vlookup Table Bonus Point'!$C$3:$D$26,2,TRUE)</f>
        <v>15000 to 19999</v>
      </c>
      <c r="F966" s="1">
        <v>0</v>
      </c>
      <c r="G966" s="1" t="s">
        <v>8220</v>
      </c>
      <c r="H966" s="1" t="s">
        <v>8223</v>
      </c>
      <c r="I966" s="1" t="s">
        <v>8245</v>
      </c>
      <c r="J966" s="1">
        <v>1432047989</v>
      </c>
      <c r="K966" s="1">
        <v>1430233589</v>
      </c>
      <c r="L966" s="1" t="b">
        <v>0</v>
      </c>
      <c r="M966" s="1">
        <v>0</v>
      </c>
      <c r="N966" s="1" t="b">
        <v>0</v>
      </c>
      <c r="O966" s="1" t="s">
        <v>8283</v>
      </c>
      <c r="P966" s="28">
        <f>F966/D966</f>
        <v>0</v>
      </c>
      <c r="Q966" s="29">
        <f>IF(M966&gt;0,F966/M966,0)</f>
        <v>0</v>
      </c>
      <c r="R966" s="9" t="str">
        <f>LEFT(O966,SEARCH("/",O966,1)-1)</f>
        <v>food</v>
      </c>
      <c r="S966" s="26" t="str">
        <f>RIGHT(O966,LEN(O966)-SEARCH("/",O966,1))</f>
        <v>food trucks</v>
      </c>
      <c r="T966" s="27">
        <f>(((K966/60)/60)/24)+DATE(1970,1,1)</f>
        <v>42122.629502314812</v>
      </c>
      <c r="U966" s="5" t="str">
        <f>TEXT(T966,"mmm")</f>
        <v>Apr</v>
      </c>
      <c r="V966" s="5" t="str">
        <f>TEXT(T966,"yyyy")</f>
        <v>2015</v>
      </c>
      <c r="W966" s="5" t="str">
        <f>TEXT(Y966,"mmm")</f>
        <v>May</v>
      </c>
      <c r="X966" s="1" t="str">
        <f>TEXT(Y966,"yyyy")</f>
        <v>2015</v>
      </c>
      <c r="Y966" s="27">
        <f>(((J966/60)/60)/24)+DATE(1970,1,1)</f>
        <v>42143.629502314812</v>
      </c>
    </row>
    <row r="967" spans="1:25" ht="48" x14ac:dyDescent="0.2">
      <c r="A967" s="1">
        <v>1168</v>
      </c>
      <c r="B967" s="7" t="s">
        <v>1169</v>
      </c>
      <c r="C967" s="7" t="s">
        <v>5278</v>
      </c>
      <c r="D967" s="1">
        <v>18000</v>
      </c>
      <c r="E967" s="37" t="str">
        <f>VLOOKUP(D967,'Vlookup Table Bonus Point'!$C$3:$D$26,2,TRUE)</f>
        <v>15000 to 19999</v>
      </c>
      <c r="F967" s="1">
        <v>1020</v>
      </c>
      <c r="G967" s="1" t="s">
        <v>8220</v>
      </c>
      <c r="H967" s="1" t="s">
        <v>8223</v>
      </c>
      <c r="I967" s="1" t="s">
        <v>8245</v>
      </c>
      <c r="J967" s="1">
        <v>1474507065</v>
      </c>
      <c r="K967" s="1">
        <v>1471915065</v>
      </c>
      <c r="L967" s="1" t="b">
        <v>0</v>
      </c>
      <c r="M967" s="1">
        <v>3</v>
      </c>
      <c r="N967" s="1" t="b">
        <v>0</v>
      </c>
      <c r="O967" s="1" t="s">
        <v>8283</v>
      </c>
      <c r="P967" s="28">
        <f>F967/D967</f>
        <v>5.6666666666666664E-2</v>
      </c>
      <c r="Q967" s="29">
        <f>IF(M967&gt;0,F967/M967,0)</f>
        <v>340</v>
      </c>
      <c r="R967" s="9" t="str">
        <f>LEFT(O967,SEARCH("/",O967,1)-1)</f>
        <v>food</v>
      </c>
      <c r="S967" s="26" t="str">
        <f>RIGHT(O967,LEN(O967)-SEARCH("/",O967,1))</f>
        <v>food trucks</v>
      </c>
      <c r="T967" s="27">
        <f>(((K967/60)/60)/24)+DATE(1970,1,1)</f>
        <v>42605.053993055553</v>
      </c>
      <c r="U967" s="5" t="str">
        <f>TEXT(T967,"mmm")</f>
        <v>Aug</v>
      </c>
      <c r="V967" s="5" t="str">
        <f>TEXT(T967,"yyyy")</f>
        <v>2016</v>
      </c>
      <c r="W967" s="5" t="str">
        <f>TEXT(Y967,"mmm")</f>
        <v>Sep</v>
      </c>
      <c r="X967" s="1" t="str">
        <f>TEXT(Y967,"yyyy")</f>
        <v>2016</v>
      </c>
      <c r="Y967" s="27">
        <f>(((J967/60)/60)/24)+DATE(1970,1,1)</f>
        <v>42635.053993055553</v>
      </c>
    </row>
    <row r="968" spans="1:25" ht="32" x14ac:dyDescent="0.2">
      <c r="A968" s="1">
        <v>1520</v>
      </c>
      <c r="B968" s="7" t="s">
        <v>1521</v>
      </c>
      <c r="C968" s="7" t="s">
        <v>5630</v>
      </c>
      <c r="D968" s="1">
        <v>18000</v>
      </c>
      <c r="E968" s="37" t="str">
        <f>VLOOKUP(D968,'Vlookup Table Bonus Point'!$C$3:$D$26,2,TRUE)</f>
        <v>15000 to 19999</v>
      </c>
      <c r="F968" s="1">
        <v>18625</v>
      </c>
      <c r="G968" s="1" t="s">
        <v>8218</v>
      </c>
      <c r="H968" s="1" t="s">
        <v>8223</v>
      </c>
      <c r="I968" s="1" t="s">
        <v>8245</v>
      </c>
      <c r="J968" s="1">
        <v>1418961600</v>
      </c>
      <c r="K968" s="1">
        <v>1415824513</v>
      </c>
      <c r="L968" s="1" t="b">
        <v>1</v>
      </c>
      <c r="M968" s="1">
        <v>167</v>
      </c>
      <c r="N968" s="1" t="b">
        <v>1</v>
      </c>
      <c r="O968" s="1" t="s">
        <v>8284</v>
      </c>
      <c r="P968" s="28">
        <f>F968/D968</f>
        <v>1.0347222222222223</v>
      </c>
      <c r="Q968" s="29">
        <f>IF(M968&gt;0,F968/M968,0)</f>
        <v>111.52694610778443</v>
      </c>
      <c r="R968" s="9" t="str">
        <f>LEFT(O968,SEARCH("/",O968,1)-1)</f>
        <v>photography</v>
      </c>
      <c r="S968" s="26" t="str">
        <f>RIGHT(O968,LEN(O968)-SEARCH("/",O968,1))</f>
        <v>photobooks</v>
      </c>
      <c r="T968" s="27">
        <f>(((K968/60)/60)/24)+DATE(1970,1,1)</f>
        <v>41955.857789351852</v>
      </c>
      <c r="U968" s="5" t="str">
        <f>TEXT(T968,"mmm")</f>
        <v>Nov</v>
      </c>
      <c r="V968" s="5" t="str">
        <f>TEXT(T968,"yyyy")</f>
        <v>2014</v>
      </c>
      <c r="W968" s="5" t="str">
        <f>TEXT(Y968,"mmm")</f>
        <v>Dec</v>
      </c>
      <c r="X968" s="1" t="str">
        <f>TEXT(Y968,"yyyy")</f>
        <v>2014</v>
      </c>
      <c r="Y968" s="27">
        <f>(((J968/60)/60)/24)+DATE(1970,1,1)</f>
        <v>41992.166666666672</v>
      </c>
    </row>
    <row r="969" spans="1:25" ht="48" x14ac:dyDescent="0.2">
      <c r="A969" s="1">
        <v>1541</v>
      </c>
      <c r="B969" s="7" t="s">
        <v>1542</v>
      </c>
      <c r="C969" s="7" t="s">
        <v>5651</v>
      </c>
      <c r="D969" s="1">
        <v>18000</v>
      </c>
      <c r="E969" s="37" t="str">
        <f>VLOOKUP(D969,'Vlookup Table Bonus Point'!$C$3:$D$26,2,TRUE)</f>
        <v>15000 to 19999</v>
      </c>
      <c r="F969" s="1">
        <v>6</v>
      </c>
      <c r="G969" s="1" t="s">
        <v>8220</v>
      </c>
      <c r="H969" s="1" t="s">
        <v>8223</v>
      </c>
      <c r="I969" s="1" t="s">
        <v>8245</v>
      </c>
      <c r="J969" s="1">
        <v>1420045538</v>
      </c>
      <c r="K969" s="1">
        <v>1417453538</v>
      </c>
      <c r="L969" s="1" t="b">
        <v>0</v>
      </c>
      <c r="M969" s="1">
        <v>2</v>
      </c>
      <c r="N969" s="1" t="b">
        <v>0</v>
      </c>
      <c r="O969" s="1" t="s">
        <v>8288</v>
      </c>
      <c r="P969" s="28">
        <f>F969/D969</f>
        <v>3.3333333333333332E-4</v>
      </c>
      <c r="Q969" s="29">
        <f>IF(M969&gt;0,F969/M969,0)</f>
        <v>3</v>
      </c>
      <c r="R969" s="9" t="str">
        <f>LEFT(O969,SEARCH("/",O969,1)-1)</f>
        <v>photography</v>
      </c>
      <c r="S969" s="26" t="str">
        <f>RIGHT(O969,LEN(O969)-SEARCH("/",O969,1))</f>
        <v>nature</v>
      </c>
      <c r="T969" s="27">
        <f>(((K969/60)/60)/24)+DATE(1970,1,1)</f>
        <v>41974.712245370371</v>
      </c>
      <c r="U969" s="5" t="str">
        <f>TEXT(T969,"mmm")</f>
        <v>Dec</v>
      </c>
      <c r="V969" s="5" t="str">
        <f>TEXT(T969,"yyyy")</f>
        <v>2014</v>
      </c>
      <c r="W969" s="5" t="str">
        <f>TEXT(Y969,"mmm")</f>
        <v>Dec</v>
      </c>
      <c r="X969" s="1" t="str">
        <f>TEXT(Y969,"yyyy")</f>
        <v>2014</v>
      </c>
      <c r="Y969" s="27">
        <f>(((J969/60)/60)/24)+DATE(1970,1,1)</f>
        <v>42004.712245370371</v>
      </c>
    </row>
    <row r="970" spans="1:25" ht="32" x14ac:dyDescent="0.2">
      <c r="A970" s="1">
        <v>1817</v>
      </c>
      <c r="B970" s="7" t="s">
        <v>1818</v>
      </c>
      <c r="C970" s="7" t="s">
        <v>5927</v>
      </c>
      <c r="D970" s="1">
        <v>18000</v>
      </c>
      <c r="E970" s="37" t="str">
        <f>VLOOKUP(D970,'Vlookup Table Bonus Point'!$C$3:$D$26,2,TRUE)</f>
        <v>15000 to 19999</v>
      </c>
      <c r="F970" s="1">
        <v>9419</v>
      </c>
      <c r="G970" s="1" t="s">
        <v>8220</v>
      </c>
      <c r="H970" s="1" t="s">
        <v>8223</v>
      </c>
      <c r="I970" s="1" t="s">
        <v>8245</v>
      </c>
      <c r="J970" s="1">
        <v>1485759540</v>
      </c>
      <c r="K970" s="1">
        <v>1480607607</v>
      </c>
      <c r="L970" s="1" t="b">
        <v>0</v>
      </c>
      <c r="M970" s="1">
        <v>100</v>
      </c>
      <c r="N970" s="1" t="b">
        <v>0</v>
      </c>
      <c r="O970" s="1" t="s">
        <v>8284</v>
      </c>
      <c r="P970" s="28">
        <f>F970/D970</f>
        <v>0.52327777777777773</v>
      </c>
      <c r="Q970" s="29">
        <f>IF(M970&gt;0,F970/M970,0)</f>
        <v>94.19</v>
      </c>
      <c r="R970" s="9" t="str">
        <f>LEFT(O970,SEARCH("/",O970,1)-1)</f>
        <v>photography</v>
      </c>
      <c r="S970" s="26" t="str">
        <f>RIGHT(O970,LEN(O970)-SEARCH("/",O970,1))</f>
        <v>photobooks</v>
      </c>
      <c r="T970" s="27">
        <f>(((K970/60)/60)/24)+DATE(1970,1,1)</f>
        <v>42705.662118055552</v>
      </c>
      <c r="U970" s="5" t="str">
        <f>TEXT(T970,"mmm")</f>
        <v>Dec</v>
      </c>
      <c r="V970" s="5" t="str">
        <f>TEXT(T970,"yyyy")</f>
        <v>2016</v>
      </c>
      <c r="W970" s="5" t="str">
        <f>TEXT(Y970,"mmm")</f>
        <v>Jan</v>
      </c>
      <c r="X970" s="1" t="str">
        <f>TEXT(Y970,"yyyy")</f>
        <v>2017</v>
      </c>
      <c r="Y970" s="27">
        <f>(((J970/60)/60)/24)+DATE(1970,1,1)</f>
        <v>42765.290972222225</v>
      </c>
    </row>
    <row r="971" spans="1:25" ht="48" x14ac:dyDescent="0.2">
      <c r="A971" s="1">
        <v>1862</v>
      </c>
      <c r="B971" s="7" t="s">
        <v>1863</v>
      </c>
      <c r="C971" s="7" t="s">
        <v>5972</v>
      </c>
      <c r="D971" s="1">
        <v>18000</v>
      </c>
      <c r="E971" s="37" t="str">
        <f>VLOOKUP(D971,'Vlookup Table Bonus Point'!$C$3:$D$26,2,TRUE)</f>
        <v>15000 to 19999</v>
      </c>
      <c r="F971" s="1">
        <v>1455</v>
      </c>
      <c r="G971" s="1" t="s">
        <v>8220</v>
      </c>
      <c r="H971" s="1" t="s">
        <v>8223</v>
      </c>
      <c r="I971" s="1" t="s">
        <v>8245</v>
      </c>
      <c r="J971" s="1">
        <v>1488958200</v>
      </c>
      <c r="K971" s="1">
        <v>1484912974</v>
      </c>
      <c r="L971" s="1" t="b">
        <v>0</v>
      </c>
      <c r="M971" s="1">
        <v>16</v>
      </c>
      <c r="N971" s="1" t="b">
        <v>0</v>
      </c>
      <c r="O971" s="1" t="s">
        <v>8282</v>
      </c>
      <c r="P971" s="28">
        <f>F971/D971</f>
        <v>8.0833333333333326E-2</v>
      </c>
      <c r="Q971" s="29">
        <f>IF(M971&gt;0,F971/M971,0)</f>
        <v>90.9375</v>
      </c>
      <c r="R971" s="9" t="str">
        <f>LEFT(O971,SEARCH("/",O971,1)-1)</f>
        <v>games</v>
      </c>
      <c r="S971" s="26" t="str">
        <f>RIGHT(O971,LEN(O971)-SEARCH("/",O971,1))</f>
        <v>mobile games</v>
      </c>
      <c r="T971" s="27">
        <f>(((K971/60)/60)/24)+DATE(1970,1,1)</f>
        <v>42755.492754629624</v>
      </c>
      <c r="U971" s="5" t="str">
        <f>TEXT(T971,"mmm")</f>
        <v>Jan</v>
      </c>
      <c r="V971" s="5" t="str">
        <f>TEXT(T971,"yyyy")</f>
        <v>2017</v>
      </c>
      <c r="W971" s="5" t="str">
        <f>TEXT(Y971,"mmm")</f>
        <v>Mar</v>
      </c>
      <c r="X971" s="1" t="str">
        <f>TEXT(Y971,"yyyy")</f>
        <v>2017</v>
      </c>
      <c r="Y971" s="27">
        <f>(((J971/60)/60)/24)+DATE(1970,1,1)</f>
        <v>42802.3125</v>
      </c>
    </row>
    <row r="972" spans="1:25" ht="48" x14ac:dyDescent="0.2">
      <c r="A972" s="1">
        <v>2091</v>
      </c>
      <c r="B972" s="7" t="s">
        <v>2092</v>
      </c>
      <c r="C972" s="7" t="s">
        <v>6201</v>
      </c>
      <c r="D972" s="1">
        <v>18000</v>
      </c>
      <c r="E972" s="37" t="str">
        <f>VLOOKUP(D972,'Vlookup Table Bonus Point'!$C$3:$D$26,2,TRUE)</f>
        <v>15000 to 19999</v>
      </c>
      <c r="F972" s="1">
        <v>21684.2</v>
      </c>
      <c r="G972" s="1" t="s">
        <v>8218</v>
      </c>
      <c r="H972" s="1" t="s">
        <v>8223</v>
      </c>
      <c r="I972" s="1" t="s">
        <v>8245</v>
      </c>
      <c r="J972" s="1">
        <v>1299009600</v>
      </c>
      <c r="K972" s="1">
        <v>1294818278</v>
      </c>
      <c r="L972" s="1" t="b">
        <v>0</v>
      </c>
      <c r="M972" s="1">
        <v>246</v>
      </c>
      <c r="N972" s="1" t="b">
        <v>1</v>
      </c>
      <c r="O972" s="1" t="s">
        <v>8278</v>
      </c>
      <c r="P972" s="28">
        <f>F972/D972</f>
        <v>1.2046777777777777</v>
      </c>
      <c r="Q972" s="29">
        <f>IF(M972&gt;0,F972/M972,0)</f>
        <v>88.147154471544724</v>
      </c>
      <c r="R972" s="9" t="str">
        <f>LEFT(O972,SEARCH("/",O972,1)-1)</f>
        <v>music</v>
      </c>
      <c r="S972" s="26" t="str">
        <f>RIGHT(O972,LEN(O972)-SEARCH("/",O972,1))</f>
        <v>indie rock</v>
      </c>
      <c r="T972" s="27">
        <f>(((K972/60)/60)/24)+DATE(1970,1,1)</f>
        <v>40555.322662037033</v>
      </c>
      <c r="U972" s="5" t="str">
        <f>TEXT(T972,"mmm")</f>
        <v>Jan</v>
      </c>
      <c r="V972" s="5" t="str">
        <f>TEXT(T972,"yyyy")</f>
        <v>2011</v>
      </c>
      <c r="W972" s="5" t="str">
        <f>TEXT(Y972,"mmm")</f>
        <v>Mar</v>
      </c>
      <c r="X972" s="1" t="str">
        <f>TEXT(Y972,"yyyy")</f>
        <v>2011</v>
      </c>
      <c r="Y972" s="27">
        <f>(((J972/60)/60)/24)+DATE(1970,1,1)</f>
        <v>40603.833333333336</v>
      </c>
    </row>
    <row r="973" spans="1:25" ht="32" x14ac:dyDescent="0.2">
      <c r="A973" s="1">
        <v>2168</v>
      </c>
      <c r="B973" s="7" t="s">
        <v>2169</v>
      </c>
      <c r="C973" s="7" t="s">
        <v>6278</v>
      </c>
      <c r="D973" s="1">
        <v>18000</v>
      </c>
      <c r="E973" s="37" t="str">
        <f>VLOOKUP(D973,'Vlookup Table Bonus Point'!$C$3:$D$26,2,TRUE)</f>
        <v>15000 to 19999</v>
      </c>
      <c r="F973" s="1">
        <v>21884.69</v>
      </c>
      <c r="G973" s="1" t="s">
        <v>8218</v>
      </c>
      <c r="H973" s="1" t="s">
        <v>8223</v>
      </c>
      <c r="I973" s="1" t="s">
        <v>8245</v>
      </c>
      <c r="J973" s="1">
        <v>1486702800</v>
      </c>
      <c r="K973" s="1">
        <v>1484058261</v>
      </c>
      <c r="L973" s="1" t="b">
        <v>0</v>
      </c>
      <c r="M973" s="1">
        <v>340</v>
      </c>
      <c r="N973" s="1" t="b">
        <v>1</v>
      </c>
      <c r="O973" s="1" t="s">
        <v>8275</v>
      </c>
      <c r="P973" s="28">
        <f>F973/D973</f>
        <v>1.215816111111111</v>
      </c>
      <c r="Q973" s="29">
        <f>IF(M973&gt;0,F973/M973,0)</f>
        <v>64.366735294117646</v>
      </c>
      <c r="R973" s="9" t="str">
        <f>LEFT(O973,SEARCH("/",O973,1)-1)</f>
        <v>music</v>
      </c>
      <c r="S973" s="26" t="str">
        <f>RIGHT(O973,LEN(O973)-SEARCH("/",O973,1))</f>
        <v>rock</v>
      </c>
      <c r="T973" s="27">
        <f>(((K973/60)/60)/24)+DATE(1970,1,1)</f>
        <v>42745.600243055553</v>
      </c>
      <c r="U973" s="5" t="str">
        <f>TEXT(T973,"mmm")</f>
        <v>Jan</v>
      </c>
      <c r="V973" s="5" t="str">
        <f>TEXT(T973,"yyyy")</f>
        <v>2017</v>
      </c>
      <c r="W973" s="5" t="str">
        <f>TEXT(Y973,"mmm")</f>
        <v>Feb</v>
      </c>
      <c r="X973" s="1" t="str">
        <f>TEXT(Y973,"yyyy")</f>
        <v>2017</v>
      </c>
      <c r="Y973" s="27">
        <f>(((J973/60)/60)/24)+DATE(1970,1,1)</f>
        <v>42776.208333333328</v>
      </c>
    </row>
    <row r="974" spans="1:25" ht="48" x14ac:dyDescent="0.2">
      <c r="A974" s="1">
        <v>2226</v>
      </c>
      <c r="B974" s="7" t="s">
        <v>2227</v>
      </c>
      <c r="C974" s="7" t="s">
        <v>6336</v>
      </c>
      <c r="D974" s="1">
        <v>18000</v>
      </c>
      <c r="E974" s="37" t="str">
        <f>VLOOKUP(D974,'Vlookup Table Bonus Point'!$C$3:$D$26,2,TRUE)</f>
        <v>15000 to 19999</v>
      </c>
      <c r="F974" s="1">
        <v>19523.310000000001</v>
      </c>
      <c r="G974" s="1" t="s">
        <v>8218</v>
      </c>
      <c r="H974" s="1" t="s">
        <v>8223</v>
      </c>
      <c r="I974" s="1" t="s">
        <v>8245</v>
      </c>
      <c r="J974" s="1">
        <v>1455253140</v>
      </c>
      <c r="K974" s="1">
        <v>1452625822</v>
      </c>
      <c r="L974" s="1" t="b">
        <v>0</v>
      </c>
      <c r="M974" s="1">
        <v>321</v>
      </c>
      <c r="N974" s="1" t="b">
        <v>1</v>
      </c>
      <c r="O974" s="1" t="s">
        <v>8296</v>
      </c>
      <c r="P974" s="28">
        <f>F974/D974</f>
        <v>1.0846283333333333</v>
      </c>
      <c r="Q974" s="29">
        <f>IF(M974&gt;0,F974/M974,0)</f>
        <v>60.820280373831778</v>
      </c>
      <c r="R974" s="9" t="str">
        <f>LEFT(O974,SEARCH("/",O974,1)-1)</f>
        <v>games</v>
      </c>
      <c r="S974" s="26" t="str">
        <f>RIGHT(O974,LEN(O974)-SEARCH("/",O974,1))</f>
        <v>tabletop games</v>
      </c>
      <c r="T974" s="27">
        <f>(((K974/60)/60)/24)+DATE(1970,1,1)</f>
        <v>42381.79886574074</v>
      </c>
      <c r="U974" s="5" t="str">
        <f>TEXT(T974,"mmm")</f>
        <v>Jan</v>
      </c>
      <c r="V974" s="5" t="str">
        <f>TEXT(T974,"yyyy")</f>
        <v>2016</v>
      </c>
      <c r="W974" s="5" t="str">
        <f>TEXT(Y974,"mmm")</f>
        <v>Feb</v>
      </c>
      <c r="X974" s="1" t="str">
        <f>TEXT(Y974,"yyyy")</f>
        <v>2016</v>
      </c>
      <c r="Y974" s="27">
        <f>(((J974/60)/60)/24)+DATE(1970,1,1)</f>
        <v>42412.207638888889</v>
      </c>
    </row>
    <row r="975" spans="1:25" ht="48" x14ac:dyDescent="0.2">
      <c r="A975" s="1">
        <v>2237</v>
      </c>
      <c r="B975" s="7" t="s">
        <v>2238</v>
      </c>
      <c r="C975" s="7" t="s">
        <v>6347</v>
      </c>
      <c r="D975" s="1">
        <v>18000</v>
      </c>
      <c r="E975" s="37" t="str">
        <f>VLOOKUP(D975,'Vlookup Table Bonus Point'!$C$3:$D$26,2,TRUE)</f>
        <v>15000 to 19999</v>
      </c>
      <c r="F975" s="1">
        <v>63527</v>
      </c>
      <c r="G975" s="1" t="s">
        <v>8218</v>
      </c>
      <c r="H975" s="1" t="s">
        <v>8223</v>
      </c>
      <c r="I975" s="1" t="s">
        <v>8245</v>
      </c>
      <c r="J975" s="1">
        <v>1415779140</v>
      </c>
      <c r="K975" s="1">
        <v>1412294683</v>
      </c>
      <c r="L975" s="1" t="b">
        <v>0</v>
      </c>
      <c r="M975" s="1">
        <v>983</v>
      </c>
      <c r="N975" s="1" t="b">
        <v>1</v>
      </c>
      <c r="O975" s="1" t="s">
        <v>8296</v>
      </c>
      <c r="P975" s="28">
        <f>F975/D975</f>
        <v>3.5292777777777777</v>
      </c>
      <c r="Q975" s="29">
        <f>IF(M975&gt;0,F975/M975,0)</f>
        <v>64.625635808748726</v>
      </c>
      <c r="R975" s="9" t="str">
        <f>LEFT(O975,SEARCH("/",O975,1)-1)</f>
        <v>games</v>
      </c>
      <c r="S975" s="26" t="str">
        <f>RIGHT(O975,LEN(O975)-SEARCH("/",O975,1))</f>
        <v>tabletop games</v>
      </c>
      <c r="T975" s="27">
        <f>(((K975/60)/60)/24)+DATE(1970,1,1)</f>
        <v>41915.003275462965</v>
      </c>
      <c r="U975" s="5" t="str">
        <f>TEXT(T975,"mmm")</f>
        <v>Oct</v>
      </c>
      <c r="V975" s="5" t="str">
        <f>TEXT(T975,"yyyy")</f>
        <v>2014</v>
      </c>
      <c r="W975" s="5" t="str">
        <f>TEXT(Y975,"mmm")</f>
        <v>Nov</v>
      </c>
      <c r="X975" s="1" t="str">
        <f>TEXT(Y975,"yyyy")</f>
        <v>2014</v>
      </c>
      <c r="Y975" s="27">
        <f>(((J975/60)/60)/24)+DATE(1970,1,1)</f>
        <v>41955.332638888889</v>
      </c>
    </row>
    <row r="976" spans="1:25" ht="48" x14ac:dyDescent="0.2">
      <c r="A976" s="1">
        <v>2305</v>
      </c>
      <c r="B976" s="7" t="s">
        <v>2306</v>
      </c>
      <c r="C976" s="7" t="s">
        <v>6415</v>
      </c>
      <c r="D976" s="1">
        <v>18000</v>
      </c>
      <c r="E976" s="37" t="str">
        <f>VLOOKUP(D976,'Vlookup Table Bonus Point'!$C$3:$D$26,2,TRUE)</f>
        <v>15000 to 19999</v>
      </c>
      <c r="F976" s="1">
        <v>18221</v>
      </c>
      <c r="G976" s="1" t="s">
        <v>8218</v>
      </c>
      <c r="H976" s="1" t="s">
        <v>8223</v>
      </c>
      <c r="I976" s="1" t="s">
        <v>8245</v>
      </c>
      <c r="J976" s="1">
        <v>1407520800</v>
      </c>
      <c r="K976" s="1">
        <v>1405356072</v>
      </c>
      <c r="L976" s="1" t="b">
        <v>1</v>
      </c>
      <c r="M976" s="1">
        <v>167</v>
      </c>
      <c r="N976" s="1" t="b">
        <v>1</v>
      </c>
      <c r="O976" s="1" t="s">
        <v>8278</v>
      </c>
      <c r="P976" s="28">
        <f>F976/D976</f>
        <v>1.0122777777777778</v>
      </c>
      <c r="Q976" s="29">
        <f>IF(M976&gt;0,F976/M976,0)</f>
        <v>109.10778443113773</v>
      </c>
      <c r="R976" s="9" t="str">
        <f>LEFT(O976,SEARCH("/",O976,1)-1)</f>
        <v>music</v>
      </c>
      <c r="S976" s="26" t="str">
        <f>RIGHT(O976,LEN(O976)-SEARCH("/",O976,1))</f>
        <v>indie rock</v>
      </c>
      <c r="T976" s="27">
        <f>(((K976/60)/60)/24)+DATE(1970,1,1)</f>
        <v>41834.695277777777</v>
      </c>
      <c r="U976" s="5" t="str">
        <f>TEXT(T976,"mmm")</f>
        <v>Jul</v>
      </c>
      <c r="V976" s="5" t="str">
        <f>TEXT(T976,"yyyy")</f>
        <v>2014</v>
      </c>
      <c r="W976" s="5" t="str">
        <f>TEXT(Y976,"mmm")</f>
        <v>Aug</v>
      </c>
      <c r="X976" s="1" t="str">
        <f>TEXT(Y976,"yyyy")</f>
        <v>2014</v>
      </c>
      <c r="Y976" s="27">
        <f>(((J976/60)/60)/24)+DATE(1970,1,1)</f>
        <v>41859.75</v>
      </c>
    </row>
    <row r="977" spans="1:25" ht="48" x14ac:dyDescent="0.2">
      <c r="A977" s="1">
        <v>2517</v>
      </c>
      <c r="B977" s="7" t="s">
        <v>2517</v>
      </c>
      <c r="C977" s="7" t="s">
        <v>6627</v>
      </c>
      <c r="D977" s="1">
        <v>18000</v>
      </c>
      <c r="E977" s="37" t="str">
        <f>VLOOKUP(D977,'Vlookup Table Bonus Point'!$C$3:$D$26,2,TRUE)</f>
        <v>15000 to 19999</v>
      </c>
      <c r="F977" s="1">
        <v>1767</v>
      </c>
      <c r="G977" s="1" t="s">
        <v>8220</v>
      </c>
      <c r="H977" s="1" t="s">
        <v>8228</v>
      </c>
      <c r="I977" s="1" t="s">
        <v>8250</v>
      </c>
      <c r="J977" s="1">
        <v>1426788930</v>
      </c>
      <c r="K977" s="1">
        <v>1424200530</v>
      </c>
      <c r="L977" s="1" t="b">
        <v>0</v>
      </c>
      <c r="M977" s="1">
        <v>33</v>
      </c>
      <c r="N977" s="1" t="b">
        <v>0</v>
      </c>
      <c r="O977" s="1" t="s">
        <v>8298</v>
      </c>
      <c r="P977" s="28">
        <f>F977/D977</f>
        <v>9.8166666666666666E-2</v>
      </c>
      <c r="Q977" s="29">
        <f>IF(M977&gt;0,F977/M977,0)</f>
        <v>53.545454545454547</v>
      </c>
      <c r="R977" s="9" t="str">
        <f>LEFT(O977,SEARCH("/",O977,1)-1)</f>
        <v>food</v>
      </c>
      <c r="S977" s="26" t="str">
        <f>RIGHT(O977,LEN(O977)-SEARCH("/",O977,1))</f>
        <v>restaurants</v>
      </c>
      <c r="T977" s="27">
        <f>(((K977/60)/60)/24)+DATE(1970,1,1)</f>
        <v>42052.802430555559</v>
      </c>
      <c r="U977" s="5" t="str">
        <f>TEXT(T977,"mmm")</f>
        <v>Feb</v>
      </c>
      <c r="V977" s="5" t="str">
        <f>TEXT(T977,"yyyy")</f>
        <v>2015</v>
      </c>
      <c r="W977" s="5" t="str">
        <f>TEXT(Y977,"mmm")</f>
        <v>Mar</v>
      </c>
      <c r="X977" s="1" t="str">
        <f>TEXT(Y977,"yyyy")</f>
        <v>2015</v>
      </c>
      <c r="Y977" s="27">
        <f>(((J977/60)/60)/24)+DATE(1970,1,1)</f>
        <v>42082.760763888888</v>
      </c>
    </row>
    <row r="978" spans="1:25" ht="32" x14ac:dyDescent="0.2">
      <c r="A978" s="1">
        <v>2538</v>
      </c>
      <c r="B978" s="7" t="s">
        <v>2538</v>
      </c>
      <c r="C978" s="7" t="s">
        <v>6648</v>
      </c>
      <c r="D978" s="1">
        <v>18000</v>
      </c>
      <c r="E978" s="37" t="str">
        <f>VLOOKUP(D978,'Vlookup Table Bonus Point'!$C$3:$D$26,2,TRUE)</f>
        <v>15000 to 19999</v>
      </c>
      <c r="F978" s="1">
        <v>20343.169999999998</v>
      </c>
      <c r="G978" s="1" t="s">
        <v>8218</v>
      </c>
      <c r="H978" s="1" t="s">
        <v>8223</v>
      </c>
      <c r="I978" s="1" t="s">
        <v>8245</v>
      </c>
      <c r="J978" s="1">
        <v>1361681940</v>
      </c>
      <c r="K978" s="1">
        <v>1359029661</v>
      </c>
      <c r="L978" s="1" t="b">
        <v>0</v>
      </c>
      <c r="M978" s="1">
        <v>185</v>
      </c>
      <c r="N978" s="1" t="b">
        <v>1</v>
      </c>
      <c r="O978" s="1" t="s">
        <v>8299</v>
      </c>
      <c r="P978" s="28">
        <f>F978/D978</f>
        <v>1.130176111111111</v>
      </c>
      <c r="Q978" s="29">
        <f>IF(M978&gt;0,F978/M978,0)</f>
        <v>109.96308108108107</v>
      </c>
      <c r="R978" s="9" t="str">
        <f>LEFT(O978,SEARCH("/",O978,1)-1)</f>
        <v>music</v>
      </c>
      <c r="S978" s="26" t="str">
        <f>RIGHT(O978,LEN(O978)-SEARCH("/",O978,1))</f>
        <v>classical music</v>
      </c>
      <c r="T978" s="27">
        <f>(((K978/60)/60)/24)+DATE(1970,1,1)</f>
        <v>41298.509965277779</v>
      </c>
      <c r="U978" s="5" t="str">
        <f>TEXT(T978,"mmm")</f>
        <v>Jan</v>
      </c>
      <c r="V978" s="5" t="str">
        <f>TEXT(T978,"yyyy")</f>
        <v>2013</v>
      </c>
      <c r="W978" s="5" t="str">
        <f>TEXT(Y978,"mmm")</f>
        <v>Feb</v>
      </c>
      <c r="X978" s="1" t="str">
        <f>TEXT(Y978,"yyyy")</f>
        <v>2013</v>
      </c>
      <c r="Y978" s="27">
        <f>(((J978/60)/60)/24)+DATE(1970,1,1)</f>
        <v>41329.207638888889</v>
      </c>
    </row>
    <row r="979" spans="1:25" ht="48" x14ac:dyDescent="0.2">
      <c r="A979" s="1">
        <v>2718</v>
      </c>
      <c r="B979" s="7" t="s">
        <v>2718</v>
      </c>
      <c r="C979" s="7" t="s">
        <v>6828</v>
      </c>
      <c r="D979" s="1">
        <v>18000</v>
      </c>
      <c r="E979" s="37" t="str">
        <f>VLOOKUP(D979,'Vlookup Table Bonus Point'!$C$3:$D$26,2,TRUE)</f>
        <v>15000 to 19999</v>
      </c>
      <c r="F979" s="1">
        <v>18645</v>
      </c>
      <c r="G979" s="1" t="s">
        <v>8218</v>
      </c>
      <c r="H979" s="1" t="s">
        <v>8223</v>
      </c>
      <c r="I979" s="1" t="s">
        <v>8245</v>
      </c>
      <c r="J979" s="1">
        <v>1462316400</v>
      </c>
      <c r="K979" s="1">
        <v>1459865945</v>
      </c>
      <c r="L979" s="1" t="b">
        <v>1</v>
      </c>
      <c r="M979" s="1">
        <v>148</v>
      </c>
      <c r="N979" s="1" t="b">
        <v>1</v>
      </c>
      <c r="O979" s="1" t="s">
        <v>8302</v>
      </c>
      <c r="P979" s="28">
        <f>F979/D979</f>
        <v>1.0358333333333334</v>
      </c>
      <c r="Q979" s="29">
        <f>IF(M979&gt;0,F979/M979,0)</f>
        <v>125.97972972972973</v>
      </c>
      <c r="R979" s="9" t="str">
        <f>LEFT(O979,SEARCH("/",O979,1)-1)</f>
        <v>theater</v>
      </c>
      <c r="S979" s="26" t="str">
        <f>RIGHT(O979,LEN(O979)-SEARCH("/",O979,1))</f>
        <v>spaces</v>
      </c>
      <c r="T979" s="27">
        <f>(((K979/60)/60)/24)+DATE(1970,1,1)</f>
        <v>42465.596585648149</v>
      </c>
      <c r="U979" s="5" t="str">
        <f>TEXT(T979,"mmm")</f>
        <v>Apr</v>
      </c>
      <c r="V979" s="5" t="str">
        <f>TEXT(T979,"yyyy")</f>
        <v>2016</v>
      </c>
      <c r="W979" s="5" t="str">
        <f>TEXT(Y979,"mmm")</f>
        <v>May</v>
      </c>
      <c r="X979" s="1" t="str">
        <f>TEXT(Y979,"yyyy")</f>
        <v>2016</v>
      </c>
      <c r="Y979" s="27">
        <f>(((J979/60)/60)/24)+DATE(1970,1,1)</f>
        <v>42493.958333333328</v>
      </c>
    </row>
    <row r="980" spans="1:25" ht="48" x14ac:dyDescent="0.2">
      <c r="A980" s="1">
        <v>3058</v>
      </c>
      <c r="B980" s="7" t="s">
        <v>3058</v>
      </c>
      <c r="C980" s="7" t="s">
        <v>7168</v>
      </c>
      <c r="D980" s="1">
        <v>18000</v>
      </c>
      <c r="E980" s="37" t="str">
        <f>VLOOKUP(D980,'Vlookup Table Bonus Point'!$C$3:$D$26,2,TRUE)</f>
        <v>15000 to 19999</v>
      </c>
      <c r="F980" s="1">
        <v>3</v>
      </c>
      <c r="G980" s="1" t="s">
        <v>8220</v>
      </c>
      <c r="H980" s="1" t="s">
        <v>8236</v>
      </c>
      <c r="I980" s="1" t="s">
        <v>8248</v>
      </c>
      <c r="J980" s="1">
        <v>1463734740</v>
      </c>
      <c r="K980" s="1">
        <v>1459414740</v>
      </c>
      <c r="L980" s="1" t="b">
        <v>0</v>
      </c>
      <c r="M980" s="1">
        <v>3</v>
      </c>
      <c r="N980" s="1" t="b">
        <v>0</v>
      </c>
      <c r="O980" s="1" t="s">
        <v>8302</v>
      </c>
      <c r="P980" s="28">
        <f>F980/D980</f>
        <v>1.6666666666666666E-4</v>
      </c>
      <c r="Q980" s="29">
        <f>IF(M980&gt;0,F980/M980,0)</f>
        <v>1</v>
      </c>
      <c r="R980" s="9" t="str">
        <f>LEFT(O980,SEARCH("/",O980,1)-1)</f>
        <v>theater</v>
      </c>
      <c r="S980" s="26" t="str">
        <f>RIGHT(O980,LEN(O980)-SEARCH("/",O980,1))</f>
        <v>spaces</v>
      </c>
      <c r="T980" s="27">
        <f>(((K980/60)/60)/24)+DATE(1970,1,1)</f>
        <v>42460.374305555553</v>
      </c>
      <c r="U980" s="5" t="str">
        <f>TEXT(T980,"mmm")</f>
        <v>Mar</v>
      </c>
      <c r="V980" s="5" t="str">
        <f>TEXT(T980,"yyyy")</f>
        <v>2016</v>
      </c>
      <c r="W980" s="5" t="str">
        <f>TEXT(Y980,"mmm")</f>
        <v>May</v>
      </c>
      <c r="X980" s="1" t="str">
        <f>TEXT(Y980,"yyyy")</f>
        <v>2016</v>
      </c>
      <c r="Y980" s="27">
        <f>(((J980/60)/60)/24)+DATE(1970,1,1)</f>
        <v>42510.374305555553</v>
      </c>
    </row>
    <row r="981" spans="1:25" ht="48" x14ac:dyDescent="0.2">
      <c r="A981" s="1">
        <v>3878</v>
      </c>
      <c r="B981" s="7" t="s">
        <v>3875</v>
      </c>
      <c r="C981" s="7" t="s">
        <v>7987</v>
      </c>
      <c r="D981" s="1">
        <v>18000</v>
      </c>
      <c r="E981" s="37" t="str">
        <f>VLOOKUP(D981,'Vlookup Table Bonus Point'!$C$3:$D$26,2,TRUE)</f>
        <v>15000 to 19999</v>
      </c>
      <c r="F981" s="1">
        <v>10</v>
      </c>
      <c r="G981" s="1" t="s">
        <v>8219</v>
      </c>
      <c r="H981" s="1" t="s">
        <v>8223</v>
      </c>
      <c r="I981" s="1" t="s">
        <v>8245</v>
      </c>
      <c r="J981" s="1">
        <v>1435636740</v>
      </c>
      <c r="K981" s="1">
        <v>1433014746</v>
      </c>
      <c r="L981" s="1" t="b">
        <v>0</v>
      </c>
      <c r="M981" s="1">
        <v>1</v>
      </c>
      <c r="N981" s="1" t="b">
        <v>0</v>
      </c>
      <c r="O981" s="1" t="s">
        <v>8304</v>
      </c>
      <c r="P981" s="28">
        <f>F981/D981</f>
        <v>5.5555555555555556E-4</v>
      </c>
      <c r="Q981" s="29">
        <f>IF(M981&gt;0,F981/M981,0)</f>
        <v>10</v>
      </c>
      <c r="R981" s="9" t="str">
        <f>LEFT(O981,SEARCH("/",O981,1)-1)</f>
        <v>theater</v>
      </c>
      <c r="S981" s="26" t="str">
        <f>RIGHT(O981,LEN(O981)-SEARCH("/",O981,1))</f>
        <v>musical</v>
      </c>
      <c r="T981" s="27">
        <f>(((K981/60)/60)/24)+DATE(1970,1,1)</f>
        <v>42154.818819444445</v>
      </c>
      <c r="U981" s="5" t="str">
        <f>TEXT(T981,"mmm")</f>
        <v>May</v>
      </c>
      <c r="V981" s="5" t="str">
        <f>TEXT(T981,"yyyy")</f>
        <v>2015</v>
      </c>
      <c r="W981" s="5" t="str">
        <f>TEXT(Y981,"mmm")</f>
        <v>Jun</v>
      </c>
      <c r="X981" s="1" t="str">
        <f>TEXT(Y981,"yyyy")</f>
        <v>2015</v>
      </c>
      <c r="Y981" s="27">
        <f>(((J981/60)/60)/24)+DATE(1970,1,1)</f>
        <v>42185.165972222225</v>
      </c>
    </row>
    <row r="982" spans="1:25" ht="32" x14ac:dyDescent="0.2">
      <c r="A982" s="1">
        <v>4022</v>
      </c>
      <c r="B982" s="7" t="s">
        <v>4018</v>
      </c>
      <c r="C982" s="7" t="s">
        <v>8127</v>
      </c>
      <c r="D982" s="1">
        <v>18000</v>
      </c>
      <c r="E982" s="37" t="str">
        <f>VLOOKUP(D982,'Vlookup Table Bonus Point'!$C$3:$D$26,2,TRUE)</f>
        <v>15000 to 19999</v>
      </c>
      <c r="F982" s="1">
        <v>12521</v>
      </c>
      <c r="G982" s="1" t="s">
        <v>8220</v>
      </c>
      <c r="H982" s="1" t="s">
        <v>8223</v>
      </c>
      <c r="I982" s="1" t="s">
        <v>8245</v>
      </c>
      <c r="J982" s="1">
        <v>1422759240</v>
      </c>
      <c r="K982" s="1">
        <v>1418824867</v>
      </c>
      <c r="L982" s="1" t="b">
        <v>0</v>
      </c>
      <c r="M982" s="1">
        <v>197</v>
      </c>
      <c r="N982" s="1" t="b">
        <v>0</v>
      </c>
      <c r="O982" s="1" t="s">
        <v>8270</v>
      </c>
      <c r="P982" s="28">
        <f>F982/D982</f>
        <v>0.69561111111111107</v>
      </c>
      <c r="Q982" s="29">
        <f>IF(M982&gt;0,F982/M982,0)</f>
        <v>63.558375634517766</v>
      </c>
      <c r="R982" s="9" t="str">
        <f>LEFT(O982,SEARCH("/",O982,1)-1)</f>
        <v>theater</v>
      </c>
      <c r="S982" s="26" t="str">
        <f>RIGHT(O982,LEN(O982)-SEARCH("/",O982,1))</f>
        <v>plays</v>
      </c>
      <c r="T982" s="27">
        <f>(((K982/60)/60)/24)+DATE(1970,1,1)</f>
        <v>41990.584108796291</v>
      </c>
      <c r="U982" s="5" t="str">
        <f>TEXT(T982,"mmm")</f>
        <v>Dec</v>
      </c>
      <c r="V982" s="5" t="str">
        <f>TEXT(T982,"yyyy")</f>
        <v>2014</v>
      </c>
      <c r="W982" s="5" t="str">
        <f>TEXT(Y982,"mmm")</f>
        <v>Feb</v>
      </c>
      <c r="X982" s="1" t="str">
        <f>TEXT(Y982,"yyyy")</f>
        <v>2015</v>
      </c>
      <c r="Y982" s="27">
        <f>(((J982/60)/60)/24)+DATE(1970,1,1)</f>
        <v>42036.120833333334</v>
      </c>
    </row>
    <row r="983" spans="1:25" ht="48" x14ac:dyDescent="0.2">
      <c r="A983" s="1">
        <v>3953</v>
      </c>
      <c r="B983" s="7" t="s">
        <v>3950</v>
      </c>
      <c r="C983" s="7" t="s">
        <v>8060</v>
      </c>
      <c r="D983" s="1">
        <v>17600</v>
      </c>
      <c r="E983" s="37" t="str">
        <f>VLOOKUP(D983,'Vlookup Table Bonus Point'!$C$3:$D$26,2,TRUE)</f>
        <v>15000 to 19999</v>
      </c>
      <c r="F983" s="1">
        <v>0</v>
      </c>
      <c r="G983" s="1" t="s">
        <v>8220</v>
      </c>
      <c r="H983" s="1" t="s">
        <v>8223</v>
      </c>
      <c r="I983" s="1" t="s">
        <v>8245</v>
      </c>
      <c r="J983" s="1">
        <v>1469834940</v>
      </c>
      <c r="K983" s="1">
        <v>1467162586</v>
      </c>
      <c r="L983" s="1" t="b">
        <v>0</v>
      </c>
      <c r="M983" s="1">
        <v>0</v>
      </c>
      <c r="N983" s="1" t="b">
        <v>0</v>
      </c>
      <c r="O983" s="1" t="s">
        <v>8270</v>
      </c>
      <c r="P983" s="28">
        <f>F983/D983</f>
        <v>0</v>
      </c>
      <c r="Q983" s="29">
        <f>IF(M983&gt;0,F983/M983,0)</f>
        <v>0</v>
      </c>
      <c r="R983" s="9" t="str">
        <f>LEFT(O983,SEARCH("/",O983,1)-1)</f>
        <v>theater</v>
      </c>
      <c r="S983" s="26" t="str">
        <f>RIGHT(O983,LEN(O983)-SEARCH("/",O983,1))</f>
        <v>plays</v>
      </c>
      <c r="T983" s="27">
        <f>(((K983/60)/60)/24)+DATE(1970,1,1)</f>
        <v>42550.048449074078</v>
      </c>
      <c r="U983" s="5" t="str">
        <f>TEXT(T983,"mmm")</f>
        <v>Jun</v>
      </c>
      <c r="V983" s="5" t="str">
        <f>TEXT(T983,"yyyy")</f>
        <v>2016</v>
      </c>
      <c r="W983" s="5" t="str">
        <f>TEXT(Y983,"mmm")</f>
        <v>Jul</v>
      </c>
      <c r="X983" s="1" t="str">
        <f>TEXT(Y983,"yyyy")</f>
        <v>2016</v>
      </c>
      <c r="Y983" s="27">
        <f>(((J983/60)/60)/24)+DATE(1970,1,1)</f>
        <v>42580.978472222225</v>
      </c>
    </row>
    <row r="984" spans="1:25" ht="48" x14ac:dyDescent="0.2">
      <c r="A984" s="1">
        <v>770</v>
      </c>
      <c r="B984" s="7" t="s">
        <v>771</v>
      </c>
      <c r="C984" s="7" t="s">
        <v>4880</v>
      </c>
      <c r="D984" s="1">
        <v>17500</v>
      </c>
      <c r="E984" s="37" t="str">
        <f>VLOOKUP(D984,'Vlookup Table Bonus Point'!$C$3:$D$26,2,TRUE)</f>
        <v>15000 to 19999</v>
      </c>
      <c r="F984" s="1">
        <v>0</v>
      </c>
      <c r="G984" s="1" t="s">
        <v>8220</v>
      </c>
      <c r="H984" s="1" t="s">
        <v>8223</v>
      </c>
      <c r="I984" s="1" t="s">
        <v>8245</v>
      </c>
      <c r="J984" s="1">
        <v>1361750369</v>
      </c>
      <c r="K984" s="1">
        <v>1358294369</v>
      </c>
      <c r="L984" s="1" t="b">
        <v>0</v>
      </c>
      <c r="M984" s="1">
        <v>0</v>
      </c>
      <c r="N984" s="1" t="b">
        <v>0</v>
      </c>
      <c r="O984" s="1" t="s">
        <v>8274</v>
      </c>
      <c r="P984" s="28">
        <f>F984/D984</f>
        <v>0</v>
      </c>
      <c r="Q984" s="29">
        <f>IF(M984&gt;0,F984/M984,0)</f>
        <v>0</v>
      </c>
      <c r="R984" s="9" t="str">
        <f>LEFT(O984,SEARCH("/",O984,1)-1)</f>
        <v>publishing</v>
      </c>
      <c r="S984" s="26" t="str">
        <f>RIGHT(O984,LEN(O984)-SEARCH("/",O984,1))</f>
        <v>fiction</v>
      </c>
      <c r="T984" s="27">
        <f>(((K984/60)/60)/24)+DATE(1970,1,1)</f>
        <v>41289.999641203707</v>
      </c>
      <c r="U984" s="5" t="str">
        <f>TEXT(T984,"mmm")</f>
        <v>Jan</v>
      </c>
      <c r="V984" s="5" t="str">
        <f>TEXT(T984,"yyyy")</f>
        <v>2013</v>
      </c>
      <c r="W984" s="5" t="str">
        <f>TEXT(Y984,"mmm")</f>
        <v>Feb</v>
      </c>
      <c r="X984" s="1" t="str">
        <f>TEXT(Y984,"yyyy")</f>
        <v>2013</v>
      </c>
      <c r="Y984" s="27">
        <f>(((J984/60)/60)/24)+DATE(1970,1,1)</f>
        <v>41329.999641203707</v>
      </c>
    </row>
    <row r="985" spans="1:25" ht="32" x14ac:dyDescent="0.2">
      <c r="A985" s="1">
        <v>982</v>
      </c>
      <c r="B985" s="7" t="s">
        <v>983</v>
      </c>
      <c r="C985" s="7" t="s">
        <v>5092</v>
      </c>
      <c r="D985" s="1">
        <v>17500</v>
      </c>
      <c r="E985" s="37" t="str">
        <f>VLOOKUP(D985,'Vlookup Table Bonus Point'!$C$3:$D$26,2,TRUE)</f>
        <v>15000 to 19999</v>
      </c>
      <c r="F985" s="1">
        <v>3</v>
      </c>
      <c r="G985" s="1" t="s">
        <v>8220</v>
      </c>
      <c r="H985" s="1" t="s">
        <v>8223</v>
      </c>
      <c r="I985" s="1" t="s">
        <v>8245</v>
      </c>
      <c r="J985" s="1">
        <v>1475431486</v>
      </c>
      <c r="K985" s="1">
        <v>1472839486</v>
      </c>
      <c r="L985" s="1" t="b">
        <v>0</v>
      </c>
      <c r="M985" s="1">
        <v>3</v>
      </c>
      <c r="N985" s="1" t="b">
        <v>0</v>
      </c>
      <c r="O985" s="1" t="s">
        <v>8272</v>
      </c>
      <c r="P985" s="28">
        <f>F985/D985</f>
        <v>1.7142857142857143E-4</v>
      </c>
      <c r="Q985" s="29">
        <f>IF(M985&gt;0,F985/M985,0)</f>
        <v>1</v>
      </c>
      <c r="R985" s="9" t="str">
        <f>LEFT(O985,SEARCH("/",O985,1)-1)</f>
        <v>technology</v>
      </c>
      <c r="S985" s="26" t="str">
        <f>RIGHT(O985,LEN(O985)-SEARCH("/",O985,1))</f>
        <v>wearables</v>
      </c>
      <c r="T985" s="27">
        <f>(((K985/60)/60)/24)+DATE(1970,1,1)</f>
        <v>42615.753310185188</v>
      </c>
      <c r="U985" s="5" t="str">
        <f>TEXT(T985,"mmm")</f>
        <v>Sep</v>
      </c>
      <c r="V985" s="5" t="str">
        <f>TEXT(T985,"yyyy")</f>
        <v>2016</v>
      </c>
      <c r="W985" s="5" t="str">
        <f>TEXT(Y985,"mmm")</f>
        <v>Oct</v>
      </c>
      <c r="X985" s="1" t="str">
        <f>TEXT(Y985,"yyyy")</f>
        <v>2016</v>
      </c>
      <c r="Y985" s="27">
        <f>(((J985/60)/60)/24)+DATE(1970,1,1)</f>
        <v>42645.753310185188</v>
      </c>
    </row>
    <row r="986" spans="1:25" ht="48" x14ac:dyDescent="0.2">
      <c r="A986" s="1">
        <v>1509</v>
      </c>
      <c r="B986" s="7" t="s">
        <v>1510</v>
      </c>
      <c r="C986" s="7" t="s">
        <v>5619</v>
      </c>
      <c r="D986" s="1">
        <v>17500</v>
      </c>
      <c r="E986" s="37" t="str">
        <f>VLOOKUP(D986,'Vlookup Table Bonus Point'!$C$3:$D$26,2,TRUE)</f>
        <v>15000 to 19999</v>
      </c>
      <c r="F986" s="1">
        <v>21637.22</v>
      </c>
      <c r="G986" s="1" t="s">
        <v>8218</v>
      </c>
      <c r="H986" s="1" t="s">
        <v>8235</v>
      </c>
      <c r="I986" s="1" t="s">
        <v>8248</v>
      </c>
      <c r="J986" s="1">
        <v>1487113140</v>
      </c>
      <c r="K986" s="1">
        <v>1484570885</v>
      </c>
      <c r="L986" s="1" t="b">
        <v>1</v>
      </c>
      <c r="M986" s="1">
        <v>196</v>
      </c>
      <c r="N986" s="1" t="b">
        <v>1</v>
      </c>
      <c r="O986" s="1" t="s">
        <v>8284</v>
      </c>
      <c r="P986" s="28">
        <f>F986/D986</f>
        <v>1.2364125714285714</v>
      </c>
      <c r="Q986" s="29">
        <f>IF(M986&gt;0,F986/M986,0)</f>
        <v>110.39397959183674</v>
      </c>
      <c r="R986" s="9" t="str">
        <f>LEFT(O986,SEARCH("/",O986,1)-1)</f>
        <v>photography</v>
      </c>
      <c r="S986" s="26" t="str">
        <f>RIGHT(O986,LEN(O986)-SEARCH("/",O986,1))</f>
        <v>photobooks</v>
      </c>
      <c r="T986" s="27">
        <f>(((K986/60)/60)/24)+DATE(1970,1,1)</f>
        <v>42751.533391203702</v>
      </c>
      <c r="U986" s="5" t="str">
        <f>TEXT(T986,"mmm")</f>
        <v>Jan</v>
      </c>
      <c r="V986" s="5" t="str">
        <f>TEXT(T986,"yyyy")</f>
        <v>2017</v>
      </c>
      <c r="W986" s="5" t="str">
        <f>TEXT(Y986,"mmm")</f>
        <v>Feb</v>
      </c>
      <c r="X986" s="1" t="str">
        <f>TEXT(Y986,"yyyy")</f>
        <v>2017</v>
      </c>
      <c r="Y986" s="27">
        <f>(((J986/60)/60)/24)+DATE(1970,1,1)</f>
        <v>42780.957638888889</v>
      </c>
    </row>
    <row r="987" spans="1:25" ht="48" x14ac:dyDescent="0.2">
      <c r="A987" s="1">
        <v>1803</v>
      </c>
      <c r="B987" s="7" t="s">
        <v>1804</v>
      </c>
      <c r="C987" s="7" t="s">
        <v>5913</v>
      </c>
      <c r="D987" s="1">
        <v>17500</v>
      </c>
      <c r="E987" s="37" t="str">
        <f>VLOOKUP(D987,'Vlookup Table Bonus Point'!$C$3:$D$26,2,TRUE)</f>
        <v>15000 to 19999</v>
      </c>
      <c r="F987" s="1">
        <v>5390</v>
      </c>
      <c r="G987" s="1" t="s">
        <v>8220</v>
      </c>
      <c r="H987" s="1" t="s">
        <v>8223</v>
      </c>
      <c r="I987" s="1" t="s">
        <v>8245</v>
      </c>
      <c r="J987" s="1">
        <v>1423878182</v>
      </c>
      <c r="K987" s="1">
        <v>1421199782</v>
      </c>
      <c r="L987" s="1" t="b">
        <v>1</v>
      </c>
      <c r="M987" s="1">
        <v>75</v>
      </c>
      <c r="N987" s="1" t="b">
        <v>0</v>
      </c>
      <c r="O987" s="1" t="s">
        <v>8284</v>
      </c>
      <c r="P987" s="28">
        <f>F987/D987</f>
        <v>0.308</v>
      </c>
      <c r="Q987" s="29">
        <f>IF(M987&gt;0,F987/M987,0)</f>
        <v>71.86666666666666</v>
      </c>
      <c r="R987" s="9" t="str">
        <f>LEFT(O987,SEARCH("/",O987,1)-1)</f>
        <v>photography</v>
      </c>
      <c r="S987" s="26" t="str">
        <f>RIGHT(O987,LEN(O987)-SEARCH("/",O987,1))</f>
        <v>photobooks</v>
      </c>
      <c r="T987" s="27">
        <f>(((K987/60)/60)/24)+DATE(1970,1,1)</f>
        <v>42018.071550925932</v>
      </c>
      <c r="U987" s="5" t="str">
        <f>TEXT(T987,"mmm")</f>
        <v>Jan</v>
      </c>
      <c r="V987" s="5" t="str">
        <f>TEXT(T987,"yyyy")</f>
        <v>2015</v>
      </c>
      <c r="W987" s="5" t="str">
        <f>TEXT(Y987,"mmm")</f>
        <v>Feb</v>
      </c>
      <c r="X987" s="1" t="str">
        <f>TEXT(Y987,"yyyy")</f>
        <v>2015</v>
      </c>
      <c r="Y987" s="27">
        <f>(((J987/60)/60)/24)+DATE(1970,1,1)</f>
        <v>42049.071550925932</v>
      </c>
    </row>
    <row r="988" spans="1:25" ht="48" x14ac:dyDescent="0.2">
      <c r="A988" s="1">
        <v>2664</v>
      </c>
      <c r="B988" s="7" t="s">
        <v>2664</v>
      </c>
      <c r="C988" s="7" t="s">
        <v>6774</v>
      </c>
      <c r="D988" s="1">
        <v>17500</v>
      </c>
      <c r="E988" s="37" t="str">
        <f>VLOOKUP(D988,'Vlookup Table Bonus Point'!$C$3:$D$26,2,TRUE)</f>
        <v>15000 to 19999</v>
      </c>
      <c r="F988" s="1">
        <v>18100</v>
      </c>
      <c r="G988" s="1" t="s">
        <v>8218</v>
      </c>
      <c r="H988" s="1" t="s">
        <v>8223</v>
      </c>
      <c r="I988" s="1" t="s">
        <v>8245</v>
      </c>
      <c r="J988" s="1">
        <v>1449644340</v>
      </c>
      <c r="K988" s="1">
        <v>1446683797</v>
      </c>
      <c r="L988" s="1" t="b">
        <v>0</v>
      </c>
      <c r="M988" s="1">
        <v>104</v>
      </c>
      <c r="N988" s="1" t="b">
        <v>1</v>
      </c>
      <c r="O988" s="1" t="s">
        <v>8301</v>
      </c>
      <c r="P988" s="28">
        <f>F988/D988</f>
        <v>1.0342857142857143</v>
      </c>
      <c r="Q988" s="29">
        <f>IF(M988&gt;0,F988/M988,0)</f>
        <v>174.03846153846155</v>
      </c>
      <c r="R988" s="9" t="str">
        <f>LEFT(O988,SEARCH("/",O988,1)-1)</f>
        <v>technology</v>
      </c>
      <c r="S988" s="26" t="str">
        <f>RIGHT(O988,LEN(O988)-SEARCH("/",O988,1))</f>
        <v>makerspaces</v>
      </c>
      <c r="T988" s="27">
        <f>(((K988/60)/60)/24)+DATE(1970,1,1)</f>
        <v>42313.02542824074</v>
      </c>
      <c r="U988" s="5" t="str">
        <f>TEXT(T988,"mmm")</f>
        <v>Nov</v>
      </c>
      <c r="V988" s="5" t="str">
        <f>TEXT(T988,"yyyy")</f>
        <v>2015</v>
      </c>
      <c r="W988" s="5" t="str">
        <f>TEXT(Y988,"mmm")</f>
        <v>Dec</v>
      </c>
      <c r="X988" s="1" t="str">
        <f>TEXT(Y988,"yyyy")</f>
        <v>2015</v>
      </c>
      <c r="Y988" s="27">
        <f>(((J988/60)/60)/24)+DATE(1970,1,1)</f>
        <v>42347.290972222225</v>
      </c>
    </row>
    <row r="989" spans="1:25" ht="48" x14ac:dyDescent="0.2">
      <c r="A989" s="1">
        <v>821</v>
      </c>
      <c r="B989" s="7" t="s">
        <v>822</v>
      </c>
      <c r="C989" s="7" t="s">
        <v>4931</v>
      </c>
      <c r="D989" s="1">
        <v>17482</v>
      </c>
      <c r="E989" s="37" t="str">
        <f>VLOOKUP(D989,'Vlookup Table Bonus Point'!$C$3:$D$26,2,TRUE)</f>
        <v>15000 to 19999</v>
      </c>
      <c r="F989" s="1">
        <v>17482</v>
      </c>
      <c r="G989" s="1" t="s">
        <v>8218</v>
      </c>
      <c r="H989" s="1" t="s">
        <v>8223</v>
      </c>
      <c r="I989" s="1" t="s">
        <v>8245</v>
      </c>
      <c r="J989" s="1">
        <v>1430712060</v>
      </c>
      <c r="K989" s="1">
        <v>1427753265</v>
      </c>
      <c r="L989" s="1" t="b">
        <v>0</v>
      </c>
      <c r="M989" s="1">
        <v>78</v>
      </c>
      <c r="N989" s="1" t="b">
        <v>1</v>
      </c>
      <c r="O989" s="1" t="s">
        <v>8275</v>
      </c>
      <c r="P989" s="28">
        <f>F989/D989</f>
        <v>1</v>
      </c>
      <c r="Q989" s="29">
        <f>IF(M989&gt;0,F989/M989,0)</f>
        <v>224.12820512820514</v>
      </c>
      <c r="R989" s="9" t="str">
        <f>LEFT(O989,SEARCH("/",O989,1)-1)</f>
        <v>music</v>
      </c>
      <c r="S989" s="26" t="str">
        <f>RIGHT(O989,LEN(O989)-SEARCH("/",O989,1))</f>
        <v>rock</v>
      </c>
      <c r="T989" s="27">
        <f>(((K989/60)/60)/24)+DATE(1970,1,1)</f>
        <v>42093.922048611115</v>
      </c>
      <c r="U989" s="5" t="str">
        <f>TEXT(T989,"mmm")</f>
        <v>Mar</v>
      </c>
      <c r="V989" s="5" t="str">
        <f>TEXT(T989,"yyyy")</f>
        <v>2015</v>
      </c>
      <c r="W989" s="5" t="str">
        <f>TEXT(Y989,"mmm")</f>
        <v>May</v>
      </c>
      <c r="X989" s="1" t="str">
        <f>TEXT(Y989,"yyyy")</f>
        <v>2015</v>
      </c>
      <c r="Y989" s="27">
        <f>(((J989/60)/60)/24)+DATE(1970,1,1)</f>
        <v>42128.167361111111</v>
      </c>
    </row>
    <row r="990" spans="1:25" ht="48" x14ac:dyDescent="0.2">
      <c r="A990" s="1">
        <v>3631</v>
      </c>
      <c r="B990" s="7" t="s">
        <v>3629</v>
      </c>
      <c r="C990" s="7" t="s">
        <v>7741</v>
      </c>
      <c r="D990" s="1">
        <v>17100</v>
      </c>
      <c r="E990" s="37" t="str">
        <f>VLOOKUP(D990,'Vlookup Table Bonus Point'!$C$3:$D$26,2,TRUE)</f>
        <v>15000 to 19999</v>
      </c>
      <c r="F990" s="1">
        <v>8725</v>
      </c>
      <c r="G990" s="1" t="s">
        <v>8220</v>
      </c>
      <c r="H990" s="1" t="s">
        <v>8223</v>
      </c>
      <c r="I990" s="1" t="s">
        <v>8245</v>
      </c>
      <c r="J990" s="1">
        <v>1411444740</v>
      </c>
      <c r="K990" s="1">
        <v>1409335497</v>
      </c>
      <c r="L990" s="1" t="b">
        <v>0</v>
      </c>
      <c r="M990" s="1">
        <v>59</v>
      </c>
      <c r="N990" s="1" t="b">
        <v>0</v>
      </c>
      <c r="O990" s="1" t="s">
        <v>8304</v>
      </c>
      <c r="P990" s="28">
        <f>F990/D990</f>
        <v>0.51023391812865493</v>
      </c>
      <c r="Q990" s="29">
        <f>IF(M990&gt;0,F990/M990,0)</f>
        <v>147.88135593220338</v>
      </c>
      <c r="R990" s="9" t="str">
        <f>LEFT(O990,SEARCH("/",O990,1)-1)</f>
        <v>theater</v>
      </c>
      <c r="S990" s="26" t="str">
        <f>RIGHT(O990,LEN(O990)-SEARCH("/",O990,1))</f>
        <v>musical</v>
      </c>
      <c r="T990" s="27">
        <f>(((K990/60)/60)/24)+DATE(1970,1,1)</f>
        <v>41880.753437499996</v>
      </c>
      <c r="U990" s="5" t="str">
        <f>TEXT(T990,"mmm")</f>
        <v>Aug</v>
      </c>
      <c r="V990" s="5" t="str">
        <f>TEXT(T990,"yyyy")</f>
        <v>2014</v>
      </c>
      <c r="W990" s="5" t="str">
        <f>TEXT(Y990,"mmm")</f>
        <v>Sep</v>
      </c>
      <c r="X990" s="1" t="str">
        <f>TEXT(Y990,"yyyy")</f>
        <v>2014</v>
      </c>
      <c r="Y990" s="27">
        <f>(((J990/60)/60)/24)+DATE(1970,1,1)</f>
        <v>41905.165972222225</v>
      </c>
    </row>
    <row r="991" spans="1:25" ht="32" x14ac:dyDescent="0.2">
      <c r="A991" s="1">
        <v>165</v>
      </c>
      <c r="B991" s="7" t="s">
        <v>167</v>
      </c>
      <c r="C991" s="7" t="s">
        <v>4275</v>
      </c>
      <c r="D991" s="1">
        <v>17000</v>
      </c>
      <c r="E991" s="37" t="str">
        <f>VLOOKUP(D991,'Vlookup Table Bonus Point'!$C$3:$D$26,2,TRUE)</f>
        <v>15000 to 19999</v>
      </c>
      <c r="F991" s="1">
        <v>0</v>
      </c>
      <c r="G991" s="1" t="s">
        <v>8220</v>
      </c>
      <c r="H991" s="1" t="s">
        <v>8224</v>
      </c>
      <c r="I991" s="1" t="s">
        <v>8246</v>
      </c>
      <c r="J991" s="1">
        <v>1452613724</v>
      </c>
      <c r="K991" s="1">
        <v>1450021724</v>
      </c>
      <c r="L991" s="1" t="b">
        <v>0</v>
      </c>
      <c r="M991" s="1">
        <v>0</v>
      </c>
      <c r="N991" s="1" t="b">
        <v>0</v>
      </c>
      <c r="O991" s="1" t="s">
        <v>8267</v>
      </c>
      <c r="P991" s="28">
        <f>F991/D991</f>
        <v>0</v>
      </c>
      <c r="Q991" s="29">
        <f>IF(M991&gt;0,F991/M991,0)</f>
        <v>0</v>
      </c>
      <c r="R991" s="9" t="str">
        <f>LEFT(O991,SEARCH("/",O991,1)-1)</f>
        <v>film &amp; video</v>
      </c>
      <c r="S991" s="26" t="str">
        <f>RIGHT(O991,LEN(O991)-SEARCH("/",O991,1))</f>
        <v>drama</v>
      </c>
      <c r="T991" s="27">
        <f>(((K991/60)/60)/24)+DATE(1970,1,1)</f>
        <v>42351.658842592587</v>
      </c>
      <c r="U991" s="5" t="str">
        <f>TEXT(T991,"mmm")</f>
        <v>Dec</v>
      </c>
      <c r="V991" s="5" t="str">
        <f>TEXT(T991,"yyyy")</f>
        <v>2015</v>
      </c>
      <c r="W991" s="5" t="str">
        <f>TEXT(Y991,"mmm")</f>
        <v>Jan</v>
      </c>
      <c r="X991" s="1" t="str">
        <f>TEXT(Y991,"yyyy")</f>
        <v>2016</v>
      </c>
      <c r="Y991" s="27">
        <f>(((J991/60)/60)/24)+DATE(1970,1,1)</f>
        <v>42381.658842592587</v>
      </c>
    </row>
    <row r="992" spans="1:25" ht="48" x14ac:dyDescent="0.2">
      <c r="A992" s="1">
        <v>279</v>
      </c>
      <c r="B992" s="7" t="s">
        <v>280</v>
      </c>
      <c r="C992" s="7" t="s">
        <v>4389</v>
      </c>
      <c r="D992" s="1">
        <v>17000</v>
      </c>
      <c r="E992" s="37" t="str">
        <f>VLOOKUP(D992,'Vlookup Table Bonus Point'!$C$3:$D$26,2,TRUE)</f>
        <v>15000 to 19999</v>
      </c>
      <c r="F992" s="1">
        <v>26744.11</v>
      </c>
      <c r="G992" s="1" t="s">
        <v>8218</v>
      </c>
      <c r="H992" s="1" t="s">
        <v>8223</v>
      </c>
      <c r="I992" s="1" t="s">
        <v>8245</v>
      </c>
      <c r="J992" s="1">
        <v>1488160860</v>
      </c>
      <c r="K992" s="1">
        <v>1485237096</v>
      </c>
      <c r="L992" s="1" t="b">
        <v>1</v>
      </c>
      <c r="M992" s="1">
        <v>305</v>
      </c>
      <c r="N992" s="1" t="b">
        <v>1</v>
      </c>
      <c r="O992" s="1" t="s">
        <v>8268</v>
      </c>
      <c r="P992" s="28">
        <f>F992/D992</f>
        <v>1.5731829411764706</v>
      </c>
      <c r="Q992" s="29">
        <f>IF(M992&gt;0,F992/M992,0)</f>
        <v>87.685606557377056</v>
      </c>
      <c r="R992" s="9" t="str">
        <f>LEFT(O992,SEARCH("/",O992,1)-1)</f>
        <v>film &amp; video</v>
      </c>
      <c r="S992" s="26" t="str">
        <f>RIGHT(O992,LEN(O992)-SEARCH("/",O992,1))</f>
        <v>documentary</v>
      </c>
      <c r="T992" s="27">
        <f>(((K992/60)/60)/24)+DATE(1970,1,1)</f>
        <v>42759.244166666671</v>
      </c>
      <c r="U992" s="5" t="str">
        <f>TEXT(T992,"mmm")</f>
        <v>Jan</v>
      </c>
      <c r="V992" s="5" t="str">
        <f>TEXT(T992,"yyyy")</f>
        <v>2017</v>
      </c>
      <c r="W992" s="5" t="str">
        <f>TEXT(Y992,"mmm")</f>
        <v>Feb</v>
      </c>
      <c r="X992" s="1" t="str">
        <f>TEXT(Y992,"yyyy")</f>
        <v>2017</v>
      </c>
      <c r="Y992" s="27">
        <f>(((J992/60)/60)/24)+DATE(1970,1,1)</f>
        <v>42793.084027777775</v>
      </c>
    </row>
    <row r="993" spans="1:25" ht="64" x14ac:dyDescent="0.2">
      <c r="A993" s="1">
        <v>313</v>
      </c>
      <c r="B993" s="7" t="s">
        <v>314</v>
      </c>
      <c r="C993" s="7" t="s">
        <v>4423</v>
      </c>
      <c r="D993" s="1">
        <v>17000</v>
      </c>
      <c r="E993" s="37" t="str">
        <f>VLOOKUP(D993,'Vlookup Table Bonus Point'!$C$3:$D$26,2,TRUE)</f>
        <v>15000 to 19999</v>
      </c>
      <c r="F993" s="1">
        <v>17805</v>
      </c>
      <c r="G993" s="1" t="s">
        <v>8218</v>
      </c>
      <c r="H993" s="1" t="s">
        <v>8223</v>
      </c>
      <c r="I993" s="1" t="s">
        <v>8245</v>
      </c>
      <c r="J993" s="1">
        <v>1281542340</v>
      </c>
      <c r="K993" s="1">
        <v>1277702894</v>
      </c>
      <c r="L993" s="1" t="b">
        <v>1</v>
      </c>
      <c r="M993" s="1">
        <v>222</v>
      </c>
      <c r="N993" s="1" t="b">
        <v>1</v>
      </c>
      <c r="O993" s="1" t="s">
        <v>8268</v>
      </c>
      <c r="P993" s="28">
        <f>F993/D993</f>
        <v>1.0473529411764706</v>
      </c>
      <c r="Q993" s="29">
        <f>IF(M993&gt;0,F993/M993,0)</f>
        <v>80.202702702702709</v>
      </c>
      <c r="R993" s="9" t="str">
        <f>LEFT(O993,SEARCH("/",O993,1)-1)</f>
        <v>film &amp; video</v>
      </c>
      <c r="S993" s="26" t="str">
        <f>RIGHT(O993,LEN(O993)-SEARCH("/",O993,1))</f>
        <v>documentary</v>
      </c>
      <c r="T993" s="27">
        <f>(((K993/60)/60)/24)+DATE(1970,1,1)</f>
        <v>40357.227939814817</v>
      </c>
      <c r="U993" s="5" t="str">
        <f>TEXT(T993,"mmm")</f>
        <v>Jun</v>
      </c>
      <c r="V993" s="5" t="str">
        <f>TEXT(T993,"yyyy")</f>
        <v>2010</v>
      </c>
      <c r="W993" s="5" t="str">
        <f>TEXT(Y993,"mmm")</f>
        <v>Aug</v>
      </c>
      <c r="X993" s="1" t="str">
        <f>TEXT(Y993,"yyyy")</f>
        <v>2010</v>
      </c>
      <c r="Y993" s="27">
        <f>(((J993/60)/60)/24)+DATE(1970,1,1)</f>
        <v>40401.665972222225</v>
      </c>
    </row>
    <row r="994" spans="1:25" ht="16" x14ac:dyDescent="0.2">
      <c r="A994" s="1">
        <v>442</v>
      </c>
      <c r="B994" s="7" t="s">
        <v>443</v>
      </c>
      <c r="C994" s="7" t="s">
        <v>4552</v>
      </c>
      <c r="D994" s="1">
        <v>17000</v>
      </c>
      <c r="E994" s="37" t="str">
        <f>VLOOKUP(D994,'Vlookup Table Bonus Point'!$C$3:$D$26,2,TRUE)</f>
        <v>15000 to 19999</v>
      </c>
      <c r="F994" s="1">
        <v>6691</v>
      </c>
      <c r="G994" s="1" t="s">
        <v>8220</v>
      </c>
      <c r="H994" s="1" t="s">
        <v>8223</v>
      </c>
      <c r="I994" s="1" t="s">
        <v>8245</v>
      </c>
      <c r="J994" s="1">
        <v>1424380783</v>
      </c>
      <c r="K994" s="1">
        <v>1421788783</v>
      </c>
      <c r="L994" s="1" t="b">
        <v>0</v>
      </c>
      <c r="M994" s="1">
        <v>17</v>
      </c>
      <c r="N994" s="1" t="b">
        <v>0</v>
      </c>
      <c r="O994" s="1" t="s">
        <v>8269</v>
      </c>
      <c r="P994" s="28">
        <f>F994/D994</f>
        <v>0.39358823529411763</v>
      </c>
      <c r="Q994" s="29">
        <f>IF(M994&gt;0,F994/M994,0)</f>
        <v>393.58823529411762</v>
      </c>
      <c r="R994" s="9" t="str">
        <f>LEFT(O994,SEARCH("/",O994,1)-1)</f>
        <v>film &amp; video</v>
      </c>
      <c r="S994" s="26" t="str">
        <f>RIGHT(O994,LEN(O994)-SEARCH("/",O994,1))</f>
        <v>animation</v>
      </c>
      <c r="T994" s="27">
        <f>(((K994/60)/60)/24)+DATE(1970,1,1)</f>
        <v>42024.888692129629</v>
      </c>
      <c r="U994" s="5" t="str">
        <f>TEXT(T994,"mmm")</f>
        <v>Jan</v>
      </c>
      <c r="V994" s="5" t="str">
        <f>TEXT(T994,"yyyy")</f>
        <v>2015</v>
      </c>
      <c r="W994" s="5" t="str">
        <f>TEXT(Y994,"mmm")</f>
        <v>Feb</v>
      </c>
      <c r="X994" s="1" t="str">
        <f>TEXT(Y994,"yyyy")</f>
        <v>2015</v>
      </c>
      <c r="Y994" s="27">
        <f>(((J994/60)/60)/24)+DATE(1970,1,1)</f>
        <v>42054.888692129629</v>
      </c>
    </row>
    <row r="995" spans="1:25" ht="48" x14ac:dyDescent="0.2">
      <c r="A995" s="1">
        <v>1431</v>
      </c>
      <c r="B995" s="7" t="s">
        <v>1432</v>
      </c>
      <c r="C995" s="7" t="s">
        <v>5541</v>
      </c>
      <c r="D995" s="1">
        <v>17000</v>
      </c>
      <c r="E995" s="37" t="str">
        <f>VLOOKUP(D995,'Vlookup Table Bonus Point'!$C$3:$D$26,2,TRUE)</f>
        <v>15000 to 19999</v>
      </c>
      <c r="F995" s="1">
        <v>5431</v>
      </c>
      <c r="G995" s="1" t="s">
        <v>8220</v>
      </c>
      <c r="H995" s="1" t="s">
        <v>8223</v>
      </c>
      <c r="I995" s="1" t="s">
        <v>8245</v>
      </c>
      <c r="J995" s="1">
        <v>1448517816</v>
      </c>
      <c r="K995" s="1">
        <v>1445922216</v>
      </c>
      <c r="L995" s="1" t="b">
        <v>0</v>
      </c>
      <c r="M995" s="1">
        <v>47</v>
      </c>
      <c r="N995" s="1" t="b">
        <v>0</v>
      </c>
      <c r="O995" s="1" t="s">
        <v>8286</v>
      </c>
      <c r="P995" s="28">
        <f>F995/D995</f>
        <v>0.31947058823529412</v>
      </c>
      <c r="Q995" s="29">
        <f>IF(M995&gt;0,F995/M995,0)</f>
        <v>115.55319148936171</v>
      </c>
      <c r="R995" s="9" t="str">
        <f>LEFT(O995,SEARCH("/",O995,1)-1)</f>
        <v>publishing</v>
      </c>
      <c r="S995" s="26" t="str">
        <f>RIGHT(O995,LEN(O995)-SEARCH("/",O995,1))</f>
        <v>translations</v>
      </c>
      <c r="T995" s="27">
        <f>(((K995/60)/60)/24)+DATE(1970,1,1)</f>
        <v>42304.210833333331</v>
      </c>
      <c r="U995" s="5" t="str">
        <f>TEXT(T995,"mmm")</f>
        <v>Oct</v>
      </c>
      <c r="V995" s="5" t="str">
        <f>TEXT(T995,"yyyy")</f>
        <v>2015</v>
      </c>
      <c r="W995" s="5" t="str">
        <f>TEXT(Y995,"mmm")</f>
        <v>Nov</v>
      </c>
      <c r="X995" s="1" t="str">
        <f>TEXT(Y995,"yyyy")</f>
        <v>2015</v>
      </c>
      <c r="Y995" s="27">
        <f>(((J995/60)/60)/24)+DATE(1970,1,1)</f>
        <v>42334.252500000002</v>
      </c>
    </row>
    <row r="996" spans="1:25" ht="48" x14ac:dyDescent="0.2">
      <c r="A996" s="1">
        <v>1516</v>
      </c>
      <c r="B996" s="7" t="s">
        <v>1517</v>
      </c>
      <c r="C996" s="7" t="s">
        <v>5626</v>
      </c>
      <c r="D996" s="1">
        <v>17000</v>
      </c>
      <c r="E996" s="37" t="str">
        <f>VLOOKUP(D996,'Vlookup Table Bonus Point'!$C$3:$D$26,2,TRUE)</f>
        <v>15000 to 19999</v>
      </c>
      <c r="F996" s="1">
        <v>18472</v>
      </c>
      <c r="G996" s="1" t="s">
        <v>8218</v>
      </c>
      <c r="H996" s="1" t="s">
        <v>8223</v>
      </c>
      <c r="I996" s="1" t="s">
        <v>8245</v>
      </c>
      <c r="J996" s="1">
        <v>1475762400</v>
      </c>
      <c r="K996" s="1">
        <v>1473160292</v>
      </c>
      <c r="L996" s="1" t="b">
        <v>1</v>
      </c>
      <c r="M996" s="1">
        <v>116</v>
      </c>
      <c r="N996" s="1" t="b">
        <v>1</v>
      </c>
      <c r="O996" s="1" t="s">
        <v>8284</v>
      </c>
      <c r="P996" s="28">
        <f>F996/D996</f>
        <v>1.0865882352941176</v>
      </c>
      <c r="Q996" s="29">
        <f>IF(M996&gt;0,F996/M996,0)</f>
        <v>159.24137931034483</v>
      </c>
      <c r="R996" s="9" t="str">
        <f>LEFT(O996,SEARCH("/",O996,1)-1)</f>
        <v>photography</v>
      </c>
      <c r="S996" s="26" t="str">
        <f>RIGHT(O996,LEN(O996)-SEARCH("/",O996,1))</f>
        <v>photobooks</v>
      </c>
      <c r="T996" s="27">
        <f>(((K996/60)/60)/24)+DATE(1970,1,1)</f>
        <v>42619.466342592597</v>
      </c>
      <c r="U996" s="5" t="str">
        <f>TEXT(T996,"mmm")</f>
        <v>Sep</v>
      </c>
      <c r="V996" s="5" t="str">
        <f>TEXT(T996,"yyyy")</f>
        <v>2016</v>
      </c>
      <c r="W996" s="5" t="str">
        <f>TEXT(Y996,"mmm")</f>
        <v>Oct</v>
      </c>
      <c r="X996" s="1" t="str">
        <f>TEXT(Y996,"yyyy")</f>
        <v>2016</v>
      </c>
      <c r="Y996" s="27">
        <f>(((J996/60)/60)/24)+DATE(1970,1,1)</f>
        <v>42649.583333333328</v>
      </c>
    </row>
    <row r="997" spans="1:25" ht="48" x14ac:dyDescent="0.2">
      <c r="A997" s="1">
        <v>1801</v>
      </c>
      <c r="B997" s="7" t="s">
        <v>1802</v>
      </c>
      <c r="C997" s="7" t="s">
        <v>5911</v>
      </c>
      <c r="D997" s="1">
        <v>17000</v>
      </c>
      <c r="E997" s="37" t="str">
        <f>VLOOKUP(D997,'Vlookup Table Bonus Point'!$C$3:$D$26,2,TRUE)</f>
        <v>15000 to 19999</v>
      </c>
      <c r="F997" s="1">
        <v>2355</v>
      </c>
      <c r="G997" s="1" t="s">
        <v>8220</v>
      </c>
      <c r="H997" s="1" t="s">
        <v>8224</v>
      </c>
      <c r="I997" s="1" t="s">
        <v>8246</v>
      </c>
      <c r="J997" s="1">
        <v>1450181400</v>
      </c>
      <c r="K997" s="1">
        <v>1447429868</v>
      </c>
      <c r="L997" s="1" t="b">
        <v>1</v>
      </c>
      <c r="M997" s="1">
        <v>37</v>
      </c>
      <c r="N997" s="1" t="b">
        <v>0</v>
      </c>
      <c r="O997" s="1" t="s">
        <v>8284</v>
      </c>
      <c r="P997" s="28">
        <f>F997/D997</f>
        <v>0.13852941176470587</v>
      </c>
      <c r="Q997" s="29">
        <f>IF(M997&gt;0,F997/M997,0)</f>
        <v>63.648648648648646</v>
      </c>
      <c r="R997" s="9" t="str">
        <f>LEFT(O997,SEARCH("/",O997,1)-1)</f>
        <v>photography</v>
      </c>
      <c r="S997" s="26" t="str">
        <f>RIGHT(O997,LEN(O997)-SEARCH("/",O997,1))</f>
        <v>photobooks</v>
      </c>
      <c r="T997" s="27">
        <f>(((K997/60)/60)/24)+DATE(1970,1,1)</f>
        <v>42321.660509259258</v>
      </c>
      <c r="U997" s="5" t="str">
        <f>TEXT(T997,"mmm")</f>
        <v>Nov</v>
      </c>
      <c r="V997" s="5" t="str">
        <f>TEXT(T997,"yyyy")</f>
        <v>2015</v>
      </c>
      <c r="W997" s="5" t="str">
        <f>TEXT(Y997,"mmm")</f>
        <v>Dec</v>
      </c>
      <c r="X997" s="1" t="str">
        <f>TEXT(Y997,"yyyy")</f>
        <v>2015</v>
      </c>
      <c r="Y997" s="27">
        <f>(((J997/60)/60)/24)+DATE(1970,1,1)</f>
        <v>42353.506944444445</v>
      </c>
    </row>
    <row r="998" spans="1:25" ht="48" x14ac:dyDescent="0.2">
      <c r="A998" s="1">
        <v>4048</v>
      </c>
      <c r="B998" s="7" t="s">
        <v>4044</v>
      </c>
      <c r="C998" s="7" t="s">
        <v>8152</v>
      </c>
      <c r="D998" s="1">
        <v>17000</v>
      </c>
      <c r="E998" s="37" t="str">
        <f>VLOOKUP(D998,'Vlookup Table Bonus Point'!$C$3:$D$26,2,TRUE)</f>
        <v>15000 to 19999</v>
      </c>
      <c r="F998" s="1">
        <v>3001</v>
      </c>
      <c r="G998" s="1" t="s">
        <v>8220</v>
      </c>
      <c r="H998" s="1" t="s">
        <v>8224</v>
      </c>
      <c r="I998" s="1" t="s">
        <v>8246</v>
      </c>
      <c r="J998" s="1">
        <v>1460373187</v>
      </c>
      <c r="K998" s="1">
        <v>1457352787</v>
      </c>
      <c r="L998" s="1" t="b">
        <v>0</v>
      </c>
      <c r="M998" s="1">
        <v>91</v>
      </c>
      <c r="N998" s="1" t="b">
        <v>0</v>
      </c>
      <c r="O998" s="1" t="s">
        <v>8270</v>
      </c>
      <c r="P998" s="28">
        <f>F998/D998</f>
        <v>0.17652941176470588</v>
      </c>
      <c r="Q998" s="29">
        <f>IF(M998&gt;0,F998/M998,0)</f>
        <v>32.978021978021978</v>
      </c>
      <c r="R998" s="9" t="str">
        <f>LEFT(O998,SEARCH("/",O998,1)-1)</f>
        <v>theater</v>
      </c>
      <c r="S998" s="26" t="str">
        <f>RIGHT(O998,LEN(O998)-SEARCH("/",O998,1))</f>
        <v>plays</v>
      </c>
      <c r="T998" s="27">
        <f>(((K998/60)/60)/24)+DATE(1970,1,1)</f>
        <v>42436.509108796294</v>
      </c>
      <c r="U998" s="5" t="str">
        <f>TEXT(T998,"mmm")</f>
        <v>Mar</v>
      </c>
      <c r="V998" s="5" t="str">
        <f>TEXT(T998,"yyyy")</f>
        <v>2016</v>
      </c>
      <c r="W998" s="5" t="str">
        <f>TEXT(Y998,"mmm")</f>
        <v>Apr</v>
      </c>
      <c r="X998" s="1" t="str">
        <f>TEXT(Y998,"yyyy")</f>
        <v>2016</v>
      </c>
      <c r="Y998" s="27">
        <f>(((J998/60)/60)/24)+DATE(1970,1,1)</f>
        <v>42471.467442129629</v>
      </c>
    </row>
    <row r="999" spans="1:25" ht="48" x14ac:dyDescent="0.2">
      <c r="A999" s="1">
        <v>2420</v>
      </c>
      <c r="B999" s="7" t="s">
        <v>2421</v>
      </c>
      <c r="C999" s="7" t="s">
        <v>6530</v>
      </c>
      <c r="D999" s="1">
        <v>16870</v>
      </c>
      <c r="E999" s="37" t="str">
        <f>VLOOKUP(D999,'Vlookup Table Bonus Point'!$C$3:$D$26,2,TRUE)</f>
        <v>15000 to 19999</v>
      </c>
      <c r="F999" s="1">
        <v>2501</v>
      </c>
      <c r="G999" s="1" t="s">
        <v>8220</v>
      </c>
      <c r="H999" s="1" t="s">
        <v>8223</v>
      </c>
      <c r="I999" s="1" t="s">
        <v>8245</v>
      </c>
      <c r="J999" s="1">
        <v>1415583695</v>
      </c>
      <c r="K999" s="1">
        <v>1410396095</v>
      </c>
      <c r="L999" s="1" t="b">
        <v>0</v>
      </c>
      <c r="M999" s="1">
        <v>36</v>
      </c>
      <c r="N999" s="1" t="b">
        <v>0</v>
      </c>
      <c r="O999" s="1" t="s">
        <v>8283</v>
      </c>
      <c r="P999" s="28">
        <f>F999/D999</f>
        <v>0.14825133372851215</v>
      </c>
      <c r="Q999" s="29">
        <f>IF(M999&gt;0,F999/M999,0)</f>
        <v>69.472222222222229</v>
      </c>
      <c r="R999" s="9" t="str">
        <f>LEFT(O999,SEARCH("/",O999,1)-1)</f>
        <v>food</v>
      </c>
      <c r="S999" s="26" t="str">
        <f>RIGHT(O999,LEN(O999)-SEARCH("/",O999,1))</f>
        <v>food trucks</v>
      </c>
      <c r="T999" s="27">
        <f>(((K999/60)/60)/24)+DATE(1970,1,1)</f>
        <v>41893.028877314813</v>
      </c>
      <c r="U999" s="5" t="str">
        <f>TEXT(T999,"mmm")</f>
        <v>Sep</v>
      </c>
      <c r="V999" s="5" t="str">
        <f>TEXT(T999,"yyyy")</f>
        <v>2014</v>
      </c>
      <c r="W999" s="5" t="str">
        <f>TEXT(Y999,"mmm")</f>
        <v>Nov</v>
      </c>
      <c r="X999" s="1" t="str">
        <f>TEXT(Y999,"yyyy")</f>
        <v>2014</v>
      </c>
      <c r="Y999" s="27">
        <f>(((J999/60)/60)/24)+DATE(1970,1,1)</f>
        <v>41953.070543981477</v>
      </c>
    </row>
    <row r="1000" spans="1:25" ht="32" x14ac:dyDescent="0.2">
      <c r="A1000" s="1">
        <v>1207</v>
      </c>
      <c r="B1000" s="7" t="s">
        <v>1208</v>
      </c>
      <c r="C1000" s="7" t="s">
        <v>5317</v>
      </c>
      <c r="D1000" s="1">
        <v>16700</v>
      </c>
      <c r="E1000" s="37" t="str">
        <f>VLOOKUP(D1000,'Vlookup Table Bonus Point'!$C$3:$D$26,2,TRUE)</f>
        <v>15000 to 19999</v>
      </c>
      <c r="F1000" s="1">
        <v>17396</v>
      </c>
      <c r="G1000" s="1" t="s">
        <v>8218</v>
      </c>
      <c r="H1000" s="1" t="s">
        <v>8236</v>
      </c>
      <c r="I1000" s="1" t="s">
        <v>8248</v>
      </c>
      <c r="J1000" s="1">
        <v>1459418400</v>
      </c>
      <c r="K1000" s="1">
        <v>1456827573</v>
      </c>
      <c r="L1000" s="1" t="b">
        <v>0</v>
      </c>
      <c r="M1000" s="1">
        <v>141</v>
      </c>
      <c r="N1000" s="1" t="b">
        <v>1</v>
      </c>
      <c r="O1000" s="1" t="s">
        <v>8284</v>
      </c>
      <c r="P1000" s="28">
        <f>F1000/D1000</f>
        <v>1.0416766467065868</v>
      </c>
      <c r="Q1000" s="29">
        <f>IF(M1000&gt;0,F1000/M1000,0)</f>
        <v>123.37588652482269</v>
      </c>
      <c r="R1000" s="9" t="str">
        <f>LEFT(O1000,SEARCH("/",O1000,1)-1)</f>
        <v>photography</v>
      </c>
      <c r="S1000" s="26" t="str">
        <f>RIGHT(O1000,LEN(O1000)-SEARCH("/",O1000,1))</f>
        <v>photobooks</v>
      </c>
      <c r="T1000" s="27">
        <f>(((K1000/60)/60)/24)+DATE(1970,1,1)</f>
        <v>42430.430243055554</v>
      </c>
      <c r="U1000" s="5" t="str">
        <f>TEXT(T1000,"mmm")</f>
        <v>Mar</v>
      </c>
      <c r="V1000" s="5" t="str">
        <f>TEXT(T1000,"yyyy")</f>
        <v>2016</v>
      </c>
      <c r="W1000" s="5" t="str">
        <f>TEXT(Y1000,"mmm")</f>
        <v>Mar</v>
      </c>
      <c r="X1000" s="1" t="str">
        <f>TEXT(Y1000,"yyyy")</f>
        <v>2016</v>
      </c>
      <c r="Y1000" s="27">
        <f>(((J1000/60)/60)/24)+DATE(1970,1,1)</f>
        <v>42460.416666666672</v>
      </c>
    </row>
    <row r="1001" spans="1:25" ht="16" x14ac:dyDescent="0.2">
      <c r="A1001" s="1">
        <v>1702</v>
      </c>
      <c r="B1001" s="7" t="s">
        <v>1703</v>
      </c>
      <c r="C1001" s="7" t="s">
        <v>5812</v>
      </c>
      <c r="D1001" s="1">
        <v>16500</v>
      </c>
      <c r="E1001" s="37" t="str">
        <f>VLOOKUP(D1001,'Vlookup Table Bonus Point'!$C$3:$D$26,2,TRUE)</f>
        <v>15000 to 19999</v>
      </c>
      <c r="F1001" s="1">
        <v>1</v>
      </c>
      <c r="G1001" s="1" t="s">
        <v>8220</v>
      </c>
      <c r="H1001" s="1" t="s">
        <v>8223</v>
      </c>
      <c r="I1001" s="1" t="s">
        <v>8245</v>
      </c>
      <c r="J1001" s="1">
        <v>1427745150</v>
      </c>
      <c r="K1001" s="1">
        <v>1425156750</v>
      </c>
      <c r="L1001" s="1" t="b">
        <v>0</v>
      </c>
      <c r="M1001" s="1">
        <v>1</v>
      </c>
      <c r="N1001" s="1" t="b">
        <v>0</v>
      </c>
      <c r="O1001" s="1" t="s">
        <v>8292</v>
      </c>
      <c r="P1001" s="28">
        <f>F1001/D1001</f>
        <v>6.0606060606060605E-5</v>
      </c>
      <c r="Q1001" s="29">
        <f>IF(M1001&gt;0,F1001/M1001,0)</f>
        <v>1</v>
      </c>
      <c r="R1001" s="9" t="str">
        <f>LEFT(O1001,SEARCH("/",O1001,1)-1)</f>
        <v>music</v>
      </c>
      <c r="S1001" s="26" t="str">
        <f>RIGHT(O1001,LEN(O1001)-SEARCH("/",O1001,1))</f>
        <v>faith</v>
      </c>
      <c r="T1001" s="27">
        <f>(((K1001/60)/60)/24)+DATE(1970,1,1)</f>
        <v>42063.869791666672</v>
      </c>
      <c r="U1001" s="5" t="str">
        <f>TEXT(T1001,"mmm")</f>
        <v>Feb</v>
      </c>
      <c r="V1001" s="5" t="str">
        <f>TEXT(T1001,"yyyy")</f>
        <v>2015</v>
      </c>
      <c r="W1001" s="5" t="str">
        <f>TEXT(Y1001,"mmm")</f>
        <v>Mar</v>
      </c>
      <c r="X1001" s="1" t="str">
        <f>TEXT(Y1001,"yyyy")</f>
        <v>2015</v>
      </c>
      <c r="Y1001" s="27">
        <f>(((J1001/60)/60)/24)+DATE(1970,1,1)</f>
        <v>42093.828125</v>
      </c>
    </row>
    <row r="1002" spans="1:25" ht="32" x14ac:dyDescent="0.2">
      <c r="A1002" s="1">
        <v>2705</v>
      </c>
      <c r="B1002" s="7" t="s">
        <v>2705</v>
      </c>
      <c r="C1002" s="7" t="s">
        <v>6815</v>
      </c>
      <c r="D1002" s="1">
        <v>16500</v>
      </c>
      <c r="E1002" s="37" t="str">
        <f>VLOOKUP(D1002,'Vlookup Table Bonus Point'!$C$3:$D$26,2,TRUE)</f>
        <v>15000 to 19999</v>
      </c>
      <c r="F1002" s="1">
        <v>1739</v>
      </c>
      <c r="G1002" s="1" t="s">
        <v>8221</v>
      </c>
      <c r="H1002" s="1" t="s">
        <v>8223</v>
      </c>
      <c r="I1002" s="1" t="s">
        <v>8245</v>
      </c>
      <c r="J1002" s="1">
        <v>1490389158</v>
      </c>
      <c r="K1002" s="1">
        <v>1486504758</v>
      </c>
      <c r="L1002" s="1" t="b">
        <v>0</v>
      </c>
      <c r="M1002" s="1">
        <v>8</v>
      </c>
      <c r="N1002" s="1" t="b">
        <v>0</v>
      </c>
      <c r="O1002" s="1" t="s">
        <v>8302</v>
      </c>
      <c r="P1002" s="28">
        <f>F1002/D1002</f>
        <v>0.10539393939393939</v>
      </c>
      <c r="Q1002" s="29">
        <f>IF(M1002&gt;0,F1002/M1002,0)</f>
        <v>217.375</v>
      </c>
      <c r="R1002" s="9" t="str">
        <f>LEFT(O1002,SEARCH("/",O1002,1)-1)</f>
        <v>theater</v>
      </c>
      <c r="S1002" s="26" t="str">
        <f>RIGHT(O1002,LEN(O1002)-SEARCH("/",O1002,1))</f>
        <v>spaces</v>
      </c>
      <c r="T1002" s="27">
        <f>(((K1002/60)/60)/24)+DATE(1970,1,1)</f>
        <v>42773.916180555556</v>
      </c>
      <c r="U1002" s="5" t="str">
        <f>TEXT(T1002,"mmm")</f>
        <v>Feb</v>
      </c>
      <c r="V1002" s="5" t="str">
        <f>TEXT(T1002,"yyyy")</f>
        <v>2017</v>
      </c>
      <c r="W1002" s="5" t="str">
        <f>TEXT(Y1002,"mmm")</f>
        <v>Mar</v>
      </c>
      <c r="X1002" s="1" t="str">
        <f>TEXT(Y1002,"yyyy")</f>
        <v>2017</v>
      </c>
      <c r="Y1002" s="27">
        <f>(((J1002/60)/60)/24)+DATE(1970,1,1)</f>
        <v>42818.874513888892</v>
      </c>
    </row>
    <row r="1003" spans="1:25" ht="32" x14ac:dyDescent="0.2">
      <c r="A1003" s="1">
        <v>1219</v>
      </c>
      <c r="B1003" s="7" t="s">
        <v>1220</v>
      </c>
      <c r="C1003" s="7" t="s">
        <v>5329</v>
      </c>
      <c r="D1003" s="1">
        <v>16350</v>
      </c>
      <c r="E1003" s="37" t="str">
        <f>VLOOKUP(D1003,'Vlookup Table Bonus Point'!$C$3:$D$26,2,TRUE)</f>
        <v>15000 to 19999</v>
      </c>
      <c r="F1003" s="1">
        <v>26024</v>
      </c>
      <c r="G1003" s="1" t="s">
        <v>8218</v>
      </c>
      <c r="H1003" s="1" t="s">
        <v>8223</v>
      </c>
      <c r="I1003" s="1" t="s">
        <v>8245</v>
      </c>
      <c r="J1003" s="1">
        <v>1476961513</v>
      </c>
      <c r="K1003" s="1">
        <v>1474369513</v>
      </c>
      <c r="L1003" s="1" t="b">
        <v>0</v>
      </c>
      <c r="M1003" s="1">
        <v>253</v>
      </c>
      <c r="N1003" s="1" t="b">
        <v>1</v>
      </c>
      <c r="O1003" s="1" t="s">
        <v>8284</v>
      </c>
      <c r="P1003" s="28">
        <f>F1003/D1003</f>
        <v>1.5916819571865444</v>
      </c>
      <c r="Q1003" s="29">
        <f>IF(M1003&gt;0,F1003/M1003,0)</f>
        <v>102.86166007905139</v>
      </c>
      <c r="R1003" s="9" t="str">
        <f>LEFT(O1003,SEARCH("/",O1003,1)-1)</f>
        <v>photography</v>
      </c>
      <c r="S1003" s="26" t="str">
        <f>RIGHT(O1003,LEN(O1003)-SEARCH("/",O1003,1))</f>
        <v>photobooks</v>
      </c>
      <c r="T1003" s="27">
        <f>(((K1003/60)/60)/24)+DATE(1970,1,1)</f>
        <v>42633.461956018517</v>
      </c>
      <c r="U1003" s="5" t="str">
        <f>TEXT(T1003,"mmm")</f>
        <v>Sep</v>
      </c>
      <c r="V1003" s="5" t="str">
        <f>TEXT(T1003,"yyyy")</f>
        <v>2016</v>
      </c>
      <c r="W1003" s="5" t="str">
        <f>TEXT(Y1003,"mmm")</f>
        <v>Oct</v>
      </c>
      <c r="X1003" s="1" t="str">
        <f>TEXT(Y1003,"yyyy")</f>
        <v>2016</v>
      </c>
      <c r="Y1003" s="27">
        <f>(((J1003/60)/60)/24)+DATE(1970,1,1)</f>
        <v>42663.461956018517</v>
      </c>
    </row>
    <row r="1004" spans="1:25" ht="48" x14ac:dyDescent="0.2">
      <c r="A1004" s="1">
        <v>1203</v>
      </c>
      <c r="B1004" s="7" t="s">
        <v>1204</v>
      </c>
      <c r="C1004" s="7" t="s">
        <v>5313</v>
      </c>
      <c r="D1004" s="1">
        <v>16300</v>
      </c>
      <c r="E1004" s="37" t="str">
        <f>VLOOKUP(D1004,'Vlookup Table Bonus Point'!$C$3:$D$26,2,TRUE)</f>
        <v>15000 to 19999</v>
      </c>
      <c r="F1004" s="1">
        <v>16700</v>
      </c>
      <c r="G1004" s="1" t="s">
        <v>8218</v>
      </c>
      <c r="H1004" s="1" t="s">
        <v>8223</v>
      </c>
      <c r="I1004" s="1" t="s">
        <v>8245</v>
      </c>
      <c r="J1004" s="1">
        <v>1433083527</v>
      </c>
      <c r="K1004" s="1">
        <v>1430491527</v>
      </c>
      <c r="L1004" s="1" t="b">
        <v>0</v>
      </c>
      <c r="M1004" s="1">
        <v>101</v>
      </c>
      <c r="N1004" s="1" t="b">
        <v>1</v>
      </c>
      <c r="O1004" s="1" t="s">
        <v>8284</v>
      </c>
      <c r="P1004" s="28">
        <f>F1004/D1004</f>
        <v>1.0245398773006136</v>
      </c>
      <c r="Q1004" s="29">
        <f>IF(M1004&gt;0,F1004/M1004,0)</f>
        <v>165.34653465346534</v>
      </c>
      <c r="R1004" s="9" t="str">
        <f>LEFT(O1004,SEARCH("/",O1004,1)-1)</f>
        <v>photography</v>
      </c>
      <c r="S1004" s="26" t="str">
        <f>RIGHT(O1004,LEN(O1004)-SEARCH("/",O1004,1))</f>
        <v>photobooks</v>
      </c>
      <c r="T1004" s="27">
        <f>(((K1004/60)/60)/24)+DATE(1970,1,1)</f>
        <v>42125.614895833336</v>
      </c>
      <c r="U1004" s="5" t="str">
        <f>TEXT(T1004,"mmm")</f>
        <v>May</v>
      </c>
      <c r="V1004" s="5" t="str">
        <f>TEXT(T1004,"yyyy")</f>
        <v>2015</v>
      </c>
      <c r="W1004" s="5" t="str">
        <f>TEXT(Y1004,"mmm")</f>
        <v>May</v>
      </c>
      <c r="X1004" s="1" t="str">
        <f>TEXT(Y1004,"yyyy")</f>
        <v>2015</v>
      </c>
      <c r="Y1004" s="27">
        <f>(((J1004/60)/60)/24)+DATE(1970,1,1)</f>
        <v>42155.614895833336</v>
      </c>
    </row>
    <row r="1005" spans="1:25" ht="64" x14ac:dyDescent="0.2">
      <c r="A1005" s="1">
        <v>909</v>
      </c>
      <c r="B1005" s="7" t="s">
        <v>910</v>
      </c>
      <c r="C1005" s="7" t="s">
        <v>5019</v>
      </c>
      <c r="D1005" s="1">
        <v>16000</v>
      </c>
      <c r="E1005" s="37" t="str">
        <f>VLOOKUP(D1005,'Vlookup Table Bonus Point'!$C$3:$D$26,2,TRUE)</f>
        <v>15000 to 19999</v>
      </c>
      <c r="F1005" s="1">
        <v>520</v>
      </c>
      <c r="G1005" s="1" t="s">
        <v>8220</v>
      </c>
      <c r="H1005" s="1" t="s">
        <v>8223</v>
      </c>
      <c r="I1005" s="1" t="s">
        <v>8245</v>
      </c>
      <c r="J1005" s="1">
        <v>1343016000</v>
      </c>
      <c r="K1005" s="1">
        <v>1340296440</v>
      </c>
      <c r="L1005" s="1" t="b">
        <v>0</v>
      </c>
      <c r="M1005" s="1">
        <v>8</v>
      </c>
      <c r="N1005" s="1" t="b">
        <v>0</v>
      </c>
      <c r="O1005" s="1" t="s">
        <v>8277</v>
      </c>
      <c r="P1005" s="28">
        <f>F1005/D1005</f>
        <v>3.2500000000000001E-2</v>
      </c>
      <c r="Q1005" s="29">
        <f>IF(M1005&gt;0,F1005/M1005,0)</f>
        <v>65</v>
      </c>
      <c r="R1005" s="9" t="str">
        <f>LEFT(O1005,SEARCH("/",O1005,1)-1)</f>
        <v>music</v>
      </c>
      <c r="S1005" s="26" t="str">
        <f>RIGHT(O1005,LEN(O1005)-SEARCH("/",O1005,1))</f>
        <v>jazz</v>
      </c>
      <c r="T1005" s="27">
        <f>(((K1005/60)/60)/24)+DATE(1970,1,1)</f>
        <v>41081.69027777778</v>
      </c>
      <c r="U1005" s="5" t="str">
        <f>TEXT(T1005,"mmm")</f>
        <v>Jun</v>
      </c>
      <c r="V1005" s="5" t="str">
        <f>TEXT(T1005,"yyyy")</f>
        <v>2012</v>
      </c>
      <c r="W1005" s="5" t="str">
        <f>TEXT(Y1005,"mmm")</f>
        <v>Jul</v>
      </c>
      <c r="X1005" s="1" t="str">
        <f>TEXT(Y1005,"yyyy")</f>
        <v>2012</v>
      </c>
      <c r="Y1005" s="27">
        <f>(((J1005/60)/60)/24)+DATE(1970,1,1)</f>
        <v>41113.166666666664</v>
      </c>
    </row>
    <row r="1006" spans="1:25" ht="16" x14ac:dyDescent="0.2">
      <c r="A1006" s="1">
        <v>1152</v>
      </c>
      <c r="B1006" s="7" t="s">
        <v>1153</v>
      </c>
      <c r="C1006" s="7" t="s">
        <v>5262</v>
      </c>
      <c r="D1006" s="1">
        <v>16000</v>
      </c>
      <c r="E1006" s="37" t="str">
        <f>VLOOKUP(D1006,'Vlookup Table Bonus Point'!$C$3:$D$26,2,TRUE)</f>
        <v>15000 to 19999</v>
      </c>
      <c r="F1006" s="1">
        <v>911</v>
      </c>
      <c r="G1006" s="1" t="s">
        <v>8220</v>
      </c>
      <c r="H1006" s="1" t="s">
        <v>8223</v>
      </c>
      <c r="I1006" s="1" t="s">
        <v>8245</v>
      </c>
      <c r="J1006" s="1">
        <v>1431709312</v>
      </c>
      <c r="K1006" s="1">
        <v>1429117312</v>
      </c>
      <c r="L1006" s="1" t="b">
        <v>0</v>
      </c>
      <c r="M1006" s="1">
        <v>15</v>
      </c>
      <c r="N1006" s="1" t="b">
        <v>0</v>
      </c>
      <c r="O1006" s="1" t="s">
        <v>8283</v>
      </c>
      <c r="P1006" s="28">
        <f>F1006/D1006</f>
        <v>5.6937500000000002E-2</v>
      </c>
      <c r="Q1006" s="29">
        <f>IF(M1006&gt;0,F1006/M1006,0)</f>
        <v>60.733333333333334</v>
      </c>
      <c r="R1006" s="9" t="str">
        <f>LEFT(O1006,SEARCH("/",O1006,1)-1)</f>
        <v>food</v>
      </c>
      <c r="S1006" s="26" t="str">
        <f>RIGHT(O1006,LEN(O1006)-SEARCH("/",O1006,1))</f>
        <v>food trucks</v>
      </c>
      <c r="T1006" s="27">
        <f>(((K1006/60)/60)/24)+DATE(1970,1,1)</f>
        <v>42109.709629629629</v>
      </c>
      <c r="U1006" s="5" t="str">
        <f>TEXT(T1006,"mmm")</f>
        <v>Apr</v>
      </c>
      <c r="V1006" s="5" t="str">
        <f>TEXT(T1006,"yyyy")</f>
        <v>2015</v>
      </c>
      <c r="W1006" s="5" t="str">
        <f>TEXT(Y1006,"mmm")</f>
        <v>May</v>
      </c>
      <c r="X1006" s="1" t="str">
        <f>TEXT(Y1006,"yyyy")</f>
        <v>2015</v>
      </c>
      <c r="Y1006" s="27">
        <f>(((J1006/60)/60)/24)+DATE(1970,1,1)</f>
        <v>42139.709629629629</v>
      </c>
    </row>
    <row r="1007" spans="1:25" ht="48" x14ac:dyDescent="0.2">
      <c r="A1007" s="1">
        <v>1466</v>
      </c>
      <c r="B1007" s="7" t="s">
        <v>1467</v>
      </c>
      <c r="C1007" s="7" t="s">
        <v>5576</v>
      </c>
      <c r="D1007" s="1">
        <v>16000</v>
      </c>
      <c r="E1007" s="37" t="str">
        <f>VLOOKUP(D1007,'Vlookup Table Bonus Point'!$C$3:$D$26,2,TRUE)</f>
        <v>15000 to 19999</v>
      </c>
      <c r="F1007" s="1">
        <v>17260.37</v>
      </c>
      <c r="G1007" s="1" t="s">
        <v>8218</v>
      </c>
      <c r="H1007" s="1" t="s">
        <v>8223</v>
      </c>
      <c r="I1007" s="1" t="s">
        <v>8245</v>
      </c>
      <c r="J1007" s="1">
        <v>1452574800</v>
      </c>
      <c r="K1007" s="1">
        <v>1449029266</v>
      </c>
      <c r="L1007" s="1" t="b">
        <v>1</v>
      </c>
      <c r="M1007" s="1">
        <v>248</v>
      </c>
      <c r="N1007" s="1" t="b">
        <v>1</v>
      </c>
      <c r="O1007" s="1" t="s">
        <v>8287</v>
      </c>
      <c r="P1007" s="28">
        <f>F1007/D1007</f>
        <v>1.0787731249999999</v>
      </c>
      <c r="Q1007" s="29">
        <f>IF(M1007&gt;0,F1007/M1007,0)</f>
        <v>69.598266129032254</v>
      </c>
      <c r="R1007" s="9" t="str">
        <f>LEFT(O1007,SEARCH("/",O1007,1)-1)</f>
        <v>publishing</v>
      </c>
      <c r="S1007" s="26" t="str">
        <f>RIGHT(O1007,LEN(O1007)-SEARCH("/",O1007,1))</f>
        <v>radio &amp; podcasts</v>
      </c>
      <c r="T1007" s="27">
        <f>(((K1007/60)/60)/24)+DATE(1970,1,1)</f>
        <v>42340.172060185185</v>
      </c>
      <c r="U1007" s="5" t="str">
        <f>TEXT(T1007,"mmm")</f>
        <v>Dec</v>
      </c>
      <c r="V1007" s="5" t="str">
        <f>TEXT(T1007,"yyyy")</f>
        <v>2015</v>
      </c>
      <c r="W1007" s="5" t="str">
        <f>TEXT(Y1007,"mmm")</f>
        <v>Jan</v>
      </c>
      <c r="X1007" s="1" t="str">
        <f>TEXT(Y1007,"yyyy")</f>
        <v>2016</v>
      </c>
      <c r="Y1007" s="27">
        <f>(((J1007/60)/60)/24)+DATE(1970,1,1)</f>
        <v>42381.208333333328</v>
      </c>
    </row>
    <row r="1008" spans="1:25" ht="48" x14ac:dyDescent="0.2">
      <c r="A1008" s="1">
        <v>1505</v>
      </c>
      <c r="B1008" s="7" t="s">
        <v>1506</v>
      </c>
      <c r="C1008" s="7" t="s">
        <v>5615</v>
      </c>
      <c r="D1008" s="1">
        <v>16000</v>
      </c>
      <c r="E1008" s="37" t="str">
        <f>VLOOKUP(D1008,'Vlookup Table Bonus Point'!$C$3:$D$26,2,TRUE)</f>
        <v>15000 to 19999</v>
      </c>
      <c r="F1008" s="1">
        <v>16573</v>
      </c>
      <c r="G1008" s="1" t="s">
        <v>8218</v>
      </c>
      <c r="H1008" s="1" t="s">
        <v>8235</v>
      </c>
      <c r="I1008" s="1" t="s">
        <v>8248</v>
      </c>
      <c r="J1008" s="1">
        <v>1458676860</v>
      </c>
      <c r="K1008" s="1">
        <v>1455446303</v>
      </c>
      <c r="L1008" s="1" t="b">
        <v>1</v>
      </c>
      <c r="M1008" s="1">
        <v>345</v>
      </c>
      <c r="N1008" s="1" t="b">
        <v>1</v>
      </c>
      <c r="O1008" s="1" t="s">
        <v>8284</v>
      </c>
      <c r="P1008" s="28">
        <f>F1008/D1008</f>
        <v>1.0358125</v>
      </c>
      <c r="Q1008" s="29">
        <f>IF(M1008&gt;0,F1008/M1008,0)</f>
        <v>48.037681159420288</v>
      </c>
      <c r="R1008" s="9" t="str">
        <f>LEFT(O1008,SEARCH("/",O1008,1)-1)</f>
        <v>photography</v>
      </c>
      <c r="S1008" s="26" t="str">
        <f>RIGHT(O1008,LEN(O1008)-SEARCH("/",O1008,1))</f>
        <v>photobooks</v>
      </c>
      <c r="T1008" s="27">
        <f>(((K1008/60)/60)/24)+DATE(1970,1,1)</f>
        <v>42414.44332175926</v>
      </c>
      <c r="U1008" s="5" t="str">
        <f>TEXT(T1008,"mmm")</f>
        <v>Feb</v>
      </c>
      <c r="V1008" s="5" t="str">
        <f>TEXT(T1008,"yyyy")</f>
        <v>2016</v>
      </c>
      <c r="W1008" s="5" t="str">
        <f>TEXT(Y1008,"mmm")</f>
        <v>Mar</v>
      </c>
      <c r="X1008" s="1" t="str">
        <f>TEXT(Y1008,"yyyy")</f>
        <v>2016</v>
      </c>
      <c r="Y1008" s="27">
        <f>(((J1008/60)/60)/24)+DATE(1970,1,1)</f>
        <v>42451.834027777775</v>
      </c>
    </row>
    <row r="1009" spans="1:25" ht="48" x14ac:dyDescent="0.2">
      <c r="A1009" s="1">
        <v>1510</v>
      </c>
      <c r="B1009" s="7" t="s">
        <v>1511</v>
      </c>
      <c r="C1009" s="7" t="s">
        <v>5620</v>
      </c>
      <c r="D1009" s="1">
        <v>16000</v>
      </c>
      <c r="E1009" s="37" t="str">
        <f>VLOOKUP(D1009,'Vlookup Table Bonus Point'!$C$3:$D$26,2,TRUE)</f>
        <v>15000 to 19999</v>
      </c>
      <c r="F1009" s="1">
        <v>16165.6</v>
      </c>
      <c r="G1009" s="1" t="s">
        <v>8218</v>
      </c>
      <c r="H1009" s="1" t="s">
        <v>8224</v>
      </c>
      <c r="I1009" s="1" t="s">
        <v>8246</v>
      </c>
      <c r="J1009" s="1">
        <v>1405761278</v>
      </c>
      <c r="K1009" s="1">
        <v>1403169278</v>
      </c>
      <c r="L1009" s="1" t="b">
        <v>1</v>
      </c>
      <c r="M1009" s="1">
        <v>405</v>
      </c>
      <c r="N1009" s="1" t="b">
        <v>1</v>
      </c>
      <c r="O1009" s="1" t="s">
        <v>8284</v>
      </c>
      <c r="P1009" s="28">
        <f>F1009/D1009</f>
        <v>1.0103500000000001</v>
      </c>
      <c r="Q1009" s="29">
        <f>IF(M1009&gt;0,F1009/M1009,0)</f>
        <v>39.91506172839506</v>
      </c>
      <c r="R1009" s="9" t="str">
        <f>LEFT(O1009,SEARCH("/",O1009,1)-1)</f>
        <v>photography</v>
      </c>
      <c r="S1009" s="26" t="str">
        <f>RIGHT(O1009,LEN(O1009)-SEARCH("/",O1009,1))</f>
        <v>photobooks</v>
      </c>
      <c r="T1009" s="27">
        <f>(((K1009/60)/60)/24)+DATE(1970,1,1)</f>
        <v>41809.385162037033</v>
      </c>
      <c r="U1009" s="5" t="str">
        <f>TEXT(T1009,"mmm")</f>
        <v>Jun</v>
      </c>
      <c r="V1009" s="5" t="str">
        <f>TEXT(T1009,"yyyy")</f>
        <v>2014</v>
      </c>
      <c r="W1009" s="5" t="str">
        <f>TEXT(Y1009,"mmm")</f>
        <v>Jul</v>
      </c>
      <c r="X1009" s="1" t="str">
        <f>TEXT(Y1009,"yyyy")</f>
        <v>2014</v>
      </c>
      <c r="Y1009" s="27">
        <f>(((J1009/60)/60)/24)+DATE(1970,1,1)</f>
        <v>41839.385162037033</v>
      </c>
    </row>
    <row r="1010" spans="1:25" ht="48" x14ac:dyDescent="0.2">
      <c r="A1010" s="1">
        <v>1798</v>
      </c>
      <c r="B1010" s="7" t="s">
        <v>1799</v>
      </c>
      <c r="C1010" s="7" t="s">
        <v>5908</v>
      </c>
      <c r="D1010" s="1">
        <v>16000</v>
      </c>
      <c r="E1010" s="37" t="str">
        <f>VLOOKUP(D1010,'Vlookup Table Bonus Point'!$C$3:$D$26,2,TRUE)</f>
        <v>15000 to 19999</v>
      </c>
      <c r="F1010" s="1">
        <v>2182</v>
      </c>
      <c r="G1010" s="1" t="s">
        <v>8220</v>
      </c>
      <c r="H1010" s="1" t="s">
        <v>8223</v>
      </c>
      <c r="I1010" s="1" t="s">
        <v>8245</v>
      </c>
      <c r="J1010" s="1">
        <v>1454572233</v>
      </c>
      <c r="K1010" s="1">
        <v>1449388233</v>
      </c>
      <c r="L1010" s="1" t="b">
        <v>1</v>
      </c>
      <c r="M1010" s="1">
        <v>37</v>
      </c>
      <c r="N1010" s="1" t="b">
        <v>0</v>
      </c>
      <c r="O1010" s="1" t="s">
        <v>8284</v>
      </c>
      <c r="P1010" s="28">
        <f>F1010/D1010</f>
        <v>0.136375</v>
      </c>
      <c r="Q1010" s="29">
        <f>IF(M1010&gt;0,F1010/M1010,0)</f>
        <v>58.972972972972975</v>
      </c>
      <c r="R1010" s="9" t="str">
        <f>LEFT(O1010,SEARCH("/",O1010,1)-1)</f>
        <v>photography</v>
      </c>
      <c r="S1010" s="26" t="str">
        <f>RIGHT(O1010,LEN(O1010)-SEARCH("/",O1010,1))</f>
        <v>photobooks</v>
      </c>
      <c r="T1010" s="27">
        <f>(((K1010/60)/60)/24)+DATE(1970,1,1)</f>
        <v>42344.32677083333</v>
      </c>
      <c r="U1010" s="5" t="str">
        <f>TEXT(T1010,"mmm")</f>
        <v>Dec</v>
      </c>
      <c r="V1010" s="5" t="str">
        <f>TEXT(T1010,"yyyy")</f>
        <v>2015</v>
      </c>
      <c r="W1010" s="5" t="str">
        <f>TEXT(Y1010,"mmm")</f>
        <v>Feb</v>
      </c>
      <c r="X1010" s="1" t="str">
        <f>TEXT(Y1010,"yyyy")</f>
        <v>2016</v>
      </c>
      <c r="Y1010" s="27">
        <f>(((J1010/60)/60)/24)+DATE(1970,1,1)</f>
        <v>42404.32677083333</v>
      </c>
    </row>
    <row r="1011" spans="1:25" ht="32" x14ac:dyDescent="0.2">
      <c r="A1011" s="1">
        <v>1975</v>
      </c>
      <c r="B1011" s="7" t="s">
        <v>1976</v>
      </c>
      <c r="C1011" s="7" t="s">
        <v>6085</v>
      </c>
      <c r="D1011" s="1">
        <v>16000</v>
      </c>
      <c r="E1011" s="37" t="str">
        <f>VLOOKUP(D1011,'Vlookup Table Bonus Point'!$C$3:$D$26,2,TRUE)</f>
        <v>15000 to 19999</v>
      </c>
      <c r="F1011" s="1">
        <v>33393.339999999997</v>
      </c>
      <c r="G1011" s="1" t="s">
        <v>8218</v>
      </c>
      <c r="H1011" s="1" t="s">
        <v>8223</v>
      </c>
      <c r="I1011" s="1" t="s">
        <v>8245</v>
      </c>
      <c r="J1011" s="1">
        <v>1362938851</v>
      </c>
      <c r="K1011" s="1">
        <v>1360346851</v>
      </c>
      <c r="L1011" s="1" t="b">
        <v>1</v>
      </c>
      <c r="M1011" s="1">
        <v>253</v>
      </c>
      <c r="N1011" s="1" t="b">
        <v>1</v>
      </c>
      <c r="O1011" s="1" t="s">
        <v>8294</v>
      </c>
      <c r="P1011" s="28">
        <f>F1011/D1011</f>
        <v>2.0870837499999997</v>
      </c>
      <c r="Q1011" s="29">
        <f>IF(M1011&gt;0,F1011/M1011,0)</f>
        <v>131.98948616600788</v>
      </c>
      <c r="R1011" s="9" t="str">
        <f>LEFT(O1011,SEARCH("/",O1011,1)-1)</f>
        <v>technology</v>
      </c>
      <c r="S1011" s="26" t="str">
        <f>RIGHT(O1011,LEN(O1011)-SEARCH("/",O1011,1))</f>
        <v>hardware</v>
      </c>
      <c r="T1011" s="27">
        <f>(((K1011/60)/60)/24)+DATE(1970,1,1)</f>
        <v>41313.755219907405</v>
      </c>
      <c r="U1011" s="5" t="str">
        <f>TEXT(T1011,"mmm")</f>
        <v>Feb</v>
      </c>
      <c r="V1011" s="5" t="str">
        <f>TEXT(T1011,"yyyy")</f>
        <v>2013</v>
      </c>
      <c r="W1011" s="5" t="str">
        <f>TEXT(Y1011,"mmm")</f>
        <v>Mar</v>
      </c>
      <c r="X1011" s="1" t="str">
        <f>TEXT(Y1011,"yyyy")</f>
        <v>2013</v>
      </c>
      <c r="Y1011" s="27">
        <f>(((J1011/60)/60)/24)+DATE(1970,1,1)</f>
        <v>41343.755219907405</v>
      </c>
    </row>
    <row r="1012" spans="1:25" ht="48" x14ac:dyDescent="0.2">
      <c r="A1012" s="1">
        <v>2108</v>
      </c>
      <c r="B1012" s="7" t="s">
        <v>2109</v>
      </c>
      <c r="C1012" s="7" t="s">
        <v>6218</v>
      </c>
      <c r="D1012" s="1">
        <v>16000</v>
      </c>
      <c r="E1012" s="37" t="str">
        <f>VLOOKUP(D1012,'Vlookup Table Bonus Point'!$C$3:$D$26,2,TRUE)</f>
        <v>15000 to 19999</v>
      </c>
      <c r="F1012" s="1">
        <v>17170</v>
      </c>
      <c r="G1012" s="1" t="s">
        <v>8218</v>
      </c>
      <c r="H1012" s="1" t="s">
        <v>8223</v>
      </c>
      <c r="I1012" s="1" t="s">
        <v>8245</v>
      </c>
      <c r="J1012" s="1">
        <v>1347249300</v>
      </c>
      <c r="K1012" s="1">
        <v>1344917580</v>
      </c>
      <c r="L1012" s="1" t="b">
        <v>0</v>
      </c>
      <c r="M1012" s="1">
        <v>191</v>
      </c>
      <c r="N1012" s="1" t="b">
        <v>1</v>
      </c>
      <c r="O1012" s="1" t="s">
        <v>8278</v>
      </c>
      <c r="P1012" s="28">
        <f>F1012/D1012</f>
        <v>1.0731250000000001</v>
      </c>
      <c r="Q1012" s="29">
        <f>IF(M1012&gt;0,F1012/M1012,0)</f>
        <v>89.895287958115176</v>
      </c>
      <c r="R1012" s="9" t="str">
        <f>LEFT(O1012,SEARCH("/",O1012,1)-1)</f>
        <v>music</v>
      </c>
      <c r="S1012" s="26" t="str">
        <f>RIGHT(O1012,LEN(O1012)-SEARCH("/",O1012,1))</f>
        <v>indie rock</v>
      </c>
      <c r="T1012" s="27">
        <f>(((K1012/60)/60)/24)+DATE(1970,1,1)</f>
        <v>41135.175694444442</v>
      </c>
      <c r="U1012" s="5" t="str">
        <f>TEXT(T1012,"mmm")</f>
        <v>Aug</v>
      </c>
      <c r="V1012" s="5" t="str">
        <f>TEXT(T1012,"yyyy")</f>
        <v>2012</v>
      </c>
      <c r="W1012" s="5" t="str">
        <f>TEXT(Y1012,"mmm")</f>
        <v>Sep</v>
      </c>
      <c r="X1012" s="1" t="str">
        <f>TEXT(Y1012,"yyyy")</f>
        <v>2012</v>
      </c>
      <c r="Y1012" s="27">
        <f>(((J1012/60)/60)/24)+DATE(1970,1,1)</f>
        <v>41162.163194444445</v>
      </c>
    </row>
    <row r="1013" spans="1:25" ht="64" x14ac:dyDescent="0.2">
      <c r="A1013" s="1">
        <v>2389</v>
      </c>
      <c r="B1013" s="7" t="s">
        <v>2390</v>
      </c>
      <c r="C1013" s="7" t="s">
        <v>6499</v>
      </c>
      <c r="D1013" s="1">
        <v>16000</v>
      </c>
      <c r="E1013" s="37" t="str">
        <f>VLOOKUP(D1013,'Vlookup Table Bonus Point'!$C$3:$D$26,2,TRUE)</f>
        <v>15000 to 19999</v>
      </c>
      <c r="F1013" s="1">
        <v>30</v>
      </c>
      <c r="G1013" s="1" t="s">
        <v>8219</v>
      </c>
      <c r="H1013" s="1" t="s">
        <v>8229</v>
      </c>
      <c r="I1013" s="1" t="s">
        <v>8248</v>
      </c>
      <c r="J1013" s="1">
        <v>1437861540</v>
      </c>
      <c r="K1013" s="1">
        <v>1435160452</v>
      </c>
      <c r="L1013" s="1" t="b">
        <v>0</v>
      </c>
      <c r="M1013" s="1">
        <v>1</v>
      </c>
      <c r="N1013" s="1" t="b">
        <v>0</v>
      </c>
      <c r="O1013" s="1" t="s">
        <v>8271</v>
      </c>
      <c r="P1013" s="28">
        <f>F1013/D1013</f>
        <v>1.8749999999999999E-3</v>
      </c>
      <c r="Q1013" s="29">
        <f>IF(M1013&gt;0,F1013/M1013,0)</f>
        <v>30</v>
      </c>
      <c r="R1013" s="9" t="str">
        <f>LEFT(O1013,SEARCH("/",O1013,1)-1)</f>
        <v>technology</v>
      </c>
      <c r="S1013" s="26" t="str">
        <f>RIGHT(O1013,LEN(O1013)-SEARCH("/",O1013,1))</f>
        <v>web</v>
      </c>
      <c r="T1013" s="27">
        <f>(((K1013/60)/60)/24)+DATE(1970,1,1)</f>
        <v>42179.653379629628</v>
      </c>
      <c r="U1013" s="5" t="str">
        <f>TEXT(T1013,"mmm")</f>
        <v>Jun</v>
      </c>
      <c r="V1013" s="5" t="str">
        <f>TEXT(T1013,"yyyy")</f>
        <v>2015</v>
      </c>
      <c r="W1013" s="5" t="str">
        <f>TEXT(Y1013,"mmm")</f>
        <v>Jul</v>
      </c>
      <c r="X1013" s="1" t="str">
        <f>TEXT(Y1013,"yyyy")</f>
        <v>2015</v>
      </c>
      <c r="Y1013" s="27">
        <f>(((J1013/60)/60)/24)+DATE(1970,1,1)</f>
        <v>42210.915972222225</v>
      </c>
    </row>
    <row r="1014" spans="1:25" ht="48" x14ac:dyDescent="0.2">
      <c r="A1014" s="1">
        <v>2744</v>
      </c>
      <c r="B1014" s="7" t="s">
        <v>2744</v>
      </c>
      <c r="C1014" s="7" t="s">
        <v>6854</v>
      </c>
      <c r="D1014" s="1">
        <v>16000</v>
      </c>
      <c r="E1014" s="37" t="str">
        <f>VLOOKUP(D1014,'Vlookup Table Bonus Point'!$C$3:$D$26,2,TRUE)</f>
        <v>15000 to 19999</v>
      </c>
      <c r="F1014" s="1">
        <v>835</v>
      </c>
      <c r="G1014" s="1" t="s">
        <v>8220</v>
      </c>
      <c r="H1014" s="1" t="s">
        <v>8223</v>
      </c>
      <c r="I1014" s="1" t="s">
        <v>8245</v>
      </c>
      <c r="J1014" s="1">
        <v>1330478998</v>
      </c>
      <c r="K1014" s="1">
        <v>1327886998</v>
      </c>
      <c r="L1014" s="1" t="b">
        <v>0</v>
      </c>
      <c r="M1014" s="1">
        <v>22</v>
      </c>
      <c r="N1014" s="1" t="b">
        <v>0</v>
      </c>
      <c r="O1014" s="1" t="s">
        <v>8303</v>
      </c>
      <c r="P1014" s="28">
        <f>F1014/D1014</f>
        <v>5.2187499999999998E-2</v>
      </c>
      <c r="Q1014" s="29">
        <f>IF(M1014&gt;0,F1014/M1014,0)</f>
        <v>37.954545454545453</v>
      </c>
      <c r="R1014" s="9" t="str">
        <f>LEFT(O1014,SEARCH("/",O1014,1)-1)</f>
        <v>publishing</v>
      </c>
      <c r="S1014" s="26" t="str">
        <f>RIGHT(O1014,LEN(O1014)-SEARCH("/",O1014,1))</f>
        <v>children's books</v>
      </c>
      <c r="T1014" s="27">
        <f>(((K1014/60)/60)/24)+DATE(1970,1,1)</f>
        <v>40938.062476851854</v>
      </c>
      <c r="U1014" s="5" t="str">
        <f>TEXT(T1014,"mmm")</f>
        <v>Jan</v>
      </c>
      <c r="V1014" s="5" t="str">
        <f>TEXT(T1014,"yyyy")</f>
        <v>2012</v>
      </c>
      <c r="W1014" s="5" t="str">
        <f>TEXT(Y1014,"mmm")</f>
        <v>Feb</v>
      </c>
      <c r="X1014" s="1" t="str">
        <f>TEXT(Y1014,"yyyy")</f>
        <v>2012</v>
      </c>
      <c r="Y1014" s="27">
        <f>(((J1014/60)/60)/24)+DATE(1970,1,1)</f>
        <v>40968.062476851854</v>
      </c>
    </row>
    <row r="1015" spans="1:25" ht="48" x14ac:dyDescent="0.2">
      <c r="A1015" s="1">
        <v>3102</v>
      </c>
      <c r="B1015" s="7" t="s">
        <v>3102</v>
      </c>
      <c r="C1015" s="7" t="s">
        <v>7212</v>
      </c>
      <c r="D1015" s="1">
        <v>16000</v>
      </c>
      <c r="E1015" s="37" t="str">
        <f>VLOOKUP(D1015,'Vlookup Table Bonus Point'!$C$3:$D$26,2,TRUE)</f>
        <v>15000 to 19999</v>
      </c>
      <c r="F1015" s="1">
        <v>6258</v>
      </c>
      <c r="G1015" s="1" t="s">
        <v>8220</v>
      </c>
      <c r="H1015" s="1" t="s">
        <v>8224</v>
      </c>
      <c r="I1015" s="1" t="s">
        <v>8246</v>
      </c>
      <c r="J1015" s="1">
        <v>1471939818</v>
      </c>
      <c r="K1015" s="1">
        <v>1467619818</v>
      </c>
      <c r="L1015" s="1" t="b">
        <v>0</v>
      </c>
      <c r="M1015" s="1">
        <v>90</v>
      </c>
      <c r="N1015" s="1" t="b">
        <v>0</v>
      </c>
      <c r="O1015" s="1" t="s">
        <v>8302</v>
      </c>
      <c r="P1015" s="28">
        <f>F1015/D1015</f>
        <v>0.391125</v>
      </c>
      <c r="Q1015" s="29">
        <f>IF(M1015&gt;0,F1015/M1015,0)</f>
        <v>69.533333333333331</v>
      </c>
      <c r="R1015" s="9" t="str">
        <f>LEFT(O1015,SEARCH("/",O1015,1)-1)</f>
        <v>theater</v>
      </c>
      <c r="S1015" s="26" t="str">
        <f>RIGHT(O1015,LEN(O1015)-SEARCH("/",O1015,1))</f>
        <v>spaces</v>
      </c>
      <c r="T1015" s="27">
        <f>(((K1015/60)/60)/24)+DATE(1970,1,1)</f>
        <v>42555.340486111112</v>
      </c>
      <c r="U1015" s="5" t="str">
        <f>TEXT(T1015,"mmm")</f>
        <v>Jul</v>
      </c>
      <c r="V1015" s="5" t="str">
        <f>TEXT(T1015,"yyyy")</f>
        <v>2016</v>
      </c>
      <c r="W1015" s="5" t="str">
        <f>TEXT(Y1015,"mmm")</f>
        <v>Aug</v>
      </c>
      <c r="X1015" s="1" t="str">
        <f>TEXT(Y1015,"yyyy")</f>
        <v>2016</v>
      </c>
      <c r="Y1015" s="27">
        <f>(((J1015/60)/60)/24)+DATE(1970,1,1)</f>
        <v>42605.340486111112</v>
      </c>
    </row>
    <row r="1016" spans="1:25" ht="48" x14ac:dyDescent="0.2">
      <c r="A1016" s="1">
        <v>1804</v>
      </c>
      <c r="B1016" s="7" t="s">
        <v>1805</v>
      </c>
      <c r="C1016" s="7" t="s">
        <v>5914</v>
      </c>
      <c r="D1016" s="1">
        <v>15500</v>
      </c>
      <c r="E1016" s="37" t="str">
        <f>VLOOKUP(D1016,'Vlookup Table Bonus Point'!$C$3:$D$26,2,TRUE)</f>
        <v>15000 to 19999</v>
      </c>
      <c r="F1016" s="1">
        <v>5452</v>
      </c>
      <c r="G1016" s="1" t="s">
        <v>8220</v>
      </c>
      <c r="H1016" s="1" t="s">
        <v>8223</v>
      </c>
      <c r="I1016" s="1" t="s">
        <v>8245</v>
      </c>
      <c r="J1016" s="1">
        <v>1447521404</v>
      </c>
      <c r="K1016" s="1">
        <v>1444061804</v>
      </c>
      <c r="L1016" s="1" t="b">
        <v>1</v>
      </c>
      <c r="M1016" s="1">
        <v>52</v>
      </c>
      <c r="N1016" s="1" t="b">
        <v>0</v>
      </c>
      <c r="O1016" s="1" t="s">
        <v>8284</v>
      </c>
      <c r="P1016" s="28">
        <f>F1016/D1016</f>
        <v>0.35174193548387095</v>
      </c>
      <c r="Q1016" s="29">
        <f>IF(M1016&gt;0,F1016/M1016,0)</f>
        <v>104.84615384615384</v>
      </c>
      <c r="R1016" s="9" t="str">
        <f>LEFT(O1016,SEARCH("/",O1016,1)-1)</f>
        <v>photography</v>
      </c>
      <c r="S1016" s="26" t="str">
        <f>RIGHT(O1016,LEN(O1016)-SEARCH("/",O1016,1))</f>
        <v>photobooks</v>
      </c>
      <c r="T1016" s="27">
        <f>(((K1016/60)/60)/24)+DATE(1970,1,1)</f>
        <v>42282.678287037037</v>
      </c>
      <c r="U1016" s="5" t="str">
        <f>TEXT(T1016,"mmm")</f>
        <v>Oct</v>
      </c>
      <c r="V1016" s="5" t="str">
        <f>TEXT(T1016,"yyyy")</f>
        <v>2015</v>
      </c>
      <c r="W1016" s="5" t="str">
        <f>TEXT(Y1016,"mmm")</f>
        <v>Nov</v>
      </c>
      <c r="X1016" s="1" t="str">
        <f>TEXT(Y1016,"yyyy")</f>
        <v>2015</v>
      </c>
      <c r="Y1016" s="27">
        <f>(((J1016/60)/60)/24)+DATE(1970,1,1)</f>
        <v>42322.719953703709</v>
      </c>
    </row>
    <row r="1017" spans="1:25" ht="48" x14ac:dyDescent="0.2">
      <c r="A1017" s="1">
        <v>3274</v>
      </c>
      <c r="B1017" s="7" t="s">
        <v>3274</v>
      </c>
      <c r="C1017" s="7" t="s">
        <v>7384</v>
      </c>
      <c r="D1017" s="1">
        <v>15500</v>
      </c>
      <c r="E1017" s="37" t="str">
        <f>VLOOKUP(D1017,'Vlookup Table Bonus Point'!$C$3:$D$26,2,TRUE)</f>
        <v>15000 to 19999</v>
      </c>
      <c r="F1017" s="1">
        <v>15705</v>
      </c>
      <c r="G1017" s="1" t="s">
        <v>8218</v>
      </c>
      <c r="H1017" s="1" t="s">
        <v>8223</v>
      </c>
      <c r="I1017" s="1" t="s">
        <v>8245</v>
      </c>
      <c r="J1017" s="1">
        <v>1458075600</v>
      </c>
      <c r="K1017" s="1">
        <v>1454259272</v>
      </c>
      <c r="L1017" s="1" t="b">
        <v>1</v>
      </c>
      <c r="M1017" s="1">
        <v>286</v>
      </c>
      <c r="N1017" s="1" t="b">
        <v>1</v>
      </c>
      <c r="O1017" s="1" t="s">
        <v>8270</v>
      </c>
      <c r="P1017" s="28">
        <f>F1017/D1017</f>
        <v>1.0132258064516129</v>
      </c>
      <c r="Q1017" s="29">
        <f>IF(M1017&gt;0,F1017/M1017,0)</f>
        <v>54.912587412587413</v>
      </c>
      <c r="R1017" s="9" t="str">
        <f>LEFT(O1017,SEARCH("/",O1017,1)-1)</f>
        <v>theater</v>
      </c>
      <c r="S1017" s="26" t="str">
        <f>RIGHT(O1017,LEN(O1017)-SEARCH("/",O1017,1))</f>
        <v>plays</v>
      </c>
      <c r="T1017" s="27">
        <f>(((K1017/60)/60)/24)+DATE(1970,1,1)</f>
        <v>42400.704537037032</v>
      </c>
      <c r="U1017" s="5" t="str">
        <f>TEXT(T1017,"mmm")</f>
        <v>Jan</v>
      </c>
      <c r="V1017" s="5" t="str">
        <f>TEXT(T1017,"yyyy")</f>
        <v>2016</v>
      </c>
      <c r="W1017" s="5" t="str">
        <f>TEXT(Y1017,"mmm")</f>
        <v>Mar</v>
      </c>
      <c r="X1017" s="1" t="str">
        <f>TEXT(Y1017,"yyyy")</f>
        <v>2016</v>
      </c>
      <c r="Y1017" s="27">
        <f>(((J1017/60)/60)/24)+DATE(1970,1,1)</f>
        <v>42444.875</v>
      </c>
    </row>
    <row r="1018" spans="1:25" ht="48" x14ac:dyDescent="0.2">
      <c r="A1018" s="1">
        <v>57</v>
      </c>
      <c r="B1018" s="7" t="s">
        <v>59</v>
      </c>
      <c r="C1018" s="7" t="s">
        <v>4168</v>
      </c>
      <c r="D1018" s="1">
        <v>15000</v>
      </c>
      <c r="E1018" s="37" t="str">
        <f>VLOOKUP(D1018,'Vlookup Table Bonus Point'!$C$3:$D$26,2,TRUE)</f>
        <v>15000 to 19999</v>
      </c>
      <c r="F1018" s="1">
        <v>15285</v>
      </c>
      <c r="G1018" s="1" t="s">
        <v>8218</v>
      </c>
      <c r="H1018" s="1" t="s">
        <v>8223</v>
      </c>
      <c r="I1018" s="1" t="s">
        <v>8245</v>
      </c>
      <c r="J1018" s="1">
        <v>1429991962</v>
      </c>
      <c r="K1018" s="1">
        <v>1427399962</v>
      </c>
      <c r="L1018" s="1" t="b">
        <v>0</v>
      </c>
      <c r="M1018" s="1">
        <v>69</v>
      </c>
      <c r="N1018" s="1" t="b">
        <v>1</v>
      </c>
      <c r="O1018" s="1" t="s">
        <v>8264</v>
      </c>
      <c r="P1018" s="28">
        <f>F1018/D1018</f>
        <v>1.0189999999999999</v>
      </c>
      <c r="Q1018" s="29">
        <f>IF(M1018&gt;0,F1018/M1018,0)</f>
        <v>221.52173913043478</v>
      </c>
      <c r="R1018" s="9" t="str">
        <f>LEFT(O1018,SEARCH("/",O1018,1)-1)</f>
        <v>film &amp; video</v>
      </c>
      <c r="S1018" s="26" t="str">
        <f>RIGHT(O1018,LEN(O1018)-SEARCH("/",O1018,1))</f>
        <v>television</v>
      </c>
      <c r="T1018" s="27">
        <f>(((K1018/60)/60)/24)+DATE(1970,1,1)</f>
        <v>42089.83289351852</v>
      </c>
      <c r="U1018" s="5" t="str">
        <f>TEXT(T1018,"mmm")</f>
        <v>Mar</v>
      </c>
      <c r="V1018" s="5" t="str">
        <f>TEXT(T1018,"yyyy")</f>
        <v>2015</v>
      </c>
      <c r="W1018" s="5" t="str">
        <f>TEXT(Y1018,"mmm")</f>
        <v>Apr</v>
      </c>
      <c r="X1018" s="1" t="str">
        <f>TEXT(Y1018,"yyyy")</f>
        <v>2015</v>
      </c>
      <c r="Y1018" s="27">
        <f>(((J1018/60)/60)/24)+DATE(1970,1,1)</f>
        <v>42119.83289351852</v>
      </c>
    </row>
    <row r="1019" spans="1:25" ht="48" x14ac:dyDescent="0.2">
      <c r="A1019" s="1">
        <v>230</v>
      </c>
      <c r="B1019" s="7" t="s">
        <v>232</v>
      </c>
      <c r="C1019" s="7" t="s">
        <v>4340</v>
      </c>
      <c r="D1019" s="1">
        <v>15000</v>
      </c>
      <c r="E1019" s="37" t="str">
        <f>VLOOKUP(D1019,'Vlookup Table Bonus Point'!$C$3:$D$26,2,TRUE)</f>
        <v>15000 to 19999</v>
      </c>
      <c r="F1019" s="1">
        <v>60</v>
      </c>
      <c r="G1019" s="1" t="s">
        <v>8220</v>
      </c>
      <c r="H1019" s="1" t="s">
        <v>8223</v>
      </c>
      <c r="I1019" s="1" t="s">
        <v>8245</v>
      </c>
      <c r="J1019" s="1">
        <v>1433443151</v>
      </c>
      <c r="K1019" s="1">
        <v>1430851151</v>
      </c>
      <c r="L1019" s="1" t="b">
        <v>0</v>
      </c>
      <c r="M1019" s="1">
        <v>2</v>
      </c>
      <c r="N1019" s="1" t="b">
        <v>0</v>
      </c>
      <c r="O1019" s="1" t="s">
        <v>8267</v>
      </c>
      <c r="P1019" s="28">
        <f>F1019/D1019</f>
        <v>4.0000000000000001E-3</v>
      </c>
      <c r="Q1019" s="29">
        <f>IF(M1019&gt;0,F1019/M1019,0)</f>
        <v>30</v>
      </c>
      <c r="R1019" s="9" t="str">
        <f>LEFT(O1019,SEARCH("/",O1019,1)-1)</f>
        <v>film &amp; video</v>
      </c>
      <c r="S1019" s="26" t="str">
        <f>RIGHT(O1019,LEN(O1019)-SEARCH("/",O1019,1))</f>
        <v>drama</v>
      </c>
      <c r="T1019" s="27">
        <f>(((K1019/60)/60)/24)+DATE(1970,1,1)</f>
        <v>42129.777210648142</v>
      </c>
      <c r="U1019" s="5" t="str">
        <f>TEXT(T1019,"mmm")</f>
        <v>May</v>
      </c>
      <c r="V1019" s="5" t="str">
        <f>TEXT(T1019,"yyyy")</f>
        <v>2015</v>
      </c>
      <c r="W1019" s="5" t="str">
        <f>TEXT(Y1019,"mmm")</f>
        <v>Jun</v>
      </c>
      <c r="X1019" s="1" t="str">
        <f>TEXT(Y1019,"yyyy")</f>
        <v>2015</v>
      </c>
      <c r="Y1019" s="27">
        <f>(((J1019/60)/60)/24)+DATE(1970,1,1)</f>
        <v>42159.777210648142</v>
      </c>
    </row>
    <row r="1020" spans="1:25" ht="16" x14ac:dyDescent="0.2">
      <c r="A1020" s="1">
        <v>237</v>
      </c>
      <c r="B1020" s="7" t="s">
        <v>239</v>
      </c>
      <c r="C1020" s="7" t="s">
        <v>4347</v>
      </c>
      <c r="D1020" s="1">
        <v>15000</v>
      </c>
      <c r="E1020" s="37" t="str">
        <f>VLOOKUP(D1020,'Vlookup Table Bonus Point'!$C$3:$D$26,2,TRUE)</f>
        <v>15000 to 19999</v>
      </c>
      <c r="F1020" s="1">
        <v>50</v>
      </c>
      <c r="G1020" s="1" t="s">
        <v>8220</v>
      </c>
      <c r="H1020" s="1" t="s">
        <v>8223</v>
      </c>
      <c r="I1020" s="1" t="s">
        <v>8245</v>
      </c>
      <c r="J1020" s="1">
        <v>1457445069</v>
      </c>
      <c r="K1020" s="1">
        <v>1452261069</v>
      </c>
      <c r="L1020" s="1" t="b">
        <v>0</v>
      </c>
      <c r="M1020" s="1">
        <v>1</v>
      </c>
      <c r="N1020" s="1" t="b">
        <v>0</v>
      </c>
      <c r="O1020" s="1" t="s">
        <v>8267</v>
      </c>
      <c r="P1020" s="28">
        <f>F1020/D1020</f>
        <v>3.3333333333333335E-3</v>
      </c>
      <c r="Q1020" s="29">
        <f>IF(M1020&gt;0,F1020/M1020,0)</f>
        <v>50</v>
      </c>
      <c r="R1020" s="9" t="str">
        <f>LEFT(O1020,SEARCH("/",O1020,1)-1)</f>
        <v>film &amp; video</v>
      </c>
      <c r="S1020" s="26" t="str">
        <f>RIGHT(O1020,LEN(O1020)-SEARCH("/",O1020,1))</f>
        <v>drama</v>
      </c>
      <c r="T1020" s="27">
        <f>(((K1020/60)/60)/24)+DATE(1970,1,1)</f>
        <v>42377.577187499999</v>
      </c>
      <c r="U1020" s="5" t="str">
        <f>TEXT(T1020,"mmm")</f>
        <v>Jan</v>
      </c>
      <c r="V1020" s="5" t="str">
        <f>TEXT(T1020,"yyyy")</f>
        <v>2016</v>
      </c>
      <c r="W1020" s="5" t="str">
        <f>TEXT(Y1020,"mmm")</f>
        <v>Mar</v>
      </c>
      <c r="X1020" s="1" t="str">
        <f>TEXT(Y1020,"yyyy")</f>
        <v>2016</v>
      </c>
      <c r="Y1020" s="27">
        <f>(((J1020/60)/60)/24)+DATE(1970,1,1)</f>
        <v>42437.577187499999</v>
      </c>
    </row>
    <row r="1021" spans="1:25" ht="48" x14ac:dyDescent="0.2">
      <c r="A1021" s="1">
        <v>240</v>
      </c>
      <c r="B1021" s="7" t="s">
        <v>242</v>
      </c>
      <c r="C1021" s="7" t="s">
        <v>4350</v>
      </c>
      <c r="D1021" s="1">
        <v>15000</v>
      </c>
      <c r="E1021" s="37" t="str">
        <f>VLOOKUP(D1021,'Vlookup Table Bonus Point'!$C$3:$D$26,2,TRUE)</f>
        <v>15000 to 19999</v>
      </c>
      <c r="F1021" s="1">
        <v>16145.12</v>
      </c>
      <c r="G1021" s="1" t="s">
        <v>8218</v>
      </c>
      <c r="H1021" s="1" t="s">
        <v>8223</v>
      </c>
      <c r="I1021" s="1" t="s">
        <v>8245</v>
      </c>
      <c r="J1021" s="1">
        <v>1367773211</v>
      </c>
      <c r="K1021" s="1">
        <v>1363885211</v>
      </c>
      <c r="L1021" s="1" t="b">
        <v>1</v>
      </c>
      <c r="M1021" s="1">
        <v>137</v>
      </c>
      <c r="N1021" s="1" t="b">
        <v>1</v>
      </c>
      <c r="O1021" s="1" t="s">
        <v>8268</v>
      </c>
      <c r="P1021" s="28">
        <f>F1021/D1021</f>
        <v>1.0763413333333334</v>
      </c>
      <c r="Q1021" s="29">
        <f>IF(M1021&gt;0,F1021/M1021,0)</f>
        <v>117.84759124087591</v>
      </c>
      <c r="R1021" s="9" t="str">
        <f>LEFT(O1021,SEARCH("/",O1021,1)-1)</f>
        <v>film &amp; video</v>
      </c>
      <c r="S1021" s="26" t="str">
        <f>RIGHT(O1021,LEN(O1021)-SEARCH("/",O1021,1))</f>
        <v>documentary</v>
      </c>
      <c r="T1021" s="27">
        <f>(((K1021/60)/60)/24)+DATE(1970,1,1)</f>
        <v>41354.708460648151</v>
      </c>
      <c r="U1021" s="5" t="str">
        <f>TEXT(T1021,"mmm")</f>
        <v>Mar</v>
      </c>
      <c r="V1021" s="5" t="str">
        <f>TEXT(T1021,"yyyy")</f>
        <v>2013</v>
      </c>
      <c r="W1021" s="5" t="str">
        <f>TEXT(Y1021,"mmm")</f>
        <v>May</v>
      </c>
      <c r="X1021" s="1" t="str">
        <f>TEXT(Y1021,"yyyy")</f>
        <v>2013</v>
      </c>
      <c r="Y1021" s="27">
        <f>(((J1021/60)/60)/24)+DATE(1970,1,1)</f>
        <v>41399.708460648151</v>
      </c>
    </row>
    <row r="1022" spans="1:25" ht="48" x14ac:dyDescent="0.2">
      <c r="A1022" s="1">
        <v>286</v>
      </c>
      <c r="B1022" s="7" t="s">
        <v>287</v>
      </c>
      <c r="C1022" s="7" t="s">
        <v>4396</v>
      </c>
      <c r="D1022" s="1">
        <v>15000</v>
      </c>
      <c r="E1022" s="37" t="str">
        <f>VLOOKUP(D1022,'Vlookup Table Bonus Point'!$C$3:$D$26,2,TRUE)</f>
        <v>15000 to 19999</v>
      </c>
      <c r="F1022" s="1">
        <v>16373</v>
      </c>
      <c r="G1022" s="1" t="s">
        <v>8218</v>
      </c>
      <c r="H1022" s="1" t="s">
        <v>8223</v>
      </c>
      <c r="I1022" s="1" t="s">
        <v>8245</v>
      </c>
      <c r="J1022" s="1">
        <v>1364236524</v>
      </c>
      <c r="K1022" s="1">
        <v>1360352124</v>
      </c>
      <c r="L1022" s="1" t="b">
        <v>1</v>
      </c>
      <c r="M1022" s="1">
        <v>135</v>
      </c>
      <c r="N1022" s="1" t="b">
        <v>1</v>
      </c>
      <c r="O1022" s="1" t="s">
        <v>8268</v>
      </c>
      <c r="P1022" s="28">
        <f>F1022/D1022</f>
        <v>1.0915333333333332</v>
      </c>
      <c r="Q1022" s="29">
        <f>IF(M1022&gt;0,F1022/M1022,0)</f>
        <v>121.28148148148148</v>
      </c>
      <c r="R1022" s="9" t="str">
        <f>LEFT(O1022,SEARCH("/",O1022,1)-1)</f>
        <v>film &amp; video</v>
      </c>
      <c r="S1022" s="26" t="str">
        <f>RIGHT(O1022,LEN(O1022)-SEARCH("/",O1022,1))</f>
        <v>documentary</v>
      </c>
      <c r="T1022" s="27">
        <f>(((K1022/60)/60)/24)+DATE(1970,1,1)</f>
        <v>41313.816249999996</v>
      </c>
      <c r="U1022" s="5" t="str">
        <f>TEXT(T1022,"mmm")</f>
        <v>Feb</v>
      </c>
      <c r="V1022" s="5" t="str">
        <f>TEXT(T1022,"yyyy")</f>
        <v>2013</v>
      </c>
      <c r="W1022" s="5" t="str">
        <f>TEXT(Y1022,"mmm")</f>
        <v>Mar</v>
      </c>
      <c r="X1022" s="1" t="str">
        <f>TEXT(Y1022,"yyyy")</f>
        <v>2013</v>
      </c>
      <c r="Y1022" s="27">
        <f>(((J1022/60)/60)/24)+DATE(1970,1,1)</f>
        <v>41358.774583333332</v>
      </c>
    </row>
    <row r="1023" spans="1:25" ht="32" x14ac:dyDescent="0.2">
      <c r="A1023" s="1">
        <v>287</v>
      </c>
      <c r="B1023" s="7" t="s">
        <v>288</v>
      </c>
      <c r="C1023" s="7" t="s">
        <v>4397</v>
      </c>
      <c r="D1023" s="1">
        <v>15000</v>
      </c>
      <c r="E1023" s="37" t="str">
        <f>VLOOKUP(D1023,'Vlookup Table Bonus Point'!$C$3:$D$26,2,TRUE)</f>
        <v>15000 to 19999</v>
      </c>
      <c r="F1023" s="1">
        <v>26445</v>
      </c>
      <c r="G1023" s="1" t="s">
        <v>8218</v>
      </c>
      <c r="H1023" s="1" t="s">
        <v>8223</v>
      </c>
      <c r="I1023" s="1" t="s">
        <v>8245</v>
      </c>
      <c r="J1023" s="1">
        <v>1351828800</v>
      </c>
      <c r="K1023" s="1">
        <v>1349160018</v>
      </c>
      <c r="L1023" s="1" t="b">
        <v>1</v>
      </c>
      <c r="M1023" s="1">
        <v>290</v>
      </c>
      <c r="N1023" s="1" t="b">
        <v>1</v>
      </c>
      <c r="O1023" s="1" t="s">
        <v>8268</v>
      </c>
      <c r="P1023" s="28">
        <f>F1023/D1023</f>
        <v>1.7629999999999999</v>
      </c>
      <c r="Q1023" s="29">
        <f>IF(M1023&gt;0,F1023/M1023,0)</f>
        <v>91.189655172413794</v>
      </c>
      <c r="R1023" s="9" t="str">
        <f>LEFT(O1023,SEARCH("/",O1023,1)-1)</f>
        <v>film &amp; video</v>
      </c>
      <c r="S1023" s="26" t="str">
        <f>RIGHT(O1023,LEN(O1023)-SEARCH("/",O1023,1))</f>
        <v>documentary</v>
      </c>
      <c r="T1023" s="27">
        <f>(((K1023/60)/60)/24)+DATE(1970,1,1)</f>
        <v>41184.277986111112</v>
      </c>
      <c r="U1023" s="5" t="str">
        <f>TEXT(T1023,"mmm")</f>
        <v>Oct</v>
      </c>
      <c r="V1023" s="5" t="str">
        <f>TEXT(T1023,"yyyy")</f>
        <v>2012</v>
      </c>
      <c r="W1023" s="5" t="str">
        <f>TEXT(Y1023,"mmm")</f>
        <v>Nov</v>
      </c>
      <c r="X1023" s="1" t="str">
        <f>TEXT(Y1023,"yyyy")</f>
        <v>2012</v>
      </c>
      <c r="Y1023" s="27">
        <f>(((J1023/60)/60)/24)+DATE(1970,1,1)</f>
        <v>41215.166666666664</v>
      </c>
    </row>
    <row r="1024" spans="1:25" ht="48" x14ac:dyDescent="0.2">
      <c r="A1024" s="1">
        <v>289</v>
      </c>
      <c r="B1024" s="7" t="s">
        <v>290</v>
      </c>
      <c r="C1024" s="7" t="s">
        <v>4399</v>
      </c>
      <c r="D1024" s="1">
        <v>15000</v>
      </c>
      <c r="E1024" s="37" t="str">
        <f>VLOOKUP(D1024,'Vlookup Table Bonus Point'!$C$3:$D$26,2,TRUE)</f>
        <v>15000 to 19999</v>
      </c>
      <c r="F1024" s="1">
        <v>15723</v>
      </c>
      <c r="G1024" s="1" t="s">
        <v>8218</v>
      </c>
      <c r="H1024" s="1" t="s">
        <v>8224</v>
      </c>
      <c r="I1024" s="1" t="s">
        <v>8246</v>
      </c>
      <c r="J1024" s="1">
        <v>1383389834</v>
      </c>
      <c r="K1024" s="1">
        <v>1380797834</v>
      </c>
      <c r="L1024" s="1" t="b">
        <v>1</v>
      </c>
      <c r="M1024" s="1">
        <v>232</v>
      </c>
      <c r="N1024" s="1" t="b">
        <v>1</v>
      </c>
      <c r="O1024" s="1" t="s">
        <v>8268</v>
      </c>
      <c r="P1024" s="28">
        <f>F1024/D1024</f>
        <v>1.0482</v>
      </c>
      <c r="Q1024" s="29">
        <f>IF(M1024&gt;0,F1024/M1024,0)</f>
        <v>67.771551724137936</v>
      </c>
      <c r="R1024" s="9" t="str">
        <f>LEFT(O1024,SEARCH("/",O1024,1)-1)</f>
        <v>film &amp; video</v>
      </c>
      <c r="S1024" s="26" t="str">
        <f>RIGHT(O1024,LEN(O1024)-SEARCH("/",O1024,1))</f>
        <v>documentary</v>
      </c>
      <c r="T1024" s="27">
        <f>(((K1024/60)/60)/24)+DATE(1970,1,1)</f>
        <v>41550.456412037034</v>
      </c>
      <c r="U1024" s="5" t="str">
        <f>TEXT(T1024,"mmm")</f>
        <v>Oct</v>
      </c>
      <c r="V1024" s="5" t="str">
        <f>TEXT(T1024,"yyyy")</f>
        <v>2013</v>
      </c>
      <c r="W1024" s="5" t="str">
        <f>TEXT(Y1024,"mmm")</f>
        <v>Nov</v>
      </c>
      <c r="X1024" s="1" t="str">
        <f>TEXT(Y1024,"yyyy")</f>
        <v>2013</v>
      </c>
      <c r="Y1024" s="27">
        <f>(((J1024/60)/60)/24)+DATE(1970,1,1)</f>
        <v>41580.456412037034</v>
      </c>
    </row>
    <row r="1025" spans="1:25" ht="32" x14ac:dyDescent="0.2">
      <c r="A1025" s="1">
        <v>316</v>
      </c>
      <c r="B1025" s="7" t="s">
        <v>317</v>
      </c>
      <c r="C1025" s="7" t="s">
        <v>4426</v>
      </c>
      <c r="D1025" s="1">
        <v>15000</v>
      </c>
      <c r="E1025" s="37" t="str">
        <f>VLOOKUP(D1025,'Vlookup Table Bonus Point'!$C$3:$D$26,2,TRUE)</f>
        <v>15000 to 19999</v>
      </c>
      <c r="F1025" s="1">
        <v>17066</v>
      </c>
      <c r="G1025" s="1" t="s">
        <v>8218</v>
      </c>
      <c r="H1025" s="1" t="s">
        <v>8228</v>
      </c>
      <c r="I1025" s="1" t="s">
        <v>8250</v>
      </c>
      <c r="J1025" s="1">
        <v>1418273940</v>
      </c>
      <c r="K1025" s="1">
        <v>1415398197</v>
      </c>
      <c r="L1025" s="1" t="b">
        <v>1</v>
      </c>
      <c r="M1025" s="1">
        <v>158</v>
      </c>
      <c r="N1025" s="1" t="b">
        <v>1</v>
      </c>
      <c r="O1025" s="1" t="s">
        <v>8268</v>
      </c>
      <c r="P1025" s="28">
        <f>F1025/D1025</f>
        <v>1.1377333333333333</v>
      </c>
      <c r="Q1025" s="29">
        <f>IF(M1025&gt;0,F1025/M1025,0)</f>
        <v>108.01265822784811</v>
      </c>
      <c r="R1025" s="9" t="str">
        <f>LEFT(O1025,SEARCH("/",O1025,1)-1)</f>
        <v>film &amp; video</v>
      </c>
      <c r="S1025" s="26" t="str">
        <f>RIGHT(O1025,LEN(O1025)-SEARCH("/",O1025,1))</f>
        <v>documentary</v>
      </c>
      <c r="T1025" s="27">
        <f>(((K1025/60)/60)/24)+DATE(1970,1,1)</f>
        <v>41950.923576388886</v>
      </c>
      <c r="U1025" s="5" t="str">
        <f>TEXT(T1025,"mmm")</f>
        <v>Nov</v>
      </c>
      <c r="V1025" s="5" t="str">
        <f>TEXT(T1025,"yyyy")</f>
        <v>2014</v>
      </c>
      <c r="W1025" s="5" t="str">
        <f>TEXT(Y1025,"mmm")</f>
        <v>Dec</v>
      </c>
      <c r="X1025" s="1" t="str">
        <f>TEXT(Y1025,"yyyy")</f>
        <v>2014</v>
      </c>
      <c r="Y1025" s="27">
        <f>(((J1025/60)/60)/24)+DATE(1970,1,1)</f>
        <v>41984.207638888889</v>
      </c>
    </row>
    <row r="1026" spans="1:25" ht="48" x14ac:dyDescent="0.2">
      <c r="A1026" s="1">
        <v>338</v>
      </c>
      <c r="B1026" s="7" t="s">
        <v>339</v>
      </c>
      <c r="C1026" s="7" t="s">
        <v>4448</v>
      </c>
      <c r="D1026" s="1">
        <v>15000</v>
      </c>
      <c r="E1026" s="37" t="str">
        <f>VLOOKUP(D1026,'Vlookup Table Bonus Point'!$C$3:$D$26,2,TRUE)</f>
        <v>15000 to 19999</v>
      </c>
      <c r="F1026" s="1">
        <v>16520.04</v>
      </c>
      <c r="G1026" s="1" t="s">
        <v>8218</v>
      </c>
      <c r="H1026" s="1" t="s">
        <v>8223</v>
      </c>
      <c r="I1026" s="1" t="s">
        <v>8245</v>
      </c>
      <c r="J1026" s="1">
        <v>1472864400</v>
      </c>
      <c r="K1026" s="1">
        <v>1468001290</v>
      </c>
      <c r="L1026" s="1" t="b">
        <v>1</v>
      </c>
      <c r="M1026" s="1">
        <v>236</v>
      </c>
      <c r="N1026" s="1" t="b">
        <v>1</v>
      </c>
      <c r="O1026" s="1" t="s">
        <v>8268</v>
      </c>
      <c r="P1026" s="28">
        <f>F1026/D1026</f>
        <v>1.1013360000000001</v>
      </c>
      <c r="Q1026" s="29">
        <f>IF(M1026&gt;0,F1026/M1026,0)</f>
        <v>70.000169491525426</v>
      </c>
      <c r="R1026" s="9" t="str">
        <f>LEFT(O1026,SEARCH("/",O1026,1)-1)</f>
        <v>film &amp; video</v>
      </c>
      <c r="S1026" s="26" t="str">
        <f>RIGHT(O1026,LEN(O1026)-SEARCH("/",O1026,1))</f>
        <v>documentary</v>
      </c>
      <c r="T1026" s="27">
        <f>(((K1026/60)/60)/24)+DATE(1970,1,1)</f>
        <v>42559.755671296298</v>
      </c>
      <c r="U1026" s="5" t="str">
        <f>TEXT(T1026,"mmm")</f>
        <v>Jul</v>
      </c>
      <c r="V1026" s="5" t="str">
        <f>TEXT(T1026,"yyyy")</f>
        <v>2016</v>
      </c>
      <c r="W1026" s="5" t="str">
        <f>TEXT(Y1026,"mmm")</f>
        <v>Sep</v>
      </c>
      <c r="X1026" s="1" t="str">
        <f>TEXT(Y1026,"yyyy")</f>
        <v>2016</v>
      </c>
      <c r="Y1026" s="27">
        <f>(((J1026/60)/60)/24)+DATE(1970,1,1)</f>
        <v>42616.041666666672</v>
      </c>
    </row>
    <row r="1027" spans="1:25" ht="48" x14ac:dyDescent="0.2">
      <c r="A1027" s="1">
        <v>357</v>
      </c>
      <c r="B1027" s="7" t="s">
        <v>358</v>
      </c>
      <c r="C1027" s="7" t="s">
        <v>4467</v>
      </c>
      <c r="D1027" s="1">
        <v>15000</v>
      </c>
      <c r="E1027" s="37" t="str">
        <f>VLOOKUP(D1027,'Vlookup Table Bonus Point'!$C$3:$D$26,2,TRUE)</f>
        <v>15000 to 19999</v>
      </c>
      <c r="F1027" s="1">
        <v>26100</v>
      </c>
      <c r="G1027" s="1" t="s">
        <v>8218</v>
      </c>
      <c r="H1027" s="1" t="s">
        <v>8223</v>
      </c>
      <c r="I1027" s="1" t="s">
        <v>8245</v>
      </c>
      <c r="J1027" s="1">
        <v>1429852797</v>
      </c>
      <c r="K1027" s="1">
        <v>1426396797</v>
      </c>
      <c r="L1027" s="1" t="b">
        <v>1</v>
      </c>
      <c r="M1027" s="1">
        <v>303</v>
      </c>
      <c r="N1027" s="1" t="b">
        <v>1</v>
      </c>
      <c r="O1027" s="1" t="s">
        <v>8268</v>
      </c>
      <c r="P1027" s="28">
        <f>F1027/D1027</f>
        <v>1.74</v>
      </c>
      <c r="Q1027" s="29">
        <f>IF(M1027&gt;0,F1027/M1027,0)</f>
        <v>86.138613861386133</v>
      </c>
      <c r="R1027" s="9" t="str">
        <f>LEFT(O1027,SEARCH("/",O1027,1)-1)</f>
        <v>film &amp; video</v>
      </c>
      <c r="S1027" s="26" t="str">
        <f>RIGHT(O1027,LEN(O1027)-SEARCH("/",O1027,1))</f>
        <v>documentary</v>
      </c>
      <c r="T1027" s="27">
        <f>(((K1027/60)/60)/24)+DATE(1970,1,1)</f>
        <v>42078.222187499996</v>
      </c>
      <c r="U1027" s="5" t="str">
        <f>TEXT(T1027,"mmm")</f>
        <v>Mar</v>
      </c>
      <c r="V1027" s="5" t="str">
        <f>TEXT(T1027,"yyyy")</f>
        <v>2015</v>
      </c>
      <c r="W1027" s="5" t="str">
        <f>TEXT(Y1027,"mmm")</f>
        <v>Apr</v>
      </c>
      <c r="X1027" s="1" t="str">
        <f>TEXT(Y1027,"yyyy")</f>
        <v>2015</v>
      </c>
      <c r="Y1027" s="27">
        <f>(((J1027/60)/60)/24)+DATE(1970,1,1)</f>
        <v>42118.222187499996</v>
      </c>
    </row>
    <row r="1028" spans="1:25" ht="48" x14ac:dyDescent="0.2">
      <c r="A1028" s="1">
        <v>365</v>
      </c>
      <c r="B1028" s="7" t="s">
        <v>366</v>
      </c>
      <c r="C1028" s="7" t="s">
        <v>4475</v>
      </c>
      <c r="D1028" s="1">
        <v>15000</v>
      </c>
      <c r="E1028" s="37" t="str">
        <f>VLOOKUP(D1028,'Vlookup Table Bonus Point'!$C$3:$D$26,2,TRUE)</f>
        <v>15000 to 19999</v>
      </c>
      <c r="F1028" s="1">
        <v>15596</v>
      </c>
      <c r="G1028" s="1" t="s">
        <v>8218</v>
      </c>
      <c r="H1028" s="1" t="s">
        <v>8224</v>
      </c>
      <c r="I1028" s="1" t="s">
        <v>8246</v>
      </c>
      <c r="J1028" s="1">
        <v>1393597999</v>
      </c>
      <c r="K1028" s="1">
        <v>1391005999</v>
      </c>
      <c r="L1028" s="1" t="b">
        <v>0</v>
      </c>
      <c r="M1028" s="1">
        <v>65</v>
      </c>
      <c r="N1028" s="1" t="b">
        <v>1</v>
      </c>
      <c r="O1028" s="1" t="s">
        <v>8268</v>
      </c>
      <c r="P1028" s="28">
        <f>F1028/D1028</f>
        <v>1.0397333333333334</v>
      </c>
      <c r="Q1028" s="29">
        <f>IF(M1028&gt;0,F1028/M1028,0)</f>
        <v>239.93846153846152</v>
      </c>
      <c r="R1028" s="9" t="str">
        <f>LEFT(O1028,SEARCH("/",O1028,1)-1)</f>
        <v>film &amp; video</v>
      </c>
      <c r="S1028" s="26" t="str">
        <f>RIGHT(O1028,LEN(O1028)-SEARCH("/",O1028,1))</f>
        <v>documentary</v>
      </c>
      <c r="T1028" s="27">
        <f>(((K1028/60)/60)/24)+DATE(1970,1,1)</f>
        <v>41668.606469907405</v>
      </c>
      <c r="U1028" s="5" t="str">
        <f>TEXT(T1028,"mmm")</f>
        <v>Jan</v>
      </c>
      <c r="V1028" s="5" t="str">
        <f>TEXT(T1028,"yyyy")</f>
        <v>2014</v>
      </c>
      <c r="W1028" s="5" t="str">
        <f>TEXT(Y1028,"mmm")</f>
        <v>Feb</v>
      </c>
      <c r="X1028" s="1" t="str">
        <f>TEXT(Y1028,"yyyy")</f>
        <v>2014</v>
      </c>
      <c r="Y1028" s="27">
        <f>(((J1028/60)/60)/24)+DATE(1970,1,1)</f>
        <v>41698.606469907405</v>
      </c>
    </row>
    <row r="1029" spans="1:25" ht="48" x14ac:dyDescent="0.2">
      <c r="A1029" s="1">
        <v>379</v>
      </c>
      <c r="B1029" s="7" t="s">
        <v>380</v>
      </c>
      <c r="C1029" s="7" t="s">
        <v>4489</v>
      </c>
      <c r="D1029" s="1">
        <v>15000</v>
      </c>
      <c r="E1029" s="37" t="str">
        <f>VLOOKUP(D1029,'Vlookup Table Bonus Point'!$C$3:$D$26,2,TRUE)</f>
        <v>15000 to 19999</v>
      </c>
      <c r="F1029" s="1">
        <v>17412</v>
      </c>
      <c r="G1029" s="1" t="s">
        <v>8218</v>
      </c>
      <c r="H1029" s="1" t="s">
        <v>8223</v>
      </c>
      <c r="I1029" s="1" t="s">
        <v>8245</v>
      </c>
      <c r="J1029" s="1">
        <v>1336062672</v>
      </c>
      <c r="K1029" s="1">
        <v>1332174672</v>
      </c>
      <c r="L1029" s="1" t="b">
        <v>0</v>
      </c>
      <c r="M1029" s="1">
        <v>149</v>
      </c>
      <c r="N1029" s="1" t="b">
        <v>1</v>
      </c>
      <c r="O1029" s="1" t="s">
        <v>8268</v>
      </c>
      <c r="P1029" s="28">
        <f>F1029/D1029</f>
        <v>1.1608000000000001</v>
      </c>
      <c r="Q1029" s="29">
        <f>IF(M1029&gt;0,F1029/M1029,0)</f>
        <v>116.85906040268456</v>
      </c>
      <c r="R1029" s="9" t="str">
        <f>LEFT(O1029,SEARCH("/",O1029,1)-1)</f>
        <v>film &amp; video</v>
      </c>
      <c r="S1029" s="26" t="str">
        <f>RIGHT(O1029,LEN(O1029)-SEARCH("/",O1029,1))</f>
        <v>documentary</v>
      </c>
      <c r="T1029" s="27">
        <f>(((K1029/60)/60)/24)+DATE(1970,1,1)</f>
        <v>40987.688333333332</v>
      </c>
      <c r="U1029" s="5" t="str">
        <f>TEXT(T1029,"mmm")</f>
        <v>Mar</v>
      </c>
      <c r="V1029" s="5" t="str">
        <f>TEXT(T1029,"yyyy")</f>
        <v>2012</v>
      </c>
      <c r="W1029" s="5" t="str">
        <f>TEXT(Y1029,"mmm")</f>
        <v>May</v>
      </c>
      <c r="X1029" s="1" t="str">
        <f>TEXT(Y1029,"yyyy")</f>
        <v>2012</v>
      </c>
      <c r="Y1029" s="27">
        <f>(((J1029/60)/60)/24)+DATE(1970,1,1)</f>
        <v>41032.688333333332</v>
      </c>
    </row>
    <row r="1030" spans="1:25" ht="48" x14ac:dyDescent="0.2">
      <c r="A1030" s="1">
        <v>396</v>
      </c>
      <c r="B1030" s="7" t="s">
        <v>397</v>
      </c>
      <c r="C1030" s="7" t="s">
        <v>4506</v>
      </c>
      <c r="D1030" s="1">
        <v>15000</v>
      </c>
      <c r="E1030" s="37" t="str">
        <f>VLOOKUP(D1030,'Vlookup Table Bonus Point'!$C$3:$D$26,2,TRUE)</f>
        <v>15000 to 19999</v>
      </c>
      <c r="F1030" s="1">
        <v>16000</v>
      </c>
      <c r="G1030" s="1" t="s">
        <v>8218</v>
      </c>
      <c r="H1030" s="1" t="s">
        <v>8223</v>
      </c>
      <c r="I1030" s="1" t="s">
        <v>8245</v>
      </c>
      <c r="J1030" s="1">
        <v>1341668006</v>
      </c>
      <c r="K1030" s="1">
        <v>1340372006</v>
      </c>
      <c r="L1030" s="1" t="b">
        <v>0</v>
      </c>
      <c r="M1030" s="1">
        <v>196</v>
      </c>
      <c r="N1030" s="1" t="b">
        <v>1</v>
      </c>
      <c r="O1030" s="1" t="s">
        <v>8268</v>
      </c>
      <c r="P1030" s="28">
        <f>F1030/D1030</f>
        <v>1.0666666666666667</v>
      </c>
      <c r="Q1030" s="29">
        <f>IF(M1030&gt;0,F1030/M1030,0)</f>
        <v>81.632653061224488</v>
      </c>
      <c r="R1030" s="9" t="str">
        <f>LEFT(O1030,SEARCH("/",O1030,1)-1)</f>
        <v>film &amp; video</v>
      </c>
      <c r="S1030" s="26" t="str">
        <f>RIGHT(O1030,LEN(O1030)-SEARCH("/",O1030,1))</f>
        <v>documentary</v>
      </c>
      <c r="T1030" s="27">
        <f>(((K1030/60)/60)/24)+DATE(1970,1,1)</f>
        <v>41082.564884259256</v>
      </c>
      <c r="U1030" s="5" t="str">
        <f>TEXT(T1030,"mmm")</f>
        <v>Jun</v>
      </c>
      <c r="V1030" s="5" t="str">
        <f>TEXT(T1030,"yyyy")</f>
        <v>2012</v>
      </c>
      <c r="W1030" s="5" t="str">
        <f>TEXT(Y1030,"mmm")</f>
        <v>Jul</v>
      </c>
      <c r="X1030" s="1" t="str">
        <f>TEXT(Y1030,"yyyy")</f>
        <v>2012</v>
      </c>
      <c r="Y1030" s="27">
        <f>(((J1030/60)/60)/24)+DATE(1970,1,1)</f>
        <v>41097.564884259256</v>
      </c>
    </row>
    <row r="1031" spans="1:25" ht="48" x14ac:dyDescent="0.2">
      <c r="A1031" s="1">
        <v>421</v>
      </c>
      <c r="B1031" s="7" t="s">
        <v>422</v>
      </c>
      <c r="C1031" s="7" t="s">
        <v>4531</v>
      </c>
      <c r="D1031" s="1">
        <v>15000</v>
      </c>
      <c r="E1031" s="37" t="str">
        <f>VLOOKUP(D1031,'Vlookup Table Bonus Point'!$C$3:$D$26,2,TRUE)</f>
        <v>15000 to 19999</v>
      </c>
      <c r="F1031" s="1">
        <v>301</v>
      </c>
      <c r="G1031" s="1" t="s">
        <v>8220</v>
      </c>
      <c r="H1031" s="1" t="s">
        <v>8223</v>
      </c>
      <c r="I1031" s="1" t="s">
        <v>8245</v>
      </c>
      <c r="J1031" s="1">
        <v>1440157656</v>
      </c>
      <c r="K1031" s="1">
        <v>1434973656</v>
      </c>
      <c r="L1031" s="1" t="b">
        <v>0</v>
      </c>
      <c r="M1031" s="1">
        <v>6</v>
      </c>
      <c r="N1031" s="1" t="b">
        <v>0</v>
      </c>
      <c r="O1031" s="1" t="s">
        <v>8269</v>
      </c>
      <c r="P1031" s="28">
        <f>F1031/D1031</f>
        <v>2.0066666666666667E-2</v>
      </c>
      <c r="Q1031" s="29">
        <f>IF(M1031&gt;0,F1031/M1031,0)</f>
        <v>50.166666666666664</v>
      </c>
      <c r="R1031" s="9" t="str">
        <f>LEFT(O1031,SEARCH("/",O1031,1)-1)</f>
        <v>film &amp; video</v>
      </c>
      <c r="S1031" s="26" t="str">
        <f>RIGHT(O1031,LEN(O1031)-SEARCH("/",O1031,1))</f>
        <v>animation</v>
      </c>
      <c r="T1031" s="27">
        <f>(((K1031/60)/60)/24)+DATE(1970,1,1)</f>
        <v>42177.491388888884</v>
      </c>
      <c r="U1031" s="5" t="str">
        <f>TEXT(T1031,"mmm")</f>
        <v>Jun</v>
      </c>
      <c r="V1031" s="5" t="str">
        <f>TEXT(T1031,"yyyy")</f>
        <v>2015</v>
      </c>
      <c r="W1031" s="5" t="str">
        <f>TEXT(Y1031,"mmm")</f>
        <v>Aug</v>
      </c>
      <c r="X1031" s="1" t="str">
        <f>TEXT(Y1031,"yyyy")</f>
        <v>2015</v>
      </c>
      <c r="Y1031" s="27">
        <f>(((J1031/60)/60)/24)+DATE(1970,1,1)</f>
        <v>42237.491388888884</v>
      </c>
    </row>
    <row r="1032" spans="1:25" ht="48" x14ac:dyDescent="0.2">
      <c r="A1032" s="1">
        <v>479</v>
      </c>
      <c r="B1032" s="7" t="s">
        <v>480</v>
      </c>
      <c r="C1032" s="7" t="s">
        <v>4589</v>
      </c>
      <c r="D1032" s="1">
        <v>15000</v>
      </c>
      <c r="E1032" s="37" t="str">
        <f>VLOOKUP(D1032,'Vlookup Table Bonus Point'!$C$3:$D$26,2,TRUE)</f>
        <v>15000 to 19999</v>
      </c>
      <c r="F1032" s="1">
        <v>4884</v>
      </c>
      <c r="G1032" s="1" t="s">
        <v>8220</v>
      </c>
      <c r="H1032" s="1" t="s">
        <v>8223</v>
      </c>
      <c r="I1032" s="1" t="s">
        <v>8245</v>
      </c>
      <c r="J1032" s="1">
        <v>1416566835</v>
      </c>
      <c r="K1032" s="1">
        <v>1411379235</v>
      </c>
      <c r="L1032" s="1" t="b">
        <v>0</v>
      </c>
      <c r="M1032" s="1">
        <v>55</v>
      </c>
      <c r="N1032" s="1" t="b">
        <v>0</v>
      </c>
      <c r="O1032" s="1" t="s">
        <v>8269</v>
      </c>
      <c r="P1032" s="28">
        <f>F1032/D1032</f>
        <v>0.3256</v>
      </c>
      <c r="Q1032" s="29">
        <f>IF(M1032&gt;0,F1032/M1032,0)</f>
        <v>88.8</v>
      </c>
      <c r="R1032" s="9" t="str">
        <f>LEFT(O1032,SEARCH("/",O1032,1)-1)</f>
        <v>film &amp; video</v>
      </c>
      <c r="S1032" s="26" t="str">
        <f>RIGHT(O1032,LEN(O1032)-SEARCH("/",O1032,1))</f>
        <v>animation</v>
      </c>
      <c r="T1032" s="27">
        <f>(((K1032/60)/60)/24)+DATE(1970,1,1)</f>
        <v>41904.407812500001</v>
      </c>
      <c r="U1032" s="5" t="str">
        <f>TEXT(T1032,"mmm")</f>
        <v>Sep</v>
      </c>
      <c r="V1032" s="5" t="str">
        <f>TEXT(T1032,"yyyy")</f>
        <v>2014</v>
      </c>
      <c r="W1032" s="5" t="str">
        <f>TEXT(Y1032,"mmm")</f>
        <v>Nov</v>
      </c>
      <c r="X1032" s="1" t="str">
        <f>TEXT(Y1032,"yyyy")</f>
        <v>2014</v>
      </c>
      <c r="Y1032" s="27">
        <f>(((J1032/60)/60)/24)+DATE(1970,1,1)</f>
        <v>41964.449479166666</v>
      </c>
    </row>
    <row r="1033" spans="1:25" ht="48" x14ac:dyDescent="0.2">
      <c r="A1033" s="1">
        <v>483</v>
      </c>
      <c r="B1033" s="7" t="s">
        <v>484</v>
      </c>
      <c r="C1033" s="7" t="s">
        <v>4593</v>
      </c>
      <c r="D1033" s="1">
        <v>15000</v>
      </c>
      <c r="E1033" s="37" t="str">
        <f>VLOOKUP(D1033,'Vlookup Table Bonus Point'!$C$3:$D$26,2,TRUE)</f>
        <v>15000 to 19999</v>
      </c>
      <c r="F1033" s="1">
        <v>7530</v>
      </c>
      <c r="G1033" s="1" t="s">
        <v>8220</v>
      </c>
      <c r="H1033" s="1" t="s">
        <v>8224</v>
      </c>
      <c r="I1033" s="1" t="s">
        <v>8246</v>
      </c>
      <c r="J1033" s="1">
        <v>1359434672</v>
      </c>
      <c r="K1033" s="1">
        <v>1354250672</v>
      </c>
      <c r="L1033" s="1" t="b">
        <v>0</v>
      </c>
      <c r="M1033" s="1">
        <v>147</v>
      </c>
      <c r="N1033" s="1" t="b">
        <v>0</v>
      </c>
      <c r="O1033" s="1" t="s">
        <v>8269</v>
      </c>
      <c r="P1033" s="28">
        <f>F1033/D1033</f>
        <v>0.502</v>
      </c>
      <c r="Q1033" s="29">
        <f>IF(M1033&gt;0,F1033/M1033,0)</f>
        <v>51.224489795918366</v>
      </c>
      <c r="R1033" s="9" t="str">
        <f>LEFT(O1033,SEARCH("/",O1033,1)-1)</f>
        <v>film &amp; video</v>
      </c>
      <c r="S1033" s="26" t="str">
        <f>RIGHT(O1033,LEN(O1033)-SEARCH("/",O1033,1))</f>
        <v>animation</v>
      </c>
      <c r="T1033" s="27">
        <f>(((K1033/60)/60)/24)+DATE(1970,1,1)</f>
        <v>41243.197592592594</v>
      </c>
      <c r="U1033" s="5" t="str">
        <f>TEXT(T1033,"mmm")</f>
        <v>Nov</v>
      </c>
      <c r="V1033" s="5" t="str">
        <f>TEXT(T1033,"yyyy")</f>
        <v>2012</v>
      </c>
      <c r="W1033" s="5" t="str">
        <f>TEXT(Y1033,"mmm")</f>
        <v>Jan</v>
      </c>
      <c r="X1033" s="1" t="str">
        <f>TEXT(Y1033,"yyyy")</f>
        <v>2013</v>
      </c>
      <c r="Y1033" s="27">
        <f>(((J1033/60)/60)/24)+DATE(1970,1,1)</f>
        <v>41303.197592592594</v>
      </c>
    </row>
    <row r="1034" spans="1:25" ht="48" x14ac:dyDescent="0.2">
      <c r="A1034" s="1">
        <v>517</v>
      </c>
      <c r="B1034" s="7" t="s">
        <v>518</v>
      </c>
      <c r="C1034" s="7" t="s">
        <v>4627</v>
      </c>
      <c r="D1034" s="1">
        <v>15000</v>
      </c>
      <c r="E1034" s="37" t="str">
        <f>VLOOKUP(D1034,'Vlookup Table Bonus Point'!$C$3:$D$26,2,TRUE)</f>
        <v>15000 to 19999</v>
      </c>
      <c r="F1034" s="1">
        <v>205</v>
      </c>
      <c r="G1034" s="1" t="s">
        <v>8220</v>
      </c>
      <c r="H1034" s="1" t="s">
        <v>8223</v>
      </c>
      <c r="I1034" s="1" t="s">
        <v>8245</v>
      </c>
      <c r="J1034" s="1">
        <v>1486046761</v>
      </c>
      <c r="K1034" s="1">
        <v>1483454761</v>
      </c>
      <c r="L1034" s="1" t="b">
        <v>0</v>
      </c>
      <c r="M1034" s="1">
        <v>3</v>
      </c>
      <c r="N1034" s="1" t="b">
        <v>0</v>
      </c>
      <c r="O1034" s="1" t="s">
        <v>8269</v>
      </c>
      <c r="P1034" s="28">
        <f>F1034/D1034</f>
        <v>1.3666666666666667E-2</v>
      </c>
      <c r="Q1034" s="29">
        <f>IF(M1034&gt;0,F1034/M1034,0)</f>
        <v>68.333333333333329</v>
      </c>
      <c r="R1034" s="9" t="str">
        <f>LEFT(O1034,SEARCH("/",O1034,1)-1)</f>
        <v>film &amp; video</v>
      </c>
      <c r="S1034" s="26" t="str">
        <f>RIGHT(O1034,LEN(O1034)-SEARCH("/",O1034,1))</f>
        <v>animation</v>
      </c>
      <c r="T1034" s="27">
        <f>(((K1034/60)/60)/24)+DATE(1970,1,1)</f>
        <v>42738.615289351852</v>
      </c>
      <c r="U1034" s="5" t="str">
        <f>TEXT(T1034,"mmm")</f>
        <v>Jan</v>
      </c>
      <c r="V1034" s="5" t="str">
        <f>TEXT(T1034,"yyyy")</f>
        <v>2017</v>
      </c>
      <c r="W1034" s="5" t="str">
        <f>TEXT(Y1034,"mmm")</f>
        <v>Feb</v>
      </c>
      <c r="X1034" s="1" t="str">
        <f>TEXT(Y1034,"yyyy")</f>
        <v>2017</v>
      </c>
      <c r="Y1034" s="27">
        <f>(((J1034/60)/60)/24)+DATE(1970,1,1)</f>
        <v>42768.615289351852</v>
      </c>
    </row>
    <row r="1035" spans="1:25" ht="48" x14ac:dyDescent="0.2">
      <c r="A1035" s="1">
        <v>534</v>
      </c>
      <c r="B1035" s="7" t="s">
        <v>535</v>
      </c>
      <c r="C1035" s="7" t="s">
        <v>4644</v>
      </c>
      <c r="D1035" s="1">
        <v>15000</v>
      </c>
      <c r="E1035" s="37" t="str">
        <f>VLOOKUP(D1035,'Vlookup Table Bonus Point'!$C$3:$D$26,2,TRUE)</f>
        <v>15000 to 19999</v>
      </c>
      <c r="F1035" s="1">
        <v>15700</v>
      </c>
      <c r="G1035" s="1" t="s">
        <v>8218</v>
      </c>
      <c r="H1035" s="1" t="s">
        <v>8233</v>
      </c>
      <c r="I1035" s="1" t="s">
        <v>8253</v>
      </c>
      <c r="J1035" s="1">
        <v>1446418800</v>
      </c>
      <c r="K1035" s="1">
        <v>1443036470</v>
      </c>
      <c r="L1035" s="1" t="b">
        <v>0</v>
      </c>
      <c r="M1035" s="1">
        <v>48</v>
      </c>
      <c r="N1035" s="1" t="b">
        <v>1</v>
      </c>
      <c r="O1035" s="1" t="s">
        <v>8270</v>
      </c>
      <c r="P1035" s="28">
        <f>F1035/D1035</f>
        <v>1.0466666666666666</v>
      </c>
      <c r="Q1035" s="29">
        <f>IF(M1035&gt;0,F1035/M1035,0)</f>
        <v>327.08333333333331</v>
      </c>
      <c r="R1035" s="9" t="str">
        <f>LEFT(O1035,SEARCH("/",O1035,1)-1)</f>
        <v>theater</v>
      </c>
      <c r="S1035" s="26" t="str">
        <f>RIGHT(O1035,LEN(O1035)-SEARCH("/",O1035,1))</f>
        <v>plays</v>
      </c>
      <c r="T1035" s="27">
        <f>(((K1035/60)/60)/24)+DATE(1970,1,1)</f>
        <v>42270.810995370368</v>
      </c>
      <c r="U1035" s="5" t="str">
        <f>TEXT(T1035,"mmm")</f>
        <v>Sep</v>
      </c>
      <c r="V1035" s="5" t="str">
        <f>TEXT(T1035,"yyyy")</f>
        <v>2015</v>
      </c>
      <c r="W1035" s="5" t="str">
        <f>TEXT(Y1035,"mmm")</f>
        <v>Nov</v>
      </c>
      <c r="X1035" s="1" t="str">
        <f>TEXT(Y1035,"yyyy")</f>
        <v>2015</v>
      </c>
      <c r="Y1035" s="27">
        <f>(((J1035/60)/60)/24)+DATE(1970,1,1)</f>
        <v>42309.958333333328</v>
      </c>
    </row>
    <row r="1036" spans="1:25" ht="64" x14ac:dyDescent="0.2">
      <c r="A1036" s="1">
        <v>540</v>
      </c>
      <c r="B1036" s="7" t="s">
        <v>541</v>
      </c>
      <c r="C1036" s="7" t="s">
        <v>4650</v>
      </c>
      <c r="D1036" s="1">
        <v>15000</v>
      </c>
      <c r="E1036" s="37" t="str">
        <f>VLOOKUP(D1036,'Vlookup Table Bonus Point'!$C$3:$D$26,2,TRUE)</f>
        <v>15000 to 19999</v>
      </c>
      <c r="F1036" s="1">
        <v>1</v>
      </c>
      <c r="G1036" s="1" t="s">
        <v>8220</v>
      </c>
      <c r="H1036" s="1" t="s">
        <v>8223</v>
      </c>
      <c r="I1036" s="1" t="s">
        <v>8245</v>
      </c>
      <c r="J1036" s="1">
        <v>1423078606</v>
      </c>
      <c r="K1036" s="1">
        <v>1420486606</v>
      </c>
      <c r="L1036" s="1" t="b">
        <v>0</v>
      </c>
      <c r="M1036" s="1">
        <v>1</v>
      </c>
      <c r="N1036" s="1" t="b">
        <v>0</v>
      </c>
      <c r="O1036" s="1" t="s">
        <v>8271</v>
      </c>
      <c r="P1036" s="28">
        <f>F1036/D1036</f>
        <v>6.666666666666667E-5</v>
      </c>
      <c r="Q1036" s="29">
        <f>IF(M1036&gt;0,F1036/M1036,0)</f>
        <v>1</v>
      </c>
      <c r="R1036" s="9" t="str">
        <f>LEFT(O1036,SEARCH("/",O1036,1)-1)</f>
        <v>technology</v>
      </c>
      <c r="S1036" s="26" t="str">
        <f>RIGHT(O1036,LEN(O1036)-SEARCH("/",O1036,1))</f>
        <v>web</v>
      </c>
      <c r="T1036" s="27">
        <f>(((K1036/60)/60)/24)+DATE(1970,1,1)</f>
        <v>42009.817199074074</v>
      </c>
      <c r="U1036" s="5" t="str">
        <f>TEXT(T1036,"mmm")</f>
        <v>Jan</v>
      </c>
      <c r="V1036" s="5" t="str">
        <f>TEXT(T1036,"yyyy")</f>
        <v>2015</v>
      </c>
      <c r="W1036" s="5" t="str">
        <f>TEXT(Y1036,"mmm")</f>
        <v>Feb</v>
      </c>
      <c r="X1036" s="1" t="str">
        <f>TEXT(Y1036,"yyyy")</f>
        <v>2015</v>
      </c>
      <c r="Y1036" s="27">
        <f>(((J1036/60)/60)/24)+DATE(1970,1,1)</f>
        <v>42039.817199074074</v>
      </c>
    </row>
    <row r="1037" spans="1:25" ht="48" x14ac:dyDescent="0.2">
      <c r="A1037" s="1">
        <v>561</v>
      </c>
      <c r="B1037" s="7" t="s">
        <v>562</v>
      </c>
      <c r="C1037" s="7" t="s">
        <v>4671</v>
      </c>
      <c r="D1037" s="1">
        <v>15000</v>
      </c>
      <c r="E1037" s="37" t="str">
        <f>VLOOKUP(D1037,'Vlookup Table Bonus Point'!$C$3:$D$26,2,TRUE)</f>
        <v>15000 to 19999</v>
      </c>
      <c r="F1037" s="1">
        <v>55</v>
      </c>
      <c r="G1037" s="1" t="s">
        <v>8220</v>
      </c>
      <c r="H1037" s="1" t="s">
        <v>8223</v>
      </c>
      <c r="I1037" s="1" t="s">
        <v>8245</v>
      </c>
      <c r="J1037" s="1">
        <v>1445874513</v>
      </c>
      <c r="K1037" s="1">
        <v>1442850513</v>
      </c>
      <c r="L1037" s="1" t="b">
        <v>0</v>
      </c>
      <c r="M1037" s="1">
        <v>2</v>
      </c>
      <c r="N1037" s="1" t="b">
        <v>0</v>
      </c>
      <c r="O1037" s="1" t="s">
        <v>8271</v>
      </c>
      <c r="P1037" s="28">
        <f>F1037/D1037</f>
        <v>3.6666666666666666E-3</v>
      </c>
      <c r="Q1037" s="29">
        <f>IF(M1037&gt;0,F1037/M1037,0)</f>
        <v>27.5</v>
      </c>
      <c r="R1037" s="9" t="str">
        <f>LEFT(O1037,SEARCH("/",O1037,1)-1)</f>
        <v>technology</v>
      </c>
      <c r="S1037" s="26" t="str">
        <f>RIGHT(O1037,LEN(O1037)-SEARCH("/",O1037,1))</f>
        <v>web</v>
      </c>
      <c r="T1037" s="27">
        <f>(((K1037/60)/60)/24)+DATE(1970,1,1)</f>
        <v>42268.658715277779</v>
      </c>
      <c r="U1037" s="5" t="str">
        <f>TEXT(T1037,"mmm")</f>
        <v>Sep</v>
      </c>
      <c r="V1037" s="5" t="str">
        <f>TEXT(T1037,"yyyy")</f>
        <v>2015</v>
      </c>
      <c r="W1037" s="5" t="str">
        <f>TEXT(Y1037,"mmm")</f>
        <v>Oct</v>
      </c>
      <c r="X1037" s="1" t="str">
        <f>TEXT(Y1037,"yyyy")</f>
        <v>2015</v>
      </c>
      <c r="Y1037" s="27">
        <f>(((J1037/60)/60)/24)+DATE(1970,1,1)</f>
        <v>42303.658715277779</v>
      </c>
    </row>
    <row r="1038" spans="1:25" ht="48" x14ac:dyDescent="0.2">
      <c r="A1038" s="1">
        <v>603</v>
      </c>
      <c r="B1038" s="7" t="s">
        <v>604</v>
      </c>
      <c r="C1038" s="7" t="s">
        <v>4713</v>
      </c>
      <c r="D1038" s="1">
        <v>15000</v>
      </c>
      <c r="E1038" s="37" t="str">
        <f>VLOOKUP(D1038,'Vlookup Table Bonus Point'!$C$3:$D$26,2,TRUE)</f>
        <v>15000 to 19999</v>
      </c>
      <c r="F1038" s="1">
        <v>590.02</v>
      </c>
      <c r="G1038" s="1" t="s">
        <v>8219</v>
      </c>
      <c r="H1038" s="1" t="s">
        <v>8223</v>
      </c>
      <c r="I1038" s="1" t="s">
        <v>8245</v>
      </c>
      <c r="J1038" s="1">
        <v>1408029623</v>
      </c>
      <c r="K1038" s="1">
        <v>1405437623</v>
      </c>
      <c r="L1038" s="1" t="b">
        <v>0</v>
      </c>
      <c r="M1038" s="1">
        <v>13</v>
      </c>
      <c r="N1038" s="1" t="b">
        <v>0</v>
      </c>
      <c r="O1038" s="1" t="s">
        <v>8271</v>
      </c>
      <c r="P1038" s="28">
        <f>F1038/D1038</f>
        <v>3.9334666666666664E-2</v>
      </c>
      <c r="Q1038" s="29">
        <f>IF(M1038&gt;0,F1038/M1038,0)</f>
        <v>45.386153846153846</v>
      </c>
      <c r="R1038" s="9" t="str">
        <f>LEFT(O1038,SEARCH("/",O1038,1)-1)</f>
        <v>technology</v>
      </c>
      <c r="S1038" s="26" t="str">
        <f>RIGHT(O1038,LEN(O1038)-SEARCH("/",O1038,1))</f>
        <v>web</v>
      </c>
      <c r="T1038" s="27">
        <f>(((K1038/60)/60)/24)+DATE(1970,1,1)</f>
        <v>41835.639155092591</v>
      </c>
      <c r="U1038" s="5" t="str">
        <f>TEXT(T1038,"mmm")</f>
        <v>Jul</v>
      </c>
      <c r="V1038" s="5" t="str">
        <f>TEXT(T1038,"yyyy")</f>
        <v>2014</v>
      </c>
      <c r="W1038" s="5" t="str">
        <f>TEXT(Y1038,"mmm")</f>
        <v>Aug</v>
      </c>
      <c r="X1038" s="1" t="str">
        <f>TEXT(Y1038,"yyyy")</f>
        <v>2014</v>
      </c>
      <c r="Y1038" s="27">
        <f>(((J1038/60)/60)/24)+DATE(1970,1,1)</f>
        <v>41865.639155092591</v>
      </c>
    </row>
    <row r="1039" spans="1:25" ht="48" x14ac:dyDescent="0.2">
      <c r="A1039" s="1">
        <v>657</v>
      </c>
      <c r="B1039" s="7" t="s">
        <v>658</v>
      </c>
      <c r="C1039" s="7" t="s">
        <v>4767</v>
      </c>
      <c r="D1039" s="1">
        <v>15000</v>
      </c>
      <c r="E1039" s="37" t="str">
        <f>VLOOKUP(D1039,'Vlookup Table Bonus Point'!$C$3:$D$26,2,TRUE)</f>
        <v>15000 to 19999</v>
      </c>
      <c r="F1039" s="1">
        <v>18855</v>
      </c>
      <c r="G1039" s="1" t="s">
        <v>8218</v>
      </c>
      <c r="H1039" s="1" t="s">
        <v>8223</v>
      </c>
      <c r="I1039" s="1" t="s">
        <v>8245</v>
      </c>
      <c r="J1039" s="1">
        <v>1450901872</v>
      </c>
      <c r="K1039" s="1">
        <v>1448309872</v>
      </c>
      <c r="L1039" s="1" t="b">
        <v>0</v>
      </c>
      <c r="M1039" s="1">
        <v>99</v>
      </c>
      <c r="N1039" s="1" t="b">
        <v>1</v>
      </c>
      <c r="O1039" s="1" t="s">
        <v>8272</v>
      </c>
      <c r="P1039" s="28">
        <f>F1039/D1039</f>
        <v>1.2569999999999999</v>
      </c>
      <c r="Q1039" s="29">
        <f>IF(M1039&gt;0,F1039/M1039,0)</f>
        <v>190.45454545454547</v>
      </c>
      <c r="R1039" s="9" t="str">
        <f>LEFT(O1039,SEARCH("/",O1039,1)-1)</f>
        <v>technology</v>
      </c>
      <c r="S1039" s="26" t="str">
        <f>RIGHT(O1039,LEN(O1039)-SEARCH("/",O1039,1))</f>
        <v>wearables</v>
      </c>
      <c r="T1039" s="27">
        <f>(((K1039/60)/60)/24)+DATE(1970,1,1)</f>
        <v>42331.84574074074</v>
      </c>
      <c r="U1039" s="5" t="str">
        <f>TEXT(T1039,"mmm")</f>
        <v>Nov</v>
      </c>
      <c r="V1039" s="5" t="str">
        <f>TEXT(T1039,"yyyy")</f>
        <v>2015</v>
      </c>
      <c r="W1039" s="5" t="str">
        <f>TEXT(Y1039,"mmm")</f>
        <v>Dec</v>
      </c>
      <c r="X1039" s="1" t="str">
        <f>TEXT(Y1039,"yyyy")</f>
        <v>2015</v>
      </c>
      <c r="Y1039" s="27">
        <f>(((J1039/60)/60)/24)+DATE(1970,1,1)</f>
        <v>42361.84574074074</v>
      </c>
    </row>
    <row r="1040" spans="1:25" ht="48" x14ac:dyDescent="0.2">
      <c r="A1040" s="1">
        <v>668</v>
      </c>
      <c r="B1040" s="7" t="s">
        <v>669</v>
      </c>
      <c r="C1040" s="7" t="s">
        <v>4778</v>
      </c>
      <c r="D1040" s="1">
        <v>15000</v>
      </c>
      <c r="E1040" s="37" t="str">
        <f>VLOOKUP(D1040,'Vlookup Table Bonus Point'!$C$3:$D$26,2,TRUE)</f>
        <v>15000 to 19999</v>
      </c>
      <c r="F1040" s="1">
        <v>684</v>
      </c>
      <c r="G1040" s="1" t="s">
        <v>8220</v>
      </c>
      <c r="H1040" s="1" t="s">
        <v>8223</v>
      </c>
      <c r="I1040" s="1" t="s">
        <v>8245</v>
      </c>
      <c r="J1040" s="1">
        <v>1431374222</v>
      </c>
      <c r="K1040" s="1">
        <v>1427486222</v>
      </c>
      <c r="L1040" s="1" t="b">
        <v>0</v>
      </c>
      <c r="M1040" s="1">
        <v>25</v>
      </c>
      <c r="N1040" s="1" t="b">
        <v>0</v>
      </c>
      <c r="O1040" s="1" t="s">
        <v>8272</v>
      </c>
      <c r="P1040" s="28">
        <f>F1040/D1040</f>
        <v>4.5600000000000002E-2</v>
      </c>
      <c r="Q1040" s="29">
        <f>IF(M1040&gt;0,F1040/M1040,0)</f>
        <v>27.36</v>
      </c>
      <c r="R1040" s="9" t="str">
        <f>LEFT(O1040,SEARCH("/",O1040,1)-1)</f>
        <v>technology</v>
      </c>
      <c r="S1040" s="26" t="str">
        <f>RIGHT(O1040,LEN(O1040)-SEARCH("/",O1040,1))</f>
        <v>wearables</v>
      </c>
      <c r="T1040" s="27">
        <f>(((K1040/60)/60)/24)+DATE(1970,1,1)</f>
        <v>42090.831273148149</v>
      </c>
      <c r="U1040" s="5" t="str">
        <f>TEXT(T1040,"mmm")</f>
        <v>Mar</v>
      </c>
      <c r="V1040" s="5" t="str">
        <f>TEXT(T1040,"yyyy")</f>
        <v>2015</v>
      </c>
      <c r="W1040" s="5" t="str">
        <f>TEXT(Y1040,"mmm")</f>
        <v>May</v>
      </c>
      <c r="X1040" s="1" t="str">
        <f>TEXT(Y1040,"yyyy")</f>
        <v>2015</v>
      </c>
      <c r="Y1040" s="27">
        <f>(((J1040/60)/60)/24)+DATE(1970,1,1)</f>
        <v>42135.831273148149</v>
      </c>
    </row>
    <row r="1041" spans="1:25" ht="48" x14ac:dyDescent="0.2">
      <c r="A1041" s="1">
        <v>700</v>
      </c>
      <c r="B1041" s="7" t="s">
        <v>701</v>
      </c>
      <c r="C1041" s="7" t="s">
        <v>4810</v>
      </c>
      <c r="D1041" s="1">
        <v>15000</v>
      </c>
      <c r="E1041" s="37" t="str">
        <f>VLOOKUP(D1041,'Vlookup Table Bonus Point'!$C$3:$D$26,2,TRUE)</f>
        <v>15000 to 19999</v>
      </c>
      <c r="F1041" s="1">
        <v>403</v>
      </c>
      <c r="G1041" s="1" t="s">
        <v>8220</v>
      </c>
      <c r="H1041" s="1" t="s">
        <v>8226</v>
      </c>
      <c r="I1041" s="1" t="s">
        <v>8248</v>
      </c>
      <c r="J1041" s="1">
        <v>1484065881</v>
      </c>
      <c r="K1041" s="1">
        <v>1481473881</v>
      </c>
      <c r="L1041" s="1" t="b">
        <v>0</v>
      </c>
      <c r="M1041" s="1">
        <v>31</v>
      </c>
      <c r="N1041" s="1" t="b">
        <v>0</v>
      </c>
      <c r="O1041" s="1" t="s">
        <v>8272</v>
      </c>
      <c r="P1041" s="28">
        <f>F1041/D1041</f>
        <v>2.6866666666666667E-2</v>
      </c>
      <c r="Q1041" s="29">
        <f>IF(M1041&gt;0,F1041/M1041,0)</f>
        <v>13</v>
      </c>
      <c r="R1041" s="9" t="str">
        <f>LEFT(O1041,SEARCH("/",O1041,1)-1)</f>
        <v>technology</v>
      </c>
      <c r="S1041" s="26" t="str">
        <f>RIGHT(O1041,LEN(O1041)-SEARCH("/",O1041,1))</f>
        <v>wearables</v>
      </c>
      <c r="T1041" s="27">
        <f>(((K1041/60)/60)/24)+DATE(1970,1,1)</f>
        <v>42715.688437500001</v>
      </c>
      <c r="U1041" s="5" t="str">
        <f>TEXT(T1041,"mmm")</f>
        <v>Dec</v>
      </c>
      <c r="V1041" s="5" t="str">
        <f>TEXT(T1041,"yyyy")</f>
        <v>2016</v>
      </c>
      <c r="W1041" s="5" t="str">
        <f>TEXT(Y1041,"mmm")</f>
        <v>Jan</v>
      </c>
      <c r="X1041" s="1" t="str">
        <f>TEXT(Y1041,"yyyy")</f>
        <v>2017</v>
      </c>
      <c r="Y1041" s="27">
        <f>(((J1041/60)/60)/24)+DATE(1970,1,1)</f>
        <v>42745.688437500001</v>
      </c>
    </row>
    <row r="1042" spans="1:25" ht="48" x14ac:dyDescent="0.2">
      <c r="A1042" s="1">
        <v>702</v>
      </c>
      <c r="B1042" s="7" t="s">
        <v>703</v>
      </c>
      <c r="C1042" s="7" t="s">
        <v>4812</v>
      </c>
      <c r="D1042" s="1">
        <v>15000</v>
      </c>
      <c r="E1042" s="37" t="str">
        <f>VLOOKUP(D1042,'Vlookup Table Bonus Point'!$C$3:$D$26,2,TRUE)</f>
        <v>15000 to 19999</v>
      </c>
      <c r="F1042" s="1">
        <v>4622.01</v>
      </c>
      <c r="G1042" s="1" t="s">
        <v>8220</v>
      </c>
      <c r="H1042" s="1" t="s">
        <v>8223</v>
      </c>
      <c r="I1042" s="1" t="s">
        <v>8245</v>
      </c>
      <c r="J1042" s="1">
        <v>1480011987</v>
      </c>
      <c r="K1042" s="1">
        <v>1477416387</v>
      </c>
      <c r="L1042" s="1" t="b">
        <v>0</v>
      </c>
      <c r="M1042" s="1">
        <v>37</v>
      </c>
      <c r="N1042" s="1" t="b">
        <v>0</v>
      </c>
      <c r="O1042" s="1" t="s">
        <v>8272</v>
      </c>
      <c r="P1042" s="28">
        <f>F1042/D1042</f>
        <v>0.30813400000000002</v>
      </c>
      <c r="Q1042" s="29">
        <f>IF(M1042&gt;0,F1042/M1042,0)</f>
        <v>124.9191891891892</v>
      </c>
      <c r="R1042" s="9" t="str">
        <f>LEFT(O1042,SEARCH("/",O1042,1)-1)</f>
        <v>technology</v>
      </c>
      <c r="S1042" s="26" t="str">
        <f>RIGHT(O1042,LEN(O1042)-SEARCH("/",O1042,1))</f>
        <v>wearables</v>
      </c>
      <c r="T1042" s="27">
        <f>(((K1042/60)/60)/24)+DATE(1970,1,1)</f>
        <v>42668.726701388892</v>
      </c>
      <c r="U1042" s="5" t="str">
        <f>TEXT(T1042,"mmm")</f>
        <v>Oct</v>
      </c>
      <c r="V1042" s="5" t="str">
        <f>TEXT(T1042,"yyyy")</f>
        <v>2016</v>
      </c>
      <c r="W1042" s="5" t="str">
        <f>TEXT(Y1042,"mmm")</f>
        <v>Nov</v>
      </c>
      <c r="X1042" s="1" t="str">
        <f>TEXT(Y1042,"yyyy")</f>
        <v>2016</v>
      </c>
      <c r="Y1042" s="27">
        <f>(((J1042/60)/60)/24)+DATE(1970,1,1)</f>
        <v>42698.768368055549</v>
      </c>
    </row>
    <row r="1043" spans="1:25" ht="48" x14ac:dyDescent="0.2">
      <c r="A1043" s="1">
        <v>703</v>
      </c>
      <c r="B1043" s="7" t="s">
        <v>704</v>
      </c>
      <c r="C1043" s="7" t="s">
        <v>4813</v>
      </c>
      <c r="D1043" s="1">
        <v>15000</v>
      </c>
      <c r="E1043" s="37" t="str">
        <f>VLOOKUP(D1043,'Vlookup Table Bonus Point'!$C$3:$D$26,2,TRUE)</f>
        <v>15000 to 19999</v>
      </c>
      <c r="F1043" s="1">
        <v>837</v>
      </c>
      <c r="G1043" s="1" t="s">
        <v>8220</v>
      </c>
      <c r="H1043" s="1" t="s">
        <v>8223</v>
      </c>
      <c r="I1043" s="1" t="s">
        <v>8245</v>
      </c>
      <c r="J1043" s="1">
        <v>1485905520</v>
      </c>
      <c r="K1043" s="1">
        <v>1481150949</v>
      </c>
      <c r="L1043" s="1" t="b">
        <v>0</v>
      </c>
      <c r="M1043" s="1">
        <v>7</v>
      </c>
      <c r="N1043" s="1" t="b">
        <v>0</v>
      </c>
      <c r="O1043" s="1" t="s">
        <v>8272</v>
      </c>
      <c r="P1043" s="28">
        <f>F1043/D1043</f>
        <v>5.5800000000000002E-2</v>
      </c>
      <c r="Q1043" s="29">
        <f>IF(M1043&gt;0,F1043/M1043,0)</f>
        <v>119.57142857142857</v>
      </c>
      <c r="R1043" s="9" t="str">
        <f>LEFT(O1043,SEARCH("/",O1043,1)-1)</f>
        <v>technology</v>
      </c>
      <c r="S1043" s="26" t="str">
        <f>RIGHT(O1043,LEN(O1043)-SEARCH("/",O1043,1))</f>
        <v>wearables</v>
      </c>
      <c r="T1043" s="27">
        <f>(((K1043/60)/60)/24)+DATE(1970,1,1)</f>
        <v>42711.950798611113</v>
      </c>
      <c r="U1043" s="5" t="str">
        <f>TEXT(T1043,"mmm")</f>
        <v>Dec</v>
      </c>
      <c r="V1043" s="5" t="str">
        <f>TEXT(T1043,"yyyy")</f>
        <v>2016</v>
      </c>
      <c r="W1043" s="5" t="str">
        <f>TEXT(Y1043,"mmm")</f>
        <v>Jan</v>
      </c>
      <c r="X1043" s="1" t="str">
        <f>TEXT(Y1043,"yyyy")</f>
        <v>2017</v>
      </c>
      <c r="Y1043" s="27">
        <f>(((J1043/60)/60)/24)+DATE(1970,1,1)</f>
        <v>42766.98055555555</v>
      </c>
    </row>
    <row r="1044" spans="1:25" ht="32" x14ac:dyDescent="0.2">
      <c r="A1044" s="1">
        <v>709</v>
      </c>
      <c r="B1044" s="7" t="s">
        <v>710</v>
      </c>
      <c r="C1044" s="7" t="s">
        <v>4819</v>
      </c>
      <c r="D1044" s="1">
        <v>15000</v>
      </c>
      <c r="E1044" s="37" t="str">
        <f>VLOOKUP(D1044,'Vlookup Table Bonus Point'!$C$3:$D$26,2,TRUE)</f>
        <v>15000 to 19999</v>
      </c>
      <c r="F1044" s="1">
        <v>61</v>
      </c>
      <c r="G1044" s="1" t="s">
        <v>8220</v>
      </c>
      <c r="H1044" s="1" t="s">
        <v>8223</v>
      </c>
      <c r="I1044" s="1" t="s">
        <v>8245</v>
      </c>
      <c r="J1044" s="1">
        <v>1417741159</v>
      </c>
      <c r="K1044" s="1">
        <v>1415149159</v>
      </c>
      <c r="L1044" s="1" t="b">
        <v>0</v>
      </c>
      <c r="M1044" s="1">
        <v>2</v>
      </c>
      <c r="N1044" s="1" t="b">
        <v>0</v>
      </c>
      <c r="O1044" s="1" t="s">
        <v>8272</v>
      </c>
      <c r="P1044" s="28">
        <f>F1044/D1044</f>
        <v>4.0666666666666663E-3</v>
      </c>
      <c r="Q1044" s="29">
        <f>IF(M1044&gt;0,F1044/M1044,0)</f>
        <v>30.5</v>
      </c>
      <c r="R1044" s="9" t="str">
        <f>LEFT(O1044,SEARCH("/",O1044,1)-1)</f>
        <v>technology</v>
      </c>
      <c r="S1044" s="26" t="str">
        <f>RIGHT(O1044,LEN(O1044)-SEARCH("/",O1044,1))</f>
        <v>wearables</v>
      </c>
      <c r="T1044" s="27">
        <f>(((K1044/60)/60)/24)+DATE(1970,1,1)</f>
        <v>41948.041192129633</v>
      </c>
      <c r="U1044" s="5" t="str">
        <f>TEXT(T1044,"mmm")</f>
        <v>Nov</v>
      </c>
      <c r="V1044" s="5" t="str">
        <f>TEXT(T1044,"yyyy")</f>
        <v>2014</v>
      </c>
      <c r="W1044" s="5" t="str">
        <f>TEXT(Y1044,"mmm")</f>
        <v>Dec</v>
      </c>
      <c r="X1044" s="1" t="str">
        <f>TEXT(Y1044,"yyyy")</f>
        <v>2014</v>
      </c>
      <c r="Y1044" s="27">
        <f>(((J1044/60)/60)/24)+DATE(1970,1,1)</f>
        <v>41978.041192129633</v>
      </c>
    </row>
    <row r="1045" spans="1:25" ht="48" x14ac:dyDescent="0.2">
      <c r="A1045" s="1">
        <v>714</v>
      </c>
      <c r="B1045" s="7" t="s">
        <v>715</v>
      </c>
      <c r="C1045" s="7" t="s">
        <v>4824</v>
      </c>
      <c r="D1045" s="1">
        <v>15000</v>
      </c>
      <c r="E1045" s="37" t="str">
        <f>VLOOKUP(D1045,'Vlookup Table Bonus Point'!$C$3:$D$26,2,TRUE)</f>
        <v>15000 to 19999</v>
      </c>
      <c r="F1045" s="1">
        <v>2249</v>
      </c>
      <c r="G1045" s="1" t="s">
        <v>8220</v>
      </c>
      <c r="H1045" s="1" t="s">
        <v>8223</v>
      </c>
      <c r="I1045" s="1" t="s">
        <v>8245</v>
      </c>
      <c r="J1045" s="1">
        <v>1488308082</v>
      </c>
      <c r="K1045" s="1">
        <v>1483124082</v>
      </c>
      <c r="L1045" s="1" t="b">
        <v>0</v>
      </c>
      <c r="M1045" s="1">
        <v>28</v>
      </c>
      <c r="N1045" s="1" t="b">
        <v>0</v>
      </c>
      <c r="O1045" s="1" t="s">
        <v>8272</v>
      </c>
      <c r="P1045" s="28">
        <f>F1045/D1045</f>
        <v>0.14993333333333334</v>
      </c>
      <c r="Q1045" s="29">
        <f>IF(M1045&gt;0,F1045/M1045,0)</f>
        <v>80.321428571428569</v>
      </c>
      <c r="R1045" s="9" t="str">
        <f>LEFT(O1045,SEARCH("/",O1045,1)-1)</f>
        <v>technology</v>
      </c>
      <c r="S1045" s="26" t="str">
        <f>RIGHT(O1045,LEN(O1045)-SEARCH("/",O1045,1))</f>
        <v>wearables</v>
      </c>
      <c r="T1045" s="27">
        <f>(((K1045/60)/60)/24)+DATE(1970,1,1)</f>
        <v>42734.787986111114</v>
      </c>
      <c r="U1045" s="5" t="str">
        <f>TEXT(T1045,"mmm")</f>
        <v>Dec</v>
      </c>
      <c r="V1045" s="5" t="str">
        <f>TEXT(T1045,"yyyy")</f>
        <v>2016</v>
      </c>
      <c r="W1045" s="5" t="str">
        <f>TEXT(Y1045,"mmm")</f>
        <v>Feb</v>
      </c>
      <c r="X1045" s="1" t="str">
        <f>TEXT(Y1045,"yyyy")</f>
        <v>2017</v>
      </c>
      <c r="Y1045" s="27">
        <f>(((J1045/60)/60)/24)+DATE(1970,1,1)</f>
        <v>42794.787986111114</v>
      </c>
    </row>
    <row r="1046" spans="1:25" ht="48" x14ac:dyDescent="0.2">
      <c r="A1046" s="1">
        <v>719</v>
      </c>
      <c r="B1046" s="7" t="s">
        <v>720</v>
      </c>
      <c r="C1046" s="7" t="s">
        <v>4829</v>
      </c>
      <c r="D1046" s="1">
        <v>15000</v>
      </c>
      <c r="E1046" s="37" t="str">
        <f>VLOOKUP(D1046,'Vlookup Table Bonus Point'!$C$3:$D$26,2,TRUE)</f>
        <v>15000 to 19999</v>
      </c>
      <c r="F1046" s="1">
        <v>194</v>
      </c>
      <c r="G1046" s="1" t="s">
        <v>8220</v>
      </c>
      <c r="H1046" s="1" t="s">
        <v>8223</v>
      </c>
      <c r="I1046" s="1" t="s">
        <v>8245</v>
      </c>
      <c r="J1046" s="1">
        <v>1456189076</v>
      </c>
      <c r="K1046" s="1">
        <v>1454979476</v>
      </c>
      <c r="L1046" s="1" t="b">
        <v>0</v>
      </c>
      <c r="M1046" s="1">
        <v>10</v>
      </c>
      <c r="N1046" s="1" t="b">
        <v>0</v>
      </c>
      <c r="O1046" s="1" t="s">
        <v>8272</v>
      </c>
      <c r="P1046" s="28">
        <f>F1046/D1046</f>
        <v>1.2933333333333333E-2</v>
      </c>
      <c r="Q1046" s="29">
        <f>IF(M1046&gt;0,F1046/M1046,0)</f>
        <v>19.399999999999999</v>
      </c>
      <c r="R1046" s="9" t="str">
        <f>LEFT(O1046,SEARCH("/",O1046,1)-1)</f>
        <v>technology</v>
      </c>
      <c r="S1046" s="26" t="str">
        <f>RIGHT(O1046,LEN(O1046)-SEARCH("/",O1046,1))</f>
        <v>wearables</v>
      </c>
      <c r="T1046" s="27">
        <f>(((K1046/60)/60)/24)+DATE(1970,1,1)</f>
        <v>42409.040231481486</v>
      </c>
      <c r="U1046" s="5" t="str">
        <f>TEXT(T1046,"mmm")</f>
        <v>Feb</v>
      </c>
      <c r="V1046" s="5" t="str">
        <f>TEXT(T1046,"yyyy")</f>
        <v>2016</v>
      </c>
      <c r="W1046" s="5" t="str">
        <f>TEXT(Y1046,"mmm")</f>
        <v>Feb</v>
      </c>
      <c r="X1046" s="1" t="str">
        <f>TEXT(Y1046,"yyyy")</f>
        <v>2016</v>
      </c>
      <c r="Y1046" s="27">
        <f>(((J1046/60)/60)/24)+DATE(1970,1,1)</f>
        <v>42423.040231481486</v>
      </c>
    </row>
    <row r="1047" spans="1:25" ht="48" x14ac:dyDescent="0.2">
      <c r="A1047" s="1">
        <v>779</v>
      </c>
      <c r="B1047" s="7" t="s">
        <v>780</v>
      </c>
      <c r="C1047" s="7" t="s">
        <v>4889</v>
      </c>
      <c r="D1047" s="1">
        <v>15000</v>
      </c>
      <c r="E1047" s="37" t="str">
        <f>VLOOKUP(D1047,'Vlookup Table Bonus Point'!$C$3:$D$26,2,TRUE)</f>
        <v>15000 to 19999</v>
      </c>
      <c r="F1047" s="1">
        <v>400</v>
      </c>
      <c r="G1047" s="1" t="s">
        <v>8220</v>
      </c>
      <c r="H1047" s="1" t="s">
        <v>8223</v>
      </c>
      <c r="I1047" s="1" t="s">
        <v>8245</v>
      </c>
      <c r="J1047" s="1">
        <v>1287115200</v>
      </c>
      <c r="K1047" s="1">
        <v>1284567905</v>
      </c>
      <c r="L1047" s="1" t="b">
        <v>0</v>
      </c>
      <c r="M1047" s="1">
        <v>6</v>
      </c>
      <c r="N1047" s="1" t="b">
        <v>0</v>
      </c>
      <c r="O1047" s="1" t="s">
        <v>8274</v>
      </c>
      <c r="P1047" s="28">
        <f>F1047/D1047</f>
        <v>2.6666666666666668E-2</v>
      </c>
      <c r="Q1047" s="29">
        <f>IF(M1047&gt;0,F1047/M1047,0)</f>
        <v>66.666666666666671</v>
      </c>
      <c r="R1047" s="9" t="str">
        <f>LEFT(O1047,SEARCH("/",O1047,1)-1)</f>
        <v>publishing</v>
      </c>
      <c r="S1047" s="26" t="str">
        <f>RIGHT(O1047,LEN(O1047)-SEARCH("/",O1047,1))</f>
        <v>fiction</v>
      </c>
      <c r="T1047" s="27">
        <f>(((K1047/60)/60)/24)+DATE(1970,1,1)</f>
        <v>40436.68408564815</v>
      </c>
      <c r="U1047" s="5" t="str">
        <f>TEXT(T1047,"mmm")</f>
        <v>Sep</v>
      </c>
      <c r="V1047" s="5" t="str">
        <f>TEXT(T1047,"yyyy")</f>
        <v>2010</v>
      </c>
      <c r="W1047" s="5" t="str">
        <f>TEXT(Y1047,"mmm")</f>
        <v>Oct</v>
      </c>
      <c r="X1047" s="1" t="str">
        <f>TEXT(Y1047,"yyyy")</f>
        <v>2010</v>
      </c>
      <c r="Y1047" s="27">
        <f>(((J1047/60)/60)/24)+DATE(1970,1,1)</f>
        <v>40466.166666666664</v>
      </c>
    </row>
    <row r="1048" spans="1:25" ht="48" x14ac:dyDescent="0.2">
      <c r="A1048" s="1">
        <v>832</v>
      </c>
      <c r="B1048" s="7" t="s">
        <v>833</v>
      </c>
      <c r="C1048" s="7" t="s">
        <v>4942</v>
      </c>
      <c r="D1048" s="1">
        <v>15000</v>
      </c>
      <c r="E1048" s="37" t="str">
        <f>VLOOKUP(D1048,'Vlookup Table Bonus Point'!$C$3:$D$26,2,TRUE)</f>
        <v>15000 to 19999</v>
      </c>
      <c r="F1048" s="1">
        <v>15091.06</v>
      </c>
      <c r="G1048" s="1" t="s">
        <v>8218</v>
      </c>
      <c r="H1048" s="1" t="s">
        <v>8223</v>
      </c>
      <c r="I1048" s="1" t="s">
        <v>8245</v>
      </c>
      <c r="J1048" s="1">
        <v>1327133580</v>
      </c>
      <c r="K1048" s="1">
        <v>1321978335</v>
      </c>
      <c r="L1048" s="1" t="b">
        <v>0</v>
      </c>
      <c r="M1048" s="1">
        <v>154</v>
      </c>
      <c r="N1048" s="1" t="b">
        <v>1</v>
      </c>
      <c r="O1048" s="1" t="s">
        <v>8275</v>
      </c>
      <c r="P1048" s="28">
        <f>F1048/D1048</f>
        <v>1.0060706666666666</v>
      </c>
      <c r="Q1048" s="29">
        <f>IF(M1048&gt;0,F1048/M1048,0)</f>
        <v>97.993896103896105</v>
      </c>
      <c r="R1048" s="9" t="str">
        <f>LEFT(O1048,SEARCH("/",O1048,1)-1)</f>
        <v>music</v>
      </c>
      <c r="S1048" s="26" t="str">
        <f>RIGHT(O1048,LEN(O1048)-SEARCH("/",O1048,1))</f>
        <v>rock</v>
      </c>
      <c r="T1048" s="27">
        <f>(((K1048/60)/60)/24)+DATE(1970,1,1)</f>
        <v>40869.675173611111</v>
      </c>
      <c r="U1048" s="5" t="str">
        <f>TEXT(T1048,"mmm")</f>
        <v>Nov</v>
      </c>
      <c r="V1048" s="5" t="str">
        <f>TEXT(T1048,"yyyy")</f>
        <v>2011</v>
      </c>
      <c r="W1048" s="5" t="str">
        <f>TEXT(Y1048,"mmm")</f>
        <v>Jan</v>
      </c>
      <c r="X1048" s="1" t="str">
        <f>TEXT(Y1048,"yyyy")</f>
        <v>2012</v>
      </c>
      <c r="Y1048" s="27">
        <f>(((J1048/60)/60)/24)+DATE(1970,1,1)</f>
        <v>40929.342361111114</v>
      </c>
    </row>
    <row r="1049" spans="1:25" ht="32" x14ac:dyDescent="0.2">
      <c r="A1049" s="1">
        <v>906</v>
      </c>
      <c r="B1049" s="7" t="s">
        <v>907</v>
      </c>
      <c r="C1049" s="7" t="s">
        <v>5016</v>
      </c>
      <c r="D1049" s="1">
        <v>15000</v>
      </c>
      <c r="E1049" s="37" t="str">
        <f>VLOOKUP(D1049,'Vlookup Table Bonus Point'!$C$3:$D$26,2,TRUE)</f>
        <v>15000 to 19999</v>
      </c>
      <c r="F1049" s="1">
        <v>0</v>
      </c>
      <c r="G1049" s="1" t="s">
        <v>8220</v>
      </c>
      <c r="H1049" s="1" t="s">
        <v>8223</v>
      </c>
      <c r="I1049" s="1" t="s">
        <v>8245</v>
      </c>
      <c r="J1049" s="1">
        <v>1394681590</v>
      </c>
      <c r="K1049" s="1">
        <v>1392093190</v>
      </c>
      <c r="L1049" s="1" t="b">
        <v>0</v>
      </c>
      <c r="M1049" s="1">
        <v>0</v>
      </c>
      <c r="N1049" s="1" t="b">
        <v>0</v>
      </c>
      <c r="O1049" s="1" t="s">
        <v>8277</v>
      </c>
      <c r="P1049" s="28">
        <f>F1049/D1049</f>
        <v>0</v>
      </c>
      <c r="Q1049" s="29">
        <f>IF(M1049&gt;0,F1049/M1049,0)</f>
        <v>0</v>
      </c>
      <c r="R1049" s="9" t="str">
        <f>LEFT(O1049,SEARCH("/",O1049,1)-1)</f>
        <v>music</v>
      </c>
      <c r="S1049" s="26" t="str">
        <f>RIGHT(O1049,LEN(O1049)-SEARCH("/",O1049,1))</f>
        <v>jazz</v>
      </c>
      <c r="T1049" s="27">
        <f>(((K1049/60)/60)/24)+DATE(1970,1,1)</f>
        <v>41681.189699074072</v>
      </c>
      <c r="U1049" s="5" t="str">
        <f>TEXT(T1049,"mmm")</f>
        <v>Feb</v>
      </c>
      <c r="V1049" s="5" t="str">
        <f>TEXT(T1049,"yyyy")</f>
        <v>2014</v>
      </c>
      <c r="W1049" s="5" t="str">
        <f>TEXT(Y1049,"mmm")</f>
        <v>Mar</v>
      </c>
      <c r="X1049" s="1" t="str">
        <f>TEXT(Y1049,"yyyy")</f>
        <v>2014</v>
      </c>
      <c r="Y1049" s="27">
        <f>(((J1049/60)/60)/24)+DATE(1970,1,1)</f>
        <v>41711.148032407407</v>
      </c>
    </row>
    <row r="1050" spans="1:25" ht="48" x14ac:dyDescent="0.2">
      <c r="A1050" s="1">
        <v>921</v>
      </c>
      <c r="B1050" s="7" t="s">
        <v>922</v>
      </c>
      <c r="C1050" s="7" t="s">
        <v>5031</v>
      </c>
      <c r="D1050" s="1">
        <v>15000</v>
      </c>
      <c r="E1050" s="37" t="str">
        <f>VLOOKUP(D1050,'Vlookup Table Bonus Point'!$C$3:$D$26,2,TRUE)</f>
        <v>15000 to 19999</v>
      </c>
      <c r="F1050" s="1">
        <v>4635</v>
      </c>
      <c r="G1050" s="1" t="s">
        <v>8220</v>
      </c>
      <c r="H1050" s="1" t="s">
        <v>8223</v>
      </c>
      <c r="I1050" s="1" t="s">
        <v>8245</v>
      </c>
      <c r="J1050" s="1">
        <v>1323666376</v>
      </c>
      <c r="K1050" s="1">
        <v>1320033976</v>
      </c>
      <c r="L1050" s="1" t="b">
        <v>0</v>
      </c>
      <c r="M1050" s="1">
        <v>20</v>
      </c>
      <c r="N1050" s="1" t="b">
        <v>0</v>
      </c>
      <c r="O1050" s="1" t="s">
        <v>8277</v>
      </c>
      <c r="P1050" s="28">
        <f>F1050/D1050</f>
        <v>0.309</v>
      </c>
      <c r="Q1050" s="29">
        <f>IF(M1050&gt;0,F1050/M1050,0)</f>
        <v>231.75</v>
      </c>
      <c r="R1050" s="9" t="str">
        <f>LEFT(O1050,SEARCH("/",O1050,1)-1)</f>
        <v>music</v>
      </c>
      <c r="S1050" s="26" t="str">
        <f>RIGHT(O1050,LEN(O1050)-SEARCH("/",O1050,1))</f>
        <v>jazz</v>
      </c>
      <c r="T1050" s="27">
        <f>(((K1050/60)/60)/24)+DATE(1970,1,1)</f>
        <v>40847.171018518515</v>
      </c>
      <c r="U1050" s="5" t="str">
        <f>TEXT(T1050,"mmm")</f>
        <v>Oct</v>
      </c>
      <c r="V1050" s="5" t="str">
        <f>TEXT(T1050,"yyyy")</f>
        <v>2011</v>
      </c>
      <c r="W1050" s="5" t="str">
        <f>TEXT(Y1050,"mmm")</f>
        <v>Dec</v>
      </c>
      <c r="X1050" s="1" t="str">
        <f>TEXT(Y1050,"yyyy")</f>
        <v>2011</v>
      </c>
      <c r="Y1050" s="27">
        <f>(((J1050/60)/60)/24)+DATE(1970,1,1)</f>
        <v>40889.212685185186</v>
      </c>
    </row>
    <row r="1051" spans="1:25" ht="48" x14ac:dyDescent="0.2">
      <c r="A1051" s="1">
        <v>923</v>
      </c>
      <c r="B1051" s="7" t="s">
        <v>924</v>
      </c>
      <c r="C1051" s="7" t="s">
        <v>5033</v>
      </c>
      <c r="D1051" s="1">
        <v>15000</v>
      </c>
      <c r="E1051" s="37" t="str">
        <f>VLOOKUP(D1051,'Vlookup Table Bonus Point'!$C$3:$D$26,2,TRUE)</f>
        <v>15000 to 19999</v>
      </c>
      <c r="F1051" s="1">
        <v>330</v>
      </c>
      <c r="G1051" s="1" t="s">
        <v>8220</v>
      </c>
      <c r="H1051" s="1" t="s">
        <v>8223</v>
      </c>
      <c r="I1051" s="1" t="s">
        <v>8245</v>
      </c>
      <c r="J1051" s="1">
        <v>1416614523</v>
      </c>
      <c r="K1051" s="1">
        <v>1414018923</v>
      </c>
      <c r="L1051" s="1" t="b">
        <v>0</v>
      </c>
      <c r="M1051" s="1">
        <v>6</v>
      </c>
      <c r="N1051" s="1" t="b">
        <v>0</v>
      </c>
      <c r="O1051" s="1" t="s">
        <v>8277</v>
      </c>
      <c r="P1051" s="28">
        <f>F1051/D1051</f>
        <v>2.1999999999999999E-2</v>
      </c>
      <c r="Q1051" s="29">
        <f>IF(M1051&gt;0,F1051/M1051,0)</f>
        <v>55</v>
      </c>
      <c r="R1051" s="9" t="str">
        <f>LEFT(O1051,SEARCH("/",O1051,1)-1)</f>
        <v>music</v>
      </c>
      <c r="S1051" s="26" t="str">
        <f>RIGHT(O1051,LEN(O1051)-SEARCH("/",O1051,1))</f>
        <v>jazz</v>
      </c>
      <c r="T1051" s="27">
        <f>(((K1051/60)/60)/24)+DATE(1970,1,1)</f>
        <v>41934.959756944445</v>
      </c>
      <c r="U1051" s="5" t="str">
        <f>TEXT(T1051,"mmm")</f>
        <v>Oct</v>
      </c>
      <c r="V1051" s="5" t="str">
        <f>TEXT(T1051,"yyyy")</f>
        <v>2014</v>
      </c>
      <c r="W1051" s="5" t="str">
        <f>TEXT(Y1051,"mmm")</f>
        <v>Nov</v>
      </c>
      <c r="X1051" s="1" t="str">
        <f>TEXT(Y1051,"yyyy")</f>
        <v>2014</v>
      </c>
      <c r="Y1051" s="27">
        <f>(((J1051/60)/60)/24)+DATE(1970,1,1)</f>
        <v>41965.001423611116</v>
      </c>
    </row>
    <row r="1052" spans="1:25" ht="32" x14ac:dyDescent="0.2">
      <c r="A1052" s="1">
        <v>946</v>
      </c>
      <c r="B1052" s="7" t="s">
        <v>947</v>
      </c>
      <c r="C1052" s="7" t="s">
        <v>5056</v>
      </c>
      <c r="D1052" s="1">
        <v>15000</v>
      </c>
      <c r="E1052" s="37" t="str">
        <f>VLOOKUP(D1052,'Vlookup Table Bonus Point'!$C$3:$D$26,2,TRUE)</f>
        <v>15000 to 19999</v>
      </c>
      <c r="F1052" s="1">
        <v>286</v>
      </c>
      <c r="G1052" s="1" t="s">
        <v>8220</v>
      </c>
      <c r="H1052" s="1" t="s">
        <v>8223</v>
      </c>
      <c r="I1052" s="1" t="s">
        <v>8245</v>
      </c>
      <c r="J1052" s="1">
        <v>1473444048</v>
      </c>
      <c r="K1052" s="1">
        <v>1470852048</v>
      </c>
      <c r="L1052" s="1" t="b">
        <v>0</v>
      </c>
      <c r="M1052" s="1">
        <v>5</v>
      </c>
      <c r="N1052" s="1" t="b">
        <v>0</v>
      </c>
      <c r="O1052" s="1" t="s">
        <v>8272</v>
      </c>
      <c r="P1052" s="28">
        <f>F1052/D1052</f>
        <v>1.9066666666666666E-2</v>
      </c>
      <c r="Q1052" s="29">
        <f>IF(M1052&gt;0,F1052/M1052,0)</f>
        <v>57.2</v>
      </c>
      <c r="R1052" s="9" t="str">
        <f>LEFT(O1052,SEARCH("/",O1052,1)-1)</f>
        <v>technology</v>
      </c>
      <c r="S1052" s="26" t="str">
        <f>RIGHT(O1052,LEN(O1052)-SEARCH("/",O1052,1))</f>
        <v>wearables</v>
      </c>
      <c r="T1052" s="27">
        <f>(((K1052/60)/60)/24)+DATE(1970,1,1)</f>
        <v>42592.750555555554</v>
      </c>
      <c r="U1052" s="5" t="str">
        <f>TEXT(T1052,"mmm")</f>
        <v>Aug</v>
      </c>
      <c r="V1052" s="5" t="str">
        <f>TEXT(T1052,"yyyy")</f>
        <v>2016</v>
      </c>
      <c r="W1052" s="5" t="str">
        <f>TEXT(Y1052,"mmm")</f>
        <v>Sep</v>
      </c>
      <c r="X1052" s="1" t="str">
        <f>TEXT(Y1052,"yyyy")</f>
        <v>2016</v>
      </c>
      <c r="Y1052" s="27">
        <f>(((J1052/60)/60)/24)+DATE(1970,1,1)</f>
        <v>42622.750555555554</v>
      </c>
    </row>
    <row r="1053" spans="1:25" ht="48" x14ac:dyDescent="0.2">
      <c r="A1053" s="1">
        <v>953</v>
      </c>
      <c r="B1053" s="7" t="s">
        <v>954</v>
      </c>
      <c r="C1053" s="7" t="s">
        <v>5063</v>
      </c>
      <c r="D1053" s="1">
        <v>15000</v>
      </c>
      <c r="E1053" s="37" t="str">
        <f>VLOOKUP(D1053,'Vlookup Table Bonus Point'!$C$3:$D$26,2,TRUE)</f>
        <v>15000 to 19999</v>
      </c>
      <c r="F1053" s="1">
        <v>126</v>
      </c>
      <c r="G1053" s="1" t="s">
        <v>8220</v>
      </c>
      <c r="H1053" s="1" t="s">
        <v>8223</v>
      </c>
      <c r="I1053" s="1" t="s">
        <v>8245</v>
      </c>
      <c r="J1053" s="1">
        <v>1422158199</v>
      </c>
      <c r="K1053" s="1">
        <v>1419566199</v>
      </c>
      <c r="L1053" s="1" t="b">
        <v>0</v>
      </c>
      <c r="M1053" s="1">
        <v>5</v>
      </c>
      <c r="N1053" s="1" t="b">
        <v>0</v>
      </c>
      <c r="O1053" s="1" t="s">
        <v>8272</v>
      </c>
      <c r="P1053" s="28">
        <f>F1053/D1053</f>
        <v>8.3999999999999995E-3</v>
      </c>
      <c r="Q1053" s="29">
        <f>IF(M1053&gt;0,F1053/M1053,0)</f>
        <v>25.2</v>
      </c>
      <c r="R1053" s="9" t="str">
        <f>LEFT(O1053,SEARCH("/",O1053,1)-1)</f>
        <v>technology</v>
      </c>
      <c r="S1053" s="26" t="str">
        <f>RIGHT(O1053,LEN(O1053)-SEARCH("/",O1053,1))</f>
        <v>wearables</v>
      </c>
      <c r="T1053" s="27">
        <f>(((K1053/60)/60)/24)+DATE(1970,1,1)</f>
        <v>41999.164340277777</v>
      </c>
      <c r="U1053" s="5" t="str">
        <f>TEXT(T1053,"mmm")</f>
        <v>Dec</v>
      </c>
      <c r="V1053" s="5" t="str">
        <f>TEXT(T1053,"yyyy")</f>
        <v>2014</v>
      </c>
      <c r="W1053" s="5" t="str">
        <f>TEXT(Y1053,"mmm")</f>
        <v>Jan</v>
      </c>
      <c r="X1053" s="1" t="str">
        <f>TEXT(Y1053,"yyyy")</f>
        <v>2015</v>
      </c>
      <c r="Y1053" s="27">
        <f>(((J1053/60)/60)/24)+DATE(1970,1,1)</f>
        <v>42029.164340277777</v>
      </c>
    </row>
    <row r="1054" spans="1:25" ht="48" x14ac:dyDescent="0.2">
      <c r="A1054" s="1">
        <v>954</v>
      </c>
      <c r="B1054" s="7" t="s">
        <v>955</v>
      </c>
      <c r="C1054" s="7" t="s">
        <v>5064</v>
      </c>
      <c r="D1054" s="1">
        <v>15000</v>
      </c>
      <c r="E1054" s="37" t="str">
        <f>VLOOKUP(D1054,'Vlookup Table Bonus Point'!$C$3:$D$26,2,TRUE)</f>
        <v>15000 to 19999</v>
      </c>
      <c r="F1054" s="1">
        <v>6511</v>
      </c>
      <c r="G1054" s="1" t="s">
        <v>8220</v>
      </c>
      <c r="H1054" s="1" t="s">
        <v>8223</v>
      </c>
      <c r="I1054" s="1" t="s">
        <v>8245</v>
      </c>
      <c r="J1054" s="1">
        <v>1440100839</v>
      </c>
      <c r="K1054" s="1">
        <v>1436472039</v>
      </c>
      <c r="L1054" s="1" t="b">
        <v>0</v>
      </c>
      <c r="M1054" s="1">
        <v>73</v>
      </c>
      <c r="N1054" s="1" t="b">
        <v>0</v>
      </c>
      <c r="O1054" s="1" t="s">
        <v>8272</v>
      </c>
      <c r="P1054" s="28">
        <f>F1054/D1054</f>
        <v>0.43406666666666666</v>
      </c>
      <c r="Q1054" s="29">
        <f>IF(M1054&gt;0,F1054/M1054,0)</f>
        <v>89.191780821917803</v>
      </c>
      <c r="R1054" s="9" t="str">
        <f>LEFT(O1054,SEARCH("/",O1054,1)-1)</f>
        <v>technology</v>
      </c>
      <c r="S1054" s="26" t="str">
        <f>RIGHT(O1054,LEN(O1054)-SEARCH("/",O1054,1))</f>
        <v>wearables</v>
      </c>
      <c r="T1054" s="27">
        <f>(((K1054/60)/60)/24)+DATE(1970,1,1)</f>
        <v>42194.833784722221</v>
      </c>
      <c r="U1054" s="5" t="str">
        <f>TEXT(T1054,"mmm")</f>
        <v>Jul</v>
      </c>
      <c r="V1054" s="5" t="str">
        <f>TEXT(T1054,"yyyy")</f>
        <v>2015</v>
      </c>
      <c r="W1054" s="5" t="str">
        <f>TEXT(Y1054,"mmm")</f>
        <v>Aug</v>
      </c>
      <c r="X1054" s="1" t="str">
        <f>TEXT(Y1054,"yyyy")</f>
        <v>2015</v>
      </c>
      <c r="Y1054" s="27">
        <f>(((J1054/60)/60)/24)+DATE(1970,1,1)</f>
        <v>42236.833784722221</v>
      </c>
    </row>
    <row r="1055" spans="1:25" ht="48" x14ac:dyDescent="0.2">
      <c r="A1055" s="1">
        <v>1048</v>
      </c>
      <c r="B1055" s="7" t="s">
        <v>1049</v>
      </c>
      <c r="C1055" s="7" t="s">
        <v>5158</v>
      </c>
      <c r="D1055" s="1">
        <v>15000</v>
      </c>
      <c r="E1055" s="37" t="str">
        <f>VLOOKUP(D1055,'Vlookup Table Bonus Point'!$C$3:$D$26,2,TRUE)</f>
        <v>15000 to 19999</v>
      </c>
      <c r="F1055" s="1">
        <v>212</v>
      </c>
      <c r="G1055" s="1" t="s">
        <v>8219</v>
      </c>
      <c r="H1055" s="1" t="s">
        <v>8223</v>
      </c>
      <c r="I1055" s="1" t="s">
        <v>8245</v>
      </c>
      <c r="J1055" s="1">
        <v>1474766189</v>
      </c>
      <c r="K1055" s="1">
        <v>1471310189</v>
      </c>
      <c r="L1055" s="1" t="b">
        <v>0</v>
      </c>
      <c r="M1055" s="1">
        <v>4</v>
      </c>
      <c r="N1055" s="1" t="b">
        <v>0</v>
      </c>
      <c r="O1055" s="1" t="s">
        <v>8280</v>
      </c>
      <c r="P1055" s="28">
        <f>F1055/D1055</f>
        <v>1.4133333333333333E-2</v>
      </c>
      <c r="Q1055" s="29">
        <f>IF(M1055&gt;0,F1055/M1055,0)</f>
        <v>53</v>
      </c>
      <c r="R1055" s="9" t="str">
        <f>LEFT(O1055,SEARCH("/",O1055,1)-1)</f>
        <v>journalism</v>
      </c>
      <c r="S1055" s="26" t="str">
        <f>RIGHT(O1055,LEN(O1055)-SEARCH("/",O1055,1))</f>
        <v>audio</v>
      </c>
      <c r="T1055" s="27">
        <f>(((K1055/60)/60)/24)+DATE(1970,1,1)</f>
        <v>42598.053113425922</v>
      </c>
      <c r="U1055" s="5" t="str">
        <f>TEXT(T1055,"mmm")</f>
        <v>Aug</v>
      </c>
      <c r="V1055" s="5" t="str">
        <f>TEXT(T1055,"yyyy")</f>
        <v>2016</v>
      </c>
      <c r="W1055" s="5" t="str">
        <f>TEXT(Y1055,"mmm")</f>
        <v>Sep</v>
      </c>
      <c r="X1055" s="1" t="str">
        <f>TEXT(Y1055,"yyyy")</f>
        <v>2016</v>
      </c>
      <c r="Y1055" s="27">
        <f>(((J1055/60)/60)/24)+DATE(1970,1,1)</f>
        <v>42638.053113425922</v>
      </c>
    </row>
    <row r="1056" spans="1:25" ht="32" x14ac:dyDescent="0.2">
      <c r="A1056" s="1">
        <v>1089</v>
      </c>
      <c r="B1056" s="7" t="s">
        <v>1090</v>
      </c>
      <c r="C1056" s="7" t="s">
        <v>5199</v>
      </c>
      <c r="D1056" s="1">
        <v>15000</v>
      </c>
      <c r="E1056" s="37" t="str">
        <f>VLOOKUP(D1056,'Vlookup Table Bonus Point'!$C$3:$D$26,2,TRUE)</f>
        <v>15000 to 19999</v>
      </c>
      <c r="F1056" s="1">
        <v>1174</v>
      </c>
      <c r="G1056" s="1" t="s">
        <v>8220</v>
      </c>
      <c r="H1056" s="1" t="s">
        <v>8229</v>
      </c>
      <c r="I1056" s="1" t="s">
        <v>8248</v>
      </c>
      <c r="J1056" s="1">
        <v>1435293175</v>
      </c>
      <c r="K1056" s="1">
        <v>1432701175</v>
      </c>
      <c r="L1056" s="1" t="b">
        <v>0</v>
      </c>
      <c r="M1056" s="1">
        <v>49</v>
      </c>
      <c r="N1056" s="1" t="b">
        <v>0</v>
      </c>
      <c r="O1056" s="1" t="s">
        <v>8281</v>
      </c>
      <c r="P1056" s="28">
        <f>F1056/D1056</f>
        <v>7.8266666666666665E-2</v>
      </c>
      <c r="Q1056" s="29">
        <f>IF(M1056&gt;0,F1056/M1056,0)</f>
        <v>23.959183673469386</v>
      </c>
      <c r="R1056" s="9" t="str">
        <f>LEFT(O1056,SEARCH("/",O1056,1)-1)</f>
        <v>games</v>
      </c>
      <c r="S1056" s="26" t="str">
        <f>RIGHT(O1056,LEN(O1056)-SEARCH("/",O1056,1))</f>
        <v>video games</v>
      </c>
      <c r="T1056" s="27">
        <f>(((K1056/60)/60)/24)+DATE(1970,1,1)</f>
        <v>42151.189525462964</v>
      </c>
      <c r="U1056" s="5" t="str">
        <f>TEXT(T1056,"mmm")</f>
        <v>May</v>
      </c>
      <c r="V1056" s="5" t="str">
        <f>TEXT(T1056,"yyyy")</f>
        <v>2015</v>
      </c>
      <c r="W1056" s="5" t="str">
        <f>TEXT(Y1056,"mmm")</f>
        <v>Jun</v>
      </c>
      <c r="X1056" s="1" t="str">
        <f>TEXT(Y1056,"yyyy")</f>
        <v>2015</v>
      </c>
      <c r="Y1056" s="27">
        <f>(((J1056/60)/60)/24)+DATE(1970,1,1)</f>
        <v>42181.189525462964</v>
      </c>
    </row>
    <row r="1057" spans="1:25" ht="48" x14ac:dyDescent="0.2">
      <c r="A1057" s="1">
        <v>1103</v>
      </c>
      <c r="B1057" s="7" t="s">
        <v>1104</v>
      </c>
      <c r="C1057" s="7" t="s">
        <v>5213</v>
      </c>
      <c r="D1057" s="1">
        <v>15000</v>
      </c>
      <c r="E1057" s="37" t="str">
        <f>VLOOKUP(D1057,'Vlookup Table Bonus Point'!$C$3:$D$26,2,TRUE)</f>
        <v>15000 to 19999</v>
      </c>
      <c r="F1057" s="1">
        <v>243</v>
      </c>
      <c r="G1057" s="1" t="s">
        <v>8220</v>
      </c>
      <c r="H1057" s="1" t="s">
        <v>8223</v>
      </c>
      <c r="I1057" s="1" t="s">
        <v>8245</v>
      </c>
      <c r="J1057" s="1">
        <v>1466227190</v>
      </c>
      <c r="K1057" s="1">
        <v>1461043190</v>
      </c>
      <c r="L1057" s="1" t="b">
        <v>0</v>
      </c>
      <c r="M1057" s="1">
        <v>15</v>
      </c>
      <c r="N1057" s="1" t="b">
        <v>0</v>
      </c>
      <c r="O1057" s="1" t="s">
        <v>8281</v>
      </c>
      <c r="P1057" s="28">
        <f>F1057/D1057</f>
        <v>1.6199999999999999E-2</v>
      </c>
      <c r="Q1057" s="29">
        <f>IF(M1057&gt;0,F1057/M1057,0)</f>
        <v>16.2</v>
      </c>
      <c r="R1057" s="9" t="str">
        <f>LEFT(O1057,SEARCH("/",O1057,1)-1)</f>
        <v>games</v>
      </c>
      <c r="S1057" s="26" t="str">
        <f>RIGHT(O1057,LEN(O1057)-SEARCH("/",O1057,1))</f>
        <v>video games</v>
      </c>
      <c r="T1057" s="27">
        <f>(((K1057/60)/60)/24)+DATE(1970,1,1)</f>
        <v>42479.22210648148</v>
      </c>
      <c r="U1057" s="5" t="str">
        <f>TEXT(T1057,"mmm")</f>
        <v>Apr</v>
      </c>
      <c r="V1057" s="5" t="str">
        <f>TEXT(T1057,"yyyy")</f>
        <v>2016</v>
      </c>
      <c r="W1057" s="5" t="str">
        <f>TEXT(Y1057,"mmm")</f>
        <v>Jun</v>
      </c>
      <c r="X1057" s="1" t="str">
        <f>TEXT(Y1057,"yyyy")</f>
        <v>2016</v>
      </c>
      <c r="Y1057" s="27">
        <f>(((J1057/60)/60)/24)+DATE(1970,1,1)</f>
        <v>42539.22210648148</v>
      </c>
    </row>
    <row r="1058" spans="1:25" ht="32" x14ac:dyDescent="0.2">
      <c r="A1058" s="1">
        <v>1148</v>
      </c>
      <c r="B1058" s="7" t="s">
        <v>1149</v>
      </c>
      <c r="C1058" s="7" t="s">
        <v>5258</v>
      </c>
      <c r="D1058" s="1">
        <v>15000</v>
      </c>
      <c r="E1058" s="37" t="str">
        <f>VLOOKUP(D1058,'Vlookup Table Bonus Point'!$C$3:$D$26,2,TRUE)</f>
        <v>15000 to 19999</v>
      </c>
      <c r="F1058" s="1">
        <v>73</v>
      </c>
      <c r="G1058" s="1" t="s">
        <v>8220</v>
      </c>
      <c r="H1058" s="1" t="s">
        <v>8223</v>
      </c>
      <c r="I1058" s="1" t="s">
        <v>8245</v>
      </c>
      <c r="J1058" s="1">
        <v>1480568781</v>
      </c>
      <c r="K1058" s="1">
        <v>1477973181</v>
      </c>
      <c r="L1058" s="1" t="b">
        <v>0</v>
      </c>
      <c r="M1058" s="1">
        <v>3</v>
      </c>
      <c r="N1058" s="1" t="b">
        <v>0</v>
      </c>
      <c r="O1058" s="1" t="s">
        <v>8283</v>
      </c>
      <c r="P1058" s="28">
        <f>F1058/D1058</f>
        <v>4.8666666666666667E-3</v>
      </c>
      <c r="Q1058" s="29">
        <f>IF(M1058&gt;0,F1058/M1058,0)</f>
        <v>24.333333333333332</v>
      </c>
      <c r="R1058" s="9" t="str">
        <f>LEFT(O1058,SEARCH("/",O1058,1)-1)</f>
        <v>food</v>
      </c>
      <c r="S1058" s="26" t="str">
        <f>RIGHT(O1058,LEN(O1058)-SEARCH("/",O1058,1))</f>
        <v>food trucks</v>
      </c>
      <c r="T1058" s="27">
        <f>(((K1058/60)/60)/24)+DATE(1970,1,1)</f>
        <v>42675.171076388884</v>
      </c>
      <c r="U1058" s="5" t="str">
        <f>TEXT(T1058,"mmm")</f>
        <v>Nov</v>
      </c>
      <c r="V1058" s="5" t="str">
        <f>TEXT(T1058,"yyyy")</f>
        <v>2016</v>
      </c>
      <c r="W1058" s="5" t="str">
        <f>TEXT(Y1058,"mmm")</f>
        <v>Dec</v>
      </c>
      <c r="X1058" s="1" t="str">
        <f>TEXT(Y1058,"yyyy")</f>
        <v>2016</v>
      </c>
      <c r="Y1058" s="27">
        <f>(((J1058/60)/60)/24)+DATE(1970,1,1)</f>
        <v>42705.212743055556</v>
      </c>
    </row>
    <row r="1059" spans="1:25" ht="48" x14ac:dyDescent="0.2">
      <c r="A1059" s="1">
        <v>1166</v>
      </c>
      <c r="B1059" s="7" t="s">
        <v>1167</v>
      </c>
      <c r="C1059" s="7" t="s">
        <v>5276</v>
      </c>
      <c r="D1059" s="1">
        <v>15000</v>
      </c>
      <c r="E1059" s="37" t="str">
        <f>VLOOKUP(D1059,'Vlookup Table Bonus Point'!$C$3:$D$26,2,TRUE)</f>
        <v>15000 to 19999</v>
      </c>
      <c r="F1059" s="1">
        <v>2871</v>
      </c>
      <c r="G1059" s="1" t="s">
        <v>8220</v>
      </c>
      <c r="H1059" s="1" t="s">
        <v>8223</v>
      </c>
      <c r="I1059" s="1" t="s">
        <v>8245</v>
      </c>
      <c r="J1059" s="1">
        <v>1435291200</v>
      </c>
      <c r="K1059" s="1">
        <v>1432640342</v>
      </c>
      <c r="L1059" s="1" t="b">
        <v>0</v>
      </c>
      <c r="M1059" s="1">
        <v>8</v>
      </c>
      <c r="N1059" s="1" t="b">
        <v>0</v>
      </c>
      <c r="O1059" s="1" t="s">
        <v>8283</v>
      </c>
      <c r="P1059" s="28">
        <f>F1059/D1059</f>
        <v>0.19139999999999999</v>
      </c>
      <c r="Q1059" s="29">
        <f>IF(M1059&gt;0,F1059/M1059,0)</f>
        <v>358.875</v>
      </c>
      <c r="R1059" s="9" t="str">
        <f>LEFT(O1059,SEARCH("/",O1059,1)-1)</f>
        <v>food</v>
      </c>
      <c r="S1059" s="26" t="str">
        <f>RIGHT(O1059,LEN(O1059)-SEARCH("/",O1059,1))</f>
        <v>food trucks</v>
      </c>
      <c r="T1059" s="27">
        <f>(((K1059/60)/60)/24)+DATE(1970,1,1)</f>
        <v>42150.485439814816</v>
      </c>
      <c r="U1059" s="5" t="str">
        <f>TEXT(T1059,"mmm")</f>
        <v>May</v>
      </c>
      <c r="V1059" s="5" t="str">
        <f>TEXT(T1059,"yyyy")</f>
        <v>2015</v>
      </c>
      <c r="W1059" s="5" t="str">
        <f>TEXT(Y1059,"mmm")</f>
        <v>Jun</v>
      </c>
      <c r="X1059" s="1" t="str">
        <f>TEXT(Y1059,"yyyy")</f>
        <v>2015</v>
      </c>
      <c r="Y1059" s="27">
        <f>(((J1059/60)/60)/24)+DATE(1970,1,1)</f>
        <v>42181.166666666672</v>
      </c>
    </row>
    <row r="1060" spans="1:25" ht="48" x14ac:dyDescent="0.2">
      <c r="A1060" s="1">
        <v>1174</v>
      </c>
      <c r="B1060" s="7" t="s">
        <v>1175</v>
      </c>
      <c r="C1060" s="7" t="s">
        <v>5284</v>
      </c>
      <c r="D1060" s="1">
        <v>15000</v>
      </c>
      <c r="E1060" s="37" t="str">
        <f>VLOOKUP(D1060,'Vlookup Table Bonus Point'!$C$3:$D$26,2,TRUE)</f>
        <v>15000 to 19999</v>
      </c>
      <c r="F1060" s="1">
        <v>886</v>
      </c>
      <c r="G1060" s="1" t="s">
        <v>8220</v>
      </c>
      <c r="H1060" s="1" t="s">
        <v>8223</v>
      </c>
      <c r="I1060" s="1" t="s">
        <v>8245</v>
      </c>
      <c r="J1060" s="1">
        <v>1462738327</v>
      </c>
      <c r="K1060" s="1">
        <v>1460146327</v>
      </c>
      <c r="L1060" s="1" t="b">
        <v>0</v>
      </c>
      <c r="M1060" s="1">
        <v>19</v>
      </c>
      <c r="N1060" s="1" t="b">
        <v>0</v>
      </c>
      <c r="O1060" s="1" t="s">
        <v>8283</v>
      </c>
      <c r="P1060" s="28">
        <f>F1060/D1060</f>
        <v>5.906666666666667E-2</v>
      </c>
      <c r="Q1060" s="29">
        <f>IF(M1060&gt;0,F1060/M1060,0)</f>
        <v>46.631578947368418</v>
      </c>
      <c r="R1060" s="9" t="str">
        <f>LEFT(O1060,SEARCH("/",O1060,1)-1)</f>
        <v>food</v>
      </c>
      <c r="S1060" s="26" t="str">
        <f>RIGHT(O1060,LEN(O1060)-SEARCH("/",O1060,1))</f>
        <v>food trucks</v>
      </c>
      <c r="T1060" s="27">
        <f>(((K1060/60)/60)/24)+DATE(1970,1,1)</f>
        <v>42468.84174768519</v>
      </c>
      <c r="U1060" s="5" t="str">
        <f>TEXT(T1060,"mmm")</f>
        <v>Apr</v>
      </c>
      <c r="V1060" s="5" t="str">
        <f>TEXT(T1060,"yyyy")</f>
        <v>2016</v>
      </c>
      <c r="W1060" s="5" t="str">
        <f>TEXT(Y1060,"mmm")</f>
        <v>May</v>
      </c>
      <c r="X1060" s="1" t="str">
        <f>TEXT(Y1060,"yyyy")</f>
        <v>2016</v>
      </c>
      <c r="Y1060" s="27">
        <f>(((J1060/60)/60)/24)+DATE(1970,1,1)</f>
        <v>42498.84174768519</v>
      </c>
    </row>
    <row r="1061" spans="1:25" ht="48" x14ac:dyDescent="0.2">
      <c r="A1061" s="1">
        <v>1197</v>
      </c>
      <c r="B1061" s="7" t="s">
        <v>1198</v>
      </c>
      <c r="C1061" s="7" t="s">
        <v>5307</v>
      </c>
      <c r="D1061" s="1">
        <v>15000</v>
      </c>
      <c r="E1061" s="37" t="str">
        <f>VLOOKUP(D1061,'Vlookup Table Bonus Point'!$C$3:$D$26,2,TRUE)</f>
        <v>15000 to 19999</v>
      </c>
      <c r="F1061" s="1">
        <v>37994</v>
      </c>
      <c r="G1061" s="1" t="s">
        <v>8218</v>
      </c>
      <c r="H1061" s="1" t="s">
        <v>8223</v>
      </c>
      <c r="I1061" s="1" t="s">
        <v>8245</v>
      </c>
      <c r="J1061" s="1">
        <v>1465797540</v>
      </c>
      <c r="K1061" s="1">
        <v>1463155034</v>
      </c>
      <c r="L1061" s="1" t="b">
        <v>0</v>
      </c>
      <c r="M1061" s="1">
        <v>314</v>
      </c>
      <c r="N1061" s="1" t="b">
        <v>1</v>
      </c>
      <c r="O1061" s="1" t="s">
        <v>8284</v>
      </c>
      <c r="P1061" s="28">
        <f>F1061/D1061</f>
        <v>2.5329333333333333</v>
      </c>
      <c r="Q1061" s="29">
        <f>IF(M1061&gt;0,F1061/M1061,0)</f>
        <v>121</v>
      </c>
      <c r="R1061" s="9" t="str">
        <f>LEFT(O1061,SEARCH("/",O1061,1)-1)</f>
        <v>photography</v>
      </c>
      <c r="S1061" s="26" t="str">
        <f>RIGHT(O1061,LEN(O1061)-SEARCH("/",O1061,1))</f>
        <v>photobooks</v>
      </c>
      <c r="T1061" s="27">
        <f>(((K1061/60)/60)/24)+DATE(1970,1,1)</f>
        <v>42503.66474537037</v>
      </c>
      <c r="U1061" s="5" t="str">
        <f>TEXT(T1061,"mmm")</f>
        <v>May</v>
      </c>
      <c r="V1061" s="5" t="str">
        <f>TEXT(T1061,"yyyy")</f>
        <v>2016</v>
      </c>
      <c r="W1061" s="5" t="str">
        <f>TEXT(Y1061,"mmm")</f>
        <v>Jun</v>
      </c>
      <c r="X1061" s="1" t="str">
        <f>TEXT(Y1061,"yyyy")</f>
        <v>2016</v>
      </c>
      <c r="Y1061" s="27">
        <f>(((J1061/60)/60)/24)+DATE(1970,1,1)</f>
        <v>42534.249305555553</v>
      </c>
    </row>
    <row r="1062" spans="1:25" ht="48" x14ac:dyDescent="0.2">
      <c r="A1062" s="1">
        <v>1220</v>
      </c>
      <c r="B1062" s="7" t="s">
        <v>1221</v>
      </c>
      <c r="C1062" s="7" t="s">
        <v>5330</v>
      </c>
      <c r="D1062" s="1">
        <v>15000</v>
      </c>
      <c r="E1062" s="37" t="str">
        <f>VLOOKUP(D1062,'Vlookup Table Bonus Point'!$C$3:$D$26,2,TRUE)</f>
        <v>15000 to 19999</v>
      </c>
      <c r="F1062" s="1">
        <v>15565</v>
      </c>
      <c r="G1062" s="1" t="s">
        <v>8218</v>
      </c>
      <c r="H1062" s="1" t="s">
        <v>8235</v>
      </c>
      <c r="I1062" s="1" t="s">
        <v>8248</v>
      </c>
      <c r="J1062" s="1">
        <v>1440515112</v>
      </c>
      <c r="K1062" s="1">
        <v>1437923112</v>
      </c>
      <c r="L1062" s="1" t="b">
        <v>0</v>
      </c>
      <c r="M1062" s="1">
        <v>140</v>
      </c>
      <c r="N1062" s="1" t="b">
        <v>1</v>
      </c>
      <c r="O1062" s="1" t="s">
        <v>8284</v>
      </c>
      <c r="P1062" s="28">
        <f>F1062/D1062</f>
        <v>1.0376666666666667</v>
      </c>
      <c r="Q1062" s="29">
        <f>IF(M1062&gt;0,F1062/M1062,0)</f>
        <v>111.17857142857143</v>
      </c>
      <c r="R1062" s="9" t="str">
        <f>LEFT(O1062,SEARCH("/",O1062,1)-1)</f>
        <v>photography</v>
      </c>
      <c r="S1062" s="26" t="str">
        <f>RIGHT(O1062,LEN(O1062)-SEARCH("/",O1062,1))</f>
        <v>photobooks</v>
      </c>
      <c r="T1062" s="27">
        <f>(((K1062/60)/60)/24)+DATE(1970,1,1)</f>
        <v>42211.628611111111</v>
      </c>
      <c r="U1062" s="5" t="str">
        <f>TEXT(T1062,"mmm")</f>
        <v>Jul</v>
      </c>
      <c r="V1062" s="5" t="str">
        <f>TEXT(T1062,"yyyy")</f>
        <v>2015</v>
      </c>
      <c r="W1062" s="5" t="str">
        <f>TEXT(Y1062,"mmm")</f>
        <v>Aug</v>
      </c>
      <c r="X1062" s="1" t="str">
        <f>TEXT(Y1062,"yyyy")</f>
        <v>2015</v>
      </c>
      <c r="Y1062" s="27">
        <f>(((J1062/60)/60)/24)+DATE(1970,1,1)</f>
        <v>42241.628611111111</v>
      </c>
    </row>
    <row r="1063" spans="1:25" ht="32" x14ac:dyDescent="0.2">
      <c r="A1063" s="1">
        <v>1224</v>
      </c>
      <c r="B1063" s="7" t="s">
        <v>1225</v>
      </c>
      <c r="C1063" s="7" t="s">
        <v>5334</v>
      </c>
      <c r="D1063" s="1">
        <v>15000</v>
      </c>
      <c r="E1063" s="37" t="str">
        <f>VLOOKUP(D1063,'Vlookup Table Bonus Point'!$C$3:$D$26,2,TRUE)</f>
        <v>15000 to 19999</v>
      </c>
      <c r="F1063" s="1">
        <v>1060</v>
      </c>
      <c r="G1063" s="1" t="s">
        <v>8219</v>
      </c>
      <c r="H1063" s="1" t="s">
        <v>8223</v>
      </c>
      <c r="I1063" s="1" t="s">
        <v>8245</v>
      </c>
      <c r="J1063" s="1">
        <v>1402060302</v>
      </c>
      <c r="K1063" s="1">
        <v>1396876302</v>
      </c>
      <c r="L1063" s="1" t="b">
        <v>0</v>
      </c>
      <c r="M1063" s="1">
        <v>18</v>
      </c>
      <c r="N1063" s="1" t="b">
        <v>0</v>
      </c>
      <c r="O1063" s="1" t="s">
        <v>8285</v>
      </c>
      <c r="P1063" s="28">
        <f>F1063/D1063</f>
        <v>7.0666666666666669E-2</v>
      </c>
      <c r="Q1063" s="29">
        <f>IF(M1063&gt;0,F1063/M1063,0)</f>
        <v>58.888888888888886</v>
      </c>
      <c r="R1063" s="9" t="str">
        <f>LEFT(O1063,SEARCH("/",O1063,1)-1)</f>
        <v>music</v>
      </c>
      <c r="S1063" s="26" t="str">
        <f>RIGHT(O1063,LEN(O1063)-SEARCH("/",O1063,1))</f>
        <v>world music</v>
      </c>
      <c r="T1063" s="27">
        <f>(((K1063/60)/60)/24)+DATE(1970,1,1)</f>
        <v>41736.549791666665</v>
      </c>
      <c r="U1063" s="5" t="str">
        <f>TEXT(T1063,"mmm")</f>
        <v>Apr</v>
      </c>
      <c r="V1063" s="5" t="str">
        <f>TEXT(T1063,"yyyy")</f>
        <v>2014</v>
      </c>
      <c r="W1063" s="5" t="str">
        <f>TEXT(Y1063,"mmm")</f>
        <v>Jun</v>
      </c>
      <c r="X1063" s="1" t="str">
        <f>TEXT(Y1063,"yyyy")</f>
        <v>2014</v>
      </c>
      <c r="Y1063" s="27">
        <f>(((J1063/60)/60)/24)+DATE(1970,1,1)</f>
        <v>41796.549791666665</v>
      </c>
    </row>
    <row r="1064" spans="1:25" ht="48" x14ac:dyDescent="0.2">
      <c r="A1064" s="1">
        <v>1275</v>
      </c>
      <c r="B1064" s="7" t="s">
        <v>1276</v>
      </c>
      <c r="C1064" s="7" t="s">
        <v>5385</v>
      </c>
      <c r="D1064" s="1">
        <v>15000</v>
      </c>
      <c r="E1064" s="37" t="str">
        <f>VLOOKUP(D1064,'Vlookup Table Bonus Point'!$C$3:$D$26,2,TRUE)</f>
        <v>15000 to 19999</v>
      </c>
      <c r="F1064" s="1">
        <v>24321.1</v>
      </c>
      <c r="G1064" s="1" t="s">
        <v>8218</v>
      </c>
      <c r="H1064" s="1" t="s">
        <v>8223</v>
      </c>
      <c r="I1064" s="1" t="s">
        <v>8245</v>
      </c>
      <c r="J1064" s="1">
        <v>1375908587</v>
      </c>
      <c r="K1064" s="1">
        <v>1372884587</v>
      </c>
      <c r="L1064" s="1" t="b">
        <v>1</v>
      </c>
      <c r="M1064" s="1">
        <v>389</v>
      </c>
      <c r="N1064" s="1" t="b">
        <v>1</v>
      </c>
      <c r="O1064" s="1" t="s">
        <v>8275</v>
      </c>
      <c r="P1064" s="28">
        <f>F1064/D1064</f>
        <v>1.6214066666666667</v>
      </c>
      <c r="Q1064" s="29">
        <f>IF(M1064&gt;0,F1064/M1064,0)</f>
        <v>62.522107969151669</v>
      </c>
      <c r="R1064" s="9" t="str">
        <f>LEFT(O1064,SEARCH("/",O1064,1)-1)</f>
        <v>music</v>
      </c>
      <c r="S1064" s="26" t="str">
        <f>RIGHT(O1064,LEN(O1064)-SEARCH("/",O1064,1))</f>
        <v>rock</v>
      </c>
      <c r="T1064" s="27">
        <f>(((K1064/60)/60)/24)+DATE(1970,1,1)</f>
        <v>41458.867905092593</v>
      </c>
      <c r="U1064" s="5" t="str">
        <f>TEXT(T1064,"mmm")</f>
        <v>Jul</v>
      </c>
      <c r="V1064" s="5" t="str">
        <f>TEXT(T1064,"yyyy")</f>
        <v>2013</v>
      </c>
      <c r="W1064" s="5" t="str">
        <f>TEXT(Y1064,"mmm")</f>
        <v>Aug</v>
      </c>
      <c r="X1064" s="1" t="str">
        <f>TEXT(Y1064,"yyyy")</f>
        <v>2013</v>
      </c>
      <c r="Y1064" s="27">
        <f>(((J1064/60)/60)/24)+DATE(1970,1,1)</f>
        <v>41493.867905092593</v>
      </c>
    </row>
    <row r="1065" spans="1:25" ht="48" x14ac:dyDescent="0.2">
      <c r="A1065" s="1">
        <v>1277</v>
      </c>
      <c r="B1065" s="7" t="s">
        <v>1278</v>
      </c>
      <c r="C1065" s="7" t="s">
        <v>5387</v>
      </c>
      <c r="D1065" s="1">
        <v>15000</v>
      </c>
      <c r="E1065" s="37" t="str">
        <f>VLOOKUP(D1065,'Vlookup Table Bonus Point'!$C$3:$D$26,2,TRUE)</f>
        <v>15000 to 19999</v>
      </c>
      <c r="F1065" s="1">
        <v>15918.65</v>
      </c>
      <c r="G1065" s="1" t="s">
        <v>8218</v>
      </c>
      <c r="H1065" s="1" t="s">
        <v>8223</v>
      </c>
      <c r="I1065" s="1" t="s">
        <v>8245</v>
      </c>
      <c r="J1065" s="1">
        <v>1346765347</v>
      </c>
      <c r="K1065" s="1">
        <v>1343741347</v>
      </c>
      <c r="L1065" s="1" t="b">
        <v>1</v>
      </c>
      <c r="M1065" s="1">
        <v>413</v>
      </c>
      <c r="N1065" s="1" t="b">
        <v>1</v>
      </c>
      <c r="O1065" s="1" t="s">
        <v>8275</v>
      </c>
      <c r="P1065" s="28">
        <f>F1065/D1065</f>
        <v>1.0612433333333333</v>
      </c>
      <c r="Q1065" s="29">
        <f>IF(M1065&gt;0,F1065/M1065,0)</f>
        <v>38.543946731234868</v>
      </c>
      <c r="R1065" s="9" t="str">
        <f>LEFT(O1065,SEARCH("/",O1065,1)-1)</f>
        <v>music</v>
      </c>
      <c r="S1065" s="26" t="str">
        <f>RIGHT(O1065,LEN(O1065)-SEARCH("/",O1065,1))</f>
        <v>rock</v>
      </c>
      <c r="T1065" s="27">
        <f>(((K1065/60)/60)/24)+DATE(1970,1,1)</f>
        <v>41121.561886574076</v>
      </c>
      <c r="U1065" s="5" t="str">
        <f>TEXT(T1065,"mmm")</f>
        <v>Jul</v>
      </c>
      <c r="V1065" s="5" t="str">
        <f>TEXT(T1065,"yyyy")</f>
        <v>2012</v>
      </c>
      <c r="W1065" s="5" t="str">
        <f>TEXT(Y1065,"mmm")</f>
        <v>Sep</v>
      </c>
      <c r="X1065" s="1" t="str">
        <f>TEXT(Y1065,"yyyy")</f>
        <v>2012</v>
      </c>
      <c r="Y1065" s="27">
        <f>(((J1065/60)/60)/24)+DATE(1970,1,1)</f>
        <v>41156.561886574076</v>
      </c>
    </row>
    <row r="1066" spans="1:25" ht="48" x14ac:dyDescent="0.2">
      <c r="A1066" s="1">
        <v>1280</v>
      </c>
      <c r="B1066" s="7" t="s">
        <v>1281</v>
      </c>
      <c r="C1066" s="7" t="s">
        <v>5390</v>
      </c>
      <c r="D1066" s="1">
        <v>15000</v>
      </c>
      <c r="E1066" s="37" t="str">
        <f>VLOOKUP(D1066,'Vlookup Table Bonus Point'!$C$3:$D$26,2,TRUE)</f>
        <v>15000 to 19999</v>
      </c>
      <c r="F1066" s="1">
        <v>16636.78</v>
      </c>
      <c r="G1066" s="1" t="s">
        <v>8218</v>
      </c>
      <c r="H1066" s="1" t="s">
        <v>8223</v>
      </c>
      <c r="I1066" s="1" t="s">
        <v>8245</v>
      </c>
      <c r="J1066" s="1">
        <v>1299003054</v>
      </c>
      <c r="K1066" s="1">
        <v>1291227054</v>
      </c>
      <c r="L1066" s="1" t="b">
        <v>1</v>
      </c>
      <c r="M1066" s="1">
        <v>130</v>
      </c>
      <c r="N1066" s="1" t="b">
        <v>1</v>
      </c>
      <c r="O1066" s="1" t="s">
        <v>8275</v>
      </c>
      <c r="P1066" s="28">
        <f>F1066/D1066</f>
        <v>1.1091186666666666</v>
      </c>
      <c r="Q1066" s="29">
        <f>IF(M1066&gt;0,F1066/M1066,0)</f>
        <v>127.97523076923076</v>
      </c>
      <c r="R1066" s="9" t="str">
        <f>LEFT(O1066,SEARCH("/",O1066,1)-1)</f>
        <v>music</v>
      </c>
      <c r="S1066" s="26" t="str">
        <f>RIGHT(O1066,LEN(O1066)-SEARCH("/",O1066,1))</f>
        <v>rock</v>
      </c>
      <c r="T1066" s="27">
        <f>(((K1066/60)/60)/24)+DATE(1970,1,1)</f>
        <v>40513.757569444446</v>
      </c>
      <c r="U1066" s="5" t="str">
        <f>TEXT(T1066,"mmm")</f>
        <v>Dec</v>
      </c>
      <c r="V1066" s="5" t="str">
        <f>TEXT(T1066,"yyyy")</f>
        <v>2010</v>
      </c>
      <c r="W1066" s="5" t="str">
        <f>TEXT(Y1066,"mmm")</f>
        <v>Mar</v>
      </c>
      <c r="X1066" s="1" t="str">
        <f>TEXT(Y1066,"yyyy")</f>
        <v>2011</v>
      </c>
      <c r="Y1066" s="27">
        <f>(((J1066/60)/60)/24)+DATE(1970,1,1)</f>
        <v>40603.757569444446</v>
      </c>
    </row>
    <row r="1067" spans="1:25" ht="48" x14ac:dyDescent="0.2">
      <c r="A1067" s="1">
        <v>1282</v>
      </c>
      <c r="B1067" s="7" t="s">
        <v>1283</v>
      </c>
      <c r="C1067" s="7" t="s">
        <v>5392</v>
      </c>
      <c r="D1067" s="1">
        <v>15000</v>
      </c>
      <c r="E1067" s="37" t="str">
        <f>VLOOKUP(D1067,'Vlookup Table Bonus Point'!$C$3:$D$26,2,TRUE)</f>
        <v>15000 to 19999</v>
      </c>
      <c r="F1067" s="1">
        <v>18542</v>
      </c>
      <c r="G1067" s="1" t="s">
        <v>8218</v>
      </c>
      <c r="H1067" s="1" t="s">
        <v>8223</v>
      </c>
      <c r="I1067" s="1" t="s">
        <v>8245</v>
      </c>
      <c r="J1067" s="1">
        <v>1386565140</v>
      </c>
      <c r="K1067" s="1">
        <v>1383909855</v>
      </c>
      <c r="L1067" s="1" t="b">
        <v>1</v>
      </c>
      <c r="M1067" s="1">
        <v>274</v>
      </c>
      <c r="N1067" s="1" t="b">
        <v>1</v>
      </c>
      <c r="O1067" s="1" t="s">
        <v>8275</v>
      </c>
      <c r="P1067" s="28">
        <f>F1067/D1067</f>
        <v>1.2361333333333333</v>
      </c>
      <c r="Q1067" s="29">
        <f>IF(M1067&gt;0,F1067/M1067,0)</f>
        <v>67.671532846715323</v>
      </c>
      <c r="R1067" s="9" t="str">
        <f>LEFT(O1067,SEARCH("/",O1067,1)-1)</f>
        <v>music</v>
      </c>
      <c r="S1067" s="26" t="str">
        <f>RIGHT(O1067,LEN(O1067)-SEARCH("/",O1067,1))</f>
        <v>rock</v>
      </c>
      <c r="T1067" s="27">
        <f>(((K1067/60)/60)/24)+DATE(1970,1,1)</f>
        <v>41586.475173611114</v>
      </c>
      <c r="U1067" s="5" t="str">
        <f>TEXT(T1067,"mmm")</f>
        <v>Nov</v>
      </c>
      <c r="V1067" s="5" t="str">
        <f>TEXT(T1067,"yyyy")</f>
        <v>2013</v>
      </c>
      <c r="W1067" s="5" t="str">
        <f>TEXT(Y1067,"mmm")</f>
        <v>Dec</v>
      </c>
      <c r="X1067" s="1" t="str">
        <f>TEXT(Y1067,"yyyy")</f>
        <v>2013</v>
      </c>
      <c r="Y1067" s="27">
        <f>(((J1067/60)/60)/24)+DATE(1970,1,1)</f>
        <v>41617.207638888889</v>
      </c>
    </row>
    <row r="1068" spans="1:25" ht="48" x14ac:dyDescent="0.2">
      <c r="A1068" s="1">
        <v>1293</v>
      </c>
      <c r="B1068" s="7" t="s">
        <v>1294</v>
      </c>
      <c r="C1068" s="7" t="s">
        <v>5403</v>
      </c>
      <c r="D1068" s="1">
        <v>15000</v>
      </c>
      <c r="E1068" s="37" t="str">
        <f>VLOOKUP(D1068,'Vlookup Table Bonus Point'!$C$3:$D$26,2,TRUE)</f>
        <v>15000 to 19999</v>
      </c>
      <c r="F1068" s="1">
        <v>15335</v>
      </c>
      <c r="G1068" s="1" t="s">
        <v>8218</v>
      </c>
      <c r="H1068" s="1" t="s">
        <v>8223</v>
      </c>
      <c r="I1068" s="1" t="s">
        <v>8245</v>
      </c>
      <c r="J1068" s="1">
        <v>1447523371</v>
      </c>
      <c r="K1068" s="1">
        <v>1444927771</v>
      </c>
      <c r="L1068" s="1" t="b">
        <v>0</v>
      </c>
      <c r="M1068" s="1">
        <v>120</v>
      </c>
      <c r="N1068" s="1" t="b">
        <v>1</v>
      </c>
      <c r="O1068" s="1" t="s">
        <v>8270</v>
      </c>
      <c r="P1068" s="28">
        <f>F1068/D1068</f>
        <v>1.0223333333333333</v>
      </c>
      <c r="Q1068" s="29">
        <f>IF(M1068&gt;0,F1068/M1068,0)</f>
        <v>127.79166666666667</v>
      </c>
      <c r="R1068" s="9" t="str">
        <f>LEFT(O1068,SEARCH("/",O1068,1)-1)</f>
        <v>theater</v>
      </c>
      <c r="S1068" s="26" t="str">
        <f>RIGHT(O1068,LEN(O1068)-SEARCH("/",O1068,1))</f>
        <v>plays</v>
      </c>
      <c r="T1068" s="27">
        <f>(((K1068/60)/60)/24)+DATE(1970,1,1)</f>
        <v>42292.701053240744</v>
      </c>
      <c r="U1068" s="5" t="str">
        <f>TEXT(T1068,"mmm")</f>
        <v>Oct</v>
      </c>
      <c r="V1068" s="5" t="str">
        <f>TEXT(T1068,"yyyy")</f>
        <v>2015</v>
      </c>
      <c r="W1068" s="5" t="str">
        <f>TEXT(Y1068,"mmm")</f>
        <v>Nov</v>
      </c>
      <c r="X1068" s="1" t="str">
        <f>TEXT(Y1068,"yyyy")</f>
        <v>2015</v>
      </c>
      <c r="Y1068" s="27">
        <f>(((J1068/60)/60)/24)+DATE(1970,1,1)</f>
        <v>42322.742719907401</v>
      </c>
    </row>
    <row r="1069" spans="1:25" ht="48" x14ac:dyDescent="0.2">
      <c r="A1069" s="1">
        <v>1323</v>
      </c>
      <c r="B1069" s="7" t="s">
        <v>1324</v>
      </c>
      <c r="C1069" s="7" t="s">
        <v>5433</v>
      </c>
      <c r="D1069" s="1">
        <v>15000</v>
      </c>
      <c r="E1069" s="37" t="str">
        <f>VLOOKUP(D1069,'Vlookup Table Bonus Point'!$C$3:$D$26,2,TRUE)</f>
        <v>15000 to 19999</v>
      </c>
      <c r="F1069" s="1">
        <v>1332</v>
      </c>
      <c r="G1069" s="1" t="s">
        <v>8219</v>
      </c>
      <c r="H1069" s="1" t="s">
        <v>8223</v>
      </c>
      <c r="I1069" s="1" t="s">
        <v>8245</v>
      </c>
      <c r="J1069" s="1">
        <v>1461653700</v>
      </c>
      <c r="K1069" s="1">
        <v>1458665146</v>
      </c>
      <c r="L1069" s="1" t="b">
        <v>0</v>
      </c>
      <c r="M1069" s="1">
        <v>44</v>
      </c>
      <c r="N1069" s="1" t="b">
        <v>0</v>
      </c>
      <c r="O1069" s="1" t="s">
        <v>8272</v>
      </c>
      <c r="P1069" s="28">
        <f>F1069/D1069</f>
        <v>8.8800000000000004E-2</v>
      </c>
      <c r="Q1069" s="29">
        <f>IF(M1069&gt;0,F1069/M1069,0)</f>
        <v>30.272727272727273</v>
      </c>
      <c r="R1069" s="9" t="str">
        <f>LEFT(O1069,SEARCH("/",O1069,1)-1)</f>
        <v>technology</v>
      </c>
      <c r="S1069" s="26" t="str">
        <f>RIGHT(O1069,LEN(O1069)-SEARCH("/",O1069,1))</f>
        <v>wearables</v>
      </c>
      <c r="T1069" s="27">
        <f>(((K1069/60)/60)/24)+DATE(1970,1,1)</f>
        <v>42451.698449074072</v>
      </c>
      <c r="U1069" s="5" t="str">
        <f>TEXT(T1069,"mmm")</f>
        <v>Mar</v>
      </c>
      <c r="V1069" s="5" t="str">
        <f>TEXT(T1069,"yyyy")</f>
        <v>2016</v>
      </c>
      <c r="W1069" s="5" t="str">
        <f>TEXT(Y1069,"mmm")</f>
        <v>Apr</v>
      </c>
      <c r="X1069" s="1" t="str">
        <f>TEXT(Y1069,"yyyy")</f>
        <v>2016</v>
      </c>
      <c r="Y1069" s="27">
        <f>(((J1069/60)/60)/24)+DATE(1970,1,1)</f>
        <v>42486.288194444445</v>
      </c>
    </row>
    <row r="1070" spans="1:25" ht="32" x14ac:dyDescent="0.2">
      <c r="A1070" s="1">
        <v>1435</v>
      </c>
      <c r="B1070" s="7" t="s">
        <v>1436</v>
      </c>
      <c r="C1070" s="7" t="s">
        <v>5545</v>
      </c>
      <c r="D1070" s="1">
        <v>15000</v>
      </c>
      <c r="E1070" s="37" t="str">
        <f>VLOOKUP(D1070,'Vlookup Table Bonus Point'!$C$3:$D$26,2,TRUE)</f>
        <v>15000 to 19999</v>
      </c>
      <c r="F1070" s="1">
        <v>15</v>
      </c>
      <c r="G1070" s="1" t="s">
        <v>8220</v>
      </c>
      <c r="H1070" s="1" t="s">
        <v>8236</v>
      </c>
      <c r="I1070" s="1" t="s">
        <v>8248</v>
      </c>
      <c r="J1070" s="1">
        <v>1444589020</v>
      </c>
      <c r="K1070" s="1">
        <v>1441997020</v>
      </c>
      <c r="L1070" s="1" t="b">
        <v>0</v>
      </c>
      <c r="M1070" s="1">
        <v>2</v>
      </c>
      <c r="N1070" s="1" t="b">
        <v>0</v>
      </c>
      <c r="O1070" s="1" t="s">
        <v>8286</v>
      </c>
      <c r="P1070" s="28">
        <f>F1070/D1070</f>
        <v>1E-3</v>
      </c>
      <c r="Q1070" s="29">
        <f>IF(M1070&gt;0,F1070/M1070,0)</f>
        <v>7.5</v>
      </c>
      <c r="R1070" s="9" t="str">
        <f>LEFT(O1070,SEARCH("/",O1070,1)-1)</f>
        <v>publishing</v>
      </c>
      <c r="S1070" s="26" t="str">
        <f>RIGHT(O1070,LEN(O1070)-SEARCH("/",O1070,1))</f>
        <v>translations</v>
      </c>
      <c r="T1070" s="27">
        <f>(((K1070/60)/60)/24)+DATE(1970,1,1)</f>
        <v>42258.780324074076</v>
      </c>
      <c r="U1070" s="5" t="str">
        <f>TEXT(T1070,"mmm")</f>
        <v>Sep</v>
      </c>
      <c r="V1070" s="5" t="str">
        <f>TEXT(T1070,"yyyy")</f>
        <v>2015</v>
      </c>
      <c r="W1070" s="5" t="str">
        <f>TEXT(Y1070,"mmm")</f>
        <v>Oct</v>
      </c>
      <c r="X1070" s="1" t="str">
        <f>TEXT(Y1070,"yyyy")</f>
        <v>2015</v>
      </c>
      <c r="Y1070" s="27">
        <f>(((J1070/60)/60)/24)+DATE(1970,1,1)</f>
        <v>42288.780324074076</v>
      </c>
    </row>
    <row r="1071" spans="1:25" ht="48" x14ac:dyDescent="0.2">
      <c r="A1071" s="1">
        <v>1455</v>
      </c>
      <c r="B1071" s="7" t="s">
        <v>1456</v>
      </c>
      <c r="C1071" s="7" t="s">
        <v>5565</v>
      </c>
      <c r="D1071" s="1">
        <v>15000</v>
      </c>
      <c r="E1071" s="37" t="str">
        <f>VLOOKUP(D1071,'Vlookup Table Bonus Point'!$C$3:$D$26,2,TRUE)</f>
        <v>15000 to 19999</v>
      </c>
      <c r="F1071" s="1">
        <v>1575</v>
      </c>
      <c r="G1071" s="1" t="s">
        <v>8219</v>
      </c>
      <c r="H1071" s="1" t="s">
        <v>8223</v>
      </c>
      <c r="I1071" s="1" t="s">
        <v>8245</v>
      </c>
      <c r="J1071" s="1">
        <v>1409924340</v>
      </c>
      <c r="K1071" s="1">
        <v>1405181320</v>
      </c>
      <c r="L1071" s="1" t="b">
        <v>0</v>
      </c>
      <c r="M1071" s="1">
        <v>7</v>
      </c>
      <c r="N1071" s="1" t="b">
        <v>0</v>
      </c>
      <c r="O1071" s="1" t="s">
        <v>8286</v>
      </c>
      <c r="P1071" s="28">
        <f>F1071/D1071</f>
        <v>0.105</v>
      </c>
      <c r="Q1071" s="29">
        <f>IF(M1071&gt;0,F1071/M1071,0)</f>
        <v>225</v>
      </c>
      <c r="R1071" s="9" t="str">
        <f>LEFT(O1071,SEARCH("/",O1071,1)-1)</f>
        <v>publishing</v>
      </c>
      <c r="S1071" s="26" t="str">
        <f>RIGHT(O1071,LEN(O1071)-SEARCH("/",O1071,1))</f>
        <v>translations</v>
      </c>
      <c r="T1071" s="27">
        <f>(((K1071/60)/60)/24)+DATE(1970,1,1)</f>
        <v>41832.672685185185</v>
      </c>
      <c r="U1071" s="5" t="str">
        <f>TEXT(T1071,"mmm")</f>
        <v>Jul</v>
      </c>
      <c r="V1071" s="5" t="str">
        <f>TEXT(T1071,"yyyy")</f>
        <v>2014</v>
      </c>
      <c r="W1071" s="5" t="str">
        <f>TEXT(Y1071,"mmm")</f>
        <v>Sep</v>
      </c>
      <c r="X1071" s="1" t="str">
        <f>TEXT(Y1071,"yyyy")</f>
        <v>2014</v>
      </c>
      <c r="Y1071" s="27">
        <f>(((J1071/60)/60)/24)+DATE(1970,1,1)</f>
        <v>41887.568749999999</v>
      </c>
    </row>
    <row r="1072" spans="1:25" ht="32" x14ac:dyDescent="0.2">
      <c r="A1072" s="1">
        <v>1461</v>
      </c>
      <c r="B1072" s="7" t="s">
        <v>1462</v>
      </c>
      <c r="C1072" s="7" t="s">
        <v>5571</v>
      </c>
      <c r="D1072" s="1">
        <v>15000</v>
      </c>
      <c r="E1072" s="37" t="str">
        <f>VLOOKUP(D1072,'Vlookup Table Bonus Point'!$C$3:$D$26,2,TRUE)</f>
        <v>15000 to 19999</v>
      </c>
      <c r="F1072" s="1">
        <v>15186.69</v>
      </c>
      <c r="G1072" s="1" t="s">
        <v>8218</v>
      </c>
      <c r="H1072" s="1" t="s">
        <v>8223</v>
      </c>
      <c r="I1072" s="1" t="s">
        <v>8245</v>
      </c>
      <c r="J1072" s="1">
        <v>1413849600</v>
      </c>
      <c r="K1072" s="1">
        <v>1410967754</v>
      </c>
      <c r="L1072" s="1" t="b">
        <v>1</v>
      </c>
      <c r="M1072" s="1">
        <v>340</v>
      </c>
      <c r="N1072" s="1" t="b">
        <v>1</v>
      </c>
      <c r="O1072" s="1" t="s">
        <v>8287</v>
      </c>
      <c r="P1072" s="28">
        <f>F1072/D1072</f>
        <v>1.012446</v>
      </c>
      <c r="Q1072" s="29">
        <f>IF(M1072&gt;0,F1072/M1072,0)</f>
        <v>44.66673529411765</v>
      </c>
      <c r="R1072" s="9" t="str">
        <f>LEFT(O1072,SEARCH("/",O1072,1)-1)</f>
        <v>publishing</v>
      </c>
      <c r="S1072" s="26" t="str">
        <f>RIGHT(O1072,LEN(O1072)-SEARCH("/",O1072,1))</f>
        <v>radio &amp; podcasts</v>
      </c>
      <c r="T1072" s="27">
        <f>(((K1072/60)/60)/24)+DATE(1970,1,1)</f>
        <v>41899.645300925928</v>
      </c>
      <c r="U1072" s="5" t="str">
        <f>TEXT(T1072,"mmm")</f>
        <v>Sep</v>
      </c>
      <c r="V1072" s="5" t="str">
        <f>TEXT(T1072,"yyyy")</f>
        <v>2014</v>
      </c>
      <c r="W1072" s="5" t="str">
        <f>TEXT(Y1072,"mmm")</f>
        <v>Oct</v>
      </c>
      <c r="X1072" s="1" t="str">
        <f>TEXT(Y1072,"yyyy")</f>
        <v>2014</v>
      </c>
      <c r="Y1072" s="27">
        <f>(((J1072/60)/60)/24)+DATE(1970,1,1)</f>
        <v>41933</v>
      </c>
    </row>
    <row r="1073" spans="1:25" ht="48" x14ac:dyDescent="0.2">
      <c r="A1073" s="1">
        <v>1475</v>
      </c>
      <c r="B1073" s="7" t="s">
        <v>1476</v>
      </c>
      <c r="C1073" s="7" t="s">
        <v>5585</v>
      </c>
      <c r="D1073" s="1">
        <v>15000</v>
      </c>
      <c r="E1073" s="37" t="str">
        <f>VLOOKUP(D1073,'Vlookup Table Bonus Point'!$C$3:$D$26,2,TRUE)</f>
        <v>15000 to 19999</v>
      </c>
      <c r="F1073" s="1">
        <v>28300.45</v>
      </c>
      <c r="G1073" s="1" t="s">
        <v>8218</v>
      </c>
      <c r="H1073" s="1" t="s">
        <v>8223</v>
      </c>
      <c r="I1073" s="1" t="s">
        <v>8245</v>
      </c>
      <c r="J1073" s="1">
        <v>1419051540</v>
      </c>
      <c r="K1073" s="1">
        <v>1416244863</v>
      </c>
      <c r="L1073" s="1" t="b">
        <v>1</v>
      </c>
      <c r="M1073" s="1">
        <v>441</v>
      </c>
      <c r="N1073" s="1" t="b">
        <v>1</v>
      </c>
      <c r="O1073" s="1" t="s">
        <v>8287</v>
      </c>
      <c r="P1073" s="28">
        <f>F1073/D1073</f>
        <v>1.8866966666666667</v>
      </c>
      <c r="Q1073" s="29">
        <f>IF(M1073&gt;0,F1073/M1073,0)</f>
        <v>64.173356009070289</v>
      </c>
      <c r="R1073" s="9" t="str">
        <f>LEFT(O1073,SEARCH("/",O1073,1)-1)</f>
        <v>publishing</v>
      </c>
      <c r="S1073" s="26" t="str">
        <f>RIGHT(O1073,LEN(O1073)-SEARCH("/",O1073,1))</f>
        <v>radio &amp; podcasts</v>
      </c>
      <c r="T1073" s="27">
        <f>(((K1073/60)/60)/24)+DATE(1970,1,1)</f>
        <v>41960.722951388889</v>
      </c>
      <c r="U1073" s="5" t="str">
        <f>TEXT(T1073,"mmm")</f>
        <v>Nov</v>
      </c>
      <c r="V1073" s="5" t="str">
        <f>TEXT(T1073,"yyyy")</f>
        <v>2014</v>
      </c>
      <c r="W1073" s="5" t="str">
        <f>TEXT(Y1073,"mmm")</f>
        <v>Dec</v>
      </c>
      <c r="X1073" s="1" t="str">
        <f>TEXT(Y1073,"yyyy")</f>
        <v>2014</v>
      </c>
      <c r="Y1073" s="27">
        <f>(((J1073/60)/60)/24)+DATE(1970,1,1)</f>
        <v>41993.207638888889</v>
      </c>
    </row>
    <row r="1074" spans="1:25" ht="48" x14ac:dyDescent="0.2">
      <c r="A1074" s="1">
        <v>1488</v>
      </c>
      <c r="B1074" s="7" t="s">
        <v>1489</v>
      </c>
      <c r="C1074" s="7" t="s">
        <v>5598</v>
      </c>
      <c r="D1074" s="1">
        <v>15000</v>
      </c>
      <c r="E1074" s="37" t="str">
        <f>VLOOKUP(D1074,'Vlookup Table Bonus Point'!$C$3:$D$26,2,TRUE)</f>
        <v>15000 to 19999</v>
      </c>
      <c r="F1074" s="1">
        <v>360</v>
      </c>
      <c r="G1074" s="1" t="s">
        <v>8220</v>
      </c>
      <c r="H1074" s="1" t="s">
        <v>8225</v>
      </c>
      <c r="I1074" s="1" t="s">
        <v>8247</v>
      </c>
      <c r="J1074" s="1">
        <v>1388928660</v>
      </c>
      <c r="K1074" s="1">
        <v>1386336660</v>
      </c>
      <c r="L1074" s="1" t="b">
        <v>0</v>
      </c>
      <c r="M1074" s="1">
        <v>6</v>
      </c>
      <c r="N1074" s="1" t="b">
        <v>0</v>
      </c>
      <c r="O1074" s="1" t="s">
        <v>8274</v>
      </c>
      <c r="P1074" s="28">
        <f>F1074/D1074</f>
        <v>2.4E-2</v>
      </c>
      <c r="Q1074" s="29">
        <f>IF(M1074&gt;0,F1074/M1074,0)</f>
        <v>60</v>
      </c>
      <c r="R1074" s="9" t="str">
        <f>LEFT(O1074,SEARCH("/",O1074,1)-1)</f>
        <v>publishing</v>
      </c>
      <c r="S1074" s="26" t="str">
        <f>RIGHT(O1074,LEN(O1074)-SEARCH("/",O1074,1))</f>
        <v>fiction</v>
      </c>
      <c r="T1074" s="27">
        <f>(((K1074/60)/60)/24)+DATE(1970,1,1)</f>
        <v>41614.563194444447</v>
      </c>
      <c r="U1074" s="5" t="str">
        <f>TEXT(T1074,"mmm")</f>
        <v>Dec</v>
      </c>
      <c r="V1074" s="5" t="str">
        <f>TEXT(T1074,"yyyy")</f>
        <v>2013</v>
      </c>
      <c r="W1074" s="5" t="str">
        <f>TEXT(Y1074,"mmm")</f>
        <v>Jan</v>
      </c>
      <c r="X1074" s="1" t="str">
        <f>TEXT(Y1074,"yyyy")</f>
        <v>2014</v>
      </c>
      <c r="Y1074" s="27">
        <f>(((J1074/60)/60)/24)+DATE(1970,1,1)</f>
        <v>41644.563194444447</v>
      </c>
    </row>
    <row r="1075" spans="1:25" ht="48" x14ac:dyDescent="0.2">
      <c r="A1075" s="1">
        <v>1497</v>
      </c>
      <c r="B1075" s="7" t="s">
        <v>1498</v>
      </c>
      <c r="C1075" s="7" t="s">
        <v>5607</v>
      </c>
      <c r="D1075" s="1">
        <v>15000</v>
      </c>
      <c r="E1075" s="37" t="str">
        <f>VLOOKUP(D1075,'Vlookup Table Bonus Point'!$C$3:$D$26,2,TRUE)</f>
        <v>15000 to 19999</v>
      </c>
      <c r="F1075" s="1">
        <v>1</v>
      </c>
      <c r="G1075" s="1" t="s">
        <v>8220</v>
      </c>
      <c r="H1075" s="1" t="s">
        <v>8223</v>
      </c>
      <c r="I1075" s="1" t="s">
        <v>8245</v>
      </c>
      <c r="J1075" s="1">
        <v>1375299780</v>
      </c>
      <c r="K1075" s="1">
        <v>1371655522</v>
      </c>
      <c r="L1075" s="1" t="b">
        <v>0</v>
      </c>
      <c r="M1075" s="1">
        <v>1</v>
      </c>
      <c r="N1075" s="1" t="b">
        <v>0</v>
      </c>
      <c r="O1075" s="1" t="s">
        <v>8274</v>
      </c>
      <c r="P1075" s="28">
        <f>F1075/D1075</f>
        <v>6.666666666666667E-5</v>
      </c>
      <c r="Q1075" s="29">
        <f>IF(M1075&gt;0,F1075/M1075,0)</f>
        <v>1</v>
      </c>
      <c r="R1075" s="9" t="str">
        <f>LEFT(O1075,SEARCH("/",O1075,1)-1)</f>
        <v>publishing</v>
      </c>
      <c r="S1075" s="26" t="str">
        <f>RIGHT(O1075,LEN(O1075)-SEARCH("/",O1075,1))</f>
        <v>fiction</v>
      </c>
      <c r="T1075" s="27">
        <f>(((K1075/60)/60)/24)+DATE(1970,1,1)</f>
        <v>41444.64261574074</v>
      </c>
      <c r="U1075" s="5" t="str">
        <f>TEXT(T1075,"mmm")</f>
        <v>Jun</v>
      </c>
      <c r="V1075" s="5" t="str">
        <f>TEXT(T1075,"yyyy")</f>
        <v>2013</v>
      </c>
      <c r="W1075" s="5" t="str">
        <f>TEXT(Y1075,"mmm")</f>
        <v>Jul</v>
      </c>
      <c r="X1075" s="1" t="str">
        <f>TEXT(Y1075,"yyyy")</f>
        <v>2013</v>
      </c>
      <c r="Y1075" s="27">
        <f>(((J1075/60)/60)/24)+DATE(1970,1,1)</f>
        <v>41486.821527777778</v>
      </c>
    </row>
    <row r="1076" spans="1:25" ht="48" x14ac:dyDescent="0.2">
      <c r="A1076" s="1">
        <v>1517</v>
      </c>
      <c r="B1076" s="7" t="s">
        <v>1518</v>
      </c>
      <c r="C1076" s="7" t="s">
        <v>5627</v>
      </c>
      <c r="D1076" s="1">
        <v>15000</v>
      </c>
      <c r="E1076" s="37" t="str">
        <f>VLOOKUP(D1076,'Vlookup Table Bonus Point'!$C$3:$D$26,2,TRUE)</f>
        <v>15000 to 19999</v>
      </c>
      <c r="F1076" s="1">
        <v>24297</v>
      </c>
      <c r="G1076" s="1" t="s">
        <v>8218</v>
      </c>
      <c r="H1076" s="1" t="s">
        <v>8223</v>
      </c>
      <c r="I1076" s="1" t="s">
        <v>8245</v>
      </c>
      <c r="J1076" s="1">
        <v>1417845600</v>
      </c>
      <c r="K1076" s="1">
        <v>1415194553</v>
      </c>
      <c r="L1076" s="1" t="b">
        <v>1</v>
      </c>
      <c r="M1076" s="1">
        <v>615</v>
      </c>
      <c r="N1076" s="1" t="b">
        <v>1</v>
      </c>
      <c r="O1076" s="1" t="s">
        <v>8284</v>
      </c>
      <c r="P1076" s="28">
        <f>F1076/D1076</f>
        <v>1.6197999999999999</v>
      </c>
      <c r="Q1076" s="29">
        <f>IF(M1076&gt;0,F1076/M1076,0)</f>
        <v>39.507317073170732</v>
      </c>
      <c r="R1076" s="9" t="str">
        <f>LEFT(O1076,SEARCH("/",O1076,1)-1)</f>
        <v>photography</v>
      </c>
      <c r="S1076" s="26" t="str">
        <f>RIGHT(O1076,LEN(O1076)-SEARCH("/",O1076,1))</f>
        <v>photobooks</v>
      </c>
      <c r="T1076" s="27">
        <f>(((K1076/60)/60)/24)+DATE(1970,1,1)</f>
        <v>41948.56658564815</v>
      </c>
      <c r="U1076" s="5" t="str">
        <f>TEXT(T1076,"mmm")</f>
        <v>Nov</v>
      </c>
      <c r="V1076" s="5" t="str">
        <f>TEXT(T1076,"yyyy")</f>
        <v>2014</v>
      </c>
      <c r="W1076" s="5" t="str">
        <f>TEXT(Y1076,"mmm")</f>
        <v>Dec</v>
      </c>
      <c r="X1076" s="1" t="str">
        <f>TEXT(Y1076,"yyyy")</f>
        <v>2014</v>
      </c>
      <c r="Y1076" s="27">
        <f>(((J1076/60)/60)/24)+DATE(1970,1,1)</f>
        <v>41979.25</v>
      </c>
    </row>
    <row r="1077" spans="1:25" ht="32" x14ac:dyDescent="0.2">
      <c r="A1077" s="1">
        <v>1518</v>
      </c>
      <c r="B1077" s="7" t="s">
        <v>1519</v>
      </c>
      <c r="C1077" s="7" t="s">
        <v>5628</v>
      </c>
      <c r="D1077" s="1">
        <v>15000</v>
      </c>
      <c r="E1077" s="37" t="str">
        <f>VLOOKUP(D1077,'Vlookup Table Bonus Point'!$C$3:$D$26,2,TRUE)</f>
        <v>15000 to 19999</v>
      </c>
      <c r="F1077" s="1">
        <v>30805</v>
      </c>
      <c r="G1077" s="1" t="s">
        <v>8218</v>
      </c>
      <c r="H1077" s="1" t="s">
        <v>8223</v>
      </c>
      <c r="I1077" s="1" t="s">
        <v>8245</v>
      </c>
      <c r="J1077" s="1">
        <v>1401565252</v>
      </c>
      <c r="K1077" s="1">
        <v>1398973252</v>
      </c>
      <c r="L1077" s="1" t="b">
        <v>1</v>
      </c>
      <c r="M1077" s="1">
        <v>236</v>
      </c>
      <c r="N1077" s="1" t="b">
        <v>1</v>
      </c>
      <c r="O1077" s="1" t="s">
        <v>8284</v>
      </c>
      <c r="P1077" s="28">
        <f>F1077/D1077</f>
        <v>2.0536666666666665</v>
      </c>
      <c r="Q1077" s="29">
        <f>IF(M1077&gt;0,F1077/M1077,0)</f>
        <v>130.52966101694915</v>
      </c>
      <c r="R1077" s="9" t="str">
        <f>LEFT(O1077,SEARCH("/",O1077,1)-1)</f>
        <v>photography</v>
      </c>
      <c r="S1077" s="26" t="str">
        <f>RIGHT(O1077,LEN(O1077)-SEARCH("/",O1077,1))</f>
        <v>photobooks</v>
      </c>
      <c r="T1077" s="27">
        <f>(((K1077/60)/60)/24)+DATE(1970,1,1)</f>
        <v>41760.8200462963</v>
      </c>
      <c r="U1077" s="5" t="str">
        <f>TEXT(T1077,"mmm")</f>
        <v>May</v>
      </c>
      <c r="V1077" s="5" t="str">
        <f>TEXT(T1077,"yyyy")</f>
        <v>2014</v>
      </c>
      <c r="W1077" s="5" t="str">
        <f>TEXT(Y1077,"mmm")</f>
        <v>May</v>
      </c>
      <c r="X1077" s="1" t="str">
        <f>TEXT(Y1077,"yyyy")</f>
        <v>2014</v>
      </c>
      <c r="Y1077" s="27">
        <f>(((J1077/60)/60)/24)+DATE(1970,1,1)</f>
        <v>41790.8200462963</v>
      </c>
    </row>
    <row r="1078" spans="1:25" ht="48" x14ac:dyDescent="0.2">
      <c r="A1078" s="1">
        <v>1540</v>
      </c>
      <c r="B1078" s="7" t="s">
        <v>1541</v>
      </c>
      <c r="C1078" s="7" t="s">
        <v>5650</v>
      </c>
      <c r="D1078" s="1">
        <v>15000</v>
      </c>
      <c r="E1078" s="37" t="str">
        <f>VLOOKUP(D1078,'Vlookup Table Bonus Point'!$C$3:$D$26,2,TRUE)</f>
        <v>15000 to 19999</v>
      </c>
      <c r="F1078" s="1">
        <v>17680</v>
      </c>
      <c r="G1078" s="1" t="s">
        <v>8218</v>
      </c>
      <c r="H1078" s="1" t="s">
        <v>8223</v>
      </c>
      <c r="I1078" s="1" t="s">
        <v>8245</v>
      </c>
      <c r="J1078" s="1">
        <v>1416964500</v>
      </c>
      <c r="K1078" s="1">
        <v>1414368616</v>
      </c>
      <c r="L1078" s="1" t="b">
        <v>1</v>
      </c>
      <c r="M1078" s="1">
        <v>98</v>
      </c>
      <c r="N1078" s="1" t="b">
        <v>1</v>
      </c>
      <c r="O1078" s="1" t="s">
        <v>8284</v>
      </c>
      <c r="P1078" s="28">
        <f>F1078/D1078</f>
        <v>1.1786666666666668</v>
      </c>
      <c r="Q1078" s="29">
        <f>IF(M1078&gt;0,F1078/M1078,0)</f>
        <v>180.40816326530611</v>
      </c>
      <c r="R1078" s="9" t="str">
        <f>LEFT(O1078,SEARCH("/",O1078,1)-1)</f>
        <v>photography</v>
      </c>
      <c r="S1078" s="26" t="str">
        <f>RIGHT(O1078,LEN(O1078)-SEARCH("/",O1078,1))</f>
        <v>photobooks</v>
      </c>
      <c r="T1078" s="27">
        <f>(((K1078/60)/60)/24)+DATE(1970,1,1)</f>
        <v>41939.00712962963</v>
      </c>
      <c r="U1078" s="5" t="str">
        <f>TEXT(T1078,"mmm")</f>
        <v>Oct</v>
      </c>
      <c r="V1078" s="5" t="str">
        <f>TEXT(T1078,"yyyy")</f>
        <v>2014</v>
      </c>
      <c r="W1078" s="5" t="str">
        <f>TEXT(Y1078,"mmm")</f>
        <v>Nov</v>
      </c>
      <c r="X1078" s="1" t="str">
        <f>TEXT(Y1078,"yyyy")</f>
        <v>2014</v>
      </c>
      <c r="Y1078" s="27">
        <f>(((J1078/60)/60)/24)+DATE(1970,1,1)</f>
        <v>41969.052083333328</v>
      </c>
    </row>
    <row r="1079" spans="1:25" ht="32" x14ac:dyDescent="0.2">
      <c r="A1079" s="1">
        <v>1559</v>
      </c>
      <c r="B1079" s="7" t="s">
        <v>1560</v>
      </c>
      <c r="C1079" s="7" t="s">
        <v>5669</v>
      </c>
      <c r="D1079" s="1">
        <v>15000</v>
      </c>
      <c r="E1079" s="37" t="str">
        <f>VLOOKUP(D1079,'Vlookup Table Bonus Point'!$C$3:$D$26,2,TRUE)</f>
        <v>15000 to 19999</v>
      </c>
      <c r="F1079" s="1">
        <v>50</v>
      </c>
      <c r="G1079" s="1" t="s">
        <v>8220</v>
      </c>
      <c r="H1079" s="1" t="s">
        <v>8223</v>
      </c>
      <c r="I1079" s="1" t="s">
        <v>8245</v>
      </c>
      <c r="J1079" s="1">
        <v>1430270199</v>
      </c>
      <c r="K1079" s="1">
        <v>1428974199</v>
      </c>
      <c r="L1079" s="1" t="b">
        <v>0</v>
      </c>
      <c r="M1079" s="1">
        <v>1</v>
      </c>
      <c r="N1079" s="1" t="b">
        <v>0</v>
      </c>
      <c r="O1079" s="1" t="s">
        <v>8288</v>
      </c>
      <c r="P1079" s="28">
        <f>F1079/D1079</f>
        <v>3.3333333333333335E-3</v>
      </c>
      <c r="Q1079" s="29">
        <f>IF(M1079&gt;0,F1079/M1079,0)</f>
        <v>50</v>
      </c>
      <c r="R1079" s="9" t="str">
        <f>LEFT(O1079,SEARCH("/",O1079,1)-1)</f>
        <v>photography</v>
      </c>
      <c r="S1079" s="26" t="str">
        <f>RIGHT(O1079,LEN(O1079)-SEARCH("/",O1079,1))</f>
        <v>nature</v>
      </c>
      <c r="T1079" s="27">
        <f>(((K1079/60)/60)/24)+DATE(1970,1,1)</f>
        <v>42108.05322916666</v>
      </c>
      <c r="U1079" s="5" t="str">
        <f>TEXT(T1079,"mmm")</f>
        <v>Apr</v>
      </c>
      <c r="V1079" s="5" t="str">
        <f>TEXT(T1079,"yyyy")</f>
        <v>2015</v>
      </c>
      <c r="W1079" s="5" t="str">
        <f>TEXT(Y1079,"mmm")</f>
        <v>Apr</v>
      </c>
      <c r="X1079" s="1" t="str">
        <f>TEXT(Y1079,"yyyy")</f>
        <v>2015</v>
      </c>
      <c r="Y1079" s="27">
        <f>(((J1079/60)/60)/24)+DATE(1970,1,1)</f>
        <v>42123.05322916666</v>
      </c>
    </row>
    <row r="1080" spans="1:25" ht="48" x14ac:dyDescent="0.2">
      <c r="A1080" s="1">
        <v>1597</v>
      </c>
      <c r="B1080" s="7" t="s">
        <v>1598</v>
      </c>
      <c r="C1080" s="7" t="s">
        <v>5707</v>
      </c>
      <c r="D1080" s="1">
        <v>15000</v>
      </c>
      <c r="E1080" s="37" t="str">
        <f>VLOOKUP(D1080,'Vlookup Table Bonus Point'!$C$3:$D$26,2,TRUE)</f>
        <v>15000 to 19999</v>
      </c>
      <c r="F1080" s="1">
        <v>0</v>
      </c>
      <c r="G1080" s="1" t="s">
        <v>8220</v>
      </c>
      <c r="H1080" s="1" t="s">
        <v>8223</v>
      </c>
      <c r="I1080" s="1" t="s">
        <v>8245</v>
      </c>
      <c r="J1080" s="1">
        <v>1474360197</v>
      </c>
      <c r="K1080" s="1">
        <v>1471768197</v>
      </c>
      <c r="L1080" s="1" t="b">
        <v>0</v>
      </c>
      <c r="M1080" s="1">
        <v>0</v>
      </c>
      <c r="N1080" s="1" t="b">
        <v>0</v>
      </c>
      <c r="O1080" s="1" t="s">
        <v>8290</v>
      </c>
      <c r="P1080" s="28">
        <f>F1080/D1080</f>
        <v>0</v>
      </c>
      <c r="Q1080" s="29">
        <f>IF(M1080&gt;0,F1080/M1080,0)</f>
        <v>0</v>
      </c>
      <c r="R1080" s="9" t="str">
        <f>LEFT(O1080,SEARCH("/",O1080,1)-1)</f>
        <v>photography</v>
      </c>
      <c r="S1080" s="26" t="str">
        <f>RIGHT(O1080,LEN(O1080)-SEARCH("/",O1080,1))</f>
        <v>places</v>
      </c>
      <c r="T1080" s="27">
        <f>(((K1080/60)/60)/24)+DATE(1970,1,1)</f>
        <v>42603.354131944448</v>
      </c>
      <c r="U1080" s="5" t="str">
        <f>TEXT(T1080,"mmm")</f>
        <v>Aug</v>
      </c>
      <c r="V1080" s="5" t="str">
        <f>TEXT(T1080,"yyyy")</f>
        <v>2016</v>
      </c>
      <c r="W1080" s="5" t="str">
        <f>TEXT(Y1080,"mmm")</f>
        <v>Sep</v>
      </c>
      <c r="X1080" s="1" t="str">
        <f>TEXT(Y1080,"yyyy")</f>
        <v>2016</v>
      </c>
      <c r="Y1080" s="27">
        <f>(((J1080/60)/60)/24)+DATE(1970,1,1)</f>
        <v>42633.354131944448</v>
      </c>
    </row>
    <row r="1081" spans="1:25" ht="64" x14ac:dyDescent="0.2">
      <c r="A1081" s="1">
        <v>1746</v>
      </c>
      <c r="B1081" s="7" t="s">
        <v>1747</v>
      </c>
      <c r="C1081" s="7" t="s">
        <v>5856</v>
      </c>
      <c r="D1081" s="1">
        <v>15000</v>
      </c>
      <c r="E1081" s="37" t="str">
        <f>VLOOKUP(D1081,'Vlookup Table Bonus Point'!$C$3:$D$26,2,TRUE)</f>
        <v>15000 to 19999</v>
      </c>
      <c r="F1081" s="1">
        <v>22215</v>
      </c>
      <c r="G1081" s="1" t="s">
        <v>8218</v>
      </c>
      <c r="H1081" s="1" t="s">
        <v>8223</v>
      </c>
      <c r="I1081" s="1" t="s">
        <v>8245</v>
      </c>
      <c r="J1081" s="1">
        <v>1479952800</v>
      </c>
      <c r="K1081" s="1">
        <v>1477368867</v>
      </c>
      <c r="L1081" s="1" t="b">
        <v>0</v>
      </c>
      <c r="M1081" s="1">
        <v>107</v>
      </c>
      <c r="N1081" s="1" t="b">
        <v>1</v>
      </c>
      <c r="O1081" s="1" t="s">
        <v>8284</v>
      </c>
      <c r="P1081" s="28">
        <f>F1081/D1081</f>
        <v>1.4810000000000001</v>
      </c>
      <c r="Q1081" s="29">
        <f>IF(M1081&gt;0,F1081/M1081,0)</f>
        <v>207.61682242990653</v>
      </c>
      <c r="R1081" s="9" t="str">
        <f>LEFT(O1081,SEARCH("/",O1081,1)-1)</f>
        <v>photography</v>
      </c>
      <c r="S1081" s="26" t="str">
        <f>RIGHT(O1081,LEN(O1081)-SEARCH("/",O1081,1))</f>
        <v>photobooks</v>
      </c>
      <c r="T1081" s="27">
        <f>(((K1081/60)/60)/24)+DATE(1970,1,1)</f>
        <v>42668.176701388889</v>
      </c>
      <c r="U1081" s="5" t="str">
        <f>TEXT(T1081,"mmm")</f>
        <v>Oct</v>
      </c>
      <c r="V1081" s="5" t="str">
        <f>TEXT(T1081,"yyyy")</f>
        <v>2016</v>
      </c>
      <c r="W1081" s="5" t="str">
        <f>TEXT(Y1081,"mmm")</f>
        <v>Nov</v>
      </c>
      <c r="X1081" s="1" t="str">
        <f>TEXT(Y1081,"yyyy")</f>
        <v>2016</v>
      </c>
      <c r="Y1081" s="27">
        <f>(((J1081/60)/60)/24)+DATE(1970,1,1)</f>
        <v>42698.083333333328</v>
      </c>
    </row>
    <row r="1082" spans="1:25" ht="48" x14ac:dyDescent="0.2">
      <c r="A1082" s="1">
        <v>1753</v>
      </c>
      <c r="B1082" s="7" t="s">
        <v>1754</v>
      </c>
      <c r="C1082" s="7" t="s">
        <v>5863</v>
      </c>
      <c r="D1082" s="1">
        <v>15000</v>
      </c>
      <c r="E1082" s="37" t="str">
        <f>VLOOKUP(D1082,'Vlookup Table Bonus Point'!$C$3:$D$26,2,TRUE)</f>
        <v>15000 to 19999</v>
      </c>
      <c r="F1082" s="1">
        <v>16200</v>
      </c>
      <c r="G1082" s="1" t="s">
        <v>8218</v>
      </c>
      <c r="H1082" s="1" t="s">
        <v>8231</v>
      </c>
      <c r="I1082" s="1" t="s">
        <v>8252</v>
      </c>
      <c r="J1082" s="1">
        <v>1458579568</v>
      </c>
      <c r="K1082" s="1">
        <v>1455991168</v>
      </c>
      <c r="L1082" s="1" t="b">
        <v>0</v>
      </c>
      <c r="M1082" s="1">
        <v>35</v>
      </c>
      <c r="N1082" s="1" t="b">
        <v>1</v>
      </c>
      <c r="O1082" s="1" t="s">
        <v>8284</v>
      </c>
      <c r="P1082" s="28">
        <f>F1082/D1082</f>
        <v>1.08</v>
      </c>
      <c r="Q1082" s="29">
        <f>IF(M1082&gt;0,F1082/M1082,0)</f>
        <v>462.85714285714283</v>
      </c>
      <c r="R1082" s="9" t="str">
        <f>LEFT(O1082,SEARCH("/",O1082,1)-1)</f>
        <v>photography</v>
      </c>
      <c r="S1082" s="26" t="str">
        <f>RIGHT(O1082,LEN(O1082)-SEARCH("/",O1082,1))</f>
        <v>photobooks</v>
      </c>
      <c r="T1082" s="27">
        <f>(((K1082/60)/60)/24)+DATE(1970,1,1)</f>
        <v>42420.74962962963</v>
      </c>
      <c r="U1082" s="5" t="str">
        <f>TEXT(T1082,"mmm")</f>
        <v>Feb</v>
      </c>
      <c r="V1082" s="5" t="str">
        <f>TEXT(T1082,"yyyy")</f>
        <v>2016</v>
      </c>
      <c r="W1082" s="5" t="str">
        <f>TEXT(Y1082,"mmm")</f>
        <v>Mar</v>
      </c>
      <c r="X1082" s="1" t="str">
        <f>TEXT(Y1082,"yyyy")</f>
        <v>2016</v>
      </c>
      <c r="Y1082" s="27">
        <f>(((J1082/60)/60)/24)+DATE(1970,1,1)</f>
        <v>42450.707962962959</v>
      </c>
    </row>
    <row r="1083" spans="1:25" ht="32" x14ac:dyDescent="0.2">
      <c r="A1083" s="1">
        <v>1818</v>
      </c>
      <c r="B1083" s="7" t="s">
        <v>1819</v>
      </c>
      <c r="C1083" s="7" t="s">
        <v>5928</v>
      </c>
      <c r="D1083" s="1">
        <v>15000</v>
      </c>
      <c r="E1083" s="37" t="str">
        <f>VLOOKUP(D1083,'Vlookup Table Bonus Point'!$C$3:$D$26,2,TRUE)</f>
        <v>15000 to 19999</v>
      </c>
      <c r="F1083" s="1">
        <v>0</v>
      </c>
      <c r="G1083" s="1" t="s">
        <v>8220</v>
      </c>
      <c r="H1083" s="1" t="s">
        <v>8223</v>
      </c>
      <c r="I1083" s="1" t="s">
        <v>8245</v>
      </c>
      <c r="J1083" s="1">
        <v>1428035850</v>
      </c>
      <c r="K1083" s="1">
        <v>1425447450</v>
      </c>
      <c r="L1083" s="1" t="b">
        <v>0</v>
      </c>
      <c r="M1083" s="1">
        <v>0</v>
      </c>
      <c r="N1083" s="1" t="b">
        <v>0</v>
      </c>
      <c r="O1083" s="1" t="s">
        <v>8284</v>
      </c>
      <c r="P1083" s="28">
        <f>F1083/D1083</f>
        <v>0</v>
      </c>
      <c r="Q1083" s="29">
        <f>IF(M1083&gt;0,F1083/M1083,0)</f>
        <v>0</v>
      </c>
      <c r="R1083" s="9" t="str">
        <f>LEFT(O1083,SEARCH("/",O1083,1)-1)</f>
        <v>photography</v>
      </c>
      <c r="S1083" s="26" t="str">
        <f>RIGHT(O1083,LEN(O1083)-SEARCH("/",O1083,1))</f>
        <v>photobooks</v>
      </c>
      <c r="T1083" s="27">
        <f>(((K1083/60)/60)/24)+DATE(1970,1,1)</f>
        <v>42067.234375</v>
      </c>
      <c r="U1083" s="5" t="str">
        <f>TEXT(T1083,"mmm")</f>
        <v>Mar</v>
      </c>
      <c r="V1083" s="5" t="str">
        <f>TEXT(T1083,"yyyy")</f>
        <v>2015</v>
      </c>
      <c r="W1083" s="5" t="str">
        <f>TEXT(Y1083,"mmm")</f>
        <v>Apr</v>
      </c>
      <c r="X1083" s="1" t="str">
        <f>TEXT(Y1083,"yyyy")</f>
        <v>2015</v>
      </c>
      <c r="Y1083" s="27">
        <f>(((J1083/60)/60)/24)+DATE(1970,1,1)</f>
        <v>42097.192708333328</v>
      </c>
    </row>
    <row r="1084" spans="1:25" ht="48" x14ac:dyDescent="0.2">
      <c r="A1084" s="1">
        <v>1830</v>
      </c>
      <c r="B1084" s="7" t="s">
        <v>1831</v>
      </c>
      <c r="C1084" s="7" t="s">
        <v>5940</v>
      </c>
      <c r="D1084" s="1">
        <v>15000</v>
      </c>
      <c r="E1084" s="37" t="str">
        <f>VLOOKUP(D1084,'Vlookup Table Bonus Point'!$C$3:$D$26,2,TRUE)</f>
        <v>15000 to 19999</v>
      </c>
      <c r="F1084" s="1">
        <v>15230</v>
      </c>
      <c r="G1084" s="1" t="s">
        <v>8218</v>
      </c>
      <c r="H1084" s="1" t="s">
        <v>8223</v>
      </c>
      <c r="I1084" s="1" t="s">
        <v>8245</v>
      </c>
      <c r="J1084" s="1">
        <v>1393259107</v>
      </c>
      <c r="K1084" s="1">
        <v>1390667107</v>
      </c>
      <c r="L1084" s="1" t="b">
        <v>0</v>
      </c>
      <c r="M1084" s="1">
        <v>226</v>
      </c>
      <c r="N1084" s="1" t="b">
        <v>1</v>
      </c>
      <c r="O1084" s="1" t="s">
        <v>8275</v>
      </c>
      <c r="P1084" s="28">
        <f>F1084/D1084</f>
        <v>1.0153333333333334</v>
      </c>
      <c r="Q1084" s="29">
        <f>IF(M1084&gt;0,F1084/M1084,0)</f>
        <v>67.389380530973455</v>
      </c>
      <c r="R1084" s="9" t="str">
        <f>LEFT(O1084,SEARCH("/",O1084,1)-1)</f>
        <v>music</v>
      </c>
      <c r="S1084" s="26" t="str">
        <f>RIGHT(O1084,LEN(O1084)-SEARCH("/",O1084,1))</f>
        <v>rock</v>
      </c>
      <c r="T1084" s="27">
        <f>(((K1084/60)/60)/24)+DATE(1970,1,1)</f>
        <v>41664.684108796297</v>
      </c>
      <c r="U1084" s="5" t="str">
        <f>TEXT(T1084,"mmm")</f>
        <v>Jan</v>
      </c>
      <c r="V1084" s="5" t="str">
        <f>TEXT(T1084,"yyyy")</f>
        <v>2014</v>
      </c>
      <c r="W1084" s="5" t="str">
        <f>TEXT(Y1084,"mmm")</f>
        <v>Feb</v>
      </c>
      <c r="X1084" s="1" t="str">
        <f>TEXT(Y1084,"yyyy")</f>
        <v>2014</v>
      </c>
      <c r="Y1084" s="27">
        <f>(((J1084/60)/60)/24)+DATE(1970,1,1)</f>
        <v>41694.684108796297</v>
      </c>
    </row>
    <row r="1085" spans="1:25" ht="48" x14ac:dyDescent="0.2">
      <c r="A1085" s="1">
        <v>1846</v>
      </c>
      <c r="B1085" s="7" t="s">
        <v>1847</v>
      </c>
      <c r="C1085" s="7" t="s">
        <v>5956</v>
      </c>
      <c r="D1085" s="1">
        <v>15000</v>
      </c>
      <c r="E1085" s="37" t="str">
        <f>VLOOKUP(D1085,'Vlookup Table Bonus Point'!$C$3:$D$26,2,TRUE)</f>
        <v>15000 to 19999</v>
      </c>
      <c r="F1085" s="1">
        <v>20689</v>
      </c>
      <c r="G1085" s="1" t="s">
        <v>8218</v>
      </c>
      <c r="H1085" s="1" t="s">
        <v>8223</v>
      </c>
      <c r="I1085" s="1" t="s">
        <v>8245</v>
      </c>
      <c r="J1085" s="1">
        <v>1355585777</v>
      </c>
      <c r="K1085" s="1">
        <v>1352993777</v>
      </c>
      <c r="L1085" s="1" t="b">
        <v>0</v>
      </c>
      <c r="M1085" s="1">
        <v>209</v>
      </c>
      <c r="N1085" s="1" t="b">
        <v>1</v>
      </c>
      <c r="O1085" s="1" t="s">
        <v>8275</v>
      </c>
      <c r="P1085" s="28">
        <f>F1085/D1085</f>
        <v>1.3792666666666666</v>
      </c>
      <c r="Q1085" s="29">
        <f>IF(M1085&gt;0,F1085/M1085,0)</f>
        <v>98.990430622009569</v>
      </c>
      <c r="R1085" s="9" t="str">
        <f>LEFT(O1085,SEARCH("/",O1085,1)-1)</f>
        <v>music</v>
      </c>
      <c r="S1085" s="26" t="str">
        <f>RIGHT(O1085,LEN(O1085)-SEARCH("/",O1085,1))</f>
        <v>rock</v>
      </c>
      <c r="T1085" s="27">
        <f>(((K1085/60)/60)/24)+DATE(1970,1,1)</f>
        <v>41228.650196759263</v>
      </c>
      <c r="U1085" s="5" t="str">
        <f>TEXT(T1085,"mmm")</f>
        <v>Nov</v>
      </c>
      <c r="V1085" s="5" t="str">
        <f>TEXT(T1085,"yyyy")</f>
        <v>2012</v>
      </c>
      <c r="W1085" s="5" t="str">
        <f>TEXT(Y1085,"mmm")</f>
        <v>Dec</v>
      </c>
      <c r="X1085" s="1" t="str">
        <f>TEXT(Y1085,"yyyy")</f>
        <v>2012</v>
      </c>
      <c r="Y1085" s="27">
        <f>(((J1085/60)/60)/24)+DATE(1970,1,1)</f>
        <v>41258.650196759263</v>
      </c>
    </row>
    <row r="1086" spans="1:25" ht="48" x14ac:dyDescent="0.2">
      <c r="A1086" s="1">
        <v>1852</v>
      </c>
      <c r="B1086" s="7" t="s">
        <v>1853</v>
      </c>
      <c r="C1086" s="7" t="s">
        <v>5962</v>
      </c>
      <c r="D1086" s="1">
        <v>15000</v>
      </c>
      <c r="E1086" s="37" t="str">
        <f>VLOOKUP(D1086,'Vlookup Table Bonus Point'!$C$3:$D$26,2,TRUE)</f>
        <v>15000 to 19999</v>
      </c>
      <c r="F1086" s="1">
        <v>17545</v>
      </c>
      <c r="G1086" s="1" t="s">
        <v>8218</v>
      </c>
      <c r="H1086" s="1" t="s">
        <v>8223</v>
      </c>
      <c r="I1086" s="1" t="s">
        <v>8245</v>
      </c>
      <c r="J1086" s="1">
        <v>1429920000</v>
      </c>
      <c r="K1086" s="1">
        <v>1426703452</v>
      </c>
      <c r="L1086" s="1" t="b">
        <v>0</v>
      </c>
      <c r="M1086" s="1">
        <v>131</v>
      </c>
      <c r="N1086" s="1" t="b">
        <v>1</v>
      </c>
      <c r="O1086" s="1" t="s">
        <v>8275</v>
      </c>
      <c r="P1086" s="28">
        <f>F1086/D1086</f>
        <v>1.1696666666666666</v>
      </c>
      <c r="Q1086" s="29">
        <f>IF(M1086&gt;0,F1086/M1086,0)</f>
        <v>133.93129770992365</v>
      </c>
      <c r="R1086" s="9" t="str">
        <f>LEFT(O1086,SEARCH("/",O1086,1)-1)</f>
        <v>music</v>
      </c>
      <c r="S1086" s="26" t="str">
        <f>RIGHT(O1086,LEN(O1086)-SEARCH("/",O1086,1))</f>
        <v>rock</v>
      </c>
      <c r="T1086" s="27">
        <f>(((K1086/60)/60)/24)+DATE(1970,1,1)</f>
        <v>42081.77143518519</v>
      </c>
      <c r="U1086" s="5" t="str">
        <f>TEXT(T1086,"mmm")</f>
        <v>Mar</v>
      </c>
      <c r="V1086" s="5" t="str">
        <f>TEXT(T1086,"yyyy")</f>
        <v>2015</v>
      </c>
      <c r="W1086" s="5" t="str">
        <f>TEXT(Y1086,"mmm")</f>
        <v>Apr</v>
      </c>
      <c r="X1086" s="1" t="str">
        <f>TEXT(Y1086,"yyyy")</f>
        <v>2015</v>
      </c>
      <c r="Y1086" s="27">
        <f>(((J1086/60)/60)/24)+DATE(1970,1,1)</f>
        <v>42119</v>
      </c>
    </row>
    <row r="1087" spans="1:25" ht="48" x14ac:dyDescent="0.2">
      <c r="A1087" s="1">
        <v>1854</v>
      </c>
      <c r="B1087" s="7" t="s">
        <v>1855</v>
      </c>
      <c r="C1087" s="7" t="s">
        <v>5964</v>
      </c>
      <c r="D1087" s="1">
        <v>15000</v>
      </c>
      <c r="E1087" s="37" t="str">
        <f>VLOOKUP(D1087,'Vlookup Table Bonus Point'!$C$3:$D$26,2,TRUE)</f>
        <v>15000 to 19999</v>
      </c>
      <c r="F1087" s="1">
        <v>15318.55</v>
      </c>
      <c r="G1087" s="1" t="s">
        <v>8218</v>
      </c>
      <c r="H1087" s="1" t="s">
        <v>8223</v>
      </c>
      <c r="I1087" s="1" t="s">
        <v>8245</v>
      </c>
      <c r="J1087" s="1">
        <v>1369355437</v>
      </c>
      <c r="K1087" s="1">
        <v>1366763437</v>
      </c>
      <c r="L1087" s="1" t="b">
        <v>0</v>
      </c>
      <c r="M1087" s="1">
        <v>174</v>
      </c>
      <c r="N1087" s="1" t="b">
        <v>1</v>
      </c>
      <c r="O1087" s="1" t="s">
        <v>8275</v>
      </c>
      <c r="P1087" s="28">
        <f>F1087/D1087</f>
        <v>1.0212366666666666</v>
      </c>
      <c r="Q1087" s="29">
        <f>IF(M1087&gt;0,F1087/M1087,0)</f>
        <v>88.037643678160919</v>
      </c>
      <c r="R1087" s="9" t="str">
        <f>LEFT(O1087,SEARCH("/",O1087,1)-1)</f>
        <v>music</v>
      </c>
      <c r="S1087" s="26" t="str">
        <f>RIGHT(O1087,LEN(O1087)-SEARCH("/",O1087,1))</f>
        <v>rock</v>
      </c>
      <c r="T1087" s="27">
        <f>(((K1087/60)/60)/24)+DATE(1970,1,1)</f>
        <v>41388.021261574075</v>
      </c>
      <c r="U1087" s="5" t="str">
        <f>TEXT(T1087,"mmm")</f>
        <v>Apr</v>
      </c>
      <c r="V1087" s="5" t="str">
        <f>TEXT(T1087,"yyyy")</f>
        <v>2013</v>
      </c>
      <c r="W1087" s="5" t="str">
        <f>TEXT(Y1087,"mmm")</f>
        <v>May</v>
      </c>
      <c r="X1087" s="1" t="str">
        <f>TEXT(Y1087,"yyyy")</f>
        <v>2013</v>
      </c>
      <c r="Y1087" s="27">
        <f>(((J1087/60)/60)/24)+DATE(1970,1,1)</f>
        <v>41418.021261574075</v>
      </c>
    </row>
    <row r="1088" spans="1:25" ht="48" x14ac:dyDescent="0.2">
      <c r="A1088" s="1">
        <v>1938</v>
      </c>
      <c r="B1088" s="7" t="s">
        <v>1939</v>
      </c>
      <c r="C1088" s="7" t="s">
        <v>6048</v>
      </c>
      <c r="D1088" s="1">
        <v>15000</v>
      </c>
      <c r="E1088" s="37" t="str">
        <f>VLOOKUP(D1088,'Vlookup Table Bonus Point'!$C$3:$D$26,2,TRUE)</f>
        <v>15000 to 19999</v>
      </c>
      <c r="F1088" s="1">
        <v>17390</v>
      </c>
      <c r="G1088" s="1" t="s">
        <v>8218</v>
      </c>
      <c r="H1088" s="1" t="s">
        <v>8223</v>
      </c>
      <c r="I1088" s="1" t="s">
        <v>8245</v>
      </c>
      <c r="J1088" s="1">
        <v>1372741200</v>
      </c>
      <c r="K1088" s="1">
        <v>1370067231</v>
      </c>
      <c r="L1088" s="1" t="b">
        <v>0</v>
      </c>
      <c r="M1088" s="1">
        <v>114</v>
      </c>
      <c r="N1088" s="1" t="b">
        <v>1</v>
      </c>
      <c r="O1088" s="1" t="s">
        <v>8278</v>
      </c>
      <c r="P1088" s="28">
        <f>F1088/D1088</f>
        <v>1.1593333333333333</v>
      </c>
      <c r="Q1088" s="29">
        <f>IF(M1088&gt;0,F1088/M1088,0)</f>
        <v>152.54385964912279</v>
      </c>
      <c r="R1088" s="9" t="str">
        <f>LEFT(O1088,SEARCH("/",O1088,1)-1)</f>
        <v>music</v>
      </c>
      <c r="S1088" s="26" t="str">
        <f>RIGHT(O1088,LEN(O1088)-SEARCH("/",O1088,1))</f>
        <v>indie rock</v>
      </c>
      <c r="T1088" s="27">
        <f>(((K1088/60)/60)/24)+DATE(1970,1,1)</f>
        <v>41426.259618055556</v>
      </c>
      <c r="U1088" s="5" t="str">
        <f>TEXT(T1088,"mmm")</f>
        <v>Jun</v>
      </c>
      <c r="V1088" s="5" t="str">
        <f>TEXT(T1088,"yyyy")</f>
        <v>2013</v>
      </c>
      <c r="W1088" s="5" t="str">
        <f>TEXT(Y1088,"mmm")</f>
        <v>Jul</v>
      </c>
      <c r="X1088" s="1" t="str">
        <f>TEXT(Y1088,"yyyy")</f>
        <v>2013</v>
      </c>
      <c r="Y1088" s="27">
        <f>(((J1088/60)/60)/24)+DATE(1970,1,1)</f>
        <v>41457.208333333336</v>
      </c>
    </row>
    <row r="1089" spans="1:25" ht="48" x14ac:dyDescent="0.2">
      <c r="A1089" s="1">
        <v>1953</v>
      </c>
      <c r="B1089" s="7" t="s">
        <v>1954</v>
      </c>
      <c r="C1089" s="7" t="s">
        <v>6063</v>
      </c>
      <c r="D1089" s="1">
        <v>15000</v>
      </c>
      <c r="E1089" s="37" t="str">
        <f>VLOOKUP(D1089,'Vlookup Table Bonus Point'!$C$3:$D$26,2,TRUE)</f>
        <v>15000 to 19999</v>
      </c>
      <c r="F1089" s="1">
        <v>33892</v>
      </c>
      <c r="G1089" s="1" t="s">
        <v>8218</v>
      </c>
      <c r="H1089" s="1" t="s">
        <v>8223</v>
      </c>
      <c r="I1089" s="1" t="s">
        <v>8245</v>
      </c>
      <c r="J1089" s="1">
        <v>1330657200</v>
      </c>
      <c r="K1089" s="1">
        <v>1328158065</v>
      </c>
      <c r="L1089" s="1" t="b">
        <v>1</v>
      </c>
      <c r="M1089" s="1">
        <v>147</v>
      </c>
      <c r="N1089" s="1" t="b">
        <v>1</v>
      </c>
      <c r="O1089" s="1" t="s">
        <v>8294</v>
      </c>
      <c r="P1089" s="28">
        <f>F1089/D1089</f>
        <v>2.2594666666666665</v>
      </c>
      <c r="Q1089" s="29">
        <f>IF(M1089&gt;0,F1089/M1089,0)</f>
        <v>230.55782312925169</v>
      </c>
      <c r="R1089" s="9" t="str">
        <f>LEFT(O1089,SEARCH("/",O1089,1)-1)</f>
        <v>technology</v>
      </c>
      <c r="S1089" s="26" t="str">
        <f>RIGHT(O1089,LEN(O1089)-SEARCH("/",O1089,1))</f>
        <v>hardware</v>
      </c>
      <c r="T1089" s="27">
        <f>(((K1089/60)/60)/24)+DATE(1970,1,1)</f>
        <v>40941.199826388889</v>
      </c>
      <c r="U1089" s="5" t="str">
        <f>TEXT(T1089,"mmm")</f>
        <v>Feb</v>
      </c>
      <c r="V1089" s="5" t="str">
        <f>TEXT(T1089,"yyyy")</f>
        <v>2012</v>
      </c>
      <c r="W1089" s="5" t="str">
        <f>TEXT(Y1089,"mmm")</f>
        <v>Mar</v>
      </c>
      <c r="X1089" s="1" t="str">
        <f>TEXT(Y1089,"yyyy")</f>
        <v>2012</v>
      </c>
      <c r="Y1089" s="27">
        <f>(((J1089/60)/60)/24)+DATE(1970,1,1)</f>
        <v>40970.125</v>
      </c>
    </row>
    <row r="1090" spans="1:25" ht="64" x14ac:dyDescent="0.2">
      <c r="A1090" s="1">
        <v>1984</v>
      </c>
      <c r="B1090" s="7" t="s">
        <v>1985</v>
      </c>
      <c r="C1090" s="7" t="s">
        <v>6094</v>
      </c>
      <c r="D1090" s="1">
        <v>15000</v>
      </c>
      <c r="E1090" s="37" t="str">
        <f>VLOOKUP(D1090,'Vlookup Table Bonus Point'!$C$3:$D$26,2,TRUE)</f>
        <v>15000 to 19999</v>
      </c>
      <c r="F1090" s="1">
        <v>3172</v>
      </c>
      <c r="G1090" s="1" t="s">
        <v>8220</v>
      </c>
      <c r="H1090" s="1" t="s">
        <v>8223</v>
      </c>
      <c r="I1090" s="1" t="s">
        <v>8245</v>
      </c>
      <c r="J1090" s="1">
        <v>1417377481</v>
      </c>
      <c r="K1090" s="1">
        <v>1412189881</v>
      </c>
      <c r="L1090" s="1" t="b">
        <v>0</v>
      </c>
      <c r="M1090" s="1">
        <v>7</v>
      </c>
      <c r="N1090" s="1" t="b">
        <v>0</v>
      </c>
      <c r="O1090" s="1" t="s">
        <v>8295</v>
      </c>
      <c r="P1090" s="28">
        <f>F1090/D1090</f>
        <v>0.21146666666666666</v>
      </c>
      <c r="Q1090" s="29">
        <f>IF(M1090&gt;0,F1090/M1090,0)</f>
        <v>453.14285714285717</v>
      </c>
      <c r="R1090" s="9" t="str">
        <f>LEFT(O1090,SEARCH("/",O1090,1)-1)</f>
        <v>photography</v>
      </c>
      <c r="S1090" s="26" t="str">
        <f>RIGHT(O1090,LEN(O1090)-SEARCH("/",O1090,1))</f>
        <v>people</v>
      </c>
      <c r="T1090" s="27">
        <f>(((K1090/60)/60)/24)+DATE(1970,1,1)</f>
        <v>41913.790289351848</v>
      </c>
      <c r="U1090" s="5" t="str">
        <f>TEXT(T1090,"mmm")</f>
        <v>Oct</v>
      </c>
      <c r="V1090" s="5" t="str">
        <f>TEXT(T1090,"yyyy")</f>
        <v>2014</v>
      </c>
      <c r="W1090" s="5" t="str">
        <f>TEXT(Y1090,"mmm")</f>
        <v>Nov</v>
      </c>
      <c r="X1090" s="1" t="str">
        <f>TEXT(Y1090,"yyyy")</f>
        <v>2014</v>
      </c>
      <c r="Y1090" s="27">
        <f>(((J1090/60)/60)/24)+DATE(1970,1,1)</f>
        <v>41973.831956018519</v>
      </c>
    </row>
    <row r="1091" spans="1:25" ht="48" x14ac:dyDescent="0.2">
      <c r="A1091" s="1">
        <v>2044</v>
      </c>
      <c r="B1091" s="7" t="s">
        <v>2045</v>
      </c>
      <c r="C1091" s="7" t="s">
        <v>6154</v>
      </c>
      <c r="D1091" s="1">
        <v>15000</v>
      </c>
      <c r="E1091" s="37" t="str">
        <f>VLOOKUP(D1091,'Vlookup Table Bonus Point'!$C$3:$D$26,2,TRUE)</f>
        <v>15000 to 19999</v>
      </c>
      <c r="F1091" s="1">
        <v>16232</v>
      </c>
      <c r="G1091" s="1" t="s">
        <v>8218</v>
      </c>
      <c r="H1091" s="1" t="s">
        <v>8223</v>
      </c>
      <c r="I1091" s="1" t="s">
        <v>8245</v>
      </c>
      <c r="J1091" s="1">
        <v>1434212714</v>
      </c>
      <c r="K1091" s="1">
        <v>1431620714</v>
      </c>
      <c r="L1091" s="1" t="b">
        <v>0</v>
      </c>
      <c r="M1091" s="1">
        <v>180</v>
      </c>
      <c r="N1091" s="1" t="b">
        <v>1</v>
      </c>
      <c r="O1091" s="1" t="s">
        <v>8294</v>
      </c>
      <c r="P1091" s="28">
        <f>F1091/D1091</f>
        <v>1.0821333333333334</v>
      </c>
      <c r="Q1091" s="29">
        <f>IF(M1091&gt;0,F1091/M1091,0)</f>
        <v>90.177777777777777</v>
      </c>
      <c r="R1091" s="9" t="str">
        <f>LEFT(O1091,SEARCH("/",O1091,1)-1)</f>
        <v>technology</v>
      </c>
      <c r="S1091" s="26" t="str">
        <f>RIGHT(O1091,LEN(O1091)-SEARCH("/",O1091,1))</f>
        <v>hardware</v>
      </c>
      <c r="T1091" s="27">
        <f>(((K1091/60)/60)/24)+DATE(1970,1,1)</f>
        <v>42138.684189814812</v>
      </c>
      <c r="U1091" s="5" t="str">
        <f>TEXT(T1091,"mmm")</f>
        <v>May</v>
      </c>
      <c r="V1091" s="5" t="str">
        <f>TEXT(T1091,"yyyy")</f>
        <v>2015</v>
      </c>
      <c r="W1091" s="5" t="str">
        <f>TEXT(Y1091,"mmm")</f>
        <v>Jun</v>
      </c>
      <c r="X1091" s="1" t="str">
        <f>TEXT(Y1091,"yyyy")</f>
        <v>2015</v>
      </c>
      <c r="Y1091" s="27">
        <f>(((J1091/60)/60)/24)+DATE(1970,1,1)</f>
        <v>42168.684189814812</v>
      </c>
    </row>
    <row r="1092" spans="1:25" ht="48" x14ac:dyDescent="0.2">
      <c r="A1092" s="1">
        <v>2057</v>
      </c>
      <c r="B1092" s="7" t="s">
        <v>2058</v>
      </c>
      <c r="C1092" s="7" t="s">
        <v>6167</v>
      </c>
      <c r="D1092" s="1">
        <v>15000</v>
      </c>
      <c r="E1092" s="37" t="str">
        <f>VLOOKUP(D1092,'Vlookup Table Bonus Point'!$C$3:$D$26,2,TRUE)</f>
        <v>15000 to 19999</v>
      </c>
      <c r="F1092" s="1">
        <v>30334.83</v>
      </c>
      <c r="G1092" s="1" t="s">
        <v>8218</v>
      </c>
      <c r="H1092" s="1" t="s">
        <v>8224</v>
      </c>
      <c r="I1092" s="1" t="s">
        <v>8246</v>
      </c>
      <c r="J1092" s="1">
        <v>1456487532</v>
      </c>
      <c r="K1092" s="1">
        <v>1453895532</v>
      </c>
      <c r="L1092" s="1" t="b">
        <v>0</v>
      </c>
      <c r="M1092" s="1">
        <v>666</v>
      </c>
      <c r="N1092" s="1" t="b">
        <v>1</v>
      </c>
      <c r="O1092" s="1" t="s">
        <v>8294</v>
      </c>
      <c r="P1092" s="28">
        <f>F1092/D1092</f>
        <v>2.022322</v>
      </c>
      <c r="Q1092" s="29">
        <f>IF(M1092&gt;0,F1092/M1092,0)</f>
        <v>45.547792792792798</v>
      </c>
      <c r="R1092" s="9" t="str">
        <f>LEFT(O1092,SEARCH("/",O1092,1)-1)</f>
        <v>technology</v>
      </c>
      <c r="S1092" s="26" t="str">
        <f>RIGHT(O1092,LEN(O1092)-SEARCH("/",O1092,1))</f>
        <v>hardware</v>
      </c>
      <c r="T1092" s="27">
        <f>(((K1092/60)/60)/24)+DATE(1970,1,1)</f>
        <v>42396.494583333333</v>
      </c>
      <c r="U1092" s="5" t="str">
        <f>TEXT(T1092,"mmm")</f>
        <v>Jan</v>
      </c>
      <c r="V1092" s="5" t="str">
        <f>TEXT(T1092,"yyyy")</f>
        <v>2016</v>
      </c>
      <c r="W1092" s="5" t="str">
        <f>TEXT(Y1092,"mmm")</f>
        <v>Feb</v>
      </c>
      <c r="X1092" s="1" t="str">
        <f>TEXT(Y1092,"yyyy")</f>
        <v>2016</v>
      </c>
      <c r="Y1092" s="27">
        <f>(((J1092/60)/60)/24)+DATE(1970,1,1)</f>
        <v>42426.494583333333</v>
      </c>
    </row>
    <row r="1093" spans="1:25" ht="48" x14ac:dyDescent="0.2">
      <c r="A1093" s="1">
        <v>2128</v>
      </c>
      <c r="B1093" s="7" t="s">
        <v>2129</v>
      </c>
      <c r="C1093" s="7" t="s">
        <v>6238</v>
      </c>
      <c r="D1093" s="1">
        <v>15000</v>
      </c>
      <c r="E1093" s="37" t="str">
        <f>VLOOKUP(D1093,'Vlookup Table Bonus Point'!$C$3:$D$26,2,TRUE)</f>
        <v>15000 to 19999</v>
      </c>
      <c r="F1093" s="1">
        <v>25</v>
      </c>
      <c r="G1093" s="1" t="s">
        <v>8220</v>
      </c>
      <c r="H1093" s="1" t="s">
        <v>8228</v>
      </c>
      <c r="I1093" s="1" t="s">
        <v>8250</v>
      </c>
      <c r="J1093" s="1">
        <v>1411324369</v>
      </c>
      <c r="K1093" s="1">
        <v>1406140369</v>
      </c>
      <c r="L1093" s="1" t="b">
        <v>0</v>
      </c>
      <c r="M1093" s="1">
        <v>1</v>
      </c>
      <c r="N1093" s="1" t="b">
        <v>0</v>
      </c>
      <c r="O1093" s="1" t="s">
        <v>8281</v>
      </c>
      <c r="P1093" s="28">
        <f>F1093/D1093</f>
        <v>1.6666666666666668E-3</v>
      </c>
      <c r="Q1093" s="29">
        <f>IF(M1093&gt;0,F1093/M1093,0)</f>
        <v>25</v>
      </c>
      <c r="R1093" s="9" t="str">
        <f>LEFT(O1093,SEARCH("/",O1093,1)-1)</f>
        <v>games</v>
      </c>
      <c r="S1093" s="26" t="str">
        <f>RIGHT(O1093,LEN(O1093)-SEARCH("/",O1093,1))</f>
        <v>video games</v>
      </c>
      <c r="T1093" s="27">
        <f>(((K1093/60)/60)/24)+DATE(1970,1,1)</f>
        <v>41843.772789351853</v>
      </c>
      <c r="U1093" s="5" t="str">
        <f>TEXT(T1093,"mmm")</f>
        <v>Jul</v>
      </c>
      <c r="V1093" s="5" t="str">
        <f>TEXT(T1093,"yyyy")</f>
        <v>2014</v>
      </c>
      <c r="W1093" s="5" t="str">
        <f>TEXT(Y1093,"mmm")</f>
        <v>Sep</v>
      </c>
      <c r="X1093" s="1" t="str">
        <f>TEXT(Y1093,"yyyy")</f>
        <v>2014</v>
      </c>
      <c r="Y1093" s="27">
        <f>(((J1093/60)/60)/24)+DATE(1970,1,1)</f>
        <v>41903.772789351853</v>
      </c>
    </row>
    <row r="1094" spans="1:25" ht="48" x14ac:dyDescent="0.2">
      <c r="A1094" s="1">
        <v>2141</v>
      </c>
      <c r="B1094" s="7" t="s">
        <v>2142</v>
      </c>
      <c r="C1094" s="7" t="s">
        <v>6251</v>
      </c>
      <c r="D1094" s="1">
        <v>15000</v>
      </c>
      <c r="E1094" s="37" t="str">
        <f>VLOOKUP(D1094,'Vlookup Table Bonus Point'!$C$3:$D$26,2,TRUE)</f>
        <v>15000 to 19999</v>
      </c>
      <c r="F1094" s="1">
        <v>0</v>
      </c>
      <c r="G1094" s="1" t="s">
        <v>8220</v>
      </c>
      <c r="H1094" s="1" t="s">
        <v>8223</v>
      </c>
      <c r="I1094" s="1" t="s">
        <v>8245</v>
      </c>
      <c r="J1094" s="1">
        <v>1415947159</v>
      </c>
      <c r="K1094" s="1">
        <v>1413351559</v>
      </c>
      <c r="L1094" s="1" t="b">
        <v>0</v>
      </c>
      <c r="M1094" s="1">
        <v>0</v>
      </c>
      <c r="N1094" s="1" t="b">
        <v>0</v>
      </c>
      <c r="O1094" s="1" t="s">
        <v>8281</v>
      </c>
      <c r="P1094" s="28">
        <f>F1094/D1094</f>
        <v>0</v>
      </c>
      <c r="Q1094" s="29">
        <f>IF(M1094&gt;0,F1094/M1094,0)</f>
        <v>0</v>
      </c>
      <c r="R1094" s="9" t="str">
        <f>LEFT(O1094,SEARCH("/",O1094,1)-1)</f>
        <v>games</v>
      </c>
      <c r="S1094" s="26" t="str">
        <f>RIGHT(O1094,LEN(O1094)-SEARCH("/",O1094,1))</f>
        <v>video games</v>
      </c>
      <c r="T1094" s="27">
        <f>(((K1094/60)/60)/24)+DATE(1970,1,1)</f>
        <v>41927.235636574071</v>
      </c>
      <c r="U1094" s="5" t="str">
        <f>TEXT(T1094,"mmm")</f>
        <v>Oct</v>
      </c>
      <c r="V1094" s="5" t="str">
        <f>TEXT(T1094,"yyyy")</f>
        <v>2014</v>
      </c>
      <c r="W1094" s="5" t="str">
        <f>TEXT(Y1094,"mmm")</f>
        <v>Nov</v>
      </c>
      <c r="X1094" s="1" t="str">
        <f>TEXT(Y1094,"yyyy")</f>
        <v>2014</v>
      </c>
      <c r="Y1094" s="27">
        <f>(((J1094/60)/60)/24)+DATE(1970,1,1)</f>
        <v>41957.277303240742</v>
      </c>
    </row>
    <row r="1095" spans="1:25" ht="48" x14ac:dyDescent="0.2">
      <c r="A1095" s="1">
        <v>2145</v>
      </c>
      <c r="B1095" s="7" t="s">
        <v>2146</v>
      </c>
      <c r="C1095" s="7" t="s">
        <v>6255</v>
      </c>
      <c r="D1095" s="1">
        <v>15000</v>
      </c>
      <c r="E1095" s="37" t="str">
        <f>VLOOKUP(D1095,'Vlookup Table Bonus Point'!$C$3:$D$26,2,TRUE)</f>
        <v>15000 to 19999</v>
      </c>
      <c r="F1095" s="1">
        <v>4565</v>
      </c>
      <c r="G1095" s="1" t="s">
        <v>8220</v>
      </c>
      <c r="H1095" s="1" t="s">
        <v>8223</v>
      </c>
      <c r="I1095" s="1" t="s">
        <v>8245</v>
      </c>
      <c r="J1095" s="1">
        <v>1385534514</v>
      </c>
      <c r="K1095" s="1">
        <v>1382938914</v>
      </c>
      <c r="L1095" s="1" t="b">
        <v>0</v>
      </c>
      <c r="M1095" s="1">
        <v>89</v>
      </c>
      <c r="N1095" s="1" t="b">
        <v>0</v>
      </c>
      <c r="O1095" s="1" t="s">
        <v>8281</v>
      </c>
      <c r="P1095" s="28">
        <f>F1095/D1095</f>
        <v>0.30433333333333334</v>
      </c>
      <c r="Q1095" s="29">
        <f>IF(M1095&gt;0,F1095/M1095,0)</f>
        <v>51.292134831460672</v>
      </c>
      <c r="R1095" s="9" t="str">
        <f>LEFT(O1095,SEARCH("/",O1095,1)-1)</f>
        <v>games</v>
      </c>
      <c r="S1095" s="26" t="str">
        <f>RIGHT(O1095,LEN(O1095)-SEARCH("/",O1095,1))</f>
        <v>video games</v>
      </c>
      <c r="T1095" s="27">
        <f>(((K1095/60)/60)/24)+DATE(1970,1,1)</f>
        <v>41575.237430555557</v>
      </c>
      <c r="U1095" s="5" t="str">
        <f>TEXT(T1095,"mmm")</f>
        <v>Oct</v>
      </c>
      <c r="V1095" s="5" t="str">
        <f>TEXT(T1095,"yyyy")</f>
        <v>2013</v>
      </c>
      <c r="W1095" s="5" t="str">
        <f>TEXT(Y1095,"mmm")</f>
        <v>Nov</v>
      </c>
      <c r="X1095" s="1" t="str">
        <f>TEXT(Y1095,"yyyy")</f>
        <v>2013</v>
      </c>
      <c r="Y1095" s="27">
        <f>(((J1095/60)/60)/24)+DATE(1970,1,1)</f>
        <v>41605.279097222221</v>
      </c>
    </row>
    <row r="1096" spans="1:25" ht="48" x14ac:dyDescent="0.2">
      <c r="A1096" s="1">
        <v>2193</v>
      </c>
      <c r="B1096" s="7" t="s">
        <v>2194</v>
      </c>
      <c r="C1096" s="7" t="s">
        <v>6303</v>
      </c>
      <c r="D1096" s="1">
        <v>15000</v>
      </c>
      <c r="E1096" s="37" t="str">
        <f>VLOOKUP(D1096,'Vlookup Table Bonus Point'!$C$3:$D$26,2,TRUE)</f>
        <v>15000 to 19999</v>
      </c>
      <c r="F1096" s="1">
        <v>67856</v>
      </c>
      <c r="G1096" s="1" t="s">
        <v>8218</v>
      </c>
      <c r="H1096" s="1" t="s">
        <v>8223</v>
      </c>
      <c r="I1096" s="1" t="s">
        <v>8245</v>
      </c>
      <c r="J1096" s="1">
        <v>1479704340</v>
      </c>
      <c r="K1096" s="1">
        <v>1477043072</v>
      </c>
      <c r="L1096" s="1" t="b">
        <v>0</v>
      </c>
      <c r="M1096" s="1">
        <v>897</v>
      </c>
      <c r="N1096" s="1" t="b">
        <v>1</v>
      </c>
      <c r="O1096" s="1" t="s">
        <v>8296</v>
      </c>
      <c r="P1096" s="28">
        <f>F1096/D1096</f>
        <v>4.5237333333333334</v>
      </c>
      <c r="Q1096" s="29">
        <f>IF(M1096&gt;0,F1096/M1096,0)</f>
        <v>75.647714604236342</v>
      </c>
      <c r="R1096" s="9" t="str">
        <f>LEFT(O1096,SEARCH("/",O1096,1)-1)</f>
        <v>games</v>
      </c>
      <c r="S1096" s="26" t="str">
        <f>RIGHT(O1096,LEN(O1096)-SEARCH("/",O1096,1))</f>
        <v>tabletop games</v>
      </c>
      <c r="T1096" s="27">
        <f>(((K1096/60)/60)/24)+DATE(1970,1,1)</f>
        <v>42664.405925925923</v>
      </c>
      <c r="U1096" s="5" t="str">
        <f>TEXT(T1096,"mmm")</f>
        <v>Oct</v>
      </c>
      <c r="V1096" s="5" t="str">
        <f>TEXT(T1096,"yyyy")</f>
        <v>2016</v>
      </c>
      <c r="W1096" s="5" t="str">
        <f>TEXT(Y1096,"mmm")</f>
        <v>Nov</v>
      </c>
      <c r="X1096" s="1" t="str">
        <f>TEXT(Y1096,"yyyy")</f>
        <v>2016</v>
      </c>
      <c r="Y1096" s="27">
        <f>(((J1096/60)/60)/24)+DATE(1970,1,1)</f>
        <v>42695.207638888889</v>
      </c>
    </row>
    <row r="1097" spans="1:25" ht="64" x14ac:dyDescent="0.2">
      <c r="A1097" s="1">
        <v>2316</v>
      </c>
      <c r="B1097" s="7" t="s">
        <v>2317</v>
      </c>
      <c r="C1097" s="7" t="s">
        <v>6426</v>
      </c>
      <c r="D1097" s="1">
        <v>15000</v>
      </c>
      <c r="E1097" s="37" t="str">
        <f>VLOOKUP(D1097,'Vlookup Table Bonus Point'!$C$3:$D$26,2,TRUE)</f>
        <v>15000 to 19999</v>
      </c>
      <c r="F1097" s="1">
        <v>15606.4</v>
      </c>
      <c r="G1097" s="1" t="s">
        <v>8218</v>
      </c>
      <c r="H1097" s="1" t="s">
        <v>8223</v>
      </c>
      <c r="I1097" s="1" t="s">
        <v>8245</v>
      </c>
      <c r="J1097" s="1">
        <v>1260383040</v>
      </c>
      <c r="K1097" s="1">
        <v>1253726650</v>
      </c>
      <c r="L1097" s="1" t="b">
        <v>1</v>
      </c>
      <c r="M1097" s="1">
        <v>200</v>
      </c>
      <c r="N1097" s="1" t="b">
        <v>1</v>
      </c>
      <c r="O1097" s="1" t="s">
        <v>8278</v>
      </c>
      <c r="P1097" s="28">
        <f>F1097/D1097</f>
        <v>1.0404266666666666</v>
      </c>
      <c r="Q1097" s="29">
        <f>IF(M1097&gt;0,F1097/M1097,0)</f>
        <v>78.031999999999996</v>
      </c>
      <c r="R1097" s="9" t="str">
        <f>LEFT(O1097,SEARCH("/",O1097,1)-1)</f>
        <v>music</v>
      </c>
      <c r="S1097" s="26" t="str">
        <f>RIGHT(O1097,LEN(O1097)-SEARCH("/",O1097,1))</f>
        <v>indie rock</v>
      </c>
      <c r="T1097" s="27">
        <f>(((K1097/60)/60)/24)+DATE(1970,1,1)</f>
        <v>40079.725115740745</v>
      </c>
      <c r="U1097" s="5" t="str">
        <f>TEXT(T1097,"mmm")</f>
        <v>Sep</v>
      </c>
      <c r="V1097" s="5" t="str">
        <f>TEXT(T1097,"yyyy")</f>
        <v>2009</v>
      </c>
      <c r="W1097" s="5" t="str">
        <f>TEXT(Y1097,"mmm")</f>
        <v>Dec</v>
      </c>
      <c r="X1097" s="1" t="str">
        <f>TEXT(Y1097,"yyyy")</f>
        <v>2009</v>
      </c>
      <c r="Y1097" s="27">
        <f>(((J1097/60)/60)/24)+DATE(1970,1,1)</f>
        <v>40156.76666666667</v>
      </c>
    </row>
    <row r="1098" spans="1:25" ht="48" x14ac:dyDescent="0.2">
      <c r="A1098" s="1">
        <v>2326</v>
      </c>
      <c r="B1098" s="7" t="s">
        <v>2327</v>
      </c>
      <c r="C1098" s="7" t="s">
        <v>6436</v>
      </c>
      <c r="D1098" s="1">
        <v>15000</v>
      </c>
      <c r="E1098" s="37" t="str">
        <f>VLOOKUP(D1098,'Vlookup Table Bonus Point'!$C$3:$D$26,2,TRUE)</f>
        <v>15000 to 19999</v>
      </c>
      <c r="F1098" s="1">
        <v>108</v>
      </c>
      <c r="G1098" s="1" t="s">
        <v>8221</v>
      </c>
      <c r="H1098" s="1" t="s">
        <v>8223</v>
      </c>
      <c r="I1098" s="1" t="s">
        <v>8245</v>
      </c>
      <c r="J1098" s="1">
        <v>1493571600</v>
      </c>
      <c r="K1098" s="1">
        <v>1489106948</v>
      </c>
      <c r="L1098" s="1" t="b">
        <v>0</v>
      </c>
      <c r="M1098" s="1">
        <v>1</v>
      </c>
      <c r="N1098" s="1" t="b">
        <v>0</v>
      </c>
      <c r="O1098" s="1" t="s">
        <v>8297</v>
      </c>
      <c r="P1098" s="28">
        <f>F1098/D1098</f>
        <v>7.1999999999999998E-3</v>
      </c>
      <c r="Q1098" s="29">
        <f>IF(M1098&gt;0,F1098/M1098,0)</f>
        <v>108</v>
      </c>
      <c r="R1098" s="9" t="str">
        <f>LEFT(O1098,SEARCH("/",O1098,1)-1)</f>
        <v>food</v>
      </c>
      <c r="S1098" s="26" t="str">
        <f>RIGHT(O1098,LEN(O1098)-SEARCH("/",O1098,1))</f>
        <v>small batch</v>
      </c>
      <c r="T1098" s="27">
        <f>(((K1098/60)/60)/24)+DATE(1970,1,1)</f>
        <v>42804.034120370372</v>
      </c>
      <c r="U1098" s="5" t="str">
        <f>TEXT(T1098,"mmm")</f>
        <v>Mar</v>
      </c>
      <c r="V1098" s="5" t="str">
        <f>TEXT(T1098,"yyyy")</f>
        <v>2017</v>
      </c>
      <c r="W1098" s="5" t="str">
        <f>TEXT(Y1098,"mmm")</f>
        <v>Apr</v>
      </c>
      <c r="X1098" s="1" t="str">
        <f>TEXT(Y1098,"yyyy")</f>
        <v>2017</v>
      </c>
      <c r="Y1098" s="27">
        <f>(((J1098/60)/60)/24)+DATE(1970,1,1)</f>
        <v>42855.708333333328</v>
      </c>
    </row>
    <row r="1099" spans="1:25" ht="48" x14ac:dyDescent="0.2">
      <c r="A1099" s="1">
        <v>2338</v>
      </c>
      <c r="B1099" s="7" t="s">
        <v>2339</v>
      </c>
      <c r="C1099" s="7" t="s">
        <v>6448</v>
      </c>
      <c r="D1099" s="1">
        <v>15000</v>
      </c>
      <c r="E1099" s="37" t="str">
        <f>VLOOKUP(D1099,'Vlookup Table Bonus Point'!$C$3:$D$26,2,TRUE)</f>
        <v>15000 to 19999</v>
      </c>
      <c r="F1099" s="1">
        <v>15171.5</v>
      </c>
      <c r="G1099" s="1" t="s">
        <v>8218</v>
      </c>
      <c r="H1099" s="1" t="s">
        <v>8223</v>
      </c>
      <c r="I1099" s="1" t="s">
        <v>8245</v>
      </c>
      <c r="J1099" s="1">
        <v>1404077484</v>
      </c>
      <c r="K1099" s="1">
        <v>1401485484</v>
      </c>
      <c r="L1099" s="1" t="b">
        <v>1</v>
      </c>
      <c r="M1099" s="1">
        <v>123</v>
      </c>
      <c r="N1099" s="1" t="b">
        <v>1</v>
      </c>
      <c r="O1099" s="1" t="s">
        <v>8297</v>
      </c>
      <c r="P1099" s="28">
        <f>F1099/D1099</f>
        <v>1.0114333333333334</v>
      </c>
      <c r="Q1099" s="29">
        <f>IF(M1099&gt;0,F1099/M1099,0)</f>
        <v>123.34552845528455</v>
      </c>
      <c r="R1099" s="9" t="str">
        <f>LEFT(O1099,SEARCH("/",O1099,1)-1)</f>
        <v>food</v>
      </c>
      <c r="S1099" s="26" t="str">
        <f>RIGHT(O1099,LEN(O1099)-SEARCH("/",O1099,1))</f>
        <v>small batch</v>
      </c>
      <c r="T1099" s="27">
        <f>(((K1099/60)/60)/24)+DATE(1970,1,1)</f>
        <v>41789.896805555552</v>
      </c>
      <c r="U1099" s="5" t="str">
        <f>TEXT(T1099,"mmm")</f>
        <v>May</v>
      </c>
      <c r="V1099" s="5" t="str">
        <f>TEXT(T1099,"yyyy")</f>
        <v>2014</v>
      </c>
      <c r="W1099" s="5" t="str">
        <f>TEXT(Y1099,"mmm")</f>
        <v>Jun</v>
      </c>
      <c r="X1099" s="1" t="str">
        <f>TEXT(Y1099,"yyyy")</f>
        <v>2014</v>
      </c>
      <c r="Y1099" s="27">
        <f>(((J1099/60)/60)/24)+DATE(1970,1,1)</f>
        <v>41819.896805555552</v>
      </c>
    </row>
    <row r="1100" spans="1:25" ht="48" x14ac:dyDescent="0.2">
      <c r="A1100" s="1">
        <v>2380</v>
      </c>
      <c r="B1100" s="7" t="s">
        <v>2381</v>
      </c>
      <c r="C1100" s="7" t="s">
        <v>6490</v>
      </c>
      <c r="D1100" s="1">
        <v>15000</v>
      </c>
      <c r="E1100" s="37" t="str">
        <f>VLOOKUP(D1100,'Vlookup Table Bonus Point'!$C$3:$D$26,2,TRUE)</f>
        <v>15000 to 19999</v>
      </c>
      <c r="F1100" s="1">
        <v>55</v>
      </c>
      <c r="G1100" s="1" t="s">
        <v>8219</v>
      </c>
      <c r="H1100" s="1" t="s">
        <v>8223</v>
      </c>
      <c r="I1100" s="1" t="s">
        <v>8245</v>
      </c>
      <c r="J1100" s="1">
        <v>1443726142</v>
      </c>
      <c r="K1100" s="1">
        <v>1441134142</v>
      </c>
      <c r="L1100" s="1" t="b">
        <v>0</v>
      </c>
      <c r="M1100" s="1">
        <v>3</v>
      </c>
      <c r="N1100" s="1" t="b">
        <v>0</v>
      </c>
      <c r="O1100" s="1" t="s">
        <v>8271</v>
      </c>
      <c r="P1100" s="28">
        <f>F1100/D1100</f>
        <v>3.6666666666666666E-3</v>
      </c>
      <c r="Q1100" s="29">
        <f>IF(M1100&gt;0,F1100/M1100,0)</f>
        <v>18.333333333333332</v>
      </c>
      <c r="R1100" s="9" t="str">
        <f>LEFT(O1100,SEARCH("/",O1100,1)-1)</f>
        <v>technology</v>
      </c>
      <c r="S1100" s="26" t="str">
        <f>RIGHT(O1100,LEN(O1100)-SEARCH("/",O1100,1))</f>
        <v>web</v>
      </c>
      <c r="T1100" s="27">
        <f>(((K1100/60)/60)/24)+DATE(1970,1,1)</f>
        <v>42248.793310185181</v>
      </c>
      <c r="U1100" s="5" t="str">
        <f>TEXT(T1100,"mmm")</f>
        <v>Sep</v>
      </c>
      <c r="V1100" s="5" t="str">
        <f>TEXT(T1100,"yyyy")</f>
        <v>2015</v>
      </c>
      <c r="W1100" s="5" t="str">
        <f>TEXT(Y1100,"mmm")</f>
        <v>Oct</v>
      </c>
      <c r="X1100" s="1" t="str">
        <f>TEXT(Y1100,"yyyy")</f>
        <v>2015</v>
      </c>
      <c r="Y1100" s="27">
        <f>(((J1100/60)/60)/24)+DATE(1970,1,1)</f>
        <v>42278.793310185181</v>
      </c>
    </row>
    <row r="1101" spans="1:25" ht="48" x14ac:dyDescent="0.2">
      <c r="A1101" s="1">
        <v>2404</v>
      </c>
      <c r="B1101" s="7" t="s">
        <v>2405</v>
      </c>
      <c r="C1101" s="7" t="s">
        <v>6514</v>
      </c>
      <c r="D1101" s="1">
        <v>15000</v>
      </c>
      <c r="E1101" s="37" t="str">
        <f>VLOOKUP(D1101,'Vlookup Table Bonus Point'!$C$3:$D$26,2,TRUE)</f>
        <v>15000 to 19999</v>
      </c>
      <c r="F1101" s="1">
        <v>0</v>
      </c>
      <c r="G1101" s="1" t="s">
        <v>8220</v>
      </c>
      <c r="H1101" s="1" t="s">
        <v>8223</v>
      </c>
      <c r="I1101" s="1" t="s">
        <v>8245</v>
      </c>
      <c r="J1101" s="1">
        <v>1451782607</v>
      </c>
      <c r="K1101" s="1">
        <v>1449190607</v>
      </c>
      <c r="L1101" s="1" t="b">
        <v>0</v>
      </c>
      <c r="M1101" s="1">
        <v>0</v>
      </c>
      <c r="N1101" s="1" t="b">
        <v>0</v>
      </c>
      <c r="O1101" s="1" t="s">
        <v>8283</v>
      </c>
      <c r="P1101" s="28">
        <f>F1101/D1101</f>
        <v>0</v>
      </c>
      <c r="Q1101" s="29">
        <f>IF(M1101&gt;0,F1101/M1101,0)</f>
        <v>0</v>
      </c>
      <c r="R1101" s="9" t="str">
        <f>LEFT(O1101,SEARCH("/",O1101,1)-1)</f>
        <v>food</v>
      </c>
      <c r="S1101" s="26" t="str">
        <f>RIGHT(O1101,LEN(O1101)-SEARCH("/",O1101,1))</f>
        <v>food trucks</v>
      </c>
      <c r="T1101" s="27">
        <f>(((K1101/60)/60)/24)+DATE(1970,1,1)</f>
        <v>42342.03943287037</v>
      </c>
      <c r="U1101" s="5" t="str">
        <f>TEXT(T1101,"mmm")</f>
        <v>Dec</v>
      </c>
      <c r="V1101" s="5" t="str">
        <f>TEXT(T1101,"yyyy")</f>
        <v>2015</v>
      </c>
      <c r="W1101" s="5" t="str">
        <f>TEXT(Y1101,"mmm")</f>
        <v>Jan</v>
      </c>
      <c r="X1101" s="1" t="str">
        <f>TEXT(Y1101,"yyyy")</f>
        <v>2016</v>
      </c>
      <c r="Y1101" s="27">
        <f>(((J1101/60)/60)/24)+DATE(1970,1,1)</f>
        <v>42372.03943287037</v>
      </c>
    </row>
    <row r="1102" spans="1:25" ht="32" x14ac:dyDescent="0.2">
      <c r="A1102" s="1">
        <v>2408</v>
      </c>
      <c r="B1102" s="7" t="s">
        <v>2409</v>
      </c>
      <c r="C1102" s="7" t="s">
        <v>6518</v>
      </c>
      <c r="D1102" s="1">
        <v>15000</v>
      </c>
      <c r="E1102" s="37" t="str">
        <f>VLOOKUP(D1102,'Vlookup Table Bonus Point'!$C$3:$D$26,2,TRUE)</f>
        <v>15000 to 19999</v>
      </c>
      <c r="F1102" s="1">
        <v>30</v>
      </c>
      <c r="G1102" s="1" t="s">
        <v>8220</v>
      </c>
      <c r="H1102" s="1" t="s">
        <v>8223</v>
      </c>
      <c r="I1102" s="1" t="s">
        <v>8245</v>
      </c>
      <c r="J1102" s="1">
        <v>1415247757</v>
      </c>
      <c r="K1102" s="1">
        <v>1412652157</v>
      </c>
      <c r="L1102" s="1" t="b">
        <v>0</v>
      </c>
      <c r="M1102" s="1">
        <v>2</v>
      </c>
      <c r="N1102" s="1" t="b">
        <v>0</v>
      </c>
      <c r="O1102" s="1" t="s">
        <v>8283</v>
      </c>
      <c r="P1102" s="28">
        <f>F1102/D1102</f>
        <v>2E-3</v>
      </c>
      <c r="Q1102" s="29">
        <f>IF(M1102&gt;0,F1102/M1102,0)</f>
        <v>15</v>
      </c>
      <c r="R1102" s="9" t="str">
        <f>LEFT(O1102,SEARCH("/",O1102,1)-1)</f>
        <v>food</v>
      </c>
      <c r="S1102" s="26" t="str">
        <f>RIGHT(O1102,LEN(O1102)-SEARCH("/",O1102,1))</f>
        <v>food trucks</v>
      </c>
      <c r="T1102" s="27">
        <f>(((K1102/60)/60)/24)+DATE(1970,1,1)</f>
        <v>41919.140706018516</v>
      </c>
      <c r="U1102" s="5" t="str">
        <f>TEXT(T1102,"mmm")</f>
        <v>Oct</v>
      </c>
      <c r="V1102" s="5" t="str">
        <f>TEXT(T1102,"yyyy")</f>
        <v>2014</v>
      </c>
      <c r="W1102" s="5" t="str">
        <f>TEXT(Y1102,"mmm")</f>
        <v>Nov</v>
      </c>
      <c r="X1102" s="1" t="str">
        <f>TEXT(Y1102,"yyyy")</f>
        <v>2014</v>
      </c>
      <c r="Y1102" s="27">
        <f>(((J1102/60)/60)/24)+DATE(1970,1,1)</f>
        <v>41949.182372685187</v>
      </c>
    </row>
    <row r="1103" spans="1:25" ht="64" x14ac:dyDescent="0.2">
      <c r="A1103" s="1">
        <v>2410</v>
      </c>
      <c r="B1103" s="7" t="s">
        <v>2411</v>
      </c>
      <c r="C1103" s="7" t="s">
        <v>6520</v>
      </c>
      <c r="D1103" s="1">
        <v>15000</v>
      </c>
      <c r="E1103" s="37" t="str">
        <f>VLOOKUP(D1103,'Vlookup Table Bonus Point'!$C$3:$D$26,2,TRUE)</f>
        <v>15000 to 19999</v>
      </c>
      <c r="F1103" s="1">
        <v>0</v>
      </c>
      <c r="G1103" s="1" t="s">
        <v>8220</v>
      </c>
      <c r="H1103" s="1" t="s">
        <v>8225</v>
      </c>
      <c r="I1103" s="1" t="s">
        <v>8247</v>
      </c>
      <c r="J1103" s="1">
        <v>1441619275</v>
      </c>
      <c r="K1103" s="1">
        <v>1439027275</v>
      </c>
      <c r="L1103" s="1" t="b">
        <v>0</v>
      </c>
      <c r="M1103" s="1">
        <v>0</v>
      </c>
      <c r="N1103" s="1" t="b">
        <v>0</v>
      </c>
      <c r="O1103" s="1" t="s">
        <v>8283</v>
      </c>
      <c r="P1103" s="28">
        <f>F1103/D1103</f>
        <v>0</v>
      </c>
      <c r="Q1103" s="29">
        <f>IF(M1103&gt;0,F1103/M1103,0)</f>
        <v>0</v>
      </c>
      <c r="R1103" s="9" t="str">
        <f>LEFT(O1103,SEARCH("/",O1103,1)-1)</f>
        <v>food</v>
      </c>
      <c r="S1103" s="26" t="str">
        <f>RIGHT(O1103,LEN(O1103)-SEARCH("/",O1103,1))</f>
        <v>food trucks</v>
      </c>
      <c r="T1103" s="27">
        <f>(((K1103/60)/60)/24)+DATE(1970,1,1)</f>
        <v>42224.408275462964</v>
      </c>
      <c r="U1103" s="5" t="str">
        <f>TEXT(T1103,"mmm")</f>
        <v>Aug</v>
      </c>
      <c r="V1103" s="5" t="str">
        <f>TEXT(T1103,"yyyy")</f>
        <v>2015</v>
      </c>
      <c r="W1103" s="5" t="str">
        <f>TEXT(Y1103,"mmm")</f>
        <v>Sep</v>
      </c>
      <c r="X1103" s="1" t="str">
        <f>TEXT(Y1103,"yyyy")</f>
        <v>2015</v>
      </c>
      <c r="Y1103" s="27">
        <f>(((J1103/60)/60)/24)+DATE(1970,1,1)</f>
        <v>42254.408275462964</v>
      </c>
    </row>
    <row r="1104" spans="1:25" ht="48" x14ac:dyDescent="0.2">
      <c r="A1104" s="1">
        <v>2414</v>
      </c>
      <c r="B1104" s="7" t="s">
        <v>2415</v>
      </c>
      <c r="C1104" s="7" t="s">
        <v>6524</v>
      </c>
      <c r="D1104" s="1">
        <v>15000</v>
      </c>
      <c r="E1104" s="37" t="str">
        <f>VLOOKUP(D1104,'Vlookup Table Bonus Point'!$C$3:$D$26,2,TRUE)</f>
        <v>15000 to 19999</v>
      </c>
      <c r="F1104" s="1">
        <v>460</v>
      </c>
      <c r="G1104" s="1" t="s">
        <v>8220</v>
      </c>
      <c r="H1104" s="1" t="s">
        <v>8223</v>
      </c>
      <c r="I1104" s="1" t="s">
        <v>8245</v>
      </c>
      <c r="J1104" s="1">
        <v>1440215940</v>
      </c>
      <c r="K1104" s="1">
        <v>1436805660</v>
      </c>
      <c r="L1104" s="1" t="b">
        <v>0</v>
      </c>
      <c r="M1104" s="1">
        <v>13</v>
      </c>
      <c r="N1104" s="1" t="b">
        <v>0</v>
      </c>
      <c r="O1104" s="1" t="s">
        <v>8283</v>
      </c>
      <c r="P1104" s="28">
        <f>F1104/D1104</f>
        <v>3.0666666666666665E-2</v>
      </c>
      <c r="Q1104" s="29">
        <f>IF(M1104&gt;0,F1104/M1104,0)</f>
        <v>35.384615384615387</v>
      </c>
      <c r="R1104" s="9" t="str">
        <f>LEFT(O1104,SEARCH("/",O1104,1)-1)</f>
        <v>food</v>
      </c>
      <c r="S1104" s="26" t="str">
        <f>RIGHT(O1104,LEN(O1104)-SEARCH("/",O1104,1))</f>
        <v>food trucks</v>
      </c>
      <c r="T1104" s="27">
        <f>(((K1104/60)/60)/24)+DATE(1970,1,1)</f>
        <v>42198.695138888885</v>
      </c>
      <c r="U1104" s="5" t="str">
        <f>TEXT(T1104,"mmm")</f>
        <v>Jul</v>
      </c>
      <c r="V1104" s="5" t="str">
        <f>TEXT(T1104,"yyyy")</f>
        <v>2015</v>
      </c>
      <c r="W1104" s="5" t="str">
        <f>TEXT(Y1104,"mmm")</f>
        <v>Aug</v>
      </c>
      <c r="X1104" s="1" t="str">
        <f>TEXT(Y1104,"yyyy")</f>
        <v>2015</v>
      </c>
      <c r="Y1104" s="27">
        <f>(((J1104/60)/60)/24)+DATE(1970,1,1)</f>
        <v>42238.165972222225</v>
      </c>
    </row>
    <row r="1105" spans="1:25" ht="48" x14ac:dyDescent="0.2">
      <c r="A1105" s="1">
        <v>2438</v>
      </c>
      <c r="B1105" s="7" t="s">
        <v>2439</v>
      </c>
      <c r="C1105" s="7" t="s">
        <v>6548</v>
      </c>
      <c r="D1105" s="1">
        <v>15000</v>
      </c>
      <c r="E1105" s="37" t="str">
        <f>VLOOKUP(D1105,'Vlookup Table Bonus Point'!$C$3:$D$26,2,TRUE)</f>
        <v>15000 to 19999</v>
      </c>
      <c r="F1105" s="1">
        <v>50</v>
      </c>
      <c r="G1105" s="1" t="s">
        <v>8220</v>
      </c>
      <c r="H1105" s="1" t="s">
        <v>8223</v>
      </c>
      <c r="I1105" s="1" t="s">
        <v>8245</v>
      </c>
      <c r="J1105" s="1">
        <v>1449529062</v>
      </c>
      <c r="K1105" s="1">
        <v>1444341462</v>
      </c>
      <c r="L1105" s="1" t="b">
        <v>0</v>
      </c>
      <c r="M1105" s="1">
        <v>1</v>
      </c>
      <c r="N1105" s="1" t="b">
        <v>0</v>
      </c>
      <c r="O1105" s="1" t="s">
        <v>8283</v>
      </c>
      <c r="P1105" s="28">
        <f>F1105/D1105</f>
        <v>3.3333333333333335E-3</v>
      </c>
      <c r="Q1105" s="29">
        <f>IF(M1105&gt;0,F1105/M1105,0)</f>
        <v>50</v>
      </c>
      <c r="R1105" s="9" t="str">
        <f>LEFT(O1105,SEARCH("/",O1105,1)-1)</f>
        <v>food</v>
      </c>
      <c r="S1105" s="26" t="str">
        <f>RIGHT(O1105,LEN(O1105)-SEARCH("/",O1105,1))</f>
        <v>food trucks</v>
      </c>
      <c r="T1105" s="27">
        <f>(((K1105/60)/60)/24)+DATE(1970,1,1)</f>
        <v>42285.91506944444</v>
      </c>
      <c r="U1105" s="5" t="str">
        <f>TEXT(T1105,"mmm")</f>
        <v>Oct</v>
      </c>
      <c r="V1105" s="5" t="str">
        <f>TEXT(T1105,"yyyy")</f>
        <v>2015</v>
      </c>
      <c r="W1105" s="5" t="str">
        <f>TEXT(Y1105,"mmm")</f>
        <v>Dec</v>
      </c>
      <c r="X1105" s="1" t="str">
        <f>TEXT(Y1105,"yyyy")</f>
        <v>2015</v>
      </c>
      <c r="Y1105" s="27">
        <f>(((J1105/60)/60)/24)+DATE(1970,1,1)</f>
        <v>42345.956736111111</v>
      </c>
    </row>
    <row r="1106" spans="1:25" ht="48" x14ac:dyDescent="0.2">
      <c r="A1106" s="1">
        <v>2450</v>
      </c>
      <c r="B1106" s="7" t="s">
        <v>2451</v>
      </c>
      <c r="C1106" s="7" t="s">
        <v>6560</v>
      </c>
      <c r="D1106" s="1">
        <v>15000</v>
      </c>
      <c r="E1106" s="37" t="str">
        <f>VLOOKUP(D1106,'Vlookup Table Bonus Point'!$C$3:$D$26,2,TRUE)</f>
        <v>15000 to 19999</v>
      </c>
      <c r="F1106" s="1">
        <v>15230.03</v>
      </c>
      <c r="G1106" s="1" t="s">
        <v>8218</v>
      </c>
      <c r="H1106" s="1" t="s">
        <v>8223</v>
      </c>
      <c r="I1106" s="1" t="s">
        <v>8245</v>
      </c>
      <c r="J1106" s="1">
        <v>1414465860</v>
      </c>
      <c r="K1106" s="1">
        <v>1411177456</v>
      </c>
      <c r="L1106" s="1" t="b">
        <v>0</v>
      </c>
      <c r="M1106" s="1">
        <v>102</v>
      </c>
      <c r="N1106" s="1" t="b">
        <v>1</v>
      </c>
      <c r="O1106" s="1" t="s">
        <v>8297</v>
      </c>
      <c r="P1106" s="28">
        <f>F1106/D1106</f>
        <v>1.0153353333333335</v>
      </c>
      <c r="Q1106" s="29">
        <f>IF(M1106&gt;0,F1106/M1106,0)</f>
        <v>149.31401960784314</v>
      </c>
      <c r="R1106" s="9" t="str">
        <f>LEFT(O1106,SEARCH("/",O1106,1)-1)</f>
        <v>food</v>
      </c>
      <c r="S1106" s="26" t="str">
        <f>RIGHT(O1106,LEN(O1106)-SEARCH("/",O1106,1))</f>
        <v>small batch</v>
      </c>
      <c r="T1106" s="27">
        <f>(((K1106/60)/60)/24)+DATE(1970,1,1)</f>
        <v>41902.07240740741</v>
      </c>
      <c r="U1106" s="5" t="str">
        <f>TEXT(T1106,"mmm")</f>
        <v>Sep</v>
      </c>
      <c r="V1106" s="5" t="str">
        <f>TEXT(T1106,"yyyy")</f>
        <v>2014</v>
      </c>
      <c r="W1106" s="5" t="str">
        <f>TEXT(Y1106,"mmm")</f>
        <v>Oct</v>
      </c>
      <c r="X1106" s="1" t="str">
        <f>TEXT(Y1106,"yyyy")</f>
        <v>2014</v>
      </c>
      <c r="Y1106" s="27">
        <f>(((J1106/60)/60)/24)+DATE(1970,1,1)</f>
        <v>41940.132638888892</v>
      </c>
    </row>
    <row r="1107" spans="1:25" ht="48" x14ac:dyDescent="0.2">
      <c r="A1107" s="1">
        <v>2577</v>
      </c>
      <c r="B1107" s="7" t="s">
        <v>2577</v>
      </c>
      <c r="C1107" s="7" t="s">
        <v>6687</v>
      </c>
      <c r="D1107" s="1">
        <v>15000</v>
      </c>
      <c r="E1107" s="37" t="str">
        <f>VLOOKUP(D1107,'Vlookup Table Bonus Point'!$C$3:$D$26,2,TRUE)</f>
        <v>15000 to 19999</v>
      </c>
      <c r="F1107" s="1">
        <v>0</v>
      </c>
      <c r="G1107" s="1" t="s">
        <v>8219</v>
      </c>
      <c r="H1107" s="1" t="s">
        <v>8223</v>
      </c>
      <c r="I1107" s="1" t="s">
        <v>8245</v>
      </c>
      <c r="J1107" s="1">
        <v>1407181297</v>
      </c>
      <c r="K1107" s="1">
        <v>1405021297</v>
      </c>
      <c r="L1107" s="1" t="b">
        <v>0</v>
      </c>
      <c r="M1107" s="1">
        <v>0</v>
      </c>
      <c r="N1107" s="1" t="b">
        <v>0</v>
      </c>
      <c r="O1107" s="1" t="s">
        <v>8283</v>
      </c>
      <c r="P1107" s="28">
        <f>F1107/D1107</f>
        <v>0</v>
      </c>
      <c r="Q1107" s="29">
        <f>IF(M1107&gt;0,F1107/M1107,0)</f>
        <v>0</v>
      </c>
      <c r="R1107" s="9" t="str">
        <f>LEFT(O1107,SEARCH("/",O1107,1)-1)</f>
        <v>food</v>
      </c>
      <c r="S1107" s="26" t="str">
        <f>RIGHT(O1107,LEN(O1107)-SEARCH("/",O1107,1))</f>
        <v>food trucks</v>
      </c>
      <c r="T1107" s="27">
        <f>(((K1107/60)/60)/24)+DATE(1970,1,1)</f>
        <v>41830.820567129631</v>
      </c>
      <c r="U1107" s="5" t="str">
        <f>TEXT(T1107,"mmm")</f>
        <v>Jul</v>
      </c>
      <c r="V1107" s="5" t="str">
        <f>TEXT(T1107,"yyyy")</f>
        <v>2014</v>
      </c>
      <c r="W1107" s="5" t="str">
        <f>TEXT(Y1107,"mmm")</f>
        <v>Aug</v>
      </c>
      <c r="X1107" s="1" t="str">
        <f>TEXT(Y1107,"yyyy")</f>
        <v>2014</v>
      </c>
      <c r="Y1107" s="27">
        <f>(((J1107/60)/60)/24)+DATE(1970,1,1)</f>
        <v>41855.820567129631</v>
      </c>
    </row>
    <row r="1108" spans="1:25" ht="32" x14ac:dyDescent="0.2">
      <c r="A1108" s="1">
        <v>2595</v>
      </c>
      <c r="B1108" s="7" t="s">
        <v>2595</v>
      </c>
      <c r="C1108" s="7" t="s">
        <v>6705</v>
      </c>
      <c r="D1108" s="1">
        <v>15000</v>
      </c>
      <c r="E1108" s="37" t="str">
        <f>VLOOKUP(D1108,'Vlookup Table Bonus Point'!$C$3:$D$26,2,TRUE)</f>
        <v>15000 to 19999</v>
      </c>
      <c r="F1108" s="1">
        <v>1825</v>
      </c>
      <c r="G1108" s="1" t="s">
        <v>8220</v>
      </c>
      <c r="H1108" s="1" t="s">
        <v>8223</v>
      </c>
      <c r="I1108" s="1" t="s">
        <v>8245</v>
      </c>
      <c r="J1108" s="1">
        <v>1487915500</v>
      </c>
      <c r="K1108" s="1">
        <v>1485323500</v>
      </c>
      <c r="L1108" s="1" t="b">
        <v>0</v>
      </c>
      <c r="M1108" s="1">
        <v>19</v>
      </c>
      <c r="N1108" s="1" t="b">
        <v>0</v>
      </c>
      <c r="O1108" s="1" t="s">
        <v>8283</v>
      </c>
      <c r="P1108" s="28">
        <f>F1108/D1108</f>
        <v>0.12166666666666667</v>
      </c>
      <c r="Q1108" s="29">
        <f>IF(M1108&gt;0,F1108/M1108,0)</f>
        <v>96.05263157894737</v>
      </c>
      <c r="R1108" s="9" t="str">
        <f>LEFT(O1108,SEARCH("/",O1108,1)-1)</f>
        <v>food</v>
      </c>
      <c r="S1108" s="26" t="str">
        <f>RIGHT(O1108,LEN(O1108)-SEARCH("/",O1108,1))</f>
        <v>food trucks</v>
      </c>
      <c r="T1108" s="27">
        <f>(((K1108/60)/60)/24)+DATE(1970,1,1)</f>
        <v>42760.244212962964</v>
      </c>
      <c r="U1108" s="5" t="str">
        <f>TEXT(T1108,"mmm")</f>
        <v>Jan</v>
      </c>
      <c r="V1108" s="5" t="str">
        <f>TEXT(T1108,"yyyy")</f>
        <v>2017</v>
      </c>
      <c r="W1108" s="5" t="str">
        <f>TEXT(Y1108,"mmm")</f>
        <v>Feb</v>
      </c>
      <c r="X1108" s="1" t="str">
        <f>TEXT(Y1108,"yyyy")</f>
        <v>2017</v>
      </c>
      <c r="Y1108" s="27">
        <f>(((J1108/60)/60)/24)+DATE(1970,1,1)</f>
        <v>42790.244212962964</v>
      </c>
    </row>
    <row r="1109" spans="1:25" ht="32" x14ac:dyDescent="0.2">
      <c r="A1109" s="1">
        <v>2618</v>
      </c>
      <c r="B1109" s="7" t="s">
        <v>2618</v>
      </c>
      <c r="C1109" s="7" t="s">
        <v>6728</v>
      </c>
      <c r="D1109" s="1">
        <v>15000</v>
      </c>
      <c r="E1109" s="37" t="str">
        <f>VLOOKUP(D1109,'Vlookup Table Bonus Point'!$C$3:$D$26,2,TRUE)</f>
        <v>15000 to 19999</v>
      </c>
      <c r="F1109" s="1">
        <v>15808</v>
      </c>
      <c r="G1109" s="1" t="s">
        <v>8218</v>
      </c>
      <c r="H1109" s="1" t="s">
        <v>8223</v>
      </c>
      <c r="I1109" s="1" t="s">
        <v>8245</v>
      </c>
      <c r="J1109" s="1">
        <v>1449000061</v>
      </c>
      <c r="K1109" s="1">
        <v>1443812461</v>
      </c>
      <c r="L1109" s="1" t="b">
        <v>1</v>
      </c>
      <c r="M1109" s="1">
        <v>77</v>
      </c>
      <c r="N1109" s="1" t="b">
        <v>1</v>
      </c>
      <c r="O1109" s="1" t="s">
        <v>8300</v>
      </c>
      <c r="P1109" s="28">
        <f>F1109/D1109</f>
        <v>1.0538666666666667</v>
      </c>
      <c r="Q1109" s="29">
        <f>IF(M1109&gt;0,F1109/M1109,0)</f>
        <v>205.2987012987013</v>
      </c>
      <c r="R1109" s="9" t="str">
        <f>LEFT(O1109,SEARCH("/",O1109,1)-1)</f>
        <v>technology</v>
      </c>
      <c r="S1109" s="26" t="str">
        <f>RIGHT(O1109,LEN(O1109)-SEARCH("/",O1109,1))</f>
        <v>space exploration</v>
      </c>
      <c r="T1109" s="27">
        <f>(((K1109/60)/60)/24)+DATE(1970,1,1)</f>
        <v>42279.792372685188</v>
      </c>
      <c r="U1109" s="5" t="str">
        <f>TEXT(T1109,"mmm")</f>
        <v>Oct</v>
      </c>
      <c r="V1109" s="5" t="str">
        <f>TEXT(T1109,"yyyy")</f>
        <v>2015</v>
      </c>
      <c r="W1109" s="5" t="str">
        <f>TEXT(Y1109,"mmm")</f>
        <v>Dec</v>
      </c>
      <c r="X1109" s="1" t="str">
        <f>TEXT(Y1109,"yyyy")</f>
        <v>2015</v>
      </c>
      <c r="Y1109" s="27">
        <f>(((J1109/60)/60)/24)+DATE(1970,1,1)</f>
        <v>42339.834039351852</v>
      </c>
    </row>
    <row r="1110" spans="1:25" ht="48" x14ac:dyDescent="0.2">
      <c r="A1110" s="1">
        <v>2621</v>
      </c>
      <c r="B1110" s="7" t="s">
        <v>2621</v>
      </c>
      <c r="C1110" s="7" t="s">
        <v>6731</v>
      </c>
      <c r="D1110" s="1">
        <v>15000</v>
      </c>
      <c r="E1110" s="37" t="str">
        <f>VLOOKUP(D1110,'Vlookup Table Bonus Point'!$C$3:$D$26,2,TRUE)</f>
        <v>15000 to 19999</v>
      </c>
      <c r="F1110" s="1">
        <v>21882</v>
      </c>
      <c r="G1110" s="1" t="s">
        <v>8218</v>
      </c>
      <c r="H1110" s="1" t="s">
        <v>8223</v>
      </c>
      <c r="I1110" s="1" t="s">
        <v>8245</v>
      </c>
      <c r="J1110" s="1">
        <v>1432230988</v>
      </c>
      <c r="K1110" s="1">
        <v>1429638988</v>
      </c>
      <c r="L1110" s="1" t="b">
        <v>1</v>
      </c>
      <c r="M1110" s="1">
        <v>465</v>
      </c>
      <c r="N1110" s="1" t="b">
        <v>1</v>
      </c>
      <c r="O1110" s="1" t="s">
        <v>8300</v>
      </c>
      <c r="P1110" s="28">
        <f>F1110/D1110</f>
        <v>1.4588000000000001</v>
      </c>
      <c r="Q1110" s="29">
        <f>IF(M1110&gt;0,F1110/M1110,0)</f>
        <v>47.058064516129029</v>
      </c>
      <c r="R1110" s="9" t="str">
        <f>LEFT(O1110,SEARCH("/",O1110,1)-1)</f>
        <v>technology</v>
      </c>
      <c r="S1110" s="26" t="str">
        <f>RIGHT(O1110,LEN(O1110)-SEARCH("/",O1110,1))</f>
        <v>space exploration</v>
      </c>
      <c r="T1110" s="27">
        <f>(((K1110/60)/60)/24)+DATE(1970,1,1)</f>
        <v>42115.74754629629</v>
      </c>
      <c r="U1110" s="5" t="str">
        <f>TEXT(T1110,"mmm")</f>
        <v>Apr</v>
      </c>
      <c r="V1110" s="5" t="str">
        <f>TEXT(T1110,"yyyy")</f>
        <v>2015</v>
      </c>
      <c r="W1110" s="5" t="str">
        <f>TEXT(Y1110,"mmm")</f>
        <v>May</v>
      </c>
      <c r="X1110" s="1" t="str">
        <f>TEXT(Y1110,"yyyy")</f>
        <v>2015</v>
      </c>
      <c r="Y1110" s="27">
        <f>(((J1110/60)/60)/24)+DATE(1970,1,1)</f>
        <v>42145.74754629629</v>
      </c>
    </row>
    <row r="1111" spans="1:25" ht="16" x14ac:dyDescent="0.2">
      <c r="A1111" s="1">
        <v>2655</v>
      </c>
      <c r="B1111" s="7" t="s">
        <v>2655</v>
      </c>
      <c r="C1111" s="7" t="s">
        <v>6765</v>
      </c>
      <c r="D1111" s="1">
        <v>15000</v>
      </c>
      <c r="E1111" s="37" t="str">
        <f>VLOOKUP(D1111,'Vlookup Table Bonus Point'!$C$3:$D$26,2,TRUE)</f>
        <v>15000 to 19999</v>
      </c>
      <c r="F1111" s="1">
        <v>3155</v>
      </c>
      <c r="G1111" s="1" t="s">
        <v>8219</v>
      </c>
      <c r="H1111" s="1" t="s">
        <v>8223</v>
      </c>
      <c r="I1111" s="1" t="s">
        <v>8245</v>
      </c>
      <c r="J1111" s="1">
        <v>1455048000</v>
      </c>
      <c r="K1111" s="1">
        <v>1452631647</v>
      </c>
      <c r="L1111" s="1" t="b">
        <v>0</v>
      </c>
      <c r="M1111" s="1">
        <v>43</v>
      </c>
      <c r="N1111" s="1" t="b">
        <v>0</v>
      </c>
      <c r="O1111" s="1" t="s">
        <v>8300</v>
      </c>
      <c r="P1111" s="28">
        <f>F1111/D1111</f>
        <v>0.21033333333333334</v>
      </c>
      <c r="Q1111" s="29">
        <f>IF(M1111&gt;0,F1111/M1111,0)</f>
        <v>73.372093023255815</v>
      </c>
      <c r="R1111" s="9" t="str">
        <f>LEFT(O1111,SEARCH("/",O1111,1)-1)</f>
        <v>technology</v>
      </c>
      <c r="S1111" s="26" t="str">
        <f>RIGHT(O1111,LEN(O1111)-SEARCH("/",O1111,1))</f>
        <v>space exploration</v>
      </c>
      <c r="T1111" s="27">
        <f>(((K1111/60)/60)/24)+DATE(1970,1,1)</f>
        <v>42381.866284722222</v>
      </c>
      <c r="U1111" s="5" t="str">
        <f>TEXT(T1111,"mmm")</f>
        <v>Jan</v>
      </c>
      <c r="V1111" s="5" t="str">
        <f>TEXT(T1111,"yyyy")</f>
        <v>2016</v>
      </c>
      <c r="W1111" s="5" t="str">
        <f>TEXT(Y1111,"mmm")</f>
        <v>Feb</v>
      </c>
      <c r="X1111" s="1" t="str">
        <f>TEXT(Y1111,"yyyy")</f>
        <v>2016</v>
      </c>
      <c r="Y1111" s="27">
        <f>(((J1111/60)/60)/24)+DATE(1970,1,1)</f>
        <v>42409.833333333328</v>
      </c>
    </row>
    <row r="1112" spans="1:25" ht="48" x14ac:dyDescent="0.2">
      <c r="A1112" s="1">
        <v>2683</v>
      </c>
      <c r="B1112" s="7" t="s">
        <v>2683</v>
      </c>
      <c r="C1112" s="7" t="s">
        <v>6793</v>
      </c>
      <c r="D1112" s="1">
        <v>15000</v>
      </c>
      <c r="E1112" s="37" t="str">
        <f>VLOOKUP(D1112,'Vlookup Table Bonus Point'!$C$3:$D$26,2,TRUE)</f>
        <v>15000 to 19999</v>
      </c>
      <c r="F1112" s="1">
        <v>36</v>
      </c>
      <c r="G1112" s="1" t="s">
        <v>8220</v>
      </c>
      <c r="H1112" s="1" t="s">
        <v>8223</v>
      </c>
      <c r="I1112" s="1" t="s">
        <v>8245</v>
      </c>
      <c r="J1112" s="1">
        <v>1425233240</v>
      </c>
      <c r="K1112" s="1">
        <v>1422641240</v>
      </c>
      <c r="L1112" s="1" t="b">
        <v>0</v>
      </c>
      <c r="M1112" s="1">
        <v>3</v>
      </c>
      <c r="N1112" s="1" t="b">
        <v>0</v>
      </c>
      <c r="O1112" s="1" t="s">
        <v>8283</v>
      </c>
      <c r="P1112" s="28">
        <f>F1112/D1112</f>
        <v>2.3999999999999998E-3</v>
      </c>
      <c r="Q1112" s="29">
        <f>IF(M1112&gt;0,F1112/M1112,0)</f>
        <v>12</v>
      </c>
      <c r="R1112" s="9" t="str">
        <f>LEFT(O1112,SEARCH("/",O1112,1)-1)</f>
        <v>food</v>
      </c>
      <c r="S1112" s="26" t="str">
        <f>RIGHT(O1112,LEN(O1112)-SEARCH("/",O1112,1))</f>
        <v>food trucks</v>
      </c>
      <c r="T1112" s="27">
        <f>(((K1112/60)/60)/24)+DATE(1970,1,1)</f>
        <v>42034.75509259259</v>
      </c>
      <c r="U1112" s="5" t="str">
        <f>TEXT(T1112,"mmm")</f>
        <v>Jan</v>
      </c>
      <c r="V1112" s="5" t="str">
        <f>TEXT(T1112,"yyyy")</f>
        <v>2015</v>
      </c>
      <c r="W1112" s="5" t="str">
        <f>TEXT(Y1112,"mmm")</f>
        <v>Mar</v>
      </c>
      <c r="X1112" s="1" t="str">
        <f>TEXT(Y1112,"yyyy")</f>
        <v>2015</v>
      </c>
      <c r="Y1112" s="27">
        <f>(((J1112/60)/60)/24)+DATE(1970,1,1)</f>
        <v>42064.75509259259</v>
      </c>
    </row>
    <row r="1113" spans="1:25" ht="48" x14ac:dyDescent="0.2">
      <c r="A1113" s="1">
        <v>2687</v>
      </c>
      <c r="B1113" s="7" t="s">
        <v>2687</v>
      </c>
      <c r="C1113" s="7" t="s">
        <v>6797</v>
      </c>
      <c r="D1113" s="1">
        <v>15000</v>
      </c>
      <c r="E1113" s="37" t="str">
        <f>VLOOKUP(D1113,'Vlookup Table Bonus Point'!$C$3:$D$26,2,TRUE)</f>
        <v>15000 to 19999</v>
      </c>
      <c r="F1113" s="1">
        <v>0</v>
      </c>
      <c r="G1113" s="1" t="s">
        <v>8220</v>
      </c>
      <c r="H1113" s="1" t="s">
        <v>8223</v>
      </c>
      <c r="I1113" s="1" t="s">
        <v>8245</v>
      </c>
      <c r="J1113" s="1">
        <v>1435591318</v>
      </c>
      <c r="K1113" s="1">
        <v>1432999318</v>
      </c>
      <c r="L1113" s="1" t="b">
        <v>0</v>
      </c>
      <c r="M1113" s="1">
        <v>0</v>
      </c>
      <c r="N1113" s="1" t="b">
        <v>0</v>
      </c>
      <c r="O1113" s="1" t="s">
        <v>8283</v>
      </c>
      <c r="P1113" s="28">
        <f>F1113/D1113</f>
        <v>0</v>
      </c>
      <c r="Q1113" s="29">
        <f>IF(M1113&gt;0,F1113/M1113,0)</f>
        <v>0</v>
      </c>
      <c r="R1113" s="9" t="str">
        <f>LEFT(O1113,SEARCH("/",O1113,1)-1)</f>
        <v>food</v>
      </c>
      <c r="S1113" s="26" t="str">
        <f>RIGHT(O1113,LEN(O1113)-SEARCH("/",O1113,1))</f>
        <v>food trucks</v>
      </c>
      <c r="T1113" s="27">
        <f>(((K1113/60)/60)/24)+DATE(1970,1,1)</f>
        <v>42154.64025462963</v>
      </c>
      <c r="U1113" s="5" t="str">
        <f>TEXT(T1113,"mmm")</f>
        <v>May</v>
      </c>
      <c r="V1113" s="5" t="str">
        <f>TEXT(T1113,"yyyy")</f>
        <v>2015</v>
      </c>
      <c r="W1113" s="5" t="str">
        <f>TEXT(Y1113,"mmm")</f>
        <v>Jun</v>
      </c>
      <c r="X1113" s="1" t="str">
        <f>TEXT(Y1113,"yyyy")</f>
        <v>2015</v>
      </c>
      <c r="Y1113" s="27">
        <f>(((J1113/60)/60)/24)+DATE(1970,1,1)</f>
        <v>42184.64025462963</v>
      </c>
    </row>
    <row r="1114" spans="1:25" ht="32" x14ac:dyDescent="0.2">
      <c r="A1114" s="1">
        <v>2695</v>
      </c>
      <c r="B1114" s="7" t="s">
        <v>2695</v>
      </c>
      <c r="C1114" s="7" t="s">
        <v>6805</v>
      </c>
      <c r="D1114" s="1">
        <v>15000</v>
      </c>
      <c r="E1114" s="37" t="str">
        <f>VLOOKUP(D1114,'Vlookup Table Bonus Point'!$C$3:$D$26,2,TRUE)</f>
        <v>15000 to 19999</v>
      </c>
      <c r="F1114" s="1">
        <v>71</v>
      </c>
      <c r="G1114" s="1" t="s">
        <v>8220</v>
      </c>
      <c r="H1114" s="1" t="s">
        <v>8223</v>
      </c>
      <c r="I1114" s="1" t="s">
        <v>8245</v>
      </c>
      <c r="J1114" s="1">
        <v>1428981718</v>
      </c>
      <c r="K1114" s="1">
        <v>1423801318</v>
      </c>
      <c r="L1114" s="1" t="b">
        <v>0</v>
      </c>
      <c r="M1114" s="1">
        <v>3</v>
      </c>
      <c r="N1114" s="1" t="b">
        <v>0</v>
      </c>
      <c r="O1114" s="1" t="s">
        <v>8283</v>
      </c>
      <c r="P1114" s="28">
        <f>F1114/D1114</f>
        <v>4.7333333333333333E-3</v>
      </c>
      <c r="Q1114" s="29">
        <f>IF(M1114&gt;0,F1114/M1114,0)</f>
        <v>23.666666666666668</v>
      </c>
      <c r="R1114" s="9" t="str">
        <f>LEFT(O1114,SEARCH("/",O1114,1)-1)</f>
        <v>food</v>
      </c>
      <c r="S1114" s="26" t="str">
        <f>RIGHT(O1114,LEN(O1114)-SEARCH("/",O1114,1))</f>
        <v>food trucks</v>
      </c>
      <c r="T1114" s="27">
        <f>(((K1114/60)/60)/24)+DATE(1970,1,1)</f>
        <v>42048.181921296295</v>
      </c>
      <c r="U1114" s="5" t="str">
        <f>TEXT(T1114,"mmm")</f>
        <v>Feb</v>
      </c>
      <c r="V1114" s="5" t="str">
        <f>TEXT(T1114,"yyyy")</f>
        <v>2015</v>
      </c>
      <c r="W1114" s="5" t="str">
        <f>TEXT(Y1114,"mmm")</f>
        <v>Apr</v>
      </c>
      <c r="X1114" s="1" t="str">
        <f>TEXT(Y1114,"yyyy")</f>
        <v>2015</v>
      </c>
      <c r="Y1114" s="27">
        <f>(((J1114/60)/60)/24)+DATE(1970,1,1)</f>
        <v>42108.14025462963</v>
      </c>
    </row>
    <row r="1115" spans="1:25" ht="32" x14ac:dyDescent="0.2">
      <c r="A1115" s="1">
        <v>2728</v>
      </c>
      <c r="B1115" s="7" t="s">
        <v>2728</v>
      </c>
      <c r="C1115" s="7" t="s">
        <v>6838</v>
      </c>
      <c r="D1115" s="1">
        <v>15000</v>
      </c>
      <c r="E1115" s="37" t="str">
        <f>VLOOKUP(D1115,'Vlookup Table Bonus Point'!$C$3:$D$26,2,TRUE)</f>
        <v>15000 to 19999</v>
      </c>
      <c r="F1115" s="1">
        <v>30274</v>
      </c>
      <c r="G1115" s="1" t="s">
        <v>8218</v>
      </c>
      <c r="H1115" s="1" t="s">
        <v>8223</v>
      </c>
      <c r="I1115" s="1" t="s">
        <v>8245</v>
      </c>
      <c r="J1115" s="1">
        <v>1451485434</v>
      </c>
      <c r="K1115" s="1">
        <v>1448461434</v>
      </c>
      <c r="L1115" s="1" t="b">
        <v>0</v>
      </c>
      <c r="M1115" s="1">
        <v>392</v>
      </c>
      <c r="N1115" s="1" t="b">
        <v>1</v>
      </c>
      <c r="O1115" s="1" t="s">
        <v>8294</v>
      </c>
      <c r="P1115" s="28">
        <f>F1115/D1115</f>
        <v>2.0182666666666669</v>
      </c>
      <c r="Q1115" s="29">
        <f>IF(M1115&gt;0,F1115/M1115,0)</f>
        <v>77.229591836734699</v>
      </c>
      <c r="R1115" s="9" t="str">
        <f>LEFT(O1115,SEARCH("/",O1115,1)-1)</f>
        <v>technology</v>
      </c>
      <c r="S1115" s="26" t="str">
        <f>RIGHT(O1115,LEN(O1115)-SEARCH("/",O1115,1))</f>
        <v>hardware</v>
      </c>
      <c r="T1115" s="27">
        <f>(((K1115/60)/60)/24)+DATE(1970,1,1)</f>
        <v>42333.59993055556</v>
      </c>
      <c r="U1115" s="5" t="str">
        <f>TEXT(T1115,"mmm")</f>
        <v>Nov</v>
      </c>
      <c r="V1115" s="5" t="str">
        <f>TEXT(T1115,"yyyy")</f>
        <v>2015</v>
      </c>
      <c r="W1115" s="5" t="str">
        <f>TEXT(Y1115,"mmm")</f>
        <v>Dec</v>
      </c>
      <c r="X1115" s="1" t="str">
        <f>TEXT(Y1115,"yyyy")</f>
        <v>2015</v>
      </c>
      <c r="Y1115" s="27">
        <f>(((J1115/60)/60)/24)+DATE(1970,1,1)</f>
        <v>42368.59993055556</v>
      </c>
    </row>
    <row r="1116" spans="1:25" ht="48" x14ac:dyDescent="0.2">
      <c r="A1116" s="1">
        <v>2868</v>
      </c>
      <c r="B1116" s="7" t="s">
        <v>2868</v>
      </c>
      <c r="C1116" s="7" t="s">
        <v>6978</v>
      </c>
      <c r="D1116" s="1">
        <v>15000</v>
      </c>
      <c r="E1116" s="37" t="str">
        <f>VLOOKUP(D1116,'Vlookup Table Bonus Point'!$C$3:$D$26,2,TRUE)</f>
        <v>15000 to 19999</v>
      </c>
      <c r="F1116" s="1">
        <v>6301.76</v>
      </c>
      <c r="G1116" s="1" t="s">
        <v>8220</v>
      </c>
      <c r="H1116" s="1" t="s">
        <v>8223</v>
      </c>
      <c r="I1116" s="1" t="s">
        <v>8245</v>
      </c>
      <c r="J1116" s="1">
        <v>1475697054</v>
      </c>
      <c r="K1116" s="1">
        <v>1473105054</v>
      </c>
      <c r="L1116" s="1" t="b">
        <v>0</v>
      </c>
      <c r="M1116" s="1">
        <v>60</v>
      </c>
      <c r="N1116" s="1" t="b">
        <v>0</v>
      </c>
      <c r="O1116" s="1" t="s">
        <v>8270</v>
      </c>
      <c r="P1116" s="28">
        <f>F1116/D1116</f>
        <v>0.42011733333333334</v>
      </c>
      <c r="Q1116" s="29">
        <f>IF(M1116&gt;0,F1116/M1116,0)</f>
        <v>105.02933333333334</v>
      </c>
      <c r="R1116" s="9" t="str">
        <f>LEFT(O1116,SEARCH("/",O1116,1)-1)</f>
        <v>theater</v>
      </c>
      <c r="S1116" s="26" t="str">
        <f>RIGHT(O1116,LEN(O1116)-SEARCH("/",O1116,1))</f>
        <v>plays</v>
      </c>
      <c r="T1116" s="27">
        <f>(((K1116/60)/60)/24)+DATE(1970,1,1)</f>
        <v>42618.827013888891</v>
      </c>
      <c r="U1116" s="5" t="str">
        <f>TEXT(T1116,"mmm")</f>
        <v>Sep</v>
      </c>
      <c r="V1116" s="5" t="str">
        <f>TEXT(T1116,"yyyy")</f>
        <v>2016</v>
      </c>
      <c r="W1116" s="5" t="str">
        <f>TEXT(Y1116,"mmm")</f>
        <v>Oct</v>
      </c>
      <c r="X1116" s="1" t="str">
        <f>TEXT(Y1116,"yyyy")</f>
        <v>2016</v>
      </c>
      <c r="Y1116" s="27">
        <f>(((J1116/60)/60)/24)+DATE(1970,1,1)</f>
        <v>42648.827013888891</v>
      </c>
    </row>
    <row r="1117" spans="1:25" ht="48" x14ac:dyDescent="0.2">
      <c r="A1117" s="1">
        <v>2954</v>
      </c>
      <c r="B1117" s="7" t="s">
        <v>2954</v>
      </c>
      <c r="C1117" s="7" t="s">
        <v>7064</v>
      </c>
      <c r="D1117" s="1">
        <v>15000</v>
      </c>
      <c r="E1117" s="37" t="str">
        <f>VLOOKUP(D1117,'Vlookup Table Bonus Point'!$C$3:$D$26,2,TRUE)</f>
        <v>15000 to 19999</v>
      </c>
      <c r="F1117" s="1">
        <v>0</v>
      </c>
      <c r="G1117" s="1" t="s">
        <v>8219</v>
      </c>
      <c r="H1117" s="1" t="s">
        <v>8223</v>
      </c>
      <c r="I1117" s="1" t="s">
        <v>8245</v>
      </c>
      <c r="J1117" s="1">
        <v>1489669203</v>
      </c>
      <c r="K1117" s="1">
        <v>1487944803</v>
      </c>
      <c r="L1117" s="1" t="b">
        <v>0</v>
      </c>
      <c r="M1117" s="1">
        <v>0</v>
      </c>
      <c r="N1117" s="1" t="b">
        <v>0</v>
      </c>
      <c r="O1117" s="1" t="s">
        <v>8302</v>
      </c>
      <c r="P1117" s="28">
        <f>F1117/D1117</f>
        <v>0</v>
      </c>
      <c r="Q1117" s="29">
        <f>IF(M1117&gt;0,F1117/M1117,0)</f>
        <v>0</v>
      </c>
      <c r="R1117" s="9" t="str">
        <f>LEFT(O1117,SEARCH("/",O1117,1)-1)</f>
        <v>theater</v>
      </c>
      <c r="S1117" s="26" t="str">
        <f>RIGHT(O1117,LEN(O1117)-SEARCH("/",O1117,1))</f>
        <v>spaces</v>
      </c>
      <c r="T1117" s="27">
        <f>(((K1117/60)/60)/24)+DATE(1970,1,1)</f>
        <v>42790.583368055552</v>
      </c>
      <c r="U1117" s="5" t="str">
        <f>TEXT(T1117,"mmm")</f>
        <v>Feb</v>
      </c>
      <c r="V1117" s="5" t="str">
        <f>TEXT(T1117,"yyyy")</f>
        <v>2017</v>
      </c>
      <c r="W1117" s="5" t="str">
        <f>TEXT(Y1117,"mmm")</f>
        <v>Mar</v>
      </c>
      <c r="X1117" s="1" t="str">
        <f>TEXT(Y1117,"yyyy")</f>
        <v>2017</v>
      </c>
      <c r="Y1117" s="27">
        <f>(((J1117/60)/60)/24)+DATE(1970,1,1)</f>
        <v>42810.541701388895</v>
      </c>
    </row>
    <row r="1118" spans="1:25" ht="48" x14ac:dyDescent="0.2">
      <c r="A1118" s="1">
        <v>2957</v>
      </c>
      <c r="B1118" s="7" t="s">
        <v>2957</v>
      </c>
      <c r="C1118" s="7" t="s">
        <v>7067</v>
      </c>
      <c r="D1118" s="1">
        <v>15000</v>
      </c>
      <c r="E1118" s="37" t="str">
        <f>VLOOKUP(D1118,'Vlookup Table Bonus Point'!$C$3:$D$26,2,TRUE)</f>
        <v>15000 to 19999</v>
      </c>
      <c r="F1118" s="1">
        <v>280</v>
      </c>
      <c r="G1118" s="1" t="s">
        <v>8219</v>
      </c>
      <c r="H1118" s="1" t="s">
        <v>8223</v>
      </c>
      <c r="I1118" s="1" t="s">
        <v>8245</v>
      </c>
      <c r="J1118" s="1">
        <v>1427498172</v>
      </c>
      <c r="K1118" s="1">
        <v>1422317772</v>
      </c>
      <c r="L1118" s="1" t="b">
        <v>0</v>
      </c>
      <c r="M1118" s="1">
        <v>3</v>
      </c>
      <c r="N1118" s="1" t="b">
        <v>0</v>
      </c>
      <c r="O1118" s="1" t="s">
        <v>8302</v>
      </c>
      <c r="P1118" s="28">
        <f>F1118/D1118</f>
        <v>1.8666666666666668E-2</v>
      </c>
      <c r="Q1118" s="29">
        <f>IF(M1118&gt;0,F1118/M1118,0)</f>
        <v>93.333333333333329</v>
      </c>
      <c r="R1118" s="9" t="str">
        <f>LEFT(O1118,SEARCH("/",O1118,1)-1)</f>
        <v>theater</v>
      </c>
      <c r="S1118" s="26" t="str">
        <f>RIGHT(O1118,LEN(O1118)-SEARCH("/",O1118,1))</f>
        <v>spaces</v>
      </c>
      <c r="T1118" s="27">
        <f>(((K1118/60)/60)/24)+DATE(1970,1,1)</f>
        <v>42031.011249999996</v>
      </c>
      <c r="U1118" s="5" t="str">
        <f>TEXT(T1118,"mmm")</f>
        <v>Jan</v>
      </c>
      <c r="V1118" s="5" t="str">
        <f>TEXT(T1118,"yyyy")</f>
        <v>2015</v>
      </c>
      <c r="W1118" s="5" t="str">
        <f>TEXT(Y1118,"mmm")</f>
        <v>Mar</v>
      </c>
      <c r="X1118" s="1" t="str">
        <f>TEXT(Y1118,"yyyy")</f>
        <v>2015</v>
      </c>
      <c r="Y1118" s="27">
        <f>(((J1118/60)/60)/24)+DATE(1970,1,1)</f>
        <v>42090.969583333332</v>
      </c>
    </row>
    <row r="1119" spans="1:25" ht="48" x14ac:dyDescent="0.2">
      <c r="A1119" s="1">
        <v>2995</v>
      </c>
      <c r="B1119" s="7" t="s">
        <v>2995</v>
      </c>
      <c r="C1119" s="7" t="s">
        <v>7105</v>
      </c>
      <c r="D1119" s="1">
        <v>15000</v>
      </c>
      <c r="E1119" s="37" t="str">
        <f>VLOOKUP(D1119,'Vlookup Table Bonus Point'!$C$3:$D$26,2,TRUE)</f>
        <v>15000 to 19999</v>
      </c>
      <c r="F1119" s="1">
        <v>15744</v>
      </c>
      <c r="G1119" s="1" t="s">
        <v>8218</v>
      </c>
      <c r="H1119" s="1" t="s">
        <v>8223</v>
      </c>
      <c r="I1119" s="1" t="s">
        <v>8245</v>
      </c>
      <c r="J1119" s="1">
        <v>1484841471</v>
      </c>
      <c r="K1119" s="1">
        <v>1482249471</v>
      </c>
      <c r="L1119" s="1" t="b">
        <v>0</v>
      </c>
      <c r="M1119" s="1">
        <v>249</v>
      </c>
      <c r="N1119" s="1" t="b">
        <v>1</v>
      </c>
      <c r="O1119" s="1" t="s">
        <v>8302</v>
      </c>
      <c r="P1119" s="28">
        <f>F1119/D1119</f>
        <v>1.0496000000000001</v>
      </c>
      <c r="Q1119" s="29">
        <f>IF(M1119&gt;0,F1119/M1119,0)</f>
        <v>63.2289156626506</v>
      </c>
      <c r="R1119" s="9" t="str">
        <f>LEFT(O1119,SEARCH("/",O1119,1)-1)</f>
        <v>theater</v>
      </c>
      <c r="S1119" s="26" t="str">
        <f>RIGHT(O1119,LEN(O1119)-SEARCH("/",O1119,1))</f>
        <v>spaces</v>
      </c>
      <c r="T1119" s="27">
        <f>(((K1119/60)/60)/24)+DATE(1970,1,1)</f>
        <v>42724.665173611109</v>
      </c>
      <c r="U1119" s="5" t="str">
        <f>TEXT(T1119,"mmm")</f>
        <v>Dec</v>
      </c>
      <c r="V1119" s="5" t="str">
        <f>TEXT(T1119,"yyyy")</f>
        <v>2016</v>
      </c>
      <c r="W1119" s="5" t="str">
        <f>TEXT(Y1119,"mmm")</f>
        <v>Jan</v>
      </c>
      <c r="X1119" s="1" t="str">
        <f>TEXT(Y1119,"yyyy")</f>
        <v>2017</v>
      </c>
      <c r="Y1119" s="27">
        <f>(((J1119/60)/60)/24)+DATE(1970,1,1)</f>
        <v>42754.665173611109</v>
      </c>
    </row>
    <row r="1120" spans="1:25" ht="48" x14ac:dyDescent="0.2">
      <c r="A1120" s="1">
        <v>3019</v>
      </c>
      <c r="B1120" s="7" t="s">
        <v>3019</v>
      </c>
      <c r="C1120" s="7" t="s">
        <v>7129</v>
      </c>
      <c r="D1120" s="1">
        <v>15000</v>
      </c>
      <c r="E1120" s="37" t="str">
        <f>VLOOKUP(D1120,'Vlookup Table Bonus Point'!$C$3:$D$26,2,TRUE)</f>
        <v>15000 to 19999</v>
      </c>
      <c r="F1120" s="1">
        <v>18185</v>
      </c>
      <c r="G1120" s="1" t="s">
        <v>8218</v>
      </c>
      <c r="H1120" s="1" t="s">
        <v>8223</v>
      </c>
      <c r="I1120" s="1" t="s">
        <v>8245</v>
      </c>
      <c r="J1120" s="1">
        <v>1401159600</v>
      </c>
      <c r="K1120" s="1">
        <v>1398801620</v>
      </c>
      <c r="L1120" s="1" t="b">
        <v>0</v>
      </c>
      <c r="M1120" s="1">
        <v>226</v>
      </c>
      <c r="N1120" s="1" t="b">
        <v>1</v>
      </c>
      <c r="O1120" s="1" t="s">
        <v>8302</v>
      </c>
      <c r="P1120" s="28">
        <f>F1120/D1120</f>
        <v>1.2123333333333333</v>
      </c>
      <c r="Q1120" s="29">
        <f>IF(M1120&gt;0,F1120/M1120,0)</f>
        <v>80.464601769911511</v>
      </c>
      <c r="R1120" s="9" t="str">
        <f>LEFT(O1120,SEARCH("/",O1120,1)-1)</f>
        <v>theater</v>
      </c>
      <c r="S1120" s="26" t="str">
        <f>RIGHT(O1120,LEN(O1120)-SEARCH("/",O1120,1))</f>
        <v>spaces</v>
      </c>
      <c r="T1120" s="27">
        <f>(((K1120/60)/60)/24)+DATE(1970,1,1)</f>
        <v>41758.833564814813</v>
      </c>
      <c r="U1120" s="5" t="str">
        <f>TEXT(T1120,"mmm")</f>
        <v>Apr</v>
      </c>
      <c r="V1120" s="5" t="str">
        <f>TEXT(T1120,"yyyy")</f>
        <v>2014</v>
      </c>
      <c r="W1120" s="5" t="str">
        <f>TEXT(Y1120,"mmm")</f>
        <v>May</v>
      </c>
      <c r="X1120" s="1" t="str">
        <f>TEXT(Y1120,"yyyy")</f>
        <v>2014</v>
      </c>
      <c r="Y1120" s="27">
        <f>(((J1120/60)/60)/24)+DATE(1970,1,1)</f>
        <v>41786.125</v>
      </c>
    </row>
    <row r="1121" spans="1:25" ht="48" x14ac:dyDescent="0.2">
      <c r="A1121" s="1">
        <v>3043</v>
      </c>
      <c r="B1121" s="7" t="s">
        <v>3043</v>
      </c>
      <c r="C1121" s="7" t="s">
        <v>7153</v>
      </c>
      <c r="D1121" s="1">
        <v>15000</v>
      </c>
      <c r="E1121" s="37" t="str">
        <f>VLOOKUP(D1121,'Vlookup Table Bonus Point'!$C$3:$D$26,2,TRUE)</f>
        <v>15000 to 19999</v>
      </c>
      <c r="F1121" s="1">
        <v>16501</v>
      </c>
      <c r="G1121" s="1" t="s">
        <v>8218</v>
      </c>
      <c r="H1121" s="1" t="s">
        <v>8228</v>
      </c>
      <c r="I1121" s="1" t="s">
        <v>8250</v>
      </c>
      <c r="J1121" s="1">
        <v>1429152600</v>
      </c>
      <c r="K1121" s="1">
        <v>1426815699</v>
      </c>
      <c r="L1121" s="1" t="b">
        <v>0</v>
      </c>
      <c r="M1121" s="1">
        <v>128</v>
      </c>
      <c r="N1121" s="1" t="b">
        <v>1</v>
      </c>
      <c r="O1121" s="1" t="s">
        <v>8302</v>
      </c>
      <c r="P1121" s="28">
        <f>F1121/D1121</f>
        <v>1.1000666666666667</v>
      </c>
      <c r="Q1121" s="29">
        <f>IF(M1121&gt;0,F1121/M1121,0)</f>
        <v>128.9140625</v>
      </c>
      <c r="R1121" s="9" t="str">
        <f>LEFT(O1121,SEARCH("/",O1121,1)-1)</f>
        <v>theater</v>
      </c>
      <c r="S1121" s="26" t="str">
        <f>RIGHT(O1121,LEN(O1121)-SEARCH("/",O1121,1))</f>
        <v>spaces</v>
      </c>
      <c r="T1121" s="27">
        <f>(((K1121/60)/60)/24)+DATE(1970,1,1)</f>
        <v>42083.070590277777</v>
      </c>
      <c r="U1121" s="5" t="str">
        <f>TEXT(T1121,"mmm")</f>
        <v>Mar</v>
      </c>
      <c r="V1121" s="5" t="str">
        <f>TEXT(T1121,"yyyy")</f>
        <v>2015</v>
      </c>
      <c r="W1121" s="5" t="str">
        <f>TEXT(Y1121,"mmm")</f>
        <v>Apr</v>
      </c>
      <c r="X1121" s="1" t="str">
        <f>TEXT(Y1121,"yyyy")</f>
        <v>2015</v>
      </c>
      <c r="Y1121" s="27">
        <f>(((J1121/60)/60)/24)+DATE(1970,1,1)</f>
        <v>42110.118055555555</v>
      </c>
    </row>
    <row r="1122" spans="1:25" ht="48" x14ac:dyDescent="0.2">
      <c r="A1122" s="1">
        <v>3059</v>
      </c>
      <c r="B1122" s="7" t="s">
        <v>3059</v>
      </c>
      <c r="C1122" s="7" t="s">
        <v>7169</v>
      </c>
      <c r="D1122" s="1">
        <v>15000</v>
      </c>
      <c r="E1122" s="37" t="str">
        <f>VLOOKUP(D1122,'Vlookup Table Bonus Point'!$C$3:$D$26,2,TRUE)</f>
        <v>15000 to 19999</v>
      </c>
      <c r="F1122" s="1">
        <v>451</v>
      </c>
      <c r="G1122" s="1" t="s">
        <v>8220</v>
      </c>
      <c r="H1122" s="1" t="s">
        <v>8223</v>
      </c>
      <c r="I1122" s="1" t="s">
        <v>8245</v>
      </c>
      <c r="J1122" s="1">
        <v>1407536846</v>
      </c>
      <c r="K1122" s="1">
        <v>1404944846</v>
      </c>
      <c r="L1122" s="1" t="b">
        <v>0</v>
      </c>
      <c r="M1122" s="1">
        <v>11</v>
      </c>
      <c r="N1122" s="1" t="b">
        <v>0</v>
      </c>
      <c r="O1122" s="1" t="s">
        <v>8302</v>
      </c>
      <c r="P1122" s="28">
        <f>F1122/D1122</f>
        <v>3.0066666666666665E-2</v>
      </c>
      <c r="Q1122" s="29">
        <f>IF(M1122&gt;0,F1122/M1122,0)</f>
        <v>41</v>
      </c>
      <c r="R1122" s="9" t="str">
        <f>LEFT(O1122,SEARCH("/",O1122,1)-1)</f>
        <v>theater</v>
      </c>
      <c r="S1122" s="26" t="str">
        <f>RIGHT(O1122,LEN(O1122)-SEARCH("/",O1122,1))</f>
        <v>spaces</v>
      </c>
      <c r="T1122" s="27">
        <f>(((K1122/60)/60)/24)+DATE(1970,1,1)</f>
        <v>41829.935717592591</v>
      </c>
      <c r="U1122" s="5" t="str">
        <f>TEXT(T1122,"mmm")</f>
        <v>Jul</v>
      </c>
      <c r="V1122" s="5" t="str">
        <f>TEXT(T1122,"yyyy")</f>
        <v>2014</v>
      </c>
      <c r="W1122" s="5" t="str">
        <f>TEXT(Y1122,"mmm")</f>
        <v>Aug</v>
      </c>
      <c r="X1122" s="1" t="str">
        <f>TEXT(Y1122,"yyyy")</f>
        <v>2014</v>
      </c>
      <c r="Y1122" s="27">
        <f>(((J1122/60)/60)/24)+DATE(1970,1,1)</f>
        <v>41859.935717592591</v>
      </c>
    </row>
    <row r="1123" spans="1:25" ht="48" x14ac:dyDescent="0.2">
      <c r="A1123" s="1">
        <v>3075</v>
      </c>
      <c r="B1123" s="7" t="s">
        <v>3075</v>
      </c>
      <c r="C1123" s="7" t="s">
        <v>7185</v>
      </c>
      <c r="D1123" s="1">
        <v>15000</v>
      </c>
      <c r="E1123" s="37" t="str">
        <f>VLOOKUP(D1123,'Vlookup Table Bonus Point'!$C$3:$D$26,2,TRUE)</f>
        <v>15000 to 19999</v>
      </c>
      <c r="F1123" s="1">
        <v>1296</v>
      </c>
      <c r="G1123" s="1" t="s">
        <v>8220</v>
      </c>
      <c r="H1123" s="1" t="s">
        <v>8223</v>
      </c>
      <c r="I1123" s="1" t="s">
        <v>8245</v>
      </c>
      <c r="J1123" s="1">
        <v>1471573640</v>
      </c>
      <c r="K1123" s="1">
        <v>1467253640</v>
      </c>
      <c r="L1123" s="1" t="b">
        <v>0</v>
      </c>
      <c r="M1123" s="1">
        <v>20</v>
      </c>
      <c r="N1123" s="1" t="b">
        <v>0</v>
      </c>
      <c r="O1123" s="1" t="s">
        <v>8302</v>
      </c>
      <c r="P1123" s="28">
        <f>F1123/D1123</f>
        <v>8.6400000000000005E-2</v>
      </c>
      <c r="Q1123" s="29">
        <f>IF(M1123&gt;0,F1123/M1123,0)</f>
        <v>64.8</v>
      </c>
      <c r="R1123" s="9" t="str">
        <f>LEFT(O1123,SEARCH("/",O1123,1)-1)</f>
        <v>theater</v>
      </c>
      <c r="S1123" s="26" t="str">
        <f>RIGHT(O1123,LEN(O1123)-SEARCH("/",O1123,1))</f>
        <v>spaces</v>
      </c>
      <c r="T1123" s="27">
        <f>(((K1123/60)/60)/24)+DATE(1970,1,1)</f>
        <v>42551.102314814809</v>
      </c>
      <c r="U1123" s="5" t="str">
        <f>TEXT(T1123,"mmm")</f>
        <v>Jun</v>
      </c>
      <c r="V1123" s="5" t="str">
        <f>TEXT(T1123,"yyyy")</f>
        <v>2016</v>
      </c>
      <c r="W1123" s="5" t="str">
        <f>TEXT(Y1123,"mmm")</f>
        <v>Aug</v>
      </c>
      <c r="X1123" s="1" t="str">
        <f>TEXT(Y1123,"yyyy")</f>
        <v>2016</v>
      </c>
      <c r="Y1123" s="27">
        <f>(((J1123/60)/60)/24)+DATE(1970,1,1)</f>
        <v>42601.102314814809</v>
      </c>
    </row>
    <row r="1124" spans="1:25" ht="48" x14ac:dyDescent="0.2">
      <c r="A1124" s="1">
        <v>3128</v>
      </c>
      <c r="B1124" s="7" t="s">
        <v>3128</v>
      </c>
      <c r="C1124" s="7" t="s">
        <v>7238</v>
      </c>
      <c r="D1124" s="1">
        <v>15000</v>
      </c>
      <c r="E1124" s="37" t="str">
        <f>VLOOKUP(D1124,'Vlookup Table Bonus Point'!$C$3:$D$26,2,TRUE)</f>
        <v>15000 to 19999</v>
      </c>
      <c r="F1124" s="1">
        <v>16291</v>
      </c>
      <c r="G1124" s="1" t="s">
        <v>8221</v>
      </c>
      <c r="H1124" s="1" t="s">
        <v>8223</v>
      </c>
      <c r="I1124" s="1" t="s">
        <v>8245</v>
      </c>
      <c r="J1124" s="1">
        <v>1489690141</v>
      </c>
      <c r="K1124" s="1">
        <v>1487101741</v>
      </c>
      <c r="L1124" s="1" t="b">
        <v>0</v>
      </c>
      <c r="M1124" s="1">
        <v>117</v>
      </c>
      <c r="N1124" s="1" t="b">
        <v>0</v>
      </c>
      <c r="O1124" s="1" t="s">
        <v>8270</v>
      </c>
      <c r="P1124" s="28">
        <f>F1124/D1124</f>
        <v>1.0860666666666667</v>
      </c>
      <c r="Q1124" s="29">
        <f>IF(M1124&gt;0,F1124/M1124,0)</f>
        <v>139.23931623931625</v>
      </c>
      <c r="R1124" s="9" t="str">
        <f>LEFT(O1124,SEARCH("/",O1124,1)-1)</f>
        <v>theater</v>
      </c>
      <c r="S1124" s="26" t="str">
        <f>RIGHT(O1124,LEN(O1124)-SEARCH("/",O1124,1))</f>
        <v>plays</v>
      </c>
      <c r="T1124" s="27">
        <f>(((K1124/60)/60)/24)+DATE(1970,1,1)</f>
        <v>42780.825706018513</v>
      </c>
      <c r="U1124" s="5" t="str">
        <f>TEXT(T1124,"mmm")</f>
        <v>Feb</v>
      </c>
      <c r="V1124" s="5" t="str">
        <f>TEXT(T1124,"yyyy")</f>
        <v>2017</v>
      </c>
      <c r="W1124" s="5" t="str">
        <f>TEXT(Y1124,"mmm")</f>
        <v>Mar</v>
      </c>
      <c r="X1124" s="1" t="str">
        <f>TEXT(Y1124,"yyyy")</f>
        <v>2017</v>
      </c>
      <c r="Y1124" s="27">
        <f>(((J1124/60)/60)/24)+DATE(1970,1,1)</f>
        <v>42810.784039351856</v>
      </c>
    </row>
    <row r="1125" spans="1:25" ht="48" x14ac:dyDescent="0.2">
      <c r="A1125" s="1">
        <v>3187</v>
      </c>
      <c r="B1125" s="7" t="s">
        <v>3187</v>
      </c>
      <c r="C1125" s="7" t="s">
        <v>7297</v>
      </c>
      <c r="D1125" s="1">
        <v>15000</v>
      </c>
      <c r="E1125" s="37" t="str">
        <f>VLOOKUP(D1125,'Vlookup Table Bonus Point'!$C$3:$D$26,2,TRUE)</f>
        <v>15000 to 19999</v>
      </c>
      <c r="F1125" s="1">
        <v>17444</v>
      </c>
      <c r="G1125" s="1" t="s">
        <v>8218</v>
      </c>
      <c r="H1125" s="1" t="s">
        <v>8223</v>
      </c>
      <c r="I1125" s="1" t="s">
        <v>8245</v>
      </c>
      <c r="J1125" s="1">
        <v>1407167973</v>
      </c>
      <c r="K1125" s="1">
        <v>1405439973</v>
      </c>
      <c r="L1125" s="1" t="b">
        <v>1</v>
      </c>
      <c r="M1125" s="1">
        <v>244</v>
      </c>
      <c r="N1125" s="1" t="b">
        <v>1</v>
      </c>
      <c r="O1125" s="1" t="s">
        <v>8270</v>
      </c>
      <c r="P1125" s="28">
        <f>F1125/D1125</f>
        <v>1.1629333333333334</v>
      </c>
      <c r="Q1125" s="29">
        <f>IF(M1125&gt;0,F1125/M1125,0)</f>
        <v>71.491803278688522</v>
      </c>
      <c r="R1125" s="9" t="str">
        <f>LEFT(O1125,SEARCH("/",O1125,1)-1)</f>
        <v>theater</v>
      </c>
      <c r="S1125" s="26" t="str">
        <f>RIGHT(O1125,LEN(O1125)-SEARCH("/",O1125,1))</f>
        <v>plays</v>
      </c>
      <c r="T1125" s="27">
        <f>(((K1125/60)/60)/24)+DATE(1970,1,1)</f>
        <v>41835.666354166664</v>
      </c>
      <c r="U1125" s="5" t="str">
        <f>TEXT(T1125,"mmm")</f>
        <v>Jul</v>
      </c>
      <c r="V1125" s="5" t="str">
        <f>TEXT(T1125,"yyyy")</f>
        <v>2014</v>
      </c>
      <c r="W1125" s="5" t="str">
        <f>TEXT(Y1125,"mmm")</f>
        <v>Aug</v>
      </c>
      <c r="X1125" s="1" t="str">
        <f>TEXT(Y1125,"yyyy")</f>
        <v>2014</v>
      </c>
      <c r="Y1125" s="27">
        <f>(((J1125/60)/60)/24)+DATE(1970,1,1)</f>
        <v>41855.666354166664</v>
      </c>
    </row>
    <row r="1126" spans="1:25" ht="32" x14ac:dyDescent="0.2">
      <c r="A1126" s="1">
        <v>3220</v>
      </c>
      <c r="B1126" s="7" t="s">
        <v>3220</v>
      </c>
      <c r="C1126" s="7" t="s">
        <v>7330</v>
      </c>
      <c r="D1126" s="1">
        <v>15000</v>
      </c>
      <c r="E1126" s="37" t="str">
        <f>VLOOKUP(D1126,'Vlookup Table Bonus Point'!$C$3:$D$26,2,TRUE)</f>
        <v>15000 to 19999</v>
      </c>
      <c r="F1126" s="1">
        <v>15126</v>
      </c>
      <c r="G1126" s="1" t="s">
        <v>8218</v>
      </c>
      <c r="H1126" s="1" t="s">
        <v>8223</v>
      </c>
      <c r="I1126" s="1" t="s">
        <v>8245</v>
      </c>
      <c r="J1126" s="1">
        <v>1489352400</v>
      </c>
      <c r="K1126" s="1">
        <v>1486411204</v>
      </c>
      <c r="L1126" s="1" t="b">
        <v>1</v>
      </c>
      <c r="M1126" s="1">
        <v>59</v>
      </c>
      <c r="N1126" s="1" t="b">
        <v>1</v>
      </c>
      <c r="O1126" s="1" t="s">
        <v>8270</v>
      </c>
      <c r="P1126" s="28">
        <f>F1126/D1126</f>
        <v>1.0084</v>
      </c>
      <c r="Q1126" s="29">
        <f>IF(M1126&gt;0,F1126/M1126,0)</f>
        <v>256.37288135593218</v>
      </c>
      <c r="R1126" s="9" t="str">
        <f>LEFT(O1126,SEARCH("/",O1126,1)-1)</f>
        <v>theater</v>
      </c>
      <c r="S1126" s="26" t="str">
        <f>RIGHT(O1126,LEN(O1126)-SEARCH("/",O1126,1))</f>
        <v>plays</v>
      </c>
      <c r="T1126" s="27">
        <f>(((K1126/60)/60)/24)+DATE(1970,1,1)</f>
        <v>42772.833379629628</v>
      </c>
      <c r="U1126" s="5" t="str">
        <f>TEXT(T1126,"mmm")</f>
        <v>Feb</v>
      </c>
      <c r="V1126" s="5" t="str">
        <f>TEXT(T1126,"yyyy")</f>
        <v>2017</v>
      </c>
      <c r="W1126" s="5" t="str">
        <f>TEXT(Y1126,"mmm")</f>
        <v>Mar</v>
      </c>
      <c r="X1126" s="1" t="str">
        <f>TEXT(Y1126,"yyyy")</f>
        <v>2017</v>
      </c>
      <c r="Y1126" s="27">
        <f>(((J1126/60)/60)/24)+DATE(1970,1,1)</f>
        <v>42806.875</v>
      </c>
    </row>
    <row r="1127" spans="1:25" ht="48" x14ac:dyDescent="0.2">
      <c r="A1127" s="1">
        <v>3235</v>
      </c>
      <c r="B1127" s="7" t="s">
        <v>3235</v>
      </c>
      <c r="C1127" s="7" t="s">
        <v>7345</v>
      </c>
      <c r="D1127" s="1">
        <v>15000</v>
      </c>
      <c r="E1127" s="37" t="str">
        <f>VLOOKUP(D1127,'Vlookup Table Bonus Point'!$C$3:$D$26,2,TRUE)</f>
        <v>15000 to 19999</v>
      </c>
      <c r="F1127" s="1">
        <v>15481</v>
      </c>
      <c r="G1127" s="1" t="s">
        <v>8218</v>
      </c>
      <c r="H1127" s="1" t="s">
        <v>8223</v>
      </c>
      <c r="I1127" s="1" t="s">
        <v>8245</v>
      </c>
      <c r="J1127" s="1">
        <v>1467361251</v>
      </c>
      <c r="K1127" s="1">
        <v>1464769251</v>
      </c>
      <c r="L1127" s="1" t="b">
        <v>1</v>
      </c>
      <c r="M1127" s="1">
        <v>181</v>
      </c>
      <c r="N1127" s="1" t="b">
        <v>1</v>
      </c>
      <c r="O1127" s="1" t="s">
        <v>8270</v>
      </c>
      <c r="P1127" s="28">
        <f>F1127/D1127</f>
        <v>1.0320666666666667</v>
      </c>
      <c r="Q1127" s="29">
        <f>IF(M1127&gt;0,F1127/M1127,0)</f>
        <v>85.530386740331494</v>
      </c>
      <c r="R1127" s="9" t="str">
        <f>LEFT(O1127,SEARCH("/",O1127,1)-1)</f>
        <v>theater</v>
      </c>
      <c r="S1127" s="26" t="str">
        <f>RIGHT(O1127,LEN(O1127)-SEARCH("/",O1127,1))</f>
        <v>plays</v>
      </c>
      <c r="T1127" s="27">
        <f>(((K1127/60)/60)/24)+DATE(1970,1,1)</f>
        <v>42522.347812499997</v>
      </c>
      <c r="U1127" s="5" t="str">
        <f>TEXT(T1127,"mmm")</f>
        <v>Jun</v>
      </c>
      <c r="V1127" s="5" t="str">
        <f>TEXT(T1127,"yyyy")</f>
        <v>2016</v>
      </c>
      <c r="W1127" s="5" t="str">
        <f>TEXT(Y1127,"mmm")</f>
        <v>Jul</v>
      </c>
      <c r="X1127" s="1" t="str">
        <f>TEXT(Y1127,"yyyy")</f>
        <v>2016</v>
      </c>
      <c r="Y1127" s="27">
        <f>(((J1127/60)/60)/24)+DATE(1970,1,1)</f>
        <v>42552.347812499997</v>
      </c>
    </row>
    <row r="1128" spans="1:25" ht="48" x14ac:dyDescent="0.2">
      <c r="A1128" s="1">
        <v>3267</v>
      </c>
      <c r="B1128" s="7" t="s">
        <v>3267</v>
      </c>
      <c r="C1128" s="7" t="s">
        <v>7377</v>
      </c>
      <c r="D1128" s="1">
        <v>15000</v>
      </c>
      <c r="E1128" s="37" t="str">
        <f>VLOOKUP(D1128,'Vlookup Table Bonus Point'!$C$3:$D$26,2,TRUE)</f>
        <v>15000 to 19999</v>
      </c>
      <c r="F1128" s="1">
        <v>15315</v>
      </c>
      <c r="G1128" s="1" t="s">
        <v>8218</v>
      </c>
      <c r="H1128" s="1" t="s">
        <v>8223</v>
      </c>
      <c r="I1128" s="1" t="s">
        <v>8245</v>
      </c>
      <c r="J1128" s="1">
        <v>1437156660</v>
      </c>
      <c r="K1128" s="1">
        <v>1434564660</v>
      </c>
      <c r="L1128" s="1" t="b">
        <v>1</v>
      </c>
      <c r="M1128" s="1">
        <v>288</v>
      </c>
      <c r="N1128" s="1" t="b">
        <v>1</v>
      </c>
      <c r="O1128" s="1" t="s">
        <v>8270</v>
      </c>
      <c r="P1128" s="28">
        <f>F1128/D1128</f>
        <v>1.0209999999999999</v>
      </c>
      <c r="Q1128" s="29">
        <f>IF(M1128&gt;0,F1128/M1128,0)</f>
        <v>53.177083333333336</v>
      </c>
      <c r="R1128" s="9" t="str">
        <f>LEFT(O1128,SEARCH("/",O1128,1)-1)</f>
        <v>theater</v>
      </c>
      <c r="S1128" s="26" t="str">
        <f>RIGHT(O1128,LEN(O1128)-SEARCH("/",O1128,1))</f>
        <v>plays</v>
      </c>
      <c r="T1128" s="27">
        <f>(((K1128/60)/60)/24)+DATE(1970,1,1)</f>
        <v>42172.757638888885</v>
      </c>
      <c r="U1128" s="5" t="str">
        <f>TEXT(T1128,"mmm")</f>
        <v>Jun</v>
      </c>
      <c r="V1128" s="5" t="str">
        <f>TEXT(T1128,"yyyy")</f>
        <v>2015</v>
      </c>
      <c r="W1128" s="5" t="str">
        <f>TEXT(Y1128,"mmm")</f>
        <v>Jul</v>
      </c>
      <c r="X1128" s="1" t="str">
        <f>TEXT(Y1128,"yyyy")</f>
        <v>2015</v>
      </c>
      <c r="Y1128" s="27">
        <f>(((J1128/60)/60)/24)+DATE(1970,1,1)</f>
        <v>42202.757638888885</v>
      </c>
    </row>
    <row r="1129" spans="1:25" ht="48" x14ac:dyDescent="0.2">
      <c r="A1129" s="1">
        <v>3286</v>
      </c>
      <c r="B1129" s="7" t="s">
        <v>3286</v>
      </c>
      <c r="C1129" s="7" t="s">
        <v>7396</v>
      </c>
      <c r="D1129" s="1">
        <v>15000</v>
      </c>
      <c r="E1129" s="37" t="str">
        <f>VLOOKUP(D1129,'Vlookup Table Bonus Point'!$C$3:$D$26,2,TRUE)</f>
        <v>15000 to 19999</v>
      </c>
      <c r="F1129" s="1">
        <v>15265</v>
      </c>
      <c r="G1129" s="1" t="s">
        <v>8218</v>
      </c>
      <c r="H1129" s="1" t="s">
        <v>8223</v>
      </c>
      <c r="I1129" s="1" t="s">
        <v>8245</v>
      </c>
      <c r="J1129" s="1">
        <v>1471291782</v>
      </c>
      <c r="K1129" s="1">
        <v>1468699782</v>
      </c>
      <c r="L1129" s="1" t="b">
        <v>0</v>
      </c>
      <c r="M1129" s="1">
        <v>122</v>
      </c>
      <c r="N1129" s="1" t="b">
        <v>1</v>
      </c>
      <c r="O1129" s="1" t="s">
        <v>8270</v>
      </c>
      <c r="P1129" s="28">
        <f>F1129/D1129</f>
        <v>1.0176666666666667</v>
      </c>
      <c r="Q1129" s="29">
        <f>IF(M1129&gt;0,F1129/M1129,0)</f>
        <v>125.12295081967213</v>
      </c>
      <c r="R1129" s="9" t="str">
        <f>LEFT(O1129,SEARCH("/",O1129,1)-1)</f>
        <v>theater</v>
      </c>
      <c r="S1129" s="26" t="str">
        <f>RIGHT(O1129,LEN(O1129)-SEARCH("/",O1129,1))</f>
        <v>plays</v>
      </c>
      <c r="T1129" s="27">
        <f>(((K1129/60)/60)/24)+DATE(1970,1,1)</f>
        <v>42567.840069444443</v>
      </c>
      <c r="U1129" s="5" t="str">
        <f>TEXT(T1129,"mmm")</f>
        <v>Jul</v>
      </c>
      <c r="V1129" s="5" t="str">
        <f>TEXT(T1129,"yyyy")</f>
        <v>2016</v>
      </c>
      <c r="W1129" s="5" t="str">
        <f>TEXT(Y1129,"mmm")</f>
        <v>Aug</v>
      </c>
      <c r="X1129" s="1" t="str">
        <f>TEXT(Y1129,"yyyy")</f>
        <v>2016</v>
      </c>
      <c r="Y1129" s="27">
        <f>(((J1129/60)/60)/24)+DATE(1970,1,1)</f>
        <v>42597.840069444443</v>
      </c>
    </row>
    <row r="1130" spans="1:25" ht="48" x14ac:dyDescent="0.2">
      <c r="A1130" s="1">
        <v>3304</v>
      </c>
      <c r="B1130" s="7" t="s">
        <v>3304</v>
      </c>
      <c r="C1130" s="7" t="s">
        <v>7414</v>
      </c>
      <c r="D1130" s="1">
        <v>15000</v>
      </c>
      <c r="E1130" s="37" t="str">
        <f>VLOOKUP(D1130,'Vlookup Table Bonus Point'!$C$3:$D$26,2,TRUE)</f>
        <v>15000 to 19999</v>
      </c>
      <c r="F1130" s="1">
        <v>15677.5</v>
      </c>
      <c r="G1130" s="1" t="s">
        <v>8218</v>
      </c>
      <c r="H1130" s="1" t="s">
        <v>8223</v>
      </c>
      <c r="I1130" s="1" t="s">
        <v>8245</v>
      </c>
      <c r="J1130" s="1">
        <v>1482418752</v>
      </c>
      <c r="K1130" s="1">
        <v>1479826752</v>
      </c>
      <c r="L1130" s="1" t="b">
        <v>0</v>
      </c>
      <c r="M1130" s="1">
        <v>175</v>
      </c>
      <c r="N1130" s="1" t="b">
        <v>1</v>
      </c>
      <c r="O1130" s="1" t="s">
        <v>8270</v>
      </c>
      <c r="P1130" s="28">
        <f>F1130/D1130</f>
        <v>1.0451666666666666</v>
      </c>
      <c r="Q1130" s="29">
        <f>IF(M1130&gt;0,F1130/M1130,0)</f>
        <v>89.585714285714289</v>
      </c>
      <c r="R1130" s="9" t="str">
        <f>LEFT(O1130,SEARCH("/",O1130,1)-1)</f>
        <v>theater</v>
      </c>
      <c r="S1130" s="26" t="str">
        <f>RIGHT(O1130,LEN(O1130)-SEARCH("/",O1130,1))</f>
        <v>plays</v>
      </c>
      <c r="T1130" s="27">
        <f>(((K1130/60)/60)/24)+DATE(1970,1,1)</f>
        <v>42696.624444444446</v>
      </c>
      <c r="U1130" s="5" t="str">
        <f>TEXT(T1130,"mmm")</f>
        <v>Nov</v>
      </c>
      <c r="V1130" s="5" t="str">
        <f>TEXT(T1130,"yyyy")</f>
        <v>2016</v>
      </c>
      <c r="W1130" s="5" t="str">
        <f>TEXT(Y1130,"mmm")</f>
        <v>Dec</v>
      </c>
      <c r="X1130" s="1" t="str">
        <f>TEXT(Y1130,"yyyy")</f>
        <v>2016</v>
      </c>
      <c r="Y1130" s="27">
        <f>(((J1130/60)/60)/24)+DATE(1970,1,1)</f>
        <v>42726.624444444446</v>
      </c>
    </row>
    <row r="1131" spans="1:25" ht="32" x14ac:dyDescent="0.2">
      <c r="A1131" s="1">
        <v>3338</v>
      </c>
      <c r="B1131" s="7" t="s">
        <v>3338</v>
      </c>
      <c r="C1131" s="7" t="s">
        <v>7448</v>
      </c>
      <c r="D1131" s="1">
        <v>15000</v>
      </c>
      <c r="E1131" s="37" t="str">
        <f>VLOOKUP(D1131,'Vlookup Table Bonus Point'!$C$3:$D$26,2,TRUE)</f>
        <v>15000 to 19999</v>
      </c>
      <c r="F1131" s="1">
        <v>15327</v>
      </c>
      <c r="G1131" s="1" t="s">
        <v>8218</v>
      </c>
      <c r="H1131" s="1" t="s">
        <v>8223</v>
      </c>
      <c r="I1131" s="1" t="s">
        <v>8245</v>
      </c>
      <c r="J1131" s="1">
        <v>1487944080</v>
      </c>
      <c r="K1131" s="1">
        <v>1486129680</v>
      </c>
      <c r="L1131" s="1" t="b">
        <v>0</v>
      </c>
      <c r="M1131" s="1">
        <v>112</v>
      </c>
      <c r="N1131" s="1" t="b">
        <v>1</v>
      </c>
      <c r="O1131" s="1" t="s">
        <v>8270</v>
      </c>
      <c r="P1131" s="28">
        <f>F1131/D1131</f>
        <v>1.0218</v>
      </c>
      <c r="Q1131" s="29">
        <f>IF(M1131&gt;0,F1131/M1131,0)</f>
        <v>136.84821428571428</v>
      </c>
      <c r="R1131" s="9" t="str">
        <f>LEFT(O1131,SEARCH("/",O1131,1)-1)</f>
        <v>theater</v>
      </c>
      <c r="S1131" s="26" t="str">
        <f>RIGHT(O1131,LEN(O1131)-SEARCH("/",O1131,1))</f>
        <v>plays</v>
      </c>
      <c r="T1131" s="27">
        <f>(((K1131/60)/60)/24)+DATE(1970,1,1)</f>
        <v>42769.574999999997</v>
      </c>
      <c r="U1131" s="5" t="str">
        <f>TEXT(T1131,"mmm")</f>
        <v>Feb</v>
      </c>
      <c r="V1131" s="5" t="str">
        <f>TEXT(T1131,"yyyy")</f>
        <v>2017</v>
      </c>
      <c r="W1131" s="5" t="str">
        <f>TEXT(Y1131,"mmm")</f>
        <v>Feb</v>
      </c>
      <c r="X1131" s="1" t="str">
        <f>TEXT(Y1131,"yyyy")</f>
        <v>2017</v>
      </c>
      <c r="Y1131" s="27">
        <f>(((J1131/60)/60)/24)+DATE(1970,1,1)</f>
        <v>42790.574999999997</v>
      </c>
    </row>
    <row r="1132" spans="1:25" ht="48" x14ac:dyDescent="0.2">
      <c r="A1132" s="1">
        <v>3402</v>
      </c>
      <c r="B1132" s="7" t="s">
        <v>3401</v>
      </c>
      <c r="C1132" s="7" t="s">
        <v>7512</v>
      </c>
      <c r="D1132" s="1">
        <v>15000</v>
      </c>
      <c r="E1132" s="37" t="str">
        <f>VLOOKUP(D1132,'Vlookup Table Bonus Point'!$C$3:$D$26,2,TRUE)</f>
        <v>15000 to 19999</v>
      </c>
      <c r="F1132" s="1">
        <v>16465</v>
      </c>
      <c r="G1132" s="1" t="s">
        <v>8218</v>
      </c>
      <c r="H1132" s="1" t="s">
        <v>8223</v>
      </c>
      <c r="I1132" s="1" t="s">
        <v>8245</v>
      </c>
      <c r="J1132" s="1">
        <v>1447295460</v>
      </c>
      <c r="K1132" s="1">
        <v>1444747843</v>
      </c>
      <c r="L1132" s="1" t="b">
        <v>0</v>
      </c>
      <c r="M1132" s="1">
        <v>165</v>
      </c>
      <c r="N1132" s="1" t="b">
        <v>1</v>
      </c>
      <c r="O1132" s="1" t="s">
        <v>8270</v>
      </c>
      <c r="P1132" s="28">
        <f>F1132/D1132</f>
        <v>1.0976666666666666</v>
      </c>
      <c r="Q1132" s="29">
        <f>IF(M1132&gt;0,F1132/M1132,0)</f>
        <v>99.787878787878782</v>
      </c>
      <c r="R1132" s="9" t="str">
        <f>LEFT(O1132,SEARCH("/",O1132,1)-1)</f>
        <v>theater</v>
      </c>
      <c r="S1132" s="26" t="str">
        <f>RIGHT(O1132,LEN(O1132)-SEARCH("/",O1132,1))</f>
        <v>plays</v>
      </c>
      <c r="T1132" s="27">
        <f>(((K1132/60)/60)/24)+DATE(1970,1,1)</f>
        <v>42290.61855324074</v>
      </c>
      <c r="U1132" s="5" t="str">
        <f>TEXT(T1132,"mmm")</f>
        <v>Oct</v>
      </c>
      <c r="V1132" s="5" t="str">
        <f>TEXT(T1132,"yyyy")</f>
        <v>2015</v>
      </c>
      <c r="W1132" s="5" t="str">
        <f>TEXT(Y1132,"mmm")</f>
        <v>Nov</v>
      </c>
      <c r="X1132" s="1" t="str">
        <f>TEXT(Y1132,"yyyy")</f>
        <v>2015</v>
      </c>
      <c r="Y1132" s="27">
        <f>(((J1132/60)/60)/24)+DATE(1970,1,1)</f>
        <v>42320.104861111111</v>
      </c>
    </row>
    <row r="1133" spans="1:25" ht="48" x14ac:dyDescent="0.2">
      <c r="A1133" s="1">
        <v>3411</v>
      </c>
      <c r="B1133" s="7" t="s">
        <v>3410</v>
      </c>
      <c r="C1133" s="7" t="s">
        <v>7521</v>
      </c>
      <c r="D1133" s="1">
        <v>15000</v>
      </c>
      <c r="E1133" s="37" t="str">
        <f>VLOOKUP(D1133,'Vlookup Table Bonus Point'!$C$3:$D$26,2,TRUE)</f>
        <v>15000 to 19999</v>
      </c>
      <c r="F1133" s="1">
        <v>15535</v>
      </c>
      <c r="G1133" s="1" t="s">
        <v>8218</v>
      </c>
      <c r="H1133" s="1" t="s">
        <v>8223</v>
      </c>
      <c r="I1133" s="1" t="s">
        <v>8245</v>
      </c>
      <c r="J1133" s="1">
        <v>1444264372</v>
      </c>
      <c r="K1133" s="1">
        <v>1442536372</v>
      </c>
      <c r="L1133" s="1" t="b">
        <v>0</v>
      </c>
      <c r="M1133" s="1">
        <v>78</v>
      </c>
      <c r="N1133" s="1" t="b">
        <v>1</v>
      </c>
      <c r="O1133" s="1" t="s">
        <v>8270</v>
      </c>
      <c r="P1133" s="28">
        <f>F1133/D1133</f>
        <v>1.0356666666666667</v>
      </c>
      <c r="Q1133" s="29">
        <f>IF(M1133&gt;0,F1133/M1133,0)</f>
        <v>199.16666666666666</v>
      </c>
      <c r="R1133" s="9" t="str">
        <f>LEFT(O1133,SEARCH("/",O1133,1)-1)</f>
        <v>theater</v>
      </c>
      <c r="S1133" s="26" t="str">
        <f>RIGHT(O1133,LEN(O1133)-SEARCH("/",O1133,1))</f>
        <v>plays</v>
      </c>
      <c r="T1133" s="27">
        <f>(((K1133/60)/60)/24)+DATE(1970,1,1)</f>
        <v>42265.022824074069</v>
      </c>
      <c r="U1133" s="5" t="str">
        <f>TEXT(T1133,"mmm")</f>
        <v>Sep</v>
      </c>
      <c r="V1133" s="5" t="str">
        <f>TEXT(T1133,"yyyy")</f>
        <v>2015</v>
      </c>
      <c r="W1133" s="5" t="str">
        <f>TEXT(Y1133,"mmm")</f>
        <v>Oct</v>
      </c>
      <c r="X1133" s="1" t="str">
        <f>TEXT(Y1133,"yyyy")</f>
        <v>2015</v>
      </c>
      <c r="Y1133" s="27">
        <f>(((J1133/60)/60)/24)+DATE(1970,1,1)</f>
        <v>42285.022824074069</v>
      </c>
    </row>
    <row r="1134" spans="1:25" ht="32" x14ac:dyDescent="0.2">
      <c r="A1134" s="1">
        <v>3779</v>
      </c>
      <c r="B1134" s="7" t="s">
        <v>3776</v>
      </c>
      <c r="C1134" s="7" t="s">
        <v>7889</v>
      </c>
      <c r="D1134" s="1">
        <v>15000</v>
      </c>
      <c r="E1134" s="37" t="str">
        <f>VLOOKUP(D1134,'Vlookup Table Bonus Point'!$C$3:$D$26,2,TRUE)</f>
        <v>15000 to 19999</v>
      </c>
      <c r="F1134" s="1">
        <v>15597</v>
      </c>
      <c r="G1134" s="1" t="s">
        <v>8218</v>
      </c>
      <c r="H1134" s="1" t="s">
        <v>8223</v>
      </c>
      <c r="I1134" s="1" t="s">
        <v>8245</v>
      </c>
      <c r="J1134" s="1">
        <v>1459010340</v>
      </c>
      <c r="K1134" s="1">
        <v>1456421940</v>
      </c>
      <c r="L1134" s="1" t="b">
        <v>0</v>
      </c>
      <c r="M1134" s="1">
        <v>115</v>
      </c>
      <c r="N1134" s="1" t="b">
        <v>1</v>
      </c>
      <c r="O1134" s="1" t="s">
        <v>8304</v>
      </c>
      <c r="P1134" s="28">
        <f>F1134/D1134</f>
        <v>1.0398000000000001</v>
      </c>
      <c r="Q1134" s="29">
        <f>IF(M1134&gt;0,F1134/M1134,0)</f>
        <v>135.62608695652173</v>
      </c>
      <c r="R1134" s="9" t="str">
        <f>LEFT(O1134,SEARCH("/",O1134,1)-1)</f>
        <v>theater</v>
      </c>
      <c r="S1134" s="26" t="str">
        <f>RIGHT(O1134,LEN(O1134)-SEARCH("/",O1134,1))</f>
        <v>musical</v>
      </c>
      <c r="T1134" s="27">
        <f>(((K1134/60)/60)/24)+DATE(1970,1,1)</f>
        <v>42425.735416666663</v>
      </c>
      <c r="U1134" s="5" t="str">
        <f>TEXT(T1134,"mmm")</f>
        <v>Feb</v>
      </c>
      <c r="V1134" s="5" t="str">
        <f>TEXT(T1134,"yyyy")</f>
        <v>2016</v>
      </c>
      <c r="W1134" s="5" t="str">
        <f>TEXT(Y1134,"mmm")</f>
        <v>Mar</v>
      </c>
      <c r="X1134" s="1" t="str">
        <f>TEXT(Y1134,"yyyy")</f>
        <v>2016</v>
      </c>
      <c r="Y1134" s="27">
        <f>(((J1134/60)/60)/24)+DATE(1970,1,1)</f>
        <v>42455.693750000006</v>
      </c>
    </row>
    <row r="1135" spans="1:25" ht="48" x14ac:dyDescent="0.2">
      <c r="A1135" s="1">
        <v>3790</v>
      </c>
      <c r="B1135" s="7" t="s">
        <v>3787</v>
      </c>
      <c r="C1135" s="7" t="s">
        <v>7900</v>
      </c>
      <c r="D1135" s="1">
        <v>15000</v>
      </c>
      <c r="E1135" s="37" t="str">
        <f>VLOOKUP(D1135,'Vlookup Table Bonus Point'!$C$3:$D$26,2,TRUE)</f>
        <v>15000 to 19999</v>
      </c>
      <c r="F1135" s="1">
        <v>0</v>
      </c>
      <c r="G1135" s="1" t="s">
        <v>8220</v>
      </c>
      <c r="H1135" s="1" t="s">
        <v>8223</v>
      </c>
      <c r="I1135" s="1" t="s">
        <v>8245</v>
      </c>
      <c r="J1135" s="1">
        <v>1479834023</v>
      </c>
      <c r="K1135" s="1">
        <v>1477238423</v>
      </c>
      <c r="L1135" s="1" t="b">
        <v>0</v>
      </c>
      <c r="M1135" s="1">
        <v>0</v>
      </c>
      <c r="N1135" s="1" t="b">
        <v>0</v>
      </c>
      <c r="O1135" s="1" t="s">
        <v>8304</v>
      </c>
      <c r="P1135" s="28">
        <f>F1135/D1135</f>
        <v>0</v>
      </c>
      <c r="Q1135" s="29">
        <f>IF(M1135&gt;0,F1135/M1135,0)</f>
        <v>0</v>
      </c>
      <c r="R1135" s="9" t="str">
        <f>LEFT(O1135,SEARCH("/",O1135,1)-1)</f>
        <v>theater</v>
      </c>
      <c r="S1135" s="26" t="str">
        <f>RIGHT(O1135,LEN(O1135)-SEARCH("/",O1135,1))</f>
        <v>musical</v>
      </c>
      <c r="T1135" s="27">
        <f>(((K1135/60)/60)/24)+DATE(1970,1,1)</f>
        <v>42666.666932870372</v>
      </c>
      <c r="U1135" s="5" t="str">
        <f>TEXT(T1135,"mmm")</f>
        <v>Oct</v>
      </c>
      <c r="V1135" s="5" t="str">
        <f>TEXT(T1135,"yyyy")</f>
        <v>2016</v>
      </c>
      <c r="W1135" s="5" t="str">
        <f>TEXT(Y1135,"mmm")</f>
        <v>Nov</v>
      </c>
      <c r="X1135" s="1" t="str">
        <f>TEXT(Y1135,"yyyy")</f>
        <v>2016</v>
      </c>
      <c r="Y1135" s="27">
        <f>(((J1135/60)/60)/24)+DATE(1970,1,1)</f>
        <v>42696.708599537036</v>
      </c>
    </row>
    <row r="1136" spans="1:25" ht="48" x14ac:dyDescent="0.2">
      <c r="A1136" s="1">
        <v>3872</v>
      </c>
      <c r="B1136" s="7" t="s">
        <v>3869</v>
      </c>
      <c r="C1136" s="7" t="s">
        <v>7981</v>
      </c>
      <c r="D1136" s="1">
        <v>15000</v>
      </c>
      <c r="E1136" s="37" t="str">
        <f>VLOOKUP(D1136,'Vlookup Table Bonus Point'!$C$3:$D$26,2,TRUE)</f>
        <v>15000 to 19999</v>
      </c>
      <c r="F1136" s="1">
        <v>0</v>
      </c>
      <c r="G1136" s="1" t="s">
        <v>8219</v>
      </c>
      <c r="H1136" s="1" t="s">
        <v>8223</v>
      </c>
      <c r="I1136" s="1" t="s">
        <v>8245</v>
      </c>
      <c r="J1136" s="1">
        <v>1439522996</v>
      </c>
      <c r="K1136" s="1">
        <v>1435202996</v>
      </c>
      <c r="L1136" s="1" t="b">
        <v>0</v>
      </c>
      <c r="M1136" s="1">
        <v>0</v>
      </c>
      <c r="N1136" s="1" t="b">
        <v>0</v>
      </c>
      <c r="O1136" s="1" t="s">
        <v>8304</v>
      </c>
      <c r="P1136" s="28">
        <f>F1136/D1136</f>
        <v>0</v>
      </c>
      <c r="Q1136" s="29">
        <f>IF(M1136&gt;0,F1136/M1136,0)</f>
        <v>0</v>
      </c>
      <c r="R1136" s="9" t="str">
        <f>LEFT(O1136,SEARCH("/",O1136,1)-1)</f>
        <v>theater</v>
      </c>
      <c r="S1136" s="26" t="str">
        <f>RIGHT(O1136,LEN(O1136)-SEARCH("/",O1136,1))</f>
        <v>musical</v>
      </c>
      <c r="T1136" s="27">
        <f>(((K1136/60)/60)/24)+DATE(1970,1,1)</f>
        <v>42180.145787037036</v>
      </c>
      <c r="U1136" s="5" t="str">
        <f>TEXT(T1136,"mmm")</f>
        <v>Jun</v>
      </c>
      <c r="V1136" s="5" t="str">
        <f>TEXT(T1136,"yyyy")</f>
        <v>2015</v>
      </c>
      <c r="W1136" s="5" t="str">
        <f>TEXT(Y1136,"mmm")</f>
        <v>Aug</v>
      </c>
      <c r="X1136" s="1" t="str">
        <f>TEXT(Y1136,"yyyy")</f>
        <v>2015</v>
      </c>
      <c r="Y1136" s="27">
        <f>(((J1136/60)/60)/24)+DATE(1970,1,1)</f>
        <v>42230.145787037036</v>
      </c>
    </row>
    <row r="1137" spans="1:25" ht="48" x14ac:dyDescent="0.2">
      <c r="A1137" s="1">
        <v>3879</v>
      </c>
      <c r="B1137" s="7" t="s">
        <v>3876</v>
      </c>
      <c r="C1137" s="7" t="s">
        <v>7988</v>
      </c>
      <c r="D1137" s="1">
        <v>15000</v>
      </c>
      <c r="E1137" s="37" t="str">
        <f>VLOOKUP(D1137,'Vlookup Table Bonus Point'!$C$3:$D$26,2,TRUE)</f>
        <v>15000 to 19999</v>
      </c>
      <c r="F1137" s="1">
        <v>0</v>
      </c>
      <c r="G1137" s="1" t="s">
        <v>8219</v>
      </c>
      <c r="H1137" s="1" t="s">
        <v>8224</v>
      </c>
      <c r="I1137" s="1" t="s">
        <v>8246</v>
      </c>
      <c r="J1137" s="1">
        <v>1422218396</v>
      </c>
      <c r="K1137" s="1">
        <v>1419626396</v>
      </c>
      <c r="L1137" s="1" t="b">
        <v>0</v>
      </c>
      <c r="M1137" s="1">
        <v>0</v>
      </c>
      <c r="N1137" s="1" t="b">
        <v>0</v>
      </c>
      <c r="O1137" s="1" t="s">
        <v>8304</v>
      </c>
      <c r="P1137" s="28">
        <f>F1137/D1137</f>
        <v>0</v>
      </c>
      <c r="Q1137" s="29">
        <f>IF(M1137&gt;0,F1137/M1137,0)</f>
        <v>0</v>
      </c>
      <c r="R1137" s="9" t="str">
        <f>LEFT(O1137,SEARCH("/",O1137,1)-1)</f>
        <v>theater</v>
      </c>
      <c r="S1137" s="26" t="str">
        <f>RIGHT(O1137,LEN(O1137)-SEARCH("/",O1137,1))</f>
        <v>musical</v>
      </c>
      <c r="T1137" s="27">
        <f>(((K1137/60)/60)/24)+DATE(1970,1,1)</f>
        <v>41999.861064814817</v>
      </c>
      <c r="U1137" s="5" t="str">
        <f>TEXT(T1137,"mmm")</f>
        <v>Dec</v>
      </c>
      <c r="V1137" s="5" t="str">
        <f>TEXT(T1137,"yyyy")</f>
        <v>2014</v>
      </c>
      <c r="W1137" s="5" t="str">
        <f>TEXT(Y1137,"mmm")</f>
        <v>Jan</v>
      </c>
      <c r="X1137" s="1" t="str">
        <f>TEXT(Y1137,"yyyy")</f>
        <v>2015</v>
      </c>
      <c r="Y1137" s="27">
        <f>(((J1137/60)/60)/24)+DATE(1970,1,1)</f>
        <v>42029.861064814817</v>
      </c>
    </row>
    <row r="1138" spans="1:25" ht="48" x14ac:dyDescent="0.2">
      <c r="A1138" s="1">
        <v>3883</v>
      </c>
      <c r="B1138" s="7" t="s">
        <v>3880</v>
      </c>
      <c r="C1138" s="7" t="s">
        <v>7992</v>
      </c>
      <c r="D1138" s="1">
        <v>15000</v>
      </c>
      <c r="E1138" s="37" t="str">
        <f>VLOOKUP(D1138,'Vlookup Table Bonus Point'!$C$3:$D$26,2,TRUE)</f>
        <v>15000 to 19999</v>
      </c>
      <c r="F1138" s="1">
        <v>0</v>
      </c>
      <c r="G1138" s="1" t="s">
        <v>8219</v>
      </c>
      <c r="H1138" s="1" t="s">
        <v>8224</v>
      </c>
      <c r="I1138" s="1" t="s">
        <v>8246</v>
      </c>
      <c r="J1138" s="1">
        <v>1409668069</v>
      </c>
      <c r="K1138" s="1">
        <v>1407076069</v>
      </c>
      <c r="L1138" s="1" t="b">
        <v>0</v>
      </c>
      <c r="M1138" s="1">
        <v>0</v>
      </c>
      <c r="N1138" s="1" t="b">
        <v>0</v>
      </c>
      <c r="O1138" s="1" t="s">
        <v>8304</v>
      </c>
      <c r="P1138" s="28">
        <f>F1138/D1138</f>
        <v>0</v>
      </c>
      <c r="Q1138" s="29">
        <f>IF(M1138&gt;0,F1138/M1138,0)</f>
        <v>0</v>
      </c>
      <c r="R1138" s="9" t="str">
        <f>LEFT(O1138,SEARCH("/",O1138,1)-1)</f>
        <v>theater</v>
      </c>
      <c r="S1138" s="26" t="str">
        <f>RIGHT(O1138,LEN(O1138)-SEARCH("/",O1138,1))</f>
        <v>musical</v>
      </c>
      <c r="T1138" s="27">
        <f>(((K1138/60)/60)/24)+DATE(1970,1,1)</f>
        <v>41854.602650462963</v>
      </c>
      <c r="U1138" s="5" t="str">
        <f>TEXT(T1138,"mmm")</f>
        <v>Aug</v>
      </c>
      <c r="V1138" s="5" t="str">
        <f>TEXT(T1138,"yyyy")</f>
        <v>2014</v>
      </c>
      <c r="W1138" s="5" t="str">
        <f>TEXT(Y1138,"mmm")</f>
        <v>Sep</v>
      </c>
      <c r="X1138" s="1" t="str">
        <f>TEXT(Y1138,"yyyy")</f>
        <v>2014</v>
      </c>
      <c r="Y1138" s="27">
        <f>(((J1138/60)/60)/24)+DATE(1970,1,1)</f>
        <v>41884.602650462963</v>
      </c>
    </row>
    <row r="1139" spans="1:25" ht="48" x14ac:dyDescent="0.2">
      <c r="A1139" s="1">
        <v>3890</v>
      </c>
      <c r="B1139" s="7" t="s">
        <v>3887</v>
      </c>
      <c r="C1139" s="7" t="s">
        <v>7998</v>
      </c>
      <c r="D1139" s="1">
        <v>15000</v>
      </c>
      <c r="E1139" s="37" t="str">
        <f>VLOOKUP(D1139,'Vlookup Table Bonus Point'!$C$3:$D$26,2,TRUE)</f>
        <v>15000 to 19999</v>
      </c>
      <c r="F1139" s="1">
        <v>2524</v>
      </c>
      <c r="G1139" s="1" t="s">
        <v>8220</v>
      </c>
      <c r="H1139" s="1" t="s">
        <v>8223</v>
      </c>
      <c r="I1139" s="1" t="s">
        <v>8245</v>
      </c>
      <c r="J1139" s="1">
        <v>1439662344</v>
      </c>
      <c r="K1139" s="1">
        <v>1434478344</v>
      </c>
      <c r="L1139" s="1" t="b">
        <v>0</v>
      </c>
      <c r="M1139" s="1">
        <v>8</v>
      </c>
      <c r="N1139" s="1" t="b">
        <v>0</v>
      </c>
      <c r="O1139" s="1" t="s">
        <v>8270</v>
      </c>
      <c r="P1139" s="28">
        <f>F1139/D1139</f>
        <v>0.16826666666666668</v>
      </c>
      <c r="Q1139" s="29">
        <f>IF(M1139&gt;0,F1139/M1139,0)</f>
        <v>315.5</v>
      </c>
      <c r="R1139" s="9" t="str">
        <f>LEFT(O1139,SEARCH("/",O1139,1)-1)</f>
        <v>theater</v>
      </c>
      <c r="S1139" s="26" t="str">
        <f>RIGHT(O1139,LEN(O1139)-SEARCH("/",O1139,1))</f>
        <v>plays</v>
      </c>
      <c r="T1139" s="27">
        <f>(((K1139/60)/60)/24)+DATE(1970,1,1)</f>
        <v>42171.758611111116</v>
      </c>
      <c r="U1139" s="5" t="str">
        <f>TEXT(T1139,"mmm")</f>
        <v>Jun</v>
      </c>
      <c r="V1139" s="5" t="str">
        <f>TEXT(T1139,"yyyy")</f>
        <v>2015</v>
      </c>
      <c r="W1139" s="5" t="str">
        <f>TEXT(Y1139,"mmm")</f>
        <v>Aug</v>
      </c>
      <c r="X1139" s="1" t="str">
        <f>TEXT(Y1139,"yyyy")</f>
        <v>2015</v>
      </c>
      <c r="Y1139" s="27">
        <f>(((J1139/60)/60)/24)+DATE(1970,1,1)</f>
        <v>42231.758611111116</v>
      </c>
    </row>
    <row r="1140" spans="1:25" ht="48" x14ac:dyDescent="0.2">
      <c r="A1140" s="1">
        <v>3894</v>
      </c>
      <c r="B1140" s="7" t="s">
        <v>3891</v>
      </c>
      <c r="C1140" s="7" t="s">
        <v>8002</v>
      </c>
      <c r="D1140" s="1">
        <v>15000</v>
      </c>
      <c r="E1140" s="37" t="str">
        <f>VLOOKUP(D1140,'Vlookup Table Bonus Point'!$C$3:$D$26,2,TRUE)</f>
        <v>15000 to 19999</v>
      </c>
      <c r="F1140" s="1">
        <v>520</v>
      </c>
      <c r="G1140" s="1" t="s">
        <v>8220</v>
      </c>
      <c r="H1140" s="1" t="s">
        <v>8223</v>
      </c>
      <c r="I1140" s="1" t="s">
        <v>8245</v>
      </c>
      <c r="J1140" s="1">
        <v>1481000340</v>
      </c>
      <c r="K1140" s="1">
        <v>1478386812</v>
      </c>
      <c r="L1140" s="1" t="b">
        <v>0</v>
      </c>
      <c r="M1140" s="1">
        <v>11</v>
      </c>
      <c r="N1140" s="1" t="b">
        <v>0</v>
      </c>
      <c r="O1140" s="1" t="s">
        <v>8270</v>
      </c>
      <c r="P1140" s="28">
        <f>F1140/D1140</f>
        <v>3.4666666666666665E-2</v>
      </c>
      <c r="Q1140" s="29">
        <f>IF(M1140&gt;0,F1140/M1140,0)</f>
        <v>47.272727272727273</v>
      </c>
      <c r="R1140" s="9" t="str">
        <f>LEFT(O1140,SEARCH("/",O1140,1)-1)</f>
        <v>theater</v>
      </c>
      <c r="S1140" s="26" t="str">
        <f>RIGHT(O1140,LEN(O1140)-SEARCH("/",O1140,1))</f>
        <v>plays</v>
      </c>
      <c r="T1140" s="27">
        <f>(((K1140/60)/60)/24)+DATE(1970,1,1)</f>
        <v>42679.958472222221</v>
      </c>
      <c r="U1140" s="5" t="str">
        <f>TEXT(T1140,"mmm")</f>
        <v>Nov</v>
      </c>
      <c r="V1140" s="5" t="str">
        <f>TEXT(T1140,"yyyy")</f>
        <v>2016</v>
      </c>
      <c r="W1140" s="5" t="str">
        <f>TEXT(Y1140,"mmm")</f>
        <v>Dec</v>
      </c>
      <c r="X1140" s="1" t="str">
        <f>TEXT(Y1140,"yyyy")</f>
        <v>2016</v>
      </c>
      <c r="Y1140" s="27">
        <f>(((J1140/60)/60)/24)+DATE(1970,1,1)</f>
        <v>42710.207638888889</v>
      </c>
    </row>
    <row r="1141" spans="1:25" ht="48" x14ac:dyDescent="0.2">
      <c r="A1141" s="1">
        <v>3912</v>
      </c>
      <c r="B1141" s="7" t="s">
        <v>3909</v>
      </c>
      <c r="C1141" s="7" t="s">
        <v>8020</v>
      </c>
      <c r="D1141" s="1">
        <v>15000</v>
      </c>
      <c r="E1141" s="37" t="str">
        <f>VLOOKUP(D1141,'Vlookup Table Bonus Point'!$C$3:$D$26,2,TRUE)</f>
        <v>15000 to 19999</v>
      </c>
      <c r="F1141" s="1">
        <v>1</v>
      </c>
      <c r="G1141" s="1" t="s">
        <v>8220</v>
      </c>
      <c r="H1141" s="1" t="s">
        <v>8223</v>
      </c>
      <c r="I1141" s="1" t="s">
        <v>8245</v>
      </c>
      <c r="J1141" s="1">
        <v>1429936500</v>
      </c>
      <c r="K1141" s="1">
        <v>1424759330</v>
      </c>
      <c r="L1141" s="1" t="b">
        <v>0</v>
      </c>
      <c r="M1141" s="1">
        <v>1</v>
      </c>
      <c r="N1141" s="1" t="b">
        <v>0</v>
      </c>
      <c r="O1141" s="1" t="s">
        <v>8270</v>
      </c>
      <c r="P1141" s="28">
        <f>F1141/D1141</f>
        <v>6.666666666666667E-5</v>
      </c>
      <c r="Q1141" s="29">
        <f>IF(M1141&gt;0,F1141/M1141,0)</f>
        <v>1</v>
      </c>
      <c r="R1141" s="9" t="str">
        <f>LEFT(O1141,SEARCH("/",O1141,1)-1)</f>
        <v>theater</v>
      </c>
      <c r="S1141" s="26" t="str">
        <f>RIGHT(O1141,LEN(O1141)-SEARCH("/",O1141,1))</f>
        <v>plays</v>
      </c>
      <c r="T1141" s="27">
        <f>(((K1141/60)/60)/24)+DATE(1970,1,1)</f>
        <v>42059.270023148143</v>
      </c>
      <c r="U1141" s="5" t="str">
        <f>TEXT(T1141,"mmm")</f>
        <v>Feb</v>
      </c>
      <c r="V1141" s="5" t="str">
        <f>TEXT(T1141,"yyyy")</f>
        <v>2015</v>
      </c>
      <c r="W1141" s="5" t="str">
        <f>TEXT(Y1141,"mmm")</f>
        <v>Apr</v>
      </c>
      <c r="X1141" s="1" t="str">
        <f>TEXT(Y1141,"yyyy")</f>
        <v>2015</v>
      </c>
      <c r="Y1141" s="27">
        <f>(((J1141/60)/60)/24)+DATE(1970,1,1)</f>
        <v>42119.190972222219</v>
      </c>
    </row>
    <row r="1142" spans="1:25" ht="48" x14ac:dyDescent="0.2">
      <c r="A1142" s="1">
        <v>3924</v>
      </c>
      <c r="B1142" s="7" t="s">
        <v>3921</v>
      </c>
      <c r="C1142" s="7" t="s">
        <v>8032</v>
      </c>
      <c r="D1142" s="1">
        <v>15000</v>
      </c>
      <c r="E1142" s="37" t="str">
        <f>VLOOKUP(D1142,'Vlookup Table Bonus Point'!$C$3:$D$26,2,TRUE)</f>
        <v>15000 to 19999</v>
      </c>
      <c r="F1142" s="1">
        <v>2290</v>
      </c>
      <c r="G1142" s="1" t="s">
        <v>8220</v>
      </c>
      <c r="H1142" s="1" t="s">
        <v>8223</v>
      </c>
      <c r="I1142" s="1" t="s">
        <v>8245</v>
      </c>
      <c r="J1142" s="1">
        <v>1403823722</v>
      </c>
      <c r="K1142" s="1">
        <v>1401231722</v>
      </c>
      <c r="L1142" s="1" t="b">
        <v>0</v>
      </c>
      <c r="M1142" s="1">
        <v>40</v>
      </c>
      <c r="N1142" s="1" t="b">
        <v>0</v>
      </c>
      <c r="O1142" s="1" t="s">
        <v>8270</v>
      </c>
      <c r="P1142" s="28">
        <f>F1142/D1142</f>
        <v>0.15266666666666667</v>
      </c>
      <c r="Q1142" s="29">
        <f>IF(M1142&gt;0,F1142/M1142,0)</f>
        <v>57.25</v>
      </c>
      <c r="R1142" s="9" t="str">
        <f>LEFT(O1142,SEARCH("/",O1142,1)-1)</f>
        <v>theater</v>
      </c>
      <c r="S1142" s="26" t="str">
        <f>RIGHT(O1142,LEN(O1142)-SEARCH("/",O1142,1))</f>
        <v>plays</v>
      </c>
      <c r="T1142" s="27">
        <f>(((K1142/60)/60)/24)+DATE(1970,1,1)</f>
        <v>41786.959745370368</v>
      </c>
      <c r="U1142" s="5" t="str">
        <f>TEXT(T1142,"mmm")</f>
        <v>May</v>
      </c>
      <c r="V1142" s="5" t="str">
        <f>TEXT(T1142,"yyyy")</f>
        <v>2014</v>
      </c>
      <c r="W1142" s="5" t="str">
        <f>TEXT(Y1142,"mmm")</f>
        <v>Jun</v>
      </c>
      <c r="X1142" s="1" t="str">
        <f>TEXT(Y1142,"yyyy")</f>
        <v>2014</v>
      </c>
      <c r="Y1142" s="27">
        <f>(((J1142/60)/60)/24)+DATE(1970,1,1)</f>
        <v>41816.959745370368</v>
      </c>
    </row>
    <row r="1143" spans="1:25" ht="64" x14ac:dyDescent="0.2">
      <c r="A1143" s="1">
        <v>3970</v>
      </c>
      <c r="B1143" s="7" t="s">
        <v>3967</v>
      </c>
      <c r="C1143" s="7" t="s">
        <v>8077</v>
      </c>
      <c r="D1143" s="1">
        <v>15000</v>
      </c>
      <c r="E1143" s="37" t="str">
        <f>VLOOKUP(D1143,'Vlookup Table Bonus Point'!$C$3:$D$26,2,TRUE)</f>
        <v>15000 to 19999</v>
      </c>
      <c r="F1143" s="1">
        <v>11</v>
      </c>
      <c r="G1143" s="1" t="s">
        <v>8220</v>
      </c>
      <c r="H1143" s="1" t="s">
        <v>8223</v>
      </c>
      <c r="I1143" s="1" t="s">
        <v>8245</v>
      </c>
      <c r="J1143" s="1">
        <v>1460925811</v>
      </c>
      <c r="K1143" s="1">
        <v>1458333811</v>
      </c>
      <c r="L1143" s="1" t="b">
        <v>0</v>
      </c>
      <c r="M1143" s="1">
        <v>2</v>
      </c>
      <c r="N1143" s="1" t="b">
        <v>0</v>
      </c>
      <c r="O1143" s="1" t="s">
        <v>8270</v>
      </c>
      <c r="P1143" s="28">
        <f>F1143/D1143</f>
        <v>7.3333333333333334E-4</v>
      </c>
      <c r="Q1143" s="29">
        <f>IF(M1143&gt;0,F1143/M1143,0)</f>
        <v>5.5</v>
      </c>
      <c r="R1143" s="9" t="str">
        <f>LEFT(O1143,SEARCH("/",O1143,1)-1)</f>
        <v>theater</v>
      </c>
      <c r="S1143" s="26" t="str">
        <f>RIGHT(O1143,LEN(O1143)-SEARCH("/",O1143,1))</f>
        <v>plays</v>
      </c>
      <c r="T1143" s="27">
        <f>(((K1143/60)/60)/24)+DATE(1970,1,1)</f>
        <v>42447.863553240735</v>
      </c>
      <c r="U1143" s="5" t="str">
        <f>TEXT(T1143,"mmm")</f>
        <v>Mar</v>
      </c>
      <c r="V1143" s="5" t="str">
        <f>TEXT(T1143,"yyyy")</f>
        <v>2016</v>
      </c>
      <c r="W1143" s="5" t="str">
        <f>TEXT(Y1143,"mmm")</f>
        <v>Apr</v>
      </c>
      <c r="X1143" s="1" t="str">
        <f>TEXT(Y1143,"yyyy")</f>
        <v>2016</v>
      </c>
      <c r="Y1143" s="27">
        <f>(((J1143/60)/60)/24)+DATE(1970,1,1)</f>
        <v>42477.863553240735</v>
      </c>
    </row>
    <row r="1144" spans="1:25" ht="48" x14ac:dyDescent="0.2">
      <c r="A1144" s="1">
        <v>4021</v>
      </c>
      <c r="B1144" s="7" t="s">
        <v>4017</v>
      </c>
      <c r="C1144" s="7" t="s">
        <v>8126</v>
      </c>
      <c r="D1144" s="1">
        <v>15000</v>
      </c>
      <c r="E1144" s="37" t="str">
        <f>VLOOKUP(D1144,'Vlookup Table Bonus Point'!$C$3:$D$26,2,TRUE)</f>
        <v>15000 to 19999</v>
      </c>
      <c r="F1144" s="1">
        <v>125</v>
      </c>
      <c r="G1144" s="1" t="s">
        <v>8220</v>
      </c>
      <c r="H1144" s="1" t="s">
        <v>8223</v>
      </c>
      <c r="I1144" s="1" t="s">
        <v>8245</v>
      </c>
      <c r="J1144" s="1">
        <v>1414360358</v>
      </c>
      <c r="K1144" s="1">
        <v>1409176358</v>
      </c>
      <c r="L1144" s="1" t="b">
        <v>0</v>
      </c>
      <c r="M1144" s="1">
        <v>2</v>
      </c>
      <c r="N1144" s="1" t="b">
        <v>0</v>
      </c>
      <c r="O1144" s="1" t="s">
        <v>8270</v>
      </c>
      <c r="P1144" s="28">
        <f>F1144/D1144</f>
        <v>8.3333333333333332E-3</v>
      </c>
      <c r="Q1144" s="29">
        <f>IF(M1144&gt;0,F1144/M1144,0)</f>
        <v>62.5</v>
      </c>
      <c r="R1144" s="9" t="str">
        <f>LEFT(O1144,SEARCH("/",O1144,1)-1)</f>
        <v>theater</v>
      </c>
      <c r="S1144" s="26" t="str">
        <f>RIGHT(O1144,LEN(O1144)-SEARCH("/",O1144,1))</f>
        <v>plays</v>
      </c>
      <c r="T1144" s="27">
        <f>(((K1144/60)/60)/24)+DATE(1970,1,1)</f>
        <v>41878.911550925928</v>
      </c>
      <c r="U1144" s="5" t="str">
        <f>TEXT(T1144,"mmm")</f>
        <v>Aug</v>
      </c>
      <c r="V1144" s="5" t="str">
        <f>TEXT(T1144,"yyyy")</f>
        <v>2014</v>
      </c>
      <c r="W1144" s="5" t="str">
        <f>TEXT(Y1144,"mmm")</f>
        <v>Oct</v>
      </c>
      <c r="X1144" s="1" t="str">
        <f>TEXT(Y1144,"yyyy")</f>
        <v>2014</v>
      </c>
      <c r="Y1144" s="27">
        <f>(((J1144/60)/60)/24)+DATE(1970,1,1)</f>
        <v>41938.911550925928</v>
      </c>
    </row>
    <row r="1145" spans="1:25" ht="48" x14ac:dyDescent="0.2">
      <c r="A1145" s="1">
        <v>4066</v>
      </c>
      <c r="B1145" s="7" t="s">
        <v>4062</v>
      </c>
      <c r="C1145" s="7" t="s">
        <v>8170</v>
      </c>
      <c r="D1145" s="1">
        <v>15000</v>
      </c>
      <c r="E1145" s="37" t="str">
        <f>VLOOKUP(D1145,'Vlookup Table Bonus Point'!$C$3:$D$26,2,TRUE)</f>
        <v>15000 to 19999</v>
      </c>
      <c r="F1145" s="1">
        <v>25</v>
      </c>
      <c r="G1145" s="1" t="s">
        <v>8220</v>
      </c>
      <c r="H1145" s="1" t="s">
        <v>8223</v>
      </c>
      <c r="I1145" s="1" t="s">
        <v>8245</v>
      </c>
      <c r="J1145" s="1">
        <v>1463619388</v>
      </c>
      <c r="K1145" s="1">
        <v>1461027388</v>
      </c>
      <c r="L1145" s="1" t="b">
        <v>0</v>
      </c>
      <c r="M1145" s="1">
        <v>1</v>
      </c>
      <c r="N1145" s="1" t="b">
        <v>0</v>
      </c>
      <c r="O1145" s="1" t="s">
        <v>8270</v>
      </c>
      <c r="P1145" s="28">
        <f>F1145/D1145</f>
        <v>1.6666666666666668E-3</v>
      </c>
      <c r="Q1145" s="29">
        <f>IF(M1145&gt;0,F1145/M1145,0)</f>
        <v>25</v>
      </c>
      <c r="R1145" s="9" t="str">
        <f>LEFT(O1145,SEARCH("/",O1145,1)-1)</f>
        <v>theater</v>
      </c>
      <c r="S1145" s="26" t="str">
        <f>RIGHT(O1145,LEN(O1145)-SEARCH("/",O1145,1))</f>
        <v>plays</v>
      </c>
      <c r="T1145" s="27">
        <f>(((K1145/60)/60)/24)+DATE(1970,1,1)</f>
        <v>42479.039212962962</v>
      </c>
      <c r="U1145" s="5" t="str">
        <f>TEXT(T1145,"mmm")</f>
        <v>Apr</v>
      </c>
      <c r="V1145" s="5" t="str">
        <f>TEXT(T1145,"yyyy")</f>
        <v>2016</v>
      </c>
      <c r="W1145" s="5" t="str">
        <f>TEXT(Y1145,"mmm")</f>
        <v>May</v>
      </c>
      <c r="X1145" s="1" t="str">
        <f>TEXT(Y1145,"yyyy")</f>
        <v>2016</v>
      </c>
      <c r="Y1145" s="27">
        <f>(((J1145/60)/60)/24)+DATE(1970,1,1)</f>
        <v>42509.039212962962</v>
      </c>
    </row>
    <row r="1146" spans="1:25" ht="48" x14ac:dyDescent="0.2">
      <c r="A1146" s="1">
        <v>4077</v>
      </c>
      <c r="B1146" s="7" t="s">
        <v>4073</v>
      </c>
      <c r="C1146" s="7" t="s">
        <v>8180</v>
      </c>
      <c r="D1146" s="1">
        <v>15000</v>
      </c>
      <c r="E1146" s="37" t="str">
        <f>VLOOKUP(D1146,'Vlookup Table Bonus Point'!$C$3:$D$26,2,TRUE)</f>
        <v>15000 to 19999</v>
      </c>
      <c r="F1146" s="1">
        <v>1335</v>
      </c>
      <c r="G1146" s="1" t="s">
        <v>8220</v>
      </c>
      <c r="H1146" s="1" t="s">
        <v>8223</v>
      </c>
      <c r="I1146" s="1" t="s">
        <v>8245</v>
      </c>
      <c r="J1146" s="1">
        <v>1482339794</v>
      </c>
      <c r="K1146" s="1">
        <v>1479747794</v>
      </c>
      <c r="L1146" s="1" t="b">
        <v>0</v>
      </c>
      <c r="M1146" s="1">
        <v>6</v>
      </c>
      <c r="N1146" s="1" t="b">
        <v>0</v>
      </c>
      <c r="O1146" s="1" t="s">
        <v>8270</v>
      </c>
      <c r="P1146" s="28">
        <f>F1146/D1146</f>
        <v>8.8999999999999996E-2</v>
      </c>
      <c r="Q1146" s="29">
        <f>IF(M1146&gt;0,F1146/M1146,0)</f>
        <v>222.5</v>
      </c>
      <c r="R1146" s="9" t="str">
        <f>LEFT(O1146,SEARCH("/",O1146,1)-1)</f>
        <v>theater</v>
      </c>
      <c r="S1146" s="26" t="str">
        <f>RIGHT(O1146,LEN(O1146)-SEARCH("/",O1146,1))</f>
        <v>plays</v>
      </c>
      <c r="T1146" s="27">
        <f>(((K1146/60)/60)/24)+DATE(1970,1,1)</f>
        <v>42695.7105787037</v>
      </c>
      <c r="U1146" s="5" t="str">
        <f>TEXT(T1146,"mmm")</f>
        <v>Nov</v>
      </c>
      <c r="V1146" s="5" t="str">
        <f>TEXT(T1146,"yyyy")</f>
        <v>2016</v>
      </c>
      <c r="W1146" s="5" t="str">
        <f>TEXT(Y1146,"mmm")</f>
        <v>Dec</v>
      </c>
      <c r="X1146" s="1" t="str">
        <f>TEXT(Y1146,"yyyy")</f>
        <v>2016</v>
      </c>
      <c r="Y1146" s="27">
        <f>(((J1146/60)/60)/24)+DATE(1970,1,1)</f>
        <v>42725.7105787037</v>
      </c>
    </row>
    <row r="1147" spans="1:25" ht="48" x14ac:dyDescent="0.2">
      <c r="A1147" s="1">
        <v>3095</v>
      </c>
      <c r="B1147" s="7" t="s">
        <v>3095</v>
      </c>
      <c r="C1147" s="7" t="s">
        <v>7205</v>
      </c>
      <c r="D1147" s="1">
        <v>14920</v>
      </c>
      <c r="E1147" s="37" t="str">
        <f>VLOOKUP(D1147,'Vlookup Table Bonus Point'!$C$3:$D$26,2,TRUE)</f>
        <v>10000 to 14999</v>
      </c>
      <c r="F1147" s="1">
        <v>50</v>
      </c>
      <c r="G1147" s="1" t="s">
        <v>8220</v>
      </c>
      <c r="H1147" s="1" t="s">
        <v>8223</v>
      </c>
      <c r="I1147" s="1" t="s">
        <v>8245</v>
      </c>
      <c r="J1147" s="1">
        <v>1470011780</v>
      </c>
      <c r="K1147" s="1">
        <v>1464827780</v>
      </c>
      <c r="L1147" s="1" t="b">
        <v>0</v>
      </c>
      <c r="M1147" s="1">
        <v>1</v>
      </c>
      <c r="N1147" s="1" t="b">
        <v>0</v>
      </c>
      <c r="O1147" s="1" t="s">
        <v>8302</v>
      </c>
      <c r="P1147" s="28">
        <f>F1147/D1147</f>
        <v>3.351206434316354E-3</v>
      </c>
      <c r="Q1147" s="29">
        <f>IF(M1147&gt;0,F1147/M1147,0)</f>
        <v>50</v>
      </c>
      <c r="R1147" s="9" t="str">
        <f>LEFT(O1147,SEARCH("/",O1147,1)-1)</f>
        <v>theater</v>
      </c>
      <c r="S1147" s="26" t="str">
        <f>RIGHT(O1147,LEN(O1147)-SEARCH("/",O1147,1))</f>
        <v>spaces</v>
      </c>
      <c r="T1147" s="27">
        <f>(((K1147/60)/60)/24)+DATE(1970,1,1)</f>
        <v>42523.025231481486</v>
      </c>
      <c r="U1147" s="5" t="str">
        <f>TEXT(T1147,"mmm")</f>
        <v>Jun</v>
      </c>
      <c r="V1147" s="5" t="str">
        <f>TEXT(T1147,"yyyy")</f>
        <v>2016</v>
      </c>
      <c r="W1147" s="5" t="str">
        <f>TEXT(Y1147,"mmm")</f>
        <v>Aug</v>
      </c>
      <c r="X1147" s="1" t="str">
        <f>TEXT(Y1147,"yyyy")</f>
        <v>2016</v>
      </c>
      <c r="Y1147" s="27">
        <f>(((J1147/60)/60)/24)+DATE(1970,1,1)</f>
        <v>42583.025231481486</v>
      </c>
    </row>
    <row r="1148" spans="1:25" ht="48" x14ac:dyDescent="0.2">
      <c r="A1148" s="1">
        <v>345</v>
      </c>
      <c r="B1148" s="7" t="s">
        <v>346</v>
      </c>
      <c r="C1148" s="7" t="s">
        <v>4455</v>
      </c>
      <c r="D1148" s="1">
        <v>14500</v>
      </c>
      <c r="E1148" s="37" t="str">
        <f>VLOOKUP(D1148,'Vlookup Table Bonus Point'!$C$3:$D$26,2,TRUE)</f>
        <v>10000 to 14999</v>
      </c>
      <c r="F1148" s="1">
        <v>17875</v>
      </c>
      <c r="G1148" s="1" t="s">
        <v>8218</v>
      </c>
      <c r="H1148" s="1" t="s">
        <v>8223</v>
      </c>
      <c r="I1148" s="1" t="s">
        <v>8245</v>
      </c>
      <c r="J1148" s="1">
        <v>1432161590</v>
      </c>
      <c r="K1148" s="1">
        <v>1429569590</v>
      </c>
      <c r="L1148" s="1" t="b">
        <v>1</v>
      </c>
      <c r="M1148" s="1">
        <v>179</v>
      </c>
      <c r="N1148" s="1" t="b">
        <v>1</v>
      </c>
      <c r="O1148" s="1" t="s">
        <v>8268</v>
      </c>
      <c r="P1148" s="28">
        <f>F1148/D1148</f>
        <v>1.2327586206896552</v>
      </c>
      <c r="Q1148" s="29">
        <f>IF(M1148&gt;0,F1148/M1148,0)</f>
        <v>99.860335195530723</v>
      </c>
      <c r="R1148" s="9" t="str">
        <f>LEFT(O1148,SEARCH("/",O1148,1)-1)</f>
        <v>film &amp; video</v>
      </c>
      <c r="S1148" s="26" t="str">
        <f>RIGHT(O1148,LEN(O1148)-SEARCH("/",O1148,1))</f>
        <v>documentary</v>
      </c>
      <c r="T1148" s="27">
        <f>(((K1148/60)/60)/24)+DATE(1970,1,1)</f>
        <v>42114.944328703699</v>
      </c>
      <c r="U1148" s="5" t="str">
        <f>TEXT(T1148,"mmm")</f>
        <v>Apr</v>
      </c>
      <c r="V1148" s="5" t="str">
        <f>TEXT(T1148,"yyyy")</f>
        <v>2015</v>
      </c>
      <c r="W1148" s="5" t="str">
        <f>TEXT(Y1148,"mmm")</f>
        <v>May</v>
      </c>
      <c r="X1148" s="1" t="str">
        <f>TEXT(Y1148,"yyyy")</f>
        <v>2015</v>
      </c>
      <c r="Y1148" s="27">
        <f>(((J1148/60)/60)/24)+DATE(1970,1,1)</f>
        <v>42144.944328703699</v>
      </c>
    </row>
    <row r="1149" spans="1:25" ht="48" x14ac:dyDescent="0.2">
      <c r="A1149" s="1">
        <v>928</v>
      </c>
      <c r="B1149" s="7" t="s">
        <v>929</v>
      </c>
      <c r="C1149" s="7" t="s">
        <v>5038</v>
      </c>
      <c r="D1149" s="1">
        <v>14500</v>
      </c>
      <c r="E1149" s="37" t="str">
        <f>VLOOKUP(D1149,'Vlookup Table Bonus Point'!$C$3:$D$26,2,TRUE)</f>
        <v>10000 to 14999</v>
      </c>
      <c r="F1149" s="1">
        <v>1575</v>
      </c>
      <c r="G1149" s="1" t="s">
        <v>8220</v>
      </c>
      <c r="H1149" s="1" t="s">
        <v>8223</v>
      </c>
      <c r="I1149" s="1" t="s">
        <v>8245</v>
      </c>
      <c r="J1149" s="1">
        <v>1353196800</v>
      </c>
      <c r="K1149" s="1">
        <v>1348864913</v>
      </c>
      <c r="L1149" s="1" t="b">
        <v>0</v>
      </c>
      <c r="M1149" s="1">
        <v>28</v>
      </c>
      <c r="N1149" s="1" t="b">
        <v>0</v>
      </c>
      <c r="O1149" s="1" t="s">
        <v>8277</v>
      </c>
      <c r="P1149" s="28">
        <f>F1149/D1149</f>
        <v>0.10862068965517241</v>
      </c>
      <c r="Q1149" s="29">
        <f>IF(M1149&gt;0,F1149/M1149,0)</f>
        <v>56.25</v>
      </c>
      <c r="R1149" s="9" t="str">
        <f>LEFT(O1149,SEARCH("/",O1149,1)-1)</f>
        <v>music</v>
      </c>
      <c r="S1149" s="26" t="str">
        <f>RIGHT(O1149,LEN(O1149)-SEARCH("/",O1149,1))</f>
        <v>jazz</v>
      </c>
      <c r="T1149" s="27">
        <f>(((K1149/60)/60)/24)+DATE(1970,1,1)</f>
        <v>41180.86241898148</v>
      </c>
      <c r="U1149" s="5" t="str">
        <f>TEXT(T1149,"mmm")</f>
        <v>Sep</v>
      </c>
      <c r="V1149" s="5" t="str">
        <f>TEXT(T1149,"yyyy")</f>
        <v>2012</v>
      </c>
      <c r="W1149" s="5" t="str">
        <f>TEXT(Y1149,"mmm")</f>
        <v>Nov</v>
      </c>
      <c r="X1149" s="1" t="str">
        <f>TEXT(Y1149,"yyyy")</f>
        <v>2012</v>
      </c>
      <c r="Y1149" s="27">
        <f>(((J1149/60)/60)/24)+DATE(1970,1,1)</f>
        <v>41231</v>
      </c>
    </row>
    <row r="1150" spans="1:25" ht="32" x14ac:dyDescent="0.2">
      <c r="A1150" s="1">
        <v>1196</v>
      </c>
      <c r="B1150" s="7" t="s">
        <v>1197</v>
      </c>
      <c r="C1150" s="7" t="s">
        <v>5306</v>
      </c>
      <c r="D1150" s="1">
        <v>14500</v>
      </c>
      <c r="E1150" s="37" t="str">
        <f>VLOOKUP(D1150,'Vlookup Table Bonus Point'!$C$3:$D$26,2,TRUE)</f>
        <v>10000 to 14999</v>
      </c>
      <c r="F1150" s="1">
        <v>39137</v>
      </c>
      <c r="G1150" s="1" t="s">
        <v>8218</v>
      </c>
      <c r="H1150" s="1" t="s">
        <v>8224</v>
      </c>
      <c r="I1150" s="1" t="s">
        <v>8246</v>
      </c>
      <c r="J1150" s="1">
        <v>1450467539</v>
      </c>
      <c r="K1150" s="1">
        <v>1447875539</v>
      </c>
      <c r="L1150" s="1" t="b">
        <v>0</v>
      </c>
      <c r="M1150" s="1">
        <v>512</v>
      </c>
      <c r="N1150" s="1" t="b">
        <v>1</v>
      </c>
      <c r="O1150" s="1" t="s">
        <v>8284</v>
      </c>
      <c r="P1150" s="28">
        <f>F1150/D1150</f>
        <v>2.6991034482758622</v>
      </c>
      <c r="Q1150" s="29">
        <f>IF(M1150&gt;0,F1150/M1150,0)</f>
        <v>76.439453125</v>
      </c>
      <c r="R1150" s="9" t="str">
        <f>LEFT(O1150,SEARCH("/",O1150,1)-1)</f>
        <v>photography</v>
      </c>
      <c r="S1150" s="26" t="str">
        <f>RIGHT(O1150,LEN(O1150)-SEARCH("/",O1150,1))</f>
        <v>photobooks</v>
      </c>
      <c r="T1150" s="27">
        <f>(((K1150/60)/60)/24)+DATE(1970,1,1)</f>
        <v>42326.818738425922</v>
      </c>
      <c r="U1150" s="5" t="str">
        <f>TEXT(T1150,"mmm")</f>
        <v>Nov</v>
      </c>
      <c r="V1150" s="5" t="str">
        <f>TEXT(T1150,"yyyy")</f>
        <v>2015</v>
      </c>
      <c r="W1150" s="5" t="str">
        <f>TEXT(Y1150,"mmm")</f>
        <v>Dec</v>
      </c>
      <c r="X1150" s="1" t="str">
        <f>TEXT(Y1150,"yyyy")</f>
        <v>2015</v>
      </c>
      <c r="Y1150" s="27">
        <f>(((J1150/60)/60)/24)+DATE(1970,1,1)</f>
        <v>42356.818738425922</v>
      </c>
    </row>
    <row r="1151" spans="1:25" ht="48" x14ac:dyDescent="0.2">
      <c r="A1151" s="1">
        <v>1404</v>
      </c>
      <c r="B1151" s="7" t="s">
        <v>1405</v>
      </c>
      <c r="C1151" s="7" t="s">
        <v>5514</v>
      </c>
      <c r="D1151" s="1">
        <v>14500</v>
      </c>
      <c r="E1151" s="37" t="str">
        <f>VLOOKUP(D1151,'Vlookup Table Bonus Point'!$C$3:$D$26,2,TRUE)</f>
        <v>10000 to 14999</v>
      </c>
      <c r="F1151" s="1">
        <v>241</v>
      </c>
      <c r="G1151" s="1" t="s">
        <v>8220</v>
      </c>
      <c r="H1151" s="1" t="s">
        <v>8224</v>
      </c>
      <c r="I1151" s="1" t="s">
        <v>8246</v>
      </c>
      <c r="J1151" s="1">
        <v>1424607285</v>
      </c>
      <c r="K1151" s="1">
        <v>1422447285</v>
      </c>
      <c r="L1151" s="1" t="b">
        <v>1</v>
      </c>
      <c r="M1151" s="1">
        <v>5</v>
      </c>
      <c r="N1151" s="1" t="b">
        <v>0</v>
      </c>
      <c r="O1151" s="1" t="s">
        <v>8286</v>
      </c>
      <c r="P1151" s="28">
        <f>F1151/D1151</f>
        <v>1.6620689655172414E-2</v>
      </c>
      <c r="Q1151" s="29">
        <f>IF(M1151&gt;0,F1151/M1151,0)</f>
        <v>48.2</v>
      </c>
      <c r="R1151" s="9" t="str">
        <f>LEFT(O1151,SEARCH("/",O1151,1)-1)</f>
        <v>publishing</v>
      </c>
      <c r="S1151" s="26" t="str">
        <f>RIGHT(O1151,LEN(O1151)-SEARCH("/",O1151,1))</f>
        <v>translations</v>
      </c>
      <c r="T1151" s="27">
        <f>(((K1151/60)/60)/24)+DATE(1970,1,1)</f>
        <v>42032.510243055556</v>
      </c>
      <c r="U1151" s="5" t="str">
        <f>TEXT(T1151,"mmm")</f>
        <v>Jan</v>
      </c>
      <c r="V1151" s="5" t="str">
        <f>TEXT(T1151,"yyyy")</f>
        <v>2015</v>
      </c>
      <c r="W1151" s="5" t="str">
        <f>TEXT(Y1151,"mmm")</f>
        <v>Feb</v>
      </c>
      <c r="X1151" s="1" t="str">
        <f>TEXT(Y1151,"yyyy")</f>
        <v>2015</v>
      </c>
      <c r="Y1151" s="27">
        <f>(((J1151/60)/60)/24)+DATE(1970,1,1)</f>
        <v>42057.510243055556</v>
      </c>
    </row>
    <row r="1152" spans="1:25" ht="48" x14ac:dyDescent="0.2">
      <c r="A1152" s="1">
        <v>2912</v>
      </c>
      <c r="B1152" s="7" t="s">
        <v>2912</v>
      </c>
      <c r="C1152" s="7" t="s">
        <v>7022</v>
      </c>
      <c r="D1152" s="1">
        <v>14440</v>
      </c>
      <c r="E1152" s="37" t="str">
        <f>VLOOKUP(D1152,'Vlookup Table Bonus Point'!$C$3:$D$26,2,TRUE)</f>
        <v>10000 to 14999</v>
      </c>
      <c r="F1152" s="1">
        <v>2030</v>
      </c>
      <c r="G1152" s="1" t="s">
        <v>8220</v>
      </c>
      <c r="H1152" s="1" t="s">
        <v>8223</v>
      </c>
      <c r="I1152" s="1" t="s">
        <v>8245</v>
      </c>
      <c r="J1152" s="1">
        <v>1452827374</v>
      </c>
      <c r="K1152" s="1">
        <v>1450235374</v>
      </c>
      <c r="L1152" s="1" t="b">
        <v>0</v>
      </c>
      <c r="M1152" s="1">
        <v>26</v>
      </c>
      <c r="N1152" s="1" t="b">
        <v>0</v>
      </c>
      <c r="O1152" s="1" t="s">
        <v>8270</v>
      </c>
      <c r="P1152" s="28">
        <f>F1152/D1152</f>
        <v>0.14058171745152354</v>
      </c>
      <c r="Q1152" s="29">
        <f>IF(M1152&gt;0,F1152/M1152,0)</f>
        <v>78.07692307692308</v>
      </c>
      <c r="R1152" s="9" t="str">
        <f>LEFT(O1152,SEARCH("/",O1152,1)-1)</f>
        <v>theater</v>
      </c>
      <c r="S1152" s="26" t="str">
        <f>RIGHT(O1152,LEN(O1152)-SEARCH("/",O1152,1))</f>
        <v>plays</v>
      </c>
      <c r="T1152" s="27">
        <f>(((K1152/60)/60)/24)+DATE(1970,1,1)</f>
        <v>42354.131643518514</v>
      </c>
      <c r="U1152" s="5" t="str">
        <f>TEXT(T1152,"mmm")</f>
        <v>Dec</v>
      </c>
      <c r="V1152" s="5" t="str">
        <f>TEXT(T1152,"yyyy")</f>
        <v>2015</v>
      </c>
      <c r="W1152" s="5" t="str">
        <f>TEXT(Y1152,"mmm")</f>
        <v>Jan</v>
      </c>
      <c r="X1152" s="1" t="str">
        <f>TEXT(Y1152,"yyyy")</f>
        <v>2016</v>
      </c>
      <c r="Y1152" s="27">
        <f>(((J1152/60)/60)/24)+DATE(1970,1,1)</f>
        <v>42384.131643518514</v>
      </c>
    </row>
    <row r="1153" spans="1:25" ht="48" x14ac:dyDescent="0.2">
      <c r="A1153" s="1">
        <v>42</v>
      </c>
      <c r="B1153" s="7" t="s">
        <v>44</v>
      </c>
      <c r="C1153" s="7" t="s">
        <v>4153</v>
      </c>
      <c r="D1153" s="1">
        <v>14000</v>
      </c>
      <c r="E1153" s="37" t="str">
        <f>VLOOKUP(D1153,'Vlookup Table Bonus Point'!$C$3:$D$26,2,TRUE)</f>
        <v>10000 to 14999</v>
      </c>
      <c r="F1153" s="1">
        <v>19860</v>
      </c>
      <c r="G1153" s="1" t="s">
        <v>8218</v>
      </c>
      <c r="H1153" s="1" t="s">
        <v>8223</v>
      </c>
      <c r="I1153" s="1" t="s">
        <v>8245</v>
      </c>
      <c r="J1153" s="1">
        <v>1419780026</v>
      </c>
      <c r="K1153" s="1">
        <v>1417188026</v>
      </c>
      <c r="L1153" s="1" t="b">
        <v>0</v>
      </c>
      <c r="M1153" s="1">
        <v>169</v>
      </c>
      <c r="N1153" s="1" t="b">
        <v>1</v>
      </c>
      <c r="O1153" s="1" t="s">
        <v>8264</v>
      </c>
      <c r="P1153" s="28">
        <f>F1153/D1153</f>
        <v>1.4185714285714286</v>
      </c>
      <c r="Q1153" s="29">
        <f>IF(M1153&gt;0,F1153/M1153,0)</f>
        <v>117.51479289940828</v>
      </c>
      <c r="R1153" s="9" t="str">
        <f>LEFT(O1153,SEARCH("/",O1153,1)-1)</f>
        <v>film &amp; video</v>
      </c>
      <c r="S1153" s="26" t="str">
        <f>RIGHT(O1153,LEN(O1153)-SEARCH("/",O1153,1))</f>
        <v>television</v>
      </c>
      <c r="T1153" s="27">
        <f>(((K1153/60)/60)/24)+DATE(1970,1,1)</f>
        <v>41971.639189814814</v>
      </c>
      <c r="U1153" s="5" t="str">
        <f>TEXT(T1153,"mmm")</f>
        <v>Nov</v>
      </c>
      <c r="V1153" s="5" t="str">
        <f>TEXT(T1153,"yyyy")</f>
        <v>2014</v>
      </c>
      <c r="W1153" s="5" t="str">
        <f>TEXT(Y1153,"mmm")</f>
        <v>Dec</v>
      </c>
      <c r="X1153" s="1" t="str">
        <f>TEXT(Y1153,"yyyy")</f>
        <v>2014</v>
      </c>
      <c r="Y1153" s="27">
        <f>(((J1153/60)/60)/24)+DATE(1970,1,1)</f>
        <v>42001.639189814814</v>
      </c>
    </row>
    <row r="1154" spans="1:25" ht="48" x14ac:dyDescent="0.2">
      <c r="A1154" s="1">
        <v>207</v>
      </c>
      <c r="B1154" s="7" t="s">
        <v>209</v>
      </c>
      <c r="C1154" s="7" t="s">
        <v>4317</v>
      </c>
      <c r="D1154" s="1">
        <v>14000</v>
      </c>
      <c r="E1154" s="37" t="str">
        <f>VLOOKUP(D1154,'Vlookup Table Bonus Point'!$C$3:$D$26,2,TRUE)</f>
        <v>10000 to 14999</v>
      </c>
      <c r="F1154" s="1">
        <v>2130</v>
      </c>
      <c r="G1154" s="1" t="s">
        <v>8220</v>
      </c>
      <c r="H1154" s="1" t="s">
        <v>8228</v>
      </c>
      <c r="I1154" s="1" t="s">
        <v>8250</v>
      </c>
      <c r="J1154" s="1">
        <v>1420346638</v>
      </c>
      <c r="K1154" s="1">
        <v>1417754638</v>
      </c>
      <c r="L1154" s="1" t="b">
        <v>0</v>
      </c>
      <c r="M1154" s="1">
        <v>13</v>
      </c>
      <c r="N1154" s="1" t="b">
        <v>0</v>
      </c>
      <c r="O1154" s="1" t="s">
        <v>8267</v>
      </c>
      <c r="P1154" s="28">
        <f>F1154/D1154</f>
        <v>0.15214285714285714</v>
      </c>
      <c r="Q1154" s="29">
        <f>IF(M1154&gt;0,F1154/M1154,0)</f>
        <v>163.84615384615384</v>
      </c>
      <c r="R1154" s="9" t="str">
        <f>LEFT(O1154,SEARCH("/",O1154,1)-1)</f>
        <v>film &amp; video</v>
      </c>
      <c r="S1154" s="26" t="str">
        <f>RIGHT(O1154,LEN(O1154)-SEARCH("/",O1154,1))</f>
        <v>drama</v>
      </c>
      <c r="T1154" s="27">
        <f>(((K1154/60)/60)/24)+DATE(1970,1,1)</f>
        <v>41978.197199074071</v>
      </c>
      <c r="U1154" s="5" t="str">
        <f>TEXT(T1154,"mmm")</f>
        <v>Dec</v>
      </c>
      <c r="V1154" s="5" t="str">
        <f>TEXT(T1154,"yyyy")</f>
        <v>2014</v>
      </c>
      <c r="W1154" s="5" t="str">
        <f>TEXT(Y1154,"mmm")</f>
        <v>Jan</v>
      </c>
      <c r="X1154" s="1" t="str">
        <f>TEXT(Y1154,"yyyy")</f>
        <v>2015</v>
      </c>
      <c r="Y1154" s="27">
        <f>(((J1154/60)/60)/24)+DATE(1970,1,1)</f>
        <v>42008.197199074071</v>
      </c>
    </row>
    <row r="1155" spans="1:25" ht="48" x14ac:dyDescent="0.2">
      <c r="A1155" s="1">
        <v>285</v>
      </c>
      <c r="B1155" s="7" t="s">
        <v>286</v>
      </c>
      <c r="C1155" s="7" t="s">
        <v>4395</v>
      </c>
      <c r="D1155" s="1">
        <v>14000</v>
      </c>
      <c r="E1155" s="37" t="str">
        <f>VLOOKUP(D1155,'Vlookup Table Bonus Point'!$C$3:$D$26,2,TRUE)</f>
        <v>10000 to 14999</v>
      </c>
      <c r="F1155" s="1">
        <v>32035.51</v>
      </c>
      <c r="G1155" s="1" t="s">
        <v>8218</v>
      </c>
      <c r="H1155" s="1" t="s">
        <v>8223</v>
      </c>
      <c r="I1155" s="1" t="s">
        <v>8245</v>
      </c>
      <c r="J1155" s="1">
        <v>1379614128</v>
      </c>
      <c r="K1155" s="1">
        <v>1377022128</v>
      </c>
      <c r="L1155" s="1" t="b">
        <v>1</v>
      </c>
      <c r="M1155" s="1">
        <v>563</v>
      </c>
      <c r="N1155" s="1" t="b">
        <v>1</v>
      </c>
      <c r="O1155" s="1" t="s">
        <v>8268</v>
      </c>
      <c r="P1155" s="28">
        <f>F1155/D1155</f>
        <v>2.2882507142857142</v>
      </c>
      <c r="Q1155" s="29">
        <f>IF(M1155&gt;0,F1155/M1155,0)</f>
        <v>56.901438721136763</v>
      </c>
      <c r="R1155" s="9" t="str">
        <f>LEFT(O1155,SEARCH("/",O1155,1)-1)</f>
        <v>film &amp; video</v>
      </c>
      <c r="S1155" s="26" t="str">
        <f>RIGHT(O1155,LEN(O1155)-SEARCH("/",O1155,1))</f>
        <v>documentary</v>
      </c>
      <c r="T1155" s="27">
        <f>(((K1155/60)/60)/24)+DATE(1970,1,1)</f>
        <v>41506.756111111114</v>
      </c>
      <c r="U1155" s="5" t="str">
        <f>TEXT(T1155,"mmm")</f>
        <v>Aug</v>
      </c>
      <c r="V1155" s="5" t="str">
        <f>TEXT(T1155,"yyyy")</f>
        <v>2013</v>
      </c>
      <c r="W1155" s="5" t="str">
        <f>TEXT(Y1155,"mmm")</f>
        <v>Sep</v>
      </c>
      <c r="X1155" s="1" t="str">
        <f>TEXT(Y1155,"yyyy")</f>
        <v>2013</v>
      </c>
      <c r="Y1155" s="27">
        <f>(((J1155/60)/60)/24)+DATE(1970,1,1)</f>
        <v>41536.756111111114</v>
      </c>
    </row>
    <row r="1156" spans="1:25" ht="48" x14ac:dyDescent="0.2">
      <c r="A1156" s="1">
        <v>510</v>
      </c>
      <c r="B1156" s="7" t="s">
        <v>511</v>
      </c>
      <c r="C1156" s="7" t="s">
        <v>4620</v>
      </c>
      <c r="D1156" s="1">
        <v>14000</v>
      </c>
      <c r="E1156" s="37" t="str">
        <f>VLOOKUP(D1156,'Vlookup Table Bonus Point'!$C$3:$D$26,2,TRUE)</f>
        <v>10000 to 14999</v>
      </c>
      <c r="F1156" s="1">
        <v>0</v>
      </c>
      <c r="G1156" s="1" t="s">
        <v>8220</v>
      </c>
      <c r="H1156" s="1" t="s">
        <v>8223</v>
      </c>
      <c r="I1156" s="1" t="s">
        <v>8245</v>
      </c>
      <c r="J1156" s="1">
        <v>1456805639</v>
      </c>
      <c r="K1156" s="1">
        <v>1454213639</v>
      </c>
      <c r="L1156" s="1" t="b">
        <v>0</v>
      </c>
      <c r="M1156" s="1">
        <v>0</v>
      </c>
      <c r="N1156" s="1" t="b">
        <v>0</v>
      </c>
      <c r="O1156" s="1" t="s">
        <v>8269</v>
      </c>
      <c r="P1156" s="28">
        <f>F1156/D1156</f>
        <v>0</v>
      </c>
      <c r="Q1156" s="29">
        <f>IF(M1156&gt;0,F1156/M1156,0)</f>
        <v>0</v>
      </c>
      <c r="R1156" s="9" t="str">
        <f>LEFT(O1156,SEARCH("/",O1156,1)-1)</f>
        <v>film &amp; video</v>
      </c>
      <c r="S1156" s="26" t="str">
        <f>RIGHT(O1156,LEN(O1156)-SEARCH("/",O1156,1))</f>
        <v>animation</v>
      </c>
      <c r="T1156" s="27">
        <f>(((K1156/60)/60)/24)+DATE(1970,1,1)</f>
        <v>42400.176377314812</v>
      </c>
      <c r="U1156" s="5" t="str">
        <f>TEXT(T1156,"mmm")</f>
        <v>Jan</v>
      </c>
      <c r="V1156" s="5" t="str">
        <f>TEXT(T1156,"yyyy")</f>
        <v>2016</v>
      </c>
      <c r="W1156" s="5" t="str">
        <f>TEXT(Y1156,"mmm")</f>
        <v>Mar</v>
      </c>
      <c r="X1156" s="1" t="str">
        <f>TEXT(Y1156,"yyyy")</f>
        <v>2016</v>
      </c>
      <c r="Y1156" s="27">
        <f>(((J1156/60)/60)/24)+DATE(1970,1,1)</f>
        <v>42430.176377314812</v>
      </c>
    </row>
    <row r="1157" spans="1:25" ht="48" x14ac:dyDescent="0.2">
      <c r="A1157" s="1">
        <v>795</v>
      </c>
      <c r="B1157" s="7" t="s">
        <v>796</v>
      </c>
      <c r="C1157" s="7" t="s">
        <v>4905</v>
      </c>
      <c r="D1157" s="1">
        <v>14000</v>
      </c>
      <c r="E1157" s="37" t="str">
        <f>VLOOKUP(D1157,'Vlookup Table Bonus Point'!$C$3:$D$26,2,TRUE)</f>
        <v>10000 to 14999</v>
      </c>
      <c r="F1157" s="1">
        <v>15650</v>
      </c>
      <c r="G1157" s="1" t="s">
        <v>8218</v>
      </c>
      <c r="H1157" s="1" t="s">
        <v>8223</v>
      </c>
      <c r="I1157" s="1" t="s">
        <v>8245</v>
      </c>
      <c r="J1157" s="1">
        <v>1333774740</v>
      </c>
      <c r="K1157" s="1">
        <v>1330094566</v>
      </c>
      <c r="L1157" s="1" t="b">
        <v>0</v>
      </c>
      <c r="M1157" s="1">
        <v>184</v>
      </c>
      <c r="N1157" s="1" t="b">
        <v>1</v>
      </c>
      <c r="O1157" s="1" t="s">
        <v>8275</v>
      </c>
      <c r="P1157" s="28">
        <f>F1157/D1157</f>
        <v>1.1178571428571429</v>
      </c>
      <c r="Q1157" s="29">
        <f>IF(M1157&gt;0,F1157/M1157,0)</f>
        <v>85.054347826086953</v>
      </c>
      <c r="R1157" s="9" t="str">
        <f>LEFT(O1157,SEARCH("/",O1157,1)-1)</f>
        <v>music</v>
      </c>
      <c r="S1157" s="26" t="str">
        <f>RIGHT(O1157,LEN(O1157)-SEARCH("/",O1157,1))</f>
        <v>rock</v>
      </c>
      <c r="T1157" s="27">
        <f>(((K1157/60)/60)/24)+DATE(1970,1,1)</f>
        <v>40963.613032407404</v>
      </c>
      <c r="U1157" s="5" t="str">
        <f>TEXT(T1157,"mmm")</f>
        <v>Feb</v>
      </c>
      <c r="V1157" s="5" t="str">
        <f>TEXT(T1157,"yyyy")</f>
        <v>2012</v>
      </c>
      <c r="W1157" s="5" t="str">
        <f>TEXT(Y1157,"mmm")</f>
        <v>Apr</v>
      </c>
      <c r="X1157" s="1" t="str">
        <f>TEXT(Y1157,"yyyy")</f>
        <v>2012</v>
      </c>
      <c r="Y1157" s="27">
        <f>(((J1157/60)/60)/24)+DATE(1970,1,1)</f>
        <v>41006.207638888889</v>
      </c>
    </row>
    <row r="1158" spans="1:25" ht="48" x14ac:dyDescent="0.2">
      <c r="A1158" s="1">
        <v>860</v>
      </c>
      <c r="B1158" s="7" t="s">
        <v>861</v>
      </c>
      <c r="C1158" s="7" t="s">
        <v>4970</v>
      </c>
      <c r="D1158" s="1">
        <v>14000</v>
      </c>
      <c r="E1158" s="37" t="str">
        <f>VLOOKUP(D1158,'Vlookup Table Bonus Point'!$C$3:$D$26,2,TRUE)</f>
        <v>10000 to 14999</v>
      </c>
      <c r="F1158" s="1">
        <v>2540</v>
      </c>
      <c r="G1158" s="1" t="s">
        <v>8220</v>
      </c>
      <c r="H1158" s="1" t="s">
        <v>8223</v>
      </c>
      <c r="I1158" s="1" t="s">
        <v>8245</v>
      </c>
      <c r="J1158" s="1">
        <v>1385123713</v>
      </c>
      <c r="K1158" s="1">
        <v>1382528113</v>
      </c>
      <c r="L1158" s="1" t="b">
        <v>0</v>
      </c>
      <c r="M1158" s="1">
        <v>48</v>
      </c>
      <c r="N1158" s="1" t="b">
        <v>0</v>
      </c>
      <c r="O1158" s="1" t="s">
        <v>8277</v>
      </c>
      <c r="P1158" s="28">
        <f>F1158/D1158</f>
        <v>0.18142857142857144</v>
      </c>
      <c r="Q1158" s="29">
        <f>IF(M1158&gt;0,F1158/M1158,0)</f>
        <v>52.916666666666664</v>
      </c>
      <c r="R1158" s="9" t="str">
        <f>LEFT(O1158,SEARCH("/",O1158,1)-1)</f>
        <v>music</v>
      </c>
      <c r="S1158" s="26" t="str">
        <f>RIGHT(O1158,LEN(O1158)-SEARCH("/",O1158,1))</f>
        <v>jazz</v>
      </c>
      <c r="T1158" s="27">
        <f>(((K1158/60)/60)/24)+DATE(1970,1,1)</f>
        <v>41570.482789351852</v>
      </c>
      <c r="U1158" s="5" t="str">
        <f>TEXT(T1158,"mmm")</f>
        <v>Oct</v>
      </c>
      <c r="V1158" s="5" t="str">
        <f>TEXT(T1158,"yyyy")</f>
        <v>2013</v>
      </c>
      <c r="W1158" s="5" t="str">
        <f>TEXT(Y1158,"mmm")</f>
        <v>Nov</v>
      </c>
      <c r="X1158" s="1" t="str">
        <f>TEXT(Y1158,"yyyy")</f>
        <v>2013</v>
      </c>
      <c r="Y1158" s="27">
        <f>(((J1158/60)/60)/24)+DATE(1970,1,1)</f>
        <v>41600.524456018517</v>
      </c>
    </row>
    <row r="1159" spans="1:25" ht="32" x14ac:dyDescent="0.2">
      <c r="A1159" s="1">
        <v>1216</v>
      </c>
      <c r="B1159" s="7" t="s">
        <v>1217</v>
      </c>
      <c r="C1159" s="7" t="s">
        <v>5326</v>
      </c>
      <c r="D1159" s="1">
        <v>14000</v>
      </c>
      <c r="E1159" s="37" t="str">
        <f>VLOOKUP(D1159,'Vlookup Table Bonus Point'!$C$3:$D$26,2,TRUE)</f>
        <v>10000 to 14999</v>
      </c>
      <c r="F1159" s="1">
        <v>20398</v>
      </c>
      <c r="G1159" s="1" t="s">
        <v>8218</v>
      </c>
      <c r="H1159" s="1" t="s">
        <v>8223</v>
      </c>
      <c r="I1159" s="1" t="s">
        <v>8245</v>
      </c>
      <c r="J1159" s="1">
        <v>1443826980</v>
      </c>
      <c r="K1159" s="1">
        <v>1441032457</v>
      </c>
      <c r="L1159" s="1" t="b">
        <v>0</v>
      </c>
      <c r="M1159" s="1">
        <v>222</v>
      </c>
      <c r="N1159" s="1" t="b">
        <v>1</v>
      </c>
      <c r="O1159" s="1" t="s">
        <v>8284</v>
      </c>
      <c r="P1159" s="28">
        <f>F1159/D1159</f>
        <v>1.4570000000000001</v>
      </c>
      <c r="Q1159" s="29">
        <f>IF(M1159&gt;0,F1159/M1159,0)</f>
        <v>91.882882882882882</v>
      </c>
      <c r="R1159" s="9" t="str">
        <f>LEFT(O1159,SEARCH("/",O1159,1)-1)</f>
        <v>photography</v>
      </c>
      <c r="S1159" s="26" t="str">
        <f>RIGHT(O1159,LEN(O1159)-SEARCH("/",O1159,1))</f>
        <v>photobooks</v>
      </c>
      <c r="T1159" s="27">
        <f>(((K1159/60)/60)/24)+DATE(1970,1,1)</f>
        <v>42247.616400462968</v>
      </c>
      <c r="U1159" s="5" t="str">
        <f>TEXT(T1159,"mmm")</f>
        <v>Aug</v>
      </c>
      <c r="V1159" s="5" t="str">
        <f>TEXT(T1159,"yyyy")</f>
        <v>2015</v>
      </c>
      <c r="W1159" s="5" t="str">
        <f>TEXT(Y1159,"mmm")</f>
        <v>Oct</v>
      </c>
      <c r="X1159" s="1" t="str">
        <f>TEXT(Y1159,"yyyy")</f>
        <v>2015</v>
      </c>
      <c r="Y1159" s="27">
        <f>(((J1159/60)/60)/24)+DATE(1970,1,1)</f>
        <v>42279.960416666669</v>
      </c>
    </row>
    <row r="1160" spans="1:25" ht="32" x14ac:dyDescent="0.2">
      <c r="A1160" s="1">
        <v>1452</v>
      </c>
      <c r="B1160" s="7" t="s">
        <v>1453</v>
      </c>
      <c r="C1160" s="7" t="s">
        <v>5562</v>
      </c>
      <c r="D1160" s="1">
        <v>14000</v>
      </c>
      <c r="E1160" s="37" t="str">
        <f>VLOOKUP(D1160,'Vlookup Table Bonus Point'!$C$3:$D$26,2,TRUE)</f>
        <v>10000 to 14999</v>
      </c>
      <c r="F1160" s="1">
        <v>0</v>
      </c>
      <c r="G1160" s="1" t="s">
        <v>8219</v>
      </c>
      <c r="H1160" s="1" t="s">
        <v>8223</v>
      </c>
      <c r="I1160" s="1" t="s">
        <v>8245</v>
      </c>
      <c r="J1160" s="1">
        <v>1406566363</v>
      </c>
      <c r="K1160" s="1">
        <v>1403974363</v>
      </c>
      <c r="L1160" s="1" t="b">
        <v>0</v>
      </c>
      <c r="M1160" s="1">
        <v>0</v>
      </c>
      <c r="N1160" s="1" t="b">
        <v>0</v>
      </c>
      <c r="O1160" s="1" t="s">
        <v>8286</v>
      </c>
      <c r="P1160" s="28">
        <f>F1160/D1160</f>
        <v>0</v>
      </c>
      <c r="Q1160" s="29">
        <f>IF(M1160&gt;0,F1160/M1160,0)</f>
        <v>0</v>
      </c>
      <c r="R1160" s="9" t="str">
        <f>LEFT(O1160,SEARCH("/",O1160,1)-1)</f>
        <v>publishing</v>
      </c>
      <c r="S1160" s="26" t="str">
        <f>RIGHT(O1160,LEN(O1160)-SEARCH("/",O1160,1))</f>
        <v>translations</v>
      </c>
      <c r="T1160" s="27">
        <f>(((K1160/60)/60)/24)+DATE(1970,1,1)</f>
        <v>41818.703275462962</v>
      </c>
      <c r="U1160" s="5" t="str">
        <f>TEXT(T1160,"mmm")</f>
        <v>Jun</v>
      </c>
      <c r="V1160" s="5" t="str">
        <f>TEXT(T1160,"yyyy")</f>
        <v>2014</v>
      </c>
      <c r="W1160" s="5" t="str">
        <f>TEXT(Y1160,"mmm")</f>
        <v>Jul</v>
      </c>
      <c r="X1160" s="1" t="str">
        <f>TEXT(Y1160,"yyyy")</f>
        <v>2014</v>
      </c>
      <c r="Y1160" s="27">
        <f>(((J1160/60)/60)/24)+DATE(1970,1,1)</f>
        <v>41848.703275462962</v>
      </c>
    </row>
    <row r="1161" spans="1:25" ht="48" x14ac:dyDescent="0.2">
      <c r="A1161" s="1">
        <v>1511</v>
      </c>
      <c r="B1161" s="7" t="s">
        <v>1512</v>
      </c>
      <c r="C1161" s="7" t="s">
        <v>5621</v>
      </c>
      <c r="D1161" s="1">
        <v>14000</v>
      </c>
      <c r="E1161" s="37" t="str">
        <f>VLOOKUP(D1161,'Vlookup Table Bonus Point'!$C$3:$D$26,2,TRUE)</f>
        <v>10000 to 14999</v>
      </c>
      <c r="F1161" s="1">
        <v>15651</v>
      </c>
      <c r="G1161" s="1" t="s">
        <v>8218</v>
      </c>
      <c r="H1161" s="1" t="s">
        <v>8223</v>
      </c>
      <c r="I1161" s="1" t="s">
        <v>8245</v>
      </c>
      <c r="J1161" s="1">
        <v>1447858804</v>
      </c>
      <c r="K1161" s="1">
        <v>1445263204</v>
      </c>
      <c r="L1161" s="1" t="b">
        <v>1</v>
      </c>
      <c r="M1161" s="1">
        <v>206</v>
      </c>
      <c r="N1161" s="1" t="b">
        <v>1</v>
      </c>
      <c r="O1161" s="1" t="s">
        <v>8284</v>
      </c>
      <c r="P1161" s="28">
        <f>F1161/D1161</f>
        <v>1.1179285714285714</v>
      </c>
      <c r="Q1161" s="29">
        <f>IF(M1161&gt;0,F1161/M1161,0)</f>
        <v>75.975728155339809</v>
      </c>
      <c r="R1161" s="9" t="str">
        <f>LEFT(O1161,SEARCH("/",O1161,1)-1)</f>
        <v>photography</v>
      </c>
      <c r="S1161" s="26" t="str">
        <f>RIGHT(O1161,LEN(O1161)-SEARCH("/",O1161,1))</f>
        <v>photobooks</v>
      </c>
      <c r="T1161" s="27">
        <f>(((K1161/60)/60)/24)+DATE(1970,1,1)</f>
        <v>42296.583379629628</v>
      </c>
      <c r="U1161" s="5" t="str">
        <f>TEXT(T1161,"mmm")</f>
        <v>Oct</v>
      </c>
      <c r="V1161" s="5" t="str">
        <f>TEXT(T1161,"yyyy")</f>
        <v>2015</v>
      </c>
      <c r="W1161" s="5" t="str">
        <f>TEXT(Y1161,"mmm")</f>
        <v>Nov</v>
      </c>
      <c r="X1161" s="1" t="str">
        <f>TEXT(Y1161,"yyyy")</f>
        <v>2015</v>
      </c>
      <c r="Y1161" s="27">
        <f>(((J1161/60)/60)/24)+DATE(1970,1,1)</f>
        <v>42326.625046296293</v>
      </c>
    </row>
    <row r="1162" spans="1:25" ht="48" x14ac:dyDescent="0.2">
      <c r="A1162" s="1">
        <v>1591</v>
      </c>
      <c r="B1162" s="7" t="s">
        <v>1592</v>
      </c>
      <c r="C1162" s="7" t="s">
        <v>5701</v>
      </c>
      <c r="D1162" s="1">
        <v>14000</v>
      </c>
      <c r="E1162" s="37" t="str">
        <f>VLOOKUP(D1162,'Vlookup Table Bonus Point'!$C$3:$D$26,2,TRUE)</f>
        <v>10000 to 14999</v>
      </c>
      <c r="F1162" s="1">
        <v>4092</v>
      </c>
      <c r="G1162" s="1" t="s">
        <v>8220</v>
      </c>
      <c r="H1162" s="1" t="s">
        <v>8224</v>
      </c>
      <c r="I1162" s="1" t="s">
        <v>8246</v>
      </c>
      <c r="J1162" s="1">
        <v>1459700741</v>
      </c>
      <c r="K1162" s="1">
        <v>1457112341</v>
      </c>
      <c r="L1162" s="1" t="b">
        <v>0</v>
      </c>
      <c r="M1162" s="1">
        <v>92</v>
      </c>
      <c r="N1162" s="1" t="b">
        <v>0</v>
      </c>
      <c r="O1162" s="1" t="s">
        <v>8290</v>
      </c>
      <c r="P1162" s="28">
        <f>F1162/D1162</f>
        <v>0.29228571428571426</v>
      </c>
      <c r="Q1162" s="29">
        <f>IF(M1162&gt;0,F1162/M1162,0)</f>
        <v>44.478260869565219</v>
      </c>
      <c r="R1162" s="9" t="str">
        <f>LEFT(O1162,SEARCH("/",O1162,1)-1)</f>
        <v>photography</v>
      </c>
      <c r="S1162" s="26" t="str">
        <f>RIGHT(O1162,LEN(O1162)-SEARCH("/",O1162,1))</f>
        <v>places</v>
      </c>
      <c r="T1162" s="27">
        <f>(((K1162/60)/60)/24)+DATE(1970,1,1)</f>
        <v>42433.726168981477</v>
      </c>
      <c r="U1162" s="5" t="str">
        <f>TEXT(T1162,"mmm")</f>
        <v>Mar</v>
      </c>
      <c r="V1162" s="5" t="str">
        <f>TEXT(T1162,"yyyy")</f>
        <v>2016</v>
      </c>
      <c r="W1162" s="5" t="str">
        <f>TEXT(Y1162,"mmm")</f>
        <v>Apr</v>
      </c>
      <c r="X1162" s="1" t="str">
        <f>TEXT(Y1162,"yyyy")</f>
        <v>2016</v>
      </c>
      <c r="Y1162" s="27">
        <f>(((J1162/60)/60)/24)+DATE(1970,1,1)</f>
        <v>42463.68450231482</v>
      </c>
    </row>
    <row r="1163" spans="1:25" ht="32" x14ac:dyDescent="0.2">
      <c r="A1163" s="1">
        <v>2196</v>
      </c>
      <c r="B1163" s="7" t="s">
        <v>2197</v>
      </c>
      <c r="C1163" s="7" t="s">
        <v>6306</v>
      </c>
      <c r="D1163" s="1">
        <v>14000</v>
      </c>
      <c r="E1163" s="37" t="str">
        <f>VLOOKUP(D1163,'Vlookup Table Bonus Point'!$C$3:$D$26,2,TRUE)</f>
        <v>10000 to 14999</v>
      </c>
      <c r="F1163" s="1">
        <v>15937</v>
      </c>
      <c r="G1163" s="1" t="s">
        <v>8218</v>
      </c>
      <c r="H1163" s="1" t="s">
        <v>8223</v>
      </c>
      <c r="I1163" s="1" t="s">
        <v>8245</v>
      </c>
      <c r="J1163" s="1">
        <v>1480662000</v>
      </c>
      <c r="K1163" s="1">
        <v>1478000502</v>
      </c>
      <c r="L1163" s="1" t="b">
        <v>0</v>
      </c>
      <c r="M1163" s="1">
        <v>234</v>
      </c>
      <c r="N1163" s="1" t="b">
        <v>1</v>
      </c>
      <c r="O1163" s="1" t="s">
        <v>8296</v>
      </c>
      <c r="P1163" s="28">
        <f>F1163/D1163</f>
        <v>1.1383571428571428</v>
      </c>
      <c r="Q1163" s="29">
        <f>IF(M1163&gt;0,F1163/M1163,0)</f>
        <v>68.106837606837601</v>
      </c>
      <c r="R1163" s="9" t="str">
        <f>LEFT(O1163,SEARCH("/",O1163,1)-1)</f>
        <v>games</v>
      </c>
      <c r="S1163" s="26" t="str">
        <f>RIGHT(O1163,LEN(O1163)-SEARCH("/",O1163,1))</f>
        <v>tabletop games</v>
      </c>
      <c r="T1163" s="27">
        <f>(((K1163/60)/60)/24)+DATE(1970,1,1)</f>
        <v>42675.487291666665</v>
      </c>
      <c r="U1163" s="5" t="str">
        <f>TEXT(T1163,"mmm")</f>
        <v>Nov</v>
      </c>
      <c r="V1163" s="5" t="str">
        <f>TEXT(T1163,"yyyy")</f>
        <v>2016</v>
      </c>
      <c r="W1163" s="5" t="str">
        <f>TEXT(Y1163,"mmm")</f>
        <v>Dec</v>
      </c>
      <c r="X1163" s="1" t="str">
        <f>TEXT(Y1163,"yyyy")</f>
        <v>2016</v>
      </c>
      <c r="Y1163" s="27">
        <f>(((J1163/60)/60)/24)+DATE(1970,1,1)</f>
        <v>42706.291666666672</v>
      </c>
    </row>
    <row r="1164" spans="1:25" ht="48" x14ac:dyDescent="0.2">
      <c r="A1164" s="1">
        <v>2432</v>
      </c>
      <c r="B1164" s="7" t="s">
        <v>2433</v>
      </c>
      <c r="C1164" s="7" t="s">
        <v>6542</v>
      </c>
      <c r="D1164" s="1">
        <v>14000</v>
      </c>
      <c r="E1164" s="37" t="str">
        <f>VLOOKUP(D1164,'Vlookup Table Bonus Point'!$C$3:$D$26,2,TRUE)</f>
        <v>10000 to 14999</v>
      </c>
      <c r="F1164" s="1">
        <v>2</v>
      </c>
      <c r="G1164" s="1" t="s">
        <v>8220</v>
      </c>
      <c r="H1164" s="1" t="s">
        <v>8223</v>
      </c>
      <c r="I1164" s="1" t="s">
        <v>8245</v>
      </c>
      <c r="J1164" s="1">
        <v>1425791697</v>
      </c>
      <c r="K1164" s="1">
        <v>1423199697</v>
      </c>
      <c r="L1164" s="1" t="b">
        <v>0</v>
      </c>
      <c r="M1164" s="1">
        <v>2</v>
      </c>
      <c r="N1164" s="1" t="b">
        <v>0</v>
      </c>
      <c r="O1164" s="1" t="s">
        <v>8283</v>
      </c>
      <c r="P1164" s="28">
        <f>F1164/D1164</f>
        <v>1.4285714285714287E-4</v>
      </c>
      <c r="Q1164" s="29">
        <f>IF(M1164&gt;0,F1164/M1164,0)</f>
        <v>1</v>
      </c>
      <c r="R1164" s="9" t="str">
        <f>LEFT(O1164,SEARCH("/",O1164,1)-1)</f>
        <v>food</v>
      </c>
      <c r="S1164" s="26" t="str">
        <f>RIGHT(O1164,LEN(O1164)-SEARCH("/",O1164,1))</f>
        <v>food trucks</v>
      </c>
      <c r="T1164" s="27">
        <f>(((K1164/60)/60)/24)+DATE(1970,1,1)</f>
        <v>42041.218715277777</v>
      </c>
      <c r="U1164" s="5" t="str">
        <f>TEXT(T1164,"mmm")</f>
        <v>Feb</v>
      </c>
      <c r="V1164" s="5" t="str">
        <f>TEXT(T1164,"yyyy")</f>
        <v>2015</v>
      </c>
      <c r="W1164" s="5" t="str">
        <f>TEXT(Y1164,"mmm")</f>
        <v>Mar</v>
      </c>
      <c r="X1164" s="1" t="str">
        <f>TEXT(Y1164,"yyyy")</f>
        <v>2015</v>
      </c>
      <c r="Y1164" s="27">
        <f>(((J1164/60)/60)/24)+DATE(1970,1,1)</f>
        <v>42071.218715277777</v>
      </c>
    </row>
    <row r="1165" spans="1:25" ht="48" x14ac:dyDescent="0.2">
      <c r="A1165" s="1">
        <v>3971</v>
      </c>
      <c r="B1165" s="7" t="s">
        <v>3968</v>
      </c>
      <c r="C1165" s="7" t="s">
        <v>8078</v>
      </c>
      <c r="D1165" s="1">
        <v>14000</v>
      </c>
      <c r="E1165" s="37" t="str">
        <f>VLOOKUP(D1165,'Vlookup Table Bonus Point'!$C$3:$D$26,2,TRUE)</f>
        <v>10000 to 14999</v>
      </c>
      <c r="F1165" s="1">
        <v>136</v>
      </c>
      <c r="G1165" s="1" t="s">
        <v>8220</v>
      </c>
      <c r="H1165" s="1" t="s">
        <v>8223</v>
      </c>
      <c r="I1165" s="1" t="s">
        <v>8245</v>
      </c>
      <c r="J1165" s="1">
        <v>1405947126</v>
      </c>
      <c r="K1165" s="1">
        <v>1403355126</v>
      </c>
      <c r="L1165" s="1" t="b">
        <v>0</v>
      </c>
      <c r="M1165" s="1">
        <v>6</v>
      </c>
      <c r="N1165" s="1" t="b">
        <v>0</v>
      </c>
      <c r="O1165" s="1" t="s">
        <v>8270</v>
      </c>
      <c r="P1165" s="28">
        <f>F1165/D1165</f>
        <v>9.7142857142857135E-3</v>
      </c>
      <c r="Q1165" s="29">
        <f>IF(M1165&gt;0,F1165/M1165,0)</f>
        <v>22.666666666666668</v>
      </c>
      <c r="R1165" s="9" t="str">
        <f>LEFT(O1165,SEARCH("/",O1165,1)-1)</f>
        <v>theater</v>
      </c>
      <c r="S1165" s="26" t="str">
        <f>RIGHT(O1165,LEN(O1165)-SEARCH("/",O1165,1))</f>
        <v>plays</v>
      </c>
      <c r="T1165" s="27">
        <f>(((K1165/60)/60)/24)+DATE(1970,1,1)</f>
        <v>41811.536180555559</v>
      </c>
      <c r="U1165" s="5" t="str">
        <f>TEXT(T1165,"mmm")</f>
        <v>Jun</v>
      </c>
      <c r="V1165" s="5" t="str">
        <f>TEXT(T1165,"yyyy")</f>
        <v>2014</v>
      </c>
      <c r="W1165" s="5" t="str">
        <f>TEXT(Y1165,"mmm")</f>
        <v>Jul</v>
      </c>
      <c r="X1165" s="1" t="str">
        <f>TEXT(Y1165,"yyyy")</f>
        <v>2014</v>
      </c>
      <c r="Y1165" s="27">
        <f>(((J1165/60)/60)/24)+DATE(1970,1,1)</f>
        <v>41841.536180555559</v>
      </c>
    </row>
    <row r="1166" spans="1:25" ht="48" x14ac:dyDescent="0.2">
      <c r="A1166" s="1">
        <v>610</v>
      </c>
      <c r="B1166" s="7" t="s">
        <v>611</v>
      </c>
      <c r="C1166" s="7" t="s">
        <v>4720</v>
      </c>
      <c r="D1166" s="1">
        <v>13803</v>
      </c>
      <c r="E1166" s="37" t="str">
        <f>VLOOKUP(D1166,'Vlookup Table Bonus Point'!$C$3:$D$26,2,TRUE)</f>
        <v>10000 to 14999</v>
      </c>
      <c r="F1166" s="1">
        <v>0</v>
      </c>
      <c r="G1166" s="1" t="s">
        <v>8219</v>
      </c>
      <c r="H1166" s="1" t="s">
        <v>8223</v>
      </c>
      <c r="I1166" s="1" t="s">
        <v>8245</v>
      </c>
      <c r="J1166" s="1">
        <v>1429732586</v>
      </c>
      <c r="K1166" s="1">
        <v>1427140586</v>
      </c>
      <c r="L1166" s="1" t="b">
        <v>0</v>
      </c>
      <c r="M1166" s="1">
        <v>0</v>
      </c>
      <c r="N1166" s="1" t="b">
        <v>0</v>
      </c>
      <c r="O1166" s="1" t="s">
        <v>8271</v>
      </c>
      <c r="P1166" s="28">
        <f>F1166/D1166</f>
        <v>0</v>
      </c>
      <c r="Q1166" s="29">
        <f>IF(M1166&gt;0,F1166/M1166,0)</f>
        <v>0</v>
      </c>
      <c r="R1166" s="9" t="str">
        <f>LEFT(O1166,SEARCH("/",O1166,1)-1)</f>
        <v>technology</v>
      </c>
      <c r="S1166" s="26" t="str">
        <f>RIGHT(O1166,LEN(O1166)-SEARCH("/",O1166,1))</f>
        <v>web</v>
      </c>
      <c r="T1166" s="27">
        <f>(((K1166/60)/60)/24)+DATE(1970,1,1)</f>
        <v>42086.83085648148</v>
      </c>
      <c r="U1166" s="5" t="str">
        <f>TEXT(T1166,"mmm")</f>
        <v>Mar</v>
      </c>
      <c r="V1166" s="5" t="str">
        <f>TEXT(T1166,"yyyy")</f>
        <v>2015</v>
      </c>
      <c r="W1166" s="5" t="str">
        <f>TEXT(Y1166,"mmm")</f>
        <v>Apr</v>
      </c>
      <c r="X1166" s="1" t="str">
        <f>TEXT(Y1166,"yyyy")</f>
        <v>2015</v>
      </c>
      <c r="Y1166" s="27">
        <f>(((J1166/60)/60)/24)+DATE(1970,1,1)</f>
        <v>42116.83085648148</v>
      </c>
    </row>
    <row r="1167" spans="1:25" ht="48" x14ac:dyDescent="0.2">
      <c r="A1167" s="1">
        <v>4034</v>
      </c>
      <c r="B1167" s="7" t="s">
        <v>4030</v>
      </c>
      <c r="C1167" s="7" t="s">
        <v>8139</v>
      </c>
      <c r="D1167" s="1">
        <v>13500</v>
      </c>
      <c r="E1167" s="37" t="str">
        <f>VLOOKUP(D1167,'Vlookup Table Bonus Point'!$C$3:$D$26,2,TRUE)</f>
        <v>10000 to 14999</v>
      </c>
      <c r="F1167" s="1">
        <v>200</v>
      </c>
      <c r="G1167" s="1" t="s">
        <v>8220</v>
      </c>
      <c r="H1167" s="1" t="s">
        <v>8223</v>
      </c>
      <c r="I1167" s="1" t="s">
        <v>8245</v>
      </c>
      <c r="J1167" s="1">
        <v>1428097450</v>
      </c>
      <c r="K1167" s="1">
        <v>1425509050</v>
      </c>
      <c r="L1167" s="1" t="b">
        <v>0</v>
      </c>
      <c r="M1167" s="1">
        <v>2</v>
      </c>
      <c r="N1167" s="1" t="b">
        <v>0</v>
      </c>
      <c r="O1167" s="1" t="s">
        <v>8270</v>
      </c>
      <c r="P1167" s="28">
        <f>F1167/D1167</f>
        <v>1.4814814814814815E-2</v>
      </c>
      <c r="Q1167" s="29">
        <f>IF(M1167&gt;0,F1167/M1167,0)</f>
        <v>100</v>
      </c>
      <c r="R1167" s="9" t="str">
        <f>LEFT(O1167,SEARCH("/",O1167,1)-1)</f>
        <v>theater</v>
      </c>
      <c r="S1167" s="26" t="str">
        <f>RIGHT(O1167,LEN(O1167)-SEARCH("/",O1167,1))</f>
        <v>plays</v>
      </c>
      <c r="T1167" s="27">
        <f>(((K1167/60)/60)/24)+DATE(1970,1,1)</f>
        <v>42067.947337962964</v>
      </c>
      <c r="U1167" s="5" t="str">
        <f>TEXT(T1167,"mmm")</f>
        <v>Mar</v>
      </c>
      <c r="V1167" s="5" t="str">
        <f>TEXT(T1167,"yyyy")</f>
        <v>2015</v>
      </c>
      <c r="W1167" s="5" t="str">
        <f>TEXT(Y1167,"mmm")</f>
        <v>Apr</v>
      </c>
      <c r="X1167" s="1" t="str">
        <f>TEXT(Y1167,"yyyy")</f>
        <v>2015</v>
      </c>
      <c r="Y1167" s="27">
        <f>(((J1167/60)/60)/24)+DATE(1970,1,1)</f>
        <v>42097.905671296292</v>
      </c>
    </row>
    <row r="1168" spans="1:25" ht="32" x14ac:dyDescent="0.2">
      <c r="A1168" s="1">
        <v>3869</v>
      </c>
      <c r="B1168" s="7" t="s">
        <v>3866</v>
      </c>
      <c r="C1168" s="7" t="s">
        <v>7978</v>
      </c>
      <c r="D1168" s="1">
        <v>13111</v>
      </c>
      <c r="E1168" s="37" t="str">
        <f>VLOOKUP(D1168,'Vlookup Table Bonus Point'!$C$3:$D$26,2,TRUE)</f>
        <v>10000 to 14999</v>
      </c>
      <c r="F1168" s="1">
        <v>452</v>
      </c>
      <c r="G1168" s="1" t="s">
        <v>8219</v>
      </c>
      <c r="H1168" s="1" t="s">
        <v>8223</v>
      </c>
      <c r="I1168" s="1" t="s">
        <v>8245</v>
      </c>
      <c r="J1168" s="1">
        <v>1426302660</v>
      </c>
      <c r="K1168" s="1">
        <v>1423761792</v>
      </c>
      <c r="L1168" s="1" t="b">
        <v>0</v>
      </c>
      <c r="M1168" s="1">
        <v>15</v>
      </c>
      <c r="N1168" s="1" t="b">
        <v>0</v>
      </c>
      <c r="O1168" s="1" t="s">
        <v>8304</v>
      </c>
      <c r="P1168" s="28">
        <f>F1168/D1168</f>
        <v>3.44748684310884E-2</v>
      </c>
      <c r="Q1168" s="29">
        <f>IF(M1168&gt;0,F1168/M1168,0)</f>
        <v>30.133333333333333</v>
      </c>
      <c r="R1168" s="9" t="str">
        <f>LEFT(O1168,SEARCH("/",O1168,1)-1)</f>
        <v>theater</v>
      </c>
      <c r="S1168" s="26" t="str">
        <f>RIGHT(O1168,LEN(O1168)-SEARCH("/",O1168,1))</f>
        <v>musical</v>
      </c>
      <c r="T1168" s="27">
        <f>(((K1168/60)/60)/24)+DATE(1970,1,1)</f>
        <v>42047.724444444444</v>
      </c>
      <c r="U1168" s="5" t="str">
        <f>TEXT(T1168,"mmm")</f>
        <v>Feb</v>
      </c>
      <c r="V1168" s="5" t="str">
        <f>TEXT(T1168,"yyyy")</f>
        <v>2015</v>
      </c>
      <c r="W1168" s="5" t="str">
        <f>TEXT(Y1168,"mmm")</f>
        <v>Mar</v>
      </c>
      <c r="X1168" s="1" t="str">
        <f>TEXT(Y1168,"yyyy")</f>
        <v>2015</v>
      </c>
      <c r="Y1168" s="27">
        <f>(((J1168/60)/60)/24)+DATE(1970,1,1)</f>
        <v>42077.132638888885</v>
      </c>
    </row>
    <row r="1169" spans="1:25" ht="48" x14ac:dyDescent="0.2">
      <c r="A1169" s="1">
        <v>242</v>
      </c>
      <c r="B1169" s="7" t="s">
        <v>244</v>
      </c>
      <c r="C1169" s="7" t="s">
        <v>4352</v>
      </c>
      <c r="D1169" s="1">
        <v>13000</v>
      </c>
      <c r="E1169" s="37" t="str">
        <f>VLOOKUP(D1169,'Vlookup Table Bonus Point'!$C$3:$D$26,2,TRUE)</f>
        <v>10000 to 14999</v>
      </c>
      <c r="F1169" s="1">
        <v>14750</v>
      </c>
      <c r="G1169" s="1" t="s">
        <v>8218</v>
      </c>
      <c r="H1169" s="1" t="s">
        <v>8223</v>
      </c>
      <c r="I1169" s="1" t="s">
        <v>8245</v>
      </c>
      <c r="J1169" s="1">
        <v>1324381790</v>
      </c>
      <c r="K1169" s="1">
        <v>1321357790</v>
      </c>
      <c r="L1169" s="1" t="b">
        <v>1</v>
      </c>
      <c r="M1169" s="1">
        <v>202</v>
      </c>
      <c r="N1169" s="1" t="b">
        <v>1</v>
      </c>
      <c r="O1169" s="1" t="s">
        <v>8268</v>
      </c>
      <c r="P1169" s="28">
        <f>F1169/D1169</f>
        <v>1.1346153846153846</v>
      </c>
      <c r="Q1169" s="29">
        <f>IF(M1169&gt;0,F1169/M1169,0)</f>
        <v>73.019801980198025</v>
      </c>
      <c r="R1169" s="9" t="str">
        <f>LEFT(O1169,SEARCH("/",O1169,1)-1)</f>
        <v>film &amp; video</v>
      </c>
      <c r="S1169" s="26" t="str">
        <f>RIGHT(O1169,LEN(O1169)-SEARCH("/",O1169,1))</f>
        <v>documentary</v>
      </c>
      <c r="T1169" s="27">
        <f>(((K1169/60)/60)/24)+DATE(1970,1,1)</f>
        <v>40862.492939814816</v>
      </c>
      <c r="U1169" s="5" t="str">
        <f>TEXT(T1169,"mmm")</f>
        <v>Nov</v>
      </c>
      <c r="V1169" s="5" t="str">
        <f>TEXT(T1169,"yyyy")</f>
        <v>2011</v>
      </c>
      <c r="W1169" s="5" t="str">
        <f>TEXT(Y1169,"mmm")</f>
        <v>Dec</v>
      </c>
      <c r="X1169" s="1" t="str">
        <f>TEXT(Y1169,"yyyy")</f>
        <v>2011</v>
      </c>
      <c r="Y1169" s="27">
        <f>(((J1169/60)/60)/24)+DATE(1970,1,1)</f>
        <v>40897.492939814816</v>
      </c>
    </row>
    <row r="1170" spans="1:25" ht="48" x14ac:dyDescent="0.2">
      <c r="A1170" s="1">
        <v>256</v>
      </c>
      <c r="B1170" s="7" t="s">
        <v>257</v>
      </c>
      <c r="C1170" s="7" t="s">
        <v>4366</v>
      </c>
      <c r="D1170" s="1">
        <v>13000</v>
      </c>
      <c r="E1170" s="37" t="str">
        <f>VLOOKUP(D1170,'Vlookup Table Bonus Point'!$C$3:$D$26,2,TRUE)</f>
        <v>10000 to 14999</v>
      </c>
      <c r="F1170" s="1">
        <v>18083</v>
      </c>
      <c r="G1170" s="1" t="s">
        <v>8218</v>
      </c>
      <c r="H1170" s="1" t="s">
        <v>8223</v>
      </c>
      <c r="I1170" s="1" t="s">
        <v>8245</v>
      </c>
      <c r="J1170" s="1">
        <v>1363458467</v>
      </c>
      <c r="K1170" s="1">
        <v>1360866467</v>
      </c>
      <c r="L1170" s="1" t="b">
        <v>1</v>
      </c>
      <c r="M1170" s="1">
        <v>275</v>
      </c>
      <c r="N1170" s="1" t="b">
        <v>1</v>
      </c>
      <c r="O1170" s="1" t="s">
        <v>8268</v>
      </c>
      <c r="P1170" s="28">
        <f>F1170/D1170</f>
        <v>1.391</v>
      </c>
      <c r="Q1170" s="29">
        <f>IF(M1170&gt;0,F1170/M1170,0)</f>
        <v>65.756363636363631</v>
      </c>
      <c r="R1170" s="9" t="str">
        <f>LEFT(O1170,SEARCH("/",O1170,1)-1)</f>
        <v>film &amp; video</v>
      </c>
      <c r="S1170" s="26" t="str">
        <f>RIGHT(O1170,LEN(O1170)-SEARCH("/",O1170,1))</f>
        <v>documentary</v>
      </c>
      <c r="T1170" s="27">
        <f>(((K1170/60)/60)/24)+DATE(1970,1,1)</f>
        <v>41319.769293981481</v>
      </c>
      <c r="U1170" s="5" t="str">
        <f>TEXT(T1170,"mmm")</f>
        <v>Feb</v>
      </c>
      <c r="V1170" s="5" t="str">
        <f>TEXT(T1170,"yyyy")</f>
        <v>2013</v>
      </c>
      <c r="W1170" s="5" t="str">
        <f>TEXT(Y1170,"mmm")</f>
        <v>Mar</v>
      </c>
      <c r="X1170" s="1" t="str">
        <f>TEXT(Y1170,"yyyy")</f>
        <v>2013</v>
      </c>
      <c r="Y1170" s="27">
        <f>(((J1170/60)/60)/24)+DATE(1970,1,1)</f>
        <v>41349.769293981481</v>
      </c>
    </row>
    <row r="1171" spans="1:25" ht="48" x14ac:dyDescent="0.2">
      <c r="A1171" s="1">
        <v>301</v>
      </c>
      <c r="B1171" s="7" t="s">
        <v>302</v>
      </c>
      <c r="C1171" s="7" t="s">
        <v>4411</v>
      </c>
      <c r="D1171" s="1">
        <v>13000</v>
      </c>
      <c r="E1171" s="37" t="str">
        <f>VLOOKUP(D1171,'Vlookup Table Bonus Point'!$C$3:$D$26,2,TRUE)</f>
        <v>10000 to 14999</v>
      </c>
      <c r="F1171" s="1">
        <v>15435.55</v>
      </c>
      <c r="G1171" s="1" t="s">
        <v>8218</v>
      </c>
      <c r="H1171" s="1" t="s">
        <v>8223</v>
      </c>
      <c r="I1171" s="1" t="s">
        <v>8245</v>
      </c>
      <c r="J1171" s="1">
        <v>1363711335</v>
      </c>
      <c r="K1171" s="1">
        <v>1360258935</v>
      </c>
      <c r="L1171" s="1" t="b">
        <v>1</v>
      </c>
      <c r="M1171" s="1">
        <v>251</v>
      </c>
      <c r="N1171" s="1" t="b">
        <v>1</v>
      </c>
      <c r="O1171" s="1" t="s">
        <v>8268</v>
      </c>
      <c r="P1171" s="28">
        <f>F1171/D1171</f>
        <v>1.1873499999999999</v>
      </c>
      <c r="Q1171" s="29">
        <f>IF(M1171&gt;0,F1171/M1171,0)</f>
        <v>61.496215139442228</v>
      </c>
      <c r="R1171" s="9" t="str">
        <f>LEFT(O1171,SEARCH("/",O1171,1)-1)</f>
        <v>film &amp; video</v>
      </c>
      <c r="S1171" s="26" t="str">
        <f>RIGHT(O1171,LEN(O1171)-SEARCH("/",O1171,1))</f>
        <v>documentary</v>
      </c>
      <c r="T1171" s="27">
        <f>(((K1171/60)/60)/24)+DATE(1970,1,1)</f>
        <v>41312.737673611111</v>
      </c>
      <c r="U1171" s="5" t="str">
        <f>TEXT(T1171,"mmm")</f>
        <v>Feb</v>
      </c>
      <c r="V1171" s="5" t="str">
        <f>TEXT(T1171,"yyyy")</f>
        <v>2013</v>
      </c>
      <c r="W1171" s="5" t="str">
        <f>TEXT(Y1171,"mmm")</f>
        <v>Mar</v>
      </c>
      <c r="X1171" s="1" t="str">
        <f>TEXT(Y1171,"yyyy")</f>
        <v>2013</v>
      </c>
      <c r="Y1171" s="27">
        <f>(((J1171/60)/60)/24)+DATE(1970,1,1)</f>
        <v>41352.696006944447</v>
      </c>
    </row>
    <row r="1172" spans="1:25" ht="32" x14ac:dyDescent="0.2">
      <c r="A1172" s="1">
        <v>741</v>
      </c>
      <c r="B1172" s="7" t="s">
        <v>742</v>
      </c>
      <c r="C1172" s="7" t="s">
        <v>4851</v>
      </c>
      <c r="D1172" s="1">
        <v>13000</v>
      </c>
      <c r="E1172" s="37" t="str">
        <f>VLOOKUP(D1172,'Vlookup Table Bonus Point'!$C$3:$D$26,2,TRUE)</f>
        <v>10000 to 14999</v>
      </c>
      <c r="F1172" s="1">
        <v>13293.8</v>
      </c>
      <c r="G1172" s="1" t="s">
        <v>8218</v>
      </c>
      <c r="H1172" s="1" t="s">
        <v>8223</v>
      </c>
      <c r="I1172" s="1" t="s">
        <v>8245</v>
      </c>
      <c r="J1172" s="1">
        <v>1370964806</v>
      </c>
      <c r="K1172" s="1">
        <v>1367940806</v>
      </c>
      <c r="L1172" s="1" t="b">
        <v>0</v>
      </c>
      <c r="M1172" s="1">
        <v>94</v>
      </c>
      <c r="N1172" s="1" t="b">
        <v>1</v>
      </c>
      <c r="O1172" s="1" t="s">
        <v>8273</v>
      </c>
      <c r="P1172" s="28">
        <f>F1172/D1172</f>
        <v>1.0226</v>
      </c>
      <c r="Q1172" s="29">
        <f>IF(M1172&gt;0,F1172/M1172,0)</f>
        <v>141.42340425531913</v>
      </c>
      <c r="R1172" s="9" t="str">
        <f>LEFT(O1172,SEARCH("/",O1172,1)-1)</f>
        <v>publishing</v>
      </c>
      <c r="S1172" s="26" t="str">
        <f>RIGHT(O1172,LEN(O1172)-SEARCH("/",O1172,1))</f>
        <v>nonfiction</v>
      </c>
      <c r="T1172" s="27">
        <f>(((K1172/60)/60)/24)+DATE(1970,1,1)</f>
        <v>41401.648217592592</v>
      </c>
      <c r="U1172" s="5" t="str">
        <f>TEXT(T1172,"mmm")</f>
        <v>May</v>
      </c>
      <c r="V1172" s="5" t="str">
        <f>TEXT(T1172,"yyyy")</f>
        <v>2013</v>
      </c>
      <c r="W1172" s="5" t="str">
        <f>TEXT(Y1172,"mmm")</f>
        <v>Jun</v>
      </c>
      <c r="X1172" s="1" t="str">
        <f>TEXT(Y1172,"yyyy")</f>
        <v>2013</v>
      </c>
      <c r="Y1172" s="27">
        <f>(((J1172/60)/60)/24)+DATE(1970,1,1)</f>
        <v>41436.648217592592</v>
      </c>
    </row>
    <row r="1173" spans="1:25" ht="48" x14ac:dyDescent="0.2">
      <c r="A1173" s="1">
        <v>1204</v>
      </c>
      <c r="B1173" s="7" t="s">
        <v>1205</v>
      </c>
      <c r="C1173" s="7" t="s">
        <v>5314</v>
      </c>
      <c r="D1173" s="1">
        <v>13000</v>
      </c>
      <c r="E1173" s="37" t="str">
        <f>VLOOKUP(D1173,'Vlookup Table Bonus Point'!$C$3:$D$26,2,TRUE)</f>
        <v>10000 to 14999</v>
      </c>
      <c r="F1173" s="1">
        <v>13383</v>
      </c>
      <c r="G1173" s="1" t="s">
        <v>8218</v>
      </c>
      <c r="H1173" s="1" t="s">
        <v>8223</v>
      </c>
      <c r="I1173" s="1" t="s">
        <v>8245</v>
      </c>
      <c r="J1173" s="1">
        <v>1449205200</v>
      </c>
      <c r="K1173" s="1">
        <v>1445363833</v>
      </c>
      <c r="L1173" s="1" t="b">
        <v>0</v>
      </c>
      <c r="M1173" s="1">
        <v>57</v>
      </c>
      <c r="N1173" s="1" t="b">
        <v>1</v>
      </c>
      <c r="O1173" s="1" t="s">
        <v>8284</v>
      </c>
      <c r="P1173" s="28">
        <f>F1173/D1173</f>
        <v>1.0294615384615384</v>
      </c>
      <c r="Q1173" s="29">
        <f>IF(M1173&gt;0,F1173/M1173,0)</f>
        <v>234.78947368421052</v>
      </c>
      <c r="R1173" s="9" t="str">
        <f>LEFT(O1173,SEARCH("/",O1173,1)-1)</f>
        <v>photography</v>
      </c>
      <c r="S1173" s="26" t="str">
        <f>RIGHT(O1173,LEN(O1173)-SEARCH("/",O1173,1))</f>
        <v>photobooks</v>
      </c>
      <c r="T1173" s="27">
        <f>(((K1173/60)/60)/24)+DATE(1970,1,1)</f>
        <v>42297.748067129629</v>
      </c>
      <c r="U1173" s="5" t="str">
        <f>TEXT(T1173,"mmm")</f>
        <v>Oct</v>
      </c>
      <c r="V1173" s="5" t="str">
        <f>TEXT(T1173,"yyyy")</f>
        <v>2015</v>
      </c>
      <c r="W1173" s="5" t="str">
        <f>TEXT(Y1173,"mmm")</f>
        <v>Dec</v>
      </c>
      <c r="X1173" s="1" t="str">
        <f>TEXT(Y1173,"yyyy")</f>
        <v>2015</v>
      </c>
      <c r="Y1173" s="27">
        <f>(((J1173/60)/60)/24)+DATE(1970,1,1)</f>
        <v>42342.208333333328</v>
      </c>
    </row>
    <row r="1174" spans="1:25" ht="48" x14ac:dyDescent="0.2">
      <c r="A1174" s="1">
        <v>1205</v>
      </c>
      <c r="B1174" s="7" t="s">
        <v>1206</v>
      </c>
      <c r="C1174" s="7" t="s">
        <v>5315</v>
      </c>
      <c r="D1174" s="1">
        <v>13000</v>
      </c>
      <c r="E1174" s="37" t="str">
        <f>VLOOKUP(D1174,'Vlookup Table Bonus Point'!$C$3:$D$26,2,TRUE)</f>
        <v>10000 to 14999</v>
      </c>
      <c r="F1174" s="1">
        <v>13112</v>
      </c>
      <c r="G1174" s="1" t="s">
        <v>8218</v>
      </c>
      <c r="H1174" s="1" t="s">
        <v>8235</v>
      </c>
      <c r="I1174" s="1" t="s">
        <v>8248</v>
      </c>
      <c r="J1174" s="1">
        <v>1434197351</v>
      </c>
      <c r="K1174" s="1">
        <v>1431605351</v>
      </c>
      <c r="L1174" s="1" t="b">
        <v>0</v>
      </c>
      <c r="M1174" s="1">
        <v>62</v>
      </c>
      <c r="N1174" s="1" t="b">
        <v>1</v>
      </c>
      <c r="O1174" s="1" t="s">
        <v>8284</v>
      </c>
      <c r="P1174" s="28">
        <f>F1174/D1174</f>
        <v>1.0086153846153847</v>
      </c>
      <c r="Q1174" s="29">
        <f>IF(M1174&gt;0,F1174/M1174,0)</f>
        <v>211.48387096774192</v>
      </c>
      <c r="R1174" s="9" t="str">
        <f>LEFT(O1174,SEARCH("/",O1174,1)-1)</f>
        <v>photography</v>
      </c>
      <c r="S1174" s="26" t="str">
        <f>RIGHT(O1174,LEN(O1174)-SEARCH("/",O1174,1))</f>
        <v>photobooks</v>
      </c>
      <c r="T1174" s="27">
        <f>(((K1174/60)/60)/24)+DATE(1970,1,1)</f>
        <v>42138.506377314814</v>
      </c>
      <c r="U1174" s="5" t="str">
        <f>TEXT(T1174,"mmm")</f>
        <v>May</v>
      </c>
      <c r="V1174" s="5" t="str">
        <f>TEXT(T1174,"yyyy")</f>
        <v>2015</v>
      </c>
      <c r="W1174" s="5" t="str">
        <f>TEXT(Y1174,"mmm")</f>
        <v>Jun</v>
      </c>
      <c r="X1174" s="1" t="str">
        <f>TEXT(Y1174,"yyyy")</f>
        <v>2015</v>
      </c>
      <c r="Y1174" s="27">
        <f>(((J1174/60)/60)/24)+DATE(1970,1,1)</f>
        <v>42168.506377314814</v>
      </c>
    </row>
    <row r="1175" spans="1:25" ht="48" x14ac:dyDescent="0.2">
      <c r="A1175" s="1">
        <v>1425</v>
      </c>
      <c r="B1175" s="7" t="s">
        <v>1426</v>
      </c>
      <c r="C1175" s="7" t="s">
        <v>5535</v>
      </c>
      <c r="D1175" s="1">
        <v>13000</v>
      </c>
      <c r="E1175" s="37" t="str">
        <f>VLOOKUP(D1175,'Vlookup Table Bonus Point'!$C$3:$D$26,2,TRUE)</f>
        <v>10000 to 14999</v>
      </c>
      <c r="F1175" s="1">
        <v>0</v>
      </c>
      <c r="G1175" s="1" t="s">
        <v>8220</v>
      </c>
      <c r="H1175" s="1" t="s">
        <v>8223</v>
      </c>
      <c r="I1175" s="1" t="s">
        <v>8245</v>
      </c>
      <c r="J1175" s="1">
        <v>1430276959</v>
      </c>
      <c r="K1175" s="1">
        <v>1427684959</v>
      </c>
      <c r="L1175" s="1" t="b">
        <v>0</v>
      </c>
      <c r="M1175" s="1">
        <v>0</v>
      </c>
      <c r="N1175" s="1" t="b">
        <v>0</v>
      </c>
      <c r="O1175" s="1" t="s">
        <v>8286</v>
      </c>
      <c r="P1175" s="28">
        <f>F1175/D1175</f>
        <v>0</v>
      </c>
      <c r="Q1175" s="29">
        <f>IF(M1175&gt;0,F1175/M1175,0)</f>
        <v>0</v>
      </c>
      <c r="R1175" s="9" t="str">
        <f>LEFT(O1175,SEARCH("/",O1175,1)-1)</f>
        <v>publishing</v>
      </c>
      <c r="S1175" s="26" t="str">
        <f>RIGHT(O1175,LEN(O1175)-SEARCH("/",O1175,1))</f>
        <v>translations</v>
      </c>
      <c r="T1175" s="27">
        <f>(((K1175/60)/60)/24)+DATE(1970,1,1)</f>
        <v>42093.131469907406</v>
      </c>
      <c r="U1175" s="5" t="str">
        <f>TEXT(T1175,"mmm")</f>
        <v>Mar</v>
      </c>
      <c r="V1175" s="5" t="str">
        <f>TEXT(T1175,"yyyy")</f>
        <v>2015</v>
      </c>
      <c r="W1175" s="5" t="str">
        <f>TEXT(Y1175,"mmm")</f>
        <v>Apr</v>
      </c>
      <c r="X1175" s="1" t="str">
        <f>TEXT(Y1175,"yyyy")</f>
        <v>2015</v>
      </c>
      <c r="Y1175" s="27">
        <f>(((J1175/60)/60)/24)+DATE(1970,1,1)</f>
        <v>42123.131469907406</v>
      </c>
    </row>
    <row r="1176" spans="1:25" ht="48" x14ac:dyDescent="0.2">
      <c r="A1176" s="1">
        <v>1440</v>
      </c>
      <c r="B1176" s="7" t="s">
        <v>1441</v>
      </c>
      <c r="C1176" s="7" t="s">
        <v>5550</v>
      </c>
      <c r="D1176" s="1">
        <v>13000</v>
      </c>
      <c r="E1176" s="37" t="str">
        <f>VLOOKUP(D1176,'Vlookup Table Bonus Point'!$C$3:$D$26,2,TRUE)</f>
        <v>10000 to 14999</v>
      </c>
      <c r="F1176" s="1">
        <v>1</v>
      </c>
      <c r="G1176" s="1" t="s">
        <v>8220</v>
      </c>
      <c r="H1176" s="1" t="s">
        <v>8236</v>
      </c>
      <c r="I1176" s="1" t="s">
        <v>8248</v>
      </c>
      <c r="J1176" s="1">
        <v>1464285463</v>
      </c>
      <c r="K1176" s="1">
        <v>1461693463</v>
      </c>
      <c r="L1176" s="1" t="b">
        <v>0</v>
      </c>
      <c r="M1176" s="1">
        <v>1</v>
      </c>
      <c r="N1176" s="1" t="b">
        <v>0</v>
      </c>
      <c r="O1176" s="1" t="s">
        <v>8286</v>
      </c>
      <c r="P1176" s="28">
        <f>F1176/D1176</f>
        <v>7.6923076923076926E-5</v>
      </c>
      <c r="Q1176" s="29">
        <f>IF(M1176&gt;0,F1176/M1176,0)</f>
        <v>1</v>
      </c>
      <c r="R1176" s="9" t="str">
        <f>LEFT(O1176,SEARCH("/",O1176,1)-1)</f>
        <v>publishing</v>
      </c>
      <c r="S1176" s="26" t="str">
        <f>RIGHT(O1176,LEN(O1176)-SEARCH("/",O1176,1))</f>
        <v>translations</v>
      </c>
      <c r="T1176" s="27">
        <f>(((K1176/60)/60)/24)+DATE(1970,1,1)</f>
        <v>42486.748414351852</v>
      </c>
      <c r="U1176" s="5" t="str">
        <f>TEXT(T1176,"mmm")</f>
        <v>Apr</v>
      </c>
      <c r="V1176" s="5" t="str">
        <f>TEXT(T1176,"yyyy")</f>
        <v>2016</v>
      </c>
      <c r="W1176" s="5" t="str">
        <f>TEXT(Y1176,"mmm")</f>
        <v>May</v>
      </c>
      <c r="X1176" s="1" t="str">
        <f>TEXT(Y1176,"yyyy")</f>
        <v>2016</v>
      </c>
      <c r="Y1176" s="27">
        <f>(((J1176/60)/60)/24)+DATE(1970,1,1)</f>
        <v>42516.748414351852</v>
      </c>
    </row>
    <row r="1177" spans="1:25" ht="48" x14ac:dyDescent="0.2">
      <c r="A1177" s="1">
        <v>1443</v>
      </c>
      <c r="B1177" s="7" t="s">
        <v>1444</v>
      </c>
      <c r="C1177" s="7" t="s">
        <v>5553</v>
      </c>
      <c r="D1177" s="1">
        <v>13000</v>
      </c>
      <c r="E1177" s="37" t="str">
        <f>VLOOKUP(D1177,'Vlookup Table Bonus Point'!$C$3:$D$26,2,TRUE)</f>
        <v>10000 to 14999</v>
      </c>
      <c r="F1177" s="1">
        <v>0</v>
      </c>
      <c r="G1177" s="1" t="s">
        <v>8220</v>
      </c>
      <c r="H1177" s="1" t="s">
        <v>8229</v>
      </c>
      <c r="I1177" s="1" t="s">
        <v>8248</v>
      </c>
      <c r="J1177" s="1">
        <v>1483395209</v>
      </c>
      <c r="K1177" s="1">
        <v>1480803209</v>
      </c>
      <c r="L1177" s="1" t="b">
        <v>0</v>
      </c>
      <c r="M1177" s="1">
        <v>0</v>
      </c>
      <c r="N1177" s="1" t="b">
        <v>0</v>
      </c>
      <c r="O1177" s="1" t="s">
        <v>8286</v>
      </c>
      <c r="P1177" s="28">
        <f>F1177/D1177</f>
        <v>0</v>
      </c>
      <c r="Q1177" s="29">
        <f>IF(M1177&gt;0,F1177/M1177,0)</f>
        <v>0</v>
      </c>
      <c r="R1177" s="9" t="str">
        <f>LEFT(O1177,SEARCH("/",O1177,1)-1)</f>
        <v>publishing</v>
      </c>
      <c r="S1177" s="26" t="str">
        <f>RIGHT(O1177,LEN(O1177)-SEARCH("/",O1177,1))</f>
        <v>translations</v>
      </c>
      <c r="T1177" s="27">
        <f>(((K1177/60)/60)/24)+DATE(1970,1,1)</f>
        <v>42707.926030092596</v>
      </c>
      <c r="U1177" s="5" t="str">
        <f>TEXT(T1177,"mmm")</f>
        <v>Dec</v>
      </c>
      <c r="V1177" s="5" t="str">
        <f>TEXT(T1177,"yyyy")</f>
        <v>2016</v>
      </c>
      <c r="W1177" s="5" t="str">
        <f>TEXT(Y1177,"mmm")</f>
        <v>Jan</v>
      </c>
      <c r="X1177" s="1" t="str">
        <f>TEXT(Y1177,"yyyy")</f>
        <v>2017</v>
      </c>
      <c r="Y1177" s="27">
        <f>(((J1177/60)/60)/24)+DATE(1970,1,1)</f>
        <v>42737.926030092596</v>
      </c>
    </row>
    <row r="1178" spans="1:25" ht="48" x14ac:dyDescent="0.2">
      <c r="A1178" s="1">
        <v>2227</v>
      </c>
      <c r="B1178" s="7" t="s">
        <v>2228</v>
      </c>
      <c r="C1178" s="7" t="s">
        <v>6337</v>
      </c>
      <c r="D1178" s="1">
        <v>13000</v>
      </c>
      <c r="E1178" s="37" t="str">
        <f>VLOOKUP(D1178,'Vlookup Table Bonus Point'!$C$3:$D$26,2,TRUE)</f>
        <v>10000 to 14999</v>
      </c>
      <c r="F1178" s="1">
        <v>20459</v>
      </c>
      <c r="G1178" s="1" t="s">
        <v>8218</v>
      </c>
      <c r="H1178" s="1" t="s">
        <v>8224</v>
      </c>
      <c r="I1178" s="1" t="s">
        <v>8246</v>
      </c>
      <c r="J1178" s="1">
        <v>1384374155</v>
      </c>
      <c r="K1178" s="1">
        <v>1381778555</v>
      </c>
      <c r="L1178" s="1" t="b">
        <v>0</v>
      </c>
      <c r="M1178" s="1">
        <v>301</v>
      </c>
      <c r="N1178" s="1" t="b">
        <v>1</v>
      </c>
      <c r="O1178" s="1" t="s">
        <v>8296</v>
      </c>
      <c r="P1178" s="28">
        <f>F1178/D1178</f>
        <v>1.5737692307692308</v>
      </c>
      <c r="Q1178" s="29">
        <f>IF(M1178&gt;0,F1178/M1178,0)</f>
        <v>67.970099667774093</v>
      </c>
      <c r="R1178" s="9" t="str">
        <f>LEFT(O1178,SEARCH("/",O1178,1)-1)</f>
        <v>games</v>
      </c>
      <c r="S1178" s="26" t="str">
        <f>RIGHT(O1178,LEN(O1178)-SEARCH("/",O1178,1))</f>
        <v>tabletop games</v>
      </c>
      <c r="T1178" s="27">
        <f>(((K1178/60)/60)/24)+DATE(1970,1,1)</f>
        <v>41561.807349537034</v>
      </c>
      <c r="U1178" s="5" t="str">
        <f>TEXT(T1178,"mmm")</f>
        <v>Oct</v>
      </c>
      <c r="V1178" s="5" t="str">
        <f>TEXT(T1178,"yyyy")</f>
        <v>2013</v>
      </c>
      <c r="W1178" s="5" t="str">
        <f>TEXT(Y1178,"mmm")</f>
        <v>Nov</v>
      </c>
      <c r="X1178" s="1" t="str">
        <f>TEXT(Y1178,"yyyy")</f>
        <v>2013</v>
      </c>
      <c r="Y1178" s="27">
        <f>(((J1178/60)/60)/24)+DATE(1970,1,1)</f>
        <v>41591.849016203705</v>
      </c>
    </row>
    <row r="1179" spans="1:25" ht="32" x14ac:dyDescent="0.2">
      <c r="A1179" s="1">
        <v>2235</v>
      </c>
      <c r="B1179" s="7" t="s">
        <v>2236</v>
      </c>
      <c r="C1179" s="7" t="s">
        <v>6345</v>
      </c>
      <c r="D1179" s="1">
        <v>13000</v>
      </c>
      <c r="E1179" s="37" t="str">
        <f>VLOOKUP(D1179,'Vlookup Table Bonus Point'!$C$3:$D$26,2,TRUE)</f>
        <v>10000 to 14999</v>
      </c>
      <c r="F1179" s="1">
        <v>19931</v>
      </c>
      <c r="G1179" s="1" t="s">
        <v>8218</v>
      </c>
      <c r="H1179" s="1" t="s">
        <v>8228</v>
      </c>
      <c r="I1179" s="1" t="s">
        <v>8250</v>
      </c>
      <c r="J1179" s="1">
        <v>1427585511</v>
      </c>
      <c r="K1179" s="1">
        <v>1424997111</v>
      </c>
      <c r="L1179" s="1" t="b">
        <v>0</v>
      </c>
      <c r="M1179" s="1">
        <v>147</v>
      </c>
      <c r="N1179" s="1" t="b">
        <v>1</v>
      </c>
      <c r="O1179" s="1" t="s">
        <v>8296</v>
      </c>
      <c r="P1179" s="28">
        <f>F1179/D1179</f>
        <v>1.5331538461538461</v>
      </c>
      <c r="Q1179" s="29">
        <f>IF(M1179&gt;0,F1179/M1179,0)</f>
        <v>135.58503401360545</v>
      </c>
      <c r="R1179" s="9" t="str">
        <f>LEFT(O1179,SEARCH("/",O1179,1)-1)</f>
        <v>games</v>
      </c>
      <c r="S1179" s="26" t="str">
        <f>RIGHT(O1179,LEN(O1179)-SEARCH("/",O1179,1))</f>
        <v>tabletop games</v>
      </c>
      <c r="T1179" s="27">
        <f>(((K1179/60)/60)/24)+DATE(1970,1,1)</f>
        <v>42062.022118055553</v>
      </c>
      <c r="U1179" s="5" t="str">
        <f>TEXT(T1179,"mmm")</f>
        <v>Feb</v>
      </c>
      <c r="V1179" s="5" t="str">
        <f>TEXT(T1179,"yyyy")</f>
        <v>2015</v>
      </c>
      <c r="W1179" s="5" t="str">
        <f>TEXT(Y1179,"mmm")</f>
        <v>Mar</v>
      </c>
      <c r="X1179" s="1" t="str">
        <f>TEXT(Y1179,"yyyy")</f>
        <v>2015</v>
      </c>
      <c r="Y1179" s="27">
        <f>(((J1179/60)/60)/24)+DATE(1970,1,1)</f>
        <v>42091.980451388896</v>
      </c>
    </row>
    <row r="1180" spans="1:25" ht="48" x14ac:dyDescent="0.2">
      <c r="A1180" s="1">
        <v>2399</v>
      </c>
      <c r="B1180" s="7" t="s">
        <v>2400</v>
      </c>
      <c r="C1180" s="7" t="s">
        <v>6509</v>
      </c>
      <c r="D1180" s="1">
        <v>13000</v>
      </c>
      <c r="E1180" s="37" t="str">
        <f>VLOOKUP(D1180,'Vlookup Table Bonus Point'!$C$3:$D$26,2,TRUE)</f>
        <v>10000 to 14999</v>
      </c>
      <c r="F1180" s="1">
        <v>0</v>
      </c>
      <c r="G1180" s="1" t="s">
        <v>8219</v>
      </c>
      <c r="H1180" s="1" t="s">
        <v>8234</v>
      </c>
      <c r="I1180" s="1" t="s">
        <v>8254</v>
      </c>
      <c r="J1180" s="1">
        <v>1418934506</v>
      </c>
      <c r="K1180" s="1">
        <v>1415910506</v>
      </c>
      <c r="L1180" s="1" t="b">
        <v>0</v>
      </c>
      <c r="M1180" s="1">
        <v>0</v>
      </c>
      <c r="N1180" s="1" t="b">
        <v>0</v>
      </c>
      <c r="O1180" s="1" t="s">
        <v>8271</v>
      </c>
      <c r="P1180" s="28">
        <f>F1180/D1180</f>
        <v>0</v>
      </c>
      <c r="Q1180" s="29">
        <f>IF(M1180&gt;0,F1180/M1180,0)</f>
        <v>0</v>
      </c>
      <c r="R1180" s="9" t="str">
        <f>LEFT(O1180,SEARCH("/",O1180,1)-1)</f>
        <v>technology</v>
      </c>
      <c r="S1180" s="26" t="str">
        <f>RIGHT(O1180,LEN(O1180)-SEARCH("/",O1180,1))</f>
        <v>web</v>
      </c>
      <c r="T1180" s="27">
        <f>(((K1180/60)/60)/24)+DATE(1970,1,1)</f>
        <v>41956.853078703702</v>
      </c>
      <c r="U1180" s="5" t="str">
        <f>TEXT(T1180,"mmm")</f>
        <v>Nov</v>
      </c>
      <c r="V1180" s="5" t="str">
        <f>TEXT(T1180,"yyyy")</f>
        <v>2014</v>
      </c>
      <c r="W1180" s="5" t="str">
        <f>TEXT(Y1180,"mmm")</f>
        <v>Dec</v>
      </c>
      <c r="X1180" s="1" t="str">
        <f>TEXT(Y1180,"yyyy")</f>
        <v>2014</v>
      </c>
      <c r="Y1180" s="27">
        <f>(((J1180/60)/60)/24)+DATE(1970,1,1)</f>
        <v>41991.853078703702</v>
      </c>
    </row>
    <row r="1181" spans="1:25" ht="48" x14ac:dyDescent="0.2">
      <c r="A1181" s="1">
        <v>3163</v>
      </c>
      <c r="B1181" s="7" t="s">
        <v>3163</v>
      </c>
      <c r="C1181" s="7" t="s">
        <v>7273</v>
      </c>
      <c r="D1181" s="1">
        <v>13000</v>
      </c>
      <c r="E1181" s="37" t="str">
        <f>VLOOKUP(D1181,'Vlookup Table Bonus Point'!$C$3:$D$26,2,TRUE)</f>
        <v>10000 to 14999</v>
      </c>
      <c r="F1181" s="1">
        <v>14450</v>
      </c>
      <c r="G1181" s="1" t="s">
        <v>8218</v>
      </c>
      <c r="H1181" s="1" t="s">
        <v>8223</v>
      </c>
      <c r="I1181" s="1" t="s">
        <v>8245</v>
      </c>
      <c r="J1181" s="1">
        <v>1402855525</v>
      </c>
      <c r="K1181" s="1">
        <v>1400263525</v>
      </c>
      <c r="L1181" s="1" t="b">
        <v>1</v>
      </c>
      <c r="M1181" s="1">
        <v>72</v>
      </c>
      <c r="N1181" s="1" t="b">
        <v>1</v>
      </c>
      <c r="O1181" s="1" t="s">
        <v>8270</v>
      </c>
      <c r="P1181" s="28">
        <f>F1181/D1181</f>
        <v>1.1115384615384616</v>
      </c>
      <c r="Q1181" s="29">
        <f>IF(M1181&gt;0,F1181/M1181,0)</f>
        <v>200.69444444444446</v>
      </c>
      <c r="R1181" s="9" t="str">
        <f>LEFT(O1181,SEARCH("/",O1181,1)-1)</f>
        <v>theater</v>
      </c>
      <c r="S1181" s="26" t="str">
        <f>RIGHT(O1181,LEN(O1181)-SEARCH("/",O1181,1))</f>
        <v>plays</v>
      </c>
      <c r="T1181" s="27">
        <f>(((K1181/60)/60)/24)+DATE(1970,1,1)</f>
        <v>41775.753761574073</v>
      </c>
      <c r="U1181" s="5" t="str">
        <f>TEXT(T1181,"mmm")</f>
        <v>May</v>
      </c>
      <c r="V1181" s="5" t="str">
        <f>TEXT(T1181,"yyyy")</f>
        <v>2014</v>
      </c>
      <c r="W1181" s="5" t="str">
        <f>TEXT(Y1181,"mmm")</f>
        <v>Jun</v>
      </c>
      <c r="X1181" s="1" t="str">
        <f>TEXT(Y1181,"yyyy")</f>
        <v>2014</v>
      </c>
      <c r="Y1181" s="27">
        <f>(((J1181/60)/60)/24)+DATE(1970,1,1)</f>
        <v>41805.753761574073</v>
      </c>
    </row>
    <row r="1182" spans="1:25" ht="48" x14ac:dyDescent="0.2">
      <c r="A1182" s="1">
        <v>3254</v>
      </c>
      <c r="B1182" s="7" t="s">
        <v>3254</v>
      </c>
      <c r="C1182" s="7" t="s">
        <v>7364</v>
      </c>
      <c r="D1182" s="1">
        <v>13000</v>
      </c>
      <c r="E1182" s="37" t="str">
        <f>VLOOKUP(D1182,'Vlookup Table Bonus Point'!$C$3:$D$26,2,TRUE)</f>
        <v>10000 to 14999</v>
      </c>
      <c r="F1182" s="1">
        <v>13163.5</v>
      </c>
      <c r="G1182" s="1" t="s">
        <v>8218</v>
      </c>
      <c r="H1182" s="1" t="s">
        <v>8224</v>
      </c>
      <c r="I1182" s="1" t="s">
        <v>8246</v>
      </c>
      <c r="J1182" s="1">
        <v>1427331809</v>
      </c>
      <c r="K1182" s="1">
        <v>1424743409</v>
      </c>
      <c r="L1182" s="1" t="b">
        <v>1</v>
      </c>
      <c r="M1182" s="1">
        <v>186</v>
      </c>
      <c r="N1182" s="1" t="b">
        <v>1</v>
      </c>
      <c r="O1182" s="1" t="s">
        <v>8270</v>
      </c>
      <c r="P1182" s="28">
        <f>F1182/D1182</f>
        <v>1.012576923076923</v>
      </c>
      <c r="Q1182" s="29">
        <f>IF(M1182&gt;0,F1182/M1182,0)</f>
        <v>70.771505376344081</v>
      </c>
      <c r="R1182" s="9" t="str">
        <f>LEFT(O1182,SEARCH("/",O1182,1)-1)</f>
        <v>theater</v>
      </c>
      <c r="S1182" s="26" t="str">
        <f>RIGHT(O1182,LEN(O1182)-SEARCH("/",O1182,1))</f>
        <v>plays</v>
      </c>
      <c r="T1182" s="27">
        <f>(((K1182/60)/60)/24)+DATE(1970,1,1)</f>
        <v>42059.085752314815</v>
      </c>
      <c r="U1182" s="5" t="str">
        <f>TEXT(T1182,"mmm")</f>
        <v>Feb</v>
      </c>
      <c r="V1182" s="5" t="str">
        <f>TEXT(T1182,"yyyy")</f>
        <v>2015</v>
      </c>
      <c r="W1182" s="5" t="str">
        <f>TEXT(Y1182,"mmm")</f>
        <v>Mar</v>
      </c>
      <c r="X1182" s="1" t="str">
        <f>TEXT(Y1182,"yyyy")</f>
        <v>2015</v>
      </c>
      <c r="Y1182" s="27">
        <f>(((J1182/60)/60)/24)+DATE(1970,1,1)</f>
        <v>42089.044085648144</v>
      </c>
    </row>
    <row r="1183" spans="1:25" ht="48" x14ac:dyDescent="0.2">
      <c r="A1183" s="1">
        <v>3848</v>
      </c>
      <c r="B1183" s="7" t="s">
        <v>3845</v>
      </c>
      <c r="C1183" s="7" t="s">
        <v>7957</v>
      </c>
      <c r="D1183" s="1">
        <v>13000</v>
      </c>
      <c r="E1183" s="37" t="str">
        <f>VLOOKUP(D1183,'Vlookup Table Bonus Point'!$C$3:$D$26,2,TRUE)</f>
        <v>10000 to 14999</v>
      </c>
      <c r="F1183" s="1">
        <v>2129</v>
      </c>
      <c r="G1183" s="1" t="s">
        <v>8220</v>
      </c>
      <c r="H1183" s="1" t="s">
        <v>8223</v>
      </c>
      <c r="I1183" s="1" t="s">
        <v>8245</v>
      </c>
      <c r="J1183" s="1">
        <v>1445196989</v>
      </c>
      <c r="K1183" s="1">
        <v>1442604989</v>
      </c>
      <c r="L1183" s="1" t="b">
        <v>1</v>
      </c>
      <c r="M1183" s="1">
        <v>43</v>
      </c>
      <c r="N1183" s="1" t="b">
        <v>0</v>
      </c>
      <c r="O1183" s="1" t="s">
        <v>8270</v>
      </c>
      <c r="P1183" s="28">
        <f>F1183/D1183</f>
        <v>0.16376923076923078</v>
      </c>
      <c r="Q1183" s="29">
        <f>IF(M1183&gt;0,F1183/M1183,0)</f>
        <v>49.511627906976742</v>
      </c>
      <c r="R1183" s="9" t="str">
        <f>LEFT(O1183,SEARCH("/",O1183,1)-1)</f>
        <v>theater</v>
      </c>
      <c r="S1183" s="26" t="str">
        <f>RIGHT(O1183,LEN(O1183)-SEARCH("/",O1183,1))</f>
        <v>plays</v>
      </c>
      <c r="T1183" s="27">
        <f>(((K1183/60)/60)/24)+DATE(1970,1,1)</f>
        <v>42265.817002314812</v>
      </c>
      <c r="U1183" s="5" t="str">
        <f>TEXT(T1183,"mmm")</f>
        <v>Sep</v>
      </c>
      <c r="V1183" s="5" t="str">
        <f>TEXT(T1183,"yyyy")</f>
        <v>2015</v>
      </c>
      <c r="W1183" s="5" t="str">
        <f>TEXT(Y1183,"mmm")</f>
        <v>Oct</v>
      </c>
      <c r="X1183" s="1" t="str">
        <f>TEXT(Y1183,"yyyy")</f>
        <v>2015</v>
      </c>
      <c r="Y1183" s="27">
        <f>(((J1183/60)/60)/24)+DATE(1970,1,1)</f>
        <v>42295.817002314812</v>
      </c>
    </row>
    <row r="1184" spans="1:25" ht="48" x14ac:dyDescent="0.2">
      <c r="A1184" s="1">
        <v>1090</v>
      </c>
      <c r="B1184" s="7" t="s">
        <v>1091</v>
      </c>
      <c r="C1184" s="7" t="s">
        <v>5200</v>
      </c>
      <c r="D1184" s="1">
        <v>12999</v>
      </c>
      <c r="E1184" s="37" t="str">
        <f>VLOOKUP(D1184,'Vlookup Table Bonus Point'!$C$3:$D$26,2,TRUE)</f>
        <v>10000 to 14999</v>
      </c>
      <c r="F1184" s="1">
        <v>5</v>
      </c>
      <c r="G1184" s="1" t="s">
        <v>8220</v>
      </c>
      <c r="H1184" s="1" t="s">
        <v>8225</v>
      </c>
      <c r="I1184" s="1" t="s">
        <v>8247</v>
      </c>
      <c r="J1184" s="1">
        <v>1432873653</v>
      </c>
      <c r="K1184" s="1">
        <v>1430281653</v>
      </c>
      <c r="L1184" s="1" t="b">
        <v>0</v>
      </c>
      <c r="M1184" s="1">
        <v>1</v>
      </c>
      <c r="N1184" s="1" t="b">
        <v>0</v>
      </c>
      <c r="O1184" s="1" t="s">
        <v>8281</v>
      </c>
      <c r="P1184" s="28">
        <f>F1184/D1184</f>
        <v>3.8464497269020693E-4</v>
      </c>
      <c r="Q1184" s="29">
        <f>IF(M1184&gt;0,F1184/M1184,0)</f>
        <v>5</v>
      </c>
      <c r="R1184" s="9" t="str">
        <f>LEFT(O1184,SEARCH("/",O1184,1)-1)</f>
        <v>games</v>
      </c>
      <c r="S1184" s="26" t="str">
        <f>RIGHT(O1184,LEN(O1184)-SEARCH("/",O1184,1))</f>
        <v>video games</v>
      </c>
      <c r="T1184" s="27">
        <f>(((K1184/60)/60)/24)+DATE(1970,1,1)</f>
        <v>42123.185798611114</v>
      </c>
      <c r="U1184" s="5" t="str">
        <f>TEXT(T1184,"mmm")</f>
        <v>Apr</v>
      </c>
      <c r="V1184" s="5" t="str">
        <f>TEXT(T1184,"yyyy")</f>
        <v>2015</v>
      </c>
      <c r="W1184" s="5" t="str">
        <f>TEXT(Y1184,"mmm")</f>
        <v>May</v>
      </c>
      <c r="X1184" s="1" t="str">
        <f>TEXT(Y1184,"yyyy")</f>
        <v>2015</v>
      </c>
      <c r="Y1184" s="27">
        <f>(((J1184/60)/60)/24)+DATE(1970,1,1)</f>
        <v>42153.185798611114</v>
      </c>
    </row>
    <row r="1185" spans="1:25" ht="48" x14ac:dyDescent="0.2">
      <c r="A1185" s="1">
        <v>413</v>
      </c>
      <c r="B1185" s="7" t="s">
        <v>414</v>
      </c>
      <c r="C1185" s="7" t="s">
        <v>4523</v>
      </c>
      <c r="D1185" s="1">
        <v>12800</v>
      </c>
      <c r="E1185" s="37" t="str">
        <f>VLOOKUP(D1185,'Vlookup Table Bonus Point'!$C$3:$D$26,2,TRUE)</f>
        <v>10000 to 14999</v>
      </c>
      <c r="F1185" s="1">
        <v>13451</v>
      </c>
      <c r="G1185" s="1" t="s">
        <v>8218</v>
      </c>
      <c r="H1185" s="1" t="s">
        <v>8223</v>
      </c>
      <c r="I1185" s="1" t="s">
        <v>8245</v>
      </c>
      <c r="J1185" s="1">
        <v>1342731811</v>
      </c>
      <c r="K1185" s="1">
        <v>1340139811</v>
      </c>
      <c r="L1185" s="1" t="b">
        <v>0</v>
      </c>
      <c r="M1185" s="1">
        <v>171</v>
      </c>
      <c r="N1185" s="1" t="b">
        <v>1</v>
      </c>
      <c r="O1185" s="1" t="s">
        <v>8268</v>
      </c>
      <c r="P1185" s="28">
        <f>F1185/D1185</f>
        <v>1.0508593749999999</v>
      </c>
      <c r="Q1185" s="29">
        <f>IF(M1185&gt;0,F1185/M1185,0)</f>
        <v>78.660818713450297</v>
      </c>
      <c r="R1185" s="9" t="str">
        <f>LEFT(O1185,SEARCH("/",O1185,1)-1)</f>
        <v>film &amp; video</v>
      </c>
      <c r="S1185" s="26" t="str">
        <f>RIGHT(O1185,LEN(O1185)-SEARCH("/",O1185,1))</f>
        <v>documentary</v>
      </c>
      <c r="T1185" s="27">
        <f>(((K1185/60)/60)/24)+DATE(1970,1,1)</f>
        <v>41079.877442129626</v>
      </c>
      <c r="U1185" s="5" t="str">
        <f>TEXT(T1185,"mmm")</f>
        <v>Jun</v>
      </c>
      <c r="V1185" s="5" t="str">
        <f>TEXT(T1185,"yyyy")</f>
        <v>2012</v>
      </c>
      <c r="W1185" s="5" t="str">
        <f>TEXT(Y1185,"mmm")</f>
        <v>Jul</v>
      </c>
      <c r="X1185" s="1" t="str">
        <f>TEXT(Y1185,"yyyy")</f>
        <v>2012</v>
      </c>
      <c r="Y1185" s="27">
        <f>(((J1185/60)/60)/24)+DATE(1970,1,1)</f>
        <v>41109.877442129626</v>
      </c>
    </row>
    <row r="1186" spans="1:25" ht="48" x14ac:dyDescent="0.2">
      <c r="A1186" s="1">
        <v>206</v>
      </c>
      <c r="B1186" s="7" t="s">
        <v>208</v>
      </c>
      <c r="C1186" s="7" t="s">
        <v>4316</v>
      </c>
      <c r="D1186" s="1">
        <v>12700</v>
      </c>
      <c r="E1186" s="37" t="str">
        <f>VLOOKUP(D1186,'Vlookup Table Bonus Point'!$C$3:$D$26,2,TRUE)</f>
        <v>10000 to 14999</v>
      </c>
      <c r="F1186" s="1">
        <v>0</v>
      </c>
      <c r="G1186" s="1" t="s">
        <v>8220</v>
      </c>
      <c r="H1186" s="1" t="s">
        <v>8223</v>
      </c>
      <c r="I1186" s="1" t="s">
        <v>8245</v>
      </c>
      <c r="J1186" s="1">
        <v>1470441983</v>
      </c>
      <c r="K1186" s="1">
        <v>1468627583</v>
      </c>
      <c r="L1186" s="1" t="b">
        <v>0</v>
      </c>
      <c r="M1186" s="1">
        <v>0</v>
      </c>
      <c r="N1186" s="1" t="b">
        <v>0</v>
      </c>
      <c r="O1186" s="1" t="s">
        <v>8267</v>
      </c>
      <c r="P1186" s="28">
        <f>F1186/D1186</f>
        <v>0</v>
      </c>
      <c r="Q1186" s="29">
        <f>IF(M1186&gt;0,F1186/M1186,0)</f>
        <v>0</v>
      </c>
      <c r="R1186" s="9" t="str">
        <f>LEFT(O1186,SEARCH("/",O1186,1)-1)</f>
        <v>film &amp; video</v>
      </c>
      <c r="S1186" s="26" t="str">
        <f>RIGHT(O1186,LEN(O1186)-SEARCH("/",O1186,1))</f>
        <v>drama</v>
      </c>
      <c r="T1186" s="27">
        <f>(((K1186/60)/60)/24)+DATE(1970,1,1)</f>
        <v>42567.004432870366</v>
      </c>
      <c r="U1186" s="5" t="str">
        <f>TEXT(T1186,"mmm")</f>
        <v>Jul</v>
      </c>
      <c r="V1186" s="5" t="str">
        <f>TEXT(T1186,"yyyy")</f>
        <v>2016</v>
      </c>
      <c r="W1186" s="5" t="str">
        <f>TEXT(Y1186,"mmm")</f>
        <v>Aug</v>
      </c>
      <c r="X1186" s="1" t="str">
        <f>TEXT(Y1186,"yyyy")</f>
        <v>2016</v>
      </c>
      <c r="Y1186" s="27">
        <f>(((J1186/60)/60)/24)+DATE(1970,1,1)</f>
        <v>42588.004432870366</v>
      </c>
    </row>
    <row r="1187" spans="1:25" ht="48" x14ac:dyDescent="0.2">
      <c r="A1187" s="1">
        <v>2862</v>
      </c>
      <c r="B1187" s="7" t="s">
        <v>2862</v>
      </c>
      <c r="C1187" s="7" t="s">
        <v>6972</v>
      </c>
      <c r="D1187" s="1">
        <v>12700</v>
      </c>
      <c r="E1187" s="37" t="str">
        <f>VLOOKUP(D1187,'Vlookup Table Bonus Point'!$C$3:$D$26,2,TRUE)</f>
        <v>10000 to 14999</v>
      </c>
      <c r="F1187" s="1">
        <v>55</v>
      </c>
      <c r="G1187" s="1" t="s">
        <v>8220</v>
      </c>
      <c r="H1187" s="1" t="s">
        <v>8223</v>
      </c>
      <c r="I1187" s="1" t="s">
        <v>8245</v>
      </c>
      <c r="J1187" s="1">
        <v>1403636229</v>
      </c>
      <c r="K1187" s="1">
        <v>1401044229</v>
      </c>
      <c r="L1187" s="1" t="b">
        <v>0</v>
      </c>
      <c r="M1187" s="1">
        <v>3</v>
      </c>
      <c r="N1187" s="1" t="b">
        <v>0</v>
      </c>
      <c r="O1187" s="1" t="s">
        <v>8270</v>
      </c>
      <c r="P1187" s="28">
        <f>F1187/D1187</f>
        <v>4.3307086614173228E-3</v>
      </c>
      <c r="Q1187" s="29">
        <f>IF(M1187&gt;0,F1187/M1187,0)</f>
        <v>18.333333333333332</v>
      </c>
      <c r="R1187" s="9" t="str">
        <f>LEFT(O1187,SEARCH("/",O1187,1)-1)</f>
        <v>theater</v>
      </c>
      <c r="S1187" s="26" t="str">
        <f>RIGHT(O1187,LEN(O1187)-SEARCH("/",O1187,1))</f>
        <v>plays</v>
      </c>
      <c r="T1187" s="27">
        <f>(((K1187/60)/60)/24)+DATE(1970,1,1)</f>
        <v>41784.789687500001</v>
      </c>
      <c r="U1187" s="5" t="str">
        <f>TEXT(T1187,"mmm")</f>
        <v>May</v>
      </c>
      <c r="V1187" s="5" t="str">
        <f>TEXT(T1187,"yyyy")</f>
        <v>2014</v>
      </c>
      <c r="W1187" s="5" t="str">
        <f>TEXT(Y1187,"mmm")</f>
        <v>Jun</v>
      </c>
      <c r="X1187" s="1" t="str">
        <f>TEXT(Y1187,"yyyy")</f>
        <v>2014</v>
      </c>
      <c r="Y1187" s="27">
        <f>(((J1187/60)/60)/24)+DATE(1970,1,1)</f>
        <v>41814.789687500001</v>
      </c>
    </row>
    <row r="1188" spans="1:25" ht="48" x14ac:dyDescent="0.2">
      <c r="A1188" s="1">
        <v>1279</v>
      </c>
      <c r="B1188" s="7" t="s">
        <v>1280</v>
      </c>
      <c r="C1188" s="7" t="s">
        <v>5389</v>
      </c>
      <c r="D1188" s="1">
        <v>12516</v>
      </c>
      <c r="E1188" s="37" t="str">
        <f>VLOOKUP(D1188,'Vlookup Table Bonus Point'!$C$3:$D$26,2,TRUE)</f>
        <v>10000 to 14999</v>
      </c>
      <c r="F1188" s="1">
        <v>13864.17</v>
      </c>
      <c r="G1188" s="1" t="s">
        <v>8218</v>
      </c>
      <c r="H1188" s="1" t="s">
        <v>8223</v>
      </c>
      <c r="I1188" s="1" t="s">
        <v>8245</v>
      </c>
      <c r="J1188" s="1">
        <v>1395624170</v>
      </c>
      <c r="K1188" s="1">
        <v>1392171770</v>
      </c>
      <c r="L1188" s="1" t="b">
        <v>1</v>
      </c>
      <c r="M1188" s="1">
        <v>189</v>
      </c>
      <c r="N1188" s="1" t="b">
        <v>1</v>
      </c>
      <c r="O1188" s="1" t="s">
        <v>8275</v>
      </c>
      <c r="P1188" s="28">
        <f>F1188/D1188</f>
        <v>1.1077157238734421</v>
      </c>
      <c r="Q1188" s="29">
        <f>IF(M1188&gt;0,F1188/M1188,0)</f>
        <v>73.355396825396824</v>
      </c>
      <c r="R1188" s="9" t="str">
        <f>LEFT(O1188,SEARCH("/",O1188,1)-1)</f>
        <v>music</v>
      </c>
      <c r="S1188" s="26" t="str">
        <f>RIGHT(O1188,LEN(O1188)-SEARCH("/",O1188,1))</f>
        <v>rock</v>
      </c>
      <c r="T1188" s="27">
        <f>(((K1188/60)/60)/24)+DATE(1970,1,1)</f>
        <v>41682.099189814813</v>
      </c>
      <c r="U1188" s="5" t="str">
        <f>TEXT(T1188,"mmm")</f>
        <v>Feb</v>
      </c>
      <c r="V1188" s="5" t="str">
        <f>TEXT(T1188,"yyyy")</f>
        <v>2014</v>
      </c>
      <c r="W1188" s="5" t="str">
        <f>TEXT(Y1188,"mmm")</f>
        <v>Mar</v>
      </c>
      <c r="X1188" s="1" t="str">
        <f>TEXT(Y1188,"yyyy")</f>
        <v>2014</v>
      </c>
      <c r="Y1188" s="27">
        <f>(((J1188/60)/60)/24)+DATE(1970,1,1)</f>
        <v>41722.057523148149</v>
      </c>
    </row>
    <row r="1189" spans="1:25" ht="16" x14ac:dyDescent="0.2">
      <c r="A1189" s="1">
        <v>183</v>
      </c>
      <c r="B1189" s="7" t="s">
        <v>185</v>
      </c>
      <c r="C1189" s="7" t="s">
        <v>4293</v>
      </c>
      <c r="D1189" s="1">
        <v>12500</v>
      </c>
      <c r="E1189" s="37" t="str">
        <f>VLOOKUP(D1189,'Vlookup Table Bonus Point'!$C$3:$D$26,2,TRUE)</f>
        <v>10000 to 14999</v>
      </c>
      <c r="F1189" s="1">
        <v>4482</v>
      </c>
      <c r="G1189" s="1" t="s">
        <v>8220</v>
      </c>
      <c r="H1189" s="1" t="s">
        <v>8224</v>
      </c>
      <c r="I1189" s="1" t="s">
        <v>8246</v>
      </c>
      <c r="J1189" s="1">
        <v>1417033610</v>
      </c>
      <c r="K1189" s="1">
        <v>1414438010</v>
      </c>
      <c r="L1189" s="1" t="b">
        <v>0</v>
      </c>
      <c r="M1189" s="1">
        <v>12</v>
      </c>
      <c r="N1189" s="1" t="b">
        <v>0</v>
      </c>
      <c r="O1189" s="1" t="s">
        <v>8267</v>
      </c>
      <c r="P1189" s="28">
        <f>F1189/D1189</f>
        <v>0.35855999999999999</v>
      </c>
      <c r="Q1189" s="29">
        <f>IF(M1189&gt;0,F1189/M1189,0)</f>
        <v>373.5</v>
      </c>
      <c r="R1189" s="9" t="str">
        <f>LEFT(O1189,SEARCH("/",O1189,1)-1)</f>
        <v>film &amp; video</v>
      </c>
      <c r="S1189" s="26" t="str">
        <f>RIGHT(O1189,LEN(O1189)-SEARCH("/",O1189,1))</f>
        <v>drama</v>
      </c>
      <c r="T1189" s="27">
        <f>(((K1189/60)/60)/24)+DATE(1970,1,1)</f>
        <v>41939.810300925928</v>
      </c>
      <c r="U1189" s="5" t="str">
        <f>TEXT(T1189,"mmm")</f>
        <v>Oct</v>
      </c>
      <c r="V1189" s="5" t="str">
        <f>TEXT(T1189,"yyyy")</f>
        <v>2014</v>
      </c>
      <c r="W1189" s="5" t="str">
        <f>TEXT(Y1189,"mmm")</f>
        <v>Nov</v>
      </c>
      <c r="X1189" s="1" t="str">
        <f>TEXT(Y1189,"yyyy")</f>
        <v>2014</v>
      </c>
      <c r="Y1189" s="27">
        <f>(((J1189/60)/60)/24)+DATE(1970,1,1)</f>
        <v>41969.851967592593</v>
      </c>
    </row>
    <row r="1190" spans="1:25" ht="48" x14ac:dyDescent="0.2">
      <c r="A1190" s="1">
        <v>214</v>
      </c>
      <c r="B1190" s="7" t="s">
        <v>216</v>
      </c>
      <c r="C1190" s="7" t="s">
        <v>4324</v>
      </c>
      <c r="D1190" s="1">
        <v>12500</v>
      </c>
      <c r="E1190" s="37" t="str">
        <f>VLOOKUP(D1190,'Vlookup Table Bonus Point'!$C$3:$D$26,2,TRUE)</f>
        <v>10000 to 14999</v>
      </c>
      <c r="F1190" s="1">
        <v>1</v>
      </c>
      <c r="G1190" s="1" t="s">
        <v>8220</v>
      </c>
      <c r="H1190" s="1" t="s">
        <v>8223</v>
      </c>
      <c r="I1190" s="1" t="s">
        <v>8245</v>
      </c>
      <c r="J1190" s="1">
        <v>1425655349</v>
      </c>
      <c r="K1190" s="1">
        <v>1420471349</v>
      </c>
      <c r="L1190" s="1" t="b">
        <v>0</v>
      </c>
      <c r="M1190" s="1">
        <v>1</v>
      </c>
      <c r="N1190" s="1" t="b">
        <v>0</v>
      </c>
      <c r="O1190" s="1" t="s">
        <v>8267</v>
      </c>
      <c r="P1190" s="28">
        <f>F1190/D1190</f>
        <v>8.0000000000000007E-5</v>
      </c>
      <c r="Q1190" s="29">
        <f>IF(M1190&gt;0,F1190/M1190,0)</f>
        <v>1</v>
      </c>
      <c r="R1190" s="9" t="str">
        <f>LEFT(O1190,SEARCH("/",O1190,1)-1)</f>
        <v>film &amp; video</v>
      </c>
      <c r="S1190" s="26" t="str">
        <f>RIGHT(O1190,LEN(O1190)-SEARCH("/",O1190,1))</f>
        <v>drama</v>
      </c>
      <c r="T1190" s="27">
        <f>(((K1190/60)/60)/24)+DATE(1970,1,1)</f>
        <v>42009.64061342593</v>
      </c>
      <c r="U1190" s="5" t="str">
        <f>TEXT(T1190,"mmm")</f>
        <v>Jan</v>
      </c>
      <c r="V1190" s="5" t="str">
        <f>TEXT(T1190,"yyyy")</f>
        <v>2015</v>
      </c>
      <c r="W1190" s="5" t="str">
        <f>TEXT(Y1190,"mmm")</f>
        <v>Mar</v>
      </c>
      <c r="X1190" s="1" t="str">
        <f>TEXT(Y1190,"yyyy")</f>
        <v>2015</v>
      </c>
      <c r="Y1190" s="27">
        <f>(((J1190/60)/60)/24)+DATE(1970,1,1)</f>
        <v>42069.64061342593</v>
      </c>
    </row>
    <row r="1191" spans="1:25" ht="48" x14ac:dyDescent="0.2">
      <c r="A1191" s="1">
        <v>368</v>
      </c>
      <c r="B1191" s="7" t="s">
        <v>369</v>
      </c>
      <c r="C1191" s="7" t="s">
        <v>4478</v>
      </c>
      <c r="D1191" s="1">
        <v>12500</v>
      </c>
      <c r="E1191" s="37" t="str">
        <f>VLOOKUP(D1191,'Vlookup Table Bonus Point'!$C$3:$D$26,2,TRUE)</f>
        <v>10000 to 14999</v>
      </c>
      <c r="F1191" s="1">
        <v>13014</v>
      </c>
      <c r="G1191" s="1" t="s">
        <v>8218</v>
      </c>
      <c r="H1191" s="1" t="s">
        <v>8223</v>
      </c>
      <c r="I1191" s="1" t="s">
        <v>8245</v>
      </c>
      <c r="J1191" s="1">
        <v>1426426322</v>
      </c>
      <c r="K1191" s="1">
        <v>1423405922</v>
      </c>
      <c r="L1191" s="1" t="b">
        <v>0</v>
      </c>
      <c r="M1191" s="1">
        <v>159</v>
      </c>
      <c r="N1191" s="1" t="b">
        <v>1</v>
      </c>
      <c r="O1191" s="1" t="s">
        <v>8268</v>
      </c>
      <c r="P1191" s="28">
        <f>F1191/D1191</f>
        <v>1.04112</v>
      </c>
      <c r="Q1191" s="29">
        <f>IF(M1191&gt;0,F1191/M1191,0)</f>
        <v>81.84905660377359</v>
      </c>
      <c r="R1191" s="9" t="str">
        <f>LEFT(O1191,SEARCH("/",O1191,1)-1)</f>
        <v>film &amp; video</v>
      </c>
      <c r="S1191" s="26" t="str">
        <f>RIGHT(O1191,LEN(O1191)-SEARCH("/",O1191,1))</f>
        <v>documentary</v>
      </c>
      <c r="T1191" s="27">
        <f>(((K1191/60)/60)/24)+DATE(1970,1,1)</f>
        <v>42043.605578703704</v>
      </c>
      <c r="U1191" s="5" t="str">
        <f>TEXT(T1191,"mmm")</f>
        <v>Feb</v>
      </c>
      <c r="V1191" s="5" t="str">
        <f>TEXT(T1191,"yyyy")</f>
        <v>2015</v>
      </c>
      <c r="W1191" s="5" t="str">
        <f>TEXT(Y1191,"mmm")</f>
        <v>Mar</v>
      </c>
      <c r="X1191" s="1" t="str">
        <f>TEXT(Y1191,"yyyy")</f>
        <v>2015</v>
      </c>
      <c r="Y1191" s="27">
        <f>(((J1191/60)/60)/24)+DATE(1970,1,1)</f>
        <v>42078.563912037032</v>
      </c>
    </row>
    <row r="1192" spans="1:25" ht="32" x14ac:dyDescent="0.2">
      <c r="A1192" s="1">
        <v>825</v>
      </c>
      <c r="B1192" s="7" t="s">
        <v>826</v>
      </c>
      <c r="C1192" s="7" t="s">
        <v>4935</v>
      </c>
      <c r="D1192" s="1">
        <v>12500</v>
      </c>
      <c r="E1192" s="37" t="str">
        <f>VLOOKUP(D1192,'Vlookup Table Bonus Point'!$C$3:$D$26,2,TRUE)</f>
        <v>10000 to 14999</v>
      </c>
      <c r="F1192" s="1">
        <v>12554</v>
      </c>
      <c r="G1192" s="1" t="s">
        <v>8218</v>
      </c>
      <c r="H1192" s="1" t="s">
        <v>8223</v>
      </c>
      <c r="I1192" s="1" t="s">
        <v>8245</v>
      </c>
      <c r="J1192" s="1">
        <v>1351495284</v>
      </c>
      <c r="K1192" s="1">
        <v>1349335284</v>
      </c>
      <c r="L1192" s="1" t="b">
        <v>0</v>
      </c>
      <c r="M1192" s="1">
        <v>99</v>
      </c>
      <c r="N1192" s="1" t="b">
        <v>1</v>
      </c>
      <c r="O1192" s="1" t="s">
        <v>8275</v>
      </c>
      <c r="P1192" s="28">
        <f>F1192/D1192</f>
        <v>1.0043200000000001</v>
      </c>
      <c r="Q1192" s="29">
        <f>IF(M1192&gt;0,F1192/M1192,0)</f>
        <v>126.8080808080808</v>
      </c>
      <c r="R1192" s="9" t="str">
        <f>LEFT(O1192,SEARCH("/",O1192,1)-1)</f>
        <v>music</v>
      </c>
      <c r="S1192" s="26" t="str">
        <f>RIGHT(O1192,LEN(O1192)-SEARCH("/",O1192,1))</f>
        <v>rock</v>
      </c>
      <c r="T1192" s="27">
        <f>(((K1192/60)/60)/24)+DATE(1970,1,1)</f>
        <v>41186.306527777779</v>
      </c>
      <c r="U1192" s="5" t="str">
        <f>TEXT(T1192,"mmm")</f>
        <v>Oct</v>
      </c>
      <c r="V1192" s="5" t="str">
        <f>TEXT(T1192,"yyyy")</f>
        <v>2012</v>
      </c>
      <c r="W1192" s="5" t="str">
        <f>TEXT(Y1192,"mmm")</f>
        <v>Oct</v>
      </c>
      <c r="X1192" s="1" t="str">
        <f>TEXT(Y1192,"yyyy")</f>
        <v>2012</v>
      </c>
      <c r="Y1192" s="27">
        <f>(((J1192/60)/60)/24)+DATE(1970,1,1)</f>
        <v>41211.306527777779</v>
      </c>
    </row>
    <row r="1193" spans="1:25" ht="64" x14ac:dyDescent="0.2">
      <c r="A1193" s="1">
        <v>1185</v>
      </c>
      <c r="B1193" s="7" t="s">
        <v>1186</v>
      </c>
      <c r="C1193" s="7" t="s">
        <v>5295</v>
      </c>
      <c r="D1193" s="1">
        <v>12500</v>
      </c>
      <c r="E1193" s="37" t="str">
        <f>VLOOKUP(D1193,'Vlookup Table Bonus Point'!$C$3:$D$26,2,TRUE)</f>
        <v>10000 to 14999</v>
      </c>
      <c r="F1193" s="1">
        <v>13180</v>
      </c>
      <c r="G1193" s="1" t="s">
        <v>8218</v>
      </c>
      <c r="H1193" s="1" t="s">
        <v>8223</v>
      </c>
      <c r="I1193" s="1" t="s">
        <v>8245</v>
      </c>
      <c r="J1193" s="1">
        <v>1433736000</v>
      </c>
      <c r="K1193" s="1">
        <v>1430945149</v>
      </c>
      <c r="L1193" s="1" t="b">
        <v>0</v>
      </c>
      <c r="M1193" s="1">
        <v>111</v>
      </c>
      <c r="N1193" s="1" t="b">
        <v>1</v>
      </c>
      <c r="O1193" s="1" t="s">
        <v>8284</v>
      </c>
      <c r="P1193" s="28">
        <f>F1193/D1193</f>
        <v>1.0544</v>
      </c>
      <c r="Q1193" s="29">
        <f>IF(M1193&gt;0,F1193/M1193,0)</f>
        <v>118.73873873873873</v>
      </c>
      <c r="R1193" s="9" t="str">
        <f>LEFT(O1193,SEARCH("/",O1193,1)-1)</f>
        <v>photography</v>
      </c>
      <c r="S1193" s="26" t="str">
        <f>RIGHT(O1193,LEN(O1193)-SEARCH("/",O1193,1))</f>
        <v>photobooks</v>
      </c>
      <c r="T1193" s="27">
        <f>(((K1193/60)/60)/24)+DATE(1970,1,1)</f>
        <v>42130.865150462967</v>
      </c>
      <c r="U1193" s="5" t="str">
        <f>TEXT(T1193,"mmm")</f>
        <v>May</v>
      </c>
      <c r="V1193" s="5" t="str">
        <f>TEXT(T1193,"yyyy")</f>
        <v>2015</v>
      </c>
      <c r="W1193" s="5" t="str">
        <f>TEXT(Y1193,"mmm")</f>
        <v>Jun</v>
      </c>
      <c r="X1193" s="1" t="str">
        <f>TEXT(Y1193,"yyyy")</f>
        <v>2015</v>
      </c>
      <c r="Y1193" s="27">
        <f>(((J1193/60)/60)/24)+DATE(1970,1,1)</f>
        <v>42163.166666666672</v>
      </c>
    </row>
    <row r="1194" spans="1:25" ht="48" x14ac:dyDescent="0.2">
      <c r="A1194" s="1">
        <v>1194</v>
      </c>
      <c r="B1194" s="7" t="s">
        <v>1195</v>
      </c>
      <c r="C1194" s="7" t="s">
        <v>5304</v>
      </c>
      <c r="D1194" s="1">
        <v>12500</v>
      </c>
      <c r="E1194" s="37" t="str">
        <f>VLOOKUP(D1194,'Vlookup Table Bonus Point'!$C$3:$D$26,2,TRUE)</f>
        <v>10000 to 14999</v>
      </c>
      <c r="F1194" s="1">
        <v>40280</v>
      </c>
      <c r="G1194" s="1" t="s">
        <v>8218</v>
      </c>
      <c r="H1194" s="1" t="s">
        <v>8240</v>
      </c>
      <c r="I1194" s="1" t="s">
        <v>8248</v>
      </c>
      <c r="J1194" s="1">
        <v>1428493379</v>
      </c>
      <c r="K1194" s="1">
        <v>1425901379</v>
      </c>
      <c r="L1194" s="1" t="b">
        <v>0</v>
      </c>
      <c r="M1194" s="1">
        <v>714</v>
      </c>
      <c r="N1194" s="1" t="b">
        <v>1</v>
      </c>
      <c r="O1194" s="1" t="s">
        <v>8284</v>
      </c>
      <c r="P1194" s="28">
        <f>F1194/D1194</f>
        <v>3.2223999999999999</v>
      </c>
      <c r="Q1194" s="29">
        <f>IF(M1194&gt;0,F1194/M1194,0)</f>
        <v>56.414565826330531</v>
      </c>
      <c r="R1194" s="9" t="str">
        <f>LEFT(O1194,SEARCH("/",O1194,1)-1)</f>
        <v>photography</v>
      </c>
      <c r="S1194" s="26" t="str">
        <f>RIGHT(O1194,LEN(O1194)-SEARCH("/",O1194,1))</f>
        <v>photobooks</v>
      </c>
      <c r="T1194" s="27">
        <f>(((K1194/60)/60)/24)+DATE(1970,1,1)</f>
        <v>42072.488182870366</v>
      </c>
      <c r="U1194" s="5" t="str">
        <f>TEXT(T1194,"mmm")</f>
        <v>Mar</v>
      </c>
      <c r="V1194" s="5" t="str">
        <f>TEXT(T1194,"yyyy")</f>
        <v>2015</v>
      </c>
      <c r="W1194" s="5" t="str">
        <f>TEXT(Y1194,"mmm")</f>
        <v>Apr</v>
      </c>
      <c r="X1194" s="1" t="str">
        <f>TEXT(Y1194,"yyyy")</f>
        <v>2015</v>
      </c>
      <c r="Y1194" s="27">
        <f>(((J1194/60)/60)/24)+DATE(1970,1,1)</f>
        <v>42102.488182870366</v>
      </c>
    </row>
    <row r="1195" spans="1:25" ht="48" x14ac:dyDescent="0.2">
      <c r="A1195" s="1">
        <v>1697</v>
      </c>
      <c r="B1195" s="7" t="s">
        <v>1698</v>
      </c>
      <c r="C1195" s="7" t="s">
        <v>5807</v>
      </c>
      <c r="D1195" s="1">
        <v>12500</v>
      </c>
      <c r="E1195" s="37" t="str">
        <f>VLOOKUP(D1195,'Vlookup Table Bonus Point'!$C$3:$D$26,2,TRUE)</f>
        <v>10000 to 14999</v>
      </c>
      <c r="F1195" s="1">
        <v>2526</v>
      </c>
      <c r="G1195" s="1" t="s">
        <v>8221</v>
      </c>
      <c r="H1195" s="1" t="s">
        <v>8223</v>
      </c>
      <c r="I1195" s="1" t="s">
        <v>8245</v>
      </c>
      <c r="J1195" s="1">
        <v>1491781648</v>
      </c>
      <c r="K1195" s="1">
        <v>1489193248</v>
      </c>
      <c r="L1195" s="1" t="b">
        <v>0</v>
      </c>
      <c r="M1195" s="1">
        <v>22</v>
      </c>
      <c r="N1195" s="1" t="b">
        <v>0</v>
      </c>
      <c r="O1195" s="1" t="s">
        <v>8292</v>
      </c>
      <c r="P1195" s="28">
        <f>F1195/D1195</f>
        <v>0.20208000000000001</v>
      </c>
      <c r="Q1195" s="29">
        <f>IF(M1195&gt;0,F1195/M1195,0)</f>
        <v>114.81818181818181</v>
      </c>
      <c r="R1195" s="9" t="str">
        <f>LEFT(O1195,SEARCH("/",O1195,1)-1)</f>
        <v>music</v>
      </c>
      <c r="S1195" s="26" t="str">
        <f>RIGHT(O1195,LEN(O1195)-SEARCH("/",O1195,1))</f>
        <v>faith</v>
      </c>
      <c r="T1195" s="27">
        <f>(((K1195/60)/60)/24)+DATE(1970,1,1)</f>
        <v>42805.032962962956</v>
      </c>
      <c r="U1195" s="5" t="str">
        <f>TEXT(T1195,"mmm")</f>
        <v>Mar</v>
      </c>
      <c r="V1195" s="5" t="str">
        <f>TEXT(T1195,"yyyy")</f>
        <v>2017</v>
      </c>
      <c r="W1195" s="5" t="str">
        <f>TEXT(Y1195,"mmm")</f>
        <v>Apr</v>
      </c>
      <c r="X1195" s="1" t="str">
        <f>TEXT(Y1195,"yyyy")</f>
        <v>2017</v>
      </c>
      <c r="Y1195" s="27">
        <f>(((J1195/60)/60)/24)+DATE(1970,1,1)</f>
        <v>42834.991296296299</v>
      </c>
    </row>
    <row r="1196" spans="1:25" ht="48" x14ac:dyDescent="0.2">
      <c r="A1196" s="1">
        <v>1765</v>
      </c>
      <c r="B1196" s="7" t="s">
        <v>1766</v>
      </c>
      <c r="C1196" s="7" t="s">
        <v>5875</v>
      </c>
      <c r="D1196" s="1">
        <v>12500</v>
      </c>
      <c r="E1196" s="37" t="str">
        <f>VLOOKUP(D1196,'Vlookup Table Bonus Point'!$C$3:$D$26,2,TRUE)</f>
        <v>10000 to 14999</v>
      </c>
      <c r="F1196" s="1">
        <v>7433.48</v>
      </c>
      <c r="G1196" s="1" t="s">
        <v>8220</v>
      </c>
      <c r="H1196" s="1" t="s">
        <v>8223</v>
      </c>
      <c r="I1196" s="1" t="s">
        <v>8245</v>
      </c>
      <c r="J1196" s="1">
        <v>1407972712</v>
      </c>
      <c r="K1196" s="1">
        <v>1405380712</v>
      </c>
      <c r="L1196" s="1" t="b">
        <v>1</v>
      </c>
      <c r="M1196" s="1">
        <v>103</v>
      </c>
      <c r="N1196" s="1" t="b">
        <v>0</v>
      </c>
      <c r="O1196" s="1" t="s">
        <v>8284</v>
      </c>
      <c r="P1196" s="28">
        <f>F1196/D1196</f>
        <v>0.59467839999999994</v>
      </c>
      <c r="Q1196" s="29">
        <f>IF(M1196&gt;0,F1196/M1196,0)</f>
        <v>72.16970873786407</v>
      </c>
      <c r="R1196" s="9" t="str">
        <f>LEFT(O1196,SEARCH("/",O1196,1)-1)</f>
        <v>photography</v>
      </c>
      <c r="S1196" s="26" t="str">
        <f>RIGHT(O1196,LEN(O1196)-SEARCH("/",O1196,1))</f>
        <v>photobooks</v>
      </c>
      <c r="T1196" s="27">
        <f>(((K1196/60)/60)/24)+DATE(1970,1,1)</f>
        <v>41834.980462962965</v>
      </c>
      <c r="U1196" s="5" t="str">
        <f>TEXT(T1196,"mmm")</f>
        <v>Jul</v>
      </c>
      <c r="V1196" s="5" t="str">
        <f>TEXT(T1196,"yyyy")</f>
        <v>2014</v>
      </c>
      <c r="W1196" s="5" t="str">
        <f>TEXT(Y1196,"mmm")</f>
        <v>Aug</v>
      </c>
      <c r="X1196" s="1" t="str">
        <f>TEXT(Y1196,"yyyy")</f>
        <v>2014</v>
      </c>
      <c r="Y1196" s="27">
        <f>(((J1196/60)/60)/24)+DATE(1970,1,1)</f>
        <v>41864.980462962965</v>
      </c>
    </row>
    <row r="1197" spans="1:25" ht="48" x14ac:dyDescent="0.2">
      <c r="A1197" s="1">
        <v>2521</v>
      </c>
      <c r="B1197" s="7" t="s">
        <v>2521</v>
      </c>
      <c r="C1197" s="7" t="s">
        <v>6631</v>
      </c>
      <c r="D1197" s="1">
        <v>12500</v>
      </c>
      <c r="E1197" s="37" t="str">
        <f>VLOOKUP(D1197,'Vlookup Table Bonus Point'!$C$3:$D$26,2,TRUE)</f>
        <v>10000 to 14999</v>
      </c>
      <c r="F1197" s="1">
        <v>13685.99</v>
      </c>
      <c r="G1197" s="1" t="s">
        <v>8218</v>
      </c>
      <c r="H1197" s="1" t="s">
        <v>8223</v>
      </c>
      <c r="I1197" s="1" t="s">
        <v>8245</v>
      </c>
      <c r="J1197" s="1">
        <v>1444778021</v>
      </c>
      <c r="K1197" s="1">
        <v>1442963621</v>
      </c>
      <c r="L1197" s="1" t="b">
        <v>0</v>
      </c>
      <c r="M1197" s="1">
        <v>132</v>
      </c>
      <c r="N1197" s="1" t="b">
        <v>1</v>
      </c>
      <c r="O1197" s="1" t="s">
        <v>8299</v>
      </c>
      <c r="P1197" s="28">
        <f>F1197/D1197</f>
        <v>1.0948792000000001</v>
      </c>
      <c r="Q1197" s="29">
        <f>IF(M1197&gt;0,F1197/M1197,0)</f>
        <v>103.68174242424243</v>
      </c>
      <c r="R1197" s="9" t="str">
        <f>LEFT(O1197,SEARCH("/",O1197,1)-1)</f>
        <v>music</v>
      </c>
      <c r="S1197" s="26" t="str">
        <f>RIGHT(O1197,LEN(O1197)-SEARCH("/",O1197,1))</f>
        <v>classical music</v>
      </c>
      <c r="T1197" s="27">
        <f>(((K1197/60)/60)/24)+DATE(1970,1,1)</f>
        <v>42269.967835648145</v>
      </c>
      <c r="U1197" s="5" t="str">
        <f>TEXT(T1197,"mmm")</f>
        <v>Sep</v>
      </c>
      <c r="V1197" s="5" t="str">
        <f>TEXT(T1197,"yyyy")</f>
        <v>2015</v>
      </c>
      <c r="W1197" s="5" t="str">
        <f>TEXT(Y1197,"mmm")</f>
        <v>Oct</v>
      </c>
      <c r="X1197" s="1" t="str">
        <f>TEXT(Y1197,"yyyy")</f>
        <v>2015</v>
      </c>
      <c r="Y1197" s="27">
        <f>(((J1197/60)/60)/24)+DATE(1970,1,1)</f>
        <v>42290.967835648145</v>
      </c>
    </row>
    <row r="1198" spans="1:25" ht="32" x14ac:dyDescent="0.2">
      <c r="A1198" s="1">
        <v>3792</v>
      </c>
      <c r="B1198" s="7" t="s">
        <v>3789</v>
      </c>
      <c r="C1198" s="7" t="s">
        <v>7902</v>
      </c>
      <c r="D1198" s="1">
        <v>12500</v>
      </c>
      <c r="E1198" s="37" t="str">
        <f>VLOOKUP(D1198,'Vlookup Table Bonus Point'!$C$3:$D$26,2,TRUE)</f>
        <v>10000 to 14999</v>
      </c>
      <c r="F1198" s="1">
        <v>35</v>
      </c>
      <c r="G1198" s="1" t="s">
        <v>8220</v>
      </c>
      <c r="H1198" s="1" t="s">
        <v>8223</v>
      </c>
      <c r="I1198" s="1" t="s">
        <v>8245</v>
      </c>
      <c r="J1198" s="1">
        <v>1436957022</v>
      </c>
      <c r="K1198" s="1">
        <v>1434365022</v>
      </c>
      <c r="L1198" s="1" t="b">
        <v>0</v>
      </c>
      <c r="M1198" s="1">
        <v>2</v>
      </c>
      <c r="N1198" s="1" t="b">
        <v>0</v>
      </c>
      <c r="O1198" s="1" t="s">
        <v>8304</v>
      </c>
      <c r="P1198" s="28">
        <f>F1198/D1198</f>
        <v>2.8E-3</v>
      </c>
      <c r="Q1198" s="29">
        <f>IF(M1198&gt;0,F1198/M1198,0)</f>
        <v>17.5</v>
      </c>
      <c r="R1198" s="9" t="str">
        <f>LEFT(O1198,SEARCH("/",O1198,1)-1)</f>
        <v>theater</v>
      </c>
      <c r="S1198" s="26" t="str">
        <f>RIGHT(O1198,LEN(O1198)-SEARCH("/",O1198,1))</f>
        <v>musical</v>
      </c>
      <c r="T1198" s="27">
        <f>(((K1198/60)/60)/24)+DATE(1970,1,1)</f>
        <v>42170.447013888886</v>
      </c>
      <c r="U1198" s="5" t="str">
        <f>TEXT(T1198,"mmm")</f>
        <v>Jun</v>
      </c>
      <c r="V1198" s="5" t="str">
        <f>TEXT(T1198,"yyyy")</f>
        <v>2015</v>
      </c>
      <c r="W1198" s="5" t="str">
        <f>TEXT(Y1198,"mmm")</f>
        <v>Jul</v>
      </c>
      <c r="X1198" s="1" t="str">
        <f>TEXT(Y1198,"yyyy")</f>
        <v>2015</v>
      </c>
      <c r="Y1198" s="27">
        <f>(((J1198/60)/60)/24)+DATE(1970,1,1)</f>
        <v>42200.447013888886</v>
      </c>
    </row>
    <row r="1199" spans="1:25" ht="64" x14ac:dyDescent="0.2">
      <c r="A1199" s="1">
        <v>397</v>
      </c>
      <c r="B1199" s="7" t="s">
        <v>398</v>
      </c>
      <c r="C1199" s="7" t="s">
        <v>4507</v>
      </c>
      <c r="D1199" s="1">
        <v>12444</v>
      </c>
      <c r="E1199" s="37" t="str">
        <f>VLOOKUP(D1199,'Vlookup Table Bonus Point'!$C$3:$D$26,2,TRUE)</f>
        <v>10000 to 14999</v>
      </c>
      <c r="F1199" s="1">
        <v>12929.35</v>
      </c>
      <c r="G1199" s="1" t="s">
        <v>8218</v>
      </c>
      <c r="H1199" s="1" t="s">
        <v>8223</v>
      </c>
      <c r="I1199" s="1" t="s">
        <v>8245</v>
      </c>
      <c r="J1199" s="1">
        <v>1283312640</v>
      </c>
      <c r="K1199" s="1">
        <v>1279651084</v>
      </c>
      <c r="L1199" s="1" t="b">
        <v>0</v>
      </c>
      <c r="M1199" s="1">
        <v>229</v>
      </c>
      <c r="N1199" s="1" t="b">
        <v>1</v>
      </c>
      <c r="O1199" s="1" t="s">
        <v>8268</v>
      </c>
      <c r="P1199" s="28">
        <f>F1199/D1199</f>
        <v>1.0390027322404372</v>
      </c>
      <c r="Q1199" s="29">
        <f>IF(M1199&gt;0,F1199/M1199,0)</f>
        <v>56.460043668122275</v>
      </c>
      <c r="R1199" s="9" t="str">
        <f>LEFT(O1199,SEARCH("/",O1199,1)-1)</f>
        <v>film &amp; video</v>
      </c>
      <c r="S1199" s="26" t="str">
        <f>RIGHT(O1199,LEN(O1199)-SEARCH("/",O1199,1))</f>
        <v>documentary</v>
      </c>
      <c r="T1199" s="27">
        <f>(((K1199/60)/60)/24)+DATE(1970,1,1)</f>
        <v>40379.776435185187</v>
      </c>
      <c r="U1199" s="5" t="str">
        <f>TEXT(T1199,"mmm")</f>
        <v>Jul</v>
      </c>
      <c r="V1199" s="5" t="str">
        <f>TEXT(T1199,"yyyy")</f>
        <v>2010</v>
      </c>
      <c r="W1199" s="5" t="str">
        <f>TEXT(Y1199,"mmm")</f>
        <v>Sep</v>
      </c>
      <c r="X1199" s="1" t="str">
        <f>TEXT(Y1199,"yyyy")</f>
        <v>2010</v>
      </c>
      <c r="Y1199" s="27">
        <f>(((J1199/60)/60)/24)+DATE(1970,1,1)</f>
        <v>40422.155555555553</v>
      </c>
    </row>
    <row r="1200" spans="1:25" ht="32" x14ac:dyDescent="0.2">
      <c r="A1200" s="1">
        <v>3262</v>
      </c>
      <c r="B1200" s="7" t="s">
        <v>3262</v>
      </c>
      <c r="C1200" s="7" t="s">
        <v>7372</v>
      </c>
      <c r="D1200" s="1">
        <v>12200</v>
      </c>
      <c r="E1200" s="37" t="str">
        <f>VLOOKUP(D1200,'Vlookup Table Bonus Point'!$C$3:$D$26,2,TRUE)</f>
        <v>10000 to 14999</v>
      </c>
      <c r="F1200" s="1">
        <v>12571</v>
      </c>
      <c r="G1200" s="1" t="s">
        <v>8218</v>
      </c>
      <c r="H1200" s="1" t="s">
        <v>8223</v>
      </c>
      <c r="I1200" s="1" t="s">
        <v>8245</v>
      </c>
      <c r="J1200" s="1">
        <v>1419220800</v>
      </c>
      <c r="K1200" s="1">
        <v>1416555262</v>
      </c>
      <c r="L1200" s="1" t="b">
        <v>1</v>
      </c>
      <c r="M1200" s="1">
        <v>134</v>
      </c>
      <c r="N1200" s="1" t="b">
        <v>1</v>
      </c>
      <c r="O1200" s="1" t="s">
        <v>8270</v>
      </c>
      <c r="P1200" s="28">
        <f>F1200/D1200</f>
        <v>1.0304098360655738</v>
      </c>
      <c r="Q1200" s="29">
        <f>IF(M1200&gt;0,F1200/M1200,0)</f>
        <v>93.81343283582089</v>
      </c>
      <c r="R1200" s="9" t="str">
        <f>LEFT(O1200,SEARCH("/",O1200,1)-1)</f>
        <v>theater</v>
      </c>
      <c r="S1200" s="26" t="str">
        <f>RIGHT(O1200,LEN(O1200)-SEARCH("/",O1200,1))</f>
        <v>plays</v>
      </c>
      <c r="T1200" s="27">
        <f>(((K1200/60)/60)/24)+DATE(1970,1,1)</f>
        <v>41964.315532407403</v>
      </c>
      <c r="U1200" s="5" t="str">
        <f>TEXT(T1200,"mmm")</f>
        <v>Nov</v>
      </c>
      <c r="V1200" s="5" t="str">
        <f>TEXT(T1200,"yyyy")</f>
        <v>2014</v>
      </c>
      <c r="W1200" s="5" t="str">
        <f>TEXT(Y1200,"mmm")</f>
        <v>Dec</v>
      </c>
      <c r="X1200" s="1" t="str">
        <f>TEXT(Y1200,"yyyy")</f>
        <v>2014</v>
      </c>
      <c r="Y1200" s="27">
        <f>(((J1200/60)/60)/24)+DATE(1970,1,1)</f>
        <v>41995.166666666672</v>
      </c>
    </row>
    <row r="1201" spans="1:25" ht="48" x14ac:dyDescent="0.2">
      <c r="A1201" s="1">
        <v>1571</v>
      </c>
      <c r="B1201" s="7" t="s">
        <v>1572</v>
      </c>
      <c r="C1201" s="7" t="s">
        <v>5681</v>
      </c>
      <c r="D1201" s="1">
        <v>12100</v>
      </c>
      <c r="E1201" s="37" t="str">
        <f>VLOOKUP(D1201,'Vlookup Table Bonus Point'!$C$3:$D$26,2,TRUE)</f>
        <v>10000 to 14999</v>
      </c>
      <c r="F1201" s="1">
        <v>80</v>
      </c>
      <c r="G1201" s="1" t="s">
        <v>8219</v>
      </c>
      <c r="H1201" s="1" t="s">
        <v>8224</v>
      </c>
      <c r="I1201" s="1" t="s">
        <v>8246</v>
      </c>
      <c r="J1201" s="1">
        <v>1434738483</v>
      </c>
      <c r="K1201" s="1">
        <v>1432146483</v>
      </c>
      <c r="L1201" s="1" t="b">
        <v>0</v>
      </c>
      <c r="M1201" s="1">
        <v>4</v>
      </c>
      <c r="N1201" s="1" t="b">
        <v>0</v>
      </c>
      <c r="O1201" s="1" t="s">
        <v>8289</v>
      </c>
      <c r="P1201" s="28">
        <f>F1201/D1201</f>
        <v>6.6115702479338841E-3</v>
      </c>
      <c r="Q1201" s="29">
        <f>IF(M1201&gt;0,F1201/M1201,0)</f>
        <v>20</v>
      </c>
      <c r="R1201" s="9" t="str">
        <f>LEFT(O1201,SEARCH("/",O1201,1)-1)</f>
        <v>publishing</v>
      </c>
      <c r="S1201" s="26" t="str">
        <f>RIGHT(O1201,LEN(O1201)-SEARCH("/",O1201,1))</f>
        <v>art books</v>
      </c>
      <c r="T1201" s="27">
        <f>(((K1201/60)/60)/24)+DATE(1970,1,1)</f>
        <v>42144.769479166673</v>
      </c>
      <c r="U1201" s="5" t="str">
        <f>TEXT(T1201,"mmm")</f>
        <v>May</v>
      </c>
      <c r="V1201" s="5" t="str">
        <f>TEXT(T1201,"yyyy")</f>
        <v>2015</v>
      </c>
      <c r="W1201" s="5" t="str">
        <f>TEXT(Y1201,"mmm")</f>
        <v>Jun</v>
      </c>
      <c r="X1201" s="1" t="str">
        <f>TEXT(Y1201,"yyyy")</f>
        <v>2015</v>
      </c>
      <c r="Y1201" s="27">
        <f>(((J1201/60)/60)/24)+DATE(1970,1,1)</f>
        <v>42174.769479166673</v>
      </c>
    </row>
    <row r="1202" spans="1:25" ht="48" x14ac:dyDescent="0.2">
      <c r="A1202" s="1">
        <v>519</v>
      </c>
      <c r="B1202" s="7" t="s">
        <v>520</v>
      </c>
      <c r="C1202" s="7" t="s">
        <v>4629</v>
      </c>
      <c r="D1202" s="1">
        <v>12001</v>
      </c>
      <c r="E1202" s="37" t="str">
        <f>VLOOKUP(D1202,'Vlookup Table Bonus Point'!$C$3:$D$26,2,TRUE)</f>
        <v>10000 to 14999</v>
      </c>
      <c r="F1202" s="1">
        <v>2746</v>
      </c>
      <c r="G1202" s="1" t="s">
        <v>8220</v>
      </c>
      <c r="H1202" s="1" t="s">
        <v>8223</v>
      </c>
      <c r="I1202" s="1" t="s">
        <v>8245</v>
      </c>
      <c r="J1202" s="1">
        <v>1354699421</v>
      </c>
      <c r="K1202" s="1">
        <v>1352107421</v>
      </c>
      <c r="L1202" s="1" t="b">
        <v>0</v>
      </c>
      <c r="M1202" s="1">
        <v>70</v>
      </c>
      <c r="N1202" s="1" t="b">
        <v>0</v>
      </c>
      <c r="O1202" s="1" t="s">
        <v>8269</v>
      </c>
      <c r="P1202" s="28">
        <f>F1202/D1202</f>
        <v>0.22881426547787684</v>
      </c>
      <c r="Q1202" s="29">
        <f>IF(M1202&gt;0,F1202/M1202,0)</f>
        <v>39.228571428571428</v>
      </c>
      <c r="R1202" s="9" t="str">
        <f>LEFT(O1202,SEARCH("/",O1202,1)-1)</f>
        <v>film &amp; video</v>
      </c>
      <c r="S1202" s="26" t="str">
        <f>RIGHT(O1202,LEN(O1202)-SEARCH("/",O1202,1))</f>
        <v>animation</v>
      </c>
      <c r="T1202" s="27">
        <f>(((K1202/60)/60)/24)+DATE(1970,1,1)</f>
        <v>41218.391446759262</v>
      </c>
      <c r="U1202" s="5" t="str">
        <f>TEXT(T1202,"mmm")</f>
        <v>Nov</v>
      </c>
      <c r="V1202" s="5" t="str">
        <f>TEXT(T1202,"yyyy")</f>
        <v>2012</v>
      </c>
      <c r="W1202" s="5" t="str">
        <f>TEXT(Y1202,"mmm")</f>
        <v>Dec</v>
      </c>
      <c r="X1202" s="1" t="str">
        <f>TEXT(Y1202,"yyyy")</f>
        <v>2012</v>
      </c>
      <c r="Y1202" s="27">
        <f>(((J1202/60)/60)/24)+DATE(1970,1,1)</f>
        <v>41248.391446759262</v>
      </c>
    </row>
    <row r="1203" spans="1:25" ht="48" x14ac:dyDescent="0.2">
      <c r="A1203" s="1">
        <v>16</v>
      </c>
      <c r="B1203" s="7" t="s">
        <v>18</v>
      </c>
      <c r="C1203" s="7" t="s">
        <v>4127</v>
      </c>
      <c r="D1203" s="1">
        <v>12000</v>
      </c>
      <c r="E1203" s="37" t="str">
        <f>VLOOKUP(D1203,'Vlookup Table Bonus Point'!$C$3:$D$26,2,TRUE)</f>
        <v>10000 to 14999</v>
      </c>
      <c r="F1203" s="1">
        <v>12029</v>
      </c>
      <c r="G1203" s="1" t="s">
        <v>8218</v>
      </c>
      <c r="H1203" s="1" t="s">
        <v>8223</v>
      </c>
      <c r="I1203" s="1" t="s">
        <v>8245</v>
      </c>
      <c r="J1203" s="1">
        <v>1402896600</v>
      </c>
      <c r="K1203" s="1">
        <v>1398971211</v>
      </c>
      <c r="L1203" s="1" t="b">
        <v>0</v>
      </c>
      <c r="M1203" s="1">
        <v>70</v>
      </c>
      <c r="N1203" s="1" t="b">
        <v>1</v>
      </c>
      <c r="O1203" s="1" t="s">
        <v>8264</v>
      </c>
      <c r="P1203" s="28">
        <f>F1203/D1203</f>
        <v>1.0024166666666667</v>
      </c>
      <c r="Q1203" s="29">
        <f>IF(M1203&gt;0,F1203/M1203,0)</f>
        <v>171.84285714285716</v>
      </c>
      <c r="R1203" s="9" t="str">
        <f>LEFT(O1203,SEARCH("/",O1203,1)-1)</f>
        <v>film &amp; video</v>
      </c>
      <c r="S1203" s="26" t="str">
        <f>RIGHT(O1203,LEN(O1203)-SEARCH("/",O1203,1))</f>
        <v>television</v>
      </c>
      <c r="T1203" s="27">
        <f>(((K1203/60)/60)/24)+DATE(1970,1,1)</f>
        <v>41760.796423611115</v>
      </c>
      <c r="U1203" s="5" t="str">
        <f>TEXT(T1203,"mmm")</f>
        <v>May</v>
      </c>
      <c r="V1203" s="5" t="str">
        <f>TEXT(T1203,"yyyy")</f>
        <v>2014</v>
      </c>
      <c r="W1203" s="5" t="str">
        <f>TEXT(Y1203,"mmm")</f>
        <v>Jun</v>
      </c>
      <c r="X1203" s="1" t="str">
        <f>TEXT(Y1203,"yyyy")</f>
        <v>2014</v>
      </c>
      <c r="Y1203" s="27">
        <f>(((J1203/60)/60)/24)+DATE(1970,1,1)</f>
        <v>41806.229166666664</v>
      </c>
    </row>
    <row r="1204" spans="1:25" ht="32" x14ac:dyDescent="0.2">
      <c r="A1204" s="1">
        <v>28</v>
      </c>
      <c r="B1204" s="7" t="s">
        <v>30</v>
      </c>
      <c r="C1204" s="7" t="s">
        <v>4139</v>
      </c>
      <c r="D1204" s="1">
        <v>12000</v>
      </c>
      <c r="E1204" s="37" t="str">
        <f>VLOOKUP(D1204,'Vlookup Table Bonus Point'!$C$3:$D$26,2,TRUE)</f>
        <v>10000 to 14999</v>
      </c>
      <c r="F1204" s="1">
        <v>12042</v>
      </c>
      <c r="G1204" s="1" t="s">
        <v>8218</v>
      </c>
      <c r="H1204" s="1" t="s">
        <v>8223</v>
      </c>
      <c r="I1204" s="1" t="s">
        <v>8245</v>
      </c>
      <c r="J1204" s="1">
        <v>1450307284</v>
      </c>
      <c r="K1204" s="1">
        <v>1447715284</v>
      </c>
      <c r="L1204" s="1" t="b">
        <v>0</v>
      </c>
      <c r="M1204" s="1">
        <v>71</v>
      </c>
      <c r="N1204" s="1" t="b">
        <v>1</v>
      </c>
      <c r="O1204" s="1" t="s">
        <v>8264</v>
      </c>
      <c r="P1204" s="28">
        <f>F1204/D1204</f>
        <v>1.0035000000000001</v>
      </c>
      <c r="Q1204" s="29">
        <f>IF(M1204&gt;0,F1204/M1204,0)</f>
        <v>169.6056338028169</v>
      </c>
      <c r="R1204" s="9" t="str">
        <f>LEFT(O1204,SEARCH("/",O1204,1)-1)</f>
        <v>film &amp; video</v>
      </c>
      <c r="S1204" s="26" t="str">
        <f>RIGHT(O1204,LEN(O1204)-SEARCH("/",O1204,1))</f>
        <v>television</v>
      </c>
      <c r="T1204" s="27">
        <f>(((K1204/60)/60)/24)+DATE(1970,1,1)</f>
        <v>42324.96393518518</v>
      </c>
      <c r="U1204" s="5" t="str">
        <f>TEXT(T1204,"mmm")</f>
        <v>Nov</v>
      </c>
      <c r="V1204" s="5" t="str">
        <f>TEXT(T1204,"yyyy")</f>
        <v>2015</v>
      </c>
      <c r="W1204" s="5" t="str">
        <f>TEXT(Y1204,"mmm")</f>
        <v>Dec</v>
      </c>
      <c r="X1204" s="1" t="str">
        <f>TEXT(Y1204,"yyyy")</f>
        <v>2015</v>
      </c>
      <c r="Y1204" s="27">
        <f>(((J1204/60)/60)/24)+DATE(1970,1,1)</f>
        <v>42354.96393518518</v>
      </c>
    </row>
    <row r="1205" spans="1:25" ht="16" x14ac:dyDescent="0.2">
      <c r="A1205" s="1">
        <v>49</v>
      </c>
      <c r="B1205" s="7" t="s">
        <v>51</v>
      </c>
      <c r="C1205" s="7" t="s">
        <v>4160</v>
      </c>
      <c r="D1205" s="1">
        <v>12000</v>
      </c>
      <c r="E1205" s="37" t="str">
        <f>VLOOKUP(D1205,'Vlookup Table Bonus Point'!$C$3:$D$26,2,TRUE)</f>
        <v>10000 to 14999</v>
      </c>
      <c r="F1205" s="1">
        <v>12000</v>
      </c>
      <c r="G1205" s="1" t="s">
        <v>8218</v>
      </c>
      <c r="H1205" s="1" t="s">
        <v>8223</v>
      </c>
      <c r="I1205" s="1" t="s">
        <v>8245</v>
      </c>
      <c r="J1205" s="1">
        <v>1445660045</v>
      </c>
      <c r="K1205" s="1">
        <v>1443068045</v>
      </c>
      <c r="L1205" s="1" t="b">
        <v>0</v>
      </c>
      <c r="M1205" s="1">
        <v>87</v>
      </c>
      <c r="N1205" s="1" t="b">
        <v>1</v>
      </c>
      <c r="O1205" s="1" t="s">
        <v>8264</v>
      </c>
      <c r="P1205" s="28">
        <f>F1205/D1205</f>
        <v>1</v>
      </c>
      <c r="Q1205" s="29">
        <f>IF(M1205&gt;0,F1205/M1205,0)</f>
        <v>137.93103448275863</v>
      </c>
      <c r="R1205" s="9" t="str">
        <f>LEFT(O1205,SEARCH("/",O1205,1)-1)</f>
        <v>film &amp; video</v>
      </c>
      <c r="S1205" s="26" t="str">
        <f>RIGHT(O1205,LEN(O1205)-SEARCH("/",O1205,1))</f>
        <v>television</v>
      </c>
      <c r="T1205" s="27">
        <f>(((K1205/60)/60)/24)+DATE(1970,1,1)</f>
        <v>42271.176446759258</v>
      </c>
      <c r="U1205" s="5" t="str">
        <f>TEXT(T1205,"mmm")</f>
        <v>Sep</v>
      </c>
      <c r="V1205" s="5" t="str">
        <f>TEXT(T1205,"yyyy")</f>
        <v>2015</v>
      </c>
      <c r="W1205" s="5" t="str">
        <f>TEXT(Y1205,"mmm")</f>
        <v>Oct</v>
      </c>
      <c r="X1205" s="1" t="str">
        <f>TEXT(Y1205,"yyyy")</f>
        <v>2015</v>
      </c>
      <c r="Y1205" s="27">
        <f>(((J1205/60)/60)/24)+DATE(1970,1,1)</f>
        <v>42301.176446759258</v>
      </c>
    </row>
    <row r="1206" spans="1:25" ht="48" x14ac:dyDescent="0.2">
      <c r="A1206" s="1">
        <v>80</v>
      </c>
      <c r="B1206" s="7" t="s">
        <v>82</v>
      </c>
      <c r="C1206" s="7" t="s">
        <v>4191</v>
      </c>
      <c r="D1206" s="1">
        <v>12000</v>
      </c>
      <c r="E1206" s="37" t="str">
        <f>VLOOKUP(D1206,'Vlookup Table Bonus Point'!$C$3:$D$26,2,TRUE)</f>
        <v>10000 to 14999</v>
      </c>
      <c r="F1206" s="1">
        <v>12870</v>
      </c>
      <c r="G1206" s="1" t="s">
        <v>8218</v>
      </c>
      <c r="H1206" s="1" t="s">
        <v>8223</v>
      </c>
      <c r="I1206" s="1" t="s">
        <v>8245</v>
      </c>
      <c r="J1206" s="1">
        <v>1386640856</v>
      </c>
      <c r="K1206" s="1">
        <v>1383616856</v>
      </c>
      <c r="L1206" s="1" t="b">
        <v>0</v>
      </c>
      <c r="M1206" s="1">
        <v>47</v>
      </c>
      <c r="N1206" s="1" t="b">
        <v>1</v>
      </c>
      <c r="O1206" s="1" t="s">
        <v>8265</v>
      </c>
      <c r="P1206" s="28">
        <f>F1206/D1206</f>
        <v>1.0725</v>
      </c>
      <c r="Q1206" s="29">
        <f>IF(M1206&gt;0,F1206/M1206,0)</f>
        <v>273.82978723404256</v>
      </c>
      <c r="R1206" s="9" t="str">
        <f>LEFT(O1206,SEARCH("/",O1206,1)-1)</f>
        <v>film &amp; video</v>
      </c>
      <c r="S1206" s="26" t="str">
        <f>RIGHT(O1206,LEN(O1206)-SEARCH("/",O1206,1))</f>
        <v>shorts</v>
      </c>
      <c r="T1206" s="27">
        <f>(((K1206/60)/60)/24)+DATE(1970,1,1)</f>
        <v>41583.083981481483</v>
      </c>
      <c r="U1206" s="5" t="str">
        <f>TEXT(T1206,"mmm")</f>
        <v>Nov</v>
      </c>
      <c r="V1206" s="5" t="str">
        <f>TEXT(T1206,"yyyy")</f>
        <v>2013</v>
      </c>
      <c r="W1206" s="5" t="str">
        <f>TEXT(Y1206,"mmm")</f>
        <v>Dec</v>
      </c>
      <c r="X1206" s="1" t="str">
        <f>TEXT(Y1206,"yyyy")</f>
        <v>2013</v>
      </c>
      <c r="Y1206" s="27">
        <f>(((J1206/60)/60)/24)+DATE(1970,1,1)</f>
        <v>41618.083981481483</v>
      </c>
    </row>
    <row r="1207" spans="1:25" ht="48" x14ac:dyDescent="0.2">
      <c r="A1207" s="1">
        <v>141</v>
      </c>
      <c r="B1207" s="7" t="s">
        <v>143</v>
      </c>
      <c r="C1207" s="7" t="s">
        <v>4251</v>
      </c>
      <c r="D1207" s="1">
        <v>12000</v>
      </c>
      <c r="E1207" s="37" t="str">
        <f>VLOOKUP(D1207,'Vlookup Table Bonus Point'!$C$3:$D$26,2,TRUE)</f>
        <v>10000 to 14999</v>
      </c>
      <c r="F1207" s="1">
        <v>1293</v>
      </c>
      <c r="G1207" s="1" t="s">
        <v>8219</v>
      </c>
      <c r="H1207" s="1" t="s">
        <v>8223</v>
      </c>
      <c r="I1207" s="1" t="s">
        <v>8245</v>
      </c>
      <c r="J1207" s="1">
        <v>1433043623</v>
      </c>
      <c r="K1207" s="1">
        <v>1429155623</v>
      </c>
      <c r="L1207" s="1" t="b">
        <v>0</v>
      </c>
      <c r="M1207" s="1">
        <v>28</v>
      </c>
      <c r="N1207" s="1" t="b">
        <v>0</v>
      </c>
      <c r="O1207" s="1" t="s">
        <v>8266</v>
      </c>
      <c r="P1207" s="28">
        <f>F1207/D1207</f>
        <v>0.10775</v>
      </c>
      <c r="Q1207" s="29">
        <f>IF(M1207&gt;0,F1207/M1207,0)</f>
        <v>46.178571428571431</v>
      </c>
      <c r="R1207" s="9" t="str">
        <f>LEFT(O1207,SEARCH("/",O1207,1)-1)</f>
        <v>film &amp; video</v>
      </c>
      <c r="S1207" s="26" t="str">
        <f>RIGHT(O1207,LEN(O1207)-SEARCH("/",O1207,1))</f>
        <v>science fiction</v>
      </c>
      <c r="T1207" s="27">
        <f>(((K1207/60)/60)/24)+DATE(1970,1,1)</f>
        <v>42110.153043981481</v>
      </c>
      <c r="U1207" s="5" t="str">
        <f>TEXT(T1207,"mmm")</f>
        <v>Apr</v>
      </c>
      <c r="V1207" s="5" t="str">
        <f>TEXT(T1207,"yyyy")</f>
        <v>2015</v>
      </c>
      <c r="W1207" s="5" t="str">
        <f>TEXT(Y1207,"mmm")</f>
        <v>May</v>
      </c>
      <c r="X1207" s="1" t="str">
        <f>TEXT(Y1207,"yyyy")</f>
        <v>2015</v>
      </c>
      <c r="Y1207" s="27">
        <f>(((J1207/60)/60)/24)+DATE(1970,1,1)</f>
        <v>42155.153043981481</v>
      </c>
    </row>
    <row r="1208" spans="1:25" ht="16" x14ac:dyDescent="0.2">
      <c r="A1208" s="1">
        <v>190</v>
      </c>
      <c r="B1208" s="7" t="s">
        <v>192</v>
      </c>
      <c r="C1208" s="7" t="s">
        <v>4300</v>
      </c>
      <c r="D1208" s="1">
        <v>12000</v>
      </c>
      <c r="E1208" s="37" t="str">
        <f>VLOOKUP(D1208,'Vlookup Table Bonus Point'!$C$3:$D$26,2,TRUE)</f>
        <v>10000 to 14999</v>
      </c>
      <c r="F1208" s="1">
        <v>50</v>
      </c>
      <c r="G1208" s="1" t="s">
        <v>8220</v>
      </c>
      <c r="H1208" s="1" t="s">
        <v>8223</v>
      </c>
      <c r="I1208" s="1" t="s">
        <v>8245</v>
      </c>
      <c r="J1208" s="1">
        <v>1466091446</v>
      </c>
      <c r="K1208" s="1">
        <v>1465227446</v>
      </c>
      <c r="L1208" s="1" t="b">
        <v>0</v>
      </c>
      <c r="M1208" s="1">
        <v>1</v>
      </c>
      <c r="N1208" s="1" t="b">
        <v>0</v>
      </c>
      <c r="O1208" s="1" t="s">
        <v>8267</v>
      </c>
      <c r="P1208" s="28">
        <f>F1208/D1208</f>
        <v>4.1666666666666666E-3</v>
      </c>
      <c r="Q1208" s="29">
        <f>IF(M1208&gt;0,F1208/M1208,0)</f>
        <v>50</v>
      </c>
      <c r="R1208" s="9" t="str">
        <f>LEFT(O1208,SEARCH("/",O1208,1)-1)</f>
        <v>film &amp; video</v>
      </c>
      <c r="S1208" s="26" t="str">
        <f>RIGHT(O1208,LEN(O1208)-SEARCH("/",O1208,1))</f>
        <v>drama</v>
      </c>
      <c r="T1208" s="27">
        <f>(((K1208/60)/60)/24)+DATE(1970,1,1)</f>
        <v>42527.650995370372</v>
      </c>
      <c r="U1208" s="5" t="str">
        <f>TEXT(T1208,"mmm")</f>
        <v>Jun</v>
      </c>
      <c r="V1208" s="5" t="str">
        <f>TEXT(T1208,"yyyy")</f>
        <v>2016</v>
      </c>
      <c r="W1208" s="5" t="str">
        <f>TEXT(Y1208,"mmm")</f>
        <v>Jun</v>
      </c>
      <c r="X1208" s="1" t="str">
        <f>TEXT(Y1208,"yyyy")</f>
        <v>2016</v>
      </c>
      <c r="Y1208" s="27">
        <f>(((J1208/60)/60)/24)+DATE(1970,1,1)</f>
        <v>42537.650995370372</v>
      </c>
    </row>
    <row r="1209" spans="1:25" ht="48" x14ac:dyDescent="0.2">
      <c r="A1209" s="1">
        <v>210</v>
      </c>
      <c r="B1209" s="7" t="s">
        <v>212</v>
      </c>
      <c r="C1209" s="7" t="s">
        <v>4320</v>
      </c>
      <c r="D1209" s="1">
        <v>12000</v>
      </c>
      <c r="E1209" s="37" t="str">
        <f>VLOOKUP(D1209,'Vlookup Table Bonus Point'!$C$3:$D$26,2,TRUE)</f>
        <v>10000 to 14999</v>
      </c>
      <c r="F1209" s="1">
        <v>3030</v>
      </c>
      <c r="G1209" s="1" t="s">
        <v>8220</v>
      </c>
      <c r="H1209" s="1" t="s">
        <v>8223</v>
      </c>
      <c r="I1209" s="1" t="s">
        <v>8245</v>
      </c>
      <c r="J1209" s="1">
        <v>1443675600</v>
      </c>
      <c r="K1209" s="1">
        <v>1441157592</v>
      </c>
      <c r="L1209" s="1" t="b">
        <v>0</v>
      </c>
      <c r="M1209" s="1">
        <v>33</v>
      </c>
      <c r="N1209" s="1" t="b">
        <v>0</v>
      </c>
      <c r="O1209" s="1" t="s">
        <v>8267</v>
      </c>
      <c r="P1209" s="28">
        <f>F1209/D1209</f>
        <v>0.2525</v>
      </c>
      <c r="Q1209" s="29">
        <f>IF(M1209&gt;0,F1209/M1209,0)</f>
        <v>91.818181818181813</v>
      </c>
      <c r="R1209" s="9" t="str">
        <f>LEFT(O1209,SEARCH("/",O1209,1)-1)</f>
        <v>film &amp; video</v>
      </c>
      <c r="S1209" s="26" t="str">
        <f>RIGHT(O1209,LEN(O1209)-SEARCH("/",O1209,1))</f>
        <v>drama</v>
      </c>
      <c r="T1209" s="27">
        <f>(((K1209/60)/60)/24)+DATE(1970,1,1)</f>
        <v>42249.064722222218</v>
      </c>
      <c r="U1209" s="5" t="str">
        <f>TEXT(T1209,"mmm")</f>
        <v>Sep</v>
      </c>
      <c r="V1209" s="5" t="str">
        <f>TEXT(T1209,"yyyy")</f>
        <v>2015</v>
      </c>
      <c r="W1209" s="5" t="str">
        <f>TEXT(Y1209,"mmm")</f>
        <v>Oct</v>
      </c>
      <c r="X1209" s="1" t="str">
        <f>TEXT(Y1209,"yyyy")</f>
        <v>2015</v>
      </c>
      <c r="Y1209" s="27">
        <f>(((J1209/60)/60)/24)+DATE(1970,1,1)</f>
        <v>42278.208333333328</v>
      </c>
    </row>
    <row r="1210" spans="1:25" ht="48" x14ac:dyDescent="0.2">
      <c r="A1210" s="1">
        <v>308</v>
      </c>
      <c r="B1210" s="7" t="s">
        <v>309</v>
      </c>
      <c r="C1210" s="7" t="s">
        <v>4418</v>
      </c>
      <c r="D1210" s="1">
        <v>12000</v>
      </c>
      <c r="E1210" s="37" t="str">
        <f>VLOOKUP(D1210,'Vlookup Table Bonus Point'!$C$3:$D$26,2,TRUE)</f>
        <v>10000 to 14999</v>
      </c>
      <c r="F1210" s="1">
        <v>12668</v>
      </c>
      <c r="G1210" s="1" t="s">
        <v>8218</v>
      </c>
      <c r="H1210" s="1" t="s">
        <v>8223</v>
      </c>
      <c r="I1210" s="1" t="s">
        <v>8245</v>
      </c>
      <c r="J1210" s="1">
        <v>1299775210</v>
      </c>
      <c r="K1210" s="1">
        <v>1295887210</v>
      </c>
      <c r="L1210" s="1" t="b">
        <v>1</v>
      </c>
      <c r="M1210" s="1">
        <v>202</v>
      </c>
      <c r="N1210" s="1" t="b">
        <v>1</v>
      </c>
      <c r="O1210" s="1" t="s">
        <v>8268</v>
      </c>
      <c r="P1210" s="28">
        <f>F1210/D1210</f>
        <v>1.0556666666666668</v>
      </c>
      <c r="Q1210" s="29">
        <f>IF(M1210&gt;0,F1210/M1210,0)</f>
        <v>62.712871287128714</v>
      </c>
      <c r="R1210" s="9" t="str">
        <f>LEFT(O1210,SEARCH("/",O1210,1)-1)</f>
        <v>film &amp; video</v>
      </c>
      <c r="S1210" s="26" t="str">
        <f>RIGHT(O1210,LEN(O1210)-SEARCH("/",O1210,1))</f>
        <v>documentary</v>
      </c>
      <c r="T1210" s="27">
        <f>(((K1210/60)/60)/24)+DATE(1970,1,1)</f>
        <v>40567.694560185184</v>
      </c>
      <c r="U1210" s="5" t="str">
        <f>TEXT(T1210,"mmm")</f>
        <v>Jan</v>
      </c>
      <c r="V1210" s="5" t="str">
        <f>TEXT(T1210,"yyyy")</f>
        <v>2011</v>
      </c>
      <c r="W1210" s="5" t="str">
        <f>TEXT(Y1210,"mmm")</f>
        <v>Mar</v>
      </c>
      <c r="X1210" s="1" t="str">
        <f>TEXT(Y1210,"yyyy")</f>
        <v>2011</v>
      </c>
      <c r="Y1210" s="27">
        <f>(((J1210/60)/60)/24)+DATE(1970,1,1)</f>
        <v>40612.694560185184</v>
      </c>
    </row>
    <row r="1211" spans="1:25" ht="48" x14ac:dyDescent="0.2">
      <c r="A1211" s="1">
        <v>360</v>
      </c>
      <c r="B1211" s="7" t="s">
        <v>361</v>
      </c>
      <c r="C1211" s="7" t="s">
        <v>4470</v>
      </c>
      <c r="D1211" s="1">
        <v>12000</v>
      </c>
      <c r="E1211" s="37" t="str">
        <f>VLOOKUP(D1211,'Vlookup Table Bonus Point'!$C$3:$D$26,2,TRUE)</f>
        <v>10000 to 14999</v>
      </c>
      <c r="F1211" s="1">
        <v>12165</v>
      </c>
      <c r="G1211" s="1" t="s">
        <v>8218</v>
      </c>
      <c r="H1211" s="1" t="s">
        <v>8223</v>
      </c>
      <c r="I1211" s="1" t="s">
        <v>8245</v>
      </c>
      <c r="J1211" s="1">
        <v>1437621060</v>
      </c>
      <c r="K1211" s="1">
        <v>1433799180</v>
      </c>
      <c r="L1211" s="1" t="b">
        <v>0</v>
      </c>
      <c r="M1211" s="1">
        <v>87</v>
      </c>
      <c r="N1211" s="1" t="b">
        <v>1</v>
      </c>
      <c r="O1211" s="1" t="s">
        <v>8268</v>
      </c>
      <c r="P1211" s="28">
        <f>F1211/D1211</f>
        <v>1.0137499999999999</v>
      </c>
      <c r="Q1211" s="29">
        <f>IF(M1211&gt;0,F1211/M1211,0)</f>
        <v>139.82758620689654</v>
      </c>
      <c r="R1211" s="9" t="str">
        <f>LEFT(O1211,SEARCH("/",O1211,1)-1)</f>
        <v>film &amp; video</v>
      </c>
      <c r="S1211" s="26" t="str">
        <f>RIGHT(O1211,LEN(O1211)-SEARCH("/",O1211,1))</f>
        <v>documentary</v>
      </c>
      <c r="T1211" s="27">
        <f>(((K1211/60)/60)/24)+DATE(1970,1,1)</f>
        <v>42163.897916666669</v>
      </c>
      <c r="U1211" s="5" t="str">
        <f>TEXT(T1211,"mmm")</f>
        <v>Jun</v>
      </c>
      <c r="V1211" s="5" t="str">
        <f>TEXT(T1211,"yyyy")</f>
        <v>2015</v>
      </c>
      <c r="W1211" s="5" t="str">
        <f>TEXT(Y1211,"mmm")</f>
        <v>Jul</v>
      </c>
      <c r="X1211" s="1" t="str">
        <f>TEXT(Y1211,"yyyy")</f>
        <v>2015</v>
      </c>
      <c r="Y1211" s="27">
        <f>(((J1211/60)/60)/24)+DATE(1970,1,1)</f>
        <v>42208.132638888885</v>
      </c>
    </row>
    <row r="1212" spans="1:25" ht="48" x14ac:dyDescent="0.2">
      <c r="A1212" s="1">
        <v>377</v>
      </c>
      <c r="B1212" s="7" t="s">
        <v>378</v>
      </c>
      <c r="C1212" s="7" t="s">
        <v>4487</v>
      </c>
      <c r="D1212" s="1">
        <v>12000</v>
      </c>
      <c r="E1212" s="37" t="str">
        <f>VLOOKUP(D1212,'Vlookup Table Bonus Point'!$C$3:$D$26,2,TRUE)</f>
        <v>10000 to 14999</v>
      </c>
      <c r="F1212" s="1">
        <v>13728</v>
      </c>
      <c r="G1212" s="1" t="s">
        <v>8218</v>
      </c>
      <c r="H1212" s="1" t="s">
        <v>8223</v>
      </c>
      <c r="I1212" s="1" t="s">
        <v>8245</v>
      </c>
      <c r="J1212" s="1">
        <v>1447484460</v>
      </c>
      <c r="K1212" s="1">
        <v>1444888868</v>
      </c>
      <c r="L1212" s="1" t="b">
        <v>0</v>
      </c>
      <c r="M1212" s="1">
        <v>133</v>
      </c>
      <c r="N1212" s="1" t="b">
        <v>1</v>
      </c>
      <c r="O1212" s="1" t="s">
        <v>8268</v>
      </c>
      <c r="P1212" s="28">
        <f>F1212/D1212</f>
        <v>1.1439999999999999</v>
      </c>
      <c r="Q1212" s="29">
        <f>IF(M1212&gt;0,F1212/M1212,0)</f>
        <v>103.21804511278195</v>
      </c>
      <c r="R1212" s="9" t="str">
        <f>LEFT(O1212,SEARCH("/",O1212,1)-1)</f>
        <v>film &amp; video</v>
      </c>
      <c r="S1212" s="26" t="str">
        <f>RIGHT(O1212,LEN(O1212)-SEARCH("/",O1212,1))</f>
        <v>documentary</v>
      </c>
      <c r="T1212" s="27">
        <f>(((K1212/60)/60)/24)+DATE(1970,1,1)</f>
        <v>42292.250787037032</v>
      </c>
      <c r="U1212" s="5" t="str">
        <f>TEXT(T1212,"mmm")</f>
        <v>Oct</v>
      </c>
      <c r="V1212" s="5" t="str">
        <f>TEXT(T1212,"yyyy")</f>
        <v>2015</v>
      </c>
      <c r="W1212" s="5" t="str">
        <f>TEXT(Y1212,"mmm")</f>
        <v>Nov</v>
      </c>
      <c r="X1212" s="1" t="str">
        <f>TEXT(Y1212,"yyyy")</f>
        <v>2015</v>
      </c>
      <c r="Y1212" s="27">
        <f>(((J1212/60)/60)/24)+DATE(1970,1,1)</f>
        <v>42322.292361111111</v>
      </c>
    </row>
    <row r="1213" spans="1:25" ht="32" x14ac:dyDescent="0.2">
      <c r="A1213" s="1">
        <v>428</v>
      </c>
      <c r="B1213" s="7" t="s">
        <v>429</v>
      </c>
      <c r="C1213" s="7" t="s">
        <v>4538</v>
      </c>
      <c r="D1213" s="1">
        <v>12000</v>
      </c>
      <c r="E1213" s="37" t="str">
        <f>VLOOKUP(D1213,'Vlookup Table Bonus Point'!$C$3:$D$26,2,TRUE)</f>
        <v>10000 to 14999</v>
      </c>
      <c r="F1213" s="1">
        <v>676</v>
      </c>
      <c r="G1213" s="1" t="s">
        <v>8220</v>
      </c>
      <c r="H1213" s="1" t="s">
        <v>8223</v>
      </c>
      <c r="I1213" s="1" t="s">
        <v>8245</v>
      </c>
      <c r="J1213" s="1">
        <v>1402956000</v>
      </c>
      <c r="K1213" s="1">
        <v>1400523845</v>
      </c>
      <c r="L1213" s="1" t="b">
        <v>0</v>
      </c>
      <c r="M1213" s="1">
        <v>13</v>
      </c>
      <c r="N1213" s="1" t="b">
        <v>0</v>
      </c>
      <c r="O1213" s="1" t="s">
        <v>8269</v>
      </c>
      <c r="P1213" s="28">
        <f>F1213/D1213</f>
        <v>5.6333333333333332E-2</v>
      </c>
      <c r="Q1213" s="29">
        <f>IF(M1213&gt;0,F1213/M1213,0)</f>
        <v>52</v>
      </c>
      <c r="R1213" s="9" t="str">
        <f>LEFT(O1213,SEARCH("/",O1213,1)-1)</f>
        <v>film &amp; video</v>
      </c>
      <c r="S1213" s="26" t="str">
        <f>RIGHT(O1213,LEN(O1213)-SEARCH("/",O1213,1))</f>
        <v>animation</v>
      </c>
      <c r="T1213" s="27">
        <f>(((K1213/60)/60)/24)+DATE(1970,1,1)</f>
        <v>41778.766724537039</v>
      </c>
      <c r="U1213" s="5" t="str">
        <f>TEXT(T1213,"mmm")</f>
        <v>May</v>
      </c>
      <c r="V1213" s="5" t="str">
        <f>TEXT(T1213,"yyyy")</f>
        <v>2014</v>
      </c>
      <c r="W1213" s="5" t="str">
        <f>TEXT(Y1213,"mmm")</f>
        <v>Jun</v>
      </c>
      <c r="X1213" s="1" t="str">
        <f>TEXT(Y1213,"yyyy")</f>
        <v>2014</v>
      </c>
      <c r="Y1213" s="27">
        <f>(((J1213/60)/60)/24)+DATE(1970,1,1)</f>
        <v>41806.916666666664</v>
      </c>
    </row>
    <row r="1214" spans="1:25" ht="48" x14ac:dyDescent="0.2">
      <c r="A1214" s="1">
        <v>488</v>
      </c>
      <c r="B1214" s="7" t="s">
        <v>489</v>
      </c>
      <c r="C1214" s="7" t="s">
        <v>4598</v>
      </c>
      <c r="D1214" s="1">
        <v>12000</v>
      </c>
      <c r="E1214" s="37" t="str">
        <f>VLOOKUP(D1214,'Vlookup Table Bonus Point'!$C$3:$D$26,2,TRUE)</f>
        <v>10000 to 14999</v>
      </c>
      <c r="F1214" s="1">
        <v>0</v>
      </c>
      <c r="G1214" s="1" t="s">
        <v>8220</v>
      </c>
      <c r="H1214" s="1" t="s">
        <v>8223</v>
      </c>
      <c r="I1214" s="1" t="s">
        <v>8245</v>
      </c>
      <c r="J1214" s="1">
        <v>1483924700</v>
      </c>
      <c r="K1214" s="1">
        <v>1481332700</v>
      </c>
      <c r="L1214" s="1" t="b">
        <v>0</v>
      </c>
      <c r="M1214" s="1">
        <v>0</v>
      </c>
      <c r="N1214" s="1" t="b">
        <v>0</v>
      </c>
      <c r="O1214" s="1" t="s">
        <v>8269</v>
      </c>
      <c r="P1214" s="28">
        <f>F1214/D1214</f>
        <v>0</v>
      </c>
      <c r="Q1214" s="29">
        <f>IF(M1214&gt;0,F1214/M1214,0)</f>
        <v>0</v>
      </c>
      <c r="R1214" s="9" t="str">
        <f>LEFT(O1214,SEARCH("/",O1214,1)-1)</f>
        <v>film &amp; video</v>
      </c>
      <c r="S1214" s="26" t="str">
        <f>RIGHT(O1214,LEN(O1214)-SEARCH("/",O1214,1))</f>
        <v>animation</v>
      </c>
      <c r="T1214" s="27">
        <f>(((K1214/60)/60)/24)+DATE(1970,1,1)</f>
        <v>42714.054398148146</v>
      </c>
      <c r="U1214" s="5" t="str">
        <f>TEXT(T1214,"mmm")</f>
        <v>Dec</v>
      </c>
      <c r="V1214" s="5" t="str">
        <f>TEXT(T1214,"yyyy")</f>
        <v>2016</v>
      </c>
      <c r="W1214" s="5" t="str">
        <f>TEXT(Y1214,"mmm")</f>
        <v>Jan</v>
      </c>
      <c r="X1214" s="1" t="str">
        <f>TEXT(Y1214,"yyyy")</f>
        <v>2017</v>
      </c>
      <c r="Y1214" s="27">
        <f>(((J1214/60)/60)/24)+DATE(1970,1,1)</f>
        <v>42744.054398148146</v>
      </c>
    </row>
    <row r="1215" spans="1:25" ht="48" x14ac:dyDescent="0.2">
      <c r="A1215" s="1">
        <v>505</v>
      </c>
      <c r="B1215" s="7" t="s">
        <v>506</v>
      </c>
      <c r="C1215" s="7" t="s">
        <v>4615</v>
      </c>
      <c r="D1215" s="1">
        <v>12000</v>
      </c>
      <c r="E1215" s="37" t="str">
        <f>VLOOKUP(D1215,'Vlookup Table Bonus Point'!$C$3:$D$26,2,TRUE)</f>
        <v>10000 to 14999</v>
      </c>
      <c r="F1215" s="1">
        <v>52</v>
      </c>
      <c r="G1215" s="1" t="s">
        <v>8220</v>
      </c>
      <c r="H1215" s="1" t="s">
        <v>8223</v>
      </c>
      <c r="I1215" s="1" t="s">
        <v>8245</v>
      </c>
      <c r="J1215" s="1">
        <v>1451010086</v>
      </c>
      <c r="K1215" s="1">
        <v>1447122086</v>
      </c>
      <c r="L1215" s="1" t="b">
        <v>0</v>
      </c>
      <c r="M1215" s="1">
        <v>14</v>
      </c>
      <c r="N1215" s="1" t="b">
        <v>0</v>
      </c>
      <c r="O1215" s="1" t="s">
        <v>8269</v>
      </c>
      <c r="P1215" s="28">
        <f>F1215/D1215</f>
        <v>4.3333333333333331E-3</v>
      </c>
      <c r="Q1215" s="29">
        <f>IF(M1215&gt;0,F1215/M1215,0)</f>
        <v>3.7142857142857144</v>
      </c>
      <c r="R1215" s="9" t="str">
        <f>LEFT(O1215,SEARCH("/",O1215,1)-1)</f>
        <v>film &amp; video</v>
      </c>
      <c r="S1215" s="26" t="str">
        <f>RIGHT(O1215,LEN(O1215)-SEARCH("/",O1215,1))</f>
        <v>animation</v>
      </c>
      <c r="T1215" s="27">
        <f>(((K1215/60)/60)/24)+DATE(1970,1,1)</f>
        <v>42318.098217592589</v>
      </c>
      <c r="U1215" s="5" t="str">
        <f>TEXT(T1215,"mmm")</f>
        <v>Nov</v>
      </c>
      <c r="V1215" s="5" t="str">
        <f>TEXT(T1215,"yyyy")</f>
        <v>2015</v>
      </c>
      <c r="W1215" s="5" t="str">
        <f>TEXT(Y1215,"mmm")</f>
        <v>Dec</v>
      </c>
      <c r="X1215" s="1" t="str">
        <f>TEXT(Y1215,"yyyy")</f>
        <v>2015</v>
      </c>
      <c r="Y1215" s="27">
        <f>(((J1215/60)/60)/24)+DATE(1970,1,1)</f>
        <v>42363.098217592589</v>
      </c>
    </row>
    <row r="1216" spans="1:25" ht="48" x14ac:dyDescent="0.2">
      <c r="A1216" s="1">
        <v>525</v>
      </c>
      <c r="B1216" s="7" t="s">
        <v>526</v>
      </c>
      <c r="C1216" s="7" t="s">
        <v>4635</v>
      </c>
      <c r="D1216" s="1">
        <v>12000</v>
      </c>
      <c r="E1216" s="37" t="str">
        <f>VLOOKUP(D1216,'Vlookup Table Bonus Point'!$C$3:$D$26,2,TRUE)</f>
        <v>10000 to 14999</v>
      </c>
      <c r="F1216" s="1">
        <v>12000</v>
      </c>
      <c r="G1216" s="1" t="s">
        <v>8218</v>
      </c>
      <c r="H1216" s="1" t="s">
        <v>8223</v>
      </c>
      <c r="I1216" s="1" t="s">
        <v>8245</v>
      </c>
      <c r="J1216" s="1">
        <v>1410601041</v>
      </c>
      <c r="K1216" s="1">
        <v>1406713041</v>
      </c>
      <c r="L1216" s="1" t="b">
        <v>0</v>
      </c>
      <c r="M1216" s="1">
        <v>12</v>
      </c>
      <c r="N1216" s="1" t="b">
        <v>1</v>
      </c>
      <c r="O1216" s="1" t="s">
        <v>8270</v>
      </c>
      <c r="P1216" s="28">
        <f>F1216/D1216</f>
        <v>1</v>
      </c>
      <c r="Q1216" s="29">
        <f>IF(M1216&gt;0,F1216/M1216,0)</f>
        <v>1000</v>
      </c>
      <c r="R1216" s="9" t="str">
        <f>LEFT(O1216,SEARCH("/",O1216,1)-1)</f>
        <v>theater</v>
      </c>
      <c r="S1216" s="26" t="str">
        <f>RIGHT(O1216,LEN(O1216)-SEARCH("/",O1216,1))</f>
        <v>plays</v>
      </c>
      <c r="T1216" s="27">
        <f>(((K1216/60)/60)/24)+DATE(1970,1,1)</f>
        <v>41850.400937500002</v>
      </c>
      <c r="U1216" s="5" t="str">
        <f>TEXT(T1216,"mmm")</f>
        <v>Jul</v>
      </c>
      <c r="V1216" s="5" t="str">
        <f>TEXT(T1216,"yyyy")</f>
        <v>2014</v>
      </c>
      <c r="W1216" s="5" t="str">
        <f>TEXT(Y1216,"mmm")</f>
        <v>Sep</v>
      </c>
      <c r="X1216" s="1" t="str">
        <f>TEXT(Y1216,"yyyy")</f>
        <v>2014</v>
      </c>
      <c r="Y1216" s="27">
        <f>(((J1216/60)/60)/24)+DATE(1970,1,1)</f>
        <v>41895.400937500002</v>
      </c>
    </row>
    <row r="1217" spans="1:25" ht="32" x14ac:dyDescent="0.2">
      <c r="A1217" s="1">
        <v>579</v>
      </c>
      <c r="B1217" s="7" t="s">
        <v>580</v>
      </c>
      <c r="C1217" s="7" t="s">
        <v>4689</v>
      </c>
      <c r="D1217" s="1">
        <v>12000</v>
      </c>
      <c r="E1217" s="37" t="str">
        <f>VLOOKUP(D1217,'Vlookup Table Bonus Point'!$C$3:$D$26,2,TRUE)</f>
        <v>10000 to 14999</v>
      </c>
      <c r="F1217" s="1">
        <v>175</v>
      </c>
      <c r="G1217" s="1" t="s">
        <v>8220</v>
      </c>
      <c r="H1217" s="1" t="s">
        <v>8223</v>
      </c>
      <c r="I1217" s="1" t="s">
        <v>8245</v>
      </c>
      <c r="J1217" s="1">
        <v>1419539223</v>
      </c>
      <c r="K1217" s="1">
        <v>1416947223</v>
      </c>
      <c r="L1217" s="1" t="b">
        <v>0</v>
      </c>
      <c r="M1217" s="1">
        <v>5</v>
      </c>
      <c r="N1217" s="1" t="b">
        <v>0</v>
      </c>
      <c r="O1217" s="1" t="s">
        <v>8271</v>
      </c>
      <c r="P1217" s="28">
        <f>F1217/D1217</f>
        <v>1.4583333333333334E-2</v>
      </c>
      <c r="Q1217" s="29">
        <f>IF(M1217&gt;0,F1217/M1217,0)</f>
        <v>35</v>
      </c>
      <c r="R1217" s="9" t="str">
        <f>LEFT(O1217,SEARCH("/",O1217,1)-1)</f>
        <v>technology</v>
      </c>
      <c r="S1217" s="26" t="str">
        <f>RIGHT(O1217,LEN(O1217)-SEARCH("/",O1217,1))</f>
        <v>web</v>
      </c>
      <c r="T1217" s="27">
        <f>(((K1217/60)/60)/24)+DATE(1970,1,1)</f>
        <v>41968.852118055554</v>
      </c>
      <c r="U1217" s="5" t="str">
        <f>TEXT(T1217,"mmm")</f>
        <v>Nov</v>
      </c>
      <c r="V1217" s="5" t="str">
        <f>TEXT(T1217,"yyyy")</f>
        <v>2014</v>
      </c>
      <c r="W1217" s="5" t="str">
        <f>TEXT(Y1217,"mmm")</f>
        <v>Dec</v>
      </c>
      <c r="X1217" s="1" t="str">
        <f>TEXT(Y1217,"yyyy")</f>
        <v>2014</v>
      </c>
      <c r="Y1217" s="27">
        <f>(((J1217/60)/60)/24)+DATE(1970,1,1)</f>
        <v>41998.852118055554</v>
      </c>
    </row>
    <row r="1218" spans="1:25" ht="48" x14ac:dyDescent="0.2">
      <c r="A1218" s="1">
        <v>654</v>
      </c>
      <c r="B1218" s="7" t="s">
        <v>655</v>
      </c>
      <c r="C1218" s="7" t="s">
        <v>4764</v>
      </c>
      <c r="D1218" s="1">
        <v>12000</v>
      </c>
      <c r="E1218" s="37" t="str">
        <f>VLOOKUP(D1218,'Vlookup Table Bonus Point'!$C$3:$D$26,2,TRUE)</f>
        <v>10000 to 14999</v>
      </c>
      <c r="F1218" s="1">
        <v>32075</v>
      </c>
      <c r="G1218" s="1" t="s">
        <v>8218</v>
      </c>
      <c r="H1218" s="1" t="s">
        <v>8223</v>
      </c>
      <c r="I1218" s="1" t="s">
        <v>8245</v>
      </c>
      <c r="J1218" s="1">
        <v>1436396313</v>
      </c>
      <c r="K1218" s="1">
        <v>1433804313</v>
      </c>
      <c r="L1218" s="1" t="b">
        <v>0</v>
      </c>
      <c r="M1218" s="1">
        <v>1013</v>
      </c>
      <c r="N1218" s="1" t="b">
        <v>1</v>
      </c>
      <c r="O1218" s="1" t="s">
        <v>8272</v>
      </c>
      <c r="P1218" s="28">
        <f>F1218/D1218</f>
        <v>2.6729166666666666</v>
      </c>
      <c r="Q1218" s="29">
        <f>IF(M1218&gt;0,F1218/M1218,0)</f>
        <v>31.663376110562684</v>
      </c>
      <c r="R1218" s="9" t="str">
        <f>LEFT(O1218,SEARCH("/",O1218,1)-1)</f>
        <v>technology</v>
      </c>
      <c r="S1218" s="26" t="str">
        <f>RIGHT(O1218,LEN(O1218)-SEARCH("/",O1218,1))</f>
        <v>wearables</v>
      </c>
      <c r="T1218" s="27">
        <f>(((K1218/60)/60)/24)+DATE(1970,1,1)</f>
        <v>42163.957326388889</v>
      </c>
      <c r="U1218" s="5" t="str">
        <f>TEXT(T1218,"mmm")</f>
        <v>Jun</v>
      </c>
      <c r="V1218" s="5" t="str">
        <f>TEXT(T1218,"yyyy")</f>
        <v>2015</v>
      </c>
      <c r="W1218" s="5" t="str">
        <f>TEXT(Y1218,"mmm")</f>
        <v>Jul</v>
      </c>
      <c r="X1218" s="1" t="str">
        <f>TEXT(Y1218,"yyyy")</f>
        <v>2015</v>
      </c>
      <c r="Y1218" s="27">
        <f>(((J1218/60)/60)/24)+DATE(1970,1,1)</f>
        <v>42193.957326388889</v>
      </c>
    </row>
    <row r="1219" spans="1:25" ht="48" x14ac:dyDescent="0.2">
      <c r="A1219" s="1">
        <v>664</v>
      </c>
      <c r="B1219" s="7" t="s">
        <v>665</v>
      </c>
      <c r="C1219" s="7" t="s">
        <v>4774</v>
      </c>
      <c r="D1219" s="1">
        <v>12000</v>
      </c>
      <c r="E1219" s="37" t="str">
        <f>VLOOKUP(D1219,'Vlookup Table Bonus Point'!$C$3:$D$26,2,TRUE)</f>
        <v>10000 to 14999</v>
      </c>
      <c r="F1219" s="1">
        <v>904</v>
      </c>
      <c r="G1219" s="1" t="s">
        <v>8220</v>
      </c>
      <c r="H1219" s="1" t="s">
        <v>8223</v>
      </c>
      <c r="I1219" s="1" t="s">
        <v>8245</v>
      </c>
      <c r="J1219" s="1">
        <v>1428940775</v>
      </c>
      <c r="K1219" s="1">
        <v>1426348775</v>
      </c>
      <c r="L1219" s="1" t="b">
        <v>0</v>
      </c>
      <c r="M1219" s="1">
        <v>29</v>
      </c>
      <c r="N1219" s="1" t="b">
        <v>0</v>
      </c>
      <c r="O1219" s="1" t="s">
        <v>8272</v>
      </c>
      <c r="P1219" s="28">
        <f>F1219/D1219</f>
        <v>7.5333333333333335E-2</v>
      </c>
      <c r="Q1219" s="29">
        <f>IF(M1219&gt;0,F1219/M1219,0)</f>
        <v>31.172413793103448</v>
      </c>
      <c r="R1219" s="9" t="str">
        <f>LEFT(O1219,SEARCH("/",O1219,1)-1)</f>
        <v>technology</v>
      </c>
      <c r="S1219" s="26" t="str">
        <f>RIGHT(O1219,LEN(O1219)-SEARCH("/",O1219,1))</f>
        <v>wearables</v>
      </c>
      <c r="T1219" s="27">
        <f>(((K1219/60)/60)/24)+DATE(1970,1,1)</f>
        <v>42077.666377314818</v>
      </c>
      <c r="U1219" s="5" t="str">
        <f>TEXT(T1219,"mmm")</f>
        <v>Mar</v>
      </c>
      <c r="V1219" s="5" t="str">
        <f>TEXT(T1219,"yyyy")</f>
        <v>2015</v>
      </c>
      <c r="W1219" s="5" t="str">
        <f>TEXT(Y1219,"mmm")</f>
        <v>Apr</v>
      </c>
      <c r="X1219" s="1" t="str">
        <f>TEXT(Y1219,"yyyy")</f>
        <v>2015</v>
      </c>
      <c r="Y1219" s="27">
        <f>(((J1219/60)/60)/24)+DATE(1970,1,1)</f>
        <v>42107.666377314818</v>
      </c>
    </row>
    <row r="1220" spans="1:25" ht="48" x14ac:dyDescent="0.2">
      <c r="A1220" s="1">
        <v>718</v>
      </c>
      <c r="B1220" s="7" t="s">
        <v>719</v>
      </c>
      <c r="C1220" s="7" t="s">
        <v>4828</v>
      </c>
      <c r="D1220" s="1">
        <v>12000</v>
      </c>
      <c r="E1220" s="37" t="str">
        <f>VLOOKUP(D1220,'Vlookup Table Bonus Point'!$C$3:$D$26,2,TRUE)</f>
        <v>10000 to 14999</v>
      </c>
      <c r="F1220" s="1">
        <v>90</v>
      </c>
      <c r="G1220" s="1" t="s">
        <v>8220</v>
      </c>
      <c r="H1220" s="1" t="s">
        <v>8223</v>
      </c>
      <c r="I1220" s="1" t="s">
        <v>8245</v>
      </c>
      <c r="J1220" s="1">
        <v>1487397540</v>
      </c>
      <c r="K1220" s="1">
        <v>1484684247</v>
      </c>
      <c r="L1220" s="1" t="b">
        <v>0</v>
      </c>
      <c r="M1220" s="1">
        <v>4</v>
      </c>
      <c r="N1220" s="1" t="b">
        <v>0</v>
      </c>
      <c r="O1220" s="1" t="s">
        <v>8272</v>
      </c>
      <c r="P1220" s="28">
        <f>F1220/D1220</f>
        <v>7.4999999999999997E-3</v>
      </c>
      <c r="Q1220" s="29">
        <f>IF(M1220&gt;0,F1220/M1220,0)</f>
        <v>22.5</v>
      </c>
      <c r="R1220" s="9" t="str">
        <f>LEFT(O1220,SEARCH("/",O1220,1)-1)</f>
        <v>technology</v>
      </c>
      <c r="S1220" s="26" t="str">
        <f>RIGHT(O1220,LEN(O1220)-SEARCH("/",O1220,1))</f>
        <v>wearables</v>
      </c>
      <c r="T1220" s="27">
        <f>(((K1220/60)/60)/24)+DATE(1970,1,1)</f>
        <v>42752.845451388886</v>
      </c>
      <c r="U1220" s="5" t="str">
        <f>TEXT(T1220,"mmm")</f>
        <v>Jan</v>
      </c>
      <c r="V1220" s="5" t="str">
        <f>TEXT(T1220,"yyyy")</f>
        <v>2017</v>
      </c>
      <c r="W1220" s="5" t="str">
        <f>TEXT(Y1220,"mmm")</f>
        <v>Feb</v>
      </c>
      <c r="X1220" s="1" t="str">
        <f>TEXT(Y1220,"yyyy")</f>
        <v>2017</v>
      </c>
      <c r="Y1220" s="27">
        <f>(((J1220/60)/60)/24)+DATE(1970,1,1)</f>
        <v>42784.249305555553</v>
      </c>
    </row>
    <row r="1221" spans="1:25" ht="32" x14ac:dyDescent="0.2">
      <c r="A1221" s="1">
        <v>957</v>
      </c>
      <c r="B1221" s="7" t="s">
        <v>958</v>
      </c>
      <c r="C1221" s="7" t="s">
        <v>5067</v>
      </c>
      <c r="D1221" s="1">
        <v>12000</v>
      </c>
      <c r="E1221" s="37" t="str">
        <f>VLOOKUP(D1221,'Vlookup Table Bonus Point'!$C$3:$D$26,2,TRUE)</f>
        <v>10000 to 14999</v>
      </c>
      <c r="F1221" s="1">
        <v>233</v>
      </c>
      <c r="G1221" s="1" t="s">
        <v>8220</v>
      </c>
      <c r="H1221" s="1" t="s">
        <v>8223</v>
      </c>
      <c r="I1221" s="1" t="s">
        <v>8245</v>
      </c>
      <c r="J1221" s="1">
        <v>1479392133</v>
      </c>
      <c r="K1221" s="1">
        <v>1476710133</v>
      </c>
      <c r="L1221" s="1" t="b">
        <v>0</v>
      </c>
      <c r="M1221" s="1">
        <v>7</v>
      </c>
      <c r="N1221" s="1" t="b">
        <v>0</v>
      </c>
      <c r="O1221" s="1" t="s">
        <v>8272</v>
      </c>
      <c r="P1221" s="28">
        <f>F1221/D1221</f>
        <v>1.9416666666666665E-2</v>
      </c>
      <c r="Q1221" s="29">
        <f>IF(M1221&gt;0,F1221/M1221,0)</f>
        <v>33.285714285714285</v>
      </c>
      <c r="R1221" s="9" t="str">
        <f>LEFT(O1221,SEARCH("/",O1221,1)-1)</f>
        <v>technology</v>
      </c>
      <c r="S1221" s="26" t="str">
        <f>RIGHT(O1221,LEN(O1221)-SEARCH("/",O1221,1))</f>
        <v>wearables</v>
      </c>
      <c r="T1221" s="27">
        <f>(((K1221/60)/60)/24)+DATE(1970,1,1)</f>
        <v>42660.552465277782</v>
      </c>
      <c r="U1221" s="5" t="str">
        <f>TEXT(T1221,"mmm")</f>
        <v>Oct</v>
      </c>
      <c r="V1221" s="5" t="str">
        <f>TEXT(T1221,"yyyy")</f>
        <v>2016</v>
      </c>
      <c r="W1221" s="5" t="str">
        <f>TEXT(Y1221,"mmm")</f>
        <v>Nov</v>
      </c>
      <c r="X1221" s="1" t="str">
        <f>TEXT(Y1221,"yyyy")</f>
        <v>2016</v>
      </c>
      <c r="Y1221" s="27">
        <f>(((J1221/60)/60)/24)+DATE(1970,1,1)</f>
        <v>42691.594131944439</v>
      </c>
    </row>
    <row r="1222" spans="1:25" ht="48" x14ac:dyDescent="0.2">
      <c r="A1222" s="1">
        <v>966</v>
      </c>
      <c r="B1222" s="7" t="s">
        <v>967</v>
      </c>
      <c r="C1222" s="7" t="s">
        <v>5076</v>
      </c>
      <c r="D1222" s="1">
        <v>12000</v>
      </c>
      <c r="E1222" s="37" t="str">
        <f>VLOOKUP(D1222,'Vlookup Table Bonus Point'!$C$3:$D$26,2,TRUE)</f>
        <v>10000 to 14999</v>
      </c>
      <c r="F1222" s="1">
        <v>1776</v>
      </c>
      <c r="G1222" s="1" t="s">
        <v>8220</v>
      </c>
      <c r="H1222" s="1" t="s">
        <v>8223</v>
      </c>
      <c r="I1222" s="1" t="s">
        <v>8245</v>
      </c>
      <c r="J1222" s="1">
        <v>1475766932</v>
      </c>
      <c r="K1222" s="1">
        <v>1473174932</v>
      </c>
      <c r="L1222" s="1" t="b">
        <v>0</v>
      </c>
      <c r="M1222" s="1">
        <v>30</v>
      </c>
      <c r="N1222" s="1" t="b">
        <v>0</v>
      </c>
      <c r="O1222" s="1" t="s">
        <v>8272</v>
      </c>
      <c r="P1222" s="28">
        <f>F1222/D1222</f>
        <v>0.14799999999999999</v>
      </c>
      <c r="Q1222" s="29">
        <f>IF(M1222&gt;0,F1222/M1222,0)</f>
        <v>59.2</v>
      </c>
      <c r="R1222" s="9" t="str">
        <f>LEFT(O1222,SEARCH("/",O1222,1)-1)</f>
        <v>technology</v>
      </c>
      <c r="S1222" s="26" t="str">
        <f>RIGHT(O1222,LEN(O1222)-SEARCH("/",O1222,1))</f>
        <v>wearables</v>
      </c>
      <c r="T1222" s="27">
        <f>(((K1222/60)/60)/24)+DATE(1970,1,1)</f>
        <v>42619.635787037041</v>
      </c>
      <c r="U1222" s="5" t="str">
        <f>TEXT(T1222,"mmm")</f>
        <v>Sep</v>
      </c>
      <c r="V1222" s="5" t="str">
        <f>TEXT(T1222,"yyyy")</f>
        <v>2016</v>
      </c>
      <c r="W1222" s="5" t="str">
        <f>TEXT(Y1222,"mmm")</f>
        <v>Oct</v>
      </c>
      <c r="X1222" s="1" t="str">
        <f>TEXT(Y1222,"yyyy")</f>
        <v>2016</v>
      </c>
      <c r="Y1222" s="27">
        <f>(((J1222/60)/60)/24)+DATE(1970,1,1)</f>
        <v>42649.635787037041</v>
      </c>
    </row>
    <row r="1223" spans="1:25" ht="16" x14ac:dyDescent="0.2">
      <c r="A1223" s="1">
        <v>1049</v>
      </c>
      <c r="B1223" s="7" t="s">
        <v>1050</v>
      </c>
      <c r="C1223" s="7" t="s">
        <v>5159</v>
      </c>
      <c r="D1223" s="1">
        <v>12000</v>
      </c>
      <c r="E1223" s="37" t="str">
        <f>VLOOKUP(D1223,'Vlookup Table Bonus Point'!$C$3:$D$26,2,TRUE)</f>
        <v>10000 to 14999</v>
      </c>
      <c r="F1223" s="1">
        <v>0</v>
      </c>
      <c r="G1223" s="1" t="s">
        <v>8219</v>
      </c>
      <c r="H1223" s="1" t="s">
        <v>8223</v>
      </c>
      <c r="I1223" s="1" t="s">
        <v>8245</v>
      </c>
      <c r="J1223" s="1">
        <v>1455272445</v>
      </c>
      <c r="K1223" s="1">
        <v>1452680445</v>
      </c>
      <c r="L1223" s="1" t="b">
        <v>0</v>
      </c>
      <c r="M1223" s="1">
        <v>0</v>
      </c>
      <c r="N1223" s="1" t="b">
        <v>0</v>
      </c>
      <c r="O1223" s="1" t="s">
        <v>8280</v>
      </c>
      <c r="P1223" s="28">
        <f>F1223/D1223</f>
        <v>0</v>
      </c>
      <c r="Q1223" s="29">
        <f>IF(M1223&gt;0,F1223/M1223,0)</f>
        <v>0</v>
      </c>
      <c r="R1223" s="9" t="str">
        <f>LEFT(O1223,SEARCH("/",O1223,1)-1)</f>
        <v>journalism</v>
      </c>
      <c r="S1223" s="26" t="str">
        <f>RIGHT(O1223,LEN(O1223)-SEARCH("/",O1223,1))</f>
        <v>audio</v>
      </c>
      <c r="T1223" s="27">
        <f>(((K1223/60)/60)/24)+DATE(1970,1,1)</f>
        <v>42382.431076388893</v>
      </c>
      <c r="U1223" s="5" t="str">
        <f>TEXT(T1223,"mmm")</f>
        <v>Jan</v>
      </c>
      <c r="V1223" s="5" t="str">
        <f>TEXT(T1223,"yyyy")</f>
        <v>2016</v>
      </c>
      <c r="W1223" s="5" t="str">
        <f>TEXT(Y1223,"mmm")</f>
        <v>Feb</v>
      </c>
      <c r="X1223" s="1" t="str">
        <f>TEXT(Y1223,"yyyy")</f>
        <v>2016</v>
      </c>
      <c r="Y1223" s="27">
        <f>(((J1223/60)/60)/24)+DATE(1970,1,1)</f>
        <v>42412.431076388893</v>
      </c>
    </row>
    <row r="1224" spans="1:25" ht="48" x14ac:dyDescent="0.2">
      <c r="A1224" s="1">
        <v>1096</v>
      </c>
      <c r="B1224" s="7" t="s">
        <v>1097</v>
      </c>
      <c r="C1224" s="7" t="s">
        <v>5206</v>
      </c>
      <c r="D1224" s="1">
        <v>12000</v>
      </c>
      <c r="E1224" s="37" t="str">
        <f>VLOOKUP(D1224,'Vlookup Table Bonus Point'!$C$3:$D$26,2,TRUE)</f>
        <v>10000 to 14999</v>
      </c>
      <c r="F1224" s="1">
        <v>2152</v>
      </c>
      <c r="G1224" s="1" t="s">
        <v>8220</v>
      </c>
      <c r="H1224" s="1" t="s">
        <v>8223</v>
      </c>
      <c r="I1224" s="1" t="s">
        <v>8245</v>
      </c>
      <c r="J1224" s="1">
        <v>1412393400</v>
      </c>
      <c r="K1224" s="1">
        <v>1409747154</v>
      </c>
      <c r="L1224" s="1" t="b">
        <v>0</v>
      </c>
      <c r="M1224" s="1">
        <v>29</v>
      </c>
      <c r="N1224" s="1" t="b">
        <v>0</v>
      </c>
      <c r="O1224" s="1" t="s">
        <v>8281</v>
      </c>
      <c r="P1224" s="28">
        <f>F1224/D1224</f>
        <v>0.17933333333333334</v>
      </c>
      <c r="Q1224" s="29">
        <f>IF(M1224&gt;0,F1224/M1224,0)</f>
        <v>74.206896551724142</v>
      </c>
      <c r="R1224" s="9" t="str">
        <f>LEFT(O1224,SEARCH("/",O1224,1)-1)</f>
        <v>games</v>
      </c>
      <c r="S1224" s="26" t="str">
        <f>RIGHT(O1224,LEN(O1224)-SEARCH("/",O1224,1))</f>
        <v>video games</v>
      </c>
      <c r="T1224" s="27">
        <f>(((K1224/60)/60)/24)+DATE(1970,1,1)</f>
        <v>41885.51798611111</v>
      </c>
      <c r="U1224" s="5" t="str">
        <f>TEXT(T1224,"mmm")</f>
        <v>Sep</v>
      </c>
      <c r="V1224" s="5" t="str">
        <f>TEXT(T1224,"yyyy")</f>
        <v>2014</v>
      </c>
      <c r="W1224" s="5" t="str">
        <f>TEXT(Y1224,"mmm")</f>
        <v>Oct</v>
      </c>
      <c r="X1224" s="1" t="str">
        <f>TEXT(Y1224,"yyyy")</f>
        <v>2014</v>
      </c>
      <c r="Y1224" s="27">
        <f>(((J1224/60)/60)/24)+DATE(1970,1,1)</f>
        <v>41916.145833333336</v>
      </c>
    </row>
    <row r="1225" spans="1:25" ht="48" x14ac:dyDescent="0.2">
      <c r="A1225" s="1">
        <v>1243</v>
      </c>
      <c r="B1225" s="7" t="s">
        <v>1244</v>
      </c>
      <c r="C1225" s="7" t="s">
        <v>5353</v>
      </c>
      <c r="D1225" s="1">
        <v>12000</v>
      </c>
      <c r="E1225" s="37" t="str">
        <f>VLOOKUP(D1225,'Vlookup Table Bonus Point'!$C$3:$D$26,2,TRUE)</f>
        <v>10000 to 14999</v>
      </c>
      <c r="F1225" s="1">
        <v>1691</v>
      </c>
      <c r="G1225" s="1" t="s">
        <v>8219</v>
      </c>
      <c r="H1225" s="1" t="s">
        <v>8223</v>
      </c>
      <c r="I1225" s="1" t="s">
        <v>8245</v>
      </c>
      <c r="J1225" s="1">
        <v>1310158800</v>
      </c>
      <c r="K1225" s="1">
        <v>1304888771</v>
      </c>
      <c r="L1225" s="1" t="b">
        <v>0</v>
      </c>
      <c r="M1225" s="1">
        <v>38</v>
      </c>
      <c r="N1225" s="1" t="b">
        <v>0</v>
      </c>
      <c r="O1225" s="1" t="s">
        <v>8285</v>
      </c>
      <c r="P1225" s="28">
        <f>F1225/D1225</f>
        <v>0.14091666666666666</v>
      </c>
      <c r="Q1225" s="29">
        <f>IF(M1225&gt;0,F1225/M1225,0)</f>
        <v>44.5</v>
      </c>
      <c r="R1225" s="9" t="str">
        <f>LEFT(O1225,SEARCH("/",O1225,1)-1)</f>
        <v>music</v>
      </c>
      <c r="S1225" s="26" t="str">
        <f>RIGHT(O1225,LEN(O1225)-SEARCH("/",O1225,1))</f>
        <v>world music</v>
      </c>
      <c r="T1225" s="27">
        <f>(((K1225/60)/60)/24)+DATE(1970,1,1)</f>
        <v>40671.879293981481</v>
      </c>
      <c r="U1225" s="5" t="str">
        <f>TEXT(T1225,"mmm")</f>
        <v>May</v>
      </c>
      <c r="V1225" s="5" t="str">
        <f>TEXT(T1225,"yyyy")</f>
        <v>2011</v>
      </c>
      <c r="W1225" s="5" t="str">
        <f>TEXT(Y1225,"mmm")</f>
        <v>Jul</v>
      </c>
      <c r="X1225" s="1" t="str">
        <f>TEXT(Y1225,"yyyy")</f>
        <v>2011</v>
      </c>
      <c r="Y1225" s="27">
        <f>(((J1225/60)/60)/24)+DATE(1970,1,1)</f>
        <v>40732.875</v>
      </c>
    </row>
    <row r="1226" spans="1:25" ht="48" x14ac:dyDescent="0.2">
      <c r="A1226" s="1">
        <v>1258</v>
      </c>
      <c r="B1226" s="7" t="s">
        <v>1259</v>
      </c>
      <c r="C1226" s="7" t="s">
        <v>5368</v>
      </c>
      <c r="D1226" s="1">
        <v>12000</v>
      </c>
      <c r="E1226" s="37" t="str">
        <f>VLOOKUP(D1226,'Vlookup Table Bonus Point'!$C$3:$D$26,2,TRUE)</f>
        <v>10000 to 14999</v>
      </c>
      <c r="F1226" s="1">
        <v>25577.56</v>
      </c>
      <c r="G1226" s="1" t="s">
        <v>8218</v>
      </c>
      <c r="H1226" s="1" t="s">
        <v>8223</v>
      </c>
      <c r="I1226" s="1" t="s">
        <v>8245</v>
      </c>
      <c r="J1226" s="1">
        <v>1377960012</v>
      </c>
      <c r="K1226" s="1">
        <v>1375368012</v>
      </c>
      <c r="L1226" s="1" t="b">
        <v>1</v>
      </c>
      <c r="M1226" s="1">
        <v>670</v>
      </c>
      <c r="N1226" s="1" t="b">
        <v>1</v>
      </c>
      <c r="O1226" s="1" t="s">
        <v>8275</v>
      </c>
      <c r="P1226" s="28">
        <f>F1226/D1226</f>
        <v>2.1314633333333335</v>
      </c>
      <c r="Q1226" s="29">
        <f>IF(M1226&gt;0,F1226/M1226,0)</f>
        <v>38.175462686567165</v>
      </c>
      <c r="R1226" s="9" t="str">
        <f>LEFT(O1226,SEARCH("/",O1226,1)-1)</f>
        <v>music</v>
      </c>
      <c r="S1226" s="26" t="str">
        <f>RIGHT(O1226,LEN(O1226)-SEARCH("/",O1226,1))</f>
        <v>rock</v>
      </c>
      <c r="T1226" s="27">
        <f>(((K1226/60)/60)/24)+DATE(1970,1,1)</f>
        <v>41487.611250000002</v>
      </c>
      <c r="U1226" s="5" t="str">
        <f>TEXT(T1226,"mmm")</f>
        <v>Aug</v>
      </c>
      <c r="V1226" s="5" t="str">
        <f>TEXT(T1226,"yyyy")</f>
        <v>2013</v>
      </c>
      <c r="W1226" s="5" t="str">
        <f>TEXT(Y1226,"mmm")</f>
        <v>Aug</v>
      </c>
      <c r="X1226" s="1" t="str">
        <f>TEXT(Y1226,"yyyy")</f>
        <v>2013</v>
      </c>
      <c r="Y1226" s="27">
        <f>(((J1226/60)/60)/24)+DATE(1970,1,1)</f>
        <v>41517.611250000002</v>
      </c>
    </row>
    <row r="1227" spans="1:25" ht="32" x14ac:dyDescent="0.2">
      <c r="A1227" s="1">
        <v>1268</v>
      </c>
      <c r="B1227" s="7" t="s">
        <v>1269</v>
      </c>
      <c r="C1227" s="7" t="s">
        <v>5378</v>
      </c>
      <c r="D1227" s="1">
        <v>12000</v>
      </c>
      <c r="E1227" s="37" t="str">
        <f>VLOOKUP(D1227,'Vlookup Table Bonus Point'!$C$3:$D$26,2,TRUE)</f>
        <v>10000 to 14999</v>
      </c>
      <c r="F1227" s="1">
        <v>14000</v>
      </c>
      <c r="G1227" s="1" t="s">
        <v>8218</v>
      </c>
      <c r="H1227" s="1" t="s">
        <v>8223</v>
      </c>
      <c r="I1227" s="1" t="s">
        <v>8245</v>
      </c>
      <c r="J1227" s="1">
        <v>1379708247</v>
      </c>
      <c r="K1227" s="1">
        <v>1377116247</v>
      </c>
      <c r="L1227" s="1" t="b">
        <v>1</v>
      </c>
      <c r="M1227" s="1">
        <v>182</v>
      </c>
      <c r="N1227" s="1" t="b">
        <v>1</v>
      </c>
      <c r="O1227" s="1" t="s">
        <v>8275</v>
      </c>
      <c r="P1227" s="28">
        <f>F1227/D1227</f>
        <v>1.1666666666666667</v>
      </c>
      <c r="Q1227" s="29">
        <f>IF(M1227&gt;0,F1227/M1227,0)</f>
        <v>76.92307692307692</v>
      </c>
      <c r="R1227" s="9" t="str">
        <f>LEFT(O1227,SEARCH("/",O1227,1)-1)</f>
        <v>music</v>
      </c>
      <c r="S1227" s="26" t="str">
        <f>RIGHT(O1227,LEN(O1227)-SEARCH("/",O1227,1))</f>
        <v>rock</v>
      </c>
      <c r="T1227" s="27">
        <f>(((K1227/60)/60)/24)+DATE(1970,1,1)</f>
        <v>41507.845451388886</v>
      </c>
      <c r="U1227" s="5" t="str">
        <f>TEXT(T1227,"mmm")</f>
        <v>Aug</v>
      </c>
      <c r="V1227" s="5" t="str">
        <f>TEXT(T1227,"yyyy")</f>
        <v>2013</v>
      </c>
      <c r="W1227" s="5" t="str">
        <f>TEXT(Y1227,"mmm")</f>
        <v>Sep</v>
      </c>
      <c r="X1227" s="1" t="str">
        <f>TEXT(Y1227,"yyyy")</f>
        <v>2013</v>
      </c>
      <c r="Y1227" s="27">
        <f>(((J1227/60)/60)/24)+DATE(1970,1,1)</f>
        <v>41537.845451388886</v>
      </c>
    </row>
    <row r="1228" spans="1:25" ht="16" x14ac:dyDescent="0.2">
      <c r="A1228" s="1">
        <v>1406</v>
      </c>
      <c r="B1228" s="7" t="s">
        <v>1407</v>
      </c>
      <c r="C1228" s="7" t="s">
        <v>5516</v>
      </c>
      <c r="D1228" s="1">
        <v>12000</v>
      </c>
      <c r="E1228" s="37" t="str">
        <f>VLOOKUP(D1228,'Vlookup Table Bonus Point'!$C$3:$D$26,2,TRUE)</f>
        <v>10000 to 14999</v>
      </c>
      <c r="F1228" s="1">
        <v>15</v>
      </c>
      <c r="G1228" s="1" t="s">
        <v>8220</v>
      </c>
      <c r="H1228" s="1" t="s">
        <v>8236</v>
      </c>
      <c r="I1228" s="1" t="s">
        <v>8248</v>
      </c>
      <c r="J1228" s="1">
        <v>1449914400</v>
      </c>
      <c r="K1228" s="1">
        <v>1445336607</v>
      </c>
      <c r="L1228" s="1" t="b">
        <v>0</v>
      </c>
      <c r="M1228" s="1">
        <v>3</v>
      </c>
      <c r="N1228" s="1" t="b">
        <v>0</v>
      </c>
      <c r="O1228" s="1" t="s">
        <v>8286</v>
      </c>
      <c r="P1228" s="28">
        <f>F1228/D1228</f>
        <v>1.25E-3</v>
      </c>
      <c r="Q1228" s="29">
        <f>IF(M1228&gt;0,F1228/M1228,0)</f>
        <v>5</v>
      </c>
      <c r="R1228" s="9" t="str">
        <f>LEFT(O1228,SEARCH("/",O1228,1)-1)</f>
        <v>publishing</v>
      </c>
      <c r="S1228" s="26" t="str">
        <f>RIGHT(O1228,LEN(O1228)-SEARCH("/",O1228,1))</f>
        <v>translations</v>
      </c>
      <c r="T1228" s="27">
        <f>(((K1228/60)/60)/24)+DATE(1970,1,1)</f>
        <v>42297.432951388888</v>
      </c>
      <c r="U1228" s="5" t="str">
        <f>TEXT(T1228,"mmm")</f>
        <v>Oct</v>
      </c>
      <c r="V1228" s="5" t="str">
        <f>TEXT(T1228,"yyyy")</f>
        <v>2015</v>
      </c>
      <c r="W1228" s="5" t="str">
        <f>TEXT(Y1228,"mmm")</f>
        <v>Dec</v>
      </c>
      <c r="X1228" s="1" t="str">
        <f>TEXT(Y1228,"yyyy")</f>
        <v>2015</v>
      </c>
      <c r="Y1228" s="27">
        <f>(((J1228/60)/60)/24)+DATE(1970,1,1)</f>
        <v>42350.416666666672</v>
      </c>
    </row>
    <row r="1229" spans="1:25" ht="48" x14ac:dyDescent="0.2">
      <c r="A1229" s="1">
        <v>1433</v>
      </c>
      <c r="B1229" s="7" t="s">
        <v>1434</v>
      </c>
      <c r="C1229" s="7" t="s">
        <v>5543</v>
      </c>
      <c r="D1229" s="1">
        <v>12000</v>
      </c>
      <c r="E1229" s="37" t="str">
        <f>VLOOKUP(D1229,'Vlookup Table Bonus Point'!$C$3:$D$26,2,TRUE)</f>
        <v>10000 to 14999</v>
      </c>
      <c r="F1229" s="1">
        <v>805</v>
      </c>
      <c r="G1229" s="1" t="s">
        <v>8220</v>
      </c>
      <c r="H1229" s="1" t="s">
        <v>8236</v>
      </c>
      <c r="I1229" s="1" t="s">
        <v>8248</v>
      </c>
      <c r="J1229" s="1">
        <v>1481367600</v>
      </c>
      <c r="K1229" s="1">
        <v>1477839675</v>
      </c>
      <c r="L1229" s="1" t="b">
        <v>0</v>
      </c>
      <c r="M1229" s="1">
        <v>10</v>
      </c>
      <c r="N1229" s="1" t="b">
        <v>0</v>
      </c>
      <c r="O1229" s="1" t="s">
        <v>8286</v>
      </c>
      <c r="P1229" s="28">
        <f>F1229/D1229</f>
        <v>6.7083333333333328E-2</v>
      </c>
      <c r="Q1229" s="29">
        <f>IF(M1229&gt;0,F1229/M1229,0)</f>
        <v>80.5</v>
      </c>
      <c r="R1229" s="9" t="str">
        <f>LEFT(O1229,SEARCH("/",O1229,1)-1)</f>
        <v>publishing</v>
      </c>
      <c r="S1229" s="26" t="str">
        <f>RIGHT(O1229,LEN(O1229)-SEARCH("/",O1229,1))</f>
        <v>translations</v>
      </c>
      <c r="T1229" s="27">
        <f>(((K1229/60)/60)/24)+DATE(1970,1,1)</f>
        <v>42673.625868055555</v>
      </c>
      <c r="U1229" s="5" t="str">
        <f>TEXT(T1229,"mmm")</f>
        <v>Oct</v>
      </c>
      <c r="V1229" s="5" t="str">
        <f>TEXT(T1229,"yyyy")</f>
        <v>2016</v>
      </c>
      <c r="W1229" s="5" t="str">
        <f>TEXT(Y1229,"mmm")</f>
        <v>Dec</v>
      </c>
      <c r="X1229" s="1" t="str">
        <f>TEXT(Y1229,"yyyy")</f>
        <v>2016</v>
      </c>
      <c r="Y1229" s="27">
        <f>(((J1229/60)/60)/24)+DATE(1970,1,1)</f>
        <v>42714.458333333328</v>
      </c>
    </row>
    <row r="1230" spans="1:25" ht="48" x14ac:dyDescent="0.2">
      <c r="A1230" s="1">
        <v>1536</v>
      </c>
      <c r="B1230" s="7" t="s">
        <v>1537</v>
      </c>
      <c r="C1230" s="7" t="s">
        <v>5646</v>
      </c>
      <c r="D1230" s="1">
        <v>12000</v>
      </c>
      <c r="E1230" s="37" t="str">
        <f>VLOOKUP(D1230,'Vlookup Table Bonus Point'!$C$3:$D$26,2,TRUE)</f>
        <v>10000 to 14999</v>
      </c>
      <c r="F1230" s="1">
        <v>30037.01</v>
      </c>
      <c r="G1230" s="1" t="s">
        <v>8218</v>
      </c>
      <c r="H1230" s="1" t="s">
        <v>8223</v>
      </c>
      <c r="I1230" s="1" t="s">
        <v>8245</v>
      </c>
      <c r="J1230" s="1">
        <v>1440702910</v>
      </c>
      <c r="K1230" s="1">
        <v>1438110910</v>
      </c>
      <c r="L1230" s="1" t="b">
        <v>1</v>
      </c>
      <c r="M1230" s="1">
        <v>455</v>
      </c>
      <c r="N1230" s="1" t="b">
        <v>1</v>
      </c>
      <c r="O1230" s="1" t="s">
        <v>8284</v>
      </c>
      <c r="P1230" s="28">
        <f>F1230/D1230</f>
        <v>2.5030841666666666</v>
      </c>
      <c r="Q1230" s="29">
        <f>IF(M1230&gt;0,F1230/M1230,0)</f>
        <v>66.015406593406595</v>
      </c>
      <c r="R1230" s="9" t="str">
        <f>LEFT(O1230,SEARCH("/",O1230,1)-1)</f>
        <v>photography</v>
      </c>
      <c r="S1230" s="26" t="str">
        <f>RIGHT(O1230,LEN(O1230)-SEARCH("/",O1230,1))</f>
        <v>photobooks</v>
      </c>
      <c r="T1230" s="27">
        <f>(((K1230/60)/60)/24)+DATE(1970,1,1)</f>
        <v>42213.802199074074</v>
      </c>
      <c r="U1230" s="5" t="str">
        <f>TEXT(T1230,"mmm")</f>
        <v>Jul</v>
      </c>
      <c r="V1230" s="5" t="str">
        <f>TEXT(T1230,"yyyy")</f>
        <v>2015</v>
      </c>
      <c r="W1230" s="5" t="str">
        <f>TEXT(Y1230,"mmm")</f>
        <v>Aug</v>
      </c>
      <c r="X1230" s="1" t="str">
        <f>TEXT(Y1230,"yyyy")</f>
        <v>2015</v>
      </c>
      <c r="Y1230" s="27">
        <f>(((J1230/60)/60)/24)+DATE(1970,1,1)</f>
        <v>42243.802199074074</v>
      </c>
    </row>
    <row r="1231" spans="1:25" ht="48" x14ac:dyDescent="0.2">
      <c r="A1231" s="1">
        <v>1537</v>
      </c>
      <c r="B1231" s="7" t="s">
        <v>1538</v>
      </c>
      <c r="C1231" s="7" t="s">
        <v>5647</v>
      </c>
      <c r="D1231" s="1">
        <v>12000</v>
      </c>
      <c r="E1231" s="37" t="str">
        <f>VLOOKUP(D1231,'Vlookup Table Bonus Point'!$C$3:$D$26,2,TRUE)</f>
        <v>10000 to 14999</v>
      </c>
      <c r="F1231" s="1">
        <v>21588</v>
      </c>
      <c r="G1231" s="1" t="s">
        <v>8218</v>
      </c>
      <c r="H1231" s="1" t="s">
        <v>8235</v>
      </c>
      <c r="I1231" s="1" t="s">
        <v>8248</v>
      </c>
      <c r="J1231" s="1">
        <v>1470506400</v>
      </c>
      <c r="K1231" s="1">
        <v>1467358427</v>
      </c>
      <c r="L1231" s="1" t="b">
        <v>1</v>
      </c>
      <c r="M1231" s="1">
        <v>224</v>
      </c>
      <c r="N1231" s="1" t="b">
        <v>1</v>
      </c>
      <c r="O1231" s="1" t="s">
        <v>8284</v>
      </c>
      <c r="P1231" s="28">
        <f>F1231/D1231</f>
        <v>1.7989999999999999</v>
      </c>
      <c r="Q1231" s="29">
        <f>IF(M1231&gt;0,F1231/M1231,0)</f>
        <v>96.375</v>
      </c>
      <c r="R1231" s="9" t="str">
        <f>LEFT(O1231,SEARCH("/",O1231,1)-1)</f>
        <v>photography</v>
      </c>
      <c r="S1231" s="26" t="str">
        <f>RIGHT(O1231,LEN(O1231)-SEARCH("/",O1231,1))</f>
        <v>photobooks</v>
      </c>
      <c r="T1231" s="27">
        <f>(((K1231/60)/60)/24)+DATE(1970,1,1)</f>
        <v>42552.315127314811</v>
      </c>
      <c r="U1231" s="5" t="str">
        <f>TEXT(T1231,"mmm")</f>
        <v>Jul</v>
      </c>
      <c r="V1231" s="5" t="str">
        <f>TEXT(T1231,"yyyy")</f>
        <v>2016</v>
      </c>
      <c r="W1231" s="5" t="str">
        <f>TEXT(Y1231,"mmm")</f>
        <v>Aug</v>
      </c>
      <c r="X1231" s="1" t="str">
        <f>TEXT(Y1231,"yyyy")</f>
        <v>2016</v>
      </c>
      <c r="Y1231" s="27">
        <f>(((J1231/60)/60)/24)+DATE(1970,1,1)</f>
        <v>42588.75</v>
      </c>
    </row>
    <row r="1232" spans="1:25" ht="48" x14ac:dyDescent="0.2">
      <c r="A1232" s="1">
        <v>1695</v>
      </c>
      <c r="B1232" s="7" t="s">
        <v>1696</v>
      </c>
      <c r="C1232" s="7" t="s">
        <v>5805</v>
      </c>
      <c r="D1232" s="1">
        <v>12000</v>
      </c>
      <c r="E1232" s="37" t="str">
        <f>VLOOKUP(D1232,'Vlookup Table Bonus Point'!$C$3:$D$26,2,TRUE)</f>
        <v>10000 to 14999</v>
      </c>
      <c r="F1232" s="1">
        <v>1405</v>
      </c>
      <c r="G1232" s="1" t="s">
        <v>8221</v>
      </c>
      <c r="H1232" s="1" t="s">
        <v>8223</v>
      </c>
      <c r="I1232" s="1" t="s">
        <v>8245</v>
      </c>
      <c r="J1232" s="1">
        <v>1491786000</v>
      </c>
      <c r="K1232" s="1">
        <v>1488847514</v>
      </c>
      <c r="L1232" s="1" t="b">
        <v>0</v>
      </c>
      <c r="M1232" s="1">
        <v>23</v>
      </c>
      <c r="N1232" s="1" t="b">
        <v>0</v>
      </c>
      <c r="O1232" s="1" t="s">
        <v>8292</v>
      </c>
      <c r="P1232" s="28">
        <f>F1232/D1232</f>
        <v>0.11708333333333333</v>
      </c>
      <c r="Q1232" s="29">
        <f>IF(M1232&gt;0,F1232/M1232,0)</f>
        <v>61.086956521739133</v>
      </c>
      <c r="R1232" s="9" t="str">
        <f>LEFT(O1232,SEARCH("/",O1232,1)-1)</f>
        <v>music</v>
      </c>
      <c r="S1232" s="26" t="str">
        <f>RIGHT(O1232,LEN(O1232)-SEARCH("/",O1232,1))</f>
        <v>faith</v>
      </c>
      <c r="T1232" s="27">
        <f>(((K1232/60)/60)/24)+DATE(1970,1,1)</f>
        <v>42801.031412037039</v>
      </c>
      <c r="U1232" s="5" t="str">
        <f>TEXT(T1232,"mmm")</f>
        <v>Mar</v>
      </c>
      <c r="V1232" s="5" t="str">
        <f>TEXT(T1232,"yyyy")</f>
        <v>2017</v>
      </c>
      <c r="W1232" s="5" t="str">
        <f>TEXT(Y1232,"mmm")</f>
        <v>Apr</v>
      </c>
      <c r="X1232" s="1" t="str">
        <f>TEXT(Y1232,"yyyy")</f>
        <v>2017</v>
      </c>
      <c r="Y1232" s="27">
        <f>(((J1232/60)/60)/24)+DATE(1970,1,1)</f>
        <v>42835.041666666672</v>
      </c>
    </row>
    <row r="1233" spans="1:25" ht="48" x14ac:dyDescent="0.2">
      <c r="A1233" s="1">
        <v>1763</v>
      </c>
      <c r="B1233" s="7" t="s">
        <v>1764</v>
      </c>
      <c r="C1233" s="7" t="s">
        <v>5873</v>
      </c>
      <c r="D1233" s="1">
        <v>12000</v>
      </c>
      <c r="E1233" s="37" t="str">
        <f>VLOOKUP(D1233,'Vlookup Table Bonus Point'!$C$3:$D$26,2,TRUE)</f>
        <v>10000 to 14999</v>
      </c>
      <c r="F1233" s="1">
        <v>12229</v>
      </c>
      <c r="G1233" s="1" t="s">
        <v>8218</v>
      </c>
      <c r="H1233" s="1" t="s">
        <v>8223</v>
      </c>
      <c r="I1233" s="1" t="s">
        <v>8245</v>
      </c>
      <c r="J1233" s="1">
        <v>1477255840</v>
      </c>
      <c r="K1233" s="1">
        <v>1474663840</v>
      </c>
      <c r="L1233" s="1" t="b">
        <v>0</v>
      </c>
      <c r="M1233" s="1">
        <v>118</v>
      </c>
      <c r="N1233" s="1" t="b">
        <v>1</v>
      </c>
      <c r="O1233" s="1" t="s">
        <v>8284</v>
      </c>
      <c r="P1233" s="28">
        <f>F1233/D1233</f>
        <v>1.0190833333333333</v>
      </c>
      <c r="Q1233" s="29">
        <f>IF(M1233&gt;0,F1233/M1233,0)</f>
        <v>103.63559322033899</v>
      </c>
      <c r="R1233" s="9" t="str">
        <f>LEFT(O1233,SEARCH("/",O1233,1)-1)</f>
        <v>photography</v>
      </c>
      <c r="S1233" s="26" t="str">
        <f>RIGHT(O1233,LEN(O1233)-SEARCH("/",O1233,1))</f>
        <v>photobooks</v>
      </c>
      <c r="T1233" s="27">
        <f>(((K1233/60)/60)/24)+DATE(1970,1,1)</f>
        <v>42636.868518518517</v>
      </c>
      <c r="U1233" s="5" t="str">
        <f>TEXT(T1233,"mmm")</f>
        <v>Sep</v>
      </c>
      <c r="V1233" s="5" t="str">
        <f>TEXT(T1233,"yyyy")</f>
        <v>2016</v>
      </c>
      <c r="W1233" s="5" t="str">
        <f>TEXT(Y1233,"mmm")</f>
        <v>Oct</v>
      </c>
      <c r="X1233" s="1" t="str">
        <f>TEXT(Y1233,"yyyy")</f>
        <v>2016</v>
      </c>
      <c r="Y1233" s="27">
        <f>(((J1233/60)/60)/24)+DATE(1970,1,1)</f>
        <v>42666.868518518517</v>
      </c>
    </row>
    <row r="1234" spans="1:25" ht="48" x14ac:dyDescent="0.2">
      <c r="A1234" s="1">
        <v>1814</v>
      </c>
      <c r="B1234" s="7" t="s">
        <v>1815</v>
      </c>
      <c r="C1234" s="7" t="s">
        <v>5924</v>
      </c>
      <c r="D1234" s="1">
        <v>12000</v>
      </c>
      <c r="E1234" s="37" t="str">
        <f>VLOOKUP(D1234,'Vlookup Table Bonus Point'!$C$3:$D$26,2,TRUE)</f>
        <v>10000 to 14999</v>
      </c>
      <c r="F1234" s="1">
        <v>5902</v>
      </c>
      <c r="G1234" s="1" t="s">
        <v>8220</v>
      </c>
      <c r="H1234" s="1" t="s">
        <v>8224</v>
      </c>
      <c r="I1234" s="1" t="s">
        <v>8246</v>
      </c>
      <c r="J1234" s="1">
        <v>1425108736</v>
      </c>
      <c r="K1234" s="1">
        <v>1422516736</v>
      </c>
      <c r="L1234" s="1" t="b">
        <v>0</v>
      </c>
      <c r="M1234" s="1">
        <v>140</v>
      </c>
      <c r="N1234" s="1" t="b">
        <v>0</v>
      </c>
      <c r="O1234" s="1" t="s">
        <v>8284</v>
      </c>
      <c r="P1234" s="28">
        <f>F1234/D1234</f>
        <v>0.49183333333333334</v>
      </c>
      <c r="Q1234" s="29">
        <f>IF(M1234&gt;0,F1234/M1234,0)</f>
        <v>42.157142857142858</v>
      </c>
      <c r="R1234" s="9" t="str">
        <f>LEFT(O1234,SEARCH("/",O1234,1)-1)</f>
        <v>photography</v>
      </c>
      <c r="S1234" s="26" t="str">
        <f>RIGHT(O1234,LEN(O1234)-SEARCH("/",O1234,1))</f>
        <v>photobooks</v>
      </c>
      <c r="T1234" s="27">
        <f>(((K1234/60)/60)/24)+DATE(1970,1,1)</f>
        <v>42033.314074074078</v>
      </c>
      <c r="U1234" s="5" t="str">
        <f>TEXT(T1234,"mmm")</f>
        <v>Jan</v>
      </c>
      <c r="V1234" s="5" t="str">
        <f>TEXT(T1234,"yyyy")</f>
        <v>2015</v>
      </c>
      <c r="W1234" s="5" t="str">
        <f>TEXT(Y1234,"mmm")</f>
        <v>Feb</v>
      </c>
      <c r="X1234" s="1" t="str">
        <f>TEXT(Y1234,"yyyy")</f>
        <v>2015</v>
      </c>
      <c r="Y1234" s="27">
        <f>(((J1234/60)/60)/24)+DATE(1970,1,1)</f>
        <v>42063.314074074078</v>
      </c>
    </row>
    <row r="1235" spans="1:25" ht="48" x14ac:dyDescent="0.2">
      <c r="A1235" s="1">
        <v>1890</v>
      </c>
      <c r="B1235" s="7" t="s">
        <v>1891</v>
      </c>
      <c r="C1235" s="7" t="s">
        <v>6000</v>
      </c>
      <c r="D1235" s="1">
        <v>12000</v>
      </c>
      <c r="E1235" s="37" t="str">
        <f>VLOOKUP(D1235,'Vlookup Table Bonus Point'!$C$3:$D$26,2,TRUE)</f>
        <v>10000 to 14999</v>
      </c>
      <c r="F1235" s="1">
        <v>17350.13</v>
      </c>
      <c r="G1235" s="1" t="s">
        <v>8218</v>
      </c>
      <c r="H1235" s="1" t="s">
        <v>8223</v>
      </c>
      <c r="I1235" s="1" t="s">
        <v>8245</v>
      </c>
      <c r="J1235" s="1">
        <v>1355597528</v>
      </c>
      <c r="K1235" s="1">
        <v>1353005528</v>
      </c>
      <c r="L1235" s="1" t="b">
        <v>0</v>
      </c>
      <c r="M1235" s="1">
        <v>246</v>
      </c>
      <c r="N1235" s="1" t="b">
        <v>1</v>
      </c>
      <c r="O1235" s="1" t="s">
        <v>8278</v>
      </c>
      <c r="P1235" s="28">
        <f>F1235/D1235</f>
        <v>1.4458441666666668</v>
      </c>
      <c r="Q1235" s="29">
        <f>IF(M1235&gt;0,F1235/M1235,0)</f>
        <v>70.5289837398374</v>
      </c>
      <c r="R1235" s="9" t="str">
        <f>LEFT(O1235,SEARCH("/",O1235,1)-1)</f>
        <v>music</v>
      </c>
      <c r="S1235" s="26" t="str">
        <f>RIGHT(O1235,LEN(O1235)-SEARCH("/",O1235,1))</f>
        <v>indie rock</v>
      </c>
      <c r="T1235" s="27">
        <f>(((K1235/60)/60)/24)+DATE(1970,1,1)</f>
        <v>41228.786203703705</v>
      </c>
      <c r="U1235" s="5" t="str">
        <f>TEXT(T1235,"mmm")</f>
        <v>Nov</v>
      </c>
      <c r="V1235" s="5" t="str">
        <f>TEXT(T1235,"yyyy")</f>
        <v>2012</v>
      </c>
      <c r="W1235" s="5" t="str">
        <f>TEXT(Y1235,"mmm")</f>
        <v>Dec</v>
      </c>
      <c r="X1235" s="1" t="str">
        <f>TEXT(Y1235,"yyyy")</f>
        <v>2012</v>
      </c>
      <c r="Y1235" s="27">
        <f>(((J1235/60)/60)/24)+DATE(1970,1,1)</f>
        <v>41258.786203703705</v>
      </c>
    </row>
    <row r="1236" spans="1:25" ht="48" x14ac:dyDescent="0.2">
      <c r="A1236" s="1">
        <v>2192</v>
      </c>
      <c r="B1236" s="7" t="s">
        <v>2193</v>
      </c>
      <c r="C1236" s="7" t="s">
        <v>6302</v>
      </c>
      <c r="D1236" s="1">
        <v>12000</v>
      </c>
      <c r="E1236" s="37" t="str">
        <f>VLOOKUP(D1236,'Vlookup Table Bonus Point'!$C$3:$D$26,2,TRUE)</f>
        <v>10000 to 14999</v>
      </c>
      <c r="F1236" s="1">
        <v>129748.82</v>
      </c>
      <c r="G1236" s="1" t="s">
        <v>8218</v>
      </c>
      <c r="H1236" s="1" t="s">
        <v>8224</v>
      </c>
      <c r="I1236" s="1" t="s">
        <v>8246</v>
      </c>
      <c r="J1236" s="1">
        <v>1481842800</v>
      </c>
      <c r="K1236" s="1">
        <v>1479414344</v>
      </c>
      <c r="L1236" s="1" t="b">
        <v>0</v>
      </c>
      <c r="M1236" s="1">
        <v>3238</v>
      </c>
      <c r="N1236" s="1" t="b">
        <v>1</v>
      </c>
      <c r="O1236" s="1" t="s">
        <v>8296</v>
      </c>
      <c r="P1236" s="28">
        <f>F1236/D1236</f>
        <v>10.812401666666668</v>
      </c>
      <c r="Q1236" s="29">
        <f>IF(M1236&gt;0,F1236/M1236,0)</f>
        <v>40.070667078443485</v>
      </c>
      <c r="R1236" s="9" t="str">
        <f>LEFT(O1236,SEARCH("/",O1236,1)-1)</f>
        <v>games</v>
      </c>
      <c r="S1236" s="26" t="str">
        <f>RIGHT(O1236,LEN(O1236)-SEARCH("/",O1236,1))</f>
        <v>tabletop games</v>
      </c>
      <c r="T1236" s="27">
        <f>(((K1236/60)/60)/24)+DATE(1970,1,1)</f>
        <v>42691.8512037037</v>
      </c>
      <c r="U1236" s="5" t="str">
        <f>TEXT(T1236,"mmm")</f>
        <v>Nov</v>
      </c>
      <c r="V1236" s="5" t="str">
        <f>TEXT(T1236,"yyyy")</f>
        <v>2016</v>
      </c>
      <c r="W1236" s="5" t="str">
        <f>TEXT(Y1236,"mmm")</f>
        <v>Dec</v>
      </c>
      <c r="X1236" s="1" t="str">
        <f>TEXT(Y1236,"yyyy")</f>
        <v>2016</v>
      </c>
      <c r="Y1236" s="27">
        <f>(((J1236/60)/60)/24)+DATE(1970,1,1)</f>
        <v>42719.958333333328</v>
      </c>
    </row>
    <row r="1237" spans="1:25" ht="32" x14ac:dyDescent="0.2">
      <c r="A1237" s="1">
        <v>2337</v>
      </c>
      <c r="B1237" s="7" t="s">
        <v>2338</v>
      </c>
      <c r="C1237" s="7" t="s">
        <v>6447</v>
      </c>
      <c r="D1237" s="1">
        <v>12000</v>
      </c>
      <c r="E1237" s="37" t="str">
        <f>VLOOKUP(D1237,'Vlookup Table Bonus Point'!$C$3:$D$26,2,TRUE)</f>
        <v>10000 to 14999</v>
      </c>
      <c r="F1237" s="1">
        <v>13279</v>
      </c>
      <c r="G1237" s="1" t="s">
        <v>8218</v>
      </c>
      <c r="H1237" s="1" t="s">
        <v>8223</v>
      </c>
      <c r="I1237" s="1" t="s">
        <v>8245</v>
      </c>
      <c r="J1237" s="1">
        <v>1403796143</v>
      </c>
      <c r="K1237" s="1">
        <v>1401204143</v>
      </c>
      <c r="L1237" s="1" t="b">
        <v>1</v>
      </c>
      <c r="M1237" s="1">
        <v>179</v>
      </c>
      <c r="N1237" s="1" t="b">
        <v>1</v>
      </c>
      <c r="O1237" s="1" t="s">
        <v>8297</v>
      </c>
      <c r="P1237" s="28">
        <f>F1237/D1237</f>
        <v>1.1065833333333333</v>
      </c>
      <c r="Q1237" s="29">
        <f>IF(M1237&gt;0,F1237/M1237,0)</f>
        <v>74.184357541899445</v>
      </c>
      <c r="R1237" s="9" t="str">
        <f>LEFT(O1237,SEARCH("/",O1237,1)-1)</f>
        <v>food</v>
      </c>
      <c r="S1237" s="26" t="str">
        <f>RIGHT(O1237,LEN(O1237)-SEARCH("/",O1237,1))</f>
        <v>small batch</v>
      </c>
      <c r="T1237" s="27">
        <f>(((K1237/60)/60)/24)+DATE(1970,1,1)</f>
        <v>41786.640543981484</v>
      </c>
      <c r="U1237" s="5" t="str">
        <f>TEXT(T1237,"mmm")</f>
        <v>May</v>
      </c>
      <c r="V1237" s="5" t="str">
        <f>TEXT(T1237,"yyyy")</f>
        <v>2014</v>
      </c>
      <c r="W1237" s="5" t="str">
        <f>TEXT(Y1237,"mmm")</f>
        <v>Jun</v>
      </c>
      <c r="X1237" s="1" t="str">
        <f>TEXT(Y1237,"yyyy")</f>
        <v>2014</v>
      </c>
      <c r="Y1237" s="27">
        <f>(((J1237/60)/60)/24)+DATE(1970,1,1)</f>
        <v>41816.640543981484</v>
      </c>
    </row>
    <row r="1238" spans="1:25" ht="16" x14ac:dyDescent="0.2">
      <c r="A1238" s="1">
        <v>2402</v>
      </c>
      <c r="B1238" s="7" t="s">
        <v>2403</v>
      </c>
      <c r="C1238" s="7" t="s">
        <v>6512</v>
      </c>
      <c r="D1238" s="1">
        <v>12000</v>
      </c>
      <c r="E1238" s="37" t="str">
        <f>VLOOKUP(D1238,'Vlookup Table Bonus Point'!$C$3:$D$26,2,TRUE)</f>
        <v>10000 to 14999</v>
      </c>
      <c r="F1238" s="1">
        <v>52</v>
      </c>
      <c r="G1238" s="1" t="s">
        <v>8220</v>
      </c>
      <c r="H1238" s="1" t="s">
        <v>8223</v>
      </c>
      <c r="I1238" s="1" t="s">
        <v>8245</v>
      </c>
      <c r="J1238" s="1">
        <v>1431533931</v>
      </c>
      <c r="K1238" s="1">
        <v>1428941931</v>
      </c>
      <c r="L1238" s="1" t="b">
        <v>0</v>
      </c>
      <c r="M1238" s="1">
        <v>1</v>
      </c>
      <c r="N1238" s="1" t="b">
        <v>0</v>
      </c>
      <c r="O1238" s="1" t="s">
        <v>8283</v>
      </c>
      <c r="P1238" s="28">
        <f>F1238/D1238</f>
        <v>4.3333333333333331E-3</v>
      </c>
      <c r="Q1238" s="29">
        <f>IF(M1238&gt;0,F1238/M1238,0)</f>
        <v>52</v>
      </c>
      <c r="R1238" s="9" t="str">
        <f>LEFT(O1238,SEARCH("/",O1238,1)-1)</f>
        <v>food</v>
      </c>
      <c r="S1238" s="26" t="str">
        <f>RIGHT(O1238,LEN(O1238)-SEARCH("/",O1238,1))</f>
        <v>food trucks</v>
      </c>
      <c r="T1238" s="27">
        <f>(((K1238/60)/60)/24)+DATE(1970,1,1)</f>
        <v>42107.679756944446</v>
      </c>
      <c r="U1238" s="5" t="str">
        <f>TEXT(T1238,"mmm")</f>
        <v>Apr</v>
      </c>
      <c r="V1238" s="5" t="str">
        <f>TEXT(T1238,"yyyy")</f>
        <v>2015</v>
      </c>
      <c r="W1238" s="5" t="str">
        <f>TEXT(Y1238,"mmm")</f>
        <v>May</v>
      </c>
      <c r="X1238" s="1" t="str">
        <f>TEXT(Y1238,"yyyy")</f>
        <v>2015</v>
      </c>
      <c r="Y1238" s="27">
        <f>(((J1238/60)/60)/24)+DATE(1970,1,1)</f>
        <v>42137.679756944446</v>
      </c>
    </row>
    <row r="1239" spans="1:25" ht="48" x14ac:dyDescent="0.2">
      <c r="A1239" s="1">
        <v>2514</v>
      </c>
      <c r="B1239" s="7" t="s">
        <v>2514</v>
      </c>
      <c r="C1239" s="7" t="s">
        <v>6624</v>
      </c>
      <c r="D1239" s="1">
        <v>12000</v>
      </c>
      <c r="E1239" s="37" t="str">
        <f>VLOOKUP(D1239,'Vlookup Table Bonus Point'!$C$3:$D$26,2,TRUE)</f>
        <v>10000 to 14999</v>
      </c>
      <c r="F1239" s="1">
        <v>210</v>
      </c>
      <c r="G1239" s="1" t="s">
        <v>8220</v>
      </c>
      <c r="H1239" s="1" t="s">
        <v>8223</v>
      </c>
      <c r="I1239" s="1" t="s">
        <v>8245</v>
      </c>
      <c r="J1239" s="1">
        <v>1408526477</v>
      </c>
      <c r="K1239" s="1">
        <v>1407057677</v>
      </c>
      <c r="L1239" s="1" t="b">
        <v>0</v>
      </c>
      <c r="M1239" s="1">
        <v>4</v>
      </c>
      <c r="N1239" s="1" t="b">
        <v>0</v>
      </c>
      <c r="O1239" s="1" t="s">
        <v>8298</v>
      </c>
      <c r="P1239" s="28">
        <f>F1239/D1239</f>
        <v>1.7500000000000002E-2</v>
      </c>
      <c r="Q1239" s="29">
        <f>IF(M1239&gt;0,F1239/M1239,0)</f>
        <v>52.5</v>
      </c>
      <c r="R1239" s="9" t="str">
        <f>LEFT(O1239,SEARCH("/",O1239,1)-1)</f>
        <v>food</v>
      </c>
      <c r="S1239" s="26" t="str">
        <f>RIGHT(O1239,LEN(O1239)-SEARCH("/",O1239,1))</f>
        <v>restaurants</v>
      </c>
      <c r="T1239" s="27">
        <f>(((K1239/60)/60)/24)+DATE(1970,1,1)</f>
        <v>41854.389780092592</v>
      </c>
      <c r="U1239" s="5" t="str">
        <f>TEXT(T1239,"mmm")</f>
        <v>Aug</v>
      </c>
      <c r="V1239" s="5" t="str">
        <f>TEXT(T1239,"yyyy")</f>
        <v>2014</v>
      </c>
      <c r="W1239" s="5" t="str">
        <f>TEXT(Y1239,"mmm")</f>
        <v>Aug</v>
      </c>
      <c r="X1239" s="1" t="str">
        <f>TEXT(Y1239,"yyyy")</f>
        <v>2014</v>
      </c>
      <c r="Y1239" s="27">
        <f>(((J1239/60)/60)/24)+DATE(1970,1,1)</f>
        <v>41871.389780092592</v>
      </c>
    </row>
    <row r="1240" spans="1:25" ht="48" x14ac:dyDescent="0.2">
      <c r="A1240" s="1">
        <v>2602</v>
      </c>
      <c r="B1240" s="7" t="s">
        <v>2602</v>
      </c>
      <c r="C1240" s="7" t="s">
        <v>6712</v>
      </c>
      <c r="D1240" s="1">
        <v>12000</v>
      </c>
      <c r="E1240" s="37" t="str">
        <f>VLOOKUP(D1240,'Vlookup Table Bonus Point'!$C$3:$D$26,2,TRUE)</f>
        <v>10000 to 14999</v>
      </c>
      <c r="F1240" s="1">
        <v>39131</v>
      </c>
      <c r="G1240" s="1" t="s">
        <v>8218</v>
      </c>
      <c r="H1240" s="1" t="s">
        <v>8223</v>
      </c>
      <c r="I1240" s="1" t="s">
        <v>8245</v>
      </c>
      <c r="J1240" s="1">
        <v>1415827200</v>
      </c>
      <c r="K1240" s="1">
        <v>1412358968</v>
      </c>
      <c r="L1240" s="1" t="b">
        <v>1</v>
      </c>
      <c r="M1240" s="1">
        <v>489</v>
      </c>
      <c r="N1240" s="1" t="b">
        <v>1</v>
      </c>
      <c r="O1240" s="1" t="s">
        <v>8300</v>
      </c>
      <c r="P1240" s="28">
        <f>F1240/D1240</f>
        <v>3.2609166666666667</v>
      </c>
      <c r="Q1240" s="29">
        <f>IF(M1240&gt;0,F1240/M1240,0)</f>
        <v>80.022494887525568</v>
      </c>
      <c r="R1240" s="9" t="str">
        <f>LEFT(O1240,SEARCH("/",O1240,1)-1)</f>
        <v>technology</v>
      </c>
      <c r="S1240" s="26" t="str">
        <f>RIGHT(O1240,LEN(O1240)-SEARCH("/",O1240,1))</f>
        <v>space exploration</v>
      </c>
      <c r="T1240" s="27">
        <f>(((K1240/60)/60)/24)+DATE(1970,1,1)</f>
        <v>41915.747314814813</v>
      </c>
      <c r="U1240" s="5" t="str">
        <f>TEXT(T1240,"mmm")</f>
        <v>Oct</v>
      </c>
      <c r="V1240" s="5" t="str">
        <f>TEXT(T1240,"yyyy")</f>
        <v>2014</v>
      </c>
      <c r="W1240" s="5" t="str">
        <f>TEXT(Y1240,"mmm")</f>
        <v>Nov</v>
      </c>
      <c r="X1240" s="1" t="str">
        <f>TEXT(Y1240,"yyyy")</f>
        <v>2014</v>
      </c>
      <c r="Y1240" s="27">
        <f>(((J1240/60)/60)/24)+DATE(1970,1,1)</f>
        <v>41955.888888888891</v>
      </c>
    </row>
    <row r="1241" spans="1:25" ht="48" x14ac:dyDescent="0.2">
      <c r="A1241" s="1">
        <v>2648</v>
      </c>
      <c r="B1241" s="7" t="s">
        <v>2648</v>
      </c>
      <c r="C1241" s="7" t="s">
        <v>6758</v>
      </c>
      <c r="D1241" s="1">
        <v>12000</v>
      </c>
      <c r="E1241" s="37" t="str">
        <f>VLOOKUP(D1241,'Vlookup Table Bonus Point'!$C$3:$D$26,2,TRUE)</f>
        <v>10000 to 14999</v>
      </c>
      <c r="F1241" s="1">
        <v>106</v>
      </c>
      <c r="G1241" s="1" t="s">
        <v>8219</v>
      </c>
      <c r="H1241" s="1" t="s">
        <v>8223</v>
      </c>
      <c r="I1241" s="1" t="s">
        <v>8245</v>
      </c>
      <c r="J1241" s="1">
        <v>1457543360</v>
      </c>
      <c r="K1241" s="1">
        <v>1454951360</v>
      </c>
      <c r="L1241" s="1" t="b">
        <v>0</v>
      </c>
      <c r="M1241" s="1">
        <v>6</v>
      </c>
      <c r="N1241" s="1" t="b">
        <v>0</v>
      </c>
      <c r="O1241" s="1" t="s">
        <v>8300</v>
      </c>
      <c r="P1241" s="28">
        <f>F1241/D1241</f>
        <v>8.8333333333333337E-3</v>
      </c>
      <c r="Q1241" s="29">
        <f>IF(M1241&gt;0,F1241/M1241,0)</f>
        <v>17.666666666666668</v>
      </c>
      <c r="R1241" s="9" t="str">
        <f>LEFT(O1241,SEARCH("/",O1241,1)-1)</f>
        <v>technology</v>
      </c>
      <c r="S1241" s="26" t="str">
        <f>RIGHT(O1241,LEN(O1241)-SEARCH("/",O1241,1))</f>
        <v>space exploration</v>
      </c>
      <c r="T1241" s="27">
        <f>(((K1241/60)/60)/24)+DATE(1970,1,1)</f>
        <v>42408.714814814812</v>
      </c>
      <c r="U1241" s="5" t="str">
        <f>TEXT(T1241,"mmm")</f>
        <v>Feb</v>
      </c>
      <c r="V1241" s="5" t="str">
        <f>TEXT(T1241,"yyyy")</f>
        <v>2016</v>
      </c>
      <c r="W1241" s="5" t="str">
        <f>TEXT(Y1241,"mmm")</f>
        <v>Mar</v>
      </c>
      <c r="X1241" s="1" t="str">
        <f>TEXT(Y1241,"yyyy")</f>
        <v>2016</v>
      </c>
      <c r="Y1241" s="27">
        <f>(((J1241/60)/60)/24)+DATE(1970,1,1)</f>
        <v>42438.714814814812</v>
      </c>
    </row>
    <row r="1242" spans="1:25" ht="48" x14ac:dyDescent="0.2">
      <c r="A1242" s="1">
        <v>2715</v>
      </c>
      <c r="B1242" s="7" t="s">
        <v>2715</v>
      </c>
      <c r="C1242" s="7" t="s">
        <v>6825</v>
      </c>
      <c r="D1242" s="1">
        <v>12000</v>
      </c>
      <c r="E1242" s="37" t="str">
        <f>VLOOKUP(D1242,'Vlookup Table Bonus Point'!$C$3:$D$26,2,TRUE)</f>
        <v>10000 to 14999</v>
      </c>
      <c r="F1242" s="1">
        <v>31754.69</v>
      </c>
      <c r="G1242" s="1" t="s">
        <v>8218</v>
      </c>
      <c r="H1242" s="1" t="s">
        <v>8223</v>
      </c>
      <c r="I1242" s="1" t="s">
        <v>8245</v>
      </c>
      <c r="J1242" s="1">
        <v>1456047228</v>
      </c>
      <c r="K1242" s="1">
        <v>1453109628</v>
      </c>
      <c r="L1242" s="1" t="b">
        <v>1</v>
      </c>
      <c r="M1242" s="1">
        <v>551</v>
      </c>
      <c r="N1242" s="1" t="b">
        <v>1</v>
      </c>
      <c r="O1242" s="1" t="s">
        <v>8302</v>
      </c>
      <c r="P1242" s="28">
        <f>F1242/D1242</f>
        <v>2.6462241666666664</v>
      </c>
      <c r="Q1242" s="29">
        <f>IF(M1242&gt;0,F1242/M1242,0)</f>
        <v>57.631016333938291</v>
      </c>
      <c r="R1242" s="9" t="str">
        <f>LEFT(O1242,SEARCH("/",O1242,1)-1)</f>
        <v>theater</v>
      </c>
      <c r="S1242" s="26" t="str">
        <f>RIGHT(O1242,LEN(O1242)-SEARCH("/",O1242,1))</f>
        <v>spaces</v>
      </c>
      <c r="T1242" s="27">
        <f>(((K1242/60)/60)/24)+DATE(1970,1,1)</f>
        <v>42387.398472222223</v>
      </c>
      <c r="U1242" s="5" t="str">
        <f>TEXT(T1242,"mmm")</f>
        <v>Jan</v>
      </c>
      <c r="V1242" s="5" t="str">
        <f>TEXT(T1242,"yyyy")</f>
        <v>2016</v>
      </c>
      <c r="W1242" s="5" t="str">
        <f>TEXT(Y1242,"mmm")</f>
        <v>Feb</v>
      </c>
      <c r="X1242" s="1" t="str">
        <f>TEXT(Y1242,"yyyy")</f>
        <v>2016</v>
      </c>
      <c r="Y1242" s="27">
        <f>(((J1242/60)/60)/24)+DATE(1970,1,1)</f>
        <v>42421.398472222223</v>
      </c>
    </row>
    <row r="1243" spans="1:25" ht="48" x14ac:dyDescent="0.2">
      <c r="A1243" s="1">
        <v>2723</v>
      </c>
      <c r="B1243" s="7" t="s">
        <v>2723</v>
      </c>
      <c r="C1243" s="7" t="s">
        <v>6833</v>
      </c>
      <c r="D1243" s="1">
        <v>12000</v>
      </c>
      <c r="E1243" s="37" t="str">
        <f>VLOOKUP(D1243,'Vlookup Table Bonus Point'!$C$3:$D$26,2,TRUE)</f>
        <v>10000 to 14999</v>
      </c>
      <c r="F1243" s="1">
        <v>16806</v>
      </c>
      <c r="G1243" s="1" t="s">
        <v>8218</v>
      </c>
      <c r="H1243" s="1" t="s">
        <v>8223</v>
      </c>
      <c r="I1243" s="1" t="s">
        <v>8245</v>
      </c>
      <c r="J1243" s="1">
        <v>1420060088</v>
      </c>
      <c r="K1243" s="1">
        <v>1414872488</v>
      </c>
      <c r="L1243" s="1" t="b">
        <v>0</v>
      </c>
      <c r="M1243" s="1">
        <v>176</v>
      </c>
      <c r="N1243" s="1" t="b">
        <v>1</v>
      </c>
      <c r="O1243" s="1" t="s">
        <v>8294</v>
      </c>
      <c r="P1243" s="28">
        <f>F1243/D1243</f>
        <v>1.4005000000000001</v>
      </c>
      <c r="Q1243" s="29">
        <f>IF(M1243&gt;0,F1243/M1243,0)</f>
        <v>95.48863636363636</v>
      </c>
      <c r="R1243" s="9" t="str">
        <f>LEFT(O1243,SEARCH("/",O1243,1)-1)</f>
        <v>technology</v>
      </c>
      <c r="S1243" s="26" t="str">
        <f>RIGHT(O1243,LEN(O1243)-SEARCH("/",O1243,1))</f>
        <v>hardware</v>
      </c>
      <c r="T1243" s="27">
        <f>(((K1243/60)/60)/24)+DATE(1970,1,1)</f>
        <v>41944.83898148148</v>
      </c>
      <c r="U1243" s="5" t="str">
        <f>TEXT(T1243,"mmm")</f>
        <v>Nov</v>
      </c>
      <c r="V1243" s="5" t="str">
        <f>TEXT(T1243,"yyyy")</f>
        <v>2014</v>
      </c>
      <c r="W1243" s="5" t="str">
        <f>TEXT(Y1243,"mmm")</f>
        <v>Dec</v>
      </c>
      <c r="X1243" s="1" t="str">
        <f>TEXT(Y1243,"yyyy")</f>
        <v>2014</v>
      </c>
      <c r="Y1243" s="27">
        <f>(((J1243/60)/60)/24)+DATE(1970,1,1)</f>
        <v>42004.880648148144</v>
      </c>
    </row>
    <row r="1244" spans="1:25" ht="48" x14ac:dyDescent="0.2">
      <c r="A1244" s="1">
        <v>2732</v>
      </c>
      <c r="B1244" s="7" t="s">
        <v>2732</v>
      </c>
      <c r="C1244" s="7" t="s">
        <v>6842</v>
      </c>
      <c r="D1244" s="1">
        <v>12000</v>
      </c>
      <c r="E1244" s="37" t="str">
        <f>VLOOKUP(D1244,'Vlookup Table Bonus Point'!$C$3:$D$26,2,TRUE)</f>
        <v>10000 to 14999</v>
      </c>
      <c r="F1244" s="1">
        <v>14190</v>
      </c>
      <c r="G1244" s="1" t="s">
        <v>8218</v>
      </c>
      <c r="H1244" s="1" t="s">
        <v>8223</v>
      </c>
      <c r="I1244" s="1" t="s">
        <v>8245</v>
      </c>
      <c r="J1244" s="1">
        <v>1369699200</v>
      </c>
      <c r="K1244" s="1">
        <v>1366917828</v>
      </c>
      <c r="L1244" s="1" t="b">
        <v>0</v>
      </c>
      <c r="M1244" s="1">
        <v>146</v>
      </c>
      <c r="N1244" s="1" t="b">
        <v>1</v>
      </c>
      <c r="O1244" s="1" t="s">
        <v>8294</v>
      </c>
      <c r="P1244" s="28">
        <f>F1244/D1244</f>
        <v>1.1825000000000001</v>
      </c>
      <c r="Q1244" s="29">
        <f>IF(M1244&gt;0,F1244/M1244,0)</f>
        <v>97.191780821917803</v>
      </c>
      <c r="R1244" s="9" t="str">
        <f>LEFT(O1244,SEARCH("/",O1244,1)-1)</f>
        <v>technology</v>
      </c>
      <c r="S1244" s="26" t="str">
        <f>RIGHT(O1244,LEN(O1244)-SEARCH("/",O1244,1))</f>
        <v>hardware</v>
      </c>
      <c r="T1244" s="27">
        <f>(((K1244/60)/60)/24)+DATE(1970,1,1)</f>
        <v>41389.808194444442</v>
      </c>
      <c r="U1244" s="5" t="str">
        <f>TEXT(T1244,"mmm")</f>
        <v>Apr</v>
      </c>
      <c r="V1244" s="5" t="str">
        <f>TEXT(T1244,"yyyy")</f>
        <v>2013</v>
      </c>
      <c r="W1244" s="5" t="str">
        <f>TEXT(Y1244,"mmm")</f>
        <v>May</v>
      </c>
      <c r="X1244" s="1" t="str">
        <f>TEXT(Y1244,"yyyy")</f>
        <v>2013</v>
      </c>
      <c r="Y1244" s="27">
        <f>(((J1244/60)/60)/24)+DATE(1970,1,1)</f>
        <v>41422</v>
      </c>
    </row>
    <row r="1245" spans="1:25" ht="48" x14ac:dyDescent="0.2">
      <c r="A1245" s="1">
        <v>2880</v>
      </c>
      <c r="B1245" s="7" t="s">
        <v>2880</v>
      </c>
      <c r="C1245" s="7" t="s">
        <v>6990</v>
      </c>
      <c r="D1245" s="1">
        <v>12000</v>
      </c>
      <c r="E1245" s="37" t="str">
        <f>VLOOKUP(D1245,'Vlookup Table Bonus Point'!$C$3:$D$26,2,TRUE)</f>
        <v>10000 to 14999</v>
      </c>
      <c r="F1245" s="1">
        <v>2800</v>
      </c>
      <c r="G1245" s="1" t="s">
        <v>8220</v>
      </c>
      <c r="H1245" s="1" t="s">
        <v>8223</v>
      </c>
      <c r="I1245" s="1" t="s">
        <v>8245</v>
      </c>
      <c r="J1245" s="1">
        <v>1440090300</v>
      </c>
      <c r="K1245" s="1">
        <v>1436305452</v>
      </c>
      <c r="L1245" s="1" t="b">
        <v>0</v>
      </c>
      <c r="M1245" s="1">
        <v>29</v>
      </c>
      <c r="N1245" s="1" t="b">
        <v>0</v>
      </c>
      <c r="O1245" s="1" t="s">
        <v>8270</v>
      </c>
      <c r="P1245" s="28">
        <f>F1245/D1245</f>
        <v>0.23333333333333334</v>
      </c>
      <c r="Q1245" s="29">
        <f>IF(M1245&gt;0,F1245/M1245,0)</f>
        <v>96.551724137931032</v>
      </c>
      <c r="R1245" s="9" t="str">
        <f>LEFT(O1245,SEARCH("/",O1245,1)-1)</f>
        <v>theater</v>
      </c>
      <c r="S1245" s="26" t="str">
        <f>RIGHT(O1245,LEN(O1245)-SEARCH("/",O1245,1))</f>
        <v>plays</v>
      </c>
      <c r="T1245" s="27">
        <f>(((K1245/60)/60)/24)+DATE(1970,1,1)</f>
        <v>42192.905694444446</v>
      </c>
      <c r="U1245" s="5" t="str">
        <f>TEXT(T1245,"mmm")</f>
        <v>Jul</v>
      </c>
      <c r="V1245" s="5" t="str">
        <f>TEXT(T1245,"yyyy")</f>
        <v>2015</v>
      </c>
      <c r="W1245" s="5" t="str">
        <f>TEXT(Y1245,"mmm")</f>
        <v>Aug</v>
      </c>
      <c r="X1245" s="1" t="str">
        <f>TEXT(Y1245,"yyyy")</f>
        <v>2015</v>
      </c>
      <c r="Y1245" s="27">
        <f>(((J1245/60)/60)/24)+DATE(1970,1,1)</f>
        <v>42236.711805555555</v>
      </c>
    </row>
    <row r="1246" spans="1:25" ht="48" x14ac:dyDescent="0.2">
      <c r="A1246" s="1">
        <v>2897</v>
      </c>
      <c r="B1246" s="7" t="s">
        <v>2897</v>
      </c>
      <c r="C1246" s="7" t="s">
        <v>7007</v>
      </c>
      <c r="D1246" s="1">
        <v>12000</v>
      </c>
      <c r="E1246" s="37" t="str">
        <f>VLOOKUP(D1246,'Vlookup Table Bonus Point'!$C$3:$D$26,2,TRUE)</f>
        <v>10000 to 14999</v>
      </c>
      <c r="F1246" s="1">
        <v>550</v>
      </c>
      <c r="G1246" s="1" t="s">
        <v>8220</v>
      </c>
      <c r="H1246" s="1" t="s">
        <v>8223</v>
      </c>
      <c r="I1246" s="1" t="s">
        <v>8245</v>
      </c>
      <c r="J1246" s="1">
        <v>1444577345</v>
      </c>
      <c r="K1246" s="1">
        <v>1441985458</v>
      </c>
      <c r="L1246" s="1" t="b">
        <v>0</v>
      </c>
      <c r="M1246" s="1">
        <v>3</v>
      </c>
      <c r="N1246" s="1" t="b">
        <v>0</v>
      </c>
      <c r="O1246" s="1" t="s">
        <v>8270</v>
      </c>
      <c r="P1246" s="28">
        <f>F1246/D1246</f>
        <v>4.583333333333333E-2</v>
      </c>
      <c r="Q1246" s="29">
        <f>IF(M1246&gt;0,F1246/M1246,0)</f>
        <v>183.33333333333334</v>
      </c>
      <c r="R1246" s="9" t="str">
        <f>LEFT(O1246,SEARCH("/",O1246,1)-1)</f>
        <v>theater</v>
      </c>
      <c r="S1246" s="26" t="str">
        <f>RIGHT(O1246,LEN(O1246)-SEARCH("/",O1246,1))</f>
        <v>plays</v>
      </c>
      <c r="T1246" s="27">
        <f>(((K1246/60)/60)/24)+DATE(1970,1,1)</f>
        <v>42258.646504629629</v>
      </c>
      <c r="U1246" s="5" t="str">
        <f>TEXT(T1246,"mmm")</f>
        <v>Sep</v>
      </c>
      <c r="V1246" s="5" t="str">
        <f>TEXT(T1246,"yyyy")</f>
        <v>2015</v>
      </c>
      <c r="W1246" s="5" t="str">
        <f>TEXT(Y1246,"mmm")</f>
        <v>Oct</v>
      </c>
      <c r="X1246" s="1" t="str">
        <f>TEXT(Y1246,"yyyy")</f>
        <v>2015</v>
      </c>
      <c r="Y1246" s="27">
        <f>(((J1246/60)/60)/24)+DATE(1970,1,1)</f>
        <v>42288.645196759258</v>
      </c>
    </row>
    <row r="1247" spans="1:25" ht="48" x14ac:dyDescent="0.2">
      <c r="A1247" s="1">
        <v>3044</v>
      </c>
      <c r="B1247" s="7" t="s">
        <v>3044</v>
      </c>
      <c r="C1247" s="7" t="s">
        <v>7154</v>
      </c>
      <c r="D1247" s="1">
        <v>12000</v>
      </c>
      <c r="E1247" s="37" t="str">
        <f>VLOOKUP(D1247,'Vlookup Table Bonus Point'!$C$3:$D$26,2,TRUE)</f>
        <v>10000 to 14999</v>
      </c>
      <c r="F1247" s="1">
        <v>13121</v>
      </c>
      <c r="G1247" s="1" t="s">
        <v>8218</v>
      </c>
      <c r="H1247" s="1" t="s">
        <v>8223</v>
      </c>
      <c r="I1247" s="1" t="s">
        <v>8245</v>
      </c>
      <c r="J1247" s="1">
        <v>1454433998</v>
      </c>
      <c r="K1247" s="1">
        <v>1453137998</v>
      </c>
      <c r="L1247" s="1" t="b">
        <v>0</v>
      </c>
      <c r="M1247" s="1">
        <v>156</v>
      </c>
      <c r="N1247" s="1" t="b">
        <v>1</v>
      </c>
      <c r="O1247" s="1" t="s">
        <v>8302</v>
      </c>
      <c r="P1247" s="28">
        <f>F1247/D1247</f>
        <v>1.0934166666666667</v>
      </c>
      <c r="Q1247" s="29">
        <f>IF(M1247&gt;0,F1247/M1247,0)</f>
        <v>84.108974358974365</v>
      </c>
      <c r="R1247" s="9" t="str">
        <f>LEFT(O1247,SEARCH("/",O1247,1)-1)</f>
        <v>theater</v>
      </c>
      <c r="S1247" s="26" t="str">
        <f>RIGHT(O1247,LEN(O1247)-SEARCH("/",O1247,1))</f>
        <v>spaces</v>
      </c>
      <c r="T1247" s="27">
        <f>(((K1247/60)/60)/24)+DATE(1970,1,1)</f>
        <v>42387.7268287037</v>
      </c>
      <c r="U1247" s="5" t="str">
        <f>TEXT(T1247,"mmm")</f>
        <v>Jan</v>
      </c>
      <c r="V1247" s="5" t="str">
        <f>TEXT(T1247,"yyyy")</f>
        <v>2016</v>
      </c>
      <c r="W1247" s="5" t="str">
        <f>TEXT(Y1247,"mmm")</f>
        <v>Feb</v>
      </c>
      <c r="X1247" s="1" t="str">
        <f>TEXT(Y1247,"yyyy")</f>
        <v>2016</v>
      </c>
      <c r="Y1247" s="27">
        <f>(((J1247/60)/60)/24)+DATE(1970,1,1)</f>
        <v>42402.7268287037</v>
      </c>
    </row>
    <row r="1248" spans="1:25" ht="48" x14ac:dyDescent="0.2">
      <c r="A1248" s="1">
        <v>3071</v>
      </c>
      <c r="B1248" s="7" t="s">
        <v>3071</v>
      </c>
      <c r="C1248" s="7" t="s">
        <v>7181</v>
      </c>
      <c r="D1248" s="1">
        <v>12000</v>
      </c>
      <c r="E1248" s="37" t="str">
        <f>VLOOKUP(D1248,'Vlookup Table Bonus Point'!$C$3:$D$26,2,TRUE)</f>
        <v>10000 to 14999</v>
      </c>
      <c r="F1248" s="1">
        <v>7173</v>
      </c>
      <c r="G1248" s="1" t="s">
        <v>8220</v>
      </c>
      <c r="H1248" s="1" t="s">
        <v>8223</v>
      </c>
      <c r="I1248" s="1" t="s">
        <v>8245</v>
      </c>
      <c r="J1248" s="1">
        <v>1429595940</v>
      </c>
      <c r="K1248" s="1">
        <v>1428082481</v>
      </c>
      <c r="L1248" s="1" t="b">
        <v>0</v>
      </c>
      <c r="M1248" s="1">
        <v>117</v>
      </c>
      <c r="N1248" s="1" t="b">
        <v>0</v>
      </c>
      <c r="O1248" s="1" t="s">
        <v>8302</v>
      </c>
      <c r="P1248" s="28">
        <f>F1248/D1248</f>
        <v>0.59775</v>
      </c>
      <c r="Q1248" s="29">
        <f>IF(M1248&gt;0,F1248/M1248,0)</f>
        <v>61.307692307692307</v>
      </c>
      <c r="R1248" s="9" t="str">
        <f>LEFT(O1248,SEARCH("/",O1248,1)-1)</f>
        <v>theater</v>
      </c>
      <c r="S1248" s="26" t="str">
        <f>RIGHT(O1248,LEN(O1248)-SEARCH("/",O1248,1))</f>
        <v>spaces</v>
      </c>
      <c r="T1248" s="27">
        <f>(((K1248/60)/60)/24)+DATE(1970,1,1)</f>
        <v>42097.732418981483</v>
      </c>
      <c r="U1248" s="5" t="str">
        <f>TEXT(T1248,"mmm")</f>
        <v>Apr</v>
      </c>
      <c r="V1248" s="5" t="str">
        <f>TEXT(T1248,"yyyy")</f>
        <v>2015</v>
      </c>
      <c r="W1248" s="5" t="str">
        <f>TEXT(Y1248,"mmm")</f>
        <v>Apr</v>
      </c>
      <c r="X1248" s="1" t="str">
        <f>TEXT(Y1248,"yyyy")</f>
        <v>2015</v>
      </c>
      <c r="Y1248" s="27">
        <f>(((J1248/60)/60)/24)+DATE(1970,1,1)</f>
        <v>42115.249305555553</v>
      </c>
    </row>
    <row r="1249" spans="1:25" ht="48" x14ac:dyDescent="0.2">
      <c r="A1249" s="1">
        <v>3072</v>
      </c>
      <c r="B1249" s="7" t="s">
        <v>3072</v>
      </c>
      <c r="C1249" s="7" t="s">
        <v>7182</v>
      </c>
      <c r="D1249" s="1">
        <v>12000</v>
      </c>
      <c r="E1249" s="37" t="str">
        <f>VLOOKUP(D1249,'Vlookup Table Bonus Point'!$C$3:$D$26,2,TRUE)</f>
        <v>10000 to 14999</v>
      </c>
      <c r="F1249" s="1">
        <v>2</v>
      </c>
      <c r="G1249" s="1" t="s">
        <v>8220</v>
      </c>
      <c r="H1249" s="1" t="s">
        <v>8223</v>
      </c>
      <c r="I1249" s="1" t="s">
        <v>8245</v>
      </c>
      <c r="J1249" s="1">
        <v>1477791960</v>
      </c>
      <c r="K1249" s="1">
        <v>1476549262</v>
      </c>
      <c r="L1249" s="1" t="b">
        <v>0</v>
      </c>
      <c r="M1249" s="1">
        <v>2</v>
      </c>
      <c r="N1249" s="1" t="b">
        <v>0</v>
      </c>
      <c r="O1249" s="1" t="s">
        <v>8302</v>
      </c>
      <c r="P1249" s="28">
        <f>F1249/D1249</f>
        <v>1.6666666666666666E-4</v>
      </c>
      <c r="Q1249" s="29">
        <f>IF(M1249&gt;0,F1249/M1249,0)</f>
        <v>1</v>
      </c>
      <c r="R1249" s="9" t="str">
        <f>LEFT(O1249,SEARCH("/",O1249,1)-1)</f>
        <v>theater</v>
      </c>
      <c r="S1249" s="26" t="str">
        <f>RIGHT(O1249,LEN(O1249)-SEARCH("/",O1249,1))</f>
        <v>spaces</v>
      </c>
      <c r="T1249" s="27">
        <f>(((K1249/60)/60)/24)+DATE(1970,1,1)</f>
        <v>42658.690532407403</v>
      </c>
      <c r="U1249" s="5" t="str">
        <f>TEXT(T1249,"mmm")</f>
        <v>Oct</v>
      </c>
      <c r="V1249" s="5" t="str">
        <f>TEXT(T1249,"yyyy")</f>
        <v>2016</v>
      </c>
      <c r="W1249" s="5" t="str">
        <f>TEXT(Y1249,"mmm")</f>
        <v>Oct</v>
      </c>
      <c r="X1249" s="1" t="str">
        <f>TEXT(Y1249,"yyyy")</f>
        <v>2016</v>
      </c>
      <c r="Y1249" s="27">
        <f>(((J1249/60)/60)/24)+DATE(1970,1,1)</f>
        <v>42673.073611111111</v>
      </c>
    </row>
    <row r="1250" spans="1:25" ht="48" x14ac:dyDescent="0.2">
      <c r="A1250" s="1">
        <v>3100</v>
      </c>
      <c r="B1250" s="7" t="s">
        <v>3100</v>
      </c>
      <c r="C1250" s="7" t="s">
        <v>7210</v>
      </c>
      <c r="D1250" s="1">
        <v>12000</v>
      </c>
      <c r="E1250" s="37" t="str">
        <f>VLOOKUP(D1250,'Vlookup Table Bonus Point'!$C$3:$D$26,2,TRUE)</f>
        <v>10000 to 14999</v>
      </c>
      <c r="F1250" s="1">
        <v>1827</v>
      </c>
      <c r="G1250" s="1" t="s">
        <v>8220</v>
      </c>
      <c r="H1250" s="1" t="s">
        <v>8223</v>
      </c>
      <c r="I1250" s="1" t="s">
        <v>8245</v>
      </c>
      <c r="J1250" s="1">
        <v>1413816975</v>
      </c>
      <c r="K1250" s="1">
        <v>1411224975</v>
      </c>
      <c r="L1250" s="1" t="b">
        <v>0</v>
      </c>
      <c r="M1250" s="1">
        <v>13</v>
      </c>
      <c r="N1250" s="1" t="b">
        <v>0</v>
      </c>
      <c r="O1250" s="1" t="s">
        <v>8302</v>
      </c>
      <c r="P1250" s="28">
        <f>F1250/D1250</f>
        <v>0.15225</v>
      </c>
      <c r="Q1250" s="29">
        <f>IF(M1250&gt;0,F1250/M1250,0)</f>
        <v>140.53846153846155</v>
      </c>
      <c r="R1250" s="9" t="str">
        <f>LEFT(O1250,SEARCH("/",O1250,1)-1)</f>
        <v>theater</v>
      </c>
      <c r="S1250" s="26" t="str">
        <f>RIGHT(O1250,LEN(O1250)-SEARCH("/",O1250,1))</f>
        <v>spaces</v>
      </c>
      <c r="T1250" s="27">
        <f>(((K1250/60)/60)/24)+DATE(1970,1,1)</f>
        <v>41902.622395833336</v>
      </c>
      <c r="U1250" s="5" t="str">
        <f>TEXT(T1250,"mmm")</f>
        <v>Sep</v>
      </c>
      <c r="V1250" s="5" t="str">
        <f>TEXT(T1250,"yyyy")</f>
        <v>2014</v>
      </c>
      <c r="W1250" s="5" t="str">
        <f>TEXT(Y1250,"mmm")</f>
        <v>Oct</v>
      </c>
      <c r="X1250" s="1" t="str">
        <f>TEXT(Y1250,"yyyy")</f>
        <v>2014</v>
      </c>
      <c r="Y1250" s="27">
        <f>(((J1250/60)/60)/24)+DATE(1970,1,1)</f>
        <v>41932.622395833336</v>
      </c>
    </row>
    <row r="1251" spans="1:25" ht="48" x14ac:dyDescent="0.2">
      <c r="A1251" s="1">
        <v>3214</v>
      </c>
      <c r="B1251" s="7" t="s">
        <v>3214</v>
      </c>
      <c r="C1251" s="7" t="s">
        <v>7324</v>
      </c>
      <c r="D1251" s="1">
        <v>12000</v>
      </c>
      <c r="E1251" s="37" t="str">
        <f>VLOOKUP(D1251,'Vlookup Table Bonus Point'!$C$3:$D$26,2,TRUE)</f>
        <v>10000 to 14999</v>
      </c>
      <c r="F1251" s="1">
        <v>12256</v>
      </c>
      <c r="G1251" s="1" t="s">
        <v>8218</v>
      </c>
      <c r="H1251" s="1" t="s">
        <v>8224</v>
      </c>
      <c r="I1251" s="1" t="s">
        <v>8246</v>
      </c>
      <c r="J1251" s="1">
        <v>1452038100</v>
      </c>
      <c r="K1251" s="1">
        <v>1448823673</v>
      </c>
      <c r="L1251" s="1" t="b">
        <v>1</v>
      </c>
      <c r="M1251" s="1">
        <v>115</v>
      </c>
      <c r="N1251" s="1" t="b">
        <v>1</v>
      </c>
      <c r="O1251" s="1" t="s">
        <v>8270</v>
      </c>
      <c r="P1251" s="28">
        <f>F1251/D1251</f>
        <v>1.0213333333333334</v>
      </c>
      <c r="Q1251" s="29">
        <f>IF(M1251&gt;0,F1251/M1251,0)</f>
        <v>106.57391304347826</v>
      </c>
      <c r="R1251" s="9" t="str">
        <f>LEFT(O1251,SEARCH("/",O1251,1)-1)</f>
        <v>theater</v>
      </c>
      <c r="S1251" s="26" t="str">
        <f>RIGHT(O1251,LEN(O1251)-SEARCH("/",O1251,1))</f>
        <v>plays</v>
      </c>
      <c r="T1251" s="27">
        <f>(((K1251/60)/60)/24)+DATE(1970,1,1)</f>
        <v>42337.792511574073</v>
      </c>
      <c r="U1251" s="5" t="str">
        <f>TEXT(T1251,"mmm")</f>
        <v>Nov</v>
      </c>
      <c r="V1251" s="5" t="str">
        <f>TEXT(T1251,"yyyy")</f>
        <v>2015</v>
      </c>
      <c r="W1251" s="5" t="str">
        <f>TEXT(Y1251,"mmm")</f>
        <v>Jan</v>
      </c>
      <c r="X1251" s="1" t="str">
        <f>TEXT(Y1251,"yyyy")</f>
        <v>2016</v>
      </c>
      <c r="Y1251" s="27">
        <f>(((J1251/60)/60)/24)+DATE(1970,1,1)</f>
        <v>42374.996527777781</v>
      </c>
    </row>
    <row r="1252" spans="1:25" ht="48" x14ac:dyDescent="0.2">
      <c r="A1252" s="1">
        <v>3218</v>
      </c>
      <c r="B1252" s="7" t="s">
        <v>3218</v>
      </c>
      <c r="C1252" s="7" t="s">
        <v>7328</v>
      </c>
      <c r="D1252" s="1">
        <v>12000</v>
      </c>
      <c r="E1252" s="37" t="str">
        <f>VLOOKUP(D1252,'Vlookup Table Bonus Point'!$C$3:$D$26,2,TRUE)</f>
        <v>10000 to 14999</v>
      </c>
      <c r="F1252" s="1">
        <v>12252</v>
      </c>
      <c r="G1252" s="1" t="s">
        <v>8218</v>
      </c>
      <c r="H1252" s="1" t="s">
        <v>8224</v>
      </c>
      <c r="I1252" s="1" t="s">
        <v>8246</v>
      </c>
      <c r="J1252" s="1">
        <v>1419984000</v>
      </c>
      <c r="K1252" s="1">
        <v>1417132986</v>
      </c>
      <c r="L1252" s="1" t="b">
        <v>1</v>
      </c>
      <c r="M1252" s="1">
        <v>184</v>
      </c>
      <c r="N1252" s="1" t="b">
        <v>1</v>
      </c>
      <c r="O1252" s="1" t="s">
        <v>8270</v>
      </c>
      <c r="P1252" s="28">
        <f>F1252/D1252</f>
        <v>1.0209999999999999</v>
      </c>
      <c r="Q1252" s="29">
        <f>IF(M1252&gt;0,F1252/M1252,0)</f>
        <v>66.586956521739125</v>
      </c>
      <c r="R1252" s="9" t="str">
        <f>LEFT(O1252,SEARCH("/",O1252,1)-1)</f>
        <v>theater</v>
      </c>
      <c r="S1252" s="26" t="str">
        <f>RIGHT(O1252,LEN(O1252)-SEARCH("/",O1252,1))</f>
        <v>plays</v>
      </c>
      <c r="T1252" s="27">
        <f>(((K1252/60)/60)/24)+DATE(1970,1,1)</f>
        <v>41971.002152777779</v>
      </c>
      <c r="U1252" s="5" t="str">
        <f>TEXT(T1252,"mmm")</f>
        <v>Nov</v>
      </c>
      <c r="V1252" s="5" t="str">
        <f>TEXT(T1252,"yyyy")</f>
        <v>2014</v>
      </c>
      <c r="W1252" s="5" t="str">
        <f>TEXT(Y1252,"mmm")</f>
        <v>Dec</v>
      </c>
      <c r="X1252" s="1" t="str">
        <f>TEXT(Y1252,"yyyy")</f>
        <v>2014</v>
      </c>
      <c r="Y1252" s="27">
        <f>(((J1252/60)/60)/24)+DATE(1970,1,1)</f>
        <v>42004</v>
      </c>
    </row>
    <row r="1253" spans="1:25" ht="32" x14ac:dyDescent="0.2">
      <c r="A1253" s="1">
        <v>3248</v>
      </c>
      <c r="B1253" s="7" t="s">
        <v>3248</v>
      </c>
      <c r="C1253" s="7" t="s">
        <v>7358</v>
      </c>
      <c r="D1253" s="1">
        <v>12000</v>
      </c>
      <c r="E1253" s="37" t="str">
        <f>VLOOKUP(D1253,'Vlookup Table Bonus Point'!$C$3:$D$26,2,TRUE)</f>
        <v>10000 to 14999</v>
      </c>
      <c r="F1253" s="1">
        <v>12095</v>
      </c>
      <c r="G1253" s="1" t="s">
        <v>8218</v>
      </c>
      <c r="H1253" s="1" t="s">
        <v>8223</v>
      </c>
      <c r="I1253" s="1" t="s">
        <v>8245</v>
      </c>
      <c r="J1253" s="1">
        <v>1428178757</v>
      </c>
      <c r="K1253" s="1">
        <v>1425590357</v>
      </c>
      <c r="L1253" s="1" t="b">
        <v>1</v>
      </c>
      <c r="M1253" s="1">
        <v>200</v>
      </c>
      <c r="N1253" s="1" t="b">
        <v>1</v>
      </c>
      <c r="O1253" s="1" t="s">
        <v>8270</v>
      </c>
      <c r="P1253" s="28">
        <f>F1253/D1253</f>
        <v>1.0079166666666666</v>
      </c>
      <c r="Q1253" s="29">
        <f>IF(M1253&gt;0,F1253/M1253,0)</f>
        <v>60.475000000000001</v>
      </c>
      <c r="R1253" s="9" t="str">
        <f>LEFT(O1253,SEARCH("/",O1253,1)-1)</f>
        <v>theater</v>
      </c>
      <c r="S1253" s="26" t="str">
        <f>RIGHT(O1253,LEN(O1253)-SEARCH("/",O1253,1))</f>
        <v>plays</v>
      </c>
      <c r="T1253" s="27">
        <f>(((K1253/60)/60)/24)+DATE(1970,1,1)</f>
        <v>42068.888391203705</v>
      </c>
      <c r="U1253" s="5" t="str">
        <f>TEXT(T1253,"mmm")</f>
        <v>Mar</v>
      </c>
      <c r="V1253" s="5" t="str">
        <f>TEXT(T1253,"yyyy")</f>
        <v>2015</v>
      </c>
      <c r="W1253" s="5" t="str">
        <f>TEXT(Y1253,"mmm")</f>
        <v>Apr</v>
      </c>
      <c r="X1253" s="1" t="str">
        <f>TEXT(Y1253,"yyyy")</f>
        <v>2015</v>
      </c>
      <c r="Y1253" s="27">
        <f>(((J1253/60)/60)/24)+DATE(1970,1,1)</f>
        <v>42098.846724537041</v>
      </c>
    </row>
    <row r="1254" spans="1:25" ht="48" x14ac:dyDescent="0.2">
      <c r="A1254" s="1">
        <v>3677</v>
      </c>
      <c r="B1254" s="7" t="s">
        <v>3674</v>
      </c>
      <c r="C1254" s="7" t="s">
        <v>7787</v>
      </c>
      <c r="D1254" s="1">
        <v>12000</v>
      </c>
      <c r="E1254" s="37" t="str">
        <f>VLOOKUP(D1254,'Vlookup Table Bonus Point'!$C$3:$D$26,2,TRUE)</f>
        <v>10000 to 14999</v>
      </c>
      <c r="F1254" s="1">
        <v>12348.5</v>
      </c>
      <c r="G1254" s="1" t="s">
        <v>8218</v>
      </c>
      <c r="H1254" s="1" t="s">
        <v>8223</v>
      </c>
      <c r="I1254" s="1" t="s">
        <v>8245</v>
      </c>
      <c r="J1254" s="1">
        <v>1404359940</v>
      </c>
      <c r="K1254" s="1">
        <v>1402580818</v>
      </c>
      <c r="L1254" s="1" t="b">
        <v>0</v>
      </c>
      <c r="M1254" s="1">
        <v>199</v>
      </c>
      <c r="N1254" s="1" t="b">
        <v>1</v>
      </c>
      <c r="O1254" s="1" t="s">
        <v>8270</v>
      </c>
      <c r="P1254" s="28">
        <f>F1254/D1254</f>
        <v>1.0290416666666666</v>
      </c>
      <c r="Q1254" s="29">
        <f>IF(M1254&gt;0,F1254/M1254,0)</f>
        <v>62.052763819095475</v>
      </c>
      <c r="R1254" s="9" t="str">
        <f>LEFT(O1254,SEARCH("/",O1254,1)-1)</f>
        <v>theater</v>
      </c>
      <c r="S1254" s="26" t="str">
        <f>RIGHT(O1254,LEN(O1254)-SEARCH("/",O1254,1))</f>
        <v>plays</v>
      </c>
      <c r="T1254" s="27">
        <f>(((K1254/60)/60)/24)+DATE(1970,1,1)</f>
        <v>41802.574282407404</v>
      </c>
      <c r="U1254" s="5" t="str">
        <f>TEXT(T1254,"mmm")</f>
        <v>Jun</v>
      </c>
      <c r="V1254" s="5" t="str">
        <f>TEXT(T1254,"yyyy")</f>
        <v>2014</v>
      </c>
      <c r="W1254" s="5" t="str">
        <f>TEXT(Y1254,"mmm")</f>
        <v>Jul</v>
      </c>
      <c r="X1254" s="1" t="str">
        <f>TEXT(Y1254,"yyyy")</f>
        <v>2014</v>
      </c>
      <c r="Y1254" s="27">
        <f>(((J1254/60)/60)/24)+DATE(1970,1,1)</f>
        <v>41823.165972222225</v>
      </c>
    </row>
    <row r="1255" spans="1:25" ht="32" x14ac:dyDescent="0.2">
      <c r="A1255" s="1">
        <v>3803</v>
      </c>
      <c r="B1255" s="7" t="s">
        <v>3800</v>
      </c>
      <c r="C1255" s="7" t="s">
        <v>7913</v>
      </c>
      <c r="D1255" s="1">
        <v>12000</v>
      </c>
      <c r="E1255" s="37" t="str">
        <f>VLOOKUP(D1255,'Vlookup Table Bonus Point'!$C$3:$D$26,2,TRUE)</f>
        <v>10000 to 14999</v>
      </c>
      <c r="F1255" s="1">
        <v>2358</v>
      </c>
      <c r="G1255" s="1" t="s">
        <v>8220</v>
      </c>
      <c r="H1255" s="1" t="s">
        <v>8223</v>
      </c>
      <c r="I1255" s="1" t="s">
        <v>8245</v>
      </c>
      <c r="J1255" s="1">
        <v>1457133568</v>
      </c>
      <c r="K1255" s="1">
        <v>1454541568</v>
      </c>
      <c r="L1255" s="1" t="b">
        <v>0</v>
      </c>
      <c r="M1255" s="1">
        <v>40</v>
      </c>
      <c r="N1255" s="1" t="b">
        <v>0</v>
      </c>
      <c r="O1255" s="1" t="s">
        <v>8304</v>
      </c>
      <c r="P1255" s="28">
        <f>F1255/D1255</f>
        <v>0.19650000000000001</v>
      </c>
      <c r="Q1255" s="29">
        <f>IF(M1255&gt;0,F1255/M1255,0)</f>
        <v>58.95</v>
      </c>
      <c r="R1255" s="9" t="str">
        <f>LEFT(O1255,SEARCH("/",O1255,1)-1)</f>
        <v>theater</v>
      </c>
      <c r="S1255" s="26" t="str">
        <f>RIGHT(O1255,LEN(O1255)-SEARCH("/",O1255,1))</f>
        <v>musical</v>
      </c>
      <c r="T1255" s="27">
        <f>(((K1255/60)/60)/24)+DATE(1970,1,1)</f>
        <v>42403.971851851849</v>
      </c>
      <c r="U1255" s="5" t="str">
        <f>TEXT(T1255,"mmm")</f>
        <v>Feb</v>
      </c>
      <c r="V1255" s="5" t="str">
        <f>TEXT(T1255,"yyyy")</f>
        <v>2016</v>
      </c>
      <c r="W1255" s="5" t="str">
        <f>TEXT(Y1255,"mmm")</f>
        <v>Mar</v>
      </c>
      <c r="X1255" s="1" t="str">
        <f>TEXT(Y1255,"yyyy")</f>
        <v>2016</v>
      </c>
      <c r="Y1255" s="27">
        <f>(((J1255/60)/60)/24)+DATE(1970,1,1)</f>
        <v>42433.971851851849</v>
      </c>
    </row>
    <row r="1256" spans="1:25" ht="48" x14ac:dyDescent="0.2">
      <c r="A1256" s="1">
        <v>3932</v>
      </c>
      <c r="B1256" s="7" t="s">
        <v>3929</v>
      </c>
      <c r="C1256" s="7" t="s">
        <v>8040</v>
      </c>
      <c r="D1256" s="1">
        <v>12000</v>
      </c>
      <c r="E1256" s="37" t="str">
        <f>VLOOKUP(D1256,'Vlookup Table Bonus Point'!$C$3:$D$26,2,TRUE)</f>
        <v>10000 to 14999</v>
      </c>
      <c r="F1256" s="1">
        <v>1</v>
      </c>
      <c r="G1256" s="1" t="s">
        <v>8220</v>
      </c>
      <c r="H1256" s="1" t="s">
        <v>8223</v>
      </c>
      <c r="I1256" s="1" t="s">
        <v>8245</v>
      </c>
      <c r="J1256" s="1">
        <v>1458097364</v>
      </c>
      <c r="K1256" s="1">
        <v>1455508964</v>
      </c>
      <c r="L1256" s="1" t="b">
        <v>0</v>
      </c>
      <c r="M1256" s="1">
        <v>1</v>
      </c>
      <c r="N1256" s="1" t="b">
        <v>0</v>
      </c>
      <c r="O1256" s="1" t="s">
        <v>8270</v>
      </c>
      <c r="P1256" s="28">
        <f>F1256/D1256</f>
        <v>8.3333333333333331E-5</v>
      </c>
      <c r="Q1256" s="29">
        <f>IF(M1256&gt;0,F1256/M1256,0)</f>
        <v>1</v>
      </c>
      <c r="R1256" s="9" t="str">
        <f>LEFT(O1256,SEARCH("/",O1256,1)-1)</f>
        <v>theater</v>
      </c>
      <c r="S1256" s="26" t="str">
        <f>RIGHT(O1256,LEN(O1256)-SEARCH("/",O1256,1))</f>
        <v>plays</v>
      </c>
      <c r="T1256" s="27">
        <f>(((K1256/60)/60)/24)+DATE(1970,1,1)</f>
        <v>42415.168564814812</v>
      </c>
      <c r="U1256" s="5" t="str">
        <f>TEXT(T1256,"mmm")</f>
        <v>Feb</v>
      </c>
      <c r="V1256" s="5" t="str">
        <f>TEXT(T1256,"yyyy")</f>
        <v>2016</v>
      </c>
      <c r="W1256" s="5" t="str">
        <f>TEXT(Y1256,"mmm")</f>
        <v>Mar</v>
      </c>
      <c r="X1256" s="1" t="str">
        <f>TEXT(Y1256,"yyyy")</f>
        <v>2016</v>
      </c>
      <c r="Y1256" s="27">
        <f>(((J1256/60)/60)/24)+DATE(1970,1,1)</f>
        <v>42445.126898148148</v>
      </c>
    </row>
    <row r="1257" spans="1:25" ht="48" x14ac:dyDescent="0.2">
      <c r="A1257" s="1">
        <v>630</v>
      </c>
      <c r="B1257" s="7" t="s">
        <v>631</v>
      </c>
      <c r="C1257" s="7" t="s">
        <v>4740</v>
      </c>
      <c r="D1257" s="1">
        <v>11999</v>
      </c>
      <c r="E1257" s="37" t="str">
        <f>VLOOKUP(D1257,'Vlookup Table Bonus Point'!$C$3:$D$26,2,TRUE)</f>
        <v>10000 to 14999</v>
      </c>
      <c r="F1257" s="1">
        <v>10</v>
      </c>
      <c r="G1257" s="1" t="s">
        <v>8219</v>
      </c>
      <c r="H1257" s="1" t="s">
        <v>8223</v>
      </c>
      <c r="I1257" s="1" t="s">
        <v>8245</v>
      </c>
      <c r="J1257" s="1">
        <v>1441516200</v>
      </c>
      <c r="K1257" s="1">
        <v>1438959121</v>
      </c>
      <c r="L1257" s="1" t="b">
        <v>0</v>
      </c>
      <c r="M1257" s="1">
        <v>1</v>
      </c>
      <c r="N1257" s="1" t="b">
        <v>0</v>
      </c>
      <c r="O1257" s="1" t="s">
        <v>8271</v>
      </c>
      <c r="P1257" s="28">
        <f>F1257/D1257</f>
        <v>8.3340278356529708E-4</v>
      </c>
      <c r="Q1257" s="29">
        <f>IF(M1257&gt;0,F1257/M1257,0)</f>
        <v>10</v>
      </c>
      <c r="R1257" s="9" t="str">
        <f>LEFT(O1257,SEARCH("/",O1257,1)-1)</f>
        <v>technology</v>
      </c>
      <c r="S1257" s="26" t="str">
        <f>RIGHT(O1257,LEN(O1257)-SEARCH("/",O1257,1))</f>
        <v>web</v>
      </c>
      <c r="T1257" s="27">
        <f>(((K1257/60)/60)/24)+DATE(1970,1,1)</f>
        <v>42223.619456018518</v>
      </c>
      <c r="U1257" s="5" t="str">
        <f>TEXT(T1257,"mmm")</f>
        <v>Aug</v>
      </c>
      <c r="V1257" s="5" t="str">
        <f>TEXT(T1257,"yyyy")</f>
        <v>2015</v>
      </c>
      <c r="W1257" s="5" t="str">
        <f>TEXT(Y1257,"mmm")</f>
        <v>Sep</v>
      </c>
      <c r="X1257" s="1" t="str">
        <f>TEXT(Y1257,"yyyy")</f>
        <v>2015</v>
      </c>
      <c r="Y1257" s="27">
        <f>(((J1257/60)/60)/24)+DATE(1970,1,1)</f>
        <v>42253.215277777781</v>
      </c>
    </row>
    <row r="1258" spans="1:25" ht="80" x14ac:dyDescent="0.2">
      <c r="A1258" s="1">
        <v>3316</v>
      </c>
      <c r="B1258" s="7" t="s">
        <v>3316</v>
      </c>
      <c r="C1258" s="7" t="s">
        <v>7426</v>
      </c>
      <c r="D1258" s="1">
        <v>11737</v>
      </c>
      <c r="E1258" s="37" t="str">
        <f>VLOOKUP(D1258,'Vlookup Table Bonus Point'!$C$3:$D$26,2,TRUE)</f>
        <v>10000 to 14999</v>
      </c>
      <c r="F1258" s="1">
        <v>11747.18</v>
      </c>
      <c r="G1258" s="1" t="s">
        <v>8218</v>
      </c>
      <c r="H1258" s="1" t="s">
        <v>8223</v>
      </c>
      <c r="I1258" s="1" t="s">
        <v>8245</v>
      </c>
      <c r="J1258" s="1">
        <v>1407506040</v>
      </c>
      <c r="K1258" s="1">
        <v>1404680075</v>
      </c>
      <c r="L1258" s="1" t="b">
        <v>0</v>
      </c>
      <c r="M1258" s="1">
        <v>125</v>
      </c>
      <c r="N1258" s="1" t="b">
        <v>1</v>
      </c>
      <c r="O1258" s="1" t="s">
        <v>8270</v>
      </c>
      <c r="P1258" s="28">
        <f>F1258/D1258</f>
        <v>1.0008673425918038</v>
      </c>
      <c r="Q1258" s="29">
        <f>IF(M1258&gt;0,F1258/M1258,0)</f>
        <v>93.977440000000001</v>
      </c>
      <c r="R1258" s="9" t="str">
        <f>LEFT(O1258,SEARCH("/",O1258,1)-1)</f>
        <v>theater</v>
      </c>
      <c r="S1258" s="26" t="str">
        <f>RIGHT(O1258,LEN(O1258)-SEARCH("/",O1258,1))</f>
        <v>plays</v>
      </c>
      <c r="T1258" s="27">
        <f>(((K1258/60)/60)/24)+DATE(1970,1,1)</f>
        <v>41826.871238425927</v>
      </c>
      <c r="U1258" s="5" t="str">
        <f>TEXT(T1258,"mmm")</f>
        <v>Jul</v>
      </c>
      <c r="V1258" s="5" t="str">
        <f>TEXT(T1258,"yyyy")</f>
        <v>2014</v>
      </c>
      <c r="W1258" s="5" t="str">
        <f>TEXT(Y1258,"mmm")</f>
        <v>Aug</v>
      </c>
      <c r="X1258" s="1" t="str">
        <f>TEXT(Y1258,"yyyy")</f>
        <v>2014</v>
      </c>
      <c r="Y1258" s="27">
        <f>(((J1258/60)/60)/24)+DATE(1970,1,1)</f>
        <v>41859.57916666667</v>
      </c>
    </row>
    <row r="1259" spans="1:25" ht="48" x14ac:dyDescent="0.2">
      <c r="A1259" s="1">
        <v>1309</v>
      </c>
      <c r="B1259" s="7" t="s">
        <v>1310</v>
      </c>
      <c r="C1259" s="7" t="s">
        <v>5419</v>
      </c>
      <c r="D1259" s="1">
        <v>11500</v>
      </c>
      <c r="E1259" s="37" t="str">
        <f>VLOOKUP(D1259,'Vlookup Table Bonus Point'!$C$3:$D$26,2,TRUE)</f>
        <v>10000 to 14999</v>
      </c>
      <c r="F1259" s="1">
        <v>12879</v>
      </c>
      <c r="G1259" s="1" t="s">
        <v>8219</v>
      </c>
      <c r="H1259" s="1" t="s">
        <v>8223</v>
      </c>
      <c r="I1259" s="1" t="s">
        <v>8245</v>
      </c>
      <c r="J1259" s="1">
        <v>1444943468</v>
      </c>
      <c r="K1259" s="1">
        <v>1441919468</v>
      </c>
      <c r="L1259" s="1" t="b">
        <v>0</v>
      </c>
      <c r="M1259" s="1">
        <v>35</v>
      </c>
      <c r="N1259" s="1" t="b">
        <v>0</v>
      </c>
      <c r="O1259" s="1" t="s">
        <v>8272</v>
      </c>
      <c r="P1259" s="28">
        <f>F1259/D1259</f>
        <v>1.1199130434782609</v>
      </c>
      <c r="Q1259" s="29">
        <f>IF(M1259&gt;0,F1259/M1259,0)</f>
        <v>367.97142857142859</v>
      </c>
      <c r="R1259" s="9" t="str">
        <f>LEFT(O1259,SEARCH("/",O1259,1)-1)</f>
        <v>technology</v>
      </c>
      <c r="S1259" s="26" t="str">
        <f>RIGHT(O1259,LEN(O1259)-SEARCH("/",O1259,1))</f>
        <v>wearables</v>
      </c>
      <c r="T1259" s="27">
        <f>(((K1259/60)/60)/24)+DATE(1970,1,1)</f>
        <v>42257.882731481484</v>
      </c>
      <c r="U1259" s="5" t="str">
        <f>TEXT(T1259,"mmm")</f>
        <v>Sep</v>
      </c>
      <c r="V1259" s="5" t="str">
        <f>TEXT(T1259,"yyyy")</f>
        <v>2015</v>
      </c>
      <c r="W1259" s="5" t="str">
        <f>TEXT(Y1259,"mmm")</f>
        <v>Oct</v>
      </c>
      <c r="X1259" s="1" t="str">
        <f>TEXT(Y1259,"yyyy")</f>
        <v>2015</v>
      </c>
      <c r="Y1259" s="27">
        <f>(((J1259/60)/60)/24)+DATE(1970,1,1)</f>
        <v>42292.882731481484</v>
      </c>
    </row>
    <row r="1260" spans="1:25" ht="48" x14ac:dyDescent="0.2">
      <c r="A1260" s="1">
        <v>2635</v>
      </c>
      <c r="B1260" s="7" t="s">
        <v>2635</v>
      </c>
      <c r="C1260" s="7" t="s">
        <v>6745</v>
      </c>
      <c r="D1260" s="1">
        <v>11500</v>
      </c>
      <c r="E1260" s="37" t="str">
        <f>VLOOKUP(D1260,'Vlookup Table Bonus Point'!$C$3:$D$26,2,TRUE)</f>
        <v>10000 to 14999</v>
      </c>
      <c r="F1260" s="1">
        <v>11500</v>
      </c>
      <c r="G1260" s="1" t="s">
        <v>8218</v>
      </c>
      <c r="H1260" s="1" t="s">
        <v>8228</v>
      </c>
      <c r="I1260" s="1" t="s">
        <v>8250</v>
      </c>
      <c r="J1260" s="1">
        <v>1425937761</v>
      </c>
      <c r="K1260" s="1">
        <v>1422917361</v>
      </c>
      <c r="L1260" s="1" t="b">
        <v>0</v>
      </c>
      <c r="M1260" s="1">
        <v>84</v>
      </c>
      <c r="N1260" s="1" t="b">
        <v>1</v>
      </c>
      <c r="O1260" s="1" t="s">
        <v>8300</v>
      </c>
      <c r="P1260" s="28">
        <f>F1260/D1260</f>
        <v>1</v>
      </c>
      <c r="Q1260" s="29">
        <f>IF(M1260&gt;0,F1260/M1260,0)</f>
        <v>136.9047619047619</v>
      </c>
      <c r="R1260" s="9" t="str">
        <f>LEFT(O1260,SEARCH("/",O1260,1)-1)</f>
        <v>technology</v>
      </c>
      <c r="S1260" s="26" t="str">
        <f>RIGHT(O1260,LEN(O1260)-SEARCH("/",O1260,1))</f>
        <v>space exploration</v>
      </c>
      <c r="T1260" s="27">
        <f>(((K1260/60)/60)/24)+DATE(1970,1,1)</f>
        <v>42037.950937500005</v>
      </c>
      <c r="U1260" s="5" t="str">
        <f>TEXT(T1260,"mmm")</f>
        <v>Feb</v>
      </c>
      <c r="V1260" s="5" t="str">
        <f>TEXT(T1260,"yyyy")</f>
        <v>2015</v>
      </c>
      <c r="W1260" s="5" t="str">
        <f>TEXT(Y1260,"mmm")</f>
        <v>Mar</v>
      </c>
      <c r="X1260" s="1" t="str">
        <f>TEXT(Y1260,"yyyy")</f>
        <v>2015</v>
      </c>
      <c r="Y1260" s="27">
        <f>(((J1260/60)/60)/24)+DATE(1970,1,1)</f>
        <v>42072.909270833334</v>
      </c>
    </row>
    <row r="1261" spans="1:25" ht="48" x14ac:dyDescent="0.2">
      <c r="A1261" s="1">
        <v>3923</v>
      </c>
      <c r="B1261" s="7" t="s">
        <v>3920</v>
      </c>
      <c r="C1261" s="7" t="s">
        <v>8031</v>
      </c>
      <c r="D1261" s="1">
        <v>11500</v>
      </c>
      <c r="E1261" s="37" t="str">
        <f>VLOOKUP(D1261,'Vlookup Table Bonus Point'!$C$3:$D$26,2,TRUE)</f>
        <v>10000 to 14999</v>
      </c>
      <c r="F1261" s="1">
        <v>1384</v>
      </c>
      <c r="G1261" s="1" t="s">
        <v>8220</v>
      </c>
      <c r="H1261" s="1" t="s">
        <v>8224</v>
      </c>
      <c r="I1261" s="1" t="s">
        <v>8246</v>
      </c>
      <c r="J1261" s="1">
        <v>1428622271</v>
      </c>
      <c r="K1261" s="1">
        <v>1426203071</v>
      </c>
      <c r="L1261" s="1" t="b">
        <v>0</v>
      </c>
      <c r="M1261" s="1">
        <v>17</v>
      </c>
      <c r="N1261" s="1" t="b">
        <v>0</v>
      </c>
      <c r="O1261" s="1" t="s">
        <v>8270</v>
      </c>
      <c r="P1261" s="28">
        <f>F1261/D1261</f>
        <v>0.12034782608695652</v>
      </c>
      <c r="Q1261" s="29">
        <f>IF(M1261&gt;0,F1261/M1261,0)</f>
        <v>81.411764705882348</v>
      </c>
      <c r="R1261" s="9" t="str">
        <f>LEFT(O1261,SEARCH("/",O1261,1)-1)</f>
        <v>theater</v>
      </c>
      <c r="S1261" s="26" t="str">
        <f>RIGHT(O1261,LEN(O1261)-SEARCH("/",O1261,1))</f>
        <v>plays</v>
      </c>
      <c r="T1261" s="27">
        <f>(((K1261/60)/60)/24)+DATE(1970,1,1)</f>
        <v>42075.979988425926</v>
      </c>
      <c r="U1261" s="5" t="str">
        <f>TEXT(T1261,"mmm")</f>
        <v>Mar</v>
      </c>
      <c r="V1261" s="5" t="str">
        <f>TEXT(T1261,"yyyy")</f>
        <v>2015</v>
      </c>
      <c r="W1261" s="5" t="str">
        <f>TEXT(Y1261,"mmm")</f>
        <v>Apr</v>
      </c>
      <c r="X1261" s="1" t="str">
        <f>TEXT(Y1261,"yyyy")</f>
        <v>2015</v>
      </c>
      <c r="Y1261" s="27">
        <f>(((J1261/60)/60)/24)+DATE(1970,1,1)</f>
        <v>42103.979988425926</v>
      </c>
    </row>
    <row r="1262" spans="1:25" ht="48" x14ac:dyDescent="0.2">
      <c r="A1262" s="1">
        <v>349</v>
      </c>
      <c r="B1262" s="7" t="s">
        <v>350</v>
      </c>
      <c r="C1262" s="7" t="s">
        <v>4459</v>
      </c>
      <c r="D1262" s="1">
        <v>11260</v>
      </c>
      <c r="E1262" s="37" t="str">
        <f>VLOOKUP(D1262,'Vlookup Table Bonus Point'!$C$3:$D$26,2,TRUE)</f>
        <v>10000 to 14999</v>
      </c>
      <c r="F1262" s="1">
        <v>12007.18</v>
      </c>
      <c r="G1262" s="1" t="s">
        <v>8218</v>
      </c>
      <c r="H1262" s="1" t="s">
        <v>8223</v>
      </c>
      <c r="I1262" s="1" t="s">
        <v>8245</v>
      </c>
      <c r="J1262" s="1">
        <v>1487937508</v>
      </c>
      <c r="K1262" s="1">
        <v>1485345508</v>
      </c>
      <c r="L1262" s="1" t="b">
        <v>1</v>
      </c>
      <c r="M1262" s="1">
        <v>167</v>
      </c>
      <c r="N1262" s="1" t="b">
        <v>1</v>
      </c>
      <c r="O1262" s="1" t="s">
        <v>8268</v>
      </c>
      <c r="P1262" s="28">
        <f>F1262/D1262</f>
        <v>1.0663570159857905</v>
      </c>
      <c r="Q1262" s="29">
        <f>IF(M1262&gt;0,F1262/M1262,0)</f>
        <v>71.899281437125751</v>
      </c>
      <c r="R1262" s="9" t="str">
        <f>LEFT(O1262,SEARCH("/",O1262,1)-1)</f>
        <v>film &amp; video</v>
      </c>
      <c r="S1262" s="26" t="str">
        <f>RIGHT(O1262,LEN(O1262)-SEARCH("/",O1262,1))</f>
        <v>documentary</v>
      </c>
      <c r="T1262" s="27">
        <f>(((K1262/60)/60)/24)+DATE(1970,1,1)</f>
        <v>42760.498935185184</v>
      </c>
      <c r="U1262" s="5" t="str">
        <f>TEXT(T1262,"mmm")</f>
        <v>Jan</v>
      </c>
      <c r="V1262" s="5" t="str">
        <f>TEXT(T1262,"yyyy")</f>
        <v>2017</v>
      </c>
      <c r="W1262" s="5" t="str">
        <f>TEXT(Y1262,"mmm")</f>
        <v>Feb</v>
      </c>
      <c r="X1262" s="1" t="str">
        <f>TEXT(Y1262,"yyyy")</f>
        <v>2017</v>
      </c>
      <c r="Y1262" s="27">
        <f>(((J1262/60)/60)/24)+DATE(1970,1,1)</f>
        <v>42790.498935185184</v>
      </c>
    </row>
    <row r="1263" spans="1:25" ht="48" x14ac:dyDescent="0.2">
      <c r="A1263" s="1">
        <v>2879</v>
      </c>
      <c r="B1263" s="7" t="s">
        <v>2879</v>
      </c>
      <c r="C1263" s="7" t="s">
        <v>6989</v>
      </c>
      <c r="D1263" s="1">
        <v>11200</v>
      </c>
      <c r="E1263" s="37" t="str">
        <f>VLOOKUP(D1263,'Vlookup Table Bonus Point'!$C$3:$D$26,2,TRUE)</f>
        <v>10000 to 14999</v>
      </c>
      <c r="F1263" s="1">
        <v>29</v>
      </c>
      <c r="G1263" s="1" t="s">
        <v>8220</v>
      </c>
      <c r="H1263" s="1" t="s">
        <v>8223</v>
      </c>
      <c r="I1263" s="1" t="s">
        <v>8245</v>
      </c>
      <c r="J1263" s="1">
        <v>1453310661</v>
      </c>
      <c r="K1263" s="1">
        <v>1450718661</v>
      </c>
      <c r="L1263" s="1" t="b">
        <v>0</v>
      </c>
      <c r="M1263" s="1">
        <v>1</v>
      </c>
      <c r="N1263" s="1" t="b">
        <v>0</v>
      </c>
      <c r="O1263" s="1" t="s">
        <v>8270</v>
      </c>
      <c r="P1263" s="28">
        <f>F1263/D1263</f>
        <v>2.5892857142857141E-3</v>
      </c>
      <c r="Q1263" s="29">
        <f>IF(M1263&gt;0,F1263/M1263,0)</f>
        <v>29</v>
      </c>
      <c r="R1263" s="9" t="str">
        <f>LEFT(O1263,SEARCH("/",O1263,1)-1)</f>
        <v>theater</v>
      </c>
      <c r="S1263" s="26" t="str">
        <f>RIGHT(O1263,LEN(O1263)-SEARCH("/",O1263,1))</f>
        <v>plays</v>
      </c>
      <c r="T1263" s="27">
        <f>(((K1263/60)/60)/24)+DATE(1970,1,1)</f>
        <v>42359.725243055553</v>
      </c>
      <c r="U1263" s="5" t="str">
        <f>TEXT(T1263,"mmm")</f>
        <v>Dec</v>
      </c>
      <c r="V1263" s="5" t="str">
        <f>TEXT(T1263,"yyyy")</f>
        <v>2015</v>
      </c>
      <c r="W1263" s="5" t="str">
        <f>TEXT(Y1263,"mmm")</f>
        <v>Jan</v>
      </c>
      <c r="X1263" s="1" t="str">
        <f>TEXT(Y1263,"yyyy")</f>
        <v>2016</v>
      </c>
      <c r="Y1263" s="27">
        <f>(((J1263/60)/60)/24)+DATE(1970,1,1)</f>
        <v>42389.725243055553</v>
      </c>
    </row>
    <row r="1264" spans="1:25" ht="48" x14ac:dyDescent="0.2">
      <c r="A1264" s="1">
        <v>574</v>
      </c>
      <c r="B1264" s="7" t="s">
        <v>575</v>
      </c>
      <c r="C1264" s="7" t="s">
        <v>4684</v>
      </c>
      <c r="D1264" s="1">
        <v>11180</v>
      </c>
      <c r="E1264" s="37" t="str">
        <f>VLOOKUP(D1264,'Vlookup Table Bonus Point'!$C$3:$D$26,2,TRUE)</f>
        <v>10000 to 14999</v>
      </c>
      <c r="F1264" s="1">
        <v>80</v>
      </c>
      <c r="G1264" s="1" t="s">
        <v>8220</v>
      </c>
      <c r="H1264" s="1" t="s">
        <v>8224</v>
      </c>
      <c r="I1264" s="1" t="s">
        <v>8246</v>
      </c>
      <c r="J1264" s="1">
        <v>1476873507</v>
      </c>
      <c r="K1264" s="1">
        <v>1474281507</v>
      </c>
      <c r="L1264" s="1" t="b">
        <v>0</v>
      </c>
      <c r="M1264" s="1">
        <v>4</v>
      </c>
      <c r="N1264" s="1" t="b">
        <v>0</v>
      </c>
      <c r="O1264" s="1" t="s">
        <v>8271</v>
      </c>
      <c r="P1264" s="28">
        <f>F1264/D1264</f>
        <v>7.1556350626118068E-3</v>
      </c>
      <c r="Q1264" s="29">
        <f>IF(M1264&gt;0,F1264/M1264,0)</f>
        <v>20</v>
      </c>
      <c r="R1264" s="9" t="str">
        <f>LEFT(O1264,SEARCH("/",O1264,1)-1)</f>
        <v>technology</v>
      </c>
      <c r="S1264" s="26" t="str">
        <f>RIGHT(O1264,LEN(O1264)-SEARCH("/",O1264,1))</f>
        <v>web</v>
      </c>
      <c r="T1264" s="27">
        <f>(((K1264/60)/60)/24)+DATE(1970,1,1)</f>
        <v>42632.443368055552</v>
      </c>
      <c r="U1264" s="5" t="str">
        <f>TEXT(T1264,"mmm")</f>
        <v>Sep</v>
      </c>
      <c r="V1264" s="5" t="str">
        <f>TEXT(T1264,"yyyy")</f>
        <v>2016</v>
      </c>
      <c r="W1264" s="5" t="str">
        <f>TEXT(Y1264,"mmm")</f>
        <v>Oct</v>
      </c>
      <c r="X1264" s="1" t="str">
        <f>TEXT(Y1264,"yyyy")</f>
        <v>2016</v>
      </c>
      <c r="Y1264" s="27">
        <f>(((J1264/60)/60)/24)+DATE(1970,1,1)</f>
        <v>42662.443368055552</v>
      </c>
    </row>
    <row r="1265" spans="1:25" ht="48" x14ac:dyDescent="0.2">
      <c r="A1265" s="1">
        <v>3983</v>
      </c>
      <c r="B1265" s="7" t="s">
        <v>3979</v>
      </c>
      <c r="C1265" s="7" t="s">
        <v>8089</v>
      </c>
      <c r="D1265" s="1">
        <v>11140</v>
      </c>
      <c r="E1265" s="37" t="str">
        <f>VLOOKUP(D1265,'Vlookup Table Bonus Point'!$C$3:$D$26,2,TRUE)</f>
        <v>10000 to 14999</v>
      </c>
      <c r="F1265" s="1">
        <v>3877</v>
      </c>
      <c r="G1265" s="1" t="s">
        <v>8220</v>
      </c>
      <c r="H1265" s="1" t="s">
        <v>8223</v>
      </c>
      <c r="I1265" s="1" t="s">
        <v>8245</v>
      </c>
      <c r="J1265" s="1">
        <v>1400569140</v>
      </c>
      <c r="K1265" s="1">
        <v>1397854356</v>
      </c>
      <c r="L1265" s="1" t="b">
        <v>0</v>
      </c>
      <c r="M1265" s="1">
        <v>46</v>
      </c>
      <c r="N1265" s="1" t="b">
        <v>0</v>
      </c>
      <c r="O1265" s="1" t="s">
        <v>8270</v>
      </c>
      <c r="P1265" s="28">
        <f>F1265/D1265</f>
        <v>0.34802513464991025</v>
      </c>
      <c r="Q1265" s="29">
        <f>IF(M1265&gt;0,F1265/M1265,0)</f>
        <v>84.282608695652172</v>
      </c>
      <c r="R1265" s="9" t="str">
        <f>LEFT(O1265,SEARCH("/",O1265,1)-1)</f>
        <v>theater</v>
      </c>
      <c r="S1265" s="26" t="str">
        <f>RIGHT(O1265,LEN(O1265)-SEARCH("/",O1265,1))</f>
        <v>plays</v>
      </c>
      <c r="T1265" s="27">
        <f>(((K1265/60)/60)/24)+DATE(1970,1,1)</f>
        <v>41747.86986111111</v>
      </c>
      <c r="U1265" s="5" t="str">
        <f>TEXT(T1265,"mmm")</f>
        <v>Apr</v>
      </c>
      <c r="V1265" s="5" t="str">
        <f>TEXT(T1265,"yyyy")</f>
        <v>2014</v>
      </c>
      <c r="W1265" s="5" t="str">
        <f>TEXT(Y1265,"mmm")</f>
        <v>May</v>
      </c>
      <c r="X1265" s="1" t="str">
        <f>TEXT(Y1265,"yyyy")</f>
        <v>2014</v>
      </c>
      <c r="Y1265" s="27">
        <f>(((J1265/60)/60)/24)+DATE(1970,1,1)</f>
        <v>41779.290972222225</v>
      </c>
    </row>
    <row r="1266" spans="1:25" ht="48" x14ac:dyDescent="0.2">
      <c r="A1266" s="1">
        <v>51</v>
      </c>
      <c r="B1266" s="7" t="s">
        <v>53</v>
      </c>
      <c r="C1266" s="7" t="s">
        <v>4162</v>
      </c>
      <c r="D1266" s="1">
        <v>11000</v>
      </c>
      <c r="E1266" s="37" t="str">
        <f>VLOOKUP(D1266,'Vlookup Table Bonus Point'!$C$3:$D$26,2,TRUE)</f>
        <v>10000 to 14999</v>
      </c>
      <c r="F1266" s="1">
        <v>14082</v>
      </c>
      <c r="G1266" s="1" t="s">
        <v>8218</v>
      </c>
      <c r="H1266" s="1" t="s">
        <v>8223</v>
      </c>
      <c r="I1266" s="1" t="s">
        <v>8245</v>
      </c>
      <c r="J1266" s="1">
        <v>1439245037</v>
      </c>
      <c r="K1266" s="1">
        <v>1436653037</v>
      </c>
      <c r="L1266" s="1" t="b">
        <v>0</v>
      </c>
      <c r="M1266" s="1">
        <v>119</v>
      </c>
      <c r="N1266" s="1" t="b">
        <v>1</v>
      </c>
      <c r="O1266" s="1" t="s">
        <v>8264</v>
      </c>
      <c r="P1266" s="28">
        <f>F1266/D1266</f>
        <v>1.2801818181818181</v>
      </c>
      <c r="Q1266" s="29">
        <f>IF(M1266&gt;0,F1266/M1266,0)</f>
        <v>118.33613445378151</v>
      </c>
      <c r="R1266" s="9" t="str">
        <f>LEFT(O1266,SEARCH("/",O1266,1)-1)</f>
        <v>film &amp; video</v>
      </c>
      <c r="S1266" s="26" t="str">
        <f>RIGHT(O1266,LEN(O1266)-SEARCH("/",O1266,1))</f>
        <v>television</v>
      </c>
      <c r="T1266" s="27">
        <f>(((K1266/60)/60)/24)+DATE(1970,1,1)</f>
        <v>42196.928668981483</v>
      </c>
      <c r="U1266" s="5" t="str">
        <f>TEXT(T1266,"mmm")</f>
        <v>Jul</v>
      </c>
      <c r="V1266" s="5" t="str">
        <f>TEXT(T1266,"yyyy")</f>
        <v>2015</v>
      </c>
      <c r="W1266" s="5" t="str">
        <f>TEXT(Y1266,"mmm")</f>
        <v>Aug</v>
      </c>
      <c r="X1266" s="1" t="str">
        <f>TEXT(Y1266,"yyyy")</f>
        <v>2015</v>
      </c>
      <c r="Y1266" s="27">
        <f>(((J1266/60)/60)/24)+DATE(1970,1,1)</f>
        <v>42226.928668981483</v>
      </c>
    </row>
    <row r="1267" spans="1:25" ht="48" x14ac:dyDescent="0.2">
      <c r="A1267" s="1">
        <v>1764</v>
      </c>
      <c r="B1267" s="7" t="s">
        <v>1765</v>
      </c>
      <c r="C1267" s="7" t="s">
        <v>5874</v>
      </c>
      <c r="D1267" s="1">
        <v>11000</v>
      </c>
      <c r="E1267" s="37" t="str">
        <f>VLOOKUP(D1267,'Vlookup Table Bonus Point'!$C$3:$D$26,2,TRUE)</f>
        <v>10000 to 14999</v>
      </c>
      <c r="F1267" s="1">
        <v>2156</v>
      </c>
      <c r="G1267" s="1" t="s">
        <v>8220</v>
      </c>
      <c r="H1267" s="1" t="s">
        <v>8224</v>
      </c>
      <c r="I1267" s="1" t="s">
        <v>8246</v>
      </c>
      <c r="J1267" s="1">
        <v>1407065979</v>
      </c>
      <c r="K1267" s="1">
        <v>1404560379</v>
      </c>
      <c r="L1267" s="1" t="b">
        <v>1</v>
      </c>
      <c r="M1267" s="1">
        <v>39</v>
      </c>
      <c r="N1267" s="1" t="b">
        <v>0</v>
      </c>
      <c r="O1267" s="1" t="s">
        <v>8284</v>
      </c>
      <c r="P1267" s="28">
        <f>F1267/D1267</f>
        <v>0.19600000000000001</v>
      </c>
      <c r="Q1267" s="29">
        <f>IF(M1267&gt;0,F1267/M1267,0)</f>
        <v>55.282051282051285</v>
      </c>
      <c r="R1267" s="9" t="str">
        <f>LEFT(O1267,SEARCH("/",O1267,1)-1)</f>
        <v>photography</v>
      </c>
      <c r="S1267" s="26" t="str">
        <f>RIGHT(O1267,LEN(O1267)-SEARCH("/",O1267,1))</f>
        <v>photobooks</v>
      </c>
      <c r="T1267" s="27">
        <f>(((K1267/60)/60)/24)+DATE(1970,1,1)</f>
        <v>41825.485868055555</v>
      </c>
      <c r="U1267" s="5" t="str">
        <f>TEXT(T1267,"mmm")</f>
        <v>Jul</v>
      </c>
      <c r="V1267" s="5" t="str">
        <f>TEXT(T1267,"yyyy")</f>
        <v>2014</v>
      </c>
      <c r="W1267" s="5" t="str">
        <f>TEXT(Y1267,"mmm")</f>
        <v>Aug</v>
      </c>
      <c r="X1267" s="1" t="str">
        <f>TEXT(Y1267,"yyyy")</f>
        <v>2014</v>
      </c>
      <c r="Y1267" s="27">
        <f>(((J1267/60)/60)/24)+DATE(1970,1,1)</f>
        <v>41854.485868055555</v>
      </c>
    </row>
    <row r="1268" spans="1:25" ht="48" x14ac:dyDescent="0.2">
      <c r="A1268" s="1">
        <v>1779</v>
      </c>
      <c r="B1268" s="7" t="s">
        <v>1780</v>
      </c>
      <c r="C1268" s="7" t="s">
        <v>5889</v>
      </c>
      <c r="D1268" s="1">
        <v>11000</v>
      </c>
      <c r="E1268" s="37" t="str">
        <f>VLOOKUP(D1268,'Vlookup Table Bonus Point'!$C$3:$D$26,2,TRUE)</f>
        <v>10000 to 14999</v>
      </c>
      <c r="F1268" s="1">
        <v>3986</v>
      </c>
      <c r="G1268" s="1" t="s">
        <v>8220</v>
      </c>
      <c r="H1268" s="1" t="s">
        <v>8223</v>
      </c>
      <c r="I1268" s="1" t="s">
        <v>8245</v>
      </c>
      <c r="J1268" s="1">
        <v>1472834180</v>
      </c>
      <c r="K1268" s="1">
        <v>1470242180</v>
      </c>
      <c r="L1268" s="1" t="b">
        <v>1</v>
      </c>
      <c r="M1268" s="1">
        <v>38</v>
      </c>
      <c r="N1268" s="1" t="b">
        <v>0</v>
      </c>
      <c r="O1268" s="1" t="s">
        <v>8284</v>
      </c>
      <c r="P1268" s="28">
        <f>F1268/D1268</f>
        <v>0.36236363636363639</v>
      </c>
      <c r="Q1268" s="29">
        <f>IF(M1268&gt;0,F1268/M1268,0)</f>
        <v>104.89473684210526</v>
      </c>
      <c r="R1268" s="9" t="str">
        <f>LEFT(O1268,SEARCH("/",O1268,1)-1)</f>
        <v>photography</v>
      </c>
      <c r="S1268" s="26" t="str">
        <f>RIGHT(O1268,LEN(O1268)-SEARCH("/",O1268,1))</f>
        <v>photobooks</v>
      </c>
      <c r="T1268" s="27">
        <f>(((K1268/60)/60)/24)+DATE(1970,1,1)</f>
        <v>42585.691898148143</v>
      </c>
      <c r="U1268" s="5" t="str">
        <f>TEXT(T1268,"mmm")</f>
        <v>Aug</v>
      </c>
      <c r="V1268" s="5" t="str">
        <f>TEXT(T1268,"yyyy")</f>
        <v>2016</v>
      </c>
      <c r="W1268" s="5" t="str">
        <f>TEXT(Y1268,"mmm")</f>
        <v>Sep</v>
      </c>
      <c r="X1268" s="1" t="str">
        <f>TEXT(Y1268,"yyyy")</f>
        <v>2016</v>
      </c>
      <c r="Y1268" s="27">
        <f>(((J1268/60)/60)/24)+DATE(1970,1,1)</f>
        <v>42615.691898148143</v>
      </c>
    </row>
    <row r="1269" spans="1:25" ht="48" x14ac:dyDescent="0.2">
      <c r="A1269" s="1">
        <v>2501</v>
      </c>
      <c r="B1269" s="7" t="s">
        <v>2501</v>
      </c>
      <c r="C1269" s="7" t="s">
        <v>6611</v>
      </c>
      <c r="D1269" s="1">
        <v>11000</v>
      </c>
      <c r="E1269" s="37" t="str">
        <f>VLOOKUP(D1269,'Vlookup Table Bonus Point'!$C$3:$D$26,2,TRUE)</f>
        <v>10000 to 14999</v>
      </c>
      <c r="F1269" s="1">
        <v>281</v>
      </c>
      <c r="G1269" s="1" t="s">
        <v>8220</v>
      </c>
      <c r="H1269" s="1" t="s">
        <v>8228</v>
      </c>
      <c r="I1269" s="1" t="s">
        <v>8250</v>
      </c>
      <c r="J1269" s="1">
        <v>1443379104</v>
      </c>
      <c r="K1269" s="1">
        <v>1440787104</v>
      </c>
      <c r="L1269" s="1" t="b">
        <v>0</v>
      </c>
      <c r="M1269" s="1">
        <v>7</v>
      </c>
      <c r="N1269" s="1" t="b">
        <v>0</v>
      </c>
      <c r="O1269" s="1" t="s">
        <v>8298</v>
      </c>
      <c r="P1269" s="28">
        <f>F1269/D1269</f>
        <v>2.5545454545454545E-2</v>
      </c>
      <c r="Q1269" s="29">
        <f>IF(M1269&gt;0,F1269/M1269,0)</f>
        <v>40.142857142857146</v>
      </c>
      <c r="R1269" s="9" t="str">
        <f>LEFT(O1269,SEARCH("/",O1269,1)-1)</f>
        <v>food</v>
      </c>
      <c r="S1269" s="26" t="str">
        <f>RIGHT(O1269,LEN(O1269)-SEARCH("/",O1269,1))</f>
        <v>restaurants</v>
      </c>
      <c r="T1269" s="27">
        <f>(((K1269/60)/60)/24)+DATE(1970,1,1)</f>
        <v>42244.776666666665</v>
      </c>
      <c r="U1269" s="5" t="str">
        <f>TEXT(T1269,"mmm")</f>
        <v>Aug</v>
      </c>
      <c r="V1269" s="5" t="str">
        <f>TEXT(T1269,"yyyy")</f>
        <v>2015</v>
      </c>
      <c r="W1269" s="5" t="str">
        <f>TEXT(Y1269,"mmm")</f>
        <v>Sep</v>
      </c>
      <c r="X1269" s="1" t="str">
        <f>TEXT(Y1269,"yyyy")</f>
        <v>2015</v>
      </c>
      <c r="Y1269" s="27">
        <f>(((J1269/60)/60)/24)+DATE(1970,1,1)</f>
        <v>42274.776666666665</v>
      </c>
    </row>
    <row r="1270" spans="1:25" ht="64" x14ac:dyDescent="0.2">
      <c r="A1270" s="1">
        <v>2606</v>
      </c>
      <c r="B1270" s="7" t="s">
        <v>2606</v>
      </c>
      <c r="C1270" s="7" t="s">
        <v>6716</v>
      </c>
      <c r="D1270" s="1">
        <v>11000</v>
      </c>
      <c r="E1270" s="37" t="str">
        <f>VLOOKUP(D1270,'Vlookup Table Bonus Point'!$C$3:$D$26,2,TRUE)</f>
        <v>10000 to 14999</v>
      </c>
      <c r="F1270" s="1">
        <v>12106</v>
      </c>
      <c r="G1270" s="1" t="s">
        <v>8218</v>
      </c>
      <c r="H1270" s="1" t="s">
        <v>8223</v>
      </c>
      <c r="I1270" s="1" t="s">
        <v>8245</v>
      </c>
      <c r="J1270" s="1">
        <v>1398791182</v>
      </c>
      <c r="K1270" s="1">
        <v>1396026382</v>
      </c>
      <c r="L1270" s="1" t="b">
        <v>1</v>
      </c>
      <c r="M1270" s="1">
        <v>385</v>
      </c>
      <c r="N1270" s="1" t="b">
        <v>1</v>
      </c>
      <c r="O1270" s="1" t="s">
        <v>8300</v>
      </c>
      <c r="P1270" s="28">
        <f>F1270/D1270</f>
        <v>1.1005454545454545</v>
      </c>
      <c r="Q1270" s="29">
        <f>IF(M1270&gt;0,F1270/M1270,0)</f>
        <v>31.444155844155844</v>
      </c>
      <c r="R1270" s="9" t="str">
        <f>LEFT(O1270,SEARCH("/",O1270,1)-1)</f>
        <v>technology</v>
      </c>
      <c r="S1270" s="26" t="str">
        <f>RIGHT(O1270,LEN(O1270)-SEARCH("/",O1270,1))</f>
        <v>space exploration</v>
      </c>
      <c r="T1270" s="27">
        <f>(((K1270/60)/60)/24)+DATE(1970,1,1)</f>
        <v>41726.712754629632</v>
      </c>
      <c r="U1270" s="5" t="str">
        <f>TEXT(T1270,"mmm")</f>
        <v>Mar</v>
      </c>
      <c r="V1270" s="5" t="str">
        <f>TEXT(T1270,"yyyy")</f>
        <v>2014</v>
      </c>
      <c r="W1270" s="5" t="str">
        <f>TEXT(Y1270,"mmm")</f>
        <v>Apr</v>
      </c>
      <c r="X1270" s="1" t="str">
        <f>TEXT(Y1270,"yyyy")</f>
        <v>2014</v>
      </c>
      <c r="Y1270" s="27">
        <f>(((J1270/60)/60)/24)+DATE(1970,1,1)</f>
        <v>41758.712754629632</v>
      </c>
    </row>
    <row r="1271" spans="1:25" ht="48" x14ac:dyDescent="0.2">
      <c r="A1271" s="1">
        <v>2611</v>
      </c>
      <c r="B1271" s="7" t="s">
        <v>2611</v>
      </c>
      <c r="C1271" s="7" t="s">
        <v>6721</v>
      </c>
      <c r="D1271" s="1">
        <v>11000</v>
      </c>
      <c r="E1271" s="37" t="str">
        <f>VLOOKUP(D1271,'Vlookup Table Bonus Point'!$C$3:$D$26,2,TRUE)</f>
        <v>10000 to 14999</v>
      </c>
      <c r="F1271" s="1">
        <v>306970</v>
      </c>
      <c r="G1271" s="1" t="s">
        <v>8218</v>
      </c>
      <c r="H1271" s="1" t="s">
        <v>8235</v>
      </c>
      <c r="I1271" s="1" t="s">
        <v>8248</v>
      </c>
      <c r="J1271" s="1">
        <v>1483397940</v>
      </c>
      <c r="K1271" s="1">
        <v>1480493014</v>
      </c>
      <c r="L1271" s="1" t="b">
        <v>1</v>
      </c>
      <c r="M1271" s="1">
        <v>3663</v>
      </c>
      <c r="N1271" s="1" t="b">
        <v>1</v>
      </c>
      <c r="O1271" s="1" t="s">
        <v>8300</v>
      </c>
      <c r="P1271" s="28">
        <f>F1271/D1271</f>
        <v>27.906363636363636</v>
      </c>
      <c r="Q1271" s="29">
        <f>IF(M1271&gt;0,F1271/M1271,0)</f>
        <v>83.802893802893806</v>
      </c>
      <c r="R1271" s="9" t="str">
        <f>LEFT(O1271,SEARCH("/",O1271,1)-1)</f>
        <v>technology</v>
      </c>
      <c r="S1271" s="26" t="str">
        <f>RIGHT(O1271,LEN(O1271)-SEARCH("/",O1271,1))</f>
        <v>space exploration</v>
      </c>
      <c r="T1271" s="27">
        <f>(((K1271/60)/60)/24)+DATE(1970,1,1)</f>
        <v>42704.335810185185</v>
      </c>
      <c r="U1271" s="5" t="str">
        <f>TEXT(T1271,"mmm")</f>
        <v>Nov</v>
      </c>
      <c r="V1271" s="5" t="str">
        <f>TEXT(T1271,"yyyy")</f>
        <v>2016</v>
      </c>
      <c r="W1271" s="5" t="str">
        <f>TEXT(Y1271,"mmm")</f>
        <v>Jan</v>
      </c>
      <c r="X1271" s="1" t="str">
        <f>TEXT(Y1271,"yyyy")</f>
        <v>2017</v>
      </c>
      <c r="Y1271" s="27">
        <f>(((J1271/60)/60)/24)+DATE(1970,1,1)</f>
        <v>42737.957638888889</v>
      </c>
    </row>
    <row r="1272" spans="1:25" ht="48" x14ac:dyDescent="0.2">
      <c r="A1272" s="1">
        <v>3112</v>
      </c>
      <c r="B1272" s="7" t="s">
        <v>3112</v>
      </c>
      <c r="C1272" s="7" t="s">
        <v>7222</v>
      </c>
      <c r="D1272" s="1">
        <v>11000</v>
      </c>
      <c r="E1272" s="37" t="str">
        <f>VLOOKUP(D1272,'Vlookup Table Bonus Point'!$C$3:$D$26,2,TRUE)</f>
        <v>10000 to 14999</v>
      </c>
      <c r="F1272" s="1">
        <v>521</v>
      </c>
      <c r="G1272" s="1" t="s">
        <v>8220</v>
      </c>
      <c r="H1272" s="1" t="s">
        <v>8223</v>
      </c>
      <c r="I1272" s="1" t="s">
        <v>8245</v>
      </c>
      <c r="J1272" s="1">
        <v>1477968934</v>
      </c>
      <c r="K1272" s="1">
        <v>1472784934</v>
      </c>
      <c r="L1272" s="1" t="b">
        <v>0</v>
      </c>
      <c r="M1272" s="1">
        <v>9</v>
      </c>
      <c r="N1272" s="1" t="b">
        <v>0</v>
      </c>
      <c r="O1272" s="1" t="s">
        <v>8302</v>
      </c>
      <c r="P1272" s="28">
        <f>F1272/D1272</f>
        <v>4.7363636363636365E-2</v>
      </c>
      <c r="Q1272" s="29">
        <f>IF(M1272&gt;0,F1272/M1272,0)</f>
        <v>57.888888888888886</v>
      </c>
      <c r="R1272" s="9" t="str">
        <f>LEFT(O1272,SEARCH("/",O1272,1)-1)</f>
        <v>theater</v>
      </c>
      <c r="S1272" s="26" t="str">
        <f>RIGHT(O1272,LEN(O1272)-SEARCH("/",O1272,1))</f>
        <v>spaces</v>
      </c>
      <c r="T1272" s="27">
        <f>(((K1272/60)/60)/24)+DATE(1970,1,1)</f>
        <v>42615.121921296297</v>
      </c>
      <c r="U1272" s="5" t="str">
        <f>TEXT(T1272,"mmm")</f>
        <v>Sep</v>
      </c>
      <c r="V1272" s="5" t="str">
        <f>TEXT(T1272,"yyyy")</f>
        <v>2016</v>
      </c>
      <c r="W1272" s="5" t="str">
        <f>TEXT(Y1272,"mmm")</f>
        <v>Nov</v>
      </c>
      <c r="X1272" s="1" t="str">
        <f>TEXT(Y1272,"yyyy")</f>
        <v>2016</v>
      </c>
      <c r="Y1272" s="27">
        <f>(((J1272/60)/60)/24)+DATE(1970,1,1)</f>
        <v>42675.121921296297</v>
      </c>
    </row>
    <row r="1273" spans="1:25" ht="48" x14ac:dyDescent="0.2">
      <c r="A1273" s="1">
        <v>3194</v>
      </c>
      <c r="B1273" s="7" t="s">
        <v>3194</v>
      </c>
      <c r="C1273" s="7" t="s">
        <v>7304</v>
      </c>
      <c r="D1273" s="1">
        <v>11000</v>
      </c>
      <c r="E1273" s="37" t="str">
        <f>VLOOKUP(D1273,'Vlookup Table Bonus Point'!$C$3:$D$26,2,TRUE)</f>
        <v>10000 to 14999</v>
      </c>
      <c r="F1273" s="1">
        <v>0</v>
      </c>
      <c r="G1273" s="1" t="s">
        <v>8220</v>
      </c>
      <c r="H1273" s="1" t="s">
        <v>8223</v>
      </c>
      <c r="I1273" s="1" t="s">
        <v>8245</v>
      </c>
      <c r="J1273" s="1">
        <v>1437960598</v>
      </c>
      <c r="K1273" s="1">
        <v>1435368598</v>
      </c>
      <c r="L1273" s="1" t="b">
        <v>0</v>
      </c>
      <c r="M1273" s="1">
        <v>0</v>
      </c>
      <c r="N1273" s="1" t="b">
        <v>0</v>
      </c>
      <c r="O1273" s="1" t="s">
        <v>8304</v>
      </c>
      <c r="P1273" s="28">
        <f>F1273/D1273</f>
        <v>0</v>
      </c>
      <c r="Q1273" s="29">
        <f>IF(M1273&gt;0,F1273/M1273,0)</f>
        <v>0</v>
      </c>
      <c r="R1273" s="9" t="str">
        <f>LEFT(O1273,SEARCH("/",O1273,1)-1)</f>
        <v>theater</v>
      </c>
      <c r="S1273" s="26" t="str">
        <f>RIGHT(O1273,LEN(O1273)-SEARCH("/",O1273,1))</f>
        <v>musical</v>
      </c>
      <c r="T1273" s="27">
        <f>(((K1273/60)/60)/24)+DATE(1970,1,1)</f>
        <v>42182.062476851846</v>
      </c>
      <c r="U1273" s="5" t="str">
        <f>TEXT(T1273,"mmm")</f>
        <v>Jun</v>
      </c>
      <c r="V1273" s="5" t="str">
        <f>TEXT(T1273,"yyyy")</f>
        <v>2015</v>
      </c>
      <c r="W1273" s="5" t="str">
        <f>TEXT(Y1273,"mmm")</f>
        <v>Jul</v>
      </c>
      <c r="X1273" s="1" t="str">
        <f>TEXT(Y1273,"yyyy")</f>
        <v>2015</v>
      </c>
      <c r="Y1273" s="27">
        <f>(((J1273/60)/60)/24)+DATE(1970,1,1)</f>
        <v>42212.062476851846</v>
      </c>
    </row>
    <row r="1274" spans="1:25" ht="32" x14ac:dyDescent="0.2">
      <c r="A1274" s="1">
        <v>3854</v>
      </c>
      <c r="B1274" s="7" t="s">
        <v>3851</v>
      </c>
      <c r="C1274" s="7" t="s">
        <v>7963</v>
      </c>
      <c r="D1274" s="1">
        <v>11000</v>
      </c>
      <c r="E1274" s="37" t="str">
        <f>VLOOKUP(D1274,'Vlookup Table Bonus Point'!$C$3:$D$26,2,TRUE)</f>
        <v>10000 to 14999</v>
      </c>
      <c r="F1274" s="1">
        <v>1788</v>
      </c>
      <c r="G1274" s="1" t="s">
        <v>8220</v>
      </c>
      <c r="H1274" s="1" t="s">
        <v>8223</v>
      </c>
      <c r="I1274" s="1" t="s">
        <v>8245</v>
      </c>
      <c r="J1274" s="1">
        <v>1431206058</v>
      </c>
      <c r="K1274" s="1">
        <v>1428614058</v>
      </c>
      <c r="L1274" s="1" t="b">
        <v>0</v>
      </c>
      <c r="M1274" s="1">
        <v>20</v>
      </c>
      <c r="N1274" s="1" t="b">
        <v>0</v>
      </c>
      <c r="O1274" s="1" t="s">
        <v>8270</v>
      </c>
      <c r="P1274" s="28">
        <f>F1274/D1274</f>
        <v>0.16254545454545455</v>
      </c>
      <c r="Q1274" s="29">
        <f>IF(M1274&gt;0,F1274/M1274,0)</f>
        <v>89.4</v>
      </c>
      <c r="R1274" s="9" t="str">
        <f>LEFT(O1274,SEARCH("/",O1274,1)-1)</f>
        <v>theater</v>
      </c>
      <c r="S1274" s="26" t="str">
        <f>RIGHT(O1274,LEN(O1274)-SEARCH("/",O1274,1))</f>
        <v>plays</v>
      </c>
      <c r="T1274" s="27">
        <f>(((K1274/60)/60)/24)+DATE(1970,1,1)</f>
        <v>42103.884930555556</v>
      </c>
      <c r="U1274" s="5" t="str">
        <f>TEXT(T1274,"mmm")</f>
        <v>Apr</v>
      </c>
      <c r="V1274" s="5" t="str">
        <f>TEXT(T1274,"yyyy")</f>
        <v>2015</v>
      </c>
      <c r="W1274" s="5" t="str">
        <f>TEXT(Y1274,"mmm")</f>
        <v>May</v>
      </c>
      <c r="X1274" s="1" t="str">
        <f>TEXT(Y1274,"yyyy")</f>
        <v>2015</v>
      </c>
      <c r="Y1274" s="27">
        <f>(((J1274/60)/60)/24)+DATE(1970,1,1)</f>
        <v>42133.884930555556</v>
      </c>
    </row>
    <row r="1275" spans="1:25" ht="48" x14ac:dyDescent="0.2">
      <c r="A1275" s="1">
        <v>3005</v>
      </c>
      <c r="B1275" s="7" t="s">
        <v>3005</v>
      </c>
      <c r="C1275" s="7" t="s">
        <v>7115</v>
      </c>
      <c r="D1275" s="1">
        <v>10600</v>
      </c>
      <c r="E1275" s="37" t="str">
        <f>VLOOKUP(D1275,'Vlookup Table Bonus Point'!$C$3:$D$26,2,TRUE)</f>
        <v>10000 to 14999</v>
      </c>
      <c r="F1275" s="1">
        <v>12772.6</v>
      </c>
      <c r="G1275" s="1" t="s">
        <v>8218</v>
      </c>
      <c r="H1275" s="1" t="s">
        <v>8223</v>
      </c>
      <c r="I1275" s="1" t="s">
        <v>8245</v>
      </c>
      <c r="J1275" s="1">
        <v>1412611905</v>
      </c>
      <c r="K1275" s="1">
        <v>1410019905</v>
      </c>
      <c r="L1275" s="1" t="b">
        <v>0</v>
      </c>
      <c r="M1275" s="1">
        <v>118</v>
      </c>
      <c r="N1275" s="1" t="b">
        <v>1</v>
      </c>
      <c r="O1275" s="1" t="s">
        <v>8302</v>
      </c>
      <c r="P1275" s="28">
        <f>F1275/D1275</f>
        <v>1.2049622641509434</v>
      </c>
      <c r="Q1275" s="29">
        <f>IF(M1275&gt;0,F1275/M1275,0)</f>
        <v>108.24237288135593</v>
      </c>
      <c r="R1275" s="9" t="str">
        <f>LEFT(O1275,SEARCH("/",O1275,1)-1)</f>
        <v>theater</v>
      </c>
      <c r="S1275" s="26" t="str">
        <f>RIGHT(O1275,LEN(O1275)-SEARCH("/",O1275,1))</f>
        <v>spaces</v>
      </c>
      <c r="T1275" s="27">
        <f>(((K1275/60)/60)/24)+DATE(1970,1,1)</f>
        <v>41888.674826388888</v>
      </c>
      <c r="U1275" s="5" t="str">
        <f>TEXT(T1275,"mmm")</f>
        <v>Sep</v>
      </c>
      <c r="V1275" s="5" t="str">
        <f>TEXT(T1275,"yyyy")</f>
        <v>2014</v>
      </c>
      <c r="W1275" s="5" t="str">
        <f>TEXT(Y1275,"mmm")</f>
        <v>Oct</v>
      </c>
      <c r="X1275" s="1" t="str">
        <f>TEXT(Y1275,"yyyy")</f>
        <v>2014</v>
      </c>
      <c r="Y1275" s="27">
        <f>(((J1275/60)/60)/24)+DATE(1970,1,1)</f>
        <v>41918.674826388888</v>
      </c>
    </row>
    <row r="1276" spans="1:25" ht="48" x14ac:dyDescent="0.2">
      <c r="A1276" s="1">
        <v>2321</v>
      </c>
      <c r="B1276" s="7" t="s">
        <v>2322</v>
      </c>
      <c r="C1276" s="7" t="s">
        <v>6431</v>
      </c>
      <c r="D1276" s="1">
        <v>10557</v>
      </c>
      <c r="E1276" s="37" t="str">
        <f>VLOOKUP(D1276,'Vlookup Table Bonus Point'!$C$3:$D$26,2,TRUE)</f>
        <v>10000 to 14999</v>
      </c>
      <c r="F1276" s="1">
        <v>4130</v>
      </c>
      <c r="G1276" s="1" t="s">
        <v>8221</v>
      </c>
      <c r="H1276" s="1" t="s">
        <v>8238</v>
      </c>
      <c r="I1276" s="1" t="s">
        <v>8248</v>
      </c>
      <c r="J1276" s="1">
        <v>1491282901</v>
      </c>
      <c r="K1276" s="1">
        <v>1488694501</v>
      </c>
      <c r="L1276" s="1" t="b">
        <v>0</v>
      </c>
      <c r="M1276" s="1">
        <v>64</v>
      </c>
      <c r="N1276" s="1" t="b">
        <v>0</v>
      </c>
      <c r="O1276" s="1" t="s">
        <v>8297</v>
      </c>
      <c r="P1276" s="28">
        <f>F1276/D1276</f>
        <v>0.39120962394619685</v>
      </c>
      <c r="Q1276" s="29">
        <f>IF(M1276&gt;0,F1276/M1276,0)</f>
        <v>64.53125</v>
      </c>
      <c r="R1276" s="9" t="str">
        <f>LEFT(O1276,SEARCH("/",O1276,1)-1)</f>
        <v>food</v>
      </c>
      <c r="S1276" s="26" t="str">
        <f>RIGHT(O1276,LEN(O1276)-SEARCH("/",O1276,1))</f>
        <v>small batch</v>
      </c>
      <c r="T1276" s="27">
        <f>(((K1276/60)/60)/24)+DATE(1970,1,1)</f>
        <v>42799.260428240741</v>
      </c>
      <c r="U1276" s="5" t="str">
        <f>TEXT(T1276,"mmm")</f>
        <v>Mar</v>
      </c>
      <c r="V1276" s="5" t="str">
        <f>TEXT(T1276,"yyyy")</f>
        <v>2017</v>
      </c>
      <c r="W1276" s="5" t="str">
        <f>TEXT(Y1276,"mmm")</f>
        <v>Apr</v>
      </c>
      <c r="X1276" s="1" t="str">
        <f>TEXT(Y1276,"yyyy")</f>
        <v>2017</v>
      </c>
      <c r="Y1276" s="27">
        <f>(((J1276/60)/60)/24)+DATE(1970,1,1)</f>
        <v>42829.21876157407</v>
      </c>
    </row>
    <row r="1277" spans="1:25" ht="48" x14ac:dyDescent="0.2">
      <c r="A1277" s="1">
        <v>417</v>
      </c>
      <c r="B1277" s="7" t="s">
        <v>418</v>
      </c>
      <c r="C1277" s="7" t="s">
        <v>4527</v>
      </c>
      <c r="D1277" s="1">
        <v>10500</v>
      </c>
      <c r="E1277" s="37" t="str">
        <f>VLOOKUP(D1277,'Vlookup Table Bonus Point'!$C$3:$D$26,2,TRUE)</f>
        <v>10000 to 14999</v>
      </c>
      <c r="F1277" s="1">
        <v>10526</v>
      </c>
      <c r="G1277" s="1" t="s">
        <v>8218</v>
      </c>
      <c r="H1277" s="1" t="s">
        <v>8223</v>
      </c>
      <c r="I1277" s="1" t="s">
        <v>8245</v>
      </c>
      <c r="J1277" s="1">
        <v>1365395580</v>
      </c>
      <c r="K1277" s="1">
        <v>1364426260</v>
      </c>
      <c r="L1277" s="1" t="b">
        <v>0</v>
      </c>
      <c r="M1277" s="1">
        <v>52</v>
      </c>
      <c r="N1277" s="1" t="b">
        <v>1</v>
      </c>
      <c r="O1277" s="1" t="s">
        <v>8268</v>
      </c>
      <c r="P1277" s="28">
        <f>F1277/D1277</f>
        <v>1.0024761904761905</v>
      </c>
      <c r="Q1277" s="29">
        <f>IF(M1277&gt;0,F1277/M1277,0)</f>
        <v>202.42307692307693</v>
      </c>
      <c r="R1277" s="9" t="str">
        <f>LEFT(O1277,SEARCH("/",O1277,1)-1)</f>
        <v>film &amp; video</v>
      </c>
      <c r="S1277" s="26" t="str">
        <f>RIGHT(O1277,LEN(O1277)-SEARCH("/",O1277,1))</f>
        <v>documentary</v>
      </c>
      <c r="T1277" s="27">
        <f>(((K1277/60)/60)/24)+DATE(1970,1,1)</f>
        <v>41360.970601851855</v>
      </c>
      <c r="U1277" s="5" t="str">
        <f>TEXT(T1277,"mmm")</f>
        <v>Mar</v>
      </c>
      <c r="V1277" s="5" t="str">
        <f>TEXT(T1277,"yyyy")</f>
        <v>2013</v>
      </c>
      <c r="W1277" s="5" t="str">
        <f>TEXT(Y1277,"mmm")</f>
        <v>Apr</v>
      </c>
      <c r="X1277" s="1" t="str">
        <f>TEXT(Y1277,"yyyy")</f>
        <v>2013</v>
      </c>
      <c r="Y1277" s="27">
        <f>(((J1277/60)/60)/24)+DATE(1970,1,1)</f>
        <v>41372.189583333333</v>
      </c>
    </row>
    <row r="1278" spans="1:25" ht="48" x14ac:dyDescent="0.2">
      <c r="A1278" s="1">
        <v>446</v>
      </c>
      <c r="B1278" s="7" t="s">
        <v>447</v>
      </c>
      <c r="C1278" s="7" t="s">
        <v>4556</v>
      </c>
      <c r="D1278" s="1">
        <v>10500</v>
      </c>
      <c r="E1278" s="37" t="str">
        <f>VLOOKUP(D1278,'Vlookup Table Bonus Point'!$C$3:$D$26,2,TRUE)</f>
        <v>10000 to 14999</v>
      </c>
      <c r="F1278" s="1">
        <v>766</v>
      </c>
      <c r="G1278" s="1" t="s">
        <v>8220</v>
      </c>
      <c r="H1278" s="1" t="s">
        <v>8223</v>
      </c>
      <c r="I1278" s="1" t="s">
        <v>8245</v>
      </c>
      <c r="J1278" s="1">
        <v>1425434420</v>
      </c>
      <c r="K1278" s="1">
        <v>1422842420</v>
      </c>
      <c r="L1278" s="1" t="b">
        <v>0</v>
      </c>
      <c r="M1278" s="1">
        <v>16</v>
      </c>
      <c r="N1278" s="1" t="b">
        <v>0</v>
      </c>
      <c r="O1278" s="1" t="s">
        <v>8269</v>
      </c>
      <c r="P1278" s="28">
        <f>F1278/D1278</f>
        <v>7.2952380952380949E-2</v>
      </c>
      <c r="Q1278" s="29">
        <f>IF(M1278&gt;0,F1278/M1278,0)</f>
        <v>47.875</v>
      </c>
      <c r="R1278" s="9" t="str">
        <f>LEFT(O1278,SEARCH("/",O1278,1)-1)</f>
        <v>film &amp; video</v>
      </c>
      <c r="S1278" s="26" t="str">
        <f>RIGHT(O1278,LEN(O1278)-SEARCH("/",O1278,1))</f>
        <v>animation</v>
      </c>
      <c r="T1278" s="27">
        <f>(((K1278/60)/60)/24)+DATE(1970,1,1)</f>
        <v>42037.083564814813</v>
      </c>
      <c r="U1278" s="5" t="str">
        <f>TEXT(T1278,"mmm")</f>
        <v>Feb</v>
      </c>
      <c r="V1278" s="5" t="str">
        <f>TEXT(T1278,"yyyy")</f>
        <v>2015</v>
      </c>
      <c r="W1278" s="5" t="str">
        <f>TEXT(Y1278,"mmm")</f>
        <v>Mar</v>
      </c>
      <c r="X1278" s="1" t="str">
        <f>TEXT(Y1278,"yyyy")</f>
        <v>2015</v>
      </c>
      <c r="Y1278" s="27">
        <f>(((J1278/60)/60)/24)+DATE(1970,1,1)</f>
        <v>42067.083564814813</v>
      </c>
    </row>
    <row r="1279" spans="1:25" ht="48" x14ac:dyDescent="0.2">
      <c r="A1279" s="1">
        <v>2142</v>
      </c>
      <c r="B1279" s="7" t="s">
        <v>2143</v>
      </c>
      <c r="C1279" s="7" t="s">
        <v>6252</v>
      </c>
      <c r="D1279" s="1">
        <v>10500</v>
      </c>
      <c r="E1279" s="37" t="str">
        <f>VLOOKUP(D1279,'Vlookup Table Bonus Point'!$C$3:$D$26,2,TRUE)</f>
        <v>10000 to 14999</v>
      </c>
      <c r="F1279" s="1">
        <v>601</v>
      </c>
      <c r="G1279" s="1" t="s">
        <v>8220</v>
      </c>
      <c r="H1279" s="1" t="s">
        <v>8235</v>
      </c>
      <c r="I1279" s="1" t="s">
        <v>8248</v>
      </c>
      <c r="J1279" s="1">
        <v>1451494210</v>
      </c>
      <c r="K1279" s="1">
        <v>1449075010</v>
      </c>
      <c r="L1279" s="1" t="b">
        <v>0</v>
      </c>
      <c r="M1279" s="1">
        <v>12</v>
      </c>
      <c r="N1279" s="1" t="b">
        <v>0</v>
      </c>
      <c r="O1279" s="1" t="s">
        <v>8281</v>
      </c>
      <c r="P1279" s="28">
        <f>F1279/D1279</f>
        <v>5.7238095238095241E-2</v>
      </c>
      <c r="Q1279" s="29">
        <f>IF(M1279&gt;0,F1279/M1279,0)</f>
        <v>50.083333333333336</v>
      </c>
      <c r="R1279" s="9" t="str">
        <f>LEFT(O1279,SEARCH("/",O1279,1)-1)</f>
        <v>games</v>
      </c>
      <c r="S1279" s="26" t="str">
        <f>RIGHT(O1279,LEN(O1279)-SEARCH("/",O1279,1))</f>
        <v>video games</v>
      </c>
      <c r="T1279" s="27">
        <f>(((K1279/60)/60)/24)+DATE(1970,1,1)</f>
        <v>42340.701504629629</v>
      </c>
      <c r="U1279" s="5" t="str">
        <f>TEXT(T1279,"mmm")</f>
        <v>Dec</v>
      </c>
      <c r="V1279" s="5" t="str">
        <f>TEXT(T1279,"yyyy")</f>
        <v>2015</v>
      </c>
      <c r="W1279" s="5" t="str">
        <f>TEXT(Y1279,"mmm")</f>
        <v>Dec</v>
      </c>
      <c r="X1279" s="1" t="str">
        <f>TEXT(Y1279,"yyyy")</f>
        <v>2015</v>
      </c>
      <c r="Y1279" s="27">
        <f>(((J1279/60)/60)/24)+DATE(1970,1,1)</f>
        <v>42368.701504629629</v>
      </c>
    </row>
    <row r="1280" spans="1:25" ht="48" x14ac:dyDescent="0.2">
      <c r="A1280" s="1">
        <v>2614</v>
      </c>
      <c r="B1280" s="7" t="s">
        <v>2614</v>
      </c>
      <c r="C1280" s="7" t="s">
        <v>6724</v>
      </c>
      <c r="D1280" s="1">
        <v>10500</v>
      </c>
      <c r="E1280" s="37" t="str">
        <f>VLOOKUP(D1280,'Vlookup Table Bonus Point'!$C$3:$D$26,2,TRUE)</f>
        <v>10000 to 14999</v>
      </c>
      <c r="F1280" s="1">
        <v>10710</v>
      </c>
      <c r="G1280" s="1" t="s">
        <v>8218</v>
      </c>
      <c r="H1280" s="1" t="s">
        <v>8223</v>
      </c>
      <c r="I1280" s="1" t="s">
        <v>8245</v>
      </c>
      <c r="J1280" s="1">
        <v>1398834000</v>
      </c>
      <c r="K1280" s="1">
        <v>1396371612</v>
      </c>
      <c r="L1280" s="1" t="b">
        <v>1</v>
      </c>
      <c r="M1280" s="1">
        <v>100</v>
      </c>
      <c r="N1280" s="1" t="b">
        <v>1</v>
      </c>
      <c r="O1280" s="1" t="s">
        <v>8300</v>
      </c>
      <c r="P1280" s="28">
        <f>F1280/D1280</f>
        <v>1.02</v>
      </c>
      <c r="Q1280" s="29">
        <f>IF(M1280&gt;0,F1280/M1280,0)</f>
        <v>107.1</v>
      </c>
      <c r="R1280" s="9" t="str">
        <f>LEFT(O1280,SEARCH("/",O1280,1)-1)</f>
        <v>technology</v>
      </c>
      <c r="S1280" s="26" t="str">
        <f>RIGHT(O1280,LEN(O1280)-SEARCH("/",O1280,1))</f>
        <v>space exploration</v>
      </c>
      <c r="T1280" s="27">
        <f>(((K1280/60)/60)/24)+DATE(1970,1,1)</f>
        <v>41730.708472222221</v>
      </c>
      <c r="U1280" s="5" t="str">
        <f>TEXT(T1280,"mmm")</f>
        <v>Apr</v>
      </c>
      <c r="V1280" s="5" t="str">
        <f>TEXT(T1280,"yyyy")</f>
        <v>2014</v>
      </c>
      <c r="W1280" s="5" t="str">
        <f>TEXT(Y1280,"mmm")</f>
        <v>Apr</v>
      </c>
      <c r="X1280" s="1" t="str">
        <f>TEXT(Y1280,"yyyy")</f>
        <v>2014</v>
      </c>
      <c r="Y1280" s="27">
        <f>(((J1280/60)/60)/24)+DATE(1970,1,1)</f>
        <v>41759.208333333336</v>
      </c>
    </row>
    <row r="1281" spans="1:25" ht="48" x14ac:dyDescent="0.2">
      <c r="A1281" s="1">
        <v>3620</v>
      </c>
      <c r="B1281" s="7" t="s">
        <v>3618</v>
      </c>
      <c r="C1281" s="7" t="s">
        <v>7730</v>
      </c>
      <c r="D1281" s="1">
        <v>10500</v>
      </c>
      <c r="E1281" s="37" t="str">
        <f>VLOOKUP(D1281,'Vlookup Table Bonus Point'!$C$3:$D$26,2,TRUE)</f>
        <v>10000 to 14999</v>
      </c>
      <c r="F1281" s="1">
        <v>11045</v>
      </c>
      <c r="G1281" s="1" t="s">
        <v>8218</v>
      </c>
      <c r="H1281" s="1" t="s">
        <v>8223</v>
      </c>
      <c r="I1281" s="1" t="s">
        <v>8245</v>
      </c>
      <c r="J1281" s="1">
        <v>1425528000</v>
      </c>
      <c r="K1281" s="1">
        <v>1422916261</v>
      </c>
      <c r="L1281" s="1" t="b">
        <v>0</v>
      </c>
      <c r="M1281" s="1">
        <v>197</v>
      </c>
      <c r="N1281" s="1" t="b">
        <v>1</v>
      </c>
      <c r="O1281" s="1" t="s">
        <v>8270</v>
      </c>
      <c r="P1281" s="28">
        <f>F1281/D1281</f>
        <v>1.0519047619047619</v>
      </c>
      <c r="Q1281" s="29">
        <f>IF(M1281&gt;0,F1281/M1281,0)</f>
        <v>56.065989847715734</v>
      </c>
      <c r="R1281" s="9" t="str">
        <f>LEFT(O1281,SEARCH("/",O1281,1)-1)</f>
        <v>theater</v>
      </c>
      <c r="S1281" s="26" t="str">
        <f>RIGHT(O1281,LEN(O1281)-SEARCH("/",O1281,1))</f>
        <v>plays</v>
      </c>
      <c r="T1281" s="27">
        <f>(((K1281/60)/60)/24)+DATE(1970,1,1)</f>
        <v>42037.938206018516</v>
      </c>
      <c r="U1281" s="5" t="str">
        <f>TEXT(T1281,"mmm")</f>
        <v>Feb</v>
      </c>
      <c r="V1281" s="5" t="str">
        <f>TEXT(T1281,"yyyy")</f>
        <v>2015</v>
      </c>
      <c r="W1281" s="5" t="str">
        <f>TEXT(Y1281,"mmm")</f>
        <v>Mar</v>
      </c>
      <c r="X1281" s="1" t="str">
        <f>TEXT(Y1281,"yyyy")</f>
        <v>2015</v>
      </c>
      <c r="Y1281" s="27">
        <f>(((J1281/60)/60)/24)+DATE(1970,1,1)</f>
        <v>42068.166666666672</v>
      </c>
    </row>
    <row r="1282" spans="1:25" ht="48" x14ac:dyDescent="0.2">
      <c r="A1282" s="1">
        <v>3847</v>
      </c>
      <c r="B1282" s="7" t="s">
        <v>3844</v>
      </c>
      <c r="C1282" s="7" t="s">
        <v>7956</v>
      </c>
      <c r="D1282" s="1">
        <v>10500</v>
      </c>
      <c r="E1282" s="37" t="str">
        <f>VLOOKUP(D1282,'Vlookup Table Bonus Point'!$C$3:$D$26,2,TRUE)</f>
        <v>10000 to 14999</v>
      </c>
      <c r="F1282" s="1">
        <v>1697</v>
      </c>
      <c r="G1282" s="1" t="s">
        <v>8220</v>
      </c>
      <c r="H1282" s="1" t="s">
        <v>8223</v>
      </c>
      <c r="I1282" s="1" t="s">
        <v>8245</v>
      </c>
      <c r="J1282" s="1">
        <v>1437283391</v>
      </c>
      <c r="K1282" s="1">
        <v>1433395391</v>
      </c>
      <c r="L1282" s="1" t="b">
        <v>1</v>
      </c>
      <c r="M1282" s="1">
        <v>9</v>
      </c>
      <c r="N1282" s="1" t="b">
        <v>0</v>
      </c>
      <c r="O1282" s="1" t="s">
        <v>8270</v>
      </c>
      <c r="P1282" s="28">
        <f>F1282/D1282</f>
        <v>0.16161904761904761</v>
      </c>
      <c r="Q1282" s="29">
        <f>IF(M1282&gt;0,F1282/M1282,0)</f>
        <v>188.55555555555554</v>
      </c>
      <c r="R1282" s="9" t="str">
        <f>LEFT(O1282,SEARCH("/",O1282,1)-1)</f>
        <v>theater</v>
      </c>
      <c r="S1282" s="26" t="str">
        <f>RIGHT(O1282,LEN(O1282)-SEARCH("/",O1282,1))</f>
        <v>plays</v>
      </c>
      <c r="T1282" s="27">
        <f>(((K1282/60)/60)/24)+DATE(1970,1,1)</f>
        <v>42159.224432870367</v>
      </c>
      <c r="U1282" s="5" t="str">
        <f>TEXT(T1282,"mmm")</f>
        <v>Jun</v>
      </c>
      <c r="V1282" s="5" t="str">
        <f>TEXT(T1282,"yyyy")</f>
        <v>2015</v>
      </c>
      <c r="W1282" s="5" t="str">
        <f>TEXT(Y1282,"mmm")</f>
        <v>Jul</v>
      </c>
      <c r="X1282" s="1" t="str">
        <f>TEXT(Y1282,"yyyy")</f>
        <v>2015</v>
      </c>
      <c r="Y1282" s="27">
        <f>(((J1282/60)/60)/24)+DATE(1970,1,1)</f>
        <v>42204.224432870367</v>
      </c>
    </row>
    <row r="1283" spans="1:25" ht="32" x14ac:dyDescent="0.2">
      <c r="A1283" s="1">
        <v>1</v>
      </c>
      <c r="B1283" s="7" t="s">
        <v>3</v>
      </c>
      <c r="C1283" s="7" t="s">
        <v>4112</v>
      </c>
      <c r="D1283" s="1">
        <v>10275</v>
      </c>
      <c r="E1283" s="37" t="str">
        <f>VLOOKUP(D1283,'Vlookup Table Bonus Point'!$C$3:$D$26,2,TRUE)</f>
        <v>10000 to 14999</v>
      </c>
      <c r="F1283" s="1">
        <v>14653</v>
      </c>
      <c r="G1283" s="1" t="s">
        <v>8218</v>
      </c>
      <c r="H1283" s="1" t="s">
        <v>8223</v>
      </c>
      <c r="I1283" s="1" t="s">
        <v>8245</v>
      </c>
      <c r="J1283" s="1">
        <v>1488464683</v>
      </c>
      <c r="K1283" s="1">
        <v>1485872683</v>
      </c>
      <c r="L1283" s="1" t="b">
        <v>0</v>
      </c>
      <c r="M1283" s="1">
        <v>79</v>
      </c>
      <c r="N1283" s="1" t="b">
        <v>1</v>
      </c>
      <c r="O1283" s="1" t="s">
        <v>8264</v>
      </c>
      <c r="P1283" s="28">
        <f>F1283/D1283</f>
        <v>1.4260827250608272</v>
      </c>
      <c r="Q1283" s="29">
        <f>IF(M1283&gt;0,F1283/M1283,0)</f>
        <v>185.48101265822785</v>
      </c>
      <c r="R1283" s="9" t="str">
        <f>LEFT(O1283,SEARCH("/",O1283,1)-1)</f>
        <v>film &amp; video</v>
      </c>
      <c r="S1283" s="26" t="str">
        <f>RIGHT(O1283,LEN(O1283)-SEARCH("/",O1283,1))</f>
        <v>television</v>
      </c>
      <c r="T1283" s="27">
        <f>(((K1283/60)/60)/24)+DATE(1970,1,1)</f>
        <v>42766.600497685184</v>
      </c>
      <c r="U1283" s="5" t="str">
        <f>TEXT(T1283,"mmm")</f>
        <v>Jan</v>
      </c>
      <c r="V1283" s="5" t="str">
        <f>TEXT(T1283,"yyyy")</f>
        <v>2017</v>
      </c>
      <c r="W1283" s="5" t="str">
        <f>TEXT(Y1283,"mmm")</f>
        <v>Mar</v>
      </c>
      <c r="X1283" s="1" t="str">
        <f>TEXT(Y1283,"yyyy")</f>
        <v>2017</v>
      </c>
      <c r="Y1283" s="27">
        <f>(((J1283/60)/60)/24)+DATE(1970,1,1)</f>
        <v>42796.600497685184</v>
      </c>
    </row>
    <row r="1284" spans="1:25" ht="48" x14ac:dyDescent="0.2">
      <c r="A1284" s="1">
        <v>1332</v>
      </c>
      <c r="B1284" s="7" t="s">
        <v>1333</v>
      </c>
      <c r="C1284" s="7" t="s">
        <v>5442</v>
      </c>
      <c r="D1284" s="1">
        <v>10115</v>
      </c>
      <c r="E1284" s="37" t="str">
        <f>VLOOKUP(D1284,'Vlookup Table Bonus Point'!$C$3:$D$26,2,TRUE)</f>
        <v>10000 to 14999</v>
      </c>
      <c r="F1284" s="1">
        <v>0</v>
      </c>
      <c r="G1284" s="1" t="s">
        <v>8219</v>
      </c>
      <c r="H1284" s="1" t="s">
        <v>8239</v>
      </c>
      <c r="I1284" s="1" t="s">
        <v>8256</v>
      </c>
      <c r="J1284" s="1">
        <v>1485480408</v>
      </c>
      <c r="K1284" s="1">
        <v>1482888408</v>
      </c>
      <c r="L1284" s="1" t="b">
        <v>0</v>
      </c>
      <c r="M1284" s="1">
        <v>0</v>
      </c>
      <c r="N1284" s="1" t="b">
        <v>0</v>
      </c>
      <c r="O1284" s="1" t="s">
        <v>8272</v>
      </c>
      <c r="P1284" s="28">
        <f>F1284/D1284</f>
        <v>0</v>
      </c>
      <c r="Q1284" s="29">
        <f>IF(M1284&gt;0,F1284/M1284,0)</f>
        <v>0</v>
      </c>
      <c r="R1284" s="9" t="str">
        <f>LEFT(O1284,SEARCH("/",O1284,1)-1)</f>
        <v>technology</v>
      </c>
      <c r="S1284" s="26" t="str">
        <f>RIGHT(O1284,LEN(O1284)-SEARCH("/",O1284,1))</f>
        <v>wearables</v>
      </c>
      <c r="T1284" s="27">
        <f>(((K1284/60)/60)/24)+DATE(1970,1,1)</f>
        <v>42732.060277777782</v>
      </c>
      <c r="U1284" s="5" t="str">
        <f>TEXT(T1284,"mmm")</f>
        <v>Dec</v>
      </c>
      <c r="V1284" s="5" t="str">
        <f>TEXT(T1284,"yyyy")</f>
        <v>2016</v>
      </c>
      <c r="W1284" s="5" t="str">
        <f>TEXT(Y1284,"mmm")</f>
        <v>Jan</v>
      </c>
      <c r="X1284" s="1" t="str">
        <f>TEXT(Y1284,"yyyy")</f>
        <v>2017</v>
      </c>
      <c r="Y1284" s="27">
        <f>(((J1284/60)/60)/24)+DATE(1970,1,1)</f>
        <v>42762.060277777782</v>
      </c>
    </row>
    <row r="1285" spans="1:25" ht="32" x14ac:dyDescent="0.2">
      <c r="A1285" s="1">
        <v>1749</v>
      </c>
      <c r="B1285" s="7" t="s">
        <v>1750</v>
      </c>
      <c r="C1285" s="7" t="s">
        <v>5859</v>
      </c>
      <c r="D1285" s="1">
        <v>10050</v>
      </c>
      <c r="E1285" s="37" t="str">
        <f>VLOOKUP(D1285,'Vlookup Table Bonus Point'!$C$3:$D$26,2,TRUE)</f>
        <v>10000 to 14999</v>
      </c>
      <c r="F1285" s="1">
        <v>12410.5</v>
      </c>
      <c r="G1285" s="1" t="s">
        <v>8218</v>
      </c>
      <c r="H1285" s="1" t="s">
        <v>8242</v>
      </c>
      <c r="I1285" s="1" t="s">
        <v>8248</v>
      </c>
      <c r="J1285" s="1">
        <v>1488394800</v>
      </c>
      <c r="K1285" s="1">
        <v>1485213921</v>
      </c>
      <c r="L1285" s="1" t="b">
        <v>0</v>
      </c>
      <c r="M1285" s="1">
        <v>131</v>
      </c>
      <c r="N1285" s="1" t="b">
        <v>1</v>
      </c>
      <c r="O1285" s="1" t="s">
        <v>8284</v>
      </c>
      <c r="P1285" s="28">
        <f>F1285/D1285</f>
        <v>1.2348756218905472</v>
      </c>
      <c r="Q1285" s="29">
        <f>IF(M1285&gt;0,F1285/M1285,0)</f>
        <v>94.736641221374043</v>
      </c>
      <c r="R1285" s="9" t="str">
        <f>LEFT(O1285,SEARCH("/",O1285,1)-1)</f>
        <v>photography</v>
      </c>
      <c r="S1285" s="26" t="str">
        <f>RIGHT(O1285,LEN(O1285)-SEARCH("/",O1285,1))</f>
        <v>photobooks</v>
      </c>
      <c r="T1285" s="27">
        <f>(((K1285/60)/60)/24)+DATE(1970,1,1)</f>
        <v>42758.975937499999</v>
      </c>
      <c r="U1285" s="5" t="str">
        <f>TEXT(T1285,"mmm")</f>
        <v>Jan</v>
      </c>
      <c r="V1285" s="5" t="str">
        <f>TEXT(T1285,"yyyy")</f>
        <v>2017</v>
      </c>
      <c r="W1285" s="5" t="str">
        <f>TEXT(Y1285,"mmm")</f>
        <v>Mar</v>
      </c>
      <c r="X1285" s="1" t="str">
        <f>TEXT(Y1285,"yyyy")</f>
        <v>2017</v>
      </c>
      <c r="Y1285" s="27">
        <f>(((J1285/60)/60)/24)+DATE(1970,1,1)</f>
        <v>42795.791666666672</v>
      </c>
    </row>
    <row r="1286" spans="1:25" ht="32" x14ac:dyDescent="0.2">
      <c r="A1286" s="1">
        <v>3</v>
      </c>
      <c r="B1286" s="7" t="s">
        <v>5</v>
      </c>
      <c r="C1286" s="7" t="s">
        <v>4114</v>
      </c>
      <c r="D1286" s="1">
        <v>10000</v>
      </c>
      <c r="E1286" s="37" t="str">
        <f>VLOOKUP(D1286,'Vlookup Table Bonus Point'!$C$3:$D$26,2,TRUE)</f>
        <v>10000 to 14999</v>
      </c>
      <c r="F1286" s="1">
        <v>10390</v>
      </c>
      <c r="G1286" s="1" t="s">
        <v>8218</v>
      </c>
      <c r="H1286" s="1" t="s">
        <v>8223</v>
      </c>
      <c r="I1286" s="1" t="s">
        <v>8245</v>
      </c>
      <c r="J1286" s="1">
        <v>1407414107</v>
      </c>
      <c r="K1286" s="1">
        <v>1404822107</v>
      </c>
      <c r="L1286" s="1" t="b">
        <v>0</v>
      </c>
      <c r="M1286" s="1">
        <v>150</v>
      </c>
      <c r="N1286" s="1" t="b">
        <v>1</v>
      </c>
      <c r="O1286" s="1" t="s">
        <v>8264</v>
      </c>
      <c r="P1286" s="28">
        <f>F1286/D1286</f>
        <v>1.0389999999999999</v>
      </c>
      <c r="Q1286" s="29">
        <f>IF(M1286&gt;0,F1286/M1286,0)</f>
        <v>69.266666666666666</v>
      </c>
      <c r="R1286" s="9" t="str">
        <f>LEFT(O1286,SEARCH("/",O1286,1)-1)</f>
        <v>film &amp; video</v>
      </c>
      <c r="S1286" s="26" t="str">
        <f>RIGHT(O1286,LEN(O1286)-SEARCH("/",O1286,1))</f>
        <v>television</v>
      </c>
      <c r="T1286" s="27">
        <f>(((K1286/60)/60)/24)+DATE(1970,1,1)</f>
        <v>41828.515127314815</v>
      </c>
      <c r="U1286" s="5" t="str">
        <f>TEXT(T1286,"mmm")</f>
        <v>Jul</v>
      </c>
      <c r="V1286" s="5" t="str">
        <f>TEXT(T1286,"yyyy")</f>
        <v>2014</v>
      </c>
      <c r="W1286" s="5" t="str">
        <f>TEXT(Y1286,"mmm")</f>
        <v>Aug</v>
      </c>
      <c r="X1286" s="1" t="str">
        <f>TEXT(Y1286,"yyyy")</f>
        <v>2014</v>
      </c>
      <c r="Y1286" s="27">
        <f>(((J1286/60)/60)/24)+DATE(1970,1,1)</f>
        <v>41858.515127314815</v>
      </c>
    </row>
    <row r="1287" spans="1:25" ht="48" x14ac:dyDescent="0.2">
      <c r="A1287" s="1">
        <v>43</v>
      </c>
      <c r="B1287" s="7" t="s">
        <v>45</v>
      </c>
      <c r="C1287" s="7" t="s">
        <v>4154</v>
      </c>
      <c r="D1287" s="1">
        <v>10000</v>
      </c>
      <c r="E1287" s="37" t="str">
        <f>VLOOKUP(D1287,'Vlookup Table Bonus Point'!$C$3:$D$26,2,TRUE)</f>
        <v>10000 to 14999</v>
      </c>
      <c r="F1287" s="1">
        <v>30866</v>
      </c>
      <c r="G1287" s="1" t="s">
        <v>8218</v>
      </c>
      <c r="H1287" s="1" t="s">
        <v>8223</v>
      </c>
      <c r="I1287" s="1" t="s">
        <v>8245</v>
      </c>
      <c r="J1287" s="1">
        <v>1405209600</v>
      </c>
      <c r="K1287" s="1">
        <v>1402599486</v>
      </c>
      <c r="L1287" s="1" t="b">
        <v>0</v>
      </c>
      <c r="M1287" s="1">
        <v>263</v>
      </c>
      <c r="N1287" s="1" t="b">
        <v>1</v>
      </c>
      <c r="O1287" s="1" t="s">
        <v>8264</v>
      </c>
      <c r="P1287" s="28">
        <f>F1287/D1287</f>
        <v>3.0865999999999998</v>
      </c>
      <c r="Q1287" s="29">
        <f>IF(M1287&gt;0,F1287/M1287,0)</f>
        <v>117.36121673003802</v>
      </c>
      <c r="R1287" s="9" t="str">
        <f>LEFT(O1287,SEARCH("/",O1287,1)-1)</f>
        <v>film &amp; video</v>
      </c>
      <c r="S1287" s="26" t="str">
        <f>RIGHT(O1287,LEN(O1287)-SEARCH("/",O1287,1))</f>
        <v>television</v>
      </c>
      <c r="T1287" s="27">
        <f>(((K1287/60)/60)/24)+DATE(1970,1,1)</f>
        <v>41802.790347222224</v>
      </c>
      <c r="U1287" s="5" t="str">
        <f>TEXT(T1287,"mmm")</f>
        <v>Jun</v>
      </c>
      <c r="V1287" s="5" t="str">
        <f>TEXT(T1287,"yyyy")</f>
        <v>2014</v>
      </c>
      <c r="W1287" s="5" t="str">
        <f>TEXT(Y1287,"mmm")</f>
        <v>Jul</v>
      </c>
      <c r="X1287" s="1" t="str">
        <f>TEXT(Y1287,"yyyy")</f>
        <v>2014</v>
      </c>
      <c r="Y1287" s="27">
        <f>(((J1287/60)/60)/24)+DATE(1970,1,1)</f>
        <v>41833</v>
      </c>
    </row>
    <row r="1288" spans="1:25" ht="48" x14ac:dyDescent="0.2">
      <c r="A1288" s="1">
        <v>52</v>
      </c>
      <c r="B1288" s="7" t="s">
        <v>54</v>
      </c>
      <c r="C1288" s="7" t="s">
        <v>4163</v>
      </c>
      <c r="D1288" s="1">
        <v>10000</v>
      </c>
      <c r="E1288" s="37" t="str">
        <f>VLOOKUP(D1288,'Vlookup Table Bonus Point'!$C$3:$D$26,2,TRUE)</f>
        <v>10000 to 14999</v>
      </c>
      <c r="F1288" s="1">
        <v>11621</v>
      </c>
      <c r="G1288" s="1" t="s">
        <v>8218</v>
      </c>
      <c r="H1288" s="1" t="s">
        <v>8223</v>
      </c>
      <c r="I1288" s="1" t="s">
        <v>8245</v>
      </c>
      <c r="J1288" s="1">
        <v>1405615846</v>
      </c>
      <c r="K1288" s="1">
        <v>1403023846</v>
      </c>
      <c r="L1288" s="1" t="b">
        <v>0</v>
      </c>
      <c r="M1288" s="1">
        <v>52</v>
      </c>
      <c r="N1288" s="1" t="b">
        <v>1</v>
      </c>
      <c r="O1288" s="1" t="s">
        <v>8264</v>
      </c>
      <c r="P1288" s="28">
        <f>F1288/D1288</f>
        <v>1.1620999999999999</v>
      </c>
      <c r="Q1288" s="29">
        <f>IF(M1288&gt;0,F1288/M1288,0)</f>
        <v>223.48076923076923</v>
      </c>
      <c r="R1288" s="9" t="str">
        <f>LEFT(O1288,SEARCH("/",O1288,1)-1)</f>
        <v>film &amp; video</v>
      </c>
      <c r="S1288" s="26" t="str">
        <f>RIGHT(O1288,LEN(O1288)-SEARCH("/",O1288,1))</f>
        <v>television</v>
      </c>
      <c r="T1288" s="27">
        <f>(((K1288/60)/60)/24)+DATE(1970,1,1)</f>
        <v>41807.701921296299</v>
      </c>
      <c r="U1288" s="5" t="str">
        <f>TEXT(T1288,"mmm")</f>
        <v>Jun</v>
      </c>
      <c r="V1288" s="5" t="str">
        <f>TEXT(T1288,"yyyy")</f>
        <v>2014</v>
      </c>
      <c r="W1288" s="5" t="str">
        <f>TEXT(Y1288,"mmm")</f>
        <v>Jul</v>
      </c>
      <c r="X1288" s="1" t="str">
        <f>TEXT(Y1288,"yyyy")</f>
        <v>2014</v>
      </c>
      <c r="Y1288" s="27">
        <f>(((J1288/60)/60)/24)+DATE(1970,1,1)</f>
        <v>41837.701921296299</v>
      </c>
    </row>
    <row r="1289" spans="1:25" ht="48" x14ac:dyDescent="0.2">
      <c r="A1289" s="1">
        <v>54</v>
      </c>
      <c r="B1289" s="7" t="s">
        <v>56</v>
      </c>
      <c r="C1289" s="7" t="s">
        <v>4165</v>
      </c>
      <c r="D1289" s="1">
        <v>10000</v>
      </c>
      <c r="E1289" s="37" t="str">
        <f>VLOOKUP(D1289,'Vlookup Table Bonus Point'!$C$3:$D$26,2,TRUE)</f>
        <v>10000 to 14999</v>
      </c>
      <c r="F1289" s="1">
        <v>10100</v>
      </c>
      <c r="G1289" s="1" t="s">
        <v>8218</v>
      </c>
      <c r="H1289" s="1" t="s">
        <v>8223</v>
      </c>
      <c r="I1289" s="1" t="s">
        <v>8245</v>
      </c>
      <c r="J1289" s="1">
        <v>1451063221</v>
      </c>
      <c r="K1289" s="1">
        <v>1448471221</v>
      </c>
      <c r="L1289" s="1" t="b">
        <v>0</v>
      </c>
      <c r="M1289" s="1">
        <v>52</v>
      </c>
      <c r="N1289" s="1" t="b">
        <v>1</v>
      </c>
      <c r="O1289" s="1" t="s">
        <v>8264</v>
      </c>
      <c r="P1289" s="28">
        <f>F1289/D1289</f>
        <v>1.01</v>
      </c>
      <c r="Q1289" s="29">
        <f>IF(M1289&gt;0,F1289/M1289,0)</f>
        <v>194.23076923076923</v>
      </c>
      <c r="R1289" s="9" t="str">
        <f>LEFT(O1289,SEARCH("/",O1289,1)-1)</f>
        <v>film &amp; video</v>
      </c>
      <c r="S1289" s="26" t="str">
        <f>RIGHT(O1289,LEN(O1289)-SEARCH("/",O1289,1))</f>
        <v>television</v>
      </c>
      <c r="T1289" s="27">
        <f>(((K1289/60)/60)/24)+DATE(1970,1,1)</f>
        <v>42333.713206018518</v>
      </c>
      <c r="U1289" s="5" t="str">
        <f>TEXT(T1289,"mmm")</f>
        <v>Nov</v>
      </c>
      <c r="V1289" s="5" t="str">
        <f>TEXT(T1289,"yyyy")</f>
        <v>2015</v>
      </c>
      <c r="W1289" s="5" t="str">
        <f>TEXT(Y1289,"mmm")</f>
        <v>Dec</v>
      </c>
      <c r="X1289" s="1" t="str">
        <f>TEXT(Y1289,"yyyy")</f>
        <v>2015</v>
      </c>
      <c r="Y1289" s="27">
        <f>(((J1289/60)/60)/24)+DATE(1970,1,1)</f>
        <v>42363.713206018518</v>
      </c>
    </row>
    <row r="1290" spans="1:25" ht="48" x14ac:dyDescent="0.2">
      <c r="A1290" s="1">
        <v>58</v>
      </c>
      <c r="B1290" s="7" t="s">
        <v>60</v>
      </c>
      <c r="C1290" s="7" t="s">
        <v>4169</v>
      </c>
      <c r="D1290" s="1">
        <v>10000</v>
      </c>
      <c r="E1290" s="37" t="str">
        <f>VLOOKUP(D1290,'Vlookup Table Bonus Point'!$C$3:$D$26,2,TRUE)</f>
        <v>10000 to 14999</v>
      </c>
      <c r="F1290" s="1">
        <v>10291</v>
      </c>
      <c r="G1290" s="1" t="s">
        <v>8218</v>
      </c>
      <c r="H1290" s="1" t="s">
        <v>8223</v>
      </c>
      <c r="I1290" s="1" t="s">
        <v>8245</v>
      </c>
      <c r="J1290" s="1">
        <v>1416423172</v>
      </c>
      <c r="K1290" s="1">
        <v>1413827572</v>
      </c>
      <c r="L1290" s="1" t="b">
        <v>0</v>
      </c>
      <c r="M1290" s="1">
        <v>75</v>
      </c>
      <c r="N1290" s="1" t="b">
        <v>1</v>
      </c>
      <c r="O1290" s="1" t="s">
        <v>8264</v>
      </c>
      <c r="P1290" s="28">
        <f>F1290/D1290</f>
        <v>1.0290999999999999</v>
      </c>
      <c r="Q1290" s="29">
        <f>IF(M1290&gt;0,F1290/M1290,0)</f>
        <v>137.21333333333334</v>
      </c>
      <c r="R1290" s="9" t="str">
        <f>LEFT(O1290,SEARCH("/",O1290,1)-1)</f>
        <v>film &amp; video</v>
      </c>
      <c r="S1290" s="26" t="str">
        <f>RIGHT(O1290,LEN(O1290)-SEARCH("/",O1290,1))</f>
        <v>television</v>
      </c>
      <c r="T1290" s="27">
        <f>(((K1290/60)/60)/24)+DATE(1970,1,1)</f>
        <v>41932.745046296295</v>
      </c>
      <c r="U1290" s="5" t="str">
        <f>TEXT(T1290,"mmm")</f>
        <v>Oct</v>
      </c>
      <c r="V1290" s="5" t="str">
        <f>TEXT(T1290,"yyyy")</f>
        <v>2014</v>
      </c>
      <c r="W1290" s="5" t="str">
        <f>TEXT(Y1290,"mmm")</f>
        <v>Nov</v>
      </c>
      <c r="X1290" s="1" t="str">
        <f>TEXT(Y1290,"yyyy")</f>
        <v>2014</v>
      </c>
      <c r="Y1290" s="27">
        <f>(((J1290/60)/60)/24)+DATE(1970,1,1)</f>
        <v>41962.786712962959</v>
      </c>
    </row>
    <row r="1291" spans="1:25" ht="48" x14ac:dyDescent="0.2">
      <c r="A1291" s="1">
        <v>69</v>
      </c>
      <c r="B1291" s="7" t="s">
        <v>71</v>
      </c>
      <c r="C1291" s="7" t="s">
        <v>4180</v>
      </c>
      <c r="D1291" s="1">
        <v>10000</v>
      </c>
      <c r="E1291" s="37" t="str">
        <f>VLOOKUP(D1291,'Vlookup Table Bonus Point'!$C$3:$D$26,2,TRUE)</f>
        <v>10000 to 14999</v>
      </c>
      <c r="F1291" s="1">
        <v>11094.23</v>
      </c>
      <c r="G1291" s="1" t="s">
        <v>8218</v>
      </c>
      <c r="H1291" s="1" t="s">
        <v>8223</v>
      </c>
      <c r="I1291" s="1" t="s">
        <v>8245</v>
      </c>
      <c r="J1291" s="1">
        <v>1317538740</v>
      </c>
      <c r="K1291" s="1">
        <v>1314765025</v>
      </c>
      <c r="L1291" s="1" t="b">
        <v>0</v>
      </c>
      <c r="M1291" s="1">
        <v>178</v>
      </c>
      <c r="N1291" s="1" t="b">
        <v>1</v>
      </c>
      <c r="O1291" s="1" t="s">
        <v>8265</v>
      </c>
      <c r="P1291" s="28">
        <f>F1291/D1291</f>
        <v>1.109423</v>
      </c>
      <c r="Q1291" s="29">
        <f>IF(M1291&gt;0,F1291/M1291,0)</f>
        <v>62.327134831460668</v>
      </c>
      <c r="R1291" s="9" t="str">
        <f>LEFT(O1291,SEARCH("/",O1291,1)-1)</f>
        <v>film &amp; video</v>
      </c>
      <c r="S1291" s="26" t="str">
        <f>RIGHT(O1291,LEN(O1291)-SEARCH("/",O1291,1))</f>
        <v>shorts</v>
      </c>
      <c r="T1291" s="27">
        <f>(((K1291/60)/60)/24)+DATE(1970,1,1)</f>
        <v>40786.187789351854</v>
      </c>
      <c r="U1291" s="5" t="str">
        <f>TEXT(T1291,"mmm")</f>
        <v>Aug</v>
      </c>
      <c r="V1291" s="5" t="str">
        <f>TEXT(T1291,"yyyy")</f>
        <v>2011</v>
      </c>
      <c r="W1291" s="5" t="str">
        <f>TEXT(Y1291,"mmm")</f>
        <v>Oct</v>
      </c>
      <c r="X1291" s="1" t="str">
        <f>TEXT(Y1291,"yyyy")</f>
        <v>2011</v>
      </c>
      <c r="Y1291" s="27">
        <f>(((J1291/60)/60)/24)+DATE(1970,1,1)</f>
        <v>40818.290972222225</v>
      </c>
    </row>
    <row r="1292" spans="1:25" ht="48" x14ac:dyDescent="0.2">
      <c r="A1292" s="1">
        <v>149</v>
      </c>
      <c r="B1292" s="7" t="s">
        <v>151</v>
      </c>
      <c r="C1292" s="7" t="s">
        <v>4259</v>
      </c>
      <c r="D1292" s="1">
        <v>10000</v>
      </c>
      <c r="E1292" s="37" t="str">
        <f>VLOOKUP(D1292,'Vlookup Table Bonus Point'!$C$3:$D$26,2,TRUE)</f>
        <v>10000 to 14999</v>
      </c>
      <c r="F1292" s="1">
        <v>92</v>
      </c>
      <c r="G1292" s="1" t="s">
        <v>8219</v>
      </c>
      <c r="H1292" s="1" t="s">
        <v>8223</v>
      </c>
      <c r="I1292" s="1" t="s">
        <v>8245</v>
      </c>
      <c r="J1292" s="1">
        <v>1419494400</v>
      </c>
      <c r="K1292" s="1">
        <v>1416888470</v>
      </c>
      <c r="L1292" s="1" t="b">
        <v>0</v>
      </c>
      <c r="M1292" s="1">
        <v>6</v>
      </c>
      <c r="N1292" s="1" t="b">
        <v>0</v>
      </c>
      <c r="O1292" s="1" t="s">
        <v>8266</v>
      </c>
      <c r="P1292" s="28">
        <f>F1292/D1292</f>
        <v>9.1999999999999998E-3</v>
      </c>
      <c r="Q1292" s="29">
        <f>IF(M1292&gt;0,F1292/M1292,0)</f>
        <v>15.333333333333334</v>
      </c>
      <c r="R1292" s="9" t="str">
        <f>LEFT(O1292,SEARCH("/",O1292,1)-1)</f>
        <v>film &amp; video</v>
      </c>
      <c r="S1292" s="26" t="str">
        <f>RIGHT(O1292,LEN(O1292)-SEARCH("/",O1292,1))</f>
        <v>science fiction</v>
      </c>
      <c r="T1292" s="27">
        <f>(((K1292/60)/60)/24)+DATE(1970,1,1)</f>
        <v>41968.172106481477</v>
      </c>
      <c r="U1292" s="5" t="str">
        <f>TEXT(T1292,"mmm")</f>
        <v>Nov</v>
      </c>
      <c r="V1292" s="5" t="str">
        <f>TEXT(T1292,"yyyy")</f>
        <v>2014</v>
      </c>
      <c r="W1292" s="5" t="str">
        <f>TEXT(Y1292,"mmm")</f>
        <v>Dec</v>
      </c>
      <c r="X1292" s="1" t="str">
        <f>TEXT(Y1292,"yyyy")</f>
        <v>2014</v>
      </c>
      <c r="Y1292" s="27">
        <f>(((J1292/60)/60)/24)+DATE(1970,1,1)</f>
        <v>41998.333333333328</v>
      </c>
    </row>
    <row r="1293" spans="1:25" ht="48" x14ac:dyDescent="0.2">
      <c r="A1293" s="1">
        <v>170</v>
      </c>
      <c r="B1293" s="7" t="s">
        <v>172</v>
      </c>
      <c r="C1293" s="7" t="s">
        <v>4280</v>
      </c>
      <c r="D1293" s="1">
        <v>10000</v>
      </c>
      <c r="E1293" s="37" t="str">
        <f>VLOOKUP(D1293,'Vlookup Table Bonus Point'!$C$3:$D$26,2,TRUE)</f>
        <v>10000 to 14999</v>
      </c>
      <c r="F1293" s="1">
        <v>325</v>
      </c>
      <c r="G1293" s="1" t="s">
        <v>8220</v>
      </c>
      <c r="H1293" s="1" t="s">
        <v>8223</v>
      </c>
      <c r="I1293" s="1" t="s">
        <v>8245</v>
      </c>
      <c r="J1293" s="1">
        <v>1440912480</v>
      </c>
      <c r="K1293" s="1">
        <v>1438385283</v>
      </c>
      <c r="L1293" s="1" t="b">
        <v>0</v>
      </c>
      <c r="M1293" s="1">
        <v>10</v>
      </c>
      <c r="N1293" s="1" t="b">
        <v>0</v>
      </c>
      <c r="O1293" s="1" t="s">
        <v>8267</v>
      </c>
      <c r="P1293" s="28">
        <f>F1293/D1293</f>
        <v>3.2500000000000001E-2</v>
      </c>
      <c r="Q1293" s="29">
        <f>IF(M1293&gt;0,F1293/M1293,0)</f>
        <v>32.5</v>
      </c>
      <c r="R1293" s="9" t="str">
        <f>LEFT(O1293,SEARCH("/",O1293,1)-1)</f>
        <v>film &amp; video</v>
      </c>
      <c r="S1293" s="26" t="str">
        <f>RIGHT(O1293,LEN(O1293)-SEARCH("/",O1293,1))</f>
        <v>drama</v>
      </c>
      <c r="T1293" s="27">
        <f>(((K1293/60)/60)/24)+DATE(1970,1,1)</f>
        <v>42216.977812500001</v>
      </c>
      <c r="U1293" s="5" t="str">
        <f>TEXT(T1293,"mmm")</f>
        <v>Jul</v>
      </c>
      <c r="V1293" s="5" t="str">
        <f>TEXT(T1293,"yyyy")</f>
        <v>2015</v>
      </c>
      <c r="W1293" s="5" t="str">
        <f>TEXT(Y1293,"mmm")</f>
        <v>Aug</v>
      </c>
      <c r="X1293" s="1" t="str">
        <f>TEXT(Y1293,"yyyy")</f>
        <v>2015</v>
      </c>
      <c r="Y1293" s="27">
        <f>(((J1293/60)/60)/24)+DATE(1970,1,1)</f>
        <v>42246.227777777778</v>
      </c>
    </row>
    <row r="1294" spans="1:25" ht="48" x14ac:dyDescent="0.2">
      <c r="A1294" s="1">
        <v>199</v>
      </c>
      <c r="B1294" s="7" t="s">
        <v>201</v>
      </c>
      <c r="C1294" s="7" t="s">
        <v>4309</v>
      </c>
      <c r="D1294" s="1">
        <v>10000</v>
      </c>
      <c r="E1294" s="37" t="str">
        <f>VLOOKUP(D1294,'Vlookup Table Bonus Point'!$C$3:$D$26,2,TRUE)</f>
        <v>10000 to 14999</v>
      </c>
      <c r="F1294" s="1">
        <v>0</v>
      </c>
      <c r="G1294" s="1" t="s">
        <v>8220</v>
      </c>
      <c r="H1294" s="1" t="s">
        <v>8223</v>
      </c>
      <c r="I1294" s="1" t="s">
        <v>8245</v>
      </c>
      <c r="J1294" s="1">
        <v>1472698702</v>
      </c>
      <c r="K1294" s="1">
        <v>1470106702</v>
      </c>
      <c r="L1294" s="1" t="b">
        <v>0</v>
      </c>
      <c r="M1294" s="1">
        <v>0</v>
      </c>
      <c r="N1294" s="1" t="b">
        <v>0</v>
      </c>
      <c r="O1294" s="1" t="s">
        <v>8267</v>
      </c>
      <c r="P1294" s="28">
        <f>F1294/D1294</f>
        <v>0</v>
      </c>
      <c r="Q1294" s="29">
        <f>IF(M1294&gt;0,F1294/M1294,0)</f>
        <v>0</v>
      </c>
      <c r="R1294" s="9" t="str">
        <f>LEFT(O1294,SEARCH("/",O1294,1)-1)</f>
        <v>film &amp; video</v>
      </c>
      <c r="S1294" s="26" t="str">
        <f>RIGHT(O1294,LEN(O1294)-SEARCH("/",O1294,1))</f>
        <v>drama</v>
      </c>
      <c r="T1294" s="27">
        <f>(((K1294/60)/60)/24)+DATE(1970,1,1)</f>
        <v>42584.123865740738</v>
      </c>
      <c r="U1294" s="5" t="str">
        <f>TEXT(T1294,"mmm")</f>
        <v>Aug</v>
      </c>
      <c r="V1294" s="5" t="str">
        <f>TEXT(T1294,"yyyy")</f>
        <v>2016</v>
      </c>
      <c r="W1294" s="5" t="str">
        <f>TEXT(Y1294,"mmm")</f>
        <v>Sep</v>
      </c>
      <c r="X1294" s="1" t="str">
        <f>TEXT(Y1294,"yyyy")</f>
        <v>2016</v>
      </c>
      <c r="Y1294" s="27">
        <f>(((J1294/60)/60)/24)+DATE(1970,1,1)</f>
        <v>42614.123865740738</v>
      </c>
    </row>
    <row r="1295" spans="1:25" ht="48" x14ac:dyDescent="0.2">
      <c r="A1295" s="1">
        <v>235</v>
      </c>
      <c r="B1295" s="7" t="s">
        <v>237</v>
      </c>
      <c r="C1295" s="7" t="s">
        <v>4345</v>
      </c>
      <c r="D1295" s="1">
        <v>10000</v>
      </c>
      <c r="E1295" s="37" t="str">
        <f>VLOOKUP(D1295,'Vlookup Table Bonus Point'!$C$3:$D$26,2,TRUE)</f>
        <v>10000 to 14999</v>
      </c>
      <c r="F1295" s="1">
        <v>0</v>
      </c>
      <c r="G1295" s="1" t="s">
        <v>8220</v>
      </c>
      <c r="H1295" s="1" t="s">
        <v>8223</v>
      </c>
      <c r="I1295" s="1" t="s">
        <v>8245</v>
      </c>
      <c r="J1295" s="1">
        <v>1436478497</v>
      </c>
      <c r="K1295" s="1">
        <v>1433886497</v>
      </c>
      <c r="L1295" s="1" t="b">
        <v>0</v>
      </c>
      <c r="M1295" s="1">
        <v>0</v>
      </c>
      <c r="N1295" s="1" t="b">
        <v>0</v>
      </c>
      <c r="O1295" s="1" t="s">
        <v>8267</v>
      </c>
      <c r="P1295" s="28">
        <f>F1295/D1295</f>
        <v>0</v>
      </c>
      <c r="Q1295" s="29">
        <f>IF(M1295&gt;0,F1295/M1295,0)</f>
        <v>0</v>
      </c>
      <c r="R1295" s="9" t="str">
        <f>LEFT(O1295,SEARCH("/",O1295,1)-1)</f>
        <v>film &amp; video</v>
      </c>
      <c r="S1295" s="26" t="str">
        <f>RIGHT(O1295,LEN(O1295)-SEARCH("/",O1295,1))</f>
        <v>drama</v>
      </c>
      <c r="T1295" s="27">
        <f>(((K1295/60)/60)/24)+DATE(1970,1,1)</f>
        <v>42164.908530092594</v>
      </c>
      <c r="U1295" s="5" t="str">
        <f>TEXT(T1295,"mmm")</f>
        <v>Jun</v>
      </c>
      <c r="V1295" s="5" t="str">
        <f>TEXT(T1295,"yyyy")</f>
        <v>2015</v>
      </c>
      <c r="W1295" s="5" t="str">
        <f>TEXT(Y1295,"mmm")</f>
        <v>Jul</v>
      </c>
      <c r="X1295" s="1" t="str">
        <f>TEXT(Y1295,"yyyy")</f>
        <v>2015</v>
      </c>
      <c r="Y1295" s="27">
        <f>(((J1295/60)/60)/24)+DATE(1970,1,1)</f>
        <v>42194.908530092594</v>
      </c>
    </row>
    <row r="1296" spans="1:25" ht="64" x14ac:dyDescent="0.2">
      <c r="A1296" s="1">
        <v>249</v>
      </c>
      <c r="B1296" s="7" t="s">
        <v>250</v>
      </c>
      <c r="C1296" s="7" t="s">
        <v>4359</v>
      </c>
      <c r="D1296" s="1">
        <v>10000</v>
      </c>
      <c r="E1296" s="37" t="str">
        <f>VLOOKUP(D1296,'Vlookup Table Bonus Point'!$C$3:$D$26,2,TRUE)</f>
        <v>10000 to 14999</v>
      </c>
      <c r="F1296" s="1">
        <v>11292</v>
      </c>
      <c r="G1296" s="1" t="s">
        <v>8218</v>
      </c>
      <c r="H1296" s="1" t="s">
        <v>8223</v>
      </c>
      <c r="I1296" s="1" t="s">
        <v>8245</v>
      </c>
      <c r="J1296" s="1">
        <v>1282498800</v>
      </c>
      <c r="K1296" s="1">
        <v>1275603020</v>
      </c>
      <c r="L1296" s="1" t="b">
        <v>1</v>
      </c>
      <c r="M1296" s="1">
        <v>235</v>
      </c>
      <c r="N1296" s="1" t="b">
        <v>1</v>
      </c>
      <c r="O1296" s="1" t="s">
        <v>8268</v>
      </c>
      <c r="P1296" s="28">
        <f>F1296/D1296</f>
        <v>1.1292</v>
      </c>
      <c r="Q1296" s="29">
        <f>IF(M1296&gt;0,F1296/M1296,0)</f>
        <v>48.051063829787232</v>
      </c>
      <c r="R1296" s="9" t="str">
        <f>LEFT(O1296,SEARCH("/",O1296,1)-1)</f>
        <v>film &amp; video</v>
      </c>
      <c r="S1296" s="26" t="str">
        <f>RIGHT(O1296,LEN(O1296)-SEARCH("/",O1296,1))</f>
        <v>documentary</v>
      </c>
      <c r="T1296" s="27">
        <f>(((K1296/60)/60)/24)+DATE(1970,1,1)</f>
        <v>40332.923842592594</v>
      </c>
      <c r="U1296" s="5" t="str">
        <f>TEXT(T1296,"mmm")</f>
        <v>Jun</v>
      </c>
      <c r="V1296" s="5" t="str">
        <f>TEXT(T1296,"yyyy")</f>
        <v>2010</v>
      </c>
      <c r="W1296" s="5" t="str">
        <f>TEXT(Y1296,"mmm")</f>
        <v>Aug</v>
      </c>
      <c r="X1296" s="1" t="str">
        <f>TEXT(Y1296,"yyyy")</f>
        <v>2010</v>
      </c>
      <c r="Y1296" s="27">
        <f>(((J1296/60)/60)/24)+DATE(1970,1,1)</f>
        <v>40412.736111111109</v>
      </c>
    </row>
    <row r="1297" spans="1:25" ht="48" x14ac:dyDescent="0.2">
      <c r="A1297" s="1">
        <v>260</v>
      </c>
      <c r="B1297" s="7" t="s">
        <v>261</v>
      </c>
      <c r="C1297" s="7" t="s">
        <v>4370</v>
      </c>
      <c r="D1297" s="1">
        <v>10000</v>
      </c>
      <c r="E1297" s="37" t="str">
        <f>VLOOKUP(D1297,'Vlookup Table Bonus Point'!$C$3:$D$26,2,TRUE)</f>
        <v>10000 to 14999</v>
      </c>
      <c r="F1297" s="1">
        <v>10640</v>
      </c>
      <c r="G1297" s="1" t="s">
        <v>8218</v>
      </c>
      <c r="H1297" s="1" t="s">
        <v>8223</v>
      </c>
      <c r="I1297" s="1" t="s">
        <v>8245</v>
      </c>
      <c r="J1297" s="1">
        <v>1279360740</v>
      </c>
      <c r="K1297" s="1">
        <v>1275415679</v>
      </c>
      <c r="L1297" s="1" t="b">
        <v>1</v>
      </c>
      <c r="M1297" s="1">
        <v>88</v>
      </c>
      <c r="N1297" s="1" t="b">
        <v>1</v>
      </c>
      <c r="O1297" s="1" t="s">
        <v>8268</v>
      </c>
      <c r="P1297" s="28">
        <f>F1297/D1297</f>
        <v>1.0640000000000001</v>
      </c>
      <c r="Q1297" s="29">
        <f>IF(M1297&gt;0,F1297/M1297,0)</f>
        <v>120.90909090909091</v>
      </c>
      <c r="R1297" s="9" t="str">
        <f>LEFT(O1297,SEARCH("/",O1297,1)-1)</f>
        <v>film &amp; video</v>
      </c>
      <c r="S1297" s="26" t="str">
        <f>RIGHT(O1297,LEN(O1297)-SEARCH("/",O1297,1))</f>
        <v>documentary</v>
      </c>
      <c r="T1297" s="27">
        <f>(((K1297/60)/60)/24)+DATE(1970,1,1)</f>
        <v>40330.755543981482</v>
      </c>
      <c r="U1297" s="5" t="str">
        <f>TEXT(T1297,"mmm")</f>
        <v>Jun</v>
      </c>
      <c r="V1297" s="5" t="str">
        <f>TEXT(T1297,"yyyy")</f>
        <v>2010</v>
      </c>
      <c r="W1297" s="5" t="str">
        <f>TEXT(Y1297,"mmm")</f>
        <v>Jul</v>
      </c>
      <c r="X1297" s="1" t="str">
        <f>TEXT(Y1297,"yyyy")</f>
        <v>2010</v>
      </c>
      <c r="Y1297" s="27">
        <f>(((J1297/60)/60)/24)+DATE(1970,1,1)</f>
        <v>40376.415972222225</v>
      </c>
    </row>
    <row r="1298" spans="1:25" ht="48" x14ac:dyDescent="0.2">
      <c r="A1298" s="1">
        <v>299</v>
      </c>
      <c r="B1298" s="7" t="s">
        <v>300</v>
      </c>
      <c r="C1298" s="7" t="s">
        <v>4409</v>
      </c>
      <c r="D1298" s="1">
        <v>10000</v>
      </c>
      <c r="E1298" s="37" t="str">
        <f>VLOOKUP(D1298,'Vlookup Table Bonus Point'!$C$3:$D$26,2,TRUE)</f>
        <v>10000 to 14999</v>
      </c>
      <c r="F1298" s="1">
        <v>17895.25</v>
      </c>
      <c r="G1298" s="1" t="s">
        <v>8218</v>
      </c>
      <c r="H1298" s="1" t="s">
        <v>8223</v>
      </c>
      <c r="I1298" s="1" t="s">
        <v>8245</v>
      </c>
      <c r="J1298" s="1">
        <v>1289975060</v>
      </c>
      <c r="K1298" s="1">
        <v>1287379460</v>
      </c>
      <c r="L1298" s="1" t="b">
        <v>1</v>
      </c>
      <c r="M1298" s="1">
        <v>244</v>
      </c>
      <c r="N1298" s="1" t="b">
        <v>1</v>
      </c>
      <c r="O1298" s="1" t="s">
        <v>8268</v>
      </c>
      <c r="P1298" s="28">
        <f>F1298/D1298</f>
        <v>1.789525</v>
      </c>
      <c r="Q1298" s="29">
        <f>IF(M1298&gt;0,F1298/M1298,0)</f>
        <v>73.341188524590166</v>
      </c>
      <c r="R1298" s="9" t="str">
        <f>LEFT(O1298,SEARCH("/",O1298,1)-1)</f>
        <v>film &amp; video</v>
      </c>
      <c r="S1298" s="26" t="str">
        <f>RIGHT(O1298,LEN(O1298)-SEARCH("/",O1298,1))</f>
        <v>documentary</v>
      </c>
      <c r="T1298" s="27">
        <f>(((K1298/60)/60)/24)+DATE(1970,1,1)</f>
        <v>40469.225231481483</v>
      </c>
      <c r="U1298" s="5" t="str">
        <f>TEXT(T1298,"mmm")</f>
        <v>Oct</v>
      </c>
      <c r="V1298" s="5" t="str">
        <f>TEXT(T1298,"yyyy")</f>
        <v>2010</v>
      </c>
      <c r="W1298" s="5" t="str">
        <f>TEXT(Y1298,"mmm")</f>
        <v>Nov</v>
      </c>
      <c r="X1298" s="1" t="str">
        <f>TEXT(Y1298,"yyyy")</f>
        <v>2010</v>
      </c>
      <c r="Y1298" s="27">
        <f>(((J1298/60)/60)/24)+DATE(1970,1,1)</f>
        <v>40499.266898148147</v>
      </c>
    </row>
    <row r="1299" spans="1:25" ht="64" x14ac:dyDescent="0.2">
      <c r="A1299" s="1">
        <v>302</v>
      </c>
      <c r="B1299" s="7" t="s">
        <v>303</v>
      </c>
      <c r="C1299" s="7" t="s">
        <v>4412</v>
      </c>
      <c r="D1299" s="1">
        <v>10000</v>
      </c>
      <c r="E1299" s="37" t="str">
        <f>VLOOKUP(D1299,'Vlookup Table Bonus Point'!$C$3:$D$26,2,TRUE)</f>
        <v>10000 to 14999</v>
      </c>
      <c r="F1299" s="1">
        <v>10046</v>
      </c>
      <c r="G1299" s="1" t="s">
        <v>8218</v>
      </c>
      <c r="H1299" s="1" t="s">
        <v>8223</v>
      </c>
      <c r="I1299" s="1" t="s">
        <v>8245</v>
      </c>
      <c r="J1299" s="1">
        <v>1330115638</v>
      </c>
      <c r="K1299" s="1">
        <v>1327523638</v>
      </c>
      <c r="L1299" s="1" t="b">
        <v>1</v>
      </c>
      <c r="M1299" s="1">
        <v>108</v>
      </c>
      <c r="N1299" s="1" t="b">
        <v>1</v>
      </c>
      <c r="O1299" s="1" t="s">
        <v>8268</v>
      </c>
      <c r="P1299" s="28">
        <f>F1299/D1299</f>
        <v>1.0045999999999999</v>
      </c>
      <c r="Q1299" s="29">
        <f>IF(M1299&gt;0,F1299/M1299,0)</f>
        <v>93.018518518518519</v>
      </c>
      <c r="R1299" s="9" t="str">
        <f>LEFT(O1299,SEARCH("/",O1299,1)-1)</f>
        <v>film &amp; video</v>
      </c>
      <c r="S1299" s="26" t="str">
        <f>RIGHT(O1299,LEN(O1299)-SEARCH("/",O1299,1))</f>
        <v>documentary</v>
      </c>
      <c r="T1299" s="27">
        <f>(((K1299/60)/60)/24)+DATE(1970,1,1)</f>
        <v>40933.856921296298</v>
      </c>
      <c r="U1299" s="5" t="str">
        <f>TEXT(T1299,"mmm")</f>
        <v>Jan</v>
      </c>
      <c r="V1299" s="5" t="str">
        <f>TEXT(T1299,"yyyy")</f>
        <v>2012</v>
      </c>
      <c r="W1299" s="5" t="str">
        <f>TEXT(Y1299,"mmm")</f>
        <v>Feb</v>
      </c>
      <c r="X1299" s="1" t="str">
        <f>TEXT(Y1299,"yyyy")</f>
        <v>2012</v>
      </c>
      <c r="Y1299" s="27">
        <f>(((J1299/60)/60)/24)+DATE(1970,1,1)</f>
        <v>40963.856921296298</v>
      </c>
    </row>
    <row r="1300" spans="1:25" ht="48" x14ac:dyDescent="0.2">
      <c r="A1300" s="1">
        <v>329</v>
      </c>
      <c r="B1300" s="7" t="s">
        <v>330</v>
      </c>
      <c r="C1300" s="7" t="s">
        <v>4439</v>
      </c>
      <c r="D1300" s="1">
        <v>10000</v>
      </c>
      <c r="E1300" s="37" t="str">
        <f>VLOOKUP(D1300,'Vlookup Table Bonus Point'!$C$3:$D$26,2,TRUE)</f>
        <v>10000 to 14999</v>
      </c>
      <c r="F1300" s="1">
        <v>10550</v>
      </c>
      <c r="G1300" s="1" t="s">
        <v>8218</v>
      </c>
      <c r="H1300" s="1" t="s">
        <v>8223</v>
      </c>
      <c r="I1300" s="1" t="s">
        <v>8245</v>
      </c>
      <c r="J1300" s="1">
        <v>1446868800</v>
      </c>
      <c r="K1300" s="1">
        <v>1444821127</v>
      </c>
      <c r="L1300" s="1" t="b">
        <v>1</v>
      </c>
      <c r="M1300" s="1">
        <v>167</v>
      </c>
      <c r="N1300" s="1" t="b">
        <v>1</v>
      </c>
      <c r="O1300" s="1" t="s">
        <v>8268</v>
      </c>
      <c r="P1300" s="28">
        <f>F1300/D1300</f>
        <v>1.0549999999999999</v>
      </c>
      <c r="Q1300" s="29">
        <f>IF(M1300&gt;0,F1300/M1300,0)</f>
        <v>63.17365269461078</v>
      </c>
      <c r="R1300" s="9" t="str">
        <f>LEFT(O1300,SEARCH("/",O1300,1)-1)</f>
        <v>film &amp; video</v>
      </c>
      <c r="S1300" s="26" t="str">
        <f>RIGHT(O1300,LEN(O1300)-SEARCH("/",O1300,1))</f>
        <v>documentary</v>
      </c>
      <c r="T1300" s="27">
        <f>(((K1300/60)/60)/24)+DATE(1970,1,1)</f>
        <v>42291.46674768519</v>
      </c>
      <c r="U1300" s="5" t="str">
        <f>TEXT(T1300,"mmm")</f>
        <v>Oct</v>
      </c>
      <c r="V1300" s="5" t="str">
        <f>TEXT(T1300,"yyyy")</f>
        <v>2015</v>
      </c>
      <c r="W1300" s="5" t="str">
        <f>TEXT(Y1300,"mmm")</f>
        <v>Nov</v>
      </c>
      <c r="X1300" s="1" t="str">
        <f>TEXT(Y1300,"yyyy")</f>
        <v>2015</v>
      </c>
      <c r="Y1300" s="27">
        <f>(((J1300/60)/60)/24)+DATE(1970,1,1)</f>
        <v>42315.166666666672</v>
      </c>
    </row>
    <row r="1301" spans="1:25" ht="48" x14ac:dyDescent="0.2">
      <c r="A1301" s="1">
        <v>334</v>
      </c>
      <c r="B1301" s="7" t="s">
        <v>335</v>
      </c>
      <c r="C1301" s="7" t="s">
        <v>4444</v>
      </c>
      <c r="D1301" s="1">
        <v>10000</v>
      </c>
      <c r="E1301" s="37" t="str">
        <f>VLOOKUP(D1301,'Vlookup Table Bonus Point'!$C$3:$D$26,2,TRUE)</f>
        <v>10000 to 14999</v>
      </c>
      <c r="F1301" s="1">
        <v>10119</v>
      </c>
      <c r="G1301" s="1" t="s">
        <v>8218</v>
      </c>
      <c r="H1301" s="1" t="s">
        <v>8223</v>
      </c>
      <c r="I1301" s="1" t="s">
        <v>8245</v>
      </c>
      <c r="J1301" s="1">
        <v>1431716400</v>
      </c>
      <c r="K1301" s="1">
        <v>1428423757</v>
      </c>
      <c r="L1301" s="1" t="b">
        <v>1</v>
      </c>
      <c r="M1301" s="1">
        <v>69</v>
      </c>
      <c r="N1301" s="1" t="b">
        <v>1</v>
      </c>
      <c r="O1301" s="1" t="s">
        <v>8268</v>
      </c>
      <c r="P1301" s="28">
        <f>F1301/D1301</f>
        <v>1.0119</v>
      </c>
      <c r="Q1301" s="29">
        <f>IF(M1301&gt;0,F1301/M1301,0)</f>
        <v>146.65217391304347</v>
      </c>
      <c r="R1301" s="9" t="str">
        <f>LEFT(O1301,SEARCH("/",O1301,1)-1)</f>
        <v>film &amp; video</v>
      </c>
      <c r="S1301" s="26" t="str">
        <f>RIGHT(O1301,LEN(O1301)-SEARCH("/",O1301,1))</f>
        <v>documentary</v>
      </c>
      <c r="T1301" s="27">
        <f>(((K1301/60)/60)/24)+DATE(1970,1,1)</f>
        <v>42101.682372685187</v>
      </c>
      <c r="U1301" s="5" t="str">
        <f>TEXT(T1301,"mmm")</f>
        <v>Apr</v>
      </c>
      <c r="V1301" s="5" t="str">
        <f>TEXT(T1301,"yyyy")</f>
        <v>2015</v>
      </c>
      <c r="W1301" s="5" t="str">
        <f>TEXT(Y1301,"mmm")</f>
        <v>May</v>
      </c>
      <c r="X1301" s="1" t="str">
        <f>TEXT(Y1301,"yyyy")</f>
        <v>2015</v>
      </c>
      <c r="Y1301" s="27">
        <f>(((J1301/60)/60)/24)+DATE(1970,1,1)</f>
        <v>42139.791666666672</v>
      </c>
    </row>
    <row r="1302" spans="1:25" ht="48" x14ac:dyDescent="0.2">
      <c r="A1302" s="1">
        <v>346</v>
      </c>
      <c r="B1302" s="7" t="s">
        <v>347</v>
      </c>
      <c r="C1302" s="7" t="s">
        <v>4456</v>
      </c>
      <c r="D1302" s="1">
        <v>10000</v>
      </c>
      <c r="E1302" s="37" t="str">
        <f>VLOOKUP(D1302,'Vlookup Table Bonus Point'!$C$3:$D$26,2,TRUE)</f>
        <v>10000 to 14999</v>
      </c>
      <c r="F1302" s="1">
        <v>17028.88</v>
      </c>
      <c r="G1302" s="1" t="s">
        <v>8218</v>
      </c>
      <c r="H1302" s="1" t="s">
        <v>8223</v>
      </c>
      <c r="I1302" s="1" t="s">
        <v>8245</v>
      </c>
      <c r="J1302" s="1">
        <v>1444824021</v>
      </c>
      <c r="K1302" s="1">
        <v>1442232021</v>
      </c>
      <c r="L1302" s="1" t="b">
        <v>1</v>
      </c>
      <c r="M1302" s="1">
        <v>188</v>
      </c>
      <c r="N1302" s="1" t="b">
        <v>1</v>
      </c>
      <c r="O1302" s="1" t="s">
        <v>8268</v>
      </c>
      <c r="P1302" s="28">
        <f>F1302/D1302</f>
        <v>1.7028880000000002</v>
      </c>
      <c r="Q1302" s="29">
        <f>IF(M1302&gt;0,F1302/M1302,0)</f>
        <v>90.579148936170213</v>
      </c>
      <c r="R1302" s="9" t="str">
        <f>LEFT(O1302,SEARCH("/",O1302,1)-1)</f>
        <v>film &amp; video</v>
      </c>
      <c r="S1302" s="26" t="str">
        <f>RIGHT(O1302,LEN(O1302)-SEARCH("/",O1302,1))</f>
        <v>documentary</v>
      </c>
      <c r="T1302" s="27">
        <f>(((K1302/60)/60)/24)+DATE(1970,1,1)</f>
        <v>42261.500243055561</v>
      </c>
      <c r="U1302" s="5" t="str">
        <f>TEXT(T1302,"mmm")</f>
        <v>Sep</v>
      </c>
      <c r="V1302" s="5" t="str">
        <f>TEXT(T1302,"yyyy")</f>
        <v>2015</v>
      </c>
      <c r="W1302" s="5" t="str">
        <f>TEXT(Y1302,"mmm")</f>
        <v>Oct</v>
      </c>
      <c r="X1302" s="1" t="str">
        <f>TEXT(Y1302,"yyyy")</f>
        <v>2015</v>
      </c>
      <c r="Y1302" s="27">
        <f>(((J1302/60)/60)/24)+DATE(1970,1,1)</f>
        <v>42291.500243055561</v>
      </c>
    </row>
    <row r="1303" spans="1:25" ht="48" x14ac:dyDescent="0.2">
      <c r="A1303" s="1">
        <v>348</v>
      </c>
      <c r="B1303" s="7" t="s">
        <v>349</v>
      </c>
      <c r="C1303" s="7" t="s">
        <v>4458</v>
      </c>
      <c r="D1303" s="1">
        <v>10000</v>
      </c>
      <c r="E1303" s="37" t="str">
        <f>VLOOKUP(D1303,'Vlookup Table Bonus Point'!$C$3:$D$26,2,TRUE)</f>
        <v>10000 to 14999</v>
      </c>
      <c r="F1303" s="1">
        <v>10300</v>
      </c>
      <c r="G1303" s="1" t="s">
        <v>8218</v>
      </c>
      <c r="H1303" s="1" t="s">
        <v>8223</v>
      </c>
      <c r="I1303" s="1" t="s">
        <v>8245</v>
      </c>
      <c r="J1303" s="1">
        <v>1440165916</v>
      </c>
      <c r="K1303" s="1">
        <v>1437573916</v>
      </c>
      <c r="L1303" s="1" t="b">
        <v>1</v>
      </c>
      <c r="M1303" s="1">
        <v>119</v>
      </c>
      <c r="N1303" s="1" t="b">
        <v>1</v>
      </c>
      <c r="O1303" s="1" t="s">
        <v>8268</v>
      </c>
      <c r="P1303" s="28">
        <f>F1303/D1303</f>
        <v>1.03</v>
      </c>
      <c r="Q1303" s="29">
        <f>IF(M1303&gt;0,F1303/M1303,0)</f>
        <v>86.554621848739501</v>
      </c>
      <c r="R1303" s="9" t="str">
        <f>LEFT(O1303,SEARCH("/",O1303,1)-1)</f>
        <v>film &amp; video</v>
      </c>
      <c r="S1303" s="26" t="str">
        <f>RIGHT(O1303,LEN(O1303)-SEARCH("/",O1303,1))</f>
        <v>documentary</v>
      </c>
      <c r="T1303" s="27">
        <f>(((K1303/60)/60)/24)+DATE(1970,1,1)</f>
        <v>42207.58699074074</v>
      </c>
      <c r="U1303" s="5" t="str">
        <f>TEXT(T1303,"mmm")</f>
        <v>Jul</v>
      </c>
      <c r="V1303" s="5" t="str">
        <f>TEXT(T1303,"yyyy")</f>
        <v>2015</v>
      </c>
      <c r="W1303" s="5" t="str">
        <f>TEXT(Y1303,"mmm")</f>
        <v>Aug</v>
      </c>
      <c r="X1303" s="1" t="str">
        <f>TEXT(Y1303,"yyyy")</f>
        <v>2015</v>
      </c>
      <c r="Y1303" s="27">
        <f>(((J1303/60)/60)/24)+DATE(1970,1,1)</f>
        <v>42237.58699074074</v>
      </c>
    </row>
    <row r="1304" spans="1:25" ht="48" x14ac:dyDescent="0.2">
      <c r="A1304" s="1">
        <v>352</v>
      </c>
      <c r="B1304" s="7" t="s">
        <v>353</v>
      </c>
      <c r="C1304" s="7" t="s">
        <v>4462</v>
      </c>
      <c r="D1304" s="1">
        <v>10000</v>
      </c>
      <c r="E1304" s="37" t="str">
        <f>VLOOKUP(D1304,'Vlookup Table Bonus Point'!$C$3:$D$26,2,TRUE)</f>
        <v>10000 to 14999</v>
      </c>
      <c r="F1304" s="1">
        <v>11656</v>
      </c>
      <c r="G1304" s="1" t="s">
        <v>8218</v>
      </c>
      <c r="H1304" s="1" t="s">
        <v>8223</v>
      </c>
      <c r="I1304" s="1" t="s">
        <v>8245</v>
      </c>
      <c r="J1304" s="1">
        <v>1412740868</v>
      </c>
      <c r="K1304" s="1">
        <v>1410148868</v>
      </c>
      <c r="L1304" s="1" t="b">
        <v>1</v>
      </c>
      <c r="M1304" s="1">
        <v>286</v>
      </c>
      <c r="N1304" s="1" t="b">
        <v>1</v>
      </c>
      <c r="O1304" s="1" t="s">
        <v>8268</v>
      </c>
      <c r="P1304" s="28">
        <f>F1304/D1304</f>
        <v>1.1656</v>
      </c>
      <c r="Q1304" s="29">
        <f>IF(M1304&gt;0,F1304/M1304,0)</f>
        <v>40.755244755244753</v>
      </c>
      <c r="R1304" s="9" t="str">
        <f>LEFT(O1304,SEARCH("/",O1304,1)-1)</f>
        <v>film &amp; video</v>
      </c>
      <c r="S1304" s="26" t="str">
        <f>RIGHT(O1304,LEN(O1304)-SEARCH("/",O1304,1))</f>
        <v>documentary</v>
      </c>
      <c r="T1304" s="27">
        <f>(((K1304/60)/60)/24)+DATE(1970,1,1)</f>
        <v>41890.167453703703</v>
      </c>
      <c r="U1304" s="5" t="str">
        <f>TEXT(T1304,"mmm")</f>
        <v>Sep</v>
      </c>
      <c r="V1304" s="5" t="str">
        <f>TEXT(T1304,"yyyy")</f>
        <v>2014</v>
      </c>
      <c r="W1304" s="5" t="str">
        <f>TEXT(Y1304,"mmm")</f>
        <v>Oct</v>
      </c>
      <c r="X1304" s="1" t="str">
        <f>TEXT(Y1304,"yyyy")</f>
        <v>2014</v>
      </c>
      <c r="Y1304" s="27">
        <f>(((J1304/60)/60)/24)+DATE(1970,1,1)</f>
        <v>41920.167453703703</v>
      </c>
    </row>
    <row r="1305" spans="1:25" ht="48" x14ac:dyDescent="0.2">
      <c r="A1305" s="1">
        <v>367</v>
      </c>
      <c r="B1305" s="7" t="s">
        <v>368</v>
      </c>
      <c r="C1305" s="7" t="s">
        <v>4477</v>
      </c>
      <c r="D1305" s="1">
        <v>10000</v>
      </c>
      <c r="E1305" s="37" t="str">
        <f>VLOOKUP(D1305,'Vlookup Table Bonus Point'!$C$3:$D$26,2,TRUE)</f>
        <v>10000 to 14999</v>
      </c>
      <c r="F1305" s="1">
        <v>10335.01</v>
      </c>
      <c r="G1305" s="1" t="s">
        <v>8218</v>
      </c>
      <c r="H1305" s="1" t="s">
        <v>8223</v>
      </c>
      <c r="I1305" s="1" t="s">
        <v>8245</v>
      </c>
      <c r="J1305" s="1">
        <v>1367384340</v>
      </c>
      <c r="K1305" s="1">
        <v>1363960278</v>
      </c>
      <c r="L1305" s="1" t="b">
        <v>0</v>
      </c>
      <c r="M1305" s="1">
        <v>119</v>
      </c>
      <c r="N1305" s="1" t="b">
        <v>1</v>
      </c>
      <c r="O1305" s="1" t="s">
        <v>8268</v>
      </c>
      <c r="P1305" s="28">
        <f>F1305/D1305</f>
        <v>1.033501</v>
      </c>
      <c r="Q1305" s="29">
        <f>IF(M1305&gt;0,F1305/M1305,0)</f>
        <v>86.84882352941176</v>
      </c>
      <c r="R1305" s="9" t="str">
        <f>LEFT(O1305,SEARCH("/",O1305,1)-1)</f>
        <v>film &amp; video</v>
      </c>
      <c r="S1305" s="26" t="str">
        <f>RIGHT(O1305,LEN(O1305)-SEARCH("/",O1305,1))</f>
        <v>documentary</v>
      </c>
      <c r="T1305" s="27">
        <f>(((K1305/60)/60)/24)+DATE(1970,1,1)</f>
        <v>41355.577291666668</v>
      </c>
      <c r="U1305" s="5" t="str">
        <f>TEXT(T1305,"mmm")</f>
        <v>Mar</v>
      </c>
      <c r="V1305" s="5" t="str">
        <f>TEXT(T1305,"yyyy")</f>
        <v>2013</v>
      </c>
      <c r="W1305" s="5" t="str">
        <f>TEXT(Y1305,"mmm")</f>
        <v>May</v>
      </c>
      <c r="X1305" s="1" t="str">
        <f>TEXT(Y1305,"yyyy")</f>
        <v>2013</v>
      </c>
      <c r="Y1305" s="27">
        <f>(((J1305/60)/60)/24)+DATE(1970,1,1)</f>
        <v>41395.207638888889</v>
      </c>
    </row>
    <row r="1306" spans="1:25" ht="48" x14ac:dyDescent="0.2">
      <c r="A1306" s="1">
        <v>395</v>
      </c>
      <c r="B1306" s="7" t="s">
        <v>396</v>
      </c>
      <c r="C1306" s="7" t="s">
        <v>4505</v>
      </c>
      <c r="D1306" s="1">
        <v>10000</v>
      </c>
      <c r="E1306" s="37" t="str">
        <f>VLOOKUP(D1306,'Vlookup Table Bonus Point'!$C$3:$D$26,2,TRUE)</f>
        <v>10000 to 14999</v>
      </c>
      <c r="F1306" s="1">
        <v>10804.45</v>
      </c>
      <c r="G1306" s="1" t="s">
        <v>8218</v>
      </c>
      <c r="H1306" s="1" t="s">
        <v>8223</v>
      </c>
      <c r="I1306" s="1" t="s">
        <v>8245</v>
      </c>
      <c r="J1306" s="1">
        <v>1335562320</v>
      </c>
      <c r="K1306" s="1">
        <v>1332452960</v>
      </c>
      <c r="L1306" s="1" t="b">
        <v>0</v>
      </c>
      <c r="M1306" s="1">
        <v>184</v>
      </c>
      <c r="N1306" s="1" t="b">
        <v>1</v>
      </c>
      <c r="O1306" s="1" t="s">
        <v>8268</v>
      </c>
      <c r="P1306" s="28">
        <f>F1306/D1306</f>
        <v>1.0804450000000001</v>
      </c>
      <c r="Q1306" s="29">
        <f>IF(M1306&gt;0,F1306/M1306,0)</f>
        <v>58.719836956521746</v>
      </c>
      <c r="R1306" s="9" t="str">
        <f>LEFT(O1306,SEARCH("/",O1306,1)-1)</f>
        <v>film &amp; video</v>
      </c>
      <c r="S1306" s="26" t="str">
        <f>RIGHT(O1306,LEN(O1306)-SEARCH("/",O1306,1))</f>
        <v>documentary</v>
      </c>
      <c r="T1306" s="27">
        <f>(((K1306/60)/60)/24)+DATE(1970,1,1)</f>
        <v>40990.909259259257</v>
      </c>
      <c r="U1306" s="5" t="str">
        <f>TEXT(T1306,"mmm")</f>
        <v>Mar</v>
      </c>
      <c r="V1306" s="5" t="str">
        <f>TEXT(T1306,"yyyy")</f>
        <v>2012</v>
      </c>
      <c r="W1306" s="5" t="str">
        <f>TEXT(Y1306,"mmm")</f>
        <v>Apr</v>
      </c>
      <c r="X1306" s="1" t="str">
        <f>TEXT(Y1306,"yyyy")</f>
        <v>2012</v>
      </c>
      <c r="Y1306" s="27">
        <f>(((J1306/60)/60)/24)+DATE(1970,1,1)</f>
        <v>41026.897222222222</v>
      </c>
    </row>
    <row r="1307" spans="1:25" ht="48" x14ac:dyDescent="0.2">
      <c r="A1307" s="1">
        <v>400</v>
      </c>
      <c r="B1307" s="7" t="s">
        <v>401</v>
      </c>
      <c r="C1307" s="7" t="s">
        <v>4510</v>
      </c>
      <c r="D1307" s="1">
        <v>10000</v>
      </c>
      <c r="E1307" s="37" t="str">
        <f>VLOOKUP(D1307,'Vlookup Table Bonus Point'!$C$3:$D$26,2,TRUE)</f>
        <v>10000 to 14999</v>
      </c>
      <c r="F1307" s="1">
        <v>11230.25</v>
      </c>
      <c r="G1307" s="1" t="s">
        <v>8218</v>
      </c>
      <c r="H1307" s="1" t="s">
        <v>8223</v>
      </c>
      <c r="I1307" s="1" t="s">
        <v>8245</v>
      </c>
      <c r="J1307" s="1">
        <v>1400297400</v>
      </c>
      <c r="K1307" s="1">
        <v>1397661347</v>
      </c>
      <c r="L1307" s="1" t="b">
        <v>0</v>
      </c>
      <c r="M1307" s="1">
        <v>62</v>
      </c>
      <c r="N1307" s="1" t="b">
        <v>1</v>
      </c>
      <c r="O1307" s="1" t="s">
        <v>8268</v>
      </c>
      <c r="P1307" s="28">
        <f>F1307/D1307</f>
        <v>1.1230249999999999</v>
      </c>
      <c r="Q1307" s="29">
        <f>IF(M1307&gt;0,F1307/M1307,0)</f>
        <v>181.13306451612902</v>
      </c>
      <c r="R1307" s="9" t="str">
        <f>LEFT(O1307,SEARCH("/",O1307,1)-1)</f>
        <v>film &amp; video</v>
      </c>
      <c r="S1307" s="26" t="str">
        <f>RIGHT(O1307,LEN(O1307)-SEARCH("/",O1307,1))</f>
        <v>documentary</v>
      </c>
      <c r="T1307" s="27">
        <f>(((K1307/60)/60)/24)+DATE(1970,1,1)</f>
        <v>41745.635960648149</v>
      </c>
      <c r="U1307" s="5" t="str">
        <f>TEXT(T1307,"mmm")</f>
        <v>Apr</v>
      </c>
      <c r="V1307" s="5" t="str">
        <f>TEXT(T1307,"yyyy")</f>
        <v>2014</v>
      </c>
      <c r="W1307" s="5" t="str">
        <f>TEXT(Y1307,"mmm")</f>
        <v>May</v>
      </c>
      <c r="X1307" s="1" t="str">
        <f>TEXT(Y1307,"yyyy")</f>
        <v>2014</v>
      </c>
      <c r="Y1307" s="27">
        <f>(((J1307/60)/60)/24)+DATE(1970,1,1)</f>
        <v>41776.145833333336</v>
      </c>
    </row>
    <row r="1308" spans="1:25" ht="48" x14ac:dyDescent="0.2">
      <c r="A1308" s="1">
        <v>426</v>
      </c>
      <c r="B1308" s="7" t="s">
        <v>427</v>
      </c>
      <c r="C1308" s="7" t="s">
        <v>4536</v>
      </c>
      <c r="D1308" s="1">
        <v>10000</v>
      </c>
      <c r="E1308" s="37" t="str">
        <f>VLOOKUP(D1308,'Vlookup Table Bonus Point'!$C$3:$D$26,2,TRUE)</f>
        <v>10000 to 14999</v>
      </c>
      <c r="F1308" s="1">
        <v>133</v>
      </c>
      <c r="G1308" s="1" t="s">
        <v>8220</v>
      </c>
      <c r="H1308" s="1" t="s">
        <v>8223</v>
      </c>
      <c r="I1308" s="1" t="s">
        <v>8245</v>
      </c>
      <c r="J1308" s="1">
        <v>1456851914</v>
      </c>
      <c r="K1308" s="1">
        <v>1454259914</v>
      </c>
      <c r="L1308" s="1" t="b">
        <v>0</v>
      </c>
      <c r="M1308" s="1">
        <v>8</v>
      </c>
      <c r="N1308" s="1" t="b">
        <v>0</v>
      </c>
      <c r="O1308" s="1" t="s">
        <v>8269</v>
      </c>
      <c r="P1308" s="28">
        <f>F1308/D1308</f>
        <v>1.3299999999999999E-2</v>
      </c>
      <c r="Q1308" s="29">
        <f>IF(M1308&gt;0,F1308/M1308,0)</f>
        <v>16.625</v>
      </c>
      <c r="R1308" s="9" t="str">
        <f>LEFT(O1308,SEARCH("/",O1308,1)-1)</f>
        <v>film &amp; video</v>
      </c>
      <c r="S1308" s="26" t="str">
        <f>RIGHT(O1308,LEN(O1308)-SEARCH("/",O1308,1))</f>
        <v>animation</v>
      </c>
      <c r="T1308" s="27">
        <f>(((K1308/60)/60)/24)+DATE(1970,1,1)</f>
        <v>42400.711967592593</v>
      </c>
      <c r="U1308" s="5" t="str">
        <f>TEXT(T1308,"mmm")</f>
        <v>Jan</v>
      </c>
      <c r="V1308" s="5" t="str">
        <f>TEXT(T1308,"yyyy")</f>
        <v>2016</v>
      </c>
      <c r="W1308" s="5" t="str">
        <f>TEXT(Y1308,"mmm")</f>
        <v>Mar</v>
      </c>
      <c r="X1308" s="1" t="str">
        <f>TEXT(Y1308,"yyyy")</f>
        <v>2016</v>
      </c>
      <c r="Y1308" s="27">
        <f>(((J1308/60)/60)/24)+DATE(1970,1,1)</f>
        <v>42430.711967592593</v>
      </c>
    </row>
    <row r="1309" spans="1:25" ht="48" x14ac:dyDescent="0.2">
      <c r="A1309" s="1">
        <v>443</v>
      </c>
      <c r="B1309" s="7" t="s">
        <v>444</v>
      </c>
      <c r="C1309" s="7" t="s">
        <v>4553</v>
      </c>
      <c r="D1309" s="1">
        <v>10000</v>
      </c>
      <c r="E1309" s="37" t="str">
        <f>VLOOKUP(D1309,'Vlookup Table Bonus Point'!$C$3:$D$26,2,TRUE)</f>
        <v>10000 to 14999</v>
      </c>
      <c r="F1309" s="1">
        <v>10</v>
      </c>
      <c r="G1309" s="1" t="s">
        <v>8220</v>
      </c>
      <c r="H1309" s="1" t="s">
        <v>8228</v>
      </c>
      <c r="I1309" s="1" t="s">
        <v>8250</v>
      </c>
      <c r="J1309" s="1">
        <v>1391991701</v>
      </c>
      <c r="K1309" s="1">
        <v>1389399701</v>
      </c>
      <c r="L1309" s="1" t="b">
        <v>0</v>
      </c>
      <c r="M1309" s="1">
        <v>2</v>
      </c>
      <c r="N1309" s="1" t="b">
        <v>0</v>
      </c>
      <c r="O1309" s="1" t="s">
        <v>8269</v>
      </c>
      <c r="P1309" s="28">
        <f>F1309/D1309</f>
        <v>1E-3</v>
      </c>
      <c r="Q1309" s="29">
        <f>IF(M1309&gt;0,F1309/M1309,0)</f>
        <v>5</v>
      </c>
      <c r="R1309" s="9" t="str">
        <f>LEFT(O1309,SEARCH("/",O1309,1)-1)</f>
        <v>film &amp; video</v>
      </c>
      <c r="S1309" s="26" t="str">
        <f>RIGHT(O1309,LEN(O1309)-SEARCH("/",O1309,1))</f>
        <v>animation</v>
      </c>
      <c r="T1309" s="27">
        <f>(((K1309/60)/60)/24)+DATE(1970,1,1)</f>
        <v>41650.015057870369</v>
      </c>
      <c r="U1309" s="5" t="str">
        <f>TEXT(T1309,"mmm")</f>
        <v>Jan</v>
      </c>
      <c r="V1309" s="5" t="str">
        <f>TEXT(T1309,"yyyy")</f>
        <v>2014</v>
      </c>
      <c r="W1309" s="5" t="str">
        <f>TEXT(Y1309,"mmm")</f>
        <v>Feb</v>
      </c>
      <c r="X1309" s="1" t="str">
        <f>TEXT(Y1309,"yyyy")</f>
        <v>2014</v>
      </c>
      <c r="Y1309" s="27">
        <f>(((J1309/60)/60)/24)+DATE(1970,1,1)</f>
        <v>41680.015057870369</v>
      </c>
    </row>
    <row r="1310" spans="1:25" ht="48" x14ac:dyDescent="0.2">
      <c r="A1310" s="1">
        <v>454</v>
      </c>
      <c r="B1310" s="7" t="s">
        <v>455</v>
      </c>
      <c r="C1310" s="7" t="s">
        <v>4564</v>
      </c>
      <c r="D1310" s="1">
        <v>10000</v>
      </c>
      <c r="E1310" s="37" t="str">
        <f>VLOOKUP(D1310,'Vlookup Table Bonus Point'!$C$3:$D$26,2,TRUE)</f>
        <v>10000 to 14999</v>
      </c>
      <c r="F1310" s="1">
        <v>82</v>
      </c>
      <c r="G1310" s="1" t="s">
        <v>8220</v>
      </c>
      <c r="H1310" s="1" t="s">
        <v>8223</v>
      </c>
      <c r="I1310" s="1" t="s">
        <v>8245</v>
      </c>
      <c r="J1310" s="1">
        <v>1417007640</v>
      </c>
      <c r="K1310" s="1">
        <v>1414343571</v>
      </c>
      <c r="L1310" s="1" t="b">
        <v>0</v>
      </c>
      <c r="M1310" s="1">
        <v>5</v>
      </c>
      <c r="N1310" s="1" t="b">
        <v>0</v>
      </c>
      <c r="O1310" s="1" t="s">
        <v>8269</v>
      </c>
      <c r="P1310" s="28">
        <f>F1310/D1310</f>
        <v>8.2000000000000007E-3</v>
      </c>
      <c r="Q1310" s="29">
        <f>IF(M1310&gt;0,F1310/M1310,0)</f>
        <v>16.399999999999999</v>
      </c>
      <c r="R1310" s="9" t="str">
        <f>LEFT(O1310,SEARCH("/",O1310,1)-1)</f>
        <v>film &amp; video</v>
      </c>
      <c r="S1310" s="26" t="str">
        <f>RIGHT(O1310,LEN(O1310)-SEARCH("/",O1310,1))</f>
        <v>animation</v>
      </c>
      <c r="T1310" s="27">
        <f>(((K1310/60)/60)/24)+DATE(1970,1,1)</f>
        <v>41938.717256944445</v>
      </c>
      <c r="U1310" s="5" t="str">
        <f>TEXT(T1310,"mmm")</f>
        <v>Oct</v>
      </c>
      <c r="V1310" s="5" t="str">
        <f>TEXT(T1310,"yyyy")</f>
        <v>2014</v>
      </c>
      <c r="W1310" s="5" t="str">
        <f>TEXT(Y1310,"mmm")</f>
        <v>Nov</v>
      </c>
      <c r="X1310" s="1" t="str">
        <f>TEXT(Y1310,"yyyy")</f>
        <v>2014</v>
      </c>
      <c r="Y1310" s="27">
        <f>(((J1310/60)/60)/24)+DATE(1970,1,1)</f>
        <v>41969.551388888889</v>
      </c>
    </row>
    <row r="1311" spans="1:25" ht="48" x14ac:dyDescent="0.2">
      <c r="A1311" s="1">
        <v>458</v>
      </c>
      <c r="B1311" s="7" t="s">
        <v>459</v>
      </c>
      <c r="C1311" s="7" t="s">
        <v>4568</v>
      </c>
      <c r="D1311" s="1">
        <v>10000</v>
      </c>
      <c r="E1311" s="37" t="str">
        <f>VLOOKUP(D1311,'Vlookup Table Bonus Point'!$C$3:$D$26,2,TRUE)</f>
        <v>10000 to 14999</v>
      </c>
      <c r="F1311" s="1">
        <v>821</v>
      </c>
      <c r="G1311" s="1" t="s">
        <v>8220</v>
      </c>
      <c r="H1311" s="1" t="s">
        <v>8224</v>
      </c>
      <c r="I1311" s="1" t="s">
        <v>8246</v>
      </c>
      <c r="J1311" s="1">
        <v>1368550060</v>
      </c>
      <c r="K1311" s="1">
        <v>1365958060</v>
      </c>
      <c r="L1311" s="1" t="b">
        <v>0</v>
      </c>
      <c r="M1311" s="1">
        <v>49</v>
      </c>
      <c r="N1311" s="1" t="b">
        <v>0</v>
      </c>
      <c r="O1311" s="1" t="s">
        <v>8269</v>
      </c>
      <c r="P1311" s="28">
        <f>F1311/D1311</f>
        <v>8.2100000000000006E-2</v>
      </c>
      <c r="Q1311" s="29">
        <f>IF(M1311&gt;0,F1311/M1311,0)</f>
        <v>16.755102040816325</v>
      </c>
      <c r="R1311" s="9" t="str">
        <f>LEFT(O1311,SEARCH("/",O1311,1)-1)</f>
        <v>film &amp; video</v>
      </c>
      <c r="S1311" s="26" t="str">
        <f>RIGHT(O1311,LEN(O1311)-SEARCH("/",O1311,1))</f>
        <v>animation</v>
      </c>
      <c r="T1311" s="27">
        <f>(((K1311/60)/60)/24)+DATE(1970,1,1)</f>
        <v>41378.69976851852</v>
      </c>
      <c r="U1311" s="5" t="str">
        <f>TEXT(T1311,"mmm")</f>
        <v>Apr</v>
      </c>
      <c r="V1311" s="5" t="str">
        <f>TEXT(T1311,"yyyy")</f>
        <v>2013</v>
      </c>
      <c r="W1311" s="5" t="str">
        <f>TEXT(Y1311,"mmm")</f>
        <v>May</v>
      </c>
      <c r="X1311" s="1" t="str">
        <f>TEXT(Y1311,"yyyy")</f>
        <v>2013</v>
      </c>
      <c r="Y1311" s="27">
        <f>(((J1311/60)/60)/24)+DATE(1970,1,1)</f>
        <v>41408.69976851852</v>
      </c>
    </row>
    <row r="1312" spans="1:25" ht="48" x14ac:dyDescent="0.2">
      <c r="A1312" s="1">
        <v>466</v>
      </c>
      <c r="B1312" s="7" t="s">
        <v>467</v>
      </c>
      <c r="C1312" s="7" t="s">
        <v>4576</v>
      </c>
      <c r="D1312" s="1">
        <v>10000</v>
      </c>
      <c r="E1312" s="37" t="str">
        <f>VLOOKUP(D1312,'Vlookup Table Bonus Point'!$C$3:$D$26,2,TRUE)</f>
        <v>10000 to 14999</v>
      </c>
      <c r="F1312" s="1">
        <v>76</v>
      </c>
      <c r="G1312" s="1" t="s">
        <v>8220</v>
      </c>
      <c r="H1312" s="1" t="s">
        <v>8223</v>
      </c>
      <c r="I1312" s="1" t="s">
        <v>8245</v>
      </c>
      <c r="J1312" s="1">
        <v>1347057464</v>
      </c>
      <c r="K1312" s="1">
        <v>1344465464</v>
      </c>
      <c r="L1312" s="1" t="b">
        <v>0</v>
      </c>
      <c r="M1312" s="1">
        <v>5</v>
      </c>
      <c r="N1312" s="1" t="b">
        <v>0</v>
      </c>
      <c r="O1312" s="1" t="s">
        <v>8269</v>
      </c>
      <c r="P1312" s="28">
        <f>F1312/D1312</f>
        <v>7.6E-3</v>
      </c>
      <c r="Q1312" s="29">
        <f>IF(M1312&gt;0,F1312/M1312,0)</f>
        <v>15.2</v>
      </c>
      <c r="R1312" s="9" t="str">
        <f>LEFT(O1312,SEARCH("/",O1312,1)-1)</f>
        <v>film &amp; video</v>
      </c>
      <c r="S1312" s="26" t="str">
        <f>RIGHT(O1312,LEN(O1312)-SEARCH("/",O1312,1))</f>
        <v>animation</v>
      </c>
      <c r="T1312" s="27">
        <f>(((K1312/60)/60)/24)+DATE(1970,1,1)</f>
        <v>41129.942870370374</v>
      </c>
      <c r="U1312" s="5" t="str">
        <f>TEXT(T1312,"mmm")</f>
        <v>Aug</v>
      </c>
      <c r="V1312" s="5" t="str">
        <f>TEXT(T1312,"yyyy")</f>
        <v>2012</v>
      </c>
      <c r="W1312" s="5" t="str">
        <f>TEXT(Y1312,"mmm")</f>
        <v>Sep</v>
      </c>
      <c r="X1312" s="1" t="str">
        <f>TEXT(Y1312,"yyyy")</f>
        <v>2012</v>
      </c>
      <c r="Y1312" s="27">
        <f>(((J1312/60)/60)/24)+DATE(1970,1,1)</f>
        <v>41159.942870370374</v>
      </c>
    </row>
    <row r="1313" spans="1:25" ht="48" x14ac:dyDescent="0.2">
      <c r="A1313" s="1">
        <v>478</v>
      </c>
      <c r="B1313" s="7" t="s">
        <v>479</v>
      </c>
      <c r="C1313" s="7" t="s">
        <v>4588</v>
      </c>
      <c r="D1313" s="1">
        <v>10000</v>
      </c>
      <c r="E1313" s="37" t="str">
        <f>VLOOKUP(D1313,'Vlookup Table Bonus Point'!$C$3:$D$26,2,TRUE)</f>
        <v>10000 to 14999</v>
      </c>
      <c r="F1313" s="1">
        <v>0</v>
      </c>
      <c r="G1313" s="1" t="s">
        <v>8220</v>
      </c>
      <c r="H1313" s="1" t="s">
        <v>8223</v>
      </c>
      <c r="I1313" s="1" t="s">
        <v>8245</v>
      </c>
      <c r="J1313" s="1">
        <v>1427921509</v>
      </c>
      <c r="K1313" s="1">
        <v>1425333109</v>
      </c>
      <c r="L1313" s="1" t="b">
        <v>0</v>
      </c>
      <c r="M1313" s="1">
        <v>0</v>
      </c>
      <c r="N1313" s="1" t="b">
        <v>0</v>
      </c>
      <c r="O1313" s="1" t="s">
        <v>8269</v>
      </c>
      <c r="P1313" s="28">
        <f>F1313/D1313</f>
        <v>0</v>
      </c>
      <c r="Q1313" s="29">
        <f>IF(M1313&gt;0,F1313/M1313,0)</f>
        <v>0</v>
      </c>
      <c r="R1313" s="9" t="str">
        <f>LEFT(O1313,SEARCH("/",O1313,1)-1)</f>
        <v>film &amp; video</v>
      </c>
      <c r="S1313" s="26" t="str">
        <f>RIGHT(O1313,LEN(O1313)-SEARCH("/",O1313,1))</f>
        <v>animation</v>
      </c>
      <c r="T1313" s="27">
        <f>(((K1313/60)/60)/24)+DATE(1970,1,1)</f>
        <v>42065.910983796297</v>
      </c>
      <c r="U1313" s="5" t="str">
        <f>TEXT(T1313,"mmm")</f>
        <v>Mar</v>
      </c>
      <c r="V1313" s="5" t="str">
        <f>TEXT(T1313,"yyyy")</f>
        <v>2015</v>
      </c>
      <c r="W1313" s="5" t="str">
        <f>TEXT(Y1313,"mmm")</f>
        <v>Apr</v>
      </c>
      <c r="X1313" s="1" t="str">
        <f>TEXT(Y1313,"yyyy")</f>
        <v>2015</v>
      </c>
      <c r="Y1313" s="27">
        <f>(((J1313/60)/60)/24)+DATE(1970,1,1)</f>
        <v>42095.869317129633</v>
      </c>
    </row>
    <row r="1314" spans="1:25" ht="48" x14ac:dyDescent="0.2">
      <c r="A1314" s="1">
        <v>482</v>
      </c>
      <c r="B1314" s="7" t="s">
        <v>483</v>
      </c>
      <c r="C1314" s="7" t="s">
        <v>4592</v>
      </c>
      <c r="D1314" s="1">
        <v>10000</v>
      </c>
      <c r="E1314" s="37" t="str">
        <f>VLOOKUP(D1314,'Vlookup Table Bonus Point'!$C$3:$D$26,2,TRUE)</f>
        <v>10000 to 14999</v>
      </c>
      <c r="F1314" s="1">
        <v>10</v>
      </c>
      <c r="G1314" s="1" t="s">
        <v>8220</v>
      </c>
      <c r="H1314" s="1" t="s">
        <v>8223</v>
      </c>
      <c r="I1314" s="1" t="s">
        <v>8245</v>
      </c>
      <c r="J1314" s="1">
        <v>1460644440</v>
      </c>
      <c r="K1314" s="1">
        <v>1458336690</v>
      </c>
      <c r="L1314" s="1" t="b">
        <v>0</v>
      </c>
      <c r="M1314" s="1">
        <v>1</v>
      </c>
      <c r="N1314" s="1" t="b">
        <v>0</v>
      </c>
      <c r="O1314" s="1" t="s">
        <v>8269</v>
      </c>
      <c r="P1314" s="28">
        <f>F1314/D1314</f>
        <v>1E-3</v>
      </c>
      <c r="Q1314" s="29">
        <f>IF(M1314&gt;0,F1314/M1314,0)</f>
        <v>10</v>
      </c>
      <c r="R1314" s="9" t="str">
        <f>LEFT(O1314,SEARCH("/",O1314,1)-1)</f>
        <v>film &amp; video</v>
      </c>
      <c r="S1314" s="26" t="str">
        <f>RIGHT(O1314,LEN(O1314)-SEARCH("/",O1314,1))</f>
        <v>animation</v>
      </c>
      <c r="T1314" s="27">
        <f>(((K1314/60)/60)/24)+DATE(1970,1,1)</f>
        <v>42447.896875000006</v>
      </c>
      <c r="U1314" s="5" t="str">
        <f>TEXT(T1314,"mmm")</f>
        <v>Mar</v>
      </c>
      <c r="V1314" s="5" t="str">
        <f>TEXT(T1314,"yyyy")</f>
        <v>2016</v>
      </c>
      <c r="W1314" s="5" t="str">
        <f>TEXT(Y1314,"mmm")</f>
        <v>Apr</v>
      </c>
      <c r="X1314" s="1" t="str">
        <f>TEXT(Y1314,"yyyy")</f>
        <v>2016</v>
      </c>
      <c r="Y1314" s="27">
        <f>(((J1314/60)/60)/24)+DATE(1970,1,1)</f>
        <v>42474.606944444444</v>
      </c>
    </row>
    <row r="1315" spans="1:25" ht="48" x14ac:dyDescent="0.2">
      <c r="A1315" s="1">
        <v>491</v>
      </c>
      <c r="B1315" s="7" t="s">
        <v>492</v>
      </c>
      <c r="C1315" s="7" t="s">
        <v>4601</v>
      </c>
      <c r="D1315" s="1">
        <v>10000</v>
      </c>
      <c r="E1315" s="37" t="str">
        <f>VLOOKUP(D1315,'Vlookup Table Bonus Point'!$C$3:$D$26,2,TRUE)</f>
        <v>10000 to 14999</v>
      </c>
      <c r="F1315" s="1">
        <v>0</v>
      </c>
      <c r="G1315" s="1" t="s">
        <v>8220</v>
      </c>
      <c r="H1315" s="1" t="s">
        <v>8223</v>
      </c>
      <c r="I1315" s="1" t="s">
        <v>8245</v>
      </c>
      <c r="J1315" s="1">
        <v>1453937699</v>
      </c>
      <c r="K1315" s="1">
        <v>1451345699</v>
      </c>
      <c r="L1315" s="1" t="b">
        <v>0</v>
      </c>
      <c r="M1315" s="1">
        <v>0</v>
      </c>
      <c r="N1315" s="1" t="b">
        <v>0</v>
      </c>
      <c r="O1315" s="1" t="s">
        <v>8269</v>
      </c>
      <c r="P1315" s="28">
        <f>F1315/D1315</f>
        <v>0</v>
      </c>
      <c r="Q1315" s="29">
        <f>IF(M1315&gt;0,F1315/M1315,0)</f>
        <v>0</v>
      </c>
      <c r="R1315" s="9" t="str">
        <f>LEFT(O1315,SEARCH("/",O1315,1)-1)</f>
        <v>film &amp; video</v>
      </c>
      <c r="S1315" s="26" t="str">
        <f>RIGHT(O1315,LEN(O1315)-SEARCH("/",O1315,1))</f>
        <v>animation</v>
      </c>
      <c r="T1315" s="27">
        <f>(((K1315/60)/60)/24)+DATE(1970,1,1)</f>
        <v>42366.982627314821</v>
      </c>
      <c r="U1315" s="5" t="str">
        <f>TEXT(T1315,"mmm")</f>
        <v>Dec</v>
      </c>
      <c r="V1315" s="5" t="str">
        <f>TEXT(T1315,"yyyy")</f>
        <v>2015</v>
      </c>
      <c r="W1315" s="5" t="str">
        <f>TEXT(Y1315,"mmm")</f>
        <v>Jan</v>
      </c>
      <c r="X1315" s="1" t="str">
        <f>TEXT(Y1315,"yyyy")</f>
        <v>2016</v>
      </c>
      <c r="Y1315" s="27">
        <f>(((J1315/60)/60)/24)+DATE(1970,1,1)</f>
        <v>42396.982627314821</v>
      </c>
    </row>
    <row r="1316" spans="1:25" ht="48" x14ac:dyDescent="0.2">
      <c r="A1316" s="1">
        <v>501</v>
      </c>
      <c r="B1316" s="7" t="s">
        <v>502</v>
      </c>
      <c r="C1316" s="7" t="s">
        <v>4611</v>
      </c>
      <c r="D1316" s="1">
        <v>10000</v>
      </c>
      <c r="E1316" s="37" t="str">
        <f>VLOOKUP(D1316,'Vlookup Table Bonus Point'!$C$3:$D$26,2,TRUE)</f>
        <v>10000 to 14999</v>
      </c>
      <c r="F1316" s="1">
        <v>0</v>
      </c>
      <c r="G1316" s="1" t="s">
        <v>8220</v>
      </c>
      <c r="H1316" s="1" t="s">
        <v>8223</v>
      </c>
      <c r="I1316" s="1" t="s">
        <v>8245</v>
      </c>
      <c r="J1316" s="1">
        <v>1310189851</v>
      </c>
      <c r="K1316" s="1">
        <v>1307597851</v>
      </c>
      <c r="L1316" s="1" t="b">
        <v>0</v>
      </c>
      <c r="M1316" s="1">
        <v>0</v>
      </c>
      <c r="N1316" s="1" t="b">
        <v>0</v>
      </c>
      <c r="O1316" s="1" t="s">
        <v>8269</v>
      </c>
      <c r="P1316" s="28">
        <f>F1316/D1316</f>
        <v>0</v>
      </c>
      <c r="Q1316" s="29">
        <f>IF(M1316&gt;0,F1316/M1316,0)</f>
        <v>0</v>
      </c>
      <c r="R1316" s="9" t="str">
        <f>LEFT(O1316,SEARCH("/",O1316,1)-1)</f>
        <v>film &amp; video</v>
      </c>
      <c r="S1316" s="26" t="str">
        <f>RIGHT(O1316,LEN(O1316)-SEARCH("/",O1316,1))</f>
        <v>animation</v>
      </c>
      <c r="T1316" s="27">
        <f>(((K1316/60)/60)/24)+DATE(1970,1,1)</f>
        <v>40703.234386574077</v>
      </c>
      <c r="U1316" s="5" t="str">
        <f>TEXT(T1316,"mmm")</f>
        <v>Jun</v>
      </c>
      <c r="V1316" s="5" t="str">
        <f>TEXT(T1316,"yyyy")</f>
        <v>2011</v>
      </c>
      <c r="W1316" s="5" t="str">
        <f>TEXT(Y1316,"mmm")</f>
        <v>Jul</v>
      </c>
      <c r="X1316" s="1" t="str">
        <f>TEXT(Y1316,"yyyy")</f>
        <v>2011</v>
      </c>
      <c r="Y1316" s="27">
        <f>(((J1316/60)/60)/24)+DATE(1970,1,1)</f>
        <v>40733.234386574077</v>
      </c>
    </row>
    <row r="1317" spans="1:25" ht="48" x14ac:dyDescent="0.2">
      <c r="A1317" s="1">
        <v>527</v>
      </c>
      <c r="B1317" s="7" t="s">
        <v>528</v>
      </c>
      <c r="C1317" s="7" t="s">
        <v>4637</v>
      </c>
      <c r="D1317" s="1">
        <v>10000</v>
      </c>
      <c r="E1317" s="37" t="str">
        <f>VLOOKUP(D1317,'Vlookup Table Bonus Point'!$C$3:$D$26,2,TRUE)</f>
        <v>10000 to 14999</v>
      </c>
      <c r="F1317" s="1">
        <v>10085</v>
      </c>
      <c r="G1317" s="1" t="s">
        <v>8218</v>
      </c>
      <c r="H1317" s="1" t="s">
        <v>8223</v>
      </c>
      <c r="I1317" s="1" t="s">
        <v>8245</v>
      </c>
      <c r="J1317" s="1">
        <v>1487347500</v>
      </c>
      <c r="K1317" s="1">
        <v>1484715366</v>
      </c>
      <c r="L1317" s="1" t="b">
        <v>0</v>
      </c>
      <c r="M1317" s="1">
        <v>158</v>
      </c>
      <c r="N1317" s="1" t="b">
        <v>1</v>
      </c>
      <c r="O1317" s="1" t="s">
        <v>8270</v>
      </c>
      <c r="P1317" s="28">
        <f>F1317/D1317</f>
        <v>1.0085</v>
      </c>
      <c r="Q1317" s="29">
        <f>IF(M1317&gt;0,F1317/M1317,0)</f>
        <v>63.829113924050631</v>
      </c>
      <c r="R1317" s="9" t="str">
        <f>LEFT(O1317,SEARCH("/",O1317,1)-1)</f>
        <v>theater</v>
      </c>
      <c r="S1317" s="26" t="str">
        <f>RIGHT(O1317,LEN(O1317)-SEARCH("/",O1317,1))</f>
        <v>plays</v>
      </c>
      <c r="T1317" s="27">
        <f>(((K1317/60)/60)/24)+DATE(1970,1,1)</f>
        <v>42753.205625000002</v>
      </c>
      <c r="U1317" s="5" t="str">
        <f>TEXT(T1317,"mmm")</f>
        <v>Jan</v>
      </c>
      <c r="V1317" s="5" t="str">
        <f>TEXT(T1317,"yyyy")</f>
        <v>2017</v>
      </c>
      <c r="W1317" s="5" t="str">
        <f>TEXT(Y1317,"mmm")</f>
        <v>Feb</v>
      </c>
      <c r="X1317" s="1" t="str">
        <f>TEXT(Y1317,"yyyy")</f>
        <v>2017</v>
      </c>
      <c r="Y1317" s="27">
        <f>(((J1317/60)/60)/24)+DATE(1970,1,1)</f>
        <v>42783.670138888891</v>
      </c>
    </row>
    <row r="1318" spans="1:25" ht="48" x14ac:dyDescent="0.2">
      <c r="A1318" s="1">
        <v>532</v>
      </c>
      <c r="B1318" s="7" t="s">
        <v>533</v>
      </c>
      <c r="C1318" s="7" t="s">
        <v>4642</v>
      </c>
      <c r="D1318" s="1">
        <v>10000</v>
      </c>
      <c r="E1318" s="37" t="str">
        <f>VLOOKUP(D1318,'Vlookup Table Bonus Point'!$C$3:$D$26,2,TRUE)</f>
        <v>10000 to 14999</v>
      </c>
      <c r="F1318" s="1">
        <v>12325</v>
      </c>
      <c r="G1318" s="1" t="s">
        <v>8218</v>
      </c>
      <c r="H1318" s="1" t="s">
        <v>8223</v>
      </c>
      <c r="I1318" s="1" t="s">
        <v>8245</v>
      </c>
      <c r="J1318" s="1">
        <v>1463098208</v>
      </c>
      <c r="K1318" s="1">
        <v>1460506208</v>
      </c>
      <c r="L1318" s="1" t="b">
        <v>0</v>
      </c>
      <c r="M1318" s="1">
        <v>173</v>
      </c>
      <c r="N1318" s="1" t="b">
        <v>1</v>
      </c>
      <c r="O1318" s="1" t="s">
        <v>8270</v>
      </c>
      <c r="P1318" s="28">
        <f>F1318/D1318</f>
        <v>1.2324999999999999</v>
      </c>
      <c r="Q1318" s="29">
        <f>IF(M1318&gt;0,F1318/M1318,0)</f>
        <v>71.242774566473983</v>
      </c>
      <c r="R1318" s="9" t="str">
        <f>LEFT(O1318,SEARCH("/",O1318,1)-1)</f>
        <v>theater</v>
      </c>
      <c r="S1318" s="26" t="str">
        <f>RIGHT(O1318,LEN(O1318)-SEARCH("/",O1318,1))</f>
        <v>plays</v>
      </c>
      <c r="T1318" s="27">
        <f>(((K1318/60)/60)/24)+DATE(1970,1,1)</f>
        <v>42473.007037037038</v>
      </c>
      <c r="U1318" s="5" t="str">
        <f>TEXT(T1318,"mmm")</f>
        <v>Apr</v>
      </c>
      <c r="V1318" s="5" t="str">
        <f>TEXT(T1318,"yyyy")</f>
        <v>2016</v>
      </c>
      <c r="W1318" s="5" t="str">
        <f>TEXT(Y1318,"mmm")</f>
        <v>May</v>
      </c>
      <c r="X1318" s="1" t="str">
        <f>TEXT(Y1318,"yyyy")</f>
        <v>2016</v>
      </c>
      <c r="Y1318" s="27">
        <f>(((J1318/60)/60)/24)+DATE(1970,1,1)</f>
        <v>42503.007037037038</v>
      </c>
    </row>
    <row r="1319" spans="1:25" ht="48" x14ac:dyDescent="0.2">
      <c r="A1319" s="1">
        <v>548</v>
      </c>
      <c r="B1319" s="7" t="s">
        <v>549</v>
      </c>
      <c r="C1319" s="7" t="s">
        <v>4658</v>
      </c>
      <c r="D1319" s="1">
        <v>10000</v>
      </c>
      <c r="E1319" s="37" t="str">
        <f>VLOOKUP(D1319,'Vlookup Table Bonus Point'!$C$3:$D$26,2,TRUE)</f>
        <v>10000 to 14999</v>
      </c>
      <c r="F1319" s="1">
        <v>9</v>
      </c>
      <c r="G1319" s="1" t="s">
        <v>8220</v>
      </c>
      <c r="H1319" s="1" t="s">
        <v>8224</v>
      </c>
      <c r="I1319" s="1" t="s">
        <v>8246</v>
      </c>
      <c r="J1319" s="1">
        <v>1446154848</v>
      </c>
      <c r="K1319" s="1">
        <v>1443562848</v>
      </c>
      <c r="L1319" s="1" t="b">
        <v>0</v>
      </c>
      <c r="M1319" s="1">
        <v>1</v>
      </c>
      <c r="N1319" s="1" t="b">
        <v>0</v>
      </c>
      <c r="O1319" s="1" t="s">
        <v>8271</v>
      </c>
      <c r="P1319" s="28">
        <f>F1319/D1319</f>
        <v>8.9999999999999998E-4</v>
      </c>
      <c r="Q1319" s="29">
        <f>IF(M1319&gt;0,F1319/M1319,0)</f>
        <v>9</v>
      </c>
      <c r="R1319" s="9" t="str">
        <f>LEFT(O1319,SEARCH("/",O1319,1)-1)</f>
        <v>technology</v>
      </c>
      <c r="S1319" s="26" t="str">
        <f>RIGHT(O1319,LEN(O1319)-SEARCH("/",O1319,1))</f>
        <v>web</v>
      </c>
      <c r="T1319" s="27">
        <f>(((K1319/60)/60)/24)+DATE(1970,1,1)</f>
        <v>42276.903333333335</v>
      </c>
      <c r="U1319" s="5" t="str">
        <f>TEXT(T1319,"mmm")</f>
        <v>Sep</v>
      </c>
      <c r="V1319" s="5" t="str">
        <f>TEXT(T1319,"yyyy")</f>
        <v>2015</v>
      </c>
      <c r="W1319" s="5" t="str">
        <f>TEXT(Y1319,"mmm")</f>
        <v>Oct</v>
      </c>
      <c r="X1319" s="1" t="str">
        <f>TEXT(Y1319,"yyyy")</f>
        <v>2015</v>
      </c>
      <c r="Y1319" s="27">
        <f>(((J1319/60)/60)/24)+DATE(1970,1,1)</f>
        <v>42306.903333333335</v>
      </c>
    </row>
    <row r="1320" spans="1:25" ht="48" x14ac:dyDescent="0.2">
      <c r="A1320" s="1">
        <v>567</v>
      </c>
      <c r="B1320" s="7" t="s">
        <v>568</v>
      </c>
      <c r="C1320" s="7" t="s">
        <v>4677</v>
      </c>
      <c r="D1320" s="1">
        <v>10000</v>
      </c>
      <c r="E1320" s="37" t="str">
        <f>VLOOKUP(D1320,'Vlookup Table Bonus Point'!$C$3:$D$26,2,TRUE)</f>
        <v>10000 to 14999</v>
      </c>
      <c r="F1320" s="1">
        <v>0</v>
      </c>
      <c r="G1320" s="1" t="s">
        <v>8220</v>
      </c>
      <c r="H1320" s="1" t="s">
        <v>8223</v>
      </c>
      <c r="I1320" s="1" t="s">
        <v>8245</v>
      </c>
      <c r="J1320" s="1">
        <v>1420143194</v>
      </c>
      <c r="K1320" s="1">
        <v>1417551194</v>
      </c>
      <c r="L1320" s="1" t="b">
        <v>0</v>
      </c>
      <c r="M1320" s="1">
        <v>0</v>
      </c>
      <c r="N1320" s="1" t="b">
        <v>0</v>
      </c>
      <c r="O1320" s="1" t="s">
        <v>8271</v>
      </c>
      <c r="P1320" s="28">
        <f>F1320/D1320</f>
        <v>0</v>
      </c>
      <c r="Q1320" s="29">
        <f>IF(M1320&gt;0,F1320/M1320,0)</f>
        <v>0</v>
      </c>
      <c r="R1320" s="9" t="str">
        <f>LEFT(O1320,SEARCH("/",O1320,1)-1)</f>
        <v>technology</v>
      </c>
      <c r="S1320" s="26" t="str">
        <f>RIGHT(O1320,LEN(O1320)-SEARCH("/",O1320,1))</f>
        <v>web</v>
      </c>
      <c r="T1320" s="27">
        <f>(((K1320/60)/60)/24)+DATE(1970,1,1)</f>
        <v>41975.842523148152</v>
      </c>
      <c r="U1320" s="5" t="str">
        <f>TEXT(T1320,"mmm")</f>
        <v>Dec</v>
      </c>
      <c r="V1320" s="5" t="str">
        <f>TEXT(T1320,"yyyy")</f>
        <v>2014</v>
      </c>
      <c r="W1320" s="5" t="str">
        <f>TEXT(Y1320,"mmm")</f>
        <v>Jan</v>
      </c>
      <c r="X1320" s="1" t="str">
        <f>TEXT(Y1320,"yyyy")</f>
        <v>2015</v>
      </c>
      <c r="Y1320" s="27">
        <f>(((J1320/60)/60)/24)+DATE(1970,1,1)</f>
        <v>42005.842523148152</v>
      </c>
    </row>
    <row r="1321" spans="1:25" ht="48" x14ac:dyDescent="0.2">
      <c r="A1321" s="1">
        <v>586</v>
      </c>
      <c r="B1321" s="7" t="s">
        <v>587</v>
      </c>
      <c r="C1321" s="7" t="s">
        <v>4696</v>
      </c>
      <c r="D1321" s="1">
        <v>10000</v>
      </c>
      <c r="E1321" s="37" t="str">
        <f>VLOOKUP(D1321,'Vlookup Table Bonus Point'!$C$3:$D$26,2,TRUE)</f>
        <v>10000 to 14999</v>
      </c>
      <c r="F1321" s="1">
        <v>56</v>
      </c>
      <c r="G1321" s="1" t="s">
        <v>8220</v>
      </c>
      <c r="H1321" s="1" t="s">
        <v>8223</v>
      </c>
      <c r="I1321" s="1" t="s">
        <v>8245</v>
      </c>
      <c r="J1321" s="1">
        <v>1424032207</v>
      </c>
      <c r="K1321" s="1">
        <v>1421440207</v>
      </c>
      <c r="L1321" s="1" t="b">
        <v>0</v>
      </c>
      <c r="M1321" s="1">
        <v>4</v>
      </c>
      <c r="N1321" s="1" t="b">
        <v>0</v>
      </c>
      <c r="O1321" s="1" t="s">
        <v>8271</v>
      </c>
      <c r="P1321" s="28">
        <f>F1321/D1321</f>
        <v>5.5999999999999999E-3</v>
      </c>
      <c r="Q1321" s="29">
        <f>IF(M1321&gt;0,F1321/M1321,0)</f>
        <v>14</v>
      </c>
      <c r="R1321" s="9" t="str">
        <f>LEFT(O1321,SEARCH("/",O1321,1)-1)</f>
        <v>technology</v>
      </c>
      <c r="S1321" s="26" t="str">
        <f>RIGHT(O1321,LEN(O1321)-SEARCH("/",O1321,1))</f>
        <v>web</v>
      </c>
      <c r="T1321" s="27">
        <f>(((K1321/60)/60)/24)+DATE(1970,1,1)</f>
        <v>42020.854247685187</v>
      </c>
      <c r="U1321" s="5" t="str">
        <f>TEXT(T1321,"mmm")</f>
        <v>Jan</v>
      </c>
      <c r="V1321" s="5" t="str">
        <f>TEXT(T1321,"yyyy")</f>
        <v>2015</v>
      </c>
      <c r="W1321" s="5" t="str">
        <f>TEXT(Y1321,"mmm")</f>
        <v>Feb</v>
      </c>
      <c r="X1321" s="1" t="str">
        <f>TEXT(Y1321,"yyyy")</f>
        <v>2015</v>
      </c>
      <c r="Y1321" s="27">
        <f>(((J1321/60)/60)/24)+DATE(1970,1,1)</f>
        <v>42050.854247685187</v>
      </c>
    </row>
    <row r="1322" spans="1:25" ht="48" x14ac:dyDescent="0.2">
      <c r="A1322" s="1">
        <v>601</v>
      </c>
      <c r="B1322" s="7" t="s">
        <v>602</v>
      </c>
      <c r="C1322" s="7" t="s">
        <v>4711</v>
      </c>
      <c r="D1322" s="1">
        <v>10000</v>
      </c>
      <c r="E1322" s="37" t="str">
        <f>VLOOKUP(D1322,'Vlookup Table Bonus Point'!$C$3:$D$26,2,TRUE)</f>
        <v>10000 to 14999</v>
      </c>
      <c r="F1322" s="1">
        <v>140</v>
      </c>
      <c r="G1322" s="1" t="s">
        <v>8219</v>
      </c>
      <c r="H1322" s="1" t="s">
        <v>8228</v>
      </c>
      <c r="I1322" s="1" t="s">
        <v>8250</v>
      </c>
      <c r="J1322" s="1">
        <v>1419626139</v>
      </c>
      <c r="K1322" s="1">
        <v>1417034139</v>
      </c>
      <c r="L1322" s="1" t="b">
        <v>0</v>
      </c>
      <c r="M1322" s="1">
        <v>6</v>
      </c>
      <c r="N1322" s="1" t="b">
        <v>0</v>
      </c>
      <c r="O1322" s="1" t="s">
        <v>8271</v>
      </c>
      <c r="P1322" s="28">
        <f>F1322/D1322</f>
        <v>1.4E-2</v>
      </c>
      <c r="Q1322" s="29">
        <f>IF(M1322&gt;0,F1322/M1322,0)</f>
        <v>23.333333333333332</v>
      </c>
      <c r="R1322" s="9" t="str">
        <f>LEFT(O1322,SEARCH("/",O1322,1)-1)</f>
        <v>technology</v>
      </c>
      <c r="S1322" s="26" t="str">
        <f>RIGHT(O1322,LEN(O1322)-SEARCH("/",O1322,1))</f>
        <v>web</v>
      </c>
      <c r="T1322" s="27">
        <f>(((K1322/60)/60)/24)+DATE(1970,1,1)</f>
        <v>41969.858090277776</v>
      </c>
      <c r="U1322" s="5" t="str">
        <f>TEXT(T1322,"mmm")</f>
        <v>Nov</v>
      </c>
      <c r="V1322" s="5" t="str">
        <f>TEXT(T1322,"yyyy")</f>
        <v>2014</v>
      </c>
      <c r="W1322" s="5" t="str">
        <f>TEXT(Y1322,"mmm")</f>
        <v>Dec</v>
      </c>
      <c r="X1322" s="1" t="str">
        <f>TEXT(Y1322,"yyyy")</f>
        <v>2014</v>
      </c>
      <c r="Y1322" s="27">
        <f>(((J1322/60)/60)/24)+DATE(1970,1,1)</f>
        <v>41999.858090277776</v>
      </c>
    </row>
    <row r="1323" spans="1:25" ht="32" x14ac:dyDescent="0.2">
      <c r="A1323" s="1">
        <v>612</v>
      </c>
      <c r="B1323" s="7" t="s">
        <v>613</v>
      </c>
      <c r="C1323" s="7" t="s">
        <v>4722</v>
      </c>
      <c r="D1323" s="1">
        <v>10000</v>
      </c>
      <c r="E1323" s="37" t="str">
        <f>VLOOKUP(D1323,'Vlookup Table Bonus Point'!$C$3:$D$26,2,TRUE)</f>
        <v>10000 to 14999</v>
      </c>
      <c r="F1323" s="1">
        <v>0</v>
      </c>
      <c r="G1323" s="1" t="s">
        <v>8219</v>
      </c>
      <c r="H1323" s="1" t="s">
        <v>8236</v>
      </c>
      <c r="I1323" s="1" t="s">
        <v>8248</v>
      </c>
      <c r="J1323" s="1">
        <v>1472777146</v>
      </c>
      <c r="K1323" s="1">
        <v>1470185146</v>
      </c>
      <c r="L1323" s="1" t="b">
        <v>0</v>
      </c>
      <c r="M1323" s="1">
        <v>0</v>
      </c>
      <c r="N1323" s="1" t="b">
        <v>0</v>
      </c>
      <c r="O1323" s="1" t="s">
        <v>8271</v>
      </c>
      <c r="P1323" s="28">
        <f>F1323/D1323</f>
        <v>0</v>
      </c>
      <c r="Q1323" s="29">
        <f>IF(M1323&gt;0,F1323/M1323,0)</f>
        <v>0</v>
      </c>
      <c r="R1323" s="9" t="str">
        <f>LEFT(O1323,SEARCH("/",O1323,1)-1)</f>
        <v>technology</v>
      </c>
      <c r="S1323" s="26" t="str">
        <f>RIGHT(O1323,LEN(O1323)-SEARCH("/",O1323,1))</f>
        <v>web</v>
      </c>
      <c r="T1323" s="27">
        <f>(((K1323/60)/60)/24)+DATE(1970,1,1)</f>
        <v>42585.031782407401</v>
      </c>
      <c r="U1323" s="5" t="str">
        <f>TEXT(T1323,"mmm")</f>
        <v>Aug</v>
      </c>
      <c r="V1323" s="5" t="str">
        <f>TEXT(T1323,"yyyy")</f>
        <v>2016</v>
      </c>
      <c r="W1323" s="5" t="str">
        <f>TEXT(Y1323,"mmm")</f>
        <v>Sep</v>
      </c>
      <c r="X1323" s="1" t="str">
        <f>TEXT(Y1323,"yyyy")</f>
        <v>2016</v>
      </c>
      <c r="Y1323" s="27">
        <f>(((J1323/60)/60)/24)+DATE(1970,1,1)</f>
        <v>42615.031782407401</v>
      </c>
    </row>
    <row r="1324" spans="1:25" ht="48" x14ac:dyDescent="0.2">
      <c r="A1324" s="1">
        <v>614</v>
      </c>
      <c r="B1324" s="7" t="s">
        <v>615</v>
      </c>
      <c r="C1324" s="7" t="s">
        <v>4724</v>
      </c>
      <c r="D1324" s="1">
        <v>10000</v>
      </c>
      <c r="E1324" s="37" t="str">
        <f>VLOOKUP(D1324,'Vlookup Table Bonus Point'!$C$3:$D$26,2,TRUE)</f>
        <v>10000 to 14999</v>
      </c>
      <c r="F1324" s="1">
        <v>0</v>
      </c>
      <c r="G1324" s="1" t="s">
        <v>8219</v>
      </c>
      <c r="H1324" s="1" t="s">
        <v>8223</v>
      </c>
      <c r="I1324" s="1" t="s">
        <v>8245</v>
      </c>
      <c r="J1324" s="1">
        <v>1466731740</v>
      </c>
      <c r="K1324" s="1">
        <v>1464139740</v>
      </c>
      <c r="L1324" s="1" t="b">
        <v>0</v>
      </c>
      <c r="M1324" s="1">
        <v>0</v>
      </c>
      <c r="N1324" s="1" t="b">
        <v>0</v>
      </c>
      <c r="O1324" s="1" t="s">
        <v>8271</v>
      </c>
      <c r="P1324" s="28">
        <f>F1324/D1324</f>
        <v>0</v>
      </c>
      <c r="Q1324" s="29">
        <f>IF(M1324&gt;0,F1324/M1324,0)</f>
        <v>0</v>
      </c>
      <c r="R1324" s="9" t="str">
        <f>LEFT(O1324,SEARCH("/",O1324,1)-1)</f>
        <v>technology</v>
      </c>
      <c r="S1324" s="26" t="str">
        <f>RIGHT(O1324,LEN(O1324)-SEARCH("/",O1324,1))</f>
        <v>web</v>
      </c>
      <c r="T1324" s="27">
        <f>(((K1324/60)/60)/24)+DATE(1970,1,1)</f>
        <v>42515.061805555553</v>
      </c>
      <c r="U1324" s="5" t="str">
        <f>TEXT(T1324,"mmm")</f>
        <v>May</v>
      </c>
      <c r="V1324" s="5" t="str">
        <f>TEXT(T1324,"yyyy")</f>
        <v>2016</v>
      </c>
      <c r="W1324" s="5" t="str">
        <f>TEXT(Y1324,"mmm")</f>
        <v>Jun</v>
      </c>
      <c r="X1324" s="1" t="str">
        <f>TEXT(Y1324,"yyyy")</f>
        <v>2016</v>
      </c>
      <c r="Y1324" s="27">
        <f>(((J1324/60)/60)/24)+DATE(1970,1,1)</f>
        <v>42545.061805555553</v>
      </c>
    </row>
    <row r="1325" spans="1:25" ht="48" x14ac:dyDescent="0.2">
      <c r="A1325" s="1">
        <v>633</v>
      </c>
      <c r="B1325" s="7" t="s">
        <v>634</v>
      </c>
      <c r="C1325" s="7" t="s">
        <v>4743</v>
      </c>
      <c r="D1325" s="1">
        <v>10000</v>
      </c>
      <c r="E1325" s="37" t="str">
        <f>VLOOKUP(D1325,'Vlookup Table Bonus Point'!$C$3:$D$26,2,TRUE)</f>
        <v>10000 to 14999</v>
      </c>
      <c r="F1325" s="1">
        <v>1245</v>
      </c>
      <c r="G1325" s="1" t="s">
        <v>8219</v>
      </c>
      <c r="H1325" s="1" t="s">
        <v>8223</v>
      </c>
      <c r="I1325" s="1" t="s">
        <v>8245</v>
      </c>
      <c r="J1325" s="1">
        <v>1466204400</v>
      </c>
      <c r="K1325" s="1">
        <v>1463469062</v>
      </c>
      <c r="L1325" s="1" t="b">
        <v>0</v>
      </c>
      <c r="M1325" s="1">
        <v>25</v>
      </c>
      <c r="N1325" s="1" t="b">
        <v>0</v>
      </c>
      <c r="O1325" s="1" t="s">
        <v>8271</v>
      </c>
      <c r="P1325" s="28">
        <f>F1325/D1325</f>
        <v>0.1245</v>
      </c>
      <c r="Q1325" s="29">
        <f>IF(M1325&gt;0,F1325/M1325,0)</f>
        <v>49.8</v>
      </c>
      <c r="R1325" s="9" t="str">
        <f>LEFT(O1325,SEARCH("/",O1325,1)-1)</f>
        <v>technology</v>
      </c>
      <c r="S1325" s="26" t="str">
        <f>RIGHT(O1325,LEN(O1325)-SEARCH("/",O1325,1))</f>
        <v>web</v>
      </c>
      <c r="T1325" s="27">
        <f>(((K1325/60)/60)/24)+DATE(1970,1,1)</f>
        <v>42507.29932870371</v>
      </c>
      <c r="U1325" s="5" t="str">
        <f>TEXT(T1325,"mmm")</f>
        <v>May</v>
      </c>
      <c r="V1325" s="5" t="str">
        <f>TEXT(T1325,"yyyy")</f>
        <v>2016</v>
      </c>
      <c r="W1325" s="5" t="str">
        <f>TEXT(Y1325,"mmm")</f>
        <v>Jun</v>
      </c>
      <c r="X1325" s="1" t="str">
        <f>TEXT(Y1325,"yyyy")</f>
        <v>2016</v>
      </c>
      <c r="Y1325" s="27">
        <f>(((J1325/60)/60)/24)+DATE(1970,1,1)</f>
        <v>42538.958333333328</v>
      </c>
    </row>
    <row r="1326" spans="1:25" ht="48" x14ac:dyDescent="0.2">
      <c r="A1326" s="1">
        <v>661</v>
      </c>
      <c r="B1326" s="7" t="s">
        <v>662</v>
      </c>
      <c r="C1326" s="7" t="s">
        <v>4771</v>
      </c>
      <c r="D1326" s="1">
        <v>10000</v>
      </c>
      <c r="E1326" s="37" t="str">
        <f>VLOOKUP(D1326,'Vlookup Table Bonus Point'!$C$3:$D$26,2,TRUE)</f>
        <v>10000 to 14999</v>
      </c>
      <c r="F1326" s="1">
        <v>95</v>
      </c>
      <c r="G1326" s="1" t="s">
        <v>8220</v>
      </c>
      <c r="H1326" s="1" t="s">
        <v>8223</v>
      </c>
      <c r="I1326" s="1" t="s">
        <v>8245</v>
      </c>
      <c r="J1326" s="1">
        <v>1477236559</v>
      </c>
      <c r="K1326" s="1">
        <v>1474644559</v>
      </c>
      <c r="L1326" s="1" t="b">
        <v>0</v>
      </c>
      <c r="M1326" s="1">
        <v>9</v>
      </c>
      <c r="N1326" s="1" t="b">
        <v>0</v>
      </c>
      <c r="O1326" s="1" t="s">
        <v>8272</v>
      </c>
      <c r="P1326" s="28">
        <f>F1326/D1326</f>
        <v>9.4999999999999998E-3</v>
      </c>
      <c r="Q1326" s="29">
        <f>IF(M1326&gt;0,F1326/M1326,0)</f>
        <v>10.555555555555555</v>
      </c>
      <c r="R1326" s="9" t="str">
        <f>LEFT(O1326,SEARCH("/",O1326,1)-1)</f>
        <v>technology</v>
      </c>
      <c r="S1326" s="26" t="str">
        <f>RIGHT(O1326,LEN(O1326)-SEARCH("/",O1326,1))</f>
        <v>wearables</v>
      </c>
      <c r="T1326" s="27">
        <f>(((K1326/60)/60)/24)+DATE(1970,1,1)</f>
        <v>42636.645358796297</v>
      </c>
      <c r="U1326" s="5" t="str">
        <f>TEXT(T1326,"mmm")</f>
        <v>Sep</v>
      </c>
      <c r="V1326" s="5" t="str">
        <f>TEXT(T1326,"yyyy")</f>
        <v>2016</v>
      </c>
      <c r="W1326" s="5" t="str">
        <f>TEXT(Y1326,"mmm")</f>
        <v>Oct</v>
      </c>
      <c r="X1326" s="1" t="str">
        <f>TEXT(Y1326,"yyyy")</f>
        <v>2016</v>
      </c>
      <c r="Y1326" s="27">
        <f>(((J1326/60)/60)/24)+DATE(1970,1,1)</f>
        <v>42666.645358796297</v>
      </c>
    </row>
    <row r="1327" spans="1:25" ht="48" x14ac:dyDescent="0.2">
      <c r="A1327" s="1">
        <v>665</v>
      </c>
      <c r="B1327" s="7" t="s">
        <v>666</v>
      </c>
      <c r="C1327" s="7" t="s">
        <v>4775</v>
      </c>
      <c r="D1327" s="1">
        <v>10000</v>
      </c>
      <c r="E1327" s="37" t="str">
        <f>VLOOKUP(D1327,'Vlookup Table Bonus Point'!$C$3:$D$26,2,TRUE)</f>
        <v>10000 to 14999</v>
      </c>
      <c r="F1327" s="1">
        <v>1864</v>
      </c>
      <c r="G1327" s="1" t="s">
        <v>8220</v>
      </c>
      <c r="H1327" s="1" t="s">
        <v>8223</v>
      </c>
      <c r="I1327" s="1" t="s">
        <v>8245</v>
      </c>
      <c r="J1327" s="1">
        <v>1484327061</v>
      </c>
      <c r="K1327" s="1">
        <v>1479143061</v>
      </c>
      <c r="L1327" s="1" t="b">
        <v>0</v>
      </c>
      <c r="M1327" s="1">
        <v>12</v>
      </c>
      <c r="N1327" s="1" t="b">
        <v>0</v>
      </c>
      <c r="O1327" s="1" t="s">
        <v>8272</v>
      </c>
      <c r="P1327" s="28">
        <f>F1327/D1327</f>
        <v>0.18640000000000001</v>
      </c>
      <c r="Q1327" s="29">
        <f>IF(M1327&gt;0,F1327/M1327,0)</f>
        <v>155.33333333333334</v>
      </c>
      <c r="R1327" s="9" t="str">
        <f>LEFT(O1327,SEARCH("/",O1327,1)-1)</f>
        <v>technology</v>
      </c>
      <c r="S1327" s="26" t="str">
        <f>RIGHT(O1327,LEN(O1327)-SEARCH("/",O1327,1))</f>
        <v>wearables</v>
      </c>
      <c r="T1327" s="27">
        <f>(((K1327/60)/60)/24)+DATE(1970,1,1)</f>
        <v>42688.711354166662</v>
      </c>
      <c r="U1327" s="5" t="str">
        <f>TEXT(T1327,"mmm")</f>
        <v>Nov</v>
      </c>
      <c r="V1327" s="5" t="str">
        <f>TEXT(T1327,"yyyy")</f>
        <v>2016</v>
      </c>
      <c r="W1327" s="5" t="str">
        <f>TEXT(Y1327,"mmm")</f>
        <v>Jan</v>
      </c>
      <c r="X1327" s="1" t="str">
        <f>TEXT(Y1327,"yyyy")</f>
        <v>2017</v>
      </c>
      <c r="Y1327" s="27">
        <f>(((J1327/60)/60)/24)+DATE(1970,1,1)</f>
        <v>42748.711354166662</v>
      </c>
    </row>
    <row r="1328" spans="1:25" ht="48" x14ac:dyDescent="0.2">
      <c r="A1328" s="1">
        <v>749</v>
      </c>
      <c r="B1328" s="7" t="s">
        <v>750</v>
      </c>
      <c r="C1328" s="7" t="s">
        <v>4859</v>
      </c>
      <c r="D1328" s="1">
        <v>10000</v>
      </c>
      <c r="E1328" s="37" t="str">
        <f>VLOOKUP(D1328,'Vlookup Table Bonus Point'!$C$3:$D$26,2,TRUE)</f>
        <v>10000 to 14999</v>
      </c>
      <c r="F1328" s="1">
        <v>10556</v>
      </c>
      <c r="G1328" s="1" t="s">
        <v>8218</v>
      </c>
      <c r="H1328" s="1" t="s">
        <v>8223</v>
      </c>
      <c r="I1328" s="1" t="s">
        <v>8245</v>
      </c>
      <c r="J1328" s="1">
        <v>1485642930</v>
      </c>
      <c r="K1328" s="1">
        <v>1483050930</v>
      </c>
      <c r="L1328" s="1" t="b">
        <v>0</v>
      </c>
      <c r="M1328" s="1">
        <v>110</v>
      </c>
      <c r="N1328" s="1" t="b">
        <v>1</v>
      </c>
      <c r="O1328" s="1" t="s">
        <v>8273</v>
      </c>
      <c r="P1328" s="28">
        <f>F1328/D1328</f>
        <v>1.0556000000000001</v>
      </c>
      <c r="Q1328" s="29">
        <f>IF(M1328&gt;0,F1328/M1328,0)</f>
        <v>95.963636363636368</v>
      </c>
      <c r="R1328" s="9" t="str">
        <f>LEFT(O1328,SEARCH("/",O1328,1)-1)</f>
        <v>publishing</v>
      </c>
      <c r="S1328" s="26" t="str">
        <f>RIGHT(O1328,LEN(O1328)-SEARCH("/",O1328,1))</f>
        <v>nonfiction</v>
      </c>
      <c r="T1328" s="27">
        <f>(((K1328/60)/60)/24)+DATE(1970,1,1)</f>
        <v>42733.94131944445</v>
      </c>
      <c r="U1328" s="5" t="str">
        <f>TEXT(T1328,"mmm")</f>
        <v>Dec</v>
      </c>
      <c r="V1328" s="5" t="str">
        <f>TEXT(T1328,"yyyy")</f>
        <v>2016</v>
      </c>
      <c r="W1328" s="5" t="str">
        <f>TEXT(Y1328,"mmm")</f>
        <v>Jan</v>
      </c>
      <c r="X1328" s="1" t="str">
        <f>TEXT(Y1328,"yyyy")</f>
        <v>2017</v>
      </c>
      <c r="Y1328" s="27">
        <f>(((J1328/60)/60)/24)+DATE(1970,1,1)</f>
        <v>42763.94131944445</v>
      </c>
    </row>
    <row r="1329" spans="1:25" ht="48" x14ac:dyDescent="0.2">
      <c r="A1329" s="1">
        <v>753</v>
      </c>
      <c r="B1329" s="7" t="s">
        <v>754</v>
      </c>
      <c r="C1329" s="7" t="s">
        <v>4863</v>
      </c>
      <c r="D1329" s="1">
        <v>10000</v>
      </c>
      <c r="E1329" s="37" t="str">
        <f>VLOOKUP(D1329,'Vlookup Table Bonus Point'!$C$3:$D$26,2,TRUE)</f>
        <v>10000 to 14999</v>
      </c>
      <c r="F1329" s="1">
        <v>12800</v>
      </c>
      <c r="G1329" s="1" t="s">
        <v>8218</v>
      </c>
      <c r="H1329" s="1" t="s">
        <v>8223</v>
      </c>
      <c r="I1329" s="1" t="s">
        <v>8245</v>
      </c>
      <c r="J1329" s="1">
        <v>1423922991</v>
      </c>
      <c r="K1329" s="1">
        <v>1421330991</v>
      </c>
      <c r="L1329" s="1" t="b">
        <v>0</v>
      </c>
      <c r="M1329" s="1">
        <v>26</v>
      </c>
      <c r="N1329" s="1" t="b">
        <v>1</v>
      </c>
      <c r="O1329" s="1" t="s">
        <v>8273</v>
      </c>
      <c r="P1329" s="28">
        <f>F1329/D1329</f>
        <v>1.28</v>
      </c>
      <c r="Q1329" s="29">
        <f>IF(M1329&gt;0,F1329/M1329,0)</f>
        <v>492.30769230769232</v>
      </c>
      <c r="R1329" s="9" t="str">
        <f>LEFT(O1329,SEARCH("/",O1329,1)-1)</f>
        <v>publishing</v>
      </c>
      <c r="S1329" s="26" t="str">
        <f>RIGHT(O1329,LEN(O1329)-SEARCH("/",O1329,1))</f>
        <v>nonfiction</v>
      </c>
      <c r="T1329" s="27">
        <f>(((K1329/60)/60)/24)+DATE(1970,1,1)</f>
        <v>42019.590173611112</v>
      </c>
      <c r="U1329" s="5" t="str">
        <f>TEXT(T1329,"mmm")</f>
        <v>Jan</v>
      </c>
      <c r="V1329" s="5" t="str">
        <f>TEXT(T1329,"yyyy")</f>
        <v>2015</v>
      </c>
      <c r="W1329" s="5" t="str">
        <f>TEXT(Y1329,"mmm")</f>
        <v>Feb</v>
      </c>
      <c r="X1329" s="1" t="str">
        <f>TEXT(Y1329,"yyyy")</f>
        <v>2015</v>
      </c>
      <c r="Y1329" s="27">
        <f>(((J1329/60)/60)/24)+DATE(1970,1,1)</f>
        <v>42049.590173611112</v>
      </c>
    </row>
    <row r="1330" spans="1:25" ht="48" x14ac:dyDescent="0.2">
      <c r="A1330" s="1">
        <v>775</v>
      </c>
      <c r="B1330" s="7" t="s">
        <v>776</v>
      </c>
      <c r="C1330" s="7" t="s">
        <v>4885</v>
      </c>
      <c r="D1330" s="1">
        <v>10000</v>
      </c>
      <c r="E1330" s="37" t="str">
        <f>VLOOKUP(D1330,'Vlookup Table Bonus Point'!$C$3:$D$26,2,TRUE)</f>
        <v>10000 to 14999</v>
      </c>
      <c r="F1330" s="1">
        <v>170</v>
      </c>
      <c r="G1330" s="1" t="s">
        <v>8220</v>
      </c>
      <c r="H1330" s="1" t="s">
        <v>8223</v>
      </c>
      <c r="I1330" s="1" t="s">
        <v>8245</v>
      </c>
      <c r="J1330" s="1">
        <v>1323998795</v>
      </c>
      <c r="K1330" s="1">
        <v>1321406795</v>
      </c>
      <c r="L1330" s="1" t="b">
        <v>0</v>
      </c>
      <c r="M1330" s="1">
        <v>5</v>
      </c>
      <c r="N1330" s="1" t="b">
        <v>0</v>
      </c>
      <c r="O1330" s="1" t="s">
        <v>8274</v>
      </c>
      <c r="P1330" s="28">
        <f>F1330/D1330</f>
        <v>1.7000000000000001E-2</v>
      </c>
      <c r="Q1330" s="29">
        <f>IF(M1330&gt;0,F1330/M1330,0)</f>
        <v>34</v>
      </c>
      <c r="R1330" s="9" t="str">
        <f>LEFT(O1330,SEARCH("/",O1330,1)-1)</f>
        <v>publishing</v>
      </c>
      <c r="S1330" s="26" t="str">
        <f>RIGHT(O1330,LEN(O1330)-SEARCH("/",O1330,1))</f>
        <v>fiction</v>
      </c>
      <c r="T1330" s="27">
        <f>(((K1330/60)/60)/24)+DATE(1970,1,1)</f>
        <v>40863.060127314813</v>
      </c>
      <c r="U1330" s="5" t="str">
        <f>TEXT(T1330,"mmm")</f>
        <v>Nov</v>
      </c>
      <c r="V1330" s="5" t="str">
        <f>TEXT(T1330,"yyyy")</f>
        <v>2011</v>
      </c>
      <c r="W1330" s="5" t="str">
        <f>TEXT(Y1330,"mmm")</f>
        <v>Dec</v>
      </c>
      <c r="X1330" s="1" t="str">
        <f>TEXT(Y1330,"yyyy")</f>
        <v>2011</v>
      </c>
      <c r="Y1330" s="27">
        <f>(((J1330/60)/60)/24)+DATE(1970,1,1)</f>
        <v>40893.060127314813</v>
      </c>
    </row>
    <row r="1331" spans="1:25" ht="48" x14ac:dyDescent="0.2">
      <c r="A1331" s="1">
        <v>790</v>
      </c>
      <c r="B1331" s="7" t="s">
        <v>791</v>
      </c>
      <c r="C1331" s="7" t="s">
        <v>4900</v>
      </c>
      <c r="D1331" s="1">
        <v>10000</v>
      </c>
      <c r="E1331" s="37" t="str">
        <f>VLOOKUP(D1331,'Vlookup Table Bonus Point'!$C$3:$D$26,2,TRUE)</f>
        <v>10000 to 14999</v>
      </c>
      <c r="F1331" s="1">
        <v>14437.46</v>
      </c>
      <c r="G1331" s="1" t="s">
        <v>8218</v>
      </c>
      <c r="H1331" s="1" t="s">
        <v>8223</v>
      </c>
      <c r="I1331" s="1" t="s">
        <v>8245</v>
      </c>
      <c r="J1331" s="1">
        <v>1359680939</v>
      </c>
      <c r="K1331" s="1">
        <v>1357088939</v>
      </c>
      <c r="L1331" s="1" t="b">
        <v>0</v>
      </c>
      <c r="M1331" s="1">
        <v>156</v>
      </c>
      <c r="N1331" s="1" t="b">
        <v>1</v>
      </c>
      <c r="O1331" s="1" t="s">
        <v>8275</v>
      </c>
      <c r="P1331" s="28">
        <f>F1331/D1331</f>
        <v>1.443746</v>
      </c>
      <c r="Q1331" s="29">
        <f>IF(M1331&gt;0,F1331/M1331,0)</f>
        <v>92.547820512820508</v>
      </c>
      <c r="R1331" s="9" t="str">
        <f>LEFT(O1331,SEARCH("/",O1331,1)-1)</f>
        <v>music</v>
      </c>
      <c r="S1331" s="26" t="str">
        <f>RIGHT(O1331,LEN(O1331)-SEARCH("/",O1331,1))</f>
        <v>rock</v>
      </c>
      <c r="T1331" s="27">
        <f>(((K1331/60)/60)/24)+DATE(1970,1,1)</f>
        <v>41276.047905092593</v>
      </c>
      <c r="U1331" s="5" t="str">
        <f>TEXT(T1331,"mmm")</f>
        <v>Jan</v>
      </c>
      <c r="V1331" s="5" t="str">
        <f>TEXT(T1331,"yyyy")</f>
        <v>2013</v>
      </c>
      <c r="W1331" s="5" t="str">
        <f>TEXT(Y1331,"mmm")</f>
        <v>Feb</v>
      </c>
      <c r="X1331" s="1" t="str">
        <f>TEXT(Y1331,"yyyy")</f>
        <v>2013</v>
      </c>
      <c r="Y1331" s="27">
        <f>(((J1331/60)/60)/24)+DATE(1970,1,1)</f>
        <v>41306.047905092593</v>
      </c>
    </row>
    <row r="1332" spans="1:25" ht="64" x14ac:dyDescent="0.2">
      <c r="A1332" s="1">
        <v>796</v>
      </c>
      <c r="B1332" s="7" t="s">
        <v>797</v>
      </c>
      <c r="C1332" s="7" t="s">
        <v>4906</v>
      </c>
      <c r="D1332" s="1">
        <v>10000</v>
      </c>
      <c r="E1332" s="37" t="str">
        <f>VLOOKUP(D1332,'Vlookup Table Bonus Point'!$C$3:$D$26,2,TRUE)</f>
        <v>10000 to 14999</v>
      </c>
      <c r="F1332" s="1">
        <v>10135</v>
      </c>
      <c r="G1332" s="1" t="s">
        <v>8218</v>
      </c>
      <c r="H1332" s="1" t="s">
        <v>8223</v>
      </c>
      <c r="I1332" s="1" t="s">
        <v>8245</v>
      </c>
      <c r="J1332" s="1">
        <v>1379279400</v>
      </c>
      <c r="K1332" s="1">
        <v>1376687485</v>
      </c>
      <c r="L1332" s="1" t="b">
        <v>0</v>
      </c>
      <c r="M1332" s="1">
        <v>90</v>
      </c>
      <c r="N1332" s="1" t="b">
        <v>1</v>
      </c>
      <c r="O1332" s="1" t="s">
        <v>8275</v>
      </c>
      <c r="P1332" s="28">
        <f>F1332/D1332</f>
        <v>1.0135000000000001</v>
      </c>
      <c r="Q1332" s="29">
        <f>IF(M1332&gt;0,F1332/M1332,0)</f>
        <v>112.61111111111111</v>
      </c>
      <c r="R1332" s="9" t="str">
        <f>LEFT(O1332,SEARCH("/",O1332,1)-1)</f>
        <v>music</v>
      </c>
      <c r="S1332" s="26" t="str">
        <f>RIGHT(O1332,LEN(O1332)-SEARCH("/",O1332,1))</f>
        <v>rock</v>
      </c>
      <c r="T1332" s="27">
        <f>(((K1332/60)/60)/24)+DATE(1970,1,1)</f>
        <v>41502.882928240739</v>
      </c>
      <c r="U1332" s="5" t="str">
        <f>TEXT(T1332,"mmm")</f>
        <v>Aug</v>
      </c>
      <c r="V1332" s="5" t="str">
        <f>TEXT(T1332,"yyyy")</f>
        <v>2013</v>
      </c>
      <c r="W1332" s="5" t="str">
        <f>TEXT(Y1332,"mmm")</f>
        <v>Sep</v>
      </c>
      <c r="X1332" s="1" t="str">
        <f>TEXT(Y1332,"yyyy")</f>
        <v>2013</v>
      </c>
      <c r="Y1332" s="27">
        <f>(((J1332/60)/60)/24)+DATE(1970,1,1)</f>
        <v>41532.881944444445</v>
      </c>
    </row>
    <row r="1333" spans="1:25" ht="48" x14ac:dyDescent="0.2">
      <c r="A1333" s="1">
        <v>840</v>
      </c>
      <c r="B1333" s="7" t="s">
        <v>841</v>
      </c>
      <c r="C1333" s="7" t="s">
        <v>4950</v>
      </c>
      <c r="D1333" s="1">
        <v>10000</v>
      </c>
      <c r="E1333" s="37" t="str">
        <f>VLOOKUP(D1333,'Vlookup Table Bonus Point'!$C$3:$D$26,2,TRUE)</f>
        <v>10000 to 14999</v>
      </c>
      <c r="F1333" s="1">
        <v>12041.66</v>
      </c>
      <c r="G1333" s="1" t="s">
        <v>8218</v>
      </c>
      <c r="H1333" s="1" t="s">
        <v>8223</v>
      </c>
      <c r="I1333" s="1" t="s">
        <v>8245</v>
      </c>
      <c r="J1333" s="1">
        <v>1474694787</v>
      </c>
      <c r="K1333" s="1">
        <v>1472102787</v>
      </c>
      <c r="L1333" s="1" t="b">
        <v>0</v>
      </c>
      <c r="M1333" s="1">
        <v>190</v>
      </c>
      <c r="N1333" s="1" t="b">
        <v>1</v>
      </c>
      <c r="O1333" s="1" t="s">
        <v>8276</v>
      </c>
      <c r="P1333" s="28">
        <f>F1333/D1333</f>
        <v>1.2041660000000001</v>
      </c>
      <c r="Q1333" s="29">
        <f>IF(M1333&gt;0,F1333/M1333,0)</f>
        <v>63.37715789473684</v>
      </c>
      <c r="R1333" s="9" t="str">
        <f>LEFT(O1333,SEARCH("/",O1333,1)-1)</f>
        <v>music</v>
      </c>
      <c r="S1333" s="26" t="str">
        <f>RIGHT(O1333,LEN(O1333)-SEARCH("/",O1333,1))</f>
        <v>metal</v>
      </c>
      <c r="T1333" s="27">
        <f>(((K1333/60)/60)/24)+DATE(1970,1,1)</f>
        <v>42607.226701388892</v>
      </c>
      <c r="U1333" s="5" t="str">
        <f>TEXT(T1333,"mmm")</f>
        <v>Aug</v>
      </c>
      <c r="V1333" s="5" t="str">
        <f>TEXT(T1333,"yyyy")</f>
        <v>2016</v>
      </c>
      <c r="W1333" s="5" t="str">
        <f>TEXT(Y1333,"mmm")</f>
        <v>Sep</v>
      </c>
      <c r="X1333" s="1" t="str">
        <f>TEXT(Y1333,"yyyy")</f>
        <v>2016</v>
      </c>
      <c r="Y1333" s="27">
        <f>(((J1333/60)/60)/24)+DATE(1970,1,1)</f>
        <v>42637.226701388892</v>
      </c>
    </row>
    <row r="1334" spans="1:25" ht="48" x14ac:dyDescent="0.2">
      <c r="A1334" s="1">
        <v>980</v>
      </c>
      <c r="B1334" s="7" t="s">
        <v>981</v>
      </c>
      <c r="C1334" s="7" t="s">
        <v>5090</v>
      </c>
      <c r="D1334" s="1">
        <v>10000</v>
      </c>
      <c r="E1334" s="37" t="str">
        <f>VLOOKUP(D1334,'Vlookup Table Bonus Point'!$C$3:$D$26,2,TRUE)</f>
        <v>10000 to 14999</v>
      </c>
      <c r="F1334" s="1">
        <v>1486</v>
      </c>
      <c r="G1334" s="1" t="s">
        <v>8220</v>
      </c>
      <c r="H1334" s="1" t="s">
        <v>8223</v>
      </c>
      <c r="I1334" s="1" t="s">
        <v>8245</v>
      </c>
      <c r="J1334" s="1">
        <v>1417387322</v>
      </c>
      <c r="K1334" s="1">
        <v>1413495722</v>
      </c>
      <c r="L1334" s="1" t="b">
        <v>0</v>
      </c>
      <c r="M1334" s="1">
        <v>31</v>
      </c>
      <c r="N1334" s="1" t="b">
        <v>0</v>
      </c>
      <c r="O1334" s="1" t="s">
        <v>8272</v>
      </c>
      <c r="P1334" s="28">
        <f>F1334/D1334</f>
        <v>0.14860000000000001</v>
      </c>
      <c r="Q1334" s="29">
        <f>IF(M1334&gt;0,F1334/M1334,0)</f>
        <v>47.935483870967744</v>
      </c>
      <c r="R1334" s="9" t="str">
        <f>LEFT(O1334,SEARCH("/",O1334,1)-1)</f>
        <v>technology</v>
      </c>
      <c r="S1334" s="26" t="str">
        <f>RIGHT(O1334,LEN(O1334)-SEARCH("/",O1334,1))</f>
        <v>wearables</v>
      </c>
      <c r="T1334" s="27">
        <f>(((K1334/60)/60)/24)+DATE(1970,1,1)</f>
        <v>41928.904189814813</v>
      </c>
      <c r="U1334" s="5" t="str">
        <f>TEXT(T1334,"mmm")</f>
        <v>Oct</v>
      </c>
      <c r="V1334" s="5" t="str">
        <f>TEXT(T1334,"yyyy")</f>
        <v>2014</v>
      </c>
      <c r="W1334" s="5" t="str">
        <f>TEXT(Y1334,"mmm")</f>
        <v>Nov</v>
      </c>
      <c r="X1334" s="1" t="str">
        <f>TEXT(Y1334,"yyyy")</f>
        <v>2014</v>
      </c>
      <c r="Y1334" s="27">
        <f>(((J1334/60)/60)/24)+DATE(1970,1,1)</f>
        <v>41973.945856481485</v>
      </c>
    </row>
    <row r="1335" spans="1:25" ht="80" x14ac:dyDescent="0.2">
      <c r="A1335" s="1">
        <v>984</v>
      </c>
      <c r="B1335" s="7" t="s">
        <v>985</v>
      </c>
      <c r="C1335" s="7" t="s">
        <v>5094</v>
      </c>
      <c r="D1335" s="1">
        <v>10000</v>
      </c>
      <c r="E1335" s="37" t="str">
        <f>VLOOKUP(D1335,'Vlookup Table Bonus Point'!$C$3:$D$26,2,TRUE)</f>
        <v>10000 to 14999</v>
      </c>
      <c r="F1335" s="1">
        <v>106</v>
      </c>
      <c r="G1335" s="1" t="s">
        <v>8220</v>
      </c>
      <c r="H1335" s="1" t="s">
        <v>8223</v>
      </c>
      <c r="I1335" s="1" t="s">
        <v>8245</v>
      </c>
      <c r="J1335" s="1">
        <v>1427507208</v>
      </c>
      <c r="K1335" s="1">
        <v>1424918808</v>
      </c>
      <c r="L1335" s="1" t="b">
        <v>0</v>
      </c>
      <c r="M1335" s="1">
        <v>3</v>
      </c>
      <c r="N1335" s="1" t="b">
        <v>0</v>
      </c>
      <c r="O1335" s="1" t="s">
        <v>8272</v>
      </c>
      <c r="P1335" s="28">
        <f>F1335/D1335</f>
        <v>1.06E-2</v>
      </c>
      <c r="Q1335" s="29">
        <f>IF(M1335&gt;0,F1335/M1335,0)</f>
        <v>35.333333333333336</v>
      </c>
      <c r="R1335" s="9" t="str">
        <f>LEFT(O1335,SEARCH("/",O1335,1)-1)</f>
        <v>technology</v>
      </c>
      <c r="S1335" s="26" t="str">
        <f>RIGHT(O1335,LEN(O1335)-SEARCH("/",O1335,1))</f>
        <v>wearables</v>
      </c>
      <c r="T1335" s="27">
        <f>(((K1335/60)/60)/24)+DATE(1970,1,1)</f>
        <v>42061.11583333333</v>
      </c>
      <c r="U1335" s="5" t="str">
        <f>TEXT(T1335,"mmm")</f>
        <v>Feb</v>
      </c>
      <c r="V1335" s="5" t="str">
        <f>TEXT(T1335,"yyyy")</f>
        <v>2015</v>
      </c>
      <c r="W1335" s="5" t="str">
        <f>TEXT(Y1335,"mmm")</f>
        <v>Mar</v>
      </c>
      <c r="X1335" s="1" t="str">
        <f>TEXT(Y1335,"yyyy")</f>
        <v>2015</v>
      </c>
      <c r="Y1335" s="27">
        <f>(((J1335/60)/60)/24)+DATE(1970,1,1)</f>
        <v>42091.074166666673</v>
      </c>
    </row>
    <row r="1336" spans="1:25" ht="16" x14ac:dyDescent="0.2">
      <c r="A1336" s="1">
        <v>989</v>
      </c>
      <c r="B1336" s="7" t="s">
        <v>990</v>
      </c>
      <c r="C1336" s="7" t="s">
        <v>5099</v>
      </c>
      <c r="D1336" s="1">
        <v>10000</v>
      </c>
      <c r="E1336" s="37" t="str">
        <f>VLOOKUP(D1336,'Vlookup Table Bonus Point'!$C$3:$D$26,2,TRUE)</f>
        <v>10000 to 14999</v>
      </c>
      <c r="F1336" s="1">
        <v>1677</v>
      </c>
      <c r="G1336" s="1" t="s">
        <v>8220</v>
      </c>
      <c r="H1336" s="1" t="s">
        <v>8223</v>
      </c>
      <c r="I1336" s="1" t="s">
        <v>8245</v>
      </c>
      <c r="J1336" s="1">
        <v>1475101495</v>
      </c>
      <c r="K1336" s="1">
        <v>1472509495</v>
      </c>
      <c r="L1336" s="1" t="b">
        <v>0</v>
      </c>
      <c r="M1336" s="1">
        <v>32</v>
      </c>
      <c r="N1336" s="1" t="b">
        <v>0</v>
      </c>
      <c r="O1336" s="1" t="s">
        <v>8272</v>
      </c>
      <c r="P1336" s="28">
        <f>F1336/D1336</f>
        <v>0.16769999999999999</v>
      </c>
      <c r="Q1336" s="29">
        <f>IF(M1336&gt;0,F1336/M1336,0)</f>
        <v>52.40625</v>
      </c>
      <c r="R1336" s="9" t="str">
        <f>LEFT(O1336,SEARCH("/",O1336,1)-1)</f>
        <v>technology</v>
      </c>
      <c r="S1336" s="26" t="str">
        <f>RIGHT(O1336,LEN(O1336)-SEARCH("/",O1336,1))</f>
        <v>wearables</v>
      </c>
      <c r="T1336" s="27">
        <f>(((K1336/60)/60)/24)+DATE(1970,1,1)</f>
        <v>42611.933969907404</v>
      </c>
      <c r="U1336" s="5" t="str">
        <f>TEXT(T1336,"mmm")</f>
        <v>Aug</v>
      </c>
      <c r="V1336" s="5" t="str">
        <f>TEXT(T1336,"yyyy")</f>
        <v>2016</v>
      </c>
      <c r="W1336" s="5" t="str">
        <f>TEXT(Y1336,"mmm")</f>
        <v>Sep</v>
      </c>
      <c r="X1336" s="1" t="str">
        <f>TEXT(Y1336,"yyyy")</f>
        <v>2016</v>
      </c>
      <c r="Y1336" s="27">
        <f>(((J1336/60)/60)/24)+DATE(1970,1,1)</f>
        <v>42641.933969907404</v>
      </c>
    </row>
    <row r="1337" spans="1:25" ht="48" x14ac:dyDescent="0.2">
      <c r="A1337" s="1">
        <v>995</v>
      </c>
      <c r="B1337" s="7" t="s">
        <v>996</v>
      </c>
      <c r="C1337" s="7" t="s">
        <v>5105</v>
      </c>
      <c r="D1337" s="1">
        <v>10000</v>
      </c>
      <c r="E1337" s="37" t="str">
        <f>VLOOKUP(D1337,'Vlookup Table Bonus Point'!$C$3:$D$26,2,TRUE)</f>
        <v>10000 to 14999</v>
      </c>
      <c r="F1337" s="1">
        <v>726</v>
      </c>
      <c r="G1337" s="1" t="s">
        <v>8220</v>
      </c>
      <c r="H1337" s="1" t="s">
        <v>8223</v>
      </c>
      <c r="I1337" s="1" t="s">
        <v>8245</v>
      </c>
      <c r="J1337" s="1">
        <v>1417276800</v>
      </c>
      <c r="K1337" s="1">
        <v>1415140480</v>
      </c>
      <c r="L1337" s="1" t="b">
        <v>0</v>
      </c>
      <c r="M1337" s="1">
        <v>9</v>
      </c>
      <c r="N1337" s="1" t="b">
        <v>0</v>
      </c>
      <c r="O1337" s="1" t="s">
        <v>8272</v>
      </c>
      <c r="P1337" s="28">
        <f>F1337/D1337</f>
        <v>7.2599999999999998E-2</v>
      </c>
      <c r="Q1337" s="29">
        <f>IF(M1337&gt;0,F1337/M1337,0)</f>
        <v>80.666666666666671</v>
      </c>
      <c r="R1337" s="9" t="str">
        <f>LEFT(O1337,SEARCH("/",O1337,1)-1)</f>
        <v>technology</v>
      </c>
      <c r="S1337" s="26" t="str">
        <f>RIGHT(O1337,LEN(O1337)-SEARCH("/",O1337,1))</f>
        <v>wearables</v>
      </c>
      <c r="T1337" s="27">
        <f>(((K1337/60)/60)/24)+DATE(1970,1,1)</f>
        <v>41947.940740740742</v>
      </c>
      <c r="U1337" s="5" t="str">
        <f>TEXT(T1337,"mmm")</f>
        <v>Nov</v>
      </c>
      <c r="V1337" s="5" t="str">
        <f>TEXT(T1337,"yyyy")</f>
        <v>2014</v>
      </c>
      <c r="W1337" s="5" t="str">
        <f>TEXT(Y1337,"mmm")</f>
        <v>Nov</v>
      </c>
      <c r="X1337" s="1" t="str">
        <f>TEXT(Y1337,"yyyy")</f>
        <v>2014</v>
      </c>
      <c r="Y1337" s="27">
        <f>(((J1337/60)/60)/24)+DATE(1970,1,1)</f>
        <v>41972.666666666672</v>
      </c>
    </row>
    <row r="1338" spans="1:25" ht="32" x14ac:dyDescent="0.2">
      <c r="A1338" s="1">
        <v>1014</v>
      </c>
      <c r="B1338" s="7" t="s">
        <v>1015</v>
      </c>
      <c r="C1338" s="7" t="s">
        <v>5124</v>
      </c>
      <c r="D1338" s="1">
        <v>10000</v>
      </c>
      <c r="E1338" s="37" t="str">
        <f>VLOOKUP(D1338,'Vlookup Table Bonus Point'!$C$3:$D$26,2,TRUE)</f>
        <v>10000 to 14999</v>
      </c>
      <c r="F1338" s="1">
        <v>3060</v>
      </c>
      <c r="G1338" s="1" t="s">
        <v>8219</v>
      </c>
      <c r="H1338" s="1" t="s">
        <v>8223</v>
      </c>
      <c r="I1338" s="1" t="s">
        <v>8245</v>
      </c>
      <c r="J1338" s="1">
        <v>1420070615</v>
      </c>
      <c r="K1338" s="1">
        <v>1415750615</v>
      </c>
      <c r="L1338" s="1" t="b">
        <v>0</v>
      </c>
      <c r="M1338" s="1">
        <v>16</v>
      </c>
      <c r="N1338" s="1" t="b">
        <v>0</v>
      </c>
      <c r="O1338" s="1" t="s">
        <v>8272</v>
      </c>
      <c r="P1338" s="28">
        <f>F1338/D1338</f>
        <v>0.30599999999999999</v>
      </c>
      <c r="Q1338" s="29">
        <f>IF(M1338&gt;0,F1338/M1338,0)</f>
        <v>191.25</v>
      </c>
      <c r="R1338" s="9" t="str">
        <f>LEFT(O1338,SEARCH("/",O1338,1)-1)</f>
        <v>technology</v>
      </c>
      <c r="S1338" s="26" t="str">
        <f>RIGHT(O1338,LEN(O1338)-SEARCH("/",O1338,1))</f>
        <v>wearables</v>
      </c>
      <c r="T1338" s="27">
        <f>(((K1338/60)/60)/24)+DATE(1970,1,1)</f>
        <v>41955.002488425926</v>
      </c>
      <c r="U1338" s="5" t="str">
        <f>TEXT(T1338,"mmm")</f>
        <v>Nov</v>
      </c>
      <c r="V1338" s="5" t="str">
        <f>TEXT(T1338,"yyyy")</f>
        <v>2014</v>
      </c>
      <c r="W1338" s="5" t="str">
        <f>TEXT(Y1338,"mmm")</f>
        <v>Jan</v>
      </c>
      <c r="X1338" s="1" t="str">
        <f>TEXT(Y1338,"yyyy")</f>
        <v>2015</v>
      </c>
      <c r="Y1338" s="27">
        <f>(((J1338/60)/60)/24)+DATE(1970,1,1)</f>
        <v>42005.002488425926</v>
      </c>
    </row>
    <row r="1339" spans="1:25" ht="48" x14ac:dyDescent="0.2">
      <c r="A1339" s="1">
        <v>1028</v>
      </c>
      <c r="B1339" s="7" t="s">
        <v>1029</v>
      </c>
      <c r="C1339" s="7" t="s">
        <v>5138</v>
      </c>
      <c r="D1339" s="1">
        <v>10000</v>
      </c>
      <c r="E1339" s="37" t="str">
        <f>VLOOKUP(D1339,'Vlookup Table Bonus Point'!$C$3:$D$26,2,TRUE)</f>
        <v>10000 to 14999</v>
      </c>
      <c r="F1339" s="1">
        <v>11727</v>
      </c>
      <c r="G1339" s="1" t="s">
        <v>8218</v>
      </c>
      <c r="H1339" s="1" t="s">
        <v>8224</v>
      </c>
      <c r="I1339" s="1" t="s">
        <v>8246</v>
      </c>
      <c r="J1339" s="1">
        <v>1488830400</v>
      </c>
      <c r="K1339" s="1">
        <v>1484924605</v>
      </c>
      <c r="L1339" s="1" t="b">
        <v>1</v>
      </c>
      <c r="M1339" s="1">
        <v>255</v>
      </c>
      <c r="N1339" s="1" t="b">
        <v>1</v>
      </c>
      <c r="O1339" s="1" t="s">
        <v>8279</v>
      </c>
      <c r="P1339" s="28">
        <f>F1339/D1339</f>
        <v>1.1727000000000001</v>
      </c>
      <c r="Q1339" s="29">
        <f>IF(M1339&gt;0,F1339/M1339,0)</f>
        <v>45.988235294117644</v>
      </c>
      <c r="R1339" s="9" t="str">
        <f>LEFT(O1339,SEARCH("/",O1339,1)-1)</f>
        <v>music</v>
      </c>
      <c r="S1339" s="26" t="str">
        <f>RIGHT(O1339,LEN(O1339)-SEARCH("/",O1339,1))</f>
        <v>electronic music</v>
      </c>
      <c r="T1339" s="27">
        <f>(((K1339/60)/60)/24)+DATE(1970,1,1)</f>
        <v>42755.627372685187</v>
      </c>
      <c r="U1339" s="5" t="str">
        <f>TEXT(T1339,"mmm")</f>
        <v>Jan</v>
      </c>
      <c r="V1339" s="5" t="str">
        <f>TEXT(T1339,"yyyy")</f>
        <v>2017</v>
      </c>
      <c r="W1339" s="5" t="str">
        <f>TEXT(Y1339,"mmm")</f>
        <v>Mar</v>
      </c>
      <c r="X1339" s="1" t="str">
        <f>TEXT(Y1339,"yyyy")</f>
        <v>2017</v>
      </c>
      <c r="Y1339" s="27">
        <f>(((J1339/60)/60)/24)+DATE(1970,1,1)</f>
        <v>42800.833333333328</v>
      </c>
    </row>
    <row r="1340" spans="1:25" ht="32" x14ac:dyDescent="0.2">
      <c r="A1340" s="1">
        <v>1029</v>
      </c>
      <c r="B1340" s="7" t="s">
        <v>1030</v>
      </c>
      <c r="C1340" s="7" t="s">
        <v>5139</v>
      </c>
      <c r="D1340" s="1">
        <v>10000</v>
      </c>
      <c r="E1340" s="37" t="str">
        <f>VLOOKUP(D1340,'Vlookup Table Bonus Point'!$C$3:$D$26,2,TRUE)</f>
        <v>10000 to 14999</v>
      </c>
      <c r="F1340" s="1">
        <v>11176</v>
      </c>
      <c r="G1340" s="1" t="s">
        <v>8218</v>
      </c>
      <c r="H1340" s="1" t="s">
        <v>8234</v>
      </c>
      <c r="I1340" s="1" t="s">
        <v>8254</v>
      </c>
      <c r="J1340" s="1">
        <v>1428184740</v>
      </c>
      <c r="K1340" s="1">
        <v>1423501507</v>
      </c>
      <c r="L1340" s="1" t="b">
        <v>0</v>
      </c>
      <c r="M1340" s="1">
        <v>141</v>
      </c>
      <c r="N1340" s="1" t="b">
        <v>1</v>
      </c>
      <c r="O1340" s="1" t="s">
        <v>8279</v>
      </c>
      <c r="P1340" s="28">
        <f>F1340/D1340</f>
        <v>1.1175999999999999</v>
      </c>
      <c r="Q1340" s="29">
        <f>IF(M1340&gt;0,F1340/M1340,0)</f>
        <v>79.262411347517727</v>
      </c>
      <c r="R1340" s="9" t="str">
        <f>LEFT(O1340,SEARCH("/",O1340,1)-1)</f>
        <v>music</v>
      </c>
      <c r="S1340" s="26" t="str">
        <f>RIGHT(O1340,LEN(O1340)-SEARCH("/",O1340,1))</f>
        <v>electronic music</v>
      </c>
      <c r="T1340" s="27">
        <f>(((K1340/60)/60)/24)+DATE(1970,1,1)</f>
        <v>42044.711886574078</v>
      </c>
      <c r="U1340" s="5" t="str">
        <f>TEXT(T1340,"mmm")</f>
        <v>Feb</v>
      </c>
      <c r="V1340" s="5" t="str">
        <f>TEXT(T1340,"yyyy")</f>
        <v>2015</v>
      </c>
      <c r="W1340" s="5" t="str">
        <f>TEXT(Y1340,"mmm")</f>
        <v>Apr</v>
      </c>
      <c r="X1340" s="1" t="str">
        <f>TEXT(Y1340,"yyyy")</f>
        <v>2015</v>
      </c>
      <c r="Y1340" s="27">
        <f>(((J1340/60)/60)/24)+DATE(1970,1,1)</f>
        <v>42098.915972222225</v>
      </c>
    </row>
    <row r="1341" spans="1:25" ht="48" x14ac:dyDescent="0.2">
      <c r="A1341" s="1">
        <v>1031</v>
      </c>
      <c r="B1341" s="7" t="s">
        <v>1032</v>
      </c>
      <c r="C1341" s="7" t="s">
        <v>5141</v>
      </c>
      <c r="D1341" s="1">
        <v>10000</v>
      </c>
      <c r="E1341" s="37" t="str">
        <f>VLOOKUP(D1341,'Vlookup Table Bonus Point'!$C$3:$D$26,2,TRUE)</f>
        <v>10000 to 14999</v>
      </c>
      <c r="F1341" s="1">
        <v>10740</v>
      </c>
      <c r="G1341" s="1" t="s">
        <v>8218</v>
      </c>
      <c r="H1341" s="1" t="s">
        <v>8223</v>
      </c>
      <c r="I1341" s="1" t="s">
        <v>8245</v>
      </c>
      <c r="J1341" s="1">
        <v>1450290010</v>
      </c>
      <c r="K1341" s="1">
        <v>1447698010</v>
      </c>
      <c r="L1341" s="1" t="b">
        <v>0</v>
      </c>
      <c r="M1341" s="1">
        <v>99</v>
      </c>
      <c r="N1341" s="1" t="b">
        <v>1</v>
      </c>
      <c r="O1341" s="1" t="s">
        <v>8279</v>
      </c>
      <c r="P1341" s="28">
        <f>F1341/D1341</f>
        <v>1.0740000000000001</v>
      </c>
      <c r="Q1341" s="29">
        <f>IF(M1341&gt;0,F1341/M1341,0)</f>
        <v>108.48484848484848</v>
      </c>
      <c r="R1341" s="9" t="str">
        <f>LEFT(O1341,SEARCH("/",O1341,1)-1)</f>
        <v>music</v>
      </c>
      <c r="S1341" s="26" t="str">
        <f>RIGHT(O1341,LEN(O1341)-SEARCH("/",O1341,1))</f>
        <v>electronic music</v>
      </c>
      <c r="T1341" s="27">
        <f>(((K1341/60)/60)/24)+DATE(1970,1,1)</f>
        <v>42324.764004629629</v>
      </c>
      <c r="U1341" s="5" t="str">
        <f>TEXT(T1341,"mmm")</f>
        <v>Nov</v>
      </c>
      <c r="V1341" s="5" t="str">
        <f>TEXT(T1341,"yyyy")</f>
        <v>2015</v>
      </c>
      <c r="W1341" s="5" t="str">
        <f>TEXT(Y1341,"mmm")</f>
        <v>Dec</v>
      </c>
      <c r="X1341" s="1" t="str">
        <f>TEXT(Y1341,"yyyy")</f>
        <v>2015</v>
      </c>
      <c r="Y1341" s="27">
        <f>(((J1341/60)/60)/24)+DATE(1970,1,1)</f>
        <v>42354.764004629629</v>
      </c>
    </row>
    <row r="1342" spans="1:25" ht="48" x14ac:dyDescent="0.2">
      <c r="A1342" s="1">
        <v>1045</v>
      </c>
      <c r="B1342" s="7" t="s">
        <v>1046</v>
      </c>
      <c r="C1342" s="7" t="s">
        <v>5155</v>
      </c>
      <c r="D1342" s="1">
        <v>10000</v>
      </c>
      <c r="E1342" s="37" t="str">
        <f>VLOOKUP(D1342,'Vlookup Table Bonus Point'!$C$3:$D$26,2,TRUE)</f>
        <v>10000 to 14999</v>
      </c>
      <c r="F1342" s="1">
        <v>266</v>
      </c>
      <c r="G1342" s="1" t="s">
        <v>8219</v>
      </c>
      <c r="H1342" s="1" t="s">
        <v>8223</v>
      </c>
      <c r="I1342" s="1" t="s">
        <v>8245</v>
      </c>
      <c r="J1342" s="1">
        <v>1408827550</v>
      </c>
      <c r="K1342" s="1">
        <v>1406235550</v>
      </c>
      <c r="L1342" s="1" t="b">
        <v>0</v>
      </c>
      <c r="M1342" s="1">
        <v>8</v>
      </c>
      <c r="N1342" s="1" t="b">
        <v>0</v>
      </c>
      <c r="O1342" s="1" t="s">
        <v>8280</v>
      </c>
      <c r="P1342" s="28">
        <f>F1342/D1342</f>
        <v>2.6599999999999999E-2</v>
      </c>
      <c r="Q1342" s="29">
        <f>IF(M1342&gt;0,F1342/M1342,0)</f>
        <v>33.25</v>
      </c>
      <c r="R1342" s="9" t="str">
        <f>LEFT(O1342,SEARCH("/",O1342,1)-1)</f>
        <v>journalism</v>
      </c>
      <c r="S1342" s="26" t="str">
        <f>RIGHT(O1342,LEN(O1342)-SEARCH("/",O1342,1))</f>
        <v>audio</v>
      </c>
      <c r="T1342" s="27">
        <f>(((K1342/60)/60)/24)+DATE(1970,1,1)</f>
        <v>41844.874421296299</v>
      </c>
      <c r="U1342" s="5" t="str">
        <f>TEXT(T1342,"mmm")</f>
        <v>Jul</v>
      </c>
      <c r="V1342" s="5" t="str">
        <f>TEXT(T1342,"yyyy")</f>
        <v>2014</v>
      </c>
      <c r="W1342" s="5" t="str">
        <f>TEXT(Y1342,"mmm")</f>
        <v>Aug</v>
      </c>
      <c r="X1342" s="1" t="str">
        <f>TEXT(Y1342,"yyyy")</f>
        <v>2014</v>
      </c>
      <c r="Y1342" s="27">
        <f>(((J1342/60)/60)/24)+DATE(1970,1,1)</f>
        <v>41874.874421296299</v>
      </c>
    </row>
    <row r="1343" spans="1:25" ht="48" x14ac:dyDescent="0.2">
      <c r="A1343" s="1">
        <v>1056</v>
      </c>
      <c r="B1343" s="7" t="s">
        <v>1057</v>
      </c>
      <c r="C1343" s="7" t="s">
        <v>5166</v>
      </c>
      <c r="D1343" s="1">
        <v>10000</v>
      </c>
      <c r="E1343" s="37" t="str">
        <f>VLOOKUP(D1343,'Vlookup Table Bonus Point'!$C$3:$D$26,2,TRUE)</f>
        <v>10000 to 14999</v>
      </c>
      <c r="F1343" s="1">
        <v>0</v>
      </c>
      <c r="G1343" s="1" t="s">
        <v>8219</v>
      </c>
      <c r="H1343" s="1" t="s">
        <v>8223</v>
      </c>
      <c r="I1343" s="1" t="s">
        <v>8245</v>
      </c>
      <c r="J1343" s="1">
        <v>1429892177</v>
      </c>
      <c r="K1343" s="1">
        <v>1424711777</v>
      </c>
      <c r="L1343" s="1" t="b">
        <v>0</v>
      </c>
      <c r="M1343" s="1">
        <v>0</v>
      </c>
      <c r="N1343" s="1" t="b">
        <v>0</v>
      </c>
      <c r="O1343" s="1" t="s">
        <v>8280</v>
      </c>
      <c r="P1343" s="28">
        <f>F1343/D1343</f>
        <v>0</v>
      </c>
      <c r="Q1343" s="29">
        <f>IF(M1343&gt;0,F1343/M1343,0)</f>
        <v>0</v>
      </c>
      <c r="R1343" s="9" t="str">
        <f>LEFT(O1343,SEARCH("/",O1343,1)-1)</f>
        <v>journalism</v>
      </c>
      <c r="S1343" s="26" t="str">
        <f>RIGHT(O1343,LEN(O1343)-SEARCH("/",O1343,1))</f>
        <v>audio</v>
      </c>
      <c r="T1343" s="27">
        <f>(((K1343/60)/60)/24)+DATE(1970,1,1)</f>
        <v>42058.719641203701</v>
      </c>
      <c r="U1343" s="5" t="str">
        <f>TEXT(T1343,"mmm")</f>
        <v>Feb</v>
      </c>
      <c r="V1343" s="5" t="str">
        <f>TEXT(T1343,"yyyy")</f>
        <v>2015</v>
      </c>
      <c r="W1343" s="5" t="str">
        <f>TEXT(Y1343,"mmm")</f>
        <v>Apr</v>
      </c>
      <c r="X1343" s="1" t="str">
        <f>TEXT(Y1343,"yyyy")</f>
        <v>2015</v>
      </c>
      <c r="Y1343" s="27">
        <f>(((J1343/60)/60)/24)+DATE(1970,1,1)</f>
        <v>42118.677974537044</v>
      </c>
    </row>
    <row r="1344" spans="1:25" ht="48" x14ac:dyDescent="0.2">
      <c r="A1344" s="1">
        <v>1057</v>
      </c>
      <c r="B1344" s="7" t="s">
        <v>1058</v>
      </c>
      <c r="C1344" s="7" t="s">
        <v>5167</v>
      </c>
      <c r="D1344" s="1">
        <v>10000</v>
      </c>
      <c r="E1344" s="37" t="str">
        <f>VLOOKUP(D1344,'Vlookup Table Bonus Point'!$C$3:$D$26,2,TRUE)</f>
        <v>10000 to 14999</v>
      </c>
      <c r="F1344" s="1">
        <v>0</v>
      </c>
      <c r="G1344" s="1" t="s">
        <v>8219</v>
      </c>
      <c r="H1344" s="1" t="s">
        <v>8223</v>
      </c>
      <c r="I1344" s="1" t="s">
        <v>8245</v>
      </c>
      <c r="J1344" s="1">
        <v>1480888483</v>
      </c>
      <c r="K1344" s="1">
        <v>1478292883</v>
      </c>
      <c r="L1344" s="1" t="b">
        <v>0</v>
      </c>
      <c r="M1344" s="1">
        <v>0</v>
      </c>
      <c r="N1344" s="1" t="b">
        <v>0</v>
      </c>
      <c r="O1344" s="1" t="s">
        <v>8280</v>
      </c>
      <c r="P1344" s="28">
        <f>F1344/D1344</f>
        <v>0</v>
      </c>
      <c r="Q1344" s="29">
        <f>IF(M1344&gt;0,F1344/M1344,0)</f>
        <v>0</v>
      </c>
      <c r="R1344" s="9" t="str">
        <f>LEFT(O1344,SEARCH("/",O1344,1)-1)</f>
        <v>journalism</v>
      </c>
      <c r="S1344" s="26" t="str">
        <f>RIGHT(O1344,LEN(O1344)-SEARCH("/",O1344,1))</f>
        <v>audio</v>
      </c>
      <c r="T1344" s="27">
        <f>(((K1344/60)/60)/24)+DATE(1970,1,1)</f>
        <v>42678.871331018512</v>
      </c>
      <c r="U1344" s="5" t="str">
        <f>TEXT(T1344,"mmm")</f>
        <v>Nov</v>
      </c>
      <c r="V1344" s="5" t="str">
        <f>TEXT(T1344,"yyyy")</f>
        <v>2016</v>
      </c>
      <c r="W1344" s="5" t="str">
        <f>TEXT(Y1344,"mmm")</f>
        <v>Dec</v>
      </c>
      <c r="X1344" s="1" t="str">
        <f>TEXT(Y1344,"yyyy")</f>
        <v>2016</v>
      </c>
      <c r="Y1344" s="27">
        <f>(((J1344/60)/60)/24)+DATE(1970,1,1)</f>
        <v>42708.912997685184</v>
      </c>
    </row>
    <row r="1345" spans="1:25" ht="48" x14ac:dyDescent="0.2">
      <c r="A1345" s="1">
        <v>1070</v>
      </c>
      <c r="B1345" s="7" t="s">
        <v>1071</v>
      </c>
      <c r="C1345" s="7" t="s">
        <v>5180</v>
      </c>
      <c r="D1345" s="1">
        <v>10000</v>
      </c>
      <c r="E1345" s="37" t="str">
        <f>VLOOKUP(D1345,'Vlookup Table Bonus Point'!$C$3:$D$26,2,TRUE)</f>
        <v>10000 to 14999</v>
      </c>
      <c r="F1345" s="1">
        <v>70</v>
      </c>
      <c r="G1345" s="1" t="s">
        <v>8220</v>
      </c>
      <c r="H1345" s="1" t="s">
        <v>8223</v>
      </c>
      <c r="I1345" s="1" t="s">
        <v>8245</v>
      </c>
      <c r="J1345" s="1">
        <v>1349050622</v>
      </c>
      <c r="K1345" s="1">
        <v>1347322622</v>
      </c>
      <c r="L1345" s="1" t="b">
        <v>0</v>
      </c>
      <c r="M1345" s="1">
        <v>2</v>
      </c>
      <c r="N1345" s="1" t="b">
        <v>0</v>
      </c>
      <c r="O1345" s="1" t="s">
        <v>8281</v>
      </c>
      <c r="P1345" s="28">
        <f>F1345/D1345</f>
        <v>7.0000000000000001E-3</v>
      </c>
      <c r="Q1345" s="29">
        <f>IF(M1345&gt;0,F1345/M1345,0)</f>
        <v>35</v>
      </c>
      <c r="R1345" s="9" t="str">
        <f>LEFT(O1345,SEARCH("/",O1345,1)-1)</f>
        <v>games</v>
      </c>
      <c r="S1345" s="26" t="str">
        <f>RIGHT(O1345,LEN(O1345)-SEARCH("/",O1345,1))</f>
        <v>video games</v>
      </c>
      <c r="T1345" s="27">
        <f>(((K1345/60)/60)/24)+DATE(1970,1,1)</f>
        <v>41163.011828703704</v>
      </c>
      <c r="U1345" s="5" t="str">
        <f>TEXT(T1345,"mmm")</f>
        <v>Sep</v>
      </c>
      <c r="V1345" s="5" t="str">
        <f>TEXT(T1345,"yyyy")</f>
        <v>2012</v>
      </c>
      <c r="W1345" s="5" t="str">
        <f>TEXT(Y1345,"mmm")</f>
        <v>Oct</v>
      </c>
      <c r="X1345" s="1" t="str">
        <f>TEXT(Y1345,"yyyy")</f>
        <v>2012</v>
      </c>
      <c r="Y1345" s="27">
        <f>(((J1345/60)/60)/24)+DATE(1970,1,1)</f>
        <v>41183.011828703704</v>
      </c>
    </row>
    <row r="1346" spans="1:25" ht="32" x14ac:dyDescent="0.2">
      <c r="A1346" s="1">
        <v>1082</v>
      </c>
      <c r="B1346" s="7" t="s">
        <v>1083</v>
      </c>
      <c r="C1346" s="7" t="s">
        <v>5192</v>
      </c>
      <c r="D1346" s="1">
        <v>10000</v>
      </c>
      <c r="E1346" s="37" t="str">
        <f>VLOOKUP(D1346,'Vlookup Table Bonus Point'!$C$3:$D$26,2,TRUE)</f>
        <v>10000 to 14999</v>
      </c>
      <c r="F1346" s="1">
        <v>56</v>
      </c>
      <c r="G1346" s="1" t="s">
        <v>8220</v>
      </c>
      <c r="H1346" s="1" t="s">
        <v>8223</v>
      </c>
      <c r="I1346" s="1" t="s">
        <v>8245</v>
      </c>
      <c r="J1346" s="1">
        <v>1344635088</v>
      </c>
      <c r="K1346" s="1">
        <v>1342043088</v>
      </c>
      <c r="L1346" s="1" t="b">
        <v>0</v>
      </c>
      <c r="M1346" s="1">
        <v>3</v>
      </c>
      <c r="N1346" s="1" t="b">
        <v>0</v>
      </c>
      <c r="O1346" s="1" t="s">
        <v>8281</v>
      </c>
      <c r="P1346" s="28">
        <f>F1346/D1346</f>
        <v>5.5999999999999999E-3</v>
      </c>
      <c r="Q1346" s="29">
        <f>IF(M1346&gt;0,F1346/M1346,0)</f>
        <v>18.666666666666668</v>
      </c>
      <c r="R1346" s="9" t="str">
        <f>LEFT(O1346,SEARCH("/",O1346,1)-1)</f>
        <v>games</v>
      </c>
      <c r="S1346" s="26" t="str">
        <f>RIGHT(O1346,LEN(O1346)-SEARCH("/",O1346,1))</f>
        <v>video games</v>
      </c>
      <c r="T1346" s="27">
        <f>(((K1346/60)/60)/24)+DATE(1970,1,1)</f>
        <v>41101.906111111115</v>
      </c>
      <c r="U1346" s="5" t="str">
        <f>TEXT(T1346,"mmm")</f>
        <v>Jul</v>
      </c>
      <c r="V1346" s="5" t="str">
        <f>TEXT(T1346,"yyyy")</f>
        <v>2012</v>
      </c>
      <c r="W1346" s="5" t="str">
        <f>TEXT(Y1346,"mmm")</f>
        <v>Aug</v>
      </c>
      <c r="X1346" s="1" t="str">
        <f>TEXT(Y1346,"yyyy")</f>
        <v>2012</v>
      </c>
      <c r="Y1346" s="27">
        <f>(((J1346/60)/60)/24)+DATE(1970,1,1)</f>
        <v>41131.906111111115</v>
      </c>
    </row>
    <row r="1347" spans="1:25" ht="64" x14ac:dyDescent="0.2">
      <c r="A1347" s="1">
        <v>1107</v>
      </c>
      <c r="B1347" s="7" t="s">
        <v>1108</v>
      </c>
      <c r="C1347" s="7" t="s">
        <v>5217</v>
      </c>
      <c r="D1347" s="1">
        <v>10000</v>
      </c>
      <c r="E1347" s="37" t="str">
        <f>VLOOKUP(D1347,'Vlookup Table Bonus Point'!$C$3:$D$26,2,TRUE)</f>
        <v>10000 to 14999</v>
      </c>
      <c r="F1347" s="1">
        <v>0</v>
      </c>
      <c r="G1347" s="1" t="s">
        <v>8220</v>
      </c>
      <c r="H1347" s="1" t="s">
        <v>8223</v>
      </c>
      <c r="I1347" s="1" t="s">
        <v>8245</v>
      </c>
      <c r="J1347" s="1">
        <v>1406148024</v>
      </c>
      <c r="K1347" s="1">
        <v>1403556024</v>
      </c>
      <c r="L1347" s="1" t="b">
        <v>0</v>
      </c>
      <c r="M1347" s="1">
        <v>0</v>
      </c>
      <c r="N1347" s="1" t="b">
        <v>0</v>
      </c>
      <c r="O1347" s="1" t="s">
        <v>8281</v>
      </c>
      <c r="P1347" s="28">
        <f>F1347/D1347</f>
        <v>0</v>
      </c>
      <c r="Q1347" s="29">
        <f>IF(M1347&gt;0,F1347/M1347,0)</f>
        <v>0</v>
      </c>
      <c r="R1347" s="9" t="str">
        <f>LEFT(O1347,SEARCH("/",O1347,1)-1)</f>
        <v>games</v>
      </c>
      <c r="S1347" s="26" t="str">
        <f>RIGHT(O1347,LEN(O1347)-SEARCH("/",O1347,1))</f>
        <v>video games</v>
      </c>
      <c r="T1347" s="27">
        <f>(((K1347/60)/60)/24)+DATE(1970,1,1)</f>
        <v>41813.861388888887</v>
      </c>
      <c r="U1347" s="5" t="str">
        <f>TEXT(T1347,"mmm")</f>
        <v>Jun</v>
      </c>
      <c r="V1347" s="5" t="str">
        <f>TEXT(T1347,"yyyy")</f>
        <v>2014</v>
      </c>
      <c r="W1347" s="5" t="str">
        <f>TEXT(Y1347,"mmm")</f>
        <v>Jul</v>
      </c>
      <c r="X1347" s="1" t="str">
        <f>TEXT(Y1347,"yyyy")</f>
        <v>2014</v>
      </c>
      <c r="Y1347" s="27">
        <f>(((J1347/60)/60)/24)+DATE(1970,1,1)</f>
        <v>41843.861388888887</v>
      </c>
    </row>
    <row r="1348" spans="1:25" ht="48" x14ac:dyDescent="0.2">
      <c r="A1348" s="1">
        <v>1109</v>
      </c>
      <c r="B1348" s="7" t="s">
        <v>1110</v>
      </c>
      <c r="C1348" s="7" t="s">
        <v>5219</v>
      </c>
      <c r="D1348" s="1">
        <v>10000</v>
      </c>
      <c r="E1348" s="37" t="str">
        <f>VLOOKUP(D1348,'Vlookup Table Bonus Point'!$C$3:$D$26,2,TRUE)</f>
        <v>10000 to 14999</v>
      </c>
      <c r="F1348" s="1">
        <v>45</v>
      </c>
      <c r="G1348" s="1" t="s">
        <v>8220</v>
      </c>
      <c r="H1348" s="1" t="s">
        <v>8223</v>
      </c>
      <c r="I1348" s="1" t="s">
        <v>8245</v>
      </c>
      <c r="J1348" s="1">
        <v>1479495790</v>
      </c>
      <c r="K1348" s="1">
        <v>1476900190</v>
      </c>
      <c r="L1348" s="1" t="b">
        <v>0</v>
      </c>
      <c r="M1348" s="1">
        <v>3</v>
      </c>
      <c r="N1348" s="1" t="b">
        <v>0</v>
      </c>
      <c r="O1348" s="1" t="s">
        <v>8281</v>
      </c>
      <c r="P1348" s="28">
        <f>F1348/D1348</f>
        <v>4.4999999999999997E-3</v>
      </c>
      <c r="Q1348" s="29">
        <f>IF(M1348&gt;0,F1348/M1348,0)</f>
        <v>15</v>
      </c>
      <c r="R1348" s="9" t="str">
        <f>LEFT(O1348,SEARCH("/",O1348,1)-1)</f>
        <v>games</v>
      </c>
      <c r="S1348" s="26" t="str">
        <f>RIGHT(O1348,LEN(O1348)-SEARCH("/",O1348,1))</f>
        <v>video games</v>
      </c>
      <c r="T1348" s="27">
        <f>(((K1348/60)/60)/24)+DATE(1970,1,1)</f>
        <v>42662.752199074079</v>
      </c>
      <c r="U1348" s="5" t="str">
        <f>TEXT(T1348,"mmm")</f>
        <v>Oct</v>
      </c>
      <c r="V1348" s="5" t="str">
        <f>TEXT(T1348,"yyyy")</f>
        <v>2016</v>
      </c>
      <c r="W1348" s="5" t="str">
        <f>TEXT(Y1348,"mmm")</f>
        <v>Nov</v>
      </c>
      <c r="X1348" s="1" t="str">
        <f>TEXT(Y1348,"yyyy")</f>
        <v>2016</v>
      </c>
      <c r="Y1348" s="27">
        <f>(((J1348/60)/60)/24)+DATE(1970,1,1)</f>
        <v>42692.793865740736</v>
      </c>
    </row>
    <row r="1349" spans="1:25" ht="48" x14ac:dyDescent="0.2">
      <c r="A1349" s="1">
        <v>1132</v>
      </c>
      <c r="B1349" s="7" t="s">
        <v>1133</v>
      </c>
      <c r="C1349" s="7" t="s">
        <v>5242</v>
      </c>
      <c r="D1349" s="1">
        <v>10000</v>
      </c>
      <c r="E1349" s="37" t="str">
        <f>VLOOKUP(D1349,'Vlookup Table Bonus Point'!$C$3:$D$26,2,TRUE)</f>
        <v>10000 to 14999</v>
      </c>
      <c r="F1349" s="1">
        <v>1438</v>
      </c>
      <c r="G1349" s="1" t="s">
        <v>8220</v>
      </c>
      <c r="H1349" s="1" t="s">
        <v>8228</v>
      </c>
      <c r="I1349" s="1" t="s">
        <v>8250</v>
      </c>
      <c r="J1349" s="1">
        <v>1483238771</v>
      </c>
      <c r="K1349" s="1">
        <v>1480646771</v>
      </c>
      <c r="L1349" s="1" t="b">
        <v>0</v>
      </c>
      <c r="M1349" s="1">
        <v>13</v>
      </c>
      <c r="N1349" s="1" t="b">
        <v>0</v>
      </c>
      <c r="O1349" s="1" t="s">
        <v>8282</v>
      </c>
      <c r="P1349" s="28">
        <f>F1349/D1349</f>
        <v>0.14380000000000001</v>
      </c>
      <c r="Q1349" s="29">
        <f>IF(M1349&gt;0,F1349/M1349,0)</f>
        <v>110.61538461538461</v>
      </c>
      <c r="R1349" s="9" t="str">
        <f>LEFT(O1349,SEARCH("/",O1349,1)-1)</f>
        <v>games</v>
      </c>
      <c r="S1349" s="26" t="str">
        <f>RIGHT(O1349,LEN(O1349)-SEARCH("/",O1349,1))</f>
        <v>mobile games</v>
      </c>
      <c r="T1349" s="27">
        <f>(((K1349/60)/60)/24)+DATE(1970,1,1)</f>
        <v>42706.115405092598</v>
      </c>
      <c r="U1349" s="5" t="str">
        <f>TEXT(T1349,"mmm")</f>
        <v>Dec</v>
      </c>
      <c r="V1349" s="5" t="str">
        <f>TEXT(T1349,"yyyy")</f>
        <v>2016</v>
      </c>
      <c r="W1349" s="5" t="str">
        <f>TEXT(Y1349,"mmm")</f>
        <v>Jan</v>
      </c>
      <c r="X1349" s="1" t="str">
        <f>TEXT(Y1349,"yyyy")</f>
        <v>2017</v>
      </c>
      <c r="Y1349" s="27">
        <f>(((J1349/60)/60)/24)+DATE(1970,1,1)</f>
        <v>42736.115405092598</v>
      </c>
    </row>
    <row r="1350" spans="1:25" ht="48" x14ac:dyDescent="0.2">
      <c r="A1350" s="1">
        <v>1157</v>
      </c>
      <c r="B1350" s="7" t="s">
        <v>1158</v>
      </c>
      <c r="C1350" s="7" t="s">
        <v>5267</v>
      </c>
      <c r="D1350" s="1">
        <v>10000</v>
      </c>
      <c r="E1350" s="37" t="str">
        <f>VLOOKUP(D1350,'Vlookup Table Bonus Point'!$C$3:$D$26,2,TRUE)</f>
        <v>10000 to 14999</v>
      </c>
      <c r="F1350" s="1">
        <v>151</v>
      </c>
      <c r="G1350" s="1" t="s">
        <v>8220</v>
      </c>
      <c r="H1350" s="1" t="s">
        <v>8223</v>
      </c>
      <c r="I1350" s="1" t="s">
        <v>8245</v>
      </c>
      <c r="J1350" s="1">
        <v>1417795480</v>
      </c>
      <c r="K1350" s="1">
        <v>1412607880</v>
      </c>
      <c r="L1350" s="1" t="b">
        <v>0</v>
      </c>
      <c r="M1350" s="1">
        <v>3</v>
      </c>
      <c r="N1350" s="1" t="b">
        <v>0</v>
      </c>
      <c r="O1350" s="1" t="s">
        <v>8283</v>
      </c>
      <c r="P1350" s="28">
        <f>F1350/D1350</f>
        <v>1.5100000000000001E-2</v>
      </c>
      <c r="Q1350" s="29">
        <f>IF(M1350&gt;0,F1350/M1350,0)</f>
        <v>50.333333333333336</v>
      </c>
      <c r="R1350" s="9" t="str">
        <f>LEFT(O1350,SEARCH("/",O1350,1)-1)</f>
        <v>food</v>
      </c>
      <c r="S1350" s="26" t="str">
        <f>RIGHT(O1350,LEN(O1350)-SEARCH("/",O1350,1))</f>
        <v>food trucks</v>
      </c>
      <c r="T1350" s="27">
        <f>(((K1350/60)/60)/24)+DATE(1970,1,1)</f>
        <v>41918.628240740742</v>
      </c>
      <c r="U1350" s="5" t="str">
        <f>TEXT(T1350,"mmm")</f>
        <v>Oct</v>
      </c>
      <c r="V1350" s="5" t="str">
        <f>TEXT(T1350,"yyyy")</f>
        <v>2014</v>
      </c>
      <c r="W1350" s="5" t="str">
        <f>TEXT(Y1350,"mmm")</f>
        <v>Dec</v>
      </c>
      <c r="X1350" s="1" t="str">
        <f>TEXT(Y1350,"yyyy")</f>
        <v>2014</v>
      </c>
      <c r="Y1350" s="27">
        <f>(((J1350/60)/60)/24)+DATE(1970,1,1)</f>
        <v>41978.669907407413</v>
      </c>
    </row>
    <row r="1351" spans="1:25" ht="64" x14ac:dyDescent="0.2">
      <c r="A1351" s="1">
        <v>1164</v>
      </c>
      <c r="B1351" s="7" t="s">
        <v>1165</v>
      </c>
      <c r="C1351" s="7" t="s">
        <v>5274</v>
      </c>
      <c r="D1351" s="1">
        <v>10000</v>
      </c>
      <c r="E1351" s="37" t="str">
        <f>VLOOKUP(D1351,'Vlookup Table Bonus Point'!$C$3:$D$26,2,TRUE)</f>
        <v>10000 to 14999</v>
      </c>
      <c r="F1351" s="1">
        <v>0</v>
      </c>
      <c r="G1351" s="1" t="s">
        <v>8220</v>
      </c>
      <c r="H1351" s="1" t="s">
        <v>8223</v>
      </c>
      <c r="I1351" s="1" t="s">
        <v>8245</v>
      </c>
      <c r="J1351" s="1">
        <v>1466270582</v>
      </c>
      <c r="K1351" s="1">
        <v>1463678582</v>
      </c>
      <c r="L1351" s="1" t="b">
        <v>0</v>
      </c>
      <c r="M1351" s="1">
        <v>0</v>
      </c>
      <c r="N1351" s="1" t="b">
        <v>0</v>
      </c>
      <c r="O1351" s="1" t="s">
        <v>8283</v>
      </c>
      <c r="P1351" s="28">
        <f>F1351/D1351</f>
        <v>0</v>
      </c>
      <c r="Q1351" s="29">
        <f>IF(M1351&gt;0,F1351/M1351,0)</f>
        <v>0</v>
      </c>
      <c r="R1351" s="9" t="str">
        <f>LEFT(O1351,SEARCH("/",O1351,1)-1)</f>
        <v>food</v>
      </c>
      <c r="S1351" s="26" t="str">
        <f>RIGHT(O1351,LEN(O1351)-SEARCH("/",O1351,1))</f>
        <v>food trucks</v>
      </c>
      <c r="T1351" s="27">
        <f>(((K1351/60)/60)/24)+DATE(1970,1,1)</f>
        <v>42509.724328703705</v>
      </c>
      <c r="U1351" s="5" t="str">
        <f>TEXT(T1351,"mmm")</f>
        <v>May</v>
      </c>
      <c r="V1351" s="5" t="str">
        <f>TEXT(T1351,"yyyy")</f>
        <v>2016</v>
      </c>
      <c r="W1351" s="5" t="str">
        <f>TEXT(Y1351,"mmm")</f>
        <v>Jun</v>
      </c>
      <c r="X1351" s="1" t="str">
        <f>TEXT(Y1351,"yyyy")</f>
        <v>2016</v>
      </c>
      <c r="Y1351" s="27">
        <f>(((J1351/60)/60)/24)+DATE(1970,1,1)</f>
        <v>42539.724328703705</v>
      </c>
    </row>
    <row r="1352" spans="1:25" ht="48" x14ac:dyDescent="0.2">
      <c r="A1352" s="1">
        <v>1165</v>
      </c>
      <c r="B1352" s="7" t="s">
        <v>1166</v>
      </c>
      <c r="C1352" s="7" t="s">
        <v>5275</v>
      </c>
      <c r="D1352" s="1">
        <v>10000</v>
      </c>
      <c r="E1352" s="37" t="str">
        <f>VLOOKUP(D1352,'Vlookup Table Bonus Point'!$C$3:$D$26,2,TRUE)</f>
        <v>10000 to 14999</v>
      </c>
      <c r="F1352" s="1">
        <v>2070.5</v>
      </c>
      <c r="G1352" s="1" t="s">
        <v>8220</v>
      </c>
      <c r="H1352" s="1" t="s">
        <v>8223</v>
      </c>
      <c r="I1352" s="1" t="s">
        <v>8245</v>
      </c>
      <c r="J1352" s="1">
        <v>1404623330</v>
      </c>
      <c r="K1352" s="1">
        <v>1401685730</v>
      </c>
      <c r="L1352" s="1" t="b">
        <v>0</v>
      </c>
      <c r="M1352" s="1">
        <v>25</v>
      </c>
      <c r="N1352" s="1" t="b">
        <v>0</v>
      </c>
      <c r="O1352" s="1" t="s">
        <v>8283</v>
      </c>
      <c r="P1352" s="28">
        <f>F1352/D1352</f>
        <v>0.20705000000000001</v>
      </c>
      <c r="Q1352" s="29">
        <f>IF(M1352&gt;0,F1352/M1352,0)</f>
        <v>82.82</v>
      </c>
      <c r="R1352" s="9" t="str">
        <f>LEFT(O1352,SEARCH("/",O1352,1)-1)</f>
        <v>food</v>
      </c>
      <c r="S1352" s="26" t="str">
        <f>RIGHT(O1352,LEN(O1352)-SEARCH("/",O1352,1))</f>
        <v>food trucks</v>
      </c>
      <c r="T1352" s="27">
        <f>(((K1352/60)/60)/24)+DATE(1970,1,1)</f>
        <v>41792.214467592588</v>
      </c>
      <c r="U1352" s="5" t="str">
        <f>TEXT(T1352,"mmm")</f>
        <v>Jun</v>
      </c>
      <c r="V1352" s="5" t="str">
        <f>TEXT(T1352,"yyyy")</f>
        <v>2014</v>
      </c>
      <c r="W1352" s="5" t="str">
        <f>TEXT(Y1352,"mmm")</f>
        <v>Jul</v>
      </c>
      <c r="X1352" s="1" t="str">
        <f>TEXT(Y1352,"yyyy")</f>
        <v>2014</v>
      </c>
      <c r="Y1352" s="27">
        <f>(((J1352/60)/60)/24)+DATE(1970,1,1)</f>
        <v>41826.214467592588</v>
      </c>
    </row>
    <row r="1353" spans="1:25" ht="48" x14ac:dyDescent="0.2">
      <c r="A1353" s="1">
        <v>1169</v>
      </c>
      <c r="B1353" s="7" t="s">
        <v>1170</v>
      </c>
      <c r="C1353" s="7" t="s">
        <v>5279</v>
      </c>
      <c r="D1353" s="1">
        <v>10000</v>
      </c>
      <c r="E1353" s="37" t="str">
        <f>VLOOKUP(D1353,'Vlookup Table Bonus Point'!$C$3:$D$26,2,TRUE)</f>
        <v>10000 to 14999</v>
      </c>
      <c r="F1353" s="1">
        <v>17</v>
      </c>
      <c r="G1353" s="1" t="s">
        <v>8220</v>
      </c>
      <c r="H1353" s="1" t="s">
        <v>8223</v>
      </c>
      <c r="I1353" s="1" t="s">
        <v>8245</v>
      </c>
      <c r="J1353" s="1">
        <v>1424593763</v>
      </c>
      <c r="K1353" s="1">
        <v>1422001763</v>
      </c>
      <c r="L1353" s="1" t="b">
        <v>0</v>
      </c>
      <c r="M1353" s="1">
        <v>3</v>
      </c>
      <c r="N1353" s="1" t="b">
        <v>0</v>
      </c>
      <c r="O1353" s="1" t="s">
        <v>8283</v>
      </c>
      <c r="P1353" s="28">
        <f>F1353/D1353</f>
        <v>1.6999999999999999E-3</v>
      </c>
      <c r="Q1353" s="29">
        <f>IF(M1353&gt;0,F1353/M1353,0)</f>
        <v>5.666666666666667</v>
      </c>
      <c r="R1353" s="9" t="str">
        <f>LEFT(O1353,SEARCH("/",O1353,1)-1)</f>
        <v>food</v>
      </c>
      <c r="S1353" s="26" t="str">
        <f>RIGHT(O1353,LEN(O1353)-SEARCH("/",O1353,1))</f>
        <v>food trucks</v>
      </c>
      <c r="T1353" s="27">
        <f>(((K1353/60)/60)/24)+DATE(1970,1,1)</f>
        <v>42027.353738425925</v>
      </c>
      <c r="U1353" s="5" t="str">
        <f>TEXT(T1353,"mmm")</f>
        <v>Jan</v>
      </c>
      <c r="V1353" s="5" t="str">
        <f>TEXT(T1353,"yyyy")</f>
        <v>2015</v>
      </c>
      <c r="W1353" s="5" t="str">
        <f>TEXT(Y1353,"mmm")</f>
        <v>Feb</v>
      </c>
      <c r="X1353" s="1" t="str">
        <f>TEXT(Y1353,"yyyy")</f>
        <v>2015</v>
      </c>
      <c r="Y1353" s="27">
        <f>(((J1353/60)/60)/24)+DATE(1970,1,1)</f>
        <v>42057.353738425925</v>
      </c>
    </row>
    <row r="1354" spans="1:25" ht="64" x14ac:dyDescent="0.2">
      <c r="A1354" s="1">
        <v>1195</v>
      </c>
      <c r="B1354" s="7" t="s">
        <v>1196</v>
      </c>
      <c r="C1354" s="7" t="s">
        <v>5305</v>
      </c>
      <c r="D1354" s="1">
        <v>10000</v>
      </c>
      <c r="E1354" s="37" t="str">
        <f>VLOOKUP(D1354,'Vlookup Table Bonus Point'!$C$3:$D$26,2,TRUE)</f>
        <v>10000 to 14999</v>
      </c>
      <c r="F1354" s="1">
        <v>13500</v>
      </c>
      <c r="G1354" s="1" t="s">
        <v>8218</v>
      </c>
      <c r="H1354" s="1" t="s">
        <v>8236</v>
      </c>
      <c r="I1354" s="1" t="s">
        <v>8248</v>
      </c>
      <c r="J1354" s="1">
        <v>1450602000</v>
      </c>
      <c r="K1354" s="1">
        <v>1445415653</v>
      </c>
      <c r="L1354" s="1" t="b">
        <v>0</v>
      </c>
      <c r="M1354" s="1">
        <v>170</v>
      </c>
      <c r="N1354" s="1" t="b">
        <v>1</v>
      </c>
      <c r="O1354" s="1" t="s">
        <v>8284</v>
      </c>
      <c r="P1354" s="28">
        <f>F1354/D1354</f>
        <v>1.35</v>
      </c>
      <c r="Q1354" s="29">
        <f>IF(M1354&gt;0,F1354/M1354,0)</f>
        <v>79.411764705882348</v>
      </c>
      <c r="R1354" s="9" t="str">
        <f>LEFT(O1354,SEARCH("/",O1354,1)-1)</f>
        <v>photography</v>
      </c>
      <c r="S1354" s="26" t="str">
        <f>RIGHT(O1354,LEN(O1354)-SEARCH("/",O1354,1))</f>
        <v>photobooks</v>
      </c>
      <c r="T1354" s="27">
        <f>(((K1354/60)/60)/24)+DATE(1970,1,1)</f>
        <v>42298.34783564815</v>
      </c>
      <c r="U1354" s="5" t="str">
        <f>TEXT(T1354,"mmm")</f>
        <v>Oct</v>
      </c>
      <c r="V1354" s="5" t="str">
        <f>TEXT(T1354,"yyyy")</f>
        <v>2015</v>
      </c>
      <c r="W1354" s="5" t="str">
        <f>TEXT(Y1354,"mmm")</f>
        <v>Dec</v>
      </c>
      <c r="X1354" s="1" t="str">
        <f>TEXT(Y1354,"yyyy")</f>
        <v>2015</v>
      </c>
      <c r="Y1354" s="27">
        <f>(((J1354/60)/60)/24)+DATE(1970,1,1)</f>
        <v>42358.375</v>
      </c>
    </row>
    <row r="1355" spans="1:25" ht="48" x14ac:dyDescent="0.2">
      <c r="A1355" s="1">
        <v>1208</v>
      </c>
      <c r="B1355" s="7" t="s">
        <v>1209</v>
      </c>
      <c r="C1355" s="7" t="s">
        <v>5318</v>
      </c>
      <c r="D1355" s="1">
        <v>10000</v>
      </c>
      <c r="E1355" s="37" t="str">
        <f>VLOOKUP(D1355,'Vlookup Table Bonus Point'!$C$3:$D$26,2,TRUE)</f>
        <v>10000 to 14999</v>
      </c>
      <c r="F1355" s="1">
        <v>15530</v>
      </c>
      <c r="G1355" s="1" t="s">
        <v>8218</v>
      </c>
      <c r="H1355" s="1" t="s">
        <v>8223</v>
      </c>
      <c r="I1355" s="1" t="s">
        <v>8245</v>
      </c>
      <c r="J1355" s="1">
        <v>1458835264</v>
      </c>
      <c r="K1355" s="1">
        <v>1456246864</v>
      </c>
      <c r="L1355" s="1" t="b">
        <v>0</v>
      </c>
      <c r="M1355" s="1">
        <v>75</v>
      </c>
      <c r="N1355" s="1" t="b">
        <v>1</v>
      </c>
      <c r="O1355" s="1" t="s">
        <v>8284</v>
      </c>
      <c r="P1355" s="28">
        <f>F1355/D1355</f>
        <v>1.5529999999999999</v>
      </c>
      <c r="Q1355" s="29">
        <f>IF(M1355&gt;0,F1355/M1355,0)</f>
        <v>207.06666666666666</v>
      </c>
      <c r="R1355" s="9" t="str">
        <f>LEFT(O1355,SEARCH("/",O1355,1)-1)</f>
        <v>photography</v>
      </c>
      <c r="S1355" s="26" t="str">
        <f>RIGHT(O1355,LEN(O1355)-SEARCH("/",O1355,1))</f>
        <v>photobooks</v>
      </c>
      <c r="T1355" s="27">
        <f>(((K1355/60)/60)/24)+DATE(1970,1,1)</f>
        <v>42423.709074074075</v>
      </c>
      <c r="U1355" s="5" t="str">
        <f>TEXT(T1355,"mmm")</f>
        <v>Feb</v>
      </c>
      <c r="V1355" s="5" t="str">
        <f>TEXT(T1355,"yyyy")</f>
        <v>2016</v>
      </c>
      <c r="W1355" s="5" t="str">
        <f>TEXT(Y1355,"mmm")</f>
        <v>Mar</v>
      </c>
      <c r="X1355" s="1" t="str">
        <f>TEXT(Y1355,"yyyy")</f>
        <v>2016</v>
      </c>
      <c r="Y1355" s="27">
        <f>(((J1355/60)/60)/24)+DATE(1970,1,1)</f>
        <v>42453.667407407411</v>
      </c>
    </row>
    <row r="1356" spans="1:25" ht="32" x14ac:dyDescent="0.2">
      <c r="A1356" s="1">
        <v>1270</v>
      </c>
      <c r="B1356" s="7" t="s">
        <v>1271</v>
      </c>
      <c r="C1356" s="7" t="s">
        <v>5380</v>
      </c>
      <c r="D1356" s="1">
        <v>10000</v>
      </c>
      <c r="E1356" s="37" t="str">
        <f>VLOOKUP(D1356,'Vlookup Table Bonus Point'!$C$3:$D$26,2,TRUE)</f>
        <v>10000 to 14999</v>
      </c>
      <c r="F1356" s="1">
        <v>11472</v>
      </c>
      <c r="G1356" s="1" t="s">
        <v>8218</v>
      </c>
      <c r="H1356" s="1" t="s">
        <v>8223</v>
      </c>
      <c r="I1356" s="1" t="s">
        <v>8245</v>
      </c>
      <c r="J1356" s="1">
        <v>1332704042</v>
      </c>
      <c r="K1356" s="1">
        <v>1327523642</v>
      </c>
      <c r="L1356" s="1" t="b">
        <v>1</v>
      </c>
      <c r="M1356" s="1">
        <v>169</v>
      </c>
      <c r="N1356" s="1" t="b">
        <v>1</v>
      </c>
      <c r="O1356" s="1" t="s">
        <v>8275</v>
      </c>
      <c r="P1356" s="28">
        <f>F1356/D1356</f>
        <v>1.1472</v>
      </c>
      <c r="Q1356" s="29">
        <f>IF(M1356&gt;0,F1356/M1356,0)</f>
        <v>67.881656804733723</v>
      </c>
      <c r="R1356" s="9" t="str">
        <f>LEFT(O1356,SEARCH("/",O1356,1)-1)</f>
        <v>music</v>
      </c>
      <c r="S1356" s="26" t="str">
        <f>RIGHT(O1356,LEN(O1356)-SEARCH("/",O1356,1))</f>
        <v>rock</v>
      </c>
      <c r="T1356" s="27">
        <f>(((K1356/60)/60)/24)+DATE(1970,1,1)</f>
        <v>40933.856967592597</v>
      </c>
      <c r="U1356" s="5" t="str">
        <f>TEXT(T1356,"mmm")</f>
        <v>Jan</v>
      </c>
      <c r="V1356" s="5" t="str">
        <f>TEXT(T1356,"yyyy")</f>
        <v>2012</v>
      </c>
      <c r="W1356" s="5" t="str">
        <f>TEXT(Y1356,"mmm")</f>
        <v>Mar</v>
      </c>
      <c r="X1356" s="1" t="str">
        <f>TEXT(Y1356,"yyyy")</f>
        <v>2012</v>
      </c>
      <c r="Y1356" s="27">
        <f>(((J1356/60)/60)/24)+DATE(1970,1,1)</f>
        <v>40993.815300925926</v>
      </c>
    </row>
    <row r="1357" spans="1:25" ht="32" x14ac:dyDescent="0.2">
      <c r="A1357" s="1">
        <v>1308</v>
      </c>
      <c r="B1357" s="7" t="s">
        <v>1309</v>
      </c>
      <c r="C1357" s="7" t="s">
        <v>5418</v>
      </c>
      <c r="D1357" s="1">
        <v>10000</v>
      </c>
      <c r="E1357" s="37" t="str">
        <f>VLOOKUP(D1357,'Vlookup Table Bonus Point'!$C$3:$D$26,2,TRUE)</f>
        <v>10000 to 14999</v>
      </c>
      <c r="F1357" s="1">
        <v>1136</v>
      </c>
      <c r="G1357" s="1" t="s">
        <v>8219</v>
      </c>
      <c r="H1357" s="1" t="s">
        <v>8223</v>
      </c>
      <c r="I1357" s="1" t="s">
        <v>8245</v>
      </c>
      <c r="J1357" s="1">
        <v>1475937812</v>
      </c>
      <c r="K1357" s="1">
        <v>1472481812</v>
      </c>
      <c r="L1357" s="1" t="b">
        <v>0</v>
      </c>
      <c r="M1357" s="1">
        <v>38</v>
      </c>
      <c r="N1357" s="1" t="b">
        <v>0</v>
      </c>
      <c r="O1357" s="1" t="s">
        <v>8272</v>
      </c>
      <c r="P1357" s="28">
        <f>F1357/D1357</f>
        <v>0.11360000000000001</v>
      </c>
      <c r="Q1357" s="29">
        <f>IF(M1357&gt;0,F1357/M1357,0)</f>
        <v>29.894736842105264</v>
      </c>
      <c r="R1357" s="9" t="str">
        <f>LEFT(O1357,SEARCH("/",O1357,1)-1)</f>
        <v>technology</v>
      </c>
      <c r="S1357" s="26" t="str">
        <f>RIGHT(O1357,LEN(O1357)-SEARCH("/",O1357,1))</f>
        <v>wearables</v>
      </c>
      <c r="T1357" s="27">
        <f>(((K1357/60)/60)/24)+DATE(1970,1,1)</f>
        <v>42611.613564814819</v>
      </c>
      <c r="U1357" s="5" t="str">
        <f>TEXT(T1357,"mmm")</f>
        <v>Aug</v>
      </c>
      <c r="V1357" s="5" t="str">
        <f>TEXT(T1357,"yyyy")</f>
        <v>2016</v>
      </c>
      <c r="W1357" s="5" t="str">
        <f>TEXT(Y1357,"mmm")</f>
        <v>Oct</v>
      </c>
      <c r="X1357" s="1" t="str">
        <f>TEXT(Y1357,"yyyy")</f>
        <v>2016</v>
      </c>
      <c r="Y1357" s="27">
        <f>(((J1357/60)/60)/24)+DATE(1970,1,1)</f>
        <v>42651.613564814819</v>
      </c>
    </row>
    <row r="1358" spans="1:25" ht="48" x14ac:dyDescent="0.2">
      <c r="A1358" s="1">
        <v>1352</v>
      </c>
      <c r="B1358" s="7" t="s">
        <v>1353</v>
      </c>
      <c r="C1358" s="7" t="s">
        <v>5462</v>
      </c>
      <c r="D1358" s="1">
        <v>10000</v>
      </c>
      <c r="E1358" s="37" t="str">
        <f>VLOOKUP(D1358,'Vlookup Table Bonus Point'!$C$3:$D$26,2,TRUE)</f>
        <v>10000 to 14999</v>
      </c>
      <c r="F1358" s="1">
        <v>13614</v>
      </c>
      <c r="G1358" s="1" t="s">
        <v>8218</v>
      </c>
      <c r="H1358" s="1" t="s">
        <v>8223</v>
      </c>
      <c r="I1358" s="1" t="s">
        <v>8245</v>
      </c>
      <c r="J1358" s="1">
        <v>1441425540</v>
      </c>
      <c r="K1358" s="1">
        <v>1436968366</v>
      </c>
      <c r="L1358" s="1" t="b">
        <v>0</v>
      </c>
      <c r="M1358" s="1">
        <v>227</v>
      </c>
      <c r="N1358" s="1" t="b">
        <v>1</v>
      </c>
      <c r="O1358" s="1" t="s">
        <v>8273</v>
      </c>
      <c r="P1358" s="28">
        <f>F1358/D1358</f>
        <v>1.3613999999999999</v>
      </c>
      <c r="Q1358" s="29">
        <f>IF(M1358&gt;0,F1358/M1358,0)</f>
        <v>59.973568281938327</v>
      </c>
      <c r="R1358" s="9" t="str">
        <f>LEFT(O1358,SEARCH("/",O1358,1)-1)</f>
        <v>publishing</v>
      </c>
      <c r="S1358" s="26" t="str">
        <f>RIGHT(O1358,LEN(O1358)-SEARCH("/",O1358,1))</f>
        <v>nonfiction</v>
      </c>
      <c r="T1358" s="27">
        <f>(((K1358/60)/60)/24)+DATE(1970,1,1)</f>
        <v>42200.578310185185</v>
      </c>
      <c r="U1358" s="5" t="str">
        <f>TEXT(T1358,"mmm")</f>
        <v>Jul</v>
      </c>
      <c r="V1358" s="5" t="str">
        <f>TEXT(T1358,"yyyy")</f>
        <v>2015</v>
      </c>
      <c r="W1358" s="5" t="str">
        <f>TEXT(Y1358,"mmm")</f>
        <v>Sep</v>
      </c>
      <c r="X1358" s="1" t="str">
        <f>TEXT(Y1358,"yyyy")</f>
        <v>2015</v>
      </c>
      <c r="Y1358" s="27">
        <f>(((J1358/60)/60)/24)+DATE(1970,1,1)</f>
        <v>42252.165972222225</v>
      </c>
    </row>
    <row r="1359" spans="1:25" ht="32" x14ac:dyDescent="0.2">
      <c r="A1359" s="1">
        <v>1373</v>
      </c>
      <c r="B1359" s="7" t="s">
        <v>1374</v>
      </c>
      <c r="C1359" s="7" t="s">
        <v>5483</v>
      </c>
      <c r="D1359" s="1">
        <v>10000</v>
      </c>
      <c r="E1359" s="37" t="str">
        <f>VLOOKUP(D1359,'Vlookup Table Bonus Point'!$C$3:$D$26,2,TRUE)</f>
        <v>10000 to 14999</v>
      </c>
      <c r="F1359" s="1">
        <v>10501</v>
      </c>
      <c r="G1359" s="1" t="s">
        <v>8218</v>
      </c>
      <c r="H1359" s="1" t="s">
        <v>8223</v>
      </c>
      <c r="I1359" s="1" t="s">
        <v>8245</v>
      </c>
      <c r="J1359" s="1">
        <v>1483138233</v>
      </c>
      <c r="K1359" s="1">
        <v>1480546233</v>
      </c>
      <c r="L1359" s="1" t="b">
        <v>0</v>
      </c>
      <c r="M1359" s="1">
        <v>52</v>
      </c>
      <c r="N1359" s="1" t="b">
        <v>1</v>
      </c>
      <c r="O1359" s="1" t="s">
        <v>8275</v>
      </c>
      <c r="P1359" s="28">
        <f>F1359/D1359</f>
        <v>1.0501</v>
      </c>
      <c r="Q1359" s="29">
        <f>IF(M1359&gt;0,F1359/M1359,0)</f>
        <v>201.94230769230768</v>
      </c>
      <c r="R1359" s="9" t="str">
        <f>LEFT(O1359,SEARCH("/",O1359,1)-1)</f>
        <v>music</v>
      </c>
      <c r="S1359" s="26" t="str">
        <f>RIGHT(O1359,LEN(O1359)-SEARCH("/",O1359,1))</f>
        <v>rock</v>
      </c>
      <c r="T1359" s="27">
        <f>(((K1359/60)/60)/24)+DATE(1970,1,1)</f>
        <v>42704.95177083333</v>
      </c>
      <c r="U1359" s="5" t="str">
        <f>TEXT(T1359,"mmm")</f>
        <v>Nov</v>
      </c>
      <c r="V1359" s="5" t="str">
        <f>TEXT(T1359,"yyyy")</f>
        <v>2016</v>
      </c>
      <c r="W1359" s="5" t="str">
        <f>TEXT(Y1359,"mmm")</f>
        <v>Dec</v>
      </c>
      <c r="X1359" s="1" t="str">
        <f>TEXT(Y1359,"yyyy")</f>
        <v>2016</v>
      </c>
      <c r="Y1359" s="27">
        <f>(((J1359/60)/60)/24)+DATE(1970,1,1)</f>
        <v>42734.95177083333</v>
      </c>
    </row>
    <row r="1360" spans="1:25" ht="32" x14ac:dyDescent="0.2">
      <c r="A1360" s="1">
        <v>1379</v>
      </c>
      <c r="B1360" s="7" t="s">
        <v>1380</v>
      </c>
      <c r="C1360" s="7" t="s">
        <v>5489</v>
      </c>
      <c r="D1360" s="1">
        <v>10000</v>
      </c>
      <c r="E1360" s="37" t="str">
        <f>VLOOKUP(D1360,'Vlookup Table Bonus Point'!$C$3:$D$26,2,TRUE)</f>
        <v>10000 to 14999</v>
      </c>
      <c r="F1360" s="1">
        <v>11160</v>
      </c>
      <c r="G1360" s="1" t="s">
        <v>8218</v>
      </c>
      <c r="H1360" s="1" t="s">
        <v>8223</v>
      </c>
      <c r="I1360" s="1" t="s">
        <v>8245</v>
      </c>
      <c r="J1360" s="1">
        <v>1433504876</v>
      </c>
      <c r="K1360" s="1">
        <v>1430912876</v>
      </c>
      <c r="L1360" s="1" t="b">
        <v>0</v>
      </c>
      <c r="M1360" s="1">
        <v>151</v>
      </c>
      <c r="N1360" s="1" t="b">
        <v>1</v>
      </c>
      <c r="O1360" s="1" t="s">
        <v>8275</v>
      </c>
      <c r="P1360" s="28">
        <f>F1360/D1360</f>
        <v>1.1160000000000001</v>
      </c>
      <c r="Q1360" s="29">
        <f>IF(M1360&gt;0,F1360/M1360,0)</f>
        <v>73.907284768211923</v>
      </c>
      <c r="R1360" s="9" t="str">
        <f>LEFT(O1360,SEARCH("/",O1360,1)-1)</f>
        <v>music</v>
      </c>
      <c r="S1360" s="26" t="str">
        <f>RIGHT(O1360,LEN(O1360)-SEARCH("/",O1360,1))</f>
        <v>rock</v>
      </c>
      <c r="T1360" s="27">
        <f>(((K1360/60)/60)/24)+DATE(1970,1,1)</f>
        <v>42130.491620370376</v>
      </c>
      <c r="U1360" s="5" t="str">
        <f>TEXT(T1360,"mmm")</f>
        <v>May</v>
      </c>
      <c r="V1360" s="5" t="str">
        <f>TEXT(T1360,"yyyy")</f>
        <v>2015</v>
      </c>
      <c r="W1360" s="5" t="str">
        <f>TEXT(Y1360,"mmm")</f>
        <v>Jun</v>
      </c>
      <c r="X1360" s="1" t="str">
        <f>TEXT(Y1360,"yyyy")</f>
        <v>2015</v>
      </c>
      <c r="Y1360" s="27">
        <f>(((J1360/60)/60)/24)+DATE(1970,1,1)</f>
        <v>42160.491620370376</v>
      </c>
    </row>
    <row r="1361" spans="1:25" ht="16" x14ac:dyDescent="0.2">
      <c r="A1361" s="1">
        <v>1393</v>
      </c>
      <c r="B1361" s="7" t="s">
        <v>1394</v>
      </c>
      <c r="C1361" s="7" t="s">
        <v>5503</v>
      </c>
      <c r="D1361" s="1">
        <v>10000</v>
      </c>
      <c r="E1361" s="37" t="str">
        <f>VLOOKUP(D1361,'Vlookup Table Bonus Point'!$C$3:$D$26,2,TRUE)</f>
        <v>10000 to 14999</v>
      </c>
      <c r="F1361" s="1">
        <v>10235</v>
      </c>
      <c r="G1361" s="1" t="s">
        <v>8218</v>
      </c>
      <c r="H1361" s="1" t="s">
        <v>8223</v>
      </c>
      <c r="I1361" s="1" t="s">
        <v>8245</v>
      </c>
      <c r="J1361" s="1">
        <v>1470068523</v>
      </c>
      <c r="K1361" s="1">
        <v>1467476523</v>
      </c>
      <c r="L1361" s="1" t="b">
        <v>0</v>
      </c>
      <c r="M1361" s="1">
        <v>52</v>
      </c>
      <c r="N1361" s="1" t="b">
        <v>1</v>
      </c>
      <c r="O1361" s="1" t="s">
        <v>8275</v>
      </c>
      <c r="P1361" s="28">
        <f>F1361/D1361</f>
        <v>1.0235000000000001</v>
      </c>
      <c r="Q1361" s="29">
        <f>IF(M1361&gt;0,F1361/M1361,0)</f>
        <v>196.82692307692307</v>
      </c>
      <c r="R1361" s="9" t="str">
        <f>LEFT(O1361,SEARCH("/",O1361,1)-1)</f>
        <v>music</v>
      </c>
      <c r="S1361" s="26" t="str">
        <f>RIGHT(O1361,LEN(O1361)-SEARCH("/",O1361,1))</f>
        <v>rock</v>
      </c>
      <c r="T1361" s="27">
        <f>(((K1361/60)/60)/24)+DATE(1970,1,1)</f>
        <v>42553.681979166664</v>
      </c>
      <c r="U1361" s="5" t="str">
        <f>TEXT(T1361,"mmm")</f>
        <v>Jul</v>
      </c>
      <c r="V1361" s="5" t="str">
        <f>TEXT(T1361,"yyyy")</f>
        <v>2016</v>
      </c>
      <c r="W1361" s="5" t="str">
        <f>TEXT(Y1361,"mmm")</f>
        <v>Aug</v>
      </c>
      <c r="X1361" s="1" t="str">
        <f>TEXT(Y1361,"yyyy")</f>
        <v>2016</v>
      </c>
      <c r="Y1361" s="27">
        <f>(((J1361/60)/60)/24)+DATE(1970,1,1)</f>
        <v>42583.681979166664</v>
      </c>
    </row>
    <row r="1362" spans="1:25" ht="48" x14ac:dyDescent="0.2">
      <c r="A1362" s="1">
        <v>1397</v>
      </c>
      <c r="B1362" s="7" t="s">
        <v>1398</v>
      </c>
      <c r="C1362" s="7" t="s">
        <v>5507</v>
      </c>
      <c r="D1362" s="1">
        <v>10000</v>
      </c>
      <c r="E1362" s="37" t="str">
        <f>VLOOKUP(D1362,'Vlookup Table Bonus Point'!$C$3:$D$26,2,TRUE)</f>
        <v>10000 to 14999</v>
      </c>
      <c r="F1362" s="1">
        <v>11385</v>
      </c>
      <c r="G1362" s="1" t="s">
        <v>8218</v>
      </c>
      <c r="H1362" s="1" t="s">
        <v>8223</v>
      </c>
      <c r="I1362" s="1" t="s">
        <v>8245</v>
      </c>
      <c r="J1362" s="1">
        <v>1477603140</v>
      </c>
      <c r="K1362" s="1">
        <v>1475013710</v>
      </c>
      <c r="L1362" s="1" t="b">
        <v>0</v>
      </c>
      <c r="M1362" s="1">
        <v>158</v>
      </c>
      <c r="N1362" s="1" t="b">
        <v>1</v>
      </c>
      <c r="O1362" s="1" t="s">
        <v>8275</v>
      </c>
      <c r="P1362" s="28">
        <f>F1362/D1362</f>
        <v>1.1385000000000001</v>
      </c>
      <c r="Q1362" s="29">
        <f>IF(M1362&gt;0,F1362/M1362,0)</f>
        <v>72.056962025316452</v>
      </c>
      <c r="R1362" s="9" t="str">
        <f>LEFT(O1362,SEARCH("/",O1362,1)-1)</f>
        <v>music</v>
      </c>
      <c r="S1362" s="26" t="str">
        <f>RIGHT(O1362,LEN(O1362)-SEARCH("/",O1362,1))</f>
        <v>rock</v>
      </c>
      <c r="T1362" s="27">
        <f>(((K1362/60)/60)/24)+DATE(1970,1,1)</f>
        <v>42640.917939814812</v>
      </c>
      <c r="U1362" s="5" t="str">
        <f>TEXT(T1362,"mmm")</f>
        <v>Sep</v>
      </c>
      <c r="V1362" s="5" t="str">
        <f>TEXT(T1362,"yyyy")</f>
        <v>2016</v>
      </c>
      <c r="W1362" s="5" t="str">
        <f>TEXT(Y1362,"mmm")</f>
        <v>Oct</v>
      </c>
      <c r="X1362" s="1" t="str">
        <f>TEXT(Y1362,"yyyy")</f>
        <v>2016</v>
      </c>
      <c r="Y1362" s="27">
        <f>(((J1362/60)/60)/24)+DATE(1970,1,1)</f>
        <v>42670.888194444444</v>
      </c>
    </row>
    <row r="1363" spans="1:25" ht="48" x14ac:dyDescent="0.2">
      <c r="A1363" s="1">
        <v>1429</v>
      </c>
      <c r="B1363" s="7" t="s">
        <v>1430</v>
      </c>
      <c r="C1363" s="7" t="s">
        <v>5539</v>
      </c>
      <c r="D1363" s="1">
        <v>10000</v>
      </c>
      <c r="E1363" s="37" t="str">
        <f>VLOOKUP(D1363,'Vlookup Table Bonus Point'!$C$3:$D$26,2,TRUE)</f>
        <v>10000 to 14999</v>
      </c>
      <c r="F1363" s="1">
        <v>0</v>
      </c>
      <c r="G1363" s="1" t="s">
        <v>8220</v>
      </c>
      <c r="H1363" s="1" t="s">
        <v>8223</v>
      </c>
      <c r="I1363" s="1" t="s">
        <v>8245</v>
      </c>
      <c r="J1363" s="1">
        <v>1428629242</v>
      </c>
      <c r="K1363" s="1">
        <v>1426037242</v>
      </c>
      <c r="L1363" s="1" t="b">
        <v>0</v>
      </c>
      <c r="M1363" s="1">
        <v>0</v>
      </c>
      <c r="N1363" s="1" t="b">
        <v>0</v>
      </c>
      <c r="O1363" s="1" t="s">
        <v>8286</v>
      </c>
      <c r="P1363" s="28">
        <f>F1363/D1363</f>
        <v>0</v>
      </c>
      <c r="Q1363" s="29">
        <f>IF(M1363&gt;0,F1363/M1363,0)</f>
        <v>0</v>
      </c>
      <c r="R1363" s="9" t="str">
        <f>LEFT(O1363,SEARCH("/",O1363,1)-1)</f>
        <v>publishing</v>
      </c>
      <c r="S1363" s="26" t="str">
        <f>RIGHT(O1363,LEN(O1363)-SEARCH("/",O1363,1))</f>
        <v>translations</v>
      </c>
      <c r="T1363" s="27">
        <f>(((K1363/60)/60)/24)+DATE(1970,1,1)</f>
        <v>42074.060671296291</v>
      </c>
      <c r="U1363" s="5" t="str">
        <f>TEXT(T1363,"mmm")</f>
        <v>Mar</v>
      </c>
      <c r="V1363" s="5" t="str">
        <f>TEXT(T1363,"yyyy")</f>
        <v>2015</v>
      </c>
      <c r="W1363" s="5" t="str">
        <f>TEXT(Y1363,"mmm")</f>
        <v>Apr</v>
      </c>
      <c r="X1363" s="1" t="str">
        <f>TEXT(Y1363,"yyyy")</f>
        <v>2015</v>
      </c>
      <c r="Y1363" s="27">
        <f>(((J1363/60)/60)/24)+DATE(1970,1,1)</f>
        <v>42104.060671296291</v>
      </c>
    </row>
    <row r="1364" spans="1:25" ht="48" x14ac:dyDescent="0.2">
      <c r="A1364" s="1">
        <v>1436</v>
      </c>
      <c r="B1364" s="7" t="s">
        <v>1437</v>
      </c>
      <c r="C1364" s="7" t="s">
        <v>5546</v>
      </c>
      <c r="D1364" s="1">
        <v>10000</v>
      </c>
      <c r="E1364" s="37" t="str">
        <f>VLOOKUP(D1364,'Vlookup Table Bonus Point'!$C$3:$D$26,2,TRUE)</f>
        <v>10000 to 14999</v>
      </c>
      <c r="F1364" s="1">
        <v>77</v>
      </c>
      <c r="G1364" s="1" t="s">
        <v>8220</v>
      </c>
      <c r="H1364" s="1" t="s">
        <v>8235</v>
      </c>
      <c r="I1364" s="1" t="s">
        <v>8248</v>
      </c>
      <c r="J1364" s="1">
        <v>1456043057</v>
      </c>
      <c r="K1364" s="1">
        <v>1453451057</v>
      </c>
      <c r="L1364" s="1" t="b">
        <v>0</v>
      </c>
      <c r="M1364" s="1">
        <v>2</v>
      </c>
      <c r="N1364" s="1" t="b">
        <v>0</v>
      </c>
      <c r="O1364" s="1" t="s">
        <v>8286</v>
      </c>
      <c r="P1364" s="28">
        <f>F1364/D1364</f>
        <v>7.7000000000000002E-3</v>
      </c>
      <c r="Q1364" s="29">
        <f>IF(M1364&gt;0,F1364/M1364,0)</f>
        <v>38.5</v>
      </c>
      <c r="R1364" s="9" t="str">
        <f>LEFT(O1364,SEARCH("/",O1364,1)-1)</f>
        <v>publishing</v>
      </c>
      <c r="S1364" s="26" t="str">
        <f>RIGHT(O1364,LEN(O1364)-SEARCH("/",O1364,1))</f>
        <v>translations</v>
      </c>
      <c r="T1364" s="27">
        <f>(((K1364/60)/60)/24)+DATE(1970,1,1)</f>
        <v>42391.35019675926</v>
      </c>
      <c r="U1364" s="5" t="str">
        <f>TEXT(T1364,"mmm")</f>
        <v>Jan</v>
      </c>
      <c r="V1364" s="5" t="str">
        <f>TEXT(T1364,"yyyy")</f>
        <v>2016</v>
      </c>
      <c r="W1364" s="5" t="str">
        <f>TEXT(Y1364,"mmm")</f>
        <v>Feb</v>
      </c>
      <c r="X1364" s="1" t="str">
        <f>TEXT(Y1364,"yyyy")</f>
        <v>2016</v>
      </c>
      <c r="Y1364" s="27">
        <f>(((J1364/60)/60)/24)+DATE(1970,1,1)</f>
        <v>42421.35019675926</v>
      </c>
    </row>
    <row r="1365" spans="1:25" ht="48" x14ac:dyDescent="0.2">
      <c r="A1365" s="1">
        <v>1487</v>
      </c>
      <c r="B1365" s="7" t="s">
        <v>1488</v>
      </c>
      <c r="C1365" s="7" t="s">
        <v>5597</v>
      </c>
      <c r="D1365" s="1">
        <v>10000</v>
      </c>
      <c r="E1365" s="37" t="str">
        <f>VLOOKUP(D1365,'Vlookup Table Bonus Point'!$C$3:$D$26,2,TRUE)</f>
        <v>10000 to 14999</v>
      </c>
      <c r="F1365" s="1">
        <v>0</v>
      </c>
      <c r="G1365" s="1" t="s">
        <v>8220</v>
      </c>
      <c r="H1365" s="1" t="s">
        <v>8223</v>
      </c>
      <c r="I1365" s="1" t="s">
        <v>8245</v>
      </c>
      <c r="J1365" s="1">
        <v>1470175271</v>
      </c>
      <c r="K1365" s="1">
        <v>1467583271</v>
      </c>
      <c r="L1365" s="1" t="b">
        <v>0</v>
      </c>
      <c r="M1365" s="1">
        <v>0</v>
      </c>
      <c r="N1365" s="1" t="b">
        <v>0</v>
      </c>
      <c r="O1365" s="1" t="s">
        <v>8274</v>
      </c>
      <c r="P1365" s="28">
        <f>F1365/D1365</f>
        <v>0</v>
      </c>
      <c r="Q1365" s="29">
        <f>IF(M1365&gt;0,F1365/M1365,0)</f>
        <v>0</v>
      </c>
      <c r="R1365" s="9" t="str">
        <f>LEFT(O1365,SEARCH("/",O1365,1)-1)</f>
        <v>publishing</v>
      </c>
      <c r="S1365" s="26" t="str">
        <f>RIGHT(O1365,LEN(O1365)-SEARCH("/",O1365,1))</f>
        <v>fiction</v>
      </c>
      <c r="T1365" s="27">
        <f>(((K1365/60)/60)/24)+DATE(1970,1,1)</f>
        <v>42554.917488425926</v>
      </c>
      <c r="U1365" s="5" t="str">
        <f>TEXT(T1365,"mmm")</f>
        <v>Jul</v>
      </c>
      <c r="V1365" s="5" t="str">
        <f>TEXT(T1365,"yyyy")</f>
        <v>2016</v>
      </c>
      <c r="W1365" s="5" t="str">
        <f>TEXT(Y1365,"mmm")</f>
        <v>Aug</v>
      </c>
      <c r="X1365" s="1" t="str">
        <f>TEXT(Y1365,"yyyy")</f>
        <v>2016</v>
      </c>
      <c r="Y1365" s="27">
        <f>(((J1365/60)/60)/24)+DATE(1970,1,1)</f>
        <v>42584.917488425926</v>
      </c>
    </row>
    <row r="1366" spans="1:25" ht="48" x14ac:dyDescent="0.2">
      <c r="A1366" s="1">
        <v>1561</v>
      </c>
      <c r="B1366" s="7" t="s">
        <v>1562</v>
      </c>
      <c r="C1366" s="7" t="s">
        <v>5671</v>
      </c>
      <c r="D1366" s="1">
        <v>10000</v>
      </c>
      <c r="E1366" s="37" t="str">
        <f>VLOOKUP(D1366,'Vlookup Table Bonus Point'!$C$3:$D$26,2,TRUE)</f>
        <v>10000 to 14999</v>
      </c>
      <c r="F1366" s="1">
        <v>67</v>
      </c>
      <c r="G1366" s="1" t="s">
        <v>8219</v>
      </c>
      <c r="H1366" s="1" t="s">
        <v>8223</v>
      </c>
      <c r="I1366" s="1" t="s">
        <v>8245</v>
      </c>
      <c r="J1366" s="1">
        <v>1383789603</v>
      </c>
      <c r="K1366" s="1">
        <v>1381194003</v>
      </c>
      <c r="L1366" s="1" t="b">
        <v>0</v>
      </c>
      <c r="M1366" s="1">
        <v>1</v>
      </c>
      <c r="N1366" s="1" t="b">
        <v>0</v>
      </c>
      <c r="O1366" s="1" t="s">
        <v>8289</v>
      </c>
      <c r="P1366" s="28">
        <f>F1366/D1366</f>
        <v>6.7000000000000002E-3</v>
      </c>
      <c r="Q1366" s="29">
        <f>IF(M1366&gt;0,F1366/M1366,0)</f>
        <v>67</v>
      </c>
      <c r="R1366" s="9" t="str">
        <f>LEFT(O1366,SEARCH("/",O1366,1)-1)</f>
        <v>publishing</v>
      </c>
      <c r="S1366" s="26" t="str">
        <f>RIGHT(O1366,LEN(O1366)-SEARCH("/",O1366,1))</f>
        <v>art books</v>
      </c>
      <c r="T1366" s="27">
        <f>(((K1366/60)/60)/24)+DATE(1970,1,1)</f>
        <v>41555.041701388887</v>
      </c>
      <c r="U1366" s="5" t="str">
        <f>TEXT(T1366,"mmm")</f>
        <v>Oct</v>
      </c>
      <c r="V1366" s="5" t="str">
        <f>TEXT(T1366,"yyyy")</f>
        <v>2013</v>
      </c>
      <c r="W1366" s="5" t="str">
        <f>TEXT(Y1366,"mmm")</f>
        <v>Nov</v>
      </c>
      <c r="X1366" s="1" t="str">
        <f>TEXT(Y1366,"yyyy")</f>
        <v>2013</v>
      </c>
      <c r="Y1366" s="27">
        <f>(((J1366/60)/60)/24)+DATE(1970,1,1)</f>
        <v>41585.083368055559</v>
      </c>
    </row>
    <row r="1367" spans="1:25" ht="48" x14ac:dyDescent="0.2">
      <c r="A1367" s="1">
        <v>1564</v>
      </c>
      <c r="B1367" s="7" t="s">
        <v>1565</v>
      </c>
      <c r="C1367" s="7" t="s">
        <v>5674</v>
      </c>
      <c r="D1367" s="1">
        <v>10000</v>
      </c>
      <c r="E1367" s="37" t="str">
        <f>VLOOKUP(D1367,'Vlookup Table Bonus Point'!$C$3:$D$26,2,TRUE)</f>
        <v>10000 to 14999</v>
      </c>
      <c r="F1367" s="1">
        <v>10</v>
      </c>
      <c r="G1367" s="1" t="s">
        <v>8219</v>
      </c>
      <c r="H1367" s="1" t="s">
        <v>8223</v>
      </c>
      <c r="I1367" s="1" t="s">
        <v>8245</v>
      </c>
      <c r="J1367" s="1">
        <v>1432843500</v>
      </c>
      <c r="K1367" s="1">
        <v>1430124509</v>
      </c>
      <c r="L1367" s="1" t="b">
        <v>0</v>
      </c>
      <c r="M1367" s="1">
        <v>1</v>
      </c>
      <c r="N1367" s="1" t="b">
        <v>0</v>
      </c>
      <c r="O1367" s="1" t="s">
        <v>8289</v>
      </c>
      <c r="P1367" s="28">
        <f>F1367/D1367</f>
        <v>1E-3</v>
      </c>
      <c r="Q1367" s="29">
        <f>IF(M1367&gt;0,F1367/M1367,0)</f>
        <v>10</v>
      </c>
      <c r="R1367" s="9" t="str">
        <f>LEFT(O1367,SEARCH("/",O1367,1)-1)</f>
        <v>publishing</v>
      </c>
      <c r="S1367" s="26" t="str">
        <f>RIGHT(O1367,LEN(O1367)-SEARCH("/",O1367,1))</f>
        <v>art books</v>
      </c>
      <c r="T1367" s="27">
        <f>(((K1367/60)/60)/24)+DATE(1970,1,1)</f>
        <v>42121.367002314815</v>
      </c>
      <c r="U1367" s="5" t="str">
        <f>TEXT(T1367,"mmm")</f>
        <v>Apr</v>
      </c>
      <c r="V1367" s="5" t="str">
        <f>TEXT(T1367,"yyyy")</f>
        <v>2015</v>
      </c>
      <c r="W1367" s="5" t="str">
        <f>TEXT(Y1367,"mmm")</f>
        <v>May</v>
      </c>
      <c r="X1367" s="1" t="str">
        <f>TEXT(Y1367,"yyyy")</f>
        <v>2015</v>
      </c>
      <c r="Y1367" s="27">
        <f>(((J1367/60)/60)/24)+DATE(1970,1,1)</f>
        <v>42152.836805555555</v>
      </c>
    </row>
    <row r="1368" spans="1:25" ht="48" x14ac:dyDescent="0.2">
      <c r="A1368" s="1">
        <v>1574</v>
      </c>
      <c r="B1368" s="7" t="s">
        <v>1575</v>
      </c>
      <c r="C1368" s="7" t="s">
        <v>5684</v>
      </c>
      <c r="D1368" s="1">
        <v>10000</v>
      </c>
      <c r="E1368" s="37" t="str">
        <f>VLOOKUP(D1368,'Vlookup Table Bonus Point'!$C$3:$D$26,2,TRUE)</f>
        <v>10000 to 14999</v>
      </c>
      <c r="F1368" s="1">
        <v>506</v>
      </c>
      <c r="G1368" s="1" t="s">
        <v>8219</v>
      </c>
      <c r="H1368" s="1" t="s">
        <v>8223</v>
      </c>
      <c r="I1368" s="1" t="s">
        <v>8245</v>
      </c>
      <c r="J1368" s="1">
        <v>1424211329</v>
      </c>
      <c r="K1368" s="1">
        <v>1421187329</v>
      </c>
      <c r="L1368" s="1" t="b">
        <v>0</v>
      </c>
      <c r="M1368" s="1">
        <v>6</v>
      </c>
      <c r="N1368" s="1" t="b">
        <v>0</v>
      </c>
      <c r="O1368" s="1" t="s">
        <v>8289</v>
      </c>
      <c r="P1368" s="28">
        <f>F1368/D1368</f>
        <v>5.0599999999999999E-2</v>
      </c>
      <c r="Q1368" s="29">
        <f>IF(M1368&gt;0,F1368/M1368,0)</f>
        <v>84.333333333333329</v>
      </c>
      <c r="R1368" s="9" t="str">
        <f>LEFT(O1368,SEARCH("/",O1368,1)-1)</f>
        <v>publishing</v>
      </c>
      <c r="S1368" s="26" t="str">
        <f>RIGHT(O1368,LEN(O1368)-SEARCH("/",O1368,1))</f>
        <v>art books</v>
      </c>
      <c r="T1368" s="27">
        <f>(((K1368/60)/60)/24)+DATE(1970,1,1)</f>
        <v>42017.927418981482</v>
      </c>
      <c r="U1368" s="5" t="str">
        <f>TEXT(T1368,"mmm")</f>
        <v>Jan</v>
      </c>
      <c r="V1368" s="5" t="str">
        <f>TEXT(T1368,"yyyy")</f>
        <v>2015</v>
      </c>
      <c r="W1368" s="5" t="str">
        <f>TEXT(Y1368,"mmm")</f>
        <v>Feb</v>
      </c>
      <c r="X1368" s="1" t="str">
        <f>TEXT(Y1368,"yyyy")</f>
        <v>2015</v>
      </c>
      <c r="Y1368" s="27">
        <f>(((J1368/60)/60)/24)+DATE(1970,1,1)</f>
        <v>42052.927418981482</v>
      </c>
    </row>
    <row r="1369" spans="1:25" ht="48" x14ac:dyDescent="0.2">
      <c r="A1369" s="1">
        <v>1575</v>
      </c>
      <c r="B1369" s="7" t="s">
        <v>1576</v>
      </c>
      <c r="C1369" s="7" t="s">
        <v>5685</v>
      </c>
      <c r="D1369" s="1">
        <v>10000</v>
      </c>
      <c r="E1369" s="37" t="str">
        <f>VLOOKUP(D1369,'Vlookup Table Bonus Point'!$C$3:$D$26,2,TRUE)</f>
        <v>10000 to 14999</v>
      </c>
      <c r="F1369" s="1">
        <v>2291</v>
      </c>
      <c r="G1369" s="1" t="s">
        <v>8219</v>
      </c>
      <c r="H1369" s="1" t="s">
        <v>8223</v>
      </c>
      <c r="I1369" s="1" t="s">
        <v>8245</v>
      </c>
      <c r="J1369" s="1">
        <v>1404909296</v>
      </c>
      <c r="K1369" s="1">
        <v>1402317296</v>
      </c>
      <c r="L1369" s="1" t="b">
        <v>0</v>
      </c>
      <c r="M1369" s="1">
        <v>35</v>
      </c>
      <c r="N1369" s="1" t="b">
        <v>0</v>
      </c>
      <c r="O1369" s="1" t="s">
        <v>8289</v>
      </c>
      <c r="P1369" s="28">
        <f>F1369/D1369</f>
        <v>0.2291</v>
      </c>
      <c r="Q1369" s="29">
        <f>IF(M1369&gt;0,F1369/M1369,0)</f>
        <v>65.457142857142856</v>
      </c>
      <c r="R1369" s="9" t="str">
        <f>LEFT(O1369,SEARCH("/",O1369,1)-1)</f>
        <v>publishing</v>
      </c>
      <c r="S1369" s="26" t="str">
        <f>RIGHT(O1369,LEN(O1369)-SEARCH("/",O1369,1))</f>
        <v>art books</v>
      </c>
      <c r="T1369" s="27">
        <f>(((K1369/60)/60)/24)+DATE(1970,1,1)</f>
        <v>41799.524259259262</v>
      </c>
      <c r="U1369" s="5" t="str">
        <f>TEXT(T1369,"mmm")</f>
        <v>Jun</v>
      </c>
      <c r="V1369" s="5" t="str">
        <f>TEXT(T1369,"yyyy")</f>
        <v>2014</v>
      </c>
      <c r="W1369" s="5" t="str">
        <f>TEXT(Y1369,"mmm")</f>
        <v>Jul</v>
      </c>
      <c r="X1369" s="1" t="str">
        <f>TEXT(Y1369,"yyyy")</f>
        <v>2014</v>
      </c>
      <c r="Y1369" s="27">
        <f>(((J1369/60)/60)/24)+DATE(1970,1,1)</f>
        <v>41829.524259259262</v>
      </c>
    </row>
    <row r="1370" spans="1:25" ht="48" x14ac:dyDescent="0.2">
      <c r="A1370" s="1">
        <v>1577</v>
      </c>
      <c r="B1370" s="7" t="s">
        <v>1578</v>
      </c>
      <c r="C1370" s="7" t="s">
        <v>5687</v>
      </c>
      <c r="D1370" s="1">
        <v>10000</v>
      </c>
      <c r="E1370" s="37" t="str">
        <f>VLOOKUP(D1370,'Vlookup Table Bonus Point'!$C$3:$D$26,2,TRUE)</f>
        <v>10000 to 14999</v>
      </c>
      <c r="F1370" s="1">
        <v>55</v>
      </c>
      <c r="G1370" s="1" t="s">
        <v>8219</v>
      </c>
      <c r="H1370" s="1" t="s">
        <v>8223</v>
      </c>
      <c r="I1370" s="1" t="s">
        <v>8245</v>
      </c>
      <c r="J1370" s="1">
        <v>1343161248</v>
      </c>
      <c r="K1370" s="1">
        <v>1337977248</v>
      </c>
      <c r="L1370" s="1" t="b">
        <v>0</v>
      </c>
      <c r="M1370" s="1">
        <v>2</v>
      </c>
      <c r="N1370" s="1" t="b">
        <v>0</v>
      </c>
      <c r="O1370" s="1" t="s">
        <v>8289</v>
      </c>
      <c r="P1370" s="28">
        <f>F1370/D1370</f>
        <v>5.4999999999999997E-3</v>
      </c>
      <c r="Q1370" s="29">
        <f>IF(M1370&gt;0,F1370/M1370,0)</f>
        <v>27.5</v>
      </c>
      <c r="R1370" s="9" t="str">
        <f>LEFT(O1370,SEARCH("/",O1370,1)-1)</f>
        <v>publishing</v>
      </c>
      <c r="S1370" s="26" t="str">
        <f>RIGHT(O1370,LEN(O1370)-SEARCH("/",O1370,1))</f>
        <v>art books</v>
      </c>
      <c r="T1370" s="27">
        <f>(((K1370/60)/60)/24)+DATE(1970,1,1)</f>
        <v>41054.847777777781</v>
      </c>
      <c r="U1370" s="5" t="str">
        <f>TEXT(T1370,"mmm")</f>
        <v>May</v>
      </c>
      <c r="V1370" s="5" t="str">
        <f>TEXT(T1370,"yyyy")</f>
        <v>2012</v>
      </c>
      <c r="W1370" s="5" t="str">
        <f>TEXT(Y1370,"mmm")</f>
        <v>Jul</v>
      </c>
      <c r="X1370" s="1" t="str">
        <f>TEXT(Y1370,"yyyy")</f>
        <v>2012</v>
      </c>
      <c r="Y1370" s="27">
        <f>(((J1370/60)/60)/24)+DATE(1970,1,1)</f>
        <v>41114.847777777781</v>
      </c>
    </row>
    <row r="1371" spans="1:25" ht="48" x14ac:dyDescent="0.2">
      <c r="A1371" s="1">
        <v>1607</v>
      </c>
      <c r="B1371" s="7" t="s">
        <v>1608</v>
      </c>
      <c r="C1371" s="7" t="s">
        <v>5717</v>
      </c>
      <c r="D1371" s="1">
        <v>10000</v>
      </c>
      <c r="E1371" s="37" t="str">
        <f>VLOOKUP(D1371,'Vlookup Table Bonus Point'!$C$3:$D$26,2,TRUE)</f>
        <v>10000 to 14999</v>
      </c>
      <c r="F1371" s="1">
        <v>14511</v>
      </c>
      <c r="G1371" s="1" t="s">
        <v>8218</v>
      </c>
      <c r="H1371" s="1" t="s">
        <v>8223</v>
      </c>
      <c r="I1371" s="1" t="s">
        <v>8245</v>
      </c>
      <c r="J1371" s="1">
        <v>1339701851</v>
      </c>
      <c r="K1371" s="1">
        <v>1337887451</v>
      </c>
      <c r="L1371" s="1" t="b">
        <v>0</v>
      </c>
      <c r="M1371" s="1">
        <v>205</v>
      </c>
      <c r="N1371" s="1" t="b">
        <v>1</v>
      </c>
      <c r="O1371" s="1" t="s">
        <v>8275</v>
      </c>
      <c r="P1371" s="28">
        <f>F1371/D1371</f>
        <v>1.4511000000000001</v>
      </c>
      <c r="Q1371" s="29">
        <f>IF(M1371&gt;0,F1371/M1371,0)</f>
        <v>70.785365853658533</v>
      </c>
      <c r="R1371" s="9" t="str">
        <f>LEFT(O1371,SEARCH("/",O1371,1)-1)</f>
        <v>music</v>
      </c>
      <c r="S1371" s="26" t="str">
        <f>RIGHT(O1371,LEN(O1371)-SEARCH("/",O1371,1))</f>
        <v>rock</v>
      </c>
      <c r="T1371" s="27">
        <f>(((K1371/60)/60)/24)+DATE(1970,1,1)</f>
        <v>41053.80846064815</v>
      </c>
      <c r="U1371" s="5" t="str">
        <f>TEXT(T1371,"mmm")</f>
        <v>May</v>
      </c>
      <c r="V1371" s="5" t="str">
        <f>TEXT(T1371,"yyyy")</f>
        <v>2012</v>
      </c>
      <c r="W1371" s="5" t="str">
        <f>TEXT(Y1371,"mmm")</f>
        <v>Jun</v>
      </c>
      <c r="X1371" s="1" t="str">
        <f>TEXT(Y1371,"yyyy")</f>
        <v>2012</v>
      </c>
      <c r="Y1371" s="27">
        <f>(((J1371/60)/60)/24)+DATE(1970,1,1)</f>
        <v>41074.80846064815</v>
      </c>
    </row>
    <row r="1372" spans="1:25" ht="48" x14ac:dyDescent="0.2">
      <c r="A1372" s="1">
        <v>1616</v>
      </c>
      <c r="B1372" s="7" t="s">
        <v>1617</v>
      </c>
      <c r="C1372" s="7" t="s">
        <v>5726</v>
      </c>
      <c r="D1372" s="1">
        <v>10000</v>
      </c>
      <c r="E1372" s="37" t="str">
        <f>VLOOKUP(D1372,'Vlookup Table Bonus Point'!$C$3:$D$26,2,TRUE)</f>
        <v>10000 to 14999</v>
      </c>
      <c r="F1372" s="1">
        <v>10420</v>
      </c>
      <c r="G1372" s="1" t="s">
        <v>8218</v>
      </c>
      <c r="H1372" s="1" t="s">
        <v>8223</v>
      </c>
      <c r="I1372" s="1" t="s">
        <v>8245</v>
      </c>
      <c r="J1372" s="1">
        <v>1353621600</v>
      </c>
      <c r="K1372" s="1">
        <v>1350061821</v>
      </c>
      <c r="L1372" s="1" t="b">
        <v>0</v>
      </c>
      <c r="M1372" s="1">
        <v>157</v>
      </c>
      <c r="N1372" s="1" t="b">
        <v>1</v>
      </c>
      <c r="O1372" s="1" t="s">
        <v>8275</v>
      </c>
      <c r="P1372" s="28">
        <f>F1372/D1372</f>
        <v>1.042</v>
      </c>
      <c r="Q1372" s="29">
        <f>IF(M1372&gt;0,F1372/M1372,0)</f>
        <v>66.369426751592357</v>
      </c>
      <c r="R1372" s="9" t="str">
        <f>LEFT(O1372,SEARCH("/",O1372,1)-1)</f>
        <v>music</v>
      </c>
      <c r="S1372" s="26" t="str">
        <f>RIGHT(O1372,LEN(O1372)-SEARCH("/",O1372,1))</f>
        <v>rock</v>
      </c>
      <c r="T1372" s="27">
        <f>(((K1372/60)/60)/24)+DATE(1970,1,1)</f>
        <v>41194.715520833335</v>
      </c>
      <c r="U1372" s="5" t="str">
        <f>TEXT(T1372,"mmm")</f>
        <v>Oct</v>
      </c>
      <c r="V1372" s="5" t="str">
        <f>TEXT(T1372,"yyyy")</f>
        <v>2012</v>
      </c>
      <c r="W1372" s="5" t="str">
        <f>TEXT(Y1372,"mmm")</f>
        <v>Nov</v>
      </c>
      <c r="X1372" s="1" t="str">
        <f>TEXT(Y1372,"yyyy")</f>
        <v>2012</v>
      </c>
      <c r="Y1372" s="27">
        <f>(((J1372/60)/60)/24)+DATE(1970,1,1)</f>
        <v>41235.916666666664</v>
      </c>
    </row>
    <row r="1373" spans="1:25" ht="48" x14ac:dyDescent="0.2">
      <c r="A1373" s="1">
        <v>1631</v>
      </c>
      <c r="B1373" s="7" t="s">
        <v>1632</v>
      </c>
      <c r="C1373" s="7" t="s">
        <v>5741</v>
      </c>
      <c r="D1373" s="1">
        <v>10000</v>
      </c>
      <c r="E1373" s="37" t="str">
        <f>VLOOKUP(D1373,'Vlookup Table Bonus Point'!$C$3:$D$26,2,TRUE)</f>
        <v>10000 to 14999</v>
      </c>
      <c r="F1373" s="1">
        <v>15591</v>
      </c>
      <c r="G1373" s="1" t="s">
        <v>8218</v>
      </c>
      <c r="H1373" s="1" t="s">
        <v>8223</v>
      </c>
      <c r="I1373" s="1" t="s">
        <v>8245</v>
      </c>
      <c r="J1373" s="1">
        <v>1350074261</v>
      </c>
      <c r="K1373" s="1">
        <v>1347482261</v>
      </c>
      <c r="L1373" s="1" t="b">
        <v>0</v>
      </c>
      <c r="M1373" s="1">
        <v>133</v>
      </c>
      <c r="N1373" s="1" t="b">
        <v>1</v>
      </c>
      <c r="O1373" s="1" t="s">
        <v>8275</v>
      </c>
      <c r="P1373" s="28">
        <f>F1373/D1373</f>
        <v>1.5590999999999999</v>
      </c>
      <c r="Q1373" s="29">
        <f>IF(M1373&gt;0,F1373/M1373,0)</f>
        <v>117.22556390977444</v>
      </c>
      <c r="R1373" s="9" t="str">
        <f>LEFT(O1373,SEARCH("/",O1373,1)-1)</f>
        <v>music</v>
      </c>
      <c r="S1373" s="26" t="str">
        <f>RIGHT(O1373,LEN(O1373)-SEARCH("/",O1373,1))</f>
        <v>rock</v>
      </c>
      <c r="T1373" s="27">
        <f>(((K1373/60)/60)/24)+DATE(1970,1,1)</f>
        <v>41164.859502314815</v>
      </c>
      <c r="U1373" s="5" t="str">
        <f>TEXT(T1373,"mmm")</f>
        <v>Sep</v>
      </c>
      <c r="V1373" s="5" t="str">
        <f>TEXT(T1373,"yyyy")</f>
        <v>2012</v>
      </c>
      <c r="W1373" s="5" t="str">
        <f>TEXT(Y1373,"mmm")</f>
        <v>Oct</v>
      </c>
      <c r="X1373" s="1" t="str">
        <f>TEXT(Y1373,"yyyy")</f>
        <v>2012</v>
      </c>
      <c r="Y1373" s="27">
        <f>(((J1373/60)/60)/24)+DATE(1970,1,1)</f>
        <v>41194.859502314815</v>
      </c>
    </row>
    <row r="1374" spans="1:25" ht="48" x14ac:dyDescent="0.2">
      <c r="A1374" s="1">
        <v>1633</v>
      </c>
      <c r="B1374" s="7" t="s">
        <v>1634</v>
      </c>
      <c r="C1374" s="7" t="s">
        <v>5743</v>
      </c>
      <c r="D1374" s="1">
        <v>10000</v>
      </c>
      <c r="E1374" s="37" t="str">
        <f>VLOOKUP(D1374,'Vlookup Table Bonus Point'!$C$3:$D$26,2,TRUE)</f>
        <v>10000 to 14999</v>
      </c>
      <c r="F1374" s="1">
        <v>10000</v>
      </c>
      <c r="G1374" s="1" t="s">
        <v>8218</v>
      </c>
      <c r="H1374" s="1" t="s">
        <v>8223</v>
      </c>
      <c r="I1374" s="1" t="s">
        <v>8245</v>
      </c>
      <c r="J1374" s="1">
        <v>1326690000</v>
      </c>
      <c r="K1374" s="1">
        <v>1324329156</v>
      </c>
      <c r="L1374" s="1" t="b">
        <v>0</v>
      </c>
      <c r="M1374" s="1">
        <v>58</v>
      </c>
      <c r="N1374" s="1" t="b">
        <v>1</v>
      </c>
      <c r="O1374" s="1" t="s">
        <v>8275</v>
      </c>
      <c r="P1374" s="28">
        <f>F1374/D1374</f>
        <v>1</v>
      </c>
      <c r="Q1374" s="29">
        <f>IF(M1374&gt;0,F1374/M1374,0)</f>
        <v>172.41379310344828</v>
      </c>
      <c r="R1374" s="9" t="str">
        <f>LEFT(O1374,SEARCH("/",O1374,1)-1)</f>
        <v>music</v>
      </c>
      <c r="S1374" s="26" t="str">
        <f>RIGHT(O1374,LEN(O1374)-SEARCH("/",O1374,1))</f>
        <v>rock</v>
      </c>
      <c r="T1374" s="27">
        <f>(((K1374/60)/60)/24)+DATE(1970,1,1)</f>
        <v>40896.883750000001</v>
      </c>
      <c r="U1374" s="5" t="str">
        <f>TEXT(T1374,"mmm")</f>
        <v>Dec</v>
      </c>
      <c r="V1374" s="5" t="str">
        <f>TEXT(T1374,"yyyy")</f>
        <v>2011</v>
      </c>
      <c r="W1374" s="5" t="str">
        <f>TEXT(Y1374,"mmm")</f>
        <v>Jan</v>
      </c>
      <c r="X1374" s="1" t="str">
        <f>TEXT(Y1374,"yyyy")</f>
        <v>2012</v>
      </c>
      <c r="Y1374" s="27">
        <f>(((J1374/60)/60)/24)+DATE(1970,1,1)</f>
        <v>40924.208333333336</v>
      </c>
    </row>
    <row r="1375" spans="1:25" ht="48" x14ac:dyDescent="0.2">
      <c r="A1375" s="1">
        <v>1644</v>
      </c>
      <c r="B1375" s="7" t="s">
        <v>1645</v>
      </c>
      <c r="C1375" s="7" t="s">
        <v>5754</v>
      </c>
      <c r="D1375" s="1">
        <v>10000</v>
      </c>
      <c r="E1375" s="37" t="str">
        <f>VLOOKUP(D1375,'Vlookup Table Bonus Point'!$C$3:$D$26,2,TRUE)</f>
        <v>10000 to 14999</v>
      </c>
      <c r="F1375" s="1">
        <v>10950</v>
      </c>
      <c r="G1375" s="1" t="s">
        <v>8218</v>
      </c>
      <c r="H1375" s="1" t="s">
        <v>8223</v>
      </c>
      <c r="I1375" s="1" t="s">
        <v>8245</v>
      </c>
      <c r="J1375" s="1">
        <v>1353551160</v>
      </c>
      <c r="K1375" s="1">
        <v>1348363560</v>
      </c>
      <c r="L1375" s="1" t="b">
        <v>0</v>
      </c>
      <c r="M1375" s="1">
        <v>128</v>
      </c>
      <c r="N1375" s="1" t="b">
        <v>1</v>
      </c>
      <c r="O1375" s="1" t="s">
        <v>8291</v>
      </c>
      <c r="P1375" s="28">
        <f>F1375/D1375</f>
        <v>1.095</v>
      </c>
      <c r="Q1375" s="29">
        <f>IF(M1375&gt;0,F1375/M1375,0)</f>
        <v>85.546875</v>
      </c>
      <c r="R1375" s="9" t="str">
        <f>LEFT(O1375,SEARCH("/",O1375,1)-1)</f>
        <v>music</v>
      </c>
      <c r="S1375" s="26" t="str">
        <f>RIGHT(O1375,LEN(O1375)-SEARCH("/",O1375,1))</f>
        <v>pop</v>
      </c>
      <c r="T1375" s="27">
        <f>(((K1375/60)/60)/24)+DATE(1970,1,1)</f>
        <v>41175.05972222222</v>
      </c>
      <c r="U1375" s="5" t="str">
        <f>TEXT(T1375,"mmm")</f>
        <v>Sep</v>
      </c>
      <c r="V1375" s="5" t="str">
        <f>TEXT(T1375,"yyyy")</f>
        <v>2012</v>
      </c>
      <c r="W1375" s="5" t="str">
        <f>TEXT(Y1375,"mmm")</f>
        <v>Nov</v>
      </c>
      <c r="X1375" s="1" t="str">
        <f>TEXT(Y1375,"yyyy")</f>
        <v>2012</v>
      </c>
      <c r="Y1375" s="27">
        <f>(((J1375/60)/60)/24)+DATE(1970,1,1)</f>
        <v>41235.101388888892</v>
      </c>
    </row>
    <row r="1376" spans="1:25" ht="48" x14ac:dyDescent="0.2">
      <c r="A1376" s="1">
        <v>1687</v>
      </c>
      <c r="B1376" s="7" t="s">
        <v>1688</v>
      </c>
      <c r="C1376" s="7" t="s">
        <v>5797</v>
      </c>
      <c r="D1376" s="1">
        <v>10000</v>
      </c>
      <c r="E1376" s="37" t="str">
        <f>VLOOKUP(D1376,'Vlookup Table Bonus Point'!$C$3:$D$26,2,TRUE)</f>
        <v>10000 to 14999</v>
      </c>
      <c r="F1376" s="1">
        <v>3125</v>
      </c>
      <c r="G1376" s="1" t="s">
        <v>8221</v>
      </c>
      <c r="H1376" s="1" t="s">
        <v>8223</v>
      </c>
      <c r="I1376" s="1" t="s">
        <v>8245</v>
      </c>
      <c r="J1376" s="1">
        <v>1491855300</v>
      </c>
      <c r="K1376" s="1">
        <v>1488935245</v>
      </c>
      <c r="L1376" s="1" t="b">
        <v>0</v>
      </c>
      <c r="M1376" s="1">
        <v>39</v>
      </c>
      <c r="N1376" s="1" t="b">
        <v>0</v>
      </c>
      <c r="O1376" s="1" t="s">
        <v>8292</v>
      </c>
      <c r="P1376" s="28">
        <f>F1376/D1376</f>
        <v>0.3125</v>
      </c>
      <c r="Q1376" s="29">
        <f>IF(M1376&gt;0,F1376/M1376,0)</f>
        <v>80.128205128205124</v>
      </c>
      <c r="R1376" s="9" t="str">
        <f>LEFT(O1376,SEARCH("/",O1376,1)-1)</f>
        <v>music</v>
      </c>
      <c r="S1376" s="26" t="str">
        <f>RIGHT(O1376,LEN(O1376)-SEARCH("/",O1376,1))</f>
        <v>faith</v>
      </c>
      <c r="T1376" s="27">
        <f>(((K1376/60)/60)/24)+DATE(1970,1,1)</f>
        <v>42802.046817129631</v>
      </c>
      <c r="U1376" s="5" t="str">
        <f>TEXT(T1376,"mmm")</f>
        <v>Mar</v>
      </c>
      <c r="V1376" s="5" t="str">
        <f>TEXT(T1376,"yyyy")</f>
        <v>2017</v>
      </c>
      <c r="W1376" s="5" t="str">
        <f>TEXT(Y1376,"mmm")</f>
        <v>Apr</v>
      </c>
      <c r="X1376" s="1" t="str">
        <f>TEXT(Y1376,"yyyy")</f>
        <v>2017</v>
      </c>
      <c r="Y1376" s="27">
        <f>(((J1376/60)/60)/24)+DATE(1970,1,1)</f>
        <v>42835.84375</v>
      </c>
    </row>
    <row r="1377" spans="1:25" ht="48" x14ac:dyDescent="0.2">
      <c r="A1377" s="1">
        <v>1694</v>
      </c>
      <c r="B1377" s="7" t="s">
        <v>1695</v>
      </c>
      <c r="C1377" s="7" t="s">
        <v>5804</v>
      </c>
      <c r="D1377" s="1">
        <v>10000</v>
      </c>
      <c r="E1377" s="37" t="str">
        <f>VLOOKUP(D1377,'Vlookup Table Bonus Point'!$C$3:$D$26,2,TRUE)</f>
        <v>10000 to 14999</v>
      </c>
      <c r="F1377" s="1">
        <v>5</v>
      </c>
      <c r="G1377" s="1" t="s">
        <v>8221</v>
      </c>
      <c r="H1377" s="1" t="s">
        <v>8223</v>
      </c>
      <c r="I1377" s="1" t="s">
        <v>8245</v>
      </c>
      <c r="J1377" s="1">
        <v>1490589360</v>
      </c>
      <c r="K1377" s="1">
        <v>1488038674</v>
      </c>
      <c r="L1377" s="1" t="b">
        <v>0</v>
      </c>
      <c r="M1377" s="1">
        <v>1</v>
      </c>
      <c r="N1377" s="1" t="b">
        <v>0</v>
      </c>
      <c r="O1377" s="1" t="s">
        <v>8292</v>
      </c>
      <c r="P1377" s="28">
        <f>F1377/D1377</f>
        <v>5.0000000000000001E-4</v>
      </c>
      <c r="Q1377" s="29">
        <f>IF(M1377&gt;0,F1377/M1377,0)</f>
        <v>5</v>
      </c>
      <c r="R1377" s="9" t="str">
        <f>LEFT(O1377,SEARCH("/",O1377,1)-1)</f>
        <v>music</v>
      </c>
      <c r="S1377" s="26" t="str">
        <f>RIGHT(O1377,LEN(O1377)-SEARCH("/",O1377,1))</f>
        <v>faith</v>
      </c>
      <c r="T1377" s="27">
        <f>(((K1377/60)/60)/24)+DATE(1970,1,1)</f>
        <v>42791.669837962967</v>
      </c>
      <c r="U1377" s="5" t="str">
        <f>TEXT(T1377,"mmm")</f>
        <v>Feb</v>
      </c>
      <c r="V1377" s="5" t="str">
        <f>TEXT(T1377,"yyyy")</f>
        <v>2017</v>
      </c>
      <c r="W1377" s="5" t="str">
        <f>TEXT(Y1377,"mmm")</f>
        <v>Mar</v>
      </c>
      <c r="X1377" s="1" t="str">
        <f>TEXT(Y1377,"yyyy")</f>
        <v>2017</v>
      </c>
      <c r="Y1377" s="27">
        <f>(((J1377/60)/60)/24)+DATE(1970,1,1)</f>
        <v>42821.191666666666</v>
      </c>
    </row>
    <row r="1378" spans="1:25" ht="48" x14ac:dyDescent="0.2">
      <c r="A1378" s="1">
        <v>1711</v>
      </c>
      <c r="B1378" s="7" t="s">
        <v>1712</v>
      </c>
      <c r="C1378" s="7" t="s">
        <v>5821</v>
      </c>
      <c r="D1378" s="1">
        <v>10000</v>
      </c>
      <c r="E1378" s="37" t="str">
        <f>VLOOKUP(D1378,'Vlookup Table Bonus Point'!$C$3:$D$26,2,TRUE)</f>
        <v>10000 to 14999</v>
      </c>
      <c r="F1378" s="1">
        <v>1050</v>
      </c>
      <c r="G1378" s="1" t="s">
        <v>8220</v>
      </c>
      <c r="H1378" s="1" t="s">
        <v>8223</v>
      </c>
      <c r="I1378" s="1" t="s">
        <v>8245</v>
      </c>
      <c r="J1378" s="1">
        <v>1409585434</v>
      </c>
      <c r="K1378" s="1">
        <v>1406907034</v>
      </c>
      <c r="L1378" s="1" t="b">
        <v>0</v>
      </c>
      <c r="M1378" s="1">
        <v>2</v>
      </c>
      <c r="N1378" s="1" t="b">
        <v>0</v>
      </c>
      <c r="O1378" s="1" t="s">
        <v>8292</v>
      </c>
      <c r="P1378" s="28">
        <f>F1378/D1378</f>
        <v>0.105</v>
      </c>
      <c r="Q1378" s="29">
        <f>IF(M1378&gt;0,F1378/M1378,0)</f>
        <v>525</v>
      </c>
      <c r="R1378" s="9" t="str">
        <f>LEFT(O1378,SEARCH("/",O1378,1)-1)</f>
        <v>music</v>
      </c>
      <c r="S1378" s="26" t="str">
        <f>RIGHT(O1378,LEN(O1378)-SEARCH("/",O1378,1))</f>
        <v>faith</v>
      </c>
      <c r="T1378" s="27">
        <f>(((K1378/60)/60)/24)+DATE(1970,1,1)</f>
        <v>41852.646226851852</v>
      </c>
      <c r="U1378" s="5" t="str">
        <f>TEXT(T1378,"mmm")</f>
        <v>Aug</v>
      </c>
      <c r="V1378" s="5" t="str">
        <f>TEXT(T1378,"yyyy")</f>
        <v>2014</v>
      </c>
      <c r="W1378" s="5" t="str">
        <f>TEXT(Y1378,"mmm")</f>
        <v>Sep</v>
      </c>
      <c r="X1378" s="1" t="str">
        <f>TEXT(Y1378,"yyyy")</f>
        <v>2014</v>
      </c>
      <c r="Y1378" s="27">
        <f>(((J1378/60)/60)/24)+DATE(1970,1,1)</f>
        <v>41883.646226851852</v>
      </c>
    </row>
    <row r="1379" spans="1:25" ht="48" x14ac:dyDescent="0.2">
      <c r="A1379" s="1">
        <v>1723</v>
      </c>
      <c r="B1379" s="7" t="s">
        <v>1724</v>
      </c>
      <c r="C1379" s="7" t="s">
        <v>5833</v>
      </c>
      <c r="D1379" s="1">
        <v>10000</v>
      </c>
      <c r="E1379" s="37" t="str">
        <f>VLOOKUP(D1379,'Vlookup Table Bonus Point'!$C$3:$D$26,2,TRUE)</f>
        <v>10000 to 14999</v>
      </c>
      <c r="F1379" s="1">
        <v>650</v>
      </c>
      <c r="G1379" s="1" t="s">
        <v>8220</v>
      </c>
      <c r="H1379" s="1" t="s">
        <v>8223</v>
      </c>
      <c r="I1379" s="1" t="s">
        <v>8245</v>
      </c>
      <c r="J1379" s="1">
        <v>1435730400</v>
      </c>
      <c r="K1379" s="1">
        <v>1430855315</v>
      </c>
      <c r="L1379" s="1" t="b">
        <v>0</v>
      </c>
      <c r="M1379" s="1">
        <v>3</v>
      </c>
      <c r="N1379" s="1" t="b">
        <v>0</v>
      </c>
      <c r="O1379" s="1" t="s">
        <v>8292</v>
      </c>
      <c r="P1379" s="28">
        <f>F1379/D1379</f>
        <v>6.5000000000000002E-2</v>
      </c>
      <c r="Q1379" s="29">
        <f>IF(M1379&gt;0,F1379/M1379,0)</f>
        <v>216.66666666666666</v>
      </c>
      <c r="R1379" s="9" t="str">
        <f>LEFT(O1379,SEARCH("/",O1379,1)-1)</f>
        <v>music</v>
      </c>
      <c r="S1379" s="26" t="str">
        <f>RIGHT(O1379,LEN(O1379)-SEARCH("/",O1379,1))</f>
        <v>faith</v>
      </c>
      <c r="T1379" s="27">
        <f>(((K1379/60)/60)/24)+DATE(1970,1,1)</f>
        <v>42129.82540509259</v>
      </c>
      <c r="U1379" s="5" t="str">
        <f>TEXT(T1379,"mmm")</f>
        <v>May</v>
      </c>
      <c r="V1379" s="5" t="str">
        <f>TEXT(T1379,"yyyy")</f>
        <v>2015</v>
      </c>
      <c r="W1379" s="5" t="str">
        <f>TEXT(Y1379,"mmm")</f>
        <v>Jul</v>
      </c>
      <c r="X1379" s="1" t="str">
        <f>TEXT(Y1379,"yyyy")</f>
        <v>2015</v>
      </c>
      <c r="Y1379" s="27">
        <f>(((J1379/60)/60)/24)+DATE(1970,1,1)</f>
        <v>42186.25</v>
      </c>
    </row>
    <row r="1380" spans="1:25" ht="48" x14ac:dyDescent="0.2">
      <c r="A1380" s="1">
        <v>1729</v>
      </c>
      <c r="B1380" s="7" t="s">
        <v>1730</v>
      </c>
      <c r="C1380" s="7" t="s">
        <v>5839</v>
      </c>
      <c r="D1380" s="1">
        <v>10000</v>
      </c>
      <c r="E1380" s="37" t="str">
        <f>VLOOKUP(D1380,'Vlookup Table Bonus Point'!$C$3:$D$26,2,TRUE)</f>
        <v>10000 to 14999</v>
      </c>
      <c r="F1380" s="1">
        <v>0</v>
      </c>
      <c r="G1380" s="1" t="s">
        <v>8220</v>
      </c>
      <c r="H1380" s="1" t="s">
        <v>8223</v>
      </c>
      <c r="I1380" s="1" t="s">
        <v>8245</v>
      </c>
      <c r="J1380" s="1">
        <v>1465521306</v>
      </c>
      <c r="K1380" s="1">
        <v>1460337306</v>
      </c>
      <c r="L1380" s="1" t="b">
        <v>0</v>
      </c>
      <c r="M1380" s="1">
        <v>0</v>
      </c>
      <c r="N1380" s="1" t="b">
        <v>0</v>
      </c>
      <c r="O1380" s="1" t="s">
        <v>8292</v>
      </c>
      <c r="P1380" s="28">
        <f>F1380/D1380</f>
        <v>0</v>
      </c>
      <c r="Q1380" s="29">
        <f>IF(M1380&gt;0,F1380/M1380,0)</f>
        <v>0</v>
      </c>
      <c r="R1380" s="9" t="str">
        <f>LEFT(O1380,SEARCH("/",O1380,1)-1)</f>
        <v>music</v>
      </c>
      <c r="S1380" s="26" t="str">
        <f>RIGHT(O1380,LEN(O1380)-SEARCH("/",O1380,1))</f>
        <v>faith</v>
      </c>
      <c r="T1380" s="27">
        <f>(((K1380/60)/60)/24)+DATE(1970,1,1)</f>
        <v>42471.052152777775</v>
      </c>
      <c r="U1380" s="5" t="str">
        <f>TEXT(T1380,"mmm")</f>
        <v>Apr</v>
      </c>
      <c r="V1380" s="5" t="str">
        <f>TEXT(T1380,"yyyy")</f>
        <v>2016</v>
      </c>
      <c r="W1380" s="5" t="str">
        <f>TEXT(Y1380,"mmm")</f>
        <v>Jun</v>
      </c>
      <c r="X1380" s="1" t="str">
        <f>TEXT(Y1380,"yyyy")</f>
        <v>2016</v>
      </c>
      <c r="Y1380" s="27">
        <f>(((J1380/60)/60)/24)+DATE(1970,1,1)</f>
        <v>42531.052152777775</v>
      </c>
    </row>
    <row r="1381" spans="1:25" ht="48" x14ac:dyDescent="0.2">
      <c r="A1381" s="1">
        <v>1733</v>
      </c>
      <c r="B1381" s="7" t="s">
        <v>1734</v>
      </c>
      <c r="C1381" s="7" t="s">
        <v>5843</v>
      </c>
      <c r="D1381" s="1">
        <v>10000</v>
      </c>
      <c r="E1381" s="37" t="str">
        <f>VLOOKUP(D1381,'Vlookup Table Bonus Point'!$C$3:$D$26,2,TRUE)</f>
        <v>10000 to 14999</v>
      </c>
      <c r="F1381" s="1">
        <v>0</v>
      </c>
      <c r="G1381" s="1" t="s">
        <v>8220</v>
      </c>
      <c r="H1381" s="1" t="s">
        <v>8223</v>
      </c>
      <c r="I1381" s="1" t="s">
        <v>8245</v>
      </c>
      <c r="J1381" s="1">
        <v>1473802200</v>
      </c>
      <c r="K1381" s="1">
        <v>1472746374</v>
      </c>
      <c r="L1381" s="1" t="b">
        <v>0</v>
      </c>
      <c r="M1381" s="1">
        <v>0</v>
      </c>
      <c r="N1381" s="1" t="b">
        <v>0</v>
      </c>
      <c r="O1381" s="1" t="s">
        <v>8292</v>
      </c>
      <c r="P1381" s="28">
        <f>F1381/D1381</f>
        <v>0</v>
      </c>
      <c r="Q1381" s="29">
        <f>IF(M1381&gt;0,F1381/M1381,0)</f>
        <v>0</v>
      </c>
      <c r="R1381" s="9" t="str">
        <f>LEFT(O1381,SEARCH("/",O1381,1)-1)</f>
        <v>music</v>
      </c>
      <c r="S1381" s="26" t="str">
        <f>RIGHT(O1381,LEN(O1381)-SEARCH("/",O1381,1))</f>
        <v>faith</v>
      </c>
      <c r="T1381" s="27">
        <f>(((K1381/60)/60)/24)+DATE(1970,1,1)</f>
        <v>42614.675625000003</v>
      </c>
      <c r="U1381" s="5" t="str">
        <f>TEXT(T1381,"mmm")</f>
        <v>Sep</v>
      </c>
      <c r="V1381" s="5" t="str">
        <f>TEXT(T1381,"yyyy")</f>
        <v>2016</v>
      </c>
      <c r="W1381" s="5" t="str">
        <f>TEXT(Y1381,"mmm")</f>
        <v>Sep</v>
      </c>
      <c r="X1381" s="1" t="str">
        <f>TEXT(Y1381,"yyyy")</f>
        <v>2016</v>
      </c>
      <c r="Y1381" s="27">
        <f>(((J1381/60)/60)/24)+DATE(1970,1,1)</f>
        <v>42626.895833333328</v>
      </c>
    </row>
    <row r="1382" spans="1:25" ht="32" x14ac:dyDescent="0.2">
      <c r="A1382" s="1">
        <v>1751</v>
      </c>
      <c r="B1382" s="7" t="s">
        <v>1752</v>
      </c>
      <c r="C1382" s="7" t="s">
        <v>5861</v>
      </c>
      <c r="D1382" s="1">
        <v>10000</v>
      </c>
      <c r="E1382" s="37" t="str">
        <f>VLOOKUP(D1382,'Vlookup Table Bonus Point'!$C$3:$D$26,2,TRUE)</f>
        <v>10000 to 14999</v>
      </c>
      <c r="F1382" s="1">
        <v>10290</v>
      </c>
      <c r="G1382" s="1" t="s">
        <v>8218</v>
      </c>
      <c r="H1382" s="1" t="s">
        <v>8223</v>
      </c>
      <c r="I1382" s="1" t="s">
        <v>8245</v>
      </c>
      <c r="J1382" s="1">
        <v>1426787123</v>
      </c>
      <c r="K1382" s="1">
        <v>1424198723</v>
      </c>
      <c r="L1382" s="1" t="b">
        <v>0</v>
      </c>
      <c r="M1382" s="1">
        <v>61</v>
      </c>
      <c r="N1382" s="1" t="b">
        <v>1</v>
      </c>
      <c r="O1382" s="1" t="s">
        <v>8284</v>
      </c>
      <c r="P1382" s="28">
        <f>F1382/D1382</f>
        <v>1.0289999999999999</v>
      </c>
      <c r="Q1382" s="29">
        <f>IF(M1382&gt;0,F1382/M1382,0)</f>
        <v>168.68852459016392</v>
      </c>
      <c r="R1382" s="9" t="str">
        <f>LEFT(O1382,SEARCH("/",O1382,1)-1)</f>
        <v>photography</v>
      </c>
      <c r="S1382" s="26" t="str">
        <f>RIGHT(O1382,LEN(O1382)-SEARCH("/",O1382,1))</f>
        <v>photobooks</v>
      </c>
      <c r="T1382" s="27">
        <f>(((K1382/60)/60)/24)+DATE(1970,1,1)</f>
        <v>42052.7815162037</v>
      </c>
      <c r="U1382" s="5" t="str">
        <f>TEXT(T1382,"mmm")</f>
        <v>Feb</v>
      </c>
      <c r="V1382" s="5" t="str">
        <f>TEXT(T1382,"yyyy")</f>
        <v>2015</v>
      </c>
      <c r="W1382" s="5" t="str">
        <f>TEXT(Y1382,"mmm")</f>
        <v>Mar</v>
      </c>
      <c r="X1382" s="1" t="str">
        <f>TEXT(Y1382,"yyyy")</f>
        <v>2015</v>
      </c>
      <c r="Y1382" s="27">
        <f>(((J1382/60)/60)/24)+DATE(1970,1,1)</f>
        <v>42082.739849537036</v>
      </c>
    </row>
    <row r="1383" spans="1:25" ht="48" x14ac:dyDescent="0.2">
      <c r="A1383" s="1">
        <v>1787</v>
      </c>
      <c r="B1383" s="7" t="s">
        <v>1788</v>
      </c>
      <c r="C1383" s="7" t="s">
        <v>5897</v>
      </c>
      <c r="D1383" s="1">
        <v>10000</v>
      </c>
      <c r="E1383" s="37" t="str">
        <f>VLOOKUP(D1383,'Vlookup Table Bonus Point'!$C$3:$D$26,2,TRUE)</f>
        <v>10000 to 14999</v>
      </c>
      <c r="F1383" s="1">
        <v>1533</v>
      </c>
      <c r="G1383" s="1" t="s">
        <v>8220</v>
      </c>
      <c r="H1383" s="1" t="s">
        <v>8223</v>
      </c>
      <c r="I1383" s="1" t="s">
        <v>8245</v>
      </c>
      <c r="J1383" s="1">
        <v>1428158637</v>
      </c>
      <c r="K1383" s="1">
        <v>1425570237</v>
      </c>
      <c r="L1383" s="1" t="b">
        <v>1</v>
      </c>
      <c r="M1383" s="1">
        <v>24</v>
      </c>
      <c r="N1383" s="1" t="b">
        <v>0</v>
      </c>
      <c r="O1383" s="1" t="s">
        <v>8284</v>
      </c>
      <c r="P1383" s="28">
        <f>F1383/D1383</f>
        <v>0.15329999999999999</v>
      </c>
      <c r="Q1383" s="29">
        <f>IF(M1383&gt;0,F1383/M1383,0)</f>
        <v>63.875</v>
      </c>
      <c r="R1383" s="9" t="str">
        <f>LEFT(O1383,SEARCH("/",O1383,1)-1)</f>
        <v>photography</v>
      </c>
      <c r="S1383" s="26" t="str">
        <f>RIGHT(O1383,LEN(O1383)-SEARCH("/",O1383,1))</f>
        <v>photobooks</v>
      </c>
      <c r="T1383" s="27">
        <f>(((K1383/60)/60)/24)+DATE(1970,1,1)</f>
        <v>42068.65552083333</v>
      </c>
      <c r="U1383" s="5" t="str">
        <f>TEXT(T1383,"mmm")</f>
        <v>Mar</v>
      </c>
      <c r="V1383" s="5" t="str">
        <f>TEXT(T1383,"yyyy")</f>
        <v>2015</v>
      </c>
      <c r="W1383" s="5" t="str">
        <f>TEXT(Y1383,"mmm")</f>
        <v>Apr</v>
      </c>
      <c r="X1383" s="1" t="str">
        <f>TEXT(Y1383,"yyyy")</f>
        <v>2015</v>
      </c>
      <c r="Y1383" s="27">
        <f>(((J1383/60)/60)/24)+DATE(1970,1,1)</f>
        <v>42098.613854166666</v>
      </c>
    </row>
    <row r="1384" spans="1:25" ht="48" x14ac:dyDescent="0.2">
      <c r="A1384" s="1">
        <v>1797</v>
      </c>
      <c r="B1384" s="7" t="s">
        <v>1798</v>
      </c>
      <c r="C1384" s="7" t="s">
        <v>5907</v>
      </c>
      <c r="D1384" s="1">
        <v>10000</v>
      </c>
      <c r="E1384" s="37" t="str">
        <f>VLOOKUP(D1384,'Vlookup Table Bonus Point'!$C$3:$D$26,2,TRUE)</f>
        <v>10000 to 14999</v>
      </c>
      <c r="F1384" s="1">
        <v>6755</v>
      </c>
      <c r="G1384" s="1" t="s">
        <v>8220</v>
      </c>
      <c r="H1384" s="1" t="s">
        <v>8223</v>
      </c>
      <c r="I1384" s="1" t="s">
        <v>8245</v>
      </c>
      <c r="J1384" s="1">
        <v>1481809189</v>
      </c>
      <c r="K1384" s="1">
        <v>1479217189</v>
      </c>
      <c r="L1384" s="1" t="b">
        <v>1</v>
      </c>
      <c r="M1384" s="1">
        <v>140</v>
      </c>
      <c r="N1384" s="1" t="b">
        <v>0</v>
      </c>
      <c r="O1384" s="1" t="s">
        <v>8284</v>
      </c>
      <c r="P1384" s="28">
        <f>F1384/D1384</f>
        <v>0.67549999999999999</v>
      </c>
      <c r="Q1384" s="29">
        <f>IF(M1384&gt;0,F1384/M1384,0)</f>
        <v>48.25</v>
      </c>
      <c r="R1384" s="9" t="str">
        <f>LEFT(O1384,SEARCH("/",O1384,1)-1)</f>
        <v>photography</v>
      </c>
      <c r="S1384" s="26" t="str">
        <f>RIGHT(O1384,LEN(O1384)-SEARCH("/",O1384,1))</f>
        <v>photobooks</v>
      </c>
      <c r="T1384" s="27">
        <f>(((K1384/60)/60)/24)+DATE(1970,1,1)</f>
        <v>42689.56931712963</v>
      </c>
      <c r="U1384" s="5" t="str">
        <f>TEXT(T1384,"mmm")</f>
        <v>Nov</v>
      </c>
      <c r="V1384" s="5" t="str">
        <f>TEXT(T1384,"yyyy")</f>
        <v>2016</v>
      </c>
      <c r="W1384" s="5" t="str">
        <f>TEXT(Y1384,"mmm")</f>
        <v>Dec</v>
      </c>
      <c r="X1384" s="1" t="str">
        <f>TEXT(Y1384,"yyyy")</f>
        <v>2016</v>
      </c>
      <c r="Y1384" s="27">
        <f>(((J1384/60)/60)/24)+DATE(1970,1,1)</f>
        <v>42719.56931712963</v>
      </c>
    </row>
    <row r="1385" spans="1:25" ht="32" x14ac:dyDescent="0.2">
      <c r="A1385" s="1">
        <v>1834</v>
      </c>
      <c r="B1385" s="7" t="s">
        <v>1835</v>
      </c>
      <c r="C1385" s="7" t="s">
        <v>5944</v>
      </c>
      <c r="D1385" s="1">
        <v>10000</v>
      </c>
      <c r="E1385" s="37" t="str">
        <f>VLOOKUP(D1385,'Vlookup Table Bonus Point'!$C$3:$D$26,2,TRUE)</f>
        <v>10000 to 14999</v>
      </c>
      <c r="F1385" s="1">
        <v>11805</v>
      </c>
      <c r="G1385" s="1" t="s">
        <v>8218</v>
      </c>
      <c r="H1385" s="1" t="s">
        <v>8223</v>
      </c>
      <c r="I1385" s="1" t="s">
        <v>8245</v>
      </c>
      <c r="J1385" s="1">
        <v>1422140895</v>
      </c>
      <c r="K1385" s="1">
        <v>1418684895</v>
      </c>
      <c r="L1385" s="1" t="b">
        <v>0</v>
      </c>
      <c r="M1385" s="1">
        <v>90</v>
      </c>
      <c r="N1385" s="1" t="b">
        <v>1</v>
      </c>
      <c r="O1385" s="1" t="s">
        <v>8275</v>
      </c>
      <c r="P1385" s="28">
        <f>F1385/D1385</f>
        <v>1.1805000000000001</v>
      </c>
      <c r="Q1385" s="29">
        <f>IF(M1385&gt;0,F1385/M1385,0)</f>
        <v>131.16666666666666</v>
      </c>
      <c r="R1385" s="9" t="str">
        <f>LEFT(O1385,SEARCH("/",O1385,1)-1)</f>
        <v>music</v>
      </c>
      <c r="S1385" s="26" t="str">
        <f>RIGHT(O1385,LEN(O1385)-SEARCH("/",O1385,1))</f>
        <v>rock</v>
      </c>
      <c r="T1385" s="27">
        <f>(((K1385/60)/60)/24)+DATE(1970,1,1)</f>
        <v>41988.964062500003</v>
      </c>
      <c r="U1385" s="5" t="str">
        <f>TEXT(T1385,"mmm")</f>
        <v>Dec</v>
      </c>
      <c r="V1385" s="5" t="str">
        <f>TEXT(T1385,"yyyy")</f>
        <v>2014</v>
      </c>
      <c r="W1385" s="5" t="str">
        <f>TEXT(Y1385,"mmm")</f>
        <v>Jan</v>
      </c>
      <c r="X1385" s="1" t="str">
        <f>TEXT(Y1385,"yyyy")</f>
        <v>2015</v>
      </c>
      <c r="Y1385" s="27">
        <f>(((J1385/60)/60)/24)+DATE(1970,1,1)</f>
        <v>42028.964062500003</v>
      </c>
    </row>
    <row r="1386" spans="1:25" ht="48" x14ac:dyDescent="0.2">
      <c r="A1386" s="1">
        <v>1843</v>
      </c>
      <c r="B1386" s="7" t="s">
        <v>1844</v>
      </c>
      <c r="C1386" s="7" t="s">
        <v>5953</v>
      </c>
      <c r="D1386" s="1">
        <v>10000</v>
      </c>
      <c r="E1386" s="37" t="str">
        <f>VLOOKUP(D1386,'Vlookup Table Bonus Point'!$C$3:$D$26,2,TRUE)</f>
        <v>10000 to 14999</v>
      </c>
      <c r="F1386" s="1">
        <v>12400.61</v>
      </c>
      <c r="G1386" s="1" t="s">
        <v>8218</v>
      </c>
      <c r="H1386" s="1" t="s">
        <v>8223</v>
      </c>
      <c r="I1386" s="1" t="s">
        <v>8245</v>
      </c>
      <c r="J1386" s="1">
        <v>1298245954</v>
      </c>
      <c r="K1386" s="1">
        <v>1295653954</v>
      </c>
      <c r="L1386" s="1" t="b">
        <v>0</v>
      </c>
      <c r="M1386" s="1">
        <v>134</v>
      </c>
      <c r="N1386" s="1" t="b">
        <v>1</v>
      </c>
      <c r="O1386" s="1" t="s">
        <v>8275</v>
      </c>
      <c r="P1386" s="28">
        <f>F1386/D1386</f>
        <v>1.2400610000000001</v>
      </c>
      <c r="Q1386" s="29">
        <f>IF(M1386&gt;0,F1386/M1386,0)</f>
        <v>92.541865671641801</v>
      </c>
      <c r="R1386" s="9" t="str">
        <f>LEFT(O1386,SEARCH("/",O1386,1)-1)</f>
        <v>music</v>
      </c>
      <c r="S1386" s="26" t="str">
        <f>RIGHT(O1386,LEN(O1386)-SEARCH("/",O1386,1))</f>
        <v>rock</v>
      </c>
      <c r="T1386" s="27">
        <f>(((K1386/60)/60)/24)+DATE(1970,1,1)</f>
        <v>40564.994837962964</v>
      </c>
      <c r="U1386" s="5" t="str">
        <f>TEXT(T1386,"mmm")</f>
        <v>Jan</v>
      </c>
      <c r="V1386" s="5" t="str">
        <f>TEXT(T1386,"yyyy")</f>
        <v>2011</v>
      </c>
      <c r="W1386" s="5" t="str">
        <f>TEXT(Y1386,"mmm")</f>
        <v>Feb</v>
      </c>
      <c r="X1386" s="1" t="str">
        <f>TEXT(Y1386,"yyyy")</f>
        <v>2011</v>
      </c>
      <c r="Y1386" s="27">
        <f>(((J1386/60)/60)/24)+DATE(1970,1,1)</f>
        <v>40594.994837962964</v>
      </c>
    </row>
    <row r="1387" spans="1:25" ht="48" x14ac:dyDescent="0.2">
      <c r="A1387" s="1">
        <v>1869</v>
      </c>
      <c r="B1387" s="7" t="s">
        <v>1870</v>
      </c>
      <c r="C1387" s="7" t="s">
        <v>5979</v>
      </c>
      <c r="D1387" s="1">
        <v>10000</v>
      </c>
      <c r="E1387" s="37" t="str">
        <f>VLOOKUP(D1387,'Vlookup Table Bonus Point'!$C$3:$D$26,2,TRUE)</f>
        <v>10000 to 14999</v>
      </c>
      <c r="F1387" s="1">
        <v>0</v>
      </c>
      <c r="G1387" s="1" t="s">
        <v>8220</v>
      </c>
      <c r="H1387" s="1" t="s">
        <v>8223</v>
      </c>
      <c r="I1387" s="1" t="s">
        <v>8245</v>
      </c>
      <c r="J1387" s="1">
        <v>1483488249</v>
      </c>
      <c r="K1387" s="1">
        <v>1480896249</v>
      </c>
      <c r="L1387" s="1" t="b">
        <v>0</v>
      </c>
      <c r="M1387" s="1">
        <v>0</v>
      </c>
      <c r="N1387" s="1" t="b">
        <v>0</v>
      </c>
      <c r="O1387" s="1" t="s">
        <v>8282</v>
      </c>
      <c r="P1387" s="28">
        <f>F1387/D1387</f>
        <v>0</v>
      </c>
      <c r="Q1387" s="29">
        <f>IF(M1387&gt;0,F1387/M1387,0)</f>
        <v>0</v>
      </c>
      <c r="R1387" s="9" t="str">
        <f>LEFT(O1387,SEARCH("/",O1387,1)-1)</f>
        <v>games</v>
      </c>
      <c r="S1387" s="26" t="str">
        <f>RIGHT(O1387,LEN(O1387)-SEARCH("/",O1387,1))</f>
        <v>mobile games</v>
      </c>
      <c r="T1387" s="27">
        <f>(((K1387/60)/60)/24)+DATE(1970,1,1)</f>
        <v>42709.002881944441</v>
      </c>
      <c r="U1387" s="5" t="str">
        <f>TEXT(T1387,"mmm")</f>
        <v>Dec</v>
      </c>
      <c r="V1387" s="5" t="str">
        <f>TEXT(T1387,"yyyy")</f>
        <v>2016</v>
      </c>
      <c r="W1387" s="5" t="str">
        <f>TEXT(Y1387,"mmm")</f>
        <v>Jan</v>
      </c>
      <c r="X1387" s="1" t="str">
        <f>TEXT(Y1387,"yyyy")</f>
        <v>2017</v>
      </c>
      <c r="Y1387" s="27">
        <f>(((J1387/60)/60)/24)+DATE(1970,1,1)</f>
        <v>42739.002881944441</v>
      </c>
    </row>
    <row r="1388" spans="1:25" ht="32" x14ac:dyDescent="0.2">
      <c r="A1388" s="1">
        <v>1875</v>
      </c>
      <c r="B1388" s="7" t="s">
        <v>1876</v>
      </c>
      <c r="C1388" s="7" t="s">
        <v>5985</v>
      </c>
      <c r="D1388" s="1">
        <v>10000</v>
      </c>
      <c r="E1388" s="37" t="str">
        <f>VLOOKUP(D1388,'Vlookup Table Bonus Point'!$C$3:$D$26,2,TRUE)</f>
        <v>10000 to 14999</v>
      </c>
      <c r="F1388" s="1">
        <v>51</v>
      </c>
      <c r="G1388" s="1" t="s">
        <v>8220</v>
      </c>
      <c r="H1388" s="1" t="s">
        <v>8223</v>
      </c>
      <c r="I1388" s="1" t="s">
        <v>8245</v>
      </c>
      <c r="J1388" s="1">
        <v>1470519308</v>
      </c>
      <c r="K1388" s="1">
        <v>1465335308</v>
      </c>
      <c r="L1388" s="1" t="b">
        <v>0</v>
      </c>
      <c r="M1388" s="1">
        <v>3</v>
      </c>
      <c r="N1388" s="1" t="b">
        <v>0</v>
      </c>
      <c r="O1388" s="1" t="s">
        <v>8282</v>
      </c>
      <c r="P1388" s="28">
        <f>F1388/D1388</f>
        <v>5.1000000000000004E-3</v>
      </c>
      <c r="Q1388" s="29">
        <f>IF(M1388&gt;0,F1388/M1388,0)</f>
        <v>17</v>
      </c>
      <c r="R1388" s="9" t="str">
        <f>LEFT(O1388,SEARCH("/",O1388,1)-1)</f>
        <v>games</v>
      </c>
      <c r="S1388" s="26" t="str">
        <f>RIGHT(O1388,LEN(O1388)-SEARCH("/",O1388,1))</f>
        <v>mobile games</v>
      </c>
      <c r="T1388" s="27">
        <f>(((K1388/60)/60)/24)+DATE(1970,1,1)</f>
        <v>42528.899398148147</v>
      </c>
      <c r="U1388" s="5" t="str">
        <f>TEXT(T1388,"mmm")</f>
        <v>Jun</v>
      </c>
      <c r="V1388" s="5" t="str">
        <f>TEXT(T1388,"yyyy")</f>
        <v>2016</v>
      </c>
      <c r="W1388" s="5" t="str">
        <f>TEXT(Y1388,"mmm")</f>
        <v>Aug</v>
      </c>
      <c r="X1388" s="1" t="str">
        <f>TEXT(Y1388,"yyyy")</f>
        <v>2016</v>
      </c>
      <c r="Y1388" s="27">
        <f>(((J1388/60)/60)/24)+DATE(1970,1,1)</f>
        <v>42588.899398148147</v>
      </c>
    </row>
    <row r="1389" spans="1:25" ht="64" x14ac:dyDescent="0.2">
      <c r="A1389" s="1">
        <v>1891</v>
      </c>
      <c r="B1389" s="7" t="s">
        <v>1892</v>
      </c>
      <c r="C1389" s="7" t="s">
        <v>6001</v>
      </c>
      <c r="D1389" s="1">
        <v>10000</v>
      </c>
      <c r="E1389" s="37" t="str">
        <f>VLOOKUP(D1389,'Vlookup Table Bonus Point'!$C$3:$D$26,2,TRUE)</f>
        <v>10000 to 14999</v>
      </c>
      <c r="F1389" s="1">
        <v>10555</v>
      </c>
      <c r="G1389" s="1" t="s">
        <v>8218</v>
      </c>
      <c r="H1389" s="1" t="s">
        <v>8223</v>
      </c>
      <c r="I1389" s="1" t="s">
        <v>8245</v>
      </c>
      <c r="J1389" s="1">
        <v>1279778400</v>
      </c>
      <c r="K1389" s="1">
        <v>1275851354</v>
      </c>
      <c r="L1389" s="1" t="b">
        <v>0</v>
      </c>
      <c r="M1389" s="1">
        <v>120</v>
      </c>
      <c r="N1389" s="1" t="b">
        <v>1</v>
      </c>
      <c r="O1389" s="1" t="s">
        <v>8278</v>
      </c>
      <c r="P1389" s="28">
        <f>F1389/D1389</f>
        <v>1.0555000000000001</v>
      </c>
      <c r="Q1389" s="29">
        <f>IF(M1389&gt;0,F1389/M1389,0)</f>
        <v>87.958333333333329</v>
      </c>
      <c r="R1389" s="9" t="str">
        <f>LEFT(O1389,SEARCH("/",O1389,1)-1)</f>
        <v>music</v>
      </c>
      <c r="S1389" s="26" t="str">
        <f>RIGHT(O1389,LEN(O1389)-SEARCH("/",O1389,1))</f>
        <v>indie rock</v>
      </c>
      <c r="T1389" s="27">
        <f>(((K1389/60)/60)/24)+DATE(1970,1,1)</f>
        <v>40335.798078703701</v>
      </c>
      <c r="U1389" s="5" t="str">
        <f>TEXT(T1389,"mmm")</f>
        <v>Jun</v>
      </c>
      <c r="V1389" s="5" t="str">
        <f>TEXT(T1389,"yyyy")</f>
        <v>2010</v>
      </c>
      <c r="W1389" s="5" t="str">
        <f>TEXT(Y1389,"mmm")</f>
        <v>Jul</v>
      </c>
      <c r="X1389" s="1" t="str">
        <f>TEXT(Y1389,"yyyy")</f>
        <v>2010</v>
      </c>
      <c r="Y1389" s="27">
        <f>(((J1389/60)/60)/24)+DATE(1970,1,1)</f>
        <v>40381.25</v>
      </c>
    </row>
    <row r="1390" spans="1:25" ht="48" x14ac:dyDescent="0.2">
      <c r="A1390" s="1">
        <v>1920</v>
      </c>
      <c r="B1390" s="7" t="s">
        <v>1921</v>
      </c>
      <c r="C1390" s="7" t="s">
        <v>6030</v>
      </c>
      <c r="D1390" s="1">
        <v>10000</v>
      </c>
      <c r="E1390" s="37" t="str">
        <f>VLOOKUP(D1390,'Vlookup Table Bonus Point'!$C$3:$D$26,2,TRUE)</f>
        <v>10000 to 14999</v>
      </c>
      <c r="F1390" s="1">
        <v>4303</v>
      </c>
      <c r="G1390" s="1" t="s">
        <v>8220</v>
      </c>
      <c r="H1390" s="1" t="s">
        <v>8224</v>
      </c>
      <c r="I1390" s="1" t="s">
        <v>8246</v>
      </c>
      <c r="J1390" s="1">
        <v>1445468400</v>
      </c>
      <c r="K1390" s="1">
        <v>1443042061</v>
      </c>
      <c r="L1390" s="1" t="b">
        <v>0</v>
      </c>
      <c r="M1390" s="1">
        <v>105</v>
      </c>
      <c r="N1390" s="1" t="b">
        <v>0</v>
      </c>
      <c r="O1390" s="1" t="s">
        <v>8293</v>
      </c>
      <c r="P1390" s="28">
        <f>F1390/D1390</f>
        <v>0.43030000000000002</v>
      </c>
      <c r="Q1390" s="29">
        <f>IF(M1390&gt;0,F1390/M1390,0)</f>
        <v>40.980952380952381</v>
      </c>
      <c r="R1390" s="9" t="str">
        <f>LEFT(O1390,SEARCH("/",O1390,1)-1)</f>
        <v>technology</v>
      </c>
      <c r="S1390" s="26" t="str">
        <f>RIGHT(O1390,LEN(O1390)-SEARCH("/",O1390,1))</f>
        <v>gadgets</v>
      </c>
      <c r="T1390" s="27">
        <f>(((K1390/60)/60)/24)+DATE(1970,1,1)</f>
        <v>42270.875706018516</v>
      </c>
      <c r="U1390" s="5" t="str">
        <f>TEXT(T1390,"mmm")</f>
        <v>Sep</v>
      </c>
      <c r="V1390" s="5" t="str">
        <f>TEXT(T1390,"yyyy")</f>
        <v>2015</v>
      </c>
      <c r="W1390" s="5" t="str">
        <f>TEXT(Y1390,"mmm")</f>
        <v>Oct</v>
      </c>
      <c r="X1390" s="1" t="str">
        <f>TEXT(Y1390,"yyyy")</f>
        <v>2015</v>
      </c>
      <c r="Y1390" s="27">
        <f>(((J1390/60)/60)/24)+DATE(1970,1,1)</f>
        <v>42298.958333333328</v>
      </c>
    </row>
    <row r="1391" spans="1:25" ht="48" x14ac:dyDescent="0.2">
      <c r="A1391" s="1">
        <v>1939</v>
      </c>
      <c r="B1391" s="7" t="s">
        <v>1940</v>
      </c>
      <c r="C1391" s="7" t="s">
        <v>6049</v>
      </c>
      <c r="D1391" s="1">
        <v>10000</v>
      </c>
      <c r="E1391" s="37" t="str">
        <f>VLOOKUP(D1391,'Vlookup Table Bonus Point'!$C$3:$D$26,2,TRUE)</f>
        <v>10000 to 14999</v>
      </c>
      <c r="F1391" s="1">
        <v>11070</v>
      </c>
      <c r="G1391" s="1" t="s">
        <v>8218</v>
      </c>
      <c r="H1391" s="1" t="s">
        <v>8223</v>
      </c>
      <c r="I1391" s="1" t="s">
        <v>8245</v>
      </c>
      <c r="J1391" s="1">
        <v>1362955108</v>
      </c>
      <c r="K1391" s="1">
        <v>1360366708</v>
      </c>
      <c r="L1391" s="1" t="b">
        <v>0</v>
      </c>
      <c r="M1391" s="1">
        <v>96</v>
      </c>
      <c r="N1391" s="1" t="b">
        <v>1</v>
      </c>
      <c r="O1391" s="1" t="s">
        <v>8278</v>
      </c>
      <c r="P1391" s="28">
        <f>F1391/D1391</f>
        <v>1.107</v>
      </c>
      <c r="Q1391" s="29">
        <f>IF(M1391&gt;0,F1391/M1391,0)</f>
        <v>115.3125</v>
      </c>
      <c r="R1391" s="9" t="str">
        <f>LEFT(O1391,SEARCH("/",O1391,1)-1)</f>
        <v>music</v>
      </c>
      <c r="S1391" s="26" t="str">
        <f>RIGHT(O1391,LEN(O1391)-SEARCH("/",O1391,1))</f>
        <v>indie rock</v>
      </c>
      <c r="T1391" s="27">
        <f>(((K1391/60)/60)/24)+DATE(1970,1,1)</f>
        <v>41313.985046296293</v>
      </c>
      <c r="U1391" s="5" t="str">
        <f>TEXT(T1391,"mmm")</f>
        <v>Feb</v>
      </c>
      <c r="V1391" s="5" t="str">
        <f>TEXT(T1391,"yyyy")</f>
        <v>2013</v>
      </c>
      <c r="W1391" s="5" t="str">
        <f>TEXT(Y1391,"mmm")</f>
        <v>Mar</v>
      </c>
      <c r="X1391" s="1" t="str">
        <f>TEXT(Y1391,"yyyy")</f>
        <v>2013</v>
      </c>
      <c r="Y1391" s="27">
        <f>(((J1391/60)/60)/24)+DATE(1970,1,1)</f>
        <v>41343.943379629629</v>
      </c>
    </row>
    <row r="1392" spans="1:25" ht="48" x14ac:dyDescent="0.2">
      <c r="A1392" s="1">
        <v>1943</v>
      </c>
      <c r="B1392" s="7" t="s">
        <v>1944</v>
      </c>
      <c r="C1392" s="7" t="s">
        <v>6053</v>
      </c>
      <c r="D1392" s="1">
        <v>10000</v>
      </c>
      <c r="E1392" s="37" t="str">
        <f>VLOOKUP(D1392,'Vlookup Table Bonus Point'!$C$3:$D$26,2,TRUE)</f>
        <v>10000 to 14999</v>
      </c>
      <c r="F1392" s="1">
        <v>170525</v>
      </c>
      <c r="G1392" s="1" t="s">
        <v>8218</v>
      </c>
      <c r="H1392" s="1" t="s">
        <v>8223</v>
      </c>
      <c r="I1392" s="1" t="s">
        <v>8245</v>
      </c>
      <c r="J1392" s="1">
        <v>1470896916</v>
      </c>
      <c r="K1392" s="1">
        <v>1467008916</v>
      </c>
      <c r="L1392" s="1" t="b">
        <v>1</v>
      </c>
      <c r="M1392" s="1">
        <v>2478</v>
      </c>
      <c r="N1392" s="1" t="b">
        <v>1</v>
      </c>
      <c r="O1392" s="1" t="s">
        <v>8294</v>
      </c>
      <c r="P1392" s="28">
        <f>F1392/D1392</f>
        <v>17.052499999999998</v>
      </c>
      <c r="Q1392" s="29">
        <f>IF(M1392&gt;0,F1392/M1392,0)</f>
        <v>68.815577078288939</v>
      </c>
      <c r="R1392" s="9" t="str">
        <f>LEFT(O1392,SEARCH("/",O1392,1)-1)</f>
        <v>technology</v>
      </c>
      <c r="S1392" s="26" t="str">
        <f>RIGHT(O1392,LEN(O1392)-SEARCH("/",O1392,1))</f>
        <v>hardware</v>
      </c>
      <c r="T1392" s="27">
        <f>(((K1392/60)/60)/24)+DATE(1970,1,1)</f>
        <v>42548.269861111112</v>
      </c>
      <c r="U1392" s="5" t="str">
        <f>TEXT(T1392,"mmm")</f>
        <v>Jun</v>
      </c>
      <c r="V1392" s="5" t="str">
        <f>TEXT(T1392,"yyyy")</f>
        <v>2016</v>
      </c>
      <c r="W1392" s="5" t="str">
        <f>TEXT(Y1392,"mmm")</f>
        <v>Aug</v>
      </c>
      <c r="X1392" s="1" t="str">
        <f>TEXT(Y1392,"yyyy")</f>
        <v>2016</v>
      </c>
      <c r="Y1392" s="27">
        <f>(((J1392/60)/60)/24)+DATE(1970,1,1)</f>
        <v>42593.269861111112</v>
      </c>
    </row>
    <row r="1393" spans="1:25" ht="48" x14ac:dyDescent="0.2">
      <c r="A1393" s="1">
        <v>1959</v>
      </c>
      <c r="B1393" s="7" t="s">
        <v>1960</v>
      </c>
      <c r="C1393" s="7" t="s">
        <v>6069</v>
      </c>
      <c r="D1393" s="1">
        <v>10000</v>
      </c>
      <c r="E1393" s="37" t="str">
        <f>VLOOKUP(D1393,'Vlookup Table Bonus Point'!$C$3:$D$26,2,TRUE)</f>
        <v>10000 to 14999</v>
      </c>
      <c r="F1393" s="1">
        <v>15673.44</v>
      </c>
      <c r="G1393" s="1" t="s">
        <v>8218</v>
      </c>
      <c r="H1393" s="1" t="s">
        <v>8223</v>
      </c>
      <c r="I1393" s="1" t="s">
        <v>8245</v>
      </c>
      <c r="J1393" s="1">
        <v>1412121600</v>
      </c>
      <c r="K1393" s="1">
        <v>1408565860</v>
      </c>
      <c r="L1393" s="1" t="b">
        <v>1</v>
      </c>
      <c r="M1393" s="1">
        <v>424</v>
      </c>
      <c r="N1393" s="1" t="b">
        <v>1</v>
      </c>
      <c r="O1393" s="1" t="s">
        <v>8294</v>
      </c>
      <c r="P1393" s="28">
        <f>F1393/D1393</f>
        <v>1.5673440000000001</v>
      </c>
      <c r="Q1393" s="29">
        <f>IF(M1393&gt;0,F1393/M1393,0)</f>
        <v>36.965660377358489</v>
      </c>
      <c r="R1393" s="9" t="str">
        <f>LEFT(O1393,SEARCH("/",O1393,1)-1)</f>
        <v>technology</v>
      </c>
      <c r="S1393" s="26" t="str">
        <f>RIGHT(O1393,LEN(O1393)-SEARCH("/",O1393,1))</f>
        <v>hardware</v>
      </c>
      <c r="T1393" s="27">
        <f>(((K1393/60)/60)/24)+DATE(1970,1,1)</f>
        <v>41871.845601851855</v>
      </c>
      <c r="U1393" s="5" t="str">
        <f>TEXT(T1393,"mmm")</f>
        <v>Aug</v>
      </c>
      <c r="V1393" s="5" t="str">
        <f>TEXT(T1393,"yyyy")</f>
        <v>2014</v>
      </c>
      <c r="W1393" s="5" t="str">
        <f>TEXT(Y1393,"mmm")</f>
        <v>Oct</v>
      </c>
      <c r="X1393" s="1" t="str">
        <f>TEXT(Y1393,"yyyy")</f>
        <v>2014</v>
      </c>
      <c r="Y1393" s="27">
        <f>(((J1393/60)/60)/24)+DATE(1970,1,1)</f>
        <v>41913</v>
      </c>
    </row>
    <row r="1394" spans="1:25" ht="48" x14ac:dyDescent="0.2">
      <c r="A1394" s="1">
        <v>1961</v>
      </c>
      <c r="B1394" s="7" t="s">
        <v>1962</v>
      </c>
      <c r="C1394" s="7" t="s">
        <v>6071</v>
      </c>
      <c r="D1394" s="1">
        <v>10000</v>
      </c>
      <c r="E1394" s="37" t="str">
        <f>VLOOKUP(D1394,'Vlookup Table Bonus Point'!$C$3:$D$26,2,TRUE)</f>
        <v>10000 to 14999</v>
      </c>
      <c r="F1394" s="1">
        <v>110538.12</v>
      </c>
      <c r="G1394" s="1" t="s">
        <v>8218</v>
      </c>
      <c r="H1394" s="1" t="s">
        <v>8223</v>
      </c>
      <c r="I1394" s="1" t="s">
        <v>8245</v>
      </c>
      <c r="J1394" s="1">
        <v>1349495940</v>
      </c>
      <c r="K1394" s="1">
        <v>1346042417</v>
      </c>
      <c r="L1394" s="1" t="b">
        <v>1</v>
      </c>
      <c r="M1394" s="1">
        <v>1633</v>
      </c>
      <c r="N1394" s="1" t="b">
        <v>1</v>
      </c>
      <c r="O1394" s="1" t="s">
        <v>8294</v>
      </c>
      <c r="P1394" s="28">
        <f>F1394/D1394</f>
        <v>11.053811999999999</v>
      </c>
      <c r="Q1394" s="29">
        <f>IF(M1394&gt;0,F1394/M1394,0)</f>
        <v>67.690214329454989</v>
      </c>
      <c r="R1394" s="9" t="str">
        <f>LEFT(O1394,SEARCH("/",O1394,1)-1)</f>
        <v>technology</v>
      </c>
      <c r="S1394" s="26" t="str">
        <f>RIGHT(O1394,LEN(O1394)-SEARCH("/",O1394,1))</f>
        <v>hardware</v>
      </c>
      <c r="T1394" s="27">
        <f>(((K1394/60)/60)/24)+DATE(1970,1,1)</f>
        <v>41148.194641203707</v>
      </c>
      <c r="U1394" s="5" t="str">
        <f>TEXT(T1394,"mmm")</f>
        <v>Aug</v>
      </c>
      <c r="V1394" s="5" t="str">
        <f>TEXT(T1394,"yyyy")</f>
        <v>2012</v>
      </c>
      <c r="W1394" s="5" t="str">
        <f>TEXT(Y1394,"mmm")</f>
        <v>Oct</v>
      </c>
      <c r="X1394" s="1" t="str">
        <f>TEXT(Y1394,"yyyy")</f>
        <v>2012</v>
      </c>
      <c r="Y1394" s="27">
        <f>(((J1394/60)/60)/24)+DATE(1970,1,1)</f>
        <v>41188.165972222225</v>
      </c>
    </row>
    <row r="1395" spans="1:25" ht="48" x14ac:dyDescent="0.2">
      <c r="A1395" s="1">
        <v>1962</v>
      </c>
      <c r="B1395" s="7" t="s">
        <v>1963</v>
      </c>
      <c r="C1395" s="7" t="s">
        <v>6072</v>
      </c>
      <c r="D1395" s="1">
        <v>10000</v>
      </c>
      <c r="E1395" s="37" t="str">
        <f>VLOOKUP(D1395,'Vlookup Table Bonus Point'!$C$3:$D$26,2,TRUE)</f>
        <v>10000 to 14999</v>
      </c>
      <c r="F1395" s="1">
        <v>19292.5</v>
      </c>
      <c r="G1395" s="1" t="s">
        <v>8218</v>
      </c>
      <c r="H1395" s="1" t="s">
        <v>8223</v>
      </c>
      <c r="I1395" s="1" t="s">
        <v>8245</v>
      </c>
      <c r="J1395" s="1">
        <v>1400006636</v>
      </c>
      <c r="K1395" s="1">
        <v>1397414636</v>
      </c>
      <c r="L1395" s="1" t="b">
        <v>1</v>
      </c>
      <c r="M1395" s="1">
        <v>306</v>
      </c>
      <c r="N1395" s="1" t="b">
        <v>1</v>
      </c>
      <c r="O1395" s="1" t="s">
        <v>8294</v>
      </c>
      <c r="P1395" s="28">
        <f>F1395/D1395</f>
        <v>1.9292499999999999</v>
      </c>
      <c r="Q1395" s="29">
        <f>IF(M1395&gt;0,F1395/M1395,0)</f>
        <v>63.04738562091503</v>
      </c>
      <c r="R1395" s="9" t="str">
        <f>LEFT(O1395,SEARCH("/",O1395,1)-1)</f>
        <v>technology</v>
      </c>
      <c r="S1395" s="26" t="str">
        <f>RIGHT(O1395,LEN(O1395)-SEARCH("/",O1395,1))</f>
        <v>hardware</v>
      </c>
      <c r="T1395" s="27">
        <f>(((K1395/60)/60)/24)+DATE(1970,1,1)</f>
        <v>41742.780509259261</v>
      </c>
      <c r="U1395" s="5" t="str">
        <f>TEXT(T1395,"mmm")</f>
        <v>Apr</v>
      </c>
      <c r="V1395" s="5" t="str">
        <f>TEXT(T1395,"yyyy")</f>
        <v>2014</v>
      </c>
      <c r="W1395" s="5" t="str">
        <f>TEXT(Y1395,"mmm")</f>
        <v>May</v>
      </c>
      <c r="X1395" s="1" t="str">
        <f>TEXT(Y1395,"yyyy")</f>
        <v>2014</v>
      </c>
      <c r="Y1395" s="27">
        <f>(((J1395/60)/60)/24)+DATE(1970,1,1)</f>
        <v>41772.780509259261</v>
      </c>
    </row>
    <row r="1396" spans="1:25" ht="64" x14ac:dyDescent="0.2">
      <c r="A1396" s="1">
        <v>2007</v>
      </c>
      <c r="B1396" s="7" t="s">
        <v>2008</v>
      </c>
      <c r="C1396" s="7" t="s">
        <v>6117</v>
      </c>
      <c r="D1396" s="1">
        <v>10000</v>
      </c>
      <c r="E1396" s="37" t="str">
        <f>VLOOKUP(D1396,'Vlookup Table Bonus Point'!$C$3:$D$26,2,TRUE)</f>
        <v>10000 to 14999</v>
      </c>
      <c r="F1396" s="1">
        <v>11570.92</v>
      </c>
      <c r="G1396" s="1" t="s">
        <v>8218</v>
      </c>
      <c r="H1396" s="1" t="s">
        <v>8223</v>
      </c>
      <c r="I1396" s="1" t="s">
        <v>8245</v>
      </c>
      <c r="J1396" s="1">
        <v>1282622400</v>
      </c>
      <c r="K1396" s="1">
        <v>1276891586</v>
      </c>
      <c r="L1396" s="1" t="b">
        <v>1</v>
      </c>
      <c r="M1396" s="1">
        <v>137</v>
      </c>
      <c r="N1396" s="1" t="b">
        <v>1</v>
      </c>
      <c r="O1396" s="1" t="s">
        <v>8294</v>
      </c>
      <c r="P1396" s="28">
        <f>F1396/D1396</f>
        <v>1.157092</v>
      </c>
      <c r="Q1396" s="29">
        <f>IF(M1396&gt;0,F1396/M1396,0)</f>
        <v>84.459270072992695</v>
      </c>
      <c r="R1396" s="9" t="str">
        <f>LEFT(O1396,SEARCH("/",O1396,1)-1)</f>
        <v>technology</v>
      </c>
      <c r="S1396" s="26" t="str">
        <f>RIGHT(O1396,LEN(O1396)-SEARCH("/",O1396,1))</f>
        <v>hardware</v>
      </c>
      <c r="T1396" s="27">
        <f>(((K1396/60)/60)/24)+DATE(1970,1,1)</f>
        <v>40347.837800925925</v>
      </c>
      <c r="U1396" s="5" t="str">
        <f>TEXT(T1396,"mmm")</f>
        <v>Jun</v>
      </c>
      <c r="V1396" s="5" t="str">
        <f>TEXT(T1396,"yyyy")</f>
        <v>2010</v>
      </c>
      <c r="W1396" s="5" t="str">
        <f>TEXT(Y1396,"mmm")</f>
        <v>Aug</v>
      </c>
      <c r="X1396" s="1" t="str">
        <f>TEXT(Y1396,"yyyy")</f>
        <v>2010</v>
      </c>
      <c r="Y1396" s="27">
        <f>(((J1396/60)/60)/24)+DATE(1970,1,1)</f>
        <v>40414.166666666664</v>
      </c>
    </row>
    <row r="1397" spans="1:25" ht="32" x14ac:dyDescent="0.2">
      <c r="A1397" s="1">
        <v>2016</v>
      </c>
      <c r="B1397" s="7" t="s">
        <v>2017</v>
      </c>
      <c r="C1397" s="7" t="s">
        <v>6126</v>
      </c>
      <c r="D1397" s="1">
        <v>10000</v>
      </c>
      <c r="E1397" s="37" t="str">
        <f>VLOOKUP(D1397,'Vlookup Table Bonus Point'!$C$3:$D$26,2,TRUE)</f>
        <v>10000 to 14999</v>
      </c>
      <c r="F1397" s="1">
        <v>92154.22</v>
      </c>
      <c r="G1397" s="1" t="s">
        <v>8218</v>
      </c>
      <c r="H1397" s="1" t="s">
        <v>8223</v>
      </c>
      <c r="I1397" s="1" t="s">
        <v>8245</v>
      </c>
      <c r="J1397" s="1">
        <v>1362863299</v>
      </c>
      <c r="K1397" s="1">
        <v>1360271299</v>
      </c>
      <c r="L1397" s="1" t="b">
        <v>1</v>
      </c>
      <c r="M1397" s="1">
        <v>479</v>
      </c>
      <c r="N1397" s="1" t="b">
        <v>1</v>
      </c>
      <c r="O1397" s="1" t="s">
        <v>8294</v>
      </c>
      <c r="P1397" s="28">
        <f>F1397/D1397</f>
        <v>9.2154220000000002</v>
      </c>
      <c r="Q1397" s="29">
        <f>IF(M1397&gt;0,F1397/M1397,0)</f>
        <v>192.38876826722338</v>
      </c>
      <c r="R1397" s="9" t="str">
        <f>LEFT(O1397,SEARCH("/",O1397,1)-1)</f>
        <v>technology</v>
      </c>
      <c r="S1397" s="26" t="str">
        <f>RIGHT(O1397,LEN(O1397)-SEARCH("/",O1397,1))</f>
        <v>hardware</v>
      </c>
      <c r="T1397" s="27">
        <f>(((K1397/60)/60)/24)+DATE(1970,1,1)</f>
        <v>41312.88077546296</v>
      </c>
      <c r="U1397" s="5" t="str">
        <f>TEXT(T1397,"mmm")</f>
        <v>Feb</v>
      </c>
      <c r="V1397" s="5" t="str">
        <f>TEXT(T1397,"yyyy")</f>
        <v>2013</v>
      </c>
      <c r="W1397" s="5" t="str">
        <f>TEXT(Y1397,"mmm")</f>
        <v>Mar</v>
      </c>
      <c r="X1397" s="1" t="str">
        <f>TEXT(Y1397,"yyyy")</f>
        <v>2013</v>
      </c>
      <c r="Y1397" s="27">
        <f>(((J1397/60)/60)/24)+DATE(1970,1,1)</f>
        <v>41342.88077546296</v>
      </c>
    </row>
    <row r="1398" spans="1:25" ht="48" x14ac:dyDescent="0.2">
      <c r="A1398" s="1">
        <v>2037</v>
      </c>
      <c r="B1398" s="7" t="s">
        <v>2038</v>
      </c>
      <c r="C1398" s="7" t="s">
        <v>6147</v>
      </c>
      <c r="D1398" s="1">
        <v>10000</v>
      </c>
      <c r="E1398" s="37" t="str">
        <f>VLOOKUP(D1398,'Vlookup Table Bonus Point'!$C$3:$D$26,2,TRUE)</f>
        <v>10000 to 14999</v>
      </c>
      <c r="F1398" s="1">
        <v>30047.64</v>
      </c>
      <c r="G1398" s="1" t="s">
        <v>8218</v>
      </c>
      <c r="H1398" s="1" t="s">
        <v>8223</v>
      </c>
      <c r="I1398" s="1" t="s">
        <v>8245</v>
      </c>
      <c r="J1398" s="1">
        <v>1388383353</v>
      </c>
      <c r="K1398" s="1">
        <v>1383195753</v>
      </c>
      <c r="L1398" s="1" t="b">
        <v>1</v>
      </c>
      <c r="M1398" s="1">
        <v>429</v>
      </c>
      <c r="N1398" s="1" t="b">
        <v>1</v>
      </c>
      <c r="O1398" s="1" t="s">
        <v>8294</v>
      </c>
      <c r="P1398" s="28">
        <f>F1398/D1398</f>
        <v>3.0047639999999998</v>
      </c>
      <c r="Q1398" s="29">
        <f>IF(M1398&gt;0,F1398/M1398,0)</f>
        <v>70.041118881118877</v>
      </c>
      <c r="R1398" s="9" t="str">
        <f>LEFT(O1398,SEARCH("/",O1398,1)-1)</f>
        <v>technology</v>
      </c>
      <c r="S1398" s="26" t="str">
        <f>RIGHT(O1398,LEN(O1398)-SEARCH("/",O1398,1))</f>
        <v>hardware</v>
      </c>
      <c r="T1398" s="27">
        <f>(((K1398/60)/60)/24)+DATE(1970,1,1)</f>
        <v>41578.210104166668</v>
      </c>
      <c r="U1398" s="5" t="str">
        <f>TEXT(T1398,"mmm")</f>
        <v>Oct</v>
      </c>
      <c r="V1398" s="5" t="str">
        <f>TEXT(T1398,"yyyy")</f>
        <v>2013</v>
      </c>
      <c r="W1398" s="5" t="str">
        <f>TEXT(Y1398,"mmm")</f>
        <v>Dec</v>
      </c>
      <c r="X1398" s="1" t="str">
        <f>TEXT(Y1398,"yyyy")</f>
        <v>2013</v>
      </c>
      <c r="Y1398" s="27">
        <f>(((J1398/60)/60)/24)+DATE(1970,1,1)</f>
        <v>41638.251770833333</v>
      </c>
    </row>
    <row r="1399" spans="1:25" ht="48" x14ac:dyDescent="0.2">
      <c r="A1399" s="1">
        <v>2042</v>
      </c>
      <c r="B1399" s="7" t="s">
        <v>2043</v>
      </c>
      <c r="C1399" s="7" t="s">
        <v>6152</v>
      </c>
      <c r="D1399" s="1">
        <v>10000</v>
      </c>
      <c r="E1399" s="37" t="str">
        <f>VLOOKUP(D1399,'Vlookup Table Bonus Point'!$C$3:$D$26,2,TRUE)</f>
        <v>10000 to 14999</v>
      </c>
      <c r="F1399" s="1">
        <v>12353</v>
      </c>
      <c r="G1399" s="1" t="s">
        <v>8218</v>
      </c>
      <c r="H1399" s="1" t="s">
        <v>8223</v>
      </c>
      <c r="I1399" s="1" t="s">
        <v>8245</v>
      </c>
      <c r="J1399" s="1">
        <v>1453481974</v>
      </c>
      <c r="K1399" s="1">
        <v>1448297974</v>
      </c>
      <c r="L1399" s="1" t="b">
        <v>0</v>
      </c>
      <c r="M1399" s="1">
        <v>140</v>
      </c>
      <c r="N1399" s="1" t="b">
        <v>1</v>
      </c>
      <c r="O1399" s="1" t="s">
        <v>8294</v>
      </c>
      <c r="P1399" s="28">
        <f>F1399/D1399</f>
        <v>1.2353000000000001</v>
      </c>
      <c r="Q1399" s="29">
        <f>IF(M1399&gt;0,F1399/M1399,0)</f>
        <v>88.23571428571428</v>
      </c>
      <c r="R1399" s="9" t="str">
        <f>LEFT(O1399,SEARCH("/",O1399,1)-1)</f>
        <v>technology</v>
      </c>
      <c r="S1399" s="26" t="str">
        <f>RIGHT(O1399,LEN(O1399)-SEARCH("/",O1399,1))</f>
        <v>hardware</v>
      </c>
      <c r="T1399" s="27">
        <f>(((K1399/60)/60)/24)+DATE(1970,1,1)</f>
        <v>42331.708032407405</v>
      </c>
      <c r="U1399" s="5" t="str">
        <f>TEXT(T1399,"mmm")</f>
        <v>Nov</v>
      </c>
      <c r="V1399" s="5" t="str">
        <f>TEXT(T1399,"yyyy")</f>
        <v>2015</v>
      </c>
      <c r="W1399" s="5" t="str">
        <f>TEXT(Y1399,"mmm")</f>
        <v>Jan</v>
      </c>
      <c r="X1399" s="1" t="str">
        <f>TEXT(Y1399,"yyyy")</f>
        <v>2016</v>
      </c>
      <c r="Y1399" s="27">
        <f>(((J1399/60)/60)/24)+DATE(1970,1,1)</f>
        <v>42391.708032407405</v>
      </c>
    </row>
    <row r="1400" spans="1:25" ht="48" x14ac:dyDescent="0.2">
      <c r="A1400" s="1">
        <v>2046</v>
      </c>
      <c r="B1400" s="7" t="s">
        <v>2047</v>
      </c>
      <c r="C1400" s="7" t="s">
        <v>6156</v>
      </c>
      <c r="D1400" s="1">
        <v>10000</v>
      </c>
      <c r="E1400" s="37" t="str">
        <f>VLOOKUP(D1400,'Vlookup Table Bonus Point'!$C$3:$D$26,2,TRUE)</f>
        <v>10000 to 14999</v>
      </c>
      <c r="F1400" s="1">
        <v>12110</v>
      </c>
      <c r="G1400" s="1" t="s">
        <v>8218</v>
      </c>
      <c r="H1400" s="1" t="s">
        <v>8223</v>
      </c>
      <c r="I1400" s="1" t="s">
        <v>8245</v>
      </c>
      <c r="J1400" s="1">
        <v>1369282044</v>
      </c>
      <c r="K1400" s="1">
        <v>1366690044</v>
      </c>
      <c r="L1400" s="1" t="b">
        <v>0</v>
      </c>
      <c r="M1400" s="1">
        <v>217</v>
      </c>
      <c r="N1400" s="1" t="b">
        <v>1</v>
      </c>
      <c r="O1400" s="1" t="s">
        <v>8294</v>
      </c>
      <c r="P1400" s="28">
        <f>F1400/D1400</f>
        <v>1.2110000000000001</v>
      </c>
      <c r="Q1400" s="29">
        <f>IF(M1400&gt;0,F1400/M1400,0)</f>
        <v>55.806451612903224</v>
      </c>
      <c r="R1400" s="9" t="str">
        <f>LEFT(O1400,SEARCH("/",O1400,1)-1)</f>
        <v>technology</v>
      </c>
      <c r="S1400" s="26" t="str">
        <f>RIGHT(O1400,LEN(O1400)-SEARCH("/",O1400,1))</f>
        <v>hardware</v>
      </c>
      <c r="T1400" s="27">
        <f>(((K1400/60)/60)/24)+DATE(1970,1,1)</f>
        <v>41387.171805555554</v>
      </c>
      <c r="U1400" s="5" t="str">
        <f>TEXT(T1400,"mmm")</f>
        <v>Apr</v>
      </c>
      <c r="V1400" s="5" t="str">
        <f>TEXT(T1400,"yyyy")</f>
        <v>2013</v>
      </c>
      <c r="W1400" s="5" t="str">
        <f>TEXT(Y1400,"mmm")</f>
        <v>May</v>
      </c>
      <c r="X1400" s="1" t="str">
        <f>TEXT(Y1400,"yyyy")</f>
        <v>2013</v>
      </c>
      <c r="Y1400" s="27">
        <f>(((J1400/60)/60)/24)+DATE(1970,1,1)</f>
        <v>41417.171805555554</v>
      </c>
    </row>
    <row r="1401" spans="1:25" ht="48" x14ac:dyDescent="0.2">
      <c r="A1401" s="1">
        <v>2050</v>
      </c>
      <c r="B1401" s="7" t="s">
        <v>2051</v>
      </c>
      <c r="C1401" s="7" t="s">
        <v>6160</v>
      </c>
      <c r="D1401" s="1">
        <v>10000</v>
      </c>
      <c r="E1401" s="37" t="str">
        <f>VLOOKUP(D1401,'Vlookup Table Bonus Point'!$C$3:$D$26,2,TRUE)</f>
        <v>10000 to 14999</v>
      </c>
      <c r="F1401" s="1">
        <v>47327</v>
      </c>
      <c r="G1401" s="1" t="s">
        <v>8218</v>
      </c>
      <c r="H1401" s="1" t="s">
        <v>8223</v>
      </c>
      <c r="I1401" s="1" t="s">
        <v>8245</v>
      </c>
      <c r="J1401" s="1">
        <v>1433036578</v>
      </c>
      <c r="K1401" s="1">
        <v>1429580578</v>
      </c>
      <c r="L1401" s="1" t="b">
        <v>0</v>
      </c>
      <c r="M1401" s="1">
        <v>170</v>
      </c>
      <c r="N1401" s="1" t="b">
        <v>1</v>
      </c>
      <c r="O1401" s="1" t="s">
        <v>8294</v>
      </c>
      <c r="P1401" s="28">
        <f>F1401/D1401</f>
        <v>4.7327000000000004</v>
      </c>
      <c r="Q1401" s="29">
        <f>IF(M1401&gt;0,F1401/M1401,0)</f>
        <v>278.39411764705881</v>
      </c>
      <c r="R1401" s="9" t="str">
        <f>LEFT(O1401,SEARCH("/",O1401,1)-1)</f>
        <v>technology</v>
      </c>
      <c r="S1401" s="26" t="str">
        <f>RIGHT(O1401,LEN(O1401)-SEARCH("/",O1401,1))</f>
        <v>hardware</v>
      </c>
      <c r="T1401" s="27">
        <f>(((K1401/60)/60)/24)+DATE(1970,1,1)</f>
        <v>42115.071504629625</v>
      </c>
      <c r="U1401" s="5" t="str">
        <f>TEXT(T1401,"mmm")</f>
        <v>Apr</v>
      </c>
      <c r="V1401" s="5" t="str">
        <f>TEXT(T1401,"yyyy")</f>
        <v>2015</v>
      </c>
      <c r="W1401" s="5" t="str">
        <f>TEXT(Y1401,"mmm")</f>
        <v>May</v>
      </c>
      <c r="X1401" s="1" t="str">
        <f>TEXT(Y1401,"yyyy")</f>
        <v>2015</v>
      </c>
      <c r="Y1401" s="27">
        <f>(((J1401/60)/60)/24)+DATE(1970,1,1)</f>
        <v>42155.071504629625</v>
      </c>
    </row>
    <row r="1402" spans="1:25" ht="48" x14ac:dyDescent="0.2">
      <c r="A1402" s="1">
        <v>2079</v>
      </c>
      <c r="B1402" s="7" t="s">
        <v>2080</v>
      </c>
      <c r="C1402" s="7" t="s">
        <v>6189</v>
      </c>
      <c r="D1402" s="1">
        <v>10000</v>
      </c>
      <c r="E1402" s="37" t="str">
        <f>VLOOKUP(D1402,'Vlookup Table Bonus Point'!$C$3:$D$26,2,TRUE)</f>
        <v>10000 to 14999</v>
      </c>
      <c r="F1402" s="1">
        <v>28817</v>
      </c>
      <c r="G1402" s="1" t="s">
        <v>8218</v>
      </c>
      <c r="H1402" s="1" t="s">
        <v>8224</v>
      </c>
      <c r="I1402" s="1" t="s">
        <v>8246</v>
      </c>
      <c r="J1402" s="1">
        <v>1435258800</v>
      </c>
      <c r="K1402" s="1">
        <v>1432659793</v>
      </c>
      <c r="L1402" s="1" t="b">
        <v>0</v>
      </c>
      <c r="M1402" s="1">
        <v>607</v>
      </c>
      <c r="N1402" s="1" t="b">
        <v>1</v>
      </c>
      <c r="O1402" s="1" t="s">
        <v>8294</v>
      </c>
      <c r="P1402" s="28">
        <f>F1402/D1402</f>
        <v>2.8816999999999999</v>
      </c>
      <c r="Q1402" s="29">
        <f>IF(M1402&gt;0,F1402/M1402,0)</f>
        <v>47.474464579901152</v>
      </c>
      <c r="R1402" s="9" t="str">
        <f>LEFT(O1402,SEARCH("/",O1402,1)-1)</f>
        <v>technology</v>
      </c>
      <c r="S1402" s="26" t="str">
        <f>RIGHT(O1402,LEN(O1402)-SEARCH("/",O1402,1))</f>
        <v>hardware</v>
      </c>
      <c r="T1402" s="27">
        <f>(((K1402/60)/60)/24)+DATE(1970,1,1)</f>
        <v>42150.71056712963</v>
      </c>
      <c r="U1402" s="5" t="str">
        <f>TEXT(T1402,"mmm")</f>
        <v>May</v>
      </c>
      <c r="V1402" s="5" t="str">
        <f>TEXT(T1402,"yyyy")</f>
        <v>2015</v>
      </c>
      <c r="W1402" s="5" t="str">
        <f>TEXT(Y1402,"mmm")</f>
        <v>Jun</v>
      </c>
      <c r="X1402" s="1" t="str">
        <f>TEXT(Y1402,"yyyy")</f>
        <v>2015</v>
      </c>
      <c r="Y1402" s="27">
        <f>(((J1402/60)/60)/24)+DATE(1970,1,1)</f>
        <v>42180.791666666672</v>
      </c>
    </row>
    <row r="1403" spans="1:25" ht="48" x14ac:dyDescent="0.2">
      <c r="A1403" s="1">
        <v>2160</v>
      </c>
      <c r="B1403" s="7" t="s">
        <v>2161</v>
      </c>
      <c r="C1403" s="7" t="s">
        <v>6270</v>
      </c>
      <c r="D1403" s="1">
        <v>10000</v>
      </c>
      <c r="E1403" s="37" t="str">
        <f>VLOOKUP(D1403,'Vlookup Table Bonus Point'!$C$3:$D$26,2,TRUE)</f>
        <v>10000 to 14999</v>
      </c>
      <c r="F1403" s="1">
        <v>85</v>
      </c>
      <c r="G1403" s="1" t="s">
        <v>8220</v>
      </c>
      <c r="H1403" s="1" t="s">
        <v>8223</v>
      </c>
      <c r="I1403" s="1" t="s">
        <v>8245</v>
      </c>
      <c r="J1403" s="1">
        <v>1337447105</v>
      </c>
      <c r="K1403" s="1">
        <v>1334855105</v>
      </c>
      <c r="L1403" s="1" t="b">
        <v>0</v>
      </c>
      <c r="M1403" s="1">
        <v>16</v>
      </c>
      <c r="N1403" s="1" t="b">
        <v>0</v>
      </c>
      <c r="O1403" s="1" t="s">
        <v>8281</v>
      </c>
      <c r="P1403" s="28">
        <f>F1403/D1403</f>
        <v>8.5000000000000006E-3</v>
      </c>
      <c r="Q1403" s="29">
        <f>IF(M1403&gt;0,F1403/M1403,0)</f>
        <v>5.3125</v>
      </c>
      <c r="R1403" s="9" t="str">
        <f>LEFT(O1403,SEARCH("/",O1403,1)-1)</f>
        <v>games</v>
      </c>
      <c r="S1403" s="26" t="str">
        <f>RIGHT(O1403,LEN(O1403)-SEARCH("/",O1403,1))</f>
        <v>video games</v>
      </c>
      <c r="T1403" s="27">
        <f>(((K1403/60)/60)/24)+DATE(1970,1,1)</f>
        <v>41018.711863425924</v>
      </c>
      <c r="U1403" s="5" t="str">
        <f>TEXT(T1403,"mmm")</f>
        <v>Apr</v>
      </c>
      <c r="V1403" s="5" t="str">
        <f>TEXT(T1403,"yyyy")</f>
        <v>2012</v>
      </c>
      <c r="W1403" s="5" t="str">
        <f>TEXT(Y1403,"mmm")</f>
        <v>May</v>
      </c>
      <c r="X1403" s="1" t="str">
        <f>TEXT(Y1403,"yyyy")</f>
        <v>2012</v>
      </c>
      <c r="Y1403" s="27">
        <f>(((J1403/60)/60)/24)+DATE(1970,1,1)</f>
        <v>41048.711863425924</v>
      </c>
    </row>
    <row r="1404" spans="1:25" ht="48" x14ac:dyDescent="0.2">
      <c r="A1404" s="1">
        <v>2184</v>
      </c>
      <c r="B1404" s="7" t="s">
        <v>2185</v>
      </c>
      <c r="C1404" s="7" t="s">
        <v>6294</v>
      </c>
      <c r="D1404" s="1">
        <v>10000</v>
      </c>
      <c r="E1404" s="37" t="str">
        <f>VLOOKUP(D1404,'Vlookup Table Bonus Point'!$C$3:$D$26,2,TRUE)</f>
        <v>10000 to 14999</v>
      </c>
      <c r="F1404" s="1">
        <v>28474</v>
      </c>
      <c r="G1404" s="1" t="s">
        <v>8218</v>
      </c>
      <c r="H1404" s="1" t="s">
        <v>8223</v>
      </c>
      <c r="I1404" s="1" t="s">
        <v>8245</v>
      </c>
      <c r="J1404" s="1">
        <v>1453737600</v>
      </c>
      <c r="K1404" s="1">
        <v>1452530041</v>
      </c>
      <c r="L1404" s="1" t="b">
        <v>1</v>
      </c>
      <c r="M1404" s="1">
        <v>266</v>
      </c>
      <c r="N1404" s="1" t="b">
        <v>1</v>
      </c>
      <c r="O1404" s="1" t="s">
        <v>8296</v>
      </c>
      <c r="P1404" s="28">
        <f>F1404/D1404</f>
        <v>2.8473999999999999</v>
      </c>
      <c r="Q1404" s="29">
        <f>IF(M1404&gt;0,F1404/M1404,0)</f>
        <v>107.04511278195488</v>
      </c>
      <c r="R1404" s="9" t="str">
        <f>LEFT(O1404,SEARCH("/",O1404,1)-1)</f>
        <v>games</v>
      </c>
      <c r="S1404" s="26" t="str">
        <f>RIGHT(O1404,LEN(O1404)-SEARCH("/",O1404,1))</f>
        <v>tabletop games</v>
      </c>
      <c r="T1404" s="27">
        <f>(((K1404/60)/60)/24)+DATE(1970,1,1)</f>
        <v>42380.690289351856</v>
      </c>
      <c r="U1404" s="5" t="str">
        <f>TEXT(T1404,"mmm")</f>
        <v>Jan</v>
      </c>
      <c r="V1404" s="5" t="str">
        <f>TEXT(T1404,"yyyy")</f>
        <v>2016</v>
      </c>
      <c r="W1404" s="5" t="str">
        <f>TEXT(Y1404,"mmm")</f>
        <v>Jan</v>
      </c>
      <c r="X1404" s="1" t="str">
        <f>TEXT(Y1404,"yyyy")</f>
        <v>2016</v>
      </c>
      <c r="Y1404" s="27">
        <f>(((J1404/60)/60)/24)+DATE(1970,1,1)</f>
        <v>42394.666666666672</v>
      </c>
    </row>
    <row r="1405" spans="1:25" ht="48" x14ac:dyDescent="0.2">
      <c r="A1405" s="1">
        <v>2194</v>
      </c>
      <c r="B1405" s="7" t="s">
        <v>2195</v>
      </c>
      <c r="C1405" s="7" t="s">
        <v>6304</v>
      </c>
      <c r="D1405" s="1">
        <v>10000</v>
      </c>
      <c r="E1405" s="37" t="str">
        <f>VLOOKUP(D1405,'Vlookup Table Bonus Point'!$C$3:$D$26,2,TRUE)</f>
        <v>10000 to 14999</v>
      </c>
      <c r="F1405" s="1">
        <v>53737</v>
      </c>
      <c r="G1405" s="1" t="s">
        <v>8218</v>
      </c>
      <c r="H1405" s="1" t="s">
        <v>8223</v>
      </c>
      <c r="I1405" s="1" t="s">
        <v>8245</v>
      </c>
      <c r="J1405" s="1">
        <v>1459012290</v>
      </c>
      <c r="K1405" s="1">
        <v>1456423890</v>
      </c>
      <c r="L1405" s="1" t="b">
        <v>0</v>
      </c>
      <c r="M1405" s="1">
        <v>878</v>
      </c>
      <c r="N1405" s="1" t="b">
        <v>1</v>
      </c>
      <c r="O1405" s="1" t="s">
        <v>8296</v>
      </c>
      <c r="P1405" s="28">
        <f>F1405/D1405</f>
        <v>5.3737000000000004</v>
      </c>
      <c r="Q1405" s="29">
        <f>IF(M1405&gt;0,F1405/M1405,0)</f>
        <v>61.203872437357631</v>
      </c>
      <c r="R1405" s="9" t="str">
        <f>LEFT(O1405,SEARCH("/",O1405,1)-1)</f>
        <v>games</v>
      </c>
      <c r="S1405" s="26" t="str">
        <f>RIGHT(O1405,LEN(O1405)-SEARCH("/",O1405,1))</f>
        <v>tabletop games</v>
      </c>
      <c r="T1405" s="27">
        <f>(((K1405/60)/60)/24)+DATE(1970,1,1)</f>
        <v>42425.757986111115</v>
      </c>
      <c r="U1405" s="5" t="str">
        <f>TEXT(T1405,"mmm")</f>
        <v>Feb</v>
      </c>
      <c r="V1405" s="5" t="str">
        <f>TEXT(T1405,"yyyy")</f>
        <v>2016</v>
      </c>
      <c r="W1405" s="5" t="str">
        <f>TEXT(Y1405,"mmm")</f>
        <v>Mar</v>
      </c>
      <c r="X1405" s="1" t="str">
        <f>TEXT(Y1405,"yyyy")</f>
        <v>2016</v>
      </c>
      <c r="Y1405" s="27">
        <f>(((J1405/60)/60)/24)+DATE(1970,1,1)</f>
        <v>42455.716319444444</v>
      </c>
    </row>
    <row r="1406" spans="1:25" ht="48" x14ac:dyDescent="0.2">
      <c r="A1406" s="1">
        <v>2224</v>
      </c>
      <c r="B1406" s="7" t="s">
        <v>2225</v>
      </c>
      <c r="C1406" s="7" t="s">
        <v>6334</v>
      </c>
      <c r="D1406" s="1">
        <v>10000</v>
      </c>
      <c r="E1406" s="37" t="str">
        <f>VLOOKUP(D1406,'Vlookup Table Bonus Point'!$C$3:$D$26,2,TRUE)</f>
        <v>10000 to 14999</v>
      </c>
      <c r="F1406" s="1">
        <v>24315</v>
      </c>
      <c r="G1406" s="1" t="s">
        <v>8218</v>
      </c>
      <c r="H1406" s="1" t="s">
        <v>8223</v>
      </c>
      <c r="I1406" s="1" t="s">
        <v>8245</v>
      </c>
      <c r="J1406" s="1">
        <v>1477767600</v>
      </c>
      <c r="K1406" s="1">
        <v>1475337675</v>
      </c>
      <c r="L1406" s="1" t="b">
        <v>0</v>
      </c>
      <c r="M1406" s="1">
        <v>296</v>
      </c>
      <c r="N1406" s="1" t="b">
        <v>1</v>
      </c>
      <c r="O1406" s="1" t="s">
        <v>8296</v>
      </c>
      <c r="P1406" s="28">
        <f>F1406/D1406</f>
        <v>2.4315000000000002</v>
      </c>
      <c r="Q1406" s="29">
        <f>IF(M1406&gt;0,F1406/M1406,0)</f>
        <v>82.145270270270274</v>
      </c>
      <c r="R1406" s="9" t="str">
        <f>LEFT(O1406,SEARCH("/",O1406,1)-1)</f>
        <v>games</v>
      </c>
      <c r="S1406" s="26" t="str">
        <f>RIGHT(O1406,LEN(O1406)-SEARCH("/",O1406,1))</f>
        <v>tabletop games</v>
      </c>
      <c r="T1406" s="27">
        <f>(((K1406/60)/60)/24)+DATE(1970,1,1)</f>
        <v>42644.667534722219</v>
      </c>
      <c r="U1406" s="5" t="str">
        <f>TEXT(T1406,"mmm")</f>
        <v>Oct</v>
      </c>
      <c r="V1406" s="5" t="str">
        <f>TEXT(T1406,"yyyy")</f>
        <v>2016</v>
      </c>
      <c r="W1406" s="5" t="str">
        <f>TEXT(Y1406,"mmm")</f>
        <v>Oct</v>
      </c>
      <c r="X1406" s="1" t="str">
        <f>TEXT(Y1406,"yyyy")</f>
        <v>2016</v>
      </c>
      <c r="Y1406" s="27">
        <f>(((J1406/60)/60)/24)+DATE(1970,1,1)</f>
        <v>42672.791666666672</v>
      </c>
    </row>
    <row r="1407" spans="1:25" ht="32" x14ac:dyDescent="0.2">
      <c r="A1407" s="1">
        <v>2242</v>
      </c>
      <c r="B1407" s="7" t="s">
        <v>2243</v>
      </c>
      <c r="C1407" s="7" t="s">
        <v>6352</v>
      </c>
      <c r="D1407" s="1">
        <v>10000</v>
      </c>
      <c r="E1407" s="37" t="str">
        <f>VLOOKUP(D1407,'Vlookup Table Bonus Point'!$C$3:$D$26,2,TRUE)</f>
        <v>10000 to 14999</v>
      </c>
      <c r="F1407" s="1">
        <v>136009.76</v>
      </c>
      <c r="G1407" s="1" t="s">
        <v>8218</v>
      </c>
      <c r="H1407" s="1" t="s">
        <v>8223</v>
      </c>
      <c r="I1407" s="1" t="s">
        <v>8245</v>
      </c>
      <c r="J1407" s="1">
        <v>1385521320</v>
      </c>
      <c r="K1407" s="1">
        <v>1382449733</v>
      </c>
      <c r="L1407" s="1" t="b">
        <v>0</v>
      </c>
      <c r="M1407" s="1">
        <v>2525</v>
      </c>
      <c r="N1407" s="1" t="b">
        <v>1</v>
      </c>
      <c r="O1407" s="1" t="s">
        <v>8296</v>
      </c>
      <c r="P1407" s="28">
        <f>F1407/D1407</f>
        <v>13.600976000000001</v>
      </c>
      <c r="Q1407" s="29">
        <f>IF(M1407&gt;0,F1407/M1407,0)</f>
        <v>53.865251485148519</v>
      </c>
      <c r="R1407" s="9" t="str">
        <f>LEFT(O1407,SEARCH("/",O1407,1)-1)</f>
        <v>games</v>
      </c>
      <c r="S1407" s="26" t="str">
        <f>RIGHT(O1407,LEN(O1407)-SEARCH("/",O1407,1))</f>
        <v>tabletop games</v>
      </c>
      <c r="T1407" s="27">
        <f>(((K1407/60)/60)/24)+DATE(1970,1,1)</f>
        <v>41569.575613425928</v>
      </c>
      <c r="U1407" s="5" t="str">
        <f>TEXT(T1407,"mmm")</f>
        <v>Oct</v>
      </c>
      <c r="V1407" s="5" t="str">
        <f>TEXT(T1407,"yyyy")</f>
        <v>2013</v>
      </c>
      <c r="W1407" s="5" t="str">
        <f>TEXT(Y1407,"mmm")</f>
        <v>Nov</v>
      </c>
      <c r="X1407" s="1" t="str">
        <f>TEXT(Y1407,"yyyy")</f>
        <v>2013</v>
      </c>
      <c r="Y1407" s="27">
        <f>(((J1407/60)/60)/24)+DATE(1970,1,1)</f>
        <v>41605.126388888886</v>
      </c>
    </row>
    <row r="1408" spans="1:25" ht="64" x14ac:dyDescent="0.2">
      <c r="A1408" s="1">
        <v>2328</v>
      </c>
      <c r="B1408" s="7" t="s">
        <v>2329</v>
      </c>
      <c r="C1408" s="7" t="s">
        <v>6438</v>
      </c>
      <c r="D1408" s="1">
        <v>10000</v>
      </c>
      <c r="E1408" s="37" t="str">
        <f>VLOOKUP(D1408,'Vlookup Table Bonus Point'!$C$3:$D$26,2,TRUE)</f>
        <v>10000 to 14999</v>
      </c>
      <c r="F1408" s="1">
        <v>25445</v>
      </c>
      <c r="G1408" s="1" t="s">
        <v>8218</v>
      </c>
      <c r="H1408" s="1" t="s">
        <v>8223</v>
      </c>
      <c r="I1408" s="1" t="s">
        <v>8245</v>
      </c>
      <c r="J1408" s="1">
        <v>1434307537</v>
      </c>
      <c r="K1408" s="1">
        <v>1431715537</v>
      </c>
      <c r="L1408" s="1" t="b">
        <v>1</v>
      </c>
      <c r="M1408" s="1">
        <v>537</v>
      </c>
      <c r="N1408" s="1" t="b">
        <v>1</v>
      </c>
      <c r="O1408" s="1" t="s">
        <v>8297</v>
      </c>
      <c r="P1408" s="28">
        <f>F1408/D1408</f>
        <v>2.5445000000000002</v>
      </c>
      <c r="Q1408" s="29">
        <f>IF(M1408&gt;0,F1408/M1408,0)</f>
        <v>47.383612662942269</v>
      </c>
      <c r="R1408" s="9" t="str">
        <f>LEFT(O1408,SEARCH("/",O1408,1)-1)</f>
        <v>food</v>
      </c>
      <c r="S1408" s="26" t="str">
        <f>RIGHT(O1408,LEN(O1408)-SEARCH("/",O1408,1))</f>
        <v>small batch</v>
      </c>
      <c r="T1408" s="27">
        <f>(((K1408/60)/60)/24)+DATE(1970,1,1)</f>
        <v>42139.781678240746</v>
      </c>
      <c r="U1408" s="5" t="str">
        <f>TEXT(T1408,"mmm")</f>
        <v>May</v>
      </c>
      <c r="V1408" s="5" t="str">
        <f>TEXT(T1408,"yyyy")</f>
        <v>2015</v>
      </c>
      <c r="W1408" s="5" t="str">
        <f>TEXT(Y1408,"mmm")</f>
        <v>Jun</v>
      </c>
      <c r="X1408" s="1" t="str">
        <f>TEXT(Y1408,"yyyy")</f>
        <v>2015</v>
      </c>
      <c r="Y1408" s="27">
        <f>(((J1408/60)/60)/24)+DATE(1970,1,1)</f>
        <v>42169.781678240746</v>
      </c>
    </row>
    <row r="1409" spans="1:25" ht="48" x14ac:dyDescent="0.2">
      <c r="A1409" s="1">
        <v>2343</v>
      </c>
      <c r="B1409" s="7" t="s">
        <v>2344</v>
      </c>
      <c r="C1409" s="7" t="s">
        <v>6453</v>
      </c>
      <c r="D1409" s="1">
        <v>10000</v>
      </c>
      <c r="E1409" s="37" t="str">
        <f>VLOOKUP(D1409,'Vlookup Table Bonus Point'!$C$3:$D$26,2,TRUE)</f>
        <v>10000 to 14999</v>
      </c>
      <c r="F1409" s="1">
        <v>300</v>
      </c>
      <c r="G1409" s="1" t="s">
        <v>8219</v>
      </c>
      <c r="H1409" s="1" t="s">
        <v>8223</v>
      </c>
      <c r="I1409" s="1" t="s">
        <v>8245</v>
      </c>
      <c r="J1409" s="1">
        <v>1452282420</v>
      </c>
      <c r="K1409" s="1">
        <v>1447962505</v>
      </c>
      <c r="L1409" s="1" t="b">
        <v>0</v>
      </c>
      <c r="M1409" s="1">
        <v>1</v>
      </c>
      <c r="N1409" s="1" t="b">
        <v>0</v>
      </c>
      <c r="O1409" s="1" t="s">
        <v>8271</v>
      </c>
      <c r="P1409" s="28">
        <f>F1409/D1409</f>
        <v>0.03</v>
      </c>
      <c r="Q1409" s="29">
        <f>IF(M1409&gt;0,F1409/M1409,0)</f>
        <v>300</v>
      </c>
      <c r="R1409" s="9" t="str">
        <f>LEFT(O1409,SEARCH("/",O1409,1)-1)</f>
        <v>technology</v>
      </c>
      <c r="S1409" s="26" t="str">
        <f>RIGHT(O1409,LEN(O1409)-SEARCH("/",O1409,1))</f>
        <v>web</v>
      </c>
      <c r="T1409" s="27">
        <f>(((K1409/60)/60)/24)+DATE(1970,1,1)</f>
        <v>42327.825289351851</v>
      </c>
      <c r="U1409" s="5" t="str">
        <f>TEXT(T1409,"mmm")</f>
        <v>Nov</v>
      </c>
      <c r="V1409" s="5" t="str">
        <f>TEXT(T1409,"yyyy")</f>
        <v>2015</v>
      </c>
      <c r="W1409" s="5" t="str">
        <f>TEXT(Y1409,"mmm")</f>
        <v>Jan</v>
      </c>
      <c r="X1409" s="1" t="str">
        <f>TEXT(Y1409,"yyyy")</f>
        <v>2016</v>
      </c>
      <c r="Y1409" s="27">
        <f>(((J1409/60)/60)/24)+DATE(1970,1,1)</f>
        <v>42377.82430555555</v>
      </c>
    </row>
    <row r="1410" spans="1:25" ht="32" x14ac:dyDescent="0.2">
      <c r="A1410" s="1">
        <v>2356</v>
      </c>
      <c r="B1410" s="7" t="s">
        <v>2357</v>
      </c>
      <c r="C1410" s="7" t="s">
        <v>6466</v>
      </c>
      <c r="D1410" s="1">
        <v>10000</v>
      </c>
      <c r="E1410" s="37" t="str">
        <f>VLOOKUP(D1410,'Vlookup Table Bonus Point'!$C$3:$D$26,2,TRUE)</f>
        <v>10000 to 14999</v>
      </c>
      <c r="F1410" s="1">
        <v>0</v>
      </c>
      <c r="G1410" s="1" t="s">
        <v>8219</v>
      </c>
      <c r="H1410" s="1" t="s">
        <v>8232</v>
      </c>
      <c r="I1410" s="1" t="s">
        <v>8248</v>
      </c>
      <c r="J1410" s="1">
        <v>1433530104</v>
      </c>
      <c r="K1410" s="1">
        <v>1430938104</v>
      </c>
      <c r="L1410" s="1" t="b">
        <v>0</v>
      </c>
      <c r="M1410" s="1">
        <v>0</v>
      </c>
      <c r="N1410" s="1" t="b">
        <v>0</v>
      </c>
      <c r="O1410" s="1" t="s">
        <v>8271</v>
      </c>
      <c r="P1410" s="28">
        <f>F1410/D1410</f>
        <v>0</v>
      </c>
      <c r="Q1410" s="29">
        <f>IF(M1410&gt;0,F1410/M1410,0)</f>
        <v>0</v>
      </c>
      <c r="R1410" s="9" t="str">
        <f>LEFT(O1410,SEARCH("/",O1410,1)-1)</f>
        <v>technology</v>
      </c>
      <c r="S1410" s="26" t="str">
        <f>RIGHT(O1410,LEN(O1410)-SEARCH("/",O1410,1))</f>
        <v>web</v>
      </c>
      <c r="T1410" s="27">
        <f>(((K1410/60)/60)/24)+DATE(1970,1,1)</f>
        <v>42130.78361111111</v>
      </c>
      <c r="U1410" s="5" t="str">
        <f>TEXT(T1410,"mmm")</f>
        <v>May</v>
      </c>
      <c r="V1410" s="5" t="str">
        <f>TEXT(T1410,"yyyy")</f>
        <v>2015</v>
      </c>
      <c r="W1410" s="5" t="str">
        <f>TEXT(Y1410,"mmm")</f>
        <v>Jun</v>
      </c>
      <c r="X1410" s="1" t="str">
        <f>TEXT(Y1410,"yyyy")</f>
        <v>2015</v>
      </c>
      <c r="Y1410" s="27">
        <f>(((J1410/60)/60)/24)+DATE(1970,1,1)</f>
        <v>42160.78361111111</v>
      </c>
    </row>
    <row r="1411" spans="1:25" ht="48" x14ac:dyDescent="0.2">
      <c r="A1411" s="1">
        <v>2375</v>
      </c>
      <c r="B1411" s="7" t="s">
        <v>2376</v>
      </c>
      <c r="C1411" s="7" t="s">
        <v>6485</v>
      </c>
      <c r="D1411" s="1">
        <v>10000</v>
      </c>
      <c r="E1411" s="37" t="str">
        <f>VLOOKUP(D1411,'Vlookup Table Bonus Point'!$C$3:$D$26,2,TRUE)</f>
        <v>10000 to 14999</v>
      </c>
      <c r="F1411" s="1">
        <v>0</v>
      </c>
      <c r="G1411" s="1" t="s">
        <v>8219</v>
      </c>
      <c r="H1411" s="1" t="s">
        <v>8223</v>
      </c>
      <c r="I1411" s="1" t="s">
        <v>8245</v>
      </c>
      <c r="J1411" s="1">
        <v>1473451437</v>
      </c>
      <c r="K1411" s="1">
        <v>1470859437</v>
      </c>
      <c r="L1411" s="1" t="b">
        <v>0</v>
      </c>
      <c r="M1411" s="1">
        <v>0</v>
      </c>
      <c r="N1411" s="1" t="b">
        <v>0</v>
      </c>
      <c r="O1411" s="1" t="s">
        <v>8271</v>
      </c>
      <c r="P1411" s="28">
        <f>F1411/D1411</f>
        <v>0</v>
      </c>
      <c r="Q1411" s="29">
        <f>IF(M1411&gt;0,F1411/M1411,0)</f>
        <v>0</v>
      </c>
      <c r="R1411" s="9" t="str">
        <f>LEFT(O1411,SEARCH("/",O1411,1)-1)</f>
        <v>technology</v>
      </c>
      <c r="S1411" s="26" t="str">
        <f>RIGHT(O1411,LEN(O1411)-SEARCH("/",O1411,1))</f>
        <v>web</v>
      </c>
      <c r="T1411" s="27">
        <f>(((K1411/60)/60)/24)+DATE(1970,1,1)</f>
        <v>42592.836076388892</v>
      </c>
      <c r="U1411" s="5" t="str">
        <f>TEXT(T1411,"mmm")</f>
        <v>Aug</v>
      </c>
      <c r="V1411" s="5" t="str">
        <f>TEXT(T1411,"yyyy")</f>
        <v>2016</v>
      </c>
      <c r="W1411" s="5" t="str">
        <f>TEXT(Y1411,"mmm")</f>
        <v>Sep</v>
      </c>
      <c r="X1411" s="1" t="str">
        <f>TEXT(Y1411,"yyyy")</f>
        <v>2016</v>
      </c>
      <c r="Y1411" s="27">
        <f>(((J1411/60)/60)/24)+DATE(1970,1,1)</f>
        <v>42622.836076388892</v>
      </c>
    </row>
    <row r="1412" spans="1:25" ht="48" x14ac:dyDescent="0.2">
      <c r="A1412" s="1">
        <v>2383</v>
      </c>
      <c r="B1412" s="7" t="s">
        <v>2384</v>
      </c>
      <c r="C1412" s="7" t="s">
        <v>6493</v>
      </c>
      <c r="D1412" s="1">
        <v>10000</v>
      </c>
      <c r="E1412" s="37" t="str">
        <f>VLOOKUP(D1412,'Vlookup Table Bonus Point'!$C$3:$D$26,2,TRUE)</f>
        <v>10000 to 14999</v>
      </c>
      <c r="F1412" s="1">
        <v>435</v>
      </c>
      <c r="G1412" s="1" t="s">
        <v>8219</v>
      </c>
      <c r="H1412" s="1" t="s">
        <v>8227</v>
      </c>
      <c r="I1412" s="1" t="s">
        <v>8249</v>
      </c>
      <c r="J1412" s="1">
        <v>1424568107</v>
      </c>
      <c r="K1412" s="1">
        <v>1421976107</v>
      </c>
      <c r="L1412" s="1" t="b">
        <v>0</v>
      </c>
      <c r="M1412" s="1">
        <v>3</v>
      </c>
      <c r="N1412" s="1" t="b">
        <v>0</v>
      </c>
      <c r="O1412" s="1" t="s">
        <v>8271</v>
      </c>
      <c r="P1412" s="28">
        <f>F1412/D1412</f>
        <v>4.3499999999999997E-2</v>
      </c>
      <c r="Q1412" s="29">
        <f>IF(M1412&gt;0,F1412/M1412,0)</f>
        <v>145</v>
      </c>
      <c r="R1412" s="9" t="str">
        <f>LEFT(O1412,SEARCH("/",O1412,1)-1)</f>
        <v>technology</v>
      </c>
      <c r="S1412" s="26" t="str">
        <f>RIGHT(O1412,LEN(O1412)-SEARCH("/",O1412,1))</f>
        <v>web</v>
      </c>
      <c r="T1412" s="27">
        <f>(((K1412/60)/60)/24)+DATE(1970,1,1)</f>
        <v>42027.056793981479</v>
      </c>
      <c r="U1412" s="5" t="str">
        <f>TEXT(T1412,"mmm")</f>
        <v>Jan</v>
      </c>
      <c r="V1412" s="5" t="str">
        <f>TEXT(T1412,"yyyy")</f>
        <v>2015</v>
      </c>
      <c r="W1412" s="5" t="str">
        <f>TEXT(Y1412,"mmm")</f>
        <v>Feb</v>
      </c>
      <c r="X1412" s="1" t="str">
        <f>TEXT(Y1412,"yyyy")</f>
        <v>2015</v>
      </c>
      <c r="Y1412" s="27">
        <f>(((J1412/60)/60)/24)+DATE(1970,1,1)</f>
        <v>42057.056793981479</v>
      </c>
    </row>
    <row r="1413" spans="1:25" ht="48" x14ac:dyDescent="0.2">
      <c r="A1413" s="1">
        <v>2433</v>
      </c>
      <c r="B1413" s="7" t="s">
        <v>2434</v>
      </c>
      <c r="C1413" s="7" t="s">
        <v>6543</v>
      </c>
      <c r="D1413" s="1">
        <v>10000</v>
      </c>
      <c r="E1413" s="37" t="str">
        <f>VLOOKUP(D1413,'Vlookup Table Bonus Point'!$C$3:$D$26,2,TRUE)</f>
        <v>10000 to 14999</v>
      </c>
      <c r="F1413" s="1">
        <v>0</v>
      </c>
      <c r="G1413" s="1" t="s">
        <v>8220</v>
      </c>
      <c r="H1413" s="1" t="s">
        <v>8223</v>
      </c>
      <c r="I1413" s="1" t="s">
        <v>8245</v>
      </c>
      <c r="J1413" s="1">
        <v>1456608943</v>
      </c>
      <c r="K1413" s="1">
        <v>1454016943</v>
      </c>
      <c r="L1413" s="1" t="b">
        <v>0</v>
      </c>
      <c r="M1413" s="1">
        <v>0</v>
      </c>
      <c r="N1413" s="1" t="b">
        <v>0</v>
      </c>
      <c r="O1413" s="1" t="s">
        <v>8283</v>
      </c>
      <c r="P1413" s="28">
        <f>F1413/D1413</f>
        <v>0</v>
      </c>
      <c r="Q1413" s="29">
        <f>IF(M1413&gt;0,F1413/M1413,0)</f>
        <v>0</v>
      </c>
      <c r="R1413" s="9" t="str">
        <f>LEFT(O1413,SEARCH("/",O1413,1)-1)</f>
        <v>food</v>
      </c>
      <c r="S1413" s="26" t="str">
        <f>RIGHT(O1413,LEN(O1413)-SEARCH("/",O1413,1))</f>
        <v>food trucks</v>
      </c>
      <c r="T1413" s="27">
        <f>(((K1413/60)/60)/24)+DATE(1970,1,1)</f>
        <v>42397.89980324074</v>
      </c>
      <c r="U1413" s="5" t="str">
        <f>TEXT(T1413,"mmm")</f>
        <v>Jan</v>
      </c>
      <c r="V1413" s="5" t="str">
        <f>TEXT(T1413,"yyyy")</f>
        <v>2016</v>
      </c>
      <c r="W1413" s="5" t="str">
        <f>TEXT(Y1413,"mmm")</f>
        <v>Feb</v>
      </c>
      <c r="X1413" s="1" t="str">
        <f>TEXT(Y1413,"yyyy")</f>
        <v>2016</v>
      </c>
      <c r="Y1413" s="27">
        <f>(((J1413/60)/60)/24)+DATE(1970,1,1)</f>
        <v>42427.89980324074</v>
      </c>
    </row>
    <row r="1414" spans="1:25" ht="48" x14ac:dyDescent="0.2">
      <c r="A1414" s="1">
        <v>2439</v>
      </c>
      <c r="B1414" s="7" t="s">
        <v>2440</v>
      </c>
      <c r="C1414" s="7" t="s">
        <v>6549</v>
      </c>
      <c r="D1414" s="1">
        <v>10000</v>
      </c>
      <c r="E1414" s="37" t="str">
        <f>VLOOKUP(D1414,'Vlookup Table Bonus Point'!$C$3:$D$26,2,TRUE)</f>
        <v>10000 to 14999</v>
      </c>
      <c r="F1414" s="1">
        <v>0</v>
      </c>
      <c r="G1414" s="1" t="s">
        <v>8220</v>
      </c>
      <c r="H1414" s="1" t="s">
        <v>8223</v>
      </c>
      <c r="I1414" s="1" t="s">
        <v>8245</v>
      </c>
      <c r="J1414" s="1">
        <v>1445197129</v>
      </c>
      <c r="K1414" s="1">
        <v>1442605129</v>
      </c>
      <c r="L1414" s="1" t="b">
        <v>0</v>
      </c>
      <c r="M1414" s="1">
        <v>0</v>
      </c>
      <c r="N1414" s="1" t="b">
        <v>0</v>
      </c>
      <c r="O1414" s="1" t="s">
        <v>8283</v>
      </c>
      <c r="P1414" s="28">
        <f>F1414/D1414</f>
        <v>0</v>
      </c>
      <c r="Q1414" s="29">
        <f>IF(M1414&gt;0,F1414/M1414,0)</f>
        <v>0</v>
      </c>
      <c r="R1414" s="9" t="str">
        <f>LEFT(O1414,SEARCH("/",O1414,1)-1)</f>
        <v>food</v>
      </c>
      <c r="S1414" s="26" t="str">
        <f>RIGHT(O1414,LEN(O1414)-SEARCH("/",O1414,1))</f>
        <v>food trucks</v>
      </c>
      <c r="T1414" s="27">
        <f>(((K1414/60)/60)/24)+DATE(1970,1,1)</f>
        <v>42265.818622685183</v>
      </c>
      <c r="U1414" s="5" t="str">
        <f>TEXT(T1414,"mmm")</f>
        <v>Sep</v>
      </c>
      <c r="V1414" s="5" t="str">
        <f>TEXT(T1414,"yyyy")</f>
        <v>2015</v>
      </c>
      <c r="W1414" s="5" t="str">
        <f>TEXT(Y1414,"mmm")</f>
        <v>Oct</v>
      </c>
      <c r="X1414" s="1" t="str">
        <f>TEXT(Y1414,"yyyy")</f>
        <v>2015</v>
      </c>
      <c r="Y1414" s="27">
        <f>(((J1414/60)/60)/24)+DATE(1970,1,1)</f>
        <v>42295.818622685183</v>
      </c>
    </row>
    <row r="1415" spans="1:25" ht="48" x14ac:dyDescent="0.2">
      <c r="A1415" s="1">
        <v>2449</v>
      </c>
      <c r="B1415" s="7" t="s">
        <v>2450</v>
      </c>
      <c r="C1415" s="7" t="s">
        <v>6559</v>
      </c>
      <c r="D1415" s="1">
        <v>10000</v>
      </c>
      <c r="E1415" s="37" t="str">
        <f>VLOOKUP(D1415,'Vlookup Table Bonus Point'!$C$3:$D$26,2,TRUE)</f>
        <v>10000 to 14999</v>
      </c>
      <c r="F1415" s="1">
        <v>10800</v>
      </c>
      <c r="G1415" s="1" t="s">
        <v>8218</v>
      </c>
      <c r="H1415" s="1" t="s">
        <v>8223</v>
      </c>
      <c r="I1415" s="1" t="s">
        <v>8245</v>
      </c>
      <c r="J1415" s="1">
        <v>1417321515</v>
      </c>
      <c r="K1415" s="1">
        <v>1414725915</v>
      </c>
      <c r="L1415" s="1" t="b">
        <v>0</v>
      </c>
      <c r="M1415" s="1">
        <v>120</v>
      </c>
      <c r="N1415" s="1" t="b">
        <v>1</v>
      </c>
      <c r="O1415" s="1" t="s">
        <v>8297</v>
      </c>
      <c r="P1415" s="28">
        <f>F1415/D1415</f>
        <v>1.08</v>
      </c>
      <c r="Q1415" s="29">
        <f>IF(M1415&gt;0,F1415/M1415,0)</f>
        <v>90</v>
      </c>
      <c r="R1415" s="9" t="str">
        <f>LEFT(O1415,SEARCH("/",O1415,1)-1)</f>
        <v>food</v>
      </c>
      <c r="S1415" s="26" t="str">
        <f>RIGHT(O1415,LEN(O1415)-SEARCH("/",O1415,1))</f>
        <v>small batch</v>
      </c>
      <c r="T1415" s="27">
        <f>(((K1415/60)/60)/24)+DATE(1970,1,1)</f>
        <v>41943.142534722225</v>
      </c>
      <c r="U1415" s="5" t="str">
        <f>TEXT(T1415,"mmm")</f>
        <v>Oct</v>
      </c>
      <c r="V1415" s="5" t="str">
        <f>TEXT(T1415,"yyyy")</f>
        <v>2014</v>
      </c>
      <c r="W1415" s="5" t="str">
        <f>TEXT(Y1415,"mmm")</f>
        <v>Nov</v>
      </c>
      <c r="X1415" s="1" t="str">
        <f>TEXT(Y1415,"yyyy")</f>
        <v>2014</v>
      </c>
      <c r="Y1415" s="27">
        <f>(((J1415/60)/60)/24)+DATE(1970,1,1)</f>
        <v>41973.184201388889</v>
      </c>
    </row>
    <row r="1416" spans="1:25" ht="48" x14ac:dyDescent="0.2">
      <c r="A1416" s="1">
        <v>2451</v>
      </c>
      <c r="B1416" s="7" t="s">
        <v>2452</v>
      </c>
      <c r="C1416" s="7" t="s">
        <v>6561</v>
      </c>
      <c r="D1416" s="1">
        <v>10000</v>
      </c>
      <c r="E1416" s="37" t="str">
        <f>VLOOKUP(D1416,'Vlookup Table Bonus Point'!$C$3:$D$26,2,TRUE)</f>
        <v>10000 to 14999</v>
      </c>
      <c r="F1416" s="1">
        <v>11545</v>
      </c>
      <c r="G1416" s="1" t="s">
        <v>8218</v>
      </c>
      <c r="H1416" s="1" t="s">
        <v>8223</v>
      </c>
      <c r="I1416" s="1" t="s">
        <v>8245</v>
      </c>
      <c r="J1416" s="1">
        <v>1488750490</v>
      </c>
      <c r="K1416" s="1">
        <v>1487022490</v>
      </c>
      <c r="L1416" s="1" t="b">
        <v>0</v>
      </c>
      <c r="M1416" s="1">
        <v>186</v>
      </c>
      <c r="N1416" s="1" t="b">
        <v>1</v>
      </c>
      <c r="O1416" s="1" t="s">
        <v>8297</v>
      </c>
      <c r="P1416" s="28">
        <f>F1416/D1416</f>
        <v>1.1545000000000001</v>
      </c>
      <c r="Q1416" s="29">
        <f>IF(M1416&gt;0,F1416/M1416,0)</f>
        <v>62.06989247311828</v>
      </c>
      <c r="R1416" s="9" t="str">
        <f>LEFT(O1416,SEARCH("/",O1416,1)-1)</f>
        <v>food</v>
      </c>
      <c r="S1416" s="26" t="str">
        <f>RIGHT(O1416,LEN(O1416)-SEARCH("/",O1416,1))</f>
        <v>small batch</v>
      </c>
      <c r="T1416" s="27">
        <f>(((K1416/60)/60)/24)+DATE(1970,1,1)</f>
        <v>42779.908449074079</v>
      </c>
      <c r="U1416" s="5" t="str">
        <f>TEXT(T1416,"mmm")</f>
        <v>Feb</v>
      </c>
      <c r="V1416" s="5" t="str">
        <f>TEXT(T1416,"yyyy")</f>
        <v>2017</v>
      </c>
      <c r="W1416" s="5" t="str">
        <f>TEXT(Y1416,"mmm")</f>
        <v>Mar</v>
      </c>
      <c r="X1416" s="1" t="str">
        <f>TEXT(Y1416,"yyyy")</f>
        <v>2017</v>
      </c>
      <c r="Y1416" s="27">
        <f>(((J1416/60)/60)/24)+DATE(1970,1,1)</f>
        <v>42799.908449074079</v>
      </c>
    </row>
    <row r="1417" spans="1:25" ht="48" x14ac:dyDescent="0.2">
      <c r="A1417" s="1">
        <v>2503</v>
      </c>
      <c r="B1417" s="7" t="s">
        <v>2503</v>
      </c>
      <c r="C1417" s="7" t="s">
        <v>6613</v>
      </c>
      <c r="D1417" s="1">
        <v>10000</v>
      </c>
      <c r="E1417" s="37" t="str">
        <f>VLOOKUP(D1417,'Vlookup Table Bonus Point'!$C$3:$D$26,2,TRUE)</f>
        <v>10000 to 14999</v>
      </c>
      <c r="F1417" s="1">
        <v>0</v>
      </c>
      <c r="G1417" s="1" t="s">
        <v>8220</v>
      </c>
      <c r="H1417" s="1" t="s">
        <v>8223</v>
      </c>
      <c r="I1417" s="1" t="s">
        <v>8245</v>
      </c>
      <c r="J1417" s="1">
        <v>1465333560</v>
      </c>
      <c r="K1417" s="1">
        <v>1462743308</v>
      </c>
      <c r="L1417" s="1" t="b">
        <v>0</v>
      </c>
      <c r="M1417" s="1">
        <v>0</v>
      </c>
      <c r="N1417" s="1" t="b">
        <v>0</v>
      </c>
      <c r="O1417" s="1" t="s">
        <v>8298</v>
      </c>
      <c r="P1417" s="28">
        <f>F1417/D1417</f>
        <v>0</v>
      </c>
      <c r="Q1417" s="29">
        <f>IF(M1417&gt;0,F1417/M1417,0)</f>
        <v>0</v>
      </c>
      <c r="R1417" s="9" t="str">
        <f>LEFT(O1417,SEARCH("/",O1417,1)-1)</f>
        <v>food</v>
      </c>
      <c r="S1417" s="26" t="str">
        <f>RIGHT(O1417,LEN(O1417)-SEARCH("/",O1417,1))</f>
        <v>restaurants</v>
      </c>
      <c r="T1417" s="27">
        <f>(((K1417/60)/60)/24)+DATE(1970,1,1)</f>
        <v>42498.899398148147</v>
      </c>
      <c r="U1417" s="5" t="str">
        <f>TEXT(T1417,"mmm")</f>
        <v>May</v>
      </c>
      <c r="V1417" s="5" t="str">
        <f>TEXT(T1417,"yyyy")</f>
        <v>2016</v>
      </c>
      <c r="W1417" s="5" t="str">
        <f>TEXT(Y1417,"mmm")</f>
        <v>Jun</v>
      </c>
      <c r="X1417" s="1" t="str">
        <f>TEXT(Y1417,"yyyy")</f>
        <v>2016</v>
      </c>
      <c r="Y1417" s="27">
        <f>(((J1417/60)/60)/24)+DATE(1970,1,1)</f>
        <v>42528.879166666666</v>
      </c>
    </row>
    <row r="1418" spans="1:25" ht="48" x14ac:dyDescent="0.2">
      <c r="A1418" s="1">
        <v>2539</v>
      </c>
      <c r="B1418" s="7" t="s">
        <v>2539</v>
      </c>
      <c r="C1418" s="7" t="s">
        <v>6649</v>
      </c>
      <c r="D1418" s="1">
        <v>10000</v>
      </c>
      <c r="E1418" s="37" t="str">
        <f>VLOOKUP(D1418,'Vlookup Table Bonus Point'!$C$3:$D$26,2,TRUE)</f>
        <v>10000 to 14999</v>
      </c>
      <c r="F1418" s="1">
        <v>10025</v>
      </c>
      <c r="G1418" s="1" t="s">
        <v>8218</v>
      </c>
      <c r="H1418" s="1" t="s">
        <v>8223</v>
      </c>
      <c r="I1418" s="1" t="s">
        <v>8245</v>
      </c>
      <c r="J1418" s="1">
        <v>1422913152</v>
      </c>
      <c r="K1418" s="1">
        <v>1417729152</v>
      </c>
      <c r="L1418" s="1" t="b">
        <v>0</v>
      </c>
      <c r="M1418" s="1">
        <v>59</v>
      </c>
      <c r="N1418" s="1" t="b">
        <v>1</v>
      </c>
      <c r="O1418" s="1" t="s">
        <v>8299</v>
      </c>
      <c r="P1418" s="28">
        <f>F1418/D1418</f>
        <v>1.0024999999999999</v>
      </c>
      <c r="Q1418" s="29">
        <f>IF(M1418&gt;0,F1418/M1418,0)</f>
        <v>169.91525423728814</v>
      </c>
      <c r="R1418" s="9" t="str">
        <f>LEFT(O1418,SEARCH("/",O1418,1)-1)</f>
        <v>music</v>
      </c>
      <c r="S1418" s="26" t="str">
        <f>RIGHT(O1418,LEN(O1418)-SEARCH("/",O1418,1))</f>
        <v>classical music</v>
      </c>
      <c r="T1418" s="27">
        <f>(((K1418/60)/60)/24)+DATE(1970,1,1)</f>
        <v>41977.902222222227</v>
      </c>
      <c r="U1418" s="5" t="str">
        <f>TEXT(T1418,"mmm")</f>
        <v>Dec</v>
      </c>
      <c r="V1418" s="5" t="str">
        <f>TEXT(T1418,"yyyy")</f>
        <v>2014</v>
      </c>
      <c r="W1418" s="5" t="str">
        <f>TEXT(Y1418,"mmm")</f>
        <v>Feb</v>
      </c>
      <c r="X1418" s="1" t="str">
        <f>TEXT(Y1418,"yyyy")</f>
        <v>2015</v>
      </c>
      <c r="Y1418" s="27">
        <f>(((J1418/60)/60)/24)+DATE(1970,1,1)</f>
        <v>42037.902222222227</v>
      </c>
    </row>
    <row r="1419" spans="1:25" ht="48" x14ac:dyDescent="0.2">
      <c r="A1419" s="1">
        <v>2562</v>
      </c>
      <c r="B1419" s="7" t="s">
        <v>2562</v>
      </c>
      <c r="C1419" s="7" t="s">
        <v>6672</v>
      </c>
      <c r="D1419" s="1">
        <v>10000</v>
      </c>
      <c r="E1419" s="37" t="str">
        <f>VLOOKUP(D1419,'Vlookup Table Bonus Point'!$C$3:$D$26,2,TRUE)</f>
        <v>10000 to 14999</v>
      </c>
      <c r="F1419" s="1">
        <v>75</v>
      </c>
      <c r="G1419" s="1" t="s">
        <v>8219</v>
      </c>
      <c r="H1419" s="1" t="s">
        <v>8235</v>
      </c>
      <c r="I1419" s="1" t="s">
        <v>8248</v>
      </c>
      <c r="J1419" s="1">
        <v>1476189339</v>
      </c>
      <c r="K1419" s="1">
        <v>1471005339</v>
      </c>
      <c r="L1419" s="1" t="b">
        <v>0</v>
      </c>
      <c r="M1419" s="1">
        <v>3</v>
      </c>
      <c r="N1419" s="1" t="b">
        <v>0</v>
      </c>
      <c r="O1419" s="1" t="s">
        <v>8283</v>
      </c>
      <c r="P1419" s="28">
        <f>F1419/D1419</f>
        <v>7.4999999999999997E-3</v>
      </c>
      <c r="Q1419" s="29">
        <f>IF(M1419&gt;0,F1419/M1419,0)</f>
        <v>25</v>
      </c>
      <c r="R1419" s="9" t="str">
        <f>LEFT(O1419,SEARCH("/",O1419,1)-1)</f>
        <v>food</v>
      </c>
      <c r="S1419" s="26" t="str">
        <f>RIGHT(O1419,LEN(O1419)-SEARCH("/",O1419,1))</f>
        <v>food trucks</v>
      </c>
      <c r="T1419" s="27">
        <f>(((K1419/60)/60)/24)+DATE(1970,1,1)</f>
        <v>42594.524756944447</v>
      </c>
      <c r="U1419" s="5" t="str">
        <f>TEXT(T1419,"mmm")</f>
        <v>Aug</v>
      </c>
      <c r="V1419" s="5" t="str">
        <f>TEXT(T1419,"yyyy")</f>
        <v>2016</v>
      </c>
      <c r="W1419" s="5" t="str">
        <f>TEXT(Y1419,"mmm")</f>
        <v>Oct</v>
      </c>
      <c r="X1419" s="1" t="str">
        <f>TEXT(Y1419,"yyyy")</f>
        <v>2016</v>
      </c>
      <c r="Y1419" s="27">
        <f>(((J1419/60)/60)/24)+DATE(1970,1,1)</f>
        <v>42654.524756944447</v>
      </c>
    </row>
    <row r="1420" spans="1:25" ht="48" x14ac:dyDescent="0.2">
      <c r="A1420" s="1">
        <v>2565</v>
      </c>
      <c r="B1420" s="7" t="s">
        <v>2565</v>
      </c>
      <c r="C1420" s="7" t="s">
        <v>6675</v>
      </c>
      <c r="D1420" s="1">
        <v>10000</v>
      </c>
      <c r="E1420" s="37" t="str">
        <f>VLOOKUP(D1420,'Vlookup Table Bonus Point'!$C$3:$D$26,2,TRUE)</f>
        <v>10000 to 14999</v>
      </c>
      <c r="F1420" s="1">
        <v>100</v>
      </c>
      <c r="G1420" s="1" t="s">
        <v>8219</v>
      </c>
      <c r="H1420" s="1" t="s">
        <v>8223</v>
      </c>
      <c r="I1420" s="1" t="s">
        <v>8245</v>
      </c>
      <c r="J1420" s="1">
        <v>1462827000</v>
      </c>
      <c r="K1420" s="1">
        <v>1457710589</v>
      </c>
      <c r="L1420" s="1" t="b">
        <v>0</v>
      </c>
      <c r="M1420" s="1">
        <v>1</v>
      </c>
      <c r="N1420" s="1" t="b">
        <v>0</v>
      </c>
      <c r="O1420" s="1" t="s">
        <v>8283</v>
      </c>
      <c r="P1420" s="28">
        <f>F1420/D1420</f>
        <v>0.01</v>
      </c>
      <c r="Q1420" s="29">
        <f>IF(M1420&gt;0,F1420/M1420,0)</f>
        <v>100</v>
      </c>
      <c r="R1420" s="9" t="str">
        <f>LEFT(O1420,SEARCH("/",O1420,1)-1)</f>
        <v>food</v>
      </c>
      <c r="S1420" s="26" t="str">
        <f>RIGHT(O1420,LEN(O1420)-SEARCH("/",O1420,1))</f>
        <v>food trucks</v>
      </c>
      <c r="T1420" s="27">
        <f>(((K1420/60)/60)/24)+DATE(1970,1,1)</f>
        <v>42440.650335648148</v>
      </c>
      <c r="U1420" s="5" t="str">
        <f>TEXT(T1420,"mmm")</f>
        <v>Mar</v>
      </c>
      <c r="V1420" s="5" t="str">
        <f>TEXT(T1420,"yyyy")</f>
        <v>2016</v>
      </c>
      <c r="W1420" s="5" t="str">
        <f>TEXT(Y1420,"mmm")</f>
        <v>May</v>
      </c>
      <c r="X1420" s="1" t="str">
        <f>TEXT(Y1420,"yyyy")</f>
        <v>2016</v>
      </c>
      <c r="Y1420" s="27">
        <f>(((J1420/60)/60)/24)+DATE(1970,1,1)</f>
        <v>42499.868055555555</v>
      </c>
    </row>
    <row r="1421" spans="1:25" ht="48" x14ac:dyDescent="0.2">
      <c r="A1421" s="1">
        <v>2568</v>
      </c>
      <c r="B1421" s="7" t="s">
        <v>2568</v>
      </c>
      <c r="C1421" s="7" t="s">
        <v>6678</v>
      </c>
      <c r="D1421" s="1">
        <v>10000</v>
      </c>
      <c r="E1421" s="37" t="str">
        <f>VLOOKUP(D1421,'Vlookup Table Bonus Point'!$C$3:$D$26,2,TRUE)</f>
        <v>10000 to 14999</v>
      </c>
      <c r="F1421" s="1">
        <v>50</v>
      </c>
      <c r="G1421" s="1" t="s">
        <v>8219</v>
      </c>
      <c r="H1421" s="1" t="s">
        <v>8224</v>
      </c>
      <c r="I1421" s="1" t="s">
        <v>8246</v>
      </c>
      <c r="J1421" s="1">
        <v>1472745594</v>
      </c>
      <c r="K1421" s="1">
        <v>1470153594</v>
      </c>
      <c r="L1421" s="1" t="b">
        <v>0</v>
      </c>
      <c r="M1421" s="1">
        <v>1</v>
      </c>
      <c r="N1421" s="1" t="b">
        <v>0</v>
      </c>
      <c r="O1421" s="1" t="s">
        <v>8283</v>
      </c>
      <c r="P1421" s="28">
        <f>F1421/D1421</f>
        <v>5.0000000000000001E-3</v>
      </c>
      <c r="Q1421" s="29">
        <f>IF(M1421&gt;0,F1421/M1421,0)</f>
        <v>50</v>
      </c>
      <c r="R1421" s="9" t="str">
        <f>LEFT(O1421,SEARCH("/",O1421,1)-1)</f>
        <v>food</v>
      </c>
      <c r="S1421" s="26" t="str">
        <f>RIGHT(O1421,LEN(O1421)-SEARCH("/",O1421,1))</f>
        <v>food trucks</v>
      </c>
      <c r="T1421" s="27">
        <f>(((K1421/60)/60)/24)+DATE(1970,1,1)</f>
        <v>42584.666597222225</v>
      </c>
      <c r="U1421" s="5" t="str">
        <f>TEXT(T1421,"mmm")</f>
        <v>Aug</v>
      </c>
      <c r="V1421" s="5" t="str">
        <f>TEXT(T1421,"yyyy")</f>
        <v>2016</v>
      </c>
      <c r="W1421" s="5" t="str">
        <f>TEXT(Y1421,"mmm")</f>
        <v>Sep</v>
      </c>
      <c r="X1421" s="1" t="str">
        <f>TEXT(Y1421,"yyyy")</f>
        <v>2016</v>
      </c>
      <c r="Y1421" s="27">
        <f>(((J1421/60)/60)/24)+DATE(1970,1,1)</f>
        <v>42614.666597222225</v>
      </c>
    </row>
    <row r="1422" spans="1:25" ht="48" x14ac:dyDescent="0.2">
      <c r="A1422" s="1">
        <v>2574</v>
      </c>
      <c r="B1422" s="7" t="s">
        <v>2574</v>
      </c>
      <c r="C1422" s="7" t="s">
        <v>6684</v>
      </c>
      <c r="D1422" s="1">
        <v>10000</v>
      </c>
      <c r="E1422" s="37" t="str">
        <f>VLOOKUP(D1422,'Vlookup Table Bonus Point'!$C$3:$D$26,2,TRUE)</f>
        <v>10000 to 14999</v>
      </c>
      <c r="F1422" s="1">
        <v>0</v>
      </c>
      <c r="G1422" s="1" t="s">
        <v>8219</v>
      </c>
      <c r="H1422" s="1" t="s">
        <v>8223</v>
      </c>
      <c r="I1422" s="1" t="s">
        <v>8245</v>
      </c>
      <c r="J1422" s="1">
        <v>1463600945</v>
      </c>
      <c r="K1422" s="1">
        <v>1461786545</v>
      </c>
      <c r="L1422" s="1" t="b">
        <v>0</v>
      </c>
      <c r="M1422" s="1">
        <v>0</v>
      </c>
      <c r="N1422" s="1" t="b">
        <v>0</v>
      </c>
      <c r="O1422" s="1" t="s">
        <v>8283</v>
      </c>
      <c r="P1422" s="28">
        <f>F1422/D1422</f>
        <v>0</v>
      </c>
      <c r="Q1422" s="29">
        <f>IF(M1422&gt;0,F1422/M1422,0)</f>
        <v>0</v>
      </c>
      <c r="R1422" s="9" t="str">
        <f>LEFT(O1422,SEARCH("/",O1422,1)-1)</f>
        <v>food</v>
      </c>
      <c r="S1422" s="26" t="str">
        <f>RIGHT(O1422,LEN(O1422)-SEARCH("/",O1422,1))</f>
        <v>food trucks</v>
      </c>
      <c r="T1422" s="27">
        <f>(((K1422/60)/60)/24)+DATE(1970,1,1)</f>
        <v>42487.825752314813</v>
      </c>
      <c r="U1422" s="5" t="str">
        <f>TEXT(T1422,"mmm")</f>
        <v>Apr</v>
      </c>
      <c r="V1422" s="5" t="str">
        <f>TEXT(T1422,"yyyy")</f>
        <v>2016</v>
      </c>
      <c r="W1422" s="5" t="str">
        <f>TEXT(Y1422,"mmm")</f>
        <v>May</v>
      </c>
      <c r="X1422" s="1" t="str">
        <f>TEXT(Y1422,"yyyy")</f>
        <v>2016</v>
      </c>
      <c r="Y1422" s="27">
        <f>(((J1422/60)/60)/24)+DATE(1970,1,1)</f>
        <v>42508.825752314813</v>
      </c>
    </row>
    <row r="1423" spans="1:25" ht="32" x14ac:dyDescent="0.2">
      <c r="A1423" s="1">
        <v>2576</v>
      </c>
      <c r="B1423" s="7" t="s">
        <v>2576</v>
      </c>
      <c r="C1423" s="7" t="s">
        <v>6686</v>
      </c>
      <c r="D1423" s="1">
        <v>10000</v>
      </c>
      <c r="E1423" s="37" t="str">
        <f>VLOOKUP(D1423,'Vlookup Table Bonus Point'!$C$3:$D$26,2,TRUE)</f>
        <v>10000 to 14999</v>
      </c>
      <c r="F1423" s="1">
        <v>0</v>
      </c>
      <c r="G1423" s="1" t="s">
        <v>8219</v>
      </c>
      <c r="H1423" s="1" t="s">
        <v>8223</v>
      </c>
      <c r="I1423" s="1" t="s">
        <v>8245</v>
      </c>
      <c r="J1423" s="1">
        <v>1428707647</v>
      </c>
      <c r="K1423" s="1">
        <v>1424823247</v>
      </c>
      <c r="L1423" s="1" t="b">
        <v>0</v>
      </c>
      <c r="M1423" s="1">
        <v>0</v>
      </c>
      <c r="N1423" s="1" t="b">
        <v>0</v>
      </c>
      <c r="O1423" s="1" t="s">
        <v>8283</v>
      </c>
      <c r="P1423" s="28">
        <f>F1423/D1423</f>
        <v>0</v>
      </c>
      <c r="Q1423" s="29">
        <f>IF(M1423&gt;0,F1423/M1423,0)</f>
        <v>0</v>
      </c>
      <c r="R1423" s="9" t="str">
        <f>LEFT(O1423,SEARCH("/",O1423,1)-1)</f>
        <v>food</v>
      </c>
      <c r="S1423" s="26" t="str">
        <f>RIGHT(O1423,LEN(O1423)-SEARCH("/",O1423,1))</f>
        <v>food trucks</v>
      </c>
      <c r="T1423" s="27">
        <f>(((K1423/60)/60)/24)+DATE(1970,1,1)</f>
        <v>42060.00980324074</v>
      </c>
      <c r="U1423" s="5" t="str">
        <f>TEXT(T1423,"mmm")</f>
        <v>Feb</v>
      </c>
      <c r="V1423" s="5" t="str">
        <f>TEXT(T1423,"yyyy")</f>
        <v>2015</v>
      </c>
      <c r="W1423" s="5" t="str">
        <f>TEXT(Y1423,"mmm")</f>
        <v>Apr</v>
      </c>
      <c r="X1423" s="1" t="str">
        <f>TEXT(Y1423,"yyyy")</f>
        <v>2015</v>
      </c>
      <c r="Y1423" s="27">
        <f>(((J1423/60)/60)/24)+DATE(1970,1,1)</f>
        <v>42104.968136574069</v>
      </c>
    </row>
    <row r="1424" spans="1:25" ht="32" x14ac:dyDescent="0.2">
      <c r="A1424" s="1">
        <v>2584</v>
      </c>
      <c r="B1424" s="7" t="s">
        <v>2584</v>
      </c>
      <c r="C1424" s="7" t="s">
        <v>6694</v>
      </c>
      <c r="D1424" s="1">
        <v>10000</v>
      </c>
      <c r="E1424" s="37" t="str">
        <f>VLOOKUP(D1424,'Vlookup Table Bonus Point'!$C$3:$D$26,2,TRUE)</f>
        <v>10000 to 14999</v>
      </c>
      <c r="F1424" s="1">
        <v>0</v>
      </c>
      <c r="G1424" s="1" t="s">
        <v>8220</v>
      </c>
      <c r="H1424" s="1" t="s">
        <v>8223</v>
      </c>
      <c r="I1424" s="1" t="s">
        <v>8245</v>
      </c>
      <c r="J1424" s="1">
        <v>1434341369</v>
      </c>
      <c r="K1424" s="1">
        <v>1431749369</v>
      </c>
      <c r="L1424" s="1" t="b">
        <v>0</v>
      </c>
      <c r="M1424" s="1">
        <v>0</v>
      </c>
      <c r="N1424" s="1" t="b">
        <v>0</v>
      </c>
      <c r="O1424" s="1" t="s">
        <v>8283</v>
      </c>
      <c r="P1424" s="28">
        <f>F1424/D1424</f>
        <v>0</v>
      </c>
      <c r="Q1424" s="29">
        <f>IF(M1424&gt;0,F1424/M1424,0)</f>
        <v>0</v>
      </c>
      <c r="R1424" s="9" t="str">
        <f>LEFT(O1424,SEARCH("/",O1424,1)-1)</f>
        <v>food</v>
      </c>
      <c r="S1424" s="26" t="str">
        <f>RIGHT(O1424,LEN(O1424)-SEARCH("/",O1424,1))</f>
        <v>food trucks</v>
      </c>
      <c r="T1424" s="27">
        <f>(((K1424/60)/60)/24)+DATE(1970,1,1)</f>
        <v>42140.173252314817</v>
      </c>
      <c r="U1424" s="5" t="str">
        <f>TEXT(T1424,"mmm")</f>
        <v>May</v>
      </c>
      <c r="V1424" s="5" t="str">
        <f>TEXT(T1424,"yyyy")</f>
        <v>2015</v>
      </c>
      <c r="W1424" s="5" t="str">
        <f>TEXT(Y1424,"mmm")</f>
        <v>Jun</v>
      </c>
      <c r="X1424" s="1" t="str">
        <f>TEXT(Y1424,"yyyy")</f>
        <v>2015</v>
      </c>
      <c r="Y1424" s="27">
        <f>(((J1424/60)/60)/24)+DATE(1970,1,1)</f>
        <v>42170.173252314817</v>
      </c>
    </row>
    <row r="1425" spans="1:25" ht="48" x14ac:dyDescent="0.2">
      <c r="A1425" s="1">
        <v>2593</v>
      </c>
      <c r="B1425" s="7" t="s">
        <v>2593</v>
      </c>
      <c r="C1425" s="7" t="s">
        <v>6703</v>
      </c>
      <c r="D1425" s="1">
        <v>10000</v>
      </c>
      <c r="E1425" s="37" t="str">
        <f>VLOOKUP(D1425,'Vlookup Table Bonus Point'!$C$3:$D$26,2,TRUE)</f>
        <v>10000 to 14999</v>
      </c>
      <c r="F1425" s="1">
        <v>0</v>
      </c>
      <c r="G1425" s="1" t="s">
        <v>8220</v>
      </c>
      <c r="H1425" s="1" t="s">
        <v>8223</v>
      </c>
      <c r="I1425" s="1" t="s">
        <v>8245</v>
      </c>
      <c r="J1425" s="1">
        <v>1429993026</v>
      </c>
      <c r="K1425" s="1">
        <v>1427401026</v>
      </c>
      <c r="L1425" s="1" t="b">
        <v>0</v>
      </c>
      <c r="M1425" s="1">
        <v>0</v>
      </c>
      <c r="N1425" s="1" t="b">
        <v>0</v>
      </c>
      <c r="O1425" s="1" t="s">
        <v>8283</v>
      </c>
      <c r="P1425" s="28">
        <f>F1425/D1425</f>
        <v>0</v>
      </c>
      <c r="Q1425" s="29">
        <f>IF(M1425&gt;0,F1425/M1425,0)</f>
        <v>0</v>
      </c>
      <c r="R1425" s="9" t="str">
        <f>LEFT(O1425,SEARCH("/",O1425,1)-1)</f>
        <v>food</v>
      </c>
      <c r="S1425" s="26" t="str">
        <f>RIGHT(O1425,LEN(O1425)-SEARCH("/",O1425,1))</f>
        <v>food trucks</v>
      </c>
      <c r="T1425" s="27">
        <f>(((K1425/60)/60)/24)+DATE(1970,1,1)</f>
        <v>42089.84520833334</v>
      </c>
      <c r="U1425" s="5" t="str">
        <f>TEXT(T1425,"mmm")</f>
        <v>Mar</v>
      </c>
      <c r="V1425" s="5" t="str">
        <f>TEXT(T1425,"yyyy")</f>
        <v>2015</v>
      </c>
      <c r="W1425" s="5" t="str">
        <f>TEXT(Y1425,"mmm")</f>
        <v>Apr</v>
      </c>
      <c r="X1425" s="1" t="str">
        <f>TEXT(Y1425,"yyyy")</f>
        <v>2015</v>
      </c>
      <c r="Y1425" s="27">
        <f>(((J1425/60)/60)/24)+DATE(1970,1,1)</f>
        <v>42119.84520833334</v>
      </c>
    </row>
    <row r="1426" spans="1:25" ht="48" x14ac:dyDescent="0.2">
      <c r="A1426" s="1">
        <v>2612</v>
      </c>
      <c r="B1426" s="7" t="s">
        <v>2612</v>
      </c>
      <c r="C1426" s="7" t="s">
        <v>6722</v>
      </c>
      <c r="D1426" s="1">
        <v>10000</v>
      </c>
      <c r="E1426" s="37" t="str">
        <f>VLOOKUP(D1426,'Vlookup Table Bonus Point'!$C$3:$D$26,2,TRUE)</f>
        <v>10000 to 14999</v>
      </c>
      <c r="F1426" s="1">
        <v>17176.13</v>
      </c>
      <c r="G1426" s="1" t="s">
        <v>8218</v>
      </c>
      <c r="H1426" s="1" t="s">
        <v>8223</v>
      </c>
      <c r="I1426" s="1" t="s">
        <v>8245</v>
      </c>
      <c r="J1426" s="1">
        <v>1420773970</v>
      </c>
      <c r="K1426" s="1">
        <v>1418095570</v>
      </c>
      <c r="L1426" s="1" t="b">
        <v>1</v>
      </c>
      <c r="M1426" s="1">
        <v>294</v>
      </c>
      <c r="N1426" s="1" t="b">
        <v>1</v>
      </c>
      <c r="O1426" s="1" t="s">
        <v>8300</v>
      </c>
      <c r="P1426" s="28">
        <f>F1426/D1426</f>
        <v>1.7176130000000001</v>
      </c>
      <c r="Q1426" s="29">
        <f>IF(M1426&gt;0,F1426/M1426,0)</f>
        <v>58.422210884353746</v>
      </c>
      <c r="R1426" s="9" t="str">
        <f>LEFT(O1426,SEARCH("/",O1426,1)-1)</f>
        <v>technology</v>
      </c>
      <c r="S1426" s="26" t="str">
        <f>RIGHT(O1426,LEN(O1426)-SEARCH("/",O1426,1))</f>
        <v>space exploration</v>
      </c>
      <c r="T1426" s="27">
        <f>(((K1426/60)/60)/24)+DATE(1970,1,1)</f>
        <v>41982.143171296295</v>
      </c>
      <c r="U1426" s="5" t="str">
        <f>TEXT(T1426,"mmm")</f>
        <v>Dec</v>
      </c>
      <c r="V1426" s="5" t="str">
        <f>TEXT(T1426,"yyyy")</f>
        <v>2014</v>
      </c>
      <c r="W1426" s="5" t="str">
        <f>TEXT(Y1426,"mmm")</f>
        <v>Jan</v>
      </c>
      <c r="X1426" s="1" t="str">
        <f>TEXT(Y1426,"yyyy")</f>
        <v>2015</v>
      </c>
      <c r="Y1426" s="27">
        <f>(((J1426/60)/60)/24)+DATE(1970,1,1)</f>
        <v>42013.143171296295</v>
      </c>
    </row>
    <row r="1427" spans="1:25" ht="48" x14ac:dyDescent="0.2">
      <c r="A1427" s="1">
        <v>2666</v>
      </c>
      <c r="B1427" s="7" t="s">
        <v>2666</v>
      </c>
      <c r="C1427" s="7" t="s">
        <v>6776</v>
      </c>
      <c r="D1427" s="1">
        <v>10000</v>
      </c>
      <c r="E1427" s="37" t="str">
        <f>VLOOKUP(D1427,'Vlookup Table Bonus Point'!$C$3:$D$26,2,TRUE)</f>
        <v>10000 to 14999</v>
      </c>
      <c r="F1427" s="1">
        <v>15929.51</v>
      </c>
      <c r="G1427" s="1" t="s">
        <v>8218</v>
      </c>
      <c r="H1427" s="1" t="s">
        <v>8223</v>
      </c>
      <c r="I1427" s="1" t="s">
        <v>8245</v>
      </c>
      <c r="J1427" s="1">
        <v>1443214800</v>
      </c>
      <c r="K1427" s="1">
        <v>1440008439</v>
      </c>
      <c r="L1427" s="1" t="b">
        <v>0</v>
      </c>
      <c r="M1427" s="1">
        <v>206</v>
      </c>
      <c r="N1427" s="1" t="b">
        <v>1</v>
      </c>
      <c r="O1427" s="1" t="s">
        <v>8301</v>
      </c>
      <c r="P1427" s="28">
        <f>F1427/D1427</f>
        <v>1.592951</v>
      </c>
      <c r="Q1427" s="29">
        <f>IF(M1427&gt;0,F1427/M1427,0)</f>
        <v>77.327718446601949</v>
      </c>
      <c r="R1427" s="9" t="str">
        <f>LEFT(O1427,SEARCH("/",O1427,1)-1)</f>
        <v>technology</v>
      </c>
      <c r="S1427" s="26" t="str">
        <f>RIGHT(O1427,LEN(O1427)-SEARCH("/",O1427,1))</f>
        <v>makerspaces</v>
      </c>
      <c r="T1427" s="27">
        <f>(((K1427/60)/60)/24)+DATE(1970,1,1)</f>
        <v>42235.764340277776</v>
      </c>
      <c r="U1427" s="5" t="str">
        <f>TEXT(T1427,"mmm")</f>
        <v>Aug</v>
      </c>
      <c r="V1427" s="5" t="str">
        <f>TEXT(T1427,"yyyy")</f>
        <v>2015</v>
      </c>
      <c r="W1427" s="5" t="str">
        <f>TEXT(Y1427,"mmm")</f>
        <v>Sep</v>
      </c>
      <c r="X1427" s="1" t="str">
        <f>TEXT(Y1427,"yyyy")</f>
        <v>2015</v>
      </c>
      <c r="Y1427" s="27">
        <f>(((J1427/60)/60)/24)+DATE(1970,1,1)</f>
        <v>42272.875</v>
      </c>
    </row>
    <row r="1428" spans="1:25" ht="48" x14ac:dyDescent="0.2">
      <c r="A1428" s="1">
        <v>2672</v>
      </c>
      <c r="B1428" s="7" t="s">
        <v>2672</v>
      </c>
      <c r="C1428" s="7" t="s">
        <v>6782</v>
      </c>
      <c r="D1428" s="1">
        <v>10000</v>
      </c>
      <c r="E1428" s="37" t="str">
        <f>VLOOKUP(D1428,'Vlookup Table Bonus Point'!$C$3:$D$26,2,TRUE)</f>
        <v>10000 to 14999</v>
      </c>
      <c r="F1428" s="1">
        <v>3319</v>
      </c>
      <c r="G1428" s="1" t="s">
        <v>8220</v>
      </c>
      <c r="H1428" s="1" t="s">
        <v>8223</v>
      </c>
      <c r="I1428" s="1" t="s">
        <v>8245</v>
      </c>
      <c r="J1428" s="1">
        <v>1451282400</v>
      </c>
      <c r="K1428" s="1">
        <v>1449436390</v>
      </c>
      <c r="L1428" s="1" t="b">
        <v>1</v>
      </c>
      <c r="M1428" s="1">
        <v>47</v>
      </c>
      <c r="N1428" s="1" t="b">
        <v>0</v>
      </c>
      <c r="O1428" s="1" t="s">
        <v>8301</v>
      </c>
      <c r="P1428" s="28">
        <f>F1428/D1428</f>
        <v>0.33189999999999997</v>
      </c>
      <c r="Q1428" s="29">
        <f>IF(M1428&gt;0,F1428/M1428,0)</f>
        <v>70.61702127659575</v>
      </c>
      <c r="R1428" s="9" t="str">
        <f>LEFT(O1428,SEARCH("/",O1428,1)-1)</f>
        <v>technology</v>
      </c>
      <c r="S1428" s="26" t="str">
        <f>RIGHT(O1428,LEN(O1428)-SEARCH("/",O1428,1))</f>
        <v>makerspaces</v>
      </c>
      <c r="T1428" s="27">
        <f>(((K1428/60)/60)/24)+DATE(1970,1,1)</f>
        <v>42344.884143518517</v>
      </c>
      <c r="U1428" s="5" t="str">
        <f>TEXT(T1428,"mmm")</f>
        <v>Dec</v>
      </c>
      <c r="V1428" s="5" t="str">
        <f>TEXT(T1428,"yyyy")</f>
        <v>2015</v>
      </c>
      <c r="W1428" s="5" t="str">
        <f>TEXT(Y1428,"mmm")</f>
        <v>Dec</v>
      </c>
      <c r="X1428" s="1" t="str">
        <f>TEXT(Y1428,"yyyy")</f>
        <v>2015</v>
      </c>
      <c r="Y1428" s="27">
        <f>(((J1428/60)/60)/24)+DATE(1970,1,1)</f>
        <v>42366.25</v>
      </c>
    </row>
    <row r="1429" spans="1:25" ht="48" x14ac:dyDescent="0.2">
      <c r="A1429" s="1">
        <v>2702</v>
      </c>
      <c r="B1429" s="7" t="s">
        <v>2702</v>
      </c>
      <c r="C1429" s="7" t="s">
        <v>6812</v>
      </c>
      <c r="D1429" s="1">
        <v>10000</v>
      </c>
      <c r="E1429" s="37" t="str">
        <f>VLOOKUP(D1429,'Vlookup Table Bonus Point'!$C$3:$D$26,2,TRUE)</f>
        <v>10000 to 14999</v>
      </c>
      <c r="F1429" s="1">
        <v>3441</v>
      </c>
      <c r="G1429" s="1" t="s">
        <v>8221</v>
      </c>
      <c r="H1429" s="1" t="s">
        <v>8223</v>
      </c>
      <c r="I1429" s="1" t="s">
        <v>8245</v>
      </c>
      <c r="J1429" s="1">
        <v>1491416077</v>
      </c>
      <c r="K1429" s="1">
        <v>1488827677</v>
      </c>
      <c r="L1429" s="1" t="b">
        <v>1</v>
      </c>
      <c r="M1429" s="1">
        <v>26</v>
      </c>
      <c r="N1429" s="1" t="b">
        <v>0</v>
      </c>
      <c r="O1429" s="1" t="s">
        <v>8302</v>
      </c>
      <c r="P1429" s="28">
        <f>F1429/D1429</f>
        <v>0.34410000000000002</v>
      </c>
      <c r="Q1429" s="29">
        <f>IF(M1429&gt;0,F1429/M1429,0)</f>
        <v>132.34615384615384</v>
      </c>
      <c r="R1429" s="9" t="str">
        <f>LEFT(O1429,SEARCH("/",O1429,1)-1)</f>
        <v>theater</v>
      </c>
      <c r="S1429" s="26" t="str">
        <f>RIGHT(O1429,LEN(O1429)-SEARCH("/",O1429,1))</f>
        <v>spaces</v>
      </c>
      <c r="T1429" s="27">
        <f>(((K1429/60)/60)/24)+DATE(1970,1,1)</f>
        <v>42800.801817129628</v>
      </c>
      <c r="U1429" s="5" t="str">
        <f>TEXT(T1429,"mmm")</f>
        <v>Mar</v>
      </c>
      <c r="V1429" s="5" t="str">
        <f>TEXT(T1429,"yyyy")</f>
        <v>2017</v>
      </c>
      <c r="W1429" s="5" t="str">
        <f>TEXT(Y1429,"mmm")</f>
        <v>Apr</v>
      </c>
      <c r="X1429" s="1" t="str">
        <f>TEXT(Y1429,"yyyy")</f>
        <v>2017</v>
      </c>
      <c r="Y1429" s="27">
        <f>(((J1429/60)/60)/24)+DATE(1970,1,1)</f>
        <v>42830.760150462964</v>
      </c>
    </row>
    <row r="1430" spans="1:25" ht="64" x14ac:dyDescent="0.2">
      <c r="A1430" s="1">
        <v>2716</v>
      </c>
      <c r="B1430" s="7" t="s">
        <v>2716</v>
      </c>
      <c r="C1430" s="7" t="s">
        <v>6826</v>
      </c>
      <c r="D1430" s="1">
        <v>10000</v>
      </c>
      <c r="E1430" s="37" t="str">
        <f>VLOOKUP(D1430,'Vlookup Table Bonus Point'!$C$3:$D$26,2,TRUE)</f>
        <v>10000 to 14999</v>
      </c>
      <c r="F1430" s="1">
        <v>11998.01</v>
      </c>
      <c r="G1430" s="1" t="s">
        <v>8218</v>
      </c>
      <c r="H1430" s="1" t="s">
        <v>8235</v>
      </c>
      <c r="I1430" s="1" t="s">
        <v>8248</v>
      </c>
      <c r="J1430" s="1">
        <v>1444291193</v>
      </c>
      <c r="K1430" s="1">
        <v>1441699193</v>
      </c>
      <c r="L1430" s="1" t="b">
        <v>1</v>
      </c>
      <c r="M1430" s="1">
        <v>187</v>
      </c>
      <c r="N1430" s="1" t="b">
        <v>1</v>
      </c>
      <c r="O1430" s="1" t="s">
        <v>8302</v>
      </c>
      <c r="P1430" s="28">
        <f>F1430/D1430</f>
        <v>1.1998010000000001</v>
      </c>
      <c r="Q1430" s="29">
        <f>IF(M1430&gt;0,F1430/M1430,0)</f>
        <v>64.160481283422456</v>
      </c>
      <c r="R1430" s="9" t="str">
        <f>LEFT(O1430,SEARCH("/",O1430,1)-1)</f>
        <v>theater</v>
      </c>
      <c r="S1430" s="26" t="str">
        <f>RIGHT(O1430,LEN(O1430)-SEARCH("/",O1430,1))</f>
        <v>spaces</v>
      </c>
      <c r="T1430" s="27">
        <f>(((K1430/60)/60)/24)+DATE(1970,1,1)</f>
        <v>42255.333252314813</v>
      </c>
      <c r="U1430" s="5" t="str">
        <f>TEXT(T1430,"mmm")</f>
        <v>Sep</v>
      </c>
      <c r="V1430" s="5" t="str">
        <f>TEXT(T1430,"yyyy")</f>
        <v>2015</v>
      </c>
      <c r="W1430" s="5" t="str">
        <f>TEXT(Y1430,"mmm")</f>
        <v>Oct</v>
      </c>
      <c r="X1430" s="1" t="str">
        <f>TEXT(Y1430,"yyyy")</f>
        <v>2015</v>
      </c>
      <c r="Y1430" s="27">
        <f>(((J1430/60)/60)/24)+DATE(1970,1,1)</f>
        <v>42285.333252314813</v>
      </c>
    </row>
    <row r="1431" spans="1:25" ht="48" x14ac:dyDescent="0.2">
      <c r="A1431" s="1">
        <v>2727</v>
      </c>
      <c r="B1431" s="7" t="s">
        <v>2727</v>
      </c>
      <c r="C1431" s="7" t="s">
        <v>6837</v>
      </c>
      <c r="D1431" s="1">
        <v>10000</v>
      </c>
      <c r="E1431" s="37" t="str">
        <f>VLOOKUP(D1431,'Vlookup Table Bonus Point'!$C$3:$D$26,2,TRUE)</f>
        <v>10000 to 14999</v>
      </c>
      <c r="F1431" s="1">
        <v>49321</v>
      </c>
      <c r="G1431" s="1" t="s">
        <v>8218</v>
      </c>
      <c r="H1431" s="1" t="s">
        <v>8223</v>
      </c>
      <c r="I1431" s="1" t="s">
        <v>8245</v>
      </c>
      <c r="J1431" s="1">
        <v>1438964063</v>
      </c>
      <c r="K1431" s="1">
        <v>1436804063</v>
      </c>
      <c r="L1431" s="1" t="b">
        <v>0</v>
      </c>
      <c r="M1431" s="1">
        <v>707</v>
      </c>
      <c r="N1431" s="1" t="b">
        <v>1</v>
      </c>
      <c r="O1431" s="1" t="s">
        <v>8294</v>
      </c>
      <c r="P1431" s="28">
        <f>F1431/D1431</f>
        <v>4.9321000000000002</v>
      </c>
      <c r="Q1431" s="29">
        <f>IF(M1431&gt;0,F1431/M1431,0)</f>
        <v>69.760961810466767</v>
      </c>
      <c r="R1431" s="9" t="str">
        <f>LEFT(O1431,SEARCH("/",O1431,1)-1)</f>
        <v>technology</v>
      </c>
      <c r="S1431" s="26" t="str">
        <f>RIGHT(O1431,LEN(O1431)-SEARCH("/",O1431,1))</f>
        <v>hardware</v>
      </c>
      <c r="T1431" s="27">
        <f>(((K1431/60)/60)/24)+DATE(1970,1,1)</f>
        <v>42198.676655092597</v>
      </c>
      <c r="U1431" s="5" t="str">
        <f>TEXT(T1431,"mmm")</f>
        <v>Jul</v>
      </c>
      <c r="V1431" s="5" t="str">
        <f>TEXT(T1431,"yyyy")</f>
        <v>2015</v>
      </c>
      <c r="W1431" s="5" t="str">
        <f>TEXT(Y1431,"mmm")</f>
        <v>Aug</v>
      </c>
      <c r="X1431" s="1" t="str">
        <f>TEXT(Y1431,"yyyy")</f>
        <v>2015</v>
      </c>
      <c r="Y1431" s="27">
        <f>(((J1431/60)/60)/24)+DATE(1970,1,1)</f>
        <v>42223.676655092597</v>
      </c>
    </row>
    <row r="1432" spans="1:25" ht="32" x14ac:dyDescent="0.2">
      <c r="A1432" s="1">
        <v>2749</v>
      </c>
      <c r="B1432" s="7" t="s">
        <v>2749</v>
      </c>
      <c r="C1432" s="7" t="s">
        <v>6859</v>
      </c>
      <c r="D1432" s="1">
        <v>10000</v>
      </c>
      <c r="E1432" s="37" t="str">
        <f>VLOOKUP(D1432,'Vlookup Table Bonus Point'!$C$3:$D$26,2,TRUE)</f>
        <v>10000 to 14999</v>
      </c>
      <c r="F1432" s="1">
        <v>110</v>
      </c>
      <c r="G1432" s="1" t="s">
        <v>8220</v>
      </c>
      <c r="H1432" s="1" t="s">
        <v>8223</v>
      </c>
      <c r="I1432" s="1" t="s">
        <v>8245</v>
      </c>
      <c r="J1432" s="1">
        <v>1428171037</v>
      </c>
      <c r="K1432" s="1">
        <v>1425582637</v>
      </c>
      <c r="L1432" s="1" t="b">
        <v>0</v>
      </c>
      <c r="M1432" s="1">
        <v>2</v>
      </c>
      <c r="N1432" s="1" t="b">
        <v>0</v>
      </c>
      <c r="O1432" s="1" t="s">
        <v>8303</v>
      </c>
      <c r="P1432" s="28">
        <f>F1432/D1432</f>
        <v>1.0999999999999999E-2</v>
      </c>
      <c r="Q1432" s="29">
        <f>IF(M1432&gt;0,F1432/M1432,0)</f>
        <v>55</v>
      </c>
      <c r="R1432" s="9" t="str">
        <f>LEFT(O1432,SEARCH("/",O1432,1)-1)</f>
        <v>publishing</v>
      </c>
      <c r="S1432" s="26" t="str">
        <f>RIGHT(O1432,LEN(O1432)-SEARCH("/",O1432,1))</f>
        <v>children's books</v>
      </c>
      <c r="T1432" s="27">
        <f>(((K1432/60)/60)/24)+DATE(1970,1,1)</f>
        <v>42068.799039351856</v>
      </c>
      <c r="U1432" s="5" t="str">
        <f>TEXT(T1432,"mmm")</f>
        <v>Mar</v>
      </c>
      <c r="V1432" s="5" t="str">
        <f>TEXT(T1432,"yyyy")</f>
        <v>2015</v>
      </c>
      <c r="W1432" s="5" t="str">
        <f>TEXT(Y1432,"mmm")</f>
        <v>Apr</v>
      </c>
      <c r="X1432" s="1" t="str">
        <f>TEXT(Y1432,"yyyy")</f>
        <v>2015</v>
      </c>
      <c r="Y1432" s="27">
        <f>(((J1432/60)/60)/24)+DATE(1970,1,1)</f>
        <v>42098.757372685184</v>
      </c>
    </row>
    <row r="1433" spans="1:25" ht="48" x14ac:dyDescent="0.2">
      <c r="A1433" s="1">
        <v>2754</v>
      </c>
      <c r="B1433" s="7" t="s">
        <v>2754</v>
      </c>
      <c r="C1433" s="7" t="s">
        <v>6864</v>
      </c>
      <c r="D1433" s="1">
        <v>10000</v>
      </c>
      <c r="E1433" s="37" t="str">
        <f>VLOOKUP(D1433,'Vlookup Table Bonus Point'!$C$3:$D$26,2,TRUE)</f>
        <v>10000 to 14999</v>
      </c>
      <c r="F1433" s="1">
        <v>0</v>
      </c>
      <c r="G1433" s="1" t="s">
        <v>8220</v>
      </c>
      <c r="H1433" s="1" t="s">
        <v>8223</v>
      </c>
      <c r="I1433" s="1" t="s">
        <v>8245</v>
      </c>
      <c r="J1433" s="1">
        <v>1410448551</v>
      </c>
      <c r="K1433" s="1">
        <v>1407856551</v>
      </c>
      <c r="L1433" s="1" t="b">
        <v>0</v>
      </c>
      <c r="M1433" s="1">
        <v>0</v>
      </c>
      <c r="N1433" s="1" t="b">
        <v>0</v>
      </c>
      <c r="O1433" s="1" t="s">
        <v>8303</v>
      </c>
      <c r="P1433" s="28">
        <f>F1433/D1433</f>
        <v>0</v>
      </c>
      <c r="Q1433" s="29">
        <f>IF(M1433&gt;0,F1433/M1433,0)</f>
        <v>0</v>
      </c>
      <c r="R1433" s="9" t="str">
        <f>LEFT(O1433,SEARCH("/",O1433,1)-1)</f>
        <v>publishing</v>
      </c>
      <c r="S1433" s="26" t="str">
        <f>RIGHT(O1433,LEN(O1433)-SEARCH("/",O1433,1))</f>
        <v>children's books</v>
      </c>
      <c r="T1433" s="27">
        <f>(((K1433/60)/60)/24)+DATE(1970,1,1)</f>
        <v>41863.636006944449</v>
      </c>
      <c r="U1433" s="5" t="str">
        <f>TEXT(T1433,"mmm")</f>
        <v>Aug</v>
      </c>
      <c r="V1433" s="5" t="str">
        <f>TEXT(T1433,"yyyy")</f>
        <v>2014</v>
      </c>
      <c r="W1433" s="5" t="str">
        <f>TEXT(Y1433,"mmm")</f>
        <v>Sep</v>
      </c>
      <c r="X1433" s="1" t="str">
        <f>TEXT(Y1433,"yyyy")</f>
        <v>2014</v>
      </c>
      <c r="Y1433" s="27">
        <f>(((J1433/60)/60)/24)+DATE(1970,1,1)</f>
        <v>41893.636006944449</v>
      </c>
    </row>
    <row r="1434" spans="1:25" ht="48" x14ac:dyDescent="0.2">
      <c r="A1434" s="1">
        <v>2756</v>
      </c>
      <c r="B1434" s="7" t="s">
        <v>2756</v>
      </c>
      <c r="C1434" s="7" t="s">
        <v>6866</v>
      </c>
      <c r="D1434" s="1">
        <v>10000</v>
      </c>
      <c r="E1434" s="37" t="str">
        <f>VLOOKUP(D1434,'Vlookup Table Bonus Point'!$C$3:$D$26,2,TRUE)</f>
        <v>10000 to 14999</v>
      </c>
      <c r="F1434" s="1">
        <v>1048</v>
      </c>
      <c r="G1434" s="1" t="s">
        <v>8220</v>
      </c>
      <c r="H1434" s="1" t="s">
        <v>8223</v>
      </c>
      <c r="I1434" s="1" t="s">
        <v>8245</v>
      </c>
      <c r="J1434" s="1">
        <v>1389476201</v>
      </c>
      <c r="K1434" s="1">
        <v>1386884201</v>
      </c>
      <c r="L1434" s="1" t="b">
        <v>0</v>
      </c>
      <c r="M1434" s="1">
        <v>33</v>
      </c>
      <c r="N1434" s="1" t="b">
        <v>0</v>
      </c>
      <c r="O1434" s="1" t="s">
        <v>8303</v>
      </c>
      <c r="P1434" s="28">
        <f>F1434/D1434</f>
        <v>0.1048</v>
      </c>
      <c r="Q1434" s="29">
        <f>IF(M1434&gt;0,F1434/M1434,0)</f>
        <v>31.757575757575758</v>
      </c>
      <c r="R1434" s="9" t="str">
        <f>LEFT(O1434,SEARCH("/",O1434,1)-1)</f>
        <v>publishing</v>
      </c>
      <c r="S1434" s="26" t="str">
        <f>RIGHT(O1434,LEN(O1434)-SEARCH("/",O1434,1))</f>
        <v>children's books</v>
      </c>
      <c r="T1434" s="27">
        <f>(((K1434/60)/60)/24)+DATE(1970,1,1)</f>
        <v>41620.90047453704</v>
      </c>
      <c r="U1434" s="5" t="str">
        <f>TEXT(T1434,"mmm")</f>
        <v>Dec</v>
      </c>
      <c r="V1434" s="5" t="str">
        <f>TEXT(T1434,"yyyy")</f>
        <v>2013</v>
      </c>
      <c r="W1434" s="5" t="str">
        <f>TEXT(Y1434,"mmm")</f>
        <v>Jan</v>
      </c>
      <c r="X1434" s="1" t="str">
        <f>TEXT(Y1434,"yyyy")</f>
        <v>2014</v>
      </c>
      <c r="Y1434" s="27">
        <f>(((J1434/60)/60)/24)+DATE(1970,1,1)</f>
        <v>41650.90047453704</v>
      </c>
    </row>
    <row r="1435" spans="1:25" ht="64" x14ac:dyDescent="0.2">
      <c r="A1435" s="1">
        <v>2793</v>
      </c>
      <c r="B1435" s="7" t="s">
        <v>2793</v>
      </c>
      <c r="C1435" s="7" t="s">
        <v>6903</v>
      </c>
      <c r="D1435" s="1">
        <v>10000</v>
      </c>
      <c r="E1435" s="37" t="str">
        <f>VLOOKUP(D1435,'Vlookup Table Bonus Point'!$C$3:$D$26,2,TRUE)</f>
        <v>10000 to 14999</v>
      </c>
      <c r="F1435" s="1">
        <v>11056.75</v>
      </c>
      <c r="G1435" s="1" t="s">
        <v>8218</v>
      </c>
      <c r="H1435" s="1" t="s">
        <v>8225</v>
      </c>
      <c r="I1435" s="1" t="s">
        <v>8247</v>
      </c>
      <c r="J1435" s="1">
        <v>1437473005</v>
      </c>
      <c r="K1435" s="1">
        <v>1434881005</v>
      </c>
      <c r="L1435" s="1" t="b">
        <v>0</v>
      </c>
      <c r="M1435" s="1">
        <v>73</v>
      </c>
      <c r="N1435" s="1" t="b">
        <v>1</v>
      </c>
      <c r="O1435" s="1" t="s">
        <v>8270</v>
      </c>
      <c r="P1435" s="28">
        <f>F1435/D1435</f>
        <v>1.105675</v>
      </c>
      <c r="Q1435" s="29">
        <f>IF(M1435&gt;0,F1435/M1435,0)</f>
        <v>151.4623287671233</v>
      </c>
      <c r="R1435" s="9" t="str">
        <f>LEFT(O1435,SEARCH("/",O1435,1)-1)</f>
        <v>theater</v>
      </c>
      <c r="S1435" s="26" t="str">
        <f>RIGHT(O1435,LEN(O1435)-SEARCH("/",O1435,1))</f>
        <v>plays</v>
      </c>
      <c r="T1435" s="27">
        <f>(((K1435/60)/60)/24)+DATE(1970,1,1)</f>
        <v>42176.419039351851</v>
      </c>
      <c r="U1435" s="5" t="str">
        <f>TEXT(T1435,"mmm")</f>
        <v>Jun</v>
      </c>
      <c r="V1435" s="5" t="str">
        <f>TEXT(T1435,"yyyy")</f>
        <v>2015</v>
      </c>
      <c r="W1435" s="5" t="str">
        <f>TEXT(Y1435,"mmm")</f>
        <v>Jul</v>
      </c>
      <c r="X1435" s="1" t="str">
        <f>TEXT(Y1435,"yyyy")</f>
        <v>2015</v>
      </c>
      <c r="Y1435" s="27">
        <f>(((J1435/60)/60)/24)+DATE(1970,1,1)</f>
        <v>42206.419039351851</v>
      </c>
    </row>
    <row r="1436" spans="1:25" ht="48" x14ac:dyDescent="0.2">
      <c r="A1436" s="1">
        <v>2803</v>
      </c>
      <c r="B1436" s="7" t="s">
        <v>2803</v>
      </c>
      <c r="C1436" s="7" t="s">
        <v>6913</v>
      </c>
      <c r="D1436" s="1">
        <v>10000</v>
      </c>
      <c r="E1436" s="37" t="str">
        <f>VLOOKUP(D1436,'Vlookup Table Bonus Point'!$C$3:$D$26,2,TRUE)</f>
        <v>10000 to 14999</v>
      </c>
      <c r="F1436" s="1">
        <v>12795</v>
      </c>
      <c r="G1436" s="1" t="s">
        <v>8218</v>
      </c>
      <c r="H1436" s="1" t="s">
        <v>8223</v>
      </c>
      <c r="I1436" s="1" t="s">
        <v>8245</v>
      </c>
      <c r="J1436" s="1">
        <v>1437004800</v>
      </c>
      <c r="K1436" s="1">
        <v>1433295276</v>
      </c>
      <c r="L1436" s="1" t="b">
        <v>0</v>
      </c>
      <c r="M1436" s="1">
        <v>141</v>
      </c>
      <c r="N1436" s="1" t="b">
        <v>1</v>
      </c>
      <c r="O1436" s="1" t="s">
        <v>8270</v>
      </c>
      <c r="P1436" s="28">
        <f>F1436/D1436</f>
        <v>1.2795000000000001</v>
      </c>
      <c r="Q1436" s="29">
        <f>IF(M1436&gt;0,F1436/M1436,0)</f>
        <v>90.744680851063833</v>
      </c>
      <c r="R1436" s="9" t="str">
        <f>LEFT(O1436,SEARCH("/",O1436,1)-1)</f>
        <v>theater</v>
      </c>
      <c r="S1436" s="26" t="str">
        <f>RIGHT(O1436,LEN(O1436)-SEARCH("/",O1436,1))</f>
        <v>plays</v>
      </c>
      <c r="T1436" s="27">
        <f>(((K1436/60)/60)/24)+DATE(1970,1,1)</f>
        <v>42158.065694444449</v>
      </c>
      <c r="U1436" s="5" t="str">
        <f>TEXT(T1436,"mmm")</f>
        <v>Jun</v>
      </c>
      <c r="V1436" s="5" t="str">
        <f>TEXT(T1436,"yyyy")</f>
        <v>2015</v>
      </c>
      <c r="W1436" s="5" t="str">
        <f>TEXT(Y1436,"mmm")</f>
        <v>Jul</v>
      </c>
      <c r="X1436" s="1" t="str">
        <f>TEXT(Y1436,"yyyy")</f>
        <v>2015</v>
      </c>
      <c r="Y1436" s="27">
        <f>(((J1436/60)/60)/24)+DATE(1970,1,1)</f>
        <v>42201</v>
      </c>
    </row>
    <row r="1437" spans="1:25" ht="48" x14ac:dyDescent="0.2">
      <c r="A1437" s="1">
        <v>2811</v>
      </c>
      <c r="B1437" s="7" t="s">
        <v>2811</v>
      </c>
      <c r="C1437" s="7" t="s">
        <v>6921</v>
      </c>
      <c r="D1437" s="1">
        <v>10000</v>
      </c>
      <c r="E1437" s="37" t="str">
        <f>VLOOKUP(D1437,'Vlookup Table Bonus Point'!$C$3:$D$26,2,TRUE)</f>
        <v>10000 to 14999</v>
      </c>
      <c r="F1437" s="1">
        <v>10027</v>
      </c>
      <c r="G1437" s="1" t="s">
        <v>8218</v>
      </c>
      <c r="H1437" s="1" t="s">
        <v>8224</v>
      </c>
      <c r="I1437" s="1" t="s">
        <v>8246</v>
      </c>
      <c r="J1437" s="1">
        <v>1424692503</v>
      </c>
      <c r="K1437" s="1">
        <v>1422100503</v>
      </c>
      <c r="L1437" s="1" t="b">
        <v>0</v>
      </c>
      <c r="M1437" s="1">
        <v>108</v>
      </c>
      <c r="N1437" s="1" t="b">
        <v>1</v>
      </c>
      <c r="O1437" s="1" t="s">
        <v>8270</v>
      </c>
      <c r="P1437" s="28">
        <f>F1437/D1437</f>
        <v>1.0026999999999999</v>
      </c>
      <c r="Q1437" s="29">
        <f>IF(M1437&gt;0,F1437/M1437,0)</f>
        <v>92.842592592592595</v>
      </c>
      <c r="R1437" s="9" t="str">
        <f>LEFT(O1437,SEARCH("/",O1437,1)-1)</f>
        <v>theater</v>
      </c>
      <c r="S1437" s="26" t="str">
        <f>RIGHT(O1437,LEN(O1437)-SEARCH("/",O1437,1))</f>
        <v>plays</v>
      </c>
      <c r="T1437" s="27">
        <f>(((K1437/60)/60)/24)+DATE(1970,1,1)</f>
        <v>42028.496562500004</v>
      </c>
      <c r="U1437" s="5" t="str">
        <f>TEXT(T1437,"mmm")</f>
        <v>Jan</v>
      </c>
      <c r="V1437" s="5" t="str">
        <f>TEXT(T1437,"yyyy")</f>
        <v>2015</v>
      </c>
      <c r="W1437" s="5" t="str">
        <f>TEXT(Y1437,"mmm")</f>
        <v>Feb</v>
      </c>
      <c r="X1437" s="1" t="str">
        <f>TEXT(Y1437,"yyyy")</f>
        <v>2015</v>
      </c>
      <c r="Y1437" s="27">
        <f>(((J1437/60)/60)/24)+DATE(1970,1,1)</f>
        <v>42058.496562500004</v>
      </c>
    </row>
    <row r="1438" spans="1:25" ht="48" x14ac:dyDescent="0.2">
      <c r="A1438" s="1">
        <v>2818</v>
      </c>
      <c r="B1438" s="7" t="s">
        <v>2818</v>
      </c>
      <c r="C1438" s="7" t="s">
        <v>6928</v>
      </c>
      <c r="D1438" s="1">
        <v>10000</v>
      </c>
      <c r="E1438" s="37" t="str">
        <f>VLOOKUP(D1438,'Vlookup Table Bonus Point'!$C$3:$D$26,2,TRUE)</f>
        <v>10000 to 14999</v>
      </c>
      <c r="F1438" s="1">
        <v>10603</v>
      </c>
      <c r="G1438" s="1" t="s">
        <v>8218</v>
      </c>
      <c r="H1438" s="1" t="s">
        <v>8223</v>
      </c>
      <c r="I1438" s="1" t="s">
        <v>8245</v>
      </c>
      <c r="J1438" s="1">
        <v>1443018086</v>
      </c>
      <c r="K1438" s="1">
        <v>1441290086</v>
      </c>
      <c r="L1438" s="1" t="b">
        <v>0</v>
      </c>
      <c r="M1438" s="1">
        <v>102</v>
      </c>
      <c r="N1438" s="1" t="b">
        <v>1</v>
      </c>
      <c r="O1438" s="1" t="s">
        <v>8270</v>
      </c>
      <c r="P1438" s="28">
        <f>F1438/D1438</f>
        <v>1.0603</v>
      </c>
      <c r="Q1438" s="29">
        <f>IF(M1438&gt;0,F1438/M1438,0)</f>
        <v>103.95098039215686</v>
      </c>
      <c r="R1438" s="9" t="str">
        <f>LEFT(O1438,SEARCH("/",O1438,1)-1)</f>
        <v>theater</v>
      </c>
      <c r="S1438" s="26" t="str">
        <f>RIGHT(O1438,LEN(O1438)-SEARCH("/",O1438,1))</f>
        <v>plays</v>
      </c>
      <c r="T1438" s="27">
        <f>(((K1438/60)/60)/24)+DATE(1970,1,1)</f>
        <v>42250.598217592589</v>
      </c>
      <c r="U1438" s="5" t="str">
        <f>TEXT(T1438,"mmm")</f>
        <v>Sep</v>
      </c>
      <c r="V1438" s="5" t="str">
        <f>TEXT(T1438,"yyyy")</f>
        <v>2015</v>
      </c>
      <c r="W1438" s="5" t="str">
        <f>TEXT(Y1438,"mmm")</f>
        <v>Sep</v>
      </c>
      <c r="X1438" s="1" t="str">
        <f>TEXT(Y1438,"yyyy")</f>
        <v>2015</v>
      </c>
      <c r="Y1438" s="27">
        <f>(((J1438/60)/60)/24)+DATE(1970,1,1)</f>
        <v>42270.598217592589</v>
      </c>
    </row>
    <row r="1439" spans="1:25" ht="48" x14ac:dyDescent="0.2">
      <c r="A1439" s="1">
        <v>2871</v>
      </c>
      <c r="B1439" s="7" t="s">
        <v>2871</v>
      </c>
      <c r="C1439" s="7" t="s">
        <v>6981</v>
      </c>
      <c r="D1439" s="1">
        <v>10000</v>
      </c>
      <c r="E1439" s="37" t="str">
        <f>VLOOKUP(D1439,'Vlookup Table Bonus Point'!$C$3:$D$26,2,TRUE)</f>
        <v>10000 to 14999</v>
      </c>
      <c r="F1439" s="1">
        <v>467</v>
      </c>
      <c r="G1439" s="1" t="s">
        <v>8220</v>
      </c>
      <c r="H1439" s="1" t="s">
        <v>8223</v>
      </c>
      <c r="I1439" s="1" t="s">
        <v>8245</v>
      </c>
      <c r="J1439" s="1">
        <v>1419183813</v>
      </c>
      <c r="K1439" s="1">
        <v>1417455813</v>
      </c>
      <c r="L1439" s="1" t="b">
        <v>0</v>
      </c>
      <c r="M1439" s="1">
        <v>13</v>
      </c>
      <c r="N1439" s="1" t="b">
        <v>0</v>
      </c>
      <c r="O1439" s="1" t="s">
        <v>8270</v>
      </c>
      <c r="P1439" s="28">
        <f>F1439/D1439</f>
        <v>4.6699999999999998E-2</v>
      </c>
      <c r="Q1439" s="29">
        <f>IF(M1439&gt;0,F1439/M1439,0)</f>
        <v>35.92307692307692</v>
      </c>
      <c r="R1439" s="9" t="str">
        <f>LEFT(O1439,SEARCH("/",O1439,1)-1)</f>
        <v>theater</v>
      </c>
      <c r="S1439" s="26" t="str">
        <f>RIGHT(O1439,LEN(O1439)-SEARCH("/",O1439,1))</f>
        <v>plays</v>
      </c>
      <c r="T1439" s="27">
        <f>(((K1439/60)/60)/24)+DATE(1970,1,1)</f>
        <v>41974.738576388889</v>
      </c>
      <c r="U1439" s="5" t="str">
        <f>TEXT(T1439,"mmm")</f>
        <v>Dec</v>
      </c>
      <c r="V1439" s="5" t="str">
        <f>TEXT(T1439,"yyyy")</f>
        <v>2014</v>
      </c>
      <c r="W1439" s="5" t="str">
        <f>TEXT(Y1439,"mmm")</f>
        <v>Dec</v>
      </c>
      <c r="X1439" s="1" t="str">
        <f>TEXT(Y1439,"yyyy")</f>
        <v>2014</v>
      </c>
      <c r="Y1439" s="27">
        <f>(((J1439/60)/60)/24)+DATE(1970,1,1)</f>
        <v>41994.738576388889</v>
      </c>
    </row>
    <row r="1440" spans="1:25" ht="48" x14ac:dyDescent="0.2">
      <c r="A1440" s="1">
        <v>2883</v>
      </c>
      <c r="B1440" s="7" t="s">
        <v>2883</v>
      </c>
      <c r="C1440" s="7" t="s">
        <v>6993</v>
      </c>
      <c r="D1440" s="1">
        <v>10000</v>
      </c>
      <c r="E1440" s="37" t="str">
        <f>VLOOKUP(D1440,'Vlookup Table Bonus Point'!$C$3:$D$26,2,TRUE)</f>
        <v>10000 to 14999</v>
      </c>
      <c r="F1440" s="1">
        <v>1908</v>
      </c>
      <c r="G1440" s="1" t="s">
        <v>8220</v>
      </c>
      <c r="H1440" s="1" t="s">
        <v>8223</v>
      </c>
      <c r="I1440" s="1" t="s">
        <v>8245</v>
      </c>
      <c r="J1440" s="1">
        <v>1454734740</v>
      </c>
      <c r="K1440" s="1">
        <v>1451684437</v>
      </c>
      <c r="L1440" s="1" t="b">
        <v>0</v>
      </c>
      <c r="M1440" s="1">
        <v>5</v>
      </c>
      <c r="N1440" s="1" t="b">
        <v>0</v>
      </c>
      <c r="O1440" s="1" t="s">
        <v>8270</v>
      </c>
      <c r="P1440" s="28">
        <f>F1440/D1440</f>
        <v>0.1908</v>
      </c>
      <c r="Q1440" s="29">
        <f>IF(M1440&gt;0,F1440/M1440,0)</f>
        <v>381.6</v>
      </c>
      <c r="R1440" s="9" t="str">
        <f>LEFT(O1440,SEARCH("/",O1440,1)-1)</f>
        <v>theater</v>
      </c>
      <c r="S1440" s="26" t="str">
        <f>RIGHT(O1440,LEN(O1440)-SEARCH("/",O1440,1))</f>
        <v>plays</v>
      </c>
      <c r="T1440" s="27">
        <f>(((K1440/60)/60)/24)+DATE(1970,1,1)</f>
        <v>42370.90320601852</v>
      </c>
      <c r="U1440" s="5" t="str">
        <f>TEXT(T1440,"mmm")</f>
        <v>Jan</v>
      </c>
      <c r="V1440" s="5" t="str">
        <f>TEXT(T1440,"yyyy")</f>
        <v>2016</v>
      </c>
      <c r="W1440" s="5" t="str">
        <f>TEXT(Y1440,"mmm")</f>
        <v>Feb</v>
      </c>
      <c r="X1440" s="1" t="str">
        <f>TEXT(Y1440,"yyyy")</f>
        <v>2016</v>
      </c>
      <c r="Y1440" s="27">
        <f>(((J1440/60)/60)/24)+DATE(1970,1,1)</f>
        <v>42406.207638888889</v>
      </c>
    </row>
    <row r="1441" spans="1:25" ht="48" x14ac:dyDescent="0.2">
      <c r="A1441" s="1">
        <v>2891</v>
      </c>
      <c r="B1441" s="7" t="s">
        <v>2891</v>
      </c>
      <c r="C1441" s="7" t="s">
        <v>7001</v>
      </c>
      <c r="D1441" s="1">
        <v>10000</v>
      </c>
      <c r="E1441" s="37" t="str">
        <f>VLOOKUP(D1441,'Vlookup Table Bonus Point'!$C$3:$D$26,2,TRUE)</f>
        <v>10000 to 14999</v>
      </c>
      <c r="F1441" s="1">
        <v>273</v>
      </c>
      <c r="G1441" s="1" t="s">
        <v>8220</v>
      </c>
      <c r="H1441" s="1" t="s">
        <v>8223</v>
      </c>
      <c r="I1441" s="1" t="s">
        <v>8245</v>
      </c>
      <c r="J1441" s="1">
        <v>1460751128</v>
      </c>
      <c r="K1441" s="1">
        <v>1455570728</v>
      </c>
      <c r="L1441" s="1" t="b">
        <v>0</v>
      </c>
      <c r="M1441" s="1">
        <v>10</v>
      </c>
      <c r="N1441" s="1" t="b">
        <v>0</v>
      </c>
      <c r="O1441" s="1" t="s">
        <v>8270</v>
      </c>
      <c r="P1441" s="28">
        <f>F1441/D1441</f>
        <v>2.7300000000000001E-2</v>
      </c>
      <c r="Q1441" s="29">
        <f>IF(M1441&gt;0,F1441/M1441,0)</f>
        <v>27.3</v>
      </c>
      <c r="R1441" s="9" t="str">
        <f>LEFT(O1441,SEARCH("/",O1441,1)-1)</f>
        <v>theater</v>
      </c>
      <c r="S1441" s="26" t="str">
        <f>RIGHT(O1441,LEN(O1441)-SEARCH("/",O1441,1))</f>
        <v>plays</v>
      </c>
      <c r="T1441" s="27">
        <f>(((K1441/60)/60)/24)+DATE(1970,1,1)</f>
        <v>42415.883425925931</v>
      </c>
      <c r="U1441" s="5" t="str">
        <f>TEXT(T1441,"mmm")</f>
        <v>Feb</v>
      </c>
      <c r="V1441" s="5" t="str">
        <f>TEXT(T1441,"yyyy")</f>
        <v>2016</v>
      </c>
      <c r="W1441" s="5" t="str">
        <f>TEXT(Y1441,"mmm")</f>
        <v>Apr</v>
      </c>
      <c r="X1441" s="1" t="str">
        <f>TEXT(Y1441,"yyyy")</f>
        <v>2016</v>
      </c>
      <c r="Y1441" s="27">
        <f>(((J1441/60)/60)/24)+DATE(1970,1,1)</f>
        <v>42475.84175925926</v>
      </c>
    </row>
    <row r="1442" spans="1:25" ht="48" x14ac:dyDescent="0.2">
      <c r="A1442" s="1">
        <v>2899</v>
      </c>
      <c r="B1442" s="7" t="s">
        <v>2899</v>
      </c>
      <c r="C1442" s="7" t="s">
        <v>7009</v>
      </c>
      <c r="D1442" s="1">
        <v>10000</v>
      </c>
      <c r="E1442" s="37" t="str">
        <f>VLOOKUP(D1442,'Vlookup Table Bonus Point'!$C$3:$D$26,2,TRUE)</f>
        <v>10000 to 14999</v>
      </c>
      <c r="F1442" s="1">
        <v>0</v>
      </c>
      <c r="G1442" s="1" t="s">
        <v>8220</v>
      </c>
      <c r="H1442" s="1" t="s">
        <v>8223</v>
      </c>
      <c r="I1442" s="1" t="s">
        <v>8245</v>
      </c>
      <c r="J1442" s="1">
        <v>1469325158</v>
      </c>
      <c r="K1442" s="1">
        <v>1464141158</v>
      </c>
      <c r="L1442" s="1" t="b">
        <v>0</v>
      </c>
      <c r="M1442" s="1">
        <v>0</v>
      </c>
      <c r="N1442" s="1" t="b">
        <v>0</v>
      </c>
      <c r="O1442" s="1" t="s">
        <v>8270</v>
      </c>
      <c r="P1442" s="28">
        <f>F1442/D1442</f>
        <v>0</v>
      </c>
      <c r="Q1442" s="29">
        <f>IF(M1442&gt;0,F1442/M1442,0)</f>
        <v>0</v>
      </c>
      <c r="R1442" s="9" t="str">
        <f>LEFT(O1442,SEARCH("/",O1442,1)-1)</f>
        <v>theater</v>
      </c>
      <c r="S1442" s="26" t="str">
        <f>RIGHT(O1442,LEN(O1442)-SEARCH("/",O1442,1))</f>
        <v>plays</v>
      </c>
      <c r="T1442" s="27">
        <f>(((K1442/60)/60)/24)+DATE(1970,1,1)</f>
        <v>42515.078217592592</v>
      </c>
      <c r="U1442" s="5" t="str">
        <f>TEXT(T1442,"mmm")</f>
        <v>May</v>
      </c>
      <c r="V1442" s="5" t="str">
        <f>TEXT(T1442,"yyyy")</f>
        <v>2016</v>
      </c>
      <c r="W1442" s="5" t="str">
        <f>TEXT(Y1442,"mmm")</f>
        <v>Jul</v>
      </c>
      <c r="X1442" s="1" t="str">
        <f>TEXT(Y1442,"yyyy")</f>
        <v>2016</v>
      </c>
      <c r="Y1442" s="27">
        <f>(((J1442/60)/60)/24)+DATE(1970,1,1)</f>
        <v>42575.078217592592</v>
      </c>
    </row>
    <row r="1443" spans="1:25" ht="48" x14ac:dyDescent="0.2">
      <c r="A1443" s="1">
        <v>2913</v>
      </c>
      <c r="B1443" s="7" t="s">
        <v>2913</v>
      </c>
      <c r="C1443" s="7" t="s">
        <v>7023</v>
      </c>
      <c r="D1443" s="1">
        <v>10000</v>
      </c>
      <c r="E1443" s="37" t="str">
        <f>VLOOKUP(D1443,'Vlookup Table Bonus Point'!$C$3:$D$26,2,TRUE)</f>
        <v>10000 to 14999</v>
      </c>
      <c r="F1443" s="1">
        <v>2</v>
      </c>
      <c r="G1443" s="1" t="s">
        <v>8220</v>
      </c>
      <c r="H1443" s="1" t="s">
        <v>8223</v>
      </c>
      <c r="I1443" s="1" t="s">
        <v>8245</v>
      </c>
      <c r="J1443" s="1">
        <v>1410041339</v>
      </c>
      <c r="K1443" s="1">
        <v>1404857339</v>
      </c>
      <c r="L1443" s="1" t="b">
        <v>0</v>
      </c>
      <c r="M1443" s="1">
        <v>2</v>
      </c>
      <c r="N1443" s="1" t="b">
        <v>0</v>
      </c>
      <c r="O1443" s="1" t="s">
        <v>8270</v>
      </c>
      <c r="P1443" s="28">
        <f>F1443/D1443</f>
        <v>2.0000000000000001E-4</v>
      </c>
      <c r="Q1443" s="29">
        <f>IF(M1443&gt;0,F1443/M1443,0)</f>
        <v>1</v>
      </c>
      <c r="R1443" s="9" t="str">
        <f>LEFT(O1443,SEARCH("/",O1443,1)-1)</f>
        <v>theater</v>
      </c>
      <c r="S1443" s="26" t="str">
        <f>RIGHT(O1443,LEN(O1443)-SEARCH("/",O1443,1))</f>
        <v>plays</v>
      </c>
      <c r="T1443" s="27">
        <f>(((K1443/60)/60)/24)+DATE(1970,1,1)</f>
        <v>41828.922905092593</v>
      </c>
      <c r="U1443" s="5" t="str">
        <f>TEXT(T1443,"mmm")</f>
        <v>Jul</v>
      </c>
      <c r="V1443" s="5" t="str">
        <f>TEXT(T1443,"yyyy")</f>
        <v>2014</v>
      </c>
      <c r="W1443" s="5" t="str">
        <f>TEXT(Y1443,"mmm")</f>
        <v>Sep</v>
      </c>
      <c r="X1443" s="1" t="str">
        <f>TEXT(Y1443,"yyyy")</f>
        <v>2014</v>
      </c>
      <c r="Y1443" s="27">
        <f>(((J1443/60)/60)/24)+DATE(1970,1,1)</f>
        <v>41888.922905092593</v>
      </c>
    </row>
    <row r="1444" spans="1:25" ht="48" x14ac:dyDescent="0.2">
      <c r="A1444" s="1">
        <v>2930</v>
      </c>
      <c r="B1444" s="7" t="s">
        <v>2930</v>
      </c>
      <c r="C1444" s="7" t="s">
        <v>7040</v>
      </c>
      <c r="D1444" s="1">
        <v>10000</v>
      </c>
      <c r="E1444" s="37" t="str">
        <f>VLOOKUP(D1444,'Vlookup Table Bonus Point'!$C$3:$D$26,2,TRUE)</f>
        <v>10000 to 14999</v>
      </c>
      <c r="F1444" s="1">
        <v>10092</v>
      </c>
      <c r="G1444" s="1" t="s">
        <v>8218</v>
      </c>
      <c r="H1444" s="1" t="s">
        <v>8224</v>
      </c>
      <c r="I1444" s="1" t="s">
        <v>8246</v>
      </c>
      <c r="J1444" s="1">
        <v>1431007264</v>
      </c>
      <c r="K1444" s="1">
        <v>1428415264</v>
      </c>
      <c r="L1444" s="1" t="b">
        <v>0</v>
      </c>
      <c r="M1444" s="1">
        <v>62</v>
      </c>
      <c r="N1444" s="1" t="b">
        <v>1</v>
      </c>
      <c r="O1444" s="1" t="s">
        <v>8304</v>
      </c>
      <c r="P1444" s="28">
        <f>F1444/D1444</f>
        <v>1.0092000000000001</v>
      </c>
      <c r="Q1444" s="29">
        <f>IF(M1444&gt;0,F1444/M1444,0)</f>
        <v>162.7741935483871</v>
      </c>
      <c r="R1444" s="9" t="str">
        <f>LEFT(O1444,SEARCH("/",O1444,1)-1)</f>
        <v>theater</v>
      </c>
      <c r="S1444" s="26" t="str">
        <f>RIGHT(O1444,LEN(O1444)-SEARCH("/",O1444,1))</f>
        <v>musical</v>
      </c>
      <c r="T1444" s="27">
        <f>(((K1444/60)/60)/24)+DATE(1970,1,1)</f>
        <v>42101.584074074075</v>
      </c>
      <c r="U1444" s="5" t="str">
        <f>TEXT(T1444,"mmm")</f>
        <v>Apr</v>
      </c>
      <c r="V1444" s="5" t="str">
        <f>TEXT(T1444,"yyyy")</f>
        <v>2015</v>
      </c>
      <c r="W1444" s="5" t="str">
        <f>TEXT(Y1444,"mmm")</f>
        <v>May</v>
      </c>
      <c r="X1444" s="1" t="str">
        <f>TEXT(Y1444,"yyyy")</f>
        <v>2015</v>
      </c>
      <c r="Y1444" s="27">
        <f>(((J1444/60)/60)/24)+DATE(1970,1,1)</f>
        <v>42131.584074074075</v>
      </c>
    </row>
    <row r="1445" spans="1:25" ht="48" x14ac:dyDescent="0.2">
      <c r="A1445" s="1">
        <v>2944</v>
      </c>
      <c r="B1445" s="7" t="s">
        <v>2944</v>
      </c>
      <c r="C1445" s="7" t="s">
        <v>7054</v>
      </c>
      <c r="D1445" s="1">
        <v>10000</v>
      </c>
      <c r="E1445" s="37" t="str">
        <f>VLOOKUP(D1445,'Vlookup Table Bonus Point'!$C$3:$D$26,2,TRUE)</f>
        <v>10000 to 14999</v>
      </c>
      <c r="F1445" s="1">
        <v>100</v>
      </c>
      <c r="G1445" s="1" t="s">
        <v>8220</v>
      </c>
      <c r="H1445" s="1" t="s">
        <v>8223</v>
      </c>
      <c r="I1445" s="1" t="s">
        <v>8245</v>
      </c>
      <c r="J1445" s="1">
        <v>1433714198</v>
      </c>
      <c r="K1445" s="1">
        <v>1431122198</v>
      </c>
      <c r="L1445" s="1" t="b">
        <v>0</v>
      </c>
      <c r="M1445" s="1">
        <v>1</v>
      </c>
      <c r="N1445" s="1" t="b">
        <v>0</v>
      </c>
      <c r="O1445" s="1" t="s">
        <v>8302</v>
      </c>
      <c r="P1445" s="28">
        <f>F1445/D1445</f>
        <v>0.01</v>
      </c>
      <c r="Q1445" s="29">
        <f>IF(M1445&gt;0,F1445/M1445,0)</f>
        <v>100</v>
      </c>
      <c r="R1445" s="9" t="str">
        <f>LEFT(O1445,SEARCH("/",O1445,1)-1)</f>
        <v>theater</v>
      </c>
      <c r="S1445" s="26" t="str">
        <f>RIGHT(O1445,LEN(O1445)-SEARCH("/",O1445,1))</f>
        <v>spaces</v>
      </c>
      <c r="T1445" s="27">
        <f>(((K1445/60)/60)/24)+DATE(1970,1,1)</f>
        <v>42132.9143287037</v>
      </c>
      <c r="U1445" s="5" t="str">
        <f>TEXT(T1445,"mmm")</f>
        <v>May</v>
      </c>
      <c r="V1445" s="5" t="str">
        <f>TEXT(T1445,"yyyy")</f>
        <v>2015</v>
      </c>
      <c r="W1445" s="5" t="str">
        <f>TEXT(Y1445,"mmm")</f>
        <v>Jun</v>
      </c>
      <c r="X1445" s="1" t="str">
        <f>TEXT(Y1445,"yyyy")</f>
        <v>2015</v>
      </c>
      <c r="Y1445" s="27">
        <f>(((J1445/60)/60)/24)+DATE(1970,1,1)</f>
        <v>42162.9143287037</v>
      </c>
    </row>
    <row r="1446" spans="1:25" ht="48" x14ac:dyDescent="0.2">
      <c r="A1446" s="1">
        <v>2959</v>
      </c>
      <c r="B1446" s="7" t="s">
        <v>2959</v>
      </c>
      <c r="C1446" s="7" t="s">
        <v>7069</v>
      </c>
      <c r="D1446" s="1">
        <v>10000</v>
      </c>
      <c r="E1446" s="37" t="str">
        <f>VLOOKUP(D1446,'Vlookup Table Bonus Point'!$C$3:$D$26,2,TRUE)</f>
        <v>10000 to 14999</v>
      </c>
      <c r="F1446" s="1">
        <v>0</v>
      </c>
      <c r="G1446" s="1" t="s">
        <v>8219</v>
      </c>
      <c r="H1446" s="1" t="s">
        <v>8224</v>
      </c>
      <c r="I1446" s="1" t="s">
        <v>8246</v>
      </c>
      <c r="J1446" s="1">
        <v>1465258325</v>
      </c>
      <c r="K1446" s="1">
        <v>1462666325</v>
      </c>
      <c r="L1446" s="1" t="b">
        <v>0</v>
      </c>
      <c r="M1446" s="1">
        <v>0</v>
      </c>
      <c r="N1446" s="1" t="b">
        <v>0</v>
      </c>
      <c r="O1446" s="1" t="s">
        <v>8302</v>
      </c>
      <c r="P1446" s="28">
        <f>F1446/D1446</f>
        <v>0</v>
      </c>
      <c r="Q1446" s="29">
        <f>IF(M1446&gt;0,F1446/M1446,0)</f>
        <v>0</v>
      </c>
      <c r="R1446" s="9" t="str">
        <f>LEFT(O1446,SEARCH("/",O1446,1)-1)</f>
        <v>theater</v>
      </c>
      <c r="S1446" s="26" t="str">
        <f>RIGHT(O1446,LEN(O1446)-SEARCH("/",O1446,1))</f>
        <v>spaces</v>
      </c>
      <c r="T1446" s="27">
        <f>(((K1446/60)/60)/24)+DATE(1970,1,1)</f>
        <v>42498.008391203708</v>
      </c>
      <c r="U1446" s="5" t="str">
        <f>TEXT(T1446,"mmm")</f>
        <v>May</v>
      </c>
      <c r="V1446" s="5" t="str">
        <f>TEXT(T1446,"yyyy")</f>
        <v>2016</v>
      </c>
      <c r="W1446" s="5" t="str">
        <f>TEXT(Y1446,"mmm")</f>
        <v>Jun</v>
      </c>
      <c r="X1446" s="1" t="str">
        <f>TEXT(Y1446,"yyyy")</f>
        <v>2016</v>
      </c>
      <c r="Y1446" s="27">
        <f>(((J1446/60)/60)/24)+DATE(1970,1,1)</f>
        <v>42528.008391203708</v>
      </c>
    </row>
    <row r="1447" spans="1:25" ht="64" x14ac:dyDescent="0.2">
      <c r="A1447" s="1">
        <v>2963</v>
      </c>
      <c r="B1447" s="7" t="s">
        <v>2963</v>
      </c>
      <c r="C1447" s="7" t="s">
        <v>7073</v>
      </c>
      <c r="D1447" s="1">
        <v>10000</v>
      </c>
      <c r="E1447" s="37" t="str">
        <f>VLOOKUP(D1447,'Vlookup Table Bonus Point'!$C$3:$D$26,2,TRUE)</f>
        <v>10000 to 14999</v>
      </c>
      <c r="F1447" s="1">
        <v>10685</v>
      </c>
      <c r="G1447" s="1" t="s">
        <v>8218</v>
      </c>
      <c r="H1447" s="1" t="s">
        <v>8223</v>
      </c>
      <c r="I1447" s="1" t="s">
        <v>8245</v>
      </c>
      <c r="J1447" s="1">
        <v>1435835824</v>
      </c>
      <c r="K1447" s="1">
        <v>1433243824</v>
      </c>
      <c r="L1447" s="1" t="b">
        <v>0</v>
      </c>
      <c r="M1447" s="1">
        <v>98</v>
      </c>
      <c r="N1447" s="1" t="b">
        <v>1</v>
      </c>
      <c r="O1447" s="1" t="s">
        <v>8270</v>
      </c>
      <c r="P1447" s="28">
        <f>F1447/D1447</f>
        <v>1.0685</v>
      </c>
      <c r="Q1447" s="29">
        <f>IF(M1447&gt;0,F1447/M1447,0)</f>
        <v>109.03061224489795</v>
      </c>
      <c r="R1447" s="9" t="str">
        <f>LEFT(O1447,SEARCH("/",O1447,1)-1)</f>
        <v>theater</v>
      </c>
      <c r="S1447" s="26" t="str">
        <f>RIGHT(O1447,LEN(O1447)-SEARCH("/",O1447,1))</f>
        <v>plays</v>
      </c>
      <c r="T1447" s="27">
        <f>(((K1447/60)/60)/24)+DATE(1970,1,1)</f>
        <v>42157.470185185186</v>
      </c>
      <c r="U1447" s="5" t="str">
        <f>TEXT(T1447,"mmm")</f>
        <v>Jun</v>
      </c>
      <c r="V1447" s="5" t="str">
        <f>TEXT(T1447,"yyyy")</f>
        <v>2015</v>
      </c>
      <c r="W1447" s="5" t="str">
        <f>TEXT(Y1447,"mmm")</f>
        <v>Jul</v>
      </c>
      <c r="X1447" s="1" t="str">
        <f>TEXT(Y1447,"yyyy")</f>
        <v>2015</v>
      </c>
      <c r="Y1447" s="27">
        <f>(((J1447/60)/60)/24)+DATE(1970,1,1)</f>
        <v>42187.470185185186</v>
      </c>
    </row>
    <row r="1448" spans="1:25" ht="48" x14ac:dyDescent="0.2">
      <c r="A1448" s="1">
        <v>2966</v>
      </c>
      <c r="B1448" s="7" t="s">
        <v>2966</v>
      </c>
      <c r="C1448" s="7" t="s">
        <v>7076</v>
      </c>
      <c r="D1448" s="1">
        <v>10000</v>
      </c>
      <c r="E1448" s="37" t="str">
        <f>VLOOKUP(D1448,'Vlookup Table Bonus Point'!$C$3:$D$26,2,TRUE)</f>
        <v>10000 to 14999</v>
      </c>
      <c r="F1448" s="1">
        <v>11363</v>
      </c>
      <c r="G1448" s="1" t="s">
        <v>8218</v>
      </c>
      <c r="H1448" s="1" t="s">
        <v>8223</v>
      </c>
      <c r="I1448" s="1" t="s">
        <v>8245</v>
      </c>
      <c r="J1448" s="1">
        <v>1442425412</v>
      </c>
      <c r="K1448" s="1">
        <v>1439833412</v>
      </c>
      <c r="L1448" s="1" t="b">
        <v>0</v>
      </c>
      <c r="M1448" s="1">
        <v>128</v>
      </c>
      <c r="N1448" s="1" t="b">
        <v>1</v>
      </c>
      <c r="O1448" s="1" t="s">
        <v>8270</v>
      </c>
      <c r="P1448" s="28">
        <f>F1448/D1448</f>
        <v>1.1363000000000001</v>
      </c>
      <c r="Q1448" s="29">
        <f>IF(M1448&gt;0,F1448/M1448,0)</f>
        <v>88.7734375</v>
      </c>
      <c r="R1448" s="9" t="str">
        <f>LEFT(O1448,SEARCH("/",O1448,1)-1)</f>
        <v>theater</v>
      </c>
      <c r="S1448" s="26" t="str">
        <f>RIGHT(O1448,LEN(O1448)-SEARCH("/",O1448,1))</f>
        <v>plays</v>
      </c>
      <c r="T1448" s="27">
        <f>(((K1448/60)/60)/24)+DATE(1970,1,1)</f>
        <v>42233.738564814819</v>
      </c>
      <c r="U1448" s="5" t="str">
        <f>TEXT(T1448,"mmm")</f>
        <v>Aug</v>
      </c>
      <c r="V1448" s="5" t="str">
        <f>TEXT(T1448,"yyyy")</f>
        <v>2015</v>
      </c>
      <c r="W1448" s="5" t="str">
        <f>TEXT(Y1448,"mmm")</f>
        <v>Sep</v>
      </c>
      <c r="X1448" s="1" t="str">
        <f>TEXT(Y1448,"yyyy")</f>
        <v>2015</v>
      </c>
      <c r="Y1448" s="27">
        <f>(((J1448/60)/60)/24)+DATE(1970,1,1)</f>
        <v>42263.738564814819</v>
      </c>
    </row>
    <row r="1449" spans="1:25" ht="48" x14ac:dyDescent="0.2">
      <c r="A1449" s="1">
        <v>2985</v>
      </c>
      <c r="B1449" s="7" t="s">
        <v>2985</v>
      </c>
      <c r="C1449" s="7" t="s">
        <v>7095</v>
      </c>
      <c r="D1449" s="1">
        <v>10000</v>
      </c>
      <c r="E1449" s="37" t="str">
        <f>VLOOKUP(D1449,'Vlookup Table Bonus Point'!$C$3:$D$26,2,TRUE)</f>
        <v>10000 to 14999</v>
      </c>
      <c r="F1449" s="1">
        <v>12165</v>
      </c>
      <c r="G1449" s="1" t="s">
        <v>8218</v>
      </c>
      <c r="H1449" s="1" t="s">
        <v>8227</v>
      </c>
      <c r="I1449" s="1" t="s">
        <v>8249</v>
      </c>
      <c r="J1449" s="1">
        <v>1477886400</v>
      </c>
      <c r="K1449" s="1">
        <v>1476228128</v>
      </c>
      <c r="L1449" s="1" t="b">
        <v>0</v>
      </c>
      <c r="M1449" s="1">
        <v>111</v>
      </c>
      <c r="N1449" s="1" t="b">
        <v>1</v>
      </c>
      <c r="O1449" s="1" t="s">
        <v>8302</v>
      </c>
      <c r="P1449" s="28">
        <f>F1449/D1449</f>
        <v>1.2164999999999999</v>
      </c>
      <c r="Q1449" s="29">
        <f>IF(M1449&gt;0,F1449/M1449,0)</f>
        <v>109.5945945945946</v>
      </c>
      <c r="R1449" s="9" t="str">
        <f>LEFT(O1449,SEARCH("/",O1449,1)-1)</f>
        <v>theater</v>
      </c>
      <c r="S1449" s="26" t="str">
        <f>RIGHT(O1449,LEN(O1449)-SEARCH("/",O1449,1))</f>
        <v>spaces</v>
      </c>
      <c r="T1449" s="27">
        <f>(((K1449/60)/60)/24)+DATE(1970,1,1)</f>
        <v>42654.973703703698</v>
      </c>
      <c r="U1449" s="5" t="str">
        <f>TEXT(T1449,"mmm")</f>
        <v>Oct</v>
      </c>
      <c r="V1449" s="5" t="str">
        <f>TEXT(T1449,"yyyy")</f>
        <v>2016</v>
      </c>
      <c r="W1449" s="5" t="str">
        <f>TEXT(Y1449,"mmm")</f>
        <v>Oct</v>
      </c>
      <c r="X1449" s="1" t="str">
        <f>TEXT(Y1449,"yyyy")</f>
        <v>2016</v>
      </c>
      <c r="Y1449" s="27">
        <f>(((J1449/60)/60)/24)+DATE(1970,1,1)</f>
        <v>42674.166666666672</v>
      </c>
    </row>
    <row r="1450" spans="1:25" ht="48" x14ac:dyDescent="0.2">
      <c r="A1450" s="1">
        <v>2990</v>
      </c>
      <c r="B1450" s="7" t="s">
        <v>2990</v>
      </c>
      <c r="C1450" s="7" t="s">
        <v>7100</v>
      </c>
      <c r="D1450" s="1">
        <v>10000</v>
      </c>
      <c r="E1450" s="37" t="str">
        <f>VLOOKUP(D1450,'Vlookup Table Bonus Point'!$C$3:$D$26,2,TRUE)</f>
        <v>10000 to 14999</v>
      </c>
      <c r="F1450" s="1">
        <v>10000</v>
      </c>
      <c r="G1450" s="1" t="s">
        <v>8218</v>
      </c>
      <c r="H1450" s="1" t="s">
        <v>8223</v>
      </c>
      <c r="I1450" s="1" t="s">
        <v>8245</v>
      </c>
      <c r="J1450" s="1">
        <v>1452174420</v>
      </c>
      <c r="K1450" s="1">
        <v>1449150420</v>
      </c>
      <c r="L1450" s="1" t="b">
        <v>0</v>
      </c>
      <c r="M1450" s="1">
        <v>27</v>
      </c>
      <c r="N1450" s="1" t="b">
        <v>1</v>
      </c>
      <c r="O1450" s="1" t="s">
        <v>8302</v>
      </c>
      <c r="P1450" s="28">
        <f>F1450/D1450</f>
        <v>1</v>
      </c>
      <c r="Q1450" s="29">
        <f>IF(M1450&gt;0,F1450/M1450,0)</f>
        <v>370.37037037037038</v>
      </c>
      <c r="R1450" s="9" t="str">
        <f>LEFT(O1450,SEARCH("/",O1450,1)-1)</f>
        <v>theater</v>
      </c>
      <c r="S1450" s="26" t="str">
        <f>RIGHT(O1450,LEN(O1450)-SEARCH("/",O1450,1))</f>
        <v>spaces</v>
      </c>
      <c r="T1450" s="27">
        <f>(((K1450/60)/60)/24)+DATE(1970,1,1)</f>
        <v>42341.57430555555</v>
      </c>
      <c r="U1450" s="5" t="str">
        <f>TEXT(T1450,"mmm")</f>
        <v>Dec</v>
      </c>
      <c r="V1450" s="5" t="str">
        <f>TEXT(T1450,"yyyy")</f>
        <v>2015</v>
      </c>
      <c r="W1450" s="5" t="str">
        <f>TEXT(Y1450,"mmm")</f>
        <v>Jan</v>
      </c>
      <c r="X1450" s="1" t="str">
        <f>TEXT(Y1450,"yyyy")</f>
        <v>2016</v>
      </c>
      <c r="Y1450" s="27">
        <f>(((J1450/60)/60)/24)+DATE(1970,1,1)</f>
        <v>42376.57430555555</v>
      </c>
    </row>
    <row r="1451" spans="1:25" ht="48" x14ac:dyDescent="0.2">
      <c r="A1451" s="1">
        <v>2997</v>
      </c>
      <c r="B1451" s="7" t="s">
        <v>2997</v>
      </c>
      <c r="C1451" s="7" t="s">
        <v>7107</v>
      </c>
      <c r="D1451" s="1">
        <v>10000</v>
      </c>
      <c r="E1451" s="37" t="str">
        <f>VLOOKUP(D1451,'Vlookup Table Bonus Point'!$C$3:$D$26,2,TRUE)</f>
        <v>10000 to 14999</v>
      </c>
      <c r="F1451" s="1">
        <v>10373</v>
      </c>
      <c r="G1451" s="1" t="s">
        <v>8218</v>
      </c>
      <c r="H1451" s="1" t="s">
        <v>8223</v>
      </c>
      <c r="I1451" s="1" t="s">
        <v>8245</v>
      </c>
      <c r="J1451" s="1">
        <v>1488171540</v>
      </c>
      <c r="K1451" s="1">
        <v>1486661793</v>
      </c>
      <c r="L1451" s="1" t="b">
        <v>0</v>
      </c>
      <c r="M1451" s="1">
        <v>115</v>
      </c>
      <c r="N1451" s="1" t="b">
        <v>1</v>
      </c>
      <c r="O1451" s="1" t="s">
        <v>8302</v>
      </c>
      <c r="P1451" s="28">
        <f>F1451/D1451</f>
        <v>1.0373000000000001</v>
      </c>
      <c r="Q1451" s="29">
        <f>IF(M1451&gt;0,F1451/M1451,0)</f>
        <v>90.2</v>
      </c>
      <c r="R1451" s="9" t="str">
        <f>LEFT(O1451,SEARCH("/",O1451,1)-1)</f>
        <v>theater</v>
      </c>
      <c r="S1451" s="26" t="str">
        <f>RIGHT(O1451,LEN(O1451)-SEARCH("/",O1451,1))</f>
        <v>spaces</v>
      </c>
      <c r="T1451" s="27">
        <f>(((K1451/60)/60)/24)+DATE(1970,1,1)</f>
        <v>42775.733715277776</v>
      </c>
      <c r="U1451" s="5" t="str">
        <f>TEXT(T1451,"mmm")</f>
        <v>Feb</v>
      </c>
      <c r="V1451" s="5" t="str">
        <f>TEXT(T1451,"yyyy")</f>
        <v>2017</v>
      </c>
      <c r="W1451" s="5" t="str">
        <f>TEXT(Y1451,"mmm")</f>
        <v>Feb</v>
      </c>
      <c r="X1451" s="1" t="str">
        <f>TEXT(Y1451,"yyyy")</f>
        <v>2017</v>
      </c>
      <c r="Y1451" s="27">
        <f>(((J1451/60)/60)/24)+DATE(1970,1,1)</f>
        <v>42793.207638888889</v>
      </c>
    </row>
    <row r="1452" spans="1:25" ht="48" x14ac:dyDescent="0.2">
      <c r="A1452" s="1">
        <v>3013</v>
      </c>
      <c r="B1452" s="7" t="s">
        <v>3013</v>
      </c>
      <c r="C1452" s="7" t="s">
        <v>7123</v>
      </c>
      <c r="D1452" s="1">
        <v>10000</v>
      </c>
      <c r="E1452" s="37" t="str">
        <f>VLOOKUP(D1452,'Vlookup Table Bonus Point'!$C$3:$D$26,2,TRUE)</f>
        <v>10000 to 14999</v>
      </c>
      <c r="F1452" s="1">
        <v>15696</v>
      </c>
      <c r="G1452" s="1" t="s">
        <v>8218</v>
      </c>
      <c r="H1452" s="1" t="s">
        <v>8223</v>
      </c>
      <c r="I1452" s="1" t="s">
        <v>8245</v>
      </c>
      <c r="J1452" s="1">
        <v>1434917049</v>
      </c>
      <c r="K1452" s="1">
        <v>1432325049</v>
      </c>
      <c r="L1452" s="1" t="b">
        <v>0</v>
      </c>
      <c r="M1452" s="1">
        <v>107</v>
      </c>
      <c r="N1452" s="1" t="b">
        <v>1</v>
      </c>
      <c r="O1452" s="1" t="s">
        <v>8302</v>
      </c>
      <c r="P1452" s="28">
        <f>F1452/D1452</f>
        <v>1.5696000000000001</v>
      </c>
      <c r="Q1452" s="29">
        <f>IF(M1452&gt;0,F1452/M1452,0)</f>
        <v>146.69158878504672</v>
      </c>
      <c r="R1452" s="9" t="str">
        <f>LEFT(O1452,SEARCH("/",O1452,1)-1)</f>
        <v>theater</v>
      </c>
      <c r="S1452" s="26" t="str">
        <f>RIGHT(O1452,LEN(O1452)-SEARCH("/",O1452,1))</f>
        <v>spaces</v>
      </c>
      <c r="T1452" s="27">
        <f>(((K1452/60)/60)/24)+DATE(1970,1,1)</f>
        <v>42146.836215277777</v>
      </c>
      <c r="U1452" s="5" t="str">
        <f>TEXT(T1452,"mmm")</f>
        <v>May</v>
      </c>
      <c r="V1452" s="5" t="str">
        <f>TEXT(T1452,"yyyy")</f>
        <v>2015</v>
      </c>
      <c r="W1452" s="5" t="str">
        <f>TEXT(Y1452,"mmm")</f>
        <v>Jun</v>
      </c>
      <c r="X1452" s="1" t="str">
        <f>TEXT(Y1452,"yyyy")</f>
        <v>2015</v>
      </c>
      <c r="Y1452" s="27">
        <f>(((J1452/60)/60)/24)+DATE(1970,1,1)</f>
        <v>42176.836215277777</v>
      </c>
    </row>
    <row r="1453" spans="1:25" ht="48" x14ac:dyDescent="0.2">
      <c r="A1453" s="1">
        <v>3022</v>
      </c>
      <c r="B1453" s="7" t="s">
        <v>3022</v>
      </c>
      <c r="C1453" s="7" t="s">
        <v>7132</v>
      </c>
      <c r="D1453" s="1">
        <v>10000</v>
      </c>
      <c r="E1453" s="37" t="str">
        <f>VLOOKUP(D1453,'Vlookup Table Bonus Point'!$C$3:$D$26,2,TRUE)</f>
        <v>10000 to 14999</v>
      </c>
      <c r="F1453" s="1">
        <v>10088</v>
      </c>
      <c r="G1453" s="1" t="s">
        <v>8218</v>
      </c>
      <c r="H1453" s="1" t="s">
        <v>8223</v>
      </c>
      <c r="I1453" s="1" t="s">
        <v>8245</v>
      </c>
      <c r="J1453" s="1">
        <v>1472338409</v>
      </c>
      <c r="K1453" s="1">
        <v>1468450409</v>
      </c>
      <c r="L1453" s="1" t="b">
        <v>0</v>
      </c>
      <c r="M1453" s="1">
        <v>62</v>
      </c>
      <c r="N1453" s="1" t="b">
        <v>1</v>
      </c>
      <c r="O1453" s="1" t="s">
        <v>8302</v>
      </c>
      <c r="P1453" s="28">
        <f>F1453/D1453</f>
        <v>1.0087999999999999</v>
      </c>
      <c r="Q1453" s="29">
        <f>IF(M1453&gt;0,F1453/M1453,0)</f>
        <v>162.70967741935485</v>
      </c>
      <c r="R1453" s="9" t="str">
        <f>LEFT(O1453,SEARCH("/",O1453,1)-1)</f>
        <v>theater</v>
      </c>
      <c r="S1453" s="26" t="str">
        <f>RIGHT(O1453,LEN(O1453)-SEARCH("/",O1453,1))</f>
        <v>spaces</v>
      </c>
      <c r="T1453" s="27">
        <f>(((K1453/60)/60)/24)+DATE(1970,1,1)</f>
        <v>42564.95380787037</v>
      </c>
      <c r="U1453" s="5" t="str">
        <f>TEXT(T1453,"mmm")</f>
        <v>Jul</v>
      </c>
      <c r="V1453" s="5" t="str">
        <f>TEXT(T1453,"yyyy")</f>
        <v>2016</v>
      </c>
      <c r="W1453" s="5" t="str">
        <f>TEXT(Y1453,"mmm")</f>
        <v>Aug</v>
      </c>
      <c r="X1453" s="1" t="str">
        <f>TEXT(Y1453,"yyyy")</f>
        <v>2016</v>
      </c>
      <c r="Y1453" s="27">
        <f>(((J1453/60)/60)/24)+DATE(1970,1,1)</f>
        <v>42609.95380787037</v>
      </c>
    </row>
    <row r="1454" spans="1:25" ht="48" x14ac:dyDescent="0.2">
      <c r="A1454" s="1">
        <v>3053</v>
      </c>
      <c r="B1454" s="7" t="s">
        <v>3053</v>
      </c>
      <c r="C1454" s="7" t="s">
        <v>7163</v>
      </c>
      <c r="D1454" s="1">
        <v>10000</v>
      </c>
      <c r="E1454" s="37" t="str">
        <f>VLOOKUP(D1454,'Vlookup Table Bonus Point'!$C$3:$D$26,2,TRUE)</f>
        <v>10000 to 14999</v>
      </c>
      <c r="F1454" s="1">
        <v>40</v>
      </c>
      <c r="G1454" s="1" t="s">
        <v>8220</v>
      </c>
      <c r="H1454" s="1" t="s">
        <v>8223</v>
      </c>
      <c r="I1454" s="1" t="s">
        <v>8245</v>
      </c>
      <c r="J1454" s="1">
        <v>1412222340</v>
      </c>
      <c r="K1454" s="1">
        <v>1407781013</v>
      </c>
      <c r="L1454" s="1" t="b">
        <v>0</v>
      </c>
      <c r="M1454" s="1">
        <v>3</v>
      </c>
      <c r="N1454" s="1" t="b">
        <v>0</v>
      </c>
      <c r="O1454" s="1" t="s">
        <v>8302</v>
      </c>
      <c r="P1454" s="28">
        <f>F1454/D1454</f>
        <v>4.0000000000000001E-3</v>
      </c>
      <c r="Q1454" s="29">
        <f>IF(M1454&gt;0,F1454/M1454,0)</f>
        <v>13.333333333333334</v>
      </c>
      <c r="R1454" s="9" t="str">
        <f>LEFT(O1454,SEARCH("/",O1454,1)-1)</f>
        <v>theater</v>
      </c>
      <c r="S1454" s="26" t="str">
        <f>RIGHT(O1454,LEN(O1454)-SEARCH("/",O1454,1))</f>
        <v>spaces</v>
      </c>
      <c r="T1454" s="27">
        <f>(((K1454/60)/60)/24)+DATE(1970,1,1)</f>
        <v>41862.761724537035</v>
      </c>
      <c r="U1454" s="5" t="str">
        <f>TEXT(T1454,"mmm")</f>
        <v>Aug</v>
      </c>
      <c r="V1454" s="5" t="str">
        <f>TEXT(T1454,"yyyy")</f>
        <v>2014</v>
      </c>
      <c r="W1454" s="5" t="str">
        <f>TEXT(Y1454,"mmm")</f>
        <v>Oct</v>
      </c>
      <c r="X1454" s="1" t="str">
        <f>TEXT(Y1454,"yyyy")</f>
        <v>2014</v>
      </c>
      <c r="Y1454" s="27">
        <f>(((J1454/60)/60)/24)+DATE(1970,1,1)</f>
        <v>41914.165972222225</v>
      </c>
    </row>
    <row r="1455" spans="1:25" ht="48" x14ac:dyDescent="0.2">
      <c r="A1455" s="1">
        <v>3062</v>
      </c>
      <c r="B1455" s="7" t="s">
        <v>3062</v>
      </c>
      <c r="C1455" s="7" t="s">
        <v>7172</v>
      </c>
      <c r="D1455" s="1">
        <v>10000</v>
      </c>
      <c r="E1455" s="37" t="str">
        <f>VLOOKUP(D1455,'Vlookup Table Bonus Point'!$C$3:$D$26,2,TRUE)</f>
        <v>10000 to 14999</v>
      </c>
      <c r="F1455" s="1">
        <v>6684</v>
      </c>
      <c r="G1455" s="1" t="s">
        <v>8220</v>
      </c>
      <c r="H1455" s="1" t="s">
        <v>8223</v>
      </c>
      <c r="I1455" s="1" t="s">
        <v>8245</v>
      </c>
      <c r="J1455" s="1">
        <v>1443636000</v>
      </c>
      <c r="K1455" s="1">
        <v>1441111892</v>
      </c>
      <c r="L1455" s="1" t="b">
        <v>0</v>
      </c>
      <c r="M1455" s="1">
        <v>67</v>
      </c>
      <c r="N1455" s="1" t="b">
        <v>0</v>
      </c>
      <c r="O1455" s="1" t="s">
        <v>8302</v>
      </c>
      <c r="P1455" s="28">
        <f>F1455/D1455</f>
        <v>0.66839999999999999</v>
      </c>
      <c r="Q1455" s="29">
        <f>IF(M1455&gt;0,F1455/M1455,0)</f>
        <v>99.761194029850742</v>
      </c>
      <c r="R1455" s="9" t="str">
        <f>LEFT(O1455,SEARCH("/",O1455,1)-1)</f>
        <v>theater</v>
      </c>
      <c r="S1455" s="26" t="str">
        <f>RIGHT(O1455,LEN(O1455)-SEARCH("/",O1455,1))</f>
        <v>spaces</v>
      </c>
      <c r="T1455" s="27">
        <f>(((K1455/60)/60)/24)+DATE(1970,1,1)</f>
        <v>42248.535787037035</v>
      </c>
      <c r="U1455" s="5" t="str">
        <f>TEXT(T1455,"mmm")</f>
        <v>Sep</v>
      </c>
      <c r="V1455" s="5" t="str">
        <f>TEXT(T1455,"yyyy")</f>
        <v>2015</v>
      </c>
      <c r="W1455" s="5" t="str">
        <f>TEXT(Y1455,"mmm")</f>
        <v>Sep</v>
      </c>
      <c r="X1455" s="1" t="str">
        <f>TEXT(Y1455,"yyyy")</f>
        <v>2015</v>
      </c>
      <c r="Y1455" s="27">
        <f>(((J1455/60)/60)/24)+DATE(1970,1,1)</f>
        <v>42277.75</v>
      </c>
    </row>
    <row r="1456" spans="1:25" ht="48" x14ac:dyDescent="0.2">
      <c r="A1456" s="1">
        <v>3070</v>
      </c>
      <c r="B1456" s="7" t="s">
        <v>3070</v>
      </c>
      <c r="C1456" s="7" t="s">
        <v>7180</v>
      </c>
      <c r="D1456" s="1">
        <v>10000</v>
      </c>
      <c r="E1456" s="37" t="str">
        <f>VLOOKUP(D1456,'Vlookup Table Bonus Point'!$C$3:$D$26,2,TRUE)</f>
        <v>10000 to 14999</v>
      </c>
      <c r="F1456" s="1">
        <v>334</v>
      </c>
      <c r="G1456" s="1" t="s">
        <v>8220</v>
      </c>
      <c r="H1456" s="1" t="s">
        <v>8224</v>
      </c>
      <c r="I1456" s="1" t="s">
        <v>8246</v>
      </c>
      <c r="J1456" s="1">
        <v>1481132169</v>
      </c>
      <c r="K1456" s="1">
        <v>1479317769</v>
      </c>
      <c r="L1456" s="1" t="b">
        <v>0</v>
      </c>
      <c r="M1456" s="1">
        <v>16</v>
      </c>
      <c r="N1456" s="1" t="b">
        <v>0</v>
      </c>
      <c r="O1456" s="1" t="s">
        <v>8302</v>
      </c>
      <c r="P1456" s="28">
        <f>F1456/D1456</f>
        <v>3.3399999999999999E-2</v>
      </c>
      <c r="Q1456" s="29">
        <f>IF(M1456&gt;0,F1456/M1456,0)</f>
        <v>20.875</v>
      </c>
      <c r="R1456" s="9" t="str">
        <f>LEFT(O1456,SEARCH("/",O1456,1)-1)</f>
        <v>theater</v>
      </c>
      <c r="S1456" s="26" t="str">
        <f>RIGHT(O1456,LEN(O1456)-SEARCH("/",O1456,1))</f>
        <v>spaces</v>
      </c>
      <c r="T1456" s="27">
        <f>(((K1456/60)/60)/24)+DATE(1970,1,1)</f>
        <v>42690.733437499999</v>
      </c>
      <c r="U1456" s="5" t="str">
        <f>TEXT(T1456,"mmm")</f>
        <v>Nov</v>
      </c>
      <c r="V1456" s="5" t="str">
        <f>TEXT(T1456,"yyyy")</f>
        <v>2016</v>
      </c>
      <c r="W1456" s="5" t="str">
        <f>TEXT(Y1456,"mmm")</f>
        <v>Dec</v>
      </c>
      <c r="X1456" s="1" t="str">
        <f>TEXT(Y1456,"yyyy")</f>
        <v>2016</v>
      </c>
      <c r="Y1456" s="27">
        <f>(((J1456/60)/60)/24)+DATE(1970,1,1)</f>
        <v>42711.733437499999</v>
      </c>
    </row>
    <row r="1457" spans="1:25" ht="32" x14ac:dyDescent="0.2">
      <c r="A1457" s="1">
        <v>3076</v>
      </c>
      <c r="B1457" s="7" t="s">
        <v>3076</v>
      </c>
      <c r="C1457" s="7" t="s">
        <v>7186</v>
      </c>
      <c r="D1457" s="1">
        <v>10000</v>
      </c>
      <c r="E1457" s="37" t="str">
        <f>VLOOKUP(D1457,'Vlookup Table Bonus Point'!$C$3:$D$26,2,TRUE)</f>
        <v>10000 to 14999</v>
      </c>
      <c r="F1457" s="1">
        <v>1506</v>
      </c>
      <c r="G1457" s="1" t="s">
        <v>8220</v>
      </c>
      <c r="H1457" s="1" t="s">
        <v>8223</v>
      </c>
      <c r="I1457" s="1" t="s">
        <v>8245</v>
      </c>
      <c r="J1457" s="1">
        <v>1444405123</v>
      </c>
      <c r="K1457" s="1">
        <v>1439221123</v>
      </c>
      <c r="L1457" s="1" t="b">
        <v>0</v>
      </c>
      <c r="M1457" s="1">
        <v>50</v>
      </c>
      <c r="N1457" s="1" t="b">
        <v>0</v>
      </c>
      <c r="O1457" s="1" t="s">
        <v>8302</v>
      </c>
      <c r="P1457" s="28">
        <f>F1457/D1457</f>
        <v>0.15060000000000001</v>
      </c>
      <c r="Q1457" s="29">
        <f>IF(M1457&gt;0,F1457/M1457,0)</f>
        <v>30.12</v>
      </c>
      <c r="R1457" s="9" t="str">
        <f>LEFT(O1457,SEARCH("/",O1457,1)-1)</f>
        <v>theater</v>
      </c>
      <c r="S1457" s="26" t="str">
        <f>RIGHT(O1457,LEN(O1457)-SEARCH("/",O1457,1))</f>
        <v>spaces</v>
      </c>
      <c r="T1457" s="27">
        <f>(((K1457/60)/60)/24)+DATE(1970,1,1)</f>
        <v>42226.651886574073</v>
      </c>
      <c r="U1457" s="5" t="str">
        <f>TEXT(T1457,"mmm")</f>
        <v>Aug</v>
      </c>
      <c r="V1457" s="5" t="str">
        <f>TEXT(T1457,"yyyy")</f>
        <v>2015</v>
      </c>
      <c r="W1457" s="5" t="str">
        <f>TEXT(Y1457,"mmm")</f>
        <v>Oct</v>
      </c>
      <c r="X1457" s="1" t="str">
        <f>TEXT(Y1457,"yyyy")</f>
        <v>2015</v>
      </c>
      <c r="Y1457" s="27">
        <f>(((J1457/60)/60)/24)+DATE(1970,1,1)</f>
        <v>42286.651886574073</v>
      </c>
    </row>
    <row r="1458" spans="1:25" ht="48" x14ac:dyDescent="0.2">
      <c r="A1458" s="1">
        <v>3097</v>
      </c>
      <c r="B1458" s="7" t="s">
        <v>3097</v>
      </c>
      <c r="C1458" s="7" t="s">
        <v>7207</v>
      </c>
      <c r="D1458" s="1">
        <v>10000</v>
      </c>
      <c r="E1458" s="37" t="str">
        <f>VLOOKUP(D1458,'Vlookup Table Bonus Point'!$C$3:$D$26,2,TRUE)</f>
        <v>10000 to 14999</v>
      </c>
      <c r="F1458" s="1">
        <v>1715</v>
      </c>
      <c r="G1458" s="1" t="s">
        <v>8220</v>
      </c>
      <c r="H1458" s="1" t="s">
        <v>8224</v>
      </c>
      <c r="I1458" s="1" t="s">
        <v>8246</v>
      </c>
      <c r="J1458" s="1">
        <v>1475848800</v>
      </c>
      <c r="K1458" s="1">
        <v>1474027501</v>
      </c>
      <c r="L1458" s="1" t="b">
        <v>0</v>
      </c>
      <c r="M1458" s="1">
        <v>42</v>
      </c>
      <c r="N1458" s="1" t="b">
        <v>0</v>
      </c>
      <c r="O1458" s="1" t="s">
        <v>8302</v>
      </c>
      <c r="P1458" s="28">
        <f>F1458/D1458</f>
        <v>0.17150000000000001</v>
      </c>
      <c r="Q1458" s="29">
        <f>IF(M1458&gt;0,F1458/M1458,0)</f>
        <v>40.833333333333336</v>
      </c>
      <c r="R1458" s="9" t="str">
        <f>LEFT(O1458,SEARCH("/",O1458,1)-1)</f>
        <v>theater</v>
      </c>
      <c r="S1458" s="26" t="str">
        <f>RIGHT(O1458,LEN(O1458)-SEARCH("/",O1458,1))</f>
        <v>spaces</v>
      </c>
      <c r="T1458" s="27">
        <f>(((K1458/60)/60)/24)+DATE(1970,1,1)</f>
        <v>42629.503483796296</v>
      </c>
      <c r="U1458" s="5" t="str">
        <f>TEXT(T1458,"mmm")</f>
        <v>Sep</v>
      </c>
      <c r="V1458" s="5" t="str">
        <f>TEXT(T1458,"yyyy")</f>
        <v>2016</v>
      </c>
      <c r="W1458" s="5" t="str">
        <f>TEXT(Y1458,"mmm")</f>
        <v>Oct</v>
      </c>
      <c r="X1458" s="1" t="str">
        <f>TEXT(Y1458,"yyyy")</f>
        <v>2016</v>
      </c>
      <c r="Y1458" s="27">
        <f>(((J1458/60)/60)/24)+DATE(1970,1,1)</f>
        <v>42650.583333333328</v>
      </c>
    </row>
    <row r="1459" spans="1:25" ht="48" x14ac:dyDescent="0.2">
      <c r="A1459" s="1">
        <v>3115</v>
      </c>
      <c r="B1459" s="7" t="s">
        <v>3115</v>
      </c>
      <c r="C1459" s="7" t="s">
        <v>7225</v>
      </c>
      <c r="D1459" s="1">
        <v>10000</v>
      </c>
      <c r="E1459" s="37" t="str">
        <f>VLOOKUP(D1459,'Vlookup Table Bonus Point'!$C$3:$D$26,2,TRUE)</f>
        <v>10000 to 14999</v>
      </c>
      <c r="F1459" s="1">
        <v>300</v>
      </c>
      <c r="G1459" s="1" t="s">
        <v>8220</v>
      </c>
      <c r="H1459" s="1" t="s">
        <v>8234</v>
      </c>
      <c r="I1459" s="1" t="s">
        <v>8254</v>
      </c>
      <c r="J1459" s="1">
        <v>1465123427</v>
      </c>
      <c r="K1459" s="1">
        <v>1462531427</v>
      </c>
      <c r="L1459" s="1" t="b">
        <v>0</v>
      </c>
      <c r="M1459" s="1">
        <v>1</v>
      </c>
      <c r="N1459" s="1" t="b">
        <v>0</v>
      </c>
      <c r="O1459" s="1" t="s">
        <v>8302</v>
      </c>
      <c r="P1459" s="28">
        <f>F1459/D1459</f>
        <v>0.03</v>
      </c>
      <c r="Q1459" s="29">
        <f>IF(M1459&gt;0,F1459/M1459,0)</f>
        <v>300</v>
      </c>
      <c r="R1459" s="9" t="str">
        <f>LEFT(O1459,SEARCH("/",O1459,1)-1)</f>
        <v>theater</v>
      </c>
      <c r="S1459" s="26" t="str">
        <f>RIGHT(O1459,LEN(O1459)-SEARCH("/",O1459,1))</f>
        <v>spaces</v>
      </c>
      <c r="T1459" s="27">
        <f>(((K1459/60)/60)/24)+DATE(1970,1,1)</f>
        <v>42496.447071759263</v>
      </c>
      <c r="U1459" s="5" t="str">
        <f>TEXT(T1459,"mmm")</f>
        <v>May</v>
      </c>
      <c r="V1459" s="5" t="str">
        <f>TEXT(T1459,"yyyy")</f>
        <v>2016</v>
      </c>
      <c r="W1459" s="5" t="str">
        <f>TEXT(Y1459,"mmm")</f>
        <v>Jun</v>
      </c>
      <c r="X1459" s="1" t="str">
        <f>TEXT(Y1459,"yyyy")</f>
        <v>2016</v>
      </c>
      <c r="Y1459" s="27">
        <f>(((J1459/60)/60)/24)+DATE(1970,1,1)</f>
        <v>42526.447071759263</v>
      </c>
    </row>
    <row r="1460" spans="1:25" ht="48" x14ac:dyDescent="0.2">
      <c r="A1460" s="1">
        <v>3119</v>
      </c>
      <c r="B1460" s="7" t="s">
        <v>3119</v>
      </c>
      <c r="C1460" s="7" t="s">
        <v>7229</v>
      </c>
      <c r="D1460" s="1">
        <v>10000</v>
      </c>
      <c r="E1460" s="37" t="str">
        <f>VLOOKUP(D1460,'Vlookup Table Bonus Point'!$C$3:$D$26,2,TRUE)</f>
        <v>10000 to 14999</v>
      </c>
      <c r="F1460" s="1">
        <v>5</v>
      </c>
      <c r="G1460" s="1" t="s">
        <v>8220</v>
      </c>
      <c r="H1460" s="1" t="s">
        <v>8223</v>
      </c>
      <c r="I1460" s="1" t="s">
        <v>8245</v>
      </c>
      <c r="J1460" s="1">
        <v>1427414732</v>
      </c>
      <c r="K1460" s="1">
        <v>1424826332</v>
      </c>
      <c r="L1460" s="1" t="b">
        <v>0</v>
      </c>
      <c r="M1460" s="1">
        <v>1</v>
      </c>
      <c r="N1460" s="1" t="b">
        <v>0</v>
      </c>
      <c r="O1460" s="1" t="s">
        <v>8302</v>
      </c>
      <c r="P1460" s="28">
        <f>F1460/D1460</f>
        <v>5.0000000000000001E-4</v>
      </c>
      <c r="Q1460" s="29">
        <f>IF(M1460&gt;0,F1460/M1460,0)</f>
        <v>5</v>
      </c>
      <c r="R1460" s="9" t="str">
        <f>LEFT(O1460,SEARCH("/",O1460,1)-1)</f>
        <v>theater</v>
      </c>
      <c r="S1460" s="26" t="str">
        <f>RIGHT(O1460,LEN(O1460)-SEARCH("/",O1460,1))</f>
        <v>spaces</v>
      </c>
      <c r="T1460" s="27">
        <f>(((K1460/60)/60)/24)+DATE(1970,1,1)</f>
        <v>42060.04550925926</v>
      </c>
      <c r="U1460" s="5" t="str">
        <f>TEXT(T1460,"mmm")</f>
        <v>Feb</v>
      </c>
      <c r="V1460" s="5" t="str">
        <f>TEXT(T1460,"yyyy")</f>
        <v>2015</v>
      </c>
      <c r="W1460" s="5" t="str">
        <f>TEXT(Y1460,"mmm")</f>
        <v>Mar</v>
      </c>
      <c r="X1460" s="1" t="str">
        <f>TEXT(Y1460,"yyyy")</f>
        <v>2015</v>
      </c>
      <c r="Y1460" s="27">
        <f>(((J1460/60)/60)/24)+DATE(1970,1,1)</f>
        <v>42090.003842592589</v>
      </c>
    </row>
    <row r="1461" spans="1:25" ht="48" x14ac:dyDescent="0.2">
      <c r="A1461" s="1">
        <v>3130</v>
      </c>
      <c r="B1461" s="7" t="s">
        <v>3130</v>
      </c>
      <c r="C1461" s="7" t="s">
        <v>7240</v>
      </c>
      <c r="D1461" s="1">
        <v>10000</v>
      </c>
      <c r="E1461" s="37" t="str">
        <f>VLOOKUP(D1461,'Vlookup Table Bonus Point'!$C$3:$D$26,2,TRUE)</f>
        <v>10000 to 14999</v>
      </c>
      <c r="F1461" s="1">
        <v>375</v>
      </c>
      <c r="G1461" s="1" t="s">
        <v>8221</v>
      </c>
      <c r="H1461" s="1" t="s">
        <v>8223</v>
      </c>
      <c r="I1461" s="1" t="s">
        <v>8245</v>
      </c>
      <c r="J1461" s="1">
        <v>1492145940</v>
      </c>
      <c r="K1461" s="1">
        <v>1489504916</v>
      </c>
      <c r="L1461" s="1" t="b">
        <v>0</v>
      </c>
      <c r="M1461" s="1">
        <v>4</v>
      </c>
      <c r="N1461" s="1" t="b">
        <v>0</v>
      </c>
      <c r="O1461" s="1" t="s">
        <v>8270</v>
      </c>
      <c r="P1461" s="28">
        <f>F1461/D1461</f>
        <v>3.7499999999999999E-2</v>
      </c>
      <c r="Q1461" s="29">
        <f>IF(M1461&gt;0,F1461/M1461,0)</f>
        <v>93.75</v>
      </c>
      <c r="R1461" s="9" t="str">
        <f>LEFT(O1461,SEARCH("/",O1461,1)-1)</f>
        <v>theater</v>
      </c>
      <c r="S1461" s="26" t="str">
        <f>RIGHT(O1461,LEN(O1461)-SEARCH("/",O1461,1))</f>
        <v>plays</v>
      </c>
      <c r="T1461" s="27">
        <f>(((K1461/60)/60)/24)+DATE(1970,1,1)</f>
        <v>42808.640231481477</v>
      </c>
      <c r="U1461" s="5" t="str">
        <f>TEXT(T1461,"mmm")</f>
        <v>Mar</v>
      </c>
      <c r="V1461" s="5" t="str">
        <f>TEXT(T1461,"yyyy")</f>
        <v>2017</v>
      </c>
      <c r="W1461" s="5" t="str">
        <f>TEXT(Y1461,"mmm")</f>
        <v>Apr</v>
      </c>
      <c r="X1461" s="1" t="str">
        <f>TEXT(Y1461,"yyyy")</f>
        <v>2017</v>
      </c>
      <c r="Y1461" s="27">
        <f>(((J1461/60)/60)/24)+DATE(1970,1,1)</f>
        <v>42839.207638888889</v>
      </c>
    </row>
    <row r="1462" spans="1:25" ht="48" x14ac:dyDescent="0.2">
      <c r="A1462" s="1">
        <v>3140</v>
      </c>
      <c r="B1462" s="7" t="s">
        <v>3140</v>
      </c>
      <c r="C1462" s="7" t="s">
        <v>7250</v>
      </c>
      <c r="D1462" s="1">
        <v>10000</v>
      </c>
      <c r="E1462" s="37" t="str">
        <f>VLOOKUP(D1462,'Vlookup Table Bonus Point'!$C$3:$D$26,2,TRUE)</f>
        <v>10000 to 14999</v>
      </c>
      <c r="F1462" s="1">
        <v>96</v>
      </c>
      <c r="G1462" s="1" t="s">
        <v>8221</v>
      </c>
      <c r="H1462" s="1" t="s">
        <v>8229</v>
      </c>
      <c r="I1462" s="1" t="s">
        <v>8248</v>
      </c>
      <c r="J1462" s="1">
        <v>1491581703</v>
      </c>
      <c r="K1462" s="1">
        <v>1488993303</v>
      </c>
      <c r="L1462" s="1" t="b">
        <v>0</v>
      </c>
      <c r="M1462" s="1">
        <v>4</v>
      </c>
      <c r="N1462" s="1" t="b">
        <v>0</v>
      </c>
      <c r="O1462" s="1" t="s">
        <v>8270</v>
      </c>
      <c r="P1462" s="28">
        <f>F1462/D1462</f>
        <v>9.5999999999999992E-3</v>
      </c>
      <c r="Q1462" s="29">
        <f>IF(M1462&gt;0,F1462/M1462,0)</f>
        <v>24</v>
      </c>
      <c r="R1462" s="9" t="str">
        <f>LEFT(O1462,SEARCH("/",O1462,1)-1)</f>
        <v>theater</v>
      </c>
      <c r="S1462" s="26" t="str">
        <f>RIGHT(O1462,LEN(O1462)-SEARCH("/",O1462,1))</f>
        <v>plays</v>
      </c>
      <c r="T1462" s="27">
        <f>(((K1462/60)/60)/24)+DATE(1970,1,1)</f>
        <v>42802.718784722223</v>
      </c>
      <c r="U1462" s="5" t="str">
        <f>TEXT(T1462,"mmm")</f>
        <v>Mar</v>
      </c>
      <c r="V1462" s="5" t="str">
        <f>TEXT(T1462,"yyyy")</f>
        <v>2017</v>
      </c>
      <c r="W1462" s="5" t="str">
        <f>TEXT(Y1462,"mmm")</f>
        <v>Apr</v>
      </c>
      <c r="X1462" s="1" t="str">
        <f>TEXT(Y1462,"yyyy")</f>
        <v>2017</v>
      </c>
      <c r="Y1462" s="27">
        <f>(((J1462/60)/60)/24)+DATE(1970,1,1)</f>
        <v>42832.677118055552</v>
      </c>
    </row>
    <row r="1463" spans="1:25" ht="64" x14ac:dyDescent="0.2">
      <c r="A1463" s="1">
        <v>3144</v>
      </c>
      <c r="B1463" s="7" t="s">
        <v>3144</v>
      </c>
      <c r="C1463" s="7" t="s">
        <v>7254</v>
      </c>
      <c r="D1463" s="1">
        <v>10000</v>
      </c>
      <c r="E1463" s="37" t="str">
        <f>VLOOKUP(D1463,'Vlookup Table Bonus Point'!$C$3:$D$26,2,TRUE)</f>
        <v>10000 to 14999</v>
      </c>
      <c r="F1463" s="1">
        <v>7540</v>
      </c>
      <c r="G1463" s="1" t="s">
        <v>8221</v>
      </c>
      <c r="H1463" s="1" t="s">
        <v>8223</v>
      </c>
      <c r="I1463" s="1" t="s">
        <v>8245</v>
      </c>
      <c r="J1463" s="1">
        <v>1489903200</v>
      </c>
      <c r="K1463" s="1">
        <v>1488459307</v>
      </c>
      <c r="L1463" s="1" t="b">
        <v>0</v>
      </c>
      <c r="M1463" s="1">
        <v>30</v>
      </c>
      <c r="N1463" s="1" t="b">
        <v>0</v>
      </c>
      <c r="O1463" s="1" t="s">
        <v>8270</v>
      </c>
      <c r="P1463" s="28">
        <f>F1463/D1463</f>
        <v>0.754</v>
      </c>
      <c r="Q1463" s="29">
        <f>IF(M1463&gt;0,F1463/M1463,0)</f>
        <v>251.33333333333334</v>
      </c>
      <c r="R1463" s="9" t="str">
        <f>LEFT(O1463,SEARCH("/",O1463,1)-1)</f>
        <v>theater</v>
      </c>
      <c r="S1463" s="26" t="str">
        <f>RIGHT(O1463,LEN(O1463)-SEARCH("/",O1463,1))</f>
        <v>plays</v>
      </c>
      <c r="T1463" s="27">
        <f>(((K1463/60)/60)/24)+DATE(1970,1,1)</f>
        <v>42796.538275462968</v>
      </c>
      <c r="U1463" s="5" t="str">
        <f>TEXT(T1463,"mmm")</f>
        <v>Mar</v>
      </c>
      <c r="V1463" s="5" t="str">
        <f>TEXT(T1463,"yyyy")</f>
        <v>2017</v>
      </c>
      <c r="W1463" s="5" t="str">
        <f>TEXT(Y1463,"mmm")</f>
        <v>Mar</v>
      </c>
      <c r="X1463" s="1" t="str">
        <f>TEXT(Y1463,"yyyy")</f>
        <v>2017</v>
      </c>
      <c r="Y1463" s="27">
        <f>(((J1463/60)/60)/24)+DATE(1970,1,1)</f>
        <v>42813.25</v>
      </c>
    </row>
    <row r="1464" spans="1:25" ht="48" x14ac:dyDescent="0.2">
      <c r="A1464" s="1">
        <v>3173</v>
      </c>
      <c r="B1464" s="7" t="s">
        <v>3173</v>
      </c>
      <c r="C1464" s="7" t="s">
        <v>7283</v>
      </c>
      <c r="D1464" s="1">
        <v>10000</v>
      </c>
      <c r="E1464" s="37" t="str">
        <f>VLOOKUP(D1464,'Vlookup Table Bonus Point'!$C$3:$D$26,2,TRUE)</f>
        <v>10000 to 14999</v>
      </c>
      <c r="F1464" s="1">
        <v>10300</v>
      </c>
      <c r="G1464" s="1" t="s">
        <v>8218</v>
      </c>
      <c r="H1464" s="1" t="s">
        <v>8223</v>
      </c>
      <c r="I1464" s="1" t="s">
        <v>8245</v>
      </c>
      <c r="J1464" s="1">
        <v>1411765492</v>
      </c>
      <c r="K1464" s="1">
        <v>1409173492</v>
      </c>
      <c r="L1464" s="1" t="b">
        <v>1</v>
      </c>
      <c r="M1464" s="1">
        <v>74</v>
      </c>
      <c r="N1464" s="1" t="b">
        <v>1</v>
      </c>
      <c r="O1464" s="1" t="s">
        <v>8270</v>
      </c>
      <c r="P1464" s="28">
        <f>F1464/D1464</f>
        <v>1.03</v>
      </c>
      <c r="Q1464" s="29">
        <f>IF(M1464&gt;0,F1464/M1464,0)</f>
        <v>139.18918918918919</v>
      </c>
      <c r="R1464" s="9" t="str">
        <f>LEFT(O1464,SEARCH("/",O1464,1)-1)</f>
        <v>theater</v>
      </c>
      <c r="S1464" s="26" t="str">
        <f>RIGHT(O1464,LEN(O1464)-SEARCH("/",O1464,1))</f>
        <v>plays</v>
      </c>
      <c r="T1464" s="27">
        <f>(((K1464/60)/60)/24)+DATE(1970,1,1)</f>
        <v>41878.878379629627</v>
      </c>
      <c r="U1464" s="5" t="str">
        <f>TEXT(T1464,"mmm")</f>
        <v>Aug</v>
      </c>
      <c r="V1464" s="5" t="str">
        <f>TEXT(T1464,"yyyy")</f>
        <v>2014</v>
      </c>
      <c r="W1464" s="5" t="str">
        <f>TEXT(Y1464,"mmm")</f>
        <v>Sep</v>
      </c>
      <c r="X1464" s="1" t="str">
        <f>TEXT(Y1464,"yyyy")</f>
        <v>2014</v>
      </c>
      <c r="Y1464" s="27">
        <f>(((J1464/60)/60)/24)+DATE(1970,1,1)</f>
        <v>41908.878379629627</v>
      </c>
    </row>
    <row r="1465" spans="1:25" ht="48" x14ac:dyDescent="0.2">
      <c r="A1465" s="1">
        <v>3192</v>
      </c>
      <c r="B1465" s="7" t="s">
        <v>3192</v>
      </c>
      <c r="C1465" s="7" t="s">
        <v>7302</v>
      </c>
      <c r="D1465" s="1">
        <v>10000</v>
      </c>
      <c r="E1465" s="37" t="str">
        <f>VLOOKUP(D1465,'Vlookup Table Bonus Point'!$C$3:$D$26,2,TRUE)</f>
        <v>10000 to 14999</v>
      </c>
      <c r="F1465" s="1">
        <v>102</v>
      </c>
      <c r="G1465" s="1" t="s">
        <v>8220</v>
      </c>
      <c r="H1465" s="1" t="s">
        <v>8224</v>
      </c>
      <c r="I1465" s="1" t="s">
        <v>8246</v>
      </c>
      <c r="J1465" s="1">
        <v>1425160800</v>
      </c>
      <c r="K1465" s="1">
        <v>1421274859</v>
      </c>
      <c r="L1465" s="1" t="b">
        <v>0</v>
      </c>
      <c r="M1465" s="1">
        <v>8</v>
      </c>
      <c r="N1465" s="1" t="b">
        <v>0</v>
      </c>
      <c r="O1465" s="1" t="s">
        <v>8304</v>
      </c>
      <c r="P1465" s="28">
        <f>F1465/D1465</f>
        <v>1.0200000000000001E-2</v>
      </c>
      <c r="Q1465" s="29">
        <f>IF(M1465&gt;0,F1465/M1465,0)</f>
        <v>12.75</v>
      </c>
      <c r="R1465" s="9" t="str">
        <f>LEFT(O1465,SEARCH("/",O1465,1)-1)</f>
        <v>theater</v>
      </c>
      <c r="S1465" s="26" t="str">
        <f>RIGHT(O1465,LEN(O1465)-SEARCH("/",O1465,1))</f>
        <v>musical</v>
      </c>
      <c r="T1465" s="27">
        <f>(((K1465/60)/60)/24)+DATE(1970,1,1)</f>
        <v>42018.94049768518</v>
      </c>
      <c r="U1465" s="5" t="str">
        <f>TEXT(T1465,"mmm")</f>
        <v>Jan</v>
      </c>
      <c r="V1465" s="5" t="str">
        <f>TEXT(T1465,"yyyy")</f>
        <v>2015</v>
      </c>
      <c r="W1465" s="5" t="str">
        <f>TEXT(Y1465,"mmm")</f>
        <v>Feb</v>
      </c>
      <c r="X1465" s="1" t="str">
        <f>TEXT(Y1465,"yyyy")</f>
        <v>2015</v>
      </c>
      <c r="Y1465" s="27">
        <f>(((J1465/60)/60)/24)+DATE(1970,1,1)</f>
        <v>42063.916666666672</v>
      </c>
    </row>
    <row r="1466" spans="1:25" ht="32" x14ac:dyDescent="0.2">
      <c r="A1466" s="1">
        <v>3197</v>
      </c>
      <c r="B1466" s="7" t="s">
        <v>3197</v>
      </c>
      <c r="C1466" s="7" t="s">
        <v>7307</v>
      </c>
      <c r="D1466" s="1">
        <v>10000</v>
      </c>
      <c r="E1466" s="37" t="str">
        <f>VLOOKUP(D1466,'Vlookup Table Bonus Point'!$C$3:$D$26,2,TRUE)</f>
        <v>10000 to 14999</v>
      </c>
      <c r="F1466" s="1">
        <v>1145</v>
      </c>
      <c r="G1466" s="1" t="s">
        <v>8220</v>
      </c>
      <c r="H1466" s="1" t="s">
        <v>8233</v>
      </c>
      <c r="I1466" s="1" t="s">
        <v>8253</v>
      </c>
      <c r="J1466" s="1">
        <v>1423050618</v>
      </c>
      <c r="K1466" s="1">
        <v>1420458618</v>
      </c>
      <c r="L1466" s="1" t="b">
        <v>0</v>
      </c>
      <c r="M1466" s="1">
        <v>4</v>
      </c>
      <c r="N1466" s="1" t="b">
        <v>0</v>
      </c>
      <c r="O1466" s="1" t="s">
        <v>8304</v>
      </c>
      <c r="P1466" s="28">
        <f>F1466/D1466</f>
        <v>0.1145</v>
      </c>
      <c r="Q1466" s="29">
        <f>IF(M1466&gt;0,F1466/M1466,0)</f>
        <v>286.25</v>
      </c>
      <c r="R1466" s="9" t="str">
        <f>LEFT(O1466,SEARCH("/",O1466,1)-1)</f>
        <v>theater</v>
      </c>
      <c r="S1466" s="26" t="str">
        <f>RIGHT(O1466,LEN(O1466)-SEARCH("/",O1466,1))</f>
        <v>musical</v>
      </c>
      <c r="T1466" s="27">
        <f>(((K1466/60)/60)/24)+DATE(1970,1,1)</f>
        <v>42009.493263888886</v>
      </c>
      <c r="U1466" s="5" t="str">
        <f>TEXT(T1466,"mmm")</f>
        <v>Jan</v>
      </c>
      <c r="V1466" s="5" t="str">
        <f>TEXT(T1466,"yyyy")</f>
        <v>2015</v>
      </c>
      <c r="W1466" s="5" t="str">
        <f>TEXT(Y1466,"mmm")</f>
        <v>Feb</v>
      </c>
      <c r="X1466" s="1" t="str">
        <f>TEXT(Y1466,"yyyy")</f>
        <v>2015</v>
      </c>
      <c r="Y1466" s="27">
        <f>(((J1466/60)/60)/24)+DATE(1970,1,1)</f>
        <v>42039.493263888886</v>
      </c>
    </row>
    <row r="1467" spans="1:25" ht="32" x14ac:dyDescent="0.2">
      <c r="A1467" s="1">
        <v>3242</v>
      </c>
      <c r="B1467" s="7" t="s">
        <v>3242</v>
      </c>
      <c r="C1467" s="7" t="s">
        <v>7352</v>
      </c>
      <c r="D1467" s="1">
        <v>10000</v>
      </c>
      <c r="E1467" s="37" t="str">
        <f>VLOOKUP(D1467,'Vlookup Table Bonus Point'!$C$3:$D$26,2,TRUE)</f>
        <v>10000 to 14999</v>
      </c>
      <c r="F1467" s="1">
        <v>12730.42</v>
      </c>
      <c r="G1467" s="1" t="s">
        <v>8218</v>
      </c>
      <c r="H1467" s="1" t="s">
        <v>8223</v>
      </c>
      <c r="I1467" s="1" t="s">
        <v>8245</v>
      </c>
      <c r="J1467" s="1">
        <v>1411150092</v>
      </c>
      <c r="K1467" s="1">
        <v>1408558092</v>
      </c>
      <c r="L1467" s="1" t="b">
        <v>1</v>
      </c>
      <c r="M1467" s="1">
        <v>183</v>
      </c>
      <c r="N1467" s="1" t="b">
        <v>1</v>
      </c>
      <c r="O1467" s="1" t="s">
        <v>8270</v>
      </c>
      <c r="P1467" s="28">
        <f>F1467/D1467</f>
        <v>1.273042</v>
      </c>
      <c r="Q1467" s="29">
        <f>IF(M1467&gt;0,F1467/M1467,0)</f>
        <v>69.56513661202186</v>
      </c>
      <c r="R1467" s="9" t="str">
        <f>LEFT(O1467,SEARCH("/",O1467,1)-1)</f>
        <v>theater</v>
      </c>
      <c r="S1467" s="26" t="str">
        <f>RIGHT(O1467,LEN(O1467)-SEARCH("/",O1467,1))</f>
        <v>plays</v>
      </c>
      <c r="T1467" s="27">
        <f>(((K1467/60)/60)/24)+DATE(1970,1,1)</f>
        <v>41871.755694444444</v>
      </c>
      <c r="U1467" s="5" t="str">
        <f>TEXT(T1467,"mmm")</f>
        <v>Aug</v>
      </c>
      <c r="V1467" s="5" t="str">
        <f>TEXT(T1467,"yyyy")</f>
        <v>2014</v>
      </c>
      <c r="W1467" s="5" t="str">
        <f>TEXT(Y1467,"mmm")</f>
        <v>Sep</v>
      </c>
      <c r="X1467" s="1" t="str">
        <f>TEXT(Y1467,"yyyy")</f>
        <v>2014</v>
      </c>
      <c r="Y1467" s="27">
        <f>(((J1467/60)/60)/24)+DATE(1970,1,1)</f>
        <v>41901.755694444444</v>
      </c>
    </row>
    <row r="1468" spans="1:25" ht="48" x14ac:dyDescent="0.2">
      <c r="A1468" s="1">
        <v>3246</v>
      </c>
      <c r="B1468" s="7" t="s">
        <v>3246</v>
      </c>
      <c r="C1468" s="7" t="s">
        <v>7356</v>
      </c>
      <c r="D1468" s="1">
        <v>10000</v>
      </c>
      <c r="E1468" s="37" t="str">
        <f>VLOOKUP(D1468,'Vlookup Table Bonus Point'!$C$3:$D$26,2,TRUE)</f>
        <v>10000 to 14999</v>
      </c>
      <c r="F1468" s="1">
        <v>11122</v>
      </c>
      <c r="G1468" s="1" t="s">
        <v>8218</v>
      </c>
      <c r="H1468" s="1" t="s">
        <v>8223</v>
      </c>
      <c r="I1468" s="1" t="s">
        <v>8245</v>
      </c>
      <c r="J1468" s="1">
        <v>1442030340</v>
      </c>
      <c r="K1468" s="1">
        <v>1439551200</v>
      </c>
      <c r="L1468" s="1" t="b">
        <v>1</v>
      </c>
      <c r="M1468" s="1">
        <v>193</v>
      </c>
      <c r="N1468" s="1" t="b">
        <v>1</v>
      </c>
      <c r="O1468" s="1" t="s">
        <v>8270</v>
      </c>
      <c r="P1468" s="28">
        <f>F1468/D1468</f>
        <v>1.1122000000000001</v>
      </c>
      <c r="Q1468" s="29">
        <f>IF(M1468&gt;0,F1468/M1468,0)</f>
        <v>57.626943005181346</v>
      </c>
      <c r="R1468" s="9" t="str">
        <f>LEFT(O1468,SEARCH("/",O1468,1)-1)</f>
        <v>theater</v>
      </c>
      <c r="S1468" s="26" t="str">
        <f>RIGHT(O1468,LEN(O1468)-SEARCH("/",O1468,1))</f>
        <v>plays</v>
      </c>
      <c r="T1468" s="27">
        <f>(((K1468/60)/60)/24)+DATE(1970,1,1)</f>
        <v>42230.472222222219</v>
      </c>
      <c r="U1468" s="5" t="str">
        <f>TEXT(T1468,"mmm")</f>
        <v>Aug</v>
      </c>
      <c r="V1468" s="5" t="str">
        <f>TEXT(T1468,"yyyy")</f>
        <v>2015</v>
      </c>
      <c r="W1468" s="5" t="str">
        <f>TEXT(Y1468,"mmm")</f>
        <v>Sep</v>
      </c>
      <c r="X1468" s="1" t="str">
        <f>TEXT(Y1468,"yyyy")</f>
        <v>2015</v>
      </c>
      <c r="Y1468" s="27">
        <f>(((J1468/60)/60)/24)+DATE(1970,1,1)</f>
        <v>42259.165972222225</v>
      </c>
    </row>
    <row r="1469" spans="1:25" ht="48" x14ac:dyDescent="0.2">
      <c r="A1469" s="1">
        <v>3256</v>
      </c>
      <c r="B1469" s="7" t="s">
        <v>3256</v>
      </c>
      <c r="C1469" s="7" t="s">
        <v>7366</v>
      </c>
      <c r="D1469" s="1">
        <v>10000</v>
      </c>
      <c r="E1469" s="37" t="str">
        <f>VLOOKUP(D1469,'Vlookup Table Bonus Point'!$C$3:$D$26,2,TRUE)</f>
        <v>10000 to 14999</v>
      </c>
      <c r="F1469" s="1">
        <v>12806</v>
      </c>
      <c r="G1469" s="1" t="s">
        <v>8218</v>
      </c>
      <c r="H1469" s="1" t="s">
        <v>8223</v>
      </c>
      <c r="I1469" s="1" t="s">
        <v>8245</v>
      </c>
      <c r="J1469" s="1">
        <v>1433995140</v>
      </c>
      <c r="K1469" s="1">
        <v>1432129577</v>
      </c>
      <c r="L1469" s="1" t="b">
        <v>1</v>
      </c>
      <c r="M1469" s="1">
        <v>176</v>
      </c>
      <c r="N1469" s="1" t="b">
        <v>1</v>
      </c>
      <c r="O1469" s="1" t="s">
        <v>8270</v>
      </c>
      <c r="P1469" s="28">
        <f>F1469/D1469</f>
        <v>1.2806</v>
      </c>
      <c r="Q1469" s="29">
        <f>IF(M1469&gt;0,F1469/M1469,0)</f>
        <v>72.76136363636364</v>
      </c>
      <c r="R1469" s="9" t="str">
        <f>LEFT(O1469,SEARCH("/",O1469,1)-1)</f>
        <v>theater</v>
      </c>
      <c r="S1469" s="26" t="str">
        <f>RIGHT(O1469,LEN(O1469)-SEARCH("/",O1469,1))</f>
        <v>plays</v>
      </c>
      <c r="T1469" s="27">
        <f>(((K1469/60)/60)/24)+DATE(1970,1,1)</f>
        <v>42144.573807870373</v>
      </c>
      <c r="U1469" s="5" t="str">
        <f>TEXT(T1469,"mmm")</f>
        <v>May</v>
      </c>
      <c r="V1469" s="5" t="str">
        <f>TEXT(T1469,"yyyy")</f>
        <v>2015</v>
      </c>
      <c r="W1469" s="5" t="str">
        <f>TEXT(Y1469,"mmm")</f>
        <v>Jun</v>
      </c>
      <c r="X1469" s="1" t="str">
        <f>TEXT(Y1469,"yyyy")</f>
        <v>2015</v>
      </c>
      <c r="Y1469" s="27">
        <f>(((J1469/60)/60)/24)+DATE(1970,1,1)</f>
        <v>42166.165972222225</v>
      </c>
    </row>
    <row r="1470" spans="1:25" ht="48" x14ac:dyDescent="0.2">
      <c r="A1470" s="1">
        <v>3272</v>
      </c>
      <c r="B1470" s="7" t="s">
        <v>3272</v>
      </c>
      <c r="C1470" s="7" t="s">
        <v>7382</v>
      </c>
      <c r="D1470" s="1">
        <v>10000</v>
      </c>
      <c r="E1470" s="37" t="str">
        <f>VLOOKUP(D1470,'Vlookup Table Bonus Point'!$C$3:$D$26,2,TRUE)</f>
        <v>10000 to 14999</v>
      </c>
      <c r="F1470" s="1">
        <v>15443</v>
      </c>
      <c r="G1470" s="1" t="s">
        <v>8218</v>
      </c>
      <c r="H1470" s="1" t="s">
        <v>8223</v>
      </c>
      <c r="I1470" s="1" t="s">
        <v>8245</v>
      </c>
      <c r="J1470" s="1">
        <v>1446814809</v>
      </c>
      <c r="K1470" s="1">
        <v>1444219209</v>
      </c>
      <c r="L1470" s="1" t="b">
        <v>1</v>
      </c>
      <c r="M1470" s="1">
        <v>145</v>
      </c>
      <c r="N1470" s="1" t="b">
        <v>1</v>
      </c>
      <c r="O1470" s="1" t="s">
        <v>8270</v>
      </c>
      <c r="P1470" s="28">
        <f>F1470/D1470</f>
        <v>1.5443</v>
      </c>
      <c r="Q1470" s="29">
        <f>IF(M1470&gt;0,F1470/M1470,0)</f>
        <v>106.50344827586207</v>
      </c>
      <c r="R1470" s="9" t="str">
        <f>LEFT(O1470,SEARCH("/",O1470,1)-1)</f>
        <v>theater</v>
      </c>
      <c r="S1470" s="26" t="str">
        <f>RIGHT(O1470,LEN(O1470)-SEARCH("/",O1470,1))</f>
        <v>plays</v>
      </c>
      <c r="T1470" s="27">
        <f>(((K1470/60)/60)/24)+DATE(1970,1,1)</f>
        <v>42284.500104166669</v>
      </c>
      <c r="U1470" s="5" t="str">
        <f>TEXT(T1470,"mmm")</f>
        <v>Oct</v>
      </c>
      <c r="V1470" s="5" t="str">
        <f>TEXT(T1470,"yyyy")</f>
        <v>2015</v>
      </c>
      <c r="W1470" s="5" t="str">
        <f>TEXT(Y1470,"mmm")</f>
        <v>Nov</v>
      </c>
      <c r="X1470" s="1" t="str">
        <f>TEXT(Y1470,"yyyy")</f>
        <v>2015</v>
      </c>
      <c r="Y1470" s="27">
        <f>(((J1470/60)/60)/24)+DATE(1970,1,1)</f>
        <v>42314.541770833333</v>
      </c>
    </row>
    <row r="1471" spans="1:25" ht="48" x14ac:dyDescent="0.2">
      <c r="A1471" s="1">
        <v>3288</v>
      </c>
      <c r="B1471" s="7" t="s">
        <v>3288</v>
      </c>
      <c r="C1471" s="7" t="s">
        <v>7398</v>
      </c>
      <c r="D1471" s="1">
        <v>10000</v>
      </c>
      <c r="E1471" s="37" t="str">
        <f>VLOOKUP(D1471,'Vlookup Table Bonus Point'!$C$3:$D$26,2,TRUE)</f>
        <v>10000 to 14999</v>
      </c>
      <c r="F1471" s="1">
        <v>10026.49</v>
      </c>
      <c r="G1471" s="1" t="s">
        <v>8218</v>
      </c>
      <c r="H1471" s="1" t="s">
        <v>8224</v>
      </c>
      <c r="I1471" s="1" t="s">
        <v>8246</v>
      </c>
      <c r="J1471" s="1">
        <v>1466463600</v>
      </c>
      <c r="K1471" s="1">
        <v>1463337315</v>
      </c>
      <c r="L1471" s="1" t="b">
        <v>0</v>
      </c>
      <c r="M1471" s="1">
        <v>207</v>
      </c>
      <c r="N1471" s="1" t="b">
        <v>1</v>
      </c>
      <c r="O1471" s="1" t="s">
        <v>8270</v>
      </c>
      <c r="P1471" s="28">
        <f>F1471/D1471</f>
        <v>1.0026489999999999</v>
      </c>
      <c r="Q1471" s="29">
        <f>IF(M1471&gt;0,F1471/M1471,0)</f>
        <v>48.437149758454105</v>
      </c>
      <c r="R1471" s="9" t="str">
        <f>LEFT(O1471,SEARCH("/",O1471,1)-1)</f>
        <v>theater</v>
      </c>
      <c r="S1471" s="26" t="str">
        <f>RIGHT(O1471,LEN(O1471)-SEARCH("/",O1471,1))</f>
        <v>plays</v>
      </c>
      <c r="T1471" s="27">
        <f>(((K1471/60)/60)/24)+DATE(1970,1,1)</f>
        <v>42505.774479166663</v>
      </c>
      <c r="U1471" s="5" t="str">
        <f>TEXT(T1471,"mmm")</f>
        <v>May</v>
      </c>
      <c r="V1471" s="5" t="str">
        <f>TEXT(T1471,"yyyy")</f>
        <v>2016</v>
      </c>
      <c r="W1471" s="5" t="str">
        <f>TEXT(Y1471,"mmm")</f>
        <v>Jun</v>
      </c>
      <c r="X1471" s="1" t="str">
        <f>TEXT(Y1471,"yyyy")</f>
        <v>2016</v>
      </c>
      <c r="Y1471" s="27">
        <f>(((J1471/60)/60)/24)+DATE(1970,1,1)</f>
        <v>42541.958333333328</v>
      </c>
    </row>
    <row r="1472" spans="1:25" ht="48" x14ac:dyDescent="0.2">
      <c r="A1472" s="1">
        <v>3298</v>
      </c>
      <c r="B1472" s="7" t="s">
        <v>3298</v>
      </c>
      <c r="C1472" s="7" t="s">
        <v>7408</v>
      </c>
      <c r="D1472" s="1">
        <v>10000</v>
      </c>
      <c r="E1472" s="37" t="str">
        <f>VLOOKUP(D1472,'Vlookup Table Bonus Point'!$C$3:$D$26,2,TRUE)</f>
        <v>10000 to 14999</v>
      </c>
      <c r="F1472" s="1">
        <v>10173</v>
      </c>
      <c r="G1472" s="1" t="s">
        <v>8218</v>
      </c>
      <c r="H1472" s="1" t="s">
        <v>8223</v>
      </c>
      <c r="I1472" s="1" t="s">
        <v>8245</v>
      </c>
      <c r="J1472" s="1">
        <v>1442102400</v>
      </c>
      <c r="K1472" s="1">
        <v>1440370768</v>
      </c>
      <c r="L1472" s="1" t="b">
        <v>0</v>
      </c>
      <c r="M1472" s="1">
        <v>72</v>
      </c>
      <c r="N1472" s="1" t="b">
        <v>1</v>
      </c>
      <c r="O1472" s="1" t="s">
        <v>8270</v>
      </c>
      <c r="P1472" s="28">
        <f>F1472/D1472</f>
        <v>1.0173000000000001</v>
      </c>
      <c r="Q1472" s="29">
        <f>IF(M1472&gt;0,F1472/M1472,0)</f>
        <v>141.29166666666666</v>
      </c>
      <c r="R1472" s="9" t="str">
        <f>LEFT(O1472,SEARCH("/",O1472,1)-1)</f>
        <v>theater</v>
      </c>
      <c r="S1472" s="26" t="str">
        <f>RIGHT(O1472,LEN(O1472)-SEARCH("/",O1472,1))</f>
        <v>plays</v>
      </c>
      <c r="T1472" s="27">
        <f>(((K1472/60)/60)/24)+DATE(1970,1,1)</f>
        <v>42239.957962962959</v>
      </c>
      <c r="U1472" s="5" t="str">
        <f>TEXT(T1472,"mmm")</f>
        <v>Aug</v>
      </c>
      <c r="V1472" s="5" t="str">
        <f>TEXT(T1472,"yyyy")</f>
        <v>2015</v>
      </c>
      <c r="W1472" s="5" t="str">
        <f>TEXT(Y1472,"mmm")</f>
        <v>Sep</v>
      </c>
      <c r="X1472" s="1" t="str">
        <f>TEXT(Y1472,"yyyy")</f>
        <v>2015</v>
      </c>
      <c r="Y1472" s="27">
        <f>(((J1472/60)/60)/24)+DATE(1970,1,1)</f>
        <v>42260</v>
      </c>
    </row>
    <row r="1473" spans="1:25" ht="48" x14ac:dyDescent="0.2">
      <c r="A1473" s="1">
        <v>3358</v>
      </c>
      <c r="B1473" s="7" t="s">
        <v>3357</v>
      </c>
      <c r="C1473" s="7" t="s">
        <v>7468</v>
      </c>
      <c r="D1473" s="1">
        <v>10000</v>
      </c>
      <c r="E1473" s="37" t="str">
        <f>VLOOKUP(D1473,'Vlookup Table Bonus Point'!$C$3:$D$26,2,TRUE)</f>
        <v>10000 to 14999</v>
      </c>
      <c r="F1473" s="1">
        <v>10299</v>
      </c>
      <c r="G1473" s="1" t="s">
        <v>8218</v>
      </c>
      <c r="H1473" s="1" t="s">
        <v>8223</v>
      </c>
      <c r="I1473" s="1" t="s">
        <v>8245</v>
      </c>
      <c r="J1473" s="1">
        <v>1416385679</v>
      </c>
      <c r="K1473" s="1">
        <v>1413790079</v>
      </c>
      <c r="L1473" s="1" t="b">
        <v>0</v>
      </c>
      <c r="M1473" s="1">
        <v>162</v>
      </c>
      <c r="N1473" s="1" t="b">
        <v>1</v>
      </c>
      <c r="O1473" s="1" t="s">
        <v>8270</v>
      </c>
      <c r="P1473" s="28">
        <f>F1473/D1473</f>
        <v>1.0299</v>
      </c>
      <c r="Q1473" s="29">
        <f>IF(M1473&gt;0,F1473/M1473,0)</f>
        <v>63.574074074074076</v>
      </c>
      <c r="R1473" s="9" t="str">
        <f>LEFT(O1473,SEARCH("/",O1473,1)-1)</f>
        <v>theater</v>
      </c>
      <c r="S1473" s="26" t="str">
        <f>RIGHT(O1473,LEN(O1473)-SEARCH("/",O1473,1))</f>
        <v>plays</v>
      </c>
      <c r="T1473" s="27">
        <f>(((K1473/60)/60)/24)+DATE(1970,1,1)</f>
        <v>41932.311099537037</v>
      </c>
      <c r="U1473" s="5" t="str">
        <f>TEXT(T1473,"mmm")</f>
        <v>Oct</v>
      </c>
      <c r="V1473" s="5" t="str">
        <f>TEXT(T1473,"yyyy")</f>
        <v>2014</v>
      </c>
      <c r="W1473" s="5" t="str">
        <f>TEXT(Y1473,"mmm")</f>
        <v>Nov</v>
      </c>
      <c r="X1473" s="1" t="str">
        <f>TEXT(Y1473,"yyyy")</f>
        <v>2014</v>
      </c>
      <c r="Y1473" s="27">
        <f>(((J1473/60)/60)/24)+DATE(1970,1,1)</f>
        <v>41962.352766203709</v>
      </c>
    </row>
    <row r="1474" spans="1:25" ht="48" x14ac:dyDescent="0.2">
      <c r="A1474" s="1">
        <v>3389</v>
      </c>
      <c r="B1474" s="7" t="s">
        <v>3388</v>
      </c>
      <c r="C1474" s="7" t="s">
        <v>7499</v>
      </c>
      <c r="D1474" s="1">
        <v>10000</v>
      </c>
      <c r="E1474" s="37" t="str">
        <f>VLOOKUP(D1474,'Vlookup Table Bonus Point'!$C$3:$D$26,2,TRUE)</f>
        <v>10000 to 14999</v>
      </c>
      <c r="F1474" s="1">
        <v>11450</v>
      </c>
      <c r="G1474" s="1" t="s">
        <v>8218</v>
      </c>
      <c r="H1474" s="1" t="s">
        <v>8223</v>
      </c>
      <c r="I1474" s="1" t="s">
        <v>8245</v>
      </c>
      <c r="J1474" s="1">
        <v>1464960682</v>
      </c>
      <c r="K1474" s="1">
        <v>1462368682</v>
      </c>
      <c r="L1474" s="1" t="b">
        <v>0</v>
      </c>
      <c r="M1474" s="1">
        <v>62</v>
      </c>
      <c r="N1474" s="1" t="b">
        <v>1</v>
      </c>
      <c r="O1474" s="1" t="s">
        <v>8270</v>
      </c>
      <c r="P1474" s="28">
        <f>F1474/D1474</f>
        <v>1.145</v>
      </c>
      <c r="Q1474" s="29">
        <f>IF(M1474&gt;0,F1474/M1474,0)</f>
        <v>184.67741935483872</v>
      </c>
      <c r="R1474" s="9" t="str">
        <f>LEFT(O1474,SEARCH("/",O1474,1)-1)</f>
        <v>theater</v>
      </c>
      <c r="S1474" s="26" t="str">
        <f>RIGHT(O1474,LEN(O1474)-SEARCH("/",O1474,1))</f>
        <v>plays</v>
      </c>
      <c r="T1474" s="27">
        <f>(((K1474/60)/60)/24)+DATE(1970,1,1)</f>
        <v>42494.563449074078</v>
      </c>
      <c r="U1474" s="5" t="str">
        <f>TEXT(T1474,"mmm")</f>
        <v>May</v>
      </c>
      <c r="V1474" s="5" t="str">
        <f>TEXT(T1474,"yyyy")</f>
        <v>2016</v>
      </c>
      <c r="W1474" s="5" t="str">
        <f>TEXT(Y1474,"mmm")</f>
        <v>Jun</v>
      </c>
      <c r="X1474" s="1" t="str">
        <f>TEXT(Y1474,"yyyy")</f>
        <v>2016</v>
      </c>
      <c r="Y1474" s="27">
        <f>(((J1474/60)/60)/24)+DATE(1970,1,1)</f>
        <v>42524.563449074078</v>
      </c>
    </row>
    <row r="1475" spans="1:25" ht="48" x14ac:dyDescent="0.2">
      <c r="A1475" s="1">
        <v>3400</v>
      </c>
      <c r="B1475" s="7" t="s">
        <v>3399</v>
      </c>
      <c r="C1475" s="7" t="s">
        <v>7510</v>
      </c>
      <c r="D1475" s="1">
        <v>10000</v>
      </c>
      <c r="E1475" s="37" t="str">
        <f>VLOOKUP(D1475,'Vlookup Table Bonus Point'!$C$3:$D$26,2,TRUE)</f>
        <v>10000 to 14999</v>
      </c>
      <c r="F1475" s="1">
        <v>10041</v>
      </c>
      <c r="G1475" s="1" t="s">
        <v>8218</v>
      </c>
      <c r="H1475" s="1" t="s">
        <v>8223</v>
      </c>
      <c r="I1475" s="1" t="s">
        <v>8245</v>
      </c>
      <c r="J1475" s="1">
        <v>1409266414</v>
      </c>
      <c r="K1475" s="1">
        <v>1405378414</v>
      </c>
      <c r="L1475" s="1" t="b">
        <v>0</v>
      </c>
      <c r="M1475" s="1">
        <v>85</v>
      </c>
      <c r="N1475" s="1" t="b">
        <v>1</v>
      </c>
      <c r="O1475" s="1" t="s">
        <v>8270</v>
      </c>
      <c r="P1475" s="28">
        <f>F1475/D1475</f>
        <v>1.0041</v>
      </c>
      <c r="Q1475" s="29">
        <f>IF(M1475&gt;0,F1475/M1475,0)</f>
        <v>118.12941176470588</v>
      </c>
      <c r="R1475" s="9" t="str">
        <f>LEFT(O1475,SEARCH("/",O1475,1)-1)</f>
        <v>theater</v>
      </c>
      <c r="S1475" s="26" t="str">
        <f>RIGHT(O1475,LEN(O1475)-SEARCH("/",O1475,1))</f>
        <v>plays</v>
      </c>
      <c r="T1475" s="27">
        <f>(((K1475/60)/60)/24)+DATE(1970,1,1)</f>
        <v>41834.953865740739</v>
      </c>
      <c r="U1475" s="5" t="str">
        <f>TEXT(T1475,"mmm")</f>
        <v>Jul</v>
      </c>
      <c r="V1475" s="5" t="str">
        <f>TEXT(T1475,"yyyy")</f>
        <v>2014</v>
      </c>
      <c r="W1475" s="5" t="str">
        <f>TEXT(Y1475,"mmm")</f>
        <v>Aug</v>
      </c>
      <c r="X1475" s="1" t="str">
        <f>TEXT(Y1475,"yyyy")</f>
        <v>2014</v>
      </c>
      <c r="Y1475" s="27">
        <f>(((J1475/60)/60)/24)+DATE(1970,1,1)</f>
        <v>41879.953865740739</v>
      </c>
    </row>
    <row r="1476" spans="1:25" ht="32" x14ac:dyDescent="0.2">
      <c r="A1476" s="1">
        <v>3406</v>
      </c>
      <c r="B1476" s="7" t="s">
        <v>3405</v>
      </c>
      <c r="C1476" s="7" t="s">
        <v>7516</v>
      </c>
      <c r="D1476" s="1">
        <v>10000</v>
      </c>
      <c r="E1476" s="37" t="str">
        <f>VLOOKUP(D1476,'Vlookup Table Bonus Point'!$C$3:$D$26,2,TRUE)</f>
        <v>10000 to 14999</v>
      </c>
      <c r="F1476" s="1">
        <v>10031</v>
      </c>
      <c r="G1476" s="1" t="s">
        <v>8218</v>
      </c>
      <c r="H1476" s="1" t="s">
        <v>8223</v>
      </c>
      <c r="I1476" s="1" t="s">
        <v>8245</v>
      </c>
      <c r="J1476" s="1">
        <v>1405511376</v>
      </c>
      <c r="K1476" s="1">
        <v>1401623376</v>
      </c>
      <c r="L1476" s="1" t="b">
        <v>0</v>
      </c>
      <c r="M1476" s="1">
        <v>91</v>
      </c>
      <c r="N1476" s="1" t="b">
        <v>1</v>
      </c>
      <c r="O1476" s="1" t="s">
        <v>8270</v>
      </c>
      <c r="P1476" s="28">
        <f>F1476/D1476</f>
        <v>1.0031000000000001</v>
      </c>
      <c r="Q1476" s="29">
        <f>IF(M1476&gt;0,F1476/M1476,0)</f>
        <v>110.23076923076923</v>
      </c>
      <c r="R1476" s="9" t="str">
        <f>LEFT(O1476,SEARCH("/",O1476,1)-1)</f>
        <v>theater</v>
      </c>
      <c r="S1476" s="26" t="str">
        <f>RIGHT(O1476,LEN(O1476)-SEARCH("/",O1476,1))</f>
        <v>plays</v>
      </c>
      <c r="T1476" s="27">
        <f>(((K1476/60)/60)/24)+DATE(1970,1,1)</f>
        <v>41791.492777777778</v>
      </c>
      <c r="U1476" s="5" t="str">
        <f>TEXT(T1476,"mmm")</f>
        <v>Jun</v>
      </c>
      <c r="V1476" s="5" t="str">
        <f>TEXT(T1476,"yyyy")</f>
        <v>2014</v>
      </c>
      <c r="W1476" s="5" t="str">
        <f>TEXT(Y1476,"mmm")</f>
        <v>Jul</v>
      </c>
      <c r="X1476" s="1" t="str">
        <f>TEXT(Y1476,"yyyy")</f>
        <v>2014</v>
      </c>
      <c r="Y1476" s="27">
        <f>(((J1476/60)/60)/24)+DATE(1970,1,1)</f>
        <v>41836.492777777778</v>
      </c>
    </row>
    <row r="1477" spans="1:25" ht="48" x14ac:dyDescent="0.2">
      <c r="A1477" s="1">
        <v>3421</v>
      </c>
      <c r="B1477" s="7" t="s">
        <v>3420</v>
      </c>
      <c r="C1477" s="7" t="s">
        <v>7531</v>
      </c>
      <c r="D1477" s="1">
        <v>10000</v>
      </c>
      <c r="E1477" s="37" t="str">
        <f>VLOOKUP(D1477,'Vlookup Table Bonus Point'!$C$3:$D$26,2,TRUE)</f>
        <v>10000 to 14999</v>
      </c>
      <c r="F1477" s="1">
        <v>10115</v>
      </c>
      <c r="G1477" s="1" t="s">
        <v>8218</v>
      </c>
      <c r="H1477" s="1" t="s">
        <v>8223</v>
      </c>
      <c r="I1477" s="1" t="s">
        <v>8245</v>
      </c>
      <c r="J1477" s="1">
        <v>1425495563</v>
      </c>
      <c r="K1477" s="1">
        <v>1422903563</v>
      </c>
      <c r="L1477" s="1" t="b">
        <v>0</v>
      </c>
      <c r="M1477" s="1">
        <v>98</v>
      </c>
      <c r="N1477" s="1" t="b">
        <v>1</v>
      </c>
      <c r="O1477" s="1" t="s">
        <v>8270</v>
      </c>
      <c r="P1477" s="28">
        <f>F1477/D1477</f>
        <v>1.0115000000000001</v>
      </c>
      <c r="Q1477" s="29">
        <f>IF(M1477&gt;0,F1477/M1477,0)</f>
        <v>103.21428571428571</v>
      </c>
      <c r="R1477" s="9" t="str">
        <f>LEFT(O1477,SEARCH("/",O1477,1)-1)</f>
        <v>theater</v>
      </c>
      <c r="S1477" s="26" t="str">
        <f>RIGHT(O1477,LEN(O1477)-SEARCH("/",O1477,1))</f>
        <v>plays</v>
      </c>
      <c r="T1477" s="27">
        <f>(((K1477/60)/60)/24)+DATE(1970,1,1)</f>
        <v>42037.791238425925</v>
      </c>
      <c r="U1477" s="5" t="str">
        <f>TEXT(T1477,"mmm")</f>
        <v>Feb</v>
      </c>
      <c r="V1477" s="5" t="str">
        <f>TEXT(T1477,"yyyy")</f>
        <v>2015</v>
      </c>
      <c r="W1477" s="5" t="str">
        <f>TEXT(Y1477,"mmm")</f>
        <v>Mar</v>
      </c>
      <c r="X1477" s="1" t="str">
        <f>TEXT(Y1477,"yyyy")</f>
        <v>2015</v>
      </c>
      <c r="Y1477" s="27">
        <f>(((J1477/60)/60)/24)+DATE(1970,1,1)</f>
        <v>42067.791238425925</v>
      </c>
    </row>
    <row r="1478" spans="1:25" ht="48" x14ac:dyDescent="0.2">
      <c r="A1478" s="1">
        <v>3434</v>
      </c>
      <c r="B1478" s="7" t="s">
        <v>3433</v>
      </c>
      <c r="C1478" s="7" t="s">
        <v>7544</v>
      </c>
      <c r="D1478" s="1">
        <v>10000</v>
      </c>
      <c r="E1478" s="37" t="str">
        <f>VLOOKUP(D1478,'Vlookup Table Bonus Point'!$C$3:$D$26,2,TRUE)</f>
        <v>10000 to 14999</v>
      </c>
      <c r="F1478" s="1">
        <v>10555</v>
      </c>
      <c r="G1478" s="1" t="s">
        <v>8218</v>
      </c>
      <c r="H1478" s="1" t="s">
        <v>8223</v>
      </c>
      <c r="I1478" s="1" t="s">
        <v>8245</v>
      </c>
      <c r="J1478" s="1">
        <v>1404983269</v>
      </c>
      <c r="K1478" s="1">
        <v>1402391269</v>
      </c>
      <c r="L1478" s="1" t="b">
        <v>0</v>
      </c>
      <c r="M1478" s="1">
        <v>168</v>
      </c>
      <c r="N1478" s="1" t="b">
        <v>1</v>
      </c>
      <c r="O1478" s="1" t="s">
        <v>8270</v>
      </c>
      <c r="P1478" s="28">
        <f>F1478/D1478</f>
        <v>1.0555000000000001</v>
      </c>
      <c r="Q1478" s="29">
        <f>IF(M1478&gt;0,F1478/M1478,0)</f>
        <v>62.827380952380949</v>
      </c>
      <c r="R1478" s="9" t="str">
        <f>LEFT(O1478,SEARCH("/",O1478,1)-1)</f>
        <v>theater</v>
      </c>
      <c r="S1478" s="26" t="str">
        <f>RIGHT(O1478,LEN(O1478)-SEARCH("/",O1478,1))</f>
        <v>plays</v>
      </c>
      <c r="T1478" s="27">
        <f>(((K1478/60)/60)/24)+DATE(1970,1,1)</f>
        <v>41800.380428240744</v>
      </c>
      <c r="U1478" s="5" t="str">
        <f>TEXT(T1478,"mmm")</f>
        <v>Jun</v>
      </c>
      <c r="V1478" s="5" t="str">
        <f>TEXT(T1478,"yyyy")</f>
        <v>2014</v>
      </c>
      <c r="W1478" s="5" t="str">
        <f>TEXT(Y1478,"mmm")</f>
        <v>Jul</v>
      </c>
      <c r="X1478" s="1" t="str">
        <f>TEXT(Y1478,"yyyy")</f>
        <v>2014</v>
      </c>
      <c r="Y1478" s="27">
        <f>(((J1478/60)/60)/24)+DATE(1970,1,1)</f>
        <v>41830.380428240744</v>
      </c>
    </row>
    <row r="1479" spans="1:25" ht="48" x14ac:dyDescent="0.2">
      <c r="A1479" s="1">
        <v>3455</v>
      </c>
      <c r="B1479" s="7" t="s">
        <v>3454</v>
      </c>
      <c r="C1479" s="7" t="s">
        <v>7565</v>
      </c>
      <c r="D1479" s="1">
        <v>10000</v>
      </c>
      <c r="E1479" s="37" t="str">
        <f>VLOOKUP(D1479,'Vlookup Table Bonus Point'!$C$3:$D$26,2,TRUE)</f>
        <v>10000 to 14999</v>
      </c>
      <c r="F1479" s="1">
        <v>10065</v>
      </c>
      <c r="G1479" s="1" t="s">
        <v>8218</v>
      </c>
      <c r="H1479" s="1" t="s">
        <v>8223</v>
      </c>
      <c r="I1479" s="1" t="s">
        <v>8245</v>
      </c>
      <c r="J1479" s="1">
        <v>1476381627</v>
      </c>
      <c r="K1479" s="1">
        <v>1473789627</v>
      </c>
      <c r="L1479" s="1" t="b">
        <v>0</v>
      </c>
      <c r="M1479" s="1">
        <v>69</v>
      </c>
      <c r="N1479" s="1" t="b">
        <v>1</v>
      </c>
      <c r="O1479" s="1" t="s">
        <v>8270</v>
      </c>
      <c r="P1479" s="28">
        <f>F1479/D1479</f>
        <v>1.0065</v>
      </c>
      <c r="Q1479" s="29">
        <f>IF(M1479&gt;0,F1479/M1479,0)</f>
        <v>145.86956521739131</v>
      </c>
      <c r="R1479" s="9" t="str">
        <f>LEFT(O1479,SEARCH("/",O1479,1)-1)</f>
        <v>theater</v>
      </c>
      <c r="S1479" s="26" t="str">
        <f>RIGHT(O1479,LEN(O1479)-SEARCH("/",O1479,1))</f>
        <v>plays</v>
      </c>
      <c r="T1479" s="27">
        <f>(((K1479/60)/60)/24)+DATE(1970,1,1)</f>
        <v>42626.7503125</v>
      </c>
      <c r="U1479" s="5" t="str">
        <f>TEXT(T1479,"mmm")</f>
        <v>Sep</v>
      </c>
      <c r="V1479" s="5" t="str">
        <f>TEXT(T1479,"yyyy")</f>
        <v>2016</v>
      </c>
      <c r="W1479" s="5" t="str">
        <f>TEXT(Y1479,"mmm")</f>
        <v>Oct</v>
      </c>
      <c r="X1479" s="1" t="str">
        <f>TEXT(Y1479,"yyyy")</f>
        <v>2016</v>
      </c>
      <c r="Y1479" s="27">
        <f>(((J1479/60)/60)/24)+DATE(1970,1,1)</f>
        <v>42656.7503125</v>
      </c>
    </row>
    <row r="1480" spans="1:25" ht="48" x14ac:dyDescent="0.2">
      <c r="A1480" s="1">
        <v>3463</v>
      </c>
      <c r="B1480" s="7" t="s">
        <v>3462</v>
      </c>
      <c r="C1480" s="7" t="s">
        <v>7573</v>
      </c>
      <c r="D1480" s="1">
        <v>10000</v>
      </c>
      <c r="E1480" s="37" t="str">
        <f>VLOOKUP(D1480,'Vlookup Table Bonus Point'!$C$3:$D$26,2,TRUE)</f>
        <v>10000 to 14999</v>
      </c>
      <c r="F1480" s="1">
        <v>10338</v>
      </c>
      <c r="G1480" s="1" t="s">
        <v>8218</v>
      </c>
      <c r="H1480" s="1" t="s">
        <v>8228</v>
      </c>
      <c r="I1480" s="1" t="s">
        <v>8250</v>
      </c>
      <c r="J1480" s="1">
        <v>1476158340</v>
      </c>
      <c r="K1480" s="1">
        <v>1472594585</v>
      </c>
      <c r="L1480" s="1" t="b">
        <v>0</v>
      </c>
      <c r="M1480" s="1">
        <v>114</v>
      </c>
      <c r="N1480" s="1" t="b">
        <v>1</v>
      </c>
      <c r="O1480" s="1" t="s">
        <v>8270</v>
      </c>
      <c r="P1480" s="28">
        <f>F1480/D1480</f>
        <v>1.0338000000000001</v>
      </c>
      <c r="Q1480" s="29">
        <f>IF(M1480&gt;0,F1480/M1480,0)</f>
        <v>90.684210526315795</v>
      </c>
      <c r="R1480" s="9" t="str">
        <f>LEFT(O1480,SEARCH("/",O1480,1)-1)</f>
        <v>theater</v>
      </c>
      <c r="S1480" s="26" t="str">
        <f>RIGHT(O1480,LEN(O1480)-SEARCH("/",O1480,1))</f>
        <v>plays</v>
      </c>
      <c r="T1480" s="27">
        <f>(((K1480/60)/60)/24)+DATE(1970,1,1)</f>
        <v>42612.918807870374</v>
      </c>
      <c r="U1480" s="5" t="str">
        <f>TEXT(T1480,"mmm")</f>
        <v>Aug</v>
      </c>
      <c r="V1480" s="5" t="str">
        <f>TEXT(T1480,"yyyy")</f>
        <v>2016</v>
      </c>
      <c r="W1480" s="5" t="str">
        <f>TEXT(Y1480,"mmm")</f>
        <v>Oct</v>
      </c>
      <c r="X1480" s="1" t="str">
        <f>TEXT(Y1480,"yyyy")</f>
        <v>2016</v>
      </c>
      <c r="Y1480" s="27">
        <f>(((J1480/60)/60)/24)+DATE(1970,1,1)</f>
        <v>42654.165972222225</v>
      </c>
    </row>
    <row r="1481" spans="1:25" ht="48" x14ac:dyDescent="0.2">
      <c r="A1481" s="1">
        <v>3468</v>
      </c>
      <c r="B1481" s="7" t="s">
        <v>3467</v>
      </c>
      <c r="C1481" s="7" t="s">
        <v>7578</v>
      </c>
      <c r="D1481" s="1">
        <v>10000</v>
      </c>
      <c r="E1481" s="37" t="str">
        <f>VLOOKUP(D1481,'Vlookup Table Bonus Point'!$C$3:$D$26,2,TRUE)</f>
        <v>10000 to 14999</v>
      </c>
      <c r="F1481" s="1">
        <v>12178</v>
      </c>
      <c r="G1481" s="1" t="s">
        <v>8218</v>
      </c>
      <c r="H1481" s="1" t="s">
        <v>8223</v>
      </c>
      <c r="I1481" s="1" t="s">
        <v>8245</v>
      </c>
      <c r="J1481" s="1">
        <v>1474426800</v>
      </c>
      <c r="K1481" s="1">
        <v>1471976529</v>
      </c>
      <c r="L1481" s="1" t="b">
        <v>0</v>
      </c>
      <c r="M1481" s="1">
        <v>17</v>
      </c>
      <c r="N1481" s="1" t="b">
        <v>1</v>
      </c>
      <c r="O1481" s="1" t="s">
        <v>8270</v>
      </c>
      <c r="P1481" s="28">
        <f>F1481/D1481</f>
        <v>1.2178</v>
      </c>
      <c r="Q1481" s="29">
        <f>IF(M1481&gt;0,F1481/M1481,0)</f>
        <v>716.35294117647061</v>
      </c>
      <c r="R1481" s="9" t="str">
        <f>LEFT(O1481,SEARCH("/",O1481,1)-1)</f>
        <v>theater</v>
      </c>
      <c r="S1481" s="26" t="str">
        <f>RIGHT(O1481,LEN(O1481)-SEARCH("/",O1481,1))</f>
        <v>plays</v>
      </c>
      <c r="T1481" s="27">
        <f>(((K1481/60)/60)/24)+DATE(1970,1,1)</f>
        <v>42605.765381944439</v>
      </c>
      <c r="U1481" s="5" t="str">
        <f>TEXT(T1481,"mmm")</f>
        <v>Aug</v>
      </c>
      <c r="V1481" s="5" t="str">
        <f>TEXT(T1481,"yyyy")</f>
        <v>2016</v>
      </c>
      <c r="W1481" s="5" t="str">
        <f>TEXT(Y1481,"mmm")</f>
        <v>Sep</v>
      </c>
      <c r="X1481" s="1" t="str">
        <f>TEXT(Y1481,"yyyy")</f>
        <v>2016</v>
      </c>
      <c r="Y1481" s="27">
        <f>(((J1481/60)/60)/24)+DATE(1970,1,1)</f>
        <v>42634.125</v>
      </c>
    </row>
    <row r="1482" spans="1:25" ht="48" x14ac:dyDescent="0.2">
      <c r="A1482" s="1">
        <v>3481</v>
      </c>
      <c r="B1482" s="7" t="s">
        <v>3480</v>
      </c>
      <c r="C1482" s="7" t="s">
        <v>7591</v>
      </c>
      <c r="D1482" s="1">
        <v>10000</v>
      </c>
      <c r="E1482" s="37" t="str">
        <f>VLOOKUP(D1482,'Vlookup Table Bonus Point'!$C$3:$D$26,2,TRUE)</f>
        <v>10000 to 14999</v>
      </c>
      <c r="F1482" s="1">
        <v>11880</v>
      </c>
      <c r="G1482" s="1" t="s">
        <v>8218</v>
      </c>
      <c r="H1482" s="1" t="s">
        <v>8225</v>
      </c>
      <c r="I1482" s="1" t="s">
        <v>8247</v>
      </c>
      <c r="J1482" s="1">
        <v>1420178188</v>
      </c>
      <c r="K1482" s="1">
        <v>1418709388</v>
      </c>
      <c r="L1482" s="1" t="b">
        <v>0</v>
      </c>
      <c r="M1482" s="1">
        <v>95</v>
      </c>
      <c r="N1482" s="1" t="b">
        <v>1</v>
      </c>
      <c r="O1482" s="1" t="s">
        <v>8270</v>
      </c>
      <c r="P1482" s="28">
        <f>F1482/D1482</f>
        <v>1.1879999999999999</v>
      </c>
      <c r="Q1482" s="29">
        <f>IF(M1482&gt;0,F1482/M1482,0)</f>
        <v>125.05263157894737</v>
      </c>
      <c r="R1482" s="9" t="str">
        <f>LEFT(O1482,SEARCH("/",O1482,1)-1)</f>
        <v>theater</v>
      </c>
      <c r="S1482" s="26" t="str">
        <f>RIGHT(O1482,LEN(O1482)-SEARCH("/",O1482,1))</f>
        <v>plays</v>
      </c>
      <c r="T1482" s="27">
        <f>(((K1482/60)/60)/24)+DATE(1970,1,1)</f>
        <v>41989.24754629629</v>
      </c>
      <c r="U1482" s="5" t="str">
        <f>TEXT(T1482,"mmm")</f>
        <v>Dec</v>
      </c>
      <c r="V1482" s="5" t="str">
        <f>TEXT(T1482,"yyyy")</f>
        <v>2014</v>
      </c>
      <c r="W1482" s="5" t="str">
        <f>TEXT(Y1482,"mmm")</f>
        <v>Jan</v>
      </c>
      <c r="X1482" s="1" t="str">
        <f>TEXT(Y1482,"yyyy")</f>
        <v>2015</v>
      </c>
      <c r="Y1482" s="27">
        <f>(((J1482/60)/60)/24)+DATE(1970,1,1)</f>
        <v>42006.24754629629</v>
      </c>
    </row>
    <row r="1483" spans="1:25" ht="32" x14ac:dyDescent="0.2">
      <c r="A1483" s="1">
        <v>3507</v>
      </c>
      <c r="B1483" s="7" t="s">
        <v>3506</v>
      </c>
      <c r="C1483" s="7" t="s">
        <v>7617</v>
      </c>
      <c r="D1483" s="1">
        <v>10000</v>
      </c>
      <c r="E1483" s="37" t="str">
        <f>VLOOKUP(D1483,'Vlookup Table Bonus Point'!$C$3:$D$26,2,TRUE)</f>
        <v>10000 to 14999</v>
      </c>
      <c r="F1483" s="1">
        <v>10440</v>
      </c>
      <c r="G1483" s="1" t="s">
        <v>8218</v>
      </c>
      <c r="H1483" s="1" t="s">
        <v>8223</v>
      </c>
      <c r="I1483" s="1" t="s">
        <v>8245</v>
      </c>
      <c r="J1483" s="1">
        <v>1464732537</v>
      </c>
      <c r="K1483" s="1">
        <v>1462140537</v>
      </c>
      <c r="L1483" s="1" t="b">
        <v>0</v>
      </c>
      <c r="M1483" s="1">
        <v>72</v>
      </c>
      <c r="N1483" s="1" t="b">
        <v>1</v>
      </c>
      <c r="O1483" s="1" t="s">
        <v>8270</v>
      </c>
      <c r="P1483" s="28">
        <f>F1483/D1483</f>
        <v>1.044</v>
      </c>
      <c r="Q1483" s="29">
        <f>IF(M1483&gt;0,F1483/M1483,0)</f>
        <v>145</v>
      </c>
      <c r="R1483" s="9" t="str">
        <f>LEFT(O1483,SEARCH("/",O1483,1)-1)</f>
        <v>theater</v>
      </c>
      <c r="S1483" s="26" t="str">
        <f>RIGHT(O1483,LEN(O1483)-SEARCH("/",O1483,1))</f>
        <v>plays</v>
      </c>
      <c r="T1483" s="27">
        <f>(((K1483/60)/60)/24)+DATE(1970,1,1)</f>
        <v>42491.92288194444</v>
      </c>
      <c r="U1483" s="5" t="str">
        <f>TEXT(T1483,"mmm")</f>
        <v>May</v>
      </c>
      <c r="V1483" s="5" t="str">
        <f>TEXT(T1483,"yyyy")</f>
        <v>2016</v>
      </c>
      <c r="W1483" s="5" t="str">
        <f>TEXT(Y1483,"mmm")</f>
        <v>May</v>
      </c>
      <c r="X1483" s="1" t="str">
        <f>TEXT(Y1483,"yyyy")</f>
        <v>2016</v>
      </c>
      <c r="Y1483" s="27">
        <f>(((J1483/60)/60)/24)+DATE(1970,1,1)</f>
        <v>42521.92288194444</v>
      </c>
    </row>
    <row r="1484" spans="1:25" ht="48" x14ac:dyDescent="0.2">
      <c r="A1484" s="1">
        <v>3524</v>
      </c>
      <c r="B1484" s="7" t="s">
        <v>3523</v>
      </c>
      <c r="C1484" s="7" t="s">
        <v>7634</v>
      </c>
      <c r="D1484" s="1">
        <v>10000</v>
      </c>
      <c r="E1484" s="37" t="str">
        <f>VLOOKUP(D1484,'Vlookup Table Bonus Point'!$C$3:$D$26,2,TRUE)</f>
        <v>10000 to 14999</v>
      </c>
      <c r="F1484" s="1">
        <v>10156</v>
      </c>
      <c r="G1484" s="1" t="s">
        <v>8218</v>
      </c>
      <c r="H1484" s="1" t="s">
        <v>8223</v>
      </c>
      <c r="I1484" s="1" t="s">
        <v>8245</v>
      </c>
      <c r="J1484" s="1">
        <v>1410580800</v>
      </c>
      <c r="K1484" s="1">
        <v>1409336373</v>
      </c>
      <c r="L1484" s="1" t="b">
        <v>0</v>
      </c>
      <c r="M1484" s="1">
        <v>74</v>
      </c>
      <c r="N1484" s="1" t="b">
        <v>1</v>
      </c>
      <c r="O1484" s="1" t="s">
        <v>8270</v>
      </c>
      <c r="P1484" s="28">
        <f>F1484/D1484</f>
        <v>1.0156000000000001</v>
      </c>
      <c r="Q1484" s="29">
        <f>IF(M1484&gt;0,F1484/M1484,0)</f>
        <v>137.24324324324326</v>
      </c>
      <c r="R1484" s="9" t="str">
        <f>LEFT(O1484,SEARCH("/",O1484,1)-1)</f>
        <v>theater</v>
      </c>
      <c r="S1484" s="26" t="str">
        <f>RIGHT(O1484,LEN(O1484)-SEARCH("/",O1484,1))</f>
        <v>plays</v>
      </c>
      <c r="T1484" s="27">
        <f>(((K1484/60)/60)/24)+DATE(1970,1,1)</f>
        <v>41880.76357638889</v>
      </c>
      <c r="U1484" s="5" t="str">
        <f>TEXT(T1484,"mmm")</f>
        <v>Aug</v>
      </c>
      <c r="V1484" s="5" t="str">
        <f>TEXT(T1484,"yyyy")</f>
        <v>2014</v>
      </c>
      <c r="W1484" s="5" t="str">
        <f>TEXT(Y1484,"mmm")</f>
        <v>Sep</v>
      </c>
      <c r="X1484" s="1" t="str">
        <f>TEXT(Y1484,"yyyy")</f>
        <v>2014</v>
      </c>
      <c r="Y1484" s="27">
        <f>(((J1484/60)/60)/24)+DATE(1970,1,1)</f>
        <v>41895.166666666664</v>
      </c>
    </row>
    <row r="1485" spans="1:25" ht="48" x14ac:dyDescent="0.2">
      <c r="A1485" s="1">
        <v>3575</v>
      </c>
      <c r="B1485" s="7" t="s">
        <v>3574</v>
      </c>
      <c r="C1485" s="7" t="s">
        <v>7685</v>
      </c>
      <c r="D1485" s="1">
        <v>10000</v>
      </c>
      <c r="E1485" s="37" t="str">
        <f>VLOOKUP(D1485,'Vlookup Table Bonus Point'!$C$3:$D$26,2,TRUE)</f>
        <v>10000 to 14999</v>
      </c>
      <c r="F1485" s="1">
        <v>10133</v>
      </c>
      <c r="G1485" s="1" t="s">
        <v>8218</v>
      </c>
      <c r="H1485" s="1" t="s">
        <v>8223</v>
      </c>
      <c r="I1485" s="1" t="s">
        <v>8245</v>
      </c>
      <c r="J1485" s="1">
        <v>1470887940</v>
      </c>
      <c r="K1485" s="1">
        <v>1468176527</v>
      </c>
      <c r="L1485" s="1" t="b">
        <v>0</v>
      </c>
      <c r="M1485" s="1">
        <v>102</v>
      </c>
      <c r="N1485" s="1" t="b">
        <v>1</v>
      </c>
      <c r="O1485" s="1" t="s">
        <v>8270</v>
      </c>
      <c r="P1485" s="28">
        <f>F1485/D1485</f>
        <v>1.0133000000000001</v>
      </c>
      <c r="Q1485" s="29">
        <f>IF(M1485&gt;0,F1485/M1485,0)</f>
        <v>99.343137254901961</v>
      </c>
      <c r="R1485" s="9" t="str">
        <f>LEFT(O1485,SEARCH("/",O1485,1)-1)</f>
        <v>theater</v>
      </c>
      <c r="S1485" s="26" t="str">
        <f>RIGHT(O1485,LEN(O1485)-SEARCH("/",O1485,1))</f>
        <v>plays</v>
      </c>
      <c r="T1485" s="27">
        <f>(((K1485/60)/60)/24)+DATE(1970,1,1)</f>
        <v>42561.783877314811</v>
      </c>
      <c r="U1485" s="5" t="str">
        <f>TEXT(T1485,"mmm")</f>
        <v>Jul</v>
      </c>
      <c r="V1485" s="5" t="str">
        <f>TEXT(T1485,"yyyy")</f>
        <v>2016</v>
      </c>
      <c r="W1485" s="5" t="str">
        <f>TEXT(Y1485,"mmm")</f>
        <v>Aug</v>
      </c>
      <c r="X1485" s="1" t="str">
        <f>TEXT(Y1485,"yyyy")</f>
        <v>2016</v>
      </c>
      <c r="Y1485" s="27">
        <f>(((J1485/60)/60)/24)+DATE(1970,1,1)</f>
        <v>42593.165972222225</v>
      </c>
    </row>
    <row r="1486" spans="1:25" ht="48" x14ac:dyDescent="0.2">
      <c r="A1486" s="1">
        <v>3646</v>
      </c>
      <c r="B1486" s="7" t="s">
        <v>3644</v>
      </c>
      <c r="C1486" s="7" t="s">
        <v>7756</v>
      </c>
      <c r="D1486" s="1">
        <v>10000</v>
      </c>
      <c r="E1486" s="37" t="str">
        <f>VLOOKUP(D1486,'Vlookup Table Bonus Point'!$C$3:$D$26,2,TRUE)</f>
        <v>10000 to 14999</v>
      </c>
      <c r="F1486" s="1">
        <v>481</v>
      </c>
      <c r="G1486" s="1" t="s">
        <v>8220</v>
      </c>
      <c r="H1486" s="1" t="s">
        <v>8223</v>
      </c>
      <c r="I1486" s="1" t="s">
        <v>8245</v>
      </c>
      <c r="J1486" s="1">
        <v>1434497400</v>
      </c>
      <c r="K1486" s="1">
        <v>1431770802</v>
      </c>
      <c r="L1486" s="1" t="b">
        <v>0</v>
      </c>
      <c r="M1486" s="1">
        <v>8</v>
      </c>
      <c r="N1486" s="1" t="b">
        <v>0</v>
      </c>
      <c r="O1486" s="1" t="s">
        <v>8304</v>
      </c>
      <c r="P1486" s="28">
        <f>F1486/D1486</f>
        <v>4.8099999999999997E-2</v>
      </c>
      <c r="Q1486" s="29">
        <f>IF(M1486&gt;0,F1486/M1486,0)</f>
        <v>60.125</v>
      </c>
      <c r="R1486" s="9" t="str">
        <f>LEFT(O1486,SEARCH("/",O1486,1)-1)</f>
        <v>theater</v>
      </c>
      <c r="S1486" s="26" t="str">
        <f>RIGHT(O1486,LEN(O1486)-SEARCH("/",O1486,1))</f>
        <v>musical</v>
      </c>
      <c r="T1486" s="27">
        <f>(((K1486/60)/60)/24)+DATE(1970,1,1)</f>
        <v>42140.421319444446</v>
      </c>
      <c r="U1486" s="5" t="str">
        <f>TEXT(T1486,"mmm")</f>
        <v>May</v>
      </c>
      <c r="V1486" s="5" t="str">
        <f>TEXT(T1486,"yyyy")</f>
        <v>2015</v>
      </c>
      <c r="W1486" s="5" t="str">
        <f>TEXT(Y1486,"mmm")</f>
        <v>Jun</v>
      </c>
      <c r="X1486" s="1" t="str">
        <f>TEXT(Y1486,"yyyy")</f>
        <v>2015</v>
      </c>
      <c r="Y1486" s="27">
        <f>(((J1486/60)/60)/24)+DATE(1970,1,1)</f>
        <v>42171.979166666672</v>
      </c>
    </row>
    <row r="1487" spans="1:25" ht="48" x14ac:dyDescent="0.2">
      <c r="A1487" s="1">
        <v>3714</v>
      </c>
      <c r="B1487" s="7" t="s">
        <v>3711</v>
      </c>
      <c r="C1487" s="7" t="s">
        <v>7824</v>
      </c>
      <c r="D1487" s="1">
        <v>10000</v>
      </c>
      <c r="E1487" s="37" t="str">
        <f>VLOOKUP(D1487,'Vlookup Table Bonus Point'!$C$3:$D$26,2,TRUE)</f>
        <v>10000 to 14999</v>
      </c>
      <c r="F1487" s="1">
        <v>10235</v>
      </c>
      <c r="G1487" s="1" t="s">
        <v>8218</v>
      </c>
      <c r="H1487" s="1" t="s">
        <v>8223</v>
      </c>
      <c r="I1487" s="1" t="s">
        <v>8245</v>
      </c>
      <c r="J1487" s="1">
        <v>1432612740</v>
      </c>
      <c r="K1487" s="1">
        <v>1429881667</v>
      </c>
      <c r="L1487" s="1" t="b">
        <v>0</v>
      </c>
      <c r="M1487" s="1">
        <v>97</v>
      </c>
      <c r="N1487" s="1" t="b">
        <v>1</v>
      </c>
      <c r="O1487" s="1" t="s">
        <v>8270</v>
      </c>
      <c r="P1487" s="28">
        <f>F1487/D1487</f>
        <v>1.0235000000000001</v>
      </c>
      <c r="Q1487" s="29">
        <f>IF(M1487&gt;0,F1487/M1487,0)</f>
        <v>105.51546391752578</v>
      </c>
      <c r="R1487" s="9" t="str">
        <f>LEFT(O1487,SEARCH("/",O1487,1)-1)</f>
        <v>theater</v>
      </c>
      <c r="S1487" s="26" t="str">
        <f>RIGHT(O1487,LEN(O1487)-SEARCH("/",O1487,1))</f>
        <v>plays</v>
      </c>
      <c r="T1487" s="27">
        <f>(((K1487/60)/60)/24)+DATE(1970,1,1)</f>
        <v>42118.556331018524</v>
      </c>
      <c r="U1487" s="5" t="str">
        <f>TEXT(T1487,"mmm")</f>
        <v>Apr</v>
      </c>
      <c r="V1487" s="5" t="str">
        <f>TEXT(T1487,"yyyy")</f>
        <v>2015</v>
      </c>
      <c r="W1487" s="5" t="str">
        <f>TEXT(Y1487,"mmm")</f>
        <v>May</v>
      </c>
      <c r="X1487" s="1" t="str">
        <f>TEXT(Y1487,"yyyy")</f>
        <v>2015</v>
      </c>
      <c r="Y1487" s="27">
        <f>(((J1487/60)/60)/24)+DATE(1970,1,1)</f>
        <v>42150.165972222225</v>
      </c>
    </row>
    <row r="1488" spans="1:25" ht="32" x14ac:dyDescent="0.2">
      <c r="A1488" s="1">
        <v>3766</v>
      </c>
      <c r="B1488" s="7" t="s">
        <v>3763</v>
      </c>
      <c r="C1488" s="7" t="s">
        <v>7876</v>
      </c>
      <c r="D1488" s="1">
        <v>10000</v>
      </c>
      <c r="E1488" s="37" t="str">
        <f>VLOOKUP(D1488,'Vlookup Table Bonus Point'!$C$3:$D$26,2,TRUE)</f>
        <v>10000 to 14999</v>
      </c>
      <c r="F1488" s="1">
        <v>10265.01</v>
      </c>
      <c r="G1488" s="1" t="s">
        <v>8218</v>
      </c>
      <c r="H1488" s="1" t="s">
        <v>8223</v>
      </c>
      <c r="I1488" s="1" t="s">
        <v>8245</v>
      </c>
      <c r="J1488" s="1">
        <v>1404360045</v>
      </c>
      <c r="K1488" s="1">
        <v>1401336045</v>
      </c>
      <c r="L1488" s="1" t="b">
        <v>0</v>
      </c>
      <c r="M1488" s="1">
        <v>96</v>
      </c>
      <c r="N1488" s="1" t="b">
        <v>1</v>
      </c>
      <c r="O1488" s="1" t="s">
        <v>8304</v>
      </c>
      <c r="P1488" s="28">
        <f>F1488/D1488</f>
        <v>1.0265010000000001</v>
      </c>
      <c r="Q1488" s="29">
        <f>IF(M1488&gt;0,F1488/M1488,0)</f>
        <v>106.9271875</v>
      </c>
      <c r="R1488" s="9" t="str">
        <f>LEFT(O1488,SEARCH("/",O1488,1)-1)</f>
        <v>theater</v>
      </c>
      <c r="S1488" s="26" t="str">
        <f>RIGHT(O1488,LEN(O1488)-SEARCH("/",O1488,1))</f>
        <v>musical</v>
      </c>
      <c r="T1488" s="27">
        <f>(((K1488/60)/60)/24)+DATE(1970,1,1)</f>
        <v>41788.167187500003</v>
      </c>
      <c r="U1488" s="5" t="str">
        <f>TEXT(T1488,"mmm")</f>
        <v>May</v>
      </c>
      <c r="V1488" s="5" t="str">
        <f>TEXT(T1488,"yyyy")</f>
        <v>2014</v>
      </c>
      <c r="W1488" s="5" t="str">
        <f>TEXT(Y1488,"mmm")</f>
        <v>Jul</v>
      </c>
      <c r="X1488" s="1" t="str">
        <f>TEXT(Y1488,"yyyy")</f>
        <v>2014</v>
      </c>
      <c r="Y1488" s="27">
        <f>(((J1488/60)/60)/24)+DATE(1970,1,1)</f>
        <v>41823.167187500003</v>
      </c>
    </row>
    <row r="1489" spans="1:25" ht="32" x14ac:dyDescent="0.2">
      <c r="A1489" s="1">
        <v>3799</v>
      </c>
      <c r="B1489" s="7" t="s">
        <v>3796</v>
      </c>
      <c r="C1489" s="7" t="s">
        <v>7909</v>
      </c>
      <c r="D1489" s="1">
        <v>10000</v>
      </c>
      <c r="E1489" s="37" t="str">
        <f>VLOOKUP(D1489,'Vlookup Table Bonus Point'!$C$3:$D$26,2,TRUE)</f>
        <v>10000 to 14999</v>
      </c>
      <c r="F1489" s="1">
        <v>402</v>
      </c>
      <c r="G1489" s="1" t="s">
        <v>8220</v>
      </c>
      <c r="H1489" s="1" t="s">
        <v>8223</v>
      </c>
      <c r="I1489" s="1" t="s">
        <v>8245</v>
      </c>
      <c r="J1489" s="1">
        <v>1457734843</v>
      </c>
      <c r="K1489" s="1">
        <v>1455142843</v>
      </c>
      <c r="L1489" s="1" t="b">
        <v>0</v>
      </c>
      <c r="M1489" s="1">
        <v>4</v>
      </c>
      <c r="N1489" s="1" t="b">
        <v>0</v>
      </c>
      <c r="O1489" s="1" t="s">
        <v>8304</v>
      </c>
      <c r="P1489" s="28">
        <f>F1489/D1489</f>
        <v>4.02E-2</v>
      </c>
      <c r="Q1489" s="29">
        <f>IF(M1489&gt;0,F1489/M1489,0)</f>
        <v>100.5</v>
      </c>
      <c r="R1489" s="9" t="str">
        <f>LEFT(O1489,SEARCH("/",O1489,1)-1)</f>
        <v>theater</v>
      </c>
      <c r="S1489" s="26" t="str">
        <f>RIGHT(O1489,LEN(O1489)-SEARCH("/",O1489,1))</f>
        <v>musical</v>
      </c>
      <c r="T1489" s="27">
        <f>(((K1489/60)/60)/24)+DATE(1970,1,1)</f>
        <v>42410.93105324074</v>
      </c>
      <c r="U1489" s="5" t="str">
        <f>TEXT(T1489,"mmm")</f>
        <v>Feb</v>
      </c>
      <c r="V1489" s="5" t="str">
        <f>TEXT(T1489,"yyyy")</f>
        <v>2016</v>
      </c>
      <c r="W1489" s="5" t="str">
        <f>TEXT(Y1489,"mmm")</f>
        <v>Mar</v>
      </c>
      <c r="X1489" s="1" t="str">
        <f>TEXT(Y1489,"yyyy")</f>
        <v>2016</v>
      </c>
      <c r="Y1489" s="27">
        <f>(((J1489/60)/60)/24)+DATE(1970,1,1)</f>
        <v>42440.93105324074</v>
      </c>
    </row>
    <row r="1490" spans="1:25" ht="48" x14ac:dyDescent="0.2">
      <c r="A1490" s="1">
        <v>3841</v>
      </c>
      <c r="B1490" s="7" t="s">
        <v>3838</v>
      </c>
      <c r="C1490" s="7" t="s">
        <v>7950</v>
      </c>
      <c r="D1490" s="1">
        <v>10000</v>
      </c>
      <c r="E1490" s="37" t="str">
        <f>VLOOKUP(D1490,'Vlookup Table Bonus Point'!$C$3:$D$26,2,TRUE)</f>
        <v>10000 to 14999</v>
      </c>
      <c r="F1490" s="1">
        <v>872</v>
      </c>
      <c r="G1490" s="1" t="s">
        <v>8220</v>
      </c>
      <c r="H1490" s="1" t="s">
        <v>8223</v>
      </c>
      <c r="I1490" s="1" t="s">
        <v>8245</v>
      </c>
      <c r="J1490" s="1">
        <v>1405882287</v>
      </c>
      <c r="K1490" s="1">
        <v>1400698287</v>
      </c>
      <c r="L1490" s="1" t="b">
        <v>1</v>
      </c>
      <c r="M1490" s="1">
        <v>34</v>
      </c>
      <c r="N1490" s="1" t="b">
        <v>0</v>
      </c>
      <c r="O1490" s="1" t="s">
        <v>8270</v>
      </c>
      <c r="P1490" s="28">
        <f>F1490/D1490</f>
        <v>8.72E-2</v>
      </c>
      <c r="Q1490" s="29">
        <f>IF(M1490&gt;0,F1490/M1490,0)</f>
        <v>25.647058823529413</v>
      </c>
      <c r="R1490" s="9" t="str">
        <f>LEFT(O1490,SEARCH("/",O1490,1)-1)</f>
        <v>theater</v>
      </c>
      <c r="S1490" s="26" t="str">
        <f>RIGHT(O1490,LEN(O1490)-SEARCH("/",O1490,1))</f>
        <v>plays</v>
      </c>
      <c r="T1490" s="27">
        <f>(((K1490/60)/60)/24)+DATE(1970,1,1)</f>
        <v>41780.785729166666</v>
      </c>
      <c r="U1490" s="5" t="str">
        <f>TEXT(T1490,"mmm")</f>
        <v>May</v>
      </c>
      <c r="V1490" s="5" t="str">
        <f>TEXT(T1490,"yyyy")</f>
        <v>2014</v>
      </c>
      <c r="W1490" s="5" t="str">
        <f>TEXT(Y1490,"mmm")</f>
        <v>Jul</v>
      </c>
      <c r="X1490" s="1" t="str">
        <f>TEXT(Y1490,"yyyy")</f>
        <v>2014</v>
      </c>
      <c r="Y1490" s="27">
        <f>(((J1490/60)/60)/24)+DATE(1970,1,1)</f>
        <v>41840.785729166666</v>
      </c>
    </row>
    <row r="1491" spans="1:25" ht="48" x14ac:dyDescent="0.2">
      <c r="A1491" s="1">
        <v>3852</v>
      </c>
      <c r="B1491" s="7" t="s">
        <v>3849</v>
      </c>
      <c r="C1491" s="7" t="s">
        <v>7961</v>
      </c>
      <c r="D1491" s="1">
        <v>10000</v>
      </c>
      <c r="E1491" s="37" t="str">
        <f>VLOOKUP(D1491,'Vlookup Table Bonus Point'!$C$3:$D$26,2,TRUE)</f>
        <v>10000 to 14999</v>
      </c>
      <c r="F1491" s="1">
        <v>20</v>
      </c>
      <c r="G1491" s="1" t="s">
        <v>8220</v>
      </c>
      <c r="H1491" s="1" t="s">
        <v>8223</v>
      </c>
      <c r="I1491" s="1" t="s">
        <v>8245</v>
      </c>
      <c r="J1491" s="1">
        <v>1427427276</v>
      </c>
      <c r="K1491" s="1">
        <v>1425270876</v>
      </c>
      <c r="L1491" s="1" t="b">
        <v>0</v>
      </c>
      <c r="M1491" s="1">
        <v>2</v>
      </c>
      <c r="N1491" s="1" t="b">
        <v>0</v>
      </c>
      <c r="O1491" s="1" t="s">
        <v>8270</v>
      </c>
      <c r="P1491" s="28">
        <f>F1491/D1491</f>
        <v>2E-3</v>
      </c>
      <c r="Q1491" s="29">
        <f>IF(M1491&gt;0,F1491/M1491,0)</f>
        <v>10</v>
      </c>
      <c r="R1491" s="9" t="str">
        <f>LEFT(O1491,SEARCH("/",O1491,1)-1)</f>
        <v>theater</v>
      </c>
      <c r="S1491" s="26" t="str">
        <f>RIGHT(O1491,LEN(O1491)-SEARCH("/",O1491,1))</f>
        <v>plays</v>
      </c>
      <c r="T1491" s="27">
        <f>(((K1491/60)/60)/24)+DATE(1970,1,1)</f>
        <v>42065.190694444449</v>
      </c>
      <c r="U1491" s="5" t="str">
        <f>TEXT(T1491,"mmm")</f>
        <v>Mar</v>
      </c>
      <c r="V1491" s="5" t="str">
        <f>TEXT(T1491,"yyyy")</f>
        <v>2015</v>
      </c>
      <c r="W1491" s="5" t="str">
        <f>TEXT(Y1491,"mmm")</f>
        <v>Mar</v>
      </c>
      <c r="X1491" s="1" t="str">
        <f>TEXT(Y1491,"yyyy")</f>
        <v>2015</v>
      </c>
      <c r="Y1491" s="27">
        <f>(((J1491/60)/60)/24)+DATE(1970,1,1)</f>
        <v>42090.149027777778</v>
      </c>
    </row>
    <row r="1492" spans="1:25" ht="48" x14ac:dyDescent="0.2">
      <c r="A1492" s="1">
        <v>3870</v>
      </c>
      <c r="B1492" s="7" t="s">
        <v>3867</v>
      </c>
      <c r="C1492" s="7" t="s">
        <v>7979</v>
      </c>
      <c r="D1492" s="1">
        <v>10000</v>
      </c>
      <c r="E1492" s="37" t="str">
        <f>VLOOKUP(D1492,'Vlookup Table Bonus Point'!$C$3:$D$26,2,TRUE)</f>
        <v>10000 to 14999</v>
      </c>
      <c r="F1492" s="1">
        <v>1500</v>
      </c>
      <c r="G1492" s="1" t="s">
        <v>8219</v>
      </c>
      <c r="H1492" s="1" t="s">
        <v>8223</v>
      </c>
      <c r="I1492" s="1" t="s">
        <v>8245</v>
      </c>
      <c r="J1492" s="1">
        <v>1404360478</v>
      </c>
      <c r="K1492" s="1">
        <v>1401768478</v>
      </c>
      <c r="L1492" s="1" t="b">
        <v>0</v>
      </c>
      <c r="M1492" s="1">
        <v>10</v>
      </c>
      <c r="N1492" s="1" t="b">
        <v>0</v>
      </c>
      <c r="O1492" s="1" t="s">
        <v>8304</v>
      </c>
      <c r="P1492" s="28">
        <f>F1492/D1492</f>
        <v>0.15</v>
      </c>
      <c r="Q1492" s="29">
        <f>IF(M1492&gt;0,F1492/M1492,0)</f>
        <v>150</v>
      </c>
      <c r="R1492" s="9" t="str">
        <f>LEFT(O1492,SEARCH("/",O1492,1)-1)</f>
        <v>theater</v>
      </c>
      <c r="S1492" s="26" t="str">
        <f>RIGHT(O1492,LEN(O1492)-SEARCH("/",O1492,1))</f>
        <v>musical</v>
      </c>
      <c r="T1492" s="27">
        <f>(((K1492/60)/60)/24)+DATE(1970,1,1)</f>
        <v>41793.17219907407</v>
      </c>
      <c r="U1492" s="5" t="str">
        <f>TEXT(T1492,"mmm")</f>
        <v>Jun</v>
      </c>
      <c r="V1492" s="5" t="str">
        <f>TEXT(T1492,"yyyy")</f>
        <v>2014</v>
      </c>
      <c r="W1492" s="5" t="str">
        <f>TEXT(Y1492,"mmm")</f>
        <v>Jul</v>
      </c>
      <c r="X1492" s="1" t="str">
        <f>TEXT(Y1492,"yyyy")</f>
        <v>2014</v>
      </c>
      <c r="Y1492" s="27">
        <f>(((J1492/60)/60)/24)+DATE(1970,1,1)</f>
        <v>41823.17219907407</v>
      </c>
    </row>
    <row r="1493" spans="1:25" ht="48" x14ac:dyDescent="0.2">
      <c r="A1493" s="1">
        <v>3884</v>
      </c>
      <c r="B1493" s="7" t="s">
        <v>3881</v>
      </c>
      <c r="C1493" s="7" t="s">
        <v>7993</v>
      </c>
      <c r="D1493" s="1">
        <v>10000</v>
      </c>
      <c r="E1493" s="37" t="str">
        <f>VLOOKUP(D1493,'Vlookup Table Bonus Point'!$C$3:$D$26,2,TRUE)</f>
        <v>10000 to 14999</v>
      </c>
      <c r="F1493" s="1">
        <v>0</v>
      </c>
      <c r="G1493" s="1" t="s">
        <v>8219</v>
      </c>
      <c r="H1493" s="1" t="s">
        <v>8223</v>
      </c>
      <c r="I1493" s="1" t="s">
        <v>8245</v>
      </c>
      <c r="J1493" s="1">
        <v>1427479192</v>
      </c>
      <c r="K1493" s="1">
        <v>1425322792</v>
      </c>
      <c r="L1493" s="1" t="b">
        <v>0</v>
      </c>
      <c r="M1493" s="1">
        <v>0</v>
      </c>
      <c r="N1493" s="1" t="b">
        <v>0</v>
      </c>
      <c r="O1493" s="1" t="s">
        <v>8304</v>
      </c>
      <c r="P1493" s="28">
        <f>F1493/D1493</f>
        <v>0</v>
      </c>
      <c r="Q1493" s="29">
        <f>IF(M1493&gt;0,F1493/M1493,0)</f>
        <v>0</v>
      </c>
      <c r="R1493" s="9" t="str">
        <f>LEFT(O1493,SEARCH("/",O1493,1)-1)</f>
        <v>theater</v>
      </c>
      <c r="S1493" s="26" t="str">
        <f>RIGHT(O1493,LEN(O1493)-SEARCH("/",O1493,1))</f>
        <v>musical</v>
      </c>
      <c r="T1493" s="27">
        <f>(((K1493/60)/60)/24)+DATE(1970,1,1)</f>
        <v>42065.791574074072</v>
      </c>
      <c r="U1493" s="5" t="str">
        <f>TEXT(T1493,"mmm")</f>
        <v>Mar</v>
      </c>
      <c r="V1493" s="5" t="str">
        <f>TEXT(T1493,"yyyy")</f>
        <v>2015</v>
      </c>
      <c r="W1493" s="5" t="str">
        <f>TEXT(Y1493,"mmm")</f>
        <v>Mar</v>
      </c>
      <c r="X1493" s="1" t="str">
        <f>TEXT(Y1493,"yyyy")</f>
        <v>2015</v>
      </c>
      <c r="Y1493" s="27">
        <f>(((J1493/60)/60)/24)+DATE(1970,1,1)</f>
        <v>42090.749907407408</v>
      </c>
    </row>
    <row r="1494" spans="1:25" ht="16" x14ac:dyDescent="0.2">
      <c r="A1494" s="1">
        <v>3886</v>
      </c>
      <c r="B1494" s="7" t="s">
        <v>3883</v>
      </c>
      <c r="C1494" s="7">
        <v>1</v>
      </c>
      <c r="D1494" s="1">
        <v>10000</v>
      </c>
      <c r="E1494" s="37" t="str">
        <f>VLOOKUP(D1494,'Vlookup Table Bonus Point'!$C$3:$D$26,2,TRUE)</f>
        <v>10000 to 14999</v>
      </c>
      <c r="F1494" s="1">
        <v>0</v>
      </c>
      <c r="G1494" s="1" t="s">
        <v>8219</v>
      </c>
      <c r="H1494" s="1" t="s">
        <v>8225</v>
      </c>
      <c r="I1494" s="1" t="s">
        <v>8247</v>
      </c>
      <c r="J1494" s="1">
        <v>1418275702</v>
      </c>
      <c r="K1494" s="1">
        <v>1415683702</v>
      </c>
      <c r="L1494" s="1" t="b">
        <v>0</v>
      </c>
      <c r="M1494" s="1">
        <v>0</v>
      </c>
      <c r="N1494" s="1" t="b">
        <v>0</v>
      </c>
      <c r="O1494" s="1" t="s">
        <v>8304</v>
      </c>
      <c r="P1494" s="28">
        <f>F1494/D1494</f>
        <v>0</v>
      </c>
      <c r="Q1494" s="29">
        <f>IF(M1494&gt;0,F1494/M1494,0)</f>
        <v>0</v>
      </c>
      <c r="R1494" s="9" t="str">
        <f>LEFT(O1494,SEARCH("/",O1494,1)-1)</f>
        <v>theater</v>
      </c>
      <c r="S1494" s="26" t="str">
        <f>RIGHT(O1494,LEN(O1494)-SEARCH("/",O1494,1))</f>
        <v>musical</v>
      </c>
      <c r="T1494" s="27">
        <f>(((K1494/60)/60)/24)+DATE(1970,1,1)</f>
        <v>41954.228032407409</v>
      </c>
      <c r="U1494" s="5" t="str">
        <f>TEXT(T1494,"mmm")</f>
        <v>Nov</v>
      </c>
      <c r="V1494" s="5" t="str">
        <f>TEXT(T1494,"yyyy")</f>
        <v>2014</v>
      </c>
      <c r="W1494" s="5" t="str">
        <f>TEXT(Y1494,"mmm")</f>
        <v>Dec</v>
      </c>
      <c r="X1494" s="1" t="str">
        <f>TEXT(Y1494,"yyyy")</f>
        <v>2014</v>
      </c>
      <c r="Y1494" s="27">
        <f>(((J1494/60)/60)/24)+DATE(1970,1,1)</f>
        <v>41984.228032407409</v>
      </c>
    </row>
    <row r="1495" spans="1:25" ht="48" x14ac:dyDescent="0.2">
      <c r="A1495" s="1">
        <v>3899</v>
      </c>
      <c r="B1495" s="7" t="s">
        <v>3896</v>
      </c>
      <c r="C1495" s="7" t="s">
        <v>8007</v>
      </c>
      <c r="D1495" s="1">
        <v>10000</v>
      </c>
      <c r="E1495" s="37" t="str">
        <f>VLOOKUP(D1495,'Vlookup Table Bonus Point'!$C$3:$D$26,2,TRUE)</f>
        <v>10000 to 14999</v>
      </c>
      <c r="F1495" s="1">
        <v>125</v>
      </c>
      <c r="G1495" s="1" t="s">
        <v>8220</v>
      </c>
      <c r="H1495" s="1" t="s">
        <v>8223</v>
      </c>
      <c r="I1495" s="1" t="s">
        <v>8245</v>
      </c>
      <c r="J1495" s="1">
        <v>1407868561</v>
      </c>
      <c r="K1495" s="1">
        <v>1406140561</v>
      </c>
      <c r="L1495" s="1" t="b">
        <v>0</v>
      </c>
      <c r="M1495" s="1">
        <v>2</v>
      </c>
      <c r="N1495" s="1" t="b">
        <v>0</v>
      </c>
      <c r="O1495" s="1" t="s">
        <v>8270</v>
      </c>
      <c r="P1495" s="28">
        <f>F1495/D1495</f>
        <v>1.2500000000000001E-2</v>
      </c>
      <c r="Q1495" s="29">
        <f>IF(M1495&gt;0,F1495/M1495,0)</f>
        <v>62.5</v>
      </c>
      <c r="R1495" s="9" t="str">
        <f>LEFT(O1495,SEARCH("/",O1495,1)-1)</f>
        <v>theater</v>
      </c>
      <c r="S1495" s="26" t="str">
        <f>RIGHT(O1495,LEN(O1495)-SEARCH("/",O1495,1))</f>
        <v>plays</v>
      </c>
      <c r="T1495" s="27">
        <f>(((K1495/60)/60)/24)+DATE(1970,1,1)</f>
        <v>41843.775011574071</v>
      </c>
      <c r="U1495" s="5" t="str">
        <f>TEXT(T1495,"mmm")</f>
        <v>Jul</v>
      </c>
      <c r="V1495" s="5" t="str">
        <f>TEXT(T1495,"yyyy")</f>
        <v>2014</v>
      </c>
      <c r="W1495" s="5" t="str">
        <f>TEXT(Y1495,"mmm")</f>
        <v>Aug</v>
      </c>
      <c r="X1495" s="1" t="str">
        <f>TEXT(Y1495,"yyyy")</f>
        <v>2014</v>
      </c>
      <c r="Y1495" s="27">
        <f>(((J1495/60)/60)/24)+DATE(1970,1,1)</f>
        <v>41863.775011574071</v>
      </c>
    </row>
    <row r="1496" spans="1:25" ht="16" x14ac:dyDescent="0.2">
      <c r="A1496" s="1">
        <v>3904</v>
      </c>
      <c r="B1496" s="7" t="s">
        <v>3901</v>
      </c>
      <c r="C1496" s="7" t="s">
        <v>8012</v>
      </c>
      <c r="D1496" s="1">
        <v>10000</v>
      </c>
      <c r="E1496" s="37" t="str">
        <f>VLOOKUP(D1496,'Vlookup Table Bonus Point'!$C$3:$D$26,2,TRUE)</f>
        <v>10000 to 14999</v>
      </c>
      <c r="F1496" s="1">
        <v>3</v>
      </c>
      <c r="G1496" s="1" t="s">
        <v>8220</v>
      </c>
      <c r="H1496" s="1" t="s">
        <v>8223</v>
      </c>
      <c r="I1496" s="1" t="s">
        <v>8245</v>
      </c>
      <c r="J1496" s="1">
        <v>1429074240</v>
      </c>
      <c r="K1496" s="1">
        <v>1427866200</v>
      </c>
      <c r="L1496" s="1" t="b">
        <v>0</v>
      </c>
      <c r="M1496" s="1">
        <v>2</v>
      </c>
      <c r="N1496" s="1" t="b">
        <v>0</v>
      </c>
      <c r="O1496" s="1" t="s">
        <v>8270</v>
      </c>
      <c r="P1496" s="28">
        <f>F1496/D1496</f>
        <v>2.9999999999999997E-4</v>
      </c>
      <c r="Q1496" s="29">
        <f>IF(M1496&gt;0,F1496/M1496,0)</f>
        <v>1.5</v>
      </c>
      <c r="R1496" s="9" t="str">
        <f>LEFT(O1496,SEARCH("/",O1496,1)-1)</f>
        <v>theater</v>
      </c>
      <c r="S1496" s="26" t="str">
        <f>RIGHT(O1496,LEN(O1496)-SEARCH("/",O1496,1))</f>
        <v>plays</v>
      </c>
      <c r="T1496" s="27">
        <f>(((K1496/60)/60)/24)+DATE(1970,1,1)</f>
        <v>42095.229166666672</v>
      </c>
      <c r="U1496" s="5" t="str">
        <f>TEXT(T1496,"mmm")</f>
        <v>Apr</v>
      </c>
      <c r="V1496" s="5" t="str">
        <f>TEXT(T1496,"yyyy")</f>
        <v>2015</v>
      </c>
      <c r="W1496" s="5" t="str">
        <f>TEXT(Y1496,"mmm")</f>
        <v>Apr</v>
      </c>
      <c r="X1496" s="1" t="str">
        <f>TEXT(Y1496,"yyyy")</f>
        <v>2015</v>
      </c>
      <c r="Y1496" s="27">
        <f>(((J1496/60)/60)/24)+DATE(1970,1,1)</f>
        <v>42109.211111111115</v>
      </c>
    </row>
    <row r="1497" spans="1:25" ht="48" x14ac:dyDescent="0.2">
      <c r="A1497" s="1">
        <v>3913</v>
      </c>
      <c r="B1497" s="7" t="s">
        <v>3910</v>
      </c>
      <c r="C1497" s="7" t="s">
        <v>8021</v>
      </c>
      <c r="D1497" s="1">
        <v>10000</v>
      </c>
      <c r="E1497" s="37" t="str">
        <f>VLOOKUP(D1497,'Vlookup Table Bonus Point'!$C$3:$D$26,2,TRUE)</f>
        <v>10000 to 14999</v>
      </c>
      <c r="F1497" s="1">
        <v>1000</v>
      </c>
      <c r="G1497" s="1" t="s">
        <v>8220</v>
      </c>
      <c r="H1497" s="1" t="s">
        <v>8223</v>
      </c>
      <c r="I1497" s="1" t="s">
        <v>8245</v>
      </c>
      <c r="J1497" s="1">
        <v>1448863449</v>
      </c>
      <c r="K1497" s="1">
        <v>1446267849</v>
      </c>
      <c r="L1497" s="1" t="b">
        <v>0</v>
      </c>
      <c r="M1497" s="1">
        <v>7</v>
      </c>
      <c r="N1497" s="1" t="b">
        <v>0</v>
      </c>
      <c r="O1497" s="1" t="s">
        <v>8270</v>
      </c>
      <c r="P1497" s="28">
        <f>F1497/D1497</f>
        <v>0.1</v>
      </c>
      <c r="Q1497" s="29">
        <f>IF(M1497&gt;0,F1497/M1497,0)</f>
        <v>142.85714285714286</v>
      </c>
      <c r="R1497" s="9" t="str">
        <f>LEFT(O1497,SEARCH("/",O1497,1)-1)</f>
        <v>theater</v>
      </c>
      <c r="S1497" s="26" t="str">
        <f>RIGHT(O1497,LEN(O1497)-SEARCH("/",O1497,1))</f>
        <v>plays</v>
      </c>
      <c r="T1497" s="27">
        <f>(((K1497/60)/60)/24)+DATE(1970,1,1)</f>
        <v>42308.211215277777</v>
      </c>
      <c r="U1497" s="5" t="str">
        <f>TEXT(T1497,"mmm")</f>
        <v>Oct</v>
      </c>
      <c r="V1497" s="5" t="str">
        <f>TEXT(T1497,"yyyy")</f>
        <v>2015</v>
      </c>
      <c r="W1497" s="5" t="str">
        <f>TEXT(Y1497,"mmm")</f>
        <v>Nov</v>
      </c>
      <c r="X1497" s="1" t="str">
        <f>TEXT(Y1497,"yyyy")</f>
        <v>2015</v>
      </c>
      <c r="Y1497" s="27">
        <f>(((J1497/60)/60)/24)+DATE(1970,1,1)</f>
        <v>42338.252881944441</v>
      </c>
    </row>
    <row r="1498" spans="1:25" ht="48" x14ac:dyDescent="0.2">
      <c r="A1498" s="1">
        <v>3930</v>
      </c>
      <c r="B1498" s="7" t="s">
        <v>3927</v>
      </c>
      <c r="C1498" s="7" t="s">
        <v>8038</v>
      </c>
      <c r="D1498" s="1">
        <v>10000</v>
      </c>
      <c r="E1498" s="37" t="str">
        <f>VLOOKUP(D1498,'Vlookup Table Bonus Point'!$C$3:$D$26,2,TRUE)</f>
        <v>10000 to 14999</v>
      </c>
      <c r="F1498" s="1">
        <v>0</v>
      </c>
      <c r="G1498" s="1" t="s">
        <v>8220</v>
      </c>
      <c r="H1498" s="1" t="s">
        <v>8225</v>
      </c>
      <c r="I1498" s="1" t="s">
        <v>8247</v>
      </c>
      <c r="J1498" s="1">
        <v>1459490400</v>
      </c>
      <c r="K1498" s="1">
        <v>1457078868</v>
      </c>
      <c r="L1498" s="1" t="b">
        <v>0</v>
      </c>
      <c r="M1498" s="1">
        <v>0</v>
      </c>
      <c r="N1498" s="1" t="b">
        <v>0</v>
      </c>
      <c r="O1498" s="1" t="s">
        <v>8270</v>
      </c>
      <c r="P1498" s="28">
        <f>F1498/D1498</f>
        <v>0</v>
      </c>
      <c r="Q1498" s="29">
        <f>IF(M1498&gt;0,F1498/M1498,0)</f>
        <v>0</v>
      </c>
      <c r="R1498" s="9" t="str">
        <f>LEFT(O1498,SEARCH("/",O1498,1)-1)</f>
        <v>theater</v>
      </c>
      <c r="S1498" s="26" t="str">
        <f>RIGHT(O1498,LEN(O1498)-SEARCH("/",O1498,1))</f>
        <v>plays</v>
      </c>
      <c r="T1498" s="27">
        <f>(((K1498/60)/60)/24)+DATE(1970,1,1)</f>
        <v>42433.338749999995</v>
      </c>
      <c r="U1498" s="5" t="str">
        <f>TEXT(T1498,"mmm")</f>
        <v>Mar</v>
      </c>
      <c r="V1498" s="5" t="str">
        <f>TEXT(T1498,"yyyy")</f>
        <v>2016</v>
      </c>
      <c r="W1498" s="5" t="str">
        <f>TEXT(Y1498,"mmm")</f>
        <v>Apr</v>
      </c>
      <c r="X1498" s="1" t="str">
        <f>TEXT(Y1498,"yyyy")</f>
        <v>2016</v>
      </c>
      <c r="Y1498" s="27">
        <f>(((J1498/60)/60)/24)+DATE(1970,1,1)</f>
        <v>42461.25</v>
      </c>
    </row>
    <row r="1499" spans="1:25" ht="48" x14ac:dyDescent="0.2">
      <c r="A1499" s="1">
        <v>3949</v>
      </c>
      <c r="B1499" s="7" t="s">
        <v>3946</v>
      </c>
      <c r="C1499" s="7" t="s">
        <v>8057</v>
      </c>
      <c r="D1499" s="1">
        <v>10000</v>
      </c>
      <c r="E1499" s="37" t="str">
        <f>VLOOKUP(D1499,'Vlookup Table Bonus Point'!$C$3:$D$26,2,TRUE)</f>
        <v>10000 to 14999</v>
      </c>
      <c r="F1499" s="1">
        <v>1577</v>
      </c>
      <c r="G1499" s="1" t="s">
        <v>8220</v>
      </c>
      <c r="H1499" s="1" t="s">
        <v>8225</v>
      </c>
      <c r="I1499" s="1" t="s">
        <v>8247</v>
      </c>
      <c r="J1499" s="1">
        <v>1423623221</v>
      </c>
      <c r="K1499" s="1">
        <v>1421031221</v>
      </c>
      <c r="L1499" s="1" t="b">
        <v>0</v>
      </c>
      <c r="M1499" s="1">
        <v>32</v>
      </c>
      <c r="N1499" s="1" t="b">
        <v>0</v>
      </c>
      <c r="O1499" s="1" t="s">
        <v>8270</v>
      </c>
      <c r="P1499" s="28">
        <f>F1499/D1499</f>
        <v>0.15770000000000001</v>
      </c>
      <c r="Q1499" s="29">
        <f>IF(M1499&gt;0,F1499/M1499,0)</f>
        <v>49.28125</v>
      </c>
      <c r="R1499" s="9" t="str">
        <f>LEFT(O1499,SEARCH("/",O1499,1)-1)</f>
        <v>theater</v>
      </c>
      <c r="S1499" s="26" t="str">
        <f>RIGHT(O1499,LEN(O1499)-SEARCH("/",O1499,1))</f>
        <v>plays</v>
      </c>
      <c r="T1499" s="27">
        <f>(((K1499/60)/60)/24)+DATE(1970,1,1)</f>
        <v>42016.120613425926</v>
      </c>
      <c r="U1499" s="5" t="str">
        <f>TEXT(T1499,"mmm")</f>
        <v>Jan</v>
      </c>
      <c r="V1499" s="5" t="str">
        <f>TEXT(T1499,"yyyy")</f>
        <v>2015</v>
      </c>
      <c r="W1499" s="5" t="str">
        <f>TEXT(Y1499,"mmm")</f>
        <v>Feb</v>
      </c>
      <c r="X1499" s="1" t="str">
        <f>TEXT(Y1499,"yyyy")</f>
        <v>2015</v>
      </c>
      <c r="Y1499" s="27">
        <f>(((J1499/60)/60)/24)+DATE(1970,1,1)</f>
        <v>42046.120613425926</v>
      </c>
    </row>
    <row r="1500" spans="1:25" ht="48" x14ac:dyDescent="0.2">
      <c r="A1500" s="1">
        <v>3963</v>
      </c>
      <c r="B1500" s="7" t="s">
        <v>3960</v>
      </c>
      <c r="C1500" s="7" t="s">
        <v>8070</v>
      </c>
      <c r="D1500" s="1">
        <v>10000</v>
      </c>
      <c r="E1500" s="37" t="str">
        <f>VLOOKUP(D1500,'Vlookup Table Bonus Point'!$C$3:$D$26,2,TRUE)</f>
        <v>10000 to 14999</v>
      </c>
      <c r="F1500" s="1">
        <v>0</v>
      </c>
      <c r="G1500" s="1" t="s">
        <v>8220</v>
      </c>
      <c r="H1500" s="1" t="s">
        <v>8228</v>
      </c>
      <c r="I1500" s="1" t="s">
        <v>8250</v>
      </c>
      <c r="J1500" s="1">
        <v>1447821717</v>
      </c>
      <c r="K1500" s="1">
        <v>1445226117</v>
      </c>
      <c r="L1500" s="1" t="b">
        <v>0</v>
      </c>
      <c r="M1500" s="1">
        <v>0</v>
      </c>
      <c r="N1500" s="1" t="b">
        <v>0</v>
      </c>
      <c r="O1500" s="1" t="s">
        <v>8270</v>
      </c>
      <c r="P1500" s="28">
        <f>F1500/D1500</f>
        <v>0</v>
      </c>
      <c r="Q1500" s="29">
        <f>IF(M1500&gt;0,F1500/M1500,0)</f>
        <v>0</v>
      </c>
      <c r="R1500" s="9" t="str">
        <f>LEFT(O1500,SEARCH("/",O1500,1)-1)</f>
        <v>theater</v>
      </c>
      <c r="S1500" s="26" t="str">
        <f>RIGHT(O1500,LEN(O1500)-SEARCH("/",O1500,1))</f>
        <v>plays</v>
      </c>
      <c r="T1500" s="27">
        <f>(((K1500/60)/60)/24)+DATE(1970,1,1)</f>
        <v>42296.154131944444</v>
      </c>
      <c r="U1500" s="5" t="str">
        <f>TEXT(T1500,"mmm")</f>
        <v>Oct</v>
      </c>
      <c r="V1500" s="5" t="str">
        <f>TEXT(T1500,"yyyy")</f>
        <v>2015</v>
      </c>
      <c r="W1500" s="5" t="str">
        <f>TEXT(Y1500,"mmm")</f>
        <v>Nov</v>
      </c>
      <c r="X1500" s="1" t="str">
        <f>TEXT(Y1500,"yyyy")</f>
        <v>2015</v>
      </c>
      <c r="Y1500" s="27">
        <f>(((J1500/60)/60)/24)+DATE(1970,1,1)</f>
        <v>42326.195798611108</v>
      </c>
    </row>
    <row r="1501" spans="1:25" ht="48" x14ac:dyDescent="0.2">
      <c r="A1501" s="1">
        <v>3992</v>
      </c>
      <c r="B1501" s="7" t="s">
        <v>3988</v>
      </c>
      <c r="C1501" s="7" t="s">
        <v>8098</v>
      </c>
      <c r="D1501" s="1">
        <v>10000</v>
      </c>
      <c r="E1501" s="37" t="str">
        <f>VLOOKUP(D1501,'Vlookup Table Bonus Point'!$C$3:$D$26,2,TRUE)</f>
        <v>10000 to 14999</v>
      </c>
      <c r="F1501" s="1">
        <v>541</v>
      </c>
      <c r="G1501" s="1" t="s">
        <v>8220</v>
      </c>
      <c r="H1501" s="1" t="s">
        <v>8223</v>
      </c>
      <c r="I1501" s="1" t="s">
        <v>8245</v>
      </c>
      <c r="J1501" s="1">
        <v>1449876859</v>
      </c>
      <c r="K1501" s="1">
        <v>1444689259</v>
      </c>
      <c r="L1501" s="1" t="b">
        <v>0</v>
      </c>
      <c r="M1501" s="1">
        <v>9</v>
      </c>
      <c r="N1501" s="1" t="b">
        <v>0</v>
      </c>
      <c r="O1501" s="1" t="s">
        <v>8270</v>
      </c>
      <c r="P1501" s="28">
        <f>F1501/D1501</f>
        <v>5.4100000000000002E-2</v>
      </c>
      <c r="Q1501" s="29">
        <f>IF(M1501&gt;0,F1501/M1501,0)</f>
        <v>60.111111111111114</v>
      </c>
      <c r="R1501" s="9" t="str">
        <f>LEFT(O1501,SEARCH("/",O1501,1)-1)</f>
        <v>theater</v>
      </c>
      <c r="S1501" s="26" t="str">
        <f>RIGHT(O1501,LEN(O1501)-SEARCH("/",O1501,1))</f>
        <v>plays</v>
      </c>
      <c r="T1501" s="27">
        <f>(((K1501/60)/60)/24)+DATE(1970,1,1)</f>
        <v>42289.94049768518</v>
      </c>
      <c r="U1501" s="5" t="str">
        <f>TEXT(T1501,"mmm")</f>
        <v>Oct</v>
      </c>
      <c r="V1501" s="5" t="str">
        <f>TEXT(T1501,"yyyy")</f>
        <v>2015</v>
      </c>
      <c r="W1501" s="5" t="str">
        <f>TEXT(Y1501,"mmm")</f>
        <v>Dec</v>
      </c>
      <c r="X1501" s="1" t="str">
        <f>TEXT(Y1501,"yyyy")</f>
        <v>2015</v>
      </c>
      <c r="Y1501" s="27">
        <f>(((J1501/60)/60)/24)+DATE(1970,1,1)</f>
        <v>42349.982164351852</v>
      </c>
    </row>
    <row r="1502" spans="1:25" ht="48" x14ac:dyDescent="0.2">
      <c r="A1502" s="1">
        <v>4017</v>
      </c>
      <c r="B1502" s="7" t="s">
        <v>4013</v>
      </c>
      <c r="C1502" s="7" t="s">
        <v>8122</v>
      </c>
      <c r="D1502" s="1">
        <v>10000</v>
      </c>
      <c r="E1502" s="37" t="str">
        <f>VLOOKUP(D1502,'Vlookup Table Bonus Point'!$C$3:$D$26,2,TRUE)</f>
        <v>10000 to 14999</v>
      </c>
      <c r="F1502" s="1">
        <v>105</v>
      </c>
      <c r="G1502" s="1" t="s">
        <v>8220</v>
      </c>
      <c r="H1502" s="1" t="s">
        <v>8223</v>
      </c>
      <c r="I1502" s="1" t="s">
        <v>8245</v>
      </c>
      <c r="J1502" s="1">
        <v>1409846874</v>
      </c>
      <c r="K1502" s="1">
        <v>1407254874</v>
      </c>
      <c r="L1502" s="1" t="b">
        <v>0</v>
      </c>
      <c r="M1502" s="1">
        <v>2</v>
      </c>
      <c r="N1502" s="1" t="b">
        <v>0</v>
      </c>
      <c r="O1502" s="1" t="s">
        <v>8270</v>
      </c>
      <c r="P1502" s="28">
        <f>F1502/D1502</f>
        <v>1.0500000000000001E-2</v>
      </c>
      <c r="Q1502" s="29">
        <f>IF(M1502&gt;0,F1502/M1502,0)</f>
        <v>52.5</v>
      </c>
      <c r="R1502" s="9" t="str">
        <f>LEFT(O1502,SEARCH("/",O1502,1)-1)</f>
        <v>theater</v>
      </c>
      <c r="S1502" s="26" t="str">
        <f>RIGHT(O1502,LEN(O1502)-SEARCH("/",O1502,1))</f>
        <v>plays</v>
      </c>
      <c r="T1502" s="27">
        <f>(((K1502/60)/60)/24)+DATE(1970,1,1)</f>
        <v>41856.672152777777</v>
      </c>
      <c r="U1502" s="5" t="str">
        <f>TEXT(T1502,"mmm")</f>
        <v>Aug</v>
      </c>
      <c r="V1502" s="5" t="str">
        <f>TEXT(T1502,"yyyy")</f>
        <v>2014</v>
      </c>
      <c r="W1502" s="5" t="str">
        <f>TEXT(Y1502,"mmm")</f>
        <v>Sep</v>
      </c>
      <c r="X1502" s="1" t="str">
        <f>TEXT(Y1502,"yyyy")</f>
        <v>2014</v>
      </c>
      <c r="Y1502" s="27">
        <f>(((J1502/60)/60)/24)+DATE(1970,1,1)</f>
        <v>41886.672152777777</v>
      </c>
    </row>
    <row r="1503" spans="1:25" ht="32" x14ac:dyDescent="0.2">
      <c r="A1503" s="1">
        <v>4035</v>
      </c>
      <c r="B1503" s="7" t="s">
        <v>4031</v>
      </c>
      <c r="C1503" s="7" t="s">
        <v>8140</v>
      </c>
      <c r="D1503" s="1">
        <v>10000</v>
      </c>
      <c r="E1503" s="37" t="str">
        <f>VLOOKUP(D1503,'Vlookup Table Bonus Point'!$C$3:$D$26,2,TRUE)</f>
        <v>10000 to 14999</v>
      </c>
      <c r="F1503" s="1">
        <v>3685</v>
      </c>
      <c r="G1503" s="1" t="s">
        <v>8220</v>
      </c>
      <c r="H1503" s="1" t="s">
        <v>8223</v>
      </c>
      <c r="I1503" s="1" t="s">
        <v>8245</v>
      </c>
      <c r="J1503" s="1">
        <v>1413925887</v>
      </c>
      <c r="K1503" s="1">
        <v>1411333887</v>
      </c>
      <c r="L1503" s="1" t="b">
        <v>0</v>
      </c>
      <c r="M1503" s="1">
        <v>25</v>
      </c>
      <c r="N1503" s="1" t="b">
        <v>0</v>
      </c>
      <c r="O1503" s="1" t="s">
        <v>8270</v>
      </c>
      <c r="P1503" s="28">
        <f>F1503/D1503</f>
        <v>0.36849999999999999</v>
      </c>
      <c r="Q1503" s="29">
        <f>IF(M1503&gt;0,F1503/M1503,0)</f>
        <v>147.4</v>
      </c>
      <c r="R1503" s="9" t="str">
        <f>LEFT(O1503,SEARCH("/",O1503,1)-1)</f>
        <v>theater</v>
      </c>
      <c r="S1503" s="26" t="str">
        <f>RIGHT(O1503,LEN(O1503)-SEARCH("/",O1503,1))</f>
        <v>plays</v>
      </c>
      <c r="T1503" s="27">
        <f>(((K1503/60)/60)/24)+DATE(1970,1,1)</f>
        <v>41903.882951388885</v>
      </c>
      <c r="U1503" s="5" t="str">
        <f>TEXT(T1503,"mmm")</f>
        <v>Sep</v>
      </c>
      <c r="V1503" s="5" t="str">
        <f>TEXT(T1503,"yyyy")</f>
        <v>2014</v>
      </c>
      <c r="W1503" s="5" t="str">
        <f>TEXT(Y1503,"mmm")</f>
        <v>Oct</v>
      </c>
      <c r="X1503" s="1" t="str">
        <f>TEXT(Y1503,"yyyy")</f>
        <v>2014</v>
      </c>
      <c r="Y1503" s="27">
        <f>(((J1503/60)/60)/24)+DATE(1970,1,1)</f>
        <v>41933.882951388885</v>
      </c>
    </row>
    <row r="1504" spans="1:25" ht="48" x14ac:dyDescent="0.2">
      <c r="A1504" s="1">
        <v>4042</v>
      </c>
      <c r="B1504" s="7" t="s">
        <v>4038</v>
      </c>
      <c r="C1504" s="7" t="s">
        <v>8146</v>
      </c>
      <c r="D1504" s="1">
        <v>10000</v>
      </c>
      <c r="E1504" s="37" t="str">
        <f>VLOOKUP(D1504,'Vlookup Table Bonus Point'!$C$3:$D$26,2,TRUE)</f>
        <v>10000 to 14999</v>
      </c>
      <c r="F1504" s="1">
        <v>21</v>
      </c>
      <c r="G1504" s="1" t="s">
        <v>8220</v>
      </c>
      <c r="H1504" s="1" t="s">
        <v>8223</v>
      </c>
      <c r="I1504" s="1" t="s">
        <v>8245</v>
      </c>
      <c r="J1504" s="1">
        <v>1421781360</v>
      </c>
      <c r="K1504" s="1">
        <v>1419213664</v>
      </c>
      <c r="L1504" s="1" t="b">
        <v>0</v>
      </c>
      <c r="M1504" s="1">
        <v>3</v>
      </c>
      <c r="N1504" s="1" t="b">
        <v>0</v>
      </c>
      <c r="O1504" s="1" t="s">
        <v>8270</v>
      </c>
      <c r="P1504" s="28">
        <f>F1504/D1504</f>
        <v>2.0999999999999999E-3</v>
      </c>
      <c r="Q1504" s="29">
        <f>IF(M1504&gt;0,F1504/M1504,0)</f>
        <v>7</v>
      </c>
      <c r="R1504" s="9" t="str">
        <f>LEFT(O1504,SEARCH("/",O1504,1)-1)</f>
        <v>theater</v>
      </c>
      <c r="S1504" s="26" t="str">
        <f>RIGHT(O1504,LEN(O1504)-SEARCH("/",O1504,1))</f>
        <v>plays</v>
      </c>
      <c r="T1504" s="27">
        <f>(((K1504/60)/60)/24)+DATE(1970,1,1)</f>
        <v>41995.084074074075</v>
      </c>
      <c r="U1504" s="5" t="str">
        <f>TEXT(T1504,"mmm")</f>
        <v>Dec</v>
      </c>
      <c r="V1504" s="5" t="str">
        <f>TEXT(T1504,"yyyy")</f>
        <v>2014</v>
      </c>
      <c r="W1504" s="5" t="str">
        <f>TEXT(Y1504,"mmm")</f>
        <v>Jan</v>
      </c>
      <c r="X1504" s="1" t="str">
        <f>TEXT(Y1504,"yyyy")</f>
        <v>2015</v>
      </c>
      <c r="Y1504" s="27">
        <f>(((J1504/60)/60)/24)+DATE(1970,1,1)</f>
        <v>42024.802777777775</v>
      </c>
    </row>
    <row r="1505" spans="1:25" ht="48" x14ac:dyDescent="0.2">
      <c r="A1505" s="1">
        <v>4059</v>
      </c>
      <c r="B1505" s="7" t="s">
        <v>4055</v>
      </c>
      <c r="C1505" s="7" t="s">
        <v>8163</v>
      </c>
      <c r="D1505" s="1">
        <v>10000</v>
      </c>
      <c r="E1505" s="37" t="str">
        <f>VLOOKUP(D1505,'Vlookup Table Bonus Point'!$C$3:$D$26,2,TRUE)</f>
        <v>10000 to 14999</v>
      </c>
      <c r="F1505" s="1">
        <v>250</v>
      </c>
      <c r="G1505" s="1" t="s">
        <v>8220</v>
      </c>
      <c r="H1505" s="1" t="s">
        <v>8228</v>
      </c>
      <c r="I1505" s="1" t="s">
        <v>8250</v>
      </c>
      <c r="J1505" s="1">
        <v>1410836400</v>
      </c>
      <c r="K1505" s="1">
        <v>1408116152</v>
      </c>
      <c r="L1505" s="1" t="b">
        <v>0</v>
      </c>
      <c r="M1505" s="1">
        <v>7</v>
      </c>
      <c r="N1505" s="1" t="b">
        <v>0</v>
      </c>
      <c r="O1505" s="1" t="s">
        <v>8270</v>
      </c>
      <c r="P1505" s="28">
        <f>F1505/D1505</f>
        <v>2.5000000000000001E-2</v>
      </c>
      <c r="Q1505" s="29">
        <f>IF(M1505&gt;0,F1505/M1505,0)</f>
        <v>35.714285714285715</v>
      </c>
      <c r="R1505" s="9" t="str">
        <f>LEFT(O1505,SEARCH("/",O1505,1)-1)</f>
        <v>theater</v>
      </c>
      <c r="S1505" s="26" t="str">
        <f>RIGHT(O1505,LEN(O1505)-SEARCH("/",O1505,1))</f>
        <v>plays</v>
      </c>
      <c r="T1505" s="27">
        <f>(((K1505/60)/60)/24)+DATE(1970,1,1)</f>
        <v>41866.640648148146</v>
      </c>
      <c r="U1505" s="5" t="str">
        <f>TEXT(T1505,"mmm")</f>
        <v>Aug</v>
      </c>
      <c r="V1505" s="5" t="str">
        <f>TEXT(T1505,"yyyy")</f>
        <v>2014</v>
      </c>
      <c r="W1505" s="5" t="str">
        <f>TEXT(Y1505,"mmm")</f>
        <v>Sep</v>
      </c>
      <c r="X1505" s="1" t="str">
        <f>TEXT(Y1505,"yyyy")</f>
        <v>2014</v>
      </c>
      <c r="Y1505" s="27">
        <f>(((J1505/60)/60)/24)+DATE(1970,1,1)</f>
        <v>41898.125</v>
      </c>
    </row>
    <row r="1506" spans="1:25" ht="48" x14ac:dyDescent="0.2">
      <c r="A1506" s="1">
        <v>4060</v>
      </c>
      <c r="B1506" s="7" t="s">
        <v>4056</v>
      </c>
      <c r="C1506" s="7" t="s">
        <v>8164</v>
      </c>
      <c r="D1506" s="1">
        <v>10000</v>
      </c>
      <c r="E1506" s="37" t="str">
        <f>VLOOKUP(D1506,'Vlookup Table Bonus Point'!$C$3:$D$26,2,TRUE)</f>
        <v>10000 to 14999</v>
      </c>
      <c r="F1506" s="1">
        <v>285</v>
      </c>
      <c r="G1506" s="1" t="s">
        <v>8220</v>
      </c>
      <c r="H1506" s="1" t="s">
        <v>8228</v>
      </c>
      <c r="I1506" s="1" t="s">
        <v>8250</v>
      </c>
      <c r="J1506" s="1">
        <v>1403539200</v>
      </c>
      <c r="K1506" s="1">
        <v>1400604056</v>
      </c>
      <c r="L1506" s="1" t="b">
        <v>0</v>
      </c>
      <c r="M1506" s="1">
        <v>5</v>
      </c>
      <c r="N1506" s="1" t="b">
        <v>0</v>
      </c>
      <c r="O1506" s="1" t="s">
        <v>8270</v>
      </c>
      <c r="P1506" s="28">
        <f>F1506/D1506</f>
        <v>2.8500000000000001E-2</v>
      </c>
      <c r="Q1506" s="29">
        <f>IF(M1506&gt;0,F1506/M1506,0)</f>
        <v>57</v>
      </c>
      <c r="R1506" s="9" t="str">
        <f>LEFT(O1506,SEARCH("/",O1506,1)-1)</f>
        <v>theater</v>
      </c>
      <c r="S1506" s="26" t="str">
        <f>RIGHT(O1506,LEN(O1506)-SEARCH("/",O1506,1))</f>
        <v>plays</v>
      </c>
      <c r="T1506" s="27">
        <f>(((K1506/60)/60)/24)+DATE(1970,1,1)</f>
        <v>41779.695092592592</v>
      </c>
      <c r="U1506" s="5" t="str">
        <f>TEXT(T1506,"mmm")</f>
        <v>May</v>
      </c>
      <c r="V1506" s="5" t="str">
        <f>TEXT(T1506,"yyyy")</f>
        <v>2014</v>
      </c>
      <c r="W1506" s="5" t="str">
        <f>TEXT(Y1506,"mmm")</f>
        <v>Jun</v>
      </c>
      <c r="X1506" s="1" t="str">
        <f>TEXT(Y1506,"yyyy")</f>
        <v>2014</v>
      </c>
      <c r="Y1506" s="27">
        <f>(((J1506/60)/60)/24)+DATE(1970,1,1)</f>
        <v>41813.666666666664</v>
      </c>
    </row>
    <row r="1507" spans="1:25" ht="48" x14ac:dyDescent="0.2">
      <c r="A1507" s="1">
        <v>4097</v>
      </c>
      <c r="B1507" s="7" t="s">
        <v>4093</v>
      </c>
      <c r="C1507" s="7" t="s">
        <v>8200</v>
      </c>
      <c r="D1507" s="1">
        <v>10000</v>
      </c>
      <c r="E1507" s="37" t="str">
        <f>VLOOKUP(D1507,'Vlookup Table Bonus Point'!$C$3:$D$26,2,TRUE)</f>
        <v>10000 to 14999</v>
      </c>
      <c r="F1507" s="1">
        <v>0</v>
      </c>
      <c r="G1507" s="1" t="s">
        <v>8220</v>
      </c>
      <c r="H1507" s="1" t="s">
        <v>8224</v>
      </c>
      <c r="I1507" s="1" t="s">
        <v>8246</v>
      </c>
      <c r="J1507" s="1">
        <v>1454284500</v>
      </c>
      <c r="K1507" s="1">
        <v>1449431237</v>
      </c>
      <c r="L1507" s="1" t="b">
        <v>0</v>
      </c>
      <c r="M1507" s="1">
        <v>0</v>
      </c>
      <c r="N1507" s="1" t="b">
        <v>0</v>
      </c>
      <c r="O1507" s="1" t="s">
        <v>8270</v>
      </c>
      <c r="P1507" s="28">
        <f>F1507/D1507</f>
        <v>0</v>
      </c>
      <c r="Q1507" s="29">
        <f>IF(M1507&gt;0,F1507/M1507,0)</f>
        <v>0</v>
      </c>
      <c r="R1507" s="9" t="str">
        <f>LEFT(O1507,SEARCH("/",O1507,1)-1)</f>
        <v>theater</v>
      </c>
      <c r="S1507" s="26" t="str">
        <f>RIGHT(O1507,LEN(O1507)-SEARCH("/",O1507,1))</f>
        <v>plays</v>
      </c>
      <c r="T1507" s="27">
        <f>(((K1507/60)/60)/24)+DATE(1970,1,1)</f>
        <v>42344.824502314819</v>
      </c>
      <c r="U1507" s="5" t="str">
        <f>TEXT(T1507,"mmm")</f>
        <v>Dec</v>
      </c>
      <c r="V1507" s="5" t="str">
        <f>TEXT(T1507,"yyyy")</f>
        <v>2015</v>
      </c>
      <c r="W1507" s="5" t="str">
        <f>TEXT(Y1507,"mmm")</f>
        <v>Jan</v>
      </c>
      <c r="X1507" s="1" t="str">
        <f>TEXT(Y1507,"yyyy")</f>
        <v>2016</v>
      </c>
      <c r="Y1507" s="27">
        <f>(((J1507/60)/60)/24)+DATE(1970,1,1)</f>
        <v>42400.996527777781</v>
      </c>
    </row>
    <row r="1508" spans="1:25" ht="48" x14ac:dyDescent="0.2">
      <c r="A1508" s="1">
        <v>1002</v>
      </c>
      <c r="B1508" s="7" t="s">
        <v>1003</v>
      </c>
      <c r="C1508" s="7" t="s">
        <v>5112</v>
      </c>
      <c r="D1508" s="1">
        <v>9999</v>
      </c>
      <c r="E1508" s="37" t="str">
        <f>VLOOKUP(D1508,'Vlookup Table Bonus Point'!$C$3:$D$26,2,TRUE)</f>
        <v>5000 to 9999</v>
      </c>
      <c r="F1508" s="1">
        <v>2960</v>
      </c>
      <c r="G1508" s="1" t="s">
        <v>8219</v>
      </c>
      <c r="H1508" s="1" t="s">
        <v>8223</v>
      </c>
      <c r="I1508" s="1" t="s">
        <v>8245</v>
      </c>
      <c r="J1508" s="1">
        <v>1450331940</v>
      </c>
      <c r="K1508" s="1">
        <v>1447777514</v>
      </c>
      <c r="L1508" s="1" t="b">
        <v>0</v>
      </c>
      <c r="M1508" s="1">
        <v>22</v>
      </c>
      <c r="N1508" s="1" t="b">
        <v>0</v>
      </c>
      <c r="O1508" s="1" t="s">
        <v>8272</v>
      </c>
      <c r="P1508" s="28">
        <f>F1508/D1508</f>
        <v>0.29602960296029601</v>
      </c>
      <c r="Q1508" s="29">
        <f>IF(M1508&gt;0,F1508/M1508,0)</f>
        <v>134.54545454545453</v>
      </c>
      <c r="R1508" s="9" t="str">
        <f>LEFT(O1508,SEARCH("/",O1508,1)-1)</f>
        <v>technology</v>
      </c>
      <c r="S1508" s="26" t="str">
        <f>RIGHT(O1508,LEN(O1508)-SEARCH("/",O1508,1))</f>
        <v>wearables</v>
      </c>
      <c r="T1508" s="27">
        <f>(((K1508/60)/60)/24)+DATE(1970,1,1)</f>
        <v>42325.684189814812</v>
      </c>
      <c r="U1508" s="5" t="str">
        <f>TEXT(T1508,"mmm")</f>
        <v>Nov</v>
      </c>
      <c r="V1508" s="5" t="str">
        <f>TEXT(T1508,"yyyy")</f>
        <v>2015</v>
      </c>
      <c r="W1508" s="5" t="str">
        <f>TEXT(Y1508,"mmm")</f>
        <v>Dec</v>
      </c>
      <c r="X1508" s="1" t="str">
        <f>TEXT(Y1508,"yyyy")</f>
        <v>2015</v>
      </c>
      <c r="Y1508" s="27">
        <f>(((J1508/60)/60)/24)+DATE(1970,1,1)</f>
        <v>42355.249305555553</v>
      </c>
    </row>
    <row r="1509" spans="1:25" ht="48" x14ac:dyDescent="0.2">
      <c r="A1509" s="1">
        <v>2075</v>
      </c>
      <c r="B1509" s="7" t="s">
        <v>2076</v>
      </c>
      <c r="C1509" s="7" t="s">
        <v>6185</v>
      </c>
      <c r="D1509" s="1">
        <v>9999</v>
      </c>
      <c r="E1509" s="37" t="str">
        <f>VLOOKUP(D1509,'Vlookup Table Bonus Point'!$C$3:$D$26,2,TRUE)</f>
        <v>5000 to 9999</v>
      </c>
      <c r="F1509" s="1">
        <v>167820.6</v>
      </c>
      <c r="G1509" s="1" t="s">
        <v>8218</v>
      </c>
      <c r="H1509" s="1" t="s">
        <v>8223</v>
      </c>
      <c r="I1509" s="1" t="s">
        <v>8245</v>
      </c>
      <c r="J1509" s="1">
        <v>1374769288</v>
      </c>
      <c r="K1509" s="1">
        <v>1372177288</v>
      </c>
      <c r="L1509" s="1" t="b">
        <v>0</v>
      </c>
      <c r="M1509" s="1">
        <v>8200</v>
      </c>
      <c r="N1509" s="1" t="b">
        <v>1</v>
      </c>
      <c r="O1509" s="1" t="s">
        <v>8294</v>
      </c>
      <c r="P1509" s="28">
        <f>F1509/D1509</f>
        <v>16.783738373837384</v>
      </c>
      <c r="Q1509" s="29">
        <f>IF(M1509&gt;0,F1509/M1509,0)</f>
        <v>20.465926829268295</v>
      </c>
      <c r="R1509" s="9" t="str">
        <f>LEFT(O1509,SEARCH("/",O1509,1)-1)</f>
        <v>technology</v>
      </c>
      <c r="S1509" s="26" t="str">
        <f>RIGHT(O1509,LEN(O1509)-SEARCH("/",O1509,1))</f>
        <v>hardware</v>
      </c>
      <c r="T1509" s="27">
        <f>(((K1509/60)/60)/24)+DATE(1970,1,1)</f>
        <v>41450.681574074071</v>
      </c>
      <c r="U1509" s="5" t="str">
        <f>TEXT(T1509,"mmm")</f>
        <v>Jun</v>
      </c>
      <c r="V1509" s="5" t="str">
        <f>TEXT(T1509,"yyyy")</f>
        <v>2013</v>
      </c>
      <c r="W1509" s="5" t="str">
        <f>TEXT(Y1509,"mmm")</f>
        <v>Jul</v>
      </c>
      <c r="X1509" s="1" t="str">
        <f>TEXT(Y1509,"yyyy")</f>
        <v>2013</v>
      </c>
      <c r="Y1509" s="27">
        <f>(((J1509/60)/60)/24)+DATE(1970,1,1)</f>
        <v>41480.681574074071</v>
      </c>
    </row>
    <row r="1510" spans="1:25" ht="48" x14ac:dyDescent="0.2">
      <c r="A1510" s="1">
        <v>2700</v>
      </c>
      <c r="B1510" s="7" t="s">
        <v>2700</v>
      </c>
      <c r="C1510" s="7" t="s">
        <v>6810</v>
      </c>
      <c r="D1510" s="1">
        <v>9999</v>
      </c>
      <c r="E1510" s="37" t="str">
        <f>VLOOKUP(D1510,'Vlookup Table Bonus Point'!$C$3:$D$26,2,TRUE)</f>
        <v>5000 to 9999</v>
      </c>
      <c r="F1510" s="1">
        <v>70</v>
      </c>
      <c r="G1510" s="1" t="s">
        <v>8220</v>
      </c>
      <c r="H1510" s="1" t="s">
        <v>8223</v>
      </c>
      <c r="I1510" s="1" t="s">
        <v>8245</v>
      </c>
      <c r="J1510" s="1">
        <v>1411073972</v>
      </c>
      <c r="K1510" s="1">
        <v>1408481972</v>
      </c>
      <c r="L1510" s="1" t="b">
        <v>0</v>
      </c>
      <c r="M1510" s="1">
        <v>4</v>
      </c>
      <c r="N1510" s="1" t="b">
        <v>0</v>
      </c>
      <c r="O1510" s="1" t="s">
        <v>8283</v>
      </c>
      <c r="P1510" s="28">
        <f>F1510/D1510</f>
        <v>7.0007000700070005E-3</v>
      </c>
      <c r="Q1510" s="29">
        <f>IF(M1510&gt;0,F1510/M1510,0)</f>
        <v>17.5</v>
      </c>
      <c r="R1510" s="9" t="str">
        <f>LEFT(O1510,SEARCH("/",O1510,1)-1)</f>
        <v>food</v>
      </c>
      <c r="S1510" s="26" t="str">
        <f>RIGHT(O1510,LEN(O1510)-SEARCH("/",O1510,1))</f>
        <v>food trucks</v>
      </c>
      <c r="T1510" s="27">
        <f>(((K1510/60)/60)/24)+DATE(1970,1,1)</f>
        <v>41870.87467592593</v>
      </c>
      <c r="U1510" s="5" t="str">
        <f>TEXT(T1510,"mmm")</f>
        <v>Aug</v>
      </c>
      <c r="V1510" s="5" t="str">
        <f>TEXT(T1510,"yyyy")</f>
        <v>2014</v>
      </c>
      <c r="W1510" s="5" t="str">
        <f>TEXT(Y1510,"mmm")</f>
        <v>Sep</v>
      </c>
      <c r="X1510" s="1" t="str">
        <f>TEXT(Y1510,"yyyy")</f>
        <v>2014</v>
      </c>
      <c r="Y1510" s="27">
        <f>(((J1510/60)/60)/24)+DATE(1970,1,1)</f>
        <v>41900.87467592593</v>
      </c>
    </row>
    <row r="1511" spans="1:25" ht="48" x14ac:dyDescent="0.2">
      <c r="A1511" s="1">
        <v>267</v>
      </c>
      <c r="B1511" s="7" t="s">
        <v>268</v>
      </c>
      <c r="C1511" s="7" t="s">
        <v>4377</v>
      </c>
      <c r="D1511" s="1">
        <v>9850</v>
      </c>
      <c r="E1511" s="37" t="str">
        <f>VLOOKUP(D1511,'Vlookup Table Bonus Point'!$C$3:$D$26,2,TRUE)</f>
        <v>5000 to 9999</v>
      </c>
      <c r="F1511" s="1">
        <v>12965.44</v>
      </c>
      <c r="G1511" s="1" t="s">
        <v>8218</v>
      </c>
      <c r="H1511" s="1" t="s">
        <v>8224</v>
      </c>
      <c r="I1511" s="1" t="s">
        <v>8246</v>
      </c>
      <c r="J1511" s="1">
        <v>1403693499</v>
      </c>
      <c r="K1511" s="1">
        <v>1401101499</v>
      </c>
      <c r="L1511" s="1" t="b">
        <v>1</v>
      </c>
      <c r="M1511" s="1">
        <v>165</v>
      </c>
      <c r="N1511" s="1" t="b">
        <v>1</v>
      </c>
      <c r="O1511" s="1" t="s">
        <v>8268</v>
      </c>
      <c r="P1511" s="28">
        <f>F1511/D1511</f>
        <v>1.3162883248730965</v>
      </c>
      <c r="Q1511" s="29">
        <f>IF(M1511&gt;0,F1511/M1511,0)</f>
        <v>78.578424242424248</v>
      </c>
      <c r="R1511" s="9" t="str">
        <f>LEFT(O1511,SEARCH("/",O1511,1)-1)</f>
        <v>film &amp; video</v>
      </c>
      <c r="S1511" s="26" t="str">
        <f>RIGHT(O1511,LEN(O1511)-SEARCH("/",O1511,1))</f>
        <v>documentary</v>
      </c>
      <c r="T1511" s="27">
        <f>(((K1511/60)/60)/24)+DATE(1970,1,1)</f>
        <v>41785.452534722222</v>
      </c>
      <c r="U1511" s="5" t="str">
        <f>TEXT(T1511,"mmm")</f>
        <v>May</v>
      </c>
      <c r="V1511" s="5" t="str">
        <f>TEXT(T1511,"yyyy")</f>
        <v>2014</v>
      </c>
      <c r="W1511" s="5" t="str">
        <f>TEXT(Y1511,"mmm")</f>
        <v>Jun</v>
      </c>
      <c r="X1511" s="1" t="str">
        <f>TEXT(Y1511,"yyyy")</f>
        <v>2014</v>
      </c>
      <c r="Y1511" s="27">
        <f>(((J1511/60)/60)/24)+DATE(1970,1,1)</f>
        <v>41815.452534722222</v>
      </c>
    </row>
    <row r="1512" spans="1:25" ht="48" x14ac:dyDescent="0.2">
      <c r="A1512" s="1">
        <v>2280</v>
      </c>
      <c r="B1512" s="7" t="s">
        <v>2281</v>
      </c>
      <c r="C1512" s="7" t="s">
        <v>6390</v>
      </c>
      <c r="D1512" s="1">
        <v>9800</v>
      </c>
      <c r="E1512" s="37" t="str">
        <f>VLOOKUP(D1512,'Vlookup Table Bonus Point'!$C$3:$D$26,2,TRUE)</f>
        <v>5000 to 9999</v>
      </c>
      <c r="F1512" s="1">
        <v>39550.5</v>
      </c>
      <c r="G1512" s="1" t="s">
        <v>8218</v>
      </c>
      <c r="H1512" s="1" t="s">
        <v>8223</v>
      </c>
      <c r="I1512" s="1" t="s">
        <v>8245</v>
      </c>
      <c r="J1512" s="1">
        <v>1442501991</v>
      </c>
      <c r="K1512" s="1">
        <v>1439909991</v>
      </c>
      <c r="L1512" s="1" t="b">
        <v>0</v>
      </c>
      <c r="M1512" s="1">
        <v>480</v>
      </c>
      <c r="N1512" s="1" t="b">
        <v>1</v>
      </c>
      <c r="O1512" s="1" t="s">
        <v>8296</v>
      </c>
      <c r="P1512" s="28">
        <f>F1512/D1512</f>
        <v>4.0357653061224488</v>
      </c>
      <c r="Q1512" s="29">
        <f>IF(M1512&gt;0,F1512/M1512,0)</f>
        <v>82.396874999999994</v>
      </c>
      <c r="R1512" s="9" t="str">
        <f>LEFT(O1512,SEARCH("/",O1512,1)-1)</f>
        <v>games</v>
      </c>
      <c r="S1512" s="26" t="str">
        <f>RIGHT(O1512,LEN(O1512)-SEARCH("/",O1512,1))</f>
        <v>tabletop games</v>
      </c>
      <c r="T1512" s="27">
        <f>(((K1512/60)/60)/24)+DATE(1970,1,1)</f>
        <v>42234.624895833331</v>
      </c>
      <c r="U1512" s="5" t="str">
        <f>TEXT(T1512,"mmm")</f>
        <v>Aug</v>
      </c>
      <c r="V1512" s="5" t="str">
        <f>TEXT(T1512,"yyyy")</f>
        <v>2015</v>
      </c>
      <c r="W1512" s="5" t="str">
        <f>TEXT(Y1512,"mmm")</f>
        <v>Sep</v>
      </c>
      <c r="X1512" s="1" t="str">
        <f>TEXT(Y1512,"yyyy")</f>
        <v>2015</v>
      </c>
      <c r="Y1512" s="27">
        <f>(((J1512/60)/60)/24)+DATE(1970,1,1)</f>
        <v>42264.624895833331</v>
      </c>
    </row>
    <row r="1513" spans="1:25" ht="48" x14ac:dyDescent="0.2">
      <c r="A1513" s="1">
        <v>3844</v>
      </c>
      <c r="B1513" s="7" t="s">
        <v>3841</v>
      </c>
      <c r="C1513" s="7" t="s">
        <v>7953</v>
      </c>
      <c r="D1513" s="1">
        <v>9800</v>
      </c>
      <c r="E1513" s="37" t="str">
        <f>VLOOKUP(D1513,'Vlookup Table Bonus Point'!$C$3:$D$26,2,TRUE)</f>
        <v>5000 to 9999</v>
      </c>
      <c r="F1513" s="1">
        <v>4066</v>
      </c>
      <c r="G1513" s="1" t="s">
        <v>8220</v>
      </c>
      <c r="H1513" s="1" t="s">
        <v>8223</v>
      </c>
      <c r="I1513" s="1" t="s">
        <v>8245</v>
      </c>
      <c r="J1513" s="1">
        <v>1401778740</v>
      </c>
      <c r="K1513" s="1">
        <v>1399474134</v>
      </c>
      <c r="L1513" s="1" t="b">
        <v>1</v>
      </c>
      <c r="M1513" s="1">
        <v>50</v>
      </c>
      <c r="N1513" s="1" t="b">
        <v>0</v>
      </c>
      <c r="O1513" s="1" t="s">
        <v>8270</v>
      </c>
      <c r="P1513" s="28">
        <f>F1513/D1513</f>
        <v>0.41489795918367345</v>
      </c>
      <c r="Q1513" s="29">
        <f>IF(M1513&gt;0,F1513/M1513,0)</f>
        <v>81.319999999999993</v>
      </c>
      <c r="R1513" s="9" t="str">
        <f>LEFT(O1513,SEARCH("/",O1513,1)-1)</f>
        <v>theater</v>
      </c>
      <c r="S1513" s="26" t="str">
        <f>RIGHT(O1513,LEN(O1513)-SEARCH("/",O1513,1))</f>
        <v>plays</v>
      </c>
      <c r="T1513" s="27">
        <f>(((K1513/60)/60)/24)+DATE(1970,1,1)</f>
        <v>41766.617291666669</v>
      </c>
      <c r="U1513" s="5" t="str">
        <f>TEXT(T1513,"mmm")</f>
        <v>May</v>
      </c>
      <c r="V1513" s="5" t="str">
        <f>TEXT(T1513,"yyyy")</f>
        <v>2014</v>
      </c>
      <c r="W1513" s="5" t="str">
        <f>TEXT(Y1513,"mmm")</f>
        <v>Jun</v>
      </c>
      <c r="X1513" s="1" t="str">
        <f>TEXT(Y1513,"yyyy")</f>
        <v>2014</v>
      </c>
      <c r="Y1513" s="27">
        <f>(((J1513/60)/60)/24)+DATE(1970,1,1)</f>
        <v>41793.290972222225</v>
      </c>
    </row>
    <row r="1514" spans="1:25" ht="48" x14ac:dyDescent="0.2">
      <c r="A1514" s="1">
        <v>362</v>
      </c>
      <c r="B1514" s="7" t="s">
        <v>363</v>
      </c>
      <c r="C1514" s="7" t="s">
        <v>4472</v>
      </c>
      <c r="D1514" s="1">
        <v>9665</v>
      </c>
      <c r="E1514" s="37" t="str">
        <f>VLOOKUP(D1514,'Vlookup Table Bonus Point'!$C$3:$D$26,2,TRUE)</f>
        <v>5000 to 9999</v>
      </c>
      <c r="F1514" s="1">
        <v>12000</v>
      </c>
      <c r="G1514" s="1" t="s">
        <v>8218</v>
      </c>
      <c r="H1514" s="1" t="s">
        <v>8223</v>
      </c>
      <c r="I1514" s="1" t="s">
        <v>8245</v>
      </c>
      <c r="J1514" s="1">
        <v>1407456000</v>
      </c>
      <c r="K1514" s="1">
        <v>1405573391</v>
      </c>
      <c r="L1514" s="1" t="b">
        <v>0</v>
      </c>
      <c r="M1514" s="1">
        <v>86</v>
      </c>
      <c r="N1514" s="1" t="b">
        <v>1</v>
      </c>
      <c r="O1514" s="1" t="s">
        <v>8268</v>
      </c>
      <c r="P1514" s="28">
        <f>F1514/D1514</f>
        <v>1.2415933781686497</v>
      </c>
      <c r="Q1514" s="29">
        <f>IF(M1514&gt;0,F1514/M1514,0)</f>
        <v>139.53488372093022</v>
      </c>
      <c r="R1514" s="9" t="str">
        <f>LEFT(O1514,SEARCH("/",O1514,1)-1)</f>
        <v>film &amp; video</v>
      </c>
      <c r="S1514" s="26" t="str">
        <f>RIGHT(O1514,LEN(O1514)-SEARCH("/",O1514,1))</f>
        <v>documentary</v>
      </c>
      <c r="T1514" s="27">
        <f>(((K1514/60)/60)/24)+DATE(1970,1,1)</f>
        <v>41837.210543981484</v>
      </c>
      <c r="U1514" s="5" t="str">
        <f>TEXT(T1514,"mmm")</f>
        <v>Jul</v>
      </c>
      <c r="V1514" s="5" t="str">
        <f>TEXT(T1514,"yyyy")</f>
        <v>2014</v>
      </c>
      <c r="W1514" s="5" t="str">
        <f>TEXT(Y1514,"mmm")</f>
        <v>Aug</v>
      </c>
      <c r="X1514" s="1" t="str">
        <f>TEXT(Y1514,"yyyy")</f>
        <v>2014</v>
      </c>
      <c r="Y1514" s="27">
        <f>(((J1514/60)/60)/24)+DATE(1970,1,1)</f>
        <v>41859</v>
      </c>
    </row>
    <row r="1515" spans="1:25" ht="64" x14ac:dyDescent="0.2">
      <c r="A1515" s="1">
        <v>2908</v>
      </c>
      <c r="B1515" s="7" t="s">
        <v>2908</v>
      </c>
      <c r="C1515" s="7" t="s">
        <v>7018</v>
      </c>
      <c r="D1515" s="1">
        <v>9600</v>
      </c>
      <c r="E1515" s="37" t="str">
        <f>VLOOKUP(D1515,'Vlookup Table Bonus Point'!$C$3:$D$26,2,TRUE)</f>
        <v>5000 to 9999</v>
      </c>
      <c r="F1515" s="1">
        <v>264</v>
      </c>
      <c r="G1515" s="1" t="s">
        <v>8220</v>
      </c>
      <c r="H1515" s="1" t="s">
        <v>8223</v>
      </c>
      <c r="I1515" s="1" t="s">
        <v>8245</v>
      </c>
      <c r="J1515" s="1">
        <v>1465407219</v>
      </c>
      <c r="K1515" s="1">
        <v>1462815219</v>
      </c>
      <c r="L1515" s="1" t="b">
        <v>0</v>
      </c>
      <c r="M1515" s="1">
        <v>5</v>
      </c>
      <c r="N1515" s="1" t="b">
        <v>0</v>
      </c>
      <c r="O1515" s="1" t="s">
        <v>8270</v>
      </c>
      <c r="P1515" s="28">
        <f>F1515/D1515</f>
        <v>2.75E-2</v>
      </c>
      <c r="Q1515" s="29">
        <f>IF(M1515&gt;0,F1515/M1515,0)</f>
        <v>52.8</v>
      </c>
      <c r="R1515" s="9" t="str">
        <f>LEFT(O1515,SEARCH("/",O1515,1)-1)</f>
        <v>theater</v>
      </c>
      <c r="S1515" s="26" t="str">
        <f>RIGHT(O1515,LEN(O1515)-SEARCH("/",O1515,1))</f>
        <v>plays</v>
      </c>
      <c r="T1515" s="27">
        <f>(((K1515/60)/60)/24)+DATE(1970,1,1)</f>
        <v>42499.731701388882</v>
      </c>
      <c r="U1515" s="5" t="str">
        <f>TEXT(T1515,"mmm")</f>
        <v>May</v>
      </c>
      <c r="V1515" s="5" t="str">
        <f>TEXT(T1515,"yyyy")</f>
        <v>2016</v>
      </c>
      <c r="W1515" s="5" t="str">
        <f>TEXT(Y1515,"mmm")</f>
        <v>Jun</v>
      </c>
      <c r="X1515" s="1" t="str">
        <f>TEXT(Y1515,"yyyy")</f>
        <v>2016</v>
      </c>
      <c r="Y1515" s="27">
        <f>(((J1515/60)/60)/24)+DATE(1970,1,1)</f>
        <v>42529.731701388882</v>
      </c>
    </row>
    <row r="1516" spans="1:25" ht="16" x14ac:dyDescent="0.2">
      <c r="A1516" s="1">
        <v>4087</v>
      </c>
      <c r="B1516" s="7" t="s">
        <v>4083</v>
      </c>
      <c r="C1516" s="7" t="s">
        <v>8190</v>
      </c>
      <c r="D1516" s="1">
        <v>9600</v>
      </c>
      <c r="E1516" s="37" t="str">
        <f>VLOOKUP(D1516,'Vlookup Table Bonus Point'!$C$3:$D$26,2,TRUE)</f>
        <v>5000 to 9999</v>
      </c>
      <c r="F1516" s="1">
        <v>0</v>
      </c>
      <c r="G1516" s="1" t="s">
        <v>8220</v>
      </c>
      <c r="H1516" s="1" t="s">
        <v>8223</v>
      </c>
      <c r="I1516" s="1" t="s">
        <v>8245</v>
      </c>
      <c r="J1516" s="1">
        <v>1468777786</v>
      </c>
      <c r="K1516" s="1">
        <v>1466185786</v>
      </c>
      <c r="L1516" s="1" t="b">
        <v>0</v>
      </c>
      <c r="M1516" s="1">
        <v>0</v>
      </c>
      <c r="N1516" s="1" t="b">
        <v>0</v>
      </c>
      <c r="O1516" s="1" t="s">
        <v>8270</v>
      </c>
      <c r="P1516" s="28">
        <f>F1516/D1516</f>
        <v>0</v>
      </c>
      <c r="Q1516" s="29">
        <f>IF(M1516&gt;0,F1516/M1516,0)</f>
        <v>0</v>
      </c>
      <c r="R1516" s="9" t="str">
        <f>LEFT(O1516,SEARCH("/",O1516,1)-1)</f>
        <v>theater</v>
      </c>
      <c r="S1516" s="26" t="str">
        <f>RIGHT(O1516,LEN(O1516)-SEARCH("/",O1516,1))</f>
        <v>plays</v>
      </c>
      <c r="T1516" s="27">
        <f>(((K1516/60)/60)/24)+DATE(1970,1,1)</f>
        <v>42538.742893518516</v>
      </c>
      <c r="U1516" s="5" t="str">
        <f>TEXT(T1516,"mmm")</f>
        <v>Jun</v>
      </c>
      <c r="V1516" s="5" t="str">
        <f>TEXT(T1516,"yyyy")</f>
        <v>2016</v>
      </c>
      <c r="W1516" s="5" t="str">
        <f>TEXT(Y1516,"mmm")</f>
        <v>Jul</v>
      </c>
      <c r="X1516" s="1" t="str">
        <f>TEXT(Y1516,"yyyy")</f>
        <v>2016</v>
      </c>
      <c r="Y1516" s="27">
        <f>(((J1516/60)/60)/24)+DATE(1970,1,1)</f>
        <v>42568.742893518516</v>
      </c>
    </row>
    <row r="1517" spans="1:25" ht="32" x14ac:dyDescent="0.2">
      <c r="A1517" s="1">
        <v>932</v>
      </c>
      <c r="B1517" s="7" t="s">
        <v>933</v>
      </c>
      <c r="C1517" s="7" t="s">
        <v>5042</v>
      </c>
      <c r="D1517" s="1">
        <v>9500</v>
      </c>
      <c r="E1517" s="37" t="str">
        <f>VLOOKUP(D1517,'Vlookup Table Bonus Point'!$C$3:$D$26,2,TRUE)</f>
        <v>5000 to 9999</v>
      </c>
      <c r="F1517" s="1">
        <v>1381</v>
      </c>
      <c r="G1517" s="1" t="s">
        <v>8220</v>
      </c>
      <c r="H1517" s="1" t="s">
        <v>8223</v>
      </c>
      <c r="I1517" s="1" t="s">
        <v>8245</v>
      </c>
      <c r="J1517" s="1">
        <v>1363990545</v>
      </c>
      <c r="K1517" s="1">
        <v>1360106145</v>
      </c>
      <c r="L1517" s="1" t="b">
        <v>0</v>
      </c>
      <c r="M1517" s="1">
        <v>30</v>
      </c>
      <c r="N1517" s="1" t="b">
        <v>0</v>
      </c>
      <c r="O1517" s="1" t="s">
        <v>8277</v>
      </c>
      <c r="P1517" s="28">
        <f>F1517/D1517</f>
        <v>0.14536842105263159</v>
      </c>
      <c r="Q1517" s="29">
        <f>IF(M1517&gt;0,F1517/M1517,0)</f>
        <v>46.033333333333331</v>
      </c>
      <c r="R1517" s="9" t="str">
        <f>LEFT(O1517,SEARCH("/",O1517,1)-1)</f>
        <v>music</v>
      </c>
      <c r="S1517" s="26" t="str">
        <f>RIGHT(O1517,LEN(O1517)-SEARCH("/",O1517,1))</f>
        <v>jazz</v>
      </c>
      <c r="T1517" s="27">
        <f>(((K1517/60)/60)/24)+DATE(1970,1,1)</f>
        <v>41310.969270833331</v>
      </c>
      <c r="U1517" s="5" t="str">
        <f>TEXT(T1517,"mmm")</f>
        <v>Feb</v>
      </c>
      <c r="V1517" s="5" t="str">
        <f>TEXT(T1517,"yyyy")</f>
        <v>2013</v>
      </c>
      <c r="W1517" s="5" t="str">
        <f>TEXT(Y1517,"mmm")</f>
        <v>Mar</v>
      </c>
      <c r="X1517" s="1" t="str">
        <f>TEXT(Y1517,"yyyy")</f>
        <v>2013</v>
      </c>
      <c r="Y1517" s="27">
        <f>(((J1517/60)/60)/24)+DATE(1970,1,1)</f>
        <v>41355.927604166667</v>
      </c>
    </row>
    <row r="1518" spans="1:25" ht="32" x14ac:dyDescent="0.2">
      <c r="A1518" s="1">
        <v>1266</v>
      </c>
      <c r="B1518" s="7" t="s">
        <v>1267</v>
      </c>
      <c r="C1518" s="7" t="s">
        <v>5376</v>
      </c>
      <c r="D1518" s="1">
        <v>9500</v>
      </c>
      <c r="E1518" s="37" t="str">
        <f>VLOOKUP(D1518,'Vlookup Table Bonus Point'!$C$3:$D$26,2,TRUE)</f>
        <v>5000 to 9999</v>
      </c>
      <c r="F1518" s="1">
        <v>9545</v>
      </c>
      <c r="G1518" s="1" t="s">
        <v>8218</v>
      </c>
      <c r="H1518" s="1" t="s">
        <v>8223</v>
      </c>
      <c r="I1518" s="1" t="s">
        <v>8245</v>
      </c>
      <c r="J1518" s="1">
        <v>1389474145</v>
      </c>
      <c r="K1518" s="1">
        <v>1386882145</v>
      </c>
      <c r="L1518" s="1" t="b">
        <v>1</v>
      </c>
      <c r="M1518" s="1">
        <v>50</v>
      </c>
      <c r="N1518" s="1" t="b">
        <v>1</v>
      </c>
      <c r="O1518" s="1" t="s">
        <v>8275</v>
      </c>
      <c r="P1518" s="28">
        <f>F1518/D1518</f>
        <v>1.0047368421052632</v>
      </c>
      <c r="Q1518" s="29">
        <f>IF(M1518&gt;0,F1518/M1518,0)</f>
        <v>190.9</v>
      </c>
      <c r="R1518" s="9" t="str">
        <f>LEFT(O1518,SEARCH("/",O1518,1)-1)</f>
        <v>music</v>
      </c>
      <c r="S1518" s="26" t="str">
        <f>RIGHT(O1518,LEN(O1518)-SEARCH("/",O1518,1))</f>
        <v>rock</v>
      </c>
      <c r="T1518" s="27">
        <f>(((K1518/60)/60)/24)+DATE(1970,1,1)</f>
        <v>41620.87667824074</v>
      </c>
      <c r="U1518" s="5" t="str">
        <f>TEXT(T1518,"mmm")</f>
        <v>Dec</v>
      </c>
      <c r="V1518" s="5" t="str">
        <f>TEXT(T1518,"yyyy")</f>
        <v>2013</v>
      </c>
      <c r="W1518" s="5" t="str">
        <f>TEXT(Y1518,"mmm")</f>
        <v>Jan</v>
      </c>
      <c r="X1518" s="1" t="str">
        <f>TEXT(Y1518,"yyyy")</f>
        <v>2014</v>
      </c>
      <c r="Y1518" s="27">
        <f>(((J1518/60)/60)/24)+DATE(1970,1,1)</f>
        <v>41650.87667824074</v>
      </c>
    </row>
    <row r="1519" spans="1:25" ht="48" x14ac:dyDescent="0.2">
      <c r="A1519" s="1">
        <v>1468</v>
      </c>
      <c r="B1519" s="7" t="s">
        <v>1469</v>
      </c>
      <c r="C1519" s="7" t="s">
        <v>5578</v>
      </c>
      <c r="D1519" s="1">
        <v>9500</v>
      </c>
      <c r="E1519" s="37" t="str">
        <f>VLOOKUP(D1519,'Vlookup Table Bonus Point'!$C$3:$D$26,2,TRUE)</f>
        <v>5000 to 9999</v>
      </c>
      <c r="F1519" s="1">
        <v>9725</v>
      </c>
      <c r="G1519" s="1" t="s">
        <v>8218</v>
      </c>
      <c r="H1519" s="1" t="s">
        <v>8223</v>
      </c>
      <c r="I1519" s="1" t="s">
        <v>8245</v>
      </c>
      <c r="J1519" s="1">
        <v>1307838049</v>
      </c>
      <c r="K1519" s="1">
        <v>1302654049</v>
      </c>
      <c r="L1519" s="1" t="b">
        <v>1</v>
      </c>
      <c r="M1519" s="1">
        <v>293</v>
      </c>
      <c r="N1519" s="1" t="b">
        <v>1</v>
      </c>
      <c r="O1519" s="1" t="s">
        <v>8287</v>
      </c>
      <c r="P1519" s="28">
        <f>F1519/D1519</f>
        <v>1.0236842105263158</v>
      </c>
      <c r="Q1519" s="29">
        <f>IF(M1519&gt;0,F1519/M1519,0)</f>
        <v>33.191126279863482</v>
      </c>
      <c r="R1519" s="9" t="str">
        <f>LEFT(O1519,SEARCH("/",O1519,1)-1)</f>
        <v>publishing</v>
      </c>
      <c r="S1519" s="26" t="str">
        <f>RIGHT(O1519,LEN(O1519)-SEARCH("/",O1519,1))</f>
        <v>radio &amp; podcasts</v>
      </c>
      <c r="T1519" s="27">
        <f>(((K1519/60)/60)/24)+DATE(1970,1,1)</f>
        <v>40646.014456018522</v>
      </c>
      <c r="U1519" s="5" t="str">
        <f>TEXT(T1519,"mmm")</f>
        <v>Apr</v>
      </c>
      <c r="V1519" s="5" t="str">
        <f>TEXT(T1519,"yyyy")</f>
        <v>2011</v>
      </c>
      <c r="W1519" s="5" t="str">
        <f>TEXT(Y1519,"mmm")</f>
        <v>Jun</v>
      </c>
      <c r="X1519" s="1" t="str">
        <f>TEXT(Y1519,"yyyy")</f>
        <v>2011</v>
      </c>
      <c r="Y1519" s="27">
        <f>(((J1519/60)/60)/24)+DATE(1970,1,1)</f>
        <v>40706.014456018522</v>
      </c>
    </row>
    <row r="1520" spans="1:25" ht="48" x14ac:dyDescent="0.2">
      <c r="A1520" s="1">
        <v>2041</v>
      </c>
      <c r="B1520" s="7" t="s">
        <v>2042</v>
      </c>
      <c r="C1520" s="7" t="s">
        <v>6151</v>
      </c>
      <c r="D1520" s="1">
        <v>9500</v>
      </c>
      <c r="E1520" s="37" t="str">
        <f>VLOOKUP(D1520,'Vlookup Table Bonus Point'!$C$3:$D$26,2,TRUE)</f>
        <v>5000 to 9999</v>
      </c>
      <c r="F1520" s="1">
        <v>17277</v>
      </c>
      <c r="G1520" s="1" t="s">
        <v>8218</v>
      </c>
      <c r="H1520" s="1" t="s">
        <v>8223</v>
      </c>
      <c r="I1520" s="1" t="s">
        <v>8245</v>
      </c>
      <c r="J1520" s="1">
        <v>1478785027</v>
      </c>
      <c r="K1520" s="1">
        <v>1476189427</v>
      </c>
      <c r="L1520" s="1" t="b">
        <v>0</v>
      </c>
      <c r="M1520" s="1">
        <v>120</v>
      </c>
      <c r="N1520" s="1" t="b">
        <v>1</v>
      </c>
      <c r="O1520" s="1" t="s">
        <v>8294</v>
      </c>
      <c r="P1520" s="28">
        <f>F1520/D1520</f>
        <v>1.8186315789473684</v>
      </c>
      <c r="Q1520" s="29">
        <f>IF(M1520&gt;0,F1520/M1520,0)</f>
        <v>143.97499999999999</v>
      </c>
      <c r="R1520" s="9" t="str">
        <f>LEFT(O1520,SEARCH("/",O1520,1)-1)</f>
        <v>technology</v>
      </c>
      <c r="S1520" s="26" t="str">
        <f>RIGHT(O1520,LEN(O1520)-SEARCH("/",O1520,1))</f>
        <v>hardware</v>
      </c>
      <c r="T1520" s="27">
        <f>(((K1520/60)/60)/24)+DATE(1970,1,1)</f>
        <v>42654.525775462964</v>
      </c>
      <c r="U1520" s="5" t="str">
        <f>TEXT(T1520,"mmm")</f>
        <v>Oct</v>
      </c>
      <c r="V1520" s="5" t="str">
        <f>TEXT(T1520,"yyyy")</f>
        <v>2016</v>
      </c>
      <c r="W1520" s="5" t="str">
        <f>TEXT(Y1520,"mmm")</f>
        <v>Nov</v>
      </c>
      <c r="X1520" s="1" t="str">
        <f>TEXT(Y1520,"yyyy")</f>
        <v>2016</v>
      </c>
      <c r="Y1520" s="27">
        <f>(((J1520/60)/60)/24)+DATE(1970,1,1)</f>
        <v>42684.567442129628</v>
      </c>
    </row>
    <row r="1521" spans="1:25" ht="48" x14ac:dyDescent="0.2">
      <c r="A1521" s="1">
        <v>2828</v>
      </c>
      <c r="B1521" s="7" t="s">
        <v>2828</v>
      </c>
      <c r="C1521" s="7" t="s">
        <v>6938</v>
      </c>
      <c r="D1521" s="1">
        <v>9500</v>
      </c>
      <c r="E1521" s="37" t="str">
        <f>VLOOKUP(D1521,'Vlookup Table Bonus Point'!$C$3:$D$26,2,TRUE)</f>
        <v>5000 to 9999</v>
      </c>
      <c r="F1521" s="1">
        <v>9536</v>
      </c>
      <c r="G1521" s="1" t="s">
        <v>8218</v>
      </c>
      <c r="H1521" s="1" t="s">
        <v>8224</v>
      </c>
      <c r="I1521" s="1" t="s">
        <v>8246</v>
      </c>
      <c r="J1521" s="1">
        <v>1443826800</v>
      </c>
      <c r="K1521" s="1">
        <v>1441606869</v>
      </c>
      <c r="L1521" s="1" t="b">
        <v>0</v>
      </c>
      <c r="M1521" s="1">
        <v>97</v>
      </c>
      <c r="N1521" s="1" t="b">
        <v>1</v>
      </c>
      <c r="O1521" s="1" t="s">
        <v>8270</v>
      </c>
      <c r="P1521" s="28">
        <f>F1521/D1521</f>
        <v>1.0037894736842106</v>
      </c>
      <c r="Q1521" s="29">
        <f>IF(M1521&gt;0,F1521/M1521,0)</f>
        <v>98.30927835051547</v>
      </c>
      <c r="R1521" s="9" t="str">
        <f>LEFT(O1521,SEARCH("/",O1521,1)-1)</f>
        <v>theater</v>
      </c>
      <c r="S1521" s="26" t="str">
        <f>RIGHT(O1521,LEN(O1521)-SEARCH("/",O1521,1))</f>
        <v>plays</v>
      </c>
      <c r="T1521" s="27">
        <f>(((K1521/60)/60)/24)+DATE(1970,1,1)</f>
        <v>42254.264687499999</v>
      </c>
      <c r="U1521" s="5" t="str">
        <f>TEXT(T1521,"mmm")</f>
        <v>Sep</v>
      </c>
      <c r="V1521" s="5" t="str">
        <f>TEXT(T1521,"yyyy")</f>
        <v>2015</v>
      </c>
      <c r="W1521" s="5" t="str">
        <f>TEXT(Y1521,"mmm")</f>
        <v>Oct</v>
      </c>
      <c r="X1521" s="1" t="str">
        <f>TEXT(Y1521,"yyyy")</f>
        <v>2015</v>
      </c>
      <c r="Y1521" s="27">
        <f>(((J1521/60)/60)/24)+DATE(1970,1,1)</f>
        <v>42279.958333333328</v>
      </c>
    </row>
    <row r="1522" spans="1:25" ht="48" x14ac:dyDescent="0.2">
      <c r="A1522" s="1">
        <v>2853</v>
      </c>
      <c r="B1522" s="7" t="s">
        <v>2853</v>
      </c>
      <c r="C1522" s="7" t="s">
        <v>6963</v>
      </c>
      <c r="D1522" s="1">
        <v>9500</v>
      </c>
      <c r="E1522" s="37" t="str">
        <f>VLOOKUP(D1522,'Vlookup Table Bonus Point'!$C$3:$D$26,2,TRUE)</f>
        <v>5000 to 9999</v>
      </c>
      <c r="F1522" s="1">
        <v>0</v>
      </c>
      <c r="G1522" s="1" t="s">
        <v>8220</v>
      </c>
      <c r="H1522" s="1" t="s">
        <v>8228</v>
      </c>
      <c r="I1522" s="1" t="s">
        <v>8250</v>
      </c>
      <c r="J1522" s="1">
        <v>1410669297</v>
      </c>
      <c r="K1522" s="1">
        <v>1405485297</v>
      </c>
      <c r="L1522" s="1" t="b">
        <v>0</v>
      </c>
      <c r="M1522" s="1">
        <v>0</v>
      </c>
      <c r="N1522" s="1" t="b">
        <v>0</v>
      </c>
      <c r="O1522" s="1" t="s">
        <v>8270</v>
      </c>
      <c r="P1522" s="28">
        <f>F1522/D1522</f>
        <v>0</v>
      </c>
      <c r="Q1522" s="29">
        <f>IF(M1522&gt;0,F1522/M1522,0)</f>
        <v>0</v>
      </c>
      <c r="R1522" s="9" t="str">
        <f>LEFT(O1522,SEARCH("/",O1522,1)-1)</f>
        <v>theater</v>
      </c>
      <c r="S1522" s="26" t="str">
        <f>RIGHT(O1522,LEN(O1522)-SEARCH("/",O1522,1))</f>
        <v>plays</v>
      </c>
      <c r="T1522" s="27">
        <f>(((K1522/60)/60)/24)+DATE(1970,1,1)</f>
        <v>41836.190937499996</v>
      </c>
      <c r="U1522" s="5" t="str">
        <f>TEXT(T1522,"mmm")</f>
        <v>Jul</v>
      </c>
      <c r="V1522" s="5" t="str">
        <f>TEXT(T1522,"yyyy")</f>
        <v>2014</v>
      </c>
      <c r="W1522" s="5" t="str">
        <f>TEXT(Y1522,"mmm")</f>
        <v>Sep</v>
      </c>
      <c r="X1522" s="1" t="str">
        <f>TEXT(Y1522,"yyyy")</f>
        <v>2014</v>
      </c>
      <c r="Y1522" s="27">
        <f>(((J1522/60)/60)/24)+DATE(1970,1,1)</f>
        <v>41896.190937499996</v>
      </c>
    </row>
    <row r="1523" spans="1:25" ht="48" x14ac:dyDescent="0.2">
      <c r="A1523" s="1">
        <v>3209</v>
      </c>
      <c r="B1523" s="7" t="s">
        <v>3209</v>
      </c>
      <c r="C1523" s="7" t="s">
        <v>7319</v>
      </c>
      <c r="D1523" s="1">
        <v>9500</v>
      </c>
      <c r="E1523" s="37" t="str">
        <f>VLOOKUP(D1523,'Vlookup Table Bonus Point'!$C$3:$D$26,2,TRUE)</f>
        <v>5000 to 9999</v>
      </c>
      <c r="F1523" s="1">
        <v>11335.7</v>
      </c>
      <c r="G1523" s="1" t="s">
        <v>8218</v>
      </c>
      <c r="H1523" s="1" t="s">
        <v>8223</v>
      </c>
      <c r="I1523" s="1" t="s">
        <v>8245</v>
      </c>
      <c r="J1523" s="1">
        <v>1403305200</v>
      </c>
      <c r="K1523" s="1">
        <v>1400512658</v>
      </c>
      <c r="L1523" s="1" t="b">
        <v>1</v>
      </c>
      <c r="M1523" s="1">
        <v>226</v>
      </c>
      <c r="N1523" s="1" t="b">
        <v>1</v>
      </c>
      <c r="O1523" s="1" t="s">
        <v>8270</v>
      </c>
      <c r="P1523" s="28">
        <f>F1523/D1523</f>
        <v>1.1932315789473684</v>
      </c>
      <c r="Q1523" s="29">
        <f>IF(M1523&gt;0,F1523/M1523,0)</f>
        <v>50.157964601769912</v>
      </c>
      <c r="R1523" s="9" t="str">
        <f>LEFT(O1523,SEARCH("/",O1523,1)-1)</f>
        <v>theater</v>
      </c>
      <c r="S1523" s="26" t="str">
        <f>RIGHT(O1523,LEN(O1523)-SEARCH("/",O1523,1))</f>
        <v>plays</v>
      </c>
      <c r="T1523" s="27">
        <f>(((K1523/60)/60)/24)+DATE(1970,1,1)</f>
        <v>41778.637245370373</v>
      </c>
      <c r="U1523" s="5" t="str">
        <f>TEXT(T1523,"mmm")</f>
        <v>May</v>
      </c>
      <c r="V1523" s="5" t="str">
        <f>TEXT(T1523,"yyyy")</f>
        <v>2014</v>
      </c>
      <c r="W1523" s="5" t="str">
        <f>TEXT(Y1523,"mmm")</f>
        <v>Jun</v>
      </c>
      <c r="X1523" s="1" t="str">
        <f>TEXT(Y1523,"yyyy")</f>
        <v>2014</v>
      </c>
      <c r="Y1523" s="27">
        <f>(((J1523/60)/60)/24)+DATE(1970,1,1)</f>
        <v>41810.958333333336</v>
      </c>
    </row>
    <row r="1524" spans="1:25" ht="48" x14ac:dyDescent="0.2">
      <c r="A1524" s="1">
        <v>3433</v>
      </c>
      <c r="B1524" s="7" t="s">
        <v>3432</v>
      </c>
      <c r="C1524" s="7" t="s">
        <v>7543</v>
      </c>
      <c r="D1524" s="1">
        <v>9500</v>
      </c>
      <c r="E1524" s="37" t="str">
        <f>VLOOKUP(D1524,'Vlookup Table Bonus Point'!$C$3:$D$26,2,TRUE)</f>
        <v>5000 to 9999</v>
      </c>
      <c r="F1524" s="1">
        <v>9525</v>
      </c>
      <c r="G1524" s="1" t="s">
        <v>8218</v>
      </c>
      <c r="H1524" s="1" t="s">
        <v>8223</v>
      </c>
      <c r="I1524" s="1" t="s">
        <v>8245</v>
      </c>
      <c r="J1524" s="1">
        <v>1402974000</v>
      </c>
      <c r="K1524" s="1">
        <v>1400290255</v>
      </c>
      <c r="L1524" s="1" t="b">
        <v>0</v>
      </c>
      <c r="M1524" s="1">
        <v>71</v>
      </c>
      <c r="N1524" s="1" t="b">
        <v>1</v>
      </c>
      <c r="O1524" s="1" t="s">
        <v>8270</v>
      </c>
      <c r="P1524" s="28">
        <f>F1524/D1524</f>
        <v>1.0026315789473683</v>
      </c>
      <c r="Q1524" s="29">
        <f>IF(M1524&gt;0,F1524/M1524,0)</f>
        <v>134.1549295774648</v>
      </c>
      <c r="R1524" s="9" t="str">
        <f>LEFT(O1524,SEARCH("/",O1524,1)-1)</f>
        <v>theater</v>
      </c>
      <c r="S1524" s="26" t="str">
        <f>RIGHT(O1524,LEN(O1524)-SEARCH("/",O1524,1))</f>
        <v>plays</v>
      </c>
      <c r="T1524" s="27">
        <f>(((K1524/60)/60)/24)+DATE(1970,1,1)</f>
        <v>41776.063136574077</v>
      </c>
      <c r="U1524" s="5" t="str">
        <f>TEXT(T1524,"mmm")</f>
        <v>May</v>
      </c>
      <c r="V1524" s="5" t="str">
        <f>TEXT(T1524,"yyyy")</f>
        <v>2014</v>
      </c>
      <c r="W1524" s="5" t="str">
        <f>TEXT(Y1524,"mmm")</f>
        <v>Jun</v>
      </c>
      <c r="X1524" s="1" t="str">
        <f>TEXT(Y1524,"yyyy")</f>
        <v>2014</v>
      </c>
      <c r="Y1524" s="27">
        <f>(((J1524/60)/60)/24)+DATE(1970,1,1)</f>
        <v>41807.125</v>
      </c>
    </row>
    <row r="1525" spans="1:25" ht="48" x14ac:dyDescent="0.2">
      <c r="A1525" s="1">
        <v>4063</v>
      </c>
      <c r="B1525" s="7" t="s">
        <v>4059</v>
      </c>
      <c r="C1525" s="7" t="s">
        <v>8167</v>
      </c>
      <c r="D1525" s="1">
        <v>9500</v>
      </c>
      <c r="E1525" s="37" t="str">
        <f>VLOOKUP(D1525,'Vlookup Table Bonus Point'!$C$3:$D$26,2,TRUE)</f>
        <v>5000 to 9999</v>
      </c>
      <c r="F1525" s="1">
        <v>135</v>
      </c>
      <c r="G1525" s="1" t="s">
        <v>8220</v>
      </c>
      <c r="H1525" s="1" t="s">
        <v>8224</v>
      </c>
      <c r="I1525" s="1" t="s">
        <v>8246</v>
      </c>
      <c r="J1525" s="1">
        <v>1403886084</v>
      </c>
      <c r="K1525" s="1">
        <v>1401294084</v>
      </c>
      <c r="L1525" s="1" t="b">
        <v>0</v>
      </c>
      <c r="M1525" s="1">
        <v>9</v>
      </c>
      <c r="N1525" s="1" t="b">
        <v>0</v>
      </c>
      <c r="O1525" s="1" t="s">
        <v>8270</v>
      </c>
      <c r="P1525" s="28">
        <f>F1525/D1525</f>
        <v>1.4210526315789474E-2</v>
      </c>
      <c r="Q1525" s="29">
        <f>IF(M1525&gt;0,F1525/M1525,0)</f>
        <v>15</v>
      </c>
      <c r="R1525" s="9" t="str">
        <f>LEFT(O1525,SEARCH("/",O1525,1)-1)</f>
        <v>theater</v>
      </c>
      <c r="S1525" s="26" t="str">
        <f>RIGHT(O1525,LEN(O1525)-SEARCH("/",O1525,1))</f>
        <v>plays</v>
      </c>
      <c r="T1525" s="27">
        <f>(((K1525/60)/60)/24)+DATE(1970,1,1)</f>
        <v>41787.681527777779</v>
      </c>
      <c r="U1525" s="5" t="str">
        <f>TEXT(T1525,"mmm")</f>
        <v>May</v>
      </c>
      <c r="V1525" s="5" t="str">
        <f>TEXT(T1525,"yyyy")</f>
        <v>2014</v>
      </c>
      <c r="W1525" s="5" t="str">
        <f>TEXT(Y1525,"mmm")</f>
        <v>Jun</v>
      </c>
      <c r="X1525" s="1" t="str">
        <f>TEXT(Y1525,"yyyy")</f>
        <v>2014</v>
      </c>
      <c r="Y1525" s="27">
        <f>(((J1525/60)/60)/24)+DATE(1970,1,1)</f>
        <v>41817.681527777779</v>
      </c>
    </row>
    <row r="1526" spans="1:25" ht="48" x14ac:dyDescent="0.2">
      <c r="A1526" s="1">
        <v>1144</v>
      </c>
      <c r="B1526" s="7" t="s">
        <v>1145</v>
      </c>
      <c r="C1526" s="7" t="s">
        <v>5254</v>
      </c>
      <c r="D1526" s="1">
        <v>9300</v>
      </c>
      <c r="E1526" s="37" t="str">
        <f>VLOOKUP(D1526,'Vlookup Table Bonus Point'!$C$3:$D$26,2,TRUE)</f>
        <v>5000 to 9999</v>
      </c>
      <c r="F1526" s="1">
        <v>0</v>
      </c>
      <c r="G1526" s="1" t="s">
        <v>8220</v>
      </c>
      <c r="H1526" s="1" t="s">
        <v>8223</v>
      </c>
      <c r="I1526" s="1" t="s">
        <v>8245</v>
      </c>
      <c r="J1526" s="1">
        <v>1430281320</v>
      </c>
      <c r="K1526" s="1">
        <v>1427689320</v>
      </c>
      <c r="L1526" s="1" t="b">
        <v>0</v>
      </c>
      <c r="M1526" s="1">
        <v>0</v>
      </c>
      <c r="N1526" s="1" t="b">
        <v>0</v>
      </c>
      <c r="O1526" s="1" t="s">
        <v>8283</v>
      </c>
      <c r="P1526" s="28">
        <f>F1526/D1526</f>
        <v>0</v>
      </c>
      <c r="Q1526" s="29">
        <f>IF(M1526&gt;0,F1526/M1526,0)</f>
        <v>0</v>
      </c>
      <c r="R1526" s="9" t="str">
        <f>LEFT(O1526,SEARCH("/",O1526,1)-1)</f>
        <v>food</v>
      </c>
      <c r="S1526" s="26" t="str">
        <f>RIGHT(O1526,LEN(O1526)-SEARCH("/",O1526,1))</f>
        <v>food trucks</v>
      </c>
      <c r="T1526" s="27">
        <f>(((K1526/60)/60)/24)+DATE(1970,1,1)</f>
        <v>42093.181944444441</v>
      </c>
      <c r="U1526" s="5" t="str">
        <f>TEXT(T1526,"mmm")</f>
        <v>Mar</v>
      </c>
      <c r="V1526" s="5" t="str">
        <f>TEXT(T1526,"yyyy")</f>
        <v>2015</v>
      </c>
      <c r="W1526" s="5" t="str">
        <f>TEXT(Y1526,"mmm")</f>
        <v>Apr</v>
      </c>
      <c r="X1526" s="1" t="str">
        <f>TEXT(Y1526,"yyyy")</f>
        <v>2015</v>
      </c>
      <c r="Y1526" s="27">
        <f>(((J1526/60)/60)/24)+DATE(1970,1,1)</f>
        <v>42123.181944444441</v>
      </c>
    </row>
    <row r="1527" spans="1:25" ht="48" x14ac:dyDescent="0.2">
      <c r="A1527" s="1">
        <v>1895</v>
      </c>
      <c r="B1527" s="7" t="s">
        <v>1896</v>
      </c>
      <c r="C1527" s="7" t="s">
        <v>6005</v>
      </c>
      <c r="D1527" s="1">
        <v>9072</v>
      </c>
      <c r="E1527" s="37" t="str">
        <f>VLOOKUP(D1527,'Vlookup Table Bonus Point'!$C$3:$D$26,2,TRUE)</f>
        <v>5000 to 9999</v>
      </c>
      <c r="F1527" s="1">
        <v>9228</v>
      </c>
      <c r="G1527" s="1" t="s">
        <v>8218</v>
      </c>
      <c r="H1527" s="1" t="s">
        <v>8223</v>
      </c>
      <c r="I1527" s="1" t="s">
        <v>8245</v>
      </c>
      <c r="J1527" s="1">
        <v>1445363722</v>
      </c>
      <c r="K1527" s="1">
        <v>1442771722</v>
      </c>
      <c r="L1527" s="1" t="b">
        <v>0</v>
      </c>
      <c r="M1527" s="1">
        <v>47</v>
      </c>
      <c r="N1527" s="1" t="b">
        <v>1</v>
      </c>
      <c r="O1527" s="1" t="s">
        <v>8278</v>
      </c>
      <c r="P1527" s="28">
        <f>F1527/D1527</f>
        <v>1.0171957671957672</v>
      </c>
      <c r="Q1527" s="29">
        <f>IF(M1527&gt;0,F1527/M1527,0)</f>
        <v>196.34042553191489</v>
      </c>
      <c r="R1527" s="9" t="str">
        <f>LEFT(O1527,SEARCH("/",O1527,1)-1)</f>
        <v>music</v>
      </c>
      <c r="S1527" s="26" t="str">
        <f>RIGHT(O1527,LEN(O1527)-SEARCH("/",O1527,1))</f>
        <v>indie rock</v>
      </c>
      <c r="T1527" s="27">
        <f>(((K1527/60)/60)/24)+DATE(1970,1,1)</f>
        <v>42267.746782407412</v>
      </c>
      <c r="U1527" s="5" t="str">
        <f>TEXT(T1527,"mmm")</f>
        <v>Sep</v>
      </c>
      <c r="V1527" s="5" t="str">
        <f>TEXT(T1527,"yyyy")</f>
        <v>2015</v>
      </c>
      <c r="W1527" s="5" t="str">
        <f>TEXT(Y1527,"mmm")</f>
        <v>Oct</v>
      </c>
      <c r="X1527" s="1" t="str">
        <f>TEXT(Y1527,"yyyy")</f>
        <v>2015</v>
      </c>
      <c r="Y1527" s="27">
        <f>(((J1527/60)/60)/24)+DATE(1970,1,1)</f>
        <v>42297.746782407412</v>
      </c>
    </row>
    <row r="1528" spans="1:25" ht="32" x14ac:dyDescent="0.2">
      <c r="A1528" s="1">
        <v>2599</v>
      </c>
      <c r="B1528" s="7" t="s">
        <v>2599</v>
      </c>
      <c r="C1528" s="7" t="s">
        <v>6709</v>
      </c>
      <c r="D1528" s="1">
        <v>9041</v>
      </c>
      <c r="E1528" s="37" t="str">
        <f>VLOOKUP(D1528,'Vlookup Table Bonus Point'!$C$3:$D$26,2,TRUE)</f>
        <v>5000 to 9999</v>
      </c>
      <c r="F1528" s="1">
        <v>90</v>
      </c>
      <c r="G1528" s="1" t="s">
        <v>8220</v>
      </c>
      <c r="H1528" s="1" t="s">
        <v>8223</v>
      </c>
      <c r="I1528" s="1" t="s">
        <v>8245</v>
      </c>
      <c r="J1528" s="1">
        <v>1407089147</v>
      </c>
      <c r="K1528" s="1">
        <v>1403201147</v>
      </c>
      <c r="L1528" s="1" t="b">
        <v>0</v>
      </c>
      <c r="M1528" s="1">
        <v>5</v>
      </c>
      <c r="N1528" s="1" t="b">
        <v>0</v>
      </c>
      <c r="O1528" s="1" t="s">
        <v>8283</v>
      </c>
      <c r="P1528" s="28">
        <f>F1528/D1528</f>
        <v>9.9546510341776348E-3</v>
      </c>
      <c r="Q1528" s="29">
        <f>IF(M1528&gt;0,F1528/M1528,0)</f>
        <v>18</v>
      </c>
      <c r="R1528" s="9" t="str">
        <f>LEFT(O1528,SEARCH("/",O1528,1)-1)</f>
        <v>food</v>
      </c>
      <c r="S1528" s="26" t="str">
        <f>RIGHT(O1528,LEN(O1528)-SEARCH("/",O1528,1))</f>
        <v>food trucks</v>
      </c>
      <c r="T1528" s="27">
        <f>(((K1528/60)/60)/24)+DATE(1970,1,1)</f>
        <v>41809.754016203704</v>
      </c>
      <c r="U1528" s="5" t="str">
        <f>TEXT(T1528,"mmm")</f>
        <v>Jun</v>
      </c>
      <c r="V1528" s="5" t="str">
        <f>TEXT(T1528,"yyyy")</f>
        <v>2014</v>
      </c>
      <c r="W1528" s="5" t="str">
        <f>TEXT(Y1528,"mmm")</f>
        <v>Aug</v>
      </c>
      <c r="X1528" s="1" t="str">
        <f>TEXT(Y1528,"yyyy")</f>
        <v>2014</v>
      </c>
      <c r="Y1528" s="27">
        <f>(((J1528/60)/60)/24)+DATE(1970,1,1)</f>
        <v>41854.754016203704</v>
      </c>
    </row>
    <row r="1529" spans="1:25" ht="48" x14ac:dyDescent="0.2">
      <c r="A1529" s="1">
        <v>7</v>
      </c>
      <c r="B1529" s="7" t="s">
        <v>9</v>
      </c>
      <c r="C1529" s="7" t="s">
        <v>4118</v>
      </c>
      <c r="D1529" s="1">
        <v>9000</v>
      </c>
      <c r="E1529" s="37" t="str">
        <f>VLOOKUP(D1529,'Vlookup Table Bonus Point'!$C$3:$D$26,2,TRUE)</f>
        <v>5000 to 9999</v>
      </c>
      <c r="F1529" s="1">
        <v>9110</v>
      </c>
      <c r="G1529" s="1" t="s">
        <v>8218</v>
      </c>
      <c r="H1529" s="1" t="s">
        <v>8223</v>
      </c>
      <c r="I1529" s="1" t="s">
        <v>8245</v>
      </c>
      <c r="J1529" s="1">
        <v>1467680867</v>
      </c>
      <c r="K1529" s="1">
        <v>1464224867</v>
      </c>
      <c r="L1529" s="1" t="b">
        <v>0</v>
      </c>
      <c r="M1529" s="1">
        <v>57</v>
      </c>
      <c r="N1529" s="1" t="b">
        <v>1</v>
      </c>
      <c r="O1529" s="1" t="s">
        <v>8264</v>
      </c>
      <c r="P1529" s="28">
        <f>F1529/D1529</f>
        <v>1.0122222222222221</v>
      </c>
      <c r="Q1529" s="29">
        <f>IF(M1529&gt;0,F1529/M1529,0)</f>
        <v>159.82456140350877</v>
      </c>
      <c r="R1529" s="9" t="str">
        <f>LEFT(O1529,SEARCH("/",O1529,1)-1)</f>
        <v>film &amp; video</v>
      </c>
      <c r="S1529" s="26" t="str">
        <f>RIGHT(O1529,LEN(O1529)-SEARCH("/",O1529,1))</f>
        <v>television</v>
      </c>
      <c r="T1529" s="27">
        <f>(((K1529/60)/60)/24)+DATE(1970,1,1)</f>
        <v>42516.047071759262</v>
      </c>
      <c r="U1529" s="5" t="str">
        <f>TEXT(T1529,"mmm")</f>
        <v>May</v>
      </c>
      <c r="V1529" s="5" t="str">
        <f>TEXT(T1529,"yyyy")</f>
        <v>2016</v>
      </c>
      <c r="W1529" s="5" t="str">
        <f>TEXT(Y1529,"mmm")</f>
        <v>Jul</v>
      </c>
      <c r="X1529" s="1" t="str">
        <f>TEXT(Y1529,"yyyy")</f>
        <v>2016</v>
      </c>
      <c r="Y1529" s="27">
        <f>(((J1529/60)/60)/24)+DATE(1970,1,1)</f>
        <v>42556.047071759262</v>
      </c>
    </row>
    <row r="1530" spans="1:25" ht="48" x14ac:dyDescent="0.2">
      <c r="A1530" s="1">
        <v>583</v>
      </c>
      <c r="B1530" s="7" t="s">
        <v>584</v>
      </c>
      <c r="C1530" s="7" t="s">
        <v>4693</v>
      </c>
      <c r="D1530" s="1">
        <v>9000</v>
      </c>
      <c r="E1530" s="37" t="str">
        <f>VLOOKUP(D1530,'Vlookup Table Bonus Point'!$C$3:$D$26,2,TRUE)</f>
        <v>5000 to 9999</v>
      </c>
      <c r="F1530" s="1">
        <v>1</v>
      </c>
      <c r="G1530" s="1" t="s">
        <v>8220</v>
      </c>
      <c r="H1530" s="1" t="s">
        <v>8223</v>
      </c>
      <c r="I1530" s="1" t="s">
        <v>8245</v>
      </c>
      <c r="J1530" s="1">
        <v>1426800687</v>
      </c>
      <c r="K1530" s="1">
        <v>1424212287</v>
      </c>
      <c r="L1530" s="1" t="b">
        <v>0</v>
      </c>
      <c r="M1530" s="1">
        <v>1</v>
      </c>
      <c r="N1530" s="1" t="b">
        <v>0</v>
      </c>
      <c r="O1530" s="1" t="s">
        <v>8271</v>
      </c>
      <c r="P1530" s="28">
        <f>F1530/D1530</f>
        <v>1.1111111111111112E-4</v>
      </c>
      <c r="Q1530" s="29">
        <f>IF(M1530&gt;0,F1530/M1530,0)</f>
        <v>1</v>
      </c>
      <c r="R1530" s="9" t="str">
        <f>LEFT(O1530,SEARCH("/",O1530,1)-1)</f>
        <v>technology</v>
      </c>
      <c r="S1530" s="26" t="str">
        <f>RIGHT(O1530,LEN(O1530)-SEARCH("/",O1530,1))</f>
        <v>web</v>
      </c>
      <c r="T1530" s="27">
        <f>(((K1530/60)/60)/24)+DATE(1970,1,1)</f>
        <v>42052.93850694444</v>
      </c>
      <c r="U1530" s="5" t="str">
        <f>TEXT(T1530,"mmm")</f>
        <v>Feb</v>
      </c>
      <c r="V1530" s="5" t="str">
        <f>TEXT(T1530,"yyyy")</f>
        <v>2015</v>
      </c>
      <c r="W1530" s="5" t="str">
        <f>TEXT(Y1530,"mmm")</f>
        <v>Mar</v>
      </c>
      <c r="X1530" s="1" t="str">
        <f>TEXT(Y1530,"yyyy")</f>
        <v>2015</v>
      </c>
      <c r="Y1530" s="27">
        <f>(((J1530/60)/60)/24)+DATE(1970,1,1)</f>
        <v>42082.896840277783</v>
      </c>
    </row>
    <row r="1531" spans="1:25" ht="48" x14ac:dyDescent="0.2">
      <c r="A1531" s="1">
        <v>585</v>
      </c>
      <c r="B1531" s="7" t="s">
        <v>586</v>
      </c>
      <c r="C1531" s="7" t="s">
        <v>4695</v>
      </c>
      <c r="D1531" s="1">
        <v>9000</v>
      </c>
      <c r="E1531" s="37" t="str">
        <f>VLOOKUP(D1531,'Vlookup Table Bonus Point'!$C$3:$D$26,2,TRUE)</f>
        <v>5000 to 9999</v>
      </c>
      <c r="F1531" s="1">
        <v>0</v>
      </c>
      <c r="G1531" s="1" t="s">
        <v>8220</v>
      </c>
      <c r="H1531" s="1" t="s">
        <v>8224</v>
      </c>
      <c r="I1531" s="1" t="s">
        <v>8246</v>
      </c>
      <c r="J1531" s="1">
        <v>1448928000</v>
      </c>
      <c r="K1531" s="1">
        <v>1444123377</v>
      </c>
      <c r="L1531" s="1" t="b">
        <v>0</v>
      </c>
      <c r="M1531" s="1">
        <v>0</v>
      </c>
      <c r="N1531" s="1" t="b">
        <v>0</v>
      </c>
      <c r="O1531" s="1" t="s">
        <v>8271</v>
      </c>
      <c r="P1531" s="28">
        <f>F1531/D1531</f>
        <v>0</v>
      </c>
      <c r="Q1531" s="29">
        <f>IF(M1531&gt;0,F1531/M1531,0)</f>
        <v>0</v>
      </c>
      <c r="R1531" s="9" t="str">
        <f>LEFT(O1531,SEARCH("/",O1531,1)-1)</f>
        <v>technology</v>
      </c>
      <c r="S1531" s="26" t="str">
        <f>RIGHT(O1531,LEN(O1531)-SEARCH("/",O1531,1))</f>
        <v>web</v>
      </c>
      <c r="T1531" s="27">
        <f>(((K1531/60)/60)/24)+DATE(1970,1,1)</f>
        <v>42283.3909375</v>
      </c>
      <c r="U1531" s="5" t="str">
        <f>TEXT(T1531,"mmm")</f>
        <v>Oct</v>
      </c>
      <c r="V1531" s="5" t="str">
        <f>TEXT(T1531,"yyyy")</f>
        <v>2015</v>
      </c>
      <c r="W1531" s="5" t="str">
        <f>TEXT(Y1531,"mmm")</f>
        <v>Dec</v>
      </c>
      <c r="X1531" s="1" t="str">
        <f>TEXT(Y1531,"yyyy")</f>
        <v>2015</v>
      </c>
      <c r="Y1531" s="27">
        <f>(((J1531/60)/60)/24)+DATE(1970,1,1)</f>
        <v>42339</v>
      </c>
    </row>
    <row r="1532" spans="1:25" ht="48" x14ac:dyDescent="0.2">
      <c r="A1532" s="1">
        <v>588</v>
      </c>
      <c r="B1532" s="7" t="s">
        <v>589</v>
      </c>
      <c r="C1532" s="7" t="s">
        <v>4698</v>
      </c>
      <c r="D1532" s="1">
        <v>9000</v>
      </c>
      <c r="E1532" s="37" t="str">
        <f>VLOOKUP(D1532,'Vlookup Table Bonus Point'!$C$3:$D$26,2,TRUE)</f>
        <v>5000 to 9999</v>
      </c>
      <c r="F1532" s="1">
        <v>301</v>
      </c>
      <c r="G1532" s="1" t="s">
        <v>8220</v>
      </c>
      <c r="H1532" s="1" t="s">
        <v>8236</v>
      </c>
      <c r="I1532" s="1" t="s">
        <v>8248</v>
      </c>
      <c r="J1532" s="1">
        <v>1479410886</v>
      </c>
      <c r="K1532" s="1">
        <v>1474223286</v>
      </c>
      <c r="L1532" s="1" t="b">
        <v>0</v>
      </c>
      <c r="M1532" s="1">
        <v>2</v>
      </c>
      <c r="N1532" s="1" t="b">
        <v>0</v>
      </c>
      <c r="O1532" s="1" t="s">
        <v>8271</v>
      </c>
      <c r="P1532" s="28">
        <f>F1532/D1532</f>
        <v>3.3444444444444443E-2</v>
      </c>
      <c r="Q1532" s="29">
        <f>IF(M1532&gt;0,F1532/M1532,0)</f>
        <v>150.5</v>
      </c>
      <c r="R1532" s="9" t="str">
        <f>LEFT(O1532,SEARCH("/",O1532,1)-1)</f>
        <v>technology</v>
      </c>
      <c r="S1532" s="26" t="str">
        <f>RIGHT(O1532,LEN(O1532)-SEARCH("/",O1532,1))</f>
        <v>web</v>
      </c>
      <c r="T1532" s="27">
        <f>(((K1532/60)/60)/24)+DATE(1970,1,1)</f>
        <v>42631.769513888896</v>
      </c>
      <c r="U1532" s="5" t="str">
        <f>TEXT(T1532,"mmm")</f>
        <v>Sep</v>
      </c>
      <c r="V1532" s="5" t="str">
        <f>TEXT(T1532,"yyyy")</f>
        <v>2016</v>
      </c>
      <c r="W1532" s="5" t="str">
        <f>TEXT(Y1532,"mmm")</f>
        <v>Nov</v>
      </c>
      <c r="X1532" s="1" t="str">
        <f>TEXT(Y1532,"yyyy")</f>
        <v>2016</v>
      </c>
      <c r="Y1532" s="27">
        <f>(((J1532/60)/60)/24)+DATE(1970,1,1)</f>
        <v>42691.811180555553</v>
      </c>
    </row>
    <row r="1533" spans="1:25" ht="48" x14ac:dyDescent="0.2">
      <c r="A1533" s="1">
        <v>940</v>
      </c>
      <c r="B1533" s="7" t="s">
        <v>941</v>
      </c>
      <c r="C1533" s="7" t="s">
        <v>5050</v>
      </c>
      <c r="D1533" s="1">
        <v>9000</v>
      </c>
      <c r="E1533" s="37" t="str">
        <f>VLOOKUP(D1533,'Vlookup Table Bonus Point'!$C$3:$D$26,2,TRUE)</f>
        <v>5000 to 9999</v>
      </c>
      <c r="F1533" s="1">
        <v>1544</v>
      </c>
      <c r="G1533" s="1" t="s">
        <v>8220</v>
      </c>
      <c r="H1533" s="1" t="s">
        <v>8223</v>
      </c>
      <c r="I1533" s="1" t="s">
        <v>8245</v>
      </c>
      <c r="J1533" s="1">
        <v>1439251926</v>
      </c>
      <c r="K1533" s="1">
        <v>1435363926</v>
      </c>
      <c r="L1533" s="1" t="b">
        <v>0</v>
      </c>
      <c r="M1533" s="1">
        <v>14</v>
      </c>
      <c r="N1533" s="1" t="b">
        <v>0</v>
      </c>
      <c r="O1533" s="1" t="s">
        <v>8272</v>
      </c>
      <c r="P1533" s="28">
        <f>F1533/D1533</f>
        <v>0.17155555555555554</v>
      </c>
      <c r="Q1533" s="29">
        <f>IF(M1533&gt;0,F1533/M1533,0)</f>
        <v>110.28571428571429</v>
      </c>
      <c r="R1533" s="9" t="str">
        <f>LEFT(O1533,SEARCH("/",O1533,1)-1)</f>
        <v>technology</v>
      </c>
      <c r="S1533" s="26" t="str">
        <f>RIGHT(O1533,LEN(O1533)-SEARCH("/",O1533,1))</f>
        <v>wearables</v>
      </c>
      <c r="T1533" s="27">
        <f>(((K1533/60)/60)/24)+DATE(1970,1,1)</f>
        <v>42182.008402777778</v>
      </c>
      <c r="U1533" s="5" t="str">
        <f>TEXT(T1533,"mmm")</f>
        <v>Jun</v>
      </c>
      <c r="V1533" s="5" t="str">
        <f>TEXT(T1533,"yyyy")</f>
        <v>2015</v>
      </c>
      <c r="W1533" s="5" t="str">
        <f>TEXT(Y1533,"mmm")</f>
        <v>Aug</v>
      </c>
      <c r="X1533" s="1" t="str">
        <f>TEXT(Y1533,"yyyy")</f>
        <v>2015</v>
      </c>
      <c r="Y1533" s="27">
        <f>(((J1533/60)/60)/24)+DATE(1970,1,1)</f>
        <v>42227.008402777778</v>
      </c>
    </row>
    <row r="1534" spans="1:25" ht="32" x14ac:dyDescent="0.2">
      <c r="A1534" s="1">
        <v>1015</v>
      </c>
      <c r="B1534" s="7" t="s">
        <v>1016</v>
      </c>
      <c r="C1534" s="7" t="s">
        <v>5125</v>
      </c>
      <c r="D1534" s="1">
        <v>9000</v>
      </c>
      <c r="E1534" s="37" t="str">
        <f>VLOOKUP(D1534,'Vlookup Table Bonus Point'!$C$3:$D$26,2,TRUE)</f>
        <v>5000 to 9999</v>
      </c>
      <c r="F1534" s="1">
        <v>240</v>
      </c>
      <c r="G1534" s="1" t="s">
        <v>8219</v>
      </c>
      <c r="H1534" s="1" t="s">
        <v>8239</v>
      </c>
      <c r="I1534" s="1" t="s">
        <v>8256</v>
      </c>
      <c r="J1534" s="1">
        <v>1448489095</v>
      </c>
      <c r="K1534" s="1">
        <v>1445893495</v>
      </c>
      <c r="L1534" s="1" t="b">
        <v>0</v>
      </c>
      <c r="M1534" s="1">
        <v>6</v>
      </c>
      <c r="N1534" s="1" t="b">
        <v>0</v>
      </c>
      <c r="O1534" s="1" t="s">
        <v>8272</v>
      </c>
      <c r="P1534" s="28">
        <f>F1534/D1534</f>
        <v>2.6666666666666668E-2</v>
      </c>
      <c r="Q1534" s="29">
        <f>IF(M1534&gt;0,F1534/M1534,0)</f>
        <v>40</v>
      </c>
      <c r="R1534" s="9" t="str">
        <f>LEFT(O1534,SEARCH("/",O1534,1)-1)</f>
        <v>technology</v>
      </c>
      <c r="S1534" s="26" t="str">
        <f>RIGHT(O1534,LEN(O1534)-SEARCH("/",O1534,1))</f>
        <v>wearables</v>
      </c>
      <c r="T1534" s="27">
        <f>(((K1534/60)/60)/24)+DATE(1970,1,1)</f>
        <v>42303.878414351857</v>
      </c>
      <c r="U1534" s="5" t="str">
        <f>TEXT(T1534,"mmm")</f>
        <v>Oct</v>
      </c>
      <c r="V1534" s="5" t="str">
        <f>TEXT(T1534,"yyyy")</f>
        <v>2015</v>
      </c>
      <c r="W1534" s="5" t="str">
        <f>TEXT(Y1534,"mmm")</f>
        <v>Nov</v>
      </c>
      <c r="X1534" s="1" t="str">
        <f>TEXT(Y1534,"yyyy")</f>
        <v>2015</v>
      </c>
      <c r="Y1534" s="27">
        <f>(((J1534/60)/60)/24)+DATE(1970,1,1)</f>
        <v>42333.920081018514</v>
      </c>
    </row>
    <row r="1535" spans="1:25" ht="16" x14ac:dyDescent="0.2">
      <c r="A1535" s="1">
        <v>1172</v>
      </c>
      <c r="B1535" s="7" t="s">
        <v>1173</v>
      </c>
      <c r="C1535" s="7" t="s">
        <v>5282</v>
      </c>
      <c r="D1535" s="1">
        <v>9000</v>
      </c>
      <c r="E1535" s="37" t="str">
        <f>VLOOKUP(D1535,'Vlookup Table Bonus Point'!$C$3:$D$26,2,TRUE)</f>
        <v>5000 to 9999</v>
      </c>
      <c r="F1535" s="1">
        <v>0</v>
      </c>
      <c r="G1535" s="1" t="s">
        <v>8220</v>
      </c>
      <c r="H1535" s="1" t="s">
        <v>8223</v>
      </c>
      <c r="I1535" s="1" t="s">
        <v>8245</v>
      </c>
      <c r="J1535" s="1">
        <v>1408551752</v>
      </c>
      <c r="K1535" s="1">
        <v>1405959752</v>
      </c>
      <c r="L1535" s="1" t="b">
        <v>0</v>
      </c>
      <c r="M1535" s="1">
        <v>0</v>
      </c>
      <c r="N1535" s="1" t="b">
        <v>0</v>
      </c>
      <c r="O1535" s="1" t="s">
        <v>8283</v>
      </c>
      <c r="P1535" s="28">
        <f>F1535/D1535</f>
        <v>0</v>
      </c>
      <c r="Q1535" s="29">
        <f>IF(M1535&gt;0,F1535/M1535,0)</f>
        <v>0</v>
      </c>
      <c r="R1535" s="9" t="str">
        <f>LEFT(O1535,SEARCH("/",O1535,1)-1)</f>
        <v>food</v>
      </c>
      <c r="S1535" s="26" t="str">
        <f>RIGHT(O1535,LEN(O1535)-SEARCH("/",O1535,1))</f>
        <v>food trucks</v>
      </c>
      <c r="T1535" s="27">
        <f>(((K1535/60)/60)/24)+DATE(1970,1,1)</f>
        <v>41841.682314814818</v>
      </c>
      <c r="U1535" s="5" t="str">
        <f>TEXT(T1535,"mmm")</f>
        <v>Jul</v>
      </c>
      <c r="V1535" s="5" t="str">
        <f>TEXT(T1535,"yyyy")</f>
        <v>2014</v>
      </c>
      <c r="W1535" s="5" t="str">
        <f>TEXT(Y1535,"mmm")</f>
        <v>Aug</v>
      </c>
      <c r="X1535" s="1" t="str">
        <f>TEXT(Y1535,"yyyy")</f>
        <v>2014</v>
      </c>
      <c r="Y1535" s="27">
        <f>(((J1535/60)/60)/24)+DATE(1970,1,1)</f>
        <v>41871.682314814818</v>
      </c>
    </row>
    <row r="1536" spans="1:25" ht="48" x14ac:dyDescent="0.2">
      <c r="A1536" s="1">
        <v>1189</v>
      </c>
      <c r="B1536" s="7" t="s">
        <v>1190</v>
      </c>
      <c r="C1536" s="7" t="s">
        <v>5299</v>
      </c>
      <c r="D1536" s="1">
        <v>9000</v>
      </c>
      <c r="E1536" s="37" t="str">
        <f>VLOOKUP(D1536,'Vlookup Table Bonus Point'!$C$3:$D$26,2,TRUE)</f>
        <v>5000 to 9999</v>
      </c>
      <c r="F1536" s="1">
        <v>9700</v>
      </c>
      <c r="G1536" s="1" t="s">
        <v>8218</v>
      </c>
      <c r="H1536" s="1" t="s">
        <v>8223</v>
      </c>
      <c r="I1536" s="1" t="s">
        <v>8245</v>
      </c>
      <c r="J1536" s="1">
        <v>1467242995</v>
      </c>
      <c r="K1536" s="1">
        <v>1465428595</v>
      </c>
      <c r="L1536" s="1" t="b">
        <v>0</v>
      </c>
      <c r="M1536" s="1">
        <v>86</v>
      </c>
      <c r="N1536" s="1" t="b">
        <v>1</v>
      </c>
      <c r="O1536" s="1" t="s">
        <v>8284</v>
      </c>
      <c r="P1536" s="28">
        <f>F1536/D1536</f>
        <v>1.0777777777777777</v>
      </c>
      <c r="Q1536" s="29">
        <f>IF(M1536&gt;0,F1536/M1536,0)</f>
        <v>112.79069767441861</v>
      </c>
      <c r="R1536" s="9" t="str">
        <f>LEFT(O1536,SEARCH("/",O1536,1)-1)</f>
        <v>photography</v>
      </c>
      <c r="S1536" s="26" t="str">
        <f>RIGHT(O1536,LEN(O1536)-SEARCH("/",O1536,1))</f>
        <v>photobooks</v>
      </c>
      <c r="T1536" s="27">
        <f>(((K1536/60)/60)/24)+DATE(1970,1,1)</f>
        <v>42529.979108796295</v>
      </c>
      <c r="U1536" s="5" t="str">
        <f>TEXT(T1536,"mmm")</f>
        <v>Jun</v>
      </c>
      <c r="V1536" s="5" t="str">
        <f>TEXT(T1536,"yyyy")</f>
        <v>2016</v>
      </c>
      <c r="W1536" s="5" t="str">
        <f>TEXT(Y1536,"mmm")</f>
        <v>Jun</v>
      </c>
      <c r="X1536" s="1" t="str">
        <f>TEXT(Y1536,"yyyy")</f>
        <v>2016</v>
      </c>
      <c r="Y1536" s="27">
        <f>(((J1536/60)/60)/24)+DATE(1970,1,1)</f>
        <v>42550.979108796295</v>
      </c>
    </row>
    <row r="1537" spans="1:25" ht="48" x14ac:dyDescent="0.2">
      <c r="A1537" s="1">
        <v>1218</v>
      </c>
      <c r="B1537" s="7" t="s">
        <v>1219</v>
      </c>
      <c r="C1537" s="7" t="s">
        <v>5328</v>
      </c>
      <c r="D1537" s="1">
        <v>9000</v>
      </c>
      <c r="E1537" s="37" t="str">
        <f>VLOOKUP(D1537,'Vlookup Table Bonus Point'!$C$3:$D$26,2,TRUE)</f>
        <v>5000 to 9999</v>
      </c>
      <c r="F1537" s="1">
        <v>15505</v>
      </c>
      <c r="G1537" s="1" t="s">
        <v>8218</v>
      </c>
      <c r="H1537" s="1" t="s">
        <v>8223</v>
      </c>
      <c r="I1537" s="1" t="s">
        <v>8245</v>
      </c>
      <c r="J1537" s="1">
        <v>1446346800</v>
      </c>
      <c r="K1537" s="1">
        <v>1443714800</v>
      </c>
      <c r="L1537" s="1" t="b">
        <v>0</v>
      </c>
      <c r="M1537" s="1">
        <v>89</v>
      </c>
      <c r="N1537" s="1" t="b">
        <v>1</v>
      </c>
      <c r="O1537" s="1" t="s">
        <v>8284</v>
      </c>
      <c r="P1537" s="28">
        <f>F1537/D1537</f>
        <v>1.7227777777777777</v>
      </c>
      <c r="Q1537" s="29">
        <f>IF(M1537&gt;0,F1537/M1537,0)</f>
        <v>174.2134831460674</v>
      </c>
      <c r="R1537" s="9" t="str">
        <f>LEFT(O1537,SEARCH("/",O1537,1)-1)</f>
        <v>photography</v>
      </c>
      <c r="S1537" s="26" t="str">
        <f>RIGHT(O1537,LEN(O1537)-SEARCH("/",O1537,1))</f>
        <v>photobooks</v>
      </c>
      <c r="T1537" s="27">
        <f>(((K1537/60)/60)/24)+DATE(1970,1,1)</f>
        <v>42278.662037037036</v>
      </c>
      <c r="U1537" s="5" t="str">
        <f>TEXT(T1537,"mmm")</f>
        <v>Oct</v>
      </c>
      <c r="V1537" s="5" t="str">
        <f>TEXT(T1537,"yyyy")</f>
        <v>2015</v>
      </c>
      <c r="W1537" s="5" t="str">
        <f>TEXT(Y1537,"mmm")</f>
        <v>Nov</v>
      </c>
      <c r="X1537" s="1" t="str">
        <f>TEXT(Y1537,"yyyy")</f>
        <v>2015</v>
      </c>
      <c r="Y1537" s="27">
        <f>(((J1537/60)/60)/24)+DATE(1970,1,1)</f>
        <v>42309.125</v>
      </c>
    </row>
    <row r="1538" spans="1:25" ht="48" x14ac:dyDescent="0.2">
      <c r="A1538" s="1">
        <v>1399</v>
      </c>
      <c r="B1538" s="7" t="s">
        <v>1400</v>
      </c>
      <c r="C1538" s="7" t="s">
        <v>5509</v>
      </c>
      <c r="D1538" s="1">
        <v>9000</v>
      </c>
      <c r="E1538" s="37" t="str">
        <f>VLOOKUP(D1538,'Vlookup Table Bonus Point'!$C$3:$D$26,2,TRUE)</f>
        <v>5000 to 9999</v>
      </c>
      <c r="F1538" s="1">
        <v>11353</v>
      </c>
      <c r="G1538" s="1" t="s">
        <v>8218</v>
      </c>
      <c r="H1538" s="1" t="s">
        <v>8223</v>
      </c>
      <c r="I1538" s="1" t="s">
        <v>8245</v>
      </c>
      <c r="J1538" s="1">
        <v>1412640373</v>
      </c>
      <c r="K1538" s="1">
        <v>1410048373</v>
      </c>
      <c r="L1538" s="1" t="b">
        <v>0</v>
      </c>
      <c r="M1538" s="1">
        <v>184</v>
      </c>
      <c r="N1538" s="1" t="b">
        <v>1</v>
      </c>
      <c r="O1538" s="1" t="s">
        <v>8275</v>
      </c>
      <c r="P1538" s="28">
        <f>F1538/D1538</f>
        <v>1.2614444444444444</v>
      </c>
      <c r="Q1538" s="29">
        <f>IF(M1538&gt;0,F1538/M1538,0)</f>
        <v>61.701086956521742</v>
      </c>
      <c r="R1538" s="9" t="str">
        <f>LEFT(O1538,SEARCH("/",O1538,1)-1)</f>
        <v>music</v>
      </c>
      <c r="S1538" s="26" t="str">
        <f>RIGHT(O1538,LEN(O1538)-SEARCH("/",O1538,1))</f>
        <v>rock</v>
      </c>
      <c r="T1538" s="27">
        <f>(((K1538/60)/60)/24)+DATE(1970,1,1)</f>
        <v>41889.004317129627</v>
      </c>
      <c r="U1538" s="5" t="str">
        <f>TEXT(T1538,"mmm")</f>
        <v>Sep</v>
      </c>
      <c r="V1538" s="5" t="str">
        <f>TEXT(T1538,"yyyy")</f>
        <v>2014</v>
      </c>
      <c r="W1538" s="5" t="str">
        <f>TEXT(Y1538,"mmm")</f>
        <v>Oct</v>
      </c>
      <c r="X1538" s="1" t="str">
        <f>TEXT(Y1538,"yyyy")</f>
        <v>2014</v>
      </c>
      <c r="Y1538" s="27">
        <f>(((J1538/60)/60)/24)+DATE(1970,1,1)</f>
        <v>41919.004317129627</v>
      </c>
    </row>
    <row r="1539" spans="1:25" ht="48" x14ac:dyDescent="0.2">
      <c r="A1539" s="1">
        <v>1519</v>
      </c>
      <c r="B1539" s="7" t="s">
        <v>1520</v>
      </c>
      <c r="C1539" s="7" t="s">
        <v>5629</v>
      </c>
      <c r="D1539" s="1">
        <v>9000</v>
      </c>
      <c r="E1539" s="37" t="str">
        <f>VLOOKUP(D1539,'Vlookup Table Bonus Point'!$C$3:$D$26,2,TRUE)</f>
        <v>5000 to 9999</v>
      </c>
      <c r="F1539" s="1">
        <v>9302.75</v>
      </c>
      <c r="G1539" s="1" t="s">
        <v>8218</v>
      </c>
      <c r="H1539" s="1" t="s">
        <v>8223</v>
      </c>
      <c r="I1539" s="1" t="s">
        <v>8245</v>
      </c>
      <c r="J1539" s="1">
        <v>1403301540</v>
      </c>
      <c r="K1539" s="1">
        <v>1400867283</v>
      </c>
      <c r="L1539" s="1" t="b">
        <v>1</v>
      </c>
      <c r="M1539" s="1">
        <v>145</v>
      </c>
      <c r="N1539" s="1" t="b">
        <v>1</v>
      </c>
      <c r="O1539" s="1" t="s">
        <v>8284</v>
      </c>
      <c r="P1539" s="28">
        <f>F1539/D1539</f>
        <v>1.033638888888889</v>
      </c>
      <c r="Q1539" s="29">
        <f>IF(M1539&gt;0,F1539/M1539,0)</f>
        <v>64.156896551724131</v>
      </c>
      <c r="R1539" s="9" t="str">
        <f>LEFT(O1539,SEARCH("/",O1539,1)-1)</f>
        <v>photography</v>
      </c>
      <c r="S1539" s="26" t="str">
        <f>RIGHT(O1539,LEN(O1539)-SEARCH("/",O1539,1))</f>
        <v>photobooks</v>
      </c>
      <c r="T1539" s="27">
        <f>(((K1539/60)/60)/24)+DATE(1970,1,1)</f>
        <v>41782.741701388892</v>
      </c>
      <c r="U1539" s="5" t="str">
        <f>TEXT(T1539,"mmm")</f>
        <v>May</v>
      </c>
      <c r="V1539" s="5" t="str">
        <f>TEXT(T1539,"yyyy")</f>
        <v>2014</v>
      </c>
      <c r="W1539" s="5" t="str">
        <f>TEXT(Y1539,"mmm")</f>
        <v>Jun</v>
      </c>
      <c r="X1539" s="1" t="str">
        <f>TEXT(Y1539,"yyyy")</f>
        <v>2014</v>
      </c>
      <c r="Y1539" s="27">
        <f>(((J1539/60)/60)/24)+DATE(1970,1,1)</f>
        <v>41810.915972222225</v>
      </c>
    </row>
    <row r="1540" spans="1:25" ht="48" x14ac:dyDescent="0.2">
      <c r="A1540" s="1">
        <v>1573</v>
      </c>
      <c r="B1540" s="7" t="s">
        <v>1574</v>
      </c>
      <c r="C1540" s="7" t="s">
        <v>5683</v>
      </c>
      <c r="D1540" s="1">
        <v>9000</v>
      </c>
      <c r="E1540" s="37" t="str">
        <f>VLOOKUP(D1540,'Vlookup Table Bonus Point'!$C$3:$D$26,2,TRUE)</f>
        <v>5000 to 9999</v>
      </c>
      <c r="F1540" s="1">
        <v>223</v>
      </c>
      <c r="G1540" s="1" t="s">
        <v>8219</v>
      </c>
      <c r="H1540" s="1" t="s">
        <v>8228</v>
      </c>
      <c r="I1540" s="1" t="s">
        <v>8250</v>
      </c>
      <c r="J1540" s="1">
        <v>1491019140</v>
      </c>
      <c r="K1540" s="1">
        <v>1487548802</v>
      </c>
      <c r="L1540" s="1" t="b">
        <v>0</v>
      </c>
      <c r="M1540" s="1">
        <v>3</v>
      </c>
      <c r="N1540" s="1" t="b">
        <v>0</v>
      </c>
      <c r="O1540" s="1" t="s">
        <v>8289</v>
      </c>
      <c r="P1540" s="28">
        <f>F1540/D1540</f>
        <v>2.4777777777777777E-2</v>
      </c>
      <c r="Q1540" s="29">
        <f>IF(M1540&gt;0,F1540/M1540,0)</f>
        <v>74.333333333333329</v>
      </c>
      <c r="R1540" s="9" t="str">
        <f>LEFT(O1540,SEARCH("/",O1540,1)-1)</f>
        <v>publishing</v>
      </c>
      <c r="S1540" s="26" t="str">
        <f>RIGHT(O1540,LEN(O1540)-SEARCH("/",O1540,1))</f>
        <v>art books</v>
      </c>
      <c r="T1540" s="27">
        <f>(((K1540/60)/60)/24)+DATE(1970,1,1)</f>
        <v>42786.000023148154</v>
      </c>
      <c r="U1540" s="5" t="str">
        <f>TEXT(T1540,"mmm")</f>
        <v>Feb</v>
      </c>
      <c r="V1540" s="5" t="str">
        <f>TEXT(T1540,"yyyy")</f>
        <v>2017</v>
      </c>
      <c r="W1540" s="5" t="str">
        <f>TEXT(Y1540,"mmm")</f>
        <v>Apr</v>
      </c>
      <c r="X1540" s="1" t="str">
        <f>TEXT(Y1540,"yyyy")</f>
        <v>2017</v>
      </c>
      <c r="Y1540" s="27">
        <f>(((J1540/60)/60)/24)+DATE(1970,1,1)</f>
        <v>42826.165972222225</v>
      </c>
    </row>
    <row r="1541" spans="1:25" ht="48" x14ac:dyDescent="0.2">
      <c r="A1541" s="1">
        <v>1747</v>
      </c>
      <c r="B1541" s="7" t="s">
        <v>1748</v>
      </c>
      <c r="C1541" s="7" t="s">
        <v>5857</v>
      </c>
      <c r="D1541" s="1">
        <v>9000</v>
      </c>
      <c r="E1541" s="37" t="str">
        <f>VLOOKUP(D1541,'Vlookup Table Bonus Point'!$C$3:$D$26,2,TRUE)</f>
        <v>5000 to 9999</v>
      </c>
      <c r="F1541" s="1">
        <v>9446</v>
      </c>
      <c r="G1541" s="1" t="s">
        <v>8218</v>
      </c>
      <c r="H1541" s="1" t="s">
        <v>8224</v>
      </c>
      <c r="I1541" s="1" t="s">
        <v>8246</v>
      </c>
      <c r="J1541" s="1">
        <v>1447426800</v>
      </c>
      <c r="K1541" s="1">
        <v>1444904830</v>
      </c>
      <c r="L1541" s="1" t="b">
        <v>0</v>
      </c>
      <c r="M1541" s="1">
        <v>159</v>
      </c>
      <c r="N1541" s="1" t="b">
        <v>1</v>
      </c>
      <c r="O1541" s="1" t="s">
        <v>8284</v>
      </c>
      <c r="P1541" s="28">
        <f>F1541/D1541</f>
        <v>1.0495555555555556</v>
      </c>
      <c r="Q1541" s="29">
        <f>IF(M1541&gt;0,F1541/M1541,0)</f>
        <v>59.408805031446541</v>
      </c>
      <c r="R1541" s="9" t="str">
        <f>LEFT(O1541,SEARCH("/",O1541,1)-1)</f>
        <v>photography</v>
      </c>
      <c r="S1541" s="26" t="str">
        <f>RIGHT(O1541,LEN(O1541)-SEARCH("/",O1541,1))</f>
        <v>photobooks</v>
      </c>
      <c r="T1541" s="27">
        <f>(((K1541/60)/60)/24)+DATE(1970,1,1)</f>
        <v>42292.435532407413</v>
      </c>
      <c r="U1541" s="5" t="str">
        <f>TEXT(T1541,"mmm")</f>
        <v>Oct</v>
      </c>
      <c r="V1541" s="5" t="str">
        <f>TEXT(T1541,"yyyy")</f>
        <v>2015</v>
      </c>
      <c r="W1541" s="5" t="str">
        <f>TEXT(Y1541,"mmm")</f>
        <v>Nov</v>
      </c>
      <c r="X1541" s="1" t="str">
        <f>TEXT(Y1541,"yyyy")</f>
        <v>2015</v>
      </c>
      <c r="Y1541" s="27">
        <f>(((J1541/60)/60)/24)+DATE(1970,1,1)</f>
        <v>42321.625</v>
      </c>
    </row>
    <row r="1542" spans="1:25" ht="48" x14ac:dyDescent="0.2">
      <c r="A1542" s="1">
        <v>1794</v>
      </c>
      <c r="B1542" s="7" t="s">
        <v>1795</v>
      </c>
      <c r="C1542" s="7" t="s">
        <v>5904</v>
      </c>
      <c r="D1542" s="1">
        <v>9000</v>
      </c>
      <c r="E1542" s="37" t="str">
        <f>VLOOKUP(D1542,'Vlookup Table Bonus Point'!$C$3:$D$26,2,TRUE)</f>
        <v>5000 to 9999</v>
      </c>
      <c r="F1542" s="1">
        <v>997</v>
      </c>
      <c r="G1542" s="1" t="s">
        <v>8220</v>
      </c>
      <c r="H1542" s="1" t="s">
        <v>8223</v>
      </c>
      <c r="I1542" s="1" t="s">
        <v>8245</v>
      </c>
      <c r="J1542" s="1">
        <v>1423660422</v>
      </c>
      <c r="K1542" s="1">
        <v>1420636422</v>
      </c>
      <c r="L1542" s="1" t="b">
        <v>1</v>
      </c>
      <c r="M1542" s="1">
        <v>18</v>
      </c>
      <c r="N1542" s="1" t="b">
        <v>0</v>
      </c>
      <c r="O1542" s="1" t="s">
        <v>8284</v>
      </c>
      <c r="P1542" s="28">
        <f>F1542/D1542</f>
        <v>0.11077777777777778</v>
      </c>
      <c r="Q1542" s="29">
        <f>IF(M1542&gt;0,F1542/M1542,0)</f>
        <v>55.388888888888886</v>
      </c>
      <c r="R1542" s="9" t="str">
        <f>LEFT(O1542,SEARCH("/",O1542,1)-1)</f>
        <v>photography</v>
      </c>
      <c r="S1542" s="26" t="str">
        <f>RIGHT(O1542,LEN(O1542)-SEARCH("/",O1542,1))</f>
        <v>photobooks</v>
      </c>
      <c r="T1542" s="27">
        <f>(((K1542/60)/60)/24)+DATE(1970,1,1)</f>
        <v>42011.551180555558</v>
      </c>
      <c r="U1542" s="5" t="str">
        <f>TEXT(T1542,"mmm")</f>
        <v>Jan</v>
      </c>
      <c r="V1542" s="5" t="str">
        <f>TEXT(T1542,"yyyy")</f>
        <v>2015</v>
      </c>
      <c r="W1542" s="5" t="str">
        <f>TEXT(Y1542,"mmm")</f>
        <v>Feb</v>
      </c>
      <c r="X1542" s="1" t="str">
        <f>TEXT(Y1542,"yyyy")</f>
        <v>2015</v>
      </c>
      <c r="Y1542" s="27">
        <f>(((J1542/60)/60)/24)+DATE(1970,1,1)</f>
        <v>42046.551180555558</v>
      </c>
    </row>
    <row r="1543" spans="1:25" ht="48" x14ac:dyDescent="0.2">
      <c r="A1543" s="1">
        <v>1850</v>
      </c>
      <c r="B1543" s="7" t="s">
        <v>1851</v>
      </c>
      <c r="C1543" s="7" t="s">
        <v>5960</v>
      </c>
      <c r="D1543" s="1">
        <v>9000</v>
      </c>
      <c r="E1543" s="37" t="str">
        <f>VLOOKUP(D1543,'Vlookup Table Bonus Point'!$C$3:$D$26,2,TRUE)</f>
        <v>5000 to 9999</v>
      </c>
      <c r="F1543" s="1">
        <v>9137</v>
      </c>
      <c r="G1543" s="1" t="s">
        <v>8218</v>
      </c>
      <c r="H1543" s="1" t="s">
        <v>8223</v>
      </c>
      <c r="I1543" s="1" t="s">
        <v>8245</v>
      </c>
      <c r="J1543" s="1">
        <v>1405033300</v>
      </c>
      <c r="K1543" s="1">
        <v>1402441300</v>
      </c>
      <c r="L1543" s="1" t="b">
        <v>0</v>
      </c>
      <c r="M1543" s="1">
        <v>179</v>
      </c>
      <c r="N1543" s="1" t="b">
        <v>1</v>
      </c>
      <c r="O1543" s="1" t="s">
        <v>8275</v>
      </c>
      <c r="P1543" s="28">
        <f>F1543/D1543</f>
        <v>1.0152222222222222</v>
      </c>
      <c r="Q1543" s="29">
        <f>IF(M1543&gt;0,F1543/M1543,0)</f>
        <v>51.044692737430168</v>
      </c>
      <c r="R1543" s="9" t="str">
        <f>LEFT(O1543,SEARCH("/",O1543,1)-1)</f>
        <v>music</v>
      </c>
      <c r="S1543" s="26" t="str">
        <f>RIGHT(O1543,LEN(O1543)-SEARCH("/",O1543,1))</f>
        <v>rock</v>
      </c>
      <c r="T1543" s="27">
        <f>(((K1543/60)/60)/24)+DATE(1970,1,1)</f>
        <v>41800.959490740745</v>
      </c>
      <c r="U1543" s="5" t="str">
        <f>TEXT(T1543,"mmm")</f>
        <v>Jun</v>
      </c>
      <c r="V1543" s="5" t="str">
        <f>TEXT(T1543,"yyyy")</f>
        <v>2014</v>
      </c>
      <c r="W1543" s="5" t="str">
        <f>TEXT(Y1543,"mmm")</f>
        <v>Jul</v>
      </c>
      <c r="X1543" s="1" t="str">
        <f>TEXT(Y1543,"yyyy")</f>
        <v>2014</v>
      </c>
      <c r="Y1543" s="27">
        <f>(((J1543/60)/60)/24)+DATE(1970,1,1)</f>
        <v>41830.959490740745</v>
      </c>
    </row>
    <row r="1544" spans="1:25" ht="32" x14ac:dyDescent="0.2">
      <c r="A1544" s="1">
        <v>2199</v>
      </c>
      <c r="B1544" s="7" t="s">
        <v>2200</v>
      </c>
      <c r="C1544" s="7" t="s">
        <v>6309</v>
      </c>
      <c r="D1544" s="1">
        <v>9000</v>
      </c>
      <c r="E1544" s="37" t="str">
        <f>VLOOKUP(D1544,'Vlookup Table Bonus Point'!$C$3:$D$26,2,TRUE)</f>
        <v>5000 to 9999</v>
      </c>
      <c r="F1544" s="1">
        <v>13228</v>
      </c>
      <c r="G1544" s="1" t="s">
        <v>8218</v>
      </c>
      <c r="H1544" s="1" t="s">
        <v>8240</v>
      </c>
      <c r="I1544" s="1" t="s">
        <v>8248</v>
      </c>
      <c r="J1544" s="1">
        <v>1444903198</v>
      </c>
      <c r="K1544" s="1">
        <v>1442311198</v>
      </c>
      <c r="L1544" s="1" t="b">
        <v>1</v>
      </c>
      <c r="M1544" s="1">
        <v>251</v>
      </c>
      <c r="N1544" s="1" t="b">
        <v>1</v>
      </c>
      <c r="O1544" s="1" t="s">
        <v>8296</v>
      </c>
      <c r="P1544" s="28">
        <f>F1544/D1544</f>
        <v>1.4697777777777778</v>
      </c>
      <c r="Q1544" s="29">
        <f>IF(M1544&gt;0,F1544/M1544,0)</f>
        <v>52.701195219123505</v>
      </c>
      <c r="R1544" s="9" t="str">
        <f>LEFT(O1544,SEARCH("/",O1544,1)-1)</f>
        <v>games</v>
      </c>
      <c r="S1544" s="26" t="str">
        <f>RIGHT(O1544,LEN(O1544)-SEARCH("/",O1544,1))</f>
        <v>tabletop games</v>
      </c>
      <c r="T1544" s="27">
        <f>(((K1544/60)/60)/24)+DATE(1970,1,1)</f>
        <v>42262.416643518518</v>
      </c>
      <c r="U1544" s="5" t="str">
        <f>TEXT(T1544,"mmm")</f>
        <v>Sep</v>
      </c>
      <c r="V1544" s="5" t="str">
        <f>TEXT(T1544,"yyyy")</f>
        <v>2015</v>
      </c>
      <c r="W1544" s="5" t="str">
        <f>TEXT(Y1544,"mmm")</f>
        <v>Oct</v>
      </c>
      <c r="X1544" s="1" t="str">
        <f>TEXT(Y1544,"yyyy")</f>
        <v>2015</v>
      </c>
      <c r="Y1544" s="27">
        <f>(((J1544/60)/60)/24)+DATE(1970,1,1)</f>
        <v>42292.416643518518</v>
      </c>
    </row>
    <row r="1545" spans="1:25" ht="48" x14ac:dyDescent="0.2">
      <c r="A1545" s="1">
        <v>2252</v>
      </c>
      <c r="B1545" s="7" t="s">
        <v>2253</v>
      </c>
      <c r="C1545" s="7" t="s">
        <v>6362</v>
      </c>
      <c r="D1545" s="1">
        <v>9000</v>
      </c>
      <c r="E1545" s="37" t="str">
        <f>VLOOKUP(D1545,'Vlookup Table Bonus Point'!$C$3:$D$26,2,TRUE)</f>
        <v>5000 to 9999</v>
      </c>
      <c r="F1545" s="1">
        <v>24505</v>
      </c>
      <c r="G1545" s="1" t="s">
        <v>8218</v>
      </c>
      <c r="H1545" s="1" t="s">
        <v>8226</v>
      </c>
      <c r="I1545" s="1" t="s">
        <v>8248</v>
      </c>
      <c r="J1545" s="1">
        <v>1470469938</v>
      </c>
      <c r="K1545" s="1">
        <v>1469173938</v>
      </c>
      <c r="L1545" s="1" t="b">
        <v>0</v>
      </c>
      <c r="M1545" s="1">
        <v>249</v>
      </c>
      <c r="N1545" s="1" t="b">
        <v>1</v>
      </c>
      <c r="O1545" s="1" t="s">
        <v>8296</v>
      </c>
      <c r="P1545" s="28">
        <f>F1545/D1545</f>
        <v>2.722777777777778</v>
      </c>
      <c r="Q1545" s="29">
        <f>IF(M1545&gt;0,F1545/M1545,0)</f>
        <v>98.413654618473899</v>
      </c>
      <c r="R1545" s="9" t="str">
        <f>LEFT(O1545,SEARCH("/",O1545,1)-1)</f>
        <v>games</v>
      </c>
      <c r="S1545" s="26" t="str">
        <f>RIGHT(O1545,LEN(O1545)-SEARCH("/",O1545,1))</f>
        <v>tabletop games</v>
      </c>
      <c r="T1545" s="27">
        <f>(((K1545/60)/60)/24)+DATE(1970,1,1)</f>
        <v>42573.327986111108</v>
      </c>
      <c r="U1545" s="5" t="str">
        <f>TEXT(T1545,"mmm")</f>
        <v>Jul</v>
      </c>
      <c r="V1545" s="5" t="str">
        <f>TEXT(T1545,"yyyy")</f>
        <v>2016</v>
      </c>
      <c r="W1545" s="5" t="str">
        <f>TEXT(Y1545,"mmm")</f>
        <v>Aug</v>
      </c>
      <c r="X1545" s="1" t="str">
        <f>TEXT(Y1545,"yyyy")</f>
        <v>2016</v>
      </c>
      <c r="Y1545" s="27">
        <f>(((J1545/60)/60)/24)+DATE(1970,1,1)</f>
        <v>42588.327986111108</v>
      </c>
    </row>
    <row r="1546" spans="1:25" ht="48" x14ac:dyDescent="0.2">
      <c r="A1546" s="1">
        <v>2311</v>
      </c>
      <c r="B1546" s="7" t="s">
        <v>2312</v>
      </c>
      <c r="C1546" s="7" t="s">
        <v>6421</v>
      </c>
      <c r="D1546" s="1">
        <v>9000</v>
      </c>
      <c r="E1546" s="37" t="str">
        <f>VLOOKUP(D1546,'Vlookup Table Bonus Point'!$C$3:$D$26,2,TRUE)</f>
        <v>5000 to 9999</v>
      </c>
      <c r="F1546" s="1">
        <v>9370</v>
      </c>
      <c r="G1546" s="1" t="s">
        <v>8218</v>
      </c>
      <c r="H1546" s="1" t="s">
        <v>8223</v>
      </c>
      <c r="I1546" s="1" t="s">
        <v>8245</v>
      </c>
      <c r="J1546" s="1">
        <v>1399421189</v>
      </c>
      <c r="K1546" s="1">
        <v>1396829189</v>
      </c>
      <c r="L1546" s="1" t="b">
        <v>1</v>
      </c>
      <c r="M1546" s="1">
        <v>104</v>
      </c>
      <c r="N1546" s="1" t="b">
        <v>1</v>
      </c>
      <c r="O1546" s="1" t="s">
        <v>8278</v>
      </c>
      <c r="P1546" s="28">
        <f>F1546/D1546</f>
        <v>1.0411111111111111</v>
      </c>
      <c r="Q1546" s="29">
        <f>IF(M1546&gt;0,F1546/M1546,0)</f>
        <v>90.09615384615384</v>
      </c>
      <c r="R1546" s="9" t="str">
        <f>LEFT(O1546,SEARCH("/",O1546,1)-1)</f>
        <v>music</v>
      </c>
      <c r="S1546" s="26" t="str">
        <f>RIGHT(O1546,LEN(O1546)-SEARCH("/",O1546,1))</f>
        <v>indie rock</v>
      </c>
      <c r="T1546" s="27">
        <f>(((K1546/60)/60)/24)+DATE(1970,1,1)</f>
        <v>41736.004502314812</v>
      </c>
      <c r="U1546" s="5" t="str">
        <f>TEXT(T1546,"mmm")</f>
        <v>Apr</v>
      </c>
      <c r="V1546" s="5" t="str">
        <f>TEXT(T1546,"yyyy")</f>
        <v>2014</v>
      </c>
      <c r="W1546" s="5" t="str">
        <f>TEXT(Y1546,"mmm")</f>
        <v>May</v>
      </c>
      <c r="X1546" s="1" t="str">
        <f>TEXT(Y1546,"yyyy")</f>
        <v>2014</v>
      </c>
      <c r="Y1546" s="27">
        <f>(((J1546/60)/60)/24)+DATE(1970,1,1)</f>
        <v>41766.004502314812</v>
      </c>
    </row>
    <row r="1547" spans="1:25" ht="48" x14ac:dyDescent="0.2">
      <c r="A1547" s="1">
        <v>3082</v>
      </c>
      <c r="B1547" s="7" t="s">
        <v>3082</v>
      </c>
      <c r="C1547" s="7" t="s">
        <v>7192</v>
      </c>
      <c r="D1547" s="1">
        <v>9000</v>
      </c>
      <c r="E1547" s="37" t="str">
        <f>VLOOKUP(D1547,'Vlookup Table Bonus Point'!$C$3:$D$26,2,TRUE)</f>
        <v>5000 to 9999</v>
      </c>
      <c r="F1547" s="1">
        <v>0</v>
      </c>
      <c r="G1547" s="1" t="s">
        <v>8220</v>
      </c>
      <c r="H1547" s="1" t="s">
        <v>8223</v>
      </c>
      <c r="I1547" s="1" t="s">
        <v>8245</v>
      </c>
      <c r="J1547" s="1">
        <v>1447628946</v>
      </c>
      <c r="K1547" s="1">
        <v>1445033346</v>
      </c>
      <c r="L1547" s="1" t="b">
        <v>0</v>
      </c>
      <c r="M1547" s="1">
        <v>0</v>
      </c>
      <c r="N1547" s="1" t="b">
        <v>0</v>
      </c>
      <c r="O1547" s="1" t="s">
        <v>8302</v>
      </c>
      <c r="P1547" s="28">
        <f>F1547/D1547</f>
        <v>0</v>
      </c>
      <c r="Q1547" s="29">
        <f>IF(M1547&gt;0,F1547/M1547,0)</f>
        <v>0</v>
      </c>
      <c r="R1547" s="9" t="str">
        <f>LEFT(O1547,SEARCH("/",O1547,1)-1)</f>
        <v>theater</v>
      </c>
      <c r="S1547" s="26" t="str">
        <f>RIGHT(O1547,LEN(O1547)-SEARCH("/",O1547,1))</f>
        <v>spaces</v>
      </c>
      <c r="T1547" s="27">
        <f>(((K1547/60)/60)/24)+DATE(1970,1,1)</f>
        <v>42293.922986111109</v>
      </c>
      <c r="U1547" s="5" t="str">
        <f>TEXT(T1547,"mmm")</f>
        <v>Oct</v>
      </c>
      <c r="V1547" s="5" t="str">
        <f>TEXT(T1547,"yyyy")</f>
        <v>2015</v>
      </c>
      <c r="W1547" s="5" t="str">
        <f>TEXT(Y1547,"mmm")</f>
        <v>Nov</v>
      </c>
      <c r="X1547" s="1" t="str">
        <f>TEXT(Y1547,"yyyy")</f>
        <v>2015</v>
      </c>
      <c r="Y1547" s="27">
        <f>(((J1547/60)/60)/24)+DATE(1970,1,1)</f>
        <v>42323.96465277778</v>
      </c>
    </row>
    <row r="1548" spans="1:25" ht="32" x14ac:dyDescent="0.2">
      <c r="A1548" s="1">
        <v>3360</v>
      </c>
      <c r="B1548" s="7" t="s">
        <v>3359</v>
      </c>
      <c r="C1548" s="7" t="s">
        <v>7470</v>
      </c>
      <c r="D1548" s="1">
        <v>9000</v>
      </c>
      <c r="E1548" s="37" t="str">
        <f>VLOOKUP(D1548,'Vlookup Table Bonus Point'!$C$3:$D$26,2,TRUE)</f>
        <v>5000 to 9999</v>
      </c>
      <c r="F1548" s="1">
        <v>9124</v>
      </c>
      <c r="G1548" s="1" t="s">
        <v>8218</v>
      </c>
      <c r="H1548" s="1" t="s">
        <v>8243</v>
      </c>
      <c r="I1548" s="1" t="s">
        <v>8257</v>
      </c>
      <c r="J1548" s="1">
        <v>1481731140</v>
      </c>
      <c r="K1548" s="1">
        <v>1479866343</v>
      </c>
      <c r="L1548" s="1" t="b">
        <v>0</v>
      </c>
      <c r="M1548" s="1">
        <v>72</v>
      </c>
      <c r="N1548" s="1" t="b">
        <v>1</v>
      </c>
      <c r="O1548" s="1" t="s">
        <v>8270</v>
      </c>
      <c r="P1548" s="28">
        <f>F1548/D1548</f>
        <v>1.0137777777777779</v>
      </c>
      <c r="Q1548" s="29">
        <f>IF(M1548&gt;0,F1548/M1548,0)</f>
        <v>126.72222222222223</v>
      </c>
      <c r="R1548" s="9" t="str">
        <f>LEFT(O1548,SEARCH("/",O1548,1)-1)</f>
        <v>theater</v>
      </c>
      <c r="S1548" s="26" t="str">
        <f>RIGHT(O1548,LEN(O1548)-SEARCH("/",O1548,1))</f>
        <v>plays</v>
      </c>
      <c r="T1548" s="27">
        <f>(((K1548/60)/60)/24)+DATE(1970,1,1)</f>
        <v>42697.082673611112</v>
      </c>
      <c r="U1548" s="5" t="str">
        <f>TEXT(T1548,"mmm")</f>
        <v>Nov</v>
      </c>
      <c r="V1548" s="5" t="str">
        <f>TEXT(T1548,"yyyy")</f>
        <v>2016</v>
      </c>
      <c r="W1548" s="5" t="str">
        <f>TEXT(Y1548,"mmm")</f>
        <v>Dec</v>
      </c>
      <c r="X1548" s="1" t="str">
        <f>TEXT(Y1548,"yyyy")</f>
        <v>2016</v>
      </c>
      <c r="Y1548" s="27">
        <f>(((J1548/60)/60)/24)+DATE(1970,1,1)</f>
        <v>42718.665972222225</v>
      </c>
    </row>
    <row r="1549" spans="1:25" ht="48" x14ac:dyDescent="0.2">
      <c r="A1549" s="1">
        <v>4014</v>
      </c>
      <c r="B1549" s="7" t="s">
        <v>4010</v>
      </c>
      <c r="C1549" s="7" t="s">
        <v>8119</v>
      </c>
      <c r="D1549" s="1">
        <v>9000</v>
      </c>
      <c r="E1549" s="37" t="str">
        <f>VLOOKUP(D1549,'Vlookup Table Bonus Point'!$C$3:$D$26,2,TRUE)</f>
        <v>5000 to 9999</v>
      </c>
      <c r="F1549" s="1">
        <v>0</v>
      </c>
      <c r="G1549" s="1" t="s">
        <v>8220</v>
      </c>
      <c r="H1549" s="1" t="s">
        <v>8223</v>
      </c>
      <c r="I1549" s="1" t="s">
        <v>8245</v>
      </c>
      <c r="J1549" s="1">
        <v>1457157269</v>
      </c>
      <c r="K1549" s="1">
        <v>1455861269</v>
      </c>
      <c r="L1549" s="1" t="b">
        <v>0</v>
      </c>
      <c r="M1549" s="1">
        <v>0</v>
      </c>
      <c r="N1549" s="1" t="b">
        <v>0</v>
      </c>
      <c r="O1549" s="1" t="s">
        <v>8270</v>
      </c>
      <c r="P1549" s="28">
        <f>F1549/D1549</f>
        <v>0</v>
      </c>
      <c r="Q1549" s="29">
        <f>IF(M1549&gt;0,F1549/M1549,0)</f>
        <v>0</v>
      </c>
      <c r="R1549" s="9" t="str">
        <f>LEFT(O1549,SEARCH("/",O1549,1)-1)</f>
        <v>theater</v>
      </c>
      <c r="S1549" s="26" t="str">
        <f>RIGHT(O1549,LEN(O1549)-SEARCH("/",O1549,1))</f>
        <v>plays</v>
      </c>
      <c r="T1549" s="27">
        <f>(((K1549/60)/60)/24)+DATE(1970,1,1)</f>
        <v>42419.246168981481</v>
      </c>
      <c r="U1549" s="5" t="str">
        <f>TEXT(T1549,"mmm")</f>
        <v>Feb</v>
      </c>
      <c r="V1549" s="5" t="str">
        <f>TEXT(T1549,"yyyy")</f>
        <v>2016</v>
      </c>
      <c r="W1549" s="5" t="str">
        <f>TEXT(Y1549,"mmm")</f>
        <v>Mar</v>
      </c>
      <c r="X1549" s="1" t="str">
        <f>TEXT(Y1549,"yyyy")</f>
        <v>2016</v>
      </c>
      <c r="Y1549" s="27">
        <f>(((J1549/60)/60)/24)+DATE(1970,1,1)</f>
        <v>42434.246168981481</v>
      </c>
    </row>
    <row r="1550" spans="1:25" ht="48" x14ac:dyDescent="0.2">
      <c r="A1550" s="1">
        <v>363</v>
      </c>
      <c r="B1550" s="7" t="s">
        <v>364</v>
      </c>
      <c r="C1550" s="7" t="s">
        <v>4473</v>
      </c>
      <c r="D1550" s="1">
        <v>8925</v>
      </c>
      <c r="E1550" s="37" t="str">
        <f>VLOOKUP(D1550,'Vlookup Table Bonus Point'!$C$3:$D$26,2,TRUE)</f>
        <v>5000 to 9999</v>
      </c>
      <c r="F1550" s="1">
        <v>9044</v>
      </c>
      <c r="G1550" s="1" t="s">
        <v>8218</v>
      </c>
      <c r="H1550" s="1" t="s">
        <v>8223</v>
      </c>
      <c r="I1550" s="1" t="s">
        <v>8245</v>
      </c>
      <c r="J1550" s="1">
        <v>1272828120</v>
      </c>
      <c r="K1550" s="1">
        <v>1268934736</v>
      </c>
      <c r="L1550" s="1" t="b">
        <v>0</v>
      </c>
      <c r="M1550" s="1">
        <v>26</v>
      </c>
      <c r="N1550" s="1" t="b">
        <v>1</v>
      </c>
      <c r="O1550" s="1" t="s">
        <v>8268</v>
      </c>
      <c r="P1550" s="28">
        <f>F1550/D1550</f>
        <v>1.0133333333333334</v>
      </c>
      <c r="Q1550" s="29">
        <f>IF(M1550&gt;0,F1550/M1550,0)</f>
        <v>347.84615384615387</v>
      </c>
      <c r="R1550" s="9" t="str">
        <f>LEFT(O1550,SEARCH("/",O1550,1)-1)</f>
        <v>film &amp; video</v>
      </c>
      <c r="S1550" s="26" t="str">
        <f>RIGHT(O1550,LEN(O1550)-SEARCH("/",O1550,1))</f>
        <v>documentary</v>
      </c>
      <c r="T1550" s="27">
        <f>(((K1550/60)/60)/24)+DATE(1970,1,1)</f>
        <v>40255.744629629626</v>
      </c>
      <c r="U1550" s="5" t="str">
        <f>TEXT(T1550,"mmm")</f>
        <v>Mar</v>
      </c>
      <c r="V1550" s="5" t="str">
        <f>TEXT(T1550,"yyyy")</f>
        <v>2010</v>
      </c>
      <c r="W1550" s="5" t="str">
        <f>TEXT(Y1550,"mmm")</f>
        <v>May</v>
      </c>
      <c r="X1550" s="1" t="str">
        <f>TEXT(Y1550,"yyyy")</f>
        <v>2010</v>
      </c>
      <c r="Y1550" s="27">
        <f>(((J1550/60)/60)/24)+DATE(1970,1,1)</f>
        <v>40300.806944444441</v>
      </c>
    </row>
    <row r="1551" spans="1:25" ht="48" x14ac:dyDescent="0.2">
      <c r="A1551" s="1">
        <v>456</v>
      </c>
      <c r="B1551" s="7" t="s">
        <v>457</v>
      </c>
      <c r="C1551" s="7" t="s">
        <v>4566</v>
      </c>
      <c r="D1551" s="1">
        <v>8888</v>
      </c>
      <c r="E1551" s="37" t="str">
        <f>VLOOKUP(D1551,'Vlookup Table Bonus Point'!$C$3:$D$26,2,TRUE)</f>
        <v>5000 to 9999</v>
      </c>
      <c r="F1551" s="1">
        <v>61</v>
      </c>
      <c r="G1551" s="1" t="s">
        <v>8220</v>
      </c>
      <c r="H1551" s="1" t="s">
        <v>8223</v>
      </c>
      <c r="I1551" s="1" t="s">
        <v>8245</v>
      </c>
      <c r="J1551" s="1">
        <v>1382414340</v>
      </c>
      <c r="K1551" s="1">
        <v>1380559201</v>
      </c>
      <c r="L1551" s="1" t="b">
        <v>0</v>
      </c>
      <c r="M1551" s="1">
        <v>3</v>
      </c>
      <c r="N1551" s="1" t="b">
        <v>0</v>
      </c>
      <c r="O1551" s="1" t="s">
        <v>8269</v>
      </c>
      <c r="P1551" s="28">
        <f>F1551/D1551</f>
        <v>6.8631863186318634E-3</v>
      </c>
      <c r="Q1551" s="29">
        <f>IF(M1551&gt;0,F1551/M1551,0)</f>
        <v>20.333333333333332</v>
      </c>
      <c r="R1551" s="9" t="str">
        <f>LEFT(O1551,SEARCH("/",O1551,1)-1)</f>
        <v>film &amp; video</v>
      </c>
      <c r="S1551" s="26" t="str">
        <f>RIGHT(O1551,LEN(O1551)-SEARCH("/",O1551,1))</f>
        <v>animation</v>
      </c>
      <c r="T1551" s="27">
        <f>(((K1551/60)/60)/24)+DATE(1970,1,1)</f>
        <v>41547.694456018515</v>
      </c>
      <c r="U1551" s="5" t="str">
        <f>TEXT(T1551,"mmm")</f>
        <v>Sep</v>
      </c>
      <c r="V1551" s="5" t="str">
        <f>TEXT(T1551,"yyyy")</f>
        <v>2013</v>
      </c>
      <c r="W1551" s="5" t="str">
        <f>TEXT(Y1551,"mmm")</f>
        <v>Oct</v>
      </c>
      <c r="X1551" s="1" t="str">
        <f>TEXT(Y1551,"yyyy")</f>
        <v>2013</v>
      </c>
      <c r="Y1551" s="27">
        <f>(((J1551/60)/60)/24)+DATE(1970,1,1)</f>
        <v>41569.165972222225</v>
      </c>
    </row>
    <row r="1552" spans="1:25" ht="48" x14ac:dyDescent="0.2">
      <c r="A1552" s="1">
        <v>1449</v>
      </c>
      <c r="B1552" s="7" t="s">
        <v>1450</v>
      </c>
      <c r="C1552" s="7" t="s">
        <v>5559</v>
      </c>
      <c r="D1552" s="1">
        <v>8888</v>
      </c>
      <c r="E1552" s="37" t="str">
        <f>VLOOKUP(D1552,'Vlookup Table Bonus Point'!$C$3:$D$26,2,TRUE)</f>
        <v>5000 to 9999</v>
      </c>
      <c r="F1552" s="1">
        <v>0</v>
      </c>
      <c r="G1552" s="1" t="s">
        <v>8220</v>
      </c>
      <c r="H1552" s="1" t="s">
        <v>8223</v>
      </c>
      <c r="I1552" s="1" t="s">
        <v>8245</v>
      </c>
      <c r="J1552" s="1">
        <v>1431286105</v>
      </c>
      <c r="K1552" s="1">
        <v>1427138905</v>
      </c>
      <c r="L1552" s="1" t="b">
        <v>0</v>
      </c>
      <c r="M1552" s="1">
        <v>0</v>
      </c>
      <c r="N1552" s="1" t="b">
        <v>0</v>
      </c>
      <c r="O1552" s="1" t="s">
        <v>8286</v>
      </c>
      <c r="P1552" s="28">
        <f>F1552/D1552</f>
        <v>0</v>
      </c>
      <c r="Q1552" s="29">
        <f>IF(M1552&gt;0,F1552/M1552,0)</f>
        <v>0</v>
      </c>
      <c r="R1552" s="9" t="str">
        <f>LEFT(O1552,SEARCH("/",O1552,1)-1)</f>
        <v>publishing</v>
      </c>
      <c r="S1552" s="26" t="str">
        <f>RIGHT(O1552,LEN(O1552)-SEARCH("/",O1552,1))</f>
        <v>translations</v>
      </c>
      <c r="T1552" s="27">
        <f>(((K1552/60)/60)/24)+DATE(1970,1,1)</f>
        <v>42086.811400462961</v>
      </c>
      <c r="U1552" s="5" t="str">
        <f>TEXT(T1552,"mmm")</f>
        <v>Mar</v>
      </c>
      <c r="V1552" s="5" t="str">
        <f>TEXT(T1552,"yyyy")</f>
        <v>2015</v>
      </c>
      <c r="W1552" s="5" t="str">
        <f>TEXT(Y1552,"mmm")</f>
        <v>May</v>
      </c>
      <c r="X1552" s="1" t="str">
        <f>TEXT(Y1552,"yyyy")</f>
        <v>2015</v>
      </c>
      <c r="Y1552" s="27">
        <f>(((J1552/60)/60)/24)+DATE(1970,1,1)</f>
        <v>42134.811400462961</v>
      </c>
    </row>
    <row r="1553" spans="1:25" ht="48" x14ac:dyDescent="0.2">
      <c r="A1553" s="1">
        <v>4054</v>
      </c>
      <c r="B1553" s="7" t="s">
        <v>4050</v>
      </c>
      <c r="C1553" s="7" t="s">
        <v>8158</v>
      </c>
      <c r="D1553" s="1">
        <v>8880</v>
      </c>
      <c r="E1553" s="37" t="str">
        <f>VLOOKUP(D1553,'Vlookup Table Bonus Point'!$C$3:$D$26,2,TRUE)</f>
        <v>5000 to 9999</v>
      </c>
      <c r="F1553" s="1">
        <v>0</v>
      </c>
      <c r="G1553" s="1" t="s">
        <v>8220</v>
      </c>
      <c r="H1553" s="1" t="s">
        <v>8223</v>
      </c>
      <c r="I1553" s="1" t="s">
        <v>8245</v>
      </c>
      <c r="J1553" s="1">
        <v>1475294400</v>
      </c>
      <c r="K1553" s="1">
        <v>1472674285</v>
      </c>
      <c r="L1553" s="1" t="b">
        <v>0</v>
      </c>
      <c r="M1553" s="1">
        <v>0</v>
      </c>
      <c r="N1553" s="1" t="b">
        <v>0</v>
      </c>
      <c r="O1553" s="1" t="s">
        <v>8270</v>
      </c>
      <c r="P1553" s="28">
        <f>F1553/D1553</f>
        <v>0</v>
      </c>
      <c r="Q1553" s="29">
        <f>IF(M1553&gt;0,F1553/M1553,0)</f>
        <v>0</v>
      </c>
      <c r="R1553" s="9" t="str">
        <f>LEFT(O1553,SEARCH("/",O1553,1)-1)</f>
        <v>theater</v>
      </c>
      <c r="S1553" s="26" t="str">
        <f>RIGHT(O1553,LEN(O1553)-SEARCH("/",O1553,1))</f>
        <v>plays</v>
      </c>
      <c r="T1553" s="27">
        <f>(((K1553/60)/60)/24)+DATE(1970,1,1)</f>
        <v>42613.841261574074</v>
      </c>
      <c r="U1553" s="5" t="str">
        <f>TEXT(T1553,"mmm")</f>
        <v>Aug</v>
      </c>
      <c r="V1553" s="5" t="str">
        <f>TEXT(T1553,"yyyy")</f>
        <v>2016</v>
      </c>
      <c r="W1553" s="5" t="str">
        <f>TEXT(Y1553,"mmm")</f>
        <v>Oct</v>
      </c>
      <c r="X1553" s="1" t="str">
        <f>TEXT(Y1553,"yyyy")</f>
        <v>2016</v>
      </c>
      <c r="Y1553" s="27">
        <f>(((J1553/60)/60)/24)+DATE(1970,1,1)</f>
        <v>42644.166666666672</v>
      </c>
    </row>
    <row r="1554" spans="1:25" ht="64" x14ac:dyDescent="0.2">
      <c r="A1554" s="1">
        <v>869</v>
      </c>
      <c r="B1554" s="7" t="s">
        <v>870</v>
      </c>
      <c r="C1554" s="7" t="s">
        <v>4979</v>
      </c>
      <c r="D1554" s="1">
        <v>8800</v>
      </c>
      <c r="E1554" s="37" t="str">
        <f>VLOOKUP(D1554,'Vlookup Table Bonus Point'!$C$3:$D$26,2,TRUE)</f>
        <v>5000 to 9999</v>
      </c>
      <c r="F1554" s="1">
        <v>1040</v>
      </c>
      <c r="G1554" s="1" t="s">
        <v>8220</v>
      </c>
      <c r="H1554" s="1" t="s">
        <v>8223</v>
      </c>
      <c r="I1554" s="1" t="s">
        <v>8245</v>
      </c>
      <c r="J1554" s="1">
        <v>1365448657</v>
      </c>
      <c r="K1554" s="1">
        <v>1362860257</v>
      </c>
      <c r="L1554" s="1" t="b">
        <v>0</v>
      </c>
      <c r="M1554" s="1">
        <v>3</v>
      </c>
      <c r="N1554" s="1" t="b">
        <v>0</v>
      </c>
      <c r="O1554" s="1" t="s">
        <v>8277</v>
      </c>
      <c r="P1554" s="28">
        <f>F1554/D1554</f>
        <v>0.11818181818181818</v>
      </c>
      <c r="Q1554" s="29">
        <f>IF(M1554&gt;0,F1554/M1554,0)</f>
        <v>346.66666666666669</v>
      </c>
      <c r="R1554" s="9" t="str">
        <f>LEFT(O1554,SEARCH("/",O1554,1)-1)</f>
        <v>music</v>
      </c>
      <c r="S1554" s="26" t="str">
        <f>RIGHT(O1554,LEN(O1554)-SEARCH("/",O1554,1))</f>
        <v>jazz</v>
      </c>
      <c r="T1554" s="27">
        <f>(((K1554/60)/60)/24)+DATE(1970,1,1)</f>
        <v>41342.845567129632</v>
      </c>
      <c r="U1554" s="5" t="str">
        <f>TEXT(T1554,"mmm")</f>
        <v>Mar</v>
      </c>
      <c r="V1554" s="5" t="str">
        <f>TEXT(T1554,"yyyy")</f>
        <v>2013</v>
      </c>
      <c r="W1554" s="5" t="str">
        <f>TEXT(Y1554,"mmm")</f>
        <v>Apr</v>
      </c>
      <c r="X1554" s="1" t="str">
        <f>TEXT(Y1554,"yyyy")</f>
        <v>2013</v>
      </c>
      <c r="Y1554" s="27">
        <f>(((J1554/60)/60)/24)+DATE(1970,1,1)</f>
        <v>41372.803900462961</v>
      </c>
    </row>
    <row r="1555" spans="1:25" ht="48" x14ac:dyDescent="0.2">
      <c r="A1555" s="1">
        <v>1187</v>
      </c>
      <c r="B1555" s="7" t="s">
        <v>1188</v>
      </c>
      <c r="C1555" s="7" t="s">
        <v>5297</v>
      </c>
      <c r="D1555" s="1">
        <v>8750</v>
      </c>
      <c r="E1555" s="37" t="str">
        <f>VLOOKUP(D1555,'Vlookup Table Bonus Point'!$C$3:$D$26,2,TRUE)</f>
        <v>5000 to 9999</v>
      </c>
      <c r="F1555" s="1">
        <v>9111</v>
      </c>
      <c r="G1555" s="1" t="s">
        <v>8218</v>
      </c>
      <c r="H1555" s="1" t="s">
        <v>8223</v>
      </c>
      <c r="I1555" s="1" t="s">
        <v>8245</v>
      </c>
      <c r="J1555" s="1">
        <v>1431885600</v>
      </c>
      <c r="K1555" s="1">
        <v>1429133323</v>
      </c>
      <c r="L1555" s="1" t="b">
        <v>0</v>
      </c>
      <c r="M1555" s="1">
        <v>70</v>
      </c>
      <c r="N1555" s="1" t="b">
        <v>1</v>
      </c>
      <c r="O1555" s="1" t="s">
        <v>8284</v>
      </c>
      <c r="P1555" s="28">
        <f>F1555/D1555</f>
        <v>1.0412571428571429</v>
      </c>
      <c r="Q1555" s="29">
        <f>IF(M1555&gt;0,F1555/M1555,0)</f>
        <v>130.15714285714284</v>
      </c>
      <c r="R1555" s="9" t="str">
        <f>LEFT(O1555,SEARCH("/",O1555,1)-1)</f>
        <v>photography</v>
      </c>
      <c r="S1555" s="26" t="str">
        <f>RIGHT(O1555,LEN(O1555)-SEARCH("/",O1555,1))</f>
        <v>photobooks</v>
      </c>
      <c r="T1555" s="27">
        <f>(((K1555/60)/60)/24)+DATE(1970,1,1)</f>
        <v>42109.894942129627</v>
      </c>
      <c r="U1555" s="5" t="str">
        <f>TEXT(T1555,"mmm")</f>
        <v>Apr</v>
      </c>
      <c r="V1555" s="5" t="str">
        <f>TEXT(T1555,"yyyy")</f>
        <v>2015</v>
      </c>
      <c r="W1555" s="5" t="str">
        <f>TEXT(Y1555,"mmm")</f>
        <v>May</v>
      </c>
      <c r="X1555" s="1" t="str">
        <f>TEXT(Y1555,"yyyy")</f>
        <v>2015</v>
      </c>
      <c r="Y1555" s="27">
        <f>(((J1555/60)/60)/24)+DATE(1970,1,1)</f>
        <v>42141.75</v>
      </c>
    </row>
    <row r="1556" spans="1:25" ht="48" x14ac:dyDescent="0.2">
      <c r="A1556" s="1">
        <v>1813</v>
      </c>
      <c r="B1556" s="7" t="s">
        <v>1814</v>
      </c>
      <c r="C1556" s="7" t="s">
        <v>5923</v>
      </c>
      <c r="D1556" s="1">
        <v>8750</v>
      </c>
      <c r="E1556" s="37" t="str">
        <f>VLOOKUP(D1556,'Vlookup Table Bonus Point'!$C$3:$D$26,2,TRUE)</f>
        <v>5000 to 9999</v>
      </c>
      <c r="F1556" s="1">
        <v>0</v>
      </c>
      <c r="G1556" s="1" t="s">
        <v>8220</v>
      </c>
      <c r="H1556" s="1" t="s">
        <v>8224</v>
      </c>
      <c r="I1556" s="1" t="s">
        <v>8246</v>
      </c>
      <c r="J1556" s="1">
        <v>1407532812</v>
      </c>
      <c r="K1556" s="1">
        <v>1404940812</v>
      </c>
      <c r="L1556" s="1" t="b">
        <v>0</v>
      </c>
      <c r="M1556" s="1">
        <v>0</v>
      </c>
      <c r="N1556" s="1" t="b">
        <v>0</v>
      </c>
      <c r="O1556" s="1" t="s">
        <v>8284</v>
      </c>
      <c r="P1556" s="28">
        <f>F1556/D1556</f>
        <v>0</v>
      </c>
      <c r="Q1556" s="29">
        <f>IF(M1556&gt;0,F1556/M1556,0)</f>
        <v>0</v>
      </c>
      <c r="R1556" s="9" t="str">
        <f>LEFT(O1556,SEARCH("/",O1556,1)-1)</f>
        <v>photography</v>
      </c>
      <c r="S1556" s="26" t="str">
        <f>RIGHT(O1556,LEN(O1556)-SEARCH("/",O1556,1))</f>
        <v>photobooks</v>
      </c>
      <c r="T1556" s="27">
        <f>(((K1556/60)/60)/24)+DATE(1970,1,1)</f>
        <v>41829.889027777775</v>
      </c>
      <c r="U1556" s="5" t="str">
        <f>TEXT(T1556,"mmm")</f>
        <v>Jul</v>
      </c>
      <c r="V1556" s="5" t="str">
        <f>TEXT(T1556,"yyyy")</f>
        <v>2014</v>
      </c>
      <c r="W1556" s="5" t="str">
        <f>TEXT(Y1556,"mmm")</f>
        <v>Aug</v>
      </c>
      <c r="X1556" s="1" t="str">
        <f>TEXT(Y1556,"yyyy")</f>
        <v>2014</v>
      </c>
      <c r="Y1556" s="27">
        <f>(((J1556/60)/60)/24)+DATE(1970,1,1)</f>
        <v>41859.889027777775</v>
      </c>
    </row>
    <row r="1557" spans="1:25" ht="48" x14ac:dyDescent="0.2">
      <c r="A1557" s="1">
        <v>1855</v>
      </c>
      <c r="B1557" s="7" t="s">
        <v>1856</v>
      </c>
      <c r="C1557" s="7" t="s">
        <v>5965</v>
      </c>
      <c r="D1557" s="1">
        <v>8750</v>
      </c>
      <c r="E1557" s="37" t="str">
        <f>VLOOKUP(D1557,'Vlookup Table Bonus Point'!$C$3:$D$26,2,TRUE)</f>
        <v>5000 to 9999</v>
      </c>
      <c r="F1557" s="1">
        <v>13480.16</v>
      </c>
      <c r="G1557" s="1" t="s">
        <v>8218</v>
      </c>
      <c r="H1557" s="1" t="s">
        <v>8228</v>
      </c>
      <c r="I1557" s="1" t="s">
        <v>8250</v>
      </c>
      <c r="J1557" s="1">
        <v>1389012940</v>
      </c>
      <c r="K1557" s="1">
        <v>1385124940</v>
      </c>
      <c r="L1557" s="1" t="b">
        <v>0</v>
      </c>
      <c r="M1557" s="1">
        <v>191</v>
      </c>
      <c r="N1557" s="1" t="b">
        <v>1</v>
      </c>
      <c r="O1557" s="1" t="s">
        <v>8275</v>
      </c>
      <c r="P1557" s="28">
        <f>F1557/D1557</f>
        <v>1.5405897142857143</v>
      </c>
      <c r="Q1557" s="29">
        <f>IF(M1557&gt;0,F1557/M1557,0)</f>
        <v>70.576753926701571</v>
      </c>
      <c r="R1557" s="9" t="str">
        <f>LEFT(O1557,SEARCH("/",O1557,1)-1)</f>
        <v>music</v>
      </c>
      <c r="S1557" s="26" t="str">
        <f>RIGHT(O1557,LEN(O1557)-SEARCH("/",O1557,1))</f>
        <v>rock</v>
      </c>
      <c r="T1557" s="27">
        <f>(((K1557/60)/60)/24)+DATE(1970,1,1)</f>
        <v>41600.538657407407</v>
      </c>
      <c r="U1557" s="5" t="str">
        <f>TEXT(T1557,"mmm")</f>
        <v>Nov</v>
      </c>
      <c r="V1557" s="5" t="str">
        <f>TEXT(T1557,"yyyy")</f>
        <v>2013</v>
      </c>
      <c r="W1557" s="5" t="str">
        <f>TEXT(Y1557,"mmm")</f>
        <v>Jan</v>
      </c>
      <c r="X1557" s="1" t="str">
        <f>TEXT(Y1557,"yyyy")</f>
        <v>2014</v>
      </c>
      <c r="Y1557" s="27">
        <f>(((J1557/60)/60)/24)+DATE(1970,1,1)</f>
        <v>41645.538657407407</v>
      </c>
    </row>
    <row r="1558" spans="1:25" ht="48" x14ac:dyDescent="0.2">
      <c r="A1558" s="1">
        <v>55</v>
      </c>
      <c r="B1558" s="7" t="s">
        <v>57</v>
      </c>
      <c r="C1558" s="7" t="s">
        <v>4166</v>
      </c>
      <c r="D1558" s="1">
        <v>8600</v>
      </c>
      <c r="E1558" s="37" t="str">
        <f>VLOOKUP(D1558,'Vlookup Table Bonus Point'!$C$3:$D$26,2,TRUE)</f>
        <v>5000 to 9999</v>
      </c>
      <c r="F1558" s="1">
        <v>11090</v>
      </c>
      <c r="G1558" s="1" t="s">
        <v>8218</v>
      </c>
      <c r="H1558" s="1" t="s">
        <v>8223</v>
      </c>
      <c r="I1558" s="1" t="s">
        <v>8245</v>
      </c>
      <c r="J1558" s="1">
        <v>1464390916</v>
      </c>
      <c r="K1558" s="1">
        <v>1462576516</v>
      </c>
      <c r="L1558" s="1" t="b">
        <v>0</v>
      </c>
      <c r="M1558" s="1">
        <v>86</v>
      </c>
      <c r="N1558" s="1" t="b">
        <v>1</v>
      </c>
      <c r="O1558" s="1" t="s">
        <v>8264</v>
      </c>
      <c r="P1558" s="28">
        <f>F1558/D1558</f>
        <v>1.2895348837209302</v>
      </c>
      <c r="Q1558" s="29">
        <f>IF(M1558&gt;0,F1558/M1558,0)</f>
        <v>128.95348837209303</v>
      </c>
      <c r="R1558" s="9" t="str">
        <f>LEFT(O1558,SEARCH("/",O1558,1)-1)</f>
        <v>film &amp; video</v>
      </c>
      <c r="S1558" s="26" t="str">
        <f>RIGHT(O1558,LEN(O1558)-SEARCH("/",O1558,1))</f>
        <v>television</v>
      </c>
      <c r="T1558" s="27">
        <f>(((K1558/60)/60)/24)+DATE(1970,1,1)</f>
        <v>42496.968935185185</v>
      </c>
      <c r="U1558" s="5" t="str">
        <f>TEXT(T1558,"mmm")</f>
        <v>May</v>
      </c>
      <c r="V1558" s="5" t="str">
        <f>TEXT(T1558,"yyyy")</f>
        <v>2016</v>
      </c>
      <c r="W1558" s="5" t="str">
        <f>TEXT(Y1558,"mmm")</f>
        <v>May</v>
      </c>
      <c r="X1558" s="1" t="str">
        <f>TEXT(Y1558,"yyyy")</f>
        <v>2016</v>
      </c>
      <c r="Y1558" s="27">
        <f>(((J1558/60)/60)/24)+DATE(1970,1,1)</f>
        <v>42517.968935185185</v>
      </c>
    </row>
    <row r="1559" spans="1:25" ht="48" x14ac:dyDescent="0.2">
      <c r="A1559" s="1">
        <v>0</v>
      </c>
      <c r="B1559" s="7" t="s">
        <v>2</v>
      </c>
      <c r="C1559" s="7" t="s">
        <v>4111</v>
      </c>
      <c r="D1559" s="1">
        <v>8500</v>
      </c>
      <c r="E1559" s="37" t="str">
        <f>VLOOKUP(D1559,'Vlookup Table Bonus Point'!$C$3:$D$26,2,TRUE)</f>
        <v>5000 to 9999</v>
      </c>
      <c r="F1559" s="1">
        <v>11633</v>
      </c>
      <c r="G1559" s="1" t="s">
        <v>8218</v>
      </c>
      <c r="H1559" s="1" t="s">
        <v>8223</v>
      </c>
      <c r="I1559" s="1" t="s">
        <v>8245</v>
      </c>
      <c r="J1559" s="1">
        <v>1437620400</v>
      </c>
      <c r="K1559" s="4">
        <v>1434931811</v>
      </c>
      <c r="L1559" s="1" t="b">
        <v>0</v>
      </c>
      <c r="M1559" s="19">
        <v>182</v>
      </c>
      <c r="N1559" s="1" t="b">
        <v>1</v>
      </c>
      <c r="O1559" s="1" t="s">
        <v>8264</v>
      </c>
      <c r="P1559" s="28">
        <f>F1559/D1559</f>
        <v>1.3685882352941177</v>
      </c>
      <c r="Q1559" s="29">
        <f>IF(M1559&gt;0,F1559/M1559,0)</f>
        <v>63.917582417582416</v>
      </c>
      <c r="R1559" s="9" t="str">
        <f>LEFT(O1559,SEARCH("/",O1559,1)-1)</f>
        <v>film &amp; video</v>
      </c>
      <c r="S1559" s="26" t="str">
        <f>RIGHT(O1559,LEN(O1559)-SEARCH("/",O1559,1))</f>
        <v>television</v>
      </c>
      <c r="T1559" s="27">
        <f>(((J1559/60)/60)/24)+DATE(1970,1,1)</f>
        <v>42208.125</v>
      </c>
      <c r="U1559" s="5" t="str">
        <f>TEXT(T1559,"mmm")</f>
        <v>Jul</v>
      </c>
      <c r="V1559" s="5" t="str">
        <f>TEXT(T1559,"yyyy")</f>
        <v>2015</v>
      </c>
      <c r="W1559" s="5" t="str">
        <f>TEXT(Y1559,"mmm")</f>
        <v>Jul</v>
      </c>
      <c r="X1559" s="1" t="str">
        <f>TEXT(Y1559,"yyyy")</f>
        <v>2015</v>
      </c>
      <c r="Y1559" s="27">
        <f>(((J1559/60)/60)/24)+DATE(1970,1,1)</f>
        <v>42208.125</v>
      </c>
    </row>
    <row r="1560" spans="1:25" ht="48" x14ac:dyDescent="0.2">
      <c r="A1560" s="1">
        <v>324</v>
      </c>
      <c r="B1560" s="7" t="s">
        <v>325</v>
      </c>
      <c r="C1560" s="7" t="s">
        <v>4434</v>
      </c>
      <c r="D1560" s="1">
        <v>8500</v>
      </c>
      <c r="E1560" s="37" t="str">
        <f>VLOOKUP(D1560,'Vlookup Table Bonus Point'!$C$3:$D$26,2,TRUE)</f>
        <v>5000 to 9999</v>
      </c>
      <c r="F1560" s="1">
        <v>8636</v>
      </c>
      <c r="G1560" s="1" t="s">
        <v>8218</v>
      </c>
      <c r="H1560" s="1" t="s">
        <v>8223</v>
      </c>
      <c r="I1560" s="1" t="s">
        <v>8245</v>
      </c>
      <c r="J1560" s="1">
        <v>1438441308</v>
      </c>
      <c r="K1560" s="1">
        <v>1435590108</v>
      </c>
      <c r="L1560" s="1" t="b">
        <v>1</v>
      </c>
      <c r="M1560" s="1">
        <v>82</v>
      </c>
      <c r="N1560" s="1" t="b">
        <v>1</v>
      </c>
      <c r="O1560" s="1" t="s">
        <v>8268</v>
      </c>
      <c r="P1560" s="28">
        <f>F1560/D1560</f>
        <v>1.016</v>
      </c>
      <c r="Q1560" s="29">
        <f>IF(M1560&gt;0,F1560/M1560,0)</f>
        <v>105.3170731707317</v>
      </c>
      <c r="R1560" s="9" t="str">
        <f>LEFT(O1560,SEARCH("/",O1560,1)-1)</f>
        <v>film &amp; video</v>
      </c>
      <c r="S1560" s="26" t="str">
        <f>RIGHT(O1560,LEN(O1560)-SEARCH("/",O1560,1))</f>
        <v>documentary</v>
      </c>
      <c r="T1560" s="27">
        <f>(((K1560/60)/60)/24)+DATE(1970,1,1)</f>
        <v>42184.626250000001</v>
      </c>
      <c r="U1560" s="5" t="str">
        <f>TEXT(T1560,"mmm")</f>
        <v>Jun</v>
      </c>
      <c r="V1560" s="5" t="str">
        <f>TEXT(T1560,"yyyy")</f>
        <v>2015</v>
      </c>
      <c r="W1560" s="5" t="str">
        <f>TEXT(Y1560,"mmm")</f>
        <v>Aug</v>
      </c>
      <c r="X1560" s="1" t="str">
        <f>TEXT(Y1560,"yyyy")</f>
        <v>2015</v>
      </c>
      <c r="Y1560" s="27">
        <f>(((J1560/60)/60)/24)+DATE(1970,1,1)</f>
        <v>42217.626250000001</v>
      </c>
    </row>
    <row r="1561" spans="1:25" ht="48" x14ac:dyDescent="0.2">
      <c r="A1561" s="1">
        <v>335</v>
      </c>
      <c r="B1561" s="7" t="s">
        <v>336</v>
      </c>
      <c r="C1561" s="7" t="s">
        <v>4445</v>
      </c>
      <c r="D1561" s="1">
        <v>8500</v>
      </c>
      <c r="E1561" s="37" t="str">
        <f>VLOOKUP(D1561,'Vlookup Table Bonus Point'!$C$3:$D$26,2,TRUE)</f>
        <v>5000 to 9999</v>
      </c>
      <c r="F1561" s="1">
        <v>8735</v>
      </c>
      <c r="G1561" s="1" t="s">
        <v>8218</v>
      </c>
      <c r="H1561" s="1" t="s">
        <v>8223</v>
      </c>
      <c r="I1561" s="1" t="s">
        <v>8245</v>
      </c>
      <c r="J1561" s="1">
        <v>1431122400</v>
      </c>
      <c r="K1561" s="1">
        <v>1428428515</v>
      </c>
      <c r="L1561" s="1" t="b">
        <v>1</v>
      </c>
      <c r="M1561" s="1">
        <v>80</v>
      </c>
      <c r="N1561" s="1" t="b">
        <v>1</v>
      </c>
      <c r="O1561" s="1" t="s">
        <v>8268</v>
      </c>
      <c r="P1561" s="28">
        <f>F1561/D1561</f>
        <v>1.0276470588235294</v>
      </c>
      <c r="Q1561" s="29">
        <f>IF(M1561&gt;0,F1561/M1561,0)</f>
        <v>109.1875</v>
      </c>
      <c r="R1561" s="9" t="str">
        <f>LEFT(O1561,SEARCH("/",O1561,1)-1)</f>
        <v>film &amp; video</v>
      </c>
      <c r="S1561" s="26" t="str">
        <f>RIGHT(O1561,LEN(O1561)-SEARCH("/",O1561,1))</f>
        <v>documentary</v>
      </c>
      <c r="T1561" s="27">
        <f>(((K1561/60)/60)/24)+DATE(1970,1,1)</f>
        <v>42101.737442129626</v>
      </c>
      <c r="U1561" s="5" t="str">
        <f>TEXT(T1561,"mmm")</f>
        <v>Apr</v>
      </c>
      <c r="V1561" s="5" t="str">
        <f>TEXT(T1561,"yyyy")</f>
        <v>2015</v>
      </c>
      <c r="W1561" s="5" t="str">
        <f>TEXT(Y1561,"mmm")</f>
        <v>May</v>
      </c>
      <c r="X1561" s="1" t="str">
        <f>TEXT(Y1561,"yyyy")</f>
        <v>2015</v>
      </c>
      <c r="Y1561" s="27">
        <f>(((J1561/60)/60)/24)+DATE(1970,1,1)</f>
        <v>42132.916666666672</v>
      </c>
    </row>
    <row r="1562" spans="1:25" ht="32" x14ac:dyDescent="0.2">
      <c r="A1562" s="1">
        <v>460</v>
      </c>
      <c r="B1562" s="7" t="s">
        <v>461</v>
      </c>
      <c r="C1562" s="7" t="s">
        <v>4570</v>
      </c>
      <c r="D1562" s="1">
        <v>8500</v>
      </c>
      <c r="E1562" s="37" t="str">
        <f>VLOOKUP(D1562,'Vlookup Table Bonus Point'!$C$3:$D$26,2,TRUE)</f>
        <v>5000 to 9999</v>
      </c>
      <c r="F1562" s="1">
        <v>25</v>
      </c>
      <c r="G1562" s="1" t="s">
        <v>8220</v>
      </c>
      <c r="H1562" s="1" t="s">
        <v>8223</v>
      </c>
      <c r="I1562" s="1" t="s">
        <v>8245</v>
      </c>
      <c r="J1562" s="1">
        <v>1401595200</v>
      </c>
      <c r="K1562" s="1">
        <v>1398862875</v>
      </c>
      <c r="L1562" s="1" t="b">
        <v>0</v>
      </c>
      <c r="M1562" s="1">
        <v>2</v>
      </c>
      <c r="N1562" s="1" t="b">
        <v>0</v>
      </c>
      <c r="O1562" s="1" t="s">
        <v>8269</v>
      </c>
      <c r="P1562" s="28">
        <f>F1562/D1562</f>
        <v>2.9411764705882353E-3</v>
      </c>
      <c r="Q1562" s="29">
        <f>IF(M1562&gt;0,F1562/M1562,0)</f>
        <v>12.5</v>
      </c>
      <c r="R1562" s="9" t="str">
        <f>LEFT(O1562,SEARCH("/",O1562,1)-1)</f>
        <v>film &amp; video</v>
      </c>
      <c r="S1562" s="26" t="str">
        <f>RIGHT(O1562,LEN(O1562)-SEARCH("/",O1562,1))</f>
        <v>animation</v>
      </c>
      <c r="T1562" s="27">
        <f>(((K1562/60)/60)/24)+DATE(1970,1,1)</f>
        <v>41759.542534722219</v>
      </c>
      <c r="U1562" s="5" t="str">
        <f>TEXT(T1562,"mmm")</f>
        <v>Apr</v>
      </c>
      <c r="V1562" s="5" t="str">
        <f>TEXT(T1562,"yyyy")</f>
        <v>2014</v>
      </c>
      <c r="W1562" s="5" t="str">
        <f>TEXT(Y1562,"mmm")</f>
        <v>Jun</v>
      </c>
      <c r="X1562" s="1" t="str">
        <f>TEXT(Y1562,"yyyy")</f>
        <v>2014</v>
      </c>
      <c r="Y1562" s="27">
        <f>(((J1562/60)/60)/24)+DATE(1970,1,1)</f>
        <v>41791.166666666664</v>
      </c>
    </row>
    <row r="1563" spans="1:25" ht="32" x14ac:dyDescent="0.2">
      <c r="A1563" s="1">
        <v>734</v>
      </c>
      <c r="B1563" s="7" t="s">
        <v>735</v>
      </c>
      <c r="C1563" s="7" t="s">
        <v>4844</v>
      </c>
      <c r="D1563" s="1">
        <v>8500</v>
      </c>
      <c r="E1563" s="37" t="str">
        <f>VLOOKUP(D1563,'Vlookup Table Bonus Point'!$C$3:$D$26,2,TRUE)</f>
        <v>5000 to 9999</v>
      </c>
      <c r="F1563" s="1">
        <v>10670</v>
      </c>
      <c r="G1563" s="1" t="s">
        <v>8218</v>
      </c>
      <c r="H1563" s="1" t="s">
        <v>8228</v>
      </c>
      <c r="I1563" s="1" t="s">
        <v>8250</v>
      </c>
      <c r="J1563" s="1">
        <v>1431147600</v>
      </c>
      <c r="K1563" s="1">
        <v>1428465420</v>
      </c>
      <c r="L1563" s="1" t="b">
        <v>0</v>
      </c>
      <c r="M1563" s="1">
        <v>57</v>
      </c>
      <c r="N1563" s="1" t="b">
        <v>1</v>
      </c>
      <c r="O1563" s="1" t="s">
        <v>8273</v>
      </c>
      <c r="P1563" s="28">
        <f>F1563/D1563</f>
        <v>1.2552941176470589</v>
      </c>
      <c r="Q1563" s="29">
        <f>IF(M1563&gt;0,F1563/M1563,0)</f>
        <v>187.19298245614036</v>
      </c>
      <c r="R1563" s="9" t="str">
        <f>LEFT(O1563,SEARCH("/",O1563,1)-1)</f>
        <v>publishing</v>
      </c>
      <c r="S1563" s="26" t="str">
        <f>RIGHT(O1563,LEN(O1563)-SEARCH("/",O1563,1))</f>
        <v>nonfiction</v>
      </c>
      <c r="T1563" s="27">
        <f>(((K1563/60)/60)/24)+DATE(1970,1,1)</f>
        <v>42102.164583333331</v>
      </c>
      <c r="U1563" s="5" t="str">
        <f>TEXT(T1563,"mmm")</f>
        <v>Apr</v>
      </c>
      <c r="V1563" s="5" t="str">
        <f>TEXT(T1563,"yyyy")</f>
        <v>2015</v>
      </c>
      <c r="W1563" s="5" t="str">
        <f>TEXT(Y1563,"mmm")</f>
        <v>May</v>
      </c>
      <c r="X1563" s="1" t="str">
        <f>TEXT(Y1563,"yyyy")</f>
        <v>2015</v>
      </c>
      <c r="Y1563" s="27">
        <f>(((J1563/60)/60)/24)+DATE(1970,1,1)</f>
        <v>42133.208333333328</v>
      </c>
    </row>
    <row r="1564" spans="1:25" ht="48" x14ac:dyDescent="0.2">
      <c r="A1564" s="1">
        <v>1567</v>
      </c>
      <c r="B1564" s="7" t="s">
        <v>1568</v>
      </c>
      <c r="C1564" s="7" t="s">
        <v>5677</v>
      </c>
      <c r="D1564" s="1">
        <v>8500</v>
      </c>
      <c r="E1564" s="37" t="str">
        <f>VLOOKUP(D1564,'Vlookup Table Bonus Point'!$C$3:$D$26,2,TRUE)</f>
        <v>5000 to 9999</v>
      </c>
      <c r="F1564" s="1">
        <v>350</v>
      </c>
      <c r="G1564" s="1" t="s">
        <v>8219</v>
      </c>
      <c r="H1564" s="1" t="s">
        <v>8223</v>
      </c>
      <c r="I1564" s="1" t="s">
        <v>8245</v>
      </c>
      <c r="J1564" s="1">
        <v>1392595200</v>
      </c>
      <c r="K1564" s="1">
        <v>1391293745</v>
      </c>
      <c r="L1564" s="1" t="b">
        <v>0</v>
      </c>
      <c r="M1564" s="1">
        <v>13</v>
      </c>
      <c r="N1564" s="1" t="b">
        <v>0</v>
      </c>
      <c r="O1564" s="1" t="s">
        <v>8289</v>
      </c>
      <c r="P1564" s="28">
        <f>F1564/D1564</f>
        <v>4.1176470588235294E-2</v>
      </c>
      <c r="Q1564" s="29">
        <f>IF(M1564&gt;0,F1564/M1564,0)</f>
        <v>26.923076923076923</v>
      </c>
      <c r="R1564" s="9" t="str">
        <f>LEFT(O1564,SEARCH("/",O1564,1)-1)</f>
        <v>publishing</v>
      </c>
      <c r="S1564" s="26" t="str">
        <f>RIGHT(O1564,LEN(O1564)-SEARCH("/",O1564,1))</f>
        <v>art books</v>
      </c>
      <c r="T1564" s="27">
        <f>(((K1564/60)/60)/24)+DATE(1970,1,1)</f>
        <v>41671.936863425923</v>
      </c>
      <c r="U1564" s="5" t="str">
        <f>TEXT(T1564,"mmm")</f>
        <v>Feb</v>
      </c>
      <c r="V1564" s="5" t="str">
        <f>TEXT(T1564,"yyyy")</f>
        <v>2014</v>
      </c>
      <c r="W1564" s="5" t="str">
        <f>TEXT(Y1564,"mmm")</f>
        <v>Feb</v>
      </c>
      <c r="X1564" s="1" t="str">
        <f>TEXT(Y1564,"yyyy")</f>
        <v>2014</v>
      </c>
      <c r="Y1564" s="27">
        <f>(((J1564/60)/60)/24)+DATE(1970,1,1)</f>
        <v>41687</v>
      </c>
    </row>
    <row r="1565" spans="1:25" ht="48" x14ac:dyDescent="0.2">
      <c r="A1565" s="1">
        <v>1754</v>
      </c>
      <c r="B1565" s="7" t="s">
        <v>1755</v>
      </c>
      <c r="C1565" s="7" t="s">
        <v>5864</v>
      </c>
      <c r="D1565" s="1">
        <v>8500</v>
      </c>
      <c r="E1565" s="37" t="str">
        <f>VLOOKUP(D1565,'Vlookup Table Bonus Point'!$C$3:$D$26,2,TRUE)</f>
        <v>5000 to 9999</v>
      </c>
      <c r="F1565" s="1">
        <v>9395</v>
      </c>
      <c r="G1565" s="1" t="s">
        <v>8218</v>
      </c>
      <c r="H1565" s="1" t="s">
        <v>8228</v>
      </c>
      <c r="I1565" s="1" t="s">
        <v>8250</v>
      </c>
      <c r="J1565" s="1">
        <v>1428091353</v>
      </c>
      <c r="K1565" s="1">
        <v>1425502953</v>
      </c>
      <c r="L1565" s="1" t="b">
        <v>0</v>
      </c>
      <c r="M1565" s="1">
        <v>90</v>
      </c>
      <c r="N1565" s="1" t="b">
        <v>1</v>
      </c>
      <c r="O1565" s="1" t="s">
        <v>8284</v>
      </c>
      <c r="P1565" s="28">
        <f>F1565/D1565</f>
        <v>1.1052941176470588</v>
      </c>
      <c r="Q1565" s="29">
        <f>IF(M1565&gt;0,F1565/M1565,0)</f>
        <v>104.38888888888889</v>
      </c>
      <c r="R1565" s="9" t="str">
        <f>LEFT(O1565,SEARCH("/",O1565,1)-1)</f>
        <v>photography</v>
      </c>
      <c r="S1565" s="26" t="str">
        <f>RIGHT(O1565,LEN(O1565)-SEARCH("/",O1565,1))</f>
        <v>photobooks</v>
      </c>
      <c r="T1565" s="27">
        <f>(((K1565/60)/60)/24)+DATE(1970,1,1)</f>
        <v>42067.876770833333</v>
      </c>
      <c r="U1565" s="5" t="str">
        <f>TEXT(T1565,"mmm")</f>
        <v>Mar</v>
      </c>
      <c r="V1565" s="5" t="str">
        <f>TEXT(T1565,"yyyy")</f>
        <v>2015</v>
      </c>
      <c r="W1565" s="5" t="str">
        <f>TEXT(Y1565,"mmm")</f>
        <v>Apr</v>
      </c>
      <c r="X1565" s="1" t="str">
        <f>TEXT(Y1565,"yyyy")</f>
        <v>2015</v>
      </c>
      <c r="Y1565" s="27">
        <f>(((J1565/60)/60)/24)+DATE(1970,1,1)</f>
        <v>42097.835104166668</v>
      </c>
    </row>
    <row r="1566" spans="1:25" ht="48" x14ac:dyDescent="0.2">
      <c r="A1566" s="1">
        <v>2230</v>
      </c>
      <c r="B1566" s="7" t="s">
        <v>2231</v>
      </c>
      <c r="C1566" s="7" t="s">
        <v>6340</v>
      </c>
      <c r="D1566" s="1">
        <v>8500</v>
      </c>
      <c r="E1566" s="37" t="str">
        <f>VLOOKUP(D1566,'Vlookup Table Bonus Point'!$C$3:$D$26,2,TRUE)</f>
        <v>5000 to 9999</v>
      </c>
      <c r="F1566" s="1">
        <v>10706</v>
      </c>
      <c r="G1566" s="1" t="s">
        <v>8218</v>
      </c>
      <c r="H1566" s="1" t="s">
        <v>8223</v>
      </c>
      <c r="I1566" s="1" t="s">
        <v>8245</v>
      </c>
      <c r="J1566" s="1">
        <v>1398460127</v>
      </c>
      <c r="K1566" s="1">
        <v>1395868127</v>
      </c>
      <c r="L1566" s="1" t="b">
        <v>0</v>
      </c>
      <c r="M1566" s="1">
        <v>498</v>
      </c>
      <c r="N1566" s="1" t="b">
        <v>1</v>
      </c>
      <c r="O1566" s="1" t="s">
        <v>8296</v>
      </c>
      <c r="P1566" s="28">
        <f>F1566/D1566</f>
        <v>1.2595294117647058</v>
      </c>
      <c r="Q1566" s="29">
        <f>IF(M1566&gt;0,F1566/M1566,0)</f>
        <v>21.497991967871485</v>
      </c>
      <c r="R1566" s="9" t="str">
        <f>LEFT(O1566,SEARCH("/",O1566,1)-1)</f>
        <v>games</v>
      </c>
      <c r="S1566" s="26" t="str">
        <f>RIGHT(O1566,LEN(O1566)-SEARCH("/",O1566,1))</f>
        <v>tabletop games</v>
      </c>
      <c r="T1566" s="27">
        <f>(((K1566/60)/60)/24)+DATE(1970,1,1)</f>
        <v>41724.881099537037</v>
      </c>
      <c r="U1566" s="5" t="str">
        <f>TEXT(T1566,"mmm")</f>
        <v>Mar</v>
      </c>
      <c r="V1566" s="5" t="str">
        <f>TEXT(T1566,"yyyy")</f>
        <v>2014</v>
      </c>
      <c r="W1566" s="5" t="str">
        <f>TEXT(Y1566,"mmm")</f>
        <v>Apr</v>
      </c>
      <c r="X1566" s="1" t="str">
        <f>TEXT(Y1566,"yyyy")</f>
        <v>2014</v>
      </c>
      <c r="Y1566" s="27">
        <f>(((J1566/60)/60)/24)+DATE(1970,1,1)</f>
        <v>41754.881099537037</v>
      </c>
    </row>
    <row r="1567" spans="1:25" ht="48" x14ac:dyDescent="0.2">
      <c r="A1567" s="1">
        <v>2251</v>
      </c>
      <c r="B1567" s="7" t="s">
        <v>2252</v>
      </c>
      <c r="C1567" s="7" t="s">
        <v>6361</v>
      </c>
      <c r="D1567" s="1">
        <v>8500</v>
      </c>
      <c r="E1567" s="37" t="str">
        <f>VLOOKUP(D1567,'Vlookup Table Bonus Point'!$C$3:$D$26,2,TRUE)</f>
        <v>5000 to 9999</v>
      </c>
      <c r="F1567" s="1">
        <v>11428.19</v>
      </c>
      <c r="G1567" s="1" t="s">
        <v>8218</v>
      </c>
      <c r="H1567" s="1" t="s">
        <v>8223</v>
      </c>
      <c r="I1567" s="1" t="s">
        <v>8245</v>
      </c>
      <c r="J1567" s="1">
        <v>1408177077</v>
      </c>
      <c r="K1567" s="1">
        <v>1406362677</v>
      </c>
      <c r="L1567" s="1" t="b">
        <v>0</v>
      </c>
      <c r="M1567" s="1">
        <v>480</v>
      </c>
      <c r="N1567" s="1" t="b">
        <v>1</v>
      </c>
      <c r="O1567" s="1" t="s">
        <v>8296</v>
      </c>
      <c r="P1567" s="28">
        <f>F1567/D1567</f>
        <v>1.3444929411764706</v>
      </c>
      <c r="Q1567" s="29">
        <f>IF(M1567&gt;0,F1567/M1567,0)</f>
        <v>23.808729166666669</v>
      </c>
      <c r="R1567" s="9" t="str">
        <f>LEFT(O1567,SEARCH("/",O1567,1)-1)</f>
        <v>games</v>
      </c>
      <c r="S1567" s="26" t="str">
        <f>RIGHT(O1567,LEN(O1567)-SEARCH("/",O1567,1))</f>
        <v>tabletop games</v>
      </c>
      <c r="T1567" s="27">
        <f>(((K1567/60)/60)/24)+DATE(1970,1,1)</f>
        <v>41846.34579861111</v>
      </c>
      <c r="U1567" s="5" t="str">
        <f>TEXT(T1567,"mmm")</f>
        <v>Jul</v>
      </c>
      <c r="V1567" s="5" t="str">
        <f>TEXT(T1567,"yyyy")</f>
        <v>2014</v>
      </c>
      <c r="W1567" s="5" t="str">
        <f>TEXT(Y1567,"mmm")</f>
        <v>Aug</v>
      </c>
      <c r="X1567" s="1" t="str">
        <f>TEXT(Y1567,"yyyy")</f>
        <v>2014</v>
      </c>
      <c r="Y1567" s="27">
        <f>(((J1567/60)/60)/24)+DATE(1970,1,1)</f>
        <v>41867.34579861111</v>
      </c>
    </row>
    <row r="1568" spans="1:25" ht="48" x14ac:dyDescent="0.2">
      <c r="A1568" s="1">
        <v>2277</v>
      </c>
      <c r="B1568" s="7" t="s">
        <v>2278</v>
      </c>
      <c r="C1568" s="7" t="s">
        <v>6387</v>
      </c>
      <c r="D1568" s="1">
        <v>8500</v>
      </c>
      <c r="E1568" s="37" t="str">
        <f>VLOOKUP(D1568,'Vlookup Table Bonus Point'!$C$3:$D$26,2,TRUE)</f>
        <v>5000 to 9999</v>
      </c>
      <c r="F1568" s="1">
        <v>11992</v>
      </c>
      <c r="G1568" s="1" t="s">
        <v>8218</v>
      </c>
      <c r="H1568" s="1" t="s">
        <v>8223</v>
      </c>
      <c r="I1568" s="1" t="s">
        <v>8245</v>
      </c>
      <c r="J1568" s="1">
        <v>1330359423</v>
      </c>
      <c r="K1568" s="1">
        <v>1327767423</v>
      </c>
      <c r="L1568" s="1" t="b">
        <v>0</v>
      </c>
      <c r="M1568" s="1">
        <v>207</v>
      </c>
      <c r="N1568" s="1" t="b">
        <v>1</v>
      </c>
      <c r="O1568" s="1" t="s">
        <v>8296</v>
      </c>
      <c r="P1568" s="28">
        <f>F1568/D1568</f>
        <v>1.4108235294117648</v>
      </c>
      <c r="Q1568" s="29">
        <f>IF(M1568&gt;0,F1568/M1568,0)</f>
        <v>57.932367149758456</v>
      </c>
      <c r="R1568" s="9" t="str">
        <f>LEFT(O1568,SEARCH("/",O1568,1)-1)</f>
        <v>games</v>
      </c>
      <c r="S1568" s="26" t="str">
        <f>RIGHT(O1568,LEN(O1568)-SEARCH("/",O1568,1))</f>
        <v>tabletop games</v>
      </c>
      <c r="T1568" s="27">
        <f>(((K1568/60)/60)/24)+DATE(1970,1,1)</f>
        <v>40936.678506944445</v>
      </c>
      <c r="U1568" s="5" t="str">
        <f>TEXT(T1568,"mmm")</f>
        <v>Jan</v>
      </c>
      <c r="V1568" s="5" t="str">
        <f>TEXT(T1568,"yyyy")</f>
        <v>2012</v>
      </c>
      <c r="W1568" s="5" t="str">
        <f>TEXT(Y1568,"mmm")</f>
        <v>Feb</v>
      </c>
      <c r="X1568" s="1" t="str">
        <f>TEXT(Y1568,"yyyy")</f>
        <v>2012</v>
      </c>
      <c r="Y1568" s="27">
        <f>(((J1568/60)/60)/24)+DATE(1970,1,1)</f>
        <v>40966.678506944445</v>
      </c>
    </row>
    <row r="1569" spans="1:25" ht="48" x14ac:dyDescent="0.2">
      <c r="A1569" s="1">
        <v>2460</v>
      </c>
      <c r="B1569" s="7" t="s">
        <v>2461</v>
      </c>
      <c r="C1569" s="7" t="s">
        <v>6570</v>
      </c>
      <c r="D1569" s="1">
        <v>8500</v>
      </c>
      <c r="E1569" s="37" t="str">
        <f>VLOOKUP(D1569,'Vlookup Table Bonus Point'!$C$3:$D$26,2,TRUE)</f>
        <v>5000 to 9999</v>
      </c>
      <c r="F1569" s="1">
        <v>8567</v>
      </c>
      <c r="G1569" s="1" t="s">
        <v>8218</v>
      </c>
      <c r="H1569" s="1" t="s">
        <v>8223</v>
      </c>
      <c r="I1569" s="1" t="s">
        <v>8245</v>
      </c>
      <c r="J1569" s="1">
        <v>1483417020</v>
      </c>
      <c r="K1569" s="1">
        <v>1480480167</v>
      </c>
      <c r="L1569" s="1" t="b">
        <v>0</v>
      </c>
      <c r="M1569" s="1">
        <v>68</v>
      </c>
      <c r="N1569" s="1" t="b">
        <v>1</v>
      </c>
      <c r="O1569" s="1" t="s">
        <v>8297</v>
      </c>
      <c r="P1569" s="28">
        <f>F1569/D1569</f>
        <v>1.0078823529411765</v>
      </c>
      <c r="Q1569" s="29">
        <f>IF(M1569&gt;0,F1569/M1569,0)</f>
        <v>125.98529411764706</v>
      </c>
      <c r="R1569" s="9" t="str">
        <f>LEFT(O1569,SEARCH("/",O1569,1)-1)</f>
        <v>food</v>
      </c>
      <c r="S1569" s="26" t="str">
        <f>RIGHT(O1569,LEN(O1569)-SEARCH("/",O1569,1))</f>
        <v>small batch</v>
      </c>
      <c r="T1569" s="27">
        <f>(((K1569/60)/60)/24)+DATE(1970,1,1)</f>
        <v>42704.187118055561</v>
      </c>
      <c r="U1569" s="5" t="str">
        <f>TEXT(T1569,"mmm")</f>
        <v>Nov</v>
      </c>
      <c r="V1569" s="5" t="str">
        <f>TEXT(T1569,"yyyy")</f>
        <v>2016</v>
      </c>
      <c r="W1569" s="5" t="str">
        <f>TEXT(Y1569,"mmm")</f>
        <v>Jan</v>
      </c>
      <c r="X1569" s="1" t="str">
        <f>TEXT(Y1569,"yyyy")</f>
        <v>2017</v>
      </c>
      <c r="Y1569" s="27">
        <f>(((J1569/60)/60)/24)+DATE(1970,1,1)</f>
        <v>42738.178472222222</v>
      </c>
    </row>
    <row r="1570" spans="1:25" ht="48" x14ac:dyDescent="0.2">
      <c r="A1570" s="1">
        <v>2580</v>
      </c>
      <c r="B1570" s="7" t="s">
        <v>2580</v>
      </c>
      <c r="C1570" s="7" t="s">
        <v>6690</v>
      </c>
      <c r="D1570" s="1">
        <v>8500</v>
      </c>
      <c r="E1570" s="37" t="str">
        <f>VLOOKUP(D1570,'Vlookup Table Bonus Point'!$C$3:$D$26,2,TRUE)</f>
        <v>5000 to 9999</v>
      </c>
      <c r="F1570" s="1">
        <v>51</v>
      </c>
      <c r="G1570" s="1" t="s">
        <v>8219</v>
      </c>
      <c r="H1570" s="1" t="s">
        <v>8223</v>
      </c>
      <c r="I1570" s="1" t="s">
        <v>8245</v>
      </c>
      <c r="J1570" s="1">
        <v>1431745200</v>
      </c>
      <c r="K1570" s="1">
        <v>1429170603</v>
      </c>
      <c r="L1570" s="1" t="b">
        <v>0</v>
      </c>
      <c r="M1570" s="1">
        <v>2</v>
      </c>
      <c r="N1570" s="1" t="b">
        <v>0</v>
      </c>
      <c r="O1570" s="1" t="s">
        <v>8283</v>
      </c>
      <c r="P1570" s="28">
        <f>F1570/D1570</f>
        <v>6.0000000000000001E-3</v>
      </c>
      <c r="Q1570" s="29">
        <f>IF(M1570&gt;0,F1570/M1570,0)</f>
        <v>25.5</v>
      </c>
      <c r="R1570" s="9" t="str">
        <f>LEFT(O1570,SEARCH("/",O1570,1)-1)</f>
        <v>food</v>
      </c>
      <c r="S1570" s="26" t="str">
        <f>RIGHT(O1570,LEN(O1570)-SEARCH("/",O1570,1))</f>
        <v>food trucks</v>
      </c>
      <c r="T1570" s="27">
        <f>(((K1570/60)/60)/24)+DATE(1970,1,1)</f>
        <v>42110.326423611114</v>
      </c>
      <c r="U1570" s="5" t="str">
        <f>TEXT(T1570,"mmm")</f>
        <v>Apr</v>
      </c>
      <c r="V1570" s="5" t="str">
        <f>TEXT(T1570,"yyyy")</f>
        <v>2015</v>
      </c>
      <c r="W1570" s="5" t="str">
        <f>TEXT(Y1570,"mmm")</f>
        <v>May</v>
      </c>
      <c r="X1570" s="1" t="str">
        <f>TEXT(Y1570,"yyyy")</f>
        <v>2015</v>
      </c>
      <c r="Y1570" s="27">
        <f>(((J1570/60)/60)/24)+DATE(1970,1,1)</f>
        <v>42140.125</v>
      </c>
    </row>
    <row r="1571" spans="1:25" ht="48" x14ac:dyDescent="0.2">
      <c r="A1571" s="1">
        <v>2991</v>
      </c>
      <c r="B1571" s="7" t="s">
        <v>2991</v>
      </c>
      <c r="C1571" s="7" t="s">
        <v>7101</v>
      </c>
      <c r="D1571" s="1">
        <v>8500</v>
      </c>
      <c r="E1571" s="37" t="str">
        <f>VLOOKUP(D1571,'Vlookup Table Bonus Point'!$C$3:$D$26,2,TRUE)</f>
        <v>5000 to 9999</v>
      </c>
      <c r="F1571" s="1">
        <v>8780</v>
      </c>
      <c r="G1571" s="1" t="s">
        <v>8218</v>
      </c>
      <c r="H1571" s="1" t="s">
        <v>8223</v>
      </c>
      <c r="I1571" s="1" t="s">
        <v>8245</v>
      </c>
      <c r="J1571" s="1">
        <v>1485547530</v>
      </c>
      <c r="K1571" s="1">
        <v>1483646730</v>
      </c>
      <c r="L1571" s="1" t="b">
        <v>0</v>
      </c>
      <c r="M1571" s="1">
        <v>93</v>
      </c>
      <c r="N1571" s="1" t="b">
        <v>1</v>
      </c>
      <c r="O1571" s="1" t="s">
        <v>8302</v>
      </c>
      <c r="P1571" s="28">
        <f>F1571/D1571</f>
        <v>1.0329411764705883</v>
      </c>
      <c r="Q1571" s="29">
        <f>IF(M1571&gt;0,F1571/M1571,0)</f>
        <v>94.408602150537632</v>
      </c>
      <c r="R1571" s="9" t="str">
        <f>LEFT(O1571,SEARCH("/",O1571,1)-1)</f>
        <v>theater</v>
      </c>
      <c r="S1571" s="26" t="str">
        <f>RIGHT(O1571,LEN(O1571)-SEARCH("/",O1571,1))</f>
        <v>spaces</v>
      </c>
      <c r="T1571" s="27">
        <f>(((K1571/60)/60)/24)+DATE(1970,1,1)</f>
        <v>42740.837152777778</v>
      </c>
      <c r="U1571" s="5" t="str">
        <f>TEXT(T1571,"mmm")</f>
        <v>Jan</v>
      </c>
      <c r="V1571" s="5" t="str">
        <f>TEXT(T1571,"yyyy")</f>
        <v>2017</v>
      </c>
      <c r="W1571" s="5" t="str">
        <f>TEXT(Y1571,"mmm")</f>
        <v>Jan</v>
      </c>
      <c r="X1571" s="1" t="str">
        <f>TEXT(Y1571,"yyyy")</f>
        <v>2017</v>
      </c>
      <c r="Y1571" s="27">
        <f>(((J1571/60)/60)/24)+DATE(1970,1,1)</f>
        <v>42762.837152777778</v>
      </c>
    </row>
    <row r="1572" spans="1:25" ht="48" x14ac:dyDescent="0.2">
      <c r="A1572" s="1">
        <v>3016</v>
      </c>
      <c r="B1572" s="7" t="s">
        <v>3016</v>
      </c>
      <c r="C1572" s="7" t="s">
        <v>7126</v>
      </c>
      <c r="D1572" s="1">
        <v>8500</v>
      </c>
      <c r="E1572" s="37" t="str">
        <f>VLOOKUP(D1572,'Vlookup Table Bonus Point'!$C$3:$D$26,2,TRUE)</f>
        <v>5000 to 9999</v>
      </c>
      <c r="F1572" s="1">
        <v>8722</v>
      </c>
      <c r="G1572" s="1" t="s">
        <v>8218</v>
      </c>
      <c r="H1572" s="1" t="s">
        <v>8223</v>
      </c>
      <c r="I1572" s="1" t="s">
        <v>8245</v>
      </c>
      <c r="J1572" s="1">
        <v>1405688952</v>
      </c>
      <c r="K1572" s="1">
        <v>1400504952</v>
      </c>
      <c r="L1572" s="1" t="b">
        <v>0</v>
      </c>
      <c r="M1572" s="1">
        <v>36</v>
      </c>
      <c r="N1572" s="1" t="b">
        <v>1</v>
      </c>
      <c r="O1572" s="1" t="s">
        <v>8302</v>
      </c>
      <c r="P1572" s="28">
        <f>F1572/D1572</f>
        <v>1.0261176470588236</v>
      </c>
      <c r="Q1572" s="29">
        <f>IF(M1572&gt;0,F1572/M1572,0)</f>
        <v>242.27777777777777</v>
      </c>
      <c r="R1572" s="9" t="str">
        <f>LEFT(O1572,SEARCH("/",O1572,1)-1)</f>
        <v>theater</v>
      </c>
      <c r="S1572" s="26" t="str">
        <f>RIGHT(O1572,LEN(O1572)-SEARCH("/",O1572,1))</f>
        <v>spaces</v>
      </c>
      <c r="T1572" s="27">
        <f>(((K1572/60)/60)/24)+DATE(1970,1,1)</f>
        <v>41778.548055555555</v>
      </c>
      <c r="U1572" s="5" t="str">
        <f>TEXT(T1572,"mmm")</f>
        <v>May</v>
      </c>
      <c r="V1572" s="5" t="str">
        <f>TEXT(T1572,"yyyy")</f>
        <v>2014</v>
      </c>
      <c r="W1572" s="5" t="str">
        <f>TEXT(Y1572,"mmm")</f>
        <v>Jul</v>
      </c>
      <c r="X1572" s="1" t="str">
        <f>TEXT(Y1572,"yyyy")</f>
        <v>2014</v>
      </c>
      <c r="Y1572" s="27">
        <f>(((J1572/60)/60)/24)+DATE(1970,1,1)</f>
        <v>41838.548055555555</v>
      </c>
    </row>
    <row r="1573" spans="1:25" ht="64" x14ac:dyDescent="0.2">
      <c r="A1573" s="1">
        <v>3241</v>
      </c>
      <c r="B1573" s="7" t="s">
        <v>3241</v>
      </c>
      <c r="C1573" s="7" t="s">
        <v>7351</v>
      </c>
      <c r="D1573" s="1">
        <v>8500</v>
      </c>
      <c r="E1573" s="37" t="str">
        <f>VLOOKUP(D1573,'Vlookup Table Bonus Point'!$C$3:$D$26,2,TRUE)</f>
        <v>5000 to 9999</v>
      </c>
      <c r="F1573" s="1">
        <v>9801</v>
      </c>
      <c r="G1573" s="1" t="s">
        <v>8218</v>
      </c>
      <c r="H1573" s="1" t="s">
        <v>8223</v>
      </c>
      <c r="I1573" s="1" t="s">
        <v>8245</v>
      </c>
      <c r="J1573" s="1">
        <v>1413269940</v>
      </c>
      <c r="K1573" s="1">
        <v>1410421670</v>
      </c>
      <c r="L1573" s="1" t="b">
        <v>1</v>
      </c>
      <c r="M1573" s="1">
        <v>167</v>
      </c>
      <c r="N1573" s="1" t="b">
        <v>1</v>
      </c>
      <c r="O1573" s="1" t="s">
        <v>8270</v>
      </c>
      <c r="P1573" s="28">
        <f>F1573/D1573</f>
        <v>1.1530588235294117</v>
      </c>
      <c r="Q1573" s="29">
        <f>IF(M1573&gt;0,F1573/M1573,0)</f>
        <v>58.688622754491021</v>
      </c>
      <c r="R1573" s="9" t="str">
        <f>LEFT(O1573,SEARCH("/",O1573,1)-1)</f>
        <v>theater</v>
      </c>
      <c r="S1573" s="26" t="str">
        <f>RIGHT(O1573,LEN(O1573)-SEARCH("/",O1573,1))</f>
        <v>plays</v>
      </c>
      <c r="T1573" s="27">
        <f>(((K1573/60)/60)/24)+DATE(1970,1,1)</f>
        <v>41893.324884259258</v>
      </c>
      <c r="U1573" s="5" t="str">
        <f>TEXT(T1573,"mmm")</f>
        <v>Sep</v>
      </c>
      <c r="V1573" s="5" t="str">
        <f>TEXT(T1573,"yyyy")</f>
        <v>2014</v>
      </c>
      <c r="W1573" s="5" t="str">
        <f>TEXT(Y1573,"mmm")</f>
        <v>Oct</v>
      </c>
      <c r="X1573" s="1" t="str">
        <f>TEXT(Y1573,"yyyy")</f>
        <v>2014</v>
      </c>
      <c r="Y1573" s="27">
        <f>(((J1573/60)/60)/24)+DATE(1970,1,1)</f>
        <v>41926.290972222225</v>
      </c>
    </row>
    <row r="1574" spans="1:25" ht="16" x14ac:dyDescent="0.2">
      <c r="A1574" s="1">
        <v>3746</v>
      </c>
      <c r="B1574" s="7" t="s">
        <v>3743</v>
      </c>
      <c r="C1574" s="7" t="s">
        <v>7856</v>
      </c>
      <c r="D1574" s="1">
        <v>8500</v>
      </c>
      <c r="E1574" s="37" t="str">
        <f>VLOOKUP(D1574,'Vlookup Table Bonus Point'!$C$3:$D$26,2,TRUE)</f>
        <v>5000 to 9999</v>
      </c>
      <c r="F1574" s="1">
        <v>202</v>
      </c>
      <c r="G1574" s="1" t="s">
        <v>8220</v>
      </c>
      <c r="H1574" s="1" t="s">
        <v>8223</v>
      </c>
      <c r="I1574" s="1" t="s">
        <v>8245</v>
      </c>
      <c r="J1574" s="1">
        <v>1475918439</v>
      </c>
      <c r="K1574" s="1">
        <v>1473326439</v>
      </c>
      <c r="L1574" s="1" t="b">
        <v>0</v>
      </c>
      <c r="M1574" s="1">
        <v>1</v>
      </c>
      <c r="N1574" s="1" t="b">
        <v>0</v>
      </c>
      <c r="O1574" s="1" t="s">
        <v>8270</v>
      </c>
      <c r="P1574" s="28">
        <f>F1574/D1574</f>
        <v>2.3764705882352941E-2</v>
      </c>
      <c r="Q1574" s="29">
        <f>IF(M1574&gt;0,F1574/M1574,0)</f>
        <v>202</v>
      </c>
      <c r="R1574" s="9" t="str">
        <f>LEFT(O1574,SEARCH("/",O1574,1)-1)</f>
        <v>theater</v>
      </c>
      <c r="S1574" s="26" t="str">
        <f>RIGHT(O1574,LEN(O1574)-SEARCH("/",O1574,1))</f>
        <v>plays</v>
      </c>
      <c r="T1574" s="27">
        <f>(((K1574/60)/60)/24)+DATE(1970,1,1)</f>
        <v>42621.389340277776</v>
      </c>
      <c r="U1574" s="5" t="str">
        <f>TEXT(T1574,"mmm")</f>
        <v>Sep</v>
      </c>
      <c r="V1574" s="5" t="str">
        <f>TEXT(T1574,"yyyy")</f>
        <v>2016</v>
      </c>
      <c r="W1574" s="5" t="str">
        <f>TEXT(Y1574,"mmm")</f>
        <v>Oct</v>
      </c>
      <c r="X1574" s="1" t="str">
        <f>TEXT(Y1574,"yyyy")</f>
        <v>2016</v>
      </c>
      <c r="Y1574" s="27">
        <f>(((J1574/60)/60)/24)+DATE(1970,1,1)</f>
        <v>42651.389340277776</v>
      </c>
    </row>
    <row r="1575" spans="1:25" ht="48" x14ac:dyDescent="0.2">
      <c r="A1575" s="1">
        <v>46</v>
      </c>
      <c r="B1575" s="7" t="s">
        <v>48</v>
      </c>
      <c r="C1575" s="7" t="s">
        <v>4157</v>
      </c>
      <c r="D1575" s="1">
        <v>8400</v>
      </c>
      <c r="E1575" s="37" t="str">
        <f>VLOOKUP(D1575,'Vlookup Table Bonus Point'!$C$3:$D$26,2,TRUE)</f>
        <v>5000 to 9999</v>
      </c>
      <c r="F1575" s="1">
        <v>8750</v>
      </c>
      <c r="G1575" s="1" t="s">
        <v>8218</v>
      </c>
      <c r="H1575" s="1" t="s">
        <v>8225</v>
      </c>
      <c r="I1575" s="1" t="s">
        <v>8247</v>
      </c>
      <c r="J1575" s="1">
        <v>1450220974</v>
      </c>
      <c r="K1575" s="1">
        <v>1447628974</v>
      </c>
      <c r="L1575" s="1" t="b">
        <v>0</v>
      </c>
      <c r="M1575" s="1">
        <v>45</v>
      </c>
      <c r="N1575" s="1" t="b">
        <v>1</v>
      </c>
      <c r="O1575" s="1" t="s">
        <v>8264</v>
      </c>
      <c r="P1575" s="28">
        <f>F1575/D1575</f>
        <v>1.0416666666666667</v>
      </c>
      <c r="Q1575" s="29">
        <f>IF(M1575&gt;0,F1575/M1575,0)</f>
        <v>194.44444444444446</v>
      </c>
      <c r="R1575" s="9" t="str">
        <f>LEFT(O1575,SEARCH("/",O1575,1)-1)</f>
        <v>film &amp; video</v>
      </c>
      <c r="S1575" s="26" t="str">
        <f>RIGHT(O1575,LEN(O1575)-SEARCH("/",O1575,1))</f>
        <v>television</v>
      </c>
      <c r="T1575" s="27">
        <f>(((K1575/60)/60)/24)+DATE(1970,1,1)</f>
        <v>42323.964976851858</v>
      </c>
      <c r="U1575" s="5" t="str">
        <f>TEXT(T1575,"mmm")</f>
        <v>Nov</v>
      </c>
      <c r="V1575" s="5" t="str">
        <f>TEXT(T1575,"yyyy")</f>
        <v>2015</v>
      </c>
      <c r="W1575" s="5" t="str">
        <f>TEXT(Y1575,"mmm")</f>
        <v>Dec</v>
      </c>
      <c r="X1575" s="1" t="str">
        <f>TEXT(Y1575,"yyyy")</f>
        <v>2015</v>
      </c>
      <c r="Y1575" s="27">
        <f>(((J1575/60)/60)/24)+DATE(1970,1,1)</f>
        <v>42353.964976851858</v>
      </c>
    </row>
    <row r="1576" spans="1:25" ht="16" x14ac:dyDescent="0.2">
      <c r="A1576" s="1">
        <v>3302</v>
      </c>
      <c r="B1576" s="7" t="s">
        <v>3302</v>
      </c>
      <c r="C1576" s="7" t="s">
        <v>7412</v>
      </c>
      <c r="D1576" s="1">
        <v>8400</v>
      </c>
      <c r="E1576" s="37" t="str">
        <f>VLOOKUP(D1576,'Vlookup Table Bonus Point'!$C$3:$D$26,2,TRUE)</f>
        <v>5000 to 9999</v>
      </c>
      <c r="F1576" s="1">
        <v>8685</v>
      </c>
      <c r="G1576" s="1" t="s">
        <v>8218</v>
      </c>
      <c r="H1576" s="1" t="s">
        <v>8226</v>
      </c>
      <c r="I1576" s="1" t="s">
        <v>8248</v>
      </c>
      <c r="J1576" s="1">
        <v>1481099176</v>
      </c>
      <c r="K1576" s="1">
        <v>1478507176</v>
      </c>
      <c r="L1576" s="1" t="b">
        <v>0</v>
      </c>
      <c r="M1576" s="1">
        <v>50</v>
      </c>
      <c r="N1576" s="1" t="b">
        <v>1</v>
      </c>
      <c r="O1576" s="1" t="s">
        <v>8270</v>
      </c>
      <c r="P1576" s="28">
        <f>F1576/D1576</f>
        <v>1.0339285714285715</v>
      </c>
      <c r="Q1576" s="29">
        <f>IF(M1576&gt;0,F1576/M1576,0)</f>
        <v>173.7</v>
      </c>
      <c r="R1576" s="9" t="str">
        <f>LEFT(O1576,SEARCH("/",O1576,1)-1)</f>
        <v>theater</v>
      </c>
      <c r="S1576" s="26" t="str">
        <f>RIGHT(O1576,LEN(O1576)-SEARCH("/",O1576,1))</f>
        <v>plays</v>
      </c>
      <c r="T1576" s="27">
        <f>(((K1576/60)/60)/24)+DATE(1970,1,1)</f>
        <v>42681.35157407407</v>
      </c>
      <c r="U1576" s="5" t="str">
        <f>TEXT(T1576,"mmm")</f>
        <v>Nov</v>
      </c>
      <c r="V1576" s="5" t="str">
        <f>TEXT(T1576,"yyyy")</f>
        <v>2016</v>
      </c>
      <c r="W1576" s="5" t="str">
        <f>TEXT(Y1576,"mmm")</f>
        <v>Dec</v>
      </c>
      <c r="X1576" s="1" t="str">
        <f>TEXT(Y1576,"yyyy")</f>
        <v>2016</v>
      </c>
      <c r="Y1576" s="27">
        <f>(((J1576/60)/60)/24)+DATE(1970,1,1)</f>
        <v>42711.35157407407</v>
      </c>
    </row>
    <row r="1577" spans="1:25" ht="32" x14ac:dyDescent="0.2">
      <c r="A1577" s="1">
        <v>3041</v>
      </c>
      <c r="B1577" s="7" t="s">
        <v>3041</v>
      </c>
      <c r="C1577" s="7" t="s">
        <v>7151</v>
      </c>
      <c r="D1577" s="1">
        <v>8300</v>
      </c>
      <c r="E1577" s="37" t="str">
        <f>VLOOKUP(D1577,'Vlookup Table Bonus Point'!$C$3:$D$26,2,TRUE)</f>
        <v>5000 to 9999</v>
      </c>
      <c r="F1577" s="1">
        <v>9170</v>
      </c>
      <c r="G1577" s="1" t="s">
        <v>8218</v>
      </c>
      <c r="H1577" s="1" t="s">
        <v>8223</v>
      </c>
      <c r="I1577" s="1" t="s">
        <v>8245</v>
      </c>
      <c r="J1577" s="1">
        <v>1453323048</v>
      </c>
      <c r="K1577" s="1">
        <v>1450731048</v>
      </c>
      <c r="L1577" s="1" t="b">
        <v>0</v>
      </c>
      <c r="M1577" s="1">
        <v>95</v>
      </c>
      <c r="N1577" s="1" t="b">
        <v>1</v>
      </c>
      <c r="O1577" s="1" t="s">
        <v>8302</v>
      </c>
      <c r="P1577" s="28">
        <f>F1577/D1577</f>
        <v>1.1048192771084338</v>
      </c>
      <c r="Q1577" s="29">
        <f>IF(M1577&gt;0,F1577/M1577,0)</f>
        <v>96.526315789473685</v>
      </c>
      <c r="R1577" s="9" t="str">
        <f>LEFT(O1577,SEARCH("/",O1577,1)-1)</f>
        <v>theater</v>
      </c>
      <c r="S1577" s="26" t="str">
        <f>RIGHT(O1577,LEN(O1577)-SEARCH("/",O1577,1))</f>
        <v>spaces</v>
      </c>
      <c r="T1577" s="27">
        <f>(((K1577/60)/60)/24)+DATE(1970,1,1)</f>
        <v>42359.868611111116</v>
      </c>
      <c r="U1577" s="5" t="str">
        <f>TEXT(T1577,"mmm")</f>
        <v>Dec</v>
      </c>
      <c r="V1577" s="5" t="str">
        <f>TEXT(T1577,"yyyy")</f>
        <v>2015</v>
      </c>
      <c r="W1577" s="5" t="str">
        <f>TEXT(Y1577,"mmm")</f>
        <v>Jan</v>
      </c>
      <c r="X1577" s="1" t="str">
        <f>TEXT(Y1577,"yyyy")</f>
        <v>2016</v>
      </c>
      <c r="Y1577" s="27">
        <f>(((J1577/60)/60)/24)+DATE(1970,1,1)</f>
        <v>42389.868611111116</v>
      </c>
    </row>
    <row r="1578" spans="1:25" ht="64" x14ac:dyDescent="0.2">
      <c r="A1578" s="1">
        <v>721</v>
      </c>
      <c r="B1578" s="7" t="s">
        <v>722</v>
      </c>
      <c r="C1578" s="7" t="s">
        <v>4831</v>
      </c>
      <c r="D1578" s="1">
        <v>8200</v>
      </c>
      <c r="E1578" s="37" t="str">
        <f>VLOOKUP(D1578,'Vlookup Table Bonus Point'!$C$3:$D$26,2,TRUE)</f>
        <v>5000 to 9999</v>
      </c>
      <c r="F1578" s="1">
        <v>10013</v>
      </c>
      <c r="G1578" s="1" t="s">
        <v>8218</v>
      </c>
      <c r="H1578" s="1" t="s">
        <v>8223</v>
      </c>
      <c r="I1578" s="1" t="s">
        <v>8245</v>
      </c>
      <c r="J1578" s="1">
        <v>1406900607</v>
      </c>
      <c r="K1578" s="1">
        <v>1403012607</v>
      </c>
      <c r="L1578" s="1" t="b">
        <v>0</v>
      </c>
      <c r="M1578" s="1">
        <v>119</v>
      </c>
      <c r="N1578" s="1" t="b">
        <v>1</v>
      </c>
      <c r="O1578" s="1" t="s">
        <v>8273</v>
      </c>
      <c r="P1578" s="28">
        <f>F1578/D1578</f>
        <v>1.2210975609756098</v>
      </c>
      <c r="Q1578" s="29">
        <f>IF(M1578&gt;0,F1578/M1578,0)</f>
        <v>84.142857142857139</v>
      </c>
      <c r="R1578" s="9" t="str">
        <f>LEFT(O1578,SEARCH("/",O1578,1)-1)</f>
        <v>publishing</v>
      </c>
      <c r="S1578" s="26" t="str">
        <f>RIGHT(O1578,LEN(O1578)-SEARCH("/",O1578,1))</f>
        <v>nonfiction</v>
      </c>
      <c r="T1578" s="27">
        <f>(((K1578/60)/60)/24)+DATE(1970,1,1)</f>
        <v>41807.571840277778</v>
      </c>
      <c r="U1578" s="5" t="str">
        <f>TEXT(T1578,"mmm")</f>
        <v>Jun</v>
      </c>
      <c r="V1578" s="5" t="str">
        <f>TEXT(T1578,"yyyy")</f>
        <v>2014</v>
      </c>
      <c r="W1578" s="5" t="str">
        <f>TEXT(Y1578,"mmm")</f>
        <v>Aug</v>
      </c>
      <c r="X1578" s="1" t="str">
        <f>TEXT(Y1578,"yyyy")</f>
        <v>2014</v>
      </c>
      <c r="Y1578" s="27">
        <f>(((J1578/60)/60)/24)+DATE(1970,1,1)</f>
        <v>41852.571840277778</v>
      </c>
    </row>
    <row r="1579" spans="1:25" ht="48" x14ac:dyDescent="0.2">
      <c r="A1579" s="1">
        <v>2229</v>
      </c>
      <c r="B1579" s="7" t="s">
        <v>2230</v>
      </c>
      <c r="C1579" s="7" t="s">
        <v>6339</v>
      </c>
      <c r="D1579" s="1">
        <v>8012</v>
      </c>
      <c r="E1579" s="37" t="str">
        <f>VLOOKUP(D1579,'Vlookup Table Bonus Point'!$C$3:$D$26,2,TRUE)</f>
        <v>5000 to 9999</v>
      </c>
      <c r="F1579" s="1">
        <v>13704.33</v>
      </c>
      <c r="G1579" s="1" t="s">
        <v>8218</v>
      </c>
      <c r="H1579" s="1" t="s">
        <v>8223</v>
      </c>
      <c r="I1579" s="1" t="s">
        <v>8245</v>
      </c>
      <c r="J1579" s="1">
        <v>1378180800</v>
      </c>
      <c r="K1579" s="1">
        <v>1375113391</v>
      </c>
      <c r="L1579" s="1" t="b">
        <v>0</v>
      </c>
      <c r="M1579" s="1">
        <v>539</v>
      </c>
      <c r="N1579" s="1" t="b">
        <v>1</v>
      </c>
      <c r="O1579" s="1" t="s">
        <v>8296</v>
      </c>
      <c r="P1579" s="28">
        <f>F1579/D1579</f>
        <v>1.7104755366949576</v>
      </c>
      <c r="Q1579" s="29">
        <f>IF(M1579&gt;0,F1579/M1579,0)</f>
        <v>25.42547309833024</v>
      </c>
      <c r="R1579" s="9" t="str">
        <f>LEFT(O1579,SEARCH("/",O1579,1)-1)</f>
        <v>games</v>
      </c>
      <c r="S1579" s="26" t="str">
        <f>RIGHT(O1579,LEN(O1579)-SEARCH("/",O1579,1))</f>
        <v>tabletop games</v>
      </c>
      <c r="T1579" s="27">
        <f>(((K1579/60)/60)/24)+DATE(1970,1,1)</f>
        <v>41484.664247685185</v>
      </c>
      <c r="U1579" s="5" t="str">
        <f>TEXT(T1579,"mmm")</f>
        <v>Jul</v>
      </c>
      <c r="V1579" s="5" t="str">
        <f>TEXT(T1579,"yyyy")</f>
        <v>2013</v>
      </c>
      <c r="W1579" s="5" t="str">
        <f>TEXT(Y1579,"mmm")</f>
        <v>Sep</v>
      </c>
      <c r="X1579" s="1" t="str">
        <f>TEXT(Y1579,"yyyy")</f>
        <v>2013</v>
      </c>
      <c r="Y1579" s="27">
        <f>(((J1579/60)/60)/24)+DATE(1970,1,1)</f>
        <v>41520.166666666664</v>
      </c>
    </row>
    <row r="1580" spans="1:25" ht="48" x14ac:dyDescent="0.2">
      <c r="A1580" s="1">
        <v>6</v>
      </c>
      <c r="B1580" s="7" t="s">
        <v>8</v>
      </c>
      <c r="C1580" s="7" t="s">
        <v>4117</v>
      </c>
      <c r="D1580" s="1">
        <v>8000</v>
      </c>
      <c r="E1580" s="37" t="str">
        <f>VLOOKUP(D1580,'Vlookup Table Bonus Point'!$C$3:$D$26,2,TRUE)</f>
        <v>5000 to 9999</v>
      </c>
      <c r="F1580" s="1">
        <v>8519</v>
      </c>
      <c r="G1580" s="1" t="s">
        <v>8218</v>
      </c>
      <c r="H1580" s="1" t="s">
        <v>8223</v>
      </c>
      <c r="I1580" s="1" t="s">
        <v>8245</v>
      </c>
      <c r="J1580" s="1">
        <v>1402710250</v>
      </c>
      <c r="K1580" s="1">
        <v>1401846250</v>
      </c>
      <c r="L1580" s="1" t="b">
        <v>0</v>
      </c>
      <c r="M1580" s="1">
        <v>58</v>
      </c>
      <c r="N1580" s="1" t="b">
        <v>1</v>
      </c>
      <c r="O1580" s="1" t="s">
        <v>8264</v>
      </c>
      <c r="P1580" s="28">
        <f>F1580/D1580</f>
        <v>1.064875</v>
      </c>
      <c r="Q1580" s="29">
        <f>IF(M1580&gt;0,F1580/M1580,0)</f>
        <v>146.87931034482759</v>
      </c>
      <c r="R1580" s="9" t="str">
        <f>LEFT(O1580,SEARCH("/",O1580,1)-1)</f>
        <v>film &amp; video</v>
      </c>
      <c r="S1580" s="26" t="str">
        <f>RIGHT(O1580,LEN(O1580)-SEARCH("/",O1580,1))</f>
        <v>television</v>
      </c>
      <c r="T1580" s="27">
        <f>(((K1580/60)/60)/24)+DATE(1970,1,1)</f>
        <v>41794.072337962964</v>
      </c>
      <c r="U1580" s="5" t="str">
        <f>TEXT(T1580,"mmm")</f>
        <v>Jun</v>
      </c>
      <c r="V1580" s="5" t="str">
        <f>TEXT(T1580,"yyyy")</f>
        <v>2014</v>
      </c>
      <c r="W1580" s="5" t="str">
        <f>TEXT(Y1580,"mmm")</f>
        <v>Jun</v>
      </c>
      <c r="X1580" s="1" t="str">
        <f>TEXT(Y1580,"yyyy")</f>
        <v>2014</v>
      </c>
      <c r="Y1580" s="27">
        <f>(((J1580/60)/60)/24)+DATE(1970,1,1)</f>
        <v>41804.072337962964</v>
      </c>
    </row>
    <row r="1581" spans="1:25" ht="32" x14ac:dyDescent="0.2">
      <c r="A1581" s="1">
        <v>56</v>
      </c>
      <c r="B1581" s="7" t="s">
        <v>58</v>
      </c>
      <c r="C1581" s="7" t="s">
        <v>4167</v>
      </c>
      <c r="D1581" s="1">
        <v>8000</v>
      </c>
      <c r="E1581" s="37" t="str">
        <f>VLOOKUP(D1581,'Vlookup Table Bonus Point'!$C$3:$D$26,2,TRUE)</f>
        <v>5000 to 9999</v>
      </c>
      <c r="F1581" s="1">
        <v>8581</v>
      </c>
      <c r="G1581" s="1" t="s">
        <v>8218</v>
      </c>
      <c r="H1581" s="1" t="s">
        <v>8224</v>
      </c>
      <c r="I1581" s="1" t="s">
        <v>8246</v>
      </c>
      <c r="J1581" s="1">
        <v>1433779200</v>
      </c>
      <c r="K1581" s="1">
        <v>1432559424</v>
      </c>
      <c r="L1581" s="1" t="b">
        <v>0</v>
      </c>
      <c r="M1581" s="1">
        <v>174</v>
      </c>
      <c r="N1581" s="1" t="b">
        <v>1</v>
      </c>
      <c r="O1581" s="1" t="s">
        <v>8264</v>
      </c>
      <c r="P1581" s="28">
        <f>F1581/D1581</f>
        <v>1.0726249999999999</v>
      </c>
      <c r="Q1581" s="29">
        <f>IF(M1581&gt;0,F1581/M1581,0)</f>
        <v>49.316091954022987</v>
      </c>
      <c r="R1581" s="9" t="str">
        <f>LEFT(O1581,SEARCH("/",O1581,1)-1)</f>
        <v>film &amp; video</v>
      </c>
      <c r="S1581" s="26" t="str">
        <f>RIGHT(O1581,LEN(O1581)-SEARCH("/",O1581,1))</f>
        <v>television</v>
      </c>
      <c r="T1581" s="27">
        <f>(((K1581/60)/60)/24)+DATE(1970,1,1)</f>
        <v>42149.548888888887</v>
      </c>
      <c r="U1581" s="5" t="str">
        <f>TEXT(T1581,"mmm")</f>
        <v>May</v>
      </c>
      <c r="V1581" s="5" t="str">
        <f>TEXT(T1581,"yyyy")</f>
        <v>2015</v>
      </c>
      <c r="W1581" s="5" t="str">
        <f>TEXT(Y1581,"mmm")</f>
        <v>Jun</v>
      </c>
      <c r="X1581" s="1" t="str">
        <f>TEXT(Y1581,"yyyy")</f>
        <v>2015</v>
      </c>
      <c r="Y1581" s="27">
        <f>(((J1581/60)/60)/24)+DATE(1970,1,1)</f>
        <v>42163.666666666672</v>
      </c>
    </row>
    <row r="1582" spans="1:25" ht="48" x14ac:dyDescent="0.2">
      <c r="A1582" s="1">
        <v>127</v>
      </c>
      <c r="B1582" s="7" t="s">
        <v>129</v>
      </c>
      <c r="C1582" s="7" t="s">
        <v>4238</v>
      </c>
      <c r="D1582" s="1">
        <v>8000</v>
      </c>
      <c r="E1582" s="37" t="str">
        <f>VLOOKUP(D1582,'Vlookup Table Bonus Point'!$C$3:$D$26,2,TRUE)</f>
        <v>5000 to 9999</v>
      </c>
      <c r="F1582" s="1">
        <v>190</v>
      </c>
      <c r="G1582" s="1" t="s">
        <v>8219</v>
      </c>
      <c r="H1582" s="1" t="s">
        <v>8223</v>
      </c>
      <c r="I1582" s="1" t="s">
        <v>8245</v>
      </c>
      <c r="J1582" s="1">
        <v>1428069541</v>
      </c>
      <c r="K1582" s="1">
        <v>1425481141</v>
      </c>
      <c r="L1582" s="1" t="b">
        <v>0</v>
      </c>
      <c r="M1582" s="1">
        <v>4</v>
      </c>
      <c r="N1582" s="1" t="b">
        <v>0</v>
      </c>
      <c r="O1582" s="1" t="s">
        <v>8266</v>
      </c>
      <c r="P1582" s="28">
        <f>F1582/D1582</f>
        <v>2.375E-2</v>
      </c>
      <c r="Q1582" s="29">
        <f>IF(M1582&gt;0,F1582/M1582,0)</f>
        <v>47.5</v>
      </c>
      <c r="R1582" s="9" t="str">
        <f>LEFT(O1582,SEARCH("/",O1582,1)-1)</f>
        <v>film &amp; video</v>
      </c>
      <c r="S1582" s="26" t="str">
        <f>RIGHT(O1582,LEN(O1582)-SEARCH("/",O1582,1))</f>
        <v>science fiction</v>
      </c>
      <c r="T1582" s="27">
        <f>(((K1582/60)/60)/24)+DATE(1970,1,1)</f>
        <v>42067.62431712963</v>
      </c>
      <c r="U1582" s="5" t="str">
        <f>TEXT(T1582,"mmm")</f>
        <v>Mar</v>
      </c>
      <c r="V1582" s="5" t="str">
        <f>TEXT(T1582,"yyyy")</f>
        <v>2015</v>
      </c>
      <c r="W1582" s="5" t="str">
        <f>TEXT(Y1582,"mmm")</f>
        <v>Apr</v>
      </c>
      <c r="X1582" s="1" t="str">
        <f>TEXT(Y1582,"yyyy")</f>
        <v>2015</v>
      </c>
      <c r="Y1582" s="27">
        <f>(((J1582/60)/60)/24)+DATE(1970,1,1)</f>
        <v>42097.582650462966</v>
      </c>
    </row>
    <row r="1583" spans="1:25" ht="48" x14ac:dyDescent="0.2">
      <c r="A1583" s="1">
        <v>168</v>
      </c>
      <c r="B1583" s="7" t="s">
        <v>170</v>
      </c>
      <c r="C1583" s="7" t="s">
        <v>4278</v>
      </c>
      <c r="D1583" s="1">
        <v>8000</v>
      </c>
      <c r="E1583" s="37" t="str">
        <f>VLOOKUP(D1583,'Vlookup Table Bonus Point'!$C$3:$D$26,2,TRUE)</f>
        <v>5000 to 9999</v>
      </c>
      <c r="F1583" s="1">
        <v>325</v>
      </c>
      <c r="G1583" s="1" t="s">
        <v>8220</v>
      </c>
      <c r="H1583" s="1" t="s">
        <v>8223</v>
      </c>
      <c r="I1583" s="1" t="s">
        <v>8245</v>
      </c>
      <c r="J1583" s="1">
        <v>1426791770</v>
      </c>
      <c r="K1583" s="1">
        <v>1424203370</v>
      </c>
      <c r="L1583" s="1" t="b">
        <v>0</v>
      </c>
      <c r="M1583" s="1">
        <v>3</v>
      </c>
      <c r="N1583" s="1" t="b">
        <v>0</v>
      </c>
      <c r="O1583" s="1" t="s">
        <v>8267</v>
      </c>
      <c r="P1583" s="28">
        <f>F1583/D1583</f>
        <v>4.0625000000000001E-2</v>
      </c>
      <c r="Q1583" s="29">
        <f>IF(M1583&gt;0,F1583/M1583,0)</f>
        <v>108.33333333333333</v>
      </c>
      <c r="R1583" s="9" t="str">
        <f>LEFT(O1583,SEARCH("/",O1583,1)-1)</f>
        <v>film &amp; video</v>
      </c>
      <c r="S1583" s="26" t="str">
        <f>RIGHT(O1583,LEN(O1583)-SEARCH("/",O1583,1))</f>
        <v>drama</v>
      </c>
      <c r="T1583" s="27">
        <f>(((K1583/60)/60)/24)+DATE(1970,1,1)</f>
        <v>42052.83530092593</v>
      </c>
      <c r="U1583" s="5" t="str">
        <f>TEXT(T1583,"mmm")</f>
        <v>Feb</v>
      </c>
      <c r="V1583" s="5" t="str">
        <f>TEXT(T1583,"yyyy")</f>
        <v>2015</v>
      </c>
      <c r="W1583" s="5" t="str">
        <f>TEXT(Y1583,"mmm")</f>
        <v>Mar</v>
      </c>
      <c r="X1583" s="1" t="str">
        <f>TEXT(Y1583,"yyyy")</f>
        <v>2015</v>
      </c>
      <c r="Y1583" s="27">
        <f>(((J1583/60)/60)/24)+DATE(1970,1,1)</f>
        <v>42082.793634259258</v>
      </c>
    </row>
    <row r="1584" spans="1:25" ht="48" x14ac:dyDescent="0.2">
      <c r="A1584" s="1">
        <v>205</v>
      </c>
      <c r="B1584" s="7" t="s">
        <v>207</v>
      </c>
      <c r="C1584" s="7" t="s">
        <v>4315</v>
      </c>
      <c r="D1584" s="1">
        <v>8000</v>
      </c>
      <c r="E1584" s="37" t="str">
        <f>VLOOKUP(D1584,'Vlookup Table Bonus Point'!$C$3:$D$26,2,TRUE)</f>
        <v>5000 to 9999</v>
      </c>
      <c r="F1584" s="1">
        <v>1300</v>
      </c>
      <c r="G1584" s="1" t="s">
        <v>8220</v>
      </c>
      <c r="H1584" s="1" t="s">
        <v>8223</v>
      </c>
      <c r="I1584" s="1" t="s">
        <v>8245</v>
      </c>
      <c r="J1584" s="1">
        <v>1444144222</v>
      </c>
      <c r="K1584" s="1">
        <v>1441120222</v>
      </c>
      <c r="L1584" s="1" t="b">
        <v>0</v>
      </c>
      <c r="M1584" s="1">
        <v>17</v>
      </c>
      <c r="N1584" s="1" t="b">
        <v>0</v>
      </c>
      <c r="O1584" s="1" t="s">
        <v>8267</v>
      </c>
      <c r="P1584" s="28">
        <f>F1584/D1584</f>
        <v>0.16250000000000001</v>
      </c>
      <c r="Q1584" s="29">
        <f>IF(M1584&gt;0,F1584/M1584,0)</f>
        <v>76.470588235294116</v>
      </c>
      <c r="R1584" s="9" t="str">
        <f>LEFT(O1584,SEARCH("/",O1584,1)-1)</f>
        <v>film &amp; video</v>
      </c>
      <c r="S1584" s="26" t="str">
        <f>RIGHT(O1584,LEN(O1584)-SEARCH("/",O1584,1))</f>
        <v>drama</v>
      </c>
      <c r="T1584" s="27">
        <f>(((K1584/60)/60)/24)+DATE(1970,1,1)</f>
        <v>42248.632199074069</v>
      </c>
      <c r="U1584" s="5" t="str">
        <f>TEXT(T1584,"mmm")</f>
        <v>Sep</v>
      </c>
      <c r="V1584" s="5" t="str">
        <f>TEXT(T1584,"yyyy")</f>
        <v>2015</v>
      </c>
      <c r="W1584" s="5" t="str">
        <f>TEXT(Y1584,"mmm")</f>
        <v>Oct</v>
      </c>
      <c r="X1584" s="1" t="str">
        <f>TEXT(Y1584,"yyyy")</f>
        <v>2015</v>
      </c>
      <c r="Y1584" s="27">
        <f>(((J1584/60)/60)/24)+DATE(1970,1,1)</f>
        <v>42283.632199074069</v>
      </c>
    </row>
    <row r="1585" spans="1:25" ht="32" x14ac:dyDescent="0.2">
      <c r="A1585" s="1">
        <v>228</v>
      </c>
      <c r="B1585" s="7" t="s">
        <v>230</v>
      </c>
      <c r="C1585" s="7" t="s">
        <v>4338</v>
      </c>
      <c r="D1585" s="1">
        <v>8000</v>
      </c>
      <c r="E1585" s="37" t="str">
        <f>VLOOKUP(D1585,'Vlookup Table Bonus Point'!$C$3:$D$26,2,TRUE)</f>
        <v>5000 to 9999</v>
      </c>
      <c r="F1585" s="1">
        <v>0</v>
      </c>
      <c r="G1585" s="1" t="s">
        <v>8220</v>
      </c>
      <c r="H1585" s="1" t="s">
        <v>8224</v>
      </c>
      <c r="I1585" s="1" t="s">
        <v>8246</v>
      </c>
      <c r="J1585" s="1">
        <v>1433176105</v>
      </c>
      <c r="K1585" s="1">
        <v>1427992105</v>
      </c>
      <c r="L1585" s="1" t="b">
        <v>0</v>
      </c>
      <c r="M1585" s="1">
        <v>0</v>
      </c>
      <c r="N1585" s="1" t="b">
        <v>0</v>
      </c>
      <c r="O1585" s="1" t="s">
        <v>8267</v>
      </c>
      <c r="P1585" s="28">
        <f>F1585/D1585</f>
        <v>0</v>
      </c>
      <c r="Q1585" s="29">
        <f>IF(M1585&gt;0,F1585/M1585,0)</f>
        <v>0</v>
      </c>
      <c r="R1585" s="9" t="str">
        <f>LEFT(O1585,SEARCH("/",O1585,1)-1)</f>
        <v>film &amp; video</v>
      </c>
      <c r="S1585" s="26" t="str">
        <f>RIGHT(O1585,LEN(O1585)-SEARCH("/",O1585,1))</f>
        <v>drama</v>
      </c>
      <c r="T1585" s="27">
        <f>(((K1585/60)/60)/24)+DATE(1970,1,1)</f>
        <v>42096.686400462961</v>
      </c>
      <c r="U1585" s="5" t="str">
        <f>TEXT(T1585,"mmm")</f>
        <v>Apr</v>
      </c>
      <c r="V1585" s="5" t="str">
        <f>TEXT(T1585,"yyyy")</f>
        <v>2015</v>
      </c>
      <c r="W1585" s="5" t="str">
        <f>TEXT(Y1585,"mmm")</f>
        <v>Jun</v>
      </c>
      <c r="X1585" s="1" t="str">
        <f>TEXT(Y1585,"yyyy")</f>
        <v>2015</v>
      </c>
      <c r="Y1585" s="27">
        <f>(((J1585/60)/60)/24)+DATE(1970,1,1)</f>
        <v>42156.686400462961</v>
      </c>
    </row>
    <row r="1586" spans="1:25" ht="32" x14ac:dyDescent="0.2">
      <c r="A1586" s="1">
        <v>255</v>
      </c>
      <c r="B1586" s="7" t="s">
        <v>256</v>
      </c>
      <c r="C1586" s="7" t="s">
        <v>4365</v>
      </c>
      <c r="D1586" s="1">
        <v>8000</v>
      </c>
      <c r="E1586" s="37" t="str">
        <f>VLOOKUP(D1586,'Vlookup Table Bonus Point'!$C$3:$D$26,2,TRUE)</f>
        <v>5000 to 9999</v>
      </c>
      <c r="F1586" s="1">
        <v>8538.66</v>
      </c>
      <c r="G1586" s="1" t="s">
        <v>8218</v>
      </c>
      <c r="H1586" s="1" t="s">
        <v>8223</v>
      </c>
      <c r="I1586" s="1" t="s">
        <v>8245</v>
      </c>
      <c r="J1586" s="1">
        <v>1300275482</v>
      </c>
      <c r="K1586" s="1">
        <v>1297687082</v>
      </c>
      <c r="L1586" s="1" t="b">
        <v>1</v>
      </c>
      <c r="M1586" s="1">
        <v>188</v>
      </c>
      <c r="N1586" s="1" t="b">
        <v>1</v>
      </c>
      <c r="O1586" s="1" t="s">
        <v>8268</v>
      </c>
      <c r="P1586" s="28">
        <f>F1586/D1586</f>
        <v>1.0673325</v>
      </c>
      <c r="Q1586" s="29">
        <f>IF(M1586&gt;0,F1586/M1586,0)</f>
        <v>45.418404255319146</v>
      </c>
      <c r="R1586" s="9" t="str">
        <f>LEFT(O1586,SEARCH("/",O1586,1)-1)</f>
        <v>film &amp; video</v>
      </c>
      <c r="S1586" s="26" t="str">
        <f>RIGHT(O1586,LEN(O1586)-SEARCH("/",O1586,1))</f>
        <v>documentary</v>
      </c>
      <c r="T1586" s="27">
        <f>(((K1586/60)/60)/24)+DATE(1970,1,1)</f>
        <v>40588.526412037041</v>
      </c>
      <c r="U1586" s="5" t="str">
        <f>TEXT(T1586,"mmm")</f>
        <v>Feb</v>
      </c>
      <c r="V1586" s="5" t="str">
        <f>TEXT(T1586,"yyyy")</f>
        <v>2011</v>
      </c>
      <c r="W1586" s="5" t="str">
        <f>TEXT(Y1586,"mmm")</f>
        <v>Mar</v>
      </c>
      <c r="X1586" s="1" t="str">
        <f>TEXT(Y1586,"yyyy")</f>
        <v>2011</v>
      </c>
      <c r="Y1586" s="27">
        <f>(((J1586/60)/60)/24)+DATE(1970,1,1)</f>
        <v>40618.48474537037</v>
      </c>
    </row>
    <row r="1587" spans="1:25" ht="48" x14ac:dyDescent="0.2">
      <c r="A1587" s="1">
        <v>312</v>
      </c>
      <c r="B1587" s="7" t="s">
        <v>313</v>
      </c>
      <c r="C1587" s="7" t="s">
        <v>4422</v>
      </c>
      <c r="D1587" s="1">
        <v>8000</v>
      </c>
      <c r="E1587" s="37" t="str">
        <f>VLOOKUP(D1587,'Vlookup Table Bonus Point'!$C$3:$D$26,2,TRUE)</f>
        <v>5000 to 9999</v>
      </c>
      <c r="F1587" s="1">
        <v>8950</v>
      </c>
      <c r="G1587" s="1" t="s">
        <v>8218</v>
      </c>
      <c r="H1587" s="1" t="s">
        <v>8223</v>
      </c>
      <c r="I1587" s="1" t="s">
        <v>8245</v>
      </c>
      <c r="J1587" s="1">
        <v>1365973432</v>
      </c>
      <c r="K1587" s="1">
        <v>1363381432</v>
      </c>
      <c r="L1587" s="1" t="b">
        <v>1</v>
      </c>
      <c r="M1587" s="1">
        <v>146</v>
      </c>
      <c r="N1587" s="1" t="b">
        <v>1</v>
      </c>
      <c r="O1587" s="1" t="s">
        <v>8268</v>
      </c>
      <c r="P1587" s="28">
        <f>F1587/D1587</f>
        <v>1.1187499999999999</v>
      </c>
      <c r="Q1587" s="29">
        <f>IF(M1587&gt;0,F1587/M1587,0)</f>
        <v>61.301369863013697</v>
      </c>
      <c r="R1587" s="9" t="str">
        <f>LEFT(O1587,SEARCH("/",O1587,1)-1)</f>
        <v>film &amp; video</v>
      </c>
      <c r="S1587" s="26" t="str">
        <f>RIGHT(O1587,LEN(O1587)-SEARCH("/",O1587,1))</f>
        <v>documentary</v>
      </c>
      <c r="T1587" s="27">
        <f>(((K1587/60)/60)/24)+DATE(1970,1,1)</f>
        <v>41348.877685185187</v>
      </c>
      <c r="U1587" s="5" t="str">
        <f>TEXT(T1587,"mmm")</f>
        <v>Mar</v>
      </c>
      <c r="V1587" s="5" t="str">
        <f>TEXT(T1587,"yyyy")</f>
        <v>2013</v>
      </c>
      <c r="W1587" s="5" t="str">
        <f>TEXT(Y1587,"mmm")</f>
        <v>Apr</v>
      </c>
      <c r="X1587" s="1" t="str">
        <f>TEXT(Y1587,"yyyy")</f>
        <v>2013</v>
      </c>
      <c r="Y1587" s="27">
        <f>(((J1587/60)/60)/24)+DATE(1970,1,1)</f>
        <v>41378.877685185187</v>
      </c>
    </row>
    <row r="1588" spans="1:25" ht="48" x14ac:dyDescent="0.2">
      <c r="A1588" s="1">
        <v>419</v>
      </c>
      <c r="B1588" s="7" t="s">
        <v>420</v>
      </c>
      <c r="C1588" s="7" t="s">
        <v>4529</v>
      </c>
      <c r="D1588" s="1">
        <v>8000</v>
      </c>
      <c r="E1588" s="37" t="str">
        <f>VLOOKUP(D1588,'Vlookup Table Bonus Point'!$C$3:$D$26,2,TRUE)</f>
        <v>5000 to 9999</v>
      </c>
      <c r="F1588" s="1">
        <v>8035</v>
      </c>
      <c r="G1588" s="1" t="s">
        <v>8218</v>
      </c>
      <c r="H1588" s="1" t="s">
        <v>8223</v>
      </c>
      <c r="I1588" s="1" t="s">
        <v>8245</v>
      </c>
      <c r="J1588" s="1">
        <v>1372536787</v>
      </c>
      <c r="K1588" s="1">
        <v>1367352787</v>
      </c>
      <c r="L1588" s="1" t="b">
        <v>0</v>
      </c>
      <c r="M1588" s="1">
        <v>73</v>
      </c>
      <c r="N1588" s="1" t="b">
        <v>1</v>
      </c>
      <c r="O1588" s="1" t="s">
        <v>8268</v>
      </c>
      <c r="P1588" s="28">
        <f>F1588/D1588</f>
        <v>1.004375</v>
      </c>
      <c r="Q1588" s="29">
        <f>IF(M1588&gt;0,F1588/M1588,0)</f>
        <v>110.06849315068493</v>
      </c>
      <c r="R1588" s="9" t="str">
        <f>LEFT(O1588,SEARCH("/",O1588,1)-1)</f>
        <v>film &amp; video</v>
      </c>
      <c r="S1588" s="26" t="str">
        <f>RIGHT(O1588,LEN(O1588)-SEARCH("/",O1588,1))</f>
        <v>documentary</v>
      </c>
      <c r="T1588" s="27">
        <f>(((K1588/60)/60)/24)+DATE(1970,1,1)</f>
        <v>41394.842442129629</v>
      </c>
      <c r="U1588" s="5" t="str">
        <f>TEXT(T1588,"mmm")</f>
        <v>Apr</v>
      </c>
      <c r="V1588" s="5" t="str">
        <f>TEXT(T1588,"yyyy")</f>
        <v>2013</v>
      </c>
      <c r="W1588" s="5" t="str">
        <f>TEXT(Y1588,"mmm")</f>
        <v>Jun</v>
      </c>
      <c r="X1588" s="1" t="str">
        <f>TEXT(Y1588,"yyyy")</f>
        <v>2013</v>
      </c>
      <c r="Y1588" s="27">
        <f>(((J1588/60)/60)/24)+DATE(1970,1,1)</f>
        <v>41454.842442129629</v>
      </c>
    </row>
    <row r="1589" spans="1:25" ht="48" x14ac:dyDescent="0.2">
      <c r="A1589" s="1">
        <v>512</v>
      </c>
      <c r="B1589" s="7" t="s">
        <v>513</v>
      </c>
      <c r="C1589" s="7" t="s">
        <v>4622</v>
      </c>
      <c r="D1589" s="1">
        <v>8000</v>
      </c>
      <c r="E1589" s="37" t="str">
        <f>VLOOKUP(D1589,'Vlookup Table Bonus Point'!$C$3:$D$26,2,TRUE)</f>
        <v>5000 to 9999</v>
      </c>
      <c r="F1589" s="1">
        <v>11</v>
      </c>
      <c r="G1589" s="1" t="s">
        <v>8220</v>
      </c>
      <c r="H1589" s="1" t="s">
        <v>8223</v>
      </c>
      <c r="I1589" s="1" t="s">
        <v>8245</v>
      </c>
      <c r="J1589" s="1">
        <v>1479667727</v>
      </c>
      <c r="K1589" s="1">
        <v>1475776127</v>
      </c>
      <c r="L1589" s="1" t="b">
        <v>0</v>
      </c>
      <c r="M1589" s="1">
        <v>2</v>
      </c>
      <c r="N1589" s="1" t="b">
        <v>0</v>
      </c>
      <c r="O1589" s="1" t="s">
        <v>8269</v>
      </c>
      <c r="P1589" s="28">
        <f>F1589/D1589</f>
        <v>1.3749999999999999E-3</v>
      </c>
      <c r="Q1589" s="29">
        <f>IF(M1589&gt;0,F1589/M1589,0)</f>
        <v>5.5</v>
      </c>
      <c r="R1589" s="9" t="str">
        <f>LEFT(O1589,SEARCH("/",O1589,1)-1)</f>
        <v>film &amp; video</v>
      </c>
      <c r="S1589" s="26" t="str">
        <f>RIGHT(O1589,LEN(O1589)-SEARCH("/",O1589,1))</f>
        <v>animation</v>
      </c>
      <c r="T1589" s="27">
        <f>(((K1589/60)/60)/24)+DATE(1970,1,1)</f>
        <v>42649.742210648154</v>
      </c>
      <c r="U1589" s="5" t="str">
        <f>TEXT(T1589,"mmm")</f>
        <v>Oct</v>
      </c>
      <c r="V1589" s="5" t="str">
        <f>TEXT(T1589,"yyyy")</f>
        <v>2016</v>
      </c>
      <c r="W1589" s="5" t="str">
        <f>TEXT(Y1589,"mmm")</f>
        <v>Nov</v>
      </c>
      <c r="X1589" s="1" t="str">
        <f>TEXT(Y1589,"yyyy")</f>
        <v>2016</v>
      </c>
      <c r="Y1589" s="27">
        <f>(((J1589/60)/60)/24)+DATE(1970,1,1)</f>
        <v>42694.783877314811</v>
      </c>
    </row>
    <row r="1590" spans="1:25" ht="32" x14ac:dyDescent="0.2">
      <c r="A1590" s="1">
        <v>556</v>
      </c>
      <c r="B1590" s="7" t="s">
        <v>557</v>
      </c>
      <c r="C1590" s="7" t="s">
        <v>4666</v>
      </c>
      <c r="D1590" s="1">
        <v>8000</v>
      </c>
      <c r="E1590" s="37" t="str">
        <f>VLOOKUP(D1590,'Vlookup Table Bonus Point'!$C$3:$D$26,2,TRUE)</f>
        <v>5000 to 9999</v>
      </c>
      <c r="F1590" s="1">
        <v>200</v>
      </c>
      <c r="G1590" s="1" t="s">
        <v>8220</v>
      </c>
      <c r="H1590" s="1" t="s">
        <v>8223</v>
      </c>
      <c r="I1590" s="1" t="s">
        <v>8245</v>
      </c>
      <c r="J1590" s="1">
        <v>1452112717</v>
      </c>
      <c r="K1590" s="1">
        <v>1449520717</v>
      </c>
      <c r="L1590" s="1" t="b">
        <v>0</v>
      </c>
      <c r="M1590" s="1">
        <v>1</v>
      </c>
      <c r="N1590" s="1" t="b">
        <v>0</v>
      </c>
      <c r="O1590" s="1" t="s">
        <v>8271</v>
      </c>
      <c r="P1590" s="28">
        <f>F1590/D1590</f>
        <v>2.5000000000000001E-2</v>
      </c>
      <c r="Q1590" s="29">
        <f>IF(M1590&gt;0,F1590/M1590,0)</f>
        <v>200</v>
      </c>
      <c r="R1590" s="9" t="str">
        <f>LEFT(O1590,SEARCH("/",O1590,1)-1)</f>
        <v>technology</v>
      </c>
      <c r="S1590" s="26" t="str">
        <f>RIGHT(O1590,LEN(O1590)-SEARCH("/",O1590,1))</f>
        <v>web</v>
      </c>
      <c r="T1590" s="27">
        <f>(((K1590/60)/60)/24)+DATE(1970,1,1)</f>
        <v>42345.860150462962</v>
      </c>
      <c r="U1590" s="5" t="str">
        <f>TEXT(T1590,"mmm")</f>
        <v>Dec</v>
      </c>
      <c r="V1590" s="5" t="str">
        <f>TEXT(T1590,"yyyy")</f>
        <v>2015</v>
      </c>
      <c r="W1590" s="5" t="str">
        <f>TEXT(Y1590,"mmm")</f>
        <v>Jan</v>
      </c>
      <c r="X1590" s="1" t="str">
        <f>TEXT(Y1590,"yyyy")</f>
        <v>2016</v>
      </c>
      <c r="Y1590" s="27">
        <f>(((J1590/60)/60)/24)+DATE(1970,1,1)</f>
        <v>42375.860150462962</v>
      </c>
    </row>
    <row r="1591" spans="1:25" ht="48" x14ac:dyDescent="0.2">
      <c r="A1591" s="1">
        <v>655</v>
      </c>
      <c r="B1591" s="7" t="s">
        <v>656</v>
      </c>
      <c r="C1591" s="7" t="s">
        <v>4765</v>
      </c>
      <c r="D1591" s="1">
        <v>8000</v>
      </c>
      <c r="E1591" s="37" t="str">
        <f>VLOOKUP(D1591,'Vlookup Table Bonus Point'!$C$3:$D$26,2,TRUE)</f>
        <v>5000 to 9999</v>
      </c>
      <c r="F1591" s="1">
        <v>11751</v>
      </c>
      <c r="G1591" s="1" t="s">
        <v>8218</v>
      </c>
      <c r="H1591" s="1" t="s">
        <v>8223</v>
      </c>
      <c r="I1591" s="1" t="s">
        <v>8245</v>
      </c>
      <c r="J1591" s="1">
        <v>1426197512</v>
      </c>
      <c r="K1591" s="1">
        <v>1423609112</v>
      </c>
      <c r="L1591" s="1" t="b">
        <v>0</v>
      </c>
      <c r="M1591" s="1">
        <v>274</v>
      </c>
      <c r="N1591" s="1" t="b">
        <v>1</v>
      </c>
      <c r="O1591" s="1" t="s">
        <v>8272</v>
      </c>
      <c r="P1591" s="28">
        <f>F1591/D1591</f>
        <v>1.4688749999999999</v>
      </c>
      <c r="Q1591" s="29">
        <f>IF(M1591&gt;0,F1591/M1591,0)</f>
        <v>42.886861313868614</v>
      </c>
      <c r="R1591" s="9" t="str">
        <f>LEFT(O1591,SEARCH("/",O1591,1)-1)</f>
        <v>technology</v>
      </c>
      <c r="S1591" s="26" t="str">
        <f>RIGHT(O1591,LEN(O1591)-SEARCH("/",O1591,1))</f>
        <v>wearables</v>
      </c>
      <c r="T1591" s="27">
        <f>(((K1591/60)/60)/24)+DATE(1970,1,1)</f>
        <v>42045.957314814819</v>
      </c>
      <c r="U1591" s="5" t="str">
        <f>TEXT(T1591,"mmm")</f>
        <v>Feb</v>
      </c>
      <c r="V1591" s="5" t="str">
        <f>TEXT(T1591,"yyyy")</f>
        <v>2015</v>
      </c>
      <c r="W1591" s="5" t="str">
        <f>TEXT(Y1591,"mmm")</f>
        <v>Mar</v>
      </c>
      <c r="X1591" s="1" t="str">
        <f>TEXT(Y1591,"yyyy")</f>
        <v>2015</v>
      </c>
      <c r="Y1591" s="27">
        <f>(((J1591/60)/60)/24)+DATE(1970,1,1)</f>
        <v>42075.915648148148</v>
      </c>
    </row>
    <row r="1592" spans="1:25" ht="48" x14ac:dyDescent="0.2">
      <c r="A1592" s="1">
        <v>794</v>
      </c>
      <c r="B1592" s="7" t="s">
        <v>795</v>
      </c>
      <c r="C1592" s="7" t="s">
        <v>4904</v>
      </c>
      <c r="D1592" s="1">
        <v>8000</v>
      </c>
      <c r="E1592" s="37" t="str">
        <f>VLOOKUP(D1592,'Vlookup Table Bonus Point'!$C$3:$D$26,2,TRUE)</f>
        <v>5000 to 9999</v>
      </c>
      <c r="F1592" s="1">
        <v>8425</v>
      </c>
      <c r="G1592" s="1" t="s">
        <v>8218</v>
      </c>
      <c r="H1592" s="1" t="s">
        <v>8223</v>
      </c>
      <c r="I1592" s="1" t="s">
        <v>8245</v>
      </c>
      <c r="J1592" s="1">
        <v>1315242360</v>
      </c>
      <c r="K1592" s="1">
        <v>1310438737</v>
      </c>
      <c r="L1592" s="1" t="b">
        <v>0</v>
      </c>
      <c r="M1592" s="1">
        <v>53</v>
      </c>
      <c r="N1592" s="1" t="b">
        <v>1</v>
      </c>
      <c r="O1592" s="1" t="s">
        <v>8275</v>
      </c>
      <c r="P1592" s="28">
        <f>F1592/D1592</f>
        <v>1.0531250000000001</v>
      </c>
      <c r="Q1592" s="29">
        <f>IF(M1592&gt;0,F1592/M1592,0)</f>
        <v>158.96226415094338</v>
      </c>
      <c r="R1592" s="9" t="str">
        <f>LEFT(O1592,SEARCH("/",O1592,1)-1)</f>
        <v>music</v>
      </c>
      <c r="S1592" s="26" t="str">
        <f>RIGHT(O1592,LEN(O1592)-SEARCH("/",O1592,1))</f>
        <v>rock</v>
      </c>
      <c r="T1592" s="27">
        <f>(((K1592/60)/60)/24)+DATE(1970,1,1)</f>
        <v>40736.115011574075</v>
      </c>
      <c r="U1592" s="5" t="str">
        <f>TEXT(T1592,"mmm")</f>
        <v>Jul</v>
      </c>
      <c r="V1592" s="5" t="str">
        <f>TEXT(T1592,"yyyy")</f>
        <v>2011</v>
      </c>
      <c r="W1592" s="5" t="str">
        <f>TEXT(Y1592,"mmm")</f>
        <v>Sep</v>
      </c>
      <c r="X1592" s="1" t="str">
        <f>TEXT(Y1592,"yyyy")</f>
        <v>2011</v>
      </c>
      <c r="Y1592" s="27">
        <f>(((J1592/60)/60)/24)+DATE(1970,1,1)</f>
        <v>40791.712500000001</v>
      </c>
    </row>
    <row r="1593" spans="1:25" ht="16" x14ac:dyDescent="0.2">
      <c r="A1593" s="1">
        <v>806</v>
      </c>
      <c r="B1593" s="7" t="s">
        <v>807</v>
      </c>
      <c r="C1593" s="7" t="s">
        <v>4916</v>
      </c>
      <c r="D1593" s="1">
        <v>8000</v>
      </c>
      <c r="E1593" s="37" t="str">
        <f>VLOOKUP(D1593,'Vlookup Table Bonus Point'!$C$3:$D$26,2,TRUE)</f>
        <v>5000 to 9999</v>
      </c>
      <c r="F1593" s="1">
        <v>8355</v>
      </c>
      <c r="G1593" s="1" t="s">
        <v>8218</v>
      </c>
      <c r="H1593" s="1" t="s">
        <v>8223</v>
      </c>
      <c r="I1593" s="1" t="s">
        <v>8245</v>
      </c>
      <c r="J1593" s="1">
        <v>1315413339</v>
      </c>
      <c r="K1593" s="1">
        <v>1312821339</v>
      </c>
      <c r="L1593" s="1" t="b">
        <v>0</v>
      </c>
      <c r="M1593" s="1">
        <v>71</v>
      </c>
      <c r="N1593" s="1" t="b">
        <v>1</v>
      </c>
      <c r="O1593" s="1" t="s">
        <v>8275</v>
      </c>
      <c r="P1593" s="28">
        <f>F1593/D1593</f>
        <v>1.0443750000000001</v>
      </c>
      <c r="Q1593" s="29">
        <f>IF(M1593&gt;0,F1593/M1593,0)</f>
        <v>117.67605633802818</v>
      </c>
      <c r="R1593" s="9" t="str">
        <f>LEFT(O1593,SEARCH("/",O1593,1)-1)</f>
        <v>music</v>
      </c>
      <c r="S1593" s="26" t="str">
        <f>RIGHT(O1593,LEN(O1593)-SEARCH("/",O1593,1))</f>
        <v>rock</v>
      </c>
      <c r="T1593" s="27">
        <f>(((K1593/60)/60)/24)+DATE(1970,1,1)</f>
        <v>40763.691423611112</v>
      </c>
      <c r="U1593" s="5" t="str">
        <f>TEXT(T1593,"mmm")</f>
        <v>Aug</v>
      </c>
      <c r="V1593" s="5" t="str">
        <f>TEXT(T1593,"yyyy")</f>
        <v>2011</v>
      </c>
      <c r="W1593" s="5" t="str">
        <f>TEXT(Y1593,"mmm")</f>
        <v>Sep</v>
      </c>
      <c r="X1593" s="1" t="str">
        <f>TEXT(Y1593,"yyyy")</f>
        <v>2011</v>
      </c>
      <c r="Y1593" s="27">
        <f>(((J1593/60)/60)/24)+DATE(1970,1,1)</f>
        <v>40793.691423611112</v>
      </c>
    </row>
    <row r="1594" spans="1:25" ht="48" x14ac:dyDescent="0.2">
      <c r="A1594" s="1">
        <v>872</v>
      </c>
      <c r="B1594" s="7" t="s">
        <v>873</v>
      </c>
      <c r="C1594" s="7" t="s">
        <v>4982</v>
      </c>
      <c r="D1594" s="1">
        <v>8000</v>
      </c>
      <c r="E1594" s="37" t="str">
        <f>VLOOKUP(D1594,'Vlookup Table Bonus Point'!$C$3:$D$26,2,TRUE)</f>
        <v>5000 to 9999</v>
      </c>
      <c r="F1594" s="1">
        <v>65</v>
      </c>
      <c r="G1594" s="1" t="s">
        <v>8220</v>
      </c>
      <c r="H1594" s="1" t="s">
        <v>8223</v>
      </c>
      <c r="I1594" s="1" t="s">
        <v>8245</v>
      </c>
      <c r="J1594" s="1">
        <v>1299786527</v>
      </c>
      <c r="K1594" s="1">
        <v>1295898527</v>
      </c>
      <c r="L1594" s="1" t="b">
        <v>0</v>
      </c>
      <c r="M1594" s="1">
        <v>2</v>
      </c>
      <c r="N1594" s="1" t="b">
        <v>0</v>
      </c>
      <c r="O1594" s="1" t="s">
        <v>8277</v>
      </c>
      <c r="P1594" s="28">
        <f>F1594/D1594</f>
        <v>8.1250000000000003E-3</v>
      </c>
      <c r="Q1594" s="29">
        <f>IF(M1594&gt;0,F1594/M1594,0)</f>
        <v>32.5</v>
      </c>
      <c r="R1594" s="9" t="str">
        <f>LEFT(O1594,SEARCH("/",O1594,1)-1)</f>
        <v>music</v>
      </c>
      <c r="S1594" s="26" t="str">
        <f>RIGHT(O1594,LEN(O1594)-SEARCH("/",O1594,1))</f>
        <v>jazz</v>
      </c>
      <c r="T1594" s="27">
        <f>(((K1594/60)/60)/24)+DATE(1970,1,1)</f>
        <v>40567.825543981482</v>
      </c>
      <c r="U1594" s="5" t="str">
        <f>TEXT(T1594,"mmm")</f>
        <v>Jan</v>
      </c>
      <c r="V1594" s="5" t="str">
        <f>TEXT(T1594,"yyyy")</f>
        <v>2011</v>
      </c>
      <c r="W1594" s="5" t="str">
        <f>TEXT(Y1594,"mmm")</f>
        <v>Mar</v>
      </c>
      <c r="X1594" s="1" t="str">
        <f>TEXT(Y1594,"yyyy")</f>
        <v>2011</v>
      </c>
      <c r="Y1594" s="27">
        <f>(((J1594/60)/60)/24)+DATE(1970,1,1)</f>
        <v>40612.825543981482</v>
      </c>
    </row>
    <row r="1595" spans="1:25" ht="48" x14ac:dyDescent="0.2">
      <c r="A1595" s="1">
        <v>891</v>
      </c>
      <c r="B1595" s="7" t="s">
        <v>892</v>
      </c>
      <c r="C1595" s="7" t="s">
        <v>5001</v>
      </c>
      <c r="D1595" s="1">
        <v>8000</v>
      </c>
      <c r="E1595" s="37" t="str">
        <f>VLOOKUP(D1595,'Vlookup Table Bonus Point'!$C$3:$D$26,2,TRUE)</f>
        <v>5000 to 9999</v>
      </c>
      <c r="F1595" s="1">
        <v>260</v>
      </c>
      <c r="G1595" s="1" t="s">
        <v>8220</v>
      </c>
      <c r="H1595" s="1" t="s">
        <v>8223</v>
      </c>
      <c r="I1595" s="1" t="s">
        <v>8245</v>
      </c>
      <c r="J1595" s="1">
        <v>1408581930</v>
      </c>
      <c r="K1595" s="1">
        <v>1405989930</v>
      </c>
      <c r="L1595" s="1" t="b">
        <v>0</v>
      </c>
      <c r="M1595" s="1">
        <v>9</v>
      </c>
      <c r="N1595" s="1" t="b">
        <v>0</v>
      </c>
      <c r="O1595" s="1" t="s">
        <v>8278</v>
      </c>
      <c r="P1595" s="28">
        <f>F1595/D1595</f>
        <v>3.2500000000000001E-2</v>
      </c>
      <c r="Q1595" s="29">
        <f>IF(M1595&gt;0,F1595/M1595,0)</f>
        <v>28.888888888888889</v>
      </c>
      <c r="R1595" s="9" t="str">
        <f>LEFT(O1595,SEARCH("/",O1595,1)-1)</f>
        <v>music</v>
      </c>
      <c r="S1595" s="26" t="str">
        <f>RIGHT(O1595,LEN(O1595)-SEARCH("/",O1595,1))</f>
        <v>indie rock</v>
      </c>
      <c r="T1595" s="27">
        <f>(((K1595/60)/60)/24)+DATE(1970,1,1)</f>
        <v>41842.031597222223</v>
      </c>
      <c r="U1595" s="5" t="str">
        <f>TEXT(T1595,"mmm")</f>
        <v>Jul</v>
      </c>
      <c r="V1595" s="5" t="str">
        <f>TEXT(T1595,"yyyy")</f>
        <v>2014</v>
      </c>
      <c r="W1595" s="5" t="str">
        <f>TEXT(Y1595,"mmm")</f>
        <v>Aug</v>
      </c>
      <c r="X1595" s="1" t="str">
        <f>TEXT(Y1595,"yyyy")</f>
        <v>2014</v>
      </c>
      <c r="Y1595" s="27">
        <f>(((J1595/60)/60)/24)+DATE(1970,1,1)</f>
        <v>41872.031597222223</v>
      </c>
    </row>
    <row r="1596" spans="1:25" ht="48" x14ac:dyDescent="0.2">
      <c r="A1596" s="1">
        <v>895</v>
      </c>
      <c r="B1596" s="7" t="s">
        <v>896</v>
      </c>
      <c r="C1596" s="7" t="s">
        <v>5005</v>
      </c>
      <c r="D1596" s="1">
        <v>8000</v>
      </c>
      <c r="E1596" s="37" t="str">
        <f>VLOOKUP(D1596,'Vlookup Table Bonus Point'!$C$3:$D$26,2,TRUE)</f>
        <v>5000 to 9999</v>
      </c>
      <c r="F1596" s="1">
        <v>195</v>
      </c>
      <c r="G1596" s="1" t="s">
        <v>8220</v>
      </c>
      <c r="H1596" s="1" t="s">
        <v>8223</v>
      </c>
      <c r="I1596" s="1" t="s">
        <v>8245</v>
      </c>
      <c r="J1596" s="1">
        <v>1287975829</v>
      </c>
      <c r="K1596" s="1">
        <v>1284087829</v>
      </c>
      <c r="L1596" s="1" t="b">
        <v>0</v>
      </c>
      <c r="M1596" s="1">
        <v>7</v>
      </c>
      <c r="N1596" s="1" t="b">
        <v>0</v>
      </c>
      <c r="O1596" s="1" t="s">
        <v>8278</v>
      </c>
      <c r="P1596" s="28">
        <f>F1596/D1596</f>
        <v>2.4375000000000001E-2</v>
      </c>
      <c r="Q1596" s="29">
        <f>IF(M1596&gt;0,F1596/M1596,0)</f>
        <v>27.857142857142858</v>
      </c>
      <c r="R1596" s="9" t="str">
        <f>LEFT(O1596,SEARCH("/",O1596,1)-1)</f>
        <v>music</v>
      </c>
      <c r="S1596" s="26" t="str">
        <f>RIGHT(O1596,LEN(O1596)-SEARCH("/",O1596,1))</f>
        <v>indie rock</v>
      </c>
      <c r="T1596" s="27">
        <f>(((K1596/60)/60)/24)+DATE(1970,1,1)</f>
        <v>40431.127650462964</v>
      </c>
      <c r="U1596" s="5" t="str">
        <f>TEXT(T1596,"mmm")</f>
        <v>Sep</v>
      </c>
      <c r="V1596" s="5" t="str">
        <f>TEXT(T1596,"yyyy")</f>
        <v>2010</v>
      </c>
      <c r="W1596" s="5" t="str">
        <f>TEXT(Y1596,"mmm")</f>
        <v>Oct</v>
      </c>
      <c r="X1596" s="1" t="str">
        <f>TEXT(Y1596,"yyyy")</f>
        <v>2010</v>
      </c>
      <c r="Y1596" s="27">
        <f>(((J1596/60)/60)/24)+DATE(1970,1,1)</f>
        <v>40476.127650462964</v>
      </c>
    </row>
    <row r="1597" spans="1:25" ht="48" x14ac:dyDescent="0.2">
      <c r="A1597" s="1">
        <v>896</v>
      </c>
      <c r="B1597" s="7" t="s">
        <v>897</v>
      </c>
      <c r="C1597" s="7" t="s">
        <v>5006</v>
      </c>
      <c r="D1597" s="1">
        <v>8000</v>
      </c>
      <c r="E1597" s="37" t="str">
        <f>VLOOKUP(D1597,'Vlookup Table Bonus Point'!$C$3:$D$26,2,TRUE)</f>
        <v>5000 to 9999</v>
      </c>
      <c r="F1597" s="1">
        <v>3200</v>
      </c>
      <c r="G1597" s="1" t="s">
        <v>8220</v>
      </c>
      <c r="H1597" s="1" t="s">
        <v>8223</v>
      </c>
      <c r="I1597" s="1" t="s">
        <v>8245</v>
      </c>
      <c r="J1597" s="1">
        <v>1440734400</v>
      </c>
      <c r="K1597" s="1">
        <v>1438549026</v>
      </c>
      <c r="L1597" s="1" t="b">
        <v>0</v>
      </c>
      <c r="M1597" s="1">
        <v>72</v>
      </c>
      <c r="N1597" s="1" t="b">
        <v>0</v>
      </c>
      <c r="O1597" s="1" t="s">
        <v>8278</v>
      </c>
      <c r="P1597" s="28">
        <f>F1597/D1597</f>
        <v>0.4</v>
      </c>
      <c r="Q1597" s="29">
        <f>IF(M1597&gt;0,F1597/M1597,0)</f>
        <v>44.444444444444443</v>
      </c>
      <c r="R1597" s="9" t="str">
        <f>LEFT(O1597,SEARCH("/",O1597,1)-1)</f>
        <v>music</v>
      </c>
      <c r="S1597" s="26" t="str">
        <f>RIGHT(O1597,LEN(O1597)-SEARCH("/",O1597,1))</f>
        <v>indie rock</v>
      </c>
      <c r="T1597" s="27">
        <f>(((K1597/60)/60)/24)+DATE(1970,1,1)</f>
        <v>42218.872986111113</v>
      </c>
      <c r="U1597" s="5" t="str">
        <f>TEXT(T1597,"mmm")</f>
        <v>Aug</v>
      </c>
      <c r="V1597" s="5" t="str">
        <f>TEXT(T1597,"yyyy")</f>
        <v>2015</v>
      </c>
      <c r="W1597" s="5" t="str">
        <f>TEXT(Y1597,"mmm")</f>
        <v>Aug</v>
      </c>
      <c r="X1597" s="1" t="str">
        <f>TEXT(Y1597,"yyyy")</f>
        <v>2015</v>
      </c>
      <c r="Y1597" s="27">
        <f>(((J1597/60)/60)/24)+DATE(1970,1,1)</f>
        <v>42244.166666666672</v>
      </c>
    </row>
    <row r="1598" spans="1:25" ht="48" x14ac:dyDescent="0.2">
      <c r="A1598" s="1">
        <v>968</v>
      </c>
      <c r="B1598" s="7" t="s">
        <v>969</v>
      </c>
      <c r="C1598" s="7" t="s">
        <v>5078</v>
      </c>
      <c r="D1598" s="1">
        <v>8000</v>
      </c>
      <c r="E1598" s="37" t="str">
        <f>VLOOKUP(D1598,'Vlookup Table Bonus Point'!$C$3:$D$26,2,TRUE)</f>
        <v>5000 to 9999</v>
      </c>
      <c r="F1598" s="1">
        <v>106</v>
      </c>
      <c r="G1598" s="1" t="s">
        <v>8220</v>
      </c>
      <c r="H1598" s="1" t="s">
        <v>8223</v>
      </c>
      <c r="I1598" s="1" t="s">
        <v>8245</v>
      </c>
      <c r="J1598" s="1">
        <v>1408134034</v>
      </c>
      <c r="K1598" s="1">
        <v>1405542034</v>
      </c>
      <c r="L1598" s="1" t="b">
        <v>0</v>
      </c>
      <c r="M1598" s="1">
        <v>4</v>
      </c>
      <c r="N1598" s="1" t="b">
        <v>0</v>
      </c>
      <c r="O1598" s="1" t="s">
        <v>8272</v>
      </c>
      <c r="P1598" s="28">
        <f>F1598/D1598</f>
        <v>1.325E-2</v>
      </c>
      <c r="Q1598" s="29">
        <f>IF(M1598&gt;0,F1598/M1598,0)</f>
        <v>26.5</v>
      </c>
      <c r="R1598" s="9" t="str">
        <f>LEFT(O1598,SEARCH("/",O1598,1)-1)</f>
        <v>technology</v>
      </c>
      <c r="S1598" s="26" t="str">
        <f>RIGHT(O1598,LEN(O1598)-SEARCH("/",O1598,1))</f>
        <v>wearables</v>
      </c>
      <c r="T1598" s="27">
        <f>(((K1598/60)/60)/24)+DATE(1970,1,1)</f>
        <v>41836.847615740742</v>
      </c>
      <c r="U1598" s="5" t="str">
        <f>TEXT(T1598,"mmm")</f>
        <v>Jul</v>
      </c>
      <c r="V1598" s="5" t="str">
        <f>TEXT(T1598,"yyyy")</f>
        <v>2014</v>
      </c>
      <c r="W1598" s="5" t="str">
        <f>TEXT(Y1598,"mmm")</f>
        <v>Aug</v>
      </c>
      <c r="X1598" s="1" t="str">
        <f>TEXT(Y1598,"yyyy")</f>
        <v>2014</v>
      </c>
      <c r="Y1598" s="27">
        <f>(((J1598/60)/60)/24)+DATE(1970,1,1)</f>
        <v>41866.847615740742</v>
      </c>
    </row>
    <row r="1599" spans="1:25" ht="48" x14ac:dyDescent="0.2">
      <c r="A1599" s="1">
        <v>1102</v>
      </c>
      <c r="B1599" s="7" t="s">
        <v>1103</v>
      </c>
      <c r="C1599" s="7" t="s">
        <v>5212</v>
      </c>
      <c r="D1599" s="1">
        <v>8000</v>
      </c>
      <c r="E1599" s="37" t="str">
        <f>VLOOKUP(D1599,'Vlookup Table Bonus Point'!$C$3:$D$26,2,TRUE)</f>
        <v>5000 to 9999</v>
      </c>
      <c r="F1599" s="1">
        <v>425</v>
      </c>
      <c r="G1599" s="1" t="s">
        <v>8220</v>
      </c>
      <c r="H1599" s="1" t="s">
        <v>8223</v>
      </c>
      <c r="I1599" s="1" t="s">
        <v>8245</v>
      </c>
      <c r="J1599" s="1">
        <v>1386568740</v>
      </c>
      <c r="K1599" s="1">
        <v>1383095125</v>
      </c>
      <c r="L1599" s="1" t="b">
        <v>0</v>
      </c>
      <c r="M1599" s="1">
        <v>24</v>
      </c>
      <c r="N1599" s="1" t="b">
        <v>0</v>
      </c>
      <c r="O1599" s="1" t="s">
        <v>8281</v>
      </c>
      <c r="P1599" s="28">
        <f>F1599/D1599</f>
        <v>5.3124999999999999E-2</v>
      </c>
      <c r="Q1599" s="29">
        <f>IF(M1599&gt;0,F1599/M1599,0)</f>
        <v>17.708333333333332</v>
      </c>
      <c r="R1599" s="9" t="str">
        <f>LEFT(O1599,SEARCH("/",O1599,1)-1)</f>
        <v>games</v>
      </c>
      <c r="S1599" s="26" t="str">
        <f>RIGHT(O1599,LEN(O1599)-SEARCH("/",O1599,1))</f>
        <v>video games</v>
      </c>
      <c r="T1599" s="27">
        <f>(((K1599/60)/60)/24)+DATE(1970,1,1)</f>
        <v>41577.045428240745</v>
      </c>
      <c r="U1599" s="5" t="str">
        <f>TEXT(T1599,"mmm")</f>
        <v>Oct</v>
      </c>
      <c r="V1599" s="5" t="str">
        <f>TEXT(T1599,"yyyy")</f>
        <v>2013</v>
      </c>
      <c r="W1599" s="5" t="str">
        <f>TEXT(Y1599,"mmm")</f>
        <v>Dec</v>
      </c>
      <c r="X1599" s="1" t="str">
        <f>TEXT(Y1599,"yyyy")</f>
        <v>2013</v>
      </c>
      <c r="Y1599" s="27">
        <f>(((J1599/60)/60)/24)+DATE(1970,1,1)</f>
        <v>41617.249305555553</v>
      </c>
    </row>
    <row r="1600" spans="1:25" ht="48" x14ac:dyDescent="0.2">
      <c r="A1600" s="1">
        <v>1139</v>
      </c>
      <c r="B1600" s="7" t="s">
        <v>1140</v>
      </c>
      <c r="C1600" s="7" t="s">
        <v>5249</v>
      </c>
      <c r="D1600" s="1">
        <v>8000</v>
      </c>
      <c r="E1600" s="37" t="str">
        <f>VLOOKUP(D1600,'Vlookup Table Bonus Point'!$C$3:$D$26,2,TRUE)</f>
        <v>5000 to 9999</v>
      </c>
      <c r="F1600" s="1">
        <v>5</v>
      </c>
      <c r="G1600" s="1" t="s">
        <v>8220</v>
      </c>
      <c r="H1600" s="1" t="s">
        <v>8223</v>
      </c>
      <c r="I1600" s="1" t="s">
        <v>8245</v>
      </c>
      <c r="J1600" s="1">
        <v>1420100426</v>
      </c>
      <c r="K1600" s="1">
        <v>1417508426</v>
      </c>
      <c r="L1600" s="1" t="b">
        <v>0</v>
      </c>
      <c r="M1600" s="1">
        <v>1</v>
      </c>
      <c r="N1600" s="1" t="b">
        <v>0</v>
      </c>
      <c r="O1600" s="1" t="s">
        <v>8282</v>
      </c>
      <c r="P1600" s="28">
        <f>F1600/D1600</f>
        <v>6.2500000000000001E-4</v>
      </c>
      <c r="Q1600" s="29">
        <f>IF(M1600&gt;0,F1600/M1600,0)</f>
        <v>5</v>
      </c>
      <c r="R1600" s="9" t="str">
        <f>LEFT(O1600,SEARCH("/",O1600,1)-1)</f>
        <v>games</v>
      </c>
      <c r="S1600" s="26" t="str">
        <f>RIGHT(O1600,LEN(O1600)-SEARCH("/",O1600,1))</f>
        <v>mobile games</v>
      </c>
      <c r="T1600" s="27">
        <f>(((K1600/60)/60)/24)+DATE(1970,1,1)</f>
        <v>41975.347523148142</v>
      </c>
      <c r="U1600" s="5" t="str">
        <f>TEXT(T1600,"mmm")</f>
        <v>Dec</v>
      </c>
      <c r="V1600" s="5" t="str">
        <f>TEXT(T1600,"yyyy")</f>
        <v>2014</v>
      </c>
      <c r="W1600" s="5" t="str">
        <f>TEXT(Y1600,"mmm")</f>
        <v>Jan</v>
      </c>
      <c r="X1600" s="1" t="str">
        <f>TEXT(Y1600,"yyyy")</f>
        <v>2015</v>
      </c>
      <c r="Y1600" s="27">
        <f>(((J1600/60)/60)/24)+DATE(1970,1,1)</f>
        <v>42005.347523148142</v>
      </c>
    </row>
    <row r="1601" spans="1:25" ht="32" x14ac:dyDescent="0.2">
      <c r="A1601" s="1">
        <v>1153</v>
      </c>
      <c r="B1601" s="7" t="s">
        <v>1154</v>
      </c>
      <c r="C1601" s="7" t="s">
        <v>5263</v>
      </c>
      <c r="D1601" s="1">
        <v>8000</v>
      </c>
      <c r="E1601" s="37" t="str">
        <f>VLOOKUP(D1601,'Vlookup Table Bonus Point'!$C$3:$D$26,2,TRUE)</f>
        <v>5000 to 9999</v>
      </c>
      <c r="F1601" s="1">
        <v>50</v>
      </c>
      <c r="G1601" s="1" t="s">
        <v>8220</v>
      </c>
      <c r="H1601" s="1" t="s">
        <v>8223</v>
      </c>
      <c r="I1601" s="1" t="s">
        <v>8245</v>
      </c>
      <c r="J1601" s="1">
        <v>1434647305</v>
      </c>
      <c r="K1601" s="1">
        <v>1432055305</v>
      </c>
      <c r="L1601" s="1" t="b">
        <v>0</v>
      </c>
      <c r="M1601" s="1">
        <v>1</v>
      </c>
      <c r="N1601" s="1" t="b">
        <v>0</v>
      </c>
      <c r="O1601" s="1" t="s">
        <v>8283</v>
      </c>
      <c r="P1601" s="28">
        <f>F1601/D1601</f>
        <v>6.2500000000000003E-3</v>
      </c>
      <c r="Q1601" s="29">
        <f>IF(M1601&gt;0,F1601/M1601,0)</f>
        <v>50</v>
      </c>
      <c r="R1601" s="9" t="str">
        <f>LEFT(O1601,SEARCH("/",O1601,1)-1)</f>
        <v>food</v>
      </c>
      <c r="S1601" s="26" t="str">
        <f>RIGHT(O1601,LEN(O1601)-SEARCH("/",O1601,1))</f>
        <v>food trucks</v>
      </c>
      <c r="T1601" s="27">
        <f>(((K1601/60)/60)/24)+DATE(1970,1,1)</f>
        <v>42143.714178240742</v>
      </c>
      <c r="U1601" s="5" t="str">
        <f>TEXT(T1601,"mmm")</f>
        <v>May</v>
      </c>
      <c r="V1601" s="5" t="str">
        <f>TEXT(T1601,"yyyy")</f>
        <v>2015</v>
      </c>
      <c r="W1601" s="5" t="str">
        <f>TEXT(Y1601,"mmm")</f>
        <v>Jun</v>
      </c>
      <c r="X1601" s="1" t="str">
        <f>TEXT(Y1601,"yyyy")</f>
        <v>2015</v>
      </c>
      <c r="Y1601" s="27">
        <f>(((J1601/60)/60)/24)+DATE(1970,1,1)</f>
        <v>42173.714178240742</v>
      </c>
    </row>
    <row r="1602" spans="1:25" ht="32" x14ac:dyDescent="0.2">
      <c r="A1602" s="1">
        <v>1240</v>
      </c>
      <c r="B1602" s="7" t="s">
        <v>1241</v>
      </c>
      <c r="C1602" s="7" t="s">
        <v>5350</v>
      </c>
      <c r="D1602" s="1">
        <v>8000</v>
      </c>
      <c r="E1602" s="37" t="str">
        <f>VLOOKUP(D1602,'Vlookup Table Bonus Point'!$C$3:$D$26,2,TRUE)</f>
        <v>5000 to 9999</v>
      </c>
      <c r="F1602" s="1">
        <v>241</v>
      </c>
      <c r="G1602" s="1" t="s">
        <v>8219</v>
      </c>
      <c r="H1602" s="1" t="s">
        <v>8223</v>
      </c>
      <c r="I1602" s="1" t="s">
        <v>8245</v>
      </c>
      <c r="J1602" s="1">
        <v>1373665860</v>
      </c>
      <c r="K1602" s="1">
        <v>1368579457</v>
      </c>
      <c r="L1602" s="1" t="b">
        <v>0</v>
      </c>
      <c r="M1602" s="1">
        <v>8</v>
      </c>
      <c r="N1602" s="1" t="b">
        <v>0</v>
      </c>
      <c r="O1602" s="1" t="s">
        <v>8285</v>
      </c>
      <c r="P1602" s="28">
        <f>F1602/D1602</f>
        <v>3.0124999999999999E-2</v>
      </c>
      <c r="Q1602" s="29">
        <f>IF(M1602&gt;0,F1602/M1602,0)</f>
        <v>30.125</v>
      </c>
      <c r="R1602" s="9" t="str">
        <f>LEFT(O1602,SEARCH("/",O1602,1)-1)</f>
        <v>music</v>
      </c>
      <c r="S1602" s="26" t="str">
        <f>RIGHT(O1602,LEN(O1602)-SEARCH("/",O1602,1))</f>
        <v>world music</v>
      </c>
      <c r="T1602" s="27">
        <f>(((K1602/60)/60)/24)+DATE(1970,1,1)</f>
        <v>41409.040011574078</v>
      </c>
      <c r="U1602" s="5" t="str">
        <f>TEXT(T1602,"mmm")</f>
        <v>May</v>
      </c>
      <c r="V1602" s="5" t="str">
        <f>TEXT(T1602,"yyyy")</f>
        <v>2013</v>
      </c>
      <c r="W1602" s="5" t="str">
        <f>TEXT(Y1602,"mmm")</f>
        <v>Jul</v>
      </c>
      <c r="X1602" s="1" t="str">
        <f>TEXT(Y1602,"yyyy")</f>
        <v>2013</v>
      </c>
      <c r="Y1602" s="27">
        <f>(((J1602/60)/60)/24)+DATE(1970,1,1)</f>
        <v>41467.910416666666</v>
      </c>
    </row>
    <row r="1603" spans="1:25" ht="48" x14ac:dyDescent="0.2">
      <c r="A1603" s="1">
        <v>1382</v>
      </c>
      <c r="B1603" s="7" t="s">
        <v>1383</v>
      </c>
      <c r="C1603" s="7" t="s">
        <v>5492</v>
      </c>
      <c r="D1603" s="1">
        <v>8000</v>
      </c>
      <c r="E1603" s="37" t="str">
        <f>VLOOKUP(D1603,'Vlookup Table Bonus Point'!$C$3:$D$26,2,TRUE)</f>
        <v>5000 to 9999</v>
      </c>
      <c r="F1603" s="1">
        <v>8349</v>
      </c>
      <c r="G1603" s="1" t="s">
        <v>8218</v>
      </c>
      <c r="H1603" s="1" t="s">
        <v>8223</v>
      </c>
      <c r="I1603" s="1" t="s">
        <v>8245</v>
      </c>
      <c r="J1603" s="1">
        <v>1367867536</v>
      </c>
      <c r="K1603" s="1">
        <v>1365275536</v>
      </c>
      <c r="L1603" s="1" t="b">
        <v>0</v>
      </c>
      <c r="M1603" s="1">
        <v>148</v>
      </c>
      <c r="N1603" s="1" t="b">
        <v>1</v>
      </c>
      <c r="O1603" s="1" t="s">
        <v>8275</v>
      </c>
      <c r="P1603" s="28">
        <f>F1603/D1603</f>
        <v>1.043625</v>
      </c>
      <c r="Q1603" s="29">
        <f>IF(M1603&gt;0,F1603/M1603,0)</f>
        <v>56.412162162162161</v>
      </c>
      <c r="R1603" s="9" t="str">
        <f>LEFT(O1603,SEARCH("/",O1603,1)-1)</f>
        <v>music</v>
      </c>
      <c r="S1603" s="26" t="str">
        <f>RIGHT(O1603,LEN(O1603)-SEARCH("/",O1603,1))</f>
        <v>rock</v>
      </c>
      <c r="T1603" s="27">
        <f>(((K1603/60)/60)/24)+DATE(1970,1,1)</f>
        <v>41370.800185185188</v>
      </c>
      <c r="U1603" s="5" t="str">
        <f>TEXT(T1603,"mmm")</f>
        <v>Apr</v>
      </c>
      <c r="V1603" s="5" t="str">
        <f>TEXT(T1603,"yyyy")</f>
        <v>2013</v>
      </c>
      <c r="W1603" s="5" t="str">
        <f>TEXT(Y1603,"mmm")</f>
        <v>May</v>
      </c>
      <c r="X1603" s="1" t="str">
        <f>TEXT(Y1603,"yyyy")</f>
        <v>2013</v>
      </c>
      <c r="Y1603" s="27">
        <f>(((J1603/60)/60)/24)+DATE(1970,1,1)</f>
        <v>41400.800185185188</v>
      </c>
    </row>
    <row r="1604" spans="1:25" ht="48" x14ac:dyDescent="0.2">
      <c r="A1604" s="1">
        <v>1385</v>
      </c>
      <c r="B1604" s="7" t="s">
        <v>1386</v>
      </c>
      <c r="C1604" s="7" t="s">
        <v>5495</v>
      </c>
      <c r="D1604" s="1">
        <v>8000</v>
      </c>
      <c r="E1604" s="37" t="str">
        <f>VLOOKUP(D1604,'Vlookup Table Bonus Point'!$C$3:$D$26,2,TRUE)</f>
        <v>5000 to 9999</v>
      </c>
      <c r="F1604" s="1">
        <v>8832.49</v>
      </c>
      <c r="G1604" s="1" t="s">
        <v>8218</v>
      </c>
      <c r="H1604" s="1" t="s">
        <v>8235</v>
      </c>
      <c r="I1604" s="1" t="s">
        <v>8248</v>
      </c>
      <c r="J1604" s="1">
        <v>1461931860</v>
      </c>
      <c r="K1604" s="1">
        <v>1457109121</v>
      </c>
      <c r="L1604" s="1" t="b">
        <v>0</v>
      </c>
      <c r="M1604" s="1">
        <v>134</v>
      </c>
      <c r="N1604" s="1" t="b">
        <v>1</v>
      </c>
      <c r="O1604" s="1" t="s">
        <v>8275</v>
      </c>
      <c r="P1604" s="28">
        <f>F1604/D1604</f>
        <v>1.10406125</v>
      </c>
      <c r="Q1604" s="29">
        <f>IF(M1604&gt;0,F1604/M1604,0)</f>
        <v>65.914104477611943</v>
      </c>
      <c r="R1604" s="9" t="str">
        <f>LEFT(O1604,SEARCH("/",O1604,1)-1)</f>
        <v>music</v>
      </c>
      <c r="S1604" s="26" t="str">
        <f>RIGHT(O1604,LEN(O1604)-SEARCH("/",O1604,1))</f>
        <v>rock</v>
      </c>
      <c r="T1604" s="27">
        <f>(((K1604/60)/60)/24)+DATE(1970,1,1)</f>
        <v>42433.688900462963</v>
      </c>
      <c r="U1604" s="5" t="str">
        <f>TEXT(T1604,"mmm")</f>
        <v>Mar</v>
      </c>
      <c r="V1604" s="5" t="str">
        <f>TEXT(T1604,"yyyy")</f>
        <v>2016</v>
      </c>
      <c r="W1604" s="5" t="str">
        <f>TEXT(Y1604,"mmm")</f>
        <v>Apr</v>
      </c>
      <c r="X1604" s="1" t="str">
        <f>TEXT(Y1604,"yyyy")</f>
        <v>2016</v>
      </c>
      <c r="Y1604" s="27">
        <f>(((J1604/60)/60)/24)+DATE(1970,1,1)</f>
        <v>42489.507638888885</v>
      </c>
    </row>
    <row r="1605" spans="1:25" ht="48" x14ac:dyDescent="0.2">
      <c r="A1605" s="1">
        <v>1513</v>
      </c>
      <c r="B1605" s="7" t="s">
        <v>1514</v>
      </c>
      <c r="C1605" s="7" t="s">
        <v>5623</v>
      </c>
      <c r="D1605" s="1">
        <v>8000</v>
      </c>
      <c r="E1605" s="37" t="str">
        <f>VLOOKUP(D1605,'Vlookup Table Bonus Point'!$C$3:$D$26,2,TRUE)</f>
        <v>5000 to 9999</v>
      </c>
      <c r="F1605" s="1">
        <v>12001.5</v>
      </c>
      <c r="G1605" s="1" t="s">
        <v>8218</v>
      </c>
      <c r="H1605" s="1" t="s">
        <v>8224</v>
      </c>
      <c r="I1605" s="1" t="s">
        <v>8246</v>
      </c>
      <c r="J1605" s="1">
        <v>1405523866</v>
      </c>
      <c r="K1605" s="1">
        <v>1402931866</v>
      </c>
      <c r="L1605" s="1" t="b">
        <v>1</v>
      </c>
      <c r="M1605" s="1">
        <v>215</v>
      </c>
      <c r="N1605" s="1" t="b">
        <v>1</v>
      </c>
      <c r="O1605" s="1" t="s">
        <v>8284</v>
      </c>
      <c r="P1605" s="28">
        <f>F1605/D1605</f>
        <v>1.5001875</v>
      </c>
      <c r="Q1605" s="29">
        <f>IF(M1605&gt;0,F1605/M1605,0)</f>
        <v>55.82093023255814</v>
      </c>
      <c r="R1605" s="9" t="str">
        <f>LEFT(O1605,SEARCH("/",O1605,1)-1)</f>
        <v>photography</v>
      </c>
      <c r="S1605" s="26" t="str">
        <f>RIGHT(O1605,LEN(O1605)-SEARCH("/",O1605,1))</f>
        <v>photobooks</v>
      </c>
      <c r="T1605" s="27">
        <f>(((K1605/60)/60)/24)+DATE(1970,1,1)</f>
        <v>41806.637337962966</v>
      </c>
      <c r="U1605" s="5" t="str">
        <f>TEXT(T1605,"mmm")</f>
        <v>Jun</v>
      </c>
      <c r="V1605" s="5" t="str">
        <f>TEXT(T1605,"yyyy")</f>
        <v>2014</v>
      </c>
      <c r="W1605" s="5" t="str">
        <f>TEXT(Y1605,"mmm")</f>
        <v>Jul</v>
      </c>
      <c r="X1605" s="1" t="str">
        <f>TEXT(Y1605,"yyyy")</f>
        <v>2014</v>
      </c>
      <c r="Y1605" s="27">
        <f>(((J1605/60)/60)/24)+DATE(1970,1,1)</f>
        <v>41836.637337962966</v>
      </c>
    </row>
    <row r="1606" spans="1:25" ht="48" x14ac:dyDescent="0.2">
      <c r="A1606" s="1">
        <v>1606</v>
      </c>
      <c r="B1606" s="7" t="s">
        <v>1607</v>
      </c>
      <c r="C1606" s="7" t="s">
        <v>5716</v>
      </c>
      <c r="D1606" s="1">
        <v>8000</v>
      </c>
      <c r="E1606" s="37" t="str">
        <f>VLOOKUP(D1606,'Vlookup Table Bonus Point'!$C$3:$D$26,2,TRUE)</f>
        <v>5000 to 9999</v>
      </c>
      <c r="F1606" s="1">
        <v>8080.33</v>
      </c>
      <c r="G1606" s="1" t="s">
        <v>8218</v>
      </c>
      <c r="H1606" s="1" t="s">
        <v>8223</v>
      </c>
      <c r="I1606" s="1" t="s">
        <v>8245</v>
      </c>
      <c r="J1606" s="1">
        <v>1300930838</v>
      </c>
      <c r="K1606" s="1">
        <v>1293158438</v>
      </c>
      <c r="L1606" s="1" t="b">
        <v>0</v>
      </c>
      <c r="M1606" s="1">
        <v>92</v>
      </c>
      <c r="N1606" s="1" t="b">
        <v>1</v>
      </c>
      <c r="O1606" s="1" t="s">
        <v>8275</v>
      </c>
      <c r="P1606" s="28">
        <f>F1606/D1606</f>
        <v>1.01004125</v>
      </c>
      <c r="Q1606" s="29">
        <f>IF(M1606&gt;0,F1606/M1606,0)</f>
        <v>87.829673913043479</v>
      </c>
      <c r="R1606" s="9" t="str">
        <f>LEFT(O1606,SEARCH("/",O1606,1)-1)</f>
        <v>music</v>
      </c>
      <c r="S1606" s="26" t="str">
        <f>RIGHT(O1606,LEN(O1606)-SEARCH("/",O1606,1))</f>
        <v>rock</v>
      </c>
      <c r="T1606" s="27">
        <f>(((K1606/60)/60)/24)+DATE(1970,1,1)</f>
        <v>40536.111550925925</v>
      </c>
      <c r="U1606" s="5" t="str">
        <f>TEXT(T1606,"mmm")</f>
        <v>Dec</v>
      </c>
      <c r="V1606" s="5" t="str">
        <f>TEXT(T1606,"yyyy")</f>
        <v>2010</v>
      </c>
      <c r="W1606" s="5" t="str">
        <f>TEXT(Y1606,"mmm")</f>
        <v>Mar</v>
      </c>
      <c r="X1606" s="1" t="str">
        <f>TEXT(Y1606,"yyyy")</f>
        <v>2011</v>
      </c>
      <c r="Y1606" s="27">
        <f>(((J1606/60)/60)/24)+DATE(1970,1,1)</f>
        <v>40626.069884259261</v>
      </c>
    </row>
    <row r="1607" spans="1:25" ht="48" x14ac:dyDescent="0.2">
      <c r="A1607" s="1">
        <v>1615</v>
      </c>
      <c r="B1607" s="7" t="s">
        <v>1616</v>
      </c>
      <c r="C1607" s="7" t="s">
        <v>5725</v>
      </c>
      <c r="D1607" s="1">
        <v>8000</v>
      </c>
      <c r="E1607" s="37" t="str">
        <f>VLOOKUP(D1607,'Vlookup Table Bonus Point'!$C$3:$D$26,2,TRUE)</f>
        <v>5000 to 9999</v>
      </c>
      <c r="F1607" s="1">
        <v>9130</v>
      </c>
      <c r="G1607" s="1" t="s">
        <v>8218</v>
      </c>
      <c r="H1607" s="1" t="s">
        <v>8223</v>
      </c>
      <c r="I1607" s="1" t="s">
        <v>8245</v>
      </c>
      <c r="J1607" s="1">
        <v>1323742396</v>
      </c>
      <c r="K1607" s="1">
        <v>1319850796</v>
      </c>
      <c r="L1607" s="1" t="b">
        <v>0</v>
      </c>
      <c r="M1607" s="1">
        <v>136</v>
      </c>
      <c r="N1607" s="1" t="b">
        <v>1</v>
      </c>
      <c r="O1607" s="1" t="s">
        <v>8275</v>
      </c>
      <c r="P1607" s="28">
        <f>F1607/D1607</f>
        <v>1.1412500000000001</v>
      </c>
      <c r="Q1607" s="29">
        <f>IF(M1607&gt;0,F1607/M1607,0)</f>
        <v>67.132352941176464</v>
      </c>
      <c r="R1607" s="9" t="str">
        <f>LEFT(O1607,SEARCH("/",O1607,1)-1)</f>
        <v>music</v>
      </c>
      <c r="S1607" s="26" t="str">
        <f>RIGHT(O1607,LEN(O1607)-SEARCH("/",O1607,1))</f>
        <v>rock</v>
      </c>
      <c r="T1607" s="27">
        <f>(((K1607/60)/60)/24)+DATE(1970,1,1)</f>
        <v>40845.050879629627</v>
      </c>
      <c r="U1607" s="5" t="str">
        <f>TEXT(T1607,"mmm")</f>
        <v>Oct</v>
      </c>
      <c r="V1607" s="5" t="str">
        <f>TEXT(T1607,"yyyy")</f>
        <v>2011</v>
      </c>
      <c r="W1607" s="5" t="str">
        <f>TEXT(Y1607,"mmm")</f>
        <v>Dec</v>
      </c>
      <c r="X1607" s="1" t="str">
        <f>TEXT(Y1607,"yyyy")</f>
        <v>2011</v>
      </c>
      <c r="Y1607" s="27">
        <f>(((J1607/60)/60)/24)+DATE(1970,1,1)</f>
        <v>40890.092546296299</v>
      </c>
    </row>
    <row r="1608" spans="1:25" ht="48" x14ac:dyDescent="0.2">
      <c r="A1608" s="1">
        <v>1626</v>
      </c>
      <c r="B1608" s="7" t="s">
        <v>1627</v>
      </c>
      <c r="C1608" s="7" t="s">
        <v>5736</v>
      </c>
      <c r="D1608" s="1">
        <v>8000</v>
      </c>
      <c r="E1608" s="37" t="str">
        <f>VLOOKUP(D1608,'Vlookup Table Bonus Point'!$C$3:$D$26,2,TRUE)</f>
        <v>5000 to 9999</v>
      </c>
      <c r="F1608" s="1">
        <v>8095</v>
      </c>
      <c r="G1608" s="1" t="s">
        <v>8218</v>
      </c>
      <c r="H1608" s="1" t="s">
        <v>8223</v>
      </c>
      <c r="I1608" s="1" t="s">
        <v>8245</v>
      </c>
      <c r="J1608" s="1">
        <v>1385932867</v>
      </c>
      <c r="K1608" s="1">
        <v>1383337267</v>
      </c>
      <c r="L1608" s="1" t="b">
        <v>0</v>
      </c>
      <c r="M1608" s="1">
        <v>108</v>
      </c>
      <c r="N1608" s="1" t="b">
        <v>1</v>
      </c>
      <c r="O1608" s="1" t="s">
        <v>8275</v>
      </c>
      <c r="P1608" s="28">
        <f>F1608/D1608</f>
        <v>1.0118750000000001</v>
      </c>
      <c r="Q1608" s="29">
        <f>IF(M1608&gt;0,F1608/M1608,0)</f>
        <v>74.953703703703709</v>
      </c>
      <c r="R1608" s="9" t="str">
        <f>LEFT(O1608,SEARCH("/",O1608,1)-1)</f>
        <v>music</v>
      </c>
      <c r="S1608" s="26" t="str">
        <f>RIGHT(O1608,LEN(O1608)-SEARCH("/",O1608,1))</f>
        <v>rock</v>
      </c>
      <c r="T1608" s="27">
        <f>(((K1608/60)/60)/24)+DATE(1970,1,1)</f>
        <v>41579.847997685189</v>
      </c>
      <c r="U1608" s="5" t="str">
        <f>TEXT(T1608,"mmm")</f>
        <v>Nov</v>
      </c>
      <c r="V1608" s="5" t="str">
        <f>TEXT(T1608,"yyyy")</f>
        <v>2013</v>
      </c>
      <c r="W1608" s="5" t="str">
        <f>TEXT(Y1608,"mmm")</f>
        <v>Dec</v>
      </c>
      <c r="X1608" s="1" t="str">
        <f>TEXT(Y1608,"yyyy")</f>
        <v>2013</v>
      </c>
      <c r="Y1608" s="27">
        <f>(((J1608/60)/60)/24)+DATE(1970,1,1)</f>
        <v>41609.889664351853</v>
      </c>
    </row>
    <row r="1609" spans="1:25" ht="48" x14ac:dyDescent="0.2">
      <c r="A1609" s="1">
        <v>1662</v>
      </c>
      <c r="B1609" s="7" t="s">
        <v>1663</v>
      </c>
      <c r="C1609" s="7" t="s">
        <v>5772</v>
      </c>
      <c r="D1609" s="1">
        <v>8000</v>
      </c>
      <c r="E1609" s="37" t="str">
        <f>VLOOKUP(D1609,'Vlookup Table Bonus Point'!$C$3:$D$26,2,TRUE)</f>
        <v>5000 to 9999</v>
      </c>
      <c r="F1609" s="1">
        <v>8211</v>
      </c>
      <c r="G1609" s="1" t="s">
        <v>8218</v>
      </c>
      <c r="H1609" s="1" t="s">
        <v>8223</v>
      </c>
      <c r="I1609" s="1" t="s">
        <v>8245</v>
      </c>
      <c r="J1609" s="1">
        <v>1325310336</v>
      </c>
      <c r="K1609" s="1">
        <v>1320122736</v>
      </c>
      <c r="L1609" s="1" t="b">
        <v>0</v>
      </c>
      <c r="M1609" s="1">
        <v>62</v>
      </c>
      <c r="N1609" s="1" t="b">
        <v>1</v>
      </c>
      <c r="O1609" s="1" t="s">
        <v>8291</v>
      </c>
      <c r="P1609" s="28">
        <f>F1609/D1609</f>
        <v>1.026375</v>
      </c>
      <c r="Q1609" s="29">
        <f>IF(M1609&gt;0,F1609/M1609,0)</f>
        <v>132.43548387096774</v>
      </c>
      <c r="R1609" s="9" t="str">
        <f>LEFT(O1609,SEARCH("/",O1609,1)-1)</f>
        <v>music</v>
      </c>
      <c r="S1609" s="26" t="str">
        <f>RIGHT(O1609,LEN(O1609)-SEARCH("/",O1609,1))</f>
        <v>pop</v>
      </c>
      <c r="T1609" s="27">
        <f>(((K1609/60)/60)/24)+DATE(1970,1,1)</f>
        <v>40848.198333333334</v>
      </c>
      <c r="U1609" s="5" t="str">
        <f>TEXT(T1609,"mmm")</f>
        <v>Nov</v>
      </c>
      <c r="V1609" s="5" t="str">
        <f>TEXT(T1609,"yyyy")</f>
        <v>2011</v>
      </c>
      <c r="W1609" s="5" t="str">
        <f>TEXT(Y1609,"mmm")</f>
        <v>Dec</v>
      </c>
      <c r="X1609" s="1" t="str">
        <f>TEXT(Y1609,"yyyy")</f>
        <v>2011</v>
      </c>
      <c r="Y1609" s="27">
        <f>(((J1609/60)/60)/24)+DATE(1970,1,1)</f>
        <v>40908.239999999998</v>
      </c>
    </row>
    <row r="1610" spans="1:25" ht="48" x14ac:dyDescent="0.2">
      <c r="A1610" s="1">
        <v>1668</v>
      </c>
      <c r="B1610" s="7" t="s">
        <v>1669</v>
      </c>
      <c r="C1610" s="7" t="s">
        <v>5778</v>
      </c>
      <c r="D1610" s="1">
        <v>8000</v>
      </c>
      <c r="E1610" s="37" t="str">
        <f>VLOOKUP(D1610,'Vlookup Table Bonus Point'!$C$3:$D$26,2,TRUE)</f>
        <v>5000 to 9999</v>
      </c>
      <c r="F1610" s="1">
        <v>8211</v>
      </c>
      <c r="G1610" s="1" t="s">
        <v>8218</v>
      </c>
      <c r="H1610" s="1" t="s">
        <v>8223</v>
      </c>
      <c r="I1610" s="1" t="s">
        <v>8245</v>
      </c>
      <c r="J1610" s="1">
        <v>1322454939</v>
      </c>
      <c r="K1610" s="1">
        <v>1319859339</v>
      </c>
      <c r="L1610" s="1" t="b">
        <v>0</v>
      </c>
      <c r="M1610" s="1">
        <v>116</v>
      </c>
      <c r="N1610" s="1" t="b">
        <v>1</v>
      </c>
      <c r="O1610" s="1" t="s">
        <v>8291</v>
      </c>
      <c r="P1610" s="28">
        <f>F1610/D1610</f>
        <v>1.026375</v>
      </c>
      <c r="Q1610" s="29">
        <f>IF(M1610&gt;0,F1610/M1610,0)</f>
        <v>70.784482758620683</v>
      </c>
      <c r="R1610" s="9" t="str">
        <f>LEFT(O1610,SEARCH("/",O1610,1)-1)</f>
        <v>music</v>
      </c>
      <c r="S1610" s="26" t="str">
        <f>RIGHT(O1610,LEN(O1610)-SEARCH("/",O1610,1))</f>
        <v>pop</v>
      </c>
      <c r="T1610" s="27">
        <f>(((K1610/60)/60)/24)+DATE(1970,1,1)</f>
        <v>40845.14975694444</v>
      </c>
      <c r="U1610" s="5" t="str">
        <f>TEXT(T1610,"mmm")</f>
        <v>Oct</v>
      </c>
      <c r="V1610" s="5" t="str">
        <f>TEXT(T1610,"yyyy")</f>
        <v>2011</v>
      </c>
      <c r="W1610" s="5" t="str">
        <f>TEXT(Y1610,"mmm")</f>
        <v>Nov</v>
      </c>
      <c r="X1610" s="1" t="str">
        <f>TEXT(Y1610,"yyyy")</f>
        <v>2011</v>
      </c>
      <c r="Y1610" s="27">
        <f>(((J1610/60)/60)/24)+DATE(1970,1,1)</f>
        <v>40875.191423611112</v>
      </c>
    </row>
    <row r="1611" spans="1:25" ht="32" x14ac:dyDescent="0.2">
      <c r="A1611" s="1">
        <v>1684</v>
      </c>
      <c r="B1611" s="7" t="s">
        <v>1685</v>
      </c>
      <c r="C1611" s="7" t="s">
        <v>5794</v>
      </c>
      <c r="D1611" s="1">
        <v>8000</v>
      </c>
      <c r="E1611" s="37" t="str">
        <f>VLOOKUP(D1611,'Vlookup Table Bonus Point'!$C$3:$D$26,2,TRUE)</f>
        <v>5000 to 9999</v>
      </c>
      <c r="F1611" s="1">
        <v>8730</v>
      </c>
      <c r="G1611" s="1" t="s">
        <v>8221</v>
      </c>
      <c r="H1611" s="1" t="s">
        <v>8223</v>
      </c>
      <c r="I1611" s="1" t="s">
        <v>8245</v>
      </c>
      <c r="J1611" s="1">
        <v>1489775641</v>
      </c>
      <c r="K1611" s="1">
        <v>1487360041</v>
      </c>
      <c r="L1611" s="1" t="b">
        <v>0</v>
      </c>
      <c r="M1611" s="1">
        <v>101</v>
      </c>
      <c r="N1611" s="1" t="b">
        <v>0</v>
      </c>
      <c r="O1611" s="1" t="s">
        <v>8292</v>
      </c>
      <c r="P1611" s="28">
        <f>F1611/D1611</f>
        <v>1.0912500000000001</v>
      </c>
      <c r="Q1611" s="29">
        <f>IF(M1611&gt;0,F1611/M1611,0)</f>
        <v>86.43564356435644</v>
      </c>
      <c r="R1611" s="9" t="str">
        <f>LEFT(O1611,SEARCH("/",O1611,1)-1)</f>
        <v>music</v>
      </c>
      <c r="S1611" s="26" t="str">
        <f>RIGHT(O1611,LEN(O1611)-SEARCH("/",O1611,1))</f>
        <v>faith</v>
      </c>
      <c r="T1611" s="27">
        <f>(((K1611/60)/60)/24)+DATE(1970,1,1)</f>
        <v>42783.815289351856</v>
      </c>
      <c r="U1611" s="5" t="str">
        <f>TEXT(T1611,"mmm")</f>
        <v>Feb</v>
      </c>
      <c r="V1611" s="5" t="str">
        <f>TEXT(T1611,"yyyy")</f>
        <v>2017</v>
      </c>
      <c r="W1611" s="5" t="str">
        <f>TEXT(Y1611,"mmm")</f>
        <v>Mar</v>
      </c>
      <c r="X1611" s="1" t="str">
        <f>TEXT(Y1611,"yyyy")</f>
        <v>2017</v>
      </c>
      <c r="Y1611" s="27">
        <f>(((J1611/60)/60)/24)+DATE(1970,1,1)</f>
        <v>42811.773622685185</v>
      </c>
    </row>
    <row r="1612" spans="1:25" ht="48" x14ac:dyDescent="0.2">
      <c r="A1612" s="1">
        <v>1789</v>
      </c>
      <c r="B1612" s="7" t="s">
        <v>1790</v>
      </c>
      <c r="C1612" s="7" t="s">
        <v>5899</v>
      </c>
      <c r="D1612" s="1">
        <v>8000</v>
      </c>
      <c r="E1612" s="37" t="str">
        <f>VLOOKUP(D1612,'Vlookup Table Bonus Point'!$C$3:$D$26,2,TRUE)</f>
        <v>5000 to 9999</v>
      </c>
      <c r="F1612" s="1">
        <v>40</v>
      </c>
      <c r="G1612" s="1" t="s">
        <v>8220</v>
      </c>
      <c r="H1612" s="1" t="s">
        <v>8223</v>
      </c>
      <c r="I1612" s="1" t="s">
        <v>8245</v>
      </c>
      <c r="J1612" s="1">
        <v>1421042403</v>
      </c>
      <c r="K1612" s="1">
        <v>1415858403</v>
      </c>
      <c r="L1612" s="1" t="b">
        <v>1</v>
      </c>
      <c r="M1612" s="1">
        <v>4</v>
      </c>
      <c r="N1612" s="1" t="b">
        <v>0</v>
      </c>
      <c r="O1612" s="1" t="s">
        <v>8284</v>
      </c>
      <c r="P1612" s="28">
        <f>F1612/D1612</f>
        <v>5.0000000000000001E-3</v>
      </c>
      <c r="Q1612" s="29">
        <f>IF(M1612&gt;0,F1612/M1612,0)</f>
        <v>10</v>
      </c>
      <c r="R1612" s="9" t="str">
        <f>LEFT(O1612,SEARCH("/",O1612,1)-1)</f>
        <v>photography</v>
      </c>
      <c r="S1612" s="26" t="str">
        <f>RIGHT(O1612,LEN(O1612)-SEARCH("/",O1612,1))</f>
        <v>photobooks</v>
      </c>
      <c r="T1612" s="27">
        <f>(((K1612/60)/60)/24)+DATE(1970,1,1)</f>
        <v>41956.250034722223</v>
      </c>
      <c r="U1612" s="5" t="str">
        <f>TEXT(T1612,"mmm")</f>
        <v>Nov</v>
      </c>
      <c r="V1612" s="5" t="str">
        <f>TEXT(T1612,"yyyy")</f>
        <v>2014</v>
      </c>
      <c r="W1612" s="5" t="str">
        <f>TEXT(Y1612,"mmm")</f>
        <v>Jan</v>
      </c>
      <c r="X1612" s="1" t="str">
        <f>TEXT(Y1612,"yyyy")</f>
        <v>2015</v>
      </c>
      <c r="Y1612" s="27">
        <f>(((J1612/60)/60)/24)+DATE(1970,1,1)</f>
        <v>42016.250034722223</v>
      </c>
    </row>
    <row r="1613" spans="1:25" ht="48" x14ac:dyDescent="0.2">
      <c r="A1613" s="1">
        <v>1827</v>
      </c>
      <c r="B1613" s="7" t="s">
        <v>1828</v>
      </c>
      <c r="C1613" s="7" t="s">
        <v>5937</v>
      </c>
      <c r="D1613" s="1">
        <v>8000</v>
      </c>
      <c r="E1613" s="37" t="str">
        <f>VLOOKUP(D1613,'Vlookup Table Bonus Point'!$C$3:$D$26,2,TRUE)</f>
        <v>5000 to 9999</v>
      </c>
      <c r="F1613" s="1">
        <v>8053</v>
      </c>
      <c r="G1613" s="1" t="s">
        <v>8218</v>
      </c>
      <c r="H1613" s="1" t="s">
        <v>8223</v>
      </c>
      <c r="I1613" s="1" t="s">
        <v>8245</v>
      </c>
      <c r="J1613" s="1">
        <v>1299138561</v>
      </c>
      <c r="K1613" s="1">
        <v>1294818561</v>
      </c>
      <c r="L1613" s="1" t="b">
        <v>0</v>
      </c>
      <c r="M1613" s="1">
        <v>96</v>
      </c>
      <c r="N1613" s="1" t="b">
        <v>1</v>
      </c>
      <c r="O1613" s="1" t="s">
        <v>8275</v>
      </c>
      <c r="P1613" s="28">
        <f>F1613/D1613</f>
        <v>1.0066250000000001</v>
      </c>
      <c r="Q1613" s="29">
        <f>IF(M1613&gt;0,F1613/M1613,0)</f>
        <v>83.885416666666671</v>
      </c>
      <c r="R1613" s="9" t="str">
        <f>LEFT(O1613,SEARCH("/",O1613,1)-1)</f>
        <v>music</v>
      </c>
      <c r="S1613" s="26" t="str">
        <f>RIGHT(O1613,LEN(O1613)-SEARCH("/",O1613,1))</f>
        <v>rock</v>
      </c>
      <c r="T1613" s="27">
        <f>(((K1613/60)/60)/24)+DATE(1970,1,1)</f>
        <v>40555.325937499998</v>
      </c>
      <c r="U1613" s="5" t="str">
        <f>TEXT(T1613,"mmm")</f>
        <v>Jan</v>
      </c>
      <c r="V1613" s="5" t="str">
        <f>TEXT(T1613,"yyyy")</f>
        <v>2011</v>
      </c>
      <c r="W1613" s="5" t="str">
        <f>TEXT(Y1613,"mmm")</f>
        <v>Mar</v>
      </c>
      <c r="X1613" s="1" t="str">
        <f>TEXT(Y1613,"yyyy")</f>
        <v>2011</v>
      </c>
      <c r="Y1613" s="27">
        <f>(((J1613/60)/60)/24)+DATE(1970,1,1)</f>
        <v>40605.325937499998</v>
      </c>
    </row>
    <row r="1614" spans="1:25" ht="48" x14ac:dyDescent="0.2">
      <c r="A1614" s="1">
        <v>1873</v>
      </c>
      <c r="B1614" s="7" t="s">
        <v>1874</v>
      </c>
      <c r="C1614" s="7" t="s">
        <v>5983</v>
      </c>
      <c r="D1614" s="1">
        <v>8000</v>
      </c>
      <c r="E1614" s="37" t="str">
        <f>VLOOKUP(D1614,'Vlookup Table Bonus Point'!$C$3:$D$26,2,TRUE)</f>
        <v>5000 to 9999</v>
      </c>
      <c r="F1614" s="1">
        <v>36</v>
      </c>
      <c r="G1614" s="1" t="s">
        <v>8220</v>
      </c>
      <c r="H1614" s="1" t="s">
        <v>8228</v>
      </c>
      <c r="I1614" s="1" t="s">
        <v>8250</v>
      </c>
      <c r="J1614" s="1">
        <v>1436373900</v>
      </c>
      <c r="K1614" s="1">
        <v>1433861210</v>
      </c>
      <c r="L1614" s="1" t="b">
        <v>0</v>
      </c>
      <c r="M1614" s="1">
        <v>2</v>
      </c>
      <c r="N1614" s="1" t="b">
        <v>0</v>
      </c>
      <c r="O1614" s="1" t="s">
        <v>8282</v>
      </c>
      <c r="P1614" s="28">
        <f>F1614/D1614</f>
        <v>4.4999999999999997E-3</v>
      </c>
      <c r="Q1614" s="29">
        <f>IF(M1614&gt;0,F1614/M1614,0)</f>
        <v>18</v>
      </c>
      <c r="R1614" s="9" t="str">
        <f>LEFT(O1614,SEARCH("/",O1614,1)-1)</f>
        <v>games</v>
      </c>
      <c r="S1614" s="26" t="str">
        <f>RIGHT(O1614,LEN(O1614)-SEARCH("/",O1614,1))</f>
        <v>mobile games</v>
      </c>
      <c r="T1614" s="27">
        <f>(((K1614/60)/60)/24)+DATE(1970,1,1)</f>
        <v>42164.615856481483</v>
      </c>
      <c r="U1614" s="5" t="str">
        <f>TEXT(T1614,"mmm")</f>
        <v>Jun</v>
      </c>
      <c r="V1614" s="5" t="str">
        <f>TEXT(T1614,"yyyy")</f>
        <v>2015</v>
      </c>
      <c r="W1614" s="5" t="str">
        <f>TEXT(Y1614,"mmm")</f>
        <v>Jul</v>
      </c>
      <c r="X1614" s="1" t="str">
        <f>TEXT(Y1614,"yyyy")</f>
        <v>2015</v>
      </c>
      <c r="Y1614" s="27">
        <f>(((J1614/60)/60)/24)+DATE(1970,1,1)</f>
        <v>42193.697916666672</v>
      </c>
    </row>
    <row r="1615" spans="1:25" ht="48" x14ac:dyDescent="0.2">
      <c r="A1615" s="1">
        <v>1878</v>
      </c>
      <c r="B1615" s="7" t="s">
        <v>1879</v>
      </c>
      <c r="C1615" s="7" t="s">
        <v>5988</v>
      </c>
      <c r="D1615" s="1">
        <v>8000</v>
      </c>
      <c r="E1615" s="37" t="str">
        <f>VLOOKUP(D1615,'Vlookup Table Bonus Point'!$C$3:$D$26,2,TRUE)</f>
        <v>5000 to 9999</v>
      </c>
      <c r="F1615" s="1">
        <v>0</v>
      </c>
      <c r="G1615" s="1" t="s">
        <v>8220</v>
      </c>
      <c r="H1615" s="1" t="s">
        <v>8225</v>
      </c>
      <c r="I1615" s="1" t="s">
        <v>8247</v>
      </c>
      <c r="J1615" s="1">
        <v>1402618355</v>
      </c>
      <c r="K1615" s="1">
        <v>1400026355</v>
      </c>
      <c r="L1615" s="1" t="b">
        <v>0</v>
      </c>
      <c r="M1615" s="1">
        <v>0</v>
      </c>
      <c r="N1615" s="1" t="b">
        <v>0</v>
      </c>
      <c r="O1615" s="1" t="s">
        <v>8282</v>
      </c>
      <c r="P1615" s="28">
        <f>F1615/D1615</f>
        <v>0</v>
      </c>
      <c r="Q1615" s="29">
        <f>IF(M1615&gt;0,F1615/M1615,0)</f>
        <v>0</v>
      </c>
      <c r="R1615" s="9" t="str">
        <f>LEFT(O1615,SEARCH("/",O1615,1)-1)</f>
        <v>games</v>
      </c>
      <c r="S1615" s="26" t="str">
        <f>RIGHT(O1615,LEN(O1615)-SEARCH("/",O1615,1))</f>
        <v>mobile games</v>
      </c>
      <c r="T1615" s="27">
        <f>(((K1615/60)/60)/24)+DATE(1970,1,1)</f>
        <v>41773.008738425924</v>
      </c>
      <c r="U1615" s="5" t="str">
        <f>TEXT(T1615,"mmm")</f>
        <v>May</v>
      </c>
      <c r="V1615" s="5" t="str">
        <f>TEXT(T1615,"yyyy")</f>
        <v>2014</v>
      </c>
      <c r="W1615" s="5" t="str">
        <f>TEXT(Y1615,"mmm")</f>
        <v>Jun</v>
      </c>
      <c r="X1615" s="1" t="str">
        <f>TEXT(Y1615,"yyyy")</f>
        <v>2014</v>
      </c>
      <c r="Y1615" s="27">
        <f>(((J1615/60)/60)/24)+DATE(1970,1,1)</f>
        <v>41803.008738425924</v>
      </c>
    </row>
    <row r="1616" spans="1:25" ht="48" x14ac:dyDescent="0.2">
      <c r="A1616" s="1">
        <v>2038</v>
      </c>
      <c r="B1616" s="7" t="s">
        <v>2039</v>
      </c>
      <c r="C1616" s="7" t="s">
        <v>6148</v>
      </c>
      <c r="D1616" s="1">
        <v>8000</v>
      </c>
      <c r="E1616" s="37" t="str">
        <f>VLOOKUP(D1616,'Vlookup Table Bonus Point'!$C$3:$D$26,2,TRUE)</f>
        <v>5000 to 9999</v>
      </c>
      <c r="F1616" s="1">
        <v>33641</v>
      </c>
      <c r="G1616" s="1" t="s">
        <v>8218</v>
      </c>
      <c r="H1616" s="1" t="s">
        <v>8224</v>
      </c>
      <c r="I1616" s="1" t="s">
        <v>8246</v>
      </c>
      <c r="J1616" s="1">
        <v>1372701600</v>
      </c>
      <c r="K1616" s="1">
        <v>1369895421</v>
      </c>
      <c r="L1616" s="1" t="b">
        <v>1</v>
      </c>
      <c r="M1616" s="1">
        <v>204</v>
      </c>
      <c r="N1616" s="1" t="b">
        <v>1</v>
      </c>
      <c r="O1616" s="1" t="s">
        <v>8294</v>
      </c>
      <c r="P1616" s="28">
        <f>F1616/D1616</f>
        <v>4.2051249999999998</v>
      </c>
      <c r="Q1616" s="29">
        <f>IF(M1616&gt;0,F1616/M1616,0)</f>
        <v>164.90686274509804</v>
      </c>
      <c r="R1616" s="9" t="str">
        <f>LEFT(O1616,SEARCH("/",O1616,1)-1)</f>
        <v>technology</v>
      </c>
      <c r="S1616" s="26" t="str">
        <f>RIGHT(O1616,LEN(O1616)-SEARCH("/",O1616,1))</f>
        <v>hardware</v>
      </c>
      <c r="T1616" s="27">
        <f>(((K1616/60)/60)/24)+DATE(1970,1,1)</f>
        <v>41424.27107638889</v>
      </c>
      <c r="U1616" s="5" t="str">
        <f>TEXT(T1616,"mmm")</f>
        <v>May</v>
      </c>
      <c r="V1616" s="5" t="str">
        <f>TEXT(T1616,"yyyy")</f>
        <v>2013</v>
      </c>
      <c r="W1616" s="5" t="str">
        <f>TEXT(Y1616,"mmm")</f>
        <v>Jul</v>
      </c>
      <c r="X1616" s="1" t="str">
        <f>TEXT(Y1616,"yyyy")</f>
        <v>2013</v>
      </c>
      <c r="Y1616" s="27">
        <f>(((J1616/60)/60)/24)+DATE(1970,1,1)</f>
        <v>41456.75</v>
      </c>
    </row>
    <row r="1617" spans="1:25" ht="48" x14ac:dyDescent="0.2">
      <c r="A1617" s="1">
        <v>2051</v>
      </c>
      <c r="B1617" s="7" t="s">
        <v>2052</v>
      </c>
      <c r="C1617" s="7" t="s">
        <v>6161</v>
      </c>
      <c r="D1617" s="1">
        <v>8000</v>
      </c>
      <c r="E1617" s="37" t="str">
        <f>VLOOKUP(D1617,'Vlookup Table Bonus Point'!$C$3:$D$26,2,TRUE)</f>
        <v>5000 to 9999</v>
      </c>
      <c r="F1617" s="1">
        <v>10429</v>
      </c>
      <c r="G1617" s="1" t="s">
        <v>8218</v>
      </c>
      <c r="H1617" s="1" t="s">
        <v>8223</v>
      </c>
      <c r="I1617" s="1" t="s">
        <v>8245</v>
      </c>
      <c r="J1617" s="1">
        <v>1388017937</v>
      </c>
      <c r="K1617" s="1">
        <v>1385425937</v>
      </c>
      <c r="L1617" s="1" t="b">
        <v>0</v>
      </c>
      <c r="M1617" s="1">
        <v>242</v>
      </c>
      <c r="N1617" s="1" t="b">
        <v>1</v>
      </c>
      <c r="O1617" s="1" t="s">
        <v>8294</v>
      </c>
      <c r="P1617" s="28">
        <f>F1617/D1617</f>
        <v>1.303625</v>
      </c>
      <c r="Q1617" s="29">
        <f>IF(M1617&gt;0,F1617/M1617,0)</f>
        <v>43.095041322314053</v>
      </c>
      <c r="R1617" s="9" t="str">
        <f>LEFT(O1617,SEARCH("/",O1617,1)-1)</f>
        <v>technology</v>
      </c>
      <c r="S1617" s="26" t="str">
        <f>RIGHT(O1617,LEN(O1617)-SEARCH("/",O1617,1))</f>
        <v>hardware</v>
      </c>
      <c r="T1617" s="27">
        <f>(((K1617/60)/60)/24)+DATE(1970,1,1)</f>
        <v>41604.022418981483</v>
      </c>
      <c r="U1617" s="5" t="str">
        <f>TEXT(T1617,"mmm")</f>
        <v>Nov</v>
      </c>
      <c r="V1617" s="5" t="str">
        <f>TEXT(T1617,"yyyy")</f>
        <v>2013</v>
      </c>
      <c r="W1617" s="5" t="str">
        <f>TEXT(Y1617,"mmm")</f>
        <v>Dec</v>
      </c>
      <c r="X1617" s="1" t="str">
        <f>TEXT(Y1617,"yyyy")</f>
        <v>2013</v>
      </c>
      <c r="Y1617" s="27">
        <f>(((J1617/60)/60)/24)+DATE(1970,1,1)</f>
        <v>41634.022418981483</v>
      </c>
    </row>
    <row r="1618" spans="1:25" ht="48" x14ac:dyDescent="0.2">
      <c r="A1618" s="1">
        <v>2090</v>
      </c>
      <c r="B1618" s="7" t="s">
        <v>2091</v>
      </c>
      <c r="C1618" s="7" t="s">
        <v>6200</v>
      </c>
      <c r="D1618" s="1">
        <v>8000</v>
      </c>
      <c r="E1618" s="37" t="str">
        <f>VLOOKUP(D1618,'Vlookup Table Bonus Point'!$C$3:$D$26,2,TRUE)</f>
        <v>5000 to 9999</v>
      </c>
      <c r="F1618" s="1">
        <v>9203.23</v>
      </c>
      <c r="G1618" s="1" t="s">
        <v>8218</v>
      </c>
      <c r="H1618" s="1" t="s">
        <v>8223</v>
      </c>
      <c r="I1618" s="1" t="s">
        <v>8245</v>
      </c>
      <c r="J1618" s="1">
        <v>1361696955</v>
      </c>
      <c r="K1618" s="1">
        <v>1359104955</v>
      </c>
      <c r="L1618" s="1" t="b">
        <v>0</v>
      </c>
      <c r="M1618" s="1">
        <v>160</v>
      </c>
      <c r="N1618" s="1" t="b">
        <v>1</v>
      </c>
      <c r="O1618" s="1" t="s">
        <v>8278</v>
      </c>
      <c r="P1618" s="28">
        <f>F1618/D1618</f>
        <v>1.1504037499999999</v>
      </c>
      <c r="Q1618" s="29">
        <f>IF(M1618&gt;0,F1618/M1618,0)</f>
        <v>57.520187499999999</v>
      </c>
      <c r="R1618" s="9" t="str">
        <f>LEFT(O1618,SEARCH("/",O1618,1)-1)</f>
        <v>music</v>
      </c>
      <c r="S1618" s="26" t="str">
        <f>RIGHT(O1618,LEN(O1618)-SEARCH("/",O1618,1))</f>
        <v>indie rock</v>
      </c>
      <c r="T1618" s="27">
        <f>(((K1618/60)/60)/24)+DATE(1970,1,1)</f>
        <v>41299.381423611114</v>
      </c>
      <c r="U1618" s="5" t="str">
        <f>TEXT(T1618,"mmm")</f>
        <v>Jan</v>
      </c>
      <c r="V1618" s="5" t="str">
        <f>TEXT(T1618,"yyyy")</f>
        <v>2013</v>
      </c>
      <c r="W1618" s="5" t="str">
        <f>TEXT(Y1618,"mmm")</f>
        <v>Feb</v>
      </c>
      <c r="X1618" s="1" t="str">
        <f>TEXT(Y1618,"yyyy")</f>
        <v>2013</v>
      </c>
      <c r="Y1618" s="27">
        <f>(((J1618/60)/60)/24)+DATE(1970,1,1)</f>
        <v>41329.381423611114</v>
      </c>
    </row>
    <row r="1619" spans="1:25" ht="48" x14ac:dyDescent="0.2">
      <c r="A1619" s="1">
        <v>2120</v>
      </c>
      <c r="B1619" s="7" t="s">
        <v>2121</v>
      </c>
      <c r="C1619" s="7" t="s">
        <v>6230</v>
      </c>
      <c r="D1619" s="1">
        <v>8000</v>
      </c>
      <c r="E1619" s="37" t="str">
        <f>VLOOKUP(D1619,'Vlookup Table Bonus Point'!$C$3:$D$26,2,TRUE)</f>
        <v>5000 to 9999</v>
      </c>
      <c r="F1619" s="1">
        <v>8070.43</v>
      </c>
      <c r="G1619" s="1" t="s">
        <v>8218</v>
      </c>
      <c r="H1619" s="1" t="s">
        <v>8223</v>
      </c>
      <c r="I1619" s="1" t="s">
        <v>8245</v>
      </c>
      <c r="J1619" s="1">
        <v>1388617736</v>
      </c>
      <c r="K1619" s="1">
        <v>1384384136</v>
      </c>
      <c r="L1619" s="1" t="b">
        <v>0</v>
      </c>
      <c r="M1619" s="1">
        <v>69</v>
      </c>
      <c r="N1619" s="1" t="b">
        <v>1</v>
      </c>
      <c r="O1619" s="1" t="s">
        <v>8278</v>
      </c>
      <c r="P1619" s="28">
        <f>F1619/D1619</f>
        <v>1.00880375</v>
      </c>
      <c r="Q1619" s="29">
        <f>IF(M1619&gt;0,F1619/M1619,0)</f>
        <v>116.96275362318841</v>
      </c>
      <c r="R1619" s="9" t="str">
        <f>LEFT(O1619,SEARCH("/",O1619,1)-1)</f>
        <v>music</v>
      </c>
      <c r="S1619" s="26" t="str">
        <f>RIGHT(O1619,LEN(O1619)-SEARCH("/",O1619,1))</f>
        <v>indie rock</v>
      </c>
      <c r="T1619" s="27">
        <f>(((K1619/60)/60)/24)+DATE(1970,1,1)</f>
        <v>41591.964537037034</v>
      </c>
      <c r="U1619" s="5" t="str">
        <f>TEXT(T1619,"mmm")</f>
        <v>Nov</v>
      </c>
      <c r="V1619" s="5" t="str">
        <f>TEXT(T1619,"yyyy")</f>
        <v>2013</v>
      </c>
      <c r="W1619" s="5" t="str">
        <f>TEXT(Y1619,"mmm")</f>
        <v>Jan</v>
      </c>
      <c r="X1619" s="1" t="str">
        <f>TEXT(Y1619,"yyyy")</f>
        <v>2014</v>
      </c>
      <c r="Y1619" s="27">
        <f>(((J1619/60)/60)/24)+DATE(1970,1,1)</f>
        <v>41640.964537037034</v>
      </c>
    </row>
    <row r="1620" spans="1:25" ht="48" x14ac:dyDescent="0.2">
      <c r="A1620" s="1">
        <v>2253</v>
      </c>
      <c r="B1620" s="7" t="s">
        <v>2254</v>
      </c>
      <c r="C1620" s="7" t="s">
        <v>6363</v>
      </c>
      <c r="D1620" s="1">
        <v>8000</v>
      </c>
      <c r="E1620" s="37" t="str">
        <f>VLOOKUP(D1620,'Vlookup Table Bonus Point'!$C$3:$D$26,2,TRUE)</f>
        <v>5000 to 9999</v>
      </c>
      <c r="F1620" s="1">
        <v>9015</v>
      </c>
      <c r="G1620" s="1" t="s">
        <v>8218</v>
      </c>
      <c r="H1620" s="1" t="s">
        <v>8223</v>
      </c>
      <c r="I1620" s="1" t="s">
        <v>8245</v>
      </c>
      <c r="J1620" s="1">
        <v>1447862947</v>
      </c>
      <c r="K1620" s="1">
        <v>1445267347</v>
      </c>
      <c r="L1620" s="1" t="b">
        <v>0</v>
      </c>
      <c r="M1620" s="1">
        <v>84</v>
      </c>
      <c r="N1620" s="1" t="b">
        <v>1</v>
      </c>
      <c r="O1620" s="1" t="s">
        <v>8296</v>
      </c>
      <c r="P1620" s="28">
        <f>F1620/D1620</f>
        <v>1.1268750000000001</v>
      </c>
      <c r="Q1620" s="29">
        <f>IF(M1620&gt;0,F1620/M1620,0)</f>
        <v>107.32142857142857</v>
      </c>
      <c r="R1620" s="9" t="str">
        <f>LEFT(O1620,SEARCH("/",O1620,1)-1)</f>
        <v>games</v>
      </c>
      <c r="S1620" s="26" t="str">
        <f>RIGHT(O1620,LEN(O1620)-SEARCH("/",O1620,1))</f>
        <v>tabletop games</v>
      </c>
      <c r="T1620" s="27">
        <f>(((K1620/60)/60)/24)+DATE(1970,1,1)</f>
        <v>42296.631331018521</v>
      </c>
      <c r="U1620" s="5" t="str">
        <f>TEXT(T1620,"mmm")</f>
        <v>Oct</v>
      </c>
      <c r="V1620" s="5" t="str">
        <f>TEXT(T1620,"yyyy")</f>
        <v>2015</v>
      </c>
      <c r="W1620" s="5" t="str">
        <f>TEXT(Y1620,"mmm")</f>
        <v>Nov</v>
      </c>
      <c r="X1620" s="1" t="str">
        <f>TEXT(Y1620,"yyyy")</f>
        <v>2015</v>
      </c>
      <c r="Y1620" s="27">
        <f>(((J1620/60)/60)/24)+DATE(1970,1,1)</f>
        <v>42326.672997685186</v>
      </c>
    </row>
    <row r="1621" spans="1:25" ht="48" x14ac:dyDescent="0.2">
      <c r="A1621" s="1">
        <v>2331</v>
      </c>
      <c r="B1621" s="7" t="s">
        <v>2332</v>
      </c>
      <c r="C1621" s="7" t="s">
        <v>6441</v>
      </c>
      <c r="D1621" s="1">
        <v>8000</v>
      </c>
      <c r="E1621" s="37" t="str">
        <f>VLOOKUP(D1621,'Vlookup Table Bonus Point'!$C$3:$D$26,2,TRUE)</f>
        <v>5000 to 9999</v>
      </c>
      <c r="F1621" s="1">
        <v>11545.1</v>
      </c>
      <c r="G1621" s="1" t="s">
        <v>8218</v>
      </c>
      <c r="H1621" s="1" t="s">
        <v>8223</v>
      </c>
      <c r="I1621" s="1" t="s">
        <v>8245</v>
      </c>
      <c r="J1621" s="1">
        <v>1408320490</v>
      </c>
      <c r="K1621" s="1">
        <v>1405728490</v>
      </c>
      <c r="L1621" s="1" t="b">
        <v>1</v>
      </c>
      <c r="M1621" s="1">
        <v>283</v>
      </c>
      <c r="N1621" s="1" t="b">
        <v>1</v>
      </c>
      <c r="O1621" s="1" t="s">
        <v>8297</v>
      </c>
      <c r="P1621" s="28">
        <f>F1621/D1621</f>
        <v>1.4431375</v>
      </c>
      <c r="Q1621" s="29">
        <f>IF(M1621&gt;0,F1621/M1621,0)</f>
        <v>40.795406360424032</v>
      </c>
      <c r="R1621" s="9" t="str">
        <f>LEFT(O1621,SEARCH("/",O1621,1)-1)</f>
        <v>food</v>
      </c>
      <c r="S1621" s="26" t="str">
        <f>RIGHT(O1621,LEN(O1621)-SEARCH("/",O1621,1))</f>
        <v>small batch</v>
      </c>
      <c r="T1621" s="27">
        <f>(((K1621/60)/60)/24)+DATE(1970,1,1)</f>
        <v>41839.005671296298</v>
      </c>
      <c r="U1621" s="5" t="str">
        <f>TEXT(T1621,"mmm")</f>
        <v>Jul</v>
      </c>
      <c r="V1621" s="5" t="str">
        <f>TEXT(T1621,"yyyy")</f>
        <v>2014</v>
      </c>
      <c r="W1621" s="5" t="str">
        <f>TEXT(Y1621,"mmm")</f>
        <v>Aug</v>
      </c>
      <c r="X1621" s="1" t="str">
        <f>TEXT(Y1621,"yyyy")</f>
        <v>2014</v>
      </c>
      <c r="Y1621" s="27">
        <f>(((J1621/60)/60)/24)+DATE(1970,1,1)</f>
        <v>41869.005671296298</v>
      </c>
    </row>
    <row r="1622" spans="1:25" ht="48" x14ac:dyDescent="0.2">
      <c r="A1622" s="1">
        <v>2355</v>
      </c>
      <c r="B1622" s="7" t="s">
        <v>2356</v>
      </c>
      <c r="C1622" s="7" t="s">
        <v>6465</v>
      </c>
      <c r="D1622" s="1">
        <v>8000</v>
      </c>
      <c r="E1622" s="37" t="str">
        <f>VLOOKUP(D1622,'Vlookup Table Bonus Point'!$C$3:$D$26,2,TRUE)</f>
        <v>5000 to 9999</v>
      </c>
      <c r="F1622" s="1">
        <v>55</v>
      </c>
      <c r="G1622" s="1" t="s">
        <v>8219</v>
      </c>
      <c r="H1622" s="1" t="s">
        <v>8225</v>
      </c>
      <c r="I1622" s="1" t="s">
        <v>8247</v>
      </c>
      <c r="J1622" s="1">
        <v>1430604136</v>
      </c>
      <c r="K1622" s="1">
        <v>1428012136</v>
      </c>
      <c r="L1622" s="1" t="b">
        <v>0</v>
      </c>
      <c r="M1622" s="1">
        <v>2</v>
      </c>
      <c r="N1622" s="1" t="b">
        <v>0</v>
      </c>
      <c r="O1622" s="1" t="s">
        <v>8271</v>
      </c>
      <c r="P1622" s="28">
        <f>F1622/D1622</f>
        <v>6.875E-3</v>
      </c>
      <c r="Q1622" s="29">
        <f>IF(M1622&gt;0,F1622/M1622,0)</f>
        <v>27.5</v>
      </c>
      <c r="R1622" s="9" t="str">
        <f>LEFT(O1622,SEARCH("/",O1622,1)-1)</f>
        <v>technology</v>
      </c>
      <c r="S1622" s="26" t="str">
        <f>RIGHT(O1622,LEN(O1622)-SEARCH("/",O1622,1))</f>
        <v>web</v>
      </c>
      <c r="T1622" s="27">
        <f>(((K1622/60)/60)/24)+DATE(1970,1,1)</f>
        <v>42096.918240740735</v>
      </c>
      <c r="U1622" s="5" t="str">
        <f>TEXT(T1622,"mmm")</f>
        <v>Apr</v>
      </c>
      <c r="V1622" s="5" t="str">
        <f>TEXT(T1622,"yyyy")</f>
        <v>2015</v>
      </c>
      <c r="W1622" s="5" t="str">
        <f>TEXT(Y1622,"mmm")</f>
        <v>May</v>
      </c>
      <c r="X1622" s="1" t="str">
        <f>TEXT(Y1622,"yyyy")</f>
        <v>2015</v>
      </c>
      <c r="Y1622" s="27">
        <f>(((J1622/60)/60)/24)+DATE(1970,1,1)</f>
        <v>42126.918240740735</v>
      </c>
    </row>
    <row r="1623" spans="1:25" ht="48" x14ac:dyDescent="0.2">
      <c r="A1623" s="1">
        <v>2412</v>
      </c>
      <c r="B1623" s="7" t="s">
        <v>2413</v>
      </c>
      <c r="C1623" s="7" t="s">
        <v>6522</v>
      </c>
      <c r="D1623" s="1">
        <v>8000</v>
      </c>
      <c r="E1623" s="37" t="str">
        <f>VLOOKUP(D1623,'Vlookup Table Bonus Point'!$C$3:$D$26,2,TRUE)</f>
        <v>5000 to 9999</v>
      </c>
      <c r="F1623" s="1">
        <v>0</v>
      </c>
      <c r="G1623" s="1" t="s">
        <v>8220</v>
      </c>
      <c r="H1623" s="1" t="s">
        <v>8229</v>
      </c>
      <c r="I1623" s="1" t="s">
        <v>8248</v>
      </c>
      <c r="J1623" s="1">
        <v>1480185673</v>
      </c>
      <c r="K1623" s="1">
        <v>1476294073</v>
      </c>
      <c r="L1623" s="1" t="b">
        <v>0</v>
      </c>
      <c r="M1623" s="1">
        <v>0</v>
      </c>
      <c r="N1623" s="1" t="b">
        <v>0</v>
      </c>
      <c r="O1623" s="1" t="s">
        <v>8283</v>
      </c>
      <c r="P1623" s="28">
        <f>F1623/D1623</f>
        <v>0</v>
      </c>
      <c r="Q1623" s="29">
        <f>IF(M1623&gt;0,F1623/M1623,0)</f>
        <v>0</v>
      </c>
      <c r="R1623" s="9" t="str">
        <f>LEFT(O1623,SEARCH("/",O1623,1)-1)</f>
        <v>food</v>
      </c>
      <c r="S1623" s="26" t="str">
        <f>RIGHT(O1623,LEN(O1623)-SEARCH("/",O1623,1))</f>
        <v>food trucks</v>
      </c>
      <c r="T1623" s="27">
        <f>(((K1623/60)/60)/24)+DATE(1970,1,1)</f>
        <v>42655.736956018518</v>
      </c>
      <c r="U1623" s="5" t="str">
        <f>TEXT(T1623,"mmm")</f>
        <v>Oct</v>
      </c>
      <c r="V1623" s="5" t="str">
        <f>TEXT(T1623,"yyyy")</f>
        <v>2016</v>
      </c>
      <c r="W1623" s="5" t="str">
        <f>TEXT(Y1623,"mmm")</f>
        <v>Nov</v>
      </c>
      <c r="X1623" s="1" t="str">
        <f>TEXT(Y1623,"yyyy")</f>
        <v>2016</v>
      </c>
      <c r="Y1623" s="27">
        <f>(((J1623/60)/60)/24)+DATE(1970,1,1)</f>
        <v>42700.778622685189</v>
      </c>
    </row>
    <row r="1624" spans="1:25" ht="48" x14ac:dyDescent="0.2">
      <c r="A1624" s="1">
        <v>2437</v>
      </c>
      <c r="B1624" s="7" t="s">
        <v>2438</v>
      </c>
      <c r="C1624" s="7" t="s">
        <v>6547</v>
      </c>
      <c r="D1624" s="1">
        <v>8000</v>
      </c>
      <c r="E1624" s="37" t="str">
        <f>VLOOKUP(D1624,'Vlookup Table Bonus Point'!$C$3:$D$26,2,TRUE)</f>
        <v>5000 to 9999</v>
      </c>
      <c r="F1624" s="1">
        <v>0</v>
      </c>
      <c r="G1624" s="1" t="s">
        <v>8220</v>
      </c>
      <c r="H1624" s="1" t="s">
        <v>8223</v>
      </c>
      <c r="I1624" s="1" t="s">
        <v>8245</v>
      </c>
      <c r="J1624" s="1">
        <v>1426615200</v>
      </c>
      <c r="K1624" s="1">
        <v>1422400188</v>
      </c>
      <c r="L1624" s="1" t="b">
        <v>0</v>
      </c>
      <c r="M1624" s="1">
        <v>0</v>
      </c>
      <c r="N1624" s="1" t="b">
        <v>0</v>
      </c>
      <c r="O1624" s="1" t="s">
        <v>8283</v>
      </c>
      <c r="P1624" s="28">
        <f>F1624/D1624</f>
        <v>0</v>
      </c>
      <c r="Q1624" s="29">
        <f>IF(M1624&gt;0,F1624/M1624,0)</f>
        <v>0</v>
      </c>
      <c r="R1624" s="9" t="str">
        <f>LEFT(O1624,SEARCH("/",O1624,1)-1)</f>
        <v>food</v>
      </c>
      <c r="S1624" s="26" t="str">
        <f>RIGHT(O1624,LEN(O1624)-SEARCH("/",O1624,1))</f>
        <v>food trucks</v>
      </c>
      <c r="T1624" s="27">
        <f>(((K1624/60)/60)/24)+DATE(1970,1,1)</f>
        <v>42031.965138888889</v>
      </c>
      <c r="U1624" s="5" t="str">
        <f>TEXT(T1624,"mmm")</f>
        <v>Jan</v>
      </c>
      <c r="V1624" s="5" t="str">
        <f>TEXT(T1624,"yyyy")</f>
        <v>2015</v>
      </c>
      <c r="W1624" s="5" t="str">
        <f>TEXT(Y1624,"mmm")</f>
        <v>Mar</v>
      </c>
      <c r="X1624" s="1" t="str">
        <f>TEXT(Y1624,"yyyy")</f>
        <v>2015</v>
      </c>
      <c r="Y1624" s="27">
        <f>(((J1624/60)/60)/24)+DATE(1970,1,1)</f>
        <v>42080.75</v>
      </c>
    </row>
    <row r="1625" spans="1:25" ht="48" x14ac:dyDescent="0.2">
      <c r="A1625" s="1">
        <v>2478</v>
      </c>
      <c r="B1625" s="7" t="s">
        <v>2478</v>
      </c>
      <c r="C1625" s="7" t="s">
        <v>6588</v>
      </c>
      <c r="D1625" s="1">
        <v>8000</v>
      </c>
      <c r="E1625" s="37" t="str">
        <f>VLOOKUP(D1625,'Vlookup Table Bonus Point'!$C$3:$D$26,2,TRUE)</f>
        <v>5000 to 9999</v>
      </c>
      <c r="F1625" s="1">
        <v>10200</v>
      </c>
      <c r="G1625" s="1" t="s">
        <v>8218</v>
      </c>
      <c r="H1625" s="1" t="s">
        <v>8223</v>
      </c>
      <c r="I1625" s="1" t="s">
        <v>8245</v>
      </c>
      <c r="J1625" s="1">
        <v>1358117313</v>
      </c>
      <c r="K1625" s="1">
        <v>1355525313</v>
      </c>
      <c r="L1625" s="1" t="b">
        <v>0</v>
      </c>
      <c r="M1625" s="1">
        <v>79</v>
      </c>
      <c r="N1625" s="1" t="b">
        <v>1</v>
      </c>
      <c r="O1625" s="1" t="s">
        <v>8278</v>
      </c>
      <c r="P1625" s="28">
        <f>F1625/D1625</f>
        <v>1.2749999999999999</v>
      </c>
      <c r="Q1625" s="29">
        <f>IF(M1625&gt;0,F1625/M1625,0)</f>
        <v>129.1139240506329</v>
      </c>
      <c r="R1625" s="9" t="str">
        <f>LEFT(O1625,SEARCH("/",O1625,1)-1)</f>
        <v>music</v>
      </c>
      <c r="S1625" s="26" t="str">
        <f>RIGHT(O1625,LEN(O1625)-SEARCH("/",O1625,1))</f>
        <v>indie rock</v>
      </c>
      <c r="T1625" s="27">
        <f>(((K1625/60)/60)/24)+DATE(1970,1,1)</f>
        <v>41257.950381944444</v>
      </c>
      <c r="U1625" s="5" t="str">
        <f>TEXT(T1625,"mmm")</f>
        <v>Dec</v>
      </c>
      <c r="V1625" s="5" t="str">
        <f>TEXT(T1625,"yyyy")</f>
        <v>2012</v>
      </c>
      <c r="W1625" s="5" t="str">
        <f>TEXT(Y1625,"mmm")</f>
        <v>Jan</v>
      </c>
      <c r="X1625" s="1" t="str">
        <f>TEXT(Y1625,"yyyy")</f>
        <v>2013</v>
      </c>
      <c r="Y1625" s="27">
        <f>(((J1625/60)/60)/24)+DATE(1970,1,1)</f>
        <v>41287.950381944444</v>
      </c>
    </row>
    <row r="1626" spans="1:25" ht="48" x14ac:dyDescent="0.2">
      <c r="A1626" s="1">
        <v>2525</v>
      </c>
      <c r="B1626" s="7" t="s">
        <v>2525</v>
      </c>
      <c r="C1626" s="7" t="s">
        <v>6635</v>
      </c>
      <c r="D1626" s="1">
        <v>8000</v>
      </c>
      <c r="E1626" s="37" t="str">
        <f>VLOOKUP(D1626,'Vlookup Table Bonus Point'!$C$3:$D$26,2,TRUE)</f>
        <v>5000 to 9999</v>
      </c>
      <c r="F1626" s="1">
        <v>8026</v>
      </c>
      <c r="G1626" s="1" t="s">
        <v>8218</v>
      </c>
      <c r="H1626" s="1" t="s">
        <v>8223</v>
      </c>
      <c r="I1626" s="1" t="s">
        <v>8245</v>
      </c>
      <c r="J1626" s="1">
        <v>1340914571</v>
      </c>
      <c r="K1626" s="1">
        <v>1338322571</v>
      </c>
      <c r="L1626" s="1" t="b">
        <v>0</v>
      </c>
      <c r="M1626" s="1">
        <v>80</v>
      </c>
      <c r="N1626" s="1" t="b">
        <v>1</v>
      </c>
      <c r="O1626" s="1" t="s">
        <v>8299</v>
      </c>
      <c r="P1626" s="28">
        <f>F1626/D1626</f>
        <v>1.00325</v>
      </c>
      <c r="Q1626" s="29">
        <f>IF(M1626&gt;0,F1626/M1626,0)</f>
        <v>100.325</v>
      </c>
      <c r="R1626" s="9" t="str">
        <f>LEFT(O1626,SEARCH("/",O1626,1)-1)</f>
        <v>music</v>
      </c>
      <c r="S1626" s="26" t="str">
        <f>RIGHT(O1626,LEN(O1626)-SEARCH("/",O1626,1))</f>
        <v>classical music</v>
      </c>
      <c r="T1626" s="27">
        <f>(((K1626/60)/60)/24)+DATE(1970,1,1)</f>
        <v>41058.844571759262</v>
      </c>
      <c r="U1626" s="5" t="str">
        <f>TEXT(T1626,"mmm")</f>
        <v>May</v>
      </c>
      <c r="V1626" s="5" t="str">
        <f>TEXT(T1626,"yyyy")</f>
        <v>2012</v>
      </c>
      <c r="W1626" s="5" t="str">
        <f>TEXT(Y1626,"mmm")</f>
        <v>Jun</v>
      </c>
      <c r="X1626" s="1" t="str">
        <f>TEXT(Y1626,"yyyy")</f>
        <v>2012</v>
      </c>
      <c r="Y1626" s="27">
        <f>(((J1626/60)/60)/24)+DATE(1970,1,1)</f>
        <v>41088.844571759262</v>
      </c>
    </row>
    <row r="1627" spans="1:25" ht="48" x14ac:dyDescent="0.2">
      <c r="A1627" s="1">
        <v>2573</v>
      </c>
      <c r="B1627" s="7" t="s">
        <v>2573</v>
      </c>
      <c r="C1627" s="7" t="s">
        <v>6683</v>
      </c>
      <c r="D1627" s="1">
        <v>8000</v>
      </c>
      <c r="E1627" s="37" t="str">
        <f>VLOOKUP(D1627,'Vlookup Table Bonus Point'!$C$3:$D$26,2,TRUE)</f>
        <v>5000 to 9999</v>
      </c>
      <c r="F1627" s="1">
        <v>0</v>
      </c>
      <c r="G1627" s="1" t="s">
        <v>8219</v>
      </c>
      <c r="H1627" s="1" t="s">
        <v>8223</v>
      </c>
      <c r="I1627" s="1" t="s">
        <v>8245</v>
      </c>
      <c r="J1627" s="1">
        <v>1408803149</v>
      </c>
      <c r="K1627" s="1">
        <v>1404915149</v>
      </c>
      <c r="L1627" s="1" t="b">
        <v>0</v>
      </c>
      <c r="M1627" s="1">
        <v>0</v>
      </c>
      <c r="N1627" s="1" t="b">
        <v>0</v>
      </c>
      <c r="O1627" s="1" t="s">
        <v>8283</v>
      </c>
      <c r="P1627" s="28">
        <f>F1627/D1627</f>
        <v>0</v>
      </c>
      <c r="Q1627" s="29">
        <f>IF(M1627&gt;0,F1627/M1627,0)</f>
        <v>0</v>
      </c>
      <c r="R1627" s="9" t="str">
        <f>LEFT(O1627,SEARCH("/",O1627,1)-1)</f>
        <v>food</v>
      </c>
      <c r="S1627" s="26" t="str">
        <f>RIGHT(O1627,LEN(O1627)-SEARCH("/",O1627,1))</f>
        <v>food trucks</v>
      </c>
      <c r="T1627" s="27">
        <f>(((K1627/60)/60)/24)+DATE(1970,1,1)</f>
        <v>41829.592002314814</v>
      </c>
      <c r="U1627" s="5" t="str">
        <f>TEXT(T1627,"mmm")</f>
        <v>Jul</v>
      </c>
      <c r="V1627" s="5" t="str">
        <f>TEXT(T1627,"yyyy")</f>
        <v>2014</v>
      </c>
      <c r="W1627" s="5" t="str">
        <f>TEXT(Y1627,"mmm")</f>
        <v>Aug</v>
      </c>
      <c r="X1627" s="1" t="str">
        <f>TEXT(Y1627,"yyyy")</f>
        <v>2014</v>
      </c>
      <c r="Y1627" s="27">
        <f>(((J1627/60)/60)/24)+DATE(1970,1,1)</f>
        <v>41874.592002314814</v>
      </c>
    </row>
    <row r="1628" spans="1:25" ht="48" x14ac:dyDescent="0.2">
      <c r="A1628" s="1">
        <v>2607</v>
      </c>
      <c r="B1628" s="7" t="s">
        <v>2607</v>
      </c>
      <c r="C1628" s="7" t="s">
        <v>6717</v>
      </c>
      <c r="D1628" s="1">
        <v>8000</v>
      </c>
      <c r="E1628" s="37" t="str">
        <f>VLOOKUP(D1628,'Vlookup Table Bonus Point'!$C$3:$D$26,2,TRUE)</f>
        <v>5000 to 9999</v>
      </c>
      <c r="F1628" s="1">
        <v>32616</v>
      </c>
      <c r="G1628" s="1" t="s">
        <v>8218</v>
      </c>
      <c r="H1628" s="1" t="s">
        <v>8223</v>
      </c>
      <c r="I1628" s="1" t="s">
        <v>8245</v>
      </c>
      <c r="J1628" s="1">
        <v>1439344800</v>
      </c>
      <c r="K1628" s="1">
        <v>1435611572</v>
      </c>
      <c r="L1628" s="1" t="b">
        <v>1</v>
      </c>
      <c r="M1628" s="1">
        <v>398</v>
      </c>
      <c r="N1628" s="1" t="b">
        <v>1</v>
      </c>
      <c r="O1628" s="1" t="s">
        <v>8300</v>
      </c>
      <c r="P1628" s="28">
        <f>F1628/D1628</f>
        <v>4.077</v>
      </c>
      <c r="Q1628" s="29">
        <f>IF(M1628&gt;0,F1628/M1628,0)</f>
        <v>81.949748743718587</v>
      </c>
      <c r="R1628" s="9" t="str">
        <f>LEFT(O1628,SEARCH("/",O1628,1)-1)</f>
        <v>technology</v>
      </c>
      <c r="S1628" s="26" t="str">
        <f>RIGHT(O1628,LEN(O1628)-SEARCH("/",O1628,1))</f>
        <v>space exploration</v>
      </c>
      <c r="T1628" s="27">
        <f>(((K1628/60)/60)/24)+DATE(1970,1,1)</f>
        <v>42184.874675925923</v>
      </c>
      <c r="U1628" s="5" t="str">
        <f>TEXT(T1628,"mmm")</f>
        <v>Jun</v>
      </c>
      <c r="V1628" s="5" t="str">
        <f>TEXT(T1628,"yyyy")</f>
        <v>2015</v>
      </c>
      <c r="W1628" s="5" t="str">
        <f>TEXT(Y1628,"mmm")</f>
        <v>Aug</v>
      </c>
      <c r="X1628" s="1" t="str">
        <f>TEXT(Y1628,"yyyy")</f>
        <v>2015</v>
      </c>
      <c r="Y1628" s="27">
        <f>(((J1628/60)/60)/24)+DATE(1970,1,1)</f>
        <v>42228.083333333328</v>
      </c>
    </row>
    <row r="1629" spans="1:25" ht="48" x14ac:dyDescent="0.2">
      <c r="A1629" s="1">
        <v>2608</v>
      </c>
      <c r="B1629" s="7" t="s">
        <v>2608</v>
      </c>
      <c r="C1629" s="7" t="s">
        <v>6718</v>
      </c>
      <c r="D1629" s="1">
        <v>8000</v>
      </c>
      <c r="E1629" s="37" t="str">
        <f>VLOOKUP(D1629,'Vlookup Table Bonus Point'!$C$3:$D$26,2,TRUE)</f>
        <v>5000 to 9999</v>
      </c>
      <c r="F1629" s="1">
        <v>17914</v>
      </c>
      <c r="G1629" s="1" t="s">
        <v>8218</v>
      </c>
      <c r="H1629" s="1" t="s">
        <v>8223</v>
      </c>
      <c r="I1629" s="1" t="s">
        <v>8245</v>
      </c>
      <c r="J1629" s="1">
        <v>1489536000</v>
      </c>
      <c r="K1629" s="1">
        <v>1485976468</v>
      </c>
      <c r="L1629" s="1" t="b">
        <v>1</v>
      </c>
      <c r="M1629" s="1">
        <v>304</v>
      </c>
      <c r="N1629" s="1" t="b">
        <v>1</v>
      </c>
      <c r="O1629" s="1" t="s">
        <v>8300</v>
      </c>
      <c r="P1629" s="28">
        <f>F1629/D1629</f>
        <v>2.2392500000000002</v>
      </c>
      <c r="Q1629" s="29">
        <f>IF(M1629&gt;0,F1629/M1629,0)</f>
        <v>58.92763157894737</v>
      </c>
      <c r="R1629" s="9" t="str">
        <f>LEFT(O1629,SEARCH("/",O1629,1)-1)</f>
        <v>technology</v>
      </c>
      <c r="S1629" s="26" t="str">
        <f>RIGHT(O1629,LEN(O1629)-SEARCH("/",O1629,1))</f>
        <v>space exploration</v>
      </c>
      <c r="T1629" s="27">
        <f>(((K1629/60)/60)/24)+DATE(1970,1,1)</f>
        <v>42767.801712962959</v>
      </c>
      <c r="U1629" s="5" t="str">
        <f>TEXT(T1629,"mmm")</f>
        <v>Feb</v>
      </c>
      <c r="V1629" s="5" t="str">
        <f>TEXT(T1629,"yyyy")</f>
        <v>2017</v>
      </c>
      <c r="W1629" s="5" t="str">
        <f>TEXT(Y1629,"mmm")</f>
        <v>Mar</v>
      </c>
      <c r="X1629" s="1" t="str">
        <f>TEXT(Y1629,"yyyy")</f>
        <v>2017</v>
      </c>
      <c r="Y1629" s="27">
        <f>(((J1629/60)/60)/24)+DATE(1970,1,1)</f>
        <v>42809</v>
      </c>
    </row>
    <row r="1630" spans="1:25" ht="48" x14ac:dyDescent="0.2">
      <c r="A1630" s="1">
        <v>2624</v>
      </c>
      <c r="B1630" s="7" t="s">
        <v>2624</v>
      </c>
      <c r="C1630" s="7" t="s">
        <v>6734</v>
      </c>
      <c r="D1630" s="1">
        <v>8000</v>
      </c>
      <c r="E1630" s="37" t="str">
        <f>VLOOKUP(D1630,'Vlookup Table Bonus Point'!$C$3:$D$26,2,TRUE)</f>
        <v>5000 to 9999</v>
      </c>
      <c r="F1630" s="1">
        <v>110353.65</v>
      </c>
      <c r="G1630" s="1" t="s">
        <v>8218</v>
      </c>
      <c r="H1630" s="1" t="s">
        <v>8223</v>
      </c>
      <c r="I1630" s="1" t="s">
        <v>8245</v>
      </c>
      <c r="J1630" s="1">
        <v>1347530822</v>
      </c>
      <c r="K1630" s="1">
        <v>1345716422</v>
      </c>
      <c r="L1630" s="1" t="b">
        <v>0</v>
      </c>
      <c r="M1630" s="1">
        <v>3468</v>
      </c>
      <c r="N1630" s="1" t="b">
        <v>1</v>
      </c>
      <c r="O1630" s="1" t="s">
        <v>8300</v>
      </c>
      <c r="P1630" s="28">
        <f>F1630/D1630</f>
        <v>13.794206249999998</v>
      </c>
      <c r="Q1630" s="29">
        <f>IF(M1630&gt;0,F1630/M1630,0)</f>
        <v>31.820544982698959</v>
      </c>
      <c r="R1630" s="9" t="str">
        <f>LEFT(O1630,SEARCH("/",O1630,1)-1)</f>
        <v>technology</v>
      </c>
      <c r="S1630" s="26" t="str">
        <f>RIGHT(O1630,LEN(O1630)-SEARCH("/",O1630,1))</f>
        <v>space exploration</v>
      </c>
      <c r="T1630" s="27">
        <f>(((K1630/60)/60)/24)+DATE(1970,1,1)</f>
        <v>41144.42155092593</v>
      </c>
      <c r="U1630" s="5" t="str">
        <f>TEXT(T1630,"mmm")</f>
        <v>Aug</v>
      </c>
      <c r="V1630" s="5" t="str">
        <f>TEXT(T1630,"yyyy")</f>
        <v>2012</v>
      </c>
      <c r="W1630" s="5" t="str">
        <f>TEXT(Y1630,"mmm")</f>
        <v>Sep</v>
      </c>
      <c r="X1630" s="1" t="str">
        <f>TEXT(Y1630,"yyyy")</f>
        <v>2012</v>
      </c>
      <c r="Y1630" s="27">
        <f>(((J1630/60)/60)/24)+DATE(1970,1,1)</f>
        <v>41165.42155092593</v>
      </c>
    </row>
    <row r="1631" spans="1:25" ht="48" x14ac:dyDescent="0.2">
      <c r="A1631" s="1">
        <v>2681</v>
      </c>
      <c r="B1631" s="7" t="s">
        <v>2681</v>
      </c>
      <c r="C1631" s="7" t="s">
        <v>6791</v>
      </c>
      <c r="D1631" s="1">
        <v>8000</v>
      </c>
      <c r="E1631" s="37" t="str">
        <f>VLOOKUP(D1631,'Vlookup Table Bonus Point'!$C$3:$D$26,2,TRUE)</f>
        <v>5000 to 9999</v>
      </c>
      <c r="F1631" s="1">
        <v>55</v>
      </c>
      <c r="G1631" s="1" t="s">
        <v>8220</v>
      </c>
      <c r="H1631" s="1" t="s">
        <v>8223</v>
      </c>
      <c r="I1631" s="1" t="s">
        <v>8245</v>
      </c>
      <c r="J1631" s="1">
        <v>1405027750</v>
      </c>
      <c r="K1631" s="1">
        <v>1402867750</v>
      </c>
      <c r="L1631" s="1" t="b">
        <v>0</v>
      </c>
      <c r="M1631" s="1">
        <v>2</v>
      </c>
      <c r="N1631" s="1" t="b">
        <v>0</v>
      </c>
      <c r="O1631" s="1" t="s">
        <v>8283</v>
      </c>
      <c r="P1631" s="28">
        <f>F1631/D1631</f>
        <v>6.875E-3</v>
      </c>
      <c r="Q1631" s="29">
        <f>IF(M1631&gt;0,F1631/M1631,0)</f>
        <v>27.5</v>
      </c>
      <c r="R1631" s="9" t="str">
        <f>LEFT(O1631,SEARCH("/",O1631,1)-1)</f>
        <v>food</v>
      </c>
      <c r="S1631" s="26" t="str">
        <f>RIGHT(O1631,LEN(O1631)-SEARCH("/",O1631,1))</f>
        <v>food trucks</v>
      </c>
      <c r="T1631" s="27">
        <f>(((K1631/60)/60)/24)+DATE(1970,1,1)</f>
        <v>41805.895254629628</v>
      </c>
      <c r="U1631" s="5" t="str">
        <f>TEXT(T1631,"mmm")</f>
        <v>Jun</v>
      </c>
      <c r="V1631" s="5" t="str">
        <f>TEXT(T1631,"yyyy")</f>
        <v>2014</v>
      </c>
      <c r="W1631" s="5" t="str">
        <f>TEXT(Y1631,"mmm")</f>
        <v>Jul</v>
      </c>
      <c r="X1631" s="1" t="str">
        <f>TEXT(Y1631,"yyyy")</f>
        <v>2014</v>
      </c>
      <c r="Y1631" s="27">
        <f>(((J1631/60)/60)/24)+DATE(1970,1,1)</f>
        <v>41830.895254629628</v>
      </c>
    </row>
    <row r="1632" spans="1:25" ht="48" x14ac:dyDescent="0.2">
      <c r="A1632" s="1">
        <v>2698</v>
      </c>
      <c r="B1632" s="7" t="s">
        <v>2698</v>
      </c>
      <c r="C1632" s="7" t="s">
        <v>6808</v>
      </c>
      <c r="D1632" s="1">
        <v>8000</v>
      </c>
      <c r="E1632" s="37" t="str">
        <f>VLOOKUP(D1632,'Vlookup Table Bonus Point'!$C$3:$D$26,2,TRUE)</f>
        <v>5000 to 9999</v>
      </c>
      <c r="F1632" s="1">
        <v>26.01</v>
      </c>
      <c r="G1632" s="1" t="s">
        <v>8220</v>
      </c>
      <c r="H1632" s="1" t="s">
        <v>8223</v>
      </c>
      <c r="I1632" s="1" t="s">
        <v>8245</v>
      </c>
      <c r="J1632" s="1">
        <v>1403904808</v>
      </c>
      <c r="K1632" s="1">
        <v>1401312808</v>
      </c>
      <c r="L1632" s="1" t="b">
        <v>0</v>
      </c>
      <c r="M1632" s="1">
        <v>2</v>
      </c>
      <c r="N1632" s="1" t="b">
        <v>0</v>
      </c>
      <c r="O1632" s="1" t="s">
        <v>8283</v>
      </c>
      <c r="P1632" s="28">
        <f>F1632/D1632</f>
        <v>3.2512500000000002E-3</v>
      </c>
      <c r="Q1632" s="29">
        <f>IF(M1632&gt;0,F1632/M1632,0)</f>
        <v>13.005000000000001</v>
      </c>
      <c r="R1632" s="9" t="str">
        <f>LEFT(O1632,SEARCH("/",O1632,1)-1)</f>
        <v>food</v>
      </c>
      <c r="S1632" s="26" t="str">
        <f>RIGHT(O1632,LEN(O1632)-SEARCH("/",O1632,1))</f>
        <v>food trucks</v>
      </c>
      <c r="T1632" s="27">
        <f>(((K1632/60)/60)/24)+DATE(1970,1,1)</f>
        <v>41787.898240740738</v>
      </c>
      <c r="U1632" s="5" t="str">
        <f>TEXT(T1632,"mmm")</f>
        <v>May</v>
      </c>
      <c r="V1632" s="5" t="str">
        <f>TEXT(T1632,"yyyy")</f>
        <v>2014</v>
      </c>
      <c r="W1632" s="5" t="str">
        <f>TEXT(Y1632,"mmm")</f>
        <v>Jun</v>
      </c>
      <c r="X1632" s="1" t="str">
        <f>TEXT(Y1632,"yyyy")</f>
        <v>2014</v>
      </c>
      <c r="Y1632" s="27">
        <f>(((J1632/60)/60)/24)+DATE(1970,1,1)</f>
        <v>41817.898240740738</v>
      </c>
    </row>
    <row r="1633" spans="1:25" ht="48" x14ac:dyDescent="0.2">
      <c r="A1633" s="1">
        <v>2707</v>
      </c>
      <c r="B1633" s="7" t="s">
        <v>2707</v>
      </c>
      <c r="C1633" s="7" t="s">
        <v>6817</v>
      </c>
      <c r="D1633" s="1">
        <v>8000</v>
      </c>
      <c r="E1633" s="37" t="str">
        <f>VLOOKUP(D1633,'Vlookup Table Bonus Point'!$C$3:$D$26,2,TRUE)</f>
        <v>5000 to 9999</v>
      </c>
      <c r="F1633" s="1">
        <v>28067.57</v>
      </c>
      <c r="G1633" s="1" t="s">
        <v>8218</v>
      </c>
      <c r="H1633" s="1" t="s">
        <v>8223</v>
      </c>
      <c r="I1633" s="1" t="s">
        <v>8245</v>
      </c>
      <c r="J1633" s="1">
        <v>1369637940</v>
      </c>
      <c r="K1633" s="1">
        <v>1367088443</v>
      </c>
      <c r="L1633" s="1" t="b">
        <v>1</v>
      </c>
      <c r="M1633" s="1">
        <v>394</v>
      </c>
      <c r="N1633" s="1" t="b">
        <v>1</v>
      </c>
      <c r="O1633" s="1" t="s">
        <v>8302</v>
      </c>
      <c r="P1633" s="28">
        <f>F1633/D1633</f>
        <v>3.50844625</v>
      </c>
      <c r="Q1633" s="29">
        <f>IF(M1633&gt;0,F1633/M1633,0)</f>
        <v>71.237487309644663</v>
      </c>
      <c r="R1633" s="9" t="str">
        <f>LEFT(O1633,SEARCH("/",O1633,1)-1)</f>
        <v>theater</v>
      </c>
      <c r="S1633" s="26" t="str">
        <f>RIGHT(O1633,LEN(O1633)-SEARCH("/",O1633,1))</f>
        <v>spaces</v>
      </c>
      <c r="T1633" s="27">
        <f>(((K1633/60)/60)/24)+DATE(1970,1,1)</f>
        <v>41391.782905092594</v>
      </c>
      <c r="U1633" s="5" t="str">
        <f>TEXT(T1633,"mmm")</f>
        <v>Apr</v>
      </c>
      <c r="V1633" s="5" t="str">
        <f>TEXT(T1633,"yyyy")</f>
        <v>2013</v>
      </c>
      <c r="W1633" s="5" t="str">
        <f>TEXT(Y1633,"mmm")</f>
        <v>May</v>
      </c>
      <c r="X1633" s="1" t="str">
        <f>TEXT(Y1633,"yyyy")</f>
        <v>2013</v>
      </c>
      <c r="Y1633" s="27">
        <f>(((J1633/60)/60)/24)+DATE(1970,1,1)</f>
        <v>41421.290972222225</v>
      </c>
    </row>
    <row r="1634" spans="1:25" ht="64" x14ac:dyDescent="0.2">
      <c r="A1634" s="1">
        <v>2736</v>
      </c>
      <c r="B1634" s="7" t="s">
        <v>2736</v>
      </c>
      <c r="C1634" s="7" t="s">
        <v>6846</v>
      </c>
      <c r="D1634" s="1">
        <v>8000</v>
      </c>
      <c r="E1634" s="37" t="str">
        <f>VLOOKUP(D1634,'Vlookup Table Bonus Point'!$C$3:$D$26,2,TRUE)</f>
        <v>5000 to 9999</v>
      </c>
      <c r="F1634" s="1">
        <v>9832</v>
      </c>
      <c r="G1634" s="1" t="s">
        <v>8218</v>
      </c>
      <c r="H1634" s="1" t="s">
        <v>8228</v>
      </c>
      <c r="I1634" s="1" t="s">
        <v>8250</v>
      </c>
      <c r="J1634" s="1">
        <v>1398268773</v>
      </c>
      <c r="K1634" s="1">
        <v>1395676773</v>
      </c>
      <c r="L1634" s="1" t="b">
        <v>0</v>
      </c>
      <c r="M1634" s="1">
        <v>58</v>
      </c>
      <c r="N1634" s="1" t="b">
        <v>1</v>
      </c>
      <c r="O1634" s="1" t="s">
        <v>8294</v>
      </c>
      <c r="P1634" s="28">
        <f>F1634/D1634</f>
        <v>1.2290000000000001</v>
      </c>
      <c r="Q1634" s="29">
        <f>IF(M1634&gt;0,F1634/M1634,0)</f>
        <v>169.51724137931035</v>
      </c>
      <c r="R1634" s="9" t="str">
        <f>LEFT(O1634,SEARCH("/",O1634,1)-1)</f>
        <v>technology</v>
      </c>
      <c r="S1634" s="26" t="str">
        <f>RIGHT(O1634,LEN(O1634)-SEARCH("/",O1634,1))</f>
        <v>hardware</v>
      </c>
      <c r="T1634" s="27">
        <f>(((K1634/60)/60)/24)+DATE(1970,1,1)</f>
        <v>41722.666354166664</v>
      </c>
      <c r="U1634" s="5" t="str">
        <f>TEXT(T1634,"mmm")</f>
        <v>Mar</v>
      </c>
      <c r="V1634" s="5" t="str">
        <f>TEXT(T1634,"yyyy")</f>
        <v>2014</v>
      </c>
      <c r="W1634" s="5" t="str">
        <f>TEXT(Y1634,"mmm")</f>
        <v>Apr</v>
      </c>
      <c r="X1634" s="1" t="str">
        <f>TEXT(Y1634,"yyyy")</f>
        <v>2014</v>
      </c>
      <c r="Y1634" s="27">
        <f>(((J1634/60)/60)/24)+DATE(1970,1,1)</f>
        <v>41752.666354166664</v>
      </c>
    </row>
    <row r="1635" spans="1:25" ht="32" x14ac:dyDescent="0.2">
      <c r="A1635" s="1">
        <v>2741</v>
      </c>
      <c r="B1635" s="7" t="s">
        <v>2741</v>
      </c>
      <c r="C1635" s="7" t="s">
        <v>6851</v>
      </c>
      <c r="D1635" s="1">
        <v>8000</v>
      </c>
      <c r="E1635" s="37" t="str">
        <f>VLOOKUP(D1635,'Vlookup Table Bonus Point'!$C$3:$D$26,2,TRUE)</f>
        <v>5000 to 9999</v>
      </c>
      <c r="F1635" s="1">
        <v>35</v>
      </c>
      <c r="G1635" s="1" t="s">
        <v>8220</v>
      </c>
      <c r="H1635" s="1" t="s">
        <v>8223</v>
      </c>
      <c r="I1635" s="1" t="s">
        <v>8245</v>
      </c>
      <c r="J1635" s="1">
        <v>1413770820</v>
      </c>
      <c r="K1635" s="1">
        <v>1412005602</v>
      </c>
      <c r="L1635" s="1" t="b">
        <v>0</v>
      </c>
      <c r="M1635" s="1">
        <v>4</v>
      </c>
      <c r="N1635" s="1" t="b">
        <v>0</v>
      </c>
      <c r="O1635" s="1" t="s">
        <v>8303</v>
      </c>
      <c r="P1635" s="28">
        <f>F1635/D1635</f>
        <v>4.3750000000000004E-3</v>
      </c>
      <c r="Q1635" s="29">
        <f>IF(M1635&gt;0,F1635/M1635,0)</f>
        <v>8.75</v>
      </c>
      <c r="R1635" s="9" t="str">
        <f>LEFT(O1635,SEARCH("/",O1635,1)-1)</f>
        <v>publishing</v>
      </c>
      <c r="S1635" s="26" t="str">
        <f>RIGHT(O1635,LEN(O1635)-SEARCH("/",O1635,1))</f>
        <v>children's books</v>
      </c>
      <c r="T1635" s="27">
        <f>(((K1635/60)/60)/24)+DATE(1970,1,1)</f>
        <v>41911.657430555555</v>
      </c>
      <c r="U1635" s="5" t="str">
        <f>TEXT(T1635,"mmm")</f>
        <v>Sep</v>
      </c>
      <c r="V1635" s="5" t="str">
        <f>TEXT(T1635,"yyyy")</f>
        <v>2014</v>
      </c>
      <c r="W1635" s="5" t="str">
        <f>TEXT(Y1635,"mmm")</f>
        <v>Oct</v>
      </c>
      <c r="X1635" s="1" t="str">
        <f>TEXT(Y1635,"yyyy")</f>
        <v>2014</v>
      </c>
      <c r="Y1635" s="27">
        <f>(((J1635/60)/60)/24)+DATE(1970,1,1)</f>
        <v>41932.088194444441</v>
      </c>
    </row>
    <row r="1636" spans="1:25" ht="48" x14ac:dyDescent="0.2">
      <c r="A1636" s="1">
        <v>2745</v>
      </c>
      <c r="B1636" s="7" t="s">
        <v>2745</v>
      </c>
      <c r="C1636" s="7" t="s">
        <v>6855</v>
      </c>
      <c r="D1636" s="1">
        <v>8000</v>
      </c>
      <c r="E1636" s="37" t="str">
        <f>VLOOKUP(D1636,'Vlookup Table Bonus Point'!$C$3:$D$26,2,TRUE)</f>
        <v>5000 to 9999</v>
      </c>
      <c r="F1636" s="1">
        <v>1751</v>
      </c>
      <c r="G1636" s="1" t="s">
        <v>8220</v>
      </c>
      <c r="H1636" s="1" t="s">
        <v>8223</v>
      </c>
      <c r="I1636" s="1" t="s">
        <v>8245</v>
      </c>
      <c r="J1636" s="1">
        <v>1342309368</v>
      </c>
      <c r="K1636" s="1">
        <v>1337125368</v>
      </c>
      <c r="L1636" s="1" t="b">
        <v>0</v>
      </c>
      <c r="M1636" s="1">
        <v>49</v>
      </c>
      <c r="N1636" s="1" t="b">
        <v>0</v>
      </c>
      <c r="O1636" s="1" t="s">
        <v>8303</v>
      </c>
      <c r="P1636" s="28">
        <f>F1636/D1636</f>
        <v>0.21887499999999999</v>
      </c>
      <c r="Q1636" s="29">
        <f>IF(M1636&gt;0,F1636/M1636,0)</f>
        <v>35.734693877551024</v>
      </c>
      <c r="R1636" s="9" t="str">
        <f>LEFT(O1636,SEARCH("/",O1636,1)-1)</f>
        <v>publishing</v>
      </c>
      <c r="S1636" s="26" t="str">
        <f>RIGHT(O1636,LEN(O1636)-SEARCH("/",O1636,1))</f>
        <v>children's books</v>
      </c>
      <c r="T1636" s="27">
        <f>(((K1636/60)/60)/24)+DATE(1970,1,1)</f>
        <v>41044.988055555557</v>
      </c>
      <c r="U1636" s="5" t="str">
        <f>TEXT(T1636,"mmm")</f>
        <v>May</v>
      </c>
      <c r="V1636" s="5" t="str">
        <f>TEXT(T1636,"yyyy")</f>
        <v>2012</v>
      </c>
      <c r="W1636" s="5" t="str">
        <f>TEXT(Y1636,"mmm")</f>
        <v>Jul</v>
      </c>
      <c r="X1636" s="1" t="str">
        <f>TEXT(Y1636,"yyyy")</f>
        <v>2012</v>
      </c>
      <c r="Y1636" s="27">
        <f>(((J1636/60)/60)/24)+DATE(1970,1,1)</f>
        <v>41104.988055555557</v>
      </c>
    </row>
    <row r="1637" spans="1:25" ht="48" x14ac:dyDescent="0.2">
      <c r="A1637" s="1">
        <v>2772</v>
      </c>
      <c r="B1637" s="7" t="s">
        <v>2772</v>
      </c>
      <c r="C1637" s="7" t="s">
        <v>6882</v>
      </c>
      <c r="D1637" s="1">
        <v>8000</v>
      </c>
      <c r="E1637" s="37" t="str">
        <f>VLOOKUP(D1637,'Vlookup Table Bonus Point'!$C$3:$D$26,2,TRUE)</f>
        <v>5000 to 9999</v>
      </c>
      <c r="F1637" s="1">
        <v>0</v>
      </c>
      <c r="G1637" s="1" t="s">
        <v>8220</v>
      </c>
      <c r="H1637" s="1" t="s">
        <v>8223</v>
      </c>
      <c r="I1637" s="1" t="s">
        <v>8245</v>
      </c>
      <c r="J1637" s="1">
        <v>1381006294</v>
      </c>
      <c r="K1637" s="1">
        <v>1379710294</v>
      </c>
      <c r="L1637" s="1" t="b">
        <v>0</v>
      </c>
      <c r="M1637" s="1">
        <v>0</v>
      </c>
      <c r="N1637" s="1" t="b">
        <v>0</v>
      </c>
      <c r="O1637" s="1" t="s">
        <v>8303</v>
      </c>
      <c r="P1637" s="28">
        <f>F1637/D1637</f>
        <v>0</v>
      </c>
      <c r="Q1637" s="29">
        <f>IF(M1637&gt;0,F1637/M1637,0)</f>
        <v>0</v>
      </c>
      <c r="R1637" s="9" t="str">
        <f>LEFT(O1637,SEARCH("/",O1637,1)-1)</f>
        <v>publishing</v>
      </c>
      <c r="S1637" s="26" t="str">
        <f>RIGHT(O1637,LEN(O1637)-SEARCH("/",O1637,1))</f>
        <v>children's books</v>
      </c>
      <c r="T1637" s="27">
        <f>(((K1637/60)/60)/24)+DATE(1970,1,1)</f>
        <v>41537.869143518517</v>
      </c>
      <c r="U1637" s="5" t="str">
        <f>TEXT(T1637,"mmm")</f>
        <v>Sep</v>
      </c>
      <c r="V1637" s="5" t="str">
        <f>TEXT(T1637,"yyyy")</f>
        <v>2013</v>
      </c>
      <c r="W1637" s="5" t="str">
        <f>TEXT(Y1637,"mmm")</f>
        <v>Oct</v>
      </c>
      <c r="X1637" s="1" t="str">
        <f>TEXT(Y1637,"yyyy")</f>
        <v>2013</v>
      </c>
      <c r="Y1637" s="27">
        <f>(((J1637/60)/60)/24)+DATE(1970,1,1)</f>
        <v>41552.869143518517</v>
      </c>
    </row>
    <row r="1638" spans="1:25" ht="48" x14ac:dyDescent="0.2">
      <c r="A1638" s="1">
        <v>2797</v>
      </c>
      <c r="B1638" s="7" t="s">
        <v>2797</v>
      </c>
      <c r="C1638" s="7" t="s">
        <v>6907</v>
      </c>
      <c r="D1638" s="1">
        <v>8000</v>
      </c>
      <c r="E1638" s="37" t="str">
        <f>VLOOKUP(D1638,'Vlookup Table Bonus Point'!$C$3:$D$26,2,TRUE)</f>
        <v>5000 to 9999</v>
      </c>
      <c r="F1638" s="1">
        <v>8211.61</v>
      </c>
      <c r="G1638" s="1" t="s">
        <v>8218</v>
      </c>
      <c r="H1638" s="1" t="s">
        <v>8224</v>
      </c>
      <c r="I1638" s="1" t="s">
        <v>8246</v>
      </c>
      <c r="J1638" s="1">
        <v>1404858840</v>
      </c>
      <c r="K1638" s="1">
        <v>1402266840</v>
      </c>
      <c r="L1638" s="1" t="b">
        <v>0</v>
      </c>
      <c r="M1638" s="1">
        <v>94</v>
      </c>
      <c r="N1638" s="1" t="b">
        <v>1</v>
      </c>
      <c r="O1638" s="1" t="s">
        <v>8270</v>
      </c>
      <c r="P1638" s="28">
        <f>F1638/D1638</f>
        <v>1.02645125</v>
      </c>
      <c r="Q1638" s="29">
        <f>IF(M1638&gt;0,F1638/M1638,0)</f>
        <v>87.357553191489373</v>
      </c>
      <c r="R1638" s="9" t="str">
        <f>LEFT(O1638,SEARCH("/",O1638,1)-1)</f>
        <v>theater</v>
      </c>
      <c r="S1638" s="26" t="str">
        <f>RIGHT(O1638,LEN(O1638)-SEARCH("/",O1638,1))</f>
        <v>plays</v>
      </c>
      <c r="T1638" s="27">
        <f>(((K1638/60)/60)/24)+DATE(1970,1,1)</f>
        <v>41798.94027777778</v>
      </c>
      <c r="U1638" s="5" t="str">
        <f>TEXT(T1638,"mmm")</f>
        <v>Jun</v>
      </c>
      <c r="V1638" s="5" t="str">
        <f>TEXT(T1638,"yyyy")</f>
        <v>2014</v>
      </c>
      <c r="W1638" s="5" t="str">
        <f>TEXT(Y1638,"mmm")</f>
        <v>Jul</v>
      </c>
      <c r="X1638" s="1" t="str">
        <f>TEXT(Y1638,"yyyy")</f>
        <v>2014</v>
      </c>
      <c r="Y1638" s="27">
        <f>(((J1638/60)/60)/24)+DATE(1970,1,1)</f>
        <v>41828.94027777778</v>
      </c>
    </row>
    <row r="1639" spans="1:25" ht="48" x14ac:dyDescent="0.2">
      <c r="A1639" s="1">
        <v>2846</v>
      </c>
      <c r="B1639" s="7" t="s">
        <v>2846</v>
      </c>
      <c r="C1639" s="7" t="s">
        <v>6956</v>
      </c>
      <c r="D1639" s="1">
        <v>8000</v>
      </c>
      <c r="E1639" s="37" t="str">
        <f>VLOOKUP(D1639,'Vlookup Table Bonus Point'!$C$3:$D$26,2,TRUE)</f>
        <v>5000 to 9999</v>
      </c>
      <c r="F1639" s="1">
        <v>0</v>
      </c>
      <c r="G1639" s="1" t="s">
        <v>8220</v>
      </c>
      <c r="H1639" s="1" t="s">
        <v>8223</v>
      </c>
      <c r="I1639" s="1" t="s">
        <v>8245</v>
      </c>
      <c r="J1639" s="1">
        <v>1432917394</v>
      </c>
      <c r="K1639" s="1">
        <v>1429029394</v>
      </c>
      <c r="L1639" s="1" t="b">
        <v>0</v>
      </c>
      <c r="M1639" s="1">
        <v>0</v>
      </c>
      <c r="N1639" s="1" t="b">
        <v>0</v>
      </c>
      <c r="O1639" s="1" t="s">
        <v>8270</v>
      </c>
      <c r="P1639" s="28">
        <f>F1639/D1639</f>
        <v>0</v>
      </c>
      <c r="Q1639" s="29">
        <f>IF(M1639&gt;0,F1639/M1639,0)</f>
        <v>0</v>
      </c>
      <c r="R1639" s="9" t="str">
        <f>LEFT(O1639,SEARCH("/",O1639,1)-1)</f>
        <v>theater</v>
      </c>
      <c r="S1639" s="26" t="str">
        <f>RIGHT(O1639,LEN(O1639)-SEARCH("/",O1639,1))</f>
        <v>plays</v>
      </c>
      <c r="T1639" s="27">
        <f>(((K1639/60)/60)/24)+DATE(1970,1,1)</f>
        <v>42108.692060185189</v>
      </c>
      <c r="U1639" s="5" t="str">
        <f>TEXT(T1639,"mmm")</f>
        <v>Apr</v>
      </c>
      <c r="V1639" s="5" t="str">
        <f>TEXT(T1639,"yyyy")</f>
        <v>2015</v>
      </c>
      <c r="W1639" s="5" t="str">
        <f>TEXT(Y1639,"mmm")</f>
        <v>May</v>
      </c>
      <c r="X1639" s="1" t="str">
        <f>TEXT(Y1639,"yyyy")</f>
        <v>2015</v>
      </c>
      <c r="Y1639" s="27">
        <f>(((J1639/60)/60)/24)+DATE(1970,1,1)</f>
        <v>42153.692060185189</v>
      </c>
    </row>
    <row r="1640" spans="1:25" ht="48" x14ac:dyDescent="0.2">
      <c r="A1640" s="1">
        <v>2850</v>
      </c>
      <c r="B1640" s="7" t="s">
        <v>2850</v>
      </c>
      <c r="C1640" s="7" t="s">
        <v>6960</v>
      </c>
      <c r="D1640" s="1">
        <v>8000</v>
      </c>
      <c r="E1640" s="37" t="str">
        <f>VLOOKUP(D1640,'Vlookup Table Bonus Point'!$C$3:$D$26,2,TRUE)</f>
        <v>5000 to 9999</v>
      </c>
      <c r="F1640" s="1">
        <v>311</v>
      </c>
      <c r="G1640" s="1" t="s">
        <v>8220</v>
      </c>
      <c r="H1640" s="1" t="s">
        <v>8223</v>
      </c>
      <c r="I1640" s="1" t="s">
        <v>8245</v>
      </c>
      <c r="J1640" s="1">
        <v>1409962211</v>
      </c>
      <c r="K1640" s="1">
        <v>1407370211</v>
      </c>
      <c r="L1640" s="1" t="b">
        <v>0</v>
      </c>
      <c r="M1640" s="1">
        <v>13</v>
      </c>
      <c r="N1640" s="1" t="b">
        <v>0</v>
      </c>
      <c r="O1640" s="1" t="s">
        <v>8270</v>
      </c>
      <c r="P1640" s="28">
        <f>F1640/D1640</f>
        <v>3.8875E-2</v>
      </c>
      <c r="Q1640" s="29">
        <f>IF(M1640&gt;0,F1640/M1640,0)</f>
        <v>23.923076923076923</v>
      </c>
      <c r="R1640" s="9" t="str">
        <f>LEFT(O1640,SEARCH("/",O1640,1)-1)</f>
        <v>theater</v>
      </c>
      <c r="S1640" s="26" t="str">
        <f>RIGHT(O1640,LEN(O1640)-SEARCH("/",O1640,1))</f>
        <v>plays</v>
      </c>
      <c r="T1640" s="27">
        <f>(((K1640/60)/60)/24)+DATE(1970,1,1)</f>
        <v>41858.007071759261</v>
      </c>
      <c r="U1640" s="5" t="str">
        <f>TEXT(T1640,"mmm")</f>
        <v>Aug</v>
      </c>
      <c r="V1640" s="5" t="str">
        <f>TEXT(T1640,"yyyy")</f>
        <v>2014</v>
      </c>
      <c r="W1640" s="5" t="str">
        <f>TEXT(Y1640,"mmm")</f>
        <v>Sep</v>
      </c>
      <c r="X1640" s="1" t="str">
        <f>TEXT(Y1640,"yyyy")</f>
        <v>2014</v>
      </c>
      <c r="Y1640" s="27">
        <f>(((J1640/60)/60)/24)+DATE(1970,1,1)</f>
        <v>41888.007071759261</v>
      </c>
    </row>
    <row r="1641" spans="1:25" ht="48" x14ac:dyDescent="0.2">
      <c r="A1641" s="1">
        <v>2929</v>
      </c>
      <c r="B1641" s="7" t="s">
        <v>2929</v>
      </c>
      <c r="C1641" s="7" t="s">
        <v>7039</v>
      </c>
      <c r="D1641" s="1">
        <v>8000</v>
      </c>
      <c r="E1641" s="37" t="str">
        <f>VLOOKUP(D1641,'Vlookup Table Bonus Point'!$C$3:$D$26,2,TRUE)</f>
        <v>5000 to 9999</v>
      </c>
      <c r="F1641" s="1">
        <v>8165.55</v>
      </c>
      <c r="G1641" s="1" t="s">
        <v>8218</v>
      </c>
      <c r="H1641" s="1" t="s">
        <v>8223</v>
      </c>
      <c r="I1641" s="1" t="s">
        <v>8245</v>
      </c>
      <c r="J1641" s="1">
        <v>1401024758</v>
      </c>
      <c r="K1641" s="1">
        <v>1398432758</v>
      </c>
      <c r="L1641" s="1" t="b">
        <v>0</v>
      </c>
      <c r="M1641" s="1">
        <v>32</v>
      </c>
      <c r="N1641" s="1" t="b">
        <v>1</v>
      </c>
      <c r="O1641" s="1" t="s">
        <v>8304</v>
      </c>
      <c r="P1641" s="28">
        <f>F1641/D1641</f>
        <v>1.02069375</v>
      </c>
      <c r="Q1641" s="29">
        <f>IF(M1641&gt;0,F1641/M1641,0)</f>
        <v>255.17343750000001</v>
      </c>
      <c r="R1641" s="9" t="str">
        <f>LEFT(O1641,SEARCH("/",O1641,1)-1)</f>
        <v>theater</v>
      </c>
      <c r="S1641" s="26" t="str">
        <f>RIGHT(O1641,LEN(O1641)-SEARCH("/",O1641,1))</f>
        <v>musical</v>
      </c>
      <c r="T1641" s="27">
        <f>(((K1641/60)/60)/24)+DATE(1970,1,1)</f>
        <v>41754.564328703702</v>
      </c>
      <c r="U1641" s="5" t="str">
        <f>TEXT(T1641,"mmm")</f>
        <v>Apr</v>
      </c>
      <c r="V1641" s="5" t="str">
        <f>TEXT(T1641,"yyyy")</f>
        <v>2014</v>
      </c>
      <c r="W1641" s="5" t="str">
        <f>TEXT(Y1641,"mmm")</f>
        <v>May</v>
      </c>
      <c r="X1641" s="1" t="str">
        <f>TEXT(Y1641,"yyyy")</f>
        <v>2014</v>
      </c>
      <c r="Y1641" s="27">
        <f>(((J1641/60)/60)/24)+DATE(1970,1,1)</f>
        <v>41784.564328703702</v>
      </c>
    </row>
    <row r="1642" spans="1:25" ht="48" x14ac:dyDescent="0.2">
      <c r="A1642" s="1">
        <v>2939</v>
      </c>
      <c r="B1642" s="7" t="s">
        <v>2939</v>
      </c>
      <c r="C1642" s="7" t="s">
        <v>7049</v>
      </c>
      <c r="D1642" s="1">
        <v>8000</v>
      </c>
      <c r="E1642" s="37" t="str">
        <f>VLOOKUP(D1642,'Vlookup Table Bonus Point'!$C$3:$D$26,2,TRUE)</f>
        <v>5000 to 9999</v>
      </c>
      <c r="F1642" s="1">
        <v>8230</v>
      </c>
      <c r="G1642" s="1" t="s">
        <v>8218</v>
      </c>
      <c r="H1642" s="1" t="s">
        <v>8223</v>
      </c>
      <c r="I1642" s="1" t="s">
        <v>8245</v>
      </c>
      <c r="J1642" s="1">
        <v>1409187600</v>
      </c>
      <c r="K1642" s="1">
        <v>1406316312</v>
      </c>
      <c r="L1642" s="1" t="b">
        <v>0</v>
      </c>
      <c r="M1642" s="1">
        <v>25</v>
      </c>
      <c r="N1642" s="1" t="b">
        <v>1</v>
      </c>
      <c r="O1642" s="1" t="s">
        <v>8304</v>
      </c>
      <c r="P1642" s="28">
        <f>F1642/D1642</f>
        <v>1.0287500000000001</v>
      </c>
      <c r="Q1642" s="29">
        <f>IF(M1642&gt;0,F1642/M1642,0)</f>
        <v>329.2</v>
      </c>
      <c r="R1642" s="9" t="str">
        <f>LEFT(O1642,SEARCH("/",O1642,1)-1)</f>
        <v>theater</v>
      </c>
      <c r="S1642" s="26" t="str">
        <f>RIGHT(O1642,LEN(O1642)-SEARCH("/",O1642,1))</f>
        <v>musical</v>
      </c>
      <c r="T1642" s="27">
        <f>(((K1642/60)/60)/24)+DATE(1970,1,1)</f>
        <v>41845.809166666666</v>
      </c>
      <c r="U1642" s="5" t="str">
        <f>TEXT(T1642,"mmm")</f>
        <v>Jul</v>
      </c>
      <c r="V1642" s="5" t="str">
        <f>TEXT(T1642,"yyyy")</f>
        <v>2014</v>
      </c>
      <c r="W1642" s="5" t="str">
        <f>TEXT(Y1642,"mmm")</f>
        <v>Aug</v>
      </c>
      <c r="X1642" s="1" t="str">
        <f>TEXT(Y1642,"yyyy")</f>
        <v>2014</v>
      </c>
      <c r="Y1642" s="27">
        <f>(((J1642/60)/60)/24)+DATE(1970,1,1)</f>
        <v>41879.041666666664</v>
      </c>
    </row>
    <row r="1643" spans="1:25" ht="48" x14ac:dyDescent="0.2">
      <c r="A1643" s="1">
        <v>2975</v>
      </c>
      <c r="B1643" s="7" t="s">
        <v>2975</v>
      </c>
      <c r="C1643" s="7" t="s">
        <v>7085</v>
      </c>
      <c r="D1643" s="1">
        <v>8000</v>
      </c>
      <c r="E1643" s="37" t="str">
        <f>VLOOKUP(D1643,'Vlookup Table Bonus Point'!$C$3:$D$26,2,TRUE)</f>
        <v>5000 to 9999</v>
      </c>
      <c r="F1643" s="1">
        <v>8010</v>
      </c>
      <c r="G1643" s="1" t="s">
        <v>8218</v>
      </c>
      <c r="H1643" s="1" t="s">
        <v>8223</v>
      </c>
      <c r="I1643" s="1" t="s">
        <v>8245</v>
      </c>
      <c r="J1643" s="1">
        <v>1417057200</v>
      </c>
      <c r="K1643" s="1">
        <v>1414599886</v>
      </c>
      <c r="L1643" s="1" t="b">
        <v>0</v>
      </c>
      <c r="M1643" s="1">
        <v>113</v>
      </c>
      <c r="N1643" s="1" t="b">
        <v>1</v>
      </c>
      <c r="O1643" s="1" t="s">
        <v>8270</v>
      </c>
      <c r="P1643" s="28">
        <f>F1643/D1643</f>
        <v>1.00125</v>
      </c>
      <c r="Q1643" s="29">
        <f>IF(M1643&gt;0,F1643/M1643,0)</f>
        <v>70.884955752212392</v>
      </c>
      <c r="R1643" s="9" t="str">
        <f>LEFT(O1643,SEARCH("/",O1643,1)-1)</f>
        <v>theater</v>
      </c>
      <c r="S1643" s="26" t="str">
        <f>RIGHT(O1643,LEN(O1643)-SEARCH("/",O1643,1))</f>
        <v>plays</v>
      </c>
      <c r="T1643" s="27">
        <f>(((K1643/60)/60)/24)+DATE(1970,1,1)</f>
        <v>41941.683865740742</v>
      </c>
      <c r="U1643" s="5" t="str">
        <f>TEXT(T1643,"mmm")</f>
        <v>Oct</v>
      </c>
      <c r="V1643" s="5" t="str">
        <f>TEXT(T1643,"yyyy")</f>
        <v>2014</v>
      </c>
      <c r="W1643" s="5" t="str">
        <f>TEXT(Y1643,"mmm")</f>
        <v>Nov</v>
      </c>
      <c r="X1643" s="1" t="str">
        <f>TEXT(Y1643,"yyyy")</f>
        <v>2014</v>
      </c>
      <c r="Y1643" s="27">
        <f>(((J1643/60)/60)/24)+DATE(1970,1,1)</f>
        <v>41970.125</v>
      </c>
    </row>
    <row r="1644" spans="1:25" ht="32" x14ac:dyDescent="0.2">
      <c r="A1644" s="1">
        <v>3006</v>
      </c>
      <c r="B1644" s="7" t="s">
        <v>3006</v>
      </c>
      <c r="C1644" s="7" t="s">
        <v>7116</v>
      </c>
      <c r="D1644" s="1">
        <v>8000</v>
      </c>
      <c r="E1644" s="37" t="str">
        <f>VLOOKUP(D1644,'Vlookup Table Bonus Point'!$C$3:$D$26,2,TRUE)</f>
        <v>5000 to 9999</v>
      </c>
      <c r="F1644" s="1">
        <v>8620</v>
      </c>
      <c r="G1644" s="1" t="s">
        <v>8218</v>
      </c>
      <c r="H1644" s="1" t="s">
        <v>8228</v>
      </c>
      <c r="I1644" s="1" t="s">
        <v>8250</v>
      </c>
      <c r="J1644" s="1">
        <v>1418580591</v>
      </c>
      <c r="K1644" s="1">
        <v>1415988591</v>
      </c>
      <c r="L1644" s="1" t="b">
        <v>0</v>
      </c>
      <c r="M1644" s="1">
        <v>97</v>
      </c>
      <c r="N1644" s="1" t="b">
        <v>1</v>
      </c>
      <c r="O1644" s="1" t="s">
        <v>8302</v>
      </c>
      <c r="P1644" s="28">
        <f>F1644/D1644</f>
        <v>1.0774999999999999</v>
      </c>
      <c r="Q1644" s="29">
        <f>IF(M1644&gt;0,F1644/M1644,0)</f>
        <v>88.865979381443296</v>
      </c>
      <c r="R1644" s="9" t="str">
        <f>LEFT(O1644,SEARCH("/",O1644,1)-1)</f>
        <v>theater</v>
      </c>
      <c r="S1644" s="26" t="str">
        <f>RIGHT(O1644,LEN(O1644)-SEARCH("/",O1644,1))</f>
        <v>spaces</v>
      </c>
      <c r="T1644" s="27">
        <f>(((K1644/60)/60)/24)+DATE(1970,1,1)</f>
        <v>41957.756840277783</v>
      </c>
      <c r="U1644" s="5" t="str">
        <f>TEXT(T1644,"mmm")</f>
        <v>Nov</v>
      </c>
      <c r="V1644" s="5" t="str">
        <f>TEXT(T1644,"yyyy")</f>
        <v>2014</v>
      </c>
      <c r="W1644" s="5" t="str">
        <f>TEXT(Y1644,"mmm")</f>
        <v>Dec</v>
      </c>
      <c r="X1644" s="1" t="str">
        <f>TEXT(Y1644,"yyyy")</f>
        <v>2014</v>
      </c>
      <c r="Y1644" s="27">
        <f>(((J1644/60)/60)/24)+DATE(1970,1,1)</f>
        <v>41987.756840277783</v>
      </c>
    </row>
    <row r="1645" spans="1:25" ht="48" x14ac:dyDescent="0.2">
      <c r="A1645" s="1">
        <v>3067</v>
      </c>
      <c r="B1645" s="7" t="s">
        <v>3067</v>
      </c>
      <c r="C1645" s="7" t="s">
        <v>7177</v>
      </c>
      <c r="D1645" s="1">
        <v>8000</v>
      </c>
      <c r="E1645" s="37" t="str">
        <f>VLOOKUP(D1645,'Vlookup Table Bonus Point'!$C$3:$D$26,2,TRUE)</f>
        <v>5000 to 9999</v>
      </c>
      <c r="F1645" s="1">
        <v>200</v>
      </c>
      <c r="G1645" s="1" t="s">
        <v>8220</v>
      </c>
      <c r="H1645" s="1" t="s">
        <v>8227</v>
      </c>
      <c r="I1645" s="1" t="s">
        <v>8249</v>
      </c>
      <c r="J1645" s="1">
        <v>1441837879</v>
      </c>
      <c r="K1645" s="1">
        <v>1439245879</v>
      </c>
      <c r="L1645" s="1" t="b">
        <v>0</v>
      </c>
      <c r="M1645" s="1">
        <v>1</v>
      </c>
      <c r="N1645" s="1" t="b">
        <v>0</v>
      </c>
      <c r="O1645" s="1" t="s">
        <v>8302</v>
      </c>
      <c r="P1645" s="28">
        <f>F1645/D1645</f>
        <v>2.5000000000000001E-2</v>
      </c>
      <c r="Q1645" s="29">
        <f>IF(M1645&gt;0,F1645/M1645,0)</f>
        <v>200</v>
      </c>
      <c r="R1645" s="9" t="str">
        <f>LEFT(O1645,SEARCH("/",O1645,1)-1)</f>
        <v>theater</v>
      </c>
      <c r="S1645" s="26" t="str">
        <f>RIGHT(O1645,LEN(O1645)-SEARCH("/",O1645,1))</f>
        <v>spaces</v>
      </c>
      <c r="T1645" s="27">
        <f>(((K1645/60)/60)/24)+DATE(1970,1,1)</f>
        <v>42226.938414351855</v>
      </c>
      <c r="U1645" s="5" t="str">
        <f>TEXT(T1645,"mmm")</f>
        <v>Aug</v>
      </c>
      <c r="V1645" s="5" t="str">
        <f>TEXT(T1645,"yyyy")</f>
        <v>2015</v>
      </c>
      <c r="W1645" s="5" t="str">
        <f>TEXT(Y1645,"mmm")</f>
        <v>Sep</v>
      </c>
      <c r="X1645" s="1" t="str">
        <f>TEXT(Y1645,"yyyy")</f>
        <v>2015</v>
      </c>
      <c r="Y1645" s="27">
        <f>(((J1645/60)/60)/24)+DATE(1970,1,1)</f>
        <v>42256.938414351855</v>
      </c>
    </row>
    <row r="1646" spans="1:25" ht="32" x14ac:dyDescent="0.2">
      <c r="A1646" s="1">
        <v>3169</v>
      </c>
      <c r="B1646" s="7" t="s">
        <v>3169</v>
      </c>
      <c r="C1646" s="7" t="s">
        <v>7279</v>
      </c>
      <c r="D1646" s="1">
        <v>8000</v>
      </c>
      <c r="E1646" s="37" t="str">
        <f>VLOOKUP(D1646,'Vlookup Table Bonus Point'!$C$3:$D$26,2,TRUE)</f>
        <v>5000 to 9999</v>
      </c>
      <c r="F1646" s="1">
        <v>8241</v>
      </c>
      <c r="G1646" s="1" t="s">
        <v>8218</v>
      </c>
      <c r="H1646" s="1" t="s">
        <v>8223</v>
      </c>
      <c r="I1646" s="1" t="s">
        <v>8245</v>
      </c>
      <c r="J1646" s="1">
        <v>1386910740</v>
      </c>
      <c r="K1646" s="1">
        <v>1384364561</v>
      </c>
      <c r="L1646" s="1" t="b">
        <v>1</v>
      </c>
      <c r="M1646" s="1">
        <v>82</v>
      </c>
      <c r="N1646" s="1" t="b">
        <v>1</v>
      </c>
      <c r="O1646" s="1" t="s">
        <v>8270</v>
      </c>
      <c r="P1646" s="28">
        <f>F1646/D1646</f>
        <v>1.030125</v>
      </c>
      <c r="Q1646" s="29">
        <f>IF(M1646&gt;0,F1646/M1646,0)</f>
        <v>100.5</v>
      </c>
      <c r="R1646" s="9" t="str">
        <f>LEFT(O1646,SEARCH("/",O1646,1)-1)</f>
        <v>theater</v>
      </c>
      <c r="S1646" s="26" t="str">
        <f>RIGHT(O1646,LEN(O1646)-SEARCH("/",O1646,1))</f>
        <v>plays</v>
      </c>
      <c r="T1646" s="27">
        <f>(((K1646/60)/60)/24)+DATE(1970,1,1)</f>
        <v>41591.737974537034</v>
      </c>
      <c r="U1646" s="5" t="str">
        <f>TEXT(T1646,"mmm")</f>
        <v>Nov</v>
      </c>
      <c r="V1646" s="5" t="str">
        <f>TEXT(T1646,"yyyy")</f>
        <v>2013</v>
      </c>
      <c r="W1646" s="5" t="str">
        <f>TEXT(Y1646,"mmm")</f>
        <v>Dec</v>
      </c>
      <c r="X1646" s="1" t="str">
        <f>TEXT(Y1646,"yyyy")</f>
        <v>2013</v>
      </c>
      <c r="Y1646" s="27">
        <f>(((J1646/60)/60)/24)+DATE(1970,1,1)</f>
        <v>41621.207638888889</v>
      </c>
    </row>
    <row r="1647" spans="1:25" ht="48" x14ac:dyDescent="0.2">
      <c r="A1647" s="1">
        <v>3205</v>
      </c>
      <c r="B1647" s="7" t="s">
        <v>3205</v>
      </c>
      <c r="C1647" s="7" t="s">
        <v>7315</v>
      </c>
      <c r="D1647" s="1">
        <v>8000</v>
      </c>
      <c r="E1647" s="37" t="str">
        <f>VLOOKUP(D1647,'Vlookup Table Bonus Point'!$C$3:$D$26,2,TRUE)</f>
        <v>5000 to 9999</v>
      </c>
      <c r="F1647" s="1">
        <v>273</v>
      </c>
      <c r="G1647" s="1" t="s">
        <v>8220</v>
      </c>
      <c r="H1647" s="1" t="s">
        <v>8224</v>
      </c>
      <c r="I1647" s="1" t="s">
        <v>8246</v>
      </c>
      <c r="J1647" s="1">
        <v>1430470772</v>
      </c>
      <c r="K1647" s="1">
        <v>1427878772</v>
      </c>
      <c r="L1647" s="1" t="b">
        <v>0</v>
      </c>
      <c r="M1647" s="1">
        <v>12</v>
      </c>
      <c r="N1647" s="1" t="b">
        <v>0</v>
      </c>
      <c r="O1647" s="1" t="s">
        <v>8304</v>
      </c>
      <c r="P1647" s="28">
        <f>F1647/D1647</f>
        <v>3.4125000000000003E-2</v>
      </c>
      <c r="Q1647" s="29">
        <f>IF(M1647&gt;0,F1647/M1647,0)</f>
        <v>22.75</v>
      </c>
      <c r="R1647" s="9" t="str">
        <f>LEFT(O1647,SEARCH("/",O1647,1)-1)</f>
        <v>theater</v>
      </c>
      <c r="S1647" s="26" t="str">
        <f>RIGHT(O1647,LEN(O1647)-SEARCH("/",O1647,1))</f>
        <v>musical</v>
      </c>
      <c r="T1647" s="27">
        <f>(((K1647/60)/60)/24)+DATE(1970,1,1)</f>
        <v>42095.374675925923</v>
      </c>
      <c r="U1647" s="5" t="str">
        <f>TEXT(T1647,"mmm")</f>
        <v>Apr</v>
      </c>
      <c r="V1647" s="5" t="str">
        <f>TEXT(T1647,"yyyy")</f>
        <v>2015</v>
      </c>
      <c r="W1647" s="5" t="str">
        <f>TEXT(Y1647,"mmm")</f>
        <v>May</v>
      </c>
      <c r="X1647" s="1" t="str">
        <f>TEXT(Y1647,"yyyy")</f>
        <v>2015</v>
      </c>
      <c r="Y1647" s="27">
        <f>(((J1647/60)/60)/24)+DATE(1970,1,1)</f>
        <v>42125.374675925923</v>
      </c>
    </row>
    <row r="1648" spans="1:25" ht="48" x14ac:dyDescent="0.2">
      <c r="A1648" s="1">
        <v>3243</v>
      </c>
      <c r="B1648" s="7" t="s">
        <v>3243</v>
      </c>
      <c r="C1648" s="7" t="s">
        <v>7353</v>
      </c>
      <c r="D1648" s="1">
        <v>8000</v>
      </c>
      <c r="E1648" s="37" t="str">
        <f>VLOOKUP(D1648,'Vlookup Table Bonus Point'!$C$3:$D$26,2,TRUE)</f>
        <v>5000 to 9999</v>
      </c>
      <c r="F1648" s="1">
        <v>8227</v>
      </c>
      <c r="G1648" s="1" t="s">
        <v>8218</v>
      </c>
      <c r="H1648" s="1" t="s">
        <v>8223</v>
      </c>
      <c r="I1648" s="1" t="s">
        <v>8245</v>
      </c>
      <c r="J1648" s="1">
        <v>1444348800</v>
      </c>
      <c r="K1648" s="1">
        <v>1442283562</v>
      </c>
      <c r="L1648" s="1" t="b">
        <v>1</v>
      </c>
      <c r="M1648" s="1">
        <v>71</v>
      </c>
      <c r="N1648" s="1" t="b">
        <v>1</v>
      </c>
      <c r="O1648" s="1" t="s">
        <v>8270</v>
      </c>
      <c r="P1648" s="28">
        <f>F1648/D1648</f>
        <v>1.028375</v>
      </c>
      <c r="Q1648" s="29">
        <f>IF(M1648&gt;0,F1648/M1648,0)</f>
        <v>115.87323943661971</v>
      </c>
      <c r="R1648" s="9" t="str">
        <f>LEFT(O1648,SEARCH("/",O1648,1)-1)</f>
        <v>theater</v>
      </c>
      <c r="S1648" s="26" t="str">
        <f>RIGHT(O1648,LEN(O1648)-SEARCH("/",O1648,1))</f>
        <v>plays</v>
      </c>
      <c r="T1648" s="27">
        <f>(((K1648/60)/60)/24)+DATE(1970,1,1)</f>
        <v>42262.096782407403</v>
      </c>
      <c r="U1648" s="5" t="str">
        <f>TEXT(T1648,"mmm")</f>
        <v>Sep</v>
      </c>
      <c r="V1648" s="5" t="str">
        <f>TEXT(T1648,"yyyy")</f>
        <v>2015</v>
      </c>
      <c r="W1648" s="5" t="str">
        <f>TEXT(Y1648,"mmm")</f>
        <v>Oct</v>
      </c>
      <c r="X1648" s="1" t="str">
        <f>TEXT(Y1648,"yyyy")</f>
        <v>2015</v>
      </c>
      <c r="Y1648" s="27">
        <f>(((J1648/60)/60)/24)+DATE(1970,1,1)</f>
        <v>42286</v>
      </c>
    </row>
    <row r="1649" spans="1:25" ht="48" x14ac:dyDescent="0.2">
      <c r="A1649" s="1">
        <v>3269</v>
      </c>
      <c r="B1649" s="7" t="s">
        <v>3269</v>
      </c>
      <c r="C1649" s="7" t="s">
        <v>7379</v>
      </c>
      <c r="D1649" s="1">
        <v>8000</v>
      </c>
      <c r="E1649" s="37" t="str">
        <f>VLOOKUP(D1649,'Vlookup Table Bonus Point'!$C$3:$D$26,2,TRUE)</f>
        <v>5000 to 9999</v>
      </c>
      <c r="F1649" s="1">
        <v>8120</v>
      </c>
      <c r="G1649" s="1" t="s">
        <v>8218</v>
      </c>
      <c r="H1649" s="1" t="s">
        <v>8224</v>
      </c>
      <c r="I1649" s="1" t="s">
        <v>8246</v>
      </c>
      <c r="J1649" s="1">
        <v>1434452400</v>
      </c>
      <c r="K1649" s="1">
        <v>1431509397</v>
      </c>
      <c r="L1649" s="1" t="b">
        <v>1</v>
      </c>
      <c r="M1649" s="1">
        <v>70</v>
      </c>
      <c r="N1649" s="1" t="b">
        <v>1</v>
      </c>
      <c r="O1649" s="1" t="s">
        <v>8270</v>
      </c>
      <c r="P1649" s="28">
        <f>F1649/D1649</f>
        <v>1.0149999999999999</v>
      </c>
      <c r="Q1649" s="29">
        <f>IF(M1649&gt;0,F1649/M1649,0)</f>
        <v>116</v>
      </c>
      <c r="R1649" s="9" t="str">
        <f>LEFT(O1649,SEARCH("/",O1649,1)-1)</f>
        <v>theater</v>
      </c>
      <c r="S1649" s="26" t="str">
        <f>RIGHT(O1649,LEN(O1649)-SEARCH("/",O1649,1))</f>
        <v>plays</v>
      </c>
      <c r="T1649" s="27">
        <f>(((K1649/60)/60)/24)+DATE(1970,1,1)</f>
        <v>42137.395798611105</v>
      </c>
      <c r="U1649" s="5" t="str">
        <f>TEXT(T1649,"mmm")</f>
        <v>May</v>
      </c>
      <c r="V1649" s="5" t="str">
        <f>TEXT(T1649,"yyyy")</f>
        <v>2015</v>
      </c>
      <c r="W1649" s="5" t="str">
        <f>TEXT(Y1649,"mmm")</f>
        <v>Jun</v>
      </c>
      <c r="X1649" s="1" t="str">
        <f>TEXT(Y1649,"yyyy")</f>
        <v>2015</v>
      </c>
      <c r="Y1649" s="27">
        <f>(((J1649/60)/60)/24)+DATE(1970,1,1)</f>
        <v>42171.458333333328</v>
      </c>
    </row>
    <row r="1650" spans="1:25" ht="48" x14ac:dyDescent="0.2">
      <c r="A1650" s="1">
        <v>3326</v>
      </c>
      <c r="B1650" s="7" t="s">
        <v>3326</v>
      </c>
      <c r="C1650" s="7" t="s">
        <v>7436</v>
      </c>
      <c r="D1650" s="1">
        <v>8000</v>
      </c>
      <c r="E1650" s="37" t="str">
        <f>VLOOKUP(D1650,'Vlookup Table Bonus Point'!$C$3:$D$26,2,TRUE)</f>
        <v>5000 to 9999</v>
      </c>
      <c r="F1650" s="1">
        <v>8110</v>
      </c>
      <c r="G1650" s="1" t="s">
        <v>8218</v>
      </c>
      <c r="H1650" s="1" t="s">
        <v>8223</v>
      </c>
      <c r="I1650" s="1" t="s">
        <v>8245</v>
      </c>
      <c r="J1650" s="1">
        <v>1425830905</v>
      </c>
      <c r="K1650" s="1">
        <v>1423242505</v>
      </c>
      <c r="L1650" s="1" t="b">
        <v>0</v>
      </c>
      <c r="M1650" s="1">
        <v>57</v>
      </c>
      <c r="N1650" s="1" t="b">
        <v>1</v>
      </c>
      <c r="O1650" s="1" t="s">
        <v>8270</v>
      </c>
      <c r="P1650" s="28">
        <f>F1650/D1650</f>
        <v>1.0137499999999999</v>
      </c>
      <c r="Q1650" s="29">
        <f>IF(M1650&gt;0,F1650/M1650,0)</f>
        <v>142.28070175438597</v>
      </c>
      <c r="R1650" s="9" t="str">
        <f>LEFT(O1650,SEARCH("/",O1650,1)-1)</f>
        <v>theater</v>
      </c>
      <c r="S1650" s="26" t="str">
        <f>RIGHT(O1650,LEN(O1650)-SEARCH("/",O1650,1))</f>
        <v>plays</v>
      </c>
      <c r="T1650" s="27">
        <f>(((K1650/60)/60)/24)+DATE(1970,1,1)</f>
        <v>42041.714178240742</v>
      </c>
      <c r="U1650" s="5" t="str">
        <f>TEXT(T1650,"mmm")</f>
        <v>Feb</v>
      </c>
      <c r="V1650" s="5" t="str">
        <f>TEXT(T1650,"yyyy")</f>
        <v>2015</v>
      </c>
      <c r="W1650" s="5" t="str">
        <f>TEXT(Y1650,"mmm")</f>
        <v>Mar</v>
      </c>
      <c r="X1650" s="1" t="str">
        <f>TEXT(Y1650,"yyyy")</f>
        <v>2015</v>
      </c>
      <c r="Y1650" s="27">
        <f>(((J1650/60)/60)/24)+DATE(1970,1,1)</f>
        <v>42071.67251157407</v>
      </c>
    </row>
    <row r="1651" spans="1:25" ht="32" x14ac:dyDescent="0.2">
      <c r="A1651" s="1">
        <v>3339</v>
      </c>
      <c r="B1651" s="7" t="s">
        <v>3339</v>
      </c>
      <c r="C1651" s="7" t="s">
        <v>7449</v>
      </c>
      <c r="D1651" s="1">
        <v>8000</v>
      </c>
      <c r="E1651" s="37" t="str">
        <f>VLOOKUP(D1651,'Vlookup Table Bonus Point'!$C$3:$D$26,2,TRUE)</f>
        <v>5000 to 9999</v>
      </c>
      <c r="F1651" s="1">
        <v>8348</v>
      </c>
      <c r="G1651" s="1" t="s">
        <v>8218</v>
      </c>
      <c r="H1651" s="1" t="s">
        <v>8223</v>
      </c>
      <c r="I1651" s="1" t="s">
        <v>8245</v>
      </c>
      <c r="J1651" s="1">
        <v>1469721518</v>
      </c>
      <c r="K1651" s="1">
        <v>1467129518</v>
      </c>
      <c r="L1651" s="1" t="b">
        <v>0</v>
      </c>
      <c r="M1651" s="1">
        <v>47</v>
      </c>
      <c r="N1651" s="1" t="b">
        <v>1</v>
      </c>
      <c r="O1651" s="1" t="s">
        <v>8270</v>
      </c>
      <c r="P1651" s="28">
        <f>F1651/D1651</f>
        <v>1.0435000000000001</v>
      </c>
      <c r="Q1651" s="29">
        <f>IF(M1651&gt;0,F1651/M1651,0)</f>
        <v>177.61702127659575</v>
      </c>
      <c r="R1651" s="9" t="str">
        <f>LEFT(O1651,SEARCH("/",O1651,1)-1)</f>
        <v>theater</v>
      </c>
      <c r="S1651" s="26" t="str">
        <f>RIGHT(O1651,LEN(O1651)-SEARCH("/",O1651,1))</f>
        <v>plays</v>
      </c>
      <c r="T1651" s="27">
        <f>(((K1651/60)/60)/24)+DATE(1970,1,1)</f>
        <v>42549.665717592594</v>
      </c>
      <c r="U1651" s="5" t="str">
        <f>TEXT(T1651,"mmm")</f>
        <v>Jun</v>
      </c>
      <c r="V1651" s="5" t="str">
        <f>TEXT(T1651,"yyyy")</f>
        <v>2016</v>
      </c>
      <c r="W1651" s="5" t="str">
        <f>TEXT(Y1651,"mmm")</f>
        <v>Jul</v>
      </c>
      <c r="X1651" s="1" t="str">
        <f>TEXT(Y1651,"yyyy")</f>
        <v>2016</v>
      </c>
      <c r="Y1651" s="27">
        <f>(((J1651/60)/60)/24)+DATE(1970,1,1)</f>
        <v>42579.665717592594</v>
      </c>
    </row>
    <row r="1652" spans="1:25" ht="48" x14ac:dyDescent="0.2">
      <c r="A1652" s="1">
        <v>3376</v>
      </c>
      <c r="B1652" s="7" t="s">
        <v>3375</v>
      </c>
      <c r="C1652" s="7" t="s">
        <v>7486</v>
      </c>
      <c r="D1652" s="1">
        <v>8000</v>
      </c>
      <c r="E1652" s="37" t="str">
        <f>VLOOKUP(D1652,'Vlookup Table Bonus Point'!$C$3:$D$26,2,TRUE)</f>
        <v>5000 to 9999</v>
      </c>
      <c r="F1652" s="1">
        <v>8001</v>
      </c>
      <c r="G1652" s="1" t="s">
        <v>8218</v>
      </c>
      <c r="H1652" s="1" t="s">
        <v>8223</v>
      </c>
      <c r="I1652" s="1" t="s">
        <v>8245</v>
      </c>
      <c r="J1652" s="1">
        <v>1429976994</v>
      </c>
      <c r="K1652" s="1">
        <v>1424796594</v>
      </c>
      <c r="L1652" s="1" t="b">
        <v>0</v>
      </c>
      <c r="M1652" s="1">
        <v>19</v>
      </c>
      <c r="N1652" s="1" t="b">
        <v>1</v>
      </c>
      <c r="O1652" s="1" t="s">
        <v>8270</v>
      </c>
      <c r="P1652" s="28">
        <f>F1652/D1652</f>
        <v>1.0001249999999999</v>
      </c>
      <c r="Q1652" s="29">
        <f>IF(M1652&gt;0,F1652/M1652,0)</f>
        <v>421.10526315789474</v>
      </c>
      <c r="R1652" s="9" t="str">
        <f>LEFT(O1652,SEARCH("/",O1652,1)-1)</f>
        <v>theater</v>
      </c>
      <c r="S1652" s="26" t="str">
        <f>RIGHT(O1652,LEN(O1652)-SEARCH("/",O1652,1))</f>
        <v>plays</v>
      </c>
      <c r="T1652" s="27">
        <f>(((K1652/60)/60)/24)+DATE(1970,1,1)</f>
        <v>42059.701319444444</v>
      </c>
      <c r="U1652" s="5" t="str">
        <f>TEXT(T1652,"mmm")</f>
        <v>Feb</v>
      </c>
      <c r="V1652" s="5" t="str">
        <f>TEXT(T1652,"yyyy")</f>
        <v>2015</v>
      </c>
      <c r="W1652" s="5" t="str">
        <f>TEXT(Y1652,"mmm")</f>
        <v>Apr</v>
      </c>
      <c r="X1652" s="1" t="str">
        <f>TEXT(Y1652,"yyyy")</f>
        <v>2015</v>
      </c>
      <c r="Y1652" s="27">
        <f>(((J1652/60)/60)/24)+DATE(1970,1,1)</f>
        <v>42119.659652777773</v>
      </c>
    </row>
    <row r="1653" spans="1:25" ht="48" x14ac:dyDescent="0.2">
      <c r="A1653" s="1">
        <v>3377</v>
      </c>
      <c r="B1653" s="7" t="s">
        <v>3376</v>
      </c>
      <c r="C1653" s="7" t="s">
        <v>7487</v>
      </c>
      <c r="D1653" s="1">
        <v>8000</v>
      </c>
      <c r="E1653" s="37" t="str">
        <f>VLOOKUP(D1653,'Vlookup Table Bonus Point'!$C$3:$D$26,2,TRUE)</f>
        <v>5000 to 9999</v>
      </c>
      <c r="F1653" s="1">
        <v>8084</v>
      </c>
      <c r="G1653" s="1" t="s">
        <v>8218</v>
      </c>
      <c r="H1653" s="1" t="s">
        <v>8224</v>
      </c>
      <c r="I1653" s="1" t="s">
        <v>8246</v>
      </c>
      <c r="J1653" s="1">
        <v>1426870560</v>
      </c>
      <c r="K1653" s="1">
        <v>1424280899</v>
      </c>
      <c r="L1653" s="1" t="b">
        <v>0</v>
      </c>
      <c r="M1653" s="1">
        <v>77</v>
      </c>
      <c r="N1653" s="1" t="b">
        <v>1</v>
      </c>
      <c r="O1653" s="1" t="s">
        <v>8270</v>
      </c>
      <c r="P1653" s="28">
        <f>F1653/D1653</f>
        <v>1.0105</v>
      </c>
      <c r="Q1653" s="29">
        <f>IF(M1653&gt;0,F1653/M1653,0)</f>
        <v>104.98701298701299</v>
      </c>
      <c r="R1653" s="9" t="str">
        <f>LEFT(O1653,SEARCH("/",O1653,1)-1)</f>
        <v>theater</v>
      </c>
      <c r="S1653" s="26" t="str">
        <f>RIGHT(O1653,LEN(O1653)-SEARCH("/",O1653,1))</f>
        <v>plays</v>
      </c>
      <c r="T1653" s="27">
        <f>(((K1653/60)/60)/24)+DATE(1970,1,1)</f>
        <v>42053.732627314821</v>
      </c>
      <c r="U1653" s="5" t="str">
        <f>TEXT(T1653,"mmm")</f>
        <v>Feb</v>
      </c>
      <c r="V1653" s="5" t="str">
        <f>TEXT(T1653,"yyyy")</f>
        <v>2015</v>
      </c>
      <c r="W1653" s="5" t="str">
        <f>TEXT(Y1653,"mmm")</f>
        <v>Mar</v>
      </c>
      <c r="X1653" s="1" t="str">
        <f>TEXT(Y1653,"yyyy")</f>
        <v>2015</v>
      </c>
      <c r="Y1653" s="27">
        <f>(((J1653/60)/60)/24)+DATE(1970,1,1)</f>
        <v>42083.705555555556</v>
      </c>
    </row>
    <row r="1654" spans="1:25" ht="48" x14ac:dyDescent="0.2">
      <c r="A1654" s="1">
        <v>3662</v>
      </c>
      <c r="B1654" s="7" t="s">
        <v>3659</v>
      </c>
      <c r="C1654" s="7" t="s">
        <v>7772</v>
      </c>
      <c r="D1654" s="1">
        <v>8000</v>
      </c>
      <c r="E1654" s="37" t="str">
        <f>VLOOKUP(D1654,'Vlookup Table Bonus Point'!$C$3:$D$26,2,TRUE)</f>
        <v>5000 to 9999</v>
      </c>
      <c r="F1654" s="1">
        <v>8114</v>
      </c>
      <c r="G1654" s="1" t="s">
        <v>8218</v>
      </c>
      <c r="H1654" s="1" t="s">
        <v>8228</v>
      </c>
      <c r="I1654" s="1" t="s">
        <v>8250</v>
      </c>
      <c r="J1654" s="1">
        <v>1427775414</v>
      </c>
      <c r="K1654" s="1">
        <v>1425187014</v>
      </c>
      <c r="L1654" s="1" t="b">
        <v>0</v>
      </c>
      <c r="M1654" s="1">
        <v>40</v>
      </c>
      <c r="N1654" s="1" t="b">
        <v>1</v>
      </c>
      <c r="O1654" s="1" t="s">
        <v>8270</v>
      </c>
      <c r="P1654" s="28">
        <f>F1654/D1654</f>
        <v>1.0142500000000001</v>
      </c>
      <c r="Q1654" s="29">
        <f>IF(M1654&gt;0,F1654/M1654,0)</f>
        <v>202.85</v>
      </c>
      <c r="R1654" s="9" t="str">
        <f>LEFT(O1654,SEARCH("/",O1654,1)-1)</f>
        <v>theater</v>
      </c>
      <c r="S1654" s="26" t="str">
        <f>RIGHT(O1654,LEN(O1654)-SEARCH("/",O1654,1))</f>
        <v>plays</v>
      </c>
      <c r="T1654" s="27">
        <f>(((K1654/60)/60)/24)+DATE(1970,1,1)</f>
        <v>42064.220069444447</v>
      </c>
      <c r="U1654" s="5" t="str">
        <f>TEXT(T1654,"mmm")</f>
        <v>Mar</v>
      </c>
      <c r="V1654" s="5" t="str">
        <f>TEXT(T1654,"yyyy")</f>
        <v>2015</v>
      </c>
      <c r="W1654" s="5" t="str">
        <f>TEXT(Y1654,"mmm")</f>
        <v>Mar</v>
      </c>
      <c r="X1654" s="1" t="str">
        <f>TEXT(Y1654,"yyyy")</f>
        <v>2015</v>
      </c>
      <c r="Y1654" s="27">
        <f>(((J1654/60)/60)/24)+DATE(1970,1,1)</f>
        <v>42094.178402777776</v>
      </c>
    </row>
    <row r="1655" spans="1:25" ht="64" x14ac:dyDescent="0.2">
      <c r="A1655" s="1">
        <v>3776</v>
      </c>
      <c r="B1655" s="7" t="s">
        <v>3773</v>
      </c>
      <c r="C1655" s="7" t="s">
        <v>7886</v>
      </c>
      <c r="D1655" s="1">
        <v>8000</v>
      </c>
      <c r="E1655" s="37" t="str">
        <f>VLOOKUP(D1655,'Vlookup Table Bonus Point'!$C$3:$D$26,2,TRUE)</f>
        <v>5000 to 9999</v>
      </c>
      <c r="F1655" s="1">
        <v>8537</v>
      </c>
      <c r="G1655" s="1" t="s">
        <v>8218</v>
      </c>
      <c r="H1655" s="1" t="s">
        <v>8223</v>
      </c>
      <c r="I1655" s="1" t="s">
        <v>8245</v>
      </c>
      <c r="J1655" s="1">
        <v>1406854800</v>
      </c>
      <c r="K1655" s="1">
        <v>1403599778</v>
      </c>
      <c r="L1655" s="1" t="b">
        <v>0</v>
      </c>
      <c r="M1655" s="1">
        <v>94</v>
      </c>
      <c r="N1655" s="1" t="b">
        <v>1</v>
      </c>
      <c r="O1655" s="1" t="s">
        <v>8304</v>
      </c>
      <c r="P1655" s="28">
        <f>F1655/D1655</f>
        <v>1.0671250000000001</v>
      </c>
      <c r="Q1655" s="29">
        <f>IF(M1655&gt;0,F1655/M1655,0)</f>
        <v>90.819148936170208</v>
      </c>
      <c r="R1655" s="9" t="str">
        <f>LEFT(O1655,SEARCH("/",O1655,1)-1)</f>
        <v>theater</v>
      </c>
      <c r="S1655" s="26" t="str">
        <f>RIGHT(O1655,LEN(O1655)-SEARCH("/",O1655,1))</f>
        <v>musical</v>
      </c>
      <c r="T1655" s="27">
        <f>(((K1655/60)/60)/24)+DATE(1970,1,1)</f>
        <v>41814.367800925924</v>
      </c>
      <c r="U1655" s="5" t="str">
        <f>TEXT(T1655,"mmm")</f>
        <v>Jun</v>
      </c>
      <c r="V1655" s="5" t="str">
        <f>TEXT(T1655,"yyyy")</f>
        <v>2014</v>
      </c>
      <c r="W1655" s="5" t="str">
        <f>TEXT(Y1655,"mmm")</f>
        <v>Aug</v>
      </c>
      <c r="X1655" s="1" t="str">
        <f>TEXT(Y1655,"yyyy")</f>
        <v>2014</v>
      </c>
      <c r="Y1655" s="27">
        <f>(((J1655/60)/60)/24)+DATE(1970,1,1)</f>
        <v>41852.041666666664</v>
      </c>
    </row>
    <row r="1656" spans="1:25" ht="48" x14ac:dyDescent="0.2">
      <c r="A1656" s="1">
        <v>3804</v>
      </c>
      <c r="B1656" s="7" t="s">
        <v>3801</v>
      </c>
      <c r="C1656" s="7" t="s">
        <v>7914</v>
      </c>
      <c r="D1656" s="1">
        <v>8000</v>
      </c>
      <c r="E1656" s="37" t="str">
        <f>VLOOKUP(D1656,'Vlookup Table Bonus Point'!$C$3:$D$26,2,TRUE)</f>
        <v>5000 to 9999</v>
      </c>
      <c r="F1656" s="1">
        <v>0</v>
      </c>
      <c r="G1656" s="1" t="s">
        <v>8220</v>
      </c>
      <c r="H1656" s="1" t="s">
        <v>8223</v>
      </c>
      <c r="I1656" s="1" t="s">
        <v>8245</v>
      </c>
      <c r="J1656" s="1">
        <v>1469948400</v>
      </c>
      <c r="K1656" s="1">
        <v>1465172024</v>
      </c>
      <c r="L1656" s="1" t="b">
        <v>0</v>
      </c>
      <c r="M1656" s="1">
        <v>0</v>
      </c>
      <c r="N1656" s="1" t="b">
        <v>0</v>
      </c>
      <c r="O1656" s="1" t="s">
        <v>8304</v>
      </c>
      <c r="P1656" s="28">
        <f>F1656/D1656</f>
        <v>0</v>
      </c>
      <c r="Q1656" s="29">
        <f>IF(M1656&gt;0,F1656/M1656,0)</f>
        <v>0</v>
      </c>
      <c r="R1656" s="9" t="str">
        <f>LEFT(O1656,SEARCH("/",O1656,1)-1)</f>
        <v>theater</v>
      </c>
      <c r="S1656" s="26" t="str">
        <f>RIGHT(O1656,LEN(O1656)-SEARCH("/",O1656,1))</f>
        <v>musical</v>
      </c>
      <c r="T1656" s="27">
        <f>(((K1656/60)/60)/24)+DATE(1970,1,1)</f>
        <v>42527.00953703704</v>
      </c>
      <c r="U1656" s="5" t="str">
        <f>TEXT(T1656,"mmm")</f>
        <v>Jun</v>
      </c>
      <c r="V1656" s="5" t="str">
        <f>TEXT(T1656,"yyyy")</f>
        <v>2016</v>
      </c>
      <c r="W1656" s="5" t="str">
        <f>TEXT(Y1656,"mmm")</f>
        <v>Jul</v>
      </c>
      <c r="X1656" s="1" t="str">
        <f>TEXT(Y1656,"yyyy")</f>
        <v>2016</v>
      </c>
      <c r="Y1656" s="27">
        <f>(((J1656/60)/60)/24)+DATE(1970,1,1)</f>
        <v>42582.291666666672</v>
      </c>
    </row>
    <row r="1657" spans="1:25" ht="48" x14ac:dyDescent="0.2">
      <c r="A1657" s="1">
        <v>3889</v>
      </c>
      <c r="B1657" s="7" t="s">
        <v>3886</v>
      </c>
      <c r="C1657" s="7" t="s">
        <v>7997</v>
      </c>
      <c r="D1657" s="1">
        <v>8000</v>
      </c>
      <c r="E1657" s="37" t="str">
        <f>VLOOKUP(D1657,'Vlookup Table Bonus Point'!$C$3:$D$26,2,TRUE)</f>
        <v>5000 to 9999</v>
      </c>
      <c r="F1657" s="1">
        <v>118</v>
      </c>
      <c r="G1657" s="1" t="s">
        <v>8220</v>
      </c>
      <c r="H1657" s="1" t="s">
        <v>8223</v>
      </c>
      <c r="I1657" s="1" t="s">
        <v>8245</v>
      </c>
      <c r="J1657" s="1">
        <v>1420413960</v>
      </c>
      <c r="K1657" s="1">
        <v>1417651630</v>
      </c>
      <c r="L1657" s="1" t="b">
        <v>0</v>
      </c>
      <c r="M1657" s="1">
        <v>9</v>
      </c>
      <c r="N1657" s="1" t="b">
        <v>0</v>
      </c>
      <c r="O1657" s="1" t="s">
        <v>8270</v>
      </c>
      <c r="P1657" s="28">
        <f>F1657/D1657</f>
        <v>1.4749999999999999E-2</v>
      </c>
      <c r="Q1657" s="29">
        <f>IF(M1657&gt;0,F1657/M1657,0)</f>
        <v>13.111111111111111</v>
      </c>
      <c r="R1657" s="9" t="str">
        <f>LEFT(O1657,SEARCH("/",O1657,1)-1)</f>
        <v>theater</v>
      </c>
      <c r="S1657" s="26" t="str">
        <f>RIGHT(O1657,LEN(O1657)-SEARCH("/",O1657,1))</f>
        <v>plays</v>
      </c>
      <c r="T1657" s="27">
        <f>(((K1657/60)/60)/24)+DATE(1970,1,1)</f>
        <v>41977.004976851851</v>
      </c>
      <c r="U1657" s="5" t="str">
        <f>TEXT(T1657,"mmm")</f>
        <v>Dec</v>
      </c>
      <c r="V1657" s="5" t="str">
        <f>TEXT(T1657,"yyyy")</f>
        <v>2014</v>
      </c>
      <c r="W1657" s="5" t="str">
        <f>TEXT(Y1657,"mmm")</f>
        <v>Jan</v>
      </c>
      <c r="X1657" s="1" t="str">
        <f>TEXT(Y1657,"yyyy")</f>
        <v>2015</v>
      </c>
      <c r="Y1657" s="27">
        <f>(((J1657/60)/60)/24)+DATE(1970,1,1)</f>
        <v>42008.976388888885</v>
      </c>
    </row>
    <row r="1658" spans="1:25" ht="48" x14ac:dyDescent="0.2">
      <c r="A1658" s="1">
        <v>3911</v>
      </c>
      <c r="B1658" s="7" t="s">
        <v>3908</v>
      </c>
      <c r="C1658" s="7" t="s">
        <v>8019</v>
      </c>
      <c r="D1658" s="1">
        <v>8000</v>
      </c>
      <c r="E1658" s="37" t="str">
        <f>VLOOKUP(D1658,'Vlookup Table Bonus Point'!$C$3:$D$26,2,TRUE)</f>
        <v>5000 to 9999</v>
      </c>
      <c r="F1658" s="1">
        <v>2993</v>
      </c>
      <c r="G1658" s="1" t="s">
        <v>8220</v>
      </c>
      <c r="H1658" s="1" t="s">
        <v>8223</v>
      </c>
      <c r="I1658" s="1" t="s">
        <v>8245</v>
      </c>
      <c r="J1658" s="1">
        <v>1417033777</v>
      </c>
      <c r="K1658" s="1">
        <v>1414438177</v>
      </c>
      <c r="L1658" s="1" t="b">
        <v>0</v>
      </c>
      <c r="M1658" s="1">
        <v>36</v>
      </c>
      <c r="N1658" s="1" t="b">
        <v>0</v>
      </c>
      <c r="O1658" s="1" t="s">
        <v>8270</v>
      </c>
      <c r="P1658" s="28">
        <f>F1658/D1658</f>
        <v>0.37412499999999999</v>
      </c>
      <c r="Q1658" s="29">
        <f>IF(M1658&gt;0,F1658/M1658,0)</f>
        <v>83.138888888888886</v>
      </c>
      <c r="R1658" s="9" t="str">
        <f>LEFT(O1658,SEARCH("/",O1658,1)-1)</f>
        <v>theater</v>
      </c>
      <c r="S1658" s="26" t="str">
        <f>RIGHT(O1658,LEN(O1658)-SEARCH("/",O1658,1))</f>
        <v>plays</v>
      </c>
      <c r="T1658" s="27">
        <f>(((K1658/60)/60)/24)+DATE(1970,1,1)</f>
        <v>41939.8122337963</v>
      </c>
      <c r="U1658" s="5" t="str">
        <f>TEXT(T1658,"mmm")</f>
        <v>Oct</v>
      </c>
      <c r="V1658" s="5" t="str">
        <f>TEXT(T1658,"yyyy")</f>
        <v>2014</v>
      </c>
      <c r="W1658" s="5" t="str">
        <f>TEXT(Y1658,"mmm")</f>
        <v>Nov</v>
      </c>
      <c r="X1658" s="1" t="str">
        <f>TEXT(Y1658,"yyyy")</f>
        <v>2014</v>
      </c>
      <c r="Y1658" s="27">
        <f>(((J1658/60)/60)/24)+DATE(1970,1,1)</f>
        <v>41969.853900462964</v>
      </c>
    </row>
    <row r="1659" spans="1:25" ht="48" x14ac:dyDescent="0.2">
      <c r="A1659" s="1">
        <v>3931</v>
      </c>
      <c r="B1659" s="7" t="s">
        <v>3928</v>
      </c>
      <c r="C1659" s="7" t="s">
        <v>8039</v>
      </c>
      <c r="D1659" s="1">
        <v>8000</v>
      </c>
      <c r="E1659" s="37" t="str">
        <f>VLOOKUP(D1659,'Vlookup Table Bonus Point'!$C$3:$D$26,2,TRUE)</f>
        <v>5000 to 9999</v>
      </c>
      <c r="F1659" s="1">
        <v>0</v>
      </c>
      <c r="G1659" s="1" t="s">
        <v>8220</v>
      </c>
      <c r="H1659" s="1" t="s">
        <v>8223</v>
      </c>
      <c r="I1659" s="1" t="s">
        <v>8245</v>
      </c>
      <c r="J1659" s="1">
        <v>1441510707</v>
      </c>
      <c r="K1659" s="1">
        <v>1439350707</v>
      </c>
      <c r="L1659" s="1" t="b">
        <v>0</v>
      </c>
      <c r="M1659" s="1">
        <v>0</v>
      </c>
      <c r="N1659" s="1" t="b">
        <v>0</v>
      </c>
      <c r="O1659" s="1" t="s">
        <v>8270</v>
      </c>
      <c r="P1659" s="28">
        <f>F1659/D1659</f>
        <v>0</v>
      </c>
      <c r="Q1659" s="29">
        <f>IF(M1659&gt;0,F1659/M1659,0)</f>
        <v>0</v>
      </c>
      <c r="R1659" s="9" t="str">
        <f>LEFT(O1659,SEARCH("/",O1659,1)-1)</f>
        <v>theater</v>
      </c>
      <c r="S1659" s="26" t="str">
        <f>RIGHT(O1659,LEN(O1659)-SEARCH("/",O1659,1))</f>
        <v>plays</v>
      </c>
      <c r="T1659" s="27">
        <f>(((K1659/60)/60)/24)+DATE(1970,1,1)</f>
        <v>42228.151701388888</v>
      </c>
      <c r="U1659" s="5" t="str">
        <f>TEXT(T1659,"mmm")</f>
        <v>Aug</v>
      </c>
      <c r="V1659" s="5" t="str">
        <f>TEXT(T1659,"yyyy")</f>
        <v>2015</v>
      </c>
      <c r="W1659" s="5" t="str">
        <f>TEXT(Y1659,"mmm")</f>
        <v>Sep</v>
      </c>
      <c r="X1659" s="1" t="str">
        <f>TEXT(Y1659,"yyyy")</f>
        <v>2015</v>
      </c>
      <c r="Y1659" s="27">
        <f>(((J1659/60)/60)/24)+DATE(1970,1,1)</f>
        <v>42253.151701388888</v>
      </c>
    </row>
    <row r="1660" spans="1:25" ht="16" x14ac:dyDescent="0.2">
      <c r="A1660" s="1">
        <v>4000</v>
      </c>
      <c r="B1660" s="7" t="s">
        <v>3996</v>
      </c>
      <c r="C1660" s="7" t="s">
        <v>8106</v>
      </c>
      <c r="D1660" s="1">
        <v>8000</v>
      </c>
      <c r="E1660" s="37" t="str">
        <f>VLOOKUP(D1660,'Vlookup Table Bonus Point'!$C$3:$D$26,2,TRUE)</f>
        <v>5000 to 9999</v>
      </c>
      <c r="F1660" s="1">
        <v>10</v>
      </c>
      <c r="G1660" s="1" t="s">
        <v>8220</v>
      </c>
      <c r="H1660" s="1" t="s">
        <v>8223</v>
      </c>
      <c r="I1660" s="1" t="s">
        <v>8245</v>
      </c>
      <c r="J1660" s="1">
        <v>1462631358</v>
      </c>
      <c r="K1660" s="1">
        <v>1457450958</v>
      </c>
      <c r="L1660" s="1" t="b">
        <v>0</v>
      </c>
      <c r="M1660" s="1">
        <v>1</v>
      </c>
      <c r="N1660" s="1" t="b">
        <v>0</v>
      </c>
      <c r="O1660" s="1" t="s">
        <v>8270</v>
      </c>
      <c r="P1660" s="28">
        <f>F1660/D1660</f>
        <v>1.25E-3</v>
      </c>
      <c r="Q1660" s="29">
        <f>IF(M1660&gt;0,F1660/M1660,0)</f>
        <v>10</v>
      </c>
      <c r="R1660" s="9" t="str">
        <f>LEFT(O1660,SEARCH("/",O1660,1)-1)</f>
        <v>theater</v>
      </c>
      <c r="S1660" s="26" t="str">
        <f>RIGHT(O1660,LEN(O1660)-SEARCH("/",O1660,1))</f>
        <v>plays</v>
      </c>
      <c r="T1660" s="27">
        <f>(((K1660/60)/60)/24)+DATE(1970,1,1)</f>
        <v>42437.64534722222</v>
      </c>
      <c r="U1660" s="5" t="str">
        <f>TEXT(T1660,"mmm")</f>
        <v>Mar</v>
      </c>
      <c r="V1660" s="5" t="str">
        <f>TEXT(T1660,"yyyy")</f>
        <v>2016</v>
      </c>
      <c r="W1660" s="5" t="str">
        <f>TEXT(Y1660,"mmm")</f>
        <v>May</v>
      </c>
      <c r="X1660" s="1" t="str">
        <f>TEXT(Y1660,"yyyy")</f>
        <v>2016</v>
      </c>
      <c r="Y1660" s="27">
        <f>(((J1660/60)/60)/24)+DATE(1970,1,1)</f>
        <v>42497.603680555556</v>
      </c>
    </row>
    <row r="1661" spans="1:25" ht="48" x14ac:dyDescent="0.2">
      <c r="A1661" s="1">
        <v>4040</v>
      </c>
      <c r="B1661" s="7" t="s">
        <v>4036</v>
      </c>
      <c r="C1661" s="7" t="s">
        <v>8144</v>
      </c>
      <c r="D1661" s="1">
        <v>8000</v>
      </c>
      <c r="E1661" s="37" t="str">
        <f>VLOOKUP(D1661,'Vlookup Table Bonus Point'!$C$3:$D$26,2,TRUE)</f>
        <v>5000 to 9999</v>
      </c>
      <c r="F1661" s="1">
        <v>2500</v>
      </c>
      <c r="G1661" s="1" t="s">
        <v>8220</v>
      </c>
      <c r="H1661" s="1" t="s">
        <v>8223</v>
      </c>
      <c r="I1661" s="1" t="s">
        <v>8245</v>
      </c>
      <c r="J1661" s="1">
        <v>1437188400</v>
      </c>
      <c r="K1661" s="1">
        <v>1432100004</v>
      </c>
      <c r="L1661" s="1" t="b">
        <v>0</v>
      </c>
      <c r="M1661" s="1">
        <v>2</v>
      </c>
      <c r="N1661" s="1" t="b">
        <v>0</v>
      </c>
      <c r="O1661" s="1" t="s">
        <v>8270</v>
      </c>
      <c r="P1661" s="28">
        <f>F1661/D1661</f>
        <v>0.3125</v>
      </c>
      <c r="Q1661" s="29">
        <f>IF(M1661&gt;0,F1661/M1661,0)</f>
        <v>1250</v>
      </c>
      <c r="R1661" s="9" t="str">
        <f>LEFT(O1661,SEARCH("/",O1661,1)-1)</f>
        <v>theater</v>
      </c>
      <c r="S1661" s="26" t="str">
        <f>RIGHT(O1661,LEN(O1661)-SEARCH("/",O1661,1))</f>
        <v>plays</v>
      </c>
      <c r="T1661" s="27">
        <f>(((K1661/60)/60)/24)+DATE(1970,1,1)</f>
        <v>42144.231527777782</v>
      </c>
      <c r="U1661" s="5" t="str">
        <f>TEXT(T1661,"mmm")</f>
        <v>May</v>
      </c>
      <c r="V1661" s="5" t="str">
        <f>TEXT(T1661,"yyyy")</f>
        <v>2015</v>
      </c>
      <c r="W1661" s="5" t="str">
        <f>TEXT(Y1661,"mmm")</f>
        <v>Jul</v>
      </c>
      <c r="X1661" s="1" t="str">
        <f>TEXT(Y1661,"yyyy")</f>
        <v>2015</v>
      </c>
      <c r="Y1661" s="27">
        <f>(((J1661/60)/60)/24)+DATE(1970,1,1)</f>
        <v>42203.125</v>
      </c>
    </row>
    <row r="1662" spans="1:25" ht="64" x14ac:dyDescent="0.2">
      <c r="A1662" s="1">
        <v>1661</v>
      </c>
      <c r="B1662" s="7" t="s">
        <v>1662</v>
      </c>
      <c r="C1662" s="7" t="s">
        <v>5771</v>
      </c>
      <c r="D1662" s="1">
        <v>7900</v>
      </c>
      <c r="E1662" s="37" t="str">
        <f>VLOOKUP(D1662,'Vlookup Table Bonus Point'!$C$3:$D$26,2,TRUE)</f>
        <v>5000 to 9999</v>
      </c>
      <c r="F1662" s="1">
        <v>8098</v>
      </c>
      <c r="G1662" s="1" t="s">
        <v>8218</v>
      </c>
      <c r="H1662" s="1" t="s">
        <v>8238</v>
      </c>
      <c r="I1662" s="1" t="s">
        <v>8248</v>
      </c>
      <c r="J1662" s="1">
        <v>1453064400</v>
      </c>
      <c r="K1662" s="1">
        <v>1449359831</v>
      </c>
      <c r="L1662" s="1" t="b">
        <v>0</v>
      </c>
      <c r="M1662" s="1">
        <v>101</v>
      </c>
      <c r="N1662" s="1" t="b">
        <v>1</v>
      </c>
      <c r="O1662" s="1" t="s">
        <v>8291</v>
      </c>
      <c r="P1662" s="28">
        <f>F1662/D1662</f>
        <v>1.0250632911392406</v>
      </c>
      <c r="Q1662" s="29">
        <f>IF(M1662&gt;0,F1662/M1662,0)</f>
        <v>80.178217821782184</v>
      </c>
      <c r="R1662" s="9" t="str">
        <f>LEFT(O1662,SEARCH("/",O1662,1)-1)</f>
        <v>music</v>
      </c>
      <c r="S1662" s="26" t="str">
        <f>RIGHT(O1662,LEN(O1662)-SEARCH("/",O1662,1))</f>
        <v>pop</v>
      </c>
      <c r="T1662" s="27">
        <f>(((K1662/60)/60)/24)+DATE(1970,1,1)</f>
        <v>42343.998043981483</v>
      </c>
      <c r="U1662" s="5" t="str">
        <f>TEXT(T1662,"mmm")</f>
        <v>Dec</v>
      </c>
      <c r="V1662" s="5" t="str">
        <f>TEXT(T1662,"yyyy")</f>
        <v>2015</v>
      </c>
      <c r="W1662" s="5" t="str">
        <f>TEXT(Y1662,"mmm")</f>
        <v>Jan</v>
      </c>
      <c r="X1662" s="1" t="str">
        <f>TEXT(Y1662,"yyyy")</f>
        <v>2016</v>
      </c>
      <c r="Y1662" s="27">
        <f>(((J1662/60)/60)/24)+DATE(1970,1,1)</f>
        <v>42386.875</v>
      </c>
    </row>
    <row r="1663" spans="1:25" ht="48" x14ac:dyDescent="0.2">
      <c r="A1663" s="1">
        <v>2956</v>
      </c>
      <c r="B1663" s="7" t="s">
        <v>2956</v>
      </c>
      <c r="C1663" s="7" t="s">
        <v>7066</v>
      </c>
      <c r="D1663" s="1">
        <v>7900</v>
      </c>
      <c r="E1663" s="37" t="str">
        <f>VLOOKUP(D1663,'Vlookup Table Bonus Point'!$C$3:$D$26,2,TRUE)</f>
        <v>5000 to 9999</v>
      </c>
      <c r="F1663" s="1">
        <v>1322</v>
      </c>
      <c r="G1663" s="1" t="s">
        <v>8219</v>
      </c>
      <c r="H1663" s="1" t="s">
        <v>8223</v>
      </c>
      <c r="I1663" s="1" t="s">
        <v>8245</v>
      </c>
      <c r="J1663" s="1">
        <v>1462402850</v>
      </c>
      <c r="K1663" s="1">
        <v>1459810850</v>
      </c>
      <c r="L1663" s="1" t="b">
        <v>0</v>
      </c>
      <c r="M1663" s="1">
        <v>20</v>
      </c>
      <c r="N1663" s="1" t="b">
        <v>0</v>
      </c>
      <c r="O1663" s="1" t="s">
        <v>8302</v>
      </c>
      <c r="P1663" s="28">
        <f>F1663/D1663</f>
        <v>0.16734177215189874</v>
      </c>
      <c r="Q1663" s="29">
        <f>IF(M1663&gt;0,F1663/M1663,0)</f>
        <v>66.099999999999994</v>
      </c>
      <c r="R1663" s="9" t="str">
        <f>LEFT(O1663,SEARCH("/",O1663,1)-1)</f>
        <v>theater</v>
      </c>
      <c r="S1663" s="26" t="str">
        <f>RIGHT(O1663,LEN(O1663)-SEARCH("/",O1663,1))</f>
        <v>spaces</v>
      </c>
      <c r="T1663" s="27">
        <f>(((K1663/60)/60)/24)+DATE(1970,1,1)</f>
        <v>42464.958912037036</v>
      </c>
      <c r="U1663" s="5" t="str">
        <f>TEXT(T1663,"mmm")</f>
        <v>Apr</v>
      </c>
      <c r="V1663" s="5" t="str">
        <f>TEXT(T1663,"yyyy")</f>
        <v>2016</v>
      </c>
      <c r="W1663" s="5" t="str">
        <f>TEXT(Y1663,"mmm")</f>
        <v>May</v>
      </c>
      <c r="X1663" s="1" t="str">
        <f>TEXT(Y1663,"yyyy")</f>
        <v>2016</v>
      </c>
      <c r="Y1663" s="27">
        <f>(((J1663/60)/60)/24)+DATE(1970,1,1)</f>
        <v>42494.958912037036</v>
      </c>
    </row>
    <row r="1664" spans="1:25" ht="48" x14ac:dyDescent="0.2">
      <c r="A1664" s="1">
        <v>3046</v>
      </c>
      <c r="B1664" s="7" t="s">
        <v>3046</v>
      </c>
      <c r="C1664" s="7" t="s">
        <v>7156</v>
      </c>
      <c r="D1664" s="1">
        <v>7900</v>
      </c>
      <c r="E1664" s="37" t="str">
        <f>VLOOKUP(D1664,'Vlookup Table Bonus Point'!$C$3:$D$26,2,TRUE)</f>
        <v>5000 to 9999</v>
      </c>
      <c r="F1664" s="1">
        <v>15077</v>
      </c>
      <c r="G1664" s="1" t="s">
        <v>8218</v>
      </c>
      <c r="H1664" s="1" t="s">
        <v>8223</v>
      </c>
      <c r="I1664" s="1" t="s">
        <v>8245</v>
      </c>
      <c r="J1664" s="1">
        <v>1410324720</v>
      </c>
      <c r="K1664" s="1">
        <v>1407784586</v>
      </c>
      <c r="L1664" s="1" t="b">
        <v>0</v>
      </c>
      <c r="M1664" s="1">
        <v>58</v>
      </c>
      <c r="N1664" s="1" t="b">
        <v>1</v>
      </c>
      <c r="O1664" s="1" t="s">
        <v>8302</v>
      </c>
      <c r="P1664" s="28">
        <f>F1664/D1664</f>
        <v>1.9084810126582279</v>
      </c>
      <c r="Q1664" s="29">
        <f>IF(M1664&gt;0,F1664/M1664,0)</f>
        <v>259.94827586206895</v>
      </c>
      <c r="R1664" s="9" t="str">
        <f>LEFT(O1664,SEARCH("/",O1664,1)-1)</f>
        <v>theater</v>
      </c>
      <c r="S1664" s="26" t="str">
        <f>RIGHT(O1664,LEN(O1664)-SEARCH("/",O1664,1))</f>
        <v>spaces</v>
      </c>
      <c r="T1664" s="27">
        <f>(((K1664/60)/60)/24)+DATE(1970,1,1)</f>
        <v>41862.803078703706</v>
      </c>
      <c r="U1664" s="5" t="str">
        <f>TEXT(T1664,"mmm")</f>
        <v>Aug</v>
      </c>
      <c r="V1664" s="5" t="str">
        <f>TEXT(T1664,"yyyy")</f>
        <v>2014</v>
      </c>
      <c r="W1664" s="5" t="str">
        <f>TEXT(Y1664,"mmm")</f>
        <v>Sep</v>
      </c>
      <c r="X1664" s="1" t="str">
        <f>TEXT(Y1664,"yyyy")</f>
        <v>2014</v>
      </c>
      <c r="Y1664" s="27">
        <f>(((J1664/60)/60)/24)+DATE(1970,1,1)</f>
        <v>41892.202777777777</v>
      </c>
    </row>
    <row r="1665" spans="1:25" ht="48" x14ac:dyDescent="0.2">
      <c r="A1665" s="1">
        <v>958</v>
      </c>
      <c r="B1665" s="7" t="s">
        <v>959</v>
      </c>
      <c r="C1665" s="7" t="s">
        <v>5068</v>
      </c>
      <c r="D1665" s="1">
        <v>7777</v>
      </c>
      <c r="E1665" s="37" t="str">
        <f>VLOOKUP(D1665,'Vlookup Table Bonus Point'!$C$3:$D$26,2,TRUE)</f>
        <v>5000 to 9999</v>
      </c>
      <c r="F1665" s="1">
        <v>881</v>
      </c>
      <c r="G1665" s="1" t="s">
        <v>8220</v>
      </c>
      <c r="H1665" s="1" t="s">
        <v>8223</v>
      </c>
      <c r="I1665" s="1" t="s">
        <v>8245</v>
      </c>
      <c r="J1665" s="1">
        <v>1428641940</v>
      </c>
      <c r="K1665" s="1">
        <v>1426792563</v>
      </c>
      <c r="L1665" s="1" t="b">
        <v>0</v>
      </c>
      <c r="M1665" s="1">
        <v>17</v>
      </c>
      <c r="N1665" s="1" t="b">
        <v>0</v>
      </c>
      <c r="O1665" s="1" t="s">
        <v>8272</v>
      </c>
      <c r="P1665" s="28">
        <f>F1665/D1665</f>
        <v>0.11328275684711328</v>
      </c>
      <c r="Q1665" s="29">
        <f>IF(M1665&gt;0,F1665/M1665,0)</f>
        <v>51.823529411764703</v>
      </c>
      <c r="R1665" s="9" t="str">
        <f>LEFT(O1665,SEARCH("/",O1665,1)-1)</f>
        <v>technology</v>
      </c>
      <c r="S1665" s="26" t="str">
        <f>RIGHT(O1665,LEN(O1665)-SEARCH("/",O1665,1))</f>
        <v>wearables</v>
      </c>
      <c r="T1665" s="27">
        <f>(((K1665/60)/60)/24)+DATE(1970,1,1)</f>
        <v>42082.802812499998</v>
      </c>
      <c r="U1665" s="5" t="str">
        <f>TEXT(T1665,"mmm")</f>
        <v>Mar</v>
      </c>
      <c r="V1665" s="5" t="str">
        <f>TEXT(T1665,"yyyy")</f>
        <v>2015</v>
      </c>
      <c r="W1665" s="5" t="str">
        <f>TEXT(Y1665,"mmm")</f>
        <v>Apr</v>
      </c>
      <c r="X1665" s="1" t="str">
        <f>TEXT(Y1665,"yyyy")</f>
        <v>2015</v>
      </c>
      <c r="Y1665" s="27">
        <f>(((J1665/60)/60)/24)+DATE(1970,1,1)</f>
        <v>42104.207638888889</v>
      </c>
    </row>
    <row r="1666" spans="1:25" ht="32" x14ac:dyDescent="0.2">
      <c r="A1666" s="1">
        <v>2103</v>
      </c>
      <c r="B1666" s="7" t="s">
        <v>2104</v>
      </c>
      <c r="C1666" s="7" t="s">
        <v>6213</v>
      </c>
      <c r="D1666" s="1">
        <v>7777</v>
      </c>
      <c r="E1666" s="37" t="str">
        <f>VLOOKUP(D1666,'Vlookup Table Bonus Point'!$C$3:$D$26,2,TRUE)</f>
        <v>5000 to 9999</v>
      </c>
      <c r="F1666" s="1">
        <v>11364</v>
      </c>
      <c r="G1666" s="1" t="s">
        <v>8218</v>
      </c>
      <c r="H1666" s="1" t="s">
        <v>8223</v>
      </c>
      <c r="I1666" s="1" t="s">
        <v>8245</v>
      </c>
      <c r="J1666" s="1">
        <v>1352488027</v>
      </c>
      <c r="K1666" s="1">
        <v>1349892427</v>
      </c>
      <c r="L1666" s="1" t="b">
        <v>0</v>
      </c>
      <c r="M1666" s="1">
        <v>115</v>
      </c>
      <c r="N1666" s="1" t="b">
        <v>1</v>
      </c>
      <c r="O1666" s="1" t="s">
        <v>8278</v>
      </c>
      <c r="P1666" s="28">
        <f>F1666/D1666</f>
        <v>1.4612318374694613</v>
      </c>
      <c r="Q1666" s="29">
        <f>IF(M1666&gt;0,F1666/M1666,0)</f>
        <v>98.817391304347822</v>
      </c>
      <c r="R1666" s="9" t="str">
        <f>LEFT(O1666,SEARCH("/",O1666,1)-1)</f>
        <v>music</v>
      </c>
      <c r="S1666" s="26" t="str">
        <f>RIGHT(O1666,LEN(O1666)-SEARCH("/",O1666,1))</f>
        <v>indie rock</v>
      </c>
      <c r="T1666" s="27">
        <f>(((K1666/60)/60)/24)+DATE(1970,1,1)</f>
        <v>41192.754942129628</v>
      </c>
      <c r="U1666" s="5" t="str">
        <f>TEXT(T1666,"mmm")</f>
        <v>Oct</v>
      </c>
      <c r="V1666" s="5" t="str">
        <f>TEXT(T1666,"yyyy")</f>
        <v>2012</v>
      </c>
      <c r="W1666" s="5" t="str">
        <f>TEXT(Y1666,"mmm")</f>
        <v>Nov</v>
      </c>
      <c r="X1666" s="1" t="str">
        <f>TEXT(Y1666,"yyyy")</f>
        <v>2012</v>
      </c>
      <c r="Y1666" s="27">
        <f>(((J1666/60)/60)/24)+DATE(1970,1,1)</f>
        <v>41222.7966087963</v>
      </c>
    </row>
    <row r="1667" spans="1:25" ht="48" x14ac:dyDescent="0.2">
      <c r="A1667" s="1">
        <v>3363</v>
      </c>
      <c r="B1667" s="7" t="s">
        <v>3362</v>
      </c>
      <c r="C1667" s="7" t="s">
        <v>7473</v>
      </c>
      <c r="D1667" s="1">
        <v>7750</v>
      </c>
      <c r="E1667" s="37" t="str">
        <f>VLOOKUP(D1667,'Vlookup Table Bonus Point'!$C$3:$D$26,2,TRUE)</f>
        <v>5000 to 9999</v>
      </c>
      <c r="F1667" s="1">
        <v>7860</v>
      </c>
      <c r="G1667" s="1" t="s">
        <v>8218</v>
      </c>
      <c r="H1667" s="1" t="s">
        <v>8223</v>
      </c>
      <c r="I1667" s="1" t="s">
        <v>8245</v>
      </c>
      <c r="J1667" s="1">
        <v>1408464000</v>
      </c>
      <c r="K1667" s="1">
        <v>1406831445</v>
      </c>
      <c r="L1667" s="1" t="b">
        <v>0</v>
      </c>
      <c r="M1667" s="1">
        <v>26</v>
      </c>
      <c r="N1667" s="1" t="b">
        <v>1</v>
      </c>
      <c r="O1667" s="1" t="s">
        <v>8270</v>
      </c>
      <c r="P1667" s="28">
        <f>F1667/D1667</f>
        <v>1.0141935483870967</v>
      </c>
      <c r="Q1667" s="29">
        <f>IF(M1667&gt;0,F1667/M1667,0)</f>
        <v>302.30769230769232</v>
      </c>
      <c r="R1667" s="9" t="str">
        <f>LEFT(O1667,SEARCH("/",O1667,1)-1)</f>
        <v>theater</v>
      </c>
      <c r="S1667" s="26" t="str">
        <f>RIGHT(O1667,LEN(O1667)-SEARCH("/",O1667,1))</f>
        <v>plays</v>
      </c>
      <c r="T1667" s="27">
        <f>(((K1667/60)/60)/24)+DATE(1970,1,1)</f>
        <v>41851.771354166667</v>
      </c>
      <c r="U1667" s="5" t="str">
        <f>TEXT(T1667,"mmm")</f>
        <v>Jul</v>
      </c>
      <c r="V1667" s="5" t="str">
        <f>TEXT(T1667,"yyyy")</f>
        <v>2014</v>
      </c>
      <c r="W1667" s="5" t="str">
        <f>TEXT(Y1667,"mmm")</f>
        <v>Aug</v>
      </c>
      <c r="X1667" s="1" t="str">
        <f>TEXT(Y1667,"yyyy")</f>
        <v>2014</v>
      </c>
      <c r="Y1667" s="27">
        <f>(((J1667/60)/60)/24)+DATE(1970,1,1)</f>
        <v>41870.666666666664</v>
      </c>
    </row>
    <row r="1668" spans="1:25" ht="48" x14ac:dyDescent="0.2">
      <c r="A1668" s="1">
        <v>1235</v>
      </c>
      <c r="B1668" s="7" t="s">
        <v>1236</v>
      </c>
      <c r="C1668" s="7" t="s">
        <v>5345</v>
      </c>
      <c r="D1668" s="1">
        <v>7534</v>
      </c>
      <c r="E1668" s="37" t="str">
        <f>VLOOKUP(D1668,'Vlookup Table Bonus Point'!$C$3:$D$26,2,TRUE)</f>
        <v>5000 to 9999</v>
      </c>
      <c r="F1668" s="1">
        <v>210</v>
      </c>
      <c r="G1668" s="1" t="s">
        <v>8219</v>
      </c>
      <c r="H1668" s="1" t="s">
        <v>8223</v>
      </c>
      <c r="I1668" s="1" t="s">
        <v>8245</v>
      </c>
      <c r="J1668" s="1">
        <v>1387077299</v>
      </c>
      <c r="K1668" s="1">
        <v>1383621299</v>
      </c>
      <c r="L1668" s="1" t="b">
        <v>0</v>
      </c>
      <c r="M1668" s="1">
        <v>6</v>
      </c>
      <c r="N1668" s="1" t="b">
        <v>0</v>
      </c>
      <c r="O1668" s="1" t="s">
        <v>8285</v>
      </c>
      <c r="P1668" s="28">
        <f>F1668/D1668</f>
        <v>2.787363950092912E-2</v>
      </c>
      <c r="Q1668" s="29">
        <f>IF(M1668&gt;0,F1668/M1668,0)</f>
        <v>35</v>
      </c>
      <c r="R1668" s="9" t="str">
        <f>LEFT(O1668,SEARCH("/",O1668,1)-1)</f>
        <v>music</v>
      </c>
      <c r="S1668" s="26" t="str">
        <f>RIGHT(O1668,LEN(O1668)-SEARCH("/",O1668,1))</f>
        <v>world music</v>
      </c>
      <c r="T1668" s="27">
        <f>(((K1668/60)/60)/24)+DATE(1970,1,1)</f>
        <v>41583.135405092595</v>
      </c>
      <c r="U1668" s="5" t="str">
        <f>TEXT(T1668,"mmm")</f>
        <v>Nov</v>
      </c>
      <c r="V1668" s="5" t="str">
        <f>TEXT(T1668,"yyyy")</f>
        <v>2013</v>
      </c>
      <c r="W1668" s="5" t="str">
        <f>TEXT(Y1668,"mmm")</f>
        <v>Dec</v>
      </c>
      <c r="X1668" s="1" t="str">
        <f>TEXT(Y1668,"yyyy")</f>
        <v>2013</v>
      </c>
      <c r="Y1668" s="27">
        <f>(((J1668/60)/60)/24)+DATE(1970,1,1)</f>
        <v>41623.135405092595</v>
      </c>
    </row>
    <row r="1669" spans="1:25" ht="48" x14ac:dyDescent="0.2">
      <c r="A1669" s="1">
        <v>1027</v>
      </c>
      <c r="B1669" s="7" t="s">
        <v>1028</v>
      </c>
      <c r="C1669" s="7" t="s">
        <v>5137</v>
      </c>
      <c r="D1669" s="1">
        <v>7501</v>
      </c>
      <c r="E1669" s="37" t="str">
        <f>VLOOKUP(D1669,'Vlookup Table Bonus Point'!$C$3:$D$26,2,TRUE)</f>
        <v>5000 to 9999</v>
      </c>
      <c r="F1669" s="1">
        <v>7733</v>
      </c>
      <c r="G1669" s="1" t="s">
        <v>8218</v>
      </c>
      <c r="H1669" s="1" t="s">
        <v>8223</v>
      </c>
      <c r="I1669" s="1" t="s">
        <v>8245</v>
      </c>
      <c r="J1669" s="1">
        <v>1414025347</v>
      </c>
      <c r="K1669" s="1">
        <v>1411433347</v>
      </c>
      <c r="L1669" s="1" t="b">
        <v>1</v>
      </c>
      <c r="M1669" s="1">
        <v>111</v>
      </c>
      <c r="N1669" s="1" t="b">
        <v>1</v>
      </c>
      <c r="O1669" s="1" t="s">
        <v>8279</v>
      </c>
      <c r="P1669" s="28">
        <f>F1669/D1669</f>
        <v>1.0309292094387414</v>
      </c>
      <c r="Q1669" s="29">
        <f>IF(M1669&gt;0,F1669/M1669,0)</f>
        <v>69.666666666666671</v>
      </c>
      <c r="R1669" s="9" t="str">
        <f>LEFT(O1669,SEARCH("/",O1669,1)-1)</f>
        <v>music</v>
      </c>
      <c r="S1669" s="26" t="str">
        <f>RIGHT(O1669,LEN(O1669)-SEARCH("/",O1669,1))</f>
        <v>electronic music</v>
      </c>
      <c r="T1669" s="27">
        <f>(((K1669/60)/60)/24)+DATE(1970,1,1)</f>
        <v>41905.034108796295</v>
      </c>
      <c r="U1669" s="5" t="str">
        <f>TEXT(T1669,"mmm")</f>
        <v>Sep</v>
      </c>
      <c r="V1669" s="5" t="str">
        <f>TEXT(T1669,"yyyy")</f>
        <v>2014</v>
      </c>
      <c r="W1669" s="5" t="str">
        <f>TEXT(Y1669,"mmm")</f>
        <v>Oct</v>
      </c>
      <c r="X1669" s="1" t="str">
        <f>TEXT(Y1669,"yyyy")</f>
        <v>2014</v>
      </c>
      <c r="Y1669" s="27">
        <f>(((J1669/60)/60)/24)+DATE(1970,1,1)</f>
        <v>41935.034108796295</v>
      </c>
    </row>
    <row r="1670" spans="1:25" ht="48" x14ac:dyDescent="0.2">
      <c r="A1670" s="1">
        <v>107</v>
      </c>
      <c r="B1670" s="7" t="s">
        <v>109</v>
      </c>
      <c r="C1670" s="7" t="s">
        <v>4218</v>
      </c>
      <c r="D1670" s="1">
        <v>7500</v>
      </c>
      <c r="E1670" s="37" t="str">
        <f>VLOOKUP(D1670,'Vlookup Table Bonus Point'!$C$3:$D$26,2,TRUE)</f>
        <v>5000 to 9999</v>
      </c>
      <c r="F1670" s="1">
        <v>7685</v>
      </c>
      <c r="G1670" s="1" t="s">
        <v>8218</v>
      </c>
      <c r="H1670" s="1" t="s">
        <v>8223</v>
      </c>
      <c r="I1670" s="1" t="s">
        <v>8245</v>
      </c>
      <c r="J1670" s="1">
        <v>1303688087</v>
      </c>
      <c r="K1670" s="1">
        <v>1301787287</v>
      </c>
      <c r="L1670" s="1" t="b">
        <v>0</v>
      </c>
      <c r="M1670" s="1">
        <v>69</v>
      </c>
      <c r="N1670" s="1" t="b">
        <v>1</v>
      </c>
      <c r="O1670" s="1" t="s">
        <v>8265</v>
      </c>
      <c r="P1670" s="28">
        <f>F1670/D1670</f>
        <v>1.0246666666666666</v>
      </c>
      <c r="Q1670" s="29">
        <f>IF(M1670&gt;0,F1670/M1670,0)</f>
        <v>111.37681159420291</v>
      </c>
      <c r="R1670" s="9" t="str">
        <f>LEFT(O1670,SEARCH("/",O1670,1)-1)</f>
        <v>film &amp; video</v>
      </c>
      <c r="S1670" s="26" t="str">
        <f>RIGHT(O1670,LEN(O1670)-SEARCH("/",O1670,1))</f>
        <v>shorts</v>
      </c>
      <c r="T1670" s="27">
        <f>(((K1670/60)/60)/24)+DATE(1970,1,1)</f>
        <v>40635.982488425929</v>
      </c>
      <c r="U1670" s="5" t="str">
        <f>TEXT(T1670,"mmm")</f>
        <v>Apr</v>
      </c>
      <c r="V1670" s="5" t="str">
        <f>TEXT(T1670,"yyyy")</f>
        <v>2011</v>
      </c>
      <c r="W1670" s="5" t="str">
        <f>TEXT(Y1670,"mmm")</f>
        <v>Apr</v>
      </c>
      <c r="X1670" s="1" t="str">
        <f>TEXT(Y1670,"yyyy")</f>
        <v>2011</v>
      </c>
      <c r="Y1670" s="27">
        <f>(((J1670/60)/60)/24)+DATE(1970,1,1)</f>
        <v>40657.982488425929</v>
      </c>
    </row>
    <row r="1671" spans="1:25" ht="48" x14ac:dyDescent="0.2">
      <c r="A1671" s="1">
        <v>144</v>
      </c>
      <c r="B1671" s="7" t="s">
        <v>146</v>
      </c>
      <c r="C1671" s="7" t="s">
        <v>4254</v>
      </c>
      <c r="D1671" s="1">
        <v>7500</v>
      </c>
      <c r="E1671" s="37" t="str">
        <f>VLOOKUP(D1671,'Vlookup Table Bonus Point'!$C$3:$D$26,2,TRUE)</f>
        <v>5000 to 9999</v>
      </c>
      <c r="F1671" s="1">
        <v>2070</v>
      </c>
      <c r="G1671" s="1" t="s">
        <v>8219</v>
      </c>
      <c r="H1671" s="1" t="s">
        <v>8228</v>
      </c>
      <c r="I1671" s="1" t="s">
        <v>8250</v>
      </c>
      <c r="J1671" s="1">
        <v>1428945472</v>
      </c>
      <c r="K1671" s="1">
        <v>1423765072</v>
      </c>
      <c r="L1671" s="1" t="b">
        <v>0</v>
      </c>
      <c r="M1671" s="1">
        <v>37</v>
      </c>
      <c r="N1671" s="1" t="b">
        <v>0</v>
      </c>
      <c r="O1671" s="1" t="s">
        <v>8266</v>
      </c>
      <c r="P1671" s="28">
        <f>F1671/D1671</f>
        <v>0.27600000000000002</v>
      </c>
      <c r="Q1671" s="29">
        <f>IF(M1671&gt;0,F1671/M1671,0)</f>
        <v>55.945945945945944</v>
      </c>
      <c r="R1671" s="9" t="str">
        <f>LEFT(O1671,SEARCH("/",O1671,1)-1)</f>
        <v>film &amp; video</v>
      </c>
      <c r="S1671" s="26" t="str">
        <f>RIGHT(O1671,LEN(O1671)-SEARCH("/",O1671,1))</f>
        <v>science fiction</v>
      </c>
      <c r="T1671" s="27">
        <f>(((K1671/60)/60)/24)+DATE(1970,1,1)</f>
        <v>42047.762407407412</v>
      </c>
      <c r="U1671" s="5" t="str">
        <f>TEXT(T1671,"mmm")</f>
        <v>Feb</v>
      </c>
      <c r="V1671" s="5" t="str">
        <f>TEXT(T1671,"yyyy")</f>
        <v>2015</v>
      </c>
      <c r="W1671" s="5" t="str">
        <f>TEXT(Y1671,"mmm")</f>
        <v>Apr</v>
      </c>
      <c r="X1671" s="1" t="str">
        <f>TEXT(Y1671,"yyyy")</f>
        <v>2015</v>
      </c>
      <c r="Y1671" s="27">
        <f>(((J1671/60)/60)/24)+DATE(1970,1,1)</f>
        <v>42107.72074074074</v>
      </c>
    </row>
    <row r="1672" spans="1:25" ht="32" x14ac:dyDescent="0.2">
      <c r="A1672" s="1">
        <v>305</v>
      </c>
      <c r="B1672" s="7" t="s">
        <v>306</v>
      </c>
      <c r="C1672" s="7" t="s">
        <v>4415</v>
      </c>
      <c r="D1672" s="1">
        <v>7500</v>
      </c>
      <c r="E1672" s="37" t="str">
        <f>VLOOKUP(D1672,'Vlookup Table Bonus Point'!$C$3:$D$26,2,TRUE)</f>
        <v>5000 to 9999</v>
      </c>
      <c r="F1672" s="1">
        <v>9775</v>
      </c>
      <c r="G1672" s="1" t="s">
        <v>8218</v>
      </c>
      <c r="H1672" s="1" t="s">
        <v>8223</v>
      </c>
      <c r="I1672" s="1" t="s">
        <v>8245</v>
      </c>
      <c r="J1672" s="1">
        <v>1331392049</v>
      </c>
      <c r="K1672" s="1">
        <v>1328800049</v>
      </c>
      <c r="L1672" s="1" t="b">
        <v>1</v>
      </c>
      <c r="M1672" s="1">
        <v>189</v>
      </c>
      <c r="N1672" s="1" t="b">
        <v>1</v>
      </c>
      <c r="O1672" s="1" t="s">
        <v>8268</v>
      </c>
      <c r="P1672" s="28">
        <f>F1672/D1672</f>
        <v>1.3033333333333332</v>
      </c>
      <c r="Q1672" s="29">
        <f>IF(M1672&gt;0,F1672/M1672,0)</f>
        <v>51.719576719576722</v>
      </c>
      <c r="R1672" s="9" t="str">
        <f>LEFT(O1672,SEARCH("/",O1672,1)-1)</f>
        <v>film &amp; video</v>
      </c>
      <c r="S1672" s="26" t="str">
        <f>RIGHT(O1672,LEN(O1672)-SEARCH("/",O1672,1))</f>
        <v>documentary</v>
      </c>
      <c r="T1672" s="27">
        <f>(((K1672/60)/60)/24)+DATE(1970,1,1)</f>
        <v>40948.630196759259</v>
      </c>
      <c r="U1672" s="5" t="str">
        <f>TEXT(T1672,"mmm")</f>
        <v>Feb</v>
      </c>
      <c r="V1672" s="5" t="str">
        <f>TEXT(T1672,"yyyy")</f>
        <v>2012</v>
      </c>
      <c r="W1672" s="5" t="str">
        <f>TEXT(Y1672,"mmm")</f>
        <v>Mar</v>
      </c>
      <c r="X1672" s="1" t="str">
        <f>TEXT(Y1672,"yyyy")</f>
        <v>2012</v>
      </c>
      <c r="Y1672" s="27">
        <f>(((J1672/60)/60)/24)+DATE(1970,1,1)</f>
        <v>40978.630196759259</v>
      </c>
    </row>
    <row r="1673" spans="1:25" ht="32" x14ac:dyDescent="0.2">
      <c r="A1673" s="1">
        <v>356</v>
      </c>
      <c r="B1673" s="7" t="s">
        <v>357</v>
      </c>
      <c r="C1673" s="7" t="s">
        <v>4466</v>
      </c>
      <c r="D1673" s="1">
        <v>7500</v>
      </c>
      <c r="E1673" s="37" t="str">
        <f>VLOOKUP(D1673,'Vlookup Table Bonus Point'!$C$3:$D$26,2,TRUE)</f>
        <v>5000 to 9999</v>
      </c>
      <c r="F1673" s="1">
        <v>7701.93</v>
      </c>
      <c r="G1673" s="1" t="s">
        <v>8218</v>
      </c>
      <c r="H1673" s="1" t="s">
        <v>8223</v>
      </c>
      <c r="I1673" s="1" t="s">
        <v>8245</v>
      </c>
      <c r="J1673" s="1">
        <v>1458152193</v>
      </c>
      <c r="K1673" s="1">
        <v>1455563793</v>
      </c>
      <c r="L1673" s="1" t="b">
        <v>1</v>
      </c>
      <c r="M1673" s="1">
        <v>97</v>
      </c>
      <c r="N1673" s="1" t="b">
        <v>1</v>
      </c>
      <c r="O1673" s="1" t="s">
        <v>8268</v>
      </c>
      <c r="P1673" s="28">
        <f>F1673/D1673</f>
        <v>1.0269239999999999</v>
      </c>
      <c r="Q1673" s="29">
        <f>IF(M1673&gt;0,F1673/M1673,0)</f>
        <v>79.401340206185566</v>
      </c>
      <c r="R1673" s="9" t="str">
        <f>LEFT(O1673,SEARCH("/",O1673,1)-1)</f>
        <v>film &amp; video</v>
      </c>
      <c r="S1673" s="26" t="str">
        <f>RIGHT(O1673,LEN(O1673)-SEARCH("/",O1673,1))</f>
        <v>documentary</v>
      </c>
      <c r="T1673" s="27">
        <f>(((K1673/60)/60)/24)+DATE(1970,1,1)</f>
        <v>42415.803159722222</v>
      </c>
      <c r="U1673" s="5" t="str">
        <f>TEXT(T1673,"mmm")</f>
        <v>Feb</v>
      </c>
      <c r="V1673" s="5" t="str">
        <f>TEXT(T1673,"yyyy")</f>
        <v>2016</v>
      </c>
      <c r="W1673" s="5" t="str">
        <f>TEXT(Y1673,"mmm")</f>
        <v>Mar</v>
      </c>
      <c r="X1673" s="1" t="str">
        <f>TEXT(Y1673,"yyyy")</f>
        <v>2016</v>
      </c>
      <c r="Y1673" s="27">
        <f>(((J1673/60)/60)/24)+DATE(1970,1,1)</f>
        <v>42445.761493055557</v>
      </c>
    </row>
    <row r="1674" spans="1:25" ht="48" x14ac:dyDescent="0.2">
      <c r="A1674" s="1">
        <v>373</v>
      </c>
      <c r="B1674" s="7" t="s">
        <v>374</v>
      </c>
      <c r="C1674" s="7" t="s">
        <v>4483</v>
      </c>
      <c r="D1674" s="1">
        <v>7500</v>
      </c>
      <c r="E1674" s="37" t="str">
        <f>VLOOKUP(D1674,'Vlookup Table Bonus Point'!$C$3:$D$26,2,TRUE)</f>
        <v>5000 to 9999</v>
      </c>
      <c r="F1674" s="1">
        <v>8000</v>
      </c>
      <c r="G1674" s="1" t="s">
        <v>8218</v>
      </c>
      <c r="H1674" s="1" t="s">
        <v>8223</v>
      </c>
      <c r="I1674" s="1" t="s">
        <v>8245</v>
      </c>
      <c r="J1674" s="1">
        <v>1342648398</v>
      </c>
      <c r="K1674" s="1">
        <v>1340056398</v>
      </c>
      <c r="L1674" s="1" t="b">
        <v>0</v>
      </c>
      <c r="M1674" s="1">
        <v>89</v>
      </c>
      <c r="N1674" s="1" t="b">
        <v>1</v>
      </c>
      <c r="O1674" s="1" t="s">
        <v>8268</v>
      </c>
      <c r="P1674" s="28">
        <f>F1674/D1674</f>
        <v>1.0666666666666667</v>
      </c>
      <c r="Q1674" s="29">
        <f>IF(M1674&gt;0,F1674/M1674,0)</f>
        <v>89.887640449438209</v>
      </c>
      <c r="R1674" s="9" t="str">
        <f>LEFT(O1674,SEARCH("/",O1674,1)-1)</f>
        <v>film &amp; video</v>
      </c>
      <c r="S1674" s="26" t="str">
        <f>RIGHT(O1674,LEN(O1674)-SEARCH("/",O1674,1))</f>
        <v>documentary</v>
      </c>
      <c r="T1674" s="27">
        <f>(((K1674/60)/60)/24)+DATE(1970,1,1)</f>
        <v>41078.91201388889</v>
      </c>
      <c r="U1674" s="5" t="str">
        <f>TEXT(T1674,"mmm")</f>
        <v>Jun</v>
      </c>
      <c r="V1674" s="5" t="str">
        <f>TEXT(T1674,"yyyy")</f>
        <v>2012</v>
      </c>
      <c r="W1674" s="5" t="str">
        <f>TEXT(Y1674,"mmm")</f>
        <v>Jul</v>
      </c>
      <c r="X1674" s="1" t="str">
        <f>TEXT(Y1674,"yyyy")</f>
        <v>2012</v>
      </c>
      <c r="Y1674" s="27">
        <f>(((J1674/60)/60)/24)+DATE(1970,1,1)</f>
        <v>41108.91201388889</v>
      </c>
    </row>
    <row r="1675" spans="1:25" ht="48" x14ac:dyDescent="0.2">
      <c r="A1675" s="1">
        <v>398</v>
      </c>
      <c r="B1675" s="7" t="s">
        <v>399</v>
      </c>
      <c r="C1675" s="7" t="s">
        <v>4508</v>
      </c>
      <c r="D1675" s="1">
        <v>7500</v>
      </c>
      <c r="E1675" s="37" t="str">
        <f>VLOOKUP(D1675,'Vlookup Table Bonus Point'!$C$3:$D$26,2,TRUE)</f>
        <v>5000 to 9999</v>
      </c>
      <c r="F1675" s="1">
        <v>9387</v>
      </c>
      <c r="G1675" s="1" t="s">
        <v>8218</v>
      </c>
      <c r="H1675" s="1" t="s">
        <v>8223</v>
      </c>
      <c r="I1675" s="1" t="s">
        <v>8245</v>
      </c>
      <c r="J1675" s="1">
        <v>1430334126</v>
      </c>
      <c r="K1675" s="1">
        <v>1426446126</v>
      </c>
      <c r="L1675" s="1" t="b">
        <v>0</v>
      </c>
      <c r="M1675" s="1">
        <v>67</v>
      </c>
      <c r="N1675" s="1" t="b">
        <v>1</v>
      </c>
      <c r="O1675" s="1" t="s">
        <v>8268</v>
      </c>
      <c r="P1675" s="28">
        <f>F1675/D1675</f>
        <v>1.2516</v>
      </c>
      <c r="Q1675" s="29">
        <f>IF(M1675&gt;0,F1675/M1675,0)</f>
        <v>140.1044776119403</v>
      </c>
      <c r="R1675" s="9" t="str">
        <f>LEFT(O1675,SEARCH("/",O1675,1)-1)</f>
        <v>film &amp; video</v>
      </c>
      <c r="S1675" s="26" t="str">
        <f>RIGHT(O1675,LEN(O1675)-SEARCH("/",O1675,1))</f>
        <v>documentary</v>
      </c>
      <c r="T1675" s="27">
        <f>(((K1675/60)/60)/24)+DATE(1970,1,1)</f>
        <v>42078.793124999997</v>
      </c>
      <c r="U1675" s="5" t="str">
        <f>TEXT(T1675,"mmm")</f>
        <v>Mar</v>
      </c>
      <c r="V1675" s="5" t="str">
        <f>TEXT(T1675,"yyyy")</f>
        <v>2015</v>
      </c>
      <c r="W1675" s="5" t="str">
        <f>TEXT(Y1675,"mmm")</f>
        <v>Apr</v>
      </c>
      <c r="X1675" s="1" t="str">
        <f>TEXT(Y1675,"yyyy")</f>
        <v>2015</v>
      </c>
      <c r="Y1675" s="27">
        <f>(((J1675/60)/60)/24)+DATE(1970,1,1)</f>
        <v>42123.793124999997</v>
      </c>
    </row>
    <row r="1676" spans="1:25" ht="48" x14ac:dyDescent="0.2">
      <c r="A1676" s="1">
        <v>468</v>
      </c>
      <c r="B1676" s="7" t="s">
        <v>469</v>
      </c>
      <c r="C1676" s="7" t="s">
        <v>4578</v>
      </c>
      <c r="D1676" s="1">
        <v>7500</v>
      </c>
      <c r="E1676" s="37" t="str">
        <f>VLOOKUP(D1676,'Vlookup Table Bonus Point'!$C$3:$D$26,2,TRUE)</f>
        <v>5000 to 9999</v>
      </c>
      <c r="F1676" s="1">
        <v>0</v>
      </c>
      <c r="G1676" s="1" t="s">
        <v>8220</v>
      </c>
      <c r="H1676" s="1" t="s">
        <v>8223</v>
      </c>
      <c r="I1676" s="1" t="s">
        <v>8245</v>
      </c>
      <c r="J1676" s="1">
        <v>1341978665</v>
      </c>
      <c r="K1676" s="1">
        <v>1336795283</v>
      </c>
      <c r="L1676" s="1" t="b">
        <v>0</v>
      </c>
      <c r="M1676" s="1">
        <v>0</v>
      </c>
      <c r="N1676" s="1" t="b">
        <v>0</v>
      </c>
      <c r="O1676" s="1" t="s">
        <v>8269</v>
      </c>
      <c r="P1676" s="28">
        <f>F1676/D1676</f>
        <v>0</v>
      </c>
      <c r="Q1676" s="29">
        <f>IF(M1676&gt;0,F1676/M1676,0)</f>
        <v>0</v>
      </c>
      <c r="R1676" s="9" t="str">
        <f>LEFT(O1676,SEARCH("/",O1676,1)-1)</f>
        <v>film &amp; video</v>
      </c>
      <c r="S1676" s="26" t="str">
        <f>RIGHT(O1676,LEN(O1676)-SEARCH("/",O1676,1))</f>
        <v>animation</v>
      </c>
      <c r="T1676" s="27">
        <f>(((K1676/60)/60)/24)+DATE(1970,1,1)</f>
        <v>41041.167627314811</v>
      </c>
      <c r="U1676" s="5" t="str">
        <f>TEXT(T1676,"mmm")</f>
        <v>May</v>
      </c>
      <c r="V1676" s="5" t="str">
        <f>TEXT(T1676,"yyyy")</f>
        <v>2012</v>
      </c>
      <c r="W1676" s="5" t="str">
        <f>TEXT(Y1676,"mmm")</f>
        <v>Jul</v>
      </c>
      <c r="X1676" s="1" t="str">
        <f>TEXT(Y1676,"yyyy")</f>
        <v>2012</v>
      </c>
      <c r="Y1676" s="27">
        <f>(((J1676/60)/60)/24)+DATE(1970,1,1)</f>
        <v>41101.160474537035</v>
      </c>
    </row>
    <row r="1677" spans="1:25" ht="48" x14ac:dyDescent="0.2">
      <c r="A1677" s="1">
        <v>547</v>
      </c>
      <c r="B1677" s="7" t="s">
        <v>548</v>
      </c>
      <c r="C1677" s="7" t="s">
        <v>4657</v>
      </c>
      <c r="D1677" s="1">
        <v>7500</v>
      </c>
      <c r="E1677" s="37" t="str">
        <f>VLOOKUP(D1677,'Vlookup Table Bonus Point'!$C$3:$D$26,2,TRUE)</f>
        <v>5000 to 9999</v>
      </c>
      <c r="F1677" s="1">
        <v>0</v>
      </c>
      <c r="G1677" s="1" t="s">
        <v>8220</v>
      </c>
      <c r="H1677" s="1" t="s">
        <v>8224</v>
      </c>
      <c r="I1677" s="1" t="s">
        <v>8246</v>
      </c>
      <c r="J1677" s="1">
        <v>1455122564</v>
      </c>
      <c r="K1677" s="1">
        <v>1452530564</v>
      </c>
      <c r="L1677" s="1" t="b">
        <v>0</v>
      </c>
      <c r="M1677" s="1">
        <v>0</v>
      </c>
      <c r="N1677" s="1" t="b">
        <v>0</v>
      </c>
      <c r="O1677" s="1" t="s">
        <v>8271</v>
      </c>
      <c r="P1677" s="28">
        <f>F1677/D1677</f>
        <v>0</v>
      </c>
      <c r="Q1677" s="29">
        <f>IF(M1677&gt;0,F1677/M1677,0)</f>
        <v>0</v>
      </c>
      <c r="R1677" s="9" t="str">
        <f>LEFT(O1677,SEARCH("/",O1677,1)-1)</f>
        <v>technology</v>
      </c>
      <c r="S1677" s="26" t="str">
        <f>RIGHT(O1677,LEN(O1677)-SEARCH("/",O1677,1))</f>
        <v>web</v>
      </c>
      <c r="T1677" s="27">
        <f>(((K1677/60)/60)/24)+DATE(1970,1,1)</f>
        <v>42380.696342592593</v>
      </c>
      <c r="U1677" s="5" t="str">
        <f>TEXT(T1677,"mmm")</f>
        <v>Jan</v>
      </c>
      <c r="V1677" s="5" t="str">
        <f>TEXT(T1677,"yyyy")</f>
        <v>2016</v>
      </c>
      <c r="W1677" s="5" t="str">
        <f>TEXT(Y1677,"mmm")</f>
        <v>Feb</v>
      </c>
      <c r="X1677" s="1" t="str">
        <f>TEXT(Y1677,"yyyy")</f>
        <v>2016</v>
      </c>
      <c r="Y1677" s="27">
        <f>(((J1677/60)/60)/24)+DATE(1970,1,1)</f>
        <v>42410.696342592593</v>
      </c>
    </row>
    <row r="1678" spans="1:25" ht="48" x14ac:dyDescent="0.2">
      <c r="A1678" s="1">
        <v>555</v>
      </c>
      <c r="B1678" s="7" t="s">
        <v>556</v>
      </c>
      <c r="C1678" s="7" t="s">
        <v>4665</v>
      </c>
      <c r="D1678" s="1">
        <v>7500</v>
      </c>
      <c r="E1678" s="37" t="str">
        <f>VLOOKUP(D1678,'Vlookup Table Bonus Point'!$C$3:$D$26,2,TRUE)</f>
        <v>5000 to 9999</v>
      </c>
      <c r="F1678" s="1">
        <v>0</v>
      </c>
      <c r="G1678" s="1" t="s">
        <v>8220</v>
      </c>
      <c r="H1678" s="1" t="s">
        <v>8224</v>
      </c>
      <c r="I1678" s="1" t="s">
        <v>8246</v>
      </c>
      <c r="J1678" s="1">
        <v>1465720143</v>
      </c>
      <c r="K1678" s="1">
        <v>1463128143</v>
      </c>
      <c r="L1678" s="1" t="b">
        <v>0</v>
      </c>
      <c r="M1678" s="1">
        <v>0</v>
      </c>
      <c r="N1678" s="1" t="b">
        <v>0</v>
      </c>
      <c r="O1678" s="1" t="s">
        <v>8271</v>
      </c>
      <c r="P1678" s="28">
        <f>F1678/D1678</f>
        <v>0</v>
      </c>
      <c r="Q1678" s="29">
        <f>IF(M1678&gt;0,F1678/M1678,0)</f>
        <v>0</v>
      </c>
      <c r="R1678" s="9" t="str">
        <f>LEFT(O1678,SEARCH("/",O1678,1)-1)</f>
        <v>technology</v>
      </c>
      <c r="S1678" s="26" t="str">
        <f>RIGHT(O1678,LEN(O1678)-SEARCH("/",O1678,1))</f>
        <v>web</v>
      </c>
      <c r="T1678" s="27">
        <f>(((K1678/60)/60)/24)+DATE(1970,1,1)</f>
        <v>42503.353506944448</v>
      </c>
      <c r="U1678" s="5" t="str">
        <f>TEXT(T1678,"mmm")</f>
        <v>May</v>
      </c>
      <c r="V1678" s="5" t="str">
        <f>TEXT(T1678,"yyyy")</f>
        <v>2016</v>
      </c>
      <c r="W1678" s="5" t="str">
        <f>TEXT(Y1678,"mmm")</f>
        <v>Jun</v>
      </c>
      <c r="X1678" s="1" t="str">
        <f>TEXT(Y1678,"yyyy")</f>
        <v>2016</v>
      </c>
      <c r="Y1678" s="27">
        <f>(((J1678/60)/60)/24)+DATE(1970,1,1)</f>
        <v>42533.353506944448</v>
      </c>
    </row>
    <row r="1679" spans="1:25" ht="16" x14ac:dyDescent="0.2">
      <c r="A1679" s="1">
        <v>589</v>
      </c>
      <c r="B1679" s="7" t="s">
        <v>590</v>
      </c>
      <c r="C1679" s="7" t="s">
        <v>4699</v>
      </c>
      <c r="D1679" s="1">
        <v>7500</v>
      </c>
      <c r="E1679" s="37" t="str">
        <f>VLOOKUP(D1679,'Vlookup Table Bonus Point'!$C$3:$D$26,2,TRUE)</f>
        <v>5000 to 9999</v>
      </c>
      <c r="F1679" s="1">
        <v>1</v>
      </c>
      <c r="G1679" s="1" t="s">
        <v>8220</v>
      </c>
      <c r="H1679" s="1" t="s">
        <v>8223</v>
      </c>
      <c r="I1679" s="1" t="s">
        <v>8245</v>
      </c>
      <c r="J1679" s="1">
        <v>1436366699</v>
      </c>
      <c r="K1679" s="1">
        <v>1435070699</v>
      </c>
      <c r="L1679" s="1" t="b">
        <v>0</v>
      </c>
      <c r="M1679" s="1">
        <v>1</v>
      </c>
      <c r="N1679" s="1" t="b">
        <v>0</v>
      </c>
      <c r="O1679" s="1" t="s">
        <v>8271</v>
      </c>
      <c r="P1679" s="28">
        <f>F1679/D1679</f>
        <v>1.3333333333333334E-4</v>
      </c>
      <c r="Q1679" s="29">
        <f>IF(M1679&gt;0,F1679/M1679,0)</f>
        <v>1</v>
      </c>
      <c r="R1679" s="9" t="str">
        <f>LEFT(O1679,SEARCH("/",O1679,1)-1)</f>
        <v>technology</v>
      </c>
      <c r="S1679" s="26" t="str">
        <f>RIGHT(O1679,LEN(O1679)-SEARCH("/",O1679,1))</f>
        <v>web</v>
      </c>
      <c r="T1679" s="27">
        <f>(((K1679/60)/60)/24)+DATE(1970,1,1)</f>
        <v>42178.614571759259</v>
      </c>
      <c r="U1679" s="5" t="str">
        <f>TEXT(T1679,"mmm")</f>
        <v>Jun</v>
      </c>
      <c r="V1679" s="5" t="str">
        <f>TEXT(T1679,"yyyy")</f>
        <v>2015</v>
      </c>
      <c r="W1679" s="5" t="str">
        <f>TEXT(Y1679,"mmm")</f>
        <v>Jul</v>
      </c>
      <c r="X1679" s="1" t="str">
        <f>TEXT(Y1679,"yyyy")</f>
        <v>2015</v>
      </c>
      <c r="Y1679" s="27">
        <f>(((J1679/60)/60)/24)+DATE(1970,1,1)</f>
        <v>42193.614571759259</v>
      </c>
    </row>
    <row r="1680" spans="1:25" ht="48" x14ac:dyDescent="0.2">
      <c r="A1680" s="1">
        <v>592</v>
      </c>
      <c r="B1680" s="7" t="s">
        <v>593</v>
      </c>
      <c r="C1680" s="7" t="s">
        <v>4702</v>
      </c>
      <c r="D1680" s="1">
        <v>7500</v>
      </c>
      <c r="E1680" s="37" t="str">
        <f>VLOOKUP(D1680,'Vlookup Table Bonus Point'!$C$3:$D$26,2,TRUE)</f>
        <v>5000 to 9999</v>
      </c>
      <c r="F1680" s="1">
        <v>250</v>
      </c>
      <c r="G1680" s="1" t="s">
        <v>8220</v>
      </c>
      <c r="H1680" s="1" t="s">
        <v>8223</v>
      </c>
      <c r="I1680" s="1" t="s">
        <v>8245</v>
      </c>
      <c r="J1680" s="1">
        <v>1417584860</v>
      </c>
      <c r="K1680" s="1">
        <v>1414992860</v>
      </c>
      <c r="L1680" s="1" t="b">
        <v>0</v>
      </c>
      <c r="M1680" s="1">
        <v>1</v>
      </c>
      <c r="N1680" s="1" t="b">
        <v>0</v>
      </c>
      <c r="O1680" s="1" t="s">
        <v>8271</v>
      </c>
      <c r="P1680" s="28">
        <f>F1680/D1680</f>
        <v>3.3333333333333333E-2</v>
      </c>
      <c r="Q1680" s="29">
        <f>IF(M1680&gt;0,F1680/M1680,0)</f>
        <v>250</v>
      </c>
      <c r="R1680" s="9" t="str">
        <f>LEFT(O1680,SEARCH("/",O1680,1)-1)</f>
        <v>technology</v>
      </c>
      <c r="S1680" s="26" t="str">
        <f>RIGHT(O1680,LEN(O1680)-SEARCH("/",O1680,1))</f>
        <v>web</v>
      </c>
      <c r="T1680" s="27">
        <f>(((K1680/60)/60)/24)+DATE(1970,1,1)</f>
        <v>41946.232175925928</v>
      </c>
      <c r="U1680" s="5" t="str">
        <f>TEXT(T1680,"mmm")</f>
        <v>Nov</v>
      </c>
      <c r="V1680" s="5" t="str">
        <f>TEXT(T1680,"yyyy")</f>
        <v>2014</v>
      </c>
      <c r="W1680" s="5" t="str">
        <f>TEXT(Y1680,"mmm")</f>
        <v>Dec</v>
      </c>
      <c r="X1680" s="1" t="str">
        <f>TEXT(Y1680,"yyyy")</f>
        <v>2014</v>
      </c>
      <c r="Y1680" s="27">
        <f>(((J1680/60)/60)/24)+DATE(1970,1,1)</f>
        <v>41976.232175925921</v>
      </c>
    </row>
    <row r="1681" spans="1:25" ht="48" x14ac:dyDescent="0.2">
      <c r="A1681" s="1">
        <v>597</v>
      </c>
      <c r="B1681" s="7" t="s">
        <v>598</v>
      </c>
      <c r="C1681" s="7" t="s">
        <v>4707</v>
      </c>
      <c r="D1681" s="1">
        <v>7500</v>
      </c>
      <c r="E1681" s="37" t="str">
        <f>VLOOKUP(D1681,'Vlookup Table Bonus Point'!$C$3:$D$26,2,TRUE)</f>
        <v>5000 to 9999</v>
      </c>
      <c r="F1681" s="1">
        <v>20</v>
      </c>
      <c r="G1681" s="1" t="s">
        <v>8220</v>
      </c>
      <c r="H1681" s="1" t="s">
        <v>8223</v>
      </c>
      <c r="I1681" s="1" t="s">
        <v>8245</v>
      </c>
      <c r="J1681" s="1">
        <v>1469980800</v>
      </c>
      <c r="K1681" s="1">
        <v>1466787335</v>
      </c>
      <c r="L1681" s="1" t="b">
        <v>0</v>
      </c>
      <c r="M1681" s="1">
        <v>2</v>
      </c>
      <c r="N1681" s="1" t="b">
        <v>0</v>
      </c>
      <c r="O1681" s="1" t="s">
        <v>8271</v>
      </c>
      <c r="P1681" s="28">
        <f>F1681/D1681</f>
        <v>2.6666666666666666E-3</v>
      </c>
      <c r="Q1681" s="29">
        <f>IF(M1681&gt;0,F1681/M1681,0)</f>
        <v>10</v>
      </c>
      <c r="R1681" s="9" t="str">
        <f>LEFT(O1681,SEARCH("/",O1681,1)-1)</f>
        <v>technology</v>
      </c>
      <c r="S1681" s="26" t="str">
        <f>RIGHT(O1681,LEN(O1681)-SEARCH("/",O1681,1))</f>
        <v>web</v>
      </c>
      <c r="T1681" s="27">
        <f>(((K1681/60)/60)/24)+DATE(1970,1,1)</f>
        <v>42545.705266203702</v>
      </c>
      <c r="U1681" s="5" t="str">
        <f>TEXT(T1681,"mmm")</f>
        <v>Jun</v>
      </c>
      <c r="V1681" s="5" t="str">
        <f>TEXT(T1681,"yyyy")</f>
        <v>2016</v>
      </c>
      <c r="W1681" s="5" t="str">
        <f>TEXT(Y1681,"mmm")</f>
        <v>Jul</v>
      </c>
      <c r="X1681" s="1" t="str">
        <f>TEXT(Y1681,"yyyy")</f>
        <v>2016</v>
      </c>
      <c r="Y1681" s="27">
        <f>(((J1681/60)/60)/24)+DATE(1970,1,1)</f>
        <v>42582.666666666672</v>
      </c>
    </row>
    <row r="1682" spans="1:25" ht="48" x14ac:dyDescent="0.2">
      <c r="A1682" s="1">
        <v>728</v>
      </c>
      <c r="B1682" s="7" t="s">
        <v>729</v>
      </c>
      <c r="C1682" s="7" t="s">
        <v>4838</v>
      </c>
      <c r="D1682" s="1">
        <v>7500</v>
      </c>
      <c r="E1682" s="37" t="str">
        <f>VLOOKUP(D1682,'Vlookup Table Bonus Point'!$C$3:$D$26,2,TRUE)</f>
        <v>5000 to 9999</v>
      </c>
      <c r="F1682" s="1">
        <v>7917.45</v>
      </c>
      <c r="G1682" s="1" t="s">
        <v>8218</v>
      </c>
      <c r="H1682" s="1" t="s">
        <v>8223</v>
      </c>
      <c r="I1682" s="1" t="s">
        <v>8245</v>
      </c>
      <c r="J1682" s="1">
        <v>1313957157</v>
      </c>
      <c r="K1682" s="1">
        <v>1310069157</v>
      </c>
      <c r="L1682" s="1" t="b">
        <v>0</v>
      </c>
      <c r="M1682" s="1">
        <v>130</v>
      </c>
      <c r="N1682" s="1" t="b">
        <v>1</v>
      </c>
      <c r="O1682" s="1" t="s">
        <v>8273</v>
      </c>
      <c r="P1682" s="28">
        <f>F1682/D1682</f>
        <v>1.05566</v>
      </c>
      <c r="Q1682" s="29">
        <f>IF(M1682&gt;0,F1682/M1682,0)</f>
        <v>60.903461538461535</v>
      </c>
      <c r="R1682" s="9" t="str">
        <f>LEFT(O1682,SEARCH("/",O1682,1)-1)</f>
        <v>publishing</v>
      </c>
      <c r="S1682" s="26" t="str">
        <f>RIGHT(O1682,LEN(O1682)-SEARCH("/",O1682,1))</f>
        <v>nonfiction</v>
      </c>
      <c r="T1682" s="27">
        <f>(((K1682/60)/60)/24)+DATE(1970,1,1)</f>
        <v>40731.837465277778</v>
      </c>
      <c r="U1682" s="5" t="str">
        <f>TEXT(T1682,"mmm")</f>
        <v>Jul</v>
      </c>
      <c r="V1682" s="5" t="str">
        <f>TEXT(T1682,"yyyy")</f>
        <v>2011</v>
      </c>
      <c r="W1682" s="5" t="str">
        <f>TEXT(Y1682,"mmm")</f>
        <v>Aug</v>
      </c>
      <c r="X1682" s="1" t="str">
        <f>TEXT(Y1682,"yyyy")</f>
        <v>2011</v>
      </c>
      <c r="Y1682" s="27">
        <f>(((J1682/60)/60)/24)+DATE(1970,1,1)</f>
        <v>40776.837465277778</v>
      </c>
    </row>
    <row r="1683" spans="1:25" ht="48" x14ac:dyDescent="0.2">
      <c r="A1683" s="1">
        <v>791</v>
      </c>
      <c r="B1683" s="7" t="s">
        <v>792</v>
      </c>
      <c r="C1683" s="7" t="s">
        <v>4901</v>
      </c>
      <c r="D1683" s="1">
        <v>7500</v>
      </c>
      <c r="E1683" s="37" t="str">
        <f>VLOOKUP(D1683,'Vlookup Table Bonus Point'!$C$3:$D$26,2,TRUE)</f>
        <v>5000 to 9999</v>
      </c>
      <c r="F1683" s="1">
        <v>7790</v>
      </c>
      <c r="G1683" s="1" t="s">
        <v>8218</v>
      </c>
      <c r="H1683" s="1" t="s">
        <v>8223</v>
      </c>
      <c r="I1683" s="1" t="s">
        <v>8245</v>
      </c>
      <c r="J1683" s="1">
        <v>1384322340</v>
      </c>
      <c r="K1683" s="1">
        <v>1381430646</v>
      </c>
      <c r="L1683" s="1" t="b">
        <v>0</v>
      </c>
      <c r="M1683" s="1">
        <v>128</v>
      </c>
      <c r="N1683" s="1" t="b">
        <v>1</v>
      </c>
      <c r="O1683" s="1" t="s">
        <v>8275</v>
      </c>
      <c r="P1683" s="28">
        <f>F1683/D1683</f>
        <v>1.0386666666666666</v>
      </c>
      <c r="Q1683" s="29">
        <f>IF(M1683&gt;0,F1683/M1683,0)</f>
        <v>60.859375</v>
      </c>
      <c r="R1683" s="9" t="str">
        <f>LEFT(O1683,SEARCH("/",O1683,1)-1)</f>
        <v>music</v>
      </c>
      <c r="S1683" s="26" t="str">
        <f>RIGHT(O1683,LEN(O1683)-SEARCH("/",O1683,1))</f>
        <v>rock</v>
      </c>
      <c r="T1683" s="27">
        <f>(((K1683/60)/60)/24)+DATE(1970,1,1)</f>
        <v>41557.780624999999</v>
      </c>
      <c r="U1683" s="5" t="str">
        <f>TEXT(T1683,"mmm")</f>
        <v>Oct</v>
      </c>
      <c r="V1683" s="5" t="str">
        <f>TEXT(T1683,"yyyy")</f>
        <v>2013</v>
      </c>
      <c r="W1683" s="5" t="str">
        <f>TEXT(Y1683,"mmm")</f>
        <v>Nov</v>
      </c>
      <c r="X1683" s="1" t="str">
        <f>TEXT(Y1683,"yyyy")</f>
        <v>2013</v>
      </c>
      <c r="Y1683" s="27">
        <f>(((J1683/60)/60)/24)+DATE(1970,1,1)</f>
        <v>41591.249305555553</v>
      </c>
    </row>
    <row r="1684" spans="1:25" ht="48" x14ac:dyDescent="0.2">
      <c r="A1684" s="1">
        <v>942</v>
      </c>
      <c r="B1684" s="7" t="s">
        <v>943</v>
      </c>
      <c r="C1684" s="7" t="s">
        <v>5052</v>
      </c>
      <c r="D1684" s="1">
        <v>7500</v>
      </c>
      <c r="E1684" s="37" t="str">
        <f>VLOOKUP(D1684,'Vlookup Table Bonus Point'!$C$3:$D$26,2,TRUE)</f>
        <v>5000 to 9999</v>
      </c>
      <c r="F1684" s="1">
        <v>668</v>
      </c>
      <c r="G1684" s="1" t="s">
        <v>8220</v>
      </c>
      <c r="H1684" s="1" t="s">
        <v>8223</v>
      </c>
      <c r="I1684" s="1" t="s">
        <v>8245</v>
      </c>
      <c r="J1684" s="1">
        <v>1455826460</v>
      </c>
      <c r="K1684" s="1">
        <v>1452716060</v>
      </c>
      <c r="L1684" s="1" t="b">
        <v>0</v>
      </c>
      <c r="M1684" s="1">
        <v>16</v>
      </c>
      <c r="N1684" s="1" t="b">
        <v>0</v>
      </c>
      <c r="O1684" s="1" t="s">
        <v>8272</v>
      </c>
      <c r="P1684" s="28">
        <f>F1684/D1684</f>
        <v>8.9066666666666669E-2</v>
      </c>
      <c r="Q1684" s="29">
        <f>IF(M1684&gt;0,F1684/M1684,0)</f>
        <v>41.75</v>
      </c>
      <c r="R1684" s="9" t="str">
        <f>LEFT(O1684,SEARCH("/",O1684,1)-1)</f>
        <v>technology</v>
      </c>
      <c r="S1684" s="26" t="str">
        <f>RIGHT(O1684,LEN(O1684)-SEARCH("/",O1684,1))</f>
        <v>wearables</v>
      </c>
      <c r="T1684" s="27">
        <f>(((K1684/60)/60)/24)+DATE(1970,1,1)</f>
        <v>42382.843287037031</v>
      </c>
      <c r="U1684" s="5" t="str">
        <f>TEXT(T1684,"mmm")</f>
        <v>Jan</v>
      </c>
      <c r="V1684" s="5" t="str">
        <f>TEXT(T1684,"yyyy")</f>
        <v>2016</v>
      </c>
      <c r="W1684" s="5" t="str">
        <f>TEXT(Y1684,"mmm")</f>
        <v>Feb</v>
      </c>
      <c r="X1684" s="1" t="str">
        <f>TEXT(Y1684,"yyyy")</f>
        <v>2016</v>
      </c>
      <c r="Y1684" s="27">
        <f>(((J1684/60)/60)/24)+DATE(1970,1,1)</f>
        <v>42418.843287037031</v>
      </c>
    </row>
    <row r="1685" spans="1:25" ht="48" x14ac:dyDescent="0.2">
      <c r="A1685" s="1">
        <v>1158</v>
      </c>
      <c r="B1685" s="7" t="s">
        <v>1159</v>
      </c>
      <c r="C1685" s="7" t="s">
        <v>5268</v>
      </c>
      <c r="D1685" s="1">
        <v>7500</v>
      </c>
      <c r="E1685" s="37" t="str">
        <f>VLOOKUP(D1685,'Vlookup Table Bonus Point'!$C$3:$D$26,2,TRUE)</f>
        <v>5000 to 9999</v>
      </c>
      <c r="F1685" s="1">
        <v>35</v>
      </c>
      <c r="G1685" s="1" t="s">
        <v>8220</v>
      </c>
      <c r="H1685" s="1" t="s">
        <v>8223</v>
      </c>
      <c r="I1685" s="1" t="s">
        <v>8245</v>
      </c>
      <c r="J1685" s="1">
        <v>1418091128</v>
      </c>
      <c r="K1685" s="1">
        <v>1415499128</v>
      </c>
      <c r="L1685" s="1" t="b">
        <v>0</v>
      </c>
      <c r="M1685" s="1">
        <v>3</v>
      </c>
      <c r="N1685" s="1" t="b">
        <v>0</v>
      </c>
      <c r="O1685" s="1" t="s">
        <v>8283</v>
      </c>
      <c r="P1685" s="28">
        <f>F1685/D1685</f>
        <v>4.6666666666666671E-3</v>
      </c>
      <c r="Q1685" s="29">
        <f>IF(M1685&gt;0,F1685/M1685,0)</f>
        <v>11.666666666666666</v>
      </c>
      <c r="R1685" s="9" t="str">
        <f>LEFT(O1685,SEARCH("/",O1685,1)-1)</f>
        <v>food</v>
      </c>
      <c r="S1685" s="26" t="str">
        <f>RIGHT(O1685,LEN(O1685)-SEARCH("/",O1685,1))</f>
        <v>food trucks</v>
      </c>
      <c r="T1685" s="27">
        <f>(((K1685/60)/60)/24)+DATE(1970,1,1)</f>
        <v>41952.09175925926</v>
      </c>
      <c r="U1685" s="5" t="str">
        <f>TEXT(T1685,"mmm")</f>
        <v>Nov</v>
      </c>
      <c r="V1685" s="5" t="str">
        <f>TEXT(T1685,"yyyy")</f>
        <v>2014</v>
      </c>
      <c r="W1685" s="5" t="str">
        <f>TEXT(Y1685,"mmm")</f>
        <v>Dec</v>
      </c>
      <c r="X1685" s="1" t="str">
        <f>TEXT(Y1685,"yyyy")</f>
        <v>2014</v>
      </c>
      <c r="Y1685" s="27">
        <f>(((J1685/60)/60)/24)+DATE(1970,1,1)</f>
        <v>41982.09175925926</v>
      </c>
    </row>
    <row r="1686" spans="1:25" ht="48" x14ac:dyDescent="0.2">
      <c r="A1686" s="1">
        <v>1186</v>
      </c>
      <c r="B1686" s="7" t="s">
        <v>1187</v>
      </c>
      <c r="C1686" s="7" t="s">
        <v>5296</v>
      </c>
      <c r="D1686" s="1">
        <v>7500</v>
      </c>
      <c r="E1686" s="37" t="str">
        <f>VLOOKUP(D1686,'Vlookup Table Bonus Point'!$C$3:$D$26,2,TRUE)</f>
        <v>5000 to 9999</v>
      </c>
      <c r="F1686" s="1">
        <v>8005</v>
      </c>
      <c r="G1686" s="1" t="s">
        <v>8218</v>
      </c>
      <c r="H1686" s="1" t="s">
        <v>8224</v>
      </c>
      <c r="I1686" s="1" t="s">
        <v>8246</v>
      </c>
      <c r="J1686" s="1">
        <v>1433198520</v>
      </c>
      <c r="K1686" s="1">
        <v>1430340195</v>
      </c>
      <c r="L1686" s="1" t="b">
        <v>0</v>
      </c>
      <c r="M1686" s="1">
        <v>123</v>
      </c>
      <c r="N1686" s="1" t="b">
        <v>1</v>
      </c>
      <c r="O1686" s="1" t="s">
        <v>8284</v>
      </c>
      <c r="P1686" s="28">
        <f>F1686/D1686</f>
        <v>1.0673333333333332</v>
      </c>
      <c r="Q1686" s="29">
        <f>IF(M1686&gt;0,F1686/M1686,0)</f>
        <v>65.081300813008127</v>
      </c>
      <c r="R1686" s="9" t="str">
        <f>LEFT(O1686,SEARCH("/",O1686,1)-1)</f>
        <v>photography</v>
      </c>
      <c r="S1686" s="26" t="str">
        <f>RIGHT(O1686,LEN(O1686)-SEARCH("/",O1686,1))</f>
        <v>photobooks</v>
      </c>
      <c r="T1686" s="27">
        <f>(((K1686/60)/60)/24)+DATE(1970,1,1)</f>
        <v>42123.86336805555</v>
      </c>
      <c r="U1686" s="5" t="str">
        <f>TEXT(T1686,"mmm")</f>
        <v>Apr</v>
      </c>
      <c r="V1686" s="5" t="str">
        <f>TEXT(T1686,"yyyy")</f>
        <v>2015</v>
      </c>
      <c r="W1686" s="5" t="str">
        <f>TEXT(Y1686,"mmm")</f>
        <v>Jun</v>
      </c>
      <c r="X1686" s="1" t="str">
        <f>TEXT(Y1686,"yyyy")</f>
        <v>2015</v>
      </c>
      <c r="Y1686" s="27">
        <f>(((J1686/60)/60)/24)+DATE(1970,1,1)</f>
        <v>42156.945833333331</v>
      </c>
    </row>
    <row r="1687" spans="1:25" ht="48" x14ac:dyDescent="0.2">
      <c r="A1687" s="1">
        <v>1271</v>
      </c>
      <c r="B1687" s="7" t="s">
        <v>1272</v>
      </c>
      <c r="C1687" s="7" t="s">
        <v>5381</v>
      </c>
      <c r="D1687" s="1">
        <v>7500</v>
      </c>
      <c r="E1687" s="37" t="str">
        <f>VLOOKUP(D1687,'Vlookup Table Bonus Point'!$C$3:$D$26,2,TRUE)</f>
        <v>5000 to 9999</v>
      </c>
      <c r="F1687" s="1">
        <v>7635</v>
      </c>
      <c r="G1687" s="1" t="s">
        <v>8218</v>
      </c>
      <c r="H1687" s="1" t="s">
        <v>8223</v>
      </c>
      <c r="I1687" s="1" t="s">
        <v>8245</v>
      </c>
      <c r="J1687" s="1">
        <v>1384363459</v>
      </c>
      <c r="K1687" s="1">
        <v>1381767859</v>
      </c>
      <c r="L1687" s="1" t="b">
        <v>1</v>
      </c>
      <c r="M1687" s="1">
        <v>31</v>
      </c>
      <c r="N1687" s="1" t="b">
        <v>1</v>
      </c>
      <c r="O1687" s="1" t="s">
        <v>8275</v>
      </c>
      <c r="P1687" s="28">
        <f>F1687/D1687</f>
        <v>1.018</v>
      </c>
      <c r="Q1687" s="29">
        <f>IF(M1687&gt;0,F1687/M1687,0)</f>
        <v>246.29032258064515</v>
      </c>
      <c r="R1687" s="9" t="str">
        <f>LEFT(O1687,SEARCH("/",O1687,1)-1)</f>
        <v>music</v>
      </c>
      <c r="S1687" s="26" t="str">
        <f>RIGHT(O1687,LEN(O1687)-SEARCH("/",O1687,1))</f>
        <v>rock</v>
      </c>
      <c r="T1687" s="27">
        <f>(((K1687/60)/60)/24)+DATE(1970,1,1)</f>
        <v>41561.683553240742</v>
      </c>
      <c r="U1687" s="5" t="str">
        <f>TEXT(T1687,"mmm")</f>
        <v>Oct</v>
      </c>
      <c r="V1687" s="5" t="str">
        <f>TEXT(T1687,"yyyy")</f>
        <v>2013</v>
      </c>
      <c r="W1687" s="5" t="str">
        <f>TEXT(Y1687,"mmm")</f>
        <v>Nov</v>
      </c>
      <c r="X1687" s="1" t="str">
        <f>TEXT(Y1687,"yyyy")</f>
        <v>2013</v>
      </c>
      <c r="Y1687" s="27">
        <f>(((J1687/60)/60)/24)+DATE(1970,1,1)</f>
        <v>41591.725219907406</v>
      </c>
    </row>
    <row r="1688" spans="1:25" ht="48" x14ac:dyDescent="0.2">
      <c r="A1688" s="1">
        <v>1365</v>
      </c>
      <c r="B1688" s="7" t="s">
        <v>1366</v>
      </c>
      <c r="C1688" s="7" t="s">
        <v>5475</v>
      </c>
      <c r="D1688" s="1">
        <v>7500</v>
      </c>
      <c r="E1688" s="37" t="str">
        <f>VLOOKUP(D1688,'Vlookup Table Bonus Point'!$C$3:$D$26,2,TRUE)</f>
        <v>5000 to 9999</v>
      </c>
      <c r="F1688" s="1">
        <v>7520</v>
      </c>
      <c r="G1688" s="1" t="s">
        <v>8218</v>
      </c>
      <c r="H1688" s="1" t="s">
        <v>8223</v>
      </c>
      <c r="I1688" s="1" t="s">
        <v>8245</v>
      </c>
      <c r="J1688" s="1">
        <v>1426523752</v>
      </c>
      <c r="K1688" s="1">
        <v>1423935352</v>
      </c>
      <c r="L1688" s="1" t="b">
        <v>0</v>
      </c>
      <c r="M1688" s="1">
        <v>92</v>
      </c>
      <c r="N1688" s="1" t="b">
        <v>1</v>
      </c>
      <c r="O1688" s="1" t="s">
        <v>8275</v>
      </c>
      <c r="P1688" s="28">
        <f>F1688/D1688</f>
        <v>1.0026666666666666</v>
      </c>
      <c r="Q1688" s="29">
        <f>IF(M1688&gt;0,F1688/M1688,0)</f>
        <v>81.739130434782609</v>
      </c>
      <c r="R1688" s="9" t="str">
        <f>LEFT(O1688,SEARCH("/",O1688,1)-1)</f>
        <v>music</v>
      </c>
      <c r="S1688" s="26" t="str">
        <f>RIGHT(O1688,LEN(O1688)-SEARCH("/",O1688,1))</f>
        <v>rock</v>
      </c>
      <c r="T1688" s="27">
        <f>(((K1688/60)/60)/24)+DATE(1970,1,1)</f>
        <v>42049.733240740738</v>
      </c>
      <c r="U1688" s="5" t="str">
        <f>TEXT(T1688,"mmm")</f>
        <v>Feb</v>
      </c>
      <c r="V1688" s="5" t="str">
        <f>TEXT(T1688,"yyyy")</f>
        <v>2015</v>
      </c>
      <c r="W1688" s="5" t="str">
        <f>TEXT(Y1688,"mmm")</f>
        <v>Mar</v>
      </c>
      <c r="X1688" s="1" t="str">
        <f>TEXT(Y1688,"yyyy")</f>
        <v>2015</v>
      </c>
      <c r="Y1688" s="27">
        <f>(((J1688/60)/60)/24)+DATE(1970,1,1)</f>
        <v>42079.691574074073</v>
      </c>
    </row>
    <row r="1689" spans="1:25" ht="16" x14ac:dyDescent="0.2">
      <c r="A1689" s="1">
        <v>1366</v>
      </c>
      <c r="B1689" s="7" t="s">
        <v>1367</v>
      </c>
      <c r="C1689" s="7" t="s">
        <v>5476</v>
      </c>
      <c r="D1689" s="1">
        <v>7500</v>
      </c>
      <c r="E1689" s="37" t="str">
        <f>VLOOKUP(D1689,'Vlookup Table Bonus Point'!$C$3:$D$26,2,TRUE)</f>
        <v>5000 to 9999</v>
      </c>
      <c r="F1689" s="1">
        <v>9486.69</v>
      </c>
      <c r="G1689" s="1" t="s">
        <v>8218</v>
      </c>
      <c r="H1689" s="1" t="s">
        <v>8223</v>
      </c>
      <c r="I1689" s="1" t="s">
        <v>8245</v>
      </c>
      <c r="J1689" s="1">
        <v>1417049663</v>
      </c>
      <c r="K1689" s="1">
        <v>1413158063</v>
      </c>
      <c r="L1689" s="1" t="b">
        <v>0</v>
      </c>
      <c r="M1689" s="1">
        <v>147</v>
      </c>
      <c r="N1689" s="1" t="b">
        <v>1</v>
      </c>
      <c r="O1689" s="1" t="s">
        <v>8275</v>
      </c>
      <c r="P1689" s="28">
        <f>F1689/D1689</f>
        <v>1.2648920000000001</v>
      </c>
      <c r="Q1689" s="29">
        <f>IF(M1689&gt;0,F1689/M1689,0)</f>
        <v>64.535306122448986</v>
      </c>
      <c r="R1689" s="9" t="str">
        <f>LEFT(O1689,SEARCH("/",O1689,1)-1)</f>
        <v>music</v>
      </c>
      <c r="S1689" s="26" t="str">
        <f>RIGHT(O1689,LEN(O1689)-SEARCH("/",O1689,1))</f>
        <v>rock</v>
      </c>
      <c r="T1689" s="27">
        <f>(((K1689/60)/60)/24)+DATE(1970,1,1)</f>
        <v>41924.996099537035</v>
      </c>
      <c r="U1689" s="5" t="str">
        <f>TEXT(T1689,"mmm")</f>
        <v>Oct</v>
      </c>
      <c r="V1689" s="5" t="str">
        <f>TEXT(T1689,"yyyy")</f>
        <v>2014</v>
      </c>
      <c r="W1689" s="5" t="str">
        <f>TEXT(Y1689,"mmm")</f>
        <v>Nov</v>
      </c>
      <c r="X1689" s="1" t="str">
        <f>TEXT(Y1689,"yyyy")</f>
        <v>2014</v>
      </c>
      <c r="Y1689" s="27">
        <f>(((J1689/60)/60)/24)+DATE(1970,1,1)</f>
        <v>41970.037766203706</v>
      </c>
    </row>
    <row r="1690" spans="1:25" ht="48" x14ac:dyDescent="0.2">
      <c r="A1690" s="1">
        <v>1424</v>
      </c>
      <c r="B1690" s="7" t="s">
        <v>1425</v>
      </c>
      <c r="C1690" s="7" t="s">
        <v>5534</v>
      </c>
      <c r="D1690" s="1">
        <v>7500</v>
      </c>
      <c r="E1690" s="37" t="str">
        <f>VLOOKUP(D1690,'Vlookup Table Bonus Point'!$C$3:$D$26,2,TRUE)</f>
        <v>5000 to 9999</v>
      </c>
      <c r="F1690" s="1">
        <v>1527</v>
      </c>
      <c r="G1690" s="1" t="s">
        <v>8220</v>
      </c>
      <c r="H1690" s="1" t="s">
        <v>8223</v>
      </c>
      <c r="I1690" s="1" t="s">
        <v>8245</v>
      </c>
      <c r="J1690" s="1">
        <v>1479233602</v>
      </c>
      <c r="K1690" s="1">
        <v>1478106802</v>
      </c>
      <c r="L1690" s="1" t="b">
        <v>0</v>
      </c>
      <c r="M1690" s="1">
        <v>14</v>
      </c>
      <c r="N1690" s="1" t="b">
        <v>0</v>
      </c>
      <c r="O1690" s="1" t="s">
        <v>8286</v>
      </c>
      <c r="P1690" s="28">
        <f>F1690/D1690</f>
        <v>0.2036</v>
      </c>
      <c r="Q1690" s="29">
        <f>IF(M1690&gt;0,F1690/M1690,0)</f>
        <v>109.07142857142857</v>
      </c>
      <c r="R1690" s="9" t="str">
        <f>LEFT(O1690,SEARCH("/",O1690,1)-1)</f>
        <v>publishing</v>
      </c>
      <c r="S1690" s="26" t="str">
        <f>RIGHT(O1690,LEN(O1690)-SEARCH("/",O1690,1))</f>
        <v>translations</v>
      </c>
      <c r="T1690" s="27">
        <f>(((K1690/60)/60)/24)+DATE(1970,1,1)</f>
        <v>42676.717615740738</v>
      </c>
      <c r="U1690" s="5" t="str">
        <f>TEXT(T1690,"mmm")</f>
        <v>Nov</v>
      </c>
      <c r="V1690" s="5" t="str">
        <f>TEXT(T1690,"yyyy")</f>
        <v>2016</v>
      </c>
      <c r="W1690" s="5" t="str">
        <f>TEXT(Y1690,"mmm")</f>
        <v>Nov</v>
      </c>
      <c r="X1690" s="1" t="str">
        <f>TEXT(Y1690,"yyyy")</f>
        <v>2016</v>
      </c>
      <c r="Y1690" s="27">
        <f>(((J1690/60)/60)/24)+DATE(1970,1,1)</f>
        <v>42689.759282407409</v>
      </c>
    </row>
    <row r="1691" spans="1:25" ht="48" x14ac:dyDescent="0.2">
      <c r="A1691" s="1">
        <v>1534</v>
      </c>
      <c r="B1691" s="7" t="s">
        <v>1535</v>
      </c>
      <c r="C1691" s="7" t="s">
        <v>5644</v>
      </c>
      <c r="D1691" s="1">
        <v>7500</v>
      </c>
      <c r="E1691" s="37" t="str">
        <f>VLOOKUP(D1691,'Vlookup Table Bonus Point'!$C$3:$D$26,2,TRUE)</f>
        <v>5000 to 9999</v>
      </c>
      <c r="F1691" s="1">
        <v>31330</v>
      </c>
      <c r="G1691" s="1" t="s">
        <v>8218</v>
      </c>
      <c r="H1691" s="1" t="s">
        <v>8223</v>
      </c>
      <c r="I1691" s="1" t="s">
        <v>8245</v>
      </c>
      <c r="J1691" s="1">
        <v>1441383062</v>
      </c>
      <c r="K1691" s="1">
        <v>1438791062</v>
      </c>
      <c r="L1691" s="1" t="b">
        <v>1</v>
      </c>
      <c r="M1691" s="1">
        <v>369</v>
      </c>
      <c r="N1691" s="1" t="b">
        <v>1</v>
      </c>
      <c r="O1691" s="1" t="s">
        <v>8284</v>
      </c>
      <c r="P1691" s="28">
        <f>F1691/D1691</f>
        <v>4.1773333333333333</v>
      </c>
      <c r="Q1691" s="29">
        <f>IF(M1691&gt;0,F1691/M1691,0)</f>
        <v>84.905149051490511</v>
      </c>
      <c r="R1691" s="9" t="str">
        <f>LEFT(O1691,SEARCH("/",O1691,1)-1)</f>
        <v>photography</v>
      </c>
      <c r="S1691" s="26" t="str">
        <f>RIGHT(O1691,LEN(O1691)-SEARCH("/",O1691,1))</f>
        <v>photobooks</v>
      </c>
      <c r="T1691" s="27">
        <f>(((K1691/60)/60)/24)+DATE(1970,1,1)</f>
        <v>42221.67432870371</v>
      </c>
      <c r="U1691" s="5" t="str">
        <f>TEXT(T1691,"mmm")</f>
        <v>Aug</v>
      </c>
      <c r="V1691" s="5" t="str">
        <f>TEXT(T1691,"yyyy")</f>
        <v>2015</v>
      </c>
      <c r="W1691" s="5" t="str">
        <f>TEXT(Y1691,"mmm")</f>
        <v>Sep</v>
      </c>
      <c r="X1691" s="1" t="str">
        <f>TEXT(Y1691,"yyyy")</f>
        <v>2015</v>
      </c>
      <c r="Y1691" s="27">
        <f>(((J1691/60)/60)/24)+DATE(1970,1,1)</f>
        <v>42251.67432870371</v>
      </c>
    </row>
    <row r="1692" spans="1:25" ht="48" x14ac:dyDescent="0.2">
      <c r="A1692" s="1">
        <v>1587</v>
      </c>
      <c r="B1692" s="7" t="s">
        <v>1588</v>
      </c>
      <c r="C1692" s="7" t="s">
        <v>5697</v>
      </c>
      <c r="D1692" s="1">
        <v>7500</v>
      </c>
      <c r="E1692" s="37" t="str">
        <f>VLOOKUP(D1692,'Vlookup Table Bonus Point'!$C$3:$D$26,2,TRUE)</f>
        <v>5000 to 9999</v>
      </c>
      <c r="F1692" s="1">
        <v>1</v>
      </c>
      <c r="G1692" s="1" t="s">
        <v>8220</v>
      </c>
      <c r="H1692" s="1" t="s">
        <v>8223</v>
      </c>
      <c r="I1692" s="1" t="s">
        <v>8245</v>
      </c>
      <c r="J1692" s="1">
        <v>1418510965</v>
      </c>
      <c r="K1692" s="1">
        <v>1415918965</v>
      </c>
      <c r="L1692" s="1" t="b">
        <v>0</v>
      </c>
      <c r="M1692" s="1">
        <v>1</v>
      </c>
      <c r="N1692" s="1" t="b">
        <v>0</v>
      </c>
      <c r="O1692" s="1" t="s">
        <v>8290</v>
      </c>
      <c r="P1692" s="28">
        <f>F1692/D1692</f>
        <v>1.3333333333333334E-4</v>
      </c>
      <c r="Q1692" s="29">
        <f>IF(M1692&gt;0,F1692/M1692,0)</f>
        <v>1</v>
      </c>
      <c r="R1692" s="9" t="str">
        <f>LEFT(O1692,SEARCH("/",O1692,1)-1)</f>
        <v>photography</v>
      </c>
      <c r="S1692" s="26" t="str">
        <f>RIGHT(O1692,LEN(O1692)-SEARCH("/",O1692,1))</f>
        <v>places</v>
      </c>
      <c r="T1692" s="27">
        <f>(((K1692/60)/60)/24)+DATE(1970,1,1)</f>
        <v>41956.950983796298</v>
      </c>
      <c r="U1692" s="5" t="str">
        <f>TEXT(T1692,"mmm")</f>
        <v>Nov</v>
      </c>
      <c r="V1692" s="5" t="str">
        <f>TEXT(T1692,"yyyy")</f>
        <v>2014</v>
      </c>
      <c r="W1692" s="5" t="str">
        <f>TEXT(Y1692,"mmm")</f>
        <v>Dec</v>
      </c>
      <c r="X1692" s="1" t="str">
        <f>TEXT(Y1692,"yyyy")</f>
        <v>2014</v>
      </c>
      <c r="Y1692" s="27">
        <f>(((J1692/60)/60)/24)+DATE(1970,1,1)</f>
        <v>41986.950983796298</v>
      </c>
    </row>
    <row r="1693" spans="1:25" ht="48" x14ac:dyDescent="0.2">
      <c r="A1693" s="1">
        <v>1625</v>
      </c>
      <c r="B1693" s="7" t="s">
        <v>1626</v>
      </c>
      <c r="C1693" s="7" t="s">
        <v>5735</v>
      </c>
      <c r="D1693" s="1">
        <v>7500</v>
      </c>
      <c r="E1693" s="37" t="str">
        <f>VLOOKUP(D1693,'Vlookup Table Bonus Point'!$C$3:$D$26,2,TRUE)</f>
        <v>5000 to 9999</v>
      </c>
      <c r="F1693" s="1">
        <v>11650</v>
      </c>
      <c r="G1693" s="1" t="s">
        <v>8218</v>
      </c>
      <c r="H1693" s="1" t="s">
        <v>8223</v>
      </c>
      <c r="I1693" s="1" t="s">
        <v>8245</v>
      </c>
      <c r="J1693" s="1">
        <v>1347382053</v>
      </c>
      <c r="K1693" s="1">
        <v>1344962853</v>
      </c>
      <c r="L1693" s="1" t="b">
        <v>0</v>
      </c>
      <c r="M1693" s="1">
        <v>104</v>
      </c>
      <c r="N1693" s="1" t="b">
        <v>1</v>
      </c>
      <c r="O1693" s="1" t="s">
        <v>8275</v>
      </c>
      <c r="P1693" s="28">
        <f>F1693/D1693</f>
        <v>1.5533333333333332</v>
      </c>
      <c r="Q1693" s="29">
        <f>IF(M1693&gt;0,F1693/M1693,0)</f>
        <v>112.01923076923077</v>
      </c>
      <c r="R1693" s="9" t="str">
        <f>LEFT(O1693,SEARCH("/",O1693,1)-1)</f>
        <v>music</v>
      </c>
      <c r="S1693" s="26" t="str">
        <f>RIGHT(O1693,LEN(O1693)-SEARCH("/",O1693,1))</f>
        <v>rock</v>
      </c>
      <c r="T1693" s="27">
        <f>(((K1693/60)/60)/24)+DATE(1970,1,1)</f>
        <v>41135.699687500004</v>
      </c>
      <c r="U1693" s="5" t="str">
        <f>TEXT(T1693,"mmm")</f>
        <v>Aug</v>
      </c>
      <c r="V1693" s="5" t="str">
        <f>TEXT(T1693,"yyyy")</f>
        <v>2012</v>
      </c>
      <c r="W1693" s="5" t="str">
        <f>TEXT(Y1693,"mmm")</f>
        <v>Sep</v>
      </c>
      <c r="X1693" s="1" t="str">
        <f>TEXT(Y1693,"yyyy")</f>
        <v>2012</v>
      </c>
      <c r="Y1693" s="27">
        <f>(((J1693/60)/60)/24)+DATE(1970,1,1)</f>
        <v>41163.699687500004</v>
      </c>
    </row>
    <row r="1694" spans="1:25" ht="64" x14ac:dyDescent="0.2">
      <c r="A1694" s="1">
        <v>1656</v>
      </c>
      <c r="B1694" s="7" t="s">
        <v>1657</v>
      </c>
      <c r="C1694" s="7" t="s">
        <v>5766</v>
      </c>
      <c r="D1694" s="1">
        <v>7500</v>
      </c>
      <c r="E1694" s="37" t="str">
        <f>VLOOKUP(D1694,'Vlookup Table Bonus Point'!$C$3:$D$26,2,TRUE)</f>
        <v>5000 to 9999</v>
      </c>
      <c r="F1694" s="1">
        <v>7525.12</v>
      </c>
      <c r="G1694" s="1" t="s">
        <v>8218</v>
      </c>
      <c r="H1694" s="1" t="s">
        <v>8223</v>
      </c>
      <c r="I1694" s="1" t="s">
        <v>8245</v>
      </c>
      <c r="J1694" s="1">
        <v>1355437052</v>
      </c>
      <c r="K1694" s="1">
        <v>1352845052</v>
      </c>
      <c r="L1694" s="1" t="b">
        <v>0</v>
      </c>
      <c r="M1694" s="1">
        <v>48</v>
      </c>
      <c r="N1694" s="1" t="b">
        <v>1</v>
      </c>
      <c r="O1694" s="1" t="s">
        <v>8291</v>
      </c>
      <c r="P1694" s="28">
        <f>F1694/D1694</f>
        <v>1.0033493333333334</v>
      </c>
      <c r="Q1694" s="29">
        <f>IF(M1694&gt;0,F1694/M1694,0)</f>
        <v>156.77333333333334</v>
      </c>
      <c r="R1694" s="9" t="str">
        <f>LEFT(O1694,SEARCH("/",O1694,1)-1)</f>
        <v>music</v>
      </c>
      <c r="S1694" s="26" t="str">
        <f>RIGHT(O1694,LEN(O1694)-SEARCH("/",O1694,1))</f>
        <v>pop</v>
      </c>
      <c r="T1694" s="27">
        <f>(((K1694/60)/60)/24)+DATE(1970,1,1)</f>
        <v>41226.928842592592</v>
      </c>
      <c r="U1694" s="5" t="str">
        <f>TEXT(T1694,"mmm")</f>
        <v>Nov</v>
      </c>
      <c r="V1694" s="5" t="str">
        <f>TEXT(T1694,"yyyy")</f>
        <v>2012</v>
      </c>
      <c r="W1694" s="5" t="str">
        <f>TEXT(Y1694,"mmm")</f>
        <v>Dec</v>
      </c>
      <c r="X1694" s="1" t="str">
        <f>TEXT(Y1694,"yyyy")</f>
        <v>2012</v>
      </c>
      <c r="Y1694" s="27">
        <f>(((J1694/60)/60)/24)+DATE(1970,1,1)</f>
        <v>41256.928842592592</v>
      </c>
    </row>
    <row r="1695" spans="1:25" ht="48" x14ac:dyDescent="0.2">
      <c r="A1695" s="1">
        <v>1936</v>
      </c>
      <c r="B1695" s="7" t="s">
        <v>1937</v>
      </c>
      <c r="C1695" s="7" t="s">
        <v>6046</v>
      </c>
      <c r="D1695" s="1">
        <v>7500</v>
      </c>
      <c r="E1695" s="37" t="str">
        <f>VLOOKUP(D1695,'Vlookup Table Bonus Point'!$C$3:$D$26,2,TRUE)</f>
        <v>5000 to 9999</v>
      </c>
      <c r="F1695" s="1">
        <v>8739.01</v>
      </c>
      <c r="G1695" s="1" t="s">
        <v>8218</v>
      </c>
      <c r="H1695" s="1" t="s">
        <v>8223</v>
      </c>
      <c r="I1695" s="1" t="s">
        <v>8245</v>
      </c>
      <c r="J1695" s="1">
        <v>1323151140</v>
      </c>
      <c r="K1695" s="1">
        <v>1320528070</v>
      </c>
      <c r="L1695" s="1" t="b">
        <v>0</v>
      </c>
      <c r="M1695" s="1">
        <v>145</v>
      </c>
      <c r="N1695" s="1" t="b">
        <v>1</v>
      </c>
      <c r="O1695" s="1" t="s">
        <v>8278</v>
      </c>
      <c r="P1695" s="28">
        <f>F1695/D1695</f>
        <v>1.1652013333333333</v>
      </c>
      <c r="Q1695" s="29">
        <f>IF(M1695&gt;0,F1695/M1695,0)</f>
        <v>60.26903448275862</v>
      </c>
      <c r="R1695" s="9" t="str">
        <f>LEFT(O1695,SEARCH("/",O1695,1)-1)</f>
        <v>music</v>
      </c>
      <c r="S1695" s="26" t="str">
        <f>RIGHT(O1695,LEN(O1695)-SEARCH("/",O1695,1))</f>
        <v>indie rock</v>
      </c>
      <c r="T1695" s="27">
        <f>(((K1695/60)/60)/24)+DATE(1970,1,1)</f>
        <v>40852.889699074076</v>
      </c>
      <c r="U1695" s="5" t="str">
        <f>TEXT(T1695,"mmm")</f>
        <v>Nov</v>
      </c>
      <c r="V1695" s="5" t="str">
        <f>TEXT(T1695,"yyyy")</f>
        <v>2011</v>
      </c>
      <c r="W1695" s="5" t="str">
        <f>TEXT(Y1695,"mmm")</f>
        <v>Dec</v>
      </c>
      <c r="X1695" s="1" t="str">
        <f>TEXT(Y1695,"yyyy")</f>
        <v>2011</v>
      </c>
      <c r="Y1695" s="27">
        <f>(((J1695/60)/60)/24)+DATE(1970,1,1)</f>
        <v>40883.249305555553</v>
      </c>
    </row>
    <row r="1696" spans="1:25" ht="48" x14ac:dyDescent="0.2">
      <c r="A1696" s="1">
        <v>1946</v>
      </c>
      <c r="B1696" s="7" t="s">
        <v>1947</v>
      </c>
      <c r="C1696" s="7" t="s">
        <v>6056</v>
      </c>
      <c r="D1696" s="1">
        <v>7500</v>
      </c>
      <c r="E1696" s="37" t="str">
        <f>VLOOKUP(D1696,'Vlookup Table Bonus Point'!$C$3:$D$26,2,TRUE)</f>
        <v>5000 to 9999</v>
      </c>
      <c r="F1696" s="1">
        <v>11231</v>
      </c>
      <c r="G1696" s="1" t="s">
        <v>8218</v>
      </c>
      <c r="H1696" s="1" t="s">
        <v>8223</v>
      </c>
      <c r="I1696" s="1" t="s">
        <v>8245</v>
      </c>
      <c r="J1696" s="1">
        <v>1397961361</v>
      </c>
      <c r="K1696" s="1">
        <v>1392780961</v>
      </c>
      <c r="L1696" s="1" t="b">
        <v>1</v>
      </c>
      <c r="M1696" s="1">
        <v>70</v>
      </c>
      <c r="N1696" s="1" t="b">
        <v>1</v>
      </c>
      <c r="O1696" s="1" t="s">
        <v>8294</v>
      </c>
      <c r="P1696" s="28">
        <f>F1696/D1696</f>
        <v>1.4974666666666667</v>
      </c>
      <c r="Q1696" s="29">
        <f>IF(M1696&gt;0,F1696/M1696,0)</f>
        <v>160.44285714285715</v>
      </c>
      <c r="R1696" s="9" t="str">
        <f>LEFT(O1696,SEARCH("/",O1696,1)-1)</f>
        <v>technology</v>
      </c>
      <c r="S1696" s="26" t="str">
        <f>RIGHT(O1696,LEN(O1696)-SEARCH("/",O1696,1))</f>
        <v>hardware</v>
      </c>
      <c r="T1696" s="27">
        <f>(((K1696/60)/60)/24)+DATE(1970,1,1)</f>
        <v>41689.150011574071</v>
      </c>
      <c r="U1696" s="5" t="str">
        <f>TEXT(T1696,"mmm")</f>
        <v>Feb</v>
      </c>
      <c r="V1696" s="5" t="str">
        <f>TEXT(T1696,"yyyy")</f>
        <v>2014</v>
      </c>
      <c r="W1696" s="5" t="str">
        <f>TEXT(Y1696,"mmm")</f>
        <v>Apr</v>
      </c>
      <c r="X1696" s="1" t="str">
        <f>TEXT(Y1696,"yyyy")</f>
        <v>2014</v>
      </c>
      <c r="Y1696" s="27">
        <f>(((J1696/60)/60)/24)+DATE(1970,1,1)</f>
        <v>41749.108344907407</v>
      </c>
    </row>
    <row r="1697" spans="1:25" ht="48" x14ac:dyDescent="0.2">
      <c r="A1697" s="1">
        <v>1981</v>
      </c>
      <c r="B1697" s="7" t="s">
        <v>1982</v>
      </c>
      <c r="C1697" s="7" t="s">
        <v>6091</v>
      </c>
      <c r="D1697" s="1">
        <v>7500</v>
      </c>
      <c r="E1697" s="37" t="str">
        <f>VLOOKUP(D1697,'Vlookup Table Bonus Point'!$C$3:$D$26,2,TRUE)</f>
        <v>5000 to 9999</v>
      </c>
      <c r="F1697" s="1">
        <v>381</v>
      </c>
      <c r="G1697" s="1" t="s">
        <v>8220</v>
      </c>
      <c r="H1697" s="1" t="s">
        <v>8228</v>
      </c>
      <c r="I1697" s="1" t="s">
        <v>8250</v>
      </c>
      <c r="J1697" s="1">
        <v>1404926665</v>
      </c>
      <c r="K1697" s="1">
        <v>1402334665</v>
      </c>
      <c r="L1697" s="1" t="b">
        <v>0</v>
      </c>
      <c r="M1697" s="1">
        <v>12</v>
      </c>
      <c r="N1697" s="1" t="b">
        <v>0</v>
      </c>
      <c r="O1697" s="1" t="s">
        <v>8295</v>
      </c>
      <c r="P1697" s="28">
        <f>F1697/D1697</f>
        <v>5.0799999999999998E-2</v>
      </c>
      <c r="Q1697" s="29">
        <f>IF(M1697&gt;0,F1697/M1697,0)</f>
        <v>31.75</v>
      </c>
      <c r="R1697" s="9" t="str">
        <f>LEFT(O1697,SEARCH("/",O1697,1)-1)</f>
        <v>photography</v>
      </c>
      <c r="S1697" s="26" t="str">
        <f>RIGHT(O1697,LEN(O1697)-SEARCH("/",O1697,1))</f>
        <v>people</v>
      </c>
      <c r="T1697" s="27">
        <f>(((K1697/60)/60)/24)+DATE(1970,1,1)</f>
        <v>41799.725289351853</v>
      </c>
      <c r="U1697" s="5" t="str">
        <f>TEXT(T1697,"mmm")</f>
        <v>Jun</v>
      </c>
      <c r="V1697" s="5" t="str">
        <f>TEXT(T1697,"yyyy")</f>
        <v>2014</v>
      </c>
      <c r="W1697" s="5" t="str">
        <f>TEXT(Y1697,"mmm")</f>
        <v>Jul</v>
      </c>
      <c r="X1697" s="1" t="str">
        <f>TEXT(Y1697,"yyyy")</f>
        <v>2014</v>
      </c>
      <c r="Y1697" s="27">
        <f>(((J1697/60)/60)/24)+DATE(1970,1,1)</f>
        <v>41829.725289351853</v>
      </c>
    </row>
    <row r="1698" spans="1:25" ht="48" x14ac:dyDescent="0.2">
      <c r="A1698" s="1">
        <v>2221</v>
      </c>
      <c r="B1698" s="7" t="s">
        <v>2222</v>
      </c>
      <c r="C1698" s="7" t="s">
        <v>6331</v>
      </c>
      <c r="D1698" s="1">
        <v>7500</v>
      </c>
      <c r="E1698" s="37" t="str">
        <f>VLOOKUP(D1698,'Vlookup Table Bonus Point'!$C$3:$D$26,2,TRUE)</f>
        <v>5000 to 9999</v>
      </c>
      <c r="F1698" s="1">
        <v>8109</v>
      </c>
      <c r="G1698" s="1" t="s">
        <v>8218</v>
      </c>
      <c r="H1698" s="1" t="s">
        <v>8223</v>
      </c>
      <c r="I1698" s="1" t="s">
        <v>8245</v>
      </c>
      <c r="J1698" s="1">
        <v>1461369600</v>
      </c>
      <c r="K1698" s="1">
        <v>1458748809</v>
      </c>
      <c r="L1698" s="1" t="b">
        <v>0</v>
      </c>
      <c r="M1698" s="1">
        <v>218</v>
      </c>
      <c r="N1698" s="1" t="b">
        <v>1</v>
      </c>
      <c r="O1698" s="1" t="s">
        <v>8296</v>
      </c>
      <c r="P1698" s="28">
        <f>F1698/D1698</f>
        <v>1.0811999999999999</v>
      </c>
      <c r="Q1698" s="29">
        <f>IF(M1698&gt;0,F1698/M1698,0)</f>
        <v>37.197247706422019</v>
      </c>
      <c r="R1698" s="9" t="str">
        <f>LEFT(O1698,SEARCH("/",O1698,1)-1)</f>
        <v>games</v>
      </c>
      <c r="S1698" s="26" t="str">
        <f>RIGHT(O1698,LEN(O1698)-SEARCH("/",O1698,1))</f>
        <v>tabletop games</v>
      </c>
      <c r="T1698" s="27">
        <f>(((K1698/60)/60)/24)+DATE(1970,1,1)</f>
        <v>42452.666770833333</v>
      </c>
      <c r="U1698" s="5" t="str">
        <f>TEXT(T1698,"mmm")</f>
        <v>Mar</v>
      </c>
      <c r="V1698" s="5" t="str">
        <f>TEXT(T1698,"yyyy")</f>
        <v>2016</v>
      </c>
      <c r="W1698" s="5" t="str">
        <f>TEXT(Y1698,"mmm")</f>
        <v>Apr</v>
      </c>
      <c r="X1698" s="1" t="str">
        <f>TEXT(Y1698,"yyyy")</f>
        <v>2016</v>
      </c>
      <c r="Y1698" s="27">
        <f>(((J1698/60)/60)/24)+DATE(1970,1,1)</f>
        <v>42483</v>
      </c>
    </row>
    <row r="1699" spans="1:25" ht="48" x14ac:dyDescent="0.2">
      <c r="A1699" s="1">
        <v>2263</v>
      </c>
      <c r="B1699" s="7" t="s">
        <v>2264</v>
      </c>
      <c r="C1699" s="7" t="s">
        <v>6373</v>
      </c>
      <c r="D1699" s="1">
        <v>7500</v>
      </c>
      <c r="E1699" s="37" t="str">
        <f>VLOOKUP(D1699,'Vlookup Table Bonus Point'!$C$3:$D$26,2,TRUE)</f>
        <v>5000 to 9999</v>
      </c>
      <c r="F1699" s="1">
        <v>8666</v>
      </c>
      <c r="G1699" s="1" t="s">
        <v>8218</v>
      </c>
      <c r="H1699" s="1" t="s">
        <v>8234</v>
      </c>
      <c r="I1699" s="1" t="s">
        <v>8254</v>
      </c>
      <c r="J1699" s="1">
        <v>1422734313</v>
      </c>
      <c r="K1699" s="1">
        <v>1420919913</v>
      </c>
      <c r="L1699" s="1" t="b">
        <v>0</v>
      </c>
      <c r="M1699" s="1">
        <v>60</v>
      </c>
      <c r="N1699" s="1" t="b">
        <v>1</v>
      </c>
      <c r="O1699" s="1" t="s">
        <v>8296</v>
      </c>
      <c r="P1699" s="28">
        <f>F1699/D1699</f>
        <v>1.1554666666666666</v>
      </c>
      <c r="Q1699" s="29">
        <f>IF(M1699&gt;0,F1699/M1699,0)</f>
        <v>144.43333333333334</v>
      </c>
      <c r="R1699" s="9" t="str">
        <f>LEFT(O1699,SEARCH("/",O1699,1)-1)</f>
        <v>games</v>
      </c>
      <c r="S1699" s="26" t="str">
        <f>RIGHT(O1699,LEN(O1699)-SEARCH("/",O1699,1))</f>
        <v>tabletop games</v>
      </c>
      <c r="T1699" s="27">
        <f>(((K1699/60)/60)/24)+DATE(1970,1,1)</f>
        <v>42014.832326388889</v>
      </c>
      <c r="U1699" s="5" t="str">
        <f>TEXT(T1699,"mmm")</f>
        <v>Jan</v>
      </c>
      <c r="V1699" s="5" t="str">
        <f>TEXT(T1699,"yyyy")</f>
        <v>2015</v>
      </c>
      <c r="W1699" s="5" t="str">
        <f>TEXT(Y1699,"mmm")</f>
        <v>Jan</v>
      </c>
      <c r="X1699" s="1" t="str">
        <f>TEXT(Y1699,"yyyy")</f>
        <v>2015</v>
      </c>
      <c r="Y1699" s="27">
        <f>(((J1699/60)/60)/24)+DATE(1970,1,1)</f>
        <v>42035.832326388889</v>
      </c>
    </row>
    <row r="1700" spans="1:25" ht="32" x14ac:dyDescent="0.2">
      <c r="A1700" s="1">
        <v>2324</v>
      </c>
      <c r="B1700" s="7" t="s">
        <v>2325</v>
      </c>
      <c r="C1700" s="7" t="s">
        <v>6434</v>
      </c>
      <c r="D1700" s="1">
        <v>7500</v>
      </c>
      <c r="E1700" s="37" t="str">
        <f>VLOOKUP(D1700,'Vlookup Table Bonus Point'!$C$3:$D$26,2,TRUE)</f>
        <v>5000 to 9999</v>
      </c>
      <c r="F1700" s="1">
        <v>1555</v>
      </c>
      <c r="G1700" s="1" t="s">
        <v>8221</v>
      </c>
      <c r="H1700" s="1" t="s">
        <v>8224</v>
      </c>
      <c r="I1700" s="1" t="s">
        <v>8246</v>
      </c>
      <c r="J1700" s="1">
        <v>1490559285</v>
      </c>
      <c r="K1700" s="1">
        <v>1487970885</v>
      </c>
      <c r="L1700" s="1" t="b">
        <v>0</v>
      </c>
      <c r="M1700" s="1">
        <v>61</v>
      </c>
      <c r="N1700" s="1" t="b">
        <v>0</v>
      </c>
      <c r="O1700" s="1" t="s">
        <v>8297</v>
      </c>
      <c r="P1700" s="28">
        <f>F1700/D1700</f>
        <v>0.20733333333333334</v>
      </c>
      <c r="Q1700" s="29">
        <f>IF(M1700&gt;0,F1700/M1700,0)</f>
        <v>25.491803278688526</v>
      </c>
      <c r="R1700" s="9" t="str">
        <f>LEFT(O1700,SEARCH("/",O1700,1)-1)</f>
        <v>food</v>
      </c>
      <c r="S1700" s="26" t="str">
        <f>RIGHT(O1700,LEN(O1700)-SEARCH("/",O1700,1))</f>
        <v>small batch</v>
      </c>
      <c r="T1700" s="27">
        <f>(((K1700/60)/60)/24)+DATE(1970,1,1)</f>
        <v>42790.885243055556</v>
      </c>
      <c r="U1700" s="5" t="str">
        <f>TEXT(T1700,"mmm")</f>
        <v>Feb</v>
      </c>
      <c r="V1700" s="5" t="str">
        <f>TEXT(T1700,"yyyy")</f>
        <v>2017</v>
      </c>
      <c r="W1700" s="5" t="str">
        <f>TEXT(Y1700,"mmm")</f>
        <v>Mar</v>
      </c>
      <c r="X1700" s="1" t="str">
        <f>TEXT(Y1700,"yyyy")</f>
        <v>2017</v>
      </c>
      <c r="Y1700" s="27">
        <f>(((J1700/60)/60)/24)+DATE(1970,1,1)</f>
        <v>42820.843576388885</v>
      </c>
    </row>
    <row r="1701" spans="1:25" ht="48" x14ac:dyDescent="0.2">
      <c r="A1701" s="1">
        <v>2359</v>
      </c>
      <c r="B1701" s="7" t="s">
        <v>2360</v>
      </c>
      <c r="C1701" s="7" t="s">
        <v>6469</v>
      </c>
      <c r="D1701" s="1">
        <v>7500</v>
      </c>
      <c r="E1701" s="37" t="str">
        <f>VLOOKUP(D1701,'Vlookup Table Bonus Point'!$C$3:$D$26,2,TRUE)</f>
        <v>5000 to 9999</v>
      </c>
      <c r="F1701" s="1">
        <v>1101</v>
      </c>
      <c r="G1701" s="1" t="s">
        <v>8219</v>
      </c>
      <c r="H1701" s="1" t="s">
        <v>8223</v>
      </c>
      <c r="I1701" s="1" t="s">
        <v>8245</v>
      </c>
      <c r="J1701" s="1">
        <v>1438616124</v>
      </c>
      <c r="K1701" s="1">
        <v>1433432124</v>
      </c>
      <c r="L1701" s="1" t="b">
        <v>0</v>
      </c>
      <c r="M1701" s="1">
        <v>3</v>
      </c>
      <c r="N1701" s="1" t="b">
        <v>0</v>
      </c>
      <c r="O1701" s="1" t="s">
        <v>8271</v>
      </c>
      <c r="P1701" s="28">
        <f>F1701/D1701</f>
        <v>0.14680000000000001</v>
      </c>
      <c r="Q1701" s="29">
        <f>IF(M1701&gt;0,F1701/M1701,0)</f>
        <v>367</v>
      </c>
      <c r="R1701" s="9" t="str">
        <f>LEFT(O1701,SEARCH("/",O1701,1)-1)</f>
        <v>technology</v>
      </c>
      <c r="S1701" s="26" t="str">
        <f>RIGHT(O1701,LEN(O1701)-SEARCH("/",O1701,1))</f>
        <v>web</v>
      </c>
      <c r="T1701" s="27">
        <f>(((K1701/60)/60)/24)+DATE(1970,1,1)</f>
        <v>42159.649583333332</v>
      </c>
      <c r="U1701" s="5" t="str">
        <f>TEXT(T1701,"mmm")</f>
        <v>Jun</v>
      </c>
      <c r="V1701" s="5" t="str">
        <f>TEXT(T1701,"yyyy")</f>
        <v>2015</v>
      </c>
      <c r="W1701" s="5" t="str">
        <f>TEXT(Y1701,"mmm")</f>
        <v>Aug</v>
      </c>
      <c r="X1701" s="1" t="str">
        <f>TEXT(Y1701,"yyyy")</f>
        <v>2015</v>
      </c>
      <c r="Y1701" s="27">
        <f>(((J1701/60)/60)/24)+DATE(1970,1,1)</f>
        <v>42219.649583333332</v>
      </c>
    </row>
    <row r="1702" spans="1:25" ht="32" x14ac:dyDescent="0.2">
      <c r="A1702" s="1">
        <v>2441</v>
      </c>
      <c r="B1702" s="7" t="s">
        <v>2442</v>
      </c>
      <c r="C1702" s="7" t="s">
        <v>6551</v>
      </c>
      <c r="D1702" s="1">
        <v>7500</v>
      </c>
      <c r="E1702" s="37" t="str">
        <f>VLOOKUP(D1702,'Vlookup Table Bonus Point'!$C$3:$D$26,2,TRUE)</f>
        <v>5000 to 9999</v>
      </c>
      <c r="F1702" s="1">
        <v>8091</v>
      </c>
      <c r="G1702" s="1" t="s">
        <v>8218</v>
      </c>
      <c r="H1702" s="1" t="s">
        <v>8223</v>
      </c>
      <c r="I1702" s="1" t="s">
        <v>8245</v>
      </c>
      <c r="J1702" s="1">
        <v>1437627540</v>
      </c>
      <c r="K1702" s="1">
        <v>1435806054</v>
      </c>
      <c r="L1702" s="1" t="b">
        <v>0</v>
      </c>
      <c r="M1702" s="1">
        <v>109</v>
      </c>
      <c r="N1702" s="1" t="b">
        <v>1</v>
      </c>
      <c r="O1702" s="1" t="s">
        <v>8297</v>
      </c>
      <c r="P1702" s="28">
        <f>F1702/D1702</f>
        <v>1.0788</v>
      </c>
      <c r="Q1702" s="29">
        <f>IF(M1702&gt;0,F1702/M1702,0)</f>
        <v>74.22935779816514</v>
      </c>
      <c r="R1702" s="9" t="str">
        <f>LEFT(O1702,SEARCH("/",O1702,1)-1)</f>
        <v>food</v>
      </c>
      <c r="S1702" s="26" t="str">
        <f>RIGHT(O1702,LEN(O1702)-SEARCH("/",O1702,1))</f>
        <v>small batch</v>
      </c>
      <c r="T1702" s="27">
        <f>(((K1702/60)/60)/24)+DATE(1970,1,1)</f>
        <v>42187.125625000001</v>
      </c>
      <c r="U1702" s="5" t="str">
        <f>TEXT(T1702,"mmm")</f>
        <v>Jul</v>
      </c>
      <c r="V1702" s="5" t="str">
        <f>TEXT(T1702,"yyyy")</f>
        <v>2015</v>
      </c>
      <c r="W1702" s="5" t="str">
        <f>TEXT(Y1702,"mmm")</f>
        <v>Jul</v>
      </c>
      <c r="X1702" s="1" t="str">
        <f>TEXT(Y1702,"yyyy")</f>
        <v>2015</v>
      </c>
      <c r="Y1702" s="27">
        <f>(((J1702/60)/60)/24)+DATE(1970,1,1)</f>
        <v>42208.207638888889</v>
      </c>
    </row>
    <row r="1703" spans="1:25" ht="48" x14ac:dyDescent="0.2">
      <c r="A1703" s="1">
        <v>2461</v>
      </c>
      <c r="B1703" s="7" t="s">
        <v>2462</v>
      </c>
      <c r="C1703" s="7" t="s">
        <v>6571</v>
      </c>
      <c r="D1703" s="1">
        <v>7500</v>
      </c>
      <c r="E1703" s="37" t="str">
        <f>VLOOKUP(D1703,'Vlookup Table Bonus Point'!$C$3:$D$26,2,TRUE)</f>
        <v>5000 to 9999</v>
      </c>
      <c r="F1703" s="1">
        <v>7785</v>
      </c>
      <c r="G1703" s="1" t="s">
        <v>8218</v>
      </c>
      <c r="H1703" s="1" t="s">
        <v>8223</v>
      </c>
      <c r="I1703" s="1" t="s">
        <v>8245</v>
      </c>
      <c r="J1703" s="1">
        <v>1317438000</v>
      </c>
      <c r="K1703" s="1">
        <v>1314577097</v>
      </c>
      <c r="L1703" s="1" t="b">
        <v>0</v>
      </c>
      <c r="M1703" s="1">
        <v>86</v>
      </c>
      <c r="N1703" s="1" t="b">
        <v>1</v>
      </c>
      <c r="O1703" s="1" t="s">
        <v>8278</v>
      </c>
      <c r="P1703" s="28">
        <f>F1703/D1703</f>
        <v>1.038</v>
      </c>
      <c r="Q1703" s="29">
        <f>IF(M1703&gt;0,F1703/M1703,0)</f>
        <v>90.523255813953483</v>
      </c>
      <c r="R1703" s="9" t="str">
        <f>LEFT(O1703,SEARCH("/",O1703,1)-1)</f>
        <v>music</v>
      </c>
      <c r="S1703" s="26" t="str">
        <f>RIGHT(O1703,LEN(O1703)-SEARCH("/",O1703,1))</f>
        <v>indie rock</v>
      </c>
      <c r="T1703" s="27">
        <f>(((K1703/60)/60)/24)+DATE(1970,1,1)</f>
        <v>40784.012696759259</v>
      </c>
      <c r="U1703" s="5" t="str">
        <f>TEXT(T1703,"mmm")</f>
        <v>Aug</v>
      </c>
      <c r="V1703" s="5" t="str">
        <f>TEXT(T1703,"yyyy")</f>
        <v>2011</v>
      </c>
      <c r="W1703" s="5" t="str">
        <f>TEXT(Y1703,"mmm")</f>
        <v>Oct</v>
      </c>
      <c r="X1703" s="1" t="str">
        <f>TEXT(Y1703,"yyyy")</f>
        <v>2011</v>
      </c>
      <c r="Y1703" s="27">
        <f>(((J1703/60)/60)/24)+DATE(1970,1,1)</f>
        <v>40817.125</v>
      </c>
    </row>
    <row r="1704" spans="1:25" ht="64" x14ac:dyDescent="0.2">
      <c r="A1704" s="1">
        <v>2472</v>
      </c>
      <c r="B1704" s="7" t="s">
        <v>2473</v>
      </c>
      <c r="C1704" s="7" t="s">
        <v>6582</v>
      </c>
      <c r="D1704" s="1">
        <v>7500</v>
      </c>
      <c r="E1704" s="37" t="str">
        <f>VLOOKUP(D1704,'Vlookup Table Bonus Point'!$C$3:$D$26,2,TRUE)</f>
        <v>5000 to 9999</v>
      </c>
      <c r="F1704" s="1">
        <v>10182.02</v>
      </c>
      <c r="G1704" s="1" t="s">
        <v>8218</v>
      </c>
      <c r="H1704" s="1" t="s">
        <v>8223</v>
      </c>
      <c r="I1704" s="1" t="s">
        <v>8245</v>
      </c>
      <c r="J1704" s="1">
        <v>1283562180</v>
      </c>
      <c r="K1704" s="1">
        <v>1277433980</v>
      </c>
      <c r="L1704" s="1" t="b">
        <v>0</v>
      </c>
      <c r="M1704" s="1">
        <v>104</v>
      </c>
      <c r="N1704" s="1" t="b">
        <v>1</v>
      </c>
      <c r="O1704" s="1" t="s">
        <v>8278</v>
      </c>
      <c r="P1704" s="28">
        <f>F1704/D1704</f>
        <v>1.3576026666666667</v>
      </c>
      <c r="Q1704" s="29">
        <f>IF(M1704&gt;0,F1704/M1704,0)</f>
        <v>97.904038461538462</v>
      </c>
      <c r="R1704" s="9" t="str">
        <f>LEFT(O1704,SEARCH("/",O1704,1)-1)</f>
        <v>music</v>
      </c>
      <c r="S1704" s="26" t="str">
        <f>RIGHT(O1704,LEN(O1704)-SEARCH("/",O1704,1))</f>
        <v>indie rock</v>
      </c>
      <c r="T1704" s="27">
        <f>(((K1704/60)/60)/24)+DATE(1970,1,1)</f>
        <v>40354.11550925926</v>
      </c>
      <c r="U1704" s="5" t="str">
        <f>TEXT(T1704,"mmm")</f>
        <v>Jun</v>
      </c>
      <c r="V1704" s="5" t="str">
        <f>TEXT(T1704,"yyyy")</f>
        <v>2010</v>
      </c>
      <c r="W1704" s="5" t="str">
        <f>TEXT(Y1704,"mmm")</f>
        <v>Sep</v>
      </c>
      <c r="X1704" s="1" t="str">
        <f>TEXT(Y1704,"yyyy")</f>
        <v>2010</v>
      </c>
      <c r="Y1704" s="27">
        <f>(((J1704/60)/60)/24)+DATE(1970,1,1)</f>
        <v>40425.043749999997</v>
      </c>
    </row>
    <row r="1705" spans="1:25" ht="32" x14ac:dyDescent="0.2">
      <c r="A1705" s="1">
        <v>2524</v>
      </c>
      <c r="B1705" s="7" t="s">
        <v>2524</v>
      </c>
      <c r="C1705" s="7" t="s">
        <v>6634</v>
      </c>
      <c r="D1705" s="1">
        <v>7500</v>
      </c>
      <c r="E1705" s="37" t="str">
        <f>VLOOKUP(D1705,'Vlookup Table Bonus Point'!$C$3:$D$26,2,TRUE)</f>
        <v>5000 to 9999</v>
      </c>
      <c r="F1705" s="1">
        <v>7620</v>
      </c>
      <c r="G1705" s="1" t="s">
        <v>8218</v>
      </c>
      <c r="H1705" s="1" t="s">
        <v>8223</v>
      </c>
      <c r="I1705" s="1" t="s">
        <v>8245</v>
      </c>
      <c r="J1705" s="1">
        <v>1419136200</v>
      </c>
      <c r="K1705" s="1">
        <v>1416338557</v>
      </c>
      <c r="L1705" s="1" t="b">
        <v>0</v>
      </c>
      <c r="M1705" s="1">
        <v>43</v>
      </c>
      <c r="N1705" s="1" t="b">
        <v>1</v>
      </c>
      <c r="O1705" s="1" t="s">
        <v>8299</v>
      </c>
      <c r="P1705" s="28">
        <f>F1705/D1705</f>
        <v>1.016</v>
      </c>
      <c r="Q1705" s="29">
        <f>IF(M1705&gt;0,F1705/M1705,0)</f>
        <v>177.2093023255814</v>
      </c>
      <c r="R1705" s="9" t="str">
        <f>LEFT(O1705,SEARCH("/",O1705,1)-1)</f>
        <v>music</v>
      </c>
      <c r="S1705" s="26" t="str">
        <f>RIGHT(O1705,LEN(O1705)-SEARCH("/",O1705,1))</f>
        <v>classical music</v>
      </c>
      <c r="T1705" s="27">
        <f>(((K1705/60)/60)/24)+DATE(1970,1,1)</f>
        <v>41961.807372685187</v>
      </c>
      <c r="U1705" s="5" t="str">
        <f>TEXT(T1705,"mmm")</f>
        <v>Nov</v>
      </c>
      <c r="V1705" s="5" t="str">
        <f>TEXT(T1705,"yyyy")</f>
        <v>2014</v>
      </c>
      <c r="W1705" s="5" t="str">
        <f>TEXT(Y1705,"mmm")</f>
        <v>Dec</v>
      </c>
      <c r="X1705" s="1" t="str">
        <f>TEXT(Y1705,"yyyy")</f>
        <v>2014</v>
      </c>
      <c r="Y1705" s="27">
        <f>(((J1705/60)/60)/24)+DATE(1970,1,1)</f>
        <v>41994.1875</v>
      </c>
    </row>
    <row r="1706" spans="1:25" ht="48" x14ac:dyDescent="0.2">
      <c r="A1706" s="1">
        <v>2533</v>
      </c>
      <c r="B1706" s="7" t="s">
        <v>2533</v>
      </c>
      <c r="C1706" s="7" t="s">
        <v>6643</v>
      </c>
      <c r="D1706" s="1">
        <v>7500</v>
      </c>
      <c r="E1706" s="37" t="str">
        <f>VLOOKUP(D1706,'Vlookup Table Bonus Point'!$C$3:$D$26,2,TRUE)</f>
        <v>5000 to 9999</v>
      </c>
      <c r="F1706" s="1">
        <v>8300</v>
      </c>
      <c r="G1706" s="1" t="s">
        <v>8218</v>
      </c>
      <c r="H1706" s="1" t="s">
        <v>8223</v>
      </c>
      <c r="I1706" s="1" t="s">
        <v>8245</v>
      </c>
      <c r="J1706" s="1">
        <v>1362160868</v>
      </c>
      <c r="K1706" s="1">
        <v>1359568911</v>
      </c>
      <c r="L1706" s="1" t="b">
        <v>0</v>
      </c>
      <c r="M1706" s="1">
        <v>136</v>
      </c>
      <c r="N1706" s="1" t="b">
        <v>1</v>
      </c>
      <c r="O1706" s="1" t="s">
        <v>8299</v>
      </c>
      <c r="P1706" s="28">
        <f>F1706/D1706</f>
        <v>1.1066666666666667</v>
      </c>
      <c r="Q1706" s="29">
        <f>IF(M1706&gt;0,F1706/M1706,0)</f>
        <v>61.029411764705884</v>
      </c>
      <c r="R1706" s="9" t="str">
        <f>LEFT(O1706,SEARCH("/",O1706,1)-1)</f>
        <v>music</v>
      </c>
      <c r="S1706" s="26" t="str">
        <f>RIGHT(O1706,LEN(O1706)-SEARCH("/",O1706,1))</f>
        <v>classical music</v>
      </c>
      <c r="T1706" s="27">
        <f>(((K1706/60)/60)/24)+DATE(1970,1,1)</f>
        <v>41304.751284722224</v>
      </c>
      <c r="U1706" s="5" t="str">
        <f>TEXT(T1706,"mmm")</f>
        <v>Jan</v>
      </c>
      <c r="V1706" s="5" t="str">
        <f>TEXT(T1706,"yyyy")</f>
        <v>2013</v>
      </c>
      <c r="W1706" s="5" t="str">
        <f>TEXT(Y1706,"mmm")</f>
        <v>Mar</v>
      </c>
      <c r="X1706" s="1" t="str">
        <f>TEXT(Y1706,"yyyy")</f>
        <v>2013</v>
      </c>
      <c r="Y1706" s="27">
        <f>(((J1706/60)/60)/24)+DATE(1970,1,1)</f>
        <v>41334.750787037039</v>
      </c>
    </row>
    <row r="1707" spans="1:25" ht="48" x14ac:dyDescent="0.2">
      <c r="A1707" s="1">
        <v>2613</v>
      </c>
      <c r="B1707" s="7" t="s">
        <v>2613</v>
      </c>
      <c r="C1707" s="7" t="s">
        <v>6723</v>
      </c>
      <c r="D1707" s="1">
        <v>7500</v>
      </c>
      <c r="E1707" s="37" t="str">
        <f>VLOOKUP(D1707,'Vlookup Table Bonus Point'!$C$3:$D$26,2,TRUE)</f>
        <v>5000 to 9999</v>
      </c>
      <c r="F1707" s="1">
        <v>7576</v>
      </c>
      <c r="G1707" s="1" t="s">
        <v>8218</v>
      </c>
      <c r="H1707" s="1" t="s">
        <v>8223</v>
      </c>
      <c r="I1707" s="1" t="s">
        <v>8245</v>
      </c>
      <c r="J1707" s="1">
        <v>1348256294</v>
      </c>
      <c r="K1707" s="1">
        <v>1345664294</v>
      </c>
      <c r="L1707" s="1" t="b">
        <v>1</v>
      </c>
      <c r="M1707" s="1">
        <v>28</v>
      </c>
      <c r="N1707" s="1" t="b">
        <v>1</v>
      </c>
      <c r="O1707" s="1" t="s">
        <v>8300</v>
      </c>
      <c r="P1707" s="28">
        <f>F1707/D1707</f>
        <v>1.0101333333333333</v>
      </c>
      <c r="Q1707" s="29">
        <f>IF(M1707&gt;0,F1707/M1707,0)</f>
        <v>270.57142857142856</v>
      </c>
      <c r="R1707" s="9" t="str">
        <f>LEFT(O1707,SEARCH("/",O1707,1)-1)</f>
        <v>technology</v>
      </c>
      <c r="S1707" s="26" t="str">
        <f>RIGHT(O1707,LEN(O1707)-SEARCH("/",O1707,1))</f>
        <v>space exploration</v>
      </c>
      <c r="T1707" s="27">
        <f>(((K1707/60)/60)/24)+DATE(1970,1,1)</f>
        <v>41143.81821759259</v>
      </c>
      <c r="U1707" s="5" t="str">
        <f>TEXT(T1707,"mmm")</f>
        <v>Aug</v>
      </c>
      <c r="V1707" s="5" t="str">
        <f>TEXT(T1707,"yyyy")</f>
        <v>2012</v>
      </c>
      <c r="W1707" s="5" t="str">
        <f>TEXT(Y1707,"mmm")</f>
        <v>Sep</v>
      </c>
      <c r="X1707" s="1" t="str">
        <f>TEXT(Y1707,"yyyy")</f>
        <v>2012</v>
      </c>
      <c r="Y1707" s="27">
        <f>(((J1707/60)/60)/24)+DATE(1970,1,1)</f>
        <v>41173.81821759259</v>
      </c>
    </row>
    <row r="1708" spans="1:25" ht="32" x14ac:dyDescent="0.2">
      <c r="A1708" s="1">
        <v>2729</v>
      </c>
      <c r="B1708" s="7" t="s">
        <v>2729</v>
      </c>
      <c r="C1708" s="7" t="s">
        <v>6839</v>
      </c>
      <c r="D1708" s="1">
        <v>7500</v>
      </c>
      <c r="E1708" s="37" t="str">
        <f>VLOOKUP(D1708,'Vlookup Table Bonus Point'!$C$3:$D$26,2,TRUE)</f>
        <v>5000 to 9999</v>
      </c>
      <c r="F1708" s="1">
        <v>7833</v>
      </c>
      <c r="G1708" s="1" t="s">
        <v>8218</v>
      </c>
      <c r="H1708" s="1" t="s">
        <v>8223</v>
      </c>
      <c r="I1708" s="1" t="s">
        <v>8245</v>
      </c>
      <c r="J1708" s="1">
        <v>1430459197</v>
      </c>
      <c r="K1708" s="1">
        <v>1427867197</v>
      </c>
      <c r="L1708" s="1" t="b">
        <v>0</v>
      </c>
      <c r="M1708" s="1">
        <v>23</v>
      </c>
      <c r="N1708" s="1" t="b">
        <v>1</v>
      </c>
      <c r="O1708" s="1" t="s">
        <v>8294</v>
      </c>
      <c r="P1708" s="28">
        <f>F1708/D1708</f>
        <v>1.0444</v>
      </c>
      <c r="Q1708" s="29">
        <f>IF(M1708&gt;0,F1708/M1708,0)</f>
        <v>340.56521739130437</v>
      </c>
      <c r="R1708" s="9" t="str">
        <f>LEFT(O1708,SEARCH("/",O1708,1)-1)</f>
        <v>technology</v>
      </c>
      <c r="S1708" s="26" t="str">
        <f>RIGHT(O1708,LEN(O1708)-SEARCH("/",O1708,1))</f>
        <v>hardware</v>
      </c>
      <c r="T1708" s="27">
        <f>(((K1708/60)/60)/24)+DATE(1970,1,1)</f>
        <v>42095.240706018521</v>
      </c>
      <c r="U1708" s="5" t="str">
        <f>TEXT(T1708,"mmm")</f>
        <v>Apr</v>
      </c>
      <c r="V1708" s="5" t="str">
        <f>TEXT(T1708,"yyyy")</f>
        <v>2015</v>
      </c>
      <c r="W1708" s="5" t="str">
        <f>TEXT(Y1708,"mmm")</f>
        <v>May</v>
      </c>
      <c r="X1708" s="1" t="str">
        <f>TEXT(Y1708,"yyyy")</f>
        <v>2015</v>
      </c>
      <c r="Y1708" s="27">
        <f>(((J1708/60)/60)/24)+DATE(1970,1,1)</f>
        <v>42125.240706018521</v>
      </c>
    </row>
    <row r="1709" spans="1:25" ht="48" x14ac:dyDescent="0.2">
      <c r="A1709" s="1">
        <v>2845</v>
      </c>
      <c r="B1709" s="7" t="s">
        <v>2845</v>
      </c>
      <c r="C1709" s="7" t="s">
        <v>6955</v>
      </c>
      <c r="D1709" s="1">
        <v>7500</v>
      </c>
      <c r="E1709" s="37" t="str">
        <f>VLOOKUP(D1709,'Vlookup Table Bonus Point'!$C$3:$D$26,2,TRUE)</f>
        <v>5000 to 9999</v>
      </c>
      <c r="F1709" s="1">
        <v>2366</v>
      </c>
      <c r="G1709" s="1" t="s">
        <v>8220</v>
      </c>
      <c r="H1709" s="1" t="s">
        <v>8223</v>
      </c>
      <c r="I1709" s="1" t="s">
        <v>8245</v>
      </c>
      <c r="J1709" s="1">
        <v>1433723033</v>
      </c>
      <c r="K1709" s="1">
        <v>1428539033</v>
      </c>
      <c r="L1709" s="1" t="b">
        <v>0</v>
      </c>
      <c r="M1709" s="1">
        <v>39</v>
      </c>
      <c r="N1709" s="1" t="b">
        <v>0</v>
      </c>
      <c r="O1709" s="1" t="s">
        <v>8270</v>
      </c>
      <c r="P1709" s="28">
        <f>F1709/D1709</f>
        <v>0.31546666666666667</v>
      </c>
      <c r="Q1709" s="29">
        <f>IF(M1709&gt;0,F1709/M1709,0)</f>
        <v>60.666666666666664</v>
      </c>
      <c r="R1709" s="9" t="str">
        <f>LEFT(O1709,SEARCH("/",O1709,1)-1)</f>
        <v>theater</v>
      </c>
      <c r="S1709" s="26" t="str">
        <f>RIGHT(O1709,LEN(O1709)-SEARCH("/",O1709,1))</f>
        <v>plays</v>
      </c>
      <c r="T1709" s="27">
        <f>(((K1709/60)/60)/24)+DATE(1970,1,1)</f>
        <v>42103.016585648147</v>
      </c>
      <c r="U1709" s="5" t="str">
        <f>TEXT(T1709,"mmm")</f>
        <v>Apr</v>
      </c>
      <c r="V1709" s="5" t="str">
        <f>TEXT(T1709,"yyyy")</f>
        <v>2015</v>
      </c>
      <c r="W1709" s="5" t="str">
        <f>TEXT(Y1709,"mmm")</f>
        <v>Jun</v>
      </c>
      <c r="X1709" s="1" t="str">
        <f>TEXT(Y1709,"yyyy")</f>
        <v>2015</v>
      </c>
      <c r="Y1709" s="27">
        <f>(((J1709/60)/60)/24)+DATE(1970,1,1)</f>
        <v>42163.016585648147</v>
      </c>
    </row>
    <row r="1710" spans="1:25" ht="48" x14ac:dyDescent="0.2">
      <c r="A1710" s="1">
        <v>2898</v>
      </c>
      <c r="B1710" s="7" t="s">
        <v>2898</v>
      </c>
      <c r="C1710" s="7" t="s">
        <v>7008</v>
      </c>
      <c r="D1710" s="1">
        <v>7500</v>
      </c>
      <c r="E1710" s="37" t="str">
        <f>VLOOKUP(D1710,'Vlookup Table Bonus Point'!$C$3:$D$26,2,TRUE)</f>
        <v>5000 to 9999</v>
      </c>
      <c r="F1710" s="1">
        <v>316</v>
      </c>
      <c r="G1710" s="1" t="s">
        <v>8220</v>
      </c>
      <c r="H1710" s="1" t="s">
        <v>8223</v>
      </c>
      <c r="I1710" s="1" t="s">
        <v>8245</v>
      </c>
      <c r="J1710" s="1">
        <v>1446307053</v>
      </c>
      <c r="K1710" s="1">
        <v>1443715053</v>
      </c>
      <c r="L1710" s="1" t="b">
        <v>0</v>
      </c>
      <c r="M1710" s="1">
        <v>12</v>
      </c>
      <c r="N1710" s="1" t="b">
        <v>0</v>
      </c>
      <c r="O1710" s="1" t="s">
        <v>8270</v>
      </c>
      <c r="P1710" s="28">
        <f>F1710/D1710</f>
        <v>4.2133333333333335E-2</v>
      </c>
      <c r="Q1710" s="29">
        <f>IF(M1710&gt;0,F1710/M1710,0)</f>
        <v>26.333333333333332</v>
      </c>
      <c r="R1710" s="9" t="str">
        <f>LEFT(O1710,SEARCH("/",O1710,1)-1)</f>
        <v>theater</v>
      </c>
      <c r="S1710" s="26" t="str">
        <f>RIGHT(O1710,LEN(O1710)-SEARCH("/",O1710,1))</f>
        <v>plays</v>
      </c>
      <c r="T1710" s="27">
        <f>(((K1710/60)/60)/24)+DATE(1970,1,1)</f>
        <v>42278.664965277778</v>
      </c>
      <c r="U1710" s="5" t="str">
        <f>TEXT(T1710,"mmm")</f>
        <v>Oct</v>
      </c>
      <c r="V1710" s="5" t="str">
        <f>TEXT(T1710,"yyyy")</f>
        <v>2015</v>
      </c>
      <c r="W1710" s="5" t="str">
        <f>TEXT(Y1710,"mmm")</f>
        <v>Oct</v>
      </c>
      <c r="X1710" s="1" t="str">
        <f>TEXT(Y1710,"yyyy")</f>
        <v>2015</v>
      </c>
      <c r="Y1710" s="27">
        <f>(((J1710/60)/60)/24)+DATE(1970,1,1)</f>
        <v>42308.664965277778</v>
      </c>
    </row>
    <row r="1711" spans="1:25" ht="16" x14ac:dyDescent="0.2">
      <c r="A1711" s="1">
        <v>3586</v>
      </c>
      <c r="B1711" s="7" t="s">
        <v>3585</v>
      </c>
      <c r="C1711" s="7" t="s">
        <v>7696</v>
      </c>
      <c r="D1711" s="1">
        <v>7500</v>
      </c>
      <c r="E1711" s="37" t="str">
        <f>VLOOKUP(D1711,'Vlookup Table Bonus Point'!$C$3:$D$26,2,TRUE)</f>
        <v>5000 to 9999</v>
      </c>
      <c r="F1711" s="1">
        <v>8207</v>
      </c>
      <c r="G1711" s="1" t="s">
        <v>8218</v>
      </c>
      <c r="H1711" s="1" t="s">
        <v>8223</v>
      </c>
      <c r="I1711" s="1" t="s">
        <v>8245</v>
      </c>
      <c r="J1711" s="1">
        <v>1474649070</v>
      </c>
      <c r="K1711" s="1">
        <v>1469465070</v>
      </c>
      <c r="L1711" s="1" t="b">
        <v>0</v>
      </c>
      <c r="M1711" s="1">
        <v>54</v>
      </c>
      <c r="N1711" s="1" t="b">
        <v>1</v>
      </c>
      <c r="O1711" s="1" t="s">
        <v>8270</v>
      </c>
      <c r="P1711" s="28">
        <f>F1711/D1711</f>
        <v>1.0942666666666667</v>
      </c>
      <c r="Q1711" s="29">
        <f>IF(M1711&gt;0,F1711/M1711,0)</f>
        <v>151.9814814814815</v>
      </c>
      <c r="R1711" s="9" t="str">
        <f>LEFT(O1711,SEARCH("/",O1711,1)-1)</f>
        <v>theater</v>
      </c>
      <c r="S1711" s="26" t="str">
        <f>RIGHT(O1711,LEN(O1711)-SEARCH("/",O1711,1))</f>
        <v>plays</v>
      </c>
      <c r="T1711" s="27">
        <f>(((K1711/60)/60)/24)+DATE(1970,1,1)</f>
        <v>42576.697569444441</v>
      </c>
      <c r="U1711" s="5" t="str">
        <f>TEXT(T1711,"mmm")</f>
        <v>Jul</v>
      </c>
      <c r="V1711" s="5" t="str">
        <f>TEXT(T1711,"yyyy")</f>
        <v>2016</v>
      </c>
      <c r="W1711" s="5" t="str">
        <f>TEXT(Y1711,"mmm")</f>
        <v>Sep</v>
      </c>
      <c r="X1711" s="1" t="str">
        <f>TEXT(Y1711,"yyyy")</f>
        <v>2016</v>
      </c>
      <c r="Y1711" s="27">
        <f>(((J1711/60)/60)/24)+DATE(1970,1,1)</f>
        <v>42636.697569444441</v>
      </c>
    </row>
    <row r="1712" spans="1:25" ht="48" x14ac:dyDescent="0.2">
      <c r="A1712" s="1">
        <v>3712</v>
      </c>
      <c r="B1712" s="7" t="s">
        <v>3709</v>
      </c>
      <c r="C1712" s="7" t="s">
        <v>7822</v>
      </c>
      <c r="D1712" s="1">
        <v>7500</v>
      </c>
      <c r="E1712" s="37" t="str">
        <f>VLOOKUP(D1712,'Vlookup Table Bonus Point'!$C$3:$D$26,2,TRUE)</f>
        <v>5000 to 9999</v>
      </c>
      <c r="F1712" s="1">
        <v>11530</v>
      </c>
      <c r="G1712" s="1" t="s">
        <v>8218</v>
      </c>
      <c r="H1712" s="1" t="s">
        <v>8223</v>
      </c>
      <c r="I1712" s="1" t="s">
        <v>8245</v>
      </c>
      <c r="J1712" s="1">
        <v>1433055540</v>
      </c>
      <c r="K1712" s="1">
        <v>1431230867</v>
      </c>
      <c r="L1712" s="1" t="b">
        <v>0</v>
      </c>
      <c r="M1712" s="1">
        <v>104</v>
      </c>
      <c r="N1712" s="1" t="b">
        <v>1</v>
      </c>
      <c r="O1712" s="1" t="s">
        <v>8270</v>
      </c>
      <c r="P1712" s="28">
        <f>F1712/D1712</f>
        <v>1.5373333333333334</v>
      </c>
      <c r="Q1712" s="29">
        <f>IF(M1712&gt;0,F1712/M1712,0)</f>
        <v>110.86538461538461</v>
      </c>
      <c r="R1712" s="9" t="str">
        <f>LEFT(O1712,SEARCH("/",O1712,1)-1)</f>
        <v>theater</v>
      </c>
      <c r="S1712" s="26" t="str">
        <f>RIGHT(O1712,LEN(O1712)-SEARCH("/",O1712,1))</f>
        <v>plays</v>
      </c>
      <c r="T1712" s="27">
        <f>(((K1712/60)/60)/24)+DATE(1970,1,1)</f>
        <v>42134.172071759262</v>
      </c>
      <c r="U1712" s="5" t="str">
        <f>TEXT(T1712,"mmm")</f>
        <v>May</v>
      </c>
      <c r="V1712" s="5" t="str">
        <f>TEXT(T1712,"yyyy")</f>
        <v>2015</v>
      </c>
      <c r="W1712" s="5" t="str">
        <f>TEXT(Y1712,"mmm")</f>
        <v>May</v>
      </c>
      <c r="X1712" s="1" t="str">
        <f>TEXT(Y1712,"yyyy")</f>
        <v>2015</v>
      </c>
      <c r="Y1712" s="27">
        <f>(((J1712/60)/60)/24)+DATE(1970,1,1)</f>
        <v>42155.290972222225</v>
      </c>
    </row>
    <row r="1713" spans="1:25" ht="48" x14ac:dyDescent="0.2">
      <c r="A1713" s="1">
        <v>3806</v>
      </c>
      <c r="B1713" s="7" t="s">
        <v>3803</v>
      </c>
      <c r="C1713" s="7" t="s">
        <v>7916</v>
      </c>
      <c r="D1713" s="1">
        <v>7500</v>
      </c>
      <c r="E1713" s="37" t="str">
        <f>VLOOKUP(D1713,'Vlookup Table Bonus Point'!$C$3:$D$26,2,TRUE)</f>
        <v>5000 to 9999</v>
      </c>
      <c r="F1713" s="1">
        <v>5</v>
      </c>
      <c r="G1713" s="1" t="s">
        <v>8220</v>
      </c>
      <c r="H1713" s="1" t="s">
        <v>8225</v>
      </c>
      <c r="I1713" s="1" t="s">
        <v>8247</v>
      </c>
      <c r="J1713" s="1">
        <v>1404022381</v>
      </c>
      <c r="K1713" s="1">
        <v>1402294381</v>
      </c>
      <c r="L1713" s="1" t="b">
        <v>0</v>
      </c>
      <c r="M1713" s="1">
        <v>1</v>
      </c>
      <c r="N1713" s="1" t="b">
        <v>0</v>
      </c>
      <c r="O1713" s="1" t="s">
        <v>8304</v>
      </c>
      <c r="P1713" s="28">
        <f>F1713/D1713</f>
        <v>6.6666666666666664E-4</v>
      </c>
      <c r="Q1713" s="29">
        <f>IF(M1713&gt;0,F1713/M1713,0)</f>
        <v>5</v>
      </c>
      <c r="R1713" s="9" t="str">
        <f>LEFT(O1713,SEARCH("/",O1713,1)-1)</f>
        <v>theater</v>
      </c>
      <c r="S1713" s="26" t="str">
        <f>RIGHT(O1713,LEN(O1713)-SEARCH("/",O1713,1))</f>
        <v>musical</v>
      </c>
      <c r="T1713" s="27">
        <f>(((K1713/60)/60)/24)+DATE(1970,1,1)</f>
        <v>41799.259039351848</v>
      </c>
      <c r="U1713" s="5" t="str">
        <f>TEXT(T1713,"mmm")</f>
        <v>Jun</v>
      </c>
      <c r="V1713" s="5" t="str">
        <f>TEXT(T1713,"yyyy")</f>
        <v>2014</v>
      </c>
      <c r="W1713" s="5" t="str">
        <f>TEXT(Y1713,"mmm")</f>
        <v>Jun</v>
      </c>
      <c r="X1713" s="1" t="str">
        <f>TEXT(Y1713,"yyyy")</f>
        <v>2014</v>
      </c>
      <c r="Y1713" s="27">
        <f>(((J1713/60)/60)/24)+DATE(1970,1,1)</f>
        <v>41819.259039351848</v>
      </c>
    </row>
    <row r="1714" spans="1:25" ht="32" x14ac:dyDescent="0.2">
      <c r="A1714" s="1">
        <v>3862</v>
      </c>
      <c r="B1714" s="7" t="s">
        <v>3859</v>
      </c>
      <c r="C1714" s="7" t="s">
        <v>7971</v>
      </c>
      <c r="D1714" s="1">
        <v>7500</v>
      </c>
      <c r="E1714" s="37" t="str">
        <f>VLOOKUP(D1714,'Vlookup Table Bonus Point'!$C$3:$D$26,2,TRUE)</f>
        <v>5000 to 9999</v>
      </c>
      <c r="F1714" s="1">
        <v>1</v>
      </c>
      <c r="G1714" s="1" t="s">
        <v>8220</v>
      </c>
      <c r="H1714" s="1" t="s">
        <v>8223</v>
      </c>
      <c r="I1714" s="1" t="s">
        <v>8245</v>
      </c>
      <c r="J1714" s="1">
        <v>1473699540</v>
      </c>
      <c r="K1714" s="1">
        <v>1472451356</v>
      </c>
      <c r="L1714" s="1" t="b">
        <v>0</v>
      </c>
      <c r="M1714" s="1">
        <v>1</v>
      </c>
      <c r="N1714" s="1" t="b">
        <v>0</v>
      </c>
      <c r="O1714" s="1" t="s">
        <v>8270</v>
      </c>
      <c r="P1714" s="28">
        <f>F1714/D1714</f>
        <v>1.3333333333333334E-4</v>
      </c>
      <c r="Q1714" s="29">
        <f>IF(M1714&gt;0,F1714/M1714,0)</f>
        <v>1</v>
      </c>
      <c r="R1714" s="9" t="str">
        <f>LEFT(O1714,SEARCH("/",O1714,1)-1)</f>
        <v>theater</v>
      </c>
      <c r="S1714" s="26" t="str">
        <f>RIGHT(O1714,LEN(O1714)-SEARCH("/",O1714,1))</f>
        <v>plays</v>
      </c>
      <c r="T1714" s="27">
        <f>(((K1714/60)/60)/24)+DATE(1970,1,1)</f>
        <v>42611.261064814811</v>
      </c>
      <c r="U1714" s="5" t="str">
        <f>TEXT(T1714,"mmm")</f>
        <v>Aug</v>
      </c>
      <c r="V1714" s="5" t="str">
        <f>TEXT(T1714,"yyyy")</f>
        <v>2016</v>
      </c>
      <c r="W1714" s="5" t="str">
        <f>TEXT(Y1714,"mmm")</f>
        <v>Sep</v>
      </c>
      <c r="X1714" s="1" t="str">
        <f>TEXT(Y1714,"yyyy")</f>
        <v>2016</v>
      </c>
      <c r="Y1714" s="27">
        <f>(((J1714/60)/60)/24)+DATE(1970,1,1)</f>
        <v>42625.707638888889</v>
      </c>
    </row>
    <row r="1715" spans="1:25" ht="48" x14ac:dyDescent="0.2">
      <c r="A1715" s="1">
        <v>3880</v>
      </c>
      <c r="B1715" s="7" t="s">
        <v>3877</v>
      </c>
      <c r="C1715" s="7" t="s">
        <v>7989</v>
      </c>
      <c r="D1715" s="1">
        <v>7500</v>
      </c>
      <c r="E1715" s="37" t="str">
        <f>VLOOKUP(D1715,'Vlookup Table Bonus Point'!$C$3:$D$26,2,TRUE)</f>
        <v>5000 to 9999</v>
      </c>
      <c r="F1715" s="1">
        <v>980</v>
      </c>
      <c r="G1715" s="1" t="s">
        <v>8219</v>
      </c>
      <c r="H1715" s="1" t="s">
        <v>8224</v>
      </c>
      <c r="I1715" s="1" t="s">
        <v>8246</v>
      </c>
      <c r="J1715" s="1">
        <v>1406761200</v>
      </c>
      <c r="K1715" s="1">
        <v>1403724820</v>
      </c>
      <c r="L1715" s="1" t="b">
        <v>0</v>
      </c>
      <c r="M1715" s="1">
        <v>17</v>
      </c>
      <c r="N1715" s="1" t="b">
        <v>0</v>
      </c>
      <c r="O1715" s="1" t="s">
        <v>8304</v>
      </c>
      <c r="P1715" s="28">
        <f>F1715/D1715</f>
        <v>0.13066666666666665</v>
      </c>
      <c r="Q1715" s="29">
        <f>IF(M1715&gt;0,F1715/M1715,0)</f>
        <v>57.647058823529413</v>
      </c>
      <c r="R1715" s="9" t="str">
        <f>LEFT(O1715,SEARCH("/",O1715,1)-1)</f>
        <v>theater</v>
      </c>
      <c r="S1715" s="26" t="str">
        <f>RIGHT(O1715,LEN(O1715)-SEARCH("/",O1715,1))</f>
        <v>musical</v>
      </c>
      <c r="T1715" s="27">
        <f>(((K1715/60)/60)/24)+DATE(1970,1,1)</f>
        <v>41815.815046296295</v>
      </c>
      <c r="U1715" s="5" t="str">
        <f>TEXT(T1715,"mmm")</f>
        <v>Jun</v>
      </c>
      <c r="V1715" s="5" t="str">
        <f>TEXT(T1715,"yyyy")</f>
        <v>2014</v>
      </c>
      <c r="W1715" s="5" t="str">
        <f>TEXT(Y1715,"mmm")</f>
        <v>Jul</v>
      </c>
      <c r="X1715" s="1" t="str">
        <f>TEXT(Y1715,"yyyy")</f>
        <v>2014</v>
      </c>
      <c r="Y1715" s="27">
        <f>(((J1715/60)/60)/24)+DATE(1970,1,1)</f>
        <v>41850.958333333336</v>
      </c>
    </row>
    <row r="1716" spans="1:25" ht="48" x14ac:dyDescent="0.2">
      <c r="A1716" s="1">
        <v>3966</v>
      </c>
      <c r="B1716" s="7" t="s">
        <v>3963</v>
      </c>
      <c r="C1716" s="7" t="s">
        <v>8073</v>
      </c>
      <c r="D1716" s="1">
        <v>7500</v>
      </c>
      <c r="E1716" s="37" t="str">
        <f>VLOOKUP(D1716,'Vlookup Table Bonus Point'!$C$3:$D$26,2,TRUE)</f>
        <v>5000 to 9999</v>
      </c>
      <c r="F1716" s="1">
        <v>45</v>
      </c>
      <c r="G1716" s="1" t="s">
        <v>8220</v>
      </c>
      <c r="H1716" s="1" t="s">
        <v>8223</v>
      </c>
      <c r="I1716" s="1" t="s">
        <v>8245</v>
      </c>
      <c r="J1716" s="1">
        <v>1406170740</v>
      </c>
      <c r="K1716" s="1">
        <v>1402506278</v>
      </c>
      <c r="L1716" s="1" t="b">
        <v>0</v>
      </c>
      <c r="M1716" s="1">
        <v>2</v>
      </c>
      <c r="N1716" s="1" t="b">
        <v>0</v>
      </c>
      <c r="O1716" s="1" t="s">
        <v>8270</v>
      </c>
      <c r="P1716" s="28">
        <f>F1716/D1716</f>
        <v>6.0000000000000001E-3</v>
      </c>
      <c r="Q1716" s="29">
        <f>IF(M1716&gt;0,F1716/M1716,0)</f>
        <v>22.5</v>
      </c>
      <c r="R1716" s="9" t="str">
        <f>LEFT(O1716,SEARCH("/",O1716,1)-1)</f>
        <v>theater</v>
      </c>
      <c r="S1716" s="26" t="str">
        <f>RIGHT(O1716,LEN(O1716)-SEARCH("/",O1716,1))</f>
        <v>plays</v>
      </c>
      <c r="T1716" s="27">
        <f>(((K1716/60)/60)/24)+DATE(1970,1,1)</f>
        <v>41801.711550925924</v>
      </c>
      <c r="U1716" s="5" t="str">
        <f>TEXT(T1716,"mmm")</f>
        <v>Jun</v>
      </c>
      <c r="V1716" s="5" t="str">
        <f>TEXT(T1716,"yyyy")</f>
        <v>2014</v>
      </c>
      <c r="W1716" s="5" t="str">
        <f>TEXT(Y1716,"mmm")</f>
        <v>Jul</v>
      </c>
      <c r="X1716" s="1" t="str">
        <f>TEXT(Y1716,"yyyy")</f>
        <v>2014</v>
      </c>
      <c r="Y1716" s="27">
        <f>(((J1716/60)/60)/24)+DATE(1970,1,1)</f>
        <v>41844.124305555553</v>
      </c>
    </row>
    <row r="1717" spans="1:25" ht="48" x14ac:dyDescent="0.2">
      <c r="A1717" s="1">
        <v>3001</v>
      </c>
      <c r="B1717" s="7" t="s">
        <v>3001</v>
      </c>
      <c r="C1717" s="7" t="s">
        <v>7111</v>
      </c>
      <c r="D1717" s="1">
        <v>7214</v>
      </c>
      <c r="E1717" s="37" t="str">
        <f>VLOOKUP(D1717,'Vlookup Table Bonus Point'!$C$3:$D$26,2,TRUE)</f>
        <v>5000 to 9999</v>
      </c>
      <c r="F1717" s="1">
        <v>22991.01</v>
      </c>
      <c r="G1717" s="1" t="s">
        <v>8218</v>
      </c>
      <c r="H1717" s="1" t="s">
        <v>8223</v>
      </c>
      <c r="I1717" s="1" t="s">
        <v>8245</v>
      </c>
      <c r="J1717" s="1">
        <v>1468445382</v>
      </c>
      <c r="K1717" s="1">
        <v>1465853382</v>
      </c>
      <c r="L1717" s="1" t="b">
        <v>0</v>
      </c>
      <c r="M1717" s="1">
        <v>175</v>
      </c>
      <c r="N1717" s="1" t="b">
        <v>1</v>
      </c>
      <c r="O1717" s="1" t="s">
        <v>8302</v>
      </c>
      <c r="P1717" s="28">
        <f>F1717/D1717</f>
        <v>3.1869988910451896</v>
      </c>
      <c r="Q1717" s="29">
        <f>IF(M1717&gt;0,F1717/M1717,0)</f>
        <v>131.37719999999999</v>
      </c>
      <c r="R1717" s="9" t="str">
        <f>LEFT(O1717,SEARCH("/",O1717,1)-1)</f>
        <v>theater</v>
      </c>
      <c r="S1717" s="26" t="str">
        <f>RIGHT(O1717,LEN(O1717)-SEARCH("/",O1717,1))</f>
        <v>spaces</v>
      </c>
      <c r="T1717" s="27">
        <f>(((K1717/60)/60)/24)+DATE(1970,1,1)</f>
        <v>42534.895625000005</v>
      </c>
      <c r="U1717" s="5" t="str">
        <f>TEXT(T1717,"mmm")</f>
        <v>Jun</v>
      </c>
      <c r="V1717" s="5" t="str">
        <f>TEXT(T1717,"yyyy")</f>
        <v>2016</v>
      </c>
      <c r="W1717" s="5" t="str">
        <f>TEXT(Y1717,"mmm")</f>
        <v>Jul</v>
      </c>
      <c r="X1717" s="1" t="str">
        <f>TEXT(Y1717,"yyyy")</f>
        <v>2016</v>
      </c>
      <c r="Y1717" s="27">
        <f>(((J1717/60)/60)/24)+DATE(1970,1,1)</f>
        <v>42564.895625000005</v>
      </c>
    </row>
    <row r="1718" spans="1:25" ht="48" x14ac:dyDescent="0.2">
      <c r="A1718" s="1">
        <v>2015</v>
      </c>
      <c r="B1718" s="7" t="s">
        <v>2016</v>
      </c>
      <c r="C1718" s="7" t="s">
        <v>6125</v>
      </c>
      <c r="D1718" s="1">
        <v>7200</v>
      </c>
      <c r="E1718" s="37" t="str">
        <f>VLOOKUP(D1718,'Vlookup Table Bonus Point'!$C$3:$D$26,2,TRUE)</f>
        <v>5000 to 9999</v>
      </c>
      <c r="F1718" s="1">
        <v>8136.01</v>
      </c>
      <c r="G1718" s="1" t="s">
        <v>8218</v>
      </c>
      <c r="H1718" s="1" t="s">
        <v>8223</v>
      </c>
      <c r="I1718" s="1" t="s">
        <v>8245</v>
      </c>
      <c r="J1718" s="1">
        <v>1315602163</v>
      </c>
      <c r="K1718" s="1">
        <v>1313010163</v>
      </c>
      <c r="L1718" s="1" t="b">
        <v>1</v>
      </c>
      <c r="M1718" s="1">
        <v>162</v>
      </c>
      <c r="N1718" s="1" t="b">
        <v>1</v>
      </c>
      <c r="O1718" s="1" t="s">
        <v>8294</v>
      </c>
      <c r="P1718" s="28">
        <f>F1718/D1718</f>
        <v>1.1300013888888889</v>
      </c>
      <c r="Q1718" s="29">
        <f>IF(M1718&gt;0,F1718/M1718,0)</f>
        <v>50.222283950617282</v>
      </c>
      <c r="R1718" s="9" t="str">
        <f>LEFT(O1718,SEARCH("/",O1718,1)-1)</f>
        <v>technology</v>
      </c>
      <c r="S1718" s="26" t="str">
        <f>RIGHT(O1718,LEN(O1718)-SEARCH("/",O1718,1))</f>
        <v>hardware</v>
      </c>
      <c r="T1718" s="27">
        <f>(((K1718/60)/60)/24)+DATE(1970,1,1)</f>
        <v>40765.876886574071</v>
      </c>
      <c r="U1718" s="5" t="str">
        <f>TEXT(T1718,"mmm")</f>
        <v>Aug</v>
      </c>
      <c r="V1718" s="5" t="str">
        <f>TEXT(T1718,"yyyy")</f>
        <v>2011</v>
      </c>
      <c r="W1718" s="5" t="str">
        <f>TEXT(Y1718,"mmm")</f>
        <v>Sep</v>
      </c>
      <c r="X1718" s="1" t="str">
        <f>TEXT(Y1718,"yyyy")</f>
        <v>2011</v>
      </c>
      <c r="Y1718" s="27">
        <f>(((J1718/60)/60)/24)+DATE(1970,1,1)</f>
        <v>40795.876886574071</v>
      </c>
    </row>
    <row r="1719" spans="1:25" ht="48" x14ac:dyDescent="0.2">
      <c r="A1719" s="1">
        <v>4010</v>
      </c>
      <c r="B1719" s="7" t="s">
        <v>4006</v>
      </c>
      <c r="C1719" s="7" t="s">
        <v>8115</v>
      </c>
      <c r="D1719" s="1">
        <v>7200</v>
      </c>
      <c r="E1719" s="37" t="str">
        <f>VLOOKUP(D1719,'Vlookup Table Bonus Point'!$C$3:$D$26,2,TRUE)</f>
        <v>5000 to 9999</v>
      </c>
      <c r="F1719" s="1">
        <v>1742</v>
      </c>
      <c r="G1719" s="1" t="s">
        <v>8220</v>
      </c>
      <c r="H1719" s="1" t="s">
        <v>8223</v>
      </c>
      <c r="I1719" s="1" t="s">
        <v>8245</v>
      </c>
      <c r="J1719" s="1">
        <v>1414348166</v>
      </c>
      <c r="K1719" s="1">
        <v>1412879366</v>
      </c>
      <c r="L1719" s="1" t="b">
        <v>0</v>
      </c>
      <c r="M1719" s="1">
        <v>38</v>
      </c>
      <c r="N1719" s="1" t="b">
        <v>0</v>
      </c>
      <c r="O1719" s="1" t="s">
        <v>8270</v>
      </c>
      <c r="P1719" s="28">
        <f>F1719/D1719</f>
        <v>0.24194444444444443</v>
      </c>
      <c r="Q1719" s="29">
        <f>IF(M1719&gt;0,F1719/M1719,0)</f>
        <v>45.842105263157897</v>
      </c>
      <c r="R1719" s="9" t="str">
        <f>LEFT(O1719,SEARCH("/",O1719,1)-1)</f>
        <v>theater</v>
      </c>
      <c r="S1719" s="26" t="str">
        <f>RIGHT(O1719,LEN(O1719)-SEARCH("/",O1719,1))</f>
        <v>plays</v>
      </c>
      <c r="T1719" s="27">
        <f>(((K1719/60)/60)/24)+DATE(1970,1,1)</f>
        <v>41921.770439814813</v>
      </c>
      <c r="U1719" s="5" t="str">
        <f>TEXT(T1719,"mmm")</f>
        <v>Oct</v>
      </c>
      <c r="V1719" s="5" t="str">
        <f>TEXT(T1719,"yyyy")</f>
        <v>2014</v>
      </c>
      <c r="W1719" s="5" t="str">
        <f>TEXT(Y1719,"mmm")</f>
        <v>Oct</v>
      </c>
      <c r="X1719" s="1" t="str">
        <f>TEXT(Y1719,"yyyy")</f>
        <v>2014</v>
      </c>
      <c r="Y1719" s="27">
        <f>(((J1719/60)/60)/24)+DATE(1970,1,1)</f>
        <v>41938.770439814813</v>
      </c>
    </row>
    <row r="1720" spans="1:25" ht="48" x14ac:dyDescent="0.2">
      <c r="A1720" s="1">
        <v>518</v>
      </c>
      <c r="B1720" s="7" t="s">
        <v>519</v>
      </c>
      <c r="C1720" s="7" t="s">
        <v>4628</v>
      </c>
      <c r="D1720" s="1">
        <v>7175</v>
      </c>
      <c r="E1720" s="37" t="str">
        <f>VLOOKUP(D1720,'Vlookup Table Bonus Point'!$C$3:$D$26,2,TRUE)</f>
        <v>5000 to 9999</v>
      </c>
      <c r="F1720" s="1">
        <v>0</v>
      </c>
      <c r="G1720" s="1" t="s">
        <v>8220</v>
      </c>
      <c r="H1720" s="1" t="s">
        <v>8223</v>
      </c>
      <c r="I1720" s="1" t="s">
        <v>8245</v>
      </c>
      <c r="J1720" s="1">
        <v>1441550760</v>
      </c>
      <c r="K1720" s="1">
        <v>1438958824</v>
      </c>
      <c r="L1720" s="1" t="b">
        <v>0</v>
      </c>
      <c r="M1720" s="1">
        <v>0</v>
      </c>
      <c r="N1720" s="1" t="b">
        <v>0</v>
      </c>
      <c r="O1720" s="1" t="s">
        <v>8269</v>
      </c>
      <c r="P1720" s="28">
        <f>F1720/D1720</f>
        <v>0</v>
      </c>
      <c r="Q1720" s="29">
        <f>IF(M1720&gt;0,F1720/M1720,0)</f>
        <v>0</v>
      </c>
      <c r="R1720" s="9" t="str">
        <f>LEFT(O1720,SEARCH("/",O1720,1)-1)</f>
        <v>film &amp; video</v>
      </c>
      <c r="S1720" s="26" t="str">
        <f>RIGHT(O1720,LEN(O1720)-SEARCH("/",O1720,1))</f>
        <v>animation</v>
      </c>
      <c r="T1720" s="27">
        <f>(((K1720/60)/60)/24)+DATE(1970,1,1)</f>
        <v>42223.616018518514</v>
      </c>
      <c r="U1720" s="5" t="str">
        <f>TEXT(T1720,"mmm")</f>
        <v>Aug</v>
      </c>
      <c r="V1720" s="5" t="str">
        <f>TEXT(T1720,"yyyy")</f>
        <v>2015</v>
      </c>
      <c r="W1720" s="5" t="str">
        <f>TEXT(Y1720,"mmm")</f>
        <v>Sep</v>
      </c>
      <c r="X1720" s="1" t="str">
        <f>TEXT(Y1720,"yyyy")</f>
        <v>2015</v>
      </c>
      <c r="Y1720" s="27">
        <f>(((J1720/60)/60)/24)+DATE(1970,1,1)</f>
        <v>42253.615277777775</v>
      </c>
    </row>
    <row r="1721" spans="1:25" ht="32" x14ac:dyDescent="0.2">
      <c r="A1721" s="1">
        <v>65</v>
      </c>
      <c r="B1721" s="7" t="s">
        <v>67</v>
      </c>
      <c r="C1721" s="7" t="s">
        <v>4176</v>
      </c>
      <c r="D1721" s="1">
        <v>7000</v>
      </c>
      <c r="E1721" s="37" t="str">
        <f>VLOOKUP(D1721,'Vlookup Table Bonus Point'!$C$3:$D$26,2,TRUE)</f>
        <v>5000 to 9999</v>
      </c>
      <c r="F1721" s="1">
        <v>7527</v>
      </c>
      <c r="G1721" s="1" t="s">
        <v>8218</v>
      </c>
      <c r="H1721" s="1" t="s">
        <v>8228</v>
      </c>
      <c r="I1721" s="1" t="s">
        <v>8250</v>
      </c>
      <c r="J1721" s="1">
        <v>1407736740</v>
      </c>
      <c r="K1721" s="1">
        <v>1405453354</v>
      </c>
      <c r="L1721" s="1" t="b">
        <v>0</v>
      </c>
      <c r="M1721" s="1">
        <v>57</v>
      </c>
      <c r="N1721" s="1" t="b">
        <v>1</v>
      </c>
      <c r="O1721" s="1" t="s">
        <v>8265</v>
      </c>
      <c r="P1721" s="28">
        <f>F1721/D1721</f>
        <v>1.0752857142857142</v>
      </c>
      <c r="Q1721" s="29">
        <f>IF(M1721&gt;0,F1721/M1721,0)</f>
        <v>132.05263157894737</v>
      </c>
      <c r="R1721" s="9" t="str">
        <f>LEFT(O1721,SEARCH("/",O1721,1)-1)</f>
        <v>film &amp; video</v>
      </c>
      <c r="S1721" s="26" t="str">
        <f>RIGHT(O1721,LEN(O1721)-SEARCH("/",O1721,1))</f>
        <v>shorts</v>
      </c>
      <c r="T1721" s="27">
        <f>(((K1721/60)/60)/24)+DATE(1970,1,1)</f>
        <v>41835.821226851855</v>
      </c>
      <c r="U1721" s="5" t="str">
        <f>TEXT(T1721,"mmm")</f>
        <v>Jul</v>
      </c>
      <c r="V1721" s="5" t="str">
        <f>TEXT(T1721,"yyyy")</f>
        <v>2014</v>
      </c>
      <c r="W1721" s="5" t="str">
        <f>TEXT(Y1721,"mmm")</f>
        <v>Aug</v>
      </c>
      <c r="X1721" s="1" t="str">
        <f>TEXT(Y1721,"yyyy")</f>
        <v>2014</v>
      </c>
      <c r="Y1721" s="27">
        <f>(((J1721/60)/60)/24)+DATE(1970,1,1)</f>
        <v>41862.249305555553</v>
      </c>
    </row>
    <row r="1722" spans="1:25" ht="32" x14ac:dyDescent="0.2">
      <c r="A1722" s="1">
        <v>147</v>
      </c>
      <c r="B1722" s="7" t="s">
        <v>149</v>
      </c>
      <c r="C1722" s="7" t="s">
        <v>4257</v>
      </c>
      <c r="D1722" s="1">
        <v>7000</v>
      </c>
      <c r="E1722" s="37" t="str">
        <f>VLOOKUP(D1722,'Vlookup Table Bonus Point'!$C$3:$D$26,2,TRUE)</f>
        <v>5000 to 9999</v>
      </c>
      <c r="F1722" s="1">
        <v>0</v>
      </c>
      <c r="G1722" s="1" t="s">
        <v>8219</v>
      </c>
      <c r="H1722" s="1" t="s">
        <v>8224</v>
      </c>
      <c r="I1722" s="1" t="s">
        <v>8246</v>
      </c>
      <c r="J1722" s="1">
        <v>1420741080</v>
      </c>
      <c r="K1722" s="1">
        <v>1417026340</v>
      </c>
      <c r="L1722" s="1" t="b">
        <v>0</v>
      </c>
      <c r="M1722" s="1">
        <v>0</v>
      </c>
      <c r="N1722" s="1" t="b">
        <v>0</v>
      </c>
      <c r="O1722" s="1" t="s">
        <v>8266</v>
      </c>
      <c r="P1722" s="28">
        <f>F1722/D1722</f>
        <v>0</v>
      </c>
      <c r="Q1722" s="29">
        <f>IF(M1722&gt;0,F1722/M1722,0)</f>
        <v>0</v>
      </c>
      <c r="R1722" s="9" t="str">
        <f>LEFT(O1722,SEARCH("/",O1722,1)-1)</f>
        <v>film &amp; video</v>
      </c>
      <c r="S1722" s="26" t="str">
        <f>RIGHT(O1722,LEN(O1722)-SEARCH("/",O1722,1))</f>
        <v>science fiction</v>
      </c>
      <c r="T1722" s="27">
        <f>(((K1722/60)/60)/24)+DATE(1970,1,1)</f>
        <v>41969.767824074079</v>
      </c>
      <c r="U1722" s="5" t="str">
        <f>TEXT(T1722,"mmm")</f>
        <v>Nov</v>
      </c>
      <c r="V1722" s="5" t="str">
        <f>TEXT(T1722,"yyyy")</f>
        <v>2014</v>
      </c>
      <c r="W1722" s="5" t="str">
        <f>TEXT(Y1722,"mmm")</f>
        <v>Jan</v>
      </c>
      <c r="X1722" s="1" t="str">
        <f>TEXT(Y1722,"yyyy")</f>
        <v>2015</v>
      </c>
      <c r="Y1722" s="27">
        <f>(((J1722/60)/60)/24)+DATE(1970,1,1)</f>
        <v>42012.762499999997</v>
      </c>
    </row>
    <row r="1723" spans="1:25" ht="48" x14ac:dyDescent="0.2">
      <c r="A1723" s="1">
        <v>364</v>
      </c>
      <c r="B1723" s="7" t="s">
        <v>365</v>
      </c>
      <c r="C1723" s="7" t="s">
        <v>4474</v>
      </c>
      <c r="D1723" s="1">
        <v>7000</v>
      </c>
      <c r="E1723" s="37" t="str">
        <f>VLOOKUP(D1723,'Vlookup Table Bonus Point'!$C$3:$D$26,2,TRUE)</f>
        <v>5000 to 9999</v>
      </c>
      <c r="F1723" s="1">
        <v>7711.3</v>
      </c>
      <c r="G1723" s="1" t="s">
        <v>8218</v>
      </c>
      <c r="H1723" s="1" t="s">
        <v>8223</v>
      </c>
      <c r="I1723" s="1" t="s">
        <v>8245</v>
      </c>
      <c r="J1723" s="1">
        <v>1403323140</v>
      </c>
      <c r="K1723" s="1">
        <v>1400704672</v>
      </c>
      <c r="L1723" s="1" t="b">
        <v>0</v>
      </c>
      <c r="M1723" s="1">
        <v>113</v>
      </c>
      <c r="N1723" s="1" t="b">
        <v>1</v>
      </c>
      <c r="O1723" s="1" t="s">
        <v>8268</v>
      </c>
      <c r="P1723" s="28">
        <f>F1723/D1723</f>
        <v>1.1016142857142857</v>
      </c>
      <c r="Q1723" s="29">
        <f>IF(M1723&gt;0,F1723/M1723,0)</f>
        <v>68.24159292035398</v>
      </c>
      <c r="R1723" s="9" t="str">
        <f>LEFT(O1723,SEARCH("/",O1723,1)-1)</f>
        <v>film &amp; video</v>
      </c>
      <c r="S1723" s="26" t="str">
        <f>RIGHT(O1723,LEN(O1723)-SEARCH("/",O1723,1))</f>
        <v>documentary</v>
      </c>
      <c r="T1723" s="27">
        <f>(((K1723/60)/60)/24)+DATE(1970,1,1)</f>
        <v>41780.859629629631</v>
      </c>
      <c r="U1723" s="5" t="str">
        <f>TEXT(T1723,"mmm")</f>
        <v>May</v>
      </c>
      <c r="V1723" s="5" t="str">
        <f>TEXT(T1723,"yyyy")</f>
        <v>2014</v>
      </c>
      <c r="W1723" s="5" t="str">
        <f>TEXT(Y1723,"mmm")</f>
        <v>Jun</v>
      </c>
      <c r="X1723" s="1" t="str">
        <f>TEXT(Y1723,"yyyy")</f>
        <v>2014</v>
      </c>
      <c r="Y1723" s="27">
        <f>(((J1723/60)/60)/24)+DATE(1970,1,1)</f>
        <v>41811.165972222225</v>
      </c>
    </row>
    <row r="1724" spans="1:25" ht="48" x14ac:dyDescent="0.2">
      <c r="A1724" s="1">
        <v>437</v>
      </c>
      <c r="B1724" s="7" t="s">
        <v>438</v>
      </c>
      <c r="C1724" s="7" t="s">
        <v>4547</v>
      </c>
      <c r="D1724" s="1">
        <v>7000</v>
      </c>
      <c r="E1724" s="37" t="str">
        <f>VLOOKUP(D1724,'Vlookup Table Bonus Point'!$C$3:$D$26,2,TRUE)</f>
        <v>5000 to 9999</v>
      </c>
      <c r="F1724" s="1">
        <v>0</v>
      </c>
      <c r="G1724" s="1" t="s">
        <v>8220</v>
      </c>
      <c r="H1724" s="1" t="s">
        <v>8228</v>
      </c>
      <c r="I1724" s="1" t="s">
        <v>8250</v>
      </c>
      <c r="J1724" s="1">
        <v>1475912326</v>
      </c>
      <c r="K1724" s="1">
        <v>1470728326</v>
      </c>
      <c r="L1724" s="1" t="b">
        <v>0</v>
      </c>
      <c r="M1724" s="1">
        <v>0</v>
      </c>
      <c r="N1724" s="1" t="b">
        <v>0</v>
      </c>
      <c r="O1724" s="1" t="s">
        <v>8269</v>
      </c>
      <c r="P1724" s="28">
        <f>F1724/D1724</f>
        <v>0</v>
      </c>
      <c r="Q1724" s="29">
        <f>IF(M1724&gt;0,F1724/M1724,0)</f>
        <v>0</v>
      </c>
      <c r="R1724" s="9" t="str">
        <f>LEFT(O1724,SEARCH("/",O1724,1)-1)</f>
        <v>film &amp; video</v>
      </c>
      <c r="S1724" s="26" t="str">
        <f>RIGHT(O1724,LEN(O1724)-SEARCH("/",O1724,1))</f>
        <v>animation</v>
      </c>
      <c r="T1724" s="27">
        <f>(((K1724/60)/60)/24)+DATE(1970,1,1)</f>
        <v>42591.31858796296</v>
      </c>
      <c r="U1724" s="5" t="str">
        <f>TEXT(T1724,"mmm")</f>
        <v>Aug</v>
      </c>
      <c r="V1724" s="5" t="str">
        <f>TEXT(T1724,"yyyy")</f>
        <v>2016</v>
      </c>
      <c r="W1724" s="5" t="str">
        <f>TEXT(Y1724,"mmm")</f>
        <v>Oct</v>
      </c>
      <c r="X1724" s="1" t="str">
        <f>TEXT(Y1724,"yyyy")</f>
        <v>2016</v>
      </c>
      <c r="Y1724" s="27">
        <f>(((J1724/60)/60)/24)+DATE(1970,1,1)</f>
        <v>42651.31858796296</v>
      </c>
    </row>
    <row r="1725" spans="1:25" ht="48" x14ac:dyDescent="0.2">
      <c r="A1725" s="1">
        <v>495</v>
      </c>
      <c r="B1725" s="7" t="s">
        <v>496</v>
      </c>
      <c r="C1725" s="7" t="s">
        <v>4605</v>
      </c>
      <c r="D1725" s="1">
        <v>7000</v>
      </c>
      <c r="E1725" s="37" t="str">
        <f>VLOOKUP(D1725,'Vlookup Table Bonus Point'!$C$3:$D$26,2,TRUE)</f>
        <v>5000 to 9999</v>
      </c>
      <c r="F1725" s="1">
        <v>0</v>
      </c>
      <c r="G1725" s="1" t="s">
        <v>8220</v>
      </c>
      <c r="H1725" s="1" t="s">
        <v>8223</v>
      </c>
      <c r="I1725" s="1" t="s">
        <v>8245</v>
      </c>
      <c r="J1725" s="1">
        <v>1437076305</v>
      </c>
      <c r="K1725" s="1">
        <v>1434484305</v>
      </c>
      <c r="L1725" s="1" t="b">
        <v>0</v>
      </c>
      <c r="M1725" s="1">
        <v>0</v>
      </c>
      <c r="N1725" s="1" t="b">
        <v>0</v>
      </c>
      <c r="O1725" s="1" t="s">
        <v>8269</v>
      </c>
      <c r="P1725" s="28">
        <f>F1725/D1725</f>
        <v>0</v>
      </c>
      <c r="Q1725" s="29">
        <f>IF(M1725&gt;0,F1725/M1725,0)</f>
        <v>0</v>
      </c>
      <c r="R1725" s="9" t="str">
        <f>LEFT(O1725,SEARCH("/",O1725,1)-1)</f>
        <v>film &amp; video</v>
      </c>
      <c r="S1725" s="26" t="str">
        <f>RIGHT(O1725,LEN(O1725)-SEARCH("/",O1725,1))</f>
        <v>animation</v>
      </c>
      <c r="T1725" s="27">
        <f>(((K1725/60)/60)/24)+DATE(1970,1,1)</f>
        <v>42171.827604166669</v>
      </c>
      <c r="U1725" s="5" t="str">
        <f>TEXT(T1725,"mmm")</f>
        <v>Jun</v>
      </c>
      <c r="V1725" s="5" t="str">
        <f>TEXT(T1725,"yyyy")</f>
        <v>2015</v>
      </c>
      <c r="W1725" s="5" t="str">
        <f>TEXT(Y1725,"mmm")</f>
        <v>Jul</v>
      </c>
      <c r="X1725" s="1" t="str">
        <f>TEXT(Y1725,"yyyy")</f>
        <v>2015</v>
      </c>
      <c r="Y1725" s="27">
        <f>(((J1725/60)/60)/24)+DATE(1970,1,1)</f>
        <v>42201.827604166669</v>
      </c>
    </row>
    <row r="1726" spans="1:25" ht="48" x14ac:dyDescent="0.2">
      <c r="A1726" s="1">
        <v>716</v>
      </c>
      <c r="B1726" s="7" t="s">
        <v>717</v>
      </c>
      <c r="C1726" s="7" t="s">
        <v>4826</v>
      </c>
      <c r="D1726" s="1">
        <v>7000</v>
      </c>
      <c r="E1726" s="37" t="str">
        <f>VLOOKUP(D1726,'Vlookup Table Bonus Point'!$C$3:$D$26,2,TRUE)</f>
        <v>5000 to 9999</v>
      </c>
      <c r="F1726" s="1">
        <v>715</v>
      </c>
      <c r="G1726" s="1" t="s">
        <v>8220</v>
      </c>
      <c r="H1726" s="1" t="s">
        <v>8223</v>
      </c>
      <c r="I1726" s="1" t="s">
        <v>8245</v>
      </c>
      <c r="J1726" s="1">
        <v>1417392000</v>
      </c>
      <c r="K1726" s="1">
        <v>1414511307</v>
      </c>
      <c r="L1726" s="1" t="b">
        <v>0</v>
      </c>
      <c r="M1726" s="1">
        <v>16</v>
      </c>
      <c r="N1726" s="1" t="b">
        <v>0</v>
      </c>
      <c r="O1726" s="1" t="s">
        <v>8272</v>
      </c>
      <c r="P1726" s="28">
        <f>F1726/D1726</f>
        <v>0.10214285714285715</v>
      </c>
      <c r="Q1726" s="29">
        <f>IF(M1726&gt;0,F1726/M1726,0)</f>
        <v>44.6875</v>
      </c>
      <c r="R1726" s="9" t="str">
        <f>LEFT(O1726,SEARCH("/",O1726,1)-1)</f>
        <v>technology</v>
      </c>
      <c r="S1726" s="26" t="str">
        <f>RIGHT(O1726,LEN(O1726)-SEARCH("/",O1726,1))</f>
        <v>wearables</v>
      </c>
      <c r="T1726" s="27">
        <f>(((K1726/60)/60)/24)+DATE(1970,1,1)</f>
        <v>41940.658645833333</v>
      </c>
      <c r="U1726" s="5" t="str">
        <f>TEXT(T1726,"mmm")</f>
        <v>Oct</v>
      </c>
      <c r="V1726" s="5" t="str">
        <f>TEXT(T1726,"yyyy")</f>
        <v>2014</v>
      </c>
      <c r="W1726" s="5" t="str">
        <f>TEXT(Y1726,"mmm")</f>
        <v>Dec</v>
      </c>
      <c r="X1726" s="1" t="str">
        <f>TEXT(Y1726,"yyyy")</f>
        <v>2014</v>
      </c>
      <c r="Y1726" s="27">
        <f>(((J1726/60)/60)/24)+DATE(1970,1,1)</f>
        <v>41974</v>
      </c>
    </row>
    <row r="1727" spans="1:25" ht="48" x14ac:dyDescent="0.2">
      <c r="A1727" s="1">
        <v>724</v>
      </c>
      <c r="B1727" s="7" t="s">
        <v>725</v>
      </c>
      <c r="C1727" s="7" t="s">
        <v>4834</v>
      </c>
      <c r="D1727" s="1">
        <v>7000</v>
      </c>
      <c r="E1727" s="37" t="str">
        <f>VLOOKUP(D1727,'Vlookup Table Bonus Point'!$C$3:$D$26,2,TRUE)</f>
        <v>5000 to 9999</v>
      </c>
      <c r="F1727" s="1">
        <v>7383.01</v>
      </c>
      <c r="G1727" s="1" t="s">
        <v>8218</v>
      </c>
      <c r="H1727" s="1" t="s">
        <v>8223</v>
      </c>
      <c r="I1727" s="1" t="s">
        <v>8245</v>
      </c>
      <c r="J1727" s="1">
        <v>1309447163</v>
      </c>
      <c r="K1727" s="1">
        <v>1306855163</v>
      </c>
      <c r="L1727" s="1" t="b">
        <v>0</v>
      </c>
      <c r="M1727" s="1">
        <v>143</v>
      </c>
      <c r="N1727" s="1" t="b">
        <v>1</v>
      </c>
      <c r="O1727" s="1" t="s">
        <v>8273</v>
      </c>
      <c r="P1727" s="28">
        <f>F1727/D1727</f>
        <v>1.0547157142857144</v>
      </c>
      <c r="Q1727" s="29">
        <f>IF(M1727&gt;0,F1727/M1727,0)</f>
        <v>51.62944055944056</v>
      </c>
      <c r="R1727" s="9" t="str">
        <f>LEFT(O1727,SEARCH("/",O1727,1)-1)</f>
        <v>publishing</v>
      </c>
      <c r="S1727" s="26" t="str">
        <f>RIGHT(O1727,LEN(O1727)-SEARCH("/",O1727,1))</f>
        <v>nonfiction</v>
      </c>
      <c r="T1727" s="27">
        <f>(((K1727/60)/60)/24)+DATE(1970,1,1)</f>
        <v>40694.638460648144</v>
      </c>
      <c r="U1727" s="5" t="str">
        <f>TEXT(T1727,"mmm")</f>
        <v>May</v>
      </c>
      <c r="V1727" s="5" t="str">
        <f>TEXT(T1727,"yyyy")</f>
        <v>2011</v>
      </c>
      <c r="W1727" s="5" t="str">
        <f>TEXT(Y1727,"mmm")</f>
        <v>Jun</v>
      </c>
      <c r="X1727" s="1" t="str">
        <f>TEXT(Y1727,"yyyy")</f>
        <v>2011</v>
      </c>
      <c r="Y1727" s="27">
        <f>(((J1727/60)/60)/24)+DATE(1970,1,1)</f>
        <v>40724.638460648144</v>
      </c>
    </row>
    <row r="1728" spans="1:25" ht="48" x14ac:dyDescent="0.2">
      <c r="A1728" s="1">
        <v>747</v>
      </c>
      <c r="B1728" s="7" t="s">
        <v>748</v>
      </c>
      <c r="C1728" s="7" t="s">
        <v>4857</v>
      </c>
      <c r="D1728" s="1">
        <v>7000</v>
      </c>
      <c r="E1728" s="37" t="str">
        <f>VLOOKUP(D1728,'Vlookup Table Bonus Point'!$C$3:$D$26,2,TRUE)</f>
        <v>5000 to 9999</v>
      </c>
      <c r="F1728" s="1">
        <v>7003</v>
      </c>
      <c r="G1728" s="1" t="s">
        <v>8218</v>
      </c>
      <c r="H1728" s="1" t="s">
        <v>8232</v>
      </c>
      <c r="I1728" s="1" t="s">
        <v>8248</v>
      </c>
      <c r="J1728" s="1">
        <v>1421319240</v>
      </c>
      <c r="K1728" s="1">
        <v>1418649019</v>
      </c>
      <c r="L1728" s="1" t="b">
        <v>0</v>
      </c>
      <c r="M1728" s="1">
        <v>55</v>
      </c>
      <c r="N1728" s="1" t="b">
        <v>1</v>
      </c>
      <c r="O1728" s="1" t="s">
        <v>8273</v>
      </c>
      <c r="P1728" s="28">
        <f>F1728/D1728</f>
        <v>1.0004285714285714</v>
      </c>
      <c r="Q1728" s="29">
        <f>IF(M1728&gt;0,F1728/M1728,0)</f>
        <v>127.32727272727273</v>
      </c>
      <c r="R1728" s="9" t="str">
        <f>LEFT(O1728,SEARCH("/",O1728,1)-1)</f>
        <v>publishing</v>
      </c>
      <c r="S1728" s="26" t="str">
        <f>RIGHT(O1728,LEN(O1728)-SEARCH("/",O1728,1))</f>
        <v>nonfiction</v>
      </c>
      <c r="T1728" s="27">
        <f>(((K1728/60)/60)/24)+DATE(1970,1,1)</f>
        <v>41988.548831018517</v>
      </c>
      <c r="U1728" s="5" t="str">
        <f>TEXT(T1728,"mmm")</f>
        <v>Dec</v>
      </c>
      <c r="V1728" s="5" t="str">
        <f>TEXT(T1728,"yyyy")</f>
        <v>2014</v>
      </c>
      <c r="W1728" s="5" t="str">
        <f>TEXT(Y1728,"mmm")</f>
        <v>Jan</v>
      </c>
      <c r="X1728" s="1" t="str">
        <f>TEXT(Y1728,"yyyy")</f>
        <v>2015</v>
      </c>
      <c r="Y1728" s="27">
        <f>(((J1728/60)/60)/24)+DATE(1970,1,1)</f>
        <v>42019.454166666663</v>
      </c>
    </row>
    <row r="1729" spans="1:25" ht="48" x14ac:dyDescent="0.2">
      <c r="A1729" s="1">
        <v>765</v>
      </c>
      <c r="B1729" s="7" t="s">
        <v>766</v>
      </c>
      <c r="C1729" s="7" t="s">
        <v>4875</v>
      </c>
      <c r="D1729" s="1">
        <v>7000</v>
      </c>
      <c r="E1729" s="37" t="str">
        <f>VLOOKUP(D1729,'Vlookup Table Bonus Point'!$C$3:$D$26,2,TRUE)</f>
        <v>5000 to 9999</v>
      </c>
      <c r="F1729" s="1">
        <v>2521</v>
      </c>
      <c r="G1729" s="1" t="s">
        <v>8220</v>
      </c>
      <c r="H1729" s="1" t="s">
        <v>8223</v>
      </c>
      <c r="I1729" s="1" t="s">
        <v>8245</v>
      </c>
      <c r="J1729" s="1">
        <v>1413723684</v>
      </c>
      <c r="K1729" s="1">
        <v>1411131684</v>
      </c>
      <c r="L1729" s="1" t="b">
        <v>0</v>
      </c>
      <c r="M1729" s="1">
        <v>44</v>
      </c>
      <c r="N1729" s="1" t="b">
        <v>0</v>
      </c>
      <c r="O1729" s="1" t="s">
        <v>8274</v>
      </c>
      <c r="P1729" s="28">
        <f>F1729/D1729</f>
        <v>0.36014285714285715</v>
      </c>
      <c r="Q1729" s="29">
        <f>IF(M1729&gt;0,F1729/M1729,0)</f>
        <v>57.295454545454547</v>
      </c>
      <c r="R1729" s="9" t="str">
        <f>LEFT(O1729,SEARCH("/",O1729,1)-1)</f>
        <v>publishing</v>
      </c>
      <c r="S1729" s="26" t="str">
        <f>RIGHT(O1729,LEN(O1729)-SEARCH("/",O1729,1))</f>
        <v>fiction</v>
      </c>
      <c r="T1729" s="27">
        <f>(((K1729/60)/60)/24)+DATE(1970,1,1)</f>
        <v>41901.542638888888</v>
      </c>
      <c r="U1729" s="5" t="str">
        <f>TEXT(T1729,"mmm")</f>
        <v>Sep</v>
      </c>
      <c r="V1729" s="5" t="str">
        <f>TEXT(T1729,"yyyy")</f>
        <v>2014</v>
      </c>
      <c r="W1729" s="5" t="str">
        <f>TEXT(Y1729,"mmm")</f>
        <v>Oct</v>
      </c>
      <c r="X1729" s="1" t="str">
        <f>TEXT(Y1729,"yyyy")</f>
        <v>2014</v>
      </c>
      <c r="Y1729" s="27">
        <f>(((J1729/60)/60)/24)+DATE(1970,1,1)</f>
        <v>41931.542638888888</v>
      </c>
    </row>
    <row r="1730" spans="1:25" ht="48" x14ac:dyDescent="0.2">
      <c r="A1730" s="1">
        <v>776</v>
      </c>
      <c r="B1730" s="7" t="s">
        <v>777</v>
      </c>
      <c r="C1730" s="7" t="s">
        <v>4886</v>
      </c>
      <c r="D1730" s="1">
        <v>7000</v>
      </c>
      <c r="E1730" s="37" t="str">
        <f>VLOOKUP(D1730,'Vlookup Table Bonus Point'!$C$3:$D$26,2,TRUE)</f>
        <v>5000 to 9999</v>
      </c>
      <c r="F1730" s="1">
        <v>3598</v>
      </c>
      <c r="G1730" s="1" t="s">
        <v>8220</v>
      </c>
      <c r="H1730" s="1" t="s">
        <v>8223</v>
      </c>
      <c r="I1730" s="1" t="s">
        <v>8245</v>
      </c>
      <c r="J1730" s="1">
        <v>1444539600</v>
      </c>
      <c r="K1730" s="1">
        <v>1441297645</v>
      </c>
      <c r="L1730" s="1" t="b">
        <v>0</v>
      </c>
      <c r="M1730" s="1">
        <v>57</v>
      </c>
      <c r="N1730" s="1" t="b">
        <v>0</v>
      </c>
      <c r="O1730" s="1" t="s">
        <v>8274</v>
      </c>
      <c r="P1730" s="28">
        <f>F1730/D1730</f>
        <v>0.51400000000000001</v>
      </c>
      <c r="Q1730" s="29">
        <f>IF(M1730&gt;0,F1730/M1730,0)</f>
        <v>63.122807017543863</v>
      </c>
      <c r="R1730" s="9" t="str">
        <f>LEFT(O1730,SEARCH("/",O1730,1)-1)</f>
        <v>publishing</v>
      </c>
      <c r="S1730" s="26" t="str">
        <f>RIGHT(O1730,LEN(O1730)-SEARCH("/",O1730,1))</f>
        <v>fiction</v>
      </c>
      <c r="T1730" s="27">
        <f>(((K1730/60)/60)/24)+DATE(1970,1,1)</f>
        <v>42250.685706018514</v>
      </c>
      <c r="U1730" s="5" t="str">
        <f>TEXT(T1730,"mmm")</f>
        <v>Sep</v>
      </c>
      <c r="V1730" s="5" t="str">
        <f>TEXT(T1730,"yyyy")</f>
        <v>2015</v>
      </c>
      <c r="W1730" s="5" t="str">
        <f>TEXT(Y1730,"mmm")</f>
        <v>Oct</v>
      </c>
      <c r="X1730" s="1" t="str">
        <f>TEXT(Y1730,"yyyy")</f>
        <v>2015</v>
      </c>
      <c r="Y1730" s="27">
        <f>(((J1730/60)/60)/24)+DATE(1970,1,1)</f>
        <v>42288.208333333328</v>
      </c>
    </row>
    <row r="1731" spans="1:25" ht="32" x14ac:dyDescent="0.2">
      <c r="A1731" s="1">
        <v>816</v>
      </c>
      <c r="B1731" s="7" t="s">
        <v>817</v>
      </c>
      <c r="C1731" s="7" t="s">
        <v>4926</v>
      </c>
      <c r="D1731" s="1">
        <v>7000</v>
      </c>
      <c r="E1731" s="37" t="str">
        <f>VLOOKUP(D1731,'Vlookup Table Bonus Point'!$C$3:$D$26,2,TRUE)</f>
        <v>5000 to 9999</v>
      </c>
      <c r="F1731" s="1">
        <v>8058.55</v>
      </c>
      <c r="G1731" s="1" t="s">
        <v>8218</v>
      </c>
      <c r="H1731" s="1" t="s">
        <v>8223</v>
      </c>
      <c r="I1731" s="1" t="s">
        <v>8245</v>
      </c>
      <c r="J1731" s="1">
        <v>1365489000</v>
      </c>
      <c r="K1731" s="1">
        <v>1362776043</v>
      </c>
      <c r="L1731" s="1" t="b">
        <v>0</v>
      </c>
      <c r="M1731" s="1">
        <v>205</v>
      </c>
      <c r="N1731" s="1" t="b">
        <v>1</v>
      </c>
      <c r="O1731" s="1" t="s">
        <v>8275</v>
      </c>
      <c r="P1731" s="28">
        <f>F1731/D1731</f>
        <v>1.1512214285714286</v>
      </c>
      <c r="Q1731" s="29">
        <f>IF(M1731&gt;0,F1731/M1731,0)</f>
        <v>39.31</v>
      </c>
      <c r="R1731" s="9" t="str">
        <f>LEFT(O1731,SEARCH("/",O1731,1)-1)</f>
        <v>music</v>
      </c>
      <c r="S1731" s="26" t="str">
        <f>RIGHT(O1731,LEN(O1731)-SEARCH("/",O1731,1))</f>
        <v>rock</v>
      </c>
      <c r="T1731" s="27">
        <f>(((K1731/60)/60)/24)+DATE(1970,1,1)</f>
        <v>41341.870868055557</v>
      </c>
      <c r="U1731" s="5" t="str">
        <f>TEXT(T1731,"mmm")</f>
        <v>Mar</v>
      </c>
      <c r="V1731" s="5" t="str">
        <f>TEXT(T1731,"yyyy")</f>
        <v>2013</v>
      </c>
      <c r="W1731" s="5" t="str">
        <f>TEXT(Y1731,"mmm")</f>
        <v>Apr</v>
      </c>
      <c r="X1731" s="1" t="str">
        <f>TEXT(Y1731,"yyyy")</f>
        <v>2013</v>
      </c>
      <c r="Y1731" s="27">
        <f>(((J1731/60)/60)/24)+DATE(1970,1,1)</f>
        <v>41373.270833333336</v>
      </c>
    </row>
    <row r="1732" spans="1:25" ht="64" x14ac:dyDescent="0.2">
      <c r="A1732" s="1">
        <v>926</v>
      </c>
      <c r="B1732" s="7" t="s">
        <v>927</v>
      </c>
      <c r="C1732" s="7" t="s">
        <v>5036</v>
      </c>
      <c r="D1732" s="1">
        <v>7000</v>
      </c>
      <c r="E1732" s="37" t="str">
        <f>VLOOKUP(D1732,'Vlookup Table Bonus Point'!$C$3:$D$26,2,TRUE)</f>
        <v>5000 to 9999</v>
      </c>
      <c r="F1732" s="1">
        <v>0</v>
      </c>
      <c r="G1732" s="1" t="s">
        <v>8220</v>
      </c>
      <c r="H1732" s="1" t="s">
        <v>8223</v>
      </c>
      <c r="I1732" s="1" t="s">
        <v>8245</v>
      </c>
      <c r="J1732" s="1">
        <v>1278628800</v>
      </c>
      <c r="K1732" s="1">
        <v>1276043330</v>
      </c>
      <c r="L1732" s="1" t="b">
        <v>0</v>
      </c>
      <c r="M1732" s="1">
        <v>0</v>
      </c>
      <c r="N1732" s="1" t="b">
        <v>0</v>
      </c>
      <c r="O1732" s="1" t="s">
        <v>8277</v>
      </c>
      <c r="P1732" s="28">
        <f>F1732/D1732</f>
        <v>0</v>
      </c>
      <c r="Q1732" s="29">
        <f>IF(M1732&gt;0,F1732/M1732,0)</f>
        <v>0</v>
      </c>
      <c r="R1732" s="9" t="str">
        <f>LEFT(O1732,SEARCH("/",O1732,1)-1)</f>
        <v>music</v>
      </c>
      <c r="S1732" s="26" t="str">
        <f>RIGHT(O1732,LEN(O1732)-SEARCH("/",O1732,1))</f>
        <v>jazz</v>
      </c>
      <c r="T1732" s="27">
        <f>(((K1732/60)/60)/24)+DATE(1970,1,1)</f>
        <v>40338.02002314815</v>
      </c>
      <c r="U1732" s="5" t="str">
        <f>TEXT(T1732,"mmm")</f>
        <v>Jun</v>
      </c>
      <c r="V1732" s="5" t="str">
        <f>TEXT(T1732,"yyyy")</f>
        <v>2010</v>
      </c>
      <c r="W1732" s="5" t="str">
        <f>TEXT(Y1732,"mmm")</f>
        <v>Jul</v>
      </c>
      <c r="X1732" s="1" t="str">
        <f>TEXT(Y1732,"yyyy")</f>
        <v>2010</v>
      </c>
      <c r="Y1732" s="27">
        <f>(((J1732/60)/60)/24)+DATE(1970,1,1)</f>
        <v>40367.944444444445</v>
      </c>
    </row>
    <row r="1733" spans="1:25" ht="48" x14ac:dyDescent="0.2">
      <c r="A1733" s="1">
        <v>938</v>
      </c>
      <c r="B1733" s="7" t="s">
        <v>939</v>
      </c>
      <c r="C1733" s="7" t="s">
        <v>5048</v>
      </c>
      <c r="D1733" s="1">
        <v>7000</v>
      </c>
      <c r="E1733" s="37" t="str">
        <f>VLOOKUP(D1733,'Vlookup Table Bonus Point'!$C$3:$D$26,2,TRUE)</f>
        <v>5000 to 9999</v>
      </c>
      <c r="F1733" s="1">
        <v>25</v>
      </c>
      <c r="G1733" s="1" t="s">
        <v>8220</v>
      </c>
      <c r="H1733" s="1" t="s">
        <v>8223</v>
      </c>
      <c r="I1733" s="1" t="s">
        <v>8245</v>
      </c>
      <c r="J1733" s="1">
        <v>1346585448</v>
      </c>
      <c r="K1733" s="1">
        <v>1343993448</v>
      </c>
      <c r="L1733" s="1" t="b">
        <v>0</v>
      </c>
      <c r="M1733" s="1">
        <v>1</v>
      </c>
      <c r="N1733" s="1" t="b">
        <v>0</v>
      </c>
      <c r="O1733" s="1" t="s">
        <v>8277</v>
      </c>
      <c r="P1733" s="28">
        <f>F1733/D1733</f>
        <v>3.5714285714285713E-3</v>
      </c>
      <c r="Q1733" s="29">
        <f>IF(M1733&gt;0,F1733/M1733,0)</f>
        <v>25</v>
      </c>
      <c r="R1733" s="9" t="str">
        <f>LEFT(O1733,SEARCH("/",O1733,1)-1)</f>
        <v>music</v>
      </c>
      <c r="S1733" s="26" t="str">
        <f>RIGHT(O1733,LEN(O1733)-SEARCH("/",O1733,1))</f>
        <v>jazz</v>
      </c>
      <c r="T1733" s="27">
        <f>(((K1733/60)/60)/24)+DATE(1970,1,1)</f>
        <v>41124.479722222226</v>
      </c>
      <c r="U1733" s="5" t="str">
        <f>TEXT(T1733,"mmm")</f>
        <v>Aug</v>
      </c>
      <c r="V1733" s="5" t="str">
        <f>TEXT(T1733,"yyyy")</f>
        <v>2012</v>
      </c>
      <c r="W1733" s="5" t="str">
        <f>TEXT(Y1733,"mmm")</f>
        <v>Sep</v>
      </c>
      <c r="X1733" s="1" t="str">
        <f>TEXT(Y1733,"yyyy")</f>
        <v>2012</v>
      </c>
      <c r="Y1733" s="27">
        <f>(((J1733/60)/60)/24)+DATE(1970,1,1)</f>
        <v>41154.479722222226</v>
      </c>
    </row>
    <row r="1734" spans="1:25" ht="48" x14ac:dyDescent="0.2">
      <c r="A1734" s="1">
        <v>1026</v>
      </c>
      <c r="B1734" s="7" t="s">
        <v>1027</v>
      </c>
      <c r="C1734" s="7" t="s">
        <v>5136</v>
      </c>
      <c r="D1734" s="1">
        <v>7000</v>
      </c>
      <c r="E1734" s="37" t="str">
        <f>VLOOKUP(D1734,'Vlookup Table Bonus Point'!$C$3:$D$26,2,TRUE)</f>
        <v>5000 to 9999</v>
      </c>
      <c r="F1734" s="1">
        <v>7000.58</v>
      </c>
      <c r="G1734" s="1" t="s">
        <v>8218</v>
      </c>
      <c r="H1734" s="1" t="s">
        <v>8224</v>
      </c>
      <c r="I1734" s="1" t="s">
        <v>8246</v>
      </c>
      <c r="J1734" s="1">
        <v>1459414016</v>
      </c>
      <c r="K1734" s="1">
        <v>1456480016</v>
      </c>
      <c r="L1734" s="1" t="b">
        <v>1</v>
      </c>
      <c r="M1734" s="1">
        <v>122</v>
      </c>
      <c r="N1734" s="1" t="b">
        <v>1</v>
      </c>
      <c r="O1734" s="1" t="s">
        <v>8279</v>
      </c>
      <c r="P1734" s="28">
        <f>F1734/D1734</f>
        <v>1.0000828571428571</v>
      </c>
      <c r="Q1734" s="29">
        <f>IF(M1734&gt;0,F1734/M1734,0)</f>
        <v>57.381803278688523</v>
      </c>
      <c r="R1734" s="9" t="str">
        <f>LEFT(O1734,SEARCH("/",O1734,1)-1)</f>
        <v>music</v>
      </c>
      <c r="S1734" s="26" t="str">
        <f>RIGHT(O1734,LEN(O1734)-SEARCH("/",O1734,1))</f>
        <v>electronic music</v>
      </c>
      <c r="T1734" s="27">
        <f>(((K1734/60)/60)/24)+DATE(1970,1,1)</f>
        <v>42426.407592592594</v>
      </c>
      <c r="U1734" s="5" t="str">
        <f>TEXT(T1734,"mmm")</f>
        <v>Feb</v>
      </c>
      <c r="V1734" s="5" t="str">
        <f>TEXT(T1734,"yyyy")</f>
        <v>2016</v>
      </c>
      <c r="W1734" s="5" t="str">
        <f>TEXT(Y1734,"mmm")</f>
        <v>Mar</v>
      </c>
      <c r="X1734" s="1" t="str">
        <f>TEXT(Y1734,"yyyy")</f>
        <v>2016</v>
      </c>
      <c r="Y1734" s="27">
        <f>(((J1734/60)/60)/24)+DATE(1970,1,1)</f>
        <v>42460.365925925929</v>
      </c>
    </row>
    <row r="1735" spans="1:25" ht="48" x14ac:dyDescent="0.2">
      <c r="A1735" s="1">
        <v>1044</v>
      </c>
      <c r="B1735" s="7" t="s">
        <v>1045</v>
      </c>
      <c r="C1735" s="7" t="s">
        <v>5154</v>
      </c>
      <c r="D1735" s="1">
        <v>7000</v>
      </c>
      <c r="E1735" s="37" t="str">
        <f>VLOOKUP(D1735,'Vlookup Table Bonus Point'!$C$3:$D$26,2,TRUE)</f>
        <v>5000 to 9999</v>
      </c>
      <c r="F1735" s="1">
        <v>6</v>
      </c>
      <c r="G1735" s="1" t="s">
        <v>8219</v>
      </c>
      <c r="H1735" s="1" t="s">
        <v>8223</v>
      </c>
      <c r="I1735" s="1" t="s">
        <v>8245</v>
      </c>
      <c r="J1735" s="1">
        <v>1425587220</v>
      </c>
      <c r="K1735" s="1">
        <v>1420668801</v>
      </c>
      <c r="L1735" s="1" t="b">
        <v>0</v>
      </c>
      <c r="M1735" s="1">
        <v>2</v>
      </c>
      <c r="N1735" s="1" t="b">
        <v>0</v>
      </c>
      <c r="O1735" s="1" t="s">
        <v>8280</v>
      </c>
      <c r="P1735" s="28">
        <f>F1735/D1735</f>
        <v>8.571428571428571E-4</v>
      </c>
      <c r="Q1735" s="29">
        <f>IF(M1735&gt;0,F1735/M1735,0)</f>
        <v>3</v>
      </c>
      <c r="R1735" s="9" t="str">
        <f>LEFT(O1735,SEARCH("/",O1735,1)-1)</f>
        <v>journalism</v>
      </c>
      <c r="S1735" s="26" t="str">
        <f>RIGHT(O1735,LEN(O1735)-SEARCH("/",O1735,1))</f>
        <v>audio</v>
      </c>
      <c r="T1735" s="27">
        <f>(((K1735/60)/60)/24)+DATE(1970,1,1)</f>
        <v>42011.925937499997</v>
      </c>
      <c r="U1735" s="5" t="str">
        <f>TEXT(T1735,"mmm")</f>
        <v>Jan</v>
      </c>
      <c r="V1735" s="5" t="str">
        <f>TEXT(T1735,"yyyy")</f>
        <v>2015</v>
      </c>
      <c r="W1735" s="5" t="str">
        <f>TEXT(Y1735,"mmm")</f>
        <v>Mar</v>
      </c>
      <c r="X1735" s="1" t="str">
        <f>TEXT(Y1735,"yyyy")</f>
        <v>2015</v>
      </c>
      <c r="Y1735" s="27">
        <f>(((J1735/60)/60)/24)+DATE(1970,1,1)</f>
        <v>42068.852083333331</v>
      </c>
    </row>
    <row r="1736" spans="1:25" ht="48" x14ac:dyDescent="0.2">
      <c r="A1736" s="1">
        <v>1281</v>
      </c>
      <c r="B1736" s="7" t="s">
        <v>1282</v>
      </c>
      <c r="C1736" s="7" t="s">
        <v>5391</v>
      </c>
      <c r="D1736" s="1">
        <v>7000</v>
      </c>
      <c r="E1736" s="37" t="str">
        <f>VLOOKUP(D1736,'Vlookup Table Bonus Point'!$C$3:$D$26,2,TRUE)</f>
        <v>5000 to 9999</v>
      </c>
      <c r="F1736" s="1">
        <v>7750</v>
      </c>
      <c r="G1736" s="1" t="s">
        <v>8218</v>
      </c>
      <c r="H1736" s="1" t="s">
        <v>8223</v>
      </c>
      <c r="I1736" s="1" t="s">
        <v>8245</v>
      </c>
      <c r="J1736" s="1">
        <v>1375033836</v>
      </c>
      <c r="K1736" s="1">
        <v>1373305836</v>
      </c>
      <c r="L1736" s="1" t="b">
        <v>1</v>
      </c>
      <c r="M1736" s="1">
        <v>74</v>
      </c>
      <c r="N1736" s="1" t="b">
        <v>1</v>
      </c>
      <c r="O1736" s="1" t="s">
        <v>8275</v>
      </c>
      <c r="P1736" s="28">
        <f>F1736/D1736</f>
        <v>1.1071428571428572</v>
      </c>
      <c r="Q1736" s="29">
        <f>IF(M1736&gt;0,F1736/M1736,0)</f>
        <v>104.72972972972973</v>
      </c>
      <c r="R1736" s="9" t="str">
        <f>LEFT(O1736,SEARCH("/",O1736,1)-1)</f>
        <v>music</v>
      </c>
      <c r="S1736" s="26" t="str">
        <f>RIGHT(O1736,LEN(O1736)-SEARCH("/",O1736,1))</f>
        <v>rock</v>
      </c>
      <c r="T1736" s="27">
        <f>(((K1736/60)/60)/24)+DATE(1970,1,1)</f>
        <v>41463.743472222224</v>
      </c>
      <c r="U1736" s="5" t="str">
        <f>TEXT(T1736,"mmm")</f>
        <v>Jul</v>
      </c>
      <c r="V1736" s="5" t="str">
        <f>TEXT(T1736,"yyyy")</f>
        <v>2013</v>
      </c>
      <c r="W1736" s="5" t="str">
        <f>TEXT(Y1736,"mmm")</f>
        <v>Jul</v>
      </c>
      <c r="X1736" s="1" t="str">
        <f>TEXT(Y1736,"yyyy")</f>
        <v>2013</v>
      </c>
      <c r="Y1736" s="27">
        <f>(((J1736/60)/60)/24)+DATE(1970,1,1)</f>
        <v>41483.743472222224</v>
      </c>
    </row>
    <row r="1737" spans="1:25" ht="32" x14ac:dyDescent="0.2">
      <c r="A1737" s="1">
        <v>1412</v>
      </c>
      <c r="B1737" s="7" t="s">
        <v>1413</v>
      </c>
      <c r="C1737" s="7" t="s">
        <v>5522</v>
      </c>
      <c r="D1737" s="1">
        <v>7000</v>
      </c>
      <c r="E1737" s="37" t="str">
        <f>VLOOKUP(D1737,'Vlookup Table Bonus Point'!$C$3:$D$26,2,TRUE)</f>
        <v>5000 to 9999</v>
      </c>
      <c r="F1737" s="1">
        <v>320</v>
      </c>
      <c r="G1737" s="1" t="s">
        <v>8220</v>
      </c>
      <c r="H1737" s="1" t="s">
        <v>8223</v>
      </c>
      <c r="I1737" s="1" t="s">
        <v>8245</v>
      </c>
      <c r="J1737" s="1">
        <v>1417656699</v>
      </c>
      <c r="K1737" s="1">
        <v>1415064699</v>
      </c>
      <c r="L1737" s="1" t="b">
        <v>0</v>
      </c>
      <c r="M1737" s="1">
        <v>13</v>
      </c>
      <c r="N1737" s="1" t="b">
        <v>0</v>
      </c>
      <c r="O1737" s="1" t="s">
        <v>8286</v>
      </c>
      <c r="P1737" s="28">
        <f>F1737/D1737</f>
        <v>4.5714285714285714E-2</v>
      </c>
      <c r="Q1737" s="29">
        <f>IF(M1737&gt;0,F1737/M1737,0)</f>
        <v>24.615384615384617</v>
      </c>
      <c r="R1737" s="9" t="str">
        <f>LEFT(O1737,SEARCH("/",O1737,1)-1)</f>
        <v>publishing</v>
      </c>
      <c r="S1737" s="26" t="str">
        <f>RIGHT(O1737,LEN(O1737)-SEARCH("/",O1737,1))</f>
        <v>translations</v>
      </c>
      <c r="T1737" s="27">
        <f>(((K1737/60)/60)/24)+DATE(1970,1,1)</f>
        <v>41947.063645833332</v>
      </c>
      <c r="U1737" s="5" t="str">
        <f>TEXT(T1737,"mmm")</f>
        <v>Nov</v>
      </c>
      <c r="V1737" s="5" t="str">
        <f>TEXT(T1737,"yyyy")</f>
        <v>2014</v>
      </c>
      <c r="W1737" s="5" t="str">
        <f>TEXT(Y1737,"mmm")</f>
        <v>Dec</v>
      </c>
      <c r="X1737" s="1" t="str">
        <f>TEXT(Y1737,"yyyy")</f>
        <v>2014</v>
      </c>
      <c r="Y1737" s="27">
        <f>(((J1737/60)/60)/24)+DATE(1970,1,1)</f>
        <v>41977.063645833332</v>
      </c>
    </row>
    <row r="1738" spans="1:25" ht="48" x14ac:dyDescent="0.2">
      <c r="A1738" s="1">
        <v>1483</v>
      </c>
      <c r="B1738" s="7" t="s">
        <v>1484</v>
      </c>
      <c r="C1738" s="7" t="s">
        <v>5593</v>
      </c>
      <c r="D1738" s="1">
        <v>7000</v>
      </c>
      <c r="E1738" s="37" t="str">
        <f>VLOOKUP(D1738,'Vlookup Table Bonus Point'!$C$3:$D$26,2,TRUE)</f>
        <v>5000 to 9999</v>
      </c>
      <c r="F1738" s="1">
        <v>50</v>
      </c>
      <c r="G1738" s="1" t="s">
        <v>8220</v>
      </c>
      <c r="H1738" s="1" t="s">
        <v>8223</v>
      </c>
      <c r="I1738" s="1" t="s">
        <v>8245</v>
      </c>
      <c r="J1738" s="1">
        <v>1469162275</v>
      </c>
      <c r="K1738" s="1">
        <v>1467002275</v>
      </c>
      <c r="L1738" s="1" t="b">
        <v>0</v>
      </c>
      <c r="M1738" s="1">
        <v>2</v>
      </c>
      <c r="N1738" s="1" t="b">
        <v>0</v>
      </c>
      <c r="O1738" s="1" t="s">
        <v>8274</v>
      </c>
      <c r="P1738" s="28">
        <f>F1738/D1738</f>
        <v>7.1428571428571426E-3</v>
      </c>
      <c r="Q1738" s="29">
        <f>IF(M1738&gt;0,F1738/M1738,0)</f>
        <v>25</v>
      </c>
      <c r="R1738" s="9" t="str">
        <f>LEFT(O1738,SEARCH("/",O1738,1)-1)</f>
        <v>publishing</v>
      </c>
      <c r="S1738" s="26" t="str">
        <f>RIGHT(O1738,LEN(O1738)-SEARCH("/",O1738,1))</f>
        <v>fiction</v>
      </c>
      <c r="T1738" s="27">
        <f>(((K1738/60)/60)/24)+DATE(1970,1,1)</f>
        <v>42548.192997685182</v>
      </c>
      <c r="U1738" s="5" t="str">
        <f>TEXT(T1738,"mmm")</f>
        <v>Jun</v>
      </c>
      <c r="V1738" s="5" t="str">
        <f>TEXT(T1738,"yyyy")</f>
        <v>2016</v>
      </c>
      <c r="W1738" s="5" t="str">
        <f>TEXT(Y1738,"mmm")</f>
        <v>Jul</v>
      </c>
      <c r="X1738" s="1" t="str">
        <f>TEXT(Y1738,"yyyy")</f>
        <v>2016</v>
      </c>
      <c r="Y1738" s="27">
        <f>(((J1738/60)/60)/24)+DATE(1970,1,1)</f>
        <v>42573.192997685182</v>
      </c>
    </row>
    <row r="1739" spans="1:25" ht="48" x14ac:dyDescent="0.2">
      <c r="A1739" s="1">
        <v>1538</v>
      </c>
      <c r="B1739" s="7" t="s">
        <v>1539</v>
      </c>
      <c r="C1739" s="7" t="s">
        <v>5648</v>
      </c>
      <c r="D1739" s="1">
        <v>7000</v>
      </c>
      <c r="E1739" s="37" t="str">
        <f>VLOOKUP(D1739,'Vlookup Table Bonus Point'!$C$3:$D$26,2,TRUE)</f>
        <v>5000 to 9999</v>
      </c>
      <c r="F1739" s="1">
        <v>7184</v>
      </c>
      <c r="G1739" s="1" t="s">
        <v>8218</v>
      </c>
      <c r="H1739" s="1" t="s">
        <v>8223</v>
      </c>
      <c r="I1739" s="1" t="s">
        <v>8245</v>
      </c>
      <c r="J1739" s="1">
        <v>1421952370</v>
      </c>
      <c r="K1739" s="1">
        <v>1418064370</v>
      </c>
      <c r="L1739" s="1" t="b">
        <v>1</v>
      </c>
      <c r="M1739" s="1">
        <v>46</v>
      </c>
      <c r="N1739" s="1" t="b">
        <v>1</v>
      </c>
      <c r="O1739" s="1" t="s">
        <v>8284</v>
      </c>
      <c r="P1739" s="28">
        <f>F1739/D1739</f>
        <v>1.0262857142857142</v>
      </c>
      <c r="Q1739" s="29">
        <f>IF(M1739&gt;0,F1739/M1739,0)</f>
        <v>156.17391304347825</v>
      </c>
      <c r="R1739" s="9" t="str">
        <f>LEFT(O1739,SEARCH("/",O1739,1)-1)</f>
        <v>photography</v>
      </c>
      <c r="S1739" s="26" t="str">
        <f>RIGHT(O1739,LEN(O1739)-SEARCH("/",O1739,1))</f>
        <v>photobooks</v>
      </c>
      <c r="T1739" s="27">
        <f>(((K1739/60)/60)/24)+DATE(1970,1,1)</f>
        <v>41981.782060185185</v>
      </c>
      <c r="U1739" s="5" t="str">
        <f>TEXT(T1739,"mmm")</f>
        <v>Dec</v>
      </c>
      <c r="V1739" s="5" t="str">
        <f>TEXT(T1739,"yyyy")</f>
        <v>2014</v>
      </c>
      <c r="W1739" s="5" t="str">
        <f>TEXT(Y1739,"mmm")</f>
        <v>Jan</v>
      </c>
      <c r="X1739" s="1" t="str">
        <f>TEXT(Y1739,"yyyy")</f>
        <v>2015</v>
      </c>
      <c r="Y1739" s="27">
        <f>(((J1739/60)/60)/24)+DATE(1970,1,1)</f>
        <v>42026.782060185185</v>
      </c>
    </row>
    <row r="1740" spans="1:25" ht="32" x14ac:dyDescent="0.2">
      <c r="A1740" s="1">
        <v>1617</v>
      </c>
      <c r="B1740" s="7" t="s">
        <v>1618</v>
      </c>
      <c r="C1740" s="7" t="s">
        <v>5727</v>
      </c>
      <c r="D1740" s="1">
        <v>7000</v>
      </c>
      <c r="E1740" s="37" t="str">
        <f>VLOOKUP(D1740,'Vlookup Table Bonus Point'!$C$3:$D$26,2,TRUE)</f>
        <v>5000 to 9999</v>
      </c>
      <c r="F1740" s="1">
        <v>10210</v>
      </c>
      <c r="G1740" s="1" t="s">
        <v>8218</v>
      </c>
      <c r="H1740" s="1" t="s">
        <v>8223</v>
      </c>
      <c r="I1740" s="1" t="s">
        <v>8245</v>
      </c>
      <c r="J1740" s="1">
        <v>1383332400</v>
      </c>
      <c r="K1740" s="1">
        <v>1380470188</v>
      </c>
      <c r="L1740" s="1" t="b">
        <v>0</v>
      </c>
      <c r="M1740" s="1">
        <v>158</v>
      </c>
      <c r="N1740" s="1" t="b">
        <v>1</v>
      </c>
      <c r="O1740" s="1" t="s">
        <v>8275</v>
      </c>
      <c r="P1740" s="28">
        <f>F1740/D1740</f>
        <v>1.4585714285714286</v>
      </c>
      <c r="Q1740" s="29">
        <f>IF(M1740&gt;0,F1740/M1740,0)</f>
        <v>64.620253164556956</v>
      </c>
      <c r="R1740" s="9" t="str">
        <f>LEFT(O1740,SEARCH("/",O1740,1)-1)</f>
        <v>music</v>
      </c>
      <c r="S1740" s="26" t="str">
        <f>RIGHT(O1740,LEN(O1740)-SEARCH("/",O1740,1))</f>
        <v>rock</v>
      </c>
      <c r="T1740" s="27">
        <f>(((K1740/60)/60)/24)+DATE(1970,1,1)</f>
        <v>41546.664212962962</v>
      </c>
      <c r="U1740" s="5" t="str">
        <f>TEXT(T1740,"mmm")</f>
        <v>Sep</v>
      </c>
      <c r="V1740" s="5" t="str">
        <f>TEXT(T1740,"yyyy")</f>
        <v>2013</v>
      </c>
      <c r="W1740" s="5" t="str">
        <f>TEXT(Y1740,"mmm")</f>
        <v>Nov</v>
      </c>
      <c r="X1740" s="1" t="str">
        <f>TEXT(Y1740,"yyyy")</f>
        <v>2013</v>
      </c>
      <c r="Y1740" s="27">
        <f>(((J1740/60)/60)/24)+DATE(1970,1,1)</f>
        <v>41579.791666666664</v>
      </c>
    </row>
    <row r="1741" spans="1:25" ht="48" x14ac:dyDescent="0.2">
      <c r="A1741" s="1">
        <v>1708</v>
      </c>
      <c r="B1741" s="7" t="s">
        <v>1709</v>
      </c>
      <c r="C1741" s="7" t="s">
        <v>5818</v>
      </c>
      <c r="D1741" s="1">
        <v>7000</v>
      </c>
      <c r="E1741" s="37" t="str">
        <f>VLOOKUP(D1741,'Vlookup Table Bonus Point'!$C$3:$D$26,2,TRUE)</f>
        <v>5000 to 9999</v>
      </c>
      <c r="F1741" s="1">
        <v>0</v>
      </c>
      <c r="G1741" s="1" t="s">
        <v>8220</v>
      </c>
      <c r="H1741" s="1" t="s">
        <v>8223</v>
      </c>
      <c r="I1741" s="1" t="s">
        <v>8245</v>
      </c>
      <c r="J1741" s="1">
        <v>1462135706</v>
      </c>
      <c r="K1741" s="1">
        <v>1458679706</v>
      </c>
      <c r="L1741" s="1" t="b">
        <v>0</v>
      </c>
      <c r="M1741" s="1">
        <v>0</v>
      </c>
      <c r="N1741" s="1" t="b">
        <v>0</v>
      </c>
      <c r="O1741" s="1" t="s">
        <v>8292</v>
      </c>
      <c r="P1741" s="28">
        <f>F1741/D1741</f>
        <v>0</v>
      </c>
      <c r="Q1741" s="29">
        <f>IF(M1741&gt;0,F1741/M1741,0)</f>
        <v>0</v>
      </c>
      <c r="R1741" s="9" t="str">
        <f>LEFT(O1741,SEARCH("/",O1741,1)-1)</f>
        <v>music</v>
      </c>
      <c r="S1741" s="26" t="str">
        <f>RIGHT(O1741,LEN(O1741)-SEARCH("/",O1741,1))</f>
        <v>faith</v>
      </c>
      <c r="T1741" s="27">
        <f>(((K1741/60)/60)/24)+DATE(1970,1,1)</f>
        <v>42451.866967592592</v>
      </c>
      <c r="U1741" s="5" t="str">
        <f>TEXT(T1741,"mmm")</f>
        <v>Mar</v>
      </c>
      <c r="V1741" s="5" t="str">
        <f>TEXT(T1741,"yyyy")</f>
        <v>2016</v>
      </c>
      <c r="W1741" s="5" t="str">
        <f>TEXT(Y1741,"mmm")</f>
        <v>May</v>
      </c>
      <c r="X1741" s="1" t="str">
        <f>TEXT(Y1741,"yyyy")</f>
        <v>2016</v>
      </c>
      <c r="Y1741" s="27">
        <f>(((J1741/60)/60)/24)+DATE(1970,1,1)</f>
        <v>42491.866967592592</v>
      </c>
    </row>
    <row r="1742" spans="1:25" ht="48" x14ac:dyDescent="0.2">
      <c r="A1742" s="1">
        <v>1745</v>
      </c>
      <c r="B1742" s="7" t="s">
        <v>1746</v>
      </c>
      <c r="C1742" s="7" t="s">
        <v>5855</v>
      </c>
      <c r="D1742" s="1">
        <v>7000</v>
      </c>
      <c r="E1742" s="37" t="str">
        <f>VLOOKUP(D1742,'Vlookup Table Bonus Point'!$C$3:$D$26,2,TRUE)</f>
        <v>5000 to 9999</v>
      </c>
      <c r="F1742" s="1">
        <v>7981</v>
      </c>
      <c r="G1742" s="1" t="s">
        <v>8218</v>
      </c>
      <c r="H1742" s="1" t="s">
        <v>8223</v>
      </c>
      <c r="I1742" s="1" t="s">
        <v>8245</v>
      </c>
      <c r="J1742" s="1">
        <v>1482372000</v>
      </c>
      <c r="K1742" s="1">
        <v>1479276838</v>
      </c>
      <c r="L1742" s="1" t="b">
        <v>0</v>
      </c>
      <c r="M1742" s="1">
        <v>89</v>
      </c>
      <c r="N1742" s="1" t="b">
        <v>1</v>
      </c>
      <c r="O1742" s="1" t="s">
        <v>8284</v>
      </c>
      <c r="P1742" s="28">
        <f>F1742/D1742</f>
        <v>1.1401428571428571</v>
      </c>
      <c r="Q1742" s="29">
        <f>IF(M1742&gt;0,F1742/M1742,0)</f>
        <v>89.674157303370791</v>
      </c>
      <c r="R1742" s="9" t="str">
        <f>LEFT(O1742,SEARCH("/",O1742,1)-1)</f>
        <v>photography</v>
      </c>
      <c r="S1742" s="26" t="str">
        <f>RIGHT(O1742,LEN(O1742)-SEARCH("/",O1742,1))</f>
        <v>photobooks</v>
      </c>
      <c r="T1742" s="27">
        <f>(((K1742/60)/60)/24)+DATE(1970,1,1)</f>
        <v>42690.259699074071</v>
      </c>
      <c r="U1742" s="5" t="str">
        <f>TEXT(T1742,"mmm")</f>
        <v>Nov</v>
      </c>
      <c r="V1742" s="5" t="str">
        <f>TEXT(T1742,"yyyy")</f>
        <v>2016</v>
      </c>
      <c r="W1742" s="5" t="str">
        <f>TEXT(Y1742,"mmm")</f>
        <v>Dec</v>
      </c>
      <c r="X1742" s="1" t="str">
        <f>TEXT(Y1742,"yyyy")</f>
        <v>2016</v>
      </c>
      <c r="Y1742" s="27">
        <f>(((J1742/60)/60)/24)+DATE(1970,1,1)</f>
        <v>42726.083333333328</v>
      </c>
    </row>
    <row r="1743" spans="1:25" ht="48" x14ac:dyDescent="0.2">
      <c r="A1743" s="1">
        <v>1958</v>
      </c>
      <c r="B1743" s="7" t="s">
        <v>1959</v>
      </c>
      <c r="C1743" s="7" t="s">
        <v>6068</v>
      </c>
      <c r="D1743" s="1">
        <v>7000</v>
      </c>
      <c r="E1743" s="37" t="str">
        <f>VLOOKUP(D1743,'Vlookup Table Bonus Point'!$C$3:$D$26,2,TRUE)</f>
        <v>5000 to 9999</v>
      </c>
      <c r="F1743" s="1">
        <v>100490.02</v>
      </c>
      <c r="G1743" s="1" t="s">
        <v>8218</v>
      </c>
      <c r="H1743" s="1" t="s">
        <v>8223</v>
      </c>
      <c r="I1743" s="1" t="s">
        <v>8245</v>
      </c>
      <c r="J1743" s="1">
        <v>1364078561</v>
      </c>
      <c r="K1743" s="1">
        <v>1361490161</v>
      </c>
      <c r="L1743" s="1" t="b">
        <v>1</v>
      </c>
      <c r="M1743" s="1">
        <v>1356</v>
      </c>
      <c r="N1743" s="1" t="b">
        <v>1</v>
      </c>
      <c r="O1743" s="1" t="s">
        <v>8294</v>
      </c>
      <c r="P1743" s="28">
        <f>F1743/D1743</f>
        <v>14.355717142857143</v>
      </c>
      <c r="Q1743" s="29">
        <f>IF(M1743&gt;0,F1743/M1743,0)</f>
        <v>74.107684365781708</v>
      </c>
      <c r="R1743" s="9" t="str">
        <f>LEFT(O1743,SEARCH("/",O1743,1)-1)</f>
        <v>technology</v>
      </c>
      <c r="S1743" s="26" t="str">
        <f>RIGHT(O1743,LEN(O1743)-SEARCH("/",O1743,1))</f>
        <v>hardware</v>
      </c>
      <c r="T1743" s="27">
        <f>(((K1743/60)/60)/24)+DATE(1970,1,1)</f>
        <v>41326.987974537034</v>
      </c>
      <c r="U1743" s="5" t="str">
        <f>TEXT(T1743,"mmm")</f>
        <v>Feb</v>
      </c>
      <c r="V1743" s="5" t="str">
        <f>TEXT(T1743,"yyyy")</f>
        <v>2013</v>
      </c>
      <c r="W1743" s="5" t="str">
        <f>TEXT(Y1743,"mmm")</f>
        <v>Mar</v>
      </c>
      <c r="X1743" s="1" t="str">
        <f>TEXT(Y1743,"yyyy")</f>
        <v>2013</v>
      </c>
      <c r="Y1743" s="27">
        <f>(((J1743/60)/60)/24)+DATE(1970,1,1)</f>
        <v>41356.94630787037</v>
      </c>
    </row>
    <row r="1744" spans="1:25" ht="32" x14ac:dyDescent="0.2">
      <c r="A1744" s="1">
        <v>2113</v>
      </c>
      <c r="B1744" s="7" t="s">
        <v>2114</v>
      </c>
      <c r="C1744" s="7" t="s">
        <v>6223</v>
      </c>
      <c r="D1744" s="1">
        <v>7000</v>
      </c>
      <c r="E1744" s="37" t="str">
        <f>VLOOKUP(D1744,'Vlookup Table Bonus Point'!$C$3:$D$26,2,TRUE)</f>
        <v>5000 to 9999</v>
      </c>
      <c r="F1744" s="1">
        <v>7340</v>
      </c>
      <c r="G1744" s="1" t="s">
        <v>8218</v>
      </c>
      <c r="H1744" s="1" t="s">
        <v>8223</v>
      </c>
      <c r="I1744" s="1" t="s">
        <v>8245</v>
      </c>
      <c r="J1744" s="1">
        <v>1411505176</v>
      </c>
      <c r="K1744" s="1">
        <v>1408481176</v>
      </c>
      <c r="L1744" s="1" t="b">
        <v>0</v>
      </c>
      <c r="M1744" s="1">
        <v>107</v>
      </c>
      <c r="N1744" s="1" t="b">
        <v>1</v>
      </c>
      <c r="O1744" s="1" t="s">
        <v>8278</v>
      </c>
      <c r="P1744" s="28">
        <f>F1744/D1744</f>
        <v>1.0485714285714285</v>
      </c>
      <c r="Q1744" s="29">
        <f>IF(M1744&gt;0,F1744/M1744,0)</f>
        <v>68.598130841121488</v>
      </c>
      <c r="R1744" s="9" t="str">
        <f>LEFT(O1744,SEARCH("/",O1744,1)-1)</f>
        <v>music</v>
      </c>
      <c r="S1744" s="26" t="str">
        <f>RIGHT(O1744,LEN(O1744)-SEARCH("/",O1744,1))</f>
        <v>indie rock</v>
      </c>
      <c r="T1744" s="27">
        <f>(((K1744/60)/60)/24)+DATE(1970,1,1)</f>
        <v>41870.86546296296</v>
      </c>
      <c r="U1744" s="5" t="str">
        <f>TEXT(T1744,"mmm")</f>
        <v>Aug</v>
      </c>
      <c r="V1744" s="5" t="str">
        <f>TEXT(T1744,"yyyy")</f>
        <v>2014</v>
      </c>
      <c r="W1744" s="5" t="str">
        <f>TEXT(Y1744,"mmm")</f>
        <v>Sep</v>
      </c>
      <c r="X1744" s="1" t="str">
        <f>TEXT(Y1744,"yyyy")</f>
        <v>2014</v>
      </c>
      <c r="Y1744" s="27">
        <f>(((J1744/60)/60)/24)+DATE(1970,1,1)</f>
        <v>41905.86546296296</v>
      </c>
    </row>
    <row r="1745" spans="1:25" ht="48" x14ac:dyDescent="0.2">
      <c r="A1745" s="1">
        <v>2248</v>
      </c>
      <c r="B1745" s="7" t="s">
        <v>2249</v>
      </c>
      <c r="C1745" s="7" t="s">
        <v>6358</v>
      </c>
      <c r="D1745" s="1">
        <v>7000</v>
      </c>
      <c r="E1745" s="37" t="str">
        <f>VLOOKUP(D1745,'Vlookup Table Bonus Point'!$C$3:$D$26,2,TRUE)</f>
        <v>5000 to 9999</v>
      </c>
      <c r="F1745" s="1">
        <v>7505</v>
      </c>
      <c r="G1745" s="1" t="s">
        <v>8218</v>
      </c>
      <c r="H1745" s="1" t="s">
        <v>8224</v>
      </c>
      <c r="I1745" s="1" t="s">
        <v>8246</v>
      </c>
      <c r="J1745" s="1">
        <v>1481749278</v>
      </c>
      <c r="K1745" s="1">
        <v>1479157278</v>
      </c>
      <c r="L1745" s="1" t="b">
        <v>0</v>
      </c>
      <c r="M1745" s="1">
        <v>128</v>
      </c>
      <c r="N1745" s="1" t="b">
        <v>1</v>
      </c>
      <c r="O1745" s="1" t="s">
        <v>8296</v>
      </c>
      <c r="P1745" s="28">
        <f>F1745/D1745</f>
        <v>1.0721428571428571</v>
      </c>
      <c r="Q1745" s="29">
        <f>IF(M1745&gt;0,F1745/M1745,0)</f>
        <v>58.6328125</v>
      </c>
      <c r="R1745" s="9" t="str">
        <f>LEFT(O1745,SEARCH("/",O1745,1)-1)</f>
        <v>games</v>
      </c>
      <c r="S1745" s="26" t="str">
        <f>RIGHT(O1745,LEN(O1745)-SEARCH("/",O1745,1))</f>
        <v>tabletop games</v>
      </c>
      <c r="T1745" s="27">
        <f>(((K1745/60)/60)/24)+DATE(1970,1,1)</f>
        <v>42688.875902777778</v>
      </c>
      <c r="U1745" s="5" t="str">
        <f>TEXT(T1745,"mmm")</f>
        <v>Nov</v>
      </c>
      <c r="V1745" s="5" t="str">
        <f>TEXT(T1745,"yyyy")</f>
        <v>2016</v>
      </c>
      <c r="W1745" s="5" t="str">
        <f>TEXT(Y1745,"mmm")</f>
        <v>Dec</v>
      </c>
      <c r="X1745" s="1" t="str">
        <f>TEXT(Y1745,"yyyy")</f>
        <v>2016</v>
      </c>
      <c r="Y1745" s="27">
        <f>(((J1745/60)/60)/24)+DATE(1970,1,1)</f>
        <v>42718.875902777778</v>
      </c>
    </row>
    <row r="1746" spans="1:25" ht="48" x14ac:dyDescent="0.2">
      <c r="A1746" s="1">
        <v>2296</v>
      </c>
      <c r="B1746" s="7" t="s">
        <v>2297</v>
      </c>
      <c r="C1746" s="7" t="s">
        <v>6406</v>
      </c>
      <c r="D1746" s="1">
        <v>7000</v>
      </c>
      <c r="E1746" s="37" t="str">
        <f>VLOOKUP(D1746,'Vlookup Table Bonus Point'!$C$3:$D$26,2,TRUE)</f>
        <v>5000 to 9999</v>
      </c>
      <c r="F1746" s="1">
        <v>10435</v>
      </c>
      <c r="G1746" s="1" t="s">
        <v>8218</v>
      </c>
      <c r="H1746" s="1" t="s">
        <v>8223</v>
      </c>
      <c r="I1746" s="1" t="s">
        <v>8245</v>
      </c>
      <c r="J1746" s="1">
        <v>1330018426</v>
      </c>
      <c r="K1746" s="1">
        <v>1326994426</v>
      </c>
      <c r="L1746" s="1" t="b">
        <v>0</v>
      </c>
      <c r="M1746" s="1">
        <v>145</v>
      </c>
      <c r="N1746" s="1" t="b">
        <v>1</v>
      </c>
      <c r="O1746" s="1" t="s">
        <v>8275</v>
      </c>
      <c r="P1746" s="28">
        <f>F1746/D1746</f>
        <v>1.4907142857142857</v>
      </c>
      <c r="Q1746" s="29">
        <f>IF(M1746&gt;0,F1746/M1746,0)</f>
        <v>71.965517241379317</v>
      </c>
      <c r="R1746" s="9" t="str">
        <f>LEFT(O1746,SEARCH("/",O1746,1)-1)</f>
        <v>music</v>
      </c>
      <c r="S1746" s="26" t="str">
        <f>RIGHT(O1746,LEN(O1746)-SEARCH("/",O1746,1))</f>
        <v>rock</v>
      </c>
      <c r="T1746" s="27">
        <f>(((K1746/60)/60)/24)+DATE(1970,1,1)</f>
        <v>40927.731782407405</v>
      </c>
      <c r="U1746" s="5" t="str">
        <f>TEXT(T1746,"mmm")</f>
        <v>Jan</v>
      </c>
      <c r="V1746" s="5" t="str">
        <f>TEXT(T1746,"yyyy")</f>
        <v>2012</v>
      </c>
      <c r="W1746" s="5" t="str">
        <f>TEXT(Y1746,"mmm")</f>
        <v>Feb</v>
      </c>
      <c r="X1746" s="1" t="str">
        <f>TEXT(Y1746,"yyyy")</f>
        <v>2012</v>
      </c>
      <c r="Y1746" s="27">
        <f>(((J1746/60)/60)/24)+DATE(1970,1,1)</f>
        <v>40962.731782407405</v>
      </c>
    </row>
    <row r="1747" spans="1:25" ht="64" x14ac:dyDescent="0.2">
      <c r="A1747" s="1">
        <v>2505</v>
      </c>
      <c r="B1747" s="7" t="s">
        <v>2505</v>
      </c>
      <c r="C1747" s="7" t="s">
        <v>6615</v>
      </c>
      <c r="D1747" s="1">
        <v>7000</v>
      </c>
      <c r="E1747" s="37" t="str">
        <f>VLOOKUP(D1747,'Vlookup Table Bonus Point'!$C$3:$D$26,2,TRUE)</f>
        <v>5000 to 9999</v>
      </c>
      <c r="F1747" s="1">
        <v>0</v>
      </c>
      <c r="G1747" s="1" t="s">
        <v>8220</v>
      </c>
      <c r="H1747" s="1" t="s">
        <v>8223</v>
      </c>
      <c r="I1747" s="1" t="s">
        <v>8245</v>
      </c>
      <c r="J1747" s="1">
        <v>1426292416</v>
      </c>
      <c r="K1747" s="1">
        <v>1423704016</v>
      </c>
      <c r="L1747" s="1" t="b">
        <v>0</v>
      </c>
      <c r="M1747" s="1">
        <v>0</v>
      </c>
      <c r="N1747" s="1" t="b">
        <v>0</v>
      </c>
      <c r="O1747" s="1" t="s">
        <v>8298</v>
      </c>
      <c r="P1747" s="28">
        <f>F1747/D1747</f>
        <v>0</v>
      </c>
      <c r="Q1747" s="29">
        <f>IF(M1747&gt;0,F1747/M1747,0)</f>
        <v>0</v>
      </c>
      <c r="R1747" s="9" t="str">
        <f>LEFT(O1747,SEARCH("/",O1747,1)-1)</f>
        <v>food</v>
      </c>
      <c r="S1747" s="26" t="str">
        <f>RIGHT(O1747,LEN(O1747)-SEARCH("/",O1747,1))</f>
        <v>restaurants</v>
      </c>
      <c r="T1747" s="27">
        <f>(((K1747/60)/60)/24)+DATE(1970,1,1)</f>
        <v>42047.05574074074</v>
      </c>
      <c r="U1747" s="5" t="str">
        <f>TEXT(T1747,"mmm")</f>
        <v>Feb</v>
      </c>
      <c r="V1747" s="5" t="str">
        <f>TEXT(T1747,"yyyy")</f>
        <v>2015</v>
      </c>
      <c r="W1747" s="5" t="str">
        <f>TEXT(Y1747,"mmm")</f>
        <v>Mar</v>
      </c>
      <c r="X1747" s="1" t="str">
        <f>TEXT(Y1747,"yyyy")</f>
        <v>2015</v>
      </c>
      <c r="Y1747" s="27">
        <f>(((J1747/60)/60)/24)+DATE(1970,1,1)</f>
        <v>42077.014074074075</v>
      </c>
    </row>
    <row r="1748" spans="1:25" ht="48" x14ac:dyDescent="0.2">
      <c r="A1748" s="1">
        <v>2570</v>
      </c>
      <c r="B1748" s="7" t="s">
        <v>2570</v>
      </c>
      <c r="C1748" s="7" t="s">
        <v>6680</v>
      </c>
      <c r="D1748" s="1">
        <v>7000</v>
      </c>
      <c r="E1748" s="37" t="str">
        <f>VLOOKUP(D1748,'Vlookup Table Bonus Point'!$C$3:$D$26,2,TRUE)</f>
        <v>5000 to 9999</v>
      </c>
      <c r="F1748" s="1">
        <v>59</v>
      </c>
      <c r="G1748" s="1" t="s">
        <v>8219</v>
      </c>
      <c r="H1748" s="1" t="s">
        <v>8223</v>
      </c>
      <c r="I1748" s="1" t="s">
        <v>8245</v>
      </c>
      <c r="J1748" s="1">
        <v>1486590035</v>
      </c>
      <c r="K1748" s="1">
        <v>1483998035</v>
      </c>
      <c r="L1748" s="1" t="b">
        <v>0</v>
      </c>
      <c r="M1748" s="1">
        <v>2</v>
      </c>
      <c r="N1748" s="1" t="b">
        <v>0</v>
      </c>
      <c r="O1748" s="1" t="s">
        <v>8283</v>
      </c>
      <c r="P1748" s="28">
        <f>F1748/D1748</f>
        <v>8.4285714285714294E-3</v>
      </c>
      <c r="Q1748" s="29">
        <f>IF(M1748&gt;0,F1748/M1748,0)</f>
        <v>29.5</v>
      </c>
      <c r="R1748" s="9" t="str">
        <f>LEFT(O1748,SEARCH("/",O1748,1)-1)</f>
        <v>food</v>
      </c>
      <c r="S1748" s="26" t="str">
        <f>RIGHT(O1748,LEN(O1748)-SEARCH("/",O1748,1))</f>
        <v>food trucks</v>
      </c>
      <c r="T1748" s="27">
        <f>(((K1748/60)/60)/24)+DATE(1970,1,1)</f>
        <v>42744.903182870374</v>
      </c>
      <c r="U1748" s="5" t="str">
        <f>TEXT(T1748,"mmm")</f>
        <v>Jan</v>
      </c>
      <c r="V1748" s="5" t="str">
        <f>TEXT(T1748,"yyyy")</f>
        <v>2017</v>
      </c>
      <c r="W1748" s="5" t="str">
        <f>TEXT(Y1748,"mmm")</f>
        <v>Feb</v>
      </c>
      <c r="X1748" s="1" t="str">
        <f>TEXT(Y1748,"yyyy")</f>
        <v>2017</v>
      </c>
      <c r="Y1748" s="27">
        <f>(((J1748/60)/60)/24)+DATE(1970,1,1)</f>
        <v>42774.903182870374</v>
      </c>
    </row>
    <row r="1749" spans="1:25" ht="48" x14ac:dyDescent="0.2">
      <c r="A1749" s="1">
        <v>2768</v>
      </c>
      <c r="B1749" s="7" t="s">
        <v>2768</v>
      </c>
      <c r="C1749" s="7" t="s">
        <v>6878</v>
      </c>
      <c r="D1749" s="1">
        <v>7000</v>
      </c>
      <c r="E1749" s="37" t="str">
        <f>VLOOKUP(D1749,'Vlookup Table Bonus Point'!$C$3:$D$26,2,TRUE)</f>
        <v>5000 to 9999</v>
      </c>
      <c r="F1749" s="1">
        <v>1002</v>
      </c>
      <c r="G1749" s="1" t="s">
        <v>8220</v>
      </c>
      <c r="H1749" s="1" t="s">
        <v>8223</v>
      </c>
      <c r="I1749" s="1" t="s">
        <v>8245</v>
      </c>
      <c r="J1749" s="1">
        <v>1333028723</v>
      </c>
      <c r="K1749" s="1">
        <v>1330440323</v>
      </c>
      <c r="L1749" s="1" t="b">
        <v>0</v>
      </c>
      <c r="M1749" s="1">
        <v>34</v>
      </c>
      <c r="N1749" s="1" t="b">
        <v>0</v>
      </c>
      <c r="O1749" s="1" t="s">
        <v>8303</v>
      </c>
      <c r="P1749" s="28">
        <f>F1749/D1749</f>
        <v>0.14314285714285716</v>
      </c>
      <c r="Q1749" s="29">
        <f>IF(M1749&gt;0,F1749/M1749,0)</f>
        <v>29.470588235294116</v>
      </c>
      <c r="R1749" s="9" t="str">
        <f>LEFT(O1749,SEARCH("/",O1749,1)-1)</f>
        <v>publishing</v>
      </c>
      <c r="S1749" s="26" t="str">
        <f>RIGHT(O1749,LEN(O1749)-SEARCH("/",O1749,1))</f>
        <v>children's books</v>
      </c>
      <c r="T1749" s="27">
        <f>(((K1749/60)/60)/24)+DATE(1970,1,1)</f>
        <v>40967.614849537036</v>
      </c>
      <c r="U1749" s="5" t="str">
        <f>TEXT(T1749,"mmm")</f>
        <v>Feb</v>
      </c>
      <c r="V1749" s="5" t="str">
        <f>TEXT(T1749,"yyyy")</f>
        <v>2012</v>
      </c>
      <c r="W1749" s="5" t="str">
        <f>TEXT(Y1749,"mmm")</f>
        <v>Mar</v>
      </c>
      <c r="X1749" s="1" t="str">
        <f>TEXT(Y1749,"yyyy")</f>
        <v>2012</v>
      </c>
      <c r="Y1749" s="27">
        <f>(((J1749/60)/60)/24)+DATE(1970,1,1)</f>
        <v>40997.573182870372</v>
      </c>
    </row>
    <row r="1750" spans="1:25" ht="32" x14ac:dyDescent="0.2">
      <c r="A1750" s="1">
        <v>3002</v>
      </c>
      <c r="B1750" s="7" t="s">
        <v>3002</v>
      </c>
      <c r="C1750" s="7" t="s">
        <v>7112</v>
      </c>
      <c r="D1750" s="1">
        <v>7000</v>
      </c>
      <c r="E1750" s="37" t="str">
        <f>VLOOKUP(D1750,'Vlookup Table Bonus Point'!$C$3:$D$26,2,TRUE)</f>
        <v>5000 to 9999</v>
      </c>
      <c r="F1750" s="1">
        <v>7595.43</v>
      </c>
      <c r="G1750" s="1" t="s">
        <v>8218</v>
      </c>
      <c r="H1750" s="1" t="s">
        <v>8223</v>
      </c>
      <c r="I1750" s="1" t="s">
        <v>8245</v>
      </c>
      <c r="J1750" s="1">
        <v>1356552252</v>
      </c>
      <c r="K1750" s="1">
        <v>1353960252</v>
      </c>
      <c r="L1750" s="1" t="b">
        <v>0</v>
      </c>
      <c r="M1750" s="1">
        <v>104</v>
      </c>
      <c r="N1750" s="1" t="b">
        <v>1</v>
      </c>
      <c r="O1750" s="1" t="s">
        <v>8302</v>
      </c>
      <c r="P1750" s="28">
        <f>F1750/D1750</f>
        <v>1.0850614285714286</v>
      </c>
      <c r="Q1750" s="29">
        <f>IF(M1750&gt;0,F1750/M1750,0)</f>
        <v>73.032980769230775</v>
      </c>
      <c r="R1750" s="9" t="str">
        <f>LEFT(O1750,SEARCH("/",O1750,1)-1)</f>
        <v>theater</v>
      </c>
      <c r="S1750" s="26" t="str">
        <f>RIGHT(O1750,LEN(O1750)-SEARCH("/",O1750,1))</f>
        <v>spaces</v>
      </c>
      <c r="T1750" s="27">
        <f>(((K1750/60)/60)/24)+DATE(1970,1,1)</f>
        <v>41239.83625</v>
      </c>
      <c r="U1750" s="5" t="str">
        <f>TEXT(T1750,"mmm")</f>
        <v>Nov</v>
      </c>
      <c r="V1750" s="5" t="str">
        <f>TEXT(T1750,"yyyy")</f>
        <v>2012</v>
      </c>
      <c r="W1750" s="5" t="str">
        <f>TEXT(Y1750,"mmm")</f>
        <v>Dec</v>
      </c>
      <c r="X1750" s="1" t="str">
        <f>TEXT(Y1750,"yyyy")</f>
        <v>2012</v>
      </c>
      <c r="Y1750" s="27">
        <f>(((J1750/60)/60)/24)+DATE(1970,1,1)</f>
        <v>41269.83625</v>
      </c>
    </row>
    <row r="1751" spans="1:25" ht="48" x14ac:dyDescent="0.2">
      <c r="A1751" s="1">
        <v>3020</v>
      </c>
      <c r="B1751" s="7" t="s">
        <v>3020</v>
      </c>
      <c r="C1751" s="7" t="s">
        <v>7130</v>
      </c>
      <c r="D1751" s="1">
        <v>7000</v>
      </c>
      <c r="E1751" s="37" t="str">
        <f>VLOOKUP(D1751,'Vlookup Table Bonus Point'!$C$3:$D$26,2,TRUE)</f>
        <v>5000 to 9999</v>
      </c>
      <c r="F1751" s="1">
        <v>7040</v>
      </c>
      <c r="G1751" s="1" t="s">
        <v>8218</v>
      </c>
      <c r="H1751" s="1" t="s">
        <v>8223</v>
      </c>
      <c r="I1751" s="1" t="s">
        <v>8245</v>
      </c>
      <c r="J1751" s="1">
        <v>1439583533</v>
      </c>
      <c r="K1751" s="1">
        <v>1434399533</v>
      </c>
      <c r="L1751" s="1" t="b">
        <v>0</v>
      </c>
      <c r="M1751" s="1">
        <v>30</v>
      </c>
      <c r="N1751" s="1" t="b">
        <v>1</v>
      </c>
      <c r="O1751" s="1" t="s">
        <v>8302</v>
      </c>
      <c r="P1751" s="28">
        <f>F1751/D1751</f>
        <v>1.0057142857142858</v>
      </c>
      <c r="Q1751" s="29">
        <f>IF(M1751&gt;0,F1751/M1751,0)</f>
        <v>234.66666666666666</v>
      </c>
      <c r="R1751" s="9" t="str">
        <f>LEFT(O1751,SEARCH("/",O1751,1)-1)</f>
        <v>theater</v>
      </c>
      <c r="S1751" s="26" t="str">
        <f>RIGHT(O1751,LEN(O1751)-SEARCH("/",O1751,1))</f>
        <v>spaces</v>
      </c>
      <c r="T1751" s="27">
        <f>(((K1751/60)/60)/24)+DATE(1970,1,1)</f>
        <v>42170.846446759257</v>
      </c>
      <c r="U1751" s="5" t="str">
        <f>TEXT(T1751,"mmm")</f>
        <v>Jun</v>
      </c>
      <c r="V1751" s="5" t="str">
        <f>TEXT(T1751,"yyyy")</f>
        <v>2015</v>
      </c>
      <c r="W1751" s="5" t="str">
        <f>TEXT(Y1751,"mmm")</f>
        <v>Aug</v>
      </c>
      <c r="X1751" s="1" t="str">
        <f>TEXT(Y1751,"yyyy")</f>
        <v>2015</v>
      </c>
      <c r="Y1751" s="27">
        <f>(((J1751/60)/60)/24)+DATE(1970,1,1)</f>
        <v>42230.846446759257</v>
      </c>
    </row>
    <row r="1752" spans="1:25" ht="48" x14ac:dyDescent="0.2">
      <c r="A1752" s="1">
        <v>3154</v>
      </c>
      <c r="B1752" s="7" t="s">
        <v>3154</v>
      </c>
      <c r="C1752" s="7" t="s">
        <v>7264</v>
      </c>
      <c r="D1752" s="1">
        <v>7000</v>
      </c>
      <c r="E1752" s="37" t="str">
        <f>VLOOKUP(D1752,'Vlookup Table Bonus Point'!$C$3:$D$26,2,TRUE)</f>
        <v>5000 to 9999</v>
      </c>
      <c r="F1752" s="1">
        <v>7905</v>
      </c>
      <c r="G1752" s="1" t="s">
        <v>8218</v>
      </c>
      <c r="H1752" s="1" t="s">
        <v>8223</v>
      </c>
      <c r="I1752" s="1" t="s">
        <v>8245</v>
      </c>
      <c r="J1752" s="1">
        <v>1333310458</v>
      </c>
      <c r="K1752" s="1">
        <v>1330722058</v>
      </c>
      <c r="L1752" s="1" t="b">
        <v>1</v>
      </c>
      <c r="M1752" s="1">
        <v>123</v>
      </c>
      <c r="N1752" s="1" t="b">
        <v>1</v>
      </c>
      <c r="O1752" s="1" t="s">
        <v>8270</v>
      </c>
      <c r="P1752" s="28">
        <f>F1752/D1752</f>
        <v>1.1292857142857142</v>
      </c>
      <c r="Q1752" s="29">
        <f>IF(M1752&gt;0,F1752/M1752,0)</f>
        <v>64.268292682926827</v>
      </c>
      <c r="R1752" s="9" t="str">
        <f>LEFT(O1752,SEARCH("/",O1752,1)-1)</f>
        <v>theater</v>
      </c>
      <c r="S1752" s="26" t="str">
        <f>RIGHT(O1752,LEN(O1752)-SEARCH("/",O1752,1))</f>
        <v>plays</v>
      </c>
      <c r="T1752" s="27">
        <f>(((K1752/60)/60)/24)+DATE(1970,1,1)</f>
        <v>40970.875671296293</v>
      </c>
      <c r="U1752" s="5" t="str">
        <f>TEXT(T1752,"mmm")</f>
        <v>Mar</v>
      </c>
      <c r="V1752" s="5" t="str">
        <f>TEXT(T1752,"yyyy")</f>
        <v>2012</v>
      </c>
      <c r="W1752" s="5" t="str">
        <f>TEXT(Y1752,"mmm")</f>
        <v>Apr</v>
      </c>
      <c r="X1752" s="1" t="str">
        <f>TEXT(Y1752,"yyyy")</f>
        <v>2012</v>
      </c>
      <c r="Y1752" s="27">
        <f>(((J1752/60)/60)/24)+DATE(1970,1,1)</f>
        <v>41000.834004629629</v>
      </c>
    </row>
    <row r="1753" spans="1:25" ht="48" x14ac:dyDescent="0.2">
      <c r="A1753" s="1">
        <v>3171</v>
      </c>
      <c r="B1753" s="7" t="s">
        <v>3171</v>
      </c>
      <c r="C1753" s="7" t="s">
        <v>7281</v>
      </c>
      <c r="D1753" s="1">
        <v>7000</v>
      </c>
      <c r="E1753" s="37" t="str">
        <f>VLOOKUP(D1753,'Vlookup Table Bonus Point'!$C$3:$D$26,2,TRUE)</f>
        <v>5000 to 9999</v>
      </c>
      <c r="F1753" s="1">
        <v>7617</v>
      </c>
      <c r="G1753" s="1" t="s">
        <v>8218</v>
      </c>
      <c r="H1753" s="1" t="s">
        <v>8224</v>
      </c>
      <c r="I1753" s="1" t="s">
        <v>8246</v>
      </c>
      <c r="J1753" s="1">
        <v>1462545358</v>
      </c>
      <c r="K1753" s="1">
        <v>1459953358</v>
      </c>
      <c r="L1753" s="1" t="b">
        <v>1</v>
      </c>
      <c r="M1753" s="1">
        <v>117</v>
      </c>
      <c r="N1753" s="1" t="b">
        <v>1</v>
      </c>
      <c r="O1753" s="1" t="s">
        <v>8270</v>
      </c>
      <c r="P1753" s="28">
        <f>F1753/D1753</f>
        <v>1.0881428571428571</v>
      </c>
      <c r="Q1753" s="29">
        <f>IF(M1753&gt;0,F1753/M1753,0)</f>
        <v>65.102564102564102</v>
      </c>
      <c r="R1753" s="9" t="str">
        <f>LEFT(O1753,SEARCH("/",O1753,1)-1)</f>
        <v>theater</v>
      </c>
      <c r="S1753" s="26" t="str">
        <f>RIGHT(O1753,LEN(O1753)-SEARCH("/",O1753,1))</f>
        <v>plays</v>
      </c>
      <c r="T1753" s="27">
        <f>(((K1753/60)/60)/24)+DATE(1970,1,1)</f>
        <v>42466.608310185184</v>
      </c>
      <c r="U1753" s="5" t="str">
        <f>TEXT(T1753,"mmm")</f>
        <v>Apr</v>
      </c>
      <c r="V1753" s="5" t="str">
        <f>TEXT(T1753,"yyyy")</f>
        <v>2016</v>
      </c>
      <c r="W1753" s="5" t="str">
        <f>TEXT(Y1753,"mmm")</f>
        <v>May</v>
      </c>
      <c r="X1753" s="1" t="str">
        <f>TEXT(Y1753,"yyyy")</f>
        <v>2016</v>
      </c>
      <c r="Y1753" s="27">
        <f>(((J1753/60)/60)/24)+DATE(1970,1,1)</f>
        <v>42496.608310185184</v>
      </c>
    </row>
    <row r="1754" spans="1:25" ht="64" x14ac:dyDescent="0.2">
      <c r="A1754" s="1">
        <v>3182</v>
      </c>
      <c r="B1754" s="7" t="s">
        <v>3182</v>
      </c>
      <c r="C1754" s="7" t="s">
        <v>7292</v>
      </c>
      <c r="D1754" s="1">
        <v>7000</v>
      </c>
      <c r="E1754" s="37" t="str">
        <f>VLOOKUP(D1754,'Vlookup Table Bonus Point'!$C$3:$D$26,2,TRUE)</f>
        <v>5000 to 9999</v>
      </c>
      <c r="F1754" s="1">
        <v>7062</v>
      </c>
      <c r="G1754" s="1" t="s">
        <v>8218</v>
      </c>
      <c r="H1754" s="1" t="s">
        <v>8223</v>
      </c>
      <c r="I1754" s="1" t="s">
        <v>8245</v>
      </c>
      <c r="J1754" s="1">
        <v>1328029200</v>
      </c>
      <c r="K1754" s="1">
        <v>1323211621</v>
      </c>
      <c r="L1754" s="1" t="b">
        <v>1</v>
      </c>
      <c r="M1754" s="1">
        <v>151</v>
      </c>
      <c r="N1754" s="1" t="b">
        <v>1</v>
      </c>
      <c r="O1754" s="1" t="s">
        <v>8270</v>
      </c>
      <c r="P1754" s="28">
        <f>F1754/D1754</f>
        <v>1.0088571428571429</v>
      </c>
      <c r="Q1754" s="29">
        <f>IF(M1754&gt;0,F1754/M1754,0)</f>
        <v>46.768211920529801</v>
      </c>
      <c r="R1754" s="9" t="str">
        <f>LEFT(O1754,SEARCH("/",O1754,1)-1)</f>
        <v>theater</v>
      </c>
      <c r="S1754" s="26" t="str">
        <f>RIGHT(O1754,LEN(O1754)-SEARCH("/",O1754,1))</f>
        <v>plays</v>
      </c>
      <c r="T1754" s="27">
        <f>(((K1754/60)/60)/24)+DATE(1970,1,1)</f>
        <v>40883.949317129627</v>
      </c>
      <c r="U1754" s="5" t="str">
        <f>TEXT(T1754,"mmm")</f>
        <v>Dec</v>
      </c>
      <c r="V1754" s="5" t="str">
        <f>TEXT(T1754,"yyyy")</f>
        <v>2011</v>
      </c>
      <c r="W1754" s="5" t="str">
        <f>TEXT(Y1754,"mmm")</f>
        <v>Jan</v>
      </c>
      <c r="X1754" s="1" t="str">
        <f>TEXT(Y1754,"yyyy")</f>
        <v>2012</v>
      </c>
      <c r="Y1754" s="27">
        <f>(((J1754/60)/60)/24)+DATE(1970,1,1)</f>
        <v>40939.708333333336</v>
      </c>
    </row>
    <row r="1755" spans="1:25" ht="32" x14ac:dyDescent="0.2">
      <c r="A1755" s="1">
        <v>3228</v>
      </c>
      <c r="B1755" s="7" t="s">
        <v>3228</v>
      </c>
      <c r="C1755" s="7" t="s">
        <v>7338</v>
      </c>
      <c r="D1755" s="1">
        <v>7000</v>
      </c>
      <c r="E1755" s="37" t="str">
        <f>VLOOKUP(D1755,'Vlookup Table Bonus Point'!$C$3:$D$26,2,TRUE)</f>
        <v>5000 to 9999</v>
      </c>
      <c r="F1755" s="1">
        <v>7164</v>
      </c>
      <c r="G1755" s="1" t="s">
        <v>8218</v>
      </c>
      <c r="H1755" s="1" t="s">
        <v>8223</v>
      </c>
      <c r="I1755" s="1" t="s">
        <v>8245</v>
      </c>
      <c r="J1755" s="1">
        <v>1450328340</v>
      </c>
      <c r="K1755" s="1">
        <v>1447606884</v>
      </c>
      <c r="L1755" s="1" t="b">
        <v>1</v>
      </c>
      <c r="M1755" s="1">
        <v>37</v>
      </c>
      <c r="N1755" s="1" t="b">
        <v>1</v>
      </c>
      <c r="O1755" s="1" t="s">
        <v>8270</v>
      </c>
      <c r="P1755" s="28">
        <f>F1755/D1755</f>
        <v>1.0234285714285714</v>
      </c>
      <c r="Q1755" s="29">
        <f>IF(M1755&gt;0,F1755/M1755,0)</f>
        <v>193.62162162162161</v>
      </c>
      <c r="R1755" s="9" t="str">
        <f>LEFT(O1755,SEARCH("/",O1755,1)-1)</f>
        <v>theater</v>
      </c>
      <c r="S1755" s="26" t="str">
        <f>RIGHT(O1755,LEN(O1755)-SEARCH("/",O1755,1))</f>
        <v>plays</v>
      </c>
      <c r="T1755" s="27">
        <f>(((K1755/60)/60)/24)+DATE(1970,1,1)</f>
        <v>42323.70930555556</v>
      </c>
      <c r="U1755" s="5" t="str">
        <f>TEXT(T1755,"mmm")</f>
        <v>Nov</v>
      </c>
      <c r="V1755" s="5" t="str">
        <f>TEXT(T1755,"yyyy")</f>
        <v>2015</v>
      </c>
      <c r="W1755" s="5" t="str">
        <f>TEXT(Y1755,"mmm")</f>
        <v>Dec</v>
      </c>
      <c r="X1755" s="1" t="str">
        <f>TEXT(Y1755,"yyyy")</f>
        <v>2015</v>
      </c>
      <c r="Y1755" s="27">
        <f>(((J1755/60)/60)/24)+DATE(1970,1,1)</f>
        <v>42355.207638888889</v>
      </c>
    </row>
    <row r="1756" spans="1:25" ht="32" x14ac:dyDescent="0.2">
      <c r="A1756" s="1">
        <v>3258</v>
      </c>
      <c r="B1756" s="7" t="s">
        <v>3258</v>
      </c>
      <c r="C1756" s="7" t="s">
        <v>7368</v>
      </c>
      <c r="D1756" s="1">
        <v>7000</v>
      </c>
      <c r="E1756" s="37" t="str">
        <f>VLOOKUP(D1756,'Vlookup Table Bonus Point'!$C$3:$D$26,2,TRUE)</f>
        <v>5000 to 9999</v>
      </c>
      <c r="F1756" s="1">
        <v>7365</v>
      </c>
      <c r="G1756" s="1" t="s">
        <v>8218</v>
      </c>
      <c r="H1756" s="1" t="s">
        <v>8223</v>
      </c>
      <c r="I1756" s="1" t="s">
        <v>8245</v>
      </c>
      <c r="J1756" s="1">
        <v>1420751861</v>
      </c>
      <c r="K1756" s="1">
        <v>1418159861</v>
      </c>
      <c r="L1756" s="1" t="b">
        <v>1</v>
      </c>
      <c r="M1756" s="1">
        <v>75</v>
      </c>
      <c r="N1756" s="1" t="b">
        <v>1</v>
      </c>
      <c r="O1756" s="1" t="s">
        <v>8270</v>
      </c>
      <c r="P1756" s="28">
        <f>F1756/D1756</f>
        <v>1.052142857142857</v>
      </c>
      <c r="Q1756" s="29">
        <f>IF(M1756&gt;0,F1756/M1756,0)</f>
        <v>98.2</v>
      </c>
      <c r="R1756" s="9" t="str">
        <f>LEFT(O1756,SEARCH("/",O1756,1)-1)</f>
        <v>theater</v>
      </c>
      <c r="S1756" s="26" t="str">
        <f>RIGHT(O1756,LEN(O1756)-SEARCH("/",O1756,1))</f>
        <v>plays</v>
      </c>
      <c r="T1756" s="27">
        <f>(((K1756/60)/60)/24)+DATE(1970,1,1)</f>
        <v>41982.887280092589</v>
      </c>
      <c r="U1756" s="5" t="str">
        <f>TEXT(T1756,"mmm")</f>
        <v>Dec</v>
      </c>
      <c r="V1756" s="5" t="str">
        <f>TEXT(T1756,"yyyy")</f>
        <v>2014</v>
      </c>
      <c r="W1756" s="5" t="str">
        <f>TEXT(Y1756,"mmm")</f>
        <v>Jan</v>
      </c>
      <c r="X1756" s="1" t="str">
        <f>TEXT(Y1756,"yyyy")</f>
        <v>2015</v>
      </c>
      <c r="Y1756" s="27">
        <f>(((J1756/60)/60)/24)+DATE(1970,1,1)</f>
        <v>42012.887280092589</v>
      </c>
    </row>
    <row r="1757" spans="1:25" ht="48" x14ac:dyDescent="0.2">
      <c r="A1757" s="1">
        <v>3765</v>
      </c>
      <c r="B1757" s="7" t="s">
        <v>3762</v>
      </c>
      <c r="C1757" s="7" t="s">
        <v>7875</v>
      </c>
      <c r="D1757" s="1">
        <v>7000</v>
      </c>
      <c r="E1757" s="37" t="str">
        <f>VLOOKUP(D1757,'Vlookup Table Bonus Point'!$C$3:$D$26,2,TRUE)</f>
        <v>5000 to 9999</v>
      </c>
      <c r="F1757" s="1">
        <v>7942</v>
      </c>
      <c r="G1757" s="1" t="s">
        <v>8218</v>
      </c>
      <c r="H1757" s="1" t="s">
        <v>8223</v>
      </c>
      <c r="I1757" s="1" t="s">
        <v>8245</v>
      </c>
      <c r="J1757" s="1">
        <v>1406745482</v>
      </c>
      <c r="K1757" s="1">
        <v>1404153482</v>
      </c>
      <c r="L1757" s="1" t="b">
        <v>0</v>
      </c>
      <c r="M1757" s="1">
        <v>107</v>
      </c>
      <c r="N1757" s="1" t="b">
        <v>1</v>
      </c>
      <c r="O1757" s="1" t="s">
        <v>8304</v>
      </c>
      <c r="P1757" s="28">
        <f>F1757/D1757</f>
        <v>1.1345714285714286</v>
      </c>
      <c r="Q1757" s="29">
        <f>IF(M1757&gt;0,F1757/M1757,0)</f>
        <v>74.224299065420567</v>
      </c>
      <c r="R1757" s="9" t="str">
        <f>LEFT(O1757,SEARCH("/",O1757,1)-1)</f>
        <v>theater</v>
      </c>
      <c r="S1757" s="26" t="str">
        <f>RIGHT(O1757,LEN(O1757)-SEARCH("/",O1757,1))</f>
        <v>musical</v>
      </c>
      <c r="T1757" s="27">
        <f>(((K1757/60)/60)/24)+DATE(1970,1,1)</f>
        <v>41820.776412037041</v>
      </c>
      <c r="U1757" s="5" t="str">
        <f>TEXT(T1757,"mmm")</f>
        <v>Jun</v>
      </c>
      <c r="V1757" s="5" t="str">
        <f>TEXT(T1757,"yyyy")</f>
        <v>2014</v>
      </c>
      <c r="W1757" s="5" t="str">
        <f>TEXT(Y1757,"mmm")</f>
        <v>Jul</v>
      </c>
      <c r="X1757" s="1" t="str">
        <f>TEXT(Y1757,"yyyy")</f>
        <v>2014</v>
      </c>
      <c r="Y1757" s="27">
        <f>(((J1757/60)/60)/24)+DATE(1970,1,1)</f>
        <v>41850.776412037041</v>
      </c>
    </row>
    <row r="1758" spans="1:25" ht="48" x14ac:dyDescent="0.2">
      <c r="A1758" s="1">
        <v>3793</v>
      </c>
      <c r="B1758" s="7" t="s">
        <v>3790</v>
      </c>
      <c r="C1758" s="7" t="s">
        <v>7903</v>
      </c>
      <c r="D1758" s="1">
        <v>7000</v>
      </c>
      <c r="E1758" s="37" t="str">
        <f>VLOOKUP(D1758,'Vlookup Table Bonus Point'!$C$3:$D$26,2,TRUE)</f>
        <v>5000 to 9999</v>
      </c>
      <c r="F1758" s="1">
        <v>4176</v>
      </c>
      <c r="G1758" s="1" t="s">
        <v>8220</v>
      </c>
      <c r="H1758" s="1" t="s">
        <v>8223</v>
      </c>
      <c r="I1758" s="1" t="s">
        <v>8245</v>
      </c>
      <c r="J1758" s="1">
        <v>1418769129</v>
      </c>
      <c r="K1758" s="1">
        <v>1416954729</v>
      </c>
      <c r="L1758" s="1" t="b">
        <v>0</v>
      </c>
      <c r="M1758" s="1">
        <v>24</v>
      </c>
      <c r="N1758" s="1" t="b">
        <v>0</v>
      </c>
      <c r="O1758" s="1" t="s">
        <v>8304</v>
      </c>
      <c r="P1758" s="28">
        <f>F1758/D1758</f>
        <v>0.59657142857142853</v>
      </c>
      <c r="Q1758" s="29">
        <f>IF(M1758&gt;0,F1758/M1758,0)</f>
        <v>174</v>
      </c>
      <c r="R1758" s="9" t="str">
        <f>LEFT(O1758,SEARCH("/",O1758,1)-1)</f>
        <v>theater</v>
      </c>
      <c r="S1758" s="26" t="str">
        <f>RIGHT(O1758,LEN(O1758)-SEARCH("/",O1758,1))</f>
        <v>musical</v>
      </c>
      <c r="T1758" s="27">
        <f>(((K1758/60)/60)/24)+DATE(1970,1,1)</f>
        <v>41968.938993055555</v>
      </c>
      <c r="U1758" s="5" t="str">
        <f>TEXT(T1758,"mmm")</f>
        <v>Nov</v>
      </c>
      <c r="V1758" s="5" t="str">
        <f>TEXT(T1758,"yyyy")</f>
        <v>2014</v>
      </c>
      <c r="W1758" s="5" t="str">
        <f>TEXT(Y1758,"mmm")</f>
        <v>Dec</v>
      </c>
      <c r="X1758" s="1" t="str">
        <f>TEXT(Y1758,"yyyy")</f>
        <v>2014</v>
      </c>
      <c r="Y1758" s="27">
        <f>(((J1758/60)/60)/24)+DATE(1970,1,1)</f>
        <v>41989.938993055555</v>
      </c>
    </row>
    <row r="1759" spans="1:25" ht="48" x14ac:dyDescent="0.2">
      <c r="A1759" s="1">
        <v>3846</v>
      </c>
      <c r="B1759" s="7" t="s">
        <v>3843</v>
      </c>
      <c r="C1759" s="7" t="s">
        <v>7955</v>
      </c>
      <c r="D1759" s="1">
        <v>7000</v>
      </c>
      <c r="E1759" s="37" t="str">
        <f>VLOOKUP(D1759,'Vlookup Table Bonus Point'!$C$3:$D$26,2,TRUE)</f>
        <v>5000 to 9999</v>
      </c>
      <c r="F1759" s="1">
        <v>189</v>
      </c>
      <c r="G1759" s="1" t="s">
        <v>8220</v>
      </c>
      <c r="H1759" s="1" t="s">
        <v>8223</v>
      </c>
      <c r="I1759" s="1" t="s">
        <v>8245</v>
      </c>
      <c r="J1759" s="1">
        <v>1412405940</v>
      </c>
      <c r="K1759" s="1">
        <v>1409721542</v>
      </c>
      <c r="L1759" s="1" t="b">
        <v>1</v>
      </c>
      <c r="M1759" s="1">
        <v>8</v>
      </c>
      <c r="N1759" s="1" t="b">
        <v>0</v>
      </c>
      <c r="O1759" s="1" t="s">
        <v>8270</v>
      </c>
      <c r="P1759" s="28">
        <f>F1759/D1759</f>
        <v>2.7E-2</v>
      </c>
      <c r="Q1759" s="29">
        <f>IF(M1759&gt;0,F1759/M1759,0)</f>
        <v>23.625</v>
      </c>
      <c r="R1759" s="9" t="str">
        <f>LEFT(O1759,SEARCH("/",O1759,1)-1)</f>
        <v>theater</v>
      </c>
      <c r="S1759" s="26" t="str">
        <f>RIGHT(O1759,LEN(O1759)-SEARCH("/",O1759,1))</f>
        <v>plays</v>
      </c>
      <c r="T1759" s="27">
        <f>(((K1759/60)/60)/24)+DATE(1970,1,1)</f>
        <v>41885.221550925926</v>
      </c>
      <c r="U1759" s="5" t="str">
        <f>TEXT(T1759,"mmm")</f>
        <v>Sep</v>
      </c>
      <c r="V1759" s="5" t="str">
        <f>TEXT(T1759,"yyyy")</f>
        <v>2014</v>
      </c>
      <c r="W1759" s="5" t="str">
        <f>TEXT(Y1759,"mmm")</f>
        <v>Oct</v>
      </c>
      <c r="X1759" s="1" t="str">
        <f>TEXT(Y1759,"yyyy")</f>
        <v>2014</v>
      </c>
      <c r="Y1759" s="27">
        <f>(((J1759/60)/60)/24)+DATE(1970,1,1)</f>
        <v>41916.290972222225</v>
      </c>
    </row>
    <row r="1760" spans="1:25" ht="48" x14ac:dyDescent="0.2">
      <c r="A1760" s="1">
        <v>3933</v>
      </c>
      <c r="B1760" s="7" t="s">
        <v>3930</v>
      </c>
      <c r="C1760" s="7" t="s">
        <v>8041</v>
      </c>
      <c r="D1760" s="1">
        <v>7000</v>
      </c>
      <c r="E1760" s="37" t="str">
        <f>VLOOKUP(D1760,'Vlookup Table Bonus Point'!$C$3:$D$26,2,TRUE)</f>
        <v>5000 to 9999</v>
      </c>
      <c r="F1760" s="1">
        <v>1102</v>
      </c>
      <c r="G1760" s="1" t="s">
        <v>8220</v>
      </c>
      <c r="H1760" s="1" t="s">
        <v>8223</v>
      </c>
      <c r="I1760" s="1" t="s">
        <v>8245</v>
      </c>
      <c r="J1760" s="1">
        <v>1468716180</v>
      </c>
      <c r="K1760" s="1">
        <v>1466205262</v>
      </c>
      <c r="L1760" s="1" t="b">
        <v>0</v>
      </c>
      <c r="M1760" s="1">
        <v>12</v>
      </c>
      <c r="N1760" s="1" t="b">
        <v>0</v>
      </c>
      <c r="O1760" s="1" t="s">
        <v>8270</v>
      </c>
      <c r="P1760" s="28">
        <f>F1760/D1760</f>
        <v>0.15742857142857142</v>
      </c>
      <c r="Q1760" s="29">
        <f>IF(M1760&gt;0,F1760/M1760,0)</f>
        <v>91.833333333333329</v>
      </c>
      <c r="R1760" s="9" t="str">
        <f>LEFT(O1760,SEARCH("/",O1760,1)-1)</f>
        <v>theater</v>
      </c>
      <c r="S1760" s="26" t="str">
        <f>RIGHT(O1760,LEN(O1760)-SEARCH("/",O1760,1))</f>
        <v>plays</v>
      </c>
      <c r="T1760" s="27">
        <f>(((K1760/60)/60)/24)+DATE(1970,1,1)</f>
        <v>42538.968310185184</v>
      </c>
      <c r="U1760" s="5" t="str">
        <f>TEXT(T1760,"mmm")</f>
        <v>Jun</v>
      </c>
      <c r="V1760" s="5" t="str">
        <f>TEXT(T1760,"yyyy")</f>
        <v>2016</v>
      </c>
      <c r="W1760" s="5" t="str">
        <f>TEXT(Y1760,"mmm")</f>
        <v>Jul</v>
      </c>
      <c r="X1760" s="1" t="str">
        <f>TEXT(Y1760,"yyyy")</f>
        <v>2016</v>
      </c>
      <c r="Y1760" s="27">
        <f>(((J1760/60)/60)/24)+DATE(1970,1,1)</f>
        <v>42568.029861111107</v>
      </c>
    </row>
    <row r="1761" spans="1:25" ht="48" x14ac:dyDescent="0.2">
      <c r="A1761" s="1">
        <v>3999</v>
      </c>
      <c r="B1761" s="7" t="s">
        <v>3995</v>
      </c>
      <c r="C1761" s="7" t="s">
        <v>8105</v>
      </c>
      <c r="D1761" s="1">
        <v>7000</v>
      </c>
      <c r="E1761" s="37" t="str">
        <f>VLOOKUP(D1761,'Vlookup Table Bonus Point'!$C$3:$D$26,2,TRUE)</f>
        <v>5000 to 9999</v>
      </c>
      <c r="F1761" s="1">
        <v>1156</v>
      </c>
      <c r="G1761" s="1" t="s">
        <v>8220</v>
      </c>
      <c r="H1761" s="1" t="s">
        <v>8223</v>
      </c>
      <c r="I1761" s="1" t="s">
        <v>8245</v>
      </c>
      <c r="J1761" s="1">
        <v>1409514709</v>
      </c>
      <c r="K1761" s="1">
        <v>1406058798</v>
      </c>
      <c r="L1761" s="1" t="b">
        <v>0</v>
      </c>
      <c r="M1761" s="1">
        <v>14</v>
      </c>
      <c r="N1761" s="1" t="b">
        <v>0</v>
      </c>
      <c r="O1761" s="1" t="s">
        <v>8270</v>
      </c>
      <c r="P1761" s="28">
        <f>F1761/D1761</f>
        <v>0.16514285714285715</v>
      </c>
      <c r="Q1761" s="29">
        <f>IF(M1761&gt;0,F1761/M1761,0)</f>
        <v>82.571428571428569</v>
      </c>
      <c r="R1761" s="9" t="str">
        <f>LEFT(O1761,SEARCH("/",O1761,1)-1)</f>
        <v>theater</v>
      </c>
      <c r="S1761" s="26" t="str">
        <f>RIGHT(O1761,LEN(O1761)-SEARCH("/",O1761,1))</f>
        <v>plays</v>
      </c>
      <c r="T1761" s="27">
        <f>(((K1761/60)/60)/24)+DATE(1970,1,1)</f>
        <v>41842.828680555554</v>
      </c>
      <c r="U1761" s="5" t="str">
        <f>TEXT(T1761,"mmm")</f>
        <v>Jul</v>
      </c>
      <c r="V1761" s="5" t="str">
        <f>TEXT(T1761,"yyyy")</f>
        <v>2014</v>
      </c>
      <c r="W1761" s="5" t="str">
        <f>TEXT(Y1761,"mmm")</f>
        <v>Aug</v>
      </c>
      <c r="X1761" s="1" t="str">
        <f>TEXT(Y1761,"yyyy")</f>
        <v>2014</v>
      </c>
      <c r="Y1761" s="27">
        <f>(((J1761/60)/60)/24)+DATE(1970,1,1)</f>
        <v>41882.827650462961</v>
      </c>
    </row>
    <row r="1762" spans="1:25" ht="48" x14ac:dyDescent="0.2">
      <c r="A1762" s="1">
        <v>4015</v>
      </c>
      <c r="B1762" s="7" t="s">
        <v>4011</v>
      </c>
      <c r="C1762" s="7" t="s">
        <v>8120</v>
      </c>
      <c r="D1762" s="1">
        <v>7000</v>
      </c>
      <c r="E1762" s="37" t="str">
        <f>VLOOKUP(D1762,'Vlookup Table Bonus Point'!$C$3:$D$26,2,TRUE)</f>
        <v>5000 to 9999</v>
      </c>
      <c r="F1762" s="1">
        <v>1</v>
      </c>
      <c r="G1762" s="1" t="s">
        <v>8220</v>
      </c>
      <c r="H1762" s="1" t="s">
        <v>8223</v>
      </c>
      <c r="I1762" s="1" t="s">
        <v>8245</v>
      </c>
      <c r="J1762" s="1">
        <v>1437331463</v>
      </c>
      <c r="K1762" s="1">
        <v>1434739463</v>
      </c>
      <c r="L1762" s="1" t="b">
        <v>0</v>
      </c>
      <c r="M1762" s="1">
        <v>1</v>
      </c>
      <c r="N1762" s="1" t="b">
        <v>0</v>
      </c>
      <c r="O1762" s="1" t="s">
        <v>8270</v>
      </c>
      <c r="P1762" s="28">
        <f>F1762/D1762</f>
        <v>1.4285714285714287E-4</v>
      </c>
      <c r="Q1762" s="29">
        <f>IF(M1762&gt;0,F1762/M1762,0)</f>
        <v>1</v>
      </c>
      <c r="R1762" s="9" t="str">
        <f>LEFT(O1762,SEARCH("/",O1762,1)-1)</f>
        <v>theater</v>
      </c>
      <c r="S1762" s="26" t="str">
        <f>RIGHT(O1762,LEN(O1762)-SEARCH("/",O1762,1))</f>
        <v>plays</v>
      </c>
      <c r="T1762" s="27">
        <f>(((K1762/60)/60)/24)+DATE(1970,1,1)</f>
        <v>42174.780821759254</v>
      </c>
      <c r="U1762" s="5" t="str">
        <f>TEXT(T1762,"mmm")</f>
        <v>Jun</v>
      </c>
      <c r="V1762" s="5" t="str">
        <f>TEXT(T1762,"yyyy")</f>
        <v>2015</v>
      </c>
      <c r="W1762" s="5" t="str">
        <f>TEXT(Y1762,"mmm")</f>
        <v>Jul</v>
      </c>
      <c r="X1762" s="1" t="str">
        <f>TEXT(Y1762,"yyyy")</f>
        <v>2015</v>
      </c>
      <c r="Y1762" s="27">
        <f>(((J1762/60)/60)/24)+DATE(1970,1,1)</f>
        <v>42204.780821759254</v>
      </c>
    </row>
    <row r="1763" spans="1:25" ht="48" x14ac:dyDescent="0.2">
      <c r="A1763" s="1">
        <v>4023</v>
      </c>
      <c r="B1763" s="7" t="s">
        <v>4019</v>
      </c>
      <c r="C1763" s="7" t="s">
        <v>8128</v>
      </c>
      <c r="D1763" s="1">
        <v>7000</v>
      </c>
      <c r="E1763" s="37" t="str">
        <f>VLOOKUP(D1763,'Vlookup Table Bonus Point'!$C$3:$D$26,2,TRUE)</f>
        <v>5000 to 9999</v>
      </c>
      <c r="F1763" s="1">
        <v>0</v>
      </c>
      <c r="G1763" s="1" t="s">
        <v>8220</v>
      </c>
      <c r="H1763" s="1" t="s">
        <v>8223</v>
      </c>
      <c r="I1763" s="1" t="s">
        <v>8245</v>
      </c>
      <c r="J1763" s="1">
        <v>1458860363</v>
      </c>
      <c r="K1763" s="1">
        <v>1454975963</v>
      </c>
      <c r="L1763" s="1" t="b">
        <v>0</v>
      </c>
      <c r="M1763" s="1">
        <v>0</v>
      </c>
      <c r="N1763" s="1" t="b">
        <v>0</v>
      </c>
      <c r="O1763" s="1" t="s">
        <v>8270</v>
      </c>
      <c r="P1763" s="28">
        <f>F1763/D1763</f>
        <v>0</v>
      </c>
      <c r="Q1763" s="29">
        <f>IF(M1763&gt;0,F1763/M1763,0)</f>
        <v>0</v>
      </c>
      <c r="R1763" s="9" t="str">
        <f>LEFT(O1763,SEARCH("/",O1763,1)-1)</f>
        <v>theater</v>
      </c>
      <c r="S1763" s="26" t="str">
        <f>RIGHT(O1763,LEN(O1763)-SEARCH("/",O1763,1))</f>
        <v>plays</v>
      </c>
      <c r="T1763" s="27">
        <f>(((K1763/60)/60)/24)+DATE(1970,1,1)</f>
        <v>42408.999571759254</v>
      </c>
      <c r="U1763" s="5" t="str">
        <f>TEXT(T1763,"mmm")</f>
        <v>Feb</v>
      </c>
      <c r="V1763" s="5" t="str">
        <f>TEXT(T1763,"yyyy")</f>
        <v>2016</v>
      </c>
      <c r="W1763" s="5" t="str">
        <f>TEXT(Y1763,"mmm")</f>
        <v>Mar</v>
      </c>
      <c r="X1763" s="1" t="str">
        <f>TEXT(Y1763,"yyyy")</f>
        <v>2016</v>
      </c>
      <c r="Y1763" s="27">
        <f>(((J1763/60)/60)/24)+DATE(1970,1,1)</f>
        <v>42453.957905092597</v>
      </c>
    </row>
    <row r="1764" spans="1:25" ht="48" x14ac:dyDescent="0.2">
      <c r="A1764" s="1">
        <v>1371</v>
      </c>
      <c r="B1764" s="7" t="s">
        <v>1372</v>
      </c>
      <c r="C1764" s="7" t="s">
        <v>5481</v>
      </c>
      <c r="D1764" s="1">
        <v>6999</v>
      </c>
      <c r="E1764" s="37" t="str">
        <f>VLOOKUP(D1764,'Vlookup Table Bonus Point'!$C$3:$D$26,2,TRUE)</f>
        <v>5000 to 9999</v>
      </c>
      <c r="F1764" s="1">
        <v>7495</v>
      </c>
      <c r="G1764" s="1" t="s">
        <v>8218</v>
      </c>
      <c r="H1764" s="1" t="s">
        <v>8223</v>
      </c>
      <c r="I1764" s="1" t="s">
        <v>8245</v>
      </c>
      <c r="J1764" s="1">
        <v>1431022342</v>
      </c>
      <c r="K1764" s="1">
        <v>1428430342</v>
      </c>
      <c r="L1764" s="1" t="b">
        <v>0</v>
      </c>
      <c r="M1764" s="1">
        <v>70</v>
      </c>
      <c r="N1764" s="1" t="b">
        <v>1</v>
      </c>
      <c r="O1764" s="1" t="s">
        <v>8275</v>
      </c>
      <c r="P1764" s="28">
        <f>F1764/D1764</f>
        <v>1.0708672667523933</v>
      </c>
      <c r="Q1764" s="29">
        <f>IF(M1764&gt;0,F1764/M1764,0)</f>
        <v>107.07142857142857</v>
      </c>
      <c r="R1764" s="9" t="str">
        <f>LEFT(O1764,SEARCH("/",O1764,1)-1)</f>
        <v>music</v>
      </c>
      <c r="S1764" s="26" t="str">
        <f>RIGHT(O1764,LEN(O1764)-SEARCH("/",O1764,1))</f>
        <v>rock</v>
      </c>
      <c r="T1764" s="27">
        <f>(((K1764/60)/60)/24)+DATE(1970,1,1)</f>
        <v>42101.758587962962</v>
      </c>
      <c r="U1764" s="5" t="str">
        <f>TEXT(T1764,"mmm")</f>
        <v>Apr</v>
      </c>
      <c r="V1764" s="5" t="str">
        <f>TEXT(T1764,"yyyy")</f>
        <v>2015</v>
      </c>
      <c r="W1764" s="5" t="str">
        <f>TEXT(Y1764,"mmm")</f>
        <v>May</v>
      </c>
      <c r="X1764" s="1" t="str">
        <f>TEXT(Y1764,"yyyy")</f>
        <v>2015</v>
      </c>
      <c r="Y1764" s="27">
        <f>(((J1764/60)/60)/24)+DATE(1970,1,1)</f>
        <v>42131.758587962962</v>
      </c>
    </row>
    <row r="1765" spans="1:25" ht="48" x14ac:dyDescent="0.2">
      <c r="A1765" s="1">
        <v>1622</v>
      </c>
      <c r="B1765" s="7" t="s">
        <v>1623</v>
      </c>
      <c r="C1765" s="7" t="s">
        <v>5732</v>
      </c>
      <c r="D1765" s="1">
        <v>6900</v>
      </c>
      <c r="E1765" s="37" t="str">
        <f>VLOOKUP(D1765,'Vlookup Table Bonus Point'!$C$3:$D$26,2,TRUE)</f>
        <v>5000 to 9999</v>
      </c>
      <c r="F1765" s="1">
        <v>7019</v>
      </c>
      <c r="G1765" s="1" t="s">
        <v>8218</v>
      </c>
      <c r="H1765" s="1" t="s">
        <v>8223</v>
      </c>
      <c r="I1765" s="1" t="s">
        <v>8245</v>
      </c>
      <c r="J1765" s="1">
        <v>1418803140</v>
      </c>
      <c r="K1765" s="1">
        <v>1415343874</v>
      </c>
      <c r="L1765" s="1" t="b">
        <v>0</v>
      </c>
      <c r="M1765" s="1">
        <v>65</v>
      </c>
      <c r="N1765" s="1" t="b">
        <v>1</v>
      </c>
      <c r="O1765" s="1" t="s">
        <v>8275</v>
      </c>
      <c r="P1765" s="28">
        <f>F1765/D1765</f>
        <v>1.0172463768115942</v>
      </c>
      <c r="Q1765" s="29">
        <f>IF(M1765&gt;0,F1765/M1765,0)</f>
        <v>107.98461538461538</v>
      </c>
      <c r="R1765" s="9" t="str">
        <f>LEFT(O1765,SEARCH("/",O1765,1)-1)</f>
        <v>music</v>
      </c>
      <c r="S1765" s="26" t="str">
        <f>RIGHT(O1765,LEN(O1765)-SEARCH("/",O1765,1))</f>
        <v>rock</v>
      </c>
      <c r="T1765" s="27">
        <f>(((K1765/60)/60)/24)+DATE(1970,1,1)</f>
        <v>41950.29483796296</v>
      </c>
      <c r="U1765" s="5" t="str">
        <f>TEXT(T1765,"mmm")</f>
        <v>Nov</v>
      </c>
      <c r="V1765" s="5" t="str">
        <f>TEXT(T1765,"yyyy")</f>
        <v>2014</v>
      </c>
      <c r="W1765" s="5" t="str">
        <f>TEXT(Y1765,"mmm")</f>
        <v>Dec</v>
      </c>
      <c r="X1765" s="1" t="str">
        <f>TEXT(Y1765,"yyyy")</f>
        <v>2014</v>
      </c>
      <c r="Y1765" s="27">
        <f>(((J1765/60)/60)/24)+DATE(1970,1,1)</f>
        <v>41990.332638888889</v>
      </c>
    </row>
    <row r="1766" spans="1:25" ht="48" x14ac:dyDescent="0.2">
      <c r="A1766" s="1">
        <v>1159</v>
      </c>
      <c r="B1766" s="7" t="s">
        <v>1160</v>
      </c>
      <c r="C1766" s="7" t="s">
        <v>5269</v>
      </c>
      <c r="D1766" s="1">
        <v>6750</v>
      </c>
      <c r="E1766" s="37" t="str">
        <f>VLOOKUP(D1766,'Vlookup Table Bonus Point'!$C$3:$D$26,2,TRUE)</f>
        <v>5000 to 9999</v>
      </c>
      <c r="F1766" s="1">
        <v>0</v>
      </c>
      <c r="G1766" s="1" t="s">
        <v>8220</v>
      </c>
      <c r="H1766" s="1" t="s">
        <v>8223</v>
      </c>
      <c r="I1766" s="1" t="s">
        <v>8245</v>
      </c>
      <c r="J1766" s="1">
        <v>1435679100</v>
      </c>
      <c r="K1766" s="1">
        <v>1433006765</v>
      </c>
      <c r="L1766" s="1" t="b">
        <v>0</v>
      </c>
      <c r="M1766" s="1">
        <v>0</v>
      </c>
      <c r="N1766" s="1" t="b">
        <v>0</v>
      </c>
      <c r="O1766" s="1" t="s">
        <v>8283</v>
      </c>
      <c r="P1766" s="28">
        <f>F1766/D1766</f>
        <v>0</v>
      </c>
      <c r="Q1766" s="29">
        <f>IF(M1766&gt;0,F1766/M1766,0)</f>
        <v>0</v>
      </c>
      <c r="R1766" s="9" t="str">
        <f>LEFT(O1766,SEARCH("/",O1766,1)-1)</f>
        <v>food</v>
      </c>
      <c r="S1766" s="26" t="str">
        <f>RIGHT(O1766,LEN(O1766)-SEARCH("/",O1766,1))</f>
        <v>food trucks</v>
      </c>
      <c r="T1766" s="27">
        <f>(((K1766/60)/60)/24)+DATE(1970,1,1)</f>
        <v>42154.726446759261</v>
      </c>
      <c r="U1766" s="5" t="str">
        <f>TEXT(T1766,"mmm")</f>
        <v>May</v>
      </c>
      <c r="V1766" s="5" t="str">
        <f>TEXT(T1766,"yyyy")</f>
        <v>2015</v>
      </c>
      <c r="W1766" s="5" t="str">
        <f>TEXT(Y1766,"mmm")</f>
        <v>Jun</v>
      </c>
      <c r="X1766" s="1" t="str">
        <f>TEXT(Y1766,"yyyy")</f>
        <v>2015</v>
      </c>
      <c r="Y1766" s="27">
        <f>(((J1766/60)/60)/24)+DATE(1970,1,1)</f>
        <v>42185.65625</v>
      </c>
    </row>
    <row r="1767" spans="1:25" ht="48" x14ac:dyDescent="0.2">
      <c r="A1767" s="1">
        <v>1254</v>
      </c>
      <c r="B1767" s="7" t="s">
        <v>1255</v>
      </c>
      <c r="C1767" s="7" t="s">
        <v>5364</v>
      </c>
      <c r="D1767" s="1">
        <v>6700</v>
      </c>
      <c r="E1767" s="37" t="str">
        <f>VLOOKUP(D1767,'Vlookup Table Bonus Point'!$C$3:$D$26,2,TRUE)</f>
        <v>5000 to 9999</v>
      </c>
      <c r="F1767" s="1">
        <v>13323</v>
      </c>
      <c r="G1767" s="1" t="s">
        <v>8218</v>
      </c>
      <c r="H1767" s="1" t="s">
        <v>8223</v>
      </c>
      <c r="I1767" s="1" t="s">
        <v>8245</v>
      </c>
      <c r="J1767" s="1">
        <v>1293857940</v>
      </c>
      <c r="K1767" s="1">
        <v>1288968886</v>
      </c>
      <c r="L1767" s="1" t="b">
        <v>1</v>
      </c>
      <c r="M1767" s="1">
        <v>141</v>
      </c>
      <c r="N1767" s="1" t="b">
        <v>1</v>
      </c>
      <c r="O1767" s="1" t="s">
        <v>8275</v>
      </c>
      <c r="P1767" s="28">
        <f>F1767/D1767</f>
        <v>1.9885074626865671</v>
      </c>
      <c r="Q1767" s="29">
        <f>IF(M1767&gt;0,F1767/M1767,0)</f>
        <v>94.489361702127653</v>
      </c>
      <c r="R1767" s="9" t="str">
        <f>LEFT(O1767,SEARCH("/",O1767,1)-1)</f>
        <v>music</v>
      </c>
      <c r="S1767" s="26" t="str">
        <f>RIGHT(O1767,LEN(O1767)-SEARCH("/",O1767,1))</f>
        <v>rock</v>
      </c>
      <c r="T1767" s="27">
        <f>(((K1767/60)/60)/24)+DATE(1970,1,1)</f>
        <v>40487.621365740742</v>
      </c>
      <c r="U1767" s="5" t="str">
        <f>TEXT(T1767,"mmm")</f>
        <v>Nov</v>
      </c>
      <c r="V1767" s="5" t="str">
        <f>TEXT(T1767,"yyyy")</f>
        <v>2010</v>
      </c>
      <c r="W1767" s="5" t="str">
        <f>TEXT(Y1767,"mmm")</f>
        <v>Jan</v>
      </c>
      <c r="X1767" s="1" t="str">
        <f>TEXT(Y1767,"yyyy")</f>
        <v>2011</v>
      </c>
      <c r="Y1767" s="27">
        <f>(((J1767/60)/60)/24)+DATE(1970,1,1)</f>
        <v>40544.207638888889</v>
      </c>
    </row>
    <row r="1768" spans="1:25" ht="48" x14ac:dyDescent="0.2">
      <c r="A1768" s="1">
        <v>1485</v>
      </c>
      <c r="B1768" s="7" t="s">
        <v>1486</v>
      </c>
      <c r="C1768" s="7" t="s">
        <v>5595</v>
      </c>
      <c r="D1768" s="1">
        <v>6700</v>
      </c>
      <c r="E1768" s="37" t="str">
        <f>VLOOKUP(D1768,'Vlookup Table Bonus Point'!$C$3:$D$26,2,TRUE)</f>
        <v>5000 to 9999</v>
      </c>
      <c r="F1768" s="1">
        <v>150</v>
      </c>
      <c r="G1768" s="1" t="s">
        <v>8220</v>
      </c>
      <c r="H1768" s="1" t="s">
        <v>8223</v>
      </c>
      <c r="I1768" s="1" t="s">
        <v>8245</v>
      </c>
      <c r="J1768" s="1">
        <v>1434827173</v>
      </c>
      <c r="K1768" s="1">
        <v>1430939173</v>
      </c>
      <c r="L1768" s="1" t="b">
        <v>0</v>
      </c>
      <c r="M1768" s="1">
        <v>3</v>
      </c>
      <c r="N1768" s="1" t="b">
        <v>0</v>
      </c>
      <c r="O1768" s="1" t="s">
        <v>8274</v>
      </c>
      <c r="P1768" s="28">
        <f>F1768/D1768</f>
        <v>2.2388059701492536E-2</v>
      </c>
      <c r="Q1768" s="29">
        <f>IF(M1768&gt;0,F1768/M1768,0)</f>
        <v>50</v>
      </c>
      <c r="R1768" s="9" t="str">
        <f>LEFT(O1768,SEARCH("/",O1768,1)-1)</f>
        <v>publishing</v>
      </c>
      <c r="S1768" s="26" t="str">
        <f>RIGHT(O1768,LEN(O1768)-SEARCH("/",O1768,1))</f>
        <v>fiction</v>
      </c>
      <c r="T1768" s="27">
        <f>(((K1768/60)/60)/24)+DATE(1970,1,1)</f>
        <v>42130.795983796299</v>
      </c>
      <c r="U1768" s="5" t="str">
        <f>TEXT(T1768,"mmm")</f>
        <v>May</v>
      </c>
      <c r="V1768" s="5" t="str">
        <f>TEXT(T1768,"yyyy")</f>
        <v>2015</v>
      </c>
      <c r="W1768" s="5" t="str">
        <f>TEXT(Y1768,"mmm")</f>
        <v>Jun</v>
      </c>
      <c r="X1768" s="1" t="str">
        <f>TEXT(Y1768,"yyyy")</f>
        <v>2015</v>
      </c>
      <c r="Y1768" s="27">
        <f>(((J1768/60)/60)/24)+DATE(1970,1,1)</f>
        <v>42175.795983796299</v>
      </c>
    </row>
    <row r="1769" spans="1:25" ht="48" x14ac:dyDescent="0.2">
      <c r="A1769" s="1">
        <v>369</v>
      </c>
      <c r="B1769" s="7" t="s">
        <v>370</v>
      </c>
      <c r="C1769" s="7" t="s">
        <v>4479</v>
      </c>
      <c r="D1769" s="1">
        <v>6500</v>
      </c>
      <c r="E1769" s="37" t="str">
        <f>VLOOKUP(D1769,'Vlookup Table Bonus Point'!$C$3:$D$26,2,TRUE)</f>
        <v>5000 to 9999</v>
      </c>
      <c r="F1769" s="1">
        <v>7160.12</v>
      </c>
      <c r="G1769" s="1" t="s">
        <v>8218</v>
      </c>
      <c r="H1769" s="1" t="s">
        <v>8223</v>
      </c>
      <c r="I1769" s="1" t="s">
        <v>8245</v>
      </c>
      <c r="J1769" s="1">
        <v>1326633269</v>
      </c>
      <c r="K1769" s="1">
        <v>1324041269</v>
      </c>
      <c r="L1769" s="1" t="b">
        <v>0</v>
      </c>
      <c r="M1769" s="1">
        <v>167</v>
      </c>
      <c r="N1769" s="1" t="b">
        <v>1</v>
      </c>
      <c r="O1769" s="1" t="s">
        <v>8268</v>
      </c>
      <c r="P1769" s="28">
        <f>F1769/D1769</f>
        <v>1.1015569230769231</v>
      </c>
      <c r="Q1769" s="29">
        <f>IF(M1769&gt;0,F1769/M1769,0)</f>
        <v>42.874970059880241</v>
      </c>
      <c r="R1769" s="9" t="str">
        <f>LEFT(O1769,SEARCH("/",O1769,1)-1)</f>
        <v>film &amp; video</v>
      </c>
      <c r="S1769" s="26" t="str">
        <f>RIGHT(O1769,LEN(O1769)-SEARCH("/",O1769,1))</f>
        <v>documentary</v>
      </c>
      <c r="T1769" s="27">
        <f>(((K1769/60)/60)/24)+DATE(1970,1,1)</f>
        <v>40893.551724537036</v>
      </c>
      <c r="U1769" s="5" t="str">
        <f>TEXT(T1769,"mmm")</f>
        <v>Dec</v>
      </c>
      <c r="V1769" s="5" t="str">
        <f>TEXT(T1769,"yyyy")</f>
        <v>2011</v>
      </c>
      <c r="W1769" s="5" t="str">
        <f>TEXT(Y1769,"mmm")</f>
        <v>Jan</v>
      </c>
      <c r="X1769" s="1" t="str">
        <f>TEXT(Y1769,"yyyy")</f>
        <v>2012</v>
      </c>
      <c r="Y1769" s="27">
        <f>(((J1769/60)/60)/24)+DATE(1970,1,1)</f>
        <v>40923.551724537036</v>
      </c>
    </row>
    <row r="1770" spans="1:25" ht="48" x14ac:dyDescent="0.2">
      <c r="A1770" s="1">
        <v>427</v>
      </c>
      <c r="B1770" s="7" t="s">
        <v>428</v>
      </c>
      <c r="C1770" s="7" t="s">
        <v>4537</v>
      </c>
      <c r="D1770" s="1">
        <v>6500</v>
      </c>
      <c r="E1770" s="37" t="str">
        <f>VLOOKUP(D1770,'Vlookup Table Bonus Point'!$C$3:$D$26,2,TRUE)</f>
        <v>5000 to 9999</v>
      </c>
      <c r="F1770" s="1">
        <v>0</v>
      </c>
      <c r="G1770" s="1" t="s">
        <v>8220</v>
      </c>
      <c r="H1770" s="1" t="s">
        <v>8223</v>
      </c>
      <c r="I1770" s="1" t="s">
        <v>8245</v>
      </c>
      <c r="J1770" s="1">
        <v>1445540340</v>
      </c>
      <c r="K1770" s="1">
        <v>1444340940</v>
      </c>
      <c r="L1770" s="1" t="b">
        <v>0</v>
      </c>
      <c r="M1770" s="1">
        <v>0</v>
      </c>
      <c r="N1770" s="1" t="b">
        <v>0</v>
      </c>
      <c r="O1770" s="1" t="s">
        <v>8269</v>
      </c>
      <c r="P1770" s="28">
        <f>F1770/D1770</f>
        <v>0</v>
      </c>
      <c r="Q1770" s="29">
        <f>IF(M1770&gt;0,F1770/M1770,0)</f>
        <v>0</v>
      </c>
      <c r="R1770" s="9" t="str">
        <f>LEFT(O1770,SEARCH("/",O1770,1)-1)</f>
        <v>film &amp; video</v>
      </c>
      <c r="S1770" s="26" t="str">
        <f>RIGHT(O1770,LEN(O1770)-SEARCH("/",O1770,1))</f>
        <v>animation</v>
      </c>
      <c r="T1770" s="27">
        <f>(((K1770/60)/60)/24)+DATE(1970,1,1)</f>
        <v>42285.909027777772</v>
      </c>
      <c r="U1770" s="5" t="str">
        <f>TEXT(T1770,"mmm")</f>
        <v>Oct</v>
      </c>
      <c r="V1770" s="5" t="str">
        <f>TEXT(T1770,"yyyy")</f>
        <v>2015</v>
      </c>
      <c r="W1770" s="5" t="str">
        <f>TEXT(Y1770,"mmm")</f>
        <v>Oct</v>
      </c>
      <c r="X1770" s="1" t="str">
        <f>TEXT(Y1770,"yyyy")</f>
        <v>2015</v>
      </c>
      <c r="Y1770" s="27">
        <f>(((J1770/60)/60)/24)+DATE(1970,1,1)</f>
        <v>42299.790972222225</v>
      </c>
    </row>
    <row r="1771" spans="1:25" ht="64" x14ac:dyDescent="0.2">
      <c r="A1771" s="1">
        <v>500</v>
      </c>
      <c r="B1771" s="7" t="s">
        <v>501</v>
      </c>
      <c r="C1771" s="7" t="s">
        <v>4610</v>
      </c>
      <c r="D1771" s="1">
        <v>6500</v>
      </c>
      <c r="E1771" s="37" t="str">
        <f>VLOOKUP(D1771,'Vlookup Table Bonus Point'!$C$3:$D$26,2,TRUE)</f>
        <v>5000 to 9999</v>
      </c>
      <c r="F1771" s="1">
        <v>215</v>
      </c>
      <c r="G1771" s="1" t="s">
        <v>8220</v>
      </c>
      <c r="H1771" s="1" t="s">
        <v>8223</v>
      </c>
      <c r="I1771" s="1" t="s">
        <v>8245</v>
      </c>
      <c r="J1771" s="1">
        <v>1273356960</v>
      </c>
      <c r="K1771" s="1">
        <v>1268255751</v>
      </c>
      <c r="L1771" s="1" t="b">
        <v>0</v>
      </c>
      <c r="M1771" s="1">
        <v>4</v>
      </c>
      <c r="N1771" s="1" t="b">
        <v>0</v>
      </c>
      <c r="O1771" s="1" t="s">
        <v>8269</v>
      </c>
      <c r="P1771" s="28">
        <f>F1771/D1771</f>
        <v>3.307692307692308E-2</v>
      </c>
      <c r="Q1771" s="29">
        <f>IF(M1771&gt;0,F1771/M1771,0)</f>
        <v>53.75</v>
      </c>
      <c r="R1771" s="9" t="str">
        <f>LEFT(O1771,SEARCH("/",O1771,1)-1)</f>
        <v>film &amp; video</v>
      </c>
      <c r="S1771" s="26" t="str">
        <f>RIGHT(O1771,LEN(O1771)-SEARCH("/",O1771,1))</f>
        <v>animation</v>
      </c>
      <c r="T1771" s="27">
        <f>(((K1771/60)/60)/24)+DATE(1970,1,1)</f>
        <v>40247.886006944449</v>
      </c>
      <c r="U1771" s="5" t="str">
        <f>TEXT(T1771,"mmm")</f>
        <v>Mar</v>
      </c>
      <c r="V1771" s="5" t="str">
        <f>TEXT(T1771,"yyyy")</f>
        <v>2010</v>
      </c>
      <c r="W1771" s="5" t="str">
        <f>TEXT(Y1771,"mmm")</f>
        <v>May</v>
      </c>
      <c r="X1771" s="1" t="str">
        <f>TEXT(Y1771,"yyyy")</f>
        <v>2010</v>
      </c>
      <c r="Y1771" s="27">
        <f>(((J1771/60)/60)/24)+DATE(1970,1,1)</f>
        <v>40306.927777777775</v>
      </c>
    </row>
    <row r="1772" spans="1:25" ht="48" x14ac:dyDescent="0.2">
      <c r="A1772" s="1">
        <v>503</v>
      </c>
      <c r="B1772" s="7" t="s">
        <v>504</v>
      </c>
      <c r="C1772" s="7" t="s">
        <v>4613</v>
      </c>
      <c r="D1772" s="1">
        <v>6500</v>
      </c>
      <c r="E1772" s="37" t="str">
        <f>VLOOKUP(D1772,'Vlookup Table Bonus Point'!$C$3:$D$26,2,TRUE)</f>
        <v>5000 to 9999</v>
      </c>
      <c r="F1772" s="1">
        <v>114</v>
      </c>
      <c r="G1772" s="1" t="s">
        <v>8220</v>
      </c>
      <c r="H1772" s="1" t="s">
        <v>8224</v>
      </c>
      <c r="I1772" s="1" t="s">
        <v>8246</v>
      </c>
      <c r="J1772" s="1">
        <v>1421498303</v>
      </c>
      <c r="K1772" s="1">
        <v>1418906303</v>
      </c>
      <c r="L1772" s="1" t="b">
        <v>0</v>
      </c>
      <c r="M1772" s="1">
        <v>9</v>
      </c>
      <c r="N1772" s="1" t="b">
        <v>0</v>
      </c>
      <c r="O1772" s="1" t="s">
        <v>8269</v>
      </c>
      <c r="P1772" s="28">
        <f>F1772/D1772</f>
        <v>1.7538461538461537E-2</v>
      </c>
      <c r="Q1772" s="29">
        <f>IF(M1772&gt;0,F1772/M1772,0)</f>
        <v>12.666666666666666</v>
      </c>
      <c r="R1772" s="9" t="str">
        <f>LEFT(O1772,SEARCH("/",O1772,1)-1)</f>
        <v>film &amp; video</v>
      </c>
      <c r="S1772" s="26" t="str">
        <f>RIGHT(O1772,LEN(O1772)-SEARCH("/",O1772,1))</f>
        <v>animation</v>
      </c>
      <c r="T1772" s="27">
        <f>(((K1772/60)/60)/24)+DATE(1970,1,1)</f>
        <v>41991.526655092588</v>
      </c>
      <c r="U1772" s="5" t="str">
        <f>TEXT(T1772,"mmm")</f>
        <v>Dec</v>
      </c>
      <c r="V1772" s="5" t="str">
        <f>TEXT(T1772,"yyyy")</f>
        <v>2014</v>
      </c>
      <c r="W1772" s="5" t="str">
        <f>TEXT(Y1772,"mmm")</f>
        <v>Jan</v>
      </c>
      <c r="X1772" s="1" t="str">
        <f>TEXT(Y1772,"yyyy")</f>
        <v>2015</v>
      </c>
      <c r="Y1772" s="27">
        <f>(((J1772/60)/60)/24)+DATE(1970,1,1)</f>
        <v>42021.526655092588</v>
      </c>
    </row>
    <row r="1773" spans="1:25" ht="48" x14ac:dyDescent="0.2">
      <c r="A1773" s="1">
        <v>864</v>
      </c>
      <c r="B1773" s="7" t="s">
        <v>865</v>
      </c>
      <c r="C1773" s="7" t="s">
        <v>4974</v>
      </c>
      <c r="D1773" s="1">
        <v>6500</v>
      </c>
      <c r="E1773" s="37" t="str">
        <f>VLOOKUP(D1773,'Vlookup Table Bonus Point'!$C$3:$D$26,2,TRUE)</f>
        <v>5000 to 9999</v>
      </c>
      <c r="F1773" s="1">
        <v>2700</v>
      </c>
      <c r="G1773" s="1" t="s">
        <v>8220</v>
      </c>
      <c r="H1773" s="1" t="s">
        <v>8223</v>
      </c>
      <c r="I1773" s="1" t="s">
        <v>8245</v>
      </c>
      <c r="J1773" s="1">
        <v>1381917540</v>
      </c>
      <c r="K1773" s="1">
        <v>1379990038</v>
      </c>
      <c r="L1773" s="1" t="b">
        <v>0</v>
      </c>
      <c r="M1773" s="1">
        <v>79</v>
      </c>
      <c r="N1773" s="1" t="b">
        <v>0</v>
      </c>
      <c r="O1773" s="1" t="s">
        <v>8277</v>
      </c>
      <c r="P1773" s="28">
        <f>F1773/D1773</f>
        <v>0.41538461538461541</v>
      </c>
      <c r="Q1773" s="29">
        <f>IF(M1773&gt;0,F1773/M1773,0)</f>
        <v>34.177215189873415</v>
      </c>
      <c r="R1773" s="9" t="str">
        <f>LEFT(O1773,SEARCH("/",O1773,1)-1)</f>
        <v>music</v>
      </c>
      <c r="S1773" s="26" t="str">
        <f>RIGHT(O1773,LEN(O1773)-SEARCH("/",O1773,1))</f>
        <v>jazz</v>
      </c>
      <c r="T1773" s="27">
        <f>(((K1773/60)/60)/24)+DATE(1970,1,1)</f>
        <v>41541.106921296298</v>
      </c>
      <c r="U1773" s="5" t="str">
        <f>TEXT(T1773,"mmm")</f>
        <v>Sep</v>
      </c>
      <c r="V1773" s="5" t="str">
        <f>TEXT(T1773,"yyyy")</f>
        <v>2013</v>
      </c>
      <c r="W1773" s="5" t="str">
        <f>TEXT(Y1773,"mmm")</f>
        <v>Oct</v>
      </c>
      <c r="X1773" s="1" t="str">
        <f>TEXT(Y1773,"yyyy")</f>
        <v>2013</v>
      </c>
      <c r="Y1773" s="27">
        <f>(((J1773/60)/60)/24)+DATE(1970,1,1)</f>
        <v>41563.415972222225</v>
      </c>
    </row>
    <row r="1774" spans="1:25" ht="64" x14ac:dyDescent="0.2">
      <c r="A1774" s="1">
        <v>901</v>
      </c>
      <c r="B1774" s="7" t="s">
        <v>902</v>
      </c>
      <c r="C1774" s="7" t="s">
        <v>5011</v>
      </c>
      <c r="D1774" s="1">
        <v>6500</v>
      </c>
      <c r="E1774" s="37" t="str">
        <f>VLOOKUP(D1774,'Vlookup Table Bonus Point'!$C$3:$D$26,2,TRUE)</f>
        <v>5000 to 9999</v>
      </c>
      <c r="F1774" s="1">
        <v>0</v>
      </c>
      <c r="G1774" s="1" t="s">
        <v>8220</v>
      </c>
      <c r="H1774" s="1" t="s">
        <v>8223</v>
      </c>
      <c r="I1774" s="1" t="s">
        <v>8245</v>
      </c>
      <c r="J1774" s="1">
        <v>1276024260</v>
      </c>
      <c r="K1774" s="1">
        <v>1272050914</v>
      </c>
      <c r="L1774" s="1" t="b">
        <v>0</v>
      </c>
      <c r="M1774" s="1">
        <v>0</v>
      </c>
      <c r="N1774" s="1" t="b">
        <v>0</v>
      </c>
      <c r="O1774" s="1" t="s">
        <v>8277</v>
      </c>
      <c r="P1774" s="28">
        <f>F1774/D1774</f>
        <v>0</v>
      </c>
      <c r="Q1774" s="29">
        <f>IF(M1774&gt;0,F1774/M1774,0)</f>
        <v>0</v>
      </c>
      <c r="R1774" s="9" t="str">
        <f>LEFT(O1774,SEARCH("/",O1774,1)-1)</f>
        <v>music</v>
      </c>
      <c r="S1774" s="26" t="str">
        <f>RIGHT(O1774,LEN(O1774)-SEARCH("/",O1774,1))</f>
        <v>jazz</v>
      </c>
      <c r="T1774" s="27">
        <f>(((K1774/60)/60)/24)+DATE(1970,1,1)</f>
        <v>40291.81150462963</v>
      </c>
      <c r="U1774" s="5" t="str">
        <f>TEXT(T1774,"mmm")</f>
        <v>Apr</v>
      </c>
      <c r="V1774" s="5" t="str">
        <f>TEXT(T1774,"yyyy")</f>
        <v>2010</v>
      </c>
      <c r="W1774" s="5" t="str">
        <f>TEXT(Y1774,"mmm")</f>
        <v>Jun</v>
      </c>
      <c r="X1774" s="1" t="str">
        <f>TEXT(Y1774,"yyyy")</f>
        <v>2010</v>
      </c>
      <c r="Y1774" s="27">
        <f>(((J1774/60)/60)/24)+DATE(1970,1,1)</f>
        <v>40337.799305555556</v>
      </c>
    </row>
    <row r="1775" spans="1:25" ht="48" x14ac:dyDescent="0.2">
      <c r="A1775" s="1">
        <v>905</v>
      </c>
      <c r="B1775" s="7" t="s">
        <v>906</v>
      </c>
      <c r="C1775" s="7" t="s">
        <v>5015</v>
      </c>
      <c r="D1775" s="1">
        <v>6500</v>
      </c>
      <c r="E1775" s="37" t="str">
        <f>VLOOKUP(D1775,'Vlookup Table Bonus Point'!$C$3:$D$26,2,TRUE)</f>
        <v>5000 to 9999</v>
      </c>
      <c r="F1775" s="1">
        <v>196</v>
      </c>
      <c r="G1775" s="1" t="s">
        <v>8220</v>
      </c>
      <c r="H1775" s="1" t="s">
        <v>8223</v>
      </c>
      <c r="I1775" s="1" t="s">
        <v>8245</v>
      </c>
      <c r="J1775" s="1">
        <v>1295847926</v>
      </c>
      <c r="K1775" s="1">
        <v>1290663926</v>
      </c>
      <c r="L1775" s="1" t="b">
        <v>0</v>
      </c>
      <c r="M1775" s="1">
        <v>6</v>
      </c>
      <c r="N1775" s="1" t="b">
        <v>0</v>
      </c>
      <c r="O1775" s="1" t="s">
        <v>8277</v>
      </c>
      <c r="P1775" s="28">
        <f>F1775/D1775</f>
        <v>3.0153846153846153E-2</v>
      </c>
      <c r="Q1775" s="29">
        <f>IF(M1775&gt;0,F1775/M1775,0)</f>
        <v>32.666666666666664</v>
      </c>
      <c r="R1775" s="9" t="str">
        <f>LEFT(O1775,SEARCH("/",O1775,1)-1)</f>
        <v>music</v>
      </c>
      <c r="S1775" s="26" t="str">
        <f>RIGHT(O1775,LEN(O1775)-SEARCH("/",O1775,1))</f>
        <v>jazz</v>
      </c>
      <c r="T1775" s="27">
        <f>(((K1775/60)/60)/24)+DATE(1970,1,1)</f>
        <v>40507.239884259259</v>
      </c>
      <c r="U1775" s="5" t="str">
        <f>TEXT(T1775,"mmm")</f>
        <v>Nov</v>
      </c>
      <c r="V1775" s="5" t="str">
        <f>TEXT(T1775,"yyyy")</f>
        <v>2010</v>
      </c>
      <c r="W1775" s="5" t="str">
        <f>TEXT(Y1775,"mmm")</f>
        <v>Jan</v>
      </c>
      <c r="X1775" s="1" t="str">
        <f>TEXT(Y1775,"yyyy")</f>
        <v>2011</v>
      </c>
      <c r="Y1775" s="27">
        <f>(((J1775/60)/60)/24)+DATE(1970,1,1)</f>
        <v>40567.239884259259</v>
      </c>
    </row>
    <row r="1776" spans="1:25" ht="48" x14ac:dyDescent="0.2">
      <c r="A1776" s="1">
        <v>915</v>
      </c>
      <c r="B1776" s="7" t="s">
        <v>916</v>
      </c>
      <c r="C1776" s="7" t="s">
        <v>5025</v>
      </c>
      <c r="D1776" s="1">
        <v>6500</v>
      </c>
      <c r="E1776" s="37" t="str">
        <f>VLOOKUP(D1776,'Vlookup Table Bonus Point'!$C$3:$D$26,2,TRUE)</f>
        <v>5000 to 9999</v>
      </c>
      <c r="F1776" s="1">
        <v>375</v>
      </c>
      <c r="G1776" s="1" t="s">
        <v>8220</v>
      </c>
      <c r="H1776" s="1" t="s">
        <v>8223</v>
      </c>
      <c r="I1776" s="1" t="s">
        <v>8245</v>
      </c>
      <c r="J1776" s="1">
        <v>1330577940</v>
      </c>
      <c r="K1776" s="1">
        <v>1327853914</v>
      </c>
      <c r="L1776" s="1" t="b">
        <v>0</v>
      </c>
      <c r="M1776" s="1">
        <v>9</v>
      </c>
      <c r="N1776" s="1" t="b">
        <v>0</v>
      </c>
      <c r="O1776" s="1" t="s">
        <v>8277</v>
      </c>
      <c r="P1776" s="28">
        <f>F1776/D1776</f>
        <v>5.7692307692307696E-2</v>
      </c>
      <c r="Q1776" s="29">
        <f>IF(M1776&gt;0,F1776/M1776,0)</f>
        <v>41.666666666666664</v>
      </c>
      <c r="R1776" s="9" t="str">
        <f>LEFT(O1776,SEARCH("/",O1776,1)-1)</f>
        <v>music</v>
      </c>
      <c r="S1776" s="26" t="str">
        <f>RIGHT(O1776,LEN(O1776)-SEARCH("/",O1776,1))</f>
        <v>jazz</v>
      </c>
      <c r="T1776" s="27">
        <f>(((K1776/60)/60)/24)+DATE(1970,1,1)</f>
        <v>40937.679560185185</v>
      </c>
      <c r="U1776" s="5" t="str">
        <f>TEXT(T1776,"mmm")</f>
        <v>Jan</v>
      </c>
      <c r="V1776" s="5" t="str">
        <f>TEXT(T1776,"yyyy")</f>
        <v>2012</v>
      </c>
      <c r="W1776" s="5" t="str">
        <f>TEXT(Y1776,"mmm")</f>
        <v>Mar</v>
      </c>
      <c r="X1776" s="1" t="str">
        <f>TEXT(Y1776,"yyyy")</f>
        <v>2012</v>
      </c>
      <c r="Y1776" s="27">
        <f>(((J1776/60)/60)/24)+DATE(1970,1,1)</f>
        <v>40969.207638888889</v>
      </c>
    </row>
    <row r="1777" spans="1:25" ht="48" x14ac:dyDescent="0.2">
      <c r="A1777" s="1">
        <v>1156</v>
      </c>
      <c r="B1777" s="7" t="s">
        <v>1157</v>
      </c>
      <c r="C1777" s="7" t="s">
        <v>5266</v>
      </c>
      <c r="D1777" s="1">
        <v>6500</v>
      </c>
      <c r="E1777" s="37" t="str">
        <f>VLOOKUP(D1777,'Vlookup Table Bonus Point'!$C$3:$D$26,2,TRUE)</f>
        <v>5000 to 9999</v>
      </c>
      <c r="F1777" s="1">
        <v>0</v>
      </c>
      <c r="G1777" s="1" t="s">
        <v>8220</v>
      </c>
      <c r="H1777" s="1" t="s">
        <v>8223</v>
      </c>
      <c r="I1777" s="1" t="s">
        <v>8245</v>
      </c>
      <c r="J1777" s="1">
        <v>1424742162</v>
      </c>
      <c r="K1777" s="1">
        <v>1422150162</v>
      </c>
      <c r="L1777" s="1" t="b">
        <v>0</v>
      </c>
      <c r="M1777" s="1">
        <v>0</v>
      </c>
      <c r="N1777" s="1" t="b">
        <v>0</v>
      </c>
      <c r="O1777" s="1" t="s">
        <v>8283</v>
      </c>
      <c r="P1777" s="28">
        <f>F1777/D1777</f>
        <v>0</v>
      </c>
      <c r="Q1777" s="29">
        <f>IF(M1777&gt;0,F1777/M1777,0)</f>
        <v>0</v>
      </c>
      <c r="R1777" s="9" t="str">
        <f>LEFT(O1777,SEARCH("/",O1777,1)-1)</f>
        <v>food</v>
      </c>
      <c r="S1777" s="26" t="str">
        <f>RIGHT(O1777,LEN(O1777)-SEARCH("/",O1777,1))</f>
        <v>food trucks</v>
      </c>
      <c r="T1777" s="27">
        <f>(((K1777/60)/60)/24)+DATE(1970,1,1)</f>
        <v>42029.07131944444</v>
      </c>
      <c r="U1777" s="5" t="str">
        <f>TEXT(T1777,"mmm")</f>
        <v>Jan</v>
      </c>
      <c r="V1777" s="5" t="str">
        <f>TEXT(T1777,"yyyy")</f>
        <v>2015</v>
      </c>
      <c r="W1777" s="5" t="str">
        <f>TEXT(Y1777,"mmm")</f>
        <v>Feb</v>
      </c>
      <c r="X1777" s="1" t="str">
        <f>TEXT(Y1777,"yyyy")</f>
        <v>2015</v>
      </c>
      <c r="Y1777" s="27">
        <f>(((J1777/60)/60)/24)+DATE(1970,1,1)</f>
        <v>42059.07131944444</v>
      </c>
    </row>
    <row r="1778" spans="1:25" ht="48" x14ac:dyDescent="0.2">
      <c r="A1778" s="1">
        <v>1213</v>
      </c>
      <c r="B1778" s="7" t="s">
        <v>1214</v>
      </c>
      <c r="C1778" s="7" t="s">
        <v>5323</v>
      </c>
      <c r="D1778" s="1">
        <v>6500</v>
      </c>
      <c r="E1778" s="37" t="str">
        <f>VLOOKUP(D1778,'Vlookup Table Bonus Point'!$C$3:$D$26,2,TRUE)</f>
        <v>5000 to 9999</v>
      </c>
      <c r="F1778" s="1">
        <v>6645</v>
      </c>
      <c r="G1778" s="1" t="s">
        <v>8218</v>
      </c>
      <c r="H1778" s="1" t="s">
        <v>8224</v>
      </c>
      <c r="I1778" s="1" t="s">
        <v>8246</v>
      </c>
      <c r="J1778" s="1">
        <v>1485886100</v>
      </c>
      <c r="K1778" s="1">
        <v>1482862100</v>
      </c>
      <c r="L1778" s="1" t="b">
        <v>0</v>
      </c>
      <c r="M1778" s="1">
        <v>108</v>
      </c>
      <c r="N1778" s="1" t="b">
        <v>1</v>
      </c>
      <c r="O1778" s="1" t="s">
        <v>8284</v>
      </c>
      <c r="P1778" s="28">
        <f>F1778/D1778</f>
        <v>1.0223076923076924</v>
      </c>
      <c r="Q1778" s="29">
        <f>IF(M1778&gt;0,F1778/M1778,0)</f>
        <v>61.527777777777779</v>
      </c>
      <c r="R1778" s="9" t="str">
        <f>LEFT(O1778,SEARCH("/",O1778,1)-1)</f>
        <v>photography</v>
      </c>
      <c r="S1778" s="26" t="str">
        <f>RIGHT(O1778,LEN(O1778)-SEARCH("/",O1778,1))</f>
        <v>photobooks</v>
      </c>
      <c r="T1778" s="27">
        <f>(((K1778/60)/60)/24)+DATE(1970,1,1)</f>
        <v>42731.755787037036</v>
      </c>
      <c r="U1778" s="5" t="str">
        <f>TEXT(T1778,"mmm")</f>
        <v>Dec</v>
      </c>
      <c r="V1778" s="5" t="str">
        <f>TEXT(T1778,"yyyy")</f>
        <v>2016</v>
      </c>
      <c r="W1778" s="5" t="str">
        <f>TEXT(Y1778,"mmm")</f>
        <v>Jan</v>
      </c>
      <c r="X1778" s="1" t="str">
        <f>TEXT(Y1778,"yyyy")</f>
        <v>2017</v>
      </c>
      <c r="Y1778" s="27">
        <f>(((J1778/60)/60)/24)+DATE(1970,1,1)</f>
        <v>42766.755787037036</v>
      </c>
    </row>
    <row r="1779" spans="1:25" ht="48" x14ac:dyDescent="0.2">
      <c r="A1779" s="1">
        <v>1262</v>
      </c>
      <c r="B1779" s="7" t="s">
        <v>1263</v>
      </c>
      <c r="C1779" s="7" t="s">
        <v>5372</v>
      </c>
      <c r="D1779" s="1">
        <v>6500</v>
      </c>
      <c r="E1779" s="37" t="str">
        <f>VLOOKUP(D1779,'Vlookup Table Bonus Point'!$C$3:$D$26,2,TRUE)</f>
        <v>5000 to 9999</v>
      </c>
      <c r="F1779" s="1">
        <v>8152</v>
      </c>
      <c r="G1779" s="1" t="s">
        <v>8218</v>
      </c>
      <c r="H1779" s="1" t="s">
        <v>8228</v>
      </c>
      <c r="I1779" s="1" t="s">
        <v>8250</v>
      </c>
      <c r="J1779" s="1">
        <v>1392574692</v>
      </c>
      <c r="K1779" s="1">
        <v>1389982692</v>
      </c>
      <c r="L1779" s="1" t="b">
        <v>1</v>
      </c>
      <c r="M1779" s="1">
        <v>105</v>
      </c>
      <c r="N1779" s="1" t="b">
        <v>1</v>
      </c>
      <c r="O1779" s="1" t="s">
        <v>8275</v>
      </c>
      <c r="P1779" s="28">
        <f>F1779/D1779</f>
        <v>1.2541538461538462</v>
      </c>
      <c r="Q1779" s="29">
        <f>IF(M1779&gt;0,F1779/M1779,0)</f>
        <v>77.638095238095232</v>
      </c>
      <c r="R1779" s="9" t="str">
        <f>LEFT(O1779,SEARCH("/",O1779,1)-1)</f>
        <v>music</v>
      </c>
      <c r="S1779" s="26" t="str">
        <f>RIGHT(O1779,LEN(O1779)-SEARCH("/",O1779,1))</f>
        <v>rock</v>
      </c>
      <c r="T1779" s="27">
        <f>(((K1779/60)/60)/24)+DATE(1970,1,1)</f>
        <v>41656.762638888889</v>
      </c>
      <c r="U1779" s="5" t="str">
        <f>TEXT(T1779,"mmm")</f>
        <v>Jan</v>
      </c>
      <c r="V1779" s="5" t="str">
        <f>TEXT(T1779,"yyyy")</f>
        <v>2014</v>
      </c>
      <c r="W1779" s="5" t="str">
        <f>TEXT(Y1779,"mmm")</f>
        <v>Feb</v>
      </c>
      <c r="X1779" s="1" t="str">
        <f>TEXT(Y1779,"yyyy")</f>
        <v>2014</v>
      </c>
      <c r="Y1779" s="27">
        <f>(((J1779/60)/60)/24)+DATE(1970,1,1)</f>
        <v>41686.762638888889</v>
      </c>
    </row>
    <row r="1780" spans="1:25" ht="48" x14ac:dyDescent="0.2">
      <c r="A1780" s="1">
        <v>1278</v>
      </c>
      <c r="B1780" s="7" t="s">
        <v>1279</v>
      </c>
      <c r="C1780" s="7" t="s">
        <v>5388</v>
      </c>
      <c r="D1780" s="1">
        <v>6500</v>
      </c>
      <c r="E1780" s="37" t="str">
        <f>VLOOKUP(D1780,'Vlookup Table Bonus Point'!$C$3:$D$26,2,TRUE)</f>
        <v>5000 to 9999</v>
      </c>
      <c r="F1780" s="1">
        <v>10071</v>
      </c>
      <c r="G1780" s="1" t="s">
        <v>8218</v>
      </c>
      <c r="H1780" s="1" t="s">
        <v>8223</v>
      </c>
      <c r="I1780" s="1" t="s">
        <v>8245</v>
      </c>
      <c r="J1780" s="1">
        <v>1403661600</v>
      </c>
      <c r="K1780" s="1">
        <v>1401196766</v>
      </c>
      <c r="L1780" s="1" t="b">
        <v>1</v>
      </c>
      <c r="M1780" s="1">
        <v>190</v>
      </c>
      <c r="N1780" s="1" t="b">
        <v>1</v>
      </c>
      <c r="O1780" s="1" t="s">
        <v>8275</v>
      </c>
      <c r="P1780" s="28">
        <f>F1780/D1780</f>
        <v>1.5493846153846154</v>
      </c>
      <c r="Q1780" s="29">
        <f>IF(M1780&gt;0,F1780/M1780,0)</f>
        <v>53.005263157894738</v>
      </c>
      <c r="R1780" s="9" t="str">
        <f>LEFT(O1780,SEARCH("/",O1780,1)-1)</f>
        <v>music</v>
      </c>
      <c r="S1780" s="26" t="str">
        <f>RIGHT(O1780,LEN(O1780)-SEARCH("/",O1780,1))</f>
        <v>rock</v>
      </c>
      <c r="T1780" s="27">
        <f>(((K1780/60)/60)/24)+DATE(1970,1,1)</f>
        <v>41786.555162037039</v>
      </c>
      <c r="U1780" s="5" t="str">
        <f>TEXT(T1780,"mmm")</f>
        <v>May</v>
      </c>
      <c r="V1780" s="5" t="str">
        <f>TEXT(T1780,"yyyy")</f>
        <v>2014</v>
      </c>
      <c r="W1780" s="5" t="str">
        <f>TEXT(Y1780,"mmm")</f>
        <v>Jun</v>
      </c>
      <c r="X1780" s="1" t="str">
        <f>TEXT(Y1780,"yyyy")</f>
        <v>2014</v>
      </c>
      <c r="Y1780" s="27">
        <f>(((J1780/60)/60)/24)+DATE(1970,1,1)</f>
        <v>41815.083333333336</v>
      </c>
    </row>
    <row r="1781" spans="1:25" ht="32" x14ac:dyDescent="0.2">
      <c r="A1781" s="1">
        <v>1504</v>
      </c>
      <c r="B1781" s="7" t="s">
        <v>1505</v>
      </c>
      <c r="C1781" s="7" t="s">
        <v>5614</v>
      </c>
      <c r="D1781" s="1">
        <v>6500</v>
      </c>
      <c r="E1781" s="37" t="str">
        <f>VLOOKUP(D1781,'Vlookup Table Bonus Point'!$C$3:$D$26,2,TRUE)</f>
        <v>5000 to 9999</v>
      </c>
      <c r="F1781" s="1">
        <v>18066</v>
      </c>
      <c r="G1781" s="1" t="s">
        <v>8218</v>
      </c>
      <c r="H1781" s="1" t="s">
        <v>8224</v>
      </c>
      <c r="I1781" s="1" t="s">
        <v>8246</v>
      </c>
      <c r="J1781" s="1">
        <v>1402389180</v>
      </c>
      <c r="K1781" s="1">
        <v>1399996024</v>
      </c>
      <c r="L1781" s="1" t="b">
        <v>1</v>
      </c>
      <c r="M1781" s="1">
        <v>269</v>
      </c>
      <c r="N1781" s="1" t="b">
        <v>1</v>
      </c>
      <c r="O1781" s="1" t="s">
        <v>8284</v>
      </c>
      <c r="P1781" s="28">
        <f>F1781/D1781</f>
        <v>2.7793846153846156</v>
      </c>
      <c r="Q1781" s="29">
        <f>IF(M1781&gt;0,F1781/M1781,0)</f>
        <v>67.159851301115239</v>
      </c>
      <c r="R1781" s="9" t="str">
        <f>LEFT(O1781,SEARCH("/",O1781,1)-1)</f>
        <v>photography</v>
      </c>
      <c r="S1781" s="26" t="str">
        <f>RIGHT(O1781,LEN(O1781)-SEARCH("/",O1781,1))</f>
        <v>photobooks</v>
      </c>
      <c r="T1781" s="27">
        <f>(((K1781/60)/60)/24)+DATE(1970,1,1)</f>
        <v>41772.657685185186</v>
      </c>
      <c r="U1781" s="5" t="str">
        <f>TEXT(T1781,"mmm")</f>
        <v>May</v>
      </c>
      <c r="V1781" s="5" t="str">
        <f>TEXT(T1781,"yyyy")</f>
        <v>2014</v>
      </c>
      <c r="W1781" s="5" t="str">
        <f>TEXT(Y1781,"mmm")</f>
        <v>Jun</v>
      </c>
      <c r="X1781" s="1" t="str">
        <f>TEXT(Y1781,"yyyy")</f>
        <v>2014</v>
      </c>
      <c r="Y1781" s="27">
        <f>(((J1781/60)/60)/24)+DATE(1970,1,1)</f>
        <v>41800.356249999997</v>
      </c>
    </row>
    <row r="1782" spans="1:25" ht="32" x14ac:dyDescent="0.2">
      <c r="A1782" s="1">
        <v>1726</v>
      </c>
      <c r="B1782" s="7" t="s">
        <v>1727</v>
      </c>
      <c r="C1782" s="7" t="s">
        <v>5836</v>
      </c>
      <c r="D1782" s="1">
        <v>6500</v>
      </c>
      <c r="E1782" s="37" t="str">
        <f>VLOOKUP(D1782,'Vlookup Table Bonus Point'!$C$3:$D$26,2,TRUE)</f>
        <v>5000 to 9999</v>
      </c>
      <c r="F1782" s="1">
        <v>2196</v>
      </c>
      <c r="G1782" s="1" t="s">
        <v>8220</v>
      </c>
      <c r="H1782" s="1" t="s">
        <v>8223</v>
      </c>
      <c r="I1782" s="1" t="s">
        <v>8245</v>
      </c>
      <c r="J1782" s="1">
        <v>1403906664</v>
      </c>
      <c r="K1782" s="1">
        <v>1401401064</v>
      </c>
      <c r="L1782" s="1" t="b">
        <v>0</v>
      </c>
      <c r="M1782" s="1">
        <v>16</v>
      </c>
      <c r="N1782" s="1" t="b">
        <v>0</v>
      </c>
      <c r="O1782" s="1" t="s">
        <v>8292</v>
      </c>
      <c r="P1782" s="28">
        <f>F1782/D1782</f>
        <v>0.33784615384615385</v>
      </c>
      <c r="Q1782" s="29">
        <f>IF(M1782&gt;0,F1782/M1782,0)</f>
        <v>137.25</v>
      </c>
      <c r="R1782" s="9" t="str">
        <f>LEFT(O1782,SEARCH("/",O1782,1)-1)</f>
        <v>music</v>
      </c>
      <c r="S1782" s="26" t="str">
        <f>RIGHT(O1782,LEN(O1782)-SEARCH("/",O1782,1))</f>
        <v>faith</v>
      </c>
      <c r="T1782" s="27">
        <f>(((K1782/60)/60)/24)+DATE(1970,1,1)</f>
        <v>41788.919722222221</v>
      </c>
      <c r="U1782" s="5" t="str">
        <f>TEXT(T1782,"mmm")</f>
        <v>May</v>
      </c>
      <c r="V1782" s="5" t="str">
        <f>TEXT(T1782,"yyyy")</f>
        <v>2014</v>
      </c>
      <c r="W1782" s="5" t="str">
        <f>TEXT(Y1782,"mmm")</f>
        <v>Jun</v>
      </c>
      <c r="X1782" s="1" t="str">
        <f>TEXT(Y1782,"yyyy")</f>
        <v>2014</v>
      </c>
      <c r="Y1782" s="27">
        <f>(((J1782/60)/60)/24)+DATE(1970,1,1)</f>
        <v>41817.919722222221</v>
      </c>
    </row>
    <row r="1783" spans="1:25" ht="48" x14ac:dyDescent="0.2">
      <c r="A1783" s="1">
        <v>1812</v>
      </c>
      <c r="B1783" s="7" t="s">
        <v>1813</v>
      </c>
      <c r="C1783" s="7" t="s">
        <v>5922</v>
      </c>
      <c r="D1783" s="1">
        <v>6500</v>
      </c>
      <c r="E1783" s="37" t="str">
        <f>VLOOKUP(D1783,'Vlookup Table Bonus Point'!$C$3:$D$26,2,TRUE)</f>
        <v>5000 to 9999</v>
      </c>
      <c r="F1783" s="1">
        <v>865</v>
      </c>
      <c r="G1783" s="1" t="s">
        <v>8220</v>
      </c>
      <c r="H1783" s="1" t="s">
        <v>8224</v>
      </c>
      <c r="I1783" s="1" t="s">
        <v>8246</v>
      </c>
      <c r="J1783" s="1">
        <v>1467531536</v>
      </c>
      <c r="K1783" s="1">
        <v>1464939536</v>
      </c>
      <c r="L1783" s="1" t="b">
        <v>0</v>
      </c>
      <c r="M1783" s="1">
        <v>23</v>
      </c>
      <c r="N1783" s="1" t="b">
        <v>0</v>
      </c>
      <c r="O1783" s="1" t="s">
        <v>8284</v>
      </c>
      <c r="P1783" s="28">
        <f>F1783/D1783</f>
        <v>0.13307692307692306</v>
      </c>
      <c r="Q1783" s="29">
        <f>IF(M1783&gt;0,F1783/M1783,0)</f>
        <v>37.608695652173914</v>
      </c>
      <c r="R1783" s="9" t="str">
        <f>LEFT(O1783,SEARCH("/",O1783,1)-1)</f>
        <v>photography</v>
      </c>
      <c r="S1783" s="26" t="str">
        <f>RIGHT(O1783,LEN(O1783)-SEARCH("/",O1783,1))</f>
        <v>photobooks</v>
      </c>
      <c r="T1783" s="27">
        <f>(((K1783/60)/60)/24)+DATE(1970,1,1)</f>
        <v>42524.318703703699</v>
      </c>
      <c r="U1783" s="5" t="str">
        <f>TEXT(T1783,"mmm")</f>
        <v>Jun</v>
      </c>
      <c r="V1783" s="5" t="str">
        <f>TEXT(T1783,"yyyy")</f>
        <v>2016</v>
      </c>
      <c r="W1783" s="5" t="str">
        <f>TEXT(Y1783,"mmm")</f>
        <v>Jul</v>
      </c>
      <c r="X1783" s="1" t="str">
        <f>TEXT(Y1783,"yyyy")</f>
        <v>2016</v>
      </c>
      <c r="Y1783" s="27">
        <f>(((J1783/60)/60)/24)+DATE(1970,1,1)</f>
        <v>42554.318703703699</v>
      </c>
    </row>
    <row r="1784" spans="1:25" ht="48" x14ac:dyDescent="0.2">
      <c r="A1784" s="1">
        <v>1864</v>
      </c>
      <c r="B1784" s="7" t="s">
        <v>1865</v>
      </c>
      <c r="C1784" s="7" t="s">
        <v>5974</v>
      </c>
      <c r="D1784" s="1">
        <v>6500</v>
      </c>
      <c r="E1784" s="37" t="str">
        <f>VLOOKUP(D1784,'Vlookup Table Bonus Point'!$C$3:$D$26,2,TRUE)</f>
        <v>5000 to 9999</v>
      </c>
      <c r="F1784" s="1">
        <v>2788</v>
      </c>
      <c r="G1784" s="1" t="s">
        <v>8220</v>
      </c>
      <c r="H1784" s="1" t="s">
        <v>8223</v>
      </c>
      <c r="I1784" s="1" t="s">
        <v>8245</v>
      </c>
      <c r="J1784" s="1">
        <v>1399223500</v>
      </c>
      <c r="K1784" s="1">
        <v>1396631500</v>
      </c>
      <c r="L1784" s="1" t="b">
        <v>0</v>
      </c>
      <c r="M1784" s="1">
        <v>48</v>
      </c>
      <c r="N1784" s="1" t="b">
        <v>0</v>
      </c>
      <c r="O1784" s="1" t="s">
        <v>8282</v>
      </c>
      <c r="P1784" s="28">
        <f>F1784/D1784</f>
        <v>0.42892307692307691</v>
      </c>
      <c r="Q1784" s="29">
        <f>IF(M1784&gt;0,F1784/M1784,0)</f>
        <v>58.083333333333336</v>
      </c>
      <c r="R1784" s="9" t="str">
        <f>LEFT(O1784,SEARCH("/",O1784,1)-1)</f>
        <v>games</v>
      </c>
      <c r="S1784" s="26" t="str">
        <f>RIGHT(O1784,LEN(O1784)-SEARCH("/",O1784,1))</f>
        <v>mobile games</v>
      </c>
      <c r="T1784" s="27">
        <f>(((K1784/60)/60)/24)+DATE(1970,1,1)</f>
        <v>41733.716435185182</v>
      </c>
      <c r="U1784" s="5" t="str">
        <f>TEXT(T1784,"mmm")</f>
        <v>Apr</v>
      </c>
      <c r="V1784" s="5" t="str">
        <f>TEXT(T1784,"yyyy")</f>
        <v>2014</v>
      </c>
      <c r="W1784" s="5" t="str">
        <f>TEXT(Y1784,"mmm")</f>
        <v>May</v>
      </c>
      <c r="X1784" s="1" t="str">
        <f>TEXT(Y1784,"yyyy")</f>
        <v>2014</v>
      </c>
      <c r="Y1784" s="27">
        <f>(((J1784/60)/60)/24)+DATE(1970,1,1)</f>
        <v>41763.716435185182</v>
      </c>
    </row>
    <row r="1785" spans="1:25" ht="48" x14ac:dyDescent="0.2">
      <c r="A1785" s="1">
        <v>1871</v>
      </c>
      <c r="B1785" s="7" t="s">
        <v>1872</v>
      </c>
      <c r="C1785" s="7" t="s">
        <v>5981</v>
      </c>
      <c r="D1785" s="1">
        <v>6500</v>
      </c>
      <c r="E1785" s="37" t="str">
        <f>VLOOKUP(D1785,'Vlookup Table Bonus Point'!$C$3:$D$26,2,TRUE)</f>
        <v>5000 to 9999</v>
      </c>
      <c r="F1785" s="1">
        <v>4666</v>
      </c>
      <c r="G1785" s="1" t="s">
        <v>8220</v>
      </c>
      <c r="H1785" s="1" t="s">
        <v>8223</v>
      </c>
      <c r="I1785" s="1" t="s">
        <v>8245</v>
      </c>
      <c r="J1785" s="1">
        <v>1416512901</v>
      </c>
      <c r="K1785" s="1">
        <v>1413053301</v>
      </c>
      <c r="L1785" s="1" t="b">
        <v>0</v>
      </c>
      <c r="M1785" s="1">
        <v>95</v>
      </c>
      <c r="N1785" s="1" t="b">
        <v>0</v>
      </c>
      <c r="O1785" s="1" t="s">
        <v>8282</v>
      </c>
      <c r="P1785" s="28">
        <f>F1785/D1785</f>
        <v>0.7178461538461538</v>
      </c>
      <c r="Q1785" s="29">
        <f>IF(M1785&gt;0,F1785/M1785,0)</f>
        <v>49.11578947368421</v>
      </c>
      <c r="R1785" s="9" t="str">
        <f>LEFT(O1785,SEARCH("/",O1785,1)-1)</f>
        <v>games</v>
      </c>
      <c r="S1785" s="26" t="str">
        <f>RIGHT(O1785,LEN(O1785)-SEARCH("/",O1785,1))</f>
        <v>mobile games</v>
      </c>
      <c r="T1785" s="27">
        <f>(((K1785/60)/60)/24)+DATE(1970,1,1)</f>
        <v>41923.783576388887</v>
      </c>
      <c r="U1785" s="5" t="str">
        <f>TEXT(T1785,"mmm")</f>
        <v>Oct</v>
      </c>
      <c r="V1785" s="5" t="str">
        <f>TEXT(T1785,"yyyy")</f>
        <v>2014</v>
      </c>
      <c r="W1785" s="5" t="str">
        <f>TEXT(Y1785,"mmm")</f>
        <v>Nov</v>
      </c>
      <c r="X1785" s="1" t="str">
        <f>TEXT(Y1785,"yyyy")</f>
        <v>2014</v>
      </c>
      <c r="Y1785" s="27">
        <f>(((J1785/60)/60)/24)+DATE(1970,1,1)</f>
        <v>41963.825243055559</v>
      </c>
    </row>
    <row r="1786" spans="1:25" ht="48" x14ac:dyDescent="0.2">
      <c r="A1786" s="1">
        <v>1997</v>
      </c>
      <c r="B1786" s="7" t="s">
        <v>1998</v>
      </c>
      <c r="C1786" s="7" t="s">
        <v>6107</v>
      </c>
      <c r="D1786" s="1">
        <v>6500</v>
      </c>
      <c r="E1786" s="37" t="str">
        <f>VLOOKUP(D1786,'Vlookup Table Bonus Point'!$C$3:$D$26,2,TRUE)</f>
        <v>5000 to 9999</v>
      </c>
      <c r="F1786" s="1">
        <v>0</v>
      </c>
      <c r="G1786" s="1" t="s">
        <v>8220</v>
      </c>
      <c r="H1786" s="1" t="s">
        <v>8223</v>
      </c>
      <c r="I1786" s="1" t="s">
        <v>8245</v>
      </c>
      <c r="J1786" s="1">
        <v>1409091612</v>
      </c>
      <c r="K1786" s="1">
        <v>1406499612</v>
      </c>
      <c r="L1786" s="1" t="b">
        <v>0</v>
      </c>
      <c r="M1786" s="1">
        <v>0</v>
      </c>
      <c r="N1786" s="1" t="b">
        <v>0</v>
      </c>
      <c r="O1786" s="1" t="s">
        <v>8295</v>
      </c>
      <c r="P1786" s="28">
        <f>F1786/D1786</f>
        <v>0</v>
      </c>
      <c r="Q1786" s="29">
        <f>IF(M1786&gt;0,F1786/M1786,0)</f>
        <v>0</v>
      </c>
      <c r="R1786" s="9" t="str">
        <f>LEFT(O1786,SEARCH("/",O1786,1)-1)</f>
        <v>photography</v>
      </c>
      <c r="S1786" s="26" t="str">
        <f>RIGHT(O1786,LEN(O1786)-SEARCH("/",O1786,1))</f>
        <v>people</v>
      </c>
      <c r="T1786" s="27">
        <f>(((K1786/60)/60)/24)+DATE(1970,1,1)</f>
        <v>41847.930694444447</v>
      </c>
      <c r="U1786" s="5" t="str">
        <f>TEXT(T1786,"mmm")</f>
        <v>Jul</v>
      </c>
      <c r="V1786" s="5" t="str">
        <f>TEXT(T1786,"yyyy")</f>
        <v>2014</v>
      </c>
      <c r="W1786" s="5" t="str">
        <f>TEXT(Y1786,"mmm")</f>
        <v>Aug</v>
      </c>
      <c r="X1786" s="1" t="str">
        <f>TEXT(Y1786,"yyyy")</f>
        <v>2014</v>
      </c>
      <c r="Y1786" s="27">
        <f>(((J1786/60)/60)/24)+DATE(1970,1,1)</f>
        <v>41877.930694444447</v>
      </c>
    </row>
    <row r="1787" spans="1:25" ht="48" x14ac:dyDescent="0.2">
      <c r="A1787" s="1">
        <v>2530</v>
      </c>
      <c r="B1787" s="7" t="s">
        <v>2530</v>
      </c>
      <c r="C1787" s="7" t="s">
        <v>6640</v>
      </c>
      <c r="D1787" s="1">
        <v>6500</v>
      </c>
      <c r="E1787" s="37" t="str">
        <f>VLOOKUP(D1787,'Vlookup Table Bonus Point'!$C$3:$D$26,2,TRUE)</f>
        <v>5000 to 9999</v>
      </c>
      <c r="F1787" s="1">
        <v>6500</v>
      </c>
      <c r="G1787" s="1" t="s">
        <v>8218</v>
      </c>
      <c r="H1787" s="1" t="s">
        <v>8223</v>
      </c>
      <c r="I1787" s="1" t="s">
        <v>8245</v>
      </c>
      <c r="J1787" s="1">
        <v>1429505400</v>
      </c>
      <c r="K1787" s="1">
        <v>1426711505</v>
      </c>
      <c r="L1787" s="1" t="b">
        <v>0</v>
      </c>
      <c r="M1787" s="1">
        <v>48</v>
      </c>
      <c r="N1787" s="1" t="b">
        <v>1</v>
      </c>
      <c r="O1787" s="1" t="s">
        <v>8299</v>
      </c>
      <c r="P1787" s="28">
        <f>F1787/D1787</f>
        <v>1</v>
      </c>
      <c r="Q1787" s="29">
        <f>IF(M1787&gt;0,F1787/M1787,0)</f>
        <v>135.41666666666666</v>
      </c>
      <c r="R1787" s="9" t="str">
        <f>LEFT(O1787,SEARCH("/",O1787,1)-1)</f>
        <v>music</v>
      </c>
      <c r="S1787" s="26" t="str">
        <f>RIGHT(O1787,LEN(O1787)-SEARCH("/",O1787,1))</f>
        <v>classical music</v>
      </c>
      <c r="T1787" s="27">
        <f>(((K1787/60)/60)/24)+DATE(1970,1,1)</f>
        <v>42081.864641203705</v>
      </c>
      <c r="U1787" s="5" t="str">
        <f>TEXT(T1787,"mmm")</f>
        <v>Mar</v>
      </c>
      <c r="V1787" s="5" t="str">
        <f>TEXT(T1787,"yyyy")</f>
        <v>2015</v>
      </c>
      <c r="W1787" s="5" t="str">
        <f>TEXT(Y1787,"mmm")</f>
        <v>Apr</v>
      </c>
      <c r="X1787" s="1" t="str">
        <f>TEXT(Y1787,"yyyy")</f>
        <v>2015</v>
      </c>
      <c r="Y1787" s="27">
        <f>(((J1787/60)/60)/24)+DATE(1970,1,1)</f>
        <v>42114.201388888891</v>
      </c>
    </row>
    <row r="1788" spans="1:25" ht="48" x14ac:dyDescent="0.2">
      <c r="A1788" s="1">
        <v>2550</v>
      </c>
      <c r="B1788" s="7" t="s">
        <v>2550</v>
      </c>
      <c r="C1788" s="7" t="s">
        <v>6660</v>
      </c>
      <c r="D1788" s="1">
        <v>6500</v>
      </c>
      <c r="E1788" s="37" t="str">
        <f>VLOOKUP(D1788,'Vlookup Table Bonus Point'!$C$3:$D$26,2,TRUE)</f>
        <v>5000 to 9999</v>
      </c>
      <c r="F1788" s="1">
        <v>6555</v>
      </c>
      <c r="G1788" s="1" t="s">
        <v>8218</v>
      </c>
      <c r="H1788" s="1" t="s">
        <v>8223</v>
      </c>
      <c r="I1788" s="1" t="s">
        <v>8245</v>
      </c>
      <c r="J1788" s="1">
        <v>1444276740</v>
      </c>
      <c r="K1788" s="1">
        <v>1439392406</v>
      </c>
      <c r="L1788" s="1" t="b">
        <v>0</v>
      </c>
      <c r="M1788" s="1">
        <v>150</v>
      </c>
      <c r="N1788" s="1" t="b">
        <v>1</v>
      </c>
      <c r="O1788" s="1" t="s">
        <v>8299</v>
      </c>
      <c r="P1788" s="28">
        <f>F1788/D1788</f>
        <v>1.0084615384615385</v>
      </c>
      <c r="Q1788" s="29">
        <f>IF(M1788&gt;0,F1788/M1788,0)</f>
        <v>43.7</v>
      </c>
      <c r="R1788" s="9" t="str">
        <f>LEFT(O1788,SEARCH("/",O1788,1)-1)</f>
        <v>music</v>
      </c>
      <c r="S1788" s="26" t="str">
        <f>RIGHT(O1788,LEN(O1788)-SEARCH("/",O1788,1))</f>
        <v>classical music</v>
      </c>
      <c r="T1788" s="27">
        <f>(((K1788/60)/60)/24)+DATE(1970,1,1)</f>
        <v>42228.634328703702</v>
      </c>
      <c r="U1788" s="5" t="str">
        <f>TEXT(T1788,"mmm")</f>
        <v>Aug</v>
      </c>
      <c r="V1788" s="5" t="str">
        <f>TEXT(T1788,"yyyy")</f>
        <v>2015</v>
      </c>
      <c r="W1788" s="5" t="str">
        <f>TEXT(Y1788,"mmm")</f>
        <v>Oct</v>
      </c>
      <c r="X1788" s="1" t="str">
        <f>TEXT(Y1788,"yyyy")</f>
        <v>2015</v>
      </c>
      <c r="Y1788" s="27">
        <f>(((J1788/60)/60)/24)+DATE(1970,1,1)</f>
        <v>42285.165972222225</v>
      </c>
    </row>
    <row r="1789" spans="1:25" ht="48" x14ac:dyDescent="0.2">
      <c r="A1789" s="1">
        <v>2569</v>
      </c>
      <c r="B1789" s="7" t="s">
        <v>2569</v>
      </c>
      <c r="C1789" s="7" t="s">
        <v>6679</v>
      </c>
      <c r="D1789" s="1">
        <v>6500</v>
      </c>
      <c r="E1789" s="37" t="str">
        <f>VLOOKUP(D1789,'Vlookup Table Bonus Point'!$C$3:$D$26,2,TRUE)</f>
        <v>5000 to 9999</v>
      </c>
      <c r="F1789" s="1">
        <v>145</v>
      </c>
      <c r="G1789" s="1" t="s">
        <v>8219</v>
      </c>
      <c r="H1789" s="1" t="s">
        <v>8223</v>
      </c>
      <c r="I1789" s="1" t="s">
        <v>8245</v>
      </c>
      <c r="J1789" s="1">
        <v>1442457112</v>
      </c>
      <c r="K1789" s="1">
        <v>1439865112</v>
      </c>
      <c r="L1789" s="1" t="b">
        <v>0</v>
      </c>
      <c r="M1789" s="1">
        <v>2</v>
      </c>
      <c r="N1789" s="1" t="b">
        <v>0</v>
      </c>
      <c r="O1789" s="1" t="s">
        <v>8283</v>
      </c>
      <c r="P1789" s="28">
        <f>F1789/D1789</f>
        <v>2.2307692307692306E-2</v>
      </c>
      <c r="Q1789" s="29">
        <f>IF(M1789&gt;0,F1789/M1789,0)</f>
        <v>72.5</v>
      </c>
      <c r="R1789" s="9" t="str">
        <f>LEFT(O1789,SEARCH("/",O1789,1)-1)</f>
        <v>food</v>
      </c>
      <c r="S1789" s="26" t="str">
        <f>RIGHT(O1789,LEN(O1789)-SEARCH("/",O1789,1))</f>
        <v>food trucks</v>
      </c>
      <c r="T1789" s="27">
        <f>(((K1789/60)/60)/24)+DATE(1970,1,1)</f>
        <v>42234.105462962965</v>
      </c>
      <c r="U1789" s="5" t="str">
        <f>TEXT(T1789,"mmm")</f>
        <v>Aug</v>
      </c>
      <c r="V1789" s="5" t="str">
        <f>TEXT(T1789,"yyyy")</f>
        <v>2015</v>
      </c>
      <c r="W1789" s="5" t="str">
        <f>TEXT(Y1789,"mmm")</f>
        <v>Sep</v>
      </c>
      <c r="X1789" s="1" t="str">
        <f>TEXT(Y1789,"yyyy")</f>
        <v>2015</v>
      </c>
      <c r="Y1789" s="27">
        <f>(((J1789/60)/60)/24)+DATE(1970,1,1)</f>
        <v>42264.105462962965</v>
      </c>
    </row>
    <row r="1790" spans="1:25" ht="32" x14ac:dyDescent="0.2">
      <c r="A1790" s="1">
        <v>3310</v>
      </c>
      <c r="B1790" s="7" t="s">
        <v>3310</v>
      </c>
      <c r="C1790" s="7" t="s">
        <v>7420</v>
      </c>
      <c r="D1790" s="1">
        <v>6500</v>
      </c>
      <c r="E1790" s="37" t="str">
        <f>VLOOKUP(D1790,'Vlookup Table Bonus Point'!$C$3:$D$26,2,TRUE)</f>
        <v>5000 to 9999</v>
      </c>
      <c r="F1790" s="1">
        <v>6505</v>
      </c>
      <c r="G1790" s="1" t="s">
        <v>8218</v>
      </c>
      <c r="H1790" s="1" t="s">
        <v>8223</v>
      </c>
      <c r="I1790" s="1" t="s">
        <v>8245</v>
      </c>
      <c r="J1790" s="1">
        <v>1444169825</v>
      </c>
      <c r="K1790" s="1">
        <v>1441577825</v>
      </c>
      <c r="L1790" s="1" t="b">
        <v>0</v>
      </c>
      <c r="M1790" s="1">
        <v>31</v>
      </c>
      <c r="N1790" s="1" t="b">
        <v>1</v>
      </c>
      <c r="O1790" s="1" t="s">
        <v>8270</v>
      </c>
      <c r="P1790" s="28">
        <f>F1790/D1790</f>
        <v>1.0007692307692309</v>
      </c>
      <c r="Q1790" s="29">
        <f>IF(M1790&gt;0,F1790/M1790,0)</f>
        <v>209.83870967741936</v>
      </c>
      <c r="R1790" s="9" t="str">
        <f>LEFT(O1790,SEARCH("/",O1790,1)-1)</f>
        <v>theater</v>
      </c>
      <c r="S1790" s="26" t="str">
        <f>RIGHT(O1790,LEN(O1790)-SEARCH("/",O1790,1))</f>
        <v>plays</v>
      </c>
      <c r="T1790" s="27">
        <f>(((K1790/60)/60)/24)+DATE(1970,1,1)</f>
        <v>42253.928530092591</v>
      </c>
      <c r="U1790" s="5" t="str">
        <f>TEXT(T1790,"mmm")</f>
        <v>Sep</v>
      </c>
      <c r="V1790" s="5" t="str">
        <f>TEXT(T1790,"yyyy")</f>
        <v>2015</v>
      </c>
      <c r="W1790" s="5" t="str">
        <f>TEXT(Y1790,"mmm")</f>
        <v>Oct</v>
      </c>
      <c r="X1790" s="1" t="str">
        <f>TEXT(Y1790,"yyyy")</f>
        <v>2015</v>
      </c>
      <c r="Y1790" s="27">
        <f>(((J1790/60)/60)/24)+DATE(1970,1,1)</f>
        <v>42283.928530092591</v>
      </c>
    </row>
    <row r="1791" spans="1:25" ht="48" x14ac:dyDescent="0.2">
      <c r="A1791" s="1">
        <v>2303</v>
      </c>
      <c r="B1791" s="7" t="s">
        <v>2304</v>
      </c>
      <c r="C1791" s="7" t="s">
        <v>6413</v>
      </c>
      <c r="D1791" s="1">
        <v>6450</v>
      </c>
      <c r="E1791" s="37" t="str">
        <f>VLOOKUP(D1791,'Vlookup Table Bonus Point'!$C$3:$D$26,2,TRUE)</f>
        <v>5000 to 9999</v>
      </c>
      <c r="F1791" s="1">
        <v>7053.61</v>
      </c>
      <c r="G1791" s="1" t="s">
        <v>8218</v>
      </c>
      <c r="H1791" s="1" t="s">
        <v>8223</v>
      </c>
      <c r="I1791" s="1" t="s">
        <v>8245</v>
      </c>
      <c r="J1791" s="1">
        <v>1323747596</v>
      </c>
      <c r="K1791" s="1">
        <v>1320287996</v>
      </c>
      <c r="L1791" s="1" t="b">
        <v>1</v>
      </c>
      <c r="M1791" s="1">
        <v>103</v>
      </c>
      <c r="N1791" s="1" t="b">
        <v>1</v>
      </c>
      <c r="O1791" s="1" t="s">
        <v>8278</v>
      </c>
      <c r="P1791" s="28">
        <f>F1791/D1791</f>
        <v>1.0935829457364341</v>
      </c>
      <c r="Q1791" s="29">
        <f>IF(M1791&gt;0,F1791/M1791,0)</f>
        <v>68.481650485436887</v>
      </c>
      <c r="R1791" s="9" t="str">
        <f>LEFT(O1791,SEARCH("/",O1791,1)-1)</f>
        <v>music</v>
      </c>
      <c r="S1791" s="26" t="str">
        <f>RIGHT(O1791,LEN(O1791)-SEARCH("/",O1791,1))</f>
        <v>indie rock</v>
      </c>
      <c r="T1791" s="27">
        <f>(((K1791/60)/60)/24)+DATE(1970,1,1)</f>
        <v>40850.111064814817</v>
      </c>
      <c r="U1791" s="5" t="str">
        <f>TEXT(T1791,"mmm")</f>
        <v>Nov</v>
      </c>
      <c r="V1791" s="5" t="str">
        <f>TEXT(T1791,"yyyy")</f>
        <v>2011</v>
      </c>
      <c r="W1791" s="5" t="str">
        <f>TEXT(Y1791,"mmm")</f>
        <v>Dec</v>
      </c>
      <c r="X1791" s="1" t="str">
        <f>TEXT(Y1791,"yyyy")</f>
        <v>2011</v>
      </c>
      <c r="Y1791" s="27">
        <f>(((J1791/60)/60)/24)+DATE(1970,1,1)</f>
        <v>40890.152731481481</v>
      </c>
    </row>
    <row r="1792" spans="1:25" ht="48" x14ac:dyDescent="0.2">
      <c r="A1792" s="1">
        <v>1897</v>
      </c>
      <c r="B1792" s="7" t="s">
        <v>1898</v>
      </c>
      <c r="C1792" s="7" t="s">
        <v>6007</v>
      </c>
      <c r="D1792" s="1">
        <v>6350</v>
      </c>
      <c r="E1792" s="37" t="str">
        <f>VLOOKUP(D1792,'Vlookup Table Bonus Point'!$C$3:$D$26,2,TRUE)</f>
        <v>5000 to 9999</v>
      </c>
      <c r="F1792" s="1">
        <v>6506</v>
      </c>
      <c r="G1792" s="1" t="s">
        <v>8218</v>
      </c>
      <c r="H1792" s="1" t="s">
        <v>8223</v>
      </c>
      <c r="I1792" s="1" t="s">
        <v>8245</v>
      </c>
      <c r="J1792" s="1">
        <v>1393966800</v>
      </c>
      <c r="K1792" s="1">
        <v>1392040806</v>
      </c>
      <c r="L1792" s="1" t="b">
        <v>0</v>
      </c>
      <c r="M1792" s="1">
        <v>183</v>
      </c>
      <c r="N1792" s="1" t="b">
        <v>1</v>
      </c>
      <c r="O1792" s="1" t="s">
        <v>8278</v>
      </c>
      <c r="P1792" s="28">
        <f>F1792/D1792</f>
        <v>1.0245669291338582</v>
      </c>
      <c r="Q1792" s="29">
        <f>IF(M1792&gt;0,F1792/M1792,0)</f>
        <v>35.551912568306008</v>
      </c>
      <c r="R1792" s="9" t="str">
        <f>LEFT(O1792,SEARCH("/",O1792,1)-1)</f>
        <v>music</v>
      </c>
      <c r="S1792" s="26" t="str">
        <f>RIGHT(O1792,LEN(O1792)-SEARCH("/",O1792,1))</f>
        <v>indie rock</v>
      </c>
      <c r="T1792" s="27">
        <f>(((K1792/60)/60)/24)+DATE(1970,1,1)</f>
        <v>41680.583402777782</v>
      </c>
      <c r="U1792" s="5" t="str">
        <f>TEXT(T1792,"mmm")</f>
        <v>Feb</v>
      </c>
      <c r="V1792" s="5" t="str">
        <f>TEXT(T1792,"yyyy")</f>
        <v>2014</v>
      </c>
      <c r="W1792" s="5" t="str">
        <f>TEXT(Y1792,"mmm")</f>
        <v>Mar</v>
      </c>
      <c r="X1792" s="1" t="str">
        <f>TEXT(Y1792,"yyyy")</f>
        <v>2014</v>
      </c>
      <c r="Y1792" s="27">
        <f>(((J1792/60)/60)/24)+DATE(1970,1,1)</f>
        <v>41702.875</v>
      </c>
    </row>
    <row r="1793" spans="1:25" ht="32" x14ac:dyDescent="0.2">
      <c r="A1793" s="1">
        <v>212</v>
      </c>
      <c r="B1793" s="7" t="s">
        <v>214</v>
      </c>
      <c r="C1793" s="7" t="s">
        <v>4322</v>
      </c>
      <c r="D1793" s="1">
        <v>6300</v>
      </c>
      <c r="E1793" s="37" t="str">
        <f>VLOOKUP(D1793,'Vlookup Table Bonus Point'!$C$3:$D$26,2,TRUE)</f>
        <v>5000 to 9999</v>
      </c>
      <c r="F1793" s="1">
        <v>1</v>
      </c>
      <c r="G1793" s="1" t="s">
        <v>8220</v>
      </c>
      <c r="H1793" s="1" t="s">
        <v>8223</v>
      </c>
      <c r="I1793" s="1" t="s">
        <v>8245</v>
      </c>
      <c r="J1793" s="1">
        <v>1460837320</v>
      </c>
      <c r="K1793" s="1">
        <v>1455656920</v>
      </c>
      <c r="L1793" s="1" t="b">
        <v>0</v>
      </c>
      <c r="M1793" s="1">
        <v>1</v>
      </c>
      <c r="N1793" s="1" t="b">
        <v>0</v>
      </c>
      <c r="O1793" s="1" t="s">
        <v>8267</v>
      </c>
      <c r="P1793" s="28">
        <f>F1793/D1793</f>
        <v>1.5873015873015873E-4</v>
      </c>
      <c r="Q1793" s="29">
        <f>IF(M1793&gt;0,F1793/M1793,0)</f>
        <v>1</v>
      </c>
      <c r="R1793" s="9" t="str">
        <f>LEFT(O1793,SEARCH("/",O1793,1)-1)</f>
        <v>film &amp; video</v>
      </c>
      <c r="S1793" s="26" t="str">
        <f>RIGHT(O1793,LEN(O1793)-SEARCH("/",O1793,1))</f>
        <v>drama</v>
      </c>
      <c r="T1793" s="27">
        <f>(((K1793/60)/60)/24)+DATE(1970,1,1)</f>
        <v>42416.881018518514</v>
      </c>
      <c r="U1793" s="5" t="str">
        <f>TEXT(T1793,"mmm")</f>
        <v>Feb</v>
      </c>
      <c r="V1793" s="5" t="str">
        <f>TEXT(T1793,"yyyy")</f>
        <v>2016</v>
      </c>
      <c r="W1793" s="5" t="str">
        <f>TEXT(Y1793,"mmm")</f>
        <v>Apr</v>
      </c>
      <c r="X1793" s="1" t="str">
        <f>TEXT(Y1793,"yyyy")</f>
        <v>2016</v>
      </c>
      <c r="Y1793" s="27">
        <f>(((J1793/60)/60)/24)+DATE(1970,1,1)</f>
        <v>42476.839351851857</v>
      </c>
    </row>
    <row r="1794" spans="1:25" ht="48" x14ac:dyDescent="0.2">
      <c r="A1794" s="1">
        <v>1419</v>
      </c>
      <c r="B1794" s="7" t="s">
        <v>1420</v>
      </c>
      <c r="C1794" s="7" t="s">
        <v>5529</v>
      </c>
      <c r="D1794" s="1">
        <v>6300</v>
      </c>
      <c r="E1794" s="37" t="str">
        <f>VLOOKUP(D1794,'Vlookup Table Bonus Point'!$C$3:$D$26,2,TRUE)</f>
        <v>5000 to 9999</v>
      </c>
      <c r="F1794" s="1">
        <v>445</v>
      </c>
      <c r="G1794" s="1" t="s">
        <v>8220</v>
      </c>
      <c r="H1794" s="1" t="s">
        <v>8223</v>
      </c>
      <c r="I1794" s="1" t="s">
        <v>8245</v>
      </c>
      <c r="J1794" s="1">
        <v>1476010619</v>
      </c>
      <c r="K1794" s="1">
        <v>1473418619</v>
      </c>
      <c r="L1794" s="1" t="b">
        <v>0</v>
      </c>
      <c r="M1794" s="1">
        <v>10</v>
      </c>
      <c r="N1794" s="1" t="b">
        <v>0</v>
      </c>
      <c r="O1794" s="1" t="s">
        <v>8286</v>
      </c>
      <c r="P1794" s="28">
        <f>F1794/D1794</f>
        <v>7.0634920634920634E-2</v>
      </c>
      <c r="Q1794" s="29">
        <f>IF(M1794&gt;0,F1794/M1794,0)</f>
        <v>44.5</v>
      </c>
      <c r="R1794" s="9" t="str">
        <f>LEFT(O1794,SEARCH("/",O1794,1)-1)</f>
        <v>publishing</v>
      </c>
      <c r="S1794" s="26" t="str">
        <f>RIGHT(O1794,LEN(O1794)-SEARCH("/",O1794,1))</f>
        <v>translations</v>
      </c>
      <c r="T1794" s="27">
        <f>(((K1794/60)/60)/24)+DATE(1970,1,1)</f>
        <v>42622.456238425926</v>
      </c>
      <c r="U1794" s="5" t="str">
        <f>TEXT(T1794,"mmm")</f>
        <v>Sep</v>
      </c>
      <c r="V1794" s="5" t="str">
        <f>TEXT(T1794,"yyyy")</f>
        <v>2016</v>
      </c>
      <c r="W1794" s="5" t="str">
        <f>TEXT(Y1794,"mmm")</f>
        <v>Oct</v>
      </c>
      <c r="X1794" s="1" t="str">
        <f>TEXT(Y1794,"yyyy")</f>
        <v>2016</v>
      </c>
      <c r="Y1794" s="27">
        <f>(((J1794/60)/60)/24)+DATE(1970,1,1)</f>
        <v>42652.456238425926</v>
      </c>
    </row>
    <row r="1795" spans="1:25" ht="48" x14ac:dyDescent="0.2">
      <c r="A1795" s="1">
        <v>4032</v>
      </c>
      <c r="B1795" s="7" t="s">
        <v>4028</v>
      </c>
      <c r="C1795" s="7" t="s">
        <v>8137</v>
      </c>
      <c r="D1795" s="1">
        <v>6048</v>
      </c>
      <c r="E1795" s="37" t="str">
        <f>VLOOKUP(D1795,'Vlookup Table Bonus Point'!$C$3:$D$26,2,TRUE)</f>
        <v>5000 to 9999</v>
      </c>
      <c r="F1795" s="1">
        <v>413</v>
      </c>
      <c r="G1795" s="1" t="s">
        <v>8220</v>
      </c>
      <c r="H1795" s="1" t="s">
        <v>8223</v>
      </c>
      <c r="I1795" s="1" t="s">
        <v>8245</v>
      </c>
      <c r="J1795" s="1">
        <v>1450211116</v>
      </c>
      <c r="K1795" s="1">
        <v>1445023516</v>
      </c>
      <c r="L1795" s="1" t="b">
        <v>0</v>
      </c>
      <c r="M1795" s="1">
        <v>7</v>
      </c>
      <c r="N1795" s="1" t="b">
        <v>0</v>
      </c>
      <c r="O1795" s="1" t="s">
        <v>8270</v>
      </c>
      <c r="P1795" s="28">
        <f>F1795/D1795</f>
        <v>6.8287037037037035E-2</v>
      </c>
      <c r="Q1795" s="29">
        <f>IF(M1795&gt;0,F1795/M1795,0)</f>
        <v>59</v>
      </c>
      <c r="R1795" s="9" t="str">
        <f>LEFT(O1795,SEARCH("/",O1795,1)-1)</f>
        <v>theater</v>
      </c>
      <c r="S1795" s="26" t="str">
        <f>RIGHT(O1795,LEN(O1795)-SEARCH("/",O1795,1))</f>
        <v>plays</v>
      </c>
      <c r="T1795" s="27">
        <f>(((K1795/60)/60)/24)+DATE(1970,1,1)</f>
        <v>42293.809212962966</v>
      </c>
      <c r="U1795" s="5" t="str">
        <f>TEXT(T1795,"mmm")</f>
        <v>Oct</v>
      </c>
      <c r="V1795" s="5" t="str">
        <f>TEXT(T1795,"yyyy")</f>
        <v>2015</v>
      </c>
      <c r="W1795" s="5" t="str">
        <f>TEXT(Y1795,"mmm")</f>
        <v>Dec</v>
      </c>
      <c r="X1795" s="1" t="str">
        <f>TEXT(Y1795,"yyyy")</f>
        <v>2015</v>
      </c>
      <c r="Y1795" s="27">
        <f>(((J1795/60)/60)/24)+DATE(1970,1,1)</f>
        <v>42353.85087962963</v>
      </c>
    </row>
    <row r="1796" spans="1:25" ht="32" x14ac:dyDescent="0.2">
      <c r="A1796" s="1">
        <v>14</v>
      </c>
      <c r="B1796" s="7" t="s">
        <v>16</v>
      </c>
      <c r="C1796" s="7" t="s">
        <v>4125</v>
      </c>
      <c r="D1796" s="1">
        <v>6000</v>
      </c>
      <c r="E1796" s="37" t="str">
        <f>VLOOKUP(D1796,'Vlookup Table Bonus Point'!$C$3:$D$26,2,TRUE)</f>
        <v>5000 to 9999</v>
      </c>
      <c r="F1796" s="1">
        <v>6056</v>
      </c>
      <c r="G1796" s="1" t="s">
        <v>8218</v>
      </c>
      <c r="H1796" s="1" t="s">
        <v>8225</v>
      </c>
      <c r="I1796" s="1" t="s">
        <v>8247</v>
      </c>
      <c r="J1796" s="1">
        <v>1405259940</v>
      </c>
      <c r="K1796" s="1">
        <v>1403051888</v>
      </c>
      <c r="L1796" s="1" t="b">
        <v>0</v>
      </c>
      <c r="M1796" s="1">
        <v>41</v>
      </c>
      <c r="N1796" s="1" t="b">
        <v>1</v>
      </c>
      <c r="O1796" s="1" t="s">
        <v>8264</v>
      </c>
      <c r="P1796" s="28">
        <f>F1796/D1796</f>
        <v>1.0093333333333334</v>
      </c>
      <c r="Q1796" s="29">
        <f>IF(M1796&gt;0,F1796/M1796,0)</f>
        <v>147.70731707317074</v>
      </c>
      <c r="R1796" s="9" t="str">
        <f>LEFT(O1796,SEARCH("/",O1796,1)-1)</f>
        <v>film &amp; video</v>
      </c>
      <c r="S1796" s="26" t="str">
        <f>RIGHT(O1796,LEN(O1796)-SEARCH("/",O1796,1))</f>
        <v>television</v>
      </c>
      <c r="T1796" s="27">
        <f>(((K1796/60)/60)/24)+DATE(1970,1,1)</f>
        <v>41808.02648148148</v>
      </c>
      <c r="U1796" s="5" t="str">
        <f>TEXT(T1796,"mmm")</f>
        <v>Jun</v>
      </c>
      <c r="V1796" s="5" t="str">
        <f>TEXT(T1796,"yyyy")</f>
        <v>2014</v>
      </c>
      <c r="W1796" s="5" t="str">
        <f>TEXT(Y1796,"mmm")</f>
        <v>Jul</v>
      </c>
      <c r="X1796" s="1" t="str">
        <f>TEXT(Y1796,"yyyy")</f>
        <v>2014</v>
      </c>
      <c r="Y1796" s="27">
        <f>(((J1796/60)/60)/24)+DATE(1970,1,1)</f>
        <v>41833.582638888889</v>
      </c>
    </row>
    <row r="1797" spans="1:25" ht="32" x14ac:dyDescent="0.2">
      <c r="A1797" s="1">
        <v>36</v>
      </c>
      <c r="B1797" s="7" t="s">
        <v>38</v>
      </c>
      <c r="C1797" s="7" t="s">
        <v>4147</v>
      </c>
      <c r="D1797" s="1">
        <v>6000</v>
      </c>
      <c r="E1797" s="37" t="str">
        <f>VLOOKUP(D1797,'Vlookup Table Bonus Point'!$C$3:$D$26,2,TRUE)</f>
        <v>5000 to 9999</v>
      </c>
      <c r="F1797" s="1">
        <v>8529</v>
      </c>
      <c r="G1797" s="1" t="s">
        <v>8218</v>
      </c>
      <c r="H1797" s="1" t="s">
        <v>8223</v>
      </c>
      <c r="I1797" s="1" t="s">
        <v>8245</v>
      </c>
      <c r="J1797" s="1">
        <v>1428128525</v>
      </c>
      <c r="K1797" s="1">
        <v>1425540125</v>
      </c>
      <c r="L1797" s="1" t="b">
        <v>0</v>
      </c>
      <c r="M1797" s="1">
        <v>44</v>
      </c>
      <c r="N1797" s="1" t="b">
        <v>1</v>
      </c>
      <c r="O1797" s="1" t="s">
        <v>8264</v>
      </c>
      <c r="P1797" s="28">
        <f>F1797/D1797</f>
        <v>1.4215</v>
      </c>
      <c r="Q1797" s="29">
        <f>IF(M1797&gt;0,F1797/M1797,0)</f>
        <v>193.84090909090909</v>
      </c>
      <c r="R1797" s="9" t="str">
        <f>LEFT(O1797,SEARCH("/",O1797,1)-1)</f>
        <v>film &amp; video</v>
      </c>
      <c r="S1797" s="26" t="str">
        <f>RIGHT(O1797,LEN(O1797)-SEARCH("/",O1797,1))</f>
        <v>television</v>
      </c>
      <c r="T1797" s="27">
        <f>(((K1797/60)/60)/24)+DATE(1970,1,1)</f>
        <v>42068.307002314818</v>
      </c>
      <c r="U1797" s="5" t="str">
        <f>TEXT(T1797,"mmm")</f>
        <v>Mar</v>
      </c>
      <c r="V1797" s="5" t="str">
        <f>TEXT(T1797,"yyyy")</f>
        <v>2015</v>
      </c>
      <c r="W1797" s="5" t="str">
        <f>TEXT(Y1797,"mmm")</f>
        <v>Apr</v>
      </c>
      <c r="X1797" s="1" t="str">
        <f>TEXT(Y1797,"yyyy")</f>
        <v>2015</v>
      </c>
      <c r="Y1797" s="27">
        <f>(((J1797/60)/60)/24)+DATE(1970,1,1)</f>
        <v>42098.265335648146</v>
      </c>
    </row>
    <row r="1798" spans="1:25" ht="48" x14ac:dyDescent="0.2">
      <c r="A1798" s="1">
        <v>86</v>
      </c>
      <c r="B1798" s="7" t="s">
        <v>88</v>
      </c>
      <c r="C1798" s="7" t="s">
        <v>4197</v>
      </c>
      <c r="D1798" s="1">
        <v>6000</v>
      </c>
      <c r="E1798" s="37" t="str">
        <f>VLOOKUP(D1798,'Vlookup Table Bonus Point'!$C$3:$D$26,2,TRUE)</f>
        <v>5000 to 9999</v>
      </c>
      <c r="F1798" s="1">
        <v>6388</v>
      </c>
      <c r="G1798" s="1" t="s">
        <v>8218</v>
      </c>
      <c r="H1798" s="1" t="s">
        <v>8229</v>
      </c>
      <c r="I1798" s="1" t="s">
        <v>8248</v>
      </c>
      <c r="J1798" s="1">
        <v>1451226045</v>
      </c>
      <c r="K1798" s="1">
        <v>1444828845</v>
      </c>
      <c r="L1798" s="1" t="b">
        <v>0</v>
      </c>
      <c r="M1798" s="1">
        <v>17</v>
      </c>
      <c r="N1798" s="1" t="b">
        <v>1</v>
      </c>
      <c r="O1798" s="1" t="s">
        <v>8265</v>
      </c>
      <c r="P1798" s="28">
        <f>F1798/D1798</f>
        <v>1.0646666666666667</v>
      </c>
      <c r="Q1798" s="29">
        <f>IF(M1798&gt;0,F1798/M1798,0)</f>
        <v>375.76470588235293</v>
      </c>
      <c r="R1798" s="9" t="str">
        <f>LEFT(O1798,SEARCH("/",O1798,1)-1)</f>
        <v>film &amp; video</v>
      </c>
      <c r="S1798" s="26" t="str">
        <f>RIGHT(O1798,LEN(O1798)-SEARCH("/",O1798,1))</f>
        <v>shorts</v>
      </c>
      <c r="T1798" s="27">
        <f>(((K1798/60)/60)/24)+DATE(1970,1,1)</f>
        <v>42291.556076388893</v>
      </c>
      <c r="U1798" s="5" t="str">
        <f>TEXT(T1798,"mmm")</f>
        <v>Oct</v>
      </c>
      <c r="V1798" s="5" t="str">
        <f>TEXT(T1798,"yyyy")</f>
        <v>2015</v>
      </c>
      <c r="W1798" s="5" t="str">
        <f>TEXT(Y1798,"mmm")</f>
        <v>Dec</v>
      </c>
      <c r="X1798" s="1" t="str">
        <f>TEXT(Y1798,"yyyy")</f>
        <v>2015</v>
      </c>
      <c r="Y1798" s="27">
        <f>(((J1798/60)/60)/24)+DATE(1970,1,1)</f>
        <v>42365.59774305555</v>
      </c>
    </row>
    <row r="1799" spans="1:25" ht="48" x14ac:dyDescent="0.2">
      <c r="A1799" s="1">
        <v>89</v>
      </c>
      <c r="B1799" s="7" t="s">
        <v>91</v>
      </c>
      <c r="C1799" s="7" t="s">
        <v>4200</v>
      </c>
      <c r="D1799" s="1">
        <v>6000</v>
      </c>
      <c r="E1799" s="37" t="str">
        <f>VLOOKUP(D1799,'Vlookup Table Bonus Point'!$C$3:$D$26,2,TRUE)</f>
        <v>5000 to 9999</v>
      </c>
      <c r="F1799" s="1">
        <v>6904</v>
      </c>
      <c r="G1799" s="1" t="s">
        <v>8218</v>
      </c>
      <c r="H1799" s="1" t="s">
        <v>8223</v>
      </c>
      <c r="I1799" s="1" t="s">
        <v>8245</v>
      </c>
      <c r="J1799" s="1">
        <v>1370196192</v>
      </c>
      <c r="K1799" s="1">
        <v>1368036192</v>
      </c>
      <c r="L1799" s="1" t="b">
        <v>0</v>
      </c>
      <c r="M1799" s="1">
        <v>56</v>
      </c>
      <c r="N1799" s="1" t="b">
        <v>1</v>
      </c>
      <c r="O1799" s="1" t="s">
        <v>8265</v>
      </c>
      <c r="P1799" s="28">
        <f>F1799/D1799</f>
        <v>1.1506666666666667</v>
      </c>
      <c r="Q1799" s="29">
        <f>IF(M1799&gt;0,F1799/M1799,0)</f>
        <v>123.28571428571429</v>
      </c>
      <c r="R1799" s="9" t="str">
        <f>LEFT(O1799,SEARCH("/",O1799,1)-1)</f>
        <v>film &amp; video</v>
      </c>
      <c r="S1799" s="26" t="str">
        <f>RIGHT(O1799,LEN(O1799)-SEARCH("/",O1799,1))</f>
        <v>shorts</v>
      </c>
      <c r="T1799" s="27">
        <f>(((K1799/60)/60)/24)+DATE(1970,1,1)</f>
        <v>41402.752222222225</v>
      </c>
      <c r="U1799" s="5" t="str">
        <f>TEXT(T1799,"mmm")</f>
        <v>May</v>
      </c>
      <c r="V1799" s="5" t="str">
        <f>TEXT(T1799,"yyyy")</f>
        <v>2013</v>
      </c>
      <c r="W1799" s="5" t="str">
        <f>TEXT(Y1799,"mmm")</f>
        <v>Jun</v>
      </c>
      <c r="X1799" s="1" t="str">
        <f>TEXT(Y1799,"yyyy")</f>
        <v>2013</v>
      </c>
      <c r="Y1799" s="27">
        <f>(((J1799/60)/60)/24)+DATE(1970,1,1)</f>
        <v>41427.752222222225</v>
      </c>
    </row>
    <row r="1800" spans="1:25" ht="48" x14ac:dyDescent="0.2">
      <c r="A1800" s="1">
        <v>102</v>
      </c>
      <c r="B1800" s="7" t="s">
        <v>104</v>
      </c>
      <c r="C1800" s="7" t="s">
        <v>4213</v>
      </c>
      <c r="D1800" s="1">
        <v>6000</v>
      </c>
      <c r="E1800" s="37" t="str">
        <f>VLOOKUP(D1800,'Vlookup Table Bonus Point'!$C$3:$D$26,2,TRUE)</f>
        <v>5000 to 9999</v>
      </c>
      <c r="F1800" s="1">
        <v>7665</v>
      </c>
      <c r="G1800" s="1" t="s">
        <v>8218</v>
      </c>
      <c r="H1800" s="1" t="s">
        <v>8223</v>
      </c>
      <c r="I1800" s="1" t="s">
        <v>8245</v>
      </c>
      <c r="J1800" s="1">
        <v>1293073733</v>
      </c>
      <c r="K1800" s="1">
        <v>1290481733</v>
      </c>
      <c r="L1800" s="1" t="b">
        <v>0</v>
      </c>
      <c r="M1800" s="1">
        <v>65</v>
      </c>
      <c r="N1800" s="1" t="b">
        <v>1</v>
      </c>
      <c r="O1800" s="1" t="s">
        <v>8265</v>
      </c>
      <c r="P1800" s="28">
        <f>F1800/D1800</f>
        <v>1.2775000000000001</v>
      </c>
      <c r="Q1800" s="29">
        <f>IF(M1800&gt;0,F1800/M1800,0)</f>
        <v>117.92307692307692</v>
      </c>
      <c r="R1800" s="9" t="str">
        <f>LEFT(O1800,SEARCH("/",O1800,1)-1)</f>
        <v>film &amp; video</v>
      </c>
      <c r="S1800" s="26" t="str">
        <f>RIGHT(O1800,LEN(O1800)-SEARCH("/",O1800,1))</f>
        <v>shorts</v>
      </c>
      <c r="T1800" s="27">
        <f>(((K1800/60)/60)/24)+DATE(1970,1,1)</f>
        <v>40505.131168981483</v>
      </c>
      <c r="U1800" s="5" t="str">
        <f>TEXT(T1800,"mmm")</f>
        <v>Nov</v>
      </c>
      <c r="V1800" s="5" t="str">
        <f>TEXT(T1800,"yyyy")</f>
        <v>2010</v>
      </c>
      <c r="W1800" s="5" t="str">
        <f>TEXT(Y1800,"mmm")</f>
        <v>Dec</v>
      </c>
      <c r="X1800" s="1" t="str">
        <f>TEXT(Y1800,"yyyy")</f>
        <v>2010</v>
      </c>
      <c r="Y1800" s="27">
        <f>(((J1800/60)/60)/24)+DATE(1970,1,1)</f>
        <v>40535.131168981483</v>
      </c>
    </row>
    <row r="1801" spans="1:25" ht="48" x14ac:dyDescent="0.2">
      <c r="A1801" s="1">
        <v>174</v>
      </c>
      <c r="B1801" s="7" t="s">
        <v>176</v>
      </c>
      <c r="C1801" s="7" t="s">
        <v>4284</v>
      </c>
      <c r="D1801" s="1">
        <v>6000</v>
      </c>
      <c r="E1801" s="37" t="str">
        <f>VLOOKUP(D1801,'Vlookup Table Bonus Point'!$C$3:$D$26,2,TRUE)</f>
        <v>5000 to 9999</v>
      </c>
      <c r="F1801" s="1">
        <v>0</v>
      </c>
      <c r="G1801" s="1" t="s">
        <v>8220</v>
      </c>
      <c r="H1801" s="1" t="s">
        <v>8232</v>
      </c>
      <c r="I1801" s="1" t="s">
        <v>8248</v>
      </c>
      <c r="J1801" s="1">
        <v>1431108776</v>
      </c>
      <c r="K1801" s="1">
        <v>1425924776</v>
      </c>
      <c r="L1801" s="1" t="b">
        <v>0</v>
      </c>
      <c r="M1801" s="1">
        <v>0</v>
      </c>
      <c r="N1801" s="1" t="b">
        <v>0</v>
      </c>
      <c r="O1801" s="1" t="s">
        <v>8267</v>
      </c>
      <c r="P1801" s="28">
        <f>F1801/D1801</f>
        <v>0</v>
      </c>
      <c r="Q1801" s="29">
        <f>IF(M1801&gt;0,F1801/M1801,0)</f>
        <v>0</v>
      </c>
      <c r="R1801" s="9" t="str">
        <f>LEFT(O1801,SEARCH("/",O1801,1)-1)</f>
        <v>film &amp; video</v>
      </c>
      <c r="S1801" s="26" t="str">
        <f>RIGHT(O1801,LEN(O1801)-SEARCH("/",O1801,1))</f>
        <v>drama</v>
      </c>
      <c r="T1801" s="27">
        <f>(((K1801/60)/60)/24)+DATE(1970,1,1)</f>
        <v>42072.758981481486</v>
      </c>
      <c r="U1801" s="5" t="str">
        <f>TEXT(T1801,"mmm")</f>
        <v>Mar</v>
      </c>
      <c r="V1801" s="5" t="str">
        <f>TEXT(T1801,"yyyy")</f>
        <v>2015</v>
      </c>
      <c r="W1801" s="5" t="str">
        <f>TEXT(Y1801,"mmm")</f>
        <v>May</v>
      </c>
      <c r="X1801" s="1" t="str">
        <f>TEXT(Y1801,"yyyy")</f>
        <v>2015</v>
      </c>
      <c r="Y1801" s="27">
        <f>(((J1801/60)/60)/24)+DATE(1970,1,1)</f>
        <v>42132.758981481486</v>
      </c>
    </row>
    <row r="1802" spans="1:25" ht="32" x14ac:dyDescent="0.2">
      <c r="A1802" s="1">
        <v>200</v>
      </c>
      <c r="B1802" s="7" t="s">
        <v>202</v>
      </c>
      <c r="C1802" s="7" t="s">
        <v>4310</v>
      </c>
      <c r="D1802" s="1">
        <v>6000</v>
      </c>
      <c r="E1802" s="37" t="str">
        <f>VLOOKUP(D1802,'Vlookup Table Bonus Point'!$C$3:$D$26,2,TRUE)</f>
        <v>5000 to 9999</v>
      </c>
      <c r="F1802" s="1">
        <v>1571.55</v>
      </c>
      <c r="G1802" s="1" t="s">
        <v>8220</v>
      </c>
      <c r="H1802" s="1" t="s">
        <v>8223</v>
      </c>
      <c r="I1802" s="1" t="s">
        <v>8245</v>
      </c>
      <c r="J1802" s="1">
        <v>1410746403</v>
      </c>
      <c r="K1802" s="1">
        <v>1408154403</v>
      </c>
      <c r="L1802" s="1" t="b">
        <v>0</v>
      </c>
      <c r="M1802" s="1">
        <v>18</v>
      </c>
      <c r="N1802" s="1" t="b">
        <v>0</v>
      </c>
      <c r="O1802" s="1" t="s">
        <v>8267</v>
      </c>
      <c r="P1802" s="28">
        <f>F1802/D1802</f>
        <v>0.26192500000000002</v>
      </c>
      <c r="Q1802" s="29">
        <f>IF(M1802&gt;0,F1802/M1802,0)</f>
        <v>87.308333333333337</v>
      </c>
      <c r="R1802" s="9" t="str">
        <f>LEFT(O1802,SEARCH("/",O1802,1)-1)</f>
        <v>film &amp; video</v>
      </c>
      <c r="S1802" s="26" t="str">
        <f>RIGHT(O1802,LEN(O1802)-SEARCH("/",O1802,1))</f>
        <v>drama</v>
      </c>
      <c r="T1802" s="27">
        <f>(((K1802/60)/60)/24)+DATE(1970,1,1)</f>
        <v>41867.083368055559</v>
      </c>
      <c r="U1802" s="5" t="str">
        <f>TEXT(T1802,"mmm")</f>
        <v>Aug</v>
      </c>
      <c r="V1802" s="5" t="str">
        <f>TEXT(T1802,"yyyy")</f>
        <v>2014</v>
      </c>
      <c r="W1802" s="5" t="str">
        <f>TEXT(Y1802,"mmm")</f>
        <v>Sep</v>
      </c>
      <c r="X1802" s="1" t="str">
        <f>TEXT(Y1802,"yyyy")</f>
        <v>2014</v>
      </c>
      <c r="Y1802" s="27">
        <f>(((J1802/60)/60)/24)+DATE(1970,1,1)</f>
        <v>41897.083368055559</v>
      </c>
    </row>
    <row r="1803" spans="1:25" ht="16" x14ac:dyDescent="0.2">
      <c r="A1803" s="1">
        <v>202</v>
      </c>
      <c r="B1803" s="7" t="s">
        <v>204</v>
      </c>
      <c r="C1803" s="7" t="s">
        <v>4312</v>
      </c>
      <c r="D1803" s="1">
        <v>6000</v>
      </c>
      <c r="E1803" s="37" t="str">
        <f>VLOOKUP(D1803,'Vlookup Table Bonus Point'!$C$3:$D$26,2,TRUE)</f>
        <v>5000 to 9999</v>
      </c>
      <c r="F1803" s="1">
        <v>0</v>
      </c>
      <c r="G1803" s="1" t="s">
        <v>8220</v>
      </c>
      <c r="H1803" s="1" t="s">
        <v>8223</v>
      </c>
      <c r="I1803" s="1" t="s">
        <v>8245</v>
      </c>
      <c r="J1803" s="1">
        <v>1444337940</v>
      </c>
      <c r="K1803" s="1">
        <v>1441750564</v>
      </c>
      <c r="L1803" s="1" t="b">
        <v>0</v>
      </c>
      <c r="M1803" s="1">
        <v>0</v>
      </c>
      <c r="N1803" s="1" t="b">
        <v>0</v>
      </c>
      <c r="O1803" s="1" t="s">
        <v>8267</v>
      </c>
      <c r="P1803" s="28">
        <f>F1803/D1803</f>
        <v>0</v>
      </c>
      <c r="Q1803" s="29">
        <f>IF(M1803&gt;0,F1803/M1803,0)</f>
        <v>0</v>
      </c>
      <c r="R1803" s="9" t="str">
        <f>LEFT(O1803,SEARCH("/",O1803,1)-1)</f>
        <v>film &amp; video</v>
      </c>
      <c r="S1803" s="26" t="str">
        <f>RIGHT(O1803,LEN(O1803)-SEARCH("/",O1803,1))</f>
        <v>drama</v>
      </c>
      <c r="T1803" s="27">
        <f>(((K1803/60)/60)/24)+DATE(1970,1,1)</f>
        <v>42255.927824074075</v>
      </c>
      <c r="U1803" s="5" t="str">
        <f>TEXT(T1803,"mmm")</f>
        <v>Sep</v>
      </c>
      <c r="V1803" s="5" t="str">
        <f>TEXT(T1803,"yyyy")</f>
        <v>2015</v>
      </c>
      <c r="W1803" s="5" t="str">
        <f>TEXT(Y1803,"mmm")</f>
        <v>Oct</v>
      </c>
      <c r="X1803" s="1" t="str">
        <f>TEXT(Y1803,"yyyy")</f>
        <v>2015</v>
      </c>
      <c r="Y1803" s="27">
        <f>(((J1803/60)/60)/24)+DATE(1970,1,1)</f>
        <v>42285.874305555553</v>
      </c>
    </row>
    <row r="1804" spans="1:25" ht="48" x14ac:dyDescent="0.2">
      <c r="A1804" s="1">
        <v>339</v>
      </c>
      <c r="B1804" s="7" t="s">
        <v>340</v>
      </c>
      <c r="C1804" s="7" t="s">
        <v>4449</v>
      </c>
      <c r="D1804" s="1">
        <v>6000</v>
      </c>
      <c r="E1804" s="37" t="str">
        <f>VLOOKUP(D1804,'Vlookup Table Bonus Point'!$C$3:$D$26,2,TRUE)</f>
        <v>5000 to 9999</v>
      </c>
      <c r="F1804" s="1">
        <v>6485</v>
      </c>
      <c r="G1804" s="1" t="s">
        <v>8218</v>
      </c>
      <c r="H1804" s="1" t="s">
        <v>8223</v>
      </c>
      <c r="I1804" s="1" t="s">
        <v>8245</v>
      </c>
      <c r="J1804" s="1">
        <v>1430331268</v>
      </c>
      <c r="K1804" s="1">
        <v>1427739268</v>
      </c>
      <c r="L1804" s="1" t="b">
        <v>1</v>
      </c>
      <c r="M1804" s="1">
        <v>89</v>
      </c>
      <c r="N1804" s="1" t="b">
        <v>1</v>
      </c>
      <c r="O1804" s="1" t="s">
        <v>8268</v>
      </c>
      <c r="P1804" s="28">
        <f>F1804/D1804</f>
        <v>1.0808333333333333</v>
      </c>
      <c r="Q1804" s="29">
        <f>IF(M1804&gt;0,F1804/M1804,0)</f>
        <v>72.865168539325836</v>
      </c>
      <c r="R1804" s="9" t="str">
        <f>LEFT(O1804,SEARCH("/",O1804,1)-1)</f>
        <v>film &amp; video</v>
      </c>
      <c r="S1804" s="26" t="str">
        <f>RIGHT(O1804,LEN(O1804)-SEARCH("/",O1804,1))</f>
        <v>documentary</v>
      </c>
      <c r="T1804" s="27">
        <f>(((K1804/60)/60)/24)+DATE(1970,1,1)</f>
        <v>42093.760046296295</v>
      </c>
      <c r="U1804" s="5" t="str">
        <f>TEXT(T1804,"mmm")</f>
        <v>Mar</v>
      </c>
      <c r="V1804" s="5" t="str">
        <f>TEXT(T1804,"yyyy")</f>
        <v>2015</v>
      </c>
      <c r="W1804" s="5" t="str">
        <f>TEXT(Y1804,"mmm")</f>
        <v>Apr</v>
      </c>
      <c r="X1804" s="1" t="str">
        <f>TEXT(Y1804,"yyyy")</f>
        <v>2015</v>
      </c>
      <c r="Y1804" s="27">
        <f>(((J1804/60)/60)/24)+DATE(1970,1,1)</f>
        <v>42123.760046296295</v>
      </c>
    </row>
    <row r="1805" spans="1:25" ht="48" x14ac:dyDescent="0.2">
      <c r="A1805" s="1">
        <v>374</v>
      </c>
      <c r="B1805" s="7" t="s">
        <v>375</v>
      </c>
      <c r="C1805" s="7" t="s">
        <v>4484</v>
      </c>
      <c r="D1805" s="1">
        <v>6000</v>
      </c>
      <c r="E1805" s="37" t="str">
        <f>VLOOKUP(D1805,'Vlookup Table Bonus Point'!$C$3:$D$26,2,TRUE)</f>
        <v>5000 to 9999</v>
      </c>
      <c r="F1805" s="1">
        <v>7839</v>
      </c>
      <c r="G1805" s="1" t="s">
        <v>8218</v>
      </c>
      <c r="H1805" s="1" t="s">
        <v>8223</v>
      </c>
      <c r="I1805" s="1" t="s">
        <v>8245</v>
      </c>
      <c r="J1805" s="1">
        <v>1316208031</v>
      </c>
      <c r="K1805" s="1">
        <v>1312320031</v>
      </c>
      <c r="L1805" s="1" t="b">
        <v>0</v>
      </c>
      <c r="M1805" s="1">
        <v>174</v>
      </c>
      <c r="N1805" s="1" t="b">
        <v>1</v>
      </c>
      <c r="O1805" s="1" t="s">
        <v>8268</v>
      </c>
      <c r="P1805" s="28">
        <f>F1805/D1805</f>
        <v>1.3065</v>
      </c>
      <c r="Q1805" s="29">
        <f>IF(M1805&gt;0,F1805/M1805,0)</f>
        <v>45.051724137931032</v>
      </c>
      <c r="R1805" s="9" t="str">
        <f>LEFT(O1805,SEARCH("/",O1805,1)-1)</f>
        <v>film &amp; video</v>
      </c>
      <c r="S1805" s="26" t="str">
        <f>RIGHT(O1805,LEN(O1805)-SEARCH("/",O1805,1))</f>
        <v>documentary</v>
      </c>
      <c r="T1805" s="27">
        <f>(((K1805/60)/60)/24)+DATE(1970,1,1)</f>
        <v>40757.889247685183</v>
      </c>
      <c r="U1805" s="5" t="str">
        <f>TEXT(T1805,"mmm")</f>
        <v>Aug</v>
      </c>
      <c r="V1805" s="5" t="str">
        <f>TEXT(T1805,"yyyy")</f>
        <v>2011</v>
      </c>
      <c r="W1805" s="5" t="str">
        <f>TEXT(Y1805,"mmm")</f>
        <v>Sep</v>
      </c>
      <c r="X1805" s="1" t="str">
        <f>TEXT(Y1805,"yyyy")</f>
        <v>2011</v>
      </c>
      <c r="Y1805" s="27">
        <f>(((J1805/60)/60)/24)+DATE(1970,1,1)</f>
        <v>40802.889247685183</v>
      </c>
    </row>
    <row r="1806" spans="1:25" ht="48" x14ac:dyDescent="0.2">
      <c r="A1806" s="1">
        <v>408</v>
      </c>
      <c r="B1806" s="7" t="s">
        <v>409</v>
      </c>
      <c r="C1806" s="7" t="s">
        <v>4518</v>
      </c>
      <c r="D1806" s="1">
        <v>6000</v>
      </c>
      <c r="E1806" s="37" t="str">
        <f>VLOOKUP(D1806,'Vlookup Table Bonus Point'!$C$3:$D$26,2,TRUE)</f>
        <v>5000 to 9999</v>
      </c>
      <c r="F1806" s="1">
        <v>6086.26</v>
      </c>
      <c r="G1806" s="1" t="s">
        <v>8218</v>
      </c>
      <c r="H1806" s="1" t="s">
        <v>8223</v>
      </c>
      <c r="I1806" s="1" t="s">
        <v>8245</v>
      </c>
      <c r="J1806" s="1">
        <v>1383676790</v>
      </c>
      <c r="K1806" s="1">
        <v>1380217190</v>
      </c>
      <c r="L1806" s="1" t="b">
        <v>0</v>
      </c>
      <c r="M1806" s="1">
        <v>38</v>
      </c>
      <c r="N1806" s="1" t="b">
        <v>1</v>
      </c>
      <c r="O1806" s="1" t="s">
        <v>8268</v>
      </c>
      <c r="P1806" s="28">
        <f>F1806/D1806</f>
        <v>1.0143766666666667</v>
      </c>
      <c r="Q1806" s="29">
        <f>IF(M1806&gt;0,F1806/M1806,0)</f>
        <v>160.16473684210527</v>
      </c>
      <c r="R1806" s="9" t="str">
        <f>LEFT(O1806,SEARCH("/",O1806,1)-1)</f>
        <v>film &amp; video</v>
      </c>
      <c r="S1806" s="26" t="str">
        <f>RIGHT(O1806,LEN(O1806)-SEARCH("/",O1806,1))</f>
        <v>documentary</v>
      </c>
      <c r="T1806" s="27">
        <f>(((K1806/60)/60)/24)+DATE(1970,1,1)</f>
        <v>41543.735995370371</v>
      </c>
      <c r="U1806" s="5" t="str">
        <f>TEXT(T1806,"mmm")</f>
        <v>Sep</v>
      </c>
      <c r="V1806" s="5" t="str">
        <f>TEXT(T1806,"yyyy")</f>
        <v>2013</v>
      </c>
      <c r="W1806" s="5" t="str">
        <f>TEXT(Y1806,"mmm")</f>
        <v>Nov</v>
      </c>
      <c r="X1806" s="1" t="str">
        <f>TEXT(Y1806,"yyyy")</f>
        <v>2013</v>
      </c>
      <c r="Y1806" s="27">
        <f>(((J1806/60)/60)/24)+DATE(1970,1,1)</f>
        <v>41583.777662037035</v>
      </c>
    </row>
    <row r="1807" spans="1:25" ht="48" x14ac:dyDescent="0.2">
      <c r="A1807" s="1">
        <v>432</v>
      </c>
      <c r="B1807" s="7" t="s">
        <v>433</v>
      </c>
      <c r="C1807" s="7" t="s">
        <v>4542</v>
      </c>
      <c r="D1807" s="1">
        <v>6000</v>
      </c>
      <c r="E1807" s="37" t="str">
        <f>VLOOKUP(D1807,'Vlookup Table Bonus Point'!$C$3:$D$26,2,TRUE)</f>
        <v>5000 to 9999</v>
      </c>
      <c r="F1807" s="1">
        <v>570</v>
      </c>
      <c r="G1807" s="1" t="s">
        <v>8220</v>
      </c>
      <c r="H1807" s="1" t="s">
        <v>8223</v>
      </c>
      <c r="I1807" s="1" t="s">
        <v>8245</v>
      </c>
      <c r="J1807" s="1">
        <v>1445448381</v>
      </c>
      <c r="K1807" s="1">
        <v>1440264381</v>
      </c>
      <c r="L1807" s="1" t="b">
        <v>0</v>
      </c>
      <c r="M1807" s="1">
        <v>8</v>
      </c>
      <c r="N1807" s="1" t="b">
        <v>0</v>
      </c>
      <c r="O1807" s="1" t="s">
        <v>8269</v>
      </c>
      <c r="P1807" s="28">
        <f>F1807/D1807</f>
        <v>9.5000000000000001E-2</v>
      </c>
      <c r="Q1807" s="29">
        <f>IF(M1807&gt;0,F1807/M1807,0)</f>
        <v>71.25</v>
      </c>
      <c r="R1807" s="9" t="str">
        <f>LEFT(O1807,SEARCH("/",O1807,1)-1)</f>
        <v>film &amp; video</v>
      </c>
      <c r="S1807" s="26" t="str">
        <f>RIGHT(O1807,LEN(O1807)-SEARCH("/",O1807,1))</f>
        <v>animation</v>
      </c>
      <c r="T1807" s="27">
        <f>(((K1807/60)/60)/24)+DATE(1970,1,1)</f>
        <v>42238.726631944446</v>
      </c>
      <c r="U1807" s="5" t="str">
        <f>TEXT(T1807,"mmm")</f>
        <v>Aug</v>
      </c>
      <c r="V1807" s="5" t="str">
        <f>TEXT(T1807,"yyyy")</f>
        <v>2015</v>
      </c>
      <c r="W1807" s="5" t="str">
        <f>TEXT(Y1807,"mmm")</f>
        <v>Oct</v>
      </c>
      <c r="X1807" s="1" t="str">
        <f>TEXT(Y1807,"yyyy")</f>
        <v>2015</v>
      </c>
      <c r="Y1807" s="27">
        <f>(((J1807/60)/60)/24)+DATE(1970,1,1)</f>
        <v>42298.726631944446</v>
      </c>
    </row>
    <row r="1808" spans="1:25" ht="32" x14ac:dyDescent="0.2">
      <c r="A1808" s="1">
        <v>469</v>
      </c>
      <c r="B1808" s="7" t="s">
        <v>470</v>
      </c>
      <c r="C1808" s="7" t="s">
        <v>4579</v>
      </c>
      <c r="D1808" s="1">
        <v>6000</v>
      </c>
      <c r="E1808" s="37" t="str">
        <f>VLOOKUP(D1808,'Vlookup Table Bonus Point'!$C$3:$D$26,2,TRUE)</f>
        <v>5000 to 9999</v>
      </c>
      <c r="F1808" s="1">
        <v>0</v>
      </c>
      <c r="G1808" s="1" t="s">
        <v>8220</v>
      </c>
      <c r="H1808" s="1" t="s">
        <v>8224</v>
      </c>
      <c r="I1808" s="1" t="s">
        <v>8246</v>
      </c>
      <c r="J1808" s="1">
        <v>1409960724</v>
      </c>
      <c r="K1808" s="1">
        <v>1404776724</v>
      </c>
      <c r="L1808" s="1" t="b">
        <v>0</v>
      </c>
      <c r="M1808" s="1">
        <v>0</v>
      </c>
      <c r="N1808" s="1" t="b">
        <v>0</v>
      </c>
      <c r="O1808" s="1" t="s">
        <v>8269</v>
      </c>
      <c r="P1808" s="28">
        <f>F1808/D1808</f>
        <v>0</v>
      </c>
      <c r="Q1808" s="29">
        <f>IF(M1808&gt;0,F1808/M1808,0)</f>
        <v>0</v>
      </c>
      <c r="R1808" s="9" t="str">
        <f>LEFT(O1808,SEARCH("/",O1808,1)-1)</f>
        <v>film &amp; video</v>
      </c>
      <c r="S1808" s="26" t="str">
        <f>RIGHT(O1808,LEN(O1808)-SEARCH("/",O1808,1))</f>
        <v>animation</v>
      </c>
      <c r="T1808" s="27">
        <f>(((K1808/60)/60)/24)+DATE(1970,1,1)</f>
        <v>41827.989861111113</v>
      </c>
      <c r="U1808" s="5" t="str">
        <f>TEXT(T1808,"mmm")</f>
        <v>Jul</v>
      </c>
      <c r="V1808" s="5" t="str">
        <f>TEXT(T1808,"yyyy")</f>
        <v>2014</v>
      </c>
      <c r="W1808" s="5" t="str">
        <f>TEXT(Y1808,"mmm")</f>
        <v>Sep</v>
      </c>
      <c r="X1808" s="1" t="str">
        <f>TEXT(Y1808,"yyyy")</f>
        <v>2014</v>
      </c>
      <c r="Y1808" s="27">
        <f>(((J1808/60)/60)/24)+DATE(1970,1,1)</f>
        <v>41887.989861111113</v>
      </c>
    </row>
    <row r="1809" spans="1:25" ht="48" x14ac:dyDescent="0.2">
      <c r="A1809" s="1">
        <v>622</v>
      </c>
      <c r="B1809" s="7" t="s">
        <v>623</v>
      </c>
      <c r="C1809" s="7" t="s">
        <v>4732</v>
      </c>
      <c r="D1809" s="1">
        <v>6000</v>
      </c>
      <c r="E1809" s="37" t="str">
        <f>VLOOKUP(D1809,'Vlookup Table Bonus Point'!$C$3:$D$26,2,TRUE)</f>
        <v>5000 to 9999</v>
      </c>
      <c r="F1809" s="1">
        <v>341</v>
      </c>
      <c r="G1809" s="1" t="s">
        <v>8219</v>
      </c>
      <c r="H1809" s="1" t="s">
        <v>8223</v>
      </c>
      <c r="I1809" s="1" t="s">
        <v>8245</v>
      </c>
      <c r="J1809" s="1">
        <v>1467398138</v>
      </c>
      <c r="K1809" s="1">
        <v>1465670138</v>
      </c>
      <c r="L1809" s="1" t="b">
        <v>0</v>
      </c>
      <c r="M1809" s="1">
        <v>9</v>
      </c>
      <c r="N1809" s="1" t="b">
        <v>0</v>
      </c>
      <c r="O1809" s="1" t="s">
        <v>8271</v>
      </c>
      <c r="P1809" s="28">
        <f>F1809/D1809</f>
        <v>5.6833333333333333E-2</v>
      </c>
      <c r="Q1809" s="29">
        <f>IF(M1809&gt;0,F1809/M1809,0)</f>
        <v>37.888888888888886</v>
      </c>
      <c r="R1809" s="9" t="str">
        <f>LEFT(O1809,SEARCH("/",O1809,1)-1)</f>
        <v>technology</v>
      </c>
      <c r="S1809" s="26" t="str">
        <f>RIGHT(O1809,LEN(O1809)-SEARCH("/",O1809,1))</f>
        <v>web</v>
      </c>
      <c r="T1809" s="27">
        <f>(((K1809/60)/60)/24)+DATE(1970,1,1)</f>
        <v>42532.774745370371</v>
      </c>
      <c r="U1809" s="5" t="str">
        <f>TEXT(T1809,"mmm")</f>
        <v>Jun</v>
      </c>
      <c r="V1809" s="5" t="str">
        <f>TEXT(T1809,"yyyy")</f>
        <v>2016</v>
      </c>
      <c r="W1809" s="5" t="str">
        <f>TEXT(Y1809,"mmm")</f>
        <v>Jul</v>
      </c>
      <c r="X1809" s="1" t="str">
        <f>TEXT(Y1809,"yyyy")</f>
        <v>2016</v>
      </c>
      <c r="Y1809" s="27">
        <f>(((J1809/60)/60)/24)+DATE(1970,1,1)</f>
        <v>42552.774745370371</v>
      </c>
    </row>
    <row r="1810" spans="1:25" ht="48" x14ac:dyDescent="0.2">
      <c r="A1810" s="1">
        <v>675</v>
      </c>
      <c r="B1810" s="7" t="s">
        <v>676</v>
      </c>
      <c r="C1810" s="7" t="s">
        <v>4785</v>
      </c>
      <c r="D1810" s="1">
        <v>6000</v>
      </c>
      <c r="E1810" s="37" t="str">
        <f>VLOOKUP(D1810,'Vlookup Table Bonus Point'!$C$3:$D$26,2,TRUE)</f>
        <v>5000 to 9999</v>
      </c>
      <c r="F1810" s="1">
        <v>891</v>
      </c>
      <c r="G1810" s="1" t="s">
        <v>8220</v>
      </c>
      <c r="H1810" s="1" t="s">
        <v>8223</v>
      </c>
      <c r="I1810" s="1" t="s">
        <v>8245</v>
      </c>
      <c r="J1810" s="1">
        <v>1420095540</v>
      </c>
      <c r="K1810" s="1">
        <v>1417558804</v>
      </c>
      <c r="L1810" s="1" t="b">
        <v>0</v>
      </c>
      <c r="M1810" s="1">
        <v>26</v>
      </c>
      <c r="N1810" s="1" t="b">
        <v>0</v>
      </c>
      <c r="O1810" s="1" t="s">
        <v>8272</v>
      </c>
      <c r="P1810" s="28">
        <f>F1810/D1810</f>
        <v>0.14849999999999999</v>
      </c>
      <c r="Q1810" s="29">
        <f>IF(M1810&gt;0,F1810/M1810,0)</f>
        <v>34.269230769230766</v>
      </c>
      <c r="R1810" s="9" t="str">
        <f>LEFT(O1810,SEARCH("/",O1810,1)-1)</f>
        <v>technology</v>
      </c>
      <c r="S1810" s="26" t="str">
        <f>RIGHT(O1810,LEN(O1810)-SEARCH("/",O1810,1))</f>
        <v>wearables</v>
      </c>
      <c r="T1810" s="27">
        <f>(((K1810/60)/60)/24)+DATE(1970,1,1)</f>
        <v>41975.930601851855</v>
      </c>
      <c r="U1810" s="5" t="str">
        <f>TEXT(T1810,"mmm")</f>
        <v>Dec</v>
      </c>
      <c r="V1810" s="5" t="str">
        <f>TEXT(T1810,"yyyy")</f>
        <v>2014</v>
      </c>
      <c r="W1810" s="5" t="str">
        <f>TEXT(Y1810,"mmm")</f>
        <v>Jan</v>
      </c>
      <c r="X1810" s="1" t="str">
        <f>TEXT(Y1810,"yyyy")</f>
        <v>2015</v>
      </c>
      <c r="Y1810" s="27">
        <f>(((J1810/60)/60)/24)+DATE(1970,1,1)</f>
        <v>42005.290972222225</v>
      </c>
    </row>
    <row r="1811" spans="1:25" ht="48" x14ac:dyDescent="0.2">
      <c r="A1811" s="1">
        <v>739</v>
      </c>
      <c r="B1811" s="7" t="s">
        <v>740</v>
      </c>
      <c r="C1811" s="7" t="s">
        <v>4849</v>
      </c>
      <c r="D1811" s="1">
        <v>6000</v>
      </c>
      <c r="E1811" s="37" t="str">
        <f>VLOOKUP(D1811,'Vlookup Table Bonus Point'!$C$3:$D$26,2,TRUE)</f>
        <v>5000 to 9999</v>
      </c>
      <c r="F1811" s="1">
        <v>9500</v>
      </c>
      <c r="G1811" s="1" t="s">
        <v>8218</v>
      </c>
      <c r="H1811" s="1" t="s">
        <v>8223</v>
      </c>
      <c r="I1811" s="1" t="s">
        <v>8245</v>
      </c>
      <c r="J1811" s="1">
        <v>1407758629</v>
      </c>
      <c r="K1811" s="1">
        <v>1404907429</v>
      </c>
      <c r="L1811" s="1" t="b">
        <v>0</v>
      </c>
      <c r="M1811" s="1">
        <v>139</v>
      </c>
      <c r="N1811" s="1" t="b">
        <v>1</v>
      </c>
      <c r="O1811" s="1" t="s">
        <v>8273</v>
      </c>
      <c r="P1811" s="28">
        <f>F1811/D1811</f>
        <v>1.5833333333333333</v>
      </c>
      <c r="Q1811" s="29">
        <f>IF(M1811&gt;0,F1811/M1811,0)</f>
        <v>68.345323741007192</v>
      </c>
      <c r="R1811" s="9" t="str">
        <f>LEFT(O1811,SEARCH("/",O1811,1)-1)</f>
        <v>publishing</v>
      </c>
      <c r="S1811" s="26" t="str">
        <f>RIGHT(O1811,LEN(O1811)-SEARCH("/",O1811,1))</f>
        <v>nonfiction</v>
      </c>
      <c r="T1811" s="27">
        <f>(((K1811/60)/60)/24)+DATE(1970,1,1)</f>
        <v>41829.502650462964</v>
      </c>
      <c r="U1811" s="5" t="str">
        <f>TEXT(T1811,"mmm")</f>
        <v>Jul</v>
      </c>
      <c r="V1811" s="5" t="str">
        <f>TEXT(T1811,"yyyy")</f>
        <v>2014</v>
      </c>
      <c r="W1811" s="5" t="str">
        <f>TEXT(Y1811,"mmm")</f>
        <v>Aug</v>
      </c>
      <c r="X1811" s="1" t="str">
        <f>TEXT(Y1811,"yyyy")</f>
        <v>2014</v>
      </c>
      <c r="Y1811" s="27">
        <f>(((J1811/60)/60)/24)+DATE(1970,1,1)</f>
        <v>41862.502650462964</v>
      </c>
    </row>
    <row r="1812" spans="1:25" ht="48" x14ac:dyDescent="0.2">
      <c r="A1812" s="1">
        <v>802</v>
      </c>
      <c r="B1812" s="7" t="s">
        <v>803</v>
      </c>
      <c r="C1812" s="7" t="s">
        <v>4912</v>
      </c>
      <c r="D1812" s="1">
        <v>6000</v>
      </c>
      <c r="E1812" s="37" t="str">
        <f>VLOOKUP(D1812,'Vlookup Table Bonus Point'!$C$3:$D$26,2,TRUE)</f>
        <v>5000 to 9999</v>
      </c>
      <c r="F1812" s="1">
        <v>6080</v>
      </c>
      <c r="G1812" s="1" t="s">
        <v>8218</v>
      </c>
      <c r="H1812" s="1" t="s">
        <v>8223</v>
      </c>
      <c r="I1812" s="1" t="s">
        <v>8245</v>
      </c>
      <c r="J1812" s="1">
        <v>1347854700</v>
      </c>
      <c r="K1812" s="1">
        <v>1343867524</v>
      </c>
      <c r="L1812" s="1" t="b">
        <v>0</v>
      </c>
      <c r="M1812" s="1">
        <v>75</v>
      </c>
      <c r="N1812" s="1" t="b">
        <v>1</v>
      </c>
      <c r="O1812" s="1" t="s">
        <v>8275</v>
      </c>
      <c r="P1812" s="28">
        <f>F1812/D1812</f>
        <v>1.0133333333333334</v>
      </c>
      <c r="Q1812" s="29">
        <f>IF(M1812&gt;0,F1812/M1812,0)</f>
        <v>81.066666666666663</v>
      </c>
      <c r="R1812" s="9" t="str">
        <f>LEFT(O1812,SEARCH("/",O1812,1)-1)</f>
        <v>music</v>
      </c>
      <c r="S1812" s="26" t="str">
        <f>RIGHT(O1812,LEN(O1812)-SEARCH("/",O1812,1))</f>
        <v>rock</v>
      </c>
      <c r="T1812" s="27">
        <f>(((K1812/60)/60)/24)+DATE(1970,1,1)</f>
        <v>41123.022268518522</v>
      </c>
      <c r="U1812" s="5" t="str">
        <f>TEXT(T1812,"mmm")</f>
        <v>Aug</v>
      </c>
      <c r="V1812" s="5" t="str">
        <f>TEXT(T1812,"yyyy")</f>
        <v>2012</v>
      </c>
      <c r="W1812" s="5" t="str">
        <f>TEXT(Y1812,"mmm")</f>
        <v>Sep</v>
      </c>
      <c r="X1812" s="1" t="str">
        <f>TEXT(Y1812,"yyyy")</f>
        <v>2012</v>
      </c>
      <c r="Y1812" s="27">
        <f>(((J1812/60)/60)/24)+DATE(1970,1,1)</f>
        <v>41169.170138888891</v>
      </c>
    </row>
    <row r="1813" spans="1:25" ht="16" x14ac:dyDescent="0.2">
      <c r="A1813" s="1">
        <v>833</v>
      </c>
      <c r="B1813" s="7" t="s">
        <v>834</v>
      </c>
      <c r="C1813" s="7" t="s">
        <v>4943</v>
      </c>
      <c r="D1813" s="1">
        <v>6000</v>
      </c>
      <c r="E1813" s="37" t="str">
        <f>VLOOKUP(D1813,'Vlookup Table Bonus Point'!$C$3:$D$26,2,TRUE)</f>
        <v>5000 to 9999</v>
      </c>
      <c r="F1813" s="1">
        <v>6100</v>
      </c>
      <c r="G1813" s="1" t="s">
        <v>8218</v>
      </c>
      <c r="H1813" s="1" t="s">
        <v>8223</v>
      </c>
      <c r="I1813" s="1" t="s">
        <v>8245</v>
      </c>
      <c r="J1813" s="1">
        <v>1397941475</v>
      </c>
      <c r="K1813" s="1">
        <v>1395349475</v>
      </c>
      <c r="L1813" s="1" t="b">
        <v>0</v>
      </c>
      <c r="M1813" s="1">
        <v>41</v>
      </c>
      <c r="N1813" s="1" t="b">
        <v>1</v>
      </c>
      <c r="O1813" s="1" t="s">
        <v>8275</v>
      </c>
      <c r="P1813" s="28">
        <f>F1813/D1813</f>
        <v>1.0166666666666666</v>
      </c>
      <c r="Q1813" s="29">
        <f>IF(M1813&gt;0,F1813/M1813,0)</f>
        <v>148.78048780487805</v>
      </c>
      <c r="R1813" s="9" t="str">
        <f>LEFT(O1813,SEARCH("/",O1813,1)-1)</f>
        <v>music</v>
      </c>
      <c r="S1813" s="26" t="str">
        <f>RIGHT(O1813,LEN(O1813)-SEARCH("/",O1813,1))</f>
        <v>rock</v>
      </c>
      <c r="T1813" s="27">
        <f>(((K1813/60)/60)/24)+DATE(1970,1,1)</f>
        <v>41718.878182870372</v>
      </c>
      <c r="U1813" s="5" t="str">
        <f>TEXT(T1813,"mmm")</f>
        <v>Mar</v>
      </c>
      <c r="V1813" s="5" t="str">
        <f>TEXT(T1813,"yyyy")</f>
        <v>2014</v>
      </c>
      <c r="W1813" s="5" t="str">
        <f>TEXT(Y1813,"mmm")</f>
        <v>Apr</v>
      </c>
      <c r="X1813" s="1" t="str">
        <f>TEXT(Y1813,"yyyy")</f>
        <v>2014</v>
      </c>
      <c r="Y1813" s="27">
        <f>(((J1813/60)/60)/24)+DATE(1970,1,1)</f>
        <v>41748.878182870372</v>
      </c>
    </row>
    <row r="1814" spans="1:25" ht="48" x14ac:dyDescent="0.2">
      <c r="A1814" s="1">
        <v>871</v>
      </c>
      <c r="B1814" s="7" t="s">
        <v>872</v>
      </c>
      <c r="C1814" s="7" t="s">
        <v>4981</v>
      </c>
      <c r="D1814" s="1">
        <v>6000</v>
      </c>
      <c r="E1814" s="37" t="str">
        <f>VLOOKUP(D1814,'Vlookup Table Bonus Point'!$C$3:$D$26,2,TRUE)</f>
        <v>5000 to 9999</v>
      </c>
      <c r="F1814" s="1">
        <v>325</v>
      </c>
      <c r="G1814" s="1" t="s">
        <v>8220</v>
      </c>
      <c r="H1814" s="1" t="s">
        <v>8223</v>
      </c>
      <c r="I1814" s="1" t="s">
        <v>8245</v>
      </c>
      <c r="J1814" s="1">
        <v>1385735295</v>
      </c>
      <c r="K1814" s="1">
        <v>1383139695</v>
      </c>
      <c r="L1814" s="1" t="b">
        <v>0</v>
      </c>
      <c r="M1814" s="1">
        <v>12</v>
      </c>
      <c r="N1814" s="1" t="b">
        <v>0</v>
      </c>
      <c r="O1814" s="1" t="s">
        <v>8277</v>
      </c>
      <c r="P1814" s="28">
        <f>F1814/D1814</f>
        <v>5.4166666666666669E-2</v>
      </c>
      <c r="Q1814" s="29">
        <f>IF(M1814&gt;0,F1814/M1814,0)</f>
        <v>27.083333333333332</v>
      </c>
      <c r="R1814" s="9" t="str">
        <f>LEFT(O1814,SEARCH("/",O1814,1)-1)</f>
        <v>music</v>
      </c>
      <c r="S1814" s="26" t="str">
        <f>RIGHT(O1814,LEN(O1814)-SEARCH("/",O1814,1))</f>
        <v>jazz</v>
      </c>
      <c r="T1814" s="27">
        <f>(((K1814/60)/60)/24)+DATE(1970,1,1)</f>
        <v>41577.561284722222</v>
      </c>
      <c r="U1814" s="5" t="str">
        <f>TEXT(T1814,"mmm")</f>
        <v>Oct</v>
      </c>
      <c r="V1814" s="5" t="str">
        <f>TEXT(T1814,"yyyy")</f>
        <v>2013</v>
      </c>
      <c r="W1814" s="5" t="str">
        <f>TEXT(Y1814,"mmm")</f>
        <v>Nov</v>
      </c>
      <c r="X1814" s="1" t="str">
        <f>TEXT(Y1814,"yyyy")</f>
        <v>2013</v>
      </c>
      <c r="Y1814" s="27">
        <f>(((J1814/60)/60)/24)+DATE(1970,1,1)</f>
        <v>41607.602951388886</v>
      </c>
    </row>
    <row r="1815" spans="1:25" ht="48" x14ac:dyDescent="0.2">
      <c r="A1815" s="1">
        <v>892</v>
      </c>
      <c r="B1815" s="7" t="s">
        <v>893</v>
      </c>
      <c r="C1815" s="7" t="s">
        <v>5002</v>
      </c>
      <c r="D1815" s="1">
        <v>6000</v>
      </c>
      <c r="E1815" s="37" t="str">
        <f>VLOOKUP(D1815,'Vlookup Table Bonus Point'!$C$3:$D$26,2,TRUE)</f>
        <v>5000 to 9999</v>
      </c>
      <c r="F1815" s="1">
        <v>2445</v>
      </c>
      <c r="G1815" s="1" t="s">
        <v>8220</v>
      </c>
      <c r="H1815" s="1" t="s">
        <v>8223</v>
      </c>
      <c r="I1815" s="1" t="s">
        <v>8245</v>
      </c>
      <c r="J1815" s="1">
        <v>1280635200</v>
      </c>
      <c r="K1815" s="1">
        <v>1273121283</v>
      </c>
      <c r="L1815" s="1" t="b">
        <v>0</v>
      </c>
      <c r="M1815" s="1">
        <v>17</v>
      </c>
      <c r="N1815" s="1" t="b">
        <v>0</v>
      </c>
      <c r="O1815" s="1" t="s">
        <v>8278</v>
      </c>
      <c r="P1815" s="28">
        <f>F1815/D1815</f>
        <v>0.40749999999999997</v>
      </c>
      <c r="Q1815" s="29">
        <f>IF(M1815&gt;0,F1815/M1815,0)</f>
        <v>143.8235294117647</v>
      </c>
      <c r="R1815" s="9" t="str">
        <f>LEFT(O1815,SEARCH("/",O1815,1)-1)</f>
        <v>music</v>
      </c>
      <c r="S1815" s="26" t="str">
        <f>RIGHT(O1815,LEN(O1815)-SEARCH("/",O1815,1))</f>
        <v>indie rock</v>
      </c>
      <c r="T1815" s="27">
        <f>(((K1815/60)/60)/24)+DATE(1970,1,1)</f>
        <v>40304.20003472222</v>
      </c>
      <c r="U1815" s="5" t="str">
        <f>TEXT(T1815,"mmm")</f>
        <v>May</v>
      </c>
      <c r="V1815" s="5" t="str">
        <f>TEXT(T1815,"yyyy")</f>
        <v>2010</v>
      </c>
      <c r="W1815" s="5" t="str">
        <f>TEXT(Y1815,"mmm")</f>
        <v>Aug</v>
      </c>
      <c r="X1815" s="1" t="str">
        <f>TEXT(Y1815,"yyyy")</f>
        <v>2010</v>
      </c>
      <c r="Y1815" s="27">
        <f>(((J1815/60)/60)/24)+DATE(1970,1,1)</f>
        <v>40391.166666666664</v>
      </c>
    </row>
    <row r="1816" spans="1:25" ht="48" x14ac:dyDescent="0.2">
      <c r="A1816" s="1">
        <v>925</v>
      </c>
      <c r="B1816" s="7" t="s">
        <v>926</v>
      </c>
      <c r="C1816" s="7" t="s">
        <v>5035</v>
      </c>
      <c r="D1816" s="1">
        <v>6000</v>
      </c>
      <c r="E1816" s="37" t="str">
        <f>VLOOKUP(D1816,'Vlookup Table Bonus Point'!$C$3:$D$26,2,TRUE)</f>
        <v>5000 to 9999</v>
      </c>
      <c r="F1816" s="1">
        <v>160</v>
      </c>
      <c r="G1816" s="1" t="s">
        <v>8220</v>
      </c>
      <c r="H1816" s="1" t="s">
        <v>8223</v>
      </c>
      <c r="I1816" s="1" t="s">
        <v>8245</v>
      </c>
      <c r="J1816" s="1">
        <v>1385590111</v>
      </c>
      <c r="K1816" s="1">
        <v>1382994511</v>
      </c>
      <c r="L1816" s="1" t="b">
        <v>0</v>
      </c>
      <c r="M1816" s="1">
        <v>5</v>
      </c>
      <c r="N1816" s="1" t="b">
        <v>0</v>
      </c>
      <c r="O1816" s="1" t="s">
        <v>8277</v>
      </c>
      <c r="P1816" s="28">
        <f>F1816/D1816</f>
        <v>2.6666666666666668E-2</v>
      </c>
      <c r="Q1816" s="29">
        <f>IF(M1816&gt;0,F1816/M1816,0)</f>
        <v>32</v>
      </c>
      <c r="R1816" s="9" t="str">
        <f>LEFT(O1816,SEARCH("/",O1816,1)-1)</f>
        <v>music</v>
      </c>
      <c r="S1816" s="26" t="str">
        <f>RIGHT(O1816,LEN(O1816)-SEARCH("/",O1816,1))</f>
        <v>jazz</v>
      </c>
      <c r="T1816" s="27">
        <f>(((K1816/60)/60)/24)+DATE(1970,1,1)</f>
        <v>41575.880914351852</v>
      </c>
      <c r="U1816" s="5" t="str">
        <f>TEXT(T1816,"mmm")</f>
        <v>Oct</v>
      </c>
      <c r="V1816" s="5" t="str">
        <f>TEXT(T1816,"yyyy")</f>
        <v>2013</v>
      </c>
      <c r="W1816" s="5" t="str">
        <f>TEXT(Y1816,"mmm")</f>
        <v>Nov</v>
      </c>
      <c r="X1816" s="1" t="str">
        <f>TEXT(Y1816,"yyyy")</f>
        <v>2013</v>
      </c>
      <c r="Y1816" s="27">
        <f>(((J1816/60)/60)/24)+DATE(1970,1,1)</f>
        <v>41605.922581018516</v>
      </c>
    </row>
    <row r="1817" spans="1:25" ht="48" x14ac:dyDescent="0.2">
      <c r="A1817" s="1">
        <v>1114</v>
      </c>
      <c r="B1817" s="7" t="s">
        <v>1115</v>
      </c>
      <c r="C1817" s="7" t="s">
        <v>5224</v>
      </c>
      <c r="D1817" s="1">
        <v>6000</v>
      </c>
      <c r="E1817" s="37" t="str">
        <f>VLOOKUP(D1817,'Vlookup Table Bonus Point'!$C$3:$D$26,2,TRUE)</f>
        <v>5000 to 9999</v>
      </c>
      <c r="F1817" s="1">
        <v>10</v>
      </c>
      <c r="G1817" s="1" t="s">
        <v>8220</v>
      </c>
      <c r="H1817" s="1" t="s">
        <v>8224</v>
      </c>
      <c r="I1817" s="1" t="s">
        <v>8246</v>
      </c>
      <c r="J1817" s="1">
        <v>1381306687</v>
      </c>
      <c r="K1817" s="1">
        <v>1378714687</v>
      </c>
      <c r="L1817" s="1" t="b">
        <v>0</v>
      </c>
      <c r="M1817" s="1">
        <v>3</v>
      </c>
      <c r="N1817" s="1" t="b">
        <v>0</v>
      </c>
      <c r="O1817" s="1" t="s">
        <v>8281</v>
      </c>
      <c r="P1817" s="28">
        <f>F1817/D1817</f>
        <v>1.6666666666666668E-3</v>
      </c>
      <c r="Q1817" s="29">
        <f>IF(M1817&gt;0,F1817/M1817,0)</f>
        <v>3.3333333333333335</v>
      </c>
      <c r="R1817" s="9" t="str">
        <f>LEFT(O1817,SEARCH("/",O1817,1)-1)</f>
        <v>games</v>
      </c>
      <c r="S1817" s="26" t="str">
        <f>RIGHT(O1817,LEN(O1817)-SEARCH("/",O1817,1))</f>
        <v>video games</v>
      </c>
      <c r="T1817" s="27">
        <f>(((K1817/60)/60)/24)+DATE(1970,1,1)</f>
        <v>41526.345914351856</v>
      </c>
      <c r="U1817" s="5" t="str">
        <f>TEXT(T1817,"mmm")</f>
        <v>Sep</v>
      </c>
      <c r="V1817" s="5" t="str">
        <f>TEXT(T1817,"yyyy")</f>
        <v>2013</v>
      </c>
      <c r="W1817" s="5" t="str">
        <f>TEXT(Y1817,"mmm")</f>
        <v>Oct</v>
      </c>
      <c r="X1817" s="1" t="str">
        <f>TEXT(Y1817,"yyyy")</f>
        <v>2013</v>
      </c>
      <c r="Y1817" s="27">
        <f>(((J1817/60)/60)/24)+DATE(1970,1,1)</f>
        <v>41556.345914351856</v>
      </c>
    </row>
    <row r="1818" spans="1:25" ht="32" x14ac:dyDescent="0.2">
      <c r="A1818" s="1">
        <v>1146</v>
      </c>
      <c r="B1818" s="7" t="s">
        <v>1147</v>
      </c>
      <c r="C1818" s="7" t="s">
        <v>5256</v>
      </c>
      <c r="D1818" s="1">
        <v>6000</v>
      </c>
      <c r="E1818" s="37" t="str">
        <f>VLOOKUP(D1818,'Vlookup Table Bonus Point'!$C$3:$D$26,2,TRUE)</f>
        <v>5000 to 9999</v>
      </c>
      <c r="F1818" s="1">
        <v>530</v>
      </c>
      <c r="G1818" s="1" t="s">
        <v>8220</v>
      </c>
      <c r="H1818" s="1" t="s">
        <v>8223</v>
      </c>
      <c r="I1818" s="1" t="s">
        <v>8245</v>
      </c>
      <c r="J1818" s="1">
        <v>1399071173</v>
      </c>
      <c r="K1818" s="1">
        <v>1395787973</v>
      </c>
      <c r="L1818" s="1" t="b">
        <v>0</v>
      </c>
      <c r="M1818" s="1">
        <v>12</v>
      </c>
      <c r="N1818" s="1" t="b">
        <v>0</v>
      </c>
      <c r="O1818" s="1" t="s">
        <v>8283</v>
      </c>
      <c r="P1818" s="28">
        <f>F1818/D1818</f>
        <v>8.8333333333333333E-2</v>
      </c>
      <c r="Q1818" s="29">
        <f>IF(M1818&gt;0,F1818/M1818,0)</f>
        <v>44.166666666666664</v>
      </c>
      <c r="R1818" s="9" t="str">
        <f>LEFT(O1818,SEARCH("/",O1818,1)-1)</f>
        <v>food</v>
      </c>
      <c r="S1818" s="26" t="str">
        <f>RIGHT(O1818,LEN(O1818)-SEARCH("/",O1818,1))</f>
        <v>food trucks</v>
      </c>
      <c r="T1818" s="27">
        <f>(((K1818/60)/60)/24)+DATE(1970,1,1)</f>
        <v>41723.9533912037</v>
      </c>
      <c r="U1818" s="5" t="str">
        <f>TEXT(T1818,"mmm")</f>
        <v>Mar</v>
      </c>
      <c r="V1818" s="5" t="str">
        <f>TEXT(T1818,"yyyy")</f>
        <v>2014</v>
      </c>
      <c r="W1818" s="5" t="str">
        <f>TEXT(Y1818,"mmm")</f>
        <v>May</v>
      </c>
      <c r="X1818" s="1" t="str">
        <f>TEXT(Y1818,"yyyy")</f>
        <v>2014</v>
      </c>
      <c r="Y1818" s="27">
        <f>(((J1818/60)/60)/24)+DATE(1970,1,1)</f>
        <v>41761.9533912037</v>
      </c>
    </row>
    <row r="1819" spans="1:25" ht="48" x14ac:dyDescent="0.2">
      <c r="A1819" s="1">
        <v>1177</v>
      </c>
      <c r="B1819" s="7" t="s">
        <v>1178</v>
      </c>
      <c r="C1819" s="7" t="s">
        <v>5287</v>
      </c>
      <c r="D1819" s="1">
        <v>6000</v>
      </c>
      <c r="E1819" s="37" t="str">
        <f>VLOOKUP(D1819,'Vlookup Table Bonus Point'!$C$3:$D$26,2,TRUE)</f>
        <v>5000 to 9999</v>
      </c>
      <c r="F1819" s="1">
        <v>0</v>
      </c>
      <c r="G1819" s="1" t="s">
        <v>8220</v>
      </c>
      <c r="H1819" s="1" t="s">
        <v>8224</v>
      </c>
      <c r="I1819" s="1" t="s">
        <v>8246</v>
      </c>
      <c r="J1819" s="1">
        <v>1413388296</v>
      </c>
      <c r="K1819" s="1">
        <v>1410796296</v>
      </c>
      <c r="L1819" s="1" t="b">
        <v>0</v>
      </c>
      <c r="M1819" s="1">
        <v>0</v>
      </c>
      <c r="N1819" s="1" t="b">
        <v>0</v>
      </c>
      <c r="O1819" s="1" t="s">
        <v>8283</v>
      </c>
      <c r="P1819" s="28">
        <f>F1819/D1819</f>
        <v>0</v>
      </c>
      <c r="Q1819" s="29">
        <f>IF(M1819&gt;0,F1819/M1819,0)</f>
        <v>0</v>
      </c>
      <c r="R1819" s="9" t="str">
        <f>LEFT(O1819,SEARCH("/",O1819,1)-1)</f>
        <v>food</v>
      </c>
      <c r="S1819" s="26" t="str">
        <f>RIGHT(O1819,LEN(O1819)-SEARCH("/",O1819,1))</f>
        <v>food trucks</v>
      </c>
      <c r="T1819" s="27">
        <f>(((K1819/60)/60)/24)+DATE(1970,1,1)</f>
        <v>41897.660833333335</v>
      </c>
      <c r="U1819" s="5" t="str">
        <f>TEXT(T1819,"mmm")</f>
        <v>Sep</v>
      </c>
      <c r="V1819" s="5" t="str">
        <f>TEXT(T1819,"yyyy")</f>
        <v>2014</v>
      </c>
      <c r="W1819" s="5" t="str">
        <f>TEXT(Y1819,"mmm")</f>
        <v>Oct</v>
      </c>
      <c r="X1819" s="1" t="str">
        <f>TEXT(Y1819,"yyyy")</f>
        <v>2014</v>
      </c>
      <c r="Y1819" s="27">
        <f>(((J1819/60)/60)/24)+DATE(1970,1,1)</f>
        <v>41927.660833333335</v>
      </c>
    </row>
    <row r="1820" spans="1:25" ht="48" x14ac:dyDescent="0.2">
      <c r="A1820" s="1">
        <v>1201</v>
      </c>
      <c r="B1820" s="7" t="s">
        <v>1202</v>
      </c>
      <c r="C1820" s="7" t="s">
        <v>5311</v>
      </c>
      <c r="D1820" s="1">
        <v>6000</v>
      </c>
      <c r="E1820" s="37" t="str">
        <f>VLOOKUP(D1820,'Vlookup Table Bonus Point'!$C$3:$D$26,2,TRUE)</f>
        <v>5000 to 9999</v>
      </c>
      <c r="F1820" s="1">
        <v>6146.27</v>
      </c>
      <c r="G1820" s="1" t="s">
        <v>8218</v>
      </c>
      <c r="H1820" s="1" t="s">
        <v>8224</v>
      </c>
      <c r="I1820" s="1" t="s">
        <v>8246</v>
      </c>
      <c r="J1820" s="1">
        <v>1468593246</v>
      </c>
      <c r="K1820" s="1">
        <v>1466001246</v>
      </c>
      <c r="L1820" s="1" t="b">
        <v>0</v>
      </c>
      <c r="M1820" s="1">
        <v>111</v>
      </c>
      <c r="N1820" s="1" t="b">
        <v>1</v>
      </c>
      <c r="O1820" s="1" t="s">
        <v>8284</v>
      </c>
      <c r="P1820" s="28">
        <f>F1820/D1820</f>
        <v>1.0243783333333334</v>
      </c>
      <c r="Q1820" s="29">
        <f>IF(M1820&gt;0,F1820/M1820,0)</f>
        <v>55.371801801801809</v>
      </c>
      <c r="R1820" s="9" t="str">
        <f>LEFT(O1820,SEARCH("/",O1820,1)-1)</f>
        <v>photography</v>
      </c>
      <c r="S1820" s="26" t="str">
        <f>RIGHT(O1820,LEN(O1820)-SEARCH("/",O1820,1))</f>
        <v>photobooks</v>
      </c>
      <c r="T1820" s="27">
        <f>(((K1820/60)/60)/24)+DATE(1970,1,1)</f>
        <v>42536.60701388889</v>
      </c>
      <c r="U1820" s="5" t="str">
        <f>TEXT(T1820,"mmm")</f>
        <v>Jun</v>
      </c>
      <c r="V1820" s="5" t="str">
        <f>TEXT(T1820,"yyyy")</f>
        <v>2016</v>
      </c>
      <c r="W1820" s="5" t="str">
        <f>TEXT(Y1820,"mmm")</f>
        <v>Jul</v>
      </c>
      <c r="X1820" s="1" t="str">
        <f>TEXT(Y1820,"yyyy")</f>
        <v>2016</v>
      </c>
      <c r="Y1820" s="27">
        <f>(((J1820/60)/60)/24)+DATE(1970,1,1)</f>
        <v>42566.60701388889</v>
      </c>
    </row>
    <row r="1821" spans="1:25" ht="48" x14ac:dyDescent="0.2">
      <c r="A1821" s="1">
        <v>1209</v>
      </c>
      <c r="B1821" s="7" t="s">
        <v>1210</v>
      </c>
      <c r="C1821" s="7" t="s">
        <v>5319</v>
      </c>
      <c r="D1821" s="1">
        <v>6000</v>
      </c>
      <c r="E1821" s="37" t="str">
        <f>VLOOKUP(D1821,'Vlookup Table Bonus Point'!$C$3:$D$26,2,TRUE)</f>
        <v>5000 to 9999</v>
      </c>
      <c r="F1821" s="1">
        <v>6360</v>
      </c>
      <c r="G1821" s="1" t="s">
        <v>8218</v>
      </c>
      <c r="H1821" s="1" t="s">
        <v>8223</v>
      </c>
      <c r="I1821" s="1" t="s">
        <v>8245</v>
      </c>
      <c r="J1821" s="1">
        <v>1488053905</v>
      </c>
      <c r="K1821" s="1">
        <v>1485461905</v>
      </c>
      <c r="L1821" s="1" t="b">
        <v>0</v>
      </c>
      <c r="M1821" s="1">
        <v>46</v>
      </c>
      <c r="N1821" s="1" t="b">
        <v>1</v>
      </c>
      <c r="O1821" s="1" t="s">
        <v>8284</v>
      </c>
      <c r="P1821" s="28">
        <f>F1821/D1821</f>
        <v>1.06</v>
      </c>
      <c r="Q1821" s="29">
        <f>IF(M1821&gt;0,F1821/M1821,0)</f>
        <v>138.2608695652174</v>
      </c>
      <c r="R1821" s="9" t="str">
        <f>LEFT(O1821,SEARCH("/",O1821,1)-1)</f>
        <v>photography</v>
      </c>
      <c r="S1821" s="26" t="str">
        <f>RIGHT(O1821,LEN(O1821)-SEARCH("/",O1821,1))</f>
        <v>photobooks</v>
      </c>
      <c r="T1821" s="27">
        <f>(((K1821/60)/60)/24)+DATE(1970,1,1)</f>
        <v>42761.846122685187</v>
      </c>
      <c r="U1821" s="5" t="str">
        <f>TEXT(T1821,"mmm")</f>
        <v>Jan</v>
      </c>
      <c r="V1821" s="5" t="str">
        <f>TEXT(T1821,"yyyy")</f>
        <v>2017</v>
      </c>
      <c r="W1821" s="5" t="str">
        <f>TEXT(Y1821,"mmm")</f>
        <v>Feb</v>
      </c>
      <c r="X1821" s="1" t="str">
        <f>TEXT(Y1821,"yyyy")</f>
        <v>2017</v>
      </c>
      <c r="Y1821" s="27">
        <f>(((J1821/60)/60)/24)+DATE(1970,1,1)</f>
        <v>42791.846122685187</v>
      </c>
    </row>
    <row r="1822" spans="1:25" ht="32" x14ac:dyDescent="0.2">
      <c r="A1822" s="1">
        <v>1251</v>
      </c>
      <c r="B1822" s="7" t="s">
        <v>1252</v>
      </c>
      <c r="C1822" s="7" t="s">
        <v>5361</v>
      </c>
      <c r="D1822" s="1">
        <v>6000</v>
      </c>
      <c r="E1822" s="37" t="str">
        <f>VLOOKUP(D1822,'Vlookup Table Bonus Point'!$C$3:$D$26,2,TRUE)</f>
        <v>5000 to 9999</v>
      </c>
      <c r="F1822" s="1">
        <v>6108</v>
      </c>
      <c r="G1822" s="1" t="s">
        <v>8218</v>
      </c>
      <c r="H1822" s="1" t="s">
        <v>8223</v>
      </c>
      <c r="I1822" s="1" t="s">
        <v>8245</v>
      </c>
      <c r="J1822" s="1">
        <v>1316979167</v>
      </c>
      <c r="K1822" s="1">
        <v>1311795167</v>
      </c>
      <c r="L1822" s="1" t="b">
        <v>1</v>
      </c>
      <c r="M1822" s="1">
        <v>74</v>
      </c>
      <c r="N1822" s="1" t="b">
        <v>1</v>
      </c>
      <c r="O1822" s="1" t="s">
        <v>8275</v>
      </c>
      <c r="P1822" s="28">
        <f>F1822/D1822</f>
        <v>1.018</v>
      </c>
      <c r="Q1822" s="29">
        <f>IF(M1822&gt;0,F1822/M1822,0)</f>
        <v>82.540540540540547</v>
      </c>
      <c r="R1822" s="9" t="str">
        <f>LEFT(O1822,SEARCH("/",O1822,1)-1)</f>
        <v>music</v>
      </c>
      <c r="S1822" s="26" t="str">
        <f>RIGHT(O1822,LEN(O1822)-SEARCH("/",O1822,1))</f>
        <v>rock</v>
      </c>
      <c r="T1822" s="27">
        <f>(((K1822/60)/60)/24)+DATE(1970,1,1)</f>
        <v>40751.814432870371</v>
      </c>
      <c r="U1822" s="5" t="str">
        <f>TEXT(T1822,"mmm")</f>
        <v>Jul</v>
      </c>
      <c r="V1822" s="5" t="str">
        <f>TEXT(T1822,"yyyy")</f>
        <v>2011</v>
      </c>
      <c r="W1822" s="5" t="str">
        <f>TEXT(Y1822,"mmm")</f>
        <v>Sep</v>
      </c>
      <c r="X1822" s="1" t="str">
        <f>TEXT(Y1822,"yyyy")</f>
        <v>2011</v>
      </c>
      <c r="Y1822" s="27">
        <f>(((J1822/60)/60)/24)+DATE(1970,1,1)</f>
        <v>40811.814432870371</v>
      </c>
    </row>
    <row r="1823" spans="1:25" ht="48" x14ac:dyDescent="0.2">
      <c r="A1823" s="1">
        <v>1361</v>
      </c>
      <c r="B1823" s="7" t="s">
        <v>1362</v>
      </c>
      <c r="C1823" s="7" t="s">
        <v>5471</v>
      </c>
      <c r="D1823" s="1">
        <v>6000</v>
      </c>
      <c r="E1823" s="37" t="str">
        <f>VLOOKUP(D1823,'Vlookup Table Bonus Point'!$C$3:$D$26,2,TRUE)</f>
        <v>5000 to 9999</v>
      </c>
      <c r="F1823" s="1">
        <v>7559</v>
      </c>
      <c r="G1823" s="1" t="s">
        <v>8218</v>
      </c>
      <c r="H1823" s="1" t="s">
        <v>8224</v>
      </c>
      <c r="I1823" s="1" t="s">
        <v>8246</v>
      </c>
      <c r="J1823" s="1">
        <v>1403370772</v>
      </c>
      <c r="K1823" s="1">
        <v>1400778772</v>
      </c>
      <c r="L1823" s="1" t="b">
        <v>0</v>
      </c>
      <c r="M1823" s="1">
        <v>264</v>
      </c>
      <c r="N1823" s="1" t="b">
        <v>1</v>
      </c>
      <c r="O1823" s="1" t="s">
        <v>8273</v>
      </c>
      <c r="P1823" s="28">
        <f>F1823/D1823</f>
        <v>1.2598333333333334</v>
      </c>
      <c r="Q1823" s="29">
        <f>IF(M1823&gt;0,F1823/M1823,0)</f>
        <v>28.632575757575758</v>
      </c>
      <c r="R1823" s="9" t="str">
        <f>LEFT(O1823,SEARCH("/",O1823,1)-1)</f>
        <v>publishing</v>
      </c>
      <c r="S1823" s="26" t="str">
        <f>RIGHT(O1823,LEN(O1823)-SEARCH("/",O1823,1))</f>
        <v>nonfiction</v>
      </c>
      <c r="T1823" s="27">
        <f>(((K1823/60)/60)/24)+DATE(1970,1,1)</f>
        <v>41781.717268518521</v>
      </c>
      <c r="U1823" s="5" t="str">
        <f>TEXT(T1823,"mmm")</f>
        <v>May</v>
      </c>
      <c r="V1823" s="5" t="str">
        <f>TEXT(T1823,"yyyy")</f>
        <v>2014</v>
      </c>
      <c r="W1823" s="5" t="str">
        <f>TEXT(Y1823,"mmm")</f>
        <v>Jun</v>
      </c>
      <c r="X1823" s="1" t="str">
        <f>TEXT(Y1823,"yyyy")</f>
        <v>2014</v>
      </c>
      <c r="Y1823" s="27">
        <f>(((J1823/60)/60)/24)+DATE(1970,1,1)</f>
        <v>41811.717268518521</v>
      </c>
    </row>
    <row r="1824" spans="1:25" ht="48" x14ac:dyDescent="0.2">
      <c r="A1824" s="1">
        <v>1396</v>
      </c>
      <c r="B1824" s="7" t="s">
        <v>1397</v>
      </c>
      <c r="C1824" s="7" t="s">
        <v>5506</v>
      </c>
      <c r="D1824" s="1">
        <v>6000</v>
      </c>
      <c r="E1824" s="37" t="str">
        <f>VLOOKUP(D1824,'Vlookup Table Bonus Point'!$C$3:$D$26,2,TRUE)</f>
        <v>5000 to 9999</v>
      </c>
      <c r="F1824" s="1">
        <v>6438</v>
      </c>
      <c r="G1824" s="1" t="s">
        <v>8218</v>
      </c>
      <c r="H1824" s="1" t="s">
        <v>8223</v>
      </c>
      <c r="I1824" s="1" t="s">
        <v>8245</v>
      </c>
      <c r="J1824" s="1">
        <v>1423871882</v>
      </c>
      <c r="K1824" s="1">
        <v>1421279882</v>
      </c>
      <c r="L1824" s="1" t="b">
        <v>0</v>
      </c>
      <c r="M1824" s="1">
        <v>73</v>
      </c>
      <c r="N1824" s="1" t="b">
        <v>1</v>
      </c>
      <c r="O1824" s="1" t="s">
        <v>8275</v>
      </c>
      <c r="P1824" s="28">
        <f>F1824/D1824</f>
        <v>1.073</v>
      </c>
      <c r="Q1824" s="29">
        <f>IF(M1824&gt;0,F1824/M1824,0)</f>
        <v>88.191780821917803</v>
      </c>
      <c r="R1824" s="9" t="str">
        <f>LEFT(O1824,SEARCH("/",O1824,1)-1)</f>
        <v>music</v>
      </c>
      <c r="S1824" s="26" t="str">
        <f>RIGHT(O1824,LEN(O1824)-SEARCH("/",O1824,1))</f>
        <v>rock</v>
      </c>
      <c r="T1824" s="27">
        <f>(((K1824/60)/60)/24)+DATE(1970,1,1)</f>
        <v>42018.99863425926</v>
      </c>
      <c r="U1824" s="5" t="str">
        <f>TEXT(T1824,"mmm")</f>
        <v>Jan</v>
      </c>
      <c r="V1824" s="5" t="str">
        <f>TEXT(T1824,"yyyy")</f>
        <v>2015</v>
      </c>
      <c r="W1824" s="5" t="str">
        <f>TEXT(Y1824,"mmm")</f>
        <v>Feb</v>
      </c>
      <c r="X1824" s="1" t="str">
        <f>TEXT(Y1824,"yyyy")</f>
        <v>2015</v>
      </c>
      <c r="Y1824" s="27">
        <f>(((J1824/60)/60)/24)+DATE(1970,1,1)</f>
        <v>42048.99863425926</v>
      </c>
    </row>
    <row r="1825" spans="1:25" ht="48" x14ac:dyDescent="0.2">
      <c r="A1825" s="1">
        <v>1410</v>
      </c>
      <c r="B1825" s="7" t="s">
        <v>1411</v>
      </c>
      <c r="C1825" s="7" t="s">
        <v>5520</v>
      </c>
      <c r="D1825" s="1">
        <v>6000</v>
      </c>
      <c r="E1825" s="37" t="str">
        <f>VLOOKUP(D1825,'Vlookup Table Bonus Point'!$C$3:$D$26,2,TRUE)</f>
        <v>5000 to 9999</v>
      </c>
      <c r="F1825" s="1">
        <v>1</v>
      </c>
      <c r="G1825" s="1" t="s">
        <v>8220</v>
      </c>
      <c r="H1825" s="1" t="s">
        <v>8236</v>
      </c>
      <c r="I1825" s="1" t="s">
        <v>8248</v>
      </c>
      <c r="J1825" s="1">
        <v>1464939520</v>
      </c>
      <c r="K1825" s="1">
        <v>1461051520</v>
      </c>
      <c r="L1825" s="1" t="b">
        <v>0</v>
      </c>
      <c r="M1825" s="1">
        <v>1</v>
      </c>
      <c r="N1825" s="1" t="b">
        <v>0</v>
      </c>
      <c r="O1825" s="1" t="s">
        <v>8286</v>
      </c>
      <c r="P1825" s="28">
        <f>F1825/D1825</f>
        <v>1.6666666666666666E-4</v>
      </c>
      <c r="Q1825" s="29">
        <f>IF(M1825&gt;0,F1825/M1825,0)</f>
        <v>1</v>
      </c>
      <c r="R1825" s="9" t="str">
        <f>LEFT(O1825,SEARCH("/",O1825,1)-1)</f>
        <v>publishing</v>
      </c>
      <c r="S1825" s="26" t="str">
        <f>RIGHT(O1825,LEN(O1825)-SEARCH("/",O1825,1))</f>
        <v>translations</v>
      </c>
      <c r="T1825" s="27">
        <f>(((K1825/60)/60)/24)+DATE(1970,1,1)</f>
        <v>42479.318518518514</v>
      </c>
      <c r="U1825" s="5" t="str">
        <f>TEXT(T1825,"mmm")</f>
        <v>Apr</v>
      </c>
      <c r="V1825" s="5" t="str">
        <f>TEXT(T1825,"yyyy")</f>
        <v>2016</v>
      </c>
      <c r="W1825" s="5" t="str">
        <f>TEXT(Y1825,"mmm")</f>
        <v>Jun</v>
      </c>
      <c r="X1825" s="1" t="str">
        <f>TEXT(Y1825,"yyyy")</f>
        <v>2016</v>
      </c>
      <c r="Y1825" s="27">
        <f>(((J1825/60)/60)/24)+DATE(1970,1,1)</f>
        <v>42524.318518518514</v>
      </c>
    </row>
    <row r="1826" spans="1:25" ht="32" x14ac:dyDescent="0.2">
      <c r="A1826" s="1">
        <v>1457</v>
      </c>
      <c r="B1826" s="7" t="s">
        <v>1458</v>
      </c>
      <c r="C1826" s="7" t="s">
        <v>5567</v>
      </c>
      <c r="D1826" s="1">
        <v>6000</v>
      </c>
      <c r="E1826" s="37" t="str">
        <f>VLOOKUP(D1826,'Vlookup Table Bonus Point'!$C$3:$D$26,2,TRUE)</f>
        <v>5000 to 9999</v>
      </c>
      <c r="F1826" s="1">
        <v>0</v>
      </c>
      <c r="G1826" s="1" t="s">
        <v>8219</v>
      </c>
      <c r="H1826" s="1" t="s">
        <v>8223</v>
      </c>
      <c r="I1826" s="1" t="s">
        <v>8245</v>
      </c>
      <c r="J1826" s="1">
        <v>1447281044</v>
      </c>
      <c r="K1826" s="1">
        <v>1444685444</v>
      </c>
      <c r="L1826" s="1" t="b">
        <v>0</v>
      </c>
      <c r="M1826" s="1">
        <v>0</v>
      </c>
      <c r="N1826" s="1" t="b">
        <v>0</v>
      </c>
      <c r="O1826" s="1" t="s">
        <v>8286</v>
      </c>
      <c r="P1826" s="28">
        <f>F1826/D1826</f>
        <v>0</v>
      </c>
      <c r="Q1826" s="29">
        <f>IF(M1826&gt;0,F1826/M1826,0)</f>
        <v>0</v>
      </c>
      <c r="R1826" s="9" t="str">
        <f>LEFT(O1826,SEARCH("/",O1826,1)-1)</f>
        <v>publishing</v>
      </c>
      <c r="S1826" s="26" t="str">
        <f>RIGHT(O1826,LEN(O1826)-SEARCH("/",O1826,1))</f>
        <v>translations</v>
      </c>
      <c r="T1826" s="27">
        <f>(((K1826/60)/60)/24)+DATE(1970,1,1)</f>
        <v>42289.89634259259</v>
      </c>
      <c r="U1826" s="5" t="str">
        <f>TEXT(T1826,"mmm")</f>
        <v>Oct</v>
      </c>
      <c r="V1826" s="5" t="str">
        <f>TEXT(T1826,"yyyy")</f>
        <v>2015</v>
      </c>
      <c r="W1826" s="5" t="str">
        <f>TEXT(Y1826,"mmm")</f>
        <v>Nov</v>
      </c>
      <c r="X1826" s="1" t="str">
        <f>TEXT(Y1826,"yyyy")</f>
        <v>2015</v>
      </c>
      <c r="Y1826" s="27">
        <f>(((J1826/60)/60)/24)+DATE(1970,1,1)</f>
        <v>42319.938009259262</v>
      </c>
    </row>
    <row r="1827" spans="1:25" ht="32" x14ac:dyDescent="0.2">
      <c r="A1827" s="1">
        <v>1476</v>
      </c>
      <c r="B1827" s="7" t="s">
        <v>1477</v>
      </c>
      <c r="C1827" s="7" t="s">
        <v>5586</v>
      </c>
      <c r="D1827" s="1">
        <v>6000</v>
      </c>
      <c r="E1827" s="37" t="str">
        <f>VLOOKUP(D1827,'Vlookup Table Bonus Point'!$C$3:$D$26,2,TRUE)</f>
        <v>5000 to 9999</v>
      </c>
      <c r="F1827" s="1">
        <v>39693.279999999999</v>
      </c>
      <c r="G1827" s="1" t="s">
        <v>8218</v>
      </c>
      <c r="H1827" s="1" t="s">
        <v>8223</v>
      </c>
      <c r="I1827" s="1" t="s">
        <v>8245</v>
      </c>
      <c r="J1827" s="1">
        <v>1315616422</v>
      </c>
      <c r="K1827" s="1">
        <v>1313024422</v>
      </c>
      <c r="L1827" s="1" t="b">
        <v>1</v>
      </c>
      <c r="M1827" s="1">
        <v>916</v>
      </c>
      <c r="N1827" s="1" t="b">
        <v>1</v>
      </c>
      <c r="O1827" s="1" t="s">
        <v>8287</v>
      </c>
      <c r="P1827" s="28">
        <f>F1827/D1827</f>
        <v>6.6155466666666669</v>
      </c>
      <c r="Q1827" s="29">
        <f>IF(M1827&gt;0,F1827/M1827,0)</f>
        <v>43.333275109170302</v>
      </c>
      <c r="R1827" s="9" t="str">
        <f>LEFT(O1827,SEARCH("/",O1827,1)-1)</f>
        <v>publishing</v>
      </c>
      <c r="S1827" s="26" t="str">
        <f>RIGHT(O1827,LEN(O1827)-SEARCH("/",O1827,1))</f>
        <v>radio &amp; podcasts</v>
      </c>
      <c r="T1827" s="27">
        <f>(((K1827/60)/60)/24)+DATE(1970,1,1)</f>
        <v>40766.041921296295</v>
      </c>
      <c r="U1827" s="5" t="str">
        <f>TEXT(T1827,"mmm")</f>
        <v>Aug</v>
      </c>
      <c r="V1827" s="5" t="str">
        <f>TEXT(T1827,"yyyy")</f>
        <v>2011</v>
      </c>
      <c r="W1827" s="5" t="str">
        <f>TEXT(Y1827,"mmm")</f>
        <v>Sep</v>
      </c>
      <c r="X1827" s="1" t="str">
        <f>TEXT(Y1827,"yyyy")</f>
        <v>2011</v>
      </c>
      <c r="Y1827" s="27">
        <f>(((J1827/60)/60)/24)+DATE(1970,1,1)</f>
        <v>40796.041921296295</v>
      </c>
    </row>
    <row r="1828" spans="1:25" ht="48" x14ac:dyDescent="0.2">
      <c r="A1828" s="1">
        <v>1553</v>
      </c>
      <c r="B1828" s="7" t="s">
        <v>1554</v>
      </c>
      <c r="C1828" s="7" t="s">
        <v>5663</v>
      </c>
      <c r="D1828" s="1">
        <v>6000</v>
      </c>
      <c r="E1828" s="37" t="str">
        <f>VLOOKUP(D1828,'Vlookup Table Bonus Point'!$C$3:$D$26,2,TRUE)</f>
        <v>5000 to 9999</v>
      </c>
      <c r="F1828" s="1">
        <v>0</v>
      </c>
      <c r="G1828" s="1" t="s">
        <v>8220</v>
      </c>
      <c r="H1828" s="1" t="s">
        <v>8223</v>
      </c>
      <c r="I1828" s="1" t="s">
        <v>8245</v>
      </c>
      <c r="J1828" s="1">
        <v>1441176447</v>
      </c>
      <c r="K1828" s="1">
        <v>1438584447</v>
      </c>
      <c r="L1828" s="1" t="b">
        <v>0</v>
      </c>
      <c r="M1828" s="1">
        <v>0</v>
      </c>
      <c r="N1828" s="1" t="b">
        <v>0</v>
      </c>
      <c r="O1828" s="1" t="s">
        <v>8288</v>
      </c>
      <c r="P1828" s="28">
        <f>F1828/D1828</f>
        <v>0</v>
      </c>
      <c r="Q1828" s="29">
        <f>IF(M1828&gt;0,F1828/M1828,0)</f>
        <v>0</v>
      </c>
      <c r="R1828" s="9" t="str">
        <f>LEFT(O1828,SEARCH("/",O1828,1)-1)</f>
        <v>photography</v>
      </c>
      <c r="S1828" s="26" t="str">
        <f>RIGHT(O1828,LEN(O1828)-SEARCH("/",O1828,1))</f>
        <v>nature</v>
      </c>
      <c r="T1828" s="27">
        <f>(((K1828/60)/60)/24)+DATE(1970,1,1)</f>
        <v>42219.282951388886</v>
      </c>
      <c r="U1828" s="5" t="str">
        <f>TEXT(T1828,"mmm")</f>
        <v>Aug</v>
      </c>
      <c r="V1828" s="5" t="str">
        <f>TEXT(T1828,"yyyy")</f>
        <v>2015</v>
      </c>
      <c r="W1828" s="5" t="str">
        <f>TEXT(Y1828,"mmm")</f>
        <v>Sep</v>
      </c>
      <c r="X1828" s="1" t="str">
        <f>TEXT(Y1828,"yyyy")</f>
        <v>2015</v>
      </c>
      <c r="Y1828" s="27">
        <f>(((J1828/60)/60)/24)+DATE(1970,1,1)</f>
        <v>42249.282951388886</v>
      </c>
    </row>
    <row r="1829" spans="1:25" ht="48" x14ac:dyDescent="0.2">
      <c r="A1829" s="1">
        <v>1563</v>
      </c>
      <c r="B1829" s="7" t="s">
        <v>1564</v>
      </c>
      <c r="C1829" s="7" t="s">
        <v>5673</v>
      </c>
      <c r="D1829" s="1">
        <v>6000</v>
      </c>
      <c r="E1829" s="37" t="str">
        <f>VLOOKUP(D1829,'Vlookup Table Bonus Point'!$C$3:$D$26,2,TRUE)</f>
        <v>5000 to 9999</v>
      </c>
      <c r="F1829" s="1">
        <v>85</v>
      </c>
      <c r="G1829" s="1" t="s">
        <v>8219</v>
      </c>
      <c r="H1829" s="1" t="s">
        <v>8224</v>
      </c>
      <c r="I1829" s="1" t="s">
        <v>8246</v>
      </c>
      <c r="J1829" s="1">
        <v>1394815751</v>
      </c>
      <c r="K1829" s="1">
        <v>1389635351</v>
      </c>
      <c r="L1829" s="1" t="b">
        <v>0</v>
      </c>
      <c r="M1829" s="1">
        <v>2</v>
      </c>
      <c r="N1829" s="1" t="b">
        <v>0</v>
      </c>
      <c r="O1829" s="1" t="s">
        <v>8289</v>
      </c>
      <c r="P1829" s="28">
        <f>F1829/D1829</f>
        <v>1.4166666666666666E-2</v>
      </c>
      <c r="Q1829" s="29">
        <f>IF(M1829&gt;0,F1829/M1829,0)</f>
        <v>42.5</v>
      </c>
      <c r="R1829" s="9" t="str">
        <f>LEFT(O1829,SEARCH("/",O1829,1)-1)</f>
        <v>publishing</v>
      </c>
      <c r="S1829" s="26" t="str">
        <f>RIGHT(O1829,LEN(O1829)-SEARCH("/",O1829,1))</f>
        <v>art books</v>
      </c>
      <c r="T1829" s="27">
        <f>(((K1829/60)/60)/24)+DATE(1970,1,1)</f>
        <v>41652.742488425924</v>
      </c>
      <c r="U1829" s="5" t="str">
        <f>TEXT(T1829,"mmm")</f>
        <v>Jan</v>
      </c>
      <c r="V1829" s="5" t="str">
        <f>TEXT(T1829,"yyyy")</f>
        <v>2014</v>
      </c>
      <c r="W1829" s="5" t="str">
        <f>TEXT(Y1829,"mmm")</f>
        <v>Mar</v>
      </c>
      <c r="X1829" s="1" t="str">
        <f>TEXT(Y1829,"yyyy")</f>
        <v>2014</v>
      </c>
      <c r="Y1829" s="27">
        <f>(((J1829/60)/60)/24)+DATE(1970,1,1)</f>
        <v>41712.700821759259</v>
      </c>
    </row>
    <row r="1830" spans="1:25" ht="32" x14ac:dyDescent="0.2">
      <c r="A1830" s="1">
        <v>1570</v>
      </c>
      <c r="B1830" s="7" t="s">
        <v>1571</v>
      </c>
      <c r="C1830" s="7" t="s">
        <v>5680</v>
      </c>
      <c r="D1830" s="1">
        <v>6000</v>
      </c>
      <c r="E1830" s="37" t="str">
        <f>VLOOKUP(D1830,'Vlookup Table Bonus Point'!$C$3:$D$26,2,TRUE)</f>
        <v>5000 to 9999</v>
      </c>
      <c r="F1830" s="1">
        <v>2484</v>
      </c>
      <c r="G1830" s="1" t="s">
        <v>8219</v>
      </c>
      <c r="H1830" s="1" t="s">
        <v>8223</v>
      </c>
      <c r="I1830" s="1" t="s">
        <v>8245</v>
      </c>
      <c r="J1830" s="1">
        <v>1460140282</v>
      </c>
      <c r="K1830" s="1">
        <v>1457551882</v>
      </c>
      <c r="L1830" s="1" t="b">
        <v>0</v>
      </c>
      <c r="M1830" s="1">
        <v>52</v>
      </c>
      <c r="N1830" s="1" t="b">
        <v>0</v>
      </c>
      <c r="O1830" s="1" t="s">
        <v>8289</v>
      </c>
      <c r="P1830" s="28">
        <f>F1830/D1830</f>
        <v>0.41399999999999998</v>
      </c>
      <c r="Q1830" s="29">
        <f>IF(M1830&gt;0,F1830/M1830,0)</f>
        <v>47.769230769230766</v>
      </c>
      <c r="R1830" s="9" t="str">
        <f>LEFT(O1830,SEARCH("/",O1830,1)-1)</f>
        <v>publishing</v>
      </c>
      <c r="S1830" s="26" t="str">
        <f>RIGHT(O1830,LEN(O1830)-SEARCH("/",O1830,1))</f>
        <v>art books</v>
      </c>
      <c r="T1830" s="27">
        <f>(((K1830/60)/60)/24)+DATE(1970,1,1)</f>
        <v>42438.813449074078</v>
      </c>
      <c r="U1830" s="5" t="str">
        <f>TEXT(T1830,"mmm")</f>
        <v>Mar</v>
      </c>
      <c r="V1830" s="5" t="str">
        <f>TEXT(T1830,"yyyy")</f>
        <v>2016</v>
      </c>
      <c r="W1830" s="5" t="str">
        <f>TEXT(Y1830,"mmm")</f>
        <v>Apr</v>
      </c>
      <c r="X1830" s="1" t="str">
        <f>TEXT(Y1830,"yyyy")</f>
        <v>2016</v>
      </c>
      <c r="Y1830" s="27">
        <f>(((J1830/60)/60)/24)+DATE(1970,1,1)</f>
        <v>42468.771782407406</v>
      </c>
    </row>
    <row r="1831" spans="1:25" ht="48" x14ac:dyDescent="0.2">
      <c r="A1831" s="1">
        <v>1605</v>
      </c>
      <c r="B1831" s="7" t="s">
        <v>1606</v>
      </c>
      <c r="C1831" s="7" t="s">
        <v>5715</v>
      </c>
      <c r="D1831" s="1">
        <v>6000</v>
      </c>
      <c r="E1831" s="37" t="str">
        <f>VLOOKUP(D1831,'Vlookup Table Bonus Point'!$C$3:$D$26,2,TRUE)</f>
        <v>5000 to 9999</v>
      </c>
      <c r="F1831" s="1">
        <v>6041.6</v>
      </c>
      <c r="G1831" s="1" t="s">
        <v>8218</v>
      </c>
      <c r="H1831" s="1" t="s">
        <v>8223</v>
      </c>
      <c r="I1831" s="1" t="s">
        <v>8245</v>
      </c>
      <c r="J1831" s="1">
        <v>1312182000</v>
      </c>
      <c r="K1831" s="1">
        <v>1311380313</v>
      </c>
      <c r="L1831" s="1" t="b">
        <v>0</v>
      </c>
      <c r="M1831" s="1">
        <v>44</v>
      </c>
      <c r="N1831" s="1" t="b">
        <v>1</v>
      </c>
      <c r="O1831" s="1" t="s">
        <v>8275</v>
      </c>
      <c r="P1831" s="28">
        <f>F1831/D1831</f>
        <v>1.0069333333333335</v>
      </c>
      <c r="Q1831" s="29">
        <f>IF(M1831&gt;0,F1831/M1831,0)</f>
        <v>137.30909090909091</v>
      </c>
      <c r="R1831" s="9" t="str">
        <f>LEFT(O1831,SEARCH("/",O1831,1)-1)</f>
        <v>music</v>
      </c>
      <c r="S1831" s="26" t="str">
        <f>RIGHT(O1831,LEN(O1831)-SEARCH("/",O1831,1))</f>
        <v>rock</v>
      </c>
      <c r="T1831" s="27">
        <f>(((K1831/60)/60)/24)+DATE(1970,1,1)</f>
        <v>40747.012881944444</v>
      </c>
      <c r="U1831" s="5" t="str">
        <f>TEXT(T1831,"mmm")</f>
        <v>Jul</v>
      </c>
      <c r="V1831" s="5" t="str">
        <f>TEXT(T1831,"yyyy")</f>
        <v>2011</v>
      </c>
      <c r="W1831" s="5" t="str">
        <f>TEXT(Y1831,"mmm")</f>
        <v>Aug</v>
      </c>
      <c r="X1831" s="1" t="str">
        <f>TEXT(Y1831,"yyyy")</f>
        <v>2011</v>
      </c>
      <c r="Y1831" s="27">
        <f>(((J1831/60)/60)/24)+DATE(1970,1,1)</f>
        <v>40756.291666666664</v>
      </c>
    </row>
    <row r="1832" spans="1:25" ht="32" x14ac:dyDescent="0.2">
      <c r="A1832" s="1">
        <v>1629</v>
      </c>
      <c r="B1832" s="7" t="s">
        <v>1630</v>
      </c>
      <c r="C1832" s="7" t="s">
        <v>5739</v>
      </c>
      <c r="D1832" s="1">
        <v>6000</v>
      </c>
      <c r="E1832" s="37" t="str">
        <f>VLOOKUP(D1832,'Vlookup Table Bonus Point'!$C$3:$D$26,2,TRUE)</f>
        <v>5000 to 9999</v>
      </c>
      <c r="F1832" s="1">
        <v>6220</v>
      </c>
      <c r="G1832" s="1" t="s">
        <v>8218</v>
      </c>
      <c r="H1832" s="1" t="s">
        <v>8223</v>
      </c>
      <c r="I1832" s="1" t="s">
        <v>8245</v>
      </c>
      <c r="J1832" s="1">
        <v>1392929333</v>
      </c>
      <c r="K1832" s="1">
        <v>1389041333</v>
      </c>
      <c r="L1832" s="1" t="b">
        <v>0</v>
      </c>
      <c r="M1832" s="1">
        <v>82</v>
      </c>
      <c r="N1832" s="1" t="b">
        <v>1</v>
      </c>
      <c r="O1832" s="1" t="s">
        <v>8275</v>
      </c>
      <c r="P1832" s="28">
        <f>F1832/D1832</f>
        <v>1.0366666666666666</v>
      </c>
      <c r="Q1832" s="29">
        <f>IF(M1832&gt;0,F1832/M1832,0)</f>
        <v>75.853658536585371</v>
      </c>
      <c r="R1832" s="9" t="str">
        <f>LEFT(O1832,SEARCH("/",O1832,1)-1)</f>
        <v>music</v>
      </c>
      <c r="S1832" s="26" t="str">
        <f>RIGHT(O1832,LEN(O1832)-SEARCH("/",O1832,1))</f>
        <v>rock</v>
      </c>
      <c r="T1832" s="27">
        <f>(((K1832/60)/60)/24)+DATE(1970,1,1)</f>
        <v>41645.867280092592</v>
      </c>
      <c r="U1832" s="5" t="str">
        <f>TEXT(T1832,"mmm")</f>
        <v>Jan</v>
      </c>
      <c r="V1832" s="5" t="str">
        <f>TEXT(T1832,"yyyy")</f>
        <v>2014</v>
      </c>
      <c r="W1832" s="5" t="str">
        <f>TEXT(Y1832,"mmm")</f>
        <v>Feb</v>
      </c>
      <c r="X1832" s="1" t="str">
        <f>TEXT(Y1832,"yyyy")</f>
        <v>2014</v>
      </c>
      <c r="Y1832" s="27">
        <f>(((J1832/60)/60)/24)+DATE(1970,1,1)</f>
        <v>41690.867280092592</v>
      </c>
    </row>
    <row r="1833" spans="1:25" ht="48" x14ac:dyDescent="0.2">
      <c r="A1833" s="1">
        <v>1658</v>
      </c>
      <c r="B1833" s="7" t="s">
        <v>1659</v>
      </c>
      <c r="C1833" s="7" t="s">
        <v>5768</v>
      </c>
      <c r="D1833" s="1">
        <v>6000</v>
      </c>
      <c r="E1833" s="37" t="str">
        <f>VLOOKUP(D1833,'Vlookup Table Bonus Point'!$C$3:$D$26,2,TRUE)</f>
        <v>5000 to 9999</v>
      </c>
      <c r="F1833" s="1">
        <v>7934</v>
      </c>
      <c r="G1833" s="1" t="s">
        <v>8218</v>
      </c>
      <c r="H1833" s="1" t="s">
        <v>8223</v>
      </c>
      <c r="I1833" s="1" t="s">
        <v>8245</v>
      </c>
      <c r="J1833" s="1">
        <v>1355840400</v>
      </c>
      <c r="K1833" s="1">
        <v>1352524767</v>
      </c>
      <c r="L1833" s="1" t="b">
        <v>0</v>
      </c>
      <c r="M1833" s="1">
        <v>107</v>
      </c>
      <c r="N1833" s="1" t="b">
        <v>1</v>
      </c>
      <c r="O1833" s="1" t="s">
        <v>8291</v>
      </c>
      <c r="P1833" s="28">
        <f>F1833/D1833</f>
        <v>1.3223333333333334</v>
      </c>
      <c r="Q1833" s="29">
        <f>IF(M1833&gt;0,F1833/M1833,0)</f>
        <v>74.149532710280369</v>
      </c>
      <c r="R1833" s="9" t="str">
        <f>LEFT(O1833,SEARCH("/",O1833,1)-1)</f>
        <v>music</v>
      </c>
      <c r="S1833" s="26" t="str">
        <f>RIGHT(O1833,LEN(O1833)-SEARCH("/",O1833,1))</f>
        <v>pop</v>
      </c>
      <c r="T1833" s="27">
        <f>(((K1833/60)/60)/24)+DATE(1970,1,1)</f>
        <v>41223.22184027778</v>
      </c>
      <c r="U1833" s="5" t="str">
        <f>TEXT(T1833,"mmm")</f>
        <v>Nov</v>
      </c>
      <c r="V1833" s="5" t="str">
        <f>TEXT(T1833,"yyyy")</f>
        <v>2012</v>
      </c>
      <c r="W1833" s="5" t="str">
        <f>TEXT(Y1833,"mmm")</f>
        <v>Dec</v>
      </c>
      <c r="X1833" s="1" t="str">
        <f>TEXT(Y1833,"yyyy")</f>
        <v>2012</v>
      </c>
      <c r="Y1833" s="27">
        <f>(((J1833/60)/60)/24)+DATE(1970,1,1)</f>
        <v>41261.597222222219</v>
      </c>
    </row>
    <row r="1834" spans="1:25" ht="48" x14ac:dyDescent="0.2">
      <c r="A1834" s="1">
        <v>1677</v>
      </c>
      <c r="B1834" s="7" t="s">
        <v>1678</v>
      </c>
      <c r="C1834" s="7" t="s">
        <v>5787</v>
      </c>
      <c r="D1834" s="1">
        <v>6000</v>
      </c>
      <c r="E1834" s="37" t="str">
        <f>VLOOKUP(D1834,'Vlookup Table Bonus Point'!$C$3:$D$26,2,TRUE)</f>
        <v>5000 to 9999</v>
      </c>
      <c r="F1834" s="1">
        <v>6700</v>
      </c>
      <c r="G1834" s="1" t="s">
        <v>8218</v>
      </c>
      <c r="H1834" s="1" t="s">
        <v>8226</v>
      </c>
      <c r="I1834" s="1" t="s">
        <v>8248</v>
      </c>
      <c r="J1834" s="1">
        <v>1460786340</v>
      </c>
      <c r="K1834" s="1">
        <v>1455615976</v>
      </c>
      <c r="L1834" s="1" t="b">
        <v>0</v>
      </c>
      <c r="M1834" s="1">
        <v>42</v>
      </c>
      <c r="N1834" s="1" t="b">
        <v>1</v>
      </c>
      <c r="O1834" s="1" t="s">
        <v>8291</v>
      </c>
      <c r="P1834" s="28">
        <f>F1834/D1834</f>
        <v>1.1166666666666667</v>
      </c>
      <c r="Q1834" s="29">
        <f>IF(M1834&gt;0,F1834/M1834,0)</f>
        <v>159.52380952380952</v>
      </c>
      <c r="R1834" s="9" t="str">
        <f>LEFT(O1834,SEARCH("/",O1834,1)-1)</f>
        <v>music</v>
      </c>
      <c r="S1834" s="26" t="str">
        <f>RIGHT(O1834,LEN(O1834)-SEARCH("/",O1834,1))</f>
        <v>pop</v>
      </c>
      <c r="T1834" s="27">
        <f>(((K1834/60)/60)/24)+DATE(1970,1,1)</f>
        <v>42416.407129629632</v>
      </c>
      <c r="U1834" s="5" t="str">
        <f>TEXT(T1834,"mmm")</f>
        <v>Feb</v>
      </c>
      <c r="V1834" s="5" t="str">
        <f>TEXT(T1834,"yyyy")</f>
        <v>2016</v>
      </c>
      <c r="W1834" s="5" t="str">
        <f>TEXT(Y1834,"mmm")</f>
        <v>Apr</v>
      </c>
      <c r="X1834" s="1" t="str">
        <f>TEXT(Y1834,"yyyy")</f>
        <v>2016</v>
      </c>
      <c r="Y1834" s="27">
        <f>(((J1834/60)/60)/24)+DATE(1970,1,1)</f>
        <v>42476.249305555553</v>
      </c>
    </row>
    <row r="1835" spans="1:25" ht="32" x14ac:dyDescent="0.2">
      <c r="A1835" s="1">
        <v>1682</v>
      </c>
      <c r="B1835" s="7" t="s">
        <v>1683</v>
      </c>
      <c r="C1835" s="7" t="s">
        <v>5792</v>
      </c>
      <c r="D1835" s="1">
        <v>6000</v>
      </c>
      <c r="E1835" s="37" t="str">
        <f>VLOOKUP(D1835,'Vlookup Table Bonus Point'!$C$3:$D$26,2,TRUE)</f>
        <v>5000 to 9999</v>
      </c>
      <c r="F1835" s="1">
        <v>0</v>
      </c>
      <c r="G1835" s="1" t="s">
        <v>8221</v>
      </c>
      <c r="H1835" s="1" t="s">
        <v>8223</v>
      </c>
      <c r="I1835" s="1" t="s">
        <v>8245</v>
      </c>
      <c r="J1835" s="1">
        <v>1492142860</v>
      </c>
      <c r="K1835" s="1">
        <v>1486962460</v>
      </c>
      <c r="L1835" s="1" t="b">
        <v>0</v>
      </c>
      <c r="M1835" s="1">
        <v>0</v>
      </c>
      <c r="N1835" s="1" t="b">
        <v>0</v>
      </c>
      <c r="O1835" s="1" t="s">
        <v>8292</v>
      </c>
      <c r="P1835" s="28">
        <f>F1835/D1835</f>
        <v>0</v>
      </c>
      <c r="Q1835" s="29">
        <f>IF(M1835&gt;0,F1835/M1835,0)</f>
        <v>0</v>
      </c>
      <c r="R1835" s="9" t="str">
        <f>LEFT(O1835,SEARCH("/",O1835,1)-1)</f>
        <v>music</v>
      </c>
      <c r="S1835" s="26" t="str">
        <f>RIGHT(O1835,LEN(O1835)-SEARCH("/",O1835,1))</f>
        <v>faith</v>
      </c>
      <c r="T1835" s="27">
        <f>(((K1835/60)/60)/24)+DATE(1970,1,1)</f>
        <v>42779.21365740741</v>
      </c>
      <c r="U1835" s="5" t="str">
        <f>TEXT(T1835,"mmm")</f>
        <v>Feb</v>
      </c>
      <c r="V1835" s="5" t="str">
        <f>TEXT(T1835,"yyyy")</f>
        <v>2017</v>
      </c>
      <c r="W1835" s="5" t="str">
        <f>TEXT(Y1835,"mmm")</f>
        <v>Apr</v>
      </c>
      <c r="X1835" s="1" t="str">
        <f>TEXT(Y1835,"yyyy")</f>
        <v>2017</v>
      </c>
      <c r="Y1835" s="27">
        <f>(((J1835/60)/60)/24)+DATE(1970,1,1)</f>
        <v>42839.171990740739</v>
      </c>
    </row>
    <row r="1836" spans="1:25" ht="48" x14ac:dyDescent="0.2">
      <c r="A1836" s="1">
        <v>1724</v>
      </c>
      <c r="B1836" s="7" t="s">
        <v>1725</v>
      </c>
      <c r="C1836" s="7" t="s">
        <v>5834</v>
      </c>
      <c r="D1836" s="1">
        <v>6000</v>
      </c>
      <c r="E1836" s="37" t="str">
        <f>VLOOKUP(D1836,'Vlookup Table Bonus Point'!$C$3:$D$26,2,TRUE)</f>
        <v>5000 to 9999</v>
      </c>
      <c r="F1836" s="1">
        <v>35</v>
      </c>
      <c r="G1836" s="1" t="s">
        <v>8220</v>
      </c>
      <c r="H1836" s="1" t="s">
        <v>8223</v>
      </c>
      <c r="I1836" s="1" t="s">
        <v>8245</v>
      </c>
      <c r="J1836" s="1">
        <v>1414707762</v>
      </c>
      <c r="K1836" s="1">
        <v>1412115762</v>
      </c>
      <c r="L1836" s="1" t="b">
        <v>0</v>
      </c>
      <c r="M1836" s="1">
        <v>4</v>
      </c>
      <c r="N1836" s="1" t="b">
        <v>0</v>
      </c>
      <c r="O1836" s="1" t="s">
        <v>8292</v>
      </c>
      <c r="P1836" s="28">
        <f>F1836/D1836</f>
        <v>5.8333333333333336E-3</v>
      </c>
      <c r="Q1836" s="29">
        <f>IF(M1836&gt;0,F1836/M1836,0)</f>
        <v>8.75</v>
      </c>
      <c r="R1836" s="9" t="str">
        <f>LEFT(O1836,SEARCH("/",O1836,1)-1)</f>
        <v>music</v>
      </c>
      <c r="S1836" s="26" t="str">
        <f>RIGHT(O1836,LEN(O1836)-SEARCH("/",O1836,1))</f>
        <v>faith</v>
      </c>
      <c r="T1836" s="27">
        <f>(((K1836/60)/60)/24)+DATE(1970,1,1)</f>
        <v>41912.932430555556</v>
      </c>
      <c r="U1836" s="5" t="str">
        <f>TEXT(T1836,"mmm")</f>
        <v>Sep</v>
      </c>
      <c r="V1836" s="5" t="str">
        <f>TEXT(T1836,"yyyy")</f>
        <v>2014</v>
      </c>
      <c r="W1836" s="5" t="str">
        <f>TEXT(Y1836,"mmm")</f>
        <v>Oct</v>
      </c>
      <c r="X1836" s="1" t="str">
        <f>TEXT(Y1836,"yyyy")</f>
        <v>2014</v>
      </c>
      <c r="Y1836" s="27">
        <f>(((J1836/60)/60)/24)+DATE(1970,1,1)</f>
        <v>41942.932430555556</v>
      </c>
    </row>
    <row r="1837" spans="1:25" ht="48" x14ac:dyDescent="0.2">
      <c r="A1837" s="1">
        <v>1743</v>
      </c>
      <c r="B1837" s="7" t="s">
        <v>1744</v>
      </c>
      <c r="C1837" s="7" t="s">
        <v>5853</v>
      </c>
      <c r="D1837" s="1">
        <v>6000</v>
      </c>
      <c r="E1837" s="37" t="str">
        <f>VLOOKUP(D1837,'Vlookup Table Bonus Point'!$C$3:$D$26,2,TRUE)</f>
        <v>5000 to 9999</v>
      </c>
      <c r="F1837" s="1">
        <v>6025</v>
      </c>
      <c r="G1837" s="1" t="s">
        <v>8218</v>
      </c>
      <c r="H1837" s="1" t="s">
        <v>8223</v>
      </c>
      <c r="I1837" s="1" t="s">
        <v>8245</v>
      </c>
      <c r="J1837" s="1">
        <v>1472270340</v>
      </c>
      <c r="K1837" s="1">
        <v>1470348775</v>
      </c>
      <c r="L1837" s="1" t="b">
        <v>0</v>
      </c>
      <c r="M1837" s="1">
        <v>67</v>
      </c>
      <c r="N1837" s="1" t="b">
        <v>1</v>
      </c>
      <c r="O1837" s="1" t="s">
        <v>8284</v>
      </c>
      <c r="P1837" s="28">
        <f>F1837/D1837</f>
        <v>1.0041666666666667</v>
      </c>
      <c r="Q1837" s="29">
        <f>IF(M1837&gt;0,F1837/M1837,0)</f>
        <v>89.925373134328353</v>
      </c>
      <c r="R1837" s="9" t="str">
        <f>LEFT(O1837,SEARCH("/",O1837,1)-1)</f>
        <v>photography</v>
      </c>
      <c r="S1837" s="26" t="str">
        <f>RIGHT(O1837,LEN(O1837)-SEARCH("/",O1837,1))</f>
        <v>photobooks</v>
      </c>
      <c r="T1837" s="27">
        <f>(((K1837/60)/60)/24)+DATE(1970,1,1)</f>
        <v>42586.925636574073</v>
      </c>
      <c r="U1837" s="5" t="str">
        <f>TEXT(T1837,"mmm")</f>
        <v>Aug</v>
      </c>
      <c r="V1837" s="5" t="str">
        <f>TEXT(T1837,"yyyy")</f>
        <v>2016</v>
      </c>
      <c r="W1837" s="5" t="str">
        <f>TEXT(Y1837,"mmm")</f>
        <v>Aug</v>
      </c>
      <c r="X1837" s="1" t="str">
        <f>TEXT(Y1837,"yyyy")</f>
        <v>2016</v>
      </c>
      <c r="Y1837" s="27">
        <f>(((J1837/60)/60)/24)+DATE(1970,1,1)</f>
        <v>42609.165972222225</v>
      </c>
    </row>
    <row r="1838" spans="1:25" ht="48" x14ac:dyDescent="0.2">
      <c r="A1838" s="1">
        <v>1933</v>
      </c>
      <c r="B1838" s="7" t="s">
        <v>1934</v>
      </c>
      <c r="C1838" s="7" t="s">
        <v>6043</v>
      </c>
      <c r="D1838" s="1">
        <v>6000</v>
      </c>
      <c r="E1838" s="37" t="str">
        <f>VLOOKUP(D1838,'Vlookup Table Bonus Point'!$C$3:$D$26,2,TRUE)</f>
        <v>5000 to 9999</v>
      </c>
      <c r="F1838" s="1">
        <v>10346</v>
      </c>
      <c r="G1838" s="1" t="s">
        <v>8218</v>
      </c>
      <c r="H1838" s="1" t="s">
        <v>8223</v>
      </c>
      <c r="I1838" s="1" t="s">
        <v>8245</v>
      </c>
      <c r="J1838" s="1">
        <v>1411787307</v>
      </c>
      <c r="K1838" s="1">
        <v>1409195307</v>
      </c>
      <c r="L1838" s="1" t="b">
        <v>0</v>
      </c>
      <c r="M1838" s="1">
        <v>110</v>
      </c>
      <c r="N1838" s="1" t="b">
        <v>1</v>
      </c>
      <c r="O1838" s="1" t="s">
        <v>8278</v>
      </c>
      <c r="P1838" s="28">
        <f>F1838/D1838</f>
        <v>1.7243333333333333</v>
      </c>
      <c r="Q1838" s="29">
        <f>IF(M1838&gt;0,F1838/M1838,0)</f>
        <v>94.054545454545448</v>
      </c>
      <c r="R1838" s="9" t="str">
        <f>LEFT(O1838,SEARCH("/",O1838,1)-1)</f>
        <v>music</v>
      </c>
      <c r="S1838" s="26" t="str">
        <f>RIGHT(O1838,LEN(O1838)-SEARCH("/",O1838,1))</f>
        <v>indie rock</v>
      </c>
      <c r="T1838" s="27">
        <f>(((K1838/60)/60)/24)+DATE(1970,1,1)</f>
        <v>41879.130868055552</v>
      </c>
      <c r="U1838" s="5" t="str">
        <f>TEXT(T1838,"mmm")</f>
        <v>Aug</v>
      </c>
      <c r="V1838" s="5" t="str">
        <f>TEXT(T1838,"yyyy")</f>
        <v>2014</v>
      </c>
      <c r="W1838" s="5" t="str">
        <f>TEXT(Y1838,"mmm")</f>
        <v>Sep</v>
      </c>
      <c r="X1838" s="1" t="str">
        <f>TEXT(Y1838,"yyyy")</f>
        <v>2014</v>
      </c>
      <c r="Y1838" s="27">
        <f>(((J1838/60)/60)/24)+DATE(1970,1,1)</f>
        <v>41909.130868055552</v>
      </c>
    </row>
    <row r="1839" spans="1:25" ht="48" x14ac:dyDescent="0.2">
      <c r="A1839" s="1">
        <v>1942</v>
      </c>
      <c r="B1839" s="7" t="s">
        <v>1943</v>
      </c>
      <c r="C1839" s="7" t="s">
        <v>6052</v>
      </c>
      <c r="D1839" s="1">
        <v>6000</v>
      </c>
      <c r="E1839" s="37" t="str">
        <f>VLOOKUP(D1839,'Vlookup Table Bonus Point'!$C$3:$D$26,2,TRUE)</f>
        <v>5000 to 9999</v>
      </c>
      <c r="F1839" s="1">
        <v>8306.42</v>
      </c>
      <c r="G1839" s="1" t="s">
        <v>8218</v>
      </c>
      <c r="H1839" s="1" t="s">
        <v>8223</v>
      </c>
      <c r="I1839" s="1" t="s">
        <v>8245</v>
      </c>
      <c r="J1839" s="1">
        <v>1309809140</v>
      </c>
      <c r="K1839" s="1">
        <v>1302033140</v>
      </c>
      <c r="L1839" s="1" t="b">
        <v>1</v>
      </c>
      <c r="M1839" s="1">
        <v>95</v>
      </c>
      <c r="N1839" s="1" t="b">
        <v>1</v>
      </c>
      <c r="O1839" s="1" t="s">
        <v>8294</v>
      </c>
      <c r="P1839" s="28">
        <f>F1839/D1839</f>
        <v>1.3844033333333334</v>
      </c>
      <c r="Q1839" s="29">
        <f>IF(M1839&gt;0,F1839/M1839,0)</f>
        <v>87.436000000000007</v>
      </c>
      <c r="R1839" s="9" t="str">
        <f>LEFT(O1839,SEARCH("/",O1839,1)-1)</f>
        <v>technology</v>
      </c>
      <c r="S1839" s="26" t="str">
        <f>RIGHT(O1839,LEN(O1839)-SEARCH("/",O1839,1))</f>
        <v>hardware</v>
      </c>
      <c r="T1839" s="27">
        <f>(((K1839/60)/60)/24)+DATE(1970,1,1)</f>
        <v>40638.828009259261</v>
      </c>
      <c r="U1839" s="5" t="str">
        <f>TEXT(T1839,"mmm")</f>
        <v>Apr</v>
      </c>
      <c r="V1839" s="5" t="str">
        <f>TEXT(T1839,"yyyy")</f>
        <v>2011</v>
      </c>
      <c r="W1839" s="5" t="str">
        <f>TEXT(Y1839,"mmm")</f>
        <v>Jul</v>
      </c>
      <c r="X1839" s="1" t="str">
        <f>TEXT(Y1839,"yyyy")</f>
        <v>2011</v>
      </c>
      <c r="Y1839" s="27">
        <f>(((J1839/60)/60)/24)+DATE(1970,1,1)</f>
        <v>40728.828009259261</v>
      </c>
    </row>
    <row r="1840" spans="1:25" ht="16" x14ac:dyDescent="0.2">
      <c r="A1840" s="1">
        <v>1988</v>
      </c>
      <c r="B1840" s="7" t="s">
        <v>1989</v>
      </c>
      <c r="C1840" s="7" t="s">
        <v>6098</v>
      </c>
      <c r="D1840" s="1">
        <v>6000</v>
      </c>
      <c r="E1840" s="37" t="str">
        <f>VLOOKUP(D1840,'Vlookup Table Bonus Point'!$C$3:$D$26,2,TRUE)</f>
        <v>5000 to 9999</v>
      </c>
      <c r="F1840" s="1">
        <v>25</v>
      </c>
      <c r="G1840" s="1" t="s">
        <v>8220</v>
      </c>
      <c r="H1840" s="1" t="s">
        <v>8223</v>
      </c>
      <c r="I1840" s="1" t="s">
        <v>8245</v>
      </c>
      <c r="J1840" s="1">
        <v>1440094742</v>
      </c>
      <c r="K1840" s="1">
        <v>1437502742</v>
      </c>
      <c r="L1840" s="1" t="b">
        <v>0</v>
      </c>
      <c r="M1840" s="1">
        <v>1</v>
      </c>
      <c r="N1840" s="1" t="b">
        <v>0</v>
      </c>
      <c r="O1840" s="1" t="s">
        <v>8295</v>
      </c>
      <c r="P1840" s="28">
        <f>F1840/D1840</f>
        <v>4.1666666666666666E-3</v>
      </c>
      <c r="Q1840" s="29">
        <f>IF(M1840&gt;0,F1840/M1840,0)</f>
        <v>25</v>
      </c>
      <c r="R1840" s="9" t="str">
        <f>LEFT(O1840,SEARCH("/",O1840,1)-1)</f>
        <v>photography</v>
      </c>
      <c r="S1840" s="26" t="str">
        <f>RIGHT(O1840,LEN(O1840)-SEARCH("/",O1840,1))</f>
        <v>people</v>
      </c>
      <c r="T1840" s="27">
        <f>(((K1840/60)/60)/24)+DATE(1970,1,1)</f>
        <v>42206.763217592597</v>
      </c>
      <c r="U1840" s="5" t="str">
        <f>TEXT(T1840,"mmm")</f>
        <v>Jul</v>
      </c>
      <c r="V1840" s="5" t="str">
        <f>TEXT(T1840,"yyyy")</f>
        <v>2015</v>
      </c>
      <c r="W1840" s="5" t="str">
        <f>TEXT(Y1840,"mmm")</f>
        <v>Aug</v>
      </c>
      <c r="X1840" s="1" t="str">
        <f>TEXT(Y1840,"yyyy")</f>
        <v>2015</v>
      </c>
      <c r="Y1840" s="27">
        <f>(((J1840/60)/60)/24)+DATE(1970,1,1)</f>
        <v>42236.763217592597</v>
      </c>
    </row>
    <row r="1841" spans="1:25" ht="48" x14ac:dyDescent="0.2">
      <c r="A1841" s="1">
        <v>2055</v>
      </c>
      <c r="B1841" s="7" t="s">
        <v>2056</v>
      </c>
      <c r="C1841" s="7" t="s">
        <v>6165</v>
      </c>
      <c r="D1841" s="1">
        <v>6000</v>
      </c>
      <c r="E1841" s="37" t="str">
        <f>VLOOKUP(D1841,'Vlookup Table Bonus Point'!$C$3:$D$26,2,TRUE)</f>
        <v>5000 to 9999</v>
      </c>
      <c r="F1841" s="1">
        <v>10045</v>
      </c>
      <c r="G1841" s="1" t="s">
        <v>8218</v>
      </c>
      <c r="H1841" s="1" t="s">
        <v>8223</v>
      </c>
      <c r="I1841" s="1" t="s">
        <v>8245</v>
      </c>
      <c r="J1841" s="1">
        <v>1417579200</v>
      </c>
      <c r="K1841" s="1">
        <v>1415031043</v>
      </c>
      <c r="L1841" s="1" t="b">
        <v>0</v>
      </c>
      <c r="M1841" s="1">
        <v>101</v>
      </c>
      <c r="N1841" s="1" t="b">
        <v>1</v>
      </c>
      <c r="O1841" s="1" t="s">
        <v>8294</v>
      </c>
      <c r="P1841" s="28">
        <f>F1841/D1841</f>
        <v>1.6741666666666666</v>
      </c>
      <c r="Q1841" s="29">
        <f>IF(M1841&gt;0,F1841/M1841,0)</f>
        <v>99.455445544554451</v>
      </c>
      <c r="R1841" s="9" t="str">
        <f>LEFT(O1841,SEARCH("/",O1841,1)-1)</f>
        <v>technology</v>
      </c>
      <c r="S1841" s="26" t="str">
        <f>RIGHT(O1841,LEN(O1841)-SEARCH("/",O1841,1))</f>
        <v>hardware</v>
      </c>
      <c r="T1841" s="27">
        <f>(((K1841/60)/60)/24)+DATE(1970,1,1)</f>
        <v>41946.674108796295</v>
      </c>
      <c r="U1841" s="5" t="str">
        <f>TEXT(T1841,"mmm")</f>
        <v>Nov</v>
      </c>
      <c r="V1841" s="5" t="str">
        <f>TEXT(T1841,"yyyy")</f>
        <v>2014</v>
      </c>
      <c r="W1841" s="5" t="str">
        <f>TEXT(Y1841,"mmm")</f>
        <v>Dec</v>
      </c>
      <c r="X1841" s="1" t="str">
        <f>TEXT(Y1841,"yyyy")</f>
        <v>2014</v>
      </c>
      <c r="Y1841" s="27">
        <f>(((J1841/60)/60)/24)+DATE(1970,1,1)</f>
        <v>41976.166666666672</v>
      </c>
    </row>
    <row r="1842" spans="1:25" ht="48" x14ac:dyDescent="0.2">
      <c r="A1842" s="1">
        <v>2085</v>
      </c>
      <c r="B1842" s="7" t="s">
        <v>2086</v>
      </c>
      <c r="C1842" s="7" t="s">
        <v>6195</v>
      </c>
      <c r="D1842" s="1">
        <v>6000</v>
      </c>
      <c r="E1842" s="37" t="str">
        <f>VLOOKUP(D1842,'Vlookup Table Bonus Point'!$C$3:$D$26,2,TRUE)</f>
        <v>5000 to 9999</v>
      </c>
      <c r="F1842" s="1">
        <v>7412</v>
      </c>
      <c r="G1842" s="1" t="s">
        <v>8218</v>
      </c>
      <c r="H1842" s="1" t="s">
        <v>8223</v>
      </c>
      <c r="I1842" s="1" t="s">
        <v>8245</v>
      </c>
      <c r="J1842" s="1">
        <v>1342382587</v>
      </c>
      <c r="K1842" s="1">
        <v>1339790587</v>
      </c>
      <c r="L1842" s="1" t="b">
        <v>0</v>
      </c>
      <c r="M1842" s="1">
        <v>83</v>
      </c>
      <c r="N1842" s="1" t="b">
        <v>1</v>
      </c>
      <c r="O1842" s="1" t="s">
        <v>8278</v>
      </c>
      <c r="P1842" s="28">
        <f>F1842/D1842</f>
        <v>1.2353333333333334</v>
      </c>
      <c r="Q1842" s="29">
        <f>IF(M1842&gt;0,F1842/M1842,0)</f>
        <v>89.301204819277103</v>
      </c>
      <c r="R1842" s="9" t="str">
        <f>LEFT(O1842,SEARCH("/",O1842,1)-1)</f>
        <v>music</v>
      </c>
      <c r="S1842" s="26" t="str">
        <f>RIGHT(O1842,LEN(O1842)-SEARCH("/",O1842,1))</f>
        <v>indie rock</v>
      </c>
      <c r="T1842" s="27">
        <f>(((K1842/60)/60)/24)+DATE(1970,1,1)</f>
        <v>41075.835497685184</v>
      </c>
      <c r="U1842" s="5" t="str">
        <f>TEXT(T1842,"mmm")</f>
        <v>Jun</v>
      </c>
      <c r="V1842" s="5" t="str">
        <f>TEXT(T1842,"yyyy")</f>
        <v>2012</v>
      </c>
      <c r="W1842" s="5" t="str">
        <f>TEXT(Y1842,"mmm")</f>
        <v>Jul</v>
      </c>
      <c r="X1842" s="1" t="str">
        <f>TEXT(Y1842,"yyyy")</f>
        <v>2012</v>
      </c>
      <c r="Y1842" s="27">
        <f>(((J1842/60)/60)/24)+DATE(1970,1,1)</f>
        <v>41105.835497685184</v>
      </c>
    </row>
    <row r="1843" spans="1:25" ht="48" x14ac:dyDescent="0.2">
      <c r="A1843" s="1">
        <v>2092</v>
      </c>
      <c r="B1843" s="7" t="s">
        <v>2093</v>
      </c>
      <c r="C1843" s="7" t="s">
        <v>6202</v>
      </c>
      <c r="D1843" s="1">
        <v>6000</v>
      </c>
      <c r="E1843" s="37" t="str">
        <f>VLOOKUP(D1843,'Vlookup Table Bonus Point'!$C$3:$D$26,2,TRUE)</f>
        <v>5000 to 9999</v>
      </c>
      <c r="F1843" s="1">
        <v>6077</v>
      </c>
      <c r="G1843" s="1" t="s">
        <v>8218</v>
      </c>
      <c r="H1843" s="1" t="s">
        <v>8223</v>
      </c>
      <c r="I1843" s="1" t="s">
        <v>8245</v>
      </c>
      <c r="J1843" s="1">
        <v>1318006732</v>
      </c>
      <c r="K1843" s="1">
        <v>1312822732</v>
      </c>
      <c r="L1843" s="1" t="b">
        <v>0</v>
      </c>
      <c r="M1843" s="1">
        <v>55</v>
      </c>
      <c r="N1843" s="1" t="b">
        <v>1</v>
      </c>
      <c r="O1843" s="1" t="s">
        <v>8278</v>
      </c>
      <c r="P1843" s="28">
        <f>F1843/D1843</f>
        <v>1.0128333333333333</v>
      </c>
      <c r="Q1843" s="29">
        <f>IF(M1843&gt;0,F1843/M1843,0)</f>
        <v>110.49090909090908</v>
      </c>
      <c r="R1843" s="9" t="str">
        <f>LEFT(O1843,SEARCH("/",O1843,1)-1)</f>
        <v>music</v>
      </c>
      <c r="S1843" s="26" t="str">
        <f>RIGHT(O1843,LEN(O1843)-SEARCH("/",O1843,1))</f>
        <v>indie rock</v>
      </c>
      <c r="T1843" s="27">
        <f>(((K1843/60)/60)/24)+DATE(1970,1,1)</f>
        <v>40763.707546296297</v>
      </c>
      <c r="U1843" s="5" t="str">
        <f>TEXT(T1843,"mmm")</f>
        <v>Aug</v>
      </c>
      <c r="V1843" s="5" t="str">
        <f>TEXT(T1843,"yyyy")</f>
        <v>2011</v>
      </c>
      <c r="W1843" s="5" t="str">
        <f>TEXT(Y1843,"mmm")</f>
        <v>Oct</v>
      </c>
      <c r="X1843" s="1" t="str">
        <f>TEXT(Y1843,"yyyy")</f>
        <v>2011</v>
      </c>
      <c r="Y1843" s="27">
        <f>(((J1843/60)/60)/24)+DATE(1970,1,1)</f>
        <v>40823.707546296297</v>
      </c>
    </row>
    <row r="1844" spans="1:25" ht="48" x14ac:dyDescent="0.2">
      <c r="A1844" s="1">
        <v>2098</v>
      </c>
      <c r="B1844" s="7" t="s">
        <v>2099</v>
      </c>
      <c r="C1844" s="7" t="s">
        <v>6208</v>
      </c>
      <c r="D1844" s="1">
        <v>6000</v>
      </c>
      <c r="E1844" s="37" t="str">
        <f>VLOOKUP(D1844,'Vlookup Table Bonus Point'!$C$3:$D$26,2,TRUE)</f>
        <v>5000 to 9999</v>
      </c>
      <c r="F1844" s="1">
        <v>6020</v>
      </c>
      <c r="G1844" s="1" t="s">
        <v>8218</v>
      </c>
      <c r="H1844" s="1" t="s">
        <v>8223</v>
      </c>
      <c r="I1844" s="1" t="s">
        <v>8245</v>
      </c>
      <c r="J1844" s="1">
        <v>1331174635</v>
      </c>
      <c r="K1844" s="1">
        <v>1328582635</v>
      </c>
      <c r="L1844" s="1" t="b">
        <v>0</v>
      </c>
      <c r="M1844" s="1">
        <v>32</v>
      </c>
      <c r="N1844" s="1" t="b">
        <v>1</v>
      </c>
      <c r="O1844" s="1" t="s">
        <v>8278</v>
      </c>
      <c r="P1844" s="28">
        <f>F1844/D1844</f>
        <v>1.0033333333333334</v>
      </c>
      <c r="Q1844" s="29">
        <f>IF(M1844&gt;0,F1844/M1844,0)</f>
        <v>188.125</v>
      </c>
      <c r="R1844" s="9" t="str">
        <f>LEFT(O1844,SEARCH("/",O1844,1)-1)</f>
        <v>music</v>
      </c>
      <c r="S1844" s="26" t="str">
        <f>RIGHT(O1844,LEN(O1844)-SEARCH("/",O1844,1))</f>
        <v>indie rock</v>
      </c>
      <c r="T1844" s="27">
        <f>(((K1844/60)/60)/24)+DATE(1970,1,1)</f>
        <v>40946.11383101852</v>
      </c>
      <c r="U1844" s="5" t="str">
        <f>TEXT(T1844,"mmm")</f>
        <v>Feb</v>
      </c>
      <c r="V1844" s="5" t="str">
        <f>TEXT(T1844,"yyyy")</f>
        <v>2012</v>
      </c>
      <c r="W1844" s="5" t="str">
        <f>TEXT(Y1844,"mmm")</f>
        <v>Mar</v>
      </c>
      <c r="X1844" s="1" t="str">
        <f>TEXT(Y1844,"yyyy")</f>
        <v>2012</v>
      </c>
      <c r="Y1844" s="27">
        <f>(((J1844/60)/60)/24)+DATE(1970,1,1)</f>
        <v>40976.11383101852</v>
      </c>
    </row>
    <row r="1845" spans="1:25" ht="48" x14ac:dyDescent="0.2">
      <c r="A1845" s="1">
        <v>2134</v>
      </c>
      <c r="B1845" s="7" t="s">
        <v>2135</v>
      </c>
      <c r="C1845" s="7" t="s">
        <v>6244</v>
      </c>
      <c r="D1845" s="1">
        <v>6000</v>
      </c>
      <c r="E1845" s="37" t="str">
        <f>VLOOKUP(D1845,'Vlookup Table Bonus Point'!$C$3:$D$26,2,TRUE)</f>
        <v>5000 to 9999</v>
      </c>
      <c r="F1845" s="1">
        <v>104</v>
      </c>
      <c r="G1845" s="1" t="s">
        <v>8220</v>
      </c>
      <c r="H1845" s="1" t="s">
        <v>8223</v>
      </c>
      <c r="I1845" s="1" t="s">
        <v>8245</v>
      </c>
      <c r="J1845" s="1">
        <v>1367097391</v>
      </c>
      <c r="K1845" s="1">
        <v>1364505391</v>
      </c>
      <c r="L1845" s="1" t="b">
        <v>0</v>
      </c>
      <c r="M1845" s="1">
        <v>3</v>
      </c>
      <c r="N1845" s="1" t="b">
        <v>0</v>
      </c>
      <c r="O1845" s="1" t="s">
        <v>8281</v>
      </c>
      <c r="P1845" s="28">
        <f>F1845/D1845</f>
        <v>1.7333333333333333E-2</v>
      </c>
      <c r="Q1845" s="29">
        <f>IF(M1845&gt;0,F1845/M1845,0)</f>
        <v>34.666666666666664</v>
      </c>
      <c r="R1845" s="9" t="str">
        <f>LEFT(O1845,SEARCH("/",O1845,1)-1)</f>
        <v>games</v>
      </c>
      <c r="S1845" s="26" t="str">
        <f>RIGHT(O1845,LEN(O1845)-SEARCH("/",O1845,1))</f>
        <v>video games</v>
      </c>
      <c r="T1845" s="27">
        <f>(((K1845/60)/60)/24)+DATE(1970,1,1)</f>
        <v>41361.886469907404</v>
      </c>
      <c r="U1845" s="5" t="str">
        <f>TEXT(T1845,"mmm")</f>
        <v>Mar</v>
      </c>
      <c r="V1845" s="5" t="str">
        <f>TEXT(T1845,"yyyy")</f>
        <v>2013</v>
      </c>
      <c r="W1845" s="5" t="str">
        <f>TEXT(Y1845,"mmm")</f>
        <v>Apr</v>
      </c>
      <c r="X1845" s="1" t="str">
        <f>TEXT(Y1845,"yyyy")</f>
        <v>2013</v>
      </c>
      <c r="Y1845" s="27">
        <f>(((J1845/60)/60)/24)+DATE(1970,1,1)</f>
        <v>41391.886469907404</v>
      </c>
    </row>
    <row r="1846" spans="1:25" ht="48" x14ac:dyDescent="0.2">
      <c r="A1846" s="1">
        <v>2212</v>
      </c>
      <c r="B1846" s="7" t="s">
        <v>2213</v>
      </c>
      <c r="C1846" s="7" t="s">
        <v>6322</v>
      </c>
      <c r="D1846" s="1">
        <v>6000</v>
      </c>
      <c r="E1846" s="37" t="str">
        <f>VLOOKUP(D1846,'Vlookup Table Bonus Point'!$C$3:$D$26,2,TRUE)</f>
        <v>5000 to 9999</v>
      </c>
      <c r="F1846" s="1">
        <v>6863</v>
      </c>
      <c r="G1846" s="1" t="s">
        <v>8218</v>
      </c>
      <c r="H1846" s="1" t="s">
        <v>8223</v>
      </c>
      <c r="I1846" s="1" t="s">
        <v>8245</v>
      </c>
      <c r="J1846" s="1">
        <v>1383526800</v>
      </c>
      <c r="K1846" s="1">
        <v>1380650177</v>
      </c>
      <c r="L1846" s="1" t="b">
        <v>0</v>
      </c>
      <c r="M1846" s="1">
        <v>123</v>
      </c>
      <c r="N1846" s="1" t="b">
        <v>1</v>
      </c>
      <c r="O1846" s="1" t="s">
        <v>8279</v>
      </c>
      <c r="P1846" s="28">
        <f>F1846/D1846</f>
        <v>1.1438333333333333</v>
      </c>
      <c r="Q1846" s="29">
        <f>IF(M1846&gt;0,F1846/M1846,0)</f>
        <v>55.796747967479675</v>
      </c>
      <c r="R1846" s="9" t="str">
        <f>LEFT(O1846,SEARCH("/",O1846,1)-1)</f>
        <v>music</v>
      </c>
      <c r="S1846" s="26" t="str">
        <f>RIGHT(O1846,LEN(O1846)-SEARCH("/",O1846,1))</f>
        <v>electronic music</v>
      </c>
      <c r="T1846" s="27">
        <f>(((K1846/60)/60)/24)+DATE(1970,1,1)</f>
        <v>41548.747418981482</v>
      </c>
      <c r="U1846" s="5" t="str">
        <f>TEXT(T1846,"mmm")</f>
        <v>Oct</v>
      </c>
      <c r="V1846" s="5" t="str">
        <f>TEXT(T1846,"yyyy")</f>
        <v>2013</v>
      </c>
      <c r="W1846" s="5" t="str">
        <f>TEXT(Y1846,"mmm")</f>
        <v>Nov</v>
      </c>
      <c r="X1846" s="1" t="str">
        <f>TEXT(Y1846,"yyyy")</f>
        <v>2013</v>
      </c>
      <c r="Y1846" s="27">
        <f>(((J1846/60)/60)/24)+DATE(1970,1,1)</f>
        <v>41582.041666666664</v>
      </c>
    </row>
    <row r="1847" spans="1:25" ht="48" x14ac:dyDescent="0.2">
      <c r="A1847" s="1">
        <v>2264</v>
      </c>
      <c r="B1847" s="7" t="s">
        <v>2265</v>
      </c>
      <c r="C1847" s="7" t="s">
        <v>6374</v>
      </c>
      <c r="D1847" s="1">
        <v>6000</v>
      </c>
      <c r="E1847" s="37" t="str">
        <f>VLOOKUP(D1847,'Vlookup Table Bonus Point'!$C$3:$D$26,2,TRUE)</f>
        <v>5000 to 9999</v>
      </c>
      <c r="F1847" s="1">
        <v>10802</v>
      </c>
      <c r="G1847" s="1" t="s">
        <v>8218</v>
      </c>
      <c r="H1847" s="1" t="s">
        <v>8223</v>
      </c>
      <c r="I1847" s="1" t="s">
        <v>8245</v>
      </c>
      <c r="J1847" s="1">
        <v>1463972400</v>
      </c>
      <c r="K1847" s="1">
        <v>1462543114</v>
      </c>
      <c r="L1847" s="1" t="b">
        <v>0</v>
      </c>
      <c r="M1847" s="1">
        <v>445</v>
      </c>
      <c r="N1847" s="1" t="b">
        <v>1</v>
      </c>
      <c r="O1847" s="1" t="s">
        <v>8296</v>
      </c>
      <c r="P1847" s="28">
        <f>F1847/D1847</f>
        <v>1.8003333333333333</v>
      </c>
      <c r="Q1847" s="29">
        <f>IF(M1847&gt;0,F1847/M1847,0)</f>
        <v>24.274157303370785</v>
      </c>
      <c r="R1847" s="9" t="str">
        <f>LEFT(O1847,SEARCH("/",O1847,1)-1)</f>
        <v>games</v>
      </c>
      <c r="S1847" s="26" t="str">
        <f>RIGHT(O1847,LEN(O1847)-SEARCH("/",O1847,1))</f>
        <v>tabletop games</v>
      </c>
      <c r="T1847" s="27">
        <f>(((K1847/60)/60)/24)+DATE(1970,1,1)</f>
        <v>42496.582337962958</v>
      </c>
      <c r="U1847" s="5" t="str">
        <f>TEXT(T1847,"mmm")</f>
        <v>May</v>
      </c>
      <c r="V1847" s="5" t="str">
        <f>TEXT(T1847,"yyyy")</f>
        <v>2016</v>
      </c>
      <c r="W1847" s="5" t="str">
        <f>TEXT(Y1847,"mmm")</f>
        <v>May</v>
      </c>
      <c r="X1847" s="1" t="str">
        <f>TEXT(Y1847,"yyyy")</f>
        <v>2016</v>
      </c>
      <c r="Y1847" s="27">
        <f>(((J1847/60)/60)/24)+DATE(1970,1,1)</f>
        <v>42513.125</v>
      </c>
    </row>
    <row r="1848" spans="1:25" ht="32" x14ac:dyDescent="0.2">
      <c r="A1848" s="1">
        <v>2284</v>
      </c>
      <c r="B1848" s="7" t="s">
        <v>2285</v>
      </c>
      <c r="C1848" s="7" t="s">
        <v>6394</v>
      </c>
      <c r="D1848" s="1">
        <v>6000</v>
      </c>
      <c r="E1848" s="37" t="str">
        <f>VLOOKUP(D1848,'Vlookup Table Bonus Point'!$C$3:$D$26,2,TRUE)</f>
        <v>5000 to 9999</v>
      </c>
      <c r="F1848" s="1">
        <v>6373.27</v>
      </c>
      <c r="G1848" s="1" t="s">
        <v>8218</v>
      </c>
      <c r="H1848" s="1" t="s">
        <v>8223</v>
      </c>
      <c r="I1848" s="1" t="s">
        <v>8245</v>
      </c>
      <c r="J1848" s="1">
        <v>1299902400</v>
      </c>
      <c r="K1848" s="1">
        <v>1297451245</v>
      </c>
      <c r="L1848" s="1" t="b">
        <v>0</v>
      </c>
      <c r="M1848" s="1">
        <v>59</v>
      </c>
      <c r="N1848" s="1" t="b">
        <v>1</v>
      </c>
      <c r="O1848" s="1" t="s">
        <v>8275</v>
      </c>
      <c r="P1848" s="28">
        <f>F1848/D1848</f>
        <v>1.0622116666666668</v>
      </c>
      <c r="Q1848" s="29">
        <f>IF(M1848&gt;0,F1848/M1848,0)</f>
        <v>108.02152542372882</v>
      </c>
      <c r="R1848" s="9" t="str">
        <f>LEFT(O1848,SEARCH("/",O1848,1)-1)</f>
        <v>music</v>
      </c>
      <c r="S1848" s="26" t="str">
        <f>RIGHT(O1848,LEN(O1848)-SEARCH("/",O1848,1))</f>
        <v>rock</v>
      </c>
      <c r="T1848" s="27">
        <f>(((K1848/60)/60)/24)+DATE(1970,1,1)</f>
        <v>40585.796817129631</v>
      </c>
      <c r="U1848" s="5" t="str">
        <f>TEXT(T1848,"mmm")</f>
        <v>Feb</v>
      </c>
      <c r="V1848" s="5" t="str">
        <f>TEXT(T1848,"yyyy")</f>
        <v>2011</v>
      </c>
      <c r="W1848" s="5" t="str">
        <f>TEXT(Y1848,"mmm")</f>
        <v>Mar</v>
      </c>
      <c r="X1848" s="1" t="str">
        <f>TEXT(Y1848,"yyyy")</f>
        <v>2011</v>
      </c>
      <c r="Y1848" s="27">
        <f>(((J1848/60)/60)/24)+DATE(1970,1,1)</f>
        <v>40614.166666666664</v>
      </c>
    </row>
    <row r="1849" spans="1:25" ht="48" x14ac:dyDescent="0.2">
      <c r="A1849" s="1">
        <v>2304</v>
      </c>
      <c r="B1849" s="7" t="s">
        <v>2305</v>
      </c>
      <c r="C1849" s="7" t="s">
        <v>6414</v>
      </c>
      <c r="D1849" s="1">
        <v>6000</v>
      </c>
      <c r="E1849" s="37" t="str">
        <f>VLOOKUP(D1849,'Vlookup Table Bonus Point'!$C$3:$D$26,2,TRUE)</f>
        <v>5000 to 9999</v>
      </c>
      <c r="F1849" s="1">
        <v>6042.02</v>
      </c>
      <c r="G1849" s="1" t="s">
        <v>8218</v>
      </c>
      <c r="H1849" s="1" t="s">
        <v>8223</v>
      </c>
      <c r="I1849" s="1" t="s">
        <v>8245</v>
      </c>
      <c r="J1849" s="1">
        <v>1293857940</v>
      </c>
      <c r="K1849" s="1">
        <v>1290281691</v>
      </c>
      <c r="L1849" s="1" t="b">
        <v>1</v>
      </c>
      <c r="M1849" s="1">
        <v>113</v>
      </c>
      <c r="N1849" s="1" t="b">
        <v>1</v>
      </c>
      <c r="O1849" s="1" t="s">
        <v>8278</v>
      </c>
      <c r="P1849" s="28">
        <f>F1849/D1849</f>
        <v>1.0070033333333335</v>
      </c>
      <c r="Q1849" s="29">
        <f>IF(M1849&gt;0,F1849/M1849,0)</f>
        <v>53.469203539823013</v>
      </c>
      <c r="R1849" s="9" t="str">
        <f>LEFT(O1849,SEARCH("/",O1849,1)-1)</f>
        <v>music</v>
      </c>
      <c r="S1849" s="26" t="str">
        <f>RIGHT(O1849,LEN(O1849)-SEARCH("/",O1849,1))</f>
        <v>indie rock</v>
      </c>
      <c r="T1849" s="27">
        <f>(((K1849/60)/60)/24)+DATE(1970,1,1)</f>
        <v>40502.815868055557</v>
      </c>
      <c r="U1849" s="5" t="str">
        <f>TEXT(T1849,"mmm")</f>
        <v>Nov</v>
      </c>
      <c r="V1849" s="5" t="str">
        <f>TEXT(T1849,"yyyy")</f>
        <v>2010</v>
      </c>
      <c r="W1849" s="5" t="str">
        <f>TEXT(Y1849,"mmm")</f>
        <v>Jan</v>
      </c>
      <c r="X1849" s="1" t="str">
        <f>TEXT(Y1849,"yyyy")</f>
        <v>2011</v>
      </c>
      <c r="Y1849" s="27">
        <f>(((J1849/60)/60)/24)+DATE(1970,1,1)</f>
        <v>40544.207638888889</v>
      </c>
    </row>
    <row r="1850" spans="1:25" ht="48" x14ac:dyDescent="0.2">
      <c r="A1850" s="1">
        <v>2309</v>
      </c>
      <c r="B1850" s="7" t="s">
        <v>2310</v>
      </c>
      <c r="C1850" s="7" t="s">
        <v>6419</v>
      </c>
      <c r="D1850" s="1">
        <v>6000</v>
      </c>
      <c r="E1850" s="37" t="str">
        <f>VLOOKUP(D1850,'Vlookup Table Bonus Point'!$C$3:$D$26,2,TRUE)</f>
        <v>5000 to 9999</v>
      </c>
      <c r="F1850" s="1">
        <v>6400.47</v>
      </c>
      <c r="G1850" s="1" t="s">
        <v>8218</v>
      </c>
      <c r="H1850" s="1" t="s">
        <v>8223</v>
      </c>
      <c r="I1850" s="1" t="s">
        <v>8245</v>
      </c>
      <c r="J1850" s="1">
        <v>1362872537</v>
      </c>
      <c r="K1850" s="1">
        <v>1359848537</v>
      </c>
      <c r="L1850" s="1" t="b">
        <v>1</v>
      </c>
      <c r="M1850" s="1">
        <v>107</v>
      </c>
      <c r="N1850" s="1" t="b">
        <v>1</v>
      </c>
      <c r="O1850" s="1" t="s">
        <v>8278</v>
      </c>
      <c r="P1850" s="28">
        <f>F1850/D1850</f>
        <v>1.0667450000000001</v>
      </c>
      <c r="Q1850" s="29">
        <f>IF(M1850&gt;0,F1850/M1850,0)</f>
        <v>59.817476635514019</v>
      </c>
      <c r="R1850" s="9" t="str">
        <f>LEFT(O1850,SEARCH("/",O1850,1)-1)</f>
        <v>music</v>
      </c>
      <c r="S1850" s="26" t="str">
        <f>RIGHT(O1850,LEN(O1850)-SEARCH("/",O1850,1))</f>
        <v>indie rock</v>
      </c>
      <c r="T1850" s="27">
        <f>(((K1850/60)/60)/24)+DATE(1970,1,1)</f>
        <v>41307.987696759257</v>
      </c>
      <c r="U1850" s="5" t="str">
        <f>TEXT(T1850,"mmm")</f>
        <v>Feb</v>
      </c>
      <c r="V1850" s="5" t="str">
        <f>TEXT(T1850,"yyyy")</f>
        <v>2013</v>
      </c>
      <c r="W1850" s="5" t="str">
        <f>TEXT(Y1850,"mmm")</f>
        <v>Mar</v>
      </c>
      <c r="X1850" s="1" t="str">
        <f>TEXT(Y1850,"yyyy")</f>
        <v>2013</v>
      </c>
      <c r="Y1850" s="27">
        <f>(((J1850/60)/60)/24)+DATE(1970,1,1)</f>
        <v>41342.987696759257</v>
      </c>
    </row>
    <row r="1851" spans="1:25" ht="32" x14ac:dyDescent="0.2">
      <c r="A1851" s="1">
        <v>2421</v>
      </c>
      <c r="B1851" s="7" t="s">
        <v>2422</v>
      </c>
      <c r="C1851" s="7" t="s">
        <v>6531</v>
      </c>
      <c r="D1851" s="1">
        <v>6000</v>
      </c>
      <c r="E1851" s="37" t="str">
        <f>VLOOKUP(D1851,'Vlookup Table Bonus Point'!$C$3:$D$26,2,TRUE)</f>
        <v>5000 to 9999</v>
      </c>
      <c r="F1851" s="1">
        <v>1</v>
      </c>
      <c r="G1851" s="1" t="s">
        <v>8220</v>
      </c>
      <c r="H1851" s="1" t="s">
        <v>8223</v>
      </c>
      <c r="I1851" s="1" t="s">
        <v>8245</v>
      </c>
      <c r="J1851" s="1">
        <v>1424536196</v>
      </c>
      <c r="K1851" s="1">
        <v>1421944196</v>
      </c>
      <c r="L1851" s="1" t="b">
        <v>0</v>
      </c>
      <c r="M1851" s="1">
        <v>1</v>
      </c>
      <c r="N1851" s="1" t="b">
        <v>0</v>
      </c>
      <c r="O1851" s="1" t="s">
        <v>8283</v>
      </c>
      <c r="P1851" s="28">
        <f>F1851/D1851</f>
        <v>1.6666666666666666E-4</v>
      </c>
      <c r="Q1851" s="29">
        <f>IF(M1851&gt;0,F1851/M1851,0)</f>
        <v>1</v>
      </c>
      <c r="R1851" s="9" t="str">
        <f>LEFT(O1851,SEARCH("/",O1851,1)-1)</f>
        <v>food</v>
      </c>
      <c r="S1851" s="26" t="str">
        <f>RIGHT(O1851,LEN(O1851)-SEARCH("/",O1851,1))</f>
        <v>food trucks</v>
      </c>
      <c r="T1851" s="27">
        <f>(((K1851/60)/60)/24)+DATE(1970,1,1)</f>
        <v>42026.687453703707</v>
      </c>
      <c r="U1851" s="5" t="str">
        <f>TEXT(T1851,"mmm")</f>
        <v>Jan</v>
      </c>
      <c r="V1851" s="5" t="str">
        <f>TEXT(T1851,"yyyy")</f>
        <v>2015</v>
      </c>
      <c r="W1851" s="5" t="str">
        <f>TEXT(Y1851,"mmm")</f>
        <v>Feb</v>
      </c>
      <c r="X1851" s="1" t="str">
        <f>TEXT(Y1851,"yyyy")</f>
        <v>2015</v>
      </c>
      <c r="Y1851" s="27">
        <f>(((J1851/60)/60)/24)+DATE(1970,1,1)</f>
        <v>42056.687453703707</v>
      </c>
    </row>
    <row r="1852" spans="1:25" ht="32" x14ac:dyDescent="0.2">
      <c r="A1852" s="1">
        <v>2496</v>
      </c>
      <c r="B1852" s="7" t="s">
        <v>2496</v>
      </c>
      <c r="C1852" s="7" t="s">
        <v>6606</v>
      </c>
      <c r="D1852" s="1">
        <v>6000</v>
      </c>
      <c r="E1852" s="37" t="str">
        <f>VLOOKUP(D1852,'Vlookup Table Bonus Point'!$C$3:$D$26,2,TRUE)</f>
        <v>5000 to 9999</v>
      </c>
      <c r="F1852" s="1">
        <v>6000</v>
      </c>
      <c r="G1852" s="1" t="s">
        <v>8218</v>
      </c>
      <c r="H1852" s="1" t="s">
        <v>8223</v>
      </c>
      <c r="I1852" s="1" t="s">
        <v>8245</v>
      </c>
      <c r="J1852" s="1">
        <v>1364597692</v>
      </c>
      <c r="K1852" s="1">
        <v>1361577292</v>
      </c>
      <c r="L1852" s="1" t="b">
        <v>0</v>
      </c>
      <c r="M1852" s="1">
        <v>10</v>
      </c>
      <c r="N1852" s="1" t="b">
        <v>1</v>
      </c>
      <c r="O1852" s="1" t="s">
        <v>8278</v>
      </c>
      <c r="P1852" s="28">
        <f>F1852/D1852</f>
        <v>1</v>
      </c>
      <c r="Q1852" s="29">
        <f>IF(M1852&gt;0,F1852/M1852,0)</f>
        <v>600</v>
      </c>
      <c r="R1852" s="9" t="str">
        <f>LEFT(O1852,SEARCH("/",O1852,1)-1)</f>
        <v>music</v>
      </c>
      <c r="S1852" s="26" t="str">
        <f>RIGHT(O1852,LEN(O1852)-SEARCH("/",O1852,1))</f>
        <v>indie rock</v>
      </c>
      <c r="T1852" s="27">
        <f>(((K1852/60)/60)/24)+DATE(1970,1,1)</f>
        <v>41327.996435185189</v>
      </c>
      <c r="U1852" s="5" t="str">
        <f>TEXT(T1852,"mmm")</f>
        <v>Feb</v>
      </c>
      <c r="V1852" s="5" t="str">
        <f>TEXT(T1852,"yyyy")</f>
        <v>2013</v>
      </c>
      <c r="W1852" s="5" t="str">
        <f>TEXT(Y1852,"mmm")</f>
        <v>Mar</v>
      </c>
      <c r="X1852" s="1" t="str">
        <f>TEXT(Y1852,"yyyy")</f>
        <v>2013</v>
      </c>
      <c r="Y1852" s="27">
        <f>(((J1852/60)/60)/24)+DATE(1970,1,1)</f>
        <v>41362.954768518517</v>
      </c>
    </row>
    <row r="1853" spans="1:25" ht="32" x14ac:dyDescent="0.2">
      <c r="A1853" s="1">
        <v>2529</v>
      </c>
      <c r="B1853" s="7" t="s">
        <v>2529</v>
      </c>
      <c r="C1853" s="7" t="s">
        <v>6639</v>
      </c>
      <c r="D1853" s="1">
        <v>6000</v>
      </c>
      <c r="E1853" s="37" t="str">
        <f>VLOOKUP(D1853,'Vlookup Table Bonus Point'!$C$3:$D$26,2,TRUE)</f>
        <v>5000 to 9999</v>
      </c>
      <c r="F1853" s="1">
        <v>6257</v>
      </c>
      <c r="G1853" s="1" t="s">
        <v>8218</v>
      </c>
      <c r="H1853" s="1" t="s">
        <v>8223</v>
      </c>
      <c r="I1853" s="1" t="s">
        <v>8245</v>
      </c>
      <c r="J1853" s="1">
        <v>1332636975</v>
      </c>
      <c r="K1853" s="1">
        <v>1328752575</v>
      </c>
      <c r="L1853" s="1" t="b">
        <v>0</v>
      </c>
      <c r="M1853" s="1">
        <v>76</v>
      </c>
      <c r="N1853" s="1" t="b">
        <v>1</v>
      </c>
      <c r="O1853" s="1" t="s">
        <v>8299</v>
      </c>
      <c r="P1853" s="28">
        <f>F1853/D1853</f>
        <v>1.0428333333333333</v>
      </c>
      <c r="Q1853" s="29">
        <f>IF(M1853&gt;0,F1853/M1853,0)</f>
        <v>82.328947368421055</v>
      </c>
      <c r="R1853" s="9" t="str">
        <f>LEFT(O1853,SEARCH("/",O1853,1)-1)</f>
        <v>music</v>
      </c>
      <c r="S1853" s="26" t="str">
        <f>RIGHT(O1853,LEN(O1853)-SEARCH("/",O1853,1))</f>
        <v>classical music</v>
      </c>
      <c r="T1853" s="27">
        <f>(((K1853/60)/60)/24)+DATE(1970,1,1)</f>
        <v>40948.080729166664</v>
      </c>
      <c r="U1853" s="5" t="str">
        <f>TEXT(T1853,"mmm")</f>
        <v>Feb</v>
      </c>
      <c r="V1853" s="5" t="str">
        <f>TEXT(T1853,"yyyy")</f>
        <v>2012</v>
      </c>
      <c r="W1853" s="5" t="str">
        <f>TEXT(Y1853,"mmm")</f>
        <v>Mar</v>
      </c>
      <c r="X1853" s="1" t="str">
        <f>TEXT(Y1853,"yyyy")</f>
        <v>2012</v>
      </c>
      <c r="Y1853" s="27">
        <f>(((J1853/60)/60)/24)+DATE(1970,1,1)</f>
        <v>40993.0390625</v>
      </c>
    </row>
    <row r="1854" spans="1:25" ht="48" x14ac:dyDescent="0.2">
      <c r="A1854" s="1">
        <v>2548</v>
      </c>
      <c r="B1854" s="7" t="s">
        <v>2548</v>
      </c>
      <c r="C1854" s="7" t="s">
        <v>6658</v>
      </c>
      <c r="D1854" s="1">
        <v>6000</v>
      </c>
      <c r="E1854" s="37" t="str">
        <f>VLOOKUP(D1854,'Vlookup Table Bonus Point'!$C$3:$D$26,2,TRUE)</f>
        <v>5000 to 9999</v>
      </c>
      <c r="F1854" s="1">
        <v>6111</v>
      </c>
      <c r="G1854" s="1" t="s">
        <v>8218</v>
      </c>
      <c r="H1854" s="1" t="s">
        <v>8229</v>
      </c>
      <c r="I1854" s="1" t="s">
        <v>8248</v>
      </c>
      <c r="J1854" s="1">
        <v>1475209620</v>
      </c>
      <c r="K1854" s="1">
        <v>1473087637</v>
      </c>
      <c r="L1854" s="1" t="b">
        <v>0</v>
      </c>
      <c r="M1854" s="1">
        <v>37</v>
      </c>
      <c r="N1854" s="1" t="b">
        <v>1</v>
      </c>
      <c r="O1854" s="1" t="s">
        <v>8299</v>
      </c>
      <c r="P1854" s="28">
        <f>F1854/D1854</f>
        <v>1.0185</v>
      </c>
      <c r="Q1854" s="29">
        <f>IF(M1854&gt;0,F1854/M1854,0)</f>
        <v>165.16216216216216</v>
      </c>
      <c r="R1854" s="9" t="str">
        <f>LEFT(O1854,SEARCH("/",O1854,1)-1)</f>
        <v>music</v>
      </c>
      <c r="S1854" s="26" t="str">
        <f>RIGHT(O1854,LEN(O1854)-SEARCH("/",O1854,1))</f>
        <v>classical music</v>
      </c>
      <c r="T1854" s="27">
        <f>(((K1854/60)/60)/24)+DATE(1970,1,1)</f>
        <v>42618.625428240746</v>
      </c>
      <c r="U1854" s="5" t="str">
        <f>TEXT(T1854,"mmm")</f>
        <v>Sep</v>
      </c>
      <c r="V1854" s="5" t="str">
        <f>TEXT(T1854,"yyyy")</f>
        <v>2016</v>
      </c>
      <c r="W1854" s="5" t="str">
        <f>TEXT(Y1854,"mmm")</f>
        <v>Sep</v>
      </c>
      <c r="X1854" s="1" t="str">
        <f>TEXT(Y1854,"yyyy")</f>
        <v>2016</v>
      </c>
      <c r="Y1854" s="27">
        <f>(((J1854/60)/60)/24)+DATE(1970,1,1)</f>
        <v>42643.185416666667</v>
      </c>
    </row>
    <row r="1855" spans="1:25" ht="48" x14ac:dyDescent="0.2">
      <c r="A1855" s="1">
        <v>2578</v>
      </c>
      <c r="B1855" s="7" t="s">
        <v>2578</v>
      </c>
      <c r="C1855" s="7" t="s">
        <v>6688</v>
      </c>
      <c r="D1855" s="1">
        <v>6000</v>
      </c>
      <c r="E1855" s="37" t="str">
        <f>VLOOKUP(D1855,'Vlookup Table Bonus Point'!$C$3:$D$26,2,TRUE)</f>
        <v>5000 to 9999</v>
      </c>
      <c r="F1855" s="1">
        <v>0</v>
      </c>
      <c r="G1855" s="1" t="s">
        <v>8219</v>
      </c>
      <c r="H1855" s="1" t="s">
        <v>8223</v>
      </c>
      <c r="I1855" s="1" t="s">
        <v>8245</v>
      </c>
      <c r="J1855" s="1">
        <v>1444410000</v>
      </c>
      <c r="K1855" s="1">
        <v>1440203579</v>
      </c>
      <c r="L1855" s="1" t="b">
        <v>0</v>
      </c>
      <c r="M1855" s="1">
        <v>0</v>
      </c>
      <c r="N1855" s="1" t="b">
        <v>0</v>
      </c>
      <c r="O1855" s="1" t="s">
        <v>8283</v>
      </c>
      <c r="P1855" s="28">
        <f>F1855/D1855</f>
        <v>0</v>
      </c>
      <c r="Q1855" s="29">
        <f>IF(M1855&gt;0,F1855/M1855,0)</f>
        <v>0</v>
      </c>
      <c r="R1855" s="9" t="str">
        <f>LEFT(O1855,SEARCH("/",O1855,1)-1)</f>
        <v>food</v>
      </c>
      <c r="S1855" s="26" t="str">
        <f>RIGHT(O1855,LEN(O1855)-SEARCH("/",O1855,1))</f>
        <v>food trucks</v>
      </c>
      <c r="T1855" s="27">
        <f>(((K1855/60)/60)/24)+DATE(1970,1,1)</f>
        <v>42238.022905092599</v>
      </c>
      <c r="U1855" s="5" t="str">
        <f>TEXT(T1855,"mmm")</f>
        <v>Aug</v>
      </c>
      <c r="V1855" s="5" t="str">
        <f>TEXT(T1855,"yyyy")</f>
        <v>2015</v>
      </c>
      <c r="W1855" s="5" t="str">
        <f>TEXT(Y1855,"mmm")</f>
        <v>Oct</v>
      </c>
      <c r="X1855" s="1" t="str">
        <f>TEXT(Y1855,"yyyy")</f>
        <v>2015</v>
      </c>
      <c r="Y1855" s="27">
        <f>(((J1855/60)/60)/24)+DATE(1970,1,1)</f>
        <v>42286.708333333328</v>
      </c>
    </row>
    <row r="1856" spans="1:25" ht="48" x14ac:dyDescent="0.2">
      <c r="A1856" s="1">
        <v>2588</v>
      </c>
      <c r="B1856" s="7" t="s">
        <v>2588</v>
      </c>
      <c r="C1856" s="7" t="s">
        <v>6698</v>
      </c>
      <c r="D1856" s="1">
        <v>6000</v>
      </c>
      <c r="E1856" s="37" t="str">
        <f>VLOOKUP(D1856,'Vlookup Table Bonus Point'!$C$3:$D$26,2,TRUE)</f>
        <v>5000 to 9999</v>
      </c>
      <c r="F1856" s="1">
        <v>233</v>
      </c>
      <c r="G1856" s="1" t="s">
        <v>8220</v>
      </c>
      <c r="H1856" s="1" t="s">
        <v>8223</v>
      </c>
      <c r="I1856" s="1" t="s">
        <v>8245</v>
      </c>
      <c r="J1856" s="1">
        <v>1427807640</v>
      </c>
      <c r="K1856" s="1">
        <v>1423325626</v>
      </c>
      <c r="L1856" s="1" t="b">
        <v>0</v>
      </c>
      <c r="M1856" s="1">
        <v>8</v>
      </c>
      <c r="N1856" s="1" t="b">
        <v>0</v>
      </c>
      <c r="O1856" s="1" t="s">
        <v>8283</v>
      </c>
      <c r="P1856" s="28">
        <f>F1856/D1856</f>
        <v>3.8833333333333331E-2</v>
      </c>
      <c r="Q1856" s="29">
        <f>IF(M1856&gt;0,F1856/M1856,0)</f>
        <v>29.125</v>
      </c>
      <c r="R1856" s="9" t="str">
        <f>LEFT(O1856,SEARCH("/",O1856,1)-1)</f>
        <v>food</v>
      </c>
      <c r="S1856" s="26" t="str">
        <f>RIGHT(O1856,LEN(O1856)-SEARCH("/",O1856,1))</f>
        <v>food trucks</v>
      </c>
      <c r="T1856" s="27">
        <f>(((K1856/60)/60)/24)+DATE(1970,1,1)</f>
        <v>42042.676226851851</v>
      </c>
      <c r="U1856" s="5" t="str">
        <f>TEXT(T1856,"mmm")</f>
        <v>Feb</v>
      </c>
      <c r="V1856" s="5" t="str">
        <f>TEXT(T1856,"yyyy")</f>
        <v>2015</v>
      </c>
      <c r="W1856" s="5" t="str">
        <f>TEXT(Y1856,"mmm")</f>
        <v>Mar</v>
      </c>
      <c r="X1856" s="1" t="str">
        <f>TEXT(Y1856,"yyyy")</f>
        <v>2015</v>
      </c>
      <c r="Y1856" s="27">
        <f>(((J1856/60)/60)/24)+DATE(1970,1,1)</f>
        <v>42094.551388888889</v>
      </c>
    </row>
    <row r="1857" spans="1:25" ht="48" x14ac:dyDescent="0.2">
      <c r="A1857" s="1">
        <v>2682</v>
      </c>
      <c r="B1857" s="7" t="s">
        <v>2682</v>
      </c>
      <c r="C1857" s="7" t="s">
        <v>6792</v>
      </c>
      <c r="D1857" s="1">
        <v>6000</v>
      </c>
      <c r="E1857" s="37" t="str">
        <f>VLOOKUP(D1857,'Vlookup Table Bonus Point'!$C$3:$D$26,2,TRUE)</f>
        <v>5000 to 9999</v>
      </c>
      <c r="F1857" s="1">
        <v>1698</v>
      </c>
      <c r="G1857" s="1" t="s">
        <v>8220</v>
      </c>
      <c r="H1857" s="1" t="s">
        <v>8223</v>
      </c>
      <c r="I1857" s="1" t="s">
        <v>8245</v>
      </c>
      <c r="J1857" s="1">
        <v>1416635940</v>
      </c>
      <c r="K1857" s="1">
        <v>1413838540</v>
      </c>
      <c r="L1857" s="1" t="b">
        <v>0</v>
      </c>
      <c r="M1857" s="1">
        <v>20</v>
      </c>
      <c r="N1857" s="1" t="b">
        <v>0</v>
      </c>
      <c r="O1857" s="1" t="s">
        <v>8283</v>
      </c>
      <c r="P1857" s="28">
        <f>F1857/D1857</f>
        <v>0.28299999999999997</v>
      </c>
      <c r="Q1857" s="29">
        <f>IF(M1857&gt;0,F1857/M1857,0)</f>
        <v>84.9</v>
      </c>
      <c r="R1857" s="9" t="str">
        <f>LEFT(O1857,SEARCH("/",O1857,1)-1)</f>
        <v>food</v>
      </c>
      <c r="S1857" s="26" t="str">
        <f>RIGHT(O1857,LEN(O1857)-SEARCH("/",O1857,1))</f>
        <v>food trucks</v>
      </c>
      <c r="T1857" s="27">
        <f>(((K1857/60)/60)/24)+DATE(1970,1,1)</f>
        <v>41932.871990740743</v>
      </c>
      <c r="U1857" s="5" t="str">
        <f>TEXT(T1857,"mmm")</f>
        <v>Oct</v>
      </c>
      <c r="V1857" s="5" t="str">
        <f>TEXT(T1857,"yyyy")</f>
        <v>2014</v>
      </c>
      <c r="W1857" s="5" t="str">
        <f>TEXT(Y1857,"mmm")</f>
        <v>Nov</v>
      </c>
      <c r="X1857" s="1" t="str">
        <f>TEXT(Y1857,"yyyy")</f>
        <v>2014</v>
      </c>
      <c r="Y1857" s="27">
        <f>(((J1857/60)/60)/24)+DATE(1970,1,1)</f>
        <v>41965.249305555553</v>
      </c>
    </row>
    <row r="1858" spans="1:25" ht="48" x14ac:dyDescent="0.2">
      <c r="A1858" s="1">
        <v>2719</v>
      </c>
      <c r="B1858" s="7" t="s">
        <v>2719</v>
      </c>
      <c r="C1858" s="7" t="s">
        <v>6829</v>
      </c>
      <c r="D1858" s="1">
        <v>6000</v>
      </c>
      <c r="E1858" s="37" t="str">
        <f>VLOOKUP(D1858,'Vlookup Table Bonus Point'!$C$3:$D$26,2,TRUE)</f>
        <v>5000 to 9999</v>
      </c>
      <c r="F1858" s="1">
        <v>6530</v>
      </c>
      <c r="G1858" s="1" t="s">
        <v>8218</v>
      </c>
      <c r="H1858" s="1" t="s">
        <v>8223</v>
      </c>
      <c r="I1858" s="1" t="s">
        <v>8245</v>
      </c>
      <c r="J1858" s="1">
        <v>1460936694</v>
      </c>
      <c r="K1858" s="1">
        <v>1455756294</v>
      </c>
      <c r="L1858" s="1" t="b">
        <v>0</v>
      </c>
      <c r="M1858" s="1">
        <v>69</v>
      </c>
      <c r="N1858" s="1" t="b">
        <v>1</v>
      </c>
      <c r="O1858" s="1" t="s">
        <v>8302</v>
      </c>
      <c r="P1858" s="28">
        <f>F1858/D1858</f>
        <v>1.0883333333333334</v>
      </c>
      <c r="Q1858" s="29">
        <f>IF(M1858&gt;0,F1858/M1858,0)</f>
        <v>94.637681159420296</v>
      </c>
      <c r="R1858" s="9" t="str">
        <f>LEFT(O1858,SEARCH("/",O1858,1)-1)</f>
        <v>theater</v>
      </c>
      <c r="S1858" s="26" t="str">
        <f>RIGHT(O1858,LEN(O1858)-SEARCH("/",O1858,1))</f>
        <v>spaces</v>
      </c>
      <c r="T1858" s="27">
        <f>(((K1858/60)/60)/24)+DATE(1970,1,1)</f>
        <v>42418.031180555554</v>
      </c>
      <c r="U1858" s="5" t="str">
        <f>TEXT(T1858,"mmm")</f>
        <v>Feb</v>
      </c>
      <c r="V1858" s="5" t="str">
        <f>TEXT(T1858,"yyyy")</f>
        <v>2016</v>
      </c>
      <c r="W1858" s="5" t="str">
        <f>TEXT(Y1858,"mmm")</f>
        <v>Apr</v>
      </c>
      <c r="X1858" s="1" t="str">
        <f>TEXT(Y1858,"yyyy")</f>
        <v>2016</v>
      </c>
      <c r="Y1858" s="27">
        <f>(((J1858/60)/60)/24)+DATE(1970,1,1)</f>
        <v>42477.989513888882</v>
      </c>
    </row>
    <row r="1859" spans="1:25" ht="48" x14ac:dyDescent="0.2">
      <c r="A1859" s="1">
        <v>2784</v>
      </c>
      <c r="B1859" s="7" t="s">
        <v>2784</v>
      </c>
      <c r="C1859" s="7" t="s">
        <v>6894</v>
      </c>
      <c r="D1859" s="1">
        <v>6000</v>
      </c>
      <c r="E1859" s="37" t="str">
        <f>VLOOKUP(D1859,'Vlookup Table Bonus Point'!$C$3:$D$26,2,TRUE)</f>
        <v>5000 to 9999</v>
      </c>
      <c r="F1859" s="1">
        <v>7140</v>
      </c>
      <c r="G1859" s="1" t="s">
        <v>8218</v>
      </c>
      <c r="H1859" s="1" t="s">
        <v>8223</v>
      </c>
      <c r="I1859" s="1" t="s">
        <v>8245</v>
      </c>
      <c r="J1859" s="1">
        <v>1414608843</v>
      </c>
      <c r="K1859" s="1">
        <v>1412794443</v>
      </c>
      <c r="L1859" s="1" t="b">
        <v>0</v>
      </c>
      <c r="M1859" s="1">
        <v>108</v>
      </c>
      <c r="N1859" s="1" t="b">
        <v>1</v>
      </c>
      <c r="O1859" s="1" t="s">
        <v>8270</v>
      </c>
      <c r="P1859" s="28">
        <f>F1859/D1859</f>
        <v>1.19</v>
      </c>
      <c r="Q1859" s="29">
        <f>IF(M1859&gt;0,F1859/M1859,0)</f>
        <v>66.111111111111114</v>
      </c>
      <c r="R1859" s="9" t="str">
        <f>LEFT(O1859,SEARCH("/",O1859,1)-1)</f>
        <v>theater</v>
      </c>
      <c r="S1859" s="26" t="str">
        <f>RIGHT(O1859,LEN(O1859)-SEARCH("/",O1859,1))</f>
        <v>plays</v>
      </c>
      <c r="T1859" s="27">
        <f>(((K1859/60)/60)/24)+DATE(1970,1,1)</f>
        <v>41920.787534722222</v>
      </c>
      <c r="U1859" s="5" t="str">
        <f>TEXT(T1859,"mmm")</f>
        <v>Oct</v>
      </c>
      <c r="V1859" s="5" t="str">
        <f>TEXT(T1859,"yyyy")</f>
        <v>2014</v>
      </c>
      <c r="W1859" s="5" t="str">
        <f>TEXT(Y1859,"mmm")</f>
        <v>Oct</v>
      </c>
      <c r="X1859" s="1" t="str">
        <f>TEXT(Y1859,"yyyy")</f>
        <v>2014</v>
      </c>
      <c r="Y1859" s="27">
        <f>(((J1859/60)/60)/24)+DATE(1970,1,1)</f>
        <v>41941.787534722222</v>
      </c>
    </row>
    <row r="1860" spans="1:25" ht="48" x14ac:dyDescent="0.2">
      <c r="A1860" s="1">
        <v>2822</v>
      </c>
      <c r="B1860" s="7" t="s">
        <v>2822</v>
      </c>
      <c r="C1860" s="7" t="s">
        <v>6932</v>
      </c>
      <c r="D1860" s="1">
        <v>6000</v>
      </c>
      <c r="E1860" s="37" t="str">
        <f>VLOOKUP(D1860,'Vlookup Table Bonus Point'!$C$3:$D$26,2,TRUE)</f>
        <v>5000 to 9999</v>
      </c>
      <c r="F1860" s="1">
        <v>6000</v>
      </c>
      <c r="G1860" s="1" t="s">
        <v>8218</v>
      </c>
      <c r="H1860" s="1" t="s">
        <v>8223</v>
      </c>
      <c r="I1860" s="1" t="s">
        <v>8245</v>
      </c>
      <c r="J1860" s="1">
        <v>1427469892</v>
      </c>
      <c r="K1860" s="1">
        <v>1424881492</v>
      </c>
      <c r="L1860" s="1" t="b">
        <v>0</v>
      </c>
      <c r="M1860" s="1">
        <v>94</v>
      </c>
      <c r="N1860" s="1" t="b">
        <v>1</v>
      </c>
      <c r="O1860" s="1" t="s">
        <v>8270</v>
      </c>
      <c r="P1860" s="28">
        <f>F1860/D1860</f>
        <v>1</v>
      </c>
      <c r="Q1860" s="29">
        <f>IF(M1860&gt;0,F1860/M1860,0)</f>
        <v>63.829787234042556</v>
      </c>
      <c r="R1860" s="9" t="str">
        <f>LEFT(O1860,SEARCH("/",O1860,1)-1)</f>
        <v>theater</v>
      </c>
      <c r="S1860" s="26" t="str">
        <f>RIGHT(O1860,LEN(O1860)-SEARCH("/",O1860,1))</f>
        <v>plays</v>
      </c>
      <c r="T1860" s="27">
        <f>(((K1860/60)/60)/24)+DATE(1970,1,1)</f>
        <v>42060.683935185181</v>
      </c>
      <c r="U1860" s="5" t="str">
        <f>TEXT(T1860,"mmm")</f>
        <v>Feb</v>
      </c>
      <c r="V1860" s="5" t="str">
        <f>TEXT(T1860,"yyyy")</f>
        <v>2015</v>
      </c>
      <c r="W1860" s="5" t="str">
        <f>TEXT(Y1860,"mmm")</f>
        <v>Mar</v>
      </c>
      <c r="X1860" s="1" t="str">
        <f>TEXT(Y1860,"yyyy")</f>
        <v>2015</v>
      </c>
      <c r="Y1860" s="27">
        <f>(((J1860/60)/60)/24)+DATE(1970,1,1)</f>
        <v>42090.642268518524</v>
      </c>
    </row>
    <row r="1861" spans="1:25" ht="48" x14ac:dyDescent="0.2">
      <c r="A1861" s="1">
        <v>2877</v>
      </c>
      <c r="B1861" s="7" t="s">
        <v>2877</v>
      </c>
      <c r="C1861" s="7" t="s">
        <v>6987</v>
      </c>
      <c r="D1861" s="1">
        <v>6000</v>
      </c>
      <c r="E1861" s="37" t="str">
        <f>VLOOKUP(D1861,'Vlookup Table Bonus Point'!$C$3:$D$26,2,TRUE)</f>
        <v>5000 to 9999</v>
      </c>
      <c r="F1861" s="1">
        <v>650</v>
      </c>
      <c r="G1861" s="1" t="s">
        <v>8220</v>
      </c>
      <c r="H1861" s="1" t="s">
        <v>8223</v>
      </c>
      <c r="I1861" s="1" t="s">
        <v>8245</v>
      </c>
      <c r="J1861" s="1">
        <v>1480525200</v>
      </c>
      <c r="K1861" s="1">
        <v>1477781724</v>
      </c>
      <c r="L1861" s="1" t="b">
        <v>0</v>
      </c>
      <c r="M1861" s="1">
        <v>6</v>
      </c>
      <c r="N1861" s="1" t="b">
        <v>0</v>
      </c>
      <c r="O1861" s="1" t="s">
        <v>8270</v>
      </c>
      <c r="P1861" s="28">
        <f>F1861/D1861</f>
        <v>0.10833333333333334</v>
      </c>
      <c r="Q1861" s="29">
        <f>IF(M1861&gt;0,F1861/M1861,0)</f>
        <v>108.33333333333333</v>
      </c>
      <c r="R1861" s="9" t="str">
        <f>LEFT(O1861,SEARCH("/",O1861,1)-1)</f>
        <v>theater</v>
      </c>
      <c r="S1861" s="26" t="str">
        <f>RIGHT(O1861,LEN(O1861)-SEARCH("/",O1861,1))</f>
        <v>plays</v>
      </c>
      <c r="T1861" s="27">
        <f>(((K1861/60)/60)/24)+DATE(1970,1,1)</f>
        <v>42672.955138888887</v>
      </c>
      <c r="U1861" s="5" t="str">
        <f>TEXT(T1861,"mmm")</f>
        <v>Oct</v>
      </c>
      <c r="V1861" s="5" t="str">
        <f>TEXT(T1861,"yyyy")</f>
        <v>2016</v>
      </c>
      <c r="W1861" s="5" t="str">
        <f>TEXT(Y1861,"mmm")</f>
        <v>Nov</v>
      </c>
      <c r="X1861" s="1" t="str">
        <f>TEXT(Y1861,"yyyy")</f>
        <v>2016</v>
      </c>
      <c r="Y1861" s="27">
        <f>(((J1861/60)/60)/24)+DATE(1970,1,1)</f>
        <v>42704.708333333328</v>
      </c>
    </row>
    <row r="1862" spans="1:25" ht="48" x14ac:dyDescent="0.2">
      <c r="A1862" s="1">
        <v>2906</v>
      </c>
      <c r="B1862" s="7" t="s">
        <v>2906</v>
      </c>
      <c r="C1862" s="7" t="s">
        <v>7016</v>
      </c>
      <c r="D1862" s="1">
        <v>6000</v>
      </c>
      <c r="E1862" s="37" t="str">
        <f>VLOOKUP(D1862,'Vlookup Table Bonus Point'!$C$3:$D$26,2,TRUE)</f>
        <v>5000 to 9999</v>
      </c>
      <c r="F1862" s="1">
        <v>565</v>
      </c>
      <c r="G1862" s="1" t="s">
        <v>8220</v>
      </c>
      <c r="H1862" s="1" t="s">
        <v>8223</v>
      </c>
      <c r="I1862" s="1" t="s">
        <v>8245</v>
      </c>
      <c r="J1862" s="1">
        <v>1438390800</v>
      </c>
      <c r="K1862" s="1">
        <v>1436888066</v>
      </c>
      <c r="L1862" s="1" t="b">
        <v>0</v>
      </c>
      <c r="M1862" s="1">
        <v>7</v>
      </c>
      <c r="N1862" s="1" t="b">
        <v>0</v>
      </c>
      <c r="O1862" s="1" t="s">
        <v>8270</v>
      </c>
      <c r="P1862" s="28">
        <f>F1862/D1862</f>
        <v>9.4166666666666662E-2</v>
      </c>
      <c r="Q1862" s="29">
        <f>IF(M1862&gt;0,F1862/M1862,0)</f>
        <v>80.714285714285708</v>
      </c>
      <c r="R1862" s="9" t="str">
        <f>LEFT(O1862,SEARCH("/",O1862,1)-1)</f>
        <v>theater</v>
      </c>
      <c r="S1862" s="26" t="str">
        <f>RIGHT(O1862,LEN(O1862)-SEARCH("/",O1862,1))</f>
        <v>plays</v>
      </c>
      <c r="T1862" s="27">
        <f>(((K1862/60)/60)/24)+DATE(1970,1,1)</f>
        <v>42199.648912037039</v>
      </c>
      <c r="U1862" s="5" t="str">
        <f>TEXT(T1862,"mmm")</f>
        <v>Jul</v>
      </c>
      <c r="V1862" s="5" t="str">
        <f>TEXT(T1862,"yyyy")</f>
        <v>2015</v>
      </c>
      <c r="W1862" s="5" t="str">
        <f>TEXT(Y1862,"mmm")</f>
        <v>Aug</v>
      </c>
      <c r="X1862" s="1" t="str">
        <f>TEXT(Y1862,"yyyy")</f>
        <v>2015</v>
      </c>
      <c r="Y1862" s="27">
        <f>(((J1862/60)/60)/24)+DATE(1970,1,1)</f>
        <v>42217.041666666672</v>
      </c>
    </row>
    <row r="1863" spans="1:25" ht="48" x14ac:dyDescent="0.2">
      <c r="A1863" s="1">
        <v>2970</v>
      </c>
      <c r="B1863" s="7" t="s">
        <v>2970</v>
      </c>
      <c r="C1863" s="7" t="s">
        <v>7080</v>
      </c>
      <c r="D1863" s="1">
        <v>6000</v>
      </c>
      <c r="E1863" s="37" t="str">
        <f>VLOOKUP(D1863,'Vlookup Table Bonus Point'!$C$3:$D$26,2,TRUE)</f>
        <v>5000 to 9999</v>
      </c>
      <c r="F1863" s="1">
        <v>6360</v>
      </c>
      <c r="G1863" s="1" t="s">
        <v>8218</v>
      </c>
      <c r="H1863" s="1" t="s">
        <v>8223</v>
      </c>
      <c r="I1863" s="1" t="s">
        <v>8245</v>
      </c>
      <c r="J1863" s="1">
        <v>1405699451</v>
      </c>
      <c r="K1863" s="1">
        <v>1403107451</v>
      </c>
      <c r="L1863" s="1" t="b">
        <v>0</v>
      </c>
      <c r="M1863" s="1">
        <v>91</v>
      </c>
      <c r="N1863" s="1" t="b">
        <v>1</v>
      </c>
      <c r="O1863" s="1" t="s">
        <v>8270</v>
      </c>
      <c r="P1863" s="28">
        <f>F1863/D1863</f>
        <v>1.06</v>
      </c>
      <c r="Q1863" s="29">
        <f>IF(M1863&gt;0,F1863/M1863,0)</f>
        <v>69.890109890109883</v>
      </c>
      <c r="R1863" s="9" t="str">
        <f>LEFT(O1863,SEARCH("/",O1863,1)-1)</f>
        <v>theater</v>
      </c>
      <c r="S1863" s="26" t="str">
        <f>RIGHT(O1863,LEN(O1863)-SEARCH("/",O1863,1))</f>
        <v>plays</v>
      </c>
      <c r="T1863" s="27">
        <f>(((K1863/60)/60)/24)+DATE(1970,1,1)</f>
        <v>41808.669571759259</v>
      </c>
      <c r="U1863" s="5" t="str">
        <f>TEXT(T1863,"mmm")</f>
        <v>Jun</v>
      </c>
      <c r="V1863" s="5" t="str">
        <f>TEXT(T1863,"yyyy")</f>
        <v>2014</v>
      </c>
      <c r="W1863" s="5" t="str">
        <f>TEXT(Y1863,"mmm")</f>
        <v>Jul</v>
      </c>
      <c r="X1863" s="1" t="str">
        <f>TEXT(Y1863,"yyyy")</f>
        <v>2014</v>
      </c>
      <c r="Y1863" s="27">
        <f>(((J1863/60)/60)/24)+DATE(1970,1,1)</f>
        <v>41838.669571759259</v>
      </c>
    </row>
    <row r="1864" spans="1:25" ht="48" x14ac:dyDescent="0.2">
      <c r="A1864" s="1">
        <v>3213</v>
      </c>
      <c r="B1864" s="7" t="s">
        <v>3213</v>
      </c>
      <c r="C1864" s="7" t="s">
        <v>7323</v>
      </c>
      <c r="D1864" s="1">
        <v>6000</v>
      </c>
      <c r="E1864" s="37" t="str">
        <f>VLOOKUP(D1864,'Vlookup Table Bonus Point'!$C$3:$D$26,2,TRUE)</f>
        <v>5000 to 9999</v>
      </c>
      <c r="F1864" s="1">
        <v>6007</v>
      </c>
      <c r="G1864" s="1" t="s">
        <v>8218</v>
      </c>
      <c r="H1864" s="1" t="s">
        <v>8224</v>
      </c>
      <c r="I1864" s="1" t="s">
        <v>8246</v>
      </c>
      <c r="J1864" s="1">
        <v>1437934759</v>
      </c>
      <c r="K1864" s="1">
        <v>1434478759</v>
      </c>
      <c r="L1864" s="1" t="b">
        <v>1</v>
      </c>
      <c r="M1864" s="1">
        <v>47</v>
      </c>
      <c r="N1864" s="1" t="b">
        <v>1</v>
      </c>
      <c r="O1864" s="1" t="s">
        <v>8270</v>
      </c>
      <c r="P1864" s="28">
        <f>F1864/D1864</f>
        <v>1.0011666666666668</v>
      </c>
      <c r="Q1864" s="29">
        <f>IF(M1864&gt;0,F1864/M1864,0)</f>
        <v>127.80851063829788</v>
      </c>
      <c r="R1864" s="9" t="str">
        <f>LEFT(O1864,SEARCH("/",O1864,1)-1)</f>
        <v>theater</v>
      </c>
      <c r="S1864" s="26" t="str">
        <f>RIGHT(O1864,LEN(O1864)-SEARCH("/",O1864,1))</f>
        <v>plays</v>
      </c>
      <c r="T1864" s="27">
        <f>(((K1864/60)/60)/24)+DATE(1970,1,1)</f>
        <v>42171.763414351852</v>
      </c>
      <c r="U1864" s="5" t="str">
        <f>TEXT(T1864,"mmm")</f>
        <v>Jun</v>
      </c>
      <c r="V1864" s="5" t="str">
        <f>TEXT(T1864,"yyyy")</f>
        <v>2015</v>
      </c>
      <c r="W1864" s="5" t="str">
        <f>TEXT(Y1864,"mmm")</f>
        <v>Jul</v>
      </c>
      <c r="X1864" s="1" t="str">
        <f>TEXT(Y1864,"yyyy")</f>
        <v>2015</v>
      </c>
      <c r="Y1864" s="27">
        <f>(((J1864/60)/60)/24)+DATE(1970,1,1)</f>
        <v>42211.763414351852</v>
      </c>
    </row>
    <row r="1865" spans="1:25" ht="48" x14ac:dyDescent="0.2">
      <c r="A1865" s="1">
        <v>3266</v>
      </c>
      <c r="B1865" s="7" t="s">
        <v>3266</v>
      </c>
      <c r="C1865" s="7" t="s">
        <v>7376</v>
      </c>
      <c r="D1865" s="1">
        <v>6000</v>
      </c>
      <c r="E1865" s="37" t="str">
        <f>VLOOKUP(D1865,'Vlookup Table Bonus Point'!$C$3:$D$26,2,TRUE)</f>
        <v>5000 to 9999</v>
      </c>
      <c r="F1865" s="1">
        <v>7877</v>
      </c>
      <c r="G1865" s="1" t="s">
        <v>8218</v>
      </c>
      <c r="H1865" s="1" t="s">
        <v>8223</v>
      </c>
      <c r="I1865" s="1" t="s">
        <v>8245</v>
      </c>
      <c r="J1865" s="1">
        <v>1434142800</v>
      </c>
      <c r="K1865" s="1">
        <v>1431435122</v>
      </c>
      <c r="L1865" s="1" t="b">
        <v>1</v>
      </c>
      <c r="M1865" s="1">
        <v>163</v>
      </c>
      <c r="N1865" s="1" t="b">
        <v>1</v>
      </c>
      <c r="O1865" s="1" t="s">
        <v>8270</v>
      </c>
      <c r="P1865" s="28">
        <f>F1865/D1865</f>
        <v>1.3128333333333333</v>
      </c>
      <c r="Q1865" s="29">
        <f>IF(M1865&gt;0,F1865/M1865,0)</f>
        <v>48.325153374233132</v>
      </c>
      <c r="R1865" s="9" t="str">
        <f>LEFT(O1865,SEARCH("/",O1865,1)-1)</f>
        <v>theater</v>
      </c>
      <c r="S1865" s="26" t="str">
        <f>RIGHT(O1865,LEN(O1865)-SEARCH("/",O1865,1))</f>
        <v>plays</v>
      </c>
      <c r="T1865" s="27">
        <f>(((K1865/60)/60)/24)+DATE(1970,1,1)</f>
        <v>42136.536134259266</v>
      </c>
      <c r="U1865" s="5" t="str">
        <f>TEXT(T1865,"mmm")</f>
        <v>May</v>
      </c>
      <c r="V1865" s="5" t="str">
        <f>TEXT(T1865,"yyyy")</f>
        <v>2015</v>
      </c>
      <c r="W1865" s="5" t="str">
        <f>TEXT(Y1865,"mmm")</f>
        <v>Jun</v>
      </c>
      <c r="X1865" s="1" t="str">
        <f>TEXT(Y1865,"yyyy")</f>
        <v>2015</v>
      </c>
      <c r="Y1865" s="27">
        <f>(((J1865/60)/60)/24)+DATE(1970,1,1)</f>
        <v>42167.875</v>
      </c>
    </row>
    <row r="1866" spans="1:25" ht="48" x14ac:dyDescent="0.2">
      <c r="A1866" s="1">
        <v>3332</v>
      </c>
      <c r="B1866" s="7" t="s">
        <v>3332</v>
      </c>
      <c r="C1866" s="7" t="s">
        <v>7442</v>
      </c>
      <c r="D1866" s="1">
        <v>6000</v>
      </c>
      <c r="E1866" s="37" t="str">
        <f>VLOOKUP(D1866,'Vlookup Table Bonus Point'!$C$3:$D$26,2,TRUE)</f>
        <v>5000 to 9999</v>
      </c>
      <c r="F1866" s="1">
        <v>6000</v>
      </c>
      <c r="G1866" s="1" t="s">
        <v>8218</v>
      </c>
      <c r="H1866" s="1" t="s">
        <v>8223</v>
      </c>
      <c r="I1866" s="1" t="s">
        <v>8245</v>
      </c>
      <c r="J1866" s="1">
        <v>1405802330</v>
      </c>
      <c r="K1866" s="1">
        <v>1403210330</v>
      </c>
      <c r="L1866" s="1" t="b">
        <v>0</v>
      </c>
      <c r="M1866" s="1">
        <v>83</v>
      </c>
      <c r="N1866" s="1" t="b">
        <v>1</v>
      </c>
      <c r="O1866" s="1" t="s">
        <v>8270</v>
      </c>
      <c r="P1866" s="28">
        <f>F1866/D1866</f>
        <v>1</v>
      </c>
      <c r="Q1866" s="29">
        <f>IF(M1866&gt;0,F1866/M1866,0)</f>
        <v>72.289156626506028</v>
      </c>
      <c r="R1866" s="9" t="str">
        <f>LEFT(O1866,SEARCH("/",O1866,1)-1)</f>
        <v>theater</v>
      </c>
      <c r="S1866" s="26" t="str">
        <f>RIGHT(O1866,LEN(O1866)-SEARCH("/",O1866,1))</f>
        <v>plays</v>
      </c>
      <c r="T1866" s="27">
        <f>(((K1866/60)/60)/24)+DATE(1970,1,1)</f>
        <v>41809.860300925924</v>
      </c>
      <c r="U1866" s="5" t="str">
        <f>TEXT(T1866,"mmm")</f>
        <v>Jun</v>
      </c>
      <c r="V1866" s="5" t="str">
        <f>TEXT(T1866,"yyyy")</f>
        <v>2014</v>
      </c>
      <c r="W1866" s="5" t="str">
        <f>TEXT(Y1866,"mmm")</f>
        <v>Jul</v>
      </c>
      <c r="X1866" s="1" t="str">
        <f>TEXT(Y1866,"yyyy")</f>
        <v>2014</v>
      </c>
      <c r="Y1866" s="27">
        <f>(((J1866/60)/60)/24)+DATE(1970,1,1)</f>
        <v>41839.860300925924</v>
      </c>
    </row>
    <row r="1867" spans="1:25" ht="32" x14ac:dyDescent="0.2">
      <c r="A1867" s="1">
        <v>3342</v>
      </c>
      <c r="B1867" s="7" t="s">
        <v>3342</v>
      </c>
      <c r="C1867" s="7" t="s">
        <v>7452</v>
      </c>
      <c r="D1867" s="1">
        <v>6000</v>
      </c>
      <c r="E1867" s="37" t="str">
        <f>VLOOKUP(D1867,'Vlookup Table Bonus Point'!$C$3:$D$26,2,TRUE)</f>
        <v>5000 to 9999</v>
      </c>
      <c r="F1867" s="1">
        <v>6100</v>
      </c>
      <c r="G1867" s="1" t="s">
        <v>8218</v>
      </c>
      <c r="H1867" s="1" t="s">
        <v>8223</v>
      </c>
      <c r="I1867" s="1" t="s">
        <v>8245</v>
      </c>
      <c r="J1867" s="1">
        <v>1427864340</v>
      </c>
      <c r="K1867" s="1">
        <v>1425020810</v>
      </c>
      <c r="L1867" s="1" t="b">
        <v>0</v>
      </c>
      <c r="M1867" s="1">
        <v>78</v>
      </c>
      <c r="N1867" s="1" t="b">
        <v>1</v>
      </c>
      <c r="O1867" s="1" t="s">
        <v>8270</v>
      </c>
      <c r="P1867" s="28">
        <f>F1867/D1867</f>
        <v>1.0166666666666666</v>
      </c>
      <c r="Q1867" s="29">
        <f>IF(M1867&gt;0,F1867/M1867,0)</f>
        <v>78.205128205128204</v>
      </c>
      <c r="R1867" s="9" t="str">
        <f>LEFT(O1867,SEARCH("/",O1867,1)-1)</f>
        <v>theater</v>
      </c>
      <c r="S1867" s="26" t="str">
        <f>RIGHT(O1867,LEN(O1867)-SEARCH("/",O1867,1))</f>
        <v>plays</v>
      </c>
      <c r="T1867" s="27">
        <f>(((K1867/60)/60)/24)+DATE(1970,1,1)</f>
        <v>42062.296412037031</v>
      </c>
      <c r="U1867" s="5" t="str">
        <f>TEXT(T1867,"mmm")</f>
        <v>Feb</v>
      </c>
      <c r="V1867" s="5" t="str">
        <f>TEXT(T1867,"yyyy")</f>
        <v>2015</v>
      </c>
      <c r="W1867" s="5" t="str">
        <f>TEXT(Y1867,"mmm")</f>
        <v>Apr</v>
      </c>
      <c r="X1867" s="1" t="str">
        <f>TEXT(Y1867,"yyyy")</f>
        <v>2015</v>
      </c>
      <c r="Y1867" s="27">
        <f>(((J1867/60)/60)/24)+DATE(1970,1,1)</f>
        <v>42095.207638888889</v>
      </c>
    </row>
    <row r="1868" spans="1:25" ht="48" x14ac:dyDescent="0.2">
      <c r="A1868" s="1">
        <v>3384</v>
      </c>
      <c r="B1868" s="7" t="s">
        <v>3383</v>
      </c>
      <c r="C1868" s="7" t="s">
        <v>7494</v>
      </c>
      <c r="D1868" s="1">
        <v>6000</v>
      </c>
      <c r="E1868" s="37" t="str">
        <f>VLOOKUP(D1868,'Vlookup Table Bonus Point'!$C$3:$D$26,2,TRUE)</f>
        <v>5000 to 9999</v>
      </c>
      <c r="F1868" s="1">
        <v>6000.66</v>
      </c>
      <c r="G1868" s="1" t="s">
        <v>8218</v>
      </c>
      <c r="H1868" s="1" t="s">
        <v>8223</v>
      </c>
      <c r="I1868" s="1" t="s">
        <v>8245</v>
      </c>
      <c r="J1868" s="1">
        <v>1448074800</v>
      </c>
      <c r="K1868" s="1">
        <v>1444874768</v>
      </c>
      <c r="L1868" s="1" t="b">
        <v>0</v>
      </c>
      <c r="M1868" s="1">
        <v>64</v>
      </c>
      <c r="N1868" s="1" t="b">
        <v>1</v>
      </c>
      <c r="O1868" s="1" t="s">
        <v>8270</v>
      </c>
      <c r="P1868" s="28">
        <f>F1868/D1868</f>
        <v>1.0001100000000001</v>
      </c>
      <c r="Q1868" s="29">
        <f>IF(M1868&gt;0,F1868/M1868,0)</f>
        <v>93.760312499999998</v>
      </c>
      <c r="R1868" s="9" t="str">
        <f>LEFT(O1868,SEARCH("/",O1868,1)-1)</f>
        <v>theater</v>
      </c>
      <c r="S1868" s="26" t="str">
        <f>RIGHT(O1868,LEN(O1868)-SEARCH("/",O1868,1))</f>
        <v>plays</v>
      </c>
      <c r="T1868" s="27">
        <f>(((K1868/60)/60)/24)+DATE(1970,1,1)</f>
        <v>42292.087592592594</v>
      </c>
      <c r="U1868" s="5" t="str">
        <f>TEXT(T1868,"mmm")</f>
        <v>Oct</v>
      </c>
      <c r="V1868" s="5" t="str">
        <f>TEXT(T1868,"yyyy")</f>
        <v>2015</v>
      </c>
      <c r="W1868" s="5" t="str">
        <f>TEXT(Y1868,"mmm")</f>
        <v>Nov</v>
      </c>
      <c r="X1868" s="1" t="str">
        <f>TEXT(Y1868,"yyyy")</f>
        <v>2015</v>
      </c>
      <c r="Y1868" s="27">
        <f>(((J1868/60)/60)/24)+DATE(1970,1,1)</f>
        <v>42329.125</v>
      </c>
    </row>
    <row r="1869" spans="1:25" ht="48" x14ac:dyDescent="0.2">
      <c r="A1869" s="1">
        <v>3424</v>
      </c>
      <c r="B1869" s="7" t="s">
        <v>3423</v>
      </c>
      <c r="C1869" s="7" t="s">
        <v>7534</v>
      </c>
      <c r="D1869" s="1">
        <v>6000</v>
      </c>
      <c r="E1869" s="37" t="str">
        <f>VLOOKUP(D1869,'Vlookup Table Bonus Point'!$C$3:$D$26,2,TRUE)</f>
        <v>5000 to 9999</v>
      </c>
      <c r="F1869" s="1">
        <v>6215</v>
      </c>
      <c r="G1869" s="1" t="s">
        <v>8218</v>
      </c>
      <c r="H1869" s="1" t="s">
        <v>8223</v>
      </c>
      <c r="I1869" s="1" t="s">
        <v>8245</v>
      </c>
      <c r="J1869" s="1">
        <v>1423119540</v>
      </c>
      <c r="K1869" s="1">
        <v>1421252084</v>
      </c>
      <c r="L1869" s="1" t="b">
        <v>0</v>
      </c>
      <c r="M1869" s="1">
        <v>76</v>
      </c>
      <c r="N1869" s="1" t="b">
        <v>1</v>
      </c>
      <c r="O1869" s="1" t="s">
        <v>8270</v>
      </c>
      <c r="P1869" s="28">
        <f>F1869/D1869</f>
        <v>1.0358333333333334</v>
      </c>
      <c r="Q1869" s="29">
        <f>IF(M1869&gt;0,F1869/M1869,0)</f>
        <v>81.776315789473685</v>
      </c>
      <c r="R1869" s="9" t="str">
        <f>LEFT(O1869,SEARCH("/",O1869,1)-1)</f>
        <v>theater</v>
      </c>
      <c r="S1869" s="26" t="str">
        <f>RIGHT(O1869,LEN(O1869)-SEARCH("/",O1869,1))</f>
        <v>plays</v>
      </c>
      <c r="T1869" s="27">
        <f>(((K1869/60)/60)/24)+DATE(1970,1,1)</f>
        <v>42018.676898148144</v>
      </c>
      <c r="U1869" s="5" t="str">
        <f>TEXT(T1869,"mmm")</f>
        <v>Jan</v>
      </c>
      <c r="V1869" s="5" t="str">
        <f>TEXT(T1869,"yyyy")</f>
        <v>2015</v>
      </c>
      <c r="W1869" s="5" t="str">
        <f>TEXT(Y1869,"mmm")</f>
        <v>Feb</v>
      </c>
      <c r="X1869" s="1" t="str">
        <f>TEXT(Y1869,"yyyy")</f>
        <v>2015</v>
      </c>
      <c r="Y1869" s="27">
        <f>(((J1869/60)/60)/24)+DATE(1970,1,1)</f>
        <v>42040.290972222225</v>
      </c>
    </row>
    <row r="1870" spans="1:25" ht="48" x14ac:dyDescent="0.2">
      <c r="A1870" s="1">
        <v>3527</v>
      </c>
      <c r="B1870" s="7" t="s">
        <v>3526</v>
      </c>
      <c r="C1870" s="7" t="s">
        <v>7637</v>
      </c>
      <c r="D1870" s="1">
        <v>6000</v>
      </c>
      <c r="E1870" s="37" t="str">
        <f>VLOOKUP(D1870,'Vlookup Table Bonus Point'!$C$3:$D$26,2,TRUE)</f>
        <v>5000 to 9999</v>
      </c>
      <c r="F1870" s="1">
        <v>7015</v>
      </c>
      <c r="G1870" s="1" t="s">
        <v>8218</v>
      </c>
      <c r="H1870" s="1" t="s">
        <v>8223</v>
      </c>
      <c r="I1870" s="1" t="s">
        <v>8245</v>
      </c>
      <c r="J1870" s="1">
        <v>1436587140</v>
      </c>
      <c r="K1870" s="1">
        <v>1434069205</v>
      </c>
      <c r="L1870" s="1" t="b">
        <v>0</v>
      </c>
      <c r="M1870" s="1">
        <v>86</v>
      </c>
      <c r="N1870" s="1" t="b">
        <v>1</v>
      </c>
      <c r="O1870" s="1" t="s">
        <v>8270</v>
      </c>
      <c r="P1870" s="28">
        <f>F1870/D1870</f>
        <v>1.1691666666666667</v>
      </c>
      <c r="Q1870" s="29">
        <f>IF(M1870&gt;0,F1870/M1870,0)</f>
        <v>81.569767441860463</v>
      </c>
      <c r="R1870" s="9" t="str">
        <f>LEFT(O1870,SEARCH("/",O1870,1)-1)</f>
        <v>theater</v>
      </c>
      <c r="S1870" s="26" t="str">
        <f>RIGHT(O1870,LEN(O1870)-SEARCH("/",O1870,1))</f>
        <v>plays</v>
      </c>
      <c r="T1870" s="27">
        <f>(((K1870/60)/60)/24)+DATE(1970,1,1)</f>
        <v>42167.023206018523</v>
      </c>
      <c r="U1870" s="5" t="str">
        <f>TEXT(T1870,"mmm")</f>
        <v>Jun</v>
      </c>
      <c r="V1870" s="5" t="str">
        <f>TEXT(T1870,"yyyy")</f>
        <v>2015</v>
      </c>
      <c r="W1870" s="5" t="str">
        <f>TEXT(Y1870,"mmm")</f>
        <v>Jul</v>
      </c>
      <c r="X1870" s="1" t="str">
        <f>TEXT(Y1870,"yyyy")</f>
        <v>2015</v>
      </c>
      <c r="Y1870" s="27">
        <f>(((J1870/60)/60)/24)+DATE(1970,1,1)</f>
        <v>42196.165972222225</v>
      </c>
    </row>
    <row r="1871" spans="1:25" ht="96" x14ac:dyDescent="0.2">
      <c r="A1871" s="1">
        <v>3750</v>
      </c>
      <c r="B1871" s="7" t="s">
        <v>3747</v>
      </c>
      <c r="C1871" s="7" t="s">
        <v>7860</v>
      </c>
      <c r="D1871" s="1">
        <v>6000</v>
      </c>
      <c r="E1871" s="37" t="str">
        <f>VLOOKUP(D1871,'Vlookup Table Bonus Point'!$C$3:$D$26,2,TRUE)</f>
        <v>5000 to 9999</v>
      </c>
      <c r="F1871" s="1">
        <v>6027</v>
      </c>
      <c r="G1871" s="1" t="s">
        <v>8218</v>
      </c>
      <c r="H1871" s="1" t="s">
        <v>8223</v>
      </c>
      <c r="I1871" s="1" t="s">
        <v>8245</v>
      </c>
      <c r="J1871" s="1">
        <v>1423555140</v>
      </c>
      <c r="K1871" s="1">
        <v>1421105608</v>
      </c>
      <c r="L1871" s="1" t="b">
        <v>0</v>
      </c>
      <c r="M1871" s="1">
        <v>28</v>
      </c>
      <c r="N1871" s="1" t="b">
        <v>1</v>
      </c>
      <c r="O1871" s="1" t="s">
        <v>8304</v>
      </c>
      <c r="P1871" s="28">
        <f>F1871/D1871</f>
        <v>1.0044999999999999</v>
      </c>
      <c r="Q1871" s="29">
        <f>IF(M1871&gt;0,F1871/M1871,0)</f>
        <v>215.25</v>
      </c>
      <c r="R1871" s="9" t="str">
        <f>LEFT(O1871,SEARCH("/",O1871,1)-1)</f>
        <v>theater</v>
      </c>
      <c r="S1871" s="26" t="str">
        <f>RIGHT(O1871,LEN(O1871)-SEARCH("/",O1871,1))</f>
        <v>musical</v>
      </c>
      <c r="T1871" s="27">
        <f>(((K1871/60)/60)/24)+DATE(1970,1,1)</f>
        <v>42016.981574074074</v>
      </c>
      <c r="U1871" s="5" t="str">
        <f>TEXT(T1871,"mmm")</f>
        <v>Jan</v>
      </c>
      <c r="V1871" s="5" t="str">
        <f>TEXT(T1871,"yyyy")</f>
        <v>2015</v>
      </c>
      <c r="W1871" s="5" t="str">
        <f>TEXT(Y1871,"mmm")</f>
        <v>Feb</v>
      </c>
      <c r="X1871" s="1" t="str">
        <f>TEXT(Y1871,"yyyy")</f>
        <v>2015</v>
      </c>
      <c r="Y1871" s="27">
        <f>(((J1871/60)/60)/24)+DATE(1970,1,1)</f>
        <v>42045.332638888889</v>
      </c>
    </row>
    <row r="1872" spans="1:25" ht="48" x14ac:dyDescent="0.2">
      <c r="A1872" s="1">
        <v>3786</v>
      </c>
      <c r="B1872" s="7" t="s">
        <v>3783</v>
      </c>
      <c r="C1872" s="7" t="s">
        <v>7896</v>
      </c>
      <c r="D1872" s="1">
        <v>6000</v>
      </c>
      <c r="E1872" s="37" t="str">
        <f>VLOOKUP(D1872,'Vlookup Table Bonus Point'!$C$3:$D$26,2,TRUE)</f>
        <v>5000 to 9999</v>
      </c>
      <c r="F1872" s="1">
        <v>6658</v>
      </c>
      <c r="G1872" s="1" t="s">
        <v>8218</v>
      </c>
      <c r="H1872" s="1" t="s">
        <v>8223</v>
      </c>
      <c r="I1872" s="1" t="s">
        <v>8245</v>
      </c>
      <c r="J1872" s="1">
        <v>1464310475</v>
      </c>
      <c r="K1872" s="1">
        <v>1461718475</v>
      </c>
      <c r="L1872" s="1" t="b">
        <v>0</v>
      </c>
      <c r="M1872" s="1">
        <v>71</v>
      </c>
      <c r="N1872" s="1" t="b">
        <v>1</v>
      </c>
      <c r="O1872" s="1" t="s">
        <v>8304</v>
      </c>
      <c r="P1872" s="28">
        <f>F1872/D1872</f>
        <v>1.1096666666666666</v>
      </c>
      <c r="Q1872" s="29">
        <f>IF(M1872&gt;0,F1872/M1872,0)</f>
        <v>93.774647887323937</v>
      </c>
      <c r="R1872" s="9" t="str">
        <f>LEFT(O1872,SEARCH("/",O1872,1)-1)</f>
        <v>theater</v>
      </c>
      <c r="S1872" s="26" t="str">
        <f>RIGHT(O1872,LEN(O1872)-SEARCH("/",O1872,1))</f>
        <v>musical</v>
      </c>
      <c r="T1872" s="27">
        <f>(((K1872/60)/60)/24)+DATE(1970,1,1)</f>
        <v>42487.037905092591</v>
      </c>
      <c r="U1872" s="5" t="str">
        <f>TEXT(T1872,"mmm")</f>
        <v>Apr</v>
      </c>
      <c r="V1872" s="5" t="str">
        <f>TEXT(T1872,"yyyy")</f>
        <v>2016</v>
      </c>
      <c r="W1872" s="5" t="str">
        <f>TEXT(Y1872,"mmm")</f>
        <v>May</v>
      </c>
      <c r="X1872" s="1" t="str">
        <f>TEXT(Y1872,"yyyy")</f>
        <v>2016</v>
      </c>
      <c r="Y1872" s="27">
        <f>(((J1872/60)/60)/24)+DATE(1970,1,1)</f>
        <v>42517.037905092591</v>
      </c>
    </row>
    <row r="1873" spans="1:25" ht="48" x14ac:dyDescent="0.2">
      <c r="A1873" s="1">
        <v>3797</v>
      </c>
      <c r="B1873" s="7" t="s">
        <v>3794</v>
      </c>
      <c r="C1873" s="7" t="s">
        <v>7907</v>
      </c>
      <c r="D1873" s="1">
        <v>6000</v>
      </c>
      <c r="E1873" s="37" t="str">
        <f>VLOOKUP(D1873,'Vlookup Table Bonus Point'!$C$3:$D$26,2,TRUE)</f>
        <v>5000 to 9999</v>
      </c>
      <c r="F1873" s="1">
        <v>5380</v>
      </c>
      <c r="G1873" s="1" t="s">
        <v>8220</v>
      </c>
      <c r="H1873" s="1" t="s">
        <v>8223</v>
      </c>
      <c r="I1873" s="1" t="s">
        <v>8245</v>
      </c>
      <c r="J1873" s="1">
        <v>1429564165</v>
      </c>
      <c r="K1873" s="1">
        <v>1426972165</v>
      </c>
      <c r="L1873" s="1" t="b">
        <v>0</v>
      </c>
      <c r="M1873" s="1">
        <v>37</v>
      </c>
      <c r="N1873" s="1" t="b">
        <v>0</v>
      </c>
      <c r="O1873" s="1" t="s">
        <v>8304</v>
      </c>
      <c r="P1873" s="28">
        <f>F1873/D1873</f>
        <v>0.89666666666666661</v>
      </c>
      <c r="Q1873" s="29">
        <f>IF(M1873&gt;0,F1873/M1873,0)</f>
        <v>145.40540540540542</v>
      </c>
      <c r="R1873" s="9" t="str">
        <f>LEFT(O1873,SEARCH("/",O1873,1)-1)</f>
        <v>theater</v>
      </c>
      <c r="S1873" s="26" t="str">
        <f>RIGHT(O1873,LEN(O1873)-SEARCH("/",O1873,1))</f>
        <v>musical</v>
      </c>
      <c r="T1873" s="27">
        <f>(((K1873/60)/60)/24)+DATE(1970,1,1)</f>
        <v>42084.881539351853</v>
      </c>
      <c r="U1873" s="5" t="str">
        <f>TEXT(T1873,"mmm")</f>
        <v>Mar</v>
      </c>
      <c r="V1873" s="5" t="str">
        <f>TEXT(T1873,"yyyy")</f>
        <v>2015</v>
      </c>
      <c r="W1873" s="5" t="str">
        <f>TEXT(Y1873,"mmm")</f>
        <v>Apr</v>
      </c>
      <c r="X1873" s="1" t="str">
        <f>TEXT(Y1873,"yyyy")</f>
        <v>2015</v>
      </c>
      <c r="Y1873" s="27">
        <f>(((J1873/60)/60)/24)+DATE(1970,1,1)</f>
        <v>42114.881539351853</v>
      </c>
    </row>
    <row r="1874" spans="1:25" ht="48" x14ac:dyDescent="0.2">
      <c r="A1874" s="1">
        <v>3860</v>
      </c>
      <c r="B1874" s="7" t="s">
        <v>3857</v>
      </c>
      <c r="C1874" s="7" t="s">
        <v>7969</v>
      </c>
      <c r="D1874" s="1">
        <v>6000</v>
      </c>
      <c r="E1874" s="37" t="str">
        <f>VLOOKUP(D1874,'Vlookup Table Bonus Point'!$C$3:$D$26,2,TRUE)</f>
        <v>5000 to 9999</v>
      </c>
      <c r="F1874" s="1">
        <v>1060</v>
      </c>
      <c r="G1874" s="1" t="s">
        <v>8220</v>
      </c>
      <c r="H1874" s="1" t="s">
        <v>8223</v>
      </c>
      <c r="I1874" s="1" t="s">
        <v>8245</v>
      </c>
      <c r="J1874" s="1">
        <v>1407858710</v>
      </c>
      <c r="K1874" s="1">
        <v>1405266710</v>
      </c>
      <c r="L1874" s="1" t="b">
        <v>0</v>
      </c>
      <c r="M1874" s="1">
        <v>13</v>
      </c>
      <c r="N1874" s="1" t="b">
        <v>0</v>
      </c>
      <c r="O1874" s="1" t="s">
        <v>8270</v>
      </c>
      <c r="P1874" s="28">
        <f>F1874/D1874</f>
        <v>0.17666666666666667</v>
      </c>
      <c r="Q1874" s="29">
        <f>IF(M1874&gt;0,F1874/M1874,0)</f>
        <v>81.538461538461533</v>
      </c>
      <c r="R1874" s="9" t="str">
        <f>LEFT(O1874,SEARCH("/",O1874,1)-1)</f>
        <v>theater</v>
      </c>
      <c r="S1874" s="26" t="str">
        <f>RIGHT(O1874,LEN(O1874)-SEARCH("/",O1874,1))</f>
        <v>plays</v>
      </c>
      <c r="T1874" s="27">
        <f>(((K1874/60)/60)/24)+DATE(1970,1,1)</f>
        <v>41833.660995370366</v>
      </c>
      <c r="U1874" s="5" t="str">
        <f>TEXT(T1874,"mmm")</f>
        <v>Jul</v>
      </c>
      <c r="V1874" s="5" t="str">
        <f>TEXT(T1874,"yyyy")</f>
        <v>2014</v>
      </c>
      <c r="W1874" s="5" t="str">
        <f>TEXT(Y1874,"mmm")</f>
        <v>Aug</v>
      </c>
      <c r="X1874" s="1" t="str">
        <f>TEXT(Y1874,"yyyy")</f>
        <v>2014</v>
      </c>
      <c r="Y1874" s="27">
        <f>(((J1874/60)/60)/24)+DATE(1970,1,1)</f>
        <v>41863.660995370366</v>
      </c>
    </row>
    <row r="1875" spans="1:25" ht="48" x14ac:dyDescent="0.2">
      <c r="A1875" s="1">
        <v>3863</v>
      </c>
      <c r="B1875" s="7" t="s">
        <v>3860</v>
      </c>
      <c r="C1875" s="7" t="s">
        <v>7972</v>
      </c>
      <c r="D1875" s="1">
        <v>6000</v>
      </c>
      <c r="E1875" s="37" t="str">
        <f>VLOOKUP(D1875,'Vlookup Table Bonus Point'!$C$3:$D$26,2,TRUE)</f>
        <v>5000 to 9999</v>
      </c>
      <c r="F1875" s="1">
        <v>0</v>
      </c>
      <c r="G1875" s="1" t="s">
        <v>8220</v>
      </c>
      <c r="H1875" s="1" t="s">
        <v>8223</v>
      </c>
      <c r="I1875" s="1" t="s">
        <v>8245</v>
      </c>
      <c r="J1875" s="1">
        <v>1446739905</v>
      </c>
      <c r="K1875" s="1">
        <v>1441552305</v>
      </c>
      <c r="L1875" s="1" t="b">
        <v>0</v>
      </c>
      <c r="M1875" s="1">
        <v>0</v>
      </c>
      <c r="N1875" s="1" t="b">
        <v>0</v>
      </c>
      <c r="O1875" s="1" t="s">
        <v>8270</v>
      </c>
      <c r="P1875" s="28">
        <f>F1875/D1875</f>
        <v>0</v>
      </c>
      <c r="Q1875" s="29">
        <f>IF(M1875&gt;0,F1875/M1875,0)</f>
        <v>0</v>
      </c>
      <c r="R1875" s="9" t="str">
        <f>LEFT(O1875,SEARCH("/",O1875,1)-1)</f>
        <v>theater</v>
      </c>
      <c r="S1875" s="26" t="str">
        <f>RIGHT(O1875,LEN(O1875)-SEARCH("/",O1875,1))</f>
        <v>plays</v>
      </c>
      <c r="T1875" s="27">
        <f>(((K1875/60)/60)/24)+DATE(1970,1,1)</f>
        <v>42253.633159722223</v>
      </c>
      <c r="U1875" s="5" t="str">
        <f>TEXT(T1875,"mmm")</f>
        <v>Sep</v>
      </c>
      <c r="V1875" s="5" t="str">
        <f>TEXT(T1875,"yyyy")</f>
        <v>2015</v>
      </c>
      <c r="W1875" s="5" t="str">
        <f>TEXT(Y1875,"mmm")</f>
        <v>Nov</v>
      </c>
      <c r="X1875" s="1" t="str">
        <f>TEXT(Y1875,"yyyy")</f>
        <v>2015</v>
      </c>
      <c r="Y1875" s="27">
        <f>(((J1875/60)/60)/24)+DATE(1970,1,1)</f>
        <v>42313.674826388888</v>
      </c>
    </row>
    <row r="1876" spans="1:25" ht="48" x14ac:dyDescent="0.2">
      <c r="A1876" s="1">
        <v>3910</v>
      </c>
      <c r="B1876" s="7" t="s">
        <v>3907</v>
      </c>
      <c r="C1876" s="7" t="s">
        <v>8018</v>
      </c>
      <c r="D1876" s="1">
        <v>6000</v>
      </c>
      <c r="E1876" s="37" t="str">
        <f>VLOOKUP(D1876,'Vlookup Table Bonus Point'!$C$3:$D$26,2,TRUE)</f>
        <v>5000 to 9999</v>
      </c>
      <c r="F1876" s="1">
        <v>185</v>
      </c>
      <c r="G1876" s="1" t="s">
        <v>8220</v>
      </c>
      <c r="H1876" s="1" t="s">
        <v>8223</v>
      </c>
      <c r="I1876" s="1" t="s">
        <v>8245</v>
      </c>
      <c r="J1876" s="1">
        <v>1441649397</v>
      </c>
      <c r="K1876" s="1">
        <v>1439057397</v>
      </c>
      <c r="L1876" s="1" t="b">
        <v>0</v>
      </c>
      <c r="M1876" s="1">
        <v>3</v>
      </c>
      <c r="N1876" s="1" t="b">
        <v>0</v>
      </c>
      <c r="O1876" s="1" t="s">
        <v>8270</v>
      </c>
      <c r="P1876" s="28">
        <f>F1876/D1876</f>
        <v>3.0833333333333334E-2</v>
      </c>
      <c r="Q1876" s="29">
        <f>IF(M1876&gt;0,F1876/M1876,0)</f>
        <v>61.666666666666664</v>
      </c>
      <c r="R1876" s="9" t="str">
        <f>LEFT(O1876,SEARCH("/",O1876,1)-1)</f>
        <v>theater</v>
      </c>
      <c r="S1876" s="26" t="str">
        <f>RIGHT(O1876,LEN(O1876)-SEARCH("/",O1876,1))</f>
        <v>plays</v>
      </c>
      <c r="T1876" s="27">
        <f>(((K1876/60)/60)/24)+DATE(1970,1,1)</f>
        <v>42224.756909722222</v>
      </c>
      <c r="U1876" s="5" t="str">
        <f>TEXT(T1876,"mmm")</f>
        <v>Aug</v>
      </c>
      <c r="V1876" s="5" t="str">
        <f>TEXT(T1876,"yyyy")</f>
        <v>2015</v>
      </c>
      <c r="W1876" s="5" t="str">
        <f>TEXT(Y1876,"mmm")</f>
        <v>Sep</v>
      </c>
      <c r="X1876" s="1" t="str">
        <f>TEXT(Y1876,"yyyy")</f>
        <v>2015</v>
      </c>
      <c r="Y1876" s="27">
        <f>(((J1876/60)/60)/24)+DATE(1970,1,1)</f>
        <v>42254.756909722222</v>
      </c>
    </row>
    <row r="1877" spans="1:25" ht="32" x14ac:dyDescent="0.2">
      <c r="A1877" s="1">
        <v>3946</v>
      </c>
      <c r="B1877" s="7" t="s">
        <v>3943</v>
      </c>
      <c r="C1877" s="7" t="s">
        <v>8054</v>
      </c>
      <c r="D1877" s="1">
        <v>6000</v>
      </c>
      <c r="E1877" s="37" t="str">
        <f>VLOOKUP(D1877,'Vlookup Table Bonus Point'!$C$3:$D$26,2,TRUE)</f>
        <v>5000 to 9999</v>
      </c>
      <c r="F1877" s="1">
        <v>195</v>
      </c>
      <c r="G1877" s="1" t="s">
        <v>8220</v>
      </c>
      <c r="H1877" s="1" t="s">
        <v>8223</v>
      </c>
      <c r="I1877" s="1" t="s">
        <v>8245</v>
      </c>
      <c r="J1877" s="1">
        <v>1425110400</v>
      </c>
      <c r="K1877" s="1">
        <v>1422388822</v>
      </c>
      <c r="L1877" s="1" t="b">
        <v>0</v>
      </c>
      <c r="M1877" s="1">
        <v>5</v>
      </c>
      <c r="N1877" s="1" t="b">
        <v>0</v>
      </c>
      <c r="O1877" s="1" t="s">
        <v>8270</v>
      </c>
      <c r="P1877" s="28">
        <f>F1877/D1877</f>
        <v>3.2500000000000001E-2</v>
      </c>
      <c r="Q1877" s="29">
        <f>IF(M1877&gt;0,F1877/M1877,0)</f>
        <v>39</v>
      </c>
      <c r="R1877" s="9" t="str">
        <f>LEFT(O1877,SEARCH("/",O1877,1)-1)</f>
        <v>theater</v>
      </c>
      <c r="S1877" s="26" t="str">
        <f>RIGHT(O1877,LEN(O1877)-SEARCH("/",O1877,1))</f>
        <v>plays</v>
      </c>
      <c r="T1877" s="27">
        <f>(((K1877/60)/60)/24)+DATE(1970,1,1)</f>
        <v>42031.833587962959</v>
      </c>
      <c r="U1877" s="5" t="str">
        <f>TEXT(T1877,"mmm")</f>
        <v>Jan</v>
      </c>
      <c r="V1877" s="5" t="str">
        <f>TEXT(T1877,"yyyy")</f>
        <v>2015</v>
      </c>
      <c r="W1877" s="5" t="str">
        <f>TEXT(Y1877,"mmm")</f>
        <v>Feb</v>
      </c>
      <c r="X1877" s="1" t="str">
        <f>TEXT(Y1877,"yyyy")</f>
        <v>2015</v>
      </c>
      <c r="Y1877" s="27">
        <f>(((J1877/60)/60)/24)+DATE(1970,1,1)</f>
        <v>42063.333333333328</v>
      </c>
    </row>
    <row r="1878" spans="1:25" ht="48" x14ac:dyDescent="0.2">
      <c r="A1878" s="1">
        <v>3979</v>
      </c>
      <c r="B1878" s="7" t="s">
        <v>3976</v>
      </c>
      <c r="C1878" s="7" t="s">
        <v>8086</v>
      </c>
      <c r="D1878" s="1">
        <v>6000</v>
      </c>
      <c r="E1878" s="37" t="str">
        <f>VLOOKUP(D1878,'Vlookup Table Bonus Point'!$C$3:$D$26,2,TRUE)</f>
        <v>5000 to 9999</v>
      </c>
      <c r="F1878" s="1">
        <v>110</v>
      </c>
      <c r="G1878" s="1" t="s">
        <v>8220</v>
      </c>
      <c r="H1878" s="1" t="s">
        <v>8224</v>
      </c>
      <c r="I1878" s="1" t="s">
        <v>8246</v>
      </c>
      <c r="J1878" s="1">
        <v>1427659200</v>
      </c>
      <c r="K1878" s="1">
        <v>1425678057</v>
      </c>
      <c r="L1878" s="1" t="b">
        <v>0</v>
      </c>
      <c r="M1878" s="1">
        <v>6</v>
      </c>
      <c r="N1878" s="1" t="b">
        <v>0</v>
      </c>
      <c r="O1878" s="1" t="s">
        <v>8270</v>
      </c>
      <c r="P1878" s="28">
        <f>F1878/D1878</f>
        <v>1.8333333333333333E-2</v>
      </c>
      <c r="Q1878" s="29">
        <f>IF(M1878&gt;0,F1878/M1878,0)</f>
        <v>18.333333333333332</v>
      </c>
      <c r="R1878" s="9" t="str">
        <f>LEFT(O1878,SEARCH("/",O1878,1)-1)</f>
        <v>theater</v>
      </c>
      <c r="S1878" s="26" t="str">
        <f>RIGHT(O1878,LEN(O1878)-SEARCH("/",O1878,1))</f>
        <v>plays</v>
      </c>
      <c r="T1878" s="27">
        <f>(((K1878/60)/60)/24)+DATE(1970,1,1)</f>
        <v>42069.903437500005</v>
      </c>
      <c r="U1878" s="5" t="str">
        <f>TEXT(T1878,"mmm")</f>
        <v>Mar</v>
      </c>
      <c r="V1878" s="5" t="str">
        <f>TEXT(T1878,"yyyy")</f>
        <v>2015</v>
      </c>
      <c r="W1878" s="5" t="str">
        <f>TEXT(Y1878,"mmm")</f>
        <v>Mar</v>
      </c>
      <c r="X1878" s="1" t="str">
        <f>TEXT(Y1878,"yyyy")</f>
        <v>2015</v>
      </c>
      <c r="Y1878" s="27">
        <f>(((J1878/60)/60)/24)+DATE(1970,1,1)</f>
        <v>42092.833333333328</v>
      </c>
    </row>
    <row r="1879" spans="1:25" ht="48" x14ac:dyDescent="0.2">
      <c r="A1879" s="1">
        <v>4036</v>
      </c>
      <c r="B1879" s="7" t="s">
        <v>4032</v>
      </c>
      <c r="C1879" s="7" t="s">
        <v>7438</v>
      </c>
      <c r="D1879" s="1">
        <v>6000</v>
      </c>
      <c r="E1879" s="37" t="str">
        <f>VLOOKUP(D1879,'Vlookup Table Bonus Point'!$C$3:$D$26,2,TRUE)</f>
        <v>5000 to 9999</v>
      </c>
      <c r="F1879" s="1">
        <v>2823</v>
      </c>
      <c r="G1879" s="1" t="s">
        <v>8220</v>
      </c>
      <c r="H1879" s="1" t="s">
        <v>8223</v>
      </c>
      <c r="I1879" s="1" t="s">
        <v>8245</v>
      </c>
      <c r="J1879" s="1">
        <v>1404253800</v>
      </c>
      <c r="K1879" s="1">
        <v>1402784964</v>
      </c>
      <c r="L1879" s="1" t="b">
        <v>0</v>
      </c>
      <c r="M1879" s="1">
        <v>17</v>
      </c>
      <c r="N1879" s="1" t="b">
        <v>0</v>
      </c>
      <c r="O1879" s="1" t="s">
        <v>8270</v>
      </c>
      <c r="P1879" s="28">
        <f>F1879/D1879</f>
        <v>0.47049999999999997</v>
      </c>
      <c r="Q1879" s="29">
        <f>IF(M1879&gt;0,F1879/M1879,0)</f>
        <v>166.05882352941177</v>
      </c>
      <c r="R1879" s="9" t="str">
        <f>LEFT(O1879,SEARCH("/",O1879,1)-1)</f>
        <v>theater</v>
      </c>
      <c r="S1879" s="26" t="str">
        <f>RIGHT(O1879,LEN(O1879)-SEARCH("/",O1879,1))</f>
        <v>plays</v>
      </c>
      <c r="T1879" s="27">
        <f>(((K1879/60)/60)/24)+DATE(1970,1,1)</f>
        <v>41804.937083333331</v>
      </c>
      <c r="U1879" s="5" t="str">
        <f>TEXT(T1879,"mmm")</f>
        <v>Jun</v>
      </c>
      <c r="V1879" s="5" t="str">
        <f>TEXT(T1879,"yyyy")</f>
        <v>2014</v>
      </c>
      <c r="W1879" s="5" t="str">
        <f>TEXT(Y1879,"mmm")</f>
        <v>Jul</v>
      </c>
      <c r="X1879" s="1" t="str">
        <f>TEXT(Y1879,"yyyy")</f>
        <v>2014</v>
      </c>
      <c r="Y1879" s="27">
        <f>(((J1879/60)/60)/24)+DATE(1970,1,1)</f>
        <v>41821.9375</v>
      </c>
    </row>
    <row r="1880" spans="1:25" ht="64" x14ac:dyDescent="0.2">
      <c r="A1880" s="1">
        <v>2743</v>
      </c>
      <c r="B1880" s="7" t="s">
        <v>2743</v>
      </c>
      <c r="C1880" s="7" t="s">
        <v>6853</v>
      </c>
      <c r="D1880" s="1">
        <v>5999</v>
      </c>
      <c r="E1880" s="37" t="str">
        <f>VLOOKUP(D1880,'Vlookup Table Bonus Point'!$C$3:$D$26,2,TRUE)</f>
        <v>5000 to 9999</v>
      </c>
      <c r="F1880" s="1">
        <v>0</v>
      </c>
      <c r="G1880" s="1" t="s">
        <v>8220</v>
      </c>
      <c r="H1880" s="1" t="s">
        <v>8223</v>
      </c>
      <c r="I1880" s="1" t="s">
        <v>8245</v>
      </c>
      <c r="J1880" s="1">
        <v>1476863607</v>
      </c>
      <c r="K1880" s="1">
        <v>1474271607</v>
      </c>
      <c r="L1880" s="1" t="b">
        <v>0</v>
      </c>
      <c r="M1880" s="1">
        <v>0</v>
      </c>
      <c r="N1880" s="1" t="b">
        <v>0</v>
      </c>
      <c r="O1880" s="1" t="s">
        <v>8303</v>
      </c>
      <c r="P1880" s="28">
        <f>F1880/D1880</f>
        <v>0</v>
      </c>
      <c r="Q1880" s="29">
        <f>IF(M1880&gt;0,F1880/M1880,0)</f>
        <v>0</v>
      </c>
      <c r="R1880" s="9" t="str">
        <f>LEFT(O1880,SEARCH("/",O1880,1)-1)</f>
        <v>publishing</v>
      </c>
      <c r="S1880" s="26" t="str">
        <f>RIGHT(O1880,LEN(O1880)-SEARCH("/",O1880,1))</f>
        <v>children's books</v>
      </c>
      <c r="T1880" s="27">
        <f>(((K1880/60)/60)/24)+DATE(1970,1,1)</f>
        <v>42632.328784722224</v>
      </c>
      <c r="U1880" s="5" t="str">
        <f>TEXT(T1880,"mmm")</f>
        <v>Sep</v>
      </c>
      <c r="V1880" s="5" t="str">
        <f>TEXT(T1880,"yyyy")</f>
        <v>2016</v>
      </c>
      <c r="W1880" s="5" t="str">
        <f>TEXT(Y1880,"mmm")</f>
        <v>Oct</v>
      </c>
      <c r="X1880" s="1" t="str">
        <f>TEXT(Y1880,"yyyy")</f>
        <v>2016</v>
      </c>
      <c r="Y1880" s="27">
        <f>(((J1880/60)/60)/24)+DATE(1970,1,1)</f>
        <v>42662.328784722224</v>
      </c>
    </row>
    <row r="1881" spans="1:25" ht="48" x14ac:dyDescent="0.2">
      <c r="A1881" s="1">
        <v>1348</v>
      </c>
      <c r="B1881" s="7" t="s">
        <v>1349</v>
      </c>
      <c r="C1881" s="7" t="s">
        <v>5458</v>
      </c>
      <c r="D1881" s="1">
        <v>5875</v>
      </c>
      <c r="E1881" s="37" t="str">
        <f>VLOOKUP(D1881,'Vlookup Table Bonus Point'!$C$3:$D$26,2,TRUE)</f>
        <v>5000 to 9999</v>
      </c>
      <c r="F1881" s="1">
        <v>5985</v>
      </c>
      <c r="G1881" s="1" t="s">
        <v>8218</v>
      </c>
      <c r="H1881" s="1" t="s">
        <v>8223</v>
      </c>
      <c r="I1881" s="1" t="s">
        <v>8245</v>
      </c>
      <c r="J1881" s="1">
        <v>1418904533</v>
      </c>
      <c r="K1881" s="1">
        <v>1416485333</v>
      </c>
      <c r="L1881" s="1" t="b">
        <v>0</v>
      </c>
      <c r="M1881" s="1">
        <v>26</v>
      </c>
      <c r="N1881" s="1" t="b">
        <v>1</v>
      </c>
      <c r="O1881" s="1" t="s">
        <v>8273</v>
      </c>
      <c r="P1881" s="28">
        <f>F1881/D1881</f>
        <v>1.018723404255319</v>
      </c>
      <c r="Q1881" s="29">
        <f>IF(M1881&gt;0,F1881/M1881,0)</f>
        <v>230.19230769230768</v>
      </c>
      <c r="R1881" s="9" t="str">
        <f>LEFT(O1881,SEARCH("/",O1881,1)-1)</f>
        <v>publishing</v>
      </c>
      <c r="S1881" s="26" t="str">
        <f>RIGHT(O1881,LEN(O1881)-SEARCH("/",O1881,1))</f>
        <v>nonfiction</v>
      </c>
      <c r="T1881" s="27">
        <f>(((K1881/60)/60)/24)+DATE(1970,1,1)</f>
        <v>41963.506168981476</v>
      </c>
      <c r="U1881" s="5" t="str">
        <f>TEXT(T1881,"mmm")</f>
        <v>Nov</v>
      </c>
      <c r="V1881" s="5" t="str">
        <f>TEXT(T1881,"yyyy")</f>
        <v>2014</v>
      </c>
      <c r="W1881" s="5" t="str">
        <f>TEXT(Y1881,"mmm")</f>
        <v>Dec</v>
      </c>
      <c r="X1881" s="1" t="str">
        <f>TEXT(Y1881,"yyyy")</f>
        <v>2014</v>
      </c>
      <c r="Y1881" s="27">
        <f>(((J1881/60)/60)/24)+DATE(1970,1,1)</f>
        <v>41991.506168981476</v>
      </c>
    </row>
    <row r="1882" spans="1:25" ht="48" x14ac:dyDescent="0.2">
      <c r="A1882" s="1">
        <v>3239</v>
      </c>
      <c r="B1882" s="7" t="s">
        <v>3239</v>
      </c>
      <c r="C1882" s="7" t="s">
        <v>7349</v>
      </c>
      <c r="D1882" s="1">
        <v>5862</v>
      </c>
      <c r="E1882" s="37" t="str">
        <f>VLOOKUP(D1882,'Vlookup Table Bonus Point'!$C$3:$D$26,2,TRUE)</f>
        <v>5000 to 9999</v>
      </c>
      <c r="F1882" s="1">
        <v>6208.98</v>
      </c>
      <c r="G1882" s="1" t="s">
        <v>8218</v>
      </c>
      <c r="H1882" s="1" t="s">
        <v>8224</v>
      </c>
      <c r="I1882" s="1" t="s">
        <v>8246</v>
      </c>
      <c r="J1882" s="1">
        <v>1445817540</v>
      </c>
      <c r="K1882" s="1">
        <v>1443665293</v>
      </c>
      <c r="L1882" s="1" t="b">
        <v>1</v>
      </c>
      <c r="M1882" s="1">
        <v>104</v>
      </c>
      <c r="N1882" s="1" t="b">
        <v>1</v>
      </c>
      <c r="O1882" s="1" t="s">
        <v>8270</v>
      </c>
      <c r="P1882" s="28">
        <f>F1882/D1882</f>
        <v>1.0591914022517912</v>
      </c>
      <c r="Q1882" s="29">
        <f>IF(M1882&gt;0,F1882/M1882,0)</f>
        <v>59.701730769230764</v>
      </c>
      <c r="R1882" s="9" t="str">
        <f>LEFT(O1882,SEARCH("/",O1882,1)-1)</f>
        <v>theater</v>
      </c>
      <c r="S1882" s="26" t="str">
        <f>RIGHT(O1882,LEN(O1882)-SEARCH("/",O1882,1))</f>
        <v>plays</v>
      </c>
      <c r="T1882" s="27">
        <f>(((K1882/60)/60)/24)+DATE(1970,1,1)</f>
        <v>42278.089039351849</v>
      </c>
      <c r="U1882" s="5" t="str">
        <f>TEXT(T1882,"mmm")</f>
        <v>Oct</v>
      </c>
      <c r="V1882" s="5" t="str">
        <f>TEXT(T1882,"yyyy")</f>
        <v>2015</v>
      </c>
      <c r="W1882" s="5" t="str">
        <f>TEXT(Y1882,"mmm")</f>
        <v>Oct</v>
      </c>
      <c r="X1882" s="1" t="str">
        <f>TEXT(Y1882,"yyyy")</f>
        <v>2015</v>
      </c>
      <c r="Y1882" s="27">
        <f>(((J1882/60)/60)/24)+DATE(1970,1,1)</f>
        <v>42302.999305555553</v>
      </c>
    </row>
    <row r="1883" spans="1:25" ht="48" x14ac:dyDescent="0.2">
      <c r="A1883" s="1">
        <v>3105</v>
      </c>
      <c r="B1883" s="7" t="s">
        <v>3105</v>
      </c>
      <c r="C1883" s="7" t="s">
        <v>7215</v>
      </c>
      <c r="D1883" s="1">
        <v>5845</v>
      </c>
      <c r="E1883" s="37" t="str">
        <f>VLOOKUP(D1883,'Vlookup Table Bonus Point'!$C$3:$D$26,2,TRUE)</f>
        <v>5000 to 9999</v>
      </c>
      <c r="F1883" s="1">
        <v>2476</v>
      </c>
      <c r="G1883" s="1" t="s">
        <v>8220</v>
      </c>
      <c r="H1883" s="1" t="s">
        <v>8223</v>
      </c>
      <c r="I1883" s="1" t="s">
        <v>8245</v>
      </c>
      <c r="J1883" s="1">
        <v>1413694800</v>
      </c>
      <c r="K1883" s="1">
        <v>1408986916</v>
      </c>
      <c r="L1883" s="1" t="b">
        <v>0</v>
      </c>
      <c r="M1883" s="1">
        <v>31</v>
      </c>
      <c r="N1883" s="1" t="b">
        <v>0</v>
      </c>
      <c r="O1883" s="1" t="s">
        <v>8302</v>
      </c>
      <c r="P1883" s="28">
        <f>F1883/D1883</f>
        <v>0.4236099230111206</v>
      </c>
      <c r="Q1883" s="29">
        <f>IF(M1883&gt;0,F1883/M1883,0)</f>
        <v>79.870967741935488</v>
      </c>
      <c r="R1883" s="9" t="str">
        <f>LEFT(O1883,SEARCH("/",O1883,1)-1)</f>
        <v>theater</v>
      </c>
      <c r="S1883" s="26" t="str">
        <f>RIGHT(O1883,LEN(O1883)-SEARCH("/",O1883,1))</f>
        <v>spaces</v>
      </c>
      <c r="T1883" s="27">
        <f>(((K1883/60)/60)/24)+DATE(1970,1,1)</f>
        <v>41876.718935185185</v>
      </c>
      <c r="U1883" s="5" t="str">
        <f>TEXT(T1883,"mmm")</f>
        <v>Aug</v>
      </c>
      <c r="V1883" s="5" t="str">
        <f>TEXT(T1883,"yyyy")</f>
        <v>2014</v>
      </c>
      <c r="W1883" s="5" t="str">
        <f>TEXT(Y1883,"mmm")</f>
        <v>Oct</v>
      </c>
      <c r="X1883" s="1" t="str">
        <f>TEXT(Y1883,"yyyy")</f>
        <v>2014</v>
      </c>
      <c r="Y1883" s="27">
        <f>(((J1883/60)/60)/24)+DATE(1970,1,1)</f>
        <v>41931.208333333336</v>
      </c>
    </row>
    <row r="1884" spans="1:25" ht="48" x14ac:dyDescent="0.2">
      <c r="A1884" s="1">
        <v>1319</v>
      </c>
      <c r="B1884" s="7" t="s">
        <v>1320</v>
      </c>
      <c r="C1884" s="7" t="s">
        <v>5429</v>
      </c>
      <c r="D1884" s="1">
        <v>5800</v>
      </c>
      <c r="E1884" s="37" t="str">
        <f>VLOOKUP(D1884,'Vlookup Table Bonus Point'!$C$3:$D$26,2,TRUE)</f>
        <v>5000 to 9999</v>
      </c>
      <c r="F1884" s="1">
        <v>876</v>
      </c>
      <c r="G1884" s="1" t="s">
        <v>8219</v>
      </c>
      <c r="H1884" s="1" t="s">
        <v>8224</v>
      </c>
      <c r="I1884" s="1" t="s">
        <v>8246</v>
      </c>
      <c r="J1884" s="1">
        <v>1405094400</v>
      </c>
      <c r="K1884" s="1">
        <v>1403810965</v>
      </c>
      <c r="L1884" s="1" t="b">
        <v>0</v>
      </c>
      <c r="M1884" s="1">
        <v>9</v>
      </c>
      <c r="N1884" s="1" t="b">
        <v>0</v>
      </c>
      <c r="O1884" s="1" t="s">
        <v>8272</v>
      </c>
      <c r="P1884" s="28">
        <f>F1884/D1884</f>
        <v>0.15103448275862069</v>
      </c>
      <c r="Q1884" s="29">
        <f>IF(M1884&gt;0,F1884/M1884,0)</f>
        <v>97.333333333333329</v>
      </c>
      <c r="R1884" s="9" t="str">
        <f>LEFT(O1884,SEARCH("/",O1884,1)-1)</f>
        <v>technology</v>
      </c>
      <c r="S1884" s="26" t="str">
        <f>RIGHT(O1884,LEN(O1884)-SEARCH("/",O1884,1))</f>
        <v>wearables</v>
      </c>
      <c r="T1884" s="27">
        <f>(((K1884/60)/60)/24)+DATE(1970,1,1)</f>
        <v>41816.812094907407</v>
      </c>
      <c r="U1884" s="5" t="str">
        <f>TEXT(T1884,"mmm")</f>
        <v>Jun</v>
      </c>
      <c r="V1884" s="5" t="str">
        <f>TEXT(T1884,"yyyy")</f>
        <v>2014</v>
      </c>
      <c r="W1884" s="5" t="str">
        <f>TEXT(Y1884,"mmm")</f>
        <v>Jul</v>
      </c>
      <c r="X1884" s="1" t="str">
        <f>TEXT(Y1884,"yyyy")</f>
        <v>2014</v>
      </c>
      <c r="Y1884" s="27">
        <f>(((J1884/60)/60)/24)+DATE(1970,1,1)</f>
        <v>41831.666666666664</v>
      </c>
    </row>
    <row r="1885" spans="1:25" ht="48" x14ac:dyDescent="0.2">
      <c r="A1885" s="1">
        <v>3279</v>
      </c>
      <c r="B1885" s="7" t="s">
        <v>3279</v>
      </c>
      <c r="C1885" s="7" t="s">
        <v>7389</v>
      </c>
      <c r="D1885" s="1">
        <v>5800</v>
      </c>
      <c r="E1885" s="37" t="str">
        <f>VLOOKUP(D1885,'Vlookup Table Bonus Point'!$C$3:$D$26,2,TRUE)</f>
        <v>5000 to 9999</v>
      </c>
      <c r="F1885" s="1">
        <v>6628</v>
      </c>
      <c r="G1885" s="1" t="s">
        <v>8218</v>
      </c>
      <c r="H1885" s="1" t="s">
        <v>8223</v>
      </c>
      <c r="I1885" s="1" t="s">
        <v>8245</v>
      </c>
      <c r="J1885" s="1">
        <v>1459474059</v>
      </c>
      <c r="K1885" s="1">
        <v>1456885659</v>
      </c>
      <c r="L1885" s="1" t="b">
        <v>0</v>
      </c>
      <c r="M1885" s="1">
        <v>63</v>
      </c>
      <c r="N1885" s="1" t="b">
        <v>1</v>
      </c>
      <c r="O1885" s="1" t="s">
        <v>8270</v>
      </c>
      <c r="P1885" s="28">
        <f>F1885/D1885</f>
        <v>1.1427586206896552</v>
      </c>
      <c r="Q1885" s="29">
        <f>IF(M1885&gt;0,F1885/M1885,0)</f>
        <v>105.2063492063492</v>
      </c>
      <c r="R1885" s="9" t="str">
        <f>LEFT(O1885,SEARCH("/",O1885,1)-1)</f>
        <v>theater</v>
      </c>
      <c r="S1885" s="26" t="str">
        <f>RIGHT(O1885,LEN(O1885)-SEARCH("/",O1885,1))</f>
        <v>plays</v>
      </c>
      <c r="T1885" s="27">
        <f>(((K1885/60)/60)/24)+DATE(1970,1,1)</f>
        <v>42431.102534722217</v>
      </c>
      <c r="U1885" s="5" t="str">
        <f>TEXT(T1885,"mmm")</f>
        <v>Mar</v>
      </c>
      <c r="V1885" s="5" t="str">
        <f>TEXT(T1885,"yyyy")</f>
        <v>2016</v>
      </c>
      <c r="W1885" s="5" t="str">
        <f>TEXT(Y1885,"mmm")</f>
        <v>Apr</v>
      </c>
      <c r="X1885" s="1" t="str">
        <f>TEXT(Y1885,"yyyy")</f>
        <v>2016</v>
      </c>
      <c r="Y1885" s="27">
        <f>(((J1885/60)/60)/24)+DATE(1970,1,1)</f>
        <v>42461.06086805556</v>
      </c>
    </row>
    <row r="1886" spans="1:25" ht="48" x14ac:dyDescent="0.2">
      <c r="A1886" s="1">
        <v>3574</v>
      </c>
      <c r="B1886" s="7" t="s">
        <v>3573</v>
      </c>
      <c r="C1886" s="7" t="s">
        <v>7684</v>
      </c>
      <c r="D1886" s="1">
        <v>5800</v>
      </c>
      <c r="E1886" s="37" t="str">
        <f>VLOOKUP(D1886,'Vlookup Table Bonus Point'!$C$3:$D$26,2,TRUE)</f>
        <v>5000 to 9999</v>
      </c>
      <c r="F1886" s="1">
        <v>6155</v>
      </c>
      <c r="G1886" s="1" t="s">
        <v>8218</v>
      </c>
      <c r="H1886" s="1" t="s">
        <v>8223</v>
      </c>
      <c r="I1886" s="1" t="s">
        <v>8245</v>
      </c>
      <c r="J1886" s="1">
        <v>1415921848</v>
      </c>
      <c r="K1886" s="1">
        <v>1413326248</v>
      </c>
      <c r="L1886" s="1" t="b">
        <v>0</v>
      </c>
      <c r="M1886" s="1">
        <v>45</v>
      </c>
      <c r="N1886" s="1" t="b">
        <v>1</v>
      </c>
      <c r="O1886" s="1" t="s">
        <v>8270</v>
      </c>
      <c r="P1886" s="28">
        <f>F1886/D1886</f>
        <v>1.0612068965517241</v>
      </c>
      <c r="Q1886" s="29">
        <f>IF(M1886&gt;0,F1886/M1886,0)</f>
        <v>136.77777777777777</v>
      </c>
      <c r="R1886" s="9" t="str">
        <f>LEFT(O1886,SEARCH("/",O1886,1)-1)</f>
        <v>theater</v>
      </c>
      <c r="S1886" s="26" t="str">
        <f>RIGHT(O1886,LEN(O1886)-SEARCH("/",O1886,1))</f>
        <v>plays</v>
      </c>
      <c r="T1886" s="27">
        <f>(((K1886/60)/60)/24)+DATE(1970,1,1)</f>
        <v>41926.942685185182</v>
      </c>
      <c r="U1886" s="5" t="str">
        <f>TEXT(T1886,"mmm")</f>
        <v>Oct</v>
      </c>
      <c r="V1886" s="5" t="str">
        <f>TEXT(T1886,"yyyy")</f>
        <v>2014</v>
      </c>
      <c r="W1886" s="5" t="str">
        <f>TEXT(Y1886,"mmm")</f>
        <v>Nov</v>
      </c>
      <c r="X1886" s="1" t="str">
        <f>TEXT(Y1886,"yyyy")</f>
        <v>2014</v>
      </c>
      <c r="Y1886" s="27">
        <f>(((J1886/60)/60)/24)+DATE(1970,1,1)</f>
        <v>41956.984351851846</v>
      </c>
    </row>
    <row r="1887" spans="1:25" ht="48" x14ac:dyDescent="0.2">
      <c r="A1887" s="1">
        <v>4046</v>
      </c>
      <c r="B1887" s="7" t="s">
        <v>4042</v>
      </c>
      <c r="C1887" s="7" t="s">
        <v>8150</v>
      </c>
      <c r="D1887" s="1">
        <v>5600</v>
      </c>
      <c r="E1887" s="37" t="str">
        <f>VLOOKUP(D1887,'Vlookup Table Bonus Point'!$C$3:$D$26,2,TRUE)</f>
        <v>5000 to 9999</v>
      </c>
      <c r="F1887" s="1">
        <v>460</v>
      </c>
      <c r="G1887" s="1" t="s">
        <v>8220</v>
      </c>
      <c r="H1887" s="1" t="s">
        <v>8223</v>
      </c>
      <c r="I1887" s="1" t="s">
        <v>8245</v>
      </c>
      <c r="J1887" s="1">
        <v>1413992210</v>
      </c>
      <c r="K1887" s="1">
        <v>1411400210</v>
      </c>
      <c r="L1887" s="1" t="b">
        <v>0</v>
      </c>
      <c r="M1887" s="1">
        <v>12</v>
      </c>
      <c r="N1887" s="1" t="b">
        <v>0</v>
      </c>
      <c r="O1887" s="1" t="s">
        <v>8270</v>
      </c>
      <c r="P1887" s="28">
        <f>F1887/D1887</f>
        <v>8.2142857142857142E-2</v>
      </c>
      <c r="Q1887" s="29">
        <f>IF(M1887&gt;0,F1887/M1887,0)</f>
        <v>38.333333333333336</v>
      </c>
      <c r="R1887" s="9" t="str">
        <f>LEFT(O1887,SEARCH("/",O1887,1)-1)</f>
        <v>theater</v>
      </c>
      <c r="S1887" s="26" t="str">
        <f>RIGHT(O1887,LEN(O1887)-SEARCH("/",O1887,1))</f>
        <v>plays</v>
      </c>
      <c r="T1887" s="27">
        <f>(((K1887/60)/60)/24)+DATE(1970,1,1)</f>
        <v>41904.650578703702</v>
      </c>
      <c r="U1887" s="5" t="str">
        <f>TEXT(T1887,"mmm")</f>
        <v>Sep</v>
      </c>
      <c r="V1887" s="5" t="str">
        <f>TEXT(T1887,"yyyy")</f>
        <v>2014</v>
      </c>
      <c r="W1887" s="5" t="str">
        <f>TEXT(Y1887,"mmm")</f>
        <v>Oct</v>
      </c>
      <c r="X1887" s="1" t="str">
        <f>TEXT(Y1887,"yyyy")</f>
        <v>2014</v>
      </c>
      <c r="Y1887" s="27">
        <f>(((J1887/60)/60)/24)+DATE(1970,1,1)</f>
        <v>41934.650578703702</v>
      </c>
    </row>
    <row r="1888" spans="1:25" ht="48" x14ac:dyDescent="0.2">
      <c r="A1888" s="1">
        <v>1858</v>
      </c>
      <c r="B1888" s="7" t="s">
        <v>1859</v>
      </c>
      <c r="C1888" s="7" t="s">
        <v>5968</v>
      </c>
      <c r="D1888" s="1">
        <v>5555.55</v>
      </c>
      <c r="E1888" s="37" t="str">
        <f>VLOOKUP(D1888,'Vlookup Table Bonus Point'!$C$3:$D$26,2,TRUE)</f>
        <v>5000 to 9999</v>
      </c>
      <c r="F1888" s="1">
        <v>6041.55</v>
      </c>
      <c r="G1888" s="1" t="s">
        <v>8218</v>
      </c>
      <c r="H1888" s="1" t="s">
        <v>8223</v>
      </c>
      <c r="I1888" s="1" t="s">
        <v>8245</v>
      </c>
      <c r="J1888" s="1">
        <v>1324014521</v>
      </c>
      <c r="K1888" s="1">
        <v>1318826921</v>
      </c>
      <c r="L1888" s="1" t="b">
        <v>0</v>
      </c>
      <c r="M1888" s="1">
        <v>149</v>
      </c>
      <c r="N1888" s="1" t="b">
        <v>1</v>
      </c>
      <c r="O1888" s="1" t="s">
        <v>8275</v>
      </c>
      <c r="P1888" s="28">
        <f>F1888/D1888</f>
        <v>1.0874800874800874</v>
      </c>
      <c r="Q1888" s="29">
        <f>IF(M1888&gt;0,F1888/M1888,0)</f>
        <v>40.547315436241611</v>
      </c>
      <c r="R1888" s="9" t="str">
        <f>LEFT(O1888,SEARCH("/",O1888,1)-1)</f>
        <v>music</v>
      </c>
      <c r="S1888" s="26" t="str">
        <f>RIGHT(O1888,LEN(O1888)-SEARCH("/",O1888,1))</f>
        <v>rock</v>
      </c>
      <c r="T1888" s="27">
        <f>(((K1888/60)/60)/24)+DATE(1970,1,1)</f>
        <v>40833.200474537036</v>
      </c>
      <c r="U1888" s="5" t="str">
        <f>TEXT(T1888,"mmm")</f>
        <v>Oct</v>
      </c>
      <c r="V1888" s="5" t="str">
        <f>TEXT(T1888,"yyyy")</f>
        <v>2011</v>
      </c>
      <c r="W1888" s="5" t="str">
        <f>TEXT(Y1888,"mmm")</f>
        <v>Dec</v>
      </c>
      <c r="X1888" s="1" t="str">
        <f>TEXT(Y1888,"yyyy")</f>
        <v>2011</v>
      </c>
      <c r="Y1888" s="27">
        <f>(((J1888/60)/60)/24)+DATE(1970,1,1)</f>
        <v>40893.242141203707</v>
      </c>
    </row>
    <row r="1889" spans="1:25" ht="48" x14ac:dyDescent="0.2">
      <c r="A1889" s="1">
        <v>143</v>
      </c>
      <c r="B1889" s="7" t="s">
        <v>145</v>
      </c>
      <c r="C1889" s="7" t="s">
        <v>4253</v>
      </c>
      <c r="D1889" s="1">
        <v>5500</v>
      </c>
      <c r="E1889" s="37" t="str">
        <f>VLOOKUP(D1889,'Vlookup Table Bonus Point'!$C$3:$D$26,2,TRUE)</f>
        <v>5000 to 9999</v>
      </c>
      <c r="F1889" s="1">
        <v>0</v>
      </c>
      <c r="G1889" s="1" t="s">
        <v>8219</v>
      </c>
      <c r="H1889" s="1" t="s">
        <v>8225</v>
      </c>
      <c r="I1889" s="1" t="s">
        <v>8247</v>
      </c>
      <c r="J1889" s="1">
        <v>1472882100</v>
      </c>
      <c r="K1889" s="1">
        <v>1467941542</v>
      </c>
      <c r="L1889" s="1" t="b">
        <v>0</v>
      </c>
      <c r="M1889" s="1">
        <v>0</v>
      </c>
      <c r="N1889" s="1" t="b">
        <v>0</v>
      </c>
      <c r="O1889" s="1" t="s">
        <v>8266</v>
      </c>
      <c r="P1889" s="28">
        <f>F1889/D1889</f>
        <v>0</v>
      </c>
      <c r="Q1889" s="29">
        <f>IF(M1889&gt;0,F1889/M1889,0)</f>
        <v>0</v>
      </c>
      <c r="R1889" s="9" t="str">
        <f>LEFT(O1889,SEARCH("/",O1889,1)-1)</f>
        <v>film &amp; video</v>
      </c>
      <c r="S1889" s="26" t="str">
        <f>RIGHT(O1889,LEN(O1889)-SEARCH("/",O1889,1))</f>
        <v>science fiction</v>
      </c>
      <c r="T1889" s="27">
        <f>(((K1889/60)/60)/24)+DATE(1970,1,1)</f>
        <v>42559.064143518524</v>
      </c>
      <c r="U1889" s="5" t="str">
        <f>TEXT(T1889,"mmm")</f>
        <v>Jul</v>
      </c>
      <c r="V1889" s="5" t="str">
        <f>TEXT(T1889,"yyyy")</f>
        <v>2016</v>
      </c>
      <c r="W1889" s="5" t="str">
        <f>TEXT(Y1889,"mmm")</f>
        <v>Sep</v>
      </c>
      <c r="X1889" s="1" t="str">
        <f>TEXT(Y1889,"yyyy")</f>
        <v>2016</v>
      </c>
      <c r="Y1889" s="27">
        <f>(((J1889/60)/60)/24)+DATE(1970,1,1)</f>
        <v>42616.246527777781</v>
      </c>
    </row>
    <row r="1890" spans="1:25" ht="48" x14ac:dyDescent="0.2">
      <c r="A1890" s="1">
        <v>281</v>
      </c>
      <c r="B1890" s="7" t="s">
        <v>282</v>
      </c>
      <c r="C1890" s="7" t="s">
        <v>4391</v>
      </c>
      <c r="D1890" s="1">
        <v>5500</v>
      </c>
      <c r="E1890" s="37" t="str">
        <f>VLOOKUP(D1890,'Vlookup Table Bonus Point'!$C$3:$D$26,2,TRUE)</f>
        <v>5000 to 9999</v>
      </c>
      <c r="F1890" s="1">
        <v>6632.32</v>
      </c>
      <c r="G1890" s="1" t="s">
        <v>8218</v>
      </c>
      <c r="H1890" s="1" t="s">
        <v>8223</v>
      </c>
      <c r="I1890" s="1" t="s">
        <v>8245</v>
      </c>
      <c r="J1890" s="1">
        <v>1249932360</v>
      </c>
      <c r="K1890" s="1">
        <v>1242532513</v>
      </c>
      <c r="L1890" s="1" t="b">
        <v>1</v>
      </c>
      <c r="M1890" s="1">
        <v>79</v>
      </c>
      <c r="N1890" s="1" t="b">
        <v>1</v>
      </c>
      <c r="O1890" s="1" t="s">
        <v>8268</v>
      </c>
      <c r="P1890" s="28">
        <f>F1890/D1890</f>
        <v>1.2058763636363636</v>
      </c>
      <c r="Q1890" s="29">
        <f>IF(M1890&gt;0,F1890/M1890,0)</f>
        <v>83.953417721518989</v>
      </c>
      <c r="R1890" s="9" t="str">
        <f>LEFT(O1890,SEARCH("/",O1890,1)-1)</f>
        <v>film &amp; video</v>
      </c>
      <c r="S1890" s="26" t="str">
        <f>RIGHT(O1890,LEN(O1890)-SEARCH("/",O1890,1))</f>
        <v>documentary</v>
      </c>
      <c r="T1890" s="27">
        <f>(((K1890/60)/60)/24)+DATE(1970,1,1)</f>
        <v>39950.163344907407</v>
      </c>
      <c r="U1890" s="5" t="str">
        <f>TEXT(T1890,"mmm")</f>
        <v>May</v>
      </c>
      <c r="V1890" s="5" t="str">
        <f>TEXT(T1890,"yyyy")</f>
        <v>2009</v>
      </c>
      <c r="W1890" s="5" t="str">
        <f>TEXT(Y1890,"mmm")</f>
        <v>Aug</v>
      </c>
      <c r="X1890" s="1" t="str">
        <f>TEXT(Y1890,"yyyy")</f>
        <v>2009</v>
      </c>
      <c r="Y1890" s="27">
        <f>(((J1890/60)/60)/24)+DATE(1970,1,1)</f>
        <v>40035.80972222222</v>
      </c>
    </row>
    <row r="1891" spans="1:25" ht="48" x14ac:dyDescent="0.2">
      <c r="A1891" s="1">
        <v>804</v>
      </c>
      <c r="B1891" s="7" t="s">
        <v>805</v>
      </c>
      <c r="C1891" s="7" t="s">
        <v>4914</v>
      </c>
      <c r="D1891" s="1">
        <v>5500</v>
      </c>
      <c r="E1891" s="37" t="str">
        <f>VLOOKUP(D1891,'Vlookup Table Bonus Point'!$C$3:$D$26,2,TRUE)</f>
        <v>5000 to 9999</v>
      </c>
      <c r="F1891" s="1">
        <v>5500</v>
      </c>
      <c r="G1891" s="1" t="s">
        <v>8218</v>
      </c>
      <c r="H1891" s="1" t="s">
        <v>8223</v>
      </c>
      <c r="I1891" s="1" t="s">
        <v>8245</v>
      </c>
      <c r="J1891" s="1">
        <v>1311393540</v>
      </c>
      <c r="K1891" s="1">
        <v>1309919526</v>
      </c>
      <c r="L1891" s="1" t="b">
        <v>0</v>
      </c>
      <c r="M1891" s="1">
        <v>18</v>
      </c>
      <c r="N1891" s="1" t="b">
        <v>1</v>
      </c>
      <c r="O1891" s="1" t="s">
        <v>8275</v>
      </c>
      <c r="P1891" s="28">
        <f>F1891/D1891</f>
        <v>1</v>
      </c>
      <c r="Q1891" s="29">
        <f>IF(M1891&gt;0,F1891/M1891,0)</f>
        <v>305.55555555555554</v>
      </c>
      <c r="R1891" s="9" t="str">
        <f>LEFT(O1891,SEARCH("/",O1891,1)-1)</f>
        <v>music</v>
      </c>
      <c r="S1891" s="26" t="str">
        <f>RIGHT(O1891,LEN(O1891)-SEARCH("/",O1891,1))</f>
        <v>rock</v>
      </c>
      <c r="T1891" s="27">
        <f>(((K1891/60)/60)/24)+DATE(1970,1,1)</f>
        <v>40730.105625000004</v>
      </c>
      <c r="U1891" s="5" t="str">
        <f>TEXT(T1891,"mmm")</f>
        <v>Jul</v>
      </c>
      <c r="V1891" s="5" t="str">
        <f>TEXT(T1891,"yyyy")</f>
        <v>2011</v>
      </c>
      <c r="W1891" s="5" t="str">
        <f>TEXT(Y1891,"mmm")</f>
        <v>Jul</v>
      </c>
      <c r="X1891" s="1" t="str">
        <f>TEXT(Y1891,"yyyy")</f>
        <v>2011</v>
      </c>
      <c r="Y1891" s="27">
        <f>(((J1891/60)/60)/24)+DATE(1970,1,1)</f>
        <v>40747.165972222225</v>
      </c>
    </row>
    <row r="1892" spans="1:25" ht="48" x14ac:dyDescent="0.2">
      <c r="A1892" s="1">
        <v>826</v>
      </c>
      <c r="B1892" s="7" t="s">
        <v>827</v>
      </c>
      <c r="C1892" s="7" t="s">
        <v>4936</v>
      </c>
      <c r="D1892" s="1">
        <v>5500</v>
      </c>
      <c r="E1892" s="37" t="str">
        <f>VLOOKUP(D1892,'Vlookup Table Bonus Point'!$C$3:$D$26,2,TRUE)</f>
        <v>5000 to 9999</v>
      </c>
      <c r="F1892" s="1">
        <v>5580</v>
      </c>
      <c r="G1892" s="1" t="s">
        <v>8218</v>
      </c>
      <c r="H1892" s="1" t="s">
        <v>8223</v>
      </c>
      <c r="I1892" s="1" t="s">
        <v>8245</v>
      </c>
      <c r="J1892" s="1">
        <v>1332719730</v>
      </c>
      <c r="K1892" s="1">
        <v>1330908930</v>
      </c>
      <c r="L1892" s="1" t="b">
        <v>0</v>
      </c>
      <c r="M1892" s="1">
        <v>49</v>
      </c>
      <c r="N1892" s="1" t="b">
        <v>1</v>
      </c>
      <c r="O1892" s="1" t="s">
        <v>8275</v>
      </c>
      <c r="P1892" s="28">
        <f>F1892/D1892</f>
        <v>1.0145454545454546</v>
      </c>
      <c r="Q1892" s="29">
        <f>IF(M1892&gt;0,F1892/M1892,0)</f>
        <v>113.87755102040816</v>
      </c>
      <c r="R1892" s="9" t="str">
        <f>LEFT(O1892,SEARCH("/",O1892,1)-1)</f>
        <v>music</v>
      </c>
      <c r="S1892" s="26" t="str">
        <f>RIGHT(O1892,LEN(O1892)-SEARCH("/",O1892,1))</f>
        <v>rock</v>
      </c>
      <c r="T1892" s="27">
        <f>(((K1892/60)/60)/24)+DATE(1970,1,1)</f>
        <v>40973.038541666669</v>
      </c>
      <c r="U1892" s="5" t="str">
        <f>TEXT(T1892,"mmm")</f>
        <v>Mar</v>
      </c>
      <c r="V1892" s="5" t="str">
        <f>TEXT(T1892,"yyyy")</f>
        <v>2012</v>
      </c>
      <c r="W1892" s="5" t="str">
        <f>TEXT(Y1892,"mmm")</f>
        <v>Mar</v>
      </c>
      <c r="X1892" s="1" t="str">
        <f>TEXT(Y1892,"yyyy")</f>
        <v>2012</v>
      </c>
      <c r="Y1892" s="27">
        <f>(((J1892/60)/60)/24)+DATE(1970,1,1)</f>
        <v>40993.996874999997</v>
      </c>
    </row>
    <row r="1893" spans="1:25" ht="48" x14ac:dyDescent="0.2">
      <c r="A1893" s="1">
        <v>834</v>
      </c>
      <c r="B1893" s="7" t="s">
        <v>835</v>
      </c>
      <c r="C1893" s="7" t="s">
        <v>4944</v>
      </c>
      <c r="D1893" s="1">
        <v>5500</v>
      </c>
      <c r="E1893" s="37" t="str">
        <f>VLOOKUP(D1893,'Vlookup Table Bonus Point'!$C$3:$D$26,2,TRUE)</f>
        <v>5000 to 9999</v>
      </c>
      <c r="F1893" s="1">
        <v>7206</v>
      </c>
      <c r="G1893" s="1" t="s">
        <v>8218</v>
      </c>
      <c r="H1893" s="1" t="s">
        <v>8223</v>
      </c>
      <c r="I1893" s="1" t="s">
        <v>8245</v>
      </c>
      <c r="J1893" s="1">
        <v>1372651140</v>
      </c>
      <c r="K1893" s="1">
        <v>1369770292</v>
      </c>
      <c r="L1893" s="1" t="b">
        <v>0</v>
      </c>
      <c r="M1893" s="1">
        <v>75</v>
      </c>
      <c r="N1893" s="1" t="b">
        <v>1</v>
      </c>
      <c r="O1893" s="1" t="s">
        <v>8275</v>
      </c>
      <c r="P1893" s="28">
        <f>F1893/D1893</f>
        <v>1.3101818181818181</v>
      </c>
      <c r="Q1893" s="29">
        <f>IF(M1893&gt;0,F1893/M1893,0)</f>
        <v>96.08</v>
      </c>
      <c r="R1893" s="9" t="str">
        <f>LEFT(O1893,SEARCH("/",O1893,1)-1)</f>
        <v>music</v>
      </c>
      <c r="S1893" s="26" t="str">
        <f>RIGHT(O1893,LEN(O1893)-SEARCH("/",O1893,1))</f>
        <v>rock</v>
      </c>
      <c r="T1893" s="27">
        <f>(((K1893/60)/60)/24)+DATE(1970,1,1)</f>
        <v>41422.822824074072</v>
      </c>
      <c r="U1893" s="5" t="str">
        <f>TEXT(T1893,"mmm")</f>
        <v>May</v>
      </c>
      <c r="V1893" s="5" t="str">
        <f>TEXT(T1893,"yyyy")</f>
        <v>2013</v>
      </c>
      <c r="W1893" s="5" t="str">
        <f>TEXT(Y1893,"mmm")</f>
        <v>Jul</v>
      </c>
      <c r="X1893" s="1" t="str">
        <f>TEXT(Y1893,"yyyy")</f>
        <v>2013</v>
      </c>
      <c r="Y1893" s="27">
        <f>(((J1893/60)/60)/24)+DATE(1970,1,1)</f>
        <v>41456.165972222225</v>
      </c>
    </row>
    <row r="1894" spans="1:25" ht="48" x14ac:dyDescent="0.2">
      <c r="A1894" s="1">
        <v>920</v>
      </c>
      <c r="B1894" s="7" t="s">
        <v>921</v>
      </c>
      <c r="C1894" s="7" t="s">
        <v>5030</v>
      </c>
      <c r="D1894" s="1">
        <v>5500</v>
      </c>
      <c r="E1894" s="37" t="str">
        <f>VLOOKUP(D1894,'Vlookup Table Bonus Point'!$C$3:$D$26,2,TRUE)</f>
        <v>5000 to 9999</v>
      </c>
      <c r="F1894" s="1">
        <v>0</v>
      </c>
      <c r="G1894" s="1" t="s">
        <v>8220</v>
      </c>
      <c r="H1894" s="1" t="s">
        <v>8223</v>
      </c>
      <c r="I1894" s="1" t="s">
        <v>8245</v>
      </c>
      <c r="J1894" s="1">
        <v>1384448822</v>
      </c>
      <c r="K1894" s="1">
        <v>1381853222</v>
      </c>
      <c r="L1894" s="1" t="b">
        <v>0</v>
      </c>
      <c r="M1894" s="1">
        <v>0</v>
      </c>
      <c r="N1894" s="1" t="b">
        <v>0</v>
      </c>
      <c r="O1894" s="1" t="s">
        <v>8277</v>
      </c>
      <c r="P1894" s="28">
        <f>F1894/D1894</f>
        <v>0</v>
      </c>
      <c r="Q1894" s="29">
        <f>IF(M1894&gt;0,F1894/M1894,0)</f>
        <v>0</v>
      </c>
      <c r="R1894" s="9" t="str">
        <f>LEFT(O1894,SEARCH("/",O1894,1)-1)</f>
        <v>music</v>
      </c>
      <c r="S1894" s="26" t="str">
        <f>RIGHT(O1894,LEN(O1894)-SEARCH("/",O1894,1))</f>
        <v>jazz</v>
      </c>
      <c r="T1894" s="27">
        <f>(((K1894/60)/60)/24)+DATE(1970,1,1)</f>
        <v>41562.67155092593</v>
      </c>
      <c r="U1894" s="5" t="str">
        <f>TEXT(T1894,"mmm")</f>
        <v>Oct</v>
      </c>
      <c r="V1894" s="5" t="str">
        <f>TEXT(T1894,"yyyy")</f>
        <v>2013</v>
      </c>
      <c r="W1894" s="5" t="str">
        <f>TEXT(Y1894,"mmm")</f>
        <v>Nov</v>
      </c>
      <c r="X1894" s="1" t="str">
        <f>TEXT(Y1894,"yyyy")</f>
        <v>2013</v>
      </c>
      <c r="Y1894" s="27">
        <f>(((J1894/60)/60)/24)+DATE(1970,1,1)</f>
        <v>41592.713217592594</v>
      </c>
    </row>
    <row r="1895" spans="1:25" ht="48" x14ac:dyDescent="0.2">
      <c r="A1895" s="1">
        <v>1257</v>
      </c>
      <c r="B1895" s="7" t="s">
        <v>1258</v>
      </c>
      <c r="C1895" s="7" t="s">
        <v>5367</v>
      </c>
      <c r="D1895" s="1">
        <v>5500</v>
      </c>
      <c r="E1895" s="37" t="str">
        <f>VLOOKUP(D1895,'Vlookup Table Bonus Point'!$C$3:$D$26,2,TRUE)</f>
        <v>5000 to 9999</v>
      </c>
      <c r="F1895" s="1">
        <v>16210</v>
      </c>
      <c r="G1895" s="1" t="s">
        <v>8218</v>
      </c>
      <c r="H1895" s="1" t="s">
        <v>8223</v>
      </c>
      <c r="I1895" s="1" t="s">
        <v>8245</v>
      </c>
      <c r="J1895" s="1">
        <v>1301792590</v>
      </c>
      <c r="K1895" s="1">
        <v>1297562590</v>
      </c>
      <c r="L1895" s="1" t="b">
        <v>1</v>
      </c>
      <c r="M1895" s="1">
        <v>176</v>
      </c>
      <c r="N1895" s="1" t="b">
        <v>1</v>
      </c>
      <c r="O1895" s="1" t="s">
        <v>8275</v>
      </c>
      <c r="P1895" s="28">
        <f>F1895/D1895</f>
        <v>2.9472727272727273</v>
      </c>
      <c r="Q1895" s="29">
        <f>IF(M1895&gt;0,F1895/M1895,0)</f>
        <v>92.102272727272734</v>
      </c>
      <c r="R1895" s="9" t="str">
        <f>LEFT(O1895,SEARCH("/",O1895,1)-1)</f>
        <v>music</v>
      </c>
      <c r="S1895" s="26" t="str">
        <f>RIGHT(O1895,LEN(O1895)-SEARCH("/",O1895,1))</f>
        <v>rock</v>
      </c>
      <c r="T1895" s="27">
        <f>(((K1895/60)/60)/24)+DATE(1970,1,1)</f>
        <v>40587.085532407407</v>
      </c>
      <c r="U1895" s="5" t="str">
        <f>TEXT(T1895,"mmm")</f>
        <v>Feb</v>
      </c>
      <c r="V1895" s="5" t="str">
        <f>TEXT(T1895,"yyyy")</f>
        <v>2011</v>
      </c>
      <c r="W1895" s="5" t="str">
        <f>TEXT(Y1895,"mmm")</f>
        <v>Apr</v>
      </c>
      <c r="X1895" s="1" t="str">
        <f>TEXT(Y1895,"yyyy")</f>
        <v>2011</v>
      </c>
      <c r="Y1895" s="27">
        <f>(((J1895/60)/60)/24)+DATE(1970,1,1)</f>
        <v>40636.043865740743</v>
      </c>
    </row>
    <row r="1896" spans="1:25" ht="48" x14ac:dyDescent="0.2">
      <c r="A1896" s="1">
        <v>1706</v>
      </c>
      <c r="B1896" s="7" t="s">
        <v>1707</v>
      </c>
      <c r="C1896" s="7" t="s">
        <v>5816</v>
      </c>
      <c r="D1896" s="1">
        <v>5500</v>
      </c>
      <c r="E1896" s="37" t="str">
        <f>VLOOKUP(D1896,'Vlookup Table Bonus Point'!$C$3:$D$26,2,TRUE)</f>
        <v>5000 to 9999</v>
      </c>
      <c r="F1896" s="1">
        <v>0</v>
      </c>
      <c r="G1896" s="1" t="s">
        <v>8220</v>
      </c>
      <c r="H1896" s="1" t="s">
        <v>8235</v>
      </c>
      <c r="I1896" s="1" t="s">
        <v>8248</v>
      </c>
      <c r="J1896" s="1">
        <v>1440314472</v>
      </c>
      <c r="K1896" s="1">
        <v>1435130472</v>
      </c>
      <c r="L1896" s="1" t="b">
        <v>0</v>
      </c>
      <c r="M1896" s="1">
        <v>0</v>
      </c>
      <c r="N1896" s="1" t="b">
        <v>0</v>
      </c>
      <c r="O1896" s="1" t="s">
        <v>8292</v>
      </c>
      <c r="P1896" s="28">
        <f>F1896/D1896</f>
        <v>0</v>
      </c>
      <c r="Q1896" s="29">
        <f>IF(M1896&gt;0,F1896/M1896,0)</f>
        <v>0</v>
      </c>
      <c r="R1896" s="9" t="str">
        <f>LEFT(O1896,SEARCH("/",O1896,1)-1)</f>
        <v>music</v>
      </c>
      <c r="S1896" s="26" t="str">
        <f>RIGHT(O1896,LEN(O1896)-SEARCH("/",O1896,1))</f>
        <v>faith</v>
      </c>
      <c r="T1896" s="27">
        <f>(((K1896/60)/60)/24)+DATE(1970,1,1)</f>
        <v>42179.306388888886</v>
      </c>
      <c r="U1896" s="5" t="str">
        <f>TEXT(T1896,"mmm")</f>
        <v>Jun</v>
      </c>
      <c r="V1896" s="5" t="str">
        <f>TEXT(T1896,"yyyy")</f>
        <v>2015</v>
      </c>
      <c r="W1896" s="5" t="str">
        <f>TEXT(Y1896,"mmm")</f>
        <v>Aug</v>
      </c>
      <c r="X1896" s="1" t="str">
        <f>TEXT(Y1896,"yyyy")</f>
        <v>2015</v>
      </c>
      <c r="Y1896" s="27">
        <f>(((J1896/60)/60)/24)+DATE(1970,1,1)</f>
        <v>42239.306388888886</v>
      </c>
    </row>
    <row r="1897" spans="1:25" ht="48" x14ac:dyDescent="0.2">
      <c r="A1897" s="1">
        <v>1725</v>
      </c>
      <c r="B1897" s="7" t="s">
        <v>1726</v>
      </c>
      <c r="C1897" s="7" t="s">
        <v>5835</v>
      </c>
      <c r="D1897" s="1">
        <v>5500</v>
      </c>
      <c r="E1897" s="37" t="str">
        <f>VLOOKUP(D1897,'Vlookup Table Bonus Point'!$C$3:$D$26,2,TRUE)</f>
        <v>5000 to 9999</v>
      </c>
      <c r="F1897" s="1">
        <v>560</v>
      </c>
      <c r="G1897" s="1" t="s">
        <v>8220</v>
      </c>
      <c r="H1897" s="1" t="s">
        <v>8223</v>
      </c>
      <c r="I1897" s="1" t="s">
        <v>8245</v>
      </c>
      <c r="J1897" s="1">
        <v>1408922049</v>
      </c>
      <c r="K1897" s="1">
        <v>1406330049</v>
      </c>
      <c r="L1897" s="1" t="b">
        <v>0</v>
      </c>
      <c r="M1897" s="1">
        <v>9</v>
      </c>
      <c r="N1897" s="1" t="b">
        <v>0</v>
      </c>
      <c r="O1897" s="1" t="s">
        <v>8292</v>
      </c>
      <c r="P1897" s="28">
        <f>F1897/D1897</f>
        <v>0.10181818181818182</v>
      </c>
      <c r="Q1897" s="29">
        <f>IF(M1897&gt;0,F1897/M1897,0)</f>
        <v>62.222222222222221</v>
      </c>
      <c r="R1897" s="9" t="str">
        <f>LEFT(O1897,SEARCH("/",O1897,1)-1)</f>
        <v>music</v>
      </c>
      <c r="S1897" s="26" t="str">
        <f>RIGHT(O1897,LEN(O1897)-SEARCH("/",O1897,1))</f>
        <v>faith</v>
      </c>
      <c r="T1897" s="27">
        <f>(((K1897/60)/60)/24)+DATE(1970,1,1)</f>
        <v>41845.968159722222</v>
      </c>
      <c r="U1897" s="5" t="str">
        <f>TEXT(T1897,"mmm")</f>
        <v>Jul</v>
      </c>
      <c r="V1897" s="5" t="str">
        <f>TEXT(T1897,"yyyy")</f>
        <v>2014</v>
      </c>
      <c r="W1897" s="5" t="str">
        <f>TEXT(Y1897,"mmm")</f>
        <v>Aug</v>
      </c>
      <c r="X1897" s="1" t="str">
        <f>TEXT(Y1897,"yyyy")</f>
        <v>2014</v>
      </c>
      <c r="Y1897" s="27">
        <f>(((J1897/60)/60)/24)+DATE(1970,1,1)</f>
        <v>41875.968159722222</v>
      </c>
    </row>
    <row r="1898" spans="1:25" ht="48" x14ac:dyDescent="0.2">
      <c r="A1898" s="1">
        <v>1744</v>
      </c>
      <c r="B1898" s="7" t="s">
        <v>1745</v>
      </c>
      <c r="C1898" s="7" t="s">
        <v>5854</v>
      </c>
      <c r="D1898" s="1">
        <v>5500</v>
      </c>
      <c r="E1898" s="37" t="str">
        <f>VLOOKUP(D1898,'Vlookup Table Bonus Point'!$C$3:$D$26,2,TRUE)</f>
        <v>5000 to 9999</v>
      </c>
      <c r="F1898" s="1">
        <v>6515</v>
      </c>
      <c r="G1898" s="1" t="s">
        <v>8218</v>
      </c>
      <c r="H1898" s="1" t="s">
        <v>8224</v>
      </c>
      <c r="I1898" s="1" t="s">
        <v>8246</v>
      </c>
      <c r="J1898" s="1">
        <v>1425821477</v>
      </c>
      <c r="K1898" s="1">
        <v>1421937077</v>
      </c>
      <c r="L1898" s="1" t="b">
        <v>0</v>
      </c>
      <c r="M1898" s="1">
        <v>70</v>
      </c>
      <c r="N1898" s="1" t="b">
        <v>1</v>
      </c>
      <c r="O1898" s="1" t="s">
        <v>8284</v>
      </c>
      <c r="P1898" s="28">
        <f>F1898/D1898</f>
        <v>1.1845454545454546</v>
      </c>
      <c r="Q1898" s="29">
        <f>IF(M1898&gt;0,F1898/M1898,0)</f>
        <v>93.071428571428569</v>
      </c>
      <c r="R1898" s="9" t="str">
        <f>LEFT(O1898,SEARCH("/",O1898,1)-1)</f>
        <v>photography</v>
      </c>
      <c r="S1898" s="26" t="str">
        <f>RIGHT(O1898,LEN(O1898)-SEARCH("/",O1898,1))</f>
        <v>photobooks</v>
      </c>
      <c r="T1898" s="27">
        <f>(((K1898/60)/60)/24)+DATE(1970,1,1)</f>
        <v>42026.605057870373</v>
      </c>
      <c r="U1898" s="5" t="str">
        <f>TEXT(T1898,"mmm")</f>
        <v>Jan</v>
      </c>
      <c r="V1898" s="5" t="str">
        <f>TEXT(T1898,"yyyy")</f>
        <v>2015</v>
      </c>
      <c r="W1898" s="5" t="str">
        <f>TEXT(Y1898,"mmm")</f>
        <v>Mar</v>
      </c>
      <c r="X1898" s="1" t="str">
        <f>TEXT(Y1898,"yyyy")</f>
        <v>2015</v>
      </c>
      <c r="Y1898" s="27">
        <f>(((J1898/60)/60)/24)+DATE(1970,1,1)</f>
        <v>42071.563391203701</v>
      </c>
    </row>
    <row r="1899" spans="1:25" ht="48" x14ac:dyDescent="0.2">
      <c r="A1899" s="1">
        <v>1756</v>
      </c>
      <c r="B1899" s="7" t="s">
        <v>1757</v>
      </c>
      <c r="C1899" s="7" t="s">
        <v>5866</v>
      </c>
      <c r="D1899" s="1">
        <v>5500</v>
      </c>
      <c r="E1899" s="37" t="str">
        <f>VLOOKUP(D1899,'Vlookup Table Bonus Point'!$C$3:$D$26,2,TRUE)</f>
        <v>5000 to 9999</v>
      </c>
      <c r="F1899" s="1">
        <v>5655.6</v>
      </c>
      <c r="G1899" s="1" t="s">
        <v>8218</v>
      </c>
      <c r="H1899" s="1" t="s">
        <v>8223</v>
      </c>
      <c r="I1899" s="1" t="s">
        <v>8245</v>
      </c>
      <c r="J1899" s="1">
        <v>1472443269</v>
      </c>
      <c r="K1899" s="1">
        <v>1468987269</v>
      </c>
      <c r="L1899" s="1" t="b">
        <v>0</v>
      </c>
      <c r="M1899" s="1">
        <v>120</v>
      </c>
      <c r="N1899" s="1" t="b">
        <v>1</v>
      </c>
      <c r="O1899" s="1" t="s">
        <v>8284</v>
      </c>
      <c r="P1899" s="28">
        <f>F1899/D1899</f>
        <v>1.0282909090909091</v>
      </c>
      <c r="Q1899" s="29">
        <f>IF(M1899&gt;0,F1899/M1899,0)</f>
        <v>47.13</v>
      </c>
      <c r="R1899" s="9" t="str">
        <f>LEFT(O1899,SEARCH("/",O1899,1)-1)</f>
        <v>photography</v>
      </c>
      <c r="S1899" s="26" t="str">
        <f>RIGHT(O1899,LEN(O1899)-SEARCH("/",O1899,1))</f>
        <v>photobooks</v>
      </c>
      <c r="T1899" s="27">
        <f>(((K1899/60)/60)/24)+DATE(1970,1,1)</f>
        <v>42571.167465277773</v>
      </c>
      <c r="U1899" s="5" t="str">
        <f>TEXT(T1899,"mmm")</f>
        <v>Jul</v>
      </c>
      <c r="V1899" s="5" t="str">
        <f>TEXT(T1899,"yyyy")</f>
        <v>2016</v>
      </c>
      <c r="W1899" s="5" t="str">
        <f>TEXT(Y1899,"mmm")</f>
        <v>Aug</v>
      </c>
      <c r="X1899" s="1" t="str">
        <f>TEXT(Y1899,"yyyy")</f>
        <v>2016</v>
      </c>
      <c r="Y1899" s="27">
        <f>(((J1899/60)/60)/24)+DATE(1970,1,1)</f>
        <v>42611.167465277773</v>
      </c>
    </row>
    <row r="1900" spans="1:25" ht="32" x14ac:dyDescent="0.2">
      <c r="A1900" s="1">
        <v>1772</v>
      </c>
      <c r="B1900" s="7" t="s">
        <v>1773</v>
      </c>
      <c r="C1900" s="7" t="s">
        <v>5882</v>
      </c>
      <c r="D1900" s="1">
        <v>5500</v>
      </c>
      <c r="E1900" s="37" t="str">
        <f>VLOOKUP(D1900,'Vlookup Table Bonus Point'!$C$3:$D$26,2,TRUE)</f>
        <v>5000 to 9999</v>
      </c>
      <c r="F1900" s="1">
        <v>858</v>
      </c>
      <c r="G1900" s="1" t="s">
        <v>8220</v>
      </c>
      <c r="H1900" s="1" t="s">
        <v>8224</v>
      </c>
      <c r="I1900" s="1" t="s">
        <v>8246</v>
      </c>
      <c r="J1900" s="1">
        <v>1404666836</v>
      </c>
      <c r="K1900" s="1">
        <v>1399482836</v>
      </c>
      <c r="L1900" s="1" t="b">
        <v>1</v>
      </c>
      <c r="M1900" s="1">
        <v>19</v>
      </c>
      <c r="N1900" s="1" t="b">
        <v>0</v>
      </c>
      <c r="O1900" s="1" t="s">
        <v>8284</v>
      </c>
      <c r="P1900" s="28">
        <f>F1900/D1900</f>
        <v>0.156</v>
      </c>
      <c r="Q1900" s="29">
        <f>IF(M1900&gt;0,F1900/M1900,0)</f>
        <v>45.157894736842103</v>
      </c>
      <c r="R1900" s="9" t="str">
        <f>LEFT(O1900,SEARCH("/",O1900,1)-1)</f>
        <v>photography</v>
      </c>
      <c r="S1900" s="26" t="str">
        <f>RIGHT(O1900,LEN(O1900)-SEARCH("/",O1900,1))</f>
        <v>photobooks</v>
      </c>
      <c r="T1900" s="27">
        <f>(((K1900/60)/60)/24)+DATE(1970,1,1)</f>
        <v>41766.718009259261</v>
      </c>
      <c r="U1900" s="5" t="str">
        <f>TEXT(T1900,"mmm")</f>
        <v>May</v>
      </c>
      <c r="V1900" s="5" t="str">
        <f>TEXT(T1900,"yyyy")</f>
        <v>2014</v>
      </c>
      <c r="W1900" s="5" t="str">
        <f>TEXT(Y1900,"mmm")</f>
        <v>Jul</v>
      </c>
      <c r="X1900" s="1" t="str">
        <f>TEXT(Y1900,"yyyy")</f>
        <v>2014</v>
      </c>
      <c r="Y1900" s="27">
        <f>(((J1900/60)/60)/24)+DATE(1970,1,1)</f>
        <v>41826.718009259261</v>
      </c>
    </row>
    <row r="1901" spans="1:25" ht="48" x14ac:dyDescent="0.2">
      <c r="A1901" s="1">
        <v>1781</v>
      </c>
      <c r="B1901" s="7" t="s">
        <v>1782</v>
      </c>
      <c r="C1901" s="7" t="s">
        <v>5891</v>
      </c>
      <c r="D1901" s="1">
        <v>5500</v>
      </c>
      <c r="E1901" s="37" t="str">
        <f>VLOOKUP(D1901,'Vlookup Table Bonus Point'!$C$3:$D$26,2,TRUE)</f>
        <v>5000 to 9999</v>
      </c>
      <c r="F1901" s="1">
        <v>1417</v>
      </c>
      <c r="G1901" s="1" t="s">
        <v>8220</v>
      </c>
      <c r="H1901" s="1" t="s">
        <v>8223</v>
      </c>
      <c r="I1901" s="1" t="s">
        <v>8245</v>
      </c>
      <c r="J1901" s="1">
        <v>1473950945</v>
      </c>
      <c r="K1901" s="1">
        <v>1471272545</v>
      </c>
      <c r="L1901" s="1" t="b">
        <v>1</v>
      </c>
      <c r="M1901" s="1">
        <v>24</v>
      </c>
      <c r="N1901" s="1" t="b">
        <v>0</v>
      </c>
      <c r="O1901" s="1" t="s">
        <v>8284</v>
      </c>
      <c r="P1901" s="28">
        <f>F1901/D1901</f>
        <v>0.25763636363636366</v>
      </c>
      <c r="Q1901" s="29">
        <f>IF(M1901&gt;0,F1901/M1901,0)</f>
        <v>59.041666666666664</v>
      </c>
      <c r="R1901" s="9" t="str">
        <f>LEFT(O1901,SEARCH("/",O1901,1)-1)</f>
        <v>photography</v>
      </c>
      <c r="S1901" s="26" t="str">
        <f>RIGHT(O1901,LEN(O1901)-SEARCH("/",O1901,1))</f>
        <v>photobooks</v>
      </c>
      <c r="T1901" s="27">
        <f>(((K1901/60)/60)/24)+DATE(1970,1,1)</f>
        <v>42597.617418981477</v>
      </c>
      <c r="U1901" s="5" t="str">
        <f>TEXT(T1901,"mmm")</f>
        <v>Aug</v>
      </c>
      <c r="V1901" s="5" t="str">
        <f>TEXT(T1901,"yyyy")</f>
        <v>2016</v>
      </c>
      <c r="W1901" s="5" t="str">
        <f>TEXT(Y1901,"mmm")</f>
        <v>Sep</v>
      </c>
      <c r="X1901" s="1" t="str">
        <f>TEXT(Y1901,"yyyy")</f>
        <v>2016</v>
      </c>
      <c r="Y1901" s="27">
        <f>(((J1901/60)/60)/24)+DATE(1970,1,1)</f>
        <v>42628.617418981477</v>
      </c>
    </row>
    <row r="1902" spans="1:25" ht="48" x14ac:dyDescent="0.2">
      <c r="A1902" s="1">
        <v>1788</v>
      </c>
      <c r="B1902" s="7" t="s">
        <v>1789</v>
      </c>
      <c r="C1902" s="7" t="s">
        <v>5898</v>
      </c>
      <c r="D1902" s="1">
        <v>5500</v>
      </c>
      <c r="E1902" s="37" t="str">
        <f>VLOOKUP(D1902,'Vlookup Table Bonus Point'!$C$3:$D$26,2,TRUE)</f>
        <v>5000 to 9999</v>
      </c>
      <c r="F1902" s="1">
        <v>76</v>
      </c>
      <c r="G1902" s="1" t="s">
        <v>8220</v>
      </c>
      <c r="H1902" s="1" t="s">
        <v>8224</v>
      </c>
      <c r="I1902" s="1" t="s">
        <v>8246</v>
      </c>
      <c r="J1902" s="1">
        <v>1414795542</v>
      </c>
      <c r="K1902" s="1">
        <v>1412203542</v>
      </c>
      <c r="L1902" s="1" t="b">
        <v>1</v>
      </c>
      <c r="M1902" s="1">
        <v>4</v>
      </c>
      <c r="N1902" s="1" t="b">
        <v>0</v>
      </c>
      <c r="O1902" s="1" t="s">
        <v>8284</v>
      </c>
      <c r="P1902" s="28">
        <f>F1902/D1902</f>
        <v>1.3818181818181818E-2</v>
      </c>
      <c r="Q1902" s="29">
        <f>IF(M1902&gt;0,F1902/M1902,0)</f>
        <v>19</v>
      </c>
      <c r="R1902" s="9" t="str">
        <f>LEFT(O1902,SEARCH("/",O1902,1)-1)</f>
        <v>photography</v>
      </c>
      <c r="S1902" s="26" t="str">
        <f>RIGHT(O1902,LEN(O1902)-SEARCH("/",O1902,1))</f>
        <v>photobooks</v>
      </c>
      <c r="T1902" s="27">
        <f>(((K1902/60)/60)/24)+DATE(1970,1,1)</f>
        <v>41913.94840277778</v>
      </c>
      <c r="U1902" s="5" t="str">
        <f>TEXT(T1902,"mmm")</f>
        <v>Oct</v>
      </c>
      <c r="V1902" s="5" t="str">
        <f>TEXT(T1902,"yyyy")</f>
        <v>2014</v>
      </c>
      <c r="W1902" s="5" t="str">
        <f>TEXT(Y1902,"mmm")</f>
        <v>Oct</v>
      </c>
      <c r="X1902" s="1" t="str">
        <f>TEXT(Y1902,"yyyy")</f>
        <v>2014</v>
      </c>
      <c r="Y1902" s="27">
        <f>(((J1902/60)/60)/24)+DATE(1970,1,1)</f>
        <v>41943.94840277778</v>
      </c>
    </row>
    <row r="1903" spans="1:25" ht="32" x14ac:dyDescent="0.2">
      <c r="A1903" s="1">
        <v>1987</v>
      </c>
      <c r="B1903" s="7" t="s">
        <v>1988</v>
      </c>
      <c r="C1903" s="7" t="s">
        <v>6097</v>
      </c>
      <c r="D1903" s="1">
        <v>5500</v>
      </c>
      <c r="E1903" s="37" t="str">
        <f>VLOOKUP(D1903,'Vlookup Table Bonus Point'!$C$3:$D$26,2,TRUE)</f>
        <v>5000 to 9999</v>
      </c>
      <c r="F1903" s="1">
        <v>2336</v>
      </c>
      <c r="G1903" s="1" t="s">
        <v>8220</v>
      </c>
      <c r="H1903" s="1" t="s">
        <v>8224</v>
      </c>
      <c r="I1903" s="1" t="s">
        <v>8246</v>
      </c>
      <c r="J1903" s="1">
        <v>1425223276</v>
      </c>
      <c r="K1903" s="1">
        <v>1422631276</v>
      </c>
      <c r="L1903" s="1" t="b">
        <v>0</v>
      </c>
      <c r="M1903" s="1">
        <v>28</v>
      </c>
      <c r="N1903" s="1" t="b">
        <v>0</v>
      </c>
      <c r="O1903" s="1" t="s">
        <v>8295</v>
      </c>
      <c r="P1903" s="28">
        <f>F1903/D1903</f>
        <v>0.42472727272727273</v>
      </c>
      <c r="Q1903" s="29">
        <f>IF(M1903&gt;0,F1903/M1903,0)</f>
        <v>83.428571428571431</v>
      </c>
      <c r="R1903" s="9" t="str">
        <f>LEFT(O1903,SEARCH("/",O1903,1)-1)</f>
        <v>photography</v>
      </c>
      <c r="S1903" s="26" t="str">
        <f>RIGHT(O1903,LEN(O1903)-SEARCH("/",O1903,1))</f>
        <v>people</v>
      </c>
      <c r="T1903" s="27">
        <f>(((K1903/60)/60)/24)+DATE(1970,1,1)</f>
        <v>42034.639768518522</v>
      </c>
      <c r="U1903" s="5" t="str">
        <f>TEXT(T1903,"mmm")</f>
        <v>Jan</v>
      </c>
      <c r="V1903" s="5" t="str">
        <f>TEXT(T1903,"yyyy")</f>
        <v>2015</v>
      </c>
      <c r="W1903" s="5" t="str">
        <f>TEXT(Y1903,"mmm")</f>
        <v>Mar</v>
      </c>
      <c r="X1903" s="1" t="str">
        <f>TEXT(Y1903,"yyyy")</f>
        <v>2015</v>
      </c>
      <c r="Y1903" s="27">
        <f>(((J1903/60)/60)/24)+DATE(1970,1,1)</f>
        <v>42064.639768518522</v>
      </c>
    </row>
    <row r="1904" spans="1:25" ht="32" x14ac:dyDescent="0.2">
      <c r="A1904" s="1">
        <v>2164</v>
      </c>
      <c r="B1904" s="7" t="s">
        <v>2165</v>
      </c>
      <c r="C1904" s="7" t="s">
        <v>6274</v>
      </c>
      <c r="D1904" s="1">
        <v>5500</v>
      </c>
      <c r="E1904" s="37" t="str">
        <f>VLOOKUP(D1904,'Vlookup Table Bonus Point'!$C$3:$D$26,2,TRUE)</f>
        <v>5000 to 9999</v>
      </c>
      <c r="F1904" s="1">
        <v>5645</v>
      </c>
      <c r="G1904" s="1" t="s">
        <v>8218</v>
      </c>
      <c r="H1904" s="1" t="s">
        <v>8223</v>
      </c>
      <c r="I1904" s="1" t="s">
        <v>8245</v>
      </c>
      <c r="J1904" s="1">
        <v>1466827140</v>
      </c>
      <c r="K1904" s="1">
        <v>1464196414</v>
      </c>
      <c r="L1904" s="1" t="b">
        <v>0</v>
      </c>
      <c r="M1904" s="1">
        <v>83</v>
      </c>
      <c r="N1904" s="1" t="b">
        <v>1</v>
      </c>
      <c r="O1904" s="1" t="s">
        <v>8275</v>
      </c>
      <c r="P1904" s="28">
        <f>F1904/D1904</f>
        <v>1.0263636363636364</v>
      </c>
      <c r="Q1904" s="29">
        <f>IF(M1904&gt;0,F1904/M1904,0)</f>
        <v>68.01204819277109</v>
      </c>
      <c r="R1904" s="9" t="str">
        <f>LEFT(O1904,SEARCH("/",O1904,1)-1)</f>
        <v>music</v>
      </c>
      <c r="S1904" s="26" t="str">
        <f>RIGHT(O1904,LEN(O1904)-SEARCH("/",O1904,1))</f>
        <v>rock</v>
      </c>
      <c r="T1904" s="27">
        <f>(((K1904/60)/60)/24)+DATE(1970,1,1)</f>
        <v>42515.71775462963</v>
      </c>
      <c r="U1904" s="5" t="str">
        <f>TEXT(T1904,"mmm")</f>
        <v>May</v>
      </c>
      <c r="V1904" s="5" t="str">
        <f>TEXT(T1904,"yyyy")</f>
        <v>2016</v>
      </c>
      <c r="W1904" s="5" t="str">
        <f>TEXT(Y1904,"mmm")</f>
        <v>Jun</v>
      </c>
      <c r="X1904" s="1" t="str">
        <f>TEXT(Y1904,"yyyy")</f>
        <v>2016</v>
      </c>
      <c r="Y1904" s="27">
        <f>(((J1904/60)/60)/24)+DATE(1970,1,1)</f>
        <v>42546.165972222225</v>
      </c>
    </row>
    <row r="1905" spans="1:25" ht="48" x14ac:dyDescent="0.2">
      <c r="A1905" s="1">
        <v>2342</v>
      </c>
      <c r="B1905" s="7" t="s">
        <v>2343</v>
      </c>
      <c r="C1905" s="7" t="s">
        <v>6452</v>
      </c>
      <c r="D1905" s="1">
        <v>5500</v>
      </c>
      <c r="E1905" s="37" t="str">
        <f>VLOOKUP(D1905,'Vlookup Table Bonus Point'!$C$3:$D$26,2,TRUE)</f>
        <v>5000 to 9999</v>
      </c>
      <c r="F1905" s="1">
        <v>0</v>
      </c>
      <c r="G1905" s="1" t="s">
        <v>8219</v>
      </c>
      <c r="H1905" s="1" t="s">
        <v>8223</v>
      </c>
      <c r="I1905" s="1" t="s">
        <v>8245</v>
      </c>
      <c r="J1905" s="1">
        <v>1412571600</v>
      </c>
      <c r="K1905" s="1">
        <v>1410799870</v>
      </c>
      <c r="L1905" s="1" t="b">
        <v>0</v>
      </c>
      <c r="M1905" s="1">
        <v>0</v>
      </c>
      <c r="N1905" s="1" t="b">
        <v>0</v>
      </c>
      <c r="O1905" s="1" t="s">
        <v>8271</v>
      </c>
      <c r="P1905" s="28">
        <f>F1905/D1905</f>
        <v>0</v>
      </c>
      <c r="Q1905" s="29">
        <f>IF(M1905&gt;0,F1905/M1905,0)</f>
        <v>0</v>
      </c>
      <c r="R1905" s="9" t="str">
        <f>LEFT(O1905,SEARCH("/",O1905,1)-1)</f>
        <v>technology</v>
      </c>
      <c r="S1905" s="26" t="str">
        <f>RIGHT(O1905,LEN(O1905)-SEARCH("/",O1905,1))</f>
        <v>web</v>
      </c>
      <c r="T1905" s="27">
        <f>(((K1905/60)/60)/24)+DATE(1970,1,1)</f>
        <v>41897.702199074076</v>
      </c>
      <c r="U1905" s="5" t="str">
        <f>TEXT(T1905,"mmm")</f>
        <v>Sep</v>
      </c>
      <c r="V1905" s="5" t="str">
        <f>TEXT(T1905,"yyyy")</f>
        <v>2014</v>
      </c>
      <c r="W1905" s="5" t="str">
        <f>TEXT(Y1905,"mmm")</f>
        <v>Oct</v>
      </c>
      <c r="X1905" s="1" t="str">
        <f>TEXT(Y1905,"yyyy")</f>
        <v>2014</v>
      </c>
      <c r="Y1905" s="27">
        <f>(((J1905/60)/60)/24)+DATE(1970,1,1)</f>
        <v>41918.208333333336</v>
      </c>
    </row>
    <row r="1906" spans="1:25" ht="48" x14ac:dyDescent="0.2">
      <c r="A1906" s="1">
        <v>2372</v>
      </c>
      <c r="B1906" s="7" t="s">
        <v>2373</v>
      </c>
      <c r="C1906" s="7" t="s">
        <v>6482</v>
      </c>
      <c r="D1906" s="1">
        <v>5500</v>
      </c>
      <c r="E1906" s="37" t="str">
        <f>VLOOKUP(D1906,'Vlookup Table Bonus Point'!$C$3:$D$26,2,TRUE)</f>
        <v>5000 to 9999</v>
      </c>
      <c r="F1906" s="1">
        <v>180</v>
      </c>
      <c r="G1906" s="1" t="s">
        <v>8219</v>
      </c>
      <c r="H1906" s="1" t="s">
        <v>8225</v>
      </c>
      <c r="I1906" s="1" t="s">
        <v>8247</v>
      </c>
      <c r="J1906" s="1">
        <v>1429839571</v>
      </c>
      <c r="K1906" s="1">
        <v>1427247571</v>
      </c>
      <c r="L1906" s="1" t="b">
        <v>0</v>
      </c>
      <c r="M1906" s="1">
        <v>6</v>
      </c>
      <c r="N1906" s="1" t="b">
        <v>0</v>
      </c>
      <c r="O1906" s="1" t="s">
        <v>8271</v>
      </c>
      <c r="P1906" s="28">
        <f>F1906/D1906</f>
        <v>3.272727272727273E-2</v>
      </c>
      <c r="Q1906" s="29">
        <f>IF(M1906&gt;0,F1906/M1906,0)</f>
        <v>30</v>
      </c>
      <c r="R1906" s="9" t="str">
        <f>LEFT(O1906,SEARCH("/",O1906,1)-1)</f>
        <v>technology</v>
      </c>
      <c r="S1906" s="26" t="str">
        <f>RIGHT(O1906,LEN(O1906)-SEARCH("/",O1906,1))</f>
        <v>web</v>
      </c>
      <c r="T1906" s="27">
        <f>(((K1906/60)/60)/24)+DATE(1970,1,1)</f>
        <v>42088.069108796291</v>
      </c>
      <c r="U1906" s="5" t="str">
        <f>TEXT(T1906,"mmm")</f>
        <v>Mar</v>
      </c>
      <c r="V1906" s="5" t="str">
        <f>TEXT(T1906,"yyyy")</f>
        <v>2015</v>
      </c>
      <c r="W1906" s="5" t="str">
        <f>TEXT(Y1906,"mmm")</f>
        <v>Apr</v>
      </c>
      <c r="X1906" s="1" t="str">
        <f>TEXT(Y1906,"yyyy")</f>
        <v>2015</v>
      </c>
      <c r="Y1906" s="27">
        <f>(((J1906/60)/60)/24)+DATE(1970,1,1)</f>
        <v>42118.069108796291</v>
      </c>
    </row>
    <row r="1907" spans="1:25" ht="48" x14ac:dyDescent="0.2">
      <c r="A1907" s="1">
        <v>2547</v>
      </c>
      <c r="B1907" s="7" t="s">
        <v>2547</v>
      </c>
      <c r="C1907" s="7" t="s">
        <v>6657</v>
      </c>
      <c r="D1907" s="1">
        <v>5500</v>
      </c>
      <c r="E1907" s="37" t="str">
        <f>VLOOKUP(D1907,'Vlookup Table Bonus Point'!$C$3:$D$26,2,TRUE)</f>
        <v>5000 to 9999</v>
      </c>
      <c r="F1907" s="1">
        <v>6592</v>
      </c>
      <c r="G1907" s="1" t="s">
        <v>8218</v>
      </c>
      <c r="H1907" s="1" t="s">
        <v>8223</v>
      </c>
      <c r="I1907" s="1" t="s">
        <v>8245</v>
      </c>
      <c r="J1907" s="1">
        <v>1333560803</v>
      </c>
      <c r="K1907" s="1">
        <v>1330972403</v>
      </c>
      <c r="L1907" s="1" t="b">
        <v>0</v>
      </c>
      <c r="M1907" s="1">
        <v>134</v>
      </c>
      <c r="N1907" s="1" t="b">
        <v>1</v>
      </c>
      <c r="O1907" s="1" t="s">
        <v>8299</v>
      </c>
      <c r="P1907" s="28">
        <f>F1907/D1907</f>
        <v>1.1985454545454546</v>
      </c>
      <c r="Q1907" s="29">
        <f>IF(M1907&gt;0,F1907/M1907,0)</f>
        <v>49.194029850746269</v>
      </c>
      <c r="R1907" s="9" t="str">
        <f>LEFT(O1907,SEARCH("/",O1907,1)-1)</f>
        <v>music</v>
      </c>
      <c r="S1907" s="26" t="str">
        <f>RIGHT(O1907,LEN(O1907)-SEARCH("/",O1907,1))</f>
        <v>classical music</v>
      </c>
      <c r="T1907" s="27">
        <f>(((K1907/60)/60)/24)+DATE(1970,1,1)</f>
        <v>40973.773182870369</v>
      </c>
      <c r="U1907" s="5" t="str">
        <f>TEXT(T1907,"mmm")</f>
        <v>Mar</v>
      </c>
      <c r="V1907" s="5" t="str">
        <f>TEXT(T1907,"yyyy")</f>
        <v>2012</v>
      </c>
      <c r="W1907" s="5" t="str">
        <f>TEXT(Y1907,"mmm")</f>
        <v>Apr</v>
      </c>
      <c r="X1907" s="1" t="str">
        <f>TEXT(Y1907,"yyyy")</f>
        <v>2012</v>
      </c>
      <c r="Y1907" s="27">
        <f>(((J1907/60)/60)/24)+DATE(1970,1,1)</f>
        <v>41003.731516203705</v>
      </c>
    </row>
    <row r="1908" spans="1:25" ht="48" x14ac:dyDescent="0.2">
      <c r="A1908" s="1">
        <v>2712</v>
      </c>
      <c r="B1908" s="7" t="s">
        <v>2712</v>
      </c>
      <c r="C1908" s="7" t="s">
        <v>6822</v>
      </c>
      <c r="D1908" s="1">
        <v>5500</v>
      </c>
      <c r="E1908" s="37" t="str">
        <f>VLOOKUP(D1908,'Vlookup Table Bonus Point'!$C$3:$D$26,2,TRUE)</f>
        <v>5000 to 9999</v>
      </c>
      <c r="F1908" s="1">
        <v>7226</v>
      </c>
      <c r="G1908" s="1" t="s">
        <v>8218</v>
      </c>
      <c r="H1908" s="1" t="s">
        <v>8223</v>
      </c>
      <c r="I1908" s="1" t="s">
        <v>8245</v>
      </c>
      <c r="J1908" s="1">
        <v>1373738400</v>
      </c>
      <c r="K1908" s="1">
        <v>1370568560</v>
      </c>
      <c r="L1908" s="1" t="b">
        <v>1</v>
      </c>
      <c r="M1908" s="1">
        <v>143</v>
      </c>
      <c r="N1908" s="1" t="b">
        <v>1</v>
      </c>
      <c r="O1908" s="1" t="s">
        <v>8302</v>
      </c>
      <c r="P1908" s="28">
        <f>F1908/D1908</f>
        <v>1.3138181818181818</v>
      </c>
      <c r="Q1908" s="29">
        <f>IF(M1908&gt;0,F1908/M1908,0)</f>
        <v>50.531468531468533</v>
      </c>
      <c r="R1908" s="9" t="str">
        <f>LEFT(O1908,SEARCH("/",O1908,1)-1)</f>
        <v>theater</v>
      </c>
      <c r="S1908" s="26" t="str">
        <f>RIGHT(O1908,LEN(O1908)-SEARCH("/",O1908,1))</f>
        <v>spaces</v>
      </c>
      <c r="T1908" s="27">
        <f>(((K1908/60)/60)/24)+DATE(1970,1,1)</f>
        <v>41432.062037037038</v>
      </c>
      <c r="U1908" s="5" t="str">
        <f>TEXT(T1908,"mmm")</f>
        <v>Jun</v>
      </c>
      <c r="V1908" s="5" t="str">
        <f>TEXT(T1908,"yyyy")</f>
        <v>2013</v>
      </c>
      <c r="W1908" s="5" t="str">
        <f>TEXT(Y1908,"mmm")</f>
        <v>Jul</v>
      </c>
      <c r="X1908" s="1" t="str">
        <f>TEXT(Y1908,"yyyy")</f>
        <v>2013</v>
      </c>
      <c r="Y1908" s="27">
        <f>(((J1908/60)/60)/24)+DATE(1970,1,1)</f>
        <v>41468.75</v>
      </c>
    </row>
    <row r="1909" spans="1:25" ht="64" x14ac:dyDescent="0.2">
      <c r="A1909" s="1">
        <v>2778</v>
      </c>
      <c r="B1909" s="7" t="s">
        <v>2778</v>
      </c>
      <c r="C1909" s="7" t="s">
        <v>6888</v>
      </c>
      <c r="D1909" s="1">
        <v>5500</v>
      </c>
      <c r="E1909" s="37" t="str">
        <f>VLOOKUP(D1909,'Vlookup Table Bonus Point'!$C$3:$D$26,2,TRUE)</f>
        <v>5000 to 9999</v>
      </c>
      <c r="F1909" s="1">
        <v>1405</v>
      </c>
      <c r="G1909" s="1" t="s">
        <v>8220</v>
      </c>
      <c r="H1909" s="1" t="s">
        <v>8223</v>
      </c>
      <c r="I1909" s="1" t="s">
        <v>8245</v>
      </c>
      <c r="J1909" s="1">
        <v>1409009306</v>
      </c>
      <c r="K1909" s="1">
        <v>1406417306</v>
      </c>
      <c r="L1909" s="1" t="b">
        <v>0</v>
      </c>
      <c r="M1909" s="1">
        <v>15</v>
      </c>
      <c r="N1909" s="1" t="b">
        <v>0</v>
      </c>
      <c r="O1909" s="1" t="s">
        <v>8303</v>
      </c>
      <c r="P1909" s="28">
        <f>F1909/D1909</f>
        <v>0.25545454545454543</v>
      </c>
      <c r="Q1909" s="29">
        <f>IF(M1909&gt;0,F1909/M1909,0)</f>
        <v>93.666666666666671</v>
      </c>
      <c r="R1909" s="9" t="str">
        <f>LEFT(O1909,SEARCH("/",O1909,1)-1)</f>
        <v>publishing</v>
      </c>
      <c r="S1909" s="26" t="str">
        <f>RIGHT(O1909,LEN(O1909)-SEARCH("/",O1909,1))</f>
        <v>children's books</v>
      </c>
      <c r="T1909" s="27">
        <f>(((K1909/60)/60)/24)+DATE(1970,1,1)</f>
        <v>41846.978078703702</v>
      </c>
      <c r="U1909" s="5" t="str">
        <f>TEXT(T1909,"mmm")</f>
        <v>Jul</v>
      </c>
      <c r="V1909" s="5" t="str">
        <f>TEXT(T1909,"yyyy")</f>
        <v>2014</v>
      </c>
      <c r="W1909" s="5" t="str">
        <f>TEXT(Y1909,"mmm")</f>
        <v>Aug</v>
      </c>
      <c r="X1909" s="1" t="str">
        <f>TEXT(Y1909,"yyyy")</f>
        <v>2014</v>
      </c>
      <c r="Y1909" s="27">
        <f>(((J1909/60)/60)/24)+DATE(1970,1,1)</f>
        <v>41876.978078703702</v>
      </c>
    </row>
    <row r="1910" spans="1:25" ht="48" x14ac:dyDescent="0.2">
      <c r="A1910" s="1">
        <v>2881</v>
      </c>
      <c r="B1910" s="7" t="s">
        <v>2881</v>
      </c>
      <c r="C1910" s="7" t="s">
        <v>6991</v>
      </c>
      <c r="D1910" s="1">
        <v>5500</v>
      </c>
      <c r="E1910" s="37" t="str">
        <f>VLOOKUP(D1910,'Vlookup Table Bonus Point'!$C$3:$D$26,2,TRUE)</f>
        <v>5000 to 9999</v>
      </c>
      <c r="F1910" s="1">
        <v>0</v>
      </c>
      <c r="G1910" s="1" t="s">
        <v>8220</v>
      </c>
      <c r="H1910" s="1" t="s">
        <v>8223</v>
      </c>
      <c r="I1910" s="1" t="s">
        <v>8245</v>
      </c>
      <c r="J1910" s="1">
        <v>1417620036</v>
      </c>
      <c r="K1910" s="1">
        <v>1412432436</v>
      </c>
      <c r="L1910" s="1" t="b">
        <v>0</v>
      </c>
      <c r="M1910" s="1">
        <v>0</v>
      </c>
      <c r="N1910" s="1" t="b">
        <v>0</v>
      </c>
      <c r="O1910" s="1" t="s">
        <v>8270</v>
      </c>
      <c r="P1910" s="28">
        <f>F1910/D1910</f>
        <v>0</v>
      </c>
      <c r="Q1910" s="29">
        <f>IF(M1910&gt;0,F1910/M1910,0)</f>
        <v>0</v>
      </c>
      <c r="R1910" s="9" t="str">
        <f>LEFT(O1910,SEARCH("/",O1910,1)-1)</f>
        <v>theater</v>
      </c>
      <c r="S1910" s="26" t="str">
        <f>RIGHT(O1910,LEN(O1910)-SEARCH("/",O1910,1))</f>
        <v>plays</v>
      </c>
      <c r="T1910" s="27">
        <f>(((K1910/60)/60)/24)+DATE(1970,1,1)</f>
        <v>41916.597638888888</v>
      </c>
      <c r="U1910" s="5" t="str">
        <f>TEXT(T1910,"mmm")</f>
        <v>Oct</v>
      </c>
      <c r="V1910" s="5" t="str">
        <f>TEXT(T1910,"yyyy")</f>
        <v>2014</v>
      </c>
      <c r="W1910" s="5" t="str">
        <f>TEXT(Y1910,"mmm")</f>
        <v>Dec</v>
      </c>
      <c r="X1910" s="1" t="str">
        <f>TEXT(Y1910,"yyyy")</f>
        <v>2014</v>
      </c>
      <c r="Y1910" s="27">
        <f>(((J1910/60)/60)/24)+DATE(1970,1,1)</f>
        <v>41976.639305555553</v>
      </c>
    </row>
    <row r="1911" spans="1:25" ht="48" x14ac:dyDescent="0.2">
      <c r="A1911" s="1">
        <v>2892</v>
      </c>
      <c r="B1911" s="7" t="s">
        <v>2892</v>
      </c>
      <c r="C1911" s="7" t="s">
        <v>7002</v>
      </c>
      <c r="D1911" s="1">
        <v>5500</v>
      </c>
      <c r="E1911" s="37" t="str">
        <f>VLOOKUP(D1911,'Vlookup Table Bonus Point'!$C$3:$D$26,2,TRUE)</f>
        <v>5000 to 9999</v>
      </c>
      <c r="F1911" s="1">
        <v>500</v>
      </c>
      <c r="G1911" s="1" t="s">
        <v>8220</v>
      </c>
      <c r="H1911" s="1" t="s">
        <v>8223</v>
      </c>
      <c r="I1911" s="1" t="s">
        <v>8245</v>
      </c>
      <c r="J1911" s="1">
        <v>1409000400</v>
      </c>
      <c r="K1911" s="1">
        <v>1408381704</v>
      </c>
      <c r="L1911" s="1" t="b">
        <v>0</v>
      </c>
      <c r="M1911" s="1">
        <v>17</v>
      </c>
      <c r="N1911" s="1" t="b">
        <v>0</v>
      </c>
      <c r="O1911" s="1" t="s">
        <v>8270</v>
      </c>
      <c r="P1911" s="28">
        <f>F1911/D1911</f>
        <v>9.0909090909090912E-2</v>
      </c>
      <c r="Q1911" s="29">
        <f>IF(M1911&gt;0,F1911/M1911,0)</f>
        <v>29.411764705882351</v>
      </c>
      <c r="R1911" s="9" t="str">
        <f>LEFT(O1911,SEARCH("/",O1911,1)-1)</f>
        <v>theater</v>
      </c>
      <c r="S1911" s="26" t="str">
        <f>RIGHT(O1911,LEN(O1911)-SEARCH("/",O1911,1))</f>
        <v>plays</v>
      </c>
      <c r="T1911" s="27">
        <f>(((K1911/60)/60)/24)+DATE(1970,1,1)</f>
        <v>41869.714166666665</v>
      </c>
      <c r="U1911" s="5" t="str">
        <f>TEXT(T1911,"mmm")</f>
        <v>Aug</v>
      </c>
      <c r="V1911" s="5" t="str">
        <f>TEXT(T1911,"yyyy")</f>
        <v>2014</v>
      </c>
      <c r="W1911" s="5" t="str">
        <f>TEXT(Y1911,"mmm")</f>
        <v>Aug</v>
      </c>
      <c r="X1911" s="1" t="str">
        <f>TEXT(Y1911,"yyyy")</f>
        <v>2014</v>
      </c>
      <c r="Y1911" s="27">
        <f>(((J1911/60)/60)/24)+DATE(1970,1,1)</f>
        <v>41876.875</v>
      </c>
    </row>
    <row r="1912" spans="1:25" ht="64" x14ac:dyDescent="0.2">
      <c r="A1912" s="1">
        <v>2900</v>
      </c>
      <c r="B1912" s="7" t="s">
        <v>2900</v>
      </c>
      <c r="C1912" s="7" t="s">
        <v>7010</v>
      </c>
      <c r="D1912" s="1">
        <v>5500</v>
      </c>
      <c r="E1912" s="37" t="str">
        <f>VLOOKUP(D1912,'Vlookup Table Bonus Point'!$C$3:$D$26,2,TRUE)</f>
        <v>5000 to 9999</v>
      </c>
      <c r="F1912" s="1">
        <v>3405</v>
      </c>
      <c r="G1912" s="1" t="s">
        <v>8220</v>
      </c>
      <c r="H1912" s="1" t="s">
        <v>8223</v>
      </c>
      <c r="I1912" s="1" t="s">
        <v>8245</v>
      </c>
      <c r="J1912" s="1">
        <v>1407562632</v>
      </c>
      <c r="K1912" s="1">
        <v>1404970632</v>
      </c>
      <c r="L1912" s="1" t="b">
        <v>0</v>
      </c>
      <c r="M1912" s="1">
        <v>7</v>
      </c>
      <c r="N1912" s="1" t="b">
        <v>0</v>
      </c>
      <c r="O1912" s="1" t="s">
        <v>8270</v>
      </c>
      <c r="P1912" s="28">
        <f>F1912/D1912</f>
        <v>0.61909090909090914</v>
      </c>
      <c r="Q1912" s="29">
        <f>IF(M1912&gt;0,F1912/M1912,0)</f>
        <v>486.42857142857144</v>
      </c>
      <c r="R1912" s="9" t="str">
        <f>LEFT(O1912,SEARCH("/",O1912,1)-1)</f>
        <v>theater</v>
      </c>
      <c r="S1912" s="26" t="str">
        <f>RIGHT(O1912,LEN(O1912)-SEARCH("/",O1912,1))</f>
        <v>plays</v>
      </c>
      <c r="T1912" s="27">
        <f>(((K1912/60)/60)/24)+DATE(1970,1,1)</f>
        <v>41830.234166666669</v>
      </c>
      <c r="U1912" s="5" t="str">
        <f>TEXT(T1912,"mmm")</f>
        <v>Jul</v>
      </c>
      <c r="V1912" s="5" t="str">
        <f>TEXT(T1912,"yyyy")</f>
        <v>2014</v>
      </c>
      <c r="W1912" s="5" t="str">
        <f>TEXT(Y1912,"mmm")</f>
        <v>Aug</v>
      </c>
      <c r="X1912" s="1" t="str">
        <f>TEXT(Y1912,"yyyy")</f>
        <v>2014</v>
      </c>
      <c r="Y1912" s="27">
        <f>(((J1912/60)/60)/24)+DATE(1970,1,1)</f>
        <v>41860.234166666669</v>
      </c>
    </row>
    <row r="1913" spans="1:25" ht="48" x14ac:dyDescent="0.2">
      <c r="A1913" s="1">
        <v>3156</v>
      </c>
      <c r="B1913" s="7" t="s">
        <v>3156</v>
      </c>
      <c r="C1913" s="7" t="s">
        <v>7266</v>
      </c>
      <c r="D1913" s="1">
        <v>5500</v>
      </c>
      <c r="E1913" s="37" t="str">
        <f>VLOOKUP(D1913,'Vlookup Table Bonus Point'!$C$3:$D$26,2,TRUE)</f>
        <v>5000 to 9999</v>
      </c>
      <c r="F1913" s="1">
        <v>5600</v>
      </c>
      <c r="G1913" s="1" t="s">
        <v>8218</v>
      </c>
      <c r="H1913" s="1" t="s">
        <v>8223</v>
      </c>
      <c r="I1913" s="1" t="s">
        <v>8245</v>
      </c>
      <c r="J1913" s="1">
        <v>1338591144</v>
      </c>
      <c r="K1913" s="1">
        <v>1335567144</v>
      </c>
      <c r="L1913" s="1" t="b">
        <v>1</v>
      </c>
      <c r="M1913" s="1">
        <v>89</v>
      </c>
      <c r="N1913" s="1" t="b">
        <v>1</v>
      </c>
      <c r="O1913" s="1" t="s">
        <v>8270</v>
      </c>
      <c r="P1913" s="28">
        <f>F1913/D1913</f>
        <v>1.0181818181818181</v>
      </c>
      <c r="Q1913" s="29">
        <f>IF(M1913&gt;0,F1913/M1913,0)</f>
        <v>62.921348314606739</v>
      </c>
      <c r="R1913" s="9" t="str">
        <f>LEFT(O1913,SEARCH("/",O1913,1)-1)</f>
        <v>theater</v>
      </c>
      <c r="S1913" s="26" t="str">
        <f>RIGHT(O1913,LEN(O1913)-SEARCH("/",O1913,1))</f>
        <v>plays</v>
      </c>
      <c r="T1913" s="27">
        <f>(((K1913/60)/60)/24)+DATE(1970,1,1)</f>
        <v>41026.953055555554</v>
      </c>
      <c r="U1913" s="5" t="str">
        <f>TEXT(T1913,"mmm")</f>
        <v>Apr</v>
      </c>
      <c r="V1913" s="5" t="str">
        <f>TEXT(T1913,"yyyy")</f>
        <v>2012</v>
      </c>
      <c r="W1913" s="5" t="str">
        <f>TEXT(Y1913,"mmm")</f>
        <v>Jun</v>
      </c>
      <c r="X1913" s="1" t="str">
        <f>TEXT(Y1913,"yyyy")</f>
        <v>2012</v>
      </c>
      <c r="Y1913" s="27">
        <f>(((J1913/60)/60)/24)+DATE(1970,1,1)</f>
        <v>41061.953055555554</v>
      </c>
    </row>
    <row r="1914" spans="1:25" ht="48" x14ac:dyDescent="0.2">
      <c r="A1914" s="1">
        <v>3207</v>
      </c>
      <c r="B1914" s="7" t="s">
        <v>3207</v>
      </c>
      <c r="C1914" s="7" t="s">
        <v>7317</v>
      </c>
      <c r="D1914" s="1">
        <v>5500</v>
      </c>
      <c r="E1914" s="37" t="str">
        <f>VLOOKUP(D1914,'Vlookup Table Bonus Point'!$C$3:$D$26,2,TRUE)</f>
        <v>5000 to 9999</v>
      </c>
      <c r="F1914" s="1">
        <v>2550</v>
      </c>
      <c r="G1914" s="1" t="s">
        <v>8220</v>
      </c>
      <c r="H1914" s="1" t="s">
        <v>8223</v>
      </c>
      <c r="I1914" s="1" t="s">
        <v>8245</v>
      </c>
      <c r="J1914" s="1">
        <v>1429767607</v>
      </c>
      <c r="K1914" s="1">
        <v>1424587207</v>
      </c>
      <c r="L1914" s="1" t="b">
        <v>0</v>
      </c>
      <c r="M1914" s="1">
        <v>36</v>
      </c>
      <c r="N1914" s="1" t="b">
        <v>0</v>
      </c>
      <c r="O1914" s="1" t="s">
        <v>8304</v>
      </c>
      <c r="P1914" s="28">
        <f>F1914/D1914</f>
        <v>0.46363636363636362</v>
      </c>
      <c r="Q1914" s="29">
        <f>IF(M1914&gt;0,F1914/M1914,0)</f>
        <v>70.833333333333329</v>
      </c>
      <c r="R1914" s="9" t="str">
        <f>LEFT(O1914,SEARCH("/",O1914,1)-1)</f>
        <v>theater</v>
      </c>
      <c r="S1914" s="26" t="str">
        <f>RIGHT(O1914,LEN(O1914)-SEARCH("/",O1914,1))</f>
        <v>musical</v>
      </c>
      <c r="T1914" s="27">
        <f>(((K1914/60)/60)/24)+DATE(1970,1,1)</f>
        <v>42057.277858796297</v>
      </c>
      <c r="U1914" s="5" t="str">
        <f>TEXT(T1914,"mmm")</f>
        <v>Feb</v>
      </c>
      <c r="V1914" s="5" t="str">
        <f>TEXT(T1914,"yyyy")</f>
        <v>2015</v>
      </c>
      <c r="W1914" s="5" t="str">
        <f>TEXT(Y1914,"mmm")</f>
        <v>Apr</v>
      </c>
      <c r="X1914" s="1" t="str">
        <f>TEXT(Y1914,"yyyy")</f>
        <v>2015</v>
      </c>
      <c r="Y1914" s="27">
        <f>(((J1914/60)/60)/24)+DATE(1970,1,1)</f>
        <v>42117.236192129625</v>
      </c>
    </row>
    <row r="1915" spans="1:25" ht="48" x14ac:dyDescent="0.2">
      <c r="A1915" s="1">
        <v>3249</v>
      </c>
      <c r="B1915" s="7" t="s">
        <v>3249</v>
      </c>
      <c r="C1915" s="7" t="s">
        <v>7359</v>
      </c>
      <c r="D1915" s="1">
        <v>5500</v>
      </c>
      <c r="E1915" s="37" t="str">
        <f>VLOOKUP(D1915,'Vlookup Table Bonus Point'!$C$3:$D$26,2,TRUE)</f>
        <v>5000 to 9999</v>
      </c>
      <c r="F1915" s="1">
        <v>5771</v>
      </c>
      <c r="G1915" s="1" t="s">
        <v>8218</v>
      </c>
      <c r="H1915" s="1" t="s">
        <v>8223</v>
      </c>
      <c r="I1915" s="1" t="s">
        <v>8245</v>
      </c>
      <c r="J1915" s="1">
        <v>1434822914</v>
      </c>
      <c r="K1915" s="1">
        <v>1432230914</v>
      </c>
      <c r="L1915" s="1" t="b">
        <v>1</v>
      </c>
      <c r="M1915" s="1">
        <v>88</v>
      </c>
      <c r="N1915" s="1" t="b">
        <v>1</v>
      </c>
      <c r="O1915" s="1" t="s">
        <v>8270</v>
      </c>
      <c r="P1915" s="28">
        <f>F1915/D1915</f>
        <v>1.0492727272727274</v>
      </c>
      <c r="Q1915" s="29">
        <f>IF(M1915&gt;0,F1915/M1915,0)</f>
        <v>65.579545454545453</v>
      </c>
      <c r="R1915" s="9" t="str">
        <f>LEFT(O1915,SEARCH("/",O1915,1)-1)</f>
        <v>theater</v>
      </c>
      <c r="S1915" s="26" t="str">
        <f>RIGHT(O1915,LEN(O1915)-SEARCH("/",O1915,1))</f>
        <v>plays</v>
      </c>
      <c r="T1915" s="27">
        <f>(((K1915/60)/60)/24)+DATE(1970,1,1)</f>
        <v>42145.746689814812</v>
      </c>
      <c r="U1915" s="5" t="str">
        <f>TEXT(T1915,"mmm")</f>
        <v>May</v>
      </c>
      <c r="V1915" s="5" t="str">
        <f>TEXT(T1915,"yyyy")</f>
        <v>2015</v>
      </c>
      <c r="W1915" s="5" t="str">
        <f>TEXT(Y1915,"mmm")</f>
        <v>Jun</v>
      </c>
      <c r="X1915" s="1" t="str">
        <f>TEXT(Y1915,"yyyy")</f>
        <v>2015</v>
      </c>
      <c r="Y1915" s="27">
        <f>(((J1915/60)/60)/24)+DATE(1970,1,1)</f>
        <v>42175.746689814812</v>
      </c>
    </row>
    <row r="1916" spans="1:25" ht="48" x14ac:dyDescent="0.2">
      <c r="A1916" s="1">
        <v>3297</v>
      </c>
      <c r="B1916" s="7" t="s">
        <v>3297</v>
      </c>
      <c r="C1916" s="7" t="s">
        <v>7407</v>
      </c>
      <c r="D1916" s="1">
        <v>5500</v>
      </c>
      <c r="E1916" s="37" t="str">
        <f>VLOOKUP(D1916,'Vlookup Table Bonus Point'!$C$3:$D$26,2,TRUE)</f>
        <v>5000 to 9999</v>
      </c>
      <c r="F1916" s="1">
        <v>5504</v>
      </c>
      <c r="G1916" s="1" t="s">
        <v>8218</v>
      </c>
      <c r="H1916" s="1" t="s">
        <v>8224</v>
      </c>
      <c r="I1916" s="1" t="s">
        <v>8246</v>
      </c>
      <c r="J1916" s="1">
        <v>1438037940</v>
      </c>
      <c r="K1916" s="1">
        <v>1436380256</v>
      </c>
      <c r="L1916" s="1" t="b">
        <v>0</v>
      </c>
      <c r="M1916" s="1">
        <v>44</v>
      </c>
      <c r="N1916" s="1" t="b">
        <v>1</v>
      </c>
      <c r="O1916" s="1" t="s">
        <v>8270</v>
      </c>
      <c r="P1916" s="28">
        <f>F1916/D1916</f>
        <v>1.0007272727272727</v>
      </c>
      <c r="Q1916" s="29">
        <f>IF(M1916&gt;0,F1916/M1916,0)</f>
        <v>125.09090909090909</v>
      </c>
      <c r="R1916" s="9" t="str">
        <f>LEFT(O1916,SEARCH("/",O1916,1)-1)</f>
        <v>theater</v>
      </c>
      <c r="S1916" s="26" t="str">
        <f>RIGHT(O1916,LEN(O1916)-SEARCH("/",O1916,1))</f>
        <v>plays</v>
      </c>
      <c r="T1916" s="27">
        <f>(((K1916/60)/60)/24)+DATE(1970,1,1)</f>
        <v>42193.771481481483</v>
      </c>
      <c r="U1916" s="5" t="str">
        <f>TEXT(T1916,"mmm")</f>
        <v>Jul</v>
      </c>
      <c r="V1916" s="5" t="str">
        <f>TEXT(T1916,"yyyy")</f>
        <v>2015</v>
      </c>
      <c r="W1916" s="5" t="str">
        <f>TEXT(Y1916,"mmm")</f>
        <v>Jul</v>
      </c>
      <c r="X1916" s="1" t="str">
        <f>TEXT(Y1916,"yyyy")</f>
        <v>2015</v>
      </c>
      <c r="Y1916" s="27">
        <f>(((J1916/60)/60)/24)+DATE(1970,1,1)</f>
        <v>42212.957638888889</v>
      </c>
    </row>
    <row r="1917" spans="1:25" ht="48" x14ac:dyDescent="0.2">
      <c r="A1917" s="1">
        <v>3348</v>
      </c>
      <c r="B1917" s="7" t="s">
        <v>3266</v>
      </c>
      <c r="C1917" s="7" t="s">
        <v>7458</v>
      </c>
      <c r="D1917" s="1">
        <v>5500</v>
      </c>
      <c r="E1917" s="37" t="str">
        <f>VLOOKUP(D1917,'Vlookup Table Bonus Point'!$C$3:$D$26,2,TRUE)</f>
        <v>5000 to 9999</v>
      </c>
      <c r="F1917" s="1">
        <v>5516</v>
      </c>
      <c r="G1917" s="1" t="s">
        <v>8218</v>
      </c>
      <c r="H1917" s="1" t="s">
        <v>8223</v>
      </c>
      <c r="I1917" s="1" t="s">
        <v>8245</v>
      </c>
      <c r="J1917" s="1">
        <v>1461988740</v>
      </c>
      <c r="K1917" s="1">
        <v>1459949080</v>
      </c>
      <c r="L1917" s="1" t="b">
        <v>0</v>
      </c>
      <c r="M1917" s="1">
        <v>79</v>
      </c>
      <c r="N1917" s="1" t="b">
        <v>1</v>
      </c>
      <c r="O1917" s="1" t="s">
        <v>8270</v>
      </c>
      <c r="P1917" s="28">
        <f>F1917/D1917</f>
        <v>1.002909090909091</v>
      </c>
      <c r="Q1917" s="29">
        <f>IF(M1917&gt;0,F1917/M1917,0)</f>
        <v>69.822784810126578</v>
      </c>
      <c r="R1917" s="9" t="str">
        <f>LEFT(O1917,SEARCH("/",O1917,1)-1)</f>
        <v>theater</v>
      </c>
      <c r="S1917" s="26" t="str">
        <f>RIGHT(O1917,LEN(O1917)-SEARCH("/",O1917,1))</f>
        <v>plays</v>
      </c>
      <c r="T1917" s="27">
        <f>(((K1917/60)/60)/24)+DATE(1970,1,1)</f>
        <v>42466.558796296296</v>
      </c>
      <c r="U1917" s="5" t="str">
        <f>TEXT(T1917,"mmm")</f>
        <v>Apr</v>
      </c>
      <c r="V1917" s="5" t="str">
        <f>TEXT(T1917,"yyyy")</f>
        <v>2016</v>
      </c>
      <c r="W1917" s="5" t="str">
        <f>TEXT(Y1917,"mmm")</f>
        <v>Apr</v>
      </c>
      <c r="X1917" s="1" t="str">
        <f>TEXT(Y1917,"yyyy")</f>
        <v>2016</v>
      </c>
      <c r="Y1917" s="27">
        <f>(((J1917/60)/60)/24)+DATE(1970,1,1)</f>
        <v>42490.165972222225</v>
      </c>
    </row>
    <row r="1918" spans="1:25" ht="48" x14ac:dyDescent="0.2">
      <c r="A1918" s="1">
        <v>3542</v>
      </c>
      <c r="B1918" s="7" t="s">
        <v>3541</v>
      </c>
      <c r="C1918" s="7" t="s">
        <v>7652</v>
      </c>
      <c r="D1918" s="1">
        <v>5500</v>
      </c>
      <c r="E1918" s="37" t="str">
        <f>VLOOKUP(D1918,'Vlookup Table Bonus Point'!$C$3:$D$26,2,TRUE)</f>
        <v>5000 to 9999</v>
      </c>
      <c r="F1918" s="1">
        <v>5623</v>
      </c>
      <c r="G1918" s="1" t="s">
        <v>8218</v>
      </c>
      <c r="H1918" s="1" t="s">
        <v>8223</v>
      </c>
      <c r="I1918" s="1" t="s">
        <v>8245</v>
      </c>
      <c r="J1918" s="1">
        <v>1410099822</v>
      </c>
      <c r="K1918" s="1">
        <v>1404915822</v>
      </c>
      <c r="L1918" s="1" t="b">
        <v>0</v>
      </c>
      <c r="M1918" s="1">
        <v>85</v>
      </c>
      <c r="N1918" s="1" t="b">
        <v>1</v>
      </c>
      <c r="O1918" s="1" t="s">
        <v>8270</v>
      </c>
      <c r="P1918" s="28">
        <f>F1918/D1918</f>
        <v>1.0223636363636364</v>
      </c>
      <c r="Q1918" s="29">
        <f>IF(M1918&gt;0,F1918/M1918,0)</f>
        <v>66.152941176470591</v>
      </c>
      <c r="R1918" s="9" t="str">
        <f>LEFT(O1918,SEARCH("/",O1918,1)-1)</f>
        <v>theater</v>
      </c>
      <c r="S1918" s="26" t="str">
        <f>RIGHT(O1918,LEN(O1918)-SEARCH("/",O1918,1))</f>
        <v>plays</v>
      </c>
      <c r="T1918" s="27">
        <f>(((K1918/60)/60)/24)+DATE(1970,1,1)</f>
        <v>41829.599791666667</v>
      </c>
      <c r="U1918" s="5" t="str">
        <f>TEXT(T1918,"mmm")</f>
        <v>Jul</v>
      </c>
      <c r="V1918" s="5" t="str">
        <f>TEXT(T1918,"yyyy")</f>
        <v>2014</v>
      </c>
      <c r="W1918" s="5" t="str">
        <f>TEXT(Y1918,"mmm")</f>
        <v>Sep</v>
      </c>
      <c r="X1918" s="1" t="str">
        <f>TEXT(Y1918,"yyyy")</f>
        <v>2014</v>
      </c>
      <c r="Y1918" s="27">
        <f>(((J1918/60)/60)/24)+DATE(1970,1,1)</f>
        <v>41889.599791666667</v>
      </c>
    </row>
    <row r="1919" spans="1:25" ht="48" x14ac:dyDescent="0.2">
      <c r="A1919" s="1">
        <v>3553</v>
      </c>
      <c r="B1919" s="7" t="s">
        <v>3552</v>
      </c>
      <c r="C1919" s="7" t="s">
        <v>7663</v>
      </c>
      <c r="D1919" s="1">
        <v>5500</v>
      </c>
      <c r="E1919" s="37" t="str">
        <f>VLOOKUP(D1919,'Vlookup Table Bonus Point'!$C$3:$D$26,2,TRUE)</f>
        <v>5000 to 9999</v>
      </c>
      <c r="F1919" s="1">
        <v>5845</v>
      </c>
      <c r="G1919" s="1" t="s">
        <v>8218</v>
      </c>
      <c r="H1919" s="1" t="s">
        <v>8223</v>
      </c>
      <c r="I1919" s="1" t="s">
        <v>8245</v>
      </c>
      <c r="J1919" s="1">
        <v>1439337600</v>
      </c>
      <c r="K1919" s="1">
        <v>1436575280</v>
      </c>
      <c r="L1919" s="1" t="b">
        <v>0</v>
      </c>
      <c r="M1919" s="1">
        <v>104</v>
      </c>
      <c r="N1919" s="1" t="b">
        <v>1</v>
      </c>
      <c r="O1919" s="1" t="s">
        <v>8270</v>
      </c>
      <c r="P1919" s="28">
        <f>F1919/D1919</f>
        <v>1.0627272727272727</v>
      </c>
      <c r="Q1919" s="29">
        <f>IF(M1919&gt;0,F1919/M1919,0)</f>
        <v>56.20192307692308</v>
      </c>
      <c r="R1919" s="9" t="str">
        <f>LEFT(O1919,SEARCH("/",O1919,1)-1)</f>
        <v>theater</v>
      </c>
      <c r="S1919" s="26" t="str">
        <f>RIGHT(O1919,LEN(O1919)-SEARCH("/",O1919,1))</f>
        <v>plays</v>
      </c>
      <c r="T1919" s="27">
        <f>(((K1919/60)/60)/24)+DATE(1970,1,1)</f>
        <v>42196.028703703705</v>
      </c>
      <c r="U1919" s="5" t="str">
        <f>TEXT(T1919,"mmm")</f>
        <v>Jul</v>
      </c>
      <c r="V1919" s="5" t="str">
        <f>TEXT(T1919,"yyyy")</f>
        <v>2015</v>
      </c>
      <c r="W1919" s="5" t="str">
        <f>TEXT(Y1919,"mmm")</f>
        <v>Aug</v>
      </c>
      <c r="X1919" s="1" t="str">
        <f>TEXT(Y1919,"yyyy")</f>
        <v>2015</v>
      </c>
      <c r="Y1919" s="27">
        <f>(((J1919/60)/60)/24)+DATE(1970,1,1)</f>
        <v>42228</v>
      </c>
    </row>
    <row r="1920" spans="1:25" ht="48" x14ac:dyDescent="0.2">
      <c r="A1920" s="1">
        <v>3731</v>
      </c>
      <c r="B1920" s="7" t="s">
        <v>3728</v>
      </c>
      <c r="C1920" s="7" t="s">
        <v>7841</v>
      </c>
      <c r="D1920" s="1">
        <v>5500</v>
      </c>
      <c r="E1920" s="37" t="str">
        <f>VLOOKUP(D1920,'Vlookup Table Bonus Point'!$C$3:$D$26,2,TRUE)</f>
        <v>5000 to 9999</v>
      </c>
      <c r="F1920" s="1">
        <v>620</v>
      </c>
      <c r="G1920" s="1" t="s">
        <v>8220</v>
      </c>
      <c r="H1920" s="1" t="s">
        <v>8223</v>
      </c>
      <c r="I1920" s="1" t="s">
        <v>8245</v>
      </c>
      <c r="J1920" s="1">
        <v>1420860180</v>
      </c>
      <c r="K1920" s="1">
        <v>1418234646</v>
      </c>
      <c r="L1920" s="1" t="b">
        <v>0</v>
      </c>
      <c r="M1920" s="1">
        <v>12</v>
      </c>
      <c r="N1920" s="1" t="b">
        <v>0</v>
      </c>
      <c r="O1920" s="1" t="s">
        <v>8270</v>
      </c>
      <c r="P1920" s="28">
        <f>F1920/D1920</f>
        <v>0.11272727272727273</v>
      </c>
      <c r="Q1920" s="29">
        <f>IF(M1920&gt;0,F1920/M1920,0)</f>
        <v>51.666666666666664</v>
      </c>
      <c r="R1920" s="9" t="str">
        <f>LEFT(O1920,SEARCH("/",O1920,1)-1)</f>
        <v>theater</v>
      </c>
      <c r="S1920" s="26" t="str">
        <f>RIGHT(O1920,LEN(O1920)-SEARCH("/",O1920,1))</f>
        <v>plays</v>
      </c>
      <c r="T1920" s="27">
        <f>(((K1920/60)/60)/24)+DATE(1970,1,1)</f>
        <v>41983.752847222218</v>
      </c>
      <c r="U1920" s="5" t="str">
        <f>TEXT(T1920,"mmm")</f>
        <v>Dec</v>
      </c>
      <c r="V1920" s="5" t="str">
        <f>TEXT(T1920,"yyyy")</f>
        <v>2014</v>
      </c>
      <c r="W1920" s="5" t="str">
        <f>TEXT(Y1920,"mmm")</f>
        <v>Jan</v>
      </c>
      <c r="X1920" s="1" t="str">
        <f>TEXT(Y1920,"yyyy")</f>
        <v>2015</v>
      </c>
      <c r="Y1920" s="27">
        <f>(((J1920/60)/60)/24)+DATE(1970,1,1)</f>
        <v>42014.140972222223</v>
      </c>
    </row>
    <row r="1921" spans="1:25" ht="48" x14ac:dyDescent="0.2">
      <c r="A1921" s="1">
        <v>3873</v>
      </c>
      <c r="B1921" s="7" t="s">
        <v>3870</v>
      </c>
      <c r="C1921" s="7" t="s">
        <v>7982</v>
      </c>
      <c r="D1921" s="1">
        <v>5500</v>
      </c>
      <c r="E1921" s="37" t="str">
        <f>VLOOKUP(D1921,'Vlookup Table Bonus Point'!$C$3:$D$26,2,TRUE)</f>
        <v>5000 to 9999</v>
      </c>
      <c r="F1921" s="1">
        <v>0</v>
      </c>
      <c r="G1921" s="1" t="s">
        <v>8219</v>
      </c>
      <c r="H1921" s="1" t="s">
        <v>8223</v>
      </c>
      <c r="I1921" s="1" t="s">
        <v>8245</v>
      </c>
      <c r="J1921" s="1">
        <v>1444322535</v>
      </c>
      <c r="K1921" s="1">
        <v>1441730535</v>
      </c>
      <c r="L1921" s="1" t="b">
        <v>0</v>
      </c>
      <c r="M1921" s="1">
        <v>0</v>
      </c>
      <c r="N1921" s="1" t="b">
        <v>0</v>
      </c>
      <c r="O1921" s="1" t="s">
        <v>8304</v>
      </c>
      <c r="P1921" s="28">
        <f>F1921/D1921</f>
        <v>0</v>
      </c>
      <c r="Q1921" s="29">
        <f>IF(M1921&gt;0,F1921/M1921,0)</f>
        <v>0</v>
      </c>
      <c r="R1921" s="9" t="str">
        <f>LEFT(O1921,SEARCH("/",O1921,1)-1)</f>
        <v>theater</v>
      </c>
      <c r="S1921" s="26" t="str">
        <f>RIGHT(O1921,LEN(O1921)-SEARCH("/",O1921,1))</f>
        <v>musical</v>
      </c>
      <c r="T1921" s="27">
        <f>(((K1921/60)/60)/24)+DATE(1970,1,1)</f>
        <v>42255.696006944447</v>
      </c>
      <c r="U1921" s="5" t="str">
        <f>TEXT(T1921,"mmm")</f>
        <v>Sep</v>
      </c>
      <c r="V1921" s="5" t="str">
        <f>TEXT(T1921,"yyyy")</f>
        <v>2015</v>
      </c>
      <c r="W1921" s="5" t="str">
        <f>TEXT(Y1921,"mmm")</f>
        <v>Oct</v>
      </c>
      <c r="X1921" s="1" t="str">
        <f>TEXT(Y1921,"yyyy")</f>
        <v>2015</v>
      </c>
      <c r="Y1921" s="27">
        <f>(((J1921/60)/60)/24)+DATE(1970,1,1)</f>
        <v>42285.696006944447</v>
      </c>
    </row>
    <row r="1922" spans="1:25" ht="64" x14ac:dyDescent="0.2">
      <c r="A1922" s="1">
        <v>3941</v>
      </c>
      <c r="B1922" s="7" t="s">
        <v>3938</v>
      </c>
      <c r="C1922" s="7" t="s">
        <v>8049</v>
      </c>
      <c r="D1922" s="1">
        <v>5500</v>
      </c>
      <c r="E1922" s="37" t="str">
        <f>VLOOKUP(D1922,'Vlookup Table Bonus Point'!$C$3:$D$26,2,TRUE)</f>
        <v>5000 to 9999</v>
      </c>
      <c r="F1922" s="1">
        <v>50</v>
      </c>
      <c r="G1922" s="1" t="s">
        <v>8220</v>
      </c>
      <c r="H1922" s="1" t="s">
        <v>8223</v>
      </c>
      <c r="I1922" s="1" t="s">
        <v>8245</v>
      </c>
      <c r="J1922" s="1">
        <v>1416877200</v>
      </c>
      <c r="K1922" s="1">
        <v>1414505137</v>
      </c>
      <c r="L1922" s="1" t="b">
        <v>0</v>
      </c>
      <c r="M1922" s="1">
        <v>2</v>
      </c>
      <c r="N1922" s="1" t="b">
        <v>0</v>
      </c>
      <c r="O1922" s="1" t="s">
        <v>8270</v>
      </c>
      <c r="P1922" s="28">
        <f>F1922/D1922</f>
        <v>9.0909090909090905E-3</v>
      </c>
      <c r="Q1922" s="29">
        <f>IF(M1922&gt;0,F1922/M1922,0)</f>
        <v>25</v>
      </c>
      <c r="R1922" s="9" t="str">
        <f>LEFT(O1922,SEARCH("/",O1922,1)-1)</f>
        <v>theater</v>
      </c>
      <c r="S1922" s="26" t="str">
        <f>RIGHT(O1922,LEN(O1922)-SEARCH("/",O1922,1))</f>
        <v>plays</v>
      </c>
      <c r="T1922" s="27">
        <f>(((K1922/60)/60)/24)+DATE(1970,1,1)</f>
        <v>41940.587233796294</v>
      </c>
      <c r="U1922" s="5" t="str">
        <f>TEXT(T1922,"mmm")</f>
        <v>Oct</v>
      </c>
      <c r="V1922" s="5" t="str">
        <f>TEXT(T1922,"yyyy")</f>
        <v>2014</v>
      </c>
      <c r="W1922" s="5" t="str">
        <f>TEXT(Y1922,"mmm")</f>
        <v>Nov</v>
      </c>
      <c r="X1922" s="1" t="str">
        <f>TEXT(Y1922,"yyyy")</f>
        <v>2014</v>
      </c>
      <c r="Y1922" s="27">
        <f>(((J1922/60)/60)/24)+DATE(1970,1,1)</f>
        <v>41968.041666666672</v>
      </c>
    </row>
    <row r="1923" spans="1:25" ht="48" x14ac:dyDescent="0.2">
      <c r="A1923" s="1">
        <v>3956</v>
      </c>
      <c r="B1923" s="7" t="s">
        <v>3953</v>
      </c>
      <c r="C1923" s="7" t="s">
        <v>8063</v>
      </c>
      <c r="D1923" s="1">
        <v>5500</v>
      </c>
      <c r="E1923" s="37" t="str">
        <f>VLOOKUP(D1923,'Vlookup Table Bonus Point'!$C$3:$D$26,2,TRUE)</f>
        <v>5000 to 9999</v>
      </c>
      <c r="F1923" s="1">
        <v>0</v>
      </c>
      <c r="G1923" s="1" t="s">
        <v>8220</v>
      </c>
      <c r="H1923" s="1" t="s">
        <v>8223</v>
      </c>
      <c r="I1923" s="1" t="s">
        <v>8245</v>
      </c>
      <c r="J1923" s="1">
        <v>1461543600</v>
      </c>
      <c r="K1923" s="1">
        <v>1459203727</v>
      </c>
      <c r="L1923" s="1" t="b">
        <v>0</v>
      </c>
      <c r="M1923" s="1">
        <v>0</v>
      </c>
      <c r="N1923" s="1" t="b">
        <v>0</v>
      </c>
      <c r="O1923" s="1" t="s">
        <v>8270</v>
      </c>
      <c r="P1923" s="28">
        <f>F1923/D1923</f>
        <v>0</v>
      </c>
      <c r="Q1923" s="29">
        <f>IF(M1923&gt;0,F1923/M1923,0)</f>
        <v>0</v>
      </c>
      <c r="R1923" s="9" t="str">
        <f>LEFT(O1923,SEARCH("/",O1923,1)-1)</f>
        <v>theater</v>
      </c>
      <c r="S1923" s="26" t="str">
        <f>RIGHT(O1923,LEN(O1923)-SEARCH("/",O1923,1))</f>
        <v>plays</v>
      </c>
      <c r="T1923" s="27">
        <f>(((K1923/60)/60)/24)+DATE(1970,1,1)</f>
        <v>42457.932025462964</v>
      </c>
      <c r="U1923" s="5" t="str">
        <f>TEXT(T1923,"mmm")</f>
        <v>Mar</v>
      </c>
      <c r="V1923" s="5" t="str">
        <f>TEXT(T1923,"yyyy")</f>
        <v>2016</v>
      </c>
      <c r="W1923" s="5" t="str">
        <f>TEXT(Y1923,"mmm")</f>
        <v>Apr</v>
      </c>
      <c r="X1923" s="1" t="str">
        <f>TEXT(Y1923,"yyyy")</f>
        <v>2016</v>
      </c>
      <c r="Y1923" s="27">
        <f>(((J1923/60)/60)/24)+DATE(1970,1,1)</f>
        <v>42485.013888888891</v>
      </c>
    </row>
    <row r="1924" spans="1:25" ht="48" x14ac:dyDescent="0.2">
      <c r="A1924" s="1">
        <v>2188</v>
      </c>
      <c r="B1924" s="7" t="s">
        <v>2189</v>
      </c>
      <c r="C1924" s="7" t="s">
        <v>6298</v>
      </c>
      <c r="D1924" s="1">
        <v>5494</v>
      </c>
      <c r="E1924" s="37" t="str">
        <f>VLOOKUP(D1924,'Vlookup Table Bonus Point'!$C$3:$D$26,2,TRUE)</f>
        <v>5000 to 9999</v>
      </c>
      <c r="F1924" s="1">
        <v>22645</v>
      </c>
      <c r="G1924" s="1" t="s">
        <v>8218</v>
      </c>
      <c r="H1924" s="1" t="s">
        <v>8225</v>
      </c>
      <c r="I1924" s="1" t="s">
        <v>8247</v>
      </c>
      <c r="J1924" s="1">
        <v>1477414800</v>
      </c>
      <c r="K1924" s="1">
        <v>1474380241</v>
      </c>
      <c r="L1924" s="1" t="b">
        <v>0</v>
      </c>
      <c r="M1924" s="1">
        <v>514</v>
      </c>
      <c r="N1924" s="1" t="b">
        <v>1</v>
      </c>
      <c r="O1924" s="1" t="s">
        <v>8296</v>
      </c>
      <c r="P1924" s="28">
        <f>F1924/D1924</f>
        <v>4.1217692027666546</v>
      </c>
      <c r="Q1924" s="29">
        <f>IF(M1924&gt;0,F1924/M1924,0)</f>
        <v>44.056420233463037</v>
      </c>
      <c r="R1924" s="9" t="str">
        <f>LEFT(O1924,SEARCH("/",O1924,1)-1)</f>
        <v>games</v>
      </c>
      <c r="S1924" s="26" t="str">
        <f>RIGHT(O1924,LEN(O1924)-SEARCH("/",O1924,1))</f>
        <v>tabletop games</v>
      </c>
      <c r="T1924" s="27">
        <f>(((K1924/60)/60)/24)+DATE(1970,1,1)</f>
        <v>42633.586122685185</v>
      </c>
      <c r="U1924" s="5" t="str">
        <f>TEXT(T1924,"mmm")</f>
        <v>Sep</v>
      </c>
      <c r="V1924" s="5" t="str">
        <f>TEXT(T1924,"yyyy")</f>
        <v>2016</v>
      </c>
      <c r="W1924" s="5" t="str">
        <f>TEXT(Y1924,"mmm")</f>
        <v>Oct</v>
      </c>
      <c r="X1924" s="1" t="str">
        <f>TEXT(Y1924,"yyyy")</f>
        <v>2016</v>
      </c>
      <c r="Y1924" s="27">
        <f>(((J1924/60)/60)/24)+DATE(1970,1,1)</f>
        <v>42668.708333333328</v>
      </c>
    </row>
    <row r="1925" spans="1:25" ht="48" x14ac:dyDescent="0.2">
      <c r="A1925" s="1">
        <v>323</v>
      </c>
      <c r="B1925" s="7" t="s">
        <v>324</v>
      </c>
      <c r="C1925" s="7" t="s">
        <v>4433</v>
      </c>
      <c r="D1925" s="1">
        <v>5400</v>
      </c>
      <c r="E1925" s="37" t="str">
        <f>VLOOKUP(D1925,'Vlookup Table Bonus Point'!$C$3:$D$26,2,TRUE)</f>
        <v>5000 to 9999</v>
      </c>
      <c r="F1925" s="1">
        <v>6646</v>
      </c>
      <c r="G1925" s="1" t="s">
        <v>8218</v>
      </c>
      <c r="H1925" s="1" t="s">
        <v>8223</v>
      </c>
      <c r="I1925" s="1" t="s">
        <v>8245</v>
      </c>
      <c r="J1925" s="1">
        <v>1482307140</v>
      </c>
      <c r="K1925" s="1">
        <v>1479886966</v>
      </c>
      <c r="L1925" s="1" t="b">
        <v>1</v>
      </c>
      <c r="M1925" s="1">
        <v>58</v>
      </c>
      <c r="N1925" s="1" t="b">
        <v>1</v>
      </c>
      <c r="O1925" s="1" t="s">
        <v>8268</v>
      </c>
      <c r="P1925" s="28">
        <f>F1925/D1925</f>
        <v>1.2307407407407407</v>
      </c>
      <c r="Q1925" s="29">
        <f>IF(M1925&gt;0,F1925/M1925,0)</f>
        <v>114.58620689655173</v>
      </c>
      <c r="R1925" s="9" t="str">
        <f>LEFT(O1925,SEARCH("/",O1925,1)-1)</f>
        <v>film &amp; video</v>
      </c>
      <c r="S1925" s="26" t="str">
        <f>RIGHT(O1925,LEN(O1925)-SEARCH("/",O1925,1))</f>
        <v>documentary</v>
      </c>
      <c r="T1925" s="27">
        <f>(((K1925/60)/60)/24)+DATE(1970,1,1)</f>
        <v>42697.32136574074</v>
      </c>
      <c r="U1925" s="5" t="str">
        <f>TEXT(T1925,"mmm")</f>
        <v>Nov</v>
      </c>
      <c r="V1925" s="5" t="str">
        <f>TEXT(T1925,"yyyy")</f>
        <v>2016</v>
      </c>
      <c r="W1925" s="5" t="str">
        <f>TEXT(Y1925,"mmm")</f>
        <v>Dec</v>
      </c>
      <c r="X1925" s="1" t="str">
        <f>TEXT(Y1925,"yyyy")</f>
        <v>2016</v>
      </c>
      <c r="Y1925" s="27">
        <f>(((J1925/60)/60)/24)+DATE(1970,1,1)</f>
        <v>42725.332638888889</v>
      </c>
    </row>
    <row r="1926" spans="1:25" ht="16" x14ac:dyDescent="0.2">
      <c r="A1926" s="1">
        <v>1032</v>
      </c>
      <c r="B1926" s="7" t="s">
        <v>1033</v>
      </c>
      <c r="C1926" s="7" t="s">
        <v>5142</v>
      </c>
      <c r="D1926" s="1">
        <v>5400</v>
      </c>
      <c r="E1926" s="37" t="str">
        <f>VLOOKUP(D1926,'Vlookup Table Bonus Point'!$C$3:$D$26,2,TRUE)</f>
        <v>5000 to 9999</v>
      </c>
      <c r="F1926" s="1">
        <v>5858.84</v>
      </c>
      <c r="G1926" s="1" t="s">
        <v>8218</v>
      </c>
      <c r="H1926" s="1" t="s">
        <v>8223</v>
      </c>
      <c r="I1926" s="1" t="s">
        <v>8245</v>
      </c>
      <c r="J1926" s="1">
        <v>1466697625</v>
      </c>
      <c r="K1926" s="1">
        <v>1464105625</v>
      </c>
      <c r="L1926" s="1" t="b">
        <v>0</v>
      </c>
      <c r="M1926" s="1">
        <v>96</v>
      </c>
      <c r="N1926" s="1" t="b">
        <v>1</v>
      </c>
      <c r="O1926" s="1" t="s">
        <v>8279</v>
      </c>
      <c r="P1926" s="28">
        <f>F1926/D1926</f>
        <v>1.0849703703703704</v>
      </c>
      <c r="Q1926" s="29">
        <f>IF(M1926&gt;0,F1926/M1926,0)</f>
        <v>61.029583333333335</v>
      </c>
      <c r="R1926" s="9" t="str">
        <f>LEFT(O1926,SEARCH("/",O1926,1)-1)</f>
        <v>music</v>
      </c>
      <c r="S1926" s="26" t="str">
        <f>RIGHT(O1926,LEN(O1926)-SEARCH("/",O1926,1))</f>
        <v>electronic music</v>
      </c>
      <c r="T1926" s="27">
        <f>(((K1926/60)/60)/24)+DATE(1970,1,1)</f>
        <v>42514.666956018518</v>
      </c>
      <c r="U1926" s="5" t="str">
        <f>TEXT(T1926,"mmm")</f>
        <v>May</v>
      </c>
      <c r="V1926" s="5" t="str">
        <f>TEXT(T1926,"yyyy")</f>
        <v>2016</v>
      </c>
      <c r="W1926" s="5" t="str">
        <f>TEXT(Y1926,"mmm")</f>
        <v>Jun</v>
      </c>
      <c r="X1926" s="1" t="str">
        <f>TEXT(Y1926,"yyyy")</f>
        <v>2016</v>
      </c>
      <c r="Y1926" s="27">
        <f>(((J1926/60)/60)/24)+DATE(1970,1,1)</f>
        <v>42544.666956018518</v>
      </c>
    </row>
    <row r="1927" spans="1:25" ht="48" x14ac:dyDescent="0.2">
      <c r="A1927" s="1">
        <v>33</v>
      </c>
      <c r="B1927" s="7" t="s">
        <v>35</v>
      </c>
      <c r="C1927" s="7" t="s">
        <v>4144</v>
      </c>
      <c r="D1927" s="1">
        <v>5250</v>
      </c>
      <c r="E1927" s="37" t="str">
        <f>VLOOKUP(D1927,'Vlookup Table Bonus Point'!$C$3:$D$26,2,TRUE)</f>
        <v>5000 to 9999</v>
      </c>
      <c r="F1927" s="1">
        <v>5360</v>
      </c>
      <c r="G1927" s="1" t="s">
        <v>8218</v>
      </c>
      <c r="H1927" s="1" t="s">
        <v>8223</v>
      </c>
      <c r="I1927" s="1" t="s">
        <v>8245</v>
      </c>
      <c r="J1927" s="1">
        <v>1447001501</v>
      </c>
      <c r="K1927" s="1">
        <v>1444405901</v>
      </c>
      <c r="L1927" s="1" t="b">
        <v>0</v>
      </c>
      <c r="M1927" s="1">
        <v>64</v>
      </c>
      <c r="N1927" s="1" t="b">
        <v>1</v>
      </c>
      <c r="O1927" s="1" t="s">
        <v>8264</v>
      </c>
      <c r="P1927" s="28">
        <f>F1927/D1927</f>
        <v>1.0209523809523811</v>
      </c>
      <c r="Q1927" s="29">
        <f>IF(M1927&gt;0,F1927/M1927,0)</f>
        <v>83.75</v>
      </c>
      <c r="R1927" s="9" t="str">
        <f>LEFT(O1927,SEARCH("/",O1927,1)-1)</f>
        <v>film &amp; video</v>
      </c>
      <c r="S1927" s="26" t="str">
        <f>RIGHT(O1927,LEN(O1927)-SEARCH("/",O1927,1))</f>
        <v>television</v>
      </c>
      <c r="T1927" s="27">
        <f>(((K1927/60)/60)/24)+DATE(1970,1,1)</f>
        <v>42286.660891203705</v>
      </c>
      <c r="U1927" s="5" t="str">
        <f>TEXT(T1927,"mmm")</f>
        <v>Oct</v>
      </c>
      <c r="V1927" s="5" t="str">
        <f>TEXT(T1927,"yyyy")</f>
        <v>2015</v>
      </c>
      <c r="W1927" s="5" t="str">
        <f>TEXT(Y1927,"mmm")</f>
        <v>Nov</v>
      </c>
      <c r="X1927" s="1" t="str">
        <f>TEXT(Y1927,"yyyy")</f>
        <v>2015</v>
      </c>
      <c r="Y1927" s="27">
        <f>(((J1927/60)/60)/24)+DATE(1970,1,1)</f>
        <v>42316.702557870376</v>
      </c>
    </row>
    <row r="1928" spans="1:25" ht="48" x14ac:dyDescent="0.2">
      <c r="A1928" s="1">
        <v>1932</v>
      </c>
      <c r="B1928" s="7" t="s">
        <v>1933</v>
      </c>
      <c r="C1928" s="7" t="s">
        <v>6042</v>
      </c>
      <c r="D1928" s="1">
        <v>5250</v>
      </c>
      <c r="E1928" s="37" t="str">
        <f>VLOOKUP(D1928,'Vlookup Table Bonus Point'!$C$3:$D$26,2,TRUE)</f>
        <v>5000 to 9999</v>
      </c>
      <c r="F1928" s="1">
        <v>5617</v>
      </c>
      <c r="G1928" s="1" t="s">
        <v>8218</v>
      </c>
      <c r="H1928" s="1" t="s">
        <v>8223</v>
      </c>
      <c r="I1928" s="1" t="s">
        <v>8245</v>
      </c>
      <c r="J1928" s="1">
        <v>1327433173</v>
      </c>
      <c r="K1928" s="1">
        <v>1325618773</v>
      </c>
      <c r="L1928" s="1" t="b">
        <v>0</v>
      </c>
      <c r="M1928" s="1">
        <v>80</v>
      </c>
      <c r="N1928" s="1" t="b">
        <v>1</v>
      </c>
      <c r="O1928" s="1" t="s">
        <v>8278</v>
      </c>
      <c r="P1928" s="28">
        <f>F1928/D1928</f>
        <v>1.0699047619047619</v>
      </c>
      <c r="Q1928" s="29">
        <f>IF(M1928&gt;0,F1928/M1928,0)</f>
        <v>70.212500000000006</v>
      </c>
      <c r="R1928" s="9" t="str">
        <f>LEFT(O1928,SEARCH("/",O1928,1)-1)</f>
        <v>music</v>
      </c>
      <c r="S1928" s="26" t="str">
        <f>RIGHT(O1928,LEN(O1928)-SEARCH("/",O1928,1))</f>
        <v>indie rock</v>
      </c>
      <c r="T1928" s="27">
        <f>(((K1928/60)/60)/24)+DATE(1970,1,1)</f>
        <v>40911.809872685182</v>
      </c>
      <c r="U1928" s="5" t="str">
        <f>TEXT(T1928,"mmm")</f>
        <v>Jan</v>
      </c>
      <c r="V1928" s="5" t="str">
        <f>TEXT(T1928,"yyyy")</f>
        <v>2012</v>
      </c>
      <c r="W1928" s="5" t="str">
        <f>TEXT(Y1928,"mmm")</f>
        <v>Jan</v>
      </c>
      <c r="X1928" s="1" t="str">
        <f>TEXT(Y1928,"yyyy")</f>
        <v>2012</v>
      </c>
      <c r="Y1928" s="27">
        <f>(((J1928/60)/60)/24)+DATE(1970,1,1)</f>
        <v>40932.809872685182</v>
      </c>
    </row>
    <row r="1929" spans="1:25" ht="48" x14ac:dyDescent="0.2">
      <c r="A1929" s="1">
        <v>1163</v>
      </c>
      <c r="B1929" s="7" t="s">
        <v>1164</v>
      </c>
      <c r="C1929" s="7" t="s">
        <v>5273</v>
      </c>
      <c r="D1929" s="1">
        <v>5200</v>
      </c>
      <c r="E1929" s="37" t="str">
        <f>VLOOKUP(D1929,'Vlookup Table Bonus Point'!$C$3:$D$26,2,TRUE)</f>
        <v>5000 to 9999</v>
      </c>
      <c r="F1929" s="1">
        <v>0</v>
      </c>
      <c r="G1929" s="1" t="s">
        <v>8220</v>
      </c>
      <c r="H1929" s="1" t="s">
        <v>8223</v>
      </c>
      <c r="I1929" s="1" t="s">
        <v>8245</v>
      </c>
      <c r="J1929" s="1">
        <v>1407604920</v>
      </c>
      <c r="K1929" s="1">
        <v>1405012920</v>
      </c>
      <c r="L1929" s="1" t="b">
        <v>0</v>
      </c>
      <c r="M1929" s="1">
        <v>0</v>
      </c>
      <c r="N1929" s="1" t="b">
        <v>0</v>
      </c>
      <c r="O1929" s="1" t="s">
        <v>8283</v>
      </c>
      <c r="P1929" s="28">
        <f>F1929/D1929</f>
        <v>0</v>
      </c>
      <c r="Q1929" s="29">
        <f>IF(M1929&gt;0,F1929/M1929,0)</f>
        <v>0</v>
      </c>
      <c r="R1929" s="9" t="str">
        <f>LEFT(O1929,SEARCH("/",O1929,1)-1)</f>
        <v>food</v>
      </c>
      <c r="S1929" s="26" t="str">
        <f>RIGHT(O1929,LEN(O1929)-SEARCH("/",O1929,1))</f>
        <v>food trucks</v>
      </c>
      <c r="T1929" s="27">
        <f>(((K1929/60)/60)/24)+DATE(1970,1,1)</f>
        <v>41830.723611111112</v>
      </c>
      <c r="U1929" s="5" t="str">
        <f>TEXT(T1929,"mmm")</f>
        <v>Jul</v>
      </c>
      <c r="V1929" s="5" t="str">
        <f>TEXT(T1929,"yyyy")</f>
        <v>2014</v>
      </c>
      <c r="W1929" s="5" t="str">
        <f>TEXT(Y1929,"mmm")</f>
        <v>Aug</v>
      </c>
      <c r="X1929" s="1" t="str">
        <f>TEXT(Y1929,"yyyy")</f>
        <v>2014</v>
      </c>
      <c r="Y1929" s="27">
        <f>(((J1929/60)/60)/24)+DATE(1970,1,1)</f>
        <v>41860.723611111112</v>
      </c>
    </row>
    <row r="1930" spans="1:25" ht="48" x14ac:dyDescent="0.2">
      <c r="A1930" s="1">
        <v>1699</v>
      </c>
      <c r="B1930" s="7" t="s">
        <v>1700</v>
      </c>
      <c r="C1930" s="7" t="s">
        <v>5809</v>
      </c>
      <c r="D1930" s="1">
        <v>5105</v>
      </c>
      <c r="E1930" s="37" t="str">
        <f>VLOOKUP(D1930,'Vlookup Table Bonus Point'!$C$3:$D$26,2,TRUE)</f>
        <v>5000 to 9999</v>
      </c>
      <c r="F1930" s="1">
        <v>216</v>
      </c>
      <c r="G1930" s="1" t="s">
        <v>8221</v>
      </c>
      <c r="H1930" s="1" t="s">
        <v>8223</v>
      </c>
      <c r="I1930" s="1" t="s">
        <v>8245</v>
      </c>
      <c r="J1930" s="1">
        <v>1491943445</v>
      </c>
      <c r="K1930" s="1">
        <v>1489351445</v>
      </c>
      <c r="L1930" s="1" t="b">
        <v>0</v>
      </c>
      <c r="M1930" s="1">
        <v>4</v>
      </c>
      <c r="N1930" s="1" t="b">
        <v>0</v>
      </c>
      <c r="O1930" s="1" t="s">
        <v>8292</v>
      </c>
      <c r="P1930" s="28">
        <f>F1930/D1930</f>
        <v>4.2311459353574929E-2</v>
      </c>
      <c r="Q1930" s="29">
        <f>IF(M1930&gt;0,F1930/M1930,0)</f>
        <v>54</v>
      </c>
      <c r="R1930" s="9" t="str">
        <f>LEFT(O1930,SEARCH("/",O1930,1)-1)</f>
        <v>music</v>
      </c>
      <c r="S1930" s="26" t="str">
        <f>RIGHT(O1930,LEN(O1930)-SEARCH("/",O1930,1))</f>
        <v>faith</v>
      </c>
      <c r="T1930" s="27">
        <f>(((K1930/60)/60)/24)+DATE(1970,1,1)</f>
        <v>42806.863946759258</v>
      </c>
      <c r="U1930" s="5" t="str">
        <f>TEXT(T1930,"mmm")</f>
        <v>Mar</v>
      </c>
      <c r="V1930" s="5" t="str">
        <f>TEXT(T1930,"yyyy")</f>
        <v>2017</v>
      </c>
      <c r="W1930" s="5" t="str">
        <f>TEXT(Y1930,"mmm")</f>
        <v>Apr</v>
      </c>
      <c r="X1930" s="1" t="str">
        <f>TEXT(Y1930,"yyyy")</f>
        <v>2017</v>
      </c>
      <c r="Y1930" s="27">
        <f>(((J1930/60)/60)/24)+DATE(1970,1,1)</f>
        <v>42836.863946759258</v>
      </c>
    </row>
    <row r="1931" spans="1:25" ht="48" x14ac:dyDescent="0.2">
      <c r="A1931" s="1">
        <v>1701</v>
      </c>
      <c r="B1931" s="7" t="s">
        <v>1702</v>
      </c>
      <c r="C1931" s="7" t="s">
        <v>5811</v>
      </c>
      <c r="D1931" s="1">
        <v>5050</v>
      </c>
      <c r="E1931" s="37" t="str">
        <f>VLOOKUP(D1931,'Vlookup Table Bonus Point'!$C$3:$D$26,2,TRUE)</f>
        <v>5000 to 9999</v>
      </c>
      <c r="F1931" s="1">
        <v>10</v>
      </c>
      <c r="G1931" s="1" t="s">
        <v>8220</v>
      </c>
      <c r="H1931" s="1" t="s">
        <v>8223</v>
      </c>
      <c r="I1931" s="1" t="s">
        <v>8245</v>
      </c>
      <c r="J1931" s="1">
        <v>1421337405</v>
      </c>
      <c r="K1931" s="1">
        <v>1418745405</v>
      </c>
      <c r="L1931" s="1" t="b">
        <v>0</v>
      </c>
      <c r="M1931" s="1">
        <v>2</v>
      </c>
      <c r="N1931" s="1" t="b">
        <v>0</v>
      </c>
      <c r="O1931" s="1" t="s">
        <v>8292</v>
      </c>
      <c r="P1931" s="28">
        <f>F1931/D1931</f>
        <v>1.9801980198019802E-3</v>
      </c>
      <c r="Q1931" s="29">
        <f>IF(M1931&gt;0,F1931/M1931,0)</f>
        <v>5</v>
      </c>
      <c r="R1931" s="9" t="str">
        <f>LEFT(O1931,SEARCH("/",O1931,1)-1)</f>
        <v>music</v>
      </c>
      <c r="S1931" s="26" t="str">
        <f>RIGHT(O1931,LEN(O1931)-SEARCH("/",O1931,1))</f>
        <v>faith</v>
      </c>
      <c r="T1931" s="27">
        <f>(((K1931/60)/60)/24)+DATE(1970,1,1)</f>
        <v>41989.664409722223</v>
      </c>
      <c r="U1931" s="5" t="str">
        <f>TEXT(T1931,"mmm")</f>
        <v>Dec</v>
      </c>
      <c r="V1931" s="5" t="str">
        <f>TEXT(T1931,"yyyy")</f>
        <v>2014</v>
      </c>
      <c r="W1931" s="5" t="str">
        <f>TEXT(Y1931,"mmm")</f>
        <v>Jan</v>
      </c>
      <c r="X1931" s="1" t="str">
        <f>TEXT(Y1931,"yyyy")</f>
        <v>2015</v>
      </c>
      <c r="Y1931" s="27">
        <f>(((J1931/60)/60)/24)+DATE(1970,1,1)</f>
        <v>42019.664409722223</v>
      </c>
    </row>
    <row r="1932" spans="1:25" ht="48" x14ac:dyDescent="0.2">
      <c r="A1932" s="1">
        <v>11</v>
      </c>
      <c r="B1932" s="7" t="s">
        <v>13</v>
      </c>
      <c r="C1932" s="7" t="s">
        <v>4122</v>
      </c>
      <c r="D1932" s="1">
        <v>5000</v>
      </c>
      <c r="E1932" s="37" t="str">
        <f>VLOOKUP(D1932,'Vlookup Table Bonus Point'!$C$3:$D$26,2,TRUE)</f>
        <v>5000 to 9999</v>
      </c>
      <c r="F1932" s="1">
        <v>6025</v>
      </c>
      <c r="G1932" s="1" t="s">
        <v>8218</v>
      </c>
      <c r="H1932" s="1" t="s">
        <v>8223</v>
      </c>
      <c r="I1932" s="1" t="s">
        <v>8245</v>
      </c>
      <c r="J1932" s="1">
        <v>1471834800</v>
      </c>
      <c r="K1932" s="1">
        <v>1469126462</v>
      </c>
      <c r="L1932" s="1" t="b">
        <v>0</v>
      </c>
      <c r="M1932" s="1">
        <v>75</v>
      </c>
      <c r="N1932" s="1" t="b">
        <v>1</v>
      </c>
      <c r="O1932" s="1" t="s">
        <v>8264</v>
      </c>
      <c r="P1932" s="28">
        <f>F1932/D1932</f>
        <v>1.2050000000000001</v>
      </c>
      <c r="Q1932" s="29">
        <f>IF(M1932&gt;0,F1932/M1932,0)</f>
        <v>80.333333333333329</v>
      </c>
      <c r="R1932" s="9" t="str">
        <f>LEFT(O1932,SEARCH("/",O1932,1)-1)</f>
        <v>film &amp; video</v>
      </c>
      <c r="S1932" s="26" t="str">
        <f>RIGHT(O1932,LEN(O1932)-SEARCH("/",O1932,1))</f>
        <v>television</v>
      </c>
      <c r="T1932" s="27">
        <f>(((K1932/60)/60)/24)+DATE(1970,1,1)</f>
        <v>42572.778495370367</v>
      </c>
      <c r="U1932" s="5" t="str">
        <f>TEXT(T1932,"mmm")</f>
        <v>Jul</v>
      </c>
      <c r="V1932" s="5" t="str">
        <f>TEXT(T1932,"yyyy")</f>
        <v>2016</v>
      </c>
      <c r="W1932" s="5" t="str">
        <f>TEXT(Y1932,"mmm")</f>
        <v>Aug</v>
      </c>
      <c r="X1932" s="1" t="str">
        <f>TEXT(Y1932,"yyyy")</f>
        <v>2016</v>
      </c>
      <c r="Y1932" s="27">
        <f>(((J1932/60)/60)/24)+DATE(1970,1,1)</f>
        <v>42604.125</v>
      </c>
    </row>
    <row r="1933" spans="1:25" ht="48" x14ac:dyDescent="0.2">
      <c r="A1933" s="1">
        <v>45</v>
      </c>
      <c r="B1933" s="7" t="s">
        <v>47</v>
      </c>
      <c r="C1933" s="7" t="s">
        <v>4156</v>
      </c>
      <c r="D1933" s="1">
        <v>5000</v>
      </c>
      <c r="E1933" s="37" t="str">
        <f>VLOOKUP(D1933,'Vlookup Table Bonus Point'!$C$3:$D$26,2,TRUE)</f>
        <v>5000 to 9999</v>
      </c>
      <c r="F1933" s="1">
        <v>6000</v>
      </c>
      <c r="G1933" s="1" t="s">
        <v>8218</v>
      </c>
      <c r="H1933" s="1" t="s">
        <v>8223</v>
      </c>
      <c r="I1933" s="1" t="s">
        <v>8245</v>
      </c>
      <c r="J1933" s="1">
        <v>1461769107</v>
      </c>
      <c r="K1933" s="1">
        <v>1459177107</v>
      </c>
      <c r="L1933" s="1" t="b">
        <v>0</v>
      </c>
      <c r="M1933" s="1">
        <v>61</v>
      </c>
      <c r="N1933" s="1" t="b">
        <v>1</v>
      </c>
      <c r="O1933" s="1" t="s">
        <v>8264</v>
      </c>
      <c r="P1933" s="28">
        <f>F1933/D1933</f>
        <v>1.2</v>
      </c>
      <c r="Q1933" s="29">
        <f>IF(M1933&gt;0,F1933/M1933,0)</f>
        <v>98.360655737704917</v>
      </c>
      <c r="R1933" s="9" t="str">
        <f>LEFT(O1933,SEARCH("/",O1933,1)-1)</f>
        <v>film &amp; video</v>
      </c>
      <c r="S1933" s="26" t="str">
        <f>RIGHT(O1933,LEN(O1933)-SEARCH("/",O1933,1))</f>
        <v>television</v>
      </c>
      <c r="T1933" s="27">
        <f>(((K1933/60)/60)/24)+DATE(1970,1,1)</f>
        <v>42457.623923611114</v>
      </c>
      <c r="U1933" s="5" t="str">
        <f>TEXT(T1933,"mmm")</f>
        <v>Mar</v>
      </c>
      <c r="V1933" s="5" t="str">
        <f>TEXT(T1933,"yyyy")</f>
        <v>2016</v>
      </c>
      <c r="W1933" s="5" t="str">
        <f>TEXT(Y1933,"mmm")</f>
        <v>Apr</v>
      </c>
      <c r="X1933" s="1" t="str">
        <f>TEXT(Y1933,"yyyy")</f>
        <v>2016</v>
      </c>
      <c r="Y1933" s="27">
        <f>(((J1933/60)/60)/24)+DATE(1970,1,1)</f>
        <v>42487.623923611114</v>
      </c>
    </row>
    <row r="1934" spans="1:25" ht="48" x14ac:dyDescent="0.2">
      <c r="A1934" s="1">
        <v>47</v>
      </c>
      <c r="B1934" s="7" t="s">
        <v>49</v>
      </c>
      <c r="C1934" s="7" t="s">
        <v>4158</v>
      </c>
      <c r="D1934" s="1">
        <v>5000</v>
      </c>
      <c r="E1934" s="37" t="str">
        <f>VLOOKUP(D1934,'Vlookup Table Bonus Point'!$C$3:$D$26,2,TRUE)</f>
        <v>5000 to 9999</v>
      </c>
      <c r="F1934" s="1">
        <v>5380.55</v>
      </c>
      <c r="G1934" s="1" t="s">
        <v>8218</v>
      </c>
      <c r="H1934" s="1" t="s">
        <v>8223</v>
      </c>
      <c r="I1934" s="1" t="s">
        <v>8245</v>
      </c>
      <c r="J1934" s="1">
        <v>1419021607</v>
      </c>
      <c r="K1934" s="1">
        <v>1413834007</v>
      </c>
      <c r="L1934" s="1" t="b">
        <v>0</v>
      </c>
      <c r="M1934" s="1">
        <v>70</v>
      </c>
      <c r="N1934" s="1" t="b">
        <v>1</v>
      </c>
      <c r="O1934" s="1" t="s">
        <v>8264</v>
      </c>
      <c r="P1934" s="28">
        <f>F1934/D1934</f>
        <v>1.0761100000000001</v>
      </c>
      <c r="Q1934" s="29">
        <f>IF(M1934&gt;0,F1934/M1934,0)</f>
        <v>76.865000000000009</v>
      </c>
      <c r="R1934" s="9" t="str">
        <f>LEFT(O1934,SEARCH("/",O1934,1)-1)</f>
        <v>film &amp; video</v>
      </c>
      <c r="S1934" s="26" t="str">
        <f>RIGHT(O1934,LEN(O1934)-SEARCH("/",O1934,1))</f>
        <v>television</v>
      </c>
      <c r="T1934" s="27">
        <f>(((K1934/60)/60)/24)+DATE(1970,1,1)</f>
        <v>41932.819525462961</v>
      </c>
      <c r="U1934" s="5" t="str">
        <f>TEXT(T1934,"mmm")</f>
        <v>Oct</v>
      </c>
      <c r="V1934" s="5" t="str">
        <f>TEXT(T1934,"yyyy")</f>
        <v>2014</v>
      </c>
      <c r="W1934" s="5" t="str">
        <f>TEXT(Y1934,"mmm")</f>
        <v>Dec</v>
      </c>
      <c r="X1934" s="1" t="str">
        <f>TEXT(Y1934,"yyyy")</f>
        <v>2014</v>
      </c>
      <c r="Y1934" s="27">
        <f>(((J1934/60)/60)/24)+DATE(1970,1,1)</f>
        <v>41992.861192129625</v>
      </c>
    </row>
    <row r="1935" spans="1:25" ht="48" x14ac:dyDescent="0.2">
      <c r="A1935" s="1">
        <v>61</v>
      </c>
      <c r="B1935" s="7" t="s">
        <v>63</v>
      </c>
      <c r="C1935" s="7" t="s">
        <v>4172</v>
      </c>
      <c r="D1935" s="1">
        <v>5000</v>
      </c>
      <c r="E1935" s="37" t="str">
        <f>VLOOKUP(D1935,'Vlookup Table Bonus Point'!$C$3:$D$26,2,TRUE)</f>
        <v>5000 to 9999</v>
      </c>
      <c r="F1935" s="1">
        <v>7415</v>
      </c>
      <c r="G1935" s="1" t="s">
        <v>8218</v>
      </c>
      <c r="H1935" s="1" t="s">
        <v>8223</v>
      </c>
      <c r="I1935" s="1" t="s">
        <v>8245</v>
      </c>
      <c r="J1935" s="1">
        <v>1370547157</v>
      </c>
      <c r="K1935" s="1">
        <v>1368646357</v>
      </c>
      <c r="L1935" s="1" t="b">
        <v>0</v>
      </c>
      <c r="M1935" s="1">
        <v>23</v>
      </c>
      <c r="N1935" s="1" t="b">
        <v>1</v>
      </c>
      <c r="O1935" s="1" t="s">
        <v>8265</v>
      </c>
      <c r="P1935" s="28">
        <f>F1935/D1935</f>
        <v>1.4830000000000001</v>
      </c>
      <c r="Q1935" s="29">
        <f>IF(M1935&gt;0,F1935/M1935,0)</f>
        <v>322.39130434782606</v>
      </c>
      <c r="R1935" s="9" t="str">
        <f>LEFT(O1935,SEARCH("/",O1935,1)-1)</f>
        <v>film &amp; video</v>
      </c>
      <c r="S1935" s="26" t="str">
        <f>RIGHT(O1935,LEN(O1935)-SEARCH("/",O1935,1))</f>
        <v>shorts</v>
      </c>
      <c r="T1935" s="27">
        <f>(((K1935/60)/60)/24)+DATE(1970,1,1)</f>
        <v>41409.814317129632</v>
      </c>
      <c r="U1935" s="5" t="str">
        <f>TEXT(T1935,"mmm")</f>
        <v>May</v>
      </c>
      <c r="V1935" s="5" t="str">
        <f>TEXT(T1935,"yyyy")</f>
        <v>2013</v>
      </c>
      <c r="W1935" s="5" t="str">
        <f>TEXT(Y1935,"mmm")</f>
        <v>Jun</v>
      </c>
      <c r="X1935" s="1" t="str">
        <f>TEXT(Y1935,"yyyy")</f>
        <v>2013</v>
      </c>
      <c r="Y1935" s="27">
        <f>(((J1935/60)/60)/24)+DATE(1970,1,1)</f>
        <v>41431.814317129632</v>
      </c>
    </row>
    <row r="1936" spans="1:25" ht="48" x14ac:dyDescent="0.2">
      <c r="A1936" s="1">
        <v>92</v>
      </c>
      <c r="B1936" s="7" t="s">
        <v>94</v>
      </c>
      <c r="C1936" s="7" t="s">
        <v>4203</v>
      </c>
      <c r="D1936" s="1">
        <v>5000</v>
      </c>
      <c r="E1936" s="37" t="str">
        <f>VLOOKUP(D1936,'Vlookup Table Bonus Point'!$C$3:$D$26,2,TRUE)</f>
        <v>5000 to 9999</v>
      </c>
      <c r="F1936" s="1">
        <v>5260</v>
      </c>
      <c r="G1936" s="1" t="s">
        <v>8218</v>
      </c>
      <c r="H1936" s="1" t="s">
        <v>8228</v>
      </c>
      <c r="I1936" s="1" t="s">
        <v>8250</v>
      </c>
      <c r="J1936" s="1">
        <v>1485936000</v>
      </c>
      <c r="K1936" s="1">
        <v>1481949983</v>
      </c>
      <c r="L1936" s="1" t="b">
        <v>0</v>
      </c>
      <c r="M1936" s="1">
        <v>43</v>
      </c>
      <c r="N1936" s="1" t="b">
        <v>1</v>
      </c>
      <c r="O1936" s="1" t="s">
        <v>8265</v>
      </c>
      <c r="P1936" s="28">
        <f>F1936/D1936</f>
        <v>1.052</v>
      </c>
      <c r="Q1936" s="29">
        <f>IF(M1936&gt;0,F1936/M1936,0)</f>
        <v>122.32558139534883</v>
      </c>
      <c r="R1936" s="9" t="str">
        <f>LEFT(O1936,SEARCH("/",O1936,1)-1)</f>
        <v>film &amp; video</v>
      </c>
      <c r="S1936" s="26" t="str">
        <f>RIGHT(O1936,LEN(O1936)-SEARCH("/",O1936,1))</f>
        <v>shorts</v>
      </c>
      <c r="T1936" s="27">
        <f>(((K1936/60)/60)/24)+DATE(1970,1,1)</f>
        <v>42721.198877314819</v>
      </c>
      <c r="U1936" s="5" t="str">
        <f>TEXT(T1936,"mmm")</f>
        <v>Dec</v>
      </c>
      <c r="V1936" s="5" t="str">
        <f>TEXT(T1936,"yyyy")</f>
        <v>2016</v>
      </c>
      <c r="W1936" s="5" t="str">
        <f>TEXT(Y1936,"mmm")</f>
        <v>Feb</v>
      </c>
      <c r="X1936" s="1" t="str">
        <f>TEXT(Y1936,"yyyy")</f>
        <v>2017</v>
      </c>
      <c r="Y1936" s="27">
        <f>(((J1936/60)/60)/24)+DATE(1970,1,1)</f>
        <v>42767.333333333328</v>
      </c>
    </row>
    <row r="1937" spans="1:25" ht="48" x14ac:dyDescent="0.2">
      <c r="A1937" s="1">
        <v>100</v>
      </c>
      <c r="B1937" s="7" t="s">
        <v>102</v>
      </c>
      <c r="C1937" s="7" t="s">
        <v>4211</v>
      </c>
      <c r="D1937" s="1">
        <v>5000</v>
      </c>
      <c r="E1937" s="37" t="str">
        <f>VLOOKUP(D1937,'Vlookup Table Bonus Point'!$C$3:$D$26,2,TRUE)</f>
        <v>5000 to 9999</v>
      </c>
      <c r="F1937" s="1">
        <v>5000</v>
      </c>
      <c r="G1937" s="1" t="s">
        <v>8218</v>
      </c>
      <c r="H1937" s="1" t="s">
        <v>8223</v>
      </c>
      <c r="I1937" s="1" t="s">
        <v>8245</v>
      </c>
      <c r="J1937" s="1">
        <v>1352055886</v>
      </c>
      <c r="K1937" s="1">
        <v>1350324286</v>
      </c>
      <c r="L1937" s="1" t="b">
        <v>0</v>
      </c>
      <c r="M1937" s="1">
        <v>26</v>
      </c>
      <c r="N1937" s="1" t="b">
        <v>1</v>
      </c>
      <c r="O1937" s="1" t="s">
        <v>8265</v>
      </c>
      <c r="P1937" s="28">
        <f>F1937/D1937</f>
        <v>1</v>
      </c>
      <c r="Q1937" s="29">
        <f>IF(M1937&gt;0,F1937/M1937,0)</f>
        <v>192.30769230769232</v>
      </c>
      <c r="R1937" s="9" t="str">
        <f>LEFT(O1937,SEARCH("/",O1937,1)-1)</f>
        <v>film &amp; video</v>
      </c>
      <c r="S1937" s="26" t="str">
        <f>RIGHT(O1937,LEN(O1937)-SEARCH("/",O1937,1))</f>
        <v>shorts</v>
      </c>
      <c r="T1937" s="27">
        <f>(((K1937/60)/60)/24)+DATE(1970,1,1)</f>
        <v>41197.753310185188</v>
      </c>
      <c r="U1937" s="5" t="str">
        <f>TEXT(T1937,"mmm")</f>
        <v>Oct</v>
      </c>
      <c r="V1937" s="5" t="str">
        <f>TEXT(T1937,"yyyy")</f>
        <v>2012</v>
      </c>
      <c r="W1937" s="5" t="str">
        <f>TEXT(Y1937,"mmm")</f>
        <v>Nov</v>
      </c>
      <c r="X1937" s="1" t="str">
        <f>TEXT(Y1937,"yyyy")</f>
        <v>2012</v>
      </c>
      <c r="Y1937" s="27">
        <f>(((J1937/60)/60)/24)+DATE(1970,1,1)</f>
        <v>41217.794976851852</v>
      </c>
    </row>
    <row r="1938" spans="1:25" ht="16" x14ac:dyDescent="0.2">
      <c r="A1938" s="1">
        <v>106</v>
      </c>
      <c r="B1938" s="7" t="s">
        <v>108</v>
      </c>
      <c r="C1938" s="7" t="s">
        <v>4217</v>
      </c>
      <c r="D1938" s="1">
        <v>5000</v>
      </c>
      <c r="E1938" s="37" t="str">
        <f>VLOOKUP(D1938,'Vlookup Table Bonus Point'!$C$3:$D$26,2,TRUE)</f>
        <v>5000 to 9999</v>
      </c>
      <c r="F1938" s="1">
        <v>5025</v>
      </c>
      <c r="G1938" s="1" t="s">
        <v>8218</v>
      </c>
      <c r="H1938" s="1" t="s">
        <v>8223</v>
      </c>
      <c r="I1938" s="1" t="s">
        <v>8245</v>
      </c>
      <c r="J1938" s="1">
        <v>1333391901</v>
      </c>
      <c r="K1938" s="1">
        <v>1332182301</v>
      </c>
      <c r="L1938" s="1" t="b">
        <v>0</v>
      </c>
      <c r="M1938" s="1">
        <v>27</v>
      </c>
      <c r="N1938" s="1" t="b">
        <v>1</v>
      </c>
      <c r="O1938" s="1" t="s">
        <v>8265</v>
      </c>
      <c r="P1938" s="28">
        <f>F1938/D1938</f>
        <v>1.0049999999999999</v>
      </c>
      <c r="Q1938" s="29">
        <f>IF(M1938&gt;0,F1938/M1938,0)</f>
        <v>186.11111111111111</v>
      </c>
      <c r="R1938" s="9" t="str">
        <f>LEFT(O1938,SEARCH("/",O1938,1)-1)</f>
        <v>film &amp; video</v>
      </c>
      <c r="S1938" s="26" t="str">
        <f>RIGHT(O1938,LEN(O1938)-SEARCH("/",O1938,1))</f>
        <v>shorts</v>
      </c>
      <c r="T1938" s="27">
        <f>(((K1938/60)/60)/24)+DATE(1970,1,1)</f>
        <v>40987.776631944449</v>
      </c>
      <c r="U1938" s="5" t="str">
        <f>TEXT(T1938,"mmm")</f>
        <v>Mar</v>
      </c>
      <c r="V1938" s="5" t="str">
        <f>TEXT(T1938,"yyyy")</f>
        <v>2012</v>
      </c>
      <c r="W1938" s="5" t="str">
        <f>TEXT(Y1938,"mmm")</f>
        <v>Apr</v>
      </c>
      <c r="X1938" s="1" t="str">
        <f>TEXT(Y1938,"yyyy")</f>
        <v>2012</v>
      </c>
      <c r="Y1938" s="27">
        <f>(((J1938/60)/60)/24)+DATE(1970,1,1)</f>
        <v>41001.776631944449</v>
      </c>
    </row>
    <row r="1939" spans="1:25" ht="48" x14ac:dyDescent="0.2">
      <c r="A1939" s="1">
        <v>112</v>
      </c>
      <c r="B1939" s="7" t="s">
        <v>114</v>
      </c>
      <c r="C1939" s="7" t="s">
        <v>4223</v>
      </c>
      <c r="D1939" s="1">
        <v>5000</v>
      </c>
      <c r="E1939" s="37" t="str">
        <f>VLOOKUP(D1939,'Vlookup Table Bonus Point'!$C$3:$D$26,2,TRUE)</f>
        <v>5000 to 9999</v>
      </c>
      <c r="F1939" s="1">
        <v>5200</v>
      </c>
      <c r="G1939" s="1" t="s">
        <v>8218</v>
      </c>
      <c r="H1939" s="1" t="s">
        <v>8223</v>
      </c>
      <c r="I1939" s="1" t="s">
        <v>8245</v>
      </c>
      <c r="J1939" s="1">
        <v>1397354400</v>
      </c>
      <c r="K1939" s="1">
        <v>1395277318</v>
      </c>
      <c r="L1939" s="1" t="b">
        <v>0</v>
      </c>
      <c r="M1939" s="1">
        <v>81</v>
      </c>
      <c r="N1939" s="1" t="b">
        <v>1</v>
      </c>
      <c r="O1939" s="1" t="s">
        <v>8265</v>
      </c>
      <c r="P1939" s="28">
        <f>F1939/D1939</f>
        <v>1.04</v>
      </c>
      <c r="Q1939" s="29">
        <f>IF(M1939&gt;0,F1939/M1939,0)</f>
        <v>64.197530864197532</v>
      </c>
      <c r="R1939" s="9" t="str">
        <f>LEFT(O1939,SEARCH("/",O1939,1)-1)</f>
        <v>film &amp; video</v>
      </c>
      <c r="S1939" s="26" t="str">
        <f>RIGHT(O1939,LEN(O1939)-SEARCH("/",O1939,1))</f>
        <v>shorts</v>
      </c>
      <c r="T1939" s="27">
        <f>(((K1939/60)/60)/24)+DATE(1970,1,1)</f>
        <v>41718.043032407404</v>
      </c>
      <c r="U1939" s="5" t="str">
        <f>TEXT(T1939,"mmm")</f>
        <v>Mar</v>
      </c>
      <c r="V1939" s="5" t="str">
        <f>TEXT(T1939,"yyyy")</f>
        <v>2014</v>
      </c>
      <c r="W1939" s="5" t="str">
        <f>TEXT(Y1939,"mmm")</f>
        <v>Apr</v>
      </c>
      <c r="X1939" s="1" t="str">
        <f>TEXT(Y1939,"yyyy")</f>
        <v>2014</v>
      </c>
      <c r="Y1939" s="27">
        <f>(((J1939/60)/60)/24)+DATE(1970,1,1)</f>
        <v>41742.083333333336</v>
      </c>
    </row>
    <row r="1940" spans="1:25" ht="32" x14ac:dyDescent="0.2">
      <c r="A1940" s="1">
        <v>113</v>
      </c>
      <c r="B1940" s="7" t="s">
        <v>115</v>
      </c>
      <c r="C1940" s="7" t="s">
        <v>4224</v>
      </c>
      <c r="D1940" s="1">
        <v>5000</v>
      </c>
      <c r="E1940" s="37" t="str">
        <f>VLOOKUP(D1940,'Vlookup Table Bonus Point'!$C$3:$D$26,2,TRUE)</f>
        <v>5000 to 9999</v>
      </c>
      <c r="F1940" s="1">
        <v>7050</v>
      </c>
      <c r="G1940" s="1" t="s">
        <v>8218</v>
      </c>
      <c r="H1940" s="1" t="s">
        <v>8223</v>
      </c>
      <c r="I1940" s="1" t="s">
        <v>8245</v>
      </c>
      <c r="J1940" s="1">
        <v>1312642800</v>
      </c>
      <c r="K1940" s="1">
        <v>1311963128</v>
      </c>
      <c r="L1940" s="1" t="b">
        <v>0</v>
      </c>
      <c r="M1940" s="1">
        <v>78</v>
      </c>
      <c r="N1940" s="1" t="b">
        <v>1</v>
      </c>
      <c r="O1940" s="1" t="s">
        <v>8265</v>
      </c>
      <c r="P1940" s="28">
        <f>F1940/D1940</f>
        <v>1.41</v>
      </c>
      <c r="Q1940" s="29">
        <f>IF(M1940&gt;0,F1940/M1940,0)</f>
        <v>90.384615384615387</v>
      </c>
      <c r="R1940" s="9" t="str">
        <f>LEFT(O1940,SEARCH("/",O1940,1)-1)</f>
        <v>film &amp; video</v>
      </c>
      <c r="S1940" s="26" t="str">
        <f>RIGHT(O1940,LEN(O1940)-SEARCH("/",O1940,1))</f>
        <v>shorts</v>
      </c>
      <c r="T1940" s="27">
        <f>(((K1940/60)/60)/24)+DATE(1970,1,1)</f>
        <v>40753.758425925924</v>
      </c>
      <c r="U1940" s="5" t="str">
        <f>TEXT(T1940,"mmm")</f>
        <v>Jul</v>
      </c>
      <c r="V1940" s="5" t="str">
        <f>TEXT(T1940,"yyyy")</f>
        <v>2011</v>
      </c>
      <c r="W1940" s="5" t="str">
        <f>TEXT(Y1940,"mmm")</f>
        <v>Aug</v>
      </c>
      <c r="X1940" s="1" t="str">
        <f>TEXT(Y1940,"yyyy")</f>
        <v>2011</v>
      </c>
      <c r="Y1940" s="27">
        <f>(((J1940/60)/60)/24)+DATE(1970,1,1)</f>
        <v>40761.625</v>
      </c>
    </row>
    <row r="1941" spans="1:25" ht="32" x14ac:dyDescent="0.2">
      <c r="A1941" s="1">
        <v>118</v>
      </c>
      <c r="B1941" s="7" t="s">
        <v>120</v>
      </c>
      <c r="C1941" s="7" t="s">
        <v>4229</v>
      </c>
      <c r="D1941" s="1">
        <v>5000</v>
      </c>
      <c r="E1941" s="37" t="str">
        <f>VLOOKUP(D1941,'Vlookup Table Bonus Point'!$C$3:$D$26,2,TRUE)</f>
        <v>5000 to 9999</v>
      </c>
      <c r="F1941" s="1">
        <v>5651.58</v>
      </c>
      <c r="G1941" s="1" t="s">
        <v>8218</v>
      </c>
      <c r="H1941" s="1" t="s">
        <v>8223</v>
      </c>
      <c r="I1941" s="1" t="s">
        <v>8245</v>
      </c>
      <c r="J1941" s="1">
        <v>1311902236</v>
      </c>
      <c r="K1941" s="1">
        <v>1309310236</v>
      </c>
      <c r="L1941" s="1" t="b">
        <v>0</v>
      </c>
      <c r="M1941" s="1">
        <v>39</v>
      </c>
      <c r="N1941" s="1" t="b">
        <v>1</v>
      </c>
      <c r="O1941" s="1" t="s">
        <v>8265</v>
      </c>
      <c r="P1941" s="28">
        <f>F1941/D1941</f>
        <v>1.1303159999999999</v>
      </c>
      <c r="Q1941" s="29">
        <f>IF(M1941&gt;0,F1941/M1941,0)</f>
        <v>144.91230769230768</v>
      </c>
      <c r="R1941" s="9" t="str">
        <f>LEFT(O1941,SEARCH("/",O1941,1)-1)</f>
        <v>film &amp; video</v>
      </c>
      <c r="S1941" s="26" t="str">
        <f>RIGHT(O1941,LEN(O1941)-SEARCH("/",O1941,1))</f>
        <v>shorts</v>
      </c>
      <c r="T1941" s="27">
        <f>(((K1941/60)/60)/24)+DATE(1970,1,1)</f>
        <v>40723.053657407407</v>
      </c>
      <c r="U1941" s="5" t="str">
        <f>TEXT(T1941,"mmm")</f>
        <v>Jun</v>
      </c>
      <c r="V1941" s="5" t="str">
        <f>TEXT(T1941,"yyyy")</f>
        <v>2011</v>
      </c>
      <c r="W1941" s="5" t="str">
        <f>TEXT(Y1941,"mmm")</f>
        <v>Jul</v>
      </c>
      <c r="X1941" s="1" t="str">
        <f>TEXT(Y1941,"yyyy")</f>
        <v>2011</v>
      </c>
      <c r="Y1941" s="27">
        <f>(((J1941/60)/60)/24)+DATE(1970,1,1)</f>
        <v>40753.053657407407</v>
      </c>
    </row>
    <row r="1942" spans="1:25" ht="32" x14ac:dyDescent="0.2">
      <c r="A1942" s="1">
        <v>134</v>
      </c>
      <c r="B1942" s="7" t="s">
        <v>136</v>
      </c>
      <c r="C1942" s="7" t="s">
        <v>4245</v>
      </c>
      <c r="D1942" s="1">
        <v>5000</v>
      </c>
      <c r="E1942" s="37" t="str">
        <f>VLOOKUP(D1942,'Vlookup Table Bonus Point'!$C$3:$D$26,2,TRUE)</f>
        <v>5000 to 9999</v>
      </c>
      <c r="F1942" s="1">
        <v>0</v>
      </c>
      <c r="G1942" s="1" t="s">
        <v>8219</v>
      </c>
      <c r="H1942" s="1" t="s">
        <v>8223</v>
      </c>
      <c r="I1942" s="1" t="s">
        <v>8245</v>
      </c>
      <c r="J1942" s="1">
        <v>1441386000</v>
      </c>
      <c r="K1942" s="1">
        <v>1438811418</v>
      </c>
      <c r="L1942" s="1" t="b">
        <v>0</v>
      </c>
      <c r="M1942" s="1">
        <v>0</v>
      </c>
      <c r="N1942" s="1" t="b">
        <v>0</v>
      </c>
      <c r="O1942" s="1" t="s">
        <v>8266</v>
      </c>
      <c r="P1942" s="28">
        <f>F1942/D1942</f>
        <v>0</v>
      </c>
      <c r="Q1942" s="29">
        <f>IF(M1942&gt;0,F1942/M1942,0)</f>
        <v>0</v>
      </c>
      <c r="R1942" s="9" t="str">
        <f>LEFT(O1942,SEARCH("/",O1942,1)-1)</f>
        <v>film &amp; video</v>
      </c>
      <c r="S1942" s="26" t="str">
        <f>RIGHT(O1942,LEN(O1942)-SEARCH("/",O1942,1))</f>
        <v>science fiction</v>
      </c>
      <c r="T1942" s="27">
        <f>(((K1942/60)/60)/24)+DATE(1970,1,1)</f>
        <v>42221.909930555557</v>
      </c>
      <c r="U1942" s="5" t="str">
        <f>TEXT(T1942,"mmm")</f>
        <v>Aug</v>
      </c>
      <c r="V1942" s="5" t="str">
        <f>TEXT(T1942,"yyyy")</f>
        <v>2015</v>
      </c>
      <c r="W1942" s="5" t="str">
        <f>TEXT(Y1942,"mmm")</f>
        <v>Sep</v>
      </c>
      <c r="X1942" s="1" t="str">
        <f>TEXT(Y1942,"yyyy")</f>
        <v>2015</v>
      </c>
      <c r="Y1942" s="27">
        <f>(((J1942/60)/60)/24)+DATE(1970,1,1)</f>
        <v>42251.708333333328</v>
      </c>
    </row>
    <row r="1943" spans="1:25" ht="48" x14ac:dyDescent="0.2">
      <c r="A1943" s="1">
        <v>158</v>
      </c>
      <c r="B1943" s="7" t="s">
        <v>160</v>
      </c>
      <c r="C1943" s="7" t="s">
        <v>4268</v>
      </c>
      <c r="D1943" s="1">
        <v>5000</v>
      </c>
      <c r="E1943" s="37" t="str">
        <f>VLOOKUP(D1943,'Vlookup Table Bonus Point'!$C$3:$D$26,2,TRUE)</f>
        <v>5000 to 9999</v>
      </c>
      <c r="F1943" s="1">
        <v>0</v>
      </c>
      <c r="G1943" s="1" t="s">
        <v>8219</v>
      </c>
      <c r="H1943" s="1" t="s">
        <v>8223</v>
      </c>
      <c r="I1943" s="1" t="s">
        <v>8245</v>
      </c>
      <c r="J1943" s="1">
        <v>1413942628</v>
      </c>
      <c r="K1943" s="1">
        <v>1411350628</v>
      </c>
      <c r="L1943" s="1" t="b">
        <v>0</v>
      </c>
      <c r="M1943" s="1">
        <v>0</v>
      </c>
      <c r="N1943" s="1" t="b">
        <v>0</v>
      </c>
      <c r="O1943" s="1" t="s">
        <v>8266</v>
      </c>
      <c r="P1943" s="28">
        <f>F1943/D1943</f>
        <v>0</v>
      </c>
      <c r="Q1943" s="29">
        <f>IF(M1943&gt;0,F1943/M1943,0)</f>
        <v>0</v>
      </c>
      <c r="R1943" s="9" t="str">
        <f>LEFT(O1943,SEARCH("/",O1943,1)-1)</f>
        <v>film &amp; video</v>
      </c>
      <c r="S1943" s="26" t="str">
        <f>RIGHT(O1943,LEN(O1943)-SEARCH("/",O1943,1))</f>
        <v>science fiction</v>
      </c>
      <c r="T1943" s="27">
        <f>(((K1943/60)/60)/24)+DATE(1970,1,1)</f>
        <v>41904.07671296296</v>
      </c>
      <c r="U1943" s="5" t="str">
        <f>TEXT(T1943,"mmm")</f>
        <v>Sep</v>
      </c>
      <c r="V1943" s="5" t="str">
        <f>TEXT(T1943,"yyyy")</f>
        <v>2014</v>
      </c>
      <c r="W1943" s="5" t="str">
        <f>TEXT(Y1943,"mmm")</f>
        <v>Oct</v>
      </c>
      <c r="X1943" s="1" t="str">
        <f>TEXT(Y1943,"yyyy")</f>
        <v>2014</v>
      </c>
      <c r="Y1943" s="27">
        <f>(((J1943/60)/60)/24)+DATE(1970,1,1)</f>
        <v>41934.07671296296</v>
      </c>
    </row>
    <row r="1944" spans="1:25" ht="48" x14ac:dyDescent="0.2">
      <c r="A1944" s="1">
        <v>160</v>
      </c>
      <c r="B1944" s="7" t="s">
        <v>162</v>
      </c>
      <c r="C1944" s="7" t="s">
        <v>4270</v>
      </c>
      <c r="D1944" s="1">
        <v>5000</v>
      </c>
      <c r="E1944" s="37" t="str">
        <f>VLOOKUP(D1944,'Vlookup Table Bonus Point'!$C$3:$D$26,2,TRUE)</f>
        <v>5000 to 9999</v>
      </c>
      <c r="F1944" s="1">
        <v>0</v>
      </c>
      <c r="G1944" s="1" t="s">
        <v>8220</v>
      </c>
      <c r="H1944" s="1" t="s">
        <v>8223</v>
      </c>
      <c r="I1944" s="1" t="s">
        <v>8245</v>
      </c>
      <c r="J1944" s="1">
        <v>1439675691</v>
      </c>
      <c r="K1944" s="1">
        <v>1434491691</v>
      </c>
      <c r="L1944" s="1" t="b">
        <v>0</v>
      </c>
      <c r="M1944" s="1">
        <v>0</v>
      </c>
      <c r="N1944" s="1" t="b">
        <v>0</v>
      </c>
      <c r="O1944" s="1" t="s">
        <v>8267</v>
      </c>
      <c r="P1944" s="28">
        <f>F1944/D1944</f>
        <v>0</v>
      </c>
      <c r="Q1944" s="29">
        <f>IF(M1944&gt;0,F1944/M1944,0)</f>
        <v>0</v>
      </c>
      <c r="R1944" s="9" t="str">
        <f>LEFT(O1944,SEARCH("/",O1944,1)-1)</f>
        <v>film &amp; video</v>
      </c>
      <c r="S1944" s="26" t="str">
        <f>RIGHT(O1944,LEN(O1944)-SEARCH("/",O1944,1))</f>
        <v>drama</v>
      </c>
      <c r="T1944" s="27">
        <f>(((K1944/60)/60)/24)+DATE(1970,1,1)</f>
        <v>42171.913090277783</v>
      </c>
      <c r="U1944" s="5" t="str">
        <f>TEXT(T1944,"mmm")</f>
        <v>Jun</v>
      </c>
      <c r="V1944" s="5" t="str">
        <f>TEXT(T1944,"yyyy")</f>
        <v>2015</v>
      </c>
      <c r="W1944" s="5" t="str">
        <f>TEXT(Y1944,"mmm")</f>
        <v>Aug</v>
      </c>
      <c r="X1944" s="1" t="str">
        <f>TEXT(Y1944,"yyyy")</f>
        <v>2015</v>
      </c>
      <c r="Y1944" s="27">
        <f>(((J1944/60)/60)/24)+DATE(1970,1,1)</f>
        <v>42231.913090277783</v>
      </c>
    </row>
    <row r="1945" spans="1:25" ht="48" x14ac:dyDescent="0.2">
      <c r="A1945" s="1">
        <v>166</v>
      </c>
      <c r="B1945" s="7" t="s">
        <v>168</v>
      </c>
      <c r="C1945" s="7" t="s">
        <v>4276</v>
      </c>
      <c r="D1945" s="1">
        <v>5000</v>
      </c>
      <c r="E1945" s="37" t="str">
        <f>VLOOKUP(D1945,'Vlookup Table Bonus Point'!$C$3:$D$26,2,TRUE)</f>
        <v>5000 to 9999</v>
      </c>
      <c r="F1945" s="1">
        <v>3000</v>
      </c>
      <c r="G1945" s="1" t="s">
        <v>8220</v>
      </c>
      <c r="H1945" s="1" t="s">
        <v>8223</v>
      </c>
      <c r="I1945" s="1" t="s">
        <v>8245</v>
      </c>
      <c r="J1945" s="1">
        <v>1484531362</v>
      </c>
      <c r="K1945" s="1">
        <v>1481939362</v>
      </c>
      <c r="L1945" s="1" t="b">
        <v>0</v>
      </c>
      <c r="M1945" s="1">
        <v>1</v>
      </c>
      <c r="N1945" s="1" t="b">
        <v>0</v>
      </c>
      <c r="O1945" s="1" t="s">
        <v>8267</v>
      </c>
      <c r="P1945" s="28">
        <f>F1945/D1945</f>
        <v>0.6</v>
      </c>
      <c r="Q1945" s="29">
        <f>IF(M1945&gt;0,F1945/M1945,0)</f>
        <v>3000</v>
      </c>
      <c r="R1945" s="9" t="str">
        <f>LEFT(O1945,SEARCH("/",O1945,1)-1)</f>
        <v>film &amp; video</v>
      </c>
      <c r="S1945" s="26" t="str">
        <f>RIGHT(O1945,LEN(O1945)-SEARCH("/",O1945,1))</f>
        <v>drama</v>
      </c>
      <c r="T1945" s="27">
        <f>(((K1945/60)/60)/24)+DATE(1970,1,1)</f>
        <v>42721.075949074075</v>
      </c>
      <c r="U1945" s="5" t="str">
        <f>TEXT(T1945,"mmm")</f>
        <v>Dec</v>
      </c>
      <c r="V1945" s="5" t="str">
        <f>TEXT(T1945,"yyyy")</f>
        <v>2016</v>
      </c>
      <c r="W1945" s="5" t="str">
        <f>TEXT(Y1945,"mmm")</f>
        <v>Jan</v>
      </c>
      <c r="X1945" s="1" t="str">
        <f>TEXT(Y1945,"yyyy")</f>
        <v>2017</v>
      </c>
      <c r="Y1945" s="27">
        <f>(((J1945/60)/60)/24)+DATE(1970,1,1)</f>
        <v>42751.075949074075</v>
      </c>
    </row>
    <row r="1946" spans="1:25" ht="48" x14ac:dyDescent="0.2">
      <c r="A1946" s="1">
        <v>186</v>
      </c>
      <c r="B1946" s="7" t="s">
        <v>188</v>
      </c>
      <c r="C1946" s="7" t="s">
        <v>4296</v>
      </c>
      <c r="D1946" s="1">
        <v>5000</v>
      </c>
      <c r="E1946" s="37" t="str">
        <f>VLOOKUP(D1946,'Vlookup Table Bonus Point'!$C$3:$D$26,2,TRUE)</f>
        <v>5000 to 9999</v>
      </c>
      <c r="F1946" s="1">
        <v>0</v>
      </c>
      <c r="G1946" s="1" t="s">
        <v>8220</v>
      </c>
      <c r="H1946" s="1" t="s">
        <v>8223</v>
      </c>
      <c r="I1946" s="1" t="s">
        <v>8245</v>
      </c>
      <c r="J1946" s="1">
        <v>1488571200</v>
      </c>
      <c r="K1946" s="1">
        <v>1485977434</v>
      </c>
      <c r="L1946" s="1" t="b">
        <v>0</v>
      </c>
      <c r="M1946" s="1">
        <v>0</v>
      </c>
      <c r="N1946" s="1" t="b">
        <v>0</v>
      </c>
      <c r="O1946" s="1" t="s">
        <v>8267</v>
      </c>
      <c r="P1946" s="28">
        <f>F1946/D1946</f>
        <v>0</v>
      </c>
      <c r="Q1946" s="29">
        <f>IF(M1946&gt;0,F1946/M1946,0)</f>
        <v>0</v>
      </c>
      <c r="R1946" s="9" t="str">
        <f>LEFT(O1946,SEARCH("/",O1946,1)-1)</f>
        <v>film &amp; video</v>
      </c>
      <c r="S1946" s="26" t="str">
        <f>RIGHT(O1946,LEN(O1946)-SEARCH("/",O1946,1))</f>
        <v>drama</v>
      </c>
      <c r="T1946" s="27">
        <f>(((K1946/60)/60)/24)+DATE(1970,1,1)</f>
        <v>42767.812893518523</v>
      </c>
      <c r="U1946" s="5" t="str">
        <f>TEXT(T1946,"mmm")</f>
        <v>Feb</v>
      </c>
      <c r="V1946" s="5" t="str">
        <f>TEXT(T1946,"yyyy")</f>
        <v>2017</v>
      </c>
      <c r="W1946" s="5" t="str">
        <f>TEXT(Y1946,"mmm")</f>
        <v>Mar</v>
      </c>
      <c r="X1946" s="1" t="str">
        <f>TEXT(Y1946,"yyyy")</f>
        <v>2017</v>
      </c>
      <c r="Y1946" s="27">
        <f>(((J1946/60)/60)/24)+DATE(1970,1,1)</f>
        <v>42797.833333333328</v>
      </c>
    </row>
    <row r="1947" spans="1:25" ht="32" x14ac:dyDescent="0.2">
      <c r="A1947" s="1">
        <v>187</v>
      </c>
      <c r="B1947" s="7" t="s">
        <v>189</v>
      </c>
      <c r="C1947" s="7" t="s">
        <v>4297</v>
      </c>
      <c r="D1947" s="1">
        <v>5000</v>
      </c>
      <c r="E1947" s="37" t="str">
        <f>VLOOKUP(D1947,'Vlookup Table Bonus Point'!$C$3:$D$26,2,TRUE)</f>
        <v>5000 to 9999</v>
      </c>
      <c r="F1947" s="1">
        <v>800</v>
      </c>
      <c r="G1947" s="1" t="s">
        <v>8220</v>
      </c>
      <c r="H1947" s="1" t="s">
        <v>8223</v>
      </c>
      <c r="I1947" s="1" t="s">
        <v>8245</v>
      </c>
      <c r="J1947" s="1">
        <v>1437461940</v>
      </c>
      <c r="K1947" s="1">
        <v>1435383457</v>
      </c>
      <c r="L1947" s="1" t="b">
        <v>0</v>
      </c>
      <c r="M1947" s="1">
        <v>5</v>
      </c>
      <c r="N1947" s="1" t="b">
        <v>0</v>
      </c>
      <c r="O1947" s="1" t="s">
        <v>8267</v>
      </c>
      <c r="P1947" s="28">
        <f>F1947/D1947</f>
        <v>0.16</v>
      </c>
      <c r="Q1947" s="29">
        <f>IF(M1947&gt;0,F1947/M1947,0)</f>
        <v>160</v>
      </c>
      <c r="R1947" s="9" t="str">
        <f>LEFT(O1947,SEARCH("/",O1947,1)-1)</f>
        <v>film &amp; video</v>
      </c>
      <c r="S1947" s="26" t="str">
        <f>RIGHT(O1947,LEN(O1947)-SEARCH("/",O1947,1))</f>
        <v>drama</v>
      </c>
      <c r="T1947" s="27">
        <f>(((K1947/60)/60)/24)+DATE(1970,1,1)</f>
        <v>42182.234456018516</v>
      </c>
      <c r="U1947" s="5" t="str">
        <f>TEXT(T1947,"mmm")</f>
        <v>Jun</v>
      </c>
      <c r="V1947" s="5" t="str">
        <f>TEXT(T1947,"yyyy")</f>
        <v>2015</v>
      </c>
      <c r="W1947" s="5" t="str">
        <f>TEXT(Y1947,"mmm")</f>
        <v>Jul</v>
      </c>
      <c r="X1947" s="1" t="str">
        <f>TEXT(Y1947,"yyyy")</f>
        <v>2015</v>
      </c>
      <c r="Y1947" s="27">
        <f>(((J1947/60)/60)/24)+DATE(1970,1,1)</f>
        <v>42206.290972222225</v>
      </c>
    </row>
    <row r="1948" spans="1:25" ht="48" x14ac:dyDescent="0.2">
      <c r="A1948" s="1">
        <v>191</v>
      </c>
      <c r="B1948" s="7" t="s">
        <v>193</v>
      </c>
      <c r="C1948" s="7" t="s">
        <v>4301</v>
      </c>
      <c r="D1948" s="1">
        <v>5000</v>
      </c>
      <c r="E1948" s="37" t="str">
        <f>VLOOKUP(D1948,'Vlookup Table Bonus Point'!$C$3:$D$26,2,TRUE)</f>
        <v>5000 to 9999</v>
      </c>
      <c r="F1948" s="1">
        <v>250</v>
      </c>
      <c r="G1948" s="1" t="s">
        <v>8220</v>
      </c>
      <c r="H1948" s="1" t="s">
        <v>8225</v>
      </c>
      <c r="I1948" s="1" t="s">
        <v>8247</v>
      </c>
      <c r="J1948" s="1">
        <v>1443782138</v>
      </c>
      <c r="K1948" s="1">
        <v>1440326138</v>
      </c>
      <c r="L1948" s="1" t="b">
        <v>0</v>
      </c>
      <c r="M1948" s="1">
        <v>3</v>
      </c>
      <c r="N1948" s="1" t="b">
        <v>0</v>
      </c>
      <c r="O1948" s="1" t="s">
        <v>8267</v>
      </c>
      <c r="P1948" s="28">
        <f>F1948/D1948</f>
        <v>0.05</v>
      </c>
      <c r="Q1948" s="29">
        <f>IF(M1948&gt;0,F1948/M1948,0)</f>
        <v>83.333333333333329</v>
      </c>
      <c r="R1948" s="9" t="str">
        <f>LEFT(O1948,SEARCH("/",O1948,1)-1)</f>
        <v>film &amp; video</v>
      </c>
      <c r="S1948" s="26" t="str">
        <f>RIGHT(O1948,LEN(O1948)-SEARCH("/",O1948,1))</f>
        <v>drama</v>
      </c>
      <c r="T1948" s="27">
        <f>(((K1948/60)/60)/24)+DATE(1970,1,1)</f>
        <v>42239.441412037035</v>
      </c>
      <c r="U1948" s="5" t="str">
        <f>TEXT(T1948,"mmm")</f>
        <v>Aug</v>
      </c>
      <c r="V1948" s="5" t="str">
        <f>TEXT(T1948,"yyyy")</f>
        <v>2015</v>
      </c>
      <c r="W1948" s="5" t="str">
        <f>TEXT(Y1948,"mmm")</f>
        <v>Oct</v>
      </c>
      <c r="X1948" s="1" t="str">
        <f>TEXT(Y1948,"yyyy")</f>
        <v>2015</v>
      </c>
      <c r="Y1948" s="27">
        <f>(((J1948/60)/60)/24)+DATE(1970,1,1)</f>
        <v>42279.441412037035</v>
      </c>
    </row>
    <row r="1949" spans="1:25" ht="48" x14ac:dyDescent="0.2">
      <c r="A1949" s="1">
        <v>211</v>
      </c>
      <c r="B1949" s="7" t="s">
        <v>213</v>
      </c>
      <c r="C1949" s="7" t="s">
        <v>4321</v>
      </c>
      <c r="D1949" s="1">
        <v>5000</v>
      </c>
      <c r="E1949" s="37" t="str">
        <f>VLOOKUP(D1949,'Vlookup Table Bonus Point'!$C$3:$D$26,2,TRUE)</f>
        <v>5000 to 9999</v>
      </c>
      <c r="F1949" s="1">
        <v>2230</v>
      </c>
      <c r="G1949" s="1" t="s">
        <v>8220</v>
      </c>
      <c r="H1949" s="1" t="s">
        <v>8223</v>
      </c>
      <c r="I1949" s="1" t="s">
        <v>8245</v>
      </c>
      <c r="J1949" s="1">
        <v>1442634617</v>
      </c>
      <c r="K1949" s="1">
        <v>1440042617</v>
      </c>
      <c r="L1949" s="1" t="b">
        <v>0</v>
      </c>
      <c r="M1949" s="1">
        <v>12</v>
      </c>
      <c r="N1949" s="1" t="b">
        <v>0</v>
      </c>
      <c r="O1949" s="1" t="s">
        <v>8267</v>
      </c>
      <c r="P1949" s="28">
        <f>F1949/D1949</f>
        <v>0.44600000000000001</v>
      </c>
      <c r="Q1949" s="29">
        <f>IF(M1949&gt;0,F1949/M1949,0)</f>
        <v>185.83333333333334</v>
      </c>
      <c r="R1949" s="9" t="str">
        <f>LEFT(O1949,SEARCH("/",O1949,1)-1)</f>
        <v>film &amp; video</v>
      </c>
      <c r="S1949" s="26" t="str">
        <f>RIGHT(O1949,LEN(O1949)-SEARCH("/",O1949,1))</f>
        <v>drama</v>
      </c>
      <c r="T1949" s="27">
        <f>(((K1949/60)/60)/24)+DATE(1970,1,1)</f>
        <v>42236.159918981488</v>
      </c>
      <c r="U1949" s="5" t="str">
        <f>TEXT(T1949,"mmm")</f>
        <v>Aug</v>
      </c>
      <c r="V1949" s="5" t="str">
        <f>TEXT(T1949,"yyyy")</f>
        <v>2015</v>
      </c>
      <c r="W1949" s="5" t="str">
        <f>TEXT(Y1949,"mmm")</f>
        <v>Sep</v>
      </c>
      <c r="X1949" s="1" t="str">
        <f>TEXT(Y1949,"yyyy")</f>
        <v>2015</v>
      </c>
      <c r="Y1949" s="27">
        <f>(((J1949/60)/60)/24)+DATE(1970,1,1)</f>
        <v>42266.159918981488</v>
      </c>
    </row>
    <row r="1950" spans="1:25" ht="48" x14ac:dyDescent="0.2">
      <c r="A1950" s="1">
        <v>218</v>
      </c>
      <c r="B1950" s="7" t="s">
        <v>220</v>
      </c>
      <c r="C1950" s="7" t="s">
        <v>4328</v>
      </c>
      <c r="D1950" s="1">
        <v>5000</v>
      </c>
      <c r="E1950" s="37" t="str">
        <f>VLOOKUP(D1950,'Vlookup Table Bonus Point'!$C$3:$D$26,2,TRUE)</f>
        <v>5000 to 9999</v>
      </c>
      <c r="F1950" s="1">
        <v>100</v>
      </c>
      <c r="G1950" s="1" t="s">
        <v>8220</v>
      </c>
      <c r="H1950" s="1" t="s">
        <v>8223</v>
      </c>
      <c r="I1950" s="1" t="s">
        <v>8245</v>
      </c>
      <c r="J1950" s="1">
        <v>1431702289</v>
      </c>
      <c r="K1950" s="1">
        <v>1426518289</v>
      </c>
      <c r="L1950" s="1" t="b">
        <v>0</v>
      </c>
      <c r="M1950" s="1">
        <v>1</v>
      </c>
      <c r="N1950" s="1" t="b">
        <v>0</v>
      </c>
      <c r="O1950" s="1" t="s">
        <v>8267</v>
      </c>
      <c r="P1950" s="28">
        <f>F1950/D1950</f>
        <v>0.02</v>
      </c>
      <c r="Q1950" s="29">
        <f>IF(M1950&gt;0,F1950/M1950,0)</f>
        <v>100</v>
      </c>
      <c r="R1950" s="9" t="str">
        <f>LEFT(O1950,SEARCH("/",O1950,1)-1)</f>
        <v>film &amp; video</v>
      </c>
      <c r="S1950" s="26" t="str">
        <f>RIGHT(O1950,LEN(O1950)-SEARCH("/",O1950,1))</f>
        <v>drama</v>
      </c>
      <c r="T1950" s="27">
        <f>(((K1950/60)/60)/24)+DATE(1970,1,1)</f>
        <v>42079.628344907411</v>
      </c>
      <c r="U1950" s="5" t="str">
        <f>TEXT(T1950,"mmm")</f>
        <v>Mar</v>
      </c>
      <c r="V1950" s="5" t="str">
        <f>TEXT(T1950,"yyyy")</f>
        <v>2015</v>
      </c>
      <c r="W1950" s="5" t="str">
        <f>TEXT(Y1950,"mmm")</f>
        <v>May</v>
      </c>
      <c r="X1950" s="1" t="str">
        <f>TEXT(Y1950,"yyyy")</f>
        <v>2015</v>
      </c>
      <c r="Y1950" s="27">
        <f>(((J1950/60)/60)/24)+DATE(1970,1,1)</f>
        <v>42139.628344907411</v>
      </c>
    </row>
    <row r="1951" spans="1:25" ht="48" x14ac:dyDescent="0.2">
      <c r="A1951" s="1">
        <v>245</v>
      </c>
      <c r="B1951" s="7" t="s">
        <v>246</v>
      </c>
      <c r="C1951" s="7" t="s">
        <v>4355</v>
      </c>
      <c r="D1951" s="1">
        <v>5000</v>
      </c>
      <c r="E1951" s="37" t="str">
        <f>VLOOKUP(D1951,'Vlookup Table Bonus Point'!$C$3:$D$26,2,TRUE)</f>
        <v>5000 to 9999</v>
      </c>
      <c r="F1951" s="1">
        <v>5186</v>
      </c>
      <c r="G1951" s="1" t="s">
        <v>8218</v>
      </c>
      <c r="H1951" s="1" t="s">
        <v>8223</v>
      </c>
      <c r="I1951" s="1" t="s">
        <v>8245</v>
      </c>
      <c r="J1951" s="1">
        <v>1345079785</v>
      </c>
      <c r="K1951" s="1">
        <v>1342487785</v>
      </c>
      <c r="L1951" s="1" t="b">
        <v>1</v>
      </c>
      <c r="M1951" s="1">
        <v>96</v>
      </c>
      <c r="N1951" s="1" t="b">
        <v>1</v>
      </c>
      <c r="O1951" s="1" t="s">
        <v>8268</v>
      </c>
      <c r="P1951" s="28">
        <f>F1951/D1951</f>
        <v>1.0371999999999999</v>
      </c>
      <c r="Q1951" s="29">
        <f>IF(M1951&gt;0,F1951/M1951,0)</f>
        <v>54.020833333333336</v>
      </c>
      <c r="R1951" s="9" t="str">
        <f>LEFT(O1951,SEARCH("/",O1951,1)-1)</f>
        <v>film &amp; video</v>
      </c>
      <c r="S1951" s="26" t="str">
        <f>RIGHT(O1951,LEN(O1951)-SEARCH("/",O1951,1))</f>
        <v>documentary</v>
      </c>
      <c r="T1951" s="27">
        <f>(((K1951/60)/60)/24)+DATE(1970,1,1)</f>
        <v>41107.053067129629</v>
      </c>
      <c r="U1951" s="5" t="str">
        <f>TEXT(T1951,"mmm")</f>
        <v>Jul</v>
      </c>
      <c r="V1951" s="5" t="str">
        <f>TEXT(T1951,"yyyy")</f>
        <v>2012</v>
      </c>
      <c r="W1951" s="5" t="str">
        <f>TEXT(Y1951,"mmm")</f>
        <v>Aug</v>
      </c>
      <c r="X1951" s="1" t="str">
        <f>TEXT(Y1951,"yyyy")</f>
        <v>2012</v>
      </c>
      <c r="Y1951" s="27">
        <f>(((J1951/60)/60)/24)+DATE(1970,1,1)</f>
        <v>41137.053067129629</v>
      </c>
    </row>
    <row r="1952" spans="1:25" ht="48" x14ac:dyDescent="0.2">
      <c r="A1952" s="1">
        <v>246</v>
      </c>
      <c r="B1952" s="7" t="s">
        <v>247</v>
      </c>
      <c r="C1952" s="7" t="s">
        <v>4356</v>
      </c>
      <c r="D1952" s="1">
        <v>5000</v>
      </c>
      <c r="E1952" s="37" t="str">
        <f>VLOOKUP(D1952,'Vlookup Table Bonus Point'!$C$3:$D$26,2,TRUE)</f>
        <v>5000 to 9999</v>
      </c>
      <c r="F1952" s="1">
        <v>15273</v>
      </c>
      <c r="G1952" s="1" t="s">
        <v>8218</v>
      </c>
      <c r="H1952" s="1" t="s">
        <v>8223</v>
      </c>
      <c r="I1952" s="1" t="s">
        <v>8245</v>
      </c>
      <c r="J1952" s="1">
        <v>1292665405</v>
      </c>
      <c r="K1952" s="1">
        <v>1288341805</v>
      </c>
      <c r="L1952" s="1" t="b">
        <v>1</v>
      </c>
      <c r="M1952" s="1">
        <v>223</v>
      </c>
      <c r="N1952" s="1" t="b">
        <v>1</v>
      </c>
      <c r="O1952" s="1" t="s">
        <v>8268</v>
      </c>
      <c r="P1952" s="28">
        <f>F1952/D1952</f>
        <v>3.0546000000000002</v>
      </c>
      <c r="Q1952" s="29">
        <f>IF(M1952&gt;0,F1952/M1952,0)</f>
        <v>68.488789237668158</v>
      </c>
      <c r="R1952" s="9" t="str">
        <f>LEFT(O1952,SEARCH("/",O1952,1)-1)</f>
        <v>film &amp; video</v>
      </c>
      <c r="S1952" s="26" t="str">
        <f>RIGHT(O1952,LEN(O1952)-SEARCH("/",O1952,1))</f>
        <v>documentary</v>
      </c>
      <c r="T1952" s="27">
        <f>(((K1952/60)/60)/24)+DATE(1970,1,1)</f>
        <v>40480.363483796296</v>
      </c>
      <c r="U1952" s="5" t="str">
        <f>TEXT(T1952,"mmm")</f>
        <v>Oct</v>
      </c>
      <c r="V1952" s="5" t="str">
        <f>TEXT(T1952,"yyyy")</f>
        <v>2010</v>
      </c>
      <c r="W1952" s="5" t="str">
        <f>TEXT(Y1952,"mmm")</f>
        <v>Dec</v>
      </c>
      <c r="X1952" s="1" t="str">
        <f>TEXT(Y1952,"yyyy")</f>
        <v>2010</v>
      </c>
      <c r="Y1952" s="27">
        <f>(((J1952/60)/60)/24)+DATE(1970,1,1)</f>
        <v>40530.405150462961</v>
      </c>
    </row>
    <row r="1953" spans="1:25" ht="64" x14ac:dyDescent="0.2">
      <c r="A1953" s="1">
        <v>247</v>
      </c>
      <c r="B1953" s="7" t="s">
        <v>248</v>
      </c>
      <c r="C1953" s="7" t="s">
        <v>4357</v>
      </c>
      <c r="D1953" s="1">
        <v>5000</v>
      </c>
      <c r="E1953" s="37" t="str">
        <f>VLOOKUP(D1953,'Vlookup Table Bonus Point'!$C$3:$D$26,2,TRUE)</f>
        <v>5000 to 9999</v>
      </c>
      <c r="F1953" s="1">
        <v>6705</v>
      </c>
      <c r="G1953" s="1" t="s">
        <v>8218</v>
      </c>
      <c r="H1953" s="1" t="s">
        <v>8223</v>
      </c>
      <c r="I1953" s="1" t="s">
        <v>8245</v>
      </c>
      <c r="J1953" s="1">
        <v>1287200340</v>
      </c>
      <c r="K1953" s="1">
        <v>1284042614</v>
      </c>
      <c r="L1953" s="1" t="b">
        <v>1</v>
      </c>
      <c r="M1953" s="1">
        <v>62</v>
      </c>
      <c r="N1953" s="1" t="b">
        <v>1</v>
      </c>
      <c r="O1953" s="1" t="s">
        <v>8268</v>
      </c>
      <c r="P1953" s="28">
        <f>F1953/D1953</f>
        <v>1.341</v>
      </c>
      <c r="Q1953" s="29">
        <f>IF(M1953&gt;0,F1953/M1953,0)</f>
        <v>108.14516129032258</v>
      </c>
      <c r="R1953" s="9" t="str">
        <f>LEFT(O1953,SEARCH("/",O1953,1)-1)</f>
        <v>film &amp; video</v>
      </c>
      <c r="S1953" s="26" t="str">
        <f>RIGHT(O1953,LEN(O1953)-SEARCH("/",O1953,1))</f>
        <v>documentary</v>
      </c>
      <c r="T1953" s="27">
        <f>(((K1953/60)/60)/24)+DATE(1970,1,1)</f>
        <v>40430.604328703703</v>
      </c>
      <c r="U1953" s="5" t="str">
        <f>TEXT(T1953,"mmm")</f>
        <v>Sep</v>
      </c>
      <c r="V1953" s="5" t="str">
        <f>TEXT(T1953,"yyyy")</f>
        <v>2010</v>
      </c>
      <c r="W1953" s="5" t="str">
        <f>TEXT(Y1953,"mmm")</f>
        <v>Oct</v>
      </c>
      <c r="X1953" s="1" t="str">
        <f>TEXT(Y1953,"yyyy")</f>
        <v>2010</v>
      </c>
      <c r="Y1953" s="27">
        <f>(((J1953/60)/60)/24)+DATE(1970,1,1)</f>
        <v>40467.152083333334</v>
      </c>
    </row>
    <row r="1954" spans="1:25" ht="48" x14ac:dyDescent="0.2">
      <c r="A1954" s="1">
        <v>252</v>
      </c>
      <c r="B1954" s="7" t="s">
        <v>253</v>
      </c>
      <c r="C1954" s="7" t="s">
        <v>4362</v>
      </c>
      <c r="D1954" s="1">
        <v>5000</v>
      </c>
      <c r="E1954" s="37" t="str">
        <f>VLOOKUP(D1954,'Vlookup Table Bonus Point'!$C$3:$D$26,2,TRUE)</f>
        <v>5000 to 9999</v>
      </c>
      <c r="F1954" s="1">
        <v>9228</v>
      </c>
      <c r="G1954" s="1" t="s">
        <v>8218</v>
      </c>
      <c r="H1954" s="1" t="s">
        <v>8223</v>
      </c>
      <c r="I1954" s="1" t="s">
        <v>8245</v>
      </c>
      <c r="J1954" s="1">
        <v>1275364740</v>
      </c>
      <c r="K1954" s="1">
        <v>1269878058</v>
      </c>
      <c r="L1954" s="1" t="b">
        <v>1</v>
      </c>
      <c r="M1954" s="1">
        <v>108</v>
      </c>
      <c r="N1954" s="1" t="b">
        <v>1</v>
      </c>
      <c r="O1954" s="1" t="s">
        <v>8268</v>
      </c>
      <c r="P1954" s="28">
        <f>F1954/D1954</f>
        <v>1.8455999999999999</v>
      </c>
      <c r="Q1954" s="29">
        <f>IF(M1954&gt;0,F1954/M1954,0)</f>
        <v>85.444444444444443</v>
      </c>
      <c r="R1954" s="9" t="str">
        <f>LEFT(O1954,SEARCH("/",O1954,1)-1)</f>
        <v>film &amp; video</v>
      </c>
      <c r="S1954" s="26" t="str">
        <f>RIGHT(O1954,LEN(O1954)-SEARCH("/",O1954,1))</f>
        <v>documentary</v>
      </c>
      <c r="T1954" s="27">
        <f>(((K1954/60)/60)/24)+DATE(1970,1,1)</f>
        <v>40266.662708333337</v>
      </c>
      <c r="U1954" s="5" t="str">
        <f>TEXT(T1954,"mmm")</f>
        <v>Mar</v>
      </c>
      <c r="V1954" s="5" t="str">
        <f>TEXT(T1954,"yyyy")</f>
        <v>2010</v>
      </c>
      <c r="W1954" s="5" t="str">
        <f>TEXT(Y1954,"mmm")</f>
        <v>Jun</v>
      </c>
      <c r="X1954" s="1" t="str">
        <f>TEXT(Y1954,"yyyy")</f>
        <v>2010</v>
      </c>
      <c r="Y1954" s="27">
        <f>(((J1954/60)/60)/24)+DATE(1970,1,1)</f>
        <v>40330.165972222225</v>
      </c>
    </row>
    <row r="1955" spans="1:25" ht="64" x14ac:dyDescent="0.2">
      <c r="A1955" s="1">
        <v>264</v>
      </c>
      <c r="B1955" s="7" t="s">
        <v>265</v>
      </c>
      <c r="C1955" s="7" t="s">
        <v>4374</v>
      </c>
      <c r="D1955" s="1">
        <v>5000</v>
      </c>
      <c r="E1955" s="37" t="str">
        <f>VLOOKUP(D1955,'Vlookup Table Bonus Point'!$C$3:$D$26,2,TRUE)</f>
        <v>5000 to 9999</v>
      </c>
      <c r="F1955" s="1">
        <v>5910</v>
      </c>
      <c r="G1955" s="1" t="s">
        <v>8218</v>
      </c>
      <c r="H1955" s="1" t="s">
        <v>8223</v>
      </c>
      <c r="I1955" s="1" t="s">
        <v>8245</v>
      </c>
      <c r="J1955" s="1">
        <v>1336747995</v>
      </c>
      <c r="K1955" s="1">
        <v>1334155995</v>
      </c>
      <c r="L1955" s="1" t="b">
        <v>1</v>
      </c>
      <c r="M1955" s="1">
        <v>91</v>
      </c>
      <c r="N1955" s="1" t="b">
        <v>1</v>
      </c>
      <c r="O1955" s="1" t="s">
        <v>8268</v>
      </c>
      <c r="P1955" s="28">
        <f>F1955/D1955</f>
        <v>1.1819999999999999</v>
      </c>
      <c r="Q1955" s="29">
        <f>IF(M1955&gt;0,F1955/M1955,0)</f>
        <v>64.945054945054949</v>
      </c>
      <c r="R1955" s="9" t="str">
        <f>LEFT(O1955,SEARCH("/",O1955,1)-1)</f>
        <v>film &amp; video</v>
      </c>
      <c r="S1955" s="26" t="str">
        <f>RIGHT(O1955,LEN(O1955)-SEARCH("/",O1955,1))</f>
        <v>documentary</v>
      </c>
      <c r="T1955" s="27">
        <f>(((K1955/60)/60)/24)+DATE(1970,1,1)</f>
        <v>41010.620312500003</v>
      </c>
      <c r="U1955" s="5" t="str">
        <f>TEXT(T1955,"mmm")</f>
        <v>Apr</v>
      </c>
      <c r="V1955" s="5" t="str">
        <f>TEXT(T1955,"yyyy")</f>
        <v>2012</v>
      </c>
      <c r="W1955" s="5" t="str">
        <f>TEXT(Y1955,"mmm")</f>
        <v>May</v>
      </c>
      <c r="X1955" s="1" t="str">
        <f>TEXT(Y1955,"yyyy")</f>
        <v>2012</v>
      </c>
      <c r="Y1955" s="27">
        <f>(((J1955/60)/60)/24)+DATE(1970,1,1)</f>
        <v>41040.620312500003</v>
      </c>
    </row>
    <row r="1956" spans="1:25" ht="64" x14ac:dyDescent="0.2">
      <c r="A1956" s="1">
        <v>265</v>
      </c>
      <c r="B1956" s="7" t="s">
        <v>266</v>
      </c>
      <c r="C1956" s="7" t="s">
        <v>4375</v>
      </c>
      <c r="D1956" s="1">
        <v>5000</v>
      </c>
      <c r="E1956" s="37" t="str">
        <f>VLOOKUP(D1956,'Vlookup Table Bonus Point'!$C$3:$D$26,2,TRUE)</f>
        <v>5000 to 9999</v>
      </c>
      <c r="F1956" s="1">
        <v>5555</v>
      </c>
      <c r="G1956" s="1" t="s">
        <v>8218</v>
      </c>
      <c r="H1956" s="1" t="s">
        <v>8223</v>
      </c>
      <c r="I1956" s="1" t="s">
        <v>8245</v>
      </c>
      <c r="J1956" s="1">
        <v>1273522560</v>
      </c>
      <c r="K1956" s="1">
        <v>1269928430</v>
      </c>
      <c r="L1956" s="1" t="b">
        <v>1</v>
      </c>
      <c r="M1956" s="1">
        <v>58</v>
      </c>
      <c r="N1956" s="1" t="b">
        <v>1</v>
      </c>
      <c r="O1956" s="1" t="s">
        <v>8268</v>
      </c>
      <c r="P1956" s="28">
        <f>F1956/D1956</f>
        <v>1.111</v>
      </c>
      <c r="Q1956" s="29">
        <f>IF(M1956&gt;0,F1956/M1956,0)</f>
        <v>95.775862068965523</v>
      </c>
      <c r="R1956" s="9" t="str">
        <f>LEFT(O1956,SEARCH("/",O1956,1)-1)</f>
        <v>film &amp; video</v>
      </c>
      <c r="S1956" s="26" t="str">
        <f>RIGHT(O1956,LEN(O1956)-SEARCH("/",O1956,1))</f>
        <v>documentary</v>
      </c>
      <c r="T1956" s="27">
        <f>(((K1956/60)/60)/24)+DATE(1970,1,1)</f>
        <v>40267.245717592588</v>
      </c>
      <c r="U1956" s="5" t="str">
        <f>TEXT(T1956,"mmm")</f>
        <v>Mar</v>
      </c>
      <c r="V1956" s="5" t="str">
        <f>TEXT(T1956,"yyyy")</f>
        <v>2010</v>
      </c>
      <c r="W1956" s="5" t="str">
        <f>TEXT(Y1956,"mmm")</f>
        <v>May</v>
      </c>
      <c r="X1956" s="1" t="str">
        <f>TEXT(Y1956,"yyyy")</f>
        <v>2010</v>
      </c>
      <c r="Y1956" s="27">
        <f>(((J1956/60)/60)/24)+DATE(1970,1,1)</f>
        <v>40308.844444444447</v>
      </c>
    </row>
    <row r="1957" spans="1:25" ht="48" x14ac:dyDescent="0.2">
      <c r="A1957" s="1">
        <v>268</v>
      </c>
      <c r="B1957" s="7" t="s">
        <v>269</v>
      </c>
      <c r="C1957" s="7" t="s">
        <v>4378</v>
      </c>
      <c r="D1957" s="1">
        <v>5000</v>
      </c>
      <c r="E1957" s="37" t="str">
        <f>VLOOKUP(D1957,'Vlookup Table Bonus Point'!$C$3:$D$26,2,TRUE)</f>
        <v>5000 to 9999</v>
      </c>
      <c r="F1957" s="1">
        <v>5570</v>
      </c>
      <c r="G1957" s="1" t="s">
        <v>8218</v>
      </c>
      <c r="H1957" s="1" t="s">
        <v>8223</v>
      </c>
      <c r="I1957" s="1" t="s">
        <v>8245</v>
      </c>
      <c r="J1957" s="1">
        <v>1320640778</v>
      </c>
      <c r="K1957" s="1">
        <v>1316749178</v>
      </c>
      <c r="L1957" s="1" t="b">
        <v>1</v>
      </c>
      <c r="M1957" s="1">
        <v>111</v>
      </c>
      <c r="N1957" s="1" t="b">
        <v>1</v>
      </c>
      <c r="O1957" s="1" t="s">
        <v>8268</v>
      </c>
      <c r="P1957" s="28">
        <f>F1957/D1957</f>
        <v>1.1140000000000001</v>
      </c>
      <c r="Q1957" s="29">
        <f>IF(M1957&gt;0,F1957/M1957,0)</f>
        <v>50.18018018018018</v>
      </c>
      <c r="R1957" s="9" t="str">
        <f>LEFT(O1957,SEARCH("/",O1957,1)-1)</f>
        <v>film &amp; video</v>
      </c>
      <c r="S1957" s="26" t="str">
        <f>RIGHT(O1957,LEN(O1957)-SEARCH("/",O1957,1))</f>
        <v>documentary</v>
      </c>
      <c r="T1957" s="27">
        <f>(((K1957/60)/60)/24)+DATE(1970,1,1)</f>
        <v>40809.15252314815</v>
      </c>
      <c r="U1957" s="5" t="str">
        <f>TEXT(T1957,"mmm")</f>
        <v>Sep</v>
      </c>
      <c r="V1957" s="5" t="str">
        <f>TEXT(T1957,"yyyy")</f>
        <v>2011</v>
      </c>
      <c r="W1957" s="5" t="str">
        <f>TEXT(Y1957,"mmm")</f>
        <v>Nov</v>
      </c>
      <c r="X1957" s="1" t="str">
        <f>TEXT(Y1957,"yyyy")</f>
        <v>2011</v>
      </c>
      <c r="Y1957" s="27">
        <f>(((J1957/60)/60)/24)+DATE(1970,1,1)</f>
        <v>40854.194189814814</v>
      </c>
    </row>
    <row r="1958" spans="1:25" ht="48" x14ac:dyDescent="0.2">
      <c r="A1958" s="1">
        <v>273</v>
      </c>
      <c r="B1958" s="7" t="s">
        <v>274</v>
      </c>
      <c r="C1958" s="7" t="s">
        <v>4383</v>
      </c>
      <c r="D1958" s="1">
        <v>5000</v>
      </c>
      <c r="E1958" s="37" t="str">
        <f>VLOOKUP(D1958,'Vlookup Table Bonus Point'!$C$3:$D$26,2,TRUE)</f>
        <v>5000 to 9999</v>
      </c>
      <c r="F1958" s="1">
        <v>5388.79</v>
      </c>
      <c r="G1958" s="1" t="s">
        <v>8218</v>
      </c>
      <c r="H1958" s="1" t="s">
        <v>8223</v>
      </c>
      <c r="I1958" s="1" t="s">
        <v>8245</v>
      </c>
      <c r="J1958" s="1">
        <v>1309694266</v>
      </c>
      <c r="K1958" s="1">
        <v>1307102266</v>
      </c>
      <c r="L1958" s="1" t="b">
        <v>1</v>
      </c>
      <c r="M1958" s="1">
        <v>118</v>
      </c>
      <c r="N1958" s="1" t="b">
        <v>1</v>
      </c>
      <c r="O1958" s="1" t="s">
        <v>8268</v>
      </c>
      <c r="P1958" s="28">
        <f>F1958/D1958</f>
        <v>1.077758</v>
      </c>
      <c r="Q1958" s="29">
        <f>IF(M1958&gt;0,F1958/M1958,0)</f>
        <v>45.667711864406776</v>
      </c>
      <c r="R1958" s="9" t="str">
        <f>LEFT(O1958,SEARCH("/",O1958,1)-1)</f>
        <v>film &amp; video</v>
      </c>
      <c r="S1958" s="26" t="str">
        <f>RIGHT(O1958,LEN(O1958)-SEARCH("/",O1958,1))</f>
        <v>documentary</v>
      </c>
      <c r="T1958" s="27">
        <f>(((K1958/60)/60)/24)+DATE(1970,1,1)</f>
        <v>40697.498449074075</v>
      </c>
      <c r="U1958" s="5" t="str">
        <f>TEXT(T1958,"mmm")</f>
        <v>Jun</v>
      </c>
      <c r="V1958" s="5" t="str">
        <f>TEXT(T1958,"yyyy")</f>
        <v>2011</v>
      </c>
      <c r="W1958" s="5" t="str">
        <f>TEXT(Y1958,"mmm")</f>
        <v>Jul</v>
      </c>
      <c r="X1958" s="1" t="str">
        <f>TEXT(Y1958,"yyyy")</f>
        <v>2011</v>
      </c>
      <c r="Y1958" s="27">
        <f>(((J1958/60)/60)/24)+DATE(1970,1,1)</f>
        <v>40727.498449074075</v>
      </c>
    </row>
    <row r="1959" spans="1:25" ht="48" x14ac:dyDescent="0.2">
      <c r="A1959" s="1">
        <v>291</v>
      </c>
      <c r="B1959" s="7" t="s">
        <v>292</v>
      </c>
      <c r="C1959" s="7" t="s">
        <v>4401</v>
      </c>
      <c r="D1959" s="1">
        <v>5000</v>
      </c>
      <c r="E1959" s="37" t="str">
        <f>VLOOKUP(D1959,'Vlookup Table Bonus Point'!$C$3:$D$26,2,TRUE)</f>
        <v>5000 to 9999</v>
      </c>
      <c r="F1959" s="1">
        <v>6001</v>
      </c>
      <c r="G1959" s="1" t="s">
        <v>8218</v>
      </c>
      <c r="H1959" s="1" t="s">
        <v>8223</v>
      </c>
      <c r="I1959" s="1" t="s">
        <v>8245</v>
      </c>
      <c r="J1959" s="1">
        <v>1367366460</v>
      </c>
      <c r="K1959" s="1">
        <v>1365791246</v>
      </c>
      <c r="L1959" s="1" t="b">
        <v>1</v>
      </c>
      <c r="M1959" s="1">
        <v>128</v>
      </c>
      <c r="N1959" s="1" t="b">
        <v>1</v>
      </c>
      <c r="O1959" s="1" t="s">
        <v>8268</v>
      </c>
      <c r="P1959" s="28">
        <f>F1959/D1959</f>
        <v>1.2001999999999999</v>
      </c>
      <c r="Q1959" s="29">
        <f>IF(M1959&gt;0,F1959/M1959,0)</f>
        <v>46.8828125</v>
      </c>
      <c r="R1959" s="9" t="str">
        <f>LEFT(O1959,SEARCH("/",O1959,1)-1)</f>
        <v>film &amp; video</v>
      </c>
      <c r="S1959" s="26" t="str">
        <f>RIGHT(O1959,LEN(O1959)-SEARCH("/",O1959,1))</f>
        <v>documentary</v>
      </c>
      <c r="T1959" s="27">
        <f>(((K1959/60)/60)/24)+DATE(1970,1,1)</f>
        <v>41376.769050925926</v>
      </c>
      <c r="U1959" s="5" t="str">
        <f>TEXT(T1959,"mmm")</f>
        <v>Apr</v>
      </c>
      <c r="V1959" s="5" t="str">
        <f>TEXT(T1959,"yyyy")</f>
        <v>2013</v>
      </c>
      <c r="W1959" s="5" t="str">
        <f>TEXT(Y1959,"mmm")</f>
        <v>May</v>
      </c>
      <c r="X1959" s="1" t="str">
        <f>TEXT(Y1959,"yyyy")</f>
        <v>2013</v>
      </c>
      <c r="Y1959" s="27">
        <f>(((J1959/60)/60)/24)+DATE(1970,1,1)</f>
        <v>41395.000694444447</v>
      </c>
    </row>
    <row r="1960" spans="1:25" ht="64" x14ac:dyDescent="0.2">
      <c r="A1960" s="1">
        <v>294</v>
      </c>
      <c r="B1960" s="7" t="s">
        <v>295</v>
      </c>
      <c r="C1960" s="7" t="s">
        <v>4404</v>
      </c>
      <c r="D1960" s="1">
        <v>5000</v>
      </c>
      <c r="E1960" s="37" t="str">
        <f>VLOOKUP(D1960,'Vlookup Table Bonus Point'!$C$3:$D$26,2,TRUE)</f>
        <v>5000 to 9999</v>
      </c>
      <c r="F1960" s="1">
        <v>5000</v>
      </c>
      <c r="G1960" s="1" t="s">
        <v>8218</v>
      </c>
      <c r="H1960" s="1" t="s">
        <v>8223</v>
      </c>
      <c r="I1960" s="1" t="s">
        <v>8245</v>
      </c>
      <c r="J1960" s="1">
        <v>1279555200</v>
      </c>
      <c r="K1960" s="1">
        <v>1276480894</v>
      </c>
      <c r="L1960" s="1" t="b">
        <v>1</v>
      </c>
      <c r="M1960" s="1">
        <v>50</v>
      </c>
      <c r="N1960" s="1" t="b">
        <v>1</v>
      </c>
      <c r="O1960" s="1" t="s">
        <v>8268</v>
      </c>
      <c r="P1960" s="28">
        <f>F1960/D1960</f>
        <v>1</v>
      </c>
      <c r="Q1960" s="29">
        <f>IF(M1960&gt;0,F1960/M1960,0)</f>
        <v>100</v>
      </c>
      <c r="R1960" s="9" t="str">
        <f>LEFT(O1960,SEARCH("/",O1960,1)-1)</f>
        <v>film &amp; video</v>
      </c>
      <c r="S1960" s="26" t="str">
        <f>RIGHT(O1960,LEN(O1960)-SEARCH("/",O1960,1))</f>
        <v>documentary</v>
      </c>
      <c r="T1960" s="27">
        <f>(((K1960/60)/60)/24)+DATE(1970,1,1)</f>
        <v>40343.084421296298</v>
      </c>
      <c r="U1960" s="5" t="str">
        <f>TEXT(T1960,"mmm")</f>
        <v>Jun</v>
      </c>
      <c r="V1960" s="5" t="str">
        <f>TEXT(T1960,"yyyy")</f>
        <v>2010</v>
      </c>
      <c r="W1960" s="5" t="str">
        <f>TEXT(Y1960,"mmm")</f>
        <v>Jul</v>
      </c>
      <c r="X1960" s="1" t="str">
        <f>TEXT(Y1960,"yyyy")</f>
        <v>2010</v>
      </c>
      <c r="Y1960" s="27">
        <f>(((J1960/60)/60)/24)+DATE(1970,1,1)</f>
        <v>40378.666666666664</v>
      </c>
    </row>
    <row r="1961" spans="1:25" ht="48" x14ac:dyDescent="0.2">
      <c r="A1961" s="1">
        <v>318</v>
      </c>
      <c r="B1961" s="7" t="s">
        <v>319</v>
      </c>
      <c r="C1961" s="7" t="s">
        <v>4428</v>
      </c>
      <c r="D1961" s="1">
        <v>5000</v>
      </c>
      <c r="E1961" s="37" t="str">
        <f>VLOOKUP(D1961,'Vlookup Table Bonus Point'!$C$3:$D$26,2,TRUE)</f>
        <v>5000 to 9999</v>
      </c>
      <c r="F1961" s="1">
        <v>14166</v>
      </c>
      <c r="G1961" s="1" t="s">
        <v>8218</v>
      </c>
      <c r="H1961" s="1" t="s">
        <v>8223</v>
      </c>
      <c r="I1961" s="1" t="s">
        <v>8245</v>
      </c>
      <c r="J1961" s="1">
        <v>1364342151</v>
      </c>
      <c r="K1961" s="1">
        <v>1361753751</v>
      </c>
      <c r="L1961" s="1" t="b">
        <v>1</v>
      </c>
      <c r="M1961" s="1">
        <v>284</v>
      </c>
      <c r="N1961" s="1" t="b">
        <v>1</v>
      </c>
      <c r="O1961" s="1" t="s">
        <v>8268</v>
      </c>
      <c r="P1961" s="28">
        <f>F1961/D1961</f>
        <v>2.8332000000000002</v>
      </c>
      <c r="Q1961" s="29">
        <f>IF(M1961&gt;0,F1961/M1961,0)</f>
        <v>49.880281690140848</v>
      </c>
      <c r="R1961" s="9" t="str">
        <f>LEFT(O1961,SEARCH("/",O1961,1)-1)</f>
        <v>film &amp; video</v>
      </c>
      <c r="S1961" s="26" t="str">
        <f>RIGHT(O1961,LEN(O1961)-SEARCH("/",O1961,1))</f>
        <v>documentary</v>
      </c>
      <c r="T1961" s="27">
        <f>(((K1961/60)/60)/24)+DATE(1970,1,1)</f>
        <v>41330.038784722223</v>
      </c>
      <c r="U1961" s="5" t="str">
        <f>TEXT(T1961,"mmm")</f>
        <v>Feb</v>
      </c>
      <c r="V1961" s="5" t="str">
        <f>TEXT(T1961,"yyyy")</f>
        <v>2013</v>
      </c>
      <c r="W1961" s="5" t="str">
        <f>TEXT(Y1961,"mmm")</f>
        <v>Mar</v>
      </c>
      <c r="X1961" s="1" t="str">
        <f>TEXT(Y1961,"yyyy")</f>
        <v>2013</v>
      </c>
      <c r="Y1961" s="27">
        <f>(((J1961/60)/60)/24)+DATE(1970,1,1)</f>
        <v>41359.997118055559</v>
      </c>
    </row>
    <row r="1962" spans="1:25" ht="64" x14ac:dyDescent="0.2">
      <c r="A1962" s="1">
        <v>319</v>
      </c>
      <c r="B1962" s="7" t="s">
        <v>320</v>
      </c>
      <c r="C1962" s="7" t="s">
        <v>4429</v>
      </c>
      <c r="D1962" s="1">
        <v>5000</v>
      </c>
      <c r="E1962" s="37" t="str">
        <f>VLOOKUP(D1962,'Vlookup Table Bonus Point'!$C$3:$D$26,2,TRUE)</f>
        <v>5000 to 9999</v>
      </c>
      <c r="F1962" s="1">
        <v>5634</v>
      </c>
      <c r="G1962" s="1" t="s">
        <v>8218</v>
      </c>
      <c r="H1962" s="1" t="s">
        <v>8223</v>
      </c>
      <c r="I1962" s="1" t="s">
        <v>8245</v>
      </c>
      <c r="J1962" s="1">
        <v>1265097540</v>
      </c>
      <c r="K1962" s="1">
        <v>1257538029</v>
      </c>
      <c r="L1962" s="1" t="b">
        <v>1</v>
      </c>
      <c r="M1962" s="1">
        <v>51</v>
      </c>
      <c r="N1962" s="1" t="b">
        <v>1</v>
      </c>
      <c r="O1962" s="1" t="s">
        <v>8268</v>
      </c>
      <c r="P1962" s="28">
        <f>F1962/D1962</f>
        <v>1.1268</v>
      </c>
      <c r="Q1962" s="29">
        <f>IF(M1962&gt;0,F1962/M1962,0)</f>
        <v>110.47058823529412</v>
      </c>
      <c r="R1962" s="9" t="str">
        <f>LEFT(O1962,SEARCH("/",O1962,1)-1)</f>
        <v>film &amp; video</v>
      </c>
      <c r="S1962" s="26" t="str">
        <f>RIGHT(O1962,LEN(O1962)-SEARCH("/",O1962,1))</f>
        <v>documentary</v>
      </c>
      <c r="T1962" s="27">
        <f>(((K1962/60)/60)/24)+DATE(1970,1,1)</f>
        <v>40123.83829861111</v>
      </c>
      <c r="U1962" s="5" t="str">
        <f>TEXT(T1962,"mmm")</f>
        <v>Nov</v>
      </c>
      <c r="V1962" s="5" t="str">
        <f>TEXT(T1962,"yyyy")</f>
        <v>2009</v>
      </c>
      <c r="W1962" s="5" t="str">
        <f>TEXT(Y1962,"mmm")</f>
        <v>Feb</v>
      </c>
      <c r="X1962" s="1" t="str">
        <f>TEXT(Y1962,"yyyy")</f>
        <v>2010</v>
      </c>
      <c r="Y1962" s="27">
        <f>(((J1962/60)/60)/24)+DATE(1970,1,1)</f>
        <v>40211.332638888889</v>
      </c>
    </row>
    <row r="1963" spans="1:25" ht="48" x14ac:dyDescent="0.2">
      <c r="A1963" s="1">
        <v>388</v>
      </c>
      <c r="B1963" s="7" t="s">
        <v>389</v>
      </c>
      <c r="C1963" s="7" t="s">
        <v>4498</v>
      </c>
      <c r="D1963" s="1">
        <v>5000</v>
      </c>
      <c r="E1963" s="37" t="str">
        <f>VLOOKUP(D1963,'Vlookup Table Bonus Point'!$C$3:$D$26,2,TRUE)</f>
        <v>5000 to 9999</v>
      </c>
      <c r="F1963" s="1">
        <v>6308</v>
      </c>
      <c r="G1963" s="1" t="s">
        <v>8218</v>
      </c>
      <c r="H1963" s="1" t="s">
        <v>8223</v>
      </c>
      <c r="I1963" s="1" t="s">
        <v>8245</v>
      </c>
      <c r="J1963" s="1">
        <v>1469670580</v>
      </c>
      <c r="K1963" s="1">
        <v>1467078580</v>
      </c>
      <c r="L1963" s="1" t="b">
        <v>0</v>
      </c>
      <c r="M1963" s="1">
        <v>71</v>
      </c>
      <c r="N1963" s="1" t="b">
        <v>1</v>
      </c>
      <c r="O1963" s="1" t="s">
        <v>8268</v>
      </c>
      <c r="P1963" s="28">
        <f>F1963/D1963</f>
        <v>1.2616000000000001</v>
      </c>
      <c r="Q1963" s="29">
        <f>IF(M1963&gt;0,F1963/M1963,0)</f>
        <v>88.845070422535215</v>
      </c>
      <c r="R1963" s="9" t="str">
        <f>LEFT(O1963,SEARCH("/",O1963,1)-1)</f>
        <v>film &amp; video</v>
      </c>
      <c r="S1963" s="26" t="str">
        <f>RIGHT(O1963,LEN(O1963)-SEARCH("/",O1963,1))</f>
        <v>documentary</v>
      </c>
      <c r="T1963" s="27">
        <f>(((K1963/60)/60)/24)+DATE(1970,1,1)</f>
        <v>42549.076157407413</v>
      </c>
      <c r="U1963" s="5" t="str">
        <f>TEXT(T1963,"mmm")</f>
        <v>Jun</v>
      </c>
      <c r="V1963" s="5" t="str">
        <f>TEXT(T1963,"yyyy")</f>
        <v>2016</v>
      </c>
      <c r="W1963" s="5" t="str">
        <f>TEXT(Y1963,"mmm")</f>
        <v>Jul</v>
      </c>
      <c r="X1963" s="1" t="str">
        <f>TEXT(Y1963,"yyyy")</f>
        <v>2016</v>
      </c>
      <c r="Y1963" s="27">
        <f>(((J1963/60)/60)/24)+DATE(1970,1,1)</f>
        <v>42579.076157407413</v>
      </c>
    </row>
    <row r="1964" spans="1:25" ht="48" x14ac:dyDescent="0.2">
      <c r="A1964" s="1">
        <v>403</v>
      </c>
      <c r="B1964" s="7" t="s">
        <v>404</v>
      </c>
      <c r="C1964" s="7" t="s">
        <v>4513</v>
      </c>
      <c r="D1964" s="1">
        <v>5000</v>
      </c>
      <c r="E1964" s="37" t="str">
        <f>VLOOKUP(D1964,'Vlookup Table Bonus Point'!$C$3:$D$26,2,TRUE)</f>
        <v>5000 to 9999</v>
      </c>
      <c r="F1964" s="1">
        <v>5263</v>
      </c>
      <c r="G1964" s="1" t="s">
        <v>8218</v>
      </c>
      <c r="H1964" s="1" t="s">
        <v>8223</v>
      </c>
      <c r="I1964" s="1" t="s">
        <v>8245</v>
      </c>
      <c r="J1964" s="1">
        <v>1312960080</v>
      </c>
      <c r="K1964" s="1">
        <v>1308900441</v>
      </c>
      <c r="L1964" s="1" t="b">
        <v>0</v>
      </c>
      <c r="M1964" s="1">
        <v>70</v>
      </c>
      <c r="N1964" s="1" t="b">
        <v>1</v>
      </c>
      <c r="O1964" s="1" t="s">
        <v>8268</v>
      </c>
      <c r="P1964" s="28">
        <f>F1964/D1964</f>
        <v>1.0526</v>
      </c>
      <c r="Q1964" s="29">
        <f>IF(M1964&gt;0,F1964/M1964,0)</f>
        <v>75.185714285714283</v>
      </c>
      <c r="R1964" s="9" t="str">
        <f>LEFT(O1964,SEARCH("/",O1964,1)-1)</f>
        <v>film &amp; video</v>
      </c>
      <c r="S1964" s="26" t="str">
        <f>RIGHT(O1964,LEN(O1964)-SEARCH("/",O1964,1))</f>
        <v>documentary</v>
      </c>
      <c r="T1964" s="27">
        <f>(((K1964/60)/60)/24)+DATE(1970,1,1)</f>
        <v>40718.310659722221</v>
      </c>
      <c r="U1964" s="5" t="str">
        <f>TEXT(T1964,"mmm")</f>
        <v>Jun</v>
      </c>
      <c r="V1964" s="5" t="str">
        <f>TEXT(T1964,"yyyy")</f>
        <v>2011</v>
      </c>
      <c r="W1964" s="5" t="str">
        <f>TEXT(Y1964,"mmm")</f>
        <v>Aug</v>
      </c>
      <c r="X1964" s="1" t="str">
        <f>TEXT(Y1964,"yyyy")</f>
        <v>2011</v>
      </c>
      <c r="Y1964" s="27">
        <f>(((J1964/60)/60)/24)+DATE(1970,1,1)</f>
        <v>40765.297222222223</v>
      </c>
    </row>
    <row r="1965" spans="1:25" ht="64" x14ac:dyDescent="0.2">
      <c r="A1965" s="1">
        <v>429</v>
      </c>
      <c r="B1965" s="7" t="s">
        <v>430</v>
      </c>
      <c r="C1965" s="7" t="s">
        <v>4539</v>
      </c>
      <c r="D1965" s="1">
        <v>5000</v>
      </c>
      <c r="E1965" s="37" t="str">
        <f>VLOOKUP(D1965,'Vlookup Table Bonus Point'!$C$3:$D$26,2,TRUE)</f>
        <v>5000 to 9999</v>
      </c>
      <c r="F1965" s="1">
        <v>0</v>
      </c>
      <c r="G1965" s="1" t="s">
        <v>8220</v>
      </c>
      <c r="H1965" s="1" t="s">
        <v>8223</v>
      </c>
      <c r="I1965" s="1" t="s">
        <v>8245</v>
      </c>
      <c r="J1965" s="1">
        <v>1259297940</v>
      </c>
      <c r="K1965" s="1">
        <v>1252964282</v>
      </c>
      <c r="L1965" s="1" t="b">
        <v>0</v>
      </c>
      <c r="M1965" s="1">
        <v>0</v>
      </c>
      <c r="N1965" s="1" t="b">
        <v>0</v>
      </c>
      <c r="O1965" s="1" t="s">
        <v>8269</v>
      </c>
      <c r="P1965" s="28">
        <f>F1965/D1965</f>
        <v>0</v>
      </c>
      <c r="Q1965" s="29">
        <f>IF(M1965&gt;0,F1965/M1965,0)</f>
        <v>0</v>
      </c>
      <c r="R1965" s="9" t="str">
        <f>LEFT(O1965,SEARCH("/",O1965,1)-1)</f>
        <v>film &amp; video</v>
      </c>
      <c r="S1965" s="26" t="str">
        <f>RIGHT(O1965,LEN(O1965)-SEARCH("/",O1965,1))</f>
        <v>animation</v>
      </c>
      <c r="T1965" s="27">
        <f>(((K1965/60)/60)/24)+DATE(1970,1,1)</f>
        <v>40070.901412037041</v>
      </c>
      <c r="U1965" s="5" t="str">
        <f>TEXT(T1965,"mmm")</f>
        <v>Sep</v>
      </c>
      <c r="V1965" s="5" t="str">
        <f>TEXT(T1965,"yyyy")</f>
        <v>2009</v>
      </c>
      <c r="W1965" s="5" t="str">
        <f>TEXT(Y1965,"mmm")</f>
        <v>Nov</v>
      </c>
      <c r="X1965" s="1" t="str">
        <f>TEXT(Y1965,"yyyy")</f>
        <v>2009</v>
      </c>
      <c r="Y1965" s="27">
        <f>(((J1965/60)/60)/24)+DATE(1970,1,1)</f>
        <v>40144.207638888889</v>
      </c>
    </row>
    <row r="1966" spans="1:25" ht="48" x14ac:dyDescent="0.2">
      <c r="A1966" s="1">
        <v>440</v>
      </c>
      <c r="B1966" s="7" t="s">
        <v>441</v>
      </c>
      <c r="C1966" s="7" t="s">
        <v>4550</v>
      </c>
      <c r="D1966" s="1">
        <v>5000</v>
      </c>
      <c r="E1966" s="37" t="str">
        <f>VLOOKUP(D1966,'Vlookup Table Bonus Point'!$C$3:$D$26,2,TRUE)</f>
        <v>5000 to 9999</v>
      </c>
      <c r="F1966" s="1">
        <v>5</v>
      </c>
      <c r="G1966" s="1" t="s">
        <v>8220</v>
      </c>
      <c r="H1966" s="1" t="s">
        <v>8223</v>
      </c>
      <c r="I1966" s="1" t="s">
        <v>8245</v>
      </c>
      <c r="J1966" s="1">
        <v>1458859153</v>
      </c>
      <c r="K1966" s="1">
        <v>1456270753</v>
      </c>
      <c r="L1966" s="1" t="b">
        <v>0</v>
      </c>
      <c r="M1966" s="1">
        <v>1</v>
      </c>
      <c r="N1966" s="1" t="b">
        <v>0</v>
      </c>
      <c r="O1966" s="1" t="s">
        <v>8269</v>
      </c>
      <c r="P1966" s="28">
        <f>F1966/D1966</f>
        <v>1E-3</v>
      </c>
      <c r="Q1966" s="29">
        <f>IF(M1966&gt;0,F1966/M1966,0)</f>
        <v>5</v>
      </c>
      <c r="R1966" s="9" t="str">
        <f>LEFT(O1966,SEARCH("/",O1966,1)-1)</f>
        <v>film &amp; video</v>
      </c>
      <c r="S1966" s="26" t="str">
        <f>RIGHT(O1966,LEN(O1966)-SEARCH("/",O1966,1))</f>
        <v>animation</v>
      </c>
      <c r="T1966" s="27">
        <f>(((K1966/60)/60)/24)+DATE(1970,1,1)</f>
        <v>42423.985567129625</v>
      </c>
      <c r="U1966" s="5" t="str">
        <f>TEXT(T1966,"mmm")</f>
        <v>Feb</v>
      </c>
      <c r="V1966" s="5" t="str">
        <f>TEXT(T1966,"yyyy")</f>
        <v>2016</v>
      </c>
      <c r="W1966" s="5" t="str">
        <f>TEXT(Y1966,"mmm")</f>
        <v>Mar</v>
      </c>
      <c r="X1966" s="1" t="str">
        <f>TEXT(Y1966,"yyyy")</f>
        <v>2016</v>
      </c>
      <c r="Y1966" s="27">
        <f>(((J1966/60)/60)/24)+DATE(1970,1,1)</f>
        <v>42453.943900462968</v>
      </c>
    </row>
    <row r="1967" spans="1:25" ht="48" x14ac:dyDescent="0.2">
      <c r="A1967" s="1">
        <v>470</v>
      </c>
      <c r="B1967" s="7" t="s">
        <v>471</v>
      </c>
      <c r="C1967" s="7" t="s">
        <v>4580</v>
      </c>
      <c r="D1967" s="1">
        <v>5000</v>
      </c>
      <c r="E1967" s="37" t="str">
        <f>VLOOKUP(D1967,'Vlookup Table Bonus Point'!$C$3:$D$26,2,TRUE)</f>
        <v>5000 to 9999</v>
      </c>
      <c r="F1967" s="1">
        <v>51</v>
      </c>
      <c r="G1967" s="1" t="s">
        <v>8220</v>
      </c>
      <c r="H1967" s="1" t="s">
        <v>8223</v>
      </c>
      <c r="I1967" s="1" t="s">
        <v>8245</v>
      </c>
      <c r="J1967" s="1">
        <v>1389844800</v>
      </c>
      <c r="K1967" s="1">
        <v>1385524889</v>
      </c>
      <c r="L1967" s="1" t="b">
        <v>0</v>
      </c>
      <c r="M1967" s="1">
        <v>2</v>
      </c>
      <c r="N1967" s="1" t="b">
        <v>0</v>
      </c>
      <c r="O1967" s="1" t="s">
        <v>8269</v>
      </c>
      <c r="P1967" s="28">
        <f>F1967/D1967</f>
        <v>1.0200000000000001E-2</v>
      </c>
      <c r="Q1967" s="29">
        <f>IF(M1967&gt;0,F1967/M1967,0)</f>
        <v>25.5</v>
      </c>
      <c r="R1967" s="9" t="str">
        <f>LEFT(O1967,SEARCH("/",O1967,1)-1)</f>
        <v>film &amp; video</v>
      </c>
      <c r="S1967" s="26" t="str">
        <f>RIGHT(O1967,LEN(O1967)-SEARCH("/",O1967,1))</f>
        <v>animation</v>
      </c>
      <c r="T1967" s="27">
        <f>(((K1967/60)/60)/24)+DATE(1970,1,1)</f>
        <v>41605.167696759258</v>
      </c>
      <c r="U1967" s="5" t="str">
        <f>TEXT(T1967,"mmm")</f>
        <v>Nov</v>
      </c>
      <c r="V1967" s="5" t="str">
        <f>TEXT(T1967,"yyyy")</f>
        <v>2013</v>
      </c>
      <c r="W1967" s="5" t="str">
        <f>TEXT(Y1967,"mmm")</f>
        <v>Jan</v>
      </c>
      <c r="X1967" s="1" t="str">
        <f>TEXT(Y1967,"yyyy")</f>
        <v>2014</v>
      </c>
      <c r="Y1967" s="27">
        <f>(((J1967/60)/60)/24)+DATE(1970,1,1)</f>
        <v>41655.166666666664</v>
      </c>
    </row>
    <row r="1968" spans="1:25" ht="48" x14ac:dyDescent="0.2">
      <c r="A1968" s="1">
        <v>509</v>
      </c>
      <c r="B1968" s="7" t="s">
        <v>510</v>
      </c>
      <c r="C1968" s="7" t="s">
        <v>4619</v>
      </c>
      <c r="D1968" s="1">
        <v>5000</v>
      </c>
      <c r="E1968" s="37" t="str">
        <f>VLOOKUP(D1968,'Vlookup Table Bonus Point'!$C$3:$D$26,2,TRUE)</f>
        <v>5000 to 9999</v>
      </c>
      <c r="F1968" s="1">
        <v>10</v>
      </c>
      <c r="G1968" s="1" t="s">
        <v>8220</v>
      </c>
      <c r="H1968" s="1" t="s">
        <v>8224</v>
      </c>
      <c r="I1968" s="1" t="s">
        <v>8246</v>
      </c>
      <c r="J1968" s="1">
        <v>1435504170</v>
      </c>
      <c r="K1968" s="1">
        <v>1432912170</v>
      </c>
      <c r="L1968" s="1" t="b">
        <v>0</v>
      </c>
      <c r="M1968" s="1">
        <v>1</v>
      </c>
      <c r="N1968" s="1" t="b">
        <v>0</v>
      </c>
      <c r="O1968" s="1" t="s">
        <v>8269</v>
      </c>
      <c r="P1968" s="28">
        <f>F1968/D1968</f>
        <v>2E-3</v>
      </c>
      <c r="Q1968" s="29">
        <f>IF(M1968&gt;0,F1968/M1968,0)</f>
        <v>10</v>
      </c>
      <c r="R1968" s="9" t="str">
        <f>LEFT(O1968,SEARCH("/",O1968,1)-1)</f>
        <v>film &amp; video</v>
      </c>
      <c r="S1968" s="26" t="str">
        <f>RIGHT(O1968,LEN(O1968)-SEARCH("/",O1968,1))</f>
        <v>animation</v>
      </c>
      <c r="T1968" s="27">
        <f>(((K1968/60)/60)/24)+DATE(1970,1,1)</f>
        <v>42153.631597222222</v>
      </c>
      <c r="U1968" s="5" t="str">
        <f>TEXT(T1968,"mmm")</f>
        <v>May</v>
      </c>
      <c r="V1968" s="5" t="str">
        <f>TEXT(T1968,"yyyy")</f>
        <v>2015</v>
      </c>
      <c r="W1968" s="5" t="str">
        <f>TEXT(Y1968,"mmm")</f>
        <v>Jun</v>
      </c>
      <c r="X1968" s="1" t="str">
        <f>TEXT(Y1968,"yyyy")</f>
        <v>2015</v>
      </c>
      <c r="Y1968" s="27">
        <f>(((J1968/60)/60)/24)+DATE(1970,1,1)</f>
        <v>42183.631597222222</v>
      </c>
    </row>
    <row r="1969" spans="1:25" ht="48" x14ac:dyDescent="0.2">
      <c r="A1969" s="1">
        <v>511</v>
      </c>
      <c r="B1969" s="7" t="s">
        <v>512</v>
      </c>
      <c r="C1969" s="7" t="s">
        <v>4621</v>
      </c>
      <c r="D1969" s="1">
        <v>5000</v>
      </c>
      <c r="E1969" s="37" t="str">
        <f>VLOOKUP(D1969,'Vlookup Table Bonus Point'!$C$3:$D$26,2,TRUE)</f>
        <v>5000 to 9999</v>
      </c>
      <c r="F1969" s="1">
        <v>150</v>
      </c>
      <c r="G1969" s="1" t="s">
        <v>8220</v>
      </c>
      <c r="H1969" s="1" t="s">
        <v>8223</v>
      </c>
      <c r="I1969" s="1" t="s">
        <v>8245</v>
      </c>
      <c r="J1969" s="1">
        <v>1365228982</v>
      </c>
      <c r="K1969" s="1">
        <v>1362640582</v>
      </c>
      <c r="L1969" s="1" t="b">
        <v>0</v>
      </c>
      <c r="M1969" s="1">
        <v>5</v>
      </c>
      <c r="N1969" s="1" t="b">
        <v>0</v>
      </c>
      <c r="O1969" s="1" t="s">
        <v>8269</v>
      </c>
      <c r="P1969" s="28">
        <f>F1969/D1969</f>
        <v>0.03</v>
      </c>
      <c r="Q1969" s="29">
        <f>IF(M1969&gt;0,F1969/M1969,0)</f>
        <v>30</v>
      </c>
      <c r="R1969" s="9" t="str">
        <f>LEFT(O1969,SEARCH("/",O1969,1)-1)</f>
        <v>film &amp; video</v>
      </c>
      <c r="S1969" s="26" t="str">
        <f>RIGHT(O1969,LEN(O1969)-SEARCH("/",O1969,1))</f>
        <v>animation</v>
      </c>
      <c r="T1969" s="27">
        <f>(((K1969/60)/60)/24)+DATE(1970,1,1)</f>
        <v>41340.303032407406</v>
      </c>
      <c r="U1969" s="5" t="str">
        <f>TEXT(T1969,"mmm")</f>
        <v>Mar</v>
      </c>
      <c r="V1969" s="5" t="str">
        <f>TEXT(T1969,"yyyy")</f>
        <v>2013</v>
      </c>
      <c r="W1969" s="5" t="str">
        <f>TEXT(Y1969,"mmm")</f>
        <v>Apr</v>
      </c>
      <c r="X1969" s="1" t="str">
        <f>TEXT(Y1969,"yyyy")</f>
        <v>2013</v>
      </c>
      <c r="Y1969" s="27">
        <f>(((J1969/60)/60)/24)+DATE(1970,1,1)</f>
        <v>41370.261365740742</v>
      </c>
    </row>
    <row r="1970" spans="1:25" ht="32" x14ac:dyDescent="0.2">
      <c r="A1970" s="1">
        <v>516</v>
      </c>
      <c r="B1970" s="7" t="s">
        <v>517</v>
      </c>
      <c r="C1970" s="7" t="s">
        <v>4626</v>
      </c>
      <c r="D1970" s="1">
        <v>5000</v>
      </c>
      <c r="E1970" s="37" t="str">
        <f>VLOOKUP(D1970,'Vlookup Table Bonus Point'!$C$3:$D$26,2,TRUE)</f>
        <v>5000 to 9999</v>
      </c>
      <c r="F1970" s="1">
        <v>0</v>
      </c>
      <c r="G1970" s="1" t="s">
        <v>8220</v>
      </c>
      <c r="H1970" s="1" t="s">
        <v>8224</v>
      </c>
      <c r="I1970" s="1" t="s">
        <v>8246</v>
      </c>
      <c r="J1970" s="1">
        <v>1432752080</v>
      </c>
      <c r="K1970" s="1">
        <v>1427568080</v>
      </c>
      <c r="L1970" s="1" t="b">
        <v>0</v>
      </c>
      <c r="M1970" s="1">
        <v>0</v>
      </c>
      <c r="N1970" s="1" t="b">
        <v>0</v>
      </c>
      <c r="O1970" s="1" t="s">
        <v>8269</v>
      </c>
      <c r="P1970" s="28">
        <f>F1970/D1970</f>
        <v>0</v>
      </c>
      <c r="Q1970" s="29">
        <f>IF(M1970&gt;0,F1970/M1970,0)</f>
        <v>0</v>
      </c>
      <c r="R1970" s="9" t="str">
        <f>LEFT(O1970,SEARCH("/",O1970,1)-1)</f>
        <v>film &amp; video</v>
      </c>
      <c r="S1970" s="26" t="str">
        <f>RIGHT(O1970,LEN(O1970)-SEARCH("/",O1970,1))</f>
        <v>animation</v>
      </c>
      <c r="T1970" s="27">
        <f>(((K1970/60)/60)/24)+DATE(1970,1,1)</f>
        <v>42091.778703703705</v>
      </c>
      <c r="U1970" s="5" t="str">
        <f>TEXT(T1970,"mmm")</f>
        <v>Mar</v>
      </c>
      <c r="V1970" s="5" t="str">
        <f>TEXT(T1970,"yyyy")</f>
        <v>2015</v>
      </c>
      <c r="W1970" s="5" t="str">
        <f>TEXT(Y1970,"mmm")</f>
        <v>May</v>
      </c>
      <c r="X1970" s="1" t="str">
        <f>TEXT(Y1970,"yyyy")</f>
        <v>2015</v>
      </c>
      <c r="Y1970" s="27">
        <f>(((J1970/60)/60)/24)+DATE(1970,1,1)</f>
        <v>42151.778703703705</v>
      </c>
    </row>
    <row r="1971" spans="1:25" ht="48" x14ac:dyDescent="0.2">
      <c r="A1971" s="1">
        <v>520</v>
      </c>
      <c r="B1971" s="7" t="s">
        <v>521</v>
      </c>
      <c r="C1971" s="7" t="s">
        <v>4630</v>
      </c>
      <c r="D1971" s="1">
        <v>5000</v>
      </c>
      <c r="E1971" s="37" t="str">
        <f>VLOOKUP(D1971,'Vlookup Table Bonus Point'!$C$3:$D$26,2,TRUE)</f>
        <v>5000 to 9999</v>
      </c>
      <c r="F1971" s="1">
        <v>5105</v>
      </c>
      <c r="G1971" s="1" t="s">
        <v>8218</v>
      </c>
      <c r="H1971" s="1" t="s">
        <v>8224</v>
      </c>
      <c r="I1971" s="1" t="s">
        <v>8246</v>
      </c>
      <c r="J1971" s="1">
        <v>1449766261</v>
      </c>
      <c r="K1971" s="1">
        <v>1447174261</v>
      </c>
      <c r="L1971" s="1" t="b">
        <v>0</v>
      </c>
      <c r="M1971" s="1">
        <v>34</v>
      </c>
      <c r="N1971" s="1" t="b">
        <v>1</v>
      </c>
      <c r="O1971" s="1" t="s">
        <v>8270</v>
      </c>
      <c r="P1971" s="28">
        <f>F1971/D1971</f>
        <v>1.0209999999999999</v>
      </c>
      <c r="Q1971" s="29">
        <f>IF(M1971&gt;0,F1971/M1971,0)</f>
        <v>150.14705882352942</v>
      </c>
      <c r="R1971" s="9" t="str">
        <f>LEFT(O1971,SEARCH("/",O1971,1)-1)</f>
        <v>theater</v>
      </c>
      <c r="S1971" s="26" t="str">
        <f>RIGHT(O1971,LEN(O1971)-SEARCH("/",O1971,1))</f>
        <v>plays</v>
      </c>
      <c r="T1971" s="27">
        <f>(((K1971/60)/60)/24)+DATE(1970,1,1)</f>
        <v>42318.702094907407</v>
      </c>
      <c r="U1971" s="5" t="str">
        <f>TEXT(T1971,"mmm")</f>
        <v>Nov</v>
      </c>
      <c r="V1971" s="5" t="str">
        <f>TEXT(T1971,"yyyy")</f>
        <v>2015</v>
      </c>
      <c r="W1971" s="5" t="str">
        <f>TEXT(Y1971,"mmm")</f>
        <v>Dec</v>
      </c>
      <c r="X1971" s="1" t="str">
        <f>TEXT(Y1971,"yyyy")</f>
        <v>2015</v>
      </c>
      <c r="Y1971" s="27">
        <f>(((J1971/60)/60)/24)+DATE(1970,1,1)</f>
        <v>42348.702094907407</v>
      </c>
    </row>
    <row r="1972" spans="1:25" ht="48" x14ac:dyDescent="0.2">
      <c r="A1972" s="1">
        <v>521</v>
      </c>
      <c r="B1972" s="7" t="s">
        <v>522</v>
      </c>
      <c r="C1972" s="7" t="s">
        <v>4631</v>
      </c>
      <c r="D1972" s="1">
        <v>5000</v>
      </c>
      <c r="E1972" s="37" t="str">
        <f>VLOOKUP(D1972,'Vlookup Table Bonus Point'!$C$3:$D$26,2,TRUE)</f>
        <v>5000 to 9999</v>
      </c>
      <c r="F1972" s="1">
        <v>5232</v>
      </c>
      <c r="G1972" s="1" t="s">
        <v>8218</v>
      </c>
      <c r="H1972" s="1" t="s">
        <v>8223</v>
      </c>
      <c r="I1972" s="1" t="s">
        <v>8245</v>
      </c>
      <c r="J1972" s="1">
        <v>1477976340</v>
      </c>
      <c r="K1972" s="1">
        <v>1475460819</v>
      </c>
      <c r="L1972" s="1" t="b">
        <v>0</v>
      </c>
      <c r="M1972" s="1">
        <v>56</v>
      </c>
      <c r="N1972" s="1" t="b">
        <v>1</v>
      </c>
      <c r="O1972" s="1" t="s">
        <v>8270</v>
      </c>
      <c r="P1972" s="28">
        <f>F1972/D1972</f>
        <v>1.0464</v>
      </c>
      <c r="Q1972" s="29">
        <f>IF(M1972&gt;0,F1972/M1972,0)</f>
        <v>93.428571428571431</v>
      </c>
      <c r="R1972" s="9" t="str">
        <f>LEFT(O1972,SEARCH("/",O1972,1)-1)</f>
        <v>theater</v>
      </c>
      <c r="S1972" s="26" t="str">
        <f>RIGHT(O1972,LEN(O1972)-SEARCH("/",O1972,1))</f>
        <v>plays</v>
      </c>
      <c r="T1972" s="27">
        <f>(((K1972/60)/60)/24)+DATE(1970,1,1)</f>
        <v>42646.092812499999</v>
      </c>
      <c r="U1972" s="5" t="str">
        <f>TEXT(T1972,"mmm")</f>
        <v>Oct</v>
      </c>
      <c r="V1972" s="5" t="str">
        <f>TEXT(T1972,"yyyy")</f>
        <v>2016</v>
      </c>
      <c r="W1972" s="5" t="str">
        <f>TEXT(Y1972,"mmm")</f>
        <v>Nov</v>
      </c>
      <c r="X1972" s="1" t="str">
        <f>TEXT(Y1972,"yyyy")</f>
        <v>2016</v>
      </c>
      <c r="Y1972" s="27">
        <f>(((J1972/60)/60)/24)+DATE(1970,1,1)</f>
        <v>42675.207638888889</v>
      </c>
    </row>
    <row r="1973" spans="1:25" ht="48" x14ac:dyDescent="0.2">
      <c r="A1973" s="1">
        <v>523</v>
      </c>
      <c r="B1973" s="7" t="s">
        <v>524</v>
      </c>
      <c r="C1973" s="7" t="s">
        <v>4633</v>
      </c>
      <c r="D1973" s="1">
        <v>5000</v>
      </c>
      <c r="E1973" s="37" t="str">
        <f>VLOOKUP(D1973,'Vlookup Table Bonus Point'!$C$3:$D$26,2,TRUE)</f>
        <v>5000 to 9999</v>
      </c>
      <c r="F1973" s="1">
        <v>6030</v>
      </c>
      <c r="G1973" s="1" t="s">
        <v>8218</v>
      </c>
      <c r="H1973" s="1" t="s">
        <v>8223</v>
      </c>
      <c r="I1973" s="1" t="s">
        <v>8245</v>
      </c>
      <c r="J1973" s="1">
        <v>1442805076</v>
      </c>
      <c r="K1973" s="1">
        <v>1440213076</v>
      </c>
      <c r="L1973" s="1" t="b">
        <v>0</v>
      </c>
      <c r="M1973" s="1">
        <v>84</v>
      </c>
      <c r="N1973" s="1" t="b">
        <v>1</v>
      </c>
      <c r="O1973" s="1" t="s">
        <v>8270</v>
      </c>
      <c r="P1973" s="28">
        <f>F1973/D1973</f>
        <v>1.206</v>
      </c>
      <c r="Q1973" s="29">
        <f>IF(M1973&gt;0,F1973/M1973,0)</f>
        <v>71.785714285714292</v>
      </c>
      <c r="R1973" s="9" t="str">
        <f>LEFT(O1973,SEARCH("/",O1973,1)-1)</f>
        <v>theater</v>
      </c>
      <c r="S1973" s="26" t="str">
        <f>RIGHT(O1973,LEN(O1973)-SEARCH("/",O1973,1))</f>
        <v>plays</v>
      </c>
      <c r="T1973" s="27">
        <f>(((K1973/60)/60)/24)+DATE(1970,1,1)</f>
        <v>42238.13282407407</v>
      </c>
      <c r="U1973" s="5" t="str">
        <f>TEXT(T1973,"mmm")</f>
        <v>Aug</v>
      </c>
      <c r="V1973" s="5" t="str">
        <f>TEXT(T1973,"yyyy")</f>
        <v>2015</v>
      </c>
      <c r="W1973" s="5" t="str">
        <f>TEXT(Y1973,"mmm")</f>
        <v>Sep</v>
      </c>
      <c r="X1973" s="1" t="str">
        <f>TEXT(Y1973,"yyyy")</f>
        <v>2015</v>
      </c>
      <c r="Y1973" s="27">
        <f>(((J1973/60)/60)/24)+DATE(1970,1,1)</f>
        <v>42268.13282407407</v>
      </c>
    </row>
    <row r="1974" spans="1:25" ht="48" x14ac:dyDescent="0.2">
      <c r="A1974" s="1">
        <v>538</v>
      </c>
      <c r="B1974" s="7" t="s">
        <v>539</v>
      </c>
      <c r="C1974" s="7" t="s">
        <v>4648</v>
      </c>
      <c r="D1974" s="1">
        <v>5000</v>
      </c>
      <c r="E1974" s="37" t="str">
        <f>VLOOKUP(D1974,'Vlookup Table Bonus Point'!$C$3:$D$26,2,TRUE)</f>
        <v>5000 to 9999</v>
      </c>
      <c r="F1974" s="1">
        <v>15121</v>
      </c>
      <c r="G1974" s="1" t="s">
        <v>8218</v>
      </c>
      <c r="H1974" s="1" t="s">
        <v>8223</v>
      </c>
      <c r="I1974" s="1" t="s">
        <v>8245</v>
      </c>
      <c r="J1974" s="1">
        <v>1463166263</v>
      </c>
      <c r="K1974" s="1">
        <v>1460574263</v>
      </c>
      <c r="L1974" s="1" t="b">
        <v>0</v>
      </c>
      <c r="M1974" s="1">
        <v>60</v>
      </c>
      <c r="N1974" s="1" t="b">
        <v>1</v>
      </c>
      <c r="O1974" s="1" t="s">
        <v>8270</v>
      </c>
      <c r="P1974" s="28">
        <f>F1974/D1974</f>
        <v>3.0242</v>
      </c>
      <c r="Q1974" s="29">
        <f>IF(M1974&gt;0,F1974/M1974,0)</f>
        <v>252.01666666666668</v>
      </c>
      <c r="R1974" s="9" t="str">
        <f>LEFT(O1974,SEARCH("/",O1974,1)-1)</f>
        <v>theater</v>
      </c>
      <c r="S1974" s="26" t="str">
        <f>RIGHT(O1974,LEN(O1974)-SEARCH("/",O1974,1))</f>
        <v>plays</v>
      </c>
      <c r="T1974" s="27">
        <f>(((K1974/60)/60)/24)+DATE(1970,1,1)</f>
        <v>42473.794710648144</v>
      </c>
      <c r="U1974" s="5" t="str">
        <f>TEXT(T1974,"mmm")</f>
        <v>Apr</v>
      </c>
      <c r="V1974" s="5" t="str">
        <f>TEXT(T1974,"yyyy")</f>
        <v>2016</v>
      </c>
      <c r="W1974" s="5" t="str">
        <f>TEXT(Y1974,"mmm")</f>
        <v>May</v>
      </c>
      <c r="X1974" s="1" t="str">
        <f>TEXT(Y1974,"yyyy")</f>
        <v>2016</v>
      </c>
      <c r="Y1974" s="27">
        <f>(((J1974/60)/60)/24)+DATE(1970,1,1)</f>
        <v>42503.794710648144</v>
      </c>
    </row>
    <row r="1975" spans="1:25" ht="48" x14ac:dyDescent="0.2">
      <c r="A1975" s="1">
        <v>550</v>
      </c>
      <c r="B1975" s="7" t="s">
        <v>551</v>
      </c>
      <c r="C1975" s="7" t="s">
        <v>4660</v>
      </c>
      <c r="D1975" s="1">
        <v>5000</v>
      </c>
      <c r="E1975" s="37" t="str">
        <f>VLOOKUP(D1975,'Vlookup Table Bonus Point'!$C$3:$D$26,2,TRUE)</f>
        <v>5000 to 9999</v>
      </c>
      <c r="F1975" s="1">
        <v>35</v>
      </c>
      <c r="G1975" s="1" t="s">
        <v>8220</v>
      </c>
      <c r="H1975" s="1" t="s">
        <v>8228</v>
      </c>
      <c r="I1975" s="1" t="s">
        <v>8250</v>
      </c>
      <c r="J1975" s="1">
        <v>1485838800</v>
      </c>
      <c r="K1975" s="1">
        <v>1484756245</v>
      </c>
      <c r="L1975" s="1" t="b">
        <v>0</v>
      </c>
      <c r="M1975" s="1">
        <v>4</v>
      </c>
      <c r="N1975" s="1" t="b">
        <v>0</v>
      </c>
      <c r="O1975" s="1" t="s">
        <v>8271</v>
      </c>
      <c r="P1975" s="28">
        <f>F1975/D1975</f>
        <v>7.0000000000000001E-3</v>
      </c>
      <c r="Q1975" s="29">
        <f>IF(M1975&gt;0,F1975/M1975,0)</f>
        <v>8.75</v>
      </c>
      <c r="R1975" s="9" t="str">
        <f>LEFT(O1975,SEARCH("/",O1975,1)-1)</f>
        <v>technology</v>
      </c>
      <c r="S1975" s="26" t="str">
        <f>RIGHT(O1975,LEN(O1975)-SEARCH("/",O1975,1))</f>
        <v>web</v>
      </c>
      <c r="T1975" s="27">
        <f>(((K1975/60)/60)/24)+DATE(1970,1,1)</f>
        <v>42753.678761574076</v>
      </c>
      <c r="U1975" s="5" t="str">
        <f>TEXT(T1975,"mmm")</f>
        <v>Jan</v>
      </c>
      <c r="V1975" s="5" t="str">
        <f>TEXT(T1975,"yyyy")</f>
        <v>2017</v>
      </c>
      <c r="W1975" s="5" t="str">
        <f>TEXT(Y1975,"mmm")</f>
        <v>Jan</v>
      </c>
      <c r="X1975" s="1" t="str">
        <f>TEXT(Y1975,"yyyy")</f>
        <v>2017</v>
      </c>
      <c r="Y1975" s="27">
        <f>(((J1975/60)/60)/24)+DATE(1970,1,1)</f>
        <v>42766.208333333328</v>
      </c>
    </row>
    <row r="1976" spans="1:25" ht="48" x14ac:dyDescent="0.2">
      <c r="A1976" s="1">
        <v>566</v>
      </c>
      <c r="B1976" s="7" t="s">
        <v>567</v>
      </c>
      <c r="C1976" s="7" t="s">
        <v>4676</v>
      </c>
      <c r="D1976" s="1">
        <v>5000</v>
      </c>
      <c r="E1976" s="37" t="str">
        <f>VLOOKUP(D1976,'Vlookup Table Bonus Point'!$C$3:$D$26,2,TRUE)</f>
        <v>5000 to 9999</v>
      </c>
      <c r="F1976" s="1">
        <v>1</v>
      </c>
      <c r="G1976" s="1" t="s">
        <v>8220</v>
      </c>
      <c r="H1976" s="1" t="s">
        <v>8223</v>
      </c>
      <c r="I1976" s="1" t="s">
        <v>8245</v>
      </c>
      <c r="J1976" s="1">
        <v>1468513533</v>
      </c>
      <c r="K1976" s="1">
        <v>1465921533</v>
      </c>
      <c r="L1976" s="1" t="b">
        <v>0</v>
      </c>
      <c r="M1976" s="1">
        <v>1</v>
      </c>
      <c r="N1976" s="1" t="b">
        <v>0</v>
      </c>
      <c r="O1976" s="1" t="s">
        <v>8271</v>
      </c>
      <c r="P1976" s="28">
        <f>F1976/D1976</f>
        <v>2.0000000000000001E-4</v>
      </c>
      <c r="Q1976" s="29">
        <f>IF(M1976&gt;0,F1976/M1976,0)</f>
        <v>1</v>
      </c>
      <c r="R1976" s="9" t="str">
        <f>LEFT(O1976,SEARCH("/",O1976,1)-1)</f>
        <v>technology</v>
      </c>
      <c r="S1976" s="26" t="str">
        <f>RIGHT(O1976,LEN(O1976)-SEARCH("/",O1976,1))</f>
        <v>web</v>
      </c>
      <c r="T1976" s="27">
        <f>(((K1976/60)/60)/24)+DATE(1970,1,1)</f>
        <v>42535.68440972222</v>
      </c>
      <c r="U1976" s="5" t="str">
        <f>TEXT(T1976,"mmm")</f>
        <v>Jun</v>
      </c>
      <c r="V1976" s="5" t="str">
        <f>TEXT(T1976,"yyyy")</f>
        <v>2016</v>
      </c>
      <c r="W1976" s="5" t="str">
        <f>TEXT(Y1976,"mmm")</f>
        <v>Jul</v>
      </c>
      <c r="X1976" s="1" t="str">
        <f>TEXT(Y1976,"yyyy")</f>
        <v>2016</v>
      </c>
      <c r="Y1976" s="27">
        <f>(((J1976/60)/60)/24)+DATE(1970,1,1)</f>
        <v>42565.68440972222</v>
      </c>
    </row>
    <row r="1977" spans="1:25" ht="48" x14ac:dyDescent="0.2">
      <c r="A1977" s="1">
        <v>577</v>
      </c>
      <c r="B1977" s="7" t="s">
        <v>578</v>
      </c>
      <c r="C1977" s="7" t="s">
        <v>4687</v>
      </c>
      <c r="D1977" s="1">
        <v>5000</v>
      </c>
      <c r="E1977" s="37" t="str">
        <f>VLOOKUP(D1977,'Vlookup Table Bonus Point'!$C$3:$D$26,2,TRUE)</f>
        <v>5000 to 9999</v>
      </c>
      <c r="F1977" s="1">
        <v>10</v>
      </c>
      <c r="G1977" s="1" t="s">
        <v>8220</v>
      </c>
      <c r="H1977" s="1" t="s">
        <v>8223</v>
      </c>
      <c r="I1977" s="1" t="s">
        <v>8245</v>
      </c>
      <c r="J1977" s="1">
        <v>1463753302</v>
      </c>
      <c r="K1977" s="1">
        <v>1458569302</v>
      </c>
      <c r="L1977" s="1" t="b">
        <v>0</v>
      </c>
      <c r="M1977" s="1">
        <v>1</v>
      </c>
      <c r="N1977" s="1" t="b">
        <v>0</v>
      </c>
      <c r="O1977" s="1" t="s">
        <v>8271</v>
      </c>
      <c r="P1977" s="28">
        <f>F1977/D1977</f>
        <v>2E-3</v>
      </c>
      <c r="Q1977" s="29">
        <f>IF(M1977&gt;0,F1977/M1977,0)</f>
        <v>10</v>
      </c>
      <c r="R1977" s="9" t="str">
        <f>LEFT(O1977,SEARCH("/",O1977,1)-1)</f>
        <v>technology</v>
      </c>
      <c r="S1977" s="26" t="str">
        <f>RIGHT(O1977,LEN(O1977)-SEARCH("/",O1977,1))</f>
        <v>web</v>
      </c>
      <c r="T1977" s="27">
        <f>(((K1977/60)/60)/24)+DATE(1970,1,1)</f>
        <v>42450.589143518519</v>
      </c>
      <c r="U1977" s="5" t="str">
        <f>TEXT(T1977,"mmm")</f>
        <v>Mar</v>
      </c>
      <c r="V1977" s="5" t="str">
        <f>TEXT(T1977,"yyyy")</f>
        <v>2016</v>
      </c>
      <c r="W1977" s="5" t="str">
        <f>TEXT(Y1977,"mmm")</f>
        <v>May</v>
      </c>
      <c r="X1977" s="1" t="str">
        <f>TEXT(Y1977,"yyyy")</f>
        <v>2016</v>
      </c>
      <c r="Y1977" s="27">
        <f>(((J1977/60)/60)/24)+DATE(1970,1,1)</f>
        <v>42510.589143518519</v>
      </c>
    </row>
    <row r="1978" spans="1:25" ht="48" x14ac:dyDescent="0.2">
      <c r="A1978" s="1">
        <v>590</v>
      </c>
      <c r="B1978" s="7" t="s">
        <v>591</v>
      </c>
      <c r="C1978" s="7" t="s">
        <v>4700</v>
      </c>
      <c r="D1978" s="1">
        <v>5000</v>
      </c>
      <c r="E1978" s="37" t="str">
        <f>VLOOKUP(D1978,'Vlookup Table Bonus Point'!$C$3:$D$26,2,TRUE)</f>
        <v>5000 to 9999</v>
      </c>
      <c r="F1978" s="1">
        <v>223</v>
      </c>
      <c r="G1978" s="1" t="s">
        <v>8220</v>
      </c>
      <c r="H1978" s="1" t="s">
        <v>8224</v>
      </c>
      <c r="I1978" s="1" t="s">
        <v>8246</v>
      </c>
      <c r="J1978" s="1">
        <v>1454936460</v>
      </c>
      <c r="K1978" s="1">
        <v>1452259131</v>
      </c>
      <c r="L1978" s="1" t="b">
        <v>0</v>
      </c>
      <c r="M1978" s="1">
        <v>9</v>
      </c>
      <c r="N1978" s="1" t="b">
        <v>0</v>
      </c>
      <c r="O1978" s="1" t="s">
        <v>8271</v>
      </c>
      <c r="P1978" s="28">
        <f>F1978/D1978</f>
        <v>4.4600000000000001E-2</v>
      </c>
      <c r="Q1978" s="29">
        <f>IF(M1978&gt;0,F1978/M1978,0)</f>
        <v>24.777777777777779</v>
      </c>
      <c r="R1978" s="9" t="str">
        <f>LEFT(O1978,SEARCH("/",O1978,1)-1)</f>
        <v>technology</v>
      </c>
      <c r="S1978" s="26" t="str">
        <f>RIGHT(O1978,LEN(O1978)-SEARCH("/",O1978,1))</f>
        <v>web</v>
      </c>
      <c r="T1978" s="27">
        <f>(((K1978/60)/60)/24)+DATE(1970,1,1)</f>
        <v>42377.554756944446</v>
      </c>
      <c r="U1978" s="5" t="str">
        <f>TEXT(T1978,"mmm")</f>
        <v>Jan</v>
      </c>
      <c r="V1978" s="5" t="str">
        <f>TEXT(T1978,"yyyy")</f>
        <v>2016</v>
      </c>
      <c r="W1978" s="5" t="str">
        <f>TEXT(Y1978,"mmm")</f>
        <v>Feb</v>
      </c>
      <c r="X1978" s="1" t="str">
        <f>TEXT(Y1978,"yyyy")</f>
        <v>2016</v>
      </c>
      <c r="Y1978" s="27">
        <f>(((J1978/60)/60)/24)+DATE(1970,1,1)</f>
        <v>42408.542361111111</v>
      </c>
    </row>
    <row r="1979" spans="1:25" ht="32" x14ac:dyDescent="0.2">
      <c r="A1979" s="1">
        <v>600</v>
      </c>
      <c r="B1979" s="7" t="s">
        <v>601</v>
      </c>
      <c r="C1979" s="7" t="s">
        <v>4710</v>
      </c>
      <c r="D1979" s="1">
        <v>5000</v>
      </c>
      <c r="E1979" s="37" t="str">
        <f>VLOOKUP(D1979,'Vlookup Table Bonus Point'!$C$3:$D$26,2,TRUE)</f>
        <v>5000 to 9999</v>
      </c>
      <c r="F1979" s="1">
        <v>100</v>
      </c>
      <c r="G1979" s="1" t="s">
        <v>8219</v>
      </c>
      <c r="H1979" s="1" t="s">
        <v>8223</v>
      </c>
      <c r="I1979" s="1" t="s">
        <v>8245</v>
      </c>
      <c r="J1979" s="1">
        <v>1431198562</v>
      </c>
      <c r="K1979" s="1">
        <v>1426014562</v>
      </c>
      <c r="L1979" s="1" t="b">
        <v>0</v>
      </c>
      <c r="M1979" s="1">
        <v>1</v>
      </c>
      <c r="N1979" s="1" t="b">
        <v>0</v>
      </c>
      <c r="O1979" s="1" t="s">
        <v>8271</v>
      </c>
      <c r="P1979" s="28">
        <f>F1979/D1979</f>
        <v>0.02</v>
      </c>
      <c r="Q1979" s="29">
        <f>IF(M1979&gt;0,F1979/M1979,0)</f>
        <v>100</v>
      </c>
      <c r="R1979" s="9" t="str">
        <f>LEFT(O1979,SEARCH("/",O1979,1)-1)</f>
        <v>technology</v>
      </c>
      <c r="S1979" s="26" t="str">
        <f>RIGHT(O1979,LEN(O1979)-SEARCH("/",O1979,1))</f>
        <v>web</v>
      </c>
      <c r="T1979" s="27">
        <f>(((K1979/60)/60)/24)+DATE(1970,1,1)</f>
        <v>42073.798171296294</v>
      </c>
      <c r="U1979" s="5" t="str">
        <f>TEXT(T1979,"mmm")</f>
        <v>Mar</v>
      </c>
      <c r="V1979" s="5" t="str">
        <f>TEXT(T1979,"yyyy")</f>
        <v>2015</v>
      </c>
      <c r="W1979" s="5" t="str">
        <f>TEXT(Y1979,"mmm")</f>
        <v>May</v>
      </c>
      <c r="X1979" s="1" t="str">
        <f>TEXT(Y1979,"yyyy")</f>
        <v>2015</v>
      </c>
      <c r="Y1979" s="27">
        <f>(((J1979/60)/60)/24)+DATE(1970,1,1)</f>
        <v>42133.798171296294</v>
      </c>
    </row>
    <row r="1980" spans="1:25" ht="32" x14ac:dyDescent="0.2">
      <c r="A1980" s="1">
        <v>605</v>
      </c>
      <c r="B1980" s="7" t="s">
        <v>606</v>
      </c>
      <c r="C1980" s="7" t="s">
        <v>4715</v>
      </c>
      <c r="D1980" s="1">
        <v>5000</v>
      </c>
      <c r="E1980" s="37" t="str">
        <f>VLOOKUP(D1980,'Vlookup Table Bonus Point'!$C$3:$D$26,2,TRUE)</f>
        <v>5000 to 9999</v>
      </c>
      <c r="F1980" s="1">
        <v>131</v>
      </c>
      <c r="G1980" s="1" t="s">
        <v>8219</v>
      </c>
      <c r="H1980" s="1" t="s">
        <v>8223</v>
      </c>
      <c r="I1980" s="1" t="s">
        <v>8245</v>
      </c>
      <c r="J1980" s="1">
        <v>1440318908</v>
      </c>
      <c r="K1980" s="1">
        <v>1436430908</v>
      </c>
      <c r="L1980" s="1" t="b">
        <v>0</v>
      </c>
      <c r="M1980" s="1">
        <v>8</v>
      </c>
      <c r="N1980" s="1" t="b">
        <v>0</v>
      </c>
      <c r="O1980" s="1" t="s">
        <v>8271</v>
      </c>
      <c r="P1980" s="28">
        <f>F1980/D1980</f>
        <v>2.6200000000000001E-2</v>
      </c>
      <c r="Q1980" s="29">
        <f>IF(M1980&gt;0,F1980/M1980,0)</f>
        <v>16.375</v>
      </c>
      <c r="R1980" s="9" t="str">
        <f>LEFT(O1980,SEARCH("/",O1980,1)-1)</f>
        <v>technology</v>
      </c>
      <c r="S1980" s="26" t="str">
        <f>RIGHT(O1980,LEN(O1980)-SEARCH("/",O1980,1))</f>
        <v>web</v>
      </c>
      <c r="T1980" s="27">
        <f>(((K1980/60)/60)/24)+DATE(1970,1,1)</f>
        <v>42194.357731481476</v>
      </c>
      <c r="U1980" s="5" t="str">
        <f>TEXT(T1980,"mmm")</f>
        <v>Jul</v>
      </c>
      <c r="V1980" s="5" t="str">
        <f>TEXT(T1980,"yyyy")</f>
        <v>2015</v>
      </c>
      <c r="W1980" s="5" t="str">
        <f>TEXT(Y1980,"mmm")</f>
        <v>Aug</v>
      </c>
      <c r="X1980" s="1" t="str">
        <f>TEXT(Y1980,"yyyy")</f>
        <v>2015</v>
      </c>
      <c r="Y1980" s="27">
        <f>(((J1980/60)/60)/24)+DATE(1970,1,1)</f>
        <v>42239.357731481476</v>
      </c>
    </row>
    <row r="1981" spans="1:25" ht="48" x14ac:dyDescent="0.2">
      <c r="A1981" s="1">
        <v>606</v>
      </c>
      <c r="B1981" s="7" t="s">
        <v>607</v>
      </c>
      <c r="C1981" s="7" t="s">
        <v>4716</v>
      </c>
      <c r="D1981" s="1">
        <v>5000</v>
      </c>
      <c r="E1981" s="37" t="str">
        <f>VLOOKUP(D1981,'Vlookup Table Bonus Point'!$C$3:$D$26,2,TRUE)</f>
        <v>5000 to 9999</v>
      </c>
      <c r="F1981" s="1">
        <v>10</v>
      </c>
      <c r="G1981" s="1" t="s">
        <v>8219</v>
      </c>
      <c r="H1981" s="1" t="s">
        <v>8232</v>
      </c>
      <c r="I1981" s="1" t="s">
        <v>8248</v>
      </c>
      <c r="J1981" s="1">
        <v>1432479600</v>
      </c>
      <c r="K1981" s="1">
        <v>1428507409</v>
      </c>
      <c r="L1981" s="1" t="b">
        <v>0</v>
      </c>
      <c r="M1981" s="1">
        <v>1</v>
      </c>
      <c r="N1981" s="1" t="b">
        <v>0</v>
      </c>
      <c r="O1981" s="1" t="s">
        <v>8271</v>
      </c>
      <c r="P1981" s="28">
        <f>F1981/D1981</f>
        <v>2E-3</v>
      </c>
      <c r="Q1981" s="29">
        <f>IF(M1981&gt;0,F1981/M1981,0)</f>
        <v>10</v>
      </c>
      <c r="R1981" s="9" t="str">
        <f>LEFT(O1981,SEARCH("/",O1981,1)-1)</f>
        <v>technology</v>
      </c>
      <c r="S1981" s="26" t="str">
        <f>RIGHT(O1981,LEN(O1981)-SEARCH("/",O1981,1))</f>
        <v>web</v>
      </c>
      <c r="T1981" s="27">
        <f>(((K1981/60)/60)/24)+DATE(1970,1,1)</f>
        <v>42102.650567129633</v>
      </c>
      <c r="U1981" s="5" t="str">
        <f>TEXT(T1981,"mmm")</f>
        <v>Apr</v>
      </c>
      <c r="V1981" s="5" t="str">
        <f>TEXT(T1981,"yyyy")</f>
        <v>2015</v>
      </c>
      <c r="W1981" s="5" t="str">
        <f>TEXT(Y1981,"mmm")</f>
        <v>May</v>
      </c>
      <c r="X1981" s="1" t="str">
        <f>TEXT(Y1981,"yyyy")</f>
        <v>2015</v>
      </c>
      <c r="Y1981" s="27">
        <f>(((J1981/60)/60)/24)+DATE(1970,1,1)</f>
        <v>42148.625</v>
      </c>
    </row>
    <row r="1982" spans="1:25" ht="48" x14ac:dyDescent="0.2">
      <c r="A1982" s="1">
        <v>616</v>
      </c>
      <c r="B1982" s="7" t="s">
        <v>617</v>
      </c>
      <c r="C1982" s="7" t="s">
        <v>4726</v>
      </c>
      <c r="D1982" s="1">
        <v>5000</v>
      </c>
      <c r="E1982" s="37" t="str">
        <f>VLOOKUP(D1982,'Vlookup Table Bonus Point'!$C$3:$D$26,2,TRUE)</f>
        <v>5000 to 9999</v>
      </c>
      <c r="F1982" s="1">
        <v>0</v>
      </c>
      <c r="G1982" s="1" t="s">
        <v>8219</v>
      </c>
      <c r="H1982" s="1" t="s">
        <v>8229</v>
      </c>
      <c r="I1982" s="1" t="s">
        <v>8248</v>
      </c>
      <c r="J1982" s="1">
        <v>1488013307</v>
      </c>
      <c r="K1982" s="1">
        <v>1485421307</v>
      </c>
      <c r="L1982" s="1" t="b">
        <v>0</v>
      </c>
      <c r="M1982" s="1">
        <v>0</v>
      </c>
      <c r="N1982" s="1" t="b">
        <v>0</v>
      </c>
      <c r="O1982" s="1" t="s">
        <v>8271</v>
      </c>
      <c r="P1982" s="28">
        <f>F1982/D1982</f>
        <v>0</v>
      </c>
      <c r="Q1982" s="29">
        <f>IF(M1982&gt;0,F1982/M1982,0)</f>
        <v>0</v>
      </c>
      <c r="R1982" s="9" t="str">
        <f>LEFT(O1982,SEARCH("/",O1982,1)-1)</f>
        <v>technology</v>
      </c>
      <c r="S1982" s="26" t="str">
        <f>RIGHT(O1982,LEN(O1982)-SEARCH("/",O1982,1))</f>
        <v>web</v>
      </c>
      <c r="T1982" s="27">
        <f>(((K1982/60)/60)/24)+DATE(1970,1,1)</f>
        <v>42761.376238425932</v>
      </c>
      <c r="U1982" s="5" t="str">
        <f>TEXT(T1982,"mmm")</f>
        <v>Jan</v>
      </c>
      <c r="V1982" s="5" t="str">
        <f>TEXT(T1982,"yyyy")</f>
        <v>2017</v>
      </c>
      <c r="W1982" s="5" t="str">
        <f>TEXT(Y1982,"mmm")</f>
        <v>Feb</v>
      </c>
      <c r="X1982" s="1" t="str">
        <f>TEXT(Y1982,"yyyy")</f>
        <v>2017</v>
      </c>
      <c r="Y1982" s="27">
        <f>(((J1982/60)/60)/24)+DATE(1970,1,1)</f>
        <v>42791.376238425932</v>
      </c>
    </row>
    <row r="1983" spans="1:25" ht="48" x14ac:dyDescent="0.2">
      <c r="A1983" s="1">
        <v>624</v>
      </c>
      <c r="B1983" s="7" t="s">
        <v>625</v>
      </c>
      <c r="C1983" s="7" t="s">
        <v>4734</v>
      </c>
      <c r="D1983" s="1">
        <v>5000</v>
      </c>
      <c r="E1983" s="37" t="str">
        <f>VLOOKUP(D1983,'Vlookup Table Bonus Point'!$C$3:$D$26,2,TRUE)</f>
        <v>5000 to 9999</v>
      </c>
      <c r="F1983" s="1">
        <v>0</v>
      </c>
      <c r="G1983" s="1" t="s">
        <v>8219</v>
      </c>
      <c r="H1983" s="1" t="s">
        <v>8223</v>
      </c>
      <c r="I1983" s="1" t="s">
        <v>8245</v>
      </c>
      <c r="J1983" s="1">
        <v>1431647041</v>
      </c>
      <c r="K1983" s="1">
        <v>1429055041</v>
      </c>
      <c r="L1983" s="1" t="b">
        <v>0</v>
      </c>
      <c r="M1983" s="1">
        <v>0</v>
      </c>
      <c r="N1983" s="1" t="b">
        <v>0</v>
      </c>
      <c r="O1983" s="1" t="s">
        <v>8271</v>
      </c>
      <c r="P1983" s="28">
        <f>F1983/D1983</f>
        <v>0</v>
      </c>
      <c r="Q1983" s="29">
        <f>IF(M1983&gt;0,F1983/M1983,0)</f>
        <v>0</v>
      </c>
      <c r="R1983" s="9" t="str">
        <f>LEFT(O1983,SEARCH("/",O1983,1)-1)</f>
        <v>technology</v>
      </c>
      <c r="S1983" s="26" t="str">
        <f>RIGHT(O1983,LEN(O1983)-SEARCH("/",O1983,1))</f>
        <v>web</v>
      </c>
      <c r="T1983" s="27">
        <f>(((K1983/60)/60)/24)+DATE(1970,1,1)</f>
        <v>42108.988900462966</v>
      </c>
      <c r="U1983" s="5" t="str">
        <f>TEXT(T1983,"mmm")</f>
        <v>Apr</v>
      </c>
      <c r="V1983" s="5" t="str">
        <f>TEXT(T1983,"yyyy")</f>
        <v>2015</v>
      </c>
      <c r="W1983" s="5" t="str">
        <f>TEXT(Y1983,"mmm")</f>
        <v>May</v>
      </c>
      <c r="X1983" s="1" t="str">
        <f>TEXT(Y1983,"yyyy")</f>
        <v>2015</v>
      </c>
      <c r="Y1983" s="27">
        <f>(((J1983/60)/60)/24)+DATE(1970,1,1)</f>
        <v>42138.988900462966</v>
      </c>
    </row>
    <row r="1984" spans="1:25" ht="48" x14ac:dyDescent="0.2">
      <c r="A1984" s="1">
        <v>628</v>
      </c>
      <c r="B1984" s="7" t="s">
        <v>629</v>
      </c>
      <c r="C1984" s="7" t="s">
        <v>4738</v>
      </c>
      <c r="D1984" s="1">
        <v>5000</v>
      </c>
      <c r="E1984" s="37" t="str">
        <f>VLOOKUP(D1984,'Vlookup Table Bonus Point'!$C$3:$D$26,2,TRUE)</f>
        <v>5000 to 9999</v>
      </c>
      <c r="F1984" s="1">
        <v>0</v>
      </c>
      <c r="G1984" s="1" t="s">
        <v>8219</v>
      </c>
      <c r="H1984" s="1" t="s">
        <v>8223</v>
      </c>
      <c r="I1984" s="1" t="s">
        <v>8245</v>
      </c>
      <c r="J1984" s="1">
        <v>1405269457</v>
      </c>
      <c r="K1984" s="1">
        <v>1402677457</v>
      </c>
      <c r="L1984" s="1" t="b">
        <v>0</v>
      </c>
      <c r="M1984" s="1">
        <v>0</v>
      </c>
      <c r="N1984" s="1" t="b">
        <v>0</v>
      </c>
      <c r="O1984" s="1" t="s">
        <v>8271</v>
      </c>
      <c r="P1984" s="28">
        <f>F1984/D1984</f>
        <v>0</v>
      </c>
      <c r="Q1984" s="29">
        <f>IF(M1984&gt;0,F1984/M1984,0)</f>
        <v>0</v>
      </c>
      <c r="R1984" s="9" t="str">
        <f>LEFT(O1984,SEARCH("/",O1984,1)-1)</f>
        <v>technology</v>
      </c>
      <c r="S1984" s="26" t="str">
        <f>RIGHT(O1984,LEN(O1984)-SEARCH("/",O1984,1))</f>
        <v>web</v>
      </c>
      <c r="T1984" s="27">
        <f>(((K1984/60)/60)/24)+DATE(1970,1,1)</f>
        <v>41803.692789351851</v>
      </c>
      <c r="U1984" s="5" t="str">
        <f>TEXT(T1984,"mmm")</f>
        <v>Jun</v>
      </c>
      <c r="V1984" s="5" t="str">
        <f>TEXT(T1984,"yyyy")</f>
        <v>2014</v>
      </c>
      <c r="W1984" s="5" t="str">
        <f>TEXT(Y1984,"mmm")</f>
        <v>Jul</v>
      </c>
      <c r="X1984" s="1" t="str">
        <f>TEXT(Y1984,"yyyy")</f>
        <v>2014</v>
      </c>
      <c r="Y1984" s="27">
        <f>(((J1984/60)/60)/24)+DATE(1970,1,1)</f>
        <v>41833.692789351851</v>
      </c>
    </row>
    <row r="1985" spans="1:25" ht="32" x14ac:dyDescent="0.2">
      <c r="A1985" s="1">
        <v>634</v>
      </c>
      <c r="B1985" s="7" t="s">
        <v>635</v>
      </c>
      <c r="C1985" s="7" t="s">
        <v>4744</v>
      </c>
      <c r="D1985" s="1">
        <v>5000</v>
      </c>
      <c r="E1985" s="37" t="str">
        <f>VLOOKUP(D1985,'Vlookup Table Bonus Point'!$C$3:$D$26,2,TRUE)</f>
        <v>5000 to 9999</v>
      </c>
      <c r="F1985" s="1">
        <v>1</v>
      </c>
      <c r="G1985" s="1" t="s">
        <v>8219</v>
      </c>
      <c r="H1985" s="1" t="s">
        <v>8223</v>
      </c>
      <c r="I1985" s="1" t="s">
        <v>8245</v>
      </c>
      <c r="J1985" s="1">
        <v>1424989029</v>
      </c>
      <c r="K1985" s="1">
        <v>1422397029</v>
      </c>
      <c r="L1985" s="1" t="b">
        <v>0</v>
      </c>
      <c r="M1985" s="1">
        <v>1</v>
      </c>
      <c r="N1985" s="1" t="b">
        <v>0</v>
      </c>
      <c r="O1985" s="1" t="s">
        <v>8271</v>
      </c>
      <c r="P1985" s="28">
        <f>F1985/D1985</f>
        <v>2.0000000000000001E-4</v>
      </c>
      <c r="Q1985" s="29">
        <f>IF(M1985&gt;0,F1985/M1985,0)</f>
        <v>1</v>
      </c>
      <c r="R1985" s="9" t="str">
        <f>LEFT(O1985,SEARCH("/",O1985,1)-1)</f>
        <v>technology</v>
      </c>
      <c r="S1985" s="26" t="str">
        <f>RIGHT(O1985,LEN(O1985)-SEARCH("/",O1985,1))</f>
        <v>web</v>
      </c>
      <c r="T1985" s="27">
        <f>(((K1985/60)/60)/24)+DATE(1970,1,1)</f>
        <v>42031.928576388891</v>
      </c>
      <c r="U1985" s="5" t="str">
        <f>TEXT(T1985,"mmm")</f>
        <v>Jan</v>
      </c>
      <c r="V1985" s="5" t="str">
        <f>TEXT(T1985,"yyyy")</f>
        <v>2015</v>
      </c>
      <c r="W1985" s="5" t="str">
        <f>TEXT(Y1985,"mmm")</f>
        <v>Feb</v>
      </c>
      <c r="X1985" s="1" t="str">
        <f>TEXT(Y1985,"yyyy")</f>
        <v>2015</v>
      </c>
      <c r="Y1985" s="27">
        <f>(((J1985/60)/60)/24)+DATE(1970,1,1)</f>
        <v>42061.928576388891</v>
      </c>
    </row>
    <row r="1986" spans="1:25" ht="48" x14ac:dyDescent="0.2">
      <c r="A1986" s="1">
        <v>656</v>
      </c>
      <c r="B1986" s="7" t="s">
        <v>657</v>
      </c>
      <c r="C1986" s="7" t="s">
        <v>4766</v>
      </c>
      <c r="D1986" s="1">
        <v>5000</v>
      </c>
      <c r="E1986" s="37" t="str">
        <f>VLOOKUP(D1986,'Vlookup Table Bonus Point'!$C$3:$D$26,2,TRUE)</f>
        <v>5000 to 9999</v>
      </c>
      <c r="F1986" s="1">
        <v>10678</v>
      </c>
      <c r="G1986" s="1" t="s">
        <v>8218</v>
      </c>
      <c r="H1986" s="1" t="s">
        <v>8223</v>
      </c>
      <c r="I1986" s="1" t="s">
        <v>8245</v>
      </c>
      <c r="J1986" s="1">
        <v>1460917119</v>
      </c>
      <c r="K1986" s="1">
        <v>1455736719</v>
      </c>
      <c r="L1986" s="1" t="b">
        <v>0</v>
      </c>
      <c r="M1986" s="1">
        <v>87</v>
      </c>
      <c r="N1986" s="1" t="b">
        <v>1</v>
      </c>
      <c r="O1986" s="1" t="s">
        <v>8272</v>
      </c>
      <c r="P1986" s="28">
        <f>F1986/D1986</f>
        <v>2.1356000000000002</v>
      </c>
      <c r="Q1986" s="29">
        <f>IF(M1986&gt;0,F1986/M1986,0)</f>
        <v>122.73563218390805</v>
      </c>
      <c r="R1986" s="9" t="str">
        <f>LEFT(O1986,SEARCH("/",O1986,1)-1)</f>
        <v>technology</v>
      </c>
      <c r="S1986" s="26" t="str">
        <f>RIGHT(O1986,LEN(O1986)-SEARCH("/",O1986,1))</f>
        <v>wearables</v>
      </c>
      <c r="T1986" s="27">
        <f>(((K1986/60)/60)/24)+DATE(1970,1,1)</f>
        <v>42417.804618055554</v>
      </c>
      <c r="U1986" s="5" t="str">
        <f>TEXT(T1986,"mmm")</f>
        <v>Feb</v>
      </c>
      <c r="V1986" s="5" t="str">
        <f>TEXT(T1986,"yyyy")</f>
        <v>2016</v>
      </c>
      <c r="W1986" s="5" t="str">
        <f>TEXT(Y1986,"mmm")</f>
        <v>Apr</v>
      </c>
      <c r="X1986" s="1" t="str">
        <f>TEXT(Y1986,"yyyy")</f>
        <v>2016</v>
      </c>
      <c r="Y1986" s="27">
        <f>(((J1986/60)/60)/24)+DATE(1970,1,1)</f>
        <v>42477.762951388882</v>
      </c>
    </row>
    <row r="1987" spans="1:25" ht="48" x14ac:dyDescent="0.2">
      <c r="A1987" s="1">
        <v>697</v>
      </c>
      <c r="B1987" s="7" t="s">
        <v>698</v>
      </c>
      <c r="C1987" s="7" t="s">
        <v>4807</v>
      </c>
      <c r="D1987" s="1">
        <v>5000</v>
      </c>
      <c r="E1987" s="37" t="str">
        <f>VLOOKUP(D1987,'Vlookup Table Bonus Point'!$C$3:$D$26,2,TRUE)</f>
        <v>5000 to 9999</v>
      </c>
      <c r="F1987" s="1">
        <v>2319</v>
      </c>
      <c r="G1987" s="1" t="s">
        <v>8220</v>
      </c>
      <c r="H1987" s="1" t="s">
        <v>8235</v>
      </c>
      <c r="I1987" s="1" t="s">
        <v>8248</v>
      </c>
      <c r="J1987" s="1">
        <v>1454502789</v>
      </c>
      <c r="K1987" s="1">
        <v>1453206789</v>
      </c>
      <c r="L1987" s="1" t="b">
        <v>0</v>
      </c>
      <c r="M1987" s="1">
        <v>114</v>
      </c>
      <c r="N1987" s="1" t="b">
        <v>0</v>
      </c>
      <c r="O1987" s="1" t="s">
        <v>8272</v>
      </c>
      <c r="P1987" s="28">
        <f>F1987/D1987</f>
        <v>0.46379999999999999</v>
      </c>
      <c r="Q1987" s="29">
        <f>IF(M1987&gt;0,F1987/M1987,0)</f>
        <v>20.342105263157894</v>
      </c>
      <c r="R1987" s="9" t="str">
        <f>LEFT(O1987,SEARCH("/",O1987,1)-1)</f>
        <v>technology</v>
      </c>
      <c r="S1987" s="26" t="str">
        <f>RIGHT(O1987,LEN(O1987)-SEARCH("/",O1987,1))</f>
        <v>wearables</v>
      </c>
      <c r="T1987" s="27">
        <f>(((K1987/60)/60)/24)+DATE(1970,1,1)</f>
        <v>42388.523020833338</v>
      </c>
      <c r="U1987" s="5" t="str">
        <f>TEXT(T1987,"mmm")</f>
        <v>Jan</v>
      </c>
      <c r="V1987" s="5" t="str">
        <f>TEXT(T1987,"yyyy")</f>
        <v>2016</v>
      </c>
      <c r="W1987" s="5" t="str">
        <f>TEXT(Y1987,"mmm")</f>
        <v>Feb</v>
      </c>
      <c r="X1987" s="1" t="str">
        <f>TEXT(Y1987,"yyyy")</f>
        <v>2016</v>
      </c>
      <c r="Y1987" s="27">
        <f>(((J1987/60)/60)/24)+DATE(1970,1,1)</f>
        <v>42403.523020833338</v>
      </c>
    </row>
    <row r="1988" spans="1:25" ht="32" x14ac:dyDescent="0.2">
      <c r="A1988" s="1">
        <v>723</v>
      </c>
      <c r="B1988" s="7" t="s">
        <v>724</v>
      </c>
      <c r="C1988" s="7" t="s">
        <v>4833</v>
      </c>
      <c r="D1988" s="1">
        <v>5000</v>
      </c>
      <c r="E1988" s="37" t="str">
        <f>VLOOKUP(D1988,'Vlookup Table Bonus Point'!$C$3:$D$26,2,TRUE)</f>
        <v>5000 to 9999</v>
      </c>
      <c r="F1988" s="1">
        <v>5469</v>
      </c>
      <c r="G1988" s="1" t="s">
        <v>8218</v>
      </c>
      <c r="H1988" s="1" t="s">
        <v>8223</v>
      </c>
      <c r="I1988" s="1" t="s">
        <v>8245</v>
      </c>
      <c r="J1988" s="1">
        <v>1438228740</v>
      </c>
      <c r="K1988" s="1">
        <v>1435606549</v>
      </c>
      <c r="L1988" s="1" t="b">
        <v>0</v>
      </c>
      <c r="M1988" s="1">
        <v>100</v>
      </c>
      <c r="N1988" s="1" t="b">
        <v>1</v>
      </c>
      <c r="O1988" s="1" t="s">
        <v>8273</v>
      </c>
      <c r="P1988" s="28">
        <f>F1988/D1988</f>
        <v>1.0938000000000001</v>
      </c>
      <c r="Q1988" s="29">
        <f>IF(M1988&gt;0,F1988/M1988,0)</f>
        <v>54.69</v>
      </c>
      <c r="R1988" s="9" t="str">
        <f>LEFT(O1988,SEARCH("/",O1988,1)-1)</f>
        <v>publishing</v>
      </c>
      <c r="S1988" s="26" t="str">
        <f>RIGHT(O1988,LEN(O1988)-SEARCH("/",O1988,1))</f>
        <v>nonfiction</v>
      </c>
      <c r="T1988" s="27">
        <f>(((K1988/60)/60)/24)+DATE(1970,1,1)</f>
        <v>42184.816539351858</v>
      </c>
      <c r="U1988" s="5" t="str">
        <f>TEXT(T1988,"mmm")</f>
        <v>Jun</v>
      </c>
      <c r="V1988" s="5" t="str">
        <f>TEXT(T1988,"yyyy")</f>
        <v>2015</v>
      </c>
      <c r="W1988" s="5" t="str">
        <f>TEXT(Y1988,"mmm")</f>
        <v>Jul</v>
      </c>
      <c r="X1988" s="1" t="str">
        <f>TEXT(Y1988,"yyyy")</f>
        <v>2015</v>
      </c>
      <c r="Y1988" s="27">
        <f>(((J1988/60)/60)/24)+DATE(1970,1,1)</f>
        <v>42215.165972222225</v>
      </c>
    </row>
    <row r="1989" spans="1:25" ht="48" x14ac:dyDescent="0.2">
      <c r="A1989" s="1">
        <v>731</v>
      </c>
      <c r="B1989" s="7" t="s">
        <v>732</v>
      </c>
      <c r="C1989" s="7" t="s">
        <v>4841</v>
      </c>
      <c r="D1989" s="1">
        <v>5000</v>
      </c>
      <c r="E1989" s="37" t="str">
        <f>VLOOKUP(D1989,'Vlookup Table Bonus Point'!$C$3:$D$26,2,TRUE)</f>
        <v>5000 to 9999</v>
      </c>
      <c r="F1989" s="1">
        <v>6300</v>
      </c>
      <c r="G1989" s="1" t="s">
        <v>8218</v>
      </c>
      <c r="H1989" s="1" t="s">
        <v>8223</v>
      </c>
      <c r="I1989" s="1" t="s">
        <v>8245</v>
      </c>
      <c r="J1989" s="1">
        <v>1327212000</v>
      </c>
      <c r="K1989" s="1">
        <v>1322852747</v>
      </c>
      <c r="L1989" s="1" t="b">
        <v>0</v>
      </c>
      <c r="M1989" s="1">
        <v>71</v>
      </c>
      <c r="N1989" s="1" t="b">
        <v>1</v>
      </c>
      <c r="O1989" s="1" t="s">
        <v>8273</v>
      </c>
      <c r="P1989" s="28">
        <f>F1989/D1989</f>
        <v>1.26</v>
      </c>
      <c r="Q1989" s="29">
        <f>IF(M1989&gt;0,F1989/M1989,0)</f>
        <v>88.732394366197184</v>
      </c>
      <c r="R1989" s="9" t="str">
        <f>LEFT(O1989,SEARCH("/",O1989,1)-1)</f>
        <v>publishing</v>
      </c>
      <c r="S1989" s="26" t="str">
        <f>RIGHT(O1989,LEN(O1989)-SEARCH("/",O1989,1))</f>
        <v>nonfiction</v>
      </c>
      <c r="T1989" s="27">
        <f>(((K1989/60)/60)/24)+DATE(1970,1,1)</f>
        <v>40879.795682870368</v>
      </c>
      <c r="U1989" s="5" t="str">
        <f>TEXT(T1989,"mmm")</f>
        <v>Dec</v>
      </c>
      <c r="V1989" s="5" t="str">
        <f>TEXT(T1989,"yyyy")</f>
        <v>2011</v>
      </c>
      <c r="W1989" s="5" t="str">
        <f>TEXT(Y1989,"mmm")</f>
        <v>Jan</v>
      </c>
      <c r="X1989" s="1" t="str">
        <f>TEXT(Y1989,"yyyy")</f>
        <v>2012</v>
      </c>
      <c r="Y1989" s="27">
        <f>(((J1989/60)/60)/24)+DATE(1970,1,1)</f>
        <v>40930.25</v>
      </c>
    </row>
    <row r="1990" spans="1:25" ht="48" x14ac:dyDescent="0.2">
      <c r="A1990" s="1">
        <v>737</v>
      </c>
      <c r="B1990" s="7" t="s">
        <v>738</v>
      </c>
      <c r="C1990" s="7" t="s">
        <v>4847</v>
      </c>
      <c r="D1990" s="1">
        <v>5000</v>
      </c>
      <c r="E1990" s="37" t="str">
        <f>VLOOKUP(D1990,'Vlookup Table Bonus Point'!$C$3:$D$26,2,TRUE)</f>
        <v>5000 to 9999</v>
      </c>
      <c r="F1990" s="1">
        <v>6120</v>
      </c>
      <c r="G1990" s="1" t="s">
        <v>8218</v>
      </c>
      <c r="H1990" s="1" t="s">
        <v>8223</v>
      </c>
      <c r="I1990" s="1" t="s">
        <v>8245</v>
      </c>
      <c r="J1990" s="1">
        <v>1392408000</v>
      </c>
      <c r="K1990" s="1">
        <v>1390890987</v>
      </c>
      <c r="L1990" s="1" t="b">
        <v>0</v>
      </c>
      <c r="M1990" s="1">
        <v>108</v>
      </c>
      <c r="N1990" s="1" t="b">
        <v>1</v>
      </c>
      <c r="O1990" s="1" t="s">
        <v>8273</v>
      </c>
      <c r="P1990" s="28">
        <f>F1990/D1990</f>
        <v>1.224</v>
      </c>
      <c r="Q1990" s="29">
        <f>IF(M1990&gt;0,F1990/M1990,0)</f>
        <v>56.666666666666664</v>
      </c>
      <c r="R1990" s="9" t="str">
        <f>LEFT(O1990,SEARCH("/",O1990,1)-1)</f>
        <v>publishing</v>
      </c>
      <c r="S1990" s="26" t="str">
        <f>RIGHT(O1990,LEN(O1990)-SEARCH("/",O1990,1))</f>
        <v>nonfiction</v>
      </c>
      <c r="T1990" s="27">
        <f>(((K1990/60)/60)/24)+DATE(1970,1,1)</f>
        <v>41667.275312500002</v>
      </c>
      <c r="U1990" s="5" t="str">
        <f>TEXT(T1990,"mmm")</f>
        <v>Jan</v>
      </c>
      <c r="V1990" s="5" t="str">
        <f>TEXT(T1990,"yyyy")</f>
        <v>2014</v>
      </c>
      <c r="W1990" s="5" t="str">
        <f>TEXT(Y1990,"mmm")</f>
        <v>Feb</v>
      </c>
      <c r="X1990" s="1" t="str">
        <f>TEXT(Y1990,"yyyy")</f>
        <v>2014</v>
      </c>
      <c r="Y1990" s="27">
        <f>(((J1990/60)/60)/24)+DATE(1970,1,1)</f>
        <v>41684.833333333336</v>
      </c>
    </row>
    <row r="1991" spans="1:25" ht="32" x14ac:dyDescent="0.2">
      <c r="A1991" s="1">
        <v>744</v>
      </c>
      <c r="B1991" s="7" t="s">
        <v>745</v>
      </c>
      <c r="C1991" s="7" t="s">
        <v>4854</v>
      </c>
      <c r="D1991" s="1">
        <v>5000</v>
      </c>
      <c r="E1991" s="37" t="str">
        <f>VLOOKUP(D1991,'Vlookup Table Bonus Point'!$C$3:$D$26,2,TRUE)</f>
        <v>5000 to 9999</v>
      </c>
      <c r="F1991" s="1">
        <v>5116</v>
      </c>
      <c r="G1991" s="1" t="s">
        <v>8218</v>
      </c>
      <c r="H1991" s="1" t="s">
        <v>8223</v>
      </c>
      <c r="I1991" s="1" t="s">
        <v>8245</v>
      </c>
      <c r="J1991" s="1">
        <v>1355439503</v>
      </c>
      <c r="K1991" s="1">
        <v>1352847503</v>
      </c>
      <c r="L1991" s="1" t="b">
        <v>0</v>
      </c>
      <c r="M1991" s="1">
        <v>62</v>
      </c>
      <c r="N1991" s="1" t="b">
        <v>1</v>
      </c>
      <c r="O1991" s="1" t="s">
        <v>8273</v>
      </c>
      <c r="P1991" s="28">
        <f>F1991/D1991</f>
        <v>1.0232000000000001</v>
      </c>
      <c r="Q1991" s="29">
        <f>IF(M1991&gt;0,F1991/M1991,0)</f>
        <v>82.516129032258064</v>
      </c>
      <c r="R1991" s="9" t="str">
        <f>LEFT(O1991,SEARCH("/",O1991,1)-1)</f>
        <v>publishing</v>
      </c>
      <c r="S1991" s="26" t="str">
        <f>RIGHT(O1991,LEN(O1991)-SEARCH("/",O1991,1))</f>
        <v>nonfiction</v>
      </c>
      <c r="T1991" s="27">
        <f>(((K1991/60)/60)/24)+DATE(1970,1,1)</f>
        <v>41226.95721064815</v>
      </c>
      <c r="U1991" s="5" t="str">
        <f>TEXT(T1991,"mmm")</f>
        <v>Nov</v>
      </c>
      <c r="V1991" s="5" t="str">
        <f>TEXT(T1991,"yyyy")</f>
        <v>2012</v>
      </c>
      <c r="W1991" s="5" t="str">
        <f>TEXT(Y1991,"mmm")</f>
        <v>Dec</v>
      </c>
      <c r="X1991" s="1" t="str">
        <f>TEXT(Y1991,"yyyy")</f>
        <v>2012</v>
      </c>
      <c r="Y1991" s="27">
        <f>(((J1991/60)/60)/24)+DATE(1970,1,1)</f>
        <v>41256.95721064815</v>
      </c>
    </row>
    <row r="1992" spans="1:25" ht="48" x14ac:dyDescent="0.2">
      <c r="A1992" s="1">
        <v>752</v>
      </c>
      <c r="B1992" s="7" t="s">
        <v>753</v>
      </c>
      <c r="C1992" s="7" t="s">
        <v>4862</v>
      </c>
      <c r="D1992" s="1">
        <v>5000</v>
      </c>
      <c r="E1992" s="37" t="str">
        <f>VLOOKUP(D1992,'Vlookup Table Bonus Point'!$C$3:$D$26,2,TRUE)</f>
        <v>5000 to 9999</v>
      </c>
      <c r="F1992" s="1">
        <v>5585</v>
      </c>
      <c r="G1992" s="1" t="s">
        <v>8218</v>
      </c>
      <c r="H1992" s="1" t="s">
        <v>8225</v>
      </c>
      <c r="I1992" s="1" t="s">
        <v>8247</v>
      </c>
      <c r="J1992" s="1">
        <v>1476615600</v>
      </c>
      <c r="K1992" s="1">
        <v>1474884417</v>
      </c>
      <c r="L1992" s="1" t="b">
        <v>0</v>
      </c>
      <c r="M1992" s="1">
        <v>105</v>
      </c>
      <c r="N1992" s="1" t="b">
        <v>1</v>
      </c>
      <c r="O1992" s="1" t="s">
        <v>8273</v>
      </c>
      <c r="P1992" s="28">
        <f>F1992/D1992</f>
        <v>1.117</v>
      </c>
      <c r="Q1992" s="29">
        <f>IF(M1992&gt;0,F1992/M1992,0)</f>
        <v>53.19047619047619</v>
      </c>
      <c r="R1992" s="9" t="str">
        <f>LEFT(O1992,SEARCH("/",O1992,1)-1)</f>
        <v>publishing</v>
      </c>
      <c r="S1992" s="26" t="str">
        <f>RIGHT(O1992,LEN(O1992)-SEARCH("/",O1992,1))</f>
        <v>nonfiction</v>
      </c>
      <c r="T1992" s="27">
        <f>(((K1992/60)/60)/24)+DATE(1970,1,1)</f>
        <v>42639.421493055561</v>
      </c>
      <c r="U1992" s="5" t="str">
        <f>TEXT(T1992,"mmm")</f>
        <v>Sep</v>
      </c>
      <c r="V1992" s="5" t="str">
        <f>TEXT(T1992,"yyyy")</f>
        <v>2016</v>
      </c>
      <c r="W1992" s="5" t="str">
        <f>TEXT(Y1992,"mmm")</f>
        <v>Oct</v>
      </c>
      <c r="X1992" s="1" t="str">
        <f>TEXT(Y1992,"yyyy")</f>
        <v>2016</v>
      </c>
      <c r="Y1992" s="27">
        <f>(((J1992/60)/60)/24)+DATE(1970,1,1)</f>
        <v>42659.458333333328</v>
      </c>
    </row>
    <row r="1993" spans="1:25" ht="48" x14ac:dyDescent="0.2">
      <c r="A1993" s="1">
        <v>759</v>
      </c>
      <c r="B1993" s="7" t="s">
        <v>760</v>
      </c>
      <c r="C1993" s="7" t="s">
        <v>4869</v>
      </c>
      <c r="D1993" s="1">
        <v>5000</v>
      </c>
      <c r="E1993" s="37" t="str">
        <f>VLOOKUP(D1993,'Vlookup Table Bonus Point'!$C$3:$D$26,2,TRUE)</f>
        <v>5000 to 9999</v>
      </c>
      <c r="F1993" s="1">
        <v>5096</v>
      </c>
      <c r="G1993" s="1" t="s">
        <v>8218</v>
      </c>
      <c r="H1993" s="1" t="s">
        <v>8224</v>
      </c>
      <c r="I1993" s="1" t="s">
        <v>8246</v>
      </c>
      <c r="J1993" s="1">
        <v>1404892539</v>
      </c>
      <c r="K1993" s="1">
        <v>1401436539</v>
      </c>
      <c r="L1993" s="1" t="b">
        <v>0</v>
      </c>
      <c r="M1993" s="1">
        <v>99</v>
      </c>
      <c r="N1993" s="1" t="b">
        <v>1</v>
      </c>
      <c r="O1993" s="1" t="s">
        <v>8273</v>
      </c>
      <c r="P1993" s="28">
        <f>F1993/D1993</f>
        <v>1.0192000000000001</v>
      </c>
      <c r="Q1993" s="29">
        <f>IF(M1993&gt;0,F1993/M1993,0)</f>
        <v>51.474747474747474</v>
      </c>
      <c r="R1993" s="9" t="str">
        <f>LEFT(O1993,SEARCH("/",O1993,1)-1)</f>
        <v>publishing</v>
      </c>
      <c r="S1993" s="26" t="str">
        <f>RIGHT(O1993,LEN(O1993)-SEARCH("/",O1993,1))</f>
        <v>nonfiction</v>
      </c>
      <c r="T1993" s="27">
        <f>(((K1993/60)/60)/24)+DATE(1970,1,1)</f>
        <v>41789.330312500002</v>
      </c>
      <c r="U1993" s="5" t="str">
        <f>TEXT(T1993,"mmm")</f>
        <v>May</v>
      </c>
      <c r="V1993" s="5" t="str">
        <f>TEXT(T1993,"yyyy")</f>
        <v>2014</v>
      </c>
      <c r="W1993" s="5" t="str">
        <f>TEXT(Y1993,"mmm")</f>
        <v>Jul</v>
      </c>
      <c r="X1993" s="1" t="str">
        <f>TEXT(Y1993,"yyyy")</f>
        <v>2014</v>
      </c>
      <c r="Y1993" s="27">
        <f>(((J1993/60)/60)/24)+DATE(1970,1,1)</f>
        <v>41829.330312500002</v>
      </c>
    </row>
    <row r="1994" spans="1:25" ht="48" x14ac:dyDescent="0.2">
      <c r="A1994" s="1">
        <v>761</v>
      </c>
      <c r="B1994" s="7" t="s">
        <v>762</v>
      </c>
      <c r="C1994" s="7" t="s">
        <v>4871</v>
      </c>
      <c r="D1994" s="1">
        <v>5000</v>
      </c>
      <c r="E1994" s="37" t="str">
        <f>VLOOKUP(D1994,'Vlookup Table Bonus Point'!$C$3:$D$26,2,TRUE)</f>
        <v>5000 to 9999</v>
      </c>
      <c r="F1994" s="1">
        <v>235</v>
      </c>
      <c r="G1994" s="1" t="s">
        <v>8220</v>
      </c>
      <c r="H1994" s="1" t="s">
        <v>8223</v>
      </c>
      <c r="I1994" s="1" t="s">
        <v>8245</v>
      </c>
      <c r="J1994" s="1">
        <v>1391364126</v>
      </c>
      <c r="K1994" s="1">
        <v>1388772126</v>
      </c>
      <c r="L1994" s="1" t="b">
        <v>0</v>
      </c>
      <c r="M1994" s="1">
        <v>6</v>
      </c>
      <c r="N1994" s="1" t="b">
        <v>0</v>
      </c>
      <c r="O1994" s="1" t="s">
        <v>8274</v>
      </c>
      <c r="P1994" s="28">
        <f>F1994/D1994</f>
        <v>4.7E-2</v>
      </c>
      <c r="Q1994" s="29">
        <f>IF(M1994&gt;0,F1994/M1994,0)</f>
        <v>39.166666666666664</v>
      </c>
      <c r="R1994" s="9" t="str">
        <f>LEFT(O1994,SEARCH("/",O1994,1)-1)</f>
        <v>publishing</v>
      </c>
      <c r="S1994" s="26" t="str">
        <f>RIGHT(O1994,LEN(O1994)-SEARCH("/",O1994,1))</f>
        <v>fiction</v>
      </c>
      <c r="T1994" s="27">
        <f>(((K1994/60)/60)/24)+DATE(1970,1,1)</f>
        <v>41642.751458333332</v>
      </c>
      <c r="U1994" s="5" t="str">
        <f>TEXT(T1994,"mmm")</f>
        <v>Jan</v>
      </c>
      <c r="V1994" s="5" t="str">
        <f>TEXT(T1994,"yyyy")</f>
        <v>2014</v>
      </c>
      <c r="W1994" s="5" t="str">
        <f>TEXT(Y1994,"mmm")</f>
        <v>Feb</v>
      </c>
      <c r="X1994" s="1" t="str">
        <f>TEXT(Y1994,"yyyy")</f>
        <v>2014</v>
      </c>
      <c r="Y1994" s="27">
        <f>(((J1994/60)/60)/24)+DATE(1970,1,1)</f>
        <v>41672.751458333332</v>
      </c>
    </row>
    <row r="1995" spans="1:25" ht="48" x14ac:dyDescent="0.2">
      <c r="A1995" s="1">
        <v>764</v>
      </c>
      <c r="B1995" s="7" t="s">
        <v>765</v>
      </c>
      <c r="C1995" s="7" t="s">
        <v>4874</v>
      </c>
      <c r="D1995" s="1">
        <v>5000</v>
      </c>
      <c r="E1995" s="37" t="str">
        <f>VLOOKUP(D1995,'Vlookup Table Bonus Point'!$C$3:$D$26,2,TRUE)</f>
        <v>5000 to 9999</v>
      </c>
      <c r="F1995" s="1">
        <v>0</v>
      </c>
      <c r="G1995" s="1" t="s">
        <v>8220</v>
      </c>
      <c r="H1995" s="1" t="s">
        <v>8223</v>
      </c>
      <c r="I1995" s="1" t="s">
        <v>8245</v>
      </c>
      <c r="J1995" s="1">
        <v>1441858161</v>
      </c>
      <c r="K1995" s="1">
        <v>1439266161</v>
      </c>
      <c r="L1995" s="1" t="b">
        <v>0</v>
      </c>
      <c r="M1995" s="1">
        <v>0</v>
      </c>
      <c r="N1995" s="1" t="b">
        <v>0</v>
      </c>
      <c r="O1995" s="1" t="s">
        <v>8274</v>
      </c>
      <c r="P1995" s="28">
        <f>F1995/D1995</f>
        <v>0</v>
      </c>
      <c r="Q1995" s="29">
        <f>IF(M1995&gt;0,F1995/M1995,0)</f>
        <v>0</v>
      </c>
      <c r="R1995" s="9" t="str">
        <f>LEFT(O1995,SEARCH("/",O1995,1)-1)</f>
        <v>publishing</v>
      </c>
      <c r="S1995" s="26" t="str">
        <f>RIGHT(O1995,LEN(O1995)-SEARCH("/",O1995,1))</f>
        <v>fiction</v>
      </c>
      <c r="T1995" s="27">
        <f>(((K1995/60)/60)/24)+DATE(1970,1,1)</f>
        <v>42227.173159722224</v>
      </c>
      <c r="U1995" s="5" t="str">
        <f>TEXT(T1995,"mmm")</f>
        <v>Aug</v>
      </c>
      <c r="V1995" s="5" t="str">
        <f>TEXT(T1995,"yyyy")</f>
        <v>2015</v>
      </c>
      <c r="W1995" s="5" t="str">
        <f>TEXT(Y1995,"mmm")</f>
        <v>Sep</v>
      </c>
      <c r="X1995" s="1" t="str">
        <f>TEXT(Y1995,"yyyy")</f>
        <v>2015</v>
      </c>
      <c r="Y1995" s="27">
        <f>(((J1995/60)/60)/24)+DATE(1970,1,1)</f>
        <v>42257.173159722224</v>
      </c>
    </row>
    <row r="1996" spans="1:25" ht="64" x14ac:dyDescent="0.2">
      <c r="A1996" s="1">
        <v>767</v>
      </c>
      <c r="B1996" s="7" t="s">
        <v>768</v>
      </c>
      <c r="C1996" s="7" t="s">
        <v>4877</v>
      </c>
      <c r="D1996" s="1">
        <v>5000</v>
      </c>
      <c r="E1996" s="37" t="str">
        <f>VLOOKUP(D1996,'Vlookup Table Bonus Point'!$C$3:$D$26,2,TRUE)</f>
        <v>5000 to 9999</v>
      </c>
      <c r="F1996" s="1">
        <v>177</v>
      </c>
      <c r="G1996" s="1" t="s">
        <v>8220</v>
      </c>
      <c r="H1996" s="1" t="s">
        <v>8223</v>
      </c>
      <c r="I1996" s="1" t="s">
        <v>8245</v>
      </c>
      <c r="J1996" s="1">
        <v>1432178810</v>
      </c>
      <c r="K1996" s="1">
        <v>1429586810</v>
      </c>
      <c r="L1996" s="1" t="b">
        <v>0</v>
      </c>
      <c r="M1996" s="1">
        <v>3</v>
      </c>
      <c r="N1996" s="1" t="b">
        <v>0</v>
      </c>
      <c r="O1996" s="1" t="s">
        <v>8274</v>
      </c>
      <c r="P1996" s="28">
        <f>F1996/D1996</f>
        <v>3.5400000000000001E-2</v>
      </c>
      <c r="Q1996" s="29">
        <f>IF(M1996&gt;0,F1996/M1996,0)</f>
        <v>59</v>
      </c>
      <c r="R1996" s="9" t="str">
        <f>LEFT(O1996,SEARCH("/",O1996,1)-1)</f>
        <v>publishing</v>
      </c>
      <c r="S1996" s="26" t="str">
        <f>RIGHT(O1996,LEN(O1996)-SEARCH("/",O1996,1))</f>
        <v>fiction</v>
      </c>
      <c r="T1996" s="27">
        <f>(((K1996/60)/60)/24)+DATE(1970,1,1)</f>
        <v>42115.143634259264</v>
      </c>
      <c r="U1996" s="5" t="str">
        <f>TEXT(T1996,"mmm")</f>
        <v>Apr</v>
      </c>
      <c r="V1996" s="5" t="str">
        <f>TEXT(T1996,"yyyy")</f>
        <v>2015</v>
      </c>
      <c r="W1996" s="5" t="str">
        <f>TEXT(Y1996,"mmm")</f>
        <v>May</v>
      </c>
      <c r="X1996" s="1" t="str">
        <f>TEXT(Y1996,"yyyy")</f>
        <v>2015</v>
      </c>
      <c r="Y1996" s="27">
        <f>(((J1996/60)/60)/24)+DATE(1970,1,1)</f>
        <v>42145.143634259264</v>
      </c>
    </row>
    <row r="1997" spans="1:25" ht="48" x14ac:dyDescent="0.2">
      <c r="A1997" s="1">
        <v>786</v>
      </c>
      <c r="B1997" s="7" t="s">
        <v>787</v>
      </c>
      <c r="C1997" s="7" t="s">
        <v>4896</v>
      </c>
      <c r="D1997" s="1">
        <v>5000</v>
      </c>
      <c r="E1997" s="37" t="str">
        <f>VLOOKUP(D1997,'Vlookup Table Bonus Point'!$C$3:$D$26,2,TRUE)</f>
        <v>5000 to 9999</v>
      </c>
      <c r="F1997" s="1">
        <v>7140</v>
      </c>
      <c r="G1997" s="1" t="s">
        <v>8218</v>
      </c>
      <c r="H1997" s="1" t="s">
        <v>8223</v>
      </c>
      <c r="I1997" s="1" t="s">
        <v>8245</v>
      </c>
      <c r="J1997" s="1">
        <v>1336751220</v>
      </c>
      <c r="K1997" s="1">
        <v>1331774434</v>
      </c>
      <c r="L1997" s="1" t="b">
        <v>0</v>
      </c>
      <c r="M1997" s="1">
        <v>44</v>
      </c>
      <c r="N1997" s="1" t="b">
        <v>1</v>
      </c>
      <c r="O1997" s="1" t="s">
        <v>8275</v>
      </c>
      <c r="P1997" s="28">
        <f>F1997/D1997</f>
        <v>1.4279999999999999</v>
      </c>
      <c r="Q1997" s="29">
        <f>IF(M1997&gt;0,F1997/M1997,0)</f>
        <v>162.27272727272728</v>
      </c>
      <c r="R1997" s="9" t="str">
        <f>LEFT(O1997,SEARCH("/",O1997,1)-1)</f>
        <v>music</v>
      </c>
      <c r="S1997" s="26" t="str">
        <f>RIGHT(O1997,LEN(O1997)-SEARCH("/",O1997,1))</f>
        <v>rock</v>
      </c>
      <c r="T1997" s="27">
        <f>(((K1997/60)/60)/24)+DATE(1970,1,1)</f>
        <v>40983.055949074071</v>
      </c>
      <c r="U1997" s="5" t="str">
        <f>TEXT(T1997,"mmm")</f>
        <v>Mar</v>
      </c>
      <c r="V1997" s="5" t="str">
        <f>TEXT(T1997,"yyyy")</f>
        <v>2012</v>
      </c>
      <c r="W1997" s="5" t="str">
        <f>TEXT(Y1997,"mmm")</f>
        <v>May</v>
      </c>
      <c r="X1997" s="1" t="str">
        <f>TEXT(Y1997,"yyyy")</f>
        <v>2012</v>
      </c>
      <c r="Y1997" s="27">
        <f>(((J1997/60)/60)/24)+DATE(1970,1,1)</f>
        <v>41040.657638888886</v>
      </c>
    </row>
    <row r="1998" spans="1:25" ht="48" x14ac:dyDescent="0.2">
      <c r="A1998" s="1">
        <v>799</v>
      </c>
      <c r="B1998" s="7" t="s">
        <v>800</v>
      </c>
      <c r="C1998" s="7" t="s">
        <v>4909</v>
      </c>
      <c r="D1998" s="1">
        <v>5000</v>
      </c>
      <c r="E1998" s="37" t="str">
        <f>VLOOKUP(D1998,'Vlookup Table Bonus Point'!$C$3:$D$26,2,TRUE)</f>
        <v>5000 to 9999</v>
      </c>
      <c r="F1998" s="1">
        <v>5001</v>
      </c>
      <c r="G1998" s="1" t="s">
        <v>8218</v>
      </c>
      <c r="H1998" s="1" t="s">
        <v>8223</v>
      </c>
      <c r="I1998" s="1" t="s">
        <v>8245</v>
      </c>
      <c r="J1998" s="1">
        <v>1335542446</v>
      </c>
      <c r="K1998" s="1">
        <v>1332950446</v>
      </c>
      <c r="L1998" s="1" t="b">
        <v>0</v>
      </c>
      <c r="M1998" s="1">
        <v>28</v>
      </c>
      <c r="N1998" s="1" t="b">
        <v>1</v>
      </c>
      <c r="O1998" s="1" t="s">
        <v>8275</v>
      </c>
      <c r="P1998" s="28">
        <f>F1998/D1998</f>
        <v>1.0002</v>
      </c>
      <c r="Q1998" s="29">
        <f>IF(M1998&gt;0,F1998/M1998,0)</f>
        <v>178.60714285714286</v>
      </c>
      <c r="R1998" s="9" t="str">
        <f>LEFT(O1998,SEARCH("/",O1998,1)-1)</f>
        <v>music</v>
      </c>
      <c r="S1998" s="26" t="str">
        <f>RIGHT(O1998,LEN(O1998)-SEARCH("/",O1998,1))</f>
        <v>rock</v>
      </c>
      <c r="T1998" s="27">
        <f>(((K1998/60)/60)/24)+DATE(1970,1,1)</f>
        <v>40996.667199074072</v>
      </c>
      <c r="U1998" s="5" t="str">
        <f>TEXT(T1998,"mmm")</f>
        <v>Mar</v>
      </c>
      <c r="V1998" s="5" t="str">
        <f>TEXT(T1998,"yyyy")</f>
        <v>2012</v>
      </c>
      <c r="W1998" s="5" t="str">
        <f>TEXT(Y1998,"mmm")</f>
        <v>Apr</v>
      </c>
      <c r="X1998" s="1" t="str">
        <f>TEXT(Y1998,"yyyy")</f>
        <v>2012</v>
      </c>
      <c r="Y1998" s="27">
        <f>(((J1998/60)/60)/24)+DATE(1970,1,1)</f>
        <v>41026.667199074072</v>
      </c>
    </row>
    <row r="1999" spans="1:25" ht="16" x14ac:dyDescent="0.2">
      <c r="A1999" s="1">
        <v>836</v>
      </c>
      <c r="B1999" s="7" t="s">
        <v>837</v>
      </c>
      <c r="C1999" s="7" t="s">
        <v>4946</v>
      </c>
      <c r="D1999" s="1">
        <v>5000</v>
      </c>
      <c r="E1999" s="37" t="str">
        <f>VLOOKUP(D1999,'Vlookup Table Bonus Point'!$C$3:$D$26,2,TRUE)</f>
        <v>5000 to 9999</v>
      </c>
      <c r="F1999" s="1">
        <v>5046.5200000000004</v>
      </c>
      <c r="G1999" s="1" t="s">
        <v>8218</v>
      </c>
      <c r="H1999" s="1" t="s">
        <v>8223</v>
      </c>
      <c r="I1999" s="1" t="s">
        <v>8245</v>
      </c>
      <c r="J1999" s="1">
        <v>1381108918</v>
      </c>
      <c r="K1999" s="1">
        <v>1378516918</v>
      </c>
      <c r="L1999" s="1" t="b">
        <v>0</v>
      </c>
      <c r="M1999" s="1">
        <v>46</v>
      </c>
      <c r="N1999" s="1" t="b">
        <v>1</v>
      </c>
      <c r="O1999" s="1" t="s">
        <v>8275</v>
      </c>
      <c r="P1999" s="28">
        <f>F1999/D1999</f>
        <v>1.009304</v>
      </c>
      <c r="Q1999" s="29">
        <f>IF(M1999&gt;0,F1999/M1999,0)</f>
        <v>109.70695652173914</v>
      </c>
      <c r="R1999" s="9" t="str">
        <f>LEFT(O1999,SEARCH("/",O1999,1)-1)</f>
        <v>music</v>
      </c>
      <c r="S1999" s="26" t="str">
        <f>RIGHT(O1999,LEN(O1999)-SEARCH("/",O1999,1))</f>
        <v>rock</v>
      </c>
      <c r="T1999" s="27">
        <f>(((K1999/60)/60)/24)+DATE(1970,1,1)</f>
        <v>41524.056921296295</v>
      </c>
      <c r="U1999" s="5" t="str">
        <f>TEXT(T1999,"mmm")</f>
        <v>Sep</v>
      </c>
      <c r="V1999" s="5" t="str">
        <f>TEXT(T1999,"yyyy")</f>
        <v>2013</v>
      </c>
      <c r="W1999" s="5" t="str">
        <f>TEXT(Y1999,"mmm")</f>
        <v>Oct</v>
      </c>
      <c r="X1999" s="1" t="str">
        <f>TEXT(Y1999,"yyyy")</f>
        <v>2013</v>
      </c>
      <c r="Y1999" s="27">
        <f>(((J1999/60)/60)/24)+DATE(1970,1,1)</f>
        <v>41554.056921296295</v>
      </c>
    </row>
    <row r="2000" spans="1:25" ht="48" x14ac:dyDescent="0.2">
      <c r="A2000" s="1">
        <v>839</v>
      </c>
      <c r="B2000" s="7" t="s">
        <v>840</v>
      </c>
      <c r="C2000" s="7" t="s">
        <v>4949</v>
      </c>
      <c r="D2000" s="1">
        <v>5000</v>
      </c>
      <c r="E2000" s="37" t="str">
        <f>VLOOKUP(D2000,'Vlookup Table Bonus Point'!$C$3:$D$26,2,TRUE)</f>
        <v>5000 to 9999</v>
      </c>
      <c r="F2000" s="1">
        <v>5830.83</v>
      </c>
      <c r="G2000" s="1" t="s">
        <v>8218</v>
      </c>
      <c r="H2000" s="1" t="s">
        <v>8223</v>
      </c>
      <c r="I2000" s="1" t="s">
        <v>8245</v>
      </c>
      <c r="J2000" s="1">
        <v>1348337956</v>
      </c>
      <c r="K2000" s="1">
        <v>1345745956</v>
      </c>
      <c r="L2000" s="1" t="b">
        <v>0</v>
      </c>
      <c r="M2000" s="1">
        <v>96</v>
      </c>
      <c r="N2000" s="1" t="b">
        <v>1</v>
      </c>
      <c r="O2000" s="1" t="s">
        <v>8275</v>
      </c>
      <c r="P2000" s="28">
        <f>F2000/D2000</f>
        <v>1.166166</v>
      </c>
      <c r="Q2000" s="29">
        <f>IF(M2000&gt;0,F2000/M2000,0)</f>
        <v>60.737812499999997</v>
      </c>
      <c r="R2000" s="9" t="str">
        <f>LEFT(O2000,SEARCH("/",O2000,1)-1)</f>
        <v>music</v>
      </c>
      <c r="S2000" s="26" t="str">
        <f>RIGHT(O2000,LEN(O2000)-SEARCH("/",O2000,1))</f>
        <v>rock</v>
      </c>
      <c r="T2000" s="27">
        <f>(((K2000/60)/60)/24)+DATE(1970,1,1)</f>
        <v>41144.763379629629</v>
      </c>
      <c r="U2000" s="5" t="str">
        <f>TEXT(T2000,"mmm")</f>
        <v>Aug</v>
      </c>
      <c r="V2000" s="5" t="str">
        <f>TEXT(T2000,"yyyy")</f>
        <v>2012</v>
      </c>
      <c r="W2000" s="5" t="str">
        <f>TEXT(Y2000,"mmm")</f>
        <v>Sep</v>
      </c>
      <c r="X2000" s="1" t="str">
        <f>TEXT(Y2000,"yyyy")</f>
        <v>2012</v>
      </c>
      <c r="Y2000" s="27">
        <f>(((J2000/60)/60)/24)+DATE(1970,1,1)</f>
        <v>41174.763379629629</v>
      </c>
    </row>
    <row r="2001" spans="1:25" ht="48" x14ac:dyDescent="0.2">
      <c r="A2001" s="1">
        <v>841</v>
      </c>
      <c r="B2001" s="7" t="s">
        <v>842</v>
      </c>
      <c r="C2001" s="7" t="s">
        <v>4951</v>
      </c>
      <c r="D2001" s="1">
        <v>5000</v>
      </c>
      <c r="E2001" s="37" t="str">
        <f>VLOOKUP(D2001,'Vlookup Table Bonus Point'!$C$3:$D$26,2,TRUE)</f>
        <v>5000 to 9999</v>
      </c>
      <c r="F2001" s="1">
        <v>5066</v>
      </c>
      <c r="G2001" s="1" t="s">
        <v>8218</v>
      </c>
      <c r="H2001" s="1" t="s">
        <v>8223</v>
      </c>
      <c r="I2001" s="1" t="s">
        <v>8245</v>
      </c>
      <c r="J2001" s="1">
        <v>1415653663</v>
      </c>
      <c r="K2001" s="1">
        <v>1413058063</v>
      </c>
      <c r="L2001" s="1" t="b">
        <v>1</v>
      </c>
      <c r="M2001" s="1">
        <v>94</v>
      </c>
      <c r="N2001" s="1" t="b">
        <v>1</v>
      </c>
      <c r="O2001" s="1" t="s">
        <v>8276</v>
      </c>
      <c r="P2001" s="28">
        <f>F2001/D2001</f>
        <v>1.0132000000000001</v>
      </c>
      <c r="Q2001" s="29">
        <f>IF(M2001&gt;0,F2001/M2001,0)</f>
        <v>53.893617021276597</v>
      </c>
      <c r="R2001" s="9" t="str">
        <f>LEFT(O2001,SEARCH("/",O2001,1)-1)</f>
        <v>music</v>
      </c>
      <c r="S2001" s="26" t="str">
        <f>RIGHT(O2001,LEN(O2001)-SEARCH("/",O2001,1))</f>
        <v>metal</v>
      </c>
      <c r="T2001" s="27">
        <f>(((K2001/60)/60)/24)+DATE(1970,1,1)</f>
        <v>41923.838692129626</v>
      </c>
      <c r="U2001" s="5" t="str">
        <f>TEXT(T2001,"mmm")</f>
        <v>Oct</v>
      </c>
      <c r="V2001" s="5" t="str">
        <f>TEXT(T2001,"yyyy")</f>
        <v>2014</v>
      </c>
      <c r="W2001" s="5" t="str">
        <f>TEXT(Y2001,"mmm")</f>
        <v>Nov</v>
      </c>
      <c r="X2001" s="1" t="str">
        <f>TEXT(Y2001,"yyyy")</f>
        <v>2014</v>
      </c>
      <c r="Y2001" s="27">
        <f>(((J2001/60)/60)/24)+DATE(1970,1,1)</f>
        <v>41953.88035879629</v>
      </c>
    </row>
    <row r="2002" spans="1:25" ht="48" x14ac:dyDescent="0.2">
      <c r="A2002" s="1">
        <v>845</v>
      </c>
      <c r="B2002" s="7" t="s">
        <v>846</v>
      </c>
      <c r="C2002" s="7" t="s">
        <v>4955</v>
      </c>
      <c r="D2002" s="1">
        <v>5000</v>
      </c>
      <c r="E2002" s="37" t="str">
        <f>VLOOKUP(D2002,'Vlookup Table Bonus Point'!$C$3:$D$26,2,TRUE)</f>
        <v>5000 to 9999</v>
      </c>
      <c r="F2002" s="1">
        <v>6019.01</v>
      </c>
      <c r="G2002" s="1" t="s">
        <v>8218</v>
      </c>
      <c r="H2002" s="1" t="s">
        <v>8223</v>
      </c>
      <c r="I2002" s="1" t="s">
        <v>8245</v>
      </c>
      <c r="J2002" s="1">
        <v>1473047940</v>
      </c>
      <c r="K2002" s="1">
        <v>1469595396</v>
      </c>
      <c r="L2002" s="1" t="b">
        <v>0</v>
      </c>
      <c r="M2002" s="1">
        <v>177</v>
      </c>
      <c r="N2002" s="1" t="b">
        <v>1</v>
      </c>
      <c r="O2002" s="1" t="s">
        <v>8276</v>
      </c>
      <c r="P2002" s="28">
        <f>F2002/D2002</f>
        <v>1.203802</v>
      </c>
      <c r="Q2002" s="29">
        <f>IF(M2002&gt;0,F2002/M2002,0)</f>
        <v>34.005706214689269</v>
      </c>
      <c r="R2002" s="9" t="str">
        <f>LEFT(O2002,SEARCH("/",O2002,1)-1)</f>
        <v>music</v>
      </c>
      <c r="S2002" s="26" t="str">
        <f>RIGHT(O2002,LEN(O2002)-SEARCH("/",O2002,1))</f>
        <v>metal</v>
      </c>
      <c r="T2002" s="27">
        <f>(((K2002/60)/60)/24)+DATE(1970,1,1)</f>
        <v>42578.205972222218</v>
      </c>
      <c r="U2002" s="5" t="str">
        <f>TEXT(T2002,"mmm")</f>
        <v>Jul</v>
      </c>
      <c r="V2002" s="5" t="str">
        <f>TEXT(T2002,"yyyy")</f>
        <v>2016</v>
      </c>
      <c r="W2002" s="5" t="str">
        <f>TEXT(Y2002,"mmm")</f>
        <v>Sep</v>
      </c>
      <c r="X2002" s="1" t="str">
        <f>TEXT(Y2002,"yyyy")</f>
        <v>2016</v>
      </c>
      <c r="Y2002" s="27">
        <f>(((J2002/60)/60)/24)+DATE(1970,1,1)</f>
        <v>42618.165972222225</v>
      </c>
    </row>
    <row r="2003" spans="1:25" ht="48" x14ac:dyDescent="0.2">
      <c r="A2003" s="1">
        <v>867</v>
      </c>
      <c r="B2003" s="7" t="s">
        <v>868</v>
      </c>
      <c r="C2003" s="7" t="s">
        <v>4977</v>
      </c>
      <c r="D2003" s="1">
        <v>5000</v>
      </c>
      <c r="E2003" s="37" t="str">
        <f>VLOOKUP(D2003,'Vlookup Table Bonus Point'!$C$3:$D$26,2,TRUE)</f>
        <v>5000 to 9999</v>
      </c>
      <c r="F2003" s="1">
        <v>1201</v>
      </c>
      <c r="G2003" s="1" t="s">
        <v>8220</v>
      </c>
      <c r="H2003" s="1" t="s">
        <v>8223</v>
      </c>
      <c r="I2003" s="1" t="s">
        <v>8245</v>
      </c>
      <c r="J2003" s="1">
        <v>1259643540</v>
      </c>
      <c r="K2003" s="1">
        <v>1254450706</v>
      </c>
      <c r="L2003" s="1" t="b">
        <v>0</v>
      </c>
      <c r="M2003" s="1">
        <v>11</v>
      </c>
      <c r="N2003" s="1" t="b">
        <v>0</v>
      </c>
      <c r="O2003" s="1" t="s">
        <v>8277</v>
      </c>
      <c r="P2003" s="28">
        <f>F2003/D2003</f>
        <v>0.2402</v>
      </c>
      <c r="Q2003" s="29">
        <f>IF(M2003&gt;0,F2003/M2003,0)</f>
        <v>109.18181818181819</v>
      </c>
      <c r="R2003" s="9" t="str">
        <f>LEFT(O2003,SEARCH("/",O2003,1)-1)</f>
        <v>music</v>
      </c>
      <c r="S2003" s="26" t="str">
        <f>RIGHT(O2003,LEN(O2003)-SEARCH("/",O2003,1))</f>
        <v>jazz</v>
      </c>
      <c r="T2003" s="27">
        <f>(((K2003/60)/60)/24)+DATE(1970,1,1)</f>
        <v>40088.105393518519</v>
      </c>
      <c r="U2003" s="5" t="str">
        <f>TEXT(T2003,"mmm")</f>
        <v>Oct</v>
      </c>
      <c r="V2003" s="5" t="str">
        <f>TEXT(T2003,"yyyy")</f>
        <v>2009</v>
      </c>
      <c r="W2003" s="5" t="str">
        <f>TEXT(Y2003,"mmm")</f>
        <v>Dec</v>
      </c>
      <c r="X2003" s="1" t="str">
        <f>TEXT(Y2003,"yyyy")</f>
        <v>2009</v>
      </c>
      <c r="Y2003" s="27">
        <f>(((J2003/60)/60)/24)+DATE(1970,1,1)</f>
        <v>40148.207638888889</v>
      </c>
    </row>
    <row r="2004" spans="1:25" ht="64" x14ac:dyDescent="0.2">
      <c r="A2004" s="1">
        <v>875</v>
      </c>
      <c r="B2004" s="7" t="s">
        <v>876</v>
      </c>
      <c r="C2004" s="7" t="s">
        <v>4985</v>
      </c>
      <c r="D2004" s="1">
        <v>5000</v>
      </c>
      <c r="E2004" s="37" t="str">
        <f>VLOOKUP(D2004,'Vlookup Table Bonus Point'!$C$3:$D$26,2,TRUE)</f>
        <v>5000 to 9999</v>
      </c>
      <c r="F2004" s="1">
        <v>0</v>
      </c>
      <c r="G2004" s="1" t="s">
        <v>8220</v>
      </c>
      <c r="H2004" s="1" t="s">
        <v>8223</v>
      </c>
      <c r="I2004" s="1" t="s">
        <v>8245</v>
      </c>
      <c r="J2004" s="1">
        <v>1442856131</v>
      </c>
      <c r="K2004" s="1">
        <v>1441128131</v>
      </c>
      <c r="L2004" s="1" t="b">
        <v>0</v>
      </c>
      <c r="M2004" s="1">
        <v>0</v>
      </c>
      <c r="N2004" s="1" t="b">
        <v>0</v>
      </c>
      <c r="O2004" s="1" t="s">
        <v>8277</v>
      </c>
      <c r="P2004" s="28">
        <f>F2004/D2004</f>
        <v>0</v>
      </c>
      <c r="Q2004" s="29">
        <f>IF(M2004&gt;0,F2004/M2004,0)</f>
        <v>0</v>
      </c>
      <c r="R2004" s="9" t="str">
        <f>LEFT(O2004,SEARCH("/",O2004,1)-1)</f>
        <v>music</v>
      </c>
      <c r="S2004" s="26" t="str">
        <f>RIGHT(O2004,LEN(O2004)-SEARCH("/",O2004,1))</f>
        <v>jazz</v>
      </c>
      <c r="T2004" s="27">
        <f>(((K2004/60)/60)/24)+DATE(1970,1,1)</f>
        <v>42248.723738425921</v>
      </c>
      <c r="U2004" s="5" t="str">
        <f>TEXT(T2004,"mmm")</f>
        <v>Sep</v>
      </c>
      <c r="V2004" s="5" t="str">
        <f>TEXT(T2004,"yyyy")</f>
        <v>2015</v>
      </c>
      <c r="W2004" s="5" t="str">
        <f>TEXT(Y2004,"mmm")</f>
        <v>Sep</v>
      </c>
      <c r="X2004" s="1" t="str">
        <f>TEXT(Y2004,"yyyy")</f>
        <v>2015</v>
      </c>
      <c r="Y2004" s="27">
        <f>(((J2004/60)/60)/24)+DATE(1970,1,1)</f>
        <v>42268.723738425921</v>
      </c>
    </row>
    <row r="2005" spans="1:25" ht="48" x14ac:dyDescent="0.2">
      <c r="A2005" s="1">
        <v>878</v>
      </c>
      <c r="B2005" s="7" t="s">
        <v>879</v>
      </c>
      <c r="C2005" s="7" t="s">
        <v>4988</v>
      </c>
      <c r="D2005" s="1">
        <v>5000</v>
      </c>
      <c r="E2005" s="37" t="str">
        <f>VLOOKUP(D2005,'Vlookup Table Bonus Point'!$C$3:$D$26,2,TRUE)</f>
        <v>5000 to 9999</v>
      </c>
      <c r="F2005" s="1">
        <v>65</v>
      </c>
      <c r="G2005" s="1" t="s">
        <v>8220</v>
      </c>
      <c r="H2005" s="1" t="s">
        <v>8223</v>
      </c>
      <c r="I2005" s="1" t="s">
        <v>8245</v>
      </c>
      <c r="J2005" s="1">
        <v>1293082524</v>
      </c>
      <c r="K2005" s="1">
        <v>1290490524</v>
      </c>
      <c r="L2005" s="1" t="b">
        <v>0</v>
      </c>
      <c r="M2005" s="1">
        <v>2</v>
      </c>
      <c r="N2005" s="1" t="b">
        <v>0</v>
      </c>
      <c r="O2005" s="1" t="s">
        <v>8277</v>
      </c>
      <c r="P2005" s="28">
        <f>F2005/D2005</f>
        <v>1.2999999999999999E-2</v>
      </c>
      <c r="Q2005" s="29">
        <f>IF(M2005&gt;0,F2005/M2005,0)</f>
        <v>32.5</v>
      </c>
      <c r="R2005" s="9" t="str">
        <f>LEFT(O2005,SEARCH("/",O2005,1)-1)</f>
        <v>music</v>
      </c>
      <c r="S2005" s="26" t="str">
        <f>RIGHT(O2005,LEN(O2005)-SEARCH("/",O2005,1))</f>
        <v>jazz</v>
      </c>
      <c r="T2005" s="27">
        <f>(((K2005/60)/60)/24)+DATE(1970,1,1)</f>
        <v>40505.232916666668</v>
      </c>
      <c r="U2005" s="5" t="str">
        <f>TEXT(T2005,"mmm")</f>
        <v>Nov</v>
      </c>
      <c r="V2005" s="5" t="str">
        <f>TEXT(T2005,"yyyy")</f>
        <v>2010</v>
      </c>
      <c r="W2005" s="5" t="str">
        <f>TEXT(Y2005,"mmm")</f>
        <v>Dec</v>
      </c>
      <c r="X2005" s="1" t="str">
        <f>TEXT(Y2005,"yyyy")</f>
        <v>2010</v>
      </c>
      <c r="Y2005" s="27">
        <f>(((J2005/60)/60)/24)+DATE(1970,1,1)</f>
        <v>40535.232916666668</v>
      </c>
    </row>
    <row r="2006" spans="1:25" ht="48" x14ac:dyDescent="0.2">
      <c r="A2006" s="1">
        <v>883</v>
      </c>
      <c r="B2006" s="7" t="s">
        <v>884</v>
      </c>
      <c r="C2006" s="7" t="s">
        <v>4993</v>
      </c>
      <c r="D2006" s="1">
        <v>5000</v>
      </c>
      <c r="E2006" s="37" t="str">
        <f>VLOOKUP(D2006,'Vlookup Table Bonus Point'!$C$3:$D$26,2,TRUE)</f>
        <v>5000 to 9999</v>
      </c>
      <c r="F2006" s="1">
        <v>2001</v>
      </c>
      <c r="G2006" s="1" t="s">
        <v>8220</v>
      </c>
      <c r="H2006" s="1" t="s">
        <v>8223</v>
      </c>
      <c r="I2006" s="1" t="s">
        <v>8245</v>
      </c>
      <c r="J2006" s="1">
        <v>1456957635</v>
      </c>
      <c r="K2006" s="1">
        <v>1451773635</v>
      </c>
      <c r="L2006" s="1" t="b">
        <v>0</v>
      </c>
      <c r="M2006" s="1">
        <v>24</v>
      </c>
      <c r="N2006" s="1" t="b">
        <v>0</v>
      </c>
      <c r="O2006" s="1" t="s">
        <v>8278</v>
      </c>
      <c r="P2006" s="28">
        <f>F2006/D2006</f>
        <v>0.4002</v>
      </c>
      <c r="Q2006" s="29">
        <f>IF(M2006&gt;0,F2006/M2006,0)</f>
        <v>83.375</v>
      </c>
      <c r="R2006" s="9" t="str">
        <f>LEFT(O2006,SEARCH("/",O2006,1)-1)</f>
        <v>music</v>
      </c>
      <c r="S2006" s="26" t="str">
        <f>RIGHT(O2006,LEN(O2006)-SEARCH("/",O2006,1))</f>
        <v>indie rock</v>
      </c>
      <c r="T2006" s="27">
        <f>(((K2006/60)/60)/24)+DATE(1970,1,1)</f>
        <v>42371.935590277775</v>
      </c>
      <c r="U2006" s="5" t="str">
        <f>TEXT(T2006,"mmm")</f>
        <v>Jan</v>
      </c>
      <c r="V2006" s="5" t="str">
        <f>TEXT(T2006,"yyyy")</f>
        <v>2016</v>
      </c>
      <c r="W2006" s="5" t="str">
        <f>TEXT(Y2006,"mmm")</f>
        <v>Mar</v>
      </c>
      <c r="X2006" s="1" t="str">
        <f>TEXT(Y2006,"yyyy")</f>
        <v>2016</v>
      </c>
      <c r="Y2006" s="27">
        <f>(((J2006/60)/60)/24)+DATE(1970,1,1)</f>
        <v>42431.935590277775</v>
      </c>
    </row>
    <row r="2007" spans="1:25" ht="32" x14ac:dyDescent="0.2">
      <c r="A2007" s="1">
        <v>900</v>
      </c>
      <c r="B2007" s="7" t="s">
        <v>901</v>
      </c>
      <c r="C2007" s="7" t="s">
        <v>5010</v>
      </c>
      <c r="D2007" s="1">
        <v>5000</v>
      </c>
      <c r="E2007" s="37" t="str">
        <f>VLOOKUP(D2007,'Vlookup Table Bonus Point'!$C$3:$D$26,2,TRUE)</f>
        <v>5000 to 9999</v>
      </c>
      <c r="F2007" s="1">
        <v>21</v>
      </c>
      <c r="G2007" s="1" t="s">
        <v>8220</v>
      </c>
      <c r="H2007" s="1" t="s">
        <v>8223</v>
      </c>
      <c r="I2007" s="1" t="s">
        <v>8245</v>
      </c>
      <c r="J2007" s="1">
        <v>1459365802</v>
      </c>
      <c r="K2007" s="1">
        <v>1456777402</v>
      </c>
      <c r="L2007" s="1" t="b">
        <v>0</v>
      </c>
      <c r="M2007" s="1">
        <v>2</v>
      </c>
      <c r="N2007" s="1" t="b">
        <v>0</v>
      </c>
      <c r="O2007" s="1" t="s">
        <v>8277</v>
      </c>
      <c r="P2007" s="28">
        <f>F2007/D2007</f>
        <v>4.1999999999999997E-3</v>
      </c>
      <c r="Q2007" s="29">
        <f>IF(M2007&gt;0,F2007/M2007,0)</f>
        <v>10.5</v>
      </c>
      <c r="R2007" s="9" t="str">
        <f>LEFT(O2007,SEARCH("/",O2007,1)-1)</f>
        <v>music</v>
      </c>
      <c r="S2007" s="26" t="str">
        <f>RIGHT(O2007,LEN(O2007)-SEARCH("/",O2007,1))</f>
        <v>jazz</v>
      </c>
      <c r="T2007" s="27">
        <f>(((K2007/60)/60)/24)+DATE(1970,1,1)</f>
        <v>42429.84956018519</v>
      </c>
      <c r="U2007" s="5" t="str">
        <f>TEXT(T2007,"mmm")</f>
        <v>Feb</v>
      </c>
      <c r="V2007" s="5" t="str">
        <f>TEXT(T2007,"yyyy")</f>
        <v>2016</v>
      </c>
      <c r="W2007" s="5" t="str">
        <f>TEXT(Y2007,"mmm")</f>
        <v>Mar</v>
      </c>
      <c r="X2007" s="1" t="str">
        <f>TEXT(Y2007,"yyyy")</f>
        <v>2016</v>
      </c>
      <c r="Y2007" s="27">
        <f>(((J2007/60)/60)/24)+DATE(1970,1,1)</f>
        <v>42459.807893518519</v>
      </c>
    </row>
    <row r="2008" spans="1:25" ht="48" x14ac:dyDescent="0.2">
      <c r="A2008" s="1">
        <v>903</v>
      </c>
      <c r="B2008" s="7" t="s">
        <v>904</v>
      </c>
      <c r="C2008" s="7" t="s">
        <v>5013</v>
      </c>
      <c r="D2008" s="1">
        <v>5000</v>
      </c>
      <c r="E2008" s="37" t="str">
        <f>VLOOKUP(D2008,'Vlookup Table Bonus Point'!$C$3:$D$26,2,TRUE)</f>
        <v>5000 to 9999</v>
      </c>
      <c r="F2008" s="1">
        <v>160</v>
      </c>
      <c r="G2008" s="1" t="s">
        <v>8220</v>
      </c>
      <c r="H2008" s="1" t="s">
        <v>8223</v>
      </c>
      <c r="I2008" s="1" t="s">
        <v>8245</v>
      </c>
      <c r="J2008" s="1">
        <v>1348367100</v>
      </c>
      <c r="K2008" s="1">
        <v>1346180780</v>
      </c>
      <c r="L2008" s="1" t="b">
        <v>0</v>
      </c>
      <c r="M2008" s="1">
        <v>4</v>
      </c>
      <c r="N2008" s="1" t="b">
        <v>0</v>
      </c>
      <c r="O2008" s="1" t="s">
        <v>8277</v>
      </c>
      <c r="P2008" s="28">
        <f>F2008/D2008</f>
        <v>3.2000000000000001E-2</v>
      </c>
      <c r="Q2008" s="29">
        <f>IF(M2008&gt;0,F2008/M2008,0)</f>
        <v>40</v>
      </c>
      <c r="R2008" s="9" t="str">
        <f>LEFT(O2008,SEARCH("/",O2008,1)-1)</f>
        <v>music</v>
      </c>
      <c r="S2008" s="26" t="str">
        <f>RIGHT(O2008,LEN(O2008)-SEARCH("/",O2008,1))</f>
        <v>jazz</v>
      </c>
      <c r="T2008" s="27">
        <f>(((K2008/60)/60)/24)+DATE(1970,1,1)</f>
        <v>41149.796064814815</v>
      </c>
      <c r="U2008" s="5" t="str">
        <f>TEXT(T2008,"mmm")</f>
        <v>Aug</v>
      </c>
      <c r="V2008" s="5" t="str">
        <f>TEXT(T2008,"yyyy")</f>
        <v>2012</v>
      </c>
      <c r="W2008" s="5" t="str">
        <f>TEXT(Y2008,"mmm")</f>
        <v>Sep</v>
      </c>
      <c r="X2008" s="1" t="str">
        <f>TEXT(Y2008,"yyyy")</f>
        <v>2012</v>
      </c>
      <c r="Y2008" s="27">
        <f>(((J2008/60)/60)/24)+DATE(1970,1,1)</f>
        <v>41175.100694444445</v>
      </c>
    </row>
    <row r="2009" spans="1:25" ht="48" x14ac:dyDescent="0.2">
      <c r="A2009" s="1">
        <v>917</v>
      </c>
      <c r="B2009" s="7" t="s">
        <v>918</v>
      </c>
      <c r="C2009" s="7" t="s">
        <v>5027</v>
      </c>
      <c r="D2009" s="1">
        <v>5000</v>
      </c>
      <c r="E2009" s="37" t="str">
        <f>VLOOKUP(D2009,'Vlookup Table Bonus Point'!$C$3:$D$26,2,TRUE)</f>
        <v>5000 to 9999</v>
      </c>
      <c r="F2009" s="1">
        <v>30</v>
      </c>
      <c r="G2009" s="1" t="s">
        <v>8220</v>
      </c>
      <c r="H2009" s="1" t="s">
        <v>8223</v>
      </c>
      <c r="I2009" s="1" t="s">
        <v>8245</v>
      </c>
      <c r="J2009" s="1">
        <v>1405305000</v>
      </c>
      <c r="K2009" s="1">
        <v>1402612730</v>
      </c>
      <c r="L2009" s="1" t="b">
        <v>0</v>
      </c>
      <c r="M2009" s="1">
        <v>1</v>
      </c>
      <c r="N2009" s="1" t="b">
        <v>0</v>
      </c>
      <c r="O2009" s="1" t="s">
        <v>8277</v>
      </c>
      <c r="P2009" s="28">
        <f>F2009/D2009</f>
        <v>6.0000000000000001E-3</v>
      </c>
      <c r="Q2009" s="29">
        <f>IF(M2009&gt;0,F2009/M2009,0)</f>
        <v>30</v>
      </c>
      <c r="R2009" s="9" t="str">
        <f>LEFT(O2009,SEARCH("/",O2009,1)-1)</f>
        <v>music</v>
      </c>
      <c r="S2009" s="26" t="str">
        <f>RIGHT(O2009,LEN(O2009)-SEARCH("/",O2009,1))</f>
        <v>jazz</v>
      </c>
      <c r="T2009" s="27">
        <f>(((K2009/60)/60)/24)+DATE(1970,1,1)</f>
        <v>41802.94363425926</v>
      </c>
      <c r="U2009" s="5" t="str">
        <f>TEXT(T2009,"mmm")</f>
        <v>Jun</v>
      </c>
      <c r="V2009" s="5" t="str">
        <f>TEXT(T2009,"yyyy")</f>
        <v>2014</v>
      </c>
      <c r="W2009" s="5" t="str">
        <f>TEXT(Y2009,"mmm")</f>
        <v>Jul</v>
      </c>
      <c r="X2009" s="1" t="str">
        <f>TEXT(Y2009,"yyyy")</f>
        <v>2014</v>
      </c>
      <c r="Y2009" s="27">
        <f>(((J2009/60)/60)/24)+DATE(1970,1,1)</f>
        <v>41834.104166666664</v>
      </c>
    </row>
    <row r="2010" spans="1:25" ht="48" x14ac:dyDescent="0.2">
      <c r="A2010" s="1">
        <v>934</v>
      </c>
      <c r="B2010" s="7" t="s">
        <v>935</v>
      </c>
      <c r="C2010" s="7" t="s">
        <v>5044</v>
      </c>
      <c r="D2010" s="1">
        <v>5000</v>
      </c>
      <c r="E2010" s="37" t="str">
        <f>VLOOKUP(D2010,'Vlookup Table Bonus Point'!$C$3:$D$26,2,TRUE)</f>
        <v>5000 to 9999</v>
      </c>
      <c r="F2010" s="1">
        <v>1520</v>
      </c>
      <c r="G2010" s="1" t="s">
        <v>8220</v>
      </c>
      <c r="H2010" s="1" t="s">
        <v>8228</v>
      </c>
      <c r="I2010" s="1" t="s">
        <v>8250</v>
      </c>
      <c r="J2010" s="1">
        <v>1399183200</v>
      </c>
      <c r="K2010" s="1">
        <v>1396633284</v>
      </c>
      <c r="L2010" s="1" t="b">
        <v>0</v>
      </c>
      <c r="M2010" s="1">
        <v>30</v>
      </c>
      <c r="N2010" s="1" t="b">
        <v>0</v>
      </c>
      <c r="O2010" s="1" t="s">
        <v>8277</v>
      </c>
      <c r="P2010" s="28">
        <f>F2010/D2010</f>
        <v>0.30399999999999999</v>
      </c>
      <c r="Q2010" s="29">
        <f>IF(M2010&gt;0,F2010/M2010,0)</f>
        <v>50.666666666666664</v>
      </c>
      <c r="R2010" s="9" t="str">
        <f>LEFT(O2010,SEARCH("/",O2010,1)-1)</f>
        <v>music</v>
      </c>
      <c r="S2010" s="26" t="str">
        <f>RIGHT(O2010,LEN(O2010)-SEARCH("/",O2010,1))</f>
        <v>jazz</v>
      </c>
      <c r="T2010" s="27">
        <f>(((K2010/60)/60)/24)+DATE(1970,1,1)</f>
        <v>41733.737083333333</v>
      </c>
      <c r="U2010" s="5" t="str">
        <f>TEXT(T2010,"mmm")</f>
        <v>Apr</v>
      </c>
      <c r="V2010" s="5" t="str">
        <f>TEXT(T2010,"yyyy")</f>
        <v>2014</v>
      </c>
      <c r="W2010" s="5" t="str">
        <f>TEXT(Y2010,"mmm")</f>
        <v>May</v>
      </c>
      <c r="X2010" s="1" t="str">
        <f>TEXT(Y2010,"yyyy")</f>
        <v>2014</v>
      </c>
      <c r="Y2010" s="27">
        <f>(((J2010/60)/60)/24)+DATE(1970,1,1)</f>
        <v>41763.25</v>
      </c>
    </row>
    <row r="2011" spans="1:25" ht="48" x14ac:dyDescent="0.2">
      <c r="A2011" s="1">
        <v>950</v>
      </c>
      <c r="B2011" s="7" t="s">
        <v>951</v>
      </c>
      <c r="C2011" s="7" t="s">
        <v>5060</v>
      </c>
      <c r="D2011" s="1">
        <v>5000</v>
      </c>
      <c r="E2011" s="37" t="str">
        <f>VLOOKUP(D2011,'Vlookup Table Bonus Point'!$C$3:$D$26,2,TRUE)</f>
        <v>5000 to 9999</v>
      </c>
      <c r="F2011" s="1">
        <v>1402</v>
      </c>
      <c r="G2011" s="1" t="s">
        <v>8220</v>
      </c>
      <c r="H2011" s="1" t="s">
        <v>8228</v>
      </c>
      <c r="I2011" s="1" t="s">
        <v>8250</v>
      </c>
      <c r="J2011" s="1">
        <v>1453053661</v>
      </c>
      <c r="K2011" s="1">
        <v>1450461661</v>
      </c>
      <c r="L2011" s="1" t="b">
        <v>0</v>
      </c>
      <c r="M2011" s="1">
        <v>24</v>
      </c>
      <c r="N2011" s="1" t="b">
        <v>0</v>
      </c>
      <c r="O2011" s="1" t="s">
        <v>8272</v>
      </c>
      <c r="P2011" s="28">
        <f>F2011/D2011</f>
        <v>0.28039999999999998</v>
      </c>
      <c r="Q2011" s="29">
        <f>IF(M2011&gt;0,F2011/M2011,0)</f>
        <v>58.416666666666664</v>
      </c>
      <c r="R2011" s="9" t="str">
        <f>LEFT(O2011,SEARCH("/",O2011,1)-1)</f>
        <v>technology</v>
      </c>
      <c r="S2011" s="26" t="str">
        <f>RIGHT(O2011,LEN(O2011)-SEARCH("/",O2011,1))</f>
        <v>wearables</v>
      </c>
      <c r="T2011" s="27">
        <f>(((K2011/60)/60)/24)+DATE(1970,1,1)</f>
        <v>42356.750706018516</v>
      </c>
      <c r="U2011" s="5" t="str">
        <f>TEXT(T2011,"mmm")</f>
        <v>Dec</v>
      </c>
      <c r="V2011" s="5" t="str">
        <f>TEXT(T2011,"yyyy")</f>
        <v>2015</v>
      </c>
      <c r="W2011" s="5" t="str">
        <f>TEXT(Y2011,"mmm")</f>
        <v>Jan</v>
      </c>
      <c r="X2011" s="1" t="str">
        <f>TEXT(Y2011,"yyyy")</f>
        <v>2016</v>
      </c>
      <c r="Y2011" s="27">
        <f>(((J2011/60)/60)/24)+DATE(1970,1,1)</f>
        <v>42386.750706018516</v>
      </c>
    </row>
    <row r="2012" spans="1:25" ht="48" x14ac:dyDescent="0.2">
      <c r="A2012" s="1">
        <v>970</v>
      </c>
      <c r="B2012" s="7" t="s">
        <v>971</v>
      </c>
      <c r="C2012" s="7" t="s">
        <v>5080</v>
      </c>
      <c r="D2012" s="1">
        <v>5000</v>
      </c>
      <c r="E2012" s="37" t="str">
        <f>VLOOKUP(D2012,'Vlookup Table Bonus Point'!$C$3:$D$26,2,TRUE)</f>
        <v>5000 to 9999</v>
      </c>
      <c r="F2012" s="1">
        <v>2296</v>
      </c>
      <c r="G2012" s="1" t="s">
        <v>8220</v>
      </c>
      <c r="H2012" s="1" t="s">
        <v>8228</v>
      </c>
      <c r="I2012" s="1" t="s">
        <v>8250</v>
      </c>
      <c r="J2012" s="1">
        <v>1485147540</v>
      </c>
      <c r="K2012" s="1">
        <v>1481951853</v>
      </c>
      <c r="L2012" s="1" t="b">
        <v>0</v>
      </c>
      <c r="M2012" s="1">
        <v>14</v>
      </c>
      <c r="N2012" s="1" t="b">
        <v>0</v>
      </c>
      <c r="O2012" s="1" t="s">
        <v>8272</v>
      </c>
      <c r="P2012" s="28">
        <f>F2012/D2012</f>
        <v>0.4592</v>
      </c>
      <c r="Q2012" s="29">
        <f>IF(M2012&gt;0,F2012/M2012,0)</f>
        <v>164</v>
      </c>
      <c r="R2012" s="9" t="str">
        <f>LEFT(O2012,SEARCH("/",O2012,1)-1)</f>
        <v>technology</v>
      </c>
      <c r="S2012" s="26" t="str">
        <f>RIGHT(O2012,LEN(O2012)-SEARCH("/",O2012,1))</f>
        <v>wearables</v>
      </c>
      <c r="T2012" s="27">
        <f>(((K2012/60)/60)/24)+DATE(1970,1,1)</f>
        <v>42721.220520833333</v>
      </c>
      <c r="U2012" s="5" t="str">
        <f>TEXT(T2012,"mmm")</f>
        <v>Dec</v>
      </c>
      <c r="V2012" s="5" t="str">
        <f>TEXT(T2012,"yyyy")</f>
        <v>2016</v>
      </c>
      <c r="W2012" s="5" t="str">
        <f>TEXT(Y2012,"mmm")</f>
        <v>Jan</v>
      </c>
      <c r="X2012" s="1" t="str">
        <f>TEXT(Y2012,"yyyy")</f>
        <v>2017</v>
      </c>
      <c r="Y2012" s="27">
        <f>(((J2012/60)/60)/24)+DATE(1970,1,1)</f>
        <v>42758.207638888889</v>
      </c>
    </row>
    <row r="2013" spans="1:25" ht="64" x14ac:dyDescent="0.2">
      <c r="A2013" s="1">
        <v>988</v>
      </c>
      <c r="B2013" s="7" t="s">
        <v>989</v>
      </c>
      <c r="C2013" s="7" t="s">
        <v>5098</v>
      </c>
      <c r="D2013" s="1">
        <v>5000</v>
      </c>
      <c r="E2013" s="37" t="str">
        <f>VLOOKUP(D2013,'Vlookup Table Bonus Point'!$C$3:$D$26,2,TRUE)</f>
        <v>5000 to 9999</v>
      </c>
      <c r="F2013" s="1">
        <v>0</v>
      </c>
      <c r="G2013" s="1" t="s">
        <v>8220</v>
      </c>
      <c r="H2013" s="1" t="s">
        <v>8236</v>
      </c>
      <c r="I2013" s="1" t="s">
        <v>8248</v>
      </c>
      <c r="J2013" s="1">
        <v>1475310825</v>
      </c>
      <c r="K2013" s="1">
        <v>1472718825</v>
      </c>
      <c r="L2013" s="1" t="b">
        <v>0</v>
      </c>
      <c r="M2013" s="1">
        <v>0</v>
      </c>
      <c r="N2013" s="1" t="b">
        <v>0</v>
      </c>
      <c r="O2013" s="1" t="s">
        <v>8272</v>
      </c>
      <c r="P2013" s="28">
        <f>F2013/D2013</f>
        <v>0</v>
      </c>
      <c r="Q2013" s="29">
        <f>IF(M2013&gt;0,F2013/M2013,0)</f>
        <v>0</v>
      </c>
      <c r="R2013" s="9" t="str">
        <f>LEFT(O2013,SEARCH("/",O2013,1)-1)</f>
        <v>technology</v>
      </c>
      <c r="S2013" s="26" t="str">
        <f>RIGHT(O2013,LEN(O2013)-SEARCH("/",O2013,1))</f>
        <v>wearables</v>
      </c>
      <c r="T2013" s="27">
        <f>(((K2013/60)/60)/24)+DATE(1970,1,1)</f>
        <v>42614.356770833328</v>
      </c>
      <c r="U2013" s="5" t="str">
        <f>TEXT(T2013,"mmm")</f>
        <v>Sep</v>
      </c>
      <c r="V2013" s="5" t="str">
        <f>TEXT(T2013,"yyyy")</f>
        <v>2016</v>
      </c>
      <c r="W2013" s="5" t="str">
        <f>TEXT(Y2013,"mmm")</f>
        <v>Oct</v>
      </c>
      <c r="X2013" s="1" t="str">
        <f>TEXT(Y2013,"yyyy")</f>
        <v>2016</v>
      </c>
      <c r="Y2013" s="27">
        <f>(((J2013/60)/60)/24)+DATE(1970,1,1)</f>
        <v>42644.356770833328</v>
      </c>
    </row>
    <row r="2014" spans="1:25" ht="80" x14ac:dyDescent="0.2">
      <c r="A2014" s="1">
        <v>991</v>
      </c>
      <c r="B2014" s="7" t="s">
        <v>992</v>
      </c>
      <c r="C2014" s="7" t="s">
        <v>5101</v>
      </c>
      <c r="D2014" s="1">
        <v>5000</v>
      </c>
      <c r="E2014" s="37" t="str">
        <f>VLOOKUP(D2014,'Vlookup Table Bonus Point'!$C$3:$D$26,2,TRUE)</f>
        <v>5000 to 9999</v>
      </c>
      <c r="F2014" s="1">
        <v>212</v>
      </c>
      <c r="G2014" s="1" t="s">
        <v>8220</v>
      </c>
      <c r="H2014" s="1" t="s">
        <v>8224</v>
      </c>
      <c r="I2014" s="1" t="s">
        <v>8246</v>
      </c>
      <c r="J2014" s="1">
        <v>1468349460</v>
      </c>
      <c r="K2014" s="1">
        <v>1466186988</v>
      </c>
      <c r="L2014" s="1" t="b">
        <v>0</v>
      </c>
      <c r="M2014" s="1">
        <v>7</v>
      </c>
      <c r="N2014" s="1" t="b">
        <v>0</v>
      </c>
      <c r="O2014" s="1" t="s">
        <v>8272</v>
      </c>
      <c r="P2014" s="28">
        <f>F2014/D2014</f>
        <v>4.24E-2</v>
      </c>
      <c r="Q2014" s="29">
        <f>IF(M2014&gt;0,F2014/M2014,0)</f>
        <v>30.285714285714285</v>
      </c>
      <c r="R2014" s="9" t="str">
        <f>LEFT(O2014,SEARCH("/",O2014,1)-1)</f>
        <v>technology</v>
      </c>
      <c r="S2014" s="26" t="str">
        <f>RIGHT(O2014,LEN(O2014)-SEARCH("/",O2014,1))</f>
        <v>wearables</v>
      </c>
      <c r="T2014" s="27">
        <f>(((K2014/60)/60)/24)+DATE(1970,1,1)</f>
        <v>42538.75680555556</v>
      </c>
      <c r="U2014" s="5" t="str">
        <f>TEXT(T2014,"mmm")</f>
        <v>Jun</v>
      </c>
      <c r="V2014" s="5" t="str">
        <f>TEXT(T2014,"yyyy")</f>
        <v>2016</v>
      </c>
      <c r="W2014" s="5" t="str">
        <f>TEXT(Y2014,"mmm")</f>
        <v>Jul</v>
      </c>
      <c r="X2014" s="1" t="str">
        <f>TEXT(Y2014,"yyyy")</f>
        <v>2016</v>
      </c>
      <c r="Y2014" s="27">
        <f>(((J2014/60)/60)/24)+DATE(1970,1,1)</f>
        <v>42563.785416666666</v>
      </c>
    </row>
    <row r="2015" spans="1:25" ht="32" x14ac:dyDescent="0.2">
      <c r="A2015" s="1">
        <v>997</v>
      </c>
      <c r="B2015" s="7" t="s">
        <v>998</v>
      </c>
      <c r="C2015" s="7" t="s">
        <v>5107</v>
      </c>
      <c r="D2015" s="1">
        <v>5000</v>
      </c>
      <c r="E2015" s="37" t="str">
        <f>VLOOKUP(D2015,'Vlookup Table Bonus Point'!$C$3:$D$26,2,TRUE)</f>
        <v>5000 to 9999</v>
      </c>
      <c r="F2015" s="1">
        <v>65</v>
      </c>
      <c r="G2015" s="1" t="s">
        <v>8220</v>
      </c>
      <c r="H2015" s="1" t="s">
        <v>8223</v>
      </c>
      <c r="I2015" s="1" t="s">
        <v>8245</v>
      </c>
      <c r="J2015" s="1">
        <v>1417145297</v>
      </c>
      <c r="K2015" s="1">
        <v>1414549697</v>
      </c>
      <c r="L2015" s="1" t="b">
        <v>0</v>
      </c>
      <c r="M2015" s="1">
        <v>8</v>
      </c>
      <c r="N2015" s="1" t="b">
        <v>0</v>
      </c>
      <c r="O2015" s="1" t="s">
        <v>8272</v>
      </c>
      <c r="P2015" s="28">
        <f>F2015/D2015</f>
        <v>1.2999999999999999E-2</v>
      </c>
      <c r="Q2015" s="29">
        <f>IF(M2015&gt;0,F2015/M2015,0)</f>
        <v>8.125</v>
      </c>
      <c r="R2015" s="9" t="str">
        <f>LEFT(O2015,SEARCH("/",O2015,1)-1)</f>
        <v>technology</v>
      </c>
      <c r="S2015" s="26" t="str">
        <f>RIGHT(O2015,LEN(O2015)-SEARCH("/",O2015,1))</f>
        <v>wearables</v>
      </c>
      <c r="T2015" s="27">
        <f>(((K2015/60)/60)/24)+DATE(1970,1,1)</f>
        <v>41941.10297453704</v>
      </c>
      <c r="U2015" s="5" t="str">
        <f>TEXT(T2015,"mmm")</f>
        <v>Oct</v>
      </c>
      <c r="V2015" s="5" t="str">
        <f>TEXT(T2015,"yyyy")</f>
        <v>2014</v>
      </c>
      <c r="W2015" s="5" t="str">
        <f>TEXT(Y2015,"mmm")</f>
        <v>Nov</v>
      </c>
      <c r="X2015" s="1" t="str">
        <f>TEXT(Y2015,"yyyy")</f>
        <v>2014</v>
      </c>
      <c r="Y2015" s="27">
        <f>(((J2015/60)/60)/24)+DATE(1970,1,1)</f>
        <v>41971.144641203704</v>
      </c>
    </row>
    <row r="2016" spans="1:25" ht="48" x14ac:dyDescent="0.2">
      <c r="A2016" s="1">
        <v>1001</v>
      </c>
      <c r="B2016" s="7" t="s">
        <v>1002</v>
      </c>
      <c r="C2016" s="7" t="s">
        <v>5111</v>
      </c>
      <c r="D2016" s="1">
        <v>5000</v>
      </c>
      <c r="E2016" s="37" t="str">
        <f>VLOOKUP(D2016,'Vlookup Table Bonus Point'!$C$3:$D$26,2,TRUE)</f>
        <v>5000 to 9999</v>
      </c>
      <c r="F2016" s="1">
        <v>5200</v>
      </c>
      <c r="G2016" s="1" t="s">
        <v>8219</v>
      </c>
      <c r="H2016" s="1" t="s">
        <v>8224</v>
      </c>
      <c r="I2016" s="1" t="s">
        <v>8246</v>
      </c>
      <c r="J2016" s="1">
        <v>1485796613</v>
      </c>
      <c r="K2016" s="1">
        <v>1481908613</v>
      </c>
      <c r="L2016" s="1" t="b">
        <v>0</v>
      </c>
      <c r="M2016" s="1">
        <v>4</v>
      </c>
      <c r="N2016" s="1" t="b">
        <v>0</v>
      </c>
      <c r="O2016" s="1" t="s">
        <v>8272</v>
      </c>
      <c r="P2016" s="28">
        <f>F2016/D2016</f>
        <v>1.04</v>
      </c>
      <c r="Q2016" s="29">
        <f>IF(M2016&gt;0,F2016/M2016,0)</f>
        <v>1300</v>
      </c>
      <c r="R2016" s="9" t="str">
        <f>LEFT(O2016,SEARCH("/",O2016,1)-1)</f>
        <v>technology</v>
      </c>
      <c r="S2016" s="26" t="str">
        <f>RIGHT(O2016,LEN(O2016)-SEARCH("/",O2016,1))</f>
        <v>wearables</v>
      </c>
      <c r="T2016" s="27">
        <f>(((K2016/60)/60)/24)+DATE(1970,1,1)</f>
        <v>42720.720057870371</v>
      </c>
      <c r="U2016" s="5" t="str">
        <f>TEXT(T2016,"mmm")</f>
        <v>Dec</v>
      </c>
      <c r="V2016" s="5" t="str">
        <f>TEXT(T2016,"yyyy")</f>
        <v>2016</v>
      </c>
      <c r="W2016" s="5" t="str">
        <f>TEXT(Y2016,"mmm")</f>
        <v>Jan</v>
      </c>
      <c r="X2016" s="1" t="str">
        <f>TEXT(Y2016,"yyyy")</f>
        <v>2017</v>
      </c>
      <c r="Y2016" s="27">
        <f>(((J2016/60)/60)/24)+DATE(1970,1,1)</f>
        <v>42765.720057870371</v>
      </c>
    </row>
    <row r="2017" spans="1:25" ht="64" x14ac:dyDescent="0.2">
      <c r="A2017" s="1">
        <v>1012</v>
      </c>
      <c r="B2017" s="7" t="s">
        <v>1013</v>
      </c>
      <c r="C2017" s="7" t="s">
        <v>5122</v>
      </c>
      <c r="D2017" s="1">
        <v>5000</v>
      </c>
      <c r="E2017" s="37" t="str">
        <f>VLOOKUP(D2017,'Vlookup Table Bonus Point'!$C$3:$D$26,2,TRUE)</f>
        <v>5000 to 9999</v>
      </c>
      <c r="F2017" s="1">
        <v>1076751.05</v>
      </c>
      <c r="G2017" s="1" t="s">
        <v>8219</v>
      </c>
      <c r="H2017" s="1" t="s">
        <v>8223</v>
      </c>
      <c r="I2017" s="1" t="s">
        <v>8245</v>
      </c>
      <c r="J2017" s="1">
        <v>1485254052</v>
      </c>
      <c r="K2017" s="1">
        <v>1481366052</v>
      </c>
      <c r="L2017" s="1" t="b">
        <v>0</v>
      </c>
      <c r="M2017" s="1">
        <v>775</v>
      </c>
      <c r="N2017" s="1" t="b">
        <v>0</v>
      </c>
      <c r="O2017" s="1" t="s">
        <v>8272</v>
      </c>
      <c r="P2017" s="28">
        <f>F2017/D2017</f>
        <v>215.35021</v>
      </c>
      <c r="Q2017" s="29">
        <f>IF(M2017&gt;0,F2017/M2017,0)</f>
        <v>1389.3561935483872</v>
      </c>
      <c r="R2017" s="9" t="str">
        <f>LEFT(O2017,SEARCH("/",O2017,1)-1)</f>
        <v>technology</v>
      </c>
      <c r="S2017" s="26" t="str">
        <f>RIGHT(O2017,LEN(O2017)-SEARCH("/",O2017,1))</f>
        <v>wearables</v>
      </c>
      <c r="T2017" s="27">
        <f>(((K2017/60)/60)/24)+DATE(1970,1,1)</f>
        <v>42714.440416666665</v>
      </c>
      <c r="U2017" s="5" t="str">
        <f>TEXT(T2017,"mmm")</f>
        <v>Dec</v>
      </c>
      <c r="V2017" s="5" t="str">
        <f>TEXT(T2017,"yyyy")</f>
        <v>2016</v>
      </c>
      <c r="W2017" s="5" t="str">
        <f>TEXT(Y2017,"mmm")</f>
        <v>Jan</v>
      </c>
      <c r="X2017" s="1" t="str">
        <f>TEXT(Y2017,"yyyy")</f>
        <v>2017</v>
      </c>
      <c r="Y2017" s="27">
        <f>(((J2017/60)/60)/24)+DATE(1970,1,1)</f>
        <v>42759.440416666665</v>
      </c>
    </row>
    <row r="2018" spans="1:25" ht="48" x14ac:dyDescent="0.2">
      <c r="A2018" s="1">
        <v>1034</v>
      </c>
      <c r="B2018" s="7" t="s">
        <v>1035</v>
      </c>
      <c r="C2018" s="7" t="s">
        <v>5144</v>
      </c>
      <c r="D2018" s="1">
        <v>5000</v>
      </c>
      <c r="E2018" s="37" t="str">
        <f>VLOOKUP(D2018,'Vlookup Table Bonus Point'!$C$3:$D$26,2,TRUE)</f>
        <v>5000 to 9999</v>
      </c>
      <c r="F2018" s="1">
        <v>6500.09</v>
      </c>
      <c r="G2018" s="1" t="s">
        <v>8218</v>
      </c>
      <c r="H2018" s="1" t="s">
        <v>8223</v>
      </c>
      <c r="I2018" s="1" t="s">
        <v>8245</v>
      </c>
      <c r="J2018" s="1">
        <v>1470369540</v>
      </c>
      <c r="K2018" s="1">
        <v>1467604804</v>
      </c>
      <c r="L2018" s="1" t="b">
        <v>0</v>
      </c>
      <c r="M2018" s="1">
        <v>166</v>
      </c>
      <c r="N2018" s="1" t="b">
        <v>1</v>
      </c>
      <c r="O2018" s="1" t="s">
        <v>8279</v>
      </c>
      <c r="P2018" s="28">
        <f>F2018/D2018</f>
        <v>1.3000180000000001</v>
      </c>
      <c r="Q2018" s="29">
        <f>IF(M2018&gt;0,F2018/M2018,0)</f>
        <v>39.157168674698795</v>
      </c>
      <c r="R2018" s="9" t="str">
        <f>LEFT(O2018,SEARCH("/",O2018,1)-1)</f>
        <v>music</v>
      </c>
      <c r="S2018" s="26" t="str">
        <f>RIGHT(O2018,LEN(O2018)-SEARCH("/",O2018,1))</f>
        <v>electronic music</v>
      </c>
      <c r="T2018" s="27">
        <f>(((K2018/60)/60)/24)+DATE(1970,1,1)</f>
        <v>42555.166712962964</v>
      </c>
      <c r="U2018" s="5" t="str">
        <f>TEXT(T2018,"mmm")</f>
        <v>Jul</v>
      </c>
      <c r="V2018" s="5" t="str">
        <f>TEXT(T2018,"yyyy")</f>
        <v>2016</v>
      </c>
      <c r="W2018" s="5" t="str">
        <f>TEXT(Y2018,"mmm")</f>
        <v>Aug</v>
      </c>
      <c r="X2018" s="1" t="str">
        <f>TEXT(Y2018,"yyyy")</f>
        <v>2016</v>
      </c>
      <c r="Y2018" s="27">
        <f>(((J2018/60)/60)/24)+DATE(1970,1,1)</f>
        <v>42587.165972222225</v>
      </c>
    </row>
    <row r="2019" spans="1:25" ht="48" x14ac:dyDescent="0.2">
      <c r="A2019" s="1">
        <v>1060</v>
      </c>
      <c r="B2019" s="7" t="s">
        <v>1061</v>
      </c>
      <c r="C2019" s="7" t="s">
        <v>5170</v>
      </c>
      <c r="D2019" s="1">
        <v>5000</v>
      </c>
      <c r="E2019" s="37" t="str">
        <f>VLOOKUP(D2019,'Vlookup Table Bonus Point'!$C$3:$D$26,2,TRUE)</f>
        <v>5000 to 9999</v>
      </c>
      <c r="F2019" s="1">
        <v>50</v>
      </c>
      <c r="G2019" s="1" t="s">
        <v>8219</v>
      </c>
      <c r="H2019" s="1" t="s">
        <v>8223</v>
      </c>
      <c r="I2019" s="1" t="s">
        <v>8245</v>
      </c>
      <c r="J2019" s="1">
        <v>1429134893</v>
      </c>
      <c r="K2019" s="1">
        <v>1426542893</v>
      </c>
      <c r="L2019" s="1" t="b">
        <v>0</v>
      </c>
      <c r="M2019" s="1">
        <v>1</v>
      </c>
      <c r="N2019" s="1" t="b">
        <v>0</v>
      </c>
      <c r="O2019" s="1" t="s">
        <v>8280</v>
      </c>
      <c r="P2019" s="28">
        <f>F2019/D2019</f>
        <v>0.01</v>
      </c>
      <c r="Q2019" s="29">
        <f>IF(M2019&gt;0,F2019/M2019,0)</f>
        <v>50</v>
      </c>
      <c r="R2019" s="9" t="str">
        <f>LEFT(O2019,SEARCH("/",O2019,1)-1)</f>
        <v>journalism</v>
      </c>
      <c r="S2019" s="26" t="str">
        <f>RIGHT(O2019,LEN(O2019)-SEARCH("/",O2019,1))</f>
        <v>audio</v>
      </c>
      <c r="T2019" s="27">
        <f>(((K2019/60)/60)/24)+DATE(1970,1,1)</f>
        <v>42079.913113425922</v>
      </c>
      <c r="U2019" s="5" t="str">
        <f>TEXT(T2019,"mmm")</f>
        <v>Mar</v>
      </c>
      <c r="V2019" s="5" t="str">
        <f>TEXT(T2019,"yyyy")</f>
        <v>2015</v>
      </c>
      <c r="W2019" s="5" t="str">
        <f>TEXT(Y2019,"mmm")</f>
        <v>Apr</v>
      </c>
      <c r="X2019" s="1" t="str">
        <f>TEXT(Y2019,"yyyy")</f>
        <v>2015</v>
      </c>
      <c r="Y2019" s="27">
        <f>(((J2019/60)/60)/24)+DATE(1970,1,1)</f>
        <v>42109.913113425922</v>
      </c>
    </row>
    <row r="2020" spans="1:25" ht="48" x14ac:dyDescent="0.2">
      <c r="A2020" s="1">
        <v>1099</v>
      </c>
      <c r="B2020" s="7" t="s">
        <v>1100</v>
      </c>
      <c r="C2020" s="7" t="s">
        <v>5209</v>
      </c>
      <c r="D2020" s="1">
        <v>5000</v>
      </c>
      <c r="E2020" s="37" t="str">
        <f>VLOOKUP(D2020,'Vlookup Table Bonus Point'!$C$3:$D$26,2,TRUE)</f>
        <v>5000 to 9999</v>
      </c>
      <c r="F2020" s="1">
        <v>25</v>
      </c>
      <c r="G2020" s="1" t="s">
        <v>8220</v>
      </c>
      <c r="H2020" s="1" t="s">
        <v>8224</v>
      </c>
      <c r="I2020" s="1" t="s">
        <v>8246</v>
      </c>
      <c r="J2020" s="1">
        <v>1431547468</v>
      </c>
      <c r="K2020" s="1">
        <v>1428955468</v>
      </c>
      <c r="L2020" s="1" t="b">
        <v>0</v>
      </c>
      <c r="M2020" s="1">
        <v>1</v>
      </c>
      <c r="N2020" s="1" t="b">
        <v>0</v>
      </c>
      <c r="O2020" s="1" t="s">
        <v>8281</v>
      </c>
      <c r="P2020" s="28">
        <f>F2020/D2020</f>
        <v>5.0000000000000001E-3</v>
      </c>
      <c r="Q2020" s="29">
        <f>IF(M2020&gt;0,F2020/M2020,0)</f>
        <v>25</v>
      </c>
      <c r="R2020" s="9" t="str">
        <f>LEFT(O2020,SEARCH("/",O2020,1)-1)</f>
        <v>games</v>
      </c>
      <c r="S2020" s="26" t="str">
        <f>RIGHT(O2020,LEN(O2020)-SEARCH("/",O2020,1))</f>
        <v>video games</v>
      </c>
      <c r="T2020" s="27">
        <f>(((K2020/60)/60)/24)+DATE(1970,1,1)</f>
        <v>42107.836435185185</v>
      </c>
      <c r="U2020" s="5" t="str">
        <f>TEXT(T2020,"mmm")</f>
        <v>Apr</v>
      </c>
      <c r="V2020" s="5" t="str">
        <f>TEXT(T2020,"yyyy")</f>
        <v>2015</v>
      </c>
      <c r="W2020" s="5" t="str">
        <f>TEXT(Y2020,"mmm")</f>
        <v>May</v>
      </c>
      <c r="X2020" s="1" t="str">
        <f>TEXT(Y2020,"yyyy")</f>
        <v>2015</v>
      </c>
      <c r="Y2020" s="27">
        <f>(((J2020/60)/60)/24)+DATE(1970,1,1)</f>
        <v>42137.836435185185</v>
      </c>
    </row>
    <row r="2021" spans="1:25" ht="48" x14ac:dyDescent="0.2">
      <c r="A2021" s="1">
        <v>1123</v>
      </c>
      <c r="B2021" s="7" t="s">
        <v>1124</v>
      </c>
      <c r="C2021" s="7" t="s">
        <v>5233</v>
      </c>
      <c r="D2021" s="1">
        <v>5000</v>
      </c>
      <c r="E2021" s="37" t="str">
        <f>VLOOKUP(D2021,'Vlookup Table Bonus Point'!$C$3:$D$26,2,TRUE)</f>
        <v>5000 to 9999</v>
      </c>
      <c r="F2021" s="1">
        <v>11</v>
      </c>
      <c r="G2021" s="1" t="s">
        <v>8220</v>
      </c>
      <c r="H2021" s="1" t="s">
        <v>8223</v>
      </c>
      <c r="I2021" s="1" t="s">
        <v>8245</v>
      </c>
      <c r="J2021" s="1">
        <v>1397910848</v>
      </c>
      <c r="K2021" s="1">
        <v>1395318848</v>
      </c>
      <c r="L2021" s="1" t="b">
        <v>0</v>
      </c>
      <c r="M2021" s="1">
        <v>3</v>
      </c>
      <c r="N2021" s="1" t="b">
        <v>0</v>
      </c>
      <c r="O2021" s="1" t="s">
        <v>8281</v>
      </c>
      <c r="P2021" s="28">
        <f>F2021/D2021</f>
        <v>2.2000000000000001E-3</v>
      </c>
      <c r="Q2021" s="29">
        <f>IF(M2021&gt;0,F2021/M2021,0)</f>
        <v>3.6666666666666665</v>
      </c>
      <c r="R2021" s="9" t="str">
        <f>LEFT(O2021,SEARCH("/",O2021,1)-1)</f>
        <v>games</v>
      </c>
      <c r="S2021" s="26" t="str">
        <f>RIGHT(O2021,LEN(O2021)-SEARCH("/",O2021,1))</f>
        <v>video games</v>
      </c>
      <c r="T2021" s="27">
        <f>(((K2021/60)/60)/24)+DATE(1970,1,1)</f>
        <v>41718.5237037037</v>
      </c>
      <c r="U2021" s="5" t="str">
        <f>TEXT(T2021,"mmm")</f>
        <v>Mar</v>
      </c>
      <c r="V2021" s="5" t="str">
        <f>TEXT(T2021,"yyyy")</f>
        <v>2014</v>
      </c>
      <c r="W2021" s="5" t="str">
        <f>TEXT(Y2021,"mmm")</f>
        <v>Apr</v>
      </c>
      <c r="X2021" s="1" t="str">
        <f>TEXT(Y2021,"yyyy")</f>
        <v>2014</v>
      </c>
      <c r="Y2021" s="27">
        <f>(((J2021/60)/60)/24)+DATE(1970,1,1)</f>
        <v>41748.5237037037</v>
      </c>
    </row>
    <row r="2022" spans="1:25" ht="48" x14ac:dyDescent="0.2">
      <c r="A2022" s="1">
        <v>1130</v>
      </c>
      <c r="B2022" s="7" t="s">
        <v>1131</v>
      </c>
      <c r="C2022" s="7" t="s">
        <v>5240</v>
      </c>
      <c r="D2022" s="1">
        <v>5000</v>
      </c>
      <c r="E2022" s="37" t="str">
        <f>VLOOKUP(D2022,'Vlookup Table Bonus Point'!$C$3:$D$26,2,TRUE)</f>
        <v>5000 to 9999</v>
      </c>
      <c r="F2022" s="1">
        <v>11</v>
      </c>
      <c r="G2022" s="1" t="s">
        <v>8220</v>
      </c>
      <c r="H2022" s="1" t="s">
        <v>8223</v>
      </c>
      <c r="I2022" s="1" t="s">
        <v>8245</v>
      </c>
      <c r="J2022" s="1">
        <v>1416963300</v>
      </c>
      <c r="K2022" s="1">
        <v>1411775700</v>
      </c>
      <c r="L2022" s="1" t="b">
        <v>0</v>
      </c>
      <c r="M2022" s="1">
        <v>3</v>
      </c>
      <c r="N2022" s="1" t="b">
        <v>0</v>
      </c>
      <c r="O2022" s="1" t="s">
        <v>8282</v>
      </c>
      <c r="P2022" s="28">
        <f>F2022/D2022</f>
        <v>2.2000000000000001E-3</v>
      </c>
      <c r="Q2022" s="29">
        <f>IF(M2022&gt;0,F2022/M2022,0)</f>
        <v>3.6666666666666665</v>
      </c>
      <c r="R2022" s="9" t="str">
        <f>LEFT(O2022,SEARCH("/",O2022,1)-1)</f>
        <v>games</v>
      </c>
      <c r="S2022" s="26" t="str">
        <f>RIGHT(O2022,LEN(O2022)-SEARCH("/",O2022,1))</f>
        <v>mobile games</v>
      </c>
      <c r="T2022" s="27">
        <f>(((K2022/60)/60)/24)+DATE(1970,1,1)</f>
        <v>41908.996527777781</v>
      </c>
      <c r="U2022" s="5" t="str">
        <f>TEXT(T2022,"mmm")</f>
        <v>Sep</v>
      </c>
      <c r="V2022" s="5" t="str">
        <f>TEXT(T2022,"yyyy")</f>
        <v>2014</v>
      </c>
      <c r="W2022" s="5" t="str">
        <f>TEXT(Y2022,"mmm")</f>
        <v>Nov</v>
      </c>
      <c r="X2022" s="1" t="str">
        <f>TEXT(Y2022,"yyyy")</f>
        <v>2014</v>
      </c>
      <c r="Y2022" s="27">
        <f>(((J2022/60)/60)/24)+DATE(1970,1,1)</f>
        <v>41969.038194444445</v>
      </c>
    </row>
    <row r="2023" spans="1:25" ht="48" x14ac:dyDescent="0.2">
      <c r="A2023" s="1">
        <v>1140</v>
      </c>
      <c r="B2023" s="7" t="s">
        <v>1141</v>
      </c>
      <c r="C2023" s="7" t="s">
        <v>5250</v>
      </c>
      <c r="D2023" s="1">
        <v>5000</v>
      </c>
      <c r="E2023" s="37" t="str">
        <f>VLOOKUP(D2023,'Vlookup Table Bonus Point'!$C$3:$D$26,2,TRUE)</f>
        <v>5000 to 9999</v>
      </c>
      <c r="F2023" s="1">
        <v>0</v>
      </c>
      <c r="G2023" s="1" t="s">
        <v>8220</v>
      </c>
      <c r="H2023" s="1" t="s">
        <v>8224</v>
      </c>
      <c r="I2023" s="1" t="s">
        <v>8246</v>
      </c>
      <c r="J2023" s="1">
        <v>1438859121</v>
      </c>
      <c r="K2023" s="1">
        <v>1436267121</v>
      </c>
      <c r="L2023" s="1" t="b">
        <v>0</v>
      </c>
      <c r="M2023" s="1">
        <v>0</v>
      </c>
      <c r="N2023" s="1" t="b">
        <v>0</v>
      </c>
      <c r="O2023" s="1" t="s">
        <v>8282</v>
      </c>
      <c r="P2023" s="28">
        <f>F2023/D2023</f>
        <v>0</v>
      </c>
      <c r="Q2023" s="29">
        <f>IF(M2023&gt;0,F2023/M2023,0)</f>
        <v>0</v>
      </c>
      <c r="R2023" s="9" t="str">
        <f>LEFT(O2023,SEARCH("/",O2023,1)-1)</f>
        <v>games</v>
      </c>
      <c r="S2023" s="26" t="str">
        <f>RIGHT(O2023,LEN(O2023)-SEARCH("/",O2023,1))</f>
        <v>mobile games</v>
      </c>
      <c r="T2023" s="27">
        <f>(((K2023/60)/60)/24)+DATE(1970,1,1)</f>
        <v>42192.462048611109</v>
      </c>
      <c r="U2023" s="5" t="str">
        <f>TEXT(T2023,"mmm")</f>
        <v>Jul</v>
      </c>
      <c r="V2023" s="5" t="str">
        <f>TEXT(T2023,"yyyy")</f>
        <v>2015</v>
      </c>
      <c r="W2023" s="5" t="str">
        <f>TEXT(Y2023,"mmm")</f>
        <v>Aug</v>
      </c>
      <c r="X2023" s="1" t="str">
        <f>TEXT(Y2023,"yyyy")</f>
        <v>2015</v>
      </c>
      <c r="Y2023" s="27">
        <f>(((J2023/60)/60)/24)+DATE(1970,1,1)</f>
        <v>42222.462048611109</v>
      </c>
    </row>
    <row r="2024" spans="1:25" ht="48" x14ac:dyDescent="0.2">
      <c r="A2024" s="1">
        <v>1154</v>
      </c>
      <c r="B2024" s="7" t="s">
        <v>1155</v>
      </c>
      <c r="C2024" s="7" t="s">
        <v>5264</v>
      </c>
      <c r="D2024" s="1">
        <v>5000</v>
      </c>
      <c r="E2024" s="37" t="str">
        <f>VLOOKUP(D2024,'Vlookup Table Bonus Point'!$C$3:$D$26,2,TRUE)</f>
        <v>5000 to 9999</v>
      </c>
      <c r="F2024" s="1">
        <v>325</v>
      </c>
      <c r="G2024" s="1" t="s">
        <v>8220</v>
      </c>
      <c r="H2024" s="1" t="s">
        <v>8223</v>
      </c>
      <c r="I2024" s="1" t="s">
        <v>8245</v>
      </c>
      <c r="J2024" s="1">
        <v>1441507006</v>
      </c>
      <c r="K2024" s="1">
        <v>1438915006</v>
      </c>
      <c r="L2024" s="1" t="b">
        <v>0</v>
      </c>
      <c r="M2024" s="1">
        <v>3</v>
      </c>
      <c r="N2024" s="1" t="b">
        <v>0</v>
      </c>
      <c r="O2024" s="1" t="s">
        <v>8283</v>
      </c>
      <c r="P2024" s="28">
        <f>F2024/D2024</f>
        <v>6.5000000000000002E-2</v>
      </c>
      <c r="Q2024" s="29">
        <f>IF(M2024&gt;0,F2024/M2024,0)</f>
        <v>108.33333333333333</v>
      </c>
      <c r="R2024" s="9" t="str">
        <f>LEFT(O2024,SEARCH("/",O2024,1)-1)</f>
        <v>food</v>
      </c>
      <c r="S2024" s="26" t="str">
        <f>RIGHT(O2024,LEN(O2024)-SEARCH("/",O2024,1))</f>
        <v>food trucks</v>
      </c>
      <c r="T2024" s="27">
        <f>(((K2024/60)/60)/24)+DATE(1970,1,1)</f>
        <v>42223.108865740738</v>
      </c>
      <c r="U2024" s="5" t="str">
        <f>TEXT(T2024,"mmm")</f>
        <v>Aug</v>
      </c>
      <c r="V2024" s="5" t="str">
        <f>TEXT(T2024,"yyyy")</f>
        <v>2015</v>
      </c>
      <c r="W2024" s="5" t="str">
        <f>TEXT(Y2024,"mmm")</f>
        <v>Sep</v>
      </c>
      <c r="X2024" s="1" t="str">
        <f>TEXT(Y2024,"yyyy")</f>
        <v>2015</v>
      </c>
      <c r="Y2024" s="27">
        <f>(((J2024/60)/60)/24)+DATE(1970,1,1)</f>
        <v>42253.108865740738</v>
      </c>
    </row>
    <row r="2025" spans="1:25" ht="48" x14ac:dyDescent="0.2">
      <c r="A2025" s="1">
        <v>1215</v>
      </c>
      <c r="B2025" s="7" t="s">
        <v>1216</v>
      </c>
      <c r="C2025" s="7" t="s">
        <v>5325</v>
      </c>
      <c r="D2025" s="1">
        <v>5000</v>
      </c>
      <c r="E2025" s="37" t="str">
        <f>VLOOKUP(D2025,'Vlookup Table Bonus Point'!$C$3:$D$26,2,TRUE)</f>
        <v>5000 to 9999</v>
      </c>
      <c r="F2025" s="1">
        <v>39304.01</v>
      </c>
      <c r="G2025" s="1" t="s">
        <v>8218</v>
      </c>
      <c r="H2025" s="1" t="s">
        <v>8223</v>
      </c>
      <c r="I2025" s="1" t="s">
        <v>8245</v>
      </c>
      <c r="J2025" s="1">
        <v>1401487756</v>
      </c>
      <c r="K2025" s="1">
        <v>1398895756</v>
      </c>
      <c r="L2025" s="1" t="b">
        <v>0</v>
      </c>
      <c r="M2025" s="1">
        <v>549</v>
      </c>
      <c r="N2025" s="1" t="b">
        <v>1</v>
      </c>
      <c r="O2025" s="1" t="s">
        <v>8284</v>
      </c>
      <c r="P2025" s="28">
        <f>F2025/D2025</f>
        <v>7.8608020000000005</v>
      </c>
      <c r="Q2025" s="29">
        <f>IF(M2025&gt;0,F2025/M2025,0)</f>
        <v>71.592003642987251</v>
      </c>
      <c r="R2025" s="9" t="str">
        <f>LEFT(O2025,SEARCH("/",O2025,1)-1)</f>
        <v>photography</v>
      </c>
      <c r="S2025" s="26" t="str">
        <f>RIGHT(O2025,LEN(O2025)-SEARCH("/",O2025,1))</f>
        <v>photobooks</v>
      </c>
      <c r="T2025" s="27">
        <f>(((K2025/60)/60)/24)+DATE(1970,1,1)</f>
        <v>41759.923101851848</v>
      </c>
      <c r="U2025" s="5" t="str">
        <f>TEXT(T2025,"mmm")</f>
        <v>Apr</v>
      </c>
      <c r="V2025" s="5" t="str">
        <f>TEXT(T2025,"yyyy")</f>
        <v>2014</v>
      </c>
      <c r="W2025" s="5" t="str">
        <f>TEXT(Y2025,"mmm")</f>
        <v>May</v>
      </c>
      <c r="X2025" s="1" t="str">
        <f>TEXT(Y2025,"yyyy")</f>
        <v>2014</v>
      </c>
      <c r="Y2025" s="27">
        <f>(((J2025/60)/60)/24)+DATE(1970,1,1)</f>
        <v>41789.923101851848</v>
      </c>
    </row>
    <row r="2026" spans="1:25" ht="48" x14ac:dyDescent="0.2">
      <c r="A2026" s="1">
        <v>1228</v>
      </c>
      <c r="B2026" s="7" t="s">
        <v>1229</v>
      </c>
      <c r="C2026" s="7" t="s">
        <v>5338</v>
      </c>
      <c r="D2026" s="1">
        <v>5000</v>
      </c>
      <c r="E2026" s="37" t="str">
        <f>VLOOKUP(D2026,'Vlookup Table Bonus Point'!$C$3:$D$26,2,TRUE)</f>
        <v>5000 to 9999</v>
      </c>
      <c r="F2026" s="1">
        <v>1465</v>
      </c>
      <c r="G2026" s="1" t="s">
        <v>8219</v>
      </c>
      <c r="H2026" s="1" t="s">
        <v>8223</v>
      </c>
      <c r="I2026" s="1" t="s">
        <v>8245</v>
      </c>
      <c r="J2026" s="1">
        <v>1317231008</v>
      </c>
      <c r="K2026" s="1">
        <v>1312047008</v>
      </c>
      <c r="L2026" s="1" t="b">
        <v>0</v>
      </c>
      <c r="M2026" s="1">
        <v>24</v>
      </c>
      <c r="N2026" s="1" t="b">
        <v>0</v>
      </c>
      <c r="O2026" s="1" t="s">
        <v>8285</v>
      </c>
      <c r="P2026" s="28">
        <f>F2026/D2026</f>
        <v>0.29299999999999998</v>
      </c>
      <c r="Q2026" s="29">
        <f>IF(M2026&gt;0,F2026/M2026,0)</f>
        <v>61.041666666666664</v>
      </c>
      <c r="R2026" s="9" t="str">
        <f>LEFT(O2026,SEARCH("/",O2026,1)-1)</f>
        <v>music</v>
      </c>
      <c r="S2026" s="26" t="str">
        <f>RIGHT(O2026,LEN(O2026)-SEARCH("/",O2026,1))</f>
        <v>world music</v>
      </c>
      <c r="T2026" s="27">
        <f>(((K2026/60)/60)/24)+DATE(1970,1,1)</f>
        <v>40754.729259259257</v>
      </c>
      <c r="U2026" s="5" t="str">
        <f>TEXT(T2026,"mmm")</f>
        <v>Jul</v>
      </c>
      <c r="V2026" s="5" t="str">
        <f>TEXT(T2026,"yyyy")</f>
        <v>2011</v>
      </c>
      <c r="W2026" s="5" t="str">
        <f>TEXT(Y2026,"mmm")</f>
        <v>Sep</v>
      </c>
      <c r="X2026" s="1" t="str">
        <f>TEXT(Y2026,"yyyy")</f>
        <v>2011</v>
      </c>
      <c r="Y2026" s="27">
        <f>(((J2026/60)/60)/24)+DATE(1970,1,1)</f>
        <v>40814.729259259257</v>
      </c>
    </row>
    <row r="2027" spans="1:25" ht="48" x14ac:dyDescent="0.2">
      <c r="A2027" s="1">
        <v>1231</v>
      </c>
      <c r="B2027" s="7" t="s">
        <v>1232</v>
      </c>
      <c r="C2027" s="7" t="s">
        <v>5341</v>
      </c>
      <c r="D2027" s="1">
        <v>5000</v>
      </c>
      <c r="E2027" s="37" t="str">
        <f>VLOOKUP(D2027,'Vlookup Table Bonus Point'!$C$3:$D$26,2,TRUE)</f>
        <v>5000 to 9999</v>
      </c>
      <c r="F2027" s="1">
        <v>0</v>
      </c>
      <c r="G2027" s="1" t="s">
        <v>8219</v>
      </c>
      <c r="H2027" s="1" t="s">
        <v>8223</v>
      </c>
      <c r="I2027" s="1" t="s">
        <v>8245</v>
      </c>
      <c r="J2027" s="1">
        <v>1440723600</v>
      </c>
      <c r="K2027" s="1">
        <v>1436394968</v>
      </c>
      <c r="L2027" s="1" t="b">
        <v>0</v>
      </c>
      <c r="M2027" s="1">
        <v>0</v>
      </c>
      <c r="N2027" s="1" t="b">
        <v>0</v>
      </c>
      <c r="O2027" s="1" t="s">
        <v>8285</v>
      </c>
      <c r="P2027" s="28">
        <f>F2027/D2027</f>
        <v>0</v>
      </c>
      <c r="Q2027" s="29">
        <f>IF(M2027&gt;0,F2027/M2027,0)</f>
        <v>0</v>
      </c>
      <c r="R2027" s="9" t="str">
        <f>LEFT(O2027,SEARCH("/",O2027,1)-1)</f>
        <v>music</v>
      </c>
      <c r="S2027" s="26" t="str">
        <f>RIGHT(O2027,LEN(O2027)-SEARCH("/",O2027,1))</f>
        <v>world music</v>
      </c>
      <c r="T2027" s="27">
        <f>(((K2027/60)/60)/24)+DATE(1970,1,1)</f>
        <v>42193.941759259258</v>
      </c>
      <c r="U2027" s="5" t="str">
        <f>TEXT(T2027,"mmm")</f>
        <v>Jul</v>
      </c>
      <c r="V2027" s="5" t="str">
        <f>TEXT(T2027,"yyyy")</f>
        <v>2015</v>
      </c>
      <c r="W2027" s="5" t="str">
        <f>TEXT(Y2027,"mmm")</f>
        <v>Aug</v>
      </c>
      <c r="X2027" s="1" t="str">
        <f>TEXT(Y2027,"yyyy")</f>
        <v>2015</v>
      </c>
      <c r="Y2027" s="27">
        <f>(((J2027/60)/60)/24)+DATE(1970,1,1)</f>
        <v>42244.041666666672</v>
      </c>
    </row>
    <row r="2028" spans="1:25" ht="48" x14ac:dyDescent="0.2">
      <c r="A2028" s="1">
        <v>1232</v>
      </c>
      <c r="B2028" s="7" t="s">
        <v>1233</v>
      </c>
      <c r="C2028" s="7" t="s">
        <v>5342</v>
      </c>
      <c r="D2028" s="1">
        <v>5000</v>
      </c>
      <c r="E2028" s="37" t="str">
        <f>VLOOKUP(D2028,'Vlookup Table Bonus Point'!$C$3:$D$26,2,TRUE)</f>
        <v>5000 to 9999</v>
      </c>
      <c r="F2028" s="1">
        <v>40</v>
      </c>
      <c r="G2028" s="1" t="s">
        <v>8219</v>
      </c>
      <c r="H2028" s="1" t="s">
        <v>8223</v>
      </c>
      <c r="I2028" s="1" t="s">
        <v>8245</v>
      </c>
      <c r="J2028" s="1">
        <v>1381090870</v>
      </c>
      <c r="K2028" s="1">
        <v>1377030070</v>
      </c>
      <c r="L2028" s="1" t="b">
        <v>0</v>
      </c>
      <c r="M2028" s="1">
        <v>1</v>
      </c>
      <c r="N2028" s="1" t="b">
        <v>0</v>
      </c>
      <c r="O2028" s="1" t="s">
        <v>8285</v>
      </c>
      <c r="P2028" s="28">
        <f>F2028/D2028</f>
        <v>8.0000000000000002E-3</v>
      </c>
      <c r="Q2028" s="29">
        <f>IF(M2028&gt;0,F2028/M2028,0)</f>
        <v>40</v>
      </c>
      <c r="R2028" s="9" t="str">
        <f>LEFT(O2028,SEARCH("/",O2028,1)-1)</f>
        <v>music</v>
      </c>
      <c r="S2028" s="26" t="str">
        <f>RIGHT(O2028,LEN(O2028)-SEARCH("/",O2028,1))</f>
        <v>world music</v>
      </c>
      <c r="T2028" s="27">
        <f>(((K2028/60)/60)/24)+DATE(1970,1,1)</f>
        <v>41506.848032407412</v>
      </c>
      <c r="U2028" s="5" t="str">
        <f>TEXT(T2028,"mmm")</f>
        <v>Aug</v>
      </c>
      <c r="V2028" s="5" t="str">
        <f>TEXT(T2028,"yyyy")</f>
        <v>2013</v>
      </c>
      <c r="W2028" s="5" t="str">
        <f>TEXT(Y2028,"mmm")</f>
        <v>Oct</v>
      </c>
      <c r="X2028" s="1" t="str">
        <f>TEXT(Y2028,"yyyy")</f>
        <v>2013</v>
      </c>
      <c r="Y2028" s="27">
        <f>(((J2028/60)/60)/24)+DATE(1970,1,1)</f>
        <v>41553.848032407412</v>
      </c>
    </row>
    <row r="2029" spans="1:25" ht="48" x14ac:dyDescent="0.2">
      <c r="A2029" s="1">
        <v>1241</v>
      </c>
      <c r="B2029" s="7" t="s">
        <v>1242</v>
      </c>
      <c r="C2029" s="7" t="s">
        <v>5351</v>
      </c>
      <c r="D2029" s="1">
        <v>5000</v>
      </c>
      <c r="E2029" s="37" t="str">
        <f>VLOOKUP(D2029,'Vlookup Table Bonus Point'!$C$3:$D$26,2,TRUE)</f>
        <v>5000 to 9999</v>
      </c>
      <c r="F2029" s="1">
        <v>2537</v>
      </c>
      <c r="G2029" s="1" t="s">
        <v>8219</v>
      </c>
      <c r="H2029" s="1" t="s">
        <v>8223</v>
      </c>
      <c r="I2029" s="1" t="s">
        <v>8245</v>
      </c>
      <c r="J2029" s="1">
        <v>1414994340</v>
      </c>
      <c r="K2029" s="1">
        <v>1413057980</v>
      </c>
      <c r="L2029" s="1" t="b">
        <v>0</v>
      </c>
      <c r="M2029" s="1">
        <v>34</v>
      </c>
      <c r="N2029" s="1" t="b">
        <v>0</v>
      </c>
      <c r="O2029" s="1" t="s">
        <v>8285</v>
      </c>
      <c r="P2029" s="28">
        <f>F2029/D2029</f>
        <v>0.50739999999999996</v>
      </c>
      <c r="Q2029" s="29">
        <f>IF(M2029&gt;0,F2029/M2029,0)</f>
        <v>74.617647058823536</v>
      </c>
      <c r="R2029" s="9" t="str">
        <f>LEFT(O2029,SEARCH("/",O2029,1)-1)</f>
        <v>music</v>
      </c>
      <c r="S2029" s="26" t="str">
        <f>RIGHT(O2029,LEN(O2029)-SEARCH("/",O2029,1))</f>
        <v>world music</v>
      </c>
      <c r="T2029" s="27">
        <f>(((K2029/60)/60)/24)+DATE(1970,1,1)</f>
        <v>41923.837731481479</v>
      </c>
      <c r="U2029" s="5" t="str">
        <f>TEXT(T2029,"mmm")</f>
        <v>Oct</v>
      </c>
      <c r="V2029" s="5" t="str">
        <f>TEXT(T2029,"yyyy")</f>
        <v>2014</v>
      </c>
      <c r="W2029" s="5" t="str">
        <f>TEXT(Y2029,"mmm")</f>
        <v>Nov</v>
      </c>
      <c r="X2029" s="1" t="str">
        <f>TEXT(Y2029,"yyyy")</f>
        <v>2014</v>
      </c>
      <c r="Y2029" s="27">
        <f>(((J2029/60)/60)/24)+DATE(1970,1,1)</f>
        <v>41946.249305555553</v>
      </c>
    </row>
    <row r="2030" spans="1:25" ht="48" x14ac:dyDescent="0.2">
      <c r="A2030" s="1">
        <v>1249</v>
      </c>
      <c r="B2030" s="7" t="s">
        <v>1250</v>
      </c>
      <c r="C2030" s="7" t="s">
        <v>5359</v>
      </c>
      <c r="D2030" s="1">
        <v>5000</v>
      </c>
      <c r="E2030" s="37" t="str">
        <f>VLOOKUP(D2030,'Vlookup Table Bonus Point'!$C$3:$D$26,2,TRUE)</f>
        <v>5000 to 9999</v>
      </c>
      <c r="F2030" s="1">
        <v>5222</v>
      </c>
      <c r="G2030" s="1" t="s">
        <v>8218</v>
      </c>
      <c r="H2030" s="1" t="s">
        <v>8223</v>
      </c>
      <c r="I2030" s="1" t="s">
        <v>8245</v>
      </c>
      <c r="J2030" s="1">
        <v>1341683211</v>
      </c>
      <c r="K2030" s="1">
        <v>1339091211</v>
      </c>
      <c r="L2030" s="1" t="b">
        <v>1</v>
      </c>
      <c r="M2030" s="1">
        <v>81</v>
      </c>
      <c r="N2030" s="1" t="b">
        <v>1</v>
      </c>
      <c r="O2030" s="1" t="s">
        <v>8275</v>
      </c>
      <c r="P2030" s="28">
        <f>F2030/D2030</f>
        <v>1.0444</v>
      </c>
      <c r="Q2030" s="29">
        <f>IF(M2030&gt;0,F2030/M2030,0)</f>
        <v>64.46913580246914</v>
      </c>
      <c r="R2030" s="9" t="str">
        <f>LEFT(O2030,SEARCH("/",O2030,1)-1)</f>
        <v>music</v>
      </c>
      <c r="S2030" s="26" t="str">
        <f>RIGHT(O2030,LEN(O2030)-SEARCH("/",O2030,1))</f>
        <v>rock</v>
      </c>
      <c r="T2030" s="27">
        <f>(((K2030/60)/60)/24)+DATE(1970,1,1)</f>
        <v>41067.74086805556</v>
      </c>
      <c r="U2030" s="5" t="str">
        <f>TEXT(T2030,"mmm")</f>
        <v>Jun</v>
      </c>
      <c r="V2030" s="5" t="str">
        <f>TEXT(T2030,"yyyy")</f>
        <v>2012</v>
      </c>
      <c r="W2030" s="5" t="str">
        <f>TEXT(Y2030,"mmm")</f>
        <v>Jul</v>
      </c>
      <c r="X2030" s="1" t="str">
        <f>TEXT(Y2030,"yyyy")</f>
        <v>2012</v>
      </c>
      <c r="Y2030" s="27">
        <f>(((J2030/60)/60)/24)+DATE(1970,1,1)</f>
        <v>41097.74086805556</v>
      </c>
    </row>
    <row r="2031" spans="1:25" ht="64" x14ac:dyDescent="0.2">
      <c r="A2031" s="1">
        <v>1272</v>
      </c>
      <c r="B2031" s="7" t="s">
        <v>1273</v>
      </c>
      <c r="C2031" s="7" t="s">
        <v>5382</v>
      </c>
      <c r="D2031" s="1">
        <v>5000</v>
      </c>
      <c r="E2031" s="37" t="str">
        <f>VLOOKUP(D2031,'Vlookup Table Bonus Point'!$C$3:$D$26,2,TRUE)</f>
        <v>5000 to 9999</v>
      </c>
      <c r="F2031" s="1">
        <v>5300</v>
      </c>
      <c r="G2031" s="1" t="s">
        <v>8218</v>
      </c>
      <c r="H2031" s="1" t="s">
        <v>8223</v>
      </c>
      <c r="I2031" s="1" t="s">
        <v>8245</v>
      </c>
      <c r="J2031" s="1">
        <v>1276574400</v>
      </c>
      <c r="K2031" s="1">
        <v>1270576379</v>
      </c>
      <c r="L2031" s="1" t="b">
        <v>1</v>
      </c>
      <c r="M2031" s="1">
        <v>28</v>
      </c>
      <c r="N2031" s="1" t="b">
        <v>1</v>
      </c>
      <c r="O2031" s="1" t="s">
        <v>8275</v>
      </c>
      <c r="P2031" s="28">
        <f>F2031/D2031</f>
        <v>1.06</v>
      </c>
      <c r="Q2031" s="29">
        <f>IF(M2031&gt;0,F2031/M2031,0)</f>
        <v>189.28571428571428</v>
      </c>
      <c r="R2031" s="9" t="str">
        <f>LEFT(O2031,SEARCH("/",O2031,1)-1)</f>
        <v>music</v>
      </c>
      <c r="S2031" s="26" t="str">
        <f>RIGHT(O2031,LEN(O2031)-SEARCH("/",O2031,1))</f>
        <v>rock</v>
      </c>
      <c r="T2031" s="27">
        <f>(((K2031/60)/60)/24)+DATE(1970,1,1)</f>
        <v>40274.745127314818</v>
      </c>
      <c r="U2031" s="5" t="str">
        <f>TEXT(T2031,"mmm")</f>
        <v>Apr</v>
      </c>
      <c r="V2031" s="5" t="str">
        <f>TEXT(T2031,"yyyy")</f>
        <v>2010</v>
      </c>
      <c r="W2031" s="5" t="str">
        <f>TEXT(Y2031,"mmm")</f>
        <v>Jun</v>
      </c>
      <c r="X2031" s="1" t="str">
        <f>TEXT(Y2031,"yyyy")</f>
        <v>2010</v>
      </c>
      <c r="Y2031" s="27">
        <f>(((J2031/60)/60)/24)+DATE(1970,1,1)</f>
        <v>40344.166666666664</v>
      </c>
    </row>
    <row r="2032" spans="1:25" ht="48" x14ac:dyDescent="0.2">
      <c r="A2032" s="1">
        <v>1349</v>
      </c>
      <c r="B2032" s="7" t="s">
        <v>1350</v>
      </c>
      <c r="C2032" s="7" t="s">
        <v>5459</v>
      </c>
      <c r="D2032" s="1">
        <v>5000</v>
      </c>
      <c r="E2032" s="37" t="str">
        <f>VLOOKUP(D2032,'Vlookup Table Bonus Point'!$C$3:$D$26,2,TRUE)</f>
        <v>5000 to 9999</v>
      </c>
      <c r="F2032" s="1">
        <v>10210</v>
      </c>
      <c r="G2032" s="1" t="s">
        <v>8218</v>
      </c>
      <c r="H2032" s="1" t="s">
        <v>8228</v>
      </c>
      <c r="I2032" s="1" t="s">
        <v>8250</v>
      </c>
      <c r="J2032" s="1">
        <v>1450249140</v>
      </c>
      <c r="K2032" s="1">
        <v>1447055935</v>
      </c>
      <c r="L2032" s="1" t="b">
        <v>0</v>
      </c>
      <c r="M2032" s="1">
        <v>172</v>
      </c>
      <c r="N2032" s="1" t="b">
        <v>1</v>
      </c>
      <c r="O2032" s="1" t="s">
        <v>8273</v>
      </c>
      <c r="P2032" s="28">
        <f>F2032/D2032</f>
        <v>2.0419999999999998</v>
      </c>
      <c r="Q2032" s="29">
        <f>IF(M2032&gt;0,F2032/M2032,0)</f>
        <v>59.360465116279073</v>
      </c>
      <c r="R2032" s="9" t="str">
        <f>LEFT(O2032,SEARCH("/",O2032,1)-1)</f>
        <v>publishing</v>
      </c>
      <c r="S2032" s="26" t="str">
        <f>RIGHT(O2032,LEN(O2032)-SEARCH("/",O2032,1))</f>
        <v>nonfiction</v>
      </c>
      <c r="T2032" s="27">
        <f>(((K2032/60)/60)/24)+DATE(1970,1,1)</f>
        <v>42317.33258101852</v>
      </c>
      <c r="U2032" s="5" t="str">
        <f>TEXT(T2032,"mmm")</f>
        <v>Nov</v>
      </c>
      <c r="V2032" s="5" t="str">
        <f>TEXT(T2032,"yyyy")</f>
        <v>2015</v>
      </c>
      <c r="W2032" s="5" t="str">
        <f>TEXT(Y2032,"mmm")</f>
        <v>Dec</v>
      </c>
      <c r="X2032" s="1" t="str">
        <f>TEXT(Y2032,"yyyy")</f>
        <v>2015</v>
      </c>
      <c r="Y2032" s="27">
        <f>(((J2032/60)/60)/24)+DATE(1970,1,1)</f>
        <v>42354.290972222225</v>
      </c>
    </row>
    <row r="2033" spans="1:25" ht="48" x14ac:dyDescent="0.2">
      <c r="A2033" s="1">
        <v>1350</v>
      </c>
      <c r="B2033" s="7" t="s">
        <v>1351</v>
      </c>
      <c r="C2033" s="7" t="s">
        <v>5460</v>
      </c>
      <c r="D2033" s="1">
        <v>5000</v>
      </c>
      <c r="E2033" s="37" t="str">
        <f>VLOOKUP(D2033,'Vlookup Table Bonus Point'!$C$3:$D$26,2,TRUE)</f>
        <v>5000 to 9999</v>
      </c>
      <c r="F2033" s="1">
        <v>5202.5</v>
      </c>
      <c r="G2033" s="1" t="s">
        <v>8218</v>
      </c>
      <c r="H2033" s="1" t="s">
        <v>8223</v>
      </c>
      <c r="I2033" s="1" t="s">
        <v>8245</v>
      </c>
      <c r="J2033" s="1">
        <v>1451089134</v>
      </c>
      <c r="K2033" s="1">
        <v>1448497134</v>
      </c>
      <c r="L2033" s="1" t="b">
        <v>0</v>
      </c>
      <c r="M2033" s="1">
        <v>78</v>
      </c>
      <c r="N2033" s="1" t="b">
        <v>1</v>
      </c>
      <c r="O2033" s="1" t="s">
        <v>8273</v>
      </c>
      <c r="P2033" s="28">
        <f>F2033/D2033</f>
        <v>1.0405</v>
      </c>
      <c r="Q2033" s="29">
        <f>IF(M2033&gt;0,F2033/M2033,0)</f>
        <v>66.698717948717942</v>
      </c>
      <c r="R2033" s="9" t="str">
        <f>LEFT(O2033,SEARCH("/",O2033,1)-1)</f>
        <v>publishing</v>
      </c>
      <c r="S2033" s="26" t="str">
        <f>RIGHT(O2033,LEN(O2033)-SEARCH("/",O2033,1))</f>
        <v>nonfiction</v>
      </c>
      <c r="T2033" s="27">
        <f>(((K2033/60)/60)/24)+DATE(1970,1,1)</f>
        <v>42334.013124999998</v>
      </c>
      <c r="U2033" s="5" t="str">
        <f>TEXT(T2033,"mmm")</f>
        <v>Nov</v>
      </c>
      <c r="V2033" s="5" t="str">
        <f>TEXT(T2033,"yyyy")</f>
        <v>2015</v>
      </c>
      <c r="W2033" s="5" t="str">
        <f>TEXT(Y2033,"mmm")</f>
        <v>Dec</v>
      </c>
      <c r="X2033" s="1" t="str">
        <f>TEXT(Y2033,"yyyy")</f>
        <v>2015</v>
      </c>
      <c r="Y2033" s="27">
        <f>(((J2033/60)/60)/24)+DATE(1970,1,1)</f>
        <v>42364.013124999998</v>
      </c>
    </row>
    <row r="2034" spans="1:25" ht="48" x14ac:dyDescent="0.2">
      <c r="A2034" s="1">
        <v>1367</v>
      </c>
      <c r="B2034" s="7" t="s">
        <v>1368</v>
      </c>
      <c r="C2034" s="7" t="s">
        <v>5477</v>
      </c>
      <c r="D2034" s="1">
        <v>5000</v>
      </c>
      <c r="E2034" s="37" t="str">
        <f>VLOOKUP(D2034,'Vlookup Table Bonus Point'!$C$3:$D$26,2,TRUE)</f>
        <v>5000 to 9999</v>
      </c>
      <c r="F2034" s="1">
        <v>5713</v>
      </c>
      <c r="G2034" s="1" t="s">
        <v>8218</v>
      </c>
      <c r="H2034" s="1" t="s">
        <v>8223</v>
      </c>
      <c r="I2034" s="1" t="s">
        <v>8245</v>
      </c>
      <c r="J2034" s="1">
        <v>1447463050</v>
      </c>
      <c r="K2034" s="1">
        <v>1444867450</v>
      </c>
      <c r="L2034" s="1" t="b">
        <v>0</v>
      </c>
      <c r="M2034" s="1">
        <v>90</v>
      </c>
      <c r="N2034" s="1" t="b">
        <v>1</v>
      </c>
      <c r="O2034" s="1" t="s">
        <v>8275</v>
      </c>
      <c r="P2034" s="28">
        <f>F2034/D2034</f>
        <v>1.1426000000000001</v>
      </c>
      <c r="Q2034" s="29">
        <f>IF(M2034&gt;0,F2034/M2034,0)</f>
        <v>63.477777777777774</v>
      </c>
      <c r="R2034" s="9" t="str">
        <f>LEFT(O2034,SEARCH("/",O2034,1)-1)</f>
        <v>music</v>
      </c>
      <c r="S2034" s="26" t="str">
        <f>RIGHT(O2034,LEN(O2034)-SEARCH("/",O2034,1))</f>
        <v>rock</v>
      </c>
      <c r="T2034" s="27">
        <f>(((K2034/60)/60)/24)+DATE(1970,1,1)</f>
        <v>42292.002893518518</v>
      </c>
      <c r="U2034" s="5" t="str">
        <f>TEXT(T2034,"mmm")</f>
        <v>Oct</v>
      </c>
      <c r="V2034" s="5" t="str">
        <f>TEXT(T2034,"yyyy")</f>
        <v>2015</v>
      </c>
      <c r="W2034" s="5" t="str">
        <f>TEXT(Y2034,"mmm")</f>
        <v>Nov</v>
      </c>
      <c r="X2034" s="1" t="str">
        <f>TEXT(Y2034,"yyyy")</f>
        <v>2015</v>
      </c>
      <c r="Y2034" s="27">
        <f>(((J2034/60)/60)/24)+DATE(1970,1,1)</f>
        <v>42322.044560185182</v>
      </c>
    </row>
    <row r="2035" spans="1:25" ht="48" x14ac:dyDescent="0.2">
      <c r="A2035" s="1">
        <v>1368</v>
      </c>
      <c r="B2035" s="7" t="s">
        <v>1369</v>
      </c>
      <c r="C2035" s="7" t="s">
        <v>5478</v>
      </c>
      <c r="D2035" s="1">
        <v>5000</v>
      </c>
      <c r="E2035" s="37" t="str">
        <f>VLOOKUP(D2035,'Vlookup Table Bonus Point'!$C$3:$D$26,2,TRUE)</f>
        <v>5000 to 9999</v>
      </c>
      <c r="F2035" s="1">
        <v>5535</v>
      </c>
      <c r="G2035" s="1" t="s">
        <v>8218</v>
      </c>
      <c r="H2035" s="1" t="s">
        <v>8223</v>
      </c>
      <c r="I2035" s="1" t="s">
        <v>8245</v>
      </c>
      <c r="J2035" s="1">
        <v>1434342894</v>
      </c>
      <c r="K2035" s="1">
        <v>1432269294</v>
      </c>
      <c r="L2035" s="1" t="b">
        <v>0</v>
      </c>
      <c r="M2035" s="1">
        <v>87</v>
      </c>
      <c r="N2035" s="1" t="b">
        <v>1</v>
      </c>
      <c r="O2035" s="1" t="s">
        <v>8275</v>
      </c>
      <c r="P2035" s="28">
        <f>F2035/D2035</f>
        <v>1.107</v>
      </c>
      <c r="Q2035" s="29">
        <f>IF(M2035&gt;0,F2035/M2035,0)</f>
        <v>63.620689655172413</v>
      </c>
      <c r="R2035" s="9" t="str">
        <f>LEFT(O2035,SEARCH("/",O2035,1)-1)</f>
        <v>music</v>
      </c>
      <c r="S2035" s="26" t="str">
        <f>RIGHT(O2035,LEN(O2035)-SEARCH("/",O2035,1))</f>
        <v>rock</v>
      </c>
      <c r="T2035" s="27">
        <f>(((K2035/60)/60)/24)+DATE(1970,1,1)</f>
        <v>42146.190902777773</v>
      </c>
      <c r="U2035" s="5" t="str">
        <f>TEXT(T2035,"mmm")</f>
        <v>May</v>
      </c>
      <c r="V2035" s="5" t="str">
        <f>TEXT(T2035,"yyyy")</f>
        <v>2015</v>
      </c>
      <c r="W2035" s="5" t="str">
        <f>TEXT(Y2035,"mmm")</f>
        <v>Jun</v>
      </c>
      <c r="X2035" s="1" t="str">
        <f>TEXT(Y2035,"yyyy")</f>
        <v>2015</v>
      </c>
      <c r="Y2035" s="27">
        <f>(((J2035/60)/60)/24)+DATE(1970,1,1)</f>
        <v>42170.190902777773</v>
      </c>
    </row>
    <row r="2036" spans="1:25" ht="48" x14ac:dyDescent="0.2">
      <c r="A2036" s="1">
        <v>1381</v>
      </c>
      <c r="B2036" s="7" t="s">
        <v>1382</v>
      </c>
      <c r="C2036" s="7" t="s">
        <v>5491</v>
      </c>
      <c r="D2036" s="1">
        <v>5000</v>
      </c>
      <c r="E2036" s="37" t="str">
        <f>VLOOKUP(D2036,'Vlookup Table Bonus Point'!$C$3:$D$26,2,TRUE)</f>
        <v>5000 to 9999</v>
      </c>
      <c r="F2036" s="1">
        <v>5355</v>
      </c>
      <c r="G2036" s="1" t="s">
        <v>8218</v>
      </c>
      <c r="H2036" s="1" t="s">
        <v>8223</v>
      </c>
      <c r="I2036" s="1" t="s">
        <v>8245</v>
      </c>
      <c r="J2036" s="1">
        <v>1482988125</v>
      </c>
      <c r="K2036" s="1">
        <v>1480396125</v>
      </c>
      <c r="L2036" s="1" t="b">
        <v>0</v>
      </c>
      <c r="M2036" s="1">
        <v>73</v>
      </c>
      <c r="N2036" s="1" t="b">
        <v>1</v>
      </c>
      <c r="O2036" s="1" t="s">
        <v>8275</v>
      </c>
      <c r="P2036" s="28">
        <f>F2036/D2036</f>
        <v>1.071</v>
      </c>
      <c r="Q2036" s="29">
        <f>IF(M2036&gt;0,F2036/M2036,0)</f>
        <v>73.356164383561648</v>
      </c>
      <c r="R2036" s="9" t="str">
        <f>LEFT(O2036,SEARCH("/",O2036,1)-1)</f>
        <v>music</v>
      </c>
      <c r="S2036" s="26" t="str">
        <f>RIGHT(O2036,LEN(O2036)-SEARCH("/",O2036,1))</f>
        <v>rock</v>
      </c>
      <c r="T2036" s="27">
        <f>(((K2036/60)/60)/24)+DATE(1970,1,1)</f>
        <v>42703.214409722219</v>
      </c>
      <c r="U2036" s="5" t="str">
        <f>TEXT(T2036,"mmm")</f>
        <v>Nov</v>
      </c>
      <c r="V2036" s="5" t="str">
        <f>TEXT(T2036,"yyyy")</f>
        <v>2016</v>
      </c>
      <c r="W2036" s="5" t="str">
        <f>TEXT(Y2036,"mmm")</f>
        <v>Dec</v>
      </c>
      <c r="X2036" s="1" t="str">
        <f>TEXT(Y2036,"yyyy")</f>
        <v>2016</v>
      </c>
      <c r="Y2036" s="27">
        <f>(((J2036/60)/60)/24)+DATE(1970,1,1)</f>
        <v>42733.214409722219</v>
      </c>
    </row>
    <row r="2037" spans="1:25" ht="48" x14ac:dyDescent="0.2">
      <c r="A2037" s="1">
        <v>1388</v>
      </c>
      <c r="B2037" s="7" t="s">
        <v>1389</v>
      </c>
      <c r="C2037" s="7" t="s">
        <v>5498</v>
      </c>
      <c r="D2037" s="1">
        <v>5000</v>
      </c>
      <c r="E2037" s="37" t="str">
        <f>VLOOKUP(D2037,'Vlookup Table Bonus Point'!$C$3:$D$26,2,TRUE)</f>
        <v>5000 to 9999</v>
      </c>
      <c r="F2037" s="1">
        <v>6740.37</v>
      </c>
      <c r="G2037" s="1" t="s">
        <v>8218</v>
      </c>
      <c r="H2037" s="1" t="s">
        <v>8223</v>
      </c>
      <c r="I2037" s="1" t="s">
        <v>8245</v>
      </c>
      <c r="J2037" s="1">
        <v>1476720840</v>
      </c>
      <c r="K2037" s="1">
        <v>1474469117</v>
      </c>
      <c r="L2037" s="1" t="b">
        <v>0</v>
      </c>
      <c r="M2037" s="1">
        <v>112</v>
      </c>
      <c r="N2037" s="1" t="b">
        <v>1</v>
      </c>
      <c r="O2037" s="1" t="s">
        <v>8275</v>
      </c>
      <c r="P2037" s="28">
        <f>F2037/D2037</f>
        <v>1.348074</v>
      </c>
      <c r="Q2037" s="29">
        <f>IF(M2037&gt;0,F2037/M2037,0)</f>
        <v>60.181874999999998</v>
      </c>
      <c r="R2037" s="9" t="str">
        <f>LEFT(O2037,SEARCH("/",O2037,1)-1)</f>
        <v>music</v>
      </c>
      <c r="S2037" s="26" t="str">
        <f>RIGHT(O2037,LEN(O2037)-SEARCH("/",O2037,1))</f>
        <v>rock</v>
      </c>
      <c r="T2037" s="27">
        <f>(((K2037/60)/60)/24)+DATE(1970,1,1)</f>
        <v>42634.614780092597</v>
      </c>
      <c r="U2037" s="5" t="str">
        <f>TEXT(T2037,"mmm")</f>
        <v>Sep</v>
      </c>
      <c r="V2037" s="5" t="str">
        <f>TEXT(T2037,"yyyy")</f>
        <v>2016</v>
      </c>
      <c r="W2037" s="5" t="str">
        <f>TEXT(Y2037,"mmm")</f>
        <v>Oct</v>
      </c>
      <c r="X2037" s="1" t="str">
        <f>TEXT(Y2037,"yyyy")</f>
        <v>2016</v>
      </c>
      <c r="Y2037" s="27">
        <f>(((J2037/60)/60)/24)+DATE(1970,1,1)</f>
        <v>42660.676388888889</v>
      </c>
    </row>
    <row r="2038" spans="1:25" ht="48" x14ac:dyDescent="0.2">
      <c r="A2038" s="1">
        <v>1427</v>
      </c>
      <c r="B2038" s="7" t="s">
        <v>1428</v>
      </c>
      <c r="C2038" s="7" t="s">
        <v>5537</v>
      </c>
      <c r="D2038" s="1">
        <v>5000</v>
      </c>
      <c r="E2038" s="37" t="str">
        <f>VLOOKUP(D2038,'Vlookup Table Bonus Point'!$C$3:$D$26,2,TRUE)</f>
        <v>5000 to 9999</v>
      </c>
      <c r="F2038" s="1">
        <v>419</v>
      </c>
      <c r="G2038" s="1" t="s">
        <v>8220</v>
      </c>
      <c r="H2038" s="1" t="s">
        <v>8235</v>
      </c>
      <c r="I2038" s="1" t="s">
        <v>8248</v>
      </c>
      <c r="J2038" s="1">
        <v>1474230385</v>
      </c>
      <c r="K2038" s="1">
        <v>1471638385</v>
      </c>
      <c r="L2038" s="1" t="b">
        <v>0</v>
      </c>
      <c r="M2038" s="1">
        <v>4</v>
      </c>
      <c r="N2038" s="1" t="b">
        <v>0</v>
      </c>
      <c r="O2038" s="1" t="s">
        <v>8286</v>
      </c>
      <c r="P2038" s="28">
        <f>F2038/D2038</f>
        <v>8.3799999999999999E-2</v>
      </c>
      <c r="Q2038" s="29">
        <f>IF(M2038&gt;0,F2038/M2038,0)</f>
        <v>104.75</v>
      </c>
      <c r="R2038" s="9" t="str">
        <f>LEFT(O2038,SEARCH("/",O2038,1)-1)</f>
        <v>publishing</v>
      </c>
      <c r="S2038" s="26" t="str">
        <f>RIGHT(O2038,LEN(O2038)-SEARCH("/",O2038,1))</f>
        <v>translations</v>
      </c>
      <c r="T2038" s="27">
        <f>(((K2038/60)/60)/24)+DATE(1970,1,1)</f>
        <v>42601.851678240739</v>
      </c>
      <c r="U2038" s="5" t="str">
        <f>TEXT(T2038,"mmm")</f>
        <v>Aug</v>
      </c>
      <c r="V2038" s="5" t="str">
        <f>TEXT(T2038,"yyyy")</f>
        <v>2016</v>
      </c>
      <c r="W2038" s="5" t="str">
        <f>TEXT(Y2038,"mmm")</f>
        <v>Sep</v>
      </c>
      <c r="X2038" s="1" t="str">
        <f>TEXT(Y2038,"yyyy")</f>
        <v>2016</v>
      </c>
      <c r="Y2038" s="27">
        <f>(((J2038/60)/60)/24)+DATE(1970,1,1)</f>
        <v>42631.851678240739</v>
      </c>
    </row>
    <row r="2039" spans="1:25" ht="48" x14ac:dyDescent="0.2">
      <c r="A2039" s="1">
        <v>1430</v>
      </c>
      <c r="B2039" s="7" t="s">
        <v>1431</v>
      </c>
      <c r="C2039" s="7" t="s">
        <v>5540</v>
      </c>
      <c r="D2039" s="1">
        <v>5000</v>
      </c>
      <c r="E2039" s="37" t="str">
        <f>VLOOKUP(D2039,'Vlookup Table Bonus Point'!$C$3:$D$26,2,TRUE)</f>
        <v>5000 to 9999</v>
      </c>
      <c r="F2039" s="1">
        <v>403</v>
      </c>
      <c r="G2039" s="1" t="s">
        <v>8220</v>
      </c>
      <c r="H2039" s="1" t="s">
        <v>8223</v>
      </c>
      <c r="I2039" s="1" t="s">
        <v>8245</v>
      </c>
      <c r="J2039" s="1">
        <v>1419017488</v>
      </c>
      <c r="K2039" s="1">
        <v>1416339088</v>
      </c>
      <c r="L2039" s="1" t="b">
        <v>0</v>
      </c>
      <c r="M2039" s="1">
        <v>5</v>
      </c>
      <c r="N2039" s="1" t="b">
        <v>0</v>
      </c>
      <c r="O2039" s="1" t="s">
        <v>8286</v>
      </c>
      <c r="P2039" s="28">
        <f>F2039/D2039</f>
        <v>8.0600000000000005E-2</v>
      </c>
      <c r="Q2039" s="29">
        <f>IF(M2039&gt;0,F2039/M2039,0)</f>
        <v>80.599999999999994</v>
      </c>
      <c r="R2039" s="9" t="str">
        <f>LEFT(O2039,SEARCH("/",O2039,1)-1)</f>
        <v>publishing</v>
      </c>
      <c r="S2039" s="26" t="str">
        <f>RIGHT(O2039,LEN(O2039)-SEARCH("/",O2039,1))</f>
        <v>translations</v>
      </c>
      <c r="T2039" s="27">
        <f>(((K2039/60)/60)/24)+DATE(1970,1,1)</f>
        <v>41961.813518518517</v>
      </c>
      <c r="U2039" s="5" t="str">
        <f>TEXT(T2039,"mmm")</f>
        <v>Nov</v>
      </c>
      <c r="V2039" s="5" t="str">
        <f>TEXT(T2039,"yyyy")</f>
        <v>2014</v>
      </c>
      <c r="W2039" s="5" t="str">
        <f>TEXT(Y2039,"mmm")</f>
        <v>Dec</v>
      </c>
      <c r="X2039" s="1" t="str">
        <f>TEXT(Y2039,"yyyy")</f>
        <v>2014</v>
      </c>
      <c r="Y2039" s="27">
        <f>(((J2039/60)/60)/24)+DATE(1970,1,1)</f>
        <v>41992.813518518517</v>
      </c>
    </row>
    <row r="2040" spans="1:25" ht="16" x14ac:dyDescent="0.2">
      <c r="A2040" s="1">
        <v>1456</v>
      </c>
      <c r="B2040" s="7" t="s">
        <v>1457</v>
      </c>
      <c r="C2040" s="7" t="s">
        <v>5566</v>
      </c>
      <c r="D2040" s="1">
        <v>5000</v>
      </c>
      <c r="E2040" s="37" t="str">
        <f>VLOOKUP(D2040,'Vlookup Table Bonus Point'!$C$3:$D$26,2,TRUE)</f>
        <v>5000 to 9999</v>
      </c>
      <c r="F2040" s="1">
        <v>145</v>
      </c>
      <c r="G2040" s="1" t="s">
        <v>8219</v>
      </c>
      <c r="H2040" s="1" t="s">
        <v>8236</v>
      </c>
      <c r="I2040" s="1" t="s">
        <v>8248</v>
      </c>
      <c r="J2040" s="1">
        <v>1483459365</v>
      </c>
      <c r="K2040" s="1">
        <v>1480867365</v>
      </c>
      <c r="L2040" s="1" t="b">
        <v>0</v>
      </c>
      <c r="M2040" s="1">
        <v>3</v>
      </c>
      <c r="N2040" s="1" t="b">
        <v>0</v>
      </c>
      <c r="O2040" s="1" t="s">
        <v>8286</v>
      </c>
      <c r="P2040" s="28">
        <f>F2040/D2040</f>
        <v>2.9000000000000001E-2</v>
      </c>
      <c r="Q2040" s="29">
        <f>IF(M2040&gt;0,F2040/M2040,0)</f>
        <v>48.333333333333336</v>
      </c>
      <c r="R2040" s="9" t="str">
        <f>LEFT(O2040,SEARCH("/",O2040,1)-1)</f>
        <v>publishing</v>
      </c>
      <c r="S2040" s="26" t="str">
        <f>RIGHT(O2040,LEN(O2040)-SEARCH("/",O2040,1))</f>
        <v>translations</v>
      </c>
      <c r="T2040" s="27">
        <f>(((K2040/60)/60)/24)+DATE(1970,1,1)</f>
        <v>42708.668576388889</v>
      </c>
      <c r="U2040" s="5" t="str">
        <f>TEXT(T2040,"mmm")</f>
        <v>Dec</v>
      </c>
      <c r="V2040" s="5" t="str">
        <f>TEXT(T2040,"yyyy")</f>
        <v>2016</v>
      </c>
      <c r="W2040" s="5" t="str">
        <f>TEXT(Y2040,"mmm")</f>
        <v>Jan</v>
      </c>
      <c r="X2040" s="1" t="str">
        <f>TEXT(Y2040,"yyyy")</f>
        <v>2017</v>
      </c>
      <c r="Y2040" s="27">
        <f>(((J2040/60)/60)/24)+DATE(1970,1,1)</f>
        <v>42738.668576388889</v>
      </c>
    </row>
    <row r="2041" spans="1:25" ht="48" x14ac:dyDescent="0.2">
      <c r="A2041" s="1">
        <v>1458</v>
      </c>
      <c r="B2041" s="7" t="s">
        <v>1459</v>
      </c>
      <c r="C2041" s="7" t="s">
        <v>5568</v>
      </c>
      <c r="D2041" s="1">
        <v>5000</v>
      </c>
      <c r="E2041" s="37" t="str">
        <f>VLOOKUP(D2041,'Vlookup Table Bonus Point'!$C$3:$D$26,2,TRUE)</f>
        <v>5000 to 9999</v>
      </c>
      <c r="F2041" s="1">
        <v>0</v>
      </c>
      <c r="G2041" s="1" t="s">
        <v>8219</v>
      </c>
      <c r="H2041" s="1" t="s">
        <v>8223</v>
      </c>
      <c r="I2041" s="1" t="s">
        <v>8245</v>
      </c>
      <c r="J2041" s="1">
        <v>1407729600</v>
      </c>
      <c r="K2041" s="1">
        <v>1405097760</v>
      </c>
      <c r="L2041" s="1" t="b">
        <v>0</v>
      </c>
      <c r="M2041" s="1">
        <v>0</v>
      </c>
      <c r="N2041" s="1" t="b">
        <v>0</v>
      </c>
      <c r="O2041" s="1" t="s">
        <v>8286</v>
      </c>
      <c r="P2041" s="28">
        <f>F2041/D2041</f>
        <v>0</v>
      </c>
      <c r="Q2041" s="29">
        <f>IF(M2041&gt;0,F2041/M2041,0)</f>
        <v>0</v>
      </c>
      <c r="R2041" s="9" t="str">
        <f>LEFT(O2041,SEARCH("/",O2041,1)-1)</f>
        <v>publishing</v>
      </c>
      <c r="S2041" s="26" t="str">
        <f>RIGHT(O2041,LEN(O2041)-SEARCH("/",O2041,1))</f>
        <v>translations</v>
      </c>
      <c r="T2041" s="27">
        <f>(((K2041/60)/60)/24)+DATE(1970,1,1)</f>
        <v>41831.705555555556</v>
      </c>
      <c r="U2041" s="5" t="str">
        <f>TEXT(T2041,"mmm")</f>
        <v>Jul</v>
      </c>
      <c r="V2041" s="5" t="str">
        <f>TEXT(T2041,"yyyy")</f>
        <v>2014</v>
      </c>
      <c r="W2041" s="5" t="str">
        <f>TEXT(Y2041,"mmm")</f>
        <v>Aug</v>
      </c>
      <c r="X2041" s="1" t="str">
        <f>TEXT(Y2041,"yyyy")</f>
        <v>2014</v>
      </c>
      <c r="Y2041" s="27">
        <f>(((J2041/60)/60)/24)+DATE(1970,1,1)</f>
        <v>41862.166666666664</v>
      </c>
    </row>
    <row r="2042" spans="1:25" ht="16" x14ac:dyDescent="0.2">
      <c r="A2042" s="1">
        <v>1464</v>
      </c>
      <c r="B2042" s="7" t="s">
        <v>1465</v>
      </c>
      <c r="C2042" s="7" t="s">
        <v>5574</v>
      </c>
      <c r="D2042" s="1">
        <v>5000</v>
      </c>
      <c r="E2042" s="37" t="str">
        <f>VLOOKUP(D2042,'Vlookup Table Bonus Point'!$C$3:$D$26,2,TRUE)</f>
        <v>5000 to 9999</v>
      </c>
      <c r="F2042" s="1">
        <v>8160</v>
      </c>
      <c r="G2042" s="1" t="s">
        <v>8218</v>
      </c>
      <c r="H2042" s="1" t="s">
        <v>8223</v>
      </c>
      <c r="I2042" s="1" t="s">
        <v>8245</v>
      </c>
      <c r="J2042" s="1">
        <v>1361029958</v>
      </c>
      <c r="K2042" s="1">
        <v>1358437958</v>
      </c>
      <c r="L2042" s="1" t="b">
        <v>1</v>
      </c>
      <c r="M2042" s="1">
        <v>234</v>
      </c>
      <c r="N2042" s="1" t="b">
        <v>1</v>
      </c>
      <c r="O2042" s="1" t="s">
        <v>8287</v>
      </c>
      <c r="P2042" s="28">
        <f>F2042/D2042</f>
        <v>1.6319999999999999</v>
      </c>
      <c r="Q2042" s="29">
        <f>IF(M2042&gt;0,F2042/M2042,0)</f>
        <v>34.871794871794869</v>
      </c>
      <c r="R2042" s="9" t="str">
        <f>LEFT(O2042,SEARCH("/",O2042,1)-1)</f>
        <v>publishing</v>
      </c>
      <c r="S2042" s="26" t="str">
        <f>RIGHT(O2042,LEN(O2042)-SEARCH("/",O2042,1))</f>
        <v>radio &amp; podcasts</v>
      </c>
      <c r="T2042" s="27">
        <f>(((K2042/60)/60)/24)+DATE(1970,1,1)</f>
        <v>41291.661550925928</v>
      </c>
      <c r="U2042" s="5" t="str">
        <f>TEXT(T2042,"mmm")</f>
        <v>Jan</v>
      </c>
      <c r="V2042" s="5" t="str">
        <f>TEXT(T2042,"yyyy")</f>
        <v>2013</v>
      </c>
      <c r="W2042" s="5" t="str">
        <f>TEXT(Y2042,"mmm")</f>
        <v>Feb</v>
      </c>
      <c r="X2042" s="1" t="str">
        <f>TEXT(Y2042,"yyyy")</f>
        <v>2013</v>
      </c>
      <c r="Y2042" s="27">
        <f>(((J2042/60)/60)/24)+DATE(1970,1,1)</f>
        <v>41321.661550925928</v>
      </c>
    </row>
    <row r="2043" spans="1:25" ht="48" x14ac:dyDescent="0.2">
      <c r="A2043" s="1">
        <v>1481</v>
      </c>
      <c r="B2043" s="7" t="s">
        <v>1482</v>
      </c>
      <c r="C2043" s="7" t="s">
        <v>5591</v>
      </c>
      <c r="D2043" s="1">
        <v>5000</v>
      </c>
      <c r="E2043" s="37" t="str">
        <f>VLOOKUP(D2043,'Vlookup Table Bonus Point'!$C$3:$D$26,2,TRUE)</f>
        <v>5000 to 9999</v>
      </c>
      <c r="F2043" s="1">
        <v>105</v>
      </c>
      <c r="G2043" s="1" t="s">
        <v>8220</v>
      </c>
      <c r="H2043" s="1" t="s">
        <v>8228</v>
      </c>
      <c r="I2043" s="1" t="s">
        <v>8250</v>
      </c>
      <c r="J2043" s="1">
        <v>1383430145</v>
      </c>
      <c r="K2043" s="1">
        <v>1380838145</v>
      </c>
      <c r="L2043" s="1" t="b">
        <v>0</v>
      </c>
      <c r="M2043" s="1">
        <v>6</v>
      </c>
      <c r="N2043" s="1" t="b">
        <v>0</v>
      </c>
      <c r="O2043" s="1" t="s">
        <v>8274</v>
      </c>
      <c r="P2043" s="28">
        <f>F2043/D2043</f>
        <v>2.1000000000000001E-2</v>
      </c>
      <c r="Q2043" s="29">
        <f>IF(M2043&gt;0,F2043/M2043,0)</f>
        <v>17.5</v>
      </c>
      <c r="R2043" s="9" t="str">
        <f>LEFT(O2043,SEARCH("/",O2043,1)-1)</f>
        <v>publishing</v>
      </c>
      <c r="S2043" s="26" t="str">
        <f>RIGHT(O2043,LEN(O2043)-SEARCH("/",O2043,1))</f>
        <v>fiction</v>
      </c>
      <c r="T2043" s="27">
        <f>(((K2043/60)/60)/24)+DATE(1970,1,1)</f>
        <v>41550.922974537039</v>
      </c>
      <c r="U2043" s="5" t="str">
        <f>TEXT(T2043,"mmm")</f>
        <v>Oct</v>
      </c>
      <c r="V2043" s="5" t="str">
        <f>TEXT(T2043,"yyyy")</f>
        <v>2013</v>
      </c>
      <c r="W2043" s="5" t="str">
        <f>TEXT(Y2043,"mmm")</f>
        <v>Nov</v>
      </c>
      <c r="X2043" s="1" t="str">
        <f>TEXT(Y2043,"yyyy")</f>
        <v>2013</v>
      </c>
      <c r="Y2043" s="27">
        <f>(((J2043/60)/60)/24)+DATE(1970,1,1)</f>
        <v>41580.922974537039</v>
      </c>
    </row>
    <row r="2044" spans="1:25" ht="48" x14ac:dyDescent="0.2">
      <c r="A2044" s="1">
        <v>1482</v>
      </c>
      <c r="B2044" s="7" t="s">
        <v>1483</v>
      </c>
      <c r="C2044" s="7" t="s">
        <v>5592</v>
      </c>
      <c r="D2044" s="1">
        <v>5000</v>
      </c>
      <c r="E2044" s="37" t="str">
        <f>VLOOKUP(D2044,'Vlookup Table Bonus Point'!$C$3:$D$26,2,TRUE)</f>
        <v>5000 to 9999</v>
      </c>
      <c r="F2044" s="1">
        <v>5</v>
      </c>
      <c r="G2044" s="1" t="s">
        <v>8220</v>
      </c>
      <c r="H2044" s="1" t="s">
        <v>8223</v>
      </c>
      <c r="I2044" s="1" t="s">
        <v>8245</v>
      </c>
      <c r="J2044" s="1">
        <v>1347004260</v>
      </c>
      <c r="K2044" s="1">
        <v>1345062936</v>
      </c>
      <c r="L2044" s="1" t="b">
        <v>0</v>
      </c>
      <c r="M2044" s="1">
        <v>1</v>
      </c>
      <c r="N2044" s="1" t="b">
        <v>0</v>
      </c>
      <c r="O2044" s="1" t="s">
        <v>8274</v>
      </c>
      <c r="P2044" s="28">
        <f>F2044/D2044</f>
        <v>1E-3</v>
      </c>
      <c r="Q2044" s="29">
        <f>IF(M2044&gt;0,F2044/M2044,0)</f>
        <v>5</v>
      </c>
      <c r="R2044" s="9" t="str">
        <f>LEFT(O2044,SEARCH("/",O2044,1)-1)</f>
        <v>publishing</v>
      </c>
      <c r="S2044" s="26" t="str">
        <f>RIGHT(O2044,LEN(O2044)-SEARCH("/",O2044,1))</f>
        <v>fiction</v>
      </c>
      <c r="T2044" s="27">
        <f>(((K2044/60)/60)/24)+DATE(1970,1,1)</f>
        <v>41136.85805555556</v>
      </c>
      <c r="U2044" s="5" t="str">
        <f>TEXT(T2044,"mmm")</f>
        <v>Aug</v>
      </c>
      <c r="V2044" s="5" t="str">
        <f>TEXT(T2044,"yyyy")</f>
        <v>2012</v>
      </c>
      <c r="W2044" s="5" t="str">
        <f>TEXT(Y2044,"mmm")</f>
        <v>Sep</v>
      </c>
      <c r="X2044" s="1" t="str">
        <f>TEXT(Y2044,"yyyy")</f>
        <v>2012</v>
      </c>
      <c r="Y2044" s="27">
        <f>(((J2044/60)/60)/24)+DATE(1970,1,1)</f>
        <v>41159.32708333333</v>
      </c>
    </row>
    <row r="2045" spans="1:25" ht="48" x14ac:dyDescent="0.2">
      <c r="A2045" s="1">
        <v>1489</v>
      </c>
      <c r="B2045" s="7" t="s">
        <v>1490</v>
      </c>
      <c r="C2045" s="7" t="s">
        <v>5599</v>
      </c>
      <c r="D2045" s="1">
        <v>5000</v>
      </c>
      <c r="E2045" s="37" t="str">
        <f>VLOOKUP(D2045,'Vlookup Table Bonus Point'!$C$3:$D$26,2,TRUE)</f>
        <v>5000 to 9999</v>
      </c>
      <c r="F2045" s="1">
        <v>0</v>
      </c>
      <c r="G2045" s="1" t="s">
        <v>8220</v>
      </c>
      <c r="H2045" s="1" t="s">
        <v>8223</v>
      </c>
      <c r="I2045" s="1" t="s">
        <v>8245</v>
      </c>
      <c r="J2045" s="1">
        <v>1352994052</v>
      </c>
      <c r="K2045" s="1">
        <v>1350398452</v>
      </c>
      <c r="L2045" s="1" t="b">
        <v>0</v>
      </c>
      <c r="M2045" s="1">
        <v>0</v>
      </c>
      <c r="N2045" s="1" t="b">
        <v>0</v>
      </c>
      <c r="O2045" s="1" t="s">
        <v>8274</v>
      </c>
      <c r="P2045" s="28">
        <f>F2045/D2045</f>
        <v>0</v>
      </c>
      <c r="Q2045" s="29">
        <f>IF(M2045&gt;0,F2045/M2045,0)</f>
        <v>0</v>
      </c>
      <c r="R2045" s="9" t="str">
        <f>LEFT(O2045,SEARCH("/",O2045,1)-1)</f>
        <v>publishing</v>
      </c>
      <c r="S2045" s="26" t="str">
        <f>RIGHT(O2045,LEN(O2045)-SEARCH("/",O2045,1))</f>
        <v>fiction</v>
      </c>
      <c r="T2045" s="27">
        <f>(((K2045/60)/60)/24)+DATE(1970,1,1)</f>
        <v>41198.611712962964</v>
      </c>
      <c r="U2045" s="5" t="str">
        <f>TEXT(T2045,"mmm")</f>
        <v>Oct</v>
      </c>
      <c r="V2045" s="5" t="str">
        <f>TEXT(T2045,"yyyy")</f>
        <v>2012</v>
      </c>
      <c r="W2045" s="5" t="str">
        <f>TEXT(Y2045,"mmm")</f>
        <v>Nov</v>
      </c>
      <c r="X2045" s="1" t="str">
        <f>TEXT(Y2045,"yyyy")</f>
        <v>2012</v>
      </c>
      <c r="Y2045" s="27">
        <f>(((J2045/60)/60)/24)+DATE(1970,1,1)</f>
        <v>41228.653379629628</v>
      </c>
    </row>
    <row r="2046" spans="1:25" ht="48" x14ac:dyDescent="0.2">
      <c r="A2046" s="1">
        <v>1494</v>
      </c>
      <c r="B2046" s="7" t="s">
        <v>1495</v>
      </c>
      <c r="C2046" s="7" t="s">
        <v>5604</v>
      </c>
      <c r="D2046" s="1">
        <v>5000</v>
      </c>
      <c r="E2046" s="37" t="str">
        <f>VLOOKUP(D2046,'Vlookup Table Bonus Point'!$C$3:$D$26,2,TRUE)</f>
        <v>5000 to 9999</v>
      </c>
      <c r="F2046" s="1">
        <v>445</v>
      </c>
      <c r="G2046" s="1" t="s">
        <v>8220</v>
      </c>
      <c r="H2046" s="1" t="s">
        <v>8223</v>
      </c>
      <c r="I2046" s="1" t="s">
        <v>8245</v>
      </c>
      <c r="J2046" s="1">
        <v>1428075480</v>
      </c>
      <c r="K2046" s="1">
        <v>1425489613</v>
      </c>
      <c r="L2046" s="1" t="b">
        <v>0</v>
      </c>
      <c r="M2046" s="1">
        <v>11</v>
      </c>
      <c r="N2046" s="1" t="b">
        <v>0</v>
      </c>
      <c r="O2046" s="1" t="s">
        <v>8274</v>
      </c>
      <c r="P2046" s="28">
        <f>F2046/D2046</f>
        <v>8.8999999999999996E-2</v>
      </c>
      <c r="Q2046" s="29">
        <f>IF(M2046&gt;0,F2046/M2046,0)</f>
        <v>40.454545454545453</v>
      </c>
      <c r="R2046" s="9" t="str">
        <f>LEFT(O2046,SEARCH("/",O2046,1)-1)</f>
        <v>publishing</v>
      </c>
      <c r="S2046" s="26" t="str">
        <f>RIGHT(O2046,LEN(O2046)-SEARCH("/",O2046,1))</f>
        <v>fiction</v>
      </c>
      <c r="T2046" s="27">
        <f>(((K2046/60)/60)/24)+DATE(1970,1,1)</f>
        <v>42067.722372685181</v>
      </c>
      <c r="U2046" s="5" t="str">
        <f>TEXT(T2046,"mmm")</f>
        <v>Mar</v>
      </c>
      <c r="V2046" s="5" t="str">
        <f>TEXT(T2046,"yyyy")</f>
        <v>2015</v>
      </c>
      <c r="W2046" s="5" t="str">
        <f>TEXT(Y2046,"mmm")</f>
        <v>Apr</v>
      </c>
      <c r="X2046" s="1" t="str">
        <f>TEXT(Y2046,"yyyy")</f>
        <v>2015</v>
      </c>
      <c r="Y2046" s="27">
        <f>(((J2046/60)/60)/24)+DATE(1970,1,1)</f>
        <v>42097.651388888888</v>
      </c>
    </row>
    <row r="2047" spans="1:25" ht="48" x14ac:dyDescent="0.2">
      <c r="A2047" s="1">
        <v>1532</v>
      </c>
      <c r="B2047" s="7" t="s">
        <v>1533</v>
      </c>
      <c r="C2047" s="7" t="s">
        <v>5642</v>
      </c>
      <c r="D2047" s="1">
        <v>5000</v>
      </c>
      <c r="E2047" s="37" t="str">
        <f>VLOOKUP(D2047,'Vlookup Table Bonus Point'!$C$3:$D$26,2,TRUE)</f>
        <v>5000 to 9999</v>
      </c>
      <c r="F2047" s="1">
        <v>24201</v>
      </c>
      <c r="G2047" s="1" t="s">
        <v>8218</v>
      </c>
      <c r="H2047" s="1" t="s">
        <v>8225</v>
      </c>
      <c r="I2047" s="1" t="s">
        <v>8247</v>
      </c>
      <c r="J2047" s="1">
        <v>1455548400</v>
      </c>
      <c r="K2047" s="1">
        <v>1453461865</v>
      </c>
      <c r="L2047" s="1" t="b">
        <v>1</v>
      </c>
      <c r="M2047" s="1">
        <v>294</v>
      </c>
      <c r="N2047" s="1" t="b">
        <v>1</v>
      </c>
      <c r="O2047" s="1" t="s">
        <v>8284</v>
      </c>
      <c r="P2047" s="28">
        <f>F2047/D2047</f>
        <v>4.8402000000000003</v>
      </c>
      <c r="Q2047" s="29">
        <f>IF(M2047&gt;0,F2047/M2047,0)</f>
        <v>82.316326530612244</v>
      </c>
      <c r="R2047" s="9" t="str">
        <f>LEFT(O2047,SEARCH("/",O2047,1)-1)</f>
        <v>photography</v>
      </c>
      <c r="S2047" s="26" t="str">
        <f>RIGHT(O2047,LEN(O2047)-SEARCH("/",O2047,1))</f>
        <v>photobooks</v>
      </c>
      <c r="T2047" s="27">
        <f>(((K2047/60)/60)/24)+DATE(1970,1,1)</f>
        <v>42391.475289351853</v>
      </c>
      <c r="U2047" s="5" t="str">
        <f>TEXT(T2047,"mmm")</f>
        <v>Jan</v>
      </c>
      <c r="V2047" s="5" t="str">
        <f>TEXT(T2047,"yyyy")</f>
        <v>2016</v>
      </c>
      <c r="W2047" s="5" t="str">
        <f>TEXT(Y2047,"mmm")</f>
        <v>Feb</v>
      </c>
      <c r="X2047" s="1" t="str">
        <f>TEXT(Y2047,"yyyy")</f>
        <v>2016</v>
      </c>
      <c r="Y2047" s="27">
        <f>(((J2047/60)/60)/24)+DATE(1970,1,1)</f>
        <v>42415.625</v>
      </c>
    </row>
    <row r="2048" spans="1:25" ht="32" x14ac:dyDescent="0.2">
      <c r="A2048" s="1">
        <v>1576</v>
      </c>
      <c r="B2048" s="7" t="s">
        <v>1577</v>
      </c>
      <c r="C2048" s="7" t="s">
        <v>5686</v>
      </c>
      <c r="D2048" s="1">
        <v>5000</v>
      </c>
      <c r="E2048" s="37" t="str">
        <f>VLOOKUP(D2048,'Vlookup Table Bonus Point'!$C$3:$D$26,2,TRUE)</f>
        <v>5000 to 9999</v>
      </c>
      <c r="F2048" s="1">
        <v>650</v>
      </c>
      <c r="G2048" s="1" t="s">
        <v>8219</v>
      </c>
      <c r="H2048" s="1" t="s">
        <v>8223</v>
      </c>
      <c r="I2048" s="1" t="s">
        <v>8245</v>
      </c>
      <c r="J2048" s="1">
        <v>1435698368</v>
      </c>
      <c r="K2048" s="1">
        <v>1431810368</v>
      </c>
      <c r="L2048" s="1" t="b">
        <v>0</v>
      </c>
      <c r="M2048" s="1">
        <v>10</v>
      </c>
      <c r="N2048" s="1" t="b">
        <v>0</v>
      </c>
      <c r="O2048" s="1" t="s">
        <v>8289</v>
      </c>
      <c r="P2048" s="28">
        <f>F2048/D2048</f>
        <v>0.13</v>
      </c>
      <c r="Q2048" s="29">
        <f>IF(M2048&gt;0,F2048/M2048,0)</f>
        <v>65</v>
      </c>
      <c r="R2048" s="9" t="str">
        <f>LEFT(O2048,SEARCH("/",O2048,1)-1)</f>
        <v>publishing</v>
      </c>
      <c r="S2048" s="26" t="str">
        <f>RIGHT(O2048,LEN(O2048)-SEARCH("/",O2048,1))</f>
        <v>art books</v>
      </c>
      <c r="T2048" s="27">
        <f>(((K2048/60)/60)/24)+DATE(1970,1,1)</f>
        <v>42140.879259259258</v>
      </c>
      <c r="U2048" s="5" t="str">
        <f>TEXT(T2048,"mmm")</f>
        <v>May</v>
      </c>
      <c r="V2048" s="5" t="str">
        <f>TEXT(T2048,"yyyy")</f>
        <v>2015</v>
      </c>
      <c r="W2048" s="5" t="str">
        <f>TEXT(Y2048,"mmm")</f>
        <v>Jun</v>
      </c>
      <c r="X2048" s="1" t="str">
        <f>TEXT(Y2048,"yyyy")</f>
        <v>2015</v>
      </c>
      <c r="Y2048" s="27">
        <f>(((J2048/60)/60)/24)+DATE(1970,1,1)</f>
        <v>42185.879259259258</v>
      </c>
    </row>
    <row r="2049" spans="1:25" ht="48" x14ac:dyDescent="0.2">
      <c r="A2049" s="1">
        <v>1600</v>
      </c>
      <c r="B2049" s="7" t="s">
        <v>1601</v>
      </c>
      <c r="C2049" s="7" t="s">
        <v>5710</v>
      </c>
      <c r="D2049" s="1">
        <v>5000</v>
      </c>
      <c r="E2049" s="37" t="str">
        <f>VLOOKUP(D2049,'Vlookup Table Bonus Point'!$C$3:$D$26,2,TRUE)</f>
        <v>5000 to 9999</v>
      </c>
      <c r="F2049" s="1">
        <v>367</v>
      </c>
      <c r="G2049" s="1" t="s">
        <v>8220</v>
      </c>
      <c r="H2049" s="1" t="s">
        <v>8223</v>
      </c>
      <c r="I2049" s="1" t="s">
        <v>8245</v>
      </c>
      <c r="J2049" s="1">
        <v>1405401060</v>
      </c>
      <c r="K2049" s="1">
        <v>1401585752</v>
      </c>
      <c r="L2049" s="1" t="b">
        <v>0</v>
      </c>
      <c r="M2049" s="1">
        <v>9</v>
      </c>
      <c r="N2049" s="1" t="b">
        <v>0</v>
      </c>
      <c r="O2049" s="1" t="s">
        <v>8290</v>
      </c>
      <c r="P2049" s="28">
        <f>F2049/D2049</f>
        <v>7.3400000000000007E-2</v>
      </c>
      <c r="Q2049" s="29">
        <f>IF(M2049&gt;0,F2049/M2049,0)</f>
        <v>40.777777777777779</v>
      </c>
      <c r="R2049" s="9" t="str">
        <f>LEFT(O2049,SEARCH("/",O2049,1)-1)</f>
        <v>photography</v>
      </c>
      <c r="S2049" s="26" t="str">
        <f>RIGHT(O2049,LEN(O2049)-SEARCH("/",O2049,1))</f>
        <v>places</v>
      </c>
      <c r="T2049" s="27">
        <f>(((K2049/60)/60)/24)+DATE(1970,1,1)</f>
        <v>41791.057314814818</v>
      </c>
      <c r="U2049" s="5" t="str">
        <f>TEXT(T2049,"mmm")</f>
        <v>Jun</v>
      </c>
      <c r="V2049" s="5" t="str">
        <f>TEXT(T2049,"yyyy")</f>
        <v>2014</v>
      </c>
      <c r="W2049" s="5" t="str">
        <f>TEXT(Y2049,"mmm")</f>
        <v>Jul</v>
      </c>
      <c r="X2049" s="1" t="str">
        <f>TEXT(Y2049,"yyyy")</f>
        <v>2014</v>
      </c>
      <c r="Y2049" s="27">
        <f>(((J2049/60)/60)/24)+DATE(1970,1,1)</f>
        <v>41835.21597222222</v>
      </c>
    </row>
    <row r="2050" spans="1:25" ht="48" x14ac:dyDescent="0.2">
      <c r="A2050" s="1">
        <v>1614</v>
      </c>
      <c r="B2050" s="7" t="s">
        <v>1615</v>
      </c>
      <c r="C2050" s="7" t="s">
        <v>5724</v>
      </c>
      <c r="D2050" s="1">
        <v>5000</v>
      </c>
      <c r="E2050" s="37" t="str">
        <f>VLOOKUP(D2050,'Vlookup Table Bonus Point'!$C$3:$D$26,2,TRUE)</f>
        <v>5000 to 9999</v>
      </c>
      <c r="F2050" s="1">
        <v>5135</v>
      </c>
      <c r="G2050" s="1" t="s">
        <v>8218</v>
      </c>
      <c r="H2050" s="1" t="s">
        <v>8223</v>
      </c>
      <c r="I2050" s="1" t="s">
        <v>8245</v>
      </c>
      <c r="J2050" s="1">
        <v>1407085200</v>
      </c>
      <c r="K2050" s="1">
        <v>1401924769</v>
      </c>
      <c r="L2050" s="1" t="b">
        <v>0</v>
      </c>
      <c r="M2050" s="1">
        <v>77</v>
      </c>
      <c r="N2050" s="1" t="b">
        <v>1</v>
      </c>
      <c r="O2050" s="1" t="s">
        <v>8275</v>
      </c>
      <c r="P2050" s="28">
        <f>F2050/D2050</f>
        <v>1.0269999999999999</v>
      </c>
      <c r="Q2050" s="29">
        <f>IF(M2050&gt;0,F2050/M2050,0)</f>
        <v>66.688311688311686</v>
      </c>
      <c r="R2050" s="9" t="str">
        <f>LEFT(O2050,SEARCH("/",O2050,1)-1)</f>
        <v>music</v>
      </c>
      <c r="S2050" s="26" t="str">
        <f>RIGHT(O2050,LEN(O2050)-SEARCH("/",O2050,1))</f>
        <v>rock</v>
      </c>
      <c r="T2050" s="27">
        <f>(((K2050/60)/60)/24)+DATE(1970,1,1)</f>
        <v>41794.981122685182</v>
      </c>
      <c r="U2050" s="5" t="str">
        <f>TEXT(T2050,"mmm")</f>
        <v>Jun</v>
      </c>
      <c r="V2050" s="5" t="str">
        <f>TEXT(T2050,"yyyy")</f>
        <v>2014</v>
      </c>
      <c r="W2050" s="5" t="str">
        <f>TEXT(Y2050,"mmm")</f>
        <v>Aug</v>
      </c>
      <c r="X2050" s="1" t="str">
        <f>TEXT(Y2050,"yyyy")</f>
        <v>2014</v>
      </c>
      <c r="Y2050" s="27">
        <f>(((J2050/60)/60)/24)+DATE(1970,1,1)</f>
        <v>41854.708333333336</v>
      </c>
    </row>
    <row r="2051" spans="1:25" ht="48" x14ac:dyDescent="0.2">
      <c r="A2051" s="1">
        <v>1621</v>
      </c>
      <c r="B2051" s="7" t="s">
        <v>1622</v>
      </c>
      <c r="C2051" s="7" t="s">
        <v>5731</v>
      </c>
      <c r="D2051" s="1">
        <v>5000</v>
      </c>
      <c r="E2051" s="37" t="str">
        <f>VLOOKUP(D2051,'Vlookup Table Bonus Point'!$C$3:$D$26,2,TRUE)</f>
        <v>5000 to 9999</v>
      </c>
      <c r="F2051" s="1">
        <v>6060</v>
      </c>
      <c r="G2051" s="1" t="s">
        <v>8218</v>
      </c>
      <c r="H2051" s="1" t="s">
        <v>8223</v>
      </c>
      <c r="I2051" s="1" t="s">
        <v>8245</v>
      </c>
      <c r="J2051" s="1">
        <v>1338177540</v>
      </c>
      <c r="K2051" s="1">
        <v>1333550015</v>
      </c>
      <c r="L2051" s="1" t="b">
        <v>0</v>
      </c>
      <c r="M2051" s="1">
        <v>37</v>
      </c>
      <c r="N2051" s="1" t="b">
        <v>1</v>
      </c>
      <c r="O2051" s="1" t="s">
        <v>8275</v>
      </c>
      <c r="P2051" s="28">
        <f>F2051/D2051</f>
        <v>1.212</v>
      </c>
      <c r="Q2051" s="29">
        <f>IF(M2051&gt;0,F2051/M2051,0)</f>
        <v>163.78378378378378</v>
      </c>
      <c r="R2051" s="9" t="str">
        <f>LEFT(O2051,SEARCH("/",O2051,1)-1)</f>
        <v>music</v>
      </c>
      <c r="S2051" s="26" t="str">
        <f>RIGHT(O2051,LEN(O2051)-SEARCH("/",O2051,1))</f>
        <v>rock</v>
      </c>
      <c r="T2051" s="27">
        <f>(((K2051/60)/60)/24)+DATE(1970,1,1)</f>
        <v>41003.60665509259</v>
      </c>
      <c r="U2051" s="5" t="str">
        <f>TEXT(T2051,"mmm")</f>
        <v>Apr</v>
      </c>
      <c r="V2051" s="5" t="str">
        <f>TEXT(T2051,"yyyy")</f>
        <v>2012</v>
      </c>
      <c r="W2051" s="5" t="str">
        <f>TEXT(Y2051,"mmm")</f>
        <v>May</v>
      </c>
      <c r="X2051" s="1" t="str">
        <f>TEXT(Y2051,"yyyy")</f>
        <v>2012</v>
      </c>
      <c r="Y2051" s="27">
        <f>(((J2051/60)/60)/24)+DATE(1970,1,1)</f>
        <v>41057.165972222225</v>
      </c>
    </row>
    <row r="2052" spans="1:25" ht="32" x14ac:dyDescent="0.2">
      <c r="A2052" s="1">
        <v>1643</v>
      </c>
      <c r="B2052" s="7" t="s">
        <v>1644</v>
      </c>
      <c r="C2052" s="7" t="s">
        <v>5753</v>
      </c>
      <c r="D2052" s="1">
        <v>5000</v>
      </c>
      <c r="E2052" s="37" t="str">
        <f>VLOOKUP(D2052,'Vlookup Table Bonus Point'!$C$3:$D$26,2,TRUE)</f>
        <v>5000 to 9999</v>
      </c>
      <c r="F2052" s="1">
        <v>6235</v>
      </c>
      <c r="G2052" s="1" t="s">
        <v>8218</v>
      </c>
      <c r="H2052" s="1" t="s">
        <v>8223</v>
      </c>
      <c r="I2052" s="1" t="s">
        <v>8245</v>
      </c>
      <c r="J2052" s="1">
        <v>1348516012</v>
      </c>
      <c r="K2052" s="1">
        <v>1345924012</v>
      </c>
      <c r="L2052" s="1" t="b">
        <v>0</v>
      </c>
      <c r="M2052" s="1">
        <v>37</v>
      </c>
      <c r="N2052" s="1" t="b">
        <v>1</v>
      </c>
      <c r="O2052" s="1" t="s">
        <v>8291</v>
      </c>
      <c r="P2052" s="28">
        <f>F2052/D2052</f>
        <v>1.2470000000000001</v>
      </c>
      <c r="Q2052" s="29">
        <f>IF(M2052&gt;0,F2052/M2052,0)</f>
        <v>168.51351351351352</v>
      </c>
      <c r="R2052" s="9" t="str">
        <f>LEFT(O2052,SEARCH("/",O2052,1)-1)</f>
        <v>music</v>
      </c>
      <c r="S2052" s="26" t="str">
        <f>RIGHT(O2052,LEN(O2052)-SEARCH("/",O2052,1))</f>
        <v>pop</v>
      </c>
      <c r="T2052" s="27">
        <f>(((K2052/60)/60)/24)+DATE(1970,1,1)</f>
        <v>41146.824212962965</v>
      </c>
      <c r="U2052" s="5" t="str">
        <f>TEXT(T2052,"mmm")</f>
        <v>Aug</v>
      </c>
      <c r="V2052" s="5" t="str">
        <f>TEXT(T2052,"yyyy")</f>
        <v>2012</v>
      </c>
      <c r="W2052" s="5" t="str">
        <f>TEXT(Y2052,"mmm")</f>
        <v>Sep</v>
      </c>
      <c r="X2052" s="1" t="str">
        <f>TEXT(Y2052,"yyyy")</f>
        <v>2012</v>
      </c>
      <c r="Y2052" s="27">
        <f>(((J2052/60)/60)/24)+DATE(1970,1,1)</f>
        <v>41176.824212962965</v>
      </c>
    </row>
    <row r="2053" spans="1:25" ht="48" x14ac:dyDescent="0.2">
      <c r="A2053" s="1">
        <v>1645</v>
      </c>
      <c r="B2053" s="7" t="s">
        <v>1646</v>
      </c>
      <c r="C2053" s="7" t="s">
        <v>5755</v>
      </c>
      <c r="D2053" s="1">
        <v>5000</v>
      </c>
      <c r="E2053" s="37" t="str">
        <f>VLOOKUP(D2053,'Vlookup Table Bonus Point'!$C$3:$D$26,2,TRUE)</f>
        <v>5000 to 9999</v>
      </c>
      <c r="F2053" s="1">
        <v>5540</v>
      </c>
      <c r="G2053" s="1" t="s">
        <v>8218</v>
      </c>
      <c r="H2053" s="1" t="s">
        <v>8223</v>
      </c>
      <c r="I2053" s="1" t="s">
        <v>8245</v>
      </c>
      <c r="J2053" s="1">
        <v>1379515740</v>
      </c>
      <c r="K2053" s="1">
        <v>1378306140</v>
      </c>
      <c r="L2053" s="1" t="b">
        <v>0</v>
      </c>
      <c r="M2053" s="1">
        <v>10</v>
      </c>
      <c r="N2053" s="1" t="b">
        <v>1</v>
      </c>
      <c r="O2053" s="1" t="s">
        <v>8291</v>
      </c>
      <c r="P2053" s="28">
        <f>F2053/D2053</f>
        <v>1.1080000000000001</v>
      </c>
      <c r="Q2053" s="29">
        <f>IF(M2053&gt;0,F2053/M2053,0)</f>
        <v>554</v>
      </c>
      <c r="R2053" s="9" t="str">
        <f>LEFT(O2053,SEARCH("/",O2053,1)-1)</f>
        <v>music</v>
      </c>
      <c r="S2053" s="26" t="str">
        <f>RIGHT(O2053,LEN(O2053)-SEARCH("/",O2053,1))</f>
        <v>pop</v>
      </c>
      <c r="T2053" s="27">
        <f>(((K2053/60)/60)/24)+DATE(1970,1,1)</f>
        <v>41521.617361111108</v>
      </c>
      <c r="U2053" s="5" t="str">
        <f>TEXT(T2053,"mmm")</f>
        <v>Sep</v>
      </c>
      <c r="V2053" s="5" t="str">
        <f>TEXT(T2053,"yyyy")</f>
        <v>2013</v>
      </c>
      <c r="W2053" s="5" t="str">
        <f>TEXT(Y2053,"mmm")</f>
        <v>Sep</v>
      </c>
      <c r="X2053" s="1" t="str">
        <f>TEXT(Y2053,"yyyy")</f>
        <v>2013</v>
      </c>
      <c r="Y2053" s="27">
        <f>(((J2053/60)/60)/24)+DATE(1970,1,1)</f>
        <v>41535.617361111108</v>
      </c>
    </row>
    <row r="2054" spans="1:25" ht="48" x14ac:dyDescent="0.2">
      <c r="A2054" s="1">
        <v>1647</v>
      </c>
      <c r="B2054" s="7" t="s">
        <v>1648</v>
      </c>
      <c r="C2054" s="7" t="s">
        <v>5757</v>
      </c>
      <c r="D2054" s="1">
        <v>5000</v>
      </c>
      <c r="E2054" s="37" t="str">
        <f>VLOOKUP(D2054,'Vlookup Table Bonus Point'!$C$3:$D$26,2,TRUE)</f>
        <v>5000 to 9999</v>
      </c>
      <c r="F2054" s="1">
        <v>5236</v>
      </c>
      <c r="G2054" s="1" t="s">
        <v>8218</v>
      </c>
      <c r="H2054" s="1" t="s">
        <v>8223</v>
      </c>
      <c r="I2054" s="1" t="s">
        <v>8245</v>
      </c>
      <c r="J2054" s="1">
        <v>1339235377</v>
      </c>
      <c r="K2054" s="1">
        <v>1336643377</v>
      </c>
      <c r="L2054" s="1" t="b">
        <v>0</v>
      </c>
      <c r="M2054" s="1">
        <v>46</v>
      </c>
      <c r="N2054" s="1" t="b">
        <v>1</v>
      </c>
      <c r="O2054" s="1" t="s">
        <v>8291</v>
      </c>
      <c r="P2054" s="28">
        <f>F2054/D2054</f>
        <v>1.0471999999999999</v>
      </c>
      <c r="Q2054" s="29">
        <f>IF(M2054&gt;0,F2054/M2054,0)</f>
        <v>113.82608695652173</v>
      </c>
      <c r="R2054" s="9" t="str">
        <f>LEFT(O2054,SEARCH("/",O2054,1)-1)</f>
        <v>music</v>
      </c>
      <c r="S2054" s="26" t="str">
        <f>RIGHT(O2054,LEN(O2054)-SEARCH("/",O2054,1))</f>
        <v>pop</v>
      </c>
      <c r="T2054" s="27">
        <f>(((K2054/60)/60)/24)+DATE(1970,1,1)</f>
        <v>41039.409456018519</v>
      </c>
      <c r="U2054" s="5" t="str">
        <f>TEXT(T2054,"mmm")</f>
        <v>May</v>
      </c>
      <c r="V2054" s="5" t="str">
        <f>TEXT(T2054,"yyyy")</f>
        <v>2012</v>
      </c>
      <c r="W2054" s="5" t="str">
        <f>TEXT(Y2054,"mmm")</f>
        <v>Jun</v>
      </c>
      <c r="X2054" s="1" t="str">
        <f>TEXT(Y2054,"yyyy")</f>
        <v>2012</v>
      </c>
      <c r="Y2054" s="27">
        <f>(((J2054/60)/60)/24)+DATE(1970,1,1)</f>
        <v>41069.409456018519</v>
      </c>
    </row>
    <row r="2055" spans="1:25" ht="48" x14ac:dyDescent="0.2">
      <c r="A2055" s="1">
        <v>1653</v>
      </c>
      <c r="B2055" s="7" t="s">
        <v>1654</v>
      </c>
      <c r="C2055" s="7" t="s">
        <v>5763</v>
      </c>
      <c r="D2055" s="1">
        <v>5000</v>
      </c>
      <c r="E2055" s="37" t="str">
        <f>VLOOKUP(D2055,'Vlookup Table Bonus Point'!$C$3:$D$26,2,TRUE)</f>
        <v>5000 to 9999</v>
      </c>
      <c r="F2055" s="1">
        <v>8711.52</v>
      </c>
      <c r="G2055" s="1" t="s">
        <v>8218</v>
      </c>
      <c r="H2055" s="1" t="s">
        <v>8223</v>
      </c>
      <c r="I2055" s="1" t="s">
        <v>8245</v>
      </c>
      <c r="J2055" s="1">
        <v>1303675296</v>
      </c>
      <c r="K2055" s="1">
        <v>1300996896</v>
      </c>
      <c r="L2055" s="1" t="b">
        <v>0</v>
      </c>
      <c r="M2055" s="1">
        <v>168</v>
      </c>
      <c r="N2055" s="1" t="b">
        <v>1</v>
      </c>
      <c r="O2055" s="1" t="s">
        <v>8291</v>
      </c>
      <c r="P2055" s="28">
        <f>F2055/D2055</f>
        <v>1.7423040000000001</v>
      </c>
      <c r="Q2055" s="29">
        <f>IF(M2055&gt;0,F2055/M2055,0)</f>
        <v>51.854285714285716</v>
      </c>
      <c r="R2055" s="9" t="str">
        <f>LEFT(O2055,SEARCH("/",O2055,1)-1)</f>
        <v>music</v>
      </c>
      <c r="S2055" s="26" t="str">
        <f>RIGHT(O2055,LEN(O2055)-SEARCH("/",O2055,1))</f>
        <v>pop</v>
      </c>
      <c r="T2055" s="27">
        <f>(((K2055/60)/60)/24)+DATE(1970,1,1)</f>
        <v>40626.834444444445</v>
      </c>
      <c r="U2055" s="5" t="str">
        <f>TEXT(T2055,"mmm")</f>
        <v>Mar</v>
      </c>
      <c r="V2055" s="5" t="str">
        <f>TEXT(T2055,"yyyy")</f>
        <v>2011</v>
      </c>
      <c r="W2055" s="5" t="str">
        <f>TEXT(Y2055,"mmm")</f>
        <v>Apr</v>
      </c>
      <c r="X2055" s="1" t="str">
        <f>TEXT(Y2055,"yyyy")</f>
        <v>2011</v>
      </c>
      <c r="Y2055" s="27">
        <f>(((J2055/60)/60)/24)+DATE(1970,1,1)</f>
        <v>40657.834444444445</v>
      </c>
    </row>
    <row r="2056" spans="1:25" ht="48" x14ac:dyDescent="0.2">
      <c r="A2056" s="1">
        <v>1674</v>
      </c>
      <c r="B2056" s="7" t="s">
        <v>1675</v>
      </c>
      <c r="C2056" s="7" t="s">
        <v>5784</v>
      </c>
      <c r="D2056" s="1">
        <v>5000</v>
      </c>
      <c r="E2056" s="37" t="str">
        <f>VLOOKUP(D2056,'Vlookup Table Bonus Point'!$C$3:$D$26,2,TRUE)</f>
        <v>5000 to 9999</v>
      </c>
      <c r="F2056" s="1">
        <v>10085</v>
      </c>
      <c r="G2056" s="1" t="s">
        <v>8218</v>
      </c>
      <c r="H2056" s="1" t="s">
        <v>8223</v>
      </c>
      <c r="I2056" s="1" t="s">
        <v>8245</v>
      </c>
      <c r="J2056" s="1">
        <v>1471503540</v>
      </c>
      <c r="K2056" s="1">
        <v>1468852306</v>
      </c>
      <c r="L2056" s="1" t="b">
        <v>0</v>
      </c>
      <c r="M2056" s="1">
        <v>113</v>
      </c>
      <c r="N2056" s="1" t="b">
        <v>1</v>
      </c>
      <c r="O2056" s="1" t="s">
        <v>8291</v>
      </c>
      <c r="P2056" s="28">
        <f>F2056/D2056</f>
        <v>2.0169999999999999</v>
      </c>
      <c r="Q2056" s="29">
        <f>IF(M2056&gt;0,F2056/M2056,0)</f>
        <v>89.247787610619469</v>
      </c>
      <c r="R2056" s="9" t="str">
        <f>LEFT(O2056,SEARCH("/",O2056,1)-1)</f>
        <v>music</v>
      </c>
      <c r="S2056" s="26" t="str">
        <f>RIGHT(O2056,LEN(O2056)-SEARCH("/",O2056,1))</f>
        <v>pop</v>
      </c>
      <c r="T2056" s="27">
        <f>(((K2056/60)/60)/24)+DATE(1970,1,1)</f>
        <v>42569.605393518519</v>
      </c>
      <c r="U2056" s="5" t="str">
        <f>TEXT(T2056,"mmm")</f>
        <v>Jul</v>
      </c>
      <c r="V2056" s="5" t="str">
        <f>TEXT(T2056,"yyyy")</f>
        <v>2016</v>
      </c>
      <c r="W2056" s="5" t="str">
        <f>TEXT(Y2056,"mmm")</f>
        <v>Aug</v>
      </c>
      <c r="X2056" s="1" t="str">
        <f>TEXT(Y2056,"yyyy")</f>
        <v>2016</v>
      </c>
      <c r="Y2056" s="27">
        <f>(((J2056/60)/60)/24)+DATE(1970,1,1)</f>
        <v>42600.290972222225</v>
      </c>
    </row>
    <row r="2057" spans="1:25" ht="48" x14ac:dyDescent="0.2">
      <c r="A2057" s="1">
        <v>1686</v>
      </c>
      <c r="B2057" s="7" t="s">
        <v>1687</v>
      </c>
      <c r="C2057" s="7" t="s">
        <v>5796</v>
      </c>
      <c r="D2057" s="1">
        <v>5000</v>
      </c>
      <c r="E2057" s="37" t="str">
        <f>VLOOKUP(D2057,'Vlookup Table Bonus Point'!$C$3:$D$26,2,TRUE)</f>
        <v>5000 to 9999</v>
      </c>
      <c r="F2057" s="1">
        <v>18</v>
      </c>
      <c r="G2057" s="1" t="s">
        <v>8221</v>
      </c>
      <c r="H2057" s="1" t="s">
        <v>8228</v>
      </c>
      <c r="I2057" s="1" t="s">
        <v>8250</v>
      </c>
      <c r="J2057" s="1">
        <v>1493320519</v>
      </c>
      <c r="K2057" s="1">
        <v>1488140119</v>
      </c>
      <c r="L2057" s="1" t="b">
        <v>0</v>
      </c>
      <c r="M2057" s="1">
        <v>1</v>
      </c>
      <c r="N2057" s="1" t="b">
        <v>0</v>
      </c>
      <c r="O2057" s="1" t="s">
        <v>8292</v>
      </c>
      <c r="P2057" s="28">
        <f>F2057/D2057</f>
        <v>3.5999999999999999E-3</v>
      </c>
      <c r="Q2057" s="29">
        <f>IF(M2057&gt;0,F2057/M2057,0)</f>
        <v>18</v>
      </c>
      <c r="R2057" s="9" t="str">
        <f>LEFT(O2057,SEARCH("/",O2057,1)-1)</f>
        <v>music</v>
      </c>
      <c r="S2057" s="26" t="str">
        <f>RIGHT(O2057,LEN(O2057)-SEARCH("/",O2057,1))</f>
        <v>faith</v>
      </c>
      <c r="T2057" s="27">
        <f>(((K2057/60)/60)/24)+DATE(1970,1,1)</f>
        <v>42792.843969907408</v>
      </c>
      <c r="U2057" s="5" t="str">
        <f>TEXT(T2057,"mmm")</f>
        <v>Feb</v>
      </c>
      <c r="V2057" s="5" t="str">
        <f>TEXT(T2057,"yyyy")</f>
        <v>2017</v>
      </c>
      <c r="W2057" s="5" t="str">
        <f>TEXT(Y2057,"mmm")</f>
        <v>Apr</v>
      </c>
      <c r="X2057" s="1" t="str">
        <f>TEXT(Y2057,"yyyy")</f>
        <v>2017</v>
      </c>
      <c r="Y2057" s="27">
        <f>(((J2057/60)/60)/24)+DATE(1970,1,1)</f>
        <v>42852.802303240736</v>
      </c>
    </row>
    <row r="2058" spans="1:25" ht="48" x14ac:dyDescent="0.2">
      <c r="A2058" s="1">
        <v>1692</v>
      </c>
      <c r="B2058" s="7" t="s">
        <v>1693</v>
      </c>
      <c r="C2058" s="7" t="s">
        <v>5802</v>
      </c>
      <c r="D2058" s="1">
        <v>5000</v>
      </c>
      <c r="E2058" s="37" t="str">
        <f>VLOOKUP(D2058,'Vlookup Table Bonus Point'!$C$3:$D$26,2,TRUE)</f>
        <v>5000 to 9999</v>
      </c>
      <c r="F2058" s="1">
        <v>2390</v>
      </c>
      <c r="G2058" s="1" t="s">
        <v>8221</v>
      </c>
      <c r="H2058" s="1" t="s">
        <v>8223</v>
      </c>
      <c r="I2058" s="1" t="s">
        <v>8245</v>
      </c>
      <c r="J2058" s="1">
        <v>1490572740</v>
      </c>
      <c r="K2058" s="1">
        <v>1487734667</v>
      </c>
      <c r="L2058" s="1" t="b">
        <v>0</v>
      </c>
      <c r="M2058" s="1">
        <v>15</v>
      </c>
      <c r="N2058" s="1" t="b">
        <v>0</v>
      </c>
      <c r="O2058" s="1" t="s">
        <v>8292</v>
      </c>
      <c r="P2058" s="28">
        <f>F2058/D2058</f>
        <v>0.47799999999999998</v>
      </c>
      <c r="Q2058" s="29">
        <f>IF(M2058&gt;0,F2058/M2058,0)</f>
        <v>159.33333333333334</v>
      </c>
      <c r="R2058" s="9" t="str">
        <f>LEFT(O2058,SEARCH("/",O2058,1)-1)</f>
        <v>music</v>
      </c>
      <c r="S2058" s="26" t="str">
        <f>RIGHT(O2058,LEN(O2058)-SEARCH("/",O2058,1))</f>
        <v>faith</v>
      </c>
      <c r="T2058" s="27">
        <f>(((K2058/60)/60)/24)+DATE(1970,1,1)</f>
        <v>42788.151238425926</v>
      </c>
      <c r="U2058" s="5" t="str">
        <f>TEXT(T2058,"mmm")</f>
        <v>Feb</v>
      </c>
      <c r="V2058" s="5" t="str">
        <f>TEXT(T2058,"yyyy")</f>
        <v>2017</v>
      </c>
      <c r="W2058" s="5" t="str">
        <f>TEXT(Y2058,"mmm")</f>
        <v>Mar</v>
      </c>
      <c r="X2058" s="1" t="str">
        <f>TEXT(Y2058,"yyyy")</f>
        <v>2017</v>
      </c>
      <c r="Y2058" s="27">
        <f>(((J2058/60)/60)/24)+DATE(1970,1,1)</f>
        <v>42820.999305555553</v>
      </c>
    </row>
    <row r="2059" spans="1:25" ht="48" x14ac:dyDescent="0.2">
      <c r="A2059" s="1">
        <v>1703</v>
      </c>
      <c r="B2059" s="7" t="s">
        <v>1704</v>
      </c>
      <c r="C2059" s="7" t="s">
        <v>5813</v>
      </c>
      <c r="D2059" s="1">
        <v>5000</v>
      </c>
      <c r="E2059" s="37" t="str">
        <f>VLOOKUP(D2059,'Vlookup Table Bonus Point'!$C$3:$D$26,2,TRUE)</f>
        <v>5000 to 9999</v>
      </c>
      <c r="F2059" s="1">
        <v>51</v>
      </c>
      <c r="G2059" s="1" t="s">
        <v>8220</v>
      </c>
      <c r="H2059" s="1" t="s">
        <v>8223</v>
      </c>
      <c r="I2059" s="1" t="s">
        <v>8245</v>
      </c>
      <c r="J2059" s="1">
        <v>1441003537</v>
      </c>
      <c r="K2059" s="1">
        <v>1435819537</v>
      </c>
      <c r="L2059" s="1" t="b">
        <v>0</v>
      </c>
      <c r="M2059" s="1">
        <v>2</v>
      </c>
      <c r="N2059" s="1" t="b">
        <v>0</v>
      </c>
      <c r="O2059" s="1" t="s">
        <v>8292</v>
      </c>
      <c r="P2059" s="28">
        <f>F2059/D2059</f>
        <v>1.0200000000000001E-2</v>
      </c>
      <c r="Q2059" s="29">
        <f>IF(M2059&gt;0,F2059/M2059,0)</f>
        <v>25.5</v>
      </c>
      <c r="R2059" s="9" t="str">
        <f>LEFT(O2059,SEARCH("/",O2059,1)-1)</f>
        <v>music</v>
      </c>
      <c r="S2059" s="26" t="str">
        <f>RIGHT(O2059,LEN(O2059)-SEARCH("/",O2059,1))</f>
        <v>faith</v>
      </c>
      <c r="T2059" s="27">
        <f>(((K2059/60)/60)/24)+DATE(1970,1,1)</f>
        <v>42187.281678240746</v>
      </c>
      <c r="U2059" s="5" t="str">
        <f>TEXT(T2059,"mmm")</f>
        <v>Jul</v>
      </c>
      <c r="V2059" s="5" t="str">
        <f>TEXT(T2059,"yyyy")</f>
        <v>2015</v>
      </c>
      <c r="W2059" s="5" t="str">
        <f>TEXT(Y2059,"mmm")</f>
        <v>Aug</v>
      </c>
      <c r="X2059" s="1" t="str">
        <f>TEXT(Y2059,"yyyy")</f>
        <v>2015</v>
      </c>
      <c r="Y2059" s="27">
        <f>(((J2059/60)/60)/24)+DATE(1970,1,1)</f>
        <v>42247.281678240746</v>
      </c>
    </row>
    <row r="2060" spans="1:25" ht="48" x14ac:dyDescent="0.2">
      <c r="A2060" s="1">
        <v>1707</v>
      </c>
      <c r="B2060" s="7" t="s">
        <v>1708</v>
      </c>
      <c r="C2060" s="7" t="s">
        <v>5817</v>
      </c>
      <c r="D2060" s="1">
        <v>5000</v>
      </c>
      <c r="E2060" s="37" t="str">
        <f>VLOOKUP(D2060,'Vlookup Table Bonus Point'!$C$3:$D$26,2,TRUE)</f>
        <v>5000 to 9999</v>
      </c>
      <c r="F2060" s="1">
        <v>487</v>
      </c>
      <c r="G2060" s="1" t="s">
        <v>8220</v>
      </c>
      <c r="H2060" s="1" t="s">
        <v>8223</v>
      </c>
      <c r="I2060" s="1" t="s">
        <v>8245</v>
      </c>
      <c r="J2060" s="1">
        <v>1459181895</v>
      </c>
      <c r="K2060" s="1">
        <v>1456593495</v>
      </c>
      <c r="L2060" s="1" t="b">
        <v>0</v>
      </c>
      <c r="M2060" s="1">
        <v>9</v>
      </c>
      <c r="N2060" s="1" t="b">
        <v>0</v>
      </c>
      <c r="O2060" s="1" t="s">
        <v>8292</v>
      </c>
      <c r="P2060" s="28">
        <f>F2060/D2060</f>
        <v>9.74E-2</v>
      </c>
      <c r="Q2060" s="29">
        <f>IF(M2060&gt;0,F2060/M2060,0)</f>
        <v>54.111111111111114</v>
      </c>
      <c r="R2060" s="9" t="str">
        <f>LEFT(O2060,SEARCH("/",O2060,1)-1)</f>
        <v>music</v>
      </c>
      <c r="S2060" s="26" t="str">
        <f>RIGHT(O2060,LEN(O2060)-SEARCH("/",O2060,1))</f>
        <v>faith</v>
      </c>
      <c r="T2060" s="27">
        <f>(((K2060/60)/60)/24)+DATE(1970,1,1)</f>
        <v>42427.721006944441</v>
      </c>
      <c r="U2060" s="5" t="str">
        <f>TEXT(T2060,"mmm")</f>
        <v>Feb</v>
      </c>
      <c r="V2060" s="5" t="str">
        <f>TEXT(T2060,"yyyy")</f>
        <v>2016</v>
      </c>
      <c r="W2060" s="5" t="str">
        <f>TEXT(Y2060,"mmm")</f>
        <v>Mar</v>
      </c>
      <c r="X2060" s="1" t="str">
        <f>TEXT(Y2060,"yyyy")</f>
        <v>2016</v>
      </c>
      <c r="Y2060" s="27">
        <f>(((J2060/60)/60)/24)+DATE(1970,1,1)</f>
        <v>42457.679340277777</v>
      </c>
    </row>
    <row r="2061" spans="1:25" ht="32" x14ac:dyDescent="0.2">
      <c r="A2061" s="1">
        <v>1710</v>
      </c>
      <c r="B2061" s="7" t="s">
        <v>1711</v>
      </c>
      <c r="C2061" s="7" t="s">
        <v>5820</v>
      </c>
      <c r="D2061" s="1">
        <v>5000</v>
      </c>
      <c r="E2061" s="37" t="str">
        <f>VLOOKUP(D2061,'Vlookup Table Bonus Point'!$C$3:$D$26,2,TRUE)</f>
        <v>5000 to 9999</v>
      </c>
      <c r="F2061" s="1">
        <v>34</v>
      </c>
      <c r="G2061" s="1" t="s">
        <v>8220</v>
      </c>
      <c r="H2061" s="1" t="s">
        <v>8235</v>
      </c>
      <c r="I2061" s="1" t="s">
        <v>8248</v>
      </c>
      <c r="J2061" s="1">
        <v>1453122000</v>
      </c>
      <c r="K2061" s="1">
        <v>1449151888</v>
      </c>
      <c r="L2061" s="1" t="b">
        <v>0</v>
      </c>
      <c r="M2061" s="1">
        <v>1</v>
      </c>
      <c r="N2061" s="1" t="b">
        <v>0</v>
      </c>
      <c r="O2061" s="1" t="s">
        <v>8292</v>
      </c>
      <c r="P2061" s="28">
        <f>F2061/D2061</f>
        <v>6.7999999999999996E-3</v>
      </c>
      <c r="Q2061" s="29">
        <f>IF(M2061&gt;0,F2061/M2061,0)</f>
        <v>34</v>
      </c>
      <c r="R2061" s="9" t="str">
        <f>LEFT(O2061,SEARCH("/",O2061,1)-1)</f>
        <v>music</v>
      </c>
      <c r="S2061" s="26" t="str">
        <f>RIGHT(O2061,LEN(O2061)-SEARCH("/",O2061,1))</f>
        <v>faith</v>
      </c>
      <c r="T2061" s="27">
        <f>(((K2061/60)/60)/24)+DATE(1970,1,1)</f>
        <v>42341.59129629629</v>
      </c>
      <c r="U2061" s="5" t="str">
        <f>TEXT(T2061,"mmm")</f>
        <v>Dec</v>
      </c>
      <c r="V2061" s="5" t="str">
        <f>TEXT(T2061,"yyyy")</f>
        <v>2015</v>
      </c>
      <c r="W2061" s="5" t="str">
        <f>TEXT(Y2061,"mmm")</f>
        <v>Jan</v>
      </c>
      <c r="X2061" s="1" t="str">
        <f>TEXT(Y2061,"yyyy")</f>
        <v>2016</v>
      </c>
      <c r="Y2061" s="27">
        <f>(((J2061/60)/60)/24)+DATE(1970,1,1)</f>
        <v>42387.541666666672</v>
      </c>
    </row>
    <row r="2062" spans="1:25" ht="48" x14ac:dyDescent="0.2">
      <c r="A2062" s="1">
        <v>1712</v>
      </c>
      <c r="B2062" s="7" t="s">
        <v>1713</v>
      </c>
      <c r="C2062" s="7" t="s">
        <v>5822</v>
      </c>
      <c r="D2062" s="1">
        <v>5000</v>
      </c>
      <c r="E2062" s="37" t="str">
        <f>VLOOKUP(D2062,'Vlookup Table Bonus Point'!$C$3:$D$26,2,TRUE)</f>
        <v>5000 to 9999</v>
      </c>
      <c r="F2062" s="1">
        <v>0</v>
      </c>
      <c r="G2062" s="1" t="s">
        <v>8220</v>
      </c>
      <c r="H2062" s="1" t="s">
        <v>8223</v>
      </c>
      <c r="I2062" s="1" t="s">
        <v>8245</v>
      </c>
      <c r="J2062" s="1">
        <v>1435701353</v>
      </c>
      <c r="K2062" s="1">
        <v>1430517353</v>
      </c>
      <c r="L2062" s="1" t="b">
        <v>0</v>
      </c>
      <c r="M2062" s="1">
        <v>0</v>
      </c>
      <c r="N2062" s="1" t="b">
        <v>0</v>
      </c>
      <c r="O2062" s="1" t="s">
        <v>8292</v>
      </c>
      <c r="P2062" s="28">
        <f>F2062/D2062</f>
        <v>0</v>
      </c>
      <c r="Q2062" s="29">
        <f>IF(M2062&gt;0,F2062/M2062,0)</f>
        <v>0</v>
      </c>
      <c r="R2062" s="9" t="str">
        <f>LEFT(O2062,SEARCH("/",O2062,1)-1)</f>
        <v>music</v>
      </c>
      <c r="S2062" s="26" t="str">
        <f>RIGHT(O2062,LEN(O2062)-SEARCH("/",O2062,1))</f>
        <v>faith</v>
      </c>
      <c r="T2062" s="27">
        <f>(((K2062/60)/60)/24)+DATE(1970,1,1)</f>
        <v>42125.913807870369</v>
      </c>
      <c r="U2062" s="5" t="str">
        <f>TEXT(T2062,"mmm")</f>
        <v>May</v>
      </c>
      <c r="V2062" s="5" t="str">
        <f>TEXT(T2062,"yyyy")</f>
        <v>2015</v>
      </c>
      <c r="W2062" s="5" t="str">
        <f>TEXT(Y2062,"mmm")</f>
        <v>Jun</v>
      </c>
      <c r="X2062" s="1" t="str">
        <f>TEXT(Y2062,"yyyy")</f>
        <v>2015</v>
      </c>
      <c r="Y2062" s="27">
        <f>(((J2062/60)/60)/24)+DATE(1970,1,1)</f>
        <v>42185.913807870369</v>
      </c>
    </row>
    <row r="2063" spans="1:25" ht="48" x14ac:dyDescent="0.2">
      <c r="A2063" s="1">
        <v>1715</v>
      </c>
      <c r="B2063" s="7" t="s">
        <v>1716</v>
      </c>
      <c r="C2063" s="7" t="s">
        <v>5825</v>
      </c>
      <c r="D2063" s="1">
        <v>5000</v>
      </c>
      <c r="E2063" s="37" t="str">
        <f>VLOOKUP(D2063,'Vlookup Table Bonus Point'!$C$3:$D$26,2,TRUE)</f>
        <v>5000 to 9999</v>
      </c>
      <c r="F2063" s="1">
        <v>11</v>
      </c>
      <c r="G2063" s="1" t="s">
        <v>8220</v>
      </c>
      <c r="H2063" s="1" t="s">
        <v>8223</v>
      </c>
      <c r="I2063" s="1" t="s">
        <v>8245</v>
      </c>
      <c r="J2063" s="1">
        <v>1427772120</v>
      </c>
      <c r="K2063" s="1">
        <v>1425186785</v>
      </c>
      <c r="L2063" s="1" t="b">
        <v>0</v>
      </c>
      <c r="M2063" s="1">
        <v>2</v>
      </c>
      <c r="N2063" s="1" t="b">
        <v>0</v>
      </c>
      <c r="O2063" s="1" t="s">
        <v>8292</v>
      </c>
      <c r="P2063" s="28">
        <f>F2063/D2063</f>
        <v>2.2000000000000001E-3</v>
      </c>
      <c r="Q2063" s="29">
        <f>IF(M2063&gt;0,F2063/M2063,0)</f>
        <v>5.5</v>
      </c>
      <c r="R2063" s="9" t="str">
        <f>LEFT(O2063,SEARCH("/",O2063,1)-1)</f>
        <v>music</v>
      </c>
      <c r="S2063" s="26" t="str">
        <f>RIGHT(O2063,LEN(O2063)-SEARCH("/",O2063,1))</f>
        <v>faith</v>
      </c>
      <c r="T2063" s="27">
        <f>(((K2063/60)/60)/24)+DATE(1970,1,1)</f>
        <v>42064.217418981483</v>
      </c>
      <c r="U2063" s="5" t="str">
        <f>TEXT(T2063,"mmm")</f>
        <v>Mar</v>
      </c>
      <c r="V2063" s="5" t="str">
        <f>TEXT(T2063,"yyyy")</f>
        <v>2015</v>
      </c>
      <c r="W2063" s="5" t="str">
        <f>TEXT(Y2063,"mmm")</f>
        <v>Mar</v>
      </c>
      <c r="X2063" s="1" t="str">
        <f>TEXT(Y2063,"yyyy")</f>
        <v>2015</v>
      </c>
      <c r="Y2063" s="27">
        <f>(((J2063/60)/60)/24)+DATE(1970,1,1)</f>
        <v>42094.140277777777</v>
      </c>
    </row>
    <row r="2064" spans="1:25" ht="48" x14ac:dyDescent="0.2">
      <c r="A2064" s="1">
        <v>1721</v>
      </c>
      <c r="B2064" s="7" t="s">
        <v>1722</v>
      </c>
      <c r="C2064" s="7" t="s">
        <v>5831</v>
      </c>
      <c r="D2064" s="1">
        <v>5000</v>
      </c>
      <c r="E2064" s="37" t="str">
        <f>VLOOKUP(D2064,'Vlookup Table Bonus Point'!$C$3:$D$26,2,TRUE)</f>
        <v>5000 to 9999</v>
      </c>
      <c r="F2064" s="1">
        <v>0</v>
      </c>
      <c r="G2064" s="1" t="s">
        <v>8220</v>
      </c>
      <c r="H2064" s="1" t="s">
        <v>8223</v>
      </c>
      <c r="I2064" s="1" t="s">
        <v>8245</v>
      </c>
      <c r="J2064" s="1">
        <v>1449831863</v>
      </c>
      <c r="K2064" s="1">
        <v>1447239863</v>
      </c>
      <c r="L2064" s="1" t="b">
        <v>0</v>
      </c>
      <c r="M2064" s="1">
        <v>0</v>
      </c>
      <c r="N2064" s="1" t="b">
        <v>0</v>
      </c>
      <c r="O2064" s="1" t="s">
        <v>8292</v>
      </c>
      <c r="P2064" s="28">
        <f>F2064/D2064</f>
        <v>0</v>
      </c>
      <c r="Q2064" s="29">
        <f>IF(M2064&gt;0,F2064/M2064,0)</f>
        <v>0</v>
      </c>
      <c r="R2064" s="9" t="str">
        <f>LEFT(O2064,SEARCH("/",O2064,1)-1)</f>
        <v>music</v>
      </c>
      <c r="S2064" s="26" t="str">
        <f>RIGHT(O2064,LEN(O2064)-SEARCH("/",O2064,1))</f>
        <v>faith</v>
      </c>
      <c r="T2064" s="27">
        <f>(((K2064/60)/60)/24)+DATE(1970,1,1)</f>
        <v>42319.461377314816</v>
      </c>
      <c r="U2064" s="5" t="str">
        <f>TEXT(T2064,"mmm")</f>
        <v>Nov</v>
      </c>
      <c r="V2064" s="5" t="str">
        <f>TEXT(T2064,"yyyy")</f>
        <v>2015</v>
      </c>
      <c r="W2064" s="5" t="str">
        <f>TEXT(Y2064,"mmm")</f>
        <v>Dec</v>
      </c>
      <c r="X2064" s="1" t="str">
        <f>TEXT(Y2064,"yyyy")</f>
        <v>2015</v>
      </c>
      <c r="Y2064" s="27">
        <f>(((J2064/60)/60)/24)+DATE(1970,1,1)</f>
        <v>42349.461377314816</v>
      </c>
    </row>
    <row r="2065" spans="1:25" ht="32" x14ac:dyDescent="0.2">
      <c r="A2065" s="1">
        <v>1738</v>
      </c>
      <c r="B2065" s="7" t="s">
        <v>1739</v>
      </c>
      <c r="C2065" s="7" t="s">
        <v>5848</v>
      </c>
      <c r="D2065" s="1">
        <v>5000</v>
      </c>
      <c r="E2065" s="37" t="str">
        <f>VLOOKUP(D2065,'Vlookup Table Bonus Point'!$C$3:$D$26,2,TRUE)</f>
        <v>5000 to 9999</v>
      </c>
      <c r="F2065" s="1">
        <v>20</v>
      </c>
      <c r="G2065" s="1" t="s">
        <v>8220</v>
      </c>
      <c r="H2065" s="1" t="s">
        <v>8223</v>
      </c>
      <c r="I2065" s="1" t="s">
        <v>8245</v>
      </c>
      <c r="J2065" s="1">
        <v>1412283542</v>
      </c>
      <c r="K2065" s="1">
        <v>1409691542</v>
      </c>
      <c r="L2065" s="1" t="b">
        <v>0</v>
      </c>
      <c r="M2065" s="1">
        <v>1</v>
      </c>
      <c r="N2065" s="1" t="b">
        <v>0</v>
      </c>
      <c r="O2065" s="1" t="s">
        <v>8292</v>
      </c>
      <c r="P2065" s="28">
        <f>F2065/D2065</f>
        <v>4.0000000000000001E-3</v>
      </c>
      <c r="Q2065" s="29">
        <f>IF(M2065&gt;0,F2065/M2065,0)</f>
        <v>20</v>
      </c>
      <c r="R2065" s="9" t="str">
        <f>LEFT(O2065,SEARCH("/",O2065,1)-1)</f>
        <v>music</v>
      </c>
      <c r="S2065" s="26" t="str">
        <f>RIGHT(O2065,LEN(O2065)-SEARCH("/",O2065,1))</f>
        <v>faith</v>
      </c>
      <c r="T2065" s="27">
        <f>(((K2065/60)/60)/24)+DATE(1970,1,1)</f>
        <v>41884.874328703707</v>
      </c>
      <c r="U2065" s="5" t="str">
        <f>TEXT(T2065,"mmm")</f>
        <v>Sep</v>
      </c>
      <c r="V2065" s="5" t="str">
        <f>TEXT(T2065,"yyyy")</f>
        <v>2014</v>
      </c>
      <c r="W2065" s="5" t="str">
        <f>TEXT(Y2065,"mmm")</f>
        <v>Oct</v>
      </c>
      <c r="X2065" s="1" t="str">
        <f>TEXT(Y2065,"yyyy")</f>
        <v>2014</v>
      </c>
      <c r="Y2065" s="27">
        <f>(((J2065/60)/60)/24)+DATE(1970,1,1)</f>
        <v>41914.874328703707</v>
      </c>
    </row>
    <row r="2066" spans="1:25" ht="48" x14ac:dyDescent="0.2">
      <c r="A2066" s="1">
        <v>1750</v>
      </c>
      <c r="B2066" s="7" t="s">
        <v>1751</v>
      </c>
      <c r="C2066" s="7" t="s">
        <v>5860</v>
      </c>
      <c r="D2066" s="1">
        <v>5000</v>
      </c>
      <c r="E2066" s="37" t="str">
        <f>VLOOKUP(D2066,'Vlookup Table Bonus Point'!$C$3:$D$26,2,TRUE)</f>
        <v>5000 to 9999</v>
      </c>
      <c r="F2066" s="1">
        <v>10081</v>
      </c>
      <c r="G2066" s="1" t="s">
        <v>8218</v>
      </c>
      <c r="H2066" s="1" t="s">
        <v>8223</v>
      </c>
      <c r="I2066" s="1" t="s">
        <v>8245</v>
      </c>
      <c r="J2066" s="1">
        <v>1461096304</v>
      </c>
      <c r="K2066" s="1">
        <v>1458936304</v>
      </c>
      <c r="L2066" s="1" t="b">
        <v>0</v>
      </c>
      <c r="M2066" s="1">
        <v>125</v>
      </c>
      <c r="N2066" s="1" t="b">
        <v>1</v>
      </c>
      <c r="O2066" s="1" t="s">
        <v>8284</v>
      </c>
      <c r="P2066" s="28">
        <f>F2066/D2066</f>
        <v>2.0162</v>
      </c>
      <c r="Q2066" s="29">
        <f>IF(M2066&gt;0,F2066/M2066,0)</f>
        <v>80.647999999999996</v>
      </c>
      <c r="R2066" s="9" t="str">
        <f>LEFT(O2066,SEARCH("/",O2066,1)-1)</f>
        <v>photography</v>
      </c>
      <c r="S2066" s="26" t="str">
        <f>RIGHT(O2066,LEN(O2066)-SEARCH("/",O2066,1))</f>
        <v>photobooks</v>
      </c>
      <c r="T2066" s="27">
        <f>(((K2066/60)/60)/24)+DATE(1970,1,1)</f>
        <v>42454.836851851855</v>
      </c>
      <c r="U2066" s="5" t="str">
        <f>TEXT(T2066,"mmm")</f>
        <v>Mar</v>
      </c>
      <c r="V2066" s="5" t="str">
        <f>TEXT(T2066,"yyyy")</f>
        <v>2016</v>
      </c>
      <c r="W2066" s="5" t="str">
        <f>TEXT(Y2066,"mmm")</f>
        <v>Apr</v>
      </c>
      <c r="X2066" s="1" t="str">
        <f>TEXT(Y2066,"yyyy")</f>
        <v>2016</v>
      </c>
      <c r="Y2066" s="27">
        <f>(((J2066/60)/60)/24)+DATE(1970,1,1)</f>
        <v>42479.836851851855</v>
      </c>
    </row>
    <row r="2067" spans="1:25" ht="32" x14ac:dyDescent="0.2">
      <c r="A2067" s="1">
        <v>1757</v>
      </c>
      <c r="B2067" s="7" t="s">
        <v>1758</v>
      </c>
      <c r="C2067" s="7" t="s">
        <v>5867</v>
      </c>
      <c r="D2067" s="1">
        <v>5000</v>
      </c>
      <c r="E2067" s="37" t="str">
        <f>VLOOKUP(D2067,'Vlookup Table Bonus Point'!$C$3:$D$26,2,TRUE)</f>
        <v>5000 to 9999</v>
      </c>
      <c r="F2067" s="1">
        <v>5800</v>
      </c>
      <c r="G2067" s="1" t="s">
        <v>8218</v>
      </c>
      <c r="H2067" s="1" t="s">
        <v>8223</v>
      </c>
      <c r="I2067" s="1" t="s">
        <v>8245</v>
      </c>
      <c r="J2067" s="1">
        <v>1485631740</v>
      </c>
      <c r="K2067" s="1">
        <v>1483041083</v>
      </c>
      <c r="L2067" s="1" t="b">
        <v>0</v>
      </c>
      <c r="M2067" s="1">
        <v>14</v>
      </c>
      <c r="N2067" s="1" t="b">
        <v>1</v>
      </c>
      <c r="O2067" s="1" t="s">
        <v>8284</v>
      </c>
      <c r="P2067" s="28">
        <f>F2067/D2067</f>
        <v>1.1599999999999999</v>
      </c>
      <c r="Q2067" s="29">
        <f>IF(M2067&gt;0,F2067/M2067,0)</f>
        <v>414.28571428571428</v>
      </c>
      <c r="R2067" s="9" t="str">
        <f>LEFT(O2067,SEARCH("/",O2067,1)-1)</f>
        <v>photography</v>
      </c>
      <c r="S2067" s="26" t="str">
        <f>RIGHT(O2067,LEN(O2067)-SEARCH("/",O2067,1))</f>
        <v>photobooks</v>
      </c>
      <c r="T2067" s="27">
        <f>(((K2067/60)/60)/24)+DATE(1970,1,1)</f>
        <v>42733.827349537038</v>
      </c>
      <c r="U2067" s="5" t="str">
        <f>TEXT(T2067,"mmm")</f>
        <v>Dec</v>
      </c>
      <c r="V2067" s="5" t="str">
        <f>TEXT(T2067,"yyyy")</f>
        <v>2016</v>
      </c>
      <c r="W2067" s="5" t="str">
        <f>TEXT(Y2067,"mmm")</f>
        <v>Jan</v>
      </c>
      <c r="X2067" s="1" t="str">
        <f>TEXT(Y2067,"yyyy")</f>
        <v>2017</v>
      </c>
      <c r="Y2067" s="27">
        <f>(((J2067/60)/60)/24)+DATE(1970,1,1)</f>
        <v>42763.811805555553</v>
      </c>
    </row>
    <row r="2068" spans="1:25" ht="32" x14ac:dyDescent="0.2">
      <c r="A2068" s="1">
        <v>1759</v>
      </c>
      <c r="B2068" s="7" t="s">
        <v>1760</v>
      </c>
      <c r="C2068" s="7" t="s">
        <v>5869</v>
      </c>
      <c r="D2068" s="1">
        <v>5000</v>
      </c>
      <c r="E2068" s="37" t="str">
        <f>VLOOKUP(D2068,'Vlookup Table Bonus Point'!$C$3:$D$26,2,TRUE)</f>
        <v>5000 to 9999</v>
      </c>
      <c r="F2068" s="1">
        <v>5330</v>
      </c>
      <c r="G2068" s="1" t="s">
        <v>8218</v>
      </c>
      <c r="H2068" s="1" t="s">
        <v>8223</v>
      </c>
      <c r="I2068" s="1" t="s">
        <v>8245</v>
      </c>
      <c r="J2068" s="1">
        <v>1427309629</v>
      </c>
      <c r="K2068" s="1">
        <v>1425585229</v>
      </c>
      <c r="L2068" s="1" t="b">
        <v>0</v>
      </c>
      <c r="M2068" s="1">
        <v>49</v>
      </c>
      <c r="N2068" s="1" t="b">
        <v>1</v>
      </c>
      <c r="O2068" s="1" t="s">
        <v>8284</v>
      </c>
      <c r="P2068" s="28">
        <f>F2068/D2068</f>
        <v>1.0660000000000001</v>
      </c>
      <c r="Q2068" s="29">
        <f>IF(M2068&gt;0,F2068/M2068,0)</f>
        <v>108.77551020408163</v>
      </c>
      <c r="R2068" s="9" t="str">
        <f>LEFT(O2068,SEARCH("/",O2068,1)-1)</f>
        <v>photography</v>
      </c>
      <c r="S2068" s="26" t="str">
        <f>RIGHT(O2068,LEN(O2068)-SEARCH("/",O2068,1))</f>
        <v>photobooks</v>
      </c>
      <c r="T2068" s="27">
        <f>(((K2068/60)/60)/24)+DATE(1970,1,1)</f>
        <v>42068.829039351855</v>
      </c>
      <c r="U2068" s="5" t="str">
        <f>TEXT(T2068,"mmm")</f>
        <v>Mar</v>
      </c>
      <c r="V2068" s="5" t="str">
        <f>TEXT(T2068,"yyyy")</f>
        <v>2015</v>
      </c>
      <c r="W2068" s="5" t="str">
        <f>TEXT(Y2068,"mmm")</f>
        <v>Mar</v>
      </c>
      <c r="X2068" s="1" t="str">
        <f>TEXT(Y2068,"yyyy")</f>
        <v>2015</v>
      </c>
      <c r="Y2068" s="27">
        <f>(((J2068/60)/60)/24)+DATE(1970,1,1)</f>
        <v>42088.787372685183</v>
      </c>
    </row>
    <row r="2069" spans="1:25" ht="48" x14ac:dyDescent="0.2">
      <c r="A2069" s="1">
        <v>1760</v>
      </c>
      <c r="B2069" s="7" t="s">
        <v>1761</v>
      </c>
      <c r="C2069" s="7" t="s">
        <v>5870</v>
      </c>
      <c r="D2069" s="1">
        <v>5000</v>
      </c>
      <c r="E2069" s="37" t="str">
        <f>VLOOKUP(D2069,'Vlookup Table Bonus Point'!$C$3:$D$26,2,TRUE)</f>
        <v>5000 to 9999</v>
      </c>
      <c r="F2069" s="1">
        <v>8272</v>
      </c>
      <c r="G2069" s="1" t="s">
        <v>8218</v>
      </c>
      <c r="H2069" s="1" t="s">
        <v>8223</v>
      </c>
      <c r="I2069" s="1" t="s">
        <v>8245</v>
      </c>
      <c r="J2069" s="1">
        <v>1456416513</v>
      </c>
      <c r="K2069" s="1">
        <v>1454688513</v>
      </c>
      <c r="L2069" s="1" t="b">
        <v>0</v>
      </c>
      <c r="M2069" s="1">
        <v>102</v>
      </c>
      <c r="N2069" s="1" t="b">
        <v>1</v>
      </c>
      <c r="O2069" s="1" t="s">
        <v>8284</v>
      </c>
      <c r="P2069" s="28">
        <f>F2069/D2069</f>
        <v>1.6544000000000001</v>
      </c>
      <c r="Q2069" s="29">
        <f>IF(M2069&gt;0,F2069/M2069,0)</f>
        <v>81.098039215686271</v>
      </c>
      <c r="R2069" s="9" t="str">
        <f>LEFT(O2069,SEARCH("/",O2069,1)-1)</f>
        <v>photography</v>
      </c>
      <c r="S2069" s="26" t="str">
        <f>RIGHT(O2069,LEN(O2069)-SEARCH("/",O2069,1))</f>
        <v>photobooks</v>
      </c>
      <c r="T2069" s="27">
        <f>(((K2069/60)/60)/24)+DATE(1970,1,1)</f>
        <v>42405.67260416667</v>
      </c>
      <c r="U2069" s="5" t="str">
        <f>TEXT(T2069,"mmm")</f>
        <v>Feb</v>
      </c>
      <c r="V2069" s="5" t="str">
        <f>TEXT(T2069,"yyyy")</f>
        <v>2016</v>
      </c>
      <c r="W2069" s="5" t="str">
        <f>TEXT(Y2069,"mmm")</f>
        <v>Feb</v>
      </c>
      <c r="X2069" s="1" t="str">
        <f>TEXT(Y2069,"yyyy")</f>
        <v>2016</v>
      </c>
      <c r="Y2069" s="27">
        <f>(((J2069/60)/60)/24)+DATE(1970,1,1)</f>
        <v>42425.67260416667</v>
      </c>
    </row>
    <row r="2070" spans="1:25" ht="32" x14ac:dyDescent="0.2">
      <c r="A2070" s="1">
        <v>1767</v>
      </c>
      <c r="B2070" s="7" t="s">
        <v>1768</v>
      </c>
      <c r="C2070" s="7" t="s">
        <v>5877</v>
      </c>
      <c r="D2070" s="1">
        <v>5000</v>
      </c>
      <c r="E2070" s="37" t="str">
        <f>VLOOKUP(D2070,'Vlookup Table Bonus Point'!$C$3:$D$26,2,TRUE)</f>
        <v>5000 to 9999</v>
      </c>
      <c r="F2070" s="1">
        <v>2286</v>
      </c>
      <c r="G2070" s="1" t="s">
        <v>8220</v>
      </c>
      <c r="H2070" s="1" t="s">
        <v>8223</v>
      </c>
      <c r="I2070" s="1" t="s">
        <v>8245</v>
      </c>
      <c r="J2070" s="1">
        <v>1407080884</v>
      </c>
      <c r="K2070" s="1">
        <v>1404488884</v>
      </c>
      <c r="L2070" s="1" t="b">
        <v>1</v>
      </c>
      <c r="M2070" s="1">
        <v>39</v>
      </c>
      <c r="N2070" s="1" t="b">
        <v>0</v>
      </c>
      <c r="O2070" s="1" t="s">
        <v>8284</v>
      </c>
      <c r="P2070" s="28">
        <f>F2070/D2070</f>
        <v>0.4572</v>
      </c>
      <c r="Q2070" s="29">
        <f>IF(M2070&gt;0,F2070/M2070,0)</f>
        <v>58.615384615384613</v>
      </c>
      <c r="R2070" s="9" t="str">
        <f>LEFT(O2070,SEARCH("/",O2070,1)-1)</f>
        <v>photography</v>
      </c>
      <c r="S2070" s="26" t="str">
        <f>RIGHT(O2070,LEN(O2070)-SEARCH("/",O2070,1))</f>
        <v>photobooks</v>
      </c>
      <c r="T2070" s="27">
        <f>(((K2070/60)/60)/24)+DATE(1970,1,1)</f>
        <v>41824.658379629633</v>
      </c>
      <c r="U2070" s="5" t="str">
        <f>TEXT(T2070,"mmm")</f>
        <v>Jul</v>
      </c>
      <c r="V2070" s="5" t="str">
        <f>TEXT(T2070,"yyyy")</f>
        <v>2014</v>
      </c>
      <c r="W2070" s="5" t="str">
        <f>TEXT(Y2070,"mmm")</f>
        <v>Aug</v>
      </c>
      <c r="X2070" s="1" t="str">
        <f>TEXT(Y2070,"yyyy")</f>
        <v>2014</v>
      </c>
      <c r="Y2070" s="27">
        <f>(((J2070/60)/60)/24)+DATE(1970,1,1)</f>
        <v>41854.658379629633</v>
      </c>
    </row>
    <row r="2071" spans="1:25" ht="48" x14ac:dyDescent="0.2">
      <c r="A2071" s="1">
        <v>1768</v>
      </c>
      <c r="B2071" s="7" t="s">
        <v>1769</v>
      </c>
      <c r="C2071" s="7" t="s">
        <v>5878</v>
      </c>
      <c r="D2071" s="1">
        <v>5000</v>
      </c>
      <c r="E2071" s="37" t="str">
        <f>VLOOKUP(D2071,'Vlookup Table Bonus Point'!$C$3:$D$26,2,TRUE)</f>
        <v>5000 to 9999</v>
      </c>
      <c r="F2071" s="1">
        <v>187</v>
      </c>
      <c r="G2071" s="1" t="s">
        <v>8220</v>
      </c>
      <c r="H2071" s="1" t="s">
        <v>8223</v>
      </c>
      <c r="I2071" s="1" t="s">
        <v>8245</v>
      </c>
      <c r="J2071" s="1">
        <v>1411824444</v>
      </c>
      <c r="K2071" s="1">
        <v>1406640444</v>
      </c>
      <c r="L2071" s="1" t="b">
        <v>1</v>
      </c>
      <c r="M2071" s="1">
        <v>15</v>
      </c>
      <c r="N2071" s="1" t="b">
        <v>0</v>
      </c>
      <c r="O2071" s="1" t="s">
        <v>8284</v>
      </c>
      <c r="P2071" s="28">
        <f>F2071/D2071</f>
        <v>3.7400000000000003E-2</v>
      </c>
      <c r="Q2071" s="29">
        <f>IF(M2071&gt;0,F2071/M2071,0)</f>
        <v>12.466666666666667</v>
      </c>
      <c r="R2071" s="9" t="str">
        <f>LEFT(O2071,SEARCH("/",O2071,1)-1)</f>
        <v>photography</v>
      </c>
      <c r="S2071" s="26" t="str">
        <f>RIGHT(O2071,LEN(O2071)-SEARCH("/",O2071,1))</f>
        <v>photobooks</v>
      </c>
      <c r="T2071" s="27">
        <f>(((K2071/60)/60)/24)+DATE(1970,1,1)</f>
        <v>41849.560694444444</v>
      </c>
      <c r="U2071" s="5" t="str">
        <f>TEXT(T2071,"mmm")</f>
        <v>Jul</v>
      </c>
      <c r="V2071" s="5" t="str">
        <f>TEXT(T2071,"yyyy")</f>
        <v>2014</v>
      </c>
      <c r="W2071" s="5" t="str">
        <f>TEXT(Y2071,"mmm")</f>
        <v>Sep</v>
      </c>
      <c r="X2071" s="1" t="str">
        <f>TEXT(Y2071,"yyyy")</f>
        <v>2014</v>
      </c>
      <c r="Y2071" s="27">
        <f>(((J2071/60)/60)/24)+DATE(1970,1,1)</f>
        <v>41909.560694444444</v>
      </c>
    </row>
    <row r="2072" spans="1:25" ht="48" x14ac:dyDescent="0.2">
      <c r="A2072" s="1">
        <v>1776</v>
      </c>
      <c r="B2072" s="7" t="s">
        <v>1777</v>
      </c>
      <c r="C2072" s="7" t="s">
        <v>5886</v>
      </c>
      <c r="D2072" s="1">
        <v>5000</v>
      </c>
      <c r="E2072" s="37" t="str">
        <f>VLOOKUP(D2072,'Vlookup Table Bonus Point'!$C$3:$D$26,2,TRUE)</f>
        <v>5000 to 9999</v>
      </c>
      <c r="F2072" s="1">
        <v>335</v>
      </c>
      <c r="G2072" s="1" t="s">
        <v>8220</v>
      </c>
      <c r="H2072" s="1" t="s">
        <v>8224</v>
      </c>
      <c r="I2072" s="1" t="s">
        <v>8246</v>
      </c>
      <c r="J2072" s="1">
        <v>1414623471</v>
      </c>
      <c r="K2072" s="1">
        <v>1411513071</v>
      </c>
      <c r="L2072" s="1" t="b">
        <v>1</v>
      </c>
      <c r="M2072" s="1">
        <v>4</v>
      </c>
      <c r="N2072" s="1" t="b">
        <v>0</v>
      </c>
      <c r="O2072" s="1" t="s">
        <v>8284</v>
      </c>
      <c r="P2072" s="28">
        <f>F2072/D2072</f>
        <v>6.7000000000000004E-2</v>
      </c>
      <c r="Q2072" s="29">
        <f>IF(M2072&gt;0,F2072/M2072,0)</f>
        <v>83.75</v>
      </c>
      <c r="R2072" s="9" t="str">
        <f>LEFT(O2072,SEARCH("/",O2072,1)-1)</f>
        <v>photography</v>
      </c>
      <c r="S2072" s="26" t="str">
        <f>RIGHT(O2072,LEN(O2072)-SEARCH("/",O2072,1))</f>
        <v>photobooks</v>
      </c>
      <c r="T2072" s="27">
        <f>(((K2072/60)/60)/24)+DATE(1970,1,1)</f>
        <v>41905.95684027778</v>
      </c>
      <c r="U2072" s="5" t="str">
        <f>TEXT(T2072,"mmm")</f>
        <v>Sep</v>
      </c>
      <c r="V2072" s="5" t="str">
        <f>TEXT(T2072,"yyyy")</f>
        <v>2014</v>
      </c>
      <c r="W2072" s="5" t="str">
        <f>TEXT(Y2072,"mmm")</f>
        <v>Oct</v>
      </c>
      <c r="X2072" s="1" t="str">
        <f>TEXT(Y2072,"yyyy")</f>
        <v>2014</v>
      </c>
      <c r="Y2072" s="27">
        <f>(((J2072/60)/60)/24)+DATE(1970,1,1)</f>
        <v>41941.95684027778</v>
      </c>
    </row>
    <row r="2073" spans="1:25" ht="48" x14ac:dyDescent="0.2">
      <c r="A2073" s="1">
        <v>1784</v>
      </c>
      <c r="B2073" s="7" t="s">
        <v>1785</v>
      </c>
      <c r="C2073" s="7" t="s">
        <v>5894</v>
      </c>
      <c r="D2073" s="1">
        <v>5000</v>
      </c>
      <c r="E2073" s="37" t="str">
        <f>VLOOKUP(D2073,'Vlookup Table Bonus Point'!$C$3:$D$26,2,TRUE)</f>
        <v>5000 to 9999</v>
      </c>
      <c r="F2073" s="1">
        <v>1988</v>
      </c>
      <c r="G2073" s="1" t="s">
        <v>8220</v>
      </c>
      <c r="H2073" s="1" t="s">
        <v>8223</v>
      </c>
      <c r="I2073" s="1" t="s">
        <v>8245</v>
      </c>
      <c r="J2073" s="1">
        <v>1422674700</v>
      </c>
      <c r="K2073" s="1">
        <v>1419954240</v>
      </c>
      <c r="L2073" s="1" t="b">
        <v>1</v>
      </c>
      <c r="M2073" s="1">
        <v>33</v>
      </c>
      <c r="N2073" s="1" t="b">
        <v>0</v>
      </c>
      <c r="O2073" s="1" t="s">
        <v>8284</v>
      </c>
      <c r="P2073" s="28">
        <f>F2073/D2073</f>
        <v>0.39760000000000001</v>
      </c>
      <c r="Q2073" s="29">
        <f>IF(M2073&gt;0,F2073/M2073,0)</f>
        <v>60.242424242424242</v>
      </c>
      <c r="R2073" s="9" t="str">
        <f>LEFT(O2073,SEARCH("/",O2073,1)-1)</f>
        <v>photography</v>
      </c>
      <c r="S2073" s="26" t="str">
        <f>RIGHT(O2073,LEN(O2073)-SEARCH("/",O2073,1))</f>
        <v>photobooks</v>
      </c>
      <c r="T2073" s="27">
        <f>(((K2073/60)/60)/24)+DATE(1970,1,1)</f>
        <v>42003.655555555553</v>
      </c>
      <c r="U2073" s="5" t="str">
        <f>TEXT(T2073,"mmm")</f>
        <v>Dec</v>
      </c>
      <c r="V2073" s="5" t="str">
        <f>TEXT(T2073,"yyyy")</f>
        <v>2014</v>
      </c>
      <c r="W2073" s="5" t="str">
        <f>TEXT(Y2073,"mmm")</f>
        <v>Jan</v>
      </c>
      <c r="X2073" s="1" t="str">
        <f>TEXT(Y2073,"yyyy")</f>
        <v>2015</v>
      </c>
      <c r="Y2073" s="27">
        <f>(((J2073/60)/60)/24)+DATE(1970,1,1)</f>
        <v>42035.142361111109</v>
      </c>
    </row>
    <row r="2074" spans="1:25" ht="32" x14ac:dyDescent="0.2">
      <c r="A2074" s="1">
        <v>1807</v>
      </c>
      <c r="B2074" s="7" t="s">
        <v>1808</v>
      </c>
      <c r="C2074" s="7" t="s">
        <v>5917</v>
      </c>
      <c r="D2074" s="1">
        <v>5000</v>
      </c>
      <c r="E2074" s="37" t="str">
        <f>VLOOKUP(D2074,'Vlookup Table Bonus Point'!$C$3:$D$26,2,TRUE)</f>
        <v>5000 to 9999</v>
      </c>
      <c r="F2074" s="1">
        <v>553</v>
      </c>
      <c r="G2074" s="1" t="s">
        <v>8220</v>
      </c>
      <c r="H2074" s="1" t="s">
        <v>8223</v>
      </c>
      <c r="I2074" s="1" t="s">
        <v>8245</v>
      </c>
      <c r="J2074" s="1">
        <v>1411868313</v>
      </c>
      <c r="K2074" s="1">
        <v>1409276313</v>
      </c>
      <c r="L2074" s="1" t="b">
        <v>1</v>
      </c>
      <c r="M2074" s="1">
        <v>8</v>
      </c>
      <c r="N2074" s="1" t="b">
        <v>0</v>
      </c>
      <c r="O2074" s="1" t="s">
        <v>8284</v>
      </c>
      <c r="P2074" s="28">
        <f>F2074/D2074</f>
        <v>0.1106</v>
      </c>
      <c r="Q2074" s="29">
        <f>IF(M2074&gt;0,F2074/M2074,0)</f>
        <v>69.125</v>
      </c>
      <c r="R2074" s="9" t="str">
        <f>LEFT(O2074,SEARCH("/",O2074,1)-1)</f>
        <v>photography</v>
      </c>
      <c r="S2074" s="26" t="str">
        <f>RIGHT(O2074,LEN(O2074)-SEARCH("/",O2074,1))</f>
        <v>photobooks</v>
      </c>
      <c r="T2074" s="27">
        <f>(((K2074/60)/60)/24)+DATE(1970,1,1)</f>
        <v>41880.068437499998</v>
      </c>
      <c r="U2074" s="5" t="str">
        <f>TEXT(T2074,"mmm")</f>
        <v>Aug</v>
      </c>
      <c r="V2074" s="5" t="str">
        <f>TEXT(T2074,"yyyy")</f>
        <v>2014</v>
      </c>
      <c r="W2074" s="5" t="str">
        <f>TEXT(Y2074,"mmm")</f>
        <v>Sep</v>
      </c>
      <c r="X2074" s="1" t="str">
        <f>TEXT(Y2074,"yyyy")</f>
        <v>2014</v>
      </c>
      <c r="Y2074" s="27">
        <f>(((J2074/60)/60)/24)+DATE(1970,1,1)</f>
        <v>41910.068437499998</v>
      </c>
    </row>
    <row r="2075" spans="1:25" ht="16" x14ac:dyDescent="0.2">
      <c r="A2075" s="1">
        <v>1836</v>
      </c>
      <c r="B2075" s="7" t="s">
        <v>1837</v>
      </c>
      <c r="C2075" s="7" t="s">
        <v>5946</v>
      </c>
      <c r="D2075" s="1">
        <v>5000</v>
      </c>
      <c r="E2075" s="37" t="str">
        <f>VLOOKUP(D2075,'Vlookup Table Bonus Point'!$C$3:$D$26,2,TRUE)</f>
        <v>5000 to 9999</v>
      </c>
      <c r="F2075" s="1">
        <v>10017</v>
      </c>
      <c r="G2075" s="1" t="s">
        <v>8218</v>
      </c>
      <c r="H2075" s="1" t="s">
        <v>8223</v>
      </c>
      <c r="I2075" s="1" t="s">
        <v>8245</v>
      </c>
      <c r="J2075" s="1">
        <v>1361129129</v>
      </c>
      <c r="K2075" s="1">
        <v>1359660329</v>
      </c>
      <c r="L2075" s="1" t="b">
        <v>0</v>
      </c>
      <c r="M2075" s="1">
        <v>55</v>
      </c>
      <c r="N2075" s="1" t="b">
        <v>1</v>
      </c>
      <c r="O2075" s="1" t="s">
        <v>8275</v>
      </c>
      <c r="P2075" s="28">
        <f>F2075/D2075</f>
        <v>2.0034000000000001</v>
      </c>
      <c r="Q2075" s="29">
        <f>IF(M2075&gt;0,F2075/M2075,0)</f>
        <v>182.12727272727273</v>
      </c>
      <c r="R2075" s="9" t="str">
        <f>LEFT(O2075,SEARCH("/",O2075,1)-1)</f>
        <v>music</v>
      </c>
      <c r="S2075" s="26" t="str">
        <f>RIGHT(O2075,LEN(O2075)-SEARCH("/",O2075,1))</f>
        <v>rock</v>
      </c>
      <c r="T2075" s="27">
        <f>(((K2075/60)/60)/24)+DATE(1970,1,1)</f>
        <v>41305.809363425928</v>
      </c>
      <c r="U2075" s="5" t="str">
        <f>TEXT(T2075,"mmm")</f>
        <v>Jan</v>
      </c>
      <c r="V2075" s="5" t="str">
        <f>TEXT(T2075,"yyyy")</f>
        <v>2013</v>
      </c>
      <c r="W2075" s="5" t="str">
        <f>TEXT(Y2075,"mmm")</f>
        <v>Feb</v>
      </c>
      <c r="X2075" s="1" t="str">
        <f>TEXT(Y2075,"yyyy")</f>
        <v>2013</v>
      </c>
      <c r="Y2075" s="27">
        <f>(((J2075/60)/60)/24)+DATE(1970,1,1)</f>
        <v>41322.809363425928</v>
      </c>
    </row>
    <row r="2076" spans="1:25" ht="48" x14ac:dyDescent="0.2">
      <c r="A2076" s="1">
        <v>1879</v>
      </c>
      <c r="B2076" s="7" t="s">
        <v>1880</v>
      </c>
      <c r="C2076" s="7" t="s">
        <v>5989</v>
      </c>
      <c r="D2076" s="1">
        <v>5000</v>
      </c>
      <c r="E2076" s="37" t="str">
        <f>VLOOKUP(D2076,'Vlookup Table Bonus Point'!$C$3:$D$26,2,TRUE)</f>
        <v>5000 to 9999</v>
      </c>
      <c r="F2076" s="1">
        <v>6</v>
      </c>
      <c r="G2076" s="1" t="s">
        <v>8220</v>
      </c>
      <c r="H2076" s="1" t="s">
        <v>8226</v>
      </c>
      <c r="I2076" s="1" t="s">
        <v>8248</v>
      </c>
      <c r="J2076" s="1">
        <v>1457966129</v>
      </c>
      <c r="K2076" s="1">
        <v>1455377729</v>
      </c>
      <c r="L2076" s="1" t="b">
        <v>0</v>
      </c>
      <c r="M2076" s="1">
        <v>2</v>
      </c>
      <c r="N2076" s="1" t="b">
        <v>0</v>
      </c>
      <c r="O2076" s="1" t="s">
        <v>8282</v>
      </c>
      <c r="P2076" s="28">
        <f>F2076/D2076</f>
        <v>1.1999999999999999E-3</v>
      </c>
      <c r="Q2076" s="29">
        <f>IF(M2076&gt;0,F2076/M2076,0)</f>
        <v>3</v>
      </c>
      <c r="R2076" s="9" t="str">
        <f>LEFT(O2076,SEARCH("/",O2076,1)-1)</f>
        <v>games</v>
      </c>
      <c r="S2076" s="26" t="str">
        <f>RIGHT(O2076,LEN(O2076)-SEARCH("/",O2076,1))</f>
        <v>mobile games</v>
      </c>
      <c r="T2076" s="27">
        <f>(((K2076/60)/60)/24)+DATE(1970,1,1)</f>
        <v>42413.649641203709</v>
      </c>
      <c r="U2076" s="5" t="str">
        <f>TEXT(T2076,"mmm")</f>
        <v>Feb</v>
      </c>
      <c r="V2076" s="5" t="str">
        <f>TEXT(T2076,"yyyy")</f>
        <v>2016</v>
      </c>
      <c r="W2076" s="5" t="str">
        <f>TEXT(Y2076,"mmm")</f>
        <v>Mar</v>
      </c>
      <c r="X2076" s="1" t="str">
        <f>TEXT(Y2076,"yyyy")</f>
        <v>2016</v>
      </c>
      <c r="Y2076" s="27">
        <f>(((J2076/60)/60)/24)+DATE(1970,1,1)</f>
        <v>42443.607974537037</v>
      </c>
    </row>
    <row r="2077" spans="1:25" ht="32" x14ac:dyDescent="0.2">
      <c r="A2077" s="1">
        <v>1880</v>
      </c>
      <c r="B2077" s="7" t="s">
        <v>1881</v>
      </c>
      <c r="C2077" s="7" t="s">
        <v>5990</v>
      </c>
      <c r="D2077" s="1">
        <v>5000</v>
      </c>
      <c r="E2077" s="37" t="str">
        <f>VLOOKUP(D2077,'Vlookup Table Bonus Point'!$C$3:$D$26,2,TRUE)</f>
        <v>5000 to 9999</v>
      </c>
      <c r="F2077" s="1">
        <v>1004</v>
      </c>
      <c r="G2077" s="1" t="s">
        <v>8220</v>
      </c>
      <c r="H2077" s="1" t="s">
        <v>8224</v>
      </c>
      <c r="I2077" s="1" t="s">
        <v>8246</v>
      </c>
      <c r="J2077" s="1">
        <v>1459341380</v>
      </c>
      <c r="K2077" s="1">
        <v>1456839380</v>
      </c>
      <c r="L2077" s="1" t="b">
        <v>0</v>
      </c>
      <c r="M2077" s="1">
        <v>24</v>
      </c>
      <c r="N2077" s="1" t="b">
        <v>0</v>
      </c>
      <c r="O2077" s="1" t="s">
        <v>8282</v>
      </c>
      <c r="P2077" s="28">
        <f>F2077/D2077</f>
        <v>0.20080000000000001</v>
      </c>
      <c r="Q2077" s="29">
        <f>IF(M2077&gt;0,F2077/M2077,0)</f>
        <v>41.833333333333336</v>
      </c>
      <c r="R2077" s="9" t="str">
        <f>LEFT(O2077,SEARCH("/",O2077,1)-1)</f>
        <v>games</v>
      </c>
      <c r="S2077" s="26" t="str">
        <f>RIGHT(O2077,LEN(O2077)-SEARCH("/",O2077,1))</f>
        <v>mobile games</v>
      </c>
      <c r="T2077" s="27">
        <f>(((K2077/60)/60)/24)+DATE(1970,1,1)</f>
        <v>42430.566898148143</v>
      </c>
      <c r="U2077" s="5" t="str">
        <f>TEXT(T2077,"mmm")</f>
        <v>Mar</v>
      </c>
      <c r="V2077" s="5" t="str">
        <f>TEXT(T2077,"yyyy")</f>
        <v>2016</v>
      </c>
      <c r="W2077" s="5" t="str">
        <f>TEXT(Y2077,"mmm")</f>
        <v>Mar</v>
      </c>
      <c r="X2077" s="1" t="str">
        <f>TEXT(Y2077,"yyyy")</f>
        <v>2016</v>
      </c>
      <c r="Y2077" s="27">
        <f>(((J2077/60)/60)/24)+DATE(1970,1,1)</f>
        <v>42459.525231481486</v>
      </c>
    </row>
    <row r="2078" spans="1:25" ht="48" x14ac:dyDescent="0.2">
      <c r="A2078" s="1">
        <v>1912</v>
      </c>
      <c r="B2078" s="7" t="s">
        <v>1913</v>
      </c>
      <c r="C2078" s="7" t="s">
        <v>6022</v>
      </c>
      <c r="D2078" s="1">
        <v>5000</v>
      </c>
      <c r="E2078" s="37" t="str">
        <f>VLOOKUP(D2078,'Vlookup Table Bonus Point'!$C$3:$D$26,2,TRUE)</f>
        <v>5000 to 9999</v>
      </c>
      <c r="F2078" s="1">
        <v>2965</v>
      </c>
      <c r="G2078" s="1" t="s">
        <v>8220</v>
      </c>
      <c r="H2078" s="1" t="s">
        <v>8223</v>
      </c>
      <c r="I2078" s="1" t="s">
        <v>8245</v>
      </c>
      <c r="J2078" s="1">
        <v>1433395560</v>
      </c>
      <c r="K2078" s="1">
        <v>1430803560</v>
      </c>
      <c r="L2078" s="1" t="b">
        <v>0</v>
      </c>
      <c r="M2078" s="1">
        <v>42</v>
      </c>
      <c r="N2078" s="1" t="b">
        <v>0</v>
      </c>
      <c r="O2078" s="1" t="s">
        <v>8293</v>
      </c>
      <c r="P2078" s="28">
        <f>F2078/D2078</f>
        <v>0.59299999999999997</v>
      </c>
      <c r="Q2078" s="29">
        <f>IF(M2078&gt;0,F2078/M2078,0)</f>
        <v>70.595238095238102</v>
      </c>
      <c r="R2078" s="9" t="str">
        <f>LEFT(O2078,SEARCH("/",O2078,1)-1)</f>
        <v>technology</v>
      </c>
      <c r="S2078" s="26" t="str">
        <f>RIGHT(O2078,LEN(O2078)-SEARCH("/",O2078,1))</f>
        <v>gadgets</v>
      </c>
      <c r="T2078" s="27">
        <f>(((K2078/60)/60)/24)+DATE(1970,1,1)</f>
        <v>42129.226388888885</v>
      </c>
      <c r="U2078" s="5" t="str">
        <f>TEXT(T2078,"mmm")</f>
        <v>May</v>
      </c>
      <c r="V2078" s="5" t="str">
        <f>TEXT(T2078,"yyyy")</f>
        <v>2015</v>
      </c>
      <c r="W2078" s="5" t="str">
        <f>TEXT(Y2078,"mmm")</f>
        <v>Jun</v>
      </c>
      <c r="X2078" s="1" t="str">
        <f>TEXT(Y2078,"yyyy")</f>
        <v>2015</v>
      </c>
      <c r="Y2078" s="27">
        <f>(((J2078/60)/60)/24)+DATE(1970,1,1)</f>
        <v>42159.226388888885</v>
      </c>
    </row>
    <row r="2079" spans="1:25" ht="48" x14ac:dyDescent="0.2">
      <c r="A2079" s="1">
        <v>1934</v>
      </c>
      <c r="B2079" s="7" t="s">
        <v>1935</v>
      </c>
      <c r="C2079" s="7" t="s">
        <v>6044</v>
      </c>
      <c r="D2079" s="1">
        <v>5000</v>
      </c>
      <c r="E2079" s="37" t="str">
        <f>VLOOKUP(D2079,'Vlookup Table Bonus Point'!$C$3:$D$26,2,TRUE)</f>
        <v>5000 to 9999</v>
      </c>
      <c r="F2079" s="1">
        <v>6181</v>
      </c>
      <c r="G2079" s="1" t="s">
        <v>8218</v>
      </c>
      <c r="H2079" s="1" t="s">
        <v>8223</v>
      </c>
      <c r="I2079" s="1" t="s">
        <v>8245</v>
      </c>
      <c r="J2079" s="1">
        <v>1324789200</v>
      </c>
      <c r="K2079" s="1">
        <v>1321649321</v>
      </c>
      <c r="L2079" s="1" t="b">
        <v>0</v>
      </c>
      <c r="M2079" s="1">
        <v>77</v>
      </c>
      <c r="N2079" s="1" t="b">
        <v>1</v>
      </c>
      <c r="O2079" s="1" t="s">
        <v>8278</v>
      </c>
      <c r="P2079" s="28">
        <f>F2079/D2079</f>
        <v>1.2362</v>
      </c>
      <c r="Q2079" s="29">
        <f>IF(M2079&gt;0,F2079/M2079,0)</f>
        <v>80.272727272727266</v>
      </c>
      <c r="R2079" s="9" t="str">
        <f>LEFT(O2079,SEARCH("/",O2079,1)-1)</f>
        <v>music</v>
      </c>
      <c r="S2079" s="26" t="str">
        <f>RIGHT(O2079,LEN(O2079)-SEARCH("/",O2079,1))</f>
        <v>indie rock</v>
      </c>
      <c r="T2079" s="27">
        <f>(((K2079/60)/60)/24)+DATE(1970,1,1)</f>
        <v>40865.867141203707</v>
      </c>
      <c r="U2079" s="5" t="str">
        <f>TEXT(T2079,"mmm")</f>
        <v>Nov</v>
      </c>
      <c r="V2079" s="5" t="str">
        <f>TEXT(T2079,"yyyy")</f>
        <v>2011</v>
      </c>
      <c r="W2079" s="5" t="str">
        <f>TEXT(Y2079,"mmm")</f>
        <v>Dec</v>
      </c>
      <c r="X2079" s="1" t="str">
        <f>TEXT(Y2079,"yyyy")</f>
        <v>2011</v>
      </c>
      <c r="Y2079" s="27">
        <f>(((J2079/60)/60)/24)+DATE(1970,1,1)</f>
        <v>40902.208333333336</v>
      </c>
    </row>
    <row r="2080" spans="1:25" ht="48" x14ac:dyDescent="0.2">
      <c r="A2080" s="1">
        <v>1965</v>
      </c>
      <c r="B2080" s="7" t="s">
        <v>1966</v>
      </c>
      <c r="C2080" s="7" t="s">
        <v>6075</v>
      </c>
      <c r="D2080" s="1">
        <v>5000</v>
      </c>
      <c r="E2080" s="37" t="str">
        <f>VLOOKUP(D2080,'Vlookup Table Bonus Point'!$C$3:$D$26,2,TRUE)</f>
        <v>5000 to 9999</v>
      </c>
      <c r="F2080" s="1">
        <v>13114</v>
      </c>
      <c r="G2080" s="1" t="s">
        <v>8218</v>
      </c>
      <c r="H2080" s="1" t="s">
        <v>8223</v>
      </c>
      <c r="I2080" s="1" t="s">
        <v>8245</v>
      </c>
      <c r="J2080" s="1">
        <v>1326330000</v>
      </c>
      <c r="K2080" s="1">
        <v>1324433310</v>
      </c>
      <c r="L2080" s="1" t="b">
        <v>1</v>
      </c>
      <c r="M2080" s="1">
        <v>103</v>
      </c>
      <c r="N2080" s="1" t="b">
        <v>1</v>
      </c>
      <c r="O2080" s="1" t="s">
        <v>8294</v>
      </c>
      <c r="P2080" s="28">
        <f>F2080/D2080</f>
        <v>2.6227999999999998</v>
      </c>
      <c r="Q2080" s="29">
        <f>IF(M2080&gt;0,F2080/M2080,0)</f>
        <v>127.32038834951456</v>
      </c>
      <c r="R2080" s="9" t="str">
        <f>LEFT(O2080,SEARCH("/",O2080,1)-1)</f>
        <v>technology</v>
      </c>
      <c r="S2080" s="26" t="str">
        <f>RIGHT(O2080,LEN(O2080)-SEARCH("/",O2080,1))</f>
        <v>hardware</v>
      </c>
      <c r="T2080" s="27">
        <f>(((K2080/60)/60)/24)+DATE(1970,1,1)</f>
        <v>40898.089236111111</v>
      </c>
      <c r="U2080" s="5" t="str">
        <f>TEXT(T2080,"mmm")</f>
        <v>Dec</v>
      </c>
      <c r="V2080" s="5" t="str">
        <f>TEXT(T2080,"yyyy")</f>
        <v>2011</v>
      </c>
      <c r="W2080" s="5" t="str">
        <f>TEXT(Y2080,"mmm")</f>
        <v>Jan</v>
      </c>
      <c r="X2080" s="1" t="str">
        <f>TEXT(Y2080,"yyyy")</f>
        <v>2012</v>
      </c>
      <c r="Y2080" s="27">
        <f>(((J2080/60)/60)/24)+DATE(1970,1,1)</f>
        <v>40920.041666666664</v>
      </c>
    </row>
    <row r="2081" spans="1:25" ht="48" x14ac:dyDescent="0.2">
      <c r="A2081" s="1">
        <v>1970</v>
      </c>
      <c r="B2081" s="7" t="s">
        <v>1971</v>
      </c>
      <c r="C2081" s="7" t="s">
        <v>6080</v>
      </c>
      <c r="D2081" s="1">
        <v>5000</v>
      </c>
      <c r="E2081" s="37" t="str">
        <f>VLOOKUP(D2081,'Vlookup Table Bonus Point'!$C$3:$D$26,2,TRUE)</f>
        <v>5000 to 9999</v>
      </c>
      <c r="F2081" s="1">
        <v>56590</v>
      </c>
      <c r="G2081" s="1" t="s">
        <v>8218</v>
      </c>
      <c r="H2081" s="1" t="s">
        <v>8223</v>
      </c>
      <c r="I2081" s="1" t="s">
        <v>8245</v>
      </c>
      <c r="J2081" s="1">
        <v>1366429101</v>
      </c>
      <c r="K2081" s="1">
        <v>1361248701</v>
      </c>
      <c r="L2081" s="1" t="b">
        <v>1</v>
      </c>
      <c r="M2081" s="1">
        <v>701</v>
      </c>
      <c r="N2081" s="1" t="b">
        <v>1</v>
      </c>
      <c r="O2081" s="1" t="s">
        <v>8294</v>
      </c>
      <c r="P2081" s="28">
        <f>F2081/D2081</f>
        <v>11.318</v>
      </c>
      <c r="Q2081" s="29">
        <f>IF(M2081&gt;0,F2081/M2081,0)</f>
        <v>80.727532097004286</v>
      </c>
      <c r="R2081" s="9" t="str">
        <f>LEFT(O2081,SEARCH("/",O2081,1)-1)</f>
        <v>technology</v>
      </c>
      <c r="S2081" s="26" t="str">
        <f>RIGHT(O2081,LEN(O2081)-SEARCH("/",O2081,1))</f>
        <v>hardware</v>
      </c>
      <c r="T2081" s="27">
        <f>(((K2081/60)/60)/24)+DATE(1970,1,1)</f>
        <v>41324.193298611113</v>
      </c>
      <c r="U2081" s="5" t="str">
        <f>TEXT(T2081,"mmm")</f>
        <v>Feb</v>
      </c>
      <c r="V2081" s="5" t="str">
        <f>TEXT(T2081,"yyyy")</f>
        <v>2013</v>
      </c>
      <c r="W2081" s="5" t="str">
        <f>TEXT(Y2081,"mmm")</f>
        <v>Apr</v>
      </c>
      <c r="X2081" s="1" t="str">
        <f>TEXT(Y2081,"yyyy")</f>
        <v>2013</v>
      </c>
      <c r="Y2081" s="27">
        <f>(((J2081/60)/60)/24)+DATE(1970,1,1)</f>
        <v>41384.151631944449</v>
      </c>
    </row>
    <row r="2082" spans="1:25" ht="48" x14ac:dyDescent="0.2">
      <c r="A2082" s="1">
        <v>1989</v>
      </c>
      <c r="B2082" s="7" t="s">
        <v>1990</v>
      </c>
      <c r="C2082" s="7" t="s">
        <v>6099</v>
      </c>
      <c r="D2082" s="1">
        <v>5000</v>
      </c>
      <c r="E2082" s="37" t="str">
        <f>VLOOKUP(D2082,'Vlookup Table Bonus Point'!$C$3:$D$26,2,TRUE)</f>
        <v>5000 to 9999</v>
      </c>
      <c r="F2082" s="1">
        <v>50</v>
      </c>
      <c r="G2082" s="1" t="s">
        <v>8220</v>
      </c>
      <c r="H2082" s="1" t="s">
        <v>8223</v>
      </c>
      <c r="I2082" s="1" t="s">
        <v>8245</v>
      </c>
      <c r="J2082" s="1">
        <v>1481473208</v>
      </c>
      <c r="K2082" s="1">
        <v>1478881208</v>
      </c>
      <c r="L2082" s="1" t="b">
        <v>0</v>
      </c>
      <c r="M2082" s="1">
        <v>1</v>
      </c>
      <c r="N2082" s="1" t="b">
        <v>0</v>
      </c>
      <c r="O2082" s="1" t="s">
        <v>8295</v>
      </c>
      <c r="P2082" s="28">
        <f>F2082/D2082</f>
        <v>0.01</v>
      </c>
      <c r="Q2082" s="29">
        <f>IF(M2082&gt;0,F2082/M2082,0)</f>
        <v>50</v>
      </c>
      <c r="R2082" s="9" t="str">
        <f>LEFT(O2082,SEARCH("/",O2082,1)-1)</f>
        <v>photography</v>
      </c>
      <c r="S2082" s="26" t="str">
        <f>RIGHT(O2082,LEN(O2082)-SEARCH("/",O2082,1))</f>
        <v>people</v>
      </c>
      <c r="T2082" s="27">
        <f>(((K2082/60)/60)/24)+DATE(1970,1,1)</f>
        <v>42685.680648148147</v>
      </c>
      <c r="U2082" s="5" t="str">
        <f>TEXT(T2082,"mmm")</f>
        <v>Nov</v>
      </c>
      <c r="V2082" s="5" t="str">
        <f>TEXT(T2082,"yyyy")</f>
        <v>2016</v>
      </c>
      <c r="W2082" s="5" t="str">
        <f>TEXT(Y2082,"mmm")</f>
        <v>Dec</v>
      </c>
      <c r="X2082" s="1" t="str">
        <f>TEXT(Y2082,"yyyy")</f>
        <v>2016</v>
      </c>
      <c r="Y2082" s="27">
        <f>(((J2082/60)/60)/24)+DATE(1970,1,1)</f>
        <v>42715.680648148147</v>
      </c>
    </row>
    <row r="2083" spans="1:25" ht="48" x14ac:dyDescent="0.2">
      <c r="A2083" s="1">
        <v>2000</v>
      </c>
      <c r="B2083" s="7" t="s">
        <v>2001</v>
      </c>
      <c r="C2083" s="7" t="s">
        <v>6110</v>
      </c>
      <c r="D2083" s="1">
        <v>5000</v>
      </c>
      <c r="E2083" s="37" t="str">
        <f>VLOOKUP(D2083,'Vlookup Table Bonus Point'!$C$3:$D$26,2,TRUE)</f>
        <v>5000 to 9999</v>
      </c>
      <c r="F2083" s="1">
        <v>625</v>
      </c>
      <c r="G2083" s="1" t="s">
        <v>8220</v>
      </c>
      <c r="H2083" s="1" t="s">
        <v>8228</v>
      </c>
      <c r="I2083" s="1" t="s">
        <v>8250</v>
      </c>
      <c r="J2083" s="1">
        <v>1452120613</v>
      </c>
      <c r="K2083" s="1">
        <v>1449528613</v>
      </c>
      <c r="L2083" s="1" t="b">
        <v>0</v>
      </c>
      <c r="M2083" s="1">
        <v>25</v>
      </c>
      <c r="N2083" s="1" t="b">
        <v>0</v>
      </c>
      <c r="O2083" s="1" t="s">
        <v>8295</v>
      </c>
      <c r="P2083" s="28">
        <f>F2083/D2083</f>
        <v>0.125</v>
      </c>
      <c r="Q2083" s="29">
        <f>IF(M2083&gt;0,F2083/M2083,0)</f>
        <v>25</v>
      </c>
      <c r="R2083" s="9" t="str">
        <f>LEFT(O2083,SEARCH("/",O2083,1)-1)</f>
        <v>photography</v>
      </c>
      <c r="S2083" s="26" t="str">
        <f>RIGHT(O2083,LEN(O2083)-SEARCH("/",O2083,1))</f>
        <v>people</v>
      </c>
      <c r="T2083" s="27">
        <f>(((K2083/60)/60)/24)+DATE(1970,1,1)</f>
        <v>42345.951539351852</v>
      </c>
      <c r="U2083" s="5" t="str">
        <f>TEXT(T2083,"mmm")</f>
        <v>Dec</v>
      </c>
      <c r="V2083" s="5" t="str">
        <f>TEXT(T2083,"yyyy")</f>
        <v>2015</v>
      </c>
      <c r="W2083" s="5" t="str">
        <f>TEXT(Y2083,"mmm")</f>
        <v>Jan</v>
      </c>
      <c r="X2083" s="1" t="str">
        <f>TEXT(Y2083,"yyyy")</f>
        <v>2016</v>
      </c>
      <c r="Y2083" s="27">
        <f>(((J2083/60)/60)/24)+DATE(1970,1,1)</f>
        <v>42375.951539351852</v>
      </c>
    </row>
    <row r="2084" spans="1:25" ht="48" x14ac:dyDescent="0.2">
      <c r="A2084" s="1">
        <v>2012</v>
      </c>
      <c r="B2084" s="7" t="s">
        <v>2013</v>
      </c>
      <c r="C2084" s="7" t="s">
        <v>6122</v>
      </c>
      <c r="D2084" s="1">
        <v>5000</v>
      </c>
      <c r="E2084" s="37" t="str">
        <f>VLOOKUP(D2084,'Vlookup Table Bonus Point'!$C$3:$D$26,2,TRUE)</f>
        <v>5000 to 9999</v>
      </c>
      <c r="F2084" s="1">
        <v>11745</v>
      </c>
      <c r="G2084" s="1" t="s">
        <v>8218</v>
      </c>
      <c r="H2084" s="1" t="s">
        <v>8223</v>
      </c>
      <c r="I2084" s="1" t="s">
        <v>8245</v>
      </c>
      <c r="J2084" s="1">
        <v>1423165441</v>
      </c>
      <c r="K2084" s="1">
        <v>1420573441</v>
      </c>
      <c r="L2084" s="1" t="b">
        <v>1</v>
      </c>
      <c r="M2084" s="1">
        <v>183</v>
      </c>
      <c r="N2084" s="1" t="b">
        <v>1</v>
      </c>
      <c r="O2084" s="1" t="s">
        <v>8294</v>
      </c>
      <c r="P2084" s="28">
        <f>F2084/D2084</f>
        <v>2.3490000000000002</v>
      </c>
      <c r="Q2084" s="29">
        <f>IF(M2084&gt;0,F2084/M2084,0)</f>
        <v>64.180327868852459</v>
      </c>
      <c r="R2084" s="9" t="str">
        <f>LEFT(O2084,SEARCH("/",O2084,1)-1)</f>
        <v>technology</v>
      </c>
      <c r="S2084" s="26" t="str">
        <f>RIGHT(O2084,LEN(O2084)-SEARCH("/",O2084,1))</f>
        <v>hardware</v>
      </c>
      <c r="T2084" s="27">
        <f>(((K2084/60)/60)/24)+DATE(1970,1,1)</f>
        <v>42010.822233796294</v>
      </c>
      <c r="U2084" s="5" t="str">
        <f>TEXT(T2084,"mmm")</f>
        <v>Jan</v>
      </c>
      <c r="V2084" s="5" t="str">
        <f>TEXT(T2084,"yyyy")</f>
        <v>2015</v>
      </c>
      <c r="W2084" s="5" t="str">
        <f>TEXT(Y2084,"mmm")</f>
        <v>Feb</v>
      </c>
      <c r="X2084" s="1" t="str">
        <f>TEXT(Y2084,"yyyy")</f>
        <v>2015</v>
      </c>
      <c r="Y2084" s="27">
        <f>(((J2084/60)/60)/24)+DATE(1970,1,1)</f>
        <v>42040.822233796294</v>
      </c>
    </row>
    <row r="2085" spans="1:25" ht="48" x14ac:dyDescent="0.2">
      <c r="A2085" s="1">
        <v>2021</v>
      </c>
      <c r="B2085" s="7" t="s">
        <v>2022</v>
      </c>
      <c r="C2085" s="7" t="s">
        <v>6131</v>
      </c>
      <c r="D2085" s="1">
        <v>5000</v>
      </c>
      <c r="E2085" s="37" t="str">
        <f>VLOOKUP(D2085,'Vlookup Table Bonus Point'!$C$3:$D$26,2,TRUE)</f>
        <v>5000 to 9999</v>
      </c>
      <c r="F2085" s="1">
        <v>14055</v>
      </c>
      <c r="G2085" s="1" t="s">
        <v>8218</v>
      </c>
      <c r="H2085" s="1" t="s">
        <v>8223</v>
      </c>
      <c r="I2085" s="1" t="s">
        <v>8245</v>
      </c>
      <c r="J2085" s="1">
        <v>1411522897</v>
      </c>
      <c r="K2085" s="1">
        <v>1407634897</v>
      </c>
      <c r="L2085" s="1" t="b">
        <v>1</v>
      </c>
      <c r="M2085" s="1">
        <v>95</v>
      </c>
      <c r="N2085" s="1" t="b">
        <v>1</v>
      </c>
      <c r="O2085" s="1" t="s">
        <v>8294</v>
      </c>
      <c r="P2085" s="28">
        <f>F2085/D2085</f>
        <v>2.8109999999999999</v>
      </c>
      <c r="Q2085" s="29">
        <f>IF(M2085&gt;0,F2085/M2085,0)</f>
        <v>147.94736842105263</v>
      </c>
      <c r="R2085" s="9" t="str">
        <f>LEFT(O2085,SEARCH("/",O2085,1)-1)</f>
        <v>technology</v>
      </c>
      <c r="S2085" s="26" t="str">
        <f>RIGHT(O2085,LEN(O2085)-SEARCH("/",O2085,1))</f>
        <v>hardware</v>
      </c>
      <c r="T2085" s="27">
        <f>(((K2085/60)/60)/24)+DATE(1970,1,1)</f>
        <v>41861.070567129631</v>
      </c>
      <c r="U2085" s="5" t="str">
        <f>TEXT(T2085,"mmm")</f>
        <v>Aug</v>
      </c>
      <c r="V2085" s="5" t="str">
        <f>TEXT(T2085,"yyyy")</f>
        <v>2014</v>
      </c>
      <c r="W2085" s="5" t="str">
        <f>TEXT(Y2085,"mmm")</f>
        <v>Sep</v>
      </c>
      <c r="X2085" s="1" t="str">
        <f>TEXT(Y2085,"yyyy")</f>
        <v>2014</v>
      </c>
      <c r="Y2085" s="27">
        <f>(((J2085/60)/60)/24)+DATE(1970,1,1)</f>
        <v>41906.070567129631</v>
      </c>
    </row>
    <row r="2086" spans="1:25" ht="48" x14ac:dyDescent="0.2">
      <c r="A2086" s="1">
        <v>2053</v>
      </c>
      <c r="B2086" s="7" t="s">
        <v>2054</v>
      </c>
      <c r="C2086" s="7" t="s">
        <v>6163</v>
      </c>
      <c r="D2086" s="1">
        <v>5000</v>
      </c>
      <c r="E2086" s="37" t="str">
        <f>VLOOKUP(D2086,'Vlookup Table Bonus Point'!$C$3:$D$26,2,TRUE)</f>
        <v>5000 to 9999</v>
      </c>
      <c r="F2086" s="1">
        <v>5051</v>
      </c>
      <c r="G2086" s="1" t="s">
        <v>8218</v>
      </c>
      <c r="H2086" s="1" t="s">
        <v>8223</v>
      </c>
      <c r="I2086" s="1" t="s">
        <v>8245</v>
      </c>
      <c r="J2086" s="1">
        <v>1448466551</v>
      </c>
      <c r="K2086" s="1">
        <v>1445870951</v>
      </c>
      <c r="L2086" s="1" t="b">
        <v>0</v>
      </c>
      <c r="M2086" s="1">
        <v>121</v>
      </c>
      <c r="N2086" s="1" t="b">
        <v>1</v>
      </c>
      <c r="O2086" s="1" t="s">
        <v>8294</v>
      </c>
      <c r="P2086" s="28">
        <f>F2086/D2086</f>
        <v>1.0102</v>
      </c>
      <c r="Q2086" s="29">
        <f>IF(M2086&gt;0,F2086/M2086,0)</f>
        <v>41.743801652892564</v>
      </c>
      <c r="R2086" s="9" t="str">
        <f>LEFT(O2086,SEARCH("/",O2086,1)-1)</f>
        <v>technology</v>
      </c>
      <c r="S2086" s="26" t="str">
        <f>RIGHT(O2086,LEN(O2086)-SEARCH("/",O2086,1))</f>
        <v>hardware</v>
      </c>
      <c r="T2086" s="27">
        <f>(((K2086/60)/60)/24)+DATE(1970,1,1)</f>
        <v>42303.617488425924</v>
      </c>
      <c r="U2086" s="5" t="str">
        <f>TEXT(T2086,"mmm")</f>
        <v>Oct</v>
      </c>
      <c r="V2086" s="5" t="str">
        <f>TEXT(T2086,"yyyy")</f>
        <v>2015</v>
      </c>
      <c r="W2086" s="5" t="str">
        <f>TEXT(Y2086,"mmm")</f>
        <v>Nov</v>
      </c>
      <c r="X2086" s="1" t="str">
        <f>TEXT(Y2086,"yyyy")</f>
        <v>2015</v>
      </c>
      <c r="Y2086" s="27">
        <f>(((J2086/60)/60)/24)+DATE(1970,1,1)</f>
        <v>42333.659155092595</v>
      </c>
    </row>
    <row r="2087" spans="1:25" ht="48" x14ac:dyDescent="0.2">
      <c r="A2087" s="1">
        <v>2061</v>
      </c>
      <c r="B2087" s="7" t="s">
        <v>2062</v>
      </c>
      <c r="C2087" s="7" t="s">
        <v>6171</v>
      </c>
      <c r="D2087" s="1">
        <v>5000</v>
      </c>
      <c r="E2087" s="37" t="str">
        <f>VLOOKUP(D2087,'Vlookup Table Bonus Point'!$C$3:$D$26,2,TRUE)</f>
        <v>5000 to 9999</v>
      </c>
      <c r="F2087" s="1">
        <v>5396</v>
      </c>
      <c r="G2087" s="1" t="s">
        <v>8218</v>
      </c>
      <c r="H2087" s="1" t="s">
        <v>8223</v>
      </c>
      <c r="I2087" s="1" t="s">
        <v>8245</v>
      </c>
      <c r="J2087" s="1">
        <v>1483208454</v>
      </c>
      <c r="K2087" s="1">
        <v>1480616454</v>
      </c>
      <c r="L2087" s="1" t="b">
        <v>0</v>
      </c>
      <c r="M2087" s="1">
        <v>35</v>
      </c>
      <c r="N2087" s="1" t="b">
        <v>1</v>
      </c>
      <c r="O2087" s="1" t="s">
        <v>8294</v>
      </c>
      <c r="P2087" s="28">
        <f>F2087/D2087</f>
        <v>1.0791999999999999</v>
      </c>
      <c r="Q2087" s="29">
        <f>IF(M2087&gt;0,F2087/M2087,0)</f>
        <v>154.17142857142858</v>
      </c>
      <c r="R2087" s="9" t="str">
        <f>LEFT(O2087,SEARCH("/",O2087,1)-1)</f>
        <v>technology</v>
      </c>
      <c r="S2087" s="26" t="str">
        <f>RIGHT(O2087,LEN(O2087)-SEARCH("/",O2087,1))</f>
        <v>hardware</v>
      </c>
      <c r="T2087" s="27">
        <f>(((K2087/60)/60)/24)+DATE(1970,1,1)</f>
        <v>42705.764513888891</v>
      </c>
      <c r="U2087" s="5" t="str">
        <f>TEXT(T2087,"mmm")</f>
        <v>Dec</v>
      </c>
      <c r="V2087" s="5" t="str">
        <f>TEXT(T2087,"yyyy")</f>
        <v>2016</v>
      </c>
      <c r="W2087" s="5" t="str">
        <f>TEXT(Y2087,"mmm")</f>
        <v>Dec</v>
      </c>
      <c r="X2087" s="1" t="str">
        <f>TEXT(Y2087,"yyyy")</f>
        <v>2016</v>
      </c>
      <c r="Y2087" s="27">
        <f>(((J2087/60)/60)/24)+DATE(1970,1,1)</f>
        <v>42735.764513888891</v>
      </c>
    </row>
    <row r="2088" spans="1:25" ht="48" x14ac:dyDescent="0.2">
      <c r="A2088" s="1">
        <v>2114</v>
      </c>
      <c r="B2088" s="7" t="s">
        <v>2115</v>
      </c>
      <c r="C2088" s="7" t="s">
        <v>6224</v>
      </c>
      <c r="D2088" s="1">
        <v>5000</v>
      </c>
      <c r="E2088" s="37" t="str">
        <f>VLOOKUP(D2088,'Vlookup Table Bonus Point'!$C$3:$D$26,2,TRUE)</f>
        <v>5000 to 9999</v>
      </c>
      <c r="F2088" s="1">
        <v>5235</v>
      </c>
      <c r="G2088" s="1" t="s">
        <v>8218</v>
      </c>
      <c r="H2088" s="1" t="s">
        <v>8223</v>
      </c>
      <c r="I2088" s="1" t="s">
        <v>8245</v>
      </c>
      <c r="J2088" s="1">
        <v>1291870740</v>
      </c>
      <c r="K2088" s="1">
        <v>1286480070</v>
      </c>
      <c r="L2088" s="1" t="b">
        <v>0</v>
      </c>
      <c r="M2088" s="1">
        <v>147</v>
      </c>
      <c r="N2088" s="1" t="b">
        <v>1</v>
      </c>
      <c r="O2088" s="1" t="s">
        <v>8278</v>
      </c>
      <c r="P2088" s="28">
        <f>F2088/D2088</f>
        <v>1.0469999999999999</v>
      </c>
      <c r="Q2088" s="29">
        <f>IF(M2088&gt;0,F2088/M2088,0)</f>
        <v>35.612244897959187</v>
      </c>
      <c r="R2088" s="9" t="str">
        <f>LEFT(O2088,SEARCH("/",O2088,1)-1)</f>
        <v>music</v>
      </c>
      <c r="S2088" s="26" t="str">
        <f>RIGHT(O2088,LEN(O2088)-SEARCH("/",O2088,1))</f>
        <v>indie rock</v>
      </c>
      <c r="T2088" s="27">
        <f>(((K2088/60)/60)/24)+DATE(1970,1,1)</f>
        <v>40458.815625000003</v>
      </c>
      <c r="U2088" s="5" t="str">
        <f>TEXT(T2088,"mmm")</f>
        <v>Oct</v>
      </c>
      <c r="V2088" s="5" t="str">
        <f>TEXT(T2088,"yyyy")</f>
        <v>2010</v>
      </c>
      <c r="W2088" s="5" t="str">
        <f>TEXT(Y2088,"mmm")</f>
        <v>Dec</v>
      </c>
      <c r="X2088" s="1" t="str">
        <f>TEXT(Y2088,"yyyy")</f>
        <v>2010</v>
      </c>
      <c r="Y2088" s="27">
        <f>(((J2088/60)/60)/24)+DATE(1970,1,1)</f>
        <v>40521.207638888889</v>
      </c>
    </row>
    <row r="2089" spans="1:25" ht="48" x14ac:dyDescent="0.2">
      <c r="A2089" s="1">
        <v>2135</v>
      </c>
      <c r="B2089" s="7" t="s">
        <v>2136</v>
      </c>
      <c r="C2089" s="7" t="s">
        <v>6245</v>
      </c>
      <c r="D2089" s="1">
        <v>5000</v>
      </c>
      <c r="E2089" s="37" t="str">
        <f>VLOOKUP(D2089,'Vlookup Table Bonus Point'!$C$3:$D$26,2,TRUE)</f>
        <v>5000 to 9999</v>
      </c>
      <c r="F2089" s="1">
        <v>478</v>
      </c>
      <c r="G2089" s="1" t="s">
        <v>8220</v>
      </c>
      <c r="H2089" s="1" t="s">
        <v>8223</v>
      </c>
      <c r="I2089" s="1" t="s">
        <v>8245</v>
      </c>
      <c r="J2089" s="1">
        <v>1349392033</v>
      </c>
      <c r="K2089" s="1">
        <v>1346800033</v>
      </c>
      <c r="L2089" s="1" t="b">
        <v>0</v>
      </c>
      <c r="M2089" s="1">
        <v>22</v>
      </c>
      <c r="N2089" s="1" t="b">
        <v>0</v>
      </c>
      <c r="O2089" s="1" t="s">
        <v>8281</v>
      </c>
      <c r="P2089" s="28">
        <f>F2089/D2089</f>
        <v>9.5600000000000004E-2</v>
      </c>
      <c r="Q2089" s="29">
        <f>IF(M2089&gt;0,F2089/M2089,0)</f>
        <v>21.727272727272727</v>
      </c>
      <c r="R2089" s="9" t="str">
        <f>LEFT(O2089,SEARCH("/",O2089,1)-1)</f>
        <v>games</v>
      </c>
      <c r="S2089" s="26" t="str">
        <f>RIGHT(O2089,LEN(O2089)-SEARCH("/",O2089,1))</f>
        <v>video games</v>
      </c>
      <c r="T2089" s="27">
        <f>(((K2089/60)/60)/24)+DATE(1970,1,1)</f>
        <v>41156.963344907403</v>
      </c>
      <c r="U2089" s="5" t="str">
        <f>TEXT(T2089,"mmm")</f>
        <v>Sep</v>
      </c>
      <c r="V2089" s="5" t="str">
        <f>TEXT(T2089,"yyyy")</f>
        <v>2012</v>
      </c>
      <c r="W2089" s="5" t="str">
        <f>TEXT(Y2089,"mmm")</f>
        <v>Oct</v>
      </c>
      <c r="X2089" s="1" t="str">
        <f>TEXT(Y2089,"yyyy")</f>
        <v>2012</v>
      </c>
      <c r="Y2089" s="27">
        <f>(((J2089/60)/60)/24)+DATE(1970,1,1)</f>
        <v>41186.963344907403</v>
      </c>
    </row>
    <row r="2090" spans="1:25" ht="48" x14ac:dyDescent="0.2">
      <c r="A2090" s="1">
        <v>2146</v>
      </c>
      <c r="B2090" s="7" t="s">
        <v>2147</v>
      </c>
      <c r="C2090" s="7" t="s">
        <v>6256</v>
      </c>
      <c r="D2090" s="1">
        <v>5000</v>
      </c>
      <c r="E2090" s="37" t="str">
        <f>VLOOKUP(D2090,'Vlookup Table Bonus Point'!$C$3:$D$26,2,TRUE)</f>
        <v>5000 to 9999</v>
      </c>
      <c r="F2090" s="1">
        <v>1</v>
      </c>
      <c r="G2090" s="1" t="s">
        <v>8220</v>
      </c>
      <c r="H2090" s="1" t="s">
        <v>8223</v>
      </c>
      <c r="I2090" s="1" t="s">
        <v>8245</v>
      </c>
      <c r="J2090" s="1">
        <v>1455207510</v>
      </c>
      <c r="K2090" s="1">
        <v>1453997910</v>
      </c>
      <c r="L2090" s="1" t="b">
        <v>0</v>
      </c>
      <c r="M2090" s="1">
        <v>1</v>
      </c>
      <c r="N2090" s="1" t="b">
        <v>0</v>
      </c>
      <c r="O2090" s="1" t="s">
        <v>8281</v>
      </c>
      <c r="P2090" s="28">
        <f>F2090/D2090</f>
        <v>2.0000000000000001E-4</v>
      </c>
      <c r="Q2090" s="29">
        <f>IF(M2090&gt;0,F2090/M2090,0)</f>
        <v>1</v>
      </c>
      <c r="R2090" s="9" t="str">
        <f>LEFT(O2090,SEARCH("/",O2090,1)-1)</f>
        <v>games</v>
      </c>
      <c r="S2090" s="26" t="str">
        <f>RIGHT(O2090,LEN(O2090)-SEARCH("/",O2090,1))</f>
        <v>video games</v>
      </c>
      <c r="T2090" s="27">
        <f>(((K2090/60)/60)/24)+DATE(1970,1,1)</f>
        <v>42397.679513888885</v>
      </c>
      <c r="U2090" s="5" t="str">
        <f>TEXT(T2090,"mmm")</f>
        <v>Jan</v>
      </c>
      <c r="V2090" s="5" t="str">
        <f>TEXT(T2090,"yyyy")</f>
        <v>2016</v>
      </c>
      <c r="W2090" s="5" t="str">
        <f>TEXT(Y2090,"mmm")</f>
        <v>Feb</v>
      </c>
      <c r="X2090" s="1" t="str">
        <f>TEXT(Y2090,"yyyy")</f>
        <v>2016</v>
      </c>
      <c r="Y2090" s="27">
        <f>(((J2090/60)/60)/24)+DATE(1970,1,1)</f>
        <v>42411.679513888885</v>
      </c>
    </row>
    <row r="2091" spans="1:25" ht="48" x14ac:dyDescent="0.2">
      <c r="A2091" s="1">
        <v>2155</v>
      </c>
      <c r="B2091" s="7" t="s">
        <v>2156</v>
      </c>
      <c r="C2091" s="7" t="s">
        <v>6265</v>
      </c>
      <c r="D2091" s="1">
        <v>5000</v>
      </c>
      <c r="E2091" s="37" t="str">
        <f>VLOOKUP(D2091,'Vlookup Table Bonus Point'!$C$3:$D$26,2,TRUE)</f>
        <v>5000 to 9999</v>
      </c>
      <c r="F2091" s="1">
        <v>115</v>
      </c>
      <c r="G2091" s="1" t="s">
        <v>8220</v>
      </c>
      <c r="H2091" s="1" t="s">
        <v>8224</v>
      </c>
      <c r="I2091" s="1" t="s">
        <v>8246</v>
      </c>
      <c r="J2091" s="1">
        <v>1459443385</v>
      </c>
      <c r="K2091" s="1">
        <v>1456854985</v>
      </c>
      <c r="L2091" s="1" t="b">
        <v>0</v>
      </c>
      <c r="M2091" s="1">
        <v>5</v>
      </c>
      <c r="N2091" s="1" t="b">
        <v>0</v>
      </c>
      <c r="O2091" s="1" t="s">
        <v>8281</v>
      </c>
      <c r="P2091" s="28">
        <f>F2091/D2091</f>
        <v>2.3E-2</v>
      </c>
      <c r="Q2091" s="29">
        <f>IF(M2091&gt;0,F2091/M2091,0)</f>
        <v>23</v>
      </c>
      <c r="R2091" s="9" t="str">
        <f>LEFT(O2091,SEARCH("/",O2091,1)-1)</f>
        <v>games</v>
      </c>
      <c r="S2091" s="26" t="str">
        <f>RIGHT(O2091,LEN(O2091)-SEARCH("/",O2091,1))</f>
        <v>video games</v>
      </c>
      <c r="T2091" s="27">
        <f>(((K2091/60)/60)/24)+DATE(1970,1,1)</f>
        <v>42430.747511574074</v>
      </c>
      <c r="U2091" s="5" t="str">
        <f>TEXT(T2091,"mmm")</f>
        <v>Mar</v>
      </c>
      <c r="V2091" s="5" t="str">
        <f>TEXT(T2091,"yyyy")</f>
        <v>2016</v>
      </c>
      <c r="W2091" s="5" t="str">
        <f>TEXT(Y2091,"mmm")</f>
        <v>Mar</v>
      </c>
      <c r="X2091" s="1" t="str">
        <f>TEXT(Y2091,"yyyy")</f>
        <v>2016</v>
      </c>
      <c r="Y2091" s="27">
        <f>(((J2091/60)/60)/24)+DATE(1970,1,1)</f>
        <v>42460.70584490741</v>
      </c>
    </row>
    <row r="2092" spans="1:25" ht="48" x14ac:dyDescent="0.2">
      <c r="A2092" s="1">
        <v>2176</v>
      </c>
      <c r="B2092" s="7" t="s">
        <v>2177</v>
      </c>
      <c r="C2092" s="7" t="s">
        <v>6286</v>
      </c>
      <c r="D2092" s="1">
        <v>5000</v>
      </c>
      <c r="E2092" s="37" t="str">
        <f>VLOOKUP(D2092,'Vlookup Table Bonus Point'!$C$3:$D$26,2,TRUE)</f>
        <v>5000 to 9999</v>
      </c>
      <c r="F2092" s="1">
        <v>6301</v>
      </c>
      <c r="G2092" s="1" t="s">
        <v>8218</v>
      </c>
      <c r="H2092" s="1" t="s">
        <v>8223</v>
      </c>
      <c r="I2092" s="1" t="s">
        <v>8245</v>
      </c>
      <c r="J2092" s="1">
        <v>1430579509</v>
      </c>
      <c r="K2092" s="1">
        <v>1427987509</v>
      </c>
      <c r="L2092" s="1" t="b">
        <v>0</v>
      </c>
      <c r="M2092" s="1">
        <v>71</v>
      </c>
      <c r="N2092" s="1" t="b">
        <v>1</v>
      </c>
      <c r="O2092" s="1" t="s">
        <v>8275</v>
      </c>
      <c r="P2092" s="28">
        <f>F2092/D2092</f>
        <v>1.2602</v>
      </c>
      <c r="Q2092" s="29">
        <f>IF(M2092&gt;0,F2092/M2092,0)</f>
        <v>88.74647887323944</v>
      </c>
      <c r="R2092" s="9" t="str">
        <f>LEFT(O2092,SEARCH("/",O2092,1)-1)</f>
        <v>music</v>
      </c>
      <c r="S2092" s="26" t="str">
        <f>RIGHT(O2092,LEN(O2092)-SEARCH("/",O2092,1))</f>
        <v>rock</v>
      </c>
      <c r="T2092" s="27">
        <f>(((K2092/60)/60)/24)+DATE(1970,1,1)</f>
        <v>42096.633206018523</v>
      </c>
      <c r="U2092" s="5" t="str">
        <f>TEXT(T2092,"mmm")</f>
        <v>Apr</v>
      </c>
      <c r="V2092" s="5" t="str">
        <f>TEXT(T2092,"yyyy")</f>
        <v>2015</v>
      </c>
      <c r="W2092" s="5" t="str">
        <f>TEXT(Y2092,"mmm")</f>
        <v>May</v>
      </c>
      <c r="X2092" s="1" t="str">
        <f>TEXT(Y2092,"yyyy")</f>
        <v>2015</v>
      </c>
      <c r="Y2092" s="27">
        <f>(((J2092/60)/60)/24)+DATE(1970,1,1)</f>
        <v>42126.633206018523</v>
      </c>
    </row>
    <row r="2093" spans="1:25" ht="32" x14ac:dyDescent="0.2">
      <c r="A2093" s="1">
        <v>2180</v>
      </c>
      <c r="B2093" s="7" t="s">
        <v>2181</v>
      </c>
      <c r="C2093" s="7" t="s">
        <v>6290</v>
      </c>
      <c r="D2093" s="1">
        <v>5000</v>
      </c>
      <c r="E2093" s="37" t="str">
        <f>VLOOKUP(D2093,'Vlookup Table Bonus Point'!$C$3:$D$26,2,TRUE)</f>
        <v>5000 to 9999</v>
      </c>
      <c r="F2093" s="1">
        <v>5359.21</v>
      </c>
      <c r="G2093" s="1" t="s">
        <v>8218</v>
      </c>
      <c r="H2093" s="1" t="s">
        <v>8223</v>
      </c>
      <c r="I2093" s="1" t="s">
        <v>8245</v>
      </c>
      <c r="J2093" s="1">
        <v>1447434268</v>
      </c>
      <c r="K2093" s="1">
        <v>1443801868</v>
      </c>
      <c r="L2093" s="1" t="b">
        <v>0</v>
      </c>
      <c r="M2093" s="1">
        <v>78</v>
      </c>
      <c r="N2093" s="1" t="b">
        <v>1</v>
      </c>
      <c r="O2093" s="1" t="s">
        <v>8275</v>
      </c>
      <c r="P2093" s="28">
        <f>F2093/D2093</f>
        <v>1.071842</v>
      </c>
      <c r="Q2093" s="29">
        <f>IF(M2093&gt;0,F2093/M2093,0)</f>
        <v>68.707820512820518</v>
      </c>
      <c r="R2093" s="9" t="str">
        <f>LEFT(O2093,SEARCH("/",O2093,1)-1)</f>
        <v>music</v>
      </c>
      <c r="S2093" s="26" t="str">
        <f>RIGHT(O2093,LEN(O2093)-SEARCH("/",O2093,1))</f>
        <v>rock</v>
      </c>
      <c r="T2093" s="27">
        <f>(((K2093/60)/60)/24)+DATE(1970,1,1)</f>
        <v>42279.669768518521</v>
      </c>
      <c r="U2093" s="5" t="str">
        <f>TEXT(T2093,"mmm")</f>
        <v>Oct</v>
      </c>
      <c r="V2093" s="5" t="str">
        <f>TEXT(T2093,"yyyy")</f>
        <v>2015</v>
      </c>
      <c r="W2093" s="5" t="str">
        <f>TEXT(Y2093,"mmm")</f>
        <v>Nov</v>
      </c>
      <c r="X2093" s="1" t="str">
        <f>TEXT(Y2093,"yyyy")</f>
        <v>2015</v>
      </c>
      <c r="Y2093" s="27">
        <f>(((J2093/60)/60)/24)+DATE(1970,1,1)</f>
        <v>42321.711435185185</v>
      </c>
    </row>
    <row r="2094" spans="1:25" ht="48" x14ac:dyDescent="0.2">
      <c r="A2094" s="1">
        <v>2185</v>
      </c>
      <c r="B2094" s="7" t="s">
        <v>2186</v>
      </c>
      <c r="C2094" s="7" t="s">
        <v>6295</v>
      </c>
      <c r="D2094" s="1">
        <v>5000</v>
      </c>
      <c r="E2094" s="37" t="str">
        <f>VLOOKUP(D2094,'Vlookup Table Bonus Point'!$C$3:$D$26,2,TRUE)</f>
        <v>5000 to 9999</v>
      </c>
      <c r="F2094" s="1">
        <v>92848.5</v>
      </c>
      <c r="G2094" s="1" t="s">
        <v>8218</v>
      </c>
      <c r="H2094" s="1" t="s">
        <v>8224</v>
      </c>
      <c r="I2094" s="1" t="s">
        <v>8246</v>
      </c>
      <c r="J2094" s="1">
        <v>1364286239</v>
      </c>
      <c r="K2094" s="1">
        <v>1360830239</v>
      </c>
      <c r="L2094" s="1" t="b">
        <v>0</v>
      </c>
      <c r="M2094" s="1">
        <v>623</v>
      </c>
      <c r="N2094" s="1" t="b">
        <v>1</v>
      </c>
      <c r="O2094" s="1" t="s">
        <v>8296</v>
      </c>
      <c r="P2094" s="28">
        <f>F2094/D2094</f>
        <v>18.569700000000001</v>
      </c>
      <c r="Q2094" s="29">
        <f>IF(M2094&gt;0,F2094/M2094,0)</f>
        <v>149.03451043338683</v>
      </c>
      <c r="R2094" s="9" t="str">
        <f>LEFT(O2094,SEARCH("/",O2094,1)-1)</f>
        <v>games</v>
      </c>
      <c r="S2094" s="26" t="str">
        <f>RIGHT(O2094,LEN(O2094)-SEARCH("/",O2094,1))</f>
        <v>tabletop games</v>
      </c>
      <c r="T2094" s="27">
        <f>(((K2094/60)/60)/24)+DATE(1970,1,1)</f>
        <v>41319.349988425929</v>
      </c>
      <c r="U2094" s="5" t="str">
        <f>TEXT(T2094,"mmm")</f>
        <v>Feb</v>
      </c>
      <c r="V2094" s="5" t="str">
        <f>TEXT(T2094,"yyyy")</f>
        <v>2013</v>
      </c>
      <c r="W2094" s="5" t="str">
        <f>TEXT(Y2094,"mmm")</f>
        <v>Mar</v>
      </c>
      <c r="X2094" s="1" t="str">
        <f>TEXT(Y2094,"yyyy")</f>
        <v>2013</v>
      </c>
      <c r="Y2094" s="27">
        <f>(((J2094/60)/60)/24)+DATE(1970,1,1)</f>
        <v>41359.349988425929</v>
      </c>
    </row>
    <row r="2095" spans="1:25" ht="48" x14ac:dyDescent="0.2">
      <c r="A2095" s="1">
        <v>2232</v>
      </c>
      <c r="B2095" s="7" t="s">
        <v>2233</v>
      </c>
      <c r="C2095" s="7" t="s">
        <v>6342</v>
      </c>
      <c r="D2095" s="1">
        <v>5000</v>
      </c>
      <c r="E2095" s="37" t="str">
        <f>VLOOKUP(D2095,'Vlookup Table Bonus Point'!$C$3:$D$26,2,TRUE)</f>
        <v>5000 to 9999</v>
      </c>
      <c r="F2095" s="1">
        <v>24790</v>
      </c>
      <c r="G2095" s="1" t="s">
        <v>8218</v>
      </c>
      <c r="H2095" s="1" t="s">
        <v>8223</v>
      </c>
      <c r="I2095" s="1" t="s">
        <v>8245</v>
      </c>
      <c r="J2095" s="1">
        <v>1405738800</v>
      </c>
      <c r="K2095" s="1">
        <v>1402945408</v>
      </c>
      <c r="L2095" s="1" t="b">
        <v>0</v>
      </c>
      <c r="M2095" s="1">
        <v>988</v>
      </c>
      <c r="N2095" s="1" t="b">
        <v>1</v>
      </c>
      <c r="O2095" s="1" t="s">
        <v>8296</v>
      </c>
      <c r="P2095" s="28">
        <f>F2095/D2095</f>
        <v>4.9580000000000002</v>
      </c>
      <c r="Q2095" s="29">
        <f>IF(M2095&gt;0,F2095/M2095,0)</f>
        <v>25.091093117408906</v>
      </c>
      <c r="R2095" s="9" t="str">
        <f>LEFT(O2095,SEARCH("/",O2095,1)-1)</f>
        <v>games</v>
      </c>
      <c r="S2095" s="26" t="str">
        <f>RIGHT(O2095,LEN(O2095)-SEARCH("/",O2095,1))</f>
        <v>tabletop games</v>
      </c>
      <c r="T2095" s="27">
        <f>(((K2095/60)/60)/24)+DATE(1970,1,1)</f>
        <v>41806.794074074074</v>
      </c>
      <c r="U2095" s="5" t="str">
        <f>TEXT(T2095,"mmm")</f>
        <v>Jun</v>
      </c>
      <c r="V2095" s="5" t="str">
        <f>TEXT(T2095,"yyyy")</f>
        <v>2014</v>
      </c>
      <c r="W2095" s="5" t="str">
        <f>TEXT(Y2095,"mmm")</f>
        <v>Jul</v>
      </c>
      <c r="X2095" s="1" t="str">
        <f>TEXT(Y2095,"yyyy")</f>
        <v>2014</v>
      </c>
      <c r="Y2095" s="27">
        <f>(((J2095/60)/60)/24)+DATE(1970,1,1)</f>
        <v>41839.125</v>
      </c>
    </row>
    <row r="2096" spans="1:25" ht="48" x14ac:dyDescent="0.2">
      <c r="A2096" s="1">
        <v>2240</v>
      </c>
      <c r="B2096" s="7" t="s">
        <v>2241</v>
      </c>
      <c r="C2096" s="7" t="s">
        <v>6350</v>
      </c>
      <c r="D2096" s="1">
        <v>5000</v>
      </c>
      <c r="E2096" s="37" t="str">
        <f>VLOOKUP(D2096,'Vlookup Table Bonus Point'!$C$3:$D$26,2,TRUE)</f>
        <v>5000 to 9999</v>
      </c>
      <c r="F2096" s="1">
        <v>13534</v>
      </c>
      <c r="G2096" s="1" t="s">
        <v>8218</v>
      </c>
      <c r="H2096" s="1" t="s">
        <v>8223</v>
      </c>
      <c r="I2096" s="1" t="s">
        <v>8245</v>
      </c>
      <c r="J2096" s="1">
        <v>1461354544</v>
      </c>
      <c r="K2096" s="1">
        <v>1458762544</v>
      </c>
      <c r="L2096" s="1" t="b">
        <v>0</v>
      </c>
      <c r="M2096" s="1">
        <v>96</v>
      </c>
      <c r="N2096" s="1" t="b">
        <v>1</v>
      </c>
      <c r="O2096" s="1" t="s">
        <v>8296</v>
      </c>
      <c r="P2096" s="28">
        <f>F2096/D2096</f>
        <v>2.7067999999999999</v>
      </c>
      <c r="Q2096" s="29">
        <f>IF(M2096&gt;0,F2096/M2096,0)</f>
        <v>140.97916666666666</v>
      </c>
      <c r="R2096" s="9" t="str">
        <f>LEFT(O2096,SEARCH("/",O2096,1)-1)</f>
        <v>games</v>
      </c>
      <c r="S2096" s="26" t="str">
        <f>RIGHT(O2096,LEN(O2096)-SEARCH("/",O2096,1))</f>
        <v>tabletop games</v>
      </c>
      <c r="T2096" s="27">
        <f>(((K2096/60)/60)/24)+DATE(1970,1,1)</f>
        <v>42452.825740740736</v>
      </c>
      <c r="U2096" s="5" t="str">
        <f>TEXT(T2096,"mmm")</f>
        <v>Mar</v>
      </c>
      <c r="V2096" s="5" t="str">
        <f>TEXT(T2096,"yyyy")</f>
        <v>2016</v>
      </c>
      <c r="W2096" s="5" t="str">
        <f>TEXT(Y2096,"mmm")</f>
        <v>Apr</v>
      </c>
      <c r="X2096" s="1" t="str">
        <f>TEXT(Y2096,"yyyy")</f>
        <v>2016</v>
      </c>
      <c r="Y2096" s="27">
        <f>(((J2096/60)/60)/24)+DATE(1970,1,1)</f>
        <v>42482.825740740736</v>
      </c>
    </row>
    <row r="2097" spans="1:25" ht="48" x14ac:dyDescent="0.2">
      <c r="A2097" s="1">
        <v>2244</v>
      </c>
      <c r="B2097" s="7" t="s">
        <v>2245</v>
      </c>
      <c r="C2097" s="7" t="s">
        <v>6354</v>
      </c>
      <c r="D2097" s="1">
        <v>5000</v>
      </c>
      <c r="E2097" s="37" t="str">
        <f>VLOOKUP(D2097,'Vlookup Table Bonus Point'!$C$3:$D$26,2,TRUE)</f>
        <v>5000 to 9999</v>
      </c>
      <c r="F2097" s="1">
        <v>18851</v>
      </c>
      <c r="G2097" s="1" t="s">
        <v>8218</v>
      </c>
      <c r="H2097" s="1" t="s">
        <v>8223</v>
      </c>
      <c r="I2097" s="1" t="s">
        <v>8245</v>
      </c>
      <c r="J2097" s="1">
        <v>1476649800</v>
      </c>
      <c r="K2097" s="1">
        <v>1475609946</v>
      </c>
      <c r="L2097" s="1" t="b">
        <v>0</v>
      </c>
      <c r="M2097" s="1">
        <v>290</v>
      </c>
      <c r="N2097" s="1" t="b">
        <v>1</v>
      </c>
      <c r="O2097" s="1" t="s">
        <v>8296</v>
      </c>
      <c r="P2097" s="28">
        <f>F2097/D2097</f>
        <v>3.7702</v>
      </c>
      <c r="Q2097" s="29">
        <f>IF(M2097&gt;0,F2097/M2097,0)</f>
        <v>65.00344827586207</v>
      </c>
      <c r="R2097" s="9" t="str">
        <f>LEFT(O2097,SEARCH("/",O2097,1)-1)</f>
        <v>games</v>
      </c>
      <c r="S2097" s="26" t="str">
        <f>RIGHT(O2097,LEN(O2097)-SEARCH("/",O2097,1))</f>
        <v>tabletop games</v>
      </c>
      <c r="T2097" s="27">
        <f>(((K2097/60)/60)/24)+DATE(1970,1,1)</f>
        <v>42647.818819444445</v>
      </c>
      <c r="U2097" s="5" t="str">
        <f>TEXT(T2097,"mmm")</f>
        <v>Oct</v>
      </c>
      <c r="V2097" s="5" t="str">
        <f>TEXT(T2097,"yyyy")</f>
        <v>2016</v>
      </c>
      <c r="W2097" s="5" t="str">
        <f>TEXT(Y2097,"mmm")</f>
        <v>Oct</v>
      </c>
      <c r="X2097" s="1" t="str">
        <f>TEXT(Y2097,"yyyy")</f>
        <v>2016</v>
      </c>
      <c r="Y2097" s="27">
        <f>(((J2097/60)/60)/24)+DATE(1970,1,1)</f>
        <v>42659.854166666672</v>
      </c>
    </row>
    <row r="2098" spans="1:25" ht="48" x14ac:dyDescent="0.2">
      <c r="A2098" s="1">
        <v>2294</v>
      </c>
      <c r="B2098" s="7" t="s">
        <v>2295</v>
      </c>
      <c r="C2098" s="7" t="s">
        <v>6404</v>
      </c>
      <c r="D2098" s="1">
        <v>5000</v>
      </c>
      <c r="E2098" s="37" t="str">
        <f>VLOOKUP(D2098,'Vlookup Table Bonus Point'!$C$3:$D$26,2,TRUE)</f>
        <v>5000 to 9999</v>
      </c>
      <c r="F2098" s="1">
        <v>7304.04</v>
      </c>
      <c r="G2098" s="1" t="s">
        <v>8218</v>
      </c>
      <c r="H2098" s="1" t="s">
        <v>8223</v>
      </c>
      <c r="I2098" s="1" t="s">
        <v>8245</v>
      </c>
      <c r="J2098" s="1">
        <v>1358702480</v>
      </c>
      <c r="K2098" s="1">
        <v>1356110480</v>
      </c>
      <c r="L2098" s="1" t="b">
        <v>0</v>
      </c>
      <c r="M2098" s="1">
        <v>112</v>
      </c>
      <c r="N2098" s="1" t="b">
        <v>1</v>
      </c>
      <c r="O2098" s="1" t="s">
        <v>8275</v>
      </c>
      <c r="P2098" s="28">
        <f>F2098/D2098</f>
        <v>1.4608079999999999</v>
      </c>
      <c r="Q2098" s="29">
        <f>IF(M2098&gt;0,F2098/M2098,0)</f>
        <v>65.214642857142863</v>
      </c>
      <c r="R2098" s="9" t="str">
        <f>LEFT(O2098,SEARCH("/",O2098,1)-1)</f>
        <v>music</v>
      </c>
      <c r="S2098" s="26" t="str">
        <f>RIGHT(O2098,LEN(O2098)-SEARCH("/",O2098,1))</f>
        <v>rock</v>
      </c>
      <c r="T2098" s="27">
        <f>(((K2098/60)/60)/24)+DATE(1970,1,1)</f>
        <v>41264.72314814815</v>
      </c>
      <c r="U2098" s="5" t="str">
        <f>TEXT(T2098,"mmm")</f>
        <v>Dec</v>
      </c>
      <c r="V2098" s="5" t="str">
        <f>TEXT(T2098,"yyyy")</f>
        <v>2012</v>
      </c>
      <c r="W2098" s="5" t="str">
        <f>TEXT(Y2098,"mmm")</f>
        <v>Jan</v>
      </c>
      <c r="X2098" s="1" t="str">
        <f>TEXT(Y2098,"yyyy")</f>
        <v>2013</v>
      </c>
      <c r="Y2098" s="27">
        <f>(((J2098/60)/60)/24)+DATE(1970,1,1)</f>
        <v>41294.72314814815</v>
      </c>
    </row>
    <row r="2099" spans="1:25" ht="32" x14ac:dyDescent="0.2">
      <c r="A2099" s="1">
        <v>2301</v>
      </c>
      <c r="B2099" s="7" t="s">
        <v>2302</v>
      </c>
      <c r="C2099" s="7" t="s">
        <v>6411</v>
      </c>
      <c r="D2099" s="1">
        <v>5000</v>
      </c>
      <c r="E2099" s="37" t="str">
        <f>VLOOKUP(D2099,'Vlookup Table Bonus Point'!$C$3:$D$26,2,TRUE)</f>
        <v>5000 to 9999</v>
      </c>
      <c r="F2099" s="1">
        <v>6680.22</v>
      </c>
      <c r="G2099" s="1" t="s">
        <v>8218</v>
      </c>
      <c r="H2099" s="1" t="s">
        <v>8223</v>
      </c>
      <c r="I2099" s="1" t="s">
        <v>8245</v>
      </c>
      <c r="J2099" s="1">
        <v>1371785496</v>
      </c>
      <c r="K2099" s="1">
        <v>1369193496</v>
      </c>
      <c r="L2099" s="1" t="b">
        <v>1</v>
      </c>
      <c r="M2099" s="1">
        <v>211</v>
      </c>
      <c r="N2099" s="1" t="b">
        <v>1</v>
      </c>
      <c r="O2099" s="1" t="s">
        <v>8278</v>
      </c>
      <c r="P2099" s="28">
        <f>F2099/D2099</f>
        <v>1.336044</v>
      </c>
      <c r="Q2099" s="29">
        <f>IF(M2099&gt;0,F2099/M2099,0)</f>
        <v>31.659810426540286</v>
      </c>
      <c r="R2099" s="9" t="str">
        <f>LEFT(O2099,SEARCH("/",O2099,1)-1)</f>
        <v>music</v>
      </c>
      <c r="S2099" s="26" t="str">
        <f>RIGHT(O2099,LEN(O2099)-SEARCH("/",O2099,1))</f>
        <v>indie rock</v>
      </c>
      <c r="T2099" s="27">
        <f>(((K2099/60)/60)/24)+DATE(1970,1,1)</f>
        <v>41416.146944444445</v>
      </c>
      <c r="U2099" s="5" t="str">
        <f>TEXT(T2099,"mmm")</f>
        <v>May</v>
      </c>
      <c r="V2099" s="5" t="str">
        <f>TEXT(T2099,"yyyy")</f>
        <v>2013</v>
      </c>
      <c r="W2099" s="5" t="str">
        <f>TEXT(Y2099,"mmm")</f>
        <v>Jun</v>
      </c>
      <c r="X2099" s="1" t="str">
        <f>TEXT(Y2099,"yyyy")</f>
        <v>2013</v>
      </c>
      <c r="Y2099" s="27">
        <f>(((J2099/60)/60)/24)+DATE(1970,1,1)</f>
        <v>41446.146944444445</v>
      </c>
    </row>
    <row r="2100" spans="1:25" ht="32" x14ac:dyDescent="0.2">
      <c r="A2100" s="1">
        <v>2313</v>
      </c>
      <c r="B2100" s="7" t="s">
        <v>2314</v>
      </c>
      <c r="C2100" s="7" t="s">
        <v>6423</v>
      </c>
      <c r="D2100" s="1">
        <v>5000</v>
      </c>
      <c r="E2100" s="37" t="str">
        <f>VLOOKUP(D2100,'Vlookup Table Bonus Point'!$C$3:$D$26,2,TRUE)</f>
        <v>5000 to 9999</v>
      </c>
      <c r="F2100" s="1">
        <v>8792.02</v>
      </c>
      <c r="G2100" s="1" t="s">
        <v>8218</v>
      </c>
      <c r="H2100" s="1" t="s">
        <v>8223</v>
      </c>
      <c r="I2100" s="1" t="s">
        <v>8245</v>
      </c>
      <c r="J2100" s="1">
        <v>1336086026</v>
      </c>
      <c r="K2100" s="1">
        <v>1333494026</v>
      </c>
      <c r="L2100" s="1" t="b">
        <v>1</v>
      </c>
      <c r="M2100" s="1">
        <v>157</v>
      </c>
      <c r="N2100" s="1" t="b">
        <v>1</v>
      </c>
      <c r="O2100" s="1" t="s">
        <v>8278</v>
      </c>
      <c r="P2100" s="28">
        <f>F2100/D2100</f>
        <v>1.7584040000000001</v>
      </c>
      <c r="Q2100" s="29">
        <f>IF(M2100&gt;0,F2100/M2100,0)</f>
        <v>56.000127388535034</v>
      </c>
      <c r="R2100" s="9" t="str">
        <f>LEFT(O2100,SEARCH("/",O2100,1)-1)</f>
        <v>music</v>
      </c>
      <c r="S2100" s="26" t="str">
        <f>RIGHT(O2100,LEN(O2100)-SEARCH("/",O2100,1))</f>
        <v>indie rock</v>
      </c>
      <c r="T2100" s="27">
        <f>(((K2100/60)/60)/24)+DATE(1970,1,1)</f>
        <v>41002.958634259259</v>
      </c>
      <c r="U2100" s="5" t="str">
        <f>TEXT(T2100,"mmm")</f>
        <v>Apr</v>
      </c>
      <c r="V2100" s="5" t="str">
        <f>TEXT(T2100,"yyyy")</f>
        <v>2012</v>
      </c>
      <c r="W2100" s="5" t="str">
        <f>TEXT(Y2100,"mmm")</f>
        <v>May</v>
      </c>
      <c r="X2100" s="1" t="str">
        <f>TEXT(Y2100,"yyyy")</f>
        <v>2012</v>
      </c>
      <c r="Y2100" s="27">
        <f>(((J2100/60)/60)/24)+DATE(1970,1,1)</f>
        <v>41032.958634259259</v>
      </c>
    </row>
    <row r="2101" spans="1:25" ht="64" x14ac:dyDescent="0.2">
      <c r="A2101" s="1">
        <v>2318</v>
      </c>
      <c r="B2101" s="7" t="s">
        <v>2319</v>
      </c>
      <c r="C2101" s="7" t="s">
        <v>6428</v>
      </c>
      <c r="D2101" s="1">
        <v>5000</v>
      </c>
      <c r="E2101" s="37" t="str">
        <f>VLOOKUP(D2101,'Vlookup Table Bonus Point'!$C$3:$D$26,2,TRUE)</f>
        <v>5000 to 9999</v>
      </c>
      <c r="F2101" s="1">
        <v>6053</v>
      </c>
      <c r="G2101" s="1" t="s">
        <v>8218</v>
      </c>
      <c r="H2101" s="1" t="s">
        <v>8223</v>
      </c>
      <c r="I2101" s="1" t="s">
        <v>8245</v>
      </c>
      <c r="J2101" s="1">
        <v>1253937540</v>
      </c>
      <c r="K2101" s="1">
        <v>1251214014</v>
      </c>
      <c r="L2101" s="1" t="b">
        <v>1</v>
      </c>
      <c r="M2101" s="1">
        <v>163</v>
      </c>
      <c r="N2101" s="1" t="b">
        <v>1</v>
      </c>
      <c r="O2101" s="1" t="s">
        <v>8278</v>
      </c>
      <c r="P2101" s="28">
        <f>F2101/D2101</f>
        <v>1.2105999999999999</v>
      </c>
      <c r="Q2101" s="29">
        <f>IF(M2101&gt;0,F2101/M2101,0)</f>
        <v>37.134969325153371</v>
      </c>
      <c r="R2101" s="9" t="str">
        <f>LEFT(O2101,SEARCH("/",O2101,1)-1)</f>
        <v>music</v>
      </c>
      <c r="S2101" s="26" t="str">
        <f>RIGHT(O2101,LEN(O2101)-SEARCH("/",O2101,1))</f>
        <v>indie rock</v>
      </c>
      <c r="T2101" s="27">
        <f>(((K2101/60)/60)/24)+DATE(1970,1,1)</f>
        <v>40050.643680555557</v>
      </c>
      <c r="U2101" s="5" t="str">
        <f>TEXT(T2101,"mmm")</f>
        <v>Aug</v>
      </c>
      <c r="V2101" s="5" t="str">
        <f>TEXT(T2101,"yyyy")</f>
        <v>2009</v>
      </c>
      <c r="W2101" s="5" t="str">
        <f>TEXT(Y2101,"mmm")</f>
        <v>Sep</v>
      </c>
      <c r="X2101" s="1" t="str">
        <f>TEXT(Y2101,"yyyy")</f>
        <v>2009</v>
      </c>
      <c r="Y2101" s="27">
        <f>(((J2101/60)/60)/24)+DATE(1970,1,1)</f>
        <v>40082.165972222225</v>
      </c>
    </row>
    <row r="2102" spans="1:25" ht="48" x14ac:dyDescent="0.2">
      <c r="A2102" s="1">
        <v>2320</v>
      </c>
      <c r="B2102" s="7" t="s">
        <v>2321</v>
      </c>
      <c r="C2102" s="7" t="s">
        <v>6430</v>
      </c>
      <c r="D2102" s="1">
        <v>5000</v>
      </c>
      <c r="E2102" s="37" t="str">
        <f>VLOOKUP(D2102,'Vlookup Table Bonus Point'!$C$3:$D$26,2,TRUE)</f>
        <v>5000 to 9999</v>
      </c>
      <c r="F2102" s="1">
        <v>5433</v>
      </c>
      <c r="G2102" s="1" t="s">
        <v>8218</v>
      </c>
      <c r="H2102" s="1" t="s">
        <v>8223</v>
      </c>
      <c r="I2102" s="1" t="s">
        <v>8245</v>
      </c>
      <c r="J2102" s="1">
        <v>1396463800</v>
      </c>
      <c r="K2102" s="1">
        <v>1393443400</v>
      </c>
      <c r="L2102" s="1" t="b">
        <v>1</v>
      </c>
      <c r="M2102" s="1">
        <v>89</v>
      </c>
      <c r="N2102" s="1" t="b">
        <v>1</v>
      </c>
      <c r="O2102" s="1" t="s">
        <v>8278</v>
      </c>
      <c r="P2102" s="28">
        <f>F2102/D2102</f>
        <v>1.0866</v>
      </c>
      <c r="Q2102" s="29">
        <f>IF(M2102&gt;0,F2102/M2102,0)</f>
        <v>61.044943820224717</v>
      </c>
      <c r="R2102" s="9" t="str">
        <f>LEFT(O2102,SEARCH("/",O2102,1)-1)</f>
        <v>music</v>
      </c>
      <c r="S2102" s="26" t="str">
        <f>RIGHT(O2102,LEN(O2102)-SEARCH("/",O2102,1))</f>
        <v>indie rock</v>
      </c>
      <c r="T2102" s="27">
        <f>(((K2102/60)/60)/24)+DATE(1970,1,1)</f>
        <v>41696.817129629628</v>
      </c>
      <c r="U2102" s="5" t="str">
        <f>TEXT(T2102,"mmm")</f>
        <v>Feb</v>
      </c>
      <c r="V2102" s="5" t="str">
        <f>TEXT(T2102,"yyyy")</f>
        <v>2014</v>
      </c>
      <c r="W2102" s="5" t="str">
        <f>TEXT(Y2102,"mmm")</f>
        <v>Apr</v>
      </c>
      <c r="X2102" s="1" t="str">
        <f>TEXT(Y2102,"yyyy")</f>
        <v>2014</v>
      </c>
      <c r="Y2102" s="27">
        <f>(((J2102/60)/60)/24)+DATE(1970,1,1)</f>
        <v>41731.775462962964</v>
      </c>
    </row>
    <row r="2103" spans="1:25" ht="48" x14ac:dyDescent="0.2">
      <c r="A2103" s="1">
        <v>2341</v>
      </c>
      <c r="B2103" s="7" t="s">
        <v>2342</v>
      </c>
      <c r="C2103" s="7" t="s">
        <v>6451</v>
      </c>
      <c r="D2103" s="1">
        <v>5000</v>
      </c>
      <c r="E2103" s="37" t="str">
        <f>VLOOKUP(D2103,'Vlookup Table Bonus Point'!$C$3:$D$26,2,TRUE)</f>
        <v>5000 to 9999</v>
      </c>
      <c r="F2103" s="1">
        <v>0</v>
      </c>
      <c r="G2103" s="1" t="s">
        <v>8219</v>
      </c>
      <c r="H2103" s="1" t="s">
        <v>8223</v>
      </c>
      <c r="I2103" s="1" t="s">
        <v>8245</v>
      </c>
      <c r="J2103" s="1">
        <v>1436729504</v>
      </c>
      <c r="K2103" s="1">
        <v>1434137504</v>
      </c>
      <c r="L2103" s="1" t="b">
        <v>0</v>
      </c>
      <c r="M2103" s="1">
        <v>0</v>
      </c>
      <c r="N2103" s="1" t="b">
        <v>0</v>
      </c>
      <c r="O2103" s="1" t="s">
        <v>8271</v>
      </c>
      <c r="P2103" s="28">
        <f>F2103/D2103</f>
        <v>0</v>
      </c>
      <c r="Q2103" s="29">
        <f>IF(M2103&gt;0,F2103/M2103,0)</f>
        <v>0</v>
      </c>
      <c r="R2103" s="9" t="str">
        <f>LEFT(O2103,SEARCH("/",O2103,1)-1)</f>
        <v>technology</v>
      </c>
      <c r="S2103" s="26" t="str">
        <f>RIGHT(O2103,LEN(O2103)-SEARCH("/",O2103,1))</f>
        <v>web</v>
      </c>
      <c r="T2103" s="27">
        <f>(((K2103/60)/60)/24)+DATE(1970,1,1)</f>
        <v>42167.813703703709</v>
      </c>
      <c r="U2103" s="5" t="str">
        <f>TEXT(T2103,"mmm")</f>
        <v>Jun</v>
      </c>
      <c r="V2103" s="5" t="str">
        <f>TEXT(T2103,"yyyy")</f>
        <v>2015</v>
      </c>
      <c r="W2103" s="5" t="str">
        <f>TEXT(Y2103,"mmm")</f>
        <v>Jul</v>
      </c>
      <c r="X2103" s="1" t="str">
        <f>TEXT(Y2103,"yyyy")</f>
        <v>2015</v>
      </c>
      <c r="Y2103" s="27">
        <f>(((J2103/60)/60)/24)+DATE(1970,1,1)</f>
        <v>42197.813703703709</v>
      </c>
    </row>
    <row r="2104" spans="1:25" ht="48" x14ac:dyDescent="0.2">
      <c r="A2104" s="1">
        <v>2360</v>
      </c>
      <c r="B2104" s="7" t="s">
        <v>2361</v>
      </c>
      <c r="C2104" s="7" t="s">
        <v>6470</v>
      </c>
      <c r="D2104" s="1">
        <v>5000</v>
      </c>
      <c r="E2104" s="37" t="str">
        <f>VLOOKUP(D2104,'Vlookup Table Bonus Point'!$C$3:$D$26,2,TRUE)</f>
        <v>5000 to 9999</v>
      </c>
      <c r="F2104" s="1">
        <v>2</v>
      </c>
      <c r="G2104" s="1" t="s">
        <v>8219</v>
      </c>
      <c r="H2104" s="1" t="s">
        <v>8228</v>
      </c>
      <c r="I2104" s="1" t="s">
        <v>8250</v>
      </c>
      <c r="J2104" s="1">
        <v>1454864280</v>
      </c>
      <c r="K2104" s="1">
        <v>1452272280</v>
      </c>
      <c r="L2104" s="1" t="b">
        <v>0</v>
      </c>
      <c r="M2104" s="1">
        <v>1</v>
      </c>
      <c r="N2104" s="1" t="b">
        <v>0</v>
      </c>
      <c r="O2104" s="1" t="s">
        <v>8271</v>
      </c>
      <c r="P2104" s="28">
        <f>F2104/D2104</f>
        <v>4.0000000000000002E-4</v>
      </c>
      <c r="Q2104" s="29">
        <f>IF(M2104&gt;0,F2104/M2104,0)</f>
        <v>2</v>
      </c>
      <c r="R2104" s="9" t="str">
        <f>LEFT(O2104,SEARCH("/",O2104,1)-1)</f>
        <v>technology</v>
      </c>
      <c r="S2104" s="26" t="str">
        <f>RIGHT(O2104,LEN(O2104)-SEARCH("/",O2104,1))</f>
        <v>web</v>
      </c>
      <c r="T2104" s="27">
        <f>(((K2104/60)/60)/24)+DATE(1970,1,1)</f>
        <v>42377.70694444445</v>
      </c>
      <c r="U2104" s="5" t="str">
        <f>TEXT(T2104,"mmm")</f>
        <v>Jan</v>
      </c>
      <c r="V2104" s="5" t="str">
        <f>TEXT(T2104,"yyyy")</f>
        <v>2016</v>
      </c>
      <c r="W2104" s="5" t="str">
        <f>TEXT(Y2104,"mmm")</f>
        <v>Feb</v>
      </c>
      <c r="X2104" s="1" t="str">
        <f>TEXT(Y2104,"yyyy")</f>
        <v>2016</v>
      </c>
      <c r="Y2104" s="27">
        <f>(((J2104/60)/60)/24)+DATE(1970,1,1)</f>
        <v>42407.70694444445</v>
      </c>
    </row>
    <row r="2105" spans="1:25" ht="48" x14ac:dyDescent="0.2">
      <c r="A2105" s="1">
        <v>2394</v>
      </c>
      <c r="B2105" s="7" t="s">
        <v>2395</v>
      </c>
      <c r="C2105" s="7" t="s">
        <v>6504</v>
      </c>
      <c r="D2105" s="1">
        <v>5000</v>
      </c>
      <c r="E2105" s="37" t="str">
        <f>VLOOKUP(D2105,'Vlookup Table Bonus Point'!$C$3:$D$26,2,TRUE)</f>
        <v>5000 to 9999</v>
      </c>
      <c r="F2105" s="1">
        <v>3</v>
      </c>
      <c r="G2105" s="1" t="s">
        <v>8219</v>
      </c>
      <c r="H2105" s="1" t="s">
        <v>8240</v>
      </c>
      <c r="I2105" s="1" t="s">
        <v>8248</v>
      </c>
      <c r="J2105" s="1">
        <v>1424940093</v>
      </c>
      <c r="K2105" s="1">
        <v>1422348093</v>
      </c>
      <c r="L2105" s="1" t="b">
        <v>0</v>
      </c>
      <c r="M2105" s="1">
        <v>2</v>
      </c>
      <c r="N2105" s="1" t="b">
        <v>0</v>
      </c>
      <c r="O2105" s="1" t="s">
        <v>8271</v>
      </c>
      <c r="P2105" s="28">
        <f>F2105/D2105</f>
        <v>5.9999999999999995E-4</v>
      </c>
      <c r="Q2105" s="29">
        <f>IF(M2105&gt;0,F2105/M2105,0)</f>
        <v>1.5</v>
      </c>
      <c r="R2105" s="9" t="str">
        <f>LEFT(O2105,SEARCH("/",O2105,1)-1)</f>
        <v>technology</v>
      </c>
      <c r="S2105" s="26" t="str">
        <f>RIGHT(O2105,LEN(O2105)-SEARCH("/",O2105,1))</f>
        <v>web</v>
      </c>
      <c r="T2105" s="27">
        <f>(((K2105/60)/60)/24)+DATE(1970,1,1)</f>
        <v>42031.362187499995</v>
      </c>
      <c r="U2105" s="5" t="str">
        <f>TEXT(T2105,"mmm")</f>
        <v>Jan</v>
      </c>
      <c r="V2105" s="5" t="str">
        <f>TEXT(T2105,"yyyy")</f>
        <v>2015</v>
      </c>
      <c r="W2105" s="5" t="str">
        <f>TEXT(Y2105,"mmm")</f>
        <v>Feb</v>
      </c>
      <c r="X2105" s="1" t="str">
        <f>TEXT(Y2105,"yyyy")</f>
        <v>2015</v>
      </c>
      <c r="Y2105" s="27">
        <f>(((J2105/60)/60)/24)+DATE(1970,1,1)</f>
        <v>42061.362187499995</v>
      </c>
    </row>
    <row r="2106" spans="1:25" ht="48" x14ac:dyDescent="0.2">
      <c r="A2106" s="1">
        <v>2396</v>
      </c>
      <c r="B2106" s="7" t="s">
        <v>2397</v>
      </c>
      <c r="C2106" s="7" t="s">
        <v>6506</v>
      </c>
      <c r="D2106" s="1">
        <v>5000</v>
      </c>
      <c r="E2106" s="37" t="str">
        <f>VLOOKUP(D2106,'Vlookup Table Bonus Point'!$C$3:$D$26,2,TRUE)</f>
        <v>5000 to 9999</v>
      </c>
      <c r="F2106" s="1">
        <v>10</v>
      </c>
      <c r="G2106" s="1" t="s">
        <v>8219</v>
      </c>
      <c r="H2106" s="1" t="s">
        <v>8239</v>
      </c>
      <c r="I2106" s="1" t="s">
        <v>8256</v>
      </c>
      <c r="J2106" s="1">
        <v>1444940558</v>
      </c>
      <c r="K2106" s="1">
        <v>1442348558</v>
      </c>
      <c r="L2106" s="1" t="b">
        <v>0</v>
      </c>
      <c r="M2106" s="1">
        <v>1</v>
      </c>
      <c r="N2106" s="1" t="b">
        <v>0</v>
      </c>
      <c r="O2106" s="1" t="s">
        <v>8271</v>
      </c>
      <c r="P2106" s="28">
        <f>F2106/D2106</f>
        <v>2E-3</v>
      </c>
      <c r="Q2106" s="29">
        <f>IF(M2106&gt;0,F2106/M2106,0)</f>
        <v>10</v>
      </c>
      <c r="R2106" s="9" t="str">
        <f>LEFT(O2106,SEARCH("/",O2106,1)-1)</f>
        <v>technology</v>
      </c>
      <c r="S2106" s="26" t="str">
        <f>RIGHT(O2106,LEN(O2106)-SEARCH("/",O2106,1))</f>
        <v>web</v>
      </c>
      <c r="T2106" s="27">
        <f>(((K2106/60)/60)/24)+DATE(1970,1,1)</f>
        <v>42262.849050925928</v>
      </c>
      <c r="U2106" s="5" t="str">
        <f>TEXT(T2106,"mmm")</f>
        <v>Sep</v>
      </c>
      <c r="V2106" s="5" t="str">
        <f>TEXT(T2106,"yyyy")</f>
        <v>2015</v>
      </c>
      <c r="W2106" s="5" t="str">
        <f>TEXT(Y2106,"mmm")</f>
        <v>Oct</v>
      </c>
      <c r="X2106" s="1" t="str">
        <f>TEXT(Y2106,"yyyy")</f>
        <v>2015</v>
      </c>
      <c r="Y2106" s="27">
        <f>(((J2106/60)/60)/24)+DATE(1970,1,1)</f>
        <v>42292.849050925928</v>
      </c>
    </row>
    <row r="2107" spans="1:25" ht="48" x14ac:dyDescent="0.2">
      <c r="A2107" s="1">
        <v>2405</v>
      </c>
      <c r="B2107" s="7" t="s">
        <v>2406</v>
      </c>
      <c r="C2107" s="7" t="s">
        <v>6515</v>
      </c>
      <c r="D2107" s="1">
        <v>5000</v>
      </c>
      <c r="E2107" s="37" t="str">
        <f>VLOOKUP(D2107,'Vlookup Table Bonus Point'!$C$3:$D$26,2,TRUE)</f>
        <v>5000 to 9999</v>
      </c>
      <c r="F2107" s="1">
        <v>1126</v>
      </c>
      <c r="G2107" s="1" t="s">
        <v>8220</v>
      </c>
      <c r="H2107" s="1" t="s">
        <v>8223</v>
      </c>
      <c r="I2107" s="1" t="s">
        <v>8245</v>
      </c>
      <c r="J2107" s="1">
        <v>1472911375</v>
      </c>
      <c r="K2107" s="1">
        <v>1471096975</v>
      </c>
      <c r="L2107" s="1" t="b">
        <v>0</v>
      </c>
      <c r="M2107" s="1">
        <v>20</v>
      </c>
      <c r="N2107" s="1" t="b">
        <v>0</v>
      </c>
      <c r="O2107" s="1" t="s">
        <v>8283</v>
      </c>
      <c r="P2107" s="28">
        <f>F2107/D2107</f>
        <v>0.22520000000000001</v>
      </c>
      <c r="Q2107" s="29">
        <f>IF(M2107&gt;0,F2107/M2107,0)</f>
        <v>56.3</v>
      </c>
      <c r="R2107" s="9" t="str">
        <f>LEFT(O2107,SEARCH("/",O2107,1)-1)</f>
        <v>food</v>
      </c>
      <c r="S2107" s="26" t="str">
        <f>RIGHT(O2107,LEN(O2107)-SEARCH("/",O2107,1))</f>
        <v>food trucks</v>
      </c>
      <c r="T2107" s="27">
        <f>(((K2107/60)/60)/24)+DATE(1970,1,1)</f>
        <v>42595.585358796292</v>
      </c>
      <c r="U2107" s="5" t="str">
        <f>TEXT(T2107,"mmm")</f>
        <v>Aug</v>
      </c>
      <c r="V2107" s="5" t="str">
        <f>TEXT(T2107,"yyyy")</f>
        <v>2016</v>
      </c>
      <c r="W2107" s="5" t="str">
        <f>TEXT(Y2107,"mmm")</f>
        <v>Sep</v>
      </c>
      <c r="X2107" s="1" t="str">
        <f>TEXT(Y2107,"yyyy")</f>
        <v>2016</v>
      </c>
      <c r="Y2107" s="27">
        <f>(((J2107/60)/60)/24)+DATE(1970,1,1)</f>
        <v>42616.585358796292</v>
      </c>
    </row>
    <row r="2108" spans="1:25" ht="32" x14ac:dyDescent="0.2">
      <c r="A2108" s="1">
        <v>2440</v>
      </c>
      <c r="B2108" s="7" t="s">
        <v>2441</v>
      </c>
      <c r="C2108" s="7" t="s">
        <v>6550</v>
      </c>
      <c r="D2108" s="1">
        <v>5000</v>
      </c>
      <c r="E2108" s="37" t="str">
        <f>VLOOKUP(D2108,'Vlookup Table Bonus Point'!$C$3:$D$26,2,TRUE)</f>
        <v>5000 to 9999</v>
      </c>
      <c r="F2108" s="1">
        <v>10</v>
      </c>
      <c r="G2108" s="1" t="s">
        <v>8220</v>
      </c>
      <c r="H2108" s="1" t="s">
        <v>8241</v>
      </c>
      <c r="I2108" s="1" t="s">
        <v>8248</v>
      </c>
      <c r="J2108" s="1">
        <v>1455399313</v>
      </c>
      <c r="K2108" s="1">
        <v>1452807313</v>
      </c>
      <c r="L2108" s="1" t="b">
        <v>0</v>
      </c>
      <c r="M2108" s="1">
        <v>2</v>
      </c>
      <c r="N2108" s="1" t="b">
        <v>0</v>
      </c>
      <c r="O2108" s="1" t="s">
        <v>8283</v>
      </c>
      <c r="P2108" s="28">
        <f>F2108/D2108</f>
        <v>2E-3</v>
      </c>
      <c r="Q2108" s="29">
        <f>IF(M2108&gt;0,F2108/M2108,0)</f>
        <v>5</v>
      </c>
      <c r="R2108" s="9" t="str">
        <f>LEFT(O2108,SEARCH("/",O2108,1)-1)</f>
        <v>food</v>
      </c>
      <c r="S2108" s="26" t="str">
        <f>RIGHT(O2108,LEN(O2108)-SEARCH("/",O2108,1))</f>
        <v>food trucks</v>
      </c>
      <c r="T2108" s="27">
        <f>(((K2108/60)/60)/24)+DATE(1970,1,1)</f>
        <v>42383.899456018517</v>
      </c>
      <c r="U2108" s="5" t="str">
        <f>TEXT(T2108,"mmm")</f>
        <v>Jan</v>
      </c>
      <c r="V2108" s="5" t="str">
        <f>TEXT(T2108,"yyyy")</f>
        <v>2016</v>
      </c>
      <c r="W2108" s="5" t="str">
        <f>TEXT(Y2108,"mmm")</f>
        <v>Feb</v>
      </c>
      <c r="X2108" s="1" t="str">
        <f>TEXT(Y2108,"yyyy")</f>
        <v>2016</v>
      </c>
      <c r="Y2108" s="27">
        <f>(((J2108/60)/60)/24)+DATE(1970,1,1)</f>
        <v>42413.899456018517</v>
      </c>
    </row>
    <row r="2109" spans="1:25" ht="64" x14ac:dyDescent="0.2">
      <c r="A2109" s="1">
        <v>2445</v>
      </c>
      <c r="B2109" s="7" t="s">
        <v>2446</v>
      </c>
      <c r="C2109" s="7" t="s">
        <v>6555</v>
      </c>
      <c r="D2109" s="1">
        <v>5000</v>
      </c>
      <c r="E2109" s="37" t="str">
        <f>VLOOKUP(D2109,'Vlookup Table Bonus Point'!$C$3:$D$26,2,TRUE)</f>
        <v>5000 to 9999</v>
      </c>
      <c r="F2109" s="1">
        <v>8640</v>
      </c>
      <c r="G2109" s="1" t="s">
        <v>8218</v>
      </c>
      <c r="H2109" s="1" t="s">
        <v>8223</v>
      </c>
      <c r="I2109" s="1" t="s">
        <v>8245</v>
      </c>
      <c r="J2109" s="1">
        <v>1443242021</v>
      </c>
      <c r="K2109" s="1">
        <v>1440650021</v>
      </c>
      <c r="L2109" s="1" t="b">
        <v>0</v>
      </c>
      <c r="M2109" s="1">
        <v>115</v>
      </c>
      <c r="N2109" s="1" t="b">
        <v>1</v>
      </c>
      <c r="O2109" s="1" t="s">
        <v>8297</v>
      </c>
      <c r="P2109" s="28">
        <f>F2109/D2109</f>
        <v>1.728</v>
      </c>
      <c r="Q2109" s="29">
        <f>IF(M2109&gt;0,F2109/M2109,0)</f>
        <v>75.130434782608702</v>
      </c>
      <c r="R2109" s="9" t="str">
        <f>LEFT(O2109,SEARCH("/",O2109,1)-1)</f>
        <v>food</v>
      </c>
      <c r="S2109" s="26" t="str">
        <f>RIGHT(O2109,LEN(O2109)-SEARCH("/",O2109,1))</f>
        <v>small batch</v>
      </c>
      <c r="T2109" s="27">
        <f>(((K2109/60)/60)/24)+DATE(1970,1,1)</f>
        <v>42243.190057870372</v>
      </c>
      <c r="U2109" s="5" t="str">
        <f>TEXT(T2109,"mmm")</f>
        <v>Aug</v>
      </c>
      <c r="V2109" s="5" t="str">
        <f>TEXT(T2109,"yyyy")</f>
        <v>2015</v>
      </c>
      <c r="W2109" s="5" t="str">
        <f>TEXT(Y2109,"mmm")</f>
        <v>Sep</v>
      </c>
      <c r="X2109" s="1" t="str">
        <f>TEXT(Y2109,"yyyy")</f>
        <v>2015</v>
      </c>
      <c r="Y2109" s="27">
        <f>(((J2109/60)/60)/24)+DATE(1970,1,1)</f>
        <v>42273.190057870372</v>
      </c>
    </row>
    <row r="2110" spans="1:25" ht="48" x14ac:dyDescent="0.2">
      <c r="A2110" s="1">
        <v>2446</v>
      </c>
      <c r="B2110" s="7" t="s">
        <v>2447</v>
      </c>
      <c r="C2110" s="7" t="s">
        <v>6556</v>
      </c>
      <c r="D2110" s="1">
        <v>5000</v>
      </c>
      <c r="E2110" s="37" t="str">
        <f>VLOOKUP(D2110,'Vlookup Table Bonus Point'!$C$3:$D$26,2,TRUE)</f>
        <v>5000 to 9999</v>
      </c>
      <c r="F2110" s="1">
        <v>8399</v>
      </c>
      <c r="G2110" s="1" t="s">
        <v>8218</v>
      </c>
      <c r="H2110" s="1" t="s">
        <v>8223</v>
      </c>
      <c r="I2110" s="1" t="s">
        <v>8245</v>
      </c>
      <c r="J2110" s="1">
        <v>1480174071</v>
      </c>
      <c r="K2110" s="1">
        <v>1477578471</v>
      </c>
      <c r="L2110" s="1" t="b">
        <v>0</v>
      </c>
      <c r="M2110" s="1">
        <v>111</v>
      </c>
      <c r="N2110" s="1" t="b">
        <v>1</v>
      </c>
      <c r="O2110" s="1" t="s">
        <v>8297</v>
      </c>
      <c r="P2110" s="28">
        <f>F2110/D2110</f>
        <v>1.6798</v>
      </c>
      <c r="Q2110" s="29">
        <f>IF(M2110&gt;0,F2110/M2110,0)</f>
        <v>75.666666666666671</v>
      </c>
      <c r="R2110" s="9" t="str">
        <f>LEFT(O2110,SEARCH("/",O2110,1)-1)</f>
        <v>food</v>
      </c>
      <c r="S2110" s="26" t="str">
        <f>RIGHT(O2110,LEN(O2110)-SEARCH("/",O2110,1))</f>
        <v>small batch</v>
      </c>
      <c r="T2110" s="27">
        <f>(((K2110/60)/60)/24)+DATE(1970,1,1)</f>
        <v>42670.602673611109</v>
      </c>
      <c r="U2110" s="5" t="str">
        <f>TEXT(T2110,"mmm")</f>
        <v>Oct</v>
      </c>
      <c r="V2110" s="5" t="str">
        <f>TEXT(T2110,"yyyy")</f>
        <v>2016</v>
      </c>
      <c r="W2110" s="5" t="str">
        <f>TEXT(Y2110,"mmm")</f>
        <v>Nov</v>
      </c>
      <c r="X2110" s="1" t="str">
        <f>TEXT(Y2110,"yyyy")</f>
        <v>2016</v>
      </c>
      <c r="Y2110" s="27">
        <f>(((J2110/60)/60)/24)+DATE(1970,1,1)</f>
        <v>42700.64434027778</v>
      </c>
    </row>
    <row r="2111" spans="1:25" ht="48" x14ac:dyDescent="0.2">
      <c r="A2111" s="1">
        <v>2458</v>
      </c>
      <c r="B2111" s="7" t="s">
        <v>2459</v>
      </c>
      <c r="C2111" s="7" t="s">
        <v>6568</v>
      </c>
      <c r="D2111" s="1">
        <v>5000</v>
      </c>
      <c r="E2111" s="37" t="str">
        <f>VLOOKUP(D2111,'Vlookup Table Bonus Point'!$C$3:$D$26,2,TRUE)</f>
        <v>5000 to 9999</v>
      </c>
      <c r="F2111" s="1">
        <v>5509</v>
      </c>
      <c r="G2111" s="1" t="s">
        <v>8218</v>
      </c>
      <c r="H2111" s="1" t="s">
        <v>8223</v>
      </c>
      <c r="I2111" s="1" t="s">
        <v>8245</v>
      </c>
      <c r="J2111" s="1">
        <v>1465498800</v>
      </c>
      <c r="K2111" s="1">
        <v>1462481718</v>
      </c>
      <c r="L2111" s="1" t="b">
        <v>0</v>
      </c>
      <c r="M2111" s="1">
        <v>80</v>
      </c>
      <c r="N2111" s="1" t="b">
        <v>1</v>
      </c>
      <c r="O2111" s="1" t="s">
        <v>8297</v>
      </c>
      <c r="P2111" s="28">
        <f>F2111/D2111</f>
        <v>1.1017999999999999</v>
      </c>
      <c r="Q2111" s="29">
        <f>IF(M2111&gt;0,F2111/M2111,0)</f>
        <v>68.862499999999997</v>
      </c>
      <c r="R2111" s="9" t="str">
        <f>LEFT(O2111,SEARCH("/",O2111,1)-1)</f>
        <v>food</v>
      </c>
      <c r="S2111" s="26" t="str">
        <f>RIGHT(O2111,LEN(O2111)-SEARCH("/",O2111,1))</f>
        <v>small batch</v>
      </c>
      <c r="T2111" s="27">
        <f>(((K2111/60)/60)/24)+DATE(1970,1,1)</f>
        <v>42495.871736111112</v>
      </c>
      <c r="U2111" s="5" t="str">
        <f>TEXT(T2111,"mmm")</f>
        <v>May</v>
      </c>
      <c r="V2111" s="5" t="str">
        <f>TEXT(T2111,"yyyy")</f>
        <v>2016</v>
      </c>
      <c r="W2111" s="5" t="str">
        <f>TEXT(Y2111,"mmm")</f>
        <v>Jun</v>
      </c>
      <c r="X2111" s="1" t="str">
        <f>TEXT(Y2111,"yyyy")</f>
        <v>2016</v>
      </c>
      <c r="Y2111" s="27">
        <f>(((J2111/60)/60)/24)+DATE(1970,1,1)</f>
        <v>42530.791666666672</v>
      </c>
    </row>
    <row r="2112" spans="1:25" ht="64" x14ac:dyDescent="0.2">
      <c r="A2112" s="1">
        <v>2474</v>
      </c>
      <c r="B2112" s="7" t="s">
        <v>2475</v>
      </c>
      <c r="C2112" s="7" t="s">
        <v>6584</v>
      </c>
      <c r="D2112" s="1">
        <v>5000</v>
      </c>
      <c r="E2112" s="37" t="str">
        <f>VLOOKUP(D2112,'Vlookup Table Bonus Point'!$C$3:$D$26,2,TRUE)</f>
        <v>5000 to 9999</v>
      </c>
      <c r="F2112" s="1">
        <v>5000.18</v>
      </c>
      <c r="G2112" s="1" t="s">
        <v>8218</v>
      </c>
      <c r="H2112" s="1" t="s">
        <v>8223</v>
      </c>
      <c r="I2112" s="1" t="s">
        <v>8245</v>
      </c>
      <c r="J2112" s="1">
        <v>1286756176</v>
      </c>
      <c r="K2112" s="1">
        <v>1282868176</v>
      </c>
      <c r="L2112" s="1" t="b">
        <v>0</v>
      </c>
      <c r="M2112" s="1">
        <v>38</v>
      </c>
      <c r="N2112" s="1" t="b">
        <v>1</v>
      </c>
      <c r="O2112" s="1" t="s">
        <v>8278</v>
      </c>
      <c r="P2112" s="28">
        <f>F2112/D2112</f>
        <v>1.0000360000000001</v>
      </c>
      <c r="Q2112" s="29">
        <f>IF(M2112&gt;0,F2112/M2112,0)</f>
        <v>131.58368421052631</v>
      </c>
      <c r="R2112" s="9" t="str">
        <f>LEFT(O2112,SEARCH("/",O2112,1)-1)</f>
        <v>music</v>
      </c>
      <c r="S2112" s="26" t="str">
        <f>RIGHT(O2112,LEN(O2112)-SEARCH("/",O2112,1))</f>
        <v>indie rock</v>
      </c>
      <c r="T2112" s="27">
        <f>(((K2112/60)/60)/24)+DATE(1970,1,1)</f>
        <v>40417.011296296296</v>
      </c>
      <c r="U2112" s="5" t="str">
        <f>TEXT(T2112,"mmm")</f>
        <v>Aug</v>
      </c>
      <c r="V2112" s="5" t="str">
        <f>TEXT(T2112,"yyyy")</f>
        <v>2010</v>
      </c>
      <c r="W2112" s="5" t="str">
        <f>TEXT(Y2112,"mmm")</f>
        <v>Oct</v>
      </c>
      <c r="X2112" s="1" t="str">
        <f>TEXT(Y2112,"yyyy")</f>
        <v>2010</v>
      </c>
      <c r="Y2112" s="27">
        <f>(((J2112/60)/60)/24)+DATE(1970,1,1)</f>
        <v>40462.011296296296</v>
      </c>
    </row>
    <row r="2113" spans="1:25" ht="48" x14ac:dyDescent="0.2">
      <c r="A2113" s="1">
        <v>2506</v>
      </c>
      <c r="B2113" s="7" t="s">
        <v>2506</v>
      </c>
      <c r="C2113" s="7" t="s">
        <v>6616</v>
      </c>
      <c r="D2113" s="1">
        <v>5000</v>
      </c>
      <c r="E2113" s="37" t="str">
        <f>VLOOKUP(D2113,'Vlookup Table Bonus Point'!$C$3:$D$26,2,TRUE)</f>
        <v>5000 to 9999</v>
      </c>
      <c r="F2113" s="1">
        <v>30</v>
      </c>
      <c r="G2113" s="1" t="s">
        <v>8220</v>
      </c>
      <c r="H2113" s="1" t="s">
        <v>8224</v>
      </c>
      <c r="I2113" s="1" t="s">
        <v>8246</v>
      </c>
      <c r="J2113" s="1">
        <v>1443906000</v>
      </c>
      <c r="K2113" s="1">
        <v>1441955269</v>
      </c>
      <c r="L2113" s="1" t="b">
        <v>0</v>
      </c>
      <c r="M2113" s="1">
        <v>2</v>
      </c>
      <c r="N2113" s="1" t="b">
        <v>0</v>
      </c>
      <c r="O2113" s="1" t="s">
        <v>8298</v>
      </c>
      <c r="P2113" s="28">
        <f>F2113/D2113</f>
        <v>6.0000000000000001E-3</v>
      </c>
      <c r="Q2113" s="29">
        <f>IF(M2113&gt;0,F2113/M2113,0)</f>
        <v>15</v>
      </c>
      <c r="R2113" s="9" t="str">
        <f>LEFT(O2113,SEARCH("/",O2113,1)-1)</f>
        <v>food</v>
      </c>
      <c r="S2113" s="26" t="str">
        <f>RIGHT(O2113,LEN(O2113)-SEARCH("/",O2113,1))</f>
        <v>restaurants</v>
      </c>
      <c r="T2113" s="27">
        <f>(((K2113/60)/60)/24)+DATE(1970,1,1)</f>
        <v>42258.297094907408</v>
      </c>
      <c r="U2113" s="5" t="str">
        <f>TEXT(T2113,"mmm")</f>
        <v>Sep</v>
      </c>
      <c r="V2113" s="5" t="str">
        <f>TEXT(T2113,"yyyy")</f>
        <v>2015</v>
      </c>
      <c r="W2113" s="5" t="str">
        <f>TEXT(Y2113,"mmm")</f>
        <v>Oct</v>
      </c>
      <c r="X2113" s="1" t="str">
        <f>TEXT(Y2113,"yyyy")</f>
        <v>2015</v>
      </c>
      <c r="Y2113" s="27">
        <f>(((J2113/60)/60)/24)+DATE(1970,1,1)</f>
        <v>42280.875</v>
      </c>
    </row>
    <row r="2114" spans="1:25" ht="48" x14ac:dyDescent="0.2">
      <c r="A2114" s="1">
        <v>2515</v>
      </c>
      <c r="B2114" s="7" t="s">
        <v>2515</v>
      </c>
      <c r="C2114" s="7" t="s">
        <v>6625</v>
      </c>
      <c r="D2114" s="1">
        <v>5000</v>
      </c>
      <c r="E2114" s="37" t="str">
        <f>VLOOKUP(D2114,'Vlookup Table Bonus Point'!$C$3:$D$26,2,TRUE)</f>
        <v>5000 to 9999</v>
      </c>
      <c r="F2114" s="1">
        <v>930</v>
      </c>
      <c r="G2114" s="1" t="s">
        <v>8220</v>
      </c>
      <c r="H2114" s="1" t="s">
        <v>8223</v>
      </c>
      <c r="I2114" s="1" t="s">
        <v>8245</v>
      </c>
      <c r="J2114" s="1">
        <v>1424635753</v>
      </c>
      <c r="K2114" s="1">
        <v>1422043753</v>
      </c>
      <c r="L2114" s="1" t="b">
        <v>0</v>
      </c>
      <c r="M2114" s="1">
        <v>12</v>
      </c>
      <c r="N2114" s="1" t="b">
        <v>0</v>
      </c>
      <c r="O2114" s="1" t="s">
        <v>8298</v>
      </c>
      <c r="P2114" s="28">
        <f>F2114/D2114</f>
        <v>0.186</v>
      </c>
      <c r="Q2114" s="29">
        <f>IF(M2114&gt;0,F2114/M2114,0)</f>
        <v>77.5</v>
      </c>
      <c r="R2114" s="9" t="str">
        <f>LEFT(O2114,SEARCH("/",O2114,1)-1)</f>
        <v>food</v>
      </c>
      <c r="S2114" s="26" t="str">
        <f>RIGHT(O2114,LEN(O2114)-SEARCH("/",O2114,1))</f>
        <v>restaurants</v>
      </c>
      <c r="T2114" s="27">
        <f>(((K2114/60)/60)/24)+DATE(1970,1,1)</f>
        <v>42027.839733796296</v>
      </c>
      <c r="U2114" s="5" t="str">
        <f>TEXT(T2114,"mmm")</f>
        <v>Jan</v>
      </c>
      <c r="V2114" s="5" t="str">
        <f>TEXT(T2114,"yyyy")</f>
        <v>2015</v>
      </c>
      <c r="W2114" s="5" t="str">
        <f>TEXT(Y2114,"mmm")</f>
        <v>Feb</v>
      </c>
      <c r="X2114" s="1" t="str">
        <f>TEXT(Y2114,"yyyy")</f>
        <v>2015</v>
      </c>
      <c r="Y2114" s="27">
        <f>(((J2114/60)/60)/24)+DATE(1970,1,1)</f>
        <v>42057.839733796296</v>
      </c>
    </row>
    <row r="2115" spans="1:25" ht="48" x14ac:dyDescent="0.2">
      <c r="A2115" s="1">
        <v>2518</v>
      </c>
      <c r="B2115" s="7" t="s">
        <v>2518</v>
      </c>
      <c r="C2115" s="7" t="s">
        <v>6628</v>
      </c>
      <c r="D2115" s="1">
        <v>5000</v>
      </c>
      <c r="E2115" s="37" t="str">
        <f>VLOOKUP(D2115,'Vlookup Table Bonus Point'!$C$3:$D$26,2,TRUE)</f>
        <v>5000 to 9999</v>
      </c>
      <c r="F2115" s="1">
        <v>0</v>
      </c>
      <c r="G2115" s="1" t="s">
        <v>8220</v>
      </c>
      <c r="H2115" s="1" t="s">
        <v>8223</v>
      </c>
      <c r="I2115" s="1" t="s">
        <v>8245</v>
      </c>
      <c r="J2115" s="1">
        <v>1415899228</v>
      </c>
      <c r="K2115" s="1">
        <v>1413303628</v>
      </c>
      <c r="L2115" s="1" t="b">
        <v>0</v>
      </c>
      <c r="M2115" s="1">
        <v>0</v>
      </c>
      <c r="N2115" s="1" t="b">
        <v>0</v>
      </c>
      <c r="O2115" s="1" t="s">
        <v>8298</v>
      </c>
      <c r="P2115" s="28">
        <f>F2115/D2115</f>
        <v>0</v>
      </c>
      <c r="Q2115" s="29">
        <f>IF(M2115&gt;0,F2115/M2115,0)</f>
        <v>0</v>
      </c>
      <c r="R2115" s="9" t="str">
        <f>LEFT(O2115,SEARCH("/",O2115,1)-1)</f>
        <v>food</v>
      </c>
      <c r="S2115" s="26" t="str">
        <f>RIGHT(O2115,LEN(O2115)-SEARCH("/",O2115,1))</f>
        <v>restaurants</v>
      </c>
      <c r="T2115" s="27">
        <f>(((K2115/60)/60)/24)+DATE(1970,1,1)</f>
        <v>41926.680879629632</v>
      </c>
      <c r="U2115" s="5" t="str">
        <f>TEXT(T2115,"mmm")</f>
        <v>Oct</v>
      </c>
      <c r="V2115" s="5" t="str">
        <f>TEXT(T2115,"yyyy")</f>
        <v>2014</v>
      </c>
      <c r="W2115" s="5" t="str">
        <f>TEXT(Y2115,"mmm")</f>
        <v>Nov</v>
      </c>
      <c r="X2115" s="1" t="str">
        <f>TEXT(Y2115,"yyyy")</f>
        <v>2014</v>
      </c>
      <c r="Y2115" s="27">
        <f>(((J2115/60)/60)/24)+DATE(1970,1,1)</f>
        <v>41956.722546296296</v>
      </c>
    </row>
    <row r="2116" spans="1:25" ht="48" x14ac:dyDescent="0.2">
      <c r="A2116" s="1">
        <v>2522</v>
      </c>
      <c r="B2116" s="7" t="s">
        <v>2522</v>
      </c>
      <c r="C2116" s="7" t="s">
        <v>6632</v>
      </c>
      <c r="D2116" s="1">
        <v>5000</v>
      </c>
      <c r="E2116" s="37" t="str">
        <f>VLOOKUP(D2116,'Vlookup Table Bonus Point'!$C$3:$D$26,2,TRUE)</f>
        <v>5000 to 9999</v>
      </c>
      <c r="F2116" s="1">
        <v>5000</v>
      </c>
      <c r="G2116" s="1" t="s">
        <v>8218</v>
      </c>
      <c r="H2116" s="1" t="s">
        <v>8223</v>
      </c>
      <c r="I2116" s="1" t="s">
        <v>8245</v>
      </c>
      <c r="J2116" s="1">
        <v>1461336720</v>
      </c>
      <c r="K2116" s="1">
        <v>1459431960</v>
      </c>
      <c r="L2116" s="1" t="b">
        <v>0</v>
      </c>
      <c r="M2116" s="1">
        <v>27</v>
      </c>
      <c r="N2116" s="1" t="b">
        <v>1</v>
      </c>
      <c r="O2116" s="1" t="s">
        <v>8299</v>
      </c>
      <c r="P2116" s="28">
        <f>F2116/D2116</f>
        <v>1</v>
      </c>
      <c r="Q2116" s="29">
        <f>IF(M2116&gt;0,F2116/M2116,0)</f>
        <v>185.18518518518519</v>
      </c>
      <c r="R2116" s="9" t="str">
        <f>LEFT(O2116,SEARCH("/",O2116,1)-1)</f>
        <v>music</v>
      </c>
      <c r="S2116" s="26" t="str">
        <f>RIGHT(O2116,LEN(O2116)-SEARCH("/",O2116,1))</f>
        <v>classical music</v>
      </c>
      <c r="T2116" s="27">
        <f>(((K2116/60)/60)/24)+DATE(1970,1,1)</f>
        <v>42460.573611111111</v>
      </c>
      <c r="U2116" s="5" t="str">
        <f>TEXT(T2116,"mmm")</f>
        <v>Mar</v>
      </c>
      <c r="V2116" s="5" t="str">
        <f>TEXT(T2116,"yyyy")</f>
        <v>2016</v>
      </c>
      <c r="W2116" s="5" t="str">
        <f>TEXT(Y2116,"mmm")</f>
        <v>Apr</v>
      </c>
      <c r="X2116" s="1" t="str">
        <f>TEXT(Y2116,"yyyy")</f>
        <v>2016</v>
      </c>
      <c r="Y2116" s="27">
        <f>(((J2116/60)/60)/24)+DATE(1970,1,1)</f>
        <v>42482.619444444441</v>
      </c>
    </row>
    <row r="2117" spans="1:25" ht="48" x14ac:dyDescent="0.2">
      <c r="A2117" s="1">
        <v>2544</v>
      </c>
      <c r="B2117" s="7" t="s">
        <v>2544</v>
      </c>
      <c r="C2117" s="7" t="s">
        <v>6654</v>
      </c>
      <c r="D2117" s="1">
        <v>5000</v>
      </c>
      <c r="E2117" s="37" t="str">
        <f>VLOOKUP(D2117,'Vlookup Table Bonus Point'!$C$3:$D$26,2,TRUE)</f>
        <v>5000 to 9999</v>
      </c>
      <c r="F2117" s="1">
        <v>5041</v>
      </c>
      <c r="G2117" s="1" t="s">
        <v>8218</v>
      </c>
      <c r="H2117" s="1" t="s">
        <v>8223</v>
      </c>
      <c r="I2117" s="1" t="s">
        <v>8245</v>
      </c>
      <c r="J2117" s="1">
        <v>1341750569</v>
      </c>
      <c r="K2117" s="1">
        <v>1339158569</v>
      </c>
      <c r="L2117" s="1" t="b">
        <v>0</v>
      </c>
      <c r="M2117" s="1">
        <v>57</v>
      </c>
      <c r="N2117" s="1" t="b">
        <v>1</v>
      </c>
      <c r="O2117" s="1" t="s">
        <v>8299</v>
      </c>
      <c r="P2117" s="28">
        <f>F2117/D2117</f>
        <v>1.0082</v>
      </c>
      <c r="Q2117" s="29">
        <f>IF(M2117&gt;0,F2117/M2117,0)</f>
        <v>88.438596491228068</v>
      </c>
      <c r="R2117" s="9" t="str">
        <f>LEFT(O2117,SEARCH("/",O2117,1)-1)</f>
        <v>music</v>
      </c>
      <c r="S2117" s="26" t="str">
        <f>RIGHT(O2117,LEN(O2117)-SEARCH("/",O2117,1))</f>
        <v>classical music</v>
      </c>
      <c r="T2117" s="27">
        <f>(((K2117/60)/60)/24)+DATE(1970,1,1)</f>
        <v>41068.520474537036</v>
      </c>
      <c r="U2117" s="5" t="str">
        <f>TEXT(T2117,"mmm")</f>
        <v>Jun</v>
      </c>
      <c r="V2117" s="5" t="str">
        <f>TEXT(T2117,"yyyy")</f>
        <v>2012</v>
      </c>
      <c r="W2117" s="5" t="str">
        <f>TEXT(Y2117,"mmm")</f>
        <v>Jul</v>
      </c>
      <c r="X2117" s="1" t="str">
        <f>TEXT(Y2117,"yyyy")</f>
        <v>2012</v>
      </c>
      <c r="Y2117" s="27">
        <f>(((J2117/60)/60)/24)+DATE(1970,1,1)</f>
        <v>41098.520474537036</v>
      </c>
    </row>
    <row r="2118" spans="1:25" ht="48" x14ac:dyDescent="0.2">
      <c r="A2118" s="1">
        <v>2581</v>
      </c>
      <c r="B2118" s="7" t="s">
        <v>2581</v>
      </c>
      <c r="C2118" s="7" t="s">
        <v>6691</v>
      </c>
      <c r="D2118" s="1">
        <v>5000</v>
      </c>
      <c r="E2118" s="37" t="str">
        <f>VLOOKUP(D2118,'Vlookup Table Bonus Point'!$C$3:$D$26,2,TRUE)</f>
        <v>5000 to 9999</v>
      </c>
      <c r="F2118" s="1">
        <v>530</v>
      </c>
      <c r="G2118" s="1" t="s">
        <v>8220</v>
      </c>
      <c r="H2118" s="1" t="s">
        <v>8223</v>
      </c>
      <c r="I2118" s="1" t="s">
        <v>8245</v>
      </c>
      <c r="J2118" s="1">
        <v>1447689898</v>
      </c>
      <c r="K2118" s="1">
        <v>1445094298</v>
      </c>
      <c r="L2118" s="1" t="b">
        <v>0</v>
      </c>
      <c r="M2118" s="1">
        <v>11</v>
      </c>
      <c r="N2118" s="1" t="b">
        <v>0</v>
      </c>
      <c r="O2118" s="1" t="s">
        <v>8283</v>
      </c>
      <c r="P2118" s="28">
        <f>F2118/D2118</f>
        <v>0.106</v>
      </c>
      <c r="Q2118" s="29">
        <f>IF(M2118&gt;0,F2118/M2118,0)</f>
        <v>48.18181818181818</v>
      </c>
      <c r="R2118" s="9" t="str">
        <f>LEFT(O2118,SEARCH("/",O2118,1)-1)</f>
        <v>food</v>
      </c>
      <c r="S2118" s="26" t="str">
        <f>RIGHT(O2118,LEN(O2118)-SEARCH("/",O2118,1))</f>
        <v>food trucks</v>
      </c>
      <c r="T2118" s="27">
        <f>(((K2118/60)/60)/24)+DATE(1970,1,1)</f>
        <v>42294.628449074073</v>
      </c>
      <c r="U2118" s="5" t="str">
        <f>TEXT(T2118,"mmm")</f>
        <v>Oct</v>
      </c>
      <c r="V2118" s="5" t="str">
        <f>TEXT(T2118,"yyyy")</f>
        <v>2015</v>
      </c>
      <c r="W2118" s="5" t="str">
        <f>TEXT(Y2118,"mmm")</f>
        <v>Nov</v>
      </c>
      <c r="X2118" s="1" t="str">
        <f>TEXT(Y2118,"yyyy")</f>
        <v>2015</v>
      </c>
      <c r="Y2118" s="27">
        <f>(((J2118/60)/60)/24)+DATE(1970,1,1)</f>
        <v>42324.670115740737</v>
      </c>
    </row>
    <row r="2119" spans="1:25" ht="32" x14ac:dyDescent="0.2">
      <c r="A2119" s="1">
        <v>2629</v>
      </c>
      <c r="B2119" s="7" t="s">
        <v>2629</v>
      </c>
      <c r="C2119" s="7" t="s">
        <v>6739</v>
      </c>
      <c r="D2119" s="1">
        <v>5000</v>
      </c>
      <c r="E2119" s="37" t="str">
        <f>VLOOKUP(D2119,'Vlookup Table Bonus Point'!$C$3:$D$26,2,TRUE)</f>
        <v>5000 to 9999</v>
      </c>
      <c r="F2119" s="1">
        <v>6387</v>
      </c>
      <c r="G2119" s="1" t="s">
        <v>8218</v>
      </c>
      <c r="H2119" s="1" t="s">
        <v>8224</v>
      </c>
      <c r="I2119" s="1" t="s">
        <v>8246</v>
      </c>
      <c r="J2119" s="1">
        <v>1431608122</v>
      </c>
      <c r="K2119" s="1">
        <v>1429016122</v>
      </c>
      <c r="L2119" s="1" t="b">
        <v>0</v>
      </c>
      <c r="M2119" s="1">
        <v>100</v>
      </c>
      <c r="N2119" s="1" t="b">
        <v>1</v>
      </c>
      <c r="O2119" s="1" t="s">
        <v>8300</v>
      </c>
      <c r="P2119" s="28">
        <f>F2119/D2119</f>
        <v>1.2774000000000001</v>
      </c>
      <c r="Q2119" s="29">
        <f>IF(M2119&gt;0,F2119/M2119,0)</f>
        <v>63.87</v>
      </c>
      <c r="R2119" s="9" t="str">
        <f>LEFT(O2119,SEARCH("/",O2119,1)-1)</f>
        <v>technology</v>
      </c>
      <c r="S2119" s="26" t="str">
        <f>RIGHT(O2119,LEN(O2119)-SEARCH("/",O2119,1))</f>
        <v>space exploration</v>
      </c>
      <c r="T2119" s="27">
        <f>(((K2119/60)/60)/24)+DATE(1970,1,1)</f>
        <v>42108.538449074069</v>
      </c>
      <c r="U2119" s="5" t="str">
        <f>TEXT(T2119,"mmm")</f>
        <v>Apr</v>
      </c>
      <c r="V2119" s="5" t="str">
        <f>TEXT(T2119,"yyyy")</f>
        <v>2015</v>
      </c>
      <c r="W2119" s="5" t="str">
        <f>TEXT(Y2119,"mmm")</f>
        <v>May</v>
      </c>
      <c r="X2119" s="1" t="str">
        <f>TEXT(Y2119,"yyyy")</f>
        <v>2015</v>
      </c>
      <c r="Y2119" s="27">
        <f>(((J2119/60)/60)/24)+DATE(1970,1,1)</f>
        <v>42138.538449074069</v>
      </c>
    </row>
    <row r="2120" spans="1:25" ht="48" x14ac:dyDescent="0.2">
      <c r="A2120" s="1">
        <v>2633</v>
      </c>
      <c r="B2120" s="7" t="s">
        <v>2633</v>
      </c>
      <c r="C2120" s="7" t="s">
        <v>6743</v>
      </c>
      <c r="D2120" s="1">
        <v>5000</v>
      </c>
      <c r="E2120" s="37" t="str">
        <f>VLOOKUP(D2120,'Vlookup Table Bonus Point'!$C$3:$D$26,2,TRUE)</f>
        <v>5000 to 9999</v>
      </c>
      <c r="F2120" s="1">
        <v>17731</v>
      </c>
      <c r="G2120" s="1" t="s">
        <v>8218</v>
      </c>
      <c r="H2120" s="1" t="s">
        <v>8223</v>
      </c>
      <c r="I2120" s="1" t="s">
        <v>8245</v>
      </c>
      <c r="J2120" s="1">
        <v>1393542000</v>
      </c>
      <c r="K2120" s="1">
        <v>1390938332</v>
      </c>
      <c r="L2120" s="1" t="b">
        <v>0</v>
      </c>
      <c r="M2120" s="1">
        <v>199</v>
      </c>
      <c r="N2120" s="1" t="b">
        <v>1</v>
      </c>
      <c r="O2120" s="1" t="s">
        <v>8300</v>
      </c>
      <c r="P2120" s="28">
        <f>F2120/D2120</f>
        <v>3.5461999999999998</v>
      </c>
      <c r="Q2120" s="29">
        <f>IF(M2120&gt;0,F2120/M2120,0)</f>
        <v>89.100502512562812</v>
      </c>
      <c r="R2120" s="9" t="str">
        <f>LEFT(O2120,SEARCH("/",O2120,1)-1)</f>
        <v>technology</v>
      </c>
      <c r="S2120" s="26" t="str">
        <f>RIGHT(O2120,LEN(O2120)-SEARCH("/",O2120,1))</f>
        <v>space exploration</v>
      </c>
      <c r="T2120" s="27">
        <f>(((K2120/60)/60)/24)+DATE(1970,1,1)</f>
        <v>41667.823287037041</v>
      </c>
      <c r="U2120" s="5" t="str">
        <f>TEXT(T2120,"mmm")</f>
        <v>Jan</v>
      </c>
      <c r="V2120" s="5" t="str">
        <f>TEXT(T2120,"yyyy")</f>
        <v>2014</v>
      </c>
      <c r="W2120" s="5" t="str">
        <f>TEXT(Y2120,"mmm")</f>
        <v>Feb</v>
      </c>
      <c r="X2120" s="1" t="str">
        <f>TEXT(Y2120,"yyyy")</f>
        <v>2014</v>
      </c>
      <c r="Y2120" s="27">
        <f>(((J2120/60)/60)/24)+DATE(1970,1,1)</f>
        <v>41697.958333333336</v>
      </c>
    </row>
    <row r="2121" spans="1:25" ht="48" x14ac:dyDescent="0.2">
      <c r="A2121" s="1">
        <v>2661</v>
      </c>
      <c r="B2121" s="7" t="s">
        <v>2661</v>
      </c>
      <c r="C2121" s="7" t="s">
        <v>6771</v>
      </c>
      <c r="D2121" s="1">
        <v>5000</v>
      </c>
      <c r="E2121" s="37" t="str">
        <f>VLOOKUP(D2121,'Vlookup Table Bonus Point'!$C$3:$D$26,2,TRUE)</f>
        <v>5000 to 9999</v>
      </c>
      <c r="F2121" s="1">
        <v>5145</v>
      </c>
      <c r="G2121" s="1" t="s">
        <v>8218</v>
      </c>
      <c r="H2121" s="1" t="s">
        <v>8223</v>
      </c>
      <c r="I2121" s="1" t="s">
        <v>8245</v>
      </c>
      <c r="J2121" s="1">
        <v>1382742010</v>
      </c>
      <c r="K2121" s="1">
        <v>1380150010</v>
      </c>
      <c r="L2121" s="1" t="b">
        <v>0</v>
      </c>
      <c r="M2121" s="1">
        <v>60</v>
      </c>
      <c r="N2121" s="1" t="b">
        <v>1</v>
      </c>
      <c r="O2121" s="1" t="s">
        <v>8301</v>
      </c>
      <c r="P2121" s="28">
        <f>F2121/D2121</f>
        <v>1.0289999999999999</v>
      </c>
      <c r="Q2121" s="29">
        <f>IF(M2121&gt;0,F2121/M2121,0)</f>
        <v>85.75</v>
      </c>
      <c r="R2121" s="9" t="str">
        <f>LEFT(O2121,SEARCH("/",O2121,1)-1)</f>
        <v>technology</v>
      </c>
      <c r="S2121" s="26" t="str">
        <f>RIGHT(O2121,LEN(O2121)-SEARCH("/",O2121,1))</f>
        <v>makerspaces</v>
      </c>
      <c r="T2121" s="27">
        <f>(((K2121/60)/60)/24)+DATE(1970,1,1)</f>
        <v>41542.958449074074</v>
      </c>
      <c r="U2121" s="5" t="str">
        <f>TEXT(T2121,"mmm")</f>
        <v>Sep</v>
      </c>
      <c r="V2121" s="5" t="str">
        <f>TEXT(T2121,"yyyy")</f>
        <v>2013</v>
      </c>
      <c r="W2121" s="5" t="str">
        <f>TEXT(Y2121,"mmm")</f>
        <v>Oct</v>
      </c>
      <c r="X2121" s="1" t="str">
        <f>TEXT(Y2121,"yyyy")</f>
        <v>2013</v>
      </c>
      <c r="Y2121" s="27">
        <f>(((J2121/60)/60)/24)+DATE(1970,1,1)</f>
        <v>41572.958449074074</v>
      </c>
    </row>
    <row r="2122" spans="1:25" ht="48" x14ac:dyDescent="0.2">
      <c r="A2122" s="1">
        <v>2693</v>
      </c>
      <c r="B2122" s="7" t="s">
        <v>2693</v>
      </c>
      <c r="C2122" s="7" t="s">
        <v>6803</v>
      </c>
      <c r="D2122" s="1">
        <v>5000</v>
      </c>
      <c r="E2122" s="37" t="str">
        <f>VLOOKUP(D2122,'Vlookup Table Bonus Point'!$C$3:$D$26,2,TRUE)</f>
        <v>5000 to 9999</v>
      </c>
      <c r="F2122" s="1">
        <v>40</v>
      </c>
      <c r="G2122" s="1" t="s">
        <v>8220</v>
      </c>
      <c r="H2122" s="1" t="s">
        <v>8223</v>
      </c>
      <c r="I2122" s="1" t="s">
        <v>8245</v>
      </c>
      <c r="J2122" s="1">
        <v>1407899966</v>
      </c>
      <c r="K2122" s="1">
        <v>1405307966</v>
      </c>
      <c r="L2122" s="1" t="b">
        <v>0</v>
      </c>
      <c r="M2122" s="1">
        <v>3</v>
      </c>
      <c r="N2122" s="1" t="b">
        <v>0</v>
      </c>
      <c r="O2122" s="1" t="s">
        <v>8283</v>
      </c>
      <c r="P2122" s="28">
        <f>F2122/D2122</f>
        <v>8.0000000000000002E-3</v>
      </c>
      <c r="Q2122" s="29">
        <f>IF(M2122&gt;0,F2122/M2122,0)</f>
        <v>13.333333333333334</v>
      </c>
      <c r="R2122" s="9" t="str">
        <f>LEFT(O2122,SEARCH("/",O2122,1)-1)</f>
        <v>food</v>
      </c>
      <c r="S2122" s="26" t="str">
        <f>RIGHT(O2122,LEN(O2122)-SEARCH("/",O2122,1))</f>
        <v>food trucks</v>
      </c>
      <c r="T2122" s="27">
        <f>(((K2122/60)/60)/24)+DATE(1970,1,1)</f>
        <v>41834.138495370367</v>
      </c>
      <c r="U2122" s="5" t="str">
        <f>TEXT(T2122,"mmm")</f>
        <v>Jul</v>
      </c>
      <c r="V2122" s="5" t="str">
        <f>TEXT(T2122,"yyyy")</f>
        <v>2014</v>
      </c>
      <c r="W2122" s="5" t="str">
        <f>TEXT(Y2122,"mmm")</f>
        <v>Aug</v>
      </c>
      <c r="X2122" s="1" t="str">
        <f>TEXT(Y2122,"yyyy")</f>
        <v>2014</v>
      </c>
      <c r="Y2122" s="27">
        <f>(((J2122/60)/60)/24)+DATE(1970,1,1)</f>
        <v>41864.138495370367</v>
      </c>
    </row>
    <row r="2123" spans="1:25" ht="48" x14ac:dyDescent="0.2">
      <c r="A2123" s="1">
        <v>2722</v>
      </c>
      <c r="B2123" s="7" t="s">
        <v>2722</v>
      </c>
      <c r="C2123" s="7" t="s">
        <v>6832</v>
      </c>
      <c r="D2123" s="1">
        <v>5000</v>
      </c>
      <c r="E2123" s="37" t="str">
        <f>VLOOKUP(D2123,'Vlookup Table Bonus Point'!$C$3:$D$26,2,TRUE)</f>
        <v>5000 to 9999</v>
      </c>
      <c r="F2123" s="1">
        <v>12627</v>
      </c>
      <c r="G2123" s="1" t="s">
        <v>8218</v>
      </c>
      <c r="H2123" s="1" t="s">
        <v>8223</v>
      </c>
      <c r="I2123" s="1" t="s">
        <v>8245</v>
      </c>
      <c r="J2123" s="1">
        <v>1485722053</v>
      </c>
      <c r="K2123" s="1">
        <v>1480538053</v>
      </c>
      <c r="L2123" s="1" t="b">
        <v>0</v>
      </c>
      <c r="M2123" s="1">
        <v>185</v>
      </c>
      <c r="N2123" s="1" t="b">
        <v>1</v>
      </c>
      <c r="O2123" s="1" t="s">
        <v>8294</v>
      </c>
      <c r="P2123" s="28">
        <f>F2123/D2123</f>
        <v>2.5253999999999999</v>
      </c>
      <c r="Q2123" s="29">
        <f>IF(M2123&gt;0,F2123/M2123,0)</f>
        <v>68.254054054054052</v>
      </c>
      <c r="R2123" s="9" t="str">
        <f>LEFT(O2123,SEARCH("/",O2123,1)-1)</f>
        <v>technology</v>
      </c>
      <c r="S2123" s="26" t="str">
        <f>RIGHT(O2123,LEN(O2123)-SEARCH("/",O2123,1))</f>
        <v>hardware</v>
      </c>
      <c r="T2123" s="27">
        <f>(((K2123/60)/60)/24)+DATE(1970,1,1)</f>
        <v>42704.857094907406</v>
      </c>
      <c r="U2123" s="5" t="str">
        <f>TEXT(T2123,"mmm")</f>
        <v>Nov</v>
      </c>
      <c r="V2123" s="5" t="str">
        <f>TEXT(T2123,"yyyy")</f>
        <v>2016</v>
      </c>
      <c r="W2123" s="5" t="str">
        <f>TEXT(Y2123,"mmm")</f>
        <v>Jan</v>
      </c>
      <c r="X2123" s="1" t="str">
        <f>TEXT(Y2123,"yyyy")</f>
        <v>2017</v>
      </c>
      <c r="Y2123" s="27">
        <f>(((J2123/60)/60)/24)+DATE(1970,1,1)</f>
        <v>42764.857094907406</v>
      </c>
    </row>
    <row r="2124" spans="1:25" ht="48" x14ac:dyDescent="0.2">
      <c r="A2124" s="1">
        <v>2738</v>
      </c>
      <c r="B2124" s="7" t="s">
        <v>2738</v>
      </c>
      <c r="C2124" s="7" t="s">
        <v>6848</v>
      </c>
      <c r="D2124" s="1">
        <v>5000</v>
      </c>
      <c r="E2124" s="37" t="str">
        <f>VLOOKUP(D2124,'Vlookup Table Bonus Point'!$C$3:$D$26,2,TRUE)</f>
        <v>5000 to 9999</v>
      </c>
      <c r="F2124" s="1">
        <v>7397</v>
      </c>
      <c r="G2124" s="1" t="s">
        <v>8218</v>
      </c>
      <c r="H2124" s="1" t="s">
        <v>8223</v>
      </c>
      <c r="I2124" s="1" t="s">
        <v>8245</v>
      </c>
      <c r="J2124" s="1">
        <v>1478402804</v>
      </c>
      <c r="K2124" s="1">
        <v>1473218804</v>
      </c>
      <c r="L2124" s="1" t="b">
        <v>0</v>
      </c>
      <c r="M2124" s="1">
        <v>15</v>
      </c>
      <c r="N2124" s="1" t="b">
        <v>1</v>
      </c>
      <c r="O2124" s="1" t="s">
        <v>8294</v>
      </c>
      <c r="P2124" s="28">
        <f>F2124/D2124</f>
        <v>1.4794</v>
      </c>
      <c r="Q2124" s="29">
        <f>IF(M2124&gt;0,F2124/M2124,0)</f>
        <v>493.13333333333333</v>
      </c>
      <c r="R2124" s="9" t="str">
        <f>LEFT(O2124,SEARCH("/",O2124,1)-1)</f>
        <v>technology</v>
      </c>
      <c r="S2124" s="26" t="str">
        <f>RIGHT(O2124,LEN(O2124)-SEARCH("/",O2124,1))</f>
        <v>hardware</v>
      </c>
      <c r="T2124" s="27">
        <f>(((K2124/60)/60)/24)+DATE(1970,1,1)</f>
        <v>42620.143564814818</v>
      </c>
      <c r="U2124" s="5" t="str">
        <f>TEXT(T2124,"mmm")</f>
        <v>Sep</v>
      </c>
      <c r="V2124" s="5" t="str">
        <f>TEXT(T2124,"yyyy")</f>
        <v>2016</v>
      </c>
      <c r="W2124" s="5" t="str">
        <f>TEXT(Y2124,"mmm")</f>
        <v>Nov</v>
      </c>
      <c r="X2124" s="1" t="str">
        <f>TEXT(Y2124,"yyyy")</f>
        <v>2016</v>
      </c>
      <c r="Y2124" s="27">
        <f>(((J2124/60)/60)/24)+DATE(1970,1,1)</f>
        <v>42680.143564814818</v>
      </c>
    </row>
    <row r="2125" spans="1:25" ht="32" x14ac:dyDescent="0.2">
      <c r="A2125" s="1">
        <v>2748</v>
      </c>
      <c r="B2125" s="7" t="s">
        <v>2748</v>
      </c>
      <c r="C2125" s="7" t="s">
        <v>6858</v>
      </c>
      <c r="D2125" s="1">
        <v>5000</v>
      </c>
      <c r="E2125" s="37" t="str">
        <f>VLOOKUP(D2125,'Vlookup Table Bonus Point'!$C$3:$D$26,2,TRUE)</f>
        <v>5000 to 9999</v>
      </c>
      <c r="F2125" s="1">
        <v>53</v>
      </c>
      <c r="G2125" s="1" t="s">
        <v>8220</v>
      </c>
      <c r="H2125" s="1" t="s">
        <v>8223</v>
      </c>
      <c r="I2125" s="1" t="s">
        <v>8245</v>
      </c>
      <c r="J2125" s="1">
        <v>1472835802</v>
      </c>
      <c r="K2125" s="1">
        <v>1470243802</v>
      </c>
      <c r="L2125" s="1" t="b">
        <v>0</v>
      </c>
      <c r="M2125" s="1">
        <v>4</v>
      </c>
      <c r="N2125" s="1" t="b">
        <v>0</v>
      </c>
      <c r="O2125" s="1" t="s">
        <v>8303</v>
      </c>
      <c r="P2125" s="28">
        <f>F2125/D2125</f>
        <v>1.06E-2</v>
      </c>
      <c r="Q2125" s="29">
        <f>IF(M2125&gt;0,F2125/M2125,0)</f>
        <v>13.25</v>
      </c>
      <c r="R2125" s="9" t="str">
        <f>LEFT(O2125,SEARCH("/",O2125,1)-1)</f>
        <v>publishing</v>
      </c>
      <c r="S2125" s="26" t="str">
        <f>RIGHT(O2125,LEN(O2125)-SEARCH("/",O2125,1))</f>
        <v>children's books</v>
      </c>
      <c r="T2125" s="27">
        <f>(((K2125/60)/60)/24)+DATE(1970,1,1)</f>
        <v>42585.7106712963</v>
      </c>
      <c r="U2125" s="5" t="str">
        <f>TEXT(T2125,"mmm")</f>
        <v>Aug</v>
      </c>
      <c r="V2125" s="5" t="str">
        <f>TEXT(T2125,"yyyy")</f>
        <v>2016</v>
      </c>
      <c r="W2125" s="5" t="str">
        <f>TEXT(Y2125,"mmm")</f>
        <v>Sep</v>
      </c>
      <c r="X2125" s="1" t="str">
        <f>TEXT(Y2125,"yyyy")</f>
        <v>2016</v>
      </c>
      <c r="Y2125" s="27">
        <f>(((J2125/60)/60)/24)+DATE(1970,1,1)</f>
        <v>42615.7106712963</v>
      </c>
    </row>
    <row r="2126" spans="1:25" ht="48" x14ac:dyDescent="0.2">
      <c r="A2126" s="1">
        <v>2760</v>
      </c>
      <c r="B2126" s="7" t="s">
        <v>2760</v>
      </c>
      <c r="C2126" s="7" t="s">
        <v>6870</v>
      </c>
      <c r="D2126" s="1">
        <v>5000</v>
      </c>
      <c r="E2126" s="37" t="str">
        <f>VLOOKUP(D2126,'Vlookup Table Bonus Point'!$C$3:$D$26,2,TRUE)</f>
        <v>5000 to 9999</v>
      </c>
      <c r="F2126" s="1">
        <v>0</v>
      </c>
      <c r="G2126" s="1" t="s">
        <v>8220</v>
      </c>
      <c r="H2126" s="1" t="s">
        <v>8224</v>
      </c>
      <c r="I2126" s="1" t="s">
        <v>8246</v>
      </c>
      <c r="J2126" s="1">
        <v>1371726258</v>
      </c>
      <c r="K2126" s="1">
        <v>1369134258</v>
      </c>
      <c r="L2126" s="1" t="b">
        <v>0</v>
      </c>
      <c r="M2126" s="1">
        <v>0</v>
      </c>
      <c r="N2126" s="1" t="b">
        <v>0</v>
      </c>
      <c r="O2126" s="1" t="s">
        <v>8303</v>
      </c>
      <c r="P2126" s="28">
        <f>F2126/D2126</f>
        <v>0</v>
      </c>
      <c r="Q2126" s="29">
        <f>IF(M2126&gt;0,F2126/M2126,0)</f>
        <v>0</v>
      </c>
      <c r="R2126" s="9" t="str">
        <f>LEFT(O2126,SEARCH("/",O2126,1)-1)</f>
        <v>publishing</v>
      </c>
      <c r="S2126" s="26" t="str">
        <f>RIGHT(O2126,LEN(O2126)-SEARCH("/",O2126,1))</f>
        <v>children's books</v>
      </c>
      <c r="T2126" s="27">
        <f>(((K2126/60)/60)/24)+DATE(1970,1,1)</f>
        <v>41415.461319444446</v>
      </c>
      <c r="U2126" s="5" t="str">
        <f>TEXT(T2126,"mmm")</f>
        <v>May</v>
      </c>
      <c r="V2126" s="5" t="str">
        <f>TEXT(T2126,"yyyy")</f>
        <v>2013</v>
      </c>
      <c r="W2126" s="5" t="str">
        <f>TEXT(Y2126,"mmm")</f>
        <v>Jun</v>
      </c>
      <c r="X2126" s="1" t="str">
        <f>TEXT(Y2126,"yyyy")</f>
        <v>2013</v>
      </c>
      <c r="Y2126" s="27">
        <f>(((J2126/60)/60)/24)+DATE(1970,1,1)</f>
        <v>41445.461319444446</v>
      </c>
    </row>
    <row r="2127" spans="1:25" ht="32" x14ac:dyDescent="0.2">
      <c r="A2127" s="1">
        <v>2761</v>
      </c>
      <c r="B2127" s="7" t="s">
        <v>2761</v>
      </c>
      <c r="C2127" s="7" t="s">
        <v>6871</v>
      </c>
      <c r="D2127" s="1">
        <v>5000</v>
      </c>
      <c r="E2127" s="37" t="str">
        <f>VLOOKUP(D2127,'Vlookup Table Bonus Point'!$C$3:$D$26,2,TRUE)</f>
        <v>5000 to 9999</v>
      </c>
      <c r="F2127" s="1">
        <v>36</v>
      </c>
      <c r="G2127" s="1" t="s">
        <v>8220</v>
      </c>
      <c r="H2127" s="1" t="s">
        <v>8223</v>
      </c>
      <c r="I2127" s="1" t="s">
        <v>8245</v>
      </c>
      <c r="J2127" s="1">
        <v>1357176693</v>
      </c>
      <c r="K2127" s="1">
        <v>1354584693</v>
      </c>
      <c r="L2127" s="1" t="b">
        <v>0</v>
      </c>
      <c r="M2127" s="1">
        <v>4</v>
      </c>
      <c r="N2127" s="1" t="b">
        <v>0</v>
      </c>
      <c r="O2127" s="1" t="s">
        <v>8303</v>
      </c>
      <c r="P2127" s="28">
        <f>F2127/D2127</f>
        <v>7.1999999999999998E-3</v>
      </c>
      <c r="Q2127" s="29">
        <f>IF(M2127&gt;0,F2127/M2127,0)</f>
        <v>9</v>
      </c>
      <c r="R2127" s="9" t="str">
        <f>LEFT(O2127,SEARCH("/",O2127,1)-1)</f>
        <v>publishing</v>
      </c>
      <c r="S2127" s="26" t="str">
        <f>RIGHT(O2127,LEN(O2127)-SEARCH("/",O2127,1))</f>
        <v>children's books</v>
      </c>
      <c r="T2127" s="27">
        <f>(((K2127/60)/60)/24)+DATE(1970,1,1)</f>
        <v>41247.063576388886</v>
      </c>
      <c r="U2127" s="5" t="str">
        <f>TEXT(T2127,"mmm")</f>
        <v>Dec</v>
      </c>
      <c r="V2127" s="5" t="str">
        <f>TEXT(T2127,"yyyy")</f>
        <v>2012</v>
      </c>
      <c r="W2127" s="5" t="str">
        <f>TEXT(Y2127,"mmm")</f>
        <v>Jan</v>
      </c>
      <c r="X2127" s="1" t="str">
        <f>TEXT(Y2127,"yyyy")</f>
        <v>2013</v>
      </c>
      <c r="Y2127" s="27">
        <f>(((J2127/60)/60)/24)+DATE(1970,1,1)</f>
        <v>41277.063576388886</v>
      </c>
    </row>
    <row r="2128" spans="1:25" ht="48" x14ac:dyDescent="0.2">
      <c r="A2128" s="1">
        <v>2766</v>
      </c>
      <c r="B2128" s="7" t="s">
        <v>2766</v>
      </c>
      <c r="C2128" s="7" t="s">
        <v>6876</v>
      </c>
      <c r="D2128" s="1">
        <v>5000</v>
      </c>
      <c r="E2128" s="37" t="str">
        <f>VLOOKUP(D2128,'Vlookup Table Bonus Point'!$C$3:$D$26,2,TRUE)</f>
        <v>5000 to 9999</v>
      </c>
      <c r="F2128" s="1">
        <v>100</v>
      </c>
      <c r="G2128" s="1" t="s">
        <v>8220</v>
      </c>
      <c r="H2128" s="1" t="s">
        <v>8223</v>
      </c>
      <c r="I2128" s="1" t="s">
        <v>8245</v>
      </c>
      <c r="J2128" s="1">
        <v>1313078518</v>
      </c>
      <c r="K2128" s="1">
        <v>1310486518</v>
      </c>
      <c r="L2128" s="1" t="b">
        <v>0</v>
      </c>
      <c r="M2128" s="1">
        <v>4</v>
      </c>
      <c r="N2128" s="1" t="b">
        <v>0</v>
      </c>
      <c r="O2128" s="1" t="s">
        <v>8303</v>
      </c>
      <c r="P2128" s="28">
        <f>F2128/D2128</f>
        <v>0.02</v>
      </c>
      <c r="Q2128" s="29">
        <f>IF(M2128&gt;0,F2128/M2128,0)</f>
        <v>25</v>
      </c>
      <c r="R2128" s="9" t="str">
        <f>LEFT(O2128,SEARCH("/",O2128,1)-1)</f>
        <v>publishing</v>
      </c>
      <c r="S2128" s="26" t="str">
        <f>RIGHT(O2128,LEN(O2128)-SEARCH("/",O2128,1))</f>
        <v>children's books</v>
      </c>
      <c r="T2128" s="27">
        <f>(((K2128/60)/60)/24)+DATE(1970,1,1)</f>
        <v>40736.668032407404</v>
      </c>
      <c r="U2128" s="5" t="str">
        <f>TEXT(T2128,"mmm")</f>
        <v>Jul</v>
      </c>
      <c r="V2128" s="5" t="str">
        <f>TEXT(T2128,"yyyy")</f>
        <v>2011</v>
      </c>
      <c r="W2128" s="5" t="str">
        <f>TEXT(Y2128,"mmm")</f>
        <v>Aug</v>
      </c>
      <c r="X2128" s="1" t="str">
        <f>TEXT(Y2128,"yyyy")</f>
        <v>2011</v>
      </c>
      <c r="Y2128" s="27">
        <f>(((J2128/60)/60)/24)+DATE(1970,1,1)</f>
        <v>40766.668032407404</v>
      </c>
    </row>
    <row r="2129" spans="1:25" ht="48" x14ac:dyDescent="0.2">
      <c r="A2129" s="1">
        <v>2775</v>
      </c>
      <c r="B2129" s="7" t="s">
        <v>2775</v>
      </c>
      <c r="C2129" s="7" t="s">
        <v>6885</v>
      </c>
      <c r="D2129" s="1">
        <v>5000</v>
      </c>
      <c r="E2129" s="37" t="str">
        <f>VLOOKUP(D2129,'Vlookup Table Bonus Point'!$C$3:$D$26,2,TRUE)</f>
        <v>5000 to 9999</v>
      </c>
      <c r="F2129" s="1">
        <v>150</v>
      </c>
      <c r="G2129" s="1" t="s">
        <v>8220</v>
      </c>
      <c r="H2129" s="1" t="s">
        <v>8223</v>
      </c>
      <c r="I2129" s="1" t="s">
        <v>8245</v>
      </c>
      <c r="J2129" s="1">
        <v>1323994754</v>
      </c>
      <c r="K2129" s="1">
        <v>1321402754</v>
      </c>
      <c r="L2129" s="1" t="b">
        <v>0</v>
      </c>
      <c r="M2129" s="1">
        <v>2</v>
      </c>
      <c r="N2129" s="1" t="b">
        <v>0</v>
      </c>
      <c r="O2129" s="1" t="s">
        <v>8303</v>
      </c>
      <c r="P2129" s="28">
        <f>F2129/D2129</f>
        <v>0.03</v>
      </c>
      <c r="Q2129" s="29">
        <f>IF(M2129&gt;0,F2129/M2129,0)</f>
        <v>75</v>
      </c>
      <c r="R2129" s="9" t="str">
        <f>LEFT(O2129,SEARCH("/",O2129,1)-1)</f>
        <v>publishing</v>
      </c>
      <c r="S2129" s="26" t="str">
        <f>RIGHT(O2129,LEN(O2129)-SEARCH("/",O2129,1))</f>
        <v>children's books</v>
      </c>
      <c r="T2129" s="27">
        <f>(((K2129/60)/60)/24)+DATE(1970,1,1)</f>
        <v>40863.013356481482</v>
      </c>
      <c r="U2129" s="5" t="str">
        <f>TEXT(T2129,"mmm")</f>
        <v>Nov</v>
      </c>
      <c r="V2129" s="5" t="str">
        <f>TEXT(T2129,"yyyy")</f>
        <v>2011</v>
      </c>
      <c r="W2129" s="5" t="str">
        <f>TEXT(Y2129,"mmm")</f>
        <v>Dec</v>
      </c>
      <c r="X2129" s="1" t="str">
        <f>TEXT(Y2129,"yyyy")</f>
        <v>2011</v>
      </c>
      <c r="Y2129" s="27">
        <f>(((J2129/60)/60)/24)+DATE(1970,1,1)</f>
        <v>40893.013356481482</v>
      </c>
    </row>
    <row r="2130" spans="1:25" ht="48" x14ac:dyDescent="0.2">
      <c r="A2130" s="1">
        <v>2785</v>
      </c>
      <c r="B2130" s="7" t="s">
        <v>2785</v>
      </c>
      <c r="C2130" s="7" t="s">
        <v>6895</v>
      </c>
      <c r="D2130" s="1">
        <v>5000</v>
      </c>
      <c r="E2130" s="37" t="str">
        <f>VLOOKUP(D2130,'Vlookup Table Bonus Point'!$C$3:$D$26,2,TRUE)</f>
        <v>5000 to 9999</v>
      </c>
      <c r="F2130" s="1">
        <v>5234</v>
      </c>
      <c r="G2130" s="1" t="s">
        <v>8218</v>
      </c>
      <c r="H2130" s="1" t="s">
        <v>8223</v>
      </c>
      <c r="I2130" s="1" t="s">
        <v>8245</v>
      </c>
      <c r="J2130" s="1">
        <v>1470430800</v>
      </c>
      <c r="K2130" s="1">
        <v>1467865967</v>
      </c>
      <c r="L2130" s="1" t="b">
        <v>0</v>
      </c>
      <c r="M2130" s="1">
        <v>142</v>
      </c>
      <c r="N2130" s="1" t="b">
        <v>1</v>
      </c>
      <c r="O2130" s="1" t="s">
        <v>8270</v>
      </c>
      <c r="P2130" s="28">
        <f>F2130/D2130</f>
        <v>1.0468</v>
      </c>
      <c r="Q2130" s="29">
        <f>IF(M2130&gt;0,F2130/M2130,0)</f>
        <v>36.859154929577464</v>
      </c>
      <c r="R2130" s="9" t="str">
        <f>LEFT(O2130,SEARCH("/",O2130,1)-1)</f>
        <v>theater</v>
      </c>
      <c r="S2130" s="26" t="str">
        <f>RIGHT(O2130,LEN(O2130)-SEARCH("/",O2130,1))</f>
        <v>plays</v>
      </c>
      <c r="T2130" s="27">
        <f>(((K2130/60)/60)/24)+DATE(1970,1,1)</f>
        <v>42558.189432870371</v>
      </c>
      <c r="U2130" s="5" t="str">
        <f>TEXT(T2130,"mmm")</f>
        <v>Jul</v>
      </c>
      <c r="V2130" s="5" t="str">
        <f>TEXT(T2130,"yyyy")</f>
        <v>2016</v>
      </c>
      <c r="W2130" s="5" t="str">
        <f>TEXT(Y2130,"mmm")</f>
        <v>Aug</v>
      </c>
      <c r="X2130" s="1" t="str">
        <f>TEXT(Y2130,"yyyy")</f>
        <v>2016</v>
      </c>
      <c r="Y2130" s="27">
        <f>(((J2130/60)/60)/24)+DATE(1970,1,1)</f>
        <v>42587.875</v>
      </c>
    </row>
    <row r="2131" spans="1:25" ht="48" x14ac:dyDescent="0.2">
      <c r="A2131" s="1">
        <v>2798</v>
      </c>
      <c r="B2131" s="7" t="s">
        <v>2798</v>
      </c>
      <c r="C2131" s="7" t="s">
        <v>6908</v>
      </c>
      <c r="D2131" s="1">
        <v>5000</v>
      </c>
      <c r="E2131" s="37" t="str">
        <f>VLOOKUP(D2131,'Vlookup Table Bonus Point'!$C$3:$D$26,2,TRUE)</f>
        <v>5000 to 9999</v>
      </c>
      <c r="F2131" s="1">
        <v>5070</v>
      </c>
      <c r="G2131" s="1" t="s">
        <v>8218</v>
      </c>
      <c r="H2131" s="1" t="s">
        <v>8224</v>
      </c>
      <c r="I2131" s="1" t="s">
        <v>8246</v>
      </c>
      <c r="J2131" s="1">
        <v>1438358400</v>
      </c>
      <c r="K2131" s="1">
        <v>1437063121</v>
      </c>
      <c r="L2131" s="1" t="b">
        <v>0</v>
      </c>
      <c r="M2131" s="1">
        <v>139</v>
      </c>
      <c r="N2131" s="1" t="b">
        <v>1</v>
      </c>
      <c r="O2131" s="1" t="s">
        <v>8270</v>
      </c>
      <c r="P2131" s="28">
        <f>F2131/D2131</f>
        <v>1.014</v>
      </c>
      <c r="Q2131" s="29">
        <f>IF(M2131&gt;0,F2131/M2131,0)</f>
        <v>36.474820143884891</v>
      </c>
      <c r="R2131" s="9" t="str">
        <f>LEFT(O2131,SEARCH("/",O2131,1)-1)</f>
        <v>theater</v>
      </c>
      <c r="S2131" s="26" t="str">
        <f>RIGHT(O2131,LEN(O2131)-SEARCH("/",O2131,1))</f>
        <v>plays</v>
      </c>
      <c r="T2131" s="27">
        <f>(((K2131/60)/60)/24)+DATE(1970,1,1)</f>
        <v>42201.675011574072</v>
      </c>
      <c r="U2131" s="5" t="str">
        <f>TEXT(T2131,"mmm")</f>
        <v>Jul</v>
      </c>
      <c r="V2131" s="5" t="str">
        <f>TEXT(T2131,"yyyy")</f>
        <v>2015</v>
      </c>
      <c r="W2131" s="5" t="str">
        <f>TEXT(Y2131,"mmm")</f>
        <v>Jul</v>
      </c>
      <c r="X2131" s="1" t="str">
        <f>TEXT(Y2131,"yyyy")</f>
        <v>2015</v>
      </c>
      <c r="Y2131" s="27">
        <f>(((J2131/60)/60)/24)+DATE(1970,1,1)</f>
        <v>42216.666666666672</v>
      </c>
    </row>
    <row r="2132" spans="1:25" ht="48" x14ac:dyDescent="0.2">
      <c r="A2132" s="1">
        <v>2799</v>
      </c>
      <c r="B2132" s="7" t="s">
        <v>2799</v>
      </c>
      <c r="C2132" s="7" t="s">
        <v>6909</v>
      </c>
      <c r="D2132" s="1">
        <v>5000</v>
      </c>
      <c r="E2132" s="37" t="str">
        <f>VLOOKUP(D2132,'Vlookup Table Bonus Point'!$C$3:$D$26,2,TRUE)</f>
        <v>5000 to 9999</v>
      </c>
      <c r="F2132" s="1">
        <v>5831.74</v>
      </c>
      <c r="G2132" s="1" t="s">
        <v>8218</v>
      </c>
      <c r="H2132" s="1" t="s">
        <v>8224</v>
      </c>
      <c r="I2132" s="1" t="s">
        <v>8246</v>
      </c>
      <c r="J2132" s="1">
        <v>1466179200</v>
      </c>
      <c r="K2132" s="1">
        <v>1463466070</v>
      </c>
      <c r="L2132" s="1" t="b">
        <v>0</v>
      </c>
      <c r="M2132" s="1">
        <v>130</v>
      </c>
      <c r="N2132" s="1" t="b">
        <v>1</v>
      </c>
      <c r="O2132" s="1" t="s">
        <v>8270</v>
      </c>
      <c r="P2132" s="28">
        <f>F2132/D2132</f>
        <v>1.1663479999999999</v>
      </c>
      <c r="Q2132" s="29">
        <f>IF(M2132&gt;0,F2132/M2132,0)</f>
        <v>44.859538461538463</v>
      </c>
      <c r="R2132" s="9" t="str">
        <f>LEFT(O2132,SEARCH("/",O2132,1)-1)</f>
        <v>theater</v>
      </c>
      <c r="S2132" s="26" t="str">
        <f>RIGHT(O2132,LEN(O2132)-SEARCH("/",O2132,1))</f>
        <v>plays</v>
      </c>
      <c r="T2132" s="27">
        <f>(((K2132/60)/60)/24)+DATE(1970,1,1)</f>
        <v>42507.264699074076</v>
      </c>
      <c r="U2132" s="5" t="str">
        <f>TEXT(T2132,"mmm")</f>
        <v>May</v>
      </c>
      <c r="V2132" s="5" t="str">
        <f>TEXT(T2132,"yyyy")</f>
        <v>2016</v>
      </c>
      <c r="W2132" s="5" t="str">
        <f>TEXT(Y2132,"mmm")</f>
        <v>Jun</v>
      </c>
      <c r="X2132" s="1" t="str">
        <f>TEXT(Y2132,"yyyy")</f>
        <v>2016</v>
      </c>
      <c r="Y2132" s="27">
        <f>(((J2132/60)/60)/24)+DATE(1970,1,1)</f>
        <v>42538.666666666672</v>
      </c>
    </row>
    <row r="2133" spans="1:25" ht="16" x14ac:dyDescent="0.2">
      <c r="A2133" s="1">
        <v>2807</v>
      </c>
      <c r="B2133" s="7" t="s">
        <v>2807</v>
      </c>
      <c r="C2133" s="7" t="s">
        <v>6917</v>
      </c>
      <c r="D2133" s="1">
        <v>5000</v>
      </c>
      <c r="E2133" s="37" t="str">
        <f>VLOOKUP(D2133,'Vlookup Table Bonus Point'!$C$3:$D$26,2,TRUE)</f>
        <v>5000 to 9999</v>
      </c>
      <c r="F2133" s="1">
        <v>6300</v>
      </c>
      <c r="G2133" s="1" t="s">
        <v>8218</v>
      </c>
      <c r="H2133" s="1" t="s">
        <v>8223</v>
      </c>
      <c r="I2133" s="1" t="s">
        <v>8245</v>
      </c>
      <c r="J2133" s="1">
        <v>1435611438</v>
      </c>
      <c r="K2133" s="1">
        <v>1433019438</v>
      </c>
      <c r="L2133" s="1" t="b">
        <v>0</v>
      </c>
      <c r="M2133" s="1">
        <v>93</v>
      </c>
      <c r="N2133" s="1" t="b">
        <v>1</v>
      </c>
      <c r="O2133" s="1" t="s">
        <v>8270</v>
      </c>
      <c r="P2133" s="28">
        <f>F2133/D2133</f>
        <v>1.26</v>
      </c>
      <c r="Q2133" s="29">
        <f>IF(M2133&gt;0,F2133/M2133,0)</f>
        <v>67.741935483870961</v>
      </c>
      <c r="R2133" s="9" t="str">
        <f>LEFT(O2133,SEARCH("/",O2133,1)-1)</f>
        <v>theater</v>
      </c>
      <c r="S2133" s="26" t="str">
        <f>RIGHT(O2133,LEN(O2133)-SEARCH("/",O2133,1))</f>
        <v>plays</v>
      </c>
      <c r="T2133" s="27">
        <f>(((K2133/60)/60)/24)+DATE(1970,1,1)</f>
        <v>42154.873124999998</v>
      </c>
      <c r="U2133" s="5" t="str">
        <f>TEXT(T2133,"mmm")</f>
        <v>May</v>
      </c>
      <c r="V2133" s="5" t="str">
        <f>TEXT(T2133,"yyyy")</f>
        <v>2015</v>
      </c>
      <c r="W2133" s="5" t="str">
        <f>TEXT(Y2133,"mmm")</f>
        <v>Jun</v>
      </c>
      <c r="X2133" s="1" t="str">
        <f>TEXT(Y2133,"yyyy")</f>
        <v>2015</v>
      </c>
      <c r="Y2133" s="27">
        <f>(((J2133/60)/60)/24)+DATE(1970,1,1)</f>
        <v>42184.873124999998</v>
      </c>
    </row>
    <row r="2134" spans="1:25" ht="48" x14ac:dyDescent="0.2">
      <c r="A2134" s="1">
        <v>2812</v>
      </c>
      <c r="B2134" s="7" t="s">
        <v>2812</v>
      </c>
      <c r="C2134" s="7" t="s">
        <v>6922</v>
      </c>
      <c r="D2134" s="1">
        <v>5000</v>
      </c>
      <c r="E2134" s="37" t="str">
        <f>VLOOKUP(D2134,'Vlookup Table Bonus Point'!$C$3:$D$26,2,TRUE)</f>
        <v>5000 to 9999</v>
      </c>
      <c r="F2134" s="1">
        <v>5665</v>
      </c>
      <c r="G2134" s="1" t="s">
        <v>8218</v>
      </c>
      <c r="H2134" s="1" t="s">
        <v>8228</v>
      </c>
      <c r="I2134" s="1" t="s">
        <v>8250</v>
      </c>
      <c r="J2134" s="1">
        <v>1428292800</v>
      </c>
      <c r="K2134" s="1">
        <v>1424368298</v>
      </c>
      <c r="L2134" s="1" t="b">
        <v>0</v>
      </c>
      <c r="M2134" s="1">
        <v>83</v>
      </c>
      <c r="N2134" s="1" t="b">
        <v>1</v>
      </c>
      <c r="O2134" s="1" t="s">
        <v>8270</v>
      </c>
      <c r="P2134" s="28">
        <f>F2134/D2134</f>
        <v>1.133</v>
      </c>
      <c r="Q2134" s="29">
        <f>IF(M2134&gt;0,F2134/M2134,0)</f>
        <v>68.253012048192772</v>
      </c>
      <c r="R2134" s="9" t="str">
        <f>LEFT(O2134,SEARCH("/",O2134,1)-1)</f>
        <v>theater</v>
      </c>
      <c r="S2134" s="26" t="str">
        <f>RIGHT(O2134,LEN(O2134)-SEARCH("/",O2134,1))</f>
        <v>plays</v>
      </c>
      <c r="T2134" s="27">
        <f>(((K2134/60)/60)/24)+DATE(1970,1,1)</f>
        <v>42054.74418981481</v>
      </c>
      <c r="U2134" s="5" t="str">
        <f>TEXT(T2134,"mmm")</f>
        <v>Feb</v>
      </c>
      <c r="V2134" s="5" t="str">
        <f>TEXT(T2134,"yyyy")</f>
        <v>2015</v>
      </c>
      <c r="W2134" s="5" t="str">
        <f>TEXT(Y2134,"mmm")</f>
        <v>Apr</v>
      </c>
      <c r="X2134" s="1" t="str">
        <f>TEXT(Y2134,"yyyy")</f>
        <v>2015</v>
      </c>
      <c r="Y2134" s="27">
        <f>(((J2134/60)/60)/24)+DATE(1970,1,1)</f>
        <v>42100.166666666672</v>
      </c>
    </row>
    <row r="2135" spans="1:25" ht="48" x14ac:dyDescent="0.2">
      <c r="A2135" s="1">
        <v>2819</v>
      </c>
      <c r="B2135" s="7" t="s">
        <v>2819</v>
      </c>
      <c r="C2135" s="7" t="s">
        <v>6929</v>
      </c>
      <c r="D2135" s="1">
        <v>5000</v>
      </c>
      <c r="E2135" s="37" t="str">
        <f>VLOOKUP(D2135,'Vlookup Table Bonus Point'!$C$3:$D$26,2,TRUE)</f>
        <v>5000 to 9999</v>
      </c>
      <c r="F2135" s="1">
        <v>5240</v>
      </c>
      <c r="G2135" s="1" t="s">
        <v>8218</v>
      </c>
      <c r="H2135" s="1" t="s">
        <v>8224</v>
      </c>
      <c r="I2135" s="1" t="s">
        <v>8246</v>
      </c>
      <c r="J2135" s="1">
        <v>1434285409</v>
      </c>
      <c r="K2135" s="1">
        <v>1431693409</v>
      </c>
      <c r="L2135" s="1" t="b">
        <v>0</v>
      </c>
      <c r="M2135" s="1">
        <v>104</v>
      </c>
      <c r="N2135" s="1" t="b">
        <v>1</v>
      </c>
      <c r="O2135" s="1" t="s">
        <v>8270</v>
      </c>
      <c r="P2135" s="28">
        <f>F2135/D2135</f>
        <v>1.048</v>
      </c>
      <c r="Q2135" s="29">
        <f>IF(M2135&gt;0,F2135/M2135,0)</f>
        <v>50.384615384615387</v>
      </c>
      <c r="R2135" s="9" t="str">
        <f>LEFT(O2135,SEARCH("/",O2135,1)-1)</f>
        <v>theater</v>
      </c>
      <c r="S2135" s="26" t="str">
        <f>RIGHT(O2135,LEN(O2135)-SEARCH("/",O2135,1))</f>
        <v>plays</v>
      </c>
      <c r="T2135" s="27">
        <f>(((K2135/60)/60)/24)+DATE(1970,1,1)</f>
        <v>42139.525567129633</v>
      </c>
      <c r="U2135" s="5" t="str">
        <f>TEXT(T2135,"mmm")</f>
        <v>May</v>
      </c>
      <c r="V2135" s="5" t="str">
        <f>TEXT(T2135,"yyyy")</f>
        <v>2015</v>
      </c>
      <c r="W2135" s="5" t="str">
        <f>TEXT(Y2135,"mmm")</f>
        <v>Jun</v>
      </c>
      <c r="X2135" s="1" t="str">
        <f>TEXT(Y2135,"yyyy")</f>
        <v>2015</v>
      </c>
      <c r="Y2135" s="27">
        <f>(((J2135/60)/60)/24)+DATE(1970,1,1)</f>
        <v>42169.525567129633</v>
      </c>
    </row>
    <row r="2136" spans="1:25" ht="48" x14ac:dyDescent="0.2">
      <c r="A2136" s="1">
        <v>2852</v>
      </c>
      <c r="B2136" s="7" t="s">
        <v>2852</v>
      </c>
      <c r="C2136" s="7" t="s">
        <v>6962</v>
      </c>
      <c r="D2136" s="1">
        <v>5000</v>
      </c>
      <c r="E2136" s="37" t="str">
        <f>VLOOKUP(D2136,'Vlookup Table Bonus Point'!$C$3:$D$26,2,TRUE)</f>
        <v>5000 to 9999</v>
      </c>
      <c r="F2136" s="1">
        <v>95</v>
      </c>
      <c r="G2136" s="1" t="s">
        <v>8220</v>
      </c>
      <c r="H2136" s="1" t="s">
        <v>8223</v>
      </c>
      <c r="I2136" s="1" t="s">
        <v>8245</v>
      </c>
      <c r="J2136" s="1">
        <v>1403312703</v>
      </c>
      <c r="K2136" s="1">
        <v>1400720703</v>
      </c>
      <c r="L2136" s="1" t="b">
        <v>0</v>
      </c>
      <c r="M2136" s="1">
        <v>6</v>
      </c>
      <c r="N2136" s="1" t="b">
        <v>0</v>
      </c>
      <c r="O2136" s="1" t="s">
        <v>8270</v>
      </c>
      <c r="P2136" s="28">
        <f>F2136/D2136</f>
        <v>1.9E-2</v>
      </c>
      <c r="Q2136" s="29">
        <f>IF(M2136&gt;0,F2136/M2136,0)</f>
        <v>15.833333333333334</v>
      </c>
      <c r="R2136" s="9" t="str">
        <f>LEFT(O2136,SEARCH("/",O2136,1)-1)</f>
        <v>theater</v>
      </c>
      <c r="S2136" s="26" t="str">
        <f>RIGHT(O2136,LEN(O2136)-SEARCH("/",O2136,1))</f>
        <v>plays</v>
      </c>
      <c r="T2136" s="27">
        <f>(((K2136/60)/60)/24)+DATE(1970,1,1)</f>
        <v>41781.045173611114</v>
      </c>
      <c r="U2136" s="5" t="str">
        <f>TEXT(T2136,"mmm")</f>
        <v>May</v>
      </c>
      <c r="V2136" s="5" t="str">
        <f>TEXT(T2136,"yyyy")</f>
        <v>2014</v>
      </c>
      <c r="W2136" s="5" t="str">
        <f>TEXT(Y2136,"mmm")</f>
        <v>Jun</v>
      </c>
      <c r="X2136" s="1" t="str">
        <f>TEXT(Y2136,"yyyy")</f>
        <v>2014</v>
      </c>
      <c r="Y2136" s="27">
        <f>(((J2136/60)/60)/24)+DATE(1970,1,1)</f>
        <v>41811.045173611114</v>
      </c>
    </row>
    <row r="2137" spans="1:25" ht="48" x14ac:dyDescent="0.2">
      <c r="A2137" s="1">
        <v>2866</v>
      </c>
      <c r="B2137" s="7" t="s">
        <v>2866</v>
      </c>
      <c r="C2137" s="7" t="s">
        <v>6976</v>
      </c>
      <c r="D2137" s="1">
        <v>5000</v>
      </c>
      <c r="E2137" s="37" t="str">
        <f>VLOOKUP(D2137,'Vlookup Table Bonus Point'!$C$3:$D$26,2,TRUE)</f>
        <v>5000 to 9999</v>
      </c>
      <c r="F2137" s="1">
        <v>45</v>
      </c>
      <c r="G2137" s="1" t="s">
        <v>8220</v>
      </c>
      <c r="H2137" s="1" t="s">
        <v>8223</v>
      </c>
      <c r="I2137" s="1" t="s">
        <v>8245</v>
      </c>
      <c r="J2137" s="1">
        <v>1476482400</v>
      </c>
      <c r="K2137" s="1">
        <v>1473893721</v>
      </c>
      <c r="L2137" s="1" t="b">
        <v>0</v>
      </c>
      <c r="M2137" s="1">
        <v>2</v>
      </c>
      <c r="N2137" s="1" t="b">
        <v>0</v>
      </c>
      <c r="O2137" s="1" t="s">
        <v>8270</v>
      </c>
      <c r="P2137" s="28">
        <f>F2137/D2137</f>
        <v>8.9999999999999993E-3</v>
      </c>
      <c r="Q2137" s="29">
        <f>IF(M2137&gt;0,F2137/M2137,0)</f>
        <v>22.5</v>
      </c>
      <c r="R2137" s="9" t="str">
        <f>LEFT(O2137,SEARCH("/",O2137,1)-1)</f>
        <v>theater</v>
      </c>
      <c r="S2137" s="26" t="str">
        <f>RIGHT(O2137,LEN(O2137)-SEARCH("/",O2137,1))</f>
        <v>plays</v>
      </c>
      <c r="T2137" s="27">
        <f>(((K2137/60)/60)/24)+DATE(1970,1,1)</f>
        <v>42627.955104166671</v>
      </c>
      <c r="U2137" s="5" t="str">
        <f>TEXT(T2137,"mmm")</f>
        <v>Sep</v>
      </c>
      <c r="V2137" s="5" t="str">
        <f>TEXT(T2137,"yyyy")</f>
        <v>2016</v>
      </c>
      <c r="W2137" s="5" t="str">
        <f>TEXT(Y2137,"mmm")</f>
        <v>Oct</v>
      </c>
      <c r="X2137" s="1" t="str">
        <f>TEXT(Y2137,"yyyy")</f>
        <v>2016</v>
      </c>
      <c r="Y2137" s="27">
        <f>(((J2137/60)/60)/24)+DATE(1970,1,1)</f>
        <v>42657.916666666672</v>
      </c>
    </row>
    <row r="2138" spans="1:25" ht="48" x14ac:dyDescent="0.2">
      <c r="A2138" s="1">
        <v>2870</v>
      </c>
      <c r="B2138" s="7" t="s">
        <v>2870</v>
      </c>
      <c r="C2138" s="7" t="s">
        <v>6980</v>
      </c>
      <c r="D2138" s="1">
        <v>5000</v>
      </c>
      <c r="E2138" s="37" t="str">
        <f>VLOOKUP(D2138,'Vlookup Table Bonus Point'!$C$3:$D$26,2,TRUE)</f>
        <v>5000 to 9999</v>
      </c>
      <c r="F2138" s="1">
        <v>750</v>
      </c>
      <c r="G2138" s="1" t="s">
        <v>8220</v>
      </c>
      <c r="H2138" s="1" t="s">
        <v>8223</v>
      </c>
      <c r="I2138" s="1" t="s">
        <v>8245</v>
      </c>
      <c r="J2138" s="1">
        <v>1400301165</v>
      </c>
      <c r="K2138" s="1">
        <v>1397709165</v>
      </c>
      <c r="L2138" s="1" t="b">
        <v>0</v>
      </c>
      <c r="M2138" s="1">
        <v>9</v>
      </c>
      <c r="N2138" s="1" t="b">
        <v>0</v>
      </c>
      <c r="O2138" s="1" t="s">
        <v>8270</v>
      </c>
      <c r="P2138" s="28">
        <f>F2138/D2138</f>
        <v>0.15</v>
      </c>
      <c r="Q2138" s="29">
        <f>IF(M2138&gt;0,F2138/M2138,0)</f>
        <v>83.333333333333329</v>
      </c>
      <c r="R2138" s="9" t="str">
        <f>LEFT(O2138,SEARCH("/",O2138,1)-1)</f>
        <v>theater</v>
      </c>
      <c r="S2138" s="26" t="str">
        <f>RIGHT(O2138,LEN(O2138)-SEARCH("/",O2138,1))</f>
        <v>plays</v>
      </c>
      <c r="T2138" s="27">
        <f>(((K2138/60)/60)/24)+DATE(1970,1,1)</f>
        <v>41746.189409722225</v>
      </c>
      <c r="U2138" s="5" t="str">
        <f>TEXT(T2138,"mmm")</f>
        <v>Apr</v>
      </c>
      <c r="V2138" s="5" t="str">
        <f>TEXT(T2138,"yyyy")</f>
        <v>2014</v>
      </c>
      <c r="W2138" s="5" t="str">
        <f>TEXT(Y2138,"mmm")</f>
        <v>May</v>
      </c>
      <c r="X2138" s="1" t="str">
        <f>TEXT(Y2138,"yyyy")</f>
        <v>2014</v>
      </c>
      <c r="Y2138" s="27">
        <f>(((J2138/60)/60)/24)+DATE(1970,1,1)</f>
        <v>41776.189409722225</v>
      </c>
    </row>
    <row r="2139" spans="1:25" ht="48" x14ac:dyDescent="0.2">
      <c r="A2139" s="1">
        <v>2874</v>
      </c>
      <c r="B2139" s="7" t="s">
        <v>2874</v>
      </c>
      <c r="C2139" s="7" t="s">
        <v>6984</v>
      </c>
      <c r="D2139" s="1">
        <v>5000</v>
      </c>
      <c r="E2139" s="37" t="str">
        <f>VLOOKUP(D2139,'Vlookup Table Bonus Point'!$C$3:$D$26,2,TRUE)</f>
        <v>5000 to 9999</v>
      </c>
      <c r="F2139" s="1">
        <v>271</v>
      </c>
      <c r="G2139" s="1" t="s">
        <v>8220</v>
      </c>
      <c r="H2139" s="1" t="s">
        <v>8223</v>
      </c>
      <c r="I2139" s="1" t="s">
        <v>8245</v>
      </c>
      <c r="J2139" s="1">
        <v>1484684186</v>
      </c>
      <c r="K2139" s="1">
        <v>1482092186</v>
      </c>
      <c r="L2139" s="1" t="b">
        <v>0</v>
      </c>
      <c r="M2139" s="1">
        <v>3</v>
      </c>
      <c r="N2139" s="1" t="b">
        <v>0</v>
      </c>
      <c r="O2139" s="1" t="s">
        <v>8270</v>
      </c>
      <c r="P2139" s="28">
        <f>F2139/D2139</f>
        <v>5.4199999999999998E-2</v>
      </c>
      <c r="Q2139" s="29">
        <f>IF(M2139&gt;0,F2139/M2139,0)</f>
        <v>90.333333333333329</v>
      </c>
      <c r="R2139" s="9" t="str">
        <f>LEFT(O2139,SEARCH("/",O2139,1)-1)</f>
        <v>theater</v>
      </c>
      <c r="S2139" s="26" t="str">
        <f>RIGHT(O2139,LEN(O2139)-SEARCH("/",O2139,1))</f>
        <v>plays</v>
      </c>
      <c r="T2139" s="27">
        <f>(((K2139/60)/60)/24)+DATE(1970,1,1)</f>
        <v>42722.84474537037</v>
      </c>
      <c r="U2139" s="5" t="str">
        <f>TEXT(T2139,"mmm")</f>
        <v>Dec</v>
      </c>
      <c r="V2139" s="5" t="str">
        <f>TEXT(T2139,"yyyy")</f>
        <v>2016</v>
      </c>
      <c r="W2139" s="5" t="str">
        <f>TEXT(Y2139,"mmm")</f>
        <v>Jan</v>
      </c>
      <c r="X2139" s="1" t="str">
        <f>TEXT(Y2139,"yyyy")</f>
        <v>2017</v>
      </c>
      <c r="Y2139" s="27">
        <f>(((J2139/60)/60)/24)+DATE(1970,1,1)</f>
        <v>42752.84474537037</v>
      </c>
    </row>
    <row r="2140" spans="1:25" ht="16" x14ac:dyDescent="0.2">
      <c r="A2140" s="1">
        <v>2893</v>
      </c>
      <c r="B2140" s="7" t="s">
        <v>2893</v>
      </c>
      <c r="C2140" s="7" t="s">
        <v>7003</v>
      </c>
      <c r="D2140" s="1">
        <v>5000</v>
      </c>
      <c r="E2140" s="37" t="str">
        <f>VLOOKUP(D2140,'Vlookup Table Bonus Point'!$C$3:$D$26,2,TRUE)</f>
        <v>5000 to 9999</v>
      </c>
      <c r="F2140" s="1">
        <v>25</v>
      </c>
      <c r="G2140" s="1" t="s">
        <v>8220</v>
      </c>
      <c r="H2140" s="1" t="s">
        <v>8223</v>
      </c>
      <c r="I2140" s="1" t="s">
        <v>8245</v>
      </c>
      <c r="J2140" s="1">
        <v>1420768800</v>
      </c>
      <c r="K2140" s="1">
        <v>1415644395</v>
      </c>
      <c r="L2140" s="1" t="b">
        <v>0</v>
      </c>
      <c r="M2140" s="1">
        <v>2</v>
      </c>
      <c r="N2140" s="1" t="b">
        <v>0</v>
      </c>
      <c r="O2140" s="1" t="s">
        <v>8270</v>
      </c>
      <c r="P2140" s="28">
        <f>F2140/D2140</f>
        <v>5.0000000000000001E-3</v>
      </c>
      <c r="Q2140" s="29">
        <f>IF(M2140&gt;0,F2140/M2140,0)</f>
        <v>12.5</v>
      </c>
      <c r="R2140" s="9" t="str">
        <f>LEFT(O2140,SEARCH("/",O2140,1)-1)</f>
        <v>theater</v>
      </c>
      <c r="S2140" s="26" t="str">
        <f>RIGHT(O2140,LEN(O2140)-SEARCH("/",O2140,1))</f>
        <v>plays</v>
      </c>
      <c r="T2140" s="27">
        <f>(((K2140/60)/60)/24)+DATE(1970,1,1)</f>
        <v>41953.773090277777</v>
      </c>
      <c r="U2140" s="5" t="str">
        <f>TEXT(T2140,"mmm")</f>
        <v>Nov</v>
      </c>
      <c r="V2140" s="5" t="str">
        <f>TEXT(T2140,"yyyy")</f>
        <v>2014</v>
      </c>
      <c r="W2140" s="5" t="str">
        <f>TEXT(Y2140,"mmm")</f>
        <v>Jan</v>
      </c>
      <c r="X2140" s="1" t="str">
        <f>TEXT(Y2140,"yyyy")</f>
        <v>2015</v>
      </c>
      <c r="Y2140" s="27">
        <f>(((J2140/60)/60)/24)+DATE(1970,1,1)</f>
        <v>42013.083333333328</v>
      </c>
    </row>
    <row r="2141" spans="1:25" ht="48" x14ac:dyDescent="0.2">
      <c r="A2141" s="1">
        <v>2903</v>
      </c>
      <c r="B2141" s="7" t="s">
        <v>2903</v>
      </c>
      <c r="C2141" s="7" t="s">
        <v>7013</v>
      </c>
      <c r="D2141" s="1">
        <v>5000</v>
      </c>
      <c r="E2141" s="37" t="str">
        <f>VLOOKUP(D2141,'Vlookup Table Bonus Point'!$C$3:$D$26,2,TRUE)</f>
        <v>5000 to 9999</v>
      </c>
      <c r="F2141" s="1">
        <v>39</v>
      </c>
      <c r="G2141" s="1" t="s">
        <v>8220</v>
      </c>
      <c r="H2141" s="1" t="s">
        <v>8223</v>
      </c>
      <c r="I2141" s="1" t="s">
        <v>8245</v>
      </c>
      <c r="J2141" s="1">
        <v>1441771218</v>
      </c>
      <c r="K2141" s="1">
        <v>1436587218</v>
      </c>
      <c r="L2141" s="1" t="b">
        <v>0</v>
      </c>
      <c r="M2141" s="1">
        <v>4</v>
      </c>
      <c r="N2141" s="1" t="b">
        <v>0</v>
      </c>
      <c r="O2141" s="1" t="s">
        <v>8270</v>
      </c>
      <c r="P2141" s="28">
        <f>F2141/D2141</f>
        <v>7.7999999999999996E-3</v>
      </c>
      <c r="Q2141" s="29">
        <f>IF(M2141&gt;0,F2141/M2141,0)</f>
        <v>9.75</v>
      </c>
      <c r="R2141" s="9" t="str">
        <f>LEFT(O2141,SEARCH("/",O2141,1)-1)</f>
        <v>theater</v>
      </c>
      <c r="S2141" s="26" t="str">
        <f>RIGHT(O2141,LEN(O2141)-SEARCH("/",O2141,1))</f>
        <v>plays</v>
      </c>
      <c r="T2141" s="27">
        <f>(((K2141/60)/60)/24)+DATE(1970,1,1)</f>
        <v>42196.166874999995</v>
      </c>
      <c r="U2141" s="5" t="str">
        <f>TEXT(T2141,"mmm")</f>
        <v>Jul</v>
      </c>
      <c r="V2141" s="5" t="str">
        <f>TEXT(T2141,"yyyy")</f>
        <v>2015</v>
      </c>
      <c r="W2141" s="5" t="str">
        <f>TEXT(Y2141,"mmm")</f>
        <v>Sep</v>
      </c>
      <c r="X2141" s="1" t="str">
        <f>TEXT(Y2141,"yyyy")</f>
        <v>2015</v>
      </c>
      <c r="Y2141" s="27">
        <f>(((J2141/60)/60)/24)+DATE(1970,1,1)</f>
        <v>42256.166874999995</v>
      </c>
    </row>
    <row r="2142" spans="1:25" ht="48" x14ac:dyDescent="0.2">
      <c r="A2142" s="1">
        <v>2918</v>
      </c>
      <c r="B2142" s="7" t="s">
        <v>2918</v>
      </c>
      <c r="C2142" s="7" t="s">
        <v>7028</v>
      </c>
      <c r="D2142" s="1">
        <v>5000</v>
      </c>
      <c r="E2142" s="37" t="str">
        <f>VLOOKUP(D2142,'Vlookup Table Bonus Point'!$C$3:$D$26,2,TRUE)</f>
        <v>5000 to 9999</v>
      </c>
      <c r="F2142" s="1">
        <v>1362</v>
      </c>
      <c r="G2142" s="1" t="s">
        <v>8220</v>
      </c>
      <c r="H2142" s="1" t="s">
        <v>8223</v>
      </c>
      <c r="I2142" s="1" t="s">
        <v>8245</v>
      </c>
      <c r="J2142" s="1">
        <v>1446131207</v>
      </c>
      <c r="K2142" s="1">
        <v>1443712007</v>
      </c>
      <c r="L2142" s="1" t="b">
        <v>0</v>
      </c>
      <c r="M2142" s="1">
        <v>20</v>
      </c>
      <c r="N2142" s="1" t="b">
        <v>0</v>
      </c>
      <c r="O2142" s="1" t="s">
        <v>8270</v>
      </c>
      <c r="P2142" s="28">
        <f>F2142/D2142</f>
        <v>0.27239999999999998</v>
      </c>
      <c r="Q2142" s="29">
        <f>IF(M2142&gt;0,F2142/M2142,0)</f>
        <v>68.099999999999994</v>
      </c>
      <c r="R2142" s="9" t="str">
        <f>LEFT(O2142,SEARCH("/",O2142,1)-1)</f>
        <v>theater</v>
      </c>
      <c r="S2142" s="26" t="str">
        <f>RIGHT(O2142,LEN(O2142)-SEARCH("/",O2142,1))</f>
        <v>plays</v>
      </c>
      <c r="T2142" s="27">
        <f>(((K2142/60)/60)/24)+DATE(1970,1,1)</f>
        <v>42278.629710648151</v>
      </c>
      <c r="U2142" s="5" t="str">
        <f>TEXT(T2142,"mmm")</f>
        <v>Oct</v>
      </c>
      <c r="V2142" s="5" t="str">
        <f>TEXT(T2142,"yyyy")</f>
        <v>2015</v>
      </c>
      <c r="W2142" s="5" t="str">
        <f>TEXT(Y2142,"mmm")</f>
        <v>Oct</v>
      </c>
      <c r="X2142" s="1" t="str">
        <f>TEXT(Y2142,"yyyy")</f>
        <v>2015</v>
      </c>
      <c r="Y2142" s="27">
        <f>(((J2142/60)/60)/24)+DATE(1970,1,1)</f>
        <v>42306.629710648151</v>
      </c>
    </row>
    <row r="2143" spans="1:25" ht="48" x14ac:dyDescent="0.2">
      <c r="A2143" s="1">
        <v>2961</v>
      </c>
      <c r="B2143" s="7" t="s">
        <v>2961</v>
      </c>
      <c r="C2143" s="7" t="s">
        <v>7071</v>
      </c>
      <c r="D2143" s="1">
        <v>5000</v>
      </c>
      <c r="E2143" s="37" t="str">
        <f>VLOOKUP(D2143,'Vlookup Table Bonus Point'!$C$3:$D$26,2,TRUE)</f>
        <v>5000 to 9999</v>
      </c>
      <c r="F2143" s="1">
        <v>5481</v>
      </c>
      <c r="G2143" s="1" t="s">
        <v>8218</v>
      </c>
      <c r="H2143" s="1" t="s">
        <v>8223</v>
      </c>
      <c r="I2143" s="1" t="s">
        <v>8245</v>
      </c>
      <c r="J2143" s="1">
        <v>1427342400</v>
      </c>
      <c r="K2143" s="1">
        <v>1424927159</v>
      </c>
      <c r="L2143" s="1" t="b">
        <v>0</v>
      </c>
      <c r="M2143" s="1">
        <v>108</v>
      </c>
      <c r="N2143" s="1" t="b">
        <v>1</v>
      </c>
      <c r="O2143" s="1" t="s">
        <v>8270</v>
      </c>
      <c r="P2143" s="28">
        <f>F2143/D2143</f>
        <v>1.0962000000000001</v>
      </c>
      <c r="Q2143" s="29">
        <f>IF(M2143&gt;0,F2143/M2143,0)</f>
        <v>50.75</v>
      </c>
      <c r="R2143" s="9" t="str">
        <f>LEFT(O2143,SEARCH("/",O2143,1)-1)</f>
        <v>theater</v>
      </c>
      <c r="S2143" s="26" t="str">
        <f>RIGHT(O2143,LEN(O2143)-SEARCH("/",O2143,1))</f>
        <v>plays</v>
      </c>
      <c r="T2143" s="27">
        <f>(((K2143/60)/60)/24)+DATE(1970,1,1)</f>
        <v>42061.212488425925</v>
      </c>
      <c r="U2143" s="5" t="str">
        <f>TEXT(T2143,"mmm")</f>
        <v>Feb</v>
      </c>
      <c r="V2143" s="5" t="str">
        <f>TEXT(T2143,"yyyy")</f>
        <v>2015</v>
      </c>
      <c r="W2143" s="5" t="str">
        <f>TEXT(Y2143,"mmm")</f>
        <v>Mar</v>
      </c>
      <c r="X2143" s="1" t="str">
        <f>TEXT(Y2143,"yyyy")</f>
        <v>2015</v>
      </c>
      <c r="Y2143" s="27">
        <f>(((J2143/60)/60)/24)+DATE(1970,1,1)</f>
        <v>42089.166666666672</v>
      </c>
    </row>
    <row r="2144" spans="1:25" ht="48" x14ac:dyDescent="0.2">
      <c r="A2144" s="1">
        <v>2964</v>
      </c>
      <c r="B2144" s="7" t="s">
        <v>2964</v>
      </c>
      <c r="C2144" s="7" t="s">
        <v>7074</v>
      </c>
      <c r="D2144" s="1">
        <v>5000</v>
      </c>
      <c r="E2144" s="37" t="str">
        <f>VLOOKUP(D2144,'Vlookup Table Bonus Point'!$C$3:$D$26,2,TRUE)</f>
        <v>5000 to 9999</v>
      </c>
      <c r="F2144" s="1">
        <v>5035.6899999999996</v>
      </c>
      <c r="G2144" s="1" t="s">
        <v>8218</v>
      </c>
      <c r="H2144" s="1" t="s">
        <v>8223</v>
      </c>
      <c r="I2144" s="1" t="s">
        <v>8245</v>
      </c>
      <c r="J2144" s="1">
        <v>1407360720</v>
      </c>
      <c r="K2144" s="1">
        <v>1404769819</v>
      </c>
      <c r="L2144" s="1" t="b">
        <v>0</v>
      </c>
      <c r="M2144" s="1">
        <v>196</v>
      </c>
      <c r="N2144" s="1" t="b">
        <v>1</v>
      </c>
      <c r="O2144" s="1" t="s">
        <v>8270</v>
      </c>
      <c r="P2144" s="28">
        <f>F2144/D2144</f>
        <v>1.0071379999999999</v>
      </c>
      <c r="Q2144" s="29">
        <f>IF(M2144&gt;0,F2144/M2144,0)</f>
        <v>25.692295918367346</v>
      </c>
      <c r="R2144" s="9" t="str">
        <f>LEFT(O2144,SEARCH("/",O2144,1)-1)</f>
        <v>theater</v>
      </c>
      <c r="S2144" s="26" t="str">
        <f>RIGHT(O2144,LEN(O2144)-SEARCH("/",O2144,1))</f>
        <v>plays</v>
      </c>
      <c r="T2144" s="27">
        <f>(((K2144/60)/60)/24)+DATE(1970,1,1)</f>
        <v>41827.909942129627</v>
      </c>
      <c r="U2144" s="5" t="str">
        <f>TEXT(T2144,"mmm")</f>
        <v>Jul</v>
      </c>
      <c r="V2144" s="5" t="str">
        <f>TEXT(T2144,"yyyy")</f>
        <v>2014</v>
      </c>
      <c r="W2144" s="5" t="str">
        <f>TEXT(Y2144,"mmm")</f>
        <v>Aug</v>
      </c>
      <c r="X2144" s="1" t="str">
        <f>TEXT(Y2144,"yyyy")</f>
        <v>2014</v>
      </c>
      <c r="Y2144" s="27">
        <f>(((J2144/60)/60)/24)+DATE(1970,1,1)</f>
        <v>41857.897222222222</v>
      </c>
    </row>
    <row r="2145" spans="1:25" ht="48" x14ac:dyDescent="0.2">
      <c r="A2145" s="1">
        <v>2967</v>
      </c>
      <c r="B2145" s="7" t="s">
        <v>2967</v>
      </c>
      <c r="C2145" s="7" t="s">
        <v>7077</v>
      </c>
      <c r="D2145" s="1">
        <v>5000</v>
      </c>
      <c r="E2145" s="37" t="str">
        <f>VLOOKUP(D2145,'Vlookup Table Bonus Point'!$C$3:$D$26,2,TRUE)</f>
        <v>5000 to 9999</v>
      </c>
      <c r="F2145" s="1">
        <v>5696</v>
      </c>
      <c r="G2145" s="1" t="s">
        <v>8218</v>
      </c>
      <c r="H2145" s="1" t="s">
        <v>8223</v>
      </c>
      <c r="I2145" s="1" t="s">
        <v>8245</v>
      </c>
      <c r="J2145" s="1">
        <v>1425872692</v>
      </c>
      <c r="K2145" s="1">
        <v>1423284292</v>
      </c>
      <c r="L2145" s="1" t="b">
        <v>0</v>
      </c>
      <c r="M2145" s="1">
        <v>71</v>
      </c>
      <c r="N2145" s="1" t="b">
        <v>1</v>
      </c>
      <c r="O2145" s="1" t="s">
        <v>8270</v>
      </c>
      <c r="P2145" s="28">
        <f>F2145/D2145</f>
        <v>1.1392</v>
      </c>
      <c r="Q2145" s="29">
        <f>IF(M2145&gt;0,F2145/M2145,0)</f>
        <v>80.225352112676063</v>
      </c>
      <c r="R2145" s="9" t="str">
        <f>LEFT(O2145,SEARCH("/",O2145,1)-1)</f>
        <v>theater</v>
      </c>
      <c r="S2145" s="26" t="str">
        <f>RIGHT(O2145,LEN(O2145)-SEARCH("/",O2145,1))</f>
        <v>plays</v>
      </c>
      <c r="T2145" s="27">
        <f>(((K2145/60)/60)/24)+DATE(1970,1,1)</f>
        <v>42042.197824074072</v>
      </c>
      <c r="U2145" s="5" t="str">
        <f>TEXT(T2145,"mmm")</f>
        <v>Feb</v>
      </c>
      <c r="V2145" s="5" t="str">
        <f>TEXT(T2145,"yyyy")</f>
        <v>2015</v>
      </c>
      <c r="W2145" s="5" t="str">
        <f>TEXT(Y2145,"mmm")</f>
        <v>Mar</v>
      </c>
      <c r="X2145" s="1" t="str">
        <f>TEXT(Y2145,"yyyy")</f>
        <v>2015</v>
      </c>
      <c r="Y2145" s="27">
        <f>(((J2145/60)/60)/24)+DATE(1970,1,1)</f>
        <v>42072.156157407408</v>
      </c>
    </row>
    <row r="2146" spans="1:25" ht="48" x14ac:dyDescent="0.2">
      <c r="A2146" s="1">
        <v>2973</v>
      </c>
      <c r="B2146" s="7" t="s">
        <v>2973</v>
      </c>
      <c r="C2146" s="7" t="s">
        <v>7083</v>
      </c>
      <c r="D2146" s="1">
        <v>5000</v>
      </c>
      <c r="E2146" s="37" t="str">
        <f>VLOOKUP(D2146,'Vlookup Table Bonus Point'!$C$3:$D$26,2,TRUE)</f>
        <v>5000 to 9999</v>
      </c>
      <c r="F2146" s="1">
        <v>8740</v>
      </c>
      <c r="G2146" s="1" t="s">
        <v>8218</v>
      </c>
      <c r="H2146" s="1" t="s">
        <v>8223</v>
      </c>
      <c r="I2146" s="1" t="s">
        <v>8245</v>
      </c>
      <c r="J2146" s="1">
        <v>1451620800</v>
      </c>
      <c r="K2146" s="1">
        <v>1449171508</v>
      </c>
      <c r="L2146" s="1" t="b">
        <v>0</v>
      </c>
      <c r="M2146" s="1">
        <v>33</v>
      </c>
      <c r="N2146" s="1" t="b">
        <v>1</v>
      </c>
      <c r="O2146" s="1" t="s">
        <v>8270</v>
      </c>
      <c r="P2146" s="28">
        <f>F2146/D2146</f>
        <v>1.748</v>
      </c>
      <c r="Q2146" s="29">
        <f>IF(M2146&gt;0,F2146/M2146,0)</f>
        <v>264.84848484848487</v>
      </c>
      <c r="R2146" s="9" t="str">
        <f>LEFT(O2146,SEARCH("/",O2146,1)-1)</f>
        <v>theater</v>
      </c>
      <c r="S2146" s="26" t="str">
        <f>RIGHT(O2146,LEN(O2146)-SEARCH("/",O2146,1))</f>
        <v>plays</v>
      </c>
      <c r="T2146" s="27">
        <f>(((K2146/60)/60)/24)+DATE(1970,1,1)</f>
        <v>42341.818379629629</v>
      </c>
      <c r="U2146" s="5" t="str">
        <f>TEXT(T2146,"mmm")</f>
        <v>Dec</v>
      </c>
      <c r="V2146" s="5" t="str">
        <f>TEXT(T2146,"yyyy")</f>
        <v>2015</v>
      </c>
      <c r="W2146" s="5" t="str">
        <f>TEXT(Y2146,"mmm")</f>
        <v>Jan</v>
      </c>
      <c r="X2146" s="1" t="str">
        <f>TEXT(Y2146,"yyyy")</f>
        <v>2016</v>
      </c>
      <c r="Y2146" s="27">
        <f>(((J2146/60)/60)/24)+DATE(1970,1,1)</f>
        <v>42370.166666666672</v>
      </c>
    </row>
    <row r="2147" spans="1:25" ht="48" x14ac:dyDescent="0.2">
      <c r="A2147" s="1">
        <v>2974</v>
      </c>
      <c r="B2147" s="7" t="s">
        <v>2974</v>
      </c>
      <c r="C2147" s="7" t="s">
        <v>7084</v>
      </c>
      <c r="D2147" s="1">
        <v>5000</v>
      </c>
      <c r="E2147" s="37" t="str">
        <f>VLOOKUP(D2147,'Vlookup Table Bonus Point'!$C$3:$D$26,2,TRUE)</f>
        <v>5000 to 9999</v>
      </c>
      <c r="F2147" s="1">
        <v>5100</v>
      </c>
      <c r="G2147" s="1" t="s">
        <v>8218</v>
      </c>
      <c r="H2147" s="1" t="s">
        <v>8223</v>
      </c>
      <c r="I2147" s="1" t="s">
        <v>8245</v>
      </c>
      <c r="J2147" s="1">
        <v>1411695300</v>
      </c>
      <c r="K2147" s="1">
        <v>1409275671</v>
      </c>
      <c r="L2147" s="1" t="b">
        <v>0</v>
      </c>
      <c r="M2147" s="1">
        <v>87</v>
      </c>
      <c r="N2147" s="1" t="b">
        <v>1</v>
      </c>
      <c r="O2147" s="1" t="s">
        <v>8270</v>
      </c>
      <c r="P2147" s="28">
        <f>F2147/D2147</f>
        <v>1.02</v>
      </c>
      <c r="Q2147" s="29">
        <f>IF(M2147&gt;0,F2147/M2147,0)</f>
        <v>58.620689655172413</v>
      </c>
      <c r="R2147" s="9" t="str">
        <f>LEFT(O2147,SEARCH("/",O2147,1)-1)</f>
        <v>theater</v>
      </c>
      <c r="S2147" s="26" t="str">
        <f>RIGHT(O2147,LEN(O2147)-SEARCH("/",O2147,1))</f>
        <v>plays</v>
      </c>
      <c r="T2147" s="27">
        <f>(((K2147/60)/60)/24)+DATE(1970,1,1)</f>
        <v>41880.061006944445</v>
      </c>
      <c r="U2147" s="5" t="str">
        <f>TEXT(T2147,"mmm")</f>
        <v>Aug</v>
      </c>
      <c r="V2147" s="5" t="str">
        <f>TEXT(T2147,"yyyy")</f>
        <v>2014</v>
      </c>
      <c r="W2147" s="5" t="str">
        <f>TEXT(Y2147,"mmm")</f>
        <v>Sep</v>
      </c>
      <c r="X2147" s="1" t="str">
        <f>TEXT(Y2147,"yyyy")</f>
        <v>2014</v>
      </c>
      <c r="Y2147" s="27">
        <f>(((J2147/60)/60)/24)+DATE(1970,1,1)</f>
        <v>41908.065972222219</v>
      </c>
    </row>
    <row r="2148" spans="1:25" ht="48" x14ac:dyDescent="0.2">
      <c r="A2148" s="1">
        <v>2979</v>
      </c>
      <c r="B2148" s="7" t="s">
        <v>2979</v>
      </c>
      <c r="C2148" s="7" t="s">
        <v>7089</v>
      </c>
      <c r="D2148" s="1">
        <v>5000</v>
      </c>
      <c r="E2148" s="37" t="str">
        <f>VLOOKUP(D2148,'Vlookup Table Bonus Point'!$C$3:$D$26,2,TRUE)</f>
        <v>5000 to 9999</v>
      </c>
      <c r="F2148" s="1">
        <v>5070</v>
      </c>
      <c r="G2148" s="1" t="s">
        <v>8218</v>
      </c>
      <c r="H2148" s="1" t="s">
        <v>8223</v>
      </c>
      <c r="I2148" s="1" t="s">
        <v>8245</v>
      </c>
      <c r="J2148" s="1">
        <v>1420524000</v>
      </c>
      <c r="K2148" s="1">
        <v>1419104823</v>
      </c>
      <c r="L2148" s="1" t="b">
        <v>0</v>
      </c>
      <c r="M2148" s="1">
        <v>46</v>
      </c>
      <c r="N2148" s="1" t="b">
        <v>1</v>
      </c>
      <c r="O2148" s="1" t="s">
        <v>8270</v>
      </c>
      <c r="P2148" s="28">
        <f>F2148/D2148</f>
        <v>1.014</v>
      </c>
      <c r="Q2148" s="29">
        <f>IF(M2148&gt;0,F2148/M2148,0)</f>
        <v>110.21739130434783</v>
      </c>
      <c r="R2148" s="9" t="str">
        <f>LEFT(O2148,SEARCH("/",O2148,1)-1)</f>
        <v>theater</v>
      </c>
      <c r="S2148" s="26" t="str">
        <f>RIGHT(O2148,LEN(O2148)-SEARCH("/",O2148,1))</f>
        <v>plays</v>
      </c>
      <c r="T2148" s="27">
        <f>(((K2148/60)/60)/24)+DATE(1970,1,1)</f>
        <v>41993.824340277773</v>
      </c>
      <c r="U2148" s="5" t="str">
        <f>TEXT(T2148,"mmm")</f>
        <v>Dec</v>
      </c>
      <c r="V2148" s="5" t="str">
        <f>TEXT(T2148,"yyyy")</f>
        <v>2014</v>
      </c>
      <c r="W2148" s="5" t="str">
        <f>TEXT(Y2148,"mmm")</f>
        <v>Jan</v>
      </c>
      <c r="X2148" s="1" t="str">
        <f>TEXT(Y2148,"yyyy")</f>
        <v>2015</v>
      </c>
      <c r="Y2148" s="27">
        <f>(((J2148/60)/60)/24)+DATE(1970,1,1)</f>
        <v>42010.25</v>
      </c>
    </row>
    <row r="2149" spans="1:25" ht="32" x14ac:dyDescent="0.2">
      <c r="A2149" s="1">
        <v>2982</v>
      </c>
      <c r="B2149" s="7" t="s">
        <v>2982</v>
      </c>
      <c r="C2149" s="7" t="s">
        <v>7092</v>
      </c>
      <c r="D2149" s="1">
        <v>5000</v>
      </c>
      <c r="E2149" s="37" t="str">
        <f>VLOOKUP(D2149,'Vlookup Table Bonus Point'!$C$3:$D$26,2,TRUE)</f>
        <v>5000 to 9999</v>
      </c>
      <c r="F2149" s="1">
        <v>5103</v>
      </c>
      <c r="G2149" s="1" t="s">
        <v>8218</v>
      </c>
      <c r="H2149" s="1" t="s">
        <v>8224</v>
      </c>
      <c r="I2149" s="1" t="s">
        <v>8246</v>
      </c>
      <c r="J2149" s="1">
        <v>1455208143</v>
      </c>
      <c r="K2149" s="1">
        <v>1452616143</v>
      </c>
      <c r="L2149" s="1" t="b">
        <v>1</v>
      </c>
      <c r="M2149" s="1">
        <v>59</v>
      </c>
      <c r="N2149" s="1" t="b">
        <v>1</v>
      </c>
      <c r="O2149" s="1" t="s">
        <v>8302</v>
      </c>
      <c r="P2149" s="28">
        <f>F2149/D2149</f>
        <v>1.0206</v>
      </c>
      <c r="Q2149" s="29">
        <f>IF(M2149&gt;0,F2149/M2149,0)</f>
        <v>86.491525423728817</v>
      </c>
      <c r="R2149" s="9" t="str">
        <f>LEFT(O2149,SEARCH("/",O2149,1)-1)</f>
        <v>theater</v>
      </c>
      <c r="S2149" s="26" t="str">
        <f>RIGHT(O2149,LEN(O2149)-SEARCH("/",O2149,1))</f>
        <v>spaces</v>
      </c>
      <c r="T2149" s="27">
        <f>(((K2149/60)/60)/24)+DATE(1970,1,1)</f>
        <v>42381.686840277776</v>
      </c>
      <c r="U2149" s="5" t="str">
        <f>TEXT(T2149,"mmm")</f>
        <v>Jan</v>
      </c>
      <c r="V2149" s="5" t="str">
        <f>TEXT(T2149,"yyyy")</f>
        <v>2016</v>
      </c>
      <c r="W2149" s="5" t="str">
        <f>TEXT(Y2149,"mmm")</f>
        <v>Feb</v>
      </c>
      <c r="X2149" s="1" t="str">
        <f>TEXT(Y2149,"yyyy")</f>
        <v>2016</v>
      </c>
      <c r="Y2149" s="27">
        <f>(((J2149/60)/60)/24)+DATE(1970,1,1)</f>
        <v>42411.686840277776</v>
      </c>
    </row>
    <row r="2150" spans="1:25" ht="48" x14ac:dyDescent="0.2">
      <c r="A2150" s="1">
        <v>3024</v>
      </c>
      <c r="B2150" s="7" t="s">
        <v>3024</v>
      </c>
      <c r="C2150" s="7" t="s">
        <v>7134</v>
      </c>
      <c r="D2150" s="1">
        <v>5000</v>
      </c>
      <c r="E2150" s="37" t="str">
        <f>VLOOKUP(D2150,'Vlookup Table Bonus Point'!$C$3:$D$26,2,TRUE)</f>
        <v>5000 to 9999</v>
      </c>
      <c r="F2150" s="1">
        <v>12321</v>
      </c>
      <c r="G2150" s="1" t="s">
        <v>8218</v>
      </c>
      <c r="H2150" s="1" t="s">
        <v>8223</v>
      </c>
      <c r="I2150" s="1" t="s">
        <v>8245</v>
      </c>
      <c r="J2150" s="1">
        <v>1349567475</v>
      </c>
      <c r="K2150" s="1">
        <v>1346975475</v>
      </c>
      <c r="L2150" s="1" t="b">
        <v>0</v>
      </c>
      <c r="M2150" s="1">
        <v>182</v>
      </c>
      <c r="N2150" s="1" t="b">
        <v>1</v>
      </c>
      <c r="O2150" s="1" t="s">
        <v>8302</v>
      </c>
      <c r="P2150" s="28">
        <f>F2150/D2150</f>
        <v>2.4641999999999999</v>
      </c>
      <c r="Q2150" s="29">
        <f>IF(M2150&gt;0,F2150/M2150,0)</f>
        <v>67.697802197802204</v>
      </c>
      <c r="R2150" s="9" t="str">
        <f>LEFT(O2150,SEARCH("/",O2150,1)-1)</f>
        <v>theater</v>
      </c>
      <c r="S2150" s="26" t="str">
        <f>RIGHT(O2150,LEN(O2150)-SEARCH("/",O2150,1))</f>
        <v>spaces</v>
      </c>
      <c r="T2150" s="27">
        <f>(((K2150/60)/60)/24)+DATE(1970,1,1)</f>
        <v>41158.993923611109</v>
      </c>
      <c r="U2150" s="5" t="str">
        <f>TEXT(T2150,"mmm")</f>
        <v>Sep</v>
      </c>
      <c r="V2150" s="5" t="str">
        <f>TEXT(T2150,"yyyy")</f>
        <v>2012</v>
      </c>
      <c r="W2150" s="5" t="str">
        <f>TEXT(Y2150,"mmm")</f>
        <v>Oct</v>
      </c>
      <c r="X2150" s="1" t="str">
        <f>TEXT(Y2150,"yyyy")</f>
        <v>2012</v>
      </c>
      <c r="Y2150" s="27">
        <f>(((J2150/60)/60)/24)+DATE(1970,1,1)</f>
        <v>41188.993923611109</v>
      </c>
    </row>
    <row r="2151" spans="1:25" ht="32" x14ac:dyDescent="0.2">
      <c r="A2151" s="1">
        <v>3028</v>
      </c>
      <c r="B2151" s="7" t="s">
        <v>3028</v>
      </c>
      <c r="C2151" s="7" t="s">
        <v>7138</v>
      </c>
      <c r="D2151" s="1">
        <v>5000</v>
      </c>
      <c r="E2151" s="37" t="str">
        <f>VLOOKUP(D2151,'Vlookup Table Bonus Point'!$C$3:$D$26,2,TRUE)</f>
        <v>5000 to 9999</v>
      </c>
      <c r="F2151" s="1">
        <v>8401</v>
      </c>
      <c r="G2151" s="1" t="s">
        <v>8218</v>
      </c>
      <c r="H2151" s="1" t="s">
        <v>8223</v>
      </c>
      <c r="I2151" s="1" t="s">
        <v>8245</v>
      </c>
      <c r="J2151" s="1">
        <v>1471242025</v>
      </c>
      <c r="K2151" s="1">
        <v>1468650025</v>
      </c>
      <c r="L2151" s="1" t="b">
        <v>0</v>
      </c>
      <c r="M2151" s="1">
        <v>99</v>
      </c>
      <c r="N2151" s="1" t="b">
        <v>1</v>
      </c>
      <c r="O2151" s="1" t="s">
        <v>8302</v>
      </c>
      <c r="P2151" s="28">
        <f>F2151/D2151</f>
        <v>1.6801999999999999</v>
      </c>
      <c r="Q2151" s="29">
        <f>IF(M2151&gt;0,F2151/M2151,0)</f>
        <v>84.858585858585855</v>
      </c>
      <c r="R2151" s="9" t="str">
        <f>LEFT(O2151,SEARCH("/",O2151,1)-1)</f>
        <v>theater</v>
      </c>
      <c r="S2151" s="26" t="str">
        <f>RIGHT(O2151,LEN(O2151)-SEARCH("/",O2151,1))</f>
        <v>spaces</v>
      </c>
      <c r="T2151" s="27">
        <f>(((K2151/60)/60)/24)+DATE(1970,1,1)</f>
        <v>42567.264178240745</v>
      </c>
      <c r="U2151" s="5" t="str">
        <f>TEXT(T2151,"mmm")</f>
        <v>Jul</v>
      </c>
      <c r="V2151" s="5" t="str">
        <f>TEXT(T2151,"yyyy")</f>
        <v>2016</v>
      </c>
      <c r="W2151" s="5" t="str">
        <f>TEXT(Y2151,"mmm")</f>
        <v>Aug</v>
      </c>
      <c r="X2151" s="1" t="str">
        <f>TEXT(Y2151,"yyyy")</f>
        <v>2016</v>
      </c>
      <c r="Y2151" s="27">
        <f>(((J2151/60)/60)/24)+DATE(1970,1,1)</f>
        <v>42597.264178240745</v>
      </c>
    </row>
    <row r="2152" spans="1:25" ht="48" x14ac:dyDescent="0.2">
      <c r="A2152" s="1">
        <v>3048</v>
      </c>
      <c r="B2152" s="7" t="s">
        <v>3048</v>
      </c>
      <c r="C2152" s="7" t="s">
        <v>7158</v>
      </c>
      <c r="D2152" s="1">
        <v>5000</v>
      </c>
      <c r="E2152" s="37" t="str">
        <f>VLOOKUP(D2152,'Vlookup Table Bonus Point'!$C$3:$D$26,2,TRUE)</f>
        <v>5000 to 9999</v>
      </c>
      <c r="F2152" s="1">
        <v>8320</v>
      </c>
      <c r="G2152" s="1" t="s">
        <v>8218</v>
      </c>
      <c r="H2152" s="1" t="s">
        <v>8223</v>
      </c>
      <c r="I2152" s="1" t="s">
        <v>8245</v>
      </c>
      <c r="J2152" s="1">
        <v>1420060920</v>
      </c>
      <c r="K2152" s="1">
        <v>1417556262</v>
      </c>
      <c r="L2152" s="1" t="b">
        <v>0</v>
      </c>
      <c r="M2152" s="1">
        <v>47</v>
      </c>
      <c r="N2152" s="1" t="b">
        <v>1</v>
      </c>
      <c r="O2152" s="1" t="s">
        <v>8302</v>
      </c>
      <c r="P2152" s="28">
        <f>F2152/D2152</f>
        <v>1.6639999999999999</v>
      </c>
      <c r="Q2152" s="29">
        <f>IF(M2152&gt;0,F2152/M2152,0)</f>
        <v>177.02127659574469</v>
      </c>
      <c r="R2152" s="9" t="str">
        <f>LEFT(O2152,SEARCH("/",O2152,1)-1)</f>
        <v>theater</v>
      </c>
      <c r="S2152" s="26" t="str">
        <f>RIGHT(O2152,LEN(O2152)-SEARCH("/",O2152,1))</f>
        <v>spaces</v>
      </c>
      <c r="T2152" s="27">
        <f>(((K2152/60)/60)/24)+DATE(1970,1,1)</f>
        <v>41975.901180555549</v>
      </c>
      <c r="U2152" s="5" t="str">
        <f>TEXT(T2152,"mmm")</f>
        <v>Dec</v>
      </c>
      <c r="V2152" s="5" t="str">
        <f>TEXT(T2152,"yyyy")</f>
        <v>2014</v>
      </c>
      <c r="W2152" s="5" t="str">
        <f>TEXT(Y2152,"mmm")</f>
        <v>Dec</v>
      </c>
      <c r="X2152" s="1" t="str">
        <f>TEXT(Y2152,"yyyy")</f>
        <v>2014</v>
      </c>
      <c r="Y2152" s="27">
        <f>(((J2152/60)/60)/24)+DATE(1970,1,1)</f>
        <v>42004.890277777777</v>
      </c>
    </row>
    <row r="2153" spans="1:25" ht="48" x14ac:dyDescent="0.2">
      <c r="A2153" s="1">
        <v>3091</v>
      </c>
      <c r="B2153" s="7" t="s">
        <v>3091</v>
      </c>
      <c r="C2153" s="7" t="s">
        <v>7201</v>
      </c>
      <c r="D2153" s="1">
        <v>5000</v>
      </c>
      <c r="E2153" s="37" t="str">
        <f>VLOOKUP(D2153,'Vlookup Table Bonus Point'!$C$3:$D$26,2,TRUE)</f>
        <v>5000 to 9999</v>
      </c>
      <c r="F2153" s="1">
        <v>796</v>
      </c>
      <c r="G2153" s="1" t="s">
        <v>8220</v>
      </c>
      <c r="H2153" s="1" t="s">
        <v>8223</v>
      </c>
      <c r="I2153" s="1" t="s">
        <v>8245</v>
      </c>
      <c r="J2153" s="1">
        <v>1471214743</v>
      </c>
      <c r="K2153" s="1">
        <v>1468622743</v>
      </c>
      <c r="L2153" s="1" t="b">
        <v>0</v>
      </c>
      <c r="M2153" s="1">
        <v>9</v>
      </c>
      <c r="N2153" s="1" t="b">
        <v>0</v>
      </c>
      <c r="O2153" s="1" t="s">
        <v>8302</v>
      </c>
      <c r="P2153" s="28">
        <f>F2153/D2153</f>
        <v>0.15920000000000001</v>
      </c>
      <c r="Q2153" s="29">
        <f>IF(M2153&gt;0,F2153/M2153,0)</f>
        <v>88.444444444444443</v>
      </c>
      <c r="R2153" s="9" t="str">
        <f>LEFT(O2153,SEARCH("/",O2153,1)-1)</f>
        <v>theater</v>
      </c>
      <c r="S2153" s="26" t="str">
        <f>RIGHT(O2153,LEN(O2153)-SEARCH("/",O2153,1))</f>
        <v>spaces</v>
      </c>
      <c r="T2153" s="27">
        <f>(((K2153/60)/60)/24)+DATE(1970,1,1)</f>
        <v>42566.948414351849</v>
      </c>
      <c r="U2153" s="5" t="str">
        <f>TEXT(T2153,"mmm")</f>
        <v>Jul</v>
      </c>
      <c r="V2153" s="5" t="str">
        <f>TEXT(T2153,"yyyy")</f>
        <v>2016</v>
      </c>
      <c r="W2153" s="5" t="str">
        <f>TEXT(Y2153,"mmm")</f>
        <v>Aug</v>
      </c>
      <c r="X2153" s="1" t="str">
        <f>TEXT(Y2153,"yyyy")</f>
        <v>2016</v>
      </c>
      <c r="Y2153" s="27">
        <f>(((J2153/60)/60)/24)+DATE(1970,1,1)</f>
        <v>42596.948414351849</v>
      </c>
    </row>
    <row r="2154" spans="1:25" ht="48" x14ac:dyDescent="0.2">
      <c r="A2154" s="1">
        <v>3155</v>
      </c>
      <c r="B2154" s="7" t="s">
        <v>3155</v>
      </c>
      <c r="C2154" s="7" t="s">
        <v>7265</v>
      </c>
      <c r="D2154" s="1">
        <v>5000</v>
      </c>
      <c r="E2154" s="37" t="str">
        <f>VLOOKUP(D2154,'Vlookup Table Bonus Point'!$C$3:$D$26,2,TRUE)</f>
        <v>5000 to 9999</v>
      </c>
      <c r="F2154" s="1">
        <v>9425.23</v>
      </c>
      <c r="G2154" s="1" t="s">
        <v>8218</v>
      </c>
      <c r="H2154" s="1" t="s">
        <v>8224</v>
      </c>
      <c r="I2154" s="1" t="s">
        <v>8246</v>
      </c>
      <c r="J2154" s="1">
        <v>1356004725</v>
      </c>
      <c r="K2154" s="1">
        <v>1353412725</v>
      </c>
      <c r="L2154" s="1" t="b">
        <v>1</v>
      </c>
      <c r="M2154" s="1">
        <v>302</v>
      </c>
      <c r="N2154" s="1" t="b">
        <v>1</v>
      </c>
      <c r="O2154" s="1" t="s">
        <v>8270</v>
      </c>
      <c r="P2154" s="28">
        <f>F2154/D2154</f>
        <v>1.885046</v>
      </c>
      <c r="Q2154" s="29">
        <f>IF(M2154&gt;0,F2154/M2154,0)</f>
        <v>31.209370860927152</v>
      </c>
      <c r="R2154" s="9" t="str">
        <f>LEFT(O2154,SEARCH("/",O2154,1)-1)</f>
        <v>theater</v>
      </c>
      <c r="S2154" s="26" t="str">
        <f>RIGHT(O2154,LEN(O2154)-SEARCH("/",O2154,1))</f>
        <v>plays</v>
      </c>
      <c r="T2154" s="27">
        <f>(((K2154/60)/60)/24)+DATE(1970,1,1)</f>
        <v>41233.499131944445</v>
      </c>
      <c r="U2154" s="5" t="str">
        <f>TEXT(T2154,"mmm")</f>
        <v>Nov</v>
      </c>
      <c r="V2154" s="5" t="str">
        <f>TEXT(T2154,"yyyy")</f>
        <v>2012</v>
      </c>
      <c r="W2154" s="5" t="str">
        <f>TEXT(Y2154,"mmm")</f>
        <v>Dec</v>
      </c>
      <c r="X2154" s="1" t="str">
        <f>TEXT(Y2154,"yyyy")</f>
        <v>2012</v>
      </c>
      <c r="Y2154" s="27">
        <f>(((J2154/60)/60)/24)+DATE(1970,1,1)</f>
        <v>41263.499131944445</v>
      </c>
    </row>
    <row r="2155" spans="1:25" ht="32" x14ac:dyDescent="0.2">
      <c r="A2155" s="1">
        <v>3158</v>
      </c>
      <c r="B2155" s="7" t="s">
        <v>3158</v>
      </c>
      <c r="C2155" s="7" t="s">
        <v>7268</v>
      </c>
      <c r="D2155" s="1">
        <v>5000</v>
      </c>
      <c r="E2155" s="37" t="str">
        <f>VLOOKUP(D2155,'Vlookup Table Bonus Point'!$C$3:$D$26,2,TRUE)</f>
        <v>5000 to 9999</v>
      </c>
      <c r="F2155" s="1">
        <v>5700</v>
      </c>
      <c r="G2155" s="1" t="s">
        <v>8218</v>
      </c>
      <c r="H2155" s="1" t="s">
        <v>8223</v>
      </c>
      <c r="I2155" s="1" t="s">
        <v>8245</v>
      </c>
      <c r="J2155" s="1">
        <v>1374523752</v>
      </c>
      <c r="K2155" s="1">
        <v>1371931752</v>
      </c>
      <c r="L2155" s="1" t="b">
        <v>1</v>
      </c>
      <c r="M2155" s="1">
        <v>69</v>
      </c>
      <c r="N2155" s="1" t="b">
        <v>1</v>
      </c>
      <c r="O2155" s="1" t="s">
        <v>8270</v>
      </c>
      <c r="P2155" s="28">
        <f>F2155/D2155</f>
        <v>1.1399999999999999</v>
      </c>
      <c r="Q2155" s="29">
        <f>IF(M2155&gt;0,F2155/M2155,0)</f>
        <v>82.608695652173907</v>
      </c>
      <c r="R2155" s="9" t="str">
        <f>LEFT(O2155,SEARCH("/",O2155,1)-1)</f>
        <v>theater</v>
      </c>
      <c r="S2155" s="26" t="str">
        <f>RIGHT(O2155,LEN(O2155)-SEARCH("/",O2155,1))</f>
        <v>plays</v>
      </c>
      <c r="T2155" s="27">
        <f>(((K2155/60)/60)/24)+DATE(1970,1,1)</f>
        <v>41447.839722222219</v>
      </c>
      <c r="U2155" s="5" t="str">
        <f>TEXT(T2155,"mmm")</f>
        <v>Jun</v>
      </c>
      <c r="V2155" s="5" t="str">
        <f>TEXT(T2155,"yyyy")</f>
        <v>2013</v>
      </c>
      <c r="W2155" s="5" t="str">
        <f>TEXT(Y2155,"mmm")</f>
        <v>Jul</v>
      </c>
      <c r="X2155" s="1" t="str">
        <f>TEXT(Y2155,"yyyy")</f>
        <v>2013</v>
      </c>
      <c r="Y2155" s="27">
        <f>(((J2155/60)/60)/24)+DATE(1970,1,1)</f>
        <v>41477.839722222219</v>
      </c>
    </row>
    <row r="2156" spans="1:25" ht="64" x14ac:dyDescent="0.2">
      <c r="A2156" s="1">
        <v>3175</v>
      </c>
      <c r="B2156" s="7" t="s">
        <v>3175</v>
      </c>
      <c r="C2156" s="7" t="s">
        <v>7285</v>
      </c>
      <c r="D2156" s="1">
        <v>5000</v>
      </c>
      <c r="E2156" s="37" t="str">
        <f>VLOOKUP(D2156,'Vlookup Table Bonus Point'!$C$3:$D$26,2,TRUE)</f>
        <v>5000 to 9999</v>
      </c>
      <c r="F2156" s="1">
        <v>5478</v>
      </c>
      <c r="G2156" s="1" t="s">
        <v>8218</v>
      </c>
      <c r="H2156" s="1" t="s">
        <v>8223</v>
      </c>
      <c r="I2156" s="1" t="s">
        <v>8245</v>
      </c>
      <c r="J2156" s="1">
        <v>1297977427</v>
      </c>
      <c r="K2156" s="1">
        <v>1292793427</v>
      </c>
      <c r="L2156" s="1" t="b">
        <v>1</v>
      </c>
      <c r="M2156" s="1">
        <v>60</v>
      </c>
      <c r="N2156" s="1" t="b">
        <v>1</v>
      </c>
      <c r="O2156" s="1" t="s">
        <v>8270</v>
      </c>
      <c r="P2156" s="28">
        <f>F2156/D2156</f>
        <v>1.0955999999999999</v>
      </c>
      <c r="Q2156" s="29">
        <f>IF(M2156&gt;0,F2156/M2156,0)</f>
        <v>91.3</v>
      </c>
      <c r="R2156" s="9" t="str">
        <f>LEFT(O2156,SEARCH("/",O2156,1)-1)</f>
        <v>theater</v>
      </c>
      <c r="S2156" s="26" t="str">
        <f>RIGHT(O2156,LEN(O2156)-SEARCH("/",O2156,1))</f>
        <v>plays</v>
      </c>
      <c r="T2156" s="27">
        <f>(((K2156/60)/60)/24)+DATE(1970,1,1)</f>
        <v>40531.886886574073</v>
      </c>
      <c r="U2156" s="5" t="str">
        <f>TEXT(T2156,"mmm")</f>
        <v>Dec</v>
      </c>
      <c r="V2156" s="5" t="str">
        <f>TEXT(T2156,"yyyy")</f>
        <v>2010</v>
      </c>
      <c r="W2156" s="5" t="str">
        <f>TEXT(Y2156,"mmm")</f>
        <v>Feb</v>
      </c>
      <c r="X2156" s="1" t="str">
        <f>TEXT(Y2156,"yyyy")</f>
        <v>2011</v>
      </c>
      <c r="Y2156" s="27">
        <f>(((J2156/60)/60)/24)+DATE(1970,1,1)</f>
        <v>40591.886886574073</v>
      </c>
    </row>
    <row r="2157" spans="1:25" ht="48" x14ac:dyDescent="0.2">
      <c r="A2157" s="1">
        <v>3193</v>
      </c>
      <c r="B2157" s="7" t="s">
        <v>3193</v>
      </c>
      <c r="C2157" s="7" t="s">
        <v>7303</v>
      </c>
      <c r="D2157" s="1">
        <v>5000</v>
      </c>
      <c r="E2157" s="37" t="str">
        <f>VLOOKUP(D2157,'Vlookup Table Bonus Point'!$C$3:$D$26,2,TRUE)</f>
        <v>5000 to 9999</v>
      </c>
      <c r="F2157" s="1">
        <v>587</v>
      </c>
      <c r="G2157" s="1" t="s">
        <v>8220</v>
      </c>
      <c r="H2157" s="1" t="s">
        <v>8224</v>
      </c>
      <c r="I2157" s="1" t="s">
        <v>8246</v>
      </c>
      <c r="J2157" s="1">
        <v>1424474056</v>
      </c>
      <c r="K2157" s="1">
        <v>1420586056</v>
      </c>
      <c r="L2157" s="1" t="b">
        <v>0</v>
      </c>
      <c r="M2157" s="1">
        <v>24</v>
      </c>
      <c r="N2157" s="1" t="b">
        <v>0</v>
      </c>
      <c r="O2157" s="1" t="s">
        <v>8304</v>
      </c>
      <c r="P2157" s="28">
        <f>F2157/D2157</f>
        <v>0.1174</v>
      </c>
      <c r="Q2157" s="29">
        <f>IF(M2157&gt;0,F2157/M2157,0)</f>
        <v>24.458333333333332</v>
      </c>
      <c r="R2157" s="9" t="str">
        <f>LEFT(O2157,SEARCH("/",O2157,1)-1)</f>
        <v>theater</v>
      </c>
      <c r="S2157" s="26" t="str">
        <f>RIGHT(O2157,LEN(O2157)-SEARCH("/",O2157,1))</f>
        <v>musical</v>
      </c>
      <c r="T2157" s="27">
        <f>(((K2157/60)/60)/24)+DATE(1970,1,1)</f>
        <v>42010.968240740738</v>
      </c>
      <c r="U2157" s="5" t="str">
        <f>TEXT(T2157,"mmm")</f>
        <v>Jan</v>
      </c>
      <c r="V2157" s="5" t="str">
        <f>TEXT(T2157,"yyyy")</f>
        <v>2015</v>
      </c>
      <c r="W2157" s="5" t="str">
        <f>TEXT(Y2157,"mmm")</f>
        <v>Feb</v>
      </c>
      <c r="X2157" s="1" t="str">
        <f>TEXT(Y2157,"yyyy")</f>
        <v>2015</v>
      </c>
      <c r="Y2157" s="27">
        <f>(((J2157/60)/60)/24)+DATE(1970,1,1)</f>
        <v>42055.968240740738</v>
      </c>
    </row>
    <row r="2158" spans="1:25" ht="48" x14ac:dyDescent="0.2">
      <c r="A2158" s="1">
        <v>3199</v>
      </c>
      <c r="B2158" s="7" t="s">
        <v>3199</v>
      </c>
      <c r="C2158" s="7" t="s">
        <v>7309</v>
      </c>
      <c r="D2158" s="1">
        <v>5000</v>
      </c>
      <c r="E2158" s="37" t="str">
        <f>VLOOKUP(D2158,'Vlookup Table Bonus Point'!$C$3:$D$26,2,TRUE)</f>
        <v>5000 to 9999</v>
      </c>
      <c r="F2158" s="1">
        <v>2608</v>
      </c>
      <c r="G2158" s="1" t="s">
        <v>8220</v>
      </c>
      <c r="H2158" s="1" t="s">
        <v>8223</v>
      </c>
      <c r="I2158" s="1" t="s">
        <v>8245</v>
      </c>
      <c r="J2158" s="1">
        <v>1410037200</v>
      </c>
      <c r="K2158" s="1">
        <v>1407435418</v>
      </c>
      <c r="L2158" s="1" t="b">
        <v>0</v>
      </c>
      <c r="M2158" s="1">
        <v>53</v>
      </c>
      <c r="N2158" s="1" t="b">
        <v>0</v>
      </c>
      <c r="O2158" s="1" t="s">
        <v>8304</v>
      </c>
      <c r="P2158" s="28">
        <f>F2158/D2158</f>
        <v>0.52159999999999995</v>
      </c>
      <c r="Q2158" s="29">
        <f>IF(M2158&gt;0,F2158/M2158,0)</f>
        <v>49.20754716981132</v>
      </c>
      <c r="R2158" s="9" t="str">
        <f>LEFT(O2158,SEARCH("/",O2158,1)-1)</f>
        <v>theater</v>
      </c>
      <c r="S2158" s="26" t="str">
        <f>RIGHT(O2158,LEN(O2158)-SEARCH("/",O2158,1))</f>
        <v>musical</v>
      </c>
      <c r="T2158" s="27">
        <f>(((K2158/60)/60)/24)+DATE(1970,1,1)</f>
        <v>41858.761782407404</v>
      </c>
      <c r="U2158" s="5" t="str">
        <f>TEXT(T2158,"mmm")</f>
        <v>Aug</v>
      </c>
      <c r="V2158" s="5" t="str">
        <f>TEXT(T2158,"yyyy")</f>
        <v>2014</v>
      </c>
      <c r="W2158" s="5" t="str">
        <f>TEXT(Y2158,"mmm")</f>
        <v>Sep</v>
      </c>
      <c r="X2158" s="1" t="str">
        <f>TEXT(Y2158,"yyyy")</f>
        <v>2014</v>
      </c>
      <c r="Y2158" s="27">
        <f>(((J2158/60)/60)/24)+DATE(1970,1,1)</f>
        <v>41888.875</v>
      </c>
    </row>
    <row r="2159" spans="1:25" ht="48" x14ac:dyDescent="0.2">
      <c r="A2159" s="1">
        <v>3202</v>
      </c>
      <c r="B2159" s="7" t="s">
        <v>3202</v>
      </c>
      <c r="C2159" s="7" t="s">
        <v>7312</v>
      </c>
      <c r="D2159" s="1">
        <v>5000</v>
      </c>
      <c r="E2159" s="37" t="str">
        <f>VLOOKUP(D2159,'Vlookup Table Bonus Point'!$C$3:$D$26,2,TRUE)</f>
        <v>5000 to 9999</v>
      </c>
      <c r="F2159" s="1">
        <v>2726</v>
      </c>
      <c r="G2159" s="1" t="s">
        <v>8220</v>
      </c>
      <c r="H2159" s="1" t="s">
        <v>8223</v>
      </c>
      <c r="I2159" s="1" t="s">
        <v>8245</v>
      </c>
      <c r="J2159" s="1">
        <v>1450072740</v>
      </c>
      <c r="K2159" s="1">
        <v>1445027346</v>
      </c>
      <c r="L2159" s="1" t="b">
        <v>0</v>
      </c>
      <c r="M2159" s="1">
        <v>25</v>
      </c>
      <c r="N2159" s="1" t="b">
        <v>0</v>
      </c>
      <c r="O2159" s="1" t="s">
        <v>8304</v>
      </c>
      <c r="P2159" s="28">
        <f>F2159/D2159</f>
        <v>0.54520000000000002</v>
      </c>
      <c r="Q2159" s="29">
        <f>IF(M2159&gt;0,F2159/M2159,0)</f>
        <v>109.04</v>
      </c>
      <c r="R2159" s="9" t="str">
        <f>LEFT(O2159,SEARCH("/",O2159,1)-1)</f>
        <v>theater</v>
      </c>
      <c r="S2159" s="26" t="str">
        <f>RIGHT(O2159,LEN(O2159)-SEARCH("/",O2159,1))</f>
        <v>musical</v>
      </c>
      <c r="T2159" s="27">
        <f>(((K2159/60)/60)/24)+DATE(1970,1,1)</f>
        <v>42293.853541666671</v>
      </c>
      <c r="U2159" s="5" t="str">
        <f>TEXT(T2159,"mmm")</f>
        <v>Oct</v>
      </c>
      <c r="V2159" s="5" t="str">
        <f>TEXT(T2159,"yyyy")</f>
        <v>2015</v>
      </c>
      <c r="W2159" s="5" t="str">
        <f>TEXT(Y2159,"mmm")</f>
        <v>Dec</v>
      </c>
      <c r="X2159" s="1" t="str">
        <f>TEXT(Y2159,"yyyy")</f>
        <v>2015</v>
      </c>
      <c r="Y2159" s="27">
        <f>(((J2159/60)/60)/24)+DATE(1970,1,1)</f>
        <v>42352.249305555553</v>
      </c>
    </row>
    <row r="2160" spans="1:25" ht="48" x14ac:dyDescent="0.2">
      <c r="A2160" s="1">
        <v>3206</v>
      </c>
      <c r="B2160" s="7" t="s">
        <v>3206</v>
      </c>
      <c r="C2160" s="7" t="s">
        <v>7316</v>
      </c>
      <c r="D2160" s="1">
        <v>5000</v>
      </c>
      <c r="E2160" s="37" t="str">
        <f>VLOOKUP(D2160,'Vlookup Table Bonus Point'!$C$3:$D$26,2,TRUE)</f>
        <v>5000 to 9999</v>
      </c>
      <c r="F2160" s="1">
        <v>0</v>
      </c>
      <c r="G2160" s="1" t="s">
        <v>8220</v>
      </c>
      <c r="H2160" s="1" t="s">
        <v>8223</v>
      </c>
      <c r="I2160" s="1" t="s">
        <v>8245</v>
      </c>
      <c r="J2160" s="1">
        <v>1442644651</v>
      </c>
      <c r="K2160" s="1">
        <v>1440052651</v>
      </c>
      <c r="L2160" s="1" t="b">
        <v>0</v>
      </c>
      <c r="M2160" s="1">
        <v>0</v>
      </c>
      <c r="N2160" s="1" t="b">
        <v>0</v>
      </c>
      <c r="O2160" s="1" t="s">
        <v>8304</v>
      </c>
      <c r="P2160" s="28">
        <f>F2160/D2160</f>
        <v>0</v>
      </c>
      <c r="Q2160" s="29">
        <f>IF(M2160&gt;0,F2160/M2160,0)</f>
        <v>0</v>
      </c>
      <c r="R2160" s="9" t="str">
        <f>LEFT(O2160,SEARCH("/",O2160,1)-1)</f>
        <v>theater</v>
      </c>
      <c r="S2160" s="26" t="str">
        <f>RIGHT(O2160,LEN(O2160)-SEARCH("/",O2160,1))</f>
        <v>musical</v>
      </c>
      <c r="T2160" s="27">
        <f>(((K2160/60)/60)/24)+DATE(1970,1,1)</f>
        <v>42236.276053240741</v>
      </c>
      <c r="U2160" s="5" t="str">
        <f>TEXT(T2160,"mmm")</f>
        <v>Aug</v>
      </c>
      <c r="V2160" s="5" t="str">
        <f>TEXT(T2160,"yyyy")</f>
        <v>2015</v>
      </c>
      <c r="W2160" s="5" t="str">
        <f>TEXT(Y2160,"mmm")</f>
        <v>Sep</v>
      </c>
      <c r="X2160" s="1" t="str">
        <f>TEXT(Y2160,"yyyy")</f>
        <v>2015</v>
      </c>
      <c r="Y2160" s="27">
        <f>(((J2160/60)/60)/24)+DATE(1970,1,1)</f>
        <v>42266.276053240741</v>
      </c>
    </row>
    <row r="2161" spans="1:25" ht="48" x14ac:dyDescent="0.2">
      <c r="A2161" s="1">
        <v>3208</v>
      </c>
      <c r="B2161" s="7" t="s">
        <v>3208</v>
      </c>
      <c r="C2161" s="7" t="s">
        <v>7318</v>
      </c>
      <c r="D2161" s="1">
        <v>5000</v>
      </c>
      <c r="E2161" s="37" t="str">
        <f>VLOOKUP(D2161,'Vlookup Table Bonus Point'!$C$3:$D$26,2,TRUE)</f>
        <v>5000 to 9999</v>
      </c>
      <c r="F2161" s="1">
        <v>5175</v>
      </c>
      <c r="G2161" s="1" t="s">
        <v>8218</v>
      </c>
      <c r="H2161" s="1" t="s">
        <v>8223</v>
      </c>
      <c r="I2161" s="1" t="s">
        <v>8245</v>
      </c>
      <c r="J2161" s="1">
        <v>1406557877</v>
      </c>
      <c r="K2161" s="1">
        <v>1404743477</v>
      </c>
      <c r="L2161" s="1" t="b">
        <v>1</v>
      </c>
      <c r="M2161" s="1">
        <v>82</v>
      </c>
      <c r="N2161" s="1" t="b">
        <v>1</v>
      </c>
      <c r="O2161" s="1" t="s">
        <v>8270</v>
      </c>
      <c r="P2161" s="28">
        <f>F2161/D2161</f>
        <v>1.0349999999999999</v>
      </c>
      <c r="Q2161" s="29">
        <f>IF(M2161&gt;0,F2161/M2161,0)</f>
        <v>63.109756097560975</v>
      </c>
      <c r="R2161" s="9" t="str">
        <f>LEFT(O2161,SEARCH("/",O2161,1)-1)</f>
        <v>theater</v>
      </c>
      <c r="S2161" s="26" t="str">
        <f>RIGHT(O2161,LEN(O2161)-SEARCH("/",O2161,1))</f>
        <v>plays</v>
      </c>
      <c r="T2161" s="27">
        <f>(((K2161/60)/60)/24)+DATE(1970,1,1)</f>
        <v>41827.605057870373</v>
      </c>
      <c r="U2161" s="5" t="str">
        <f>TEXT(T2161,"mmm")</f>
        <v>Jul</v>
      </c>
      <c r="V2161" s="5" t="str">
        <f>TEXT(T2161,"yyyy")</f>
        <v>2014</v>
      </c>
      <c r="W2161" s="5" t="str">
        <f>TEXT(Y2161,"mmm")</f>
        <v>Jul</v>
      </c>
      <c r="X2161" s="1" t="str">
        <f>TEXT(Y2161,"yyyy")</f>
        <v>2014</v>
      </c>
      <c r="Y2161" s="27">
        <f>(((J2161/60)/60)/24)+DATE(1970,1,1)</f>
        <v>41848.605057870373</v>
      </c>
    </row>
    <row r="2162" spans="1:25" ht="48" x14ac:dyDescent="0.2">
      <c r="A2162" s="1">
        <v>3233</v>
      </c>
      <c r="B2162" s="7" t="s">
        <v>3233</v>
      </c>
      <c r="C2162" s="7" t="s">
        <v>7343</v>
      </c>
      <c r="D2162" s="1">
        <v>5000</v>
      </c>
      <c r="E2162" s="37" t="str">
        <f>VLOOKUP(D2162,'Vlookup Table Bonus Point'!$C$3:$D$26,2,TRUE)</f>
        <v>5000 to 9999</v>
      </c>
      <c r="F2162" s="1">
        <v>5940</v>
      </c>
      <c r="G2162" s="1" t="s">
        <v>8218</v>
      </c>
      <c r="H2162" s="1" t="s">
        <v>8223</v>
      </c>
      <c r="I2162" s="1" t="s">
        <v>8245</v>
      </c>
      <c r="J2162" s="1">
        <v>1488482355</v>
      </c>
      <c r="K2162" s="1">
        <v>1485890355</v>
      </c>
      <c r="L2162" s="1" t="b">
        <v>0</v>
      </c>
      <c r="M2162" s="1">
        <v>61</v>
      </c>
      <c r="N2162" s="1" t="b">
        <v>1</v>
      </c>
      <c r="O2162" s="1" t="s">
        <v>8270</v>
      </c>
      <c r="P2162" s="28">
        <f>F2162/D2162</f>
        <v>1.1879999999999999</v>
      </c>
      <c r="Q2162" s="29">
        <f>IF(M2162&gt;0,F2162/M2162,0)</f>
        <v>97.377049180327873</v>
      </c>
      <c r="R2162" s="9" t="str">
        <f>LEFT(O2162,SEARCH("/",O2162,1)-1)</f>
        <v>theater</v>
      </c>
      <c r="S2162" s="26" t="str">
        <f>RIGHT(O2162,LEN(O2162)-SEARCH("/",O2162,1))</f>
        <v>plays</v>
      </c>
      <c r="T2162" s="27">
        <f>(((K2162/60)/60)/24)+DATE(1970,1,1)</f>
        <v>42766.805034722223</v>
      </c>
      <c r="U2162" s="5" t="str">
        <f>TEXT(T2162,"mmm")</f>
        <v>Jan</v>
      </c>
      <c r="V2162" s="5" t="str">
        <f>TEXT(T2162,"yyyy")</f>
        <v>2017</v>
      </c>
      <c r="W2162" s="5" t="str">
        <f>TEXT(Y2162,"mmm")</f>
        <v>Mar</v>
      </c>
      <c r="X2162" s="1" t="str">
        <f>TEXT(Y2162,"yyyy")</f>
        <v>2017</v>
      </c>
      <c r="Y2162" s="27">
        <f>(((J2162/60)/60)/24)+DATE(1970,1,1)</f>
        <v>42796.805034722223</v>
      </c>
    </row>
    <row r="2163" spans="1:25" ht="48" x14ac:dyDescent="0.2">
      <c r="A2163" s="1">
        <v>3260</v>
      </c>
      <c r="B2163" s="7" t="s">
        <v>3260</v>
      </c>
      <c r="C2163" s="7" t="s">
        <v>7370</v>
      </c>
      <c r="D2163" s="1">
        <v>5000</v>
      </c>
      <c r="E2163" s="37" t="str">
        <f>VLOOKUP(D2163,'Vlookup Table Bonus Point'!$C$3:$D$26,2,TRUE)</f>
        <v>5000 to 9999</v>
      </c>
      <c r="F2163" s="1">
        <v>5462</v>
      </c>
      <c r="G2163" s="1" t="s">
        <v>8218</v>
      </c>
      <c r="H2163" s="1" t="s">
        <v>8223</v>
      </c>
      <c r="I2163" s="1" t="s">
        <v>8245</v>
      </c>
      <c r="J2163" s="1">
        <v>1448903318</v>
      </c>
      <c r="K2163" s="1">
        <v>1445875718</v>
      </c>
      <c r="L2163" s="1" t="b">
        <v>1</v>
      </c>
      <c r="M2163" s="1">
        <v>73</v>
      </c>
      <c r="N2163" s="1" t="b">
        <v>1</v>
      </c>
      <c r="O2163" s="1" t="s">
        <v>8270</v>
      </c>
      <c r="P2163" s="28">
        <f>F2163/D2163</f>
        <v>1.0924</v>
      </c>
      <c r="Q2163" s="29">
        <f>IF(M2163&gt;0,F2163/M2163,0)</f>
        <v>74.821917808219183</v>
      </c>
      <c r="R2163" s="9" t="str">
        <f>LEFT(O2163,SEARCH("/",O2163,1)-1)</f>
        <v>theater</v>
      </c>
      <c r="S2163" s="26" t="str">
        <f>RIGHT(O2163,LEN(O2163)-SEARCH("/",O2163,1))</f>
        <v>plays</v>
      </c>
      <c r="T2163" s="27">
        <f>(((K2163/60)/60)/24)+DATE(1970,1,1)</f>
        <v>42303.672662037032</v>
      </c>
      <c r="U2163" s="5" t="str">
        <f>TEXT(T2163,"mmm")</f>
        <v>Oct</v>
      </c>
      <c r="V2163" s="5" t="str">
        <f>TEXT(T2163,"yyyy")</f>
        <v>2015</v>
      </c>
      <c r="W2163" s="5" t="str">
        <f>TEXT(Y2163,"mmm")</f>
        <v>Nov</v>
      </c>
      <c r="X2163" s="1" t="str">
        <f>TEXT(Y2163,"yyyy")</f>
        <v>2015</v>
      </c>
      <c r="Y2163" s="27">
        <f>(((J2163/60)/60)/24)+DATE(1970,1,1)</f>
        <v>42338.714328703703</v>
      </c>
    </row>
    <row r="2164" spans="1:25" ht="48" x14ac:dyDescent="0.2">
      <c r="A2164" s="1">
        <v>3277</v>
      </c>
      <c r="B2164" s="7" t="s">
        <v>3277</v>
      </c>
      <c r="C2164" s="7" t="s">
        <v>7387</v>
      </c>
      <c r="D2164" s="1">
        <v>5000</v>
      </c>
      <c r="E2164" s="37" t="str">
        <f>VLOOKUP(D2164,'Vlookup Table Bonus Point'!$C$3:$D$26,2,TRUE)</f>
        <v>5000 to 9999</v>
      </c>
      <c r="F2164" s="1">
        <v>5430</v>
      </c>
      <c r="G2164" s="1" t="s">
        <v>8218</v>
      </c>
      <c r="H2164" s="1" t="s">
        <v>8224</v>
      </c>
      <c r="I2164" s="1" t="s">
        <v>8246</v>
      </c>
      <c r="J2164" s="1">
        <v>1416331406</v>
      </c>
      <c r="K2164" s="1">
        <v>1413735806</v>
      </c>
      <c r="L2164" s="1" t="b">
        <v>1</v>
      </c>
      <c r="M2164" s="1">
        <v>100</v>
      </c>
      <c r="N2164" s="1" t="b">
        <v>1</v>
      </c>
      <c r="O2164" s="1" t="s">
        <v>8270</v>
      </c>
      <c r="P2164" s="28">
        <f>F2164/D2164</f>
        <v>1.0860000000000001</v>
      </c>
      <c r="Q2164" s="29">
        <f>IF(M2164&gt;0,F2164/M2164,0)</f>
        <v>54.3</v>
      </c>
      <c r="R2164" s="9" t="str">
        <f>LEFT(O2164,SEARCH("/",O2164,1)-1)</f>
        <v>theater</v>
      </c>
      <c r="S2164" s="26" t="str">
        <f>RIGHT(O2164,LEN(O2164)-SEARCH("/",O2164,1))</f>
        <v>plays</v>
      </c>
      <c r="T2164" s="27">
        <f>(((K2164/60)/60)/24)+DATE(1970,1,1)</f>
        <v>41931.682939814818</v>
      </c>
      <c r="U2164" s="5" t="str">
        <f>TEXT(T2164,"mmm")</f>
        <v>Oct</v>
      </c>
      <c r="V2164" s="5" t="str">
        <f>TEXT(T2164,"yyyy")</f>
        <v>2014</v>
      </c>
      <c r="W2164" s="5" t="str">
        <f>TEXT(Y2164,"mmm")</f>
        <v>Nov</v>
      </c>
      <c r="X2164" s="1" t="str">
        <f>TEXT(Y2164,"yyyy")</f>
        <v>2014</v>
      </c>
      <c r="Y2164" s="27">
        <f>(((J2164/60)/60)/24)+DATE(1970,1,1)</f>
        <v>41961.724606481483</v>
      </c>
    </row>
    <row r="2165" spans="1:25" ht="32" x14ac:dyDescent="0.2">
      <c r="A2165" s="1">
        <v>3281</v>
      </c>
      <c r="B2165" s="7" t="s">
        <v>3281</v>
      </c>
      <c r="C2165" s="7" t="s">
        <v>7391</v>
      </c>
      <c r="D2165" s="1">
        <v>5000</v>
      </c>
      <c r="E2165" s="37" t="str">
        <f>VLOOKUP(D2165,'Vlookup Table Bonus Point'!$C$3:$D$26,2,TRUE)</f>
        <v>5000 to 9999</v>
      </c>
      <c r="F2165" s="1">
        <v>6080</v>
      </c>
      <c r="G2165" s="1" t="s">
        <v>8218</v>
      </c>
      <c r="H2165" s="1" t="s">
        <v>8223</v>
      </c>
      <c r="I2165" s="1" t="s">
        <v>8245</v>
      </c>
      <c r="J2165" s="1">
        <v>1441153705</v>
      </c>
      <c r="K2165" s="1">
        <v>1438561705</v>
      </c>
      <c r="L2165" s="1" t="b">
        <v>0</v>
      </c>
      <c r="M2165" s="1">
        <v>47</v>
      </c>
      <c r="N2165" s="1" t="b">
        <v>1</v>
      </c>
      <c r="O2165" s="1" t="s">
        <v>8270</v>
      </c>
      <c r="P2165" s="28">
        <f>F2165/D2165</f>
        <v>1.216</v>
      </c>
      <c r="Q2165" s="29">
        <f>IF(M2165&gt;0,F2165/M2165,0)</f>
        <v>129.36170212765958</v>
      </c>
      <c r="R2165" s="9" t="str">
        <f>LEFT(O2165,SEARCH("/",O2165,1)-1)</f>
        <v>theater</v>
      </c>
      <c r="S2165" s="26" t="str">
        <f>RIGHT(O2165,LEN(O2165)-SEARCH("/",O2165,1))</f>
        <v>plays</v>
      </c>
      <c r="T2165" s="27">
        <f>(((K2165/60)/60)/24)+DATE(1970,1,1)</f>
        <v>42219.019733796296</v>
      </c>
      <c r="U2165" s="5" t="str">
        <f>TEXT(T2165,"mmm")</f>
        <v>Aug</v>
      </c>
      <c r="V2165" s="5" t="str">
        <f>TEXT(T2165,"yyyy")</f>
        <v>2015</v>
      </c>
      <c r="W2165" s="5" t="str">
        <f>TEXT(Y2165,"mmm")</f>
        <v>Sep</v>
      </c>
      <c r="X2165" s="1" t="str">
        <f>TEXT(Y2165,"yyyy")</f>
        <v>2015</v>
      </c>
      <c r="Y2165" s="27">
        <f>(((J2165/60)/60)/24)+DATE(1970,1,1)</f>
        <v>42249.019733796296</v>
      </c>
    </row>
    <row r="2166" spans="1:25" ht="48" x14ac:dyDescent="0.2">
      <c r="A2166" s="1">
        <v>3331</v>
      </c>
      <c r="B2166" s="7" t="s">
        <v>3331</v>
      </c>
      <c r="C2166" s="7" t="s">
        <v>7441</v>
      </c>
      <c r="D2166" s="1">
        <v>5000</v>
      </c>
      <c r="E2166" s="37" t="str">
        <f>VLOOKUP(D2166,'Vlookup Table Bonus Point'!$C$3:$D$26,2,TRUE)</f>
        <v>5000 to 9999</v>
      </c>
      <c r="F2166" s="1">
        <v>5226</v>
      </c>
      <c r="G2166" s="1" t="s">
        <v>8218</v>
      </c>
      <c r="H2166" s="1" t="s">
        <v>8223</v>
      </c>
      <c r="I2166" s="1" t="s">
        <v>8245</v>
      </c>
      <c r="J2166" s="1">
        <v>1444149886</v>
      </c>
      <c r="K2166" s="1">
        <v>1441125886</v>
      </c>
      <c r="L2166" s="1" t="b">
        <v>0</v>
      </c>
      <c r="M2166" s="1">
        <v>65</v>
      </c>
      <c r="N2166" s="1" t="b">
        <v>1</v>
      </c>
      <c r="O2166" s="1" t="s">
        <v>8270</v>
      </c>
      <c r="P2166" s="28">
        <f>F2166/D2166</f>
        <v>1.0451999999999999</v>
      </c>
      <c r="Q2166" s="29">
        <f>IF(M2166&gt;0,F2166/M2166,0)</f>
        <v>80.400000000000006</v>
      </c>
      <c r="R2166" s="9" t="str">
        <f>LEFT(O2166,SEARCH("/",O2166,1)-1)</f>
        <v>theater</v>
      </c>
      <c r="S2166" s="26" t="str">
        <f>RIGHT(O2166,LEN(O2166)-SEARCH("/",O2166,1))</f>
        <v>plays</v>
      </c>
      <c r="T2166" s="27">
        <f>(((K2166/60)/60)/24)+DATE(1970,1,1)</f>
        <v>42248.697754629626</v>
      </c>
      <c r="U2166" s="5" t="str">
        <f>TEXT(T2166,"mmm")</f>
        <v>Sep</v>
      </c>
      <c r="V2166" s="5" t="str">
        <f>TEXT(T2166,"yyyy")</f>
        <v>2015</v>
      </c>
      <c r="W2166" s="5" t="str">
        <f>TEXT(Y2166,"mmm")</f>
        <v>Oct</v>
      </c>
      <c r="X2166" s="1" t="str">
        <f>TEXT(Y2166,"yyyy")</f>
        <v>2015</v>
      </c>
      <c r="Y2166" s="27">
        <f>(((J2166/60)/60)/24)+DATE(1970,1,1)</f>
        <v>42283.697754629626</v>
      </c>
    </row>
    <row r="2167" spans="1:25" ht="48" x14ac:dyDescent="0.2">
      <c r="A2167" s="1">
        <v>3335</v>
      </c>
      <c r="B2167" s="7" t="s">
        <v>3335</v>
      </c>
      <c r="C2167" s="7" t="s">
        <v>7445</v>
      </c>
      <c r="D2167" s="1">
        <v>5000</v>
      </c>
      <c r="E2167" s="37" t="str">
        <f>VLOOKUP(D2167,'Vlookup Table Bonus Point'!$C$3:$D$26,2,TRUE)</f>
        <v>5000 to 9999</v>
      </c>
      <c r="F2167" s="1">
        <v>5016</v>
      </c>
      <c r="G2167" s="1" t="s">
        <v>8218</v>
      </c>
      <c r="H2167" s="1" t="s">
        <v>8224</v>
      </c>
      <c r="I2167" s="1" t="s">
        <v>8246</v>
      </c>
      <c r="J2167" s="1">
        <v>1407106800</v>
      </c>
      <c r="K2167" s="1">
        <v>1404749446</v>
      </c>
      <c r="L2167" s="1" t="b">
        <v>0</v>
      </c>
      <c r="M2167" s="1">
        <v>63</v>
      </c>
      <c r="N2167" s="1" t="b">
        <v>1</v>
      </c>
      <c r="O2167" s="1" t="s">
        <v>8270</v>
      </c>
      <c r="P2167" s="28">
        <f>F2167/D2167</f>
        <v>1.0032000000000001</v>
      </c>
      <c r="Q2167" s="29">
        <f>IF(M2167&gt;0,F2167/M2167,0)</f>
        <v>79.61904761904762</v>
      </c>
      <c r="R2167" s="9" t="str">
        <f>LEFT(O2167,SEARCH("/",O2167,1)-1)</f>
        <v>theater</v>
      </c>
      <c r="S2167" s="26" t="str">
        <f>RIGHT(O2167,LEN(O2167)-SEARCH("/",O2167,1))</f>
        <v>plays</v>
      </c>
      <c r="T2167" s="27">
        <f>(((K2167/60)/60)/24)+DATE(1970,1,1)</f>
        <v>41827.674143518518</v>
      </c>
      <c r="U2167" s="5" t="str">
        <f>TEXT(T2167,"mmm")</f>
        <v>Jul</v>
      </c>
      <c r="V2167" s="5" t="str">
        <f>TEXT(T2167,"yyyy")</f>
        <v>2014</v>
      </c>
      <c r="W2167" s="5" t="str">
        <f>TEXT(Y2167,"mmm")</f>
        <v>Aug</v>
      </c>
      <c r="X2167" s="1" t="str">
        <f>TEXT(Y2167,"yyyy")</f>
        <v>2014</v>
      </c>
      <c r="Y2167" s="27">
        <f>(((J2167/60)/60)/24)+DATE(1970,1,1)</f>
        <v>41854.958333333336</v>
      </c>
    </row>
    <row r="2168" spans="1:25" ht="48" x14ac:dyDescent="0.2">
      <c r="A2168" s="1">
        <v>3351</v>
      </c>
      <c r="B2168" s="7" t="s">
        <v>3350</v>
      </c>
      <c r="C2168" s="7" t="s">
        <v>7461</v>
      </c>
      <c r="D2168" s="1">
        <v>5000</v>
      </c>
      <c r="E2168" s="37" t="str">
        <f>VLOOKUP(D2168,'Vlookup Table Bonus Point'!$C$3:$D$26,2,TRUE)</f>
        <v>5000 to 9999</v>
      </c>
      <c r="F2168" s="1">
        <v>5055</v>
      </c>
      <c r="G2168" s="1" t="s">
        <v>8218</v>
      </c>
      <c r="H2168" s="1" t="s">
        <v>8224</v>
      </c>
      <c r="I2168" s="1" t="s">
        <v>8246</v>
      </c>
      <c r="J2168" s="1">
        <v>1406113200</v>
      </c>
      <c r="K2168" s="1">
        <v>1402910965</v>
      </c>
      <c r="L2168" s="1" t="b">
        <v>0</v>
      </c>
      <c r="M2168" s="1">
        <v>54</v>
      </c>
      <c r="N2168" s="1" t="b">
        <v>1</v>
      </c>
      <c r="O2168" s="1" t="s">
        <v>8270</v>
      </c>
      <c r="P2168" s="28">
        <f>F2168/D2168</f>
        <v>1.0109999999999999</v>
      </c>
      <c r="Q2168" s="29">
        <f>IF(M2168&gt;0,F2168/M2168,0)</f>
        <v>93.611111111111114</v>
      </c>
      <c r="R2168" s="9" t="str">
        <f>LEFT(O2168,SEARCH("/",O2168,1)-1)</f>
        <v>theater</v>
      </c>
      <c r="S2168" s="26" t="str">
        <f>RIGHT(O2168,LEN(O2168)-SEARCH("/",O2168,1))</f>
        <v>plays</v>
      </c>
      <c r="T2168" s="27">
        <f>(((K2168/60)/60)/24)+DATE(1970,1,1)</f>
        <v>41806.395428240743</v>
      </c>
      <c r="U2168" s="5" t="str">
        <f>TEXT(T2168,"mmm")</f>
        <v>Jun</v>
      </c>
      <c r="V2168" s="5" t="str">
        <f>TEXT(T2168,"yyyy")</f>
        <v>2014</v>
      </c>
      <c r="W2168" s="5" t="str">
        <f>TEXT(Y2168,"mmm")</f>
        <v>Jul</v>
      </c>
      <c r="X2168" s="1" t="str">
        <f>TEXT(Y2168,"yyyy")</f>
        <v>2014</v>
      </c>
      <c r="Y2168" s="27">
        <f>(((J2168/60)/60)/24)+DATE(1970,1,1)</f>
        <v>41843.458333333336</v>
      </c>
    </row>
    <row r="2169" spans="1:25" ht="48" x14ac:dyDescent="0.2">
      <c r="A2169" s="1">
        <v>3352</v>
      </c>
      <c r="B2169" s="7" t="s">
        <v>3351</v>
      </c>
      <c r="C2169" s="7" t="s">
        <v>7462</v>
      </c>
      <c r="D2169" s="1">
        <v>5000</v>
      </c>
      <c r="E2169" s="37" t="str">
        <f>VLOOKUP(D2169,'Vlookup Table Bonus Point'!$C$3:$D$26,2,TRUE)</f>
        <v>5000 to 9999</v>
      </c>
      <c r="F2169" s="1">
        <v>5376</v>
      </c>
      <c r="G2169" s="1" t="s">
        <v>8218</v>
      </c>
      <c r="H2169" s="1" t="s">
        <v>8224</v>
      </c>
      <c r="I2169" s="1" t="s">
        <v>8246</v>
      </c>
      <c r="J2169" s="1">
        <v>1467414000</v>
      </c>
      <c r="K2169" s="1">
        <v>1462492178</v>
      </c>
      <c r="L2169" s="1" t="b">
        <v>0</v>
      </c>
      <c r="M2169" s="1">
        <v>70</v>
      </c>
      <c r="N2169" s="1" t="b">
        <v>1</v>
      </c>
      <c r="O2169" s="1" t="s">
        <v>8270</v>
      </c>
      <c r="P2169" s="28">
        <f>F2169/D2169</f>
        <v>1.0751999999999999</v>
      </c>
      <c r="Q2169" s="29">
        <f>IF(M2169&gt;0,F2169/M2169,0)</f>
        <v>76.8</v>
      </c>
      <c r="R2169" s="9" t="str">
        <f>LEFT(O2169,SEARCH("/",O2169,1)-1)</f>
        <v>theater</v>
      </c>
      <c r="S2169" s="26" t="str">
        <f>RIGHT(O2169,LEN(O2169)-SEARCH("/",O2169,1))</f>
        <v>plays</v>
      </c>
      <c r="T2169" s="27">
        <f>(((K2169/60)/60)/24)+DATE(1970,1,1)</f>
        <v>42495.992800925931</v>
      </c>
      <c r="U2169" s="5" t="str">
        <f>TEXT(T2169,"mmm")</f>
        <v>May</v>
      </c>
      <c r="V2169" s="5" t="str">
        <f>TEXT(T2169,"yyyy")</f>
        <v>2016</v>
      </c>
      <c r="W2169" s="5" t="str">
        <f>TEXT(Y2169,"mmm")</f>
        <v>Jul</v>
      </c>
      <c r="X2169" s="1" t="str">
        <f>TEXT(Y2169,"yyyy")</f>
        <v>2016</v>
      </c>
      <c r="Y2169" s="27">
        <f>(((J2169/60)/60)/24)+DATE(1970,1,1)</f>
        <v>42552.958333333328</v>
      </c>
    </row>
    <row r="2170" spans="1:25" ht="48" x14ac:dyDescent="0.2">
      <c r="A2170" s="1">
        <v>3361</v>
      </c>
      <c r="B2170" s="7" t="s">
        <v>3360</v>
      </c>
      <c r="C2170" s="7" t="s">
        <v>7471</v>
      </c>
      <c r="D2170" s="1">
        <v>5000</v>
      </c>
      <c r="E2170" s="37" t="str">
        <f>VLOOKUP(D2170,'Vlookup Table Bonus Point'!$C$3:$D$26,2,TRUE)</f>
        <v>5000 to 9999</v>
      </c>
      <c r="F2170" s="1">
        <v>5673</v>
      </c>
      <c r="G2170" s="1" t="s">
        <v>8218</v>
      </c>
      <c r="H2170" s="1" t="s">
        <v>8223</v>
      </c>
      <c r="I2170" s="1" t="s">
        <v>8245</v>
      </c>
      <c r="J2170" s="1">
        <v>1409587140</v>
      </c>
      <c r="K2170" s="1">
        <v>1408062990</v>
      </c>
      <c r="L2170" s="1" t="b">
        <v>0</v>
      </c>
      <c r="M2170" s="1">
        <v>68</v>
      </c>
      <c r="N2170" s="1" t="b">
        <v>1</v>
      </c>
      <c r="O2170" s="1" t="s">
        <v>8270</v>
      </c>
      <c r="P2170" s="28">
        <f>F2170/D2170</f>
        <v>1.1346000000000001</v>
      </c>
      <c r="Q2170" s="29">
        <f>IF(M2170&gt;0,F2170/M2170,0)</f>
        <v>83.42647058823529</v>
      </c>
      <c r="R2170" s="9" t="str">
        <f>LEFT(O2170,SEARCH("/",O2170,1)-1)</f>
        <v>theater</v>
      </c>
      <c r="S2170" s="26" t="str">
        <f>RIGHT(O2170,LEN(O2170)-SEARCH("/",O2170,1))</f>
        <v>plays</v>
      </c>
      <c r="T2170" s="27">
        <f>(((K2170/60)/60)/24)+DATE(1970,1,1)</f>
        <v>41866.025347222225</v>
      </c>
      <c r="U2170" s="5" t="str">
        <f>TEXT(T2170,"mmm")</f>
        <v>Aug</v>
      </c>
      <c r="V2170" s="5" t="str">
        <f>TEXT(T2170,"yyyy")</f>
        <v>2014</v>
      </c>
      <c r="W2170" s="5" t="str">
        <f>TEXT(Y2170,"mmm")</f>
        <v>Sep</v>
      </c>
      <c r="X2170" s="1" t="str">
        <f>TEXT(Y2170,"yyyy")</f>
        <v>2014</v>
      </c>
      <c r="Y2170" s="27">
        <f>(((J2170/60)/60)/24)+DATE(1970,1,1)</f>
        <v>41883.665972222225</v>
      </c>
    </row>
    <row r="2171" spans="1:25" ht="48" x14ac:dyDescent="0.2">
      <c r="A2171" s="1">
        <v>3369</v>
      </c>
      <c r="B2171" s="7" t="s">
        <v>3368</v>
      </c>
      <c r="C2171" s="7" t="s">
        <v>7479</v>
      </c>
      <c r="D2171" s="1">
        <v>5000</v>
      </c>
      <c r="E2171" s="37" t="str">
        <f>VLOOKUP(D2171,'Vlookup Table Bonus Point'!$C$3:$D$26,2,TRUE)</f>
        <v>5000 to 9999</v>
      </c>
      <c r="F2171" s="1">
        <v>5195</v>
      </c>
      <c r="G2171" s="1" t="s">
        <v>8218</v>
      </c>
      <c r="H2171" s="1" t="s">
        <v>8240</v>
      </c>
      <c r="I2171" s="1" t="s">
        <v>8248</v>
      </c>
      <c r="J2171" s="1">
        <v>1484441980</v>
      </c>
      <c r="K2171" s="1">
        <v>1479257980</v>
      </c>
      <c r="L2171" s="1" t="b">
        <v>0</v>
      </c>
      <c r="M2171" s="1">
        <v>54</v>
      </c>
      <c r="N2171" s="1" t="b">
        <v>1</v>
      </c>
      <c r="O2171" s="1" t="s">
        <v>8270</v>
      </c>
      <c r="P2171" s="28">
        <f>F2171/D2171</f>
        <v>1.0389999999999999</v>
      </c>
      <c r="Q2171" s="29">
        <f>IF(M2171&gt;0,F2171/M2171,0)</f>
        <v>96.203703703703709</v>
      </c>
      <c r="R2171" s="9" t="str">
        <f>LEFT(O2171,SEARCH("/",O2171,1)-1)</f>
        <v>theater</v>
      </c>
      <c r="S2171" s="26" t="str">
        <f>RIGHT(O2171,LEN(O2171)-SEARCH("/",O2171,1))</f>
        <v>plays</v>
      </c>
      <c r="T2171" s="27">
        <f>(((K2171/60)/60)/24)+DATE(1970,1,1)</f>
        <v>42690.041435185187</v>
      </c>
      <c r="U2171" s="5" t="str">
        <f>TEXT(T2171,"mmm")</f>
        <v>Nov</v>
      </c>
      <c r="V2171" s="5" t="str">
        <f>TEXT(T2171,"yyyy")</f>
        <v>2016</v>
      </c>
      <c r="W2171" s="5" t="str">
        <f>TEXT(Y2171,"mmm")</f>
        <v>Jan</v>
      </c>
      <c r="X2171" s="1" t="str">
        <f>TEXT(Y2171,"yyyy")</f>
        <v>2017</v>
      </c>
      <c r="Y2171" s="27">
        <f>(((J2171/60)/60)/24)+DATE(1970,1,1)</f>
        <v>42750.041435185187</v>
      </c>
    </row>
    <row r="2172" spans="1:25" ht="48" x14ac:dyDescent="0.2">
      <c r="A2172" s="1">
        <v>3436</v>
      </c>
      <c r="B2172" s="7" t="s">
        <v>3435</v>
      </c>
      <c r="C2172" s="7" t="s">
        <v>7546</v>
      </c>
      <c r="D2172" s="1">
        <v>5000</v>
      </c>
      <c r="E2172" s="37" t="str">
        <f>VLOOKUP(D2172,'Vlookup Table Bonus Point'!$C$3:$D$26,2,TRUE)</f>
        <v>5000 to 9999</v>
      </c>
      <c r="F2172" s="1">
        <v>5295</v>
      </c>
      <c r="G2172" s="1" t="s">
        <v>8218</v>
      </c>
      <c r="H2172" s="1" t="s">
        <v>8223</v>
      </c>
      <c r="I2172" s="1" t="s">
        <v>8245</v>
      </c>
      <c r="J2172" s="1">
        <v>1408638480</v>
      </c>
      <c r="K2172" s="1">
        <v>1406811593</v>
      </c>
      <c r="L2172" s="1" t="b">
        <v>0</v>
      </c>
      <c r="M2172" s="1">
        <v>37</v>
      </c>
      <c r="N2172" s="1" t="b">
        <v>1</v>
      </c>
      <c r="O2172" s="1" t="s">
        <v>8270</v>
      </c>
      <c r="P2172" s="28">
        <f>F2172/D2172</f>
        <v>1.0589999999999999</v>
      </c>
      <c r="Q2172" s="29">
        <f>IF(M2172&gt;0,F2172/M2172,0)</f>
        <v>143.1081081081081</v>
      </c>
      <c r="R2172" s="9" t="str">
        <f>LEFT(O2172,SEARCH("/",O2172,1)-1)</f>
        <v>theater</v>
      </c>
      <c r="S2172" s="26" t="str">
        <f>RIGHT(O2172,LEN(O2172)-SEARCH("/",O2172,1))</f>
        <v>plays</v>
      </c>
      <c r="T2172" s="27">
        <f>(((K2172/60)/60)/24)+DATE(1970,1,1)</f>
        <v>41851.541585648149</v>
      </c>
      <c r="U2172" s="5" t="str">
        <f>TEXT(T2172,"mmm")</f>
        <v>Jul</v>
      </c>
      <c r="V2172" s="5" t="str">
        <f>TEXT(T2172,"yyyy")</f>
        <v>2014</v>
      </c>
      <c r="W2172" s="5" t="str">
        <f>TEXT(Y2172,"mmm")</f>
        <v>Aug</v>
      </c>
      <c r="X2172" s="1" t="str">
        <f>TEXT(Y2172,"yyyy")</f>
        <v>2014</v>
      </c>
      <c r="Y2172" s="27">
        <f>(((J2172/60)/60)/24)+DATE(1970,1,1)</f>
        <v>41872.686111111114</v>
      </c>
    </row>
    <row r="2173" spans="1:25" ht="48" x14ac:dyDescent="0.2">
      <c r="A2173" s="1">
        <v>3440</v>
      </c>
      <c r="B2173" s="7" t="s">
        <v>3439</v>
      </c>
      <c r="C2173" s="7" t="s">
        <v>7550</v>
      </c>
      <c r="D2173" s="1">
        <v>5000</v>
      </c>
      <c r="E2173" s="37" t="str">
        <f>VLOOKUP(D2173,'Vlookup Table Bonus Point'!$C$3:$D$26,2,TRUE)</f>
        <v>5000 to 9999</v>
      </c>
      <c r="F2173" s="1">
        <v>5260.92</v>
      </c>
      <c r="G2173" s="1" t="s">
        <v>8218</v>
      </c>
      <c r="H2173" s="1" t="s">
        <v>8223</v>
      </c>
      <c r="I2173" s="1" t="s">
        <v>8245</v>
      </c>
      <c r="J2173" s="1">
        <v>1405095300</v>
      </c>
      <c r="K2173" s="1">
        <v>1403146628</v>
      </c>
      <c r="L2173" s="1" t="b">
        <v>0</v>
      </c>
      <c r="M2173" s="1">
        <v>82</v>
      </c>
      <c r="N2173" s="1" t="b">
        <v>1</v>
      </c>
      <c r="O2173" s="1" t="s">
        <v>8270</v>
      </c>
      <c r="P2173" s="28">
        <f>F2173/D2173</f>
        <v>1.052184</v>
      </c>
      <c r="Q2173" s="29">
        <f>IF(M2173&gt;0,F2173/M2173,0)</f>
        <v>64.157560975609755</v>
      </c>
      <c r="R2173" s="9" t="str">
        <f>LEFT(O2173,SEARCH("/",O2173,1)-1)</f>
        <v>theater</v>
      </c>
      <c r="S2173" s="26" t="str">
        <f>RIGHT(O2173,LEN(O2173)-SEARCH("/",O2173,1))</f>
        <v>plays</v>
      </c>
      <c r="T2173" s="27">
        <f>(((K2173/60)/60)/24)+DATE(1970,1,1)</f>
        <v>41809.12300925926</v>
      </c>
      <c r="U2173" s="5" t="str">
        <f>TEXT(T2173,"mmm")</f>
        <v>Jun</v>
      </c>
      <c r="V2173" s="5" t="str">
        <f>TEXT(T2173,"yyyy")</f>
        <v>2014</v>
      </c>
      <c r="W2173" s="5" t="str">
        <f>TEXT(Y2173,"mmm")</f>
        <v>Jul</v>
      </c>
      <c r="X2173" s="1" t="str">
        <f>TEXT(Y2173,"yyyy")</f>
        <v>2014</v>
      </c>
      <c r="Y2173" s="27">
        <f>(((J2173/60)/60)/24)+DATE(1970,1,1)</f>
        <v>41831.677083333336</v>
      </c>
    </row>
    <row r="2174" spans="1:25" ht="48" x14ac:dyDescent="0.2">
      <c r="A2174" s="1">
        <v>3464</v>
      </c>
      <c r="B2174" s="7" t="s">
        <v>3463</v>
      </c>
      <c r="C2174" s="7" t="s">
        <v>7574</v>
      </c>
      <c r="D2174" s="1">
        <v>5000</v>
      </c>
      <c r="E2174" s="37" t="str">
        <f>VLOOKUP(D2174,'Vlookup Table Bonus Point'!$C$3:$D$26,2,TRUE)</f>
        <v>5000 to 9999</v>
      </c>
      <c r="F2174" s="1">
        <v>5116.18</v>
      </c>
      <c r="G2174" s="1" t="s">
        <v>8218</v>
      </c>
      <c r="H2174" s="1" t="s">
        <v>8223</v>
      </c>
      <c r="I2174" s="1" t="s">
        <v>8245</v>
      </c>
      <c r="J2174" s="1">
        <v>1471921637</v>
      </c>
      <c r="K2174" s="1">
        <v>1469329637</v>
      </c>
      <c r="L2174" s="1" t="b">
        <v>0</v>
      </c>
      <c r="M2174" s="1">
        <v>93</v>
      </c>
      <c r="N2174" s="1" t="b">
        <v>1</v>
      </c>
      <c r="O2174" s="1" t="s">
        <v>8270</v>
      </c>
      <c r="P2174" s="28">
        <f>F2174/D2174</f>
        <v>1.023236</v>
      </c>
      <c r="Q2174" s="29">
        <f>IF(M2174&gt;0,F2174/M2174,0)</f>
        <v>55.012688172043013</v>
      </c>
      <c r="R2174" s="9" t="str">
        <f>LEFT(O2174,SEARCH("/",O2174,1)-1)</f>
        <v>theater</v>
      </c>
      <c r="S2174" s="26" t="str">
        <f>RIGHT(O2174,LEN(O2174)-SEARCH("/",O2174,1))</f>
        <v>plays</v>
      </c>
      <c r="T2174" s="27">
        <f>(((K2174/60)/60)/24)+DATE(1970,1,1)</f>
        <v>42575.130057870367</v>
      </c>
      <c r="U2174" s="5" t="str">
        <f>TEXT(T2174,"mmm")</f>
        <v>Jul</v>
      </c>
      <c r="V2174" s="5" t="str">
        <f>TEXT(T2174,"yyyy")</f>
        <v>2016</v>
      </c>
      <c r="W2174" s="5" t="str">
        <f>TEXT(Y2174,"mmm")</f>
        <v>Aug</v>
      </c>
      <c r="X2174" s="1" t="str">
        <f>TEXT(Y2174,"yyyy")</f>
        <v>2016</v>
      </c>
      <c r="Y2174" s="27">
        <f>(((J2174/60)/60)/24)+DATE(1970,1,1)</f>
        <v>42605.130057870367</v>
      </c>
    </row>
    <row r="2175" spans="1:25" ht="48" x14ac:dyDescent="0.2">
      <c r="A2175" s="1">
        <v>3489</v>
      </c>
      <c r="B2175" s="7" t="s">
        <v>3488</v>
      </c>
      <c r="C2175" s="7" t="s">
        <v>7599</v>
      </c>
      <c r="D2175" s="1">
        <v>5000</v>
      </c>
      <c r="E2175" s="37" t="str">
        <f>VLOOKUP(D2175,'Vlookup Table Bonus Point'!$C$3:$D$26,2,TRUE)</f>
        <v>5000 to 9999</v>
      </c>
      <c r="F2175" s="1">
        <v>5635</v>
      </c>
      <c r="G2175" s="1" t="s">
        <v>8218</v>
      </c>
      <c r="H2175" s="1" t="s">
        <v>8224</v>
      </c>
      <c r="I2175" s="1" t="s">
        <v>8246</v>
      </c>
      <c r="J2175" s="1">
        <v>1400965200</v>
      </c>
      <c r="K2175" s="1">
        <v>1398352531</v>
      </c>
      <c r="L2175" s="1" t="b">
        <v>0</v>
      </c>
      <c r="M2175" s="1">
        <v>72</v>
      </c>
      <c r="N2175" s="1" t="b">
        <v>1</v>
      </c>
      <c r="O2175" s="1" t="s">
        <v>8270</v>
      </c>
      <c r="P2175" s="28">
        <f>F2175/D2175</f>
        <v>1.127</v>
      </c>
      <c r="Q2175" s="29">
        <f>IF(M2175&gt;0,F2175/M2175,0)</f>
        <v>78.263888888888886</v>
      </c>
      <c r="R2175" s="9" t="str">
        <f>LEFT(O2175,SEARCH("/",O2175,1)-1)</f>
        <v>theater</v>
      </c>
      <c r="S2175" s="26" t="str">
        <f>RIGHT(O2175,LEN(O2175)-SEARCH("/",O2175,1))</f>
        <v>plays</v>
      </c>
      <c r="T2175" s="27">
        <f>(((K2175/60)/60)/24)+DATE(1970,1,1)</f>
        <v>41753.635775462964</v>
      </c>
      <c r="U2175" s="5" t="str">
        <f>TEXT(T2175,"mmm")</f>
        <v>Apr</v>
      </c>
      <c r="V2175" s="5" t="str">
        <f>TEXT(T2175,"yyyy")</f>
        <v>2014</v>
      </c>
      <c r="W2175" s="5" t="str">
        <f>TEXT(Y2175,"mmm")</f>
        <v>May</v>
      </c>
      <c r="X2175" s="1" t="str">
        <f>TEXT(Y2175,"yyyy")</f>
        <v>2014</v>
      </c>
      <c r="Y2175" s="27">
        <f>(((J2175/60)/60)/24)+DATE(1970,1,1)</f>
        <v>41783.875</v>
      </c>
    </row>
    <row r="2176" spans="1:25" ht="48" x14ac:dyDescent="0.2">
      <c r="A2176" s="1">
        <v>3495</v>
      </c>
      <c r="B2176" s="7" t="s">
        <v>3494</v>
      </c>
      <c r="C2176" s="7" t="s">
        <v>7605</v>
      </c>
      <c r="D2176" s="1">
        <v>5000</v>
      </c>
      <c r="E2176" s="37" t="str">
        <f>VLOOKUP(D2176,'Vlookup Table Bonus Point'!$C$3:$D$26,2,TRUE)</f>
        <v>5000 to 9999</v>
      </c>
      <c r="F2176" s="1">
        <v>5343</v>
      </c>
      <c r="G2176" s="1" t="s">
        <v>8218</v>
      </c>
      <c r="H2176" s="1" t="s">
        <v>8228</v>
      </c>
      <c r="I2176" s="1" t="s">
        <v>8250</v>
      </c>
      <c r="J2176" s="1">
        <v>1414862280</v>
      </c>
      <c r="K2176" s="1">
        <v>1412360309</v>
      </c>
      <c r="L2176" s="1" t="b">
        <v>0</v>
      </c>
      <c r="M2176" s="1">
        <v>72</v>
      </c>
      <c r="N2176" s="1" t="b">
        <v>1</v>
      </c>
      <c r="O2176" s="1" t="s">
        <v>8270</v>
      </c>
      <c r="P2176" s="28">
        <f>F2176/D2176</f>
        <v>1.0686</v>
      </c>
      <c r="Q2176" s="29">
        <f>IF(M2176&gt;0,F2176/M2176,0)</f>
        <v>74.208333333333329</v>
      </c>
      <c r="R2176" s="9" t="str">
        <f>LEFT(O2176,SEARCH("/",O2176,1)-1)</f>
        <v>theater</v>
      </c>
      <c r="S2176" s="26" t="str">
        <f>RIGHT(O2176,LEN(O2176)-SEARCH("/",O2176,1))</f>
        <v>plays</v>
      </c>
      <c r="T2176" s="27">
        <f>(((K2176/60)/60)/24)+DATE(1970,1,1)</f>
        <v>41915.762835648151</v>
      </c>
      <c r="U2176" s="5" t="str">
        <f>TEXT(T2176,"mmm")</f>
        <v>Oct</v>
      </c>
      <c r="V2176" s="5" t="str">
        <f>TEXT(T2176,"yyyy")</f>
        <v>2014</v>
      </c>
      <c r="W2176" s="5" t="str">
        <f>TEXT(Y2176,"mmm")</f>
        <v>Nov</v>
      </c>
      <c r="X2176" s="1" t="str">
        <f>TEXT(Y2176,"yyyy")</f>
        <v>2014</v>
      </c>
      <c r="Y2176" s="27">
        <f>(((J2176/60)/60)/24)+DATE(1970,1,1)</f>
        <v>41944.720833333333</v>
      </c>
    </row>
    <row r="2177" spans="1:25" ht="32" x14ac:dyDescent="0.2">
      <c r="A2177" s="1">
        <v>3534</v>
      </c>
      <c r="B2177" s="7" t="s">
        <v>3533</v>
      </c>
      <c r="C2177" s="7" t="s">
        <v>7644</v>
      </c>
      <c r="D2177" s="1">
        <v>5000</v>
      </c>
      <c r="E2177" s="37" t="str">
        <f>VLOOKUP(D2177,'Vlookup Table Bonus Point'!$C$3:$D$26,2,TRUE)</f>
        <v>5000 to 9999</v>
      </c>
      <c r="F2177" s="1">
        <v>7810</v>
      </c>
      <c r="G2177" s="1" t="s">
        <v>8218</v>
      </c>
      <c r="H2177" s="1" t="s">
        <v>8223</v>
      </c>
      <c r="I2177" s="1" t="s">
        <v>8245</v>
      </c>
      <c r="J2177" s="1">
        <v>1443711623</v>
      </c>
      <c r="K2177" s="1">
        <v>1440687623</v>
      </c>
      <c r="L2177" s="1" t="b">
        <v>0</v>
      </c>
      <c r="M2177" s="1">
        <v>204</v>
      </c>
      <c r="N2177" s="1" t="b">
        <v>1</v>
      </c>
      <c r="O2177" s="1" t="s">
        <v>8270</v>
      </c>
      <c r="P2177" s="28">
        <f>F2177/D2177</f>
        <v>1.5620000000000001</v>
      </c>
      <c r="Q2177" s="29">
        <f>IF(M2177&gt;0,F2177/M2177,0)</f>
        <v>38.284313725490193</v>
      </c>
      <c r="R2177" s="9" t="str">
        <f>LEFT(O2177,SEARCH("/",O2177,1)-1)</f>
        <v>theater</v>
      </c>
      <c r="S2177" s="26" t="str">
        <f>RIGHT(O2177,LEN(O2177)-SEARCH("/",O2177,1))</f>
        <v>plays</v>
      </c>
      <c r="T2177" s="27">
        <f>(((K2177/60)/60)/24)+DATE(1970,1,1)</f>
        <v>42243.6252662037</v>
      </c>
      <c r="U2177" s="5" t="str">
        <f>TEXT(T2177,"mmm")</f>
        <v>Aug</v>
      </c>
      <c r="V2177" s="5" t="str">
        <f>TEXT(T2177,"yyyy")</f>
        <v>2015</v>
      </c>
      <c r="W2177" s="5" t="str">
        <f>TEXT(Y2177,"mmm")</f>
        <v>Oct</v>
      </c>
      <c r="X2177" s="1" t="str">
        <f>TEXT(Y2177,"yyyy")</f>
        <v>2015</v>
      </c>
      <c r="Y2177" s="27">
        <f>(((J2177/60)/60)/24)+DATE(1970,1,1)</f>
        <v>42278.6252662037</v>
      </c>
    </row>
    <row r="2178" spans="1:25" ht="48" x14ac:dyDescent="0.2">
      <c r="A2178" s="1">
        <v>3554</v>
      </c>
      <c r="B2178" s="7" t="s">
        <v>3553</v>
      </c>
      <c r="C2178" s="7" t="s">
        <v>7664</v>
      </c>
      <c r="D2178" s="1">
        <v>5000</v>
      </c>
      <c r="E2178" s="37" t="str">
        <f>VLOOKUP(D2178,'Vlookup Table Bonus Point'!$C$3:$D$26,2,TRUE)</f>
        <v>5000 to 9999</v>
      </c>
      <c r="F2178" s="1">
        <v>5671.11</v>
      </c>
      <c r="G2178" s="1" t="s">
        <v>8218</v>
      </c>
      <c r="H2178" s="1" t="s">
        <v>8223</v>
      </c>
      <c r="I2178" s="1" t="s">
        <v>8245</v>
      </c>
      <c r="J2178" s="1">
        <v>1423674000</v>
      </c>
      <c r="K2178" s="1">
        <v>1421025159</v>
      </c>
      <c r="L2178" s="1" t="b">
        <v>0</v>
      </c>
      <c r="M2178" s="1">
        <v>53</v>
      </c>
      <c r="N2178" s="1" t="b">
        <v>1</v>
      </c>
      <c r="O2178" s="1" t="s">
        <v>8270</v>
      </c>
      <c r="P2178" s="28">
        <f>F2178/D2178</f>
        <v>1.1342219999999998</v>
      </c>
      <c r="Q2178" s="29">
        <f>IF(M2178&gt;0,F2178/M2178,0)</f>
        <v>107.00207547169811</v>
      </c>
      <c r="R2178" s="9" t="str">
        <f>LEFT(O2178,SEARCH("/",O2178,1)-1)</f>
        <v>theater</v>
      </c>
      <c r="S2178" s="26" t="str">
        <f>RIGHT(O2178,LEN(O2178)-SEARCH("/",O2178,1))</f>
        <v>plays</v>
      </c>
      <c r="T2178" s="27">
        <f>(((K2178/60)/60)/24)+DATE(1970,1,1)</f>
        <v>42016.050451388888</v>
      </c>
      <c r="U2178" s="5" t="str">
        <f>TEXT(T2178,"mmm")</f>
        <v>Jan</v>
      </c>
      <c r="V2178" s="5" t="str">
        <f>TEXT(T2178,"yyyy")</f>
        <v>2015</v>
      </c>
      <c r="W2178" s="5" t="str">
        <f>TEXT(Y2178,"mmm")</f>
        <v>Feb</v>
      </c>
      <c r="X2178" s="1" t="str">
        <f>TEXT(Y2178,"yyyy")</f>
        <v>2015</v>
      </c>
      <c r="Y2178" s="27">
        <f>(((J2178/60)/60)/24)+DATE(1970,1,1)</f>
        <v>42046.708333333328</v>
      </c>
    </row>
    <row r="2179" spans="1:25" ht="48" x14ac:dyDescent="0.2">
      <c r="A2179" s="1">
        <v>3569</v>
      </c>
      <c r="B2179" s="7" t="s">
        <v>3568</v>
      </c>
      <c r="C2179" s="7" t="s">
        <v>7679</v>
      </c>
      <c r="D2179" s="1">
        <v>5000</v>
      </c>
      <c r="E2179" s="37" t="str">
        <f>VLOOKUP(D2179,'Vlookup Table Bonus Point'!$C$3:$D$26,2,TRUE)</f>
        <v>5000 to 9999</v>
      </c>
      <c r="F2179" s="1">
        <v>5024</v>
      </c>
      <c r="G2179" s="1" t="s">
        <v>8218</v>
      </c>
      <c r="H2179" s="1" t="s">
        <v>8223</v>
      </c>
      <c r="I2179" s="1" t="s">
        <v>8245</v>
      </c>
      <c r="J2179" s="1">
        <v>1420734696</v>
      </c>
      <c r="K2179" s="1">
        <v>1418142696</v>
      </c>
      <c r="L2179" s="1" t="b">
        <v>0</v>
      </c>
      <c r="M2179" s="1">
        <v>41</v>
      </c>
      <c r="N2179" s="1" t="b">
        <v>1</v>
      </c>
      <c r="O2179" s="1" t="s">
        <v>8270</v>
      </c>
      <c r="P2179" s="28">
        <f>F2179/D2179</f>
        <v>1.0047999999999999</v>
      </c>
      <c r="Q2179" s="29">
        <f>IF(M2179&gt;0,F2179/M2179,0)</f>
        <v>122.53658536585365</v>
      </c>
      <c r="R2179" s="9" t="str">
        <f>LEFT(O2179,SEARCH("/",O2179,1)-1)</f>
        <v>theater</v>
      </c>
      <c r="S2179" s="26" t="str">
        <f>RIGHT(O2179,LEN(O2179)-SEARCH("/",O2179,1))</f>
        <v>plays</v>
      </c>
      <c r="T2179" s="27">
        <f>(((K2179/60)/60)/24)+DATE(1970,1,1)</f>
        <v>41982.688611111109</v>
      </c>
      <c r="U2179" s="5" t="str">
        <f>TEXT(T2179,"mmm")</f>
        <v>Dec</v>
      </c>
      <c r="V2179" s="5" t="str">
        <f>TEXT(T2179,"yyyy")</f>
        <v>2014</v>
      </c>
      <c r="W2179" s="5" t="str">
        <f>TEXT(Y2179,"mmm")</f>
        <v>Jan</v>
      </c>
      <c r="X2179" s="1" t="str">
        <f>TEXT(Y2179,"yyyy")</f>
        <v>2015</v>
      </c>
      <c r="Y2179" s="27">
        <f>(((J2179/60)/60)/24)+DATE(1970,1,1)</f>
        <v>42012.688611111109</v>
      </c>
    </row>
    <row r="2180" spans="1:25" ht="48" x14ac:dyDescent="0.2">
      <c r="A2180" s="1">
        <v>3590</v>
      </c>
      <c r="B2180" s="7" t="s">
        <v>3589</v>
      </c>
      <c r="C2180" s="7" t="s">
        <v>7700</v>
      </c>
      <c r="D2180" s="1">
        <v>5000</v>
      </c>
      <c r="E2180" s="37" t="str">
        <f>VLOOKUP(D2180,'Vlookup Table Bonus Point'!$C$3:$D$26,2,TRUE)</f>
        <v>5000 to 9999</v>
      </c>
      <c r="F2180" s="1">
        <v>5003</v>
      </c>
      <c r="G2180" s="1" t="s">
        <v>8218</v>
      </c>
      <c r="H2180" s="1" t="s">
        <v>8224</v>
      </c>
      <c r="I2180" s="1" t="s">
        <v>8246</v>
      </c>
      <c r="J2180" s="1">
        <v>1413792034</v>
      </c>
      <c r="K2180" s="1">
        <v>1411200034</v>
      </c>
      <c r="L2180" s="1" t="b">
        <v>0</v>
      </c>
      <c r="M2180" s="1">
        <v>73</v>
      </c>
      <c r="N2180" s="1" t="b">
        <v>1</v>
      </c>
      <c r="O2180" s="1" t="s">
        <v>8270</v>
      </c>
      <c r="P2180" s="28">
        <f>F2180/D2180</f>
        <v>1.0005999999999999</v>
      </c>
      <c r="Q2180" s="29">
        <f>IF(M2180&gt;0,F2180/M2180,0)</f>
        <v>68.534246575342465</v>
      </c>
      <c r="R2180" s="9" t="str">
        <f>LEFT(O2180,SEARCH("/",O2180,1)-1)</f>
        <v>theater</v>
      </c>
      <c r="S2180" s="26" t="str">
        <f>RIGHT(O2180,LEN(O2180)-SEARCH("/",O2180,1))</f>
        <v>plays</v>
      </c>
      <c r="T2180" s="27">
        <f>(((K2180/60)/60)/24)+DATE(1970,1,1)</f>
        <v>41902.333726851852</v>
      </c>
      <c r="U2180" s="5" t="str">
        <f>TEXT(T2180,"mmm")</f>
        <v>Sep</v>
      </c>
      <c r="V2180" s="5" t="str">
        <f>TEXT(T2180,"yyyy")</f>
        <v>2014</v>
      </c>
      <c r="W2180" s="5" t="str">
        <f>TEXT(Y2180,"mmm")</f>
        <v>Oct</v>
      </c>
      <c r="X2180" s="1" t="str">
        <f>TEXT(Y2180,"yyyy")</f>
        <v>2014</v>
      </c>
      <c r="Y2180" s="27">
        <f>(((J2180/60)/60)/24)+DATE(1970,1,1)</f>
        <v>41932.333726851852</v>
      </c>
    </row>
    <row r="2181" spans="1:25" ht="48" x14ac:dyDescent="0.2">
      <c r="A2181" s="1">
        <v>3612</v>
      </c>
      <c r="B2181" s="7" t="s">
        <v>3611</v>
      </c>
      <c r="C2181" s="7" t="s">
        <v>7722</v>
      </c>
      <c r="D2181" s="1">
        <v>5000</v>
      </c>
      <c r="E2181" s="37" t="str">
        <f>VLOOKUP(D2181,'Vlookup Table Bonus Point'!$C$3:$D$26,2,TRUE)</f>
        <v>5000 to 9999</v>
      </c>
      <c r="F2181" s="1">
        <v>7220</v>
      </c>
      <c r="G2181" s="1" t="s">
        <v>8218</v>
      </c>
      <c r="H2181" s="1" t="s">
        <v>8228</v>
      </c>
      <c r="I2181" s="1" t="s">
        <v>8250</v>
      </c>
      <c r="J2181" s="1">
        <v>1402334811</v>
      </c>
      <c r="K2181" s="1">
        <v>1401470811</v>
      </c>
      <c r="L2181" s="1" t="b">
        <v>0</v>
      </c>
      <c r="M2181" s="1">
        <v>57</v>
      </c>
      <c r="N2181" s="1" t="b">
        <v>1</v>
      </c>
      <c r="O2181" s="1" t="s">
        <v>8270</v>
      </c>
      <c r="P2181" s="28">
        <f>F2181/D2181</f>
        <v>1.444</v>
      </c>
      <c r="Q2181" s="29">
        <f>IF(M2181&gt;0,F2181/M2181,0)</f>
        <v>126.66666666666667</v>
      </c>
      <c r="R2181" s="9" t="str">
        <f>LEFT(O2181,SEARCH("/",O2181,1)-1)</f>
        <v>theater</v>
      </c>
      <c r="S2181" s="26" t="str">
        <f>RIGHT(O2181,LEN(O2181)-SEARCH("/",O2181,1))</f>
        <v>plays</v>
      </c>
      <c r="T2181" s="27">
        <f>(((K2181/60)/60)/24)+DATE(1970,1,1)</f>
        <v>41789.726979166669</v>
      </c>
      <c r="U2181" s="5" t="str">
        <f>TEXT(T2181,"mmm")</f>
        <v>May</v>
      </c>
      <c r="V2181" s="5" t="str">
        <f>TEXT(T2181,"yyyy")</f>
        <v>2014</v>
      </c>
      <c r="W2181" s="5" t="str">
        <f>TEXT(Y2181,"mmm")</f>
        <v>Jun</v>
      </c>
      <c r="X2181" s="1" t="str">
        <f>TEXT(Y2181,"yyyy")</f>
        <v>2014</v>
      </c>
      <c r="Y2181" s="27">
        <f>(((J2181/60)/60)/24)+DATE(1970,1,1)</f>
        <v>41799.726979166669</v>
      </c>
    </row>
    <row r="2182" spans="1:25" ht="48" x14ac:dyDescent="0.2">
      <c r="A2182" s="1">
        <v>3633</v>
      </c>
      <c r="B2182" s="7" t="s">
        <v>3631</v>
      </c>
      <c r="C2182" s="7" t="s">
        <v>7743</v>
      </c>
      <c r="D2182" s="1">
        <v>5000</v>
      </c>
      <c r="E2182" s="37" t="str">
        <f>VLOOKUP(D2182,'Vlookup Table Bonus Point'!$C$3:$D$26,2,TRUE)</f>
        <v>5000 to 9999</v>
      </c>
      <c r="F2182" s="1">
        <v>1762</v>
      </c>
      <c r="G2182" s="1" t="s">
        <v>8220</v>
      </c>
      <c r="H2182" s="1" t="s">
        <v>8223</v>
      </c>
      <c r="I2182" s="1" t="s">
        <v>8245</v>
      </c>
      <c r="J2182" s="1">
        <v>1479517200</v>
      </c>
      <c r="K2182" s="1">
        <v>1475765867</v>
      </c>
      <c r="L2182" s="1" t="b">
        <v>0</v>
      </c>
      <c r="M2182" s="1">
        <v>31</v>
      </c>
      <c r="N2182" s="1" t="b">
        <v>0</v>
      </c>
      <c r="O2182" s="1" t="s">
        <v>8304</v>
      </c>
      <c r="P2182" s="28">
        <f>F2182/D2182</f>
        <v>0.35239999999999999</v>
      </c>
      <c r="Q2182" s="29">
        <f>IF(M2182&gt;0,F2182/M2182,0)</f>
        <v>56.838709677419352</v>
      </c>
      <c r="R2182" s="9" t="str">
        <f>LEFT(O2182,SEARCH("/",O2182,1)-1)</f>
        <v>theater</v>
      </c>
      <c r="S2182" s="26" t="str">
        <f>RIGHT(O2182,LEN(O2182)-SEARCH("/",O2182,1))</f>
        <v>musical</v>
      </c>
      <c r="T2182" s="27">
        <f>(((K2182/60)/60)/24)+DATE(1970,1,1)</f>
        <v>42649.623460648145</v>
      </c>
      <c r="U2182" s="5" t="str">
        <f>TEXT(T2182,"mmm")</f>
        <v>Oct</v>
      </c>
      <c r="V2182" s="5" t="str">
        <f>TEXT(T2182,"yyyy")</f>
        <v>2016</v>
      </c>
      <c r="W2182" s="5" t="str">
        <f>TEXT(Y2182,"mmm")</f>
        <v>Nov</v>
      </c>
      <c r="X2182" s="1" t="str">
        <f>TEXT(Y2182,"yyyy")</f>
        <v>2016</v>
      </c>
      <c r="Y2182" s="27">
        <f>(((J2182/60)/60)/24)+DATE(1970,1,1)</f>
        <v>42693.041666666672</v>
      </c>
    </row>
    <row r="2183" spans="1:25" ht="48" x14ac:dyDescent="0.2">
      <c r="A2183" s="1">
        <v>3644</v>
      </c>
      <c r="B2183" s="7" t="s">
        <v>3642</v>
      </c>
      <c r="C2183" s="7" t="s">
        <v>7754</v>
      </c>
      <c r="D2183" s="1">
        <v>5000</v>
      </c>
      <c r="E2183" s="37" t="str">
        <f>VLOOKUP(D2183,'Vlookup Table Bonus Point'!$C$3:$D$26,2,TRUE)</f>
        <v>5000 to 9999</v>
      </c>
      <c r="F2183" s="1">
        <v>821</v>
      </c>
      <c r="G2183" s="1" t="s">
        <v>8220</v>
      </c>
      <c r="H2183" s="1" t="s">
        <v>8223</v>
      </c>
      <c r="I2183" s="1" t="s">
        <v>8245</v>
      </c>
      <c r="J2183" s="1">
        <v>1457413140</v>
      </c>
      <c r="K2183" s="1">
        <v>1454996887</v>
      </c>
      <c r="L2183" s="1" t="b">
        <v>0</v>
      </c>
      <c r="M2183" s="1">
        <v>12</v>
      </c>
      <c r="N2183" s="1" t="b">
        <v>0</v>
      </c>
      <c r="O2183" s="1" t="s">
        <v>8304</v>
      </c>
      <c r="P2183" s="28">
        <f>F2183/D2183</f>
        <v>0.16420000000000001</v>
      </c>
      <c r="Q2183" s="29">
        <f>IF(M2183&gt;0,F2183/M2183,0)</f>
        <v>68.416666666666671</v>
      </c>
      <c r="R2183" s="9" t="str">
        <f>LEFT(O2183,SEARCH("/",O2183,1)-1)</f>
        <v>theater</v>
      </c>
      <c r="S2183" s="26" t="str">
        <f>RIGHT(O2183,LEN(O2183)-SEARCH("/",O2183,1))</f>
        <v>musical</v>
      </c>
      <c r="T2183" s="27">
        <f>(((K2183/60)/60)/24)+DATE(1970,1,1)</f>
        <v>42409.241747685184</v>
      </c>
      <c r="U2183" s="5" t="str">
        <f>TEXT(T2183,"mmm")</f>
        <v>Feb</v>
      </c>
      <c r="V2183" s="5" t="str">
        <f>TEXT(T2183,"yyyy")</f>
        <v>2016</v>
      </c>
      <c r="W2183" s="5" t="str">
        <f>TEXT(Y2183,"mmm")</f>
        <v>Mar</v>
      </c>
      <c r="X2183" s="1" t="str">
        <f>TEXT(Y2183,"yyyy")</f>
        <v>2016</v>
      </c>
      <c r="Y2183" s="27">
        <f>(((J2183/60)/60)/24)+DATE(1970,1,1)</f>
        <v>42437.207638888889</v>
      </c>
    </row>
    <row r="2184" spans="1:25" ht="48" x14ac:dyDescent="0.2">
      <c r="A2184" s="1">
        <v>3655</v>
      </c>
      <c r="B2184" s="7" t="s">
        <v>3652</v>
      </c>
      <c r="C2184" s="7" t="s">
        <v>7765</v>
      </c>
      <c r="D2184" s="1">
        <v>5000</v>
      </c>
      <c r="E2184" s="37" t="str">
        <f>VLOOKUP(D2184,'Vlookup Table Bonus Point'!$C$3:$D$26,2,TRUE)</f>
        <v>5000 to 9999</v>
      </c>
      <c r="F2184" s="1">
        <v>5813</v>
      </c>
      <c r="G2184" s="1" t="s">
        <v>8218</v>
      </c>
      <c r="H2184" s="1" t="s">
        <v>8223</v>
      </c>
      <c r="I2184" s="1" t="s">
        <v>8245</v>
      </c>
      <c r="J2184" s="1">
        <v>1437202740</v>
      </c>
      <c r="K2184" s="1">
        <v>1434654998</v>
      </c>
      <c r="L2184" s="1" t="b">
        <v>0</v>
      </c>
      <c r="M2184" s="1">
        <v>79</v>
      </c>
      <c r="N2184" s="1" t="b">
        <v>1</v>
      </c>
      <c r="O2184" s="1" t="s">
        <v>8270</v>
      </c>
      <c r="P2184" s="28">
        <f>F2184/D2184</f>
        <v>1.1626000000000001</v>
      </c>
      <c r="Q2184" s="29">
        <f>IF(M2184&gt;0,F2184/M2184,0)</f>
        <v>73.582278481012665</v>
      </c>
      <c r="R2184" s="9" t="str">
        <f>LEFT(O2184,SEARCH("/",O2184,1)-1)</f>
        <v>theater</v>
      </c>
      <c r="S2184" s="26" t="str">
        <f>RIGHT(O2184,LEN(O2184)-SEARCH("/",O2184,1))</f>
        <v>plays</v>
      </c>
      <c r="T2184" s="27">
        <f>(((K2184/60)/60)/24)+DATE(1970,1,1)</f>
        <v>42173.803217592591</v>
      </c>
      <c r="U2184" s="5" t="str">
        <f>TEXT(T2184,"mmm")</f>
        <v>Jun</v>
      </c>
      <c r="V2184" s="5" t="str">
        <f>TEXT(T2184,"yyyy")</f>
        <v>2015</v>
      </c>
      <c r="W2184" s="5" t="str">
        <f>TEXT(Y2184,"mmm")</f>
        <v>Jul</v>
      </c>
      <c r="X2184" s="1" t="str">
        <f>TEXT(Y2184,"yyyy")</f>
        <v>2015</v>
      </c>
      <c r="Y2184" s="27">
        <f>(((J2184/60)/60)/24)+DATE(1970,1,1)</f>
        <v>42203.290972222225</v>
      </c>
    </row>
    <row r="2185" spans="1:25" ht="48" x14ac:dyDescent="0.2">
      <c r="A2185" s="1">
        <v>3656</v>
      </c>
      <c r="B2185" s="7" t="s">
        <v>3653</v>
      </c>
      <c r="C2185" s="7" t="s">
        <v>7766</v>
      </c>
      <c r="D2185" s="1">
        <v>5000</v>
      </c>
      <c r="E2185" s="37" t="str">
        <f>VLOOKUP(D2185,'Vlookup Table Bonus Point'!$C$3:$D$26,2,TRUE)</f>
        <v>5000 to 9999</v>
      </c>
      <c r="F2185" s="1">
        <v>5291</v>
      </c>
      <c r="G2185" s="1" t="s">
        <v>8218</v>
      </c>
      <c r="H2185" s="1" t="s">
        <v>8239</v>
      </c>
      <c r="I2185" s="1" t="s">
        <v>8256</v>
      </c>
      <c r="J2185" s="1">
        <v>1485989940</v>
      </c>
      <c r="K2185" s="1">
        <v>1483393836</v>
      </c>
      <c r="L2185" s="1" t="b">
        <v>0</v>
      </c>
      <c r="M2185" s="1">
        <v>46</v>
      </c>
      <c r="N2185" s="1" t="b">
        <v>1</v>
      </c>
      <c r="O2185" s="1" t="s">
        <v>8270</v>
      </c>
      <c r="P2185" s="28">
        <f>F2185/D2185</f>
        <v>1.0582</v>
      </c>
      <c r="Q2185" s="29">
        <f>IF(M2185&gt;0,F2185/M2185,0)</f>
        <v>115.02173913043478</v>
      </c>
      <c r="R2185" s="9" t="str">
        <f>LEFT(O2185,SEARCH("/",O2185,1)-1)</f>
        <v>theater</v>
      </c>
      <c r="S2185" s="26" t="str">
        <f>RIGHT(O2185,LEN(O2185)-SEARCH("/",O2185,1))</f>
        <v>plays</v>
      </c>
      <c r="T2185" s="27">
        <f>(((K2185/60)/60)/24)+DATE(1970,1,1)</f>
        <v>42737.910138888896</v>
      </c>
      <c r="U2185" s="5" t="str">
        <f>TEXT(T2185,"mmm")</f>
        <v>Jan</v>
      </c>
      <c r="V2185" s="5" t="str">
        <f>TEXT(T2185,"yyyy")</f>
        <v>2017</v>
      </c>
      <c r="W2185" s="5" t="str">
        <f>TEXT(Y2185,"mmm")</f>
        <v>Feb</v>
      </c>
      <c r="X2185" s="1" t="str">
        <f>TEXT(Y2185,"yyyy")</f>
        <v>2017</v>
      </c>
      <c r="Y2185" s="27">
        <f>(((J2185/60)/60)/24)+DATE(1970,1,1)</f>
        <v>42767.957638888889</v>
      </c>
    </row>
    <row r="2186" spans="1:25" ht="48" x14ac:dyDescent="0.2">
      <c r="A2186" s="1">
        <v>3685</v>
      </c>
      <c r="B2186" s="7" t="s">
        <v>3682</v>
      </c>
      <c r="C2186" s="7" t="s">
        <v>7795</v>
      </c>
      <c r="D2186" s="1">
        <v>5000</v>
      </c>
      <c r="E2186" s="37" t="str">
        <f>VLOOKUP(D2186,'Vlookup Table Bonus Point'!$C$3:$D$26,2,TRUE)</f>
        <v>5000 to 9999</v>
      </c>
      <c r="F2186" s="1">
        <v>5285</v>
      </c>
      <c r="G2186" s="1" t="s">
        <v>8218</v>
      </c>
      <c r="H2186" s="1" t="s">
        <v>8223</v>
      </c>
      <c r="I2186" s="1" t="s">
        <v>8245</v>
      </c>
      <c r="J2186" s="1">
        <v>1400533200</v>
      </c>
      <c r="K2186" s="1">
        <v>1398348859</v>
      </c>
      <c r="L2186" s="1" t="b">
        <v>0</v>
      </c>
      <c r="M2186" s="1">
        <v>126</v>
      </c>
      <c r="N2186" s="1" t="b">
        <v>1</v>
      </c>
      <c r="O2186" s="1" t="s">
        <v>8270</v>
      </c>
      <c r="P2186" s="28">
        <f>F2186/D2186</f>
        <v>1.0569999999999999</v>
      </c>
      <c r="Q2186" s="29">
        <f>IF(M2186&gt;0,F2186/M2186,0)</f>
        <v>41.944444444444443</v>
      </c>
      <c r="R2186" s="9" t="str">
        <f>LEFT(O2186,SEARCH("/",O2186,1)-1)</f>
        <v>theater</v>
      </c>
      <c r="S2186" s="26" t="str">
        <f>RIGHT(O2186,LEN(O2186)-SEARCH("/",O2186,1))</f>
        <v>plays</v>
      </c>
      <c r="T2186" s="27">
        <f>(((K2186/60)/60)/24)+DATE(1970,1,1)</f>
        <v>41753.593275462961</v>
      </c>
      <c r="U2186" s="5" t="str">
        <f>TEXT(T2186,"mmm")</f>
        <v>Apr</v>
      </c>
      <c r="V2186" s="5" t="str">
        <f>TEXT(T2186,"yyyy")</f>
        <v>2014</v>
      </c>
      <c r="W2186" s="5" t="str">
        <f>TEXT(Y2186,"mmm")</f>
        <v>May</v>
      </c>
      <c r="X2186" s="1" t="str">
        <f>TEXT(Y2186,"yyyy")</f>
        <v>2014</v>
      </c>
      <c r="Y2186" s="27">
        <f>(((J2186/60)/60)/24)+DATE(1970,1,1)</f>
        <v>41778.875</v>
      </c>
    </row>
    <row r="2187" spans="1:25" ht="48" x14ac:dyDescent="0.2">
      <c r="A2187" s="1">
        <v>3687</v>
      </c>
      <c r="B2187" s="7" t="s">
        <v>3684</v>
      </c>
      <c r="C2187" s="7" t="s">
        <v>7797</v>
      </c>
      <c r="D2187" s="1">
        <v>5000</v>
      </c>
      <c r="E2187" s="37" t="str">
        <f>VLOOKUP(D2187,'Vlookup Table Bonus Point'!$C$3:$D$26,2,TRUE)</f>
        <v>5000 to 9999</v>
      </c>
      <c r="F2187" s="1">
        <v>5012.25</v>
      </c>
      <c r="G2187" s="1" t="s">
        <v>8218</v>
      </c>
      <c r="H2187" s="1" t="s">
        <v>8223</v>
      </c>
      <c r="I2187" s="1" t="s">
        <v>8245</v>
      </c>
      <c r="J2187" s="1">
        <v>1403846055</v>
      </c>
      <c r="K2187" s="1">
        <v>1401254055</v>
      </c>
      <c r="L2187" s="1" t="b">
        <v>0</v>
      </c>
      <c r="M2187" s="1">
        <v>25</v>
      </c>
      <c r="N2187" s="1" t="b">
        <v>1</v>
      </c>
      <c r="O2187" s="1" t="s">
        <v>8270</v>
      </c>
      <c r="P2187" s="28">
        <f>F2187/D2187</f>
        <v>1.0024500000000001</v>
      </c>
      <c r="Q2187" s="29">
        <f>IF(M2187&gt;0,F2187/M2187,0)</f>
        <v>200.49</v>
      </c>
      <c r="R2187" s="9" t="str">
        <f>LEFT(O2187,SEARCH("/",O2187,1)-1)</f>
        <v>theater</v>
      </c>
      <c r="S2187" s="26" t="str">
        <f>RIGHT(O2187,LEN(O2187)-SEARCH("/",O2187,1))</f>
        <v>plays</v>
      </c>
      <c r="T2187" s="27">
        <f>(((K2187/60)/60)/24)+DATE(1970,1,1)</f>
        <v>41787.218229166669</v>
      </c>
      <c r="U2187" s="5" t="str">
        <f>TEXT(T2187,"mmm")</f>
        <v>May</v>
      </c>
      <c r="V2187" s="5" t="str">
        <f>TEXT(T2187,"yyyy")</f>
        <v>2014</v>
      </c>
      <c r="W2187" s="5" t="str">
        <f>TEXT(Y2187,"mmm")</f>
        <v>Jun</v>
      </c>
      <c r="X2187" s="1" t="str">
        <f>TEXT(Y2187,"yyyy")</f>
        <v>2014</v>
      </c>
      <c r="Y2187" s="27">
        <f>(((J2187/60)/60)/24)+DATE(1970,1,1)</f>
        <v>41817.218229166669</v>
      </c>
    </row>
    <row r="2188" spans="1:25" ht="32" x14ac:dyDescent="0.2">
      <c r="A2188" s="1">
        <v>3698</v>
      </c>
      <c r="B2188" s="7" t="s">
        <v>3695</v>
      </c>
      <c r="C2188" s="7" t="s">
        <v>7808</v>
      </c>
      <c r="D2188" s="1">
        <v>5000</v>
      </c>
      <c r="E2188" s="37" t="str">
        <f>VLOOKUP(D2188,'Vlookup Table Bonus Point'!$C$3:$D$26,2,TRUE)</f>
        <v>5000 to 9999</v>
      </c>
      <c r="F2188" s="1">
        <v>5526</v>
      </c>
      <c r="G2188" s="1" t="s">
        <v>8218</v>
      </c>
      <c r="H2188" s="1" t="s">
        <v>8223</v>
      </c>
      <c r="I2188" s="1" t="s">
        <v>8245</v>
      </c>
      <c r="J2188" s="1">
        <v>1456946487</v>
      </c>
      <c r="K2188" s="1">
        <v>1454354487</v>
      </c>
      <c r="L2188" s="1" t="b">
        <v>0</v>
      </c>
      <c r="M2188" s="1">
        <v>136</v>
      </c>
      <c r="N2188" s="1" t="b">
        <v>1</v>
      </c>
      <c r="O2188" s="1" t="s">
        <v>8270</v>
      </c>
      <c r="P2188" s="28">
        <f>F2188/D2188</f>
        <v>1.1052</v>
      </c>
      <c r="Q2188" s="29">
        <f>IF(M2188&gt;0,F2188/M2188,0)</f>
        <v>40.632352941176471</v>
      </c>
      <c r="R2188" s="9" t="str">
        <f>LEFT(O2188,SEARCH("/",O2188,1)-1)</f>
        <v>theater</v>
      </c>
      <c r="S2188" s="26" t="str">
        <f>RIGHT(O2188,LEN(O2188)-SEARCH("/",O2188,1))</f>
        <v>plays</v>
      </c>
      <c r="T2188" s="27">
        <f>(((K2188/60)/60)/24)+DATE(1970,1,1)</f>
        <v>42401.806562500002</v>
      </c>
      <c r="U2188" s="5" t="str">
        <f>TEXT(T2188,"mmm")</f>
        <v>Feb</v>
      </c>
      <c r="V2188" s="5" t="str">
        <f>TEXT(T2188,"yyyy")</f>
        <v>2016</v>
      </c>
      <c r="W2188" s="5" t="str">
        <f>TEXT(Y2188,"mmm")</f>
        <v>Mar</v>
      </c>
      <c r="X2188" s="1" t="str">
        <f>TEXT(Y2188,"yyyy")</f>
        <v>2016</v>
      </c>
      <c r="Y2188" s="27">
        <f>(((J2188/60)/60)/24)+DATE(1970,1,1)</f>
        <v>42431.806562500002</v>
      </c>
    </row>
    <row r="2189" spans="1:25" ht="48" x14ac:dyDescent="0.2">
      <c r="A2189" s="1">
        <v>3721</v>
      </c>
      <c r="B2189" s="7" t="s">
        <v>3718</v>
      </c>
      <c r="C2189" s="7" t="s">
        <v>7831</v>
      </c>
      <c r="D2189" s="1">
        <v>5000</v>
      </c>
      <c r="E2189" s="37" t="str">
        <f>VLOOKUP(D2189,'Vlookup Table Bonus Point'!$C$3:$D$26,2,TRUE)</f>
        <v>5000 to 9999</v>
      </c>
      <c r="F2189" s="1">
        <v>5040</v>
      </c>
      <c r="G2189" s="1" t="s">
        <v>8218</v>
      </c>
      <c r="H2189" s="1" t="s">
        <v>8223</v>
      </c>
      <c r="I2189" s="1" t="s">
        <v>8245</v>
      </c>
      <c r="J2189" s="1">
        <v>1415230084</v>
      </c>
      <c r="K2189" s="1">
        <v>1413412084</v>
      </c>
      <c r="L2189" s="1" t="b">
        <v>0</v>
      </c>
      <c r="M2189" s="1">
        <v>44</v>
      </c>
      <c r="N2189" s="1" t="b">
        <v>1</v>
      </c>
      <c r="O2189" s="1" t="s">
        <v>8270</v>
      </c>
      <c r="P2189" s="28">
        <f>F2189/D2189</f>
        <v>1.008</v>
      </c>
      <c r="Q2189" s="29">
        <f>IF(M2189&gt;0,F2189/M2189,0)</f>
        <v>114.54545454545455</v>
      </c>
      <c r="R2189" s="9" t="str">
        <f>LEFT(O2189,SEARCH("/",O2189,1)-1)</f>
        <v>theater</v>
      </c>
      <c r="S2189" s="26" t="str">
        <f>RIGHT(O2189,LEN(O2189)-SEARCH("/",O2189,1))</f>
        <v>plays</v>
      </c>
      <c r="T2189" s="27">
        <f>(((K2189/60)/60)/24)+DATE(1970,1,1)</f>
        <v>41927.936157407406</v>
      </c>
      <c r="U2189" s="5" t="str">
        <f>TEXT(T2189,"mmm")</f>
        <v>Oct</v>
      </c>
      <c r="V2189" s="5" t="str">
        <f>TEXT(T2189,"yyyy")</f>
        <v>2014</v>
      </c>
      <c r="W2189" s="5" t="str">
        <f>TEXT(Y2189,"mmm")</f>
        <v>Nov</v>
      </c>
      <c r="X2189" s="1" t="str">
        <f>TEXT(Y2189,"yyyy")</f>
        <v>2014</v>
      </c>
      <c r="Y2189" s="27">
        <f>(((J2189/60)/60)/24)+DATE(1970,1,1)</f>
        <v>41948.977824074071</v>
      </c>
    </row>
    <row r="2190" spans="1:25" ht="48" x14ac:dyDescent="0.2">
      <c r="A2190" s="1">
        <v>3729</v>
      </c>
      <c r="B2190" s="7" t="s">
        <v>3726</v>
      </c>
      <c r="C2190" s="7" t="s">
        <v>7839</v>
      </c>
      <c r="D2190" s="1">
        <v>5000</v>
      </c>
      <c r="E2190" s="37" t="str">
        <f>VLOOKUP(D2190,'Vlookup Table Bonus Point'!$C$3:$D$26,2,TRUE)</f>
        <v>5000 to 9999</v>
      </c>
      <c r="F2190" s="1">
        <v>362</v>
      </c>
      <c r="G2190" s="1" t="s">
        <v>8220</v>
      </c>
      <c r="H2190" s="1" t="s">
        <v>8223</v>
      </c>
      <c r="I2190" s="1" t="s">
        <v>8245</v>
      </c>
      <c r="J2190" s="1">
        <v>1427082912</v>
      </c>
      <c r="K2190" s="1">
        <v>1423198512</v>
      </c>
      <c r="L2190" s="1" t="b">
        <v>0</v>
      </c>
      <c r="M2190" s="1">
        <v>5</v>
      </c>
      <c r="N2190" s="1" t="b">
        <v>0</v>
      </c>
      <c r="O2190" s="1" t="s">
        <v>8270</v>
      </c>
      <c r="P2190" s="28">
        <f>F2190/D2190</f>
        <v>7.2400000000000006E-2</v>
      </c>
      <c r="Q2190" s="29">
        <f>IF(M2190&gt;0,F2190/M2190,0)</f>
        <v>72.400000000000006</v>
      </c>
      <c r="R2190" s="9" t="str">
        <f>LEFT(O2190,SEARCH("/",O2190,1)-1)</f>
        <v>theater</v>
      </c>
      <c r="S2190" s="26" t="str">
        <f>RIGHT(O2190,LEN(O2190)-SEARCH("/",O2190,1))</f>
        <v>plays</v>
      </c>
      <c r="T2190" s="27">
        <f>(((K2190/60)/60)/24)+DATE(1970,1,1)</f>
        <v>42041.205000000002</v>
      </c>
      <c r="U2190" s="5" t="str">
        <f>TEXT(T2190,"mmm")</f>
        <v>Feb</v>
      </c>
      <c r="V2190" s="5" t="str">
        <f>TEXT(T2190,"yyyy")</f>
        <v>2015</v>
      </c>
      <c r="W2190" s="5" t="str">
        <f>TEXT(Y2190,"mmm")</f>
        <v>Mar</v>
      </c>
      <c r="X2190" s="1" t="str">
        <f>TEXT(Y2190,"yyyy")</f>
        <v>2015</v>
      </c>
      <c r="Y2190" s="27">
        <f>(((J2190/60)/60)/24)+DATE(1970,1,1)</f>
        <v>42086.16333333333</v>
      </c>
    </row>
    <row r="2191" spans="1:25" ht="48" x14ac:dyDescent="0.2">
      <c r="A2191" s="1">
        <v>3742</v>
      </c>
      <c r="B2191" s="7" t="s">
        <v>3739</v>
      </c>
      <c r="C2191" s="7" t="s">
        <v>7852</v>
      </c>
      <c r="D2191" s="1">
        <v>5000</v>
      </c>
      <c r="E2191" s="37" t="str">
        <f>VLOOKUP(D2191,'Vlookup Table Bonus Point'!$C$3:$D$26,2,TRUE)</f>
        <v>5000 to 9999</v>
      </c>
      <c r="F2191" s="1">
        <v>100</v>
      </c>
      <c r="G2191" s="1" t="s">
        <v>8220</v>
      </c>
      <c r="H2191" s="1" t="s">
        <v>8223</v>
      </c>
      <c r="I2191" s="1" t="s">
        <v>8245</v>
      </c>
      <c r="J2191" s="1">
        <v>1409980144</v>
      </c>
      <c r="K2191" s="1">
        <v>1407388144</v>
      </c>
      <c r="L2191" s="1" t="b">
        <v>0</v>
      </c>
      <c r="M2191" s="1">
        <v>4</v>
      </c>
      <c r="N2191" s="1" t="b">
        <v>0</v>
      </c>
      <c r="O2191" s="1" t="s">
        <v>8270</v>
      </c>
      <c r="P2191" s="28">
        <f>F2191/D2191</f>
        <v>0.02</v>
      </c>
      <c r="Q2191" s="29">
        <f>IF(M2191&gt;0,F2191/M2191,0)</f>
        <v>25</v>
      </c>
      <c r="R2191" s="9" t="str">
        <f>LEFT(O2191,SEARCH("/",O2191,1)-1)</f>
        <v>theater</v>
      </c>
      <c r="S2191" s="26" t="str">
        <f>RIGHT(O2191,LEN(O2191)-SEARCH("/",O2191,1))</f>
        <v>plays</v>
      </c>
      <c r="T2191" s="27">
        <f>(((K2191/60)/60)/24)+DATE(1970,1,1)</f>
        <v>41858.214629629627</v>
      </c>
      <c r="U2191" s="5" t="str">
        <f>TEXT(T2191,"mmm")</f>
        <v>Aug</v>
      </c>
      <c r="V2191" s="5" t="str">
        <f>TEXT(T2191,"yyyy")</f>
        <v>2014</v>
      </c>
      <c r="W2191" s="5" t="str">
        <f>TEXT(Y2191,"mmm")</f>
        <v>Sep</v>
      </c>
      <c r="X2191" s="1" t="str">
        <f>TEXT(Y2191,"yyyy")</f>
        <v>2014</v>
      </c>
      <c r="Y2191" s="27">
        <f>(((J2191/60)/60)/24)+DATE(1970,1,1)</f>
        <v>41888.214629629627</v>
      </c>
    </row>
    <row r="2192" spans="1:25" ht="48" x14ac:dyDescent="0.2">
      <c r="A2192" s="1">
        <v>3748</v>
      </c>
      <c r="B2192" s="7" t="s">
        <v>3745</v>
      </c>
      <c r="C2192" s="7" t="s">
        <v>7858</v>
      </c>
      <c r="D2192" s="1">
        <v>5000</v>
      </c>
      <c r="E2192" s="37" t="str">
        <f>VLOOKUP(D2192,'Vlookup Table Bonus Point'!$C$3:$D$26,2,TRUE)</f>
        <v>5000 to 9999</v>
      </c>
      <c r="F2192" s="1">
        <v>5176</v>
      </c>
      <c r="G2192" s="1" t="s">
        <v>8218</v>
      </c>
      <c r="H2192" s="1" t="s">
        <v>8223</v>
      </c>
      <c r="I2192" s="1" t="s">
        <v>8245</v>
      </c>
      <c r="J2192" s="1">
        <v>1455602340</v>
      </c>
      <c r="K2192" s="1">
        <v>1453827436</v>
      </c>
      <c r="L2192" s="1" t="b">
        <v>0</v>
      </c>
      <c r="M2192" s="1">
        <v>52</v>
      </c>
      <c r="N2192" s="1" t="b">
        <v>1</v>
      </c>
      <c r="O2192" s="1" t="s">
        <v>8304</v>
      </c>
      <c r="P2192" s="28">
        <f>F2192/D2192</f>
        <v>1.0351999999999999</v>
      </c>
      <c r="Q2192" s="29">
        <f>IF(M2192&gt;0,F2192/M2192,0)</f>
        <v>99.538461538461533</v>
      </c>
      <c r="R2192" s="9" t="str">
        <f>LEFT(O2192,SEARCH("/",O2192,1)-1)</f>
        <v>theater</v>
      </c>
      <c r="S2192" s="26" t="str">
        <f>RIGHT(O2192,LEN(O2192)-SEARCH("/",O2192,1))</f>
        <v>musical</v>
      </c>
      <c r="T2192" s="27">
        <f>(((K2192/60)/60)/24)+DATE(1970,1,1)</f>
        <v>42395.706435185188</v>
      </c>
      <c r="U2192" s="5" t="str">
        <f>TEXT(T2192,"mmm")</f>
        <v>Jan</v>
      </c>
      <c r="V2192" s="5" t="str">
        <f>TEXT(T2192,"yyyy")</f>
        <v>2016</v>
      </c>
      <c r="W2192" s="5" t="str">
        <f>TEXT(Y2192,"mmm")</f>
        <v>Feb</v>
      </c>
      <c r="X2192" s="1" t="str">
        <f>TEXT(Y2192,"yyyy")</f>
        <v>2016</v>
      </c>
      <c r="Y2192" s="27">
        <f>(((J2192/60)/60)/24)+DATE(1970,1,1)</f>
        <v>42416.249305555553</v>
      </c>
    </row>
    <row r="2193" spans="1:25" ht="48" x14ac:dyDescent="0.2">
      <c r="A2193" s="1">
        <v>3753</v>
      </c>
      <c r="B2193" s="7" t="s">
        <v>3750</v>
      </c>
      <c r="C2193" s="7" t="s">
        <v>7863</v>
      </c>
      <c r="D2193" s="1">
        <v>5000</v>
      </c>
      <c r="E2193" s="37" t="str">
        <f>VLOOKUP(D2193,'Vlookup Table Bonus Point'!$C$3:$D$26,2,TRUE)</f>
        <v>5000 to 9999</v>
      </c>
      <c r="F2193" s="1">
        <v>5167</v>
      </c>
      <c r="G2193" s="1" t="s">
        <v>8218</v>
      </c>
      <c r="H2193" s="1" t="s">
        <v>8223</v>
      </c>
      <c r="I2193" s="1" t="s">
        <v>8245</v>
      </c>
      <c r="J2193" s="1">
        <v>1433289600</v>
      </c>
      <c r="K2193" s="1">
        <v>1430768800</v>
      </c>
      <c r="L2193" s="1" t="b">
        <v>0</v>
      </c>
      <c r="M2193" s="1">
        <v>30</v>
      </c>
      <c r="N2193" s="1" t="b">
        <v>1</v>
      </c>
      <c r="O2193" s="1" t="s">
        <v>8304</v>
      </c>
      <c r="P2193" s="28">
        <f>F2193/D2193</f>
        <v>1.0334000000000001</v>
      </c>
      <c r="Q2193" s="29">
        <f>IF(M2193&gt;0,F2193/M2193,0)</f>
        <v>172.23333333333332</v>
      </c>
      <c r="R2193" s="9" t="str">
        <f>LEFT(O2193,SEARCH("/",O2193,1)-1)</f>
        <v>theater</v>
      </c>
      <c r="S2193" s="26" t="str">
        <f>RIGHT(O2193,LEN(O2193)-SEARCH("/",O2193,1))</f>
        <v>musical</v>
      </c>
      <c r="T2193" s="27">
        <f>(((K2193/60)/60)/24)+DATE(1970,1,1)</f>
        <v>42128.824074074073</v>
      </c>
      <c r="U2193" s="5" t="str">
        <f>TEXT(T2193,"mmm")</f>
        <v>May</v>
      </c>
      <c r="V2193" s="5" t="str">
        <f>TEXT(T2193,"yyyy")</f>
        <v>2015</v>
      </c>
      <c r="W2193" s="5" t="str">
        <f>TEXT(Y2193,"mmm")</f>
        <v>Jun</v>
      </c>
      <c r="X2193" s="1" t="str">
        <f>TEXT(Y2193,"yyyy")</f>
        <v>2015</v>
      </c>
      <c r="Y2193" s="27">
        <f>(((J2193/60)/60)/24)+DATE(1970,1,1)</f>
        <v>42158</v>
      </c>
    </row>
    <row r="2194" spans="1:25" ht="48" x14ac:dyDescent="0.2">
      <c r="A2194" s="1">
        <v>3760</v>
      </c>
      <c r="B2194" s="7" t="s">
        <v>3757</v>
      </c>
      <c r="C2194" s="7" t="s">
        <v>7870</v>
      </c>
      <c r="D2194" s="1">
        <v>5000</v>
      </c>
      <c r="E2194" s="37" t="str">
        <f>VLOOKUP(D2194,'Vlookup Table Bonus Point'!$C$3:$D$26,2,TRUE)</f>
        <v>5000 to 9999</v>
      </c>
      <c r="F2194" s="1">
        <v>5050.7700000000004</v>
      </c>
      <c r="G2194" s="1" t="s">
        <v>8218</v>
      </c>
      <c r="H2194" s="1" t="s">
        <v>8223</v>
      </c>
      <c r="I2194" s="1" t="s">
        <v>8245</v>
      </c>
      <c r="J2194" s="1">
        <v>1399293386</v>
      </c>
      <c r="K2194" s="1">
        <v>1397133386</v>
      </c>
      <c r="L2194" s="1" t="b">
        <v>0</v>
      </c>
      <c r="M2194" s="1">
        <v>91</v>
      </c>
      <c r="N2194" s="1" t="b">
        <v>1</v>
      </c>
      <c r="O2194" s="1" t="s">
        <v>8304</v>
      </c>
      <c r="P2194" s="28">
        <f>F2194/D2194</f>
        <v>1.010154</v>
      </c>
      <c r="Q2194" s="29">
        <f>IF(M2194&gt;0,F2194/M2194,0)</f>
        <v>55.502967032967035</v>
      </c>
      <c r="R2194" s="9" t="str">
        <f>LEFT(O2194,SEARCH("/",O2194,1)-1)</f>
        <v>theater</v>
      </c>
      <c r="S2194" s="26" t="str">
        <f>RIGHT(O2194,LEN(O2194)-SEARCH("/",O2194,1))</f>
        <v>musical</v>
      </c>
      <c r="T2194" s="27">
        <f>(((K2194/60)/60)/24)+DATE(1970,1,1)</f>
        <v>41739.525300925925</v>
      </c>
      <c r="U2194" s="5" t="str">
        <f>TEXT(T2194,"mmm")</f>
        <v>Apr</v>
      </c>
      <c r="V2194" s="5" t="str">
        <f>TEXT(T2194,"yyyy")</f>
        <v>2014</v>
      </c>
      <c r="W2194" s="5" t="str">
        <f>TEXT(Y2194,"mmm")</f>
        <v>May</v>
      </c>
      <c r="X2194" s="1" t="str">
        <f>TEXT(Y2194,"yyyy")</f>
        <v>2014</v>
      </c>
      <c r="Y2194" s="27">
        <f>(((J2194/60)/60)/24)+DATE(1970,1,1)</f>
        <v>41764.525300925925</v>
      </c>
    </row>
    <row r="2195" spans="1:25" ht="32" x14ac:dyDescent="0.2">
      <c r="A2195" s="1">
        <v>3763</v>
      </c>
      <c r="B2195" s="7" t="s">
        <v>3760</v>
      </c>
      <c r="C2195" s="7" t="s">
        <v>7873</v>
      </c>
      <c r="D2195" s="1">
        <v>5000</v>
      </c>
      <c r="E2195" s="37" t="str">
        <f>VLOOKUP(D2195,'Vlookup Table Bonus Point'!$C$3:$D$26,2,TRUE)</f>
        <v>5000 to 9999</v>
      </c>
      <c r="F2195" s="1">
        <v>5000</v>
      </c>
      <c r="G2195" s="1" t="s">
        <v>8218</v>
      </c>
      <c r="H2195" s="1" t="s">
        <v>8223</v>
      </c>
      <c r="I2195" s="1" t="s">
        <v>8245</v>
      </c>
      <c r="J2195" s="1">
        <v>1427907626</v>
      </c>
      <c r="K2195" s="1">
        <v>1425319226</v>
      </c>
      <c r="L2195" s="1" t="b">
        <v>0</v>
      </c>
      <c r="M2195" s="1">
        <v>77</v>
      </c>
      <c r="N2195" s="1" t="b">
        <v>1</v>
      </c>
      <c r="O2195" s="1" t="s">
        <v>8304</v>
      </c>
      <c r="P2195" s="28">
        <f>F2195/D2195</f>
        <v>1</v>
      </c>
      <c r="Q2195" s="29">
        <f>IF(M2195&gt;0,F2195/M2195,0)</f>
        <v>64.935064935064929</v>
      </c>
      <c r="R2195" s="9" t="str">
        <f>LEFT(O2195,SEARCH("/",O2195,1)-1)</f>
        <v>theater</v>
      </c>
      <c r="S2195" s="26" t="str">
        <f>RIGHT(O2195,LEN(O2195)-SEARCH("/",O2195,1))</f>
        <v>musical</v>
      </c>
      <c r="T2195" s="27">
        <f>(((K2195/60)/60)/24)+DATE(1970,1,1)</f>
        <v>42065.750300925924</v>
      </c>
      <c r="U2195" s="5" t="str">
        <f>TEXT(T2195,"mmm")</f>
        <v>Mar</v>
      </c>
      <c r="V2195" s="5" t="str">
        <f>TEXT(T2195,"yyyy")</f>
        <v>2015</v>
      </c>
      <c r="W2195" s="5" t="str">
        <f>TEXT(Y2195,"mmm")</f>
        <v>Apr</v>
      </c>
      <c r="X2195" s="1" t="str">
        <f>TEXT(Y2195,"yyyy")</f>
        <v>2015</v>
      </c>
      <c r="Y2195" s="27">
        <f>(((J2195/60)/60)/24)+DATE(1970,1,1)</f>
        <v>42095.708634259259</v>
      </c>
    </row>
    <row r="2196" spans="1:25" ht="48" x14ac:dyDescent="0.2">
      <c r="A2196" s="1">
        <v>3772</v>
      </c>
      <c r="B2196" s="7" t="s">
        <v>3769</v>
      </c>
      <c r="C2196" s="7" t="s">
        <v>7882</v>
      </c>
      <c r="D2196" s="1">
        <v>5000</v>
      </c>
      <c r="E2196" s="37" t="str">
        <f>VLOOKUP(D2196,'Vlookup Table Bonus Point'!$C$3:$D$26,2,TRUE)</f>
        <v>5000 to 9999</v>
      </c>
      <c r="F2196" s="1">
        <v>5510</v>
      </c>
      <c r="G2196" s="1" t="s">
        <v>8218</v>
      </c>
      <c r="H2196" s="1" t="s">
        <v>8223</v>
      </c>
      <c r="I2196" s="1" t="s">
        <v>8245</v>
      </c>
      <c r="J2196" s="1">
        <v>1480399200</v>
      </c>
      <c r="K2196" s="1">
        <v>1478616506</v>
      </c>
      <c r="L2196" s="1" t="b">
        <v>0</v>
      </c>
      <c r="M2196" s="1">
        <v>33</v>
      </c>
      <c r="N2196" s="1" t="b">
        <v>1</v>
      </c>
      <c r="O2196" s="1" t="s">
        <v>8304</v>
      </c>
      <c r="P2196" s="28">
        <f>F2196/D2196</f>
        <v>1.1020000000000001</v>
      </c>
      <c r="Q2196" s="29">
        <f>IF(M2196&gt;0,F2196/M2196,0)</f>
        <v>166.96969696969697</v>
      </c>
      <c r="R2196" s="9" t="str">
        <f>LEFT(O2196,SEARCH("/",O2196,1)-1)</f>
        <v>theater</v>
      </c>
      <c r="S2196" s="26" t="str">
        <f>RIGHT(O2196,LEN(O2196)-SEARCH("/",O2196,1))</f>
        <v>musical</v>
      </c>
      <c r="T2196" s="27">
        <f>(((K2196/60)/60)/24)+DATE(1970,1,1)</f>
        <v>42682.616967592592</v>
      </c>
      <c r="U2196" s="5" t="str">
        <f>TEXT(T2196,"mmm")</f>
        <v>Nov</v>
      </c>
      <c r="V2196" s="5" t="str">
        <f>TEXT(T2196,"yyyy")</f>
        <v>2016</v>
      </c>
      <c r="W2196" s="5" t="str">
        <f>TEXT(Y2196,"mmm")</f>
        <v>Nov</v>
      </c>
      <c r="X2196" s="1" t="str">
        <f>TEXT(Y2196,"yyyy")</f>
        <v>2016</v>
      </c>
      <c r="Y2196" s="27">
        <f>(((J2196/60)/60)/24)+DATE(1970,1,1)</f>
        <v>42703.25</v>
      </c>
    </row>
    <row r="2197" spans="1:25" ht="32" x14ac:dyDescent="0.2">
      <c r="A2197" s="1">
        <v>3773</v>
      </c>
      <c r="B2197" s="7" t="s">
        <v>3770</v>
      </c>
      <c r="C2197" s="7" t="s">
        <v>7883</v>
      </c>
      <c r="D2197" s="1">
        <v>5000</v>
      </c>
      <c r="E2197" s="37" t="str">
        <f>VLOOKUP(D2197,'Vlookup Table Bonus Point'!$C$3:$D$26,2,TRUE)</f>
        <v>5000 to 9999</v>
      </c>
      <c r="F2197" s="1">
        <v>5410</v>
      </c>
      <c r="G2197" s="1" t="s">
        <v>8218</v>
      </c>
      <c r="H2197" s="1" t="s">
        <v>8223</v>
      </c>
      <c r="I2197" s="1" t="s">
        <v>8245</v>
      </c>
      <c r="J2197" s="1">
        <v>1479175680</v>
      </c>
      <c r="K2197" s="1">
        <v>1476317247</v>
      </c>
      <c r="L2197" s="1" t="b">
        <v>0</v>
      </c>
      <c r="M2197" s="1">
        <v>57</v>
      </c>
      <c r="N2197" s="1" t="b">
        <v>1</v>
      </c>
      <c r="O2197" s="1" t="s">
        <v>8304</v>
      </c>
      <c r="P2197" s="28">
        <f>F2197/D2197</f>
        <v>1.0820000000000001</v>
      </c>
      <c r="Q2197" s="29">
        <f>IF(M2197&gt;0,F2197/M2197,0)</f>
        <v>94.912280701754383</v>
      </c>
      <c r="R2197" s="9" t="str">
        <f>LEFT(O2197,SEARCH("/",O2197,1)-1)</f>
        <v>theater</v>
      </c>
      <c r="S2197" s="26" t="str">
        <f>RIGHT(O2197,LEN(O2197)-SEARCH("/",O2197,1))</f>
        <v>musical</v>
      </c>
      <c r="T2197" s="27">
        <f>(((K2197/60)/60)/24)+DATE(1970,1,1)</f>
        <v>42656.005173611105</v>
      </c>
      <c r="U2197" s="5" t="str">
        <f>TEXT(T2197,"mmm")</f>
        <v>Oct</v>
      </c>
      <c r="V2197" s="5" t="str">
        <f>TEXT(T2197,"yyyy")</f>
        <v>2016</v>
      </c>
      <c r="W2197" s="5" t="str">
        <f>TEXT(Y2197,"mmm")</f>
        <v>Nov</v>
      </c>
      <c r="X2197" s="1" t="str">
        <f>TEXT(Y2197,"yyyy")</f>
        <v>2016</v>
      </c>
      <c r="Y2197" s="27">
        <f>(((J2197/60)/60)/24)+DATE(1970,1,1)</f>
        <v>42689.088888888888</v>
      </c>
    </row>
    <row r="2198" spans="1:25" ht="48" x14ac:dyDescent="0.2">
      <c r="A2198" s="1">
        <v>3794</v>
      </c>
      <c r="B2198" s="7" t="s">
        <v>3791</v>
      </c>
      <c r="C2198" s="7" t="s">
        <v>7904</v>
      </c>
      <c r="D2198" s="1">
        <v>5000</v>
      </c>
      <c r="E2198" s="37" t="str">
        <f>VLOOKUP(D2198,'Vlookup Table Bonus Point'!$C$3:$D$26,2,TRUE)</f>
        <v>5000 to 9999</v>
      </c>
      <c r="F2198" s="1">
        <v>50</v>
      </c>
      <c r="G2198" s="1" t="s">
        <v>8220</v>
      </c>
      <c r="H2198" s="1" t="s">
        <v>8224</v>
      </c>
      <c r="I2198" s="1" t="s">
        <v>8246</v>
      </c>
      <c r="J2198" s="1">
        <v>1433685354</v>
      </c>
      <c r="K2198" s="1">
        <v>1431093354</v>
      </c>
      <c r="L2198" s="1" t="b">
        <v>0</v>
      </c>
      <c r="M2198" s="1">
        <v>1</v>
      </c>
      <c r="N2198" s="1" t="b">
        <v>0</v>
      </c>
      <c r="O2198" s="1" t="s">
        <v>8304</v>
      </c>
      <c r="P2198" s="28">
        <f>F2198/D2198</f>
        <v>0.01</v>
      </c>
      <c r="Q2198" s="29">
        <f>IF(M2198&gt;0,F2198/M2198,0)</f>
        <v>50</v>
      </c>
      <c r="R2198" s="9" t="str">
        <f>LEFT(O2198,SEARCH("/",O2198,1)-1)</f>
        <v>theater</v>
      </c>
      <c r="S2198" s="26" t="str">
        <f>RIGHT(O2198,LEN(O2198)-SEARCH("/",O2198,1))</f>
        <v>musical</v>
      </c>
      <c r="T2198" s="27">
        <f>(((K2198/60)/60)/24)+DATE(1970,1,1)</f>
        <v>42132.58048611111</v>
      </c>
      <c r="U2198" s="5" t="str">
        <f>TEXT(T2198,"mmm")</f>
        <v>May</v>
      </c>
      <c r="V2198" s="5" t="str">
        <f>TEXT(T2198,"yyyy")</f>
        <v>2015</v>
      </c>
      <c r="W2198" s="5" t="str">
        <f>TEXT(Y2198,"mmm")</f>
        <v>Jun</v>
      </c>
      <c r="X2198" s="1" t="str">
        <f>TEXT(Y2198,"yyyy")</f>
        <v>2015</v>
      </c>
      <c r="Y2198" s="27">
        <f>(((J2198/60)/60)/24)+DATE(1970,1,1)</f>
        <v>42162.58048611111</v>
      </c>
    </row>
    <row r="2199" spans="1:25" ht="48" x14ac:dyDescent="0.2">
      <c r="A2199" s="1">
        <v>3801</v>
      </c>
      <c r="B2199" s="7" t="s">
        <v>3798</v>
      </c>
      <c r="C2199" s="7" t="s">
        <v>7911</v>
      </c>
      <c r="D2199" s="1">
        <v>5000</v>
      </c>
      <c r="E2199" s="37" t="str">
        <f>VLOOKUP(D2199,'Vlookup Table Bonus Point'!$C$3:$D$26,2,TRUE)</f>
        <v>5000 to 9999</v>
      </c>
      <c r="F2199" s="1">
        <v>426</v>
      </c>
      <c r="G2199" s="1" t="s">
        <v>8220</v>
      </c>
      <c r="H2199" s="1" t="s">
        <v>8223</v>
      </c>
      <c r="I2199" s="1" t="s">
        <v>8245</v>
      </c>
      <c r="J2199" s="1">
        <v>1420215216</v>
      </c>
      <c r="K2199" s="1">
        <v>1417536816</v>
      </c>
      <c r="L2199" s="1" t="b">
        <v>0</v>
      </c>
      <c r="M2199" s="1">
        <v>9</v>
      </c>
      <c r="N2199" s="1" t="b">
        <v>0</v>
      </c>
      <c r="O2199" s="1" t="s">
        <v>8304</v>
      </c>
      <c r="P2199" s="28">
        <f>F2199/D2199</f>
        <v>8.5199999999999998E-2</v>
      </c>
      <c r="Q2199" s="29">
        <f>IF(M2199&gt;0,F2199/M2199,0)</f>
        <v>47.333333333333336</v>
      </c>
      <c r="R2199" s="9" t="str">
        <f>LEFT(O2199,SEARCH("/",O2199,1)-1)</f>
        <v>theater</v>
      </c>
      <c r="S2199" s="26" t="str">
        <f>RIGHT(O2199,LEN(O2199)-SEARCH("/",O2199,1))</f>
        <v>musical</v>
      </c>
      <c r="T2199" s="27">
        <f>(((K2199/60)/60)/24)+DATE(1970,1,1)</f>
        <v>41975.676111111112</v>
      </c>
      <c r="U2199" s="5" t="str">
        <f>TEXT(T2199,"mmm")</f>
        <v>Dec</v>
      </c>
      <c r="V2199" s="5" t="str">
        <f>TEXT(T2199,"yyyy")</f>
        <v>2014</v>
      </c>
      <c r="W2199" s="5" t="str">
        <f>TEXT(Y2199,"mmm")</f>
        <v>Jan</v>
      </c>
      <c r="X2199" s="1" t="str">
        <f>TEXT(Y2199,"yyyy")</f>
        <v>2015</v>
      </c>
      <c r="Y2199" s="27">
        <f>(((J2199/60)/60)/24)+DATE(1970,1,1)</f>
        <v>42006.676111111112</v>
      </c>
    </row>
    <row r="2200" spans="1:25" ht="64" x14ac:dyDescent="0.2">
      <c r="A2200" s="1">
        <v>3822</v>
      </c>
      <c r="B2200" s="7" t="s">
        <v>3819</v>
      </c>
      <c r="C2200" s="7" t="s">
        <v>7931</v>
      </c>
      <c r="D2200" s="1">
        <v>5000</v>
      </c>
      <c r="E2200" s="37" t="str">
        <f>VLOOKUP(D2200,'Vlookup Table Bonus Point'!$C$3:$D$26,2,TRUE)</f>
        <v>5000 to 9999</v>
      </c>
      <c r="F2200" s="1">
        <v>5501</v>
      </c>
      <c r="G2200" s="1" t="s">
        <v>8218</v>
      </c>
      <c r="H2200" s="1" t="s">
        <v>8235</v>
      </c>
      <c r="I2200" s="1" t="s">
        <v>8248</v>
      </c>
      <c r="J2200" s="1">
        <v>1453244340</v>
      </c>
      <c r="K2200" s="1">
        <v>1448136417</v>
      </c>
      <c r="L2200" s="1" t="b">
        <v>0</v>
      </c>
      <c r="M2200" s="1">
        <v>76</v>
      </c>
      <c r="N2200" s="1" t="b">
        <v>1</v>
      </c>
      <c r="O2200" s="1" t="s">
        <v>8270</v>
      </c>
      <c r="P2200" s="28">
        <f>F2200/D2200</f>
        <v>1.1002000000000001</v>
      </c>
      <c r="Q2200" s="29">
        <f>IF(M2200&gt;0,F2200/M2200,0)</f>
        <v>72.381578947368425</v>
      </c>
      <c r="R2200" s="9" t="str">
        <f>LEFT(O2200,SEARCH("/",O2200,1)-1)</f>
        <v>theater</v>
      </c>
      <c r="S2200" s="26" t="str">
        <f>RIGHT(O2200,LEN(O2200)-SEARCH("/",O2200,1))</f>
        <v>plays</v>
      </c>
      <c r="T2200" s="27">
        <f>(((K2200/60)/60)/24)+DATE(1970,1,1)</f>
        <v>42329.838159722218</v>
      </c>
      <c r="U2200" s="5" t="str">
        <f>TEXT(T2200,"mmm")</f>
        <v>Nov</v>
      </c>
      <c r="V2200" s="5" t="str">
        <f>TEXT(T2200,"yyyy")</f>
        <v>2015</v>
      </c>
      <c r="W2200" s="5" t="str">
        <f>TEXT(Y2200,"mmm")</f>
        <v>Jan</v>
      </c>
      <c r="X2200" s="1" t="str">
        <f>TEXT(Y2200,"yyyy")</f>
        <v>2016</v>
      </c>
      <c r="Y2200" s="27">
        <f>(((J2200/60)/60)/24)+DATE(1970,1,1)</f>
        <v>42388.957638888889</v>
      </c>
    </row>
    <row r="2201" spans="1:25" ht="48" x14ac:dyDescent="0.2">
      <c r="A2201" s="1">
        <v>3825</v>
      </c>
      <c r="B2201" s="7" t="s">
        <v>3822</v>
      </c>
      <c r="C2201" s="7" t="s">
        <v>7934</v>
      </c>
      <c r="D2201" s="1">
        <v>5000</v>
      </c>
      <c r="E2201" s="37" t="str">
        <f>VLOOKUP(D2201,'Vlookup Table Bonus Point'!$C$3:$D$26,2,TRUE)</f>
        <v>5000 to 9999</v>
      </c>
      <c r="F2201" s="1">
        <v>5271</v>
      </c>
      <c r="G2201" s="1" t="s">
        <v>8218</v>
      </c>
      <c r="H2201" s="1" t="s">
        <v>8223</v>
      </c>
      <c r="I2201" s="1" t="s">
        <v>8245</v>
      </c>
      <c r="J2201" s="1">
        <v>1434505214</v>
      </c>
      <c r="K2201" s="1">
        <v>1432690814</v>
      </c>
      <c r="L2201" s="1" t="b">
        <v>0</v>
      </c>
      <c r="M2201" s="1">
        <v>49</v>
      </c>
      <c r="N2201" s="1" t="b">
        <v>1</v>
      </c>
      <c r="O2201" s="1" t="s">
        <v>8270</v>
      </c>
      <c r="P2201" s="28">
        <f>F2201/D2201</f>
        <v>1.0542</v>
      </c>
      <c r="Q2201" s="29">
        <f>IF(M2201&gt;0,F2201/M2201,0)</f>
        <v>107.57142857142857</v>
      </c>
      <c r="R2201" s="9" t="str">
        <f>LEFT(O2201,SEARCH("/",O2201,1)-1)</f>
        <v>theater</v>
      </c>
      <c r="S2201" s="26" t="str">
        <f>RIGHT(O2201,LEN(O2201)-SEARCH("/",O2201,1))</f>
        <v>plays</v>
      </c>
      <c r="T2201" s="27">
        <f>(((K2201/60)/60)/24)+DATE(1970,1,1)</f>
        <v>42151.069606481484</v>
      </c>
      <c r="U2201" s="5" t="str">
        <f>TEXT(T2201,"mmm")</f>
        <v>May</v>
      </c>
      <c r="V2201" s="5" t="str">
        <f>TEXT(T2201,"yyyy")</f>
        <v>2015</v>
      </c>
      <c r="W2201" s="5" t="str">
        <f>TEXT(Y2201,"mmm")</f>
        <v>Jun</v>
      </c>
      <c r="X2201" s="1" t="str">
        <f>TEXT(Y2201,"yyyy")</f>
        <v>2015</v>
      </c>
      <c r="Y2201" s="27">
        <f>(((J2201/60)/60)/24)+DATE(1970,1,1)</f>
        <v>42172.069606481484</v>
      </c>
    </row>
    <row r="2202" spans="1:25" ht="48" x14ac:dyDescent="0.2">
      <c r="A2202" s="1">
        <v>3828</v>
      </c>
      <c r="B2202" s="7" t="s">
        <v>3825</v>
      </c>
      <c r="C2202" s="7" t="s">
        <v>7937</v>
      </c>
      <c r="D2202" s="1">
        <v>5000</v>
      </c>
      <c r="E2202" s="37" t="str">
        <f>VLOOKUP(D2202,'Vlookup Table Bonus Point'!$C$3:$D$26,2,TRUE)</f>
        <v>5000 to 9999</v>
      </c>
      <c r="F2202" s="1">
        <v>5000</v>
      </c>
      <c r="G2202" s="1" t="s">
        <v>8218</v>
      </c>
      <c r="H2202" s="1" t="s">
        <v>8223</v>
      </c>
      <c r="I2202" s="1" t="s">
        <v>8245</v>
      </c>
      <c r="J2202" s="1">
        <v>1420033187</v>
      </c>
      <c r="K2202" s="1">
        <v>1414845587</v>
      </c>
      <c r="L2202" s="1" t="b">
        <v>0</v>
      </c>
      <c r="M2202" s="1">
        <v>28</v>
      </c>
      <c r="N2202" s="1" t="b">
        <v>1</v>
      </c>
      <c r="O2202" s="1" t="s">
        <v>8270</v>
      </c>
      <c r="P2202" s="28">
        <f>F2202/D2202</f>
        <v>1</v>
      </c>
      <c r="Q2202" s="29">
        <f>IF(M2202&gt;0,F2202/M2202,0)</f>
        <v>178.57142857142858</v>
      </c>
      <c r="R2202" s="9" t="str">
        <f>LEFT(O2202,SEARCH("/",O2202,1)-1)</f>
        <v>theater</v>
      </c>
      <c r="S2202" s="26" t="str">
        <f>RIGHT(O2202,LEN(O2202)-SEARCH("/",O2202,1))</f>
        <v>plays</v>
      </c>
      <c r="T2202" s="27">
        <f>(((K2202/60)/60)/24)+DATE(1970,1,1)</f>
        <v>41944.527627314819</v>
      </c>
      <c r="U2202" s="5" t="str">
        <f>TEXT(T2202,"mmm")</f>
        <v>Nov</v>
      </c>
      <c r="V2202" s="5" t="str">
        <f>TEXT(T2202,"yyyy")</f>
        <v>2014</v>
      </c>
      <c r="W2202" s="5" t="str">
        <f>TEXT(Y2202,"mmm")</f>
        <v>Dec</v>
      </c>
      <c r="X2202" s="1" t="str">
        <f>TEXT(Y2202,"yyyy")</f>
        <v>2014</v>
      </c>
      <c r="Y2202" s="27">
        <f>(((J2202/60)/60)/24)+DATE(1970,1,1)</f>
        <v>42004.569293981483</v>
      </c>
    </row>
    <row r="2203" spans="1:25" ht="48" x14ac:dyDescent="0.2">
      <c r="A2203" s="1">
        <v>3842</v>
      </c>
      <c r="B2203" s="7" t="s">
        <v>3839</v>
      </c>
      <c r="C2203" s="7" t="s">
        <v>7951</v>
      </c>
      <c r="D2203" s="1">
        <v>5000</v>
      </c>
      <c r="E2203" s="37" t="str">
        <f>VLOOKUP(D2203,'Vlookup Table Bonus Point'!$C$3:$D$26,2,TRUE)</f>
        <v>5000 to 9999</v>
      </c>
      <c r="F2203" s="1">
        <v>1097</v>
      </c>
      <c r="G2203" s="1" t="s">
        <v>8220</v>
      </c>
      <c r="H2203" s="1" t="s">
        <v>8224</v>
      </c>
      <c r="I2203" s="1" t="s">
        <v>8246</v>
      </c>
      <c r="J2203" s="1">
        <v>1399809052</v>
      </c>
      <c r="K2203" s="1">
        <v>1397217052</v>
      </c>
      <c r="L2203" s="1" t="b">
        <v>1</v>
      </c>
      <c r="M2203" s="1">
        <v>23</v>
      </c>
      <c r="N2203" s="1" t="b">
        <v>0</v>
      </c>
      <c r="O2203" s="1" t="s">
        <v>8270</v>
      </c>
      <c r="P2203" s="28">
        <f>F2203/D2203</f>
        <v>0.21940000000000001</v>
      </c>
      <c r="Q2203" s="29">
        <f>IF(M2203&gt;0,F2203/M2203,0)</f>
        <v>47.695652173913047</v>
      </c>
      <c r="R2203" s="9" t="str">
        <f>LEFT(O2203,SEARCH("/",O2203,1)-1)</f>
        <v>theater</v>
      </c>
      <c r="S2203" s="26" t="str">
        <f>RIGHT(O2203,LEN(O2203)-SEARCH("/",O2203,1))</f>
        <v>plays</v>
      </c>
      <c r="T2203" s="27">
        <f>(((K2203/60)/60)/24)+DATE(1970,1,1)</f>
        <v>41740.493657407409</v>
      </c>
      <c r="U2203" s="5" t="str">
        <f>TEXT(T2203,"mmm")</f>
        <v>Apr</v>
      </c>
      <c r="V2203" s="5" t="str">
        <f>TEXT(T2203,"yyyy")</f>
        <v>2014</v>
      </c>
      <c r="W2203" s="5" t="str">
        <f>TEXT(Y2203,"mmm")</f>
        <v>May</v>
      </c>
      <c r="X2203" s="1" t="str">
        <f>TEXT(Y2203,"yyyy")</f>
        <v>2014</v>
      </c>
      <c r="Y2203" s="27">
        <f>(((J2203/60)/60)/24)+DATE(1970,1,1)</f>
        <v>41770.493657407409</v>
      </c>
    </row>
    <row r="2204" spans="1:25" ht="48" x14ac:dyDescent="0.2">
      <c r="A2204" s="1">
        <v>3843</v>
      </c>
      <c r="B2204" s="7" t="s">
        <v>3840</v>
      </c>
      <c r="C2204" s="7" t="s">
        <v>7952</v>
      </c>
      <c r="D2204" s="1">
        <v>5000</v>
      </c>
      <c r="E2204" s="37" t="str">
        <f>VLOOKUP(D2204,'Vlookup Table Bonus Point'!$C$3:$D$26,2,TRUE)</f>
        <v>5000 to 9999</v>
      </c>
      <c r="F2204" s="1">
        <v>1065</v>
      </c>
      <c r="G2204" s="1" t="s">
        <v>8220</v>
      </c>
      <c r="H2204" s="1" t="s">
        <v>8223</v>
      </c>
      <c r="I2204" s="1" t="s">
        <v>8245</v>
      </c>
      <c r="J2204" s="1">
        <v>1401587064</v>
      </c>
      <c r="K2204" s="1">
        <v>1399427064</v>
      </c>
      <c r="L2204" s="1" t="b">
        <v>1</v>
      </c>
      <c r="M2204" s="1">
        <v>19</v>
      </c>
      <c r="N2204" s="1" t="b">
        <v>0</v>
      </c>
      <c r="O2204" s="1" t="s">
        <v>8270</v>
      </c>
      <c r="P2204" s="28">
        <f>F2204/D2204</f>
        <v>0.21299999999999999</v>
      </c>
      <c r="Q2204" s="29">
        <f>IF(M2204&gt;0,F2204/M2204,0)</f>
        <v>56.05263157894737</v>
      </c>
      <c r="R2204" s="9" t="str">
        <f>LEFT(O2204,SEARCH("/",O2204,1)-1)</f>
        <v>theater</v>
      </c>
      <c r="S2204" s="26" t="str">
        <f>RIGHT(O2204,LEN(O2204)-SEARCH("/",O2204,1))</f>
        <v>plays</v>
      </c>
      <c r="T2204" s="27">
        <f>(((K2204/60)/60)/24)+DATE(1970,1,1)</f>
        <v>41766.072500000002</v>
      </c>
      <c r="U2204" s="5" t="str">
        <f>TEXT(T2204,"mmm")</f>
        <v>May</v>
      </c>
      <c r="V2204" s="5" t="str">
        <f>TEXT(T2204,"yyyy")</f>
        <v>2014</v>
      </c>
      <c r="W2204" s="5" t="str">
        <f>TEXT(Y2204,"mmm")</f>
        <v>Jun</v>
      </c>
      <c r="X2204" s="1" t="str">
        <f>TEXT(Y2204,"yyyy")</f>
        <v>2014</v>
      </c>
      <c r="Y2204" s="27">
        <f>(((J2204/60)/60)/24)+DATE(1970,1,1)</f>
        <v>41791.072500000002</v>
      </c>
    </row>
    <row r="2205" spans="1:25" ht="48" x14ac:dyDescent="0.2">
      <c r="A2205" s="1">
        <v>3856</v>
      </c>
      <c r="B2205" s="7" t="s">
        <v>3853</v>
      </c>
      <c r="C2205" s="7" t="s">
        <v>7965</v>
      </c>
      <c r="D2205" s="1">
        <v>5000</v>
      </c>
      <c r="E2205" s="37" t="str">
        <f>VLOOKUP(D2205,'Vlookup Table Bonus Point'!$C$3:$D$26,2,TRUE)</f>
        <v>5000 to 9999</v>
      </c>
      <c r="F2205" s="1">
        <v>1</v>
      </c>
      <c r="G2205" s="1" t="s">
        <v>8220</v>
      </c>
      <c r="H2205" s="1" t="s">
        <v>8223</v>
      </c>
      <c r="I2205" s="1" t="s">
        <v>8245</v>
      </c>
      <c r="J2205" s="1">
        <v>1425833403</v>
      </c>
      <c r="K2205" s="1">
        <v>1423245003</v>
      </c>
      <c r="L2205" s="1" t="b">
        <v>0</v>
      </c>
      <c r="M2205" s="1">
        <v>1</v>
      </c>
      <c r="N2205" s="1" t="b">
        <v>0</v>
      </c>
      <c r="O2205" s="1" t="s">
        <v>8270</v>
      </c>
      <c r="P2205" s="28">
        <f>F2205/D2205</f>
        <v>2.0000000000000001E-4</v>
      </c>
      <c r="Q2205" s="29">
        <f>IF(M2205&gt;0,F2205/M2205,0)</f>
        <v>1</v>
      </c>
      <c r="R2205" s="9" t="str">
        <f>LEFT(O2205,SEARCH("/",O2205,1)-1)</f>
        <v>theater</v>
      </c>
      <c r="S2205" s="26" t="str">
        <f>RIGHT(O2205,LEN(O2205)-SEARCH("/",O2205,1))</f>
        <v>plays</v>
      </c>
      <c r="T2205" s="27">
        <f>(((K2205/60)/60)/24)+DATE(1970,1,1)</f>
        <v>42041.743090277778</v>
      </c>
      <c r="U2205" s="5" t="str">
        <f>TEXT(T2205,"mmm")</f>
        <v>Feb</v>
      </c>
      <c r="V2205" s="5" t="str">
        <f>TEXT(T2205,"yyyy")</f>
        <v>2015</v>
      </c>
      <c r="W2205" s="5" t="str">
        <f>TEXT(Y2205,"mmm")</f>
        <v>Mar</v>
      </c>
      <c r="X2205" s="1" t="str">
        <f>TEXT(Y2205,"yyyy")</f>
        <v>2015</v>
      </c>
      <c r="Y2205" s="27">
        <f>(((J2205/60)/60)/24)+DATE(1970,1,1)</f>
        <v>42071.701423611114</v>
      </c>
    </row>
    <row r="2206" spans="1:25" ht="48" x14ac:dyDescent="0.2">
      <c r="A2206" s="1">
        <v>3857</v>
      </c>
      <c r="B2206" s="7" t="s">
        <v>3854</v>
      </c>
      <c r="C2206" s="7" t="s">
        <v>7966</v>
      </c>
      <c r="D2206" s="1">
        <v>5000</v>
      </c>
      <c r="E2206" s="37" t="str">
        <f>VLOOKUP(D2206,'Vlookup Table Bonus Point'!$C$3:$D$26,2,TRUE)</f>
        <v>5000 to 9999</v>
      </c>
      <c r="F2206" s="1">
        <v>260</v>
      </c>
      <c r="G2206" s="1" t="s">
        <v>8220</v>
      </c>
      <c r="H2206" s="1" t="s">
        <v>8223</v>
      </c>
      <c r="I2206" s="1" t="s">
        <v>8245</v>
      </c>
      <c r="J2206" s="1">
        <v>1406913120</v>
      </c>
      <c r="K2206" s="1">
        <v>1404927690</v>
      </c>
      <c r="L2206" s="1" t="b">
        <v>0</v>
      </c>
      <c r="M2206" s="1">
        <v>4</v>
      </c>
      <c r="N2206" s="1" t="b">
        <v>0</v>
      </c>
      <c r="O2206" s="1" t="s">
        <v>8270</v>
      </c>
      <c r="P2206" s="28">
        <f>F2206/D2206</f>
        <v>5.1999999999999998E-2</v>
      </c>
      <c r="Q2206" s="29">
        <f>IF(M2206&gt;0,F2206/M2206,0)</f>
        <v>65</v>
      </c>
      <c r="R2206" s="9" t="str">
        <f>LEFT(O2206,SEARCH("/",O2206,1)-1)</f>
        <v>theater</v>
      </c>
      <c r="S2206" s="26" t="str">
        <f>RIGHT(O2206,LEN(O2206)-SEARCH("/",O2206,1))</f>
        <v>plays</v>
      </c>
      <c r="T2206" s="27">
        <f>(((K2206/60)/60)/24)+DATE(1970,1,1)</f>
        <v>41829.73715277778</v>
      </c>
      <c r="U2206" s="5" t="str">
        <f>TEXT(T2206,"mmm")</f>
        <v>Jul</v>
      </c>
      <c r="V2206" s="5" t="str">
        <f>TEXT(T2206,"yyyy")</f>
        <v>2014</v>
      </c>
      <c r="W2206" s="5" t="str">
        <f>TEXT(Y2206,"mmm")</f>
        <v>Aug</v>
      </c>
      <c r="X2206" s="1" t="str">
        <f>TEXT(Y2206,"yyyy")</f>
        <v>2014</v>
      </c>
      <c r="Y2206" s="27">
        <f>(((J2206/60)/60)/24)+DATE(1970,1,1)</f>
        <v>41852.716666666667</v>
      </c>
    </row>
    <row r="2207" spans="1:25" ht="48" x14ac:dyDescent="0.2">
      <c r="A2207" s="1">
        <v>3864</v>
      </c>
      <c r="B2207" s="7" t="s">
        <v>3861</v>
      </c>
      <c r="C2207" s="7" t="s">
        <v>7973</v>
      </c>
      <c r="D2207" s="1">
        <v>5000</v>
      </c>
      <c r="E2207" s="37" t="str">
        <f>VLOOKUP(D2207,'Vlookup Table Bonus Point'!$C$3:$D$26,2,TRUE)</f>
        <v>5000 to 9999</v>
      </c>
      <c r="F2207" s="1">
        <v>60</v>
      </c>
      <c r="G2207" s="1" t="s">
        <v>8220</v>
      </c>
      <c r="H2207" s="1" t="s">
        <v>8223</v>
      </c>
      <c r="I2207" s="1" t="s">
        <v>8245</v>
      </c>
      <c r="J2207" s="1">
        <v>1447799054</v>
      </c>
      <c r="K2207" s="1">
        <v>1445203454</v>
      </c>
      <c r="L2207" s="1" t="b">
        <v>0</v>
      </c>
      <c r="M2207" s="1">
        <v>3</v>
      </c>
      <c r="N2207" s="1" t="b">
        <v>0</v>
      </c>
      <c r="O2207" s="1" t="s">
        <v>8270</v>
      </c>
      <c r="P2207" s="28">
        <f>F2207/D2207</f>
        <v>1.2E-2</v>
      </c>
      <c r="Q2207" s="29">
        <f>IF(M2207&gt;0,F2207/M2207,0)</f>
        <v>20</v>
      </c>
      <c r="R2207" s="9" t="str">
        <f>LEFT(O2207,SEARCH("/",O2207,1)-1)</f>
        <v>theater</v>
      </c>
      <c r="S2207" s="26" t="str">
        <f>RIGHT(O2207,LEN(O2207)-SEARCH("/",O2207,1))</f>
        <v>plays</v>
      </c>
      <c r="T2207" s="27">
        <f>(((K2207/60)/60)/24)+DATE(1970,1,1)</f>
        <v>42295.891828703709</v>
      </c>
      <c r="U2207" s="5" t="str">
        <f>TEXT(T2207,"mmm")</f>
        <v>Oct</v>
      </c>
      <c r="V2207" s="5" t="str">
        <f>TEXT(T2207,"yyyy")</f>
        <v>2015</v>
      </c>
      <c r="W2207" s="5" t="str">
        <f>TEXT(Y2207,"mmm")</f>
        <v>Nov</v>
      </c>
      <c r="X2207" s="1" t="str">
        <f>TEXT(Y2207,"yyyy")</f>
        <v>2015</v>
      </c>
      <c r="Y2207" s="27">
        <f>(((J2207/60)/60)/24)+DATE(1970,1,1)</f>
        <v>42325.933495370366</v>
      </c>
    </row>
    <row r="2208" spans="1:25" ht="16" x14ac:dyDescent="0.2">
      <c r="A2208" s="1">
        <v>3868</v>
      </c>
      <c r="B2208" s="7" t="s">
        <v>3865</v>
      </c>
      <c r="C2208" s="7" t="s">
        <v>7977</v>
      </c>
      <c r="D2208" s="1">
        <v>5000</v>
      </c>
      <c r="E2208" s="37" t="str">
        <f>VLOOKUP(D2208,'Vlookup Table Bonus Point'!$C$3:$D$26,2,TRUE)</f>
        <v>5000 to 9999</v>
      </c>
      <c r="F2208" s="1">
        <v>10</v>
      </c>
      <c r="G2208" s="1" t="s">
        <v>8219</v>
      </c>
      <c r="H2208" s="1" t="s">
        <v>8224</v>
      </c>
      <c r="I2208" s="1" t="s">
        <v>8246</v>
      </c>
      <c r="J2208" s="1">
        <v>1410191405</v>
      </c>
      <c r="K2208" s="1">
        <v>1408031405</v>
      </c>
      <c r="L2208" s="1" t="b">
        <v>0</v>
      </c>
      <c r="M2208" s="1">
        <v>1</v>
      </c>
      <c r="N2208" s="1" t="b">
        <v>0</v>
      </c>
      <c r="O2208" s="1" t="s">
        <v>8304</v>
      </c>
      <c r="P2208" s="28">
        <f>F2208/D2208</f>
        <v>2E-3</v>
      </c>
      <c r="Q2208" s="29">
        <f>IF(M2208&gt;0,F2208/M2208,0)</f>
        <v>10</v>
      </c>
      <c r="R2208" s="9" t="str">
        <f>LEFT(O2208,SEARCH("/",O2208,1)-1)</f>
        <v>theater</v>
      </c>
      <c r="S2208" s="26" t="str">
        <f>RIGHT(O2208,LEN(O2208)-SEARCH("/",O2208,1))</f>
        <v>musical</v>
      </c>
      <c r="T2208" s="27">
        <f>(((K2208/60)/60)/24)+DATE(1970,1,1)</f>
        <v>41865.659780092588</v>
      </c>
      <c r="U2208" s="5" t="str">
        <f>TEXT(T2208,"mmm")</f>
        <v>Aug</v>
      </c>
      <c r="V2208" s="5" t="str">
        <f>TEXT(T2208,"yyyy")</f>
        <v>2014</v>
      </c>
      <c r="W2208" s="5" t="str">
        <f>TEXT(Y2208,"mmm")</f>
        <v>Sep</v>
      </c>
      <c r="X2208" s="1" t="str">
        <f>TEXT(Y2208,"yyyy")</f>
        <v>2014</v>
      </c>
      <c r="Y2208" s="27">
        <f>(((J2208/60)/60)/24)+DATE(1970,1,1)</f>
        <v>41890.659780092588</v>
      </c>
    </row>
    <row r="2209" spans="1:25" ht="48" x14ac:dyDescent="0.2">
      <c r="A2209" s="1">
        <v>3919</v>
      </c>
      <c r="B2209" s="7" t="s">
        <v>3916</v>
      </c>
      <c r="C2209" s="7" t="s">
        <v>8027</v>
      </c>
      <c r="D2209" s="1">
        <v>5000</v>
      </c>
      <c r="E2209" s="37" t="str">
        <f>VLOOKUP(D2209,'Vlookup Table Bonus Point'!$C$3:$D$26,2,TRUE)</f>
        <v>5000 to 9999</v>
      </c>
      <c r="F2209" s="1">
        <v>90</v>
      </c>
      <c r="G2209" s="1" t="s">
        <v>8220</v>
      </c>
      <c r="H2209" s="1" t="s">
        <v>8224</v>
      </c>
      <c r="I2209" s="1" t="s">
        <v>8246</v>
      </c>
      <c r="J2209" s="1">
        <v>1453075200</v>
      </c>
      <c r="K2209" s="1">
        <v>1450628773</v>
      </c>
      <c r="L2209" s="1" t="b">
        <v>0</v>
      </c>
      <c r="M2209" s="1">
        <v>3</v>
      </c>
      <c r="N2209" s="1" t="b">
        <v>0</v>
      </c>
      <c r="O2209" s="1" t="s">
        <v>8270</v>
      </c>
      <c r="P2209" s="28">
        <f>F2209/D2209</f>
        <v>1.7999999999999999E-2</v>
      </c>
      <c r="Q2209" s="29">
        <f>IF(M2209&gt;0,F2209/M2209,0)</f>
        <v>30</v>
      </c>
      <c r="R2209" s="9" t="str">
        <f>LEFT(O2209,SEARCH("/",O2209,1)-1)</f>
        <v>theater</v>
      </c>
      <c r="S2209" s="26" t="str">
        <f>RIGHT(O2209,LEN(O2209)-SEARCH("/",O2209,1))</f>
        <v>plays</v>
      </c>
      <c r="T2209" s="27">
        <f>(((K2209/60)/60)/24)+DATE(1970,1,1)</f>
        <v>42358.684872685189</v>
      </c>
      <c r="U2209" s="5" t="str">
        <f>TEXT(T2209,"mmm")</f>
        <v>Dec</v>
      </c>
      <c r="V2209" s="5" t="str">
        <f>TEXT(T2209,"yyyy")</f>
        <v>2015</v>
      </c>
      <c r="W2209" s="5" t="str">
        <f>TEXT(Y2209,"mmm")</f>
        <v>Jan</v>
      </c>
      <c r="X2209" s="1" t="str">
        <f>TEXT(Y2209,"yyyy")</f>
        <v>2016</v>
      </c>
      <c r="Y2209" s="27">
        <f>(((J2209/60)/60)/24)+DATE(1970,1,1)</f>
        <v>42387</v>
      </c>
    </row>
    <row r="2210" spans="1:25" ht="32" x14ac:dyDescent="0.2">
      <c r="A2210" s="1">
        <v>3926</v>
      </c>
      <c r="B2210" s="7" t="s">
        <v>3923</v>
      </c>
      <c r="C2210" s="7" t="s">
        <v>8034</v>
      </c>
      <c r="D2210" s="1">
        <v>5000</v>
      </c>
      <c r="E2210" s="37" t="str">
        <f>VLOOKUP(D2210,'Vlookup Table Bonus Point'!$C$3:$D$26,2,TRUE)</f>
        <v>5000 to 9999</v>
      </c>
      <c r="F2210" s="1">
        <v>15</v>
      </c>
      <c r="G2210" s="1" t="s">
        <v>8220</v>
      </c>
      <c r="H2210" s="1" t="s">
        <v>8225</v>
      </c>
      <c r="I2210" s="1" t="s">
        <v>8247</v>
      </c>
      <c r="J2210" s="1">
        <v>1419645748</v>
      </c>
      <c r="K2210" s="1">
        <v>1417053748</v>
      </c>
      <c r="L2210" s="1" t="b">
        <v>0</v>
      </c>
      <c r="M2210" s="1">
        <v>1</v>
      </c>
      <c r="N2210" s="1" t="b">
        <v>0</v>
      </c>
      <c r="O2210" s="1" t="s">
        <v>8270</v>
      </c>
      <c r="P2210" s="28">
        <f>F2210/D2210</f>
        <v>3.0000000000000001E-3</v>
      </c>
      <c r="Q2210" s="29">
        <f>IF(M2210&gt;0,F2210/M2210,0)</f>
        <v>15</v>
      </c>
      <c r="R2210" s="9" t="str">
        <f>LEFT(O2210,SEARCH("/",O2210,1)-1)</f>
        <v>theater</v>
      </c>
      <c r="S2210" s="26" t="str">
        <f>RIGHT(O2210,LEN(O2210)-SEARCH("/",O2210,1))</f>
        <v>plays</v>
      </c>
      <c r="T2210" s="27">
        <f>(((K2210/60)/60)/24)+DATE(1970,1,1)</f>
        <v>41970.085046296299</v>
      </c>
      <c r="U2210" s="5" t="str">
        <f>TEXT(T2210,"mmm")</f>
        <v>Nov</v>
      </c>
      <c r="V2210" s="5" t="str">
        <f>TEXT(T2210,"yyyy")</f>
        <v>2014</v>
      </c>
      <c r="W2210" s="5" t="str">
        <f>TEXT(Y2210,"mmm")</f>
        <v>Dec</v>
      </c>
      <c r="X2210" s="1" t="str">
        <f>TEXT(Y2210,"yyyy")</f>
        <v>2014</v>
      </c>
      <c r="Y2210" s="27">
        <f>(((J2210/60)/60)/24)+DATE(1970,1,1)</f>
        <v>42000.085046296299</v>
      </c>
    </row>
    <row r="2211" spans="1:25" ht="48" x14ac:dyDescent="0.2">
      <c r="A2211" s="1">
        <v>3928</v>
      </c>
      <c r="B2211" s="7" t="s">
        <v>3925</v>
      </c>
      <c r="C2211" s="7" t="s">
        <v>8036</v>
      </c>
      <c r="D2211" s="1">
        <v>5000</v>
      </c>
      <c r="E2211" s="37" t="str">
        <f>VLOOKUP(D2211,'Vlookup Table Bonus Point'!$C$3:$D$26,2,TRUE)</f>
        <v>5000 to 9999</v>
      </c>
      <c r="F2211" s="1">
        <v>651</v>
      </c>
      <c r="G2211" s="1" t="s">
        <v>8220</v>
      </c>
      <c r="H2211" s="1" t="s">
        <v>8223</v>
      </c>
      <c r="I2211" s="1" t="s">
        <v>8245</v>
      </c>
      <c r="J2211" s="1">
        <v>1444971540</v>
      </c>
      <c r="K2211" s="1">
        <v>1442593427</v>
      </c>
      <c r="L2211" s="1" t="b">
        <v>0</v>
      </c>
      <c r="M2211" s="1">
        <v>7</v>
      </c>
      <c r="N2211" s="1" t="b">
        <v>0</v>
      </c>
      <c r="O2211" s="1" t="s">
        <v>8270</v>
      </c>
      <c r="P2211" s="28">
        <f>F2211/D2211</f>
        <v>0.13020000000000001</v>
      </c>
      <c r="Q2211" s="29">
        <f>IF(M2211&gt;0,F2211/M2211,0)</f>
        <v>93</v>
      </c>
      <c r="R2211" s="9" t="str">
        <f>LEFT(O2211,SEARCH("/",O2211,1)-1)</f>
        <v>theater</v>
      </c>
      <c r="S2211" s="26" t="str">
        <f>RIGHT(O2211,LEN(O2211)-SEARCH("/",O2211,1))</f>
        <v>plays</v>
      </c>
      <c r="T2211" s="27">
        <f>(((K2211/60)/60)/24)+DATE(1970,1,1)</f>
        <v>42265.683182870373</v>
      </c>
      <c r="U2211" s="5" t="str">
        <f>TEXT(T2211,"mmm")</f>
        <v>Sep</v>
      </c>
      <c r="V2211" s="5" t="str">
        <f>TEXT(T2211,"yyyy")</f>
        <v>2015</v>
      </c>
      <c r="W2211" s="5" t="str">
        <f>TEXT(Y2211,"mmm")</f>
        <v>Oct</v>
      </c>
      <c r="X2211" s="1" t="str">
        <f>TEXT(Y2211,"yyyy")</f>
        <v>2015</v>
      </c>
      <c r="Y2211" s="27">
        <f>(((J2211/60)/60)/24)+DATE(1970,1,1)</f>
        <v>42293.207638888889</v>
      </c>
    </row>
    <row r="2212" spans="1:25" ht="48" x14ac:dyDescent="0.2">
      <c r="A2212" s="1">
        <v>3934</v>
      </c>
      <c r="B2212" s="7" t="s">
        <v>3931</v>
      </c>
      <c r="C2212" s="7" t="s">
        <v>8042</v>
      </c>
      <c r="D2212" s="1">
        <v>5000</v>
      </c>
      <c r="E2212" s="37" t="str">
        <f>VLOOKUP(D2212,'Vlookup Table Bonus Point'!$C$3:$D$26,2,TRUE)</f>
        <v>5000 to 9999</v>
      </c>
      <c r="F2212" s="1">
        <v>550</v>
      </c>
      <c r="G2212" s="1" t="s">
        <v>8220</v>
      </c>
      <c r="H2212" s="1" t="s">
        <v>8223</v>
      </c>
      <c r="I2212" s="1" t="s">
        <v>8245</v>
      </c>
      <c r="J2212" s="1">
        <v>1443704400</v>
      </c>
      <c r="K2212" s="1">
        <v>1439827639</v>
      </c>
      <c r="L2212" s="1" t="b">
        <v>0</v>
      </c>
      <c r="M2212" s="1">
        <v>12</v>
      </c>
      <c r="N2212" s="1" t="b">
        <v>0</v>
      </c>
      <c r="O2212" s="1" t="s">
        <v>8270</v>
      </c>
      <c r="P2212" s="28">
        <f>F2212/D2212</f>
        <v>0.11</v>
      </c>
      <c r="Q2212" s="29">
        <f>IF(M2212&gt;0,F2212/M2212,0)</f>
        <v>45.833333333333336</v>
      </c>
      <c r="R2212" s="9" t="str">
        <f>LEFT(O2212,SEARCH("/",O2212,1)-1)</f>
        <v>theater</v>
      </c>
      <c r="S2212" s="26" t="str">
        <f>RIGHT(O2212,LEN(O2212)-SEARCH("/",O2212,1))</f>
        <v>plays</v>
      </c>
      <c r="T2212" s="27">
        <f>(((K2212/60)/60)/24)+DATE(1970,1,1)</f>
        <v>42233.671747685185</v>
      </c>
      <c r="U2212" s="5" t="str">
        <f>TEXT(T2212,"mmm")</f>
        <v>Aug</v>
      </c>
      <c r="V2212" s="5" t="str">
        <f>TEXT(T2212,"yyyy")</f>
        <v>2015</v>
      </c>
      <c r="W2212" s="5" t="str">
        <f>TEXT(Y2212,"mmm")</f>
        <v>Oct</v>
      </c>
      <c r="X2212" s="1" t="str">
        <f>TEXT(Y2212,"yyyy")</f>
        <v>2015</v>
      </c>
      <c r="Y2212" s="27">
        <f>(((J2212/60)/60)/24)+DATE(1970,1,1)</f>
        <v>42278.541666666672</v>
      </c>
    </row>
    <row r="2213" spans="1:25" ht="48" x14ac:dyDescent="0.2">
      <c r="A2213" s="1">
        <v>3939</v>
      </c>
      <c r="B2213" s="7" t="s">
        <v>3936</v>
      </c>
      <c r="C2213" s="7" t="s">
        <v>8047</v>
      </c>
      <c r="D2213" s="1">
        <v>5000</v>
      </c>
      <c r="E2213" s="37" t="str">
        <f>VLOOKUP(D2213,'Vlookup Table Bonus Point'!$C$3:$D$26,2,TRUE)</f>
        <v>5000 to 9999</v>
      </c>
      <c r="F2213" s="1">
        <v>5</v>
      </c>
      <c r="G2213" s="1" t="s">
        <v>8220</v>
      </c>
      <c r="H2213" s="1" t="s">
        <v>8225</v>
      </c>
      <c r="I2213" s="1" t="s">
        <v>8247</v>
      </c>
      <c r="J2213" s="1">
        <v>1412656200</v>
      </c>
      <c r="K2213" s="1">
        <v>1412328979</v>
      </c>
      <c r="L2213" s="1" t="b">
        <v>0</v>
      </c>
      <c r="M2213" s="1">
        <v>1</v>
      </c>
      <c r="N2213" s="1" t="b">
        <v>0</v>
      </c>
      <c r="O2213" s="1" t="s">
        <v>8270</v>
      </c>
      <c r="P2213" s="28">
        <f>F2213/D2213</f>
        <v>1E-3</v>
      </c>
      <c r="Q2213" s="29">
        <f>IF(M2213&gt;0,F2213/M2213,0)</f>
        <v>5</v>
      </c>
      <c r="R2213" s="9" t="str">
        <f>LEFT(O2213,SEARCH("/",O2213,1)-1)</f>
        <v>theater</v>
      </c>
      <c r="S2213" s="26" t="str">
        <f>RIGHT(O2213,LEN(O2213)-SEARCH("/",O2213,1))</f>
        <v>plays</v>
      </c>
      <c r="T2213" s="27">
        <f>(((K2213/60)/60)/24)+DATE(1970,1,1)</f>
        <v>41915.400219907409</v>
      </c>
      <c r="U2213" s="5" t="str">
        <f>TEXT(T2213,"mmm")</f>
        <v>Oct</v>
      </c>
      <c r="V2213" s="5" t="str">
        <f>TEXT(T2213,"yyyy")</f>
        <v>2014</v>
      </c>
      <c r="W2213" s="5" t="str">
        <f>TEXT(Y2213,"mmm")</f>
        <v>Oct</v>
      </c>
      <c r="X2213" s="1" t="str">
        <f>TEXT(Y2213,"yyyy")</f>
        <v>2014</v>
      </c>
      <c r="Y2213" s="27">
        <f>(((J2213/60)/60)/24)+DATE(1970,1,1)</f>
        <v>41919.1875</v>
      </c>
    </row>
    <row r="2214" spans="1:25" ht="48" x14ac:dyDescent="0.2">
      <c r="A2214" s="1">
        <v>3940</v>
      </c>
      <c r="B2214" s="7" t="s">
        <v>3937</v>
      </c>
      <c r="C2214" s="7" t="s">
        <v>8048</v>
      </c>
      <c r="D2214" s="1">
        <v>5000</v>
      </c>
      <c r="E2214" s="37" t="str">
        <f>VLOOKUP(D2214,'Vlookup Table Bonus Point'!$C$3:$D$26,2,TRUE)</f>
        <v>5000 to 9999</v>
      </c>
      <c r="F2214" s="1">
        <v>11</v>
      </c>
      <c r="G2214" s="1" t="s">
        <v>8220</v>
      </c>
      <c r="H2214" s="1" t="s">
        <v>8223</v>
      </c>
      <c r="I2214" s="1" t="s">
        <v>8245</v>
      </c>
      <c r="J2214" s="1">
        <v>1420199351</v>
      </c>
      <c r="K2214" s="1">
        <v>1416311351</v>
      </c>
      <c r="L2214" s="1" t="b">
        <v>0</v>
      </c>
      <c r="M2214" s="1">
        <v>2</v>
      </c>
      <c r="N2214" s="1" t="b">
        <v>0</v>
      </c>
      <c r="O2214" s="1" t="s">
        <v>8270</v>
      </c>
      <c r="P2214" s="28">
        <f>F2214/D2214</f>
        <v>2.2000000000000001E-3</v>
      </c>
      <c r="Q2214" s="29">
        <f>IF(M2214&gt;0,F2214/M2214,0)</f>
        <v>5.5</v>
      </c>
      <c r="R2214" s="9" t="str">
        <f>LEFT(O2214,SEARCH("/",O2214,1)-1)</f>
        <v>theater</v>
      </c>
      <c r="S2214" s="26" t="str">
        <f>RIGHT(O2214,LEN(O2214)-SEARCH("/",O2214,1))</f>
        <v>plays</v>
      </c>
      <c r="T2214" s="27">
        <f>(((K2214/60)/60)/24)+DATE(1970,1,1)</f>
        <v>41961.492488425924</v>
      </c>
      <c r="U2214" s="5" t="str">
        <f>TEXT(T2214,"mmm")</f>
        <v>Nov</v>
      </c>
      <c r="V2214" s="5" t="str">
        <f>TEXT(T2214,"yyyy")</f>
        <v>2014</v>
      </c>
      <c r="W2214" s="5" t="str">
        <f>TEXT(Y2214,"mmm")</f>
        <v>Jan</v>
      </c>
      <c r="X2214" s="1" t="str">
        <f>TEXT(Y2214,"yyyy")</f>
        <v>2015</v>
      </c>
      <c r="Y2214" s="27">
        <f>(((J2214/60)/60)/24)+DATE(1970,1,1)</f>
        <v>42006.492488425924</v>
      </c>
    </row>
    <row r="2215" spans="1:25" ht="48" x14ac:dyDescent="0.2">
      <c r="A2215" s="1">
        <v>3943</v>
      </c>
      <c r="B2215" s="7" t="s">
        <v>3940</v>
      </c>
      <c r="C2215" s="7" t="s">
        <v>8051</v>
      </c>
      <c r="D2215" s="1">
        <v>5000</v>
      </c>
      <c r="E2215" s="37" t="str">
        <f>VLOOKUP(D2215,'Vlookup Table Bonus Point'!$C$3:$D$26,2,TRUE)</f>
        <v>5000 to 9999</v>
      </c>
      <c r="F2215" s="1">
        <v>1782</v>
      </c>
      <c r="G2215" s="1" t="s">
        <v>8220</v>
      </c>
      <c r="H2215" s="1" t="s">
        <v>8223</v>
      </c>
      <c r="I2215" s="1" t="s">
        <v>8245</v>
      </c>
      <c r="J2215" s="1">
        <v>1446483000</v>
      </c>
      <c r="K2215" s="1">
        <v>1443811268</v>
      </c>
      <c r="L2215" s="1" t="b">
        <v>0</v>
      </c>
      <c r="M2215" s="1">
        <v>13</v>
      </c>
      <c r="N2215" s="1" t="b">
        <v>0</v>
      </c>
      <c r="O2215" s="1" t="s">
        <v>8270</v>
      </c>
      <c r="P2215" s="28">
        <f>F2215/D2215</f>
        <v>0.35639999999999999</v>
      </c>
      <c r="Q2215" s="29">
        <f>IF(M2215&gt;0,F2215/M2215,0)</f>
        <v>137.07692307692307</v>
      </c>
      <c r="R2215" s="9" t="str">
        <f>LEFT(O2215,SEARCH("/",O2215,1)-1)</f>
        <v>theater</v>
      </c>
      <c r="S2215" s="26" t="str">
        <f>RIGHT(O2215,LEN(O2215)-SEARCH("/",O2215,1))</f>
        <v>plays</v>
      </c>
      <c r="T2215" s="27">
        <f>(((K2215/60)/60)/24)+DATE(1970,1,1)</f>
        <v>42279.778564814813</v>
      </c>
      <c r="U2215" s="5" t="str">
        <f>TEXT(T2215,"mmm")</f>
        <v>Oct</v>
      </c>
      <c r="V2215" s="5" t="str">
        <f>TEXT(T2215,"yyyy")</f>
        <v>2015</v>
      </c>
      <c r="W2215" s="5" t="str">
        <f>TEXT(Y2215,"mmm")</f>
        <v>Nov</v>
      </c>
      <c r="X2215" s="1" t="str">
        <f>TEXT(Y2215,"yyyy")</f>
        <v>2015</v>
      </c>
      <c r="Y2215" s="27">
        <f>(((J2215/60)/60)/24)+DATE(1970,1,1)</f>
        <v>42310.701388888891</v>
      </c>
    </row>
    <row r="2216" spans="1:25" ht="48" x14ac:dyDescent="0.2">
      <c r="A2216" s="1">
        <v>3944</v>
      </c>
      <c r="B2216" s="7" t="s">
        <v>3941</v>
      </c>
      <c r="C2216" s="7" t="s">
        <v>8052</v>
      </c>
      <c r="D2216" s="1">
        <v>5000</v>
      </c>
      <c r="E2216" s="37" t="str">
        <f>VLOOKUP(D2216,'Vlookup Table Bonus Point'!$C$3:$D$26,2,TRUE)</f>
        <v>5000 to 9999</v>
      </c>
      <c r="F2216" s="1">
        <v>0</v>
      </c>
      <c r="G2216" s="1" t="s">
        <v>8220</v>
      </c>
      <c r="H2216" s="1" t="s">
        <v>8223</v>
      </c>
      <c r="I2216" s="1" t="s">
        <v>8245</v>
      </c>
      <c r="J2216" s="1">
        <v>1440690875</v>
      </c>
      <c r="K2216" s="1">
        <v>1438098875</v>
      </c>
      <c r="L2216" s="1" t="b">
        <v>0</v>
      </c>
      <c r="M2216" s="1">
        <v>0</v>
      </c>
      <c r="N2216" s="1" t="b">
        <v>0</v>
      </c>
      <c r="O2216" s="1" t="s">
        <v>8270</v>
      </c>
      <c r="P2216" s="28">
        <f>F2216/D2216</f>
        <v>0</v>
      </c>
      <c r="Q2216" s="29">
        <f>IF(M2216&gt;0,F2216/M2216,0)</f>
        <v>0</v>
      </c>
      <c r="R2216" s="9" t="str">
        <f>LEFT(O2216,SEARCH("/",O2216,1)-1)</f>
        <v>theater</v>
      </c>
      <c r="S2216" s="26" t="str">
        <f>RIGHT(O2216,LEN(O2216)-SEARCH("/",O2216,1))</f>
        <v>plays</v>
      </c>
      <c r="T2216" s="27">
        <f>(((K2216/60)/60)/24)+DATE(1970,1,1)</f>
        <v>42213.662905092591</v>
      </c>
      <c r="U2216" s="5" t="str">
        <f>TEXT(T2216,"mmm")</f>
        <v>Jul</v>
      </c>
      <c r="V2216" s="5" t="str">
        <f>TEXT(T2216,"yyyy")</f>
        <v>2015</v>
      </c>
      <c r="W2216" s="5" t="str">
        <f>TEXT(Y2216,"mmm")</f>
        <v>Aug</v>
      </c>
      <c r="X2216" s="1" t="str">
        <f>TEXT(Y2216,"yyyy")</f>
        <v>2015</v>
      </c>
      <c r="Y2216" s="27">
        <f>(((J2216/60)/60)/24)+DATE(1970,1,1)</f>
        <v>42243.662905092591</v>
      </c>
    </row>
    <row r="2217" spans="1:25" ht="48" x14ac:dyDescent="0.2">
      <c r="A2217" s="1">
        <v>3961</v>
      </c>
      <c r="B2217" s="7" t="s">
        <v>3958</v>
      </c>
      <c r="C2217" s="7" t="s">
        <v>8068</v>
      </c>
      <c r="D2217" s="1">
        <v>5000</v>
      </c>
      <c r="E2217" s="37" t="str">
        <f>VLOOKUP(D2217,'Vlookup Table Bonus Point'!$C$3:$D$26,2,TRUE)</f>
        <v>5000 to 9999</v>
      </c>
      <c r="F2217" s="1">
        <v>21</v>
      </c>
      <c r="G2217" s="1" t="s">
        <v>8220</v>
      </c>
      <c r="H2217" s="1" t="s">
        <v>8224</v>
      </c>
      <c r="I2217" s="1" t="s">
        <v>8246</v>
      </c>
      <c r="J2217" s="1">
        <v>1399584210</v>
      </c>
      <c r="K2217" s="1">
        <v>1397683410</v>
      </c>
      <c r="L2217" s="1" t="b">
        <v>0</v>
      </c>
      <c r="M2217" s="1">
        <v>2</v>
      </c>
      <c r="N2217" s="1" t="b">
        <v>0</v>
      </c>
      <c r="O2217" s="1" t="s">
        <v>8270</v>
      </c>
      <c r="P2217" s="28">
        <f>F2217/D2217</f>
        <v>4.1999999999999997E-3</v>
      </c>
      <c r="Q2217" s="29">
        <f>IF(M2217&gt;0,F2217/M2217,0)</f>
        <v>10.5</v>
      </c>
      <c r="R2217" s="9" t="str">
        <f>LEFT(O2217,SEARCH("/",O2217,1)-1)</f>
        <v>theater</v>
      </c>
      <c r="S2217" s="26" t="str">
        <f>RIGHT(O2217,LEN(O2217)-SEARCH("/",O2217,1))</f>
        <v>plays</v>
      </c>
      <c r="T2217" s="27">
        <f>(((K2217/60)/60)/24)+DATE(1970,1,1)</f>
        <v>41745.891319444447</v>
      </c>
      <c r="U2217" s="5" t="str">
        <f>TEXT(T2217,"mmm")</f>
        <v>Apr</v>
      </c>
      <c r="V2217" s="5" t="str">
        <f>TEXT(T2217,"yyyy")</f>
        <v>2014</v>
      </c>
      <c r="W2217" s="5" t="str">
        <f>TEXT(Y2217,"mmm")</f>
        <v>May</v>
      </c>
      <c r="X2217" s="1" t="str">
        <f>TEXT(Y2217,"yyyy")</f>
        <v>2014</v>
      </c>
      <c r="Y2217" s="27">
        <f>(((J2217/60)/60)/24)+DATE(1970,1,1)</f>
        <v>41767.891319444447</v>
      </c>
    </row>
    <row r="2218" spans="1:25" ht="48" x14ac:dyDescent="0.2">
      <c r="A2218" s="1">
        <v>3968</v>
      </c>
      <c r="B2218" s="7" t="s">
        <v>3965</v>
      </c>
      <c r="C2218" s="7" t="s">
        <v>8075</v>
      </c>
      <c r="D2218" s="1">
        <v>5000</v>
      </c>
      <c r="E2218" s="37" t="str">
        <f>VLOOKUP(D2218,'Vlookup Table Bonus Point'!$C$3:$D$26,2,TRUE)</f>
        <v>5000 to 9999</v>
      </c>
      <c r="F2218" s="1">
        <v>527</v>
      </c>
      <c r="G2218" s="1" t="s">
        <v>8220</v>
      </c>
      <c r="H2218" s="1" t="s">
        <v>8223</v>
      </c>
      <c r="I2218" s="1" t="s">
        <v>8245</v>
      </c>
      <c r="J2218" s="1">
        <v>1463945673</v>
      </c>
      <c r="K2218" s="1">
        <v>1458761673</v>
      </c>
      <c r="L2218" s="1" t="b">
        <v>0</v>
      </c>
      <c r="M2218" s="1">
        <v>11</v>
      </c>
      <c r="N2218" s="1" t="b">
        <v>0</v>
      </c>
      <c r="O2218" s="1" t="s">
        <v>8270</v>
      </c>
      <c r="P2218" s="28">
        <f>F2218/D2218</f>
        <v>0.10539999999999999</v>
      </c>
      <c r="Q2218" s="29">
        <f>IF(M2218&gt;0,F2218/M2218,0)</f>
        <v>47.909090909090907</v>
      </c>
      <c r="R2218" s="9" t="str">
        <f>LEFT(O2218,SEARCH("/",O2218,1)-1)</f>
        <v>theater</v>
      </c>
      <c r="S2218" s="26" t="str">
        <f>RIGHT(O2218,LEN(O2218)-SEARCH("/",O2218,1))</f>
        <v>plays</v>
      </c>
      <c r="T2218" s="27">
        <f>(((K2218/60)/60)/24)+DATE(1970,1,1)</f>
        <v>42452.815659722226</v>
      </c>
      <c r="U2218" s="5" t="str">
        <f>TEXT(T2218,"mmm")</f>
        <v>Mar</v>
      </c>
      <c r="V2218" s="5" t="str">
        <f>TEXT(T2218,"yyyy")</f>
        <v>2016</v>
      </c>
      <c r="W2218" s="5" t="str">
        <f>TEXT(Y2218,"mmm")</f>
        <v>May</v>
      </c>
      <c r="X2218" s="1" t="str">
        <f>TEXT(Y2218,"yyyy")</f>
        <v>2016</v>
      </c>
      <c r="Y2218" s="27">
        <f>(((J2218/60)/60)/24)+DATE(1970,1,1)</f>
        <v>42512.815659722226</v>
      </c>
    </row>
    <row r="2219" spans="1:25" ht="48" x14ac:dyDescent="0.2">
      <c r="A2219" s="1">
        <v>3973</v>
      </c>
      <c r="B2219" s="7" t="s">
        <v>3970</v>
      </c>
      <c r="C2219" s="7" t="s">
        <v>8080</v>
      </c>
      <c r="D2219" s="1">
        <v>5000</v>
      </c>
      <c r="E2219" s="37" t="str">
        <f>VLOOKUP(D2219,'Vlookup Table Bonus Point'!$C$3:$D$26,2,TRUE)</f>
        <v>5000 to 9999</v>
      </c>
      <c r="F2219" s="1">
        <v>3905</v>
      </c>
      <c r="G2219" s="1" t="s">
        <v>8220</v>
      </c>
      <c r="H2219" s="1" t="s">
        <v>8223</v>
      </c>
      <c r="I2219" s="1" t="s">
        <v>8245</v>
      </c>
      <c r="J2219" s="1">
        <v>1462766400</v>
      </c>
      <c r="K2219" s="1">
        <v>1460219110</v>
      </c>
      <c r="L2219" s="1" t="b">
        <v>0</v>
      </c>
      <c r="M2219" s="1">
        <v>37</v>
      </c>
      <c r="N2219" s="1" t="b">
        <v>0</v>
      </c>
      <c r="O2219" s="1" t="s">
        <v>8270</v>
      </c>
      <c r="P2219" s="28">
        <f>F2219/D2219</f>
        <v>0.78100000000000003</v>
      </c>
      <c r="Q2219" s="29">
        <f>IF(M2219&gt;0,F2219/M2219,0)</f>
        <v>105.54054054054055</v>
      </c>
      <c r="R2219" s="9" t="str">
        <f>LEFT(O2219,SEARCH("/",O2219,1)-1)</f>
        <v>theater</v>
      </c>
      <c r="S2219" s="26" t="str">
        <f>RIGHT(O2219,LEN(O2219)-SEARCH("/",O2219,1))</f>
        <v>plays</v>
      </c>
      <c r="T2219" s="27">
        <f>(((K2219/60)/60)/24)+DATE(1970,1,1)</f>
        <v>42469.68414351852</v>
      </c>
      <c r="U2219" s="5" t="str">
        <f>TEXT(T2219,"mmm")</f>
        <v>Apr</v>
      </c>
      <c r="V2219" s="5" t="str">
        <f>TEXT(T2219,"yyyy")</f>
        <v>2016</v>
      </c>
      <c r="W2219" s="5" t="str">
        <f>TEXT(Y2219,"mmm")</f>
        <v>May</v>
      </c>
      <c r="X2219" s="1" t="str">
        <f>TEXT(Y2219,"yyyy")</f>
        <v>2016</v>
      </c>
      <c r="Y2219" s="27">
        <f>(((J2219/60)/60)/24)+DATE(1970,1,1)</f>
        <v>42499.166666666672</v>
      </c>
    </row>
    <row r="2220" spans="1:25" ht="48" x14ac:dyDescent="0.2">
      <c r="A2220" s="1">
        <v>3986</v>
      </c>
      <c r="B2220" s="7" t="s">
        <v>3982</v>
      </c>
      <c r="C2220" s="7" t="s">
        <v>8092</v>
      </c>
      <c r="D2220" s="1">
        <v>5000</v>
      </c>
      <c r="E2220" s="37" t="str">
        <f>VLOOKUP(D2220,'Vlookup Table Bonus Point'!$C$3:$D$26,2,TRUE)</f>
        <v>5000 to 9999</v>
      </c>
      <c r="F2220" s="1">
        <v>488</v>
      </c>
      <c r="G2220" s="1" t="s">
        <v>8220</v>
      </c>
      <c r="H2220" s="1" t="s">
        <v>8224</v>
      </c>
      <c r="I2220" s="1" t="s">
        <v>8246</v>
      </c>
      <c r="J2220" s="1">
        <v>1462539840</v>
      </c>
      <c r="K2220" s="1">
        <v>1460034594</v>
      </c>
      <c r="L2220" s="1" t="b">
        <v>0</v>
      </c>
      <c r="M2220" s="1">
        <v>13</v>
      </c>
      <c r="N2220" s="1" t="b">
        <v>0</v>
      </c>
      <c r="O2220" s="1" t="s">
        <v>8270</v>
      </c>
      <c r="P2220" s="28">
        <f>F2220/D2220</f>
        <v>9.7600000000000006E-2</v>
      </c>
      <c r="Q2220" s="29">
        <f>IF(M2220&gt;0,F2220/M2220,0)</f>
        <v>37.53846153846154</v>
      </c>
      <c r="R2220" s="9" t="str">
        <f>LEFT(O2220,SEARCH("/",O2220,1)-1)</f>
        <v>theater</v>
      </c>
      <c r="S2220" s="26" t="str">
        <f>RIGHT(O2220,LEN(O2220)-SEARCH("/",O2220,1))</f>
        <v>plays</v>
      </c>
      <c r="T2220" s="27">
        <f>(((K2220/60)/60)/24)+DATE(1970,1,1)</f>
        <v>42467.548541666663</v>
      </c>
      <c r="U2220" s="5" t="str">
        <f>TEXT(T2220,"mmm")</f>
        <v>Apr</v>
      </c>
      <c r="V2220" s="5" t="str">
        <f>TEXT(T2220,"yyyy")</f>
        <v>2016</v>
      </c>
      <c r="W2220" s="5" t="str">
        <f>TEXT(Y2220,"mmm")</f>
        <v>May</v>
      </c>
      <c r="X2220" s="1" t="str">
        <f>TEXT(Y2220,"yyyy")</f>
        <v>2016</v>
      </c>
      <c r="Y2220" s="27">
        <f>(((J2220/60)/60)/24)+DATE(1970,1,1)</f>
        <v>42496.544444444444</v>
      </c>
    </row>
    <row r="2221" spans="1:25" ht="48" x14ac:dyDescent="0.2">
      <c r="A2221" s="1">
        <v>4025</v>
      </c>
      <c r="B2221" s="7" t="s">
        <v>4021</v>
      </c>
      <c r="C2221" s="7" t="s">
        <v>8130</v>
      </c>
      <c r="D2221" s="1">
        <v>5000</v>
      </c>
      <c r="E2221" s="37" t="str">
        <f>VLOOKUP(D2221,'Vlookup Table Bonus Point'!$C$3:$D$26,2,TRUE)</f>
        <v>5000 to 9999</v>
      </c>
      <c r="F2221" s="1">
        <v>250</v>
      </c>
      <c r="G2221" s="1" t="s">
        <v>8220</v>
      </c>
      <c r="H2221" s="1" t="s">
        <v>8229</v>
      </c>
      <c r="I2221" s="1" t="s">
        <v>8248</v>
      </c>
      <c r="J2221" s="1">
        <v>1437889336</v>
      </c>
      <c r="K2221" s="1">
        <v>1432705336</v>
      </c>
      <c r="L2221" s="1" t="b">
        <v>0</v>
      </c>
      <c r="M2221" s="1">
        <v>4</v>
      </c>
      <c r="N2221" s="1" t="b">
        <v>0</v>
      </c>
      <c r="O2221" s="1" t="s">
        <v>8270</v>
      </c>
      <c r="P2221" s="28">
        <f>F2221/D2221</f>
        <v>0.05</v>
      </c>
      <c r="Q2221" s="29">
        <f>IF(M2221&gt;0,F2221/M2221,0)</f>
        <v>62.5</v>
      </c>
      <c r="R2221" s="9" t="str">
        <f>LEFT(O2221,SEARCH("/",O2221,1)-1)</f>
        <v>theater</v>
      </c>
      <c r="S2221" s="26" t="str">
        <f>RIGHT(O2221,LEN(O2221)-SEARCH("/",O2221,1))</f>
        <v>plays</v>
      </c>
      <c r="T2221" s="27">
        <f>(((K2221/60)/60)/24)+DATE(1970,1,1)</f>
        <v>42151.237685185188</v>
      </c>
      <c r="U2221" s="5" t="str">
        <f>TEXT(T2221,"mmm")</f>
        <v>May</v>
      </c>
      <c r="V2221" s="5" t="str">
        <f>TEXT(T2221,"yyyy")</f>
        <v>2015</v>
      </c>
      <c r="W2221" s="5" t="str">
        <f>TEXT(Y2221,"mmm")</f>
        <v>Jul</v>
      </c>
      <c r="X2221" s="1" t="str">
        <f>TEXT(Y2221,"yyyy")</f>
        <v>2015</v>
      </c>
      <c r="Y2221" s="27">
        <f>(((J2221/60)/60)/24)+DATE(1970,1,1)</f>
        <v>42211.237685185188</v>
      </c>
    </row>
    <row r="2222" spans="1:25" ht="48" x14ac:dyDescent="0.2">
      <c r="A2222" s="1">
        <v>4031</v>
      </c>
      <c r="B2222" s="7" t="s">
        <v>4027</v>
      </c>
      <c r="C2222" s="7" t="s">
        <v>8136</v>
      </c>
      <c r="D2222" s="1">
        <v>5000</v>
      </c>
      <c r="E2222" s="37" t="str">
        <f>VLOOKUP(D2222,'Vlookup Table Bonus Point'!$C$3:$D$26,2,TRUE)</f>
        <v>5000 to 9999</v>
      </c>
      <c r="F2222" s="1">
        <v>0</v>
      </c>
      <c r="G2222" s="1" t="s">
        <v>8220</v>
      </c>
      <c r="H2222" s="1" t="s">
        <v>8223</v>
      </c>
      <c r="I2222" s="1" t="s">
        <v>8245</v>
      </c>
      <c r="J2222" s="1">
        <v>1418914964</v>
      </c>
      <c r="K2222" s="1">
        <v>1414591364</v>
      </c>
      <c r="L2222" s="1" t="b">
        <v>0</v>
      </c>
      <c r="M2222" s="1">
        <v>0</v>
      </c>
      <c r="N2222" s="1" t="b">
        <v>0</v>
      </c>
      <c r="O2222" s="1" t="s">
        <v>8270</v>
      </c>
      <c r="P2222" s="28">
        <f>F2222/D2222</f>
        <v>0</v>
      </c>
      <c r="Q2222" s="29">
        <f>IF(M2222&gt;0,F2222/M2222,0)</f>
        <v>0</v>
      </c>
      <c r="R2222" s="9" t="str">
        <f>LEFT(O2222,SEARCH("/",O2222,1)-1)</f>
        <v>theater</v>
      </c>
      <c r="S2222" s="26" t="str">
        <f>RIGHT(O2222,LEN(O2222)-SEARCH("/",O2222,1))</f>
        <v>plays</v>
      </c>
      <c r="T2222" s="27">
        <f>(((K2222/60)/60)/24)+DATE(1970,1,1)</f>
        <v>41941.585231481484</v>
      </c>
      <c r="U2222" s="5" t="str">
        <f>TEXT(T2222,"mmm")</f>
        <v>Oct</v>
      </c>
      <c r="V2222" s="5" t="str">
        <f>TEXT(T2222,"yyyy")</f>
        <v>2014</v>
      </c>
      <c r="W2222" s="5" t="str">
        <f>TEXT(Y2222,"mmm")</f>
        <v>Dec</v>
      </c>
      <c r="X2222" s="1" t="str">
        <f>TEXT(Y2222,"yyyy")</f>
        <v>2014</v>
      </c>
      <c r="Y2222" s="27">
        <f>(((J2222/60)/60)/24)+DATE(1970,1,1)</f>
        <v>41991.626898148148</v>
      </c>
    </row>
    <row r="2223" spans="1:25" ht="32" x14ac:dyDescent="0.2">
      <c r="A2223" s="1">
        <v>4041</v>
      </c>
      <c r="B2223" s="7" t="s">
        <v>4037</v>
      </c>
      <c r="C2223" s="7" t="s">
        <v>8145</v>
      </c>
      <c r="D2223" s="1">
        <v>5000</v>
      </c>
      <c r="E2223" s="37" t="str">
        <f>VLOOKUP(D2223,'Vlookup Table Bonus Point'!$C$3:$D$26,2,TRUE)</f>
        <v>5000 to 9999</v>
      </c>
      <c r="F2223" s="1">
        <v>21</v>
      </c>
      <c r="G2223" s="1" t="s">
        <v>8220</v>
      </c>
      <c r="H2223" s="1" t="s">
        <v>8224</v>
      </c>
      <c r="I2223" s="1" t="s">
        <v>8246</v>
      </c>
      <c r="J2223" s="1">
        <v>1473160954</v>
      </c>
      <c r="K2223" s="1">
        <v>1467976954</v>
      </c>
      <c r="L2223" s="1" t="b">
        <v>0</v>
      </c>
      <c r="M2223" s="1">
        <v>2</v>
      </c>
      <c r="N2223" s="1" t="b">
        <v>0</v>
      </c>
      <c r="O2223" s="1" t="s">
        <v>8270</v>
      </c>
      <c r="P2223" s="28">
        <f>F2223/D2223</f>
        <v>4.1999999999999997E-3</v>
      </c>
      <c r="Q2223" s="29">
        <f>IF(M2223&gt;0,F2223/M2223,0)</f>
        <v>10.5</v>
      </c>
      <c r="R2223" s="9" t="str">
        <f>LEFT(O2223,SEARCH("/",O2223,1)-1)</f>
        <v>theater</v>
      </c>
      <c r="S2223" s="26" t="str">
        <f>RIGHT(O2223,LEN(O2223)-SEARCH("/",O2223,1))</f>
        <v>plays</v>
      </c>
      <c r="T2223" s="27">
        <f>(((K2223/60)/60)/24)+DATE(1970,1,1)</f>
        <v>42559.474004629628</v>
      </c>
      <c r="U2223" s="5" t="str">
        <f>TEXT(T2223,"mmm")</f>
        <v>Jul</v>
      </c>
      <c r="V2223" s="5" t="str">
        <f>TEXT(T2223,"yyyy")</f>
        <v>2016</v>
      </c>
      <c r="W2223" s="5" t="str">
        <f>TEXT(Y2223,"mmm")</f>
        <v>Sep</v>
      </c>
      <c r="X2223" s="1" t="str">
        <f>TEXT(Y2223,"yyyy")</f>
        <v>2016</v>
      </c>
      <c r="Y2223" s="27">
        <f>(((J2223/60)/60)/24)+DATE(1970,1,1)</f>
        <v>42619.474004629628</v>
      </c>
    </row>
    <row r="2224" spans="1:25" ht="48" x14ac:dyDescent="0.2">
      <c r="A2224" s="1">
        <v>4045</v>
      </c>
      <c r="B2224" s="7" t="s">
        <v>4041</v>
      </c>
      <c r="C2224" s="7" t="s">
        <v>8149</v>
      </c>
      <c r="D2224" s="1">
        <v>5000</v>
      </c>
      <c r="E2224" s="37" t="str">
        <f>VLOOKUP(D2224,'Vlookup Table Bonus Point'!$C$3:$D$26,2,TRUE)</f>
        <v>5000 to 9999</v>
      </c>
      <c r="F2224" s="1">
        <v>1</v>
      </c>
      <c r="G2224" s="1" t="s">
        <v>8220</v>
      </c>
      <c r="H2224" s="1" t="s">
        <v>8225</v>
      </c>
      <c r="I2224" s="1" t="s">
        <v>8247</v>
      </c>
      <c r="J2224" s="1">
        <v>1408596589</v>
      </c>
      <c r="K2224" s="1">
        <v>1406004589</v>
      </c>
      <c r="L2224" s="1" t="b">
        <v>0</v>
      </c>
      <c r="M2224" s="1">
        <v>1</v>
      </c>
      <c r="N2224" s="1" t="b">
        <v>0</v>
      </c>
      <c r="O2224" s="1" t="s">
        <v>8270</v>
      </c>
      <c r="P2224" s="28">
        <f>F2224/D2224</f>
        <v>2.0000000000000001E-4</v>
      </c>
      <c r="Q2224" s="29">
        <f>IF(M2224&gt;0,F2224/M2224,0)</f>
        <v>1</v>
      </c>
      <c r="R2224" s="9" t="str">
        <f>LEFT(O2224,SEARCH("/",O2224,1)-1)</f>
        <v>theater</v>
      </c>
      <c r="S2224" s="26" t="str">
        <f>RIGHT(O2224,LEN(O2224)-SEARCH("/",O2224,1))</f>
        <v>plays</v>
      </c>
      <c r="T2224" s="27">
        <f>(((K2224/60)/60)/24)+DATE(1970,1,1)</f>
        <v>41842.201261574075</v>
      </c>
      <c r="U2224" s="5" t="str">
        <f>TEXT(T2224,"mmm")</f>
        <v>Jul</v>
      </c>
      <c r="V2224" s="5" t="str">
        <f>TEXT(T2224,"yyyy")</f>
        <v>2014</v>
      </c>
      <c r="W2224" s="5" t="str">
        <f>TEXT(Y2224,"mmm")</f>
        <v>Aug</v>
      </c>
      <c r="X2224" s="1" t="str">
        <f>TEXT(Y2224,"yyyy")</f>
        <v>2014</v>
      </c>
      <c r="Y2224" s="27">
        <f>(((J2224/60)/60)/24)+DATE(1970,1,1)</f>
        <v>41872.201261574075</v>
      </c>
    </row>
    <row r="2225" spans="1:25" ht="48" x14ac:dyDescent="0.2">
      <c r="A2225" s="1">
        <v>4047</v>
      </c>
      <c r="B2225" s="7" t="s">
        <v>4043</v>
      </c>
      <c r="C2225" s="7" t="s">
        <v>8151</v>
      </c>
      <c r="D2225" s="1">
        <v>5000</v>
      </c>
      <c r="E2225" s="37" t="str">
        <f>VLOOKUP(D2225,'Vlookup Table Bonus Point'!$C$3:$D$26,2,TRUE)</f>
        <v>5000 to 9999</v>
      </c>
      <c r="F2225" s="1">
        <v>110</v>
      </c>
      <c r="G2225" s="1" t="s">
        <v>8220</v>
      </c>
      <c r="H2225" s="1" t="s">
        <v>8223</v>
      </c>
      <c r="I2225" s="1" t="s">
        <v>8245</v>
      </c>
      <c r="J2225" s="1">
        <v>1420938000</v>
      </c>
      <c r="K2225" s="1">
        <v>1418862743</v>
      </c>
      <c r="L2225" s="1" t="b">
        <v>0</v>
      </c>
      <c r="M2225" s="1">
        <v>4</v>
      </c>
      <c r="N2225" s="1" t="b">
        <v>0</v>
      </c>
      <c r="O2225" s="1" t="s">
        <v>8270</v>
      </c>
      <c r="P2225" s="28">
        <f>F2225/D2225</f>
        <v>2.1999999999999999E-2</v>
      </c>
      <c r="Q2225" s="29">
        <f>IF(M2225&gt;0,F2225/M2225,0)</f>
        <v>27.5</v>
      </c>
      <c r="R2225" s="9" t="str">
        <f>LEFT(O2225,SEARCH("/",O2225,1)-1)</f>
        <v>theater</v>
      </c>
      <c r="S2225" s="26" t="str">
        <f>RIGHT(O2225,LEN(O2225)-SEARCH("/",O2225,1))</f>
        <v>plays</v>
      </c>
      <c r="T2225" s="27">
        <f>(((K2225/60)/60)/24)+DATE(1970,1,1)</f>
        <v>41991.022488425922</v>
      </c>
      <c r="U2225" s="5" t="str">
        <f>TEXT(T2225,"mmm")</f>
        <v>Dec</v>
      </c>
      <c r="V2225" s="5" t="str">
        <f>TEXT(T2225,"yyyy")</f>
        <v>2014</v>
      </c>
      <c r="W2225" s="5" t="str">
        <f>TEXT(Y2225,"mmm")</f>
        <v>Jan</v>
      </c>
      <c r="X2225" s="1" t="str">
        <f>TEXT(Y2225,"yyyy")</f>
        <v>2015</v>
      </c>
      <c r="Y2225" s="27">
        <f>(((J2225/60)/60)/24)+DATE(1970,1,1)</f>
        <v>42015.041666666672</v>
      </c>
    </row>
    <row r="2226" spans="1:25" ht="48" x14ac:dyDescent="0.2">
      <c r="A2226" s="1">
        <v>4055</v>
      </c>
      <c r="B2226" s="7" t="s">
        <v>4051</v>
      </c>
      <c r="C2226" s="7" t="s">
        <v>8159</v>
      </c>
      <c r="D2226" s="1">
        <v>5000</v>
      </c>
      <c r="E2226" s="37" t="str">
        <f>VLOOKUP(D2226,'Vlookup Table Bonus Point'!$C$3:$D$26,2,TRUE)</f>
        <v>5000 to 9999</v>
      </c>
      <c r="F2226" s="1">
        <v>881</v>
      </c>
      <c r="G2226" s="1" t="s">
        <v>8220</v>
      </c>
      <c r="H2226" s="1" t="s">
        <v>8224</v>
      </c>
      <c r="I2226" s="1" t="s">
        <v>8246</v>
      </c>
      <c r="J2226" s="1">
        <v>1403192031</v>
      </c>
      <c r="K2226" s="1">
        <v>1400600031</v>
      </c>
      <c r="L2226" s="1" t="b">
        <v>0</v>
      </c>
      <c r="M2226" s="1">
        <v>21</v>
      </c>
      <c r="N2226" s="1" t="b">
        <v>0</v>
      </c>
      <c r="O2226" s="1" t="s">
        <v>8270</v>
      </c>
      <c r="P2226" s="28">
        <f>F2226/D2226</f>
        <v>0.1762</v>
      </c>
      <c r="Q2226" s="29">
        <f>IF(M2226&gt;0,F2226/M2226,0)</f>
        <v>41.952380952380949</v>
      </c>
      <c r="R2226" s="9" t="str">
        <f>LEFT(O2226,SEARCH("/",O2226,1)-1)</f>
        <v>theater</v>
      </c>
      <c r="S2226" s="26" t="str">
        <f>RIGHT(O2226,LEN(O2226)-SEARCH("/",O2226,1))</f>
        <v>plays</v>
      </c>
      <c r="T2226" s="27">
        <f>(((K2226/60)/60)/24)+DATE(1970,1,1)</f>
        <v>41779.648506944446</v>
      </c>
      <c r="U2226" s="5" t="str">
        <f>TEXT(T2226,"mmm")</f>
        <v>May</v>
      </c>
      <c r="V2226" s="5" t="str">
        <f>TEXT(T2226,"yyyy")</f>
        <v>2014</v>
      </c>
      <c r="W2226" s="5" t="str">
        <f>TEXT(Y2226,"mmm")</f>
        <v>Jun</v>
      </c>
      <c r="X2226" s="1" t="str">
        <f>TEXT(Y2226,"yyyy")</f>
        <v>2014</v>
      </c>
      <c r="Y2226" s="27">
        <f>(((J2226/60)/60)/24)+DATE(1970,1,1)</f>
        <v>41809.648506944446</v>
      </c>
    </row>
    <row r="2227" spans="1:25" ht="48" x14ac:dyDescent="0.2">
      <c r="A2227" s="1">
        <v>4067</v>
      </c>
      <c r="B2227" s="7" t="s">
        <v>4063</v>
      </c>
      <c r="C2227" s="7" t="s">
        <v>7998</v>
      </c>
      <c r="D2227" s="1">
        <v>5000</v>
      </c>
      <c r="E2227" s="37" t="str">
        <f>VLOOKUP(D2227,'Vlookup Table Bonus Point'!$C$3:$D$26,2,TRUE)</f>
        <v>5000 to 9999</v>
      </c>
      <c r="F2227" s="1">
        <v>3045</v>
      </c>
      <c r="G2227" s="1" t="s">
        <v>8220</v>
      </c>
      <c r="H2227" s="1" t="s">
        <v>8223</v>
      </c>
      <c r="I2227" s="1" t="s">
        <v>8245</v>
      </c>
      <c r="J2227" s="1">
        <v>1443408550</v>
      </c>
      <c r="K2227" s="1">
        <v>1439952550</v>
      </c>
      <c r="L2227" s="1" t="b">
        <v>0</v>
      </c>
      <c r="M2227" s="1">
        <v>17</v>
      </c>
      <c r="N2227" s="1" t="b">
        <v>0</v>
      </c>
      <c r="O2227" s="1" t="s">
        <v>8270</v>
      </c>
      <c r="P2227" s="28">
        <f>F2227/D2227</f>
        <v>0.60899999999999999</v>
      </c>
      <c r="Q2227" s="29">
        <f>IF(M2227&gt;0,F2227/M2227,0)</f>
        <v>179.11764705882354</v>
      </c>
      <c r="R2227" s="9" t="str">
        <f>LEFT(O2227,SEARCH("/",O2227,1)-1)</f>
        <v>theater</v>
      </c>
      <c r="S2227" s="26" t="str">
        <f>RIGHT(O2227,LEN(O2227)-SEARCH("/",O2227,1))</f>
        <v>plays</v>
      </c>
      <c r="T2227" s="27">
        <f>(((K2227/60)/60)/24)+DATE(1970,1,1)</f>
        <v>42235.117476851854</v>
      </c>
      <c r="U2227" s="5" t="str">
        <f>TEXT(T2227,"mmm")</f>
        <v>Aug</v>
      </c>
      <c r="V2227" s="5" t="str">
        <f>TEXT(T2227,"yyyy")</f>
        <v>2015</v>
      </c>
      <c r="W2227" s="5" t="str">
        <f>TEXT(Y2227,"mmm")</f>
        <v>Sep</v>
      </c>
      <c r="X2227" s="1" t="str">
        <f>TEXT(Y2227,"yyyy")</f>
        <v>2015</v>
      </c>
      <c r="Y2227" s="27">
        <f>(((J2227/60)/60)/24)+DATE(1970,1,1)</f>
        <v>42275.117476851854</v>
      </c>
    </row>
    <row r="2228" spans="1:25" ht="48" x14ac:dyDescent="0.2">
      <c r="A2228" s="1">
        <v>4089</v>
      </c>
      <c r="B2228" s="7" t="s">
        <v>4085</v>
      </c>
      <c r="C2228" s="7" t="s">
        <v>8192</v>
      </c>
      <c r="D2228" s="1">
        <v>5000</v>
      </c>
      <c r="E2228" s="37" t="str">
        <f>VLOOKUP(D2228,'Vlookup Table Bonus Point'!$C$3:$D$26,2,TRUE)</f>
        <v>5000 to 9999</v>
      </c>
      <c r="F2228" s="1">
        <v>240</v>
      </c>
      <c r="G2228" s="1" t="s">
        <v>8220</v>
      </c>
      <c r="H2228" s="1" t="s">
        <v>8223</v>
      </c>
      <c r="I2228" s="1" t="s">
        <v>8245</v>
      </c>
      <c r="J2228" s="1">
        <v>1433093700</v>
      </c>
      <c r="K2228" s="1">
        <v>1430242488</v>
      </c>
      <c r="L2228" s="1" t="b">
        <v>0</v>
      </c>
      <c r="M2228" s="1">
        <v>8</v>
      </c>
      <c r="N2228" s="1" t="b">
        <v>0</v>
      </c>
      <c r="O2228" s="1" t="s">
        <v>8270</v>
      </c>
      <c r="P2228" s="28">
        <f>F2228/D2228</f>
        <v>4.8000000000000001E-2</v>
      </c>
      <c r="Q2228" s="29">
        <f>IF(M2228&gt;0,F2228/M2228,0)</f>
        <v>30</v>
      </c>
      <c r="R2228" s="9" t="str">
        <f>LEFT(O2228,SEARCH("/",O2228,1)-1)</f>
        <v>theater</v>
      </c>
      <c r="S2228" s="26" t="str">
        <f>RIGHT(O2228,LEN(O2228)-SEARCH("/",O2228,1))</f>
        <v>plays</v>
      </c>
      <c r="T2228" s="27">
        <f>(((K2228/60)/60)/24)+DATE(1970,1,1)</f>
        <v>42122.732499999998</v>
      </c>
      <c r="U2228" s="5" t="str">
        <f>TEXT(T2228,"mmm")</f>
        <v>Apr</v>
      </c>
      <c r="V2228" s="5" t="str">
        <f>TEXT(T2228,"yyyy")</f>
        <v>2015</v>
      </c>
      <c r="W2228" s="5" t="str">
        <f>TEXT(Y2228,"mmm")</f>
        <v>May</v>
      </c>
      <c r="X2228" s="1" t="str">
        <f>TEXT(Y2228,"yyyy")</f>
        <v>2015</v>
      </c>
      <c r="Y2228" s="27">
        <f>(((J2228/60)/60)/24)+DATE(1970,1,1)</f>
        <v>42155.732638888891</v>
      </c>
    </row>
    <row r="2229" spans="1:25" ht="48" x14ac:dyDescent="0.2">
      <c r="A2229" s="1">
        <v>4106</v>
      </c>
      <c r="B2229" s="7" t="s">
        <v>4102</v>
      </c>
      <c r="C2229" s="7" t="s">
        <v>8209</v>
      </c>
      <c r="D2229" s="1">
        <v>5000</v>
      </c>
      <c r="E2229" s="37" t="str">
        <f>VLOOKUP(D2229,'Vlookup Table Bonus Point'!$C$3:$D$26,2,TRUE)</f>
        <v>5000 to 9999</v>
      </c>
      <c r="F2229" s="1">
        <v>3530</v>
      </c>
      <c r="G2229" s="1" t="s">
        <v>8220</v>
      </c>
      <c r="H2229" s="1" t="s">
        <v>8223</v>
      </c>
      <c r="I2229" s="1" t="s">
        <v>8245</v>
      </c>
      <c r="J2229" s="1">
        <v>1427936400</v>
      </c>
      <c r="K2229" s="1">
        <v>1424221866</v>
      </c>
      <c r="L2229" s="1" t="b">
        <v>0</v>
      </c>
      <c r="M2229" s="1">
        <v>33</v>
      </c>
      <c r="N2229" s="1" t="b">
        <v>0</v>
      </c>
      <c r="O2229" s="1" t="s">
        <v>8270</v>
      </c>
      <c r="P2229" s="28">
        <f>F2229/D2229</f>
        <v>0.70599999999999996</v>
      </c>
      <c r="Q2229" s="29">
        <f>IF(M2229&gt;0,F2229/M2229,0)</f>
        <v>106.96969696969697</v>
      </c>
      <c r="R2229" s="9" t="str">
        <f>LEFT(O2229,SEARCH("/",O2229,1)-1)</f>
        <v>theater</v>
      </c>
      <c r="S2229" s="26" t="str">
        <f>RIGHT(O2229,LEN(O2229)-SEARCH("/",O2229,1))</f>
        <v>plays</v>
      </c>
      <c r="T2229" s="27">
        <f>(((K2229/60)/60)/24)+DATE(1970,1,1)</f>
        <v>42053.049375000002</v>
      </c>
      <c r="U2229" s="5" t="str">
        <f>TEXT(T2229,"mmm")</f>
        <v>Feb</v>
      </c>
      <c r="V2229" s="5" t="str">
        <f>TEXT(T2229,"yyyy")</f>
        <v>2015</v>
      </c>
      <c r="W2229" s="5" t="str">
        <f>TEXT(Y2229,"mmm")</f>
        <v>Apr</v>
      </c>
      <c r="X2229" s="1" t="str">
        <f>TEXT(Y2229,"yyyy")</f>
        <v>2015</v>
      </c>
      <c r="Y2229" s="27">
        <f>(((J2229/60)/60)/24)+DATE(1970,1,1)</f>
        <v>42096.041666666672</v>
      </c>
    </row>
    <row r="2230" spans="1:25" ht="16" x14ac:dyDescent="0.2">
      <c r="A2230" s="1">
        <v>3285</v>
      </c>
      <c r="B2230" s="7" t="s">
        <v>3285</v>
      </c>
      <c r="C2230" s="7" t="s">
        <v>7395</v>
      </c>
      <c r="D2230" s="1">
        <v>4999</v>
      </c>
      <c r="E2230" s="37" t="str">
        <f>VLOOKUP(D2230,'Vlookup Table Bonus Point'!$C$3:$D$26,2,TRUE)</f>
        <v>1000 to 4999</v>
      </c>
      <c r="F2230" s="1">
        <v>5604</v>
      </c>
      <c r="G2230" s="1" t="s">
        <v>8218</v>
      </c>
      <c r="H2230" s="1" t="s">
        <v>8223</v>
      </c>
      <c r="I2230" s="1" t="s">
        <v>8245</v>
      </c>
      <c r="J2230" s="1">
        <v>1488258000</v>
      </c>
      <c r="K2230" s="1">
        <v>1485556626</v>
      </c>
      <c r="L2230" s="1" t="b">
        <v>0</v>
      </c>
      <c r="M2230" s="1">
        <v>81</v>
      </c>
      <c r="N2230" s="1" t="b">
        <v>1</v>
      </c>
      <c r="O2230" s="1" t="s">
        <v>8270</v>
      </c>
      <c r="P2230" s="28">
        <f>F2230/D2230</f>
        <v>1.1210242048409682</v>
      </c>
      <c r="Q2230" s="29">
        <f>IF(M2230&gt;0,F2230/M2230,0)</f>
        <v>69.18518518518519</v>
      </c>
      <c r="R2230" s="9" t="str">
        <f>LEFT(O2230,SEARCH("/",O2230,1)-1)</f>
        <v>theater</v>
      </c>
      <c r="S2230" s="26" t="str">
        <f>RIGHT(O2230,LEN(O2230)-SEARCH("/",O2230,1))</f>
        <v>plays</v>
      </c>
      <c r="T2230" s="27">
        <f>(((K2230/60)/60)/24)+DATE(1970,1,1)</f>
        <v>42762.942430555559</v>
      </c>
      <c r="U2230" s="5" t="str">
        <f>TEXT(T2230,"mmm")</f>
        <v>Jan</v>
      </c>
      <c r="V2230" s="5" t="str">
        <f>TEXT(T2230,"yyyy")</f>
        <v>2017</v>
      </c>
      <c r="W2230" s="5" t="str">
        <f>TEXT(Y2230,"mmm")</f>
        <v>Feb</v>
      </c>
      <c r="X2230" s="1" t="str">
        <f>TEXT(Y2230,"yyyy")</f>
        <v>2017</v>
      </c>
      <c r="Y2230" s="27">
        <f>(((J2230/60)/60)/24)+DATE(1970,1,1)</f>
        <v>42794.208333333328</v>
      </c>
    </row>
    <row r="2231" spans="1:25" ht="48" x14ac:dyDescent="0.2">
      <c r="A2231" s="1">
        <v>1444</v>
      </c>
      <c r="B2231" s="7" t="s">
        <v>1445</v>
      </c>
      <c r="C2231" s="7" t="s">
        <v>5554</v>
      </c>
      <c r="D2231" s="1">
        <v>4950</v>
      </c>
      <c r="E2231" s="37" t="str">
        <f>VLOOKUP(D2231,'Vlookup Table Bonus Point'!$C$3:$D$26,2,TRUE)</f>
        <v>1000 to 4999</v>
      </c>
      <c r="F2231" s="1">
        <v>0</v>
      </c>
      <c r="G2231" s="1" t="s">
        <v>8220</v>
      </c>
      <c r="H2231" s="1" t="s">
        <v>8235</v>
      </c>
      <c r="I2231" s="1" t="s">
        <v>8248</v>
      </c>
      <c r="J2231" s="1">
        <v>1442091462</v>
      </c>
      <c r="K2231" s="1">
        <v>1436907462</v>
      </c>
      <c r="L2231" s="1" t="b">
        <v>0</v>
      </c>
      <c r="M2231" s="1">
        <v>0</v>
      </c>
      <c r="N2231" s="1" t="b">
        <v>0</v>
      </c>
      <c r="O2231" s="1" t="s">
        <v>8286</v>
      </c>
      <c r="P2231" s="28">
        <f>F2231/D2231</f>
        <v>0</v>
      </c>
      <c r="Q2231" s="29">
        <f>IF(M2231&gt;0,F2231/M2231,0)</f>
        <v>0</v>
      </c>
      <c r="R2231" s="9" t="str">
        <f>LEFT(O2231,SEARCH("/",O2231,1)-1)</f>
        <v>publishing</v>
      </c>
      <c r="S2231" s="26" t="str">
        <f>RIGHT(O2231,LEN(O2231)-SEARCH("/",O2231,1))</f>
        <v>translations</v>
      </c>
      <c r="T2231" s="27">
        <f>(((K2231/60)/60)/24)+DATE(1970,1,1)</f>
        <v>42199.873402777783</v>
      </c>
      <c r="U2231" s="5" t="str">
        <f>TEXT(T2231,"mmm")</f>
        <v>Jul</v>
      </c>
      <c r="V2231" s="5" t="str">
        <f>TEXT(T2231,"yyyy")</f>
        <v>2015</v>
      </c>
      <c r="W2231" s="5" t="str">
        <f>TEXT(Y2231,"mmm")</f>
        <v>Sep</v>
      </c>
      <c r="X2231" s="1" t="str">
        <f>TEXT(Y2231,"yyyy")</f>
        <v>2015</v>
      </c>
      <c r="Y2231" s="27">
        <f>(((J2231/60)/60)/24)+DATE(1970,1,1)</f>
        <v>42259.873402777783</v>
      </c>
    </row>
    <row r="2232" spans="1:25" ht="48" x14ac:dyDescent="0.2">
      <c r="A2232" s="1">
        <v>1346</v>
      </c>
      <c r="B2232" s="7" t="s">
        <v>1347</v>
      </c>
      <c r="C2232" s="7" t="s">
        <v>5456</v>
      </c>
      <c r="D2232" s="1">
        <v>4900</v>
      </c>
      <c r="E2232" s="37" t="str">
        <f>VLOOKUP(D2232,'Vlookup Table Bonus Point'!$C$3:$D$26,2,TRUE)</f>
        <v>1000 to 4999</v>
      </c>
      <c r="F2232" s="1">
        <v>7219</v>
      </c>
      <c r="G2232" s="1" t="s">
        <v>8218</v>
      </c>
      <c r="H2232" s="1" t="s">
        <v>8223</v>
      </c>
      <c r="I2232" s="1" t="s">
        <v>8245</v>
      </c>
      <c r="J2232" s="1">
        <v>1372297751</v>
      </c>
      <c r="K2232" s="1">
        <v>1369705751</v>
      </c>
      <c r="L2232" s="1" t="b">
        <v>0</v>
      </c>
      <c r="M2232" s="1">
        <v>149</v>
      </c>
      <c r="N2232" s="1" t="b">
        <v>1</v>
      </c>
      <c r="O2232" s="1" t="s">
        <v>8273</v>
      </c>
      <c r="P2232" s="28">
        <f>F2232/D2232</f>
        <v>1.473265306122449</v>
      </c>
      <c r="Q2232" s="29">
        <f>IF(M2232&gt;0,F2232/M2232,0)</f>
        <v>48.449664429530202</v>
      </c>
      <c r="R2232" s="9" t="str">
        <f>LEFT(O2232,SEARCH("/",O2232,1)-1)</f>
        <v>publishing</v>
      </c>
      <c r="S2232" s="26" t="str">
        <f>RIGHT(O2232,LEN(O2232)-SEARCH("/",O2232,1))</f>
        <v>nonfiction</v>
      </c>
      <c r="T2232" s="27">
        <f>(((K2232/60)/60)/24)+DATE(1970,1,1)</f>
        <v>41422.075821759259</v>
      </c>
      <c r="U2232" s="5" t="str">
        <f>TEXT(T2232,"mmm")</f>
        <v>May</v>
      </c>
      <c r="V2232" s="5" t="str">
        <f>TEXT(T2232,"yyyy")</f>
        <v>2013</v>
      </c>
      <c r="W2232" s="5" t="str">
        <f>TEXT(Y2232,"mmm")</f>
        <v>Jun</v>
      </c>
      <c r="X2232" s="1" t="str">
        <f>TEXT(Y2232,"yyyy")</f>
        <v>2013</v>
      </c>
      <c r="Y2232" s="27">
        <f>(((J2232/60)/60)/24)+DATE(1970,1,1)</f>
        <v>41452.075821759259</v>
      </c>
    </row>
    <row r="2233" spans="1:25" ht="48" x14ac:dyDescent="0.2">
      <c r="A2233" s="1">
        <v>2045</v>
      </c>
      <c r="B2233" s="7" t="s">
        <v>2046</v>
      </c>
      <c r="C2233" s="7" t="s">
        <v>6155</v>
      </c>
      <c r="D2233" s="1">
        <v>4900</v>
      </c>
      <c r="E2233" s="37" t="str">
        <f>VLOOKUP(D2233,'Vlookup Table Bonus Point'!$C$3:$D$26,2,TRUE)</f>
        <v>1000 to 4999</v>
      </c>
      <c r="F2233" s="1">
        <v>40140.01</v>
      </c>
      <c r="G2233" s="1" t="s">
        <v>8218</v>
      </c>
      <c r="H2233" s="1" t="s">
        <v>8223</v>
      </c>
      <c r="I2233" s="1" t="s">
        <v>8245</v>
      </c>
      <c r="J2233" s="1">
        <v>1341799647</v>
      </c>
      <c r="K2233" s="1">
        <v>1339207647</v>
      </c>
      <c r="L2233" s="1" t="b">
        <v>0</v>
      </c>
      <c r="M2233" s="1">
        <v>263</v>
      </c>
      <c r="N2233" s="1" t="b">
        <v>1</v>
      </c>
      <c r="O2233" s="1" t="s">
        <v>8294</v>
      </c>
      <c r="P2233" s="28">
        <f>F2233/D2233</f>
        <v>8.1918387755102042</v>
      </c>
      <c r="Q2233" s="29">
        <f>IF(M2233&gt;0,F2233/M2233,0)</f>
        <v>152.62361216730039</v>
      </c>
      <c r="R2233" s="9" t="str">
        <f>LEFT(O2233,SEARCH("/",O2233,1)-1)</f>
        <v>technology</v>
      </c>
      <c r="S2233" s="26" t="str">
        <f>RIGHT(O2233,LEN(O2233)-SEARCH("/",O2233,1))</f>
        <v>hardware</v>
      </c>
      <c r="T2233" s="27">
        <f>(((K2233/60)/60)/24)+DATE(1970,1,1)</f>
        <v>41069.088506944441</v>
      </c>
      <c r="U2233" s="5" t="str">
        <f>TEXT(T2233,"mmm")</f>
        <v>Jun</v>
      </c>
      <c r="V2233" s="5" t="str">
        <f>TEXT(T2233,"yyyy")</f>
        <v>2012</v>
      </c>
      <c r="W2233" s="5" t="str">
        <f>TEXT(Y2233,"mmm")</f>
        <v>Jul</v>
      </c>
      <c r="X2233" s="1" t="str">
        <f>TEXT(Y2233,"yyyy")</f>
        <v>2012</v>
      </c>
      <c r="Y2233" s="27">
        <f>(((J2233/60)/60)/24)+DATE(1970,1,1)</f>
        <v>41099.088506944441</v>
      </c>
    </row>
    <row r="2234" spans="1:25" ht="48" x14ac:dyDescent="0.2">
      <c r="A2234" s="1">
        <v>3473</v>
      </c>
      <c r="B2234" s="7" t="s">
        <v>3472</v>
      </c>
      <c r="C2234" s="7" t="s">
        <v>7583</v>
      </c>
      <c r="D2234" s="1">
        <v>4900</v>
      </c>
      <c r="E2234" s="37" t="str">
        <f>VLOOKUP(D2234,'Vlookup Table Bonus Point'!$C$3:$D$26,2,TRUE)</f>
        <v>1000 to 4999</v>
      </c>
      <c r="F2234" s="1">
        <v>4900</v>
      </c>
      <c r="G2234" s="1" t="s">
        <v>8218</v>
      </c>
      <c r="H2234" s="1" t="s">
        <v>8223</v>
      </c>
      <c r="I2234" s="1" t="s">
        <v>8245</v>
      </c>
      <c r="J2234" s="1">
        <v>1426883220</v>
      </c>
      <c r="K2234" s="1">
        <v>1425067296</v>
      </c>
      <c r="L2234" s="1" t="b">
        <v>0</v>
      </c>
      <c r="M2234" s="1">
        <v>33</v>
      </c>
      <c r="N2234" s="1" t="b">
        <v>1</v>
      </c>
      <c r="O2234" s="1" t="s">
        <v>8270</v>
      </c>
      <c r="P2234" s="28">
        <f>F2234/D2234</f>
        <v>1</v>
      </c>
      <c r="Q2234" s="29">
        <f>IF(M2234&gt;0,F2234/M2234,0)</f>
        <v>148.4848484848485</v>
      </c>
      <c r="R2234" s="9" t="str">
        <f>LEFT(O2234,SEARCH("/",O2234,1)-1)</f>
        <v>theater</v>
      </c>
      <c r="S2234" s="26" t="str">
        <f>RIGHT(O2234,LEN(O2234)-SEARCH("/",O2234,1))</f>
        <v>plays</v>
      </c>
      <c r="T2234" s="27">
        <f>(((K2234/60)/60)/24)+DATE(1970,1,1)</f>
        <v>42062.834444444445</v>
      </c>
      <c r="U2234" s="5" t="str">
        <f>TEXT(T2234,"mmm")</f>
        <v>Feb</v>
      </c>
      <c r="V2234" s="5" t="str">
        <f>TEXT(T2234,"yyyy")</f>
        <v>2015</v>
      </c>
      <c r="W2234" s="5" t="str">
        <f>TEXT(Y2234,"mmm")</f>
        <v>Mar</v>
      </c>
      <c r="X2234" s="1" t="str">
        <f>TEXT(Y2234,"yyyy")</f>
        <v>2015</v>
      </c>
      <c r="Y2234" s="27">
        <f>(((J2234/60)/60)/24)+DATE(1970,1,1)</f>
        <v>42083.852083333331</v>
      </c>
    </row>
    <row r="2235" spans="1:25" ht="48" x14ac:dyDescent="0.2">
      <c r="A2235" s="1">
        <v>1200</v>
      </c>
      <c r="B2235" s="7" t="s">
        <v>1201</v>
      </c>
      <c r="C2235" s="7" t="s">
        <v>5310</v>
      </c>
      <c r="D2235" s="1">
        <v>4800</v>
      </c>
      <c r="E2235" s="37" t="str">
        <f>VLOOKUP(D2235,'Vlookup Table Bonus Point'!$C$3:$D$26,2,TRUE)</f>
        <v>1000 to 4999</v>
      </c>
      <c r="F2235" s="1">
        <v>6029</v>
      </c>
      <c r="G2235" s="1" t="s">
        <v>8218</v>
      </c>
      <c r="H2235" s="1" t="s">
        <v>8223</v>
      </c>
      <c r="I2235" s="1" t="s">
        <v>8245</v>
      </c>
      <c r="J2235" s="1">
        <v>1429183656</v>
      </c>
      <c r="K2235" s="1">
        <v>1427369256</v>
      </c>
      <c r="L2235" s="1" t="b">
        <v>0</v>
      </c>
      <c r="M2235" s="1">
        <v>103</v>
      </c>
      <c r="N2235" s="1" t="b">
        <v>1</v>
      </c>
      <c r="O2235" s="1" t="s">
        <v>8284</v>
      </c>
      <c r="P2235" s="28">
        <f>F2235/D2235</f>
        <v>1.2560416666666667</v>
      </c>
      <c r="Q2235" s="29">
        <f>IF(M2235&gt;0,F2235/M2235,0)</f>
        <v>58.533980582524272</v>
      </c>
      <c r="R2235" s="9" t="str">
        <f>LEFT(O2235,SEARCH("/",O2235,1)-1)</f>
        <v>photography</v>
      </c>
      <c r="S2235" s="26" t="str">
        <f>RIGHT(O2235,LEN(O2235)-SEARCH("/",O2235,1))</f>
        <v>photobooks</v>
      </c>
      <c r="T2235" s="27">
        <f>(((K2235/60)/60)/24)+DATE(1970,1,1)</f>
        <v>42089.477500000001</v>
      </c>
      <c r="U2235" s="5" t="str">
        <f>TEXT(T2235,"mmm")</f>
        <v>Mar</v>
      </c>
      <c r="V2235" s="5" t="str">
        <f>TEXT(T2235,"yyyy")</f>
        <v>2015</v>
      </c>
      <c r="W2235" s="5" t="str">
        <f>TEXT(Y2235,"mmm")</f>
        <v>Apr</v>
      </c>
      <c r="X2235" s="1" t="str">
        <f>TEXT(Y2235,"yyyy")</f>
        <v>2015</v>
      </c>
      <c r="Y2235" s="27">
        <f>(((J2235/60)/60)/24)+DATE(1970,1,1)</f>
        <v>42110.477500000001</v>
      </c>
    </row>
    <row r="2236" spans="1:25" ht="48" x14ac:dyDescent="0.2">
      <c r="A2236" s="1">
        <v>1777</v>
      </c>
      <c r="B2236" s="7" t="s">
        <v>1778</v>
      </c>
      <c r="C2236" s="7" t="s">
        <v>5887</v>
      </c>
      <c r="D2236" s="1">
        <v>4800</v>
      </c>
      <c r="E2236" s="37" t="str">
        <f>VLOOKUP(D2236,'Vlookup Table Bonus Point'!$C$3:$D$26,2,TRUE)</f>
        <v>1000 to 4999</v>
      </c>
      <c r="F2236" s="1">
        <v>651</v>
      </c>
      <c r="G2236" s="1" t="s">
        <v>8220</v>
      </c>
      <c r="H2236" s="1" t="s">
        <v>8232</v>
      </c>
      <c r="I2236" s="1" t="s">
        <v>8248</v>
      </c>
      <c r="J2236" s="1">
        <v>1424421253</v>
      </c>
      <c r="K2236" s="1">
        <v>1421829253</v>
      </c>
      <c r="L2236" s="1" t="b">
        <v>1</v>
      </c>
      <c r="M2236" s="1">
        <v>10</v>
      </c>
      <c r="N2236" s="1" t="b">
        <v>0</v>
      </c>
      <c r="O2236" s="1" t="s">
        <v>8284</v>
      </c>
      <c r="P2236" s="28">
        <f>F2236/D2236</f>
        <v>0.135625</v>
      </c>
      <c r="Q2236" s="29">
        <f>IF(M2236&gt;0,F2236/M2236,0)</f>
        <v>65.099999999999994</v>
      </c>
      <c r="R2236" s="9" t="str">
        <f>LEFT(O2236,SEARCH("/",O2236,1)-1)</f>
        <v>photography</v>
      </c>
      <c r="S2236" s="26" t="str">
        <f>RIGHT(O2236,LEN(O2236)-SEARCH("/",O2236,1))</f>
        <v>photobooks</v>
      </c>
      <c r="T2236" s="27">
        <f>(((K2236/60)/60)/24)+DATE(1970,1,1)</f>
        <v>42025.357094907406</v>
      </c>
      <c r="U2236" s="5" t="str">
        <f>TEXT(T2236,"mmm")</f>
        <v>Jan</v>
      </c>
      <c r="V2236" s="5" t="str">
        <f>TEXT(T2236,"yyyy")</f>
        <v>2015</v>
      </c>
      <c r="W2236" s="5" t="str">
        <f>TEXT(Y2236,"mmm")</f>
        <v>Feb</v>
      </c>
      <c r="X2236" s="1" t="str">
        <f>TEXT(Y2236,"yyyy")</f>
        <v>2015</v>
      </c>
      <c r="Y2236" s="27">
        <f>(((J2236/60)/60)/24)+DATE(1970,1,1)</f>
        <v>42055.357094907406</v>
      </c>
    </row>
    <row r="2237" spans="1:25" ht="48" x14ac:dyDescent="0.2">
      <c r="A2237" s="1">
        <v>2752</v>
      </c>
      <c r="B2237" s="7" t="s">
        <v>2752</v>
      </c>
      <c r="C2237" s="7" t="s">
        <v>6862</v>
      </c>
      <c r="D2237" s="1">
        <v>4800</v>
      </c>
      <c r="E2237" s="37" t="str">
        <f>VLOOKUP(D2237,'Vlookup Table Bonus Point'!$C$3:$D$26,2,TRUE)</f>
        <v>1000 to 4999</v>
      </c>
      <c r="F2237" s="1">
        <v>550</v>
      </c>
      <c r="G2237" s="1" t="s">
        <v>8220</v>
      </c>
      <c r="H2237" s="1" t="s">
        <v>8223</v>
      </c>
      <c r="I2237" s="1" t="s">
        <v>8245</v>
      </c>
      <c r="J2237" s="1">
        <v>1324232504</v>
      </c>
      <c r="K2237" s="1">
        <v>1320776504</v>
      </c>
      <c r="L2237" s="1" t="b">
        <v>0</v>
      </c>
      <c r="M2237" s="1">
        <v>14</v>
      </c>
      <c r="N2237" s="1" t="b">
        <v>0</v>
      </c>
      <c r="O2237" s="1" t="s">
        <v>8303</v>
      </c>
      <c r="P2237" s="28">
        <f>F2237/D2237</f>
        <v>0.11458333333333333</v>
      </c>
      <c r="Q2237" s="29">
        <f>IF(M2237&gt;0,F2237/M2237,0)</f>
        <v>39.285714285714285</v>
      </c>
      <c r="R2237" s="9" t="str">
        <f>LEFT(O2237,SEARCH("/",O2237,1)-1)</f>
        <v>publishing</v>
      </c>
      <c r="S2237" s="26" t="str">
        <f>RIGHT(O2237,LEN(O2237)-SEARCH("/",O2237,1))</f>
        <v>children's books</v>
      </c>
      <c r="T2237" s="27">
        <f>(((K2237/60)/60)/24)+DATE(1970,1,1)</f>
        <v>40855.765092592592</v>
      </c>
      <c r="U2237" s="5" t="str">
        <f>TEXT(T2237,"mmm")</f>
        <v>Nov</v>
      </c>
      <c r="V2237" s="5" t="str">
        <f>TEXT(T2237,"yyyy")</f>
        <v>2011</v>
      </c>
      <c r="W2237" s="5" t="str">
        <f>TEXT(Y2237,"mmm")</f>
        <v>Dec</v>
      </c>
      <c r="X2237" s="1" t="str">
        <f>TEXT(Y2237,"yyyy")</f>
        <v>2011</v>
      </c>
      <c r="Y2237" s="27">
        <f>(((J2237/60)/60)/24)+DATE(1970,1,1)</f>
        <v>40895.765092592592</v>
      </c>
    </row>
    <row r="2238" spans="1:25" ht="48" x14ac:dyDescent="0.2">
      <c r="A2238" s="1">
        <v>394</v>
      </c>
      <c r="B2238" s="7" t="s">
        <v>395</v>
      </c>
      <c r="C2238" s="7" t="s">
        <v>4504</v>
      </c>
      <c r="D2238" s="1">
        <v>4700</v>
      </c>
      <c r="E2238" s="37" t="str">
        <f>VLOOKUP(D2238,'Vlookup Table Bonus Point'!$C$3:$D$26,2,TRUE)</f>
        <v>1000 to 4999</v>
      </c>
      <c r="F2238" s="1">
        <v>5259</v>
      </c>
      <c r="G2238" s="1" t="s">
        <v>8218</v>
      </c>
      <c r="H2238" s="1" t="s">
        <v>8226</v>
      </c>
      <c r="I2238" s="1" t="s">
        <v>8248</v>
      </c>
      <c r="J2238" s="1">
        <v>1460918282</v>
      </c>
      <c r="K2238" s="1">
        <v>1455737882</v>
      </c>
      <c r="L2238" s="1" t="b">
        <v>0</v>
      </c>
      <c r="M2238" s="1">
        <v>50</v>
      </c>
      <c r="N2238" s="1" t="b">
        <v>1</v>
      </c>
      <c r="O2238" s="1" t="s">
        <v>8268</v>
      </c>
      <c r="P2238" s="28">
        <f>F2238/D2238</f>
        <v>1.118936170212766</v>
      </c>
      <c r="Q2238" s="29">
        <f>IF(M2238&gt;0,F2238/M2238,0)</f>
        <v>105.18</v>
      </c>
      <c r="R2238" s="9" t="str">
        <f>LEFT(O2238,SEARCH("/",O2238,1)-1)</f>
        <v>film &amp; video</v>
      </c>
      <c r="S2238" s="26" t="str">
        <f>RIGHT(O2238,LEN(O2238)-SEARCH("/",O2238,1))</f>
        <v>documentary</v>
      </c>
      <c r="T2238" s="27">
        <f>(((K2238/60)/60)/24)+DATE(1970,1,1)</f>
        <v>42417.818078703705</v>
      </c>
      <c r="U2238" s="5" t="str">
        <f>TEXT(T2238,"mmm")</f>
        <v>Feb</v>
      </c>
      <c r="V2238" s="5" t="str">
        <f>TEXT(T2238,"yyyy")</f>
        <v>2016</v>
      </c>
      <c r="W2238" s="5" t="str">
        <f>TEXT(Y2238,"mmm")</f>
        <v>Apr</v>
      </c>
      <c r="X2238" s="1" t="str">
        <f>TEXT(Y2238,"yyyy")</f>
        <v>2016</v>
      </c>
      <c r="Y2238" s="27">
        <f>(((J2238/60)/60)/24)+DATE(1970,1,1)</f>
        <v>42477.776412037041</v>
      </c>
    </row>
    <row r="2239" spans="1:25" ht="48" x14ac:dyDescent="0.2">
      <c r="A2239" s="1">
        <v>1035</v>
      </c>
      <c r="B2239" s="7" t="s">
        <v>1036</v>
      </c>
      <c r="C2239" s="7" t="s">
        <v>5145</v>
      </c>
      <c r="D2239" s="1">
        <v>4600</v>
      </c>
      <c r="E2239" s="37" t="str">
        <f>VLOOKUP(D2239,'Vlookup Table Bonus Point'!$C$3:$D$26,2,TRUE)</f>
        <v>1000 to 4999</v>
      </c>
      <c r="F2239" s="1">
        <v>4952</v>
      </c>
      <c r="G2239" s="1" t="s">
        <v>8218</v>
      </c>
      <c r="H2239" s="1" t="s">
        <v>8223</v>
      </c>
      <c r="I2239" s="1" t="s">
        <v>8245</v>
      </c>
      <c r="J2239" s="1">
        <v>1423668220</v>
      </c>
      <c r="K2239" s="1">
        <v>1421076220</v>
      </c>
      <c r="L2239" s="1" t="b">
        <v>0</v>
      </c>
      <c r="M2239" s="1">
        <v>76</v>
      </c>
      <c r="N2239" s="1" t="b">
        <v>1</v>
      </c>
      <c r="O2239" s="1" t="s">
        <v>8279</v>
      </c>
      <c r="P2239" s="28">
        <f>F2239/D2239</f>
        <v>1.0765217391304347</v>
      </c>
      <c r="Q2239" s="29">
        <f>IF(M2239&gt;0,F2239/M2239,0)</f>
        <v>65.15789473684211</v>
      </c>
      <c r="R2239" s="9" t="str">
        <f>LEFT(O2239,SEARCH("/",O2239,1)-1)</f>
        <v>music</v>
      </c>
      <c r="S2239" s="26" t="str">
        <f>RIGHT(O2239,LEN(O2239)-SEARCH("/",O2239,1))</f>
        <v>electronic music</v>
      </c>
      <c r="T2239" s="27">
        <f>(((K2239/60)/60)/24)+DATE(1970,1,1)</f>
        <v>42016.641435185185</v>
      </c>
      <c r="U2239" s="5" t="str">
        <f>TEXT(T2239,"mmm")</f>
        <v>Jan</v>
      </c>
      <c r="V2239" s="5" t="str">
        <f>TEXT(T2239,"yyyy")</f>
        <v>2015</v>
      </c>
      <c r="W2239" s="5" t="str">
        <f>TEXT(Y2239,"mmm")</f>
        <v>Feb</v>
      </c>
      <c r="X2239" s="1" t="str">
        <f>TEXT(Y2239,"yyyy")</f>
        <v>2015</v>
      </c>
      <c r="Y2239" s="27">
        <f>(((J2239/60)/60)/24)+DATE(1970,1,1)</f>
        <v>42046.641435185185</v>
      </c>
    </row>
    <row r="2240" spans="1:25" ht="48" x14ac:dyDescent="0.2">
      <c r="A2240" s="1">
        <v>1312</v>
      </c>
      <c r="B2240" s="7" t="s">
        <v>1313</v>
      </c>
      <c r="C2240" s="7" t="s">
        <v>5422</v>
      </c>
      <c r="D2240" s="1">
        <v>4600</v>
      </c>
      <c r="E2240" s="37" t="str">
        <f>VLOOKUP(D2240,'Vlookup Table Bonus Point'!$C$3:$D$26,2,TRUE)</f>
        <v>1000 to 4999</v>
      </c>
      <c r="F2240" s="1">
        <v>28</v>
      </c>
      <c r="G2240" s="1" t="s">
        <v>8219</v>
      </c>
      <c r="H2240" s="1" t="s">
        <v>8223</v>
      </c>
      <c r="I2240" s="1" t="s">
        <v>8245</v>
      </c>
      <c r="J2240" s="1">
        <v>1429375922</v>
      </c>
      <c r="K2240" s="1">
        <v>1426783922</v>
      </c>
      <c r="L2240" s="1" t="b">
        <v>0</v>
      </c>
      <c r="M2240" s="1">
        <v>1</v>
      </c>
      <c r="N2240" s="1" t="b">
        <v>0</v>
      </c>
      <c r="O2240" s="1" t="s">
        <v>8272</v>
      </c>
      <c r="P2240" s="28">
        <f>F2240/D2240</f>
        <v>6.0869565217391303E-3</v>
      </c>
      <c r="Q2240" s="29">
        <f>IF(M2240&gt;0,F2240/M2240,0)</f>
        <v>28</v>
      </c>
      <c r="R2240" s="9" t="str">
        <f>LEFT(O2240,SEARCH("/",O2240,1)-1)</f>
        <v>technology</v>
      </c>
      <c r="S2240" s="26" t="str">
        <f>RIGHT(O2240,LEN(O2240)-SEARCH("/",O2240,1))</f>
        <v>wearables</v>
      </c>
      <c r="T2240" s="27">
        <f>(((K2240/60)/60)/24)+DATE(1970,1,1)</f>
        <v>42082.702800925923</v>
      </c>
      <c r="U2240" s="5" t="str">
        <f>TEXT(T2240,"mmm")</f>
        <v>Mar</v>
      </c>
      <c r="V2240" s="5" t="str">
        <f>TEXT(T2240,"yyyy")</f>
        <v>2015</v>
      </c>
      <c r="W2240" s="5" t="str">
        <f>TEXT(Y2240,"mmm")</f>
        <v>Apr</v>
      </c>
      <c r="X2240" s="1" t="str">
        <f>TEXT(Y2240,"yyyy")</f>
        <v>2015</v>
      </c>
      <c r="Y2240" s="27">
        <f>(((J2240/60)/60)/24)+DATE(1970,1,1)</f>
        <v>42112.702800925923</v>
      </c>
    </row>
    <row r="2241" spans="1:25" ht="32" x14ac:dyDescent="0.2">
      <c r="A2241" s="1">
        <v>2195</v>
      </c>
      <c r="B2241" s="7" t="s">
        <v>2196</v>
      </c>
      <c r="C2241" s="7" t="s">
        <v>6305</v>
      </c>
      <c r="D2241" s="1">
        <v>4600</v>
      </c>
      <c r="E2241" s="37" t="str">
        <f>VLOOKUP(D2241,'Vlookup Table Bonus Point'!$C$3:$D$26,2,TRUE)</f>
        <v>1000 to 4999</v>
      </c>
      <c r="F2241" s="1">
        <v>5535</v>
      </c>
      <c r="G2241" s="1" t="s">
        <v>8218</v>
      </c>
      <c r="H2241" s="1" t="s">
        <v>8223</v>
      </c>
      <c r="I2241" s="1" t="s">
        <v>8245</v>
      </c>
      <c r="J2241" s="1">
        <v>1439317900</v>
      </c>
      <c r="K2241" s="1">
        <v>1436725900</v>
      </c>
      <c r="L2241" s="1" t="b">
        <v>0</v>
      </c>
      <c r="M2241" s="1">
        <v>115</v>
      </c>
      <c r="N2241" s="1" t="b">
        <v>1</v>
      </c>
      <c r="O2241" s="1" t="s">
        <v>8296</v>
      </c>
      <c r="P2241" s="28">
        <f>F2241/D2241</f>
        <v>1.2032608695652174</v>
      </c>
      <c r="Q2241" s="29">
        <f>IF(M2241&gt;0,F2241/M2241,0)</f>
        <v>48.130434782608695</v>
      </c>
      <c r="R2241" s="9" t="str">
        <f>LEFT(O2241,SEARCH("/",O2241,1)-1)</f>
        <v>games</v>
      </c>
      <c r="S2241" s="26" t="str">
        <f>RIGHT(O2241,LEN(O2241)-SEARCH("/",O2241,1))</f>
        <v>tabletop games</v>
      </c>
      <c r="T2241" s="27">
        <f>(((K2241/60)/60)/24)+DATE(1970,1,1)</f>
        <v>42197.771990740745</v>
      </c>
      <c r="U2241" s="5" t="str">
        <f>TEXT(T2241,"mmm")</f>
        <v>Jul</v>
      </c>
      <c r="V2241" s="5" t="str">
        <f>TEXT(T2241,"yyyy")</f>
        <v>2015</v>
      </c>
      <c r="W2241" s="5" t="str">
        <f>TEXT(Y2241,"mmm")</f>
        <v>Aug</v>
      </c>
      <c r="X2241" s="1" t="str">
        <f>TEXT(Y2241,"yyyy")</f>
        <v>2015</v>
      </c>
      <c r="Y2241" s="27">
        <f>(((J2241/60)/60)/24)+DATE(1970,1,1)</f>
        <v>42227.771990740745</v>
      </c>
    </row>
    <row r="2242" spans="1:25" ht="48" x14ac:dyDescent="0.2">
      <c r="A2242" s="1">
        <v>2276</v>
      </c>
      <c r="B2242" s="7" t="s">
        <v>2277</v>
      </c>
      <c r="C2242" s="7" t="s">
        <v>6386</v>
      </c>
      <c r="D2242" s="1">
        <v>4589</v>
      </c>
      <c r="E2242" s="37" t="str">
        <f>VLOOKUP(D2242,'Vlookup Table Bonus Point'!$C$3:$D$26,2,TRUE)</f>
        <v>1000 to 4999</v>
      </c>
      <c r="F2242" s="1">
        <v>4856</v>
      </c>
      <c r="G2242" s="1" t="s">
        <v>8218</v>
      </c>
      <c r="H2242" s="1" t="s">
        <v>8223</v>
      </c>
      <c r="I2242" s="1" t="s">
        <v>8245</v>
      </c>
      <c r="J2242" s="1">
        <v>1388936289</v>
      </c>
      <c r="K2242" s="1">
        <v>1386344289</v>
      </c>
      <c r="L2242" s="1" t="b">
        <v>0</v>
      </c>
      <c r="M2242" s="1">
        <v>75</v>
      </c>
      <c r="N2242" s="1" t="b">
        <v>1</v>
      </c>
      <c r="O2242" s="1" t="s">
        <v>8296</v>
      </c>
      <c r="P2242" s="28">
        <f>F2242/D2242</f>
        <v>1.0581826105905425</v>
      </c>
      <c r="Q2242" s="29">
        <f>IF(M2242&gt;0,F2242/M2242,0)</f>
        <v>64.74666666666667</v>
      </c>
      <c r="R2242" s="9" t="str">
        <f>LEFT(O2242,SEARCH("/",O2242,1)-1)</f>
        <v>games</v>
      </c>
      <c r="S2242" s="26" t="str">
        <f>RIGHT(O2242,LEN(O2242)-SEARCH("/",O2242,1))</f>
        <v>tabletop games</v>
      </c>
      <c r="T2242" s="27">
        <f>(((K2242/60)/60)/24)+DATE(1970,1,1)</f>
        <v>41614.651493055557</v>
      </c>
      <c r="U2242" s="5" t="str">
        <f>TEXT(T2242,"mmm")</f>
        <v>Dec</v>
      </c>
      <c r="V2242" s="5" t="str">
        <f>TEXT(T2242,"yyyy")</f>
        <v>2013</v>
      </c>
      <c r="W2242" s="5" t="str">
        <f>TEXT(Y2242,"mmm")</f>
        <v>Jan</v>
      </c>
      <c r="X2242" s="1" t="str">
        <f>TEXT(Y2242,"yyyy")</f>
        <v>2014</v>
      </c>
      <c r="Y2242" s="27">
        <f>(((J2242/60)/60)/24)+DATE(1970,1,1)</f>
        <v>41644.651493055557</v>
      </c>
    </row>
    <row r="2243" spans="1:25" ht="48" x14ac:dyDescent="0.2">
      <c r="A2243" s="1">
        <v>1885</v>
      </c>
      <c r="B2243" s="7" t="s">
        <v>1886</v>
      </c>
      <c r="C2243" s="7" t="s">
        <v>5995</v>
      </c>
      <c r="D2243" s="1">
        <v>4575</v>
      </c>
      <c r="E2243" s="37" t="str">
        <f>VLOOKUP(D2243,'Vlookup Table Bonus Point'!$C$3:$D$26,2,TRUE)</f>
        <v>1000 to 4999</v>
      </c>
      <c r="F2243" s="1">
        <v>5322</v>
      </c>
      <c r="G2243" s="1" t="s">
        <v>8218</v>
      </c>
      <c r="H2243" s="1" t="s">
        <v>8223</v>
      </c>
      <c r="I2243" s="1" t="s">
        <v>8245</v>
      </c>
      <c r="J2243" s="1">
        <v>1344636000</v>
      </c>
      <c r="K2243" s="1">
        <v>1341800110</v>
      </c>
      <c r="L2243" s="1" t="b">
        <v>0</v>
      </c>
      <c r="M2243" s="1">
        <v>105</v>
      </c>
      <c r="N2243" s="1" t="b">
        <v>1</v>
      </c>
      <c r="O2243" s="1" t="s">
        <v>8278</v>
      </c>
      <c r="P2243" s="28">
        <f>F2243/D2243</f>
        <v>1.1632786885245903</v>
      </c>
      <c r="Q2243" s="29">
        <f>IF(M2243&gt;0,F2243/M2243,0)</f>
        <v>50.685714285714283</v>
      </c>
      <c r="R2243" s="9" t="str">
        <f>LEFT(O2243,SEARCH("/",O2243,1)-1)</f>
        <v>music</v>
      </c>
      <c r="S2243" s="26" t="str">
        <f>RIGHT(O2243,LEN(O2243)-SEARCH("/",O2243,1))</f>
        <v>indie rock</v>
      </c>
      <c r="T2243" s="27">
        <f>(((K2243/60)/60)/24)+DATE(1970,1,1)</f>
        <v>41099.093865740739</v>
      </c>
      <c r="U2243" s="5" t="str">
        <f>TEXT(T2243,"mmm")</f>
        <v>Jul</v>
      </c>
      <c r="V2243" s="5" t="str">
        <f>TEXT(T2243,"yyyy")</f>
        <v>2012</v>
      </c>
      <c r="W2243" s="5" t="str">
        <f>TEXT(Y2243,"mmm")</f>
        <v>Aug</v>
      </c>
      <c r="X2243" s="1" t="str">
        <f>TEXT(Y2243,"yyyy")</f>
        <v>2012</v>
      </c>
      <c r="Y2243" s="27">
        <f>(((J2243/60)/60)/24)+DATE(1970,1,1)</f>
        <v>41131.916666666664</v>
      </c>
    </row>
    <row r="2244" spans="1:25" ht="48" x14ac:dyDescent="0.2">
      <c r="A2244" s="1">
        <v>60</v>
      </c>
      <c r="B2244" s="7" t="s">
        <v>62</v>
      </c>
      <c r="C2244" s="7" t="s">
        <v>4171</v>
      </c>
      <c r="D2244" s="1">
        <v>4500</v>
      </c>
      <c r="E2244" s="37" t="str">
        <f>VLOOKUP(D2244,'Vlookup Table Bonus Point'!$C$3:$D$26,2,TRUE)</f>
        <v>1000 to 4999</v>
      </c>
      <c r="F2244" s="1">
        <v>4648.33</v>
      </c>
      <c r="G2244" s="1" t="s">
        <v>8218</v>
      </c>
      <c r="H2244" s="1" t="s">
        <v>8224</v>
      </c>
      <c r="I2244" s="1" t="s">
        <v>8246</v>
      </c>
      <c r="J2244" s="1">
        <v>1395532800</v>
      </c>
      <c r="K2244" s="1">
        <v>1393882717</v>
      </c>
      <c r="L2244" s="1" t="b">
        <v>0</v>
      </c>
      <c r="M2244" s="1">
        <v>108</v>
      </c>
      <c r="N2244" s="1" t="b">
        <v>1</v>
      </c>
      <c r="O2244" s="1" t="s">
        <v>8265</v>
      </c>
      <c r="P2244" s="28">
        <f>F2244/D2244</f>
        <v>1.0329622222222221</v>
      </c>
      <c r="Q2244" s="29">
        <f>IF(M2244&gt;0,F2244/M2244,0)</f>
        <v>43.040092592592593</v>
      </c>
      <c r="R2244" s="9" t="str">
        <f>LEFT(O2244,SEARCH("/",O2244,1)-1)</f>
        <v>film &amp; video</v>
      </c>
      <c r="S2244" s="26" t="str">
        <f>RIGHT(O2244,LEN(O2244)-SEARCH("/",O2244,1))</f>
        <v>shorts</v>
      </c>
      <c r="T2244" s="27">
        <f>(((K2244/60)/60)/24)+DATE(1970,1,1)</f>
        <v>41701.901817129627</v>
      </c>
      <c r="U2244" s="5" t="str">
        <f>TEXT(T2244,"mmm")</f>
        <v>Mar</v>
      </c>
      <c r="V2244" s="5" t="str">
        <f>TEXT(T2244,"yyyy")</f>
        <v>2014</v>
      </c>
      <c r="W2244" s="5" t="str">
        <f>TEXT(Y2244,"mmm")</f>
        <v>Mar</v>
      </c>
      <c r="X2244" s="1" t="str">
        <f>TEXT(Y2244,"yyyy")</f>
        <v>2014</v>
      </c>
      <c r="Y2244" s="27">
        <f>(((J2244/60)/60)/24)+DATE(1970,1,1)</f>
        <v>41721</v>
      </c>
    </row>
    <row r="2245" spans="1:25" ht="48" x14ac:dyDescent="0.2">
      <c r="A2245" s="1">
        <v>117</v>
      </c>
      <c r="B2245" s="7" t="s">
        <v>119</v>
      </c>
      <c r="C2245" s="7" t="s">
        <v>4228</v>
      </c>
      <c r="D2245" s="1">
        <v>4500</v>
      </c>
      <c r="E2245" s="37" t="str">
        <f>VLOOKUP(D2245,'Vlookup Table Bonus Point'!$C$3:$D$26,2,TRUE)</f>
        <v>1000 to 4999</v>
      </c>
      <c r="F2245" s="1">
        <v>4522.22</v>
      </c>
      <c r="G2245" s="1" t="s">
        <v>8218</v>
      </c>
      <c r="H2245" s="1" t="s">
        <v>8223</v>
      </c>
      <c r="I2245" s="1" t="s">
        <v>8245</v>
      </c>
      <c r="J2245" s="1">
        <v>1276110000</v>
      </c>
      <c r="K2245" s="1">
        <v>1268337744</v>
      </c>
      <c r="L2245" s="1" t="b">
        <v>0</v>
      </c>
      <c r="M2245" s="1">
        <v>27</v>
      </c>
      <c r="N2245" s="1" t="b">
        <v>1</v>
      </c>
      <c r="O2245" s="1" t="s">
        <v>8265</v>
      </c>
      <c r="P2245" s="28">
        <f>F2245/D2245</f>
        <v>1.0049377777777779</v>
      </c>
      <c r="Q2245" s="29">
        <f>IF(M2245&gt;0,F2245/M2245,0)</f>
        <v>167.48962962962963</v>
      </c>
      <c r="R2245" s="9" t="str">
        <f>LEFT(O2245,SEARCH("/",O2245,1)-1)</f>
        <v>film &amp; video</v>
      </c>
      <c r="S2245" s="26" t="str">
        <f>RIGHT(O2245,LEN(O2245)-SEARCH("/",O2245,1))</f>
        <v>shorts</v>
      </c>
      <c r="T2245" s="27">
        <f>(((K2245/60)/60)/24)+DATE(1970,1,1)</f>
        <v>40248.834999999999</v>
      </c>
      <c r="U2245" s="5" t="str">
        <f>TEXT(T2245,"mmm")</f>
        <v>Mar</v>
      </c>
      <c r="V2245" s="5" t="str">
        <f>TEXT(T2245,"yyyy")</f>
        <v>2010</v>
      </c>
      <c r="W2245" s="5" t="str">
        <f>TEXT(Y2245,"mmm")</f>
        <v>Jun</v>
      </c>
      <c r="X2245" s="1" t="str">
        <f>TEXT(Y2245,"yyyy")</f>
        <v>2010</v>
      </c>
      <c r="Y2245" s="27">
        <f>(((J2245/60)/60)/24)+DATE(1970,1,1)</f>
        <v>40338.791666666664</v>
      </c>
    </row>
    <row r="2246" spans="1:25" ht="48" x14ac:dyDescent="0.2">
      <c r="A2246" s="1">
        <v>145</v>
      </c>
      <c r="B2246" s="7" t="s">
        <v>147</v>
      </c>
      <c r="C2246" s="7" t="s">
        <v>4255</v>
      </c>
      <c r="D2246" s="1">
        <v>4500</v>
      </c>
      <c r="E2246" s="37" t="str">
        <f>VLOOKUP(D2246,'Vlookup Table Bonus Point'!$C$3:$D$26,2,TRUE)</f>
        <v>1000 to 4999</v>
      </c>
      <c r="F2246" s="1">
        <v>338</v>
      </c>
      <c r="G2246" s="1" t="s">
        <v>8219</v>
      </c>
      <c r="H2246" s="1" t="s">
        <v>8223</v>
      </c>
      <c r="I2246" s="1" t="s">
        <v>8245</v>
      </c>
      <c r="J2246" s="1">
        <v>1439298052</v>
      </c>
      <c r="K2246" s="1">
        <v>1436965252</v>
      </c>
      <c r="L2246" s="1" t="b">
        <v>0</v>
      </c>
      <c r="M2246" s="1">
        <v>9</v>
      </c>
      <c r="N2246" s="1" t="b">
        <v>0</v>
      </c>
      <c r="O2246" s="1" t="s">
        <v>8266</v>
      </c>
      <c r="P2246" s="28">
        <f>F2246/D2246</f>
        <v>7.5111111111111115E-2</v>
      </c>
      <c r="Q2246" s="29">
        <f>IF(M2246&gt;0,F2246/M2246,0)</f>
        <v>37.555555555555557</v>
      </c>
      <c r="R2246" s="9" t="str">
        <f>LEFT(O2246,SEARCH("/",O2246,1)-1)</f>
        <v>film &amp; video</v>
      </c>
      <c r="S2246" s="26" t="str">
        <f>RIGHT(O2246,LEN(O2246)-SEARCH("/",O2246,1))</f>
        <v>science fiction</v>
      </c>
      <c r="T2246" s="27">
        <f>(((K2246/60)/60)/24)+DATE(1970,1,1)</f>
        <v>42200.542268518519</v>
      </c>
      <c r="U2246" s="5" t="str">
        <f>TEXT(T2246,"mmm")</f>
        <v>Jul</v>
      </c>
      <c r="V2246" s="5" t="str">
        <f>TEXT(T2246,"yyyy")</f>
        <v>2015</v>
      </c>
      <c r="W2246" s="5" t="str">
        <f>TEXT(Y2246,"mmm")</f>
        <v>Aug</v>
      </c>
      <c r="X2246" s="1" t="str">
        <f>TEXT(Y2246,"yyyy")</f>
        <v>2015</v>
      </c>
      <c r="Y2246" s="27">
        <f>(((J2246/60)/60)/24)+DATE(1970,1,1)</f>
        <v>42227.542268518519</v>
      </c>
    </row>
    <row r="2247" spans="1:25" ht="32" x14ac:dyDescent="0.2">
      <c r="A2247" s="1">
        <v>290</v>
      </c>
      <c r="B2247" s="7" t="s">
        <v>291</v>
      </c>
      <c r="C2247" s="7" t="s">
        <v>4400</v>
      </c>
      <c r="D2247" s="1">
        <v>4500</v>
      </c>
      <c r="E2247" s="37" t="str">
        <f>VLOOKUP(D2247,'Vlookup Table Bonus Point'!$C$3:$D$26,2,TRUE)</f>
        <v>1000 to 4999</v>
      </c>
      <c r="F2247" s="1">
        <v>4800.8</v>
      </c>
      <c r="G2247" s="1" t="s">
        <v>8218</v>
      </c>
      <c r="H2247" s="1" t="s">
        <v>8223</v>
      </c>
      <c r="I2247" s="1" t="s">
        <v>8245</v>
      </c>
      <c r="J2247" s="1">
        <v>1296633540</v>
      </c>
      <c r="K2247" s="1">
        <v>1292316697</v>
      </c>
      <c r="L2247" s="1" t="b">
        <v>1</v>
      </c>
      <c r="M2247" s="1">
        <v>168</v>
      </c>
      <c r="N2247" s="1" t="b">
        <v>1</v>
      </c>
      <c r="O2247" s="1" t="s">
        <v>8268</v>
      </c>
      <c r="P2247" s="28">
        <f>F2247/D2247</f>
        <v>1.0668444444444445</v>
      </c>
      <c r="Q2247" s="29">
        <f>IF(M2247&gt;0,F2247/M2247,0)</f>
        <v>28.576190476190476</v>
      </c>
      <c r="R2247" s="9" t="str">
        <f>LEFT(O2247,SEARCH("/",O2247,1)-1)</f>
        <v>film &amp; video</v>
      </c>
      <c r="S2247" s="26" t="str">
        <f>RIGHT(O2247,LEN(O2247)-SEARCH("/",O2247,1))</f>
        <v>documentary</v>
      </c>
      <c r="T2247" s="27">
        <f>(((K2247/60)/60)/24)+DATE(1970,1,1)</f>
        <v>40526.36917824074</v>
      </c>
      <c r="U2247" s="5" t="str">
        <f>TEXT(T2247,"mmm")</f>
        <v>Dec</v>
      </c>
      <c r="V2247" s="5" t="str">
        <f>TEXT(T2247,"yyyy")</f>
        <v>2010</v>
      </c>
      <c r="W2247" s="5" t="str">
        <f>TEXT(Y2247,"mmm")</f>
        <v>Feb</v>
      </c>
      <c r="X2247" s="1" t="str">
        <f>TEXT(Y2247,"yyyy")</f>
        <v>2011</v>
      </c>
      <c r="Y2247" s="27">
        <f>(((J2247/60)/60)/24)+DATE(1970,1,1)</f>
        <v>40576.332638888889</v>
      </c>
    </row>
    <row r="2248" spans="1:25" ht="48" x14ac:dyDescent="0.2">
      <c r="A2248" s="1">
        <v>541</v>
      </c>
      <c r="B2248" s="7" t="s">
        <v>542</v>
      </c>
      <c r="C2248" s="7" t="s">
        <v>4651</v>
      </c>
      <c r="D2248" s="1">
        <v>4500</v>
      </c>
      <c r="E2248" s="37" t="str">
        <f>VLOOKUP(D2248,'Vlookup Table Bonus Point'!$C$3:$D$26,2,TRUE)</f>
        <v>1000 to 4999</v>
      </c>
      <c r="F2248" s="1">
        <v>25</v>
      </c>
      <c r="G2248" s="1" t="s">
        <v>8220</v>
      </c>
      <c r="H2248" s="1" t="s">
        <v>8223</v>
      </c>
      <c r="I2248" s="1" t="s">
        <v>8245</v>
      </c>
      <c r="J2248" s="1">
        <v>1446080834</v>
      </c>
      <c r="K2248" s="1">
        <v>1443488834</v>
      </c>
      <c r="L2248" s="1" t="b">
        <v>0</v>
      </c>
      <c r="M2248" s="1">
        <v>1</v>
      </c>
      <c r="N2248" s="1" t="b">
        <v>0</v>
      </c>
      <c r="O2248" s="1" t="s">
        <v>8271</v>
      </c>
      <c r="P2248" s="28">
        <f>F2248/D2248</f>
        <v>5.5555555555555558E-3</v>
      </c>
      <c r="Q2248" s="29">
        <f>IF(M2248&gt;0,F2248/M2248,0)</f>
        <v>25</v>
      </c>
      <c r="R2248" s="9" t="str">
        <f>LEFT(O2248,SEARCH("/",O2248,1)-1)</f>
        <v>technology</v>
      </c>
      <c r="S2248" s="26" t="str">
        <f>RIGHT(O2248,LEN(O2248)-SEARCH("/",O2248,1))</f>
        <v>web</v>
      </c>
      <c r="T2248" s="27">
        <f>(((K2248/60)/60)/24)+DATE(1970,1,1)</f>
        <v>42276.046689814815</v>
      </c>
      <c r="U2248" s="5" t="str">
        <f>TEXT(T2248,"mmm")</f>
        <v>Sep</v>
      </c>
      <c r="V2248" s="5" t="str">
        <f>TEXT(T2248,"yyyy")</f>
        <v>2015</v>
      </c>
      <c r="W2248" s="5" t="str">
        <f>TEXT(Y2248,"mmm")</f>
        <v>Oct</v>
      </c>
      <c r="X2248" s="1" t="str">
        <f>TEXT(Y2248,"yyyy")</f>
        <v>2015</v>
      </c>
      <c r="Y2248" s="27">
        <f>(((J2248/60)/60)/24)+DATE(1970,1,1)</f>
        <v>42306.046689814815</v>
      </c>
    </row>
    <row r="2249" spans="1:25" ht="48" x14ac:dyDescent="0.2">
      <c r="A2249" s="1">
        <v>808</v>
      </c>
      <c r="B2249" s="7" t="s">
        <v>809</v>
      </c>
      <c r="C2249" s="7" t="s">
        <v>4918</v>
      </c>
      <c r="D2249" s="1">
        <v>4500</v>
      </c>
      <c r="E2249" s="37" t="str">
        <f>VLOOKUP(D2249,'Vlookup Table Bonus Point'!$C$3:$D$26,2,TRUE)</f>
        <v>1000 to 4999</v>
      </c>
      <c r="F2249" s="1">
        <v>4500</v>
      </c>
      <c r="G2249" s="1" t="s">
        <v>8218</v>
      </c>
      <c r="H2249" s="1" t="s">
        <v>8228</v>
      </c>
      <c r="I2249" s="1" t="s">
        <v>8250</v>
      </c>
      <c r="J2249" s="1">
        <v>1419224340</v>
      </c>
      <c r="K2249" s="1">
        <v>1416363886</v>
      </c>
      <c r="L2249" s="1" t="b">
        <v>0</v>
      </c>
      <c r="M2249" s="1">
        <v>43</v>
      </c>
      <c r="N2249" s="1" t="b">
        <v>1</v>
      </c>
      <c r="O2249" s="1" t="s">
        <v>8275</v>
      </c>
      <c r="P2249" s="28">
        <f>F2249/D2249</f>
        <v>1</v>
      </c>
      <c r="Q2249" s="29">
        <f>IF(M2249&gt;0,F2249/M2249,0)</f>
        <v>104.65116279069767</v>
      </c>
      <c r="R2249" s="9" t="str">
        <f>LEFT(O2249,SEARCH("/",O2249,1)-1)</f>
        <v>music</v>
      </c>
      <c r="S2249" s="26" t="str">
        <f>RIGHT(O2249,LEN(O2249)-SEARCH("/",O2249,1))</f>
        <v>rock</v>
      </c>
      <c r="T2249" s="27">
        <f>(((K2249/60)/60)/24)+DATE(1970,1,1)</f>
        <v>41962.100532407407</v>
      </c>
      <c r="U2249" s="5" t="str">
        <f>TEXT(T2249,"mmm")</f>
        <v>Nov</v>
      </c>
      <c r="V2249" s="5" t="str">
        <f>TEXT(T2249,"yyyy")</f>
        <v>2014</v>
      </c>
      <c r="W2249" s="5" t="str">
        <f>TEXT(Y2249,"mmm")</f>
        <v>Dec</v>
      </c>
      <c r="X2249" s="1" t="str">
        <f>TEXT(Y2249,"yyyy")</f>
        <v>2014</v>
      </c>
      <c r="Y2249" s="27">
        <f>(((J2249/60)/60)/24)+DATE(1970,1,1)</f>
        <v>41995.207638888889</v>
      </c>
    </row>
    <row r="2250" spans="1:25" ht="48" x14ac:dyDescent="0.2">
      <c r="A2250" s="1">
        <v>861</v>
      </c>
      <c r="B2250" s="7" t="s">
        <v>862</v>
      </c>
      <c r="C2250" s="7" t="s">
        <v>4971</v>
      </c>
      <c r="D2250" s="1">
        <v>4500</v>
      </c>
      <c r="E2250" s="37" t="str">
        <f>VLOOKUP(D2250,'Vlookup Table Bonus Point'!$C$3:$D$26,2,TRUE)</f>
        <v>1000 to 4999</v>
      </c>
      <c r="F2250" s="1">
        <v>101</v>
      </c>
      <c r="G2250" s="1" t="s">
        <v>8220</v>
      </c>
      <c r="H2250" s="1" t="s">
        <v>8223</v>
      </c>
      <c r="I2250" s="1" t="s">
        <v>8245</v>
      </c>
      <c r="J2250" s="1">
        <v>1474067404</v>
      </c>
      <c r="K2250" s="1">
        <v>1471475404</v>
      </c>
      <c r="L2250" s="1" t="b">
        <v>0</v>
      </c>
      <c r="M2250" s="1">
        <v>2</v>
      </c>
      <c r="N2250" s="1" t="b">
        <v>0</v>
      </c>
      <c r="O2250" s="1" t="s">
        <v>8277</v>
      </c>
      <c r="P2250" s="28">
        <f>F2250/D2250</f>
        <v>2.2444444444444444E-2</v>
      </c>
      <c r="Q2250" s="29">
        <f>IF(M2250&gt;0,F2250/M2250,0)</f>
        <v>50.5</v>
      </c>
      <c r="R2250" s="9" t="str">
        <f>LEFT(O2250,SEARCH("/",O2250,1)-1)</f>
        <v>music</v>
      </c>
      <c r="S2250" s="26" t="str">
        <f>RIGHT(O2250,LEN(O2250)-SEARCH("/",O2250,1))</f>
        <v>jazz</v>
      </c>
      <c r="T2250" s="27">
        <f>(((K2250/60)/60)/24)+DATE(1970,1,1)</f>
        <v>42599.965324074074</v>
      </c>
      <c r="U2250" s="5" t="str">
        <f>TEXT(T2250,"mmm")</f>
        <v>Aug</v>
      </c>
      <c r="V2250" s="5" t="str">
        <f>TEXT(T2250,"yyyy")</f>
        <v>2016</v>
      </c>
      <c r="W2250" s="5" t="str">
        <f>TEXT(Y2250,"mmm")</f>
        <v>Sep</v>
      </c>
      <c r="X2250" s="1" t="str">
        <f>TEXT(Y2250,"yyyy")</f>
        <v>2016</v>
      </c>
      <c r="Y2250" s="27">
        <f>(((J2250/60)/60)/24)+DATE(1970,1,1)</f>
        <v>42629.965324074074</v>
      </c>
    </row>
    <row r="2251" spans="1:25" ht="48" x14ac:dyDescent="0.2">
      <c r="A2251" s="1">
        <v>1036</v>
      </c>
      <c r="B2251" s="7" t="s">
        <v>1037</v>
      </c>
      <c r="C2251" s="7" t="s">
        <v>5146</v>
      </c>
      <c r="D2251" s="1">
        <v>4500</v>
      </c>
      <c r="E2251" s="37" t="str">
        <f>VLOOKUP(D2251,'Vlookup Table Bonus Point'!$C$3:$D$26,2,TRUE)</f>
        <v>1000 to 4999</v>
      </c>
      <c r="F2251" s="1">
        <v>5056.22</v>
      </c>
      <c r="G2251" s="1" t="s">
        <v>8218</v>
      </c>
      <c r="H2251" s="1" t="s">
        <v>8223</v>
      </c>
      <c r="I2251" s="1" t="s">
        <v>8245</v>
      </c>
      <c r="J2251" s="1">
        <v>1357545600</v>
      </c>
      <c r="K2251" s="1">
        <v>1354790790</v>
      </c>
      <c r="L2251" s="1" t="b">
        <v>0</v>
      </c>
      <c r="M2251" s="1">
        <v>211</v>
      </c>
      <c r="N2251" s="1" t="b">
        <v>1</v>
      </c>
      <c r="O2251" s="1" t="s">
        <v>8279</v>
      </c>
      <c r="P2251" s="28">
        <f>F2251/D2251</f>
        <v>1.1236044444444444</v>
      </c>
      <c r="Q2251" s="29">
        <f>IF(M2251&gt;0,F2251/M2251,0)</f>
        <v>23.963127962085309</v>
      </c>
      <c r="R2251" s="9" t="str">
        <f>LEFT(O2251,SEARCH("/",O2251,1)-1)</f>
        <v>music</v>
      </c>
      <c r="S2251" s="26" t="str">
        <f>RIGHT(O2251,LEN(O2251)-SEARCH("/",O2251,1))</f>
        <v>electronic music</v>
      </c>
      <c r="T2251" s="27">
        <f>(((K2251/60)/60)/24)+DATE(1970,1,1)</f>
        <v>41249.448958333334</v>
      </c>
      <c r="U2251" s="5" t="str">
        <f>TEXT(T2251,"mmm")</f>
        <v>Dec</v>
      </c>
      <c r="V2251" s="5" t="str">
        <f>TEXT(T2251,"yyyy")</f>
        <v>2012</v>
      </c>
      <c r="W2251" s="5" t="str">
        <f>TEXT(Y2251,"mmm")</f>
        <v>Jan</v>
      </c>
      <c r="X2251" s="1" t="str">
        <f>TEXT(Y2251,"yyyy")</f>
        <v>2013</v>
      </c>
      <c r="Y2251" s="27">
        <f>(((J2251/60)/60)/24)+DATE(1970,1,1)</f>
        <v>41281.333333333336</v>
      </c>
    </row>
    <row r="2252" spans="1:25" ht="48" x14ac:dyDescent="0.2">
      <c r="A2252" s="1">
        <v>1118</v>
      </c>
      <c r="B2252" s="7" t="s">
        <v>1119</v>
      </c>
      <c r="C2252" s="7" t="s">
        <v>5228</v>
      </c>
      <c r="D2252" s="1">
        <v>4500</v>
      </c>
      <c r="E2252" s="37" t="str">
        <f>VLOOKUP(D2252,'Vlookup Table Bonus Point'!$C$3:$D$26,2,TRUE)</f>
        <v>1000 to 4999</v>
      </c>
      <c r="F2252" s="1">
        <v>109</v>
      </c>
      <c r="G2252" s="1" t="s">
        <v>8220</v>
      </c>
      <c r="H2252" s="1" t="s">
        <v>8225</v>
      </c>
      <c r="I2252" s="1" t="s">
        <v>8247</v>
      </c>
      <c r="J2252" s="1">
        <v>1396666779</v>
      </c>
      <c r="K2252" s="1">
        <v>1394078379</v>
      </c>
      <c r="L2252" s="1" t="b">
        <v>0</v>
      </c>
      <c r="M2252" s="1">
        <v>3</v>
      </c>
      <c r="N2252" s="1" t="b">
        <v>0</v>
      </c>
      <c r="O2252" s="1" t="s">
        <v>8281</v>
      </c>
      <c r="P2252" s="28">
        <f>F2252/D2252</f>
        <v>2.4222222222222221E-2</v>
      </c>
      <c r="Q2252" s="29">
        <f>IF(M2252&gt;0,F2252/M2252,0)</f>
        <v>36.333333333333336</v>
      </c>
      <c r="R2252" s="9" t="str">
        <f>LEFT(O2252,SEARCH("/",O2252,1)-1)</f>
        <v>games</v>
      </c>
      <c r="S2252" s="26" t="str">
        <f>RIGHT(O2252,LEN(O2252)-SEARCH("/",O2252,1))</f>
        <v>video games</v>
      </c>
      <c r="T2252" s="27">
        <f>(((K2252/60)/60)/24)+DATE(1970,1,1)</f>
        <v>41704.16642361111</v>
      </c>
      <c r="U2252" s="5" t="str">
        <f>TEXT(T2252,"mmm")</f>
        <v>Mar</v>
      </c>
      <c r="V2252" s="5" t="str">
        <f>TEXT(T2252,"yyyy")</f>
        <v>2014</v>
      </c>
      <c r="W2252" s="5" t="str">
        <f>TEXT(Y2252,"mmm")</f>
        <v>Apr</v>
      </c>
      <c r="X2252" s="1" t="str">
        <f>TEXT(Y2252,"yyyy")</f>
        <v>2014</v>
      </c>
      <c r="Y2252" s="27">
        <f>(((J2252/60)/60)/24)+DATE(1970,1,1)</f>
        <v>41734.124756944446</v>
      </c>
    </row>
    <row r="2253" spans="1:25" ht="48" x14ac:dyDescent="0.2">
      <c r="A2253" s="1">
        <v>1417</v>
      </c>
      <c r="B2253" s="7" t="s">
        <v>1418</v>
      </c>
      <c r="C2253" s="7" t="s">
        <v>5527</v>
      </c>
      <c r="D2253" s="1">
        <v>4500</v>
      </c>
      <c r="E2253" s="37" t="str">
        <f>VLOOKUP(D2253,'Vlookup Table Bonus Point'!$C$3:$D$26,2,TRUE)</f>
        <v>1000 to 4999</v>
      </c>
      <c r="F2253" s="1">
        <v>55</v>
      </c>
      <c r="G2253" s="1" t="s">
        <v>8220</v>
      </c>
      <c r="H2253" s="1" t="s">
        <v>8223</v>
      </c>
      <c r="I2253" s="1" t="s">
        <v>8245</v>
      </c>
      <c r="J2253" s="1">
        <v>1442315460</v>
      </c>
      <c r="K2253" s="1">
        <v>1439696174</v>
      </c>
      <c r="L2253" s="1" t="b">
        <v>0</v>
      </c>
      <c r="M2253" s="1">
        <v>2</v>
      </c>
      <c r="N2253" s="1" t="b">
        <v>0</v>
      </c>
      <c r="O2253" s="1" t="s">
        <v>8286</v>
      </c>
      <c r="P2253" s="28">
        <f>F2253/D2253</f>
        <v>1.2222222222222223E-2</v>
      </c>
      <c r="Q2253" s="29">
        <f>IF(M2253&gt;0,F2253/M2253,0)</f>
        <v>27.5</v>
      </c>
      <c r="R2253" s="9" t="str">
        <f>LEFT(O2253,SEARCH("/",O2253,1)-1)</f>
        <v>publishing</v>
      </c>
      <c r="S2253" s="26" t="str">
        <f>RIGHT(O2253,LEN(O2253)-SEARCH("/",O2253,1))</f>
        <v>translations</v>
      </c>
      <c r="T2253" s="27">
        <f>(((K2253/60)/60)/24)+DATE(1970,1,1)</f>
        <v>42232.15016203704</v>
      </c>
      <c r="U2253" s="5" t="str">
        <f>TEXT(T2253,"mmm")</f>
        <v>Aug</v>
      </c>
      <c r="V2253" s="5" t="str">
        <f>TEXT(T2253,"yyyy")</f>
        <v>2015</v>
      </c>
      <c r="W2253" s="5" t="str">
        <f>TEXT(Y2253,"mmm")</f>
        <v>Sep</v>
      </c>
      <c r="X2253" s="1" t="str">
        <f>TEXT(Y2253,"yyyy")</f>
        <v>2015</v>
      </c>
      <c r="Y2253" s="27">
        <f>(((J2253/60)/60)/24)+DATE(1970,1,1)</f>
        <v>42262.465972222228</v>
      </c>
    </row>
    <row r="2254" spans="1:25" ht="48" x14ac:dyDescent="0.2">
      <c r="A2254" s="1">
        <v>1636</v>
      </c>
      <c r="B2254" s="7" t="s">
        <v>1637</v>
      </c>
      <c r="C2254" s="7" t="s">
        <v>5746</v>
      </c>
      <c r="D2254" s="1">
        <v>4500</v>
      </c>
      <c r="E2254" s="37" t="str">
        <f>VLOOKUP(D2254,'Vlookup Table Bonus Point'!$C$3:$D$26,2,TRUE)</f>
        <v>1000 to 4999</v>
      </c>
      <c r="F2254" s="1">
        <v>4660</v>
      </c>
      <c r="G2254" s="1" t="s">
        <v>8218</v>
      </c>
      <c r="H2254" s="1" t="s">
        <v>8223</v>
      </c>
      <c r="I2254" s="1" t="s">
        <v>8245</v>
      </c>
      <c r="J2254" s="1">
        <v>1307851200</v>
      </c>
      <c r="K2254" s="1">
        <v>1304129088</v>
      </c>
      <c r="L2254" s="1" t="b">
        <v>0</v>
      </c>
      <c r="M2254" s="1">
        <v>87</v>
      </c>
      <c r="N2254" s="1" t="b">
        <v>1</v>
      </c>
      <c r="O2254" s="1" t="s">
        <v>8275</v>
      </c>
      <c r="P2254" s="28">
        <f>F2254/D2254</f>
        <v>1.0355555555555556</v>
      </c>
      <c r="Q2254" s="29">
        <f>IF(M2254&gt;0,F2254/M2254,0)</f>
        <v>53.5632183908046</v>
      </c>
      <c r="R2254" s="9" t="str">
        <f>LEFT(O2254,SEARCH("/",O2254,1)-1)</f>
        <v>music</v>
      </c>
      <c r="S2254" s="26" t="str">
        <f>RIGHT(O2254,LEN(O2254)-SEARCH("/",O2254,1))</f>
        <v>rock</v>
      </c>
      <c r="T2254" s="27">
        <f>(((K2254/60)/60)/24)+DATE(1970,1,1)</f>
        <v>40663.08666666667</v>
      </c>
      <c r="U2254" s="5" t="str">
        <f>TEXT(T2254,"mmm")</f>
        <v>Apr</v>
      </c>
      <c r="V2254" s="5" t="str">
        <f>TEXT(T2254,"yyyy")</f>
        <v>2011</v>
      </c>
      <c r="W2254" s="5" t="str">
        <f>TEXT(Y2254,"mmm")</f>
        <v>Jun</v>
      </c>
      <c r="X2254" s="1" t="str">
        <f>TEXT(Y2254,"yyyy")</f>
        <v>2011</v>
      </c>
      <c r="Y2254" s="27">
        <f>(((J2254/60)/60)/24)+DATE(1970,1,1)</f>
        <v>40706.166666666664</v>
      </c>
    </row>
    <row r="2255" spans="1:25" ht="48" x14ac:dyDescent="0.2">
      <c r="A2255" s="1">
        <v>1652</v>
      </c>
      <c r="B2255" s="7" t="s">
        <v>1653</v>
      </c>
      <c r="C2255" s="7" t="s">
        <v>5762</v>
      </c>
      <c r="D2255" s="1">
        <v>4500</v>
      </c>
      <c r="E2255" s="37" t="str">
        <f>VLOOKUP(D2255,'Vlookup Table Bonus Point'!$C$3:$D$26,2,TRUE)</f>
        <v>1000 to 4999</v>
      </c>
      <c r="F2255" s="1">
        <v>4530</v>
      </c>
      <c r="G2255" s="1" t="s">
        <v>8218</v>
      </c>
      <c r="H2255" s="1" t="s">
        <v>8223</v>
      </c>
      <c r="I2255" s="1" t="s">
        <v>8245</v>
      </c>
      <c r="J2255" s="1">
        <v>1385297393</v>
      </c>
      <c r="K2255" s="1">
        <v>1382701793</v>
      </c>
      <c r="L2255" s="1" t="b">
        <v>0</v>
      </c>
      <c r="M2255" s="1">
        <v>70</v>
      </c>
      <c r="N2255" s="1" t="b">
        <v>1</v>
      </c>
      <c r="O2255" s="1" t="s">
        <v>8291</v>
      </c>
      <c r="P2255" s="28">
        <f>F2255/D2255</f>
        <v>1.0066666666666666</v>
      </c>
      <c r="Q2255" s="29">
        <f>IF(M2255&gt;0,F2255/M2255,0)</f>
        <v>64.714285714285708</v>
      </c>
      <c r="R2255" s="9" t="str">
        <f>LEFT(O2255,SEARCH("/",O2255,1)-1)</f>
        <v>music</v>
      </c>
      <c r="S2255" s="26" t="str">
        <f>RIGHT(O2255,LEN(O2255)-SEARCH("/",O2255,1))</f>
        <v>pop</v>
      </c>
      <c r="T2255" s="27">
        <f>(((K2255/60)/60)/24)+DATE(1970,1,1)</f>
        <v>41572.492974537039</v>
      </c>
      <c r="U2255" s="5" t="str">
        <f>TEXT(T2255,"mmm")</f>
        <v>Oct</v>
      </c>
      <c r="V2255" s="5" t="str">
        <f>TEXT(T2255,"yyyy")</f>
        <v>2013</v>
      </c>
      <c r="W2255" s="5" t="str">
        <f>TEXT(Y2255,"mmm")</f>
        <v>Nov</v>
      </c>
      <c r="X2255" s="1" t="str">
        <f>TEXT(Y2255,"yyyy")</f>
        <v>2013</v>
      </c>
      <c r="Y2255" s="27">
        <f>(((J2255/60)/60)/24)+DATE(1970,1,1)</f>
        <v>41602.534641203703</v>
      </c>
    </row>
    <row r="2256" spans="1:25" ht="48" x14ac:dyDescent="0.2">
      <c r="A2256" s="1">
        <v>1734</v>
      </c>
      <c r="B2256" s="7" t="s">
        <v>1735</v>
      </c>
      <c r="C2256" s="7" t="s">
        <v>5844</v>
      </c>
      <c r="D2256" s="1">
        <v>4500</v>
      </c>
      <c r="E2256" s="37" t="str">
        <f>VLOOKUP(D2256,'Vlookup Table Bonus Point'!$C$3:$D$26,2,TRUE)</f>
        <v>1000 to 4999</v>
      </c>
      <c r="F2256" s="1">
        <v>1</v>
      </c>
      <c r="G2256" s="1" t="s">
        <v>8220</v>
      </c>
      <c r="H2256" s="1" t="s">
        <v>8223</v>
      </c>
      <c r="I2256" s="1" t="s">
        <v>8245</v>
      </c>
      <c r="J2256" s="1">
        <v>1431046356</v>
      </c>
      <c r="K2256" s="1">
        <v>1428454356</v>
      </c>
      <c r="L2256" s="1" t="b">
        <v>0</v>
      </c>
      <c r="M2256" s="1">
        <v>1</v>
      </c>
      <c r="N2256" s="1" t="b">
        <v>0</v>
      </c>
      <c r="O2256" s="1" t="s">
        <v>8292</v>
      </c>
      <c r="P2256" s="28">
        <f>F2256/D2256</f>
        <v>2.2222222222222223E-4</v>
      </c>
      <c r="Q2256" s="29">
        <f>IF(M2256&gt;0,F2256/M2256,0)</f>
        <v>1</v>
      </c>
      <c r="R2256" s="9" t="str">
        <f>LEFT(O2256,SEARCH("/",O2256,1)-1)</f>
        <v>music</v>
      </c>
      <c r="S2256" s="26" t="str">
        <f>RIGHT(O2256,LEN(O2256)-SEARCH("/",O2256,1))</f>
        <v>faith</v>
      </c>
      <c r="T2256" s="27">
        <f>(((K2256/60)/60)/24)+DATE(1970,1,1)</f>
        <v>42102.036527777775</v>
      </c>
      <c r="U2256" s="5" t="str">
        <f>TEXT(T2256,"mmm")</f>
        <v>Apr</v>
      </c>
      <c r="V2256" s="5" t="str">
        <f>TEXT(T2256,"yyyy")</f>
        <v>2015</v>
      </c>
      <c r="W2256" s="5" t="str">
        <f>TEXT(Y2256,"mmm")</f>
        <v>May</v>
      </c>
      <c r="X2256" s="1" t="str">
        <f>TEXT(Y2256,"yyyy")</f>
        <v>2015</v>
      </c>
      <c r="Y2256" s="27">
        <f>(((J2256/60)/60)/24)+DATE(1970,1,1)</f>
        <v>42132.036527777775</v>
      </c>
    </row>
    <row r="2257" spans="1:25" ht="48" x14ac:dyDescent="0.2">
      <c r="A2257" s="1">
        <v>2162</v>
      </c>
      <c r="B2257" s="7" t="s">
        <v>2163</v>
      </c>
      <c r="C2257" s="7" t="s">
        <v>6272</v>
      </c>
      <c r="D2257" s="1">
        <v>4500</v>
      </c>
      <c r="E2257" s="37" t="str">
        <f>VLOOKUP(D2257,'Vlookup Table Bonus Point'!$C$3:$D$26,2,TRUE)</f>
        <v>1000 to 4999</v>
      </c>
      <c r="F2257" s="1">
        <v>5052</v>
      </c>
      <c r="G2257" s="1" t="s">
        <v>8218</v>
      </c>
      <c r="H2257" s="1" t="s">
        <v>8223</v>
      </c>
      <c r="I2257" s="1" t="s">
        <v>8245</v>
      </c>
      <c r="J2257" s="1">
        <v>1406226191</v>
      </c>
      <c r="K2257" s="1">
        <v>1403547791</v>
      </c>
      <c r="L2257" s="1" t="b">
        <v>0</v>
      </c>
      <c r="M2257" s="1">
        <v>58</v>
      </c>
      <c r="N2257" s="1" t="b">
        <v>1</v>
      </c>
      <c r="O2257" s="1" t="s">
        <v>8275</v>
      </c>
      <c r="P2257" s="28">
        <f>F2257/D2257</f>
        <v>1.1226666666666667</v>
      </c>
      <c r="Q2257" s="29">
        <f>IF(M2257&gt;0,F2257/M2257,0)</f>
        <v>87.103448275862064</v>
      </c>
      <c r="R2257" s="9" t="str">
        <f>LEFT(O2257,SEARCH("/",O2257,1)-1)</f>
        <v>music</v>
      </c>
      <c r="S2257" s="26" t="str">
        <f>RIGHT(O2257,LEN(O2257)-SEARCH("/",O2257,1))</f>
        <v>rock</v>
      </c>
      <c r="T2257" s="27">
        <f>(((K2257/60)/60)/24)+DATE(1970,1,1)</f>
        <v>41813.766099537039</v>
      </c>
      <c r="U2257" s="5" t="str">
        <f>TEXT(T2257,"mmm")</f>
        <v>Jun</v>
      </c>
      <c r="V2257" s="5" t="str">
        <f>TEXT(T2257,"yyyy")</f>
        <v>2014</v>
      </c>
      <c r="W2257" s="5" t="str">
        <f>TEXT(Y2257,"mmm")</f>
        <v>Jul</v>
      </c>
      <c r="X2257" s="1" t="str">
        <f>TEXT(Y2257,"yyyy")</f>
        <v>2014</v>
      </c>
      <c r="Y2257" s="27">
        <f>(((J2257/60)/60)/24)+DATE(1970,1,1)</f>
        <v>41844.766099537039</v>
      </c>
    </row>
    <row r="2258" spans="1:25" ht="48" x14ac:dyDescent="0.2">
      <c r="A2258" s="1">
        <v>2287</v>
      </c>
      <c r="B2258" s="7" t="s">
        <v>2288</v>
      </c>
      <c r="C2258" s="7" t="s">
        <v>6397</v>
      </c>
      <c r="D2258" s="1">
        <v>4500</v>
      </c>
      <c r="E2258" s="37" t="str">
        <f>VLOOKUP(D2258,'Vlookup Table Bonus Point'!$C$3:$D$26,2,TRUE)</f>
        <v>1000 to 4999</v>
      </c>
      <c r="F2258" s="1">
        <v>5398.99</v>
      </c>
      <c r="G2258" s="1" t="s">
        <v>8218</v>
      </c>
      <c r="H2258" s="1" t="s">
        <v>8223</v>
      </c>
      <c r="I2258" s="1" t="s">
        <v>8245</v>
      </c>
      <c r="J2258" s="1">
        <v>1403539260</v>
      </c>
      <c r="K2258" s="1">
        <v>1401724860</v>
      </c>
      <c r="L2258" s="1" t="b">
        <v>0</v>
      </c>
      <c r="M2258" s="1">
        <v>106</v>
      </c>
      <c r="N2258" s="1" t="b">
        <v>1</v>
      </c>
      <c r="O2258" s="1" t="s">
        <v>8275</v>
      </c>
      <c r="P2258" s="28">
        <f>F2258/D2258</f>
        <v>1.1997755555555556</v>
      </c>
      <c r="Q2258" s="29">
        <f>IF(M2258&gt;0,F2258/M2258,0)</f>
        <v>50.9338679245283</v>
      </c>
      <c r="R2258" s="9" t="str">
        <f>LEFT(O2258,SEARCH("/",O2258,1)-1)</f>
        <v>music</v>
      </c>
      <c r="S2258" s="26" t="str">
        <f>RIGHT(O2258,LEN(O2258)-SEARCH("/",O2258,1))</f>
        <v>rock</v>
      </c>
      <c r="T2258" s="27">
        <f>(((K2258/60)/60)/24)+DATE(1970,1,1)</f>
        <v>41792.667361111111</v>
      </c>
      <c r="U2258" s="5" t="str">
        <f>TEXT(T2258,"mmm")</f>
        <v>Jun</v>
      </c>
      <c r="V2258" s="5" t="str">
        <f>TEXT(T2258,"yyyy")</f>
        <v>2014</v>
      </c>
      <c r="W2258" s="5" t="str">
        <f>TEXT(Y2258,"mmm")</f>
        <v>Jun</v>
      </c>
      <c r="X2258" s="1" t="str">
        <f>TEXT(Y2258,"yyyy")</f>
        <v>2014</v>
      </c>
      <c r="Y2258" s="27">
        <f>(((J2258/60)/60)/24)+DATE(1970,1,1)</f>
        <v>41813.667361111111</v>
      </c>
    </row>
    <row r="2259" spans="1:25" ht="48" x14ac:dyDescent="0.2">
      <c r="A2259" s="1">
        <v>2531</v>
      </c>
      <c r="B2259" s="7" t="s">
        <v>2531</v>
      </c>
      <c r="C2259" s="7" t="s">
        <v>6641</v>
      </c>
      <c r="D2259" s="1">
        <v>4500</v>
      </c>
      <c r="E2259" s="37" t="str">
        <f>VLOOKUP(D2259,'Vlookup Table Bonus Point'!$C$3:$D$26,2,TRUE)</f>
        <v>1000 to 4999</v>
      </c>
      <c r="F2259" s="1">
        <v>4518</v>
      </c>
      <c r="G2259" s="1" t="s">
        <v>8218</v>
      </c>
      <c r="H2259" s="1" t="s">
        <v>8223</v>
      </c>
      <c r="I2259" s="1" t="s">
        <v>8245</v>
      </c>
      <c r="J2259" s="1">
        <v>1439611140</v>
      </c>
      <c r="K2259" s="1">
        <v>1437668354</v>
      </c>
      <c r="L2259" s="1" t="b">
        <v>0</v>
      </c>
      <c r="M2259" s="1">
        <v>61</v>
      </c>
      <c r="N2259" s="1" t="b">
        <v>1</v>
      </c>
      <c r="O2259" s="1" t="s">
        <v>8299</v>
      </c>
      <c r="P2259" s="28">
        <f>F2259/D2259</f>
        <v>1.004</v>
      </c>
      <c r="Q2259" s="29">
        <f>IF(M2259&gt;0,F2259/M2259,0)</f>
        <v>74.06557377049181</v>
      </c>
      <c r="R2259" s="9" t="str">
        <f>LEFT(O2259,SEARCH("/",O2259,1)-1)</f>
        <v>music</v>
      </c>
      <c r="S2259" s="26" t="str">
        <f>RIGHT(O2259,LEN(O2259)-SEARCH("/",O2259,1))</f>
        <v>classical music</v>
      </c>
      <c r="T2259" s="27">
        <f>(((K2259/60)/60)/24)+DATE(1970,1,1)</f>
        <v>42208.680023148147</v>
      </c>
      <c r="U2259" s="5" t="str">
        <f>TEXT(T2259,"mmm")</f>
        <v>Jul</v>
      </c>
      <c r="V2259" s="5" t="str">
        <f>TEXT(T2259,"yyyy")</f>
        <v>2015</v>
      </c>
      <c r="W2259" s="5" t="str">
        <f>TEXT(Y2259,"mmm")</f>
        <v>Aug</v>
      </c>
      <c r="X2259" s="1" t="str">
        <f>TEXT(Y2259,"yyyy")</f>
        <v>2015</v>
      </c>
      <c r="Y2259" s="27">
        <f>(((J2259/60)/60)/24)+DATE(1970,1,1)</f>
        <v>42231.165972222225</v>
      </c>
    </row>
    <row r="2260" spans="1:25" ht="48" x14ac:dyDescent="0.2">
      <c r="A2260" s="1">
        <v>2808</v>
      </c>
      <c r="B2260" s="7" t="s">
        <v>2808</v>
      </c>
      <c r="C2260" s="7" t="s">
        <v>6918</v>
      </c>
      <c r="D2260" s="1">
        <v>4500</v>
      </c>
      <c r="E2260" s="37" t="str">
        <f>VLOOKUP(D2260,'Vlookup Table Bonus Point'!$C$3:$D$26,2,TRUE)</f>
        <v>1000 to 4999</v>
      </c>
      <c r="F2260" s="1">
        <v>4511</v>
      </c>
      <c r="G2260" s="1" t="s">
        <v>8218</v>
      </c>
      <c r="H2260" s="1" t="s">
        <v>8223</v>
      </c>
      <c r="I2260" s="1" t="s">
        <v>8245</v>
      </c>
      <c r="J2260" s="1">
        <v>1440274735</v>
      </c>
      <c r="K2260" s="1">
        <v>1437682735</v>
      </c>
      <c r="L2260" s="1" t="b">
        <v>0</v>
      </c>
      <c r="M2260" s="1">
        <v>69</v>
      </c>
      <c r="N2260" s="1" t="b">
        <v>1</v>
      </c>
      <c r="O2260" s="1" t="s">
        <v>8270</v>
      </c>
      <c r="P2260" s="28">
        <f>F2260/D2260</f>
        <v>1.0024444444444445</v>
      </c>
      <c r="Q2260" s="29">
        <f>IF(M2260&gt;0,F2260/M2260,0)</f>
        <v>65.376811594202906</v>
      </c>
      <c r="R2260" s="9" t="str">
        <f>LEFT(O2260,SEARCH("/",O2260,1)-1)</f>
        <v>theater</v>
      </c>
      <c r="S2260" s="26" t="str">
        <f>RIGHT(O2260,LEN(O2260)-SEARCH("/",O2260,1))</f>
        <v>plays</v>
      </c>
      <c r="T2260" s="27">
        <f>(((K2260/60)/60)/24)+DATE(1970,1,1)</f>
        <v>42208.84646990741</v>
      </c>
      <c r="U2260" s="5" t="str">
        <f>TEXT(T2260,"mmm")</f>
        <v>Jul</v>
      </c>
      <c r="V2260" s="5" t="str">
        <f>TEXT(T2260,"yyyy")</f>
        <v>2015</v>
      </c>
      <c r="W2260" s="5" t="str">
        <f>TEXT(Y2260,"mmm")</f>
        <v>Aug</v>
      </c>
      <c r="X2260" s="1" t="str">
        <f>TEXT(Y2260,"yyyy")</f>
        <v>2015</v>
      </c>
      <c r="Y2260" s="27">
        <f>(((J2260/60)/60)/24)+DATE(1970,1,1)</f>
        <v>42238.84646990741</v>
      </c>
    </row>
    <row r="2261" spans="1:25" ht="48" x14ac:dyDescent="0.2">
      <c r="A2261" s="1">
        <v>2851</v>
      </c>
      <c r="B2261" s="7" t="s">
        <v>2851</v>
      </c>
      <c r="C2261" s="7" t="s">
        <v>6961</v>
      </c>
      <c r="D2261" s="1">
        <v>4500</v>
      </c>
      <c r="E2261" s="37" t="str">
        <f>VLOOKUP(D2261,'Vlookup Table Bonus Point'!$C$3:$D$26,2,TRUE)</f>
        <v>1000 to 4999</v>
      </c>
      <c r="F2261" s="1">
        <v>0</v>
      </c>
      <c r="G2261" s="1" t="s">
        <v>8220</v>
      </c>
      <c r="H2261" s="1" t="s">
        <v>8240</v>
      </c>
      <c r="I2261" s="1" t="s">
        <v>8248</v>
      </c>
      <c r="J2261" s="1">
        <v>1454109420</v>
      </c>
      <c r="K2261" s="1">
        <v>1453334629</v>
      </c>
      <c r="L2261" s="1" t="b">
        <v>0</v>
      </c>
      <c r="M2261" s="1">
        <v>0</v>
      </c>
      <c r="N2261" s="1" t="b">
        <v>0</v>
      </c>
      <c r="O2261" s="1" t="s">
        <v>8270</v>
      </c>
      <c r="P2261" s="28">
        <f>F2261/D2261</f>
        <v>0</v>
      </c>
      <c r="Q2261" s="29">
        <f>IF(M2261&gt;0,F2261/M2261,0)</f>
        <v>0</v>
      </c>
      <c r="R2261" s="9" t="str">
        <f>LEFT(O2261,SEARCH("/",O2261,1)-1)</f>
        <v>theater</v>
      </c>
      <c r="S2261" s="26" t="str">
        <f>RIGHT(O2261,LEN(O2261)-SEARCH("/",O2261,1))</f>
        <v>plays</v>
      </c>
      <c r="T2261" s="27">
        <f>(((K2261/60)/60)/24)+DATE(1970,1,1)</f>
        <v>42390.002650462964</v>
      </c>
      <c r="U2261" s="5" t="str">
        <f>TEXT(T2261,"mmm")</f>
        <v>Jan</v>
      </c>
      <c r="V2261" s="5" t="str">
        <f>TEXT(T2261,"yyyy")</f>
        <v>2016</v>
      </c>
      <c r="W2261" s="5" t="str">
        <f>TEXT(Y2261,"mmm")</f>
        <v>Jan</v>
      </c>
      <c r="X2261" s="1" t="str">
        <f>TEXT(Y2261,"yyyy")</f>
        <v>2016</v>
      </c>
      <c r="Y2261" s="27">
        <f>(((J2261/60)/60)/24)+DATE(1970,1,1)</f>
        <v>42398.970138888893</v>
      </c>
    </row>
    <row r="2262" spans="1:25" ht="48" x14ac:dyDescent="0.2">
      <c r="A2262" s="1">
        <v>3021</v>
      </c>
      <c r="B2262" s="7" t="s">
        <v>3021</v>
      </c>
      <c r="C2262" s="7" t="s">
        <v>7131</v>
      </c>
      <c r="D2262" s="1">
        <v>4500</v>
      </c>
      <c r="E2262" s="37" t="str">
        <f>VLOOKUP(D2262,'Vlookup Table Bonus Point'!$C$3:$D$26,2,TRUE)</f>
        <v>1000 to 4999</v>
      </c>
      <c r="F2262" s="1">
        <v>5221</v>
      </c>
      <c r="G2262" s="1" t="s">
        <v>8218</v>
      </c>
      <c r="H2262" s="1" t="s">
        <v>8223</v>
      </c>
      <c r="I2262" s="1" t="s">
        <v>8245</v>
      </c>
      <c r="J2262" s="1">
        <v>1479794340</v>
      </c>
      <c r="K2262" s="1">
        <v>1476715869</v>
      </c>
      <c r="L2262" s="1" t="b">
        <v>0</v>
      </c>
      <c r="M2262" s="1">
        <v>103</v>
      </c>
      <c r="N2262" s="1" t="b">
        <v>1</v>
      </c>
      <c r="O2262" s="1" t="s">
        <v>8302</v>
      </c>
      <c r="P2262" s="28">
        <f>F2262/D2262</f>
        <v>1.1602222222222223</v>
      </c>
      <c r="Q2262" s="29">
        <f>IF(M2262&gt;0,F2262/M2262,0)</f>
        <v>50.689320388349515</v>
      </c>
      <c r="R2262" s="9" t="str">
        <f>LEFT(O2262,SEARCH("/",O2262,1)-1)</f>
        <v>theater</v>
      </c>
      <c r="S2262" s="26" t="str">
        <f>RIGHT(O2262,LEN(O2262)-SEARCH("/",O2262,1))</f>
        <v>spaces</v>
      </c>
      <c r="T2262" s="27">
        <f>(((K2262/60)/60)/24)+DATE(1970,1,1)</f>
        <v>42660.618854166663</v>
      </c>
      <c r="U2262" s="5" t="str">
        <f>TEXT(T2262,"mmm")</f>
        <v>Oct</v>
      </c>
      <c r="V2262" s="5" t="str">
        <f>TEXT(T2262,"yyyy")</f>
        <v>2016</v>
      </c>
      <c r="W2262" s="5" t="str">
        <f>TEXT(Y2262,"mmm")</f>
        <v>Nov</v>
      </c>
      <c r="X2262" s="1" t="str">
        <f>TEXT(Y2262,"yyyy")</f>
        <v>2016</v>
      </c>
      <c r="Y2262" s="27">
        <f>(((J2262/60)/60)/24)+DATE(1970,1,1)</f>
        <v>42696.249305555553</v>
      </c>
    </row>
    <row r="2263" spans="1:25" ht="48" x14ac:dyDescent="0.2">
      <c r="A2263" s="1">
        <v>3160</v>
      </c>
      <c r="B2263" s="7" t="s">
        <v>3160</v>
      </c>
      <c r="C2263" s="7" t="s">
        <v>7270</v>
      </c>
      <c r="D2263" s="1">
        <v>4500</v>
      </c>
      <c r="E2263" s="37" t="str">
        <f>VLOOKUP(D2263,'Vlookup Table Bonus Point'!$C$3:$D$26,2,TRUE)</f>
        <v>1000 to 4999</v>
      </c>
      <c r="F2263" s="1">
        <v>4569</v>
      </c>
      <c r="G2263" s="1" t="s">
        <v>8218</v>
      </c>
      <c r="H2263" s="1" t="s">
        <v>8223</v>
      </c>
      <c r="I2263" s="1" t="s">
        <v>8245</v>
      </c>
      <c r="J2263" s="1">
        <v>1407905940</v>
      </c>
      <c r="K2263" s="1">
        <v>1405923687</v>
      </c>
      <c r="L2263" s="1" t="b">
        <v>1</v>
      </c>
      <c r="M2263" s="1">
        <v>57</v>
      </c>
      <c r="N2263" s="1" t="b">
        <v>1</v>
      </c>
      <c r="O2263" s="1" t="s">
        <v>8270</v>
      </c>
      <c r="P2263" s="28">
        <f>F2263/D2263</f>
        <v>1.0153333333333334</v>
      </c>
      <c r="Q2263" s="29">
        <f>IF(M2263&gt;0,F2263/M2263,0)</f>
        <v>80.15789473684211</v>
      </c>
      <c r="R2263" s="9" t="str">
        <f>LEFT(O2263,SEARCH("/",O2263,1)-1)</f>
        <v>theater</v>
      </c>
      <c r="S2263" s="26" t="str">
        <f>RIGHT(O2263,LEN(O2263)-SEARCH("/",O2263,1))</f>
        <v>plays</v>
      </c>
      <c r="T2263" s="27">
        <f>(((K2263/60)/60)/24)+DATE(1970,1,1)</f>
        <v>41841.26489583333</v>
      </c>
      <c r="U2263" s="5" t="str">
        <f>TEXT(T2263,"mmm")</f>
        <v>Jul</v>
      </c>
      <c r="V2263" s="5" t="str">
        <f>TEXT(T2263,"yyyy")</f>
        <v>2014</v>
      </c>
      <c r="W2263" s="5" t="str">
        <f>TEXT(Y2263,"mmm")</f>
        <v>Aug</v>
      </c>
      <c r="X2263" s="1" t="str">
        <f>TEXT(Y2263,"yyyy")</f>
        <v>2014</v>
      </c>
      <c r="Y2263" s="27">
        <f>(((J2263/60)/60)/24)+DATE(1970,1,1)</f>
        <v>41864.207638888889</v>
      </c>
    </row>
    <row r="2264" spans="1:25" ht="32" x14ac:dyDescent="0.2">
      <c r="A2264" s="1">
        <v>3217</v>
      </c>
      <c r="B2264" s="7" t="s">
        <v>3217</v>
      </c>
      <c r="C2264" s="7" t="s">
        <v>7327</v>
      </c>
      <c r="D2264" s="1">
        <v>4500</v>
      </c>
      <c r="E2264" s="37" t="str">
        <f>VLOOKUP(D2264,'Vlookup Table Bonus Point'!$C$3:$D$26,2,TRUE)</f>
        <v>1000 to 4999</v>
      </c>
      <c r="F2264" s="1">
        <v>5221</v>
      </c>
      <c r="G2264" s="1" t="s">
        <v>8218</v>
      </c>
      <c r="H2264" s="1" t="s">
        <v>8223</v>
      </c>
      <c r="I2264" s="1" t="s">
        <v>8245</v>
      </c>
      <c r="J2264" s="1">
        <v>1478264784</v>
      </c>
      <c r="K2264" s="1">
        <v>1475672784</v>
      </c>
      <c r="L2264" s="1" t="b">
        <v>1</v>
      </c>
      <c r="M2264" s="1">
        <v>104</v>
      </c>
      <c r="N2264" s="1" t="b">
        <v>1</v>
      </c>
      <c r="O2264" s="1" t="s">
        <v>8270</v>
      </c>
      <c r="P2264" s="28">
        <f>F2264/D2264</f>
        <v>1.1602222222222223</v>
      </c>
      <c r="Q2264" s="29">
        <f>IF(M2264&gt;0,F2264/M2264,0)</f>
        <v>50.20192307692308</v>
      </c>
      <c r="R2264" s="9" t="str">
        <f>LEFT(O2264,SEARCH("/",O2264,1)-1)</f>
        <v>theater</v>
      </c>
      <c r="S2264" s="26" t="str">
        <f>RIGHT(O2264,LEN(O2264)-SEARCH("/",O2264,1))</f>
        <v>plays</v>
      </c>
      <c r="T2264" s="27">
        <f>(((K2264/60)/60)/24)+DATE(1970,1,1)</f>
        <v>42648.546111111107</v>
      </c>
      <c r="U2264" s="5" t="str">
        <f>TEXT(T2264,"mmm")</f>
        <v>Oct</v>
      </c>
      <c r="V2264" s="5" t="str">
        <f>TEXT(T2264,"yyyy")</f>
        <v>2016</v>
      </c>
      <c r="W2264" s="5" t="str">
        <f>TEXT(Y2264,"mmm")</f>
        <v>Nov</v>
      </c>
      <c r="X2264" s="1" t="str">
        <f>TEXT(Y2264,"yyyy")</f>
        <v>2016</v>
      </c>
      <c r="Y2264" s="27">
        <f>(((J2264/60)/60)/24)+DATE(1970,1,1)</f>
        <v>42678.546111111107</v>
      </c>
    </row>
    <row r="2265" spans="1:25" ht="48" x14ac:dyDescent="0.2">
      <c r="A2265" s="1">
        <v>3276</v>
      </c>
      <c r="B2265" s="7" t="s">
        <v>3276</v>
      </c>
      <c r="C2265" s="7" t="s">
        <v>7386</v>
      </c>
      <c r="D2265" s="1">
        <v>4500</v>
      </c>
      <c r="E2265" s="37" t="str">
        <f>VLOOKUP(D2265,'Vlookup Table Bonus Point'!$C$3:$D$26,2,TRUE)</f>
        <v>1000 to 4999</v>
      </c>
      <c r="F2265" s="1">
        <v>5258</v>
      </c>
      <c r="G2265" s="1" t="s">
        <v>8218</v>
      </c>
      <c r="H2265" s="1" t="s">
        <v>8228</v>
      </c>
      <c r="I2265" s="1" t="s">
        <v>8250</v>
      </c>
      <c r="J2265" s="1">
        <v>1459483140</v>
      </c>
      <c r="K2265" s="1">
        <v>1456526879</v>
      </c>
      <c r="L2265" s="1" t="b">
        <v>1</v>
      </c>
      <c r="M2265" s="1">
        <v>100</v>
      </c>
      <c r="N2265" s="1" t="b">
        <v>1</v>
      </c>
      <c r="O2265" s="1" t="s">
        <v>8270</v>
      </c>
      <c r="P2265" s="28">
        <f>F2265/D2265</f>
        <v>1.1684444444444444</v>
      </c>
      <c r="Q2265" s="29">
        <f>IF(M2265&gt;0,F2265/M2265,0)</f>
        <v>52.58</v>
      </c>
      <c r="R2265" s="9" t="str">
        <f>LEFT(O2265,SEARCH("/",O2265,1)-1)</f>
        <v>theater</v>
      </c>
      <c r="S2265" s="26" t="str">
        <f>RIGHT(O2265,LEN(O2265)-SEARCH("/",O2265,1))</f>
        <v>plays</v>
      </c>
      <c r="T2265" s="27">
        <f>(((K2265/60)/60)/24)+DATE(1970,1,1)</f>
        <v>42426.949988425928</v>
      </c>
      <c r="U2265" s="5" t="str">
        <f>TEXT(T2265,"mmm")</f>
        <v>Feb</v>
      </c>
      <c r="V2265" s="5" t="str">
        <f>TEXT(T2265,"yyyy")</f>
        <v>2016</v>
      </c>
      <c r="W2265" s="5" t="str">
        <f>TEXT(Y2265,"mmm")</f>
        <v>Apr</v>
      </c>
      <c r="X2265" s="1" t="str">
        <f>TEXT(Y2265,"yyyy")</f>
        <v>2016</v>
      </c>
      <c r="Y2265" s="27">
        <f>(((J2265/60)/60)/24)+DATE(1970,1,1)</f>
        <v>42461.165972222225</v>
      </c>
    </row>
    <row r="2266" spans="1:25" ht="48" x14ac:dyDescent="0.2">
      <c r="A2266" s="1">
        <v>3293</v>
      </c>
      <c r="B2266" s="7" t="s">
        <v>3293</v>
      </c>
      <c r="C2266" s="7" t="s">
        <v>7403</v>
      </c>
      <c r="D2266" s="1">
        <v>4500</v>
      </c>
      <c r="E2266" s="37" t="str">
        <f>VLOOKUP(D2266,'Vlookup Table Bonus Point'!$C$3:$D$26,2,TRUE)</f>
        <v>1000 to 4999</v>
      </c>
      <c r="F2266" s="1">
        <v>7670</v>
      </c>
      <c r="G2266" s="1" t="s">
        <v>8218</v>
      </c>
      <c r="H2266" s="1" t="s">
        <v>8227</v>
      </c>
      <c r="I2266" s="1" t="s">
        <v>8249</v>
      </c>
      <c r="J2266" s="1">
        <v>1488622352</v>
      </c>
      <c r="K2266" s="1">
        <v>1486030352</v>
      </c>
      <c r="L2266" s="1" t="b">
        <v>0</v>
      </c>
      <c r="M2266" s="1">
        <v>91</v>
      </c>
      <c r="N2266" s="1" t="b">
        <v>1</v>
      </c>
      <c r="O2266" s="1" t="s">
        <v>8270</v>
      </c>
      <c r="P2266" s="28">
        <f>F2266/D2266</f>
        <v>1.7044444444444444</v>
      </c>
      <c r="Q2266" s="29">
        <f>IF(M2266&gt;0,F2266/M2266,0)</f>
        <v>84.285714285714292</v>
      </c>
      <c r="R2266" s="9" t="str">
        <f>LEFT(O2266,SEARCH("/",O2266,1)-1)</f>
        <v>theater</v>
      </c>
      <c r="S2266" s="26" t="str">
        <f>RIGHT(O2266,LEN(O2266)-SEARCH("/",O2266,1))</f>
        <v>plays</v>
      </c>
      <c r="T2266" s="27">
        <f>(((K2266/60)/60)/24)+DATE(1970,1,1)</f>
        <v>42768.425370370373</v>
      </c>
      <c r="U2266" s="5" t="str">
        <f>TEXT(T2266,"mmm")</f>
        <v>Feb</v>
      </c>
      <c r="V2266" s="5" t="str">
        <f>TEXT(T2266,"yyyy")</f>
        <v>2017</v>
      </c>
      <c r="W2266" s="5" t="str">
        <f>TEXT(Y2266,"mmm")</f>
        <v>Mar</v>
      </c>
      <c r="X2266" s="1" t="str">
        <f>TEXT(Y2266,"yyyy")</f>
        <v>2017</v>
      </c>
      <c r="Y2266" s="27">
        <f>(((J2266/60)/60)/24)+DATE(1970,1,1)</f>
        <v>42798.425370370373</v>
      </c>
    </row>
    <row r="2267" spans="1:25" ht="48" x14ac:dyDescent="0.2">
      <c r="A2267" s="1">
        <v>3344</v>
      </c>
      <c r="B2267" s="7" t="s">
        <v>3344</v>
      </c>
      <c r="C2267" s="7" t="s">
        <v>7454</v>
      </c>
      <c r="D2267" s="1">
        <v>4500</v>
      </c>
      <c r="E2267" s="37" t="str">
        <f>VLOOKUP(D2267,'Vlookup Table Bonus Point'!$C$3:$D$26,2,TRUE)</f>
        <v>1000 to 4999</v>
      </c>
      <c r="F2267" s="1">
        <v>4565</v>
      </c>
      <c r="G2267" s="1" t="s">
        <v>8218</v>
      </c>
      <c r="H2267" s="1" t="s">
        <v>8223</v>
      </c>
      <c r="I2267" s="1" t="s">
        <v>8245</v>
      </c>
      <c r="J2267" s="1">
        <v>1409374093</v>
      </c>
      <c r="K2267" s="1">
        <v>1406782093</v>
      </c>
      <c r="L2267" s="1" t="b">
        <v>0</v>
      </c>
      <c r="M2267" s="1">
        <v>40</v>
      </c>
      <c r="N2267" s="1" t="b">
        <v>1</v>
      </c>
      <c r="O2267" s="1" t="s">
        <v>8270</v>
      </c>
      <c r="P2267" s="28">
        <f>F2267/D2267</f>
        <v>1.0144444444444445</v>
      </c>
      <c r="Q2267" s="29">
        <f>IF(M2267&gt;0,F2267/M2267,0)</f>
        <v>114.125</v>
      </c>
      <c r="R2267" s="9" t="str">
        <f>LEFT(O2267,SEARCH("/",O2267,1)-1)</f>
        <v>theater</v>
      </c>
      <c r="S2267" s="26" t="str">
        <f>RIGHT(O2267,LEN(O2267)-SEARCH("/",O2267,1))</f>
        <v>plays</v>
      </c>
      <c r="T2267" s="27">
        <f>(((K2267/60)/60)/24)+DATE(1970,1,1)</f>
        <v>41851.200150462959</v>
      </c>
      <c r="U2267" s="5" t="str">
        <f>TEXT(T2267,"mmm")</f>
        <v>Jul</v>
      </c>
      <c r="V2267" s="5" t="str">
        <f>TEXT(T2267,"yyyy")</f>
        <v>2014</v>
      </c>
      <c r="W2267" s="5" t="str">
        <f>TEXT(Y2267,"mmm")</f>
        <v>Aug</v>
      </c>
      <c r="X2267" s="1" t="str">
        <f>TEXT(Y2267,"yyyy")</f>
        <v>2014</v>
      </c>
      <c r="Y2267" s="27">
        <f>(((J2267/60)/60)/24)+DATE(1970,1,1)</f>
        <v>41881.200150462959</v>
      </c>
    </row>
    <row r="2268" spans="1:25" ht="48" x14ac:dyDescent="0.2">
      <c r="A2268" s="1">
        <v>3674</v>
      </c>
      <c r="B2268" s="7" t="s">
        <v>3671</v>
      </c>
      <c r="C2268" s="7" t="s">
        <v>7784</v>
      </c>
      <c r="D2268" s="1">
        <v>4500</v>
      </c>
      <c r="E2268" s="37" t="str">
        <f>VLOOKUP(D2268,'Vlookup Table Bonus Point'!$C$3:$D$26,2,TRUE)</f>
        <v>1000 to 4999</v>
      </c>
      <c r="F2268" s="1">
        <v>4500</v>
      </c>
      <c r="G2268" s="1" t="s">
        <v>8218</v>
      </c>
      <c r="H2268" s="1" t="s">
        <v>8235</v>
      </c>
      <c r="I2268" s="1" t="s">
        <v>8248</v>
      </c>
      <c r="J2268" s="1">
        <v>1472936229</v>
      </c>
      <c r="K2268" s="1">
        <v>1467752229</v>
      </c>
      <c r="L2268" s="1" t="b">
        <v>0</v>
      </c>
      <c r="M2268" s="1">
        <v>31</v>
      </c>
      <c r="N2268" s="1" t="b">
        <v>1</v>
      </c>
      <c r="O2268" s="1" t="s">
        <v>8270</v>
      </c>
      <c r="P2268" s="28">
        <f>F2268/D2268</f>
        <v>1</v>
      </c>
      <c r="Q2268" s="29">
        <f>IF(M2268&gt;0,F2268/M2268,0)</f>
        <v>145.16129032258064</v>
      </c>
      <c r="R2268" s="9" t="str">
        <f>LEFT(O2268,SEARCH("/",O2268,1)-1)</f>
        <v>theater</v>
      </c>
      <c r="S2268" s="26" t="str">
        <f>RIGHT(O2268,LEN(O2268)-SEARCH("/",O2268,1))</f>
        <v>plays</v>
      </c>
      <c r="T2268" s="27">
        <f>(((K2268/60)/60)/24)+DATE(1970,1,1)</f>
        <v>42556.873020833329</v>
      </c>
      <c r="U2268" s="5" t="str">
        <f>TEXT(T2268,"mmm")</f>
        <v>Jul</v>
      </c>
      <c r="V2268" s="5" t="str">
        <f>TEXT(T2268,"yyyy")</f>
        <v>2016</v>
      </c>
      <c r="W2268" s="5" t="str">
        <f>TEXT(Y2268,"mmm")</f>
        <v>Sep</v>
      </c>
      <c r="X2268" s="1" t="str">
        <f>TEXT(Y2268,"yyyy")</f>
        <v>2016</v>
      </c>
      <c r="Y2268" s="27">
        <f>(((J2268/60)/60)/24)+DATE(1970,1,1)</f>
        <v>42616.873020833329</v>
      </c>
    </row>
    <row r="2269" spans="1:25" ht="32" x14ac:dyDescent="0.2">
      <c r="A2269" s="1">
        <v>3723</v>
      </c>
      <c r="B2269" s="7" t="s">
        <v>3720</v>
      </c>
      <c r="C2269" s="7" t="s">
        <v>7833</v>
      </c>
      <c r="D2269" s="1">
        <v>4500</v>
      </c>
      <c r="E2269" s="37" t="str">
        <f>VLOOKUP(D2269,'Vlookup Table Bonus Point'!$C$3:$D$26,2,TRUE)</f>
        <v>1000 to 4999</v>
      </c>
      <c r="F2269" s="1">
        <v>4592</v>
      </c>
      <c r="G2269" s="1" t="s">
        <v>8218</v>
      </c>
      <c r="H2269" s="1" t="s">
        <v>8224</v>
      </c>
      <c r="I2269" s="1" t="s">
        <v>8246</v>
      </c>
      <c r="J2269" s="1">
        <v>1417374262</v>
      </c>
      <c r="K2269" s="1">
        <v>1414778662</v>
      </c>
      <c r="L2269" s="1" t="b">
        <v>0</v>
      </c>
      <c r="M2269" s="1">
        <v>63</v>
      </c>
      <c r="N2269" s="1" t="b">
        <v>1</v>
      </c>
      <c r="O2269" s="1" t="s">
        <v>8270</v>
      </c>
      <c r="P2269" s="28">
        <f>F2269/D2269</f>
        <v>1.0204444444444445</v>
      </c>
      <c r="Q2269" s="29">
        <f>IF(M2269&gt;0,F2269/M2269,0)</f>
        <v>72.888888888888886</v>
      </c>
      <c r="R2269" s="9" t="str">
        <f>LEFT(O2269,SEARCH("/",O2269,1)-1)</f>
        <v>theater</v>
      </c>
      <c r="S2269" s="26" t="str">
        <f>RIGHT(O2269,LEN(O2269)-SEARCH("/",O2269,1))</f>
        <v>plays</v>
      </c>
      <c r="T2269" s="27">
        <f>(((K2269/60)/60)/24)+DATE(1970,1,1)</f>
        <v>41943.753032407411</v>
      </c>
      <c r="U2269" s="5" t="str">
        <f>TEXT(T2269,"mmm")</f>
        <v>Oct</v>
      </c>
      <c r="V2269" s="5" t="str">
        <f>TEXT(T2269,"yyyy")</f>
        <v>2014</v>
      </c>
      <c r="W2269" s="5" t="str">
        <f>TEXT(Y2269,"mmm")</f>
        <v>Nov</v>
      </c>
      <c r="X2269" s="1" t="str">
        <f>TEXT(Y2269,"yyyy")</f>
        <v>2014</v>
      </c>
      <c r="Y2269" s="27">
        <f>(((J2269/60)/60)/24)+DATE(1970,1,1)</f>
        <v>41973.794699074075</v>
      </c>
    </row>
    <row r="2270" spans="1:25" ht="48" x14ac:dyDescent="0.2">
      <c r="A2270" s="1">
        <v>3756</v>
      </c>
      <c r="B2270" s="7" t="s">
        <v>3753</v>
      </c>
      <c r="C2270" s="7" t="s">
        <v>7866</v>
      </c>
      <c r="D2270" s="1">
        <v>4500</v>
      </c>
      <c r="E2270" s="37" t="str">
        <f>VLOOKUP(D2270,'Vlookup Table Bonus Point'!$C$3:$D$26,2,TRUE)</f>
        <v>1000 to 4999</v>
      </c>
      <c r="F2270" s="1">
        <v>4550</v>
      </c>
      <c r="G2270" s="1" t="s">
        <v>8218</v>
      </c>
      <c r="H2270" s="1" t="s">
        <v>8223</v>
      </c>
      <c r="I2270" s="1" t="s">
        <v>8245</v>
      </c>
      <c r="J2270" s="1">
        <v>1402515198</v>
      </c>
      <c r="K2270" s="1">
        <v>1399923198</v>
      </c>
      <c r="L2270" s="1" t="b">
        <v>0</v>
      </c>
      <c r="M2270" s="1">
        <v>17</v>
      </c>
      <c r="N2270" s="1" t="b">
        <v>1</v>
      </c>
      <c r="O2270" s="1" t="s">
        <v>8304</v>
      </c>
      <c r="P2270" s="28">
        <f>F2270/D2270</f>
        <v>1.0111111111111111</v>
      </c>
      <c r="Q2270" s="29">
        <f>IF(M2270&gt;0,F2270/M2270,0)</f>
        <v>267.64705882352939</v>
      </c>
      <c r="R2270" s="9" t="str">
        <f>LEFT(O2270,SEARCH("/",O2270,1)-1)</f>
        <v>theater</v>
      </c>
      <c r="S2270" s="26" t="str">
        <f>RIGHT(O2270,LEN(O2270)-SEARCH("/",O2270,1))</f>
        <v>musical</v>
      </c>
      <c r="T2270" s="27">
        <f>(((K2270/60)/60)/24)+DATE(1970,1,1)</f>
        <v>41771.814791666664</v>
      </c>
      <c r="U2270" s="5" t="str">
        <f>TEXT(T2270,"mmm")</f>
        <v>May</v>
      </c>
      <c r="V2270" s="5" t="str">
        <f>TEXT(T2270,"yyyy")</f>
        <v>2014</v>
      </c>
      <c r="W2270" s="5" t="str">
        <f>TEXT(Y2270,"mmm")</f>
        <v>Jun</v>
      </c>
      <c r="X2270" s="1" t="str">
        <f>TEXT(Y2270,"yyyy")</f>
        <v>2014</v>
      </c>
      <c r="Y2270" s="27">
        <f>(((J2270/60)/60)/24)+DATE(1970,1,1)</f>
        <v>41801.814791666664</v>
      </c>
    </row>
    <row r="2271" spans="1:25" ht="48" x14ac:dyDescent="0.2">
      <c r="A2271" s="1">
        <v>3781</v>
      </c>
      <c r="B2271" s="7" t="s">
        <v>3778</v>
      </c>
      <c r="C2271" s="7" t="s">
        <v>7891</v>
      </c>
      <c r="D2271" s="1">
        <v>4500</v>
      </c>
      <c r="E2271" s="37" t="str">
        <f>VLOOKUP(D2271,'Vlookup Table Bonus Point'!$C$3:$D$26,2,TRUE)</f>
        <v>1000 to 4999</v>
      </c>
      <c r="F2271" s="1">
        <v>4935</v>
      </c>
      <c r="G2271" s="1" t="s">
        <v>8218</v>
      </c>
      <c r="H2271" s="1" t="s">
        <v>8223</v>
      </c>
      <c r="I2271" s="1" t="s">
        <v>8245</v>
      </c>
      <c r="J2271" s="1">
        <v>1410210685</v>
      </c>
      <c r="K2271" s="1">
        <v>1408050685</v>
      </c>
      <c r="L2271" s="1" t="b">
        <v>0</v>
      </c>
      <c r="M2271" s="1">
        <v>52</v>
      </c>
      <c r="N2271" s="1" t="b">
        <v>1</v>
      </c>
      <c r="O2271" s="1" t="s">
        <v>8304</v>
      </c>
      <c r="P2271" s="28">
        <f>F2271/D2271</f>
        <v>1.0966666666666667</v>
      </c>
      <c r="Q2271" s="29">
        <f>IF(M2271&gt;0,F2271/M2271,0)</f>
        <v>94.90384615384616</v>
      </c>
      <c r="R2271" s="9" t="str">
        <f>LEFT(O2271,SEARCH("/",O2271,1)-1)</f>
        <v>theater</v>
      </c>
      <c r="S2271" s="26" t="str">
        <f>RIGHT(O2271,LEN(O2271)-SEARCH("/",O2271,1))</f>
        <v>musical</v>
      </c>
      <c r="T2271" s="27">
        <f>(((K2271/60)/60)/24)+DATE(1970,1,1)</f>
        <v>41865.882928240739</v>
      </c>
      <c r="U2271" s="5" t="str">
        <f>TEXT(T2271,"mmm")</f>
        <v>Aug</v>
      </c>
      <c r="V2271" s="5" t="str">
        <f>TEXT(T2271,"yyyy")</f>
        <v>2014</v>
      </c>
      <c r="W2271" s="5" t="str">
        <f>TEXT(Y2271,"mmm")</f>
        <v>Sep</v>
      </c>
      <c r="X2271" s="1" t="str">
        <f>TEXT(Y2271,"yyyy")</f>
        <v>2014</v>
      </c>
      <c r="Y2271" s="27">
        <f>(((J2271/60)/60)/24)+DATE(1970,1,1)</f>
        <v>41890.882928240739</v>
      </c>
    </row>
    <row r="2272" spans="1:25" ht="48" x14ac:dyDescent="0.2">
      <c r="A2272" s="1">
        <v>4099</v>
      </c>
      <c r="B2272" s="7" t="s">
        <v>4095</v>
      </c>
      <c r="C2272" s="7" t="s">
        <v>8202</v>
      </c>
      <c r="D2272" s="1">
        <v>4500</v>
      </c>
      <c r="E2272" s="37" t="str">
        <f>VLOOKUP(D2272,'Vlookup Table Bonus Point'!$C$3:$D$26,2,TRUE)</f>
        <v>1000 to 4999</v>
      </c>
      <c r="F2272" s="1">
        <v>50</v>
      </c>
      <c r="G2272" s="1" t="s">
        <v>8220</v>
      </c>
      <c r="H2272" s="1" t="s">
        <v>8223</v>
      </c>
      <c r="I2272" s="1" t="s">
        <v>8245</v>
      </c>
      <c r="J2272" s="1">
        <v>1472847873</v>
      </c>
      <c r="K2272" s="1">
        <v>1468959873</v>
      </c>
      <c r="L2272" s="1" t="b">
        <v>0</v>
      </c>
      <c r="M2272" s="1">
        <v>1</v>
      </c>
      <c r="N2272" s="1" t="b">
        <v>0</v>
      </c>
      <c r="O2272" s="1" t="s">
        <v>8270</v>
      </c>
      <c r="P2272" s="28">
        <f>F2272/D2272</f>
        <v>1.1111111111111112E-2</v>
      </c>
      <c r="Q2272" s="29">
        <f>IF(M2272&gt;0,F2272/M2272,0)</f>
        <v>50</v>
      </c>
      <c r="R2272" s="9" t="str">
        <f>LEFT(O2272,SEARCH("/",O2272,1)-1)</f>
        <v>theater</v>
      </c>
      <c r="S2272" s="26" t="str">
        <f>RIGHT(O2272,LEN(O2272)-SEARCH("/",O2272,1))</f>
        <v>plays</v>
      </c>
      <c r="T2272" s="27">
        <f>(((K2272/60)/60)/24)+DATE(1970,1,1)</f>
        <v>42570.850381944445</v>
      </c>
      <c r="U2272" s="5" t="str">
        <f>TEXT(T2272,"mmm")</f>
        <v>Jul</v>
      </c>
      <c r="V2272" s="5" t="str">
        <f>TEXT(T2272,"yyyy")</f>
        <v>2016</v>
      </c>
      <c r="W2272" s="5" t="str">
        <f>TEXT(Y2272,"mmm")</f>
        <v>Sep</v>
      </c>
      <c r="X2272" s="1" t="str">
        <f>TEXT(Y2272,"yyyy")</f>
        <v>2016</v>
      </c>
      <c r="Y2272" s="27">
        <f>(((J2272/60)/60)/24)+DATE(1970,1,1)</f>
        <v>42615.850381944445</v>
      </c>
    </row>
    <row r="2273" spans="1:25" ht="16" x14ac:dyDescent="0.2">
      <c r="A2273" s="1">
        <v>497</v>
      </c>
      <c r="B2273" s="7" t="s">
        <v>498</v>
      </c>
      <c r="C2273" s="7" t="s">
        <v>4607</v>
      </c>
      <c r="D2273" s="1">
        <v>4480</v>
      </c>
      <c r="E2273" s="37" t="str">
        <f>VLOOKUP(D2273,'Vlookup Table Bonus Point'!$C$3:$D$26,2,TRUE)</f>
        <v>1000 to 4999</v>
      </c>
      <c r="F2273" s="1">
        <v>30</v>
      </c>
      <c r="G2273" s="1" t="s">
        <v>8220</v>
      </c>
      <c r="H2273" s="1" t="s">
        <v>8223</v>
      </c>
      <c r="I2273" s="1" t="s">
        <v>8245</v>
      </c>
      <c r="J2273" s="1">
        <v>1419483600</v>
      </c>
      <c r="K2273" s="1">
        <v>1414889665</v>
      </c>
      <c r="L2273" s="1" t="b">
        <v>0</v>
      </c>
      <c r="M2273" s="1">
        <v>3</v>
      </c>
      <c r="N2273" s="1" t="b">
        <v>0</v>
      </c>
      <c r="O2273" s="1" t="s">
        <v>8269</v>
      </c>
      <c r="P2273" s="28">
        <f>F2273/D2273</f>
        <v>6.6964285714285711E-3</v>
      </c>
      <c r="Q2273" s="29">
        <f>IF(M2273&gt;0,F2273/M2273,0)</f>
        <v>10</v>
      </c>
      <c r="R2273" s="9" t="str">
        <f>LEFT(O2273,SEARCH("/",O2273,1)-1)</f>
        <v>film &amp; video</v>
      </c>
      <c r="S2273" s="26" t="str">
        <f>RIGHT(O2273,LEN(O2273)-SEARCH("/",O2273,1))</f>
        <v>animation</v>
      </c>
      <c r="T2273" s="27">
        <f>(((K2273/60)/60)/24)+DATE(1970,1,1)</f>
        <v>41945.037789351853</v>
      </c>
      <c r="U2273" s="5" t="str">
        <f>TEXT(T2273,"mmm")</f>
        <v>Nov</v>
      </c>
      <c r="V2273" s="5" t="str">
        <f>TEXT(T2273,"yyyy")</f>
        <v>2014</v>
      </c>
      <c r="W2273" s="5" t="str">
        <f>TEXT(Y2273,"mmm")</f>
        <v>Dec</v>
      </c>
      <c r="X2273" s="1" t="str">
        <f>TEXT(Y2273,"yyyy")</f>
        <v>2014</v>
      </c>
      <c r="Y2273" s="27">
        <f>(((J2273/60)/60)/24)+DATE(1970,1,1)</f>
        <v>41998.208333333328</v>
      </c>
    </row>
    <row r="2274" spans="1:25" ht="48" x14ac:dyDescent="0.2">
      <c r="A2274" s="1">
        <v>750</v>
      </c>
      <c r="B2274" s="7" t="s">
        <v>751</v>
      </c>
      <c r="C2274" s="7" t="s">
        <v>4860</v>
      </c>
      <c r="D2274" s="1">
        <v>4444</v>
      </c>
      <c r="E2274" s="37" t="str">
        <f>VLOOKUP(D2274,'Vlookup Table Bonus Point'!$C$3:$D$26,2,TRUE)</f>
        <v>1000 to 4999</v>
      </c>
      <c r="F2274" s="1">
        <v>4559</v>
      </c>
      <c r="G2274" s="1" t="s">
        <v>8218</v>
      </c>
      <c r="H2274" s="1" t="s">
        <v>8223</v>
      </c>
      <c r="I2274" s="1" t="s">
        <v>8245</v>
      </c>
      <c r="J2274" s="1">
        <v>1361739872</v>
      </c>
      <c r="K2274" s="1">
        <v>1359147872</v>
      </c>
      <c r="L2274" s="1" t="b">
        <v>0</v>
      </c>
      <c r="M2274" s="1">
        <v>59</v>
      </c>
      <c r="N2274" s="1" t="b">
        <v>1</v>
      </c>
      <c r="O2274" s="1" t="s">
        <v>8273</v>
      </c>
      <c r="P2274" s="28">
        <f>F2274/D2274</f>
        <v>1.0258775877587758</v>
      </c>
      <c r="Q2274" s="29">
        <f>IF(M2274&gt;0,F2274/M2274,0)</f>
        <v>77.271186440677965</v>
      </c>
      <c r="R2274" s="9" t="str">
        <f>LEFT(O2274,SEARCH("/",O2274,1)-1)</f>
        <v>publishing</v>
      </c>
      <c r="S2274" s="26" t="str">
        <f>RIGHT(O2274,LEN(O2274)-SEARCH("/",O2274,1))</f>
        <v>nonfiction</v>
      </c>
      <c r="T2274" s="27">
        <f>(((K2274/60)/60)/24)+DATE(1970,1,1)</f>
        <v>41299.878148148149</v>
      </c>
      <c r="U2274" s="5" t="str">
        <f>TEXT(T2274,"mmm")</f>
        <v>Jan</v>
      </c>
      <c r="V2274" s="5" t="str">
        <f>TEXT(T2274,"yyyy")</f>
        <v>2013</v>
      </c>
      <c r="W2274" s="5" t="str">
        <f>TEXT(Y2274,"mmm")</f>
        <v>Feb</v>
      </c>
      <c r="X2274" s="1" t="str">
        <f>TEXT(Y2274,"yyyy")</f>
        <v>2013</v>
      </c>
      <c r="Y2274" s="27">
        <f>(((J2274/60)/60)/24)+DATE(1970,1,1)</f>
        <v>41329.878148148149</v>
      </c>
    </row>
    <row r="2275" spans="1:25" ht="48" x14ac:dyDescent="0.2">
      <c r="A2275" s="1">
        <v>215</v>
      </c>
      <c r="B2275" s="7" t="s">
        <v>217</v>
      </c>
      <c r="C2275" s="7" t="s">
        <v>4325</v>
      </c>
      <c r="D2275" s="1">
        <v>4400</v>
      </c>
      <c r="E2275" s="37" t="str">
        <f>VLOOKUP(D2275,'Vlookup Table Bonus Point'!$C$3:$D$26,2,TRUE)</f>
        <v>1000 to 4999</v>
      </c>
      <c r="F2275" s="1">
        <v>10</v>
      </c>
      <c r="G2275" s="1" t="s">
        <v>8220</v>
      </c>
      <c r="H2275" s="1" t="s">
        <v>8224</v>
      </c>
      <c r="I2275" s="1" t="s">
        <v>8246</v>
      </c>
      <c r="J2275" s="1">
        <v>1455753540</v>
      </c>
      <c r="K2275" s="1">
        <v>1452058282</v>
      </c>
      <c r="L2275" s="1" t="b">
        <v>0</v>
      </c>
      <c r="M2275" s="1">
        <v>1</v>
      </c>
      <c r="N2275" s="1" t="b">
        <v>0</v>
      </c>
      <c r="O2275" s="1" t="s">
        <v>8267</v>
      </c>
      <c r="P2275" s="28">
        <f>F2275/D2275</f>
        <v>2.2727272727272726E-3</v>
      </c>
      <c r="Q2275" s="29">
        <f>IF(M2275&gt;0,F2275/M2275,0)</f>
        <v>10</v>
      </c>
      <c r="R2275" s="9" t="str">
        <f>LEFT(O2275,SEARCH("/",O2275,1)-1)</f>
        <v>film &amp; video</v>
      </c>
      <c r="S2275" s="26" t="str">
        <f>RIGHT(O2275,LEN(O2275)-SEARCH("/",O2275,1))</f>
        <v>drama</v>
      </c>
      <c r="T2275" s="27">
        <f>(((K2275/60)/60)/24)+DATE(1970,1,1)</f>
        <v>42375.230115740742</v>
      </c>
      <c r="U2275" s="5" t="str">
        <f>TEXT(T2275,"mmm")</f>
        <v>Jan</v>
      </c>
      <c r="V2275" s="5" t="str">
        <f>TEXT(T2275,"yyyy")</f>
        <v>2016</v>
      </c>
      <c r="W2275" s="5" t="str">
        <f>TEXT(Y2275,"mmm")</f>
        <v>Feb</v>
      </c>
      <c r="X2275" s="1" t="str">
        <f>TEXT(Y2275,"yyyy")</f>
        <v>2016</v>
      </c>
      <c r="Y2275" s="27">
        <f>(((J2275/60)/60)/24)+DATE(1970,1,1)</f>
        <v>42417.999305555553</v>
      </c>
    </row>
    <row r="2276" spans="1:25" ht="48" x14ac:dyDescent="0.2">
      <c r="A2276" s="1">
        <v>1398</v>
      </c>
      <c r="B2276" s="7" t="s">
        <v>1399</v>
      </c>
      <c r="C2276" s="7" t="s">
        <v>5508</v>
      </c>
      <c r="D2276" s="1">
        <v>4400</v>
      </c>
      <c r="E2276" s="37" t="str">
        <f>VLOOKUP(D2276,'Vlookup Table Bonus Point'!$C$3:$D$26,2,TRUE)</f>
        <v>1000 to 4999</v>
      </c>
      <c r="F2276" s="1">
        <v>4826</v>
      </c>
      <c r="G2276" s="1" t="s">
        <v>8218</v>
      </c>
      <c r="H2276" s="1" t="s">
        <v>8223</v>
      </c>
      <c r="I2276" s="1" t="s">
        <v>8245</v>
      </c>
      <c r="J2276" s="1">
        <v>1467752334</v>
      </c>
      <c r="K2276" s="1">
        <v>1465160334</v>
      </c>
      <c r="L2276" s="1" t="b">
        <v>0</v>
      </c>
      <c r="M2276" s="1">
        <v>65</v>
      </c>
      <c r="N2276" s="1" t="b">
        <v>1</v>
      </c>
      <c r="O2276" s="1" t="s">
        <v>8275</v>
      </c>
      <c r="P2276" s="28">
        <f>F2276/D2276</f>
        <v>1.0968181818181819</v>
      </c>
      <c r="Q2276" s="29">
        <f>IF(M2276&gt;0,F2276/M2276,0)</f>
        <v>74.246153846153845</v>
      </c>
      <c r="R2276" s="9" t="str">
        <f>LEFT(O2276,SEARCH("/",O2276,1)-1)</f>
        <v>music</v>
      </c>
      <c r="S2276" s="26" t="str">
        <f>RIGHT(O2276,LEN(O2276)-SEARCH("/",O2276,1))</f>
        <v>rock</v>
      </c>
      <c r="T2276" s="27">
        <f>(((K2276/60)/60)/24)+DATE(1970,1,1)</f>
        <v>42526.874236111107</v>
      </c>
      <c r="U2276" s="5" t="str">
        <f>TEXT(T2276,"mmm")</f>
        <v>Jun</v>
      </c>
      <c r="V2276" s="5" t="str">
        <f>TEXT(T2276,"yyyy")</f>
        <v>2016</v>
      </c>
      <c r="W2276" s="5" t="str">
        <f>TEXT(Y2276,"mmm")</f>
        <v>Jul</v>
      </c>
      <c r="X2276" s="1" t="str">
        <f>TEXT(Y2276,"yyyy")</f>
        <v>2016</v>
      </c>
      <c r="Y2276" s="27">
        <f>(((J2276/60)/60)/24)+DATE(1970,1,1)</f>
        <v>42556.874236111107</v>
      </c>
    </row>
    <row r="2277" spans="1:25" ht="48" x14ac:dyDescent="0.2">
      <c r="A2277" s="1">
        <v>1415</v>
      </c>
      <c r="B2277" s="7" t="s">
        <v>1416</v>
      </c>
      <c r="C2277" s="7" t="s">
        <v>5525</v>
      </c>
      <c r="D2277" s="1">
        <v>4400</v>
      </c>
      <c r="E2277" s="37" t="str">
        <f>VLOOKUP(D2277,'Vlookup Table Bonus Point'!$C$3:$D$26,2,TRUE)</f>
        <v>1000 to 4999</v>
      </c>
      <c r="F2277" s="1">
        <v>800</v>
      </c>
      <c r="G2277" s="1" t="s">
        <v>8220</v>
      </c>
      <c r="H2277" s="1" t="s">
        <v>8223</v>
      </c>
      <c r="I2277" s="1" t="s">
        <v>8245</v>
      </c>
      <c r="J2277" s="1">
        <v>1439741591</v>
      </c>
      <c r="K2277" s="1">
        <v>1436285591</v>
      </c>
      <c r="L2277" s="1" t="b">
        <v>0</v>
      </c>
      <c r="M2277" s="1">
        <v>9</v>
      </c>
      <c r="N2277" s="1" t="b">
        <v>0</v>
      </c>
      <c r="O2277" s="1" t="s">
        <v>8286</v>
      </c>
      <c r="P2277" s="28">
        <f>F2277/D2277</f>
        <v>0.18181818181818182</v>
      </c>
      <c r="Q2277" s="29">
        <f>IF(M2277&gt;0,F2277/M2277,0)</f>
        <v>88.888888888888886</v>
      </c>
      <c r="R2277" s="9" t="str">
        <f>LEFT(O2277,SEARCH("/",O2277,1)-1)</f>
        <v>publishing</v>
      </c>
      <c r="S2277" s="26" t="str">
        <f>RIGHT(O2277,LEN(O2277)-SEARCH("/",O2277,1))</f>
        <v>translations</v>
      </c>
      <c r="T2277" s="27">
        <f>(((K2277/60)/60)/24)+DATE(1970,1,1)</f>
        <v>42192.675821759258</v>
      </c>
      <c r="U2277" s="5" t="str">
        <f>TEXT(T2277,"mmm")</f>
        <v>Jul</v>
      </c>
      <c r="V2277" s="5" t="str">
        <f>TEXT(T2277,"yyyy")</f>
        <v>2015</v>
      </c>
      <c r="W2277" s="5" t="str">
        <f>TEXT(Y2277,"mmm")</f>
        <v>Aug</v>
      </c>
      <c r="X2277" s="1" t="str">
        <f>TEXT(Y2277,"yyyy")</f>
        <v>2015</v>
      </c>
      <c r="Y2277" s="27">
        <f>(((J2277/60)/60)/24)+DATE(1970,1,1)</f>
        <v>42232.675821759258</v>
      </c>
    </row>
    <row r="2278" spans="1:25" ht="64" x14ac:dyDescent="0.2">
      <c r="A2278" s="1">
        <v>1052</v>
      </c>
      <c r="B2278" s="7" t="s">
        <v>1053</v>
      </c>
      <c r="C2278" s="7" t="s">
        <v>5162</v>
      </c>
      <c r="D2278" s="1">
        <v>4336</v>
      </c>
      <c r="E2278" s="37" t="str">
        <f>VLOOKUP(D2278,'Vlookup Table Bonus Point'!$C$3:$D$26,2,TRUE)</f>
        <v>1000 to 4999</v>
      </c>
      <c r="F2278" s="1">
        <v>0</v>
      </c>
      <c r="G2278" s="1" t="s">
        <v>8219</v>
      </c>
      <c r="H2278" s="1" t="s">
        <v>8223</v>
      </c>
      <c r="I2278" s="1" t="s">
        <v>8245</v>
      </c>
      <c r="J2278" s="1">
        <v>1465243740</v>
      </c>
      <c r="K2278" s="1">
        <v>1461438495</v>
      </c>
      <c r="L2278" s="1" t="b">
        <v>0</v>
      </c>
      <c r="M2278" s="1">
        <v>0</v>
      </c>
      <c r="N2278" s="1" t="b">
        <v>0</v>
      </c>
      <c r="O2278" s="1" t="s">
        <v>8280</v>
      </c>
      <c r="P2278" s="28">
        <f>F2278/D2278</f>
        <v>0</v>
      </c>
      <c r="Q2278" s="29">
        <f>IF(M2278&gt;0,F2278/M2278,0)</f>
        <v>0</v>
      </c>
      <c r="R2278" s="9" t="str">
        <f>LEFT(O2278,SEARCH("/",O2278,1)-1)</f>
        <v>journalism</v>
      </c>
      <c r="S2278" s="26" t="str">
        <f>RIGHT(O2278,LEN(O2278)-SEARCH("/",O2278,1))</f>
        <v>audio</v>
      </c>
      <c r="T2278" s="27">
        <f>(((K2278/60)/60)/24)+DATE(1970,1,1)</f>
        <v>42483.797395833331</v>
      </c>
      <c r="U2278" s="5" t="str">
        <f>TEXT(T2278,"mmm")</f>
        <v>Apr</v>
      </c>
      <c r="V2278" s="5" t="str">
        <f>TEXT(T2278,"yyyy")</f>
        <v>2016</v>
      </c>
      <c r="W2278" s="5" t="str">
        <f>TEXT(Y2278,"mmm")</f>
        <v>Jun</v>
      </c>
      <c r="X2278" s="1" t="str">
        <f>TEXT(Y2278,"yyyy")</f>
        <v>2016</v>
      </c>
      <c r="Y2278" s="27">
        <f>(((J2278/60)/60)/24)+DATE(1970,1,1)</f>
        <v>42527.839583333334</v>
      </c>
    </row>
    <row r="2279" spans="1:25" ht="48" x14ac:dyDescent="0.2">
      <c r="A2279" s="1">
        <v>1552</v>
      </c>
      <c r="B2279" s="7" t="s">
        <v>1553</v>
      </c>
      <c r="C2279" s="7" t="s">
        <v>5662</v>
      </c>
      <c r="D2279" s="1">
        <v>4300</v>
      </c>
      <c r="E2279" s="37" t="str">
        <f>VLOOKUP(D2279,'Vlookup Table Bonus Point'!$C$3:$D$26,2,TRUE)</f>
        <v>1000 to 4999</v>
      </c>
      <c r="F2279" s="1">
        <v>2115</v>
      </c>
      <c r="G2279" s="1" t="s">
        <v>8220</v>
      </c>
      <c r="H2279" s="1" t="s">
        <v>8223</v>
      </c>
      <c r="I2279" s="1" t="s">
        <v>8245</v>
      </c>
      <c r="J2279" s="1">
        <v>1412135940</v>
      </c>
      <c r="K2279" s="1">
        <v>1410366708</v>
      </c>
      <c r="L2279" s="1" t="b">
        <v>0</v>
      </c>
      <c r="M2279" s="1">
        <v>16</v>
      </c>
      <c r="N2279" s="1" t="b">
        <v>0</v>
      </c>
      <c r="O2279" s="1" t="s">
        <v>8288</v>
      </c>
      <c r="P2279" s="28">
        <f>F2279/D2279</f>
        <v>0.49186046511627907</v>
      </c>
      <c r="Q2279" s="29">
        <f>IF(M2279&gt;0,F2279/M2279,0)</f>
        <v>132.1875</v>
      </c>
      <c r="R2279" s="9" t="str">
        <f>LEFT(O2279,SEARCH("/",O2279,1)-1)</f>
        <v>photography</v>
      </c>
      <c r="S2279" s="26" t="str">
        <f>RIGHT(O2279,LEN(O2279)-SEARCH("/",O2279,1))</f>
        <v>nature</v>
      </c>
      <c r="T2279" s="27">
        <f>(((K2279/60)/60)/24)+DATE(1970,1,1)</f>
        <v>41892.688750000001</v>
      </c>
      <c r="U2279" s="5" t="str">
        <f>TEXT(T2279,"mmm")</f>
        <v>Sep</v>
      </c>
      <c r="V2279" s="5" t="str">
        <f>TEXT(T2279,"yyyy")</f>
        <v>2014</v>
      </c>
      <c r="W2279" s="5" t="str">
        <f>TEXT(Y2279,"mmm")</f>
        <v>Oct</v>
      </c>
      <c r="X2279" s="1" t="str">
        <f>TEXT(Y2279,"yyyy")</f>
        <v>2014</v>
      </c>
      <c r="Y2279" s="27">
        <f>(((J2279/60)/60)/24)+DATE(1970,1,1)</f>
        <v>41913.165972222225</v>
      </c>
    </row>
    <row r="2280" spans="1:25" ht="48" x14ac:dyDescent="0.2">
      <c r="A2280" s="1">
        <v>3184</v>
      </c>
      <c r="B2280" s="7" t="s">
        <v>3184</v>
      </c>
      <c r="C2280" s="7" t="s">
        <v>7294</v>
      </c>
      <c r="D2280" s="1">
        <v>4300</v>
      </c>
      <c r="E2280" s="37" t="str">
        <f>VLOOKUP(D2280,'Vlookup Table Bonus Point'!$C$3:$D$26,2,TRUE)</f>
        <v>1000 to 4999</v>
      </c>
      <c r="F2280" s="1">
        <v>4610</v>
      </c>
      <c r="G2280" s="1" t="s">
        <v>8218</v>
      </c>
      <c r="H2280" s="1" t="s">
        <v>8223</v>
      </c>
      <c r="I2280" s="1" t="s">
        <v>8245</v>
      </c>
      <c r="J2280" s="1">
        <v>1404258631</v>
      </c>
      <c r="K2280" s="1">
        <v>1401666631</v>
      </c>
      <c r="L2280" s="1" t="b">
        <v>1</v>
      </c>
      <c r="M2280" s="1">
        <v>46</v>
      </c>
      <c r="N2280" s="1" t="b">
        <v>1</v>
      </c>
      <c r="O2280" s="1" t="s">
        <v>8270</v>
      </c>
      <c r="P2280" s="28">
        <f>F2280/D2280</f>
        <v>1.0720930232558139</v>
      </c>
      <c r="Q2280" s="29">
        <f>IF(M2280&gt;0,F2280/M2280,0)</f>
        <v>100.21739130434783</v>
      </c>
      <c r="R2280" s="9" t="str">
        <f>LEFT(O2280,SEARCH("/",O2280,1)-1)</f>
        <v>theater</v>
      </c>
      <c r="S2280" s="26" t="str">
        <f>RIGHT(O2280,LEN(O2280)-SEARCH("/",O2280,1))</f>
        <v>plays</v>
      </c>
      <c r="T2280" s="27">
        <f>(((K2280/60)/60)/24)+DATE(1970,1,1)</f>
        <v>41791.993414351848</v>
      </c>
      <c r="U2280" s="5" t="str">
        <f>TEXT(T2280,"mmm")</f>
        <v>Jun</v>
      </c>
      <c r="V2280" s="5" t="str">
        <f>TEXT(T2280,"yyyy")</f>
        <v>2014</v>
      </c>
      <c r="W2280" s="5" t="str">
        <f>TEXT(Y2280,"mmm")</f>
        <v>Jul</v>
      </c>
      <c r="X2280" s="1" t="str">
        <f>TEXT(Y2280,"yyyy")</f>
        <v>2014</v>
      </c>
      <c r="Y2280" s="27">
        <f>(((J2280/60)/60)/24)+DATE(1970,1,1)</f>
        <v>41821.993414351848</v>
      </c>
    </row>
    <row r="2281" spans="1:25" ht="48" x14ac:dyDescent="0.2">
      <c r="A2281" s="1">
        <v>3724</v>
      </c>
      <c r="B2281" s="7" t="s">
        <v>3721</v>
      </c>
      <c r="C2281" s="7" t="s">
        <v>7834</v>
      </c>
      <c r="D2281" s="1">
        <v>4300</v>
      </c>
      <c r="E2281" s="37" t="str">
        <f>VLOOKUP(D2281,'Vlookup Table Bonus Point'!$C$3:$D$26,2,TRUE)</f>
        <v>1000 to 4999</v>
      </c>
      <c r="F2281" s="1">
        <v>4409.55</v>
      </c>
      <c r="G2281" s="1" t="s">
        <v>8218</v>
      </c>
      <c r="H2281" s="1" t="s">
        <v>8224</v>
      </c>
      <c r="I2281" s="1" t="s">
        <v>8246</v>
      </c>
      <c r="J2281" s="1">
        <v>1462402800</v>
      </c>
      <c r="K2281" s="1">
        <v>1459856860</v>
      </c>
      <c r="L2281" s="1" t="b">
        <v>0</v>
      </c>
      <c r="M2281" s="1">
        <v>89</v>
      </c>
      <c r="N2281" s="1" t="b">
        <v>1</v>
      </c>
      <c r="O2281" s="1" t="s">
        <v>8270</v>
      </c>
      <c r="P2281" s="28">
        <f>F2281/D2281</f>
        <v>1.0254767441860466</v>
      </c>
      <c r="Q2281" s="29">
        <f>IF(M2281&gt;0,F2281/M2281,0)</f>
        <v>49.545505617977533</v>
      </c>
      <c r="R2281" s="9" t="str">
        <f>LEFT(O2281,SEARCH("/",O2281,1)-1)</f>
        <v>theater</v>
      </c>
      <c r="S2281" s="26" t="str">
        <f>RIGHT(O2281,LEN(O2281)-SEARCH("/",O2281,1))</f>
        <v>plays</v>
      </c>
      <c r="T2281" s="27">
        <f>(((K2281/60)/60)/24)+DATE(1970,1,1)</f>
        <v>42465.491435185191</v>
      </c>
      <c r="U2281" s="5" t="str">
        <f>TEXT(T2281,"mmm")</f>
        <v>Apr</v>
      </c>
      <c r="V2281" s="5" t="str">
        <f>TEXT(T2281,"yyyy")</f>
        <v>2016</v>
      </c>
      <c r="W2281" s="5" t="str">
        <f>TEXT(Y2281,"mmm")</f>
        <v>May</v>
      </c>
      <c r="X2281" s="1" t="str">
        <f>TEXT(Y2281,"yyyy")</f>
        <v>2016</v>
      </c>
      <c r="Y2281" s="27">
        <f>(((J2281/60)/60)/24)+DATE(1970,1,1)</f>
        <v>42494.958333333328</v>
      </c>
    </row>
    <row r="2282" spans="1:25" ht="48" x14ac:dyDescent="0.2">
      <c r="A2282" s="1">
        <v>763</v>
      </c>
      <c r="B2282" s="7" t="s">
        <v>764</v>
      </c>
      <c r="C2282" s="7" t="s">
        <v>4873</v>
      </c>
      <c r="D2282" s="1">
        <v>4290</v>
      </c>
      <c r="E2282" s="37" t="str">
        <f>VLOOKUP(D2282,'Vlookup Table Bonus Point'!$C$3:$D$26,2,TRUE)</f>
        <v>1000 to 4999</v>
      </c>
      <c r="F2282" s="1">
        <v>5</v>
      </c>
      <c r="G2282" s="1" t="s">
        <v>8220</v>
      </c>
      <c r="H2282" s="1" t="s">
        <v>8224</v>
      </c>
      <c r="I2282" s="1" t="s">
        <v>8246</v>
      </c>
      <c r="J2282" s="1">
        <v>1376563408</v>
      </c>
      <c r="K2282" s="1">
        <v>1373971408</v>
      </c>
      <c r="L2282" s="1" t="b">
        <v>0</v>
      </c>
      <c r="M2282" s="1">
        <v>1</v>
      </c>
      <c r="N2282" s="1" t="b">
        <v>0</v>
      </c>
      <c r="O2282" s="1" t="s">
        <v>8274</v>
      </c>
      <c r="P2282" s="28">
        <f>F2282/D2282</f>
        <v>1.1655011655011655E-3</v>
      </c>
      <c r="Q2282" s="29">
        <f>IF(M2282&gt;0,F2282/M2282,0)</f>
        <v>5</v>
      </c>
      <c r="R2282" s="9" t="str">
        <f>LEFT(O2282,SEARCH("/",O2282,1)-1)</f>
        <v>publishing</v>
      </c>
      <c r="S2282" s="26" t="str">
        <f>RIGHT(O2282,LEN(O2282)-SEARCH("/",O2282,1))</f>
        <v>fiction</v>
      </c>
      <c r="T2282" s="27">
        <f>(((K2282/60)/60)/24)+DATE(1970,1,1)</f>
        <v>41471.446851851848</v>
      </c>
      <c r="U2282" s="5" t="str">
        <f>TEXT(T2282,"mmm")</f>
        <v>Jul</v>
      </c>
      <c r="V2282" s="5" t="str">
        <f>TEXT(T2282,"yyyy")</f>
        <v>2013</v>
      </c>
      <c r="W2282" s="5" t="str">
        <f>TEXT(Y2282,"mmm")</f>
        <v>Aug</v>
      </c>
      <c r="X2282" s="1" t="str">
        <f>TEXT(Y2282,"yyyy")</f>
        <v>2013</v>
      </c>
      <c r="Y2282" s="27">
        <f>(((J2282/60)/60)/24)+DATE(1970,1,1)</f>
        <v>41501.446851851848</v>
      </c>
    </row>
    <row r="2283" spans="1:25" ht="48" x14ac:dyDescent="0.2">
      <c r="A2283" s="1">
        <v>1771</v>
      </c>
      <c r="B2283" s="7" t="s">
        <v>1772</v>
      </c>
      <c r="C2283" s="7" t="s">
        <v>5881</v>
      </c>
      <c r="D2283" s="1">
        <v>4200</v>
      </c>
      <c r="E2283" s="37" t="str">
        <f>VLOOKUP(D2283,'Vlookup Table Bonus Point'!$C$3:$D$26,2,TRUE)</f>
        <v>1000 to 4999</v>
      </c>
      <c r="F2283" s="1">
        <v>895</v>
      </c>
      <c r="G2283" s="1" t="s">
        <v>8220</v>
      </c>
      <c r="H2283" s="1" t="s">
        <v>8224</v>
      </c>
      <c r="I2283" s="1" t="s">
        <v>8246</v>
      </c>
      <c r="J2283" s="1">
        <v>1414107040</v>
      </c>
      <c r="K2283" s="1">
        <v>1411515040</v>
      </c>
      <c r="L2283" s="1" t="b">
        <v>1</v>
      </c>
      <c r="M2283" s="1">
        <v>25</v>
      </c>
      <c r="N2283" s="1" t="b">
        <v>0</v>
      </c>
      <c r="O2283" s="1" t="s">
        <v>8284</v>
      </c>
      <c r="P2283" s="28">
        <f>F2283/D2283</f>
        <v>0.21309523809523809</v>
      </c>
      <c r="Q2283" s="29">
        <f>IF(M2283&gt;0,F2283/M2283,0)</f>
        <v>35.799999999999997</v>
      </c>
      <c r="R2283" s="9" t="str">
        <f>LEFT(O2283,SEARCH("/",O2283,1)-1)</f>
        <v>photography</v>
      </c>
      <c r="S2283" s="26" t="str">
        <f>RIGHT(O2283,LEN(O2283)-SEARCH("/",O2283,1))</f>
        <v>photobooks</v>
      </c>
      <c r="T2283" s="27">
        <f>(((K2283/60)/60)/24)+DATE(1970,1,1)</f>
        <v>41905.979629629634</v>
      </c>
      <c r="U2283" s="5" t="str">
        <f>TEXT(T2283,"mmm")</f>
        <v>Sep</v>
      </c>
      <c r="V2283" s="5" t="str">
        <f>TEXT(T2283,"yyyy")</f>
        <v>2014</v>
      </c>
      <c r="W2283" s="5" t="str">
        <f>TEXT(Y2283,"mmm")</f>
        <v>Oct</v>
      </c>
      <c r="X2283" s="1" t="str">
        <f>TEXT(Y2283,"yyyy")</f>
        <v>2014</v>
      </c>
      <c r="Y2283" s="27">
        <f>(((J2283/60)/60)/24)+DATE(1970,1,1)</f>
        <v>41935.979629629634</v>
      </c>
    </row>
    <row r="2284" spans="1:25" ht="48" x14ac:dyDescent="0.2">
      <c r="A2284" s="1">
        <v>2173</v>
      </c>
      <c r="B2284" s="7" t="s">
        <v>2174</v>
      </c>
      <c r="C2284" s="7" t="s">
        <v>6283</v>
      </c>
      <c r="D2284" s="1">
        <v>4200</v>
      </c>
      <c r="E2284" s="37" t="str">
        <f>VLOOKUP(D2284,'Vlookup Table Bonus Point'!$C$3:$D$26,2,TRUE)</f>
        <v>1000 to 4999</v>
      </c>
      <c r="F2284" s="1">
        <v>5331</v>
      </c>
      <c r="G2284" s="1" t="s">
        <v>8218</v>
      </c>
      <c r="H2284" s="1" t="s">
        <v>8223</v>
      </c>
      <c r="I2284" s="1" t="s">
        <v>8245</v>
      </c>
      <c r="J2284" s="1">
        <v>1378785540</v>
      </c>
      <c r="K2284" s="1">
        <v>1376066243</v>
      </c>
      <c r="L2284" s="1" t="b">
        <v>0</v>
      </c>
      <c r="M2284" s="1">
        <v>90</v>
      </c>
      <c r="N2284" s="1" t="b">
        <v>1</v>
      </c>
      <c r="O2284" s="1" t="s">
        <v>8275</v>
      </c>
      <c r="P2284" s="28">
        <f>F2284/D2284</f>
        <v>1.2692857142857144</v>
      </c>
      <c r="Q2284" s="29">
        <f>IF(M2284&gt;0,F2284/M2284,0)</f>
        <v>59.233333333333334</v>
      </c>
      <c r="R2284" s="9" t="str">
        <f>LEFT(O2284,SEARCH("/",O2284,1)-1)</f>
        <v>music</v>
      </c>
      <c r="S2284" s="26" t="str">
        <f>RIGHT(O2284,LEN(O2284)-SEARCH("/",O2284,1))</f>
        <v>rock</v>
      </c>
      <c r="T2284" s="27">
        <f>(((K2284/60)/60)/24)+DATE(1970,1,1)</f>
        <v>41495.692627314813</v>
      </c>
      <c r="U2284" s="5" t="str">
        <f>TEXT(T2284,"mmm")</f>
        <v>Aug</v>
      </c>
      <c r="V2284" s="5" t="str">
        <f>TEXT(T2284,"yyyy")</f>
        <v>2013</v>
      </c>
      <c r="W2284" s="5" t="str">
        <f>TEXT(Y2284,"mmm")</f>
        <v>Sep</v>
      </c>
      <c r="X2284" s="1" t="str">
        <f>TEXT(Y2284,"yyyy")</f>
        <v>2013</v>
      </c>
      <c r="Y2284" s="27">
        <f>(((J2284/60)/60)/24)+DATE(1970,1,1)</f>
        <v>41527.165972222225</v>
      </c>
    </row>
    <row r="2285" spans="1:25" ht="48" x14ac:dyDescent="0.2">
      <c r="A2285" s="1">
        <v>2392</v>
      </c>
      <c r="B2285" s="7" t="s">
        <v>2393</v>
      </c>
      <c r="C2285" s="7" t="s">
        <v>6502</v>
      </c>
      <c r="D2285" s="1">
        <v>4200</v>
      </c>
      <c r="E2285" s="37" t="str">
        <f>VLOOKUP(D2285,'Vlookup Table Bonus Point'!$C$3:$D$26,2,TRUE)</f>
        <v>1000 to 4999</v>
      </c>
      <c r="F2285" s="1">
        <v>0</v>
      </c>
      <c r="G2285" s="1" t="s">
        <v>8219</v>
      </c>
      <c r="H2285" s="1" t="s">
        <v>8223</v>
      </c>
      <c r="I2285" s="1" t="s">
        <v>8245</v>
      </c>
      <c r="J2285" s="1">
        <v>1446087223</v>
      </c>
      <c r="K2285" s="1">
        <v>1443495223</v>
      </c>
      <c r="L2285" s="1" t="b">
        <v>0</v>
      </c>
      <c r="M2285" s="1">
        <v>0</v>
      </c>
      <c r="N2285" s="1" t="b">
        <v>0</v>
      </c>
      <c r="O2285" s="1" t="s">
        <v>8271</v>
      </c>
      <c r="P2285" s="28">
        <f>F2285/D2285</f>
        <v>0</v>
      </c>
      <c r="Q2285" s="29">
        <f>IF(M2285&gt;0,F2285/M2285,0)</f>
        <v>0</v>
      </c>
      <c r="R2285" s="9" t="str">
        <f>LEFT(O2285,SEARCH("/",O2285,1)-1)</f>
        <v>technology</v>
      </c>
      <c r="S2285" s="26" t="str">
        <f>RIGHT(O2285,LEN(O2285)-SEARCH("/",O2285,1))</f>
        <v>web</v>
      </c>
      <c r="T2285" s="27">
        <f>(((K2285/60)/60)/24)+DATE(1970,1,1)</f>
        <v>42276.120636574073</v>
      </c>
      <c r="U2285" s="5" t="str">
        <f>TEXT(T2285,"mmm")</f>
        <v>Sep</v>
      </c>
      <c r="V2285" s="5" t="str">
        <f>TEXT(T2285,"yyyy")</f>
        <v>2015</v>
      </c>
      <c r="W2285" s="5" t="str">
        <f>TEXT(Y2285,"mmm")</f>
        <v>Oct</v>
      </c>
      <c r="X2285" s="1" t="str">
        <f>TEXT(Y2285,"yyyy")</f>
        <v>2015</v>
      </c>
      <c r="Y2285" s="27">
        <f>(((J2285/60)/60)/24)+DATE(1970,1,1)</f>
        <v>42306.120636574073</v>
      </c>
    </row>
    <row r="2286" spans="1:25" ht="48" x14ac:dyDescent="0.2">
      <c r="A2286" s="1">
        <v>3018</v>
      </c>
      <c r="B2286" s="7" t="s">
        <v>3018</v>
      </c>
      <c r="C2286" s="7" t="s">
        <v>7128</v>
      </c>
      <c r="D2286" s="1">
        <v>4200</v>
      </c>
      <c r="E2286" s="37" t="str">
        <f>VLOOKUP(D2286,'Vlookup Table Bonus Point'!$C$3:$D$26,2,TRUE)</f>
        <v>1000 to 4999</v>
      </c>
      <c r="F2286" s="1">
        <v>4230</v>
      </c>
      <c r="G2286" s="1" t="s">
        <v>8218</v>
      </c>
      <c r="H2286" s="1" t="s">
        <v>8229</v>
      </c>
      <c r="I2286" s="1" t="s">
        <v>8248</v>
      </c>
      <c r="J2286" s="1">
        <v>1437429600</v>
      </c>
      <c r="K2286" s="1">
        <v>1433747376</v>
      </c>
      <c r="L2286" s="1" t="b">
        <v>0</v>
      </c>
      <c r="M2286" s="1">
        <v>41</v>
      </c>
      <c r="N2286" s="1" t="b">
        <v>1</v>
      </c>
      <c r="O2286" s="1" t="s">
        <v>8302</v>
      </c>
      <c r="P2286" s="28">
        <f>F2286/D2286</f>
        <v>1.0071428571428571</v>
      </c>
      <c r="Q2286" s="29">
        <f>IF(M2286&gt;0,F2286/M2286,0)</f>
        <v>103.17073170731707</v>
      </c>
      <c r="R2286" s="9" t="str">
        <f>LEFT(O2286,SEARCH("/",O2286,1)-1)</f>
        <v>theater</v>
      </c>
      <c r="S2286" s="26" t="str">
        <f>RIGHT(O2286,LEN(O2286)-SEARCH("/",O2286,1))</f>
        <v>spaces</v>
      </c>
      <c r="T2286" s="27">
        <f>(((K2286/60)/60)/24)+DATE(1970,1,1)</f>
        <v>42163.29833333334</v>
      </c>
      <c r="U2286" s="5" t="str">
        <f>TEXT(T2286,"mmm")</f>
        <v>Jun</v>
      </c>
      <c r="V2286" s="5" t="str">
        <f>TEXT(T2286,"yyyy")</f>
        <v>2015</v>
      </c>
      <c r="W2286" s="5" t="str">
        <f>TEXT(Y2286,"mmm")</f>
        <v>Jul</v>
      </c>
      <c r="X2286" s="1" t="str">
        <f>TEXT(Y2286,"yyyy")</f>
        <v>2015</v>
      </c>
      <c r="Y2286" s="27">
        <f>(((J2286/60)/60)/24)+DATE(1970,1,1)</f>
        <v>42205.916666666672</v>
      </c>
    </row>
    <row r="2287" spans="1:25" ht="32" x14ac:dyDescent="0.2">
      <c r="A2287" s="1">
        <v>3179</v>
      </c>
      <c r="B2287" s="7" t="s">
        <v>3179</v>
      </c>
      <c r="C2287" s="7" t="s">
        <v>7289</v>
      </c>
      <c r="D2287" s="1">
        <v>4200</v>
      </c>
      <c r="E2287" s="37" t="str">
        <f>VLOOKUP(D2287,'Vlookup Table Bonus Point'!$C$3:$D$26,2,TRUE)</f>
        <v>1000 to 4999</v>
      </c>
      <c r="F2287" s="1">
        <v>4794.82</v>
      </c>
      <c r="G2287" s="1" t="s">
        <v>8218</v>
      </c>
      <c r="H2287" s="1" t="s">
        <v>8223</v>
      </c>
      <c r="I2287" s="1" t="s">
        <v>8245</v>
      </c>
      <c r="J2287" s="1">
        <v>1367859071</v>
      </c>
      <c r="K2287" s="1">
        <v>1365699071</v>
      </c>
      <c r="L2287" s="1" t="b">
        <v>1</v>
      </c>
      <c r="M2287" s="1">
        <v>62</v>
      </c>
      <c r="N2287" s="1" t="b">
        <v>1</v>
      </c>
      <c r="O2287" s="1" t="s">
        <v>8270</v>
      </c>
      <c r="P2287" s="28">
        <f>F2287/D2287</f>
        <v>1.1416238095238094</v>
      </c>
      <c r="Q2287" s="29">
        <f>IF(M2287&gt;0,F2287/M2287,0)</f>
        <v>77.335806451612896</v>
      </c>
      <c r="R2287" s="9" t="str">
        <f>LEFT(O2287,SEARCH("/",O2287,1)-1)</f>
        <v>theater</v>
      </c>
      <c r="S2287" s="26" t="str">
        <f>RIGHT(O2287,LEN(O2287)-SEARCH("/",O2287,1))</f>
        <v>plays</v>
      </c>
      <c r="T2287" s="27">
        <f>(((K2287/60)/60)/24)+DATE(1970,1,1)</f>
        <v>41375.702210648145</v>
      </c>
      <c r="U2287" s="5" t="str">
        <f>TEXT(T2287,"mmm")</f>
        <v>Apr</v>
      </c>
      <c r="V2287" s="5" t="str">
        <f>TEXT(T2287,"yyyy")</f>
        <v>2013</v>
      </c>
      <c r="W2287" s="5" t="str">
        <f>TEXT(Y2287,"mmm")</f>
        <v>May</v>
      </c>
      <c r="X2287" s="1" t="str">
        <f>TEXT(Y2287,"yyyy")</f>
        <v>2013</v>
      </c>
      <c r="Y2287" s="27">
        <f>(((J2287/60)/60)/24)+DATE(1970,1,1)</f>
        <v>41400.702210648145</v>
      </c>
    </row>
    <row r="2288" spans="1:25" ht="48" x14ac:dyDescent="0.2">
      <c r="A2288" s="1">
        <v>1136</v>
      </c>
      <c r="B2288" s="7" t="s">
        <v>1137</v>
      </c>
      <c r="C2288" s="7" t="s">
        <v>5246</v>
      </c>
      <c r="D2288" s="1">
        <v>4190</v>
      </c>
      <c r="E2288" s="37" t="str">
        <f>VLOOKUP(D2288,'Vlookup Table Bonus Point'!$C$3:$D$26,2,TRUE)</f>
        <v>1000 to 4999</v>
      </c>
      <c r="F2288" s="1">
        <v>270</v>
      </c>
      <c r="G2288" s="1" t="s">
        <v>8220</v>
      </c>
      <c r="H2288" s="1" t="s">
        <v>8229</v>
      </c>
      <c r="I2288" s="1" t="s">
        <v>8248</v>
      </c>
      <c r="J2288" s="1">
        <v>1450541229</v>
      </c>
      <c r="K2288" s="1">
        <v>1447949229</v>
      </c>
      <c r="L2288" s="1" t="b">
        <v>0</v>
      </c>
      <c r="M2288" s="1">
        <v>6</v>
      </c>
      <c r="N2288" s="1" t="b">
        <v>0</v>
      </c>
      <c r="O2288" s="1" t="s">
        <v>8282</v>
      </c>
      <c r="P2288" s="28">
        <f>F2288/D2288</f>
        <v>6.4439140811455853E-2</v>
      </c>
      <c r="Q2288" s="29">
        <f>IF(M2288&gt;0,F2288/M2288,0)</f>
        <v>45</v>
      </c>
      <c r="R2288" s="9" t="str">
        <f>LEFT(O2288,SEARCH("/",O2288,1)-1)</f>
        <v>games</v>
      </c>
      <c r="S2288" s="26" t="str">
        <f>RIGHT(O2288,LEN(O2288)-SEARCH("/",O2288,1))</f>
        <v>mobile games</v>
      </c>
      <c r="T2288" s="27">
        <f>(((K2288/60)/60)/24)+DATE(1970,1,1)</f>
        <v>42327.671631944439</v>
      </c>
      <c r="U2288" s="5" t="str">
        <f>TEXT(T2288,"mmm")</f>
        <v>Nov</v>
      </c>
      <c r="V2288" s="5" t="str">
        <f>TEXT(T2288,"yyyy")</f>
        <v>2015</v>
      </c>
      <c r="W2288" s="5" t="str">
        <f>TEXT(Y2288,"mmm")</f>
        <v>Dec</v>
      </c>
      <c r="X2288" s="1" t="str">
        <f>TEXT(Y2288,"yyyy")</f>
        <v>2015</v>
      </c>
      <c r="Y2288" s="27">
        <f>(((J2288/60)/60)/24)+DATE(1970,1,1)</f>
        <v>42357.671631944439</v>
      </c>
    </row>
    <row r="2289" spans="1:25" ht="32" x14ac:dyDescent="0.2">
      <c r="A2289" s="1">
        <v>3103</v>
      </c>
      <c r="B2289" s="7" t="s">
        <v>3103</v>
      </c>
      <c r="C2289" s="7" t="s">
        <v>7213</v>
      </c>
      <c r="D2289" s="1">
        <v>4100</v>
      </c>
      <c r="E2289" s="37" t="str">
        <f>VLOOKUP(D2289,'Vlookup Table Bonus Point'!$C$3:$D$26,2,TRUE)</f>
        <v>1000 to 4999</v>
      </c>
      <c r="F2289" s="1">
        <v>11</v>
      </c>
      <c r="G2289" s="1" t="s">
        <v>8220</v>
      </c>
      <c r="H2289" s="1" t="s">
        <v>8223</v>
      </c>
      <c r="I2289" s="1" t="s">
        <v>8245</v>
      </c>
      <c r="J2289" s="1">
        <v>1434080706</v>
      </c>
      <c r="K2289" s="1">
        <v>1428896706</v>
      </c>
      <c r="L2289" s="1" t="b">
        <v>0</v>
      </c>
      <c r="M2289" s="1">
        <v>2</v>
      </c>
      <c r="N2289" s="1" t="b">
        <v>0</v>
      </c>
      <c r="O2289" s="1" t="s">
        <v>8302</v>
      </c>
      <c r="P2289" s="28">
        <f>F2289/D2289</f>
        <v>2.6829268292682929E-3</v>
      </c>
      <c r="Q2289" s="29">
        <f>IF(M2289&gt;0,F2289/M2289,0)</f>
        <v>5.5</v>
      </c>
      <c r="R2289" s="9" t="str">
        <f>LEFT(O2289,SEARCH("/",O2289,1)-1)</f>
        <v>theater</v>
      </c>
      <c r="S2289" s="26" t="str">
        <f>RIGHT(O2289,LEN(O2289)-SEARCH("/",O2289,1))</f>
        <v>spaces</v>
      </c>
      <c r="T2289" s="27">
        <f>(((K2289/60)/60)/24)+DATE(1970,1,1)</f>
        <v>42107.156319444446</v>
      </c>
      <c r="U2289" s="5" t="str">
        <f>TEXT(T2289,"mmm")</f>
        <v>Apr</v>
      </c>
      <c r="V2289" s="5" t="str">
        <f>TEXT(T2289,"yyyy")</f>
        <v>2015</v>
      </c>
      <c r="W2289" s="5" t="str">
        <f>TEXT(Y2289,"mmm")</f>
        <v>Jun</v>
      </c>
      <c r="X2289" s="1" t="str">
        <f>TEXT(Y2289,"yyyy")</f>
        <v>2015</v>
      </c>
      <c r="Y2289" s="27">
        <f>(((J2289/60)/60)/24)+DATE(1970,1,1)</f>
        <v>42167.156319444446</v>
      </c>
    </row>
    <row r="2290" spans="1:25" ht="32" x14ac:dyDescent="0.2">
      <c r="A2290" s="1">
        <v>3131</v>
      </c>
      <c r="B2290" s="7" t="s">
        <v>3131</v>
      </c>
      <c r="C2290" s="7" t="s">
        <v>7241</v>
      </c>
      <c r="D2290" s="1">
        <v>4100</v>
      </c>
      <c r="E2290" s="37" t="str">
        <f>VLOOKUP(D2290,'Vlookup Table Bonus Point'!$C$3:$D$26,2,TRUE)</f>
        <v>1000 to 4999</v>
      </c>
      <c r="F2290" s="1">
        <v>645</v>
      </c>
      <c r="G2290" s="1" t="s">
        <v>8221</v>
      </c>
      <c r="H2290" s="1" t="s">
        <v>8223</v>
      </c>
      <c r="I2290" s="1" t="s">
        <v>8245</v>
      </c>
      <c r="J2290" s="1">
        <v>1491656045</v>
      </c>
      <c r="K2290" s="1">
        <v>1489067645</v>
      </c>
      <c r="L2290" s="1" t="b">
        <v>0</v>
      </c>
      <c r="M2290" s="1">
        <v>12</v>
      </c>
      <c r="N2290" s="1" t="b">
        <v>0</v>
      </c>
      <c r="O2290" s="1" t="s">
        <v>8270</v>
      </c>
      <c r="P2290" s="28">
        <f>F2290/D2290</f>
        <v>0.15731707317073171</v>
      </c>
      <c r="Q2290" s="29">
        <f>IF(M2290&gt;0,F2290/M2290,0)</f>
        <v>53.75</v>
      </c>
      <c r="R2290" s="9" t="str">
        <f>LEFT(O2290,SEARCH("/",O2290,1)-1)</f>
        <v>theater</v>
      </c>
      <c r="S2290" s="26" t="str">
        <f>RIGHT(O2290,LEN(O2290)-SEARCH("/",O2290,1))</f>
        <v>plays</v>
      </c>
      <c r="T2290" s="27">
        <f>(((K2290/60)/60)/24)+DATE(1970,1,1)</f>
        <v>42803.579224537039</v>
      </c>
      <c r="U2290" s="5" t="str">
        <f>TEXT(T2290,"mmm")</f>
        <v>Mar</v>
      </c>
      <c r="V2290" s="5" t="str">
        <f>TEXT(T2290,"yyyy")</f>
        <v>2017</v>
      </c>
      <c r="W2290" s="5" t="str">
        <f>TEXT(Y2290,"mmm")</f>
        <v>Apr</v>
      </c>
      <c r="X2290" s="1" t="str">
        <f>TEXT(Y2290,"yyyy")</f>
        <v>2017</v>
      </c>
      <c r="Y2290" s="27">
        <f>(((J2290/60)/60)/24)+DATE(1970,1,1)</f>
        <v>42833.537557870368</v>
      </c>
    </row>
    <row r="2291" spans="1:25" ht="48" x14ac:dyDescent="0.2">
      <c r="A2291" s="1">
        <v>3084</v>
      </c>
      <c r="B2291" s="7" t="s">
        <v>3084</v>
      </c>
      <c r="C2291" s="7" t="s">
        <v>7194</v>
      </c>
      <c r="D2291" s="1">
        <v>4059</v>
      </c>
      <c r="E2291" s="37" t="str">
        <f>VLOOKUP(D2291,'Vlookup Table Bonus Point'!$C$3:$D$26,2,TRUE)</f>
        <v>1000 to 4999</v>
      </c>
      <c r="F2291" s="1">
        <v>470</v>
      </c>
      <c r="G2291" s="1" t="s">
        <v>8220</v>
      </c>
      <c r="H2291" s="1" t="s">
        <v>8223</v>
      </c>
      <c r="I2291" s="1" t="s">
        <v>8245</v>
      </c>
      <c r="J2291" s="1">
        <v>1430851680</v>
      </c>
      <c r="K2291" s="1">
        <v>1428340931</v>
      </c>
      <c r="L2291" s="1" t="b">
        <v>0</v>
      </c>
      <c r="M2291" s="1">
        <v>6</v>
      </c>
      <c r="N2291" s="1" t="b">
        <v>0</v>
      </c>
      <c r="O2291" s="1" t="s">
        <v>8302</v>
      </c>
      <c r="P2291" s="28">
        <f>F2291/D2291</f>
        <v>0.11579206701157921</v>
      </c>
      <c r="Q2291" s="29">
        <f>IF(M2291&gt;0,F2291/M2291,0)</f>
        <v>78.333333333333329</v>
      </c>
      <c r="R2291" s="9" t="str">
        <f>LEFT(O2291,SEARCH("/",O2291,1)-1)</f>
        <v>theater</v>
      </c>
      <c r="S2291" s="26" t="str">
        <f>RIGHT(O2291,LEN(O2291)-SEARCH("/",O2291,1))</f>
        <v>spaces</v>
      </c>
      <c r="T2291" s="27">
        <f>(((K2291/60)/60)/24)+DATE(1970,1,1)</f>
        <v>42100.723738425921</v>
      </c>
      <c r="U2291" s="5" t="str">
        <f>TEXT(T2291,"mmm")</f>
        <v>Apr</v>
      </c>
      <c r="V2291" s="5" t="str">
        <f>TEXT(T2291,"yyyy")</f>
        <v>2015</v>
      </c>
      <c r="W2291" s="5" t="str">
        <f>TEXT(Y2291,"mmm")</f>
        <v>May</v>
      </c>
      <c r="X2291" s="1" t="str">
        <f>TEXT(Y2291,"yyyy")</f>
        <v>2015</v>
      </c>
      <c r="Y2291" s="27">
        <f>(((J2291/60)/60)/24)+DATE(1970,1,1)</f>
        <v>42129.783333333333</v>
      </c>
    </row>
    <row r="2292" spans="1:25" ht="48" x14ac:dyDescent="0.2">
      <c r="A2292" s="1">
        <v>30</v>
      </c>
      <c r="B2292" s="7" t="s">
        <v>32</v>
      </c>
      <c r="C2292" s="7" t="s">
        <v>4141</v>
      </c>
      <c r="D2292" s="1">
        <v>4000</v>
      </c>
      <c r="E2292" s="37" t="str">
        <f>VLOOKUP(D2292,'Vlookup Table Bonus Point'!$C$3:$D$26,2,TRUE)</f>
        <v>1000 to 4999</v>
      </c>
      <c r="F2292" s="1">
        <v>4051.99</v>
      </c>
      <c r="G2292" s="1" t="s">
        <v>8218</v>
      </c>
      <c r="H2292" s="1" t="s">
        <v>8223</v>
      </c>
      <c r="I2292" s="1" t="s">
        <v>8245</v>
      </c>
      <c r="J2292" s="1">
        <v>1408604515</v>
      </c>
      <c r="K2292" s="1">
        <v>1406012515</v>
      </c>
      <c r="L2292" s="1" t="b">
        <v>0</v>
      </c>
      <c r="M2292" s="1">
        <v>53</v>
      </c>
      <c r="N2292" s="1" t="b">
        <v>1</v>
      </c>
      <c r="O2292" s="1" t="s">
        <v>8264</v>
      </c>
      <c r="P2292" s="28">
        <f>F2292/D2292</f>
        <v>1.0129975</v>
      </c>
      <c r="Q2292" s="29">
        <f>IF(M2292&gt;0,F2292/M2292,0)</f>
        <v>76.45264150943396</v>
      </c>
      <c r="R2292" s="9" t="str">
        <f>LEFT(O2292,SEARCH("/",O2292,1)-1)</f>
        <v>film &amp; video</v>
      </c>
      <c r="S2292" s="26" t="str">
        <f>RIGHT(O2292,LEN(O2292)-SEARCH("/",O2292,1))</f>
        <v>television</v>
      </c>
      <c r="T2292" s="27">
        <f>(((K2292/60)/60)/24)+DATE(1970,1,1)</f>
        <v>41842.292997685188</v>
      </c>
      <c r="U2292" s="5" t="str">
        <f>TEXT(T2292,"mmm")</f>
        <v>Jul</v>
      </c>
      <c r="V2292" s="5" t="str">
        <f>TEXT(T2292,"yyyy")</f>
        <v>2014</v>
      </c>
      <c r="W2292" s="5" t="str">
        <f>TEXT(Y2292,"mmm")</f>
        <v>Aug</v>
      </c>
      <c r="X2292" s="1" t="str">
        <f>TEXT(Y2292,"yyyy")</f>
        <v>2014</v>
      </c>
      <c r="Y2292" s="27">
        <f>(((J2292/60)/60)/24)+DATE(1970,1,1)</f>
        <v>41872.292997685188</v>
      </c>
    </row>
    <row r="2293" spans="1:25" ht="48" x14ac:dyDescent="0.2">
      <c r="A2293" s="1">
        <v>82</v>
      </c>
      <c r="B2293" s="7" t="s">
        <v>84</v>
      </c>
      <c r="C2293" s="7" t="s">
        <v>4193</v>
      </c>
      <c r="D2293" s="1">
        <v>4000</v>
      </c>
      <c r="E2293" s="37" t="str">
        <f>VLOOKUP(D2293,'Vlookup Table Bonus Point'!$C$3:$D$26,2,TRUE)</f>
        <v>1000 to 4999</v>
      </c>
      <c r="F2293" s="1">
        <v>4000.5</v>
      </c>
      <c r="G2293" s="1" t="s">
        <v>8218</v>
      </c>
      <c r="H2293" s="1" t="s">
        <v>8223</v>
      </c>
      <c r="I2293" s="1" t="s">
        <v>8245</v>
      </c>
      <c r="J2293" s="1">
        <v>1318189261</v>
      </c>
      <c r="K2293" s="1">
        <v>1315597261</v>
      </c>
      <c r="L2293" s="1" t="b">
        <v>0</v>
      </c>
      <c r="M2293" s="1">
        <v>100</v>
      </c>
      <c r="N2293" s="1" t="b">
        <v>1</v>
      </c>
      <c r="O2293" s="1" t="s">
        <v>8265</v>
      </c>
      <c r="P2293" s="28">
        <f>F2293/D2293</f>
        <v>1.0001249999999999</v>
      </c>
      <c r="Q2293" s="29">
        <f>IF(M2293&gt;0,F2293/M2293,0)</f>
        <v>40.005000000000003</v>
      </c>
      <c r="R2293" s="9" t="str">
        <f>LEFT(O2293,SEARCH("/",O2293,1)-1)</f>
        <v>film &amp; video</v>
      </c>
      <c r="S2293" s="26" t="str">
        <f>RIGHT(O2293,LEN(O2293)-SEARCH("/",O2293,1))</f>
        <v>shorts</v>
      </c>
      <c r="T2293" s="27">
        <f>(((K2293/60)/60)/24)+DATE(1970,1,1)</f>
        <v>40795.820150462961</v>
      </c>
      <c r="U2293" s="5" t="str">
        <f>TEXT(T2293,"mmm")</f>
        <v>Sep</v>
      </c>
      <c r="V2293" s="5" t="str">
        <f>TEXT(T2293,"yyyy")</f>
        <v>2011</v>
      </c>
      <c r="W2293" s="5" t="str">
        <f>TEXT(Y2293,"mmm")</f>
        <v>Oct</v>
      </c>
      <c r="X2293" s="1" t="str">
        <f>TEXT(Y2293,"yyyy")</f>
        <v>2011</v>
      </c>
      <c r="Y2293" s="27">
        <f>(((J2293/60)/60)/24)+DATE(1970,1,1)</f>
        <v>40825.820150462961</v>
      </c>
    </row>
    <row r="2294" spans="1:25" ht="48" x14ac:dyDescent="0.2">
      <c r="A2294" s="1">
        <v>124</v>
      </c>
      <c r="B2294" s="7" t="s">
        <v>126</v>
      </c>
      <c r="C2294" s="7" t="s">
        <v>4235</v>
      </c>
      <c r="D2294" s="1">
        <v>4000</v>
      </c>
      <c r="E2294" s="37" t="str">
        <f>VLOOKUP(D2294,'Vlookup Table Bonus Point'!$C$3:$D$26,2,TRUE)</f>
        <v>1000 to 4999</v>
      </c>
      <c r="F2294" s="1">
        <v>0</v>
      </c>
      <c r="G2294" s="1" t="s">
        <v>8219</v>
      </c>
      <c r="H2294" s="1" t="s">
        <v>8223</v>
      </c>
      <c r="I2294" s="1" t="s">
        <v>8245</v>
      </c>
      <c r="J2294" s="1">
        <v>1431728242</v>
      </c>
      <c r="K2294" s="1">
        <v>1429568242</v>
      </c>
      <c r="L2294" s="1" t="b">
        <v>0</v>
      </c>
      <c r="M2294" s="1">
        <v>0</v>
      </c>
      <c r="N2294" s="1" t="b">
        <v>0</v>
      </c>
      <c r="O2294" s="1" t="s">
        <v>8266</v>
      </c>
      <c r="P2294" s="28">
        <f>F2294/D2294</f>
        <v>0</v>
      </c>
      <c r="Q2294" s="29">
        <f>IF(M2294&gt;0,F2294/M2294,0)</f>
        <v>0</v>
      </c>
      <c r="R2294" s="9" t="str">
        <f>LEFT(O2294,SEARCH("/",O2294,1)-1)</f>
        <v>film &amp; video</v>
      </c>
      <c r="S2294" s="26" t="str">
        <f>RIGHT(O2294,LEN(O2294)-SEARCH("/",O2294,1))</f>
        <v>science fiction</v>
      </c>
      <c r="T2294" s="27">
        <f>(((K2294/60)/60)/24)+DATE(1970,1,1)</f>
        <v>42114.928726851853</v>
      </c>
      <c r="U2294" s="5" t="str">
        <f>TEXT(T2294,"mmm")</f>
        <v>Apr</v>
      </c>
      <c r="V2294" s="5" t="str">
        <f>TEXT(T2294,"yyyy")</f>
        <v>2015</v>
      </c>
      <c r="W2294" s="5" t="str">
        <f>TEXT(Y2294,"mmm")</f>
        <v>May</v>
      </c>
      <c r="X2294" s="1" t="str">
        <f>TEXT(Y2294,"yyyy")</f>
        <v>2015</v>
      </c>
      <c r="Y2294" s="27">
        <f>(((J2294/60)/60)/24)+DATE(1970,1,1)</f>
        <v>42139.928726851853</v>
      </c>
    </row>
    <row r="2295" spans="1:25" ht="48" x14ac:dyDescent="0.2">
      <c r="A2295" s="1">
        <v>232</v>
      </c>
      <c r="B2295" s="7" t="s">
        <v>234</v>
      </c>
      <c r="C2295" s="7" t="s">
        <v>4342</v>
      </c>
      <c r="D2295" s="1">
        <v>4000</v>
      </c>
      <c r="E2295" s="37" t="str">
        <f>VLOOKUP(D2295,'Vlookup Table Bonus Point'!$C$3:$D$26,2,TRUE)</f>
        <v>1000 to 4999</v>
      </c>
      <c r="F2295" s="1">
        <v>110</v>
      </c>
      <c r="G2295" s="1" t="s">
        <v>8220</v>
      </c>
      <c r="H2295" s="1" t="s">
        <v>8224</v>
      </c>
      <c r="I2295" s="1" t="s">
        <v>8246</v>
      </c>
      <c r="J2295" s="1">
        <v>1425066546</v>
      </c>
      <c r="K2295" s="1">
        <v>1422474546</v>
      </c>
      <c r="L2295" s="1" t="b">
        <v>0</v>
      </c>
      <c r="M2295" s="1">
        <v>7</v>
      </c>
      <c r="N2295" s="1" t="b">
        <v>0</v>
      </c>
      <c r="O2295" s="1" t="s">
        <v>8267</v>
      </c>
      <c r="P2295" s="28">
        <f>F2295/D2295</f>
        <v>2.75E-2</v>
      </c>
      <c r="Q2295" s="29">
        <f>IF(M2295&gt;0,F2295/M2295,0)</f>
        <v>15.714285714285714</v>
      </c>
      <c r="R2295" s="9" t="str">
        <f>LEFT(O2295,SEARCH("/",O2295,1)-1)</f>
        <v>film &amp; video</v>
      </c>
      <c r="S2295" s="26" t="str">
        <f>RIGHT(O2295,LEN(O2295)-SEARCH("/",O2295,1))</f>
        <v>drama</v>
      </c>
      <c r="T2295" s="27">
        <f>(((K2295/60)/60)/24)+DATE(1970,1,1)</f>
        <v>42032.82576388889</v>
      </c>
      <c r="U2295" s="5" t="str">
        <f>TEXT(T2295,"mmm")</f>
        <v>Jan</v>
      </c>
      <c r="V2295" s="5" t="str">
        <f>TEXT(T2295,"yyyy")</f>
        <v>2015</v>
      </c>
      <c r="W2295" s="5" t="str">
        <f>TEXT(Y2295,"mmm")</f>
        <v>Feb</v>
      </c>
      <c r="X2295" s="1" t="str">
        <f>TEXT(Y2295,"yyyy")</f>
        <v>2015</v>
      </c>
      <c r="Y2295" s="27">
        <f>(((J2295/60)/60)/24)+DATE(1970,1,1)</f>
        <v>42062.82576388889</v>
      </c>
    </row>
    <row r="2296" spans="1:25" ht="48" x14ac:dyDescent="0.2">
      <c r="A2296" s="1">
        <v>274</v>
      </c>
      <c r="B2296" s="7" t="s">
        <v>275</v>
      </c>
      <c r="C2296" s="7" t="s">
        <v>4384</v>
      </c>
      <c r="D2296" s="1">
        <v>4000</v>
      </c>
      <c r="E2296" s="37" t="str">
        <f>VLOOKUP(D2296,'Vlookup Table Bonus Point'!$C$3:$D$26,2,TRUE)</f>
        <v>1000 to 4999</v>
      </c>
      <c r="F2296" s="1">
        <v>6240</v>
      </c>
      <c r="G2296" s="1" t="s">
        <v>8218</v>
      </c>
      <c r="H2296" s="1" t="s">
        <v>8223</v>
      </c>
      <c r="I2296" s="1" t="s">
        <v>8245</v>
      </c>
      <c r="J2296" s="1">
        <v>1333609140</v>
      </c>
      <c r="K2296" s="1">
        <v>1330638829</v>
      </c>
      <c r="L2296" s="1" t="b">
        <v>1</v>
      </c>
      <c r="M2296" s="1">
        <v>113</v>
      </c>
      <c r="N2296" s="1" t="b">
        <v>1</v>
      </c>
      <c r="O2296" s="1" t="s">
        <v>8268</v>
      </c>
      <c r="P2296" s="28">
        <f>F2296/D2296</f>
        <v>1.56</v>
      </c>
      <c r="Q2296" s="29">
        <f>IF(M2296&gt;0,F2296/M2296,0)</f>
        <v>55.221238938053098</v>
      </c>
      <c r="R2296" s="9" t="str">
        <f>LEFT(O2296,SEARCH("/",O2296,1)-1)</f>
        <v>film &amp; video</v>
      </c>
      <c r="S2296" s="26" t="str">
        <f>RIGHT(O2296,LEN(O2296)-SEARCH("/",O2296,1))</f>
        <v>documentary</v>
      </c>
      <c r="T2296" s="27">
        <f>(((K2296/60)/60)/24)+DATE(1970,1,1)</f>
        <v>40969.912372685183</v>
      </c>
      <c r="U2296" s="5" t="str">
        <f>TEXT(T2296,"mmm")</f>
        <v>Mar</v>
      </c>
      <c r="V2296" s="5" t="str">
        <f>TEXT(T2296,"yyyy")</f>
        <v>2012</v>
      </c>
      <c r="W2296" s="5" t="str">
        <f>TEXT(Y2296,"mmm")</f>
        <v>Apr</v>
      </c>
      <c r="X2296" s="1" t="str">
        <f>TEXT(Y2296,"yyyy")</f>
        <v>2012</v>
      </c>
      <c r="Y2296" s="27">
        <f>(((J2296/60)/60)/24)+DATE(1970,1,1)</f>
        <v>41004.290972222225</v>
      </c>
    </row>
    <row r="2297" spans="1:25" ht="48" x14ac:dyDescent="0.2">
      <c r="A2297" s="1">
        <v>276</v>
      </c>
      <c r="B2297" s="7" t="s">
        <v>277</v>
      </c>
      <c r="C2297" s="7" t="s">
        <v>4386</v>
      </c>
      <c r="D2297" s="1">
        <v>4000</v>
      </c>
      <c r="E2297" s="37" t="str">
        <f>VLOOKUP(D2297,'Vlookup Table Bonus Point'!$C$3:$D$26,2,TRUE)</f>
        <v>1000 to 4999</v>
      </c>
      <c r="F2297" s="1">
        <v>5904</v>
      </c>
      <c r="G2297" s="1" t="s">
        <v>8218</v>
      </c>
      <c r="H2297" s="1" t="s">
        <v>8223</v>
      </c>
      <c r="I2297" s="1" t="s">
        <v>8245</v>
      </c>
      <c r="J2297" s="1">
        <v>1335574674</v>
      </c>
      <c r="K2297" s="1">
        <v>1330394274</v>
      </c>
      <c r="L2297" s="1" t="b">
        <v>1</v>
      </c>
      <c r="M2297" s="1">
        <v>62</v>
      </c>
      <c r="N2297" s="1" t="b">
        <v>1</v>
      </c>
      <c r="O2297" s="1" t="s">
        <v>8268</v>
      </c>
      <c r="P2297" s="28">
        <f>F2297/D2297</f>
        <v>1.476</v>
      </c>
      <c r="Q2297" s="29">
        <f>IF(M2297&gt;0,F2297/M2297,0)</f>
        <v>95.225806451612897</v>
      </c>
      <c r="R2297" s="9" t="str">
        <f>LEFT(O2297,SEARCH("/",O2297,1)-1)</f>
        <v>film &amp; video</v>
      </c>
      <c r="S2297" s="26" t="str">
        <f>RIGHT(O2297,LEN(O2297)-SEARCH("/",O2297,1))</f>
        <v>documentary</v>
      </c>
      <c r="T2297" s="27">
        <f>(((K2297/60)/60)/24)+DATE(1970,1,1)</f>
        <v>40967.081874999996</v>
      </c>
      <c r="U2297" s="5" t="str">
        <f>TEXT(T2297,"mmm")</f>
        <v>Feb</v>
      </c>
      <c r="V2297" s="5" t="str">
        <f>TEXT(T2297,"yyyy")</f>
        <v>2012</v>
      </c>
      <c r="W2297" s="5" t="str">
        <f>TEXT(Y2297,"mmm")</f>
        <v>Apr</v>
      </c>
      <c r="X2297" s="1" t="str">
        <f>TEXT(Y2297,"yyyy")</f>
        <v>2012</v>
      </c>
      <c r="Y2297" s="27">
        <f>(((J2297/60)/60)/24)+DATE(1970,1,1)</f>
        <v>41027.040208333332</v>
      </c>
    </row>
    <row r="2298" spans="1:25" ht="48" x14ac:dyDescent="0.2">
      <c r="A2298" s="1">
        <v>327</v>
      </c>
      <c r="B2298" s="7" t="s">
        <v>328</v>
      </c>
      <c r="C2298" s="7" t="s">
        <v>4437</v>
      </c>
      <c r="D2298" s="1">
        <v>4000</v>
      </c>
      <c r="E2298" s="37" t="str">
        <f>VLOOKUP(D2298,'Vlookup Table Bonus Point'!$C$3:$D$26,2,TRUE)</f>
        <v>1000 to 4999</v>
      </c>
      <c r="F2298" s="1">
        <v>5456</v>
      </c>
      <c r="G2298" s="1" t="s">
        <v>8218</v>
      </c>
      <c r="H2298" s="1" t="s">
        <v>8223</v>
      </c>
      <c r="I2298" s="1" t="s">
        <v>8245</v>
      </c>
      <c r="J2298" s="1">
        <v>1427011200</v>
      </c>
      <c r="K2298" s="1">
        <v>1424669929</v>
      </c>
      <c r="L2298" s="1" t="b">
        <v>1</v>
      </c>
      <c r="M2298" s="1">
        <v>34</v>
      </c>
      <c r="N2298" s="1" t="b">
        <v>1</v>
      </c>
      <c r="O2298" s="1" t="s">
        <v>8268</v>
      </c>
      <c r="P2298" s="28">
        <f>F2298/D2298</f>
        <v>1.3640000000000001</v>
      </c>
      <c r="Q2298" s="29">
        <f>IF(M2298&gt;0,F2298/M2298,0)</f>
        <v>160.47058823529412</v>
      </c>
      <c r="R2298" s="9" t="str">
        <f>LEFT(O2298,SEARCH("/",O2298,1)-1)</f>
        <v>film &amp; video</v>
      </c>
      <c r="S2298" s="26" t="str">
        <f>RIGHT(O2298,LEN(O2298)-SEARCH("/",O2298,1))</f>
        <v>documentary</v>
      </c>
      <c r="T2298" s="27">
        <f>(((K2298/60)/60)/24)+DATE(1970,1,1)</f>
        <v>42058.235289351855</v>
      </c>
      <c r="U2298" s="5" t="str">
        <f>TEXT(T2298,"mmm")</f>
        <v>Feb</v>
      </c>
      <c r="V2298" s="5" t="str">
        <f>TEXT(T2298,"yyyy")</f>
        <v>2015</v>
      </c>
      <c r="W2298" s="5" t="str">
        <f>TEXT(Y2298,"mmm")</f>
        <v>Mar</v>
      </c>
      <c r="X2298" s="1" t="str">
        <f>TEXT(Y2298,"yyyy")</f>
        <v>2015</v>
      </c>
      <c r="Y2298" s="27">
        <f>(((J2298/60)/60)/24)+DATE(1970,1,1)</f>
        <v>42085.333333333328</v>
      </c>
    </row>
    <row r="2299" spans="1:25" ht="48" x14ac:dyDescent="0.2">
      <c r="A2299" s="1">
        <v>380</v>
      </c>
      <c r="B2299" s="7" t="s">
        <v>381</v>
      </c>
      <c r="C2299" s="7" t="s">
        <v>4490</v>
      </c>
      <c r="D2299" s="1">
        <v>4000</v>
      </c>
      <c r="E2299" s="37" t="str">
        <f>VLOOKUP(D2299,'Vlookup Table Bonus Point'!$C$3:$D$26,2,TRUE)</f>
        <v>1000 to 4999</v>
      </c>
      <c r="F2299" s="1">
        <v>5660</v>
      </c>
      <c r="G2299" s="1" t="s">
        <v>8218</v>
      </c>
      <c r="H2299" s="1" t="s">
        <v>8223</v>
      </c>
      <c r="I2299" s="1" t="s">
        <v>8245</v>
      </c>
      <c r="J2299" s="1">
        <v>1453569392</v>
      </c>
      <c r="K2299" s="1">
        <v>1451409392</v>
      </c>
      <c r="L2299" s="1" t="b">
        <v>0</v>
      </c>
      <c r="M2299" s="1">
        <v>49</v>
      </c>
      <c r="N2299" s="1" t="b">
        <v>1</v>
      </c>
      <c r="O2299" s="1" t="s">
        <v>8268</v>
      </c>
      <c r="P2299" s="28">
        <f>F2299/D2299</f>
        <v>1.415</v>
      </c>
      <c r="Q2299" s="29">
        <f>IF(M2299&gt;0,F2299/M2299,0)</f>
        <v>115.51020408163265</v>
      </c>
      <c r="R2299" s="9" t="str">
        <f>LEFT(O2299,SEARCH("/",O2299,1)-1)</f>
        <v>film &amp; video</v>
      </c>
      <c r="S2299" s="26" t="str">
        <f>RIGHT(O2299,LEN(O2299)-SEARCH("/",O2299,1))</f>
        <v>documentary</v>
      </c>
      <c r="T2299" s="27">
        <f>(((K2299/60)/60)/24)+DATE(1970,1,1)</f>
        <v>42367.719814814816</v>
      </c>
      <c r="U2299" s="5" t="str">
        <f>TEXT(T2299,"mmm")</f>
        <v>Dec</v>
      </c>
      <c r="V2299" s="5" t="str">
        <f>TEXT(T2299,"yyyy")</f>
        <v>2015</v>
      </c>
      <c r="W2299" s="5" t="str">
        <f>TEXT(Y2299,"mmm")</f>
        <v>Jan</v>
      </c>
      <c r="X2299" s="1" t="str">
        <f>TEXT(Y2299,"yyyy")</f>
        <v>2016</v>
      </c>
      <c r="Y2299" s="27">
        <f>(((J2299/60)/60)/24)+DATE(1970,1,1)</f>
        <v>42392.719814814816</v>
      </c>
    </row>
    <row r="2300" spans="1:25" ht="48" x14ac:dyDescent="0.2">
      <c r="A2300" s="1">
        <v>531</v>
      </c>
      <c r="B2300" s="7" t="s">
        <v>532</v>
      </c>
      <c r="C2300" s="7" t="s">
        <v>4641</v>
      </c>
      <c r="D2300" s="1">
        <v>4000</v>
      </c>
      <c r="E2300" s="37" t="str">
        <f>VLOOKUP(D2300,'Vlookup Table Bonus Point'!$C$3:$D$26,2,TRUE)</f>
        <v>1000 to 4999</v>
      </c>
      <c r="F2300" s="1">
        <v>4000</v>
      </c>
      <c r="G2300" s="1" t="s">
        <v>8218</v>
      </c>
      <c r="H2300" s="1" t="s">
        <v>8223</v>
      </c>
      <c r="I2300" s="1" t="s">
        <v>8245</v>
      </c>
      <c r="J2300" s="1">
        <v>1481957940</v>
      </c>
      <c r="K2300" s="1">
        <v>1478050429</v>
      </c>
      <c r="L2300" s="1" t="b">
        <v>0</v>
      </c>
      <c r="M2300" s="1">
        <v>31</v>
      </c>
      <c r="N2300" s="1" t="b">
        <v>1</v>
      </c>
      <c r="O2300" s="1" t="s">
        <v>8270</v>
      </c>
      <c r="P2300" s="28">
        <f>F2300/D2300</f>
        <v>1</v>
      </c>
      <c r="Q2300" s="29">
        <f>IF(M2300&gt;0,F2300/M2300,0)</f>
        <v>129.03225806451613</v>
      </c>
      <c r="R2300" s="9" t="str">
        <f>LEFT(O2300,SEARCH("/",O2300,1)-1)</f>
        <v>theater</v>
      </c>
      <c r="S2300" s="26" t="str">
        <f>RIGHT(O2300,LEN(O2300)-SEARCH("/",O2300,1))</f>
        <v>plays</v>
      </c>
      <c r="T2300" s="27">
        <f>(((K2300/60)/60)/24)+DATE(1970,1,1)</f>
        <v>42676.065150462964</v>
      </c>
      <c r="U2300" s="5" t="str">
        <f>TEXT(T2300,"mmm")</f>
        <v>Nov</v>
      </c>
      <c r="V2300" s="5" t="str">
        <f>TEXT(T2300,"yyyy")</f>
        <v>2016</v>
      </c>
      <c r="W2300" s="5" t="str">
        <f>TEXT(Y2300,"mmm")</f>
        <v>Dec</v>
      </c>
      <c r="X2300" s="1" t="str">
        <f>TEXT(Y2300,"yyyy")</f>
        <v>2016</v>
      </c>
      <c r="Y2300" s="27">
        <f>(((J2300/60)/60)/24)+DATE(1970,1,1)</f>
        <v>42721.290972222225</v>
      </c>
    </row>
    <row r="2301" spans="1:25" ht="48" x14ac:dyDescent="0.2">
      <c r="A2301" s="1">
        <v>729</v>
      </c>
      <c r="B2301" s="7" t="s">
        <v>730</v>
      </c>
      <c r="C2301" s="7" t="s">
        <v>4839</v>
      </c>
      <c r="D2301" s="1">
        <v>4000</v>
      </c>
      <c r="E2301" s="37" t="str">
        <f>VLOOKUP(D2301,'Vlookup Table Bonus Point'!$C$3:$D$26,2,TRUE)</f>
        <v>1000 to 4999</v>
      </c>
      <c r="F2301" s="1">
        <v>5226</v>
      </c>
      <c r="G2301" s="1" t="s">
        <v>8218</v>
      </c>
      <c r="H2301" s="1" t="s">
        <v>8223</v>
      </c>
      <c r="I2301" s="1" t="s">
        <v>8245</v>
      </c>
      <c r="J2301" s="1">
        <v>1348028861</v>
      </c>
      <c r="K2301" s="1">
        <v>1342844861</v>
      </c>
      <c r="L2301" s="1" t="b">
        <v>0</v>
      </c>
      <c r="M2301" s="1">
        <v>120</v>
      </c>
      <c r="N2301" s="1" t="b">
        <v>1</v>
      </c>
      <c r="O2301" s="1" t="s">
        <v>8273</v>
      </c>
      <c r="P2301" s="28">
        <f>F2301/D2301</f>
        <v>1.3065</v>
      </c>
      <c r="Q2301" s="29">
        <f>IF(M2301&gt;0,F2301/M2301,0)</f>
        <v>43.55</v>
      </c>
      <c r="R2301" s="9" t="str">
        <f>LEFT(O2301,SEARCH("/",O2301,1)-1)</f>
        <v>publishing</v>
      </c>
      <c r="S2301" s="26" t="str">
        <f>RIGHT(O2301,LEN(O2301)-SEARCH("/",O2301,1))</f>
        <v>nonfiction</v>
      </c>
      <c r="T2301" s="27">
        <f>(((K2301/60)/60)/24)+DATE(1970,1,1)</f>
        <v>41111.185891203706</v>
      </c>
      <c r="U2301" s="5" t="str">
        <f>TEXT(T2301,"mmm")</f>
        <v>Jul</v>
      </c>
      <c r="V2301" s="5" t="str">
        <f>TEXT(T2301,"yyyy")</f>
        <v>2012</v>
      </c>
      <c r="W2301" s="5" t="str">
        <f>TEXT(Y2301,"mmm")</f>
        <v>Sep</v>
      </c>
      <c r="X2301" s="1" t="str">
        <f>TEXT(Y2301,"yyyy")</f>
        <v>2012</v>
      </c>
      <c r="Y2301" s="27">
        <f>(((J2301/60)/60)/24)+DATE(1970,1,1)</f>
        <v>41171.185891203706</v>
      </c>
    </row>
    <row r="2302" spans="1:25" ht="48" x14ac:dyDescent="0.2">
      <c r="A2302" s="1">
        <v>766</v>
      </c>
      <c r="B2302" s="7" t="s">
        <v>767</v>
      </c>
      <c r="C2302" s="7" t="s">
        <v>4876</v>
      </c>
      <c r="D2302" s="1">
        <v>4000</v>
      </c>
      <c r="E2302" s="37" t="str">
        <f>VLOOKUP(D2302,'Vlookup Table Bonus Point'!$C$3:$D$26,2,TRUE)</f>
        <v>1000 to 4999</v>
      </c>
      <c r="F2302" s="1">
        <v>0</v>
      </c>
      <c r="G2302" s="1" t="s">
        <v>8220</v>
      </c>
      <c r="H2302" s="1" t="s">
        <v>8228</v>
      </c>
      <c r="I2302" s="1" t="s">
        <v>8250</v>
      </c>
      <c r="J2302" s="1">
        <v>1424112483</v>
      </c>
      <c r="K2302" s="1">
        <v>1421520483</v>
      </c>
      <c r="L2302" s="1" t="b">
        <v>0</v>
      </c>
      <c r="M2302" s="1">
        <v>0</v>
      </c>
      <c r="N2302" s="1" t="b">
        <v>0</v>
      </c>
      <c r="O2302" s="1" t="s">
        <v>8274</v>
      </c>
      <c r="P2302" s="28">
        <f>F2302/D2302</f>
        <v>0</v>
      </c>
      <c r="Q2302" s="29">
        <f>IF(M2302&gt;0,F2302/M2302,0)</f>
        <v>0</v>
      </c>
      <c r="R2302" s="9" t="str">
        <f>LEFT(O2302,SEARCH("/",O2302,1)-1)</f>
        <v>publishing</v>
      </c>
      <c r="S2302" s="26" t="str">
        <f>RIGHT(O2302,LEN(O2302)-SEARCH("/",O2302,1))</f>
        <v>fiction</v>
      </c>
      <c r="T2302" s="27">
        <f>(((K2302/60)/60)/24)+DATE(1970,1,1)</f>
        <v>42021.783368055556</v>
      </c>
      <c r="U2302" s="5" t="str">
        <f>TEXT(T2302,"mmm")</f>
        <v>Jan</v>
      </c>
      <c r="V2302" s="5" t="str">
        <f>TEXT(T2302,"yyyy")</f>
        <v>2015</v>
      </c>
      <c r="W2302" s="5" t="str">
        <f>TEXT(Y2302,"mmm")</f>
        <v>Feb</v>
      </c>
      <c r="X2302" s="1" t="str">
        <f>TEXT(Y2302,"yyyy")</f>
        <v>2015</v>
      </c>
      <c r="Y2302" s="27">
        <f>(((J2302/60)/60)/24)+DATE(1970,1,1)</f>
        <v>42051.783368055556</v>
      </c>
    </row>
    <row r="2303" spans="1:25" ht="48" x14ac:dyDescent="0.2">
      <c r="A2303" s="1">
        <v>769</v>
      </c>
      <c r="B2303" s="7" t="s">
        <v>770</v>
      </c>
      <c r="C2303" s="7" t="s">
        <v>4879</v>
      </c>
      <c r="D2303" s="1">
        <v>4000</v>
      </c>
      <c r="E2303" s="37" t="str">
        <f>VLOOKUP(D2303,'Vlookup Table Bonus Point'!$C$3:$D$26,2,TRUE)</f>
        <v>1000 to 4999</v>
      </c>
      <c r="F2303" s="1">
        <v>1656</v>
      </c>
      <c r="G2303" s="1" t="s">
        <v>8220</v>
      </c>
      <c r="H2303" s="1" t="s">
        <v>8223</v>
      </c>
      <c r="I2303" s="1" t="s">
        <v>8245</v>
      </c>
      <c r="J2303" s="1">
        <v>1388102094</v>
      </c>
      <c r="K2303" s="1">
        <v>1385510094</v>
      </c>
      <c r="L2303" s="1" t="b">
        <v>0</v>
      </c>
      <c r="M2303" s="1">
        <v>52</v>
      </c>
      <c r="N2303" s="1" t="b">
        <v>0</v>
      </c>
      <c r="O2303" s="1" t="s">
        <v>8274</v>
      </c>
      <c r="P2303" s="28">
        <f>F2303/D2303</f>
        <v>0.41399999999999998</v>
      </c>
      <c r="Q2303" s="29">
        <f>IF(M2303&gt;0,F2303/M2303,0)</f>
        <v>31.846153846153847</v>
      </c>
      <c r="R2303" s="9" t="str">
        <f>LEFT(O2303,SEARCH("/",O2303,1)-1)</f>
        <v>publishing</v>
      </c>
      <c r="S2303" s="26" t="str">
        <f>RIGHT(O2303,LEN(O2303)-SEARCH("/",O2303,1))</f>
        <v>fiction</v>
      </c>
      <c r="T2303" s="27">
        <f>(((K2303/60)/60)/24)+DATE(1970,1,1)</f>
        <v>41604.996458333335</v>
      </c>
      <c r="U2303" s="5" t="str">
        <f>TEXT(T2303,"mmm")</f>
        <v>Nov</v>
      </c>
      <c r="V2303" s="5" t="str">
        <f>TEXT(T2303,"yyyy")</f>
        <v>2013</v>
      </c>
      <c r="W2303" s="5" t="str">
        <f>TEXT(Y2303,"mmm")</f>
        <v>Dec</v>
      </c>
      <c r="X2303" s="1" t="str">
        <f>TEXT(Y2303,"yyyy")</f>
        <v>2013</v>
      </c>
      <c r="Y2303" s="27">
        <f>(((J2303/60)/60)/24)+DATE(1970,1,1)</f>
        <v>41634.996458333335</v>
      </c>
    </row>
    <row r="2304" spans="1:25" ht="32" x14ac:dyDescent="0.2">
      <c r="A2304" s="1">
        <v>807</v>
      </c>
      <c r="B2304" s="7" t="s">
        <v>808</v>
      </c>
      <c r="C2304" s="7" t="s">
        <v>4917</v>
      </c>
      <c r="D2304" s="1">
        <v>4000</v>
      </c>
      <c r="E2304" s="37" t="str">
        <f>VLOOKUP(D2304,'Vlookup Table Bonus Point'!$C$3:$D$26,2,TRUE)</f>
        <v>1000 to 4999</v>
      </c>
      <c r="F2304" s="1">
        <v>4205</v>
      </c>
      <c r="G2304" s="1" t="s">
        <v>8218</v>
      </c>
      <c r="H2304" s="1" t="s">
        <v>8223</v>
      </c>
      <c r="I2304" s="1" t="s">
        <v>8245</v>
      </c>
      <c r="J2304" s="1">
        <v>1488333600</v>
      </c>
      <c r="K2304" s="1">
        <v>1485270311</v>
      </c>
      <c r="L2304" s="1" t="b">
        <v>0</v>
      </c>
      <c r="M2304" s="1">
        <v>57</v>
      </c>
      <c r="N2304" s="1" t="b">
        <v>1</v>
      </c>
      <c r="O2304" s="1" t="s">
        <v>8275</v>
      </c>
      <c r="P2304" s="28">
        <f>F2304/D2304</f>
        <v>1.05125</v>
      </c>
      <c r="Q2304" s="29">
        <f>IF(M2304&gt;0,F2304/M2304,0)</f>
        <v>73.771929824561397</v>
      </c>
      <c r="R2304" s="9" t="str">
        <f>LEFT(O2304,SEARCH("/",O2304,1)-1)</f>
        <v>music</v>
      </c>
      <c r="S2304" s="26" t="str">
        <f>RIGHT(O2304,LEN(O2304)-SEARCH("/",O2304,1))</f>
        <v>rock</v>
      </c>
      <c r="T2304" s="27">
        <f>(((K2304/60)/60)/24)+DATE(1970,1,1)</f>
        <v>42759.628599537042</v>
      </c>
      <c r="U2304" s="5" t="str">
        <f>TEXT(T2304,"mmm")</f>
        <v>Jan</v>
      </c>
      <c r="V2304" s="5" t="str">
        <f>TEXT(T2304,"yyyy")</f>
        <v>2017</v>
      </c>
      <c r="W2304" s="5" t="str">
        <f>TEXT(Y2304,"mmm")</f>
        <v>Mar</v>
      </c>
      <c r="X2304" s="1" t="str">
        <f>TEXT(Y2304,"yyyy")</f>
        <v>2017</v>
      </c>
      <c r="Y2304" s="27">
        <f>(((J2304/60)/60)/24)+DATE(1970,1,1)</f>
        <v>42795.083333333328</v>
      </c>
    </row>
    <row r="2305" spans="1:25" ht="48" x14ac:dyDescent="0.2">
      <c r="A2305" s="1">
        <v>809</v>
      </c>
      <c r="B2305" s="7" t="s">
        <v>810</v>
      </c>
      <c r="C2305" s="7" t="s">
        <v>4919</v>
      </c>
      <c r="D2305" s="1">
        <v>4000</v>
      </c>
      <c r="E2305" s="37" t="str">
        <f>VLOOKUP(D2305,'Vlookup Table Bonus Point'!$C$3:$D$26,2,TRUE)</f>
        <v>1000 to 4999</v>
      </c>
      <c r="F2305" s="1">
        <v>4151</v>
      </c>
      <c r="G2305" s="1" t="s">
        <v>8218</v>
      </c>
      <c r="H2305" s="1" t="s">
        <v>8223</v>
      </c>
      <c r="I2305" s="1" t="s">
        <v>8245</v>
      </c>
      <c r="J2305" s="1">
        <v>1390161630</v>
      </c>
      <c r="K2305" s="1">
        <v>1387569630</v>
      </c>
      <c r="L2305" s="1" t="b">
        <v>0</v>
      </c>
      <c r="M2305" s="1">
        <v>52</v>
      </c>
      <c r="N2305" s="1" t="b">
        <v>1</v>
      </c>
      <c r="O2305" s="1" t="s">
        <v>8275</v>
      </c>
      <c r="P2305" s="28">
        <f>F2305/D2305</f>
        <v>1.03775</v>
      </c>
      <c r="Q2305" s="29">
        <f>IF(M2305&gt;0,F2305/M2305,0)</f>
        <v>79.82692307692308</v>
      </c>
      <c r="R2305" s="9" t="str">
        <f>LEFT(O2305,SEARCH("/",O2305,1)-1)</f>
        <v>music</v>
      </c>
      <c r="S2305" s="26" t="str">
        <f>RIGHT(O2305,LEN(O2305)-SEARCH("/",O2305,1))</f>
        <v>rock</v>
      </c>
      <c r="T2305" s="27">
        <f>(((K2305/60)/60)/24)+DATE(1970,1,1)</f>
        <v>41628.833680555559</v>
      </c>
      <c r="U2305" s="5" t="str">
        <f>TEXT(T2305,"mmm")</f>
        <v>Dec</v>
      </c>
      <c r="V2305" s="5" t="str">
        <f>TEXT(T2305,"yyyy")</f>
        <v>2013</v>
      </c>
      <c r="W2305" s="5" t="str">
        <f>TEXT(Y2305,"mmm")</f>
        <v>Jan</v>
      </c>
      <c r="X2305" s="1" t="str">
        <f>TEXT(Y2305,"yyyy")</f>
        <v>2014</v>
      </c>
      <c r="Y2305" s="27">
        <f>(((J2305/60)/60)/24)+DATE(1970,1,1)</f>
        <v>41658.833680555559</v>
      </c>
    </row>
    <row r="2306" spans="1:25" ht="32" x14ac:dyDescent="0.2">
      <c r="A2306" s="1">
        <v>815</v>
      </c>
      <c r="B2306" s="7" t="s">
        <v>816</v>
      </c>
      <c r="C2306" s="7" t="s">
        <v>4925</v>
      </c>
      <c r="D2306" s="1">
        <v>4000</v>
      </c>
      <c r="E2306" s="37" t="str">
        <f>VLOOKUP(D2306,'Vlookup Table Bonus Point'!$C$3:$D$26,2,TRUE)</f>
        <v>1000 to 4999</v>
      </c>
      <c r="F2306" s="1">
        <v>4280</v>
      </c>
      <c r="G2306" s="1" t="s">
        <v>8218</v>
      </c>
      <c r="H2306" s="1" t="s">
        <v>8223</v>
      </c>
      <c r="I2306" s="1" t="s">
        <v>8245</v>
      </c>
      <c r="J2306" s="1">
        <v>1414879303</v>
      </c>
      <c r="K2306" s="1">
        <v>1412287303</v>
      </c>
      <c r="L2306" s="1" t="b">
        <v>0</v>
      </c>
      <c r="M2306" s="1">
        <v>43</v>
      </c>
      <c r="N2306" s="1" t="b">
        <v>1</v>
      </c>
      <c r="O2306" s="1" t="s">
        <v>8275</v>
      </c>
      <c r="P2306" s="28">
        <f>F2306/D2306</f>
        <v>1.07</v>
      </c>
      <c r="Q2306" s="29">
        <f>IF(M2306&gt;0,F2306/M2306,0)</f>
        <v>99.534883720930239</v>
      </c>
      <c r="R2306" s="9" t="str">
        <f>LEFT(O2306,SEARCH("/",O2306,1)-1)</f>
        <v>music</v>
      </c>
      <c r="S2306" s="26" t="str">
        <f>RIGHT(O2306,LEN(O2306)-SEARCH("/",O2306,1))</f>
        <v>rock</v>
      </c>
      <c r="T2306" s="27">
        <f>(((K2306/60)/60)/24)+DATE(1970,1,1)</f>
        <v>41914.917858796296</v>
      </c>
      <c r="U2306" s="5" t="str">
        <f>TEXT(T2306,"mmm")</f>
        <v>Oct</v>
      </c>
      <c r="V2306" s="5" t="str">
        <f>TEXT(T2306,"yyyy")</f>
        <v>2014</v>
      </c>
      <c r="W2306" s="5" t="str">
        <f>TEXT(Y2306,"mmm")</f>
        <v>Nov</v>
      </c>
      <c r="X2306" s="1" t="str">
        <f>TEXT(Y2306,"yyyy")</f>
        <v>2014</v>
      </c>
      <c r="Y2306" s="27">
        <f>(((J2306/60)/60)/24)+DATE(1970,1,1)</f>
        <v>41944.917858796296</v>
      </c>
    </row>
    <row r="2307" spans="1:25" ht="64" x14ac:dyDescent="0.2">
      <c r="A2307" s="1">
        <v>849</v>
      </c>
      <c r="B2307" s="7" t="s">
        <v>850</v>
      </c>
      <c r="C2307" s="7" t="s">
        <v>4959</v>
      </c>
      <c r="D2307" s="1">
        <v>4000</v>
      </c>
      <c r="E2307" s="37" t="str">
        <f>VLOOKUP(D2307,'Vlookup Table Bonus Point'!$C$3:$D$26,2,TRUE)</f>
        <v>1000 to 4999</v>
      </c>
      <c r="F2307" s="1">
        <v>4796</v>
      </c>
      <c r="G2307" s="1" t="s">
        <v>8218</v>
      </c>
      <c r="H2307" s="1" t="s">
        <v>8223</v>
      </c>
      <c r="I2307" s="1" t="s">
        <v>8245</v>
      </c>
      <c r="J2307" s="1">
        <v>1426473264</v>
      </c>
      <c r="K2307" s="1">
        <v>1424057664</v>
      </c>
      <c r="L2307" s="1" t="b">
        <v>0</v>
      </c>
      <c r="M2307" s="1">
        <v>115</v>
      </c>
      <c r="N2307" s="1" t="b">
        <v>1</v>
      </c>
      <c r="O2307" s="1" t="s">
        <v>8276</v>
      </c>
      <c r="P2307" s="28">
        <f>F2307/D2307</f>
        <v>1.1990000000000001</v>
      </c>
      <c r="Q2307" s="29">
        <f>IF(M2307&gt;0,F2307/M2307,0)</f>
        <v>41.704347826086959</v>
      </c>
      <c r="R2307" s="9" t="str">
        <f>LEFT(O2307,SEARCH("/",O2307,1)-1)</f>
        <v>music</v>
      </c>
      <c r="S2307" s="26" t="str">
        <f>RIGHT(O2307,LEN(O2307)-SEARCH("/",O2307,1))</f>
        <v>metal</v>
      </c>
      <c r="T2307" s="27">
        <f>(((K2307/60)/60)/24)+DATE(1970,1,1)</f>
        <v>42051.148888888885</v>
      </c>
      <c r="U2307" s="5" t="str">
        <f>TEXT(T2307,"mmm")</f>
        <v>Feb</v>
      </c>
      <c r="V2307" s="5" t="str">
        <f>TEXT(T2307,"yyyy")</f>
        <v>2015</v>
      </c>
      <c r="W2307" s="5" t="str">
        <f>TEXT(Y2307,"mmm")</f>
        <v>Mar</v>
      </c>
      <c r="X2307" s="1" t="str">
        <f>TEXT(Y2307,"yyyy")</f>
        <v>2015</v>
      </c>
      <c r="Y2307" s="27">
        <f>(((J2307/60)/60)/24)+DATE(1970,1,1)</f>
        <v>42079.107222222221</v>
      </c>
    </row>
    <row r="2308" spans="1:25" ht="48" x14ac:dyDescent="0.2">
      <c r="A2308" s="1">
        <v>850</v>
      </c>
      <c r="B2308" s="7" t="s">
        <v>851</v>
      </c>
      <c r="C2308" s="7" t="s">
        <v>4960</v>
      </c>
      <c r="D2308" s="1">
        <v>4000</v>
      </c>
      <c r="E2308" s="37" t="str">
        <f>VLOOKUP(D2308,'Vlookup Table Bonus Point'!$C$3:$D$26,2,TRUE)</f>
        <v>1000 to 4999</v>
      </c>
      <c r="F2308" s="1">
        <v>6207</v>
      </c>
      <c r="G2308" s="1" t="s">
        <v>8218</v>
      </c>
      <c r="H2308" s="1" t="s">
        <v>8223</v>
      </c>
      <c r="I2308" s="1" t="s">
        <v>8245</v>
      </c>
      <c r="J2308" s="1">
        <v>1461560340</v>
      </c>
      <c r="K2308" s="1">
        <v>1458762717</v>
      </c>
      <c r="L2308" s="1" t="b">
        <v>0</v>
      </c>
      <c r="M2308" s="1">
        <v>133</v>
      </c>
      <c r="N2308" s="1" t="b">
        <v>1</v>
      </c>
      <c r="O2308" s="1" t="s">
        <v>8276</v>
      </c>
      <c r="P2308" s="28">
        <f>F2308/D2308</f>
        <v>1.55175</v>
      </c>
      <c r="Q2308" s="29">
        <f>IF(M2308&gt;0,F2308/M2308,0)</f>
        <v>46.669172932330824</v>
      </c>
      <c r="R2308" s="9" t="str">
        <f>LEFT(O2308,SEARCH("/",O2308,1)-1)</f>
        <v>music</v>
      </c>
      <c r="S2308" s="26" t="str">
        <f>RIGHT(O2308,LEN(O2308)-SEARCH("/",O2308,1))</f>
        <v>metal</v>
      </c>
      <c r="T2308" s="27">
        <f>(((K2308/60)/60)/24)+DATE(1970,1,1)</f>
        <v>42452.827743055561</v>
      </c>
      <c r="U2308" s="5" t="str">
        <f>TEXT(T2308,"mmm")</f>
        <v>Mar</v>
      </c>
      <c r="V2308" s="5" t="str">
        <f>TEXT(T2308,"yyyy")</f>
        <v>2016</v>
      </c>
      <c r="W2308" s="5" t="str">
        <f>TEXT(Y2308,"mmm")</f>
        <v>Apr</v>
      </c>
      <c r="X2308" s="1" t="str">
        <f>TEXT(Y2308,"yyyy")</f>
        <v>2016</v>
      </c>
      <c r="Y2308" s="27">
        <f>(((J2308/60)/60)/24)+DATE(1970,1,1)</f>
        <v>42485.207638888889</v>
      </c>
    </row>
    <row r="2309" spans="1:25" ht="32" x14ac:dyDescent="0.2">
      <c r="A2309" s="1">
        <v>859</v>
      </c>
      <c r="B2309" s="7" t="s">
        <v>860</v>
      </c>
      <c r="C2309" s="7" t="s">
        <v>4969</v>
      </c>
      <c r="D2309" s="1">
        <v>4000</v>
      </c>
      <c r="E2309" s="37" t="str">
        <f>VLOOKUP(D2309,'Vlookup Table Bonus Point'!$C$3:$D$26,2,TRUE)</f>
        <v>1000 to 4999</v>
      </c>
      <c r="F2309" s="1">
        <v>4187</v>
      </c>
      <c r="G2309" s="1" t="s">
        <v>8218</v>
      </c>
      <c r="H2309" s="1" t="s">
        <v>8223</v>
      </c>
      <c r="I2309" s="1" t="s">
        <v>8245</v>
      </c>
      <c r="J2309" s="1">
        <v>1433376000</v>
      </c>
      <c r="K2309" s="1">
        <v>1430768468</v>
      </c>
      <c r="L2309" s="1" t="b">
        <v>0</v>
      </c>
      <c r="M2309" s="1">
        <v>98</v>
      </c>
      <c r="N2309" s="1" t="b">
        <v>1</v>
      </c>
      <c r="O2309" s="1" t="s">
        <v>8276</v>
      </c>
      <c r="P2309" s="28">
        <f>F2309/D2309</f>
        <v>1.0467500000000001</v>
      </c>
      <c r="Q2309" s="29">
        <f>IF(M2309&gt;0,F2309/M2309,0)</f>
        <v>42.724489795918366</v>
      </c>
      <c r="R2309" s="9" t="str">
        <f>LEFT(O2309,SEARCH("/",O2309,1)-1)</f>
        <v>music</v>
      </c>
      <c r="S2309" s="26" t="str">
        <f>RIGHT(O2309,LEN(O2309)-SEARCH("/",O2309,1))</f>
        <v>metal</v>
      </c>
      <c r="T2309" s="27">
        <f>(((K2309/60)/60)/24)+DATE(1970,1,1)</f>
        <v>42128.820231481484</v>
      </c>
      <c r="U2309" s="5" t="str">
        <f>TEXT(T2309,"mmm")</f>
        <v>May</v>
      </c>
      <c r="V2309" s="5" t="str">
        <f>TEXT(T2309,"yyyy")</f>
        <v>2015</v>
      </c>
      <c r="W2309" s="5" t="str">
        <f>TEXT(Y2309,"mmm")</f>
        <v>Jun</v>
      </c>
      <c r="X2309" s="1" t="str">
        <f>TEXT(Y2309,"yyyy")</f>
        <v>2015</v>
      </c>
      <c r="Y2309" s="27">
        <f>(((J2309/60)/60)/24)+DATE(1970,1,1)</f>
        <v>42159</v>
      </c>
    </row>
    <row r="2310" spans="1:25" ht="64" x14ac:dyDescent="0.2">
      <c r="A2310" s="1">
        <v>948</v>
      </c>
      <c r="B2310" s="7" t="s">
        <v>949</v>
      </c>
      <c r="C2310" s="7" t="s">
        <v>5058</v>
      </c>
      <c r="D2310" s="1">
        <v>4000</v>
      </c>
      <c r="E2310" s="37" t="str">
        <f>VLOOKUP(D2310,'Vlookup Table Bonus Point'!$C$3:$D$26,2,TRUE)</f>
        <v>1000 to 4999</v>
      </c>
      <c r="F2310" s="1">
        <v>480</v>
      </c>
      <c r="G2310" s="1" t="s">
        <v>8220</v>
      </c>
      <c r="H2310" s="1" t="s">
        <v>8232</v>
      </c>
      <c r="I2310" s="1" t="s">
        <v>8248</v>
      </c>
      <c r="J2310" s="1">
        <v>1457812364</v>
      </c>
      <c r="K2310" s="1">
        <v>1455220364</v>
      </c>
      <c r="L2310" s="1" t="b">
        <v>0</v>
      </c>
      <c r="M2310" s="1">
        <v>8</v>
      </c>
      <c r="N2310" s="1" t="b">
        <v>0</v>
      </c>
      <c r="O2310" s="1" t="s">
        <v>8272</v>
      </c>
      <c r="P2310" s="28">
        <f>F2310/D2310</f>
        <v>0.12</v>
      </c>
      <c r="Q2310" s="29">
        <f>IF(M2310&gt;0,F2310/M2310,0)</f>
        <v>60</v>
      </c>
      <c r="R2310" s="9" t="str">
        <f>LEFT(O2310,SEARCH("/",O2310,1)-1)</f>
        <v>technology</v>
      </c>
      <c r="S2310" s="26" t="str">
        <f>RIGHT(O2310,LEN(O2310)-SEARCH("/",O2310,1))</f>
        <v>wearables</v>
      </c>
      <c r="T2310" s="27">
        <f>(((K2310/60)/60)/24)+DATE(1970,1,1)</f>
        <v>42411.828287037039</v>
      </c>
      <c r="U2310" s="5" t="str">
        <f>TEXT(T2310,"mmm")</f>
        <v>Feb</v>
      </c>
      <c r="V2310" s="5" t="str">
        <f>TEXT(T2310,"yyyy")</f>
        <v>2016</v>
      </c>
      <c r="W2310" s="5" t="str">
        <f>TEXT(Y2310,"mmm")</f>
        <v>Mar</v>
      </c>
      <c r="X2310" s="1" t="str">
        <f>TEXT(Y2310,"yyyy")</f>
        <v>2016</v>
      </c>
      <c r="Y2310" s="27">
        <f>(((J2310/60)/60)/24)+DATE(1970,1,1)</f>
        <v>42441.828287037039</v>
      </c>
    </row>
    <row r="2311" spans="1:25" ht="32" x14ac:dyDescent="0.2">
      <c r="A2311" s="1">
        <v>996</v>
      </c>
      <c r="B2311" s="7" t="s">
        <v>997</v>
      </c>
      <c r="C2311" s="7" t="s">
        <v>5106</v>
      </c>
      <c r="D2311" s="1">
        <v>4000</v>
      </c>
      <c r="E2311" s="37" t="str">
        <f>VLOOKUP(D2311,'Vlookup Table Bonus Point'!$C$3:$D$26,2,TRUE)</f>
        <v>1000 to 4999</v>
      </c>
      <c r="F2311" s="1">
        <v>65</v>
      </c>
      <c r="G2311" s="1" t="s">
        <v>8220</v>
      </c>
      <c r="H2311" s="1" t="s">
        <v>8223</v>
      </c>
      <c r="I2311" s="1" t="s">
        <v>8245</v>
      </c>
      <c r="J2311" s="1">
        <v>1406474820</v>
      </c>
      <c r="K2311" s="1">
        <v>1403902060</v>
      </c>
      <c r="L2311" s="1" t="b">
        <v>0</v>
      </c>
      <c r="M2311" s="1">
        <v>5</v>
      </c>
      <c r="N2311" s="1" t="b">
        <v>0</v>
      </c>
      <c r="O2311" s="1" t="s">
        <v>8272</v>
      </c>
      <c r="P2311" s="28">
        <f>F2311/D2311</f>
        <v>1.6250000000000001E-2</v>
      </c>
      <c r="Q2311" s="29">
        <f>IF(M2311&gt;0,F2311/M2311,0)</f>
        <v>13</v>
      </c>
      <c r="R2311" s="9" t="str">
        <f>LEFT(O2311,SEARCH("/",O2311,1)-1)</f>
        <v>technology</v>
      </c>
      <c r="S2311" s="26" t="str">
        <f>RIGHT(O2311,LEN(O2311)-SEARCH("/",O2311,1))</f>
        <v>wearables</v>
      </c>
      <c r="T2311" s="27">
        <f>(((K2311/60)/60)/24)+DATE(1970,1,1)</f>
        <v>41817.866435185184</v>
      </c>
      <c r="U2311" s="5" t="str">
        <f>TEXT(T2311,"mmm")</f>
        <v>Jun</v>
      </c>
      <c r="V2311" s="5" t="str">
        <f>TEXT(T2311,"yyyy")</f>
        <v>2014</v>
      </c>
      <c r="W2311" s="5" t="str">
        <f>TEXT(Y2311,"mmm")</f>
        <v>Jul</v>
      </c>
      <c r="X2311" s="1" t="str">
        <f>TEXT(Y2311,"yyyy")</f>
        <v>2014</v>
      </c>
      <c r="Y2311" s="27">
        <f>(((J2311/60)/60)/24)+DATE(1970,1,1)</f>
        <v>41847.643750000003</v>
      </c>
    </row>
    <row r="2312" spans="1:25" ht="48" x14ac:dyDescent="0.2">
      <c r="A2312" s="1">
        <v>1006</v>
      </c>
      <c r="B2312" s="7" t="s">
        <v>1007</v>
      </c>
      <c r="C2312" s="7" t="s">
        <v>5116</v>
      </c>
      <c r="D2312" s="1">
        <v>4000</v>
      </c>
      <c r="E2312" s="37" t="str">
        <f>VLOOKUP(D2312,'Vlookup Table Bonus Point'!$C$3:$D$26,2,TRUE)</f>
        <v>1000 to 4999</v>
      </c>
      <c r="F2312" s="1">
        <v>234</v>
      </c>
      <c r="G2312" s="1" t="s">
        <v>8219</v>
      </c>
      <c r="H2312" s="1" t="s">
        <v>8223</v>
      </c>
      <c r="I2312" s="1" t="s">
        <v>8245</v>
      </c>
      <c r="J2312" s="1">
        <v>1418368260</v>
      </c>
      <c r="K2312" s="1">
        <v>1417654672</v>
      </c>
      <c r="L2312" s="1" t="b">
        <v>0</v>
      </c>
      <c r="M2312" s="1">
        <v>8</v>
      </c>
      <c r="N2312" s="1" t="b">
        <v>0</v>
      </c>
      <c r="O2312" s="1" t="s">
        <v>8272</v>
      </c>
      <c r="P2312" s="28">
        <f>F2312/D2312</f>
        <v>5.8500000000000003E-2</v>
      </c>
      <c r="Q2312" s="29">
        <f>IF(M2312&gt;0,F2312/M2312,0)</f>
        <v>29.25</v>
      </c>
      <c r="R2312" s="9" t="str">
        <f>LEFT(O2312,SEARCH("/",O2312,1)-1)</f>
        <v>technology</v>
      </c>
      <c r="S2312" s="26" t="str">
        <f>RIGHT(O2312,LEN(O2312)-SEARCH("/",O2312,1))</f>
        <v>wearables</v>
      </c>
      <c r="T2312" s="27">
        <f>(((K2312/60)/60)/24)+DATE(1970,1,1)</f>
        <v>41977.040185185186</v>
      </c>
      <c r="U2312" s="5" t="str">
        <f>TEXT(T2312,"mmm")</f>
        <v>Dec</v>
      </c>
      <c r="V2312" s="5" t="str">
        <f>TEXT(T2312,"yyyy")</f>
        <v>2014</v>
      </c>
      <c r="W2312" s="5" t="str">
        <f>TEXT(Y2312,"mmm")</f>
        <v>Dec</v>
      </c>
      <c r="X2312" s="1" t="str">
        <f>TEXT(Y2312,"yyyy")</f>
        <v>2014</v>
      </c>
      <c r="Y2312" s="27">
        <f>(((J2312/60)/60)/24)+DATE(1970,1,1)</f>
        <v>41985.299305555556</v>
      </c>
    </row>
    <row r="2313" spans="1:25" ht="32" x14ac:dyDescent="0.2">
      <c r="A2313" s="1">
        <v>1061</v>
      </c>
      <c r="B2313" s="7" t="s">
        <v>1062</v>
      </c>
      <c r="C2313" s="7" t="s">
        <v>5171</v>
      </c>
      <c r="D2313" s="1">
        <v>4000</v>
      </c>
      <c r="E2313" s="37" t="str">
        <f>VLOOKUP(D2313,'Vlookup Table Bonus Point'!$C$3:$D$26,2,TRUE)</f>
        <v>1000 to 4999</v>
      </c>
      <c r="F2313" s="1">
        <v>0</v>
      </c>
      <c r="G2313" s="1" t="s">
        <v>8219</v>
      </c>
      <c r="H2313" s="1" t="s">
        <v>8223</v>
      </c>
      <c r="I2313" s="1" t="s">
        <v>8245</v>
      </c>
      <c r="J2313" s="1">
        <v>1462150800</v>
      </c>
      <c r="K2313" s="1">
        <v>1456987108</v>
      </c>
      <c r="L2313" s="1" t="b">
        <v>0</v>
      </c>
      <c r="M2313" s="1">
        <v>0</v>
      </c>
      <c r="N2313" s="1" t="b">
        <v>0</v>
      </c>
      <c r="O2313" s="1" t="s">
        <v>8280</v>
      </c>
      <c r="P2313" s="28">
        <f>F2313/D2313</f>
        <v>0</v>
      </c>
      <c r="Q2313" s="29">
        <f>IF(M2313&gt;0,F2313/M2313,0)</f>
        <v>0</v>
      </c>
      <c r="R2313" s="9" t="str">
        <f>LEFT(O2313,SEARCH("/",O2313,1)-1)</f>
        <v>journalism</v>
      </c>
      <c r="S2313" s="26" t="str">
        <f>RIGHT(O2313,LEN(O2313)-SEARCH("/",O2313,1))</f>
        <v>audio</v>
      </c>
      <c r="T2313" s="27">
        <f>(((K2313/60)/60)/24)+DATE(1970,1,1)</f>
        <v>42432.276712962965</v>
      </c>
      <c r="U2313" s="5" t="str">
        <f>TEXT(T2313,"mmm")</f>
        <v>Mar</v>
      </c>
      <c r="V2313" s="5" t="str">
        <f>TEXT(T2313,"yyyy")</f>
        <v>2016</v>
      </c>
      <c r="W2313" s="5" t="str">
        <f>TEXT(Y2313,"mmm")</f>
        <v>May</v>
      </c>
      <c r="X2313" s="1" t="str">
        <f>TEXT(Y2313,"yyyy")</f>
        <v>2016</v>
      </c>
      <c r="Y2313" s="27">
        <f>(((J2313/60)/60)/24)+DATE(1970,1,1)</f>
        <v>42492.041666666672</v>
      </c>
    </row>
    <row r="2314" spans="1:25" ht="48" x14ac:dyDescent="0.2">
      <c r="A2314" s="1">
        <v>1100</v>
      </c>
      <c r="B2314" s="7" t="s">
        <v>1101</v>
      </c>
      <c r="C2314" s="7" t="s">
        <v>5210</v>
      </c>
      <c r="D2314" s="1">
        <v>4000</v>
      </c>
      <c r="E2314" s="37" t="str">
        <f>VLOOKUP(D2314,'Vlookup Table Bonus Point'!$C$3:$D$26,2,TRUE)</f>
        <v>1000 to 4999</v>
      </c>
      <c r="F2314" s="1">
        <v>100</v>
      </c>
      <c r="G2314" s="1" t="s">
        <v>8220</v>
      </c>
      <c r="H2314" s="1" t="s">
        <v>8235</v>
      </c>
      <c r="I2314" s="1" t="s">
        <v>8248</v>
      </c>
      <c r="J2314" s="1">
        <v>1455417571</v>
      </c>
      <c r="K2314" s="1">
        <v>1452825571</v>
      </c>
      <c r="L2314" s="1" t="b">
        <v>0</v>
      </c>
      <c r="M2314" s="1">
        <v>10</v>
      </c>
      <c r="N2314" s="1" t="b">
        <v>0</v>
      </c>
      <c r="O2314" s="1" t="s">
        <v>8281</v>
      </c>
      <c r="P2314" s="28">
        <f>F2314/D2314</f>
        <v>2.5000000000000001E-2</v>
      </c>
      <c r="Q2314" s="29">
        <f>IF(M2314&gt;0,F2314/M2314,0)</f>
        <v>10</v>
      </c>
      <c r="R2314" s="9" t="str">
        <f>LEFT(O2314,SEARCH("/",O2314,1)-1)</f>
        <v>games</v>
      </c>
      <c r="S2314" s="26" t="str">
        <f>RIGHT(O2314,LEN(O2314)-SEARCH("/",O2314,1))</f>
        <v>video games</v>
      </c>
      <c r="T2314" s="27">
        <f>(((K2314/60)/60)/24)+DATE(1970,1,1)</f>
        <v>42384.110775462963</v>
      </c>
      <c r="U2314" s="5" t="str">
        <f>TEXT(T2314,"mmm")</f>
        <v>Jan</v>
      </c>
      <c r="V2314" s="5" t="str">
        <f>TEXT(T2314,"yyyy")</f>
        <v>2016</v>
      </c>
      <c r="W2314" s="5" t="str">
        <f>TEXT(Y2314,"mmm")</f>
        <v>Feb</v>
      </c>
      <c r="X2314" s="1" t="str">
        <f>TEXT(Y2314,"yyyy")</f>
        <v>2016</v>
      </c>
      <c r="Y2314" s="27">
        <f>(((J2314/60)/60)/24)+DATE(1970,1,1)</f>
        <v>42414.110775462963</v>
      </c>
    </row>
    <row r="2315" spans="1:25" ht="48" x14ac:dyDescent="0.2">
      <c r="A2315" s="1">
        <v>1142</v>
      </c>
      <c r="B2315" s="7" t="s">
        <v>1143</v>
      </c>
      <c r="C2315" s="7" t="s">
        <v>5252</v>
      </c>
      <c r="D2315" s="1">
        <v>4000</v>
      </c>
      <c r="E2315" s="37" t="str">
        <f>VLOOKUP(D2315,'Vlookup Table Bonus Point'!$C$3:$D$26,2,TRUE)</f>
        <v>1000 to 4999</v>
      </c>
      <c r="F2315" s="1">
        <v>0</v>
      </c>
      <c r="G2315" s="1" t="s">
        <v>8220</v>
      </c>
      <c r="H2315" s="1" t="s">
        <v>8223</v>
      </c>
      <c r="I2315" s="1" t="s">
        <v>8245</v>
      </c>
      <c r="J2315" s="1">
        <v>1424131727</v>
      </c>
      <c r="K2315" s="1">
        <v>1421539727</v>
      </c>
      <c r="L2315" s="1" t="b">
        <v>0</v>
      </c>
      <c r="M2315" s="1">
        <v>0</v>
      </c>
      <c r="N2315" s="1" t="b">
        <v>0</v>
      </c>
      <c r="O2315" s="1" t="s">
        <v>8282</v>
      </c>
      <c r="P2315" s="28">
        <f>F2315/D2315</f>
        <v>0</v>
      </c>
      <c r="Q2315" s="29">
        <f>IF(M2315&gt;0,F2315/M2315,0)</f>
        <v>0</v>
      </c>
      <c r="R2315" s="9" t="str">
        <f>LEFT(O2315,SEARCH("/",O2315,1)-1)</f>
        <v>games</v>
      </c>
      <c r="S2315" s="26" t="str">
        <f>RIGHT(O2315,LEN(O2315)-SEARCH("/",O2315,1))</f>
        <v>mobile games</v>
      </c>
      <c r="T2315" s="27">
        <f>(((K2315/60)/60)/24)+DATE(1970,1,1)</f>
        <v>42022.006099537044</v>
      </c>
      <c r="U2315" s="5" t="str">
        <f>TEXT(T2315,"mmm")</f>
        <v>Jan</v>
      </c>
      <c r="V2315" s="5" t="str">
        <f>TEXT(T2315,"yyyy")</f>
        <v>2015</v>
      </c>
      <c r="W2315" s="5" t="str">
        <f>TEXT(Y2315,"mmm")</f>
        <v>Feb</v>
      </c>
      <c r="X2315" s="1" t="str">
        <f>TEXT(Y2315,"yyyy")</f>
        <v>2015</v>
      </c>
      <c r="Y2315" s="27">
        <f>(((J2315/60)/60)/24)+DATE(1970,1,1)</f>
        <v>42052.006099537044</v>
      </c>
    </row>
    <row r="2316" spans="1:25" ht="32" x14ac:dyDescent="0.2">
      <c r="A2316" s="1">
        <v>1222</v>
      </c>
      <c r="B2316" s="7" t="s">
        <v>1223</v>
      </c>
      <c r="C2316" s="7" t="s">
        <v>5332</v>
      </c>
      <c r="D2316" s="1">
        <v>4000</v>
      </c>
      <c r="E2316" s="37" t="str">
        <f>VLOOKUP(D2316,'Vlookup Table Bonus Point'!$C$3:$D$26,2,TRUE)</f>
        <v>1000 to 4999</v>
      </c>
      <c r="F2316" s="1">
        <v>11215</v>
      </c>
      <c r="G2316" s="1" t="s">
        <v>8218</v>
      </c>
      <c r="H2316" s="1" t="s">
        <v>8228</v>
      </c>
      <c r="I2316" s="1" t="s">
        <v>8250</v>
      </c>
      <c r="J2316" s="1">
        <v>1459483200</v>
      </c>
      <c r="K2316" s="1">
        <v>1456852647</v>
      </c>
      <c r="L2316" s="1" t="b">
        <v>0</v>
      </c>
      <c r="M2316" s="1">
        <v>138</v>
      </c>
      <c r="N2316" s="1" t="b">
        <v>1</v>
      </c>
      <c r="O2316" s="1" t="s">
        <v>8284</v>
      </c>
      <c r="P2316" s="28">
        <f>F2316/D2316</f>
        <v>2.80375</v>
      </c>
      <c r="Q2316" s="29">
        <f>IF(M2316&gt;0,F2316/M2316,0)</f>
        <v>81.268115942028984</v>
      </c>
      <c r="R2316" s="9" t="str">
        <f>LEFT(O2316,SEARCH("/",O2316,1)-1)</f>
        <v>photography</v>
      </c>
      <c r="S2316" s="26" t="str">
        <f>RIGHT(O2316,LEN(O2316)-SEARCH("/",O2316,1))</f>
        <v>photobooks</v>
      </c>
      <c r="T2316" s="27">
        <f>(((K2316/60)/60)/24)+DATE(1970,1,1)</f>
        <v>42430.720451388886</v>
      </c>
      <c r="U2316" s="5" t="str">
        <f>TEXT(T2316,"mmm")</f>
        <v>Mar</v>
      </c>
      <c r="V2316" s="5" t="str">
        <f>TEXT(T2316,"yyyy")</f>
        <v>2016</v>
      </c>
      <c r="W2316" s="5" t="str">
        <f>TEXT(Y2316,"mmm")</f>
        <v>Apr</v>
      </c>
      <c r="X2316" s="1" t="str">
        <f>TEXT(Y2316,"yyyy")</f>
        <v>2016</v>
      </c>
      <c r="Y2316" s="27">
        <f>(((J2316/60)/60)/24)+DATE(1970,1,1)</f>
        <v>42461.166666666672</v>
      </c>
    </row>
    <row r="2317" spans="1:25" ht="32" x14ac:dyDescent="0.2">
      <c r="A2317" s="1">
        <v>1273</v>
      </c>
      <c r="B2317" s="7" t="s">
        <v>1274</v>
      </c>
      <c r="C2317" s="7" t="s">
        <v>5383</v>
      </c>
      <c r="D2317" s="1">
        <v>4000</v>
      </c>
      <c r="E2317" s="37" t="str">
        <f>VLOOKUP(D2317,'Vlookup Table Bonus Point'!$C$3:$D$26,2,TRUE)</f>
        <v>1000 to 4999</v>
      </c>
      <c r="F2317" s="1">
        <v>4140</v>
      </c>
      <c r="G2317" s="1" t="s">
        <v>8218</v>
      </c>
      <c r="H2317" s="1" t="s">
        <v>8228</v>
      </c>
      <c r="I2317" s="1" t="s">
        <v>8250</v>
      </c>
      <c r="J2317" s="1">
        <v>1409506291</v>
      </c>
      <c r="K2317" s="1">
        <v>1406914291</v>
      </c>
      <c r="L2317" s="1" t="b">
        <v>1</v>
      </c>
      <c r="M2317" s="1">
        <v>54</v>
      </c>
      <c r="N2317" s="1" t="b">
        <v>1</v>
      </c>
      <c r="O2317" s="1" t="s">
        <v>8275</v>
      </c>
      <c r="P2317" s="28">
        <f>F2317/D2317</f>
        <v>1.0349999999999999</v>
      </c>
      <c r="Q2317" s="29">
        <f>IF(M2317&gt;0,F2317/M2317,0)</f>
        <v>76.666666666666671</v>
      </c>
      <c r="R2317" s="9" t="str">
        <f>LEFT(O2317,SEARCH("/",O2317,1)-1)</f>
        <v>music</v>
      </c>
      <c r="S2317" s="26" t="str">
        <f>RIGHT(O2317,LEN(O2317)-SEARCH("/",O2317,1))</f>
        <v>rock</v>
      </c>
      <c r="T2317" s="27">
        <f>(((K2317/60)/60)/24)+DATE(1970,1,1)</f>
        <v>41852.730219907404</v>
      </c>
      <c r="U2317" s="5" t="str">
        <f>TEXT(T2317,"mmm")</f>
        <v>Aug</v>
      </c>
      <c r="V2317" s="5" t="str">
        <f>TEXT(T2317,"yyyy")</f>
        <v>2014</v>
      </c>
      <c r="W2317" s="5" t="str">
        <f>TEXT(Y2317,"mmm")</f>
        <v>Aug</v>
      </c>
      <c r="X2317" s="1" t="str">
        <f>TEXT(Y2317,"yyyy")</f>
        <v>2014</v>
      </c>
      <c r="Y2317" s="27">
        <f>(((J2317/60)/60)/24)+DATE(1970,1,1)</f>
        <v>41882.730219907404</v>
      </c>
    </row>
    <row r="2318" spans="1:25" ht="48" x14ac:dyDescent="0.2">
      <c r="A2318" s="1">
        <v>1288</v>
      </c>
      <c r="B2318" s="7" t="s">
        <v>1289</v>
      </c>
      <c r="C2318" s="7" t="s">
        <v>5398</v>
      </c>
      <c r="D2318" s="1">
        <v>4000</v>
      </c>
      <c r="E2318" s="37" t="str">
        <f>VLOOKUP(D2318,'Vlookup Table Bonus Point'!$C$3:$D$26,2,TRUE)</f>
        <v>1000 to 4999</v>
      </c>
      <c r="F2318" s="1">
        <v>4018</v>
      </c>
      <c r="G2318" s="1" t="s">
        <v>8218</v>
      </c>
      <c r="H2318" s="1" t="s">
        <v>8223</v>
      </c>
      <c r="I2318" s="1" t="s">
        <v>8245</v>
      </c>
      <c r="J2318" s="1">
        <v>1470801600</v>
      </c>
      <c r="K2318" s="1">
        <v>1468122163</v>
      </c>
      <c r="L2318" s="1" t="b">
        <v>0</v>
      </c>
      <c r="M2318" s="1">
        <v>61</v>
      </c>
      <c r="N2318" s="1" t="b">
        <v>1</v>
      </c>
      <c r="O2318" s="1" t="s">
        <v>8270</v>
      </c>
      <c r="P2318" s="28">
        <f>F2318/D2318</f>
        <v>1.0044999999999999</v>
      </c>
      <c r="Q2318" s="29">
        <f>IF(M2318&gt;0,F2318/M2318,0)</f>
        <v>65.868852459016395</v>
      </c>
      <c r="R2318" s="9" t="str">
        <f>LEFT(O2318,SEARCH("/",O2318,1)-1)</f>
        <v>theater</v>
      </c>
      <c r="S2318" s="26" t="str">
        <f>RIGHT(O2318,LEN(O2318)-SEARCH("/",O2318,1))</f>
        <v>plays</v>
      </c>
      <c r="T2318" s="27">
        <f>(((K2318/60)/60)/24)+DATE(1970,1,1)</f>
        <v>42561.154664351852</v>
      </c>
      <c r="U2318" s="5" t="str">
        <f>TEXT(T2318,"mmm")</f>
        <v>Jul</v>
      </c>
      <c r="V2318" s="5" t="str">
        <f>TEXT(T2318,"yyyy")</f>
        <v>2016</v>
      </c>
      <c r="W2318" s="5" t="str">
        <f>TEXT(Y2318,"mmm")</f>
        <v>Aug</v>
      </c>
      <c r="X2318" s="1" t="str">
        <f>TEXT(Y2318,"yyyy")</f>
        <v>2016</v>
      </c>
      <c r="Y2318" s="27">
        <f>(((J2318/60)/60)/24)+DATE(1970,1,1)</f>
        <v>42592.166666666672</v>
      </c>
    </row>
    <row r="2319" spans="1:25" ht="48" x14ac:dyDescent="0.2">
      <c r="A2319" s="1">
        <v>1375</v>
      </c>
      <c r="B2319" s="7" t="s">
        <v>1376</v>
      </c>
      <c r="C2319" s="7" t="s">
        <v>5485</v>
      </c>
      <c r="D2319" s="1">
        <v>4000</v>
      </c>
      <c r="E2319" s="37" t="str">
        <f>VLOOKUP(D2319,'Vlookup Table Bonus Point'!$C$3:$D$26,2,TRUE)</f>
        <v>1000 to 4999</v>
      </c>
      <c r="F2319" s="1">
        <v>6853</v>
      </c>
      <c r="G2319" s="1" t="s">
        <v>8218</v>
      </c>
      <c r="H2319" s="1" t="s">
        <v>8229</v>
      </c>
      <c r="I2319" s="1" t="s">
        <v>8248</v>
      </c>
      <c r="J2319" s="1">
        <v>1484444119</v>
      </c>
      <c r="K2319" s="1">
        <v>1481852119</v>
      </c>
      <c r="L2319" s="1" t="b">
        <v>0</v>
      </c>
      <c r="M2319" s="1">
        <v>109</v>
      </c>
      <c r="N2319" s="1" t="b">
        <v>1</v>
      </c>
      <c r="O2319" s="1" t="s">
        <v>8275</v>
      </c>
      <c r="P2319" s="28">
        <f>F2319/D2319</f>
        <v>1.7132499999999999</v>
      </c>
      <c r="Q2319" s="29">
        <f>IF(M2319&gt;0,F2319/M2319,0)</f>
        <v>62.871559633027523</v>
      </c>
      <c r="R2319" s="9" t="str">
        <f>LEFT(O2319,SEARCH("/",O2319,1)-1)</f>
        <v>music</v>
      </c>
      <c r="S2319" s="26" t="str">
        <f>RIGHT(O2319,LEN(O2319)-SEARCH("/",O2319,1))</f>
        <v>rock</v>
      </c>
      <c r="T2319" s="27">
        <f>(((K2319/60)/60)/24)+DATE(1970,1,1)</f>
        <v>42720.066192129627</v>
      </c>
      <c r="U2319" s="5" t="str">
        <f>TEXT(T2319,"mmm")</f>
        <v>Dec</v>
      </c>
      <c r="V2319" s="5" t="str">
        <f>TEXT(T2319,"yyyy")</f>
        <v>2016</v>
      </c>
      <c r="W2319" s="5" t="str">
        <f>TEXT(Y2319,"mmm")</f>
        <v>Jan</v>
      </c>
      <c r="X2319" s="1" t="str">
        <f>TEXT(Y2319,"yyyy")</f>
        <v>2017</v>
      </c>
      <c r="Y2319" s="27">
        <f>(((J2319/60)/60)/24)+DATE(1970,1,1)</f>
        <v>42750.066192129627</v>
      </c>
    </row>
    <row r="2320" spans="1:25" ht="48" x14ac:dyDescent="0.2">
      <c r="A2320" s="1">
        <v>1387</v>
      </c>
      <c r="B2320" s="7" t="s">
        <v>1388</v>
      </c>
      <c r="C2320" s="7" t="s">
        <v>5497</v>
      </c>
      <c r="D2320" s="1">
        <v>4000</v>
      </c>
      <c r="E2320" s="37" t="str">
        <f>VLOOKUP(D2320,'Vlookup Table Bonus Point'!$C$3:$D$26,2,TRUE)</f>
        <v>1000 to 4999</v>
      </c>
      <c r="F2320" s="1">
        <v>5465</v>
      </c>
      <c r="G2320" s="1" t="s">
        <v>8218</v>
      </c>
      <c r="H2320" s="1" t="s">
        <v>8223</v>
      </c>
      <c r="I2320" s="1" t="s">
        <v>8245</v>
      </c>
      <c r="J2320" s="1">
        <v>1433305800</v>
      </c>
      <c r="K2320" s="1">
        <v>1430604395</v>
      </c>
      <c r="L2320" s="1" t="b">
        <v>0</v>
      </c>
      <c r="M2320" s="1">
        <v>78</v>
      </c>
      <c r="N2320" s="1" t="b">
        <v>1</v>
      </c>
      <c r="O2320" s="1" t="s">
        <v>8275</v>
      </c>
      <c r="P2320" s="28">
        <f>F2320/D2320</f>
        <v>1.36625</v>
      </c>
      <c r="Q2320" s="29">
        <f>IF(M2320&gt;0,F2320/M2320,0)</f>
        <v>70.064102564102569</v>
      </c>
      <c r="R2320" s="9" t="str">
        <f>LEFT(O2320,SEARCH("/",O2320,1)-1)</f>
        <v>music</v>
      </c>
      <c r="S2320" s="26" t="str">
        <f>RIGHT(O2320,LEN(O2320)-SEARCH("/",O2320,1))</f>
        <v>rock</v>
      </c>
      <c r="T2320" s="27">
        <f>(((K2320/60)/60)/24)+DATE(1970,1,1)</f>
        <v>42126.92123842593</v>
      </c>
      <c r="U2320" s="5" t="str">
        <f>TEXT(T2320,"mmm")</f>
        <v>May</v>
      </c>
      <c r="V2320" s="5" t="str">
        <f>TEXT(T2320,"yyyy")</f>
        <v>2015</v>
      </c>
      <c r="W2320" s="5" t="str">
        <f>TEXT(Y2320,"mmm")</f>
        <v>Jun</v>
      </c>
      <c r="X2320" s="1" t="str">
        <f>TEXT(Y2320,"yyyy")</f>
        <v>2015</v>
      </c>
      <c r="Y2320" s="27">
        <f>(((J2320/60)/60)/24)+DATE(1970,1,1)</f>
        <v>42158.1875</v>
      </c>
    </row>
    <row r="2321" spans="1:25" ht="48" x14ac:dyDescent="0.2">
      <c r="A2321" s="1">
        <v>1403</v>
      </c>
      <c r="B2321" s="7" t="s">
        <v>1404</v>
      </c>
      <c r="C2321" s="7" t="s">
        <v>5513</v>
      </c>
      <c r="D2321" s="1">
        <v>4000</v>
      </c>
      <c r="E2321" s="37" t="str">
        <f>VLOOKUP(D2321,'Vlookup Table Bonus Point'!$C$3:$D$26,2,TRUE)</f>
        <v>1000 to 4999</v>
      </c>
      <c r="F2321" s="1">
        <v>4103</v>
      </c>
      <c r="G2321" s="1" t="s">
        <v>8218</v>
      </c>
      <c r="H2321" s="1" t="s">
        <v>8223</v>
      </c>
      <c r="I2321" s="1" t="s">
        <v>8245</v>
      </c>
      <c r="J2321" s="1">
        <v>1374802235</v>
      </c>
      <c r="K2321" s="1">
        <v>1372210235</v>
      </c>
      <c r="L2321" s="1" t="b">
        <v>0</v>
      </c>
      <c r="M2321" s="1">
        <v>66</v>
      </c>
      <c r="N2321" s="1" t="b">
        <v>1</v>
      </c>
      <c r="O2321" s="1" t="s">
        <v>8275</v>
      </c>
      <c r="P2321" s="28">
        <f>F2321/D2321</f>
        <v>1.0257499999999999</v>
      </c>
      <c r="Q2321" s="29">
        <f>IF(M2321&gt;0,F2321/M2321,0)</f>
        <v>62.166666666666664</v>
      </c>
      <c r="R2321" s="9" t="str">
        <f>LEFT(O2321,SEARCH("/",O2321,1)-1)</f>
        <v>music</v>
      </c>
      <c r="S2321" s="26" t="str">
        <f>RIGHT(O2321,LEN(O2321)-SEARCH("/",O2321,1))</f>
        <v>rock</v>
      </c>
      <c r="T2321" s="27">
        <f>(((K2321/60)/60)/24)+DATE(1970,1,1)</f>
        <v>41451.062905092593</v>
      </c>
      <c r="U2321" s="5" t="str">
        <f>TEXT(T2321,"mmm")</f>
        <v>Jun</v>
      </c>
      <c r="V2321" s="5" t="str">
        <f>TEXT(T2321,"yyyy")</f>
        <v>2013</v>
      </c>
      <c r="W2321" s="5" t="str">
        <f>TEXT(Y2321,"mmm")</f>
        <v>Jul</v>
      </c>
      <c r="X2321" s="1" t="str">
        <f>TEXT(Y2321,"yyyy")</f>
        <v>2013</v>
      </c>
      <c r="Y2321" s="27">
        <f>(((J2321/60)/60)/24)+DATE(1970,1,1)</f>
        <v>41481.062905092593</v>
      </c>
    </row>
    <row r="2322" spans="1:25" ht="48" x14ac:dyDescent="0.2">
      <c r="A2322" s="1">
        <v>1409</v>
      </c>
      <c r="B2322" s="7" t="s">
        <v>1410</v>
      </c>
      <c r="C2322" s="7" t="s">
        <v>5519</v>
      </c>
      <c r="D2322" s="1">
        <v>4000</v>
      </c>
      <c r="E2322" s="37" t="str">
        <f>VLOOKUP(D2322,'Vlookup Table Bonus Point'!$C$3:$D$26,2,TRUE)</f>
        <v>1000 to 4999</v>
      </c>
      <c r="F2322" s="1">
        <v>0</v>
      </c>
      <c r="G2322" s="1" t="s">
        <v>8220</v>
      </c>
      <c r="H2322" s="1" t="s">
        <v>8223</v>
      </c>
      <c r="I2322" s="1" t="s">
        <v>8245</v>
      </c>
      <c r="J2322" s="1">
        <v>1420085535</v>
      </c>
      <c r="K2322" s="1">
        <v>1414897935</v>
      </c>
      <c r="L2322" s="1" t="b">
        <v>0</v>
      </c>
      <c r="M2322" s="1">
        <v>0</v>
      </c>
      <c r="N2322" s="1" t="b">
        <v>0</v>
      </c>
      <c r="O2322" s="1" t="s">
        <v>8286</v>
      </c>
      <c r="P2322" s="28">
        <f>F2322/D2322</f>
        <v>0</v>
      </c>
      <c r="Q2322" s="29">
        <f>IF(M2322&gt;0,F2322/M2322,0)</f>
        <v>0</v>
      </c>
      <c r="R2322" s="9" t="str">
        <f>LEFT(O2322,SEARCH("/",O2322,1)-1)</f>
        <v>publishing</v>
      </c>
      <c r="S2322" s="26" t="str">
        <f>RIGHT(O2322,LEN(O2322)-SEARCH("/",O2322,1))</f>
        <v>translations</v>
      </c>
      <c r="T2322" s="27">
        <f>(((K2322/60)/60)/24)+DATE(1970,1,1)</f>
        <v>41945.133506944447</v>
      </c>
      <c r="U2322" s="5" t="str">
        <f>TEXT(T2322,"mmm")</f>
        <v>Nov</v>
      </c>
      <c r="V2322" s="5" t="str">
        <f>TEXT(T2322,"yyyy")</f>
        <v>2014</v>
      </c>
      <c r="W2322" s="5" t="str">
        <f>TEXT(Y2322,"mmm")</f>
        <v>Jan</v>
      </c>
      <c r="X2322" s="1" t="str">
        <f>TEXT(Y2322,"yyyy")</f>
        <v>2015</v>
      </c>
      <c r="Y2322" s="27">
        <f>(((J2322/60)/60)/24)+DATE(1970,1,1)</f>
        <v>42005.175173611111</v>
      </c>
    </row>
    <row r="2323" spans="1:25" ht="32" x14ac:dyDescent="0.2">
      <c r="A2323" s="1">
        <v>1462</v>
      </c>
      <c r="B2323" s="7" t="s">
        <v>1463</v>
      </c>
      <c r="C2323" s="7" t="s">
        <v>5572</v>
      </c>
      <c r="D2323" s="1">
        <v>4000</v>
      </c>
      <c r="E2323" s="37" t="str">
        <f>VLOOKUP(D2323,'Vlookup Table Bonus Point'!$C$3:$D$26,2,TRUE)</f>
        <v>1000 to 4999</v>
      </c>
      <c r="F2323" s="1">
        <v>4340.7</v>
      </c>
      <c r="G2323" s="1" t="s">
        <v>8218</v>
      </c>
      <c r="H2323" s="1" t="s">
        <v>8223</v>
      </c>
      <c r="I2323" s="1" t="s">
        <v>8245</v>
      </c>
      <c r="J2323" s="1">
        <v>1365609271</v>
      </c>
      <c r="K2323" s="1">
        <v>1363017271</v>
      </c>
      <c r="L2323" s="1" t="b">
        <v>1</v>
      </c>
      <c r="M2323" s="1">
        <v>150</v>
      </c>
      <c r="N2323" s="1" t="b">
        <v>1</v>
      </c>
      <c r="O2323" s="1" t="s">
        <v>8287</v>
      </c>
      <c r="P2323" s="28">
        <f>F2323/D2323</f>
        <v>1.085175</v>
      </c>
      <c r="Q2323" s="29">
        <f>IF(M2323&gt;0,F2323/M2323,0)</f>
        <v>28.937999999999999</v>
      </c>
      <c r="R2323" s="9" t="str">
        <f>LEFT(O2323,SEARCH("/",O2323,1)-1)</f>
        <v>publishing</v>
      </c>
      <c r="S2323" s="26" t="str">
        <f>RIGHT(O2323,LEN(O2323)-SEARCH("/",O2323,1))</f>
        <v>radio &amp; podcasts</v>
      </c>
      <c r="T2323" s="27">
        <f>(((K2323/60)/60)/24)+DATE(1970,1,1)</f>
        <v>41344.662858796299</v>
      </c>
      <c r="U2323" s="5" t="str">
        <f>TEXT(T2323,"mmm")</f>
        <v>Mar</v>
      </c>
      <c r="V2323" s="5" t="str">
        <f>TEXT(T2323,"yyyy")</f>
        <v>2013</v>
      </c>
      <c r="W2323" s="5" t="str">
        <f>TEXT(Y2323,"mmm")</f>
        <v>Apr</v>
      </c>
      <c r="X2323" s="1" t="str">
        <f>TEXT(Y2323,"yyyy")</f>
        <v>2013</v>
      </c>
      <c r="Y2323" s="27">
        <f>(((J2323/60)/60)/24)+DATE(1970,1,1)</f>
        <v>41374.662858796299</v>
      </c>
    </row>
    <row r="2324" spans="1:25" ht="48" x14ac:dyDescent="0.2">
      <c r="A2324" s="1">
        <v>1492</v>
      </c>
      <c r="B2324" s="7" t="s">
        <v>1493</v>
      </c>
      <c r="C2324" s="7" t="s">
        <v>5602</v>
      </c>
      <c r="D2324" s="1">
        <v>4000</v>
      </c>
      <c r="E2324" s="37" t="str">
        <f>VLOOKUP(D2324,'Vlookup Table Bonus Point'!$C$3:$D$26,2,TRUE)</f>
        <v>1000 to 4999</v>
      </c>
      <c r="F2324" s="1">
        <v>30</v>
      </c>
      <c r="G2324" s="1" t="s">
        <v>8220</v>
      </c>
      <c r="H2324" s="1" t="s">
        <v>8223</v>
      </c>
      <c r="I2324" s="1" t="s">
        <v>8245</v>
      </c>
      <c r="J2324" s="1">
        <v>1308431646</v>
      </c>
      <c r="K2324" s="1">
        <v>1305839646</v>
      </c>
      <c r="L2324" s="1" t="b">
        <v>0</v>
      </c>
      <c r="M2324" s="1">
        <v>2</v>
      </c>
      <c r="N2324" s="1" t="b">
        <v>0</v>
      </c>
      <c r="O2324" s="1" t="s">
        <v>8274</v>
      </c>
      <c r="P2324" s="28">
        <f>F2324/D2324</f>
        <v>7.4999999999999997E-3</v>
      </c>
      <c r="Q2324" s="29">
        <f>IF(M2324&gt;0,F2324/M2324,0)</f>
        <v>15</v>
      </c>
      <c r="R2324" s="9" t="str">
        <f>LEFT(O2324,SEARCH("/",O2324,1)-1)</f>
        <v>publishing</v>
      </c>
      <c r="S2324" s="26" t="str">
        <f>RIGHT(O2324,LEN(O2324)-SEARCH("/",O2324,1))</f>
        <v>fiction</v>
      </c>
      <c r="T2324" s="27">
        <f>(((K2324/60)/60)/24)+DATE(1970,1,1)</f>
        <v>40682.884791666671</v>
      </c>
      <c r="U2324" s="5" t="str">
        <f>TEXT(T2324,"mmm")</f>
        <v>May</v>
      </c>
      <c r="V2324" s="5" t="str">
        <f>TEXT(T2324,"yyyy")</f>
        <v>2011</v>
      </c>
      <c r="W2324" s="5" t="str">
        <f>TEXT(Y2324,"mmm")</f>
        <v>Jun</v>
      </c>
      <c r="X2324" s="1" t="str">
        <f>TEXT(Y2324,"yyyy")</f>
        <v>2011</v>
      </c>
      <c r="Y2324" s="27">
        <f>(((J2324/60)/60)/24)+DATE(1970,1,1)</f>
        <v>40712.884791666671</v>
      </c>
    </row>
    <row r="2325" spans="1:25" ht="48" x14ac:dyDescent="0.2">
      <c r="A2325" s="1">
        <v>1535</v>
      </c>
      <c r="B2325" s="7" t="s">
        <v>1536</v>
      </c>
      <c r="C2325" s="7" t="s">
        <v>5645</v>
      </c>
      <c r="D2325" s="1">
        <v>4000</v>
      </c>
      <c r="E2325" s="37" t="str">
        <f>VLOOKUP(D2325,'Vlookup Table Bonus Point'!$C$3:$D$26,2,TRUE)</f>
        <v>1000 to 4999</v>
      </c>
      <c r="F2325" s="1">
        <v>5297</v>
      </c>
      <c r="G2325" s="1" t="s">
        <v>8218</v>
      </c>
      <c r="H2325" s="1" t="s">
        <v>8223</v>
      </c>
      <c r="I2325" s="1" t="s">
        <v>8245</v>
      </c>
      <c r="J2325" s="1">
        <v>1464040800</v>
      </c>
      <c r="K2325" s="1">
        <v>1461527631</v>
      </c>
      <c r="L2325" s="1" t="b">
        <v>1</v>
      </c>
      <c r="M2325" s="1">
        <v>110</v>
      </c>
      <c r="N2325" s="1" t="b">
        <v>1</v>
      </c>
      <c r="O2325" s="1" t="s">
        <v>8284</v>
      </c>
      <c r="P2325" s="28">
        <f>F2325/D2325</f>
        <v>1.3242499999999999</v>
      </c>
      <c r="Q2325" s="29">
        <f>IF(M2325&gt;0,F2325/M2325,0)</f>
        <v>48.154545454545456</v>
      </c>
      <c r="R2325" s="9" t="str">
        <f>LEFT(O2325,SEARCH("/",O2325,1)-1)</f>
        <v>photography</v>
      </c>
      <c r="S2325" s="26" t="str">
        <f>RIGHT(O2325,LEN(O2325)-SEARCH("/",O2325,1))</f>
        <v>photobooks</v>
      </c>
      <c r="T2325" s="27">
        <f>(((K2325/60)/60)/24)+DATE(1970,1,1)</f>
        <v>42484.829062500001</v>
      </c>
      <c r="U2325" s="5" t="str">
        <f>TEXT(T2325,"mmm")</f>
        <v>Apr</v>
      </c>
      <c r="V2325" s="5" t="str">
        <f>TEXT(T2325,"yyyy")</f>
        <v>2016</v>
      </c>
      <c r="W2325" s="5" t="str">
        <f>TEXT(Y2325,"mmm")</f>
        <v>May</v>
      </c>
      <c r="X2325" s="1" t="str">
        <f>TEXT(Y2325,"yyyy")</f>
        <v>2016</v>
      </c>
      <c r="Y2325" s="27">
        <f>(((J2325/60)/60)/24)+DATE(1970,1,1)</f>
        <v>42513.916666666672</v>
      </c>
    </row>
    <row r="2326" spans="1:25" ht="48" x14ac:dyDescent="0.2">
      <c r="A2326" s="1">
        <v>1562</v>
      </c>
      <c r="B2326" s="7" t="s">
        <v>1563</v>
      </c>
      <c r="C2326" s="7" t="s">
        <v>5672</v>
      </c>
      <c r="D2326" s="1">
        <v>4000</v>
      </c>
      <c r="E2326" s="37" t="str">
        <f>VLOOKUP(D2326,'Vlookup Table Bonus Point'!$C$3:$D$26,2,TRUE)</f>
        <v>1000 to 4999</v>
      </c>
      <c r="F2326" s="1">
        <v>0</v>
      </c>
      <c r="G2326" s="1" t="s">
        <v>8219</v>
      </c>
      <c r="H2326" s="1" t="s">
        <v>8223</v>
      </c>
      <c r="I2326" s="1" t="s">
        <v>8245</v>
      </c>
      <c r="J2326" s="1">
        <v>1259715000</v>
      </c>
      <c r="K2326" s="1">
        <v>1253712916</v>
      </c>
      <c r="L2326" s="1" t="b">
        <v>0</v>
      </c>
      <c r="M2326" s="1">
        <v>0</v>
      </c>
      <c r="N2326" s="1" t="b">
        <v>0</v>
      </c>
      <c r="O2326" s="1" t="s">
        <v>8289</v>
      </c>
      <c r="P2326" s="28">
        <f>F2326/D2326</f>
        <v>0</v>
      </c>
      <c r="Q2326" s="29">
        <f>IF(M2326&gt;0,F2326/M2326,0)</f>
        <v>0</v>
      </c>
      <c r="R2326" s="9" t="str">
        <f>LEFT(O2326,SEARCH("/",O2326,1)-1)</f>
        <v>publishing</v>
      </c>
      <c r="S2326" s="26" t="str">
        <f>RIGHT(O2326,LEN(O2326)-SEARCH("/",O2326,1))</f>
        <v>art books</v>
      </c>
      <c r="T2326" s="27">
        <f>(((K2326/60)/60)/24)+DATE(1970,1,1)</f>
        <v>40079.566157407404</v>
      </c>
      <c r="U2326" s="5" t="str">
        <f>TEXT(T2326,"mmm")</f>
        <v>Sep</v>
      </c>
      <c r="V2326" s="5" t="str">
        <f>TEXT(T2326,"yyyy")</f>
        <v>2009</v>
      </c>
      <c r="W2326" s="5" t="str">
        <f>TEXT(Y2326,"mmm")</f>
        <v>Dec</v>
      </c>
      <c r="X2326" s="1" t="str">
        <f>TEXT(Y2326,"yyyy")</f>
        <v>2009</v>
      </c>
      <c r="Y2326" s="27">
        <f>(((J2326/60)/60)/24)+DATE(1970,1,1)</f>
        <v>40149.034722222219</v>
      </c>
    </row>
    <row r="2327" spans="1:25" ht="48" x14ac:dyDescent="0.2">
      <c r="A2327" s="1">
        <v>1565</v>
      </c>
      <c r="B2327" s="7" t="s">
        <v>1566</v>
      </c>
      <c r="C2327" s="7" t="s">
        <v>5675</v>
      </c>
      <c r="D2327" s="1">
        <v>4000</v>
      </c>
      <c r="E2327" s="37" t="str">
        <f>VLOOKUP(D2327,'Vlookup Table Bonus Point'!$C$3:$D$26,2,TRUE)</f>
        <v>1000 to 4999</v>
      </c>
      <c r="F2327" s="1">
        <v>100</v>
      </c>
      <c r="G2327" s="1" t="s">
        <v>8219</v>
      </c>
      <c r="H2327" s="1" t="s">
        <v>8223</v>
      </c>
      <c r="I2327" s="1" t="s">
        <v>8245</v>
      </c>
      <c r="J2327" s="1">
        <v>1307554261</v>
      </c>
      <c r="K2327" s="1">
        <v>1304962261</v>
      </c>
      <c r="L2327" s="1" t="b">
        <v>0</v>
      </c>
      <c r="M2327" s="1">
        <v>1</v>
      </c>
      <c r="N2327" s="1" t="b">
        <v>0</v>
      </c>
      <c r="O2327" s="1" t="s">
        <v>8289</v>
      </c>
      <c r="P2327" s="28">
        <f>F2327/D2327</f>
        <v>2.5000000000000001E-2</v>
      </c>
      <c r="Q2327" s="29">
        <f>IF(M2327&gt;0,F2327/M2327,0)</f>
        <v>100</v>
      </c>
      <c r="R2327" s="9" t="str">
        <f>LEFT(O2327,SEARCH("/",O2327,1)-1)</f>
        <v>publishing</v>
      </c>
      <c r="S2327" s="26" t="str">
        <f>RIGHT(O2327,LEN(O2327)-SEARCH("/",O2327,1))</f>
        <v>art books</v>
      </c>
      <c r="T2327" s="27">
        <f>(((K2327/60)/60)/24)+DATE(1970,1,1)</f>
        <v>40672.729872685188</v>
      </c>
      <c r="U2327" s="5" t="str">
        <f>TEXT(T2327,"mmm")</f>
        <v>May</v>
      </c>
      <c r="V2327" s="5" t="str">
        <f>TEXT(T2327,"yyyy")</f>
        <v>2011</v>
      </c>
      <c r="W2327" s="5" t="str">
        <f>TEXT(Y2327,"mmm")</f>
        <v>Jun</v>
      </c>
      <c r="X2327" s="1" t="str">
        <f>TEXT(Y2327,"yyyy")</f>
        <v>2011</v>
      </c>
      <c r="Y2327" s="27">
        <f>(((J2327/60)/60)/24)+DATE(1970,1,1)</f>
        <v>40702.729872685188</v>
      </c>
    </row>
    <row r="2328" spans="1:25" ht="32" x14ac:dyDescent="0.2">
      <c r="A2328" s="1">
        <v>1628</v>
      </c>
      <c r="B2328" s="7" t="s">
        <v>1629</v>
      </c>
      <c r="C2328" s="7" t="s">
        <v>5738</v>
      </c>
      <c r="D2328" s="1">
        <v>4000</v>
      </c>
      <c r="E2328" s="37" t="str">
        <f>VLOOKUP(D2328,'Vlookup Table Bonus Point'!$C$3:$D$26,2,TRUE)</f>
        <v>1000 to 4999</v>
      </c>
      <c r="F2328" s="1">
        <v>4037</v>
      </c>
      <c r="G2328" s="1" t="s">
        <v>8218</v>
      </c>
      <c r="H2328" s="1" t="s">
        <v>8223</v>
      </c>
      <c r="I2328" s="1" t="s">
        <v>8245</v>
      </c>
      <c r="J2328" s="1">
        <v>1403026882</v>
      </c>
      <c r="K2328" s="1">
        <v>1400175682</v>
      </c>
      <c r="L2328" s="1" t="b">
        <v>0</v>
      </c>
      <c r="M2328" s="1">
        <v>88</v>
      </c>
      <c r="N2328" s="1" t="b">
        <v>1</v>
      </c>
      <c r="O2328" s="1" t="s">
        <v>8275</v>
      </c>
      <c r="P2328" s="28">
        <f>F2328/D2328</f>
        <v>1.00925</v>
      </c>
      <c r="Q2328" s="29">
        <f>IF(M2328&gt;0,F2328/M2328,0)</f>
        <v>45.875</v>
      </c>
      <c r="R2328" s="9" t="str">
        <f>LEFT(O2328,SEARCH("/",O2328,1)-1)</f>
        <v>music</v>
      </c>
      <c r="S2328" s="26" t="str">
        <f>RIGHT(O2328,LEN(O2328)-SEARCH("/",O2328,1))</f>
        <v>rock</v>
      </c>
      <c r="T2328" s="27">
        <f>(((K2328/60)/60)/24)+DATE(1970,1,1)</f>
        <v>41774.737060185187</v>
      </c>
      <c r="U2328" s="5" t="str">
        <f>TEXT(T2328,"mmm")</f>
        <v>May</v>
      </c>
      <c r="V2328" s="5" t="str">
        <f>TEXT(T2328,"yyyy")</f>
        <v>2014</v>
      </c>
      <c r="W2328" s="5" t="str">
        <f>TEXT(Y2328,"mmm")</f>
        <v>Jun</v>
      </c>
      <c r="X2328" s="1" t="str">
        <f>TEXT(Y2328,"yyyy")</f>
        <v>2014</v>
      </c>
      <c r="Y2328" s="27">
        <f>(((J2328/60)/60)/24)+DATE(1970,1,1)</f>
        <v>41807.737060185187</v>
      </c>
    </row>
    <row r="2329" spans="1:25" ht="48" x14ac:dyDescent="0.2">
      <c r="A2329" s="1">
        <v>1630</v>
      </c>
      <c r="B2329" s="7" t="s">
        <v>1631</v>
      </c>
      <c r="C2329" s="7" t="s">
        <v>5740</v>
      </c>
      <c r="D2329" s="1">
        <v>4000</v>
      </c>
      <c r="E2329" s="37" t="str">
        <f>VLOOKUP(D2329,'Vlookup Table Bonus Point'!$C$3:$D$26,2,TRUE)</f>
        <v>1000 to 4999</v>
      </c>
      <c r="F2329" s="1">
        <v>10610</v>
      </c>
      <c r="G2329" s="1" t="s">
        <v>8218</v>
      </c>
      <c r="H2329" s="1" t="s">
        <v>8223</v>
      </c>
      <c r="I2329" s="1" t="s">
        <v>8245</v>
      </c>
      <c r="J2329" s="1">
        <v>1330671540</v>
      </c>
      <c r="K2329" s="1">
        <v>1328040375</v>
      </c>
      <c r="L2329" s="1" t="b">
        <v>0</v>
      </c>
      <c r="M2329" s="1">
        <v>126</v>
      </c>
      <c r="N2329" s="1" t="b">
        <v>1</v>
      </c>
      <c r="O2329" s="1" t="s">
        <v>8275</v>
      </c>
      <c r="P2329" s="28">
        <f>F2329/D2329</f>
        <v>2.6524999999999999</v>
      </c>
      <c r="Q2329" s="29">
        <f>IF(M2329&gt;0,F2329/M2329,0)</f>
        <v>84.206349206349202</v>
      </c>
      <c r="R2329" s="9" t="str">
        <f>LEFT(O2329,SEARCH("/",O2329,1)-1)</f>
        <v>music</v>
      </c>
      <c r="S2329" s="26" t="str">
        <f>RIGHT(O2329,LEN(O2329)-SEARCH("/",O2329,1))</f>
        <v>rock</v>
      </c>
      <c r="T2329" s="27">
        <f>(((K2329/60)/60)/24)+DATE(1970,1,1)</f>
        <v>40939.837673611109</v>
      </c>
      <c r="U2329" s="5" t="str">
        <f>TEXT(T2329,"mmm")</f>
        <v>Jan</v>
      </c>
      <c r="V2329" s="5" t="str">
        <f>TEXT(T2329,"yyyy")</f>
        <v>2012</v>
      </c>
      <c r="W2329" s="5" t="str">
        <f>TEXT(Y2329,"mmm")</f>
        <v>Mar</v>
      </c>
      <c r="X2329" s="1" t="str">
        <f>TEXT(Y2329,"yyyy")</f>
        <v>2012</v>
      </c>
      <c r="Y2329" s="27">
        <f>(((J2329/60)/60)/24)+DATE(1970,1,1)</f>
        <v>40970.290972222225</v>
      </c>
    </row>
    <row r="2330" spans="1:25" ht="48" x14ac:dyDescent="0.2">
      <c r="A2330" s="1">
        <v>1632</v>
      </c>
      <c r="B2330" s="7" t="s">
        <v>1633</v>
      </c>
      <c r="C2330" s="7" t="s">
        <v>5742</v>
      </c>
      <c r="D2330" s="1">
        <v>4000</v>
      </c>
      <c r="E2330" s="37" t="str">
        <f>VLOOKUP(D2330,'Vlookup Table Bonus Point'!$C$3:$D$26,2,TRUE)</f>
        <v>1000 to 4999</v>
      </c>
      <c r="F2330" s="1">
        <v>4065</v>
      </c>
      <c r="G2330" s="1" t="s">
        <v>8218</v>
      </c>
      <c r="H2330" s="1" t="s">
        <v>8223</v>
      </c>
      <c r="I2330" s="1" t="s">
        <v>8245</v>
      </c>
      <c r="J2330" s="1">
        <v>1316851854</v>
      </c>
      <c r="K2330" s="1">
        <v>1311667854</v>
      </c>
      <c r="L2330" s="1" t="b">
        <v>0</v>
      </c>
      <c r="M2330" s="1">
        <v>47</v>
      </c>
      <c r="N2330" s="1" t="b">
        <v>1</v>
      </c>
      <c r="O2330" s="1" t="s">
        <v>8275</v>
      </c>
      <c r="P2330" s="28">
        <f>F2330/D2330</f>
        <v>1.0162500000000001</v>
      </c>
      <c r="Q2330" s="29">
        <f>IF(M2330&gt;0,F2330/M2330,0)</f>
        <v>86.489361702127653</v>
      </c>
      <c r="R2330" s="9" t="str">
        <f>LEFT(O2330,SEARCH("/",O2330,1)-1)</f>
        <v>music</v>
      </c>
      <c r="S2330" s="26" t="str">
        <f>RIGHT(O2330,LEN(O2330)-SEARCH("/",O2330,1))</f>
        <v>rock</v>
      </c>
      <c r="T2330" s="27">
        <f>(((K2330/60)/60)/24)+DATE(1970,1,1)</f>
        <v>40750.340902777774</v>
      </c>
      <c r="U2330" s="5" t="str">
        <f>TEXT(T2330,"mmm")</f>
        <v>Jul</v>
      </c>
      <c r="V2330" s="5" t="str">
        <f>TEXT(T2330,"yyyy")</f>
        <v>2011</v>
      </c>
      <c r="W2330" s="5" t="str">
        <f>TEXT(Y2330,"mmm")</f>
        <v>Sep</v>
      </c>
      <c r="X2330" s="1" t="str">
        <f>TEXT(Y2330,"yyyy")</f>
        <v>2011</v>
      </c>
      <c r="Y2330" s="27">
        <f>(((J2330/60)/60)/24)+DATE(1970,1,1)</f>
        <v>40810.340902777774</v>
      </c>
    </row>
    <row r="2331" spans="1:25" ht="64" x14ac:dyDescent="0.2">
      <c r="A2331" s="1">
        <v>1688</v>
      </c>
      <c r="B2331" s="7" t="s">
        <v>1689</v>
      </c>
      <c r="C2331" s="7" t="s">
        <v>5798</v>
      </c>
      <c r="D2331" s="1">
        <v>4000</v>
      </c>
      <c r="E2331" s="37" t="str">
        <f>VLOOKUP(D2331,'Vlookup Table Bonus Point'!$C$3:$D$26,2,TRUE)</f>
        <v>1000 to 4999</v>
      </c>
      <c r="F2331" s="1">
        <v>1772</v>
      </c>
      <c r="G2331" s="1" t="s">
        <v>8221</v>
      </c>
      <c r="H2331" s="1" t="s">
        <v>8223</v>
      </c>
      <c r="I2331" s="1" t="s">
        <v>8245</v>
      </c>
      <c r="J2331" s="1">
        <v>1491738594</v>
      </c>
      <c r="K2331" s="1">
        <v>1489150194</v>
      </c>
      <c r="L2331" s="1" t="b">
        <v>0</v>
      </c>
      <c r="M2331" s="1">
        <v>7</v>
      </c>
      <c r="N2331" s="1" t="b">
        <v>0</v>
      </c>
      <c r="O2331" s="1" t="s">
        <v>8292</v>
      </c>
      <c r="P2331" s="28">
        <f>F2331/D2331</f>
        <v>0.443</v>
      </c>
      <c r="Q2331" s="29">
        <f>IF(M2331&gt;0,F2331/M2331,0)</f>
        <v>253.14285714285714</v>
      </c>
      <c r="R2331" s="9" t="str">
        <f>LEFT(O2331,SEARCH("/",O2331,1)-1)</f>
        <v>music</v>
      </c>
      <c r="S2331" s="26" t="str">
        <f>RIGHT(O2331,LEN(O2331)-SEARCH("/",O2331,1))</f>
        <v>faith</v>
      </c>
      <c r="T2331" s="27">
        <f>(((K2331/60)/60)/24)+DATE(1970,1,1)</f>
        <v>42804.534652777773</v>
      </c>
      <c r="U2331" s="5" t="str">
        <f>TEXT(T2331,"mmm")</f>
        <v>Mar</v>
      </c>
      <c r="V2331" s="5" t="str">
        <f>TEXT(T2331,"yyyy")</f>
        <v>2017</v>
      </c>
      <c r="W2331" s="5" t="str">
        <f>TEXT(Y2331,"mmm")</f>
        <v>Apr</v>
      </c>
      <c r="X2331" s="1" t="str">
        <f>TEXT(Y2331,"yyyy")</f>
        <v>2017</v>
      </c>
      <c r="Y2331" s="27">
        <f>(((J2331/60)/60)/24)+DATE(1970,1,1)</f>
        <v>42834.492986111116</v>
      </c>
    </row>
    <row r="2332" spans="1:25" ht="48" x14ac:dyDescent="0.2">
      <c r="A2332" s="1">
        <v>1719</v>
      </c>
      <c r="B2332" s="7" t="s">
        <v>1720</v>
      </c>
      <c r="C2332" s="7" t="s">
        <v>5829</v>
      </c>
      <c r="D2332" s="1">
        <v>4000</v>
      </c>
      <c r="E2332" s="37" t="str">
        <f>VLOOKUP(D2332,'Vlookup Table Bonus Point'!$C$3:$D$26,2,TRUE)</f>
        <v>1000 to 4999</v>
      </c>
      <c r="F2332" s="1">
        <v>35</v>
      </c>
      <c r="G2332" s="1" t="s">
        <v>8220</v>
      </c>
      <c r="H2332" s="1" t="s">
        <v>8223</v>
      </c>
      <c r="I2332" s="1" t="s">
        <v>8245</v>
      </c>
      <c r="J2332" s="1">
        <v>1410958191</v>
      </c>
      <c r="K2332" s="1">
        <v>1408366191</v>
      </c>
      <c r="L2332" s="1" t="b">
        <v>0</v>
      </c>
      <c r="M2332" s="1">
        <v>3</v>
      </c>
      <c r="N2332" s="1" t="b">
        <v>0</v>
      </c>
      <c r="O2332" s="1" t="s">
        <v>8292</v>
      </c>
      <c r="P2332" s="28">
        <f>F2332/D2332</f>
        <v>8.7500000000000008E-3</v>
      </c>
      <c r="Q2332" s="29">
        <f>IF(M2332&gt;0,F2332/M2332,0)</f>
        <v>11.666666666666666</v>
      </c>
      <c r="R2332" s="9" t="str">
        <f>LEFT(O2332,SEARCH("/",O2332,1)-1)</f>
        <v>music</v>
      </c>
      <c r="S2332" s="26" t="str">
        <f>RIGHT(O2332,LEN(O2332)-SEARCH("/",O2332,1))</f>
        <v>faith</v>
      </c>
      <c r="T2332" s="27">
        <f>(((K2332/60)/60)/24)+DATE(1970,1,1)</f>
        <v>41869.534618055557</v>
      </c>
      <c r="U2332" s="5" t="str">
        <f>TEXT(T2332,"mmm")</f>
        <v>Aug</v>
      </c>
      <c r="V2332" s="5" t="str">
        <f>TEXT(T2332,"yyyy")</f>
        <v>2014</v>
      </c>
      <c r="W2332" s="5" t="str">
        <f>TEXT(Y2332,"mmm")</f>
        <v>Sep</v>
      </c>
      <c r="X2332" s="1" t="str">
        <f>TEXT(Y2332,"yyyy")</f>
        <v>2014</v>
      </c>
      <c r="Y2332" s="27">
        <f>(((J2332/60)/60)/24)+DATE(1970,1,1)</f>
        <v>41899.534618055557</v>
      </c>
    </row>
    <row r="2333" spans="1:25" ht="48" x14ac:dyDescent="0.2">
      <c r="A2333" s="1">
        <v>1720</v>
      </c>
      <c r="B2333" s="7" t="s">
        <v>1721</v>
      </c>
      <c r="C2333" s="7" t="s">
        <v>5830</v>
      </c>
      <c r="D2333" s="1">
        <v>4000</v>
      </c>
      <c r="E2333" s="37" t="str">
        <f>VLOOKUP(D2333,'Vlookup Table Bonus Point'!$C$3:$D$26,2,TRUE)</f>
        <v>1000 to 4999</v>
      </c>
      <c r="F2333" s="1">
        <v>225</v>
      </c>
      <c r="G2333" s="1" t="s">
        <v>8220</v>
      </c>
      <c r="H2333" s="1" t="s">
        <v>8223</v>
      </c>
      <c r="I2333" s="1" t="s">
        <v>8245</v>
      </c>
      <c r="J2333" s="1">
        <v>1415562471</v>
      </c>
      <c r="K2333" s="1">
        <v>1412966871</v>
      </c>
      <c r="L2333" s="1" t="b">
        <v>0</v>
      </c>
      <c r="M2333" s="1">
        <v>8</v>
      </c>
      <c r="N2333" s="1" t="b">
        <v>0</v>
      </c>
      <c r="O2333" s="1" t="s">
        <v>8292</v>
      </c>
      <c r="P2333" s="28">
        <f>F2333/D2333</f>
        <v>5.6250000000000001E-2</v>
      </c>
      <c r="Q2333" s="29">
        <f>IF(M2333&gt;0,F2333/M2333,0)</f>
        <v>28.125</v>
      </c>
      <c r="R2333" s="9" t="str">
        <f>LEFT(O2333,SEARCH("/",O2333,1)-1)</f>
        <v>music</v>
      </c>
      <c r="S2333" s="26" t="str">
        <f>RIGHT(O2333,LEN(O2333)-SEARCH("/",O2333,1))</f>
        <v>faith</v>
      </c>
      <c r="T2333" s="27">
        <f>(((K2333/60)/60)/24)+DATE(1970,1,1)</f>
        <v>41922.783229166671</v>
      </c>
      <c r="U2333" s="5" t="str">
        <f>TEXT(T2333,"mmm")</f>
        <v>Oct</v>
      </c>
      <c r="V2333" s="5" t="str">
        <f>TEXT(T2333,"yyyy")</f>
        <v>2014</v>
      </c>
      <c r="W2333" s="5" t="str">
        <f>TEXT(Y2333,"mmm")</f>
        <v>Nov</v>
      </c>
      <c r="X2333" s="1" t="str">
        <f>TEXT(Y2333,"yyyy")</f>
        <v>2014</v>
      </c>
      <c r="Y2333" s="27">
        <f>(((J2333/60)/60)/24)+DATE(1970,1,1)</f>
        <v>41952.824895833335</v>
      </c>
    </row>
    <row r="2334" spans="1:25" ht="48" x14ac:dyDescent="0.2">
      <c r="A2334" s="1">
        <v>1732</v>
      </c>
      <c r="B2334" s="7" t="s">
        <v>1733</v>
      </c>
      <c r="C2334" s="7" t="s">
        <v>5842</v>
      </c>
      <c r="D2334" s="1">
        <v>4000</v>
      </c>
      <c r="E2334" s="37" t="str">
        <f>VLOOKUP(D2334,'Vlookup Table Bonus Point'!$C$3:$D$26,2,TRUE)</f>
        <v>1000 to 4999</v>
      </c>
      <c r="F2334" s="1">
        <v>0</v>
      </c>
      <c r="G2334" s="1" t="s">
        <v>8220</v>
      </c>
      <c r="H2334" s="1" t="s">
        <v>8223</v>
      </c>
      <c r="I2334" s="1" t="s">
        <v>8245</v>
      </c>
      <c r="J2334" s="1">
        <v>1452920400</v>
      </c>
      <c r="K2334" s="1">
        <v>1447777481</v>
      </c>
      <c r="L2334" s="1" t="b">
        <v>0</v>
      </c>
      <c r="M2334" s="1">
        <v>0</v>
      </c>
      <c r="N2334" s="1" t="b">
        <v>0</v>
      </c>
      <c r="O2334" s="1" t="s">
        <v>8292</v>
      </c>
      <c r="P2334" s="28">
        <f>F2334/D2334</f>
        <v>0</v>
      </c>
      <c r="Q2334" s="29">
        <f>IF(M2334&gt;0,F2334/M2334,0)</f>
        <v>0</v>
      </c>
      <c r="R2334" s="9" t="str">
        <f>LEFT(O2334,SEARCH("/",O2334,1)-1)</f>
        <v>music</v>
      </c>
      <c r="S2334" s="26" t="str">
        <f>RIGHT(O2334,LEN(O2334)-SEARCH("/",O2334,1))</f>
        <v>faith</v>
      </c>
      <c r="T2334" s="27">
        <f>(((K2334/60)/60)/24)+DATE(1970,1,1)</f>
        <v>42325.683807870373</v>
      </c>
      <c r="U2334" s="5" t="str">
        <f>TEXT(T2334,"mmm")</f>
        <v>Nov</v>
      </c>
      <c r="V2334" s="5" t="str">
        <f>TEXT(T2334,"yyyy")</f>
        <v>2015</v>
      </c>
      <c r="W2334" s="5" t="str">
        <f>TEXT(Y2334,"mmm")</f>
        <v>Jan</v>
      </c>
      <c r="X2334" s="1" t="str">
        <f>TEXT(Y2334,"yyyy")</f>
        <v>2016</v>
      </c>
      <c r="Y2334" s="27">
        <f>(((J2334/60)/60)/24)+DATE(1970,1,1)</f>
        <v>42385.208333333328</v>
      </c>
    </row>
    <row r="2335" spans="1:25" ht="48" x14ac:dyDescent="0.2">
      <c r="A2335" s="1">
        <v>1737</v>
      </c>
      <c r="B2335" s="7" t="s">
        <v>1738</v>
      </c>
      <c r="C2335" s="7" t="s">
        <v>5847</v>
      </c>
      <c r="D2335" s="1">
        <v>4000</v>
      </c>
      <c r="E2335" s="37" t="str">
        <f>VLOOKUP(D2335,'Vlookup Table Bonus Point'!$C$3:$D$26,2,TRUE)</f>
        <v>1000 to 4999</v>
      </c>
      <c r="F2335" s="1">
        <v>850</v>
      </c>
      <c r="G2335" s="1" t="s">
        <v>8220</v>
      </c>
      <c r="H2335" s="1" t="s">
        <v>8223</v>
      </c>
      <c r="I2335" s="1" t="s">
        <v>8245</v>
      </c>
      <c r="J2335" s="1">
        <v>1437432392</v>
      </c>
      <c r="K2335" s="1">
        <v>1434840392</v>
      </c>
      <c r="L2335" s="1" t="b">
        <v>0</v>
      </c>
      <c r="M2335" s="1">
        <v>15</v>
      </c>
      <c r="N2335" s="1" t="b">
        <v>0</v>
      </c>
      <c r="O2335" s="1" t="s">
        <v>8292</v>
      </c>
      <c r="P2335" s="28">
        <f>F2335/D2335</f>
        <v>0.21249999999999999</v>
      </c>
      <c r="Q2335" s="29">
        <f>IF(M2335&gt;0,F2335/M2335,0)</f>
        <v>56.666666666666664</v>
      </c>
      <c r="R2335" s="9" t="str">
        <f>LEFT(O2335,SEARCH("/",O2335,1)-1)</f>
        <v>music</v>
      </c>
      <c r="S2335" s="26" t="str">
        <f>RIGHT(O2335,LEN(O2335)-SEARCH("/",O2335,1))</f>
        <v>faith</v>
      </c>
      <c r="T2335" s="27">
        <f>(((K2335/60)/60)/24)+DATE(1970,1,1)</f>
        <v>42175.948981481488</v>
      </c>
      <c r="U2335" s="5" t="str">
        <f>TEXT(T2335,"mmm")</f>
        <v>Jun</v>
      </c>
      <c r="V2335" s="5" t="str">
        <f>TEXT(T2335,"yyyy")</f>
        <v>2015</v>
      </c>
      <c r="W2335" s="5" t="str">
        <f>TEXT(Y2335,"mmm")</f>
        <v>Jul</v>
      </c>
      <c r="X2335" s="1" t="str">
        <f>TEXT(Y2335,"yyyy")</f>
        <v>2015</v>
      </c>
      <c r="Y2335" s="27">
        <f>(((J2335/60)/60)/24)+DATE(1970,1,1)</f>
        <v>42205.948981481488</v>
      </c>
    </row>
    <row r="2336" spans="1:25" ht="32" x14ac:dyDescent="0.2">
      <c r="A2336" s="1">
        <v>1799</v>
      </c>
      <c r="B2336" s="7" t="s">
        <v>1800</v>
      </c>
      <c r="C2336" s="7" t="s">
        <v>5909</v>
      </c>
      <c r="D2336" s="1">
        <v>4000</v>
      </c>
      <c r="E2336" s="37" t="str">
        <f>VLOOKUP(D2336,'Vlookup Table Bonus Point'!$C$3:$D$26,2,TRUE)</f>
        <v>1000 to 4999</v>
      </c>
      <c r="F2336" s="1">
        <v>69.83</v>
      </c>
      <c r="G2336" s="1" t="s">
        <v>8220</v>
      </c>
      <c r="H2336" s="1" t="s">
        <v>8224</v>
      </c>
      <c r="I2336" s="1" t="s">
        <v>8246</v>
      </c>
      <c r="J2336" s="1">
        <v>1415740408</v>
      </c>
      <c r="K2336" s="1">
        <v>1414008808</v>
      </c>
      <c r="L2336" s="1" t="b">
        <v>1</v>
      </c>
      <c r="M2336" s="1">
        <v>6</v>
      </c>
      <c r="N2336" s="1" t="b">
        <v>0</v>
      </c>
      <c r="O2336" s="1" t="s">
        <v>8284</v>
      </c>
      <c r="P2336" s="28">
        <f>F2336/D2336</f>
        <v>1.7457500000000001E-2</v>
      </c>
      <c r="Q2336" s="29">
        <f>IF(M2336&gt;0,F2336/M2336,0)</f>
        <v>11.638333333333334</v>
      </c>
      <c r="R2336" s="9" t="str">
        <f>LEFT(O2336,SEARCH("/",O2336,1)-1)</f>
        <v>photography</v>
      </c>
      <c r="S2336" s="26" t="str">
        <f>RIGHT(O2336,LEN(O2336)-SEARCH("/",O2336,1))</f>
        <v>photobooks</v>
      </c>
      <c r="T2336" s="27">
        <f>(((K2336/60)/60)/24)+DATE(1970,1,1)</f>
        <v>41934.842685185184</v>
      </c>
      <c r="U2336" s="5" t="str">
        <f>TEXT(T2336,"mmm")</f>
        <v>Oct</v>
      </c>
      <c r="V2336" s="5" t="str">
        <f>TEXT(T2336,"yyyy")</f>
        <v>2014</v>
      </c>
      <c r="W2336" s="5" t="str">
        <f>TEXT(Y2336,"mmm")</f>
        <v>Nov</v>
      </c>
      <c r="X2336" s="1" t="str">
        <f>TEXT(Y2336,"yyyy")</f>
        <v>2014</v>
      </c>
      <c r="Y2336" s="27">
        <f>(((J2336/60)/60)/24)+DATE(1970,1,1)</f>
        <v>41954.884351851855</v>
      </c>
    </row>
    <row r="2337" spans="1:25" ht="32" x14ac:dyDescent="0.2">
      <c r="A2337" s="1">
        <v>1976</v>
      </c>
      <c r="B2337" s="7" t="s">
        <v>1977</v>
      </c>
      <c r="C2337" s="7" t="s">
        <v>6086</v>
      </c>
      <c r="D2337" s="1">
        <v>4000</v>
      </c>
      <c r="E2337" s="37" t="str">
        <f>VLOOKUP(D2337,'Vlookup Table Bonus Point'!$C$3:$D$26,2,TRUE)</f>
        <v>1000 to 4999</v>
      </c>
      <c r="F2337" s="1">
        <v>13864</v>
      </c>
      <c r="G2337" s="1" t="s">
        <v>8218</v>
      </c>
      <c r="H2337" s="1" t="s">
        <v>8224</v>
      </c>
      <c r="I2337" s="1" t="s">
        <v>8246</v>
      </c>
      <c r="J2337" s="1">
        <v>1373751325</v>
      </c>
      <c r="K2337" s="1">
        <v>1371159325</v>
      </c>
      <c r="L2337" s="1" t="b">
        <v>1</v>
      </c>
      <c r="M2337" s="1">
        <v>473</v>
      </c>
      <c r="N2337" s="1" t="b">
        <v>1</v>
      </c>
      <c r="O2337" s="1" t="s">
        <v>8294</v>
      </c>
      <c r="P2337" s="28">
        <f>F2337/D2337</f>
        <v>3.4660000000000002</v>
      </c>
      <c r="Q2337" s="29">
        <f>IF(M2337&gt;0,F2337/M2337,0)</f>
        <v>29.310782241014799</v>
      </c>
      <c r="R2337" s="9" t="str">
        <f>LEFT(O2337,SEARCH("/",O2337,1)-1)</f>
        <v>technology</v>
      </c>
      <c r="S2337" s="26" t="str">
        <f>RIGHT(O2337,LEN(O2337)-SEARCH("/",O2337,1))</f>
        <v>hardware</v>
      </c>
      <c r="T2337" s="27">
        <f>(((K2337/60)/60)/24)+DATE(1970,1,1)</f>
        <v>41438.899594907409</v>
      </c>
      <c r="U2337" s="5" t="str">
        <f>TEXT(T2337,"mmm")</f>
        <v>Jun</v>
      </c>
      <c r="V2337" s="5" t="str">
        <f>TEXT(T2337,"yyyy")</f>
        <v>2013</v>
      </c>
      <c r="W2337" s="5" t="str">
        <f>TEXT(Y2337,"mmm")</f>
        <v>Jul</v>
      </c>
      <c r="X2337" s="1" t="str">
        <f>TEXT(Y2337,"yyyy")</f>
        <v>2013</v>
      </c>
      <c r="Y2337" s="27">
        <f>(((J2337/60)/60)/24)+DATE(1970,1,1)</f>
        <v>41468.899594907409</v>
      </c>
    </row>
    <row r="2338" spans="1:25" ht="48" x14ac:dyDescent="0.2">
      <c r="A2338" s="1">
        <v>2024</v>
      </c>
      <c r="B2338" s="7" t="s">
        <v>2025</v>
      </c>
      <c r="C2338" s="7" t="s">
        <v>6134</v>
      </c>
      <c r="D2338" s="1">
        <v>4000</v>
      </c>
      <c r="E2338" s="37" t="str">
        <f>VLOOKUP(D2338,'Vlookup Table Bonus Point'!$C$3:$D$26,2,TRUE)</f>
        <v>1000 to 4999</v>
      </c>
      <c r="F2338" s="1">
        <v>23414</v>
      </c>
      <c r="G2338" s="1" t="s">
        <v>8218</v>
      </c>
      <c r="H2338" s="1" t="s">
        <v>8223</v>
      </c>
      <c r="I2338" s="1" t="s">
        <v>8245</v>
      </c>
      <c r="J2338" s="1">
        <v>1344826800</v>
      </c>
      <c r="K2338" s="1">
        <v>1341875544</v>
      </c>
      <c r="L2338" s="1" t="b">
        <v>1</v>
      </c>
      <c r="M2338" s="1">
        <v>105</v>
      </c>
      <c r="N2338" s="1" t="b">
        <v>1</v>
      </c>
      <c r="O2338" s="1" t="s">
        <v>8294</v>
      </c>
      <c r="P2338" s="28">
        <f>F2338/D2338</f>
        <v>5.8535000000000004</v>
      </c>
      <c r="Q2338" s="29">
        <f>IF(M2338&gt;0,F2338/M2338,0)</f>
        <v>222.99047619047619</v>
      </c>
      <c r="R2338" s="9" t="str">
        <f>LEFT(O2338,SEARCH("/",O2338,1)-1)</f>
        <v>technology</v>
      </c>
      <c r="S2338" s="26" t="str">
        <f>RIGHT(O2338,LEN(O2338)-SEARCH("/",O2338,1))</f>
        <v>hardware</v>
      </c>
      <c r="T2338" s="27">
        <f>(((K2338/60)/60)/24)+DATE(1970,1,1)</f>
        <v>41099.966944444444</v>
      </c>
      <c r="U2338" s="5" t="str">
        <f>TEXT(T2338,"mmm")</f>
        <v>Jul</v>
      </c>
      <c r="V2338" s="5" t="str">
        <f>TEXT(T2338,"yyyy")</f>
        <v>2012</v>
      </c>
      <c r="W2338" s="5" t="str">
        <f>TEXT(Y2338,"mmm")</f>
        <v>Aug</v>
      </c>
      <c r="X2338" s="1" t="str">
        <f>TEXT(Y2338,"yyyy")</f>
        <v>2012</v>
      </c>
      <c r="Y2338" s="27">
        <f>(((J2338/60)/60)/24)+DATE(1970,1,1)</f>
        <v>41134.125</v>
      </c>
    </row>
    <row r="2339" spans="1:25" ht="32" x14ac:dyDescent="0.2">
      <c r="A2339" s="1">
        <v>2063</v>
      </c>
      <c r="B2339" s="7" t="s">
        <v>2064</v>
      </c>
      <c r="C2339" s="7" t="s">
        <v>6173</v>
      </c>
      <c r="D2339" s="1">
        <v>4000</v>
      </c>
      <c r="E2339" s="37" t="str">
        <f>VLOOKUP(D2339,'Vlookup Table Bonus Point'!$C$3:$D$26,2,TRUE)</f>
        <v>1000 to 4999</v>
      </c>
      <c r="F2339" s="1">
        <v>5922</v>
      </c>
      <c r="G2339" s="1" t="s">
        <v>8218</v>
      </c>
      <c r="H2339" s="1" t="s">
        <v>8235</v>
      </c>
      <c r="I2339" s="1" t="s">
        <v>8248</v>
      </c>
      <c r="J2339" s="1">
        <v>1463333701</v>
      </c>
      <c r="K2339" s="1">
        <v>1460482501</v>
      </c>
      <c r="L2339" s="1" t="b">
        <v>0</v>
      </c>
      <c r="M2339" s="1">
        <v>49</v>
      </c>
      <c r="N2339" s="1" t="b">
        <v>1</v>
      </c>
      <c r="O2339" s="1" t="s">
        <v>8294</v>
      </c>
      <c r="P2339" s="28">
        <f>F2339/D2339</f>
        <v>1.4804999999999999</v>
      </c>
      <c r="Q2339" s="29">
        <f>IF(M2339&gt;0,F2339/M2339,0)</f>
        <v>120.85714285714286</v>
      </c>
      <c r="R2339" s="9" t="str">
        <f>LEFT(O2339,SEARCH("/",O2339,1)-1)</f>
        <v>technology</v>
      </c>
      <c r="S2339" s="26" t="str">
        <f>RIGHT(O2339,LEN(O2339)-SEARCH("/",O2339,1))</f>
        <v>hardware</v>
      </c>
      <c r="T2339" s="27">
        <f>(((K2339/60)/60)/24)+DATE(1970,1,1)</f>
        <v>42472.73265046296</v>
      </c>
      <c r="U2339" s="5" t="str">
        <f>TEXT(T2339,"mmm")</f>
        <v>Apr</v>
      </c>
      <c r="V2339" s="5" t="str">
        <f>TEXT(T2339,"yyyy")</f>
        <v>2016</v>
      </c>
      <c r="W2339" s="5" t="str">
        <f>TEXT(Y2339,"mmm")</f>
        <v>May</v>
      </c>
      <c r="X2339" s="1" t="str">
        <f>TEXT(Y2339,"yyyy")</f>
        <v>2016</v>
      </c>
      <c r="Y2339" s="27">
        <f>(((J2339/60)/60)/24)+DATE(1970,1,1)</f>
        <v>42505.73265046296</v>
      </c>
    </row>
    <row r="2340" spans="1:25" ht="48" x14ac:dyDescent="0.2">
      <c r="A2340" s="1">
        <v>2086</v>
      </c>
      <c r="B2340" s="7" t="s">
        <v>2087</v>
      </c>
      <c r="C2340" s="7" t="s">
        <v>6196</v>
      </c>
      <c r="D2340" s="1">
        <v>4000</v>
      </c>
      <c r="E2340" s="37" t="str">
        <f>VLOOKUP(D2340,'Vlookup Table Bonus Point'!$C$3:$D$26,2,TRUE)</f>
        <v>1000 to 4999</v>
      </c>
      <c r="F2340" s="1">
        <v>4028</v>
      </c>
      <c r="G2340" s="1" t="s">
        <v>8218</v>
      </c>
      <c r="H2340" s="1" t="s">
        <v>8223</v>
      </c>
      <c r="I2340" s="1" t="s">
        <v>8245</v>
      </c>
      <c r="J2340" s="1">
        <v>1323838740</v>
      </c>
      <c r="K2340" s="1">
        <v>1321200332</v>
      </c>
      <c r="L2340" s="1" t="b">
        <v>0</v>
      </c>
      <c r="M2340" s="1">
        <v>35</v>
      </c>
      <c r="N2340" s="1" t="b">
        <v>1</v>
      </c>
      <c r="O2340" s="1" t="s">
        <v>8278</v>
      </c>
      <c r="P2340" s="28">
        <f>F2340/D2340</f>
        <v>1.0069999999999999</v>
      </c>
      <c r="Q2340" s="29">
        <f>IF(M2340&gt;0,F2340/M2340,0)</f>
        <v>115.08571428571429</v>
      </c>
      <c r="R2340" s="9" t="str">
        <f>LEFT(O2340,SEARCH("/",O2340,1)-1)</f>
        <v>music</v>
      </c>
      <c r="S2340" s="26" t="str">
        <f>RIGHT(O2340,LEN(O2340)-SEARCH("/",O2340,1))</f>
        <v>indie rock</v>
      </c>
      <c r="T2340" s="27">
        <f>(((K2340/60)/60)/24)+DATE(1970,1,1)</f>
        <v>40860.67050925926</v>
      </c>
      <c r="U2340" s="5" t="str">
        <f>TEXT(T2340,"mmm")</f>
        <v>Nov</v>
      </c>
      <c r="V2340" s="5" t="str">
        <f>TEXT(T2340,"yyyy")</f>
        <v>2011</v>
      </c>
      <c r="W2340" s="5" t="str">
        <f>TEXT(Y2340,"mmm")</f>
        <v>Dec</v>
      </c>
      <c r="X2340" s="1" t="str">
        <f>TEXT(Y2340,"yyyy")</f>
        <v>2011</v>
      </c>
      <c r="Y2340" s="27">
        <f>(((J2340/60)/60)/24)+DATE(1970,1,1)</f>
        <v>40891.207638888889</v>
      </c>
    </row>
    <row r="2341" spans="1:25" ht="32" x14ac:dyDescent="0.2">
      <c r="A2341" s="1">
        <v>2109</v>
      </c>
      <c r="B2341" s="7" t="s">
        <v>2110</v>
      </c>
      <c r="C2341" s="7" t="s">
        <v>6219</v>
      </c>
      <c r="D2341" s="1">
        <v>4000</v>
      </c>
      <c r="E2341" s="37" t="str">
        <f>VLOOKUP(D2341,'Vlookup Table Bonus Point'!$C$3:$D$26,2,TRUE)</f>
        <v>1000 to 4999</v>
      </c>
      <c r="F2341" s="1">
        <v>4261</v>
      </c>
      <c r="G2341" s="1" t="s">
        <v>8218</v>
      </c>
      <c r="H2341" s="1" t="s">
        <v>8223</v>
      </c>
      <c r="I2341" s="1" t="s">
        <v>8245</v>
      </c>
      <c r="J2341" s="1">
        <v>1436115617</v>
      </c>
      <c r="K2341" s="1">
        <v>1433523617</v>
      </c>
      <c r="L2341" s="1" t="b">
        <v>0</v>
      </c>
      <c r="M2341" s="1">
        <v>40</v>
      </c>
      <c r="N2341" s="1" t="b">
        <v>1</v>
      </c>
      <c r="O2341" s="1" t="s">
        <v>8278</v>
      </c>
      <c r="P2341" s="28">
        <f>F2341/D2341</f>
        <v>1.06525</v>
      </c>
      <c r="Q2341" s="29">
        <f>IF(M2341&gt;0,F2341/M2341,0)</f>
        <v>106.52500000000001</v>
      </c>
      <c r="R2341" s="9" t="str">
        <f>LEFT(O2341,SEARCH("/",O2341,1)-1)</f>
        <v>music</v>
      </c>
      <c r="S2341" s="26" t="str">
        <f>RIGHT(O2341,LEN(O2341)-SEARCH("/",O2341,1))</f>
        <v>indie rock</v>
      </c>
      <c r="T2341" s="27">
        <f>(((K2341/60)/60)/24)+DATE(1970,1,1)</f>
        <v>42160.708530092597</v>
      </c>
      <c r="U2341" s="5" t="str">
        <f>TEXT(T2341,"mmm")</f>
        <v>Jun</v>
      </c>
      <c r="V2341" s="5" t="str">
        <f>TEXT(T2341,"yyyy")</f>
        <v>2015</v>
      </c>
      <c r="W2341" s="5" t="str">
        <f>TEXT(Y2341,"mmm")</f>
        <v>Jul</v>
      </c>
      <c r="X2341" s="1" t="str">
        <f>TEXT(Y2341,"yyyy")</f>
        <v>2015</v>
      </c>
      <c r="Y2341" s="27">
        <f>(((J2341/60)/60)/24)+DATE(1970,1,1)</f>
        <v>42190.708530092597</v>
      </c>
    </row>
    <row r="2342" spans="1:25" ht="48" x14ac:dyDescent="0.2">
      <c r="A2342" s="1">
        <v>2171</v>
      </c>
      <c r="B2342" s="7" t="s">
        <v>2172</v>
      </c>
      <c r="C2342" s="7" t="s">
        <v>6281</v>
      </c>
      <c r="D2342" s="1">
        <v>4000</v>
      </c>
      <c r="E2342" s="37" t="str">
        <f>VLOOKUP(D2342,'Vlookup Table Bonus Point'!$C$3:$D$26,2,TRUE)</f>
        <v>1000 to 4999</v>
      </c>
      <c r="F2342" s="1">
        <v>4243</v>
      </c>
      <c r="G2342" s="1" t="s">
        <v>8218</v>
      </c>
      <c r="H2342" s="1" t="s">
        <v>8223</v>
      </c>
      <c r="I2342" s="1" t="s">
        <v>8245</v>
      </c>
      <c r="J2342" s="1">
        <v>1434949200</v>
      </c>
      <c r="K2342" s="1">
        <v>1431903495</v>
      </c>
      <c r="L2342" s="1" t="b">
        <v>0</v>
      </c>
      <c r="M2342" s="1">
        <v>47</v>
      </c>
      <c r="N2342" s="1" t="b">
        <v>1</v>
      </c>
      <c r="O2342" s="1" t="s">
        <v>8275</v>
      </c>
      <c r="P2342" s="28">
        <f>F2342/D2342</f>
        <v>1.0607500000000001</v>
      </c>
      <c r="Q2342" s="29">
        <f>IF(M2342&gt;0,F2342/M2342,0)</f>
        <v>90.276595744680847</v>
      </c>
      <c r="R2342" s="9" t="str">
        <f>LEFT(O2342,SEARCH("/",O2342,1)-1)</f>
        <v>music</v>
      </c>
      <c r="S2342" s="26" t="str">
        <f>RIGHT(O2342,LEN(O2342)-SEARCH("/",O2342,1))</f>
        <v>rock</v>
      </c>
      <c r="T2342" s="27">
        <f>(((K2342/60)/60)/24)+DATE(1970,1,1)</f>
        <v>42141.95711805555</v>
      </c>
      <c r="U2342" s="5" t="str">
        <f>TEXT(T2342,"mmm")</f>
        <v>May</v>
      </c>
      <c r="V2342" s="5" t="str">
        <f>TEXT(T2342,"yyyy")</f>
        <v>2015</v>
      </c>
      <c r="W2342" s="5" t="str">
        <f>TEXT(Y2342,"mmm")</f>
        <v>Jun</v>
      </c>
      <c r="X2342" s="1" t="str">
        <f>TEXT(Y2342,"yyyy")</f>
        <v>2015</v>
      </c>
      <c r="Y2342" s="27">
        <f>(((J2342/60)/60)/24)+DATE(1970,1,1)</f>
        <v>42177.208333333328</v>
      </c>
    </row>
    <row r="2343" spans="1:25" ht="48" x14ac:dyDescent="0.2">
      <c r="A2343" s="1">
        <v>2174</v>
      </c>
      <c r="B2343" s="7" t="s">
        <v>2175</v>
      </c>
      <c r="C2343" s="7" t="s">
        <v>6284</v>
      </c>
      <c r="D2343" s="1">
        <v>4000</v>
      </c>
      <c r="E2343" s="37" t="str">
        <f>VLOOKUP(D2343,'Vlookup Table Bonus Point'!$C$3:$D$26,2,TRUE)</f>
        <v>1000 to 4999</v>
      </c>
      <c r="F2343" s="1">
        <v>4119</v>
      </c>
      <c r="G2343" s="1" t="s">
        <v>8218</v>
      </c>
      <c r="H2343" s="1" t="s">
        <v>8224</v>
      </c>
      <c r="I2343" s="1" t="s">
        <v>8246</v>
      </c>
      <c r="J2343" s="1">
        <v>1462453307</v>
      </c>
      <c r="K2343" s="1">
        <v>1459861307</v>
      </c>
      <c r="L2343" s="1" t="b">
        <v>0</v>
      </c>
      <c r="M2343" s="1">
        <v>63</v>
      </c>
      <c r="N2343" s="1" t="b">
        <v>1</v>
      </c>
      <c r="O2343" s="1" t="s">
        <v>8275</v>
      </c>
      <c r="P2343" s="28">
        <f>F2343/D2343</f>
        <v>1.0297499999999999</v>
      </c>
      <c r="Q2343" s="29">
        <f>IF(M2343&gt;0,F2343/M2343,0)</f>
        <v>65.38095238095238</v>
      </c>
      <c r="R2343" s="9" t="str">
        <f>LEFT(O2343,SEARCH("/",O2343,1)-1)</f>
        <v>music</v>
      </c>
      <c r="S2343" s="26" t="str">
        <f>RIGHT(O2343,LEN(O2343)-SEARCH("/",O2343,1))</f>
        <v>rock</v>
      </c>
      <c r="T2343" s="27">
        <f>(((K2343/60)/60)/24)+DATE(1970,1,1)</f>
        <v>42465.542905092589</v>
      </c>
      <c r="U2343" s="5" t="str">
        <f>TEXT(T2343,"mmm")</f>
        <v>Apr</v>
      </c>
      <c r="V2343" s="5" t="str">
        <f>TEXT(T2343,"yyyy")</f>
        <v>2016</v>
      </c>
      <c r="W2343" s="5" t="str">
        <f>TEXT(Y2343,"mmm")</f>
        <v>May</v>
      </c>
      <c r="X2343" s="1" t="str">
        <f>TEXT(Y2343,"yyyy")</f>
        <v>2016</v>
      </c>
      <c r="Y2343" s="27">
        <f>(((J2343/60)/60)/24)+DATE(1970,1,1)</f>
        <v>42495.542905092589</v>
      </c>
    </row>
    <row r="2344" spans="1:25" ht="32" x14ac:dyDescent="0.2">
      <c r="A2344" s="1">
        <v>2202</v>
      </c>
      <c r="B2344" s="7" t="s">
        <v>2203</v>
      </c>
      <c r="C2344" s="7" t="s">
        <v>6312</v>
      </c>
      <c r="D2344" s="1">
        <v>4000</v>
      </c>
      <c r="E2344" s="37" t="str">
        <f>VLOOKUP(D2344,'Vlookup Table Bonus Point'!$C$3:$D$26,2,TRUE)</f>
        <v>1000 to 4999</v>
      </c>
      <c r="F2344" s="1">
        <v>28167.25</v>
      </c>
      <c r="G2344" s="1" t="s">
        <v>8218</v>
      </c>
      <c r="H2344" s="1" t="s">
        <v>8223</v>
      </c>
      <c r="I2344" s="1" t="s">
        <v>8245</v>
      </c>
      <c r="J2344" s="1">
        <v>1351801368</v>
      </c>
      <c r="K2344" s="1">
        <v>1349209368</v>
      </c>
      <c r="L2344" s="1" t="b">
        <v>0</v>
      </c>
      <c r="M2344" s="1">
        <v>721</v>
      </c>
      <c r="N2344" s="1" t="b">
        <v>1</v>
      </c>
      <c r="O2344" s="1" t="s">
        <v>8279</v>
      </c>
      <c r="P2344" s="28">
        <f>F2344/D2344</f>
        <v>7.0418124999999998</v>
      </c>
      <c r="Q2344" s="29">
        <f>IF(M2344&gt;0,F2344/M2344,0)</f>
        <v>39.066920943134534</v>
      </c>
      <c r="R2344" s="9" t="str">
        <f>LEFT(O2344,SEARCH("/",O2344,1)-1)</f>
        <v>music</v>
      </c>
      <c r="S2344" s="26" t="str">
        <f>RIGHT(O2344,LEN(O2344)-SEARCH("/",O2344,1))</f>
        <v>electronic music</v>
      </c>
      <c r="T2344" s="27">
        <f>(((K2344/60)/60)/24)+DATE(1970,1,1)</f>
        <v>41184.849166666667</v>
      </c>
      <c r="U2344" s="5" t="str">
        <f>TEXT(T2344,"mmm")</f>
        <v>Oct</v>
      </c>
      <c r="V2344" s="5" t="str">
        <f>TEXT(T2344,"yyyy")</f>
        <v>2012</v>
      </c>
      <c r="W2344" s="5" t="str">
        <f>TEXT(Y2344,"mmm")</f>
        <v>Nov</v>
      </c>
      <c r="X2344" s="1" t="str">
        <f>TEXT(Y2344,"yyyy")</f>
        <v>2012</v>
      </c>
      <c r="Y2344" s="27">
        <f>(((J2344/60)/60)/24)+DATE(1970,1,1)</f>
        <v>41214.849166666667</v>
      </c>
    </row>
    <row r="2345" spans="1:25" ht="48" x14ac:dyDescent="0.2">
      <c r="A2345" s="1">
        <v>2210</v>
      </c>
      <c r="B2345" s="7" t="s">
        <v>2211</v>
      </c>
      <c r="C2345" s="7" t="s">
        <v>6320</v>
      </c>
      <c r="D2345" s="1">
        <v>4000</v>
      </c>
      <c r="E2345" s="37" t="str">
        <f>VLOOKUP(D2345,'Vlookup Table Bonus Point'!$C$3:$D$26,2,TRUE)</f>
        <v>1000 to 4999</v>
      </c>
      <c r="F2345" s="1">
        <v>4457</v>
      </c>
      <c r="G2345" s="1" t="s">
        <v>8218</v>
      </c>
      <c r="H2345" s="1" t="s">
        <v>8223</v>
      </c>
      <c r="I2345" s="1" t="s">
        <v>8245</v>
      </c>
      <c r="J2345" s="1">
        <v>1334424960</v>
      </c>
      <c r="K2345" s="1">
        <v>1329442510</v>
      </c>
      <c r="L2345" s="1" t="b">
        <v>0</v>
      </c>
      <c r="M2345" s="1">
        <v>72</v>
      </c>
      <c r="N2345" s="1" t="b">
        <v>1</v>
      </c>
      <c r="O2345" s="1" t="s">
        <v>8279</v>
      </c>
      <c r="P2345" s="28">
        <f>F2345/D2345</f>
        <v>1.11425</v>
      </c>
      <c r="Q2345" s="29">
        <f>IF(M2345&gt;0,F2345/M2345,0)</f>
        <v>61.902777777777779</v>
      </c>
      <c r="R2345" s="9" t="str">
        <f>LEFT(O2345,SEARCH("/",O2345,1)-1)</f>
        <v>music</v>
      </c>
      <c r="S2345" s="26" t="str">
        <f>RIGHT(O2345,LEN(O2345)-SEARCH("/",O2345,1))</f>
        <v>electronic music</v>
      </c>
      <c r="T2345" s="27">
        <f>(((K2345/60)/60)/24)+DATE(1970,1,1)</f>
        <v>40956.066087962965</v>
      </c>
      <c r="U2345" s="5" t="str">
        <f>TEXT(T2345,"mmm")</f>
        <v>Feb</v>
      </c>
      <c r="V2345" s="5" t="str">
        <f>TEXT(T2345,"yyyy")</f>
        <v>2012</v>
      </c>
      <c r="W2345" s="5" t="str">
        <f>TEXT(Y2345,"mmm")</f>
        <v>Apr</v>
      </c>
      <c r="X2345" s="1" t="str">
        <f>TEXT(Y2345,"yyyy")</f>
        <v>2012</v>
      </c>
      <c r="Y2345" s="27">
        <f>(((J2345/60)/60)/24)+DATE(1970,1,1)</f>
        <v>41013.73333333333</v>
      </c>
    </row>
    <row r="2346" spans="1:25" ht="32" x14ac:dyDescent="0.2">
      <c r="A2346" s="1">
        <v>2238</v>
      </c>
      <c r="B2346" s="7" t="s">
        <v>2239</v>
      </c>
      <c r="C2346" s="7" t="s">
        <v>6348</v>
      </c>
      <c r="D2346" s="1">
        <v>4000</v>
      </c>
      <c r="E2346" s="37" t="str">
        <f>VLOOKUP(D2346,'Vlookup Table Bonus Point'!$C$3:$D$26,2,TRUE)</f>
        <v>1000 to 4999</v>
      </c>
      <c r="F2346" s="1">
        <v>5496</v>
      </c>
      <c r="G2346" s="1" t="s">
        <v>8218</v>
      </c>
      <c r="H2346" s="1" t="s">
        <v>8235</v>
      </c>
      <c r="I2346" s="1" t="s">
        <v>8248</v>
      </c>
      <c r="J2346" s="1">
        <v>1489157716</v>
      </c>
      <c r="K2346" s="1">
        <v>1486565716</v>
      </c>
      <c r="L2346" s="1" t="b">
        <v>0</v>
      </c>
      <c r="M2346" s="1">
        <v>79</v>
      </c>
      <c r="N2346" s="1" t="b">
        <v>1</v>
      </c>
      <c r="O2346" s="1" t="s">
        <v>8296</v>
      </c>
      <c r="P2346" s="28">
        <f>F2346/D2346</f>
        <v>1.3740000000000001</v>
      </c>
      <c r="Q2346" s="29">
        <f>IF(M2346&gt;0,F2346/M2346,0)</f>
        <v>69.569620253164558</v>
      </c>
      <c r="R2346" s="9" t="str">
        <f>LEFT(O2346,SEARCH("/",O2346,1)-1)</f>
        <v>games</v>
      </c>
      <c r="S2346" s="26" t="str">
        <f>RIGHT(O2346,LEN(O2346)-SEARCH("/",O2346,1))</f>
        <v>tabletop games</v>
      </c>
      <c r="T2346" s="27">
        <f>(((K2346/60)/60)/24)+DATE(1970,1,1)</f>
        <v>42774.621712962966</v>
      </c>
      <c r="U2346" s="5" t="str">
        <f>TEXT(T2346,"mmm")</f>
        <v>Feb</v>
      </c>
      <c r="V2346" s="5" t="str">
        <f>TEXT(T2346,"yyyy")</f>
        <v>2017</v>
      </c>
      <c r="W2346" s="5" t="str">
        <f>TEXT(Y2346,"mmm")</f>
        <v>Mar</v>
      </c>
      <c r="X2346" s="1" t="str">
        <f>TEXT(Y2346,"yyyy")</f>
        <v>2017</v>
      </c>
      <c r="Y2346" s="27">
        <f>(((J2346/60)/60)/24)+DATE(1970,1,1)</f>
        <v>42804.621712962966</v>
      </c>
    </row>
    <row r="2347" spans="1:25" ht="48" x14ac:dyDescent="0.2">
      <c r="A2347" s="1">
        <v>2245</v>
      </c>
      <c r="B2347" s="7" t="s">
        <v>2246</v>
      </c>
      <c r="C2347" s="7" t="s">
        <v>6355</v>
      </c>
      <c r="D2347" s="1">
        <v>4000</v>
      </c>
      <c r="E2347" s="37" t="str">
        <f>VLOOKUP(D2347,'Vlookup Table Bonus Point'!$C$3:$D$26,2,TRUE)</f>
        <v>1000 to 4999</v>
      </c>
      <c r="F2347" s="1">
        <v>105881</v>
      </c>
      <c r="G2347" s="1" t="s">
        <v>8218</v>
      </c>
      <c r="H2347" s="1" t="s">
        <v>8223</v>
      </c>
      <c r="I2347" s="1" t="s">
        <v>8245</v>
      </c>
      <c r="J2347" s="1">
        <v>1393005600</v>
      </c>
      <c r="K2347" s="1">
        <v>1390323617</v>
      </c>
      <c r="L2347" s="1" t="b">
        <v>0</v>
      </c>
      <c r="M2347" s="1">
        <v>1980</v>
      </c>
      <c r="N2347" s="1" t="b">
        <v>1</v>
      </c>
      <c r="O2347" s="1" t="s">
        <v>8296</v>
      </c>
      <c r="P2347" s="28">
        <f>F2347/D2347</f>
        <v>26.47025</v>
      </c>
      <c r="Q2347" s="29">
        <f>IF(M2347&gt;0,F2347/M2347,0)</f>
        <v>53.475252525252522</v>
      </c>
      <c r="R2347" s="9" t="str">
        <f>LEFT(O2347,SEARCH("/",O2347,1)-1)</f>
        <v>games</v>
      </c>
      <c r="S2347" s="26" t="str">
        <f>RIGHT(O2347,LEN(O2347)-SEARCH("/",O2347,1))</f>
        <v>tabletop games</v>
      </c>
      <c r="T2347" s="27">
        <f>(((K2347/60)/60)/24)+DATE(1970,1,1)</f>
        <v>41660.708530092597</v>
      </c>
      <c r="U2347" s="5" t="str">
        <f>TEXT(T2347,"mmm")</f>
        <v>Jan</v>
      </c>
      <c r="V2347" s="5" t="str">
        <f>TEXT(T2347,"yyyy")</f>
        <v>2014</v>
      </c>
      <c r="W2347" s="5" t="str">
        <f>TEXT(Y2347,"mmm")</f>
        <v>Feb</v>
      </c>
      <c r="X2347" s="1" t="str">
        <f>TEXT(Y2347,"yyyy")</f>
        <v>2014</v>
      </c>
      <c r="Y2347" s="27">
        <f>(((J2347/60)/60)/24)+DATE(1970,1,1)</f>
        <v>41691.75</v>
      </c>
    </row>
    <row r="2348" spans="1:25" ht="48" x14ac:dyDescent="0.2">
      <c r="A2348" s="1">
        <v>2334</v>
      </c>
      <c r="B2348" s="7" t="s">
        <v>2335</v>
      </c>
      <c r="C2348" s="7" t="s">
        <v>6444</v>
      </c>
      <c r="D2348" s="1">
        <v>4000</v>
      </c>
      <c r="E2348" s="37" t="str">
        <f>VLOOKUP(D2348,'Vlookup Table Bonus Point'!$C$3:$D$26,2,TRUE)</f>
        <v>1000 to 4999</v>
      </c>
      <c r="F2348" s="1">
        <v>4078</v>
      </c>
      <c r="G2348" s="1" t="s">
        <v>8218</v>
      </c>
      <c r="H2348" s="1" t="s">
        <v>8223</v>
      </c>
      <c r="I2348" s="1" t="s">
        <v>8245</v>
      </c>
      <c r="J2348" s="1">
        <v>1415208840</v>
      </c>
      <c r="K2348" s="1">
        <v>1412611498</v>
      </c>
      <c r="L2348" s="1" t="b">
        <v>1</v>
      </c>
      <c r="M2348" s="1">
        <v>67</v>
      </c>
      <c r="N2348" s="1" t="b">
        <v>1</v>
      </c>
      <c r="O2348" s="1" t="s">
        <v>8297</v>
      </c>
      <c r="P2348" s="28">
        <f>F2348/D2348</f>
        <v>1.0195000000000001</v>
      </c>
      <c r="Q2348" s="29">
        <f>IF(M2348&gt;0,F2348/M2348,0)</f>
        <v>60.865671641791046</v>
      </c>
      <c r="R2348" s="9" t="str">
        <f>LEFT(O2348,SEARCH("/",O2348,1)-1)</f>
        <v>food</v>
      </c>
      <c r="S2348" s="26" t="str">
        <f>RIGHT(O2348,LEN(O2348)-SEARCH("/",O2348,1))</f>
        <v>small batch</v>
      </c>
      <c r="T2348" s="27">
        <f>(((K2348/60)/60)/24)+DATE(1970,1,1)</f>
        <v>41918.670115740737</v>
      </c>
      <c r="U2348" s="5" t="str">
        <f>TEXT(T2348,"mmm")</f>
        <v>Oct</v>
      </c>
      <c r="V2348" s="5" t="str">
        <f>TEXT(T2348,"yyyy")</f>
        <v>2014</v>
      </c>
      <c r="W2348" s="5" t="str">
        <f>TEXT(Y2348,"mmm")</f>
        <v>Nov</v>
      </c>
      <c r="X2348" s="1" t="str">
        <f>TEXT(Y2348,"yyyy")</f>
        <v>2014</v>
      </c>
      <c r="Y2348" s="27">
        <f>(((J2348/60)/60)/24)+DATE(1970,1,1)</f>
        <v>41948.731944444444</v>
      </c>
    </row>
    <row r="2349" spans="1:25" ht="48" x14ac:dyDescent="0.2">
      <c r="A2349" s="1">
        <v>2398</v>
      </c>
      <c r="B2349" s="7" t="s">
        <v>2399</v>
      </c>
      <c r="C2349" s="7" t="s">
        <v>6508</v>
      </c>
      <c r="D2349" s="1">
        <v>4000</v>
      </c>
      <c r="E2349" s="37" t="str">
        <f>VLOOKUP(D2349,'Vlookup Table Bonus Point'!$C$3:$D$26,2,TRUE)</f>
        <v>1000 to 4999</v>
      </c>
      <c r="F2349" s="1">
        <v>0</v>
      </c>
      <c r="G2349" s="1" t="s">
        <v>8219</v>
      </c>
      <c r="H2349" s="1" t="s">
        <v>8223</v>
      </c>
      <c r="I2349" s="1" t="s">
        <v>8245</v>
      </c>
      <c r="J2349" s="1">
        <v>1435874384</v>
      </c>
      <c r="K2349" s="1">
        <v>1433282384</v>
      </c>
      <c r="L2349" s="1" t="b">
        <v>0</v>
      </c>
      <c r="M2349" s="1">
        <v>0</v>
      </c>
      <c r="N2349" s="1" t="b">
        <v>0</v>
      </c>
      <c r="O2349" s="1" t="s">
        <v>8271</v>
      </c>
      <c r="P2349" s="28">
        <f>F2349/D2349</f>
        <v>0</v>
      </c>
      <c r="Q2349" s="29">
        <f>IF(M2349&gt;0,F2349/M2349,0)</f>
        <v>0</v>
      </c>
      <c r="R2349" s="9" t="str">
        <f>LEFT(O2349,SEARCH("/",O2349,1)-1)</f>
        <v>technology</v>
      </c>
      <c r="S2349" s="26" t="str">
        <f>RIGHT(O2349,LEN(O2349)-SEARCH("/",O2349,1))</f>
        <v>web</v>
      </c>
      <c r="T2349" s="27">
        <f>(((K2349/60)/60)/24)+DATE(1970,1,1)</f>
        <v>42157.916481481487</v>
      </c>
      <c r="U2349" s="5" t="str">
        <f>TEXT(T2349,"mmm")</f>
        <v>Jun</v>
      </c>
      <c r="V2349" s="5" t="str">
        <f>TEXT(T2349,"yyyy")</f>
        <v>2015</v>
      </c>
      <c r="W2349" s="5" t="str">
        <f>TEXT(Y2349,"mmm")</f>
        <v>Jul</v>
      </c>
      <c r="X2349" s="1" t="str">
        <f>TEXT(Y2349,"yyyy")</f>
        <v>2015</v>
      </c>
      <c r="Y2349" s="27">
        <f>(((J2349/60)/60)/24)+DATE(1970,1,1)</f>
        <v>42187.916481481487</v>
      </c>
    </row>
    <row r="2350" spans="1:25" ht="48" x14ac:dyDescent="0.2">
      <c r="A2350" s="1">
        <v>2481</v>
      </c>
      <c r="B2350" s="7" t="s">
        <v>2481</v>
      </c>
      <c r="C2350" s="7" t="s">
        <v>6591</v>
      </c>
      <c r="D2350" s="1">
        <v>4000</v>
      </c>
      <c r="E2350" s="37" t="str">
        <f>VLOOKUP(D2350,'Vlookup Table Bonus Point'!$C$3:$D$26,2,TRUE)</f>
        <v>1000 to 4999</v>
      </c>
      <c r="F2350" s="1">
        <v>4516.4399999999996</v>
      </c>
      <c r="G2350" s="1" t="s">
        <v>8218</v>
      </c>
      <c r="H2350" s="1" t="s">
        <v>8223</v>
      </c>
      <c r="I2350" s="1" t="s">
        <v>8245</v>
      </c>
      <c r="J2350" s="1">
        <v>1335799808</v>
      </c>
      <c r="K2350" s="1">
        <v>1333207808</v>
      </c>
      <c r="L2350" s="1" t="b">
        <v>0</v>
      </c>
      <c r="M2350" s="1">
        <v>95</v>
      </c>
      <c r="N2350" s="1" t="b">
        <v>1</v>
      </c>
      <c r="O2350" s="1" t="s">
        <v>8278</v>
      </c>
      <c r="P2350" s="28">
        <f>F2350/D2350</f>
        <v>1.1291099999999998</v>
      </c>
      <c r="Q2350" s="29">
        <f>IF(M2350&gt;0,F2350/M2350,0)</f>
        <v>47.541473684210523</v>
      </c>
      <c r="R2350" s="9" t="str">
        <f>LEFT(O2350,SEARCH("/",O2350,1)-1)</f>
        <v>music</v>
      </c>
      <c r="S2350" s="26" t="str">
        <f>RIGHT(O2350,LEN(O2350)-SEARCH("/",O2350,1))</f>
        <v>indie rock</v>
      </c>
      <c r="T2350" s="27">
        <f>(((K2350/60)/60)/24)+DATE(1970,1,1)</f>
        <v>40999.645925925928</v>
      </c>
      <c r="U2350" s="5" t="str">
        <f>TEXT(T2350,"mmm")</f>
        <v>Mar</v>
      </c>
      <c r="V2350" s="5" t="str">
        <f>TEXT(T2350,"yyyy")</f>
        <v>2012</v>
      </c>
      <c r="W2350" s="5" t="str">
        <f>TEXT(Y2350,"mmm")</f>
        <v>Apr</v>
      </c>
      <c r="X2350" s="1" t="str">
        <f>TEXT(Y2350,"yyyy")</f>
        <v>2012</v>
      </c>
      <c r="Y2350" s="27">
        <f>(((J2350/60)/60)/24)+DATE(1970,1,1)</f>
        <v>41029.645925925928</v>
      </c>
    </row>
    <row r="2351" spans="1:25" ht="48" x14ac:dyDescent="0.2">
      <c r="A2351" s="1">
        <v>2497</v>
      </c>
      <c r="B2351" s="7" t="s">
        <v>2497</v>
      </c>
      <c r="C2351" s="7" t="s">
        <v>6607</v>
      </c>
      <c r="D2351" s="1">
        <v>4000</v>
      </c>
      <c r="E2351" s="37" t="str">
        <f>VLOOKUP(D2351,'Vlookup Table Bonus Point'!$C$3:$D$26,2,TRUE)</f>
        <v>1000 to 4999</v>
      </c>
      <c r="F2351" s="1">
        <v>4510.8599999999997</v>
      </c>
      <c r="G2351" s="1" t="s">
        <v>8218</v>
      </c>
      <c r="H2351" s="1" t="s">
        <v>8223</v>
      </c>
      <c r="I2351" s="1" t="s">
        <v>8245</v>
      </c>
      <c r="J2351" s="1">
        <v>1312578338</v>
      </c>
      <c r="K2351" s="1">
        <v>1309986338</v>
      </c>
      <c r="L2351" s="1" t="b">
        <v>0</v>
      </c>
      <c r="M2351" s="1">
        <v>56</v>
      </c>
      <c r="N2351" s="1" t="b">
        <v>1</v>
      </c>
      <c r="O2351" s="1" t="s">
        <v>8278</v>
      </c>
      <c r="P2351" s="28">
        <f>F2351/D2351</f>
        <v>1.127715</v>
      </c>
      <c r="Q2351" s="29">
        <f>IF(M2351&gt;0,F2351/M2351,0)</f>
        <v>80.551071428571419</v>
      </c>
      <c r="R2351" s="9" t="str">
        <f>LEFT(O2351,SEARCH("/",O2351,1)-1)</f>
        <v>music</v>
      </c>
      <c r="S2351" s="26" t="str">
        <f>RIGHT(O2351,LEN(O2351)-SEARCH("/",O2351,1))</f>
        <v>indie rock</v>
      </c>
      <c r="T2351" s="27">
        <f>(((K2351/60)/60)/24)+DATE(1970,1,1)</f>
        <v>40730.878912037035</v>
      </c>
      <c r="U2351" s="5" t="str">
        <f>TEXT(T2351,"mmm")</f>
        <v>Jul</v>
      </c>
      <c r="V2351" s="5" t="str">
        <f>TEXT(T2351,"yyyy")</f>
        <v>2011</v>
      </c>
      <c r="W2351" s="5" t="str">
        <f>TEXT(Y2351,"mmm")</f>
        <v>Aug</v>
      </c>
      <c r="X2351" s="1" t="str">
        <f>TEXT(Y2351,"yyyy")</f>
        <v>2011</v>
      </c>
      <c r="Y2351" s="27">
        <f>(((J2351/60)/60)/24)+DATE(1970,1,1)</f>
        <v>40760.878912037035</v>
      </c>
    </row>
    <row r="2352" spans="1:25" ht="48" x14ac:dyDescent="0.2">
      <c r="A2352" s="1">
        <v>2499</v>
      </c>
      <c r="B2352" s="7" t="s">
        <v>2499</v>
      </c>
      <c r="C2352" s="7" t="s">
        <v>6609</v>
      </c>
      <c r="D2352" s="1">
        <v>4000</v>
      </c>
      <c r="E2352" s="37" t="str">
        <f>VLOOKUP(D2352,'Vlookup Table Bonus Point'!$C$3:$D$26,2,TRUE)</f>
        <v>1000 to 4999</v>
      </c>
      <c r="F2352" s="1">
        <v>8105</v>
      </c>
      <c r="G2352" s="1" t="s">
        <v>8218</v>
      </c>
      <c r="H2352" s="1" t="s">
        <v>8223</v>
      </c>
      <c r="I2352" s="1" t="s">
        <v>8245</v>
      </c>
      <c r="J2352" s="1">
        <v>1356976800</v>
      </c>
      <c r="K2352" s="1">
        <v>1352820837</v>
      </c>
      <c r="L2352" s="1" t="b">
        <v>0</v>
      </c>
      <c r="M2352" s="1">
        <v>170</v>
      </c>
      <c r="N2352" s="1" t="b">
        <v>1</v>
      </c>
      <c r="O2352" s="1" t="s">
        <v>8278</v>
      </c>
      <c r="P2352" s="28">
        <f>F2352/D2352</f>
        <v>2.0262500000000001</v>
      </c>
      <c r="Q2352" s="29">
        <f>IF(M2352&gt;0,F2352/M2352,0)</f>
        <v>47.676470588235297</v>
      </c>
      <c r="R2352" s="9" t="str">
        <f>LEFT(O2352,SEARCH("/",O2352,1)-1)</f>
        <v>music</v>
      </c>
      <c r="S2352" s="26" t="str">
        <f>RIGHT(O2352,LEN(O2352)-SEARCH("/",O2352,1))</f>
        <v>indie rock</v>
      </c>
      <c r="T2352" s="27">
        <f>(((K2352/60)/60)/24)+DATE(1970,1,1)</f>
        <v>41226.648576388885</v>
      </c>
      <c r="U2352" s="5" t="str">
        <f>TEXT(T2352,"mmm")</f>
        <v>Nov</v>
      </c>
      <c r="V2352" s="5" t="str">
        <f>TEXT(T2352,"yyyy")</f>
        <v>2012</v>
      </c>
      <c r="W2352" s="5" t="str">
        <f>TEXT(Y2352,"mmm")</f>
        <v>Dec</v>
      </c>
      <c r="X2352" s="1" t="str">
        <f>TEXT(Y2352,"yyyy")</f>
        <v>2012</v>
      </c>
      <c r="Y2352" s="27">
        <f>(((J2352/60)/60)/24)+DATE(1970,1,1)</f>
        <v>41274.75</v>
      </c>
    </row>
    <row r="2353" spans="1:25" ht="48" x14ac:dyDescent="0.2">
      <c r="A2353" s="1">
        <v>2526</v>
      </c>
      <c r="B2353" s="7" t="s">
        <v>2526</v>
      </c>
      <c r="C2353" s="7" t="s">
        <v>6636</v>
      </c>
      <c r="D2353" s="1">
        <v>4000</v>
      </c>
      <c r="E2353" s="37" t="str">
        <f>VLOOKUP(D2353,'Vlookup Table Bonus Point'!$C$3:$D$26,2,TRUE)</f>
        <v>1000 to 4999</v>
      </c>
      <c r="F2353" s="1">
        <v>4518</v>
      </c>
      <c r="G2353" s="1" t="s">
        <v>8218</v>
      </c>
      <c r="H2353" s="1" t="s">
        <v>8223</v>
      </c>
      <c r="I2353" s="1" t="s">
        <v>8245</v>
      </c>
      <c r="J2353" s="1">
        <v>1418014740</v>
      </c>
      <c r="K2353" s="1">
        <v>1415585474</v>
      </c>
      <c r="L2353" s="1" t="b">
        <v>0</v>
      </c>
      <c r="M2353" s="1">
        <v>33</v>
      </c>
      <c r="N2353" s="1" t="b">
        <v>1</v>
      </c>
      <c r="O2353" s="1" t="s">
        <v>8299</v>
      </c>
      <c r="P2353" s="28">
        <f>F2353/D2353</f>
        <v>1.1294999999999999</v>
      </c>
      <c r="Q2353" s="29">
        <f>IF(M2353&gt;0,F2353/M2353,0)</f>
        <v>136.90909090909091</v>
      </c>
      <c r="R2353" s="9" t="str">
        <f>LEFT(O2353,SEARCH("/",O2353,1)-1)</f>
        <v>music</v>
      </c>
      <c r="S2353" s="26" t="str">
        <f>RIGHT(O2353,LEN(O2353)-SEARCH("/",O2353,1))</f>
        <v>classical music</v>
      </c>
      <c r="T2353" s="27">
        <f>(((K2353/60)/60)/24)+DATE(1970,1,1)</f>
        <v>41953.091134259259</v>
      </c>
      <c r="U2353" s="5" t="str">
        <f>TEXT(T2353,"mmm")</f>
        <v>Nov</v>
      </c>
      <c r="V2353" s="5" t="str">
        <f>TEXT(T2353,"yyyy")</f>
        <v>2014</v>
      </c>
      <c r="W2353" s="5" t="str">
        <f>TEXT(Y2353,"mmm")</f>
        <v>Dec</v>
      </c>
      <c r="X2353" s="1" t="str">
        <f>TEXT(Y2353,"yyyy")</f>
        <v>2014</v>
      </c>
      <c r="Y2353" s="27">
        <f>(((J2353/60)/60)/24)+DATE(1970,1,1)</f>
        <v>41981.207638888889</v>
      </c>
    </row>
    <row r="2354" spans="1:25" ht="48" x14ac:dyDescent="0.2">
      <c r="A2354" s="1">
        <v>2527</v>
      </c>
      <c r="B2354" s="7" t="s">
        <v>2527</v>
      </c>
      <c r="C2354" s="7" t="s">
        <v>6637</v>
      </c>
      <c r="D2354" s="1">
        <v>4000</v>
      </c>
      <c r="E2354" s="37" t="str">
        <f>VLOOKUP(D2354,'Vlookup Table Bonus Point'!$C$3:$D$26,2,TRUE)</f>
        <v>1000 to 4999</v>
      </c>
      <c r="F2354" s="1">
        <v>4085</v>
      </c>
      <c r="G2354" s="1" t="s">
        <v>8218</v>
      </c>
      <c r="H2354" s="1" t="s">
        <v>8223</v>
      </c>
      <c r="I2354" s="1" t="s">
        <v>8245</v>
      </c>
      <c r="J2354" s="1">
        <v>1382068740</v>
      </c>
      <c r="K2354" s="1">
        <v>1380477691</v>
      </c>
      <c r="L2354" s="1" t="b">
        <v>0</v>
      </c>
      <c r="M2354" s="1">
        <v>71</v>
      </c>
      <c r="N2354" s="1" t="b">
        <v>1</v>
      </c>
      <c r="O2354" s="1" t="s">
        <v>8299</v>
      </c>
      <c r="P2354" s="28">
        <f>F2354/D2354</f>
        <v>1.02125</v>
      </c>
      <c r="Q2354" s="29">
        <f>IF(M2354&gt;0,F2354/M2354,0)</f>
        <v>57.535211267605632</v>
      </c>
      <c r="R2354" s="9" t="str">
        <f>LEFT(O2354,SEARCH("/",O2354,1)-1)</f>
        <v>music</v>
      </c>
      <c r="S2354" s="26" t="str">
        <f>RIGHT(O2354,LEN(O2354)-SEARCH("/",O2354,1))</f>
        <v>classical music</v>
      </c>
      <c r="T2354" s="27">
        <f>(((K2354/60)/60)/24)+DATE(1970,1,1)</f>
        <v>41546.75105324074</v>
      </c>
      <c r="U2354" s="5" t="str">
        <f>TEXT(T2354,"mmm")</f>
        <v>Sep</v>
      </c>
      <c r="V2354" s="5" t="str">
        <f>TEXT(T2354,"yyyy")</f>
        <v>2013</v>
      </c>
      <c r="W2354" s="5" t="str">
        <f>TEXT(Y2354,"mmm")</f>
        <v>Oct</v>
      </c>
      <c r="X2354" s="1" t="str">
        <f>TEXT(Y2354,"yyyy")</f>
        <v>2013</v>
      </c>
      <c r="Y2354" s="27">
        <f>(((J2354/60)/60)/24)+DATE(1970,1,1)</f>
        <v>41565.165972222225</v>
      </c>
    </row>
    <row r="2355" spans="1:25" ht="48" x14ac:dyDescent="0.2">
      <c r="A2355" s="1">
        <v>2528</v>
      </c>
      <c r="B2355" s="7" t="s">
        <v>2528</v>
      </c>
      <c r="C2355" s="7" t="s">
        <v>6638</v>
      </c>
      <c r="D2355" s="1">
        <v>4000</v>
      </c>
      <c r="E2355" s="37" t="str">
        <f>VLOOKUP(D2355,'Vlookup Table Bonus Point'!$C$3:$D$26,2,TRUE)</f>
        <v>1000 to 4999</v>
      </c>
      <c r="F2355" s="1">
        <v>4289.99</v>
      </c>
      <c r="G2355" s="1" t="s">
        <v>8218</v>
      </c>
      <c r="H2355" s="1" t="s">
        <v>8224</v>
      </c>
      <c r="I2355" s="1" t="s">
        <v>8246</v>
      </c>
      <c r="J2355" s="1">
        <v>1440068400</v>
      </c>
      <c r="K2355" s="1">
        <v>1438459303</v>
      </c>
      <c r="L2355" s="1" t="b">
        <v>0</v>
      </c>
      <c r="M2355" s="1">
        <v>81</v>
      </c>
      <c r="N2355" s="1" t="b">
        <v>1</v>
      </c>
      <c r="O2355" s="1" t="s">
        <v>8299</v>
      </c>
      <c r="P2355" s="28">
        <f>F2355/D2355</f>
        <v>1.0724974999999999</v>
      </c>
      <c r="Q2355" s="29">
        <f>IF(M2355&gt;0,F2355/M2355,0)</f>
        <v>52.962839506172834</v>
      </c>
      <c r="R2355" s="9" t="str">
        <f>LEFT(O2355,SEARCH("/",O2355,1)-1)</f>
        <v>music</v>
      </c>
      <c r="S2355" s="26" t="str">
        <f>RIGHT(O2355,LEN(O2355)-SEARCH("/",O2355,1))</f>
        <v>classical music</v>
      </c>
      <c r="T2355" s="27">
        <f>(((K2355/60)/60)/24)+DATE(1970,1,1)</f>
        <v>42217.834525462968</v>
      </c>
      <c r="U2355" s="5" t="str">
        <f>TEXT(T2355,"mmm")</f>
        <v>Aug</v>
      </c>
      <c r="V2355" s="5" t="str">
        <f>TEXT(T2355,"yyyy")</f>
        <v>2015</v>
      </c>
      <c r="W2355" s="5" t="str">
        <f>TEXT(Y2355,"mmm")</f>
        <v>Aug</v>
      </c>
      <c r="X2355" s="1" t="str">
        <f>TEXT(Y2355,"yyyy")</f>
        <v>2015</v>
      </c>
      <c r="Y2355" s="27">
        <f>(((J2355/60)/60)/24)+DATE(1970,1,1)</f>
        <v>42236.458333333328</v>
      </c>
    </row>
    <row r="2356" spans="1:25" ht="48" x14ac:dyDescent="0.2">
      <c r="A2356" s="1">
        <v>2532</v>
      </c>
      <c r="B2356" s="7" t="s">
        <v>2532</v>
      </c>
      <c r="C2356" s="7" t="s">
        <v>6642</v>
      </c>
      <c r="D2356" s="1">
        <v>4000</v>
      </c>
      <c r="E2356" s="37" t="str">
        <f>VLOOKUP(D2356,'Vlookup Table Bonus Point'!$C$3:$D$26,2,TRUE)</f>
        <v>1000 to 4999</v>
      </c>
      <c r="F2356" s="1">
        <v>5045</v>
      </c>
      <c r="G2356" s="1" t="s">
        <v>8218</v>
      </c>
      <c r="H2356" s="1" t="s">
        <v>8223</v>
      </c>
      <c r="I2356" s="1" t="s">
        <v>8245</v>
      </c>
      <c r="J2356" s="1">
        <v>1345148566</v>
      </c>
      <c r="K2356" s="1">
        <v>1342556566</v>
      </c>
      <c r="L2356" s="1" t="b">
        <v>0</v>
      </c>
      <c r="M2356" s="1">
        <v>60</v>
      </c>
      <c r="N2356" s="1" t="b">
        <v>1</v>
      </c>
      <c r="O2356" s="1" t="s">
        <v>8299</v>
      </c>
      <c r="P2356" s="28">
        <f>F2356/D2356</f>
        <v>1.26125</v>
      </c>
      <c r="Q2356" s="29">
        <f>IF(M2356&gt;0,F2356/M2356,0)</f>
        <v>84.083333333333329</v>
      </c>
      <c r="R2356" s="9" t="str">
        <f>LEFT(O2356,SEARCH("/",O2356,1)-1)</f>
        <v>music</v>
      </c>
      <c r="S2356" s="26" t="str">
        <f>RIGHT(O2356,LEN(O2356)-SEARCH("/",O2356,1))</f>
        <v>classical music</v>
      </c>
      <c r="T2356" s="27">
        <f>(((K2356/60)/60)/24)+DATE(1970,1,1)</f>
        <v>41107.849143518521</v>
      </c>
      <c r="U2356" s="5" t="str">
        <f>TEXT(T2356,"mmm")</f>
        <v>Jul</v>
      </c>
      <c r="V2356" s="5" t="str">
        <f>TEXT(T2356,"yyyy")</f>
        <v>2012</v>
      </c>
      <c r="W2356" s="5" t="str">
        <f>TEXT(Y2356,"mmm")</f>
        <v>Aug</v>
      </c>
      <c r="X2356" s="1" t="str">
        <f>TEXT(Y2356,"yyyy")</f>
        <v>2012</v>
      </c>
      <c r="Y2356" s="27">
        <f>(((J2356/60)/60)/24)+DATE(1970,1,1)</f>
        <v>41137.849143518521</v>
      </c>
    </row>
    <row r="2357" spans="1:25" ht="48" x14ac:dyDescent="0.2">
      <c r="A2357" s="1">
        <v>2764</v>
      </c>
      <c r="B2357" s="7" t="s">
        <v>2764</v>
      </c>
      <c r="C2357" s="7" t="s">
        <v>6874</v>
      </c>
      <c r="D2357" s="1">
        <v>4000</v>
      </c>
      <c r="E2357" s="37" t="str">
        <f>VLOOKUP(D2357,'Vlookup Table Bonus Point'!$C$3:$D$26,2,TRUE)</f>
        <v>1000 to 4999</v>
      </c>
      <c r="F2357" s="1">
        <v>45</v>
      </c>
      <c r="G2357" s="1" t="s">
        <v>8220</v>
      </c>
      <c r="H2357" s="1" t="s">
        <v>8223</v>
      </c>
      <c r="I2357" s="1" t="s">
        <v>8245</v>
      </c>
      <c r="J2357" s="1">
        <v>1338404400</v>
      </c>
      <c r="K2357" s="1">
        <v>1335855631</v>
      </c>
      <c r="L2357" s="1" t="b">
        <v>0</v>
      </c>
      <c r="M2357" s="1">
        <v>4</v>
      </c>
      <c r="N2357" s="1" t="b">
        <v>0</v>
      </c>
      <c r="O2357" s="1" t="s">
        <v>8303</v>
      </c>
      <c r="P2357" s="28">
        <f>F2357/D2357</f>
        <v>1.125E-2</v>
      </c>
      <c r="Q2357" s="29">
        <f>IF(M2357&gt;0,F2357/M2357,0)</f>
        <v>11.25</v>
      </c>
      <c r="R2357" s="9" t="str">
        <f>LEFT(O2357,SEARCH("/",O2357,1)-1)</f>
        <v>publishing</v>
      </c>
      <c r="S2357" s="26" t="str">
        <f>RIGHT(O2357,LEN(O2357)-SEARCH("/",O2357,1))</f>
        <v>children's books</v>
      </c>
      <c r="T2357" s="27">
        <f>(((K2357/60)/60)/24)+DATE(1970,1,1)</f>
        <v>41030.292025462964</v>
      </c>
      <c r="U2357" s="5" t="str">
        <f>TEXT(T2357,"mmm")</f>
        <v>May</v>
      </c>
      <c r="V2357" s="5" t="str">
        <f>TEXT(T2357,"yyyy")</f>
        <v>2012</v>
      </c>
      <c r="W2357" s="5" t="str">
        <f>TEXT(Y2357,"mmm")</f>
        <v>May</v>
      </c>
      <c r="X2357" s="1" t="str">
        <f>TEXT(Y2357,"yyyy")</f>
        <v>2012</v>
      </c>
      <c r="Y2357" s="27">
        <f>(((J2357/60)/60)/24)+DATE(1970,1,1)</f>
        <v>41059.791666666664</v>
      </c>
    </row>
    <row r="2358" spans="1:25" ht="48" x14ac:dyDescent="0.2">
      <c r="A2358" s="1">
        <v>2765</v>
      </c>
      <c r="B2358" s="7" t="s">
        <v>2765</v>
      </c>
      <c r="C2358" s="7" t="s">
        <v>6875</v>
      </c>
      <c r="D2358" s="1">
        <v>4000</v>
      </c>
      <c r="E2358" s="37" t="str">
        <f>VLOOKUP(D2358,'Vlookup Table Bonus Point'!$C$3:$D$26,2,TRUE)</f>
        <v>1000 to 4999</v>
      </c>
      <c r="F2358" s="1">
        <v>0</v>
      </c>
      <c r="G2358" s="1" t="s">
        <v>8220</v>
      </c>
      <c r="H2358" s="1" t="s">
        <v>8223</v>
      </c>
      <c r="I2358" s="1" t="s">
        <v>8245</v>
      </c>
      <c r="J2358" s="1">
        <v>1351432428</v>
      </c>
      <c r="K2358" s="1">
        <v>1350050028</v>
      </c>
      <c r="L2358" s="1" t="b">
        <v>0</v>
      </c>
      <c r="M2358" s="1">
        <v>0</v>
      </c>
      <c r="N2358" s="1" t="b">
        <v>0</v>
      </c>
      <c r="O2358" s="1" t="s">
        <v>8303</v>
      </c>
      <c r="P2358" s="28">
        <f>F2358/D2358</f>
        <v>0</v>
      </c>
      <c r="Q2358" s="29">
        <f>IF(M2358&gt;0,F2358/M2358,0)</f>
        <v>0</v>
      </c>
      <c r="R2358" s="9" t="str">
        <f>LEFT(O2358,SEARCH("/",O2358,1)-1)</f>
        <v>publishing</v>
      </c>
      <c r="S2358" s="26" t="str">
        <f>RIGHT(O2358,LEN(O2358)-SEARCH("/",O2358,1))</f>
        <v>children's books</v>
      </c>
      <c r="T2358" s="27">
        <f>(((K2358/60)/60)/24)+DATE(1970,1,1)</f>
        <v>41194.579027777778</v>
      </c>
      <c r="U2358" s="5" t="str">
        <f>TEXT(T2358,"mmm")</f>
        <v>Oct</v>
      </c>
      <c r="V2358" s="5" t="str">
        <f>TEXT(T2358,"yyyy")</f>
        <v>2012</v>
      </c>
      <c r="W2358" s="5" t="str">
        <f>TEXT(Y2358,"mmm")</f>
        <v>Oct</v>
      </c>
      <c r="X2358" s="1" t="str">
        <f>TEXT(Y2358,"yyyy")</f>
        <v>2012</v>
      </c>
      <c r="Y2358" s="27">
        <f>(((J2358/60)/60)/24)+DATE(1970,1,1)</f>
        <v>41210.579027777778</v>
      </c>
    </row>
    <row r="2359" spans="1:25" ht="48" x14ac:dyDescent="0.2">
      <c r="A2359" s="1">
        <v>2767</v>
      </c>
      <c r="B2359" s="7" t="s">
        <v>2767</v>
      </c>
      <c r="C2359" s="7" t="s">
        <v>6877</v>
      </c>
      <c r="D2359" s="1">
        <v>4000</v>
      </c>
      <c r="E2359" s="37" t="str">
        <f>VLOOKUP(D2359,'Vlookup Table Bonus Point'!$C$3:$D$26,2,TRUE)</f>
        <v>1000 to 4999</v>
      </c>
      <c r="F2359" s="1">
        <v>34</v>
      </c>
      <c r="G2359" s="1" t="s">
        <v>8220</v>
      </c>
      <c r="H2359" s="1" t="s">
        <v>8228</v>
      </c>
      <c r="I2359" s="1" t="s">
        <v>8250</v>
      </c>
      <c r="J2359" s="1">
        <v>1439766050</v>
      </c>
      <c r="K2359" s="1">
        <v>1434582050</v>
      </c>
      <c r="L2359" s="1" t="b">
        <v>0</v>
      </c>
      <c r="M2359" s="1">
        <v>3</v>
      </c>
      <c r="N2359" s="1" t="b">
        <v>0</v>
      </c>
      <c r="O2359" s="1" t="s">
        <v>8303</v>
      </c>
      <c r="P2359" s="28">
        <f>F2359/D2359</f>
        <v>8.5000000000000006E-3</v>
      </c>
      <c r="Q2359" s="29">
        <f>IF(M2359&gt;0,F2359/M2359,0)</f>
        <v>11.333333333333334</v>
      </c>
      <c r="R2359" s="9" t="str">
        <f>LEFT(O2359,SEARCH("/",O2359,1)-1)</f>
        <v>publishing</v>
      </c>
      <c r="S2359" s="26" t="str">
        <f>RIGHT(O2359,LEN(O2359)-SEARCH("/",O2359,1))</f>
        <v>children's books</v>
      </c>
      <c r="T2359" s="27">
        <f>(((K2359/60)/60)/24)+DATE(1970,1,1)</f>
        <v>42172.958912037036</v>
      </c>
      <c r="U2359" s="5" t="str">
        <f>TEXT(T2359,"mmm")</f>
        <v>Jun</v>
      </c>
      <c r="V2359" s="5" t="str">
        <f>TEXT(T2359,"yyyy")</f>
        <v>2015</v>
      </c>
      <c r="W2359" s="5" t="str">
        <f>TEXT(Y2359,"mmm")</f>
        <v>Aug</v>
      </c>
      <c r="X2359" s="1" t="str">
        <f>TEXT(Y2359,"yyyy")</f>
        <v>2015</v>
      </c>
      <c r="Y2359" s="27">
        <f>(((J2359/60)/60)/24)+DATE(1970,1,1)</f>
        <v>42232.958912037036</v>
      </c>
    </row>
    <row r="2360" spans="1:25" ht="48" x14ac:dyDescent="0.2">
      <c r="A2360" s="1">
        <v>2774</v>
      </c>
      <c r="B2360" s="7" t="s">
        <v>2774</v>
      </c>
      <c r="C2360" s="7" t="s">
        <v>6884</v>
      </c>
      <c r="D2360" s="1">
        <v>4000</v>
      </c>
      <c r="E2360" s="37" t="str">
        <f>VLOOKUP(D2360,'Vlookup Table Bonus Point'!$C$3:$D$26,2,TRUE)</f>
        <v>1000 to 4999</v>
      </c>
      <c r="F2360" s="1">
        <v>570</v>
      </c>
      <c r="G2360" s="1" t="s">
        <v>8220</v>
      </c>
      <c r="H2360" s="1" t="s">
        <v>8223</v>
      </c>
      <c r="I2360" s="1" t="s">
        <v>8245</v>
      </c>
      <c r="J2360" s="1">
        <v>1362711728</v>
      </c>
      <c r="K2360" s="1">
        <v>1360119728</v>
      </c>
      <c r="L2360" s="1" t="b">
        <v>0</v>
      </c>
      <c r="M2360" s="1">
        <v>13</v>
      </c>
      <c r="N2360" s="1" t="b">
        <v>0</v>
      </c>
      <c r="O2360" s="1" t="s">
        <v>8303</v>
      </c>
      <c r="P2360" s="28">
        <f>F2360/D2360</f>
        <v>0.14249999999999999</v>
      </c>
      <c r="Q2360" s="29">
        <f>IF(M2360&gt;0,F2360/M2360,0)</f>
        <v>43.846153846153847</v>
      </c>
      <c r="R2360" s="9" t="str">
        <f>LEFT(O2360,SEARCH("/",O2360,1)-1)</f>
        <v>publishing</v>
      </c>
      <c r="S2360" s="26" t="str">
        <f>RIGHT(O2360,LEN(O2360)-SEARCH("/",O2360,1))</f>
        <v>children's books</v>
      </c>
      <c r="T2360" s="27">
        <f>(((K2360/60)/60)/24)+DATE(1970,1,1)</f>
        <v>41311.126481481479</v>
      </c>
      <c r="U2360" s="5" t="str">
        <f>TEXT(T2360,"mmm")</f>
        <v>Feb</v>
      </c>
      <c r="V2360" s="5" t="str">
        <f>TEXT(T2360,"yyyy")</f>
        <v>2013</v>
      </c>
      <c r="W2360" s="5" t="str">
        <f>TEXT(Y2360,"mmm")</f>
        <v>Mar</v>
      </c>
      <c r="X2360" s="1" t="str">
        <f>TEXT(Y2360,"yyyy")</f>
        <v>2013</v>
      </c>
      <c r="Y2360" s="27">
        <f>(((J2360/60)/60)/24)+DATE(1970,1,1)</f>
        <v>41341.126481481479</v>
      </c>
    </row>
    <row r="2361" spans="1:25" ht="48" x14ac:dyDescent="0.2">
      <c r="A2361" s="1">
        <v>2860</v>
      </c>
      <c r="B2361" s="7" t="s">
        <v>2860</v>
      </c>
      <c r="C2361" s="7" t="s">
        <v>6970</v>
      </c>
      <c r="D2361" s="1">
        <v>4000</v>
      </c>
      <c r="E2361" s="37" t="str">
        <f>VLOOKUP(D2361,'Vlookup Table Bonus Point'!$C$3:$D$26,2,TRUE)</f>
        <v>1000 to 4999</v>
      </c>
      <c r="F2361" s="1">
        <v>266</v>
      </c>
      <c r="G2361" s="1" t="s">
        <v>8220</v>
      </c>
      <c r="H2361" s="1" t="s">
        <v>8223</v>
      </c>
      <c r="I2361" s="1" t="s">
        <v>8245</v>
      </c>
      <c r="J2361" s="1">
        <v>1466363576</v>
      </c>
      <c r="K2361" s="1">
        <v>1461179576</v>
      </c>
      <c r="L2361" s="1" t="b">
        <v>0</v>
      </c>
      <c r="M2361" s="1">
        <v>9</v>
      </c>
      <c r="N2361" s="1" t="b">
        <v>0</v>
      </c>
      <c r="O2361" s="1" t="s">
        <v>8270</v>
      </c>
      <c r="P2361" s="28">
        <f>F2361/D2361</f>
        <v>6.6500000000000004E-2</v>
      </c>
      <c r="Q2361" s="29">
        <f>IF(M2361&gt;0,F2361/M2361,0)</f>
        <v>29.555555555555557</v>
      </c>
      <c r="R2361" s="9" t="str">
        <f>LEFT(O2361,SEARCH("/",O2361,1)-1)</f>
        <v>theater</v>
      </c>
      <c r="S2361" s="26" t="str">
        <f>RIGHT(O2361,LEN(O2361)-SEARCH("/",O2361,1))</f>
        <v>plays</v>
      </c>
      <c r="T2361" s="27">
        <f>(((K2361/60)/60)/24)+DATE(1970,1,1)</f>
        <v>42480.800648148142</v>
      </c>
      <c r="U2361" s="5" t="str">
        <f>TEXT(T2361,"mmm")</f>
        <v>Apr</v>
      </c>
      <c r="V2361" s="5" t="str">
        <f>TEXT(T2361,"yyyy")</f>
        <v>2016</v>
      </c>
      <c r="W2361" s="5" t="str">
        <f>TEXT(Y2361,"mmm")</f>
        <v>Jun</v>
      </c>
      <c r="X2361" s="1" t="str">
        <f>TEXT(Y2361,"yyyy")</f>
        <v>2016</v>
      </c>
      <c r="Y2361" s="27">
        <f>(((J2361/60)/60)/24)+DATE(1970,1,1)</f>
        <v>42540.800648148142</v>
      </c>
    </row>
    <row r="2362" spans="1:25" ht="48" x14ac:dyDescent="0.2">
      <c r="A2362" s="1">
        <v>2938</v>
      </c>
      <c r="B2362" s="7" t="s">
        <v>2938</v>
      </c>
      <c r="C2362" s="7" t="s">
        <v>7048</v>
      </c>
      <c r="D2362" s="1">
        <v>4000</v>
      </c>
      <c r="E2362" s="37" t="str">
        <f>VLOOKUP(D2362,'Vlookup Table Bonus Point'!$C$3:$D$26,2,TRUE)</f>
        <v>1000 to 4999</v>
      </c>
      <c r="F2362" s="1">
        <v>4055</v>
      </c>
      <c r="G2362" s="1" t="s">
        <v>8218</v>
      </c>
      <c r="H2362" s="1" t="s">
        <v>8223</v>
      </c>
      <c r="I2362" s="1" t="s">
        <v>8245</v>
      </c>
      <c r="J2362" s="1">
        <v>1422636814</v>
      </c>
      <c r="K2362" s="1">
        <v>1420044814</v>
      </c>
      <c r="L2362" s="1" t="b">
        <v>0</v>
      </c>
      <c r="M2362" s="1">
        <v>32</v>
      </c>
      <c r="N2362" s="1" t="b">
        <v>1</v>
      </c>
      <c r="O2362" s="1" t="s">
        <v>8304</v>
      </c>
      <c r="P2362" s="28">
        <f>F2362/D2362</f>
        <v>1.0137499999999999</v>
      </c>
      <c r="Q2362" s="29">
        <f>IF(M2362&gt;0,F2362/M2362,0)</f>
        <v>126.71875</v>
      </c>
      <c r="R2362" s="9" t="str">
        <f>LEFT(O2362,SEARCH("/",O2362,1)-1)</f>
        <v>theater</v>
      </c>
      <c r="S2362" s="26" t="str">
        <f>RIGHT(O2362,LEN(O2362)-SEARCH("/",O2362,1))</f>
        <v>musical</v>
      </c>
      <c r="T2362" s="27">
        <f>(((K2362/60)/60)/24)+DATE(1970,1,1)</f>
        <v>42004.703865740739</v>
      </c>
      <c r="U2362" s="5" t="str">
        <f>TEXT(T2362,"mmm")</f>
        <v>Dec</v>
      </c>
      <c r="V2362" s="5" t="str">
        <f>TEXT(T2362,"yyyy")</f>
        <v>2014</v>
      </c>
      <c r="W2362" s="5" t="str">
        <f>TEXT(Y2362,"mmm")</f>
        <v>Jan</v>
      </c>
      <c r="X2362" s="1" t="str">
        <f>TEXT(Y2362,"yyyy")</f>
        <v>2015</v>
      </c>
      <c r="Y2362" s="27">
        <f>(((J2362/60)/60)/24)+DATE(1970,1,1)</f>
        <v>42034.703865740739</v>
      </c>
    </row>
    <row r="2363" spans="1:25" ht="48" x14ac:dyDescent="0.2">
      <c r="A2363" s="1">
        <v>2981</v>
      </c>
      <c r="B2363" s="7" t="s">
        <v>2981</v>
      </c>
      <c r="C2363" s="7" t="s">
        <v>7091</v>
      </c>
      <c r="D2363" s="1">
        <v>4000</v>
      </c>
      <c r="E2363" s="37" t="str">
        <f>VLOOKUP(D2363,'Vlookup Table Bonus Point'!$C$3:$D$26,2,TRUE)</f>
        <v>1000 to 4999</v>
      </c>
      <c r="F2363" s="1">
        <v>5157</v>
      </c>
      <c r="G2363" s="1" t="s">
        <v>8218</v>
      </c>
      <c r="H2363" s="1" t="s">
        <v>8240</v>
      </c>
      <c r="I2363" s="1" t="s">
        <v>8248</v>
      </c>
      <c r="J2363" s="1">
        <v>1443014756</v>
      </c>
      <c r="K2363" s="1">
        <v>1439126756</v>
      </c>
      <c r="L2363" s="1" t="b">
        <v>1</v>
      </c>
      <c r="M2363" s="1">
        <v>97</v>
      </c>
      <c r="N2363" s="1" t="b">
        <v>1</v>
      </c>
      <c r="O2363" s="1" t="s">
        <v>8302</v>
      </c>
      <c r="P2363" s="28">
        <f>F2363/D2363</f>
        <v>1.28925</v>
      </c>
      <c r="Q2363" s="29">
        <f>IF(M2363&gt;0,F2363/M2363,0)</f>
        <v>53.164948453608247</v>
      </c>
      <c r="R2363" s="9" t="str">
        <f>LEFT(O2363,SEARCH("/",O2363,1)-1)</f>
        <v>theater</v>
      </c>
      <c r="S2363" s="26" t="str">
        <f>RIGHT(O2363,LEN(O2363)-SEARCH("/",O2363,1))</f>
        <v>spaces</v>
      </c>
      <c r="T2363" s="27">
        <f>(((K2363/60)/60)/24)+DATE(1970,1,1)</f>
        <v>42225.559675925921</v>
      </c>
      <c r="U2363" s="5" t="str">
        <f>TEXT(T2363,"mmm")</f>
        <v>Aug</v>
      </c>
      <c r="V2363" s="5" t="str">
        <f>TEXT(T2363,"yyyy")</f>
        <v>2015</v>
      </c>
      <c r="W2363" s="5" t="str">
        <f>TEXT(Y2363,"mmm")</f>
        <v>Sep</v>
      </c>
      <c r="X2363" s="1" t="str">
        <f>TEXT(Y2363,"yyyy")</f>
        <v>2015</v>
      </c>
      <c r="Y2363" s="27">
        <f>(((J2363/60)/60)/24)+DATE(1970,1,1)</f>
        <v>42270.559675925921</v>
      </c>
    </row>
    <row r="2364" spans="1:25" ht="48" x14ac:dyDescent="0.2">
      <c r="A2364" s="1">
        <v>3012</v>
      </c>
      <c r="B2364" s="7" t="s">
        <v>3012</v>
      </c>
      <c r="C2364" s="7" t="s">
        <v>7122</v>
      </c>
      <c r="D2364" s="1">
        <v>4000</v>
      </c>
      <c r="E2364" s="37" t="str">
        <f>VLOOKUP(D2364,'Vlookup Table Bonus Point'!$C$3:$D$26,2,TRUE)</f>
        <v>1000 to 4999</v>
      </c>
      <c r="F2364" s="1">
        <v>4685</v>
      </c>
      <c r="G2364" s="1" t="s">
        <v>8218</v>
      </c>
      <c r="H2364" s="1" t="s">
        <v>8223</v>
      </c>
      <c r="I2364" s="1" t="s">
        <v>8245</v>
      </c>
      <c r="J2364" s="1">
        <v>1423587130</v>
      </c>
      <c r="K2364" s="1">
        <v>1421772730</v>
      </c>
      <c r="L2364" s="1" t="b">
        <v>0</v>
      </c>
      <c r="M2364" s="1">
        <v>55</v>
      </c>
      <c r="N2364" s="1" t="b">
        <v>1</v>
      </c>
      <c r="O2364" s="1" t="s">
        <v>8302</v>
      </c>
      <c r="P2364" s="28">
        <f>F2364/D2364</f>
        <v>1.1712499999999999</v>
      </c>
      <c r="Q2364" s="29">
        <f>IF(M2364&gt;0,F2364/M2364,0)</f>
        <v>85.181818181818187</v>
      </c>
      <c r="R2364" s="9" t="str">
        <f>LEFT(O2364,SEARCH("/",O2364,1)-1)</f>
        <v>theater</v>
      </c>
      <c r="S2364" s="26" t="str">
        <f>RIGHT(O2364,LEN(O2364)-SEARCH("/",O2364,1))</f>
        <v>spaces</v>
      </c>
      <c r="T2364" s="27">
        <f>(((K2364/60)/60)/24)+DATE(1970,1,1)</f>
        <v>42024.702893518523</v>
      </c>
      <c r="U2364" s="5" t="str">
        <f>TEXT(T2364,"mmm")</f>
        <v>Jan</v>
      </c>
      <c r="V2364" s="5" t="str">
        <f>TEXT(T2364,"yyyy")</f>
        <v>2015</v>
      </c>
      <c r="W2364" s="5" t="str">
        <f>TEXT(Y2364,"mmm")</f>
        <v>Feb</v>
      </c>
      <c r="X2364" s="1" t="str">
        <f>TEXT(Y2364,"yyyy")</f>
        <v>2015</v>
      </c>
      <c r="Y2364" s="27">
        <f>(((J2364/60)/60)/24)+DATE(1970,1,1)</f>
        <v>42045.702893518523</v>
      </c>
    </row>
    <row r="2365" spans="1:25" ht="48" x14ac:dyDescent="0.2">
      <c r="A2365" s="1">
        <v>3045</v>
      </c>
      <c r="B2365" s="7" t="s">
        <v>3045</v>
      </c>
      <c r="C2365" s="7" t="s">
        <v>7155</v>
      </c>
      <c r="D2365" s="1">
        <v>4000</v>
      </c>
      <c r="E2365" s="37" t="str">
        <f>VLOOKUP(D2365,'Vlookup Table Bonus Point'!$C$3:$D$26,2,TRUE)</f>
        <v>1000 to 4999</v>
      </c>
      <c r="F2365" s="1">
        <v>5308.26</v>
      </c>
      <c r="G2365" s="1" t="s">
        <v>8218</v>
      </c>
      <c r="H2365" s="1" t="s">
        <v>8223</v>
      </c>
      <c r="I2365" s="1" t="s">
        <v>8245</v>
      </c>
      <c r="J2365" s="1">
        <v>1408679055</v>
      </c>
      <c r="K2365" s="1">
        <v>1406087055</v>
      </c>
      <c r="L2365" s="1" t="b">
        <v>0</v>
      </c>
      <c r="M2365" s="1">
        <v>64</v>
      </c>
      <c r="N2365" s="1" t="b">
        <v>1</v>
      </c>
      <c r="O2365" s="1" t="s">
        <v>8302</v>
      </c>
      <c r="P2365" s="28">
        <f>F2365/D2365</f>
        <v>1.3270650000000002</v>
      </c>
      <c r="Q2365" s="29">
        <f>IF(M2365&gt;0,F2365/M2365,0)</f>
        <v>82.941562500000003</v>
      </c>
      <c r="R2365" s="9" t="str">
        <f>LEFT(O2365,SEARCH("/",O2365,1)-1)</f>
        <v>theater</v>
      </c>
      <c r="S2365" s="26" t="str">
        <f>RIGHT(O2365,LEN(O2365)-SEARCH("/",O2365,1))</f>
        <v>spaces</v>
      </c>
      <c r="T2365" s="27">
        <f>(((K2365/60)/60)/24)+DATE(1970,1,1)</f>
        <v>41843.155729166669</v>
      </c>
      <c r="U2365" s="5" t="str">
        <f>TEXT(T2365,"mmm")</f>
        <v>Jul</v>
      </c>
      <c r="V2365" s="5" t="str">
        <f>TEXT(T2365,"yyyy")</f>
        <v>2014</v>
      </c>
      <c r="W2365" s="5" t="str">
        <f>TEXT(Y2365,"mmm")</f>
        <v>Aug</v>
      </c>
      <c r="X2365" s="1" t="str">
        <f>TEXT(Y2365,"yyyy")</f>
        <v>2014</v>
      </c>
      <c r="Y2365" s="27">
        <f>(((J2365/60)/60)/24)+DATE(1970,1,1)</f>
        <v>41873.155729166669</v>
      </c>
    </row>
    <row r="2366" spans="1:25" ht="48" x14ac:dyDescent="0.2">
      <c r="A2366" s="1">
        <v>3093</v>
      </c>
      <c r="B2366" s="7" t="s">
        <v>3093</v>
      </c>
      <c r="C2366" s="7" t="s">
        <v>7203</v>
      </c>
      <c r="D2366" s="1">
        <v>4000</v>
      </c>
      <c r="E2366" s="37" t="str">
        <f>VLOOKUP(D2366,'Vlookup Table Bonus Point'!$C$3:$D$26,2,TRUE)</f>
        <v>1000 to 4999</v>
      </c>
      <c r="F2366" s="1">
        <v>910</v>
      </c>
      <c r="G2366" s="1" t="s">
        <v>8220</v>
      </c>
      <c r="H2366" s="1" t="s">
        <v>8228</v>
      </c>
      <c r="I2366" s="1" t="s">
        <v>8250</v>
      </c>
      <c r="J2366" s="1">
        <v>1401595140</v>
      </c>
      <c r="K2366" s="1">
        <v>1398980941</v>
      </c>
      <c r="L2366" s="1" t="b">
        <v>0</v>
      </c>
      <c r="M2366" s="1">
        <v>17</v>
      </c>
      <c r="N2366" s="1" t="b">
        <v>0</v>
      </c>
      <c r="O2366" s="1" t="s">
        <v>8302</v>
      </c>
      <c r="P2366" s="28">
        <f>F2366/D2366</f>
        <v>0.22750000000000001</v>
      </c>
      <c r="Q2366" s="29">
        <f>IF(M2366&gt;0,F2366/M2366,0)</f>
        <v>53.529411764705884</v>
      </c>
      <c r="R2366" s="9" t="str">
        <f>LEFT(O2366,SEARCH("/",O2366,1)-1)</f>
        <v>theater</v>
      </c>
      <c r="S2366" s="26" t="str">
        <f>RIGHT(O2366,LEN(O2366)-SEARCH("/",O2366,1))</f>
        <v>spaces</v>
      </c>
      <c r="T2366" s="27">
        <f>(((K2366/60)/60)/24)+DATE(1970,1,1)</f>
        <v>41760.909039351849</v>
      </c>
      <c r="U2366" s="5" t="str">
        <f>TEXT(T2366,"mmm")</f>
        <v>May</v>
      </c>
      <c r="V2366" s="5" t="str">
        <f>TEXT(T2366,"yyyy")</f>
        <v>2014</v>
      </c>
      <c r="W2366" s="5" t="str">
        <f>TEXT(Y2366,"mmm")</f>
        <v>Jun</v>
      </c>
      <c r="X2366" s="1" t="str">
        <f>TEXT(Y2366,"yyyy")</f>
        <v>2014</v>
      </c>
      <c r="Y2366" s="27">
        <f>(((J2366/60)/60)/24)+DATE(1970,1,1)</f>
        <v>41791.165972222225</v>
      </c>
    </row>
    <row r="2367" spans="1:25" ht="48" x14ac:dyDescent="0.2">
      <c r="A2367" s="1">
        <v>3104</v>
      </c>
      <c r="B2367" s="7" t="s">
        <v>3104</v>
      </c>
      <c r="C2367" s="7" t="s">
        <v>7214</v>
      </c>
      <c r="D2367" s="1">
        <v>4000</v>
      </c>
      <c r="E2367" s="37" t="str">
        <f>VLOOKUP(D2367,'Vlookup Table Bonus Point'!$C$3:$D$26,2,TRUE)</f>
        <v>1000 to 4999</v>
      </c>
      <c r="F2367" s="1">
        <v>1185</v>
      </c>
      <c r="G2367" s="1" t="s">
        <v>8220</v>
      </c>
      <c r="H2367" s="1" t="s">
        <v>8225</v>
      </c>
      <c r="I2367" s="1" t="s">
        <v>8247</v>
      </c>
      <c r="J2367" s="1">
        <v>1422928800</v>
      </c>
      <c r="K2367" s="1">
        <v>1420235311</v>
      </c>
      <c r="L2367" s="1" t="b">
        <v>0</v>
      </c>
      <c r="M2367" s="1">
        <v>5</v>
      </c>
      <c r="N2367" s="1" t="b">
        <v>0</v>
      </c>
      <c r="O2367" s="1" t="s">
        <v>8302</v>
      </c>
      <c r="P2367" s="28">
        <f>F2367/D2367</f>
        <v>0.29625000000000001</v>
      </c>
      <c r="Q2367" s="29">
        <f>IF(M2367&gt;0,F2367/M2367,0)</f>
        <v>237</v>
      </c>
      <c r="R2367" s="9" t="str">
        <f>LEFT(O2367,SEARCH("/",O2367,1)-1)</f>
        <v>theater</v>
      </c>
      <c r="S2367" s="26" t="str">
        <f>RIGHT(O2367,LEN(O2367)-SEARCH("/",O2367,1))</f>
        <v>spaces</v>
      </c>
      <c r="T2367" s="27">
        <f>(((K2367/60)/60)/24)+DATE(1970,1,1)</f>
        <v>42006.908692129626</v>
      </c>
      <c r="U2367" s="5" t="str">
        <f>TEXT(T2367,"mmm")</f>
        <v>Jan</v>
      </c>
      <c r="V2367" s="5" t="str">
        <f>TEXT(T2367,"yyyy")</f>
        <v>2015</v>
      </c>
      <c r="W2367" s="5" t="str">
        <f>TEXT(Y2367,"mmm")</f>
        <v>Feb</v>
      </c>
      <c r="X2367" s="1" t="str">
        <f>TEXT(Y2367,"yyyy")</f>
        <v>2015</v>
      </c>
      <c r="Y2367" s="27">
        <f>(((J2367/60)/60)/24)+DATE(1970,1,1)</f>
        <v>42038.083333333328</v>
      </c>
    </row>
    <row r="2368" spans="1:25" ht="32" x14ac:dyDescent="0.2">
      <c r="A2368" s="1">
        <v>3157</v>
      </c>
      <c r="B2368" s="7" t="s">
        <v>3157</v>
      </c>
      <c r="C2368" s="7" t="s">
        <v>7267</v>
      </c>
      <c r="D2368" s="1">
        <v>4000</v>
      </c>
      <c r="E2368" s="37" t="str">
        <f>VLOOKUP(D2368,'Vlookup Table Bonus Point'!$C$3:$D$26,2,TRUE)</f>
        <v>1000 to 4999</v>
      </c>
      <c r="F2368" s="1">
        <v>4040</v>
      </c>
      <c r="G2368" s="1" t="s">
        <v>8218</v>
      </c>
      <c r="H2368" s="1" t="s">
        <v>8223</v>
      </c>
      <c r="I2368" s="1" t="s">
        <v>8245</v>
      </c>
      <c r="J2368" s="1">
        <v>1405746000</v>
      </c>
      <c r="K2368" s="1">
        <v>1404932105</v>
      </c>
      <c r="L2368" s="1" t="b">
        <v>1</v>
      </c>
      <c r="M2368" s="1">
        <v>41</v>
      </c>
      <c r="N2368" s="1" t="b">
        <v>1</v>
      </c>
      <c r="O2368" s="1" t="s">
        <v>8270</v>
      </c>
      <c r="P2368" s="28">
        <f>F2368/D2368</f>
        <v>1.01</v>
      </c>
      <c r="Q2368" s="29">
        <f>IF(M2368&gt;0,F2368/M2368,0)</f>
        <v>98.536585365853654</v>
      </c>
      <c r="R2368" s="9" t="str">
        <f>LEFT(O2368,SEARCH("/",O2368,1)-1)</f>
        <v>theater</v>
      </c>
      <c r="S2368" s="26" t="str">
        <f>RIGHT(O2368,LEN(O2368)-SEARCH("/",O2368,1))</f>
        <v>plays</v>
      </c>
      <c r="T2368" s="27">
        <f>(((K2368/60)/60)/24)+DATE(1970,1,1)</f>
        <v>41829.788252314815</v>
      </c>
      <c r="U2368" s="5" t="str">
        <f>TEXT(T2368,"mmm")</f>
        <v>Jul</v>
      </c>
      <c r="V2368" s="5" t="str">
        <f>TEXT(T2368,"yyyy")</f>
        <v>2014</v>
      </c>
      <c r="W2368" s="5" t="str">
        <f>TEXT(Y2368,"mmm")</f>
        <v>Jul</v>
      </c>
      <c r="X2368" s="1" t="str">
        <f>TEXT(Y2368,"yyyy")</f>
        <v>2014</v>
      </c>
      <c r="Y2368" s="27">
        <f>(((J2368/60)/60)/24)+DATE(1970,1,1)</f>
        <v>41839.208333333336</v>
      </c>
    </row>
    <row r="2369" spans="1:25" ht="48" x14ac:dyDescent="0.2">
      <c r="A2369" s="1">
        <v>3162</v>
      </c>
      <c r="B2369" s="7" t="s">
        <v>3162</v>
      </c>
      <c r="C2369" s="7" t="s">
        <v>7272</v>
      </c>
      <c r="D2369" s="1">
        <v>4000</v>
      </c>
      <c r="E2369" s="37" t="str">
        <f>VLOOKUP(D2369,'Vlookup Table Bonus Point'!$C$3:$D$26,2,TRUE)</f>
        <v>1000 to 4999</v>
      </c>
      <c r="F2369" s="1">
        <v>5086</v>
      </c>
      <c r="G2369" s="1" t="s">
        <v>8218</v>
      </c>
      <c r="H2369" s="1" t="s">
        <v>8223</v>
      </c>
      <c r="I2369" s="1" t="s">
        <v>8245</v>
      </c>
      <c r="J2369" s="1">
        <v>1404698400</v>
      </c>
      <c r="K2369" s="1">
        <v>1402331262</v>
      </c>
      <c r="L2369" s="1" t="b">
        <v>1</v>
      </c>
      <c r="M2369" s="1">
        <v>63</v>
      </c>
      <c r="N2369" s="1" t="b">
        <v>1</v>
      </c>
      <c r="O2369" s="1" t="s">
        <v>8270</v>
      </c>
      <c r="P2369" s="28">
        <f>F2369/D2369</f>
        <v>1.2715000000000001</v>
      </c>
      <c r="Q2369" s="29">
        <f>IF(M2369&gt;0,F2369/M2369,0)</f>
        <v>80.730158730158735</v>
      </c>
      <c r="R2369" s="9" t="str">
        <f>LEFT(O2369,SEARCH("/",O2369,1)-1)</f>
        <v>theater</v>
      </c>
      <c r="S2369" s="26" t="str">
        <f>RIGHT(O2369,LEN(O2369)-SEARCH("/",O2369,1))</f>
        <v>plays</v>
      </c>
      <c r="T2369" s="27">
        <f>(((K2369/60)/60)/24)+DATE(1970,1,1)</f>
        <v>41799.685902777775</v>
      </c>
      <c r="U2369" s="5" t="str">
        <f>TEXT(T2369,"mmm")</f>
        <v>Jun</v>
      </c>
      <c r="V2369" s="5" t="str">
        <f>TEXT(T2369,"yyyy")</f>
        <v>2014</v>
      </c>
      <c r="W2369" s="5" t="str">
        <f>TEXT(Y2369,"mmm")</f>
        <v>Jul</v>
      </c>
      <c r="X2369" s="1" t="str">
        <f>TEXT(Y2369,"yyyy")</f>
        <v>2014</v>
      </c>
      <c r="Y2369" s="27">
        <f>(((J2369/60)/60)/24)+DATE(1970,1,1)</f>
        <v>41827.083333333336</v>
      </c>
    </row>
    <row r="2370" spans="1:25" ht="48" x14ac:dyDescent="0.2">
      <c r="A2370" s="1">
        <v>3190</v>
      </c>
      <c r="B2370" s="7" t="s">
        <v>3190</v>
      </c>
      <c r="C2370" s="7" t="s">
        <v>7300</v>
      </c>
      <c r="D2370" s="1">
        <v>4000</v>
      </c>
      <c r="E2370" s="37" t="str">
        <f>VLOOKUP(D2370,'Vlookup Table Bonus Point'!$C$3:$D$26,2,TRUE)</f>
        <v>1000 to 4999</v>
      </c>
      <c r="F2370" s="1">
        <v>0</v>
      </c>
      <c r="G2370" s="1" t="s">
        <v>8220</v>
      </c>
      <c r="H2370" s="1" t="s">
        <v>8228</v>
      </c>
      <c r="I2370" s="1" t="s">
        <v>8250</v>
      </c>
      <c r="J2370" s="1">
        <v>1481258275</v>
      </c>
      <c r="K2370" s="1">
        <v>1478662675</v>
      </c>
      <c r="L2370" s="1" t="b">
        <v>0</v>
      </c>
      <c r="M2370" s="1">
        <v>0</v>
      </c>
      <c r="N2370" s="1" t="b">
        <v>0</v>
      </c>
      <c r="O2370" s="1" t="s">
        <v>8304</v>
      </c>
      <c r="P2370" s="28">
        <f>F2370/D2370</f>
        <v>0</v>
      </c>
      <c r="Q2370" s="29">
        <f>IF(M2370&gt;0,F2370/M2370,0)</f>
        <v>0</v>
      </c>
      <c r="R2370" s="9" t="str">
        <f>LEFT(O2370,SEARCH("/",O2370,1)-1)</f>
        <v>theater</v>
      </c>
      <c r="S2370" s="26" t="str">
        <f>RIGHT(O2370,LEN(O2370)-SEARCH("/",O2370,1))</f>
        <v>musical</v>
      </c>
      <c r="T2370" s="27">
        <f>(((K2370/60)/60)/24)+DATE(1970,1,1)</f>
        <v>42683.151331018518</v>
      </c>
      <c r="U2370" s="5" t="str">
        <f>TEXT(T2370,"mmm")</f>
        <v>Nov</v>
      </c>
      <c r="V2370" s="5" t="str">
        <f>TEXT(T2370,"yyyy")</f>
        <v>2016</v>
      </c>
      <c r="W2370" s="5" t="str">
        <f>TEXT(Y2370,"mmm")</f>
        <v>Dec</v>
      </c>
      <c r="X2370" s="1" t="str">
        <f>TEXT(Y2370,"yyyy")</f>
        <v>2016</v>
      </c>
      <c r="Y2370" s="27">
        <f>(((J2370/60)/60)/24)+DATE(1970,1,1)</f>
        <v>42713.192997685182</v>
      </c>
    </row>
    <row r="2371" spans="1:25" ht="32" x14ac:dyDescent="0.2">
      <c r="A2371" s="1">
        <v>3212</v>
      </c>
      <c r="B2371" s="7" t="s">
        <v>3212</v>
      </c>
      <c r="C2371" s="7" t="s">
        <v>7322</v>
      </c>
      <c r="D2371" s="1">
        <v>4000</v>
      </c>
      <c r="E2371" s="37" t="str">
        <f>VLOOKUP(D2371,'Vlookup Table Bonus Point'!$C$3:$D$26,2,TRUE)</f>
        <v>1000 to 4999</v>
      </c>
      <c r="F2371" s="1">
        <v>5050</v>
      </c>
      <c r="G2371" s="1" t="s">
        <v>8218</v>
      </c>
      <c r="H2371" s="1" t="s">
        <v>8223</v>
      </c>
      <c r="I2371" s="1" t="s">
        <v>8245</v>
      </c>
      <c r="J2371" s="1">
        <v>1407524751</v>
      </c>
      <c r="K2371" s="1">
        <v>1404932751</v>
      </c>
      <c r="L2371" s="1" t="b">
        <v>1</v>
      </c>
      <c r="M2371" s="1">
        <v>94</v>
      </c>
      <c r="N2371" s="1" t="b">
        <v>1</v>
      </c>
      <c r="O2371" s="1" t="s">
        <v>8270</v>
      </c>
      <c r="P2371" s="28">
        <f>F2371/D2371</f>
        <v>1.2625</v>
      </c>
      <c r="Q2371" s="29">
        <f>IF(M2371&gt;0,F2371/M2371,0)</f>
        <v>53.723404255319146</v>
      </c>
      <c r="R2371" s="9" t="str">
        <f>LEFT(O2371,SEARCH("/",O2371,1)-1)</f>
        <v>theater</v>
      </c>
      <c r="S2371" s="26" t="str">
        <f>RIGHT(O2371,LEN(O2371)-SEARCH("/",O2371,1))</f>
        <v>plays</v>
      </c>
      <c r="T2371" s="27">
        <f>(((K2371/60)/60)/24)+DATE(1970,1,1)</f>
        <v>41829.795729166668</v>
      </c>
      <c r="U2371" s="5" t="str">
        <f>TEXT(T2371,"mmm")</f>
        <v>Jul</v>
      </c>
      <c r="V2371" s="5" t="str">
        <f>TEXT(T2371,"yyyy")</f>
        <v>2014</v>
      </c>
      <c r="W2371" s="5" t="str">
        <f>TEXT(Y2371,"mmm")</f>
        <v>Aug</v>
      </c>
      <c r="X2371" s="1" t="str">
        <f>TEXT(Y2371,"yyyy")</f>
        <v>2014</v>
      </c>
      <c r="Y2371" s="27">
        <f>(((J2371/60)/60)/24)+DATE(1970,1,1)</f>
        <v>41859.795729166668</v>
      </c>
    </row>
    <row r="2372" spans="1:25" ht="48" x14ac:dyDescent="0.2">
      <c r="A2372" s="1">
        <v>3221</v>
      </c>
      <c r="B2372" s="7" t="s">
        <v>3221</v>
      </c>
      <c r="C2372" s="7" t="s">
        <v>7331</v>
      </c>
      <c r="D2372" s="1">
        <v>4000</v>
      </c>
      <c r="E2372" s="37" t="str">
        <f>VLOOKUP(D2372,'Vlookup Table Bonus Point'!$C$3:$D$26,2,TRUE)</f>
        <v>1000 to 4999</v>
      </c>
      <c r="F2372" s="1">
        <v>4137</v>
      </c>
      <c r="G2372" s="1" t="s">
        <v>8218</v>
      </c>
      <c r="H2372" s="1" t="s">
        <v>8224</v>
      </c>
      <c r="I2372" s="1" t="s">
        <v>8246</v>
      </c>
      <c r="J2372" s="1">
        <v>1436114603</v>
      </c>
      <c r="K2372" s="1">
        <v>1433090603</v>
      </c>
      <c r="L2372" s="1" t="b">
        <v>1</v>
      </c>
      <c r="M2372" s="1">
        <v>113</v>
      </c>
      <c r="N2372" s="1" t="b">
        <v>1</v>
      </c>
      <c r="O2372" s="1" t="s">
        <v>8270</v>
      </c>
      <c r="P2372" s="28">
        <f>F2372/D2372</f>
        <v>1.0342499999999999</v>
      </c>
      <c r="Q2372" s="29">
        <f>IF(M2372&gt;0,F2372/M2372,0)</f>
        <v>36.610619469026545</v>
      </c>
      <c r="R2372" s="9" t="str">
        <f>LEFT(O2372,SEARCH("/",O2372,1)-1)</f>
        <v>theater</v>
      </c>
      <c r="S2372" s="26" t="str">
        <f>RIGHT(O2372,LEN(O2372)-SEARCH("/",O2372,1))</f>
        <v>plays</v>
      </c>
      <c r="T2372" s="27">
        <f>(((K2372/60)/60)/24)+DATE(1970,1,1)</f>
        <v>42155.696793981479</v>
      </c>
      <c r="U2372" s="5" t="str">
        <f>TEXT(T2372,"mmm")</f>
        <v>May</v>
      </c>
      <c r="V2372" s="5" t="str">
        <f>TEXT(T2372,"yyyy")</f>
        <v>2015</v>
      </c>
      <c r="W2372" s="5" t="str">
        <f>TEXT(Y2372,"mmm")</f>
        <v>Jul</v>
      </c>
      <c r="X2372" s="1" t="str">
        <f>TEXT(Y2372,"yyyy")</f>
        <v>2015</v>
      </c>
      <c r="Y2372" s="27">
        <f>(((J2372/60)/60)/24)+DATE(1970,1,1)</f>
        <v>42190.696793981479</v>
      </c>
    </row>
    <row r="2373" spans="1:25" ht="48" x14ac:dyDescent="0.2">
      <c r="A2373" s="1">
        <v>3234</v>
      </c>
      <c r="B2373" s="7" t="s">
        <v>3234</v>
      </c>
      <c r="C2373" s="7" t="s">
        <v>7344</v>
      </c>
      <c r="D2373" s="1">
        <v>4000</v>
      </c>
      <c r="E2373" s="37" t="str">
        <f>VLOOKUP(D2373,'Vlookup Table Bonus Point'!$C$3:$D$26,2,TRUE)</f>
        <v>1000 to 4999</v>
      </c>
      <c r="F2373" s="1">
        <v>4015.71</v>
      </c>
      <c r="G2373" s="1" t="s">
        <v>8218</v>
      </c>
      <c r="H2373" s="1" t="s">
        <v>8224</v>
      </c>
      <c r="I2373" s="1" t="s">
        <v>8246</v>
      </c>
      <c r="J2373" s="1">
        <v>1485991860</v>
      </c>
      <c r="K2373" s="1">
        <v>1483124208</v>
      </c>
      <c r="L2373" s="1" t="b">
        <v>0</v>
      </c>
      <c r="M2373" s="1">
        <v>115</v>
      </c>
      <c r="N2373" s="1" t="b">
        <v>1</v>
      </c>
      <c r="O2373" s="1" t="s">
        <v>8270</v>
      </c>
      <c r="P2373" s="28">
        <f>F2373/D2373</f>
        <v>1.0039275000000001</v>
      </c>
      <c r="Q2373" s="29">
        <f>IF(M2373&gt;0,F2373/M2373,0)</f>
        <v>34.91921739130435</v>
      </c>
      <c r="R2373" s="9" t="str">
        <f>LEFT(O2373,SEARCH("/",O2373,1)-1)</f>
        <v>theater</v>
      </c>
      <c r="S2373" s="26" t="str">
        <f>RIGHT(O2373,LEN(O2373)-SEARCH("/",O2373,1))</f>
        <v>plays</v>
      </c>
      <c r="T2373" s="27">
        <f>(((K2373/60)/60)/24)+DATE(1970,1,1)</f>
        <v>42734.789444444439</v>
      </c>
      <c r="U2373" s="5" t="str">
        <f>TEXT(T2373,"mmm")</f>
        <v>Dec</v>
      </c>
      <c r="V2373" s="5" t="str">
        <f>TEXT(T2373,"yyyy")</f>
        <v>2016</v>
      </c>
      <c r="W2373" s="5" t="str">
        <f>TEXT(Y2373,"mmm")</f>
        <v>Feb</v>
      </c>
      <c r="X2373" s="1" t="str">
        <f>TEXT(Y2373,"yyyy")</f>
        <v>2017</v>
      </c>
      <c r="Y2373" s="27">
        <f>(((J2373/60)/60)/24)+DATE(1970,1,1)</f>
        <v>42767.979861111111</v>
      </c>
    </row>
    <row r="2374" spans="1:25" ht="48" x14ac:dyDescent="0.2">
      <c r="A2374" s="1">
        <v>3273</v>
      </c>
      <c r="B2374" s="7" t="s">
        <v>3273</v>
      </c>
      <c r="C2374" s="7" t="s">
        <v>7383</v>
      </c>
      <c r="D2374" s="1">
        <v>4000</v>
      </c>
      <c r="E2374" s="37" t="str">
        <f>VLOOKUP(D2374,'Vlookup Table Bonus Point'!$C$3:$D$26,2,TRUE)</f>
        <v>1000 to 4999</v>
      </c>
      <c r="F2374" s="1">
        <v>4296</v>
      </c>
      <c r="G2374" s="1" t="s">
        <v>8218</v>
      </c>
      <c r="H2374" s="1" t="s">
        <v>8223</v>
      </c>
      <c r="I2374" s="1" t="s">
        <v>8245</v>
      </c>
      <c r="J2374" s="1">
        <v>1473879600</v>
      </c>
      <c r="K2374" s="1">
        <v>1472498042</v>
      </c>
      <c r="L2374" s="1" t="b">
        <v>1</v>
      </c>
      <c r="M2374" s="1">
        <v>21</v>
      </c>
      <c r="N2374" s="1" t="b">
        <v>1</v>
      </c>
      <c r="O2374" s="1" t="s">
        <v>8270</v>
      </c>
      <c r="P2374" s="28">
        <f>F2374/D2374</f>
        <v>1.0740000000000001</v>
      </c>
      <c r="Q2374" s="29">
        <f>IF(M2374&gt;0,F2374/M2374,0)</f>
        <v>204.57142857142858</v>
      </c>
      <c r="R2374" s="9" t="str">
        <f>LEFT(O2374,SEARCH("/",O2374,1)-1)</f>
        <v>theater</v>
      </c>
      <c r="S2374" s="26" t="str">
        <f>RIGHT(O2374,LEN(O2374)-SEARCH("/",O2374,1))</f>
        <v>plays</v>
      </c>
      <c r="T2374" s="27">
        <f>(((K2374/60)/60)/24)+DATE(1970,1,1)</f>
        <v>42611.801412037035</v>
      </c>
      <c r="U2374" s="5" t="str">
        <f>TEXT(T2374,"mmm")</f>
        <v>Aug</v>
      </c>
      <c r="V2374" s="5" t="str">
        <f>TEXT(T2374,"yyyy")</f>
        <v>2016</v>
      </c>
      <c r="W2374" s="5" t="str">
        <f>TEXT(Y2374,"mmm")</f>
        <v>Sep</v>
      </c>
      <c r="X2374" s="1" t="str">
        <f>TEXT(Y2374,"yyyy")</f>
        <v>2016</v>
      </c>
      <c r="Y2374" s="27">
        <f>(((J2374/60)/60)/24)+DATE(1970,1,1)</f>
        <v>42627.791666666672</v>
      </c>
    </row>
    <row r="2375" spans="1:25" ht="48" x14ac:dyDescent="0.2">
      <c r="A2375" s="1">
        <v>3305</v>
      </c>
      <c r="B2375" s="7" t="s">
        <v>3305</v>
      </c>
      <c r="C2375" s="7" t="s">
        <v>7415</v>
      </c>
      <c r="D2375" s="1">
        <v>4000</v>
      </c>
      <c r="E2375" s="37" t="str">
        <f>VLOOKUP(D2375,'Vlookup Table Bonus Point'!$C$3:$D$26,2,TRUE)</f>
        <v>1000 to 4999</v>
      </c>
      <c r="F2375" s="1">
        <v>4081</v>
      </c>
      <c r="G2375" s="1" t="s">
        <v>8218</v>
      </c>
      <c r="H2375" s="1" t="s">
        <v>8223</v>
      </c>
      <c r="I2375" s="1" t="s">
        <v>8245</v>
      </c>
      <c r="J2375" s="1">
        <v>1438374748</v>
      </c>
      <c r="K2375" s="1">
        <v>1435782748</v>
      </c>
      <c r="L2375" s="1" t="b">
        <v>0</v>
      </c>
      <c r="M2375" s="1">
        <v>20</v>
      </c>
      <c r="N2375" s="1" t="b">
        <v>1</v>
      </c>
      <c r="O2375" s="1" t="s">
        <v>8270</v>
      </c>
      <c r="P2375" s="28">
        <f>F2375/D2375</f>
        <v>1.0202500000000001</v>
      </c>
      <c r="Q2375" s="29">
        <f>IF(M2375&gt;0,F2375/M2375,0)</f>
        <v>204.05</v>
      </c>
      <c r="R2375" s="9" t="str">
        <f>LEFT(O2375,SEARCH("/",O2375,1)-1)</f>
        <v>theater</v>
      </c>
      <c r="S2375" s="26" t="str">
        <f>RIGHT(O2375,LEN(O2375)-SEARCH("/",O2375,1))</f>
        <v>plays</v>
      </c>
      <c r="T2375" s="27">
        <f>(((K2375/60)/60)/24)+DATE(1970,1,1)</f>
        <v>42186.855879629627</v>
      </c>
      <c r="U2375" s="5" t="str">
        <f>TEXT(T2375,"mmm")</f>
        <v>Jul</v>
      </c>
      <c r="V2375" s="5" t="str">
        <f>TEXT(T2375,"yyyy")</f>
        <v>2015</v>
      </c>
      <c r="W2375" s="5" t="str">
        <f>TEXT(Y2375,"mmm")</f>
        <v>Jul</v>
      </c>
      <c r="X2375" s="1" t="str">
        <f>TEXT(Y2375,"yyyy")</f>
        <v>2015</v>
      </c>
      <c r="Y2375" s="27">
        <f>(((J2375/60)/60)/24)+DATE(1970,1,1)</f>
        <v>42216.855879629627</v>
      </c>
    </row>
    <row r="2376" spans="1:25" ht="48" x14ac:dyDescent="0.2">
      <c r="A2376" s="1">
        <v>3315</v>
      </c>
      <c r="B2376" s="7" t="s">
        <v>3315</v>
      </c>
      <c r="C2376" s="7" t="s">
        <v>7425</v>
      </c>
      <c r="D2376" s="1">
        <v>4000</v>
      </c>
      <c r="E2376" s="37" t="str">
        <f>VLOOKUP(D2376,'Vlookup Table Bonus Point'!$C$3:$D$26,2,TRUE)</f>
        <v>1000 to 4999</v>
      </c>
      <c r="F2376" s="1">
        <v>4400</v>
      </c>
      <c r="G2376" s="1" t="s">
        <v>8218</v>
      </c>
      <c r="H2376" s="1" t="s">
        <v>8224</v>
      </c>
      <c r="I2376" s="1" t="s">
        <v>8246</v>
      </c>
      <c r="J2376" s="1">
        <v>1462519041</v>
      </c>
      <c r="K2376" s="1">
        <v>1459927041</v>
      </c>
      <c r="L2376" s="1" t="b">
        <v>0</v>
      </c>
      <c r="M2376" s="1">
        <v>89</v>
      </c>
      <c r="N2376" s="1" t="b">
        <v>1</v>
      </c>
      <c r="O2376" s="1" t="s">
        <v>8270</v>
      </c>
      <c r="P2376" s="28">
        <f>F2376/D2376</f>
        <v>1.1000000000000001</v>
      </c>
      <c r="Q2376" s="29">
        <f>IF(M2376&gt;0,F2376/M2376,0)</f>
        <v>49.438202247191015</v>
      </c>
      <c r="R2376" s="9" t="str">
        <f>LEFT(O2376,SEARCH("/",O2376,1)-1)</f>
        <v>theater</v>
      </c>
      <c r="S2376" s="26" t="str">
        <f>RIGHT(O2376,LEN(O2376)-SEARCH("/",O2376,1))</f>
        <v>plays</v>
      </c>
      <c r="T2376" s="27">
        <f>(((K2376/60)/60)/24)+DATE(1970,1,1)</f>
        <v>42466.303715277783</v>
      </c>
      <c r="U2376" s="5" t="str">
        <f>TEXT(T2376,"mmm")</f>
        <v>Apr</v>
      </c>
      <c r="V2376" s="5" t="str">
        <f>TEXT(T2376,"yyyy")</f>
        <v>2016</v>
      </c>
      <c r="W2376" s="5" t="str">
        <f>TEXT(Y2376,"mmm")</f>
        <v>May</v>
      </c>
      <c r="X2376" s="1" t="str">
        <f>TEXT(Y2376,"yyyy")</f>
        <v>2016</v>
      </c>
      <c r="Y2376" s="27">
        <f>(((J2376/60)/60)/24)+DATE(1970,1,1)</f>
        <v>42496.303715277783</v>
      </c>
    </row>
    <row r="2377" spans="1:25" ht="32" x14ac:dyDescent="0.2">
      <c r="A2377" s="1">
        <v>3359</v>
      </c>
      <c r="B2377" s="7" t="s">
        <v>3358</v>
      </c>
      <c r="C2377" s="7" t="s">
        <v>7469</v>
      </c>
      <c r="D2377" s="1">
        <v>4000</v>
      </c>
      <c r="E2377" s="37" t="str">
        <f>VLOOKUP(D2377,'Vlookup Table Bonus Point'!$C$3:$D$26,2,TRUE)</f>
        <v>1000 to 4999</v>
      </c>
      <c r="F2377" s="1">
        <v>4250</v>
      </c>
      <c r="G2377" s="1" t="s">
        <v>8218</v>
      </c>
      <c r="H2377" s="1" t="s">
        <v>8223</v>
      </c>
      <c r="I2377" s="1" t="s">
        <v>8245</v>
      </c>
      <c r="J2377" s="1">
        <v>1487985734</v>
      </c>
      <c r="K2377" s="1">
        <v>1484097734</v>
      </c>
      <c r="L2377" s="1" t="b">
        <v>0</v>
      </c>
      <c r="M2377" s="1">
        <v>23</v>
      </c>
      <c r="N2377" s="1" t="b">
        <v>1</v>
      </c>
      <c r="O2377" s="1" t="s">
        <v>8270</v>
      </c>
      <c r="P2377" s="28">
        <f>F2377/D2377</f>
        <v>1.0625</v>
      </c>
      <c r="Q2377" s="29">
        <f>IF(M2377&gt;0,F2377/M2377,0)</f>
        <v>184.78260869565219</v>
      </c>
      <c r="R2377" s="9" t="str">
        <f>LEFT(O2377,SEARCH("/",O2377,1)-1)</f>
        <v>theater</v>
      </c>
      <c r="S2377" s="26" t="str">
        <f>RIGHT(O2377,LEN(O2377)-SEARCH("/",O2377,1))</f>
        <v>plays</v>
      </c>
      <c r="T2377" s="27">
        <f>(((K2377/60)/60)/24)+DATE(1970,1,1)</f>
        <v>42746.057106481487</v>
      </c>
      <c r="U2377" s="5" t="str">
        <f>TEXT(T2377,"mmm")</f>
        <v>Jan</v>
      </c>
      <c r="V2377" s="5" t="str">
        <f>TEXT(T2377,"yyyy")</f>
        <v>2017</v>
      </c>
      <c r="W2377" s="5" t="str">
        <f>TEXT(Y2377,"mmm")</f>
        <v>Feb</v>
      </c>
      <c r="X2377" s="1" t="str">
        <f>TEXT(Y2377,"yyyy")</f>
        <v>2017</v>
      </c>
      <c r="Y2377" s="27">
        <f>(((J2377/60)/60)/24)+DATE(1970,1,1)</f>
        <v>42791.057106481487</v>
      </c>
    </row>
    <row r="2378" spans="1:25" ht="48" x14ac:dyDescent="0.2">
      <c r="A2378" s="1">
        <v>3381</v>
      </c>
      <c r="B2378" s="7" t="s">
        <v>3380</v>
      </c>
      <c r="C2378" s="7" t="s">
        <v>7491</v>
      </c>
      <c r="D2378" s="1">
        <v>4000</v>
      </c>
      <c r="E2378" s="37" t="str">
        <f>VLOOKUP(D2378,'Vlookup Table Bonus Point'!$C$3:$D$26,2,TRUE)</f>
        <v>1000 to 4999</v>
      </c>
      <c r="F2378" s="1">
        <v>4090</v>
      </c>
      <c r="G2378" s="1" t="s">
        <v>8218</v>
      </c>
      <c r="H2378" s="1" t="s">
        <v>8223</v>
      </c>
      <c r="I2378" s="1" t="s">
        <v>8245</v>
      </c>
      <c r="J2378" s="1">
        <v>1426044383</v>
      </c>
      <c r="K2378" s="1">
        <v>1423455983</v>
      </c>
      <c r="L2378" s="1" t="b">
        <v>0</v>
      </c>
      <c r="M2378" s="1">
        <v>48</v>
      </c>
      <c r="N2378" s="1" t="b">
        <v>1</v>
      </c>
      <c r="O2378" s="1" t="s">
        <v>8270</v>
      </c>
      <c r="P2378" s="28">
        <f>F2378/D2378</f>
        <v>1.0225</v>
      </c>
      <c r="Q2378" s="29">
        <f>IF(M2378&gt;0,F2378/M2378,0)</f>
        <v>85.208333333333329</v>
      </c>
      <c r="R2378" s="9" t="str">
        <f>LEFT(O2378,SEARCH("/",O2378,1)-1)</f>
        <v>theater</v>
      </c>
      <c r="S2378" s="26" t="str">
        <f>RIGHT(O2378,LEN(O2378)-SEARCH("/",O2378,1))</f>
        <v>plays</v>
      </c>
      <c r="T2378" s="27">
        <f>(((K2378/60)/60)/24)+DATE(1970,1,1)</f>
        <v>42044.184988425928</v>
      </c>
      <c r="U2378" s="5" t="str">
        <f>TEXT(T2378,"mmm")</f>
        <v>Feb</v>
      </c>
      <c r="V2378" s="5" t="str">
        <f>TEXT(T2378,"yyyy")</f>
        <v>2015</v>
      </c>
      <c r="W2378" s="5" t="str">
        <f>TEXT(Y2378,"mmm")</f>
        <v>Mar</v>
      </c>
      <c r="X2378" s="1" t="str">
        <f>TEXT(Y2378,"yyyy")</f>
        <v>2015</v>
      </c>
      <c r="Y2378" s="27">
        <f>(((J2378/60)/60)/24)+DATE(1970,1,1)</f>
        <v>42074.143321759257</v>
      </c>
    </row>
    <row r="2379" spans="1:25" ht="48" x14ac:dyDescent="0.2">
      <c r="A2379" s="1">
        <v>3398</v>
      </c>
      <c r="B2379" s="7" t="s">
        <v>3397</v>
      </c>
      <c r="C2379" s="7" t="s">
        <v>7508</v>
      </c>
      <c r="D2379" s="1">
        <v>4000</v>
      </c>
      <c r="E2379" s="37" t="str">
        <f>VLOOKUP(D2379,'Vlookup Table Bonus Point'!$C$3:$D$26,2,TRUE)</f>
        <v>1000 to 4999</v>
      </c>
      <c r="F2379" s="1">
        <v>4443</v>
      </c>
      <c r="G2379" s="1" t="s">
        <v>8218</v>
      </c>
      <c r="H2379" s="1" t="s">
        <v>8223</v>
      </c>
      <c r="I2379" s="1" t="s">
        <v>8245</v>
      </c>
      <c r="J2379" s="1">
        <v>1416589200</v>
      </c>
      <c r="K2379" s="1">
        <v>1414605776</v>
      </c>
      <c r="L2379" s="1" t="b">
        <v>0</v>
      </c>
      <c r="M2379" s="1">
        <v>65</v>
      </c>
      <c r="N2379" s="1" t="b">
        <v>1</v>
      </c>
      <c r="O2379" s="1" t="s">
        <v>8270</v>
      </c>
      <c r="P2379" s="28">
        <f>F2379/D2379</f>
        <v>1.1107499999999999</v>
      </c>
      <c r="Q2379" s="29">
        <f>IF(M2379&gt;0,F2379/M2379,0)</f>
        <v>68.353846153846149</v>
      </c>
      <c r="R2379" s="9" t="str">
        <f>LEFT(O2379,SEARCH("/",O2379,1)-1)</f>
        <v>theater</v>
      </c>
      <c r="S2379" s="26" t="str">
        <f>RIGHT(O2379,LEN(O2379)-SEARCH("/",O2379,1))</f>
        <v>plays</v>
      </c>
      <c r="T2379" s="27">
        <f>(((K2379/60)/60)/24)+DATE(1970,1,1)</f>
        <v>41941.75203703704</v>
      </c>
      <c r="U2379" s="5" t="str">
        <f>TEXT(T2379,"mmm")</f>
        <v>Oct</v>
      </c>
      <c r="V2379" s="5" t="str">
        <f>TEXT(T2379,"yyyy")</f>
        <v>2014</v>
      </c>
      <c r="W2379" s="5" t="str">
        <f>TEXT(Y2379,"mmm")</f>
        <v>Nov</v>
      </c>
      <c r="X2379" s="1" t="str">
        <f>TEXT(Y2379,"yyyy")</f>
        <v>2014</v>
      </c>
      <c r="Y2379" s="27">
        <f>(((J2379/60)/60)/24)+DATE(1970,1,1)</f>
        <v>41964.708333333328</v>
      </c>
    </row>
    <row r="2380" spans="1:25" ht="48" x14ac:dyDescent="0.2">
      <c r="A2380" s="1">
        <v>3416</v>
      </c>
      <c r="B2380" s="7" t="s">
        <v>3415</v>
      </c>
      <c r="C2380" s="7" t="s">
        <v>7526</v>
      </c>
      <c r="D2380" s="1">
        <v>4000</v>
      </c>
      <c r="E2380" s="37" t="str">
        <f>VLOOKUP(D2380,'Vlookup Table Bonus Point'!$C$3:$D$26,2,TRUE)</f>
        <v>1000 to 4999</v>
      </c>
      <c r="F2380" s="1">
        <v>4784</v>
      </c>
      <c r="G2380" s="1" t="s">
        <v>8218</v>
      </c>
      <c r="H2380" s="1" t="s">
        <v>8224</v>
      </c>
      <c r="I2380" s="1" t="s">
        <v>8246</v>
      </c>
      <c r="J2380" s="1">
        <v>1429813800</v>
      </c>
      <c r="K2380" s="1">
        <v>1427363645</v>
      </c>
      <c r="L2380" s="1" t="b">
        <v>0</v>
      </c>
      <c r="M2380" s="1">
        <v>30</v>
      </c>
      <c r="N2380" s="1" t="b">
        <v>1</v>
      </c>
      <c r="O2380" s="1" t="s">
        <v>8270</v>
      </c>
      <c r="P2380" s="28">
        <f>F2380/D2380</f>
        <v>1.196</v>
      </c>
      <c r="Q2380" s="29">
        <f>IF(M2380&gt;0,F2380/M2380,0)</f>
        <v>159.46666666666667</v>
      </c>
      <c r="R2380" s="9" t="str">
        <f>LEFT(O2380,SEARCH("/",O2380,1)-1)</f>
        <v>theater</v>
      </c>
      <c r="S2380" s="26" t="str">
        <f>RIGHT(O2380,LEN(O2380)-SEARCH("/",O2380,1))</f>
        <v>plays</v>
      </c>
      <c r="T2380" s="27">
        <f>(((K2380/60)/60)/24)+DATE(1970,1,1)</f>
        <v>42089.412557870368</v>
      </c>
      <c r="U2380" s="5" t="str">
        <f>TEXT(T2380,"mmm")</f>
        <v>Mar</v>
      </c>
      <c r="V2380" s="5" t="str">
        <f>TEXT(T2380,"yyyy")</f>
        <v>2015</v>
      </c>
      <c r="W2380" s="5" t="str">
        <f>TEXT(Y2380,"mmm")</f>
        <v>Apr</v>
      </c>
      <c r="X2380" s="1" t="str">
        <f>TEXT(Y2380,"yyyy")</f>
        <v>2015</v>
      </c>
      <c r="Y2380" s="27">
        <f>(((J2380/60)/60)/24)+DATE(1970,1,1)</f>
        <v>42117.770833333328</v>
      </c>
    </row>
    <row r="2381" spans="1:25" ht="48" x14ac:dyDescent="0.2">
      <c r="A2381" s="1">
        <v>3418</v>
      </c>
      <c r="B2381" s="7" t="s">
        <v>3417</v>
      </c>
      <c r="C2381" s="7" t="s">
        <v>7528</v>
      </c>
      <c r="D2381" s="1">
        <v>4000</v>
      </c>
      <c r="E2381" s="37" t="str">
        <f>VLOOKUP(D2381,'Vlookup Table Bonus Point'!$C$3:$D$26,2,TRUE)</f>
        <v>1000 to 4999</v>
      </c>
      <c r="F2381" s="1">
        <v>4035</v>
      </c>
      <c r="G2381" s="1" t="s">
        <v>8218</v>
      </c>
      <c r="H2381" s="1" t="s">
        <v>8223</v>
      </c>
      <c r="I2381" s="1" t="s">
        <v>8245</v>
      </c>
      <c r="J2381" s="1">
        <v>1400875307</v>
      </c>
      <c r="K2381" s="1">
        <v>1398283307</v>
      </c>
      <c r="L2381" s="1" t="b">
        <v>0</v>
      </c>
      <c r="M2381" s="1">
        <v>56</v>
      </c>
      <c r="N2381" s="1" t="b">
        <v>1</v>
      </c>
      <c r="O2381" s="1" t="s">
        <v>8270</v>
      </c>
      <c r="P2381" s="28">
        <f>F2381/D2381</f>
        <v>1.00875</v>
      </c>
      <c r="Q2381" s="29">
        <f>IF(M2381&gt;0,F2381/M2381,0)</f>
        <v>72.053571428571431</v>
      </c>
      <c r="R2381" s="9" t="str">
        <f>LEFT(O2381,SEARCH("/",O2381,1)-1)</f>
        <v>theater</v>
      </c>
      <c r="S2381" s="26" t="str">
        <f>RIGHT(O2381,LEN(O2381)-SEARCH("/",O2381,1))</f>
        <v>plays</v>
      </c>
      <c r="T2381" s="27">
        <f>(((K2381/60)/60)/24)+DATE(1970,1,1)</f>
        <v>41752.83457175926</v>
      </c>
      <c r="U2381" s="5" t="str">
        <f>TEXT(T2381,"mmm")</f>
        <v>Apr</v>
      </c>
      <c r="V2381" s="5" t="str">
        <f>TEXT(T2381,"yyyy")</f>
        <v>2014</v>
      </c>
      <c r="W2381" s="5" t="str">
        <f>TEXT(Y2381,"mmm")</f>
        <v>May</v>
      </c>
      <c r="X2381" s="1" t="str">
        <f>TEXT(Y2381,"yyyy")</f>
        <v>2014</v>
      </c>
      <c r="Y2381" s="27">
        <f>(((J2381/60)/60)/24)+DATE(1970,1,1)</f>
        <v>41782.83457175926</v>
      </c>
    </row>
    <row r="2382" spans="1:25" ht="48" x14ac:dyDescent="0.2">
      <c r="A2382" s="1">
        <v>3502</v>
      </c>
      <c r="B2382" s="7" t="s">
        <v>3501</v>
      </c>
      <c r="C2382" s="7" t="s">
        <v>7612</v>
      </c>
      <c r="D2382" s="1">
        <v>4000</v>
      </c>
      <c r="E2382" s="37" t="str">
        <f>VLOOKUP(D2382,'Vlookup Table Bonus Point'!$C$3:$D$26,2,TRUE)</f>
        <v>1000 to 4999</v>
      </c>
      <c r="F2382" s="1">
        <v>4216</v>
      </c>
      <c r="G2382" s="1" t="s">
        <v>8218</v>
      </c>
      <c r="H2382" s="1" t="s">
        <v>8223</v>
      </c>
      <c r="I2382" s="1" t="s">
        <v>8245</v>
      </c>
      <c r="J2382" s="1">
        <v>1458100740</v>
      </c>
      <c r="K2382" s="1">
        <v>1456862924</v>
      </c>
      <c r="L2382" s="1" t="b">
        <v>0</v>
      </c>
      <c r="M2382" s="1">
        <v>31</v>
      </c>
      <c r="N2382" s="1" t="b">
        <v>1</v>
      </c>
      <c r="O2382" s="1" t="s">
        <v>8270</v>
      </c>
      <c r="P2382" s="28">
        <f>F2382/D2382</f>
        <v>1.054</v>
      </c>
      <c r="Q2382" s="29">
        <f>IF(M2382&gt;0,F2382/M2382,0)</f>
        <v>136</v>
      </c>
      <c r="R2382" s="9" t="str">
        <f>LEFT(O2382,SEARCH("/",O2382,1)-1)</f>
        <v>theater</v>
      </c>
      <c r="S2382" s="26" t="str">
        <f>RIGHT(O2382,LEN(O2382)-SEARCH("/",O2382,1))</f>
        <v>plays</v>
      </c>
      <c r="T2382" s="27">
        <f>(((K2382/60)/60)/24)+DATE(1970,1,1)</f>
        <v>42430.839398148149</v>
      </c>
      <c r="U2382" s="5" t="str">
        <f>TEXT(T2382,"mmm")</f>
        <v>Mar</v>
      </c>
      <c r="V2382" s="5" t="str">
        <f>TEXT(T2382,"yyyy")</f>
        <v>2016</v>
      </c>
      <c r="W2382" s="5" t="str">
        <f>TEXT(Y2382,"mmm")</f>
        <v>Mar</v>
      </c>
      <c r="X2382" s="1" t="str">
        <f>TEXT(Y2382,"yyyy")</f>
        <v>2016</v>
      </c>
      <c r="Y2382" s="27">
        <f>(((J2382/60)/60)/24)+DATE(1970,1,1)</f>
        <v>42445.165972222225</v>
      </c>
    </row>
    <row r="2383" spans="1:25" ht="48" x14ac:dyDescent="0.2">
      <c r="A2383" s="1">
        <v>3517</v>
      </c>
      <c r="B2383" s="7" t="s">
        <v>3516</v>
      </c>
      <c r="C2383" s="7" t="s">
        <v>7627</v>
      </c>
      <c r="D2383" s="1">
        <v>4000</v>
      </c>
      <c r="E2383" s="37" t="str">
        <f>VLOOKUP(D2383,'Vlookup Table Bonus Point'!$C$3:$D$26,2,TRUE)</f>
        <v>1000 to 4999</v>
      </c>
      <c r="F2383" s="1">
        <v>4000</v>
      </c>
      <c r="G2383" s="1" t="s">
        <v>8218</v>
      </c>
      <c r="H2383" s="1" t="s">
        <v>8224</v>
      </c>
      <c r="I2383" s="1" t="s">
        <v>8246</v>
      </c>
      <c r="J2383" s="1">
        <v>1404471600</v>
      </c>
      <c r="K2383" s="1">
        <v>1401910634</v>
      </c>
      <c r="L2383" s="1" t="b">
        <v>0</v>
      </c>
      <c r="M2383" s="1">
        <v>13</v>
      </c>
      <c r="N2383" s="1" t="b">
        <v>1</v>
      </c>
      <c r="O2383" s="1" t="s">
        <v>8270</v>
      </c>
      <c r="P2383" s="28">
        <f>F2383/D2383</f>
        <v>1</v>
      </c>
      <c r="Q2383" s="29">
        <f>IF(M2383&gt;0,F2383/M2383,0)</f>
        <v>307.69230769230768</v>
      </c>
      <c r="R2383" s="9" t="str">
        <f>LEFT(O2383,SEARCH("/",O2383,1)-1)</f>
        <v>theater</v>
      </c>
      <c r="S2383" s="26" t="str">
        <f>RIGHT(O2383,LEN(O2383)-SEARCH("/",O2383,1))</f>
        <v>plays</v>
      </c>
      <c r="T2383" s="27">
        <f>(((K2383/60)/60)/24)+DATE(1970,1,1)</f>
        <v>41794.817523148151</v>
      </c>
      <c r="U2383" s="5" t="str">
        <f>TEXT(T2383,"mmm")</f>
        <v>Jun</v>
      </c>
      <c r="V2383" s="5" t="str">
        <f>TEXT(T2383,"yyyy")</f>
        <v>2014</v>
      </c>
      <c r="W2383" s="5" t="str">
        <f>TEXT(Y2383,"mmm")</f>
        <v>Jul</v>
      </c>
      <c r="X2383" s="1" t="str">
        <f>TEXT(Y2383,"yyyy")</f>
        <v>2014</v>
      </c>
      <c r="Y2383" s="27">
        <f>(((J2383/60)/60)/24)+DATE(1970,1,1)</f>
        <v>41824.458333333336</v>
      </c>
    </row>
    <row r="2384" spans="1:25" ht="48" x14ac:dyDescent="0.2">
      <c r="A2384" s="1">
        <v>3523</v>
      </c>
      <c r="B2384" s="7" t="s">
        <v>3522</v>
      </c>
      <c r="C2384" s="7" t="s">
        <v>7633</v>
      </c>
      <c r="D2384" s="1">
        <v>4000</v>
      </c>
      <c r="E2384" s="37" t="str">
        <f>VLOOKUP(D2384,'Vlookup Table Bonus Point'!$C$3:$D$26,2,TRUE)</f>
        <v>1000 to 4999</v>
      </c>
      <c r="F2384" s="1">
        <v>4546</v>
      </c>
      <c r="G2384" s="1" t="s">
        <v>8218</v>
      </c>
      <c r="H2384" s="1" t="s">
        <v>8224</v>
      </c>
      <c r="I2384" s="1" t="s">
        <v>8246</v>
      </c>
      <c r="J2384" s="1">
        <v>1474844400</v>
      </c>
      <c r="K2384" s="1">
        <v>1469871148</v>
      </c>
      <c r="L2384" s="1" t="b">
        <v>0</v>
      </c>
      <c r="M2384" s="1">
        <v>80</v>
      </c>
      <c r="N2384" s="1" t="b">
        <v>1</v>
      </c>
      <c r="O2384" s="1" t="s">
        <v>8270</v>
      </c>
      <c r="P2384" s="28">
        <f>F2384/D2384</f>
        <v>1.1365000000000001</v>
      </c>
      <c r="Q2384" s="29">
        <f>IF(M2384&gt;0,F2384/M2384,0)</f>
        <v>56.825000000000003</v>
      </c>
      <c r="R2384" s="9" t="str">
        <f>LEFT(O2384,SEARCH("/",O2384,1)-1)</f>
        <v>theater</v>
      </c>
      <c r="S2384" s="26" t="str">
        <f>RIGHT(O2384,LEN(O2384)-SEARCH("/",O2384,1))</f>
        <v>plays</v>
      </c>
      <c r="T2384" s="27">
        <f>(((K2384/60)/60)/24)+DATE(1970,1,1)</f>
        <v>42581.397546296299</v>
      </c>
      <c r="U2384" s="5" t="str">
        <f>TEXT(T2384,"mmm")</f>
        <v>Jul</v>
      </c>
      <c r="V2384" s="5" t="str">
        <f>TEXT(T2384,"yyyy")</f>
        <v>2016</v>
      </c>
      <c r="W2384" s="5" t="str">
        <f>TEXT(Y2384,"mmm")</f>
        <v>Sep</v>
      </c>
      <c r="X2384" s="1" t="str">
        <f>TEXT(Y2384,"yyyy")</f>
        <v>2016</v>
      </c>
      <c r="Y2384" s="27">
        <f>(((J2384/60)/60)/24)+DATE(1970,1,1)</f>
        <v>42638.958333333328</v>
      </c>
    </row>
    <row r="2385" spans="1:25" ht="48" x14ac:dyDescent="0.2">
      <c r="A2385" s="1">
        <v>3589</v>
      </c>
      <c r="B2385" s="7" t="s">
        <v>3588</v>
      </c>
      <c r="C2385" s="7" t="s">
        <v>7699</v>
      </c>
      <c r="D2385" s="1">
        <v>4000</v>
      </c>
      <c r="E2385" s="37" t="str">
        <f>VLOOKUP(D2385,'Vlookup Table Bonus Point'!$C$3:$D$26,2,TRUE)</f>
        <v>1000 to 4999</v>
      </c>
      <c r="F2385" s="1">
        <v>5100</v>
      </c>
      <c r="G2385" s="1" t="s">
        <v>8218</v>
      </c>
      <c r="H2385" s="1" t="s">
        <v>8223</v>
      </c>
      <c r="I2385" s="1" t="s">
        <v>8245</v>
      </c>
      <c r="J2385" s="1">
        <v>1432654347</v>
      </c>
      <c r="K2385" s="1">
        <v>1430494347</v>
      </c>
      <c r="L2385" s="1" t="b">
        <v>0</v>
      </c>
      <c r="M2385" s="1">
        <v>62</v>
      </c>
      <c r="N2385" s="1" t="b">
        <v>1</v>
      </c>
      <c r="O2385" s="1" t="s">
        <v>8270</v>
      </c>
      <c r="P2385" s="28">
        <f>F2385/D2385</f>
        <v>1.2749999999999999</v>
      </c>
      <c r="Q2385" s="29">
        <f>IF(M2385&gt;0,F2385/M2385,0)</f>
        <v>82.258064516129039</v>
      </c>
      <c r="R2385" s="9" t="str">
        <f>LEFT(O2385,SEARCH("/",O2385,1)-1)</f>
        <v>theater</v>
      </c>
      <c r="S2385" s="26" t="str">
        <f>RIGHT(O2385,LEN(O2385)-SEARCH("/",O2385,1))</f>
        <v>plays</v>
      </c>
      <c r="T2385" s="27">
        <f>(((K2385/60)/60)/24)+DATE(1970,1,1)</f>
        <v>42125.647534722222</v>
      </c>
      <c r="U2385" s="5" t="str">
        <f>TEXT(T2385,"mmm")</f>
        <v>May</v>
      </c>
      <c r="V2385" s="5" t="str">
        <f>TEXT(T2385,"yyyy")</f>
        <v>2015</v>
      </c>
      <c r="W2385" s="5" t="str">
        <f>TEXT(Y2385,"mmm")</f>
        <v>May</v>
      </c>
      <c r="X2385" s="1" t="str">
        <f>TEXT(Y2385,"yyyy")</f>
        <v>2015</v>
      </c>
      <c r="Y2385" s="27">
        <f>(((J2385/60)/60)/24)+DATE(1970,1,1)</f>
        <v>42150.647534722222</v>
      </c>
    </row>
    <row r="2386" spans="1:25" ht="64" x14ac:dyDescent="0.2">
      <c r="A2386" s="1">
        <v>3602</v>
      </c>
      <c r="B2386" s="7" t="s">
        <v>3601</v>
      </c>
      <c r="C2386" s="7" t="s">
        <v>7712</v>
      </c>
      <c r="D2386" s="1">
        <v>4000</v>
      </c>
      <c r="E2386" s="37" t="str">
        <f>VLOOKUP(D2386,'Vlookup Table Bonus Point'!$C$3:$D$26,2,TRUE)</f>
        <v>1000 to 4999</v>
      </c>
      <c r="F2386" s="1">
        <v>4002</v>
      </c>
      <c r="G2386" s="1" t="s">
        <v>8218</v>
      </c>
      <c r="H2386" s="1" t="s">
        <v>8223</v>
      </c>
      <c r="I2386" s="1" t="s">
        <v>8245</v>
      </c>
      <c r="J2386" s="1">
        <v>1463520479</v>
      </c>
      <c r="K2386" s="1">
        <v>1458336479</v>
      </c>
      <c r="L2386" s="1" t="b">
        <v>0</v>
      </c>
      <c r="M2386" s="1">
        <v>49</v>
      </c>
      <c r="N2386" s="1" t="b">
        <v>1</v>
      </c>
      <c r="O2386" s="1" t="s">
        <v>8270</v>
      </c>
      <c r="P2386" s="28">
        <f>F2386/D2386</f>
        <v>1.0004999999999999</v>
      </c>
      <c r="Q2386" s="29">
        <f>IF(M2386&gt;0,F2386/M2386,0)</f>
        <v>81.673469387755105</v>
      </c>
      <c r="R2386" s="9" t="str">
        <f>LEFT(O2386,SEARCH("/",O2386,1)-1)</f>
        <v>theater</v>
      </c>
      <c r="S2386" s="26" t="str">
        <f>RIGHT(O2386,LEN(O2386)-SEARCH("/",O2386,1))</f>
        <v>plays</v>
      </c>
      <c r="T2386" s="27">
        <f>(((K2386/60)/60)/24)+DATE(1970,1,1)</f>
        <v>42447.894432870366</v>
      </c>
      <c r="U2386" s="5" t="str">
        <f>TEXT(T2386,"mmm")</f>
        <v>Mar</v>
      </c>
      <c r="V2386" s="5" t="str">
        <f>TEXT(T2386,"yyyy")</f>
        <v>2016</v>
      </c>
      <c r="W2386" s="5" t="str">
        <f>TEXT(Y2386,"mmm")</f>
        <v>May</v>
      </c>
      <c r="X2386" s="1" t="str">
        <f>TEXT(Y2386,"yyyy")</f>
        <v>2016</v>
      </c>
      <c r="Y2386" s="27">
        <f>(((J2386/60)/60)/24)+DATE(1970,1,1)</f>
        <v>42507.894432870366</v>
      </c>
    </row>
    <row r="2387" spans="1:25" ht="48" x14ac:dyDescent="0.2">
      <c r="A2387" s="1">
        <v>3626</v>
      </c>
      <c r="B2387" s="7" t="s">
        <v>3624</v>
      </c>
      <c r="C2387" s="7" t="s">
        <v>7736</v>
      </c>
      <c r="D2387" s="1">
        <v>4000</v>
      </c>
      <c r="E2387" s="37" t="str">
        <f>VLOOKUP(D2387,'Vlookup Table Bonus Point'!$C$3:$D$26,2,TRUE)</f>
        <v>1000 to 4999</v>
      </c>
      <c r="F2387" s="1">
        <v>4073</v>
      </c>
      <c r="G2387" s="1" t="s">
        <v>8218</v>
      </c>
      <c r="H2387" s="1" t="s">
        <v>8224</v>
      </c>
      <c r="I2387" s="1" t="s">
        <v>8246</v>
      </c>
      <c r="J2387" s="1">
        <v>1408204857</v>
      </c>
      <c r="K2387" s="1">
        <v>1406390457</v>
      </c>
      <c r="L2387" s="1" t="b">
        <v>0</v>
      </c>
      <c r="M2387" s="1">
        <v>48</v>
      </c>
      <c r="N2387" s="1" t="b">
        <v>1</v>
      </c>
      <c r="O2387" s="1" t="s">
        <v>8270</v>
      </c>
      <c r="P2387" s="28">
        <f>F2387/D2387</f>
        <v>1.0182500000000001</v>
      </c>
      <c r="Q2387" s="29">
        <f>IF(M2387&gt;0,F2387/M2387,0)</f>
        <v>84.854166666666671</v>
      </c>
      <c r="R2387" s="9" t="str">
        <f>LEFT(O2387,SEARCH("/",O2387,1)-1)</f>
        <v>theater</v>
      </c>
      <c r="S2387" s="26" t="str">
        <f>RIGHT(O2387,LEN(O2387)-SEARCH("/",O2387,1))</f>
        <v>plays</v>
      </c>
      <c r="T2387" s="27">
        <f>(((K2387/60)/60)/24)+DATE(1970,1,1)</f>
        <v>41846.667326388888</v>
      </c>
      <c r="U2387" s="5" t="str">
        <f>TEXT(T2387,"mmm")</f>
        <v>Jul</v>
      </c>
      <c r="V2387" s="5" t="str">
        <f>TEXT(T2387,"yyyy")</f>
        <v>2014</v>
      </c>
      <c r="W2387" s="5" t="str">
        <f>TEXT(Y2387,"mmm")</f>
        <v>Aug</v>
      </c>
      <c r="X2387" s="1" t="str">
        <f>TEXT(Y2387,"yyyy")</f>
        <v>2014</v>
      </c>
      <c r="Y2387" s="27">
        <f>(((J2387/60)/60)/24)+DATE(1970,1,1)</f>
        <v>41867.667326388888</v>
      </c>
    </row>
    <row r="2388" spans="1:25" ht="48" x14ac:dyDescent="0.2">
      <c r="A2388" s="1">
        <v>3673</v>
      </c>
      <c r="B2388" s="7" t="s">
        <v>3670</v>
      </c>
      <c r="C2388" s="7" t="s">
        <v>7783</v>
      </c>
      <c r="D2388" s="1">
        <v>4000</v>
      </c>
      <c r="E2388" s="37" t="str">
        <f>VLOOKUP(D2388,'Vlookup Table Bonus Point'!$C$3:$D$26,2,TRUE)</f>
        <v>1000 to 4999</v>
      </c>
      <c r="F2388" s="1">
        <v>4545</v>
      </c>
      <c r="G2388" s="1" t="s">
        <v>8218</v>
      </c>
      <c r="H2388" s="1" t="s">
        <v>8224</v>
      </c>
      <c r="I2388" s="1" t="s">
        <v>8246</v>
      </c>
      <c r="J2388" s="1">
        <v>1415191920</v>
      </c>
      <c r="K2388" s="1">
        <v>1412233497</v>
      </c>
      <c r="L2388" s="1" t="b">
        <v>0</v>
      </c>
      <c r="M2388" s="1">
        <v>114</v>
      </c>
      <c r="N2388" s="1" t="b">
        <v>1</v>
      </c>
      <c r="O2388" s="1" t="s">
        <v>8270</v>
      </c>
      <c r="P2388" s="28">
        <f>F2388/D2388</f>
        <v>1.13625</v>
      </c>
      <c r="Q2388" s="29">
        <f>IF(M2388&gt;0,F2388/M2388,0)</f>
        <v>39.868421052631582</v>
      </c>
      <c r="R2388" s="9" t="str">
        <f>LEFT(O2388,SEARCH("/",O2388,1)-1)</f>
        <v>theater</v>
      </c>
      <c r="S2388" s="26" t="str">
        <f>RIGHT(O2388,LEN(O2388)-SEARCH("/",O2388,1))</f>
        <v>plays</v>
      </c>
      <c r="T2388" s="27">
        <f>(((K2388/60)/60)/24)+DATE(1970,1,1)</f>
        <v>41914.295104166667</v>
      </c>
      <c r="U2388" s="5" t="str">
        <f>TEXT(T2388,"mmm")</f>
        <v>Oct</v>
      </c>
      <c r="V2388" s="5" t="str">
        <f>TEXT(T2388,"yyyy")</f>
        <v>2014</v>
      </c>
      <c r="W2388" s="5" t="str">
        <f>TEXT(Y2388,"mmm")</f>
        <v>Nov</v>
      </c>
      <c r="X2388" s="1" t="str">
        <f>TEXT(Y2388,"yyyy")</f>
        <v>2014</v>
      </c>
      <c r="Y2388" s="27">
        <f>(((J2388/60)/60)/24)+DATE(1970,1,1)</f>
        <v>41948.536111111112</v>
      </c>
    </row>
    <row r="2389" spans="1:25" ht="64" x14ac:dyDescent="0.2">
      <c r="A2389" s="1">
        <v>3695</v>
      </c>
      <c r="B2389" s="7" t="s">
        <v>3692</v>
      </c>
      <c r="C2389" s="7" t="s">
        <v>7805</v>
      </c>
      <c r="D2389" s="1">
        <v>4000</v>
      </c>
      <c r="E2389" s="37" t="str">
        <f>VLOOKUP(D2389,'Vlookup Table Bonus Point'!$C$3:$D$26,2,TRUE)</f>
        <v>1000 to 4999</v>
      </c>
      <c r="F2389" s="1">
        <v>4005</v>
      </c>
      <c r="G2389" s="1" t="s">
        <v>8218</v>
      </c>
      <c r="H2389" s="1" t="s">
        <v>8223</v>
      </c>
      <c r="I2389" s="1" t="s">
        <v>8245</v>
      </c>
      <c r="J2389" s="1">
        <v>1421009610</v>
      </c>
      <c r="K2389" s="1">
        <v>1419281610</v>
      </c>
      <c r="L2389" s="1" t="b">
        <v>0</v>
      </c>
      <c r="M2389" s="1">
        <v>33</v>
      </c>
      <c r="N2389" s="1" t="b">
        <v>1</v>
      </c>
      <c r="O2389" s="1" t="s">
        <v>8270</v>
      </c>
      <c r="P2389" s="28">
        <f>F2389/D2389</f>
        <v>1.00125</v>
      </c>
      <c r="Q2389" s="29">
        <f>IF(M2389&gt;0,F2389/M2389,0)</f>
        <v>121.36363636363636</v>
      </c>
      <c r="R2389" s="9" t="str">
        <f>LEFT(O2389,SEARCH("/",O2389,1)-1)</f>
        <v>theater</v>
      </c>
      <c r="S2389" s="26" t="str">
        <f>RIGHT(O2389,LEN(O2389)-SEARCH("/",O2389,1))</f>
        <v>plays</v>
      </c>
      <c r="T2389" s="27">
        <f>(((K2389/60)/60)/24)+DATE(1970,1,1)</f>
        <v>41995.870486111111</v>
      </c>
      <c r="U2389" s="5" t="str">
        <f>TEXT(T2389,"mmm")</f>
        <v>Dec</v>
      </c>
      <c r="V2389" s="5" t="str">
        <f>TEXT(T2389,"yyyy")</f>
        <v>2014</v>
      </c>
      <c r="W2389" s="5" t="str">
        <f>TEXT(Y2389,"mmm")</f>
        <v>Jan</v>
      </c>
      <c r="X2389" s="1" t="str">
        <f>TEXT(Y2389,"yyyy")</f>
        <v>2015</v>
      </c>
      <c r="Y2389" s="27">
        <f>(((J2389/60)/60)/24)+DATE(1970,1,1)</f>
        <v>42015.870486111111</v>
      </c>
    </row>
    <row r="2390" spans="1:25" ht="48" x14ac:dyDescent="0.2">
      <c r="A2390" s="1">
        <v>3717</v>
      </c>
      <c r="B2390" s="7" t="s">
        <v>3714</v>
      </c>
      <c r="C2390" s="7" t="s">
        <v>7827</v>
      </c>
      <c r="D2390" s="1">
        <v>4000</v>
      </c>
      <c r="E2390" s="37" t="str">
        <f>VLOOKUP(D2390,'Vlookup Table Bonus Point'!$C$3:$D$26,2,TRUE)</f>
        <v>1000 to 4999</v>
      </c>
      <c r="F2390" s="1">
        <v>4030</v>
      </c>
      <c r="G2390" s="1" t="s">
        <v>8218</v>
      </c>
      <c r="H2390" s="1" t="s">
        <v>8224</v>
      </c>
      <c r="I2390" s="1" t="s">
        <v>8246</v>
      </c>
      <c r="J2390" s="1">
        <v>1431204449</v>
      </c>
      <c r="K2390" s="1">
        <v>1428526049</v>
      </c>
      <c r="L2390" s="1" t="b">
        <v>0</v>
      </c>
      <c r="M2390" s="1">
        <v>13</v>
      </c>
      <c r="N2390" s="1" t="b">
        <v>1</v>
      </c>
      <c r="O2390" s="1" t="s">
        <v>8270</v>
      </c>
      <c r="P2390" s="28">
        <f>F2390/D2390</f>
        <v>1.0075000000000001</v>
      </c>
      <c r="Q2390" s="29">
        <f>IF(M2390&gt;0,F2390/M2390,0)</f>
        <v>310</v>
      </c>
      <c r="R2390" s="9" t="str">
        <f>LEFT(O2390,SEARCH("/",O2390,1)-1)</f>
        <v>theater</v>
      </c>
      <c r="S2390" s="26" t="str">
        <f>RIGHT(O2390,LEN(O2390)-SEARCH("/",O2390,1))</f>
        <v>plays</v>
      </c>
      <c r="T2390" s="27">
        <f>(((K2390/60)/60)/24)+DATE(1970,1,1)</f>
        <v>42102.866307870368</v>
      </c>
      <c r="U2390" s="5" t="str">
        <f>TEXT(T2390,"mmm")</f>
        <v>Apr</v>
      </c>
      <c r="V2390" s="5" t="str">
        <f>TEXT(T2390,"yyyy")</f>
        <v>2015</v>
      </c>
      <c r="W2390" s="5" t="str">
        <f>TEXT(Y2390,"mmm")</f>
        <v>May</v>
      </c>
      <c r="X2390" s="1" t="str">
        <f>TEXT(Y2390,"yyyy")</f>
        <v>2015</v>
      </c>
      <c r="Y2390" s="27">
        <f>(((J2390/60)/60)/24)+DATE(1970,1,1)</f>
        <v>42133.866307870368</v>
      </c>
    </row>
    <row r="2391" spans="1:25" ht="48" x14ac:dyDescent="0.2">
      <c r="A2391" s="1">
        <v>3739</v>
      </c>
      <c r="B2391" s="7" t="s">
        <v>3736</v>
      </c>
      <c r="C2391" s="7" t="s">
        <v>7849</v>
      </c>
      <c r="D2391" s="1">
        <v>4000</v>
      </c>
      <c r="E2391" s="37" t="str">
        <f>VLOOKUP(D2391,'Vlookup Table Bonus Point'!$C$3:$D$26,2,TRUE)</f>
        <v>1000 to 4999</v>
      </c>
      <c r="F2391" s="1">
        <v>805</v>
      </c>
      <c r="G2391" s="1" t="s">
        <v>8220</v>
      </c>
      <c r="H2391" s="1" t="s">
        <v>8224</v>
      </c>
      <c r="I2391" s="1" t="s">
        <v>8246</v>
      </c>
      <c r="J2391" s="1">
        <v>1468752468</v>
      </c>
      <c r="K2391" s="1">
        <v>1467024468</v>
      </c>
      <c r="L2391" s="1" t="b">
        <v>0</v>
      </c>
      <c r="M2391" s="1">
        <v>8</v>
      </c>
      <c r="N2391" s="1" t="b">
        <v>0</v>
      </c>
      <c r="O2391" s="1" t="s">
        <v>8270</v>
      </c>
      <c r="P2391" s="28">
        <f>F2391/D2391</f>
        <v>0.20125000000000001</v>
      </c>
      <c r="Q2391" s="29">
        <f>IF(M2391&gt;0,F2391/M2391,0)</f>
        <v>100.625</v>
      </c>
      <c r="R2391" s="9" t="str">
        <f>LEFT(O2391,SEARCH("/",O2391,1)-1)</f>
        <v>theater</v>
      </c>
      <c r="S2391" s="26" t="str">
        <f>RIGHT(O2391,LEN(O2391)-SEARCH("/",O2391,1))</f>
        <v>plays</v>
      </c>
      <c r="T2391" s="27">
        <f>(((K2391/60)/60)/24)+DATE(1970,1,1)</f>
        <v>42548.449861111112</v>
      </c>
      <c r="U2391" s="5" t="str">
        <f>TEXT(T2391,"mmm")</f>
        <v>Jun</v>
      </c>
      <c r="V2391" s="5" t="str">
        <f>TEXT(T2391,"yyyy")</f>
        <v>2016</v>
      </c>
      <c r="W2391" s="5" t="str">
        <f>TEXT(Y2391,"mmm")</f>
        <v>Jul</v>
      </c>
      <c r="X2391" s="1" t="str">
        <f>TEXT(Y2391,"yyyy")</f>
        <v>2016</v>
      </c>
      <c r="Y2391" s="27">
        <f>(((J2391/60)/60)/24)+DATE(1970,1,1)</f>
        <v>42568.449861111112</v>
      </c>
    </row>
    <row r="2392" spans="1:25" ht="32" x14ac:dyDescent="0.2">
      <c r="A2392" s="1">
        <v>3759</v>
      </c>
      <c r="B2392" s="7" t="s">
        <v>3756</v>
      </c>
      <c r="C2392" s="7" t="s">
        <v>7869</v>
      </c>
      <c r="D2392" s="1">
        <v>4000</v>
      </c>
      <c r="E2392" s="37" t="str">
        <f>VLOOKUP(D2392,'Vlookup Table Bonus Point'!$C$3:$D$26,2,TRUE)</f>
        <v>1000 to 4999</v>
      </c>
      <c r="F2392" s="1">
        <v>4409.7700000000004</v>
      </c>
      <c r="G2392" s="1" t="s">
        <v>8218</v>
      </c>
      <c r="H2392" s="1" t="s">
        <v>8223</v>
      </c>
      <c r="I2392" s="1" t="s">
        <v>8245</v>
      </c>
      <c r="J2392" s="1">
        <v>1440556553</v>
      </c>
      <c r="K2392" s="1">
        <v>1435372553</v>
      </c>
      <c r="L2392" s="1" t="b">
        <v>0</v>
      </c>
      <c r="M2392" s="1">
        <v>88</v>
      </c>
      <c r="N2392" s="1" t="b">
        <v>1</v>
      </c>
      <c r="O2392" s="1" t="s">
        <v>8304</v>
      </c>
      <c r="P2392" s="28">
        <f>F2392/D2392</f>
        <v>1.1024425000000002</v>
      </c>
      <c r="Q2392" s="29">
        <f>IF(M2392&gt;0,F2392/M2392,0)</f>
        <v>50.111022727272733</v>
      </c>
      <c r="R2392" s="9" t="str">
        <f>LEFT(O2392,SEARCH("/",O2392,1)-1)</f>
        <v>theater</v>
      </c>
      <c r="S2392" s="26" t="str">
        <f>RIGHT(O2392,LEN(O2392)-SEARCH("/",O2392,1))</f>
        <v>musical</v>
      </c>
      <c r="T2392" s="27">
        <f>(((K2392/60)/60)/24)+DATE(1970,1,1)</f>
        <v>42182.108252314814</v>
      </c>
      <c r="U2392" s="5" t="str">
        <f>TEXT(T2392,"mmm")</f>
        <v>Jun</v>
      </c>
      <c r="V2392" s="5" t="str">
        <f>TEXT(T2392,"yyyy")</f>
        <v>2015</v>
      </c>
      <c r="W2392" s="5" t="str">
        <f>TEXT(Y2392,"mmm")</f>
        <v>Aug</v>
      </c>
      <c r="X2392" s="1" t="str">
        <f>TEXT(Y2392,"yyyy")</f>
        <v>2015</v>
      </c>
      <c r="Y2392" s="27">
        <f>(((J2392/60)/60)/24)+DATE(1970,1,1)</f>
        <v>42242.108252314814</v>
      </c>
    </row>
    <row r="2393" spans="1:25" ht="48" x14ac:dyDescent="0.2">
      <c r="A2393" s="1">
        <v>3768</v>
      </c>
      <c r="B2393" s="7" t="s">
        <v>3765</v>
      </c>
      <c r="C2393" s="7" t="s">
        <v>7878</v>
      </c>
      <c r="D2393" s="1">
        <v>4000</v>
      </c>
      <c r="E2393" s="37" t="str">
        <f>VLOOKUP(D2393,'Vlookup Table Bonus Point'!$C$3:$D$26,2,TRUE)</f>
        <v>1000 to 4999</v>
      </c>
      <c r="F2393" s="1">
        <v>4306.1099999999997</v>
      </c>
      <c r="G2393" s="1" t="s">
        <v>8218</v>
      </c>
      <c r="H2393" s="1" t="s">
        <v>8223</v>
      </c>
      <c r="I2393" s="1" t="s">
        <v>8245</v>
      </c>
      <c r="J2393" s="1">
        <v>1402594090</v>
      </c>
      <c r="K2393" s="1">
        <v>1400002090</v>
      </c>
      <c r="L2393" s="1" t="b">
        <v>0</v>
      </c>
      <c r="M2393" s="1">
        <v>58</v>
      </c>
      <c r="N2393" s="1" t="b">
        <v>1</v>
      </c>
      <c r="O2393" s="1" t="s">
        <v>8304</v>
      </c>
      <c r="P2393" s="28">
        <f>F2393/D2393</f>
        <v>1.0765274999999999</v>
      </c>
      <c r="Q2393" s="29">
        <f>IF(M2393&gt;0,F2393/M2393,0)</f>
        <v>74.243275862068955</v>
      </c>
      <c r="R2393" s="9" t="str">
        <f>LEFT(O2393,SEARCH("/",O2393,1)-1)</f>
        <v>theater</v>
      </c>
      <c r="S2393" s="26" t="str">
        <f>RIGHT(O2393,LEN(O2393)-SEARCH("/",O2393,1))</f>
        <v>musical</v>
      </c>
      <c r="T2393" s="27">
        <f>(((K2393/60)/60)/24)+DATE(1970,1,1)</f>
        <v>41772.727893518517</v>
      </c>
      <c r="U2393" s="5" t="str">
        <f>TEXT(T2393,"mmm")</f>
        <v>May</v>
      </c>
      <c r="V2393" s="5" t="str">
        <f>TEXT(T2393,"yyyy")</f>
        <v>2014</v>
      </c>
      <c r="W2393" s="5" t="str">
        <f>TEXT(Y2393,"mmm")</f>
        <v>Jun</v>
      </c>
      <c r="X2393" s="1" t="str">
        <f>TEXT(Y2393,"yyyy")</f>
        <v>2014</v>
      </c>
      <c r="Y2393" s="27">
        <f>(((J2393/60)/60)/24)+DATE(1970,1,1)</f>
        <v>41802.727893518517</v>
      </c>
    </row>
    <row r="2394" spans="1:25" ht="48" x14ac:dyDescent="0.2">
      <c r="A2394" s="1">
        <v>3950</v>
      </c>
      <c r="B2394" s="7" t="s">
        <v>3947</v>
      </c>
      <c r="C2394" s="7" t="s">
        <v>8058</v>
      </c>
      <c r="D2394" s="1">
        <v>4000</v>
      </c>
      <c r="E2394" s="37" t="str">
        <f>VLOOKUP(D2394,'Vlookup Table Bonus Point'!$C$3:$D$26,2,TRUE)</f>
        <v>1000 to 4999</v>
      </c>
      <c r="F2394" s="1">
        <v>25</v>
      </c>
      <c r="G2394" s="1" t="s">
        <v>8220</v>
      </c>
      <c r="H2394" s="1" t="s">
        <v>8223</v>
      </c>
      <c r="I2394" s="1" t="s">
        <v>8245</v>
      </c>
      <c r="J2394" s="1">
        <v>1460140500</v>
      </c>
      <c r="K2394" s="1">
        <v>1457628680</v>
      </c>
      <c r="L2394" s="1" t="b">
        <v>0</v>
      </c>
      <c r="M2394" s="1">
        <v>1</v>
      </c>
      <c r="N2394" s="1" t="b">
        <v>0</v>
      </c>
      <c r="O2394" s="1" t="s">
        <v>8270</v>
      </c>
      <c r="P2394" s="28">
        <f>F2394/D2394</f>
        <v>6.2500000000000003E-3</v>
      </c>
      <c r="Q2394" s="29">
        <f>IF(M2394&gt;0,F2394/M2394,0)</f>
        <v>25</v>
      </c>
      <c r="R2394" s="9" t="str">
        <f>LEFT(O2394,SEARCH("/",O2394,1)-1)</f>
        <v>theater</v>
      </c>
      <c r="S2394" s="26" t="str">
        <f>RIGHT(O2394,LEN(O2394)-SEARCH("/",O2394,1))</f>
        <v>plays</v>
      </c>
      <c r="T2394" s="27">
        <f>(((K2394/60)/60)/24)+DATE(1970,1,1)</f>
        <v>42439.702314814815</v>
      </c>
      <c r="U2394" s="5" t="str">
        <f>TEXT(T2394,"mmm")</f>
        <v>Mar</v>
      </c>
      <c r="V2394" s="5" t="str">
        <f>TEXT(T2394,"yyyy")</f>
        <v>2016</v>
      </c>
      <c r="W2394" s="5" t="str">
        <f>TEXT(Y2394,"mmm")</f>
        <v>Apr</v>
      </c>
      <c r="X2394" s="1" t="str">
        <f>TEXT(Y2394,"yyyy")</f>
        <v>2016</v>
      </c>
      <c r="Y2394" s="27">
        <f>(((J2394/60)/60)/24)+DATE(1970,1,1)</f>
        <v>42468.774305555555</v>
      </c>
    </row>
    <row r="2395" spans="1:25" ht="48" x14ac:dyDescent="0.2">
      <c r="A2395" s="1">
        <v>4026</v>
      </c>
      <c r="B2395" s="7" t="s">
        <v>4022</v>
      </c>
      <c r="C2395" s="7" t="s">
        <v>8131</v>
      </c>
      <c r="D2395" s="1">
        <v>4000</v>
      </c>
      <c r="E2395" s="37" t="str">
        <f>VLOOKUP(D2395,'Vlookup Table Bonus Point'!$C$3:$D$26,2,TRUE)</f>
        <v>1000 to 4999</v>
      </c>
      <c r="F2395" s="1">
        <v>0</v>
      </c>
      <c r="G2395" s="1" t="s">
        <v>8220</v>
      </c>
      <c r="H2395" s="1" t="s">
        <v>8223</v>
      </c>
      <c r="I2395" s="1" t="s">
        <v>8245</v>
      </c>
      <c r="J2395" s="1">
        <v>1449247439</v>
      </c>
      <c r="K2395" s="1">
        <v>1444059839</v>
      </c>
      <c r="L2395" s="1" t="b">
        <v>0</v>
      </c>
      <c r="M2395" s="1">
        <v>0</v>
      </c>
      <c r="N2395" s="1" t="b">
        <v>0</v>
      </c>
      <c r="O2395" s="1" t="s">
        <v>8270</v>
      </c>
      <c r="P2395" s="28">
        <f>F2395/D2395</f>
        <v>0</v>
      </c>
      <c r="Q2395" s="29">
        <f>IF(M2395&gt;0,F2395/M2395,0)</f>
        <v>0</v>
      </c>
      <c r="R2395" s="9" t="str">
        <f>LEFT(O2395,SEARCH("/",O2395,1)-1)</f>
        <v>theater</v>
      </c>
      <c r="S2395" s="26" t="str">
        <f>RIGHT(O2395,LEN(O2395)-SEARCH("/",O2395,1))</f>
        <v>plays</v>
      </c>
      <c r="T2395" s="27">
        <f>(((K2395/60)/60)/24)+DATE(1970,1,1)</f>
        <v>42282.655543981484</v>
      </c>
      <c r="U2395" s="5" t="str">
        <f>TEXT(T2395,"mmm")</f>
        <v>Oct</v>
      </c>
      <c r="V2395" s="5" t="str">
        <f>TEXT(T2395,"yyyy")</f>
        <v>2015</v>
      </c>
      <c r="W2395" s="5" t="str">
        <f>TEXT(Y2395,"mmm")</f>
        <v>Dec</v>
      </c>
      <c r="X2395" s="1" t="str">
        <f>TEXT(Y2395,"yyyy")</f>
        <v>2015</v>
      </c>
      <c r="Y2395" s="27">
        <f>(((J2395/60)/60)/24)+DATE(1970,1,1)</f>
        <v>42342.697210648148</v>
      </c>
    </row>
    <row r="2396" spans="1:25" ht="32" x14ac:dyDescent="0.2">
      <c r="A2396" s="1">
        <v>4065</v>
      </c>
      <c r="B2396" s="7" t="s">
        <v>4061</v>
      </c>
      <c r="C2396" s="7" t="s">
        <v>8169</v>
      </c>
      <c r="D2396" s="1">
        <v>4000</v>
      </c>
      <c r="E2396" s="37" t="str">
        <f>VLOOKUP(D2396,'Vlookup Table Bonus Point'!$C$3:$D$26,2,TRUE)</f>
        <v>1000 to 4999</v>
      </c>
      <c r="F2396" s="1">
        <v>27</v>
      </c>
      <c r="G2396" s="1" t="s">
        <v>8220</v>
      </c>
      <c r="H2396" s="1" t="s">
        <v>8223</v>
      </c>
      <c r="I2396" s="1" t="s">
        <v>8245</v>
      </c>
      <c r="J2396" s="1">
        <v>1407883811</v>
      </c>
      <c r="K2396" s="1">
        <v>1405291811</v>
      </c>
      <c r="L2396" s="1" t="b">
        <v>0</v>
      </c>
      <c r="M2396" s="1">
        <v>4</v>
      </c>
      <c r="N2396" s="1" t="b">
        <v>0</v>
      </c>
      <c r="O2396" s="1" t="s">
        <v>8270</v>
      </c>
      <c r="P2396" s="28">
        <f>F2396/D2396</f>
        <v>6.7499999999999999E-3</v>
      </c>
      <c r="Q2396" s="29">
        <f>IF(M2396&gt;0,F2396/M2396,0)</f>
        <v>6.75</v>
      </c>
      <c r="R2396" s="9" t="str">
        <f>LEFT(O2396,SEARCH("/",O2396,1)-1)</f>
        <v>theater</v>
      </c>
      <c r="S2396" s="26" t="str">
        <f>RIGHT(O2396,LEN(O2396)-SEARCH("/",O2396,1))</f>
        <v>plays</v>
      </c>
      <c r="T2396" s="27">
        <f>(((K2396/60)/60)/24)+DATE(1970,1,1)</f>
        <v>41833.951516203706</v>
      </c>
      <c r="U2396" s="5" t="str">
        <f>TEXT(T2396,"mmm")</f>
        <v>Jul</v>
      </c>
      <c r="V2396" s="5" t="str">
        <f>TEXT(T2396,"yyyy")</f>
        <v>2014</v>
      </c>
      <c r="W2396" s="5" t="str">
        <f>TEXT(Y2396,"mmm")</f>
        <v>Aug</v>
      </c>
      <c r="X2396" s="1" t="str">
        <f>TEXT(Y2396,"yyyy")</f>
        <v>2014</v>
      </c>
      <c r="Y2396" s="27">
        <f>(((J2396/60)/60)/24)+DATE(1970,1,1)</f>
        <v>41863.951516203706</v>
      </c>
    </row>
    <row r="2397" spans="1:25" ht="48" x14ac:dyDescent="0.2">
      <c r="A2397" s="1">
        <v>5</v>
      </c>
      <c r="B2397" s="7" t="s">
        <v>7</v>
      </c>
      <c r="C2397" s="7" t="s">
        <v>4116</v>
      </c>
      <c r="D2397" s="1">
        <v>3999</v>
      </c>
      <c r="E2397" s="37" t="str">
        <f>VLOOKUP(D2397,'Vlookup Table Bonus Point'!$C$3:$D$26,2,TRUE)</f>
        <v>1000 to 4999</v>
      </c>
      <c r="F2397" s="1">
        <v>4390</v>
      </c>
      <c r="G2397" s="1" t="s">
        <v>8218</v>
      </c>
      <c r="H2397" s="1" t="s">
        <v>8223</v>
      </c>
      <c r="I2397" s="1" t="s">
        <v>8245</v>
      </c>
      <c r="J2397" s="1">
        <v>1469770500</v>
      </c>
      <c r="K2397" s="1">
        <v>1468362207</v>
      </c>
      <c r="L2397" s="1" t="b">
        <v>0</v>
      </c>
      <c r="M2397" s="1">
        <v>47</v>
      </c>
      <c r="N2397" s="1" t="b">
        <v>1</v>
      </c>
      <c r="O2397" s="1" t="s">
        <v>8264</v>
      </c>
      <c r="P2397" s="28">
        <f>F2397/D2397</f>
        <v>1.0977744436109027</v>
      </c>
      <c r="Q2397" s="29">
        <f>IF(M2397&gt;0,F2397/M2397,0)</f>
        <v>93.40425531914893</v>
      </c>
      <c r="R2397" s="9" t="str">
        <f>LEFT(O2397,SEARCH("/",O2397,1)-1)</f>
        <v>film &amp; video</v>
      </c>
      <c r="S2397" s="26" t="str">
        <f>RIGHT(O2397,LEN(O2397)-SEARCH("/",O2397,1))</f>
        <v>television</v>
      </c>
      <c r="T2397" s="27">
        <f>(((K2397/60)/60)/24)+DATE(1970,1,1)</f>
        <v>42563.932951388888</v>
      </c>
      <c r="U2397" s="5" t="str">
        <f>TEXT(T2397,"mmm")</f>
        <v>Jul</v>
      </c>
      <c r="V2397" s="5" t="str">
        <f>TEXT(T2397,"yyyy")</f>
        <v>2016</v>
      </c>
      <c r="W2397" s="5" t="str">
        <f>TEXT(Y2397,"mmm")</f>
        <v>Jul</v>
      </c>
      <c r="X2397" s="1" t="str">
        <f>TEXT(Y2397,"yyyy")</f>
        <v>2016</v>
      </c>
      <c r="Y2397" s="27">
        <f>(((J2397/60)/60)/24)+DATE(1970,1,1)</f>
        <v>42580.232638888891</v>
      </c>
    </row>
    <row r="2398" spans="1:25" ht="32" x14ac:dyDescent="0.2">
      <c r="A2398" s="1">
        <v>2255</v>
      </c>
      <c r="B2398" s="7" t="s">
        <v>2256</v>
      </c>
      <c r="C2398" s="7" t="s">
        <v>6365</v>
      </c>
      <c r="D2398" s="1">
        <v>3950</v>
      </c>
      <c r="E2398" s="37" t="str">
        <f>VLOOKUP(D2398,'Vlookup Table Bonus Point'!$C$3:$D$26,2,TRUE)</f>
        <v>1000 to 4999</v>
      </c>
      <c r="F2398" s="1">
        <v>11323</v>
      </c>
      <c r="G2398" s="1" t="s">
        <v>8218</v>
      </c>
      <c r="H2398" s="1" t="s">
        <v>8223</v>
      </c>
      <c r="I2398" s="1" t="s">
        <v>8245</v>
      </c>
      <c r="J2398" s="1">
        <v>1462661451</v>
      </c>
      <c r="K2398" s="1">
        <v>1460069451</v>
      </c>
      <c r="L2398" s="1" t="b">
        <v>0</v>
      </c>
      <c r="M2398" s="1">
        <v>271</v>
      </c>
      <c r="N2398" s="1" t="b">
        <v>1</v>
      </c>
      <c r="O2398" s="1" t="s">
        <v>8296</v>
      </c>
      <c r="P2398" s="28">
        <f>F2398/D2398</f>
        <v>2.8665822784810127</v>
      </c>
      <c r="Q2398" s="29">
        <f>IF(M2398&gt;0,F2398/M2398,0)</f>
        <v>41.782287822878232</v>
      </c>
      <c r="R2398" s="9" t="str">
        <f>LEFT(O2398,SEARCH("/",O2398,1)-1)</f>
        <v>games</v>
      </c>
      <c r="S2398" s="26" t="str">
        <f>RIGHT(O2398,LEN(O2398)-SEARCH("/",O2398,1))</f>
        <v>tabletop games</v>
      </c>
      <c r="T2398" s="27">
        <f>(((K2398/60)/60)/24)+DATE(1970,1,1)</f>
        <v>42467.951979166668</v>
      </c>
      <c r="U2398" s="5" t="str">
        <f>TEXT(T2398,"mmm")</f>
        <v>Apr</v>
      </c>
      <c r="V2398" s="5" t="str">
        <f>TEXT(T2398,"yyyy")</f>
        <v>2016</v>
      </c>
      <c r="W2398" s="5" t="str">
        <f>TEXT(Y2398,"mmm")</f>
        <v>May</v>
      </c>
      <c r="X2398" s="1" t="str">
        <f>TEXT(Y2398,"yyyy")</f>
        <v>2016</v>
      </c>
      <c r="Y2398" s="27">
        <f>(((J2398/60)/60)/24)+DATE(1970,1,1)</f>
        <v>42497.951979166668</v>
      </c>
    </row>
    <row r="2399" spans="1:25" ht="48" x14ac:dyDescent="0.2">
      <c r="A2399" s="1">
        <v>2711</v>
      </c>
      <c r="B2399" s="7" t="s">
        <v>2711</v>
      </c>
      <c r="C2399" s="7" t="s">
        <v>6821</v>
      </c>
      <c r="D2399" s="1">
        <v>3910</v>
      </c>
      <c r="E2399" s="37" t="str">
        <f>VLOOKUP(D2399,'Vlookup Table Bonus Point'!$C$3:$D$26,2,TRUE)</f>
        <v>1000 to 4999</v>
      </c>
      <c r="F2399" s="1">
        <v>3938</v>
      </c>
      <c r="G2399" s="1" t="s">
        <v>8218</v>
      </c>
      <c r="H2399" s="1" t="s">
        <v>8224</v>
      </c>
      <c r="I2399" s="1" t="s">
        <v>8246</v>
      </c>
      <c r="J2399" s="1">
        <v>1403301660</v>
      </c>
      <c r="K2399" s="1">
        <v>1400694790</v>
      </c>
      <c r="L2399" s="1" t="b">
        <v>1</v>
      </c>
      <c r="M2399" s="1">
        <v>73</v>
      </c>
      <c r="N2399" s="1" t="b">
        <v>1</v>
      </c>
      <c r="O2399" s="1" t="s">
        <v>8302</v>
      </c>
      <c r="P2399" s="28">
        <f>F2399/D2399</f>
        <v>1.007161125319693</v>
      </c>
      <c r="Q2399" s="29">
        <f>IF(M2399&gt;0,F2399/M2399,0)</f>
        <v>53.945205479452056</v>
      </c>
      <c r="R2399" s="9" t="str">
        <f>LEFT(O2399,SEARCH("/",O2399,1)-1)</f>
        <v>theater</v>
      </c>
      <c r="S2399" s="26" t="str">
        <f>RIGHT(O2399,LEN(O2399)-SEARCH("/",O2399,1))</f>
        <v>spaces</v>
      </c>
      <c r="T2399" s="27">
        <f>(((K2399/60)/60)/24)+DATE(1970,1,1)</f>
        <v>41780.745254629634</v>
      </c>
      <c r="U2399" s="5" t="str">
        <f>TEXT(T2399,"mmm")</f>
        <v>May</v>
      </c>
      <c r="V2399" s="5" t="str">
        <f>TEXT(T2399,"yyyy")</f>
        <v>2014</v>
      </c>
      <c r="W2399" s="5" t="str">
        <f>TEXT(Y2399,"mmm")</f>
        <v>Jun</v>
      </c>
      <c r="X2399" s="1" t="str">
        <f>TEXT(Y2399,"yyyy")</f>
        <v>2014</v>
      </c>
      <c r="Y2399" s="27">
        <f>(((J2399/60)/60)/24)+DATE(1970,1,1)</f>
        <v>41810.917361111111</v>
      </c>
    </row>
    <row r="2400" spans="1:25" ht="48" x14ac:dyDescent="0.2">
      <c r="A2400" s="1">
        <v>918</v>
      </c>
      <c r="B2400" s="7" t="s">
        <v>919</v>
      </c>
      <c r="C2400" s="7" t="s">
        <v>5028</v>
      </c>
      <c r="D2400" s="1">
        <v>3900</v>
      </c>
      <c r="E2400" s="37" t="str">
        <f>VLOOKUP(D2400,'Vlookup Table Bonus Point'!$C$3:$D$26,2,TRUE)</f>
        <v>1000 to 4999</v>
      </c>
      <c r="F2400" s="1">
        <v>196</v>
      </c>
      <c r="G2400" s="1" t="s">
        <v>8220</v>
      </c>
      <c r="H2400" s="1" t="s">
        <v>8224</v>
      </c>
      <c r="I2400" s="1" t="s">
        <v>8246</v>
      </c>
      <c r="J2400" s="1">
        <v>1417474761</v>
      </c>
      <c r="K2400" s="1">
        <v>1414879161</v>
      </c>
      <c r="L2400" s="1" t="b">
        <v>0</v>
      </c>
      <c r="M2400" s="1">
        <v>10</v>
      </c>
      <c r="N2400" s="1" t="b">
        <v>0</v>
      </c>
      <c r="O2400" s="1" t="s">
        <v>8277</v>
      </c>
      <c r="P2400" s="28">
        <f>F2400/D2400</f>
        <v>5.0256410256410255E-2</v>
      </c>
      <c r="Q2400" s="29">
        <f>IF(M2400&gt;0,F2400/M2400,0)</f>
        <v>19.600000000000001</v>
      </c>
      <c r="R2400" s="9" t="str">
        <f>LEFT(O2400,SEARCH("/",O2400,1)-1)</f>
        <v>music</v>
      </c>
      <c r="S2400" s="26" t="str">
        <f>RIGHT(O2400,LEN(O2400)-SEARCH("/",O2400,1))</f>
        <v>jazz</v>
      </c>
      <c r="T2400" s="27">
        <f>(((K2400/60)/60)/24)+DATE(1970,1,1)</f>
        <v>41944.916215277779</v>
      </c>
      <c r="U2400" s="5" t="str">
        <f>TEXT(T2400,"mmm")</f>
        <v>Nov</v>
      </c>
      <c r="V2400" s="5" t="str">
        <f>TEXT(T2400,"yyyy")</f>
        <v>2014</v>
      </c>
      <c r="W2400" s="5" t="str">
        <f>TEXT(Y2400,"mmm")</f>
        <v>Dec</v>
      </c>
      <c r="X2400" s="1" t="str">
        <f>TEXT(Y2400,"yyyy")</f>
        <v>2014</v>
      </c>
      <c r="Y2400" s="27">
        <f>(((J2400/60)/60)/24)+DATE(1970,1,1)</f>
        <v>41974.957881944443</v>
      </c>
    </row>
    <row r="2401" spans="1:25" ht="48" x14ac:dyDescent="0.2">
      <c r="A2401" s="1">
        <v>3876</v>
      </c>
      <c r="B2401" s="7" t="s">
        <v>3873</v>
      </c>
      <c r="C2401" s="7" t="s">
        <v>7985</v>
      </c>
      <c r="D2401" s="1">
        <v>3900</v>
      </c>
      <c r="E2401" s="37" t="str">
        <f>VLOOKUP(D2401,'Vlookup Table Bonus Point'!$C$3:$D$26,2,TRUE)</f>
        <v>1000 to 4999</v>
      </c>
      <c r="F2401" s="1">
        <v>2059</v>
      </c>
      <c r="G2401" s="1" t="s">
        <v>8219</v>
      </c>
      <c r="H2401" s="1" t="s">
        <v>8224</v>
      </c>
      <c r="I2401" s="1" t="s">
        <v>8246</v>
      </c>
      <c r="J2401" s="1">
        <v>1454425128</v>
      </c>
      <c r="K2401" s="1">
        <v>1451833128</v>
      </c>
      <c r="L2401" s="1" t="b">
        <v>0</v>
      </c>
      <c r="M2401" s="1">
        <v>46</v>
      </c>
      <c r="N2401" s="1" t="b">
        <v>0</v>
      </c>
      <c r="O2401" s="1" t="s">
        <v>8304</v>
      </c>
      <c r="P2401" s="28">
        <f>F2401/D2401</f>
        <v>0.52794871794871789</v>
      </c>
      <c r="Q2401" s="29">
        <f>IF(M2401&gt;0,F2401/M2401,0)</f>
        <v>44.760869565217391</v>
      </c>
      <c r="R2401" s="9" t="str">
        <f>LEFT(O2401,SEARCH("/",O2401,1)-1)</f>
        <v>theater</v>
      </c>
      <c r="S2401" s="26" t="str">
        <f>RIGHT(O2401,LEN(O2401)-SEARCH("/",O2401,1))</f>
        <v>musical</v>
      </c>
      <c r="T2401" s="27">
        <f>(((K2401/60)/60)/24)+DATE(1970,1,1)</f>
        <v>42372.624166666668</v>
      </c>
      <c r="U2401" s="5" t="str">
        <f>TEXT(T2401,"mmm")</f>
        <v>Jan</v>
      </c>
      <c r="V2401" s="5" t="str">
        <f>TEXT(T2401,"yyyy")</f>
        <v>2016</v>
      </c>
      <c r="W2401" s="5" t="str">
        <f>TEXT(Y2401,"mmm")</f>
        <v>Feb</v>
      </c>
      <c r="X2401" s="1" t="str">
        <f>TEXT(Y2401,"yyyy")</f>
        <v>2016</v>
      </c>
      <c r="Y2401" s="27">
        <f>(((J2401/60)/60)/24)+DATE(1970,1,1)</f>
        <v>42402.624166666668</v>
      </c>
    </row>
    <row r="2402" spans="1:25" ht="32" x14ac:dyDescent="0.2">
      <c r="A2402" s="1">
        <v>3334</v>
      </c>
      <c r="B2402" s="7" t="s">
        <v>3334</v>
      </c>
      <c r="C2402" s="7" t="s">
        <v>7444</v>
      </c>
      <c r="D2402" s="1">
        <v>3871</v>
      </c>
      <c r="E2402" s="37" t="str">
        <f>VLOOKUP(D2402,'Vlookup Table Bonus Point'!$C$3:$D$26,2,TRUE)</f>
        <v>1000 to 4999</v>
      </c>
      <c r="F2402" s="1">
        <v>5366</v>
      </c>
      <c r="G2402" s="1" t="s">
        <v>8218</v>
      </c>
      <c r="H2402" s="1" t="s">
        <v>8223</v>
      </c>
      <c r="I2402" s="1" t="s">
        <v>8245</v>
      </c>
      <c r="J2402" s="1">
        <v>1438259422</v>
      </c>
      <c r="K2402" s="1">
        <v>1435667422</v>
      </c>
      <c r="L2402" s="1" t="b">
        <v>0</v>
      </c>
      <c r="M2402" s="1">
        <v>46</v>
      </c>
      <c r="N2402" s="1" t="b">
        <v>1</v>
      </c>
      <c r="O2402" s="1" t="s">
        <v>8270</v>
      </c>
      <c r="P2402" s="28">
        <f>F2402/D2402</f>
        <v>1.3862051149573753</v>
      </c>
      <c r="Q2402" s="29">
        <f>IF(M2402&gt;0,F2402/M2402,0)</f>
        <v>116.65217391304348</v>
      </c>
      <c r="R2402" s="9" t="str">
        <f>LEFT(O2402,SEARCH("/",O2402,1)-1)</f>
        <v>theater</v>
      </c>
      <c r="S2402" s="26" t="str">
        <f>RIGHT(O2402,LEN(O2402)-SEARCH("/",O2402,1))</f>
        <v>plays</v>
      </c>
      <c r="T2402" s="27">
        <f>(((K2402/60)/60)/24)+DATE(1970,1,1)</f>
        <v>42185.521087962959</v>
      </c>
      <c r="U2402" s="5" t="str">
        <f>TEXT(T2402,"mmm")</f>
        <v>Jun</v>
      </c>
      <c r="V2402" s="5" t="str">
        <f>TEXT(T2402,"yyyy")</f>
        <v>2015</v>
      </c>
      <c r="W2402" s="5" t="str">
        <f>TEXT(Y2402,"mmm")</f>
        <v>Jul</v>
      </c>
      <c r="X2402" s="1" t="str">
        <f>TEXT(Y2402,"yyyy")</f>
        <v>2015</v>
      </c>
      <c r="Y2402" s="27">
        <f>(((J2402/60)/60)/24)+DATE(1970,1,1)</f>
        <v>42215.521087962959</v>
      </c>
    </row>
    <row r="2403" spans="1:25" ht="48" x14ac:dyDescent="0.2">
      <c r="A2403" s="1">
        <v>554</v>
      </c>
      <c r="B2403" s="7" t="s">
        <v>555</v>
      </c>
      <c r="C2403" s="7" t="s">
        <v>4664</v>
      </c>
      <c r="D2403" s="1">
        <v>3870</v>
      </c>
      <c r="E2403" s="37" t="str">
        <f>VLOOKUP(D2403,'Vlookup Table Bonus Point'!$C$3:$D$26,2,TRUE)</f>
        <v>1000 to 4999</v>
      </c>
      <c r="F2403" s="1">
        <v>1416</v>
      </c>
      <c r="G2403" s="1" t="s">
        <v>8220</v>
      </c>
      <c r="H2403" s="1" t="s">
        <v>8223</v>
      </c>
      <c r="I2403" s="1" t="s">
        <v>8245</v>
      </c>
      <c r="J2403" s="1">
        <v>1413735972</v>
      </c>
      <c r="K2403" s="1">
        <v>1411143972</v>
      </c>
      <c r="L2403" s="1" t="b">
        <v>0</v>
      </c>
      <c r="M2403" s="1">
        <v>22</v>
      </c>
      <c r="N2403" s="1" t="b">
        <v>0</v>
      </c>
      <c r="O2403" s="1" t="s">
        <v>8271</v>
      </c>
      <c r="P2403" s="28">
        <f>F2403/D2403</f>
        <v>0.36589147286821705</v>
      </c>
      <c r="Q2403" s="29">
        <f>IF(M2403&gt;0,F2403/M2403,0)</f>
        <v>64.36363636363636</v>
      </c>
      <c r="R2403" s="9" t="str">
        <f>LEFT(O2403,SEARCH("/",O2403,1)-1)</f>
        <v>technology</v>
      </c>
      <c r="S2403" s="26" t="str">
        <f>RIGHT(O2403,LEN(O2403)-SEARCH("/",O2403,1))</f>
        <v>web</v>
      </c>
      <c r="T2403" s="27">
        <f>(((K2403/60)/60)/24)+DATE(1970,1,1)</f>
        <v>41901.684861111113</v>
      </c>
      <c r="U2403" s="5" t="str">
        <f>TEXT(T2403,"mmm")</f>
        <v>Sep</v>
      </c>
      <c r="V2403" s="5" t="str">
        <f>TEXT(T2403,"yyyy")</f>
        <v>2014</v>
      </c>
      <c r="W2403" s="5" t="str">
        <f>TEXT(Y2403,"mmm")</f>
        <v>Oct</v>
      </c>
      <c r="X2403" s="1" t="str">
        <f>TEXT(Y2403,"yyyy")</f>
        <v>2014</v>
      </c>
      <c r="Y2403" s="27">
        <f>(((J2403/60)/60)/24)+DATE(1970,1,1)</f>
        <v>41931.684861111113</v>
      </c>
    </row>
    <row r="2404" spans="1:25" ht="48" x14ac:dyDescent="0.2">
      <c r="A2404" s="1">
        <v>1649</v>
      </c>
      <c r="B2404" s="7" t="s">
        <v>1650</v>
      </c>
      <c r="C2404" s="7" t="s">
        <v>5759</v>
      </c>
      <c r="D2404" s="1">
        <v>3800</v>
      </c>
      <c r="E2404" s="37" t="str">
        <f>VLOOKUP(D2404,'Vlookup Table Bonus Point'!$C$3:$D$26,2,TRUE)</f>
        <v>1000 to 4999</v>
      </c>
      <c r="F2404" s="1">
        <v>3822.33</v>
      </c>
      <c r="G2404" s="1" t="s">
        <v>8218</v>
      </c>
      <c r="H2404" s="1" t="s">
        <v>8223</v>
      </c>
      <c r="I2404" s="1" t="s">
        <v>8245</v>
      </c>
      <c r="J2404" s="1">
        <v>1400862355</v>
      </c>
      <c r="K2404" s="1">
        <v>1396974355</v>
      </c>
      <c r="L2404" s="1" t="b">
        <v>0</v>
      </c>
      <c r="M2404" s="1">
        <v>81</v>
      </c>
      <c r="N2404" s="1" t="b">
        <v>1</v>
      </c>
      <c r="O2404" s="1" t="s">
        <v>8291</v>
      </c>
      <c r="P2404" s="28">
        <f>F2404/D2404</f>
        <v>1.0058763157894737</v>
      </c>
      <c r="Q2404" s="29">
        <f>IF(M2404&gt;0,F2404/M2404,0)</f>
        <v>47.189259259259259</v>
      </c>
      <c r="R2404" s="9" t="str">
        <f>LEFT(O2404,SEARCH("/",O2404,1)-1)</f>
        <v>music</v>
      </c>
      <c r="S2404" s="26" t="str">
        <f>RIGHT(O2404,LEN(O2404)-SEARCH("/",O2404,1))</f>
        <v>pop</v>
      </c>
      <c r="T2404" s="27">
        <f>(((K2404/60)/60)/24)+DATE(1970,1,1)</f>
        <v>41737.684664351851</v>
      </c>
      <c r="U2404" s="5" t="str">
        <f>TEXT(T2404,"mmm")</f>
        <v>Apr</v>
      </c>
      <c r="V2404" s="5" t="str">
        <f>TEXT(T2404,"yyyy")</f>
        <v>2014</v>
      </c>
      <c r="W2404" s="5" t="str">
        <f>TEXT(Y2404,"mmm")</f>
        <v>May</v>
      </c>
      <c r="X2404" s="1" t="str">
        <f>TEXT(Y2404,"yyyy")</f>
        <v>2014</v>
      </c>
      <c r="Y2404" s="27">
        <f>(((J2404/60)/60)/24)+DATE(1970,1,1)</f>
        <v>41782.684664351851</v>
      </c>
    </row>
    <row r="2405" spans="1:25" ht="48" x14ac:dyDescent="0.2">
      <c r="A2405" s="1">
        <v>3492</v>
      </c>
      <c r="B2405" s="7" t="s">
        <v>3491</v>
      </c>
      <c r="C2405" s="7" t="s">
        <v>7602</v>
      </c>
      <c r="D2405" s="1">
        <v>3800</v>
      </c>
      <c r="E2405" s="37" t="str">
        <f>VLOOKUP(D2405,'Vlookup Table Bonus Point'!$C$3:$D$26,2,TRUE)</f>
        <v>1000 to 4999</v>
      </c>
      <c r="F2405" s="1">
        <v>4000.22</v>
      </c>
      <c r="G2405" s="1" t="s">
        <v>8218</v>
      </c>
      <c r="H2405" s="1" t="s">
        <v>8223</v>
      </c>
      <c r="I2405" s="1" t="s">
        <v>8245</v>
      </c>
      <c r="J2405" s="1">
        <v>1445818397</v>
      </c>
      <c r="K2405" s="1">
        <v>1442794397</v>
      </c>
      <c r="L2405" s="1" t="b">
        <v>0</v>
      </c>
      <c r="M2405" s="1">
        <v>35</v>
      </c>
      <c r="N2405" s="1" t="b">
        <v>1</v>
      </c>
      <c r="O2405" s="1" t="s">
        <v>8270</v>
      </c>
      <c r="P2405" s="28">
        <f>F2405/D2405</f>
        <v>1.0526894736842105</v>
      </c>
      <c r="Q2405" s="29">
        <f>IF(M2405&gt;0,F2405/M2405,0)</f>
        <v>114.29199999999999</v>
      </c>
      <c r="R2405" s="9" t="str">
        <f>LEFT(O2405,SEARCH("/",O2405,1)-1)</f>
        <v>theater</v>
      </c>
      <c r="S2405" s="26" t="str">
        <f>RIGHT(O2405,LEN(O2405)-SEARCH("/",O2405,1))</f>
        <v>plays</v>
      </c>
      <c r="T2405" s="27">
        <f>(((K2405/60)/60)/24)+DATE(1970,1,1)</f>
        <v>42268.009224537032</v>
      </c>
      <c r="U2405" s="5" t="str">
        <f>TEXT(T2405,"mmm")</f>
        <v>Sep</v>
      </c>
      <c r="V2405" s="5" t="str">
        <f>TEXT(T2405,"yyyy")</f>
        <v>2015</v>
      </c>
      <c r="W2405" s="5" t="str">
        <f>TEXT(Y2405,"mmm")</f>
        <v>Oct</v>
      </c>
      <c r="X2405" s="1" t="str">
        <f>TEXT(Y2405,"yyyy")</f>
        <v>2015</v>
      </c>
      <c r="Y2405" s="27">
        <f>(((J2405/60)/60)/24)+DATE(1970,1,1)</f>
        <v>42303.009224537032</v>
      </c>
    </row>
    <row r="2406" spans="1:25" ht="48" x14ac:dyDescent="0.2">
      <c r="A2406" s="1">
        <v>880</v>
      </c>
      <c r="B2406" s="7" t="s">
        <v>881</v>
      </c>
      <c r="C2406" s="7" t="s">
        <v>4990</v>
      </c>
      <c r="D2406" s="1">
        <v>3780</v>
      </c>
      <c r="E2406" s="37" t="str">
        <f>VLOOKUP(D2406,'Vlookup Table Bonus Point'!$C$3:$D$26,2,TRUE)</f>
        <v>1000 to 4999</v>
      </c>
      <c r="F2406" s="1">
        <v>113</v>
      </c>
      <c r="G2406" s="1" t="s">
        <v>8220</v>
      </c>
      <c r="H2406" s="1" t="s">
        <v>8223</v>
      </c>
      <c r="I2406" s="1" t="s">
        <v>8245</v>
      </c>
      <c r="J2406" s="1">
        <v>1351582938</v>
      </c>
      <c r="K2406" s="1">
        <v>1348731738</v>
      </c>
      <c r="L2406" s="1" t="b">
        <v>0</v>
      </c>
      <c r="M2406" s="1">
        <v>8</v>
      </c>
      <c r="N2406" s="1" t="b">
        <v>0</v>
      </c>
      <c r="O2406" s="1" t="s">
        <v>8278</v>
      </c>
      <c r="P2406" s="28">
        <f>F2406/D2406</f>
        <v>2.9894179894179893E-2</v>
      </c>
      <c r="Q2406" s="29">
        <f>IF(M2406&gt;0,F2406/M2406,0)</f>
        <v>14.125</v>
      </c>
      <c r="R2406" s="9" t="str">
        <f>LEFT(O2406,SEARCH("/",O2406,1)-1)</f>
        <v>music</v>
      </c>
      <c r="S2406" s="26" t="str">
        <f>RIGHT(O2406,LEN(O2406)-SEARCH("/",O2406,1))</f>
        <v>indie rock</v>
      </c>
      <c r="T2406" s="27">
        <f>(((K2406/60)/60)/24)+DATE(1970,1,1)</f>
        <v>41179.32104166667</v>
      </c>
      <c r="U2406" s="5" t="str">
        <f>TEXT(T2406,"mmm")</f>
        <v>Sep</v>
      </c>
      <c r="V2406" s="5" t="str">
        <f>TEXT(T2406,"yyyy")</f>
        <v>2012</v>
      </c>
      <c r="W2406" s="5" t="str">
        <f>TEXT(Y2406,"mmm")</f>
        <v>Oct</v>
      </c>
      <c r="X2406" s="1" t="str">
        <f>TEXT(Y2406,"yyyy")</f>
        <v>2012</v>
      </c>
      <c r="Y2406" s="27">
        <f>(((J2406/60)/60)/24)+DATE(1970,1,1)</f>
        <v>41212.32104166667</v>
      </c>
    </row>
    <row r="2407" spans="1:25" ht="48" x14ac:dyDescent="0.2">
      <c r="A2407" s="1">
        <v>773</v>
      </c>
      <c r="B2407" s="7" t="s">
        <v>774</v>
      </c>
      <c r="C2407" s="7" t="s">
        <v>4883</v>
      </c>
      <c r="D2407" s="1">
        <v>3759</v>
      </c>
      <c r="E2407" s="37" t="str">
        <f>VLOOKUP(D2407,'Vlookup Table Bonus Point'!$C$3:$D$26,2,TRUE)</f>
        <v>1000 to 4999</v>
      </c>
      <c r="F2407" s="1">
        <v>32</v>
      </c>
      <c r="G2407" s="1" t="s">
        <v>8220</v>
      </c>
      <c r="H2407" s="1" t="s">
        <v>8224</v>
      </c>
      <c r="I2407" s="1" t="s">
        <v>8246</v>
      </c>
      <c r="J2407" s="1">
        <v>1431298860</v>
      </c>
      <c r="K2407" s="1">
        <v>1428341985</v>
      </c>
      <c r="L2407" s="1" t="b">
        <v>0</v>
      </c>
      <c r="M2407" s="1">
        <v>2</v>
      </c>
      <c r="N2407" s="1" t="b">
        <v>0</v>
      </c>
      <c r="O2407" s="1" t="s">
        <v>8274</v>
      </c>
      <c r="P2407" s="28">
        <f>F2407/D2407</f>
        <v>8.5129023676509714E-3</v>
      </c>
      <c r="Q2407" s="29">
        <f>IF(M2407&gt;0,F2407/M2407,0)</f>
        <v>16</v>
      </c>
      <c r="R2407" s="9" t="str">
        <f>LEFT(O2407,SEARCH("/",O2407,1)-1)</f>
        <v>publishing</v>
      </c>
      <c r="S2407" s="26" t="str">
        <f>RIGHT(O2407,LEN(O2407)-SEARCH("/",O2407,1))</f>
        <v>fiction</v>
      </c>
      <c r="T2407" s="27">
        <f>(((K2407/60)/60)/24)+DATE(1970,1,1)</f>
        <v>42100.735937499994</v>
      </c>
      <c r="U2407" s="5" t="str">
        <f>TEXT(T2407,"mmm")</f>
        <v>Apr</v>
      </c>
      <c r="V2407" s="5" t="str">
        <f>TEXT(T2407,"yyyy")</f>
        <v>2015</v>
      </c>
      <c r="W2407" s="5" t="str">
        <f>TEXT(Y2407,"mmm")</f>
        <v>May</v>
      </c>
      <c r="X2407" s="1" t="str">
        <f>TEXT(Y2407,"yyyy")</f>
        <v>2015</v>
      </c>
      <c r="Y2407" s="27">
        <f>(((J2407/60)/60)/24)+DATE(1970,1,1)</f>
        <v>42134.959027777775</v>
      </c>
    </row>
    <row r="2408" spans="1:25" ht="48" x14ac:dyDescent="0.2">
      <c r="A2408" s="1">
        <v>881</v>
      </c>
      <c r="B2408" s="7" t="s">
        <v>882</v>
      </c>
      <c r="C2408" s="7" t="s">
        <v>4991</v>
      </c>
      <c r="D2408" s="1">
        <v>3750</v>
      </c>
      <c r="E2408" s="37" t="str">
        <f>VLOOKUP(D2408,'Vlookup Table Bonus Point'!$C$3:$D$26,2,TRUE)</f>
        <v>1000 to 4999</v>
      </c>
      <c r="F2408" s="1">
        <v>30</v>
      </c>
      <c r="G2408" s="1" t="s">
        <v>8220</v>
      </c>
      <c r="H2408" s="1" t="s">
        <v>8223</v>
      </c>
      <c r="I2408" s="1" t="s">
        <v>8245</v>
      </c>
      <c r="J2408" s="1">
        <v>1326520886</v>
      </c>
      <c r="K2408" s="1">
        <v>1322632886</v>
      </c>
      <c r="L2408" s="1" t="b">
        <v>0</v>
      </c>
      <c r="M2408" s="1">
        <v>1</v>
      </c>
      <c r="N2408" s="1" t="b">
        <v>0</v>
      </c>
      <c r="O2408" s="1" t="s">
        <v>8278</v>
      </c>
      <c r="P2408" s="28">
        <f>F2408/D2408</f>
        <v>8.0000000000000002E-3</v>
      </c>
      <c r="Q2408" s="29">
        <f>IF(M2408&gt;0,F2408/M2408,0)</f>
        <v>30</v>
      </c>
      <c r="R2408" s="9" t="str">
        <f>LEFT(O2408,SEARCH("/",O2408,1)-1)</f>
        <v>music</v>
      </c>
      <c r="S2408" s="26" t="str">
        <f>RIGHT(O2408,LEN(O2408)-SEARCH("/",O2408,1))</f>
        <v>indie rock</v>
      </c>
      <c r="T2408" s="27">
        <f>(((K2408/60)/60)/24)+DATE(1970,1,1)</f>
        <v>40877.25099537037</v>
      </c>
      <c r="U2408" s="5" t="str">
        <f>TEXT(T2408,"mmm")</f>
        <v>Nov</v>
      </c>
      <c r="V2408" s="5" t="str">
        <f>TEXT(T2408,"yyyy")</f>
        <v>2011</v>
      </c>
      <c r="W2408" s="5" t="str">
        <f>TEXT(Y2408,"mmm")</f>
        <v>Jan</v>
      </c>
      <c r="X2408" s="1" t="str">
        <f>TEXT(Y2408,"yyyy")</f>
        <v>2012</v>
      </c>
      <c r="Y2408" s="27">
        <f>(((J2408/60)/60)/24)+DATE(1970,1,1)</f>
        <v>40922.25099537037</v>
      </c>
    </row>
    <row r="2409" spans="1:25" ht="48" x14ac:dyDescent="0.2">
      <c r="A2409" s="1">
        <v>1503</v>
      </c>
      <c r="B2409" s="7" t="s">
        <v>1504</v>
      </c>
      <c r="C2409" s="7" t="s">
        <v>5613</v>
      </c>
      <c r="D2409" s="1">
        <v>3750</v>
      </c>
      <c r="E2409" s="37" t="str">
        <f>VLOOKUP(D2409,'Vlookup Table Bonus Point'!$C$3:$D$26,2,TRUE)</f>
        <v>1000 to 4999</v>
      </c>
      <c r="F2409" s="1">
        <v>4045.93</v>
      </c>
      <c r="G2409" s="1" t="s">
        <v>8218</v>
      </c>
      <c r="H2409" s="1" t="s">
        <v>8241</v>
      </c>
      <c r="I2409" s="1" t="s">
        <v>8248</v>
      </c>
      <c r="J2409" s="1">
        <v>1477210801</v>
      </c>
      <c r="K2409" s="1">
        <v>1472026801</v>
      </c>
      <c r="L2409" s="1" t="b">
        <v>1</v>
      </c>
      <c r="M2409" s="1">
        <v>71</v>
      </c>
      <c r="N2409" s="1" t="b">
        <v>1</v>
      </c>
      <c r="O2409" s="1" t="s">
        <v>8284</v>
      </c>
      <c r="P2409" s="28">
        <f>F2409/D2409</f>
        <v>1.0789146666666667</v>
      </c>
      <c r="Q2409" s="29">
        <f>IF(M2409&gt;0,F2409/M2409,0)</f>
        <v>56.98492957746479</v>
      </c>
      <c r="R2409" s="9" t="str">
        <f>LEFT(O2409,SEARCH("/",O2409,1)-1)</f>
        <v>photography</v>
      </c>
      <c r="S2409" s="26" t="str">
        <f>RIGHT(O2409,LEN(O2409)-SEARCH("/",O2409,1))</f>
        <v>photobooks</v>
      </c>
      <c r="T2409" s="27">
        <f>(((K2409/60)/60)/24)+DATE(1970,1,1)</f>
        <v>42606.347233796296</v>
      </c>
      <c r="U2409" s="5" t="str">
        <f>TEXT(T2409,"mmm")</f>
        <v>Aug</v>
      </c>
      <c r="V2409" s="5" t="str">
        <f>TEXT(T2409,"yyyy")</f>
        <v>2016</v>
      </c>
      <c r="W2409" s="5" t="str">
        <f>TEXT(Y2409,"mmm")</f>
        <v>Oct</v>
      </c>
      <c r="X2409" s="1" t="str">
        <f>TEXT(Y2409,"yyyy")</f>
        <v>2016</v>
      </c>
      <c r="Y2409" s="27">
        <f>(((J2409/60)/60)/24)+DATE(1970,1,1)</f>
        <v>42666.347233796296</v>
      </c>
    </row>
    <row r="2410" spans="1:25" ht="48" x14ac:dyDescent="0.2">
      <c r="A2410" s="1">
        <v>3049</v>
      </c>
      <c r="B2410" s="7" t="s">
        <v>3049</v>
      </c>
      <c r="C2410" s="7" t="s">
        <v>7159</v>
      </c>
      <c r="D2410" s="1">
        <v>3750</v>
      </c>
      <c r="E2410" s="37" t="str">
        <f>VLOOKUP(D2410,'Vlookup Table Bonus Point'!$C$3:$D$26,2,TRUE)</f>
        <v>1000 to 4999</v>
      </c>
      <c r="F2410" s="1">
        <v>4000</v>
      </c>
      <c r="G2410" s="1" t="s">
        <v>8218</v>
      </c>
      <c r="H2410" s="1" t="s">
        <v>8223</v>
      </c>
      <c r="I2410" s="1" t="s">
        <v>8245</v>
      </c>
      <c r="J2410" s="1">
        <v>1434241255</v>
      </c>
      <c r="K2410" s="1">
        <v>1431649255</v>
      </c>
      <c r="L2410" s="1" t="b">
        <v>0</v>
      </c>
      <c r="M2410" s="1">
        <v>54</v>
      </c>
      <c r="N2410" s="1" t="b">
        <v>1</v>
      </c>
      <c r="O2410" s="1" t="s">
        <v>8302</v>
      </c>
      <c r="P2410" s="28">
        <f>F2410/D2410</f>
        <v>1.0666666666666667</v>
      </c>
      <c r="Q2410" s="29">
        <f>IF(M2410&gt;0,F2410/M2410,0)</f>
        <v>74.074074074074076</v>
      </c>
      <c r="R2410" s="9" t="str">
        <f>LEFT(O2410,SEARCH("/",O2410,1)-1)</f>
        <v>theater</v>
      </c>
      <c r="S2410" s="26" t="str">
        <f>RIGHT(O2410,LEN(O2410)-SEARCH("/",O2410,1))</f>
        <v>spaces</v>
      </c>
      <c r="T2410" s="27">
        <f>(((K2410/60)/60)/24)+DATE(1970,1,1)</f>
        <v>42139.014525462961</v>
      </c>
      <c r="U2410" s="5" t="str">
        <f>TEXT(T2410,"mmm")</f>
        <v>May</v>
      </c>
      <c r="V2410" s="5" t="str">
        <f>TEXT(T2410,"yyyy")</f>
        <v>2015</v>
      </c>
      <c r="W2410" s="5" t="str">
        <f>TEXT(Y2410,"mmm")</f>
        <v>Jun</v>
      </c>
      <c r="X2410" s="1" t="str">
        <f>TEXT(Y2410,"yyyy")</f>
        <v>2015</v>
      </c>
      <c r="Y2410" s="27">
        <f>(((J2410/60)/60)/24)+DATE(1970,1,1)</f>
        <v>42169.014525462961</v>
      </c>
    </row>
    <row r="2411" spans="1:25" ht="48" x14ac:dyDescent="0.2">
      <c r="A2411" s="1">
        <v>3191</v>
      </c>
      <c r="B2411" s="7" t="s">
        <v>3191</v>
      </c>
      <c r="C2411" s="7" t="s">
        <v>7301</v>
      </c>
      <c r="D2411" s="1">
        <v>3750</v>
      </c>
      <c r="E2411" s="37" t="str">
        <f>VLOOKUP(D2411,'Vlookup Table Bonus Point'!$C$3:$D$26,2,TRUE)</f>
        <v>1000 to 4999</v>
      </c>
      <c r="F2411" s="1">
        <v>151</v>
      </c>
      <c r="G2411" s="1" t="s">
        <v>8220</v>
      </c>
      <c r="H2411" s="1" t="s">
        <v>8223</v>
      </c>
      <c r="I2411" s="1" t="s">
        <v>8245</v>
      </c>
      <c r="J2411" s="1">
        <v>1471370869</v>
      </c>
      <c r="K2411" s="1">
        <v>1466186869</v>
      </c>
      <c r="L2411" s="1" t="b">
        <v>0</v>
      </c>
      <c r="M2411" s="1">
        <v>4</v>
      </c>
      <c r="N2411" s="1" t="b">
        <v>0</v>
      </c>
      <c r="O2411" s="1" t="s">
        <v>8304</v>
      </c>
      <c r="P2411" s="28">
        <f>F2411/D2411</f>
        <v>4.0266666666666666E-2</v>
      </c>
      <c r="Q2411" s="29">
        <f>IF(M2411&gt;0,F2411/M2411,0)</f>
        <v>37.75</v>
      </c>
      <c r="R2411" s="9" t="str">
        <f>LEFT(O2411,SEARCH("/",O2411,1)-1)</f>
        <v>theater</v>
      </c>
      <c r="S2411" s="26" t="str">
        <f>RIGHT(O2411,LEN(O2411)-SEARCH("/",O2411,1))</f>
        <v>musical</v>
      </c>
      <c r="T2411" s="27">
        <f>(((K2411/60)/60)/24)+DATE(1970,1,1)</f>
        <v>42538.755428240736</v>
      </c>
      <c r="U2411" s="5" t="str">
        <f>TEXT(T2411,"mmm")</f>
        <v>Jun</v>
      </c>
      <c r="V2411" s="5" t="str">
        <f>TEXT(T2411,"yyyy")</f>
        <v>2016</v>
      </c>
      <c r="W2411" s="5" t="str">
        <f>TEXT(Y2411,"mmm")</f>
        <v>Aug</v>
      </c>
      <c r="X2411" s="1" t="str">
        <f>TEXT(Y2411,"yyyy")</f>
        <v>2016</v>
      </c>
      <c r="Y2411" s="27">
        <f>(((J2411/60)/60)/24)+DATE(1970,1,1)</f>
        <v>42598.755428240736</v>
      </c>
    </row>
    <row r="2412" spans="1:25" ht="48" x14ac:dyDescent="0.2">
      <c r="A2412" s="1">
        <v>3426</v>
      </c>
      <c r="B2412" s="7" t="s">
        <v>3425</v>
      </c>
      <c r="C2412" s="7" t="s">
        <v>7536</v>
      </c>
      <c r="D2412" s="1">
        <v>3750</v>
      </c>
      <c r="E2412" s="37" t="str">
        <f>VLOOKUP(D2412,'Vlookup Table Bonus Point'!$C$3:$D$26,2,TRUE)</f>
        <v>1000 to 4999</v>
      </c>
      <c r="F2412" s="1">
        <v>4055</v>
      </c>
      <c r="G2412" s="1" t="s">
        <v>8218</v>
      </c>
      <c r="H2412" s="1" t="s">
        <v>8223</v>
      </c>
      <c r="I2412" s="1" t="s">
        <v>8245</v>
      </c>
      <c r="J2412" s="1">
        <v>1411264800</v>
      </c>
      <c r="K2412" s="1">
        <v>1409620903</v>
      </c>
      <c r="L2412" s="1" t="b">
        <v>0</v>
      </c>
      <c r="M2412" s="1">
        <v>87</v>
      </c>
      <c r="N2412" s="1" t="b">
        <v>1</v>
      </c>
      <c r="O2412" s="1" t="s">
        <v>8270</v>
      </c>
      <c r="P2412" s="28">
        <f>F2412/D2412</f>
        <v>1.0813333333333333</v>
      </c>
      <c r="Q2412" s="29">
        <f>IF(M2412&gt;0,F2412/M2412,0)</f>
        <v>46.609195402298852</v>
      </c>
      <c r="R2412" s="9" t="str">
        <f>LEFT(O2412,SEARCH("/",O2412,1)-1)</f>
        <v>theater</v>
      </c>
      <c r="S2412" s="26" t="str">
        <f>RIGHT(O2412,LEN(O2412)-SEARCH("/",O2412,1))</f>
        <v>plays</v>
      </c>
      <c r="T2412" s="27">
        <f>(((K2412/60)/60)/24)+DATE(1970,1,1)</f>
        <v>41884.056747685187</v>
      </c>
      <c r="U2412" s="5" t="str">
        <f>TEXT(T2412,"mmm")</f>
        <v>Sep</v>
      </c>
      <c r="V2412" s="5" t="str">
        <f>TEXT(T2412,"yyyy")</f>
        <v>2014</v>
      </c>
      <c r="W2412" s="5" t="str">
        <f>TEXT(Y2412,"mmm")</f>
        <v>Sep</v>
      </c>
      <c r="X2412" s="1" t="str">
        <f>TEXT(Y2412,"yyyy")</f>
        <v>2014</v>
      </c>
      <c r="Y2412" s="27">
        <f>(((J2412/60)/60)/24)+DATE(1970,1,1)</f>
        <v>41903.083333333336</v>
      </c>
    </row>
    <row r="2413" spans="1:25" ht="48" x14ac:dyDescent="0.2">
      <c r="A2413" s="1">
        <v>4058</v>
      </c>
      <c r="B2413" s="7" t="s">
        <v>4054</v>
      </c>
      <c r="C2413" s="7" t="s">
        <v>8162</v>
      </c>
      <c r="D2413" s="1">
        <v>3750</v>
      </c>
      <c r="E2413" s="37" t="str">
        <f>VLOOKUP(D2413,'Vlookup Table Bonus Point'!$C$3:$D$26,2,TRUE)</f>
        <v>1000 to 4999</v>
      </c>
      <c r="F2413" s="1">
        <v>95</v>
      </c>
      <c r="G2413" s="1" t="s">
        <v>8220</v>
      </c>
      <c r="H2413" s="1" t="s">
        <v>8223</v>
      </c>
      <c r="I2413" s="1" t="s">
        <v>8245</v>
      </c>
      <c r="J2413" s="1">
        <v>1459483140</v>
      </c>
      <c r="K2413" s="1">
        <v>1458178044</v>
      </c>
      <c r="L2413" s="1" t="b">
        <v>0</v>
      </c>
      <c r="M2413" s="1">
        <v>4</v>
      </c>
      <c r="N2413" s="1" t="b">
        <v>0</v>
      </c>
      <c r="O2413" s="1" t="s">
        <v>8270</v>
      </c>
      <c r="P2413" s="28">
        <f>F2413/D2413</f>
        <v>2.5333333333333333E-2</v>
      </c>
      <c r="Q2413" s="29">
        <f>IF(M2413&gt;0,F2413/M2413,0)</f>
        <v>23.75</v>
      </c>
      <c r="R2413" s="9" t="str">
        <f>LEFT(O2413,SEARCH("/",O2413,1)-1)</f>
        <v>theater</v>
      </c>
      <c r="S2413" s="26" t="str">
        <f>RIGHT(O2413,LEN(O2413)-SEARCH("/",O2413,1))</f>
        <v>plays</v>
      </c>
      <c r="T2413" s="27">
        <f>(((K2413/60)/60)/24)+DATE(1970,1,1)</f>
        <v>42446.060694444444</v>
      </c>
      <c r="U2413" s="5" t="str">
        <f>TEXT(T2413,"mmm")</f>
        <v>Mar</v>
      </c>
      <c r="V2413" s="5" t="str">
        <f>TEXT(T2413,"yyyy")</f>
        <v>2016</v>
      </c>
      <c r="W2413" s="5" t="str">
        <f>TEXT(Y2413,"mmm")</f>
        <v>Apr</v>
      </c>
      <c r="X2413" s="1" t="str">
        <f>TEXT(Y2413,"yyyy")</f>
        <v>2016</v>
      </c>
      <c r="Y2413" s="27">
        <f>(((J2413/60)/60)/24)+DATE(1970,1,1)</f>
        <v>42461.165972222225</v>
      </c>
    </row>
    <row r="2414" spans="1:25" ht="32" x14ac:dyDescent="0.2">
      <c r="A2414" s="1">
        <v>1376</v>
      </c>
      <c r="B2414" s="7" t="s">
        <v>1377</v>
      </c>
      <c r="C2414" s="7" t="s">
        <v>5486</v>
      </c>
      <c r="D2414" s="1">
        <v>3700</v>
      </c>
      <c r="E2414" s="37" t="str">
        <f>VLOOKUP(D2414,'Vlookup Table Bonus Point'!$C$3:$D$26,2,TRUE)</f>
        <v>1000 to 4999</v>
      </c>
      <c r="F2414" s="1">
        <v>9342</v>
      </c>
      <c r="G2414" s="1" t="s">
        <v>8218</v>
      </c>
      <c r="H2414" s="1" t="s">
        <v>8224</v>
      </c>
      <c r="I2414" s="1" t="s">
        <v>8246</v>
      </c>
      <c r="J2414" s="1">
        <v>1480784606</v>
      </c>
      <c r="K2414" s="1">
        <v>1478189006</v>
      </c>
      <c r="L2414" s="1" t="b">
        <v>0</v>
      </c>
      <c r="M2414" s="1">
        <v>168</v>
      </c>
      <c r="N2414" s="1" t="b">
        <v>1</v>
      </c>
      <c r="O2414" s="1" t="s">
        <v>8275</v>
      </c>
      <c r="P2414" s="28">
        <f>F2414/D2414</f>
        <v>2.5248648648648651</v>
      </c>
      <c r="Q2414" s="29">
        <f>IF(M2414&gt;0,F2414/M2414,0)</f>
        <v>55.607142857142854</v>
      </c>
      <c r="R2414" s="9" t="str">
        <f>LEFT(O2414,SEARCH("/",O2414,1)-1)</f>
        <v>music</v>
      </c>
      <c r="S2414" s="26" t="str">
        <f>RIGHT(O2414,LEN(O2414)-SEARCH("/",O2414,1))</f>
        <v>rock</v>
      </c>
      <c r="T2414" s="27">
        <f>(((K2414/60)/60)/24)+DATE(1970,1,1)</f>
        <v>42677.669050925921</v>
      </c>
      <c r="U2414" s="5" t="str">
        <f>TEXT(T2414,"mmm")</f>
        <v>Nov</v>
      </c>
      <c r="V2414" s="5" t="str">
        <f>TEXT(T2414,"yyyy")</f>
        <v>2016</v>
      </c>
      <c r="W2414" s="5" t="str">
        <f>TEXT(Y2414,"mmm")</f>
        <v>Dec</v>
      </c>
      <c r="X2414" s="1" t="str">
        <f>TEXT(Y2414,"yyyy")</f>
        <v>2016</v>
      </c>
      <c r="Y2414" s="27">
        <f>(((J2414/60)/60)/24)+DATE(1970,1,1)</f>
        <v>42707.710717592592</v>
      </c>
    </row>
    <row r="2415" spans="1:25" ht="48" x14ac:dyDescent="0.2">
      <c r="A2415" s="1">
        <v>2551</v>
      </c>
      <c r="B2415" s="7" t="s">
        <v>2551</v>
      </c>
      <c r="C2415" s="7" t="s">
        <v>6661</v>
      </c>
      <c r="D2415" s="1">
        <v>3675</v>
      </c>
      <c r="E2415" s="37" t="str">
        <f>VLOOKUP(D2415,'Vlookup Table Bonus Point'!$C$3:$D$26,2,TRUE)</f>
        <v>1000 to 4999</v>
      </c>
      <c r="F2415" s="1">
        <v>3775.5</v>
      </c>
      <c r="G2415" s="1" t="s">
        <v>8218</v>
      </c>
      <c r="H2415" s="1" t="s">
        <v>8223</v>
      </c>
      <c r="I2415" s="1" t="s">
        <v>8245</v>
      </c>
      <c r="J2415" s="1">
        <v>1332362880</v>
      </c>
      <c r="K2415" s="1">
        <v>1329890585</v>
      </c>
      <c r="L2415" s="1" t="b">
        <v>0</v>
      </c>
      <c r="M2415" s="1">
        <v>56</v>
      </c>
      <c r="N2415" s="1" t="b">
        <v>1</v>
      </c>
      <c r="O2415" s="1" t="s">
        <v>8299</v>
      </c>
      <c r="P2415" s="28">
        <f>F2415/D2415</f>
        <v>1.0273469387755103</v>
      </c>
      <c r="Q2415" s="29">
        <f>IF(M2415&gt;0,F2415/M2415,0)</f>
        <v>67.419642857142861</v>
      </c>
      <c r="R2415" s="9" t="str">
        <f>LEFT(O2415,SEARCH("/",O2415,1)-1)</f>
        <v>music</v>
      </c>
      <c r="S2415" s="26" t="str">
        <f>RIGHT(O2415,LEN(O2415)-SEARCH("/",O2415,1))</f>
        <v>classical music</v>
      </c>
      <c r="T2415" s="27">
        <f>(((K2415/60)/60)/24)+DATE(1970,1,1)</f>
        <v>40961.252141203702</v>
      </c>
      <c r="U2415" s="5" t="str">
        <f>TEXT(T2415,"mmm")</f>
        <v>Feb</v>
      </c>
      <c r="V2415" s="5" t="str">
        <f>TEXT(T2415,"yyyy")</f>
        <v>2012</v>
      </c>
      <c r="W2415" s="5" t="str">
        <f>TEXT(Y2415,"mmm")</f>
        <v>Mar</v>
      </c>
      <c r="X2415" s="1" t="str">
        <f>TEXT(Y2415,"yyyy")</f>
        <v>2012</v>
      </c>
      <c r="Y2415" s="27">
        <f>(((J2415/60)/60)/24)+DATE(1970,1,1)</f>
        <v>40989.866666666669</v>
      </c>
    </row>
    <row r="2416" spans="1:25" ht="48" x14ac:dyDescent="0.2">
      <c r="A2416" s="1">
        <v>736</v>
      </c>
      <c r="B2416" s="7" t="s">
        <v>737</v>
      </c>
      <c r="C2416" s="7" t="s">
        <v>4846</v>
      </c>
      <c r="D2416" s="1">
        <v>3600</v>
      </c>
      <c r="E2416" s="37" t="str">
        <f>VLOOKUP(D2416,'Vlookup Table Bonus Point'!$C$3:$D$26,2,TRUE)</f>
        <v>1000 to 4999</v>
      </c>
      <c r="F2416" s="1">
        <v>11345</v>
      </c>
      <c r="G2416" s="1" t="s">
        <v>8218</v>
      </c>
      <c r="H2416" s="1" t="s">
        <v>8223</v>
      </c>
      <c r="I2416" s="1" t="s">
        <v>8245</v>
      </c>
      <c r="J2416" s="1">
        <v>1385009940</v>
      </c>
      <c r="K2416" s="1">
        <v>1383327440</v>
      </c>
      <c r="L2416" s="1" t="b">
        <v>0</v>
      </c>
      <c r="M2416" s="1">
        <v>108</v>
      </c>
      <c r="N2416" s="1" t="b">
        <v>1</v>
      </c>
      <c r="O2416" s="1" t="s">
        <v>8273</v>
      </c>
      <c r="P2416" s="28">
        <f>F2416/D2416</f>
        <v>3.151388888888889</v>
      </c>
      <c r="Q2416" s="29">
        <f>IF(M2416&gt;0,F2416/M2416,0)</f>
        <v>105.04629629629629</v>
      </c>
      <c r="R2416" s="9" t="str">
        <f>LEFT(O2416,SEARCH("/",O2416,1)-1)</f>
        <v>publishing</v>
      </c>
      <c r="S2416" s="26" t="str">
        <f>RIGHT(O2416,LEN(O2416)-SEARCH("/",O2416,1))</f>
        <v>nonfiction</v>
      </c>
      <c r="T2416" s="27">
        <f>(((K2416/60)/60)/24)+DATE(1970,1,1)</f>
        <v>41579.734259259261</v>
      </c>
      <c r="U2416" s="5" t="str">
        <f>TEXT(T2416,"mmm")</f>
        <v>Nov</v>
      </c>
      <c r="V2416" s="5" t="str">
        <f>TEXT(T2416,"yyyy")</f>
        <v>2013</v>
      </c>
      <c r="W2416" s="5" t="str">
        <f>TEXT(Y2416,"mmm")</f>
        <v>Nov</v>
      </c>
      <c r="X2416" s="1" t="str">
        <f>TEXT(Y2416,"yyyy")</f>
        <v>2013</v>
      </c>
      <c r="Y2416" s="27">
        <f>(((J2416/60)/60)/24)+DATE(1970,1,1)</f>
        <v>41599.207638888889</v>
      </c>
    </row>
    <row r="2417" spans="1:25" ht="64" x14ac:dyDescent="0.2">
      <c r="A2417" s="1">
        <v>2159</v>
      </c>
      <c r="B2417" s="7" t="s">
        <v>2160</v>
      </c>
      <c r="C2417" s="7" t="s">
        <v>6269</v>
      </c>
      <c r="D2417" s="1">
        <v>3600</v>
      </c>
      <c r="E2417" s="37" t="str">
        <f>VLOOKUP(D2417,'Vlookup Table Bonus Point'!$C$3:$D$26,2,TRUE)</f>
        <v>1000 to 4999</v>
      </c>
      <c r="F2417" s="1">
        <v>26</v>
      </c>
      <c r="G2417" s="1" t="s">
        <v>8220</v>
      </c>
      <c r="H2417" s="1" t="s">
        <v>8223</v>
      </c>
      <c r="I2417" s="1" t="s">
        <v>8245</v>
      </c>
      <c r="J2417" s="1">
        <v>1310837574</v>
      </c>
      <c r="K2417" s="1">
        <v>1308245574</v>
      </c>
      <c r="L2417" s="1" t="b">
        <v>0</v>
      </c>
      <c r="M2417" s="1">
        <v>2</v>
      </c>
      <c r="N2417" s="1" t="b">
        <v>0</v>
      </c>
      <c r="O2417" s="1" t="s">
        <v>8281</v>
      </c>
      <c r="P2417" s="28">
        <f>F2417/D2417</f>
        <v>7.2222222222222219E-3</v>
      </c>
      <c r="Q2417" s="29">
        <f>IF(M2417&gt;0,F2417/M2417,0)</f>
        <v>13</v>
      </c>
      <c r="R2417" s="9" t="str">
        <f>LEFT(O2417,SEARCH("/",O2417,1)-1)</f>
        <v>games</v>
      </c>
      <c r="S2417" s="26" t="str">
        <f>RIGHT(O2417,LEN(O2417)-SEARCH("/",O2417,1))</f>
        <v>video games</v>
      </c>
      <c r="T2417" s="27">
        <f>(((K2417/60)/60)/24)+DATE(1970,1,1)</f>
        <v>40710.731180555551</v>
      </c>
      <c r="U2417" s="5" t="str">
        <f>TEXT(T2417,"mmm")</f>
        <v>Jun</v>
      </c>
      <c r="V2417" s="5" t="str">
        <f>TEXT(T2417,"yyyy")</f>
        <v>2011</v>
      </c>
      <c r="W2417" s="5" t="str">
        <f>TEXT(Y2417,"mmm")</f>
        <v>Jul</v>
      </c>
      <c r="X2417" s="1" t="str">
        <f>TEXT(Y2417,"yyyy")</f>
        <v>2011</v>
      </c>
      <c r="Y2417" s="27">
        <f>(((J2417/60)/60)/24)+DATE(1970,1,1)</f>
        <v>40740.731180555551</v>
      </c>
    </row>
    <row r="2418" spans="1:25" ht="48" x14ac:dyDescent="0.2">
      <c r="A2418" s="1">
        <v>3789</v>
      </c>
      <c r="B2418" s="7" t="s">
        <v>3786</v>
      </c>
      <c r="C2418" s="7" t="s">
        <v>7899</v>
      </c>
      <c r="D2418" s="1">
        <v>3550</v>
      </c>
      <c r="E2418" s="37" t="str">
        <f>VLOOKUP(D2418,'Vlookup Table Bonus Point'!$C$3:$D$26,2,TRUE)</f>
        <v>1000 to 4999</v>
      </c>
      <c r="F2418" s="1">
        <v>116</v>
      </c>
      <c r="G2418" s="1" t="s">
        <v>8220</v>
      </c>
      <c r="H2418" s="1" t="s">
        <v>8224</v>
      </c>
      <c r="I2418" s="1" t="s">
        <v>8246</v>
      </c>
      <c r="J2418" s="1">
        <v>1434395418</v>
      </c>
      <c r="K2418" s="1">
        <v>1431630618</v>
      </c>
      <c r="L2418" s="1" t="b">
        <v>0</v>
      </c>
      <c r="M2418" s="1">
        <v>4</v>
      </c>
      <c r="N2418" s="1" t="b">
        <v>0</v>
      </c>
      <c r="O2418" s="1" t="s">
        <v>8304</v>
      </c>
      <c r="P2418" s="28">
        <f>F2418/D2418</f>
        <v>3.267605633802817E-2</v>
      </c>
      <c r="Q2418" s="29">
        <f>IF(M2418&gt;0,F2418/M2418,0)</f>
        <v>29</v>
      </c>
      <c r="R2418" s="9" t="str">
        <f>LEFT(O2418,SEARCH("/",O2418,1)-1)</f>
        <v>theater</v>
      </c>
      <c r="S2418" s="26" t="str">
        <f>RIGHT(O2418,LEN(O2418)-SEARCH("/",O2418,1))</f>
        <v>musical</v>
      </c>
      <c r="T2418" s="27">
        <f>(((K2418/60)/60)/24)+DATE(1970,1,1)</f>
        <v>42138.798819444448</v>
      </c>
      <c r="U2418" s="5" t="str">
        <f>TEXT(T2418,"mmm")</f>
        <v>May</v>
      </c>
      <c r="V2418" s="5" t="str">
        <f>TEXT(T2418,"yyyy")</f>
        <v>2015</v>
      </c>
      <c r="W2418" s="5" t="str">
        <f>TEXT(Y2418,"mmm")</f>
        <v>Jun</v>
      </c>
      <c r="X2418" s="1" t="str">
        <f>TEXT(Y2418,"yyyy")</f>
        <v>2015</v>
      </c>
      <c r="Y2418" s="27">
        <f>(((J2418/60)/60)/24)+DATE(1970,1,1)</f>
        <v>42170.798819444448</v>
      </c>
    </row>
    <row r="2419" spans="1:25" ht="16" x14ac:dyDescent="0.2">
      <c r="A2419" s="1">
        <v>8</v>
      </c>
      <c r="B2419" s="7" t="s">
        <v>10</v>
      </c>
      <c r="C2419" s="7" t="s">
        <v>4119</v>
      </c>
      <c r="D2419" s="1">
        <v>3500</v>
      </c>
      <c r="E2419" s="37" t="str">
        <f>VLOOKUP(D2419,'Vlookup Table Bonus Point'!$C$3:$D$26,2,TRUE)</f>
        <v>1000 to 4999</v>
      </c>
      <c r="F2419" s="1">
        <v>3501.52</v>
      </c>
      <c r="G2419" s="1" t="s">
        <v>8218</v>
      </c>
      <c r="H2419" s="1" t="s">
        <v>8223</v>
      </c>
      <c r="I2419" s="1" t="s">
        <v>8245</v>
      </c>
      <c r="J2419" s="1">
        <v>1460754000</v>
      </c>
      <c r="K2419" s="1">
        <v>1460155212</v>
      </c>
      <c r="L2419" s="1" t="b">
        <v>0</v>
      </c>
      <c r="M2419" s="1">
        <v>12</v>
      </c>
      <c r="N2419" s="1" t="b">
        <v>1</v>
      </c>
      <c r="O2419" s="1" t="s">
        <v>8264</v>
      </c>
      <c r="P2419" s="28">
        <f>F2419/D2419</f>
        <v>1.0004342857142856</v>
      </c>
      <c r="Q2419" s="29">
        <f>IF(M2419&gt;0,F2419/M2419,0)</f>
        <v>291.79333333333335</v>
      </c>
      <c r="R2419" s="9" t="str">
        <f>LEFT(O2419,SEARCH("/",O2419,1)-1)</f>
        <v>film &amp; video</v>
      </c>
      <c r="S2419" s="26" t="str">
        <f>RIGHT(O2419,LEN(O2419)-SEARCH("/",O2419,1))</f>
        <v>television</v>
      </c>
      <c r="T2419" s="27">
        <f>(((K2419/60)/60)/24)+DATE(1970,1,1)</f>
        <v>42468.94458333333</v>
      </c>
      <c r="U2419" s="5" t="str">
        <f>TEXT(T2419,"mmm")</f>
        <v>Apr</v>
      </c>
      <c r="V2419" s="5" t="str">
        <f>TEXT(T2419,"yyyy")</f>
        <v>2016</v>
      </c>
      <c r="W2419" s="5" t="str">
        <f>TEXT(Y2419,"mmm")</f>
        <v>Apr</v>
      </c>
      <c r="X2419" s="1" t="str">
        <f>TEXT(Y2419,"yyyy")</f>
        <v>2016</v>
      </c>
      <c r="Y2419" s="27">
        <f>(((J2419/60)/60)/24)+DATE(1970,1,1)</f>
        <v>42475.875</v>
      </c>
    </row>
    <row r="2420" spans="1:25" ht="32" x14ac:dyDescent="0.2">
      <c r="A2420" s="1">
        <v>13</v>
      </c>
      <c r="B2420" s="7" t="s">
        <v>15</v>
      </c>
      <c r="C2420" s="7" t="s">
        <v>4124</v>
      </c>
      <c r="D2420" s="1">
        <v>3500</v>
      </c>
      <c r="E2420" s="37" t="str">
        <f>VLOOKUP(D2420,'Vlookup Table Bonus Point'!$C$3:$D$26,2,TRUE)</f>
        <v>1000 to 4999</v>
      </c>
      <c r="F2420" s="1">
        <v>5599</v>
      </c>
      <c r="G2420" s="1" t="s">
        <v>8218</v>
      </c>
      <c r="H2420" s="1" t="s">
        <v>8223</v>
      </c>
      <c r="I2420" s="1" t="s">
        <v>8245</v>
      </c>
      <c r="J2420" s="1">
        <v>1466713620</v>
      </c>
      <c r="K2420" s="1">
        <v>1463588109</v>
      </c>
      <c r="L2420" s="1" t="b">
        <v>0</v>
      </c>
      <c r="M2420" s="1">
        <v>51</v>
      </c>
      <c r="N2420" s="1" t="b">
        <v>1</v>
      </c>
      <c r="O2420" s="1" t="s">
        <v>8264</v>
      </c>
      <c r="P2420" s="28">
        <f>F2420/D2420</f>
        <v>1.5997142857142856</v>
      </c>
      <c r="Q2420" s="29">
        <f>IF(M2420&gt;0,F2420/M2420,0)</f>
        <v>109.78431372549019</v>
      </c>
      <c r="R2420" s="9" t="str">
        <f>LEFT(O2420,SEARCH("/",O2420,1)-1)</f>
        <v>film &amp; video</v>
      </c>
      <c r="S2420" s="26" t="str">
        <f>RIGHT(O2420,LEN(O2420)-SEARCH("/",O2420,1))</f>
        <v>television</v>
      </c>
      <c r="T2420" s="27">
        <f>(((K2420/60)/60)/24)+DATE(1970,1,1)</f>
        <v>42508.677187499998</v>
      </c>
      <c r="U2420" s="5" t="str">
        <f>TEXT(T2420,"mmm")</f>
        <v>May</v>
      </c>
      <c r="V2420" s="5" t="str">
        <f>TEXT(T2420,"yyyy")</f>
        <v>2016</v>
      </c>
      <c r="W2420" s="5" t="str">
        <f>TEXT(Y2420,"mmm")</f>
        <v>Jun</v>
      </c>
      <c r="X2420" s="1" t="str">
        <f>TEXT(Y2420,"yyyy")</f>
        <v>2016</v>
      </c>
      <c r="Y2420" s="27">
        <f>(((J2420/60)/60)/24)+DATE(1970,1,1)</f>
        <v>42544.852083333331</v>
      </c>
    </row>
    <row r="2421" spans="1:25" ht="48" x14ac:dyDescent="0.2">
      <c r="A2421" s="1">
        <v>75</v>
      </c>
      <c r="B2421" s="7" t="s">
        <v>77</v>
      </c>
      <c r="C2421" s="7" t="s">
        <v>4186</v>
      </c>
      <c r="D2421" s="1">
        <v>3500</v>
      </c>
      <c r="E2421" s="37" t="str">
        <f>VLOOKUP(D2421,'Vlookup Table Bonus Point'!$C$3:$D$26,2,TRUE)</f>
        <v>1000 to 4999</v>
      </c>
      <c r="F2421" s="1">
        <v>4040</v>
      </c>
      <c r="G2421" s="1" t="s">
        <v>8218</v>
      </c>
      <c r="H2421" s="1" t="s">
        <v>8223</v>
      </c>
      <c r="I2421" s="1" t="s">
        <v>8245</v>
      </c>
      <c r="J2421" s="1">
        <v>1366693272</v>
      </c>
      <c r="K2421" s="1">
        <v>1364101272</v>
      </c>
      <c r="L2421" s="1" t="b">
        <v>0</v>
      </c>
      <c r="M2421" s="1">
        <v>47</v>
      </c>
      <c r="N2421" s="1" t="b">
        <v>1</v>
      </c>
      <c r="O2421" s="1" t="s">
        <v>8265</v>
      </c>
      <c r="P2421" s="28">
        <f>F2421/D2421</f>
        <v>1.1542857142857144</v>
      </c>
      <c r="Q2421" s="29">
        <f>IF(M2421&gt;0,F2421/M2421,0)</f>
        <v>85.957446808510639</v>
      </c>
      <c r="R2421" s="9" t="str">
        <f>LEFT(O2421,SEARCH("/",O2421,1)-1)</f>
        <v>film &amp; video</v>
      </c>
      <c r="S2421" s="26" t="str">
        <f>RIGHT(O2421,LEN(O2421)-SEARCH("/",O2421,1))</f>
        <v>shorts</v>
      </c>
      <c r="T2421" s="27">
        <f>(((K2421/60)/60)/24)+DATE(1970,1,1)</f>
        <v>41357.209166666667</v>
      </c>
      <c r="U2421" s="5" t="str">
        <f>TEXT(T2421,"mmm")</f>
        <v>Mar</v>
      </c>
      <c r="V2421" s="5" t="str">
        <f>TEXT(T2421,"yyyy")</f>
        <v>2013</v>
      </c>
      <c r="W2421" s="5" t="str">
        <f>TEXT(Y2421,"mmm")</f>
        <v>Apr</v>
      </c>
      <c r="X2421" s="1" t="str">
        <f>TEXT(Y2421,"yyyy")</f>
        <v>2013</v>
      </c>
      <c r="Y2421" s="27">
        <f>(((J2421/60)/60)/24)+DATE(1970,1,1)</f>
        <v>41387.209166666667</v>
      </c>
    </row>
    <row r="2422" spans="1:25" ht="48" x14ac:dyDescent="0.2">
      <c r="A2422" s="1">
        <v>88</v>
      </c>
      <c r="B2422" s="7" t="s">
        <v>90</v>
      </c>
      <c r="C2422" s="7" t="s">
        <v>4199</v>
      </c>
      <c r="D2422" s="1">
        <v>3500</v>
      </c>
      <c r="E2422" s="37" t="str">
        <f>VLOOKUP(D2422,'Vlookup Table Bonus Point'!$C$3:$D$26,2,TRUE)</f>
        <v>1000 to 4999</v>
      </c>
      <c r="F2422" s="1">
        <v>3600</v>
      </c>
      <c r="G2422" s="1" t="s">
        <v>8218</v>
      </c>
      <c r="H2422" s="1" t="s">
        <v>8223</v>
      </c>
      <c r="I2422" s="1" t="s">
        <v>8245</v>
      </c>
      <c r="J2422" s="1">
        <v>1403452131</v>
      </c>
      <c r="K2422" s="1">
        <v>1401205731</v>
      </c>
      <c r="L2422" s="1" t="b">
        <v>0</v>
      </c>
      <c r="M2422" s="1">
        <v>60</v>
      </c>
      <c r="N2422" s="1" t="b">
        <v>1</v>
      </c>
      <c r="O2422" s="1" t="s">
        <v>8265</v>
      </c>
      <c r="P2422" s="28">
        <f>F2422/D2422</f>
        <v>1.0285714285714285</v>
      </c>
      <c r="Q2422" s="29">
        <f>IF(M2422&gt;0,F2422/M2422,0)</f>
        <v>60</v>
      </c>
      <c r="R2422" s="9" t="str">
        <f>LEFT(O2422,SEARCH("/",O2422,1)-1)</f>
        <v>film &amp; video</v>
      </c>
      <c r="S2422" s="26" t="str">
        <f>RIGHT(O2422,LEN(O2422)-SEARCH("/",O2422,1))</f>
        <v>shorts</v>
      </c>
      <c r="T2422" s="27">
        <f>(((K2422/60)/60)/24)+DATE(1970,1,1)</f>
        <v>41786.65892361111</v>
      </c>
      <c r="U2422" s="5" t="str">
        <f>TEXT(T2422,"mmm")</f>
        <v>May</v>
      </c>
      <c r="V2422" s="5" t="str">
        <f>TEXT(T2422,"yyyy")</f>
        <v>2014</v>
      </c>
      <c r="W2422" s="5" t="str">
        <f>TEXT(Y2422,"mmm")</f>
        <v>Jun</v>
      </c>
      <c r="X2422" s="1" t="str">
        <f>TEXT(Y2422,"yyyy")</f>
        <v>2014</v>
      </c>
      <c r="Y2422" s="27">
        <f>(((J2422/60)/60)/24)+DATE(1970,1,1)</f>
        <v>41812.65892361111</v>
      </c>
    </row>
    <row r="2423" spans="1:25" ht="48" x14ac:dyDescent="0.2">
      <c r="A2423" s="1">
        <v>101</v>
      </c>
      <c r="B2423" s="7" t="s">
        <v>103</v>
      </c>
      <c r="C2423" s="7" t="s">
        <v>4212</v>
      </c>
      <c r="D2423" s="1">
        <v>3500</v>
      </c>
      <c r="E2423" s="37" t="str">
        <f>VLOOKUP(D2423,'Vlookup Table Bonus Point'!$C$3:$D$26,2,TRUE)</f>
        <v>1000 to 4999</v>
      </c>
      <c r="F2423" s="1">
        <v>3500</v>
      </c>
      <c r="G2423" s="1" t="s">
        <v>8218</v>
      </c>
      <c r="H2423" s="1" t="s">
        <v>8223</v>
      </c>
      <c r="I2423" s="1" t="s">
        <v>8245</v>
      </c>
      <c r="J2423" s="1">
        <v>1359052710</v>
      </c>
      <c r="K2423" s="1">
        <v>1356979110</v>
      </c>
      <c r="L2423" s="1" t="b">
        <v>0</v>
      </c>
      <c r="M2423" s="1">
        <v>35</v>
      </c>
      <c r="N2423" s="1" t="b">
        <v>1</v>
      </c>
      <c r="O2423" s="1" t="s">
        <v>8265</v>
      </c>
      <c r="P2423" s="28">
        <f>F2423/D2423</f>
        <v>1</v>
      </c>
      <c r="Q2423" s="29">
        <f>IF(M2423&gt;0,F2423/M2423,0)</f>
        <v>100</v>
      </c>
      <c r="R2423" s="9" t="str">
        <f>LEFT(O2423,SEARCH("/",O2423,1)-1)</f>
        <v>film &amp; video</v>
      </c>
      <c r="S2423" s="26" t="str">
        <f>RIGHT(O2423,LEN(O2423)-SEARCH("/",O2423,1))</f>
        <v>shorts</v>
      </c>
      <c r="T2423" s="27">
        <f>(((K2423/60)/60)/24)+DATE(1970,1,1)</f>
        <v>41274.776736111111</v>
      </c>
      <c r="U2423" s="5" t="str">
        <f>TEXT(T2423,"mmm")</f>
        <v>Dec</v>
      </c>
      <c r="V2423" s="5" t="str">
        <f>TEXT(T2423,"yyyy")</f>
        <v>2012</v>
      </c>
      <c r="W2423" s="5" t="str">
        <f>TEXT(Y2423,"mmm")</f>
        <v>Jan</v>
      </c>
      <c r="X2423" s="1" t="str">
        <f>TEXT(Y2423,"yyyy")</f>
        <v>2013</v>
      </c>
      <c r="Y2423" s="27">
        <f>(((J2423/60)/60)/24)+DATE(1970,1,1)</f>
        <v>41298.776736111111</v>
      </c>
    </row>
    <row r="2424" spans="1:25" ht="48" x14ac:dyDescent="0.2">
      <c r="A2424" s="1">
        <v>111</v>
      </c>
      <c r="B2424" s="7" t="s">
        <v>113</v>
      </c>
      <c r="C2424" s="7" t="s">
        <v>4222</v>
      </c>
      <c r="D2424" s="1">
        <v>3500</v>
      </c>
      <c r="E2424" s="37" t="str">
        <f>VLOOKUP(D2424,'Vlookup Table Bonus Point'!$C$3:$D$26,2,TRUE)</f>
        <v>1000 to 4999</v>
      </c>
      <c r="F2424" s="1">
        <v>5410</v>
      </c>
      <c r="G2424" s="1" t="s">
        <v>8218</v>
      </c>
      <c r="H2424" s="1" t="s">
        <v>8225</v>
      </c>
      <c r="I2424" s="1" t="s">
        <v>8247</v>
      </c>
      <c r="J2424" s="1">
        <v>1433059187</v>
      </c>
      <c r="K2424" s="1">
        <v>1430467187</v>
      </c>
      <c r="L2424" s="1" t="b">
        <v>0</v>
      </c>
      <c r="M2424" s="1">
        <v>53</v>
      </c>
      <c r="N2424" s="1" t="b">
        <v>1</v>
      </c>
      <c r="O2424" s="1" t="s">
        <v>8265</v>
      </c>
      <c r="P2424" s="28">
        <f>F2424/D2424</f>
        <v>1.5457142857142858</v>
      </c>
      <c r="Q2424" s="29">
        <f>IF(M2424&gt;0,F2424/M2424,0)</f>
        <v>102.0754716981132</v>
      </c>
      <c r="R2424" s="9" t="str">
        <f>LEFT(O2424,SEARCH("/",O2424,1)-1)</f>
        <v>film &amp; video</v>
      </c>
      <c r="S2424" s="26" t="str">
        <f>RIGHT(O2424,LEN(O2424)-SEARCH("/",O2424,1))</f>
        <v>shorts</v>
      </c>
      <c r="T2424" s="27">
        <f>(((K2424/60)/60)/24)+DATE(1970,1,1)</f>
        <v>42125.333182870367</v>
      </c>
      <c r="U2424" s="5" t="str">
        <f>TEXT(T2424,"mmm")</f>
        <v>May</v>
      </c>
      <c r="V2424" s="5" t="str">
        <f>TEXT(T2424,"yyyy")</f>
        <v>2015</v>
      </c>
      <c r="W2424" s="5" t="str">
        <f>TEXT(Y2424,"mmm")</f>
        <v>May</v>
      </c>
      <c r="X2424" s="1" t="str">
        <f>TEXT(Y2424,"yyyy")</f>
        <v>2015</v>
      </c>
      <c r="Y2424" s="27">
        <f>(((J2424/60)/60)/24)+DATE(1970,1,1)</f>
        <v>42155.333182870367</v>
      </c>
    </row>
    <row r="2425" spans="1:25" ht="48" x14ac:dyDescent="0.2">
      <c r="A2425" s="1">
        <v>116</v>
      </c>
      <c r="B2425" s="7" t="s">
        <v>118</v>
      </c>
      <c r="C2425" s="7" t="s">
        <v>4227</v>
      </c>
      <c r="D2425" s="1">
        <v>3500</v>
      </c>
      <c r="E2425" s="37" t="str">
        <f>VLOOKUP(D2425,'Vlookup Table Bonus Point'!$C$3:$D$26,2,TRUE)</f>
        <v>1000 to 4999</v>
      </c>
      <c r="F2425" s="1">
        <v>3978</v>
      </c>
      <c r="G2425" s="1" t="s">
        <v>8218</v>
      </c>
      <c r="H2425" s="1" t="s">
        <v>8223</v>
      </c>
      <c r="I2425" s="1" t="s">
        <v>8245</v>
      </c>
      <c r="J2425" s="1">
        <v>1302260155</v>
      </c>
      <c r="K2425" s="1">
        <v>1298289355</v>
      </c>
      <c r="L2425" s="1" t="b">
        <v>0</v>
      </c>
      <c r="M2425" s="1">
        <v>57</v>
      </c>
      <c r="N2425" s="1" t="b">
        <v>1</v>
      </c>
      <c r="O2425" s="1" t="s">
        <v>8265</v>
      </c>
      <c r="P2425" s="28">
        <f>F2425/D2425</f>
        <v>1.1365714285714286</v>
      </c>
      <c r="Q2425" s="29">
        <f>IF(M2425&gt;0,F2425/M2425,0)</f>
        <v>69.78947368421052</v>
      </c>
      <c r="R2425" s="9" t="str">
        <f>LEFT(O2425,SEARCH("/",O2425,1)-1)</f>
        <v>film &amp; video</v>
      </c>
      <c r="S2425" s="26" t="str">
        <f>RIGHT(O2425,LEN(O2425)-SEARCH("/",O2425,1))</f>
        <v>shorts</v>
      </c>
      <c r="T2425" s="27">
        <f>(((K2425/60)/60)/24)+DATE(1970,1,1)</f>
        <v>40595.497164351851</v>
      </c>
      <c r="U2425" s="5" t="str">
        <f>TEXT(T2425,"mmm")</f>
        <v>Feb</v>
      </c>
      <c r="V2425" s="5" t="str">
        <f>TEXT(T2425,"yyyy")</f>
        <v>2011</v>
      </c>
      <c r="W2425" s="5" t="str">
        <f>TEXT(Y2425,"mmm")</f>
        <v>Apr</v>
      </c>
      <c r="X2425" s="1" t="str">
        <f>TEXT(Y2425,"yyyy")</f>
        <v>2011</v>
      </c>
      <c r="Y2425" s="27">
        <f>(((J2425/60)/60)/24)+DATE(1970,1,1)</f>
        <v>40641.455497685187</v>
      </c>
    </row>
    <row r="2426" spans="1:25" ht="48" x14ac:dyDescent="0.2">
      <c r="A2426" s="1">
        <v>196</v>
      </c>
      <c r="B2426" s="7" t="s">
        <v>198</v>
      </c>
      <c r="C2426" s="7" t="s">
        <v>4306</v>
      </c>
      <c r="D2426" s="1">
        <v>3500</v>
      </c>
      <c r="E2426" s="37" t="str">
        <f>VLOOKUP(D2426,'Vlookup Table Bonus Point'!$C$3:$D$26,2,TRUE)</f>
        <v>1000 to 4999</v>
      </c>
      <c r="F2426" s="1">
        <v>1465</v>
      </c>
      <c r="G2426" s="1" t="s">
        <v>8220</v>
      </c>
      <c r="H2426" s="1" t="s">
        <v>8224</v>
      </c>
      <c r="I2426" s="1" t="s">
        <v>8246</v>
      </c>
      <c r="J2426" s="1">
        <v>1444510800</v>
      </c>
      <c r="K2426" s="1">
        <v>1442062898</v>
      </c>
      <c r="L2426" s="1" t="b">
        <v>0</v>
      </c>
      <c r="M2426" s="1">
        <v>19</v>
      </c>
      <c r="N2426" s="1" t="b">
        <v>0</v>
      </c>
      <c r="O2426" s="1" t="s">
        <v>8267</v>
      </c>
      <c r="P2426" s="28">
        <f>F2426/D2426</f>
        <v>0.41857142857142859</v>
      </c>
      <c r="Q2426" s="29">
        <f>IF(M2426&gt;0,F2426/M2426,0)</f>
        <v>77.10526315789474</v>
      </c>
      <c r="R2426" s="9" t="str">
        <f>LEFT(O2426,SEARCH("/",O2426,1)-1)</f>
        <v>film &amp; video</v>
      </c>
      <c r="S2426" s="26" t="str">
        <f>RIGHT(O2426,LEN(O2426)-SEARCH("/",O2426,1))</f>
        <v>drama</v>
      </c>
      <c r="T2426" s="27">
        <f>(((K2426/60)/60)/24)+DATE(1970,1,1)</f>
        <v>42259.542800925927</v>
      </c>
      <c r="U2426" s="5" t="str">
        <f>TEXT(T2426,"mmm")</f>
        <v>Sep</v>
      </c>
      <c r="V2426" s="5" t="str">
        <f>TEXT(T2426,"yyyy")</f>
        <v>2015</v>
      </c>
      <c r="W2426" s="5" t="str">
        <f>TEXT(Y2426,"mmm")</f>
        <v>Oct</v>
      </c>
      <c r="X2426" s="1" t="str">
        <f>TEXT(Y2426,"yyyy")</f>
        <v>2015</v>
      </c>
      <c r="Y2426" s="27">
        <f>(((J2426/60)/60)/24)+DATE(1970,1,1)</f>
        <v>42287.875</v>
      </c>
    </row>
    <row r="2427" spans="1:25" ht="48" x14ac:dyDescent="0.2">
      <c r="A2427" s="1">
        <v>244</v>
      </c>
      <c r="B2427" s="8">
        <v>39756</v>
      </c>
      <c r="C2427" s="7" t="s">
        <v>4354</v>
      </c>
      <c r="D2427" s="1">
        <v>3500</v>
      </c>
      <c r="E2427" s="37" t="str">
        <f>VLOOKUP(D2427,'Vlookup Table Bonus Point'!$C$3:$D$26,2,TRUE)</f>
        <v>1000 to 4999</v>
      </c>
      <c r="F2427" s="1">
        <v>3981.5</v>
      </c>
      <c r="G2427" s="1" t="s">
        <v>8218</v>
      </c>
      <c r="H2427" s="1" t="s">
        <v>8223</v>
      </c>
      <c r="I2427" s="1" t="s">
        <v>8245</v>
      </c>
      <c r="J2427" s="1">
        <v>1268723160</v>
      </c>
      <c r="K2427" s="1">
        <v>1265269559</v>
      </c>
      <c r="L2427" s="1" t="b">
        <v>1</v>
      </c>
      <c r="M2427" s="1">
        <v>84</v>
      </c>
      <c r="N2427" s="1" t="b">
        <v>1</v>
      </c>
      <c r="O2427" s="1" t="s">
        <v>8268</v>
      </c>
      <c r="P2427" s="28">
        <f>F2427/D2427</f>
        <v>1.1375714285714287</v>
      </c>
      <c r="Q2427" s="29">
        <f>IF(M2427&gt;0,F2427/M2427,0)</f>
        <v>47.398809523809526</v>
      </c>
      <c r="R2427" s="9" t="str">
        <f>LEFT(O2427,SEARCH("/",O2427,1)-1)</f>
        <v>film &amp; video</v>
      </c>
      <c r="S2427" s="26" t="str">
        <f>RIGHT(O2427,LEN(O2427)-SEARCH("/",O2427,1))</f>
        <v>documentary</v>
      </c>
      <c r="T2427" s="27">
        <f>(((K2427/60)/60)/24)+DATE(1970,1,1)</f>
        <v>40213.323599537034</v>
      </c>
      <c r="U2427" s="5" t="str">
        <f>TEXT(T2427,"mmm")</f>
        <v>Feb</v>
      </c>
      <c r="V2427" s="5" t="str">
        <f>TEXT(T2427,"yyyy")</f>
        <v>2010</v>
      </c>
      <c r="W2427" s="5" t="str">
        <f>TEXT(Y2427,"mmm")</f>
        <v>Mar</v>
      </c>
      <c r="X2427" s="1" t="str">
        <f>TEXT(Y2427,"yyyy")</f>
        <v>2010</v>
      </c>
      <c r="Y2427" s="27">
        <f>(((J2427/60)/60)/24)+DATE(1970,1,1)</f>
        <v>40253.29583333333</v>
      </c>
    </row>
    <row r="2428" spans="1:25" ht="48" x14ac:dyDescent="0.2">
      <c r="A2428" s="1">
        <v>251</v>
      </c>
      <c r="B2428" s="7" t="s">
        <v>252</v>
      </c>
      <c r="C2428" s="7" t="s">
        <v>4361</v>
      </c>
      <c r="D2428" s="1">
        <v>3500</v>
      </c>
      <c r="E2428" s="37" t="str">
        <f>VLOOKUP(D2428,'Vlookup Table Bonus Point'!$C$3:$D$26,2,TRUE)</f>
        <v>1000 to 4999</v>
      </c>
      <c r="F2428" s="1">
        <v>4395</v>
      </c>
      <c r="G2428" s="1" t="s">
        <v>8218</v>
      </c>
      <c r="H2428" s="1" t="s">
        <v>8223</v>
      </c>
      <c r="I2428" s="1" t="s">
        <v>8245</v>
      </c>
      <c r="J2428" s="1">
        <v>1337194800</v>
      </c>
      <c r="K2428" s="1">
        <v>1334429646</v>
      </c>
      <c r="L2428" s="1" t="b">
        <v>1</v>
      </c>
      <c r="M2428" s="1">
        <v>77</v>
      </c>
      <c r="N2428" s="1" t="b">
        <v>1</v>
      </c>
      <c r="O2428" s="1" t="s">
        <v>8268</v>
      </c>
      <c r="P2428" s="28">
        <f>F2428/D2428</f>
        <v>1.2557142857142858</v>
      </c>
      <c r="Q2428" s="29">
        <f>IF(M2428&gt;0,F2428/M2428,0)</f>
        <v>57.077922077922075</v>
      </c>
      <c r="R2428" s="9" t="str">
        <f>LEFT(O2428,SEARCH("/",O2428,1)-1)</f>
        <v>film &amp; video</v>
      </c>
      <c r="S2428" s="26" t="str">
        <f>RIGHT(O2428,LEN(O2428)-SEARCH("/",O2428,1))</f>
        <v>documentary</v>
      </c>
      <c r="T2428" s="27">
        <f>(((K2428/60)/60)/24)+DATE(1970,1,1)</f>
        <v>41013.787569444445</v>
      </c>
      <c r="U2428" s="5" t="str">
        <f>TEXT(T2428,"mmm")</f>
        <v>Apr</v>
      </c>
      <c r="V2428" s="5" t="str">
        <f>TEXT(T2428,"yyyy")</f>
        <v>2012</v>
      </c>
      <c r="W2428" s="5" t="str">
        <f>TEXT(Y2428,"mmm")</f>
        <v>May</v>
      </c>
      <c r="X2428" s="1" t="str">
        <f>TEXT(Y2428,"yyyy")</f>
        <v>2012</v>
      </c>
      <c r="Y2428" s="27">
        <f>(((J2428/60)/60)/24)+DATE(1970,1,1)</f>
        <v>41045.791666666664</v>
      </c>
    </row>
    <row r="2429" spans="1:25" ht="48" x14ac:dyDescent="0.2">
      <c r="A2429" s="1">
        <v>341</v>
      </c>
      <c r="B2429" s="7" t="s">
        <v>342</v>
      </c>
      <c r="C2429" s="7" t="s">
        <v>4451</v>
      </c>
      <c r="D2429" s="1">
        <v>3500</v>
      </c>
      <c r="E2429" s="37" t="str">
        <f>VLOOKUP(D2429,'Vlookup Table Bonus Point'!$C$3:$D$26,2,TRUE)</f>
        <v>1000 to 4999</v>
      </c>
      <c r="F2429" s="1">
        <v>3735</v>
      </c>
      <c r="G2429" s="1" t="s">
        <v>8218</v>
      </c>
      <c r="H2429" s="1" t="s">
        <v>8223</v>
      </c>
      <c r="I2429" s="1" t="s">
        <v>8245</v>
      </c>
      <c r="J2429" s="1">
        <v>1412135940</v>
      </c>
      <c r="K2429" s="1">
        <v>1410555998</v>
      </c>
      <c r="L2429" s="1" t="b">
        <v>1</v>
      </c>
      <c r="M2429" s="1">
        <v>55</v>
      </c>
      <c r="N2429" s="1" t="b">
        <v>1</v>
      </c>
      <c r="O2429" s="1" t="s">
        <v>8268</v>
      </c>
      <c r="P2429" s="28">
        <f>F2429/D2429</f>
        <v>1.0671428571428572</v>
      </c>
      <c r="Q2429" s="29">
        <f>IF(M2429&gt;0,F2429/M2429,0)</f>
        <v>67.909090909090907</v>
      </c>
      <c r="R2429" s="9" t="str">
        <f>LEFT(O2429,SEARCH("/",O2429,1)-1)</f>
        <v>film &amp; video</v>
      </c>
      <c r="S2429" s="26" t="str">
        <f>RIGHT(O2429,LEN(O2429)-SEARCH("/",O2429,1))</f>
        <v>documentary</v>
      </c>
      <c r="T2429" s="27">
        <f>(((K2429/60)/60)/24)+DATE(1970,1,1)</f>
        <v>41894.879606481481</v>
      </c>
      <c r="U2429" s="5" t="str">
        <f>TEXT(T2429,"mmm")</f>
        <v>Sep</v>
      </c>
      <c r="V2429" s="5" t="str">
        <f>TEXT(T2429,"yyyy")</f>
        <v>2014</v>
      </c>
      <c r="W2429" s="5" t="str">
        <f>TEXT(Y2429,"mmm")</f>
        <v>Oct</v>
      </c>
      <c r="X2429" s="1" t="str">
        <f>TEXT(Y2429,"yyyy")</f>
        <v>2014</v>
      </c>
      <c r="Y2429" s="27">
        <f>(((J2429/60)/60)/24)+DATE(1970,1,1)</f>
        <v>41913.165972222225</v>
      </c>
    </row>
    <row r="2430" spans="1:25" ht="48" x14ac:dyDescent="0.2">
      <c r="A2430" s="1">
        <v>354</v>
      </c>
      <c r="B2430" s="7" t="s">
        <v>355</v>
      </c>
      <c r="C2430" s="7" t="s">
        <v>4464</v>
      </c>
      <c r="D2430" s="1">
        <v>3500</v>
      </c>
      <c r="E2430" s="37" t="str">
        <f>VLOOKUP(D2430,'Vlookup Table Bonus Point'!$C$3:$D$26,2,TRUE)</f>
        <v>1000 to 4999</v>
      </c>
      <c r="F2430" s="1">
        <v>3638</v>
      </c>
      <c r="G2430" s="1" t="s">
        <v>8218</v>
      </c>
      <c r="H2430" s="1" t="s">
        <v>8223</v>
      </c>
      <c r="I2430" s="1" t="s">
        <v>8245</v>
      </c>
      <c r="J2430" s="1">
        <v>1460141521</v>
      </c>
      <c r="K2430" s="1">
        <v>1457553121</v>
      </c>
      <c r="L2430" s="1" t="b">
        <v>1</v>
      </c>
      <c r="M2430" s="1">
        <v>29</v>
      </c>
      <c r="N2430" s="1" t="b">
        <v>1</v>
      </c>
      <c r="O2430" s="1" t="s">
        <v>8268</v>
      </c>
      <c r="P2430" s="28">
        <f>F2430/D2430</f>
        <v>1.0394285714285714</v>
      </c>
      <c r="Q2430" s="29">
        <f>IF(M2430&gt;0,F2430/M2430,0)</f>
        <v>125.44827586206897</v>
      </c>
      <c r="R2430" s="9" t="str">
        <f>LEFT(O2430,SEARCH("/",O2430,1)-1)</f>
        <v>film &amp; video</v>
      </c>
      <c r="S2430" s="26" t="str">
        <f>RIGHT(O2430,LEN(O2430)-SEARCH("/",O2430,1))</f>
        <v>documentary</v>
      </c>
      <c r="T2430" s="27">
        <f>(((K2430/60)/60)/24)+DATE(1970,1,1)</f>
        <v>42438.827789351853</v>
      </c>
      <c r="U2430" s="5" t="str">
        <f>TEXT(T2430,"mmm")</f>
        <v>Mar</v>
      </c>
      <c r="V2430" s="5" t="str">
        <f>TEXT(T2430,"yyyy")</f>
        <v>2016</v>
      </c>
      <c r="W2430" s="5" t="str">
        <f>TEXT(Y2430,"mmm")</f>
        <v>Apr</v>
      </c>
      <c r="X2430" s="1" t="str">
        <f>TEXT(Y2430,"yyyy")</f>
        <v>2016</v>
      </c>
      <c r="Y2430" s="27">
        <f>(((J2430/60)/60)/24)+DATE(1970,1,1)</f>
        <v>42468.786122685182</v>
      </c>
    </row>
    <row r="2431" spans="1:25" ht="48" x14ac:dyDescent="0.2">
      <c r="A2431" s="1">
        <v>524</v>
      </c>
      <c r="B2431" s="7" t="s">
        <v>525</v>
      </c>
      <c r="C2431" s="7" t="s">
        <v>4634</v>
      </c>
      <c r="D2431" s="1">
        <v>3500</v>
      </c>
      <c r="E2431" s="37" t="str">
        <f>VLOOKUP(D2431,'Vlookup Table Bonus Point'!$C$3:$D$26,2,TRUE)</f>
        <v>1000 to 4999</v>
      </c>
      <c r="F2431" s="1">
        <v>3803.55</v>
      </c>
      <c r="G2431" s="1" t="s">
        <v>8218</v>
      </c>
      <c r="H2431" s="1" t="s">
        <v>8224</v>
      </c>
      <c r="I2431" s="1" t="s">
        <v>8246</v>
      </c>
      <c r="J2431" s="1">
        <v>1464801169</v>
      </c>
      <c r="K2431" s="1">
        <v>1462209169</v>
      </c>
      <c r="L2431" s="1" t="b">
        <v>0</v>
      </c>
      <c r="M2431" s="1">
        <v>130</v>
      </c>
      <c r="N2431" s="1" t="b">
        <v>1</v>
      </c>
      <c r="O2431" s="1" t="s">
        <v>8270</v>
      </c>
      <c r="P2431" s="28">
        <f>F2431/D2431</f>
        <v>1.0867285714285715</v>
      </c>
      <c r="Q2431" s="29">
        <f>IF(M2431&gt;0,F2431/M2431,0)</f>
        <v>29.258076923076924</v>
      </c>
      <c r="R2431" s="9" t="str">
        <f>LEFT(O2431,SEARCH("/",O2431,1)-1)</f>
        <v>theater</v>
      </c>
      <c r="S2431" s="26" t="str">
        <f>RIGHT(O2431,LEN(O2431)-SEARCH("/",O2431,1))</f>
        <v>plays</v>
      </c>
      <c r="T2431" s="27">
        <f>(((K2431/60)/60)/24)+DATE(1970,1,1)</f>
        <v>42492.717233796298</v>
      </c>
      <c r="U2431" s="5" t="str">
        <f>TEXT(T2431,"mmm")</f>
        <v>May</v>
      </c>
      <c r="V2431" s="5" t="str">
        <f>TEXT(T2431,"yyyy")</f>
        <v>2016</v>
      </c>
      <c r="W2431" s="5" t="str">
        <f>TEXT(Y2431,"mmm")</f>
        <v>Jun</v>
      </c>
      <c r="X2431" s="1" t="str">
        <f>TEXT(Y2431,"yyyy")</f>
        <v>2016</v>
      </c>
      <c r="Y2431" s="27">
        <f>(((J2431/60)/60)/24)+DATE(1970,1,1)</f>
        <v>42522.717233796298</v>
      </c>
    </row>
    <row r="2432" spans="1:25" ht="48" x14ac:dyDescent="0.2">
      <c r="A2432" s="1">
        <v>727</v>
      </c>
      <c r="B2432" s="7" t="s">
        <v>728</v>
      </c>
      <c r="C2432" s="7" t="s">
        <v>4837</v>
      </c>
      <c r="D2432" s="1">
        <v>3500</v>
      </c>
      <c r="E2432" s="37" t="str">
        <f>VLOOKUP(D2432,'Vlookup Table Bonus Point'!$C$3:$D$26,2,TRUE)</f>
        <v>1000 to 4999</v>
      </c>
      <c r="F2432" s="1">
        <v>5443</v>
      </c>
      <c r="G2432" s="1" t="s">
        <v>8218</v>
      </c>
      <c r="H2432" s="1" t="s">
        <v>8223</v>
      </c>
      <c r="I2432" s="1" t="s">
        <v>8245</v>
      </c>
      <c r="J2432" s="1">
        <v>1358198400</v>
      </c>
      <c r="K2432" s="1">
        <v>1354580949</v>
      </c>
      <c r="L2432" s="1" t="b">
        <v>0</v>
      </c>
      <c r="M2432" s="1">
        <v>149</v>
      </c>
      <c r="N2432" s="1" t="b">
        <v>1</v>
      </c>
      <c r="O2432" s="1" t="s">
        <v>8273</v>
      </c>
      <c r="P2432" s="28">
        <f>F2432/D2432</f>
        <v>1.5551428571428572</v>
      </c>
      <c r="Q2432" s="29">
        <f>IF(M2432&gt;0,F2432/M2432,0)</f>
        <v>36.530201342281877</v>
      </c>
      <c r="R2432" s="9" t="str">
        <f>LEFT(O2432,SEARCH("/",O2432,1)-1)</f>
        <v>publishing</v>
      </c>
      <c r="S2432" s="26" t="str">
        <f>RIGHT(O2432,LEN(O2432)-SEARCH("/",O2432,1))</f>
        <v>nonfiction</v>
      </c>
      <c r="T2432" s="27">
        <f>(((K2432/60)/60)/24)+DATE(1970,1,1)</f>
        <v>41247.020243055551</v>
      </c>
      <c r="U2432" s="5" t="str">
        <f>TEXT(T2432,"mmm")</f>
        <v>Dec</v>
      </c>
      <c r="V2432" s="5" t="str">
        <f>TEXT(T2432,"yyyy")</f>
        <v>2012</v>
      </c>
      <c r="W2432" s="5" t="str">
        <f>TEXT(Y2432,"mmm")</f>
        <v>Jan</v>
      </c>
      <c r="X2432" s="1" t="str">
        <f>TEXT(Y2432,"yyyy")</f>
        <v>2013</v>
      </c>
      <c r="Y2432" s="27">
        <f>(((J2432/60)/60)/24)+DATE(1970,1,1)</f>
        <v>41288.888888888891</v>
      </c>
    </row>
    <row r="2433" spans="1:25" ht="48" x14ac:dyDescent="0.2">
      <c r="A2433" s="1">
        <v>762</v>
      </c>
      <c r="B2433" s="7" t="s">
        <v>763</v>
      </c>
      <c r="C2433" s="7" t="s">
        <v>4872</v>
      </c>
      <c r="D2433" s="1">
        <v>3500</v>
      </c>
      <c r="E2433" s="37" t="str">
        <f>VLOOKUP(D2433,'Vlookup Table Bonus Point'!$C$3:$D$26,2,TRUE)</f>
        <v>1000 to 4999</v>
      </c>
      <c r="F2433" s="1">
        <v>0</v>
      </c>
      <c r="G2433" s="1" t="s">
        <v>8220</v>
      </c>
      <c r="H2433" s="1" t="s">
        <v>8237</v>
      </c>
      <c r="I2433" s="1" t="s">
        <v>8255</v>
      </c>
      <c r="J2433" s="1">
        <v>1480831200</v>
      </c>
      <c r="K2433" s="1">
        <v>1479328570</v>
      </c>
      <c r="L2433" s="1" t="b">
        <v>0</v>
      </c>
      <c r="M2433" s="1">
        <v>0</v>
      </c>
      <c r="N2433" s="1" t="b">
        <v>0</v>
      </c>
      <c r="O2433" s="1" t="s">
        <v>8274</v>
      </c>
      <c r="P2433" s="28">
        <f>F2433/D2433</f>
        <v>0</v>
      </c>
      <c r="Q2433" s="29">
        <f>IF(M2433&gt;0,F2433/M2433,0)</f>
        <v>0</v>
      </c>
      <c r="R2433" s="9" t="str">
        <f>LEFT(O2433,SEARCH("/",O2433,1)-1)</f>
        <v>publishing</v>
      </c>
      <c r="S2433" s="26" t="str">
        <f>RIGHT(O2433,LEN(O2433)-SEARCH("/",O2433,1))</f>
        <v>fiction</v>
      </c>
      <c r="T2433" s="27">
        <f>(((K2433/60)/60)/24)+DATE(1970,1,1)</f>
        <v>42690.858449074076</v>
      </c>
      <c r="U2433" s="5" t="str">
        <f>TEXT(T2433,"mmm")</f>
        <v>Nov</v>
      </c>
      <c r="V2433" s="5" t="str">
        <f>TEXT(T2433,"yyyy")</f>
        <v>2016</v>
      </c>
      <c r="W2433" s="5" t="str">
        <f>TEXT(Y2433,"mmm")</f>
        <v>Dec</v>
      </c>
      <c r="X2433" s="1" t="str">
        <f>TEXT(Y2433,"yyyy")</f>
        <v>2016</v>
      </c>
      <c r="Y2433" s="27">
        <f>(((J2433/60)/60)/24)+DATE(1970,1,1)</f>
        <v>42708.25</v>
      </c>
    </row>
    <row r="2434" spans="1:25" ht="48" x14ac:dyDescent="0.2">
      <c r="A2434" s="1">
        <v>798</v>
      </c>
      <c r="B2434" s="7" t="s">
        <v>799</v>
      </c>
      <c r="C2434" s="7" t="s">
        <v>4908</v>
      </c>
      <c r="D2434" s="1">
        <v>3500</v>
      </c>
      <c r="E2434" s="37" t="str">
        <f>VLOOKUP(D2434,'Vlookup Table Bonus Point'!$C$3:$D$26,2,TRUE)</f>
        <v>1000 to 4999</v>
      </c>
      <c r="F2434" s="1">
        <v>4021</v>
      </c>
      <c r="G2434" s="1" t="s">
        <v>8218</v>
      </c>
      <c r="H2434" s="1" t="s">
        <v>8223</v>
      </c>
      <c r="I2434" s="1" t="s">
        <v>8245</v>
      </c>
      <c r="J2434" s="1">
        <v>1412086187</v>
      </c>
      <c r="K2434" s="1">
        <v>1409494187</v>
      </c>
      <c r="L2434" s="1" t="b">
        <v>0</v>
      </c>
      <c r="M2434" s="1">
        <v>87</v>
      </c>
      <c r="N2434" s="1" t="b">
        <v>1</v>
      </c>
      <c r="O2434" s="1" t="s">
        <v>8275</v>
      </c>
      <c r="P2434" s="28">
        <f>F2434/D2434</f>
        <v>1.1488571428571428</v>
      </c>
      <c r="Q2434" s="29">
        <f>IF(M2434&gt;0,F2434/M2434,0)</f>
        <v>46.218390804597703</v>
      </c>
      <c r="R2434" s="9" t="str">
        <f>LEFT(O2434,SEARCH("/",O2434,1)-1)</f>
        <v>music</v>
      </c>
      <c r="S2434" s="26" t="str">
        <f>RIGHT(O2434,LEN(O2434)-SEARCH("/",O2434,1))</f>
        <v>rock</v>
      </c>
      <c r="T2434" s="27">
        <f>(((K2434/60)/60)/24)+DATE(1970,1,1)</f>
        <v>41882.590127314819</v>
      </c>
      <c r="U2434" s="5" t="str">
        <f>TEXT(T2434,"mmm")</f>
        <v>Aug</v>
      </c>
      <c r="V2434" s="5" t="str">
        <f>TEXT(T2434,"yyyy")</f>
        <v>2014</v>
      </c>
      <c r="W2434" s="5" t="str">
        <f>TEXT(Y2434,"mmm")</f>
        <v>Sep</v>
      </c>
      <c r="X2434" s="1" t="str">
        <f>TEXT(Y2434,"yyyy")</f>
        <v>2014</v>
      </c>
      <c r="Y2434" s="27">
        <f>(((J2434/60)/60)/24)+DATE(1970,1,1)</f>
        <v>41912.590127314819</v>
      </c>
    </row>
    <row r="2435" spans="1:25" ht="32" x14ac:dyDescent="0.2">
      <c r="A2435" s="1">
        <v>852</v>
      </c>
      <c r="B2435" s="7" t="s">
        <v>853</v>
      </c>
      <c r="C2435" s="7" t="s">
        <v>4962</v>
      </c>
      <c r="D2435" s="1">
        <v>3500</v>
      </c>
      <c r="E2435" s="37" t="str">
        <f>VLOOKUP(D2435,'Vlookup Table Bonus Point'!$C$3:$D$26,2,TRUE)</f>
        <v>1000 to 4999</v>
      </c>
      <c r="F2435" s="1">
        <v>3674</v>
      </c>
      <c r="G2435" s="1" t="s">
        <v>8218</v>
      </c>
      <c r="H2435" s="1" t="s">
        <v>8223</v>
      </c>
      <c r="I2435" s="1" t="s">
        <v>8245</v>
      </c>
      <c r="J2435" s="1">
        <v>1477342800</v>
      </c>
      <c r="K2435" s="1">
        <v>1476386395</v>
      </c>
      <c r="L2435" s="1" t="b">
        <v>0</v>
      </c>
      <c r="M2435" s="1">
        <v>62</v>
      </c>
      <c r="N2435" s="1" t="b">
        <v>1</v>
      </c>
      <c r="O2435" s="1" t="s">
        <v>8276</v>
      </c>
      <c r="P2435" s="28">
        <f>F2435/D2435</f>
        <v>1.0497142857142858</v>
      </c>
      <c r="Q2435" s="29">
        <f>IF(M2435&gt;0,F2435/M2435,0)</f>
        <v>59.258064516129032</v>
      </c>
      <c r="R2435" s="9" t="str">
        <f>LEFT(O2435,SEARCH("/",O2435,1)-1)</f>
        <v>music</v>
      </c>
      <c r="S2435" s="26" t="str">
        <f>RIGHT(O2435,LEN(O2435)-SEARCH("/",O2435,1))</f>
        <v>metal</v>
      </c>
      <c r="T2435" s="27">
        <f>(((K2435/60)/60)/24)+DATE(1970,1,1)</f>
        <v>42656.805497685185</v>
      </c>
      <c r="U2435" s="5" t="str">
        <f>TEXT(T2435,"mmm")</f>
        <v>Oct</v>
      </c>
      <c r="V2435" s="5" t="str">
        <f>TEXT(T2435,"yyyy")</f>
        <v>2016</v>
      </c>
      <c r="W2435" s="5" t="str">
        <f>TEXT(Y2435,"mmm")</f>
        <v>Oct</v>
      </c>
      <c r="X2435" s="1" t="str">
        <f>TEXT(Y2435,"yyyy")</f>
        <v>2016</v>
      </c>
      <c r="Y2435" s="27">
        <f>(((J2435/60)/60)/24)+DATE(1970,1,1)</f>
        <v>42667.875</v>
      </c>
    </row>
    <row r="2436" spans="1:25" ht="48" x14ac:dyDescent="0.2">
      <c r="A2436" s="1">
        <v>866</v>
      </c>
      <c r="B2436" s="7" t="s">
        <v>867</v>
      </c>
      <c r="C2436" s="7" t="s">
        <v>4976</v>
      </c>
      <c r="D2436" s="1">
        <v>3500</v>
      </c>
      <c r="E2436" s="37" t="str">
        <f>VLOOKUP(D2436,'Vlookup Table Bonus Point'!$C$3:$D$26,2,TRUE)</f>
        <v>1000 to 4999</v>
      </c>
      <c r="F2436" s="1">
        <v>640</v>
      </c>
      <c r="G2436" s="1" t="s">
        <v>8220</v>
      </c>
      <c r="H2436" s="1" t="s">
        <v>8223</v>
      </c>
      <c r="I2436" s="1" t="s">
        <v>8245</v>
      </c>
      <c r="J2436" s="1">
        <v>1425136200</v>
      </c>
      <c r="K2436" s="1">
        <v>1421853518</v>
      </c>
      <c r="L2436" s="1" t="b">
        <v>0</v>
      </c>
      <c r="M2436" s="1">
        <v>11</v>
      </c>
      <c r="N2436" s="1" t="b">
        <v>0</v>
      </c>
      <c r="O2436" s="1" t="s">
        <v>8277</v>
      </c>
      <c r="P2436" s="28">
        <f>F2436/D2436</f>
        <v>0.18285714285714286</v>
      </c>
      <c r="Q2436" s="29">
        <f>IF(M2436&gt;0,F2436/M2436,0)</f>
        <v>58.18181818181818</v>
      </c>
      <c r="R2436" s="9" t="str">
        <f>LEFT(O2436,SEARCH("/",O2436,1)-1)</f>
        <v>music</v>
      </c>
      <c r="S2436" s="26" t="str">
        <f>RIGHT(O2436,LEN(O2436)-SEARCH("/",O2436,1))</f>
        <v>jazz</v>
      </c>
      <c r="T2436" s="27">
        <f>(((K2436/60)/60)/24)+DATE(1970,1,1)</f>
        <v>42025.637939814813</v>
      </c>
      <c r="U2436" s="5" t="str">
        <f>TEXT(T2436,"mmm")</f>
        <v>Jan</v>
      </c>
      <c r="V2436" s="5" t="str">
        <f>TEXT(T2436,"yyyy")</f>
        <v>2015</v>
      </c>
      <c r="W2436" s="5" t="str">
        <f>TEXT(Y2436,"mmm")</f>
        <v>Feb</v>
      </c>
      <c r="X2436" s="1" t="str">
        <f>TEXT(Y2436,"yyyy")</f>
        <v>2015</v>
      </c>
      <c r="Y2436" s="27">
        <f>(((J2436/60)/60)/24)+DATE(1970,1,1)</f>
        <v>42063.631944444445</v>
      </c>
    </row>
    <row r="2437" spans="1:25" ht="32" x14ac:dyDescent="0.2">
      <c r="A2437" s="1">
        <v>873</v>
      </c>
      <c r="B2437" s="7" t="s">
        <v>874</v>
      </c>
      <c r="C2437" s="7" t="s">
        <v>4983</v>
      </c>
      <c r="D2437" s="1">
        <v>3500</v>
      </c>
      <c r="E2437" s="37" t="str">
        <f>VLOOKUP(D2437,'Vlookup Table Bonus Point'!$C$3:$D$26,2,TRUE)</f>
        <v>1000 to 4999</v>
      </c>
      <c r="F2437" s="1">
        <v>45</v>
      </c>
      <c r="G2437" s="1" t="s">
        <v>8220</v>
      </c>
      <c r="H2437" s="1" t="s">
        <v>8223</v>
      </c>
      <c r="I2437" s="1" t="s">
        <v>8245</v>
      </c>
      <c r="J2437" s="1">
        <v>1352610040</v>
      </c>
      <c r="K2437" s="1">
        <v>1349150440</v>
      </c>
      <c r="L2437" s="1" t="b">
        <v>0</v>
      </c>
      <c r="M2437" s="1">
        <v>5</v>
      </c>
      <c r="N2437" s="1" t="b">
        <v>0</v>
      </c>
      <c r="O2437" s="1" t="s">
        <v>8277</v>
      </c>
      <c r="P2437" s="28">
        <f>F2437/D2437</f>
        <v>1.2857142857142857E-2</v>
      </c>
      <c r="Q2437" s="29">
        <f>IF(M2437&gt;0,F2437/M2437,0)</f>
        <v>9</v>
      </c>
      <c r="R2437" s="9" t="str">
        <f>LEFT(O2437,SEARCH("/",O2437,1)-1)</f>
        <v>music</v>
      </c>
      <c r="S2437" s="26" t="str">
        <f>RIGHT(O2437,LEN(O2437)-SEARCH("/",O2437,1))</f>
        <v>jazz</v>
      </c>
      <c r="T2437" s="27">
        <f>(((K2437/60)/60)/24)+DATE(1970,1,1)</f>
        <v>41184.167129629634</v>
      </c>
      <c r="U2437" s="5" t="str">
        <f>TEXT(T2437,"mmm")</f>
        <v>Oct</v>
      </c>
      <c r="V2437" s="5" t="str">
        <f>TEXT(T2437,"yyyy")</f>
        <v>2012</v>
      </c>
      <c r="W2437" s="5" t="str">
        <f>TEXT(Y2437,"mmm")</f>
        <v>Nov</v>
      </c>
      <c r="X2437" s="1" t="str">
        <f>TEXT(Y2437,"yyyy")</f>
        <v>2012</v>
      </c>
      <c r="Y2437" s="27">
        <f>(((J2437/60)/60)/24)+DATE(1970,1,1)</f>
        <v>41224.208796296298</v>
      </c>
    </row>
    <row r="2438" spans="1:25" ht="48" x14ac:dyDescent="0.2">
      <c r="A2438" s="1">
        <v>912</v>
      </c>
      <c r="B2438" s="7" t="s">
        <v>913</v>
      </c>
      <c r="C2438" s="7" t="s">
        <v>5022</v>
      </c>
      <c r="D2438" s="1">
        <v>3500</v>
      </c>
      <c r="E2438" s="37" t="str">
        <f>VLOOKUP(D2438,'Vlookup Table Bonus Point'!$C$3:$D$26,2,TRUE)</f>
        <v>1000 to 4999</v>
      </c>
      <c r="F2438" s="1">
        <v>30</v>
      </c>
      <c r="G2438" s="1" t="s">
        <v>8220</v>
      </c>
      <c r="H2438" s="1" t="s">
        <v>8223</v>
      </c>
      <c r="I2438" s="1" t="s">
        <v>8245</v>
      </c>
      <c r="J2438" s="1">
        <v>1355197047</v>
      </c>
      <c r="K2438" s="1">
        <v>1350009447</v>
      </c>
      <c r="L2438" s="1" t="b">
        <v>0</v>
      </c>
      <c r="M2438" s="1">
        <v>2</v>
      </c>
      <c r="N2438" s="1" t="b">
        <v>0</v>
      </c>
      <c r="O2438" s="1" t="s">
        <v>8277</v>
      </c>
      <c r="P2438" s="28">
        <f>F2438/D2438</f>
        <v>8.5714285714285719E-3</v>
      </c>
      <c r="Q2438" s="29">
        <f>IF(M2438&gt;0,F2438/M2438,0)</f>
        <v>15</v>
      </c>
      <c r="R2438" s="9" t="str">
        <f>LEFT(O2438,SEARCH("/",O2438,1)-1)</f>
        <v>music</v>
      </c>
      <c r="S2438" s="26" t="str">
        <f>RIGHT(O2438,LEN(O2438)-SEARCH("/",O2438,1))</f>
        <v>jazz</v>
      </c>
      <c r="T2438" s="27">
        <f>(((K2438/60)/60)/24)+DATE(1970,1,1)</f>
        <v>41194.109340277777</v>
      </c>
      <c r="U2438" s="5" t="str">
        <f>TEXT(T2438,"mmm")</f>
        <v>Oct</v>
      </c>
      <c r="V2438" s="5" t="str">
        <f>TEXT(T2438,"yyyy")</f>
        <v>2012</v>
      </c>
      <c r="W2438" s="5" t="str">
        <f>TEXT(Y2438,"mmm")</f>
        <v>Dec</v>
      </c>
      <c r="X2438" s="1" t="str">
        <f>TEXT(Y2438,"yyyy")</f>
        <v>2012</v>
      </c>
      <c r="Y2438" s="27">
        <f>(((J2438/60)/60)/24)+DATE(1970,1,1)</f>
        <v>41254.151006944441</v>
      </c>
    </row>
    <row r="2439" spans="1:25" ht="48" x14ac:dyDescent="0.2">
      <c r="A2439" s="1">
        <v>935</v>
      </c>
      <c r="B2439" s="7" t="s">
        <v>936</v>
      </c>
      <c r="C2439" s="7" t="s">
        <v>5045</v>
      </c>
      <c r="D2439" s="1">
        <v>3500</v>
      </c>
      <c r="E2439" s="37" t="str">
        <f>VLOOKUP(D2439,'Vlookup Table Bonus Point'!$C$3:$D$26,2,TRUE)</f>
        <v>1000 to 4999</v>
      </c>
      <c r="F2439" s="1">
        <v>50</v>
      </c>
      <c r="G2439" s="1" t="s">
        <v>8220</v>
      </c>
      <c r="H2439" s="1" t="s">
        <v>8223</v>
      </c>
      <c r="I2439" s="1" t="s">
        <v>8245</v>
      </c>
      <c r="J2439" s="1">
        <v>1454054429</v>
      </c>
      <c r="K2439" s="1">
        <v>1451462429</v>
      </c>
      <c r="L2439" s="1" t="b">
        <v>0</v>
      </c>
      <c r="M2439" s="1">
        <v>2</v>
      </c>
      <c r="N2439" s="1" t="b">
        <v>0</v>
      </c>
      <c r="O2439" s="1" t="s">
        <v>8277</v>
      </c>
      <c r="P2439" s="28">
        <f>F2439/D2439</f>
        <v>1.4285714285714285E-2</v>
      </c>
      <c r="Q2439" s="29">
        <f>IF(M2439&gt;0,F2439/M2439,0)</f>
        <v>25</v>
      </c>
      <c r="R2439" s="9" t="str">
        <f>LEFT(O2439,SEARCH("/",O2439,1)-1)</f>
        <v>music</v>
      </c>
      <c r="S2439" s="26" t="str">
        <f>RIGHT(O2439,LEN(O2439)-SEARCH("/",O2439,1))</f>
        <v>jazz</v>
      </c>
      <c r="T2439" s="27">
        <f>(((K2439/60)/60)/24)+DATE(1970,1,1)</f>
        <v>42368.333668981482</v>
      </c>
      <c r="U2439" s="5" t="str">
        <f>TEXT(T2439,"mmm")</f>
        <v>Dec</v>
      </c>
      <c r="V2439" s="5" t="str">
        <f>TEXT(T2439,"yyyy")</f>
        <v>2015</v>
      </c>
      <c r="W2439" s="5" t="str">
        <f>TEXT(Y2439,"mmm")</f>
        <v>Jan</v>
      </c>
      <c r="X2439" s="1" t="str">
        <f>TEXT(Y2439,"yyyy")</f>
        <v>2016</v>
      </c>
      <c r="Y2439" s="27">
        <f>(((J2439/60)/60)/24)+DATE(1970,1,1)</f>
        <v>42398.333668981482</v>
      </c>
    </row>
    <row r="2440" spans="1:25" ht="48" x14ac:dyDescent="0.2">
      <c r="A2440" s="1">
        <v>937</v>
      </c>
      <c r="B2440" s="7" t="s">
        <v>938</v>
      </c>
      <c r="C2440" s="7" t="s">
        <v>5047</v>
      </c>
      <c r="D2440" s="1">
        <v>3500</v>
      </c>
      <c r="E2440" s="37" t="str">
        <f>VLOOKUP(D2440,'Vlookup Table Bonus Point'!$C$3:$D$26,2,TRUE)</f>
        <v>1000 to 4999</v>
      </c>
      <c r="F2440" s="1">
        <v>40</v>
      </c>
      <c r="G2440" s="1" t="s">
        <v>8220</v>
      </c>
      <c r="H2440" s="1" t="s">
        <v>8223</v>
      </c>
      <c r="I2440" s="1" t="s">
        <v>8245</v>
      </c>
      <c r="J2440" s="1">
        <v>1383509357</v>
      </c>
      <c r="K2440" s="1">
        <v>1380913757</v>
      </c>
      <c r="L2440" s="1" t="b">
        <v>0</v>
      </c>
      <c r="M2440" s="1">
        <v>2</v>
      </c>
      <c r="N2440" s="1" t="b">
        <v>0</v>
      </c>
      <c r="O2440" s="1" t="s">
        <v>8277</v>
      </c>
      <c r="P2440" s="28">
        <f>F2440/D2440</f>
        <v>1.1428571428571429E-2</v>
      </c>
      <c r="Q2440" s="29">
        <f>IF(M2440&gt;0,F2440/M2440,0)</f>
        <v>20</v>
      </c>
      <c r="R2440" s="9" t="str">
        <f>LEFT(O2440,SEARCH("/",O2440,1)-1)</f>
        <v>music</v>
      </c>
      <c r="S2440" s="26" t="str">
        <f>RIGHT(O2440,LEN(O2440)-SEARCH("/",O2440,1))</f>
        <v>jazz</v>
      </c>
      <c r="T2440" s="27">
        <f>(((K2440/60)/60)/24)+DATE(1970,1,1)</f>
        <v>41551.798113425924</v>
      </c>
      <c r="U2440" s="5" t="str">
        <f>TEXT(T2440,"mmm")</f>
        <v>Oct</v>
      </c>
      <c r="V2440" s="5" t="str">
        <f>TEXT(T2440,"yyyy")</f>
        <v>2013</v>
      </c>
      <c r="W2440" s="5" t="str">
        <f>TEXT(Y2440,"mmm")</f>
        <v>Nov</v>
      </c>
      <c r="X2440" s="1" t="str">
        <f>TEXT(Y2440,"yyyy")</f>
        <v>2013</v>
      </c>
      <c r="Y2440" s="27">
        <f>(((J2440/60)/60)/24)+DATE(1970,1,1)</f>
        <v>41581.839780092596</v>
      </c>
    </row>
    <row r="2441" spans="1:25" ht="48" x14ac:dyDescent="0.2">
      <c r="A2441" s="1">
        <v>1055</v>
      </c>
      <c r="B2441" s="7" t="s">
        <v>1056</v>
      </c>
      <c r="C2441" s="7" t="s">
        <v>5165</v>
      </c>
      <c r="D2441" s="1">
        <v>3500</v>
      </c>
      <c r="E2441" s="37" t="str">
        <f>VLOOKUP(D2441,'Vlookup Table Bonus Point'!$C$3:$D$26,2,TRUE)</f>
        <v>1000 to 4999</v>
      </c>
      <c r="F2441" s="1">
        <v>0</v>
      </c>
      <c r="G2441" s="1" t="s">
        <v>8219</v>
      </c>
      <c r="H2441" s="1" t="s">
        <v>8223</v>
      </c>
      <c r="I2441" s="1" t="s">
        <v>8245</v>
      </c>
      <c r="J2441" s="1">
        <v>1457394545</v>
      </c>
      <c r="K2441" s="1">
        <v>1454802545</v>
      </c>
      <c r="L2441" s="1" t="b">
        <v>0</v>
      </c>
      <c r="M2441" s="1">
        <v>0</v>
      </c>
      <c r="N2441" s="1" t="b">
        <v>0</v>
      </c>
      <c r="O2441" s="1" t="s">
        <v>8280</v>
      </c>
      <c r="P2441" s="28">
        <f>F2441/D2441</f>
        <v>0</v>
      </c>
      <c r="Q2441" s="29">
        <f>IF(M2441&gt;0,F2441/M2441,0)</f>
        <v>0</v>
      </c>
      <c r="R2441" s="9" t="str">
        <f>LEFT(O2441,SEARCH("/",O2441,1)-1)</f>
        <v>journalism</v>
      </c>
      <c r="S2441" s="26" t="str">
        <f>RIGHT(O2441,LEN(O2441)-SEARCH("/",O2441,1))</f>
        <v>audio</v>
      </c>
      <c r="T2441" s="27">
        <f>(((K2441/60)/60)/24)+DATE(1970,1,1)</f>
        <v>42406.992418981477</v>
      </c>
      <c r="U2441" s="5" t="str">
        <f>TEXT(T2441,"mmm")</f>
        <v>Feb</v>
      </c>
      <c r="V2441" s="5" t="str">
        <f>TEXT(T2441,"yyyy")</f>
        <v>2016</v>
      </c>
      <c r="W2441" s="5" t="str">
        <f>TEXT(Y2441,"mmm")</f>
        <v>Mar</v>
      </c>
      <c r="X2441" s="1" t="str">
        <f>TEXT(Y2441,"yyyy")</f>
        <v>2016</v>
      </c>
      <c r="Y2441" s="27">
        <f>(((J2441/60)/60)/24)+DATE(1970,1,1)</f>
        <v>42436.992418981477</v>
      </c>
    </row>
    <row r="2442" spans="1:25" ht="48" x14ac:dyDescent="0.2">
      <c r="A2442" s="1">
        <v>1198</v>
      </c>
      <c r="B2442" s="7" t="s">
        <v>1199</v>
      </c>
      <c r="C2442" s="7" t="s">
        <v>5308</v>
      </c>
      <c r="D2442" s="1">
        <v>3500</v>
      </c>
      <c r="E2442" s="37" t="str">
        <f>VLOOKUP(D2442,'Vlookup Table Bonus Point'!$C$3:$D$26,2,TRUE)</f>
        <v>1000 to 4999</v>
      </c>
      <c r="F2442" s="1">
        <v>9121</v>
      </c>
      <c r="G2442" s="1" t="s">
        <v>8218</v>
      </c>
      <c r="H2442" s="1" t="s">
        <v>8223</v>
      </c>
      <c r="I2442" s="1" t="s">
        <v>8245</v>
      </c>
      <c r="J2442" s="1">
        <v>1451530800</v>
      </c>
      <c r="K2442" s="1">
        <v>1448463086</v>
      </c>
      <c r="L2442" s="1" t="b">
        <v>0</v>
      </c>
      <c r="M2442" s="1">
        <v>167</v>
      </c>
      <c r="N2442" s="1" t="b">
        <v>1</v>
      </c>
      <c r="O2442" s="1" t="s">
        <v>8284</v>
      </c>
      <c r="P2442" s="28">
        <f>F2442/D2442</f>
        <v>2.6059999999999999</v>
      </c>
      <c r="Q2442" s="29">
        <f>IF(M2442&gt;0,F2442/M2442,0)</f>
        <v>54.616766467065865</v>
      </c>
      <c r="R2442" s="9" t="str">
        <f>LEFT(O2442,SEARCH("/",O2442,1)-1)</f>
        <v>photography</v>
      </c>
      <c r="S2442" s="26" t="str">
        <f>RIGHT(O2442,LEN(O2442)-SEARCH("/",O2442,1))</f>
        <v>photobooks</v>
      </c>
      <c r="T2442" s="27">
        <f>(((K2442/60)/60)/24)+DATE(1970,1,1)</f>
        <v>42333.619050925925</v>
      </c>
      <c r="U2442" s="5" t="str">
        <f>TEXT(T2442,"mmm")</f>
        <v>Nov</v>
      </c>
      <c r="V2442" s="5" t="str">
        <f>TEXT(T2442,"yyyy")</f>
        <v>2015</v>
      </c>
      <c r="W2442" s="5" t="str">
        <f>TEXT(Y2442,"mmm")</f>
        <v>Dec</v>
      </c>
      <c r="X2442" s="1" t="str">
        <f>TEXT(Y2442,"yyyy")</f>
        <v>2015</v>
      </c>
      <c r="Y2442" s="27">
        <f>(((J2442/60)/60)/24)+DATE(1970,1,1)</f>
        <v>42369.125</v>
      </c>
    </row>
    <row r="2443" spans="1:25" ht="32" x14ac:dyDescent="0.2">
      <c r="A2443" s="1">
        <v>1247</v>
      </c>
      <c r="B2443" s="7" t="s">
        <v>1248</v>
      </c>
      <c r="C2443" s="7" t="s">
        <v>5357</v>
      </c>
      <c r="D2443" s="1">
        <v>3500</v>
      </c>
      <c r="E2443" s="37" t="str">
        <f>VLOOKUP(D2443,'Vlookup Table Bonus Point'!$C$3:$D$26,2,TRUE)</f>
        <v>1000 to 4999</v>
      </c>
      <c r="F2443" s="1">
        <v>4275</v>
      </c>
      <c r="G2443" s="1" t="s">
        <v>8218</v>
      </c>
      <c r="H2443" s="1" t="s">
        <v>8223</v>
      </c>
      <c r="I2443" s="1" t="s">
        <v>8245</v>
      </c>
      <c r="J2443" s="1">
        <v>1367823655</v>
      </c>
      <c r="K2443" s="1">
        <v>1365231655</v>
      </c>
      <c r="L2443" s="1" t="b">
        <v>1</v>
      </c>
      <c r="M2443" s="1">
        <v>50</v>
      </c>
      <c r="N2443" s="1" t="b">
        <v>1</v>
      </c>
      <c r="O2443" s="1" t="s">
        <v>8275</v>
      </c>
      <c r="P2443" s="28">
        <f>F2443/D2443</f>
        <v>1.2214285714285715</v>
      </c>
      <c r="Q2443" s="29">
        <f>IF(M2443&gt;0,F2443/M2443,0)</f>
        <v>85.5</v>
      </c>
      <c r="R2443" s="9" t="str">
        <f>LEFT(O2443,SEARCH("/",O2443,1)-1)</f>
        <v>music</v>
      </c>
      <c r="S2443" s="26" t="str">
        <f>RIGHT(O2443,LEN(O2443)-SEARCH("/",O2443,1))</f>
        <v>rock</v>
      </c>
      <c r="T2443" s="27">
        <f>(((K2443/60)/60)/24)+DATE(1970,1,1)</f>
        <v>41370.292303240742</v>
      </c>
      <c r="U2443" s="5" t="str">
        <f>TEXT(T2443,"mmm")</f>
        <v>Apr</v>
      </c>
      <c r="V2443" s="5" t="str">
        <f>TEXT(T2443,"yyyy")</f>
        <v>2013</v>
      </c>
      <c r="W2443" s="5" t="str">
        <f>TEXT(Y2443,"mmm")</f>
        <v>May</v>
      </c>
      <c r="X2443" s="1" t="str">
        <f>TEXT(Y2443,"yyyy")</f>
        <v>2013</v>
      </c>
      <c r="Y2443" s="27">
        <f>(((J2443/60)/60)/24)+DATE(1970,1,1)</f>
        <v>41400.292303240742</v>
      </c>
    </row>
    <row r="2444" spans="1:25" ht="48" x14ac:dyDescent="0.2">
      <c r="A2444" s="1">
        <v>1252</v>
      </c>
      <c r="B2444" s="7" t="s">
        <v>1253</v>
      </c>
      <c r="C2444" s="7" t="s">
        <v>5362</v>
      </c>
      <c r="D2444" s="1">
        <v>3500</v>
      </c>
      <c r="E2444" s="37" t="str">
        <f>VLOOKUP(D2444,'Vlookup Table Bonus Point'!$C$3:$D$26,2,TRUE)</f>
        <v>1000 to 4999</v>
      </c>
      <c r="F2444" s="1">
        <v>4818</v>
      </c>
      <c r="G2444" s="1" t="s">
        <v>8218</v>
      </c>
      <c r="H2444" s="1" t="s">
        <v>8223</v>
      </c>
      <c r="I2444" s="1" t="s">
        <v>8245</v>
      </c>
      <c r="J2444" s="1">
        <v>1382658169</v>
      </c>
      <c r="K2444" s="1">
        <v>1380238969</v>
      </c>
      <c r="L2444" s="1" t="b">
        <v>1</v>
      </c>
      <c r="M2444" s="1">
        <v>141</v>
      </c>
      <c r="N2444" s="1" t="b">
        <v>1</v>
      </c>
      <c r="O2444" s="1" t="s">
        <v>8275</v>
      </c>
      <c r="P2444" s="28">
        <f>F2444/D2444</f>
        <v>1.3765714285714286</v>
      </c>
      <c r="Q2444" s="29">
        <f>IF(M2444&gt;0,F2444/M2444,0)</f>
        <v>34.170212765957444</v>
      </c>
      <c r="R2444" s="9" t="str">
        <f>LEFT(O2444,SEARCH("/",O2444,1)-1)</f>
        <v>music</v>
      </c>
      <c r="S2444" s="26" t="str">
        <f>RIGHT(O2444,LEN(O2444)-SEARCH("/",O2444,1))</f>
        <v>rock</v>
      </c>
      <c r="T2444" s="27">
        <f>(((K2444/60)/60)/24)+DATE(1970,1,1)</f>
        <v>41543.988067129627</v>
      </c>
      <c r="U2444" s="5" t="str">
        <f>TEXT(T2444,"mmm")</f>
        <v>Sep</v>
      </c>
      <c r="V2444" s="5" t="str">
        <f>TEXT(T2444,"yyyy")</f>
        <v>2013</v>
      </c>
      <c r="W2444" s="5" t="str">
        <f>TEXT(Y2444,"mmm")</f>
        <v>Oct</v>
      </c>
      <c r="X2444" s="1" t="str">
        <f>TEXT(Y2444,"yyyy")</f>
        <v>2013</v>
      </c>
      <c r="Y2444" s="27">
        <f>(((J2444/60)/60)/24)+DATE(1970,1,1)</f>
        <v>41571.988067129627</v>
      </c>
    </row>
    <row r="2445" spans="1:25" ht="64" x14ac:dyDescent="0.2">
      <c r="A2445" s="1">
        <v>1265</v>
      </c>
      <c r="B2445" s="7" t="s">
        <v>1266</v>
      </c>
      <c r="C2445" s="7" t="s">
        <v>5375</v>
      </c>
      <c r="D2445" s="1">
        <v>3500</v>
      </c>
      <c r="E2445" s="37" t="str">
        <f>VLOOKUP(D2445,'Vlookup Table Bonus Point'!$C$3:$D$26,2,TRUE)</f>
        <v>1000 to 4999</v>
      </c>
      <c r="F2445" s="1">
        <v>4170.17</v>
      </c>
      <c r="G2445" s="1" t="s">
        <v>8218</v>
      </c>
      <c r="H2445" s="1" t="s">
        <v>8223</v>
      </c>
      <c r="I2445" s="1" t="s">
        <v>8245</v>
      </c>
      <c r="J2445" s="1">
        <v>1291131815</v>
      </c>
      <c r="K2445" s="1">
        <v>1287071015</v>
      </c>
      <c r="L2445" s="1" t="b">
        <v>1</v>
      </c>
      <c r="M2445" s="1">
        <v>66</v>
      </c>
      <c r="N2445" s="1" t="b">
        <v>1</v>
      </c>
      <c r="O2445" s="1" t="s">
        <v>8275</v>
      </c>
      <c r="P2445" s="28">
        <f>F2445/D2445</f>
        <v>1.1914771428571429</v>
      </c>
      <c r="Q2445" s="29">
        <f>IF(M2445&gt;0,F2445/M2445,0)</f>
        <v>63.184393939393942</v>
      </c>
      <c r="R2445" s="9" t="str">
        <f>LEFT(O2445,SEARCH("/",O2445,1)-1)</f>
        <v>music</v>
      </c>
      <c r="S2445" s="26" t="str">
        <f>RIGHT(O2445,LEN(O2445)-SEARCH("/",O2445,1))</f>
        <v>rock</v>
      </c>
      <c r="T2445" s="27">
        <f>(((K2445/60)/60)/24)+DATE(1970,1,1)</f>
        <v>40465.655266203699</v>
      </c>
      <c r="U2445" s="5" t="str">
        <f>TEXT(T2445,"mmm")</f>
        <v>Oct</v>
      </c>
      <c r="V2445" s="5" t="str">
        <f>TEXT(T2445,"yyyy")</f>
        <v>2010</v>
      </c>
      <c r="W2445" s="5" t="str">
        <f>TEXT(Y2445,"mmm")</f>
        <v>Nov</v>
      </c>
      <c r="X2445" s="1" t="str">
        <f>TEXT(Y2445,"yyyy")</f>
        <v>2010</v>
      </c>
      <c r="Y2445" s="27">
        <f>(((J2445/60)/60)/24)+DATE(1970,1,1)</f>
        <v>40512.655266203699</v>
      </c>
    </row>
    <row r="2446" spans="1:25" ht="32" x14ac:dyDescent="0.2">
      <c r="A2446" s="1">
        <v>1290</v>
      </c>
      <c r="B2446" s="7" t="s">
        <v>1291</v>
      </c>
      <c r="C2446" s="7" t="s">
        <v>5400</v>
      </c>
      <c r="D2446" s="1">
        <v>3500</v>
      </c>
      <c r="E2446" s="37" t="str">
        <f>VLOOKUP(D2446,'Vlookup Table Bonus Point'!$C$3:$D$26,2,TRUE)</f>
        <v>1000 to 4999</v>
      </c>
      <c r="F2446" s="1">
        <v>3800</v>
      </c>
      <c r="G2446" s="1" t="s">
        <v>8218</v>
      </c>
      <c r="H2446" s="1" t="s">
        <v>8223</v>
      </c>
      <c r="I2446" s="1" t="s">
        <v>8245</v>
      </c>
      <c r="J2446" s="1">
        <v>1429772340</v>
      </c>
      <c r="K2446" s="1">
        <v>1427121931</v>
      </c>
      <c r="L2446" s="1" t="b">
        <v>0</v>
      </c>
      <c r="M2446" s="1">
        <v>86</v>
      </c>
      <c r="N2446" s="1" t="b">
        <v>1</v>
      </c>
      <c r="O2446" s="1" t="s">
        <v>8270</v>
      </c>
      <c r="P2446" s="28">
        <f>F2446/D2446</f>
        <v>1.0857142857142856</v>
      </c>
      <c r="Q2446" s="29">
        <f>IF(M2446&gt;0,F2446/M2446,0)</f>
        <v>44.186046511627907</v>
      </c>
      <c r="R2446" s="9" t="str">
        <f>LEFT(O2446,SEARCH("/",O2446,1)-1)</f>
        <v>theater</v>
      </c>
      <c r="S2446" s="26" t="str">
        <f>RIGHT(O2446,LEN(O2446)-SEARCH("/",O2446,1))</f>
        <v>plays</v>
      </c>
      <c r="T2446" s="27">
        <f>(((K2446/60)/60)/24)+DATE(1970,1,1)</f>
        <v>42086.614942129629</v>
      </c>
      <c r="U2446" s="5" t="str">
        <f>TEXT(T2446,"mmm")</f>
        <v>Mar</v>
      </c>
      <c r="V2446" s="5" t="str">
        <f>TEXT(T2446,"yyyy")</f>
        <v>2015</v>
      </c>
      <c r="W2446" s="5" t="str">
        <f>TEXT(Y2446,"mmm")</f>
        <v>Apr</v>
      </c>
      <c r="X2446" s="1" t="str">
        <f>TEXT(Y2446,"yyyy")</f>
        <v>2015</v>
      </c>
      <c r="Y2446" s="27">
        <f>(((J2446/60)/60)/24)+DATE(1970,1,1)</f>
        <v>42117.290972222225</v>
      </c>
    </row>
    <row r="2447" spans="1:25" ht="48" x14ac:dyDescent="0.2">
      <c r="A2447" s="1">
        <v>1299</v>
      </c>
      <c r="B2447" s="7" t="s">
        <v>1300</v>
      </c>
      <c r="C2447" s="7" t="s">
        <v>5409</v>
      </c>
      <c r="D2447" s="1">
        <v>3500</v>
      </c>
      <c r="E2447" s="37" t="str">
        <f>VLOOKUP(D2447,'Vlookup Table Bonus Point'!$C$3:$D$26,2,TRUE)</f>
        <v>1000 to 4999</v>
      </c>
      <c r="F2447" s="1">
        <v>4340</v>
      </c>
      <c r="G2447" s="1" t="s">
        <v>8218</v>
      </c>
      <c r="H2447" s="1" t="s">
        <v>8223</v>
      </c>
      <c r="I2447" s="1" t="s">
        <v>8245</v>
      </c>
      <c r="J2447" s="1">
        <v>1436902359</v>
      </c>
      <c r="K2447" s="1">
        <v>1434310359</v>
      </c>
      <c r="L2447" s="1" t="b">
        <v>0</v>
      </c>
      <c r="M2447" s="1">
        <v>32</v>
      </c>
      <c r="N2447" s="1" t="b">
        <v>1</v>
      </c>
      <c r="O2447" s="1" t="s">
        <v>8270</v>
      </c>
      <c r="P2447" s="28">
        <f>F2447/D2447</f>
        <v>1.24</v>
      </c>
      <c r="Q2447" s="29">
        <f>IF(M2447&gt;0,F2447/M2447,0)</f>
        <v>135.625</v>
      </c>
      <c r="R2447" s="9" t="str">
        <f>LEFT(O2447,SEARCH("/",O2447,1)-1)</f>
        <v>theater</v>
      </c>
      <c r="S2447" s="26" t="str">
        <f>RIGHT(O2447,LEN(O2447)-SEARCH("/",O2447,1))</f>
        <v>plays</v>
      </c>
      <c r="T2447" s="27">
        <f>(((K2447/60)/60)/24)+DATE(1970,1,1)</f>
        <v>42169.814340277779</v>
      </c>
      <c r="U2447" s="5" t="str">
        <f>TEXT(T2447,"mmm")</f>
        <v>Jun</v>
      </c>
      <c r="V2447" s="5" t="str">
        <f>TEXT(T2447,"yyyy")</f>
        <v>2015</v>
      </c>
      <c r="W2447" s="5" t="str">
        <f>TEXT(Y2447,"mmm")</f>
        <v>Jul</v>
      </c>
      <c r="X2447" s="1" t="str">
        <f>TEXT(Y2447,"yyyy")</f>
        <v>2015</v>
      </c>
      <c r="Y2447" s="27">
        <f>(((J2447/60)/60)/24)+DATE(1970,1,1)</f>
        <v>42199.814340277779</v>
      </c>
    </row>
    <row r="2448" spans="1:25" ht="32" x14ac:dyDescent="0.2">
      <c r="A2448" s="1">
        <v>1303</v>
      </c>
      <c r="B2448" s="7" t="s">
        <v>1304</v>
      </c>
      <c r="C2448" s="7" t="s">
        <v>5413</v>
      </c>
      <c r="D2448" s="1">
        <v>3500</v>
      </c>
      <c r="E2448" s="37" t="str">
        <f>VLOOKUP(D2448,'Vlookup Table Bonus Point'!$C$3:$D$26,2,TRUE)</f>
        <v>1000 to 4999</v>
      </c>
      <c r="F2448" s="1">
        <v>4559.13</v>
      </c>
      <c r="G2448" s="1" t="s">
        <v>8218</v>
      </c>
      <c r="H2448" s="1" t="s">
        <v>8224</v>
      </c>
      <c r="I2448" s="1" t="s">
        <v>8246</v>
      </c>
      <c r="J2448" s="1">
        <v>1469962800</v>
      </c>
      <c r="K2448" s="1">
        <v>1468578920</v>
      </c>
      <c r="L2448" s="1" t="b">
        <v>0</v>
      </c>
      <c r="M2448" s="1">
        <v>108</v>
      </c>
      <c r="N2448" s="1" t="b">
        <v>1</v>
      </c>
      <c r="O2448" s="1" t="s">
        <v>8270</v>
      </c>
      <c r="P2448" s="28">
        <f>F2448/D2448</f>
        <v>1.3026085714285716</v>
      </c>
      <c r="Q2448" s="29">
        <f>IF(M2448&gt;0,F2448/M2448,0)</f>
        <v>42.214166666666671</v>
      </c>
      <c r="R2448" s="9" t="str">
        <f>LEFT(O2448,SEARCH("/",O2448,1)-1)</f>
        <v>theater</v>
      </c>
      <c r="S2448" s="26" t="str">
        <f>RIGHT(O2448,LEN(O2448)-SEARCH("/",O2448,1))</f>
        <v>plays</v>
      </c>
      <c r="T2448" s="27">
        <f>(((K2448/60)/60)/24)+DATE(1970,1,1)</f>
        <v>42566.441203703704</v>
      </c>
      <c r="U2448" s="5" t="str">
        <f>TEXT(T2448,"mmm")</f>
        <v>Jul</v>
      </c>
      <c r="V2448" s="5" t="str">
        <f>TEXT(T2448,"yyyy")</f>
        <v>2016</v>
      </c>
      <c r="W2448" s="5" t="str">
        <f>TEXT(Y2448,"mmm")</f>
        <v>Jul</v>
      </c>
      <c r="X2448" s="1" t="str">
        <f>TEXT(Y2448,"yyyy")</f>
        <v>2016</v>
      </c>
      <c r="Y2448" s="27">
        <f>(((J2448/60)/60)/24)+DATE(1970,1,1)</f>
        <v>42582.458333333328</v>
      </c>
    </row>
    <row r="2449" spans="1:25" ht="48" x14ac:dyDescent="0.2">
      <c r="A2449" s="1">
        <v>1384</v>
      </c>
      <c r="B2449" s="7" t="s">
        <v>1385</v>
      </c>
      <c r="C2449" s="7" t="s">
        <v>5494</v>
      </c>
      <c r="D2449" s="1">
        <v>3500</v>
      </c>
      <c r="E2449" s="37" t="str">
        <f>VLOOKUP(D2449,'Vlookup Table Bonus Point'!$C$3:$D$26,2,TRUE)</f>
        <v>1000 to 4999</v>
      </c>
      <c r="F2449" s="1">
        <v>4343</v>
      </c>
      <c r="G2449" s="1" t="s">
        <v>8218</v>
      </c>
      <c r="H2449" s="1" t="s">
        <v>8223</v>
      </c>
      <c r="I2449" s="1" t="s">
        <v>8245</v>
      </c>
      <c r="J2449" s="1">
        <v>1436117922</v>
      </c>
      <c r="K2449" s="1">
        <v>1433525922</v>
      </c>
      <c r="L2449" s="1" t="b">
        <v>0</v>
      </c>
      <c r="M2449" s="1">
        <v>63</v>
      </c>
      <c r="N2449" s="1" t="b">
        <v>1</v>
      </c>
      <c r="O2449" s="1" t="s">
        <v>8275</v>
      </c>
      <c r="P2449" s="28">
        <f>F2449/D2449</f>
        <v>1.2408571428571429</v>
      </c>
      <c r="Q2449" s="29">
        <f>IF(M2449&gt;0,F2449/M2449,0)</f>
        <v>68.936507936507937</v>
      </c>
      <c r="R2449" s="9" t="str">
        <f>LEFT(O2449,SEARCH("/",O2449,1)-1)</f>
        <v>music</v>
      </c>
      <c r="S2449" s="26" t="str">
        <f>RIGHT(O2449,LEN(O2449)-SEARCH("/",O2449,1))</f>
        <v>rock</v>
      </c>
      <c r="T2449" s="27">
        <f>(((K2449/60)/60)/24)+DATE(1970,1,1)</f>
        <v>42160.735208333332</v>
      </c>
      <c r="U2449" s="5" t="str">
        <f>TEXT(T2449,"mmm")</f>
        <v>Jun</v>
      </c>
      <c r="V2449" s="5" t="str">
        <f>TEXT(T2449,"yyyy")</f>
        <v>2015</v>
      </c>
      <c r="W2449" s="5" t="str">
        <f>TEXT(Y2449,"mmm")</f>
        <v>Jul</v>
      </c>
      <c r="X2449" s="1" t="str">
        <f>TEXT(Y2449,"yyyy")</f>
        <v>2015</v>
      </c>
      <c r="Y2449" s="27">
        <f>(((J2449/60)/60)/24)+DATE(1970,1,1)</f>
        <v>42190.735208333332</v>
      </c>
    </row>
    <row r="2450" spans="1:25" ht="16" x14ac:dyDescent="0.2">
      <c r="A2450" s="1">
        <v>1395</v>
      </c>
      <c r="B2450" s="7" t="s">
        <v>1396</v>
      </c>
      <c r="C2450" s="7" t="s">
        <v>5505</v>
      </c>
      <c r="D2450" s="1">
        <v>3500</v>
      </c>
      <c r="E2450" s="37" t="str">
        <f>VLOOKUP(D2450,'Vlookup Table Bonus Point'!$C$3:$D$26,2,TRUE)</f>
        <v>1000 to 4999</v>
      </c>
      <c r="F2450" s="1">
        <v>3916</v>
      </c>
      <c r="G2450" s="1" t="s">
        <v>8218</v>
      </c>
      <c r="H2450" s="1" t="s">
        <v>8223</v>
      </c>
      <c r="I2450" s="1" t="s">
        <v>8245</v>
      </c>
      <c r="J2450" s="1">
        <v>1484430481</v>
      </c>
      <c r="K2450" s="1">
        <v>1481838481</v>
      </c>
      <c r="L2450" s="1" t="b">
        <v>0</v>
      </c>
      <c r="M2450" s="1">
        <v>82</v>
      </c>
      <c r="N2450" s="1" t="b">
        <v>1</v>
      </c>
      <c r="O2450" s="1" t="s">
        <v>8275</v>
      </c>
      <c r="P2450" s="28">
        <f>F2450/D2450</f>
        <v>1.1188571428571428</v>
      </c>
      <c r="Q2450" s="29">
        <f>IF(M2450&gt;0,F2450/M2450,0)</f>
        <v>47.756097560975611</v>
      </c>
      <c r="R2450" s="9" t="str">
        <f>LEFT(O2450,SEARCH("/",O2450,1)-1)</f>
        <v>music</v>
      </c>
      <c r="S2450" s="26" t="str">
        <f>RIGHT(O2450,LEN(O2450)-SEARCH("/",O2450,1))</f>
        <v>rock</v>
      </c>
      <c r="T2450" s="27">
        <f>(((K2450/60)/60)/24)+DATE(1970,1,1)</f>
        <v>42719.90834490741</v>
      </c>
      <c r="U2450" s="5" t="str">
        <f>TEXT(T2450,"mmm")</f>
        <v>Dec</v>
      </c>
      <c r="V2450" s="5" t="str">
        <f>TEXT(T2450,"yyyy")</f>
        <v>2016</v>
      </c>
      <c r="W2450" s="5" t="str">
        <f>TEXT(Y2450,"mmm")</f>
        <v>Jan</v>
      </c>
      <c r="X2450" s="1" t="str">
        <f>TEXT(Y2450,"yyyy")</f>
        <v>2017</v>
      </c>
      <c r="Y2450" s="27">
        <f>(((J2450/60)/60)/24)+DATE(1970,1,1)</f>
        <v>42749.90834490741</v>
      </c>
    </row>
    <row r="2451" spans="1:25" ht="48" x14ac:dyDescent="0.2">
      <c r="A2451" s="1">
        <v>1512</v>
      </c>
      <c r="B2451" s="7" t="s">
        <v>1513</v>
      </c>
      <c r="C2451" s="7" t="s">
        <v>5622</v>
      </c>
      <c r="D2451" s="1">
        <v>3500</v>
      </c>
      <c r="E2451" s="37" t="str">
        <f>VLOOKUP(D2451,'Vlookup Table Bonus Point'!$C$3:$D$26,2,TRUE)</f>
        <v>1000 to 4999</v>
      </c>
      <c r="F2451" s="1">
        <v>19557</v>
      </c>
      <c r="G2451" s="1" t="s">
        <v>8218</v>
      </c>
      <c r="H2451" s="1" t="s">
        <v>8223</v>
      </c>
      <c r="I2451" s="1" t="s">
        <v>8245</v>
      </c>
      <c r="J2451" s="1">
        <v>1486311939</v>
      </c>
      <c r="K2451" s="1">
        <v>1483719939</v>
      </c>
      <c r="L2451" s="1" t="b">
        <v>1</v>
      </c>
      <c r="M2451" s="1">
        <v>335</v>
      </c>
      <c r="N2451" s="1" t="b">
        <v>1</v>
      </c>
      <c r="O2451" s="1" t="s">
        <v>8284</v>
      </c>
      <c r="P2451" s="28">
        <f>F2451/D2451</f>
        <v>5.5877142857142861</v>
      </c>
      <c r="Q2451" s="29">
        <f>IF(M2451&gt;0,F2451/M2451,0)</f>
        <v>58.379104477611939</v>
      </c>
      <c r="R2451" s="9" t="str">
        <f>LEFT(O2451,SEARCH("/",O2451,1)-1)</f>
        <v>photography</v>
      </c>
      <c r="S2451" s="26" t="str">
        <f>RIGHT(O2451,LEN(O2451)-SEARCH("/",O2451,1))</f>
        <v>photobooks</v>
      </c>
      <c r="T2451" s="27">
        <f>(((K2451/60)/60)/24)+DATE(1970,1,1)</f>
        <v>42741.684479166666</v>
      </c>
      <c r="U2451" s="5" t="str">
        <f>TEXT(T2451,"mmm")</f>
        <v>Jan</v>
      </c>
      <c r="V2451" s="5" t="str">
        <f>TEXT(T2451,"yyyy")</f>
        <v>2017</v>
      </c>
      <c r="W2451" s="5" t="str">
        <f>TEXT(Y2451,"mmm")</f>
        <v>Feb</v>
      </c>
      <c r="X2451" s="1" t="str">
        <f>TEXT(Y2451,"yyyy")</f>
        <v>2017</v>
      </c>
      <c r="Y2451" s="27">
        <f>(((J2451/60)/60)/24)+DATE(1970,1,1)</f>
        <v>42771.684479166666</v>
      </c>
    </row>
    <row r="2452" spans="1:25" ht="48" x14ac:dyDescent="0.2">
      <c r="A2452" s="1">
        <v>1527</v>
      </c>
      <c r="B2452" s="7" t="s">
        <v>1528</v>
      </c>
      <c r="C2452" s="7" t="s">
        <v>5637</v>
      </c>
      <c r="D2452" s="1">
        <v>3500</v>
      </c>
      <c r="E2452" s="37" t="str">
        <f>VLOOKUP(D2452,'Vlookup Table Bonus Point'!$C$3:$D$26,2,TRUE)</f>
        <v>1000 to 4999</v>
      </c>
      <c r="F2452" s="1">
        <v>3865.55</v>
      </c>
      <c r="G2452" s="1" t="s">
        <v>8218</v>
      </c>
      <c r="H2452" s="1" t="s">
        <v>8223</v>
      </c>
      <c r="I2452" s="1" t="s">
        <v>8245</v>
      </c>
      <c r="J2452" s="1">
        <v>1489497886</v>
      </c>
      <c r="K2452" s="1">
        <v>1487082286</v>
      </c>
      <c r="L2452" s="1" t="b">
        <v>1</v>
      </c>
      <c r="M2452" s="1">
        <v>70</v>
      </c>
      <c r="N2452" s="1" t="b">
        <v>1</v>
      </c>
      <c r="O2452" s="1" t="s">
        <v>8284</v>
      </c>
      <c r="P2452" s="28">
        <f>F2452/D2452</f>
        <v>1.1044428571428573</v>
      </c>
      <c r="Q2452" s="29">
        <f>IF(M2452&gt;0,F2452/M2452,0)</f>
        <v>55.222142857142863</v>
      </c>
      <c r="R2452" s="9" t="str">
        <f>LEFT(O2452,SEARCH("/",O2452,1)-1)</f>
        <v>photography</v>
      </c>
      <c r="S2452" s="26" t="str">
        <f>RIGHT(O2452,LEN(O2452)-SEARCH("/",O2452,1))</f>
        <v>photobooks</v>
      </c>
      <c r="T2452" s="27">
        <f>(((K2452/60)/60)/24)+DATE(1970,1,1)</f>
        <v>42780.600532407407</v>
      </c>
      <c r="U2452" s="5" t="str">
        <f>TEXT(T2452,"mmm")</f>
        <v>Feb</v>
      </c>
      <c r="V2452" s="5" t="str">
        <f>TEXT(T2452,"yyyy")</f>
        <v>2017</v>
      </c>
      <c r="W2452" s="5" t="str">
        <f>TEXT(Y2452,"mmm")</f>
        <v>Mar</v>
      </c>
      <c r="X2452" s="1" t="str">
        <f>TEXT(Y2452,"yyyy")</f>
        <v>2017</v>
      </c>
      <c r="Y2452" s="27">
        <f>(((J2452/60)/60)/24)+DATE(1970,1,1)</f>
        <v>42808.558865740735</v>
      </c>
    </row>
    <row r="2453" spans="1:25" ht="48" x14ac:dyDescent="0.2">
      <c r="A2453" s="1">
        <v>1551</v>
      </c>
      <c r="B2453" s="7" t="s">
        <v>1552</v>
      </c>
      <c r="C2453" s="7" t="s">
        <v>5661</v>
      </c>
      <c r="D2453" s="1">
        <v>3500</v>
      </c>
      <c r="E2453" s="37" t="str">
        <f>VLOOKUP(D2453,'Vlookup Table Bonus Point'!$C$3:$D$26,2,TRUE)</f>
        <v>1000 to 4999</v>
      </c>
      <c r="F2453" s="1">
        <v>0</v>
      </c>
      <c r="G2453" s="1" t="s">
        <v>8220</v>
      </c>
      <c r="H2453" s="1" t="s">
        <v>8223</v>
      </c>
      <c r="I2453" s="1" t="s">
        <v>8245</v>
      </c>
      <c r="J2453" s="1">
        <v>1432756039</v>
      </c>
      <c r="K2453" s="1">
        <v>1430164039</v>
      </c>
      <c r="L2453" s="1" t="b">
        <v>0</v>
      </c>
      <c r="M2453" s="1">
        <v>0</v>
      </c>
      <c r="N2453" s="1" t="b">
        <v>0</v>
      </c>
      <c r="O2453" s="1" t="s">
        <v>8288</v>
      </c>
      <c r="P2453" s="28">
        <f>F2453/D2453</f>
        <v>0</v>
      </c>
      <c r="Q2453" s="29">
        <f>IF(M2453&gt;0,F2453/M2453,0)</f>
        <v>0</v>
      </c>
      <c r="R2453" s="9" t="str">
        <f>LEFT(O2453,SEARCH("/",O2453,1)-1)</f>
        <v>photography</v>
      </c>
      <c r="S2453" s="26" t="str">
        <f>RIGHT(O2453,LEN(O2453)-SEARCH("/",O2453,1))</f>
        <v>nature</v>
      </c>
      <c r="T2453" s="27">
        <f>(((K2453/60)/60)/24)+DATE(1970,1,1)</f>
        <v>42121.824525462958</v>
      </c>
      <c r="U2453" s="5" t="str">
        <f>TEXT(T2453,"mmm")</f>
        <v>Apr</v>
      </c>
      <c r="V2453" s="5" t="str">
        <f>TEXT(T2453,"yyyy")</f>
        <v>2015</v>
      </c>
      <c r="W2453" s="5" t="str">
        <f>TEXT(Y2453,"mmm")</f>
        <v>May</v>
      </c>
      <c r="X2453" s="1" t="str">
        <f>TEXT(Y2453,"yyyy")</f>
        <v>2015</v>
      </c>
      <c r="Y2453" s="27">
        <f>(((J2453/60)/60)/24)+DATE(1970,1,1)</f>
        <v>42151.824525462958</v>
      </c>
    </row>
    <row r="2454" spans="1:25" ht="48" x14ac:dyDescent="0.2">
      <c r="A2454" s="1">
        <v>1665</v>
      </c>
      <c r="B2454" s="7" t="s">
        <v>1666</v>
      </c>
      <c r="C2454" s="7" t="s">
        <v>5775</v>
      </c>
      <c r="D2454" s="1">
        <v>3500</v>
      </c>
      <c r="E2454" s="37" t="str">
        <f>VLOOKUP(D2454,'Vlookup Table Bonus Point'!$C$3:$D$26,2,TRUE)</f>
        <v>1000 to 4999</v>
      </c>
      <c r="F2454" s="1">
        <v>4181</v>
      </c>
      <c r="G2454" s="1" t="s">
        <v>8218</v>
      </c>
      <c r="H2454" s="1" t="s">
        <v>8223</v>
      </c>
      <c r="I2454" s="1" t="s">
        <v>8245</v>
      </c>
      <c r="J2454" s="1">
        <v>1298343600</v>
      </c>
      <c r="K2454" s="1">
        <v>1295624113</v>
      </c>
      <c r="L2454" s="1" t="b">
        <v>0</v>
      </c>
      <c r="M2454" s="1">
        <v>93</v>
      </c>
      <c r="N2454" s="1" t="b">
        <v>1</v>
      </c>
      <c r="O2454" s="1" t="s">
        <v>8291</v>
      </c>
      <c r="P2454" s="28">
        <f>F2454/D2454</f>
        <v>1.1945714285714286</v>
      </c>
      <c r="Q2454" s="29">
        <f>IF(M2454&gt;0,F2454/M2454,0)</f>
        <v>44.956989247311824</v>
      </c>
      <c r="R2454" s="9" t="str">
        <f>LEFT(O2454,SEARCH("/",O2454,1)-1)</f>
        <v>music</v>
      </c>
      <c r="S2454" s="26" t="str">
        <f>RIGHT(O2454,LEN(O2454)-SEARCH("/",O2454,1))</f>
        <v>pop</v>
      </c>
      <c r="T2454" s="27">
        <f>(((K2454/60)/60)/24)+DATE(1970,1,1)</f>
        <v>40564.649456018517</v>
      </c>
      <c r="U2454" s="5" t="str">
        <f>TEXT(T2454,"mmm")</f>
        <v>Jan</v>
      </c>
      <c r="V2454" s="5" t="str">
        <f>TEXT(T2454,"yyyy")</f>
        <v>2011</v>
      </c>
      <c r="W2454" s="5" t="str">
        <f>TEXT(Y2454,"mmm")</f>
        <v>Feb</v>
      </c>
      <c r="X2454" s="1" t="str">
        <f>TEXT(Y2454,"yyyy")</f>
        <v>2011</v>
      </c>
      <c r="Y2454" s="27">
        <f>(((J2454/60)/60)/24)+DATE(1970,1,1)</f>
        <v>40596.125</v>
      </c>
    </row>
    <row r="2455" spans="1:25" ht="48" x14ac:dyDescent="0.2">
      <c r="A2455" s="1">
        <v>1683</v>
      </c>
      <c r="B2455" s="7" t="s">
        <v>1684</v>
      </c>
      <c r="C2455" s="7" t="s">
        <v>5793</v>
      </c>
      <c r="D2455" s="1">
        <v>3500</v>
      </c>
      <c r="E2455" s="37" t="str">
        <f>VLOOKUP(D2455,'Vlookup Table Bonus Point'!$C$3:$D$26,2,TRUE)</f>
        <v>1000 to 4999</v>
      </c>
      <c r="F2455" s="1">
        <v>760</v>
      </c>
      <c r="G2455" s="1" t="s">
        <v>8221</v>
      </c>
      <c r="H2455" s="1" t="s">
        <v>8229</v>
      </c>
      <c r="I2455" s="1" t="s">
        <v>8248</v>
      </c>
      <c r="J2455" s="1">
        <v>1491590738</v>
      </c>
      <c r="K2455" s="1">
        <v>1489517138</v>
      </c>
      <c r="L2455" s="1" t="b">
        <v>0</v>
      </c>
      <c r="M2455" s="1">
        <v>10</v>
      </c>
      <c r="N2455" s="1" t="b">
        <v>0</v>
      </c>
      <c r="O2455" s="1" t="s">
        <v>8292</v>
      </c>
      <c r="P2455" s="28">
        <f>F2455/D2455</f>
        <v>0.21714285714285714</v>
      </c>
      <c r="Q2455" s="29">
        <f>IF(M2455&gt;0,F2455/M2455,0)</f>
        <v>76</v>
      </c>
      <c r="R2455" s="9" t="str">
        <f>LEFT(O2455,SEARCH("/",O2455,1)-1)</f>
        <v>music</v>
      </c>
      <c r="S2455" s="26" t="str">
        <f>RIGHT(O2455,LEN(O2455)-SEARCH("/",O2455,1))</f>
        <v>faith</v>
      </c>
      <c r="T2455" s="27">
        <f>(((K2455/60)/60)/24)+DATE(1970,1,1)</f>
        <v>42808.781689814816</v>
      </c>
      <c r="U2455" s="5" t="str">
        <f>TEXT(T2455,"mmm")</f>
        <v>Mar</v>
      </c>
      <c r="V2455" s="5" t="str">
        <f>TEXT(T2455,"yyyy")</f>
        <v>2017</v>
      </c>
      <c r="W2455" s="5" t="str">
        <f>TEXT(Y2455,"mmm")</f>
        <v>Apr</v>
      </c>
      <c r="X2455" s="1" t="str">
        <f>TEXT(Y2455,"yyyy")</f>
        <v>2017</v>
      </c>
      <c r="Y2455" s="27">
        <f>(((J2455/60)/60)/24)+DATE(1970,1,1)</f>
        <v>42832.781689814816</v>
      </c>
    </row>
    <row r="2456" spans="1:25" ht="32" x14ac:dyDescent="0.2">
      <c r="A2456" s="1">
        <v>1802</v>
      </c>
      <c r="B2456" s="7" t="s">
        <v>1803</v>
      </c>
      <c r="C2456" s="7" t="s">
        <v>5912</v>
      </c>
      <c r="D2456" s="1">
        <v>3500</v>
      </c>
      <c r="E2456" s="37" t="str">
        <f>VLOOKUP(D2456,'Vlookup Table Bonus Point'!$C$3:$D$26,2,TRUE)</f>
        <v>1000 to 4999</v>
      </c>
      <c r="F2456" s="1">
        <v>1697</v>
      </c>
      <c r="G2456" s="1" t="s">
        <v>8220</v>
      </c>
      <c r="H2456" s="1" t="s">
        <v>8235</v>
      </c>
      <c r="I2456" s="1" t="s">
        <v>8248</v>
      </c>
      <c r="J2456" s="1">
        <v>1435442340</v>
      </c>
      <c r="K2456" s="1">
        <v>1433416830</v>
      </c>
      <c r="L2456" s="1" t="b">
        <v>1</v>
      </c>
      <c r="M2456" s="1">
        <v>18</v>
      </c>
      <c r="N2456" s="1" t="b">
        <v>0</v>
      </c>
      <c r="O2456" s="1" t="s">
        <v>8284</v>
      </c>
      <c r="P2456" s="28">
        <f>F2456/D2456</f>
        <v>0.48485714285714288</v>
      </c>
      <c r="Q2456" s="29">
        <f>IF(M2456&gt;0,F2456/M2456,0)</f>
        <v>94.277777777777771</v>
      </c>
      <c r="R2456" s="9" t="str">
        <f>LEFT(O2456,SEARCH("/",O2456,1)-1)</f>
        <v>photography</v>
      </c>
      <c r="S2456" s="26" t="str">
        <f>RIGHT(O2456,LEN(O2456)-SEARCH("/",O2456,1))</f>
        <v>photobooks</v>
      </c>
      <c r="T2456" s="27">
        <f>(((K2456/60)/60)/24)+DATE(1970,1,1)</f>
        <v>42159.47256944445</v>
      </c>
      <c r="U2456" s="5" t="str">
        <f>TEXT(T2456,"mmm")</f>
        <v>Jun</v>
      </c>
      <c r="V2456" s="5" t="str">
        <f>TEXT(T2456,"yyyy")</f>
        <v>2015</v>
      </c>
      <c r="W2456" s="5" t="str">
        <f>TEXT(Y2456,"mmm")</f>
        <v>Jun</v>
      </c>
      <c r="X2456" s="1" t="str">
        <f>TEXT(Y2456,"yyyy")</f>
        <v>2015</v>
      </c>
      <c r="Y2456" s="27">
        <f>(((J2456/60)/60)/24)+DATE(1970,1,1)</f>
        <v>42182.915972222225</v>
      </c>
    </row>
    <row r="2457" spans="1:25" ht="48" x14ac:dyDescent="0.2">
      <c r="A2457" s="1">
        <v>1809</v>
      </c>
      <c r="B2457" s="7" t="s">
        <v>1810</v>
      </c>
      <c r="C2457" s="7" t="s">
        <v>5919</v>
      </c>
      <c r="D2457" s="1">
        <v>3500</v>
      </c>
      <c r="E2457" s="37" t="str">
        <f>VLOOKUP(D2457,'Vlookup Table Bonus Point'!$C$3:$D$26,2,TRUE)</f>
        <v>1000 to 4999</v>
      </c>
      <c r="F2457" s="1">
        <v>380</v>
      </c>
      <c r="G2457" s="1" t="s">
        <v>8220</v>
      </c>
      <c r="H2457" s="1" t="s">
        <v>8228</v>
      </c>
      <c r="I2457" s="1" t="s">
        <v>8250</v>
      </c>
      <c r="J2457" s="1">
        <v>1425246439</v>
      </c>
      <c r="K2457" s="1">
        <v>1422222439</v>
      </c>
      <c r="L2457" s="1" t="b">
        <v>1</v>
      </c>
      <c r="M2457" s="1">
        <v>9</v>
      </c>
      <c r="N2457" s="1" t="b">
        <v>0</v>
      </c>
      <c r="O2457" s="1" t="s">
        <v>8284</v>
      </c>
      <c r="P2457" s="28">
        <f>F2457/D2457</f>
        <v>0.10857142857142857</v>
      </c>
      <c r="Q2457" s="29">
        <f>IF(M2457&gt;0,F2457/M2457,0)</f>
        <v>42.222222222222221</v>
      </c>
      <c r="R2457" s="9" t="str">
        <f>LEFT(O2457,SEARCH("/",O2457,1)-1)</f>
        <v>photography</v>
      </c>
      <c r="S2457" s="26" t="str">
        <f>RIGHT(O2457,LEN(O2457)-SEARCH("/",O2457,1))</f>
        <v>photobooks</v>
      </c>
      <c r="T2457" s="27">
        <f>(((K2457/60)/60)/24)+DATE(1970,1,1)</f>
        <v>42029.907858796301</v>
      </c>
      <c r="U2457" s="5" t="str">
        <f>TEXT(T2457,"mmm")</f>
        <v>Jan</v>
      </c>
      <c r="V2457" s="5" t="str">
        <f>TEXT(T2457,"yyyy")</f>
        <v>2015</v>
      </c>
      <c r="W2457" s="5" t="str">
        <f>TEXT(Y2457,"mmm")</f>
        <v>Mar</v>
      </c>
      <c r="X2457" s="1" t="str">
        <f>TEXT(Y2457,"yyyy")</f>
        <v>2015</v>
      </c>
      <c r="Y2457" s="27">
        <f>(((J2457/60)/60)/24)+DATE(1970,1,1)</f>
        <v>42064.907858796301</v>
      </c>
    </row>
    <row r="2458" spans="1:25" ht="48" x14ac:dyDescent="0.2">
      <c r="A2458" s="1">
        <v>1870</v>
      </c>
      <c r="B2458" s="7" t="s">
        <v>1871</v>
      </c>
      <c r="C2458" s="7" t="s">
        <v>5980</v>
      </c>
      <c r="D2458" s="1">
        <v>3500</v>
      </c>
      <c r="E2458" s="37" t="str">
        <f>VLOOKUP(D2458,'Vlookup Table Bonus Point'!$C$3:$D$26,2,TRUE)</f>
        <v>1000 to 4999</v>
      </c>
      <c r="F2458" s="1">
        <v>361</v>
      </c>
      <c r="G2458" s="1" t="s">
        <v>8220</v>
      </c>
      <c r="H2458" s="1" t="s">
        <v>8223</v>
      </c>
      <c r="I2458" s="1" t="s">
        <v>8245</v>
      </c>
      <c r="J2458" s="1">
        <v>1454213820</v>
      </c>
      <c r="K2458" s="1">
        <v>1451723535</v>
      </c>
      <c r="L2458" s="1" t="b">
        <v>0</v>
      </c>
      <c r="M2458" s="1">
        <v>11</v>
      </c>
      <c r="N2458" s="1" t="b">
        <v>0</v>
      </c>
      <c r="O2458" s="1" t="s">
        <v>8282</v>
      </c>
      <c r="P2458" s="28">
        <f>F2458/D2458</f>
        <v>0.10314285714285715</v>
      </c>
      <c r="Q2458" s="29">
        <f>IF(M2458&gt;0,F2458/M2458,0)</f>
        <v>32.81818181818182</v>
      </c>
      <c r="R2458" s="9" t="str">
        <f>LEFT(O2458,SEARCH("/",O2458,1)-1)</f>
        <v>games</v>
      </c>
      <c r="S2458" s="26" t="str">
        <f>RIGHT(O2458,LEN(O2458)-SEARCH("/",O2458,1))</f>
        <v>mobile games</v>
      </c>
      <c r="T2458" s="27">
        <f>(((K2458/60)/60)/24)+DATE(1970,1,1)</f>
        <v>42371.355729166666</v>
      </c>
      <c r="U2458" s="5" t="str">
        <f>TEXT(T2458,"mmm")</f>
        <v>Jan</v>
      </c>
      <c r="V2458" s="5" t="str">
        <f>TEXT(T2458,"yyyy")</f>
        <v>2016</v>
      </c>
      <c r="W2458" s="5" t="str">
        <f>TEXT(Y2458,"mmm")</f>
        <v>Jan</v>
      </c>
      <c r="X2458" s="1" t="str">
        <f>TEXT(Y2458,"yyyy")</f>
        <v>2016</v>
      </c>
      <c r="Y2458" s="27">
        <f>(((J2458/60)/60)/24)+DATE(1970,1,1)</f>
        <v>42400.178472222222</v>
      </c>
    </row>
    <row r="2459" spans="1:25" ht="48" x14ac:dyDescent="0.2">
      <c r="A2459" s="1">
        <v>2081</v>
      </c>
      <c r="B2459" s="7" t="s">
        <v>2082</v>
      </c>
      <c r="C2459" s="7" t="s">
        <v>6191</v>
      </c>
      <c r="D2459" s="1">
        <v>3500</v>
      </c>
      <c r="E2459" s="37" t="str">
        <f>VLOOKUP(D2459,'Vlookup Table Bonus Point'!$C$3:$D$26,2,TRUE)</f>
        <v>1000 to 4999</v>
      </c>
      <c r="F2459" s="1">
        <v>4010</v>
      </c>
      <c r="G2459" s="1" t="s">
        <v>8218</v>
      </c>
      <c r="H2459" s="1" t="s">
        <v>8223</v>
      </c>
      <c r="I2459" s="1" t="s">
        <v>8245</v>
      </c>
      <c r="J2459" s="1">
        <v>1337144340</v>
      </c>
      <c r="K2459" s="1">
        <v>1333597555</v>
      </c>
      <c r="L2459" s="1" t="b">
        <v>0</v>
      </c>
      <c r="M2459" s="1">
        <v>55</v>
      </c>
      <c r="N2459" s="1" t="b">
        <v>1</v>
      </c>
      <c r="O2459" s="1" t="s">
        <v>8278</v>
      </c>
      <c r="P2459" s="28">
        <f>F2459/D2459</f>
        <v>1.1457142857142857</v>
      </c>
      <c r="Q2459" s="29">
        <f>IF(M2459&gt;0,F2459/M2459,0)</f>
        <v>72.909090909090907</v>
      </c>
      <c r="R2459" s="9" t="str">
        <f>LEFT(O2459,SEARCH("/",O2459,1)-1)</f>
        <v>music</v>
      </c>
      <c r="S2459" s="26" t="str">
        <f>RIGHT(O2459,LEN(O2459)-SEARCH("/",O2459,1))</f>
        <v>indie rock</v>
      </c>
      <c r="T2459" s="27">
        <f>(((K2459/60)/60)/24)+DATE(1970,1,1)</f>
        <v>41004.156886574077</v>
      </c>
      <c r="U2459" s="5" t="str">
        <f>TEXT(T2459,"mmm")</f>
        <v>Apr</v>
      </c>
      <c r="V2459" s="5" t="str">
        <f>TEXT(T2459,"yyyy")</f>
        <v>2012</v>
      </c>
      <c r="W2459" s="5" t="str">
        <f>TEXT(Y2459,"mmm")</f>
        <v>May</v>
      </c>
      <c r="X2459" s="1" t="str">
        <f>TEXT(Y2459,"yyyy")</f>
        <v>2012</v>
      </c>
      <c r="Y2459" s="27">
        <f>(((J2459/60)/60)/24)+DATE(1970,1,1)</f>
        <v>41045.207638888889</v>
      </c>
    </row>
    <row r="2460" spans="1:25" ht="48" x14ac:dyDescent="0.2">
      <c r="A2460" s="1">
        <v>2094</v>
      </c>
      <c r="B2460" s="7" t="s">
        <v>2095</v>
      </c>
      <c r="C2460" s="7" t="s">
        <v>6204</v>
      </c>
      <c r="D2460" s="1">
        <v>3500</v>
      </c>
      <c r="E2460" s="37" t="str">
        <f>VLOOKUP(D2460,'Vlookup Table Bonus Point'!$C$3:$D$26,2,TRUE)</f>
        <v>1000 to 4999</v>
      </c>
      <c r="F2460" s="1">
        <v>4219</v>
      </c>
      <c r="G2460" s="1" t="s">
        <v>8218</v>
      </c>
      <c r="H2460" s="1" t="s">
        <v>8223</v>
      </c>
      <c r="I2460" s="1" t="s">
        <v>8245</v>
      </c>
      <c r="J2460" s="1">
        <v>1330916400</v>
      </c>
      <c r="K2460" s="1">
        <v>1327969730</v>
      </c>
      <c r="L2460" s="1" t="b">
        <v>0</v>
      </c>
      <c r="M2460" s="1">
        <v>72</v>
      </c>
      <c r="N2460" s="1" t="b">
        <v>1</v>
      </c>
      <c r="O2460" s="1" t="s">
        <v>8278</v>
      </c>
      <c r="P2460" s="28">
        <f>F2460/D2460</f>
        <v>1.2054285714285715</v>
      </c>
      <c r="Q2460" s="29">
        <f>IF(M2460&gt;0,F2460/M2460,0)</f>
        <v>58.597222222222221</v>
      </c>
      <c r="R2460" s="9" t="str">
        <f>LEFT(O2460,SEARCH("/",O2460,1)-1)</f>
        <v>music</v>
      </c>
      <c r="S2460" s="26" t="str">
        <f>RIGHT(O2460,LEN(O2460)-SEARCH("/",O2460,1))</f>
        <v>indie rock</v>
      </c>
      <c r="T2460" s="27">
        <f>(((K2460/60)/60)/24)+DATE(1970,1,1)</f>
        <v>40939.02002314815</v>
      </c>
      <c r="U2460" s="5" t="str">
        <f>TEXT(T2460,"mmm")</f>
        <v>Jan</v>
      </c>
      <c r="V2460" s="5" t="str">
        <f>TEXT(T2460,"yyyy")</f>
        <v>2012</v>
      </c>
      <c r="W2460" s="5" t="str">
        <f>TEXT(Y2460,"mmm")</f>
        <v>Mar</v>
      </c>
      <c r="X2460" s="1" t="str">
        <f>TEXT(Y2460,"yyyy")</f>
        <v>2012</v>
      </c>
      <c r="Y2460" s="27">
        <f>(((J2460/60)/60)/24)+DATE(1970,1,1)</f>
        <v>40973.125</v>
      </c>
    </row>
    <row r="2461" spans="1:25" ht="48" x14ac:dyDescent="0.2">
      <c r="A2461" s="1">
        <v>2220</v>
      </c>
      <c r="B2461" s="7" t="s">
        <v>2221</v>
      </c>
      <c r="C2461" s="7" t="s">
        <v>6330</v>
      </c>
      <c r="D2461" s="1">
        <v>3500</v>
      </c>
      <c r="E2461" s="37" t="str">
        <f>VLOOKUP(D2461,'Vlookup Table Bonus Point'!$C$3:$D$26,2,TRUE)</f>
        <v>1000 to 4999</v>
      </c>
      <c r="F2461" s="1">
        <v>3540</v>
      </c>
      <c r="G2461" s="1" t="s">
        <v>8218</v>
      </c>
      <c r="H2461" s="1" t="s">
        <v>8223</v>
      </c>
      <c r="I2461" s="1" t="s">
        <v>8245</v>
      </c>
      <c r="J2461" s="1">
        <v>1374888436</v>
      </c>
      <c r="K2461" s="1">
        <v>1372296436</v>
      </c>
      <c r="L2461" s="1" t="b">
        <v>0</v>
      </c>
      <c r="M2461" s="1">
        <v>69</v>
      </c>
      <c r="N2461" s="1" t="b">
        <v>1</v>
      </c>
      <c r="O2461" s="1" t="s">
        <v>8279</v>
      </c>
      <c r="P2461" s="28">
        <f>F2461/D2461</f>
        <v>1.0114285714285713</v>
      </c>
      <c r="Q2461" s="29">
        <f>IF(M2461&gt;0,F2461/M2461,0)</f>
        <v>51.304347826086953</v>
      </c>
      <c r="R2461" s="9" t="str">
        <f>LEFT(O2461,SEARCH("/",O2461,1)-1)</f>
        <v>music</v>
      </c>
      <c r="S2461" s="26" t="str">
        <f>RIGHT(O2461,LEN(O2461)-SEARCH("/",O2461,1))</f>
        <v>electronic music</v>
      </c>
      <c r="T2461" s="27">
        <f>(((K2461/60)/60)/24)+DATE(1970,1,1)</f>
        <v>41452.060601851852</v>
      </c>
      <c r="U2461" s="5" t="str">
        <f>TEXT(T2461,"mmm")</f>
        <v>Jun</v>
      </c>
      <c r="V2461" s="5" t="str">
        <f>TEXT(T2461,"yyyy")</f>
        <v>2013</v>
      </c>
      <c r="W2461" s="5" t="str">
        <f>TEXT(Y2461,"mmm")</f>
        <v>Jul</v>
      </c>
      <c r="X2461" s="1" t="str">
        <f>TEXT(Y2461,"yyyy")</f>
        <v>2013</v>
      </c>
      <c r="Y2461" s="27">
        <f>(((J2461/60)/60)/24)+DATE(1970,1,1)</f>
        <v>41482.060601851852</v>
      </c>
    </row>
    <row r="2462" spans="1:25" ht="48" x14ac:dyDescent="0.2">
      <c r="A2462" s="1">
        <v>2249</v>
      </c>
      <c r="B2462" s="7" t="s">
        <v>2250</v>
      </c>
      <c r="C2462" s="7" t="s">
        <v>6359</v>
      </c>
      <c r="D2462" s="1">
        <v>3500</v>
      </c>
      <c r="E2462" s="37" t="str">
        <f>VLOOKUP(D2462,'Vlookup Table Bonus Point'!$C$3:$D$26,2,TRUE)</f>
        <v>1000 to 4999</v>
      </c>
      <c r="F2462" s="1">
        <v>5907</v>
      </c>
      <c r="G2462" s="1" t="s">
        <v>8218</v>
      </c>
      <c r="H2462" s="1" t="s">
        <v>8223</v>
      </c>
      <c r="I2462" s="1" t="s">
        <v>8245</v>
      </c>
      <c r="J2462" s="1">
        <v>1364917965</v>
      </c>
      <c r="K2462" s="1">
        <v>1362329565</v>
      </c>
      <c r="L2462" s="1" t="b">
        <v>0</v>
      </c>
      <c r="M2462" s="1">
        <v>180</v>
      </c>
      <c r="N2462" s="1" t="b">
        <v>1</v>
      </c>
      <c r="O2462" s="1" t="s">
        <v>8296</v>
      </c>
      <c r="P2462" s="28">
        <f>F2462/D2462</f>
        <v>1.6877142857142857</v>
      </c>
      <c r="Q2462" s="29">
        <f>IF(M2462&gt;0,F2462/M2462,0)</f>
        <v>32.81666666666667</v>
      </c>
      <c r="R2462" s="9" t="str">
        <f>LEFT(O2462,SEARCH("/",O2462,1)-1)</f>
        <v>games</v>
      </c>
      <c r="S2462" s="26" t="str">
        <f>RIGHT(O2462,LEN(O2462)-SEARCH("/",O2462,1))</f>
        <v>tabletop games</v>
      </c>
      <c r="T2462" s="27">
        <f>(((K2462/60)/60)/24)+DATE(1970,1,1)</f>
        <v>41336.703298611108</v>
      </c>
      <c r="U2462" s="5" t="str">
        <f>TEXT(T2462,"mmm")</f>
        <v>Mar</v>
      </c>
      <c r="V2462" s="5" t="str">
        <f>TEXT(T2462,"yyyy")</f>
        <v>2013</v>
      </c>
      <c r="W2462" s="5" t="str">
        <f>TEXT(Y2462,"mmm")</f>
        <v>Apr</v>
      </c>
      <c r="X2462" s="1" t="str">
        <f>TEXT(Y2462,"yyyy")</f>
        <v>2013</v>
      </c>
      <c r="Y2462" s="27">
        <f>(((J2462/60)/60)/24)+DATE(1970,1,1)</f>
        <v>41366.661631944444</v>
      </c>
    </row>
    <row r="2463" spans="1:25" ht="48" x14ac:dyDescent="0.2">
      <c r="A2463" s="1">
        <v>2306</v>
      </c>
      <c r="B2463" s="7" t="s">
        <v>2307</v>
      </c>
      <c r="C2463" s="7" t="s">
        <v>6416</v>
      </c>
      <c r="D2463" s="1">
        <v>3500</v>
      </c>
      <c r="E2463" s="37" t="str">
        <f>VLOOKUP(D2463,'Vlookup Table Bonus Point'!$C$3:$D$26,2,TRUE)</f>
        <v>1000 to 4999</v>
      </c>
      <c r="F2463" s="1">
        <v>3736.55</v>
      </c>
      <c r="G2463" s="1" t="s">
        <v>8218</v>
      </c>
      <c r="H2463" s="1" t="s">
        <v>8223</v>
      </c>
      <c r="I2463" s="1" t="s">
        <v>8245</v>
      </c>
      <c r="J2463" s="1">
        <v>1331352129</v>
      </c>
      <c r="K2463" s="1">
        <v>1328760129</v>
      </c>
      <c r="L2463" s="1" t="b">
        <v>1</v>
      </c>
      <c r="M2463" s="1">
        <v>73</v>
      </c>
      <c r="N2463" s="1" t="b">
        <v>1</v>
      </c>
      <c r="O2463" s="1" t="s">
        <v>8278</v>
      </c>
      <c r="P2463" s="28">
        <f>F2463/D2463</f>
        <v>1.0675857142857144</v>
      </c>
      <c r="Q2463" s="29">
        <f>IF(M2463&gt;0,F2463/M2463,0)</f>
        <v>51.185616438356163</v>
      </c>
      <c r="R2463" s="9" t="str">
        <f>LEFT(O2463,SEARCH("/",O2463,1)-1)</f>
        <v>music</v>
      </c>
      <c r="S2463" s="26" t="str">
        <f>RIGHT(O2463,LEN(O2463)-SEARCH("/",O2463,1))</f>
        <v>indie rock</v>
      </c>
      <c r="T2463" s="27">
        <f>(((K2463/60)/60)/24)+DATE(1970,1,1)</f>
        <v>40948.16815972222</v>
      </c>
      <c r="U2463" s="5" t="str">
        <f>TEXT(T2463,"mmm")</f>
        <v>Feb</v>
      </c>
      <c r="V2463" s="5" t="str">
        <f>TEXT(T2463,"yyyy")</f>
        <v>2012</v>
      </c>
      <c r="W2463" s="5" t="str">
        <f>TEXT(Y2463,"mmm")</f>
        <v>Mar</v>
      </c>
      <c r="X2463" s="1" t="str">
        <f>TEXT(Y2463,"yyyy")</f>
        <v>2012</v>
      </c>
      <c r="Y2463" s="27">
        <f>(((J2463/60)/60)/24)+DATE(1970,1,1)</f>
        <v>40978.16815972222</v>
      </c>
    </row>
    <row r="2464" spans="1:25" ht="48" x14ac:dyDescent="0.2">
      <c r="A2464" s="1">
        <v>2425</v>
      </c>
      <c r="B2464" s="7" t="s">
        <v>2426</v>
      </c>
      <c r="C2464" s="7" t="s">
        <v>6535</v>
      </c>
      <c r="D2464" s="1">
        <v>3500</v>
      </c>
      <c r="E2464" s="37" t="str">
        <f>VLOOKUP(D2464,'Vlookup Table Bonus Point'!$C$3:$D$26,2,TRUE)</f>
        <v>1000 to 4999</v>
      </c>
      <c r="F2464" s="1">
        <v>1</v>
      </c>
      <c r="G2464" s="1" t="s">
        <v>8220</v>
      </c>
      <c r="H2464" s="1" t="s">
        <v>8223</v>
      </c>
      <c r="I2464" s="1" t="s">
        <v>8245</v>
      </c>
      <c r="J2464" s="1">
        <v>1464386640</v>
      </c>
      <c r="K2464" s="1">
        <v>1463090149</v>
      </c>
      <c r="L2464" s="1" t="b">
        <v>0</v>
      </c>
      <c r="M2464" s="1">
        <v>1</v>
      </c>
      <c r="N2464" s="1" t="b">
        <v>0</v>
      </c>
      <c r="O2464" s="1" t="s">
        <v>8283</v>
      </c>
      <c r="P2464" s="28">
        <f>F2464/D2464</f>
        <v>2.8571428571428574E-4</v>
      </c>
      <c r="Q2464" s="29">
        <f>IF(M2464&gt;0,F2464/M2464,0)</f>
        <v>1</v>
      </c>
      <c r="R2464" s="9" t="str">
        <f>LEFT(O2464,SEARCH("/",O2464,1)-1)</f>
        <v>food</v>
      </c>
      <c r="S2464" s="26" t="str">
        <f>RIGHT(O2464,LEN(O2464)-SEARCH("/",O2464,1))</f>
        <v>food trucks</v>
      </c>
      <c r="T2464" s="27">
        <f>(((K2464/60)/60)/24)+DATE(1970,1,1)</f>
        <v>42502.913761574076</v>
      </c>
      <c r="U2464" s="5" t="str">
        <f>TEXT(T2464,"mmm")</f>
        <v>May</v>
      </c>
      <c r="V2464" s="5" t="str">
        <f>TEXT(T2464,"yyyy")</f>
        <v>2016</v>
      </c>
      <c r="W2464" s="5" t="str">
        <f>TEXT(Y2464,"mmm")</f>
        <v>May</v>
      </c>
      <c r="X2464" s="1" t="str">
        <f>TEXT(Y2464,"yyyy")</f>
        <v>2016</v>
      </c>
      <c r="Y2464" s="27">
        <f>(((J2464/60)/60)/24)+DATE(1970,1,1)</f>
        <v>42517.919444444444</v>
      </c>
    </row>
    <row r="2465" spans="1:25" ht="48" x14ac:dyDescent="0.2">
      <c r="A2465" s="1">
        <v>2484</v>
      </c>
      <c r="B2465" s="7" t="s">
        <v>2484</v>
      </c>
      <c r="C2465" s="7" t="s">
        <v>6594</v>
      </c>
      <c r="D2465" s="1">
        <v>3500</v>
      </c>
      <c r="E2465" s="37" t="str">
        <f>VLOOKUP(D2465,'Vlookup Table Bonus Point'!$C$3:$D$26,2,TRUE)</f>
        <v>1000 to 4999</v>
      </c>
      <c r="F2465" s="1">
        <v>4176.1099999999997</v>
      </c>
      <c r="G2465" s="1" t="s">
        <v>8218</v>
      </c>
      <c r="H2465" s="1" t="s">
        <v>8223</v>
      </c>
      <c r="I2465" s="1" t="s">
        <v>8245</v>
      </c>
      <c r="J2465" s="1">
        <v>1316124003</v>
      </c>
      <c r="K2465" s="1">
        <v>1313532003</v>
      </c>
      <c r="L2465" s="1" t="b">
        <v>0</v>
      </c>
      <c r="M2465" s="1">
        <v>90</v>
      </c>
      <c r="N2465" s="1" t="b">
        <v>1</v>
      </c>
      <c r="O2465" s="1" t="s">
        <v>8278</v>
      </c>
      <c r="P2465" s="28">
        <f>F2465/D2465</f>
        <v>1.1931742857142855</v>
      </c>
      <c r="Q2465" s="29">
        <f>IF(M2465&gt;0,F2465/M2465,0)</f>
        <v>46.401222222222216</v>
      </c>
      <c r="R2465" s="9" t="str">
        <f>LEFT(O2465,SEARCH("/",O2465,1)-1)</f>
        <v>music</v>
      </c>
      <c r="S2465" s="26" t="str">
        <f>RIGHT(O2465,LEN(O2465)-SEARCH("/",O2465,1))</f>
        <v>indie rock</v>
      </c>
      <c r="T2465" s="27">
        <f>(((K2465/60)/60)/24)+DATE(1970,1,1)</f>
        <v>40771.916701388887</v>
      </c>
      <c r="U2465" s="5" t="str">
        <f>TEXT(T2465,"mmm")</f>
        <v>Aug</v>
      </c>
      <c r="V2465" s="5" t="str">
        <f>TEXT(T2465,"yyyy")</f>
        <v>2011</v>
      </c>
      <c r="W2465" s="5" t="str">
        <f>TEXT(Y2465,"mmm")</f>
        <v>Sep</v>
      </c>
      <c r="X2465" s="1" t="str">
        <f>TEXT(Y2465,"yyyy")</f>
        <v>2011</v>
      </c>
      <c r="Y2465" s="27">
        <f>(((J2465/60)/60)/24)+DATE(1970,1,1)</f>
        <v>40801.916701388887</v>
      </c>
    </row>
    <row r="2466" spans="1:25" ht="48" x14ac:dyDescent="0.2">
      <c r="A2466" s="1">
        <v>2489</v>
      </c>
      <c r="B2466" s="7" t="s">
        <v>2489</v>
      </c>
      <c r="C2466" s="7" t="s">
        <v>6599</v>
      </c>
      <c r="D2466" s="1">
        <v>3500</v>
      </c>
      <c r="E2466" s="37" t="str">
        <f>VLOOKUP(D2466,'Vlookup Table Bonus Point'!$C$3:$D$26,2,TRUE)</f>
        <v>1000 to 4999</v>
      </c>
      <c r="F2466" s="1">
        <v>4678.5</v>
      </c>
      <c r="G2466" s="1" t="s">
        <v>8218</v>
      </c>
      <c r="H2466" s="1" t="s">
        <v>8223</v>
      </c>
      <c r="I2466" s="1" t="s">
        <v>8245</v>
      </c>
      <c r="J2466" s="1">
        <v>1368117239</v>
      </c>
      <c r="K2466" s="1">
        <v>1365525239</v>
      </c>
      <c r="L2466" s="1" t="b">
        <v>0</v>
      </c>
      <c r="M2466" s="1">
        <v>75</v>
      </c>
      <c r="N2466" s="1" t="b">
        <v>1</v>
      </c>
      <c r="O2466" s="1" t="s">
        <v>8278</v>
      </c>
      <c r="P2466" s="28">
        <f>F2466/D2466</f>
        <v>1.3367142857142857</v>
      </c>
      <c r="Q2466" s="29">
        <f>IF(M2466&gt;0,F2466/M2466,0)</f>
        <v>62.38</v>
      </c>
      <c r="R2466" s="9" t="str">
        <f>LEFT(O2466,SEARCH("/",O2466,1)-1)</f>
        <v>music</v>
      </c>
      <c r="S2466" s="26" t="str">
        <f>RIGHT(O2466,LEN(O2466)-SEARCH("/",O2466,1))</f>
        <v>indie rock</v>
      </c>
      <c r="T2466" s="27">
        <f>(((K2466/60)/60)/24)+DATE(1970,1,1)</f>
        <v>41373.690266203703</v>
      </c>
      <c r="U2466" s="5" t="str">
        <f>TEXT(T2466,"mmm")</f>
        <v>Apr</v>
      </c>
      <c r="V2466" s="5" t="str">
        <f>TEXT(T2466,"yyyy")</f>
        <v>2013</v>
      </c>
      <c r="W2466" s="5" t="str">
        <f>TEXT(Y2466,"mmm")</f>
        <v>May</v>
      </c>
      <c r="X2466" s="1" t="str">
        <f>TEXT(Y2466,"yyyy")</f>
        <v>2013</v>
      </c>
      <c r="Y2466" s="27">
        <f>(((J2466/60)/60)/24)+DATE(1970,1,1)</f>
        <v>41403.690266203703</v>
      </c>
    </row>
    <row r="2467" spans="1:25" ht="64" x14ac:dyDescent="0.2">
      <c r="A2467" s="1">
        <v>2541</v>
      </c>
      <c r="B2467" s="7" t="s">
        <v>2541</v>
      </c>
      <c r="C2467" s="7" t="s">
        <v>6651</v>
      </c>
      <c r="D2467" s="1">
        <v>3500</v>
      </c>
      <c r="E2467" s="37" t="str">
        <f>VLOOKUP(D2467,'Vlookup Table Bonus Point'!$C$3:$D$26,2,TRUE)</f>
        <v>1000 to 4999</v>
      </c>
      <c r="F2467" s="1">
        <v>3746</v>
      </c>
      <c r="G2467" s="1" t="s">
        <v>8218</v>
      </c>
      <c r="H2467" s="1" t="s">
        <v>8224</v>
      </c>
      <c r="I2467" s="1" t="s">
        <v>8246</v>
      </c>
      <c r="J2467" s="1">
        <v>1380192418</v>
      </c>
      <c r="K2467" s="1">
        <v>1375008418</v>
      </c>
      <c r="L2467" s="1" t="b">
        <v>0</v>
      </c>
      <c r="M2467" s="1">
        <v>63</v>
      </c>
      <c r="N2467" s="1" t="b">
        <v>1</v>
      </c>
      <c r="O2467" s="1" t="s">
        <v>8299</v>
      </c>
      <c r="P2467" s="28">
        <f>F2467/D2467</f>
        <v>1.0702857142857143</v>
      </c>
      <c r="Q2467" s="29">
        <f>IF(M2467&gt;0,F2467/M2467,0)</f>
        <v>59.460317460317462</v>
      </c>
      <c r="R2467" s="9" t="str">
        <f>LEFT(O2467,SEARCH("/",O2467,1)-1)</f>
        <v>music</v>
      </c>
      <c r="S2467" s="26" t="str">
        <f>RIGHT(O2467,LEN(O2467)-SEARCH("/",O2467,1))</f>
        <v>classical music</v>
      </c>
      <c r="T2467" s="27">
        <f>(((K2467/60)/60)/24)+DATE(1970,1,1)</f>
        <v>41483.449282407404</v>
      </c>
      <c r="U2467" s="5" t="str">
        <f>TEXT(T2467,"mmm")</f>
        <v>Jul</v>
      </c>
      <c r="V2467" s="5" t="str">
        <f>TEXT(T2467,"yyyy")</f>
        <v>2013</v>
      </c>
      <c r="W2467" s="5" t="str">
        <f>TEXT(Y2467,"mmm")</f>
        <v>Sep</v>
      </c>
      <c r="X2467" s="1" t="str">
        <f>TEXT(Y2467,"yyyy")</f>
        <v>2013</v>
      </c>
      <c r="Y2467" s="27">
        <f>(((J2467/60)/60)/24)+DATE(1970,1,1)</f>
        <v>41543.449282407404</v>
      </c>
    </row>
    <row r="2468" spans="1:25" ht="48" x14ac:dyDescent="0.2">
      <c r="A2468" s="1">
        <v>2546</v>
      </c>
      <c r="B2468" s="7" t="s">
        <v>2546</v>
      </c>
      <c r="C2468" s="7" t="s">
        <v>6656</v>
      </c>
      <c r="D2468" s="1">
        <v>3500</v>
      </c>
      <c r="E2468" s="37" t="str">
        <f>VLOOKUP(D2468,'Vlookup Table Bonus Point'!$C$3:$D$26,2,TRUE)</f>
        <v>1000 to 4999</v>
      </c>
      <c r="F2468" s="1">
        <v>3910</v>
      </c>
      <c r="G2468" s="1" t="s">
        <v>8218</v>
      </c>
      <c r="H2468" s="1" t="s">
        <v>8223</v>
      </c>
      <c r="I2468" s="1" t="s">
        <v>8245</v>
      </c>
      <c r="J2468" s="1">
        <v>1380949200</v>
      </c>
      <c r="K2468" s="1">
        <v>1378586179</v>
      </c>
      <c r="L2468" s="1" t="b">
        <v>0</v>
      </c>
      <c r="M2468" s="1">
        <v>65</v>
      </c>
      <c r="N2468" s="1" t="b">
        <v>1</v>
      </c>
      <c r="O2468" s="1" t="s">
        <v>8299</v>
      </c>
      <c r="P2468" s="28">
        <f>F2468/D2468</f>
        <v>1.1171428571428572</v>
      </c>
      <c r="Q2468" s="29">
        <f>IF(M2468&gt;0,F2468/M2468,0)</f>
        <v>60.153846153846153</v>
      </c>
      <c r="R2468" s="9" t="str">
        <f>LEFT(O2468,SEARCH("/",O2468,1)-1)</f>
        <v>music</v>
      </c>
      <c r="S2468" s="26" t="str">
        <f>RIGHT(O2468,LEN(O2468)-SEARCH("/",O2468,1))</f>
        <v>classical music</v>
      </c>
      <c r="T2468" s="27">
        <f>(((K2468/60)/60)/24)+DATE(1970,1,1)</f>
        <v>41524.858553240738</v>
      </c>
      <c r="U2468" s="5" t="str">
        <f>TEXT(T2468,"mmm")</f>
        <v>Sep</v>
      </c>
      <c r="V2468" s="5" t="str">
        <f>TEXT(T2468,"yyyy")</f>
        <v>2013</v>
      </c>
      <c r="W2468" s="5" t="str">
        <f>TEXT(Y2468,"mmm")</f>
        <v>Oct</v>
      </c>
      <c r="X2468" s="1" t="str">
        <f>TEXT(Y2468,"yyyy")</f>
        <v>2013</v>
      </c>
      <c r="Y2468" s="27">
        <f>(((J2468/60)/60)/24)+DATE(1970,1,1)</f>
        <v>41552.208333333336</v>
      </c>
    </row>
    <row r="2469" spans="1:25" ht="48" x14ac:dyDescent="0.2">
      <c r="A2469" s="1">
        <v>2665</v>
      </c>
      <c r="B2469" s="7" t="s">
        <v>2665</v>
      </c>
      <c r="C2469" s="7" t="s">
        <v>6775</v>
      </c>
      <c r="D2469" s="1">
        <v>3500</v>
      </c>
      <c r="E2469" s="37" t="str">
        <f>VLOOKUP(D2469,'Vlookup Table Bonus Point'!$C$3:$D$26,2,TRUE)</f>
        <v>1000 to 4999</v>
      </c>
      <c r="F2469" s="1">
        <v>4310</v>
      </c>
      <c r="G2469" s="1" t="s">
        <v>8218</v>
      </c>
      <c r="H2469" s="1" t="s">
        <v>8223</v>
      </c>
      <c r="I2469" s="1" t="s">
        <v>8245</v>
      </c>
      <c r="J2469" s="1">
        <v>1430774974</v>
      </c>
      <c r="K2469" s="1">
        <v>1426886974</v>
      </c>
      <c r="L2469" s="1" t="b">
        <v>0</v>
      </c>
      <c r="M2469" s="1">
        <v>46</v>
      </c>
      <c r="N2469" s="1" t="b">
        <v>1</v>
      </c>
      <c r="O2469" s="1" t="s">
        <v>8301</v>
      </c>
      <c r="P2469" s="28">
        <f>F2469/D2469</f>
        <v>1.2314285714285715</v>
      </c>
      <c r="Q2469" s="29">
        <f>IF(M2469&gt;0,F2469/M2469,0)</f>
        <v>93.695652173913047</v>
      </c>
      <c r="R2469" s="9" t="str">
        <f>LEFT(O2469,SEARCH("/",O2469,1)-1)</f>
        <v>technology</v>
      </c>
      <c r="S2469" s="26" t="str">
        <f>RIGHT(O2469,LEN(O2469)-SEARCH("/",O2469,1))</f>
        <v>makerspaces</v>
      </c>
      <c r="T2469" s="27">
        <f>(((K2469/60)/60)/24)+DATE(1970,1,1)</f>
        <v>42083.895532407405</v>
      </c>
      <c r="U2469" s="5" t="str">
        <f>TEXT(T2469,"mmm")</f>
        <v>Mar</v>
      </c>
      <c r="V2469" s="5" t="str">
        <f>TEXT(T2469,"yyyy")</f>
        <v>2015</v>
      </c>
      <c r="W2469" s="5" t="str">
        <f>TEXT(Y2469,"mmm")</f>
        <v>May</v>
      </c>
      <c r="X2469" s="1" t="str">
        <f>TEXT(Y2469,"yyyy")</f>
        <v>2015</v>
      </c>
      <c r="Y2469" s="27">
        <f>(((J2469/60)/60)/24)+DATE(1970,1,1)</f>
        <v>42128.895532407405</v>
      </c>
    </row>
    <row r="2470" spans="1:25" ht="48" x14ac:dyDescent="0.2">
      <c r="A2470" s="1">
        <v>2692</v>
      </c>
      <c r="B2470" s="7" t="s">
        <v>2692</v>
      </c>
      <c r="C2470" s="7" t="s">
        <v>6802</v>
      </c>
      <c r="D2470" s="1">
        <v>3500</v>
      </c>
      <c r="E2470" s="37" t="str">
        <f>VLOOKUP(D2470,'Vlookup Table Bonus Point'!$C$3:$D$26,2,TRUE)</f>
        <v>1000 to 4999</v>
      </c>
      <c r="F2470" s="1">
        <v>25</v>
      </c>
      <c r="G2470" s="1" t="s">
        <v>8220</v>
      </c>
      <c r="H2470" s="1" t="s">
        <v>8223</v>
      </c>
      <c r="I2470" s="1" t="s">
        <v>8245</v>
      </c>
      <c r="J2470" s="1">
        <v>1427266860</v>
      </c>
      <c r="K2470" s="1">
        <v>1424678460</v>
      </c>
      <c r="L2470" s="1" t="b">
        <v>0</v>
      </c>
      <c r="M2470" s="1">
        <v>1</v>
      </c>
      <c r="N2470" s="1" t="b">
        <v>0</v>
      </c>
      <c r="O2470" s="1" t="s">
        <v>8283</v>
      </c>
      <c r="P2470" s="28">
        <f>F2470/D2470</f>
        <v>7.1428571428571426E-3</v>
      </c>
      <c r="Q2470" s="29">
        <f>IF(M2470&gt;0,F2470/M2470,0)</f>
        <v>25</v>
      </c>
      <c r="R2470" s="9" t="str">
        <f>LEFT(O2470,SEARCH("/",O2470,1)-1)</f>
        <v>food</v>
      </c>
      <c r="S2470" s="26" t="str">
        <f>RIGHT(O2470,LEN(O2470)-SEARCH("/",O2470,1))</f>
        <v>food trucks</v>
      </c>
      <c r="T2470" s="27">
        <f>(((K2470/60)/60)/24)+DATE(1970,1,1)</f>
        <v>42058.334027777775</v>
      </c>
      <c r="U2470" s="5" t="str">
        <f>TEXT(T2470,"mmm")</f>
        <v>Feb</v>
      </c>
      <c r="V2470" s="5" t="str">
        <f>TEXT(T2470,"yyyy")</f>
        <v>2015</v>
      </c>
      <c r="W2470" s="5" t="str">
        <f>TEXT(Y2470,"mmm")</f>
        <v>Mar</v>
      </c>
      <c r="X2470" s="1" t="str">
        <f>TEXT(Y2470,"yyyy")</f>
        <v>2015</v>
      </c>
      <c r="Y2470" s="27">
        <f>(((J2470/60)/60)/24)+DATE(1970,1,1)</f>
        <v>42088.292361111111</v>
      </c>
    </row>
    <row r="2471" spans="1:25" ht="48" x14ac:dyDescent="0.2">
      <c r="A2471" s="1">
        <v>2839</v>
      </c>
      <c r="B2471" s="7" t="s">
        <v>2839</v>
      </c>
      <c r="C2471" s="7" t="s">
        <v>6949</v>
      </c>
      <c r="D2471" s="1">
        <v>3500</v>
      </c>
      <c r="E2471" s="37" t="str">
        <f>VLOOKUP(D2471,'Vlookup Table Bonus Point'!$C$3:$D$26,2,TRUE)</f>
        <v>1000 to 4999</v>
      </c>
      <c r="F2471" s="1">
        <v>3900</v>
      </c>
      <c r="G2471" s="1" t="s">
        <v>8218</v>
      </c>
      <c r="H2471" s="1" t="s">
        <v>8223</v>
      </c>
      <c r="I2471" s="1" t="s">
        <v>8245</v>
      </c>
      <c r="J2471" s="1">
        <v>1408942740</v>
      </c>
      <c r="K2471" s="1">
        <v>1406958354</v>
      </c>
      <c r="L2471" s="1" t="b">
        <v>0</v>
      </c>
      <c r="M2471" s="1">
        <v>31</v>
      </c>
      <c r="N2471" s="1" t="b">
        <v>1</v>
      </c>
      <c r="O2471" s="1" t="s">
        <v>8270</v>
      </c>
      <c r="P2471" s="28">
        <f>F2471/D2471</f>
        <v>1.1142857142857143</v>
      </c>
      <c r="Q2471" s="29">
        <f>IF(M2471&gt;0,F2471/M2471,0)</f>
        <v>125.80645161290323</v>
      </c>
      <c r="R2471" s="9" t="str">
        <f>LEFT(O2471,SEARCH("/",O2471,1)-1)</f>
        <v>theater</v>
      </c>
      <c r="S2471" s="26" t="str">
        <f>RIGHT(O2471,LEN(O2471)-SEARCH("/",O2471,1))</f>
        <v>plays</v>
      </c>
      <c r="T2471" s="27">
        <f>(((K2471/60)/60)/24)+DATE(1970,1,1)</f>
        <v>41853.240208333329</v>
      </c>
      <c r="U2471" s="5" t="str">
        <f>TEXT(T2471,"mmm")</f>
        <v>Aug</v>
      </c>
      <c r="V2471" s="5" t="str">
        <f>TEXT(T2471,"yyyy")</f>
        <v>2014</v>
      </c>
      <c r="W2471" s="5" t="str">
        <f>TEXT(Y2471,"mmm")</f>
        <v>Aug</v>
      </c>
      <c r="X2471" s="1" t="str">
        <f>TEXT(Y2471,"yyyy")</f>
        <v>2014</v>
      </c>
      <c r="Y2471" s="27">
        <f>(((J2471/60)/60)/24)+DATE(1970,1,1)</f>
        <v>41876.207638888889</v>
      </c>
    </row>
    <row r="2472" spans="1:25" ht="48" x14ac:dyDescent="0.2">
      <c r="A2472" s="1">
        <v>2905</v>
      </c>
      <c r="B2472" s="7" t="s">
        <v>2905</v>
      </c>
      <c r="C2472" s="7" t="s">
        <v>7015</v>
      </c>
      <c r="D2472" s="1">
        <v>3500</v>
      </c>
      <c r="E2472" s="37" t="str">
        <f>VLOOKUP(D2472,'Vlookup Table Bonus Point'!$C$3:$D$26,2,TRUE)</f>
        <v>1000 to 4999</v>
      </c>
      <c r="F2472" s="1">
        <v>622</v>
      </c>
      <c r="G2472" s="1" t="s">
        <v>8220</v>
      </c>
      <c r="H2472" s="1" t="s">
        <v>8223</v>
      </c>
      <c r="I2472" s="1" t="s">
        <v>8245</v>
      </c>
      <c r="J2472" s="1">
        <v>1473211313</v>
      </c>
      <c r="K2472" s="1">
        <v>1472001713</v>
      </c>
      <c r="L2472" s="1" t="b">
        <v>0</v>
      </c>
      <c r="M2472" s="1">
        <v>17</v>
      </c>
      <c r="N2472" s="1" t="b">
        <v>0</v>
      </c>
      <c r="O2472" s="1" t="s">
        <v>8270</v>
      </c>
      <c r="P2472" s="28">
        <f>F2472/D2472</f>
        <v>0.17771428571428571</v>
      </c>
      <c r="Q2472" s="29">
        <f>IF(M2472&gt;0,F2472/M2472,0)</f>
        <v>36.588235294117645</v>
      </c>
      <c r="R2472" s="9" t="str">
        <f>LEFT(O2472,SEARCH("/",O2472,1)-1)</f>
        <v>theater</v>
      </c>
      <c r="S2472" s="26" t="str">
        <f>RIGHT(O2472,LEN(O2472)-SEARCH("/",O2472,1))</f>
        <v>plays</v>
      </c>
      <c r="T2472" s="27">
        <f>(((K2472/60)/60)/24)+DATE(1970,1,1)</f>
        <v>42606.056863425925</v>
      </c>
      <c r="U2472" s="5" t="str">
        <f>TEXT(T2472,"mmm")</f>
        <v>Aug</v>
      </c>
      <c r="V2472" s="5" t="str">
        <f>TEXT(T2472,"yyyy")</f>
        <v>2016</v>
      </c>
      <c r="W2472" s="5" t="str">
        <f>TEXT(Y2472,"mmm")</f>
        <v>Sep</v>
      </c>
      <c r="X2472" s="1" t="str">
        <f>TEXT(Y2472,"yyyy")</f>
        <v>2016</v>
      </c>
      <c r="Y2472" s="27">
        <f>(((J2472/60)/60)/24)+DATE(1970,1,1)</f>
        <v>42620.056863425925</v>
      </c>
    </row>
    <row r="2473" spans="1:25" ht="48" x14ac:dyDescent="0.2">
      <c r="A2473" s="1">
        <v>2935</v>
      </c>
      <c r="B2473" s="7" t="s">
        <v>2935</v>
      </c>
      <c r="C2473" s="7" t="s">
        <v>7045</v>
      </c>
      <c r="D2473" s="1">
        <v>3500</v>
      </c>
      <c r="E2473" s="37" t="str">
        <f>VLOOKUP(D2473,'Vlookup Table Bonus Point'!$C$3:$D$26,2,TRUE)</f>
        <v>1000 to 4999</v>
      </c>
      <c r="F2473" s="1">
        <v>3531</v>
      </c>
      <c r="G2473" s="1" t="s">
        <v>8218</v>
      </c>
      <c r="H2473" s="1" t="s">
        <v>8223</v>
      </c>
      <c r="I2473" s="1" t="s">
        <v>8245</v>
      </c>
      <c r="J2473" s="1">
        <v>1472490000</v>
      </c>
      <c r="K2473" s="1">
        <v>1467468008</v>
      </c>
      <c r="L2473" s="1" t="b">
        <v>0</v>
      </c>
      <c r="M2473" s="1">
        <v>39</v>
      </c>
      <c r="N2473" s="1" t="b">
        <v>1</v>
      </c>
      <c r="O2473" s="1" t="s">
        <v>8304</v>
      </c>
      <c r="P2473" s="28">
        <f>F2473/D2473</f>
        <v>1.0088571428571429</v>
      </c>
      <c r="Q2473" s="29">
        <f>IF(M2473&gt;0,F2473/M2473,0)</f>
        <v>90.538461538461533</v>
      </c>
      <c r="R2473" s="9" t="str">
        <f>LEFT(O2473,SEARCH("/",O2473,1)-1)</f>
        <v>theater</v>
      </c>
      <c r="S2473" s="26" t="str">
        <f>RIGHT(O2473,LEN(O2473)-SEARCH("/",O2473,1))</f>
        <v>musical</v>
      </c>
      <c r="T2473" s="27">
        <f>(((K2473/60)/60)/24)+DATE(1970,1,1)</f>
        <v>42553.583425925928</v>
      </c>
      <c r="U2473" s="5" t="str">
        <f>TEXT(T2473,"mmm")</f>
        <v>Jul</v>
      </c>
      <c r="V2473" s="5" t="str">
        <f>TEXT(T2473,"yyyy")</f>
        <v>2016</v>
      </c>
      <c r="W2473" s="5" t="str">
        <f>TEXT(Y2473,"mmm")</f>
        <v>Aug</v>
      </c>
      <c r="X2473" s="1" t="str">
        <f>TEXT(Y2473,"yyyy")</f>
        <v>2016</v>
      </c>
      <c r="Y2473" s="27">
        <f>(((J2473/60)/60)/24)+DATE(1970,1,1)</f>
        <v>42611.708333333328</v>
      </c>
    </row>
    <row r="2474" spans="1:25" ht="32" x14ac:dyDescent="0.2">
      <c r="A2474" s="1">
        <v>2968</v>
      </c>
      <c r="B2474" s="7" t="s">
        <v>2968</v>
      </c>
      <c r="C2474" s="7" t="s">
        <v>7078</v>
      </c>
      <c r="D2474" s="1">
        <v>3500</v>
      </c>
      <c r="E2474" s="37" t="str">
        <f>VLOOKUP(D2474,'Vlookup Table Bonus Point'!$C$3:$D$26,2,TRUE)</f>
        <v>1000 to 4999</v>
      </c>
      <c r="F2474" s="1">
        <v>3710</v>
      </c>
      <c r="G2474" s="1" t="s">
        <v>8218</v>
      </c>
      <c r="H2474" s="1" t="s">
        <v>8223</v>
      </c>
      <c r="I2474" s="1" t="s">
        <v>8245</v>
      </c>
      <c r="J2474" s="1">
        <v>1471406340</v>
      </c>
      <c r="K2474" s="1">
        <v>1470227660</v>
      </c>
      <c r="L2474" s="1" t="b">
        <v>0</v>
      </c>
      <c r="M2474" s="1">
        <v>47</v>
      </c>
      <c r="N2474" s="1" t="b">
        <v>1</v>
      </c>
      <c r="O2474" s="1" t="s">
        <v>8270</v>
      </c>
      <c r="P2474" s="28">
        <f>F2474/D2474</f>
        <v>1.06</v>
      </c>
      <c r="Q2474" s="29">
        <f>IF(M2474&gt;0,F2474/M2474,0)</f>
        <v>78.936170212765958</v>
      </c>
      <c r="R2474" s="9" t="str">
        <f>LEFT(O2474,SEARCH("/",O2474,1)-1)</f>
        <v>theater</v>
      </c>
      <c r="S2474" s="26" t="str">
        <f>RIGHT(O2474,LEN(O2474)-SEARCH("/",O2474,1))</f>
        <v>plays</v>
      </c>
      <c r="T2474" s="27">
        <f>(((K2474/60)/60)/24)+DATE(1970,1,1)</f>
        <v>42585.523842592593</v>
      </c>
      <c r="U2474" s="5" t="str">
        <f>TEXT(T2474,"mmm")</f>
        <v>Aug</v>
      </c>
      <c r="V2474" s="5" t="str">
        <f>TEXT(T2474,"yyyy")</f>
        <v>2016</v>
      </c>
      <c r="W2474" s="5" t="str">
        <f>TEXT(Y2474,"mmm")</f>
        <v>Aug</v>
      </c>
      <c r="X2474" s="1" t="str">
        <f>TEXT(Y2474,"yyyy")</f>
        <v>2016</v>
      </c>
      <c r="Y2474" s="27">
        <f>(((J2474/60)/60)/24)+DATE(1970,1,1)</f>
        <v>42599.165972222225</v>
      </c>
    </row>
    <row r="2475" spans="1:25" ht="48" x14ac:dyDescent="0.2">
      <c r="A2475" s="1">
        <v>3051</v>
      </c>
      <c r="B2475" s="7" t="s">
        <v>3051</v>
      </c>
      <c r="C2475" s="7" t="s">
        <v>7161</v>
      </c>
      <c r="D2475" s="1">
        <v>3500</v>
      </c>
      <c r="E2475" s="37" t="str">
        <f>VLOOKUP(D2475,'Vlookup Table Bonus Point'!$C$3:$D$26,2,TRUE)</f>
        <v>1000 to 4999</v>
      </c>
      <c r="F2475" s="1">
        <v>827</v>
      </c>
      <c r="G2475" s="1" t="s">
        <v>8220</v>
      </c>
      <c r="H2475" s="1" t="s">
        <v>8224</v>
      </c>
      <c r="I2475" s="1" t="s">
        <v>8246</v>
      </c>
      <c r="J2475" s="1">
        <v>1486547945</v>
      </c>
      <c r="K2475" s="1">
        <v>1483955945</v>
      </c>
      <c r="L2475" s="1" t="b">
        <v>1</v>
      </c>
      <c r="M2475" s="1">
        <v>35</v>
      </c>
      <c r="N2475" s="1" t="b">
        <v>0</v>
      </c>
      <c r="O2475" s="1" t="s">
        <v>8302</v>
      </c>
      <c r="P2475" s="28">
        <f>F2475/D2475</f>
        <v>0.23628571428571429</v>
      </c>
      <c r="Q2475" s="29">
        <f>IF(M2475&gt;0,F2475/M2475,0)</f>
        <v>23.62857142857143</v>
      </c>
      <c r="R2475" s="9" t="str">
        <f>LEFT(O2475,SEARCH("/",O2475,1)-1)</f>
        <v>theater</v>
      </c>
      <c r="S2475" s="26" t="str">
        <f>RIGHT(O2475,LEN(O2475)-SEARCH("/",O2475,1))</f>
        <v>spaces</v>
      </c>
      <c r="T2475" s="27">
        <f>(((K2475/60)/60)/24)+DATE(1970,1,1)</f>
        <v>42744.416030092587</v>
      </c>
      <c r="U2475" s="5" t="str">
        <f>TEXT(T2475,"mmm")</f>
        <v>Jan</v>
      </c>
      <c r="V2475" s="5" t="str">
        <f>TEXT(T2475,"yyyy")</f>
        <v>2017</v>
      </c>
      <c r="W2475" s="5" t="str">
        <f>TEXT(Y2475,"mmm")</f>
        <v>Feb</v>
      </c>
      <c r="X2475" s="1" t="str">
        <f>TEXT(Y2475,"yyyy")</f>
        <v>2017</v>
      </c>
      <c r="Y2475" s="27">
        <f>(((J2475/60)/60)/24)+DATE(1970,1,1)</f>
        <v>42774.416030092587</v>
      </c>
    </row>
    <row r="2476" spans="1:25" ht="64" x14ac:dyDescent="0.2">
      <c r="A2476" s="1">
        <v>3150</v>
      </c>
      <c r="B2476" s="7" t="s">
        <v>3150</v>
      </c>
      <c r="C2476" s="7" t="s">
        <v>7260</v>
      </c>
      <c r="D2476" s="1">
        <v>3500</v>
      </c>
      <c r="E2476" s="37" t="str">
        <f>VLOOKUP(D2476,'Vlookup Table Bonus Point'!$C$3:$D$26,2,TRUE)</f>
        <v>1000 to 4999</v>
      </c>
      <c r="F2476" s="1">
        <v>3535</v>
      </c>
      <c r="G2476" s="1" t="s">
        <v>8218</v>
      </c>
      <c r="H2476" s="1" t="s">
        <v>8223</v>
      </c>
      <c r="I2476" s="1" t="s">
        <v>8245</v>
      </c>
      <c r="J2476" s="1">
        <v>1295928000</v>
      </c>
      <c r="K2476" s="1">
        <v>1288160403</v>
      </c>
      <c r="L2476" s="1" t="b">
        <v>1</v>
      </c>
      <c r="M2476" s="1">
        <v>104</v>
      </c>
      <c r="N2476" s="1" t="b">
        <v>1</v>
      </c>
      <c r="O2476" s="1" t="s">
        <v>8270</v>
      </c>
      <c r="P2476" s="28">
        <f>F2476/D2476</f>
        <v>1.01</v>
      </c>
      <c r="Q2476" s="29">
        <f>IF(M2476&gt;0,F2476/M2476,0)</f>
        <v>33.990384615384613</v>
      </c>
      <c r="R2476" s="9" t="str">
        <f>LEFT(O2476,SEARCH("/",O2476,1)-1)</f>
        <v>theater</v>
      </c>
      <c r="S2476" s="26" t="str">
        <f>RIGHT(O2476,LEN(O2476)-SEARCH("/",O2476,1))</f>
        <v>plays</v>
      </c>
      <c r="T2476" s="27">
        <f>(((K2476/60)/60)/24)+DATE(1970,1,1)</f>
        <v>40478.263923611114</v>
      </c>
      <c r="U2476" s="5" t="str">
        <f>TEXT(T2476,"mmm")</f>
        <v>Oct</v>
      </c>
      <c r="V2476" s="5" t="str">
        <f>TEXT(T2476,"yyyy")</f>
        <v>2010</v>
      </c>
      <c r="W2476" s="5" t="str">
        <f>TEXT(Y2476,"mmm")</f>
        <v>Jan</v>
      </c>
      <c r="X2476" s="1" t="str">
        <f>TEXT(Y2476,"yyyy")</f>
        <v>2011</v>
      </c>
      <c r="Y2476" s="27">
        <f>(((J2476/60)/60)/24)+DATE(1970,1,1)</f>
        <v>40568.166666666664</v>
      </c>
    </row>
    <row r="2477" spans="1:25" ht="48" x14ac:dyDescent="0.2">
      <c r="A2477" s="1">
        <v>3151</v>
      </c>
      <c r="B2477" s="7" t="s">
        <v>3151</v>
      </c>
      <c r="C2477" s="7" t="s">
        <v>7261</v>
      </c>
      <c r="D2477" s="1">
        <v>3500</v>
      </c>
      <c r="E2477" s="37" t="str">
        <f>VLOOKUP(D2477,'Vlookup Table Bonus Point'!$C$3:$D$26,2,TRUE)</f>
        <v>1000 to 4999</v>
      </c>
      <c r="F2477" s="1">
        <v>3514</v>
      </c>
      <c r="G2477" s="1" t="s">
        <v>8218</v>
      </c>
      <c r="H2477" s="1" t="s">
        <v>8223</v>
      </c>
      <c r="I2477" s="1" t="s">
        <v>8245</v>
      </c>
      <c r="J2477" s="1">
        <v>1410379774</v>
      </c>
      <c r="K2477" s="1">
        <v>1407787774</v>
      </c>
      <c r="L2477" s="1" t="b">
        <v>1</v>
      </c>
      <c r="M2477" s="1">
        <v>34</v>
      </c>
      <c r="N2477" s="1" t="b">
        <v>1</v>
      </c>
      <c r="O2477" s="1" t="s">
        <v>8270</v>
      </c>
      <c r="P2477" s="28">
        <f>F2477/D2477</f>
        <v>1.004</v>
      </c>
      <c r="Q2477" s="29">
        <f>IF(M2477&gt;0,F2477/M2477,0)</f>
        <v>103.35294117647059</v>
      </c>
      <c r="R2477" s="9" t="str">
        <f>LEFT(O2477,SEARCH("/",O2477,1)-1)</f>
        <v>theater</v>
      </c>
      <c r="S2477" s="26" t="str">
        <f>RIGHT(O2477,LEN(O2477)-SEARCH("/",O2477,1))</f>
        <v>plays</v>
      </c>
      <c r="T2477" s="27">
        <f>(((K2477/60)/60)/24)+DATE(1970,1,1)</f>
        <v>41862.83997685185</v>
      </c>
      <c r="U2477" s="5" t="str">
        <f>TEXT(T2477,"mmm")</f>
        <v>Aug</v>
      </c>
      <c r="V2477" s="5" t="str">
        <f>TEXT(T2477,"yyyy")</f>
        <v>2014</v>
      </c>
      <c r="W2477" s="5" t="str">
        <f>TEXT(Y2477,"mmm")</f>
        <v>Sep</v>
      </c>
      <c r="X2477" s="1" t="str">
        <f>TEXT(Y2477,"yyyy")</f>
        <v>2014</v>
      </c>
      <c r="Y2477" s="27">
        <f>(((J2477/60)/60)/24)+DATE(1970,1,1)</f>
        <v>41892.83997685185</v>
      </c>
    </row>
    <row r="2478" spans="1:25" ht="48" x14ac:dyDescent="0.2">
      <c r="A2478" s="1">
        <v>3195</v>
      </c>
      <c r="B2478" s="7" t="s">
        <v>3195</v>
      </c>
      <c r="C2478" s="7" t="s">
        <v>7305</v>
      </c>
      <c r="D2478" s="1">
        <v>3500</v>
      </c>
      <c r="E2478" s="37" t="str">
        <f>VLOOKUP(D2478,'Vlookup Table Bonus Point'!$C$3:$D$26,2,TRUE)</f>
        <v>1000 to 4999</v>
      </c>
      <c r="F2478" s="1">
        <v>2070</v>
      </c>
      <c r="G2478" s="1" t="s">
        <v>8220</v>
      </c>
      <c r="H2478" s="1" t="s">
        <v>8223</v>
      </c>
      <c r="I2478" s="1" t="s">
        <v>8245</v>
      </c>
      <c r="J2478" s="1">
        <v>1423750542</v>
      </c>
      <c r="K2478" s="1">
        <v>1421158542</v>
      </c>
      <c r="L2478" s="1" t="b">
        <v>0</v>
      </c>
      <c r="M2478" s="1">
        <v>39</v>
      </c>
      <c r="N2478" s="1" t="b">
        <v>0</v>
      </c>
      <c r="O2478" s="1" t="s">
        <v>8304</v>
      </c>
      <c r="P2478" s="28">
        <f>F2478/D2478</f>
        <v>0.59142857142857141</v>
      </c>
      <c r="Q2478" s="29">
        <f>IF(M2478&gt;0,F2478/M2478,0)</f>
        <v>53.07692307692308</v>
      </c>
      <c r="R2478" s="9" t="str">
        <f>LEFT(O2478,SEARCH("/",O2478,1)-1)</f>
        <v>theater</v>
      </c>
      <c r="S2478" s="26" t="str">
        <f>RIGHT(O2478,LEN(O2478)-SEARCH("/",O2478,1))</f>
        <v>musical</v>
      </c>
      <c r="T2478" s="27">
        <f>(((K2478/60)/60)/24)+DATE(1970,1,1)</f>
        <v>42017.594236111108</v>
      </c>
      <c r="U2478" s="5" t="str">
        <f>TEXT(T2478,"mmm")</f>
        <v>Jan</v>
      </c>
      <c r="V2478" s="5" t="str">
        <f>TEXT(T2478,"yyyy")</f>
        <v>2015</v>
      </c>
      <c r="W2478" s="5" t="str">
        <f>TEXT(Y2478,"mmm")</f>
        <v>Feb</v>
      </c>
      <c r="X2478" s="1" t="str">
        <f>TEXT(Y2478,"yyyy")</f>
        <v>2015</v>
      </c>
      <c r="Y2478" s="27">
        <f>(((J2478/60)/60)/24)+DATE(1970,1,1)</f>
        <v>42047.594236111108</v>
      </c>
    </row>
    <row r="2479" spans="1:25" ht="48" x14ac:dyDescent="0.2">
      <c r="A2479" s="1">
        <v>3308</v>
      </c>
      <c r="B2479" s="7" t="s">
        <v>3308</v>
      </c>
      <c r="C2479" s="7" t="s">
        <v>7418</v>
      </c>
      <c r="D2479" s="1">
        <v>3500</v>
      </c>
      <c r="E2479" s="37" t="str">
        <f>VLOOKUP(D2479,'Vlookup Table Bonus Point'!$C$3:$D$26,2,TRUE)</f>
        <v>1000 to 4999</v>
      </c>
      <c r="F2479" s="1">
        <v>4280</v>
      </c>
      <c r="G2479" s="1" t="s">
        <v>8218</v>
      </c>
      <c r="H2479" s="1" t="s">
        <v>8223</v>
      </c>
      <c r="I2479" s="1" t="s">
        <v>8245</v>
      </c>
      <c r="J2479" s="1">
        <v>1460581365</v>
      </c>
      <c r="K2479" s="1">
        <v>1458766965</v>
      </c>
      <c r="L2479" s="1" t="b">
        <v>0</v>
      </c>
      <c r="M2479" s="1">
        <v>57</v>
      </c>
      <c r="N2479" s="1" t="b">
        <v>1</v>
      </c>
      <c r="O2479" s="1" t="s">
        <v>8270</v>
      </c>
      <c r="P2479" s="28">
        <f>F2479/D2479</f>
        <v>1.2228571428571429</v>
      </c>
      <c r="Q2479" s="29">
        <f>IF(M2479&gt;0,F2479/M2479,0)</f>
        <v>75.087719298245617</v>
      </c>
      <c r="R2479" s="9" t="str">
        <f>LEFT(O2479,SEARCH("/",O2479,1)-1)</f>
        <v>theater</v>
      </c>
      <c r="S2479" s="26" t="str">
        <f>RIGHT(O2479,LEN(O2479)-SEARCH("/",O2479,1))</f>
        <v>plays</v>
      </c>
      <c r="T2479" s="27">
        <f>(((K2479/60)/60)/24)+DATE(1970,1,1)</f>
        <v>42452.876909722225</v>
      </c>
      <c r="U2479" s="5" t="str">
        <f>TEXT(T2479,"mmm")</f>
        <v>Mar</v>
      </c>
      <c r="V2479" s="5" t="str">
        <f>TEXT(T2479,"yyyy")</f>
        <v>2016</v>
      </c>
      <c r="W2479" s="5" t="str">
        <f>TEXT(Y2479,"mmm")</f>
        <v>Apr</v>
      </c>
      <c r="X2479" s="1" t="str">
        <f>TEXT(Y2479,"yyyy")</f>
        <v>2016</v>
      </c>
      <c r="Y2479" s="27">
        <f>(((J2479/60)/60)/24)+DATE(1970,1,1)</f>
        <v>42473.876909722225</v>
      </c>
    </row>
    <row r="2480" spans="1:25" ht="48" x14ac:dyDescent="0.2">
      <c r="A2480" s="1">
        <v>3333</v>
      </c>
      <c r="B2480" s="7" t="s">
        <v>3333</v>
      </c>
      <c r="C2480" s="7" t="s">
        <v>7443</v>
      </c>
      <c r="D2480" s="1">
        <v>3500</v>
      </c>
      <c r="E2480" s="37" t="str">
        <f>VLOOKUP(D2480,'Vlookup Table Bonus Point'!$C$3:$D$26,2,TRUE)</f>
        <v>1000 to 4999</v>
      </c>
      <c r="F2480" s="1">
        <v>3660</v>
      </c>
      <c r="G2480" s="1" t="s">
        <v>8218</v>
      </c>
      <c r="H2480" s="1" t="s">
        <v>8223</v>
      </c>
      <c r="I2480" s="1" t="s">
        <v>8245</v>
      </c>
      <c r="J2480" s="1">
        <v>1434384880</v>
      </c>
      <c r="K2480" s="1">
        <v>1432484080</v>
      </c>
      <c r="L2480" s="1" t="b">
        <v>0</v>
      </c>
      <c r="M2480" s="1">
        <v>111</v>
      </c>
      <c r="N2480" s="1" t="b">
        <v>1</v>
      </c>
      <c r="O2480" s="1" t="s">
        <v>8270</v>
      </c>
      <c r="P2480" s="28">
        <f>F2480/D2480</f>
        <v>1.0457142857142858</v>
      </c>
      <c r="Q2480" s="29">
        <f>IF(M2480&gt;0,F2480/M2480,0)</f>
        <v>32.972972972972975</v>
      </c>
      <c r="R2480" s="9" t="str">
        <f>LEFT(O2480,SEARCH("/",O2480,1)-1)</f>
        <v>theater</v>
      </c>
      <c r="S2480" s="26" t="str">
        <f>RIGHT(O2480,LEN(O2480)-SEARCH("/",O2480,1))</f>
        <v>plays</v>
      </c>
      <c r="T2480" s="27">
        <f>(((K2480/60)/60)/24)+DATE(1970,1,1)</f>
        <v>42148.676851851851</v>
      </c>
      <c r="U2480" s="5" t="str">
        <f>TEXT(T2480,"mmm")</f>
        <v>May</v>
      </c>
      <c r="V2480" s="5" t="str">
        <f>TEXT(T2480,"yyyy")</f>
        <v>2015</v>
      </c>
      <c r="W2480" s="5" t="str">
        <f>TEXT(Y2480,"mmm")</f>
        <v>Jun</v>
      </c>
      <c r="X2480" s="1" t="str">
        <f>TEXT(Y2480,"yyyy")</f>
        <v>2015</v>
      </c>
      <c r="Y2480" s="27">
        <f>(((J2480/60)/60)/24)+DATE(1970,1,1)</f>
        <v>42170.676851851851</v>
      </c>
    </row>
    <row r="2481" spans="1:25" ht="48" x14ac:dyDescent="0.2">
      <c r="A2481" s="1">
        <v>3350</v>
      </c>
      <c r="B2481" s="7" t="s">
        <v>3349</v>
      </c>
      <c r="C2481" s="7" t="s">
        <v>7460</v>
      </c>
      <c r="D2481" s="1">
        <v>3500</v>
      </c>
      <c r="E2481" s="37" t="str">
        <f>VLOOKUP(D2481,'Vlookup Table Bonus Point'!$C$3:$D$26,2,TRUE)</f>
        <v>1000 to 4999</v>
      </c>
      <c r="F2481" s="1">
        <v>3655</v>
      </c>
      <c r="G2481" s="1" t="s">
        <v>8218</v>
      </c>
      <c r="H2481" s="1" t="s">
        <v>8242</v>
      </c>
      <c r="I2481" s="1" t="s">
        <v>8248</v>
      </c>
      <c r="J2481" s="1">
        <v>1448838000</v>
      </c>
      <c r="K2481" s="1">
        <v>1445791811</v>
      </c>
      <c r="L2481" s="1" t="b">
        <v>0</v>
      </c>
      <c r="M2481" s="1">
        <v>51</v>
      </c>
      <c r="N2481" s="1" t="b">
        <v>1</v>
      </c>
      <c r="O2481" s="1" t="s">
        <v>8270</v>
      </c>
      <c r="P2481" s="28">
        <f>F2481/D2481</f>
        <v>1.0442857142857143</v>
      </c>
      <c r="Q2481" s="29">
        <f>IF(M2481&gt;0,F2481/M2481,0)</f>
        <v>71.666666666666671</v>
      </c>
      <c r="R2481" s="9" t="str">
        <f>LEFT(O2481,SEARCH("/",O2481,1)-1)</f>
        <v>theater</v>
      </c>
      <c r="S2481" s="26" t="str">
        <f>RIGHT(O2481,LEN(O2481)-SEARCH("/",O2481,1))</f>
        <v>plays</v>
      </c>
      <c r="T2481" s="27">
        <f>(((K2481/60)/60)/24)+DATE(1970,1,1)</f>
        <v>42302.701516203699</v>
      </c>
      <c r="U2481" s="5" t="str">
        <f>TEXT(T2481,"mmm")</f>
        <v>Oct</v>
      </c>
      <c r="V2481" s="5" t="str">
        <f>TEXT(T2481,"yyyy")</f>
        <v>2015</v>
      </c>
      <c r="W2481" s="5" t="str">
        <f>TEXT(Y2481,"mmm")</f>
        <v>Nov</v>
      </c>
      <c r="X2481" s="1" t="str">
        <f>TEXT(Y2481,"yyyy")</f>
        <v>2015</v>
      </c>
      <c r="Y2481" s="27">
        <f>(((J2481/60)/60)/24)+DATE(1970,1,1)</f>
        <v>42337.958333333328</v>
      </c>
    </row>
    <row r="2482" spans="1:25" ht="48" x14ac:dyDescent="0.2">
      <c r="A2482" s="1">
        <v>3374</v>
      </c>
      <c r="B2482" s="7" t="s">
        <v>3373</v>
      </c>
      <c r="C2482" s="7" t="s">
        <v>7484</v>
      </c>
      <c r="D2482" s="1">
        <v>3500</v>
      </c>
      <c r="E2482" s="37" t="str">
        <f>VLOOKUP(D2482,'Vlookup Table Bonus Point'!$C$3:$D$26,2,TRUE)</f>
        <v>1000 to 4999</v>
      </c>
      <c r="F2482" s="1">
        <v>3730</v>
      </c>
      <c r="G2482" s="1" t="s">
        <v>8218</v>
      </c>
      <c r="H2482" s="1" t="s">
        <v>8228</v>
      </c>
      <c r="I2482" s="1" t="s">
        <v>8250</v>
      </c>
      <c r="J2482" s="1">
        <v>1446053616</v>
      </c>
      <c r="K2482" s="1">
        <v>1443461616</v>
      </c>
      <c r="L2482" s="1" t="b">
        <v>0</v>
      </c>
      <c r="M2482" s="1">
        <v>52</v>
      </c>
      <c r="N2482" s="1" t="b">
        <v>1</v>
      </c>
      <c r="O2482" s="1" t="s">
        <v>8270</v>
      </c>
      <c r="P2482" s="28">
        <f>F2482/D2482</f>
        <v>1.0657142857142856</v>
      </c>
      <c r="Q2482" s="29">
        <f>IF(M2482&gt;0,F2482/M2482,0)</f>
        <v>71.730769230769226</v>
      </c>
      <c r="R2482" s="9" t="str">
        <f>LEFT(O2482,SEARCH("/",O2482,1)-1)</f>
        <v>theater</v>
      </c>
      <c r="S2482" s="26" t="str">
        <f>RIGHT(O2482,LEN(O2482)-SEARCH("/",O2482,1))</f>
        <v>plays</v>
      </c>
      <c r="T2482" s="27">
        <f>(((K2482/60)/60)/24)+DATE(1970,1,1)</f>
        <v>42275.731666666667</v>
      </c>
      <c r="U2482" s="5" t="str">
        <f>TEXT(T2482,"mmm")</f>
        <v>Sep</v>
      </c>
      <c r="V2482" s="5" t="str">
        <f>TEXT(T2482,"yyyy")</f>
        <v>2015</v>
      </c>
      <c r="W2482" s="5" t="str">
        <f>TEXT(Y2482,"mmm")</f>
        <v>Oct</v>
      </c>
      <c r="X2482" s="1" t="str">
        <f>TEXT(Y2482,"yyyy")</f>
        <v>2015</v>
      </c>
      <c r="Y2482" s="27">
        <f>(((J2482/60)/60)/24)+DATE(1970,1,1)</f>
        <v>42305.731666666667</v>
      </c>
    </row>
    <row r="2483" spans="1:25" ht="48" x14ac:dyDescent="0.2">
      <c r="A2483" s="1">
        <v>3382</v>
      </c>
      <c r="B2483" s="7" t="s">
        <v>3381</v>
      </c>
      <c r="C2483" s="7" t="s">
        <v>7492</v>
      </c>
      <c r="D2483" s="1">
        <v>3500</v>
      </c>
      <c r="E2483" s="37" t="str">
        <f>VLOOKUP(D2483,'Vlookup Table Bonus Point'!$C$3:$D$26,2,TRUE)</f>
        <v>1000 to 4999</v>
      </c>
      <c r="F2483" s="1">
        <v>3526</v>
      </c>
      <c r="G2483" s="1" t="s">
        <v>8218</v>
      </c>
      <c r="H2483" s="1" t="s">
        <v>8224</v>
      </c>
      <c r="I2483" s="1" t="s">
        <v>8246</v>
      </c>
      <c r="J2483" s="1">
        <v>1470092340</v>
      </c>
      <c r="K2483" s="1">
        <v>1467973256</v>
      </c>
      <c r="L2483" s="1" t="b">
        <v>0</v>
      </c>
      <c r="M2483" s="1">
        <v>46</v>
      </c>
      <c r="N2483" s="1" t="b">
        <v>1</v>
      </c>
      <c r="O2483" s="1" t="s">
        <v>8270</v>
      </c>
      <c r="P2483" s="28">
        <f>F2483/D2483</f>
        <v>1.0074285714285713</v>
      </c>
      <c r="Q2483" s="29">
        <f>IF(M2483&gt;0,F2483/M2483,0)</f>
        <v>76.652173913043484</v>
      </c>
      <c r="R2483" s="9" t="str">
        <f>LEFT(O2483,SEARCH("/",O2483,1)-1)</f>
        <v>theater</v>
      </c>
      <c r="S2483" s="26" t="str">
        <f>RIGHT(O2483,LEN(O2483)-SEARCH("/",O2483,1))</f>
        <v>plays</v>
      </c>
      <c r="T2483" s="27">
        <f>(((K2483/60)/60)/24)+DATE(1970,1,1)</f>
        <v>42559.431203703702</v>
      </c>
      <c r="U2483" s="5" t="str">
        <f>TEXT(T2483,"mmm")</f>
        <v>Jul</v>
      </c>
      <c r="V2483" s="5" t="str">
        <f>TEXT(T2483,"yyyy")</f>
        <v>2016</v>
      </c>
      <c r="W2483" s="5" t="str">
        <f>TEXT(Y2483,"mmm")</f>
        <v>Aug</v>
      </c>
      <c r="X2483" s="1" t="str">
        <f>TEXT(Y2483,"yyyy")</f>
        <v>2016</v>
      </c>
      <c r="Y2483" s="27">
        <f>(((J2483/60)/60)/24)+DATE(1970,1,1)</f>
        <v>42583.957638888889</v>
      </c>
    </row>
    <row r="2484" spans="1:25" ht="32" x14ac:dyDescent="0.2">
      <c r="A2484" s="1">
        <v>3466</v>
      </c>
      <c r="B2484" s="7" t="s">
        <v>3465</v>
      </c>
      <c r="C2484" s="7" t="s">
        <v>7576</v>
      </c>
      <c r="D2484" s="1">
        <v>3500</v>
      </c>
      <c r="E2484" s="37" t="str">
        <f>VLOOKUP(D2484,'Vlookup Table Bonus Point'!$C$3:$D$26,2,TRUE)</f>
        <v>1000 to 4999</v>
      </c>
      <c r="F2484" s="1">
        <v>4450</v>
      </c>
      <c r="G2484" s="1" t="s">
        <v>8218</v>
      </c>
      <c r="H2484" s="1" t="s">
        <v>8223</v>
      </c>
      <c r="I2484" s="1" t="s">
        <v>8245</v>
      </c>
      <c r="J2484" s="1">
        <v>1461108450</v>
      </c>
      <c r="K2484" s="1">
        <v>1455928050</v>
      </c>
      <c r="L2484" s="1" t="b">
        <v>0</v>
      </c>
      <c r="M2484" s="1">
        <v>61</v>
      </c>
      <c r="N2484" s="1" t="b">
        <v>1</v>
      </c>
      <c r="O2484" s="1" t="s">
        <v>8270</v>
      </c>
      <c r="P2484" s="28">
        <f>F2484/D2484</f>
        <v>1.2714285714285714</v>
      </c>
      <c r="Q2484" s="29">
        <f>IF(M2484&gt;0,F2484/M2484,0)</f>
        <v>72.950819672131146</v>
      </c>
      <c r="R2484" s="9" t="str">
        <f>LEFT(O2484,SEARCH("/",O2484,1)-1)</f>
        <v>theater</v>
      </c>
      <c r="S2484" s="26" t="str">
        <f>RIGHT(O2484,LEN(O2484)-SEARCH("/",O2484,1))</f>
        <v>plays</v>
      </c>
      <c r="T2484" s="27">
        <f>(((K2484/60)/60)/24)+DATE(1970,1,1)</f>
        <v>42420.019097222219</v>
      </c>
      <c r="U2484" s="5" t="str">
        <f>TEXT(T2484,"mmm")</f>
        <v>Feb</v>
      </c>
      <c r="V2484" s="5" t="str">
        <f>TEXT(T2484,"yyyy")</f>
        <v>2016</v>
      </c>
      <c r="W2484" s="5" t="str">
        <f>TEXT(Y2484,"mmm")</f>
        <v>Apr</v>
      </c>
      <c r="X2484" s="1" t="str">
        <f>TEXT(Y2484,"yyyy")</f>
        <v>2016</v>
      </c>
      <c r="Y2484" s="27">
        <f>(((J2484/60)/60)/24)+DATE(1970,1,1)</f>
        <v>42479.977430555555</v>
      </c>
    </row>
    <row r="2485" spans="1:25" ht="32" x14ac:dyDescent="0.2">
      <c r="A2485" s="1">
        <v>3635</v>
      </c>
      <c r="B2485" s="7" t="s">
        <v>3633</v>
      </c>
      <c r="C2485" s="7" t="s">
        <v>7745</v>
      </c>
      <c r="D2485" s="1">
        <v>3500</v>
      </c>
      <c r="E2485" s="37" t="str">
        <f>VLOOKUP(D2485,'Vlookup Table Bonus Point'!$C$3:$D$26,2,TRUE)</f>
        <v>1000 to 4999</v>
      </c>
      <c r="F2485" s="1">
        <v>1276</v>
      </c>
      <c r="G2485" s="1" t="s">
        <v>8220</v>
      </c>
      <c r="H2485" s="1" t="s">
        <v>8223</v>
      </c>
      <c r="I2485" s="1" t="s">
        <v>8245</v>
      </c>
      <c r="J2485" s="1">
        <v>1461186676</v>
      </c>
      <c r="K2485" s="1">
        <v>1458594676</v>
      </c>
      <c r="L2485" s="1" t="b">
        <v>0</v>
      </c>
      <c r="M2485" s="1">
        <v>10</v>
      </c>
      <c r="N2485" s="1" t="b">
        <v>0</v>
      </c>
      <c r="O2485" s="1" t="s">
        <v>8304</v>
      </c>
      <c r="P2485" s="28">
        <f>F2485/D2485</f>
        <v>0.36457142857142855</v>
      </c>
      <c r="Q2485" s="29">
        <f>IF(M2485&gt;0,F2485/M2485,0)</f>
        <v>127.6</v>
      </c>
      <c r="R2485" s="9" t="str">
        <f>LEFT(O2485,SEARCH("/",O2485,1)-1)</f>
        <v>theater</v>
      </c>
      <c r="S2485" s="26" t="str">
        <f>RIGHT(O2485,LEN(O2485)-SEARCH("/",O2485,1))</f>
        <v>musical</v>
      </c>
      <c r="T2485" s="27">
        <f>(((K2485/60)/60)/24)+DATE(1970,1,1)</f>
        <v>42450.88282407407</v>
      </c>
      <c r="U2485" s="5" t="str">
        <f>TEXT(T2485,"mmm")</f>
        <v>Mar</v>
      </c>
      <c r="V2485" s="5" t="str">
        <f>TEXT(T2485,"yyyy")</f>
        <v>2016</v>
      </c>
      <c r="W2485" s="5" t="str">
        <f>TEXT(Y2485,"mmm")</f>
        <v>Apr</v>
      </c>
      <c r="X2485" s="1" t="str">
        <f>TEXT(Y2485,"yyyy")</f>
        <v>2016</v>
      </c>
      <c r="Y2485" s="27">
        <f>(((J2485/60)/60)/24)+DATE(1970,1,1)</f>
        <v>42480.88282407407</v>
      </c>
    </row>
    <row r="2486" spans="1:25" ht="48" x14ac:dyDescent="0.2">
      <c r="A2486" s="1">
        <v>3671</v>
      </c>
      <c r="B2486" s="7" t="s">
        <v>3668</v>
      </c>
      <c r="C2486" s="7" t="s">
        <v>7781</v>
      </c>
      <c r="D2486" s="1">
        <v>3500</v>
      </c>
      <c r="E2486" s="37" t="str">
        <f>VLOOKUP(D2486,'Vlookup Table Bonus Point'!$C$3:$D$26,2,TRUE)</f>
        <v>1000 to 4999</v>
      </c>
      <c r="F2486" s="1">
        <v>3530</v>
      </c>
      <c r="G2486" s="1" t="s">
        <v>8218</v>
      </c>
      <c r="H2486" s="1" t="s">
        <v>8223</v>
      </c>
      <c r="I2486" s="1" t="s">
        <v>8245</v>
      </c>
      <c r="J2486" s="1">
        <v>1405915140</v>
      </c>
      <c r="K2486" s="1">
        <v>1404140667</v>
      </c>
      <c r="L2486" s="1" t="b">
        <v>0</v>
      </c>
      <c r="M2486" s="1">
        <v>40</v>
      </c>
      <c r="N2486" s="1" t="b">
        <v>1</v>
      </c>
      <c r="O2486" s="1" t="s">
        <v>8270</v>
      </c>
      <c r="P2486" s="28">
        <f>F2486/D2486</f>
        <v>1.0085714285714287</v>
      </c>
      <c r="Q2486" s="29">
        <f>IF(M2486&gt;0,F2486/M2486,0)</f>
        <v>88.25</v>
      </c>
      <c r="R2486" s="9" t="str">
        <f>LEFT(O2486,SEARCH("/",O2486,1)-1)</f>
        <v>theater</v>
      </c>
      <c r="S2486" s="26" t="str">
        <f>RIGHT(O2486,LEN(O2486)-SEARCH("/",O2486,1))</f>
        <v>plays</v>
      </c>
      <c r="T2486" s="27">
        <f>(((K2486/60)/60)/24)+DATE(1970,1,1)</f>
        <v>41820.62809027778</v>
      </c>
      <c r="U2486" s="5" t="str">
        <f>TEXT(T2486,"mmm")</f>
        <v>Jun</v>
      </c>
      <c r="V2486" s="5" t="str">
        <f>TEXT(T2486,"yyyy")</f>
        <v>2014</v>
      </c>
      <c r="W2486" s="5" t="str">
        <f>TEXT(Y2486,"mmm")</f>
        <v>Jul</v>
      </c>
      <c r="X2486" s="1" t="str">
        <f>TEXT(Y2486,"yyyy")</f>
        <v>2014</v>
      </c>
      <c r="Y2486" s="27">
        <f>(((J2486/60)/60)/24)+DATE(1970,1,1)</f>
        <v>41841.165972222225</v>
      </c>
    </row>
    <row r="2487" spans="1:25" ht="48" x14ac:dyDescent="0.2">
      <c r="A2487" s="1">
        <v>3683</v>
      </c>
      <c r="B2487" s="7" t="s">
        <v>3680</v>
      </c>
      <c r="C2487" s="7" t="s">
        <v>7793</v>
      </c>
      <c r="D2487" s="1">
        <v>3500</v>
      </c>
      <c r="E2487" s="37" t="str">
        <f>VLOOKUP(D2487,'Vlookup Table Bonus Point'!$C$3:$D$26,2,TRUE)</f>
        <v>1000 to 4999</v>
      </c>
      <c r="F2487" s="1">
        <v>3880</v>
      </c>
      <c r="G2487" s="1" t="s">
        <v>8218</v>
      </c>
      <c r="H2487" s="1" t="s">
        <v>8223</v>
      </c>
      <c r="I2487" s="1" t="s">
        <v>8245</v>
      </c>
      <c r="J2487" s="1">
        <v>1476931696</v>
      </c>
      <c r="K2487" s="1">
        <v>1474339696</v>
      </c>
      <c r="L2487" s="1" t="b">
        <v>0</v>
      </c>
      <c r="M2487" s="1">
        <v>66</v>
      </c>
      <c r="N2487" s="1" t="b">
        <v>1</v>
      </c>
      <c r="O2487" s="1" t="s">
        <v>8270</v>
      </c>
      <c r="P2487" s="28">
        <f>F2487/D2487</f>
        <v>1.1085714285714285</v>
      </c>
      <c r="Q2487" s="29">
        <f>IF(M2487&gt;0,F2487/M2487,0)</f>
        <v>58.787878787878789</v>
      </c>
      <c r="R2487" s="9" t="str">
        <f>LEFT(O2487,SEARCH("/",O2487,1)-1)</f>
        <v>theater</v>
      </c>
      <c r="S2487" s="26" t="str">
        <f>RIGHT(O2487,LEN(O2487)-SEARCH("/",O2487,1))</f>
        <v>plays</v>
      </c>
      <c r="T2487" s="27">
        <f>(((K2487/60)/60)/24)+DATE(1970,1,1)</f>
        <v>42633.116851851853</v>
      </c>
      <c r="U2487" s="5" t="str">
        <f>TEXT(T2487,"mmm")</f>
        <v>Sep</v>
      </c>
      <c r="V2487" s="5" t="str">
        <f>TEXT(T2487,"yyyy")</f>
        <v>2016</v>
      </c>
      <c r="W2487" s="5" t="str">
        <f>TEXT(Y2487,"mmm")</f>
        <v>Oct</v>
      </c>
      <c r="X2487" s="1" t="str">
        <f>TEXT(Y2487,"yyyy")</f>
        <v>2016</v>
      </c>
      <c r="Y2487" s="27">
        <f>(((J2487/60)/60)/24)+DATE(1970,1,1)</f>
        <v>42663.116851851853</v>
      </c>
    </row>
    <row r="2488" spans="1:25" ht="48" x14ac:dyDescent="0.2">
      <c r="A2488" s="1">
        <v>3694</v>
      </c>
      <c r="B2488" s="7" t="s">
        <v>3691</v>
      </c>
      <c r="C2488" s="7" t="s">
        <v>7804</v>
      </c>
      <c r="D2488" s="1">
        <v>3500</v>
      </c>
      <c r="E2488" s="37" t="str">
        <f>VLOOKUP(D2488,'Vlookup Table Bonus Point'!$C$3:$D$26,2,TRUE)</f>
        <v>1000 to 4999</v>
      </c>
      <c r="F2488" s="1">
        <v>3760</v>
      </c>
      <c r="G2488" s="1" t="s">
        <v>8218</v>
      </c>
      <c r="H2488" s="1" t="s">
        <v>8223</v>
      </c>
      <c r="I2488" s="1" t="s">
        <v>8245</v>
      </c>
      <c r="J2488" s="1">
        <v>1465178400</v>
      </c>
      <c r="K2488" s="1">
        <v>1461985967</v>
      </c>
      <c r="L2488" s="1" t="b">
        <v>0</v>
      </c>
      <c r="M2488" s="1">
        <v>60</v>
      </c>
      <c r="N2488" s="1" t="b">
        <v>1</v>
      </c>
      <c r="O2488" s="1" t="s">
        <v>8270</v>
      </c>
      <c r="P2488" s="28">
        <f>F2488/D2488</f>
        <v>1.0742857142857143</v>
      </c>
      <c r="Q2488" s="29">
        <f>IF(M2488&gt;0,F2488/M2488,0)</f>
        <v>62.666666666666664</v>
      </c>
      <c r="R2488" s="9" t="str">
        <f>LEFT(O2488,SEARCH("/",O2488,1)-1)</f>
        <v>theater</v>
      </c>
      <c r="S2488" s="26" t="str">
        <f>RIGHT(O2488,LEN(O2488)-SEARCH("/",O2488,1))</f>
        <v>plays</v>
      </c>
      <c r="T2488" s="27">
        <f>(((K2488/60)/60)/24)+DATE(1970,1,1)</f>
        <v>42490.133877314816</v>
      </c>
      <c r="U2488" s="5" t="str">
        <f>TEXT(T2488,"mmm")</f>
        <v>Apr</v>
      </c>
      <c r="V2488" s="5" t="str">
        <f>TEXT(T2488,"yyyy")</f>
        <v>2016</v>
      </c>
      <c r="W2488" s="5" t="str">
        <f>TEXT(Y2488,"mmm")</f>
        <v>Jun</v>
      </c>
      <c r="X2488" s="1" t="str">
        <f>TEXT(Y2488,"yyyy")</f>
        <v>2016</v>
      </c>
      <c r="Y2488" s="27">
        <f>(((J2488/60)/60)/24)+DATE(1970,1,1)</f>
        <v>42527.083333333328</v>
      </c>
    </row>
    <row r="2489" spans="1:25" ht="48" x14ac:dyDescent="0.2">
      <c r="A2489" s="1">
        <v>3715</v>
      </c>
      <c r="B2489" s="7" t="s">
        <v>3712</v>
      </c>
      <c r="C2489" s="7" t="s">
        <v>7825</v>
      </c>
      <c r="D2489" s="1">
        <v>3500</v>
      </c>
      <c r="E2489" s="37" t="str">
        <f>VLOOKUP(D2489,'Vlookup Table Bonus Point'!$C$3:$D$26,2,TRUE)</f>
        <v>1000 to 4999</v>
      </c>
      <c r="F2489" s="1">
        <v>3590</v>
      </c>
      <c r="G2489" s="1" t="s">
        <v>8218</v>
      </c>
      <c r="H2489" s="1" t="s">
        <v>8224</v>
      </c>
      <c r="I2489" s="1" t="s">
        <v>8246</v>
      </c>
      <c r="J2489" s="1">
        <v>1427806320</v>
      </c>
      <c r="K2489" s="1">
        <v>1422834819</v>
      </c>
      <c r="L2489" s="1" t="b">
        <v>0</v>
      </c>
      <c r="M2489" s="1">
        <v>27</v>
      </c>
      <c r="N2489" s="1" t="b">
        <v>1</v>
      </c>
      <c r="O2489" s="1" t="s">
        <v>8270</v>
      </c>
      <c r="P2489" s="28">
        <f>F2489/D2489</f>
        <v>1.0257142857142858</v>
      </c>
      <c r="Q2489" s="29">
        <f>IF(M2489&gt;0,F2489/M2489,0)</f>
        <v>132.96296296296296</v>
      </c>
      <c r="R2489" s="9" t="str">
        <f>LEFT(O2489,SEARCH("/",O2489,1)-1)</f>
        <v>theater</v>
      </c>
      <c r="S2489" s="26" t="str">
        <f>RIGHT(O2489,LEN(O2489)-SEARCH("/",O2489,1))</f>
        <v>plays</v>
      </c>
      <c r="T2489" s="27">
        <f>(((K2489/60)/60)/24)+DATE(1970,1,1)</f>
        <v>42036.995590277773</v>
      </c>
      <c r="U2489" s="5" t="str">
        <f>TEXT(T2489,"mmm")</f>
        <v>Feb</v>
      </c>
      <c r="V2489" s="5" t="str">
        <f>TEXT(T2489,"yyyy")</f>
        <v>2015</v>
      </c>
      <c r="W2489" s="5" t="str">
        <f>TEXT(Y2489,"mmm")</f>
        <v>Mar</v>
      </c>
      <c r="X2489" s="1" t="str">
        <f>TEXT(Y2489,"yyyy")</f>
        <v>2015</v>
      </c>
      <c r="Y2489" s="27">
        <f>(((J2489/60)/60)/24)+DATE(1970,1,1)</f>
        <v>42094.536111111112</v>
      </c>
    </row>
    <row r="2490" spans="1:25" ht="48" x14ac:dyDescent="0.2">
      <c r="A2490" s="1">
        <v>3757</v>
      </c>
      <c r="B2490" s="7" t="s">
        <v>3754</v>
      </c>
      <c r="C2490" s="7" t="s">
        <v>7867</v>
      </c>
      <c r="D2490" s="1">
        <v>3500</v>
      </c>
      <c r="E2490" s="37" t="str">
        <f>VLOOKUP(D2490,'Vlookup Table Bonus Point'!$C$3:$D$26,2,TRUE)</f>
        <v>1000 to 4999</v>
      </c>
      <c r="F2490" s="1">
        <v>3798</v>
      </c>
      <c r="G2490" s="1" t="s">
        <v>8218</v>
      </c>
      <c r="H2490" s="1" t="s">
        <v>8223</v>
      </c>
      <c r="I2490" s="1" t="s">
        <v>8245</v>
      </c>
      <c r="J2490" s="1">
        <v>1417465515</v>
      </c>
      <c r="K2490" s="1">
        <v>1415737515</v>
      </c>
      <c r="L2490" s="1" t="b">
        <v>0</v>
      </c>
      <c r="M2490" s="1">
        <v>50</v>
      </c>
      <c r="N2490" s="1" t="b">
        <v>1</v>
      </c>
      <c r="O2490" s="1" t="s">
        <v>8304</v>
      </c>
      <c r="P2490" s="28">
        <f>F2490/D2490</f>
        <v>1.0851428571428572</v>
      </c>
      <c r="Q2490" s="29">
        <f>IF(M2490&gt;0,F2490/M2490,0)</f>
        <v>75.959999999999994</v>
      </c>
      <c r="R2490" s="9" t="str">
        <f>LEFT(O2490,SEARCH("/",O2490,1)-1)</f>
        <v>theater</v>
      </c>
      <c r="S2490" s="26" t="str">
        <f>RIGHT(O2490,LEN(O2490)-SEARCH("/",O2490,1))</f>
        <v>musical</v>
      </c>
      <c r="T2490" s="27">
        <f>(((K2490/60)/60)/24)+DATE(1970,1,1)</f>
        <v>41954.850868055553</v>
      </c>
      <c r="U2490" s="5" t="str">
        <f>TEXT(T2490,"mmm")</f>
        <v>Nov</v>
      </c>
      <c r="V2490" s="5" t="str">
        <f>TEXT(T2490,"yyyy")</f>
        <v>2014</v>
      </c>
      <c r="W2490" s="5" t="str">
        <f>TEXT(Y2490,"mmm")</f>
        <v>Dec</v>
      </c>
      <c r="X2490" s="1" t="str">
        <f>TEXT(Y2490,"yyyy")</f>
        <v>2014</v>
      </c>
      <c r="Y2490" s="27">
        <f>(((J2490/60)/60)/24)+DATE(1970,1,1)</f>
        <v>41974.850868055553</v>
      </c>
    </row>
    <row r="2491" spans="1:25" ht="48" x14ac:dyDescent="0.2">
      <c r="A2491" s="1">
        <v>3821</v>
      </c>
      <c r="B2491" s="7" t="s">
        <v>3818</v>
      </c>
      <c r="C2491" s="7" t="s">
        <v>7930</v>
      </c>
      <c r="D2491" s="1">
        <v>3500</v>
      </c>
      <c r="E2491" s="37" t="str">
        <f>VLOOKUP(D2491,'Vlookup Table Bonus Point'!$C$3:$D$26,2,TRUE)</f>
        <v>1000 to 4999</v>
      </c>
      <c r="F2491" s="1">
        <v>3659</v>
      </c>
      <c r="G2491" s="1" t="s">
        <v>8218</v>
      </c>
      <c r="H2491" s="1" t="s">
        <v>8223</v>
      </c>
      <c r="I2491" s="1" t="s">
        <v>8245</v>
      </c>
      <c r="J2491" s="1">
        <v>1451881207</v>
      </c>
      <c r="K2491" s="1">
        <v>1449116407</v>
      </c>
      <c r="L2491" s="1" t="b">
        <v>0</v>
      </c>
      <c r="M2491" s="1">
        <v>46</v>
      </c>
      <c r="N2491" s="1" t="b">
        <v>1</v>
      </c>
      <c r="O2491" s="1" t="s">
        <v>8270</v>
      </c>
      <c r="P2491" s="28">
        <f>F2491/D2491</f>
        <v>1.0454285714285714</v>
      </c>
      <c r="Q2491" s="29">
        <f>IF(M2491&gt;0,F2491/M2491,0)</f>
        <v>79.543478260869563</v>
      </c>
      <c r="R2491" s="9" t="str">
        <f>LEFT(O2491,SEARCH("/",O2491,1)-1)</f>
        <v>theater</v>
      </c>
      <c r="S2491" s="26" t="str">
        <f>RIGHT(O2491,LEN(O2491)-SEARCH("/",O2491,1))</f>
        <v>plays</v>
      </c>
      <c r="T2491" s="27">
        <f>(((K2491/60)/60)/24)+DATE(1970,1,1)</f>
        <v>42341.180636574078</v>
      </c>
      <c r="U2491" s="5" t="str">
        <f>TEXT(T2491,"mmm")</f>
        <v>Dec</v>
      </c>
      <c r="V2491" s="5" t="str">
        <f>TEXT(T2491,"yyyy")</f>
        <v>2015</v>
      </c>
      <c r="W2491" s="5" t="str">
        <f>TEXT(Y2491,"mmm")</f>
        <v>Jan</v>
      </c>
      <c r="X2491" s="1" t="str">
        <f>TEXT(Y2491,"yyyy")</f>
        <v>2016</v>
      </c>
      <c r="Y2491" s="27">
        <f>(((J2491/60)/60)/24)+DATE(1970,1,1)</f>
        <v>42373.180636574078</v>
      </c>
    </row>
    <row r="2492" spans="1:25" ht="48" x14ac:dyDescent="0.2">
      <c r="A2492" s="1">
        <v>3917</v>
      </c>
      <c r="B2492" s="7" t="s">
        <v>3914</v>
      </c>
      <c r="C2492" s="7" t="s">
        <v>8025</v>
      </c>
      <c r="D2492" s="1">
        <v>3500</v>
      </c>
      <c r="E2492" s="37" t="str">
        <f>VLOOKUP(D2492,'Vlookup Table Bonus Point'!$C$3:$D$26,2,TRUE)</f>
        <v>1000 to 4999</v>
      </c>
      <c r="F2492" s="1">
        <v>10</v>
      </c>
      <c r="G2492" s="1" t="s">
        <v>8220</v>
      </c>
      <c r="H2492" s="1" t="s">
        <v>8224</v>
      </c>
      <c r="I2492" s="1" t="s">
        <v>8246</v>
      </c>
      <c r="J2492" s="1">
        <v>1410439161</v>
      </c>
      <c r="K2492" s="1">
        <v>1407847161</v>
      </c>
      <c r="L2492" s="1" t="b">
        <v>0</v>
      </c>
      <c r="M2492" s="1">
        <v>1</v>
      </c>
      <c r="N2492" s="1" t="b">
        <v>0</v>
      </c>
      <c r="O2492" s="1" t="s">
        <v>8270</v>
      </c>
      <c r="P2492" s="28">
        <f>F2492/D2492</f>
        <v>2.8571428571428571E-3</v>
      </c>
      <c r="Q2492" s="29">
        <f>IF(M2492&gt;0,F2492/M2492,0)</f>
        <v>10</v>
      </c>
      <c r="R2492" s="9" t="str">
        <f>LEFT(O2492,SEARCH("/",O2492,1)-1)</f>
        <v>theater</v>
      </c>
      <c r="S2492" s="26" t="str">
        <f>RIGHT(O2492,LEN(O2492)-SEARCH("/",O2492,1))</f>
        <v>plays</v>
      </c>
      <c r="T2492" s="27">
        <f>(((K2492/60)/60)/24)+DATE(1970,1,1)</f>
        <v>41863.527326388888</v>
      </c>
      <c r="U2492" s="5" t="str">
        <f>TEXT(T2492,"mmm")</f>
        <v>Aug</v>
      </c>
      <c r="V2492" s="5" t="str">
        <f>TEXT(T2492,"yyyy")</f>
        <v>2014</v>
      </c>
      <c r="W2492" s="5" t="str">
        <f>TEXT(Y2492,"mmm")</f>
        <v>Sep</v>
      </c>
      <c r="X2492" s="1" t="str">
        <f>TEXT(Y2492,"yyyy")</f>
        <v>2014</v>
      </c>
      <c r="Y2492" s="27">
        <f>(((J2492/60)/60)/24)+DATE(1970,1,1)</f>
        <v>41893.527326388888</v>
      </c>
    </row>
    <row r="2493" spans="1:25" ht="48" x14ac:dyDescent="0.2">
      <c r="A2493" s="1">
        <v>4019</v>
      </c>
      <c r="B2493" s="7" t="s">
        <v>4015</v>
      </c>
      <c r="C2493" s="7" t="s">
        <v>8124</v>
      </c>
      <c r="D2493" s="1">
        <v>3500</v>
      </c>
      <c r="E2493" s="37" t="str">
        <f>VLOOKUP(D2493,'Vlookup Table Bonus Point'!$C$3:$D$26,2,TRUE)</f>
        <v>1000 to 4999</v>
      </c>
      <c r="F2493" s="1">
        <v>29</v>
      </c>
      <c r="G2493" s="1" t="s">
        <v>8220</v>
      </c>
      <c r="H2493" s="1" t="s">
        <v>8223</v>
      </c>
      <c r="I2493" s="1" t="s">
        <v>8245</v>
      </c>
      <c r="J2493" s="1">
        <v>1460737680</v>
      </c>
      <c r="K2493" s="1">
        <v>1455725596</v>
      </c>
      <c r="L2493" s="1" t="b">
        <v>0</v>
      </c>
      <c r="M2493" s="1">
        <v>4</v>
      </c>
      <c r="N2493" s="1" t="b">
        <v>0</v>
      </c>
      <c r="O2493" s="1" t="s">
        <v>8270</v>
      </c>
      <c r="P2493" s="28">
        <f>F2493/D2493</f>
        <v>8.2857142857142851E-3</v>
      </c>
      <c r="Q2493" s="29">
        <f>IF(M2493&gt;0,F2493/M2493,0)</f>
        <v>7.25</v>
      </c>
      <c r="R2493" s="9" t="str">
        <f>LEFT(O2493,SEARCH("/",O2493,1)-1)</f>
        <v>theater</v>
      </c>
      <c r="S2493" s="26" t="str">
        <f>RIGHT(O2493,LEN(O2493)-SEARCH("/",O2493,1))</f>
        <v>plays</v>
      </c>
      <c r="T2493" s="27">
        <f>(((K2493/60)/60)/24)+DATE(1970,1,1)</f>
        <v>42417.675879629634</v>
      </c>
      <c r="U2493" s="5" t="str">
        <f>TEXT(T2493,"mmm")</f>
        <v>Feb</v>
      </c>
      <c r="V2493" s="5" t="str">
        <f>TEXT(T2493,"yyyy")</f>
        <v>2016</v>
      </c>
      <c r="W2493" s="5" t="str">
        <f>TEXT(Y2493,"mmm")</f>
        <v>Apr</v>
      </c>
      <c r="X2493" s="1" t="str">
        <f>TEXT(Y2493,"yyyy")</f>
        <v>2016</v>
      </c>
      <c r="Y2493" s="27">
        <f>(((J2493/60)/60)/24)+DATE(1970,1,1)</f>
        <v>42475.686111111107</v>
      </c>
    </row>
    <row r="2494" spans="1:25" ht="48" x14ac:dyDescent="0.2">
      <c r="A2494" s="1">
        <v>4057</v>
      </c>
      <c r="B2494" s="7" t="s">
        <v>4053</v>
      </c>
      <c r="C2494" s="7" t="s">
        <v>8161</v>
      </c>
      <c r="D2494" s="1">
        <v>3500</v>
      </c>
      <c r="E2494" s="37" t="str">
        <f>VLOOKUP(D2494,'Vlookup Table Bonus Point'!$C$3:$D$26,2,TRUE)</f>
        <v>1000 to 4999</v>
      </c>
      <c r="F2494" s="1">
        <v>775</v>
      </c>
      <c r="G2494" s="1" t="s">
        <v>8220</v>
      </c>
      <c r="H2494" s="1" t="s">
        <v>8224</v>
      </c>
      <c r="I2494" s="1" t="s">
        <v>8246</v>
      </c>
      <c r="J2494" s="1">
        <v>1448492400</v>
      </c>
      <c r="K2494" s="1">
        <v>1446506080</v>
      </c>
      <c r="L2494" s="1" t="b">
        <v>0</v>
      </c>
      <c r="M2494" s="1">
        <v>6</v>
      </c>
      <c r="N2494" s="1" t="b">
        <v>0</v>
      </c>
      <c r="O2494" s="1" t="s">
        <v>8270</v>
      </c>
      <c r="P2494" s="28">
        <f>F2494/D2494</f>
        <v>0.22142857142857142</v>
      </c>
      <c r="Q2494" s="29">
        <f>IF(M2494&gt;0,F2494/M2494,0)</f>
        <v>129.16666666666666</v>
      </c>
      <c r="R2494" s="9" t="str">
        <f>LEFT(O2494,SEARCH("/",O2494,1)-1)</f>
        <v>theater</v>
      </c>
      <c r="S2494" s="26" t="str">
        <f>RIGHT(O2494,LEN(O2494)-SEARCH("/",O2494,1))</f>
        <v>plays</v>
      </c>
      <c r="T2494" s="27">
        <f>(((K2494/60)/60)/24)+DATE(1970,1,1)</f>
        <v>42310.968518518523</v>
      </c>
      <c r="U2494" s="5" t="str">
        <f>TEXT(T2494,"mmm")</f>
        <v>Nov</v>
      </c>
      <c r="V2494" s="5" t="str">
        <f>TEXT(T2494,"yyyy")</f>
        <v>2015</v>
      </c>
      <c r="W2494" s="5" t="str">
        <f>TEXT(Y2494,"mmm")</f>
        <v>Nov</v>
      </c>
      <c r="X2494" s="1" t="str">
        <f>TEXT(Y2494,"yyyy")</f>
        <v>2015</v>
      </c>
      <c r="Y2494" s="27">
        <f>(((J2494/60)/60)/24)+DATE(1970,1,1)</f>
        <v>42333.958333333328</v>
      </c>
    </row>
    <row r="2495" spans="1:25" ht="48" x14ac:dyDescent="0.2">
      <c r="A2495" s="1">
        <v>4073</v>
      </c>
      <c r="B2495" s="7" t="s">
        <v>4069</v>
      </c>
      <c r="C2495" s="7" t="s">
        <v>8176</v>
      </c>
      <c r="D2495" s="1">
        <v>3500</v>
      </c>
      <c r="E2495" s="37" t="str">
        <f>VLOOKUP(D2495,'Vlookup Table Bonus Point'!$C$3:$D$26,2,TRUE)</f>
        <v>1000 to 4999</v>
      </c>
      <c r="F2495" s="1">
        <v>37</v>
      </c>
      <c r="G2495" s="1" t="s">
        <v>8220</v>
      </c>
      <c r="H2495" s="1" t="s">
        <v>8223</v>
      </c>
      <c r="I2495" s="1" t="s">
        <v>8245</v>
      </c>
      <c r="J2495" s="1">
        <v>1431144000</v>
      </c>
      <c r="K2495" s="1">
        <v>1426407426</v>
      </c>
      <c r="L2495" s="1" t="b">
        <v>0</v>
      </c>
      <c r="M2495" s="1">
        <v>2</v>
      </c>
      <c r="N2495" s="1" t="b">
        <v>0</v>
      </c>
      <c r="O2495" s="1" t="s">
        <v>8270</v>
      </c>
      <c r="P2495" s="28">
        <f>F2495/D2495</f>
        <v>1.0571428571428572E-2</v>
      </c>
      <c r="Q2495" s="29">
        <f>IF(M2495&gt;0,F2495/M2495,0)</f>
        <v>18.5</v>
      </c>
      <c r="R2495" s="9" t="str">
        <f>LEFT(O2495,SEARCH("/",O2495,1)-1)</f>
        <v>theater</v>
      </c>
      <c r="S2495" s="26" t="str">
        <f>RIGHT(O2495,LEN(O2495)-SEARCH("/",O2495,1))</f>
        <v>plays</v>
      </c>
      <c r="T2495" s="27">
        <f>(((K2495/60)/60)/24)+DATE(1970,1,1)</f>
        <v>42078.34520833334</v>
      </c>
      <c r="U2495" s="5" t="str">
        <f>TEXT(T2495,"mmm")</f>
        <v>Mar</v>
      </c>
      <c r="V2495" s="5" t="str">
        <f>TEXT(T2495,"yyyy")</f>
        <v>2015</v>
      </c>
      <c r="W2495" s="5" t="str">
        <f>TEXT(Y2495,"mmm")</f>
        <v>May</v>
      </c>
      <c r="X2495" s="1" t="str">
        <f>TEXT(Y2495,"yyyy")</f>
        <v>2015</v>
      </c>
      <c r="Y2495" s="27">
        <f>(((J2495/60)/60)/24)+DATE(1970,1,1)</f>
        <v>42133.166666666672</v>
      </c>
    </row>
    <row r="2496" spans="1:25" ht="48" x14ac:dyDescent="0.2">
      <c r="A2496" s="1">
        <v>4083</v>
      </c>
      <c r="B2496" s="7" t="s">
        <v>4079</v>
      </c>
      <c r="C2496" s="7" t="s">
        <v>8186</v>
      </c>
      <c r="D2496" s="1">
        <v>3500</v>
      </c>
      <c r="E2496" s="37" t="str">
        <f>VLOOKUP(D2496,'Vlookup Table Bonus Point'!$C$3:$D$26,2,TRUE)</f>
        <v>1000 to 4999</v>
      </c>
      <c r="F2496" s="1">
        <v>759</v>
      </c>
      <c r="G2496" s="1" t="s">
        <v>8220</v>
      </c>
      <c r="H2496" s="1" t="s">
        <v>8223</v>
      </c>
      <c r="I2496" s="1" t="s">
        <v>8245</v>
      </c>
      <c r="J2496" s="1">
        <v>1452795416</v>
      </c>
      <c r="K2496" s="1">
        <v>1450203416</v>
      </c>
      <c r="L2496" s="1" t="b">
        <v>0</v>
      </c>
      <c r="M2496" s="1">
        <v>6</v>
      </c>
      <c r="N2496" s="1" t="b">
        <v>0</v>
      </c>
      <c r="O2496" s="1" t="s">
        <v>8270</v>
      </c>
      <c r="P2496" s="28">
        <f>F2496/D2496</f>
        <v>0.21685714285714286</v>
      </c>
      <c r="Q2496" s="29">
        <f>IF(M2496&gt;0,F2496/M2496,0)</f>
        <v>126.5</v>
      </c>
      <c r="R2496" s="9" t="str">
        <f>LEFT(O2496,SEARCH("/",O2496,1)-1)</f>
        <v>theater</v>
      </c>
      <c r="S2496" s="26" t="str">
        <f>RIGHT(O2496,LEN(O2496)-SEARCH("/",O2496,1))</f>
        <v>plays</v>
      </c>
      <c r="T2496" s="27">
        <f>(((K2496/60)/60)/24)+DATE(1970,1,1)</f>
        <v>42353.761759259258</v>
      </c>
      <c r="U2496" s="5" t="str">
        <f>TEXT(T2496,"mmm")</f>
        <v>Dec</v>
      </c>
      <c r="V2496" s="5" t="str">
        <f>TEXT(T2496,"yyyy")</f>
        <v>2015</v>
      </c>
      <c r="W2496" s="5" t="str">
        <f>TEXT(Y2496,"mmm")</f>
        <v>Jan</v>
      </c>
      <c r="X2496" s="1" t="str">
        <f>TEXT(Y2496,"yyyy")</f>
        <v>2016</v>
      </c>
      <c r="Y2496" s="27">
        <f>(((J2496/60)/60)/24)+DATE(1970,1,1)</f>
        <v>42383.761759259258</v>
      </c>
    </row>
    <row r="2497" spans="1:25" ht="48" x14ac:dyDescent="0.2">
      <c r="A2497" s="1">
        <v>4085</v>
      </c>
      <c r="B2497" s="7" t="s">
        <v>4081</v>
      </c>
      <c r="C2497" s="7" t="s">
        <v>8188</v>
      </c>
      <c r="D2497" s="1">
        <v>3500</v>
      </c>
      <c r="E2497" s="37" t="str">
        <f>VLOOKUP(D2497,'Vlookup Table Bonus Point'!$C$3:$D$26,2,TRUE)</f>
        <v>1000 to 4999</v>
      </c>
      <c r="F2497" s="1">
        <v>10</v>
      </c>
      <c r="G2497" s="1" t="s">
        <v>8220</v>
      </c>
      <c r="H2497" s="1" t="s">
        <v>8223</v>
      </c>
      <c r="I2497" s="1" t="s">
        <v>8245</v>
      </c>
      <c r="J2497" s="1">
        <v>1427169540</v>
      </c>
      <c r="K2497" s="1">
        <v>1424701775</v>
      </c>
      <c r="L2497" s="1" t="b">
        <v>0</v>
      </c>
      <c r="M2497" s="1">
        <v>1</v>
      </c>
      <c r="N2497" s="1" t="b">
        <v>0</v>
      </c>
      <c r="O2497" s="1" t="s">
        <v>8270</v>
      </c>
      <c r="P2497" s="28">
        <f>F2497/D2497</f>
        <v>2.8571428571428571E-3</v>
      </c>
      <c r="Q2497" s="29">
        <f>IF(M2497&gt;0,F2497/M2497,0)</f>
        <v>10</v>
      </c>
      <c r="R2497" s="9" t="str">
        <f>LEFT(O2497,SEARCH("/",O2497,1)-1)</f>
        <v>theater</v>
      </c>
      <c r="S2497" s="26" t="str">
        <f>RIGHT(O2497,LEN(O2497)-SEARCH("/",O2497,1))</f>
        <v>plays</v>
      </c>
      <c r="T2497" s="27">
        <f>(((K2497/60)/60)/24)+DATE(1970,1,1)</f>
        <v>42058.603877314818</v>
      </c>
      <c r="U2497" s="5" t="str">
        <f>TEXT(T2497,"mmm")</f>
        <v>Feb</v>
      </c>
      <c r="V2497" s="5" t="str">
        <f>TEXT(T2497,"yyyy")</f>
        <v>2015</v>
      </c>
      <c r="W2497" s="5" t="str">
        <f>TEXT(Y2497,"mmm")</f>
        <v>Mar</v>
      </c>
      <c r="X2497" s="1" t="str">
        <f>TEXT(Y2497,"yyyy")</f>
        <v>2015</v>
      </c>
      <c r="Y2497" s="27">
        <f>(((J2497/60)/60)/24)+DATE(1970,1,1)</f>
        <v>42087.165972222225</v>
      </c>
    </row>
    <row r="2498" spans="1:25" ht="48" x14ac:dyDescent="0.2">
      <c r="A2498" s="1">
        <v>4096</v>
      </c>
      <c r="B2498" s="7" t="s">
        <v>4092</v>
      </c>
      <c r="C2498" s="7" t="s">
        <v>8199</v>
      </c>
      <c r="D2498" s="1">
        <v>3500</v>
      </c>
      <c r="E2498" s="37" t="str">
        <f>VLOOKUP(D2498,'Vlookup Table Bonus Point'!$C$3:$D$26,2,TRUE)</f>
        <v>1000 to 4999</v>
      </c>
      <c r="F2498" s="1">
        <v>400</v>
      </c>
      <c r="G2498" s="1" t="s">
        <v>8220</v>
      </c>
      <c r="H2498" s="1" t="s">
        <v>8224</v>
      </c>
      <c r="I2498" s="1" t="s">
        <v>8246</v>
      </c>
      <c r="J2498" s="1">
        <v>1488271860</v>
      </c>
      <c r="K2498" s="1">
        <v>1484484219</v>
      </c>
      <c r="L2498" s="1" t="b">
        <v>0</v>
      </c>
      <c r="M2498" s="1">
        <v>5</v>
      </c>
      <c r="N2498" s="1" t="b">
        <v>0</v>
      </c>
      <c r="O2498" s="1" t="s">
        <v>8270</v>
      </c>
      <c r="P2498" s="28">
        <f>F2498/D2498</f>
        <v>0.11428571428571428</v>
      </c>
      <c r="Q2498" s="29">
        <f>IF(M2498&gt;0,F2498/M2498,0)</f>
        <v>80</v>
      </c>
      <c r="R2498" s="9" t="str">
        <f>LEFT(O2498,SEARCH("/",O2498,1)-1)</f>
        <v>theater</v>
      </c>
      <c r="S2498" s="26" t="str">
        <f>RIGHT(O2498,LEN(O2498)-SEARCH("/",O2498,1))</f>
        <v>plays</v>
      </c>
      <c r="T2498" s="27">
        <f>(((K2498/60)/60)/24)+DATE(1970,1,1)</f>
        <v>42750.530312499999</v>
      </c>
      <c r="U2498" s="5" t="str">
        <f>TEXT(T2498,"mmm")</f>
        <v>Jan</v>
      </c>
      <c r="V2498" s="5" t="str">
        <f>TEXT(T2498,"yyyy")</f>
        <v>2017</v>
      </c>
      <c r="W2498" s="5" t="str">
        <f>TEXT(Y2498,"mmm")</f>
        <v>Feb</v>
      </c>
      <c r="X2498" s="1" t="str">
        <f>TEXT(Y2498,"yyyy")</f>
        <v>2017</v>
      </c>
      <c r="Y2498" s="27">
        <f>(((J2498/60)/60)/24)+DATE(1970,1,1)</f>
        <v>42794.368749999994</v>
      </c>
    </row>
    <row r="2499" spans="1:25" ht="32" x14ac:dyDescent="0.2">
      <c r="A2499" s="1">
        <v>4068</v>
      </c>
      <c r="B2499" s="7" t="s">
        <v>4064</v>
      </c>
      <c r="C2499" s="7" t="s">
        <v>8171</v>
      </c>
      <c r="D2499" s="1">
        <v>3495</v>
      </c>
      <c r="E2499" s="37" t="str">
        <f>VLOOKUP(D2499,'Vlookup Table Bonus Point'!$C$3:$D$26,2,TRUE)</f>
        <v>1000 to 4999</v>
      </c>
      <c r="F2499" s="1">
        <v>34.950000000000003</v>
      </c>
      <c r="G2499" s="1" t="s">
        <v>8220</v>
      </c>
      <c r="H2499" s="1" t="s">
        <v>8223</v>
      </c>
      <c r="I2499" s="1" t="s">
        <v>8245</v>
      </c>
      <c r="J2499" s="1">
        <v>1484348700</v>
      </c>
      <c r="K2499" s="1">
        <v>1481756855</v>
      </c>
      <c r="L2499" s="1" t="b">
        <v>0</v>
      </c>
      <c r="M2499" s="1">
        <v>1</v>
      </c>
      <c r="N2499" s="1" t="b">
        <v>0</v>
      </c>
      <c r="O2499" s="1" t="s">
        <v>8270</v>
      </c>
      <c r="P2499" s="28">
        <f>F2499/D2499</f>
        <v>0.01</v>
      </c>
      <c r="Q2499" s="29">
        <f>IF(M2499&gt;0,F2499/M2499,0)</f>
        <v>34.950000000000003</v>
      </c>
      <c r="R2499" s="9" t="str">
        <f>LEFT(O2499,SEARCH("/",O2499,1)-1)</f>
        <v>theater</v>
      </c>
      <c r="S2499" s="26" t="str">
        <f>RIGHT(O2499,LEN(O2499)-SEARCH("/",O2499,1))</f>
        <v>plays</v>
      </c>
      <c r="T2499" s="27">
        <f>(((K2499/60)/60)/24)+DATE(1970,1,1)</f>
        <v>42718.963599537034</v>
      </c>
      <c r="U2499" s="5" t="str">
        <f>TEXT(T2499,"mmm")</f>
        <v>Dec</v>
      </c>
      <c r="V2499" s="5" t="str">
        <f>TEXT(T2499,"yyyy")</f>
        <v>2016</v>
      </c>
      <c r="W2499" s="5" t="str">
        <f>TEXT(Y2499,"mmm")</f>
        <v>Jan</v>
      </c>
      <c r="X2499" s="1" t="str">
        <f>TEXT(Y2499,"yyyy")</f>
        <v>2017</v>
      </c>
      <c r="Y2499" s="27">
        <f>(((J2499/60)/60)/24)+DATE(1970,1,1)</f>
        <v>42748.961805555555</v>
      </c>
    </row>
    <row r="2500" spans="1:25" ht="48" x14ac:dyDescent="0.2">
      <c r="A2500" s="1">
        <v>181</v>
      </c>
      <c r="B2500" s="7" t="s">
        <v>183</v>
      </c>
      <c r="C2500" s="7" t="s">
        <v>4291</v>
      </c>
      <c r="D2500" s="1">
        <v>3423</v>
      </c>
      <c r="E2500" s="37" t="str">
        <f>VLOOKUP(D2500,'Vlookup Table Bonus Point'!$C$3:$D$26,2,TRUE)</f>
        <v>1000 to 4999</v>
      </c>
      <c r="F2500" s="1">
        <v>722</v>
      </c>
      <c r="G2500" s="1" t="s">
        <v>8220</v>
      </c>
      <c r="H2500" s="1" t="s">
        <v>8224</v>
      </c>
      <c r="I2500" s="1" t="s">
        <v>8246</v>
      </c>
      <c r="J2500" s="1">
        <v>1434995295</v>
      </c>
      <c r="K2500" s="1">
        <v>1432403295</v>
      </c>
      <c r="L2500" s="1" t="b">
        <v>0</v>
      </c>
      <c r="M2500" s="1">
        <v>4</v>
      </c>
      <c r="N2500" s="1" t="b">
        <v>0</v>
      </c>
      <c r="O2500" s="1" t="s">
        <v>8267</v>
      </c>
      <c r="P2500" s="28">
        <f>F2500/D2500</f>
        <v>0.21092608822670172</v>
      </c>
      <c r="Q2500" s="29">
        <f>IF(M2500&gt;0,F2500/M2500,0)</f>
        <v>180.5</v>
      </c>
      <c r="R2500" s="9" t="str">
        <f>LEFT(O2500,SEARCH("/",O2500,1)-1)</f>
        <v>film &amp; video</v>
      </c>
      <c r="S2500" s="26" t="str">
        <f>RIGHT(O2500,LEN(O2500)-SEARCH("/",O2500,1))</f>
        <v>drama</v>
      </c>
      <c r="T2500" s="27">
        <f>(((K2500/60)/60)/24)+DATE(1970,1,1)</f>
        <v>42147.741840277777</v>
      </c>
      <c r="U2500" s="5" t="str">
        <f>TEXT(T2500,"mmm")</f>
        <v>May</v>
      </c>
      <c r="V2500" s="5" t="str">
        <f>TEXT(T2500,"yyyy")</f>
        <v>2015</v>
      </c>
      <c r="W2500" s="5" t="str">
        <f>TEXT(Y2500,"mmm")</f>
        <v>Jun</v>
      </c>
      <c r="X2500" s="1" t="str">
        <f>TEXT(Y2500,"yyyy")</f>
        <v>2015</v>
      </c>
      <c r="Y2500" s="27">
        <f>(((J2500/60)/60)/24)+DATE(1970,1,1)</f>
        <v>42177.741840277777</v>
      </c>
    </row>
    <row r="2501" spans="1:25" ht="48" x14ac:dyDescent="0.2">
      <c r="A2501" s="1">
        <v>530</v>
      </c>
      <c r="B2501" s="7" t="s">
        <v>531</v>
      </c>
      <c r="C2501" s="7" t="s">
        <v>4640</v>
      </c>
      <c r="D2501" s="1">
        <v>3405</v>
      </c>
      <c r="E2501" s="37" t="str">
        <f>VLOOKUP(D2501,'Vlookup Table Bonus Point'!$C$3:$D$26,2,TRUE)</f>
        <v>1000 to 4999</v>
      </c>
      <c r="F2501" s="1">
        <v>3670</v>
      </c>
      <c r="G2501" s="1" t="s">
        <v>8218</v>
      </c>
      <c r="H2501" s="1" t="s">
        <v>8223</v>
      </c>
      <c r="I2501" s="1" t="s">
        <v>8245</v>
      </c>
      <c r="J2501" s="1">
        <v>1435111200</v>
      </c>
      <c r="K2501" s="1">
        <v>1433254268</v>
      </c>
      <c r="L2501" s="1" t="b">
        <v>0</v>
      </c>
      <c r="M2501" s="1">
        <v>29</v>
      </c>
      <c r="N2501" s="1" t="b">
        <v>1</v>
      </c>
      <c r="O2501" s="1" t="s">
        <v>8270</v>
      </c>
      <c r="P2501" s="28">
        <f>F2501/D2501</f>
        <v>1.0778267254038179</v>
      </c>
      <c r="Q2501" s="29">
        <f>IF(M2501&gt;0,F2501/M2501,0)</f>
        <v>126.55172413793103</v>
      </c>
      <c r="R2501" s="9" t="str">
        <f>LEFT(O2501,SEARCH("/",O2501,1)-1)</f>
        <v>theater</v>
      </c>
      <c r="S2501" s="26" t="str">
        <f>RIGHT(O2501,LEN(O2501)-SEARCH("/",O2501,1))</f>
        <v>plays</v>
      </c>
      <c r="T2501" s="27">
        <f>(((K2501/60)/60)/24)+DATE(1970,1,1)</f>
        <v>42157.591064814813</v>
      </c>
      <c r="U2501" s="5" t="str">
        <f>TEXT(T2501,"mmm")</f>
        <v>Jun</v>
      </c>
      <c r="V2501" s="5" t="str">
        <f>TEXT(T2501,"yyyy")</f>
        <v>2015</v>
      </c>
      <c r="W2501" s="5" t="str">
        <f>TEXT(Y2501,"mmm")</f>
        <v>Jun</v>
      </c>
      <c r="X2501" s="1" t="str">
        <f>TEXT(Y2501,"yyyy")</f>
        <v>2015</v>
      </c>
      <c r="Y2501" s="27">
        <f>(((J2501/60)/60)/24)+DATE(1970,1,1)</f>
        <v>42179.083333333328</v>
      </c>
    </row>
    <row r="2502" spans="1:25" ht="32" x14ac:dyDescent="0.2">
      <c r="A2502" s="1">
        <v>304</v>
      </c>
      <c r="B2502" s="7" t="s">
        <v>305</v>
      </c>
      <c r="C2502" s="7" t="s">
        <v>4414</v>
      </c>
      <c r="D2502" s="1">
        <v>3400</v>
      </c>
      <c r="E2502" s="37" t="str">
        <f>VLOOKUP(D2502,'Vlookup Table Bonus Point'!$C$3:$D$26,2,TRUE)</f>
        <v>1000 to 4999</v>
      </c>
      <c r="F2502" s="1">
        <v>7876</v>
      </c>
      <c r="G2502" s="1" t="s">
        <v>8218</v>
      </c>
      <c r="H2502" s="1" t="s">
        <v>8223</v>
      </c>
      <c r="I2502" s="1" t="s">
        <v>8245</v>
      </c>
      <c r="J2502" s="1">
        <v>1346464800</v>
      </c>
      <c r="K2502" s="1">
        <v>1343096197</v>
      </c>
      <c r="L2502" s="1" t="b">
        <v>1</v>
      </c>
      <c r="M2502" s="1">
        <v>74</v>
      </c>
      <c r="N2502" s="1" t="b">
        <v>1</v>
      </c>
      <c r="O2502" s="1" t="s">
        <v>8268</v>
      </c>
      <c r="P2502" s="28">
        <f>F2502/D2502</f>
        <v>2.3164705882352941</v>
      </c>
      <c r="Q2502" s="29">
        <f>IF(M2502&gt;0,F2502/M2502,0)</f>
        <v>106.43243243243244</v>
      </c>
      <c r="R2502" s="9" t="str">
        <f>LEFT(O2502,SEARCH("/",O2502,1)-1)</f>
        <v>film &amp; video</v>
      </c>
      <c r="S2502" s="26" t="str">
        <f>RIGHT(O2502,LEN(O2502)-SEARCH("/",O2502,1))</f>
        <v>documentary</v>
      </c>
      <c r="T2502" s="27">
        <f>(((K2502/60)/60)/24)+DATE(1970,1,1)</f>
        <v>41114.094872685186</v>
      </c>
      <c r="U2502" s="5" t="str">
        <f>TEXT(T2502,"mmm")</f>
        <v>Jul</v>
      </c>
      <c r="V2502" s="5" t="str">
        <f>TEXT(T2502,"yyyy")</f>
        <v>2012</v>
      </c>
      <c r="W2502" s="5" t="str">
        <f>TEXT(Y2502,"mmm")</f>
        <v>Sep</v>
      </c>
      <c r="X2502" s="1" t="str">
        <f>TEXT(Y2502,"yyyy")</f>
        <v>2012</v>
      </c>
      <c r="Y2502" s="27">
        <f>(((J2502/60)/60)/24)+DATE(1970,1,1)</f>
        <v>41153.083333333336</v>
      </c>
    </row>
    <row r="2503" spans="1:25" ht="48" x14ac:dyDescent="0.2">
      <c r="A2503" s="1">
        <v>1356</v>
      </c>
      <c r="B2503" s="7" t="s">
        <v>1357</v>
      </c>
      <c r="C2503" s="7" t="s">
        <v>5466</v>
      </c>
      <c r="D2503" s="1">
        <v>3400</v>
      </c>
      <c r="E2503" s="37" t="str">
        <f>VLOOKUP(D2503,'Vlookup Table Bonus Point'!$C$3:$D$26,2,TRUE)</f>
        <v>1000 to 4999</v>
      </c>
      <c r="F2503" s="1">
        <v>6215.56</v>
      </c>
      <c r="G2503" s="1" t="s">
        <v>8218</v>
      </c>
      <c r="H2503" s="1" t="s">
        <v>8223</v>
      </c>
      <c r="I2503" s="1" t="s">
        <v>8245</v>
      </c>
      <c r="J2503" s="1">
        <v>1372985760</v>
      </c>
      <c r="K2503" s="1">
        <v>1370393760</v>
      </c>
      <c r="L2503" s="1" t="b">
        <v>0</v>
      </c>
      <c r="M2503" s="1">
        <v>87</v>
      </c>
      <c r="N2503" s="1" t="b">
        <v>1</v>
      </c>
      <c r="O2503" s="1" t="s">
        <v>8273</v>
      </c>
      <c r="P2503" s="28">
        <f>F2503/D2503</f>
        <v>1.8281058823529412</v>
      </c>
      <c r="Q2503" s="29">
        <f>IF(M2503&gt;0,F2503/M2503,0)</f>
        <v>71.443218390804603</v>
      </c>
      <c r="R2503" s="9" t="str">
        <f>LEFT(O2503,SEARCH("/",O2503,1)-1)</f>
        <v>publishing</v>
      </c>
      <c r="S2503" s="26" t="str">
        <f>RIGHT(O2503,LEN(O2503)-SEARCH("/",O2503,1))</f>
        <v>nonfiction</v>
      </c>
      <c r="T2503" s="27">
        <f>(((K2503/60)/60)/24)+DATE(1970,1,1)</f>
        <v>41430.038888888892</v>
      </c>
      <c r="U2503" s="5" t="str">
        <f>TEXT(T2503,"mmm")</f>
        <v>Jun</v>
      </c>
      <c r="V2503" s="5" t="str">
        <f>TEXT(T2503,"yyyy")</f>
        <v>2013</v>
      </c>
      <c r="W2503" s="5" t="str">
        <f>TEXT(Y2503,"mmm")</f>
        <v>Jul</v>
      </c>
      <c r="X2503" s="1" t="str">
        <f>TEXT(Y2503,"yyyy")</f>
        <v>2013</v>
      </c>
      <c r="Y2503" s="27">
        <f>(((J2503/60)/60)/24)+DATE(1970,1,1)</f>
        <v>41460.038888888892</v>
      </c>
    </row>
    <row r="2504" spans="1:25" ht="48" x14ac:dyDescent="0.2">
      <c r="A2504" s="1">
        <v>1667</v>
      </c>
      <c r="B2504" s="7" t="s">
        <v>1668</v>
      </c>
      <c r="C2504" s="7" t="s">
        <v>5777</v>
      </c>
      <c r="D2504" s="1">
        <v>3400</v>
      </c>
      <c r="E2504" s="37" t="str">
        <f>VLOOKUP(D2504,'Vlookup Table Bonus Point'!$C$3:$D$26,2,TRUE)</f>
        <v>1000 to 4999</v>
      </c>
      <c r="F2504" s="1">
        <v>4313</v>
      </c>
      <c r="G2504" s="1" t="s">
        <v>8218</v>
      </c>
      <c r="H2504" s="1" t="s">
        <v>8223</v>
      </c>
      <c r="I2504" s="1" t="s">
        <v>8245</v>
      </c>
      <c r="J2504" s="1">
        <v>1394521140</v>
      </c>
      <c r="K2504" s="1">
        <v>1392169298</v>
      </c>
      <c r="L2504" s="1" t="b">
        <v>0</v>
      </c>
      <c r="M2504" s="1">
        <v>82</v>
      </c>
      <c r="N2504" s="1" t="b">
        <v>1</v>
      </c>
      <c r="O2504" s="1" t="s">
        <v>8291</v>
      </c>
      <c r="P2504" s="28">
        <f>F2504/D2504</f>
        <v>1.2685294117647059</v>
      </c>
      <c r="Q2504" s="29">
        <f>IF(M2504&gt;0,F2504/M2504,0)</f>
        <v>52.597560975609753</v>
      </c>
      <c r="R2504" s="9" t="str">
        <f>LEFT(O2504,SEARCH("/",O2504,1)-1)</f>
        <v>music</v>
      </c>
      <c r="S2504" s="26" t="str">
        <f>RIGHT(O2504,LEN(O2504)-SEARCH("/",O2504,1))</f>
        <v>pop</v>
      </c>
      <c r="T2504" s="27">
        <f>(((K2504/60)/60)/24)+DATE(1970,1,1)</f>
        <v>41682.0705787037</v>
      </c>
      <c r="U2504" s="5" t="str">
        <f>TEXT(T2504,"mmm")</f>
        <v>Feb</v>
      </c>
      <c r="V2504" s="5" t="str">
        <f>TEXT(T2504,"yyyy")</f>
        <v>2014</v>
      </c>
      <c r="W2504" s="5" t="str">
        <f>TEXT(Y2504,"mmm")</f>
        <v>Mar</v>
      </c>
      <c r="X2504" s="1" t="str">
        <f>TEXT(Y2504,"yyyy")</f>
        <v>2014</v>
      </c>
      <c r="Y2504" s="27">
        <f>(((J2504/60)/60)/24)+DATE(1970,1,1)</f>
        <v>41709.290972222225</v>
      </c>
    </row>
    <row r="2505" spans="1:25" ht="48" x14ac:dyDescent="0.2">
      <c r="A2505" s="1">
        <v>2701</v>
      </c>
      <c r="B2505" s="7" t="s">
        <v>2701</v>
      </c>
      <c r="C2505" s="7" t="s">
        <v>6811</v>
      </c>
      <c r="D2505" s="1">
        <v>3400</v>
      </c>
      <c r="E2505" s="37" t="str">
        <f>VLOOKUP(D2505,'Vlookup Table Bonus Point'!$C$3:$D$26,2,TRUE)</f>
        <v>1000 to 4999</v>
      </c>
      <c r="F2505" s="1">
        <v>1570</v>
      </c>
      <c r="G2505" s="1" t="s">
        <v>8221</v>
      </c>
      <c r="H2505" s="1" t="s">
        <v>8240</v>
      </c>
      <c r="I2505" s="1" t="s">
        <v>8248</v>
      </c>
      <c r="J2505" s="1">
        <v>1491586534</v>
      </c>
      <c r="K2505" s="1">
        <v>1488911734</v>
      </c>
      <c r="L2505" s="1" t="b">
        <v>0</v>
      </c>
      <c r="M2505" s="1">
        <v>46</v>
      </c>
      <c r="N2505" s="1" t="b">
        <v>0</v>
      </c>
      <c r="O2505" s="1" t="s">
        <v>8302</v>
      </c>
      <c r="P2505" s="28">
        <f>F2505/D2505</f>
        <v>0.46176470588235297</v>
      </c>
      <c r="Q2505" s="29">
        <f>IF(M2505&gt;0,F2505/M2505,0)</f>
        <v>34.130434782608695</v>
      </c>
      <c r="R2505" s="9" t="str">
        <f>LEFT(O2505,SEARCH("/",O2505,1)-1)</f>
        <v>theater</v>
      </c>
      <c r="S2505" s="26" t="str">
        <f>RIGHT(O2505,LEN(O2505)-SEARCH("/",O2505,1))</f>
        <v>spaces</v>
      </c>
      <c r="T2505" s="27">
        <f>(((K2505/60)/60)/24)+DATE(1970,1,1)</f>
        <v>42801.774699074071</v>
      </c>
      <c r="U2505" s="5" t="str">
        <f>TEXT(T2505,"mmm")</f>
        <v>Mar</v>
      </c>
      <c r="V2505" s="5" t="str">
        <f>TEXT(T2505,"yyyy")</f>
        <v>2017</v>
      </c>
      <c r="W2505" s="5" t="str">
        <f>TEXT(Y2505,"mmm")</f>
        <v>Apr</v>
      </c>
      <c r="X2505" s="1" t="str">
        <f>TEXT(Y2505,"yyyy")</f>
        <v>2017</v>
      </c>
      <c r="Y2505" s="27">
        <f>(((J2505/60)/60)/24)+DATE(1970,1,1)</f>
        <v>42832.733032407406</v>
      </c>
    </row>
    <row r="2506" spans="1:25" ht="48" x14ac:dyDescent="0.2">
      <c r="A2506" s="1">
        <v>3015</v>
      </c>
      <c r="B2506" s="7" t="s">
        <v>3015</v>
      </c>
      <c r="C2506" s="7" t="s">
        <v>7125</v>
      </c>
      <c r="D2506" s="1">
        <v>3400</v>
      </c>
      <c r="E2506" s="37" t="str">
        <f>VLOOKUP(D2506,'Vlookup Table Bonus Point'!$C$3:$D$26,2,TRUE)</f>
        <v>1000 to 4999</v>
      </c>
      <c r="F2506" s="1">
        <v>3508</v>
      </c>
      <c r="G2506" s="1" t="s">
        <v>8218</v>
      </c>
      <c r="H2506" s="1" t="s">
        <v>8223</v>
      </c>
      <c r="I2506" s="1" t="s">
        <v>8245</v>
      </c>
      <c r="J2506" s="1">
        <v>1402459200</v>
      </c>
      <c r="K2506" s="1">
        <v>1401125238</v>
      </c>
      <c r="L2506" s="1" t="b">
        <v>0</v>
      </c>
      <c r="M2506" s="1">
        <v>40</v>
      </c>
      <c r="N2506" s="1" t="b">
        <v>1</v>
      </c>
      <c r="O2506" s="1" t="s">
        <v>8302</v>
      </c>
      <c r="P2506" s="28">
        <f>F2506/D2506</f>
        <v>1.0317647058823529</v>
      </c>
      <c r="Q2506" s="29">
        <f>IF(M2506&gt;0,F2506/M2506,0)</f>
        <v>87.7</v>
      </c>
      <c r="R2506" s="9" t="str">
        <f>LEFT(O2506,SEARCH("/",O2506,1)-1)</f>
        <v>theater</v>
      </c>
      <c r="S2506" s="26" t="str">
        <f>RIGHT(O2506,LEN(O2506)-SEARCH("/",O2506,1))</f>
        <v>spaces</v>
      </c>
      <c r="T2506" s="27">
        <f>(((K2506/60)/60)/24)+DATE(1970,1,1)</f>
        <v>41785.72729166667</v>
      </c>
      <c r="U2506" s="5" t="str">
        <f>TEXT(T2506,"mmm")</f>
        <v>May</v>
      </c>
      <c r="V2506" s="5" t="str">
        <f>TEXT(T2506,"yyyy")</f>
        <v>2014</v>
      </c>
      <c r="W2506" s="5" t="str">
        <f>TEXT(Y2506,"mmm")</f>
        <v>Jun</v>
      </c>
      <c r="X2506" s="1" t="str">
        <f>TEXT(Y2506,"yyyy")</f>
        <v>2014</v>
      </c>
      <c r="Y2506" s="27">
        <f>(((J2506/60)/60)/24)+DATE(1970,1,1)</f>
        <v>41801.166666666664</v>
      </c>
    </row>
    <row r="2507" spans="1:25" ht="48" x14ac:dyDescent="0.2">
      <c r="A2507" s="1">
        <v>3585</v>
      </c>
      <c r="B2507" s="7" t="s">
        <v>3584</v>
      </c>
      <c r="C2507" s="7" t="s">
        <v>7695</v>
      </c>
      <c r="D2507" s="1">
        <v>3400</v>
      </c>
      <c r="E2507" s="37" t="str">
        <f>VLOOKUP(D2507,'Vlookup Table Bonus Point'!$C$3:$D$26,2,TRUE)</f>
        <v>1000 to 4999</v>
      </c>
      <c r="F2507" s="1">
        <v>4050</v>
      </c>
      <c r="G2507" s="1" t="s">
        <v>8218</v>
      </c>
      <c r="H2507" s="1" t="s">
        <v>8223</v>
      </c>
      <c r="I2507" s="1" t="s">
        <v>8245</v>
      </c>
      <c r="J2507" s="1">
        <v>1419181890</v>
      </c>
      <c r="K2507" s="1">
        <v>1416589890</v>
      </c>
      <c r="L2507" s="1" t="b">
        <v>0</v>
      </c>
      <c r="M2507" s="1">
        <v>23</v>
      </c>
      <c r="N2507" s="1" t="b">
        <v>1</v>
      </c>
      <c r="O2507" s="1" t="s">
        <v>8270</v>
      </c>
      <c r="P2507" s="28">
        <f>F2507/D2507</f>
        <v>1.1911764705882353</v>
      </c>
      <c r="Q2507" s="29">
        <f>IF(M2507&gt;0,F2507/M2507,0)</f>
        <v>176.08695652173913</v>
      </c>
      <c r="R2507" s="9" t="str">
        <f>LEFT(O2507,SEARCH("/",O2507,1)-1)</f>
        <v>theater</v>
      </c>
      <c r="S2507" s="26" t="str">
        <f>RIGHT(O2507,LEN(O2507)-SEARCH("/",O2507,1))</f>
        <v>plays</v>
      </c>
      <c r="T2507" s="27">
        <f>(((K2507/60)/60)/24)+DATE(1970,1,1)</f>
        <v>41964.716319444444</v>
      </c>
      <c r="U2507" s="5" t="str">
        <f>TEXT(T2507,"mmm")</f>
        <v>Nov</v>
      </c>
      <c r="V2507" s="5" t="str">
        <f>TEXT(T2507,"yyyy")</f>
        <v>2014</v>
      </c>
      <c r="W2507" s="5" t="str">
        <f>TEXT(Y2507,"mmm")</f>
        <v>Dec</v>
      </c>
      <c r="X2507" s="1" t="str">
        <f>TEXT(Y2507,"yyyy")</f>
        <v>2014</v>
      </c>
      <c r="Y2507" s="27">
        <f>(((J2507/60)/60)/24)+DATE(1970,1,1)</f>
        <v>41994.716319444444</v>
      </c>
    </row>
    <row r="2508" spans="1:25" ht="48" x14ac:dyDescent="0.2">
      <c r="A2508" s="1">
        <v>1882</v>
      </c>
      <c r="B2508" s="7" t="s">
        <v>1883</v>
      </c>
      <c r="C2508" s="7" t="s">
        <v>5992</v>
      </c>
      <c r="D2508" s="1">
        <v>3350</v>
      </c>
      <c r="E2508" s="37" t="str">
        <f>VLOOKUP(D2508,'Vlookup Table Bonus Point'!$C$3:$D$26,2,TRUE)</f>
        <v>1000 to 4999</v>
      </c>
      <c r="F2508" s="1">
        <v>3380</v>
      </c>
      <c r="G2508" s="1" t="s">
        <v>8218</v>
      </c>
      <c r="H2508" s="1" t="s">
        <v>8223</v>
      </c>
      <c r="I2508" s="1" t="s">
        <v>8245</v>
      </c>
      <c r="J2508" s="1">
        <v>1341964080</v>
      </c>
      <c r="K2508" s="1">
        <v>1339109212</v>
      </c>
      <c r="L2508" s="1" t="b">
        <v>0</v>
      </c>
      <c r="M2508" s="1">
        <v>81</v>
      </c>
      <c r="N2508" s="1" t="b">
        <v>1</v>
      </c>
      <c r="O2508" s="1" t="s">
        <v>8278</v>
      </c>
      <c r="P2508" s="28">
        <f>F2508/D2508</f>
        <v>1.008955223880597</v>
      </c>
      <c r="Q2508" s="29">
        <f>IF(M2508&gt;0,F2508/M2508,0)</f>
        <v>41.728395061728392</v>
      </c>
      <c r="R2508" s="9" t="str">
        <f>LEFT(O2508,SEARCH("/",O2508,1)-1)</f>
        <v>music</v>
      </c>
      <c r="S2508" s="26" t="str">
        <f>RIGHT(O2508,LEN(O2508)-SEARCH("/",O2508,1))</f>
        <v>indie rock</v>
      </c>
      <c r="T2508" s="27">
        <f>(((K2508/60)/60)/24)+DATE(1970,1,1)</f>
        <v>41067.949212962965</v>
      </c>
      <c r="U2508" s="5" t="str">
        <f>TEXT(T2508,"mmm")</f>
        <v>Jun</v>
      </c>
      <c r="V2508" s="5" t="str">
        <f>TEXT(T2508,"yyyy")</f>
        <v>2012</v>
      </c>
      <c r="W2508" s="5" t="str">
        <f>TEXT(Y2508,"mmm")</f>
        <v>Jul</v>
      </c>
      <c r="X2508" s="1" t="str">
        <f>TEXT(Y2508,"yyyy")</f>
        <v>2012</v>
      </c>
      <c r="Y2508" s="27">
        <f>(((J2508/60)/60)/24)+DATE(1970,1,1)</f>
        <v>41100.991666666669</v>
      </c>
    </row>
    <row r="2509" spans="1:25" ht="48" x14ac:dyDescent="0.2">
      <c r="A2509" s="1">
        <v>3341</v>
      </c>
      <c r="B2509" s="7" t="s">
        <v>3341</v>
      </c>
      <c r="C2509" s="7" t="s">
        <v>7451</v>
      </c>
      <c r="D2509" s="1">
        <v>3350</v>
      </c>
      <c r="E2509" s="37" t="str">
        <f>VLOOKUP(D2509,'Vlookup Table Bonus Point'!$C$3:$D$26,2,TRUE)</f>
        <v>1000 to 4999</v>
      </c>
      <c r="F2509" s="1">
        <v>3350</v>
      </c>
      <c r="G2509" s="1" t="s">
        <v>8218</v>
      </c>
      <c r="H2509" s="1" t="s">
        <v>8224</v>
      </c>
      <c r="I2509" s="1" t="s">
        <v>8246</v>
      </c>
      <c r="J2509" s="1">
        <v>1465750800</v>
      </c>
      <c r="K2509" s="1">
        <v>1463771421</v>
      </c>
      <c r="L2509" s="1" t="b">
        <v>0</v>
      </c>
      <c r="M2509" s="1">
        <v>28</v>
      </c>
      <c r="N2509" s="1" t="b">
        <v>1</v>
      </c>
      <c r="O2509" s="1" t="s">
        <v>8270</v>
      </c>
      <c r="P2509" s="28">
        <f>F2509/D2509</f>
        <v>1</v>
      </c>
      <c r="Q2509" s="29">
        <f>IF(M2509&gt;0,F2509/M2509,0)</f>
        <v>119.64285714285714</v>
      </c>
      <c r="R2509" s="9" t="str">
        <f>LEFT(O2509,SEARCH("/",O2509,1)-1)</f>
        <v>theater</v>
      </c>
      <c r="S2509" s="26" t="str">
        <f>RIGHT(O2509,LEN(O2509)-SEARCH("/",O2509,1))</f>
        <v>plays</v>
      </c>
      <c r="T2509" s="27">
        <f>(((K2509/60)/60)/24)+DATE(1970,1,1)</f>
        <v>42510.798854166671</v>
      </c>
      <c r="U2509" s="5" t="str">
        <f>TEXT(T2509,"mmm")</f>
        <v>May</v>
      </c>
      <c r="V2509" s="5" t="str">
        <f>TEXT(T2509,"yyyy")</f>
        <v>2016</v>
      </c>
      <c r="W2509" s="5" t="str">
        <f>TEXT(Y2509,"mmm")</f>
        <v>Jun</v>
      </c>
      <c r="X2509" s="1" t="str">
        <f>TEXT(Y2509,"yyyy")</f>
        <v>2016</v>
      </c>
      <c r="Y2509" s="27">
        <f>(((J2509/60)/60)/24)+DATE(1970,1,1)</f>
        <v>42533.708333333328</v>
      </c>
    </row>
    <row r="2510" spans="1:25" ht="48" x14ac:dyDescent="0.2">
      <c r="A2510" s="1">
        <v>3483</v>
      </c>
      <c r="B2510" s="7" t="s">
        <v>3482</v>
      </c>
      <c r="C2510" s="7" t="s">
        <v>7593</v>
      </c>
      <c r="D2510" s="1">
        <v>3350</v>
      </c>
      <c r="E2510" s="37" t="str">
        <f>VLOOKUP(D2510,'Vlookup Table Bonus Point'!$C$3:$D$26,2,TRUE)</f>
        <v>1000 to 4999</v>
      </c>
      <c r="F2510" s="1">
        <v>5358</v>
      </c>
      <c r="G2510" s="1" t="s">
        <v>8218</v>
      </c>
      <c r="H2510" s="1" t="s">
        <v>8223</v>
      </c>
      <c r="I2510" s="1" t="s">
        <v>8245</v>
      </c>
      <c r="J2510" s="1">
        <v>1404403381</v>
      </c>
      <c r="K2510" s="1">
        <v>1401811381</v>
      </c>
      <c r="L2510" s="1" t="b">
        <v>0</v>
      </c>
      <c r="M2510" s="1">
        <v>133</v>
      </c>
      <c r="N2510" s="1" t="b">
        <v>1</v>
      </c>
      <c r="O2510" s="1" t="s">
        <v>8270</v>
      </c>
      <c r="P2510" s="28">
        <f>F2510/D2510</f>
        <v>1.599402985074627</v>
      </c>
      <c r="Q2510" s="29">
        <f>IF(M2510&gt;0,F2510/M2510,0)</f>
        <v>40.285714285714285</v>
      </c>
      <c r="R2510" s="9" t="str">
        <f>LEFT(O2510,SEARCH("/",O2510,1)-1)</f>
        <v>theater</v>
      </c>
      <c r="S2510" s="26" t="str">
        <f>RIGHT(O2510,LEN(O2510)-SEARCH("/",O2510,1))</f>
        <v>plays</v>
      </c>
      <c r="T2510" s="27">
        <f>(((K2510/60)/60)/24)+DATE(1970,1,1)</f>
        <v>41793.668761574074</v>
      </c>
      <c r="U2510" s="5" t="str">
        <f>TEXT(T2510,"mmm")</f>
        <v>Jun</v>
      </c>
      <c r="V2510" s="5" t="str">
        <f>TEXT(T2510,"yyyy")</f>
        <v>2014</v>
      </c>
      <c r="W2510" s="5" t="str">
        <f>TEXT(Y2510,"mmm")</f>
        <v>Jul</v>
      </c>
      <c r="X2510" s="1" t="str">
        <f>TEXT(Y2510,"yyyy")</f>
        <v>2014</v>
      </c>
      <c r="Y2510" s="27">
        <f>(((J2510/60)/60)/24)+DATE(1970,1,1)</f>
        <v>41823.668761574074</v>
      </c>
    </row>
    <row r="2511" spans="1:25" ht="32" x14ac:dyDescent="0.2">
      <c r="A2511" s="1">
        <v>1579</v>
      </c>
      <c r="B2511" s="7" t="s">
        <v>1580</v>
      </c>
      <c r="C2511" s="7" t="s">
        <v>5689</v>
      </c>
      <c r="D2511" s="1">
        <v>3333</v>
      </c>
      <c r="E2511" s="37" t="str">
        <f>VLOOKUP(D2511,'Vlookup Table Bonus Point'!$C$3:$D$26,2,TRUE)</f>
        <v>1000 to 4999</v>
      </c>
      <c r="F2511" s="1">
        <v>28</v>
      </c>
      <c r="G2511" s="1" t="s">
        <v>8219</v>
      </c>
      <c r="H2511" s="1" t="s">
        <v>8223</v>
      </c>
      <c r="I2511" s="1" t="s">
        <v>8245</v>
      </c>
      <c r="J2511" s="1">
        <v>1377734091</v>
      </c>
      <c r="K2511" s="1">
        <v>1374882891</v>
      </c>
      <c r="L2511" s="1" t="b">
        <v>0</v>
      </c>
      <c r="M2511" s="1">
        <v>2</v>
      </c>
      <c r="N2511" s="1" t="b">
        <v>0</v>
      </c>
      <c r="O2511" s="1" t="s">
        <v>8289</v>
      </c>
      <c r="P2511" s="28">
        <f>F2511/D2511</f>
        <v>8.4008400840084006E-3</v>
      </c>
      <c r="Q2511" s="29">
        <f>IF(M2511&gt;0,F2511/M2511,0)</f>
        <v>14</v>
      </c>
      <c r="R2511" s="9" t="str">
        <f>LEFT(O2511,SEARCH("/",O2511,1)-1)</f>
        <v>publishing</v>
      </c>
      <c r="S2511" s="26" t="str">
        <f>RIGHT(O2511,LEN(O2511)-SEARCH("/",O2511,1))</f>
        <v>art books</v>
      </c>
      <c r="T2511" s="27">
        <f>(((K2511/60)/60)/24)+DATE(1970,1,1)</f>
        <v>41481.996423611112</v>
      </c>
      <c r="U2511" s="5" t="str">
        <f>TEXT(T2511,"mmm")</f>
        <v>Jul</v>
      </c>
      <c r="V2511" s="5" t="str">
        <f>TEXT(T2511,"yyyy")</f>
        <v>2013</v>
      </c>
      <c r="W2511" s="5" t="str">
        <f>TEXT(Y2511,"mmm")</f>
        <v>Aug</v>
      </c>
      <c r="X2511" s="1" t="str">
        <f>TEXT(Y2511,"yyyy")</f>
        <v>2013</v>
      </c>
      <c r="Y2511" s="27">
        <f>(((J2511/60)/60)/24)+DATE(1970,1,1)</f>
        <v>41514.996423611112</v>
      </c>
    </row>
    <row r="2512" spans="1:25" ht="48" x14ac:dyDescent="0.2">
      <c r="A2512" s="1">
        <v>420</v>
      </c>
      <c r="B2512" s="7" t="s">
        <v>421</v>
      </c>
      <c r="C2512" s="7" t="s">
        <v>4530</v>
      </c>
      <c r="D2512" s="1">
        <v>3300</v>
      </c>
      <c r="E2512" s="37" t="str">
        <f>VLOOKUP(D2512,'Vlookup Table Bonus Point'!$C$3:$D$26,2,TRUE)</f>
        <v>1000 to 4999</v>
      </c>
      <c r="F2512" s="1">
        <v>14.5</v>
      </c>
      <c r="G2512" s="1" t="s">
        <v>8220</v>
      </c>
      <c r="H2512" s="1" t="s">
        <v>8223</v>
      </c>
      <c r="I2512" s="1" t="s">
        <v>8245</v>
      </c>
      <c r="J2512" s="1">
        <v>1394772031</v>
      </c>
      <c r="K2512" s="1">
        <v>1392183631</v>
      </c>
      <c r="L2512" s="1" t="b">
        <v>0</v>
      </c>
      <c r="M2512" s="1">
        <v>3</v>
      </c>
      <c r="N2512" s="1" t="b">
        <v>0</v>
      </c>
      <c r="O2512" s="1" t="s">
        <v>8269</v>
      </c>
      <c r="P2512" s="28">
        <f>F2512/D2512</f>
        <v>4.3939393939393936E-3</v>
      </c>
      <c r="Q2512" s="29">
        <f>IF(M2512&gt;0,F2512/M2512,0)</f>
        <v>4.833333333333333</v>
      </c>
      <c r="R2512" s="9" t="str">
        <f>LEFT(O2512,SEARCH("/",O2512,1)-1)</f>
        <v>film &amp; video</v>
      </c>
      <c r="S2512" s="26" t="str">
        <f>RIGHT(O2512,LEN(O2512)-SEARCH("/",O2512,1))</f>
        <v>animation</v>
      </c>
      <c r="T2512" s="27">
        <f>(((K2512/60)/60)/24)+DATE(1970,1,1)</f>
        <v>41682.23646990741</v>
      </c>
      <c r="U2512" s="5" t="str">
        <f>TEXT(T2512,"mmm")</f>
        <v>Feb</v>
      </c>
      <c r="V2512" s="5" t="str">
        <f>TEXT(T2512,"yyyy")</f>
        <v>2014</v>
      </c>
      <c r="W2512" s="5" t="str">
        <f>TEXT(Y2512,"mmm")</f>
        <v>Mar</v>
      </c>
      <c r="X2512" s="1" t="str">
        <f>TEXT(Y2512,"yyyy")</f>
        <v>2014</v>
      </c>
      <c r="Y2512" s="27">
        <f>(((J2512/60)/60)/24)+DATE(1970,1,1)</f>
        <v>41712.194803240738</v>
      </c>
    </row>
    <row r="2513" spans="1:25" ht="48" x14ac:dyDescent="0.2">
      <c r="A2513" s="1">
        <v>474</v>
      </c>
      <c r="B2513" s="7" t="s">
        <v>475</v>
      </c>
      <c r="C2513" s="7" t="s">
        <v>4584</v>
      </c>
      <c r="D2513" s="1">
        <v>3300</v>
      </c>
      <c r="E2513" s="37" t="str">
        <f>VLOOKUP(D2513,'Vlookup Table Bonus Point'!$C$3:$D$26,2,TRUE)</f>
        <v>1000 to 4999</v>
      </c>
      <c r="F2513" s="1">
        <v>1</v>
      </c>
      <c r="G2513" s="1" t="s">
        <v>8220</v>
      </c>
      <c r="H2513" s="1" t="s">
        <v>8223</v>
      </c>
      <c r="I2513" s="1" t="s">
        <v>8245</v>
      </c>
      <c r="J2513" s="1">
        <v>1487318029</v>
      </c>
      <c r="K2513" s="1">
        <v>1484726029</v>
      </c>
      <c r="L2513" s="1" t="b">
        <v>0</v>
      </c>
      <c r="M2513" s="1">
        <v>1</v>
      </c>
      <c r="N2513" s="1" t="b">
        <v>0</v>
      </c>
      <c r="O2513" s="1" t="s">
        <v>8269</v>
      </c>
      <c r="P2513" s="28">
        <f>F2513/D2513</f>
        <v>3.0303030303030303E-4</v>
      </c>
      <c r="Q2513" s="29">
        <f>IF(M2513&gt;0,F2513/M2513,0)</f>
        <v>1</v>
      </c>
      <c r="R2513" s="9" t="str">
        <f>LEFT(O2513,SEARCH("/",O2513,1)-1)</f>
        <v>film &amp; video</v>
      </c>
      <c r="S2513" s="26" t="str">
        <f>RIGHT(O2513,LEN(O2513)-SEARCH("/",O2513,1))</f>
        <v>animation</v>
      </c>
      <c r="T2513" s="27">
        <f>(((K2513/60)/60)/24)+DATE(1970,1,1)</f>
        <v>42753.329039351855</v>
      </c>
      <c r="U2513" s="5" t="str">
        <f>TEXT(T2513,"mmm")</f>
        <v>Jan</v>
      </c>
      <c r="V2513" s="5" t="str">
        <f>TEXT(T2513,"yyyy")</f>
        <v>2017</v>
      </c>
      <c r="W2513" s="5" t="str">
        <f>TEXT(Y2513,"mmm")</f>
        <v>Feb</v>
      </c>
      <c r="X2513" s="1" t="str">
        <f>TEXT(Y2513,"yyyy")</f>
        <v>2017</v>
      </c>
      <c r="Y2513" s="27">
        <f>(((J2513/60)/60)/24)+DATE(1970,1,1)</f>
        <v>42783.329039351855</v>
      </c>
    </row>
    <row r="2514" spans="1:25" ht="48" x14ac:dyDescent="0.2">
      <c r="A2514" s="1">
        <v>536</v>
      </c>
      <c r="B2514" s="7" t="s">
        <v>537</v>
      </c>
      <c r="C2514" s="7" t="s">
        <v>4646</v>
      </c>
      <c r="D2514" s="1">
        <v>3300</v>
      </c>
      <c r="E2514" s="37" t="str">
        <f>VLOOKUP(D2514,'Vlookup Table Bonus Point'!$C$3:$D$26,2,TRUE)</f>
        <v>1000 to 4999</v>
      </c>
      <c r="F2514" s="1">
        <v>3902.5</v>
      </c>
      <c r="G2514" s="1" t="s">
        <v>8218</v>
      </c>
      <c r="H2514" s="1" t="s">
        <v>8224</v>
      </c>
      <c r="I2514" s="1" t="s">
        <v>8246</v>
      </c>
      <c r="J2514" s="1">
        <v>1438624800</v>
      </c>
      <c r="K2514" s="1">
        <v>1435133807</v>
      </c>
      <c r="L2514" s="1" t="b">
        <v>0</v>
      </c>
      <c r="M2514" s="1">
        <v>39</v>
      </c>
      <c r="N2514" s="1" t="b">
        <v>1</v>
      </c>
      <c r="O2514" s="1" t="s">
        <v>8270</v>
      </c>
      <c r="P2514" s="28">
        <f>F2514/D2514</f>
        <v>1.1825757575757576</v>
      </c>
      <c r="Q2514" s="29">
        <f>IF(M2514&gt;0,F2514/M2514,0)</f>
        <v>100.06410256410257</v>
      </c>
      <c r="R2514" s="9" t="str">
        <f>LEFT(O2514,SEARCH("/",O2514,1)-1)</f>
        <v>theater</v>
      </c>
      <c r="S2514" s="26" t="str">
        <f>RIGHT(O2514,LEN(O2514)-SEARCH("/",O2514,1))</f>
        <v>plays</v>
      </c>
      <c r="T2514" s="27">
        <f>(((K2514/60)/60)/24)+DATE(1970,1,1)</f>
        <v>42179.344988425932</v>
      </c>
      <c r="U2514" s="5" t="str">
        <f>TEXT(T2514,"mmm")</f>
        <v>Jun</v>
      </c>
      <c r="V2514" s="5" t="str">
        <f>TEXT(T2514,"yyyy")</f>
        <v>2015</v>
      </c>
      <c r="W2514" s="5" t="str">
        <f>TEXT(Y2514,"mmm")</f>
        <v>Aug</v>
      </c>
      <c r="X2514" s="1" t="str">
        <f>TEXT(Y2514,"yyyy")</f>
        <v>2015</v>
      </c>
      <c r="Y2514" s="27">
        <f>(((J2514/60)/60)/24)+DATE(1970,1,1)</f>
        <v>42219.75</v>
      </c>
    </row>
    <row r="2515" spans="1:25" ht="48" x14ac:dyDescent="0.2">
      <c r="A2515" s="1">
        <v>916</v>
      </c>
      <c r="B2515" s="7" t="s">
        <v>917</v>
      </c>
      <c r="C2515" s="7" t="s">
        <v>5026</v>
      </c>
      <c r="D2515" s="1">
        <v>3300</v>
      </c>
      <c r="E2515" s="37" t="str">
        <f>VLOOKUP(D2515,'Vlookup Table Bonus Point'!$C$3:$D$26,2,TRUE)</f>
        <v>1000 to 4999</v>
      </c>
      <c r="F2515" s="1">
        <v>0</v>
      </c>
      <c r="G2515" s="1" t="s">
        <v>8220</v>
      </c>
      <c r="H2515" s="1" t="s">
        <v>8223</v>
      </c>
      <c r="I2515" s="1" t="s">
        <v>8245</v>
      </c>
      <c r="J2515" s="1">
        <v>1287723600</v>
      </c>
      <c r="K2515" s="1">
        <v>1284409734</v>
      </c>
      <c r="L2515" s="1" t="b">
        <v>0</v>
      </c>
      <c r="M2515" s="1">
        <v>0</v>
      </c>
      <c r="N2515" s="1" t="b">
        <v>0</v>
      </c>
      <c r="O2515" s="1" t="s">
        <v>8277</v>
      </c>
      <c r="P2515" s="28">
        <f>F2515/D2515</f>
        <v>0</v>
      </c>
      <c r="Q2515" s="29">
        <f>IF(M2515&gt;0,F2515/M2515,0)</f>
        <v>0</v>
      </c>
      <c r="R2515" s="9" t="str">
        <f>LEFT(O2515,SEARCH("/",O2515,1)-1)</f>
        <v>music</v>
      </c>
      <c r="S2515" s="26" t="str">
        <f>RIGHT(O2515,LEN(O2515)-SEARCH("/",O2515,1))</f>
        <v>jazz</v>
      </c>
      <c r="T2515" s="27">
        <f>(((K2515/60)/60)/24)+DATE(1970,1,1)</f>
        <v>40434.853402777779</v>
      </c>
      <c r="U2515" s="5" t="str">
        <f>TEXT(T2515,"mmm")</f>
        <v>Sep</v>
      </c>
      <c r="V2515" s="5" t="str">
        <f>TEXT(T2515,"yyyy")</f>
        <v>2010</v>
      </c>
      <c r="W2515" s="5" t="str">
        <f>TEXT(Y2515,"mmm")</f>
        <v>Oct</v>
      </c>
      <c r="X2515" s="1" t="str">
        <f>TEXT(Y2515,"yyyy")</f>
        <v>2010</v>
      </c>
      <c r="Y2515" s="27">
        <f>(((J2515/60)/60)/24)+DATE(1970,1,1)</f>
        <v>40473.208333333336</v>
      </c>
    </row>
    <row r="2516" spans="1:25" ht="48" x14ac:dyDescent="0.2">
      <c r="A2516" s="1">
        <v>1260</v>
      </c>
      <c r="B2516" s="7" t="s">
        <v>1261</v>
      </c>
      <c r="C2516" s="7" t="s">
        <v>5370</v>
      </c>
      <c r="D2516" s="1">
        <v>3300</v>
      </c>
      <c r="E2516" s="37" t="str">
        <f>VLOOKUP(D2516,'Vlookup Table Bonus Point'!$C$3:$D$26,2,TRUE)</f>
        <v>1000 to 4999</v>
      </c>
      <c r="F2516" s="1">
        <v>3751</v>
      </c>
      <c r="G2516" s="1" t="s">
        <v>8218</v>
      </c>
      <c r="H2516" s="1" t="s">
        <v>8223</v>
      </c>
      <c r="I2516" s="1" t="s">
        <v>8245</v>
      </c>
      <c r="J2516" s="1">
        <v>1393445620</v>
      </c>
      <c r="K2516" s="1">
        <v>1390853620</v>
      </c>
      <c r="L2516" s="1" t="b">
        <v>1</v>
      </c>
      <c r="M2516" s="1">
        <v>74</v>
      </c>
      <c r="N2516" s="1" t="b">
        <v>1</v>
      </c>
      <c r="O2516" s="1" t="s">
        <v>8275</v>
      </c>
      <c r="P2516" s="28">
        <f>F2516/D2516</f>
        <v>1.1366666666666667</v>
      </c>
      <c r="Q2516" s="29">
        <f>IF(M2516&gt;0,F2516/M2516,0)</f>
        <v>50.689189189189186</v>
      </c>
      <c r="R2516" s="9" t="str">
        <f>LEFT(O2516,SEARCH("/",O2516,1)-1)</f>
        <v>music</v>
      </c>
      <c r="S2516" s="26" t="str">
        <f>RIGHT(O2516,LEN(O2516)-SEARCH("/",O2516,1))</f>
        <v>rock</v>
      </c>
      <c r="T2516" s="27">
        <f>(((K2516/60)/60)/24)+DATE(1970,1,1)</f>
        <v>41666.842824074076</v>
      </c>
      <c r="U2516" s="5" t="str">
        <f>TEXT(T2516,"mmm")</f>
        <v>Jan</v>
      </c>
      <c r="V2516" s="5" t="str">
        <f>TEXT(T2516,"yyyy")</f>
        <v>2014</v>
      </c>
      <c r="W2516" s="5" t="str">
        <f>TEXT(Y2516,"mmm")</f>
        <v>Feb</v>
      </c>
      <c r="X2516" s="1" t="str">
        <f>TEXT(Y2516,"yyyy")</f>
        <v>2014</v>
      </c>
      <c r="Y2516" s="27">
        <f>(((J2516/60)/60)/24)+DATE(1970,1,1)</f>
        <v>41696.842824074076</v>
      </c>
    </row>
    <row r="2517" spans="1:25" ht="32" x14ac:dyDescent="0.2">
      <c r="A2517" s="1">
        <v>2262</v>
      </c>
      <c r="B2517" s="7" t="s">
        <v>2263</v>
      </c>
      <c r="C2517" s="7" t="s">
        <v>6372</v>
      </c>
      <c r="D2517" s="1">
        <v>3300</v>
      </c>
      <c r="E2517" s="37" t="str">
        <f>VLOOKUP(D2517,'Vlookup Table Bonus Point'!$C$3:$D$26,2,TRUE)</f>
        <v>1000 to 4999</v>
      </c>
      <c r="F2517" s="1">
        <v>5087</v>
      </c>
      <c r="G2517" s="1" t="s">
        <v>8218</v>
      </c>
      <c r="H2517" s="1" t="s">
        <v>8223</v>
      </c>
      <c r="I2517" s="1" t="s">
        <v>8245</v>
      </c>
      <c r="J2517" s="1">
        <v>1416268800</v>
      </c>
      <c r="K2517" s="1">
        <v>1413295358</v>
      </c>
      <c r="L2517" s="1" t="b">
        <v>0</v>
      </c>
      <c r="M2517" s="1">
        <v>181</v>
      </c>
      <c r="N2517" s="1" t="b">
        <v>1</v>
      </c>
      <c r="O2517" s="1" t="s">
        <v>8296</v>
      </c>
      <c r="P2517" s="28">
        <f>F2517/D2517</f>
        <v>1.5415151515151515</v>
      </c>
      <c r="Q2517" s="29">
        <f>IF(M2517&gt;0,F2517/M2517,0)</f>
        <v>28.104972375690608</v>
      </c>
      <c r="R2517" s="9" t="str">
        <f>LEFT(O2517,SEARCH("/",O2517,1)-1)</f>
        <v>games</v>
      </c>
      <c r="S2517" s="26" t="str">
        <f>RIGHT(O2517,LEN(O2517)-SEARCH("/",O2517,1))</f>
        <v>tabletop games</v>
      </c>
      <c r="T2517" s="27">
        <f>(((K2517/60)/60)/24)+DATE(1970,1,1)</f>
        <v>41926.585162037038</v>
      </c>
      <c r="U2517" s="5" t="str">
        <f>TEXT(T2517,"mmm")</f>
        <v>Oct</v>
      </c>
      <c r="V2517" s="5" t="str">
        <f>TEXT(T2517,"yyyy")</f>
        <v>2014</v>
      </c>
      <c r="W2517" s="5" t="str">
        <f>TEXT(Y2517,"mmm")</f>
        <v>Nov</v>
      </c>
      <c r="X2517" s="1" t="str">
        <f>TEXT(Y2517,"yyyy")</f>
        <v>2014</v>
      </c>
      <c r="Y2517" s="27">
        <f>(((J2517/60)/60)/24)+DATE(1970,1,1)</f>
        <v>41961</v>
      </c>
    </row>
    <row r="2518" spans="1:25" ht="48" x14ac:dyDescent="0.2">
      <c r="A2518" s="1">
        <v>3261</v>
      </c>
      <c r="B2518" s="7" t="s">
        <v>3261</v>
      </c>
      <c r="C2518" s="7" t="s">
        <v>7371</v>
      </c>
      <c r="D2518" s="1">
        <v>3300</v>
      </c>
      <c r="E2518" s="37" t="str">
        <f>VLOOKUP(D2518,'Vlookup Table Bonus Point'!$C$3:$D$26,2,TRUE)</f>
        <v>1000 to 4999</v>
      </c>
      <c r="F2518" s="1">
        <v>3315</v>
      </c>
      <c r="G2518" s="1" t="s">
        <v>8218</v>
      </c>
      <c r="H2518" s="1" t="s">
        <v>8223</v>
      </c>
      <c r="I2518" s="1" t="s">
        <v>8245</v>
      </c>
      <c r="J2518" s="1">
        <v>1437067476</v>
      </c>
      <c r="K2518" s="1">
        <v>1434475476</v>
      </c>
      <c r="L2518" s="1" t="b">
        <v>1</v>
      </c>
      <c r="M2518" s="1">
        <v>49</v>
      </c>
      <c r="N2518" s="1" t="b">
        <v>1</v>
      </c>
      <c r="O2518" s="1" t="s">
        <v>8270</v>
      </c>
      <c r="P2518" s="28">
        <f>F2518/D2518</f>
        <v>1.0045454545454546</v>
      </c>
      <c r="Q2518" s="29">
        <f>IF(M2518&gt;0,F2518/M2518,0)</f>
        <v>67.65306122448979</v>
      </c>
      <c r="R2518" s="9" t="str">
        <f>LEFT(O2518,SEARCH("/",O2518,1)-1)</f>
        <v>theater</v>
      </c>
      <c r="S2518" s="26" t="str">
        <f>RIGHT(O2518,LEN(O2518)-SEARCH("/",O2518,1))</f>
        <v>plays</v>
      </c>
      <c r="T2518" s="27">
        <f>(((K2518/60)/60)/24)+DATE(1970,1,1)</f>
        <v>42171.725416666668</v>
      </c>
      <c r="U2518" s="5" t="str">
        <f>TEXT(T2518,"mmm")</f>
        <v>Jun</v>
      </c>
      <c r="V2518" s="5" t="str">
        <f>TEXT(T2518,"yyyy")</f>
        <v>2015</v>
      </c>
      <c r="W2518" s="5" t="str">
        <f>TEXT(Y2518,"mmm")</f>
        <v>Jul</v>
      </c>
      <c r="X2518" s="1" t="str">
        <f>TEXT(Y2518,"yyyy")</f>
        <v>2015</v>
      </c>
      <c r="Y2518" s="27">
        <f>(((J2518/60)/60)/24)+DATE(1970,1,1)</f>
        <v>42201.725416666668</v>
      </c>
    </row>
    <row r="2519" spans="1:25" ht="48" x14ac:dyDescent="0.2">
      <c r="A2519" s="1">
        <v>3322</v>
      </c>
      <c r="B2519" s="7" t="s">
        <v>3322</v>
      </c>
      <c r="C2519" s="7" t="s">
        <v>7432</v>
      </c>
      <c r="D2519" s="1">
        <v>3300</v>
      </c>
      <c r="E2519" s="37" t="str">
        <f>VLOOKUP(D2519,'Vlookup Table Bonus Point'!$C$3:$D$26,2,TRUE)</f>
        <v>1000 to 4999</v>
      </c>
      <c r="F2519" s="1">
        <v>3350</v>
      </c>
      <c r="G2519" s="1" t="s">
        <v>8218</v>
      </c>
      <c r="H2519" s="1" t="s">
        <v>8223</v>
      </c>
      <c r="I2519" s="1" t="s">
        <v>8245</v>
      </c>
      <c r="J2519" s="1">
        <v>1466567700</v>
      </c>
      <c r="K2519" s="1">
        <v>1464653696</v>
      </c>
      <c r="L2519" s="1" t="b">
        <v>0</v>
      </c>
      <c r="M2519" s="1">
        <v>23</v>
      </c>
      <c r="N2519" s="1" t="b">
        <v>1</v>
      </c>
      <c r="O2519" s="1" t="s">
        <v>8270</v>
      </c>
      <c r="P2519" s="28">
        <f>F2519/D2519</f>
        <v>1.0151515151515151</v>
      </c>
      <c r="Q2519" s="29">
        <f>IF(M2519&gt;0,F2519/M2519,0)</f>
        <v>145.65217391304347</v>
      </c>
      <c r="R2519" s="9" t="str">
        <f>LEFT(O2519,SEARCH("/",O2519,1)-1)</f>
        <v>theater</v>
      </c>
      <c r="S2519" s="26" t="str">
        <f>RIGHT(O2519,LEN(O2519)-SEARCH("/",O2519,1))</f>
        <v>plays</v>
      </c>
      <c r="T2519" s="27">
        <f>(((K2519/60)/60)/24)+DATE(1970,1,1)</f>
        <v>42521.010370370372</v>
      </c>
      <c r="U2519" s="5" t="str">
        <f>TEXT(T2519,"mmm")</f>
        <v>May</v>
      </c>
      <c r="V2519" s="5" t="str">
        <f>TEXT(T2519,"yyyy")</f>
        <v>2016</v>
      </c>
      <c r="W2519" s="5" t="str">
        <f>TEXT(Y2519,"mmm")</f>
        <v>Jun</v>
      </c>
      <c r="X2519" s="1" t="str">
        <f>TEXT(Y2519,"yyyy")</f>
        <v>2016</v>
      </c>
      <c r="Y2519" s="27">
        <f>(((J2519/60)/60)/24)+DATE(1970,1,1)</f>
        <v>42543.163194444445</v>
      </c>
    </row>
    <row r="2520" spans="1:25" ht="48" x14ac:dyDescent="0.2">
      <c r="A2520" s="1">
        <v>3526</v>
      </c>
      <c r="B2520" s="7" t="s">
        <v>3525</v>
      </c>
      <c r="C2520" s="7" t="s">
        <v>7636</v>
      </c>
      <c r="D2520" s="1">
        <v>3300</v>
      </c>
      <c r="E2520" s="37" t="str">
        <f>VLOOKUP(D2520,'Vlookup Table Bonus Point'!$C$3:$D$26,2,TRUE)</f>
        <v>1000 to 4999</v>
      </c>
      <c r="F2520" s="1">
        <v>3366</v>
      </c>
      <c r="G2520" s="1" t="s">
        <v>8218</v>
      </c>
      <c r="H2520" s="1" t="s">
        <v>8223</v>
      </c>
      <c r="I2520" s="1" t="s">
        <v>8245</v>
      </c>
      <c r="J2520" s="1">
        <v>1461823140</v>
      </c>
      <c r="K2520" s="1">
        <v>1459411371</v>
      </c>
      <c r="L2520" s="1" t="b">
        <v>0</v>
      </c>
      <c r="M2520" s="1">
        <v>34</v>
      </c>
      <c r="N2520" s="1" t="b">
        <v>1</v>
      </c>
      <c r="O2520" s="1" t="s">
        <v>8270</v>
      </c>
      <c r="P2520" s="28">
        <f>F2520/D2520</f>
        <v>1.02</v>
      </c>
      <c r="Q2520" s="29">
        <f>IF(M2520&gt;0,F2520/M2520,0)</f>
        <v>99</v>
      </c>
      <c r="R2520" s="9" t="str">
        <f>LEFT(O2520,SEARCH("/",O2520,1)-1)</f>
        <v>theater</v>
      </c>
      <c r="S2520" s="26" t="str">
        <f>RIGHT(O2520,LEN(O2520)-SEARCH("/",O2520,1))</f>
        <v>plays</v>
      </c>
      <c r="T2520" s="27">
        <f>(((K2520/60)/60)/24)+DATE(1970,1,1)</f>
        <v>42460.335312499999</v>
      </c>
      <c r="U2520" s="5" t="str">
        <f>TEXT(T2520,"mmm")</f>
        <v>Mar</v>
      </c>
      <c r="V2520" s="5" t="str">
        <f>TEXT(T2520,"yyyy")</f>
        <v>2016</v>
      </c>
      <c r="W2520" s="5" t="str">
        <f>TEXT(Y2520,"mmm")</f>
        <v>Apr</v>
      </c>
      <c r="X2520" s="1" t="str">
        <f>TEXT(Y2520,"yyyy")</f>
        <v>2016</v>
      </c>
      <c r="Y2520" s="27">
        <f>(((J2520/60)/60)/24)+DATE(1970,1,1)</f>
        <v>42488.249305555553</v>
      </c>
    </row>
    <row r="2521" spans="1:25" ht="32" x14ac:dyDescent="0.2">
      <c r="A2521" s="1">
        <v>3638</v>
      </c>
      <c r="B2521" s="7" t="s">
        <v>3636</v>
      </c>
      <c r="C2521" s="7" t="s">
        <v>7748</v>
      </c>
      <c r="D2521" s="1">
        <v>3300</v>
      </c>
      <c r="E2521" s="37" t="str">
        <f>VLOOKUP(D2521,'Vlookup Table Bonus Point'!$C$3:$D$26,2,TRUE)</f>
        <v>1000 to 4999</v>
      </c>
      <c r="F2521" s="1">
        <v>216</v>
      </c>
      <c r="G2521" s="1" t="s">
        <v>8220</v>
      </c>
      <c r="H2521" s="1" t="s">
        <v>8228</v>
      </c>
      <c r="I2521" s="1" t="s">
        <v>8250</v>
      </c>
      <c r="J2521" s="1">
        <v>1429456132</v>
      </c>
      <c r="K2521" s="1">
        <v>1424275732</v>
      </c>
      <c r="L2521" s="1" t="b">
        <v>0</v>
      </c>
      <c r="M2521" s="1">
        <v>2</v>
      </c>
      <c r="N2521" s="1" t="b">
        <v>0</v>
      </c>
      <c r="O2521" s="1" t="s">
        <v>8304</v>
      </c>
      <c r="P2521" s="28">
        <f>F2521/D2521</f>
        <v>6.545454545454546E-2</v>
      </c>
      <c r="Q2521" s="29">
        <f>IF(M2521&gt;0,F2521/M2521,0)</f>
        <v>108</v>
      </c>
      <c r="R2521" s="9" t="str">
        <f>LEFT(O2521,SEARCH("/",O2521,1)-1)</f>
        <v>theater</v>
      </c>
      <c r="S2521" s="26" t="str">
        <f>RIGHT(O2521,LEN(O2521)-SEARCH("/",O2521,1))</f>
        <v>musical</v>
      </c>
      <c r="T2521" s="27">
        <f>(((K2521/60)/60)/24)+DATE(1970,1,1)</f>
        <v>42053.672824074078</v>
      </c>
      <c r="U2521" s="5" t="str">
        <f>TEXT(T2521,"mmm")</f>
        <v>Feb</v>
      </c>
      <c r="V2521" s="5" t="str">
        <f>TEXT(T2521,"yyyy")</f>
        <v>2015</v>
      </c>
      <c r="W2521" s="5" t="str">
        <f>TEXT(Y2521,"mmm")</f>
        <v>Apr</v>
      </c>
      <c r="X2521" s="1" t="str">
        <f>TEXT(Y2521,"yyyy")</f>
        <v>2015</v>
      </c>
      <c r="Y2521" s="27">
        <f>(((J2521/60)/60)/24)+DATE(1970,1,1)</f>
        <v>42113.631157407406</v>
      </c>
    </row>
    <row r="2522" spans="1:25" ht="32" x14ac:dyDescent="0.2">
      <c r="A2522" s="1">
        <v>3720</v>
      </c>
      <c r="B2522" s="7" t="s">
        <v>3717</v>
      </c>
      <c r="C2522" s="7" t="s">
        <v>7830</v>
      </c>
      <c r="D2522" s="1">
        <v>3300</v>
      </c>
      <c r="E2522" s="37" t="str">
        <f>VLOOKUP(D2522,'Vlookup Table Bonus Point'!$C$3:$D$26,2,TRUE)</f>
        <v>1000 to 4999</v>
      </c>
      <c r="F2522" s="1">
        <v>3449</v>
      </c>
      <c r="G2522" s="1" t="s">
        <v>8218</v>
      </c>
      <c r="H2522" s="1" t="s">
        <v>8223</v>
      </c>
      <c r="I2522" s="1" t="s">
        <v>8245</v>
      </c>
      <c r="J2522" s="1">
        <v>1435881006</v>
      </c>
      <c r="K2522" s="1">
        <v>1433980206</v>
      </c>
      <c r="L2522" s="1" t="b">
        <v>0</v>
      </c>
      <c r="M2522" s="1">
        <v>40</v>
      </c>
      <c r="N2522" s="1" t="b">
        <v>1</v>
      </c>
      <c r="O2522" s="1" t="s">
        <v>8270</v>
      </c>
      <c r="P2522" s="28">
        <f>F2522/D2522</f>
        <v>1.0451515151515152</v>
      </c>
      <c r="Q2522" s="29">
        <f>IF(M2522&gt;0,F2522/M2522,0)</f>
        <v>86.224999999999994</v>
      </c>
      <c r="R2522" s="9" t="str">
        <f>LEFT(O2522,SEARCH("/",O2522,1)-1)</f>
        <v>theater</v>
      </c>
      <c r="S2522" s="26" t="str">
        <f>RIGHT(O2522,LEN(O2522)-SEARCH("/",O2522,1))</f>
        <v>plays</v>
      </c>
      <c r="T2522" s="27">
        <f>(((K2522/60)/60)/24)+DATE(1970,1,1)</f>
        <v>42165.993125000001</v>
      </c>
      <c r="U2522" s="5" t="str">
        <f>TEXT(T2522,"mmm")</f>
        <v>Jun</v>
      </c>
      <c r="V2522" s="5" t="str">
        <f>TEXT(T2522,"yyyy")</f>
        <v>2015</v>
      </c>
      <c r="W2522" s="5" t="str">
        <f>TEXT(Y2522,"mmm")</f>
        <v>Jul</v>
      </c>
      <c r="X2522" s="1" t="str">
        <f>TEXT(Y2522,"yyyy")</f>
        <v>2015</v>
      </c>
      <c r="Y2522" s="27">
        <f>(((J2522/60)/60)/24)+DATE(1970,1,1)</f>
        <v>42187.993125000001</v>
      </c>
    </row>
    <row r="2523" spans="1:25" ht="48" x14ac:dyDescent="0.2">
      <c r="A2523" s="1">
        <v>2751</v>
      </c>
      <c r="B2523" s="7" t="s">
        <v>2751</v>
      </c>
      <c r="C2523" s="7" t="s">
        <v>6861</v>
      </c>
      <c r="D2523" s="1">
        <v>3274</v>
      </c>
      <c r="E2523" s="37" t="str">
        <f>VLOOKUP(D2523,'Vlookup Table Bonus Point'!$C$3:$D$26,2,TRUE)</f>
        <v>1000 to 4999</v>
      </c>
      <c r="F2523" s="1">
        <v>0</v>
      </c>
      <c r="G2523" s="1" t="s">
        <v>8220</v>
      </c>
      <c r="H2523" s="1" t="s">
        <v>8223</v>
      </c>
      <c r="I2523" s="1" t="s">
        <v>8245</v>
      </c>
      <c r="J2523" s="1">
        <v>1403039842</v>
      </c>
      <c r="K2523" s="1">
        <v>1397855842</v>
      </c>
      <c r="L2523" s="1" t="b">
        <v>0</v>
      </c>
      <c r="M2523" s="1">
        <v>0</v>
      </c>
      <c r="N2523" s="1" t="b">
        <v>0</v>
      </c>
      <c r="O2523" s="1" t="s">
        <v>8303</v>
      </c>
      <c r="P2523" s="28">
        <f>F2523/D2523</f>
        <v>0</v>
      </c>
      <c r="Q2523" s="29">
        <f>IF(M2523&gt;0,F2523/M2523,0)</f>
        <v>0</v>
      </c>
      <c r="R2523" s="9" t="str">
        <f>LEFT(O2523,SEARCH("/",O2523,1)-1)</f>
        <v>publishing</v>
      </c>
      <c r="S2523" s="26" t="str">
        <f>RIGHT(O2523,LEN(O2523)-SEARCH("/",O2523,1))</f>
        <v>children's books</v>
      </c>
      <c r="T2523" s="27">
        <f>(((K2523/60)/60)/24)+DATE(1970,1,1)</f>
        <v>41747.887060185189</v>
      </c>
      <c r="U2523" s="5" t="str">
        <f>TEXT(T2523,"mmm")</f>
        <v>Apr</v>
      </c>
      <c r="V2523" s="5" t="str">
        <f>TEXT(T2523,"yyyy")</f>
        <v>2014</v>
      </c>
      <c r="W2523" s="5" t="str">
        <f>TEXT(Y2523,"mmm")</f>
        <v>Jun</v>
      </c>
      <c r="X2523" s="1" t="str">
        <f>TEXT(Y2523,"yyyy")</f>
        <v>2014</v>
      </c>
      <c r="Y2523" s="27">
        <f>(((J2523/60)/60)/24)+DATE(1970,1,1)</f>
        <v>41807.887060185189</v>
      </c>
    </row>
    <row r="2524" spans="1:25" ht="48" x14ac:dyDescent="0.2">
      <c r="A2524" s="1">
        <v>1717</v>
      </c>
      <c r="B2524" s="7" t="s">
        <v>1718</v>
      </c>
      <c r="C2524" s="7" t="s">
        <v>5827</v>
      </c>
      <c r="D2524" s="1">
        <v>3265</v>
      </c>
      <c r="E2524" s="37" t="str">
        <f>VLOOKUP(D2524,'Vlookup Table Bonus Point'!$C$3:$D$26,2,TRUE)</f>
        <v>1000 to 4999</v>
      </c>
      <c r="F2524" s="1">
        <v>1395</v>
      </c>
      <c r="G2524" s="1" t="s">
        <v>8220</v>
      </c>
      <c r="H2524" s="1" t="s">
        <v>8223</v>
      </c>
      <c r="I2524" s="1" t="s">
        <v>8245</v>
      </c>
      <c r="J2524" s="1">
        <v>1461211200</v>
      </c>
      <c r="K2524" s="1">
        <v>1459467238</v>
      </c>
      <c r="L2524" s="1" t="b">
        <v>0</v>
      </c>
      <c r="M2524" s="1">
        <v>41</v>
      </c>
      <c r="N2524" s="1" t="b">
        <v>0</v>
      </c>
      <c r="O2524" s="1" t="s">
        <v>8292</v>
      </c>
      <c r="P2524" s="28">
        <f>F2524/D2524</f>
        <v>0.42725880551301687</v>
      </c>
      <c r="Q2524" s="29">
        <f>IF(M2524&gt;0,F2524/M2524,0)</f>
        <v>34.024390243902438</v>
      </c>
      <c r="R2524" s="9" t="str">
        <f>LEFT(O2524,SEARCH("/",O2524,1)-1)</f>
        <v>music</v>
      </c>
      <c r="S2524" s="26" t="str">
        <f>RIGHT(O2524,LEN(O2524)-SEARCH("/",O2524,1))</f>
        <v>faith</v>
      </c>
      <c r="T2524" s="27">
        <f>(((K2524/60)/60)/24)+DATE(1970,1,1)</f>
        <v>42460.98192129629</v>
      </c>
      <c r="U2524" s="5" t="str">
        <f>TEXT(T2524,"mmm")</f>
        <v>Mar</v>
      </c>
      <c r="V2524" s="5" t="str">
        <f>TEXT(T2524,"yyyy")</f>
        <v>2016</v>
      </c>
      <c r="W2524" s="5" t="str">
        <f>TEXT(Y2524,"mmm")</f>
        <v>Apr</v>
      </c>
      <c r="X2524" s="1" t="str">
        <f>TEXT(Y2524,"yyyy")</f>
        <v>2016</v>
      </c>
      <c r="Y2524" s="27">
        <f>(((J2524/60)/60)/24)+DATE(1970,1,1)</f>
        <v>42481.166666666672</v>
      </c>
    </row>
    <row r="2525" spans="1:25" ht="48" x14ac:dyDescent="0.2">
      <c r="A2525" s="1">
        <v>3938</v>
      </c>
      <c r="B2525" s="7" t="s">
        <v>3935</v>
      </c>
      <c r="C2525" s="7" t="s">
        <v>8046</v>
      </c>
      <c r="D2525" s="1">
        <v>3255</v>
      </c>
      <c r="E2525" s="37" t="str">
        <f>VLOOKUP(D2525,'Vlookup Table Bonus Point'!$C$3:$D$26,2,TRUE)</f>
        <v>1000 to 4999</v>
      </c>
      <c r="F2525" s="1">
        <v>397</v>
      </c>
      <c r="G2525" s="1" t="s">
        <v>8220</v>
      </c>
      <c r="H2525" s="1" t="s">
        <v>8223</v>
      </c>
      <c r="I2525" s="1" t="s">
        <v>8245</v>
      </c>
      <c r="J2525" s="1">
        <v>1435441454</v>
      </c>
      <c r="K2525" s="1">
        <v>1432763054</v>
      </c>
      <c r="L2525" s="1" t="b">
        <v>0</v>
      </c>
      <c r="M2525" s="1">
        <v>5</v>
      </c>
      <c r="N2525" s="1" t="b">
        <v>0</v>
      </c>
      <c r="O2525" s="1" t="s">
        <v>8270</v>
      </c>
      <c r="P2525" s="28">
        <f>F2525/D2525</f>
        <v>0.12196620583717357</v>
      </c>
      <c r="Q2525" s="29">
        <f>IF(M2525&gt;0,F2525/M2525,0)</f>
        <v>79.400000000000006</v>
      </c>
      <c r="R2525" s="9" t="str">
        <f>LEFT(O2525,SEARCH("/",O2525,1)-1)</f>
        <v>theater</v>
      </c>
      <c r="S2525" s="26" t="str">
        <f>RIGHT(O2525,LEN(O2525)-SEARCH("/",O2525,1))</f>
        <v>plays</v>
      </c>
      <c r="T2525" s="27">
        <f>(((K2525/60)/60)/24)+DATE(1970,1,1)</f>
        <v>42151.905717592599</v>
      </c>
      <c r="U2525" s="5" t="str">
        <f>TEXT(T2525,"mmm")</f>
        <v>May</v>
      </c>
      <c r="V2525" s="5" t="str">
        <f>TEXT(T2525,"yyyy")</f>
        <v>2015</v>
      </c>
      <c r="W2525" s="5" t="str">
        <f>TEXT(Y2525,"mmm")</f>
        <v>Jun</v>
      </c>
      <c r="X2525" s="1" t="str">
        <f>TEXT(Y2525,"yyyy")</f>
        <v>2015</v>
      </c>
      <c r="Y2525" s="27">
        <f>(((J2525/60)/60)/24)+DATE(1970,1,1)</f>
        <v>42182.905717592599</v>
      </c>
    </row>
    <row r="2526" spans="1:25" ht="48" x14ac:dyDescent="0.2">
      <c r="A2526" s="1">
        <v>119</v>
      </c>
      <c r="B2526" s="7" t="s">
        <v>121</v>
      </c>
      <c r="C2526" s="7" t="s">
        <v>4230</v>
      </c>
      <c r="D2526" s="1">
        <v>3250</v>
      </c>
      <c r="E2526" s="37" t="str">
        <f>VLOOKUP(D2526,'Vlookup Table Bonus Point'!$C$3:$D$26,2,TRUE)</f>
        <v>1000 to 4999</v>
      </c>
      <c r="F2526" s="1">
        <v>3398.1</v>
      </c>
      <c r="G2526" s="1" t="s">
        <v>8218</v>
      </c>
      <c r="H2526" s="1" t="s">
        <v>8223</v>
      </c>
      <c r="I2526" s="1" t="s">
        <v>8245</v>
      </c>
      <c r="J2526" s="1">
        <v>1313276400</v>
      </c>
      <c r="K2526" s="1">
        <v>1310693986</v>
      </c>
      <c r="L2526" s="1" t="b">
        <v>0</v>
      </c>
      <c r="M2526" s="1">
        <v>37</v>
      </c>
      <c r="N2526" s="1" t="b">
        <v>1</v>
      </c>
      <c r="O2526" s="1" t="s">
        <v>8265</v>
      </c>
      <c r="P2526" s="28">
        <f>F2526/D2526</f>
        <v>1.0455692307692308</v>
      </c>
      <c r="Q2526" s="29">
        <f>IF(M2526&gt;0,F2526/M2526,0)</f>
        <v>91.840540540540545</v>
      </c>
      <c r="R2526" s="9" t="str">
        <f>LEFT(O2526,SEARCH("/",O2526,1)-1)</f>
        <v>film &amp; video</v>
      </c>
      <c r="S2526" s="26" t="str">
        <f>RIGHT(O2526,LEN(O2526)-SEARCH("/",O2526,1))</f>
        <v>shorts</v>
      </c>
      <c r="T2526" s="27">
        <f>(((K2526/60)/60)/24)+DATE(1970,1,1)</f>
        <v>40739.069282407407</v>
      </c>
      <c r="U2526" s="5" t="str">
        <f>TEXT(T2526,"mmm")</f>
        <v>Jul</v>
      </c>
      <c r="V2526" s="5" t="str">
        <f>TEXT(T2526,"yyyy")</f>
        <v>2011</v>
      </c>
      <c r="W2526" s="5" t="str">
        <f>TEXT(Y2526,"mmm")</f>
        <v>Aug</v>
      </c>
      <c r="X2526" s="1" t="str">
        <f>TEXT(Y2526,"yyyy")</f>
        <v>2011</v>
      </c>
      <c r="Y2526" s="27">
        <f>(((J2526/60)/60)/24)+DATE(1970,1,1)</f>
        <v>40768.958333333336</v>
      </c>
    </row>
    <row r="2527" spans="1:25" ht="32" x14ac:dyDescent="0.2">
      <c r="A2527" s="1">
        <v>1596</v>
      </c>
      <c r="B2527" s="7" t="s">
        <v>1597</v>
      </c>
      <c r="C2527" s="7" t="s">
        <v>5706</v>
      </c>
      <c r="D2527" s="1">
        <v>3250</v>
      </c>
      <c r="E2527" s="37" t="str">
        <f>VLOOKUP(D2527,'Vlookup Table Bonus Point'!$C$3:$D$26,2,TRUE)</f>
        <v>1000 to 4999</v>
      </c>
      <c r="F2527" s="1">
        <v>75</v>
      </c>
      <c r="G2527" s="1" t="s">
        <v>8220</v>
      </c>
      <c r="H2527" s="1" t="s">
        <v>8224</v>
      </c>
      <c r="I2527" s="1" t="s">
        <v>8246</v>
      </c>
      <c r="J2527" s="1">
        <v>1418469569</v>
      </c>
      <c r="K2527" s="1">
        <v>1414577969</v>
      </c>
      <c r="L2527" s="1" t="b">
        <v>0</v>
      </c>
      <c r="M2527" s="1">
        <v>3</v>
      </c>
      <c r="N2527" s="1" t="b">
        <v>0</v>
      </c>
      <c r="O2527" s="1" t="s">
        <v>8290</v>
      </c>
      <c r="P2527" s="28">
        <f>F2527/D2527</f>
        <v>2.3076923076923078E-2</v>
      </c>
      <c r="Q2527" s="29">
        <f>IF(M2527&gt;0,F2527/M2527,0)</f>
        <v>25</v>
      </c>
      <c r="R2527" s="9" t="str">
        <f>LEFT(O2527,SEARCH("/",O2527,1)-1)</f>
        <v>photography</v>
      </c>
      <c r="S2527" s="26" t="str">
        <f>RIGHT(O2527,LEN(O2527)-SEARCH("/",O2527,1))</f>
        <v>places</v>
      </c>
      <c r="T2527" s="27">
        <f>(((K2527/60)/60)/24)+DATE(1970,1,1)</f>
        <v>41941.430196759262</v>
      </c>
      <c r="U2527" s="5" t="str">
        <f>TEXT(T2527,"mmm")</f>
        <v>Oct</v>
      </c>
      <c r="V2527" s="5" t="str">
        <f>TEXT(T2527,"yyyy")</f>
        <v>2014</v>
      </c>
      <c r="W2527" s="5" t="str">
        <f>TEXT(Y2527,"mmm")</f>
        <v>Dec</v>
      </c>
      <c r="X2527" s="1" t="str">
        <f>TEXT(Y2527,"yyyy")</f>
        <v>2014</v>
      </c>
      <c r="Y2527" s="27">
        <f>(((J2527/60)/60)/24)+DATE(1970,1,1)</f>
        <v>41986.471863425926</v>
      </c>
    </row>
    <row r="2528" spans="1:25" ht="48" x14ac:dyDescent="0.2">
      <c r="A2528" s="1">
        <v>2406</v>
      </c>
      <c r="B2528" s="7" t="s">
        <v>2407</v>
      </c>
      <c r="C2528" s="7" t="s">
        <v>6516</v>
      </c>
      <c r="D2528" s="1">
        <v>3250</v>
      </c>
      <c r="E2528" s="37" t="str">
        <f>VLOOKUP(D2528,'Vlookup Table Bonus Point'!$C$3:$D$26,2,TRUE)</f>
        <v>1000 to 4999</v>
      </c>
      <c r="F2528" s="1">
        <v>1345</v>
      </c>
      <c r="G2528" s="1" t="s">
        <v>8220</v>
      </c>
      <c r="H2528" s="1" t="s">
        <v>8223</v>
      </c>
      <c r="I2528" s="1" t="s">
        <v>8245</v>
      </c>
      <c r="J2528" s="1">
        <v>1421635190</v>
      </c>
      <c r="K2528" s="1">
        <v>1418179190</v>
      </c>
      <c r="L2528" s="1" t="b">
        <v>0</v>
      </c>
      <c r="M2528" s="1">
        <v>16</v>
      </c>
      <c r="N2528" s="1" t="b">
        <v>0</v>
      </c>
      <c r="O2528" s="1" t="s">
        <v>8283</v>
      </c>
      <c r="P2528" s="28">
        <f>F2528/D2528</f>
        <v>0.41384615384615386</v>
      </c>
      <c r="Q2528" s="29">
        <f>IF(M2528&gt;0,F2528/M2528,0)</f>
        <v>84.0625</v>
      </c>
      <c r="R2528" s="9" t="str">
        <f>LEFT(O2528,SEARCH("/",O2528,1)-1)</f>
        <v>food</v>
      </c>
      <c r="S2528" s="26" t="str">
        <f>RIGHT(O2528,LEN(O2528)-SEARCH("/",O2528,1))</f>
        <v>food trucks</v>
      </c>
      <c r="T2528" s="27">
        <f>(((K2528/60)/60)/24)+DATE(1970,1,1)</f>
        <v>41983.110995370371</v>
      </c>
      <c r="U2528" s="5" t="str">
        <f>TEXT(T2528,"mmm")</f>
        <v>Dec</v>
      </c>
      <c r="V2528" s="5" t="str">
        <f>TEXT(T2528,"yyyy")</f>
        <v>2014</v>
      </c>
      <c r="W2528" s="5" t="str">
        <f>TEXT(Y2528,"mmm")</f>
        <v>Jan</v>
      </c>
      <c r="X2528" s="1" t="str">
        <f>TEXT(Y2528,"yyyy")</f>
        <v>2015</v>
      </c>
      <c r="Y2528" s="27">
        <f>(((J2528/60)/60)/24)+DATE(1970,1,1)</f>
        <v>42023.110995370371</v>
      </c>
    </row>
    <row r="2529" spans="1:25" ht="48" x14ac:dyDescent="0.2">
      <c r="A2529" s="1">
        <v>2762</v>
      </c>
      <c r="B2529" s="7" t="s">
        <v>2762</v>
      </c>
      <c r="C2529" s="7" t="s">
        <v>6872</v>
      </c>
      <c r="D2529" s="1">
        <v>3250</v>
      </c>
      <c r="E2529" s="37" t="str">
        <f>VLOOKUP(D2529,'Vlookup Table Bonus Point'!$C$3:$D$26,2,TRUE)</f>
        <v>1000 to 4999</v>
      </c>
      <c r="F2529" s="1">
        <v>25</v>
      </c>
      <c r="G2529" s="1" t="s">
        <v>8220</v>
      </c>
      <c r="H2529" s="1" t="s">
        <v>8223</v>
      </c>
      <c r="I2529" s="1" t="s">
        <v>8245</v>
      </c>
      <c r="J2529" s="1">
        <v>1332114795</v>
      </c>
      <c r="K2529" s="1">
        <v>1326934395</v>
      </c>
      <c r="L2529" s="1" t="b">
        <v>0</v>
      </c>
      <c r="M2529" s="1">
        <v>1</v>
      </c>
      <c r="N2529" s="1" t="b">
        <v>0</v>
      </c>
      <c r="O2529" s="1" t="s">
        <v>8303</v>
      </c>
      <c r="P2529" s="28">
        <f>F2529/D2529</f>
        <v>7.6923076923076927E-3</v>
      </c>
      <c r="Q2529" s="29">
        <f>IF(M2529&gt;0,F2529/M2529,0)</f>
        <v>25</v>
      </c>
      <c r="R2529" s="9" t="str">
        <f>LEFT(O2529,SEARCH("/",O2529,1)-1)</f>
        <v>publishing</v>
      </c>
      <c r="S2529" s="26" t="str">
        <f>RIGHT(O2529,LEN(O2529)-SEARCH("/",O2529,1))</f>
        <v>children's books</v>
      </c>
      <c r="T2529" s="27">
        <f>(((K2529/60)/60)/24)+DATE(1970,1,1)</f>
        <v>40927.036979166667</v>
      </c>
      <c r="U2529" s="5" t="str">
        <f>TEXT(T2529,"mmm")</f>
        <v>Jan</v>
      </c>
      <c r="V2529" s="5" t="str">
        <f>TEXT(T2529,"yyyy")</f>
        <v>2012</v>
      </c>
      <c r="W2529" s="5" t="str">
        <f>TEXT(Y2529,"mmm")</f>
        <v>Mar</v>
      </c>
      <c r="X2529" s="1" t="str">
        <f>TEXT(Y2529,"yyyy")</f>
        <v>2012</v>
      </c>
      <c r="Y2529" s="27">
        <f>(((J2529/60)/60)/24)+DATE(1970,1,1)</f>
        <v>40986.995312500003</v>
      </c>
    </row>
    <row r="2530" spans="1:25" ht="48" x14ac:dyDescent="0.2">
      <c r="A2530" s="1">
        <v>98</v>
      </c>
      <c r="B2530" s="7" t="s">
        <v>100</v>
      </c>
      <c r="C2530" s="7" t="s">
        <v>4209</v>
      </c>
      <c r="D2530" s="1">
        <v>3200</v>
      </c>
      <c r="E2530" s="37" t="str">
        <f>VLOOKUP(D2530,'Vlookup Table Bonus Point'!$C$3:$D$26,2,TRUE)</f>
        <v>1000 to 4999</v>
      </c>
      <c r="F2530" s="1">
        <v>3400</v>
      </c>
      <c r="G2530" s="1" t="s">
        <v>8218</v>
      </c>
      <c r="H2530" s="1" t="s">
        <v>8223</v>
      </c>
      <c r="I2530" s="1" t="s">
        <v>8245</v>
      </c>
      <c r="J2530" s="1">
        <v>1354923000</v>
      </c>
      <c r="K2530" s="1">
        <v>1351796674</v>
      </c>
      <c r="L2530" s="1" t="b">
        <v>0</v>
      </c>
      <c r="M2530" s="1">
        <v>60</v>
      </c>
      <c r="N2530" s="1" t="b">
        <v>1</v>
      </c>
      <c r="O2530" s="1" t="s">
        <v>8265</v>
      </c>
      <c r="P2530" s="28">
        <f>F2530/D2530</f>
        <v>1.0625</v>
      </c>
      <c r="Q2530" s="29">
        <f>IF(M2530&gt;0,F2530/M2530,0)</f>
        <v>56.666666666666664</v>
      </c>
      <c r="R2530" s="9" t="str">
        <f>LEFT(O2530,SEARCH("/",O2530,1)-1)</f>
        <v>film &amp; video</v>
      </c>
      <c r="S2530" s="26" t="str">
        <f>RIGHT(O2530,LEN(O2530)-SEARCH("/",O2530,1))</f>
        <v>shorts</v>
      </c>
      <c r="T2530" s="27">
        <f>(((K2530/60)/60)/24)+DATE(1970,1,1)</f>
        <v>41214.79483796296</v>
      </c>
      <c r="U2530" s="5" t="str">
        <f>TEXT(T2530,"mmm")</f>
        <v>Nov</v>
      </c>
      <c r="V2530" s="5" t="str">
        <f>TEXT(T2530,"yyyy")</f>
        <v>2012</v>
      </c>
      <c r="W2530" s="5" t="str">
        <f>TEXT(Y2530,"mmm")</f>
        <v>Dec</v>
      </c>
      <c r="X2530" s="1" t="str">
        <f>TEXT(Y2530,"yyyy")</f>
        <v>2012</v>
      </c>
      <c r="Y2530" s="27">
        <f>(((J2530/60)/60)/24)+DATE(1970,1,1)</f>
        <v>41250.979166666664</v>
      </c>
    </row>
    <row r="2531" spans="1:25" ht="48" x14ac:dyDescent="0.2">
      <c r="A2531" s="1">
        <v>1122</v>
      </c>
      <c r="B2531" s="7" t="s">
        <v>1123</v>
      </c>
      <c r="C2531" s="7" t="s">
        <v>5232</v>
      </c>
      <c r="D2531" s="1">
        <v>3200</v>
      </c>
      <c r="E2531" s="37" t="str">
        <f>VLOOKUP(D2531,'Vlookup Table Bonus Point'!$C$3:$D$26,2,TRUE)</f>
        <v>1000 to 4999</v>
      </c>
      <c r="F2531" s="1">
        <v>0</v>
      </c>
      <c r="G2531" s="1" t="s">
        <v>8220</v>
      </c>
      <c r="H2531" s="1" t="s">
        <v>8224</v>
      </c>
      <c r="I2531" s="1" t="s">
        <v>8246</v>
      </c>
      <c r="J2531" s="1">
        <v>1369932825</v>
      </c>
      <c r="K2531" s="1">
        <v>1368723225</v>
      </c>
      <c r="L2531" s="1" t="b">
        <v>0</v>
      </c>
      <c r="M2531" s="1">
        <v>0</v>
      </c>
      <c r="N2531" s="1" t="b">
        <v>0</v>
      </c>
      <c r="O2531" s="1" t="s">
        <v>8281</v>
      </c>
      <c r="P2531" s="28">
        <f>F2531/D2531</f>
        <v>0</v>
      </c>
      <c r="Q2531" s="29">
        <f>IF(M2531&gt;0,F2531/M2531,0)</f>
        <v>0</v>
      </c>
      <c r="R2531" s="9" t="str">
        <f>LEFT(O2531,SEARCH("/",O2531,1)-1)</f>
        <v>games</v>
      </c>
      <c r="S2531" s="26" t="str">
        <f>RIGHT(O2531,LEN(O2531)-SEARCH("/",O2531,1))</f>
        <v>video games</v>
      </c>
      <c r="T2531" s="27">
        <f>(((K2531/60)/60)/24)+DATE(1970,1,1)</f>
        <v>41410.703993055555</v>
      </c>
      <c r="U2531" s="5" t="str">
        <f>TEXT(T2531,"mmm")</f>
        <v>May</v>
      </c>
      <c r="V2531" s="5" t="str">
        <f>TEXT(T2531,"yyyy")</f>
        <v>2013</v>
      </c>
      <c r="W2531" s="5" t="str">
        <f>TEXT(Y2531,"mmm")</f>
        <v>May</v>
      </c>
      <c r="X2531" s="1" t="str">
        <f>TEXT(Y2531,"yyyy")</f>
        <v>2013</v>
      </c>
      <c r="Y2531" s="27">
        <f>(((J2531/60)/60)/24)+DATE(1970,1,1)</f>
        <v>41424.703993055555</v>
      </c>
    </row>
    <row r="2532" spans="1:25" ht="48" x14ac:dyDescent="0.2">
      <c r="A2532" s="1">
        <v>1929</v>
      </c>
      <c r="B2532" s="7" t="s">
        <v>1930</v>
      </c>
      <c r="C2532" s="7" t="s">
        <v>6039</v>
      </c>
      <c r="D2532" s="1">
        <v>3200</v>
      </c>
      <c r="E2532" s="37" t="str">
        <f>VLOOKUP(D2532,'Vlookup Table Bonus Point'!$C$3:$D$26,2,TRUE)</f>
        <v>1000 to 4999</v>
      </c>
      <c r="F2532" s="1">
        <v>3210</v>
      </c>
      <c r="G2532" s="1" t="s">
        <v>8218</v>
      </c>
      <c r="H2532" s="1" t="s">
        <v>8223</v>
      </c>
      <c r="I2532" s="1" t="s">
        <v>8245</v>
      </c>
      <c r="J2532" s="1">
        <v>1309825866</v>
      </c>
      <c r="K2532" s="1">
        <v>1306197066</v>
      </c>
      <c r="L2532" s="1" t="b">
        <v>0</v>
      </c>
      <c r="M2532" s="1">
        <v>75</v>
      </c>
      <c r="N2532" s="1" t="b">
        <v>1</v>
      </c>
      <c r="O2532" s="1" t="s">
        <v>8278</v>
      </c>
      <c r="P2532" s="28">
        <f>F2532/D2532</f>
        <v>1.003125</v>
      </c>
      <c r="Q2532" s="29">
        <f>IF(M2532&gt;0,F2532/M2532,0)</f>
        <v>42.8</v>
      </c>
      <c r="R2532" s="9" t="str">
        <f>LEFT(O2532,SEARCH("/",O2532,1)-1)</f>
        <v>music</v>
      </c>
      <c r="S2532" s="26" t="str">
        <f>RIGHT(O2532,LEN(O2532)-SEARCH("/",O2532,1))</f>
        <v>indie rock</v>
      </c>
      <c r="T2532" s="27">
        <f>(((K2532/60)/60)/24)+DATE(1970,1,1)</f>
        <v>40687.021597222221</v>
      </c>
      <c r="U2532" s="5" t="str">
        <f>TEXT(T2532,"mmm")</f>
        <v>May</v>
      </c>
      <c r="V2532" s="5" t="str">
        <f>TEXT(T2532,"yyyy")</f>
        <v>2011</v>
      </c>
      <c r="W2532" s="5" t="str">
        <f>TEXT(Y2532,"mmm")</f>
        <v>Jul</v>
      </c>
      <c r="X2532" s="1" t="str">
        <f>TEXT(Y2532,"yyyy")</f>
        <v>2011</v>
      </c>
      <c r="Y2532" s="27">
        <f>(((J2532/60)/60)/24)+DATE(1970,1,1)</f>
        <v>40729.021597222221</v>
      </c>
    </row>
    <row r="2533" spans="1:25" ht="48" x14ac:dyDescent="0.2">
      <c r="A2533" s="1">
        <v>1994</v>
      </c>
      <c r="B2533" s="7" t="s">
        <v>1995</v>
      </c>
      <c r="C2533" s="7" t="s">
        <v>6104</v>
      </c>
      <c r="D2533" s="1">
        <v>3200</v>
      </c>
      <c r="E2533" s="37" t="str">
        <f>VLOOKUP(D2533,'Vlookup Table Bonus Point'!$C$3:$D$26,2,TRUE)</f>
        <v>1000 to 4999</v>
      </c>
      <c r="F2533" s="1">
        <v>0</v>
      </c>
      <c r="G2533" s="1" t="s">
        <v>8220</v>
      </c>
      <c r="H2533" s="1" t="s">
        <v>8223</v>
      </c>
      <c r="I2533" s="1" t="s">
        <v>8245</v>
      </c>
      <c r="J2533" s="1">
        <v>1481072942</v>
      </c>
      <c r="K2533" s="1">
        <v>1475885342</v>
      </c>
      <c r="L2533" s="1" t="b">
        <v>0</v>
      </c>
      <c r="M2533" s="1">
        <v>0</v>
      </c>
      <c r="N2533" s="1" t="b">
        <v>0</v>
      </c>
      <c r="O2533" s="1" t="s">
        <v>8295</v>
      </c>
      <c r="P2533" s="28">
        <f>F2533/D2533</f>
        <v>0</v>
      </c>
      <c r="Q2533" s="29">
        <f>IF(M2533&gt;0,F2533/M2533,0)</f>
        <v>0</v>
      </c>
      <c r="R2533" s="9" t="str">
        <f>LEFT(O2533,SEARCH("/",O2533,1)-1)</f>
        <v>photography</v>
      </c>
      <c r="S2533" s="26" t="str">
        <f>RIGHT(O2533,LEN(O2533)-SEARCH("/",O2533,1))</f>
        <v>people</v>
      </c>
      <c r="T2533" s="27">
        <f>(((K2533/60)/60)/24)+DATE(1970,1,1)</f>
        <v>42651.006273148145</v>
      </c>
      <c r="U2533" s="5" t="str">
        <f>TEXT(T2533,"mmm")</f>
        <v>Oct</v>
      </c>
      <c r="V2533" s="5" t="str">
        <f>TEXT(T2533,"yyyy")</f>
        <v>2016</v>
      </c>
      <c r="W2533" s="5" t="str">
        <f>TEXT(Y2533,"mmm")</f>
        <v>Dec</v>
      </c>
      <c r="X2533" s="1" t="str">
        <f>TEXT(Y2533,"yyyy")</f>
        <v>2016</v>
      </c>
      <c r="Y2533" s="27">
        <f>(((J2533/60)/60)/24)+DATE(1970,1,1)</f>
        <v>42711.047939814816</v>
      </c>
    </row>
    <row r="2534" spans="1:25" ht="48" x14ac:dyDescent="0.2">
      <c r="A2534" s="1">
        <v>2476</v>
      </c>
      <c r="B2534" s="7" t="s">
        <v>2477</v>
      </c>
      <c r="C2534" s="7" t="s">
        <v>6586</v>
      </c>
      <c r="D2534" s="1">
        <v>3200</v>
      </c>
      <c r="E2534" s="37" t="str">
        <f>VLOOKUP(D2534,'Vlookup Table Bonus Point'!$C$3:$D$26,2,TRUE)</f>
        <v>1000 to 4999</v>
      </c>
      <c r="F2534" s="1">
        <v>3360.72</v>
      </c>
      <c r="G2534" s="1" t="s">
        <v>8218</v>
      </c>
      <c r="H2534" s="1" t="s">
        <v>8223</v>
      </c>
      <c r="I2534" s="1" t="s">
        <v>8245</v>
      </c>
      <c r="J2534" s="1">
        <v>1415004770</v>
      </c>
      <c r="K2534" s="1">
        <v>1412149970</v>
      </c>
      <c r="L2534" s="1" t="b">
        <v>0</v>
      </c>
      <c r="M2534" s="1">
        <v>55</v>
      </c>
      <c r="N2534" s="1" t="b">
        <v>1</v>
      </c>
      <c r="O2534" s="1" t="s">
        <v>8278</v>
      </c>
      <c r="P2534" s="28">
        <f>F2534/D2534</f>
        <v>1.050225</v>
      </c>
      <c r="Q2534" s="29">
        <f>IF(M2534&gt;0,F2534/M2534,0)</f>
        <v>61.103999999999999</v>
      </c>
      <c r="R2534" s="9" t="str">
        <f>LEFT(O2534,SEARCH("/",O2534,1)-1)</f>
        <v>music</v>
      </c>
      <c r="S2534" s="26" t="str">
        <f>RIGHT(O2534,LEN(O2534)-SEARCH("/",O2534,1))</f>
        <v>indie rock</v>
      </c>
      <c r="T2534" s="27">
        <f>(((K2534/60)/60)/24)+DATE(1970,1,1)</f>
        <v>41913.328356481477</v>
      </c>
      <c r="U2534" s="5" t="str">
        <f>TEXT(T2534,"mmm")</f>
        <v>Oct</v>
      </c>
      <c r="V2534" s="5" t="str">
        <f>TEXT(T2534,"yyyy")</f>
        <v>2014</v>
      </c>
      <c r="W2534" s="5" t="str">
        <f>TEXT(Y2534,"mmm")</f>
        <v>Nov</v>
      </c>
      <c r="X2534" s="1" t="str">
        <f>TEXT(Y2534,"yyyy")</f>
        <v>2014</v>
      </c>
      <c r="Y2534" s="27">
        <f>(((J2534/60)/60)/24)+DATE(1970,1,1)</f>
        <v>41946.370023148149</v>
      </c>
    </row>
    <row r="2535" spans="1:25" ht="48" x14ac:dyDescent="0.2">
      <c r="A2535" s="1">
        <v>2971</v>
      </c>
      <c r="B2535" s="7" t="s">
        <v>2971</v>
      </c>
      <c r="C2535" s="7" t="s">
        <v>7081</v>
      </c>
      <c r="D2535" s="1">
        <v>3200</v>
      </c>
      <c r="E2535" s="37" t="str">
        <f>VLOOKUP(D2535,'Vlookup Table Bonus Point'!$C$3:$D$26,2,TRUE)</f>
        <v>1000 to 4999</v>
      </c>
      <c r="F2535" s="1">
        <v>3205</v>
      </c>
      <c r="G2535" s="1" t="s">
        <v>8218</v>
      </c>
      <c r="H2535" s="1" t="s">
        <v>8223</v>
      </c>
      <c r="I2535" s="1" t="s">
        <v>8245</v>
      </c>
      <c r="J2535" s="1">
        <v>1409500078</v>
      </c>
      <c r="K2535" s="1">
        <v>1406908078</v>
      </c>
      <c r="L2535" s="1" t="b">
        <v>0</v>
      </c>
      <c r="M2535" s="1">
        <v>43</v>
      </c>
      <c r="N2535" s="1" t="b">
        <v>1</v>
      </c>
      <c r="O2535" s="1" t="s">
        <v>8270</v>
      </c>
      <c r="P2535" s="28">
        <f>F2535/D2535</f>
        <v>1.0015624999999999</v>
      </c>
      <c r="Q2535" s="29">
        <f>IF(M2535&gt;0,F2535/M2535,0)</f>
        <v>74.534883720930239</v>
      </c>
      <c r="R2535" s="9" t="str">
        <f>LEFT(O2535,SEARCH("/",O2535,1)-1)</f>
        <v>theater</v>
      </c>
      <c r="S2535" s="26" t="str">
        <f>RIGHT(O2535,LEN(O2535)-SEARCH("/",O2535,1))</f>
        <v>plays</v>
      </c>
      <c r="T2535" s="27">
        <f>(((K2535/60)/60)/24)+DATE(1970,1,1)</f>
        <v>41852.658310185187</v>
      </c>
      <c r="U2535" s="5" t="str">
        <f>TEXT(T2535,"mmm")</f>
        <v>Aug</v>
      </c>
      <c r="V2535" s="5" t="str">
        <f>TEXT(T2535,"yyyy")</f>
        <v>2014</v>
      </c>
      <c r="W2535" s="5" t="str">
        <f>TEXT(Y2535,"mmm")</f>
        <v>Aug</v>
      </c>
      <c r="X2535" s="1" t="str">
        <f>TEXT(Y2535,"yyyy")</f>
        <v>2014</v>
      </c>
      <c r="Y2535" s="27">
        <f>(((J2535/60)/60)/24)+DATE(1970,1,1)</f>
        <v>41882.658310185187</v>
      </c>
    </row>
    <row r="2536" spans="1:25" ht="48" x14ac:dyDescent="0.2">
      <c r="A2536" s="1">
        <v>3186</v>
      </c>
      <c r="B2536" s="7" t="s">
        <v>3186</v>
      </c>
      <c r="C2536" s="7" t="s">
        <v>7296</v>
      </c>
      <c r="D2536" s="1">
        <v>3200</v>
      </c>
      <c r="E2536" s="37" t="str">
        <f>VLOOKUP(D2536,'Vlookup Table Bonus Point'!$C$3:$D$26,2,TRUE)</f>
        <v>1000 to 4999</v>
      </c>
      <c r="F2536" s="1">
        <v>3270</v>
      </c>
      <c r="G2536" s="1" t="s">
        <v>8218</v>
      </c>
      <c r="H2536" s="1" t="s">
        <v>8224</v>
      </c>
      <c r="I2536" s="1" t="s">
        <v>8246</v>
      </c>
      <c r="J2536" s="1">
        <v>1410901200</v>
      </c>
      <c r="K2536" s="1">
        <v>1408313438</v>
      </c>
      <c r="L2536" s="1" t="b">
        <v>1</v>
      </c>
      <c r="M2536" s="1">
        <v>70</v>
      </c>
      <c r="N2536" s="1" t="b">
        <v>1</v>
      </c>
      <c r="O2536" s="1" t="s">
        <v>8270</v>
      </c>
      <c r="P2536" s="28">
        <f>F2536/D2536</f>
        <v>1.0218750000000001</v>
      </c>
      <c r="Q2536" s="29">
        <f>IF(M2536&gt;0,F2536/M2536,0)</f>
        <v>46.714285714285715</v>
      </c>
      <c r="R2536" s="9" t="str">
        <f>LEFT(O2536,SEARCH("/",O2536,1)-1)</f>
        <v>theater</v>
      </c>
      <c r="S2536" s="26" t="str">
        <f>RIGHT(O2536,LEN(O2536)-SEARCH("/",O2536,1))</f>
        <v>plays</v>
      </c>
      <c r="T2536" s="27">
        <f>(((K2536/60)/60)/24)+DATE(1970,1,1)</f>
        <v>41868.924050925925</v>
      </c>
      <c r="U2536" s="5" t="str">
        <f>TEXT(T2536,"mmm")</f>
        <v>Aug</v>
      </c>
      <c r="V2536" s="5" t="str">
        <f>TEXT(T2536,"yyyy")</f>
        <v>2014</v>
      </c>
      <c r="W2536" s="5" t="str">
        <f>TEXT(Y2536,"mmm")</f>
        <v>Sep</v>
      </c>
      <c r="X2536" s="1" t="str">
        <f>TEXT(Y2536,"yyyy")</f>
        <v>2014</v>
      </c>
      <c r="Y2536" s="27">
        <f>(((J2536/60)/60)/24)+DATE(1970,1,1)</f>
        <v>41898.875</v>
      </c>
    </row>
    <row r="2537" spans="1:25" ht="48" x14ac:dyDescent="0.2">
      <c r="A2537" s="1">
        <v>3560</v>
      </c>
      <c r="B2537" s="7" t="s">
        <v>3559</v>
      </c>
      <c r="C2537" s="7" t="s">
        <v>7670</v>
      </c>
      <c r="D2537" s="1">
        <v>3200</v>
      </c>
      <c r="E2537" s="37" t="str">
        <f>VLOOKUP(D2537,'Vlookup Table Bonus Point'!$C$3:$D$26,2,TRUE)</f>
        <v>1000 to 4999</v>
      </c>
      <c r="F2537" s="1">
        <v>3470</v>
      </c>
      <c r="G2537" s="1" t="s">
        <v>8218</v>
      </c>
      <c r="H2537" s="1" t="s">
        <v>8228</v>
      </c>
      <c r="I2537" s="1" t="s">
        <v>8250</v>
      </c>
      <c r="J2537" s="1">
        <v>1432694700</v>
      </c>
      <c r="K2537" s="1">
        <v>1429651266</v>
      </c>
      <c r="L2537" s="1" t="b">
        <v>0</v>
      </c>
      <c r="M2537" s="1">
        <v>74</v>
      </c>
      <c r="N2537" s="1" t="b">
        <v>1</v>
      </c>
      <c r="O2537" s="1" t="s">
        <v>8270</v>
      </c>
      <c r="P2537" s="28">
        <f>F2537/D2537</f>
        <v>1.0843750000000001</v>
      </c>
      <c r="Q2537" s="29">
        <f>IF(M2537&gt;0,F2537/M2537,0)</f>
        <v>46.891891891891895</v>
      </c>
      <c r="R2537" s="9" t="str">
        <f>LEFT(O2537,SEARCH("/",O2537,1)-1)</f>
        <v>theater</v>
      </c>
      <c r="S2537" s="26" t="str">
        <f>RIGHT(O2537,LEN(O2537)-SEARCH("/",O2537,1))</f>
        <v>plays</v>
      </c>
      <c r="T2537" s="27">
        <f>(((K2537/60)/60)/24)+DATE(1970,1,1)</f>
        <v>42115.889652777783</v>
      </c>
      <c r="U2537" s="5" t="str">
        <f>TEXT(T2537,"mmm")</f>
        <v>Apr</v>
      </c>
      <c r="V2537" s="5" t="str">
        <f>TEXT(T2537,"yyyy")</f>
        <v>2015</v>
      </c>
      <c r="W2537" s="5" t="str">
        <f>TEXT(Y2537,"mmm")</f>
        <v>May</v>
      </c>
      <c r="X2537" s="1" t="str">
        <f>TEXT(Y2537,"yyyy")</f>
        <v>2015</v>
      </c>
      <c r="Y2537" s="27">
        <f>(((J2537/60)/60)/24)+DATE(1970,1,1)</f>
        <v>42151.114583333328</v>
      </c>
    </row>
    <row r="2538" spans="1:25" ht="32" x14ac:dyDescent="0.2">
      <c r="A2538" s="1">
        <v>876</v>
      </c>
      <c r="B2538" s="7" t="s">
        <v>877</v>
      </c>
      <c r="C2538" s="7" t="s">
        <v>4986</v>
      </c>
      <c r="D2538" s="1">
        <v>3152</v>
      </c>
      <c r="E2538" s="37" t="str">
        <f>VLOOKUP(D2538,'Vlookup Table Bonus Point'!$C$3:$D$26,2,TRUE)</f>
        <v>1000 to 4999</v>
      </c>
      <c r="F2538" s="1">
        <v>1286</v>
      </c>
      <c r="G2538" s="1" t="s">
        <v>8220</v>
      </c>
      <c r="H2538" s="1" t="s">
        <v>8224</v>
      </c>
      <c r="I2538" s="1" t="s">
        <v>8246</v>
      </c>
      <c r="J2538" s="1">
        <v>1359978927</v>
      </c>
      <c r="K2538" s="1">
        <v>1357127727</v>
      </c>
      <c r="L2538" s="1" t="b">
        <v>0</v>
      </c>
      <c r="M2538" s="1">
        <v>45</v>
      </c>
      <c r="N2538" s="1" t="b">
        <v>0</v>
      </c>
      <c r="O2538" s="1" t="s">
        <v>8277</v>
      </c>
      <c r="P2538" s="28">
        <f>F2538/D2538</f>
        <v>0.40799492385786801</v>
      </c>
      <c r="Q2538" s="29">
        <f>IF(M2538&gt;0,F2538/M2538,0)</f>
        <v>28.577777777777779</v>
      </c>
      <c r="R2538" s="9" t="str">
        <f>LEFT(O2538,SEARCH("/",O2538,1)-1)</f>
        <v>music</v>
      </c>
      <c r="S2538" s="26" t="str">
        <f>RIGHT(O2538,LEN(O2538)-SEARCH("/",O2538,1))</f>
        <v>jazz</v>
      </c>
      <c r="T2538" s="27">
        <f>(((K2538/60)/60)/24)+DATE(1970,1,1)</f>
        <v>41276.496840277774</v>
      </c>
      <c r="U2538" s="5" t="str">
        <f>TEXT(T2538,"mmm")</f>
        <v>Jan</v>
      </c>
      <c r="V2538" s="5" t="str">
        <f>TEXT(T2538,"yyyy")</f>
        <v>2013</v>
      </c>
      <c r="W2538" s="5" t="str">
        <f>TEXT(Y2538,"mmm")</f>
        <v>Feb</v>
      </c>
      <c r="X2538" s="1" t="str">
        <f>TEXT(Y2538,"yyyy")</f>
        <v>2013</v>
      </c>
      <c r="Y2538" s="27">
        <f>(((J2538/60)/60)/24)+DATE(1970,1,1)</f>
        <v>41309.496840277774</v>
      </c>
    </row>
    <row r="2539" spans="1:25" ht="48" x14ac:dyDescent="0.2">
      <c r="A2539" s="1">
        <v>2932</v>
      </c>
      <c r="B2539" s="7" t="s">
        <v>2932</v>
      </c>
      <c r="C2539" s="7" t="s">
        <v>7042</v>
      </c>
      <c r="D2539" s="1">
        <v>3100</v>
      </c>
      <c r="E2539" s="37" t="str">
        <f>VLOOKUP(D2539,'Vlookup Table Bonus Point'!$C$3:$D$26,2,TRUE)</f>
        <v>1000 to 4999</v>
      </c>
      <c r="F2539" s="1">
        <v>3258</v>
      </c>
      <c r="G2539" s="1" t="s">
        <v>8218</v>
      </c>
      <c r="H2539" s="1" t="s">
        <v>8225</v>
      </c>
      <c r="I2539" s="1" t="s">
        <v>8247</v>
      </c>
      <c r="J2539" s="1">
        <v>1424516400</v>
      </c>
      <c r="K2539" s="1">
        <v>1421812637</v>
      </c>
      <c r="L2539" s="1" t="b">
        <v>0</v>
      </c>
      <c r="M2539" s="1">
        <v>38</v>
      </c>
      <c r="N2539" s="1" t="b">
        <v>1</v>
      </c>
      <c r="O2539" s="1" t="s">
        <v>8304</v>
      </c>
      <c r="P2539" s="28">
        <f>F2539/D2539</f>
        <v>1.0509677419354839</v>
      </c>
      <c r="Q2539" s="29">
        <f>IF(M2539&gt;0,F2539/M2539,0)</f>
        <v>85.736842105263165</v>
      </c>
      <c r="R2539" s="9" t="str">
        <f>LEFT(O2539,SEARCH("/",O2539,1)-1)</f>
        <v>theater</v>
      </c>
      <c r="S2539" s="26" t="str">
        <f>RIGHT(O2539,LEN(O2539)-SEARCH("/",O2539,1))</f>
        <v>musical</v>
      </c>
      <c r="T2539" s="27">
        <f>(((K2539/60)/60)/24)+DATE(1970,1,1)</f>
        <v>42025.164780092593</v>
      </c>
      <c r="U2539" s="5" t="str">
        <f>TEXT(T2539,"mmm")</f>
        <v>Jan</v>
      </c>
      <c r="V2539" s="5" t="str">
        <f>TEXT(T2539,"yyyy")</f>
        <v>2015</v>
      </c>
      <c r="W2539" s="5" t="str">
        <f>TEXT(Y2539,"mmm")</f>
        <v>Feb</v>
      </c>
      <c r="X2539" s="1" t="str">
        <f>TEXT(Y2539,"yyyy")</f>
        <v>2015</v>
      </c>
      <c r="Y2539" s="27">
        <f>(((J2539/60)/60)/24)+DATE(1970,1,1)</f>
        <v>42056.458333333328</v>
      </c>
    </row>
    <row r="2540" spans="1:25" ht="32" x14ac:dyDescent="0.2">
      <c r="A2540" s="1">
        <v>3223</v>
      </c>
      <c r="B2540" s="7" t="s">
        <v>3223</v>
      </c>
      <c r="C2540" s="7" t="s">
        <v>7333</v>
      </c>
      <c r="D2540" s="1">
        <v>3100</v>
      </c>
      <c r="E2540" s="37" t="str">
        <f>VLOOKUP(D2540,'Vlookup Table Bonus Point'!$C$3:$D$26,2,TRUE)</f>
        <v>1000 to 4999</v>
      </c>
      <c r="F2540" s="1">
        <v>3395</v>
      </c>
      <c r="G2540" s="1" t="s">
        <v>8218</v>
      </c>
      <c r="H2540" s="1" t="s">
        <v>8223</v>
      </c>
      <c r="I2540" s="1" t="s">
        <v>8245</v>
      </c>
      <c r="J2540" s="1">
        <v>1440100976</v>
      </c>
      <c r="K2540" s="1">
        <v>1437508976</v>
      </c>
      <c r="L2540" s="1" t="b">
        <v>1</v>
      </c>
      <c r="M2540" s="1">
        <v>74</v>
      </c>
      <c r="N2540" s="1" t="b">
        <v>1</v>
      </c>
      <c r="O2540" s="1" t="s">
        <v>8270</v>
      </c>
      <c r="P2540" s="28">
        <f>F2540/D2540</f>
        <v>1.0951612903225807</v>
      </c>
      <c r="Q2540" s="29">
        <f>IF(M2540&gt;0,F2540/M2540,0)</f>
        <v>45.878378378378379</v>
      </c>
      <c r="R2540" s="9" t="str">
        <f>LEFT(O2540,SEARCH("/",O2540,1)-1)</f>
        <v>theater</v>
      </c>
      <c r="S2540" s="26" t="str">
        <f>RIGHT(O2540,LEN(O2540)-SEARCH("/",O2540,1))</f>
        <v>plays</v>
      </c>
      <c r="T2540" s="27">
        <f>(((K2540/60)/60)/24)+DATE(1970,1,1)</f>
        <v>42206.835370370376</v>
      </c>
      <c r="U2540" s="5" t="str">
        <f>TEXT(T2540,"mmm")</f>
        <v>Jul</v>
      </c>
      <c r="V2540" s="5" t="str">
        <f>TEXT(T2540,"yyyy")</f>
        <v>2015</v>
      </c>
      <c r="W2540" s="5" t="str">
        <f>TEXT(Y2540,"mmm")</f>
        <v>Aug</v>
      </c>
      <c r="X2540" s="1" t="str">
        <f>TEXT(Y2540,"yyyy")</f>
        <v>2015</v>
      </c>
      <c r="Y2540" s="27">
        <f>(((J2540/60)/60)/24)+DATE(1970,1,1)</f>
        <v>42236.835370370376</v>
      </c>
    </row>
    <row r="2541" spans="1:25" ht="48" x14ac:dyDescent="0.2">
      <c r="A2541" s="1">
        <v>10</v>
      </c>
      <c r="B2541" s="7" t="s">
        <v>12</v>
      </c>
      <c r="C2541" s="7" t="s">
        <v>4121</v>
      </c>
      <c r="D2541" s="1">
        <v>3000</v>
      </c>
      <c r="E2541" s="37" t="str">
        <f>VLOOKUP(D2541,'Vlookup Table Bonus Point'!$C$3:$D$26,2,TRUE)</f>
        <v>1000 to 4999</v>
      </c>
      <c r="F2541" s="1">
        <v>3015</v>
      </c>
      <c r="G2541" s="1" t="s">
        <v>8218</v>
      </c>
      <c r="H2541" s="1" t="s">
        <v>8223</v>
      </c>
      <c r="I2541" s="1" t="s">
        <v>8245</v>
      </c>
      <c r="J2541" s="1">
        <v>1403660279</v>
      </c>
      <c r="K2541" s="1">
        <v>1400636279</v>
      </c>
      <c r="L2541" s="1" t="b">
        <v>0</v>
      </c>
      <c r="M2541" s="1">
        <v>19</v>
      </c>
      <c r="N2541" s="1" t="b">
        <v>1</v>
      </c>
      <c r="O2541" s="1" t="s">
        <v>8264</v>
      </c>
      <c r="P2541" s="28">
        <f>F2541/D2541</f>
        <v>1.0049999999999999</v>
      </c>
      <c r="Q2541" s="29">
        <f>IF(M2541&gt;0,F2541/M2541,0)</f>
        <v>158.68421052631578</v>
      </c>
      <c r="R2541" s="9" t="str">
        <f>LEFT(O2541,SEARCH("/",O2541,1)-1)</f>
        <v>film &amp; video</v>
      </c>
      <c r="S2541" s="26" t="str">
        <f>RIGHT(O2541,LEN(O2541)-SEARCH("/",O2541,1))</f>
        <v>television</v>
      </c>
      <c r="T2541" s="27">
        <f>(((K2541/60)/60)/24)+DATE(1970,1,1)</f>
        <v>41780.068043981482</v>
      </c>
      <c r="U2541" s="5" t="str">
        <f>TEXT(T2541,"mmm")</f>
        <v>May</v>
      </c>
      <c r="V2541" s="5" t="str">
        <f>TEXT(T2541,"yyyy")</f>
        <v>2014</v>
      </c>
      <c r="W2541" s="5" t="str">
        <f>TEXT(Y2541,"mmm")</f>
        <v>Jun</v>
      </c>
      <c r="X2541" s="1" t="str">
        <f>TEXT(Y2541,"yyyy")</f>
        <v>2014</v>
      </c>
      <c r="Y2541" s="27">
        <f>(((J2541/60)/60)/24)+DATE(1970,1,1)</f>
        <v>41815.068043981482</v>
      </c>
    </row>
    <row r="2542" spans="1:25" ht="48" x14ac:dyDescent="0.2">
      <c r="A2542" s="1">
        <v>29</v>
      </c>
      <c r="B2542" s="7" t="s">
        <v>31</v>
      </c>
      <c r="C2542" s="7" t="s">
        <v>4140</v>
      </c>
      <c r="D2542" s="1">
        <v>3000</v>
      </c>
      <c r="E2542" s="37" t="str">
        <f>VLOOKUP(D2542,'Vlookup Table Bonus Point'!$C$3:$D$26,2,TRUE)</f>
        <v>1000 to 4999</v>
      </c>
      <c r="F2542" s="1">
        <v>3700</v>
      </c>
      <c r="G2542" s="1" t="s">
        <v>8218</v>
      </c>
      <c r="H2542" s="1" t="s">
        <v>8224</v>
      </c>
      <c r="I2542" s="1" t="s">
        <v>8246</v>
      </c>
      <c r="J2542" s="1">
        <v>1406045368</v>
      </c>
      <c r="K2542" s="1">
        <v>1403453368</v>
      </c>
      <c r="L2542" s="1" t="b">
        <v>0</v>
      </c>
      <c r="M2542" s="1">
        <v>117</v>
      </c>
      <c r="N2542" s="1" t="b">
        <v>1</v>
      </c>
      <c r="O2542" s="1" t="s">
        <v>8264</v>
      </c>
      <c r="P2542" s="28">
        <f>F2542/D2542</f>
        <v>1.2333333333333334</v>
      </c>
      <c r="Q2542" s="29">
        <f>IF(M2542&gt;0,F2542/M2542,0)</f>
        <v>31.623931623931625</v>
      </c>
      <c r="R2542" s="9" t="str">
        <f>LEFT(O2542,SEARCH("/",O2542,1)-1)</f>
        <v>film &amp; video</v>
      </c>
      <c r="S2542" s="26" t="str">
        <f>RIGHT(O2542,LEN(O2542)-SEARCH("/",O2542,1))</f>
        <v>television</v>
      </c>
      <c r="T2542" s="27">
        <f>(((K2542/60)/60)/24)+DATE(1970,1,1)</f>
        <v>41812.67324074074</v>
      </c>
      <c r="U2542" s="5" t="str">
        <f>TEXT(T2542,"mmm")</f>
        <v>Jun</v>
      </c>
      <c r="V2542" s="5" t="str">
        <f>TEXT(T2542,"yyyy")</f>
        <v>2014</v>
      </c>
      <c r="W2542" s="5" t="str">
        <f>TEXT(Y2542,"mmm")</f>
        <v>Jul</v>
      </c>
      <c r="X2542" s="1" t="str">
        <f>TEXT(Y2542,"yyyy")</f>
        <v>2014</v>
      </c>
      <c r="Y2542" s="27">
        <f>(((J2542/60)/60)/24)+DATE(1970,1,1)</f>
        <v>41842.67324074074</v>
      </c>
    </row>
    <row r="2543" spans="1:25" ht="32" x14ac:dyDescent="0.2">
      <c r="A2543" s="1">
        <v>53</v>
      </c>
      <c r="B2543" s="7" t="s">
        <v>55</v>
      </c>
      <c r="C2543" s="7" t="s">
        <v>4164</v>
      </c>
      <c r="D2543" s="1">
        <v>3000</v>
      </c>
      <c r="E2543" s="37" t="str">
        <f>VLOOKUP(D2543,'Vlookup Table Bonus Point'!$C$3:$D$26,2,TRUE)</f>
        <v>1000 to 4999</v>
      </c>
      <c r="F2543" s="1">
        <v>3289</v>
      </c>
      <c r="G2543" s="1" t="s">
        <v>8218</v>
      </c>
      <c r="H2543" s="1" t="s">
        <v>8223</v>
      </c>
      <c r="I2543" s="1" t="s">
        <v>8245</v>
      </c>
      <c r="J2543" s="1">
        <v>1396648800</v>
      </c>
      <c r="K2543" s="1">
        <v>1395407445</v>
      </c>
      <c r="L2543" s="1" t="b">
        <v>0</v>
      </c>
      <c r="M2543" s="1">
        <v>117</v>
      </c>
      <c r="N2543" s="1" t="b">
        <v>1</v>
      </c>
      <c r="O2543" s="1" t="s">
        <v>8264</v>
      </c>
      <c r="P2543" s="28">
        <f>F2543/D2543</f>
        <v>1.0963333333333334</v>
      </c>
      <c r="Q2543" s="29">
        <f>IF(M2543&gt;0,F2543/M2543,0)</f>
        <v>28.111111111111111</v>
      </c>
      <c r="R2543" s="9" t="str">
        <f>LEFT(O2543,SEARCH("/",O2543,1)-1)</f>
        <v>film &amp; video</v>
      </c>
      <c r="S2543" s="26" t="str">
        <f>RIGHT(O2543,LEN(O2543)-SEARCH("/",O2543,1))</f>
        <v>television</v>
      </c>
      <c r="T2543" s="27">
        <f>(((K2543/60)/60)/24)+DATE(1970,1,1)</f>
        <v>41719.549131944441</v>
      </c>
      <c r="U2543" s="5" t="str">
        <f>TEXT(T2543,"mmm")</f>
        <v>Mar</v>
      </c>
      <c r="V2543" s="5" t="str">
        <f>TEXT(T2543,"yyyy")</f>
        <v>2014</v>
      </c>
      <c r="W2543" s="5" t="str">
        <f>TEXT(Y2543,"mmm")</f>
        <v>Apr</v>
      </c>
      <c r="X2543" s="1" t="str">
        <f>TEXT(Y2543,"yyyy")</f>
        <v>2014</v>
      </c>
      <c r="Y2543" s="27">
        <f>(((J2543/60)/60)/24)+DATE(1970,1,1)</f>
        <v>41733.916666666664</v>
      </c>
    </row>
    <row r="2544" spans="1:25" ht="48" x14ac:dyDescent="0.2">
      <c r="A2544" s="1">
        <v>62</v>
      </c>
      <c r="B2544" s="7" t="s">
        <v>64</v>
      </c>
      <c r="C2544" s="7" t="s">
        <v>4173</v>
      </c>
      <c r="D2544" s="1">
        <v>3000</v>
      </c>
      <c r="E2544" s="37" t="str">
        <f>VLOOKUP(D2544,'Vlookup Table Bonus Point'!$C$3:$D$26,2,TRUE)</f>
        <v>1000 to 4999</v>
      </c>
      <c r="F2544" s="1">
        <v>4642</v>
      </c>
      <c r="G2544" s="1" t="s">
        <v>8218</v>
      </c>
      <c r="H2544" s="1" t="s">
        <v>8223</v>
      </c>
      <c r="I2544" s="1" t="s">
        <v>8245</v>
      </c>
      <c r="J2544" s="1">
        <v>1362337878</v>
      </c>
      <c r="K2544" s="1">
        <v>1360177878</v>
      </c>
      <c r="L2544" s="1" t="b">
        <v>0</v>
      </c>
      <c r="M2544" s="1">
        <v>48</v>
      </c>
      <c r="N2544" s="1" t="b">
        <v>1</v>
      </c>
      <c r="O2544" s="1" t="s">
        <v>8265</v>
      </c>
      <c r="P2544" s="28">
        <f>F2544/D2544</f>
        <v>1.5473333333333332</v>
      </c>
      <c r="Q2544" s="29">
        <f>IF(M2544&gt;0,F2544/M2544,0)</f>
        <v>96.708333333333329</v>
      </c>
      <c r="R2544" s="9" t="str">
        <f>LEFT(O2544,SEARCH("/",O2544,1)-1)</f>
        <v>film &amp; video</v>
      </c>
      <c r="S2544" s="26" t="str">
        <f>RIGHT(O2544,LEN(O2544)-SEARCH("/",O2544,1))</f>
        <v>shorts</v>
      </c>
      <c r="T2544" s="27">
        <f>(((K2544/60)/60)/24)+DATE(1970,1,1)</f>
        <v>41311.799513888887</v>
      </c>
      <c r="U2544" s="5" t="str">
        <f>TEXT(T2544,"mmm")</f>
        <v>Feb</v>
      </c>
      <c r="V2544" s="5" t="str">
        <f>TEXT(T2544,"yyyy")</f>
        <v>2013</v>
      </c>
      <c r="W2544" s="5" t="str">
        <f>TEXT(Y2544,"mmm")</f>
        <v>Mar</v>
      </c>
      <c r="X2544" s="1" t="str">
        <f>TEXT(Y2544,"yyyy")</f>
        <v>2013</v>
      </c>
      <c r="Y2544" s="27">
        <f>(((J2544/60)/60)/24)+DATE(1970,1,1)</f>
        <v>41336.799513888887</v>
      </c>
    </row>
    <row r="2545" spans="1:25" ht="48" x14ac:dyDescent="0.2">
      <c r="A2545" s="1">
        <v>91</v>
      </c>
      <c r="B2545" s="7" t="s">
        <v>93</v>
      </c>
      <c r="C2545" s="7" t="s">
        <v>4202</v>
      </c>
      <c r="D2545" s="1">
        <v>3000</v>
      </c>
      <c r="E2545" s="37" t="str">
        <f>VLOOKUP(D2545,'Vlookup Table Bonus Point'!$C$3:$D$26,2,TRUE)</f>
        <v>1000 to 4999</v>
      </c>
      <c r="F2545" s="1">
        <v>3600</v>
      </c>
      <c r="G2545" s="1" t="s">
        <v>8218</v>
      </c>
      <c r="H2545" s="1" t="s">
        <v>8223</v>
      </c>
      <c r="I2545" s="1" t="s">
        <v>8245</v>
      </c>
      <c r="J2545" s="1">
        <v>1305625164</v>
      </c>
      <c r="K2545" s="1">
        <v>1300354764</v>
      </c>
      <c r="L2545" s="1" t="b">
        <v>0</v>
      </c>
      <c r="M2545" s="1">
        <v>46</v>
      </c>
      <c r="N2545" s="1" t="b">
        <v>1</v>
      </c>
      <c r="O2545" s="1" t="s">
        <v>8265</v>
      </c>
      <c r="P2545" s="28">
        <f>F2545/D2545</f>
        <v>1.2</v>
      </c>
      <c r="Q2545" s="29">
        <f>IF(M2545&gt;0,F2545/M2545,0)</f>
        <v>78.260869565217391</v>
      </c>
      <c r="R2545" s="9" t="str">
        <f>LEFT(O2545,SEARCH("/",O2545,1)-1)</f>
        <v>film &amp; video</v>
      </c>
      <c r="S2545" s="26" t="str">
        <f>RIGHT(O2545,LEN(O2545)-SEARCH("/",O2545,1))</f>
        <v>shorts</v>
      </c>
      <c r="T2545" s="27">
        <f>(((K2545/60)/60)/24)+DATE(1970,1,1)</f>
        <v>40619.402361111112</v>
      </c>
      <c r="U2545" s="5" t="str">
        <f>TEXT(T2545,"mmm")</f>
        <v>Mar</v>
      </c>
      <c r="V2545" s="5" t="str">
        <f>TEXT(T2545,"yyyy")</f>
        <v>2011</v>
      </c>
      <c r="W2545" s="5" t="str">
        <f>TEXT(Y2545,"mmm")</f>
        <v>May</v>
      </c>
      <c r="X2545" s="1" t="str">
        <f>TEXT(Y2545,"yyyy")</f>
        <v>2011</v>
      </c>
      <c r="Y2545" s="27">
        <f>(((J2545/60)/60)/24)+DATE(1970,1,1)</f>
        <v>40680.402361111112</v>
      </c>
    </row>
    <row r="2546" spans="1:25" ht="48" x14ac:dyDescent="0.2">
      <c r="A2546" s="1">
        <v>114</v>
      </c>
      <c r="B2546" s="7" t="s">
        <v>116</v>
      </c>
      <c r="C2546" s="7" t="s">
        <v>4225</v>
      </c>
      <c r="D2546" s="1">
        <v>3000</v>
      </c>
      <c r="E2546" s="37" t="str">
        <f>VLOOKUP(D2546,'Vlookup Table Bonus Point'!$C$3:$D$26,2,TRUE)</f>
        <v>1000 to 4999</v>
      </c>
      <c r="F2546" s="1">
        <v>3100</v>
      </c>
      <c r="G2546" s="1" t="s">
        <v>8218</v>
      </c>
      <c r="H2546" s="1" t="s">
        <v>8223</v>
      </c>
      <c r="I2546" s="1" t="s">
        <v>8245</v>
      </c>
      <c r="J2546" s="1">
        <v>1326436488</v>
      </c>
      <c r="K2546" s="1">
        <v>1321252488</v>
      </c>
      <c r="L2546" s="1" t="b">
        <v>0</v>
      </c>
      <c r="M2546" s="1">
        <v>35</v>
      </c>
      <c r="N2546" s="1" t="b">
        <v>1</v>
      </c>
      <c r="O2546" s="1" t="s">
        <v>8265</v>
      </c>
      <c r="P2546" s="28">
        <f>F2546/D2546</f>
        <v>1.0333333333333334</v>
      </c>
      <c r="Q2546" s="29">
        <f>IF(M2546&gt;0,F2546/M2546,0)</f>
        <v>88.571428571428569</v>
      </c>
      <c r="R2546" s="9" t="str">
        <f>LEFT(O2546,SEARCH("/",O2546,1)-1)</f>
        <v>film &amp; video</v>
      </c>
      <c r="S2546" s="26" t="str">
        <f>RIGHT(O2546,LEN(O2546)-SEARCH("/",O2546,1))</f>
        <v>shorts</v>
      </c>
      <c r="T2546" s="27">
        <f>(((K2546/60)/60)/24)+DATE(1970,1,1)</f>
        <v>40861.27416666667</v>
      </c>
      <c r="U2546" s="5" t="str">
        <f>TEXT(T2546,"mmm")</f>
        <v>Nov</v>
      </c>
      <c r="V2546" s="5" t="str">
        <f>TEXT(T2546,"yyyy")</f>
        <v>2011</v>
      </c>
      <c r="W2546" s="5" t="str">
        <f>TEXT(Y2546,"mmm")</f>
        <v>Jan</v>
      </c>
      <c r="X2546" s="1" t="str">
        <f>TEXT(Y2546,"yyyy")</f>
        <v>2012</v>
      </c>
      <c r="Y2546" s="27">
        <f>(((J2546/60)/60)/24)+DATE(1970,1,1)</f>
        <v>40921.27416666667</v>
      </c>
    </row>
    <row r="2547" spans="1:25" ht="48" x14ac:dyDescent="0.2">
      <c r="A2547" s="1">
        <v>121</v>
      </c>
      <c r="B2547" s="7" t="s">
        <v>123</v>
      </c>
      <c r="C2547" s="7" t="s">
        <v>4232</v>
      </c>
      <c r="D2547" s="1">
        <v>3000</v>
      </c>
      <c r="E2547" s="37" t="str">
        <f>VLOOKUP(D2547,'Vlookup Table Bonus Point'!$C$3:$D$26,2,TRUE)</f>
        <v>1000 to 4999</v>
      </c>
      <c r="F2547" s="1">
        <v>1</v>
      </c>
      <c r="G2547" s="1" t="s">
        <v>8219</v>
      </c>
      <c r="H2547" s="1" t="s">
        <v>8223</v>
      </c>
      <c r="I2547" s="1" t="s">
        <v>8245</v>
      </c>
      <c r="J2547" s="1">
        <v>1429352160</v>
      </c>
      <c r="K2547" s="1">
        <v>1427993710</v>
      </c>
      <c r="L2547" s="1" t="b">
        <v>0</v>
      </c>
      <c r="M2547" s="1">
        <v>1</v>
      </c>
      <c r="N2547" s="1" t="b">
        <v>0</v>
      </c>
      <c r="O2547" s="1" t="s">
        <v>8266</v>
      </c>
      <c r="P2547" s="28">
        <f>F2547/D2547</f>
        <v>3.3333333333333332E-4</v>
      </c>
      <c r="Q2547" s="29">
        <f>IF(M2547&gt;0,F2547/M2547,0)</f>
        <v>1</v>
      </c>
      <c r="R2547" s="9" t="str">
        <f>LEFT(O2547,SEARCH("/",O2547,1)-1)</f>
        <v>film &amp; video</v>
      </c>
      <c r="S2547" s="26" t="str">
        <f>RIGHT(O2547,LEN(O2547)-SEARCH("/",O2547,1))</f>
        <v>science fiction</v>
      </c>
      <c r="T2547" s="27">
        <f>(((K2547/60)/60)/24)+DATE(1970,1,1)</f>
        <v>42096.704976851848</v>
      </c>
      <c r="U2547" s="5" t="str">
        <f>TEXT(T2547,"mmm")</f>
        <v>Apr</v>
      </c>
      <c r="V2547" s="5" t="str">
        <f>TEXT(T2547,"yyyy")</f>
        <v>2015</v>
      </c>
      <c r="W2547" s="5" t="str">
        <f>TEXT(Y2547,"mmm")</f>
        <v>Apr</v>
      </c>
      <c r="X2547" s="1" t="str">
        <f>TEXT(Y2547,"yyyy")</f>
        <v>2015</v>
      </c>
      <c r="Y2547" s="27">
        <f>(((J2547/60)/60)/24)+DATE(1970,1,1)</f>
        <v>42112.427777777775</v>
      </c>
    </row>
    <row r="2548" spans="1:25" ht="48" x14ac:dyDescent="0.2">
      <c r="A2548" s="1">
        <v>135</v>
      </c>
      <c r="B2548" s="7" t="s">
        <v>137</v>
      </c>
      <c r="C2548" s="7" t="s">
        <v>4246</v>
      </c>
      <c r="D2548" s="1">
        <v>3000</v>
      </c>
      <c r="E2548" s="37" t="str">
        <f>VLOOKUP(D2548,'Vlookup Table Bonus Point'!$C$3:$D$26,2,TRUE)</f>
        <v>1000 to 4999</v>
      </c>
      <c r="F2548" s="1">
        <v>403</v>
      </c>
      <c r="G2548" s="1" t="s">
        <v>8219</v>
      </c>
      <c r="H2548" s="1" t="s">
        <v>8223</v>
      </c>
      <c r="I2548" s="1" t="s">
        <v>8245</v>
      </c>
      <c r="J2548" s="1">
        <v>1404241200</v>
      </c>
      <c r="K2548" s="1">
        <v>1401354597</v>
      </c>
      <c r="L2548" s="1" t="b">
        <v>0</v>
      </c>
      <c r="M2548" s="1">
        <v>5</v>
      </c>
      <c r="N2548" s="1" t="b">
        <v>0</v>
      </c>
      <c r="O2548" s="1" t="s">
        <v>8266</v>
      </c>
      <c r="P2548" s="28">
        <f>F2548/D2548</f>
        <v>0.13433333333333333</v>
      </c>
      <c r="Q2548" s="29">
        <f>IF(M2548&gt;0,F2548/M2548,0)</f>
        <v>80.599999999999994</v>
      </c>
      <c r="R2548" s="9" t="str">
        <f>LEFT(O2548,SEARCH("/",O2548,1)-1)</f>
        <v>film &amp; video</v>
      </c>
      <c r="S2548" s="26" t="str">
        <f>RIGHT(O2548,LEN(O2548)-SEARCH("/",O2548,1))</f>
        <v>science fiction</v>
      </c>
      <c r="T2548" s="27">
        <f>(((K2548/60)/60)/24)+DATE(1970,1,1)</f>
        <v>41788.381909722222</v>
      </c>
      <c r="U2548" s="5" t="str">
        <f>TEXT(T2548,"mmm")</f>
        <v>May</v>
      </c>
      <c r="V2548" s="5" t="str">
        <f>TEXT(T2548,"yyyy")</f>
        <v>2014</v>
      </c>
      <c r="W2548" s="5" t="str">
        <f>TEXT(Y2548,"mmm")</f>
        <v>Jul</v>
      </c>
      <c r="X2548" s="1" t="str">
        <f>TEXT(Y2548,"yyyy")</f>
        <v>2014</v>
      </c>
      <c r="Y2548" s="27">
        <f>(((J2548/60)/60)/24)+DATE(1970,1,1)</f>
        <v>41821.791666666664</v>
      </c>
    </row>
    <row r="2549" spans="1:25" ht="48" x14ac:dyDescent="0.2">
      <c r="A2549" s="1">
        <v>136</v>
      </c>
      <c r="B2549" s="7" t="s">
        <v>138</v>
      </c>
      <c r="C2549" s="7" t="s">
        <v>4232</v>
      </c>
      <c r="D2549" s="1">
        <v>3000</v>
      </c>
      <c r="E2549" s="37" t="str">
        <f>VLOOKUP(D2549,'Vlookup Table Bonus Point'!$C$3:$D$26,2,TRUE)</f>
        <v>1000 to 4999</v>
      </c>
      <c r="F2549" s="1">
        <v>0</v>
      </c>
      <c r="G2549" s="1" t="s">
        <v>8219</v>
      </c>
      <c r="H2549" s="1" t="s">
        <v>8223</v>
      </c>
      <c r="I2549" s="1" t="s">
        <v>8245</v>
      </c>
      <c r="J2549" s="1">
        <v>1431771360</v>
      </c>
      <c r="K2549" s="1">
        <v>1427968234</v>
      </c>
      <c r="L2549" s="1" t="b">
        <v>0</v>
      </c>
      <c r="M2549" s="1">
        <v>0</v>
      </c>
      <c r="N2549" s="1" t="b">
        <v>0</v>
      </c>
      <c r="O2549" s="1" t="s">
        <v>8266</v>
      </c>
      <c r="P2549" s="28">
        <f>F2549/D2549</f>
        <v>0</v>
      </c>
      <c r="Q2549" s="29">
        <f>IF(M2549&gt;0,F2549/M2549,0)</f>
        <v>0</v>
      </c>
      <c r="R2549" s="9" t="str">
        <f>LEFT(O2549,SEARCH("/",O2549,1)-1)</f>
        <v>film &amp; video</v>
      </c>
      <c r="S2549" s="26" t="str">
        <f>RIGHT(O2549,LEN(O2549)-SEARCH("/",O2549,1))</f>
        <v>science fiction</v>
      </c>
      <c r="T2549" s="27">
        <f>(((K2549/60)/60)/24)+DATE(1970,1,1)</f>
        <v>42096.410115740742</v>
      </c>
      <c r="U2549" s="5" t="str">
        <f>TEXT(T2549,"mmm")</f>
        <v>Apr</v>
      </c>
      <c r="V2549" s="5" t="str">
        <f>TEXT(T2549,"yyyy")</f>
        <v>2015</v>
      </c>
      <c r="W2549" s="5" t="str">
        <f>TEXT(Y2549,"mmm")</f>
        <v>May</v>
      </c>
      <c r="X2549" s="1" t="str">
        <f>TEXT(Y2549,"yyyy")</f>
        <v>2015</v>
      </c>
      <c r="Y2549" s="27">
        <f>(((J2549/60)/60)/24)+DATE(1970,1,1)</f>
        <v>42140.427777777775</v>
      </c>
    </row>
    <row r="2550" spans="1:25" ht="48" x14ac:dyDescent="0.2">
      <c r="A2550" s="1">
        <v>142</v>
      </c>
      <c r="B2550" s="7" t="s">
        <v>144</v>
      </c>
      <c r="C2550" s="7" t="s">
        <v>4252</v>
      </c>
      <c r="D2550" s="1">
        <v>3000</v>
      </c>
      <c r="E2550" s="37" t="str">
        <f>VLOOKUP(D2550,'Vlookup Table Bonus Point'!$C$3:$D$26,2,TRUE)</f>
        <v>1000 to 4999</v>
      </c>
      <c r="F2550" s="1">
        <v>10</v>
      </c>
      <c r="G2550" s="1" t="s">
        <v>8219</v>
      </c>
      <c r="H2550" s="1" t="s">
        <v>8223</v>
      </c>
      <c r="I2550" s="1" t="s">
        <v>8245</v>
      </c>
      <c r="J2550" s="1">
        <v>1416176778</v>
      </c>
      <c r="K2550" s="1">
        <v>1414358778</v>
      </c>
      <c r="L2550" s="1" t="b">
        <v>0</v>
      </c>
      <c r="M2550" s="1">
        <v>1</v>
      </c>
      <c r="N2550" s="1" t="b">
        <v>0</v>
      </c>
      <c r="O2550" s="1" t="s">
        <v>8266</v>
      </c>
      <c r="P2550" s="28">
        <f>F2550/D2550</f>
        <v>3.3333333333333335E-3</v>
      </c>
      <c r="Q2550" s="29">
        <f>IF(M2550&gt;0,F2550/M2550,0)</f>
        <v>10</v>
      </c>
      <c r="R2550" s="9" t="str">
        <f>LEFT(O2550,SEARCH("/",O2550,1)-1)</f>
        <v>film &amp; video</v>
      </c>
      <c r="S2550" s="26" t="str">
        <f>RIGHT(O2550,LEN(O2550)-SEARCH("/",O2550,1))</f>
        <v>science fiction</v>
      </c>
      <c r="T2550" s="27">
        <f>(((K2550/60)/60)/24)+DATE(1970,1,1)</f>
        <v>41938.893263888887</v>
      </c>
      <c r="U2550" s="5" t="str">
        <f>TEXT(T2550,"mmm")</f>
        <v>Oct</v>
      </c>
      <c r="V2550" s="5" t="str">
        <f>TEXT(T2550,"yyyy")</f>
        <v>2014</v>
      </c>
      <c r="W2550" s="5" t="str">
        <f>TEXT(Y2550,"mmm")</f>
        <v>Nov</v>
      </c>
      <c r="X2550" s="1" t="str">
        <f>TEXT(Y2550,"yyyy")</f>
        <v>2014</v>
      </c>
      <c r="Y2550" s="27">
        <f>(((J2550/60)/60)/24)+DATE(1970,1,1)</f>
        <v>41959.934930555552</v>
      </c>
    </row>
    <row r="2551" spans="1:25" ht="48" x14ac:dyDescent="0.2">
      <c r="A2551" s="1">
        <v>229</v>
      </c>
      <c r="B2551" s="7" t="s">
        <v>231</v>
      </c>
      <c r="C2551" s="7" t="s">
        <v>4339</v>
      </c>
      <c r="D2551" s="1">
        <v>3000</v>
      </c>
      <c r="E2551" s="37" t="str">
        <f>VLOOKUP(D2551,'Vlookup Table Bonus Point'!$C$3:$D$26,2,TRUE)</f>
        <v>1000 to 4999</v>
      </c>
      <c r="F2551" s="1">
        <v>0</v>
      </c>
      <c r="G2551" s="1" t="s">
        <v>8220</v>
      </c>
      <c r="H2551" s="1" t="s">
        <v>8235</v>
      </c>
      <c r="I2551" s="1" t="s">
        <v>8248</v>
      </c>
      <c r="J2551" s="1">
        <v>1455402297</v>
      </c>
      <c r="K2551" s="1">
        <v>1452810297</v>
      </c>
      <c r="L2551" s="1" t="b">
        <v>0</v>
      </c>
      <c r="M2551" s="1">
        <v>0</v>
      </c>
      <c r="N2551" s="1" t="b">
        <v>0</v>
      </c>
      <c r="O2551" s="1" t="s">
        <v>8267</v>
      </c>
      <c r="P2551" s="28">
        <f>F2551/D2551</f>
        <v>0</v>
      </c>
      <c r="Q2551" s="29">
        <f>IF(M2551&gt;0,F2551/M2551,0)</f>
        <v>0</v>
      </c>
      <c r="R2551" s="9" t="str">
        <f>LEFT(O2551,SEARCH("/",O2551,1)-1)</f>
        <v>film &amp; video</v>
      </c>
      <c r="S2551" s="26" t="str">
        <f>RIGHT(O2551,LEN(O2551)-SEARCH("/",O2551,1))</f>
        <v>drama</v>
      </c>
      <c r="T2551" s="27">
        <f>(((K2551/60)/60)/24)+DATE(1970,1,1)</f>
        <v>42383.933993055558</v>
      </c>
      <c r="U2551" s="5" t="str">
        <f>TEXT(T2551,"mmm")</f>
        <v>Jan</v>
      </c>
      <c r="V2551" s="5" t="str">
        <f>TEXT(T2551,"yyyy")</f>
        <v>2016</v>
      </c>
      <c r="W2551" s="5" t="str">
        <f>TEXT(Y2551,"mmm")</f>
        <v>Feb</v>
      </c>
      <c r="X2551" s="1" t="str">
        <f>TEXT(Y2551,"yyyy")</f>
        <v>2016</v>
      </c>
      <c r="Y2551" s="27">
        <f>(((J2551/60)/60)/24)+DATE(1970,1,1)</f>
        <v>42413.933993055558</v>
      </c>
    </row>
    <row r="2552" spans="1:25" ht="48" x14ac:dyDescent="0.2">
      <c r="A2552" s="1">
        <v>272</v>
      </c>
      <c r="B2552" s="7" t="s">
        <v>273</v>
      </c>
      <c r="C2552" s="7" t="s">
        <v>4382</v>
      </c>
      <c r="D2552" s="1">
        <v>3000</v>
      </c>
      <c r="E2552" s="37" t="str">
        <f>VLOOKUP(D2552,'Vlookup Table Bonus Point'!$C$3:$D$26,2,TRUE)</f>
        <v>1000 to 4999</v>
      </c>
      <c r="F2552" s="1">
        <v>5323.01</v>
      </c>
      <c r="G2552" s="1" t="s">
        <v>8218</v>
      </c>
      <c r="H2552" s="1" t="s">
        <v>8223</v>
      </c>
      <c r="I2552" s="1" t="s">
        <v>8245</v>
      </c>
      <c r="J2552" s="1">
        <v>1272480540</v>
      </c>
      <c r="K2552" s="1">
        <v>1267220191</v>
      </c>
      <c r="L2552" s="1" t="b">
        <v>1</v>
      </c>
      <c r="M2552" s="1">
        <v>65</v>
      </c>
      <c r="N2552" s="1" t="b">
        <v>1</v>
      </c>
      <c r="O2552" s="1" t="s">
        <v>8268</v>
      </c>
      <c r="P2552" s="28">
        <f>F2552/D2552</f>
        <v>1.7743366666666667</v>
      </c>
      <c r="Q2552" s="29">
        <f>IF(M2552&gt;0,F2552/M2552,0)</f>
        <v>81.892461538461546</v>
      </c>
      <c r="R2552" s="9" t="str">
        <f>LEFT(O2552,SEARCH("/",O2552,1)-1)</f>
        <v>film &amp; video</v>
      </c>
      <c r="S2552" s="26" t="str">
        <f>RIGHT(O2552,LEN(O2552)-SEARCH("/",O2552,1))</f>
        <v>documentary</v>
      </c>
      <c r="T2552" s="27">
        <f>(((K2552/60)/60)/24)+DATE(1970,1,1)</f>
        <v>40235.900358796294</v>
      </c>
      <c r="U2552" s="5" t="str">
        <f>TEXT(T2552,"mmm")</f>
        <v>Feb</v>
      </c>
      <c r="V2552" s="5" t="str">
        <f>TEXT(T2552,"yyyy")</f>
        <v>2010</v>
      </c>
      <c r="W2552" s="5" t="str">
        <f>TEXT(Y2552,"mmm")</f>
        <v>Apr</v>
      </c>
      <c r="X2552" s="1" t="str">
        <f>TEXT(Y2552,"yyyy")</f>
        <v>2010</v>
      </c>
      <c r="Y2552" s="27">
        <f>(((J2552/60)/60)/24)+DATE(1970,1,1)</f>
        <v>40296.78402777778</v>
      </c>
    </row>
    <row r="2553" spans="1:25" ht="48" x14ac:dyDescent="0.2">
      <c r="A2553" s="1">
        <v>303</v>
      </c>
      <c r="B2553" s="7" t="s">
        <v>304</v>
      </c>
      <c r="C2553" s="7" t="s">
        <v>4413</v>
      </c>
      <c r="D2553" s="1">
        <v>3000</v>
      </c>
      <c r="E2553" s="37" t="str">
        <f>VLOOKUP(D2553,'Vlookup Table Bonus Point'!$C$3:$D$26,2,TRUE)</f>
        <v>1000 to 4999</v>
      </c>
      <c r="F2553" s="1">
        <v>4124</v>
      </c>
      <c r="G2553" s="1" t="s">
        <v>8218</v>
      </c>
      <c r="H2553" s="1" t="s">
        <v>8223</v>
      </c>
      <c r="I2553" s="1" t="s">
        <v>8245</v>
      </c>
      <c r="J2553" s="1">
        <v>1338601346</v>
      </c>
      <c r="K2553" s="1">
        <v>1336009346</v>
      </c>
      <c r="L2553" s="1" t="b">
        <v>1</v>
      </c>
      <c r="M2553" s="1">
        <v>82</v>
      </c>
      <c r="N2553" s="1" t="b">
        <v>1</v>
      </c>
      <c r="O2553" s="1" t="s">
        <v>8268</v>
      </c>
      <c r="P2553" s="28">
        <f>F2553/D2553</f>
        <v>1.3746666666666667</v>
      </c>
      <c r="Q2553" s="29">
        <f>IF(M2553&gt;0,F2553/M2553,0)</f>
        <v>50.292682926829265</v>
      </c>
      <c r="R2553" s="9" t="str">
        <f>LEFT(O2553,SEARCH("/",O2553,1)-1)</f>
        <v>film &amp; video</v>
      </c>
      <c r="S2553" s="26" t="str">
        <f>RIGHT(O2553,LEN(O2553)-SEARCH("/",O2553,1))</f>
        <v>documentary</v>
      </c>
      <c r="T2553" s="27">
        <f>(((K2553/60)/60)/24)+DATE(1970,1,1)</f>
        <v>41032.071134259262</v>
      </c>
      <c r="U2553" s="5" t="str">
        <f>TEXT(T2553,"mmm")</f>
        <v>May</v>
      </c>
      <c r="V2553" s="5" t="str">
        <f>TEXT(T2553,"yyyy")</f>
        <v>2012</v>
      </c>
      <c r="W2553" s="5" t="str">
        <f>TEXT(Y2553,"mmm")</f>
        <v>Jun</v>
      </c>
      <c r="X2553" s="1" t="str">
        <f>TEXT(Y2553,"yyyy")</f>
        <v>2012</v>
      </c>
      <c r="Y2553" s="27">
        <f>(((J2553/60)/60)/24)+DATE(1970,1,1)</f>
        <v>41062.071134259262</v>
      </c>
    </row>
    <row r="2554" spans="1:25" ht="48" x14ac:dyDescent="0.2">
      <c r="A2554" s="1">
        <v>337</v>
      </c>
      <c r="B2554" s="7" t="s">
        <v>338</v>
      </c>
      <c r="C2554" s="7" t="s">
        <v>4447</v>
      </c>
      <c r="D2554" s="1">
        <v>3000</v>
      </c>
      <c r="E2554" s="37" t="str">
        <f>VLOOKUP(D2554,'Vlookup Table Bonus Point'!$C$3:$D$26,2,TRUE)</f>
        <v>1000 to 4999</v>
      </c>
      <c r="F2554" s="1">
        <v>3035.05</v>
      </c>
      <c r="G2554" s="1" t="s">
        <v>8218</v>
      </c>
      <c r="H2554" s="1" t="s">
        <v>8223</v>
      </c>
      <c r="I2554" s="1" t="s">
        <v>8245</v>
      </c>
      <c r="J2554" s="1">
        <v>1426298708</v>
      </c>
      <c r="K2554" s="1">
        <v>1423710308</v>
      </c>
      <c r="L2554" s="1" t="b">
        <v>1</v>
      </c>
      <c r="M2554" s="1">
        <v>31</v>
      </c>
      <c r="N2554" s="1" t="b">
        <v>1</v>
      </c>
      <c r="O2554" s="1" t="s">
        <v>8268</v>
      </c>
      <c r="P2554" s="28">
        <f>F2554/D2554</f>
        <v>1.0116833333333335</v>
      </c>
      <c r="Q2554" s="29">
        <f>IF(M2554&gt;0,F2554/M2554,0)</f>
        <v>97.904838709677421</v>
      </c>
      <c r="R2554" s="9" t="str">
        <f>LEFT(O2554,SEARCH("/",O2554,1)-1)</f>
        <v>film &amp; video</v>
      </c>
      <c r="S2554" s="26" t="str">
        <f>RIGHT(O2554,LEN(O2554)-SEARCH("/",O2554,1))</f>
        <v>documentary</v>
      </c>
      <c r="T2554" s="27">
        <f>(((K2554/60)/60)/24)+DATE(1970,1,1)</f>
        <v>42047.128564814819</v>
      </c>
      <c r="U2554" s="5" t="str">
        <f>TEXT(T2554,"mmm")</f>
        <v>Feb</v>
      </c>
      <c r="V2554" s="5" t="str">
        <f>TEXT(T2554,"yyyy")</f>
        <v>2015</v>
      </c>
      <c r="W2554" s="5" t="str">
        <f>TEXT(Y2554,"mmm")</f>
        <v>Mar</v>
      </c>
      <c r="X2554" s="1" t="str">
        <f>TEXT(Y2554,"yyyy")</f>
        <v>2015</v>
      </c>
      <c r="Y2554" s="27">
        <f>(((J2554/60)/60)/24)+DATE(1970,1,1)</f>
        <v>42077.086898148147</v>
      </c>
    </row>
    <row r="2555" spans="1:25" ht="48" x14ac:dyDescent="0.2">
      <c r="A2555" s="1">
        <v>378</v>
      </c>
      <c r="B2555" s="7" t="s">
        <v>379</v>
      </c>
      <c r="C2555" s="7" t="s">
        <v>4488</v>
      </c>
      <c r="D2555" s="1">
        <v>3000</v>
      </c>
      <c r="E2555" s="37" t="str">
        <f>VLOOKUP(D2555,'Vlookup Table Bonus Point'!$C$3:$D$26,2,TRUE)</f>
        <v>1000 to 4999</v>
      </c>
      <c r="F2555" s="1">
        <v>3353</v>
      </c>
      <c r="G2555" s="1" t="s">
        <v>8218</v>
      </c>
      <c r="H2555" s="1" t="s">
        <v>8228</v>
      </c>
      <c r="I2555" s="1" t="s">
        <v>8250</v>
      </c>
      <c r="J2555" s="1">
        <v>1453765920</v>
      </c>
      <c r="K2555" s="1">
        <v>1451655808</v>
      </c>
      <c r="L2555" s="1" t="b">
        <v>0</v>
      </c>
      <c r="M2555" s="1">
        <v>83</v>
      </c>
      <c r="N2555" s="1" t="b">
        <v>1</v>
      </c>
      <c r="O2555" s="1" t="s">
        <v>8268</v>
      </c>
      <c r="P2555" s="28">
        <f>F2555/D2555</f>
        <v>1.1176666666666666</v>
      </c>
      <c r="Q2555" s="29">
        <f>IF(M2555&gt;0,F2555/M2555,0)</f>
        <v>40.397590361445786</v>
      </c>
      <c r="R2555" s="9" t="str">
        <f>LEFT(O2555,SEARCH("/",O2555,1)-1)</f>
        <v>film &amp; video</v>
      </c>
      <c r="S2555" s="26" t="str">
        <f>RIGHT(O2555,LEN(O2555)-SEARCH("/",O2555,1))</f>
        <v>documentary</v>
      </c>
      <c r="T2555" s="27">
        <f>(((K2555/60)/60)/24)+DATE(1970,1,1)</f>
        <v>42370.571851851855</v>
      </c>
      <c r="U2555" s="5" t="str">
        <f>TEXT(T2555,"mmm")</f>
        <v>Jan</v>
      </c>
      <c r="V2555" s="5" t="str">
        <f>TEXT(T2555,"yyyy")</f>
        <v>2016</v>
      </c>
      <c r="W2555" s="5" t="str">
        <f>TEXT(Y2555,"mmm")</f>
        <v>Jan</v>
      </c>
      <c r="X2555" s="1" t="str">
        <f>TEXT(Y2555,"yyyy")</f>
        <v>2016</v>
      </c>
      <c r="Y2555" s="27">
        <f>(((J2555/60)/60)/24)+DATE(1970,1,1)</f>
        <v>42394.994444444441</v>
      </c>
    </row>
    <row r="2556" spans="1:25" ht="48" x14ac:dyDescent="0.2">
      <c r="A2556" s="1">
        <v>424</v>
      </c>
      <c r="B2556" s="7" t="s">
        <v>425</v>
      </c>
      <c r="C2556" s="7" t="s">
        <v>4534</v>
      </c>
      <c r="D2556" s="1">
        <v>3000</v>
      </c>
      <c r="E2556" s="37" t="str">
        <f>VLOOKUP(D2556,'Vlookup Table Bonus Point'!$C$3:$D$26,2,TRUE)</f>
        <v>1000 to 4999</v>
      </c>
      <c r="F2556" s="1">
        <v>203.9</v>
      </c>
      <c r="G2556" s="1" t="s">
        <v>8220</v>
      </c>
      <c r="H2556" s="1" t="s">
        <v>8223</v>
      </c>
      <c r="I2556" s="1" t="s">
        <v>8245</v>
      </c>
      <c r="J2556" s="1">
        <v>1332748899</v>
      </c>
      <c r="K2556" s="1">
        <v>1327568499</v>
      </c>
      <c r="L2556" s="1" t="b">
        <v>0</v>
      </c>
      <c r="M2556" s="1">
        <v>5</v>
      </c>
      <c r="N2556" s="1" t="b">
        <v>0</v>
      </c>
      <c r="O2556" s="1" t="s">
        <v>8269</v>
      </c>
      <c r="P2556" s="28">
        <f>F2556/D2556</f>
        <v>6.7966666666666675E-2</v>
      </c>
      <c r="Q2556" s="29">
        <f>IF(M2556&gt;0,F2556/M2556,0)</f>
        <v>40.78</v>
      </c>
      <c r="R2556" s="9" t="str">
        <f>LEFT(O2556,SEARCH("/",O2556,1)-1)</f>
        <v>film &amp; video</v>
      </c>
      <c r="S2556" s="26" t="str">
        <f>RIGHT(O2556,LEN(O2556)-SEARCH("/",O2556,1))</f>
        <v>animation</v>
      </c>
      <c r="T2556" s="27">
        <f>(((K2556/60)/60)/24)+DATE(1970,1,1)</f>
        <v>40934.376145833332</v>
      </c>
      <c r="U2556" s="5" t="str">
        <f>TEXT(T2556,"mmm")</f>
        <v>Jan</v>
      </c>
      <c r="V2556" s="5" t="str">
        <f>TEXT(T2556,"yyyy")</f>
        <v>2012</v>
      </c>
      <c r="W2556" s="5" t="str">
        <f>TEXT(Y2556,"mmm")</f>
        <v>Mar</v>
      </c>
      <c r="X2556" s="1" t="str">
        <f>TEXT(Y2556,"yyyy")</f>
        <v>2012</v>
      </c>
      <c r="Y2556" s="27">
        <f>(((J2556/60)/60)/24)+DATE(1970,1,1)</f>
        <v>40994.334479166668</v>
      </c>
    </row>
    <row r="2557" spans="1:25" ht="48" x14ac:dyDescent="0.2">
      <c r="A2557" s="1">
        <v>431</v>
      </c>
      <c r="B2557" s="7" t="s">
        <v>432</v>
      </c>
      <c r="C2557" s="7" t="s">
        <v>4541</v>
      </c>
      <c r="D2557" s="1">
        <v>3000</v>
      </c>
      <c r="E2557" s="37" t="str">
        <f>VLOOKUP(D2557,'Vlookup Table Bonus Point'!$C$3:$D$26,2,TRUE)</f>
        <v>1000 to 4999</v>
      </c>
      <c r="F2557" s="1">
        <v>415</v>
      </c>
      <c r="G2557" s="1" t="s">
        <v>8220</v>
      </c>
      <c r="H2557" s="1" t="s">
        <v>8224</v>
      </c>
      <c r="I2557" s="1" t="s">
        <v>8246</v>
      </c>
      <c r="J2557" s="1">
        <v>1467752083</v>
      </c>
      <c r="K2557" s="1">
        <v>1465160083</v>
      </c>
      <c r="L2557" s="1" t="b">
        <v>0</v>
      </c>
      <c r="M2557" s="1">
        <v>8</v>
      </c>
      <c r="N2557" s="1" t="b">
        <v>0</v>
      </c>
      <c r="O2557" s="1" t="s">
        <v>8269</v>
      </c>
      <c r="P2557" s="28">
        <f>F2557/D2557</f>
        <v>0.13833333333333334</v>
      </c>
      <c r="Q2557" s="29">
        <f>IF(M2557&gt;0,F2557/M2557,0)</f>
        <v>51.875</v>
      </c>
      <c r="R2557" s="9" t="str">
        <f>LEFT(O2557,SEARCH("/",O2557,1)-1)</f>
        <v>film &amp; video</v>
      </c>
      <c r="S2557" s="26" t="str">
        <f>RIGHT(O2557,LEN(O2557)-SEARCH("/",O2557,1))</f>
        <v>animation</v>
      </c>
      <c r="T2557" s="27">
        <f>(((K2557/60)/60)/24)+DATE(1970,1,1)</f>
        <v>42526.871331018512</v>
      </c>
      <c r="U2557" s="5" t="str">
        <f>TEXT(T2557,"mmm")</f>
        <v>Jun</v>
      </c>
      <c r="V2557" s="5" t="str">
        <f>TEXT(T2557,"yyyy")</f>
        <v>2016</v>
      </c>
      <c r="W2557" s="5" t="str">
        <f>TEXT(Y2557,"mmm")</f>
        <v>Jul</v>
      </c>
      <c r="X2557" s="1" t="str">
        <f>TEXT(Y2557,"yyyy")</f>
        <v>2016</v>
      </c>
      <c r="Y2557" s="27">
        <f>(((J2557/60)/60)/24)+DATE(1970,1,1)</f>
        <v>42556.871331018512</v>
      </c>
    </row>
    <row r="2558" spans="1:25" ht="64" x14ac:dyDescent="0.2">
      <c r="A2558" s="1">
        <v>433</v>
      </c>
      <c r="B2558" s="7" t="s">
        <v>434</v>
      </c>
      <c r="C2558" s="7" t="s">
        <v>4543</v>
      </c>
      <c r="D2558" s="1">
        <v>3000</v>
      </c>
      <c r="E2558" s="37" t="str">
        <f>VLOOKUP(D2558,'Vlookup Table Bonus Point'!$C$3:$D$26,2,TRUE)</f>
        <v>1000 to 4999</v>
      </c>
      <c r="F2558" s="1">
        <v>0</v>
      </c>
      <c r="G2558" s="1" t="s">
        <v>8220</v>
      </c>
      <c r="H2558" s="1" t="s">
        <v>8223</v>
      </c>
      <c r="I2558" s="1" t="s">
        <v>8245</v>
      </c>
      <c r="J2558" s="1">
        <v>1444576022</v>
      </c>
      <c r="K2558" s="1">
        <v>1439392022</v>
      </c>
      <c r="L2558" s="1" t="b">
        <v>0</v>
      </c>
      <c r="M2558" s="1">
        <v>0</v>
      </c>
      <c r="N2558" s="1" t="b">
        <v>0</v>
      </c>
      <c r="O2558" s="1" t="s">
        <v>8269</v>
      </c>
      <c r="P2558" s="28">
        <f>F2558/D2558</f>
        <v>0</v>
      </c>
      <c r="Q2558" s="29">
        <f>IF(M2558&gt;0,F2558/M2558,0)</f>
        <v>0</v>
      </c>
      <c r="R2558" s="9" t="str">
        <f>LEFT(O2558,SEARCH("/",O2558,1)-1)</f>
        <v>film &amp; video</v>
      </c>
      <c r="S2558" s="26" t="str">
        <f>RIGHT(O2558,LEN(O2558)-SEARCH("/",O2558,1))</f>
        <v>animation</v>
      </c>
      <c r="T2558" s="27">
        <f>(((K2558/60)/60)/24)+DATE(1970,1,1)</f>
        <v>42228.629884259266</v>
      </c>
      <c r="U2558" s="5" t="str">
        <f>TEXT(T2558,"mmm")</f>
        <v>Aug</v>
      </c>
      <c r="V2558" s="5" t="str">
        <f>TEXT(T2558,"yyyy")</f>
        <v>2015</v>
      </c>
      <c r="W2558" s="5" t="str">
        <f>TEXT(Y2558,"mmm")</f>
        <v>Oct</v>
      </c>
      <c r="X2558" s="1" t="str">
        <f>TEXT(Y2558,"yyyy")</f>
        <v>2015</v>
      </c>
      <c r="Y2558" s="27">
        <f>(((J2558/60)/60)/24)+DATE(1970,1,1)</f>
        <v>42288.629884259266</v>
      </c>
    </row>
    <row r="2559" spans="1:25" ht="48" x14ac:dyDescent="0.2">
      <c r="A2559" s="1">
        <v>522</v>
      </c>
      <c r="B2559" s="7" t="s">
        <v>523</v>
      </c>
      <c r="C2559" s="7" t="s">
        <v>4632</v>
      </c>
      <c r="D2559" s="1">
        <v>3000</v>
      </c>
      <c r="E2559" s="37" t="str">
        <f>VLOOKUP(D2559,'Vlookup Table Bonus Point'!$C$3:$D$26,2,TRUE)</f>
        <v>1000 to 4999</v>
      </c>
      <c r="F2559" s="1">
        <v>3440</v>
      </c>
      <c r="G2559" s="1" t="s">
        <v>8218</v>
      </c>
      <c r="H2559" s="1" t="s">
        <v>8223</v>
      </c>
      <c r="I2559" s="1" t="s">
        <v>8245</v>
      </c>
      <c r="J2559" s="1">
        <v>1458518325</v>
      </c>
      <c r="K2559" s="1">
        <v>1456793925</v>
      </c>
      <c r="L2559" s="1" t="b">
        <v>0</v>
      </c>
      <c r="M2559" s="1">
        <v>31</v>
      </c>
      <c r="N2559" s="1" t="b">
        <v>1</v>
      </c>
      <c r="O2559" s="1" t="s">
        <v>8270</v>
      </c>
      <c r="P2559" s="28">
        <f>F2559/D2559</f>
        <v>1.1466666666666667</v>
      </c>
      <c r="Q2559" s="29">
        <f>IF(M2559&gt;0,F2559/M2559,0)</f>
        <v>110.96774193548387</v>
      </c>
      <c r="R2559" s="9" t="str">
        <f>LEFT(O2559,SEARCH("/",O2559,1)-1)</f>
        <v>theater</v>
      </c>
      <c r="S2559" s="26" t="str">
        <f>RIGHT(O2559,LEN(O2559)-SEARCH("/",O2559,1))</f>
        <v>plays</v>
      </c>
      <c r="T2559" s="27">
        <f>(((K2559/60)/60)/24)+DATE(1970,1,1)</f>
        <v>42430.040798611109</v>
      </c>
      <c r="U2559" s="5" t="str">
        <f>TEXT(T2559,"mmm")</f>
        <v>Mar</v>
      </c>
      <c r="V2559" s="5" t="str">
        <f>TEXT(T2559,"yyyy")</f>
        <v>2016</v>
      </c>
      <c r="W2559" s="5" t="str">
        <f>TEXT(Y2559,"mmm")</f>
        <v>Mar</v>
      </c>
      <c r="X2559" s="1" t="str">
        <f>TEXT(Y2559,"yyyy")</f>
        <v>2016</v>
      </c>
      <c r="Y2559" s="27">
        <f>(((J2559/60)/60)/24)+DATE(1970,1,1)</f>
        <v>42449.999131944445</v>
      </c>
    </row>
    <row r="2560" spans="1:25" ht="48" x14ac:dyDescent="0.2">
      <c r="A2560" s="1">
        <v>580</v>
      </c>
      <c r="B2560" s="7" t="s">
        <v>581</v>
      </c>
      <c r="C2560" s="7" t="s">
        <v>4690</v>
      </c>
      <c r="D2560" s="1">
        <v>3000</v>
      </c>
      <c r="E2560" s="37" t="str">
        <f>VLOOKUP(D2560,'Vlookup Table Bonus Point'!$C$3:$D$26,2,TRUE)</f>
        <v>1000 to 4999</v>
      </c>
      <c r="F2560" s="1">
        <v>1</v>
      </c>
      <c r="G2560" s="1" t="s">
        <v>8220</v>
      </c>
      <c r="H2560" s="1" t="s">
        <v>8223</v>
      </c>
      <c r="I2560" s="1" t="s">
        <v>8245</v>
      </c>
      <c r="J2560" s="1">
        <v>1474580867</v>
      </c>
      <c r="K2560" s="1">
        <v>1471988867</v>
      </c>
      <c r="L2560" s="1" t="b">
        <v>0</v>
      </c>
      <c r="M2560" s="1">
        <v>1</v>
      </c>
      <c r="N2560" s="1" t="b">
        <v>0</v>
      </c>
      <c r="O2560" s="1" t="s">
        <v>8271</v>
      </c>
      <c r="P2560" s="28">
        <f>F2560/D2560</f>
        <v>3.3333333333333332E-4</v>
      </c>
      <c r="Q2560" s="29">
        <f>IF(M2560&gt;0,F2560/M2560,0)</f>
        <v>1</v>
      </c>
      <c r="R2560" s="9" t="str">
        <f>LEFT(O2560,SEARCH("/",O2560,1)-1)</f>
        <v>technology</v>
      </c>
      <c r="S2560" s="26" t="str">
        <f>RIGHT(O2560,LEN(O2560)-SEARCH("/",O2560,1))</f>
        <v>web</v>
      </c>
      <c r="T2560" s="27">
        <f>(((K2560/60)/60)/24)+DATE(1970,1,1)</f>
        <v>42605.908182870371</v>
      </c>
      <c r="U2560" s="5" t="str">
        <f>TEXT(T2560,"mmm")</f>
        <v>Aug</v>
      </c>
      <c r="V2560" s="5" t="str">
        <f>TEXT(T2560,"yyyy")</f>
        <v>2016</v>
      </c>
      <c r="W2560" s="5" t="str">
        <f>TEXT(Y2560,"mmm")</f>
        <v>Sep</v>
      </c>
      <c r="X2560" s="1" t="str">
        <f>TEXT(Y2560,"yyyy")</f>
        <v>2016</v>
      </c>
      <c r="Y2560" s="27">
        <f>(((J2560/60)/60)/24)+DATE(1970,1,1)</f>
        <v>42635.908182870371</v>
      </c>
    </row>
    <row r="2561" spans="1:25" ht="48" x14ac:dyDescent="0.2">
      <c r="A2561" s="1">
        <v>652</v>
      </c>
      <c r="B2561" s="7" t="s">
        <v>653</v>
      </c>
      <c r="C2561" s="7" t="s">
        <v>4762</v>
      </c>
      <c r="D2561" s="1">
        <v>3000</v>
      </c>
      <c r="E2561" s="37" t="str">
        <f>VLOOKUP(D2561,'Vlookup Table Bonus Point'!$C$3:$D$26,2,TRUE)</f>
        <v>1000 to 4999</v>
      </c>
      <c r="F2561" s="1">
        <v>3014</v>
      </c>
      <c r="G2561" s="1" t="s">
        <v>8218</v>
      </c>
      <c r="H2561" s="1" t="s">
        <v>8223</v>
      </c>
      <c r="I2561" s="1" t="s">
        <v>8245</v>
      </c>
      <c r="J2561" s="1">
        <v>1480613650</v>
      </c>
      <c r="K2561" s="1">
        <v>1478018050</v>
      </c>
      <c r="L2561" s="1" t="b">
        <v>0</v>
      </c>
      <c r="M2561" s="1">
        <v>28</v>
      </c>
      <c r="N2561" s="1" t="b">
        <v>1</v>
      </c>
      <c r="O2561" s="1" t="s">
        <v>8272</v>
      </c>
      <c r="P2561" s="28">
        <f>F2561/D2561</f>
        <v>1.0046666666666666</v>
      </c>
      <c r="Q2561" s="29">
        <f>IF(M2561&gt;0,F2561/M2561,0)</f>
        <v>107.64285714285714</v>
      </c>
      <c r="R2561" s="9" t="str">
        <f>LEFT(O2561,SEARCH("/",O2561,1)-1)</f>
        <v>technology</v>
      </c>
      <c r="S2561" s="26" t="str">
        <f>RIGHT(O2561,LEN(O2561)-SEARCH("/",O2561,1))</f>
        <v>wearables</v>
      </c>
      <c r="T2561" s="27">
        <f>(((K2561/60)/60)/24)+DATE(1970,1,1)</f>
        <v>42675.690393518518</v>
      </c>
      <c r="U2561" s="5" t="str">
        <f>TEXT(T2561,"mmm")</f>
        <v>Nov</v>
      </c>
      <c r="V2561" s="5" t="str">
        <f>TEXT(T2561,"yyyy")</f>
        <v>2016</v>
      </c>
      <c r="W2561" s="5" t="str">
        <f>TEXT(Y2561,"mmm")</f>
        <v>Dec</v>
      </c>
      <c r="X2561" s="1" t="str">
        <f>TEXT(Y2561,"yyyy")</f>
        <v>2016</v>
      </c>
      <c r="Y2561" s="27">
        <f>(((J2561/60)/60)/24)+DATE(1970,1,1)</f>
        <v>42705.732060185182</v>
      </c>
    </row>
    <row r="2562" spans="1:25" ht="16" x14ac:dyDescent="0.2">
      <c r="A2562" s="1">
        <v>659</v>
      </c>
      <c r="B2562" s="7" t="s">
        <v>660</v>
      </c>
      <c r="C2562" s="7" t="s">
        <v>4769</v>
      </c>
      <c r="D2562" s="1">
        <v>3000</v>
      </c>
      <c r="E2562" s="37" t="str">
        <f>VLOOKUP(D2562,'Vlookup Table Bonus Point'!$C$3:$D$26,2,TRUE)</f>
        <v>1000 to 4999</v>
      </c>
      <c r="F2562" s="1">
        <v>3017</v>
      </c>
      <c r="G2562" s="1" t="s">
        <v>8218</v>
      </c>
      <c r="H2562" s="1" t="s">
        <v>8223</v>
      </c>
      <c r="I2562" s="1" t="s">
        <v>8245</v>
      </c>
      <c r="J2562" s="1">
        <v>1440339295</v>
      </c>
      <c r="K2562" s="1">
        <v>1437747295</v>
      </c>
      <c r="L2562" s="1" t="b">
        <v>0</v>
      </c>
      <c r="M2562" s="1">
        <v>21</v>
      </c>
      <c r="N2562" s="1" t="b">
        <v>1</v>
      </c>
      <c r="O2562" s="1" t="s">
        <v>8272</v>
      </c>
      <c r="P2562" s="28">
        <f>F2562/D2562</f>
        <v>1.0056666666666667</v>
      </c>
      <c r="Q2562" s="29">
        <f>IF(M2562&gt;0,F2562/M2562,0)</f>
        <v>143.66666666666666</v>
      </c>
      <c r="R2562" s="9" t="str">
        <f>LEFT(O2562,SEARCH("/",O2562,1)-1)</f>
        <v>technology</v>
      </c>
      <c r="S2562" s="26" t="str">
        <f>RIGHT(O2562,LEN(O2562)-SEARCH("/",O2562,1))</f>
        <v>wearables</v>
      </c>
      <c r="T2562" s="27">
        <f>(((K2562/60)/60)/24)+DATE(1970,1,1)</f>
        <v>42209.593692129631</v>
      </c>
      <c r="U2562" s="5" t="str">
        <f>TEXT(T2562,"mmm")</f>
        <v>Jul</v>
      </c>
      <c r="V2562" s="5" t="str">
        <f>TEXT(T2562,"yyyy")</f>
        <v>2015</v>
      </c>
      <c r="W2562" s="5" t="str">
        <f>TEXT(Y2562,"mmm")</f>
        <v>Aug</v>
      </c>
      <c r="X2562" s="1" t="str">
        <f>TEXT(Y2562,"yyyy")</f>
        <v>2015</v>
      </c>
      <c r="Y2562" s="27">
        <f>(((J2562/60)/60)/24)+DATE(1970,1,1)</f>
        <v>42239.593692129631</v>
      </c>
    </row>
    <row r="2563" spans="1:25" ht="48" x14ac:dyDescent="0.2">
      <c r="A2563" s="1">
        <v>740</v>
      </c>
      <c r="B2563" s="7" t="s">
        <v>741</v>
      </c>
      <c r="C2563" s="7" t="s">
        <v>4850</v>
      </c>
      <c r="D2563" s="1">
        <v>3000</v>
      </c>
      <c r="E2563" s="37" t="str">
        <f>VLOOKUP(D2563,'Vlookup Table Bonus Point'!$C$3:$D$26,2,TRUE)</f>
        <v>1000 to 4999</v>
      </c>
      <c r="F2563" s="1">
        <v>3222</v>
      </c>
      <c r="G2563" s="1" t="s">
        <v>8218</v>
      </c>
      <c r="H2563" s="1" t="s">
        <v>8223</v>
      </c>
      <c r="I2563" s="1" t="s">
        <v>8245</v>
      </c>
      <c r="J2563" s="1">
        <v>1434857482</v>
      </c>
      <c r="K2563" s="1">
        <v>1433647882</v>
      </c>
      <c r="L2563" s="1" t="b">
        <v>0</v>
      </c>
      <c r="M2563" s="1">
        <v>19</v>
      </c>
      <c r="N2563" s="1" t="b">
        <v>1</v>
      </c>
      <c r="O2563" s="1" t="s">
        <v>8273</v>
      </c>
      <c r="P2563" s="28">
        <f>F2563/D2563</f>
        <v>1.0740000000000001</v>
      </c>
      <c r="Q2563" s="29">
        <f>IF(M2563&gt;0,F2563/M2563,0)</f>
        <v>169.57894736842104</v>
      </c>
      <c r="R2563" s="9" t="str">
        <f>LEFT(O2563,SEARCH("/",O2563,1)-1)</f>
        <v>publishing</v>
      </c>
      <c r="S2563" s="26" t="str">
        <f>RIGHT(O2563,LEN(O2563)-SEARCH("/",O2563,1))</f>
        <v>nonfiction</v>
      </c>
      <c r="T2563" s="27">
        <f>(((K2563/60)/60)/24)+DATE(1970,1,1)</f>
        <v>42162.146782407406</v>
      </c>
      <c r="U2563" s="5" t="str">
        <f>TEXT(T2563,"mmm")</f>
        <v>Jun</v>
      </c>
      <c r="V2563" s="5" t="str">
        <f>TEXT(T2563,"yyyy")</f>
        <v>2015</v>
      </c>
      <c r="W2563" s="5" t="str">
        <f>TEXT(Y2563,"mmm")</f>
        <v>Jun</v>
      </c>
      <c r="X2563" s="1" t="str">
        <f>TEXT(Y2563,"yyyy")</f>
        <v>2015</v>
      </c>
      <c r="Y2563" s="27">
        <f>(((J2563/60)/60)/24)+DATE(1970,1,1)</f>
        <v>42176.146782407406</v>
      </c>
    </row>
    <row r="2564" spans="1:25" ht="48" x14ac:dyDescent="0.2">
      <c r="A2564" s="1">
        <v>751</v>
      </c>
      <c r="B2564" s="7" t="s">
        <v>752</v>
      </c>
      <c r="C2564" s="7" t="s">
        <v>4861</v>
      </c>
      <c r="D2564" s="1">
        <v>3000</v>
      </c>
      <c r="E2564" s="37" t="str">
        <f>VLOOKUP(D2564,'Vlookup Table Bonus Point'!$C$3:$D$26,2,TRUE)</f>
        <v>1000 to 4999</v>
      </c>
      <c r="F2564" s="1">
        <v>3555</v>
      </c>
      <c r="G2564" s="1" t="s">
        <v>8218</v>
      </c>
      <c r="H2564" s="1" t="s">
        <v>8223</v>
      </c>
      <c r="I2564" s="1" t="s">
        <v>8245</v>
      </c>
      <c r="J2564" s="1">
        <v>1312470475</v>
      </c>
      <c r="K2564" s="1">
        <v>1308496075</v>
      </c>
      <c r="L2564" s="1" t="b">
        <v>0</v>
      </c>
      <c r="M2564" s="1">
        <v>62</v>
      </c>
      <c r="N2564" s="1" t="b">
        <v>1</v>
      </c>
      <c r="O2564" s="1" t="s">
        <v>8273</v>
      </c>
      <c r="P2564" s="28">
        <f>F2564/D2564</f>
        <v>1.1850000000000001</v>
      </c>
      <c r="Q2564" s="29">
        <f>IF(M2564&gt;0,F2564/M2564,0)</f>
        <v>57.338709677419352</v>
      </c>
      <c r="R2564" s="9" t="str">
        <f>LEFT(O2564,SEARCH("/",O2564,1)-1)</f>
        <v>publishing</v>
      </c>
      <c r="S2564" s="26" t="str">
        <f>RIGHT(O2564,LEN(O2564)-SEARCH("/",O2564,1))</f>
        <v>nonfiction</v>
      </c>
      <c r="T2564" s="27">
        <f>(((K2564/60)/60)/24)+DATE(1970,1,1)</f>
        <v>40713.630497685182</v>
      </c>
      <c r="U2564" s="5" t="str">
        <f>TEXT(T2564,"mmm")</f>
        <v>Jun</v>
      </c>
      <c r="V2564" s="5" t="str">
        <f>TEXT(T2564,"yyyy")</f>
        <v>2011</v>
      </c>
      <c r="W2564" s="5" t="str">
        <f>TEXT(Y2564,"mmm")</f>
        <v>Aug</v>
      </c>
      <c r="X2564" s="1" t="str">
        <f>TEXT(Y2564,"yyyy")</f>
        <v>2011</v>
      </c>
      <c r="Y2564" s="27">
        <f>(((J2564/60)/60)/24)+DATE(1970,1,1)</f>
        <v>40759.630497685182</v>
      </c>
    </row>
    <row r="2565" spans="1:25" ht="48" x14ac:dyDescent="0.2">
      <c r="A2565" s="1">
        <v>777</v>
      </c>
      <c r="B2565" s="7" t="s">
        <v>778</v>
      </c>
      <c r="C2565" s="7" t="s">
        <v>4887</v>
      </c>
      <c r="D2565" s="1">
        <v>3000</v>
      </c>
      <c r="E2565" s="37" t="str">
        <f>VLOOKUP(D2565,'Vlookup Table Bonus Point'!$C$3:$D$26,2,TRUE)</f>
        <v>1000 to 4999</v>
      </c>
      <c r="F2565" s="1">
        <v>21</v>
      </c>
      <c r="G2565" s="1" t="s">
        <v>8220</v>
      </c>
      <c r="H2565" s="1" t="s">
        <v>8223</v>
      </c>
      <c r="I2565" s="1" t="s">
        <v>8245</v>
      </c>
      <c r="J2565" s="1">
        <v>1375313577</v>
      </c>
      <c r="K2565" s="1">
        <v>1372721577</v>
      </c>
      <c r="L2565" s="1" t="b">
        <v>0</v>
      </c>
      <c r="M2565" s="1">
        <v>3</v>
      </c>
      <c r="N2565" s="1" t="b">
        <v>0</v>
      </c>
      <c r="O2565" s="1" t="s">
        <v>8274</v>
      </c>
      <c r="P2565" s="28">
        <f>F2565/D2565</f>
        <v>7.0000000000000001E-3</v>
      </c>
      <c r="Q2565" s="29">
        <f>IF(M2565&gt;0,F2565/M2565,0)</f>
        <v>7</v>
      </c>
      <c r="R2565" s="9" t="str">
        <f>LEFT(O2565,SEARCH("/",O2565,1)-1)</f>
        <v>publishing</v>
      </c>
      <c r="S2565" s="26" t="str">
        <f>RIGHT(O2565,LEN(O2565)-SEARCH("/",O2565,1))</f>
        <v>fiction</v>
      </c>
      <c r="T2565" s="27">
        <f>(((K2565/60)/60)/24)+DATE(1970,1,1)</f>
        <v>41456.981215277774</v>
      </c>
      <c r="U2565" s="5" t="str">
        <f>TEXT(T2565,"mmm")</f>
        <v>Jul</v>
      </c>
      <c r="V2565" s="5" t="str">
        <f>TEXT(T2565,"yyyy")</f>
        <v>2013</v>
      </c>
      <c r="W2565" s="5" t="str">
        <f>TEXT(Y2565,"mmm")</f>
        <v>Jul</v>
      </c>
      <c r="X2565" s="1" t="str">
        <f>TEXT(Y2565,"yyyy")</f>
        <v>2013</v>
      </c>
      <c r="Y2565" s="27">
        <f>(((J2565/60)/60)/24)+DATE(1970,1,1)</f>
        <v>41486.981215277774</v>
      </c>
    </row>
    <row r="2566" spans="1:25" ht="48" x14ac:dyDescent="0.2">
      <c r="A2566" s="1">
        <v>797</v>
      </c>
      <c r="B2566" s="7" t="s">
        <v>798</v>
      </c>
      <c r="C2566" s="7" t="s">
        <v>4907</v>
      </c>
      <c r="D2566" s="1">
        <v>3000</v>
      </c>
      <c r="E2566" s="37" t="str">
        <f>VLOOKUP(D2566,'Vlookup Table Bonus Point'!$C$3:$D$26,2,TRUE)</f>
        <v>1000 to 4999</v>
      </c>
      <c r="F2566" s="1">
        <v>3226</v>
      </c>
      <c r="G2566" s="1" t="s">
        <v>8218</v>
      </c>
      <c r="H2566" s="1" t="s">
        <v>8223</v>
      </c>
      <c r="I2566" s="1" t="s">
        <v>8245</v>
      </c>
      <c r="J2566" s="1">
        <v>1335672000</v>
      </c>
      <c r="K2566" s="1">
        <v>1332978688</v>
      </c>
      <c r="L2566" s="1" t="b">
        <v>0</v>
      </c>
      <c r="M2566" s="1">
        <v>71</v>
      </c>
      <c r="N2566" s="1" t="b">
        <v>1</v>
      </c>
      <c r="O2566" s="1" t="s">
        <v>8275</v>
      </c>
      <c r="P2566" s="28">
        <f>F2566/D2566</f>
        <v>1.0753333333333333</v>
      </c>
      <c r="Q2566" s="29">
        <f>IF(M2566&gt;0,F2566/M2566,0)</f>
        <v>45.436619718309856</v>
      </c>
      <c r="R2566" s="9" t="str">
        <f>LEFT(O2566,SEARCH("/",O2566,1)-1)</f>
        <v>music</v>
      </c>
      <c r="S2566" s="26" t="str">
        <f>RIGHT(O2566,LEN(O2566)-SEARCH("/",O2566,1))</f>
        <v>rock</v>
      </c>
      <c r="T2566" s="27">
        <f>(((K2566/60)/60)/24)+DATE(1970,1,1)</f>
        <v>40996.994074074071</v>
      </c>
      <c r="U2566" s="5" t="str">
        <f>TEXT(T2566,"mmm")</f>
        <v>Mar</v>
      </c>
      <c r="V2566" s="5" t="str">
        <f>TEXT(T2566,"yyyy")</f>
        <v>2012</v>
      </c>
      <c r="W2566" s="5" t="str">
        <f>TEXT(Y2566,"mmm")</f>
        <v>Apr</v>
      </c>
      <c r="X2566" s="1" t="str">
        <f>TEXT(Y2566,"yyyy")</f>
        <v>2012</v>
      </c>
      <c r="Y2566" s="27">
        <f>(((J2566/60)/60)/24)+DATE(1970,1,1)</f>
        <v>41028.166666666664</v>
      </c>
    </row>
    <row r="2567" spans="1:25" ht="48" x14ac:dyDescent="0.2">
      <c r="A2567" s="1">
        <v>805</v>
      </c>
      <c r="B2567" s="7" t="s">
        <v>806</v>
      </c>
      <c r="C2567" s="7" t="s">
        <v>4915</v>
      </c>
      <c r="D2567" s="1">
        <v>3000</v>
      </c>
      <c r="E2567" s="37" t="str">
        <f>VLOOKUP(D2567,'Vlookup Table Bonus Point'!$C$3:$D$26,2,TRUE)</f>
        <v>1000 to 4999</v>
      </c>
      <c r="F2567" s="1">
        <v>3150</v>
      </c>
      <c r="G2567" s="1" t="s">
        <v>8218</v>
      </c>
      <c r="H2567" s="1" t="s">
        <v>8223</v>
      </c>
      <c r="I2567" s="1" t="s">
        <v>8245</v>
      </c>
      <c r="J2567" s="1">
        <v>1310857200</v>
      </c>
      <c r="K2567" s="1">
        <v>1306525512</v>
      </c>
      <c r="L2567" s="1" t="b">
        <v>0</v>
      </c>
      <c r="M2567" s="1">
        <v>54</v>
      </c>
      <c r="N2567" s="1" t="b">
        <v>1</v>
      </c>
      <c r="O2567" s="1" t="s">
        <v>8275</v>
      </c>
      <c r="P2567" s="28">
        <f>F2567/D2567</f>
        <v>1.05</v>
      </c>
      <c r="Q2567" s="29">
        <f>IF(M2567&gt;0,F2567/M2567,0)</f>
        <v>58.333333333333336</v>
      </c>
      <c r="R2567" s="9" t="str">
        <f>LEFT(O2567,SEARCH("/",O2567,1)-1)</f>
        <v>music</v>
      </c>
      <c r="S2567" s="26" t="str">
        <f>RIGHT(O2567,LEN(O2567)-SEARCH("/",O2567,1))</f>
        <v>rock</v>
      </c>
      <c r="T2567" s="27">
        <f>(((K2567/60)/60)/24)+DATE(1970,1,1)</f>
        <v>40690.823055555556</v>
      </c>
      <c r="U2567" s="5" t="str">
        <f>TEXT(T2567,"mmm")</f>
        <v>May</v>
      </c>
      <c r="V2567" s="5" t="str">
        <f>TEXT(T2567,"yyyy")</f>
        <v>2011</v>
      </c>
      <c r="W2567" s="5" t="str">
        <f>TEXT(Y2567,"mmm")</f>
        <v>Jul</v>
      </c>
      <c r="X2567" s="1" t="str">
        <f>TEXT(Y2567,"yyyy")</f>
        <v>2011</v>
      </c>
      <c r="Y2567" s="27">
        <f>(((J2567/60)/60)/24)+DATE(1970,1,1)</f>
        <v>40740.958333333336</v>
      </c>
    </row>
    <row r="2568" spans="1:25" ht="32" x14ac:dyDescent="0.2">
      <c r="A2568" s="1">
        <v>822</v>
      </c>
      <c r="B2568" s="7" t="s">
        <v>823</v>
      </c>
      <c r="C2568" s="7" t="s">
        <v>4932</v>
      </c>
      <c r="D2568" s="1">
        <v>3000</v>
      </c>
      <c r="E2568" s="37" t="str">
        <f>VLOOKUP(D2568,'Vlookup Table Bonus Point'!$C$3:$D$26,2,TRUE)</f>
        <v>1000 to 4999</v>
      </c>
      <c r="F2568" s="1">
        <v>3575</v>
      </c>
      <c r="G2568" s="1" t="s">
        <v>8218</v>
      </c>
      <c r="H2568" s="1" t="s">
        <v>8223</v>
      </c>
      <c r="I2568" s="1" t="s">
        <v>8245</v>
      </c>
      <c r="J2568" s="1">
        <v>1349477050</v>
      </c>
      <c r="K2568" s="1">
        <v>1346885050</v>
      </c>
      <c r="L2568" s="1" t="b">
        <v>0</v>
      </c>
      <c r="M2568" s="1">
        <v>69</v>
      </c>
      <c r="N2568" s="1" t="b">
        <v>1</v>
      </c>
      <c r="O2568" s="1" t="s">
        <v>8275</v>
      </c>
      <c r="P2568" s="28">
        <f>F2568/D2568</f>
        <v>1.1916666666666667</v>
      </c>
      <c r="Q2568" s="29">
        <f>IF(M2568&gt;0,F2568/M2568,0)</f>
        <v>51.811594202898547</v>
      </c>
      <c r="R2568" s="9" t="str">
        <f>LEFT(O2568,SEARCH("/",O2568,1)-1)</f>
        <v>music</v>
      </c>
      <c r="S2568" s="26" t="str">
        <f>RIGHT(O2568,LEN(O2568)-SEARCH("/",O2568,1))</f>
        <v>rock</v>
      </c>
      <c r="T2568" s="27">
        <f>(((K2568/60)/60)/24)+DATE(1970,1,1)</f>
        <v>41157.947337962964</v>
      </c>
      <c r="U2568" s="5" t="str">
        <f>TEXT(T2568,"mmm")</f>
        <v>Sep</v>
      </c>
      <c r="V2568" s="5" t="str">
        <f>TEXT(T2568,"yyyy")</f>
        <v>2012</v>
      </c>
      <c r="W2568" s="5" t="str">
        <f>TEXT(Y2568,"mmm")</f>
        <v>Oct</v>
      </c>
      <c r="X2568" s="1" t="str">
        <f>TEXT(Y2568,"yyyy")</f>
        <v>2012</v>
      </c>
      <c r="Y2568" s="27">
        <f>(((J2568/60)/60)/24)+DATE(1970,1,1)</f>
        <v>41187.947337962964</v>
      </c>
    </row>
    <row r="2569" spans="1:25" ht="48" x14ac:dyDescent="0.2">
      <c r="A2569" s="1">
        <v>843</v>
      </c>
      <c r="B2569" s="7" t="s">
        <v>844</v>
      </c>
      <c r="C2569" s="7" t="s">
        <v>4953</v>
      </c>
      <c r="D2569" s="1">
        <v>3000</v>
      </c>
      <c r="E2569" s="37" t="str">
        <f>VLOOKUP(D2569,'Vlookup Table Bonus Point'!$C$3:$D$26,2,TRUE)</f>
        <v>1000 to 4999</v>
      </c>
      <c r="F2569" s="1">
        <v>8014</v>
      </c>
      <c r="G2569" s="1" t="s">
        <v>8218</v>
      </c>
      <c r="H2569" s="1" t="s">
        <v>8223</v>
      </c>
      <c r="I2569" s="1" t="s">
        <v>8245</v>
      </c>
      <c r="J2569" s="1">
        <v>1481184000</v>
      </c>
      <c r="K2569" s="1">
        <v>1479708680</v>
      </c>
      <c r="L2569" s="1" t="b">
        <v>0</v>
      </c>
      <c r="M2569" s="1">
        <v>127</v>
      </c>
      <c r="N2569" s="1" t="b">
        <v>1</v>
      </c>
      <c r="O2569" s="1" t="s">
        <v>8276</v>
      </c>
      <c r="P2569" s="28">
        <f>F2569/D2569</f>
        <v>2.6713333333333331</v>
      </c>
      <c r="Q2569" s="29">
        <f>IF(M2569&gt;0,F2569/M2569,0)</f>
        <v>63.102362204724407</v>
      </c>
      <c r="R2569" s="9" t="str">
        <f>LEFT(O2569,SEARCH("/",O2569,1)-1)</f>
        <v>music</v>
      </c>
      <c r="S2569" s="26" t="str">
        <f>RIGHT(O2569,LEN(O2569)-SEARCH("/",O2569,1))</f>
        <v>metal</v>
      </c>
      <c r="T2569" s="27">
        <f>(((K2569/60)/60)/24)+DATE(1970,1,1)</f>
        <v>42695.257870370369</v>
      </c>
      <c r="U2569" s="5" t="str">
        <f>TEXT(T2569,"mmm")</f>
        <v>Nov</v>
      </c>
      <c r="V2569" s="5" t="str">
        <f>TEXT(T2569,"yyyy")</f>
        <v>2016</v>
      </c>
      <c r="W2569" s="5" t="str">
        <f>TEXT(Y2569,"mmm")</f>
        <v>Dec</v>
      </c>
      <c r="X2569" s="1" t="str">
        <f>TEXT(Y2569,"yyyy")</f>
        <v>2016</v>
      </c>
      <c r="Y2569" s="27">
        <f>(((J2569/60)/60)/24)+DATE(1970,1,1)</f>
        <v>42712.333333333328</v>
      </c>
    </row>
    <row r="2570" spans="1:25" ht="48" x14ac:dyDescent="0.2">
      <c r="A2570" s="1">
        <v>844</v>
      </c>
      <c r="B2570" s="7" t="s">
        <v>845</v>
      </c>
      <c r="C2570" s="7" t="s">
        <v>4954</v>
      </c>
      <c r="D2570" s="1">
        <v>3000</v>
      </c>
      <c r="E2570" s="37" t="str">
        <f>VLOOKUP(D2570,'Vlookup Table Bonus Point'!$C$3:$D$26,2,TRUE)</f>
        <v>1000 to 4999</v>
      </c>
      <c r="F2570" s="1">
        <v>5824</v>
      </c>
      <c r="G2570" s="1" t="s">
        <v>8218</v>
      </c>
      <c r="H2570" s="1" t="s">
        <v>8223</v>
      </c>
      <c r="I2570" s="1" t="s">
        <v>8245</v>
      </c>
      <c r="J2570" s="1">
        <v>1414817940</v>
      </c>
      <c r="K2570" s="1">
        <v>1411489552</v>
      </c>
      <c r="L2570" s="1" t="b">
        <v>1</v>
      </c>
      <c r="M2570" s="1">
        <v>159</v>
      </c>
      <c r="N2570" s="1" t="b">
        <v>1</v>
      </c>
      <c r="O2570" s="1" t="s">
        <v>8276</v>
      </c>
      <c r="P2570" s="28">
        <f>F2570/D2570</f>
        <v>1.9413333333333334</v>
      </c>
      <c r="Q2570" s="29">
        <f>IF(M2570&gt;0,F2570/M2570,0)</f>
        <v>36.628930817610062</v>
      </c>
      <c r="R2570" s="9" t="str">
        <f>LEFT(O2570,SEARCH("/",O2570,1)-1)</f>
        <v>music</v>
      </c>
      <c r="S2570" s="26" t="str">
        <f>RIGHT(O2570,LEN(O2570)-SEARCH("/",O2570,1))</f>
        <v>metal</v>
      </c>
      <c r="T2570" s="27">
        <f>(((K2570/60)/60)/24)+DATE(1970,1,1)</f>
        <v>41905.684629629628</v>
      </c>
      <c r="U2570" s="5" t="str">
        <f>TEXT(T2570,"mmm")</f>
        <v>Sep</v>
      </c>
      <c r="V2570" s="5" t="str">
        <f>TEXT(T2570,"yyyy")</f>
        <v>2014</v>
      </c>
      <c r="W2570" s="5" t="str">
        <f>TEXT(Y2570,"mmm")</f>
        <v>Nov</v>
      </c>
      <c r="X2570" s="1" t="str">
        <f>TEXT(Y2570,"yyyy")</f>
        <v>2014</v>
      </c>
      <c r="Y2570" s="27">
        <f>(((J2570/60)/60)/24)+DATE(1970,1,1)</f>
        <v>41944.207638888889</v>
      </c>
    </row>
    <row r="2571" spans="1:25" ht="48" x14ac:dyDescent="0.2">
      <c r="A2571" s="1">
        <v>874</v>
      </c>
      <c r="B2571" s="7" t="s">
        <v>875</v>
      </c>
      <c r="C2571" s="7" t="s">
        <v>4984</v>
      </c>
      <c r="D2571" s="1">
        <v>3000</v>
      </c>
      <c r="E2571" s="37" t="str">
        <f>VLOOKUP(D2571,'Vlookup Table Bonus Point'!$C$3:$D$26,2,TRUE)</f>
        <v>1000 to 4999</v>
      </c>
      <c r="F2571" s="1">
        <v>730</v>
      </c>
      <c r="G2571" s="1" t="s">
        <v>8220</v>
      </c>
      <c r="H2571" s="1" t="s">
        <v>8223</v>
      </c>
      <c r="I2571" s="1" t="s">
        <v>8245</v>
      </c>
      <c r="J2571" s="1">
        <v>1367676034</v>
      </c>
      <c r="K2571" s="1">
        <v>1365084034</v>
      </c>
      <c r="L2571" s="1" t="b">
        <v>0</v>
      </c>
      <c r="M2571" s="1">
        <v>21</v>
      </c>
      <c r="N2571" s="1" t="b">
        <v>0</v>
      </c>
      <c r="O2571" s="1" t="s">
        <v>8277</v>
      </c>
      <c r="P2571" s="28">
        <f>F2571/D2571</f>
        <v>0.24333333333333335</v>
      </c>
      <c r="Q2571" s="29">
        <f>IF(M2571&gt;0,F2571/M2571,0)</f>
        <v>34.761904761904759</v>
      </c>
      <c r="R2571" s="9" t="str">
        <f>LEFT(O2571,SEARCH("/",O2571,1)-1)</f>
        <v>music</v>
      </c>
      <c r="S2571" s="26" t="str">
        <f>RIGHT(O2571,LEN(O2571)-SEARCH("/",O2571,1))</f>
        <v>jazz</v>
      </c>
      <c r="T2571" s="27">
        <f>(((K2571/60)/60)/24)+DATE(1970,1,1)</f>
        <v>41368.583726851852</v>
      </c>
      <c r="U2571" s="5" t="str">
        <f>TEXT(T2571,"mmm")</f>
        <v>Apr</v>
      </c>
      <c r="V2571" s="5" t="str">
        <f>TEXT(T2571,"yyyy")</f>
        <v>2013</v>
      </c>
      <c r="W2571" s="5" t="str">
        <f>TEXT(Y2571,"mmm")</f>
        <v>May</v>
      </c>
      <c r="X2571" s="1" t="str">
        <f>TEXT(Y2571,"yyyy")</f>
        <v>2013</v>
      </c>
      <c r="Y2571" s="27">
        <f>(((J2571/60)/60)/24)+DATE(1970,1,1)</f>
        <v>41398.583726851852</v>
      </c>
    </row>
    <row r="2572" spans="1:25" ht="48" x14ac:dyDescent="0.2">
      <c r="A2572" s="1">
        <v>890</v>
      </c>
      <c r="B2572" s="7" t="s">
        <v>891</v>
      </c>
      <c r="C2572" s="7" t="s">
        <v>5000</v>
      </c>
      <c r="D2572" s="1">
        <v>3000</v>
      </c>
      <c r="E2572" s="37" t="str">
        <f>VLOOKUP(D2572,'Vlookup Table Bonus Point'!$C$3:$D$26,2,TRUE)</f>
        <v>1000 to 4999</v>
      </c>
      <c r="F2572" s="1">
        <v>125</v>
      </c>
      <c r="G2572" s="1" t="s">
        <v>8220</v>
      </c>
      <c r="H2572" s="1" t="s">
        <v>8223</v>
      </c>
      <c r="I2572" s="1" t="s">
        <v>8245</v>
      </c>
      <c r="J2572" s="1">
        <v>1385055979</v>
      </c>
      <c r="K2572" s="1">
        <v>1382460379</v>
      </c>
      <c r="L2572" s="1" t="b">
        <v>0</v>
      </c>
      <c r="M2572" s="1">
        <v>4</v>
      </c>
      <c r="N2572" s="1" t="b">
        <v>0</v>
      </c>
      <c r="O2572" s="1" t="s">
        <v>8278</v>
      </c>
      <c r="P2572" s="28">
        <f>F2572/D2572</f>
        <v>4.1666666666666664E-2</v>
      </c>
      <c r="Q2572" s="29">
        <f>IF(M2572&gt;0,F2572/M2572,0)</f>
        <v>31.25</v>
      </c>
      <c r="R2572" s="9" t="str">
        <f>LEFT(O2572,SEARCH("/",O2572,1)-1)</f>
        <v>music</v>
      </c>
      <c r="S2572" s="26" t="str">
        <f>RIGHT(O2572,LEN(O2572)-SEARCH("/",O2572,1))</f>
        <v>indie rock</v>
      </c>
      <c r="T2572" s="27">
        <f>(((K2572/60)/60)/24)+DATE(1970,1,1)</f>
        <v>41569.698831018519</v>
      </c>
      <c r="U2572" s="5" t="str">
        <f>TEXT(T2572,"mmm")</f>
        <v>Oct</v>
      </c>
      <c r="V2572" s="5" t="str">
        <f>TEXT(T2572,"yyyy")</f>
        <v>2013</v>
      </c>
      <c r="W2572" s="5" t="str">
        <f>TEXT(Y2572,"mmm")</f>
        <v>Nov</v>
      </c>
      <c r="X2572" s="1" t="str">
        <f>TEXT(Y2572,"yyyy")</f>
        <v>2013</v>
      </c>
      <c r="Y2572" s="27">
        <f>(((J2572/60)/60)/24)+DATE(1970,1,1)</f>
        <v>41599.740497685183</v>
      </c>
    </row>
    <row r="2573" spans="1:25" ht="48" x14ac:dyDescent="0.2">
      <c r="A2573" s="1">
        <v>897</v>
      </c>
      <c r="B2573" s="7" t="s">
        <v>898</v>
      </c>
      <c r="C2573" s="7" t="s">
        <v>5007</v>
      </c>
      <c r="D2573" s="1">
        <v>3000</v>
      </c>
      <c r="E2573" s="37" t="str">
        <f>VLOOKUP(D2573,'Vlookup Table Bonus Point'!$C$3:$D$26,2,TRUE)</f>
        <v>1000 to 4999</v>
      </c>
      <c r="F2573" s="1">
        <v>0</v>
      </c>
      <c r="G2573" s="1" t="s">
        <v>8220</v>
      </c>
      <c r="H2573" s="1" t="s">
        <v>8223</v>
      </c>
      <c r="I2573" s="1" t="s">
        <v>8245</v>
      </c>
      <c r="J2573" s="1">
        <v>1354123908</v>
      </c>
      <c r="K2573" s="1">
        <v>1351528308</v>
      </c>
      <c r="L2573" s="1" t="b">
        <v>0</v>
      </c>
      <c r="M2573" s="1">
        <v>0</v>
      </c>
      <c r="N2573" s="1" t="b">
        <v>0</v>
      </c>
      <c r="O2573" s="1" t="s">
        <v>8278</v>
      </c>
      <c r="P2573" s="28">
        <f>F2573/D2573</f>
        <v>0</v>
      </c>
      <c r="Q2573" s="29">
        <f>IF(M2573&gt;0,F2573/M2573,0)</f>
        <v>0</v>
      </c>
      <c r="R2573" s="9" t="str">
        <f>LEFT(O2573,SEARCH("/",O2573,1)-1)</f>
        <v>music</v>
      </c>
      <c r="S2573" s="26" t="str">
        <f>RIGHT(O2573,LEN(O2573)-SEARCH("/",O2573,1))</f>
        <v>indie rock</v>
      </c>
      <c r="T2573" s="27">
        <f>(((K2573/60)/60)/24)+DATE(1970,1,1)</f>
        <v>41211.688750000001</v>
      </c>
      <c r="U2573" s="5" t="str">
        <f>TEXT(T2573,"mmm")</f>
        <v>Oct</v>
      </c>
      <c r="V2573" s="5" t="str">
        <f>TEXT(T2573,"yyyy")</f>
        <v>2012</v>
      </c>
      <c r="W2573" s="5" t="str">
        <f>TEXT(Y2573,"mmm")</f>
        <v>Nov</v>
      </c>
      <c r="X2573" s="1" t="str">
        <f>TEXT(Y2573,"yyyy")</f>
        <v>2012</v>
      </c>
      <c r="Y2573" s="27">
        <f>(((J2573/60)/60)/24)+DATE(1970,1,1)</f>
        <v>41241.730416666665</v>
      </c>
    </row>
    <row r="2574" spans="1:25" ht="48" x14ac:dyDescent="0.2">
      <c r="A2574" s="1">
        <v>924</v>
      </c>
      <c r="B2574" s="7" t="s">
        <v>925</v>
      </c>
      <c r="C2574" s="7" t="s">
        <v>5034</v>
      </c>
      <c r="D2574" s="1">
        <v>3000</v>
      </c>
      <c r="E2574" s="37" t="str">
        <f>VLOOKUP(D2574,'Vlookup Table Bonus Point'!$C$3:$D$26,2,TRUE)</f>
        <v>1000 to 4999</v>
      </c>
      <c r="F2574" s="1">
        <v>327</v>
      </c>
      <c r="G2574" s="1" t="s">
        <v>8220</v>
      </c>
      <c r="H2574" s="1" t="s">
        <v>8223</v>
      </c>
      <c r="I2574" s="1" t="s">
        <v>8245</v>
      </c>
      <c r="J2574" s="1">
        <v>1360795069</v>
      </c>
      <c r="K2574" s="1">
        <v>1358203069</v>
      </c>
      <c r="L2574" s="1" t="b">
        <v>0</v>
      </c>
      <c r="M2574" s="1">
        <v>15</v>
      </c>
      <c r="N2574" s="1" t="b">
        <v>0</v>
      </c>
      <c r="O2574" s="1" t="s">
        <v>8277</v>
      </c>
      <c r="P2574" s="28">
        <f>F2574/D2574</f>
        <v>0.109</v>
      </c>
      <c r="Q2574" s="29">
        <f>IF(M2574&gt;0,F2574/M2574,0)</f>
        <v>21.8</v>
      </c>
      <c r="R2574" s="9" t="str">
        <f>LEFT(O2574,SEARCH("/",O2574,1)-1)</f>
        <v>music</v>
      </c>
      <c r="S2574" s="26" t="str">
        <f>RIGHT(O2574,LEN(O2574)-SEARCH("/",O2574,1))</f>
        <v>jazz</v>
      </c>
      <c r="T2574" s="27">
        <f>(((K2574/60)/60)/24)+DATE(1970,1,1)</f>
        <v>41288.942928240744</v>
      </c>
      <c r="U2574" s="5" t="str">
        <f>TEXT(T2574,"mmm")</f>
        <v>Jan</v>
      </c>
      <c r="V2574" s="5" t="str">
        <f>TEXT(T2574,"yyyy")</f>
        <v>2013</v>
      </c>
      <c r="W2574" s="5" t="str">
        <f>TEXT(Y2574,"mmm")</f>
        <v>Feb</v>
      </c>
      <c r="X2574" s="1" t="str">
        <f>TEXT(Y2574,"yyyy")</f>
        <v>2013</v>
      </c>
      <c r="Y2574" s="27">
        <f>(((J2574/60)/60)/24)+DATE(1970,1,1)</f>
        <v>41318.942928240744</v>
      </c>
    </row>
    <row r="2575" spans="1:25" ht="32" x14ac:dyDescent="0.2">
      <c r="A2575" s="1">
        <v>943</v>
      </c>
      <c r="B2575" s="7" t="s">
        <v>944</v>
      </c>
      <c r="C2575" s="7" t="s">
        <v>5053</v>
      </c>
      <c r="D2575" s="1">
        <v>3000</v>
      </c>
      <c r="E2575" s="37" t="str">
        <f>VLOOKUP(D2575,'Vlookup Table Bonus Point'!$C$3:$D$26,2,TRUE)</f>
        <v>1000 to 4999</v>
      </c>
      <c r="F2575" s="1">
        <v>289</v>
      </c>
      <c r="G2575" s="1" t="s">
        <v>8220</v>
      </c>
      <c r="H2575" s="1" t="s">
        <v>8223</v>
      </c>
      <c r="I2575" s="1" t="s">
        <v>8245</v>
      </c>
      <c r="J2575" s="1">
        <v>1480438905</v>
      </c>
      <c r="K2575" s="1">
        <v>1477843305</v>
      </c>
      <c r="L2575" s="1" t="b">
        <v>0</v>
      </c>
      <c r="M2575" s="1">
        <v>12</v>
      </c>
      <c r="N2575" s="1" t="b">
        <v>0</v>
      </c>
      <c r="O2575" s="1" t="s">
        <v>8272</v>
      </c>
      <c r="P2575" s="28">
        <f>F2575/D2575</f>
        <v>9.633333333333334E-2</v>
      </c>
      <c r="Q2575" s="29">
        <f>IF(M2575&gt;0,F2575/M2575,0)</f>
        <v>24.083333333333332</v>
      </c>
      <c r="R2575" s="9" t="str">
        <f>LEFT(O2575,SEARCH("/",O2575,1)-1)</f>
        <v>technology</v>
      </c>
      <c r="S2575" s="26" t="str">
        <f>RIGHT(O2575,LEN(O2575)-SEARCH("/",O2575,1))</f>
        <v>wearables</v>
      </c>
      <c r="T2575" s="27">
        <f>(((K2575/60)/60)/24)+DATE(1970,1,1)</f>
        <v>42673.66788194445</v>
      </c>
      <c r="U2575" s="5" t="str">
        <f>TEXT(T2575,"mmm")</f>
        <v>Oct</v>
      </c>
      <c r="V2575" s="5" t="str">
        <f>TEXT(T2575,"yyyy")</f>
        <v>2016</v>
      </c>
      <c r="W2575" s="5" t="str">
        <f>TEXT(Y2575,"mmm")</f>
        <v>Nov</v>
      </c>
      <c r="X2575" s="1" t="str">
        <f>TEXT(Y2575,"yyyy")</f>
        <v>2016</v>
      </c>
      <c r="Y2575" s="27">
        <f>(((J2575/60)/60)/24)+DATE(1970,1,1)</f>
        <v>42703.709548611107</v>
      </c>
    </row>
    <row r="2576" spans="1:25" ht="48" x14ac:dyDescent="0.2">
      <c r="A2576" s="1">
        <v>1021</v>
      </c>
      <c r="B2576" s="7" t="s">
        <v>1022</v>
      </c>
      <c r="C2576" s="7" t="s">
        <v>5131</v>
      </c>
      <c r="D2576" s="1">
        <v>3000</v>
      </c>
      <c r="E2576" s="37" t="str">
        <f>VLOOKUP(D2576,'Vlookup Table Bonus Point'!$C$3:$D$26,2,TRUE)</f>
        <v>1000 to 4999</v>
      </c>
      <c r="F2576" s="1">
        <v>10554.11</v>
      </c>
      <c r="G2576" s="1" t="s">
        <v>8218</v>
      </c>
      <c r="H2576" s="1" t="s">
        <v>8223</v>
      </c>
      <c r="I2576" s="1" t="s">
        <v>8245</v>
      </c>
      <c r="J2576" s="1">
        <v>1445054400</v>
      </c>
      <c r="K2576" s="1">
        <v>1443074571</v>
      </c>
      <c r="L2576" s="1" t="b">
        <v>1</v>
      </c>
      <c r="M2576" s="1">
        <v>478</v>
      </c>
      <c r="N2576" s="1" t="b">
        <v>1</v>
      </c>
      <c r="O2576" s="1" t="s">
        <v>8279</v>
      </c>
      <c r="P2576" s="28">
        <f>F2576/D2576</f>
        <v>3.5180366666666667</v>
      </c>
      <c r="Q2576" s="29">
        <f>IF(M2576&gt;0,F2576/M2576,0)</f>
        <v>22.079728033472804</v>
      </c>
      <c r="R2576" s="9" t="str">
        <f>LEFT(O2576,SEARCH("/",O2576,1)-1)</f>
        <v>music</v>
      </c>
      <c r="S2576" s="26" t="str">
        <f>RIGHT(O2576,LEN(O2576)-SEARCH("/",O2576,1))</f>
        <v>electronic music</v>
      </c>
      <c r="T2576" s="27">
        <f>(((K2576/60)/60)/24)+DATE(1970,1,1)</f>
        <v>42271.251979166671</v>
      </c>
      <c r="U2576" s="5" t="str">
        <f>TEXT(T2576,"mmm")</f>
        <v>Sep</v>
      </c>
      <c r="V2576" s="5" t="str">
        <f>TEXT(T2576,"yyyy")</f>
        <v>2015</v>
      </c>
      <c r="W2576" s="5" t="str">
        <f>TEXT(Y2576,"mmm")</f>
        <v>Oct</v>
      </c>
      <c r="X2576" s="1" t="str">
        <f>TEXT(Y2576,"yyyy")</f>
        <v>2015</v>
      </c>
      <c r="Y2576" s="27">
        <f>(((J2576/60)/60)/24)+DATE(1970,1,1)</f>
        <v>42294.166666666672</v>
      </c>
    </row>
    <row r="2577" spans="1:25" ht="48" x14ac:dyDescent="0.2">
      <c r="A2577" s="1">
        <v>1046</v>
      </c>
      <c r="B2577" s="7" t="s">
        <v>1047</v>
      </c>
      <c r="C2577" s="7" t="s">
        <v>5156</v>
      </c>
      <c r="D2577" s="1">
        <v>3000</v>
      </c>
      <c r="E2577" s="37" t="str">
        <f>VLOOKUP(D2577,'Vlookup Table Bonus Point'!$C$3:$D$26,2,TRUE)</f>
        <v>1000 to 4999</v>
      </c>
      <c r="F2577" s="1">
        <v>0</v>
      </c>
      <c r="G2577" s="1" t="s">
        <v>8219</v>
      </c>
      <c r="H2577" s="1" t="s">
        <v>8235</v>
      </c>
      <c r="I2577" s="1" t="s">
        <v>8248</v>
      </c>
      <c r="J2577" s="1">
        <v>1451161560</v>
      </c>
      <c r="K2577" s="1">
        <v>1447273560</v>
      </c>
      <c r="L2577" s="1" t="b">
        <v>0</v>
      </c>
      <c r="M2577" s="1">
        <v>0</v>
      </c>
      <c r="N2577" s="1" t="b">
        <v>0</v>
      </c>
      <c r="O2577" s="1" t="s">
        <v>8280</v>
      </c>
      <c r="P2577" s="28">
        <f>F2577/D2577</f>
        <v>0</v>
      </c>
      <c r="Q2577" s="29">
        <f>IF(M2577&gt;0,F2577/M2577,0)</f>
        <v>0</v>
      </c>
      <c r="R2577" s="9" t="str">
        <f>LEFT(O2577,SEARCH("/",O2577,1)-1)</f>
        <v>journalism</v>
      </c>
      <c r="S2577" s="26" t="str">
        <f>RIGHT(O2577,LEN(O2577)-SEARCH("/",O2577,1))</f>
        <v>audio</v>
      </c>
      <c r="T2577" s="27">
        <f>(((K2577/60)/60)/24)+DATE(1970,1,1)</f>
        <v>42319.851388888885</v>
      </c>
      <c r="U2577" s="5" t="str">
        <f>TEXT(T2577,"mmm")</f>
        <v>Nov</v>
      </c>
      <c r="V2577" s="5" t="str">
        <f>TEXT(T2577,"yyyy")</f>
        <v>2015</v>
      </c>
      <c r="W2577" s="5" t="str">
        <f>TEXT(Y2577,"mmm")</f>
        <v>Dec</v>
      </c>
      <c r="X2577" s="1" t="str">
        <f>TEXT(Y2577,"yyyy")</f>
        <v>2015</v>
      </c>
      <c r="Y2577" s="27">
        <f>(((J2577/60)/60)/24)+DATE(1970,1,1)</f>
        <v>42364.851388888885</v>
      </c>
    </row>
    <row r="2578" spans="1:25" ht="48" x14ac:dyDescent="0.2">
      <c r="A2578" s="1">
        <v>1065</v>
      </c>
      <c r="B2578" s="7" t="s">
        <v>1066</v>
      </c>
      <c r="C2578" s="7" t="s">
        <v>5175</v>
      </c>
      <c r="D2578" s="1">
        <v>3000</v>
      </c>
      <c r="E2578" s="37" t="str">
        <f>VLOOKUP(D2578,'Vlookup Table Bonus Point'!$C$3:$D$26,2,TRUE)</f>
        <v>1000 to 4999</v>
      </c>
      <c r="F2578" s="1">
        <v>81</v>
      </c>
      <c r="G2578" s="1" t="s">
        <v>8220</v>
      </c>
      <c r="H2578" s="1" t="s">
        <v>8225</v>
      </c>
      <c r="I2578" s="1" t="s">
        <v>8247</v>
      </c>
      <c r="J2578" s="1">
        <v>1392800922</v>
      </c>
      <c r="K2578" s="1">
        <v>1390381722</v>
      </c>
      <c r="L2578" s="1" t="b">
        <v>0</v>
      </c>
      <c r="M2578" s="1">
        <v>5</v>
      </c>
      <c r="N2578" s="1" t="b">
        <v>0</v>
      </c>
      <c r="O2578" s="1" t="s">
        <v>8281</v>
      </c>
      <c r="P2578" s="28">
        <f>F2578/D2578</f>
        <v>2.7E-2</v>
      </c>
      <c r="Q2578" s="29">
        <f>IF(M2578&gt;0,F2578/M2578,0)</f>
        <v>16.2</v>
      </c>
      <c r="R2578" s="9" t="str">
        <f>LEFT(O2578,SEARCH("/",O2578,1)-1)</f>
        <v>games</v>
      </c>
      <c r="S2578" s="26" t="str">
        <f>RIGHT(O2578,LEN(O2578)-SEARCH("/",O2578,1))</f>
        <v>video games</v>
      </c>
      <c r="T2578" s="27">
        <f>(((K2578/60)/60)/24)+DATE(1970,1,1)</f>
        <v>41661.381041666667</v>
      </c>
      <c r="U2578" s="5" t="str">
        <f>TEXT(T2578,"mmm")</f>
        <v>Jan</v>
      </c>
      <c r="V2578" s="5" t="str">
        <f>TEXT(T2578,"yyyy")</f>
        <v>2014</v>
      </c>
      <c r="W2578" s="5" t="str">
        <f>TEXT(Y2578,"mmm")</f>
        <v>Feb</v>
      </c>
      <c r="X2578" s="1" t="str">
        <f>TEXT(Y2578,"yyyy")</f>
        <v>2014</v>
      </c>
      <c r="Y2578" s="27">
        <f>(((J2578/60)/60)/24)+DATE(1970,1,1)</f>
        <v>41689.381041666667</v>
      </c>
    </row>
    <row r="2579" spans="1:25" ht="48" x14ac:dyDescent="0.2">
      <c r="A2579" s="1">
        <v>1125</v>
      </c>
      <c r="B2579" s="7" t="s">
        <v>1126</v>
      </c>
      <c r="C2579" s="7" t="s">
        <v>5235</v>
      </c>
      <c r="D2579" s="1">
        <v>3000</v>
      </c>
      <c r="E2579" s="37" t="str">
        <f>VLOOKUP(D2579,'Vlookup Table Bonus Point'!$C$3:$D$26,2,TRUE)</f>
        <v>1000 to 4999</v>
      </c>
      <c r="F2579" s="1">
        <v>0</v>
      </c>
      <c r="G2579" s="1" t="s">
        <v>8220</v>
      </c>
      <c r="H2579" s="1" t="s">
        <v>8224</v>
      </c>
      <c r="I2579" s="1" t="s">
        <v>8246</v>
      </c>
      <c r="J2579" s="1">
        <v>1443193130</v>
      </c>
      <c r="K2579" s="1">
        <v>1438009130</v>
      </c>
      <c r="L2579" s="1" t="b">
        <v>0</v>
      </c>
      <c r="M2579" s="1">
        <v>0</v>
      </c>
      <c r="N2579" s="1" t="b">
        <v>0</v>
      </c>
      <c r="O2579" s="1" t="s">
        <v>8282</v>
      </c>
      <c r="P2579" s="28">
        <f>F2579/D2579</f>
        <v>0</v>
      </c>
      <c r="Q2579" s="29">
        <f>IF(M2579&gt;0,F2579/M2579,0)</f>
        <v>0</v>
      </c>
      <c r="R2579" s="9" t="str">
        <f>LEFT(O2579,SEARCH("/",O2579,1)-1)</f>
        <v>games</v>
      </c>
      <c r="S2579" s="26" t="str">
        <f>RIGHT(O2579,LEN(O2579)-SEARCH("/",O2579,1))</f>
        <v>mobile games</v>
      </c>
      <c r="T2579" s="27">
        <f>(((K2579/60)/60)/24)+DATE(1970,1,1)</f>
        <v>42212.624189814815</v>
      </c>
      <c r="U2579" s="5" t="str">
        <f>TEXT(T2579,"mmm")</f>
        <v>Jul</v>
      </c>
      <c r="V2579" s="5" t="str">
        <f>TEXT(T2579,"yyyy")</f>
        <v>2015</v>
      </c>
      <c r="W2579" s="5" t="str">
        <f>TEXT(Y2579,"mmm")</f>
        <v>Sep</v>
      </c>
      <c r="X2579" s="1" t="str">
        <f>TEXT(Y2579,"yyyy")</f>
        <v>2015</v>
      </c>
      <c r="Y2579" s="27">
        <f>(((J2579/60)/60)/24)+DATE(1970,1,1)</f>
        <v>42272.624189814815</v>
      </c>
    </row>
    <row r="2580" spans="1:25" ht="48" x14ac:dyDescent="0.2">
      <c r="A2580" s="1">
        <v>1133</v>
      </c>
      <c r="B2580" s="7" t="s">
        <v>1134</v>
      </c>
      <c r="C2580" s="7" t="s">
        <v>5243</v>
      </c>
      <c r="D2580" s="1">
        <v>3000</v>
      </c>
      <c r="E2580" s="37" t="str">
        <f>VLOOKUP(D2580,'Vlookup Table Bonus Point'!$C$3:$D$26,2,TRUE)</f>
        <v>1000 to 4999</v>
      </c>
      <c r="F2580" s="1">
        <v>20</v>
      </c>
      <c r="G2580" s="1" t="s">
        <v>8220</v>
      </c>
      <c r="H2580" s="1" t="s">
        <v>8224</v>
      </c>
      <c r="I2580" s="1" t="s">
        <v>8246</v>
      </c>
      <c r="J2580" s="1">
        <v>1406799981</v>
      </c>
      <c r="K2580" s="1">
        <v>1404207981</v>
      </c>
      <c r="L2580" s="1" t="b">
        <v>0</v>
      </c>
      <c r="M2580" s="1">
        <v>1</v>
      </c>
      <c r="N2580" s="1" t="b">
        <v>0</v>
      </c>
      <c r="O2580" s="1" t="s">
        <v>8282</v>
      </c>
      <c r="P2580" s="28">
        <f>F2580/D2580</f>
        <v>6.6666666666666671E-3</v>
      </c>
      <c r="Q2580" s="29">
        <f>IF(M2580&gt;0,F2580/M2580,0)</f>
        <v>20</v>
      </c>
      <c r="R2580" s="9" t="str">
        <f>LEFT(O2580,SEARCH("/",O2580,1)-1)</f>
        <v>games</v>
      </c>
      <c r="S2580" s="26" t="str">
        <f>RIGHT(O2580,LEN(O2580)-SEARCH("/",O2580,1))</f>
        <v>mobile games</v>
      </c>
      <c r="T2580" s="27">
        <f>(((K2580/60)/60)/24)+DATE(1970,1,1)</f>
        <v>41821.407187500001</v>
      </c>
      <c r="U2580" s="5" t="str">
        <f>TEXT(T2580,"mmm")</f>
        <v>Jul</v>
      </c>
      <c r="V2580" s="5" t="str">
        <f>TEXT(T2580,"yyyy")</f>
        <v>2014</v>
      </c>
      <c r="W2580" s="5" t="str">
        <f>TEXT(Y2580,"mmm")</f>
        <v>Jul</v>
      </c>
      <c r="X2580" s="1" t="str">
        <f>TEXT(Y2580,"yyyy")</f>
        <v>2014</v>
      </c>
      <c r="Y2580" s="27">
        <f>(((J2580/60)/60)/24)+DATE(1970,1,1)</f>
        <v>41851.407187500001</v>
      </c>
    </row>
    <row r="2581" spans="1:25" ht="48" x14ac:dyDescent="0.2">
      <c r="A2581" s="1">
        <v>1225</v>
      </c>
      <c r="B2581" s="7" t="s">
        <v>1226</v>
      </c>
      <c r="C2581" s="7" t="s">
        <v>5335</v>
      </c>
      <c r="D2581" s="1">
        <v>3000</v>
      </c>
      <c r="E2581" s="37" t="str">
        <f>VLOOKUP(D2581,'Vlookup Table Bonus Point'!$C$3:$D$26,2,TRUE)</f>
        <v>1000 to 4999</v>
      </c>
      <c r="F2581" s="1">
        <v>132</v>
      </c>
      <c r="G2581" s="1" t="s">
        <v>8219</v>
      </c>
      <c r="H2581" s="1" t="s">
        <v>8223</v>
      </c>
      <c r="I2581" s="1" t="s">
        <v>8245</v>
      </c>
      <c r="J2581" s="1">
        <v>1382478278</v>
      </c>
      <c r="K2581" s="1">
        <v>1377294278</v>
      </c>
      <c r="L2581" s="1" t="b">
        <v>0</v>
      </c>
      <c r="M2581" s="1">
        <v>3</v>
      </c>
      <c r="N2581" s="1" t="b">
        <v>0</v>
      </c>
      <c r="O2581" s="1" t="s">
        <v>8285</v>
      </c>
      <c r="P2581" s="28">
        <f>F2581/D2581</f>
        <v>4.3999999999999997E-2</v>
      </c>
      <c r="Q2581" s="29">
        <f>IF(M2581&gt;0,F2581/M2581,0)</f>
        <v>44</v>
      </c>
      <c r="R2581" s="9" t="str">
        <f>LEFT(O2581,SEARCH("/",O2581,1)-1)</f>
        <v>music</v>
      </c>
      <c r="S2581" s="26" t="str">
        <f>RIGHT(O2581,LEN(O2581)-SEARCH("/",O2581,1))</f>
        <v>world music</v>
      </c>
      <c r="T2581" s="27">
        <f>(((K2581/60)/60)/24)+DATE(1970,1,1)</f>
        <v>41509.905995370369</v>
      </c>
      <c r="U2581" s="5" t="str">
        <f>TEXT(T2581,"mmm")</f>
        <v>Aug</v>
      </c>
      <c r="V2581" s="5" t="str">
        <f>TEXT(T2581,"yyyy")</f>
        <v>2013</v>
      </c>
      <c r="W2581" s="5" t="str">
        <f>TEXT(Y2581,"mmm")</f>
        <v>Oct</v>
      </c>
      <c r="X2581" s="1" t="str">
        <f>TEXT(Y2581,"yyyy")</f>
        <v>2013</v>
      </c>
      <c r="Y2581" s="27">
        <f>(((J2581/60)/60)/24)+DATE(1970,1,1)</f>
        <v>41569.905995370369</v>
      </c>
    </row>
    <row r="2582" spans="1:25" ht="48" x14ac:dyDescent="0.2">
      <c r="A2582" s="1">
        <v>1255</v>
      </c>
      <c r="B2582" s="7" t="s">
        <v>1256</v>
      </c>
      <c r="C2582" s="7" t="s">
        <v>5365</v>
      </c>
      <c r="D2582" s="1">
        <v>3000</v>
      </c>
      <c r="E2582" s="37" t="str">
        <f>VLOOKUP(D2582,'Vlookup Table Bonus Point'!$C$3:$D$26,2,TRUE)</f>
        <v>1000 to 4999</v>
      </c>
      <c r="F2582" s="1">
        <v>6071</v>
      </c>
      <c r="G2582" s="1" t="s">
        <v>8218</v>
      </c>
      <c r="H2582" s="1" t="s">
        <v>8223</v>
      </c>
      <c r="I2582" s="1" t="s">
        <v>8245</v>
      </c>
      <c r="J2582" s="1">
        <v>1385932652</v>
      </c>
      <c r="K2582" s="1">
        <v>1383337052</v>
      </c>
      <c r="L2582" s="1" t="b">
        <v>1</v>
      </c>
      <c r="M2582" s="1">
        <v>109</v>
      </c>
      <c r="N2582" s="1" t="b">
        <v>1</v>
      </c>
      <c r="O2582" s="1" t="s">
        <v>8275</v>
      </c>
      <c r="P2582" s="28">
        <f>F2582/D2582</f>
        <v>2.0236666666666667</v>
      </c>
      <c r="Q2582" s="29">
        <f>IF(M2582&gt;0,F2582/M2582,0)</f>
        <v>55.697247706422019</v>
      </c>
      <c r="R2582" s="9" t="str">
        <f>LEFT(O2582,SEARCH("/",O2582,1)-1)</f>
        <v>music</v>
      </c>
      <c r="S2582" s="26" t="str">
        <f>RIGHT(O2582,LEN(O2582)-SEARCH("/",O2582,1))</f>
        <v>rock</v>
      </c>
      <c r="T2582" s="27">
        <f>(((K2582/60)/60)/24)+DATE(1970,1,1)</f>
        <v>41579.845509259263</v>
      </c>
      <c r="U2582" s="5" t="str">
        <f>TEXT(T2582,"mmm")</f>
        <v>Nov</v>
      </c>
      <c r="V2582" s="5" t="str">
        <f>TEXT(T2582,"yyyy")</f>
        <v>2013</v>
      </c>
      <c r="W2582" s="5" t="str">
        <f>TEXT(Y2582,"mmm")</f>
        <v>Dec</v>
      </c>
      <c r="X2582" s="1" t="str">
        <f>TEXT(Y2582,"yyyy")</f>
        <v>2013</v>
      </c>
      <c r="Y2582" s="27">
        <f>(((J2582/60)/60)/24)+DATE(1970,1,1)</f>
        <v>41609.887175925927</v>
      </c>
    </row>
    <row r="2583" spans="1:25" ht="32" x14ac:dyDescent="0.2">
      <c r="A2583" s="1">
        <v>1276</v>
      </c>
      <c r="B2583" s="7" t="s">
        <v>1277</v>
      </c>
      <c r="C2583" s="7" t="s">
        <v>5386</v>
      </c>
      <c r="D2583" s="1">
        <v>3000</v>
      </c>
      <c r="E2583" s="37" t="str">
        <f>VLOOKUP(D2583,'Vlookup Table Bonus Point'!$C$3:$D$26,2,TRUE)</f>
        <v>1000 to 4999</v>
      </c>
      <c r="F2583" s="1">
        <v>3132.63</v>
      </c>
      <c r="G2583" s="1" t="s">
        <v>8218</v>
      </c>
      <c r="H2583" s="1" t="s">
        <v>8223</v>
      </c>
      <c r="I2583" s="1" t="s">
        <v>8245</v>
      </c>
      <c r="J2583" s="1">
        <v>1251777600</v>
      </c>
      <c r="K2583" s="1">
        <v>1247504047</v>
      </c>
      <c r="L2583" s="1" t="b">
        <v>1</v>
      </c>
      <c r="M2583" s="1">
        <v>68</v>
      </c>
      <c r="N2583" s="1" t="b">
        <v>1</v>
      </c>
      <c r="O2583" s="1" t="s">
        <v>8275</v>
      </c>
      <c r="P2583" s="28">
        <f>F2583/D2583</f>
        <v>1.0442100000000001</v>
      </c>
      <c r="Q2583" s="29">
        <f>IF(M2583&gt;0,F2583/M2583,0)</f>
        <v>46.06808823529412</v>
      </c>
      <c r="R2583" s="9" t="str">
        <f>LEFT(O2583,SEARCH("/",O2583,1)-1)</f>
        <v>music</v>
      </c>
      <c r="S2583" s="26" t="str">
        <f>RIGHT(O2583,LEN(O2583)-SEARCH("/",O2583,1))</f>
        <v>rock</v>
      </c>
      <c r="T2583" s="27">
        <f>(((K2583/60)/60)/24)+DATE(1970,1,1)</f>
        <v>40007.704247685186</v>
      </c>
      <c r="U2583" s="5" t="str">
        <f>TEXT(T2583,"mmm")</f>
        <v>Jul</v>
      </c>
      <c r="V2583" s="5" t="str">
        <f>TEXT(T2583,"yyyy")</f>
        <v>2009</v>
      </c>
      <c r="W2583" s="5" t="str">
        <f>TEXT(Y2583,"mmm")</f>
        <v>Sep</v>
      </c>
      <c r="X2583" s="1" t="str">
        <f>TEXT(Y2583,"yyyy")</f>
        <v>2009</v>
      </c>
      <c r="Y2583" s="27">
        <f>(((J2583/60)/60)/24)+DATE(1970,1,1)</f>
        <v>40057.166666666664</v>
      </c>
    </row>
    <row r="2584" spans="1:25" ht="48" x14ac:dyDescent="0.2">
      <c r="A2584" s="1">
        <v>1291</v>
      </c>
      <c r="B2584" s="7" t="s">
        <v>1292</v>
      </c>
      <c r="C2584" s="7" t="s">
        <v>5401</v>
      </c>
      <c r="D2584" s="1">
        <v>3000</v>
      </c>
      <c r="E2584" s="37" t="str">
        <f>VLOOKUP(D2584,'Vlookup Table Bonus Point'!$C$3:$D$26,2,TRUE)</f>
        <v>1000 to 4999</v>
      </c>
      <c r="F2584" s="1">
        <v>4371</v>
      </c>
      <c r="G2584" s="1" t="s">
        <v>8218</v>
      </c>
      <c r="H2584" s="1" t="s">
        <v>8223</v>
      </c>
      <c r="I2584" s="1" t="s">
        <v>8245</v>
      </c>
      <c r="J2584" s="1">
        <v>1428390000</v>
      </c>
      <c r="K2584" s="1">
        <v>1425224391</v>
      </c>
      <c r="L2584" s="1" t="b">
        <v>0</v>
      </c>
      <c r="M2584" s="1">
        <v>42</v>
      </c>
      <c r="N2584" s="1" t="b">
        <v>1</v>
      </c>
      <c r="O2584" s="1" t="s">
        <v>8270</v>
      </c>
      <c r="P2584" s="28">
        <f>F2584/D2584</f>
        <v>1.4570000000000001</v>
      </c>
      <c r="Q2584" s="29">
        <f>IF(M2584&gt;0,F2584/M2584,0)</f>
        <v>104.07142857142857</v>
      </c>
      <c r="R2584" s="9" t="str">
        <f>LEFT(O2584,SEARCH("/",O2584,1)-1)</f>
        <v>theater</v>
      </c>
      <c r="S2584" s="26" t="str">
        <f>RIGHT(O2584,LEN(O2584)-SEARCH("/",O2584,1))</f>
        <v>plays</v>
      </c>
      <c r="T2584" s="27">
        <f>(((K2584/60)/60)/24)+DATE(1970,1,1)</f>
        <v>42064.652673611112</v>
      </c>
      <c r="U2584" s="5" t="str">
        <f>TEXT(T2584,"mmm")</f>
        <v>Mar</v>
      </c>
      <c r="V2584" s="5" t="str">
        <f>TEXT(T2584,"yyyy")</f>
        <v>2015</v>
      </c>
      <c r="W2584" s="5" t="str">
        <f>TEXT(Y2584,"mmm")</f>
        <v>Apr</v>
      </c>
      <c r="X2584" s="1" t="str">
        <f>TEXT(Y2584,"yyyy")</f>
        <v>2015</v>
      </c>
      <c r="Y2584" s="27">
        <f>(((J2584/60)/60)/24)+DATE(1970,1,1)</f>
        <v>42101.291666666672</v>
      </c>
    </row>
    <row r="2585" spans="1:25" ht="48" x14ac:dyDescent="0.2">
      <c r="A2585" s="1">
        <v>1300</v>
      </c>
      <c r="B2585" s="7" t="s">
        <v>1301</v>
      </c>
      <c r="C2585" s="7" t="s">
        <v>5410</v>
      </c>
      <c r="D2585" s="1">
        <v>3000</v>
      </c>
      <c r="E2585" s="37" t="str">
        <f>VLOOKUP(D2585,'Vlookup Table Bonus Point'!$C$3:$D$26,2,TRUE)</f>
        <v>1000 to 4999</v>
      </c>
      <c r="F2585" s="1">
        <v>4050</v>
      </c>
      <c r="G2585" s="1" t="s">
        <v>8218</v>
      </c>
      <c r="H2585" s="1" t="s">
        <v>8223</v>
      </c>
      <c r="I2585" s="1" t="s">
        <v>8245</v>
      </c>
      <c r="J2585" s="1">
        <v>1464807420</v>
      </c>
      <c r="K2585" s="1">
        <v>1461427938</v>
      </c>
      <c r="L2585" s="1" t="b">
        <v>0</v>
      </c>
      <c r="M2585" s="1">
        <v>24</v>
      </c>
      <c r="N2585" s="1" t="b">
        <v>1</v>
      </c>
      <c r="O2585" s="1" t="s">
        <v>8270</v>
      </c>
      <c r="P2585" s="28">
        <f>F2585/D2585</f>
        <v>1.35</v>
      </c>
      <c r="Q2585" s="29">
        <f>IF(M2585&gt;0,F2585/M2585,0)</f>
        <v>168.75</v>
      </c>
      <c r="R2585" s="9" t="str">
        <f>LEFT(O2585,SEARCH("/",O2585,1)-1)</f>
        <v>theater</v>
      </c>
      <c r="S2585" s="26" t="str">
        <f>RIGHT(O2585,LEN(O2585)-SEARCH("/",O2585,1))</f>
        <v>plays</v>
      </c>
      <c r="T2585" s="27">
        <f>(((K2585/60)/60)/24)+DATE(1970,1,1)</f>
        <v>42483.675208333334</v>
      </c>
      <c r="U2585" s="5" t="str">
        <f>TEXT(T2585,"mmm")</f>
        <v>Apr</v>
      </c>
      <c r="V2585" s="5" t="str">
        <f>TEXT(T2585,"yyyy")</f>
        <v>2016</v>
      </c>
      <c r="W2585" s="5" t="str">
        <f>TEXT(Y2585,"mmm")</f>
        <v>Jun</v>
      </c>
      <c r="X2585" s="1" t="str">
        <f>TEXT(Y2585,"yyyy")</f>
        <v>2016</v>
      </c>
      <c r="Y2585" s="27">
        <f>(((J2585/60)/60)/24)+DATE(1970,1,1)</f>
        <v>42522.789583333331</v>
      </c>
    </row>
    <row r="2586" spans="1:25" ht="48" x14ac:dyDescent="0.2">
      <c r="A2586" s="1">
        <v>1358</v>
      </c>
      <c r="B2586" s="7" t="s">
        <v>1359</v>
      </c>
      <c r="C2586" s="7" t="s">
        <v>5468</v>
      </c>
      <c r="D2586" s="1">
        <v>3000</v>
      </c>
      <c r="E2586" s="37" t="str">
        <f>VLOOKUP(D2586,'Vlookup Table Bonus Point'!$C$3:$D$26,2,TRUE)</f>
        <v>1000 to 4999</v>
      </c>
      <c r="F2586" s="1">
        <v>3350</v>
      </c>
      <c r="G2586" s="1" t="s">
        <v>8218</v>
      </c>
      <c r="H2586" s="1" t="s">
        <v>8223</v>
      </c>
      <c r="I2586" s="1" t="s">
        <v>8245</v>
      </c>
      <c r="J2586" s="1">
        <v>1309009323</v>
      </c>
      <c r="K2586" s="1">
        <v>1306417323</v>
      </c>
      <c r="L2586" s="1" t="b">
        <v>0</v>
      </c>
      <c r="M2586" s="1">
        <v>49</v>
      </c>
      <c r="N2586" s="1" t="b">
        <v>1</v>
      </c>
      <c r="O2586" s="1" t="s">
        <v>8273</v>
      </c>
      <c r="P2586" s="28">
        <f>F2586/D2586</f>
        <v>1.1166666666666667</v>
      </c>
      <c r="Q2586" s="29">
        <f>IF(M2586&gt;0,F2586/M2586,0)</f>
        <v>68.367346938775512</v>
      </c>
      <c r="R2586" s="9" t="str">
        <f>LEFT(O2586,SEARCH("/",O2586,1)-1)</f>
        <v>publishing</v>
      </c>
      <c r="S2586" s="26" t="str">
        <f>RIGHT(O2586,LEN(O2586)-SEARCH("/",O2586,1))</f>
        <v>nonfiction</v>
      </c>
      <c r="T2586" s="27">
        <f>(((K2586/60)/60)/24)+DATE(1970,1,1)</f>
        <v>40689.570868055554</v>
      </c>
      <c r="U2586" s="5" t="str">
        <f>TEXT(T2586,"mmm")</f>
        <v>May</v>
      </c>
      <c r="V2586" s="5" t="str">
        <f>TEXT(T2586,"yyyy")</f>
        <v>2011</v>
      </c>
      <c r="W2586" s="5" t="str">
        <f>TEXT(Y2586,"mmm")</f>
        <v>Jun</v>
      </c>
      <c r="X2586" s="1" t="str">
        <f>TEXT(Y2586,"yyyy")</f>
        <v>2011</v>
      </c>
      <c r="Y2586" s="27">
        <f>(((J2586/60)/60)/24)+DATE(1970,1,1)</f>
        <v>40719.570868055554</v>
      </c>
    </row>
    <row r="2587" spans="1:25" ht="48" x14ac:dyDescent="0.2">
      <c r="A2587" s="1">
        <v>1407</v>
      </c>
      <c r="B2587" s="7" t="s">
        <v>1408</v>
      </c>
      <c r="C2587" s="7" t="s">
        <v>5517</v>
      </c>
      <c r="D2587" s="1">
        <v>3000</v>
      </c>
      <c r="E2587" s="37" t="str">
        <f>VLOOKUP(D2587,'Vlookup Table Bonus Point'!$C$3:$D$26,2,TRUE)</f>
        <v>1000 to 4999</v>
      </c>
      <c r="F2587" s="1">
        <v>15</v>
      </c>
      <c r="G2587" s="1" t="s">
        <v>8220</v>
      </c>
      <c r="H2587" s="1" t="s">
        <v>8223</v>
      </c>
      <c r="I2587" s="1" t="s">
        <v>8245</v>
      </c>
      <c r="J2587" s="1">
        <v>1407847978</v>
      </c>
      <c r="K2587" s="1">
        <v>1405687978</v>
      </c>
      <c r="L2587" s="1" t="b">
        <v>0</v>
      </c>
      <c r="M2587" s="1">
        <v>2</v>
      </c>
      <c r="N2587" s="1" t="b">
        <v>0</v>
      </c>
      <c r="O2587" s="1" t="s">
        <v>8286</v>
      </c>
      <c r="P2587" s="28">
        <f>F2587/D2587</f>
        <v>5.0000000000000001E-3</v>
      </c>
      <c r="Q2587" s="29">
        <f>IF(M2587&gt;0,F2587/M2587,0)</f>
        <v>7.5</v>
      </c>
      <c r="R2587" s="9" t="str">
        <f>LEFT(O2587,SEARCH("/",O2587,1)-1)</f>
        <v>publishing</v>
      </c>
      <c r="S2587" s="26" t="str">
        <f>RIGHT(O2587,LEN(O2587)-SEARCH("/",O2587,1))</f>
        <v>translations</v>
      </c>
      <c r="T2587" s="27">
        <f>(((K2587/60)/60)/24)+DATE(1970,1,1)</f>
        <v>41838.536782407406</v>
      </c>
      <c r="U2587" s="5" t="str">
        <f>TEXT(T2587,"mmm")</f>
        <v>Jul</v>
      </c>
      <c r="V2587" s="5" t="str">
        <f>TEXT(T2587,"yyyy")</f>
        <v>2014</v>
      </c>
      <c r="W2587" s="5" t="str">
        <f>TEXT(Y2587,"mmm")</f>
        <v>Aug</v>
      </c>
      <c r="X2587" s="1" t="str">
        <f>TEXT(Y2587,"yyyy")</f>
        <v>2014</v>
      </c>
      <c r="Y2587" s="27">
        <f>(((J2587/60)/60)/24)+DATE(1970,1,1)</f>
        <v>41863.536782407406</v>
      </c>
    </row>
    <row r="2588" spans="1:25" ht="48" x14ac:dyDescent="0.2">
      <c r="A2588" s="1">
        <v>1411</v>
      </c>
      <c r="B2588" s="7" t="s">
        <v>1412</v>
      </c>
      <c r="C2588" s="7" t="s">
        <v>5521</v>
      </c>
      <c r="D2588" s="1">
        <v>3000</v>
      </c>
      <c r="E2588" s="37" t="str">
        <f>VLOOKUP(D2588,'Vlookup Table Bonus Point'!$C$3:$D$26,2,TRUE)</f>
        <v>1000 to 4999</v>
      </c>
      <c r="F2588" s="1">
        <v>7</v>
      </c>
      <c r="G2588" s="1" t="s">
        <v>8220</v>
      </c>
      <c r="H2588" s="1" t="s">
        <v>8224</v>
      </c>
      <c r="I2588" s="1" t="s">
        <v>8246</v>
      </c>
      <c r="J2588" s="1">
        <v>1423185900</v>
      </c>
      <c r="K2588" s="1">
        <v>1420766700</v>
      </c>
      <c r="L2588" s="1" t="b">
        <v>0</v>
      </c>
      <c r="M2588" s="1">
        <v>3</v>
      </c>
      <c r="N2588" s="1" t="b">
        <v>0</v>
      </c>
      <c r="O2588" s="1" t="s">
        <v>8286</v>
      </c>
      <c r="P2588" s="28">
        <f>F2588/D2588</f>
        <v>2.3333333333333335E-3</v>
      </c>
      <c r="Q2588" s="29">
        <f>IF(M2588&gt;0,F2588/M2588,0)</f>
        <v>2.3333333333333335</v>
      </c>
      <c r="R2588" s="9" t="str">
        <f>LEFT(O2588,SEARCH("/",O2588,1)-1)</f>
        <v>publishing</v>
      </c>
      <c r="S2588" s="26" t="str">
        <f>RIGHT(O2588,LEN(O2588)-SEARCH("/",O2588,1))</f>
        <v>translations</v>
      </c>
      <c r="T2588" s="27">
        <f>(((K2588/60)/60)/24)+DATE(1970,1,1)</f>
        <v>42013.059027777781</v>
      </c>
      <c r="U2588" s="5" t="str">
        <f>TEXT(T2588,"mmm")</f>
        <v>Jan</v>
      </c>
      <c r="V2588" s="5" t="str">
        <f>TEXT(T2588,"yyyy")</f>
        <v>2015</v>
      </c>
      <c r="W2588" s="5" t="str">
        <f>TEXT(Y2588,"mmm")</f>
        <v>Feb</v>
      </c>
      <c r="X2588" s="1" t="str">
        <f>TEXT(Y2588,"yyyy")</f>
        <v>2015</v>
      </c>
      <c r="Y2588" s="27">
        <f>(((J2588/60)/60)/24)+DATE(1970,1,1)</f>
        <v>42041.059027777781</v>
      </c>
    </row>
    <row r="2589" spans="1:25" ht="64" x14ac:dyDescent="0.2">
      <c r="A2589" s="1">
        <v>1418</v>
      </c>
      <c r="B2589" s="7" t="s">
        <v>1419</v>
      </c>
      <c r="C2589" s="7" t="s">
        <v>5528</v>
      </c>
      <c r="D2589" s="1">
        <v>3000</v>
      </c>
      <c r="E2589" s="37" t="str">
        <f>VLOOKUP(D2589,'Vlookup Table Bonus Point'!$C$3:$D$26,2,TRUE)</f>
        <v>1000 to 4999</v>
      </c>
      <c r="F2589" s="1">
        <v>6</v>
      </c>
      <c r="G2589" s="1" t="s">
        <v>8220</v>
      </c>
      <c r="H2589" s="1" t="s">
        <v>8226</v>
      </c>
      <c r="I2589" s="1" t="s">
        <v>8248</v>
      </c>
      <c r="J2589" s="1">
        <v>1456397834</v>
      </c>
      <c r="K2589" s="1">
        <v>1453805834</v>
      </c>
      <c r="L2589" s="1" t="b">
        <v>0</v>
      </c>
      <c r="M2589" s="1">
        <v>1</v>
      </c>
      <c r="N2589" s="1" t="b">
        <v>0</v>
      </c>
      <c r="O2589" s="1" t="s">
        <v>8286</v>
      </c>
      <c r="P2589" s="28">
        <f>F2589/D2589</f>
        <v>2E-3</v>
      </c>
      <c r="Q2589" s="29">
        <f>IF(M2589&gt;0,F2589/M2589,0)</f>
        <v>6</v>
      </c>
      <c r="R2589" s="9" t="str">
        <f>LEFT(O2589,SEARCH("/",O2589,1)-1)</f>
        <v>publishing</v>
      </c>
      <c r="S2589" s="26" t="str">
        <f>RIGHT(O2589,LEN(O2589)-SEARCH("/",O2589,1))</f>
        <v>translations</v>
      </c>
      <c r="T2589" s="27">
        <f>(((K2589/60)/60)/24)+DATE(1970,1,1)</f>
        <v>42395.456412037034</v>
      </c>
      <c r="U2589" s="5" t="str">
        <f>TEXT(T2589,"mmm")</f>
        <v>Jan</v>
      </c>
      <c r="V2589" s="5" t="str">
        <f>TEXT(T2589,"yyyy")</f>
        <v>2016</v>
      </c>
      <c r="W2589" s="5" t="str">
        <f>TEXT(Y2589,"mmm")</f>
        <v>Feb</v>
      </c>
      <c r="X2589" s="1" t="str">
        <f>TEXT(Y2589,"yyyy")</f>
        <v>2016</v>
      </c>
      <c r="Y2589" s="27">
        <f>(((J2589/60)/60)/24)+DATE(1970,1,1)</f>
        <v>42425.456412037034</v>
      </c>
    </row>
    <row r="2590" spans="1:25" ht="48" x14ac:dyDescent="0.2">
      <c r="A2590" s="1">
        <v>1437</v>
      </c>
      <c r="B2590" s="7" t="s">
        <v>1438</v>
      </c>
      <c r="C2590" s="7" t="s">
        <v>5547</v>
      </c>
      <c r="D2590" s="1">
        <v>3000</v>
      </c>
      <c r="E2590" s="37" t="str">
        <f>VLOOKUP(D2590,'Vlookup Table Bonus Point'!$C$3:$D$26,2,TRUE)</f>
        <v>1000 to 4999</v>
      </c>
      <c r="F2590" s="1">
        <v>807</v>
      </c>
      <c r="G2590" s="1" t="s">
        <v>8220</v>
      </c>
      <c r="H2590" s="1" t="s">
        <v>8223</v>
      </c>
      <c r="I2590" s="1" t="s">
        <v>8245</v>
      </c>
      <c r="J2590" s="1">
        <v>1405227540</v>
      </c>
      <c r="K2590" s="1">
        <v>1402058739</v>
      </c>
      <c r="L2590" s="1" t="b">
        <v>0</v>
      </c>
      <c r="M2590" s="1">
        <v>22</v>
      </c>
      <c r="N2590" s="1" t="b">
        <v>0</v>
      </c>
      <c r="O2590" s="1" t="s">
        <v>8286</v>
      </c>
      <c r="P2590" s="28">
        <f>F2590/D2590</f>
        <v>0.26900000000000002</v>
      </c>
      <c r="Q2590" s="29">
        <f>IF(M2590&gt;0,F2590/M2590,0)</f>
        <v>36.68181818181818</v>
      </c>
      <c r="R2590" s="9" t="str">
        <f>LEFT(O2590,SEARCH("/",O2590,1)-1)</f>
        <v>publishing</v>
      </c>
      <c r="S2590" s="26" t="str">
        <f>RIGHT(O2590,LEN(O2590)-SEARCH("/",O2590,1))</f>
        <v>translations</v>
      </c>
      <c r="T2590" s="27">
        <f>(((K2590/60)/60)/24)+DATE(1970,1,1)</f>
        <v>41796.531701388885</v>
      </c>
      <c r="U2590" s="5" t="str">
        <f>TEXT(T2590,"mmm")</f>
        <v>Jun</v>
      </c>
      <c r="V2590" s="5" t="str">
        <f>TEXT(T2590,"yyyy")</f>
        <v>2014</v>
      </c>
      <c r="W2590" s="5" t="str">
        <f>TEXT(Y2590,"mmm")</f>
        <v>Jul</v>
      </c>
      <c r="X2590" s="1" t="str">
        <f>TEXT(Y2590,"yyyy")</f>
        <v>2014</v>
      </c>
      <c r="Y2590" s="27">
        <f>(((J2590/60)/60)/24)+DATE(1970,1,1)</f>
        <v>41833.207638888889</v>
      </c>
    </row>
    <row r="2591" spans="1:25" ht="48" x14ac:dyDescent="0.2">
      <c r="A2591" s="1">
        <v>1474</v>
      </c>
      <c r="B2591" s="7" t="s">
        <v>1475</v>
      </c>
      <c r="C2591" s="7" t="s">
        <v>5584</v>
      </c>
      <c r="D2591" s="1">
        <v>3000</v>
      </c>
      <c r="E2591" s="37" t="str">
        <f>VLOOKUP(D2591,'Vlookup Table Bonus Point'!$C$3:$D$26,2,TRUE)</f>
        <v>1000 to 4999</v>
      </c>
      <c r="F2591" s="1">
        <v>3368</v>
      </c>
      <c r="G2591" s="1" t="s">
        <v>8218</v>
      </c>
      <c r="H2591" s="1" t="s">
        <v>8223</v>
      </c>
      <c r="I2591" s="1" t="s">
        <v>8245</v>
      </c>
      <c r="J2591" s="1">
        <v>1379093292</v>
      </c>
      <c r="K2591" s="1">
        <v>1376501292</v>
      </c>
      <c r="L2591" s="1" t="b">
        <v>1</v>
      </c>
      <c r="M2591" s="1">
        <v>76</v>
      </c>
      <c r="N2591" s="1" t="b">
        <v>1</v>
      </c>
      <c r="O2591" s="1" t="s">
        <v>8287</v>
      </c>
      <c r="P2591" s="28">
        <f>F2591/D2591</f>
        <v>1.1226666666666667</v>
      </c>
      <c r="Q2591" s="29">
        <f>IF(M2591&gt;0,F2591/M2591,0)</f>
        <v>44.315789473684212</v>
      </c>
      <c r="R2591" s="9" t="str">
        <f>LEFT(O2591,SEARCH("/",O2591,1)-1)</f>
        <v>publishing</v>
      </c>
      <c r="S2591" s="26" t="str">
        <f>RIGHT(O2591,LEN(O2591)-SEARCH("/",O2591,1))</f>
        <v>radio &amp; podcasts</v>
      </c>
      <c r="T2591" s="27">
        <f>(((K2591/60)/60)/24)+DATE(1970,1,1)</f>
        <v>41500.727916666663</v>
      </c>
      <c r="U2591" s="5" t="str">
        <f>TEXT(T2591,"mmm")</f>
        <v>Aug</v>
      </c>
      <c r="V2591" s="5" t="str">
        <f>TEXT(T2591,"yyyy")</f>
        <v>2013</v>
      </c>
      <c r="W2591" s="5" t="str">
        <f>TEXT(Y2591,"mmm")</f>
        <v>Sep</v>
      </c>
      <c r="X2591" s="1" t="str">
        <f>TEXT(Y2591,"yyyy")</f>
        <v>2013</v>
      </c>
      <c r="Y2591" s="27">
        <f>(((J2591/60)/60)/24)+DATE(1970,1,1)</f>
        <v>41530.727916666663</v>
      </c>
    </row>
    <row r="2592" spans="1:25" ht="48" x14ac:dyDescent="0.2">
      <c r="A2592" s="1">
        <v>1498</v>
      </c>
      <c r="B2592" s="7" t="s">
        <v>1499</v>
      </c>
      <c r="C2592" s="7" t="s">
        <v>5608</v>
      </c>
      <c r="D2592" s="1">
        <v>3000</v>
      </c>
      <c r="E2592" s="37" t="str">
        <f>VLOOKUP(D2592,'Vlookup Table Bonus Point'!$C$3:$D$26,2,TRUE)</f>
        <v>1000 to 4999</v>
      </c>
      <c r="F2592" s="1">
        <v>57</v>
      </c>
      <c r="G2592" s="1" t="s">
        <v>8220</v>
      </c>
      <c r="H2592" s="1" t="s">
        <v>8223</v>
      </c>
      <c r="I2592" s="1" t="s">
        <v>8245</v>
      </c>
      <c r="J2592" s="1">
        <v>1409787378</v>
      </c>
      <c r="K2592" s="1">
        <v>1405899378</v>
      </c>
      <c r="L2592" s="1" t="b">
        <v>0</v>
      </c>
      <c r="M2592" s="1">
        <v>3</v>
      </c>
      <c r="N2592" s="1" t="b">
        <v>0</v>
      </c>
      <c r="O2592" s="1" t="s">
        <v>8274</v>
      </c>
      <c r="P2592" s="28">
        <f>F2592/D2592</f>
        <v>1.9E-2</v>
      </c>
      <c r="Q2592" s="29">
        <f>IF(M2592&gt;0,F2592/M2592,0)</f>
        <v>19</v>
      </c>
      <c r="R2592" s="9" t="str">
        <f>LEFT(O2592,SEARCH("/",O2592,1)-1)</f>
        <v>publishing</v>
      </c>
      <c r="S2592" s="26" t="str">
        <f>RIGHT(O2592,LEN(O2592)-SEARCH("/",O2592,1))</f>
        <v>fiction</v>
      </c>
      <c r="T2592" s="27">
        <f>(((K2592/60)/60)/24)+DATE(1970,1,1)</f>
        <v>41840.983541666668</v>
      </c>
      <c r="U2592" s="5" t="str">
        <f>TEXT(T2592,"mmm")</f>
        <v>Jul</v>
      </c>
      <c r="V2592" s="5" t="str">
        <f>TEXT(T2592,"yyyy")</f>
        <v>2014</v>
      </c>
      <c r="W2592" s="5" t="str">
        <f>TEXT(Y2592,"mmm")</f>
        <v>Sep</v>
      </c>
      <c r="X2592" s="1" t="str">
        <f>TEXT(Y2592,"yyyy")</f>
        <v>2014</v>
      </c>
      <c r="Y2592" s="27">
        <f>(((J2592/60)/60)/24)+DATE(1970,1,1)</f>
        <v>41885.983541666668</v>
      </c>
    </row>
    <row r="2593" spans="1:25" ht="48" x14ac:dyDescent="0.2">
      <c r="A2593" s="1">
        <v>1524</v>
      </c>
      <c r="B2593" s="7" t="s">
        <v>1525</v>
      </c>
      <c r="C2593" s="7" t="s">
        <v>5634</v>
      </c>
      <c r="D2593" s="1">
        <v>3000</v>
      </c>
      <c r="E2593" s="37" t="str">
        <f>VLOOKUP(D2593,'Vlookup Table Bonus Point'!$C$3:$D$26,2,TRUE)</f>
        <v>1000 to 4999</v>
      </c>
      <c r="F2593" s="1">
        <v>6210</v>
      </c>
      <c r="G2593" s="1" t="s">
        <v>8218</v>
      </c>
      <c r="H2593" s="1" t="s">
        <v>8234</v>
      </c>
      <c r="I2593" s="1" t="s">
        <v>8254</v>
      </c>
      <c r="J2593" s="1">
        <v>1487592090</v>
      </c>
      <c r="K2593" s="1">
        <v>1485000090</v>
      </c>
      <c r="L2593" s="1" t="b">
        <v>1</v>
      </c>
      <c r="M2593" s="1">
        <v>28</v>
      </c>
      <c r="N2593" s="1" t="b">
        <v>1</v>
      </c>
      <c r="O2593" s="1" t="s">
        <v>8284</v>
      </c>
      <c r="P2593" s="28">
        <f>F2593/D2593</f>
        <v>2.0699999999999998</v>
      </c>
      <c r="Q2593" s="29">
        <f>IF(M2593&gt;0,F2593/M2593,0)</f>
        <v>221.78571428571428</v>
      </c>
      <c r="R2593" s="9" t="str">
        <f>LEFT(O2593,SEARCH("/",O2593,1)-1)</f>
        <v>photography</v>
      </c>
      <c r="S2593" s="26" t="str">
        <f>RIGHT(O2593,LEN(O2593)-SEARCH("/",O2593,1))</f>
        <v>photobooks</v>
      </c>
      <c r="T2593" s="27">
        <f>(((K2593/60)/60)/24)+DATE(1970,1,1)</f>
        <v>42756.501041666663</v>
      </c>
      <c r="U2593" s="5" t="str">
        <f>TEXT(T2593,"mmm")</f>
        <v>Jan</v>
      </c>
      <c r="V2593" s="5" t="str">
        <f>TEXT(T2593,"yyyy")</f>
        <v>2017</v>
      </c>
      <c r="W2593" s="5" t="str">
        <f>TEXT(Y2593,"mmm")</f>
        <v>Feb</v>
      </c>
      <c r="X2593" s="1" t="str">
        <f>TEXT(Y2593,"yyyy")</f>
        <v>2017</v>
      </c>
      <c r="Y2593" s="27">
        <f>(((J2593/60)/60)/24)+DATE(1970,1,1)</f>
        <v>42786.501041666663</v>
      </c>
    </row>
    <row r="2594" spans="1:25" ht="32" x14ac:dyDescent="0.2">
      <c r="A2594" s="1">
        <v>1528</v>
      </c>
      <c r="B2594" s="7" t="s">
        <v>1529</v>
      </c>
      <c r="C2594" s="7" t="s">
        <v>5638</v>
      </c>
      <c r="D2594" s="1">
        <v>3000</v>
      </c>
      <c r="E2594" s="37" t="str">
        <f>VLOOKUP(D2594,'Vlookup Table Bonus Point'!$C$3:$D$26,2,TRUE)</f>
        <v>1000 to 4999</v>
      </c>
      <c r="F2594" s="1">
        <v>8447</v>
      </c>
      <c r="G2594" s="1" t="s">
        <v>8218</v>
      </c>
      <c r="H2594" s="1" t="s">
        <v>8223</v>
      </c>
      <c r="I2594" s="1" t="s">
        <v>8245</v>
      </c>
      <c r="J2594" s="1">
        <v>1485907200</v>
      </c>
      <c r="K2594" s="1">
        <v>1483292122</v>
      </c>
      <c r="L2594" s="1" t="b">
        <v>1</v>
      </c>
      <c r="M2594" s="1">
        <v>160</v>
      </c>
      <c r="N2594" s="1" t="b">
        <v>1</v>
      </c>
      <c r="O2594" s="1" t="s">
        <v>8284</v>
      </c>
      <c r="P2594" s="28">
        <f>F2594/D2594</f>
        <v>2.8156666666666665</v>
      </c>
      <c r="Q2594" s="29">
        <f>IF(M2594&gt;0,F2594/M2594,0)</f>
        <v>52.793750000000003</v>
      </c>
      <c r="R2594" s="9" t="str">
        <f>LEFT(O2594,SEARCH("/",O2594,1)-1)</f>
        <v>photography</v>
      </c>
      <c r="S2594" s="26" t="str">
        <f>RIGHT(O2594,LEN(O2594)-SEARCH("/",O2594,1))</f>
        <v>photobooks</v>
      </c>
      <c r="T2594" s="27">
        <f>(((K2594/60)/60)/24)+DATE(1970,1,1)</f>
        <v>42736.732893518521</v>
      </c>
      <c r="U2594" s="5" t="str">
        <f>TEXT(T2594,"mmm")</f>
        <v>Jan</v>
      </c>
      <c r="V2594" s="5" t="str">
        <f>TEXT(T2594,"yyyy")</f>
        <v>2017</v>
      </c>
      <c r="W2594" s="5" t="str">
        <f>TEXT(Y2594,"mmm")</f>
        <v>Feb</v>
      </c>
      <c r="X2594" s="1" t="str">
        <f>TEXT(Y2594,"yyyy")</f>
        <v>2017</v>
      </c>
      <c r="Y2594" s="27">
        <f>(((J2594/60)/60)/24)+DATE(1970,1,1)</f>
        <v>42767</v>
      </c>
    </row>
    <row r="2595" spans="1:25" ht="48" x14ac:dyDescent="0.2">
      <c r="A2595" s="1">
        <v>1545</v>
      </c>
      <c r="B2595" s="7" t="s">
        <v>1546</v>
      </c>
      <c r="C2595" s="7" t="s">
        <v>5655</v>
      </c>
      <c r="D2595" s="1">
        <v>3000</v>
      </c>
      <c r="E2595" s="37" t="str">
        <f>VLOOKUP(D2595,'Vlookup Table Bonus Point'!$C$3:$D$26,2,TRUE)</f>
        <v>1000 to 4999</v>
      </c>
      <c r="F2595" s="1">
        <v>1</v>
      </c>
      <c r="G2595" s="1" t="s">
        <v>8220</v>
      </c>
      <c r="H2595" s="1" t="s">
        <v>8223</v>
      </c>
      <c r="I2595" s="1" t="s">
        <v>8245</v>
      </c>
      <c r="J2595" s="1">
        <v>1425330960</v>
      </c>
      <c r="K2595" s="1">
        <v>1422393234</v>
      </c>
      <c r="L2595" s="1" t="b">
        <v>0</v>
      </c>
      <c r="M2595" s="1">
        <v>1</v>
      </c>
      <c r="N2595" s="1" t="b">
        <v>0</v>
      </c>
      <c r="O2595" s="1" t="s">
        <v>8288</v>
      </c>
      <c r="P2595" s="28">
        <f>F2595/D2595</f>
        <v>3.3333333333333332E-4</v>
      </c>
      <c r="Q2595" s="29">
        <f>IF(M2595&gt;0,F2595/M2595,0)</f>
        <v>1</v>
      </c>
      <c r="R2595" s="9" t="str">
        <f>LEFT(O2595,SEARCH("/",O2595,1)-1)</f>
        <v>photography</v>
      </c>
      <c r="S2595" s="26" t="str">
        <f>RIGHT(O2595,LEN(O2595)-SEARCH("/",O2595,1))</f>
        <v>nature</v>
      </c>
      <c r="T2595" s="27">
        <f>(((K2595/60)/60)/24)+DATE(1970,1,1)</f>
        <v>42031.884652777779</v>
      </c>
      <c r="U2595" s="5" t="str">
        <f>TEXT(T2595,"mmm")</f>
        <v>Jan</v>
      </c>
      <c r="V2595" s="5" t="str">
        <f>TEXT(T2595,"yyyy")</f>
        <v>2015</v>
      </c>
      <c r="W2595" s="5" t="str">
        <f>TEXT(Y2595,"mmm")</f>
        <v>Mar</v>
      </c>
      <c r="X2595" s="1" t="str">
        <f>TEXT(Y2595,"yyyy")</f>
        <v>2015</v>
      </c>
      <c r="Y2595" s="27">
        <f>(((J2595/60)/60)/24)+DATE(1970,1,1)</f>
        <v>42065.886111111111</v>
      </c>
    </row>
    <row r="2596" spans="1:25" ht="32" x14ac:dyDescent="0.2">
      <c r="A2596" s="1">
        <v>1676</v>
      </c>
      <c r="B2596" s="7" t="s">
        <v>1677</v>
      </c>
      <c r="C2596" s="7" t="s">
        <v>5786</v>
      </c>
      <c r="D2596" s="1">
        <v>3000</v>
      </c>
      <c r="E2596" s="37" t="str">
        <f>VLOOKUP(D2596,'Vlookup Table Bonus Point'!$C$3:$D$26,2,TRUE)</f>
        <v>1000 to 4999</v>
      </c>
      <c r="F2596" s="1">
        <v>3460</v>
      </c>
      <c r="G2596" s="1" t="s">
        <v>8218</v>
      </c>
      <c r="H2596" s="1" t="s">
        <v>8223</v>
      </c>
      <c r="I2596" s="1" t="s">
        <v>8245</v>
      </c>
      <c r="J2596" s="1">
        <v>1334980740</v>
      </c>
      <c r="K2596" s="1">
        <v>1330968347</v>
      </c>
      <c r="L2596" s="1" t="b">
        <v>0</v>
      </c>
      <c r="M2596" s="1">
        <v>42</v>
      </c>
      <c r="N2596" s="1" t="b">
        <v>1</v>
      </c>
      <c r="O2596" s="1" t="s">
        <v>8291</v>
      </c>
      <c r="P2596" s="28">
        <f>F2596/D2596</f>
        <v>1.1533333333333333</v>
      </c>
      <c r="Q2596" s="29">
        <f>IF(M2596&gt;0,F2596/M2596,0)</f>
        <v>82.38095238095238</v>
      </c>
      <c r="R2596" s="9" t="str">
        <f>LEFT(O2596,SEARCH("/",O2596,1)-1)</f>
        <v>music</v>
      </c>
      <c r="S2596" s="26" t="str">
        <f>RIGHT(O2596,LEN(O2596)-SEARCH("/",O2596,1))</f>
        <v>pop</v>
      </c>
      <c r="T2596" s="27">
        <f>(((K2596/60)/60)/24)+DATE(1970,1,1)</f>
        <v>40973.72623842593</v>
      </c>
      <c r="U2596" s="5" t="str">
        <f>TEXT(T2596,"mmm")</f>
        <v>Mar</v>
      </c>
      <c r="V2596" s="5" t="str">
        <f>TEXT(T2596,"yyyy")</f>
        <v>2012</v>
      </c>
      <c r="W2596" s="5" t="str">
        <f>TEXT(Y2596,"mmm")</f>
        <v>Apr</v>
      </c>
      <c r="X2596" s="1" t="str">
        <f>TEXT(Y2596,"yyyy")</f>
        <v>2012</v>
      </c>
      <c r="Y2596" s="27">
        <f>(((J2596/60)/60)/24)+DATE(1970,1,1)</f>
        <v>41020.165972222225</v>
      </c>
    </row>
    <row r="2597" spans="1:25" ht="48" x14ac:dyDescent="0.2">
      <c r="A2597" s="1">
        <v>1693</v>
      </c>
      <c r="B2597" s="7" t="s">
        <v>1694</v>
      </c>
      <c r="C2597" s="7" t="s">
        <v>5803</v>
      </c>
      <c r="D2597" s="1">
        <v>3000</v>
      </c>
      <c r="E2597" s="37" t="str">
        <f>VLOOKUP(D2597,'Vlookup Table Bonus Point'!$C$3:$D$26,2,TRUE)</f>
        <v>1000 to 4999</v>
      </c>
      <c r="F2597" s="1">
        <v>280</v>
      </c>
      <c r="G2597" s="1" t="s">
        <v>8221</v>
      </c>
      <c r="H2597" s="1" t="s">
        <v>8224</v>
      </c>
      <c r="I2597" s="1" t="s">
        <v>8246</v>
      </c>
      <c r="J2597" s="1">
        <v>1491768000</v>
      </c>
      <c r="K2597" s="1">
        <v>1489097112</v>
      </c>
      <c r="L2597" s="1" t="b">
        <v>0</v>
      </c>
      <c r="M2597" s="1">
        <v>8</v>
      </c>
      <c r="N2597" s="1" t="b">
        <v>0</v>
      </c>
      <c r="O2597" s="1" t="s">
        <v>8292</v>
      </c>
      <c r="P2597" s="28">
        <f>F2597/D2597</f>
        <v>9.3333333333333338E-2</v>
      </c>
      <c r="Q2597" s="29">
        <f>IF(M2597&gt;0,F2597/M2597,0)</f>
        <v>35</v>
      </c>
      <c r="R2597" s="9" t="str">
        <f>LEFT(O2597,SEARCH("/",O2597,1)-1)</f>
        <v>music</v>
      </c>
      <c r="S2597" s="26" t="str">
        <f>RIGHT(O2597,LEN(O2597)-SEARCH("/",O2597,1))</f>
        <v>faith</v>
      </c>
      <c r="T2597" s="27">
        <f>(((K2597/60)/60)/24)+DATE(1970,1,1)</f>
        <v>42803.920277777783</v>
      </c>
      <c r="U2597" s="5" t="str">
        <f>TEXT(T2597,"mmm")</f>
        <v>Mar</v>
      </c>
      <c r="V2597" s="5" t="str">
        <f>TEXT(T2597,"yyyy")</f>
        <v>2017</v>
      </c>
      <c r="W2597" s="5" t="str">
        <f>TEXT(Y2597,"mmm")</f>
        <v>Apr</v>
      </c>
      <c r="X2597" s="1" t="str">
        <f>TEXT(Y2597,"yyyy")</f>
        <v>2017</v>
      </c>
      <c r="Y2597" s="27">
        <f>(((J2597/60)/60)/24)+DATE(1970,1,1)</f>
        <v>42834.833333333328</v>
      </c>
    </row>
    <row r="2598" spans="1:25" ht="48" x14ac:dyDescent="0.2">
      <c r="A2598" s="1">
        <v>1713</v>
      </c>
      <c r="B2598" s="7" t="s">
        <v>1714</v>
      </c>
      <c r="C2598" s="7" t="s">
        <v>5823</v>
      </c>
      <c r="D2598" s="1">
        <v>3000</v>
      </c>
      <c r="E2598" s="37" t="str">
        <f>VLOOKUP(D2598,'Vlookup Table Bonus Point'!$C$3:$D$26,2,TRUE)</f>
        <v>1000 to 4999</v>
      </c>
      <c r="F2598" s="1">
        <v>50</v>
      </c>
      <c r="G2598" s="1" t="s">
        <v>8220</v>
      </c>
      <c r="H2598" s="1" t="s">
        <v>8223</v>
      </c>
      <c r="I2598" s="1" t="s">
        <v>8245</v>
      </c>
      <c r="J2598" s="1">
        <v>1412536412</v>
      </c>
      <c r="K2598" s="1">
        <v>1409944412</v>
      </c>
      <c r="L2598" s="1" t="b">
        <v>0</v>
      </c>
      <c r="M2598" s="1">
        <v>1</v>
      </c>
      <c r="N2598" s="1" t="b">
        <v>0</v>
      </c>
      <c r="O2598" s="1" t="s">
        <v>8292</v>
      </c>
      <c r="P2598" s="28">
        <f>F2598/D2598</f>
        <v>1.6666666666666666E-2</v>
      </c>
      <c r="Q2598" s="29">
        <f>IF(M2598&gt;0,F2598/M2598,0)</f>
        <v>50</v>
      </c>
      <c r="R2598" s="9" t="str">
        <f>LEFT(O2598,SEARCH("/",O2598,1)-1)</f>
        <v>music</v>
      </c>
      <c r="S2598" s="26" t="str">
        <f>RIGHT(O2598,LEN(O2598)-SEARCH("/",O2598,1))</f>
        <v>faith</v>
      </c>
      <c r="T2598" s="27">
        <f>(((K2598/60)/60)/24)+DATE(1970,1,1)</f>
        <v>41887.801064814819</v>
      </c>
      <c r="U2598" s="5" t="str">
        <f>TEXT(T2598,"mmm")</f>
        <v>Sep</v>
      </c>
      <c r="V2598" s="5" t="str">
        <f>TEXT(T2598,"yyyy")</f>
        <v>2014</v>
      </c>
      <c r="W2598" s="5" t="str">
        <f>TEXT(Y2598,"mmm")</f>
        <v>Oct</v>
      </c>
      <c r="X2598" s="1" t="str">
        <f>TEXT(Y2598,"yyyy")</f>
        <v>2014</v>
      </c>
      <c r="Y2598" s="27">
        <f>(((J2598/60)/60)/24)+DATE(1970,1,1)</f>
        <v>41917.801064814819</v>
      </c>
    </row>
    <row r="2599" spans="1:25" ht="48" x14ac:dyDescent="0.2">
      <c r="A2599" s="1">
        <v>1727</v>
      </c>
      <c r="B2599" s="7" t="s">
        <v>1728</v>
      </c>
      <c r="C2599" s="7" t="s">
        <v>5837</v>
      </c>
      <c r="D2599" s="1">
        <v>3000</v>
      </c>
      <c r="E2599" s="37" t="str">
        <f>VLOOKUP(D2599,'Vlookup Table Bonus Point'!$C$3:$D$26,2,TRUE)</f>
        <v>1000 to 4999</v>
      </c>
      <c r="F2599" s="1">
        <v>1</v>
      </c>
      <c r="G2599" s="1" t="s">
        <v>8220</v>
      </c>
      <c r="H2599" s="1" t="s">
        <v>8224</v>
      </c>
      <c r="I2599" s="1" t="s">
        <v>8246</v>
      </c>
      <c r="J2599" s="1">
        <v>1428231600</v>
      </c>
      <c r="K2599" s="1">
        <v>1423520177</v>
      </c>
      <c r="L2599" s="1" t="b">
        <v>0</v>
      </c>
      <c r="M2599" s="1">
        <v>1</v>
      </c>
      <c r="N2599" s="1" t="b">
        <v>0</v>
      </c>
      <c r="O2599" s="1" t="s">
        <v>8292</v>
      </c>
      <c r="P2599" s="28">
        <f>F2599/D2599</f>
        <v>3.3333333333333332E-4</v>
      </c>
      <c r="Q2599" s="29">
        <f>IF(M2599&gt;0,F2599/M2599,0)</f>
        <v>1</v>
      </c>
      <c r="R2599" s="9" t="str">
        <f>LEFT(O2599,SEARCH("/",O2599,1)-1)</f>
        <v>music</v>
      </c>
      <c r="S2599" s="26" t="str">
        <f>RIGHT(O2599,LEN(O2599)-SEARCH("/",O2599,1))</f>
        <v>faith</v>
      </c>
      <c r="T2599" s="27">
        <f>(((K2599/60)/60)/24)+DATE(1970,1,1)</f>
        <v>42044.927974537044</v>
      </c>
      <c r="U2599" s="5" t="str">
        <f>TEXT(T2599,"mmm")</f>
        <v>Feb</v>
      </c>
      <c r="V2599" s="5" t="str">
        <f>TEXT(T2599,"yyyy")</f>
        <v>2015</v>
      </c>
      <c r="W2599" s="5" t="str">
        <f>TEXT(Y2599,"mmm")</f>
        <v>Apr</v>
      </c>
      <c r="X2599" s="1" t="str">
        <f>TEXT(Y2599,"yyyy")</f>
        <v>2015</v>
      </c>
      <c r="Y2599" s="27">
        <f>(((J2599/60)/60)/24)+DATE(1970,1,1)</f>
        <v>42099.458333333328</v>
      </c>
    </row>
    <row r="2600" spans="1:25" ht="48" x14ac:dyDescent="0.2">
      <c r="A2600" s="1">
        <v>1730</v>
      </c>
      <c r="B2600" s="7" t="s">
        <v>1731</v>
      </c>
      <c r="C2600" s="7" t="s">
        <v>5840</v>
      </c>
      <c r="D2600" s="1">
        <v>3000</v>
      </c>
      <c r="E2600" s="37" t="str">
        <f>VLOOKUP(D2600,'Vlookup Table Bonus Point'!$C$3:$D$26,2,TRUE)</f>
        <v>1000 to 4999</v>
      </c>
      <c r="F2600" s="1">
        <v>0</v>
      </c>
      <c r="G2600" s="1" t="s">
        <v>8220</v>
      </c>
      <c r="H2600" s="1" t="s">
        <v>8223</v>
      </c>
      <c r="I2600" s="1" t="s">
        <v>8245</v>
      </c>
      <c r="J2600" s="1">
        <v>1445738783</v>
      </c>
      <c r="K2600" s="1">
        <v>1443146783</v>
      </c>
      <c r="L2600" s="1" t="b">
        <v>0</v>
      </c>
      <c r="M2600" s="1">
        <v>0</v>
      </c>
      <c r="N2600" s="1" t="b">
        <v>0</v>
      </c>
      <c r="O2600" s="1" t="s">
        <v>8292</v>
      </c>
      <c r="P2600" s="28">
        <f>F2600/D2600</f>
        <v>0</v>
      </c>
      <c r="Q2600" s="29">
        <f>IF(M2600&gt;0,F2600/M2600,0)</f>
        <v>0</v>
      </c>
      <c r="R2600" s="9" t="str">
        <f>LEFT(O2600,SEARCH("/",O2600,1)-1)</f>
        <v>music</v>
      </c>
      <c r="S2600" s="26" t="str">
        <f>RIGHT(O2600,LEN(O2600)-SEARCH("/",O2600,1))</f>
        <v>faith</v>
      </c>
      <c r="T2600" s="27">
        <f>(((K2600/60)/60)/24)+DATE(1970,1,1)</f>
        <v>42272.087766203709</v>
      </c>
      <c r="U2600" s="5" t="str">
        <f>TEXT(T2600,"mmm")</f>
        <v>Sep</v>
      </c>
      <c r="V2600" s="5" t="str">
        <f>TEXT(T2600,"yyyy")</f>
        <v>2015</v>
      </c>
      <c r="W2600" s="5" t="str">
        <f>TEXT(Y2600,"mmm")</f>
        <v>Oct</v>
      </c>
      <c r="X2600" s="1" t="str">
        <f>TEXT(Y2600,"yyyy")</f>
        <v>2015</v>
      </c>
      <c r="Y2600" s="27">
        <f>(((J2600/60)/60)/24)+DATE(1970,1,1)</f>
        <v>42302.087766203709</v>
      </c>
    </row>
    <row r="2601" spans="1:25" ht="32" x14ac:dyDescent="0.2">
      <c r="A2601" s="1">
        <v>1736</v>
      </c>
      <c r="B2601" s="7" t="s">
        <v>1737</v>
      </c>
      <c r="C2601" s="7" t="s">
        <v>5846</v>
      </c>
      <c r="D2601" s="1">
        <v>3000</v>
      </c>
      <c r="E2601" s="37" t="str">
        <f>VLOOKUP(D2601,'Vlookup Table Bonus Point'!$C$3:$D$26,2,TRUE)</f>
        <v>1000 to 4999</v>
      </c>
      <c r="F2601" s="1">
        <v>22</v>
      </c>
      <c r="G2601" s="1" t="s">
        <v>8220</v>
      </c>
      <c r="H2601" s="1" t="s">
        <v>8223</v>
      </c>
      <c r="I2601" s="1" t="s">
        <v>8245</v>
      </c>
      <c r="J2601" s="1">
        <v>1447018833</v>
      </c>
      <c r="K2601" s="1">
        <v>1444423233</v>
      </c>
      <c r="L2601" s="1" t="b">
        <v>0</v>
      </c>
      <c r="M2601" s="1">
        <v>1</v>
      </c>
      <c r="N2601" s="1" t="b">
        <v>0</v>
      </c>
      <c r="O2601" s="1" t="s">
        <v>8292</v>
      </c>
      <c r="P2601" s="28">
        <f>F2601/D2601</f>
        <v>7.3333333333333332E-3</v>
      </c>
      <c r="Q2601" s="29">
        <f>IF(M2601&gt;0,F2601/M2601,0)</f>
        <v>22</v>
      </c>
      <c r="R2601" s="9" t="str">
        <f>LEFT(O2601,SEARCH("/",O2601,1)-1)</f>
        <v>music</v>
      </c>
      <c r="S2601" s="26" t="str">
        <f>RIGHT(O2601,LEN(O2601)-SEARCH("/",O2601,1))</f>
        <v>faith</v>
      </c>
      <c r="T2601" s="27">
        <f>(((K2601/60)/60)/24)+DATE(1970,1,1)</f>
        <v>42286.861493055556</v>
      </c>
      <c r="U2601" s="5" t="str">
        <f>TEXT(T2601,"mmm")</f>
        <v>Oct</v>
      </c>
      <c r="V2601" s="5" t="str">
        <f>TEXT(T2601,"yyyy")</f>
        <v>2015</v>
      </c>
      <c r="W2601" s="5" t="str">
        <f>TEXT(Y2601,"mmm")</f>
        <v>Nov</v>
      </c>
      <c r="X2601" s="1" t="str">
        <f>TEXT(Y2601,"yyyy")</f>
        <v>2015</v>
      </c>
      <c r="Y2601" s="27">
        <f>(((J2601/60)/60)/24)+DATE(1970,1,1)</f>
        <v>42316.90315972222</v>
      </c>
    </row>
    <row r="2602" spans="1:25" ht="48" x14ac:dyDescent="0.2">
      <c r="A2602" s="1">
        <v>1740</v>
      </c>
      <c r="B2602" s="7" t="s">
        <v>1741</v>
      </c>
      <c r="C2602" s="7" t="s">
        <v>5850</v>
      </c>
      <c r="D2602" s="1">
        <v>3000</v>
      </c>
      <c r="E2602" s="37" t="str">
        <f>VLOOKUP(D2602,'Vlookup Table Bonus Point'!$C$3:$D$26,2,TRUE)</f>
        <v>1000 to 4999</v>
      </c>
      <c r="F2602" s="1">
        <v>0</v>
      </c>
      <c r="G2602" s="1" t="s">
        <v>8220</v>
      </c>
      <c r="H2602" s="1" t="s">
        <v>8223</v>
      </c>
      <c r="I2602" s="1" t="s">
        <v>8245</v>
      </c>
      <c r="J2602" s="1">
        <v>1437075422</v>
      </c>
      <c r="K2602" s="1">
        <v>1434483422</v>
      </c>
      <c r="L2602" s="1" t="b">
        <v>0</v>
      </c>
      <c r="M2602" s="1">
        <v>0</v>
      </c>
      <c r="N2602" s="1" t="b">
        <v>0</v>
      </c>
      <c r="O2602" s="1" t="s">
        <v>8292</v>
      </c>
      <c r="P2602" s="28">
        <f>F2602/D2602</f>
        <v>0</v>
      </c>
      <c r="Q2602" s="29">
        <f>IF(M2602&gt;0,F2602/M2602,0)</f>
        <v>0</v>
      </c>
      <c r="R2602" s="9" t="str">
        <f>LEFT(O2602,SEARCH("/",O2602,1)-1)</f>
        <v>music</v>
      </c>
      <c r="S2602" s="26" t="str">
        <f>RIGHT(O2602,LEN(O2602)-SEARCH("/",O2602,1))</f>
        <v>faith</v>
      </c>
      <c r="T2602" s="27">
        <f>(((K2602/60)/60)/24)+DATE(1970,1,1)</f>
        <v>42171.817384259266</v>
      </c>
      <c r="U2602" s="5" t="str">
        <f>TEXT(T2602,"mmm")</f>
        <v>Jun</v>
      </c>
      <c r="V2602" s="5" t="str">
        <f>TEXT(T2602,"yyyy")</f>
        <v>2015</v>
      </c>
      <c r="W2602" s="5" t="str">
        <f>TEXT(Y2602,"mmm")</f>
        <v>Jul</v>
      </c>
      <c r="X2602" s="1" t="str">
        <f>TEXT(Y2602,"yyyy")</f>
        <v>2015</v>
      </c>
      <c r="Y2602" s="27">
        <f>(((J2602/60)/60)/24)+DATE(1970,1,1)</f>
        <v>42201.817384259266</v>
      </c>
    </row>
    <row r="2603" spans="1:25" ht="32" x14ac:dyDescent="0.2">
      <c r="A2603" s="1">
        <v>1791</v>
      </c>
      <c r="B2603" s="7" t="s">
        <v>1792</v>
      </c>
      <c r="C2603" s="7" t="s">
        <v>5901</v>
      </c>
      <c r="D2603" s="1">
        <v>3000</v>
      </c>
      <c r="E2603" s="37" t="str">
        <f>VLOOKUP(D2603,'Vlookup Table Bonus Point'!$C$3:$D$26,2,TRUE)</f>
        <v>1000 to 4999</v>
      </c>
      <c r="F2603" s="1">
        <v>107</v>
      </c>
      <c r="G2603" s="1" t="s">
        <v>8220</v>
      </c>
      <c r="H2603" s="1" t="s">
        <v>8224</v>
      </c>
      <c r="I2603" s="1" t="s">
        <v>8246</v>
      </c>
      <c r="J2603" s="1">
        <v>1422553565</v>
      </c>
      <c r="K2603" s="1">
        <v>1417369565</v>
      </c>
      <c r="L2603" s="1" t="b">
        <v>1</v>
      </c>
      <c r="M2603" s="1">
        <v>4</v>
      </c>
      <c r="N2603" s="1" t="b">
        <v>0</v>
      </c>
      <c r="O2603" s="1" t="s">
        <v>8284</v>
      </c>
      <c r="P2603" s="28">
        <f>F2603/D2603</f>
        <v>3.5666666666666666E-2</v>
      </c>
      <c r="Q2603" s="29">
        <f>IF(M2603&gt;0,F2603/M2603,0)</f>
        <v>26.75</v>
      </c>
      <c r="R2603" s="9" t="str">
        <f>LEFT(O2603,SEARCH("/",O2603,1)-1)</f>
        <v>photography</v>
      </c>
      <c r="S2603" s="26" t="str">
        <f>RIGHT(O2603,LEN(O2603)-SEARCH("/",O2603,1))</f>
        <v>photobooks</v>
      </c>
      <c r="T2603" s="27">
        <f>(((K2603/60)/60)/24)+DATE(1970,1,1)</f>
        <v>41973.740335648152</v>
      </c>
      <c r="U2603" s="5" t="str">
        <f>TEXT(T2603,"mmm")</f>
        <v>Nov</v>
      </c>
      <c r="V2603" s="5" t="str">
        <f>TEXT(T2603,"yyyy")</f>
        <v>2014</v>
      </c>
      <c r="W2603" s="5" t="str">
        <f>TEXT(Y2603,"mmm")</f>
        <v>Jan</v>
      </c>
      <c r="X2603" s="1" t="str">
        <f>TEXT(Y2603,"yyyy")</f>
        <v>2015</v>
      </c>
      <c r="Y2603" s="27">
        <f>(((J2603/60)/60)/24)+DATE(1970,1,1)</f>
        <v>42033.740335648152</v>
      </c>
    </row>
    <row r="2604" spans="1:25" ht="48" x14ac:dyDescent="0.2">
      <c r="A2604" s="1">
        <v>1793</v>
      </c>
      <c r="B2604" s="7" t="s">
        <v>1794</v>
      </c>
      <c r="C2604" s="7" t="s">
        <v>5903</v>
      </c>
      <c r="D2604" s="1">
        <v>3000</v>
      </c>
      <c r="E2604" s="37" t="str">
        <f>VLOOKUP(D2604,'Vlookup Table Bonus Point'!$C$3:$D$26,2,TRUE)</f>
        <v>1000 to 4999</v>
      </c>
      <c r="F2604" s="1">
        <v>40</v>
      </c>
      <c r="G2604" s="1" t="s">
        <v>8220</v>
      </c>
      <c r="H2604" s="1" t="s">
        <v>8225</v>
      </c>
      <c r="I2604" s="1" t="s">
        <v>8247</v>
      </c>
      <c r="J2604" s="1">
        <v>1417127040</v>
      </c>
      <c r="K2604" s="1">
        <v>1414531440</v>
      </c>
      <c r="L2604" s="1" t="b">
        <v>1</v>
      </c>
      <c r="M2604" s="1">
        <v>2</v>
      </c>
      <c r="N2604" s="1" t="b">
        <v>0</v>
      </c>
      <c r="O2604" s="1" t="s">
        <v>8284</v>
      </c>
      <c r="P2604" s="28">
        <f>F2604/D2604</f>
        <v>1.3333333333333334E-2</v>
      </c>
      <c r="Q2604" s="29">
        <f>IF(M2604&gt;0,F2604/M2604,0)</f>
        <v>20</v>
      </c>
      <c r="R2604" s="9" t="str">
        <f>LEFT(O2604,SEARCH("/",O2604,1)-1)</f>
        <v>photography</v>
      </c>
      <c r="S2604" s="26" t="str">
        <f>RIGHT(O2604,LEN(O2604)-SEARCH("/",O2604,1))</f>
        <v>photobooks</v>
      </c>
      <c r="T2604" s="27">
        <f>(((K2604/60)/60)/24)+DATE(1970,1,1)</f>
        <v>41940.89166666667</v>
      </c>
      <c r="U2604" s="5" t="str">
        <f>TEXT(T2604,"mmm")</f>
        <v>Oct</v>
      </c>
      <c r="V2604" s="5" t="str">
        <f>TEXT(T2604,"yyyy")</f>
        <v>2014</v>
      </c>
      <c r="W2604" s="5" t="str">
        <f>TEXT(Y2604,"mmm")</f>
        <v>Nov</v>
      </c>
      <c r="X2604" s="1" t="str">
        <f>TEXT(Y2604,"yyyy")</f>
        <v>2014</v>
      </c>
      <c r="Y2604" s="27">
        <f>(((J2604/60)/60)/24)+DATE(1970,1,1)</f>
        <v>41970.933333333334</v>
      </c>
    </row>
    <row r="2605" spans="1:25" ht="48" x14ac:dyDescent="0.2">
      <c r="A2605" s="1">
        <v>1815</v>
      </c>
      <c r="B2605" s="7" t="s">
        <v>1816</v>
      </c>
      <c r="C2605" s="7" t="s">
        <v>5925</v>
      </c>
      <c r="D2605" s="1">
        <v>3000</v>
      </c>
      <c r="E2605" s="37" t="str">
        <f>VLOOKUP(D2605,'Vlookup Table Bonus Point'!$C$3:$D$26,2,TRUE)</f>
        <v>1000 to 4999</v>
      </c>
      <c r="F2605" s="1">
        <v>0</v>
      </c>
      <c r="G2605" s="1" t="s">
        <v>8220</v>
      </c>
      <c r="H2605" s="1" t="s">
        <v>8223</v>
      </c>
      <c r="I2605" s="1" t="s">
        <v>8245</v>
      </c>
      <c r="J2605" s="1">
        <v>1435787137</v>
      </c>
      <c r="K2605" s="1">
        <v>1434577537</v>
      </c>
      <c r="L2605" s="1" t="b">
        <v>0</v>
      </c>
      <c r="M2605" s="1">
        <v>0</v>
      </c>
      <c r="N2605" s="1" t="b">
        <v>0</v>
      </c>
      <c r="O2605" s="1" t="s">
        <v>8284</v>
      </c>
      <c r="P2605" s="28">
        <f>F2605/D2605</f>
        <v>0</v>
      </c>
      <c r="Q2605" s="29">
        <f>IF(M2605&gt;0,F2605/M2605,0)</f>
        <v>0</v>
      </c>
      <c r="R2605" s="9" t="str">
        <f>LEFT(O2605,SEARCH("/",O2605,1)-1)</f>
        <v>photography</v>
      </c>
      <c r="S2605" s="26" t="str">
        <f>RIGHT(O2605,LEN(O2605)-SEARCH("/",O2605,1))</f>
        <v>photobooks</v>
      </c>
      <c r="T2605" s="27">
        <f>(((K2605/60)/60)/24)+DATE(1970,1,1)</f>
        <v>42172.906678240746</v>
      </c>
      <c r="U2605" s="5" t="str">
        <f>TEXT(T2605,"mmm")</f>
        <v>Jun</v>
      </c>
      <c r="V2605" s="5" t="str">
        <f>TEXT(T2605,"yyyy")</f>
        <v>2015</v>
      </c>
      <c r="W2605" s="5" t="str">
        <f>TEXT(Y2605,"mmm")</f>
        <v>Jul</v>
      </c>
      <c r="X2605" s="1" t="str">
        <f>TEXT(Y2605,"yyyy")</f>
        <v>2015</v>
      </c>
      <c r="Y2605" s="27">
        <f>(((J2605/60)/60)/24)+DATE(1970,1,1)</f>
        <v>42186.906678240746</v>
      </c>
    </row>
    <row r="2606" spans="1:25" ht="16" x14ac:dyDescent="0.2">
      <c r="A2606" s="1">
        <v>1824</v>
      </c>
      <c r="B2606" s="7" t="s">
        <v>1825</v>
      </c>
      <c r="C2606" s="7" t="s">
        <v>5934</v>
      </c>
      <c r="D2606" s="1">
        <v>3000</v>
      </c>
      <c r="E2606" s="37" t="str">
        <f>VLOOKUP(D2606,'Vlookup Table Bonus Point'!$C$3:$D$26,2,TRUE)</f>
        <v>1000 to 4999</v>
      </c>
      <c r="F2606" s="1">
        <v>3002</v>
      </c>
      <c r="G2606" s="1" t="s">
        <v>8218</v>
      </c>
      <c r="H2606" s="1" t="s">
        <v>8223</v>
      </c>
      <c r="I2606" s="1" t="s">
        <v>8245</v>
      </c>
      <c r="J2606" s="1">
        <v>1389146880</v>
      </c>
      <c r="K2606" s="1">
        <v>1387403967</v>
      </c>
      <c r="L2606" s="1" t="b">
        <v>0</v>
      </c>
      <c r="M2606" s="1">
        <v>40</v>
      </c>
      <c r="N2606" s="1" t="b">
        <v>1</v>
      </c>
      <c r="O2606" s="1" t="s">
        <v>8275</v>
      </c>
      <c r="P2606" s="28">
        <f>F2606/D2606</f>
        <v>1.0006666666666666</v>
      </c>
      <c r="Q2606" s="29">
        <f>IF(M2606&gt;0,F2606/M2606,0)</f>
        <v>75.05</v>
      </c>
      <c r="R2606" s="9" t="str">
        <f>LEFT(O2606,SEARCH("/",O2606,1)-1)</f>
        <v>music</v>
      </c>
      <c r="S2606" s="26" t="str">
        <f>RIGHT(O2606,LEN(O2606)-SEARCH("/",O2606,1))</f>
        <v>rock</v>
      </c>
      <c r="T2606" s="27">
        <f>(((K2606/60)/60)/24)+DATE(1970,1,1)</f>
        <v>41626.916284722225</v>
      </c>
      <c r="U2606" s="5" t="str">
        <f>TEXT(T2606,"mmm")</f>
        <v>Dec</v>
      </c>
      <c r="V2606" s="5" t="str">
        <f>TEXT(T2606,"yyyy")</f>
        <v>2013</v>
      </c>
      <c r="W2606" s="5" t="str">
        <f>TEXT(Y2606,"mmm")</f>
        <v>Jan</v>
      </c>
      <c r="X2606" s="1" t="str">
        <f>TEXT(Y2606,"yyyy")</f>
        <v>2014</v>
      </c>
      <c r="Y2606" s="27">
        <f>(((J2606/60)/60)/24)+DATE(1970,1,1)</f>
        <v>41647.088888888888</v>
      </c>
    </row>
    <row r="2607" spans="1:25" ht="48" x14ac:dyDescent="0.2">
      <c r="A2607" s="1">
        <v>1848</v>
      </c>
      <c r="B2607" s="7" t="s">
        <v>1849</v>
      </c>
      <c r="C2607" s="7" t="s">
        <v>5958</v>
      </c>
      <c r="D2607" s="1">
        <v>3000</v>
      </c>
      <c r="E2607" s="37" t="str">
        <f>VLOOKUP(D2607,'Vlookup Table Bonus Point'!$C$3:$D$26,2,TRUE)</f>
        <v>1000 to 4999</v>
      </c>
      <c r="F2607" s="1">
        <v>3221</v>
      </c>
      <c r="G2607" s="1" t="s">
        <v>8218</v>
      </c>
      <c r="H2607" s="1" t="s">
        <v>8223</v>
      </c>
      <c r="I2607" s="1" t="s">
        <v>8245</v>
      </c>
      <c r="J2607" s="1">
        <v>1312095540</v>
      </c>
      <c r="K2607" s="1">
        <v>1306608888</v>
      </c>
      <c r="L2607" s="1" t="b">
        <v>0</v>
      </c>
      <c r="M2607" s="1">
        <v>24</v>
      </c>
      <c r="N2607" s="1" t="b">
        <v>1</v>
      </c>
      <c r="O2607" s="1" t="s">
        <v>8275</v>
      </c>
      <c r="P2607" s="28">
        <f>F2607/D2607</f>
        <v>1.0736666666666668</v>
      </c>
      <c r="Q2607" s="29">
        <f>IF(M2607&gt;0,F2607/M2607,0)</f>
        <v>134.20833333333334</v>
      </c>
      <c r="R2607" s="9" t="str">
        <f>LEFT(O2607,SEARCH("/",O2607,1)-1)</f>
        <v>music</v>
      </c>
      <c r="S2607" s="26" t="str">
        <f>RIGHT(O2607,LEN(O2607)-SEARCH("/",O2607,1))</f>
        <v>rock</v>
      </c>
      <c r="T2607" s="27">
        <f>(((K2607/60)/60)/24)+DATE(1970,1,1)</f>
        <v>40691.788055555553</v>
      </c>
      <c r="U2607" s="5" t="str">
        <f>TEXT(T2607,"mmm")</f>
        <v>May</v>
      </c>
      <c r="V2607" s="5" t="str">
        <f>TEXT(T2607,"yyyy")</f>
        <v>2011</v>
      </c>
      <c r="W2607" s="5" t="str">
        <f>TEXT(Y2607,"mmm")</f>
        <v>Jul</v>
      </c>
      <c r="X2607" s="1" t="str">
        <f>TEXT(Y2607,"yyyy")</f>
        <v>2011</v>
      </c>
      <c r="Y2607" s="27">
        <f>(((J2607/60)/60)/24)+DATE(1970,1,1)</f>
        <v>40755.290972222225</v>
      </c>
    </row>
    <row r="2608" spans="1:25" ht="48" x14ac:dyDescent="0.2">
      <c r="A2608" s="1">
        <v>1857</v>
      </c>
      <c r="B2608" s="7" t="s">
        <v>1858</v>
      </c>
      <c r="C2608" s="7" t="s">
        <v>5967</v>
      </c>
      <c r="D2608" s="1">
        <v>3000</v>
      </c>
      <c r="E2608" s="37" t="str">
        <f>VLOOKUP(D2608,'Vlookup Table Bonus Point'!$C$3:$D$26,2,TRUE)</f>
        <v>1000 to 4999</v>
      </c>
      <c r="F2608" s="1">
        <v>3000</v>
      </c>
      <c r="G2608" s="1" t="s">
        <v>8218</v>
      </c>
      <c r="H2608" s="1" t="s">
        <v>8223</v>
      </c>
      <c r="I2608" s="1" t="s">
        <v>8245</v>
      </c>
      <c r="J2608" s="1">
        <v>1410546413</v>
      </c>
      <c r="K2608" s="1">
        <v>1407954413</v>
      </c>
      <c r="L2608" s="1" t="b">
        <v>0</v>
      </c>
      <c r="M2608" s="1">
        <v>22</v>
      </c>
      <c r="N2608" s="1" t="b">
        <v>1</v>
      </c>
      <c r="O2608" s="1" t="s">
        <v>8275</v>
      </c>
      <c r="P2608" s="28">
        <f>F2608/D2608</f>
        <v>1</v>
      </c>
      <c r="Q2608" s="29">
        <f>IF(M2608&gt;0,F2608/M2608,0)</f>
        <v>136.36363636363637</v>
      </c>
      <c r="R2608" s="9" t="str">
        <f>LEFT(O2608,SEARCH("/",O2608,1)-1)</f>
        <v>music</v>
      </c>
      <c r="S2608" s="26" t="str">
        <f>RIGHT(O2608,LEN(O2608)-SEARCH("/",O2608,1))</f>
        <v>rock</v>
      </c>
      <c r="T2608" s="27">
        <f>(((K2608/60)/60)/24)+DATE(1970,1,1)</f>
        <v>41864.76866898148</v>
      </c>
      <c r="U2608" s="5" t="str">
        <f>TEXT(T2608,"mmm")</f>
        <v>Aug</v>
      </c>
      <c r="V2608" s="5" t="str">
        <f>TEXT(T2608,"yyyy")</f>
        <v>2014</v>
      </c>
      <c r="W2608" s="5" t="str">
        <f>TEXT(Y2608,"mmm")</f>
        <v>Sep</v>
      </c>
      <c r="X2608" s="1" t="str">
        <f>TEXT(Y2608,"yyyy")</f>
        <v>2014</v>
      </c>
      <c r="Y2608" s="27">
        <f>(((J2608/60)/60)/24)+DATE(1970,1,1)</f>
        <v>41894.76866898148</v>
      </c>
    </row>
    <row r="2609" spans="1:25" ht="32" x14ac:dyDescent="0.2">
      <c r="A2609" s="1">
        <v>1859</v>
      </c>
      <c r="B2609" s="7" t="s">
        <v>1860</v>
      </c>
      <c r="C2609" s="7" t="s">
        <v>5969</v>
      </c>
      <c r="D2609" s="1">
        <v>3000</v>
      </c>
      <c r="E2609" s="37" t="str">
        <f>VLOOKUP(D2609,'Vlookup Table Bonus Point'!$C$3:$D$26,2,TRUE)</f>
        <v>1000 to 4999</v>
      </c>
      <c r="F2609" s="1">
        <v>3955</v>
      </c>
      <c r="G2609" s="1" t="s">
        <v>8218</v>
      </c>
      <c r="H2609" s="1" t="s">
        <v>8223</v>
      </c>
      <c r="I2609" s="1" t="s">
        <v>8245</v>
      </c>
      <c r="J2609" s="1">
        <v>1316716129</v>
      </c>
      <c r="K2609" s="1">
        <v>1314124129</v>
      </c>
      <c r="L2609" s="1" t="b">
        <v>0</v>
      </c>
      <c r="M2609" s="1">
        <v>56</v>
      </c>
      <c r="N2609" s="1" t="b">
        <v>1</v>
      </c>
      <c r="O2609" s="1" t="s">
        <v>8275</v>
      </c>
      <c r="P2609" s="28">
        <f>F2609/D2609</f>
        <v>1.3183333333333334</v>
      </c>
      <c r="Q2609" s="29">
        <f>IF(M2609&gt;0,F2609/M2609,0)</f>
        <v>70.625</v>
      </c>
      <c r="R2609" s="9" t="str">
        <f>LEFT(O2609,SEARCH("/",O2609,1)-1)</f>
        <v>music</v>
      </c>
      <c r="S2609" s="26" t="str">
        <f>RIGHT(O2609,LEN(O2609)-SEARCH("/",O2609,1))</f>
        <v>rock</v>
      </c>
      <c r="T2609" s="27">
        <f>(((K2609/60)/60)/24)+DATE(1970,1,1)</f>
        <v>40778.770011574074</v>
      </c>
      <c r="U2609" s="5" t="str">
        <f>TEXT(T2609,"mmm")</f>
        <v>Aug</v>
      </c>
      <c r="V2609" s="5" t="str">
        <f>TEXT(T2609,"yyyy")</f>
        <v>2011</v>
      </c>
      <c r="W2609" s="5" t="str">
        <f>TEXT(Y2609,"mmm")</f>
        <v>Sep</v>
      </c>
      <c r="X2609" s="1" t="str">
        <f>TEXT(Y2609,"yyyy")</f>
        <v>2011</v>
      </c>
      <c r="Y2609" s="27">
        <f>(((J2609/60)/60)/24)+DATE(1970,1,1)</f>
        <v>40808.770011574074</v>
      </c>
    </row>
    <row r="2610" spans="1:25" ht="48" x14ac:dyDescent="0.2">
      <c r="A2610" s="1">
        <v>1887</v>
      </c>
      <c r="B2610" s="7" t="s">
        <v>1888</v>
      </c>
      <c r="C2610" s="7" t="s">
        <v>5997</v>
      </c>
      <c r="D2610" s="1">
        <v>3000</v>
      </c>
      <c r="E2610" s="37" t="str">
        <f>VLOOKUP(D2610,'Vlookup Table Bonus Point'!$C$3:$D$26,2,TRUE)</f>
        <v>1000 to 4999</v>
      </c>
      <c r="F2610" s="1">
        <v>3335</v>
      </c>
      <c r="G2610" s="1" t="s">
        <v>8218</v>
      </c>
      <c r="H2610" s="1" t="s">
        <v>8226</v>
      </c>
      <c r="I2610" s="1" t="s">
        <v>8248</v>
      </c>
      <c r="J2610" s="1">
        <v>1449178200</v>
      </c>
      <c r="K2610" s="1">
        <v>1447614732</v>
      </c>
      <c r="L2610" s="1" t="b">
        <v>0</v>
      </c>
      <c r="M2610" s="1">
        <v>8</v>
      </c>
      <c r="N2610" s="1" t="b">
        <v>1</v>
      </c>
      <c r="O2610" s="1" t="s">
        <v>8278</v>
      </c>
      <c r="P2610" s="28">
        <f>F2610/D2610</f>
        <v>1.1116666666666666</v>
      </c>
      <c r="Q2610" s="29">
        <f>IF(M2610&gt;0,F2610/M2610,0)</f>
        <v>416.875</v>
      </c>
      <c r="R2610" s="9" t="str">
        <f>LEFT(O2610,SEARCH("/",O2610,1)-1)</f>
        <v>music</v>
      </c>
      <c r="S2610" s="26" t="str">
        <f>RIGHT(O2610,LEN(O2610)-SEARCH("/",O2610,1))</f>
        <v>indie rock</v>
      </c>
      <c r="T2610" s="27">
        <f>(((K2610/60)/60)/24)+DATE(1970,1,1)</f>
        <v>42323.800138888888</v>
      </c>
      <c r="U2610" s="5" t="str">
        <f>TEXT(T2610,"mmm")</f>
        <v>Nov</v>
      </c>
      <c r="V2610" s="5" t="str">
        <f>TEXT(T2610,"yyyy")</f>
        <v>2015</v>
      </c>
      <c r="W2610" s="5" t="str">
        <f>TEXT(Y2610,"mmm")</f>
        <v>Dec</v>
      </c>
      <c r="X2610" s="1" t="str">
        <f>TEXT(Y2610,"yyyy")</f>
        <v>2015</v>
      </c>
      <c r="Y2610" s="27">
        <f>(((J2610/60)/60)/24)+DATE(1970,1,1)</f>
        <v>42341.895833333328</v>
      </c>
    </row>
    <row r="2611" spans="1:25" ht="48" x14ac:dyDescent="0.2">
      <c r="A2611" s="1">
        <v>1903</v>
      </c>
      <c r="B2611" s="7" t="s">
        <v>1904</v>
      </c>
      <c r="C2611" s="7" t="s">
        <v>6013</v>
      </c>
      <c r="D2611" s="1">
        <v>3000</v>
      </c>
      <c r="E2611" s="37" t="str">
        <f>VLOOKUP(D2611,'Vlookup Table Bonus Point'!$C$3:$D$26,2,TRUE)</f>
        <v>1000 to 4999</v>
      </c>
      <c r="F2611" s="1">
        <v>1398</v>
      </c>
      <c r="G2611" s="1" t="s">
        <v>8220</v>
      </c>
      <c r="H2611" s="1" t="s">
        <v>8223</v>
      </c>
      <c r="I2611" s="1" t="s">
        <v>8245</v>
      </c>
      <c r="J2611" s="1">
        <v>1485541791</v>
      </c>
      <c r="K2611" s="1">
        <v>1480357791</v>
      </c>
      <c r="L2611" s="1" t="b">
        <v>0</v>
      </c>
      <c r="M2611" s="1">
        <v>41</v>
      </c>
      <c r="N2611" s="1" t="b">
        <v>0</v>
      </c>
      <c r="O2611" s="1" t="s">
        <v>8293</v>
      </c>
      <c r="P2611" s="28">
        <f>F2611/D2611</f>
        <v>0.46600000000000003</v>
      </c>
      <c r="Q2611" s="29">
        <f>IF(M2611&gt;0,F2611/M2611,0)</f>
        <v>34.097560975609753</v>
      </c>
      <c r="R2611" s="9" t="str">
        <f>LEFT(O2611,SEARCH("/",O2611,1)-1)</f>
        <v>technology</v>
      </c>
      <c r="S2611" s="26" t="str">
        <f>RIGHT(O2611,LEN(O2611)-SEARCH("/",O2611,1))</f>
        <v>gadgets</v>
      </c>
      <c r="T2611" s="27">
        <f>(((K2611/60)/60)/24)+DATE(1970,1,1)</f>
        <v>42702.770729166667</v>
      </c>
      <c r="U2611" s="5" t="str">
        <f>TEXT(T2611,"mmm")</f>
        <v>Nov</v>
      </c>
      <c r="V2611" s="5" t="str">
        <f>TEXT(T2611,"yyyy")</f>
        <v>2016</v>
      </c>
      <c r="W2611" s="5" t="str">
        <f>TEXT(Y2611,"mmm")</f>
        <v>Jan</v>
      </c>
      <c r="X2611" s="1" t="str">
        <f>TEXT(Y2611,"yyyy")</f>
        <v>2017</v>
      </c>
      <c r="Y2611" s="27">
        <f>(((J2611/60)/60)/24)+DATE(1970,1,1)</f>
        <v>42762.770729166667</v>
      </c>
    </row>
    <row r="2612" spans="1:25" ht="64" x14ac:dyDescent="0.2">
      <c r="A2612" s="1">
        <v>1924</v>
      </c>
      <c r="B2612" s="7" t="s">
        <v>1925</v>
      </c>
      <c r="C2612" s="7" t="s">
        <v>6034</v>
      </c>
      <c r="D2612" s="1">
        <v>3000</v>
      </c>
      <c r="E2612" s="37" t="str">
        <f>VLOOKUP(D2612,'Vlookup Table Bonus Point'!$C$3:$D$26,2,TRUE)</f>
        <v>1000 to 4999</v>
      </c>
      <c r="F2612" s="1">
        <v>3432</v>
      </c>
      <c r="G2612" s="1" t="s">
        <v>8218</v>
      </c>
      <c r="H2612" s="1" t="s">
        <v>8223</v>
      </c>
      <c r="I2612" s="1" t="s">
        <v>8245</v>
      </c>
      <c r="J2612" s="1">
        <v>1389814380</v>
      </c>
      <c r="K2612" s="1">
        <v>1387390555</v>
      </c>
      <c r="L2612" s="1" t="b">
        <v>0</v>
      </c>
      <c r="M2612" s="1">
        <v>33</v>
      </c>
      <c r="N2612" s="1" t="b">
        <v>1</v>
      </c>
      <c r="O2612" s="1" t="s">
        <v>8278</v>
      </c>
      <c r="P2612" s="28">
        <f>F2612/D2612</f>
        <v>1.1439999999999999</v>
      </c>
      <c r="Q2612" s="29">
        <f>IF(M2612&gt;0,F2612/M2612,0)</f>
        <v>104</v>
      </c>
      <c r="R2612" s="9" t="str">
        <f>LEFT(O2612,SEARCH("/",O2612,1)-1)</f>
        <v>music</v>
      </c>
      <c r="S2612" s="26" t="str">
        <f>RIGHT(O2612,LEN(O2612)-SEARCH("/",O2612,1))</f>
        <v>indie rock</v>
      </c>
      <c r="T2612" s="27">
        <f>(((K2612/60)/60)/24)+DATE(1970,1,1)</f>
        <v>41626.761053240742</v>
      </c>
      <c r="U2612" s="5" t="str">
        <f>TEXT(T2612,"mmm")</f>
        <v>Dec</v>
      </c>
      <c r="V2612" s="5" t="str">
        <f>TEXT(T2612,"yyyy")</f>
        <v>2013</v>
      </c>
      <c r="W2612" s="5" t="str">
        <f>TEXT(Y2612,"mmm")</f>
        <v>Jan</v>
      </c>
      <c r="X2612" s="1" t="str">
        <f>TEXT(Y2612,"yyyy")</f>
        <v>2014</v>
      </c>
      <c r="Y2612" s="27">
        <f>(((J2612/60)/60)/24)+DATE(1970,1,1)</f>
        <v>41654.814583333333</v>
      </c>
    </row>
    <row r="2613" spans="1:25" ht="48" x14ac:dyDescent="0.2">
      <c r="A2613" s="1">
        <v>1990</v>
      </c>
      <c r="B2613" s="7" t="s">
        <v>1991</v>
      </c>
      <c r="C2613" s="7" t="s">
        <v>6100</v>
      </c>
      <c r="D2613" s="1">
        <v>3000</v>
      </c>
      <c r="E2613" s="37" t="str">
        <f>VLOOKUP(D2613,'Vlookup Table Bonus Point'!$C$3:$D$26,2,TRUE)</f>
        <v>1000 to 4999</v>
      </c>
      <c r="F2613" s="1">
        <v>509</v>
      </c>
      <c r="G2613" s="1" t="s">
        <v>8220</v>
      </c>
      <c r="H2613" s="1" t="s">
        <v>8223</v>
      </c>
      <c r="I2613" s="1" t="s">
        <v>8245</v>
      </c>
      <c r="J2613" s="1">
        <v>1455338532</v>
      </c>
      <c r="K2613" s="1">
        <v>1454042532</v>
      </c>
      <c r="L2613" s="1" t="b">
        <v>0</v>
      </c>
      <c r="M2613" s="1">
        <v>5</v>
      </c>
      <c r="N2613" s="1" t="b">
        <v>0</v>
      </c>
      <c r="O2613" s="1" t="s">
        <v>8295</v>
      </c>
      <c r="P2613" s="28">
        <f>F2613/D2613</f>
        <v>0.16966666666666666</v>
      </c>
      <c r="Q2613" s="29">
        <f>IF(M2613&gt;0,F2613/M2613,0)</f>
        <v>101.8</v>
      </c>
      <c r="R2613" s="9" t="str">
        <f>LEFT(O2613,SEARCH("/",O2613,1)-1)</f>
        <v>photography</v>
      </c>
      <c r="S2613" s="26" t="str">
        <f>RIGHT(O2613,LEN(O2613)-SEARCH("/",O2613,1))</f>
        <v>people</v>
      </c>
      <c r="T2613" s="27">
        <f>(((K2613/60)/60)/24)+DATE(1970,1,1)</f>
        <v>42398.195972222224</v>
      </c>
      <c r="U2613" s="5" t="str">
        <f>TEXT(T2613,"mmm")</f>
        <v>Jan</v>
      </c>
      <c r="V2613" s="5" t="str">
        <f>TEXT(T2613,"yyyy")</f>
        <v>2016</v>
      </c>
      <c r="W2613" s="5" t="str">
        <f>TEXT(Y2613,"mmm")</f>
        <v>Feb</v>
      </c>
      <c r="X2613" s="1" t="str">
        <f>TEXT(Y2613,"yyyy")</f>
        <v>2016</v>
      </c>
      <c r="Y2613" s="27">
        <f>(((J2613/60)/60)/24)+DATE(1970,1,1)</f>
        <v>42413.195972222224</v>
      </c>
    </row>
    <row r="2614" spans="1:25" ht="32" x14ac:dyDescent="0.2">
      <c r="A2614" s="1">
        <v>2028</v>
      </c>
      <c r="B2614" s="7" t="s">
        <v>2029</v>
      </c>
      <c r="C2614" s="7" t="s">
        <v>6138</v>
      </c>
      <c r="D2614" s="1">
        <v>3000</v>
      </c>
      <c r="E2614" s="37" t="str">
        <f>VLOOKUP(D2614,'Vlookup Table Bonus Point'!$C$3:$D$26,2,TRUE)</f>
        <v>1000 to 4999</v>
      </c>
      <c r="F2614" s="1">
        <v>3785</v>
      </c>
      <c r="G2614" s="1" t="s">
        <v>8218</v>
      </c>
      <c r="H2614" s="1" t="s">
        <v>8223</v>
      </c>
      <c r="I2614" s="1" t="s">
        <v>8245</v>
      </c>
      <c r="J2614" s="1">
        <v>1268690100</v>
      </c>
      <c r="K2614" s="1">
        <v>1265493806</v>
      </c>
      <c r="L2614" s="1" t="b">
        <v>1</v>
      </c>
      <c r="M2614" s="1">
        <v>79</v>
      </c>
      <c r="N2614" s="1" t="b">
        <v>1</v>
      </c>
      <c r="O2614" s="1" t="s">
        <v>8294</v>
      </c>
      <c r="P2614" s="28">
        <f>F2614/D2614</f>
        <v>1.2616666666666667</v>
      </c>
      <c r="Q2614" s="29">
        <f>IF(M2614&gt;0,F2614/M2614,0)</f>
        <v>47.911392405063289</v>
      </c>
      <c r="R2614" s="9" t="str">
        <f>LEFT(O2614,SEARCH("/",O2614,1)-1)</f>
        <v>technology</v>
      </c>
      <c r="S2614" s="26" t="str">
        <f>RIGHT(O2614,LEN(O2614)-SEARCH("/",O2614,1))</f>
        <v>hardware</v>
      </c>
      <c r="T2614" s="27">
        <f>(((K2614/60)/60)/24)+DATE(1970,1,1)</f>
        <v>40215.919050925928</v>
      </c>
      <c r="U2614" s="5" t="str">
        <f>TEXT(T2614,"mmm")</f>
        <v>Feb</v>
      </c>
      <c r="V2614" s="5" t="str">
        <f>TEXT(T2614,"yyyy")</f>
        <v>2010</v>
      </c>
      <c r="W2614" s="5" t="str">
        <f>TEXT(Y2614,"mmm")</f>
        <v>Mar</v>
      </c>
      <c r="X2614" s="1" t="str">
        <f>TEXT(Y2614,"yyyy")</f>
        <v>2010</v>
      </c>
      <c r="Y2614" s="27">
        <f>(((J2614/60)/60)/24)+DATE(1970,1,1)</f>
        <v>40252.913194444445</v>
      </c>
    </row>
    <row r="2615" spans="1:25" ht="32" x14ac:dyDescent="0.2">
      <c r="A2615" s="1">
        <v>2040</v>
      </c>
      <c r="B2615" s="7" t="s">
        <v>2041</v>
      </c>
      <c r="C2615" s="7" t="s">
        <v>6150</v>
      </c>
      <c r="D2615" s="1">
        <v>3000</v>
      </c>
      <c r="E2615" s="37" t="str">
        <f>VLOOKUP(D2615,'Vlookup Table Bonus Point'!$C$3:$D$26,2,TRUE)</f>
        <v>1000 to 4999</v>
      </c>
      <c r="F2615" s="1">
        <v>7445.14</v>
      </c>
      <c r="G2615" s="1" t="s">
        <v>8218</v>
      </c>
      <c r="H2615" s="1" t="s">
        <v>8223</v>
      </c>
      <c r="I2615" s="1" t="s">
        <v>8245</v>
      </c>
      <c r="J2615" s="1">
        <v>1384557303</v>
      </c>
      <c r="K2615" s="1">
        <v>1383257703</v>
      </c>
      <c r="L2615" s="1" t="b">
        <v>1</v>
      </c>
      <c r="M2615" s="1">
        <v>271</v>
      </c>
      <c r="N2615" s="1" t="b">
        <v>1</v>
      </c>
      <c r="O2615" s="1" t="s">
        <v>8294</v>
      </c>
      <c r="P2615" s="28">
        <f>F2615/D2615</f>
        <v>2.4817133333333334</v>
      </c>
      <c r="Q2615" s="29">
        <f>IF(M2615&gt;0,F2615/M2615,0)</f>
        <v>27.472841328413285</v>
      </c>
      <c r="R2615" s="9" t="str">
        <f>LEFT(O2615,SEARCH("/",O2615,1)-1)</f>
        <v>technology</v>
      </c>
      <c r="S2615" s="26" t="str">
        <f>RIGHT(O2615,LEN(O2615)-SEARCH("/",O2615,1))</f>
        <v>hardware</v>
      </c>
      <c r="T2615" s="27">
        <f>(((K2615/60)/60)/24)+DATE(1970,1,1)</f>
        <v>41578.927118055559</v>
      </c>
      <c r="U2615" s="5" t="str">
        <f>TEXT(T2615,"mmm")</f>
        <v>Oct</v>
      </c>
      <c r="V2615" s="5" t="str">
        <f>TEXT(T2615,"yyyy")</f>
        <v>2013</v>
      </c>
      <c r="W2615" s="5" t="str">
        <f>TEXT(Y2615,"mmm")</f>
        <v>Nov</v>
      </c>
      <c r="X2615" s="1" t="str">
        <f>TEXT(Y2615,"yyyy")</f>
        <v>2013</v>
      </c>
      <c r="Y2615" s="27">
        <f>(((J2615/60)/60)/24)+DATE(1970,1,1)</f>
        <v>41593.968784722223</v>
      </c>
    </row>
    <row r="2616" spans="1:25" ht="48" x14ac:dyDescent="0.2">
      <c r="A2616" s="1">
        <v>2084</v>
      </c>
      <c r="B2616" s="7" t="s">
        <v>2085</v>
      </c>
      <c r="C2616" s="7" t="s">
        <v>6194</v>
      </c>
      <c r="D2616" s="1">
        <v>3000</v>
      </c>
      <c r="E2616" s="37" t="str">
        <f>VLOOKUP(D2616,'Vlookup Table Bonus Point'!$C$3:$D$26,2,TRUE)</f>
        <v>1000 to 4999</v>
      </c>
      <c r="F2616" s="1">
        <v>3250</v>
      </c>
      <c r="G2616" s="1" t="s">
        <v>8218</v>
      </c>
      <c r="H2616" s="1" t="s">
        <v>8223</v>
      </c>
      <c r="I2616" s="1" t="s">
        <v>8245</v>
      </c>
      <c r="J2616" s="1">
        <v>1399186740</v>
      </c>
      <c r="K2616" s="1">
        <v>1396468782</v>
      </c>
      <c r="L2616" s="1" t="b">
        <v>0</v>
      </c>
      <c r="M2616" s="1">
        <v>46</v>
      </c>
      <c r="N2616" s="1" t="b">
        <v>1</v>
      </c>
      <c r="O2616" s="1" t="s">
        <v>8278</v>
      </c>
      <c r="P2616" s="28">
        <f>F2616/D2616</f>
        <v>1.0833333333333333</v>
      </c>
      <c r="Q2616" s="29">
        <f>IF(M2616&gt;0,F2616/M2616,0)</f>
        <v>70.652173913043484</v>
      </c>
      <c r="R2616" s="9" t="str">
        <f>LEFT(O2616,SEARCH("/",O2616,1)-1)</f>
        <v>music</v>
      </c>
      <c r="S2616" s="26" t="str">
        <f>RIGHT(O2616,LEN(O2616)-SEARCH("/",O2616,1))</f>
        <v>indie rock</v>
      </c>
      <c r="T2616" s="27">
        <f>(((K2616/60)/60)/24)+DATE(1970,1,1)</f>
        <v>41731.833124999997</v>
      </c>
      <c r="U2616" s="5" t="str">
        <f>TEXT(T2616,"mmm")</f>
        <v>Apr</v>
      </c>
      <c r="V2616" s="5" t="str">
        <f>TEXT(T2616,"yyyy")</f>
        <v>2014</v>
      </c>
      <c r="W2616" s="5" t="str">
        <f>TEXT(Y2616,"mmm")</f>
        <v>May</v>
      </c>
      <c r="X2616" s="1" t="str">
        <f>TEXT(Y2616,"yyyy")</f>
        <v>2014</v>
      </c>
      <c r="Y2616" s="27">
        <f>(((J2616/60)/60)/24)+DATE(1970,1,1)</f>
        <v>41763.290972222225</v>
      </c>
    </row>
    <row r="2617" spans="1:25" ht="48" x14ac:dyDescent="0.2">
      <c r="A2617" s="1">
        <v>2088</v>
      </c>
      <c r="B2617" s="7" t="s">
        <v>2089</v>
      </c>
      <c r="C2617" s="7" t="s">
        <v>6198</v>
      </c>
      <c r="D2617" s="1">
        <v>3000</v>
      </c>
      <c r="E2617" s="37" t="str">
        <f>VLOOKUP(D2617,'Vlookup Table Bonus Point'!$C$3:$D$26,2,TRUE)</f>
        <v>1000 to 4999</v>
      </c>
      <c r="F2617" s="1">
        <v>3465.32</v>
      </c>
      <c r="G2617" s="1" t="s">
        <v>8218</v>
      </c>
      <c r="H2617" s="1" t="s">
        <v>8223</v>
      </c>
      <c r="I2617" s="1" t="s">
        <v>8245</v>
      </c>
      <c r="J2617" s="1">
        <v>1284177540</v>
      </c>
      <c r="K2617" s="1">
        <v>1281028152</v>
      </c>
      <c r="L2617" s="1" t="b">
        <v>0</v>
      </c>
      <c r="M2617" s="1">
        <v>75</v>
      </c>
      <c r="N2617" s="1" t="b">
        <v>1</v>
      </c>
      <c r="O2617" s="1" t="s">
        <v>8278</v>
      </c>
      <c r="P2617" s="28">
        <f>F2617/D2617</f>
        <v>1.1551066666666667</v>
      </c>
      <c r="Q2617" s="29">
        <f>IF(M2617&gt;0,F2617/M2617,0)</f>
        <v>46.204266666666669</v>
      </c>
      <c r="R2617" s="9" t="str">
        <f>LEFT(O2617,SEARCH("/",O2617,1)-1)</f>
        <v>music</v>
      </c>
      <c r="S2617" s="26" t="str">
        <f>RIGHT(O2617,LEN(O2617)-SEARCH("/",O2617,1))</f>
        <v>indie rock</v>
      </c>
      <c r="T2617" s="27">
        <f>(((K2617/60)/60)/24)+DATE(1970,1,1)</f>
        <v>40395.714722222219</v>
      </c>
      <c r="U2617" s="5" t="str">
        <f>TEXT(T2617,"mmm")</f>
        <v>Aug</v>
      </c>
      <c r="V2617" s="5" t="str">
        <f>TEXT(T2617,"yyyy")</f>
        <v>2010</v>
      </c>
      <c r="W2617" s="5" t="str">
        <f>TEXT(Y2617,"mmm")</f>
        <v>Sep</v>
      </c>
      <c r="X2617" s="1" t="str">
        <f>TEXT(Y2617,"yyyy")</f>
        <v>2010</v>
      </c>
      <c r="Y2617" s="27">
        <f>(((J2617/60)/60)/24)+DATE(1970,1,1)</f>
        <v>40432.165972222225</v>
      </c>
    </row>
    <row r="2618" spans="1:25" ht="48" x14ac:dyDescent="0.2">
      <c r="A2618" s="1">
        <v>2097</v>
      </c>
      <c r="B2618" s="7" t="s">
        <v>2098</v>
      </c>
      <c r="C2618" s="7" t="s">
        <v>6207</v>
      </c>
      <c r="D2618" s="1">
        <v>3000</v>
      </c>
      <c r="E2618" s="37" t="str">
        <f>VLOOKUP(D2618,'Vlookup Table Bonus Point'!$C$3:$D$26,2,TRUE)</f>
        <v>1000 to 4999</v>
      </c>
      <c r="F2618" s="1">
        <v>3000</v>
      </c>
      <c r="G2618" s="1" t="s">
        <v>8218</v>
      </c>
      <c r="H2618" s="1" t="s">
        <v>8223</v>
      </c>
      <c r="I2618" s="1" t="s">
        <v>8245</v>
      </c>
      <c r="J2618" s="1">
        <v>1322751735</v>
      </c>
      <c r="K2618" s="1">
        <v>1317564135</v>
      </c>
      <c r="L2618" s="1" t="b">
        <v>0</v>
      </c>
      <c r="M2618" s="1">
        <v>38</v>
      </c>
      <c r="N2618" s="1" t="b">
        <v>1</v>
      </c>
      <c r="O2618" s="1" t="s">
        <v>8278</v>
      </c>
      <c r="P2618" s="28">
        <f>F2618/D2618</f>
        <v>1</v>
      </c>
      <c r="Q2618" s="29">
        <f>IF(M2618&gt;0,F2618/M2618,0)</f>
        <v>78.94736842105263</v>
      </c>
      <c r="R2618" s="9" t="str">
        <f>LEFT(O2618,SEARCH("/",O2618,1)-1)</f>
        <v>music</v>
      </c>
      <c r="S2618" s="26" t="str">
        <f>RIGHT(O2618,LEN(O2618)-SEARCH("/",O2618,1))</f>
        <v>indie rock</v>
      </c>
      <c r="T2618" s="27">
        <f>(((K2618/60)/60)/24)+DATE(1970,1,1)</f>
        <v>40818.58489583333</v>
      </c>
      <c r="U2618" s="5" t="str">
        <f>TEXT(T2618,"mmm")</f>
        <v>Oct</v>
      </c>
      <c r="V2618" s="5" t="str">
        <f>TEXT(T2618,"yyyy")</f>
        <v>2011</v>
      </c>
      <c r="W2618" s="5" t="str">
        <f>TEXT(Y2618,"mmm")</f>
        <v>Dec</v>
      </c>
      <c r="X2618" s="1" t="str">
        <f>TEXT(Y2618,"yyyy")</f>
        <v>2011</v>
      </c>
      <c r="Y2618" s="27">
        <f>(((J2618/60)/60)/24)+DATE(1970,1,1)</f>
        <v>40878.626562500001</v>
      </c>
    </row>
    <row r="2619" spans="1:25" ht="16" x14ac:dyDescent="0.2">
      <c r="A2619" s="1">
        <v>2099</v>
      </c>
      <c r="B2619" s="7" t="s">
        <v>2100</v>
      </c>
      <c r="C2619" s="7" t="s">
        <v>6209</v>
      </c>
      <c r="D2619" s="1">
        <v>3000</v>
      </c>
      <c r="E2619" s="37" t="str">
        <f>VLOOKUP(D2619,'Vlookup Table Bonus Point'!$C$3:$D$26,2,TRUE)</f>
        <v>1000 to 4999</v>
      </c>
      <c r="F2619" s="1">
        <v>3971</v>
      </c>
      <c r="G2619" s="1" t="s">
        <v>8218</v>
      </c>
      <c r="H2619" s="1" t="s">
        <v>8223</v>
      </c>
      <c r="I2619" s="1" t="s">
        <v>8245</v>
      </c>
      <c r="J2619" s="1">
        <v>1435808400</v>
      </c>
      <c r="K2619" s="1">
        <v>1434650084</v>
      </c>
      <c r="L2619" s="1" t="b">
        <v>0</v>
      </c>
      <c r="M2619" s="1">
        <v>63</v>
      </c>
      <c r="N2619" s="1" t="b">
        <v>1</v>
      </c>
      <c r="O2619" s="1" t="s">
        <v>8278</v>
      </c>
      <c r="P2619" s="28">
        <f>F2619/D2619</f>
        <v>1.3236666666666668</v>
      </c>
      <c r="Q2619" s="29">
        <f>IF(M2619&gt;0,F2619/M2619,0)</f>
        <v>63.031746031746032</v>
      </c>
      <c r="R2619" s="9" t="str">
        <f>LEFT(O2619,SEARCH("/",O2619,1)-1)</f>
        <v>music</v>
      </c>
      <c r="S2619" s="26" t="str">
        <f>RIGHT(O2619,LEN(O2619)-SEARCH("/",O2619,1))</f>
        <v>indie rock</v>
      </c>
      <c r="T2619" s="27">
        <f>(((K2619/60)/60)/24)+DATE(1970,1,1)</f>
        <v>42173.746342592596</v>
      </c>
      <c r="U2619" s="5" t="str">
        <f>TEXT(T2619,"mmm")</f>
        <v>Jun</v>
      </c>
      <c r="V2619" s="5" t="str">
        <f>TEXT(T2619,"yyyy")</f>
        <v>2015</v>
      </c>
      <c r="W2619" s="5" t="str">
        <f>TEXT(Y2619,"mmm")</f>
        <v>Jul</v>
      </c>
      <c r="X2619" s="1" t="str">
        <f>TEXT(Y2619,"yyyy")</f>
        <v>2015</v>
      </c>
      <c r="Y2619" s="27">
        <f>(((J2619/60)/60)/24)+DATE(1970,1,1)</f>
        <v>42187.152777777781</v>
      </c>
    </row>
    <row r="2620" spans="1:25" ht="48" x14ac:dyDescent="0.2">
      <c r="A2620" s="1">
        <v>2182</v>
      </c>
      <c r="B2620" s="7" t="s">
        <v>2183</v>
      </c>
      <c r="C2620" s="7" t="s">
        <v>6292</v>
      </c>
      <c r="D2620" s="1">
        <v>3000</v>
      </c>
      <c r="E2620" s="37" t="str">
        <f>VLOOKUP(D2620,'Vlookup Table Bonus Point'!$C$3:$D$26,2,TRUE)</f>
        <v>1000 to 4999</v>
      </c>
      <c r="F2620" s="1">
        <v>15725</v>
      </c>
      <c r="G2620" s="1" t="s">
        <v>8218</v>
      </c>
      <c r="H2620" s="1" t="s">
        <v>8228</v>
      </c>
      <c r="I2620" s="1" t="s">
        <v>8250</v>
      </c>
      <c r="J2620" s="1">
        <v>1412285825</v>
      </c>
      <c r="K2620" s="1">
        <v>1409261825</v>
      </c>
      <c r="L2620" s="1" t="b">
        <v>0</v>
      </c>
      <c r="M2620" s="1">
        <v>356</v>
      </c>
      <c r="N2620" s="1" t="b">
        <v>1</v>
      </c>
      <c r="O2620" s="1" t="s">
        <v>8296</v>
      </c>
      <c r="P2620" s="28">
        <f>F2620/D2620</f>
        <v>5.2416666666666663</v>
      </c>
      <c r="Q2620" s="29">
        <f>IF(M2620&gt;0,F2620/M2620,0)</f>
        <v>44.171348314606739</v>
      </c>
      <c r="R2620" s="9" t="str">
        <f>LEFT(O2620,SEARCH("/",O2620,1)-1)</f>
        <v>games</v>
      </c>
      <c r="S2620" s="26" t="str">
        <f>RIGHT(O2620,LEN(O2620)-SEARCH("/",O2620,1))</f>
        <v>tabletop games</v>
      </c>
      <c r="T2620" s="27">
        <f>(((K2620/60)/60)/24)+DATE(1970,1,1)</f>
        <v>41879.900752314818</v>
      </c>
      <c r="U2620" s="5" t="str">
        <f>TEXT(T2620,"mmm")</f>
        <v>Aug</v>
      </c>
      <c r="V2620" s="5" t="str">
        <f>TEXT(T2620,"yyyy")</f>
        <v>2014</v>
      </c>
      <c r="W2620" s="5" t="str">
        <f>TEXT(Y2620,"mmm")</f>
        <v>Oct</v>
      </c>
      <c r="X2620" s="1" t="str">
        <f>TEXT(Y2620,"yyyy")</f>
        <v>2014</v>
      </c>
      <c r="Y2620" s="27">
        <f>(((J2620/60)/60)/24)+DATE(1970,1,1)</f>
        <v>41914.900752314818</v>
      </c>
    </row>
    <row r="2621" spans="1:25" ht="48" x14ac:dyDescent="0.2">
      <c r="A2621" s="1">
        <v>2283</v>
      </c>
      <c r="B2621" s="7" t="s">
        <v>2284</v>
      </c>
      <c r="C2621" s="7" t="s">
        <v>6393</v>
      </c>
      <c r="D2621" s="1">
        <v>3000</v>
      </c>
      <c r="E2621" s="37" t="str">
        <f>VLOOKUP(D2621,'Vlookup Table Bonus Point'!$C$3:$D$26,2,TRUE)</f>
        <v>1000 to 4999</v>
      </c>
      <c r="F2621" s="1">
        <v>3025.66</v>
      </c>
      <c r="G2621" s="1" t="s">
        <v>8218</v>
      </c>
      <c r="H2621" s="1" t="s">
        <v>8223</v>
      </c>
      <c r="I2621" s="1" t="s">
        <v>8245</v>
      </c>
      <c r="J2621" s="1">
        <v>1336528804</v>
      </c>
      <c r="K2621" s="1">
        <v>1331348404</v>
      </c>
      <c r="L2621" s="1" t="b">
        <v>0</v>
      </c>
      <c r="M2621" s="1">
        <v>48</v>
      </c>
      <c r="N2621" s="1" t="b">
        <v>1</v>
      </c>
      <c r="O2621" s="1" t="s">
        <v>8275</v>
      </c>
      <c r="P2621" s="28">
        <f>F2621/D2621</f>
        <v>1.0085533333333332</v>
      </c>
      <c r="Q2621" s="29">
        <f>IF(M2621&gt;0,F2621/M2621,0)</f>
        <v>63.03458333333333</v>
      </c>
      <c r="R2621" s="9" t="str">
        <f>LEFT(O2621,SEARCH("/",O2621,1)-1)</f>
        <v>music</v>
      </c>
      <c r="S2621" s="26" t="str">
        <f>RIGHT(O2621,LEN(O2621)-SEARCH("/",O2621,1))</f>
        <v>rock</v>
      </c>
      <c r="T2621" s="27">
        <f>(((K2621/60)/60)/24)+DATE(1970,1,1)</f>
        <v>40978.125046296293</v>
      </c>
      <c r="U2621" s="5" t="str">
        <f>TEXT(T2621,"mmm")</f>
        <v>Mar</v>
      </c>
      <c r="V2621" s="5" t="str">
        <f>TEXT(T2621,"yyyy")</f>
        <v>2012</v>
      </c>
      <c r="W2621" s="5" t="str">
        <f>TEXT(Y2621,"mmm")</f>
        <v>May</v>
      </c>
      <c r="X2621" s="1" t="str">
        <f>TEXT(Y2621,"yyyy")</f>
        <v>2012</v>
      </c>
      <c r="Y2621" s="27">
        <f>(((J2621/60)/60)/24)+DATE(1970,1,1)</f>
        <v>41038.083379629628</v>
      </c>
    </row>
    <row r="2622" spans="1:25" ht="48" x14ac:dyDescent="0.2">
      <c r="A2622" s="1">
        <v>2285</v>
      </c>
      <c r="B2622" s="7" t="s">
        <v>2286</v>
      </c>
      <c r="C2622" s="7" t="s">
        <v>6395</v>
      </c>
      <c r="D2622" s="1">
        <v>3000</v>
      </c>
      <c r="E2622" s="37" t="str">
        <f>VLOOKUP(D2622,'Vlookup Table Bonus Point'!$C$3:$D$26,2,TRUE)</f>
        <v>1000 to 4999</v>
      </c>
      <c r="F2622" s="1">
        <v>3641</v>
      </c>
      <c r="G2622" s="1" t="s">
        <v>8218</v>
      </c>
      <c r="H2622" s="1" t="s">
        <v>8223</v>
      </c>
      <c r="I2622" s="1" t="s">
        <v>8245</v>
      </c>
      <c r="J2622" s="1">
        <v>1340944043</v>
      </c>
      <c r="K2622" s="1">
        <v>1338352043</v>
      </c>
      <c r="L2622" s="1" t="b">
        <v>0</v>
      </c>
      <c r="M2622" s="1">
        <v>79</v>
      </c>
      <c r="N2622" s="1" t="b">
        <v>1</v>
      </c>
      <c r="O2622" s="1" t="s">
        <v>8275</v>
      </c>
      <c r="P2622" s="28">
        <f>F2622/D2622</f>
        <v>1.2136666666666667</v>
      </c>
      <c r="Q2622" s="29">
        <f>IF(M2622&gt;0,F2622/M2622,0)</f>
        <v>46.088607594936711</v>
      </c>
      <c r="R2622" s="9" t="str">
        <f>LEFT(O2622,SEARCH("/",O2622,1)-1)</f>
        <v>music</v>
      </c>
      <c r="S2622" s="26" t="str">
        <f>RIGHT(O2622,LEN(O2622)-SEARCH("/",O2622,1))</f>
        <v>rock</v>
      </c>
      <c r="T2622" s="27">
        <f>(((K2622/60)/60)/24)+DATE(1970,1,1)</f>
        <v>41059.185682870368</v>
      </c>
      <c r="U2622" s="5" t="str">
        <f>TEXT(T2622,"mmm")</f>
        <v>May</v>
      </c>
      <c r="V2622" s="5" t="str">
        <f>TEXT(T2622,"yyyy")</f>
        <v>2012</v>
      </c>
      <c r="W2622" s="5" t="str">
        <f>TEXT(Y2622,"mmm")</f>
        <v>Jun</v>
      </c>
      <c r="X2622" s="1" t="str">
        <f>TEXT(Y2622,"yyyy")</f>
        <v>2012</v>
      </c>
      <c r="Y2622" s="27">
        <f>(((J2622/60)/60)/24)+DATE(1970,1,1)</f>
        <v>41089.185682870368</v>
      </c>
    </row>
    <row r="2623" spans="1:25" ht="48" x14ac:dyDescent="0.2">
      <c r="A2623" s="1">
        <v>2312</v>
      </c>
      <c r="B2623" s="7" t="s">
        <v>2313</v>
      </c>
      <c r="C2623" s="7" t="s">
        <v>6422</v>
      </c>
      <c r="D2623" s="1">
        <v>3000</v>
      </c>
      <c r="E2623" s="37" t="str">
        <f>VLOOKUP(D2623,'Vlookup Table Bonus Point'!$C$3:$D$26,2,TRUE)</f>
        <v>1000 to 4999</v>
      </c>
      <c r="F2623" s="1">
        <v>3236</v>
      </c>
      <c r="G2623" s="1" t="s">
        <v>8218</v>
      </c>
      <c r="H2623" s="1" t="s">
        <v>8223</v>
      </c>
      <c r="I2623" s="1" t="s">
        <v>8245</v>
      </c>
      <c r="J2623" s="1">
        <v>1397862000</v>
      </c>
      <c r="K2623" s="1">
        <v>1395155478</v>
      </c>
      <c r="L2623" s="1" t="b">
        <v>1</v>
      </c>
      <c r="M2623" s="1">
        <v>79</v>
      </c>
      <c r="N2623" s="1" t="b">
        <v>1</v>
      </c>
      <c r="O2623" s="1" t="s">
        <v>8278</v>
      </c>
      <c r="P2623" s="28">
        <f>F2623/D2623</f>
        <v>1.0786666666666667</v>
      </c>
      <c r="Q2623" s="29">
        <f>IF(M2623&gt;0,F2623/M2623,0)</f>
        <v>40.962025316455694</v>
      </c>
      <c r="R2623" s="9" t="str">
        <f>LEFT(O2623,SEARCH("/",O2623,1)-1)</f>
        <v>music</v>
      </c>
      <c r="S2623" s="26" t="str">
        <f>RIGHT(O2623,LEN(O2623)-SEARCH("/",O2623,1))</f>
        <v>indie rock</v>
      </c>
      <c r="T2623" s="27">
        <f>(((K2623/60)/60)/24)+DATE(1970,1,1)</f>
        <v>41716.632847222223</v>
      </c>
      <c r="U2623" s="5" t="str">
        <f>TEXT(T2623,"mmm")</f>
        <v>Mar</v>
      </c>
      <c r="V2623" s="5" t="str">
        <f>TEXT(T2623,"yyyy")</f>
        <v>2014</v>
      </c>
      <c r="W2623" s="5" t="str">
        <f>TEXT(Y2623,"mmm")</f>
        <v>Apr</v>
      </c>
      <c r="X2623" s="1" t="str">
        <f>TEXT(Y2623,"yyyy")</f>
        <v>2014</v>
      </c>
      <c r="Y2623" s="27">
        <f>(((J2623/60)/60)/24)+DATE(1970,1,1)</f>
        <v>41747.958333333336</v>
      </c>
    </row>
    <row r="2624" spans="1:25" ht="48" x14ac:dyDescent="0.2">
      <c r="A2624" s="1">
        <v>2319</v>
      </c>
      <c r="B2624" s="7" t="s">
        <v>2320</v>
      </c>
      <c r="C2624" s="7" t="s">
        <v>6429</v>
      </c>
      <c r="D2624" s="1">
        <v>3000</v>
      </c>
      <c r="E2624" s="37" t="str">
        <f>VLOOKUP(D2624,'Vlookup Table Bonus Point'!$C$3:$D$26,2,TRUE)</f>
        <v>1000 to 4999</v>
      </c>
      <c r="F2624" s="1">
        <v>3231</v>
      </c>
      <c r="G2624" s="1" t="s">
        <v>8218</v>
      </c>
      <c r="H2624" s="1" t="s">
        <v>8223</v>
      </c>
      <c r="I2624" s="1" t="s">
        <v>8245</v>
      </c>
      <c r="J2624" s="1">
        <v>1387072685</v>
      </c>
      <c r="K2624" s="1">
        <v>1384480685</v>
      </c>
      <c r="L2624" s="1" t="b">
        <v>1</v>
      </c>
      <c r="M2624" s="1">
        <v>77</v>
      </c>
      <c r="N2624" s="1" t="b">
        <v>1</v>
      </c>
      <c r="O2624" s="1" t="s">
        <v>8278</v>
      </c>
      <c r="P2624" s="28">
        <f>F2624/D2624</f>
        <v>1.077</v>
      </c>
      <c r="Q2624" s="29">
        <f>IF(M2624&gt;0,F2624/M2624,0)</f>
        <v>41.961038961038959</v>
      </c>
      <c r="R2624" s="9" t="str">
        <f>LEFT(O2624,SEARCH("/",O2624,1)-1)</f>
        <v>music</v>
      </c>
      <c r="S2624" s="26" t="str">
        <f>RIGHT(O2624,LEN(O2624)-SEARCH("/",O2624,1))</f>
        <v>indie rock</v>
      </c>
      <c r="T2624" s="27">
        <f>(((K2624/60)/60)/24)+DATE(1970,1,1)</f>
        <v>41593.082002314812</v>
      </c>
      <c r="U2624" s="5" t="str">
        <f>TEXT(T2624,"mmm")</f>
        <v>Nov</v>
      </c>
      <c r="V2624" s="5" t="str">
        <f>TEXT(T2624,"yyyy")</f>
        <v>2013</v>
      </c>
      <c r="W2624" s="5" t="str">
        <f>TEXT(Y2624,"mmm")</f>
        <v>Dec</v>
      </c>
      <c r="X2624" s="1" t="str">
        <f>TEXT(Y2624,"yyyy")</f>
        <v>2013</v>
      </c>
      <c r="Y2624" s="27">
        <f>(((J2624/60)/60)/24)+DATE(1970,1,1)</f>
        <v>41623.082002314812</v>
      </c>
    </row>
    <row r="2625" spans="1:25" ht="48" x14ac:dyDescent="0.2">
      <c r="A2625" s="1">
        <v>2345</v>
      </c>
      <c r="B2625" s="7" t="s">
        <v>2346</v>
      </c>
      <c r="C2625" s="7" t="s">
        <v>6455</v>
      </c>
      <c r="D2625" s="1">
        <v>3000</v>
      </c>
      <c r="E2625" s="37" t="str">
        <f>VLOOKUP(D2625,'Vlookup Table Bonus Point'!$C$3:$D$26,2,TRUE)</f>
        <v>1000 to 4999</v>
      </c>
      <c r="F2625" s="1">
        <v>0</v>
      </c>
      <c r="G2625" s="1" t="s">
        <v>8219</v>
      </c>
      <c r="H2625" s="1" t="s">
        <v>8223</v>
      </c>
      <c r="I2625" s="1" t="s">
        <v>8245</v>
      </c>
      <c r="J2625" s="1">
        <v>1427845140</v>
      </c>
      <c r="K2625" s="1">
        <v>1424822556</v>
      </c>
      <c r="L2625" s="1" t="b">
        <v>0</v>
      </c>
      <c r="M2625" s="1">
        <v>0</v>
      </c>
      <c r="N2625" s="1" t="b">
        <v>0</v>
      </c>
      <c r="O2625" s="1" t="s">
        <v>8271</v>
      </c>
      <c r="P2625" s="28">
        <f>F2625/D2625</f>
        <v>0</v>
      </c>
      <c r="Q2625" s="29">
        <f>IF(M2625&gt;0,F2625/M2625,0)</f>
        <v>0</v>
      </c>
      <c r="R2625" s="9" t="str">
        <f>LEFT(O2625,SEARCH("/",O2625,1)-1)</f>
        <v>technology</v>
      </c>
      <c r="S2625" s="26" t="str">
        <f>RIGHT(O2625,LEN(O2625)-SEARCH("/",O2625,1))</f>
        <v>web</v>
      </c>
      <c r="T2625" s="27">
        <f>(((K2625/60)/60)/24)+DATE(1970,1,1)</f>
        <v>42060.001805555556</v>
      </c>
      <c r="U2625" s="5" t="str">
        <f>TEXT(T2625,"mmm")</f>
        <v>Feb</v>
      </c>
      <c r="V2625" s="5" t="str">
        <f>TEXT(T2625,"yyyy")</f>
        <v>2015</v>
      </c>
      <c r="W2625" s="5" t="str">
        <f>TEXT(Y2625,"mmm")</f>
        <v>Mar</v>
      </c>
      <c r="X2625" s="1" t="str">
        <f>TEXT(Y2625,"yyyy")</f>
        <v>2015</v>
      </c>
      <c r="Y2625" s="27">
        <f>(((J2625/60)/60)/24)+DATE(1970,1,1)</f>
        <v>42094.985416666663</v>
      </c>
    </row>
    <row r="2626" spans="1:25" ht="48" x14ac:dyDescent="0.2">
      <c r="A2626" s="1">
        <v>2376</v>
      </c>
      <c r="B2626" s="7" t="s">
        <v>2377</v>
      </c>
      <c r="C2626" s="7" t="s">
        <v>6486</v>
      </c>
      <c r="D2626" s="1">
        <v>3000</v>
      </c>
      <c r="E2626" s="37" t="str">
        <f>VLOOKUP(D2626,'Vlookup Table Bonus Point'!$C$3:$D$26,2,TRUE)</f>
        <v>1000 to 4999</v>
      </c>
      <c r="F2626" s="1">
        <v>326.33</v>
      </c>
      <c r="G2626" s="1" t="s">
        <v>8219</v>
      </c>
      <c r="H2626" s="1" t="s">
        <v>8223</v>
      </c>
      <c r="I2626" s="1" t="s">
        <v>8245</v>
      </c>
      <c r="J2626" s="1">
        <v>1449785566</v>
      </c>
      <c r="K2626" s="1">
        <v>1447193566</v>
      </c>
      <c r="L2626" s="1" t="b">
        <v>0</v>
      </c>
      <c r="M2626" s="1">
        <v>4</v>
      </c>
      <c r="N2626" s="1" t="b">
        <v>0</v>
      </c>
      <c r="O2626" s="1" t="s">
        <v>8271</v>
      </c>
      <c r="P2626" s="28">
        <f>F2626/D2626</f>
        <v>0.10877666666666666</v>
      </c>
      <c r="Q2626" s="29">
        <f>IF(M2626&gt;0,F2626/M2626,0)</f>
        <v>81.582499999999996</v>
      </c>
      <c r="R2626" s="9" t="str">
        <f>LEFT(O2626,SEARCH("/",O2626,1)-1)</f>
        <v>technology</v>
      </c>
      <c r="S2626" s="26" t="str">
        <f>RIGHT(O2626,LEN(O2626)-SEARCH("/",O2626,1))</f>
        <v>web</v>
      </c>
      <c r="T2626" s="27">
        <f>(((K2626/60)/60)/24)+DATE(1970,1,1)</f>
        <v>42318.925532407404</v>
      </c>
      <c r="U2626" s="5" t="str">
        <f>TEXT(T2626,"mmm")</f>
        <v>Nov</v>
      </c>
      <c r="V2626" s="5" t="str">
        <f>TEXT(T2626,"yyyy")</f>
        <v>2015</v>
      </c>
      <c r="W2626" s="5" t="str">
        <f>TEXT(Y2626,"mmm")</f>
        <v>Dec</v>
      </c>
      <c r="X2626" s="1" t="str">
        <f>TEXT(Y2626,"yyyy")</f>
        <v>2015</v>
      </c>
      <c r="Y2626" s="27">
        <f>(((J2626/60)/60)/24)+DATE(1970,1,1)</f>
        <v>42348.925532407404</v>
      </c>
    </row>
    <row r="2627" spans="1:25" ht="64" x14ac:dyDescent="0.2">
      <c r="A2627" s="1">
        <v>2382</v>
      </c>
      <c r="B2627" s="7" t="s">
        <v>2383</v>
      </c>
      <c r="C2627" s="7" t="s">
        <v>6492</v>
      </c>
      <c r="D2627" s="1">
        <v>3000</v>
      </c>
      <c r="E2627" s="37" t="str">
        <f>VLOOKUP(D2627,'Vlookup Table Bonus Point'!$C$3:$D$26,2,TRUE)</f>
        <v>1000 to 4999</v>
      </c>
      <c r="F2627" s="1">
        <v>75</v>
      </c>
      <c r="G2627" s="1" t="s">
        <v>8219</v>
      </c>
      <c r="H2627" s="1" t="s">
        <v>8223</v>
      </c>
      <c r="I2627" s="1" t="s">
        <v>8245</v>
      </c>
      <c r="J2627" s="1">
        <v>1438662603</v>
      </c>
      <c r="K2627" s="1">
        <v>1436502603</v>
      </c>
      <c r="L2627" s="1" t="b">
        <v>0</v>
      </c>
      <c r="M2627" s="1">
        <v>2</v>
      </c>
      <c r="N2627" s="1" t="b">
        <v>0</v>
      </c>
      <c r="O2627" s="1" t="s">
        <v>8271</v>
      </c>
      <c r="P2627" s="28">
        <f>F2627/D2627</f>
        <v>2.5000000000000001E-2</v>
      </c>
      <c r="Q2627" s="29">
        <f>IF(M2627&gt;0,F2627/M2627,0)</f>
        <v>37.5</v>
      </c>
      <c r="R2627" s="9" t="str">
        <f>LEFT(O2627,SEARCH("/",O2627,1)-1)</f>
        <v>technology</v>
      </c>
      <c r="S2627" s="26" t="str">
        <f>RIGHT(O2627,LEN(O2627)-SEARCH("/",O2627,1))</f>
        <v>web</v>
      </c>
      <c r="T2627" s="27">
        <f>(((K2627/60)/60)/24)+DATE(1970,1,1)</f>
        <v>42195.187534722223</v>
      </c>
      <c r="U2627" s="5" t="str">
        <f>TEXT(T2627,"mmm")</f>
        <v>Jul</v>
      </c>
      <c r="V2627" s="5" t="str">
        <f>TEXT(T2627,"yyyy")</f>
        <v>2015</v>
      </c>
      <c r="W2627" s="5" t="str">
        <f>TEXT(Y2627,"mmm")</f>
        <v>Aug</v>
      </c>
      <c r="X2627" s="1" t="str">
        <f>TEXT(Y2627,"yyyy")</f>
        <v>2015</v>
      </c>
      <c r="Y2627" s="27">
        <f>(((J2627/60)/60)/24)+DATE(1970,1,1)</f>
        <v>42220.187534722223</v>
      </c>
    </row>
    <row r="2628" spans="1:25" ht="48" x14ac:dyDescent="0.2">
      <c r="A2628" s="1">
        <v>2413</v>
      </c>
      <c r="B2628" s="7" t="s">
        <v>2414</v>
      </c>
      <c r="C2628" s="7" t="s">
        <v>6523</v>
      </c>
      <c r="D2628" s="1">
        <v>3000</v>
      </c>
      <c r="E2628" s="37" t="str">
        <f>VLOOKUP(D2628,'Vlookup Table Bonus Point'!$C$3:$D$26,2,TRUE)</f>
        <v>1000 to 4999</v>
      </c>
      <c r="F2628" s="1">
        <v>25</v>
      </c>
      <c r="G2628" s="1" t="s">
        <v>8220</v>
      </c>
      <c r="H2628" s="1" t="s">
        <v>8223</v>
      </c>
      <c r="I2628" s="1" t="s">
        <v>8245</v>
      </c>
      <c r="J2628" s="1">
        <v>1401579000</v>
      </c>
      <c r="K2628" s="1">
        <v>1398911882</v>
      </c>
      <c r="L2628" s="1" t="b">
        <v>0</v>
      </c>
      <c r="M2628" s="1">
        <v>3</v>
      </c>
      <c r="N2628" s="1" t="b">
        <v>0</v>
      </c>
      <c r="O2628" s="1" t="s">
        <v>8283</v>
      </c>
      <c r="P2628" s="28">
        <f>F2628/D2628</f>
        <v>8.3333333333333332E-3</v>
      </c>
      <c r="Q2628" s="29">
        <f>IF(M2628&gt;0,F2628/M2628,0)</f>
        <v>8.3333333333333339</v>
      </c>
      <c r="R2628" s="9" t="str">
        <f>LEFT(O2628,SEARCH("/",O2628,1)-1)</f>
        <v>food</v>
      </c>
      <c r="S2628" s="26" t="str">
        <f>RIGHT(O2628,LEN(O2628)-SEARCH("/",O2628,1))</f>
        <v>food trucks</v>
      </c>
      <c r="T2628" s="27">
        <f>(((K2628/60)/60)/24)+DATE(1970,1,1)</f>
        <v>41760.10974537037</v>
      </c>
      <c r="U2628" s="5" t="str">
        <f>TEXT(T2628,"mmm")</f>
        <v>May</v>
      </c>
      <c r="V2628" s="5" t="str">
        <f>TEXT(T2628,"yyyy")</f>
        <v>2014</v>
      </c>
      <c r="W2628" s="5" t="str">
        <f>TEXT(Y2628,"mmm")</f>
        <v>May</v>
      </c>
      <c r="X2628" s="1" t="str">
        <f>TEXT(Y2628,"yyyy")</f>
        <v>2014</v>
      </c>
      <c r="Y2628" s="27">
        <f>(((J2628/60)/60)/24)+DATE(1970,1,1)</f>
        <v>41790.979166666664</v>
      </c>
    </row>
    <row r="2629" spans="1:25" ht="48" x14ac:dyDescent="0.2">
      <c r="A2629" s="1">
        <v>2419</v>
      </c>
      <c r="B2629" s="7" t="s">
        <v>2420</v>
      </c>
      <c r="C2629" s="7" t="s">
        <v>6529</v>
      </c>
      <c r="D2629" s="1">
        <v>3000</v>
      </c>
      <c r="E2629" s="37" t="str">
        <f>VLOOKUP(D2629,'Vlookup Table Bonus Point'!$C$3:$D$26,2,TRUE)</f>
        <v>1000 to 4999</v>
      </c>
      <c r="F2629" s="1">
        <v>0</v>
      </c>
      <c r="G2629" s="1" t="s">
        <v>8220</v>
      </c>
      <c r="H2629" s="1" t="s">
        <v>8223</v>
      </c>
      <c r="I2629" s="1" t="s">
        <v>8245</v>
      </c>
      <c r="J2629" s="1">
        <v>1424281389</v>
      </c>
      <c r="K2629" s="1">
        <v>1419097389</v>
      </c>
      <c r="L2629" s="1" t="b">
        <v>0</v>
      </c>
      <c r="M2629" s="1">
        <v>0</v>
      </c>
      <c r="N2629" s="1" t="b">
        <v>0</v>
      </c>
      <c r="O2629" s="1" t="s">
        <v>8283</v>
      </c>
      <c r="P2629" s="28">
        <f>F2629/D2629</f>
        <v>0</v>
      </c>
      <c r="Q2629" s="29">
        <f>IF(M2629&gt;0,F2629/M2629,0)</f>
        <v>0</v>
      </c>
      <c r="R2629" s="9" t="str">
        <f>LEFT(O2629,SEARCH("/",O2629,1)-1)</f>
        <v>food</v>
      </c>
      <c r="S2629" s="26" t="str">
        <f>RIGHT(O2629,LEN(O2629)-SEARCH("/",O2629,1))</f>
        <v>food trucks</v>
      </c>
      <c r="T2629" s="27">
        <f>(((K2629/60)/60)/24)+DATE(1970,1,1)</f>
        <v>41993.738298611104</v>
      </c>
      <c r="U2629" s="5" t="str">
        <f>TEXT(T2629,"mmm")</f>
        <v>Dec</v>
      </c>
      <c r="V2629" s="5" t="str">
        <f>TEXT(T2629,"yyyy")</f>
        <v>2014</v>
      </c>
      <c r="W2629" s="5" t="str">
        <f>TEXT(Y2629,"mmm")</f>
        <v>Feb</v>
      </c>
      <c r="X2629" s="1" t="str">
        <f>TEXT(Y2629,"yyyy")</f>
        <v>2015</v>
      </c>
      <c r="Y2629" s="27">
        <f>(((J2629/60)/60)/24)+DATE(1970,1,1)</f>
        <v>42053.738298611104</v>
      </c>
    </row>
    <row r="2630" spans="1:25" ht="48" x14ac:dyDescent="0.2">
      <c r="A2630" s="1">
        <v>2430</v>
      </c>
      <c r="B2630" s="7" t="s">
        <v>2431</v>
      </c>
      <c r="C2630" s="7" t="s">
        <v>6540</v>
      </c>
      <c r="D2630" s="1">
        <v>3000</v>
      </c>
      <c r="E2630" s="37" t="str">
        <f>VLOOKUP(D2630,'Vlookup Table Bonus Point'!$C$3:$D$26,2,TRUE)</f>
        <v>1000 to 4999</v>
      </c>
      <c r="F2630" s="1">
        <v>21</v>
      </c>
      <c r="G2630" s="1" t="s">
        <v>8220</v>
      </c>
      <c r="H2630" s="1" t="s">
        <v>8223</v>
      </c>
      <c r="I2630" s="1" t="s">
        <v>8245</v>
      </c>
      <c r="J2630" s="1">
        <v>1455246504</v>
      </c>
      <c r="K2630" s="1">
        <v>1452654504</v>
      </c>
      <c r="L2630" s="1" t="b">
        <v>0</v>
      </c>
      <c r="M2630" s="1">
        <v>2</v>
      </c>
      <c r="N2630" s="1" t="b">
        <v>0</v>
      </c>
      <c r="O2630" s="1" t="s">
        <v>8283</v>
      </c>
      <c r="P2630" s="28">
        <f>F2630/D2630</f>
        <v>7.0000000000000001E-3</v>
      </c>
      <c r="Q2630" s="29">
        <f>IF(M2630&gt;0,F2630/M2630,0)</f>
        <v>10.5</v>
      </c>
      <c r="R2630" s="9" t="str">
        <f>LEFT(O2630,SEARCH("/",O2630,1)-1)</f>
        <v>food</v>
      </c>
      <c r="S2630" s="26" t="str">
        <f>RIGHT(O2630,LEN(O2630)-SEARCH("/",O2630,1))</f>
        <v>food trucks</v>
      </c>
      <c r="T2630" s="27">
        <f>(((K2630/60)/60)/24)+DATE(1970,1,1)</f>
        <v>42382.130833333329</v>
      </c>
      <c r="U2630" s="5" t="str">
        <f>TEXT(T2630,"mmm")</f>
        <v>Jan</v>
      </c>
      <c r="V2630" s="5" t="str">
        <f>TEXT(T2630,"yyyy")</f>
        <v>2016</v>
      </c>
      <c r="W2630" s="5" t="str">
        <f>TEXT(Y2630,"mmm")</f>
        <v>Feb</v>
      </c>
      <c r="X2630" s="1" t="str">
        <f>TEXT(Y2630,"yyyy")</f>
        <v>2016</v>
      </c>
      <c r="Y2630" s="27">
        <f>(((J2630/60)/60)/24)+DATE(1970,1,1)</f>
        <v>42412.130833333329</v>
      </c>
    </row>
    <row r="2631" spans="1:25" ht="48" x14ac:dyDescent="0.2">
      <c r="A2631" s="1">
        <v>2444</v>
      </c>
      <c r="B2631" s="7" t="s">
        <v>2445</v>
      </c>
      <c r="C2631" s="7" t="s">
        <v>6554</v>
      </c>
      <c r="D2631" s="1">
        <v>3000</v>
      </c>
      <c r="E2631" s="37" t="str">
        <f>VLOOKUP(D2631,'Vlookup Table Bonus Point'!$C$3:$D$26,2,TRUE)</f>
        <v>1000 to 4999</v>
      </c>
      <c r="F2631" s="1">
        <v>3258</v>
      </c>
      <c r="G2631" s="1" t="s">
        <v>8218</v>
      </c>
      <c r="H2631" s="1" t="s">
        <v>8223</v>
      </c>
      <c r="I2631" s="1" t="s">
        <v>8245</v>
      </c>
      <c r="J2631" s="1">
        <v>1464199591</v>
      </c>
      <c r="K2631" s="1">
        <v>1461607591</v>
      </c>
      <c r="L2631" s="1" t="b">
        <v>0</v>
      </c>
      <c r="M2631" s="1">
        <v>61</v>
      </c>
      <c r="N2631" s="1" t="b">
        <v>1</v>
      </c>
      <c r="O2631" s="1" t="s">
        <v>8297</v>
      </c>
      <c r="P2631" s="28">
        <f>F2631/D2631</f>
        <v>1.0860000000000001</v>
      </c>
      <c r="Q2631" s="29">
        <f>IF(M2631&gt;0,F2631/M2631,0)</f>
        <v>53.409836065573771</v>
      </c>
      <c r="R2631" s="9" t="str">
        <f>LEFT(O2631,SEARCH("/",O2631,1)-1)</f>
        <v>food</v>
      </c>
      <c r="S2631" s="26" t="str">
        <f>RIGHT(O2631,LEN(O2631)-SEARCH("/",O2631,1))</f>
        <v>small batch</v>
      </c>
      <c r="T2631" s="27">
        <f>(((K2631/60)/60)/24)+DATE(1970,1,1)</f>
        <v>42485.754525462966</v>
      </c>
      <c r="U2631" s="5" t="str">
        <f>TEXT(T2631,"mmm")</f>
        <v>Apr</v>
      </c>
      <c r="V2631" s="5" t="str">
        <f>TEXT(T2631,"yyyy")</f>
        <v>2016</v>
      </c>
      <c r="W2631" s="5" t="str">
        <f>TEXT(Y2631,"mmm")</f>
        <v>May</v>
      </c>
      <c r="X2631" s="1" t="str">
        <f>TEXT(Y2631,"yyyy")</f>
        <v>2016</v>
      </c>
      <c r="Y2631" s="27">
        <f>(((J2631/60)/60)/24)+DATE(1970,1,1)</f>
        <v>42515.754525462966</v>
      </c>
    </row>
    <row r="2632" spans="1:25" ht="48" x14ac:dyDescent="0.2">
      <c r="A2632" s="1">
        <v>2453</v>
      </c>
      <c r="B2632" s="7" t="s">
        <v>2454</v>
      </c>
      <c r="C2632" s="7" t="s">
        <v>6563</v>
      </c>
      <c r="D2632" s="1">
        <v>3000</v>
      </c>
      <c r="E2632" s="37" t="str">
        <f>VLOOKUP(D2632,'Vlookup Table Bonus Point'!$C$3:$D$26,2,TRUE)</f>
        <v>1000 to 4999</v>
      </c>
      <c r="F2632" s="1">
        <v>4641</v>
      </c>
      <c r="G2632" s="1" t="s">
        <v>8218</v>
      </c>
      <c r="H2632" s="1" t="s">
        <v>8223</v>
      </c>
      <c r="I2632" s="1" t="s">
        <v>8245</v>
      </c>
      <c r="J2632" s="1">
        <v>1486053409</v>
      </c>
      <c r="K2632" s="1">
        <v>1483461409</v>
      </c>
      <c r="L2632" s="1" t="b">
        <v>0</v>
      </c>
      <c r="M2632" s="1">
        <v>67</v>
      </c>
      <c r="N2632" s="1" t="b">
        <v>1</v>
      </c>
      <c r="O2632" s="1" t="s">
        <v>8297</v>
      </c>
      <c r="P2632" s="28">
        <f>F2632/D2632</f>
        <v>1.5469999999999999</v>
      </c>
      <c r="Q2632" s="29">
        <f>IF(M2632&gt;0,F2632/M2632,0)</f>
        <v>69.268656716417908</v>
      </c>
      <c r="R2632" s="9" t="str">
        <f>LEFT(O2632,SEARCH("/",O2632,1)-1)</f>
        <v>food</v>
      </c>
      <c r="S2632" s="26" t="str">
        <f>RIGHT(O2632,LEN(O2632)-SEARCH("/",O2632,1))</f>
        <v>small batch</v>
      </c>
      <c r="T2632" s="27">
        <f>(((K2632/60)/60)/24)+DATE(1970,1,1)</f>
        <v>42738.692233796297</v>
      </c>
      <c r="U2632" s="5" t="str">
        <f>TEXT(T2632,"mmm")</f>
        <v>Jan</v>
      </c>
      <c r="V2632" s="5" t="str">
        <f>TEXT(T2632,"yyyy")</f>
        <v>2017</v>
      </c>
      <c r="W2632" s="5" t="str">
        <f>TEXT(Y2632,"mmm")</f>
        <v>Feb</v>
      </c>
      <c r="X2632" s="1" t="str">
        <f>TEXT(Y2632,"yyyy")</f>
        <v>2017</v>
      </c>
      <c r="Y2632" s="27">
        <f>(((J2632/60)/60)/24)+DATE(1970,1,1)</f>
        <v>42768.692233796297</v>
      </c>
    </row>
    <row r="2633" spans="1:25" ht="48" x14ac:dyDescent="0.2">
      <c r="A2633" s="1">
        <v>2462</v>
      </c>
      <c r="B2633" s="7" t="s">
        <v>2463</v>
      </c>
      <c r="C2633" s="7" t="s">
        <v>6572</v>
      </c>
      <c r="D2633" s="1">
        <v>3000</v>
      </c>
      <c r="E2633" s="37" t="str">
        <f>VLOOKUP(D2633,'Vlookup Table Bonus Point'!$C$3:$D$26,2,TRUE)</f>
        <v>1000 to 4999</v>
      </c>
      <c r="F2633" s="1">
        <v>3321.25</v>
      </c>
      <c r="G2633" s="1" t="s">
        <v>8218</v>
      </c>
      <c r="H2633" s="1" t="s">
        <v>8223</v>
      </c>
      <c r="I2633" s="1" t="s">
        <v>8245</v>
      </c>
      <c r="J2633" s="1">
        <v>1342672096</v>
      </c>
      <c r="K2633" s="1">
        <v>1340944096</v>
      </c>
      <c r="L2633" s="1" t="b">
        <v>0</v>
      </c>
      <c r="M2633" s="1">
        <v>115</v>
      </c>
      <c r="N2633" s="1" t="b">
        <v>1</v>
      </c>
      <c r="O2633" s="1" t="s">
        <v>8278</v>
      </c>
      <c r="P2633" s="28">
        <f>F2633/D2633</f>
        <v>1.1070833333333334</v>
      </c>
      <c r="Q2633" s="29">
        <f>IF(M2633&gt;0,F2633/M2633,0)</f>
        <v>28.880434782608695</v>
      </c>
      <c r="R2633" s="9" t="str">
        <f>LEFT(O2633,SEARCH("/",O2633,1)-1)</f>
        <v>music</v>
      </c>
      <c r="S2633" s="26" t="str">
        <f>RIGHT(O2633,LEN(O2633)-SEARCH("/",O2633,1))</f>
        <v>indie rock</v>
      </c>
      <c r="T2633" s="27">
        <f>(((K2633/60)/60)/24)+DATE(1970,1,1)</f>
        <v>41089.186296296299</v>
      </c>
      <c r="U2633" s="5" t="str">
        <f>TEXT(T2633,"mmm")</f>
        <v>Jun</v>
      </c>
      <c r="V2633" s="5" t="str">
        <f>TEXT(T2633,"yyyy")</f>
        <v>2012</v>
      </c>
      <c r="W2633" s="5" t="str">
        <f>TEXT(Y2633,"mmm")</f>
        <v>Jul</v>
      </c>
      <c r="X2633" s="1" t="str">
        <f>TEXT(Y2633,"yyyy")</f>
        <v>2012</v>
      </c>
      <c r="Y2633" s="27">
        <f>(((J2633/60)/60)/24)+DATE(1970,1,1)</f>
        <v>41109.186296296299</v>
      </c>
    </row>
    <row r="2634" spans="1:25" ht="48" x14ac:dyDescent="0.2">
      <c r="A2634" s="1">
        <v>2488</v>
      </c>
      <c r="B2634" s="7" t="s">
        <v>2488</v>
      </c>
      <c r="C2634" s="7" t="s">
        <v>6598</v>
      </c>
      <c r="D2634" s="1">
        <v>3000</v>
      </c>
      <c r="E2634" s="37" t="str">
        <f>VLOOKUP(D2634,'Vlookup Table Bonus Point'!$C$3:$D$26,2,TRUE)</f>
        <v>1000 to 4999</v>
      </c>
      <c r="F2634" s="1">
        <v>3201</v>
      </c>
      <c r="G2634" s="1" t="s">
        <v>8218</v>
      </c>
      <c r="H2634" s="1" t="s">
        <v>8223</v>
      </c>
      <c r="I2634" s="1" t="s">
        <v>8245</v>
      </c>
      <c r="J2634" s="1">
        <v>1321459908</v>
      </c>
      <c r="K2634" s="1">
        <v>1318864308</v>
      </c>
      <c r="L2634" s="1" t="b">
        <v>0</v>
      </c>
      <c r="M2634" s="1">
        <v>65</v>
      </c>
      <c r="N2634" s="1" t="b">
        <v>1</v>
      </c>
      <c r="O2634" s="1" t="s">
        <v>8278</v>
      </c>
      <c r="P2634" s="28">
        <f>F2634/D2634</f>
        <v>1.0669999999999999</v>
      </c>
      <c r="Q2634" s="29">
        <f>IF(M2634&gt;0,F2634/M2634,0)</f>
        <v>49.246153846153845</v>
      </c>
      <c r="R2634" s="9" t="str">
        <f>LEFT(O2634,SEARCH("/",O2634,1)-1)</f>
        <v>music</v>
      </c>
      <c r="S2634" s="26" t="str">
        <f>RIGHT(O2634,LEN(O2634)-SEARCH("/",O2634,1))</f>
        <v>indie rock</v>
      </c>
      <c r="T2634" s="27">
        <f>(((K2634/60)/60)/24)+DATE(1970,1,1)</f>
        <v>40833.633194444446</v>
      </c>
      <c r="U2634" s="5" t="str">
        <f>TEXT(T2634,"mmm")</f>
        <v>Oct</v>
      </c>
      <c r="V2634" s="5" t="str">
        <f>TEXT(T2634,"yyyy")</f>
        <v>2011</v>
      </c>
      <c r="W2634" s="5" t="str">
        <f>TEXT(Y2634,"mmm")</f>
        <v>Nov</v>
      </c>
      <c r="X2634" s="1" t="str">
        <f>TEXT(Y2634,"yyyy")</f>
        <v>2011</v>
      </c>
      <c r="Y2634" s="27">
        <f>(((J2634/60)/60)/24)+DATE(1970,1,1)</f>
        <v>40863.674861111111</v>
      </c>
    </row>
    <row r="2635" spans="1:25" ht="48" x14ac:dyDescent="0.2">
      <c r="A2635" s="1">
        <v>2552</v>
      </c>
      <c r="B2635" s="7" t="s">
        <v>2552</v>
      </c>
      <c r="C2635" s="7" t="s">
        <v>6662</v>
      </c>
      <c r="D2635" s="1">
        <v>3000</v>
      </c>
      <c r="E2635" s="37" t="str">
        <f>VLOOKUP(D2635,'Vlookup Table Bonus Point'!$C$3:$D$26,2,TRUE)</f>
        <v>1000 to 4999</v>
      </c>
      <c r="F2635" s="1">
        <v>3195</v>
      </c>
      <c r="G2635" s="1" t="s">
        <v>8218</v>
      </c>
      <c r="H2635" s="1" t="s">
        <v>8223</v>
      </c>
      <c r="I2635" s="1" t="s">
        <v>8245</v>
      </c>
      <c r="J2635" s="1">
        <v>1488741981</v>
      </c>
      <c r="K2635" s="1">
        <v>1486149981</v>
      </c>
      <c r="L2635" s="1" t="b">
        <v>0</v>
      </c>
      <c r="M2635" s="1">
        <v>18</v>
      </c>
      <c r="N2635" s="1" t="b">
        <v>1</v>
      </c>
      <c r="O2635" s="1" t="s">
        <v>8299</v>
      </c>
      <c r="P2635" s="28">
        <f>F2635/D2635</f>
        <v>1.0649999999999999</v>
      </c>
      <c r="Q2635" s="29">
        <f>IF(M2635&gt;0,F2635/M2635,0)</f>
        <v>177.5</v>
      </c>
      <c r="R2635" s="9" t="str">
        <f>LEFT(O2635,SEARCH("/",O2635,1)-1)</f>
        <v>music</v>
      </c>
      <c r="S2635" s="26" t="str">
        <f>RIGHT(O2635,LEN(O2635)-SEARCH("/",O2635,1))</f>
        <v>classical music</v>
      </c>
      <c r="T2635" s="27">
        <f>(((K2635/60)/60)/24)+DATE(1970,1,1)</f>
        <v>42769.809965277775</v>
      </c>
      <c r="U2635" s="5" t="str">
        <f>TEXT(T2635,"mmm")</f>
        <v>Feb</v>
      </c>
      <c r="V2635" s="5" t="str">
        <f>TEXT(T2635,"yyyy")</f>
        <v>2017</v>
      </c>
      <c r="W2635" s="5" t="str">
        <f>TEXT(Y2635,"mmm")</f>
        <v>Mar</v>
      </c>
      <c r="X2635" s="1" t="str">
        <f>TEXT(Y2635,"yyyy")</f>
        <v>2017</v>
      </c>
      <c r="Y2635" s="27">
        <f>(((J2635/60)/60)/24)+DATE(1970,1,1)</f>
        <v>42799.809965277775</v>
      </c>
    </row>
    <row r="2636" spans="1:25" ht="48" x14ac:dyDescent="0.2">
      <c r="A2636" s="1">
        <v>2554</v>
      </c>
      <c r="B2636" s="7" t="s">
        <v>2554</v>
      </c>
      <c r="C2636" s="7" t="s">
        <v>6664</v>
      </c>
      <c r="D2636" s="1">
        <v>3000</v>
      </c>
      <c r="E2636" s="37" t="str">
        <f>VLOOKUP(D2636,'Vlookup Table Bonus Point'!$C$3:$D$26,2,TRUE)</f>
        <v>1000 to 4999</v>
      </c>
      <c r="F2636" s="1">
        <v>3684</v>
      </c>
      <c r="G2636" s="1" t="s">
        <v>8218</v>
      </c>
      <c r="H2636" s="1" t="s">
        <v>8223</v>
      </c>
      <c r="I2636" s="1" t="s">
        <v>8245</v>
      </c>
      <c r="J2636" s="1">
        <v>1433131140</v>
      </c>
      <c r="K2636" s="1">
        <v>1430445163</v>
      </c>
      <c r="L2636" s="1" t="b">
        <v>0</v>
      </c>
      <c r="M2636" s="1">
        <v>67</v>
      </c>
      <c r="N2636" s="1" t="b">
        <v>1</v>
      </c>
      <c r="O2636" s="1" t="s">
        <v>8299</v>
      </c>
      <c r="P2636" s="28">
        <f>F2636/D2636</f>
        <v>1.228</v>
      </c>
      <c r="Q2636" s="29">
        <f>IF(M2636&gt;0,F2636/M2636,0)</f>
        <v>54.985074626865675</v>
      </c>
      <c r="R2636" s="9" t="str">
        <f>LEFT(O2636,SEARCH("/",O2636,1)-1)</f>
        <v>music</v>
      </c>
      <c r="S2636" s="26" t="str">
        <f>RIGHT(O2636,LEN(O2636)-SEARCH("/",O2636,1))</f>
        <v>classical music</v>
      </c>
      <c r="T2636" s="27">
        <f>(((K2636/60)/60)/24)+DATE(1970,1,1)</f>
        <v>42125.078275462962</v>
      </c>
      <c r="U2636" s="5" t="str">
        <f>TEXT(T2636,"mmm")</f>
        <v>May</v>
      </c>
      <c r="V2636" s="5" t="str">
        <f>TEXT(T2636,"yyyy")</f>
        <v>2015</v>
      </c>
      <c r="W2636" s="5" t="str">
        <f>TEXT(Y2636,"mmm")</f>
        <v>Jun</v>
      </c>
      <c r="X2636" s="1" t="str">
        <f>TEXT(Y2636,"yyyy")</f>
        <v>2015</v>
      </c>
      <c r="Y2636" s="27">
        <f>(((J2636/60)/60)/24)+DATE(1970,1,1)</f>
        <v>42156.165972222225</v>
      </c>
    </row>
    <row r="2637" spans="1:25" ht="48" x14ac:dyDescent="0.2">
      <c r="A2637" s="1">
        <v>2560</v>
      </c>
      <c r="B2637" s="7" t="s">
        <v>2560</v>
      </c>
      <c r="C2637" s="7" t="s">
        <v>6670</v>
      </c>
      <c r="D2637" s="1">
        <v>3000</v>
      </c>
      <c r="E2637" s="37" t="str">
        <f>VLOOKUP(D2637,'Vlookup Table Bonus Point'!$C$3:$D$26,2,TRUE)</f>
        <v>1000 to 4999</v>
      </c>
      <c r="F2637" s="1">
        <v>3003</v>
      </c>
      <c r="G2637" s="1" t="s">
        <v>8218</v>
      </c>
      <c r="H2637" s="1" t="s">
        <v>8224</v>
      </c>
      <c r="I2637" s="1" t="s">
        <v>8246</v>
      </c>
      <c r="J2637" s="1">
        <v>1425682174</v>
      </c>
      <c r="K2637" s="1">
        <v>1423090174</v>
      </c>
      <c r="L2637" s="1" t="b">
        <v>0</v>
      </c>
      <c r="M2637" s="1">
        <v>21</v>
      </c>
      <c r="N2637" s="1" t="b">
        <v>1</v>
      </c>
      <c r="O2637" s="1" t="s">
        <v>8299</v>
      </c>
      <c r="P2637" s="28">
        <f>F2637/D2637</f>
        <v>1.0009999999999999</v>
      </c>
      <c r="Q2637" s="29">
        <f>IF(M2637&gt;0,F2637/M2637,0)</f>
        <v>143</v>
      </c>
      <c r="R2637" s="9" t="str">
        <f>LEFT(O2637,SEARCH("/",O2637,1)-1)</f>
        <v>music</v>
      </c>
      <c r="S2637" s="26" t="str">
        <f>RIGHT(O2637,LEN(O2637)-SEARCH("/",O2637,1))</f>
        <v>classical music</v>
      </c>
      <c r="T2637" s="27">
        <f>(((K2637/60)/60)/24)+DATE(1970,1,1)</f>
        <v>42039.951087962967</v>
      </c>
      <c r="U2637" s="5" t="str">
        <f>TEXT(T2637,"mmm")</f>
        <v>Feb</v>
      </c>
      <c r="V2637" s="5" t="str">
        <f>TEXT(T2637,"yyyy")</f>
        <v>2015</v>
      </c>
      <c r="W2637" s="5" t="str">
        <f>TEXT(Y2637,"mmm")</f>
        <v>Mar</v>
      </c>
      <c r="X2637" s="1" t="str">
        <f>TEXT(Y2637,"yyyy")</f>
        <v>2015</v>
      </c>
      <c r="Y2637" s="27">
        <f>(((J2637/60)/60)/24)+DATE(1970,1,1)</f>
        <v>42069.951087962967</v>
      </c>
    </row>
    <row r="2638" spans="1:25" ht="32" x14ac:dyDescent="0.2">
      <c r="A2638" s="1">
        <v>2586</v>
      </c>
      <c r="B2638" s="7" t="s">
        <v>2586</v>
      </c>
      <c r="C2638" s="7" t="s">
        <v>6696</v>
      </c>
      <c r="D2638" s="1">
        <v>3000</v>
      </c>
      <c r="E2638" s="37" t="str">
        <f>VLOOKUP(D2638,'Vlookup Table Bonus Point'!$C$3:$D$26,2,TRUE)</f>
        <v>1000 to 4999</v>
      </c>
      <c r="F2638" s="1">
        <v>5</v>
      </c>
      <c r="G2638" s="1" t="s">
        <v>8220</v>
      </c>
      <c r="H2638" s="1" t="s">
        <v>8224</v>
      </c>
      <c r="I2638" s="1" t="s">
        <v>8246</v>
      </c>
      <c r="J2638" s="1">
        <v>1451030136</v>
      </c>
      <c r="K2638" s="1">
        <v>1448438136</v>
      </c>
      <c r="L2638" s="1" t="b">
        <v>0</v>
      </c>
      <c r="M2638" s="1">
        <v>1</v>
      </c>
      <c r="N2638" s="1" t="b">
        <v>0</v>
      </c>
      <c r="O2638" s="1" t="s">
        <v>8283</v>
      </c>
      <c r="P2638" s="28">
        <f>F2638/D2638</f>
        <v>1.6666666666666668E-3</v>
      </c>
      <c r="Q2638" s="29">
        <f>IF(M2638&gt;0,F2638/M2638,0)</f>
        <v>5</v>
      </c>
      <c r="R2638" s="9" t="str">
        <f>LEFT(O2638,SEARCH("/",O2638,1)-1)</f>
        <v>food</v>
      </c>
      <c r="S2638" s="26" t="str">
        <f>RIGHT(O2638,LEN(O2638)-SEARCH("/",O2638,1))</f>
        <v>food trucks</v>
      </c>
      <c r="T2638" s="27">
        <f>(((K2638/60)/60)/24)+DATE(1970,1,1)</f>
        <v>42333.330277777779</v>
      </c>
      <c r="U2638" s="5" t="str">
        <f>TEXT(T2638,"mmm")</f>
        <v>Nov</v>
      </c>
      <c r="V2638" s="5" t="str">
        <f>TEXT(T2638,"yyyy")</f>
        <v>2015</v>
      </c>
      <c r="W2638" s="5" t="str">
        <f>TEXT(Y2638,"mmm")</f>
        <v>Dec</v>
      </c>
      <c r="X2638" s="1" t="str">
        <f>TEXT(Y2638,"yyyy")</f>
        <v>2015</v>
      </c>
      <c r="Y2638" s="27">
        <f>(((J2638/60)/60)/24)+DATE(1970,1,1)</f>
        <v>42363.330277777779</v>
      </c>
    </row>
    <row r="2639" spans="1:25" ht="48" x14ac:dyDescent="0.2">
      <c r="A2639" s="1">
        <v>2590</v>
      </c>
      <c r="B2639" s="7" t="s">
        <v>2590</v>
      </c>
      <c r="C2639" s="7" t="s">
        <v>6700</v>
      </c>
      <c r="D2639" s="1">
        <v>3000</v>
      </c>
      <c r="E2639" s="37" t="str">
        <f>VLOOKUP(D2639,'Vlookup Table Bonus Point'!$C$3:$D$26,2,TRUE)</f>
        <v>1000 to 4999</v>
      </c>
      <c r="F2639" s="1">
        <v>0</v>
      </c>
      <c r="G2639" s="1" t="s">
        <v>8220</v>
      </c>
      <c r="H2639" s="1" t="s">
        <v>8225</v>
      </c>
      <c r="I2639" s="1" t="s">
        <v>8247</v>
      </c>
      <c r="J2639" s="1">
        <v>1453817297</v>
      </c>
      <c r="K2639" s="1">
        <v>1453212497</v>
      </c>
      <c r="L2639" s="1" t="b">
        <v>0</v>
      </c>
      <c r="M2639" s="1">
        <v>0</v>
      </c>
      <c r="N2639" s="1" t="b">
        <v>0</v>
      </c>
      <c r="O2639" s="1" t="s">
        <v>8283</v>
      </c>
      <c r="P2639" s="28">
        <f>F2639/D2639</f>
        <v>0</v>
      </c>
      <c r="Q2639" s="29">
        <f>IF(M2639&gt;0,F2639/M2639,0)</f>
        <v>0</v>
      </c>
      <c r="R2639" s="9" t="str">
        <f>LEFT(O2639,SEARCH("/",O2639,1)-1)</f>
        <v>food</v>
      </c>
      <c r="S2639" s="26" t="str">
        <f>RIGHT(O2639,LEN(O2639)-SEARCH("/",O2639,1))</f>
        <v>food trucks</v>
      </c>
      <c r="T2639" s="27">
        <f>(((K2639/60)/60)/24)+DATE(1970,1,1)</f>
        <v>42388.589085648149</v>
      </c>
      <c r="U2639" s="5" t="str">
        <f>TEXT(T2639,"mmm")</f>
        <v>Jan</v>
      </c>
      <c r="V2639" s="5" t="str">
        <f>TEXT(T2639,"yyyy")</f>
        <v>2016</v>
      </c>
      <c r="W2639" s="5" t="str">
        <f>TEXT(Y2639,"mmm")</f>
        <v>Jan</v>
      </c>
      <c r="X2639" s="1" t="str">
        <f>TEXT(Y2639,"yyyy")</f>
        <v>2016</v>
      </c>
      <c r="Y2639" s="27">
        <f>(((J2639/60)/60)/24)+DATE(1970,1,1)</f>
        <v>42395.589085648149</v>
      </c>
    </row>
    <row r="2640" spans="1:25" ht="32" x14ac:dyDescent="0.2">
      <c r="A2640" s="1">
        <v>2598</v>
      </c>
      <c r="B2640" s="7" t="s">
        <v>2598</v>
      </c>
      <c r="C2640" s="7" t="s">
        <v>6708</v>
      </c>
      <c r="D2640" s="1">
        <v>3000</v>
      </c>
      <c r="E2640" s="37" t="str">
        <f>VLOOKUP(D2640,'Vlookup Table Bonus Point'!$C$3:$D$26,2,TRUE)</f>
        <v>1000 to 4999</v>
      </c>
      <c r="F2640" s="1">
        <v>1170</v>
      </c>
      <c r="G2640" s="1" t="s">
        <v>8220</v>
      </c>
      <c r="H2640" s="1" t="s">
        <v>8223</v>
      </c>
      <c r="I2640" s="1" t="s">
        <v>8245</v>
      </c>
      <c r="J2640" s="1">
        <v>1443039001</v>
      </c>
      <c r="K2640" s="1">
        <v>1440447001</v>
      </c>
      <c r="L2640" s="1" t="b">
        <v>0</v>
      </c>
      <c r="M2640" s="1">
        <v>14</v>
      </c>
      <c r="N2640" s="1" t="b">
        <v>0</v>
      </c>
      <c r="O2640" s="1" t="s">
        <v>8283</v>
      </c>
      <c r="P2640" s="28">
        <f>F2640/D2640</f>
        <v>0.39</v>
      </c>
      <c r="Q2640" s="29">
        <f>IF(M2640&gt;0,F2640/M2640,0)</f>
        <v>83.571428571428569</v>
      </c>
      <c r="R2640" s="9" t="str">
        <f>LEFT(O2640,SEARCH("/",O2640,1)-1)</f>
        <v>food</v>
      </c>
      <c r="S2640" s="26" t="str">
        <f>RIGHT(O2640,LEN(O2640)-SEARCH("/",O2640,1))</f>
        <v>food trucks</v>
      </c>
      <c r="T2640" s="27">
        <f>(((K2640/60)/60)/24)+DATE(1970,1,1)</f>
        <v>42240.840289351851</v>
      </c>
      <c r="U2640" s="5" t="str">
        <f>TEXT(T2640,"mmm")</f>
        <v>Aug</v>
      </c>
      <c r="V2640" s="5" t="str">
        <f>TEXT(T2640,"yyyy")</f>
        <v>2015</v>
      </c>
      <c r="W2640" s="5" t="str">
        <f>TEXT(Y2640,"mmm")</f>
        <v>Sep</v>
      </c>
      <c r="X2640" s="1" t="str">
        <f>TEXT(Y2640,"yyyy")</f>
        <v>2015</v>
      </c>
      <c r="Y2640" s="27">
        <f>(((J2640/60)/60)/24)+DATE(1970,1,1)</f>
        <v>42270.840289351851</v>
      </c>
    </row>
    <row r="2641" spans="1:25" ht="64" x14ac:dyDescent="0.2">
      <c r="A2641" s="1">
        <v>2640</v>
      </c>
      <c r="B2641" s="7" t="s">
        <v>2640</v>
      </c>
      <c r="C2641" s="7" t="s">
        <v>6750</v>
      </c>
      <c r="D2641" s="1">
        <v>3000</v>
      </c>
      <c r="E2641" s="37" t="str">
        <f>VLOOKUP(D2641,'Vlookup Table Bonus Point'!$C$3:$D$26,2,TRUE)</f>
        <v>1000 to 4999</v>
      </c>
      <c r="F2641" s="1">
        <v>3170</v>
      </c>
      <c r="G2641" s="1" t="s">
        <v>8218</v>
      </c>
      <c r="H2641" s="1" t="s">
        <v>8223</v>
      </c>
      <c r="I2641" s="1" t="s">
        <v>8245</v>
      </c>
      <c r="J2641" s="1">
        <v>1433735474</v>
      </c>
      <c r="K2641" s="1">
        <v>1428551474</v>
      </c>
      <c r="L2641" s="1" t="b">
        <v>0</v>
      </c>
      <c r="M2641" s="1">
        <v>69</v>
      </c>
      <c r="N2641" s="1" t="b">
        <v>1</v>
      </c>
      <c r="O2641" s="1" t="s">
        <v>8300</v>
      </c>
      <c r="P2641" s="28">
        <f>F2641/D2641</f>
        <v>1.0566666666666666</v>
      </c>
      <c r="Q2641" s="29">
        <f>IF(M2641&gt;0,F2641/M2641,0)</f>
        <v>45.94202898550725</v>
      </c>
      <c r="R2641" s="9" t="str">
        <f>LEFT(O2641,SEARCH("/",O2641,1)-1)</f>
        <v>technology</v>
      </c>
      <c r="S2641" s="26" t="str">
        <f>RIGHT(O2641,LEN(O2641)-SEARCH("/",O2641,1))</f>
        <v>space exploration</v>
      </c>
      <c r="T2641" s="27">
        <f>(((K2641/60)/60)/24)+DATE(1970,1,1)</f>
        <v>42103.160578703704</v>
      </c>
      <c r="U2641" s="5" t="str">
        <f>TEXT(T2641,"mmm")</f>
        <v>Apr</v>
      </c>
      <c r="V2641" s="5" t="str">
        <f>TEXT(T2641,"yyyy")</f>
        <v>2015</v>
      </c>
      <c r="W2641" s="5" t="str">
        <f>TEXT(Y2641,"mmm")</f>
        <v>Jun</v>
      </c>
      <c r="X2641" s="1" t="str">
        <f>TEXT(Y2641,"yyyy")</f>
        <v>2015</v>
      </c>
      <c r="Y2641" s="27">
        <f>(((J2641/60)/60)/24)+DATE(1970,1,1)</f>
        <v>42163.160578703704</v>
      </c>
    </row>
    <row r="2642" spans="1:25" ht="48" x14ac:dyDescent="0.2">
      <c r="A2642" s="1">
        <v>2746</v>
      </c>
      <c r="B2642" s="7" t="s">
        <v>2746</v>
      </c>
      <c r="C2642" s="7" t="s">
        <v>6856</v>
      </c>
      <c r="D2642" s="1">
        <v>3000</v>
      </c>
      <c r="E2642" s="37" t="str">
        <f>VLOOKUP(D2642,'Vlookup Table Bonus Point'!$C$3:$D$26,2,TRUE)</f>
        <v>1000 to 4999</v>
      </c>
      <c r="F2642" s="1">
        <v>801</v>
      </c>
      <c r="G2642" s="1" t="s">
        <v>8220</v>
      </c>
      <c r="H2642" s="1" t="s">
        <v>8223</v>
      </c>
      <c r="I2642" s="1" t="s">
        <v>8245</v>
      </c>
      <c r="J2642" s="1">
        <v>1409337911</v>
      </c>
      <c r="K2642" s="1">
        <v>1406745911</v>
      </c>
      <c r="L2642" s="1" t="b">
        <v>0</v>
      </c>
      <c r="M2642" s="1">
        <v>19</v>
      </c>
      <c r="N2642" s="1" t="b">
        <v>0</v>
      </c>
      <c r="O2642" s="1" t="s">
        <v>8303</v>
      </c>
      <c r="P2642" s="28">
        <f>F2642/D2642</f>
        <v>0.26700000000000002</v>
      </c>
      <c r="Q2642" s="29">
        <f>IF(M2642&gt;0,F2642/M2642,0)</f>
        <v>42.157894736842103</v>
      </c>
      <c r="R2642" s="9" t="str">
        <f>LEFT(O2642,SEARCH("/",O2642,1)-1)</f>
        <v>publishing</v>
      </c>
      <c r="S2642" s="26" t="str">
        <f>RIGHT(O2642,LEN(O2642)-SEARCH("/",O2642,1))</f>
        <v>children's books</v>
      </c>
      <c r="T2642" s="27">
        <f>(((K2642/60)/60)/24)+DATE(1970,1,1)</f>
        <v>41850.781377314815</v>
      </c>
      <c r="U2642" s="5" t="str">
        <f>TEXT(T2642,"mmm")</f>
        <v>Jul</v>
      </c>
      <c r="V2642" s="5" t="str">
        <f>TEXT(T2642,"yyyy")</f>
        <v>2014</v>
      </c>
      <c r="W2642" s="5" t="str">
        <f>TEXT(Y2642,"mmm")</f>
        <v>Aug</v>
      </c>
      <c r="X2642" s="1" t="str">
        <f>TEXT(Y2642,"yyyy")</f>
        <v>2014</v>
      </c>
      <c r="Y2642" s="27">
        <f>(((J2642/60)/60)/24)+DATE(1970,1,1)</f>
        <v>41880.781377314815</v>
      </c>
    </row>
    <row r="2643" spans="1:25" ht="48" x14ac:dyDescent="0.2">
      <c r="A2643" s="1">
        <v>2777</v>
      </c>
      <c r="B2643" s="7" t="s">
        <v>2777</v>
      </c>
      <c r="C2643" s="7" t="s">
        <v>6887</v>
      </c>
      <c r="D2643" s="1">
        <v>3000</v>
      </c>
      <c r="E2643" s="37" t="str">
        <f>VLOOKUP(D2643,'Vlookup Table Bonus Point'!$C$3:$D$26,2,TRUE)</f>
        <v>1000 to 4999</v>
      </c>
      <c r="F2643" s="1">
        <v>10</v>
      </c>
      <c r="G2643" s="1" t="s">
        <v>8220</v>
      </c>
      <c r="H2643" s="1" t="s">
        <v>8223</v>
      </c>
      <c r="I2643" s="1" t="s">
        <v>8245</v>
      </c>
      <c r="J2643" s="1">
        <v>1437149004</v>
      </c>
      <c r="K2643" s="1">
        <v>1434557004</v>
      </c>
      <c r="L2643" s="1" t="b">
        <v>0</v>
      </c>
      <c r="M2643" s="1">
        <v>1</v>
      </c>
      <c r="N2643" s="1" t="b">
        <v>0</v>
      </c>
      <c r="O2643" s="1" t="s">
        <v>8303</v>
      </c>
      <c r="P2643" s="28">
        <f>F2643/D2643</f>
        <v>3.3333333333333335E-3</v>
      </c>
      <c r="Q2643" s="29">
        <f>IF(M2643&gt;0,F2643/M2643,0)</f>
        <v>10</v>
      </c>
      <c r="R2643" s="9" t="str">
        <f>LEFT(O2643,SEARCH("/",O2643,1)-1)</f>
        <v>publishing</v>
      </c>
      <c r="S2643" s="26" t="str">
        <f>RIGHT(O2643,LEN(O2643)-SEARCH("/",O2643,1))</f>
        <v>children's books</v>
      </c>
      <c r="T2643" s="27">
        <f>(((K2643/60)/60)/24)+DATE(1970,1,1)</f>
        <v>42172.669027777782</v>
      </c>
      <c r="U2643" s="5" t="str">
        <f>TEXT(T2643,"mmm")</f>
        <v>Jun</v>
      </c>
      <c r="V2643" s="5" t="str">
        <f>TEXT(T2643,"yyyy")</f>
        <v>2015</v>
      </c>
      <c r="W2643" s="5" t="str">
        <f>TEXT(Y2643,"mmm")</f>
        <v>Jul</v>
      </c>
      <c r="X2643" s="1" t="str">
        <f>TEXT(Y2643,"yyyy")</f>
        <v>2015</v>
      </c>
      <c r="Y2643" s="27">
        <f>(((J2643/60)/60)/24)+DATE(1970,1,1)</f>
        <v>42202.669027777782</v>
      </c>
    </row>
    <row r="2644" spans="1:25" ht="32" x14ac:dyDescent="0.2">
      <c r="A2644" s="1">
        <v>2789</v>
      </c>
      <c r="B2644" s="7" t="s">
        <v>2789</v>
      </c>
      <c r="C2644" s="7" t="s">
        <v>6899</v>
      </c>
      <c r="D2644" s="1">
        <v>3000</v>
      </c>
      <c r="E2644" s="37" t="str">
        <f>VLOOKUP(D2644,'Vlookup Table Bonus Point'!$C$3:$D$26,2,TRUE)</f>
        <v>1000 to 4999</v>
      </c>
      <c r="F2644" s="1">
        <v>3035</v>
      </c>
      <c r="G2644" s="1" t="s">
        <v>8218</v>
      </c>
      <c r="H2644" s="1" t="s">
        <v>8223</v>
      </c>
      <c r="I2644" s="1" t="s">
        <v>8245</v>
      </c>
      <c r="J2644" s="1">
        <v>1426132800</v>
      </c>
      <c r="K2644" s="1">
        <v>1424477934</v>
      </c>
      <c r="L2644" s="1" t="b">
        <v>0</v>
      </c>
      <c r="M2644" s="1">
        <v>24</v>
      </c>
      <c r="N2644" s="1" t="b">
        <v>1</v>
      </c>
      <c r="O2644" s="1" t="s">
        <v>8270</v>
      </c>
      <c r="P2644" s="28">
        <f>F2644/D2644</f>
        <v>1.0116666666666667</v>
      </c>
      <c r="Q2644" s="29">
        <f>IF(M2644&gt;0,F2644/M2644,0)</f>
        <v>126.45833333333333</v>
      </c>
      <c r="R2644" s="9" t="str">
        <f>LEFT(O2644,SEARCH("/",O2644,1)-1)</f>
        <v>theater</v>
      </c>
      <c r="S2644" s="26" t="str">
        <f>RIGHT(O2644,LEN(O2644)-SEARCH("/",O2644,1))</f>
        <v>plays</v>
      </c>
      <c r="T2644" s="27">
        <f>(((K2644/60)/60)/24)+DATE(1970,1,1)</f>
        <v>42056.013124999998</v>
      </c>
      <c r="U2644" s="5" t="str">
        <f>TEXT(T2644,"mmm")</f>
        <v>Feb</v>
      </c>
      <c r="V2644" s="5" t="str">
        <f>TEXT(T2644,"yyyy")</f>
        <v>2015</v>
      </c>
      <c r="W2644" s="5" t="str">
        <f>TEXT(Y2644,"mmm")</f>
        <v>Mar</v>
      </c>
      <c r="X2644" s="1" t="str">
        <f>TEXT(Y2644,"yyyy")</f>
        <v>2015</v>
      </c>
      <c r="Y2644" s="27">
        <f>(((J2644/60)/60)/24)+DATE(1970,1,1)</f>
        <v>42075.166666666672</v>
      </c>
    </row>
    <row r="2645" spans="1:25" ht="48" x14ac:dyDescent="0.2">
      <c r="A2645" s="1">
        <v>2790</v>
      </c>
      <c r="B2645" s="7" t="s">
        <v>2790</v>
      </c>
      <c r="C2645" s="7" t="s">
        <v>6900</v>
      </c>
      <c r="D2645" s="1">
        <v>3000</v>
      </c>
      <c r="E2645" s="37" t="str">
        <f>VLOOKUP(D2645,'Vlookup Table Bonus Point'!$C$3:$D$26,2,TRUE)</f>
        <v>1000 to 4999</v>
      </c>
      <c r="F2645" s="1">
        <v>3160</v>
      </c>
      <c r="G2645" s="1" t="s">
        <v>8218</v>
      </c>
      <c r="H2645" s="1" t="s">
        <v>8223</v>
      </c>
      <c r="I2645" s="1" t="s">
        <v>8245</v>
      </c>
      <c r="J2645" s="1">
        <v>1423693903</v>
      </c>
      <c r="K2645" s="1">
        <v>1421101903</v>
      </c>
      <c r="L2645" s="1" t="b">
        <v>0</v>
      </c>
      <c r="M2645" s="1">
        <v>66</v>
      </c>
      <c r="N2645" s="1" t="b">
        <v>1</v>
      </c>
      <c r="O2645" s="1" t="s">
        <v>8270</v>
      </c>
      <c r="P2645" s="28">
        <f>F2645/D2645</f>
        <v>1.0533333333333332</v>
      </c>
      <c r="Q2645" s="29">
        <f>IF(M2645&gt;0,F2645/M2645,0)</f>
        <v>47.878787878787875</v>
      </c>
      <c r="R2645" s="9" t="str">
        <f>LEFT(O2645,SEARCH("/",O2645,1)-1)</f>
        <v>theater</v>
      </c>
      <c r="S2645" s="26" t="str">
        <f>RIGHT(O2645,LEN(O2645)-SEARCH("/",O2645,1))</f>
        <v>plays</v>
      </c>
      <c r="T2645" s="27">
        <f>(((K2645/60)/60)/24)+DATE(1970,1,1)</f>
        <v>42016.938692129625</v>
      </c>
      <c r="U2645" s="5" t="str">
        <f>TEXT(T2645,"mmm")</f>
        <v>Jan</v>
      </c>
      <c r="V2645" s="5" t="str">
        <f>TEXT(T2645,"yyyy")</f>
        <v>2015</v>
      </c>
      <c r="W2645" s="5" t="str">
        <f>TEXT(Y2645,"mmm")</f>
        <v>Feb</v>
      </c>
      <c r="X2645" s="1" t="str">
        <f>TEXT(Y2645,"yyyy")</f>
        <v>2015</v>
      </c>
      <c r="Y2645" s="27">
        <f>(((J2645/60)/60)/24)+DATE(1970,1,1)</f>
        <v>42046.938692129625</v>
      </c>
    </row>
    <row r="2646" spans="1:25" ht="48" x14ac:dyDescent="0.2">
      <c r="A2646" s="1">
        <v>2802</v>
      </c>
      <c r="B2646" s="7" t="s">
        <v>2802</v>
      </c>
      <c r="C2646" s="7" t="s">
        <v>6912</v>
      </c>
      <c r="D2646" s="1">
        <v>3000</v>
      </c>
      <c r="E2646" s="37" t="str">
        <f>VLOOKUP(D2646,'Vlookup Table Bonus Point'!$C$3:$D$26,2,TRUE)</f>
        <v>1000 to 4999</v>
      </c>
      <c r="F2646" s="1">
        <v>3055</v>
      </c>
      <c r="G2646" s="1" t="s">
        <v>8218</v>
      </c>
      <c r="H2646" s="1" t="s">
        <v>8224</v>
      </c>
      <c r="I2646" s="1" t="s">
        <v>8246</v>
      </c>
      <c r="J2646" s="1">
        <v>1438875107</v>
      </c>
      <c r="K2646" s="1">
        <v>1436283107</v>
      </c>
      <c r="L2646" s="1" t="b">
        <v>0</v>
      </c>
      <c r="M2646" s="1">
        <v>90</v>
      </c>
      <c r="N2646" s="1" t="b">
        <v>1</v>
      </c>
      <c r="O2646" s="1" t="s">
        <v>8270</v>
      </c>
      <c r="P2646" s="28">
        <f>F2646/D2646</f>
        <v>1.0183333333333333</v>
      </c>
      <c r="Q2646" s="29">
        <f>IF(M2646&gt;0,F2646/M2646,0)</f>
        <v>33.944444444444443</v>
      </c>
      <c r="R2646" s="9" t="str">
        <f>LEFT(O2646,SEARCH("/",O2646,1)-1)</f>
        <v>theater</v>
      </c>
      <c r="S2646" s="26" t="str">
        <f>RIGHT(O2646,LEN(O2646)-SEARCH("/",O2646,1))</f>
        <v>plays</v>
      </c>
      <c r="T2646" s="27">
        <f>(((K2646/60)/60)/24)+DATE(1970,1,1)</f>
        <v>42192.64707175926</v>
      </c>
      <c r="U2646" s="5" t="str">
        <f>TEXT(T2646,"mmm")</f>
        <v>Jul</v>
      </c>
      <c r="V2646" s="5" t="str">
        <f>TEXT(T2646,"yyyy")</f>
        <v>2015</v>
      </c>
      <c r="W2646" s="5" t="str">
        <f>TEXT(Y2646,"mmm")</f>
        <v>Aug</v>
      </c>
      <c r="X2646" s="1" t="str">
        <f>TEXT(Y2646,"yyyy")</f>
        <v>2015</v>
      </c>
      <c r="Y2646" s="27">
        <f>(((J2646/60)/60)/24)+DATE(1970,1,1)</f>
        <v>42222.64707175926</v>
      </c>
    </row>
    <row r="2647" spans="1:25" ht="48" x14ac:dyDescent="0.2">
      <c r="A2647" s="1">
        <v>2806</v>
      </c>
      <c r="B2647" s="7" t="s">
        <v>2806</v>
      </c>
      <c r="C2647" s="7" t="s">
        <v>6916</v>
      </c>
      <c r="D2647" s="1">
        <v>3000</v>
      </c>
      <c r="E2647" s="37" t="str">
        <f>VLOOKUP(D2647,'Vlookup Table Bonus Point'!$C$3:$D$26,2,TRUE)</f>
        <v>1000 to 4999</v>
      </c>
      <c r="F2647" s="1">
        <v>3363</v>
      </c>
      <c r="G2647" s="1" t="s">
        <v>8218</v>
      </c>
      <c r="H2647" s="1" t="s">
        <v>8224</v>
      </c>
      <c r="I2647" s="1" t="s">
        <v>8246</v>
      </c>
      <c r="J2647" s="1">
        <v>1438772400</v>
      </c>
      <c r="K2647" s="1">
        <v>1435645490</v>
      </c>
      <c r="L2647" s="1" t="b">
        <v>0</v>
      </c>
      <c r="M2647" s="1">
        <v>76</v>
      </c>
      <c r="N2647" s="1" t="b">
        <v>1</v>
      </c>
      <c r="O2647" s="1" t="s">
        <v>8270</v>
      </c>
      <c r="P2647" s="28">
        <f>F2647/D2647</f>
        <v>1.121</v>
      </c>
      <c r="Q2647" s="29">
        <f>IF(M2647&gt;0,F2647/M2647,0)</f>
        <v>44.25</v>
      </c>
      <c r="R2647" s="9" t="str">
        <f>LEFT(O2647,SEARCH("/",O2647,1)-1)</f>
        <v>theater</v>
      </c>
      <c r="S2647" s="26" t="str">
        <f>RIGHT(O2647,LEN(O2647)-SEARCH("/",O2647,1))</f>
        <v>plays</v>
      </c>
      <c r="T2647" s="27">
        <f>(((K2647/60)/60)/24)+DATE(1970,1,1)</f>
        <v>42185.267245370371</v>
      </c>
      <c r="U2647" s="5" t="str">
        <f>TEXT(T2647,"mmm")</f>
        <v>Jun</v>
      </c>
      <c r="V2647" s="5" t="str">
        <f>TEXT(T2647,"yyyy")</f>
        <v>2015</v>
      </c>
      <c r="W2647" s="5" t="str">
        <f>TEXT(Y2647,"mmm")</f>
        <v>Aug</v>
      </c>
      <c r="X2647" s="1" t="str">
        <f>TEXT(Y2647,"yyyy")</f>
        <v>2015</v>
      </c>
      <c r="Y2647" s="27">
        <f>(((J2647/60)/60)/24)+DATE(1970,1,1)</f>
        <v>42221.458333333328</v>
      </c>
    </row>
    <row r="2648" spans="1:25" ht="48" x14ac:dyDescent="0.2">
      <c r="A2648" s="1">
        <v>2816</v>
      </c>
      <c r="B2648" s="7" t="s">
        <v>2816</v>
      </c>
      <c r="C2648" s="7" t="s">
        <v>6926</v>
      </c>
      <c r="D2648" s="1">
        <v>3000</v>
      </c>
      <c r="E2648" s="37" t="str">
        <f>VLOOKUP(D2648,'Vlookup Table Bonus Point'!$C$3:$D$26,2,TRUE)</f>
        <v>1000 to 4999</v>
      </c>
      <c r="F2648" s="1">
        <v>4247</v>
      </c>
      <c r="G2648" s="1" t="s">
        <v>8218</v>
      </c>
      <c r="H2648" s="1" t="s">
        <v>8224</v>
      </c>
      <c r="I2648" s="1" t="s">
        <v>8246</v>
      </c>
      <c r="J2648" s="1">
        <v>1438531200</v>
      </c>
      <c r="K2648" s="1">
        <v>1435921992</v>
      </c>
      <c r="L2648" s="1" t="b">
        <v>0</v>
      </c>
      <c r="M2648" s="1">
        <v>169</v>
      </c>
      <c r="N2648" s="1" t="b">
        <v>1</v>
      </c>
      <c r="O2648" s="1" t="s">
        <v>8270</v>
      </c>
      <c r="P2648" s="28">
        <f>F2648/D2648</f>
        <v>1.4156666666666666</v>
      </c>
      <c r="Q2648" s="29">
        <f>IF(M2648&gt;0,F2648/M2648,0)</f>
        <v>25.130177514792898</v>
      </c>
      <c r="R2648" s="9" t="str">
        <f>LEFT(O2648,SEARCH("/",O2648,1)-1)</f>
        <v>theater</v>
      </c>
      <c r="S2648" s="26" t="str">
        <f>RIGHT(O2648,LEN(O2648)-SEARCH("/",O2648,1))</f>
        <v>plays</v>
      </c>
      <c r="T2648" s="27">
        <f>(((K2648/60)/60)/24)+DATE(1970,1,1)</f>
        <v>42188.467499999999</v>
      </c>
      <c r="U2648" s="5" t="str">
        <f>TEXT(T2648,"mmm")</f>
        <v>Jul</v>
      </c>
      <c r="V2648" s="5" t="str">
        <f>TEXT(T2648,"yyyy")</f>
        <v>2015</v>
      </c>
      <c r="W2648" s="5" t="str">
        <f>TEXT(Y2648,"mmm")</f>
        <v>Aug</v>
      </c>
      <c r="X2648" s="1" t="str">
        <f>TEXT(Y2648,"yyyy")</f>
        <v>2015</v>
      </c>
      <c r="Y2648" s="27">
        <f>(((J2648/60)/60)/24)+DATE(1970,1,1)</f>
        <v>42218.666666666672</v>
      </c>
    </row>
    <row r="2649" spans="1:25" ht="48" x14ac:dyDescent="0.2">
      <c r="A2649" s="1">
        <v>2825</v>
      </c>
      <c r="B2649" s="7" t="s">
        <v>2825</v>
      </c>
      <c r="C2649" s="7" t="s">
        <v>6935</v>
      </c>
      <c r="D2649" s="1">
        <v>3000</v>
      </c>
      <c r="E2649" s="37" t="str">
        <f>VLOOKUP(D2649,'Vlookup Table Bonus Point'!$C$3:$D$26,2,TRUE)</f>
        <v>1000 to 4999</v>
      </c>
      <c r="F2649" s="1">
        <v>3100</v>
      </c>
      <c r="G2649" s="1" t="s">
        <v>8218</v>
      </c>
      <c r="H2649" s="1" t="s">
        <v>8224</v>
      </c>
      <c r="I2649" s="1" t="s">
        <v>8246</v>
      </c>
      <c r="J2649" s="1">
        <v>1449255686</v>
      </c>
      <c r="K2649" s="1">
        <v>1446663686</v>
      </c>
      <c r="L2649" s="1" t="b">
        <v>0</v>
      </c>
      <c r="M2649" s="1">
        <v>51</v>
      </c>
      <c r="N2649" s="1" t="b">
        <v>1</v>
      </c>
      <c r="O2649" s="1" t="s">
        <v>8270</v>
      </c>
      <c r="P2649" s="28">
        <f>F2649/D2649</f>
        <v>1.0333333333333334</v>
      </c>
      <c r="Q2649" s="29">
        <f>IF(M2649&gt;0,F2649/M2649,0)</f>
        <v>60.784313725490193</v>
      </c>
      <c r="R2649" s="9" t="str">
        <f>LEFT(O2649,SEARCH("/",O2649,1)-1)</f>
        <v>theater</v>
      </c>
      <c r="S2649" s="26" t="str">
        <f>RIGHT(O2649,LEN(O2649)-SEARCH("/",O2649,1))</f>
        <v>plays</v>
      </c>
      <c r="T2649" s="27">
        <f>(((K2649/60)/60)/24)+DATE(1970,1,1)</f>
        <v>42312.792662037042</v>
      </c>
      <c r="U2649" s="5" t="str">
        <f>TEXT(T2649,"mmm")</f>
        <v>Nov</v>
      </c>
      <c r="V2649" s="5" t="str">
        <f>TEXT(T2649,"yyyy")</f>
        <v>2015</v>
      </c>
      <c r="W2649" s="5" t="str">
        <f>TEXT(Y2649,"mmm")</f>
        <v>Dec</v>
      </c>
      <c r="X2649" s="1" t="str">
        <f>TEXT(Y2649,"yyyy")</f>
        <v>2015</v>
      </c>
      <c r="Y2649" s="27">
        <f>(((J2649/60)/60)/24)+DATE(1970,1,1)</f>
        <v>42342.792662037042</v>
      </c>
    </row>
    <row r="2650" spans="1:25" ht="32" x14ac:dyDescent="0.2">
      <c r="A2650" s="1">
        <v>2830</v>
      </c>
      <c r="B2650" s="7" t="s">
        <v>2830</v>
      </c>
      <c r="C2650" s="7" t="s">
        <v>6940</v>
      </c>
      <c r="D2650" s="1">
        <v>3000</v>
      </c>
      <c r="E2650" s="37" t="str">
        <f>VLOOKUP(D2650,'Vlookup Table Bonus Point'!$C$3:$D$26,2,TRUE)</f>
        <v>1000 to 4999</v>
      </c>
      <c r="F2650" s="1">
        <v>3000</v>
      </c>
      <c r="G2650" s="1" t="s">
        <v>8218</v>
      </c>
      <c r="H2650" s="1" t="s">
        <v>8223</v>
      </c>
      <c r="I2650" s="1" t="s">
        <v>8245</v>
      </c>
      <c r="J2650" s="1">
        <v>1399867140</v>
      </c>
      <c r="K2650" s="1">
        <v>1398802148</v>
      </c>
      <c r="L2650" s="1" t="b">
        <v>0</v>
      </c>
      <c r="M2650" s="1">
        <v>11</v>
      </c>
      <c r="N2650" s="1" t="b">
        <v>1</v>
      </c>
      <c r="O2650" s="1" t="s">
        <v>8270</v>
      </c>
      <c r="P2650" s="28">
        <f>F2650/D2650</f>
        <v>1</v>
      </c>
      <c r="Q2650" s="29">
        <f>IF(M2650&gt;0,F2650/M2650,0)</f>
        <v>272.72727272727275</v>
      </c>
      <c r="R2650" s="9" t="str">
        <f>LEFT(O2650,SEARCH("/",O2650,1)-1)</f>
        <v>theater</v>
      </c>
      <c r="S2650" s="26" t="str">
        <f>RIGHT(O2650,LEN(O2650)-SEARCH("/",O2650,1))</f>
        <v>plays</v>
      </c>
      <c r="T2650" s="27">
        <f>(((K2650/60)/60)/24)+DATE(1970,1,1)</f>
        <v>41758.839675925927</v>
      </c>
      <c r="U2650" s="5" t="str">
        <f>TEXT(T2650,"mmm")</f>
        <v>Apr</v>
      </c>
      <c r="V2650" s="5" t="str">
        <f>TEXT(T2650,"yyyy")</f>
        <v>2014</v>
      </c>
      <c r="W2650" s="5" t="str">
        <f>TEXT(Y2650,"mmm")</f>
        <v>May</v>
      </c>
      <c r="X2650" s="1" t="str">
        <f>TEXT(Y2650,"yyyy")</f>
        <v>2014</v>
      </c>
      <c r="Y2650" s="27">
        <f>(((J2650/60)/60)/24)+DATE(1970,1,1)</f>
        <v>41771.165972222225</v>
      </c>
    </row>
    <row r="2651" spans="1:25" ht="32" x14ac:dyDescent="0.2">
      <c r="A2651" s="1">
        <v>2831</v>
      </c>
      <c r="B2651" s="7" t="s">
        <v>2831</v>
      </c>
      <c r="C2651" s="7" t="s">
        <v>6941</v>
      </c>
      <c r="D2651" s="1">
        <v>3000</v>
      </c>
      <c r="E2651" s="37" t="str">
        <f>VLOOKUP(D2651,'Vlookup Table Bonus Point'!$C$3:$D$26,2,TRUE)</f>
        <v>1000 to 4999</v>
      </c>
      <c r="F2651" s="1">
        <v>3320</v>
      </c>
      <c r="G2651" s="1" t="s">
        <v>8218</v>
      </c>
      <c r="H2651" s="1" t="s">
        <v>8223</v>
      </c>
      <c r="I2651" s="1" t="s">
        <v>8245</v>
      </c>
      <c r="J2651" s="1">
        <v>1437076070</v>
      </c>
      <c r="K2651" s="1">
        <v>1434484070</v>
      </c>
      <c r="L2651" s="1" t="b">
        <v>0</v>
      </c>
      <c r="M2651" s="1">
        <v>52</v>
      </c>
      <c r="N2651" s="1" t="b">
        <v>1</v>
      </c>
      <c r="O2651" s="1" t="s">
        <v>8270</v>
      </c>
      <c r="P2651" s="28">
        <f>F2651/D2651</f>
        <v>1.1066666666666667</v>
      </c>
      <c r="Q2651" s="29">
        <f>IF(M2651&gt;0,F2651/M2651,0)</f>
        <v>63.846153846153847</v>
      </c>
      <c r="R2651" s="9" t="str">
        <f>LEFT(O2651,SEARCH("/",O2651,1)-1)</f>
        <v>theater</v>
      </c>
      <c r="S2651" s="26" t="str">
        <f>RIGHT(O2651,LEN(O2651)-SEARCH("/",O2651,1))</f>
        <v>plays</v>
      </c>
      <c r="T2651" s="27">
        <f>(((K2651/60)/60)/24)+DATE(1970,1,1)</f>
        <v>42171.824884259258</v>
      </c>
      <c r="U2651" s="5" t="str">
        <f>TEXT(T2651,"mmm")</f>
        <v>Jun</v>
      </c>
      <c r="V2651" s="5" t="str">
        <f>TEXT(T2651,"yyyy")</f>
        <v>2015</v>
      </c>
      <c r="W2651" s="5" t="str">
        <f>TEXT(Y2651,"mmm")</f>
        <v>Jul</v>
      </c>
      <c r="X2651" s="1" t="str">
        <f>TEXT(Y2651,"yyyy")</f>
        <v>2015</v>
      </c>
      <c r="Y2651" s="27">
        <f>(((J2651/60)/60)/24)+DATE(1970,1,1)</f>
        <v>42201.824884259258</v>
      </c>
    </row>
    <row r="2652" spans="1:25" ht="48" x14ac:dyDescent="0.2">
      <c r="A2652" s="1">
        <v>2856</v>
      </c>
      <c r="B2652" s="7" t="s">
        <v>2856</v>
      </c>
      <c r="C2652" s="7" t="s">
        <v>6966</v>
      </c>
      <c r="D2652" s="1">
        <v>3000</v>
      </c>
      <c r="E2652" s="37" t="str">
        <f>VLOOKUP(D2652,'Vlookup Table Bonus Point'!$C$3:$D$26,2,TRUE)</f>
        <v>1000 to 4999</v>
      </c>
      <c r="F2652" s="1">
        <v>146</v>
      </c>
      <c r="G2652" s="1" t="s">
        <v>8220</v>
      </c>
      <c r="H2652" s="1" t="s">
        <v>8223</v>
      </c>
      <c r="I2652" s="1" t="s">
        <v>8245</v>
      </c>
      <c r="J2652" s="1">
        <v>1439069640</v>
      </c>
      <c r="K2652" s="1">
        <v>1433897647</v>
      </c>
      <c r="L2652" s="1" t="b">
        <v>0</v>
      </c>
      <c r="M2652" s="1">
        <v>6</v>
      </c>
      <c r="N2652" s="1" t="b">
        <v>0</v>
      </c>
      <c r="O2652" s="1" t="s">
        <v>8270</v>
      </c>
      <c r="P2652" s="28">
        <f>F2652/D2652</f>
        <v>4.8666666666666664E-2</v>
      </c>
      <c r="Q2652" s="29">
        <f>IF(M2652&gt;0,F2652/M2652,0)</f>
        <v>24.333333333333332</v>
      </c>
      <c r="R2652" s="9" t="str">
        <f>LEFT(O2652,SEARCH("/",O2652,1)-1)</f>
        <v>theater</v>
      </c>
      <c r="S2652" s="26" t="str">
        <f>RIGHT(O2652,LEN(O2652)-SEARCH("/",O2652,1))</f>
        <v>plays</v>
      </c>
      <c r="T2652" s="27">
        <f>(((K2652/60)/60)/24)+DATE(1970,1,1)</f>
        <v>42165.037581018521</v>
      </c>
      <c r="U2652" s="5" t="str">
        <f>TEXT(T2652,"mmm")</f>
        <v>Jun</v>
      </c>
      <c r="V2652" s="5" t="str">
        <f>TEXT(T2652,"yyyy")</f>
        <v>2015</v>
      </c>
      <c r="W2652" s="5" t="str">
        <f>TEXT(Y2652,"mmm")</f>
        <v>Aug</v>
      </c>
      <c r="X2652" s="1" t="str">
        <f>TEXT(Y2652,"yyyy")</f>
        <v>2015</v>
      </c>
      <c r="Y2652" s="27">
        <f>(((J2652/60)/60)/24)+DATE(1970,1,1)</f>
        <v>42224.898611111115</v>
      </c>
    </row>
    <row r="2653" spans="1:25" ht="32" x14ac:dyDescent="0.2">
      <c r="A2653" s="1">
        <v>2872</v>
      </c>
      <c r="B2653" s="7" t="s">
        <v>2872</v>
      </c>
      <c r="C2653" s="7" t="s">
        <v>6982</v>
      </c>
      <c r="D2653" s="1">
        <v>3000</v>
      </c>
      <c r="E2653" s="37" t="str">
        <f>VLOOKUP(D2653,'Vlookup Table Bonus Point'!$C$3:$D$26,2,TRUE)</f>
        <v>1000 to 4999</v>
      </c>
      <c r="F2653" s="1">
        <v>0</v>
      </c>
      <c r="G2653" s="1" t="s">
        <v>8220</v>
      </c>
      <c r="H2653" s="1" t="s">
        <v>8223</v>
      </c>
      <c r="I2653" s="1" t="s">
        <v>8245</v>
      </c>
      <c r="J2653" s="1">
        <v>1434768438</v>
      </c>
      <c r="K2653" s="1">
        <v>1429584438</v>
      </c>
      <c r="L2653" s="1" t="b">
        <v>0</v>
      </c>
      <c r="M2653" s="1">
        <v>0</v>
      </c>
      <c r="N2653" s="1" t="b">
        <v>0</v>
      </c>
      <c r="O2653" s="1" t="s">
        <v>8270</v>
      </c>
      <c r="P2653" s="28">
        <f>F2653/D2653</f>
        <v>0</v>
      </c>
      <c r="Q2653" s="29">
        <f>IF(M2653&gt;0,F2653/M2653,0)</f>
        <v>0</v>
      </c>
      <c r="R2653" s="9" t="str">
        <f>LEFT(O2653,SEARCH("/",O2653,1)-1)</f>
        <v>theater</v>
      </c>
      <c r="S2653" s="26" t="str">
        <f>RIGHT(O2653,LEN(O2653)-SEARCH("/",O2653,1))</f>
        <v>plays</v>
      </c>
      <c r="T2653" s="27">
        <f>(((K2653/60)/60)/24)+DATE(1970,1,1)</f>
        <v>42115.11618055556</v>
      </c>
      <c r="U2653" s="5" t="str">
        <f>TEXT(T2653,"mmm")</f>
        <v>Apr</v>
      </c>
      <c r="V2653" s="5" t="str">
        <f>TEXT(T2653,"yyyy")</f>
        <v>2015</v>
      </c>
      <c r="W2653" s="5" t="str">
        <f>TEXT(Y2653,"mmm")</f>
        <v>Jun</v>
      </c>
      <c r="X2653" s="1" t="str">
        <f>TEXT(Y2653,"yyyy")</f>
        <v>2015</v>
      </c>
      <c r="Y2653" s="27">
        <f>(((J2653/60)/60)/24)+DATE(1970,1,1)</f>
        <v>42175.11618055556</v>
      </c>
    </row>
    <row r="2654" spans="1:25" ht="48" x14ac:dyDescent="0.2">
      <c r="A2654" s="1">
        <v>2878</v>
      </c>
      <c r="B2654" s="7" t="s">
        <v>2878</v>
      </c>
      <c r="C2654" s="7" t="s">
        <v>6988</v>
      </c>
      <c r="D2654" s="1">
        <v>3000</v>
      </c>
      <c r="E2654" s="37" t="str">
        <f>VLOOKUP(D2654,'Vlookup Table Bonus Point'!$C$3:$D$26,2,TRUE)</f>
        <v>1000 to 4999</v>
      </c>
      <c r="F2654" s="1">
        <v>63</v>
      </c>
      <c r="G2654" s="1" t="s">
        <v>8220</v>
      </c>
      <c r="H2654" s="1" t="s">
        <v>8224</v>
      </c>
      <c r="I2654" s="1" t="s">
        <v>8246</v>
      </c>
      <c r="J2654" s="1">
        <v>1435934795</v>
      </c>
      <c r="K2654" s="1">
        <v>1430750795</v>
      </c>
      <c r="L2654" s="1" t="b">
        <v>0</v>
      </c>
      <c r="M2654" s="1">
        <v>4</v>
      </c>
      <c r="N2654" s="1" t="b">
        <v>0</v>
      </c>
      <c r="O2654" s="1" t="s">
        <v>8270</v>
      </c>
      <c r="P2654" s="28">
        <f>F2654/D2654</f>
        <v>2.1000000000000001E-2</v>
      </c>
      <c r="Q2654" s="29">
        <f>IF(M2654&gt;0,F2654/M2654,0)</f>
        <v>15.75</v>
      </c>
      <c r="R2654" s="9" t="str">
        <f>LEFT(O2654,SEARCH("/",O2654,1)-1)</f>
        <v>theater</v>
      </c>
      <c r="S2654" s="26" t="str">
        <f>RIGHT(O2654,LEN(O2654)-SEARCH("/",O2654,1))</f>
        <v>plays</v>
      </c>
      <c r="T2654" s="27">
        <f>(((K2654/60)/60)/24)+DATE(1970,1,1)</f>
        <v>42128.615682870368</v>
      </c>
      <c r="U2654" s="5" t="str">
        <f>TEXT(T2654,"mmm")</f>
        <v>May</v>
      </c>
      <c r="V2654" s="5" t="str">
        <f>TEXT(T2654,"yyyy")</f>
        <v>2015</v>
      </c>
      <c r="W2654" s="5" t="str">
        <f>TEXT(Y2654,"mmm")</f>
        <v>Jul</v>
      </c>
      <c r="X2654" s="1" t="str">
        <f>TEXT(Y2654,"yyyy")</f>
        <v>2015</v>
      </c>
      <c r="Y2654" s="27">
        <f>(((J2654/60)/60)/24)+DATE(1970,1,1)</f>
        <v>42188.615682870368</v>
      </c>
    </row>
    <row r="2655" spans="1:25" ht="48" x14ac:dyDescent="0.2">
      <c r="A2655" s="1">
        <v>2887</v>
      </c>
      <c r="B2655" s="7" t="s">
        <v>2887</v>
      </c>
      <c r="C2655" s="7" t="s">
        <v>6997</v>
      </c>
      <c r="D2655" s="1">
        <v>3000</v>
      </c>
      <c r="E2655" s="37" t="str">
        <f>VLOOKUP(D2655,'Vlookup Table Bonus Point'!$C$3:$D$26,2,TRUE)</f>
        <v>1000 to 4999</v>
      </c>
      <c r="F2655" s="1">
        <v>5</v>
      </c>
      <c r="G2655" s="1" t="s">
        <v>8220</v>
      </c>
      <c r="H2655" s="1" t="s">
        <v>8223</v>
      </c>
      <c r="I2655" s="1" t="s">
        <v>8245</v>
      </c>
      <c r="J2655" s="1">
        <v>1420971324</v>
      </c>
      <c r="K2655" s="1">
        <v>1418379324</v>
      </c>
      <c r="L2655" s="1" t="b">
        <v>0</v>
      </c>
      <c r="M2655" s="1">
        <v>1</v>
      </c>
      <c r="N2655" s="1" t="b">
        <v>0</v>
      </c>
      <c r="O2655" s="1" t="s">
        <v>8270</v>
      </c>
      <c r="P2655" s="28">
        <f>F2655/D2655</f>
        <v>1.6666666666666668E-3</v>
      </c>
      <c r="Q2655" s="29">
        <f>IF(M2655&gt;0,F2655/M2655,0)</f>
        <v>5</v>
      </c>
      <c r="R2655" s="9" t="str">
        <f>LEFT(O2655,SEARCH("/",O2655,1)-1)</f>
        <v>theater</v>
      </c>
      <c r="S2655" s="26" t="str">
        <f>RIGHT(O2655,LEN(O2655)-SEARCH("/",O2655,1))</f>
        <v>plays</v>
      </c>
      <c r="T2655" s="27">
        <f>(((K2655/60)/60)/24)+DATE(1970,1,1)</f>
        <v>41985.427361111113</v>
      </c>
      <c r="U2655" s="5" t="str">
        <f>TEXT(T2655,"mmm")</f>
        <v>Dec</v>
      </c>
      <c r="V2655" s="5" t="str">
        <f>TEXT(T2655,"yyyy")</f>
        <v>2014</v>
      </c>
      <c r="W2655" s="5" t="str">
        <f>TEXT(Y2655,"mmm")</f>
        <v>Jan</v>
      </c>
      <c r="X2655" s="1" t="str">
        <f>TEXT(Y2655,"yyyy")</f>
        <v>2015</v>
      </c>
      <c r="Y2655" s="27">
        <f>(((J2655/60)/60)/24)+DATE(1970,1,1)</f>
        <v>42015.427361111113</v>
      </c>
    </row>
    <row r="2656" spans="1:25" ht="48" x14ac:dyDescent="0.2">
      <c r="A2656" s="1">
        <v>2889</v>
      </c>
      <c r="B2656" s="7" t="s">
        <v>2889</v>
      </c>
      <c r="C2656" s="7" t="s">
        <v>6999</v>
      </c>
      <c r="D2656" s="1">
        <v>3000</v>
      </c>
      <c r="E2656" s="37" t="str">
        <f>VLOOKUP(D2656,'Vlookup Table Bonus Point'!$C$3:$D$26,2,TRUE)</f>
        <v>1000 to 4999</v>
      </c>
      <c r="F2656" s="1">
        <v>1142</v>
      </c>
      <c r="G2656" s="1" t="s">
        <v>8220</v>
      </c>
      <c r="H2656" s="1" t="s">
        <v>8223</v>
      </c>
      <c r="I2656" s="1" t="s">
        <v>8245</v>
      </c>
      <c r="J2656" s="1">
        <v>1409344985</v>
      </c>
      <c r="K2656" s="1">
        <v>1406752985</v>
      </c>
      <c r="L2656" s="1" t="b">
        <v>0</v>
      </c>
      <c r="M2656" s="1">
        <v>14</v>
      </c>
      <c r="N2656" s="1" t="b">
        <v>0</v>
      </c>
      <c r="O2656" s="1" t="s">
        <v>8270</v>
      </c>
      <c r="P2656" s="28">
        <f>F2656/D2656</f>
        <v>0.38066666666666665</v>
      </c>
      <c r="Q2656" s="29">
        <f>IF(M2656&gt;0,F2656/M2656,0)</f>
        <v>81.571428571428569</v>
      </c>
      <c r="R2656" s="9" t="str">
        <f>LEFT(O2656,SEARCH("/",O2656,1)-1)</f>
        <v>theater</v>
      </c>
      <c r="S2656" s="26" t="str">
        <f>RIGHT(O2656,LEN(O2656)-SEARCH("/",O2656,1))</f>
        <v>plays</v>
      </c>
      <c r="T2656" s="27">
        <f>(((K2656/60)/60)/24)+DATE(1970,1,1)</f>
        <v>41850.863252314812</v>
      </c>
      <c r="U2656" s="5" t="str">
        <f>TEXT(T2656,"mmm")</f>
        <v>Jul</v>
      </c>
      <c r="V2656" s="5" t="str">
        <f>TEXT(T2656,"yyyy")</f>
        <v>2014</v>
      </c>
      <c r="W2656" s="5" t="str">
        <f>TEXT(Y2656,"mmm")</f>
        <v>Aug</v>
      </c>
      <c r="X2656" s="1" t="str">
        <f>TEXT(Y2656,"yyyy")</f>
        <v>2014</v>
      </c>
      <c r="Y2656" s="27">
        <f>(((J2656/60)/60)/24)+DATE(1970,1,1)</f>
        <v>41880.863252314812</v>
      </c>
    </row>
    <row r="2657" spans="1:25" ht="48" x14ac:dyDescent="0.2">
      <c r="A2657" s="1">
        <v>2896</v>
      </c>
      <c r="B2657" s="7" t="s">
        <v>2896</v>
      </c>
      <c r="C2657" s="7" t="s">
        <v>7006</v>
      </c>
      <c r="D2657" s="1">
        <v>3000</v>
      </c>
      <c r="E2657" s="37" t="str">
        <f>VLOOKUP(D2657,'Vlookup Table Bonus Point'!$C$3:$D$26,2,TRUE)</f>
        <v>1000 to 4999</v>
      </c>
      <c r="F2657" s="1">
        <v>625</v>
      </c>
      <c r="G2657" s="1" t="s">
        <v>8220</v>
      </c>
      <c r="H2657" s="1" t="s">
        <v>8223</v>
      </c>
      <c r="I2657" s="1" t="s">
        <v>8245</v>
      </c>
      <c r="J2657" s="1">
        <v>1481522400</v>
      </c>
      <c r="K2657" s="1">
        <v>1480283321</v>
      </c>
      <c r="L2657" s="1" t="b">
        <v>0</v>
      </c>
      <c r="M2657" s="1">
        <v>12</v>
      </c>
      <c r="N2657" s="1" t="b">
        <v>0</v>
      </c>
      <c r="O2657" s="1" t="s">
        <v>8270</v>
      </c>
      <c r="P2657" s="28">
        <f>F2657/D2657</f>
        <v>0.20833333333333334</v>
      </c>
      <c r="Q2657" s="29">
        <f>IF(M2657&gt;0,F2657/M2657,0)</f>
        <v>52.083333333333336</v>
      </c>
      <c r="R2657" s="9" t="str">
        <f>LEFT(O2657,SEARCH("/",O2657,1)-1)</f>
        <v>theater</v>
      </c>
      <c r="S2657" s="26" t="str">
        <f>RIGHT(O2657,LEN(O2657)-SEARCH("/",O2657,1))</f>
        <v>plays</v>
      </c>
      <c r="T2657" s="27">
        <f>(((K2657/60)/60)/24)+DATE(1970,1,1)</f>
        <v>42701.908807870372</v>
      </c>
      <c r="U2657" s="5" t="str">
        <f>TEXT(T2657,"mmm")</f>
        <v>Nov</v>
      </c>
      <c r="V2657" s="5" t="str">
        <f>TEXT(T2657,"yyyy")</f>
        <v>2016</v>
      </c>
      <c r="W2657" s="5" t="str">
        <f>TEXT(Y2657,"mmm")</f>
        <v>Dec</v>
      </c>
      <c r="X2657" s="1" t="str">
        <f>TEXT(Y2657,"yyyy")</f>
        <v>2016</v>
      </c>
      <c r="Y2657" s="27">
        <f>(((J2657/60)/60)/24)+DATE(1970,1,1)</f>
        <v>42716.25</v>
      </c>
    </row>
    <row r="2658" spans="1:25" ht="48" x14ac:dyDescent="0.2">
      <c r="A2658" s="1">
        <v>2926</v>
      </c>
      <c r="B2658" s="7" t="s">
        <v>2926</v>
      </c>
      <c r="C2658" s="7" t="s">
        <v>7036</v>
      </c>
      <c r="D2658" s="1">
        <v>3000</v>
      </c>
      <c r="E2658" s="37" t="str">
        <f>VLOOKUP(D2658,'Vlookup Table Bonus Point'!$C$3:$D$26,2,TRUE)</f>
        <v>1000 to 4999</v>
      </c>
      <c r="F2658" s="1">
        <v>3750</v>
      </c>
      <c r="G2658" s="1" t="s">
        <v>8218</v>
      </c>
      <c r="H2658" s="1" t="s">
        <v>8223</v>
      </c>
      <c r="I2658" s="1" t="s">
        <v>8245</v>
      </c>
      <c r="J2658" s="1">
        <v>1424715779</v>
      </c>
      <c r="K2658" s="1">
        <v>1423506179</v>
      </c>
      <c r="L2658" s="1" t="b">
        <v>0</v>
      </c>
      <c r="M2658" s="1">
        <v>50</v>
      </c>
      <c r="N2658" s="1" t="b">
        <v>1</v>
      </c>
      <c r="O2658" s="1" t="s">
        <v>8304</v>
      </c>
      <c r="P2658" s="28">
        <f>F2658/D2658</f>
        <v>1.25</v>
      </c>
      <c r="Q2658" s="29">
        <f>IF(M2658&gt;0,F2658/M2658,0)</f>
        <v>75</v>
      </c>
      <c r="R2658" s="9" t="str">
        <f>LEFT(O2658,SEARCH("/",O2658,1)-1)</f>
        <v>theater</v>
      </c>
      <c r="S2658" s="26" t="str">
        <f>RIGHT(O2658,LEN(O2658)-SEARCH("/",O2658,1))</f>
        <v>musical</v>
      </c>
      <c r="T2658" s="27">
        <f>(((K2658/60)/60)/24)+DATE(1970,1,1)</f>
        <v>42044.765960648147</v>
      </c>
      <c r="U2658" s="5" t="str">
        <f>TEXT(T2658,"mmm")</f>
        <v>Feb</v>
      </c>
      <c r="V2658" s="5" t="str">
        <f>TEXT(T2658,"yyyy")</f>
        <v>2015</v>
      </c>
      <c r="W2658" s="5" t="str">
        <f>TEXT(Y2658,"mmm")</f>
        <v>Feb</v>
      </c>
      <c r="X2658" s="1" t="str">
        <f>TEXT(Y2658,"yyyy")</f>
        <v>2015</v>
      </c>
      <c r="Y2658" s="27">
        <f>(((J2658/60)/60)/24)+DATE(1970,1,1)</f>
        <v>42058.765960648147</v>
      </c>
    </row>
    <row r="2659" spans="1:25" ht="48" x14ac:dyDescent="0.2">
      <c r="A2659" s="1">
        <v>2943</v>
      </c>
      <c r="B2659" s="7" t="s">
        <v>2943</v>
      </c>
      <c r="C2659" s="7" t="s">
        <v>7053</v>
      </c>
      <c r="D2659" s="1">
        <v>3000</v>
      </c>
      <c r="E2659" s="37" t="str">
        <f>VLOOKUP(D2659,'Vlookup Table Bonus Point'!$C$3:$D$26,2,TRUE)</f>
        <v>1000 to 4999</v>
      </c>
      <c r="F2659" s="1">
        <v>0</v>
      </c>
      <c r="G2659" s="1" t="s">
        <v>8220</v>
      </c>
      <c r="H2659" s="1" t="s">
        <v>8223</v>
      </c>
      <c r="I2659" s="1" t="s">
        <v>8245</v>
      </c>
      <c r="J2659" s="1">
        <v>1428894380</v>
      </c>
      <c r="K2659" s="1">
        <v>1426302380</v>
      </c>
      <c r="L2659" s="1" t="b">
        <v>0</v>
      </c>
      <c r="M2659" s="1">
        <v>0</v>
      </c>
      <c r="N2659" s="1" t="b">
        <v>0</v>
      </c>
      <c r="O2659" s="1" t="s">
        <v>8302</v>
      </c>
      <c r="P2659" s="28">
        <f>F2659/D2659</f>
        <v>0</v>
      </c>
      <c r="Q2659" s="29">
        <f>IF(M2659&gt;0,F2659/M2659,0)</f>
        <v>0</v>
      </c>
      <c r="R2659" s="9" t="str">
        <f>LEFT(O2659,SEARCH("/",O2659,1)-1)</f>
        <v>theater</v>
      </c>
      <c r="S2659" s="26" t="str">
        <f>RIGHT(O2659,LEN(O2659)-SEARCH("/",O2659,1))</f>
        <v>spaces</v>
      </c>
      <c r="T2659" s="27">
        <f>(((K2659/60)/60)/24)+DATE(1970,1,1)</f>
        <v>42077.129398148143</v>
      </c>
      <c r="U2659" s="5" t="str">
        <f>TEXT(T2659,"mmm")</f>
        <v>Mar</v>
      </c>
      <c r="V2659" s="5" t="str">
        <f>TEXT(T2659,"yyyy")</f>
        <v>2015</v>
      </c>
      <c r="W2659" s="5" t="str">
        <f>TEXT(Y2659,"mmm")</f>
        <v>Apr</v>
      </c>
      <c r="X2659" s="1" t="str">
        <f>TEXT(Y2659,"yyyy")</f>
        <v>2015</v>
      </c>
      <c r="Y2659" s="27">
        <f>(((J2659/60)/60)/24)+DATE(1970,1,1)</f>
        <v>42107.129398148143</v>
      </c>
    </row>
    <row r="2660" spans="1:25" ht="64" x14ac:dyDescent="0.2">
      <c r="A2660" s="1">
        <v>2977</v>
      </c>
      <c r="B2660" s="7" t="s">
        <v>2977</v>
      </c>
      <c r="C2660" s="7" t="s">
        <v>7087</v>
      </c>
      <c r="D2660" s="1">
        <v>3000</v>
      </c>
      <c r="E2660" s="37" t="str">
        <f>VLOOKUP(D2660,'Vlookup Table Bonus Point'!$C$3:$D$26,2,TRUE)</f>
        <v>1000 to 4999</v>
      </c>
      <c r="F2660" s="1">
        <v>3407</v>
      </c>
      <c r="G2660" s="1" t="s">
        <v>8218</v>
      </c>
      <c r="H2660" s="1" t="s">
        <v>8223</v>
      </c>
      <c r="I2660" s="1" t="s">
        <v>8245</v>
      </c>
      <c r="J2660" s="1">
        <v>1427076840</v>
      </c>
      <c r="K2660" s="1">
        <v>1421960934</v>
      </c>
      <c r="L2660" s="1" t="b">
        <v>0</v>
      </c>
      <c r="M2660" s="1">
        <v>30</v>
      </c>
      <c r="N2660" s="1" t="b">
        <v>1</v>
      </c>
      <c r="O2660" s="1" t="s">
        <v>8270</v>
      </c>
      <c r="P2660" s="28">
        <f>F2660/D2660</f>
        <v>1.1356666666666666</v>
      </c>
      <c r="Q2660" s="29">
        <f>IF(M2660&gt;0,F2660/M2660,0)</f>
        <v>113.56666666666666</v>
      </c>
      <c r="R2660" s="9" t="str">
        <f>LEFT(O2660,SEARCH("/",O2660,1)-1)</f>
        <v>theater</v>
      </c>
      <c r="S2660" s="26" t="str">
        <f>RIGHT(O2660,LEN(O2660)-SEARCH("/",O2660,1))</f>
        <v>plays</v>
      </c>
      <c r="T2660" s="27">
        <f>(((K2660/60)/60)/24)+DATE(1970,1,1)</f>
        <v>42026.88118055556</v>
      </c>
      <c r="U2660" s="5" t="str">
        <f>TEXT(T2660,"mmm")</f>
        <v>Jan</v>
      </c>
      <c r="V2660" s="5" t="str">
        <f>TEXT(T2660,"yyyy")</f>
        <v>2015</v>
      </c>
      <c r="W2660" s="5" t="str">
        <f>TEXT(Y2660,"mmm")</f>
        <v>Mar</v>
      </c>
      <c r="X2660" s="1" t="str">
        <f>TEXT(Y2660,"yyyy")</f>
        <v>2015</v>
      </c>
      <c r="Y2660" s="27">
        <f>(((J2660/60)/60)/24)+DATE(1970,1,1)</f>
        <v>42086.093055555553</v>
      </c>
    </row>
    <row r="2661" spans="1:25" ht="48" x14ac:dyDescent="0.2">
      <c r="A2661" s="1">
        <v>2980</v>
      </c>
      <c r="B2661" s="7" t="s">
        <v>2980</v>
      </c>
      <c r="C2661" s="7" t="s">
        <v>7090</v>
      </c>
      <c r="D2661" s="1">
        <v>3000</v>
      </c>
      <c r="E2661" s="37" t="str">
        <f>VLOOKUP(D2661,'Vlookup Table Bonus Point'!$C$3:$D$26,2,TRUE)</f>
        <v>1000 to 4999</v>
      </c>
      <c r="F2661" s="1">
        <v>3275</v>
      </c>
      <c r="G2661" s="1" t="s">
        <v>8218</v>
      </c>
      <c r="H2661" s="1" t="s">
        <v>8223</v>
      </c>
      <c r="I2661" s="1" t="s">
        <v>8245</v>
      </c>
      <c r="J2661" s="1">
        <v>1440381600</v>
      </c>
      <c r="K2661" s="1">
        <v>1438639130</v>
      </c>
      <c r="L2661" s="1" t="b">
        <v>0</v>
      </c>
      <c r="M2661" s="1">
        <v>24</v>
      </c>
      <c r="N2661" s="1" t="b">
        <v>1</v>
      </c>
      <c r="O2661" s="1" t="s">
        <v>8270</v>
      </c>
      <c r="P2661" s="28">
        <f>F2661/D2661</f>
        <v>1.0916666666666666</v>
      </c>
      <c r="Q2661" s="29">
        <f>IF(M2661&gt;0,F2661/M2661,0)</f>
        <v>136.45833333333334</v>
      </c>
      <c r="R2661" s="9" t="str">
        <f>LEFT(O2661,SEARCH("/",O2661,1)-1)</f>
        <v>theater</v>
      </c>
      <c r="S2661" s="26" t="str">
        <f>RIGHT(O2661,LEN(O2661)-SEARCH("/",O2661,1))</f>
        <v>plays</v>
      </c>
      <c r="T2661" s="27">
        <f>(((K2661/60)/60)/24)+DATE(1970,1,1)</f>
        <v>42219.915856481486</v>
      </c>
      <c r="U2661" s="5" t="str">
        <f>TEXT(T2661,"mmm")</f>
        <v>Aug</v>
      </c>
      <c r="V2661" s="5" t="str">
        <f>TEXT(T2661,"yyyy")</f>
        <v>2015</v>
      </c>
      <c r="W2661" s="5" t="str">
        <f>TEXT(Y2661,"mmm")</f>
        <v>Aug</v>
      </c>
      <c r="X2661" s="1" t="str">
        <f>TEXT(Y2661,"yyyy")</f>
        <v>2015</v>
      </c>
      <c r="Y2661" s="27">
        <f>(((J2661/60)/60)/24)+DATE(1970,1,1)</f>
        <v>42240.083333333328</v>
      </c>
    </row>
    <row r="2662" spans="1:25" ht="48" x14ac:dyDescent="0.2">
      <c r="A2662" s="1">
        <v>2992</v>
      </c>
      <c r="B2662" s="7" t="s">
        <v>2992</v>
      </c>
      <c r="C2662" s="7" t="s">
        <v>7102</v>
      </c>
      <c r="D2662" s="1">
        <v>3000</v>
      </c>
      <c r="E2662" s="37" t="str">
        <f>VLOOKUP(D2662,'Vlookup Table Bonus Point'!$C$3:$D$26,2,TRUE)</f>
        <v>1000 to 4999</v>
      </c>
      <c r="F2662" s="1">
        <v>3135</v>
      </c>
      <c r="G2662" s="1" t="s">
        <v>8218</v>
      </c>
      <c r="H2662" s="1" t="s">
        <v>8223</v>
      </c>
      <c r="I2662" s="1" t="s">
        <v>8245</v>
      </c>
      <c r="J2662" s="1">
        <v>1476037510</v>
      </c>
      <c r="K2662" s="1">
        <v>1473445510</v>
      </c>
      <c r="L2662" s="1" t="b">
        <v>0</v>
      </c>
      <c r="M2662" s="1">
        <v>64</v>
      </c>
      <c r="N2662" s="1" t="b">
        <v>1</v>
      </c>
      <c r="O2662" s="1" t="s">
        <v>8302</v>
      </c>
      <c r="P2662" s="28">
        <f>F2662/D2662</f>
        <v>1.0449999999999999</v>
      </c>
      <c r="Q2662" s="29">
        <f>IF(M2662&gt;0,F2662/M2662,0)</f>
        <v>48.984375</v>
      </c>
      <c r="R2662" s="9" t="str">
        <f>LEFT(O2662,SEARCH("/",O2662,1)-1)</f>
        <v>theater</v>
      </c>
      <c r="S2662" s="26" t="str">
        <f>RIGHT(O2662,LEN(O2662)-SEARCH("/",O2662,1))</f>
        <v>spaces</v>
      </c>
      <c r="T2662" s="27">
        <f>(((K2662/60)/60)/24)+DATE(1970,1,1)</f>
        <v>42622.767476851848</v>
      </c>
      <c r="U2662" s="5" t="str">
        <f>TEXT(T2662,"mmm")</f>
        <v>Sep</v>
      </c>
      <c r="V2662" s="5" t="str">
        <f>TEXT(T2662,"yyyy")</f>
        <v>2016</v>
      </c>
      <c r="W2662" s="5" t="str">
        <f>TEXT(Y2662,"mmm")</f>
        <v>Oct</v>
      </c>
      <c r="X2662" s="1" t="str">
        <f>TEXT(Y2662,"yyyy")</f>
        <v>2016</v>
      </c>
      <c r="Y2662" s="27">
        <f>(((J2662/60)/60)/24)+DATE(1970,1,1)</f>
        <v>42652.767476851848</v>
      </c>
    </row>
    <row r="2663" spans="1:25" ht="48" x14ac:dyDescent="0.2">
      <c r="A2663" s="1">
        <v>3003</v>
      </c>
      <c r="B2663" s="7" t="s">
        <v>3003</v>
      </c>
      <c r="C2663" s="7" t="s">
        <v>7113</v>
      </c>
      <c r="D2663" s="1">
        <v>3000</v>
      </c>
      <c r="E2663" s="37" t="str">
        <f>VLOOKUP(D2663,'Vlookup Table Bonus Point'!$C$3:$D$26,2,TRUE)</f>
        <v>1000 to 4999</v>
      </c>
      <c r="F2663" s="1">
        <v>3035</v>
      </c>
      <c r="G2663" s="1" t="s">
        <v>8218</v>
      </c>
      <c r="H2663" s="1" t="s">
        <v>8223</v>
      </c>
      <c r="I2663" s="1" t="s">
        <v>8245</v>
      </c>
      <c r="J2663" s="1">
        <v>1456811940</v>
      </c>
      <c r="K2663" s="1">
        <v>1454098976</v>
      </c>
      <c r="L2663" s="1" t="b">
        <v>0</v>
      </c>
      <c r="M2663" s="1">
        <v>17</v>
      </c>
      <c r="N2663" s="1" t="b">
        <v>1</v>
      </c>
      <c r="O2663" s="1" t="s">
        <v>8302</v>
      </c>
      <c r="P2663" s="28">
        <f>F2663/D2663</f>
        <v>1.0116666666666667</v>
      </c>
      <c r="Q2663" s="29">
        <f>IF(M2663&gt;0,F2663/M2663,0)</f>
        <v>178.52941176470588</v>
      </c>
      <c r="R2663" s="9" t="str">
        <f>LEFT(O2663,SEARCH("/",O2663,1)-1)</f>
        <v>theater</v>
      </c>
      <c r="S2663" s="26" t="str">
        <f>RIGHT(O2663,LEN(O2663)-SEARCH("/",O2663,1))</f>
        <v>spaces</v>
      </c>
      <c r="T2663" s="27">
        <f>(((K2663/60)/60)/24)+DATE(1970,1,1)</f>
        <v>42398.849259259259</v>
      </c>
      <c r="U2663" s="5" t="str">
        <f>TEXT(T2663,"mmm")</f>
        <v>Jan</v>
      </c>
      <c r="V2663" s="5" t="str">
        <f>TEXT(T2663,"yyyy")</f>
        <v>2016</v>
      </c>
      <c r="W2663" s="5" t="str">
        <f>TEXT(Y2663,"mmm")</f>
        <v>Mar</v>
      </c>
      <c r="X2663" s="1" t="str">
        <f>TEXT(Y2663,"yyyy")</f>
        <v>2016</v>
      </c>
      <c r="Y2663" s="27">
        <f>(((J2663/60)/60)/24)+DATE(1970,1,1)</f>
        <v>42430.249305555553</v>
      </c>
    </row>
    <row r="2664" spans="1:25" ht="48" x14ac:dyDescent="0.2">
      <c r="A2664" s="1">
        <v>3008</v>
      </c>
      <c r="B2664" s="7" t="s">
        <v>3008</v>
      </c>
      <c r="C2664" s="7" t="s">
        <v>7118</v>
      </c>
      <c r="D2664" s="1">
        <v>3000</v>
      </c>
      <c r="E2664" s="37" t="str">
        <f>VLOOKUP(D2664,'Vlookup Table Bonus Point'!$C$3:$D$26,2,TRUE)</f>
        <v>1000 to 4999</v>
      </c>
      <c r="F2664" s="1">
        <v>3035</v>
      </c>
      <c r="G2664" s="1" t="s">
        <v>8218</v>
      </c>
      <c r="H2664" s="1" t="s">
        <v>8223</v>
      </c>
      <c r="I2664" s="1" t="s">
        <v>8245</v>
      </c>
      <c r="J2664" s="1">
        <v>1453352719</v>
      </c>
      <c r="K2664" s="1">
        <v>1450760719</v>
      </c>
      <c r="L2664" s="1" t="b">
        <v>0</v>
      </c>
      <c r="M2664" s="1">
        <v>26</v>
      </c>
      <c r="N2664" s="1" t="b">
        <v>1</v>
      </c>
      <c r="O2664" s="1" t="s">
        <v>8302</v>
      </c>
      <c r="P2664" s="28">
        <f>F2664/D2664</f>
        <v>1.0116666666666667</v>
      </c>
      <c r="Q2664" s="29">
        <f>IF(M2664&gt;0,F2664/M2664,0)</f>
        <v>116.73076923076923</v>
      </c>
      <c r="R2664" s="9" t="str">
        <f>LEFT(O2664,SEARCH("/",O2664,1)-1)</f>
        <v>theater</v>
      </c>
      <c r="S2664" s="26" t="str">
        <f>RIGHT(O2664,LEN(O2664)-SEARCH("/",O2664,1))</f>
        <v>spaces</v>
      </c>
      <c r="T2664" s="27">
        <f>(((K2664/60)/60)/24)+DATE(1970,1,1)</f>
        <v>42360.212025462963</v>
      </c>
      <c r="U2664" s="5" t="str">
        <f>TEXT(T2664,"mmm")</f>
        <v>Dec</v>
      </c>
      <c r="V2664" s="5" t="str">
        <f>TEXT(T2664,"yyyy")</f>
        <v>2015</v>
      </c>
      <c r="W2664" s="5" t="str">
        <f>TEXT(Y2664,"mmm")</f>
        <v>Jan</v>
      </c>
      <c r="X2664" s="1" t="str">
        <f>TEXT(Y2664,"yyyy")</f>
        <v>2016</v>
      </c>
      <c r="Y2664" s="27">
        <f>(((J2664/60)/60)/24)+DATE(1970,1,1)</f>
        <v>42390.212025462963</v>
      </c>
    </row>
    <row r="2665" spans="1:25" ht="48" x14ac:dyDescent="0.2">
      <c r="A2665" s="1">
        <v>3033</v>
      </c>
      <c r="B2665" s="7" t="s">
        <v>3033</v>
      </c>
      <c r="C2665" s="7" t="s">
        <v>7143</v>
      </c>
      <c r="D2665" s="1">
        <v>3000</v>
      </c>
      <c r="E2665" s="37" t="str">
        <f>VLOOKUP(D2665,'Vlookup Table Bonus Point'!$C$3:$D$26,2,TRUE)</f>
        <v>1000 to 4999</v>
      </c>
      <c r="F2665" s="1">
        <v>4396</v>
      </c>
      <c r="G2665" s="1" t="s">
        <v>8218</v>
      </c>
      <c r="H2665" s="1" t="s">
        <v>8223</v>
      </c>
      <c r="I2665" s="1" t="s">
        <v>8245</v>
      </c>
      <c r="J2665" s="1">
        <v>1471487925</v>
      </c>
      <c r="K2665" s="1">
        <v>1468895925</v>
      </c>
      <c r="L2665" s="1" t="b">
        <v>0</v>
      </c>
      <c r="M2665" s="1">
        <v>23</v>
      </c>
      <c r="N2665" s="1" t="b">
        <v>1</v>
      </c>
      <c r="O2665" s="1" t="s">
        <v>8302</v>
      </c>
      <c r="P2665" s="28">
        <f>F2665/D2665</f>
        <v>1.4653333333333334</v>
      </c>
      <c r="Q2665" s="29">
        <f>IF(M2665&gt;0,F2665/M2665,0)</f>
        <v>191.13043478260869</v>
      </c>
      <c r="R2665" s="9" t="str">
        <f>LEFT(O2665,SEARCH("/",O2665,1)-1)</f>
        <v>theater</v>
      </c>
      <c r="S2665" s="26" t="str">
        <f>RIGHT(O2665,LEN(O2665)-SEARCH("/",O2665,1))</f>
        <v>spaces</v>
      </c>
      <c r="T2665" s="27">
        <f>(((K2665/60)/60)/24)+DATE(1970,1,1)</f>
        <v>42570.110243055555</v>
      </c>
      <c r="U2665" s="5" t="str">
        <f>TEXT(T2665,"mmm")</f>
        <v>Jul</v>
      </c>
      <c r="V2665" s="5" t="str">
        <f>TEXT(T2665,"yyyy")</f>
        <v>2016</v>
      </c>
      <c r="W2665" s="5" t="str">
        <f>TEXT(Y2665,"mmm")</f>
        <v>Aug</v>
      </c>
      <c r="X2665" s="1" t="str">
        <f>TEXT(Y2665,"yyyy")</f>
        <v>2016</v>
      </c>
      <c r="Y2665" s="27">
        <f>(((J2665/60)/60)/24)+DATE(1970,1,1)</f>
        <v>42600.110243055555</v>
      </c>
    </row>
    <row r="2666" spans="1:25" ht="48" x14ac:dyDescent="0.2">
      <c r="A2666" s="1">
        <v>3040</v>
      </c>
      <c r="B2666" s="7" t="s">
        <v>3040</v>
      </c>
      <c r="C2666" s="7" t="s">
        <v>7150</v>
      </c>
      <c r="D2666" s="1">
        <v>3000</v>
      </c>
      <c r="E2666" s="37" t="str">
        <f>VLOOKUP(D2666,'Vlookup Table Bonus Point'!$C$3:$D$26,2,TRUE)</f>
        <v>1000 to 4999</v>
      </c>
      <c r="F2666" s="1">
        <v>3225</v>
      </c>
      <c r="G2666" s="1" t="s">
        <v>8218</v>
      </c>
      <c r="H2666" s="1" t="s">
        <v>8223</v>
      </c>
      <c r="I2666" s="1" t="s">
        <v>8245</v>
      </c>
      <c r="J2666" s="1">
        <v>1435359600</v>
      </c>
      <c r="K2666" s="1">
        <v>1434999621</v>
      </c>
      <c r="L2666" s="1" t="b">
        <v>0</v>
      </c>
      <c r="M2666" s="1">
        <v>42</v>
      </c>
      <c r="N2666" s="1" t="b">
        <v>1</v>
      </c>
      <c r="O2666" s="1" t="s">
        <v>8302</v>
      </c>
      <c r="P2666" s="28">
        <f>F2666/D2666</f>
        <v>1.075</v>
      </c>
      <c r="Q2666" s="29">
        <f>IF(M2666&gt;0,F2666/M2666,0)</f>
        <v>76.785714285714292</v>
      </c>
      <c r="R2666" s="9" t="str">
        <f>LEFT(O2666,SEARCH("/",O2666,1)-1)</f>
        <v>theater</v>
      </c>
      <c r="S2666" s="26" t="str">
        <f>RIGHT(O2666,LEN(O2666)-SEARCH("/",O2666,1))</f>
        <v>spaces</v>
      </c>
      <c r="T2666" s="27">
        <f>(((K2666/60)/60)/24)+DATE(1970,1,1)</f>
        <v>42177.791909722218</v>
      </c>
      <c r="U2666" s="5" t="str">
        <f>TEXT(T2666,"mmm")</f>
        <v>Jun</v>
      </c>
      <c r="V2666" s="5" t="str">
        <f>TEXT(T2666,"yyyy")</f>
        <v>2015</v>
      </c>
      <c r="W2666" s="5" t="str">
        <f>TEXT(Y2666,"mmm")</f>
        <v>Jun</v>
      </c>
      <c r="X2666" s="1" t="str">
        <f>TEXT(Y2666,"yyyy")</f>
        <v>2015</v>
      </c>
      <c r="Y2666" s="27">
        <f>(((J2666/60)/60)/24)+DATE(1970,1,1)</f>
        <v>42181.958333333328</v>
      </c>
    </row>
    <row r="2667" spans="1:25" ht="48" x14ac:dyDescent="0.2">
      <c r="A2667" s="1">
        <v>3063</v>
      </c>
      <c r="B2667" s="7" t="s">
        <v>3063</v>
      </c>
      <c r="C2667" s="7" t="s">
        <v>7173</v>
      </c>
      <c r="D2667" s="1">
        <v>3000</v>
      </c>
      <c r="E2667" s="37" t="str">
        <f>VLOOKUP(D2667,'Vlookup Table Bonus Point'!$C$3:$D$26,2,TRUE)</f>
        <v>1000 to 4999</v>
      </c>
      <c r="F2667" s="1">
        <v>587</v>
      </c>
      <c r="G2667" s="1" t="s">
        <v>8220</v>
      </c>
      <c r="H2667" s="1" t="s">
        <v>8223</v>
      </c>
      <c r="I2667" s="1" t="s">
        <v>8245</v>
      </c>
      <c r="J2667" s="1">
        <v>1477174138</v>
      </c>
      <c r="K2667" s="1">
        <v>1474150138</v>
      </c>
      <c r="L2667" s="1" t="b">
        <v>0</v>
      </c>
      <c r="M2667" s="1">
        <v>23</v>
      </c>
      <c r="N2667" s="1" t="b">
        <v>0</v>
      </c>
      <c r="O2667" s="1" t="s">
        <v>8302</v>
      </c>
      <c r="P2667" s="28">
        <f>F2667/D2667</f>
        <v>0.19566666666666666</v>
      </c>
      <c r="Q2667" s="29">
        <f>IF(M2667&gt;0,F2667/M2667,0)</f>
        <v>25.521739130434781</v>
      </c>
      <c r="R2667" s="9" t="str">
        <f>LEFT(O2667,SEARCH("/",O2667,1)-1)</f>
        <v>theater</v>
      </c>
      <c r="S2667" s="26" t="str">
        <f>RIGHT(O2667,LEN(O2667)-SEARCH("/",O2667,1))</f>
        <v>spaces</v>
      </c>
      <c r="T2667" s="27">
        <f>(((K2667/60)/60)/24)+DATE(1970,1,1)</f>
        <v>42630.922893518517</v>
      </c>
      <c r="U2667" s="5" t="str">
        <f>TEXT(T2667,"mmm")</f>
        <v>Sep</v>
      </c>
      <c r="V2667" s="5" t="str">
        <f>TEXT(T2667,"yyyy")</f>
        <v>2016</v>
      </c>
      <c r="W2667" s="5" t="str">
        <f>TEXT(Y2667,"mmm")</f>
        <v>Oct</v>
      </c>
      <c r="X2667" s="1" t="str">
        <f>TEXT(Y2667,"yyyy")</f>
        <v>2016</v>
      </c>
      <c r="Y2667" s="27">
        <f>(((J2667/60)/60)/24)+DATE(1970,1,1)</f>
        <v>42665.922893518517</v>
      </c>
    </row>
    <row r="2668" spans="1:25" ht="48" x14ac:dyDescent="0.2">
      <c r="A2668" s="1">
        <v>3153</v>
      </c>
      <c r="B2668" s="7" t="s">
        <v>3153</v>
      </c>
      <c r="C2668" s="7" t="s">
        <v>7263</v>
      </c>
      <c r="D2668" s="1">
        <v>3000</v>
      </c>
      <c r="E2668" s="37" t="str">
        <f>VLOOKUP(D2668,'Vlookup Table Bonus Point'!$C$3:$D$26,2,TRUE)</f>
        <v>1000 to 4999</v>
      </c>
      <c r="F2668" s="1">
        <v>10067.5</v>
      </c>
      <c r="G2668" s="1" t="s">
        <v>8218</v>
      </c>
      <c r="H2668" s="1" t="s">
        <v>8223</v>
      </c>
      <c r="I2668" s="1" t="s">
        <v>8245</v>
      </c>
      <c r="J2668" s="1">
        <v>1304225940</v>
      </c>
      <c r="K2668" s="1">
        <v>1301542937</v>
      </c>
      <c r="L2668" s="1" t="b">
        <v>1</v>
      </c>
      <c r="M2668" s="1">
        <v>241</v>
      </c>
      <c r="N2668" s="1" t="b">
        <v>1</v>
      </c>
      <c r="O2668" s="1" t="s">
        <v>8270</v>
      </c>
      <c r="P2668" s="28">
        <f>F2668/D2668</f>
        <v>3.3558333333333334</v>
      </c>
      <c r="Q2668" s="29">
        <f>IF(M2668&gt;0,F2668/M2668,0)</f>
        <v>41.773858921161825</v>
      </c>
      <c r="R2668" s="9" t="str">
        <f>LEFT(O2668,SEARCH("/",O2668,1)-1)</f>
        <v>theater</v>
      </c>
      <c r="S2668" s="26" t="str">
        <f>RIGHT(O2668,LEN(O2668)-SEARCH("/",O2668,1))</f>
        <v>plays</v>
      </c>
      <c r="T2668" s="27">
        <f>(((K2668/60)/60)/24)+DATE(1970,1,1)</f>
        <v>40633.154363425929</v>
      </c>
      <c r="U2668" s="5" t="str">
        <f>TEXT(T2668,"mmm")</f>
        <v>Mar</v>
      </c>
      <c r="V2668" s="5" t="str">
        <f>TEXT(T2668,"yyyy")</f>
        <v>2011</v>
      </c>
      <c r="W2668" s="5" t="str">
        <f>TEXT(Y2668,"mmm")</f>
        <v>May</v>
      </c>
      <c r="X2668" s="1" t="str">
        <f>TEXT(Y2668,"yyyy")</f>
        <v>2011</v>
      </c>
      <c r="Y2668" s="27">
        <f>(((J2668/60)/60)/24)+DATE(1970,1,1)</f>
        <v>40664.207638888889</v>
      </c>
    </row>
    <row r="2669" spans="1:25" ht="32" x14ac:dyDescent="0.2">
      <c r="A2669" s="1">
        <v>3167</v>
      </c>
      <c r="B2669" s="7" t="s">
        <v>3167</v>
      </c>
      <c r="C2669" s="7" t="s">
        <v>7277</v>
      </c>
      <c r="D2669" s="1">
        <v>3000</v>
      </c>
      <c r="E2669" s="37" t="str">
        <f>VLOOKUP(D2669,'Vlookup Table Bonus Point'!$C$3:$D$26,2,TRUE)</f>
        <v>1000 to 4999</v>
      </c>
      <c r="F2669" s="1">
        <v>3485</v>
      </c>
      <c r="G2669" s="1" t="s">
        <v>8218</v>
      </c>
      <c r="H2669" s="1" t="s">
        <v>8223</v>
      </c>
      <c r="I2669" s="1" t="s">
        <v>8245</v>
      </c>
      <c r="J2669" s="1">
        <v>1406952781</v>
      </c>
      <c r="K2669" s="1">
        <v>1405743181</v>
      </c>
      <c r="L2669" s="1" t="b">
        <v>1</v>
      </c>
      <c r="M2669" s="1">
        <v>55</v>
      </c>
      <c r="N2669" s="1" t="b">
        <v>1</v>
      </c>
      <c r="O2669" s="1" t="s">
        <v>8270</v>
      </c>
      <c r="P2669" s="28">
        <f>F2669/D2669</f>
        <v>1.1616666666666666</v>
      </c>
      <c r="Q2669" s="29">
        <f>IF(M2669&gt;0,F2669/M2669,0)</f>
        <v>63.363636363636367</v>
      </c>
      <c r="R2669" s="9" t="str">
        <f>LEFT(O2669,SEARCH("/",O2669,1)-1)</f>
        <v>theater</v>
      </c>
      <c r="S2669" s="26" t="str">
        <f>RIGHT(O2669,LEN(O2669)-SEARCH("/",O2669,1))</f>
        <v>plays</v>
      </c>
      <c r="T2669" s="27">
        <f>(((K2669/60)/60)/24)+DATE(1970,1,1)</f>
        <v>41839.175706018519</v>
      </c>
      <c r="U2669" s="5" t="str">
        <f>TEXT(T2669,"mmm")</f>
        <v>Jul</v>
      </c>
      <c r="V2669" s="5" t="str">
        <f>TEXT(T2669,"yyyy")</f>
        <v>2014</v>
      </c>
      <c r="W2669" s="5" t="str">
        <f>TEXT(Y2669,"mmm")</f>
        <v>Aug</v>
      </c>
      <c r="X2669" s="1" t="str">
        <f>TEXT(Y2669,"yyyy")</f>
        <v>2014</v>
      </c>
      <c r="Y2669" s="27">
        <f>(((J2669/60)/60)/24)+DATE(1970,1,1)</f>
        <v>41853.175706018519</v>
      </c>
    </row>
    <row r="2670" spans="1:25" ht="48" x14ac:dyDescent="0.2">
      <c r="A2670" s="1">
        <v>3174</v>
      </c>
      <c r="B2670" s="7" t="s">
        <v>3174</v>
      </c>
      <c r="C2670" s="7" t="s">
        <v>7284</v>
      </c>
      <c r="D2670" s="1">
        <v>3000</v>
      </c>
      <c r="E2670" s="37" t="str">
        <f>VLOOKUP(D2670,'Vlookup Table Bonus Point'!$C$3:$D$26,2,TRUE)</f>
        <v>1000 to 4999</v>
      </c>
      <c r="F2670" s="1">
        <v>3034</v>
      </c>
      <c r="G2670" s="1" t="s">
        <v>8218</v>
      </c>
      <c r="H2670" s="1" t="s">
        <v>8223</v>
      </c>
      <c r="I2670" s="1" t="s">
        <v>8245</v>
      </c>
      <c r="J2670" s="1">
        <v>1408999508</v>
      </c>
      <c r="K2670" s="1">
        <v>1407789908</v>
      </c>
      <c r="L2670" s="1" t="b">
        <v>1</v>
      </c>
      <c r="M2670" s="1">
        <v>23</v>
      </c>
      <c r="N2670" s="1" t="b">
        <v>1</v>
      </c>
      <c r="O2670" s="1" t="s">
        <v>8270</v>
      </c>
      <c r="P2670" s="28">
        <f>F2670/D2670</f>
        <v>1.0113333333333334</v>
      </c>
      <c r="Q2670" s="29">
        <f>IF(M2670&gt;0,F2670/M2670,0)</f>
        <v>131.91304347826087</v>
      </c>
      <c r="R2670" s="9" t="str">
        <f>LEFT(O2670,SEARCH("/",O2670,1)-1)</f>
        <v>theater</v>
      </c>
      <c r="S2670" s="26" t="str">
        <f>RIGHT(O2670,LEN(O2670)-SEARCH("/",O2670,1))</f>
        <v>plays</v>
      </c>
      <c r="T2670" s="27">
        <f>(((K2670/60)/60)/24)+DATE(1970,1,1)</f>
        <v>41862.864675925928</v>
      </c>
      <c r="U2670" s="5" t="str">
        <f>TEXT(T2670,"mmm")</f>
        <v>Aug</v>
      </c>
      <c r="V2670" s="5" t="str">
        <f>TEXT(T2670,"yyyy")</f>
        <v>2014</v>
      </c>
      <c r="W2670" s="5" t="str">
        <f>TEXT(Y2670,"mmm")</f>
        <v>Aug</v>
      </c>
      <c r="X2670" s="1" t="str">
        <f>TEXT(Y2670,"yyyy")</f>
        <v>2014</v>
      </c>
      <c r="Y2670" s="27">
        <f>(((J2670/60)/60)/24)+DATE(1970,1,1)</f>
        <v>41876.864675925928</v>
      </c>
    </row>
    <row r="2671" spans="1:25" ht="48" x14ac:dyDescent="0.2">
      <c r="A2671" s="1">
        <v>3210</v>
      </c>
      <c r="B2671" s="7" t="s">
        <v>3210</v>
      </c>
      <c r="C2671" s="7" t="s">
        <v>7320</v>
      </c>
      <c r="D2671" s="1">
        <v>3000</v>
      </c>
      <c r="E2671" s="37" t="str">
        <f>VLOOKUP(D2671,'Vlookup Table Bonus Point'!$C$3:$D$26,2,TRUE)</f>
        <v>1000 to 4999</v>
      </c>
      <c r="F2671" s="1">
        <v>3773</v>
      </c>
      <c r="G2671" s="1" t="s">
        <v>8218</v>
      </c>
      <c r="H2671" s="1" t="s">
        <v>8223</v>
      </c>
      <c r="I2671" s="1" t="s">
        <v>8245</v>
      </c>
      <c r="J2671" s="1">
        <v>1338523140</v>
      </c>
      <c r="K2671" s="1">
        <v>1334442519</v>
      </c>
      <c r="L2671" s="1" t="b">
        <v>1</v>
      </c>
      <c r="M2671" s="1">
        <v>60</v>
      </c>
      <c r="N2671" s="1" t="b">
        <v>1</v>
      </c>
      <c r="O2671" s="1" t="s">
        <v>8270</v>
      </c>
      <c r="P2671" s="28">
        <f>F2671/D2671</f>
        <v>1.2576666666666667</v>
      </c>
      <c r="Q2671" s="29">
        <f>IF(M2671&gt;0,F2671/M2671,0)</f>
        <v>62.883333333333333</v>
      </c>
      <c r="R2671" s="9" t="str">
        <f>LEFT(O2671,SEARCH("/",O2671,1)-1)</f>
        <v>theater</v>
      </c>
      <c r="S2671" s="26" t="str">
        <f>RIGHT(O2671,LEN(O2671)-SEARCH("/",O2671,1))</f>
        <v>plays</v>
      </c>
      <c r="T2671" s="27">
        <f>(((K2671/60)/60)/24)+DATE(1970,1,1)</f>
        <v>41013.936562499999</v>
      </c>
      <c r="U2671" s="5" t="str">
        <f>TEXT(T2671,"mmm")</f>
        <v>Apr</v>
      </c>
      <c r="V2671" s="5" t="str">
        <f>TEXT(T2671,"yyyy")</f>
        <v>2012</v>
      </c>
      <c r="W2671" s="5" t="str">
        <f>TEXT(Y2671,"mmm")</f>
        <v>Jun</v>
      </c>
      <c r="X2671" s="1" t="str">
        <f>TEXT(Y2671,"yyyy")</f>
        <v>2012</v>
      </c>
      <c r="Y2671" s="27">
        <f>(((J2671/60)/60)/24)+DATE(1970,1,1)</f>
        <v>41061.165972222225</v>
      </c>
    </row>
    <row r="2672" spans="1:25" ht="48" x14ac:dyDescent="0.2">
      <c r="A2672" s="1">
        <v>3240</v>
      </c>
      <c r="B2672" s="7" t="s">
        <v>3240</v>
      </c>
      <c r="C2672" s="7" t="s">
        <v>7350</v>
      </c>
      <c r="D2672" s="1">
        <v>3000</v>
      </c>
      <c r="E2672" s="37" t="str">
        <f>VLOOKUP(D2672,'Vlookup Table Bonus Point'!$C$3:$D$26,2,TRUE)</f>
        <v>1000 to 4999</v>
      </c>
      <c r="F2672" s="1">
        <v>3017</v>
      </c>
      <c r="G2672" s="1" t="s">
        <v>8218</v>
      </c>
      <c r="H2672" s="1" t="s">
        <v>8224</v>
      </c>
      <c r="I2672" s="1" t="s">
        <v>8246</v>
      </c>
      <c r="J2672" s="1">
        <v>1487286000</v>
      </c>
      <c r="K2672" s="1">
        <v>1484843948</v>
      </c>
      <c r="L2672" s="1" t="b">
        <v>0</v>
      </c>
      <c r="M2672" s="1">
        <v>34</v>
      </c>
      <c r="N2672" s="1" t="b">
        <v>1</v>
      </c>
      <c r="O2672" s="1" t="s">
        <v>8270</v>
      </c>
      <c r="P2672" s="28">
        <f>F2672/D2672</f>
        <v>1.0056666666666667</v>
      </c>
      <c r="Q2672" s="29">
        <f>IF(M2672&gt;0,F2672/M2672,0)</f>
        <v>88.735294117647058</v>
      </c>
      <c r="R2672" s="9" t="str">
        <f>LEFT(O2672,SEARCH("/",O2672,1)-1)</f>
        <v>theater</v>
      </c>
      <c r="S2672" s="26" t="str">
        <f>RIGHT(O2672,LEN(O2672)-SEARCH("/",O2672,1))</f>
        <v>plays</v>
      </c>
      <c r="T2672" s="27">
        <f>(((K2672/60)/60)/24)+DATE(1970,1,1)</f>
        <v>42754.693842592591</v>
      </c>
      <c r="U2672" s="5" t="str">
        <f>TEXT(T2672,"mmm")</f>
        <v>Jan</v>
      </c>
      <c r="V2672" s="5" t="str">
        <f>TEXT(T2672,"yyyy")</f>
        <v>2017</v>
      </c>
      <c r="W2672" s="5" t="str">
        <f>TEXT(Y2672,"mmm")</f>
        <v>Feb</v>
      </c>
      <c r="X2672" s="1" t="str">
        <f>TEXT(Y2672,"yyyy")</f>
        <v>2017</v>
      </c>
      <c r="Y2672" s="27">
        <f>(((J2672/60)/60)/24)+DATE(1970,1,1)</f>
        <v>42782.958333333328</v>
      </c>
    </row>
    <row r="2673" spans="1:25" ht="48" x14ac:dyDescent="0.2">
      <c r="A2673" s="1">
        <v>3284</v>
      </c>
      <c r="B2673" s="7" t="s">
        <v>3284</v>
      </c>
      <c r="C2673" s="7" t="s">
        <v>7394</v>
      </c>
      <c r="D2673" s="1">
        <v>3000</v>
      </c>
      <c r="E2673" s="37" t="str">
        <f>VLOOKUP(D2673,'Vlookup Table Bonus Point'!$C$3:$D$26,2,TRUE)</f>
        <v>1000 to 4999</v>
      </c>
      <c r="F2673" s="1">
        <v>3048</v>
      </c>
      <c r="G2673" s="1" t="s">
        <v>8218</v>
      </c>
      <c r="H2673" s="1" t="s">
        <v>8223</v>
      </c>
      <c r="I2673" s="1" t="s">
        <v>8245</v>
      </c>
      <c r="J2673" s="1">
        <v>1454047140</v>
      </c>
      <c r="K2673" s="1">
        <v>1452546853</v>
      </c>
      <c r="L2673" s="1" t="b">
        <v>0</v>
      </c>
      <c r="M2673" s="1">
        <v>15</v>
      </c>
      <c r="N2673" s="1" t="b">
        <v>1</v>
      </c>
      <c r="O2673" s="1" t="s">
        <v>8270</v>
      </c>
      <c r="P2673" s="28">
        <f>F2673/D2673</f>
        <v>1.016</v>
      </c>
      <c r="Q2673" s="29">
        <f>IF(M2673&gt;0,F2673/M2673,0)</f>
        <v>203.2</v>
      </c>
      <c r="R2673" s="9" t="str">
        <f>LEFT(O2673,SEARCH("/",O2673,1)-1)</f>
        <v>theater</v>
      </c>
      <c r="S2673" s="26" t="str">
        <f>RIGHT(O2673,LEN(O2673)-SEARCH("/",O2673,1))</f>
        <v>plays</v>
      </c>
      <c r="T2673" s="27">
        <f>(((K2673/60)/60)/24)+DATE(1970,1,1)</f>
        <v>42380.884872685187</v>
      </c>
      <c r="U2673" s="5" t="str">
        <f>TEXT(T2673,"mmm")</f>
        <v>Jan</v>
      </c>
      <c r="V2673" s="5" t="str">
        <f>TEXT(T2673,"yyyy")</f>
        <v>2016</v>
      </c>
      <c r="W2673" s="5" t="str">
        <f>TEXT(Y2673,"mmm")</f>
        <v>Jan</v>
      </c>
      <c r="X2673" s="1" t="str">
        <f>TEXT(Y2673,"yyyy")</f>
        <v>2016</v>
      </c>
      <c r="Y2673" s="27">
        <f>(((J2673/60)/60)/24)+DATE(1970,1,1)</f>
        <v>42398.249305555553</v>
      </c>
    </row>
    <row r="2674" spans="1:25" ht="48" x14ac:dyDescent="0.2">
      <c r="A2674" s="1">
        <v>3299</v>
      </c>
      <c r="B2674" s="7" t="s">
        <v>3299</v>
      </c>
      <c r="C2674" s="7" t="s">
        <v>7409</v>
      </c>
      <c r="D2674" s="1">
        <v>3000</v>
      </c>
      <c r="E2674" s="37" t="str">
        <f>VLOOKUP(D2674,'Vlookup Table Bonus Point'!$C$3:$D$26,2,TRUE)</f>
        <v>1000 to 4999</v>
      </c>
      <c r="F2674" s="1">
        <v>3486</v>
      </c>
      <c r="G2674" s="1" t="s">
        <v>8218</v>
      </c>
      <c r="H2674" s="1" t="s">
        <v>8223</v>
      </c>
      <c r="I2674" s="1" t="s">
        <v>8245</v>
      </c>
      <c r="J2674" s="1">
        <v>1444860063</v>
      </c>
      <c r="K2674" s="1">
        <v>1442268063</v>
      </c>
      <c r="L2674" s="1" t="b">
        <v>0</v>
      </c>
      <c r="M2674" s="1">
        <v>63</v>
      </c>
      <c r="N2674" s="1" t="b">
        <v>1</v>
      </c>
      <c r="O2674" s="1" t="s">
        <v>8270</v>
      </c>
      <c r="P2674" s="28">
        <f>F2674/D2674</f>
        <v>1.1619999999999999</v>
      </c>
      <c r="Q2674" s="29">
        <f>IF(M2674&gt;0,F2674/M2674,0)</f>
        <v>55.333333333333336</v>
      </c>
      <c r="R2674" s="9" t="str">
        <f>LEFT(O2674,SEARCH("/",O2674,1)-1)</f>
        <v>theater</v>
      </c>
      <c r="S2674" s="26" t="str">
        <f>RIGHT(O2674,LEN(O2674)-SEARCH("/",O2674,1))</f>
        <v>plays</v>
      </c>
      <c r="T2674" s="27">
        <f>(((K2674/60)/60)/24)+DATE(1970,1,1)</f>
        <v>42261.917395833334</v>
      </c>
      <c r="U2674" s="5" t="str">
        <f>TEXT(T2674,"mmm")</f>
        <v>Sep</v>
      </c>
      <c r="V2674" s="5" t="str">
        <f>TEXT(T2674,"yyyy")</f>
        <v>2015</v>
      </c>
      <c r="W2674" s="5" t="str">
        <f>TEXT(Y2674,"mmm")</f>
        <v>Oct</v>
      </c>
      <c r="X2674" s="1" t="str">
        <f>TEXT(Y2674,"yyyy")</f>
        <v>2015</v>
      </c>
      <c r="Y2674" s="27">
        <f>(((J2674/60)/60)/24)+DATE(1970,1,1)</f>
        <v>42291.917395833334</v>
      </c>
    </row>
    <row r="2675" spans="1:25" ht="48" x14ac:dyDescent="0.2">
      <c r="A2675" s="1">
        <v>3300</v>
      </c>
      <c r="B2675" s="7" t="s">
        <v>3300</v>
      </c>
      <c r="C2675" s="7" t="s">
        <v>7410</v>
      </c>
      <c r="D2675" s="1">
        <v>3000</v>
      </c>
      <c r="E2675" s="37" t="str">
        <f>VLOOKUP(D2675,'Vlookup Table Bonus Point'!$C$3:$D$26,2,TRUE)</f>
        <v>1000 to 4999</v>
      </c>
      <c r="F2675" s="1">
        <v>4085</v>
      </c>
      <c r="G2675" s="1" t="s">
        <v>8218</v>
      </c>
      <c r="H2675" s="1" t="s">
        <v>8223</v>
      </c>
      <c r="I2675" s="1" t="s">
        <v>8245</v>
      </c>
      <c r="J2675" s="1">
        <v>1430329862</v>
      </c>
      <c r="K2675" s="1">
        <v>1428515462</v>
      </c>
      <c r="L2675" s="1" t="b">
        <v>0</v>
      </c>
      <c r="M2675" s="1">
        <v>88</v>
      </c>
      <c r="N2675" s="1" t="b">
        <v>1</v>
      </c>
      <c r="O2675" s="1" t="s">
        <v>8270</v>
      </c>
      <c r="P2675" s="28">
        <f>F2675/D2675</f>
        <v>1.3616666666666666</v>
      </c>
      <c r="Q2675" s="29">
        <f>IF(M2675&gt;0,F2675/M2675,0)</f>
        <v>46.420454545454547</v>
      </c>
      <c r="R2675" s="9" t="str">
        <f>LEFT(O2675,SEARCH("/",O2675,1)-1)</f>
        <v>theater</v>
      </c>
      <c r="S2675" s="26" t="str">
        <f>RIGHT(O2675,LEN(O2675)-SEARCH("/",O2675,1))</f>
        <v>plays</v>
      </c>
      <c r="T2675" s="27">
        <f>(((K2675/60)/60)/24)+DATE(1970,1,1)</f>
        <v>42102.743773148148</v>
      </c>
      <c r="U2675" s="5" t="str">
        <f>TEXT(T2675,"mmm")</f>
        <v>Apr</v>
      </c>
      <c r="V2675" s="5" t="str">
        <f>TEXT(T2675,"yyyy")</f>
        <v>2015</v>
      </c>
      <c r="W2675" s="5" t="str">
        <f>TEXT(Y2675,"mmm")</f>
        <v>Apr</v>
      </c>
      <c r="X2675" s="1" t="str">
        <f>TEXT(Y2675,"yyyy")</f>
        <v>2015</v>
      </c>
      <c r="Y2675" s="27">
        <f>(((J2675/60)/60)/24)+DATE(1970,1,1)</f>
        <v>42123.743773148148</v>
      </c>
    </row>
    <row r="2676" spans="1:25" ht="48" x14ac:dyDescent="0.2">
      <c r="A2676" s="1">
        <v>3301</v>
      </c>
      <c r="B2676" s="7" t="s">
        <v>3301</v>
      </c>
      <c r="C2676" s="7" t="s">
        <v>7411</v>
      </c>
      <c r="D2676" s="1">
        <v>3000</v>
      </c>
      <c r="E2676" s="37" t="str">
        <f>VLOOKUP(D2676,'Vlookup Table Bonus Point'!$C$3:$D$26,2,TRUE)</f>
        <v>1000 to 4999</v>
      </c>
      <c r="F2676" s="1">
        <v>4004</v>
      </c>
      <c r="G2676" s="1" t="s">
        <v>8218</v>
      </c>
      <c r="H2676" s="1" t="s">
        <v>8223</v>
      </c>
      <c r="I2676" s="1" t="s">
        <v>8245</v>
      </c>
      <c r="J2676" s="1">
        <v>1470034740</v>
      </c>
      <c r="K2676" s="1">
        <v>1466185176</v>
      </c>
      <c r="L2676" s="1" t="b">
        <v>0</v>
      </c>
      <c r="M2676" s="1">
        <v>70</v>
      </c>
      <c r="N2676" s="1" t="b">
        <v>1</v>
      </c>
      <c r="O2676" s="1" t="s">
        <v>8270</v>
      </c>
      <c r="P2676" s="28">
        <f>F2676/D2676</f>
        <v>1.3346666666666667</v>
      </c>
      <c r="Q2676" s="29">
        <f>IF(M2676&gt;0,F2676/M2676,0)</f>
        <v>57.2</v>
      </c>
      <c r="R2676" s="9" t="str">
        <f>LEFT(O2676,SEARCH("/",O2676,1)-1)</f>
        <v>theater</v>
      </c>
      <c r="S2676" s="26" t="str">
        <f>RIGHT(O2676,LEN(O2676)-SEARCH("/",O2676,1))</f>
        <v>plays</v>
      </c>
      <c r="T2676" s="27">
        <f>(((K2676/60)/60)/24)+DATE(1970,1,1)</f>
        <v>42538.73583333334</v>
      </c>
      <c r="U2676" s="5" t="str">
        <f>TEXT(T2676,"mmm")</f>
        <v>Jun</v>
      </c>
      <c r="V2676" s="5" t="str">
        <f>TEXT(T2676,"yyyy")</f>
        <v>2016</v>
      </c>
      <c r="W2676" s="5" t="str">
        <f>TEXT(Y2676,"mmm")</f>
        <v>Aug</v>
      </c>
      <c r="X2676" s="1" t="str">
        <f>TEXT(Y2676,"yyyy")</f>
        <v>2016</v>
      </c>
      <c r="Y2676" s="27">
        <f>(((J2676/60)/60)/24)+DATE(1970,1,1)</f>
        <v>42583.290972222225</v>
      </c>
    </row>
    <row r="2677" spans="1:25" ht="48" x14ac:dyDescent="0.2">
      <c r="A2677" s="1">
        <v>3340</v>
      </c>
      <c r="B2677" s="7" t="s">
        <v>3340</v>
      </c>
      <c r="C2677" s="7" t="s">
        <v>7450</v>
      </c>
      <c r="D2677" s="1">
        <v>3000</v>
      </c>
      <c r="E2677" s="37" t="str">
        <f>VLOOKUP(D2677,'Vlookup Table Bonus Point'!$C$3:$D$26,2,TRUE)</f>
        <v>1000 to 4999</v>
      </c>
      <c r="F2677" s="1">
        <v>4145</v>
      </c>
      <c r="G2677" s="1" t="s">
        <v>8218</v>
      </c>
      <c r="H2677" s="1" t="s">
        <v>8223</v>
      </c>
      <c r="I2677" s="1" t="s">
        <v>8245</v>
      </c>
      <c r="J2677" s="1">
        <v>1481066554</v>
      </c>
      <c r="K2677" s="1">
        <v>1478906554</v>
      </c>
      <c r="L2677" s="1" t="b">
        <v>0</v>
      </c>
      <c r="M2677" s="1">
        <v>38</v>
      </c>
      <c r="N2677" s="1" t="b">
        <v>1</v>
      </c>
      <c r="O2677" s="1" t="s">
        <v>8270</v>
      </c>
      <c r="P2677" s="28">
        <f>F2677/D2677</f>
        <v>1.3816666666666666</v>
      </c>
      <c r="Q2677" s="29">
        <f>IF(M2677&gt;0,F2677/M2677,0)</f>
        <v>109.07894736842105</v>
      </c>
      <c r="R2677" s="9" t="str">
        <f>LEFT(O2677,SEARCH("/",O2677,1)-1)</f>
        <v>theater</v>
      </c>
      <c r="S2677" s="26" t="str">
        <f>RIGHT(O2677,LEN(O2677)-SEARCH("/",O2677,1))</f>
        <v>plays</v>
      </c>
      <c r="T2677" s="27">
        <f>(((K2677/60)/60)/24)+DATE(1970,1,1)</f>
        <v>42685.974004629628</v>
      </c>
      <c r="U2677" s="5" t="str">
        <f>TEXT(T2677,"mmm")</f>
        <v>Nov</v>
      </c>
      <c r="V2677" s="5" t="str">
        <f>TEXT(T2677,"yyyy")</f>
        <v>2016</v>
      </c>
      <c r="W2677" s="5" t="str">
        <f>TEXT(Y2677,"mmm")</f>
        <v>Dec</v>
      </c>
      <c r="X2677" s="1" t="str">
        <f>TEXT(Y2677,"yyyy")</f>
        <v>2016</v>
      </c>
      <c r="Y2677" s="27">
        <f>(((J2677/60)/60)/24)+DATE(1970,1,1)</f>
        <v>42710.974004629628</v>
      </c>
    </row>
    <row r="2678" spans="1:25" ht="32" x14ac:dyDescent="0.2">
      <c r="A2678" s="1">
        <v>3354</v>
      </c>
      <c r="B2678" s="7" t="s">
        <v>3353</v>
      </c>
      <c r="C2678" s="7" t="s">
        <v>7464</v>
      </c>
      <c r="D2678" s="1">
        <v>3000</v>
      </c>
      <c r="E2678" s="37" t="str">
        <f>VLOOKUP(D2678,'Vlookup Table Bonus Point'!$C$3:$D$26,2,TRUE)</f>
        <v>1000 to 4999</v>
      </c>
      <c r="F2678" s="1">
        <v>3058</v>
      </c>
      <c r="G2678" s="1" t="s">
        <v>8218</v>
      </c>
      <c r="H2678" s="1" t="s">
        <v>8223</v>
      </c>
      <c r="I2678" s="1" t="s">
        <v>8245</v>
      </c>
      <c r="J2678" s="1">
        <v>1446091260</v>
      </c>
      <c r="K2678" s="1">
        <v>1443029206</v>
      </c>
      <c r="L2678" s="1" t="b">
        <v>0</v>
      </c>
      <c r="M2678" s="1">
        <v>55</v>
      </c>
      <c r="N2678" s="1" t="b">
        <v>1</v>
      </c>
      <c r="O2678" s="1" t="s">
        <v>8270</v>
      </c>
      <c r="P2678" s="28">
        <f>F2678/D2678</f>
        <v>1.0193333333333334</v>
      </c>
      <c r="Q2678" s="29">
        <f>IF(M2678&gt;0,F2678/M2678,0)</f>
        <v>55.6</v>
      </c>
      <c r="R2678" s="9" t="str">
        <f>LEFT(O2678,SEARCH("/",O2678,1)-1)</f>
        <v>theater</v>
      </c>
      <c r="S2678" s="26" t="str">
        <f>RIGHT(O2678,LEN(O2678)-SEARCH("/",O2678,1))</f>
        <v>plays</v>
      </c>
      <c r="T2678" s="27">
        <f>(((K2678/60)/60)/24)+DATE(1970,1,1)</f>
        <v>42270.7269212963</v>
      </c>
      <c r="U2678" s="5" t="str">
        <f>TEXT(T2678,"mmm")</f>
        <v>Sep</v>
      </c>
      <c r="V2678" s="5" t="str">
        <f>TEXT(T2678,"yyyy")</f>
        <v>2015</v>
      </c>
      <c r="W2678" s="5" t="str">
        <f>TEXT(Y2678,"mmm")</f>
        <v>Oct</v>
      </c>
      <c r="X2678" s="1" t="str">
        <f>TEXT(Y2678,"yyyy")</f>
        <v>2015</v>
      </c>
      <c r="Y2678" s="27">
        <f>(((J2678/60)/60)/24)+DATE(1970,1,1)</f>
        <v>42306.167361111111</v>
      </c>
    </row>
    <row r="2679" spans="1:25" ht="48" x14ac:dyDescent="0.2">
      <c r="A2679" s="1">
        <v>3364</v>
      </c>
      <c r="B2679" s="7" t="s">
        <v>3363</v>
      </c>
      <c r="C2679" s="7" t="s">
        <v>7474</v>
      </c>
      <c r="D2679" s="1">
        <v>3000</v>
      </c>
      <c r="E2679" s="37" t="str">
        <f>VLOOKUP(D2679,'Vlookup Table Bonus Point'!$C$3:$D$26,2,TRUE)</f>
        <v>1000 to 4999</v>
      </c>
      <c r="F2679" s="1">
        <v>3178</v>
      </c>
      <c r="G2679" s="1" t="s">
        <v>8218</v>
      </c>
      <c r="H2679" s="1" t="s">
        <v>8224</v>
      </c>
      <c r="I2679" s="1" t="s">
        <v>8246</v>
      </c>
      <c r="J2679" s="1">
        <v>1458075600</v>
      </c>
      <c r="K2679" s="1">
        <v>1456183649</v>
      </c>
      <c r="L2679" s="1" t="b">
        <v>0</v>
      </c>
      <c r="M2679" s="1">
        <v>72</v>
      </c>
      <c r="N2679" s="1" t="b">
        <v>1</v>
      </c>
      <c r="O2679" s="1" t="s">
        <v>8270</v>
      </c>
      <c r="P2679" s="28">
        <f>F2679/D2679</f>
        <v>1.0593333333333332</v>
      </c>
      <c r="Q2679" s="29">
        <f>IF(M2679&gt;0,F2679/M2679,0)</f>
        <v>44.138888888888886</v>
      </c>
      <c r="R2679" s="9" t="str">
        <f>LEFT(O2679,SEARCH("/",O2679,1)-1)</f>
        <v>theater</v>
      </c>
      <c r="S2679" s="26" t="str">
        <f>RIGHT(O2679,LEN(O2679)-SEARCH("/",O2679,1))</f>
        <v>plays</v>
      </c>
      <c r="T2679" s="27">
        <f>(((K2679/60)/60)/24)+DATE(1970,1,1)</f>
        <v>42422.977418981478</v>
      </c>
      <c r="U2679" s="5" t="str">
        <f>TEXT(T2679,"mmm")</f>
        <v>Feb</v>
      </c>
      <c r="V2679" s="5" t="str">
        <f>TEXT(T2679,"yyyy")</f>
        <v>2016</v>
      </c>
      <c r="W2679" s="5" t="str">
        <f>TEXT(Y2679,"mmm")</f>
        <v>Mar</v>
      </c>
      <c r="X2679" s="1" t="str">
        <f>TEXT(Y2679,"yyyy")</f>
        <v>2016</v>
      </c>
      <c r="Y2679" s="27">
        <f>(((J2679/60)/60)/24)+DATE(1970,1,1)</f>
        <v>42444.875</v>
      </c>
    </row>
    <row r="2680" spans="1:25" ht="48" x14ac:dyDescent="0.2">
      <c r="A2680" s="1">
        <v>3375</v>
      </c>
      <c r="B2680" s="7" t="s">
        <v>3374</v>
      </c>
      <c r="C2680" s="7" t="s">
        <v>7485</v>
      </c>
      <c r="D2680" s="1">
        <v>3000</v>
      </c>
      <c r="E2680" s="37" t="str">
        <f>VLOOKUP(D2680,'Vlookup Table Bonus Point'!$C$3:$D$26,2,TRUE)</f>
        <v>1000 to 4999</v>
      </c>
      <c r="F2680" s="1">
        <v>3000</v>
      </c>
      <c r="G2680" s="1" t="s">
        <v>8218</v>
      </c>
      <c r="H2680" s="1" t="s">
        <v>8224</v>
      </c>
      <c r="I2680" s="1" t="s">
        <v>8246</v>
      </c>
      <c r="J2680" s="1">
        <v>1400423973</v>
      </c>
      <c r="K2680" s="1">
        <v>1399387173</v>
      </c>
      <c r="L2680" s="1" t="b">
        <v>0</v>
      </c>
      <c r="M2680" s="1">
        <v>17</v>
      </c>
      <c r="N2680" s="1" t="b">
        <v>1</v>
      </c>
      <c r="O2680" s="1" t="s">
        <v>8270</v>
      </c>
      <c r="P2680" s="28">
        <f>F2680/D2680</f>
        <v>1</v>
      </c>
      <c r="Q2680" s="29">
        <f>IF(M2680&gt;0,F2680/M2680,0)</f>
        <v>176.47058823529412</v>
      </c>
      <c r="R2680" s="9" t="str">
        <f>LEFT(O2680,SEARCH("/",O2680,1)-1)</f>
        <v>theater</v>
      </c>
      <c r="S2680" s="26" t="str">
        <f>RIGHT(O2680,LEN(O2680)-SEARCH("/",O2680,1))</f>
        <v>plays</v>
      </c>
      <c r="T2680" s="27">
        <f>(((K2680/60)/60)/24)+DATE(1970,1,1)</f>
        <v>41765.610798611109</v>
      </c>
      <c r="U2680" s="5" t="str">
        <f>TEXT(T2680,"mmm")</f>
        <v>May</v>
      </c>
      <c r="V2680" s="5" t="str">
        <f>TEXT(T2680,"yyyy")</f>
        <v>2014</v>
      </c>
      <c r="W2680" s="5" t="str">
        <f>TEXT(Y2680,"mmm")</f>
        <v>May</v>
      </c>
      <c r="X2680" s="1" t="str">
        <f>TEXT(Y2680,"yyyy")</f>
        <v>2014</v>
      </c>
      <c r="Y2680" s="27">
        <f>(((J2680/60)/60)/24)+DATE(1970,1,1)</f>
        <v>41777.610798611109</v>
      </c>
    </row>
    <row r="2681" spans="1:25" ht="48" x14ac:dyDescent="0.2">
      <c r="A2681" s="1">
        <v>3380</v>
      </c>
      <c r="B2681" s="7" t="s">
        <v>3379</v>
      </c>
      <c r="C2681" s="7" t="s">
        <v>7490</v>
      </c>
      <c r="D2681" s="1">
        <v>3000</v>
      </c>
      <c r="E2681" s="37" t="str">
        <f>VLOOKUP(D2681,'Vlookup Table Bonus Point'!$C$3:$D$26,2,TRUE)</f>
        <v>1000 to 4999</v>
      </c>
      <c r="F2681" s="1">
        <v>3133</v>
      </c>
      <c r="G2681" s="1" t="s">
        <v>8218</v>
      </c>
      <c r="H2681" s="1" t="s">
        <v>8223</v>
      </c>
      <c r="I2681" s="1" t="s">
        <v>8245</v>
      </c>
      <c r="J2681" s="1">
        <v>1417305178</v>
      </c>
      <c r="K2681" s="1">
        <v>1414277578</v>
      </c>
      <c r="L2681" s="1" t="b">
        <v>0</v>
      </c>
      <c r="M2681" s="1">
        <v>28</v>
      </c>
      <c r="N2681" s="1" t="b">
        <v>1</v>
      </c>
      <c r="O2681" s="1" t="s">
        <v>8270</v>
      </c>
      <c r="P2681" s="28">
        <f>F2681/D2681</f>
        <v>1.0443333333333333</v>
      </c>
      <c r="Q2681" s="29">
        <f>IF(M2681&gt;0,F2681/M2681,0)</f>
        <v>111.89285714285714</v>
      </c>
      <c r="R2681" s="9" t="str">
        <f>LEFT(O2681,SEARCH("/",O2681,1)-1)</f>
        <v>theater</v>
      </c>
      <c r="S2681" s="26" t="str">
        <f>RIGHT(O2681,LEN(O2681)-SEARCH("/",O2681,1))</f>
        <v>plays</v>
      </c>
      <c r="T2681" s="27">
        <f>(((K2681/60)/60)/24)+DATE(1970,1,1)</f>
        <v>41937.95344907407</v>
      </c>
      <c r="U2681" s="5" t="str">
        <f>TEXT(T2681,"mmm")</f>
        <v>Oct</v>
      </c>
      <c r="V2681" s="5" t="str">
        <f>TEXT(T2681,"yyyy")</f>
        <v>2014</v>
      </c>
      <c r="W2681" s="5" t="str">
        <f>TEXT(Y2681,"mmm")</f>
        <v>Nov</v>
      </c>
      <c r="X2681" s="1" t="str">
        <f>TEXT(Y2681,"yyyy")</f>
        <v>2014</v>
      </c>
      <c r="Y2681" s="27">
        <f>(((J2681/60)/60)/24)+DATE(1970,1,1)</f>
        <v>41972.995115740734</v>
      </c>
    </row>
    <row r="2682" spans="1:25" ht="48" x14ac:dyDescent="0.2">
      <c r="A2682" s="1">
        <v>3387</v>
      </c>
      <c r="B2682" s="7" t="s">
        <v>3386</v>
      </c>
      <c r="C2682" s="7" t="s">
        <v>7497</v>
      </c>
      <c r="D2682" s="1">
        <v>3000</v>
      </c>
      <c r="E2682" s="37" t="str">
        <f>VLOOKUP(D2682,'Vlookup Table Bonus Point'!$C$3:$D$26,2,TRUE)</f>
        <v>1000 to 4999</v>
      </c>
      <c r="F2682" s="1">
        <v>3506</v>
      </c>
      <c r="G2682" s="1" t="s">
        <v>8218</v>
      </c>
      <c r="H2682" s="1" t="s">
        <v>8223</v>
      </c>
      <c r="I2682" s="1" t="s">
        <v>8245</v>
      </c>
      <c r="J2682" s="1">
        <v>1418581088</v>
      </c>
      <c r="K2682" s="1">
        <v>1415125088</v>
      </c>
      <c r="L2682" s="1" t="b">
        <v>0</v>
      </c>
      <c r="M2682" s="1">
        <v>35</v>
      </c>
      <c r="N2682" s="1" t="b">
        <v>1</v>
      </c>
      <c r="O2682" s="1" t="s">
        <v>8270</v>
      </c>
      <c r="P2682" s="28">
        <f>F2682/D2682</f>
        <v>1.1686666666666667</v>
      </c>
      <c r="Q2682" s="29">
        <f>IF(M2682&gt;0,F2682/M2682,0)</f>
        <v>100.17142857142858</v>
      </c>
      <c r="R2682" s="9" t="str">
        <f>LEFT(O2682,SEARCH("/",O2682,1)-1)</f>
        <v>theater</v>
      </c>
      <c r="S2682" s="26" t="str">
        <f>RIGHT(O2682,LEN(O2682)-SEARCH("/",O2682,1))</f>
        <v>plays</v>
      </c>
      <c r="T2682" s="27">
        <f>(((K2682/60)/60)/24)+DATE(1970,1,1)</f>
        <v>41947.762592592589</v>
      </c>
      <c r="U2682" s="5" t="str">
        <f>TEXT(T2682,"mmm")</f>
        <v>Nov</v>
      </c>
      <c r="V2682" s="5" t="str">
        <f>TEXT(T2682,"yyyy")</f>
        <v>2014</v>
      </c>
      <c r="W2682" s="5" t="str">
        <f>TEXT(Y2682,"mmm")</f>
        <v>Dec</v>
      </c>
      <c r="X2682" s="1" t="str">
        <f>TEXT(Y2682,"yyyy")</f>
        <v>2014</v>
      </c>
      <c r="Y2682" s="27">
        <f>(((J2682/60)/60)/24)+DATE(1970,1,1)</f>
        <v>41987.762592592597</v>
      </c>
    </row>
    <row r="2683" spans="1:25" ht="48" x14ac:dyDescent="0.2">
      <c r="A2683" s="1">
        <v>3410</v>
      </c>
      <c r="B2683" s="7" t="s">
        <v>3409</v>
      </c>
      <c r="C2683" s="7" t="s">
        <v>7520</v>
      </c>
      <c r="D2683" s="1">
        <v>3000</v>
      </c>
      <c r="E2683" s="37" t="str">
        <f>VLOOKUP(D2683,'Vlookup Table Bonus Point'!$C$3:$D$26,2,TRUE)</f>
        <v>1000 to 4999</v>
      </c>
      <c r="F2683" s="1">
        <v>3255</v>
      </c>
      <c r="G2683" s="1" t="s">
        <v>8218</v>
      </c>
      <c r="H2683" s="1" t="s">
        <v>8223</v>
      </c>
      <c r="I2683" s="1" t="s">
        <v>8245</v>
      </c>
      <c r="J2683" s="1">
        <v>1465196400</v>
      </c>
      <c r="K2683" s="1">
        <v>1462841990</v>
      </c>
      <c r="L2683" s="1" t="b">
        <v>0</v>
      </c>
      <c r="M2683" s="1">
        <v>40</v>
      </c>
      <c r="N2683" s="1" t="b">
        <v>1</v>
      </c>
      <c r="O2683" s="1" t="s">
        <v>8270</v>
      </c>
      <c r="P2683" s="28">
        <f>F2683/D2683</f>
        <v>1.085</v>
      </c>
      <c r="Q2683" s="29">
        <f>IF(M2683&gt;0,F2683/M2683,0)</f>
        <v>81.375</v>
      </c>
      <c r="R2683" s="9" t="str">
        <f>LEFT(O2683,SEARCH("/",O2683,1)-1)</f>
        <v>theater</v>
      </c>
      <c r="S2683" s="26" t="str">
        <f>RIGHT(O2683,LEN(O2683)-SEARCH("/",O2683,1))</f>
        <v>plays</v>
      </c>
      <c r="T2683" s="27">
        <f>(((K2683/60)/60)/24)+DATE(1970,1,1)</f>
        <v>42500.041550925926</v>
      </c>
      <c r="U2683" s="5" t="str">
        <f>TEXT(T2683,"mmm")</f>
        <v>May</v>
      </c>
      <c r="V2683" s="5" t="str">
        <f>TEXT(T2683,"yyyy")</f>
        <v>2016</v>
      </c>
      <c r="W2683" s="5" t="str">
        <f>TEXT(Y2683,"mmm")</f>
        <v>Jun</v>
      </c>
      <c r="X2683" s="1" t="str">
        <f>TEXT(Y2683,"yyyy")</f>
        <v>2016</v>
      </c>
      <c r="Y2683" s="27">
        <f>(((J2683/60)/60)/24)+DATE(1970,1,1)</f>
        <v>42527.291666666672</v>
      </c>
    </row>
    <row r="2684" spans="1:25" ht="48" x14ac:dyDescent="0.2">
      <c r="A2684" s="1">
        <v>3412</v>
      </c>
      <c r="B2684" s="7" t="s">
        <v>3411</v>
      </c>
      <c r="C2684" s="7" t="s">
        <v>7522</v>
      </c>
      <c r="D2684" s="1">
        <v>3000</v>
      </c>
      <c r="E2684" s="37" t="str">
        <f>VLOOKUP(D2684,'Vlookup Table Bonus Point'!$C$3:$D$26,2,TRUE)</f>
        <v>1000 to 4999</v>
      </c>
      <c r="F2684" s="1">
        <v>3000</v>
      </c>
      <c r="G2684" s="1" t="s">
        <v>8218</v>
      </c>
      <c r="H2684" s="1" t="s">
        <v>8224</v>
      </c>
      <c r="I2684" s="1" t="s">
        <v>8246</v>
      </c>
      <c r="J2684" s="1">
        <v>1411858862</v>
      </c>
      <c r="K2684" s="1">
        <v>1409266862</v>
      </c>
      <c r="L2684" s="1" t="b">
        <v>0</v>
      </c>
      <c r="M2684" s="1">
        <v>26</v>
      </c>
      <c r="N2684" s="1" t="b">
        <v>1</v>
      </c>
      <c r="O2684" s="1" t="s">
        <v>8270</v>
      </c>
      <c r="P2684" s="28">
        <f>F2684/D2684</f>
        <v>1</v>
      </c>
      <c r="Q2684" s="29">
        <f>IF(M2684&gt;0,F2684/M2684,0)</f>
        <v>115.38461538461539</v>
      </c>
      <c r="R2684" s="9" t="str">
        <f>LEFT(O2684,SEARCH("/",O2684,1)-1)</f>
        <v>theater</v>
      </c>
      <c r="S2684" s="26" t="str">
        <f>RIGHT(O2684,LEN(O2684)-SEARCH("/",O2684,1))</f>
        <v>plays</v>
      </c>
      <c r="T2684" s="27">
        <f>(((K2684/60)/60)/24)+DATE(1970,1,1)</f>
        <v>41879.959050925929</v>
      </c>
      <c r="U2684" s="5" t="str">
        <f>TEXT(T2684,"mmm")</f>
        <v>Aug</v>
      </c>
      <c r="V2684" s="5" t="str">
        <f>TEXT(T2684,"yyyy")</f>
        <v>2014</v>
      </c>
      <c r="W2684" s="5" t="str">
        <f>TEXT(Y2684,"mmm")</f>
        <v>Sep</v>
      </c>
      <c r="X2684" s="1" t="str">
        <f>TEXT(Y2684,"yyyy")</f>
        <v>2014</v>
      </c>
      <c r="Y2684" s="27">
        <f>(((J2684/60)/60)/24)+DATE(1970,1,1)</f>
        <v>41909.959050925929</v>
      </c>
    </row>
    <row r="2685" spans="1:25" ht="48" x14ac:dyDescent="0.2">
      <c r="A2685" s="1">
        <v>3414</v>
      </c>
      <c r="B2685" s="7" t="s">
        <v>3413</v>
      </c>
      <c r="C2685" s="7" t="s">
        <v>7524</v>
      </c>
      <c r="D2685" s="1">
        <v>3000</v>
      </c>
      <c r="E2685" s="37" t="str">
        <f>VLOOKUP(D2685,'Vlookup Table Bonus Point'!$C$3:$D$26,2,TRUE)</f>
        <v>1000 to 4999</v>
      </c>
      <c r="F2685" s="1">
        <v>3105</v>
      </c>
      <c r="G2685" s="1" t="s">
        <v>8218</v>
      </c>
      <c r="H2685" s="1" t="s">
        <v>8223</v>
      </c>
      <c r="I2685" s="1" t="s">
        <v>8245</v>
      </c>
      <c r="J2685" s="1">
        <v>1480579140</v>
      </c>
      <c r="K2685" s="1">
        <v>1478030325</v>
      </c>
      <c r="L2685" s="1" t="b">
        <v>0</v>
      </c>
      <c r="M2685" s="1">
        <v>44</v>
      </c>
      <c r="N2685" s="1" t="b">
        <v>1</v>
      </c>
      <c r="O2685" s="1" t="s">
        <v>8270</v>
      </c>
      <c r="P2685" s="28">
        <f>F2685/D2685</f>
        <v>1.0349999999999999</v>
      </c>
      <c r="Q2685" s="29">
        <f>IF(M2685&gt;0,F2685/M2685,0)</f>
        <v>70.568181818181813</v>
      </c>
      <c r="R2685" s="9" t="str">
        <f>LEFT(O2685,SEARCH("/",O2685,1)-1)</f>
        <v>theater</v>
      </c>
      <c r="S2685" s="26" t="str">
        <f>RIGHT(O2685,LEN(O2685)-SEARCH("/",O2685,1))</f>
        <v>plays</v>
      </c>
      <c r="T2685" s="27">
        <f>(((K2685/60)/60)/24)+DATE(1970,1,1)</f>
        <v>42675.832465277781</v>
      </c>
      <c r="U2685" s="5" t="str">
        <f>TEXT(T2685,"mmm")</f>
        <v>Nov</v>
      </c>
      <c r="V2685" s="5" t="str">
        <f>TEXT(T2685,"yyyy")</f>
        <v>2016</v>
      </c>
      <c r="W2685" s="5" t="str">
        <f>TEXT(Y2685,"mmm")</f>
        <v>Dec</v>
      </c>
      <c r="X2685" s="1" t="str">
        <f>TEXT(Y2685,"yyyy")</f>
        <v>2016</v>
      </c>
      <c r="Y2685" s="27">
        <f>(((J2685/60)/60)/24)+DATE(1970,1,1)</f>
        <v>42705.332638888889</v>
      </c>
    </row>
    <row r="2686" spans="1:25" ht="48" x14ac:dyDescent="0.2">
      <c r="A2686" s="1">
        <v>3422</v>
      </c>
      <c r="B2686" s="7" t="s">
        <v>3421</v>
      </c>
      <c r="C2686" s="7" t="s">
        <v>7532</v>
      </c>
      <c r="D2686" s="1">
        <v>3000</v>
      </c>
      <c r="E2686" s="37" t="str">
        <f>VLOOKUP(D2686,'Vlookup Table Bonus Point'!$C$3:$D$26,2,TRUE)</f>
        <v>1000 to 4999</v>
      </c>
      <c r="F2686" s="1">
        <v>3273</v>
      </c>
      <c r="G2686" s="1" t="s">
        <v>8218</v>
      </c>
      <c r="H2686" s="1" t="s">
        <v>8224</v>
      </c>
      <c r="I2686" s="1" t="s">
        <v>8246</v>
      </c>
      <c r="J2686" s="1">
        <v>1450051200</v>
      </c>
      <c r="K2686" s="1">
        <v>1447594176</v>
      </c>
      <c r="L2686" s="1" t="b">
        <v>0</v>
      </c>
      <c r="M2686" s="1">
        <v>46</v>
      </c>
      <c r="N2686" s="1" t="b">
        <v>1</v>
      </c>
      <c r="O2686" s="1" t="s">
        <v>8270</v>
      </c>
      <c r="P2686" s="28">
        <f>F2686/D2686</f>
        <v>1.091</v>
      </c>
      <c r="Q2686" s="29">
        <f>IF(M2686&gt;0,F2686/M2686,0)</f>
        <v>71.152173913043484</v>
      </c>
      <c r="R2686" s="9" t="str">
        <f>LEFT(O2686,SEARCH("/",O2686,1)-1)</f>
        <v>theater</v>
      </c>
      <c r="S2686" s="26" t="str">
        <f>RIGHT(O2686,LEN(O2686)-SEARCH("/",O2686,1))</f>
        <v>plays</v>
      </c>
      <c r="T2686" s="27">
        <f>(((K2686/60)/60)/24)+DATE(1970,1,1)</f>
        <v>42323.562222222223</v>
      </c>
      <c r="U2686" s="5" t="str">
        <f>TEXT(T2686,"mmm")</f>
        <v>Nov</v>
      </c>
      <c r="V2686" s="5" t="str">
        <f>TEXT(T2686,"yyyy")</f>
        <v>2015</v>
      </c>
      <c r="W2686" s="5" t="str">
        <f>TEXT(Y2686,"mmm")</f>
        <v>Dec</v>
      </c>
      <c r="X2686" s="1" t="str">
        <f>TEXT(Y2686,"yyyy")</f>
        <v>2015</v>
      </c>
      <c r="Y2686" s="27">
        <f>(((J2686/60)/60)/24)+DATE(1970,1,1)</f>
        <v>42352</v>
      </c>
    </row>
    <row r="2687" spans="1:25" ht="48" x14ac:dyDescent="0.2">
      <c r="A2687" s="1">
        <v>3437</v>
      </c>
      <c r="B2687" s="7" t="s">
        <v>3436</v>
      </c>
      <c r="C2687" s="7" t="s">
        <v>7547</v>
      </c>
      <c r="D2687" s="1">
        <v>3000</v>
      </c>
      <c r="E2687" s="37" t="str">
        <f>VLOOKUP(D2687,'Vlookup Table Bonus Point'!$C$3:$D$26,2,TRUE)</f>
        <v>1000 to 4999</v>
      </c>
      <c r="F2687" s="1">
        <v>3030</v>
      </c>
      <c r="G2687" s="1" t="s">
        <v>8218</v>
      </c>
      <c r="H2687" s="1" t="s">
        <v>8223</v>
      </c>
      <c r="I2687" s="1" t="s">
        <v>8245</v>
      </c>
      <c r="J2687" s="1">
        <v>1440003820</v>
      </c>
      <c r="K2687" s="1">
        <v>1437411820</v>
      </c>
      <c r="L2687" s="1" t="b">
        <v>0</v>
      </c>
      <c r="M2687" s="1">
        <v>36</v>
      </c>
      <c r="N2687" s="1" t="b">
        <v>1</v>
      </c>
      <c r="O2687" s="1" t="s">
        <v>8270</v>
      </c>
      <c r="P2687" s="28">
        <f>F2687/D2687</f>
        <v>1.01</v>
      </c>
      <c r="Q2687" s="29">
        <f>IF(M2687&gt;0,F2687/M2687,0)</f>
        <v>84.166666666666671</v>
      </c>
      <c r="R2687" s="9" t="str">
        <f>LEFT(O2687,SEARCH("/",O2687,1)-1)</f>
        <v>theater</v>
      </c>
      <c r="S2687" s="26" t="str">
        <f>RIGHT(O2687,LEN(O2687)-SEARCH("/",O2687,1))</f>
        <v>plays</v>
      </c>
      <c r="T2687" s="27">
        <f>(((K2687/60)/60)/24)+DATE(1970,1,1)</f>
        <v>42205.710879629631</v>
      </c>
      <c r="U2687" s="5" t="str">
        <f>TEXT(T2687,"mmm")</f>
        <v>Jul</v>
      </c>
      <c r="V2687" s="5" t="str">
        <f>TEXT(T2687,"yyyy")</f>
        <v>2015</v>
      </c>
      <c r="W2687" s="5" t="str">
        <f>TEXT(Y2687,"mmm")</f>
        <v>Aug</v>
      </c>
      <c r="X2687" s="1" t="str">
        <f>TEXT(Y2687,"yyyy")</f>
        <v>2015</v>
      </c>
      <c r="Y2687" s="27">
        <f>(((J2687/60)/60)/24)+DATE(1970,1,1)</f>
        <v>42235.710879629631</v>
      </c>
    </row>
    <row r="2688" spans="1:25" ht="48" x14ac:dyDescent="0.2">
      <c r="A2688" s="1">
        <v>3456</v>
      </c>
      <c r="B2688" s="7" t="s">
        <v>3455</v>
      </c>
      <c r="C2688" s="7" t="s">
        <v>7566</v>
      </c>
      <c r="D2688" s="1">
        <v>3000</v>
      </c>
      <c r="E2688" s="37" t="str">
        <f>VLOOKUP(D2688,'Vlookup Table Bonus Point'!$C$3:$D$26,2,TRUE)</f>
        <v>1000 to 4999</v>
      </c>
      <c r="F2688" s="1">
        <v>5739</v>
      </c>
      <c r="G2688" s="1" t="s">
        <v>8218</v>
      </c>
      <c r="H2688" s="1" t="s">
        <v>8223</v>
      </c>
      <c r="I2688" s="1" t="s">
        <v>8245</v>
      </c>
      <c r="J2688" s="1">
        <v>1406876340</v>
      </c>
      <c r="K2688" s="1">
        <v>1404190567</v>
      </c>
      <c r="L2688" s="1" t="b">
        <v>0</v>
      </c>
      <c r="M2688" s="1">
        <v>16</v>
      </c>
      <c r="N2688" s="1" t="b">
        <v>1</v>
      </c>
      <c r="O2688" s="1" t="s">
        <v>8270</v>
      </c>
      <c r="P2688" s="28">
        <f>F2688/D2688</f>
        <v>1.913</v>
      </c>
      <c r="Q2688" s="29">
        <f>IF(M2688&gt;0,F2688/M2688,0)</f>
        <v>358.6875</v>
      </c>
      <c r="R2688" s="9" t="str">
        <f>LEFT(O2688,SEARCH("/",O2688,1)-1)</f>
        <v>theater</v>
      </c>
      <c r="S2688" s="26" t="str">
        <f>RIGHT(O2688,LEN(O2688)-SEARCH("/",O2688,1))</f>
        <v>plays</v>
      </c>
      <c r="T2688" s="27">
        <f>(((K2688/60)/60)/24)+DATE(1970,1,1)</f>
        <v>41821.205636574072</v>
      </c>
      <c r="U2688" s="5" t="str">
        <f>TEXT(T2688,"mmm")</f>
        <v>Jul</v>
      </c>
      <c r="V2688" s="5" t="str">
        <f>TEXT(T2688,"yyyy")</f>
        <v>2014</v>
      </c>
      <c r="W2688" s="5" t="str">
        <f>TEXT(Y2688,"mmm")</f>
        <v>Aug</v>
      </c>
      <c r="X2688" s="1" t="str">
        <f>TEXT(Y2688,"yyyy")</f>
        <v>2014</v>
      </c>
      <c r="Y2688" s="27">
        <f>(((J2688/60)/60)/24)+DATE(1970,1,1)</f>
        <v>41852.290972222225</v>
      </c>
    </row>
    <row r="2689" spans="1:25" ht="16" x14ac:dyDescent="0.2">
      <c r="A2689" s="1">
        <v>3467</v>
      </c>
      <c r="B2689" s="7" t="s">
        <v>3466</v>
      </c>
      <c r="C2689" s="7" t="s">
        <v>7577</v>
      </c>
      <c r="D2689" s="1">
        <v>3000</v>
      </c>
      <c r="E2689" s="37" t="str">
        <f>VLOOKUP(D2689,'Vlookup Table Bonus Point'!$C$3:$D$26,2,TRUE)</f>
        <v>1000 to 4999</v>
      </c>
      <c r="F2689" s="1">
        <v>3030</v>
      </c>
      <c r="G2689" s="1" t="s">
        <v>8218</v>
      </c>
      <c r="H2689" s="1" t="s">
        <v>8223</v>
      </c>
      <c r="I2689" s="1" t="s">
        <v>8245</v>
      </c>
      <c r="J2689" s="1">
        <v>1426864032</v>
      </c>
      <c r="K2689" s="1">
        <v>1424275632</v>
      </c>
      <c r="L2689" s="1" t="b">
        <v>0</v>
      </c>
      <c r="M2689" s="1">
        <v>47</v>
      </c>
      <c r="N2689" s="1" t="b">
        <v>1</v>
      </c>
      <c r="O2689" s="1" t="s">
        <v>8270</v>
      </c>
      <c r="P2689" s="28">
        <f>F2689/D2689</f>
        <v>1.01</v>
      </c>
      <c r="Q2689" s="29">
        <f>IF(M2689&gt;0,F2689/M2689,0)</f>
        <v>64.468085106382972</v>
      </c>
      <c r="R2689" s="9" t="str">
        <f>LEFT(O2689,SEARCH("/",O2689,1)-1)</f>
        <v>theater</v>
      </c>
      <c r="S2689" s="26" t="str">
        <f>RIGHT(O2689,LEN(O2689)-SEARCH("/",O2689,1))</f>
        <v>plays</v>
      </c>
      <c r="T2689" s="27">
        <f>(((K2689/60)/60)/24)+DATE(1970,1,1)</f>
        <v>42053.671666666662</v>
      </c>
      <c r="U2689" s="5" t="str">
        <f>TEXT(T2689,"mmm")</f>
        <v>Feb</v>
      </c>
      <c r="V2689" s="5" t="str">
        <f>TEXT(T2689,"yyyy")</f>
        <v>2015</v>
      </c>
      <c r="W2689" s="5" t="str">
        <f>TEXT(Y2689,"mmm")</f>
        <v>Mar</v>
      </c>
      <c r="X2689" s="1" t="str">
        <f>TEXT(Y2689,"yyyy")</f>
        <v>2015</v>
      </c>
      <c r="Y2689" s="27">
        <f>(((J2689/60)/60)/24)+DATE(1970,1,1)</f>
        <v>42083.630000000005</v>
      </c>
    </row>
    <row r="2690" spans="1:25" ht="48" x14ac:dyDescent="0.2">
      <c r="A2690" s="1">
        <v>3482</v>
      </c>
      <c r="B2690" s="7" t="s">
        <v>3481</v>
      </c>
      <c r="C2690" s="7" t="s">
        <v>7592</v>
      </c>
      <c r="D2690" s="1">
        <v>3000</v>
      </c>
      <c r="E2690" s="37" t="str">
        <f>VLOOKUP(D2690,'Vlookup Table Bonus Point'!$C$3:$D$26,2,TRUE)</f>
        <v>1000 to 4999</v>
      </c>
      <c r="F2690" s="1">
        <v>4150</v>
      </c>
      <c r="G2690" s="1" t="s">
        <v>8218</v>
      </c>
      <c r="H2690" s="1" t="s">
        <v>8224</v>
      </c>
      <c r="I2690" s="1" t="s">
        <v>8246</v>
      </c>
      <c r="J2690" s="1">
        <v>1404671466</v>
      </c>
      <c r="K2690" s="1">
        <v>1402079466</v>
      </c>
      <c r="L2690" s="1" t="b">
        <v>0</v>
      </c>
      <c r="M2690" s="1">
        <v>80</v>
      </c>
      <c r="N2690" s="1" t="b">
        <v>1</v>
      </c>
      <c r="O2690" s="1" t="s">
        <v>8270</v>
      </c>
      <c r="P2690" s="28">
        <f>F2690/D2690</f>
        <v>1.3833333333333333</v>
      </c>
      <c r="Q2690" s="29">
        <f>IF(M2690&gt;0,F2690/M2690,0)</f>
        <v>51.875</v>
      </c>
      <c r="R2690" s="9" t="str">
        <f>LEFT(O2690,SEARCH("/",O2690,1)-1)</f>
        <v>theater</v>
      </c>
      <c r="S2690" s="26" t="str">
        <f>RIGHT(O2690,LEN(O2690)-SEARCH("/",O2690,1))</f>
        <v>plays</v>
      </c>
      <c r="T2690" s="27">
        <f>(((K2690/60)/60)/24)+DATE(1970,1,1)</f>
        <v>41796.771597222221</v>
      </c>
      <c r="U2690" s="5" t="str">
        <f>TEXT(T2690,"mmm")</f>
        <v>Jun</v>
      </c>
      <c r="V2690" s="5" t="str">
        <f>TEXT(T2690,"yyyy")</f>
        <v>2014</v>
      </c>
      <c r="W2690" s="5" t="str">
        <f>TEXT(Y2690,"mmm")</f>
        <v>Jul</v>
      </c>
      <c r="X2690" s="1" t="str">
        <f>TEXT(Y2690,"yyyy")</f>
        <v>2014</v>
      </c>
      <c r="Y2690" s="27">
        <f>(((J2690/60)/60)/24)+DATE(1970,1,1)</f>
        <v>41826.771597222221</v>
      </c>
    </row>
    <row r="2691" spans="1:25" ht="48" x14ac:dyDescent="0.2">
      <c r="A2691" s="1">
        <v>3486</v>
      </c>
      <c r="B2691" s="7" t="s">
        <v>3485</v>
      </c>
      <c r="C2691" s="7" t="s">
        <v>7596</v>
      </c>
      <c r="D2691" s="1">
        <v>3000</v>
      </c>
      <c r="E2691" s="37" t="str">
        <f>VLOOKUP(D2691,'Vlookup Table Bonus Point'!$C$3:$D$26,2,TRUE)</f>
        <v>1000 to 4999</v>
      </c>
      <c r="F2691" s="1">
        <v>4656</v>
      </c>
      <c r="G2691" s="1" t="s">
        <v>8218</v>
      </c>
      <c r="H2691" s="1" t="s">
        <v>8223</v>
      </c>
      <c r="I2691" s="1" t="s">
        <v>8245</v>
      </c>
      <c r="J2691" s="1">
        <v>1433314740</v>
      </c>
      <c r="K2691" s="1">
        <v>1430600401</v>
      </c>
      <c r="L2691" s="1" t="b">
        <v>0</v>
      </c>
      <c r="M2691" s="1">
        <v>56</v>
      </c>
      <c r="N2691" s="1" t="b">
        <v>1</v>
      </c>
      <c r="O2691" s="1" t="s">
        <v>8270</v>
      </c>
      <c r="P2691" s="28">
        <f>F2691/D2691</f>
        <v>1.552</v>
      </c>
      <c r="Q2691" s="29">
        <f>IF(M2691&gt;0,F2691/M2691,0)</f>
        <v>83.142857142857139</v>
      </c>
      <c r="R2691" s="9" t="str">
        <f>LEFT(O2691,SEARCH("/",O2691,1)-1)</f>
        <v>theater</v>
      </c>
      <c r="S2691" s="26" t="str">
        <f>RIGHT(O2691,LEN(O2691)-SEARCH("/",O2691,1))</f>
        <v>plays</v>
      </c>
      <c r="T2691" s="27">
        <f>(((K2691/60)/60)/24)+DATE(1970,1,1)</f>
        <v>42126.87501157407</v>
      </c>
      <c r="U2691" s="5" t="str">
        <f>TEXT(T2691,"mmm")</f>
        <v>May</v>
      </c>
      <c r="V2691" s="5" t="str">
        <f>TEXT(T2691,"yyyy")</f>
        <v>2015</v>
      </c>
      <c r="W2691" s="5" t="str">
        <f>TEXT(Y2691,"mmm")</f>
        <v>Jun</v>
      </c>
      <c r="X2691" s="1" t="str">
        <f>TEXT(Y2691,"yyyy")</f>
        <v>2015</v>
      </c>
      <c r="Y2691" s="27">
        <f>(((J2691/60)/60)/24)+DATE(1970,1,1)</f>
        <v>42158.290972222225</v>
      </c>
    </row>
    <row r="2692" spans="1:25" ht="48" x14ac:dyDescent="0.2">
      <c r="A2692" s="1">
        <v>3488</v>
      </c>
      <c r="B2692" s="7" t="s">
        <v>3487</v>
      </c>
      <c r="C2692" s="7" t="s">
        <v>7598</v>
      </c>
      <c r="D2692" s="1">
        <v>3000</v>
      </c>
      <c r="E2692" s="37" t="str">
        <f>VLOOKUP(D2692,'Vlookup Table Bonus Point'!$C$3:$D$26,2,TRUE)</f>
        <v>1000 to 4999</v>
      </c>
      <c r="F2692" s="1">
        <v>3636</v>
      </c>
      <c r="G2692" s="1" t="s">
        <v>8218</v>
      </c>
      <c r="H2692" s="1" t="s">
        <v>8223</v>
      </c>
      <c r="I2692" s="1" t="s">
        <v>8245</v>
      </c>
      <c r="J2692" s="1">
        <v>1429286400</v>
      </c>
      <c r="K2692" s="1">
        <v>1427221560</v>
      </c>
      <c r="L2692" s="1" t="b">
        <v>0</v>
      </c>
      <c r="M2692" s="1">
        <v>29</v>
      </c>
      <c r="N2692" s="1" t="b">
        <v>1</v>
      </c>
      <c r="O2692" s="1" t="s">
        <v>8270</v>
      </c>
      <c r="P2692" s="28">
        <f>F2692/D2692</f>
        <v>1.212</v>
      </c>
      <c r="Q2692" s="29">
        <f>IF(M2692&gt;0,F2692/M2692,0)</f>
        <v>125.37931034482759</v>
      </c>
      <c r="R2692" s="9" t="str">
        <f>LEFT(O2692,SEARCH("/",O2692,1)-1)</f>
        <v>theater</v>
      </c>
      <c r="S2692" s="26" t="str">
        <f>RIGHT(O2692,LEN(O2692)-SEARCH("/",O2692,1))</f>
        <v>plays</v>
      </c>
      <c r="T2692" s="27">
        <f>(((K2692/60)/60)/24)+DATE(1970,1,1)</f>
        <v>42087.768055555556</v>
      </c>
      <c r="U2692" s="5" t="str">
        <f>TEXT(T2692,"mmm")</f>
        <v>Mar</v>
      </c>
      <c r="V2692" s="5" t="str">
        <f>TEXT(T2692,"yyyy")</f>
        <v>2015</v>
      </c>
      <c r="W2692" s="5" t="str">
        <f>TEXT(Y2692,"mmm")</f>
        <v>Apr</v>
      </c>
      <c r="X2692" s="1" t="str">
        <f>TEXT(Y2692,"yyyy")</f>
        <v>2015</v>
      </c>
      <c r="Y2692" s="27">
        <f>(((J2692/60)/60)/24)+DATE(1970,1,1)</f>
        <v>42111.666666666672</v>
      </c>
    </row>
    <row r="2693" spans="1:25" ht="48" x14ac:dyDescent="0.2">
      <c r="A2693" s="1">
        <v>3496</v>
      </c>
      <c r="B2693" s="7" t="s">
        <v>3495</v>
      </c>
      <c r="C2693" s="7" t="s">
        <v>7606</v>
      </c>
      <c r="D2693" s="1">
        <v>3000</v>
      </c>
      <c r="E2693" s="37" t="str">
        <f>VLOOKUP(D2693,'Vlookup Table Bonus Point'!$C$3:$D$26,2,TRUE)</f>
        <v>1000 to 4999</v>
      </c>
      <c r="F2693" s="1">
        <v>3732</v>
      </c>
      <c r="G2693" s="1" t="s">
        <v>8218</v>
      </c>
      <c r="H2693" s="1" t="s">
        <v>8223</v>
      </c>
      <c r="I2693" s="1" t="s">
        <v>8245</v>
      </c>
      <c r="J2693" s="1">
        <v>1473625166</v>
      </c>
      <c r="K2693" s="1">
        <v>1470169166</v>
      </c>
      <c r="L2693" s="1" t="b">
        <v>0</v>
      </c>
      <c r="M2693" s="1">
        <v>78</v>
      </c>
      <c r="N2693" s="1" t="b">
        <v>1</v>
      </c>
      <c r="O2693" s="1" t="s">
        <v>8270</v>
      </c>
      <c r="P2693" s="28">
        <f>F2693/D2693</f>
        <v>1.244</v>
      </c>
      <c r="Q2693" s="29">
        <f>IF(M2693&gt;0,F2693/M2693,0)</f>
        <v>47.846153846153847</v>
      </c>
      <c r="R2693" s="9" t="str">
        <f>LEFT(O2693,SEARCH("/",O2693,1)-1)</f>
        <v>theater</v>
      </c>
      <c r="S2693" s="26" t="str">
        <f>RIGHT(O2693,LEN(O2693)-SEARCH("/",O2693,1))</f>
        <v>plays</v>
      </c>
      <c r="T2693" s="27">
        <f>(((K2693/60)/60)/24)+DATE(1970,1,1)</f>
        <v>42584.846828703703</v>
      </c>
      <c r="U2693" s="5" t="str">
        <f>TEXT(T2693,"mmm")</f>
        <v>Aug</v>
      </c>
      <c r="V2693" s="5" t="str">
        <f>TEXT(T2693,"yyyy")</f>
        <v>2016</v>
      </c>
      <c r="W2693" s="5" t="str">
        <f>TEXT(Y2693,"mmm")</f>
        <v>Sep</v>
      </c>
      <c r="X2693" s="1" t="str">
        <f>TEXT(Y2693,"yyyy")</f>
        <v>2016</v>
      </c>
      <c r="Y2693" s="27">
        <f>(((J2693/60)/60)/24)+DATE(1970,1,1)</f>
        <v>42624.846828703703</v>
      </c>
    </row>
    <row r="2694" spans="1:25" ht="48" x14ac:dyDescent="0.2">
      <c r="A2694" s="1">
        <v>3506</v>
      </c>
      <c r="B2694" s="7" t="s">
        <v>3505</v>
      </c>
      <c r="C2694" s="7" t="s">
        <v>7616</v>
      </c>
      <c r="D2694" s="1">
        <v>3000</v>
      </c>
      <c r="E2694" s="37" t="str">
        <f>VLOOKUP(D2694,'Vlookup Table Bonus Point'!$C$3:$D$26,2,TRUE)</f>
        <v>1000 to 4999</v>
      </c>
      <c r="F2694" s="1">
        <v>3045</v>
      </c>
      <c r="G2694" s="1" t="s">
        <v>8218</v>
      </c>
      <c r="H2694" s="1" t="s">
        <v>8223</v>
      </c>
      <c r="I2694" s="1" t="s">
        <v>8245</v>
      </c>
      <c r="J2694" s="1">
        <v>1408815440</v>
      </c>
      <c r="K2694" s="1">
        <v>1404927440</v>
      </c>
      <c r="L2694" s="1" t="b">
        <v>0</v>
      </c>
      <c r="M2694" s="1">
        <v>29</v>
      </c>
      <c r="N2694" s="1" t="b">
        <v>1</v>
      </c>
      <c r="O2694" s="1" t="s">
        <v>8270</v>
      </c>
      <c r="P2694" s="28">
        <f>F2694/D2694</f>
        <v>1.0149999999999999</v>
      </c>
      <c r="Q2694" s="29">
        <f>IF(M2694&gt;0,F2694/M2694,0)</f>
        <v>105</v>
      </c>
      <c r="R2694" s="9" t="str">
        <f>LEFT(O2694,SEARCH("/",O2694,1)-1)</f>
        <v>theater</v>
      </c>
      <c r="S2694" s="26" t="str">
        <f>RIGHT(O2694,LEN(O2694)-SEARCH("/",O2694,1))</f>
        <v>plays</v>
      </c>
      <c r="T2694" s="27">
        <f>(((K2694/60)/60)/24)+DATE(1970,1,1)</f>
        <v>41829.734259259261</v>
      </c>
      <c r="U2694" s="5" t="str">
        <f>TEXT(T2694,"mmm")</f>
        <v>Jul</v>
      </c>
      <c r="V2694" s="5" t="str">
        <f>TEXT(T2694,"yyyy")</f>
        <v>2014</v>
      </c>
      <c r="W2694" s="5" t="str">
        <f>TEXT(Y2694,"mmm")</f>
        <v>Aug</v>
      </c>
      <c r="X2694" s="1" t="str">
        <f>TEXT(Y2694,"yyyy")</f>
        <v>2014</v>
      </c>
      <c r="Y2694" s="27">
        <f>(((J2694/60)/60)/24)+DATE(1970,1,1)</f>
        <v>41874.734259259261</v>
      </c>
    </row>
    <row r="2695" spans="1:25" ht="48" x14ac:dyDescent="0.2">
      <c r="A2695" s="1">
        <v>3509</v>
      </c>
      <c r="B2695" s="7" t="s">
        <v>3508</v>
      </c>
      <c r="C2695" s="7" t="s">
        <v>7619</v>
      </c>
      <c r="D2695" s="1">
        <v>3000</v>
      </c>
      <c r="E2695" s="37" t="str">
        <f>VLOOKUP(D2695,'Vlookup Table Bonus Point'!$C$3:$D$26,2,TRUE)</f>
        <v>1000 to 4999</v>
      </c>
      <c r="F2695" s="1">
        <v>3190</v>
      </c>
      <c r="G2695" s="1" t="s">
        <v>8218</v>
      </c>
      <c r="H2695" s="1" t="s">
        <v>8223</v>
      </c>
      <c r="I2695" s="1" t="s">
        <v>8245</v>
      </c>
      <c r="J2695" s="1">
        <v>1416545700</v>
      </c>
      <c r="K2695" s="1">
        <v>1415392666</v>
      </c>
      <c r="L2695" s="1" t="b">
        <v>0</v>
      </c>
      <c r="M2695" s="1">
        <v>33</v>
      </c>
      <c r="N2695" s="1" t="b">
        <v>1</v>
      </c>
      <c r="O2695" s="1" t="s">
        <v>8270</v>
      </c>
      <c r="P2695" s="28">
        <f>F2695/D2695</f>
        <v>1.0633333333333332</v>
      </c>
      <c r="Q2695" s="29">
        <f>IF(M2695&gt;0,F2695/M2695,0)</f>
        <v>96.666666666666671</v>
      </c>
      <c r="R2695" s="9" t="str">
        <f>LEFT(O2695,SEARCH("/",O2695,1)-1)</f>
        <v>theater</v>
      </c>
      <c r="S2695" s="26" t="str">
        <f>RIGHT(O2695,LEN(O2695)-SEARCH("/",O2695,1))</f>
        <v>plays</v>
      </c>
      <c r="T2695" s="27">
        <f>(((K2695/60)/60)/24)+DATE(1970,1,1)</f>
        <v>41950.859560185185</v>
      </c>
      <c r="U2695" s="5" t="str">
        <f>TEXT(T2695,"mmm")</f>
        <v>Nov</v>
      </c>
      <c r="V2695" s="5" t="str">
        <f>TEXT(T2695,"yyyy")</f>
        <v>2014</v>
      </c>
      <c r="W2695" s="5" t="str">
        <f>TEXT(Y2695,"mmm")</f>
        <v>Nov</v>
      </c>
      <c r="X2695" s="1" t="str">
        <f>TEXT(Y2695,"yyyy")</f>
        <v>2014</v>
      </c>
      <c r="Y2695" s="27">
        <f>(((J2695/60)/60)/24)+DATE(1970,1,1)</f>
        <v>41964.204861111109</v>
      </c>
    </row>
    <row r="2696" spans="1:25" ht="48" x14ac:dyDescent="0.2">
      <c r="A2696" s="1">
        <v>3515</v>
      </c>
      <c r="B2696" s="7" t="s">
        <v>3514</v>
      </c>
      <c r="C2696" s="7" t="s">
        <v>7625</v>
      </c>
      <c r="D2696" s="1">
        <v>3000</v>
      </c>
      <c r="E2696" s="37" t="str">
        <f>VLOOKUP(D2696,'Vlookup Table Bonus Point'!$C$3:$D$26,2,TRUE)</f>
        <v>1000 to 4999</v>
      </c>
      <c r="F2696" s="1">
        <v>3080</v>
      </c>
      <c r="G2696" s="1" t="s">
        <v>8218</v>
      </c>
      <c r="H2696" s="1" t="s">
        <v>8223</v>
      </c>
      <c r="I2696" s="1" t="s">
        <v>8245</v>
      </c>
      <c r="J2696" s="1">
        <v>1433097171</v>
      </c>
      <c r="K2696" s="1">
        <v>1430505171</v>
      </c>
      <c r="L2696" s="1" t="b">
        <v>0</v>
      </c>
      <c r="M2696" s="1">
        <v>46</v>
      </c>
      <c r="N2696" s="1" t="b">
        <v>1</v>
      </c>
      <c r="O2696" s="1" t="s">
        <v>8270</v>
      </c>
      <c r="P2696" s="28">
        <f>F2696/D2696</f>
        <v>1.0266666666666666</v>
      </c>
      <c r="Q2696" s="29">
        <f>IF(M2696&gt;0,F2696/M2696,0)</f>
        <v>66.956521739130437</v>
      </c>
      <c r="R2696" s="9" t="str">
        <f>LEFT(O2696,SEARCH("/",O2696,1)-1)</f>
        <v>theater</v>
      </c>
      <c r="S2696" s="26" t="str">
        <f>RIGHT(O2696,LEN(O2696)-SEARCH("/",O2696,1))</f>
        <v>plays</v>
      </c>
      <c r="T2696" s="27">
        <f>(((K2696/60)/60)/24)+DATE(1970,1,1)</f>
        <v>42125.772812499999</v>
      </c>
      <c r="U2696" s="5" t="str">
        <f>TEXT(T2696,"mmm")</f>
        <v>May</v>
      </c>
      <c r="V2696" s="5" t="str">
        <f>TEXT(T2696,"yyyy")</f>
        <v>2015</v>
      </c>
      <c r="W2696" s="5" t="str">
        <f>TEXT(Y2696,"mmm")</f>
        <v>May</v>
      </c>
      <c r="X2696" s="1" t="str">
        <f>TEXT(Y2696,"yyyy")</f>
        <v>2015</v>
      </c>
      <c r="Y2696" s="27">
        <f>(((J2696/60)/60)/24)+DATE(1970,1,1)</f>
        <v>42155.772812499999</v>
      </c>
    </row>
    <row r="2697" spans="1:25" ht="32" x14ac:dyDescent="0.2">
      <c r="A2697" s="1">
        <v>3573</v>
      </c>
      <c r="B2697" s="7" t="s">
        <v>3572</v>
      </c>
      <c r="C2697" s="7" t="s">
        <v>7683</v>
      </c>
      <c r="D2697" s="1">
        <v>3000</v>
      </c>
      <c r="E2697" s="37" t="str">
        <f>VLOOKUP(D2697,'Vlookup Table Bonus Point'!$C$3:$D$26,2,TRUE)</f>
        <v>1000 to 4999</v>
      </c>
      <c r="F2697" s="1">
        <v>3084</v>
      </c>
      <c r="G2697" s="1" t="s">
        <v>8218</v>
      </c>
      <c r="H2697" s="1" t="s">
        <v>8224</v>
      </c>
      <c r="I2697" s="1" t="s">
        <v>8246</v>
      </c>
      <c r="J2697" s="1">
        <v>1415440846</v>
      </c>
      <c r="K2697" s="1">
        <v>1412845246</v>
      </c>
      <c r="L2697" s="1" t="b">
        <v>0</v>
      </c>
      <c r="M2697" s="1">
        <v>78</v>
      </c>
      <c r="N2697" s="1" t="b">
        <v>1</v>
      </c>
      <c r="O2697" s="1" t="s">
        <v>8270</v>
      </c>
      <c r="P2697" s="28">
        <f>F2697/D2697</f>
        <v>1.028</v>
      </c>
      <c r="Q2697" s="29">
        <f>IF(M2697&gt;0,F2697/M2697,0)</f>
        <v>39.53846153846154</v>
      </c>
      <c r="R2697" s="9" t="str">
        <f>LEFT(O2697,SEARCH("/",O2697,1)-1)</f>
        <v>theater</v>
      </c>
      <c r="S2697" s="26" t="str">
        <f>RIGHT(O2697,LEN(O2697)-SEARCH("/",O2697,1))</f>
        <v>plays</v>
      </c>
      <c r="T2697" s="27">
        <f>(((K2697/60)/60)/24)+DATE(1970,1,1)</f>
        <v>41921.375532407408</v>
      </c>
      <c r="U2697" s="5" t="str">
        <f>TEXT(T2697,"mmm")</f>
        <v>Oct</v>
      </c>
      <c r="V2697" s="5" t="str">
        <f>TEXT(T2697,"yyyy")</f>
        <v>2014</v>
      </c>
      <c r="W2697" s="5" t="str">
        <f>TEXT(Y2697,"mmm")</f>
        <v>Nov</v>
      </c>
      <c r="X2697" s="1" t="str">
        <f>TEXT(Y2697,"yyyy")</f>
        <v>2014</v>
      </c>
      <c r="Y2697" s="27">
        <f>(((J2697/60)/60)/24)+DATE(1970,1,1)</f>
        <v>41951.417199074072</v>
      </c>
    </row>
    <row r="2698" spans="1:25" ht="48" x14ac:dyDescent="0.2">
      <c r="A2698" s="1">
        <v>3583</v>
      </c>
      <c r="B2698" s="7" t="s">
        <v>3582</v>
      </c>
      <c r="C2698" s="7" t="s">
        <v>7693</v>
      </c>
      <c r="D2698" s="1">
        <v>3000</v>
      </c>
      <c r="E2698" s="37" t="str">
        <f>VLOOKUP(D2698,'Vlookup Table Bonus Point'!$C$3:$D$26,2,TRUE)</f>
        <v>1000 to 4999</v>
      </c>
      <c r="F2698" s="1">
        <v>3255</v>
      </c>
      <c r="G2698" s="1" t="s">
        <v>8218</v>
      </c>
      <c r="H2698" s="1" t="s">
        <v>8223</v>
      </c>
      <c r="I2698" s="1" t="s">
        <v>8245</v>
      </c>
      <c r="J2698" s="1">
        <v>1460970805</v>
      </c>
      <c r="K2698" s="1">
        <v>1455790405</v>
      </c>
      <c r="L2698" s="1" t="b">
        <v>0</v>
      </c>
      <c r="M2698" s="1">
        <v>24</v>
      </c>
      <c r="N2698" s="1" t="b">
        <v>1</v>
      </c>
      <c r="O2698" s="1" t="s">
        <v>8270</v>
      </c>
      <c r="P2698" s="28">
        <f>F2698/D2698</f>
        <v>1.085</v>
      </c>
      <c r="Q2698" s="29">
        <f>IF(M2698&gt;0,F2698/M2698,0)</f>
        <v>135.625</v>
      </c>
      <c r="R2698" s="9" t="str">
        <f>LEFT(O2698,SEARCH("/",O2698,1)-1)</f>
        <v>theater</v>
      </c>
      <c r="S2698" s="26" t="str">
        <f>RIGHT(O2698,LEN(O2698)-SEARCH("/",O2698,1))</f>
        <v>plays</v>
      </c>
      <c r="T2698" s="27">
        <f>(((K2698/60)/60)/24)+DATE(1970,1,1)</f>
        <v>42418.425983796296</v>
      </c>
      <c r="U2698" s="5" t="str">
        <f>TEXT(T2698,"mmm")</f>
        <v>Feb</v>
      </c>
      <c r="V2698" s="5" t="str">
        <f>TEXT(T2698,"yyyy")</f>
        <v>2016</v>
      </c>
      <c r="W2698" s="5" t="str">
        <f>TEXT(Y2698,"mmm")</f>
        <v>Apr</v>
      </c>
      <c r="X2698" s="1" t="str">
        <f>TEXT(Y2698,"yyyy")</f>
        <v>2016</v>
      </c>
      <c r="Y2698" s="27">
        <f>(((J2698/60)/60)/24)+DATE(1970,1,1)</f>
        <v>42478.384317129632</v>
      </c>
    </row>
    <row r="2699" spans="1:25" ht="96" x14ac:dyDescent="0.2">
      <c r="A2699" s="1">
        <v>3584</v>
      </c>
      <c r="B2699" s="7" t="s">
        <v>3583</v>
      </c>
      <c r="C2699" s="7" t="s">
        <v>7694</v>
      </c>
      <c r="D2699" s="1">
        <v>3000</v>
      </c>
      <c r="E2699" s="37" t="str">
        <f>VLOOKUP(D2699,'Vlookup Table Bonus Point'!$C$3:$D$26,2,TRUE)</f>
        <v>1000 to 4999</v>
      </c>
      <c r="F2699" s="1">
        <v>3465</v>
      </c>
      <c r="G2699" s="1" t="s">
        <v>8218</v>
      </c>
      <c r="H2699" s="1" t="s">
        <v>8224</v>
      </c>
      <c r="I2699" s="1" t="s">
        <v>8246</v>
      </c>
      <c r="J2699" s="1">
        <v>1436772944</v>
      </c>
      <c r="K2699" s="1">
        <v>1434180944</v>
      </c>
      <c r="L2699" s="1" t="b">
        <v>0</v>
      </c>
      <c r="M2699" s="1">
        <v>112</v>
      </c>
      <c r="N2699" s="1" t="b">
        <v>1</v>
      </c>
      <c r="O2699" s="1" t="s">
        <v>8270</v>
      </c>
      <c r="P2699" s="28">
        <f>F2699/D2699</f>
        <v>1.155</v>
      </c>
      <c r="Q2699" s="29">
        <f>IF(M2699&gt;0,F2699/M2699,0)</f>
        <v>30.9375</v>
      </c>
      <c r="R2699" s="9" t="str">
        <f>LEFT(O2699,SEARCH("/",O2699,1)-1)</f>
        <v>theater</v>
      </c>
      <c r="S2699" s="26" t="str">
        <f>RIGHT(O2699,LEN(O2699)-SEARCH("/",O2699,1))</f>
        <v>plays</v>
      </c>
      <c r="T2699" s="27">
        <f>(((K2699/60)/60)/24)+DATE(1970,1,1)</f>
        <v>42168.316481481481</v>
      </c>
      <c r="U2699" s="5" t="str">
        <f>TEXT(T2699,"mmm")</f>
        <v>Jun</v>
      </c>
      <c r="V2699" s="5" t="str">
        <f>TEXT(T2699,"yyyy")</f>
        <v>2015</v>
      </c>
      <c r="W2699" s="5" t="str">
        <f>TEXT(Y2699,"mmm")</f>
        <v>Jul</v>
      </c>
      <c r="X2699" s="1" t="str">
        <f>TEXT(Y2699,"yyyy")</f>
        <v>2015</v>
      </c>
      <c r="Y2699" s="27">
        <f>(((J2699/60)/60)/24)+DATE(1970,1,1)</f>
        <v>42198.316481481481</v>
      </c>
    </row>
    <row r="2700" spans="1:25" ht="48" x14ac:dyDescent="0.2">
      <c r="A2700" s="1">
        <v>3593</v>
      </c>
      <c r="B2700" s="7" t="s">
        <v>3592</v>
      </c>
      <c r="C2700" s="7" t="s">
        <v>7703</v>
      </c>
      <c r="D2700" s="1">
        <v>3000</v>
      </c>
      <c r="E2700" s="37" t="str">
        <f>VLOOKUP(D2700,'Vlookup Table Bonus Point'!$C$3:$D$26,2,TRUE)</f>
        <v>1000 to 4999</v>
      </c>
      <c r="F2700" s="1">
        <v>3319</v>
      </c>
      <c r="G2700" s="1" t="s">
        <v>8218</v>
      </c>
      <c r="H2700" s="1" t="s">
        <v>8223</v>
      </c>
      <c r="I2700" s="1" t="s">
        <v>8245</v>
      </c>
      <c r="J2700" s="1">
        <v>1420489560</v>
      </c>
      <c r="K2700" s="1">
        <v>1417469639</v>
      </c>
      <c r="L2700" s="1" t="b">
        <v>0</v>
      </c>
      <c r="M2700" s="1">
        <v>43</v>
      </c>
      <c r="N2700" s="1" t="b">
        <v>1</v>
      </c>
      <c r="O2700" s="1" t="s">
        <v>8270</v>
      </c>
      <c r="P2700" s="28">
        <f>F2700/D2700</f>
        <v>1.1063333333333334</v>
      </c>
      <c r="Q2700" s="29">
        <f>IF(M2700&gt;0,F2700/M2700,0)</f>
        <v>77.186046511627907</v>
      </c>
      <c r="R2700" s="9" t="str">
        <f>LEFT(O2700,SEARCH("/",O2700,1)-1)</f>
        <v>theater</v>
      </c>
      <c r="S2700" s="26" t="str">
        <f>RIGHT(O2700,LEN(O2700)-SEARCH("/",O2700,1))</f>
        <v>plays</v>
      </c>
      <c r="T2700" s="27">
        <f>(((K2700/60)/60)/24)+DATE(1970,1,1)</f>
        <v>41974.898599537039</v>
      </c>
      <c r="U2700" s="5" t="str">
        <f>TEXT(T2700,"mmm")</f>
        <v>Dec</v>
      </c>
      <c r="V2700" s="5" t="str">
        <f>TEXT(T2700,"yyyy")</f>
        <v>2014</v>
      </c>
      <c r="W2700" s="5" t="str">
        <f>TEXT(Y2700,"mmm")</f>
        <v>Jan</v>
      </c>
      <c r="X2700" s="1" t="str">
        <f>TEXT(Y2700,"yyyy")</f>
        <v>2015</v>
      </c>
      <c r="Y2700" s="27">
        <f>(((J2700/60)/60)/24)+DATE(1970,1,1)</f>
        <v>42009.851388888885</v>
      </c>
    </row>
    <row r="2701" spans="1:25" ht="48" x14ac:dyDescent="0.2">
      <c r="A2701" s="1">
        <v>3604</v>
      </c>
      <c r="B2701" s="7" t="s">
        <v>3603</v>
      </c>
      <c r="C2701" s="7" t="s">
        <v>7714</v>
      </c>
      <c r="D2701" s="1">
        <v>3000</v>
      </c>
      <c r="E2701" s="37" t="str">
        <f>VLOOKUP(D2701,'Vlookup Table Bonus Point'!$C$3:$D$26,2,TRUE)</f>
        <v>1000 to 4999</v>
      </c>
      <c r="F2701" s="1">
        <v>3385</v>
      </c>
      <c r="G2701" s="1" t="s">
        <v>8218</v>
      </c>
      <c r="H2701" s="1" t="s">
        <v>8223</v>
      </c>
      <c r="I2701" s="1" t="s">
        <v>8245</v>
      </c>
      <c r="J2701" s="1">
        <v>1461913140</v>
      </c>
      <c r="K2701" s="1">
        <v>1461370956</v>
      </c>
      <c r="L2701" s="1" t="b">
        <v>0</v>
      </c>
      <c r="M2701" s="1">
        <v>69</v>
      </c>
      <c r="N2701" s="1" t="b">
        <v>1</v>
      </c>
      <c r="O2701" s="1" t="s">
        <v>8270</v>
      </c>
      <c r="P2701" s="28">
        <f>F2701/D2701</f>
        <v>1.1283333333333334</v>
      </c>
      <c r="Q2701" s="29">
        <f>IF(M2701&gt;0,F2701/M2701,0)</f>
        <v>49.05797101449275</v>
      </c>
      <c r="R2701" s="9" t="str">
        <f>LEFT(O2701,SEARCH("/",O2701,1)-1)</f>
        <v>theater</v>
      </c>
      <c r="S2701" s="26" t="str">
        <f>RIGHT(O2701,LEN(O2701)-SEARCH("/",O2701,1))</f>
        <v>plays</v>
      </c>
      <c r="T2701" s="27">
        <f>(((K2701/60)/60)/24)+DATE(1970,1,1)</f>
        <v>42483.015694444446</v>
      </c>
      <c r="U2701" s="5" t="str">
        <f>TEXT(T2701,"mmm")</f>
        <v>Apr</v>
      </c>
      <c r="V2701" s="5" t="str">
        <f>TEXT(T2701,"yyyy")</f>
        <v>2016</v>
      </c>
      <c r="W2701" s="5" t="str">
        <f>TEXT(Y2701,"mmm")</f>
        <v>Apr</v>
      </c>
      <c r="X2701" s="1" t="str">
        <f>TEXT(Y2701,"yyyy")</f>
        <v>2016</v>
      </c>
      <c r="Y2701" s="27">
        <f>(((J2701/60)/60)/24)+DATE(1970,1,1)</f>
        <v>42489.290972222225</v>
      </c>
    </row>
    <row r="2702" spans="1:25" ht="48" x14ac:dyDescent="0.2">
      <c r="A2702" s="1">
        <v>3606</v>
      </c>
      <c r="B2702" s="7" t="s">
        <v>3605</v>
      </c>
      <c r="C2702" s="7" t="s">
        <v>7716</v>
      </c>
      <c r="D2702" s="1">
        <v>3000</v>
      </c>
      <c r="E2702" s="37" t="str">
        <f>VLOOKUP(D2702,'Vlookup Table Bonus Point'!$C$3:$D$26,2,TRUE)</f>
        <v>1000 to 4999</v>
      </c>
      <c r="F2702" s="1">
        <v>3908</v>
      </c>
      <c r="G2702" s="1" t="s">
        <v>8218</v>
      </c>
      <c r="H2702" s="1" t="s">
        <v>8224</v>
      </c>
      <c r="I2702" s="1" t="s">
        <v>8246</v>
      </c>
      <c r="J2702" s="1">
        <v>1471185057</v>
      </c>
      <c r="K2702" s="1">
        <v>1468593057</v>
      </c>
      <c r="L2702" s="1" t="b">
        <v>0</v>
      </c>
      <c r="M2702" s="1">
        <v>64</v>
      </c>
      <c r="N2702" s="1" t="b">
        <v>1</v>
      </c>
      <c r="O2702" s="1" t="s">
        <v>8270</v>
      </c>
      <c r="P2702" s="28">
        <f>F2702/D2702</f>
        <v>1.3026666666666666</v>
      </c>
      <c r="Q2702" s="29">
        <f>IF(M2702&gt;0,F2702/M2702,0)</f>
        <v>61.0625</v>
      </c>
      <c r="R2702" s="9" t="str">
        <f>LEFT(O2702,SEARCH("/",O2702,1)-1)</f>
        <v>theater</v>
      </c>
      <c r="S2702" s="26" t="str">
        <f>RIGHT(O2702,LEN(O2702)-SEARCH("/",O2702,1))</f>
        <v>plays</v>
      </c>
      <c r="T2702" s="27">
        <f>(((K2702/60)/60)/24)+DATE(1970,1,1)</f>
        <v>42566.604826388888</v>
      </c>
      <c r="U2702" s="5" t="str">
        <f>TEXT(T2702,"mmm")</f>
        <v>Jul</v>
      </c>
      <c r="V2702" s="5" t="str">
        <f>TEXT(T2702,"yyyy")</f>
        <v>2016</v>
      </c>
      <c r="W2702" s="5" t="str">
        <f>TEXT(Y2702,"mmm")</f>
        <v>Aug</v>
      </c>
      <c r="X2702" s="1" t="str">
        <f>TEXT(Y2702,"yyyy")</f>
        <v>2016</v>
      </c>
      <c r="Y2702" s="27">
        <f>(((J2702/60)/60)/24)+DATE(1970,1,1)</f>
        <v>42596.604826388888</v>
      </c>
    </row>
    <row r="2703" spans="1:25" ht="48" x14ac:dyDescent="0.2">
      <c r="A2703" s="1">
        <v>3621</v>
      </c>
      <c r="B2703" s="7" t="s">
        <v>3619</v>
      </c>
      <c r="C2703" s="7" t="s">
        <v>7731</v>
      </c>
      <c r="D2703" s="1">
        <v>3000</v>
      </c>
      <c r="E2703" s="37" t="str">
        <f>VLOOKUP(D2703,'Vlookup Table Bonus Point'!$C$3:$D$26,2,TRUE)</f>
        <v>1000 to 4999</v>
      </c>
      <c r="F2703" s="1">
        <v>3292</v>
      </c>
      <c r="G2703" s="1" t="s">
        <v>8218</v>
      </c>
      <c r="H2703" s="1" t="s">
        <v>8223</v>
      </c>
      <c r="I2703" s="1" t="s">
        <v>8245</v>
      </c>
      <c r="J2703" s="1">
        <v>1475269200</v>
      </c>
      <c r="K2703" s="1">
        <v>1473200844</v>
      </c>
      <c r="L2703" s="1" t="b">
        <v>0</v>
      </c>
      <c r="M2703" s="1">
        <v>70</v>
      </c>
      <c r="N2703" s="1" t="b">
        <v>1</v>
      </c>
      <c r="O2703" s="1" t="s">
        <v>8270</v>
      </c>
      <c r="P2703" s="28">
        <f>F2703/D2703</f>
        <v>1.0973333333333333</v>
      </c>
      <c r="Q2703" s="29">
        <f>IF(M2703&gt;0,F2703/M2703,0)</f>
        <v>47.028571428571432</v>
      </c>
      <c r="R2703" s="9" t="str">
        <f>LEFT(O2703,SEARCH("/",O2703,1)-1)</f>
        <v>theater</v>
      </c>
      <c r="S2703" s="26" t="str">
        <f>RIGHT(O2703,LEN(O2703)-SEARCH("/",O2703,1))</f>
        <v>plays</v>
      </c>
      <c r="T2703" s="27">
        <f>(((K2703/60)/60)/24)+DATE(1970,1,1)</f>
        <v>42619.935694444444</v>
      </c>
      <c r="U2703" s="5" t="str">
        <f>TEXT(T2703,"mmm")</f>
        <v>Sep</v>
      </c>
      <c r="V2703" s="5" t="str">
        <f>TEXT(T2703,"yyyy")</f>
        <v>2016</v>
      </c>
      <c r="W2703" s="5" t="str">
        <f>TEXT(Y2703,"mmm")</f>
        <v>Sep</v>
      </c>
      <c r="X2703" s="1" t="str">
        <f>TEXT(Y2703,"yyyy")</f>
        <v>2016</v>
      </c>
      <c r="Y2703" s="27">
        <f>(((J2703/60)/60)/24)+DATE(1970,1,1)</f>
        <v>42643.875</v>
      </c>
    </row>
    <row r="2704" spans="1:25" ht="80" x14ac:dyDescent="0.2">
      <c r="A2704" s="1">
        <v>3624</v>
      </c>
      <c r="B2704" s="7" t="s">
        <v>3622</v>
      </c>
      <c r="C2704" s="7" t="s">
        <v>7734</v>
      </c>
      <c r="D2704" s="1">
        <v>3000</v>
      </c>
      <c r="E2704" s="37" t="str">
        <f>VLOOKUP(D2704,'Vlookup Table Bonus Point'!$C$3:$D$26,2,TRUE)</f>
        <v>1000 to 4999</v>
      </c>
      <c r="F2704" s="1">
        <v>3148</v>
      </c>
      <c r="G2704" s="1" t="s">
        <v>8218</v>
      </c>
      <c r="H2704" s="1" t="s">
        <v>8223</v>
      </c>
      <c r="I2704" s="1" t="s">
        <v>8245</v>
      </c>
      <c r="J2704" s="1">
        <v>1471977290</v>
      </c>
      <c r="K2704" s="1">
        <v>1466793290</v>
      </c>
      <c r="L2704" s="1" t="b">
        <v>0</v>
      </c>
      <c r="M2704" s="1">
        <v>39</v>
      </c>
      <c r="N2704" s="1" t="b">
        <v>1</v>
      </c>
      <c r="O2704" s="1" t="s">
        <v>8270</v>
      </c>
      <c r="P2704" s="28">
        <f>F2704/D2704</f>
        <v>1.0493333333333332</v>
      </c>
      <c r="Q2704" s="29">
        <f>IF(M2704&gt;0,F2704/M2704,0)</f>
        <v>80.717948717948715</v>
      </c>
      <c r="R2704" s="9" t="str">
        <f>LEFT(O2704,SEARCH("/",O2704,1)-1)</f>
        <v>theater</v>
      </c>
      <c r="S2704" s="26" t="str">
        <f>RIGHT(O2704,LEN(O2704)-SEARCH("/",O2704,1))</f>
        <v>plays</v>
      </c>
      <c r="T2704" s="27">
        <f>(((K2704/60)/60)/24)+DATE(1970,1,1)</f>
        <v>42545.774189814809</v>
      </c>
      <c r="U2704" s="5" t="str">
        <f>TEXT(T2704,"mmm")</f>
        <v>Jun</v>
      </c>
      <c r="V2704" s="5" t="str">
        <f>TEXT(T2704,"yyyy")</f>
        <v>2016</v>
      </c>
      <c r="W2704" s="5" t="str">
        <f>TEXT(Y2704,"mmm")</f>
        <v>Aug</v>
      </c>
      <c r="X2704" s="1" t="str">
        <f>TEXT(Y2704,"yyyy")</f>
        <v>2016</v>
      </c>
      <c r="Y2704" s="27">
        <f>(((J2704/60)/60)/24)+DATE(1970,1,1)</f>
        <v>42605.774189814809</v>
      </c>
    </row>
    <row r="2705" spans="1:25" ht="48" x14ac:dyDescent="0.2">
      <c r="A2705" s="1">
        <v>3625</v>
      </c>
      <c r="B2705" s="7" t="s">
        <v>3623</v>
      </c>
      <c r="C2705" s="7" t="s">
        <v>7735</v>
      </c>
      <c r="D2705" s="1">
        <v>3000</v>
      </c>
      <c r="E2705" s="37" t="str">
        <f>VLOOKUP(D2705,'Vlookup Table Bonus Point'!$C$3:$D$26,2,TRUE)</f>
        <v>1000 to 4999</v>
      </c>
      <c r="F2705" s="1">
        <v>3080</v>
      </c>
      <c r="G2705" s="1" t="s">
        <v>8218</v>
      </c>
      <c r="H2705" s="1" t="s">
        <v>8224</v>
      </c>
      <c r="I2705" s="1" t="s">
        <v>8246</v>
      </c>
      <c r="J2705" s="1">
        <v>1435851577</v>
      </c>
      <c r="K2705" s="1">
        <v>1433259577</v>
      </c>
      <c r="L2705" s="1" t="b">
        <v>0</v>
      </c>
      <c r="M2705" s="1">
        <v>78</v>
      </c>
      <c r="N2705" s="1" t="b">
        <v>1</v>
      </c>
      <c r="O2705" s="1" t="s">
        <v>8270</v>
      </c>
      <c r="P2705" s="28">
        <f>F2705/D2705</f>
        <v>1.0266666666666666</v>
      </c>
      <c r="Q2705" s="29">
        <f>IF(M2705&gt;0,F2705/M2705,0)</f>
        <v>39.487179487179489</v>
      </c>
      <c r="R2705" s="9" t="str">
        <f>LEFT(O2705,SEARCH("/",O2705,1)-1)</f>
        <v>theater</v>
      </c>
      <c r="S2705" s="26" t="str">
        <f>RIGHT(O2705,LEN(O2705)-SEARCH("/",O2705,1))</f>
        <v>plays</v>
      </c>
      <c r="T2705" s="27">
        <f>(((K2705/60)/60)/24)+DATE(1970,1,1)</f>
        <v>42157.652511574073</v>
      </c>
      <c r="U2705" s="5" t="str">
        <f>TEXT(T2705,"mmm")</f>
        <v>Jun</v>
      </c>
      <c r="V2705" s="5" t="str">
        <f>TEXT(T2705,"yyyy")</f>
        <v>2015</v>
      </c>
      <c r="W2705" s="5" t="str">
        <f>TEXT(Y2705,"mmm")</f>
        <v>Jul</v>
      </c>
      <c r="X2705" s="1" t="str">
        <f>TEXT(Y2705,"yyyy")</f>
        <v>2015</v>
      </c>
      <c r="Y2705" s="27">
        <f>(((J2705/60)/60)/24)+DATE(1970,1,1)</f>
        <v>42187.652511574073</v>
      </c>
    </row>
    <row r="2706" spans="1:25" ht="48" x14ac:dyDescent="0.2">
      <c r="A2706" s="1">
        <v>3630</v>
      </c>
      <c r="B2706" s="7" t="s">
        <v>3628</v>
      </c>
      <c r="C2706" s="7" t="s">
        <v>7740</v>
      </c>
      <c r="D2706" s="1">
        <v>3000</v>
      </c>
      <c r="E2706" s="37" t="str">
        <f>VLOOKUP(D2706,'Vlookup Table Bonus Point'!$C$3:$D$26,2,TRUE)</f>
        <v>1000 to 4999</v>
      </c>
      <c r="F2706" s="1">
        <v>1</v>
      </c>
      <c r="G2706" s="1" t="s">
        <v>8220</v>
      </c>
      <c r="H2706" s="1" t="s">
        <v>8224</v>
      </c>
      <c r="I2706" s="1" t="s">
        <v>8246</v>
      </c>
      <c r="J2706" s="1">
        <v>1417295990</v>
      </c>
      <c r="K2706" s="1">
        <v>1414700390</v>
      </c>
      <c r="L2706" s="1" t="b">
        <v>0</v>
      </c>
      <c r="M2706" s="1">
        <v>1</v>
      </c>
      <c r="N2706" s="1" t="b">
        <v>0</v>
      </c>
      <c r="O2706" s="1" t="s">
        <v>8304</v>
      </c>
      <c r="P2706" s="28">
        <f>F2706/D2706</f>
        <v>3.3333333333333332E-4</v>
      </c>
      <c r="Q2706" s="29">
        <f>IF(M2706&gt;0,F2706/M2706,0)</f>
        <v>1</v>
      </c>
      <c r="R2706" s="9" t="str">
        <f>LEFT(O2706,SEARCH("/",O2706,1)-1)</f>
        <v>theater</v>
      </c>
      <c r="S2706" s="26" t="str">
        <f>RIGHT(O2706,LEN(O2706)-SEARCH("/",O2706,1))</f>
        <v>musical</v>
      </c>
      <c r="T2706" s="27">
        <f>(((K2706/60)/60)/24)+DATE(1970,1,1)</f>
        <v>41942.84710648148</v>
      </c>
      <c r="U2706" s="5" t="str">
        <f>TEXT(T2706,"mmm")</f>
        <v>Oct</v>
      </c>
      <c r="V2706" s="5" t="str">
        <f>TEXT(T2706,"yyyy")</f>
        <v>2014</v>
      </c>
      <c r="W2706" s="5" t="str">
        <f>TEXT(Y2706,"mmm")</f>
        <v>Nov</v>
      </c>
      <c r="X2706" s="1" t="str">
        <f>TEXT(Y2706,"yyyy")</f>
        <v>2014</v>
      </c>
      <c r="Y2706" s="27">
        <f>(((J2706/60)/60)/24)+DATE(1970,1,1)</f>
        <v>41972.888773148152</v>
      </c>
    </row>
    <row r="2707" spans="1:25" ht="64" x14ac:dyDescent="0.2">
      <c r="A2707" s="1">
        <v>3637</v>
      </c>
      <c r="B2707" s="7" t="s">
        <v>3635</v>
      </c>
      <c r="C2707" s="7" t="s">
        <v>7747</v>
      </c>
      <c r="D2707" s="1">
        <v>3000</v>
      </c>
      <c r="E2707" s="37" t="str">
        <f>VLOOKUP(D2707,'Vlookup Table Bonus Point'!$C$3:$D$26,2,TRUE)</f>
        <v>1000 to 4999</v>
      </c>
      <c r="F2707" s="1">
        <v>926</v>
      </c>
      <c r="G2707" s="1" t="s">
        <v>8220</v>
      </c>
      <c r="H2707" s="1" t="s">
        <v>8223</v>
      </c>
      <c r="I2707" s="1" t="s">
        <v>8245</v>
      </c>
      <c r="J2707" s="1">
        <v>1420130935</v>
      </c>
      <c r="K2707" s="1">
        <v>1417538935</v>
      </c>
      <c r="L2707" s="1" t="b">
        <v>0</v>
      </c>
      <c r="M2707" s="1">
        <v>14</v>
      </c>
      <c r="N2707" s="1" t="b">
        <v>0</v>
      </c>
      <c r="O2707" s="1" t="s">
        <v>8304</v>
      </c>
      <c r="P2707" s="28">
        <f>F2707/D2707</f>
        <v>0.30866666666666664</v>
      </c>
      <c r="Q2707" s="29">
        <f>IF(M2707&gt;0,F2707/M2707,0)</f>
        <v>66.142857142857139</v>
      </c>
      <c r="R2707" s="9" t="str">
        <f>LEFT(O2707,SEARCH("/",O2707,1)-1)</f>
        <v>theater</v>
      </c>
      <c r="S2707" s="26" t="str">
        <f>RIGHT(O2707,LEN(O2707)-SEARCH("/",O2707,1))</f>
        <v>musical</v>
      </c>
      <c r="T2707" s="27">
        <f>(((K2707/60)/60)/24)+DATE(1970,1,1)</f>
        <v>41975.700636574074</v>
      </c>
      <c r="U2707" s="5" t="str">
        <f>TEXT(T2707,"mmm")</f>
        <v>Dec</v>
      </c>
      <c r="V2707" s="5" t="str">
        <f>TEXT(T2707,"yyyy")</f>
        <v>2014</v>
      </c>
      <c r="W2707" s="5" t="str">
        <f>TEXT(Y2707,"mmm")</f>
        <v>Jan</v>
      </c>
      <c r="X2707" s="1" t="str">
        <f>TEXT(Y2707,"yyyy")</f>
        <v>2015</v>
      </c>
      <c r="Y2707" s="27">
        <f>(((J2707/60)/60)/24)+DATE(1970,1,1)</f>
        <v>42005.700636574074</v>
      </c>
    </row>
    <row r="2708" spans="1:25" ht="48" x14ac:dyDescent="0.2">
      <c r="A2708" s="1">
        <v>3641</v>
      </c>
      <c r="B2708" s="7" t="s">
        <v>3639</v>
      </c>
      <c r="C2708" s="7" t="s">
        <v>7751</v>
      </c>
      <c r="D2708" s="1">
        <v>3000</v>
      </c>
      <c r="E2708" s="37" t="str">
        <f>VLOOKUP(D2708,'Vlookup Table Bonus Point'!$C$3:$D$26,2,TRUE)</f>
        <v>1000 to 4999</v>
      </c>
      <c r="F2708" s="1">
        <v>0</v>
      </c>
      <c r="G2708" s="1" t="s">
        <v>8220</v>
      </c>
      <c r="H2708" s="1" t="s">
        <v>8223</v>
      </c>
      <c r="I2708" s="1" t="s">
        <v>8245</v>
      </c>
      <c r="J2708" s="1">
        <v>1412485200</v>
      </c>
      <c r="K2708" s="1">
        <v>1410966179</v>
      </c>
      <c r="L2708" s="1" t="b">
        <v>0</v>
      </c>
      <c r="M2708" s="1">
        <v>0</v>
      </c>
      <c r="N2708" s="1" t="b">
        <v>0</v>
      </c>
      <c r="O2708" s="1" t="s">
        <v>8304</v>
      </c>
      <c r="P2708" s="28">
        <f>F2708/D2708</f>
        <v>0</v>
      </c>
      <c r="Q2708" s="29">
        <f>IF(M2708&gt;0,F2708/M2708,0)</f>
        <v>0</v>
      </c>
      <c r="R2708" s="9" t="str">
        <f>LEFT(O2708,SEARCH("/",O2708,1)-1)</f>
        <v>theater</v>
      </c>
      <c r="S2708" s="26" t="str">
        <f>RIGHT(O2708,LEN(O2708)-SEARCH("/",O2708,1))</f>
        <v>musical</v>
      </c>
      <c r="T2708" s="27">
        <f>(((K2708/60)/60)/24)+DATE(1970,1,1)</f>
        <v>41899.627071759263</v>
      </c>
      <c r="U2708" s="5" t="str">
        <f>TEXT(T2708,"mmm")</f>
        <v>Sep</v>
      </c>
      <c r="V2708" s="5" t="str">
        <f>TEXT(T2708,"yyyy")</f>
        <v>2014</v>
      </c>
      <c r="W2708" s="5" t="str">
        <f>TEXT(Y2708,"mmm")</f>
        <v>Oct</v>
      </c>
      <c r="X2708" s="1" t="str">
        <f>TEXT(Y2708,"yyyy")</f>
        <v>2014</v>
      </c>
      <c r="Y2708" s="27">
        <f>(((J2708/60)/60)/24)+DATE(1970,1,1)</f>
        <v>41917.208333333336</v>
      </c>
    </row>
    <row r="2709" spans="1:25" ht="48" x14ac:dyDescent="0.2">
      <c r="A2709" s="1">
        <v>3659</v>
      </c>
      <c r="B2709" s="7" t="s">
        <v>3656</v>
      </c>
      <c r="C2709" s="7" t="s">
        <v>7769</v>
      </c>
      <c r="D2709" s="1">
        <v>3000</v>
      </c>
      <c r="E2709" s="37" t="str">
        <f>VLOOKUP(D2709,'Vlookup Table Bonus Point'!$C$3:$D$26,2,TRUE)</f>
        <v>1000 to 4999</v>
      </c>
      <c r="F2709" s="1">
        <v>3061</v>
      </c>
      <c r="G2709" s="1" t="s">
        <v>8218</v>
      </c>
      <c r="H2709" s="1" t="s">
        <v>8223</v>
      </c>
      <c r="I2709" s="1" t="s">
        <v>8245</v>
      </c>
      <c r="J2709" s="1">
        <v>1426775940</v>
      </c>
      <c r="K2709" s="1">
        <v>1424414350</v>
      </c>
      <c r="L2709" s="1" t="b">
        <v>0</v>
      </c>
      <c r="M2709" s="1">
        <v>13</v>
      </c>
      <c r="N2709" s="1" t="b">
        <v>1</v>
      </c>
      <c r="O2709" s="1" t="s">
        <v>8270</v>
      </c>
      <c r="P2709" s="28">
        <f>F2709/D2709</f>
        <v>1.0203333333333333</v>
      </c>
      <c r="Q2709" s="29">
        <f>IF(M2709&gt;0,F2709/M2709,0)</f>
        <v>235.46153846153845</v>
      </c>
      <c r="R2709" s="9" t="str">
        <f>LEFT(O2709,SEARCH("/",O2709,1)-1)</f>
        <v>theater</v>
      </c>
      <c r="S2709" s="26" t="str">
        <f>RIGHT(O2709,LEN(O2709)-SEARCH("/",O2709,1))</f>
        <v>plays</v>
      </c>
      <c r="T2709" s="27">
        <f>(((K2709/60)/60)/24)+DATE(1970,1,1)</f>
        <v>42055.277199074073</v>
      </c>
      <c r="U2709" s="5" t="str">
        <f>TEXT(T2709,"mmm")</f>
        <v>Feb</v>
      </c>
      <c r="V2709" s="5" t="str">
        <f>TEXT(T2709,"yyyy")</f>
        <v>2015</v>
      </c>
      <c r="W2709" s="5" t="str">
        <f>TEXT(Y2709,"mmm")</f>
        <v>Mar</v>
      </c>
      <c r="X2709" s="1" t="str">
        <f>TEXT(Y2709,"yyyy")</f>
        <v>2015</v>
      </c>
      <c r="Y2709" s="27">
        <f>(((J2709/60)/60)/24)+DATE(1970,1,1)</f>
        <v>42082.610416666663</v>
      </c>
    </row>
    <row r="2710" spans="1:25" ht="48" x14ac:dyDescent="0.2">
      <c r="A2710" s="1">
        <v>3661</v>
      </c>
      <c r="B2710" s="7" t="s">
        <v>3658</v>
      </c>
      <c r="C2710" s="7" t="s">
        <v>7771</v>
      </c>
      <c r="D2710" s="1">
        <v>3000</v>
      </c>
      <c r="E2710" s="37" t="str">
        <f>VLOOKUP(D2710,'Vlookup Table Bonus Point'!$C$3:$D$26,2,TRUE)</f>
        <v>1000 to 4999</v>
      </c>
      <c r="F2710" s="1">
        <v>3330</v>
      </c>
      <c r="G2710" s="1" t="s">
        <v>8218</v>
      </c>
      <c r="H2710" s="1" t="s">
        <v>8223</v>
      </c>
      <c r="I2710" s="1" t="s">
        <v>8245</v>
      </c>
      <c r="J2710" s="1">
        <v>1460260800</v>
      </c>
      <c r="K2710" s="1">
        <v>1458336672</v>
      </c>
      <c r="L2710" s="1" t="b">
        <v>0</v>
      </c>
      <c r="M2710" s="1">
        <v>36</v>
      </c>
      <c r="N2710" s="1" t="b">
        <v>1</v>
      </c>
      <c r="O2710" s="1" t="s">
        <v>8270</v>
      </c>
      <c r="P2710" s="28">
        <f>F2710/D2710</f>
        <v>1.1100000000000001</v>
      </c>
      <c r="Q2710" s="29">
        <f>IF(M2710&gt;0,F2710/M2710,0)</f>
        <v>92.5</v>
      </c>
      <c r="R2710" s="9" t="str">
        <f>LEFT(O2710,SEARCH("/",O2710,1)-1)</f>
        <v>theater</v>
      </c>
      <c r="S2710" s="26" t="str">
        <f>RIGHT(O2710,LEN(O2710)-SEARCH("/",O2710,1))</f>
        <v>plays</v>
      </c>
      <c r="T2710" s="27">
        <f>(((K2710/60)/60)/24)+DATE(1970,1,1)</f>
        <v>42447.896666666667</v>
      </c>
      <c r="U2710" s="5" t="str">
        <f>TEXT(T2710,"mmm")</f>
        <v>Mar</v>
      </c>
      <c r="V2710" s="5" t="str">
        <f>TEXT(T2710,"yyyy")</f>
        <v>2016</v>
      </c>
      <c r="W2710" s="5" t="str">
        <f>TEXT(Y2710,"mmm")</f>
        <v>Apr</v>
      </c>
      <c r="X2710" s="1" t="str">
        <f>TEXT(Y2710,"yyyy")</f>
        <v>2016</v>
      </c>
      <c r="Y2710" s="27">
        <f>(((J2710/60)/60)/24)+DATE(1970,1,1)</f>
        <v>42470.166666666672</v>
      </c>
    </row>
    <row r="2711" spans="1:25" ht="48" x14ac:dyDescent="0.2">
      <c r="A2711" s="1">
        <v>3667</v>
      </c>
      <c r="B2711" s="7" t="s">
        <v>3664</v>
      </c>
      <c r="C2711" s="7" t="s">
        <v>7777</v>
      </c>
      <c r="D2711" s="1">
        <v>3000</v>
      </c>
      <c r="E2711" s="37" t="str">
        <f>VLOOKUP(D2711,'Vlookup Table Bonus Point'!$C$3:$D$26,2,TRUE)</f>
        <v>1000 to 4999</v>
      </c>
      <c r="F2711" s="1">
        <v>3095.11</v>
      </c>
      <c r="G2711" s="1" t="s">
        <v>8218</v>
      </c>
      <c r="H2711" s="1" t="s">
        <v>8224</v>
      </c>
      <c r="I2711" s="1" t="s">
        <v>8246</v>
      </c>
      <c r="J2711" s="1">
        <v>1437261419</v>
      </c>
      <c r="K2711" s="1">
        <v>1434669419</v>
      </c>
      <c r="L2711" s="1" t="b">
        <v>0</v>
      </c>
      <c r="M2711" s="1">
        <v>58</v>
      </c>
      <c r="N2711" s="1" t="b">
        <v>1</v>
      </c>
      <c r="O2711" s="1" t="s">
        <v>8270</v>
      </c>
      <c r="P2711" s="28">
        <f>F2711/D2711</f>
        <v>1.0317033333333334</v>
      </c>
      <c r="Q2711" s="29">
        <f>IF(M2711&gt;0,F2711/M2711,0)</f>
        <v>53.363965517241382</v>
      </c>
      <c r="R2711" s="9" t="str">
        <f>LEFT(O2711,SEARCH("/",O2711,1)-1)</f>
        <v>theater</v>
      </c>
      <c r="S2711" s="26" t="str">
        <f>RIGHT(O2711,LEN(O2711)-SEARCH("/",O2711,1))</f>
        <v>plays</v>
      </c>
      <c r="T2711" s="27">
        <f>(((K2711/60)/60)/24)+DATE(1970,1,1)</f>
        <v>42173.970127314817</v>
      </c>
      <c r="U2711" s="5" t="str">
        <f>TEXT(T2711,"mmm")</f>
        <v>Jun</v>
      </c>
      <c r="V2711" s="5" t="str">
        <f>TEXT(T2711,"yyyy")</f>
        <v>2015</v>
      </c>
      <c r="W2711" s="5" t="str">
        <f>TEXT(Y2711,"mmm")</f>
        <v>Jul</v>
      </c>
      <c r="X2711" s="1" t="str">
        <f>TEXT(Y2711,"yyyy")</f>
        <v>2015</v>
      </c>
      <c r="Y2711" s="27">
        <f>(((J2711/60)/60)/24)+DATE(1970,1,1)</f>
        <v>42203.970127314817</v>
      </c>
    </row>
    <row r="2712" spans="1:25" ht="48" x14ac:dyDescent="0.2">
      <c r="A2712" s="1">
        <v>3672</v>
      </c>
      <c r="B2712" s="7" t="s">
        <v>3669</v>
      </c>
      <c r="C2712" s="7" t="s">
        <v>7782</v>
      </c>
      <c r="D2712" s="1">
        <v>3000</v>
      </c>
      <c r="E2712" s="37" t="str">
        <f>VLOOKUP(D2712,'Vlookup Table Bonus Point'!$C$3:$D$26,2,TRUE)</f>
        <v>1000 to 4999</v>
      </c>
      <c r="F2712" s="1">
        <v>3046</v>
      </c>
      <c r="G2712" s="1" t="s">
        <v>8218</v>
      </c>
      <c r="H2712" s="1" t="s">
        <v>8224</v>
      </c>
      <c r="I2712" s="1" t="s">
        <v>8246</v>
      </c>
      <c r="J2712" s="1">
        <v>1411771384</v>
      </c>
      <c r="K2712" s="1">
        <v>1409179384</v>
      </c>
      <c r="L2712" s="1" t="b">
        <v>0</v>
      </c>
      <c r="M2712" s="1">
        <v>57</v>
      </c>
      <c r="N2712" s="1" t="b">
        <v>1</v>
      </c>
      <c r="O2712" s="1" t="s">
        <v>8270</v>
      </c>
      <c r="P2712" s="28">
        <f>F2712/D2712</f>
        <v>1.0153333333333334</v>
      </c>
      <c r="Q2712" s="29">
        <f>IF(M2712&gt;0,F2712/M2712,0)</f>
        <v>53.438596491228068</v>
      </c>
      <c r="R2712" s="9" t="str">
        <f>LEFT(O2712,SEARCH("/",O2712,1)-1)</f>
        <v>theater</v>
      </c>
      <c r="S2712" s="26" t="str">
        <f>RIGHT(O2712,LEN(O2712)-SEARCH("/",O2712,1))</f>
        <v>plays</v>
      </c>
      <c r="T2712" s="27">
        <f>(((K2712/60)/60)/24)+DATE(1970,1,1)</f>
        <v>41878.946574074071</v>
      </c>
      <c r="U2712" s="5" t="str">
        <f>TEXT(T2712,"mmm")</f>
        <v>Aug</v>
      </c>
      <c r="V2712" s="5" t="str">
        <f>TEXT(T2712,"yyyy")</f>
        <v>2014</v>
      </c>
      <c r="W2712" s="5" t="str">
        <f>TEXT(Y2712,"mmm")</f>
        <v>Sep</v>
      </c>
      <c r="X2712" s="1" t="str">
        <f>TEXT(Y2712,"yyyy")</f>
        <v>2014</v>
      </c>
      <c r="Y2712" s="27">
        <f>(((J2712/60)/60)/24)+DATE(1970,1,1)</f>
        <v>41908.946574074071</v>
      </c>
    </row>
    <row r="2713" spans="1:25" ht="48" x14ac:dyDescent="0.2">
      <c r="A2713" s="1">
        <v>3680</v>
      </c>
      <c r="B2713" s="7" t="s">
        <v>3677</v>
      </c>
      <c r="C2713" s="7" t="s">
        <v>7790</v>
      </c>
      <c r="D2713" s="1">
        <v>3000</v>
      </c>
      <c r="E2713" s="37" t="str">
        <f>VLOOKUP(D2713,'Vlookup Table Bonus Point'!$C$3:$D$26,2,TRUE)</f>
        <v>1000 to 4999</v>
      </c>
      <c r="F2713" s="1">
        <v>3383</v>
      </c>
      <c r="G2713" s="1" t="s">
        <v>8218</v>
      </c>
      <c r="H2713" s="1" t="s">
        <v>8223</v>
      </c>
      <c r="I2713" s="1" t="s">
        <v>8245</v>
      </c>
      <c r="J2713" s="1">
        <v>1475664834</v>
      </c>
      <c r="K2713" s="1">
        <v>1473850434</v>
      </c>
      <c r="L2713" s="1" t="b">
        <v>0</v>
      </c>
      <c r="M2713" s="1">
        <v>34</v>
      </c>
      <c r="N2713" s="1" t="b">
        <v>1</v>
      </c>
      <c r="O2713" s="1" t="s">
        <v>8270</v>
      </c>
      <c r="P2713" s="28">
        <f>F2713/D2713</f>
        <v>1.1276666666666666</v>
      </c>
      <c r="Q2713" s="29">
        <f>IF(M2713&gt;0,F2713/M2713,0)</f>
        <v>99.5</v>
      </c>
      <c r="R2713" s="9" t="str">
        <f>LEFT(O2713,SEARCH("/",O2713,1)-1)</f>
        <v>theater</v>
      </c>
      <c r="S2713" s="26" t="str">
        <f>RIGHT(O2713,LEN(O2713)-SEARCH("/",O2713,1))</f>
        <v>plays</v>
      </c>
      <c r="T2713" s="27">
        <f>(((K2713/60)/60)/24)+DATE(1970,1,1)</f>
        <v>42627.454097222217</v>
      </c>
      <c r="U2713" s="5" t="str">
        <f>TEXT(T2713,"mmm")</f>
        <v>Sep</v>
      </c>
      <c r="V2713" s="5" t="str">
        <f>TEXT(T2713,"yyyy")</f>
        <v>2016</v>
      </c>
      <c r="W2713" s="5" t="str">
        <f>TEXT(Y2713,"mmm")</f>
        <v>Oct</v>
      </c>
      <c r="X2713" s="1" t="str">
        <f>TEXT(Y2713,"yyyy")</f>
        <v>2016</v>
      </c>
      <c r="Y2713" s="27">
        <f>(((J2713/60)/60)/24)+DATE(1970,1,1)</f>
        <v>42648.454097222217</v>
      </c>
    </row>
    <row r="2714" spans="1:25" ht="48" x14ac:dyDescent="0.2">
      <c r="A2714" s="1">
        <v>3682</v>
      </c>
      <c r="B2714" s="7" t="s">
        <v>3679</v>
      </c>
      <c r="C2714" s="7" t="s">
        <v>7792</v>
      </c>
      <c r="D2714" s="1">
        <v>3000</v>
      </c>
      <c r="E2714" s="37" t="str">
        <f>VLOOKUP(D2714,'Vlookup Table Bonus Point'!$C$3:$D$26,2,TRUE)</f>
        <v>1000 to 4999</v>
      </c>
      <c r="F2714" s="1">
        <v>4176</v>
      </c>
      <c r="G2714" s="1" t="s">
        <v>8218</v>
      </c>
      <c r="H2714" s="1" t="s">
        <v>8223</v>
      </c>
      <c r="I2714" s="1" t="s">
        <v>8245</v>
      </c>
      <c r="J2714" s="1">
        <v>1402901940</v>
      </c>
      <c r="K2714" s="1">
        <v>1399998418</v>
      </c>
      <c r="L2714" s="1" t="b">
        <v>0</v>
      </c>
      <c r="M2714" s="1">
        <v>67</v>
      </c>
      <c r="N2714" s="1" t="b">
        <v>1</v>
      </c>
      <c r="O2714" s="1" t="s">
        <v>8270</v>
      </c>
      <c r="P2714" s="28">
        <f>F2714/D2714</f>
        <v>1.3919999999999999</v>
      </c>
      <c r="Q2714" s="29">
        <f>IF(M2714&gt;0,F2714/M2714,0)</f>
        <v>62.328358208955223</v>
      </c>
      <c r="R2714" s="9" t="str">
        <f>LEFT(O2714,SEARCH("/",O2714,1)-1)</f>
        <v>theater</v>
      </c>
      <c r="S2714" s="26" t="str">
        <f>RIGHT(O2714,LEN(O2714)-SEARCH("/",O2714,1))</f>
        <v>plays</v>
      </c>
      <c r="T2714" s="27">
        <f>(((K2714/60)/60)/24)+DATE(1970,1,1)</f>
        <v>41772.685393518521</v>
      </c>
      <c r="U2714" s="5" t="str">
        <f>TEXT(T2714,"mmm")</f>
        <v>May</v>
      </c>
      <c r="V2714" s="5" t="str">
        <f>TEXT(T2714,"yyyy")</f>
        <v>2014</v>
      </c>
      <c r="W2714" s="5" t="str">
        <f>TEXT(Y2714,"mmm")</f>
        <v>Jun</v>
      </c>
      <c r="X2714" s="1" t="str">
        <f>TEXT(Y2714,"yyyy")</f>
        <v>2014</v>
      </c>
      <c r="Y2714" s="27">
        <f>(((J2714/60)/60)/24)+DATE(1970,1,1)</f>
        <v>41806.290972222225</v>
      </c>
    </row>
    <row r="2715" spans="1:25" ht="48" x14ac:dyDescent="0.2">
      <c r="A2715" s="1">
        <v>3688</v>
      </c>
      <c r="B2715" s="7" t="s">
        <v>3685</v>
      </c>
      <c r="C2715" s="7" t="s">
        <v>7798</v>
      </c>
      <c r="D2715" s="1">
        <v>3000</v>
      </c>
      <c r="E2715" s="37" t="str">
        <f>VLOOKUP(D2715,'Vlookup Table Bonus Point'!$C$3:$D$26,2,TRUE)</f>
        <v>1000 to 4999</v>
      </c>
      <c r="F2715" s="1">
        <v>3275</v>
      </c>
      <c r="G2715" s="1" t="s">
        <v>8218</v>
      </c>
      <c r="H2715" s="1" t="s">
        <v>8224</v>
      </c>
      <c r="I2715" s="1" t="s">
        <v>8246</v>
      </c>
      <c r="J2715" s="1">
        <v>1407524004</v>
      </c>
      <c r="K2715" s="1">
        <v>1404932004</v>
      </c>
      <c r="L2715" s="1" t="b">
        <v>0</v>
      </c>
      <c r="M2715" s="1">
        <v>39</v>
      </c>
      <c r="N2715" s="1" t="b">
        <v>1</v>
      </c>
      <c r="O2715" s="1" t="s">
        <v>8270</v>
      </c>
      <c r="P2715" s="28">
        <f>F2715/D2715</f>
        <v>1.0916666666666666</v>
      </c>
      <c r="Q2715" s="29">
        <f>IF(M2715&gt;0,F2715/M2715,0)</f>
        <v>83.974358974358978</v>
      </c>
      <c r="R2715" s="9" t="str">
        <f>LEFT(O2715,SEARCH("/",O2715,1)-1)</f>
        <v>theater</v>
      </c>
      <c r="S2715" s="26" t="str">
        <f>RIGHT(O2715,LEN(O2715)-SEARCH("/",O2715,1))</f>
        <v>plays</v>
      </c>
      <c r="T2715" s="27">
        <f>(((K2715/60)/60)/24)+DATE(1970,1,1)</f>
        <v>41829.787083333329</v>
      </c>
      <c r="U2715" s="5" t="str">
        <f>TEXT(T2715,"mmm")</f>
        <v>Jul</v>
      </c>
      <c r="V2715" s="5" t="str">
        <f>TEXT(T2715,"yyyy")</f>
        <v>2014</v>
      </c>
      <c r="W2715" s="5" t="str">
        <f>TEXT(Y2715,"mmm")</f>
        <v>Aug</v>
      </c>
      <c r="X2715" s="1" t="str">
        <f>TEXT(Y2715,"yyyy")</f>
        <v>2014</v>
      </c>
      <c r="Y2715" s="27">
        <f>(((J2715/60)/60)/24)+DATE(1970,1,1)</f>
        <v>41859.787083333329</v>
      </c>
    </row>
    <row r="2716" spans="1:25" ht="48" x14ac:dyDescent="0.2">
      <c r="A2716" s="1">
        <v>3689</v>
      </c>
      <c r="B2716" s="7" t="s">
        <v>3686</v>
      </c>
      <c r="C2716" s="7" t="s">
        <v>7799</v>
      </c>
      <c r="D2716" s="1">
        <v>3000</v>
      </c>
      <c r="E2716" s="37" t="str">
        <f>VLOOKUP(D2716,'Vlookup Table Bonus Point'!$C$3:$D$26,2,TRUE)</f>
        <v>1000 to 4999</v>
      </c>
      <c r="F2716" s="1">
        <v>3550</v>
      </c>
      <c r="G2716" s="1" t="s">
        <v>8218</v>
      </c>
      <c r="H2716" s="1" t="s">
        <v>8223</v>
      </c>
      <c r="I2716" s="1" t="s">
        <v>8245</v>
      </c>
      <c r="J2716" s="1">
        <v>1434925500</v>
      </c>
      <c r="K2716" s="1">
        <v>1432410639</v>
      </c>
      <c r="L2716" s="1" t="b">
        <v>0</v>
      </c>
      <c r="M2716" s="1">
        <v>62</v>
      </c>
      <c r="N2716" s="1" t="b">
        <v>1</v>
      </c>
      <c r="O2716" s="1" t="s">
        <v>8270</v>
      </c>
      <c r="P2716" s="28">
        <f>F2716/D2716</f>
        <v>1.1833333333333333</v>
      </c>
      <c r="Q2716" s="29">
        <f>IF(M2716&gt;0,F2716/M2716,0)</f>
        <v>57.258064516129032</v>
      </c>
      <c r="R2716" s="9" t="str">
        <f>LEFT(O2716,SEARCH("/",O2716,1)-1)</f>
        <v>theater</v>
      </c>
      <c r="S2716" s="26" t="str">
        <f>RIGHT(O2716,LEN(O2716)-SEARCH("/",O2716,1))</f>
        <v>plays</v>
      </c>
      <c r="T2716" s="27">
        <f>(((K2716/60)/60)/24)+DATE(1970,1,1)</f>
        <v>42147.826840277776</v>
      </c>
      <c r="U2716" s="5" t="str">
        <f>TEXT(T2716,"mmm")</f>
        <v>May</v>
      </c>
      <c r="V2716" s="5" t="str">
        <f>TEXT(T2716,"yyyy")</f>
        <v>2015</v>
      </c>
      <c r="W2716" s="5" t="str">
        <f>TEXT(Y2716,"mmm")</f>
        <v>Jun</v>
      </c>
      <c r="X2716" s="1" t="str">
        <f>TEXT(Y2716,"yyyy")</f>
        <v>2015</v>
      </c>
      <c r="Y2716" s="27">
        <f>(((J2716/60)/60)/24)+DATE(1970,1,1)</f>
        <v>42176.934027777781</v>
      </c>
    </row>
    <row r="2717" spans="1:25" ht="48" x14ac:dyDescent="0.2">
      <c r="A2717" s="1">
        <v>3702</v>
      </c>
      <c r="B2717" s="7" t="s">
        <v>3699</v>
      </c>
      <c r="C2717" s="7" t="s">
        <v>7812</v>
      </c>
      <c r="D2717" s="1">
        <v>3000</v>
      </c>
      <c r="E2717" s="37" t="str">
        <f>VLOOKUP(D2717,'Vlookup Table Bonus Point'!$C$3:$D$26,2,TRUE)</f>
        <v>1000 to 4999</v>
      </c>
      <c r="F2717" s="1">
        <v>3275</v>
      </c>
      <c r="G2717" s="1" t="s">
        <v>8218</v>
      </c>
      <c r="H2717" s="1" t="s">
        <v>8224</v>
      </c>
      <c r="I2717" s="1" t="s">
        <v>8246</v>
      </c>
      <c r="J2717" s="1">
        <v>1468191540</v>
      </c>
      <c r="K2717" s="1">
        <v>1464958484</v>
      </c>
      <c r="L2717" s="1" t="b">
        <v>0</v>
      </c>
      <c r="M2717" s="1">
        <v>21</v>
      </c>
      <c r="N2717" s="1" t="b">
        <v>1</v>
      </c>
      <c r="O2717" s="1" t="s">
        <v>8270</v>
      </c>
      <c r="P2717" s="28">
        <f>F2717/D2717</f>
        <v>1.0916666666666666</v>
      </c>
      <c r="Q2717" s="29">
        <f>IF(M2717&gt;0,F2717/M2717,0)</f>
        <v>155.95238095238096</v>
      </c>
      <c r="R2717" s="9" t="str">
        <f>LEFT(O2717,SEARCH("/",O2717,1)-1)</f>
        <v>theater</v>
      </c>
      <c r="S2717" s="26" t="str">
        <f>RIGHT(O2717,LEN(O2717)-SEARCH("/",O2717,1))</f>
        <v>plays</v>
      </c>
      <c r="T2717" s="27">
        <f>(((K2717/60)/60)/24)+DATE(1970,1,1)</f>
        <v>42524.53800925926</v>
      </c>
      <c r="U2717" s="5" t="str">
        <f>TEXT(T2717,"mmm")</f>
        <v>Jun</v>
      </c>
      <c r="V2717" s="5" t="str">
        <f>TEXT(T2717,"yyyy")</f>
        <v>2016</v>
      </c>
      <c r="W2717" s="5" t="str">
        <f>TEXT(Y2717,"mmm")</f>
        <v>Jul</v>
      </c>
      <c r="X2717" s="1" t="str">
        <f>TEXT(Y2717,"yyyy")</f>
        <v>2016</v>
      </c>
      <c r="Y2717" s="27">
        <f>(((J2717/60)/60)/24)+DATE(1970,1,1)</f>
        <v>42561.957638888889</v>
      </c>
    </row>
    <row r="2718" spans="1:25" ht="48" x14ac:dyDescent="0.2">
      <c r="A2718" s="1">
        <v>3802</v>
      </c>
      <c r="B2718" s="7" t="s">
        <v>3799</v>
      </c>
      <c r="C2718" s="7" t="s">
        <v>7912</v>
      </c>
      <c r="D2718" s="1">
        <v>3000</v>
      </c>
      <c r="E2718" s="37" t="str">
        <f>VLOOKUP(D2718,'Vlookup Table Bonus Point'!$C$3:$D$26,2,TRUE)</f>
        <v>1000 to 4999</v>
      </c>
      <c r="F2718" s="1">
        <v>0</v>
      </c>
      <c r="G2718" s="1" t="s">
        <v>8220</v>
      </c>
      <c r="H2718" s="1" t="s">
        <v>8223</v>
      </c>
      <c r="I2718" s="1" t="s">
        <v>8245</v>
      </c>
      <c r="J2718" s="1">
        <v>1445482906</v>
      </c>
      <c r="K2718" s="1">
        <v>1442890906</v>
      </c>
      <c r="L2718" s="1" t="b">
        <v>0</v>
      </c>
      <c r="M2718" s="1">
        <v>0</v>
      </c>
      <c r="N2718" s="1" t="b">
        <v>0</v>
      </c>
      <c r="O2718" s="1" t="s">
        <v>8304</v>
      </c>
      <c r="P2718" s="28">
        <f>F2718/D2718</f>
        <v>0</v>
      </c>
      <c r="Q2718" s="29">
        <f>IF(M2718&gt;0,F2718/M2718,0)</f>
        <v>0</v>
      </c>
      <c r="R2718" s="9" t="str">
        <f>LEFT(O2718,SEARCH("/",O2718,1)-1)</f>
        <v>theater</v>
      </c>
      <c r="S2718" s="26" t="str">
        <f>RIGHT(O2718,LEN(O2718)-SEARCH("/",O2718,1))</f>
        <v>musical</v>
      </c>
      <c r="T2718" s="27">
        <f>(((K2718/60)/60)/24)+DATE(1970,1,1)</f>
        <v>42269.126226851848</v>
      </c>
      <c r="U2718" s="5" t="str">
        <f>TEXT(T2718,"mmm")</f>
        <v>Sep</v>
      </c>
      <c r="V2718" s="5" t="str">
        <f>TEXT(T2718,"yyyy")</f>
        <v>2015</v>
      </c>
      <c r="W2718" s="5" t="str">
        <f>TEXT(Y2718,"mmm")</f>
        <v>Oct</v>
      </c>
      <c r="X2718" s="1" t="str">
        <f>TEXT(Y2718,"yyyy")</f>
        <v>2015</v>
      </c>
      <c r="Y2718" s="27">
        <f>(((J2718/60)/60)/24)+DATE(1970,1,1)</f>
        <v>42299.126226851848</v>
      </c>
    </row>
    <row r="2719" spans="1:25" ht="64" x14ac:dyDescent="0.2">
      <c r="A2719" s="1">
        <v>3827</v>
      </c>
      <c r="B2719" s="7" t="s">
        <v>3824</v>
      </c>
      <c r="C2719" s="7" t="s">
        <v>7936</v>
      </c>
      <c r="D2719" s="1">
        <v>3000</v>
      </c>
      <c r="E2719" s="37" t="str">
        <f>VLOOKUP(D2719,'Vlookup Table Bonus Point'!$C$3:$D$26,2,TRUE)</f>
        <v>1000 to 4999</v>
      </c>
      <c r="F2719" s="1">
        <v>4580</v>
      </c>
      <c r="G2719" s="1" t="s">
        <v>8218</v>
      </c>
      <c r="H2719" s="1" t="s">
        <v>8224</v>
      </c>
      <c r="I2719" s="1" t="s">
        <v>8246</v>
      </c>
      <c r="J2719" s="1">
        <v>1427414400</v>
      </c>
      <c r="K2719" s="1">
        <v>1422656201</v>
      </c>
      <c r="L2719" s="1" t="b">
        <v>0</v>
      </c>
      <c r="M2719" s="1">
        <v>65</v>
      </c>
      <c r="N2719" s="1" t="b">
        <v>1</v>
      </c>
      <c r="O2719" s="1" t="s">
        <v>8270</v>
      </c>
      <c r="P2719" s="28">
        <f>F2719/D2719</f>
        <v>1.5266666666666666</v>
      </c>
      <c r="Q2719" s="29">
        <f>IF(M2719&gt;0,F2719/M2719,0)</f>
        <v>70.461538461538467</v>
      </c>
      <c r="R2719" s="9" t="str">
        <f>LEFT(O2719,SEARCH("/",O2719,1)-1)</f>
        <v>theater</v>
      </c>
      <c r="S2719" s="26" t="str">
        <f>RIGHT(O2719,LEN(O2719)-SEARCH("/",O2719,1))</f>
        <v>plays</v>
      </c>
      <c r="T2719" s="27">
        <f>(((K2719/60)/60)/24)+DATE(1970,1,1)</f>
        <v>42034.928252314814</v>
      </c>
      <c r="U2719" s="5" t="str">
        <f>TEXT(T2719,"mmm")</f>
        <v>Jan</v>
      </c>
      <c r="V2719" s="5" t="str">
        <f>TEXT(T2719,"yyyy")</f>
        <v>2015</v>
      </c>
      <c r="W2719" s="5" t="str">
        <f>TEXT(Y2719,"mmm")</f>
        <v>Mar</v>
      </c>
      <c r="X2719" s="1" t="str">
        <f>TEXT(Y2719,"yyyy")</f>
        <v>2015</v>
      </c>
      <c r="Y2719" s="27">
        <f>(((J2719/60)/60)/24)+DATE(1970,1,1)</f>
        <v>42090</v>
      </c>
    </row>
    <row r="2720" spans="1:25" ht="48" x14ac:dyDescent="0.2">
      <c r="A2720" s="1">
        <v>3834</v>
      </c>
      <c r="B2720" s="7" t="s">
        <v>3831</v>
      </c>
      <c r="C2720" s="7" t="s">
        <v>7943</v>
      </c>
      <c r="D2720" s="1">
        <v>3000</v>
      </c>
      <c r="E2720" s="37" t="str">
        <f>VLOOKUP(D2720,'Vlookup Table Bonus Point'!$C$3:$D$26,2,TRUE)</f>
        <v>1000 to 4999</v>
      </c>
      <c r="F2720" s="1">
        <v>3271</v>
      </c>
      <c r="G2720" s="1" t="s">
        <v>8218</v>
      </c>
      <c r="H2720" s="1" t="s">
        <v>8224</v>
      </c>
      <c r="I2720" s="1" t="s">
        <v>8246</v>
      </c>
      <c r="J2720" s="1">
        <v>1434624067</v>
      </c>
      <c r="K2720" s="1">
        <v>1432032067</v>
      </c>
      <c r="L2720" s="1" t="b">
        <v>0</v>
      </c>
      <c r="M2720" s="1">
        <v>57</v>
      </c>
      <c r="N2720" s="1" t="b">
        <v>1</v>
      </c>
      <c r="O2720" s="1" t="s">
        <v>8270</v>
      </c>
      <c r="P2720" s="28">
        <f>F2720/D2720</f>
        <v>1.0903333333333334</v>
      </c>
      <c r="Q2720" s="29">
        <f>IF(M2720&gt;0,F2720/M2720,0)</f>
        <v>57.385964912280699</v>
      </c>
      <c r="R2720" s="9" t="str">
        <f>LEFT(O2720,SEARCH("/",O2720,1)-1)</f>
        <v>theater</v>
      </c>
      <c r="S2720" s="26" t="str">
        <f>RIGHT(O2720,LEN(O2720)-SEARCH("/",O2720,1))</f>
        <v>plays</v>
      </c>
      <c r="T2720" s="27">
        <f>(((K2720/60)/60)/24)+DATE(1970,1,1)</f>
        <v>42143.445219907408</v>
      </c>
      <c r="U2720" s="5" t="str">
        <f>TEXT(T2720,"mmm")</f>
        <v>May</v>
      </c>
      <c r="V2720" s="5" t="str">
        <f>TEXT(T2720,"yyyy")</f>
        <v>2015</v>
      </c>
      <c r="W2720" s="5" t="str">
        <f>TEXT(Y2720,"mmm")</f>
        <v>Jun</v>
      </c>
      <c r="X2720" s="1" t="str">
        <f>TEXT(Y2720,"yyyy")</f>
        <v>2015</v>
      </c>
      <c r="Y2720" s="27">
        <f>(((J2720/60)/60)/24)+DATE(1970,1,1)</f>
        <v>42173.445219907408</v>
      </c>
    </row>
    <row r="2721" spans="1:25" ht="48" x14ac:dyDescent="0.2">
      <c r="A2721" s="1">
        <v>3901</v>
      </c>
      <c r="B2721" s="7" t="s">
        <v>3898</v>
      </c>
      <c r="C2721" s="7" t="s">
        <v>8009</v>
      </c>
      <c r="D2721" s="1">
        <v>3000</v>
      </c>
      <c r="E2721" s="37" t="str">
        <f>VLOOKUP(D2721,'Vlookup Table Bonus Point'!$C$3:$D$26,2,TRUE)</f>
        <v>1000 to 4999</v>
      </c>
      <c r="F2721" s="1">
        <v>25</v>
      </c>
      <c r="G2721" s="1" t="s">
        <v>8220</v>
      </c>
      <c r="H2721" s="1" t="s">
        <v>8223</v>
      </c>
      <c r="I2721" s="1" t="s">
        <v>8245</v>
      </c>
      <c r="J2721" s="1">
        <v>1450554599</v>
      </c>
      <c r="K2721" s="1">
        <v>1447098599</v>
      </c>
      <c r="L2721" s="1" t="b">
        <v>0</v>
      </c>
      <c r="M2721" s="1">
        <v>1</v>
      </c>
      <c r="N2721" s="1" t="b">
        <v>0</v>
      </c>
      <c r="O2721" s="1" t="s">
        <v>8270</v>
      </c>
      <c r="P2721" s="28">
        <f>F2721/D2721</f>
        <v>8.3333333333333332E-3</v>
      </c>
      <c r="Q2721" s="29">
        <f>IF(M2721&gt;0,F2721/M2721,0)</f>
        <v>25</v>
      </c>
      <c r="R2721" s="9" t="str">
        <f>LEFT(O2721,SEARCH("/",O2721,1)-1)</f>
        <v>theater</v>
      </c>
      <c r="S2721" s="26" t="str">
        <f>RIGHT(O2721,LEN(O2721)-SEARCH("/",O2721,1))</f>
        <v>plays</v>
      </c>
      <c r="T2721" s="27">
        <f>(((K2721/60)/60)/24)+DATE(1970,1,1)</f>
        <v>42317.826377314821</v>
      </c>
      <c r="U2721" s="5" t="str">
        <f>TEXT(T2721,"mmm")</f>
        <v>Nov</v>
      </c>
      <c r="V2721" s="5" t="str">
        <f>TEXT(T2721,"yyyy")</f>
        <v>2015</v>
      </c>
      <c r="W2721" s="5" t="str">
        <f>TEXT(Y2721,"mmm")</f>
        <v>Dec</v>
      </c>
      <c r="X2721" s="1" t="str">
        <f>TEXT(Y2721,"yyyy")</f>
        <v>2015</v>
      </c>
      <c r="Y2721" s="27">
        <f>(((J2721/60)/60)/24)+DATE(1970,1,1)</f>
        <v>42357.826377314821</v>
      </c>
    </row>
    <row r="2722" spans="1:25" ht="48" x14ac:dyDescent="0.2">
      <c r="A2722" s="1">
        <v>3902</v>
      </c>
      <c r="B2722" s="7" t="s">
        <v>3899</v>
      </c>
      <c r="C2722" s="7" t="s">
        <v>8010</v>
      </c>
      <c r="D2722" s="1">
        <v>3000</v>
      </c>
      <c r="E2722" s="37" t="str">
        <f>VLOOKUP(D2722,'Vlookup Table Bonus Point'!$C$3:$D$26,2,TRUE)</f>
        <v>1000 to 4999</v>
      </c>
      <c r="F2722" s="1">
        <v>1465</v>
      </c>
      <c r="G2722" s="1" t="s">
        <v>8220</v>
      </c>
      <c r="H2722" s="1" t="s">
        <v>8224</v>
      </c>
      <c r="I2722" s="1" t="s">
        <v>8246</v>
      </c>
      <c r="J2722" s="1">
        <v>1479125642</v>
      </c>
      <c r="K2722" s="1">
        <v>1476962042</v>
      </c>
      <c r="L2722" s="1" t="b">
        <v>0</v>
      </c>
      <c r="M2722" s="1">
        <v>31</v>
      </c>
      <c r="N2722" s="1" t="b">
        <v>0</v>
      </c>
      <c r="O2722" s="1" t="s">
        <v>8270</v>
      </c>
      <c r="P2722" s="28">
        <f>F2722/D2722</f>
        <v>0.48833333333333334</v>
      </c>
      <c r="Q2722" s="29">
        <f>IF(M2722&gt;0,F2722/M2722,0)</f>
        <v>47.258064516129032</v>
      </c>
      <c r="R2722" s="9" t="str">
        <f>LEFT(O2722,SEARCH("/",O2722,1)-1)</f>
        <v>theater</v>
      </c>
      <c r="S2722" s="26" t="str">
        <f>RIGHT(O2722,LEN(O2722)-SEARCH("/",O2722,1))</f>
        <v>plays</v>
      </c>
      <c r="T2722" s="27">
        <f>(((K2722/60)/60)/24)+DATE(1970,1,1)</f>
        <v>42663.468078703707</v>
      </c>
      <c r="U2722" s="5" t="str">
        <f>TEXT(T2722,"mmm")</f>
        <v>Oct</v>
      </c>
      <c r="V2722" s="5" t="str">
        <f>TEXT(T2722,"yyyy")</f>
        <v>2016</v>
      </c>
      <c r="W2722" s="5" t="str">
        <f>TEXT(Y2722,"mmm")</f>
        <v>Nov</v>
      </c>
      <c r="X2722" s="1" t="str">
        <f>TEXT(Y2722,"yyyy")</f>
        <v>2016</v>
      </c>
      <c r="Y2722" s="27">
        <f>(((J2722/60)/60)/24)+DATE(1970,1,1)</f>
        <v>42688.509745370371</v>
      </c>
    </row>
    <row r="2723" spans="1:25" ht="48" x14ac:dyDescent="0.2">
      <c r="A2723" s="1">
        <v>3921</v>
      </c>
      <c r="B2723" s="7" t="s">
        <v>3918</v>
      </c>
      <c r="C2723" s="7" t="s">
        <v>8029</v>
      </c>
      <c r="D2723" s="1">
        <v>3000</v>
      </c>
      <c r="E2723" s="37" t="str">
        <f>VLOOKUP(D2723,'Vlookup Table Bonus Point'!$C$3:$D$26,2,TRUE)</f>
        <v>1000 to 4999</v>
      </c>
      <c r="F2723" s="1">
        <v>0</v>
      </c>
      <c r="G2723" s="1" t="s">
        <v>8220</v>
      </c>
      <c r="H2723" s="1" t="s">
        <v>8224</v>
      </c>
      <c r="I2723" s="1" t="s">
        <v>8246</v>
      </c>
      <c r="J2723" s="1">
        <v>1414346400</v>
      </c>
      <c r="K2723" s="1">
        <v>1413291655</v>
      </c>
      <c r="L2723" s="1" t="b">
        <v>0</v>
      </c>
      <c r="M2723" s="1">
        <v>0</v>
      </c>
      <c r="N2723" s="1" t="b">
        <v>0</v>
      </c>
      <c r="O2723" s="1" t="s">
        <v>8270</v>
      </c>
      <c r="P2723" s="28">
        <f>F2723/D2723</f>
        <v>0</v>
      </c>
      <c r="Q2723" s="29">
        <f>IF(M2723&gt;0,F2723/M2723,0)</f>
        <v>0</v>
      </c>
      <c r="R2723" s="9" t="str">
        <f>LEFT(O2723,SEARCH("/",O2723,1)-1)</f>
        <v>theater</v>
      </c>
      <c r="S2723" s="26" t="str">
        <f>RIGHT(O2723,LEN(O2723)-SEARCH("/",O2723,1))</f>
        <v>plays</v>
      </c>
      <c r="T2723" s="27">
        <f>(((K2723/60)/60)/24)+DATE(1970,1,1)</f>
        <v>41926.542303240742</v>
      </c>
      <c r="U2723" s="5" t="str">
        <f>TEXT(T2723,"mmm")</f>
        <v>Oct</v>
      </c>
      <c r="V2723" s="5" t="str">
        <f>TEXT(T2723,"yyyy")</f>
        <v>2014</v>
      </c>
      <c r="W2723" s="5" t="str">
        <f>TEXT(Y2723,"mmm")</f>
        <v>Oct</v>
      </c>
      <c r="X2723" s="1" t="str">
        <f>TEXT(Y2723,"yyyy")</f>
        <v>2014</v>
      </c>
      <c r="Y2723" s="27">
        <f>(((J2723/60)/60)/24)+DATE(1970,1,1)</f>
        <v>41938.75</v>
      </c>
    </row>
    <row r="2724" spans="1:25" ht="64" x14ac:dyDescent="0.2">
      <c r="A2724" s="1">
        <v>3935</v>
      </c>
      <c r="B2724" s="7" t="s">
        <v>3932</v>
      </c>
      <c r="C2724" s="7" t="s">
        <v>8043</v>
      </c>
      <c r="D2724" s="1">
        <v>3000</v>
      </c>
      <c r="E2724" s="37" t="str">
        <f>VLOOKUP(D2724,'Vlookup Table Bonus Point'!$C$3:$D$26,2,TRUE)</f>
        <v>1000 to 4999</v>
      </c>
      <c r="F2724" s="1">
        <v>1315</v>
      </c>
      <c r="G2724" s="1" t="s">
        <v>8220</v>
      </c>
      <c r="H2724" s="1" t="s">
        <v>8224</v>
      </c>
      <c r="I2724" s="1" t="s">
        <v>8246</v>
      </c>
      <c r="J2724" s="1">
        <v>1443973546</v>
      </c>
      <c r="K2724" s="1">
        <v>1438789546</v>
      </c>
      <c r="L2724" s="1" t="b">
        <v>0</v>
      </c>
      <c r="M2724" s="1">
        <v>23</v>
      </c>
      <c r="N2724" s="1" t="b">
        <v>0</v>
      </c>
      <c r="O2724" s="1" t="s">
        <v>8270</v>
      </c>
      <c r="P2724" s="28">
        <f>F2724/D2724</f>
        <v>0.43833333333333335</v>
      </c>
      <c r="Q2724" s="29">
        <f>IF(M2724&gt;0,F2724/M2724,0)</f>
        <v>57.173913043478258</v>
      </c>
      <c r="R2724" s="9" t="str">
        <f>LEFT(O2724,SEARCH("/",O2724,1)-1)</f>
        <v>theater</v>
      </c>
      <c r="S2724" s="26" t="str">
        <f>RIGHT(O2724,LEN(O2724)-SEARCH("/",O2724,1))</f>
        <v>plays</v>
      </c>
      <c r="T2724" s="27">
        <f>(((K2724/60)/60)/24)+DATE(1970,1,1)</f>
        <v>42221.656782407401</v>
      </c>
      <c r="U2724" s="5" t="str">
        <f>TEXT(T2724,"mmm")</f>
        <v>Aug</v>
      </c>
      <c r="V2724" s="5" t="str">
        <f>TEXT(T2724,"yyyy")</f>
        <v>2015</v>
      </c>
      <c r="W2724" s="5" t="str">
        <f>TEXT(Y2724,"mmm")</f>
        <v>Oct</v>
      </c>
      <c r="X2724" s="1" t="str">
        <f>TEXT(Y2724,"yyyy")</f>
        <v>2015</v>
      </c>
      <c r="Y2724" s="27">
        <f>(((J2724/60)/60)/24)+DATE(1970,1,1)</f>
        <v>42281.656782407401</v>
      </c>
    </row>
    <row r="2725" spans="1:25" ht="48" x14ac:dyDescent="0.2">
      <c r="A2725" s="1">
        <v>3947</v>
      </c>
      <c r="B2725" s="7" t="s">
        <v>3944</v>
      </c>
      <c r="C2725" s="7" t="s">
        <v>8055</v>
      </c>
      <c r="D2725" s="1">
        <v>3000</v>
      </c>
      <c r="E2725" s="37" t="str">
        <f>VLOOKUP(D2725,'Vlookup Table Bonus Point'!$C$3:$D$26,2,TRUE)</f>
        <v>1000 to 4999</v>
      </c>
      <c r="F2725" s="1">
        <v>101</v>
      </c>
      <c r="G2725" s="1" t="s">
        <v>8220</v>
      </c>
      <c r="H2725" s="1" t="s">
        <v>8223</v>
      </c>
      <c r="I2725" s="1" t="s">
        <v>8245</v>
      </c>
      <c r="J2725" s="1">
        <v>1475378744</v>
      </c>
      <c r="K2725" s="1">
        <v>1472786744</v>
      </c>
      <c r="L2725" s="1" t="b">
        <v>0</v>
      </c>
      <c r="M2725" s="1">
        <v>2</v>
      </c>
      <c r="N2725" s="1" t="b">
        <v>0</v>
      </c>
      <c r="O2725" s="1" t="s">
        <v>8270</v>
      </c>
      <c r="P2725" s="28">
        <f>F2725/D2725</f>
        <v>3.3666666666666664E-2</v>
      </c>
      <c r="Q2725" s="29">
        <f>IF(M2725&gt;0,F2725/M2725,0)</f>
        <v>50.5</v>
      </c>
      <c r="R2725" s="9" t="str">
        <f>LEFT(O2725,SEARCH("/",O2725,1)-1)</f>
        <v>theater</v>
      </c>
      <c r="S2725" s="26" t="str">
        <f>RIGHT(O2725,LEN(O2725)-SEARCH("/",O2725,1))</f>
        <v>plays</v>
      </c>
      <c r="T2725" s="27">
        <f>(((K2725/60)/60)/24)+DATE(1970,1,1)</f>
        <v>42615.142870370371</v>
      </c>
      <c r="U2725" s="5" t="str">
        <f>TEXT(T2725,"mmm")</f>
        <v>Sep</v>
      </c>
      <c r="V2725" s="5" t="str">
        <f>TEXT(T2725,"yyyy")</f>
        <v>2016</v>
      </c>
      <c r="W2725" s="5" t="str">
        <f>TEXT(Y2725,"mmm")</f>
        <v>Oct</v>
      </c>
      <c r="X2725" s="1" t="str">
        <f>TEXT(Y2725,"yyyy")</f>
        <v>2016</v>
      </c>
      <c r="Y2725" s="27">
        <f>(((J2725/60)/60)/24)+DATE(1970,1,1)</f>
        <v>42645.142870370371</v>
      </c>
    </row>
    <row r="2726" spans="1:25" ht="48" x14ac:dyDescent="0.2">
      <c r="A2726" s="1">
        <v>3960</v>
      </c>
      <c r="B2726" s="7" t="s">
        <v>3957</v>
      </c>
      <c r="C2726" s="7" t="s">
        <v>8067</v>
      </c>
      <c r="D2726" s="1">
        <v>3000</v>
      </c>
      <c r="E2726" s="37" t="str">
        <f>VLOOKUP(D2726,'Vlookup Table Bonus Point'!$C$3:$D$26,2,TRUE)</f>
        <v>1000 to 4999</v>
      </c>
      <c r="F2726" s="1">
        <v>45</v>
      </c>
      <c r="G2726" s="1" t="s">
        <v>8220</v>
      </c>
      <c r="H2726" s="1" t="s">
        <v>8223</v>
      </c>
      <c r="I2726" s="1" t="s">
        <v>8245</v>
      </c>
      <c r="J2726" s="1">
        <v>1451852256</v>
      </c>
      <c r="K2726" s="1">
        <v>1449260256</v>
      </c>
      <c r="L2726" s="1" t="b">
        <v>0</v>
      </c>
      <c r="M2726" s="1">
        <v>4</v>
      </c>
      <c r="N2726" s="1" t="b">
        <v>0</v>
      </c>
      <c r="O2726" s="1" t="s">
        <v>8270</v>
      </c>
      <c r="P2726" s="28">
        <f>F2726/D2726</f>
        <v>1.4999999999999999E-2</v>
      </c>
      <c r="Q2726" s="29">
        <f>IF(M2726&gt;0,F2726/M2726,0)</f>
        <v>11.25</v>
      </c>
      <c r="R2726" s="9" t="str">
        <f>LEFT(O2726,SEARCH("/",O2726,1)-1)</f>
        <v>theater</v>
      </c>
      <c r="S2726" s="26" t="str">
        <f>RIGHT(O2726,LEN(O2726)-SEARCH("/",O2726,1))</f>
        <v>plays</v>
      </c>
      <c r="T2726" s="27">
        <f>(((K2726/60)/60)/24)+DATE(1970,1,1)</f>
        <v>42342.845555555556</v>
      </c>
      <c r="U2726" s="5" t="str">
        <f>TEXT(T2726,"mmm")</f>
        <v>Dec</v>
      </c>
      <c r="V2726" s="5" t="str">
        <f>TEXT(T2726,"yyyy")</f>
        <v>2015</v>
      </c>
      <c r="W2726" s="5" t="str">
        <f>TEXT(Y2726,"mmm")</f>
        <v>Jan</v>
      </c>
      <c r="X2726" s="1" t="str">
        <f>TEXT(Y2726,"yyyy")</f>
        <v>2016</v>
      </c>
      <c r="Y2726" s="27">
        <f>(((J2726/60)/60)/24)+DATE(1970,1,1)</f>
        <v>42372.845555555556</v>
      </c>
    </row>
    <row r="2727" spans="1:25" ht="48" x14ac:dyDescent="0.2">
      <c r="A2727" s="1">
        <v>3989</v>
      </c>
      <c r="B2727" s="7" t="s">
        <v>3985</v>
      </c>
      <c r="C2727" s="7" t="s">
        <v>8095</v>
      </c>
      <c r="D2727" s="1">
        <v>3000</v>
      </c>
      <c r="E2727" s="37" t="str">
        <f>VLOOKUP(D2727,'Vlookup Table Bonus Point'!$C$3:$D$26,2,TRUE)</f>
        <v>1000 to 4999</v>
      </c>
      <c r="F2727" s="1">
        <v>0</v>
      </c>
      <c r="G2727" s="1" t="s">
        <v>8220</v>
      </c>
      <c r="H2727" s="1" t="s">
        <v>8223</v>
      </c>
      <c r="I2727" s="1" t="s">
        <v>8245</v>
      </c>
      <c r="J2727" s="1">
        <v>1447009181</v>
      </c>
      <c r="K2727" s="1">
        <v>1444413581</v>
      </c>
      <c r="L2727" s="1" t="b">
        <v>0</v>
      </c>
      <c r="M2727" s="1">
        <v>0</v>
      </c>
      <c r="N2727" s="1" t="b">
        <v>0</v>
      </c>
      <c r="O2727" s="1" t="s">
        <v>8270</v>
      </c>
      <c r="P2727" s="28">
        <f>F2727/D2727</f>
        <v>0</v>
      </c>
      <c r="Q2727" s="29">
        <f>IF(M2727&gt;0,F2727/M2727,0)</f>
        <v>0</v>
      </c>
      <c r="R2727" s="9" t="str">
        <f>LEFT(O2727,SEARCH("/",O2727,1)-1)</f>
        <v>theater</v>
      </c>
      <c r="S2727" s="26" t="str">
        <f>RIGHT(O2727,LEN(O2727)-SEARCH("/",O2727,1))</f>
        <v>plays</v>
      </c>
      <c r="T2727" s="27">
        <f>(((K2727/60)/60)/24)+DATE(1970,1,1)</f>
        <v>42286.749780092592</v>
      </c>
      <c r="U2727" s="5" t="str">
        <f>TEXT(T2727,"mmm")</f>
        <v>Oct</v>
      </c>
      <c r="V2727" s="5" t="str">
        <f>TEXT(T2727,"yyyy")</f>
        <v>2015</v>
      </c>
      <c r="W2727" s="5" t="str">
        <f>TEXT(Y2727,"mmm")</f>
        <v>Nov</v>
      </c>
      <c r="X2727" s="1" t="str">
        <f>TEXT(Y2727,"yyyy")</f>
        <v>2015</v>
      </c>
      <c r="Y2727" s="27">
        <f>(((J2727/60)/60)/24)+DATE(1970,1,1)</f>
        <v>42316.791446759264</v>
      </c>
    </row>
    <row r="2728" spans="1:25" ht="48" x14ac:dyDescent="0.2">
      <c r="A2728" s="1">
        <v>3996</v>
      </c>
      <c r="B2728" s="7" t="s">
        <v>3992</v>
      </c>
      <c r="C2728" s="7" t="s">
        <v>8102</v>
      </c>
      <c r="D2728" s="1">
        <v>3000</v>
      </c>
      <c r="E2728" s="37" t="str">
        <f>VLOOKUP(D2728,'Vlookup Table Bonus Point'!$C$3:$D$26,2,TRUE)</f>
        <v>1000 to 4999</v>
      </c>
      <c r="F2728" s="1">
        <v>497</v>
      </c>
      <c r="G2728" s="1" t="s">
        <v>8220</v>
      </c>
      <c r="H2728" s="1" t="s">
        <v>8223</v>
      </c>
      <c r="I2728" s="1" t="s">
        <v>8245</v>
      </c>
      <c r="J2728" s="1">
        <v>1416499440</v>
      </c>
      <c r="K2728" s="1">
        <v>1415341464</v>
      </c>
      <c r="L2728" s="1" t="b">
        <v>0</v>
      </c>
      <c r="M2728" s="1">
        <v>17</v>
      </c>
      <c r="N2728" s="1" t="b">
        <v>0</v>
      </c>
      <c r="O2728" s="1" t="s">
        <v>8270</v>
      </c>
      <c r="P2728" s="28">
        <f>F2728/D2728</f>
        <v>0.16566666666666666</v>
      </c>
      <c r="Q2728" s="29">
        <f>IF(M2728&gt;0,F2728/M2728,0)</f>
        <v>29.235294117647058</v>
      </c>
      <c r="R2728" s="9" t="str">
        <f>LEFT(O2728,SEARCH("/",O2728,1)-1)</f>
        <v>theater</v>
      </c>
      <c r="S2728" s="26" t="str">
        <f>RIGHT(O2728,LEN(O2728)-SEARCH("/",O2728,1))</f>
        <v>plays</v>
      </c>
      <c r="T2728" s="27">
        <f>(((K2728/60)/60)/24)+DATE(1970,1,1)</f>
        <v>41950.26694444444</v>
      </c>
      <c r="U2728" s="5" t="str">
        <f>TEXT(T2728,"mmm")</f>
        <v>Nov</v>
      </c>
      <c r="V2728" s="5" t="str">
        <f>TEXT(T2728,"yyyy")</f>
        <v>2014</v>
      </c>
      <c r="W2728" s="5" t="str">
        <f>TEXT(Y2728,"mmm")</f>
        <v>Nov</v>
      </c>
      <c r="X2728" s="1" t="str">
        <f>TEXT(Y2728,"yyyy")</f>
        <v>2014</v>
      </c>
      <c r="Y2728" s="27">
        <f>(((J2728/60)/60)/24)+DATE(1970,1,1)</f>
        <v>41963.669444444444</v>
      </c>
    </row>
    <row r="2729" spans="1:25" ht="48" x14ac:dyDescent="0.2">
      <c r="A2729" s="1">
        <v>3997</v>
      </c>
      <c r="B2729" s="7" t="s">
        <v>3993</v>
      </c>
      <c r="C2729" s="7" t="s">
        <v>8103</v>
      </c>
      <c r="D2729" s="1">
        <v>3000</v>
      </c>
      <c r="E2729" s="37" t="str">
        <f>VLOOKUP(D2729,'Vlookup Table Bonus Point'!$C$3:$D$26,2,TRUE)</f>
        <v>1000 to 4999</v>
      </c>
      <c r="F2729" s="1">
        <v>0</v>
      </c>
      <c r="G2729" s="1" t="s">
        <v>8220</v>
      </c>
      <c r="H2729" s="1" t="s">
        <v>8224</v>
      </c>
      <c r="I2729" s="1" t="s">
        <v>8246</v>
      </c>
      <c r="J2729" s="1">
        <v>1428222221</v>
      </c>
      <c r="K2729" s="1">
        <v>1425633821</v>
      </c>
      <c r="L2729" s="1" t="b">
        <v>0</v>
      </c>
      <c r="M2729" s="1">
        <v>0</v>
      </c>
      <c r="N2729" s="1" t="b">
        <v>0</v>
      </c>
      <c r="O2729" s="1" t="s">
        <v>8270</v>
      </c>
      <c r="P2729" s="28">
        <f>F2729/D2729</f>
        <v>0</v>
      </c>
      <c r="Q2729" s="29">
        <f>IF(M2729&gt;0,F2729/M2729,0)</f>
        <v>0</v>
      </c>
      <c r="R2729" s="9" t="str">
        <f>LEFT(O2729,SEARCH("/",O2729,1)-1)</f>
        <v>theater</v>
      </c>
      <c r="S2729" s="26" t="str">
        <f>RIGHT(O2729,LEN(O2729)-SEARCH("/",O2729,1))</f>
        <v>plays</v>
      </c>
      <c r="T2729" s="27">
        <f>(((K2729/60)/60)/24)+DATE(1970,1,1)</f>
        <v>42069.391446759255</v>
      </c>
      <c r="U2729" s="5" t="str">
        <f>TEXT(T2729,"mmm")</f>
        <v>Mar</v>
      </c>
      <c r="V2729" s="5" t="str">
        <f>TEXT(T2729,"yyyy")</f>
        <v>2015</v>
      </c>
      <c r="W2729" s="5" t="str">
        <f>TEXT(Y2729,"mmm")</f>
        <v>Apr</v>
      </c>
      <c r="X2729" s="1" t="str">
        <f>TEXT(Y2729,"yyyy")</f>
        <v>2015</v>
      </c>
      <c r="Y2729" s="27">
        <f>(((J2729/60)/60)/24)+DATE(1970,1,1)</f>
        <v>42099.349780092598</v>
      </c>
    </row>
    <row r="2730" spans="1:25" ht="48" x14ac:dyDescent="0.2">
      <c r="A2730" s="1">
        <v>4005</v>
      </c>
      <c r="B2730" s="7" t="s">
        <v>4001</v>
      </c>
      <c r="C2730" s="7" t="s">
        <v>8110</v>
      </c>
      <c r="D2730" s="1">
        <v>3000</v>
      </c>
      <c r="E2730" s="37" t="str">
        <f>VLOOKUP(D2730,'Vlookup Table Bonus Point'!$C$3:$D$26,2,TRUE)</f>
        <v>1000 to 4999</v>
      </c>
      <c r="F2730" s="1">
        <v>40</v>
      </c>
      <c r="G2730" s="1" t="s">
        <v>8220</v>
      </c>
      <c r="H2730" s="1" t="s">
        <v>8223</v>
      </c>
      <c r="I2730" s="1" t="s">
        <v>8245</v>
      </c>
      <c r="J2730" s="1">
        <v>1413832985</v>
      </c>
      <c r="K2730" s="1">
        <v>1408648985</v>
      </c>
      <c r="L2730" s="1" t="b">
        <v>0</v>
      </c>
      <c r="M2730" s="1">
        <v>2</v>
      </c>
      <c r="N2730" s="1" t="b">
        <v>0</v>
      </c>
      <c r="O2730" s="1" t="s">
        <v>8270</v>
      </c>
      <c r="P2730" s="28">
        <f>F2730/D2730</f>
        <v>1.3333333333333334E-2</v>
      </c>
      <c r="Q2730" s="29">
        <f>IF(M2730&gt;0,F2730/M2730,0)</f>
        <v>20</v>
      </c>
      <c r="R2730" s="9" t="str">
        <f>LEFT(O2730,SEARCH("/",O2730,1)-1)</f>
        <v>theater</v>
      </c>
      <c r="S2730" s="26" t="str">
        <f>RIGHT(O2730,LEN(O2730)-SEARCH("/",O2730,1))</f>
        <v>plays</v>
      </c>
      <c r="T2730" s="27">
        <f>(((K2730/60)/60)/24)+DATE(1970,1,1)</f>
        <v>41872.807696759257</v>
      </c>
      <c r="U2730" s="5" t="str">
        <f>TEXT(T2730,"mmm")</f>
        <v>Aug</v>
      </c>
      <c r="V2730" s="5" t="str">
        <f>TEXT(T2730,"yyyy")</f>
        <v>2014</v>
      </c>
      <c r="W2730" s="5" t="str">
        <f>TEXT(Y2730,"mmm")</f>
        <v>Oct</v>
      </c>
      <c r="X2730" s="1" t="str">
        <f>TEXT(Y2730,"yyyy")</f>
        <v>2014</v>
      </c>
      <c r="Y2730" s="27">
        <f>(((J2730/60)/60)/24)+DATE(1970,1,1)</f>
        <v>41932.807696759257</v>
      </c>
    </row>
    <row r="2731" spans="1:25" ht="48" x14ac:dyDescent="0.2">
      <c r="A2731" s="1">
        <v>4027</v>
      </c>
      <c r="B2731" s="7" t="s">
        <v>4023</v>
      </c>
      <c r="C2731" s="7" t="s">
        <v>8132</v>
      </c>
      <c r="D2731" s="1">
        <v>3000</v>
      </c>
      <c r="E2731" s="37" t="str">
        <f>VLOOKUP(D2731,'Vlookup Table Bonus Point'!$C$3:$D$26,2,TRUE)</f>
        <v>1000 to 4999</v>
      </c>
      <c r="F2731" s="1">
        <v>215</v>
      </c>
      <c r="G2731" s="1" t="s">
        <v>8220</v>
      </c>
      <c r="H2731" s="1" t="s">
        <v>8223</v>
      </c>
      <c r="I2731" s="1" t="s">
        <v>8245</v>
      </c>
      <c r="J2731" s="1">
        <v>1487811600</v>
      </c>
      <c r="K2731" s="1">
        <v>1486077481</v>
      </c>
      <c r="L2731" s="1" t="b">
        <v>0</v>
      </c>
      <c r="M2731" s="1">
        <v>7</v>
      </c>
      <c r="N2731" s="1" t="b">
        <v>0</v>
      </c>
      <c r="O2731" s="1" t="s">
        <v>8270</v>
      </c>
      <c r="P2731" s="28">
        <f>F2731/D2731</f>
        <v>7.166666666666667E-2</v>
      </c>
      <c r="Q2731" s="29">
        <f>IF(M2731&gt;0,F2731/M2731,0)</f>
        <v>30.714285714285715</v>
      </c>
      <c r="R2731" s="9" t="str">
        <f>LEFT(O2731,SEARCH("/",O2731,1)-1)</f>
        <v>theater</v>
      </c>
      <c r="S2731" s="26" t="str">
        <f>RIGHT(O2731,LEN(O2731)-SEARCH("/",O2731,1))</f>
        <v>plays</v>
      </c>
      <c r="T2731" s="27">
        <f>(((K2731/60)/60)/24)+DATE(1970,1,1)</f>
        <v>42768.97084490741</v>
      </c>
      <c r="U2731" s="5" t="str">
        <f>TEXT(T2731,"mmm")</f>
        <v>Feb</v>
      </c>
      <c r="V2731" s="5" t="str">
        <f>TEXT(T2731,"yyyy")</f>
        <v>2017</v>
      </c>
      <c r="W2731" s="5" t="str">
        <f>TEXT(Y2731,"mmm")</f>
        <v>Feb</v>
      </c>
      <c r="X2731" s="1" t="str">
        <f>TEXT(Y2731,"yyyy")</f>
        <v>2017</v>
      </c>
      <c r="Y2731" s="27">
        <f>(((J2731/60)/60)/24)+DATE(1970,1,1)</f>
        <v>42789.041666666672</v>
      </c>
    </row>
    <row r="2732" spans="1:25" ht="64" x14ac:dyDescent="0.2">
      <c r="A2732" s="1">
        <v>4052</v>
      </c>
      <c r="B2732" s="7" t="s">
        <v>4048</v>
      </c>
      <c r="C2732" s="7" t="s">
        <v>8156</v>
      </c>
      <c r="D2732" s="1">
        <v>3000</v>
      </c>
      <c r="E2732" s="37" t="str">
        <f>VLOOKUP(D2732,'Vlookup Table Bonus Point'!$C$3:$D$26,2,TRUE)</f>
        <v>1000 to 4999</v>
      </c>
      <c r="F2732" s="1">
        <v>1126</v>
      </c>
      <c r="G2732" s="1" t="s">
        <v>8220</v>
      </c>
      <c r="H2732" s="1" t="s">
        <v>8223</v>
      </c>
      <c r="I2732" s="1" t="s">
        <v>8245</v>
      </c>
      <c r="J2732" s="1">
        <v>1413234316</v>
      </c>
      <c r="K2732" s="1">
        <v>1408050316</v>
      </c>
      <c r="L2732" s="1" t="b">
        <v>0</v>
      </c>
      <c r="M2732" s="1">
        <v>13</v>
      </c>
      <c r="N2732" s="1" t="b">
        <v>0</v>
      </c>
      <c r="O2732" s="1" t="s">
        <v>8270</v>
      </c>
      <c r="P2732" s="28">
        <f>F2732/D2732</f>
        <v>0.37533333333333335</v>
      </c>
      <c r="Q2732" s="29">
        <f>IF(M2732&gt;0,F2732/M2732,0)</f>
        <v>86.615384615384613</v>
      </c>
      <c r="R2732" s="9" t="str">
        <f>LEFT(O2732,SEARCH("/",O2732,1)-1)</f>
        <v>theater</v>
      </c>
      <c r="S2732" s="26" t="str">
        <f>RIGHT(O2732,LEN(O2732)-SEARCH("/",O2732,1))</f>
        <v>plays</v>
      </c>
      <c r="T2732" s="27">
        <f>(((K2732/60)/60)/24)+DATE(1970,1,1)</f>
        <v>41865.878657407404</v>
      </c>
      <c r="U2732" s="5" t="str">
        <f>TEXT(T2732,"mmm")</f>
        <v>Aug</v>
      </c>
      <c r="V2732" s="5" t="str">
        <f>TEXT(T2732,"yyyy")</f>
        <v>2014</v>
      </c>
      <c r="W2732" s="5" t="str">
        <f>TEXT(Y2732,"mmm")</f>
        <v>Oct</v>
      </c>
      <c r="X2732" s="1" t="str">
        <f>TEXT(Y2732,"yyyy")</f>
        <v>2014</v>
      </c>
      <c r="Y2732" s="27">
        <f>(((J2732/60)/60)/24)+DATE(1970,1,1)</f>
        <v>41925.878657407404</v>
      </c>
    </row>
    <row r="2733" spans="1:25" ht="48" x14ac:dyDescent="0.2">
      <c r="A2733" s="1">
        <v>4079</v>
      </c>
      <c r="B2733" s="7" t="s">
        <v>4075</v>
      </c>
      <c r="C2733" s="7" t="s">
        <v>8182</v>
      </c>
      <c r="D2733" s="1">
        <v>3000</v>
      </c>
      <c r="E2733" s="37" t="str">
        <f>VLOOKUP(D2733,'Vlookup Table Bonus Point'!$C$3:$D$26,2,TRUE)</f>
        <v>1000 to 4999</v>
      </c>
      <c r="F2733" s="1">
        <v>5</v>
      </c>
      <c r="G2733" s="1" t="s">
        <v>8220</v>
      </c>
      <c r="H2733" s="1" t="s">
        <v>8223</v>
      </c>
      <c r="I2733" s="1" t="s">
        <v>8245</v>
      </c>
      <c r="J2733" s="1">
        <v>1466375521</v>
      </c>
      <c r="K2733" s="1">
        <v>1463783521</v>
      </c>
      <c r="L2733" s="1" t="b">
        <v>0</v>
      </c>
      <c r="M2733" s="1">
        <v>1</v>
      </c>
      <c r="N2733" s="1" t="b">
        <v>0</v>
      </c>
      <c r="O2733" s="1" t="s">
        <v>8270</v>
      </c>
      <c r="P2733" s="28">
        <f>F2733/D2733</f>
        <v>1.6666666666666668E-3</v>
      </c>
      <c r="Q2733" s="29">
        <f>IF(M2733&gt;0,F2733/M2733,0)</f>
        <v>5</v>
      </c>
      <c r="R2733" s="9" t="str">
        <f>LEFT(O2733,SEARCH("/",O2733,1)-1)</f>
        <v>theater</v>
      </c>
      <c r="S2733" s="26" t="str">
        <f>RIGHT(O2733,LEN(O2733)-SEARCH("/",O2733,1))</f>
        <v>plays</v>
      </c>
      <c r="T2733" s="27">
        <f>(((K2733/60)/60)/24)+DATE(1970,1,1)</f>
        <v>42510.938900462963</v>
      </c>
      <c r="U2733" s="5" t="str">
        <f>TEXT(T2733,"mmm")</f>
        <v>May</v>
      </c>
      <c r="V2733" s="5" t="str">
        <f>TEXT(T2733,"yyyy")</f>
        <v>2016</v>
      </c>
      <c r="W2733" s="5" t="str">
        <f>TEXT(Y2733,"mmm")</f>
        <v>Jun</v>
      </c>
      <c r="X2733" s="1" t="str">
        <f>TEXT(Y2733,"yyyy")</f>
        <v>2016</v>
      </c>
      <c r="Y2733" s="27">
        <f>(((J2733/60)/60)/24)+DATE(1970,1,1)</f>
        <v>42540.938900462963</v>
      </c>
    </row>
    <row r="2734" spans="1:25" ht="48" x14ac:dyDescent="0.2">
      <c r="A2734" s="1">
        <v>4080</v>
      </c>
      <c r="B2734" s="7" t="s">
        <v>4076</v>
      </c>
      <c r="C2734" s="7" t="s">
        <v>8183</v>
      </c>
      <c r="D2734" s="1">
        <v>3000</v>
      </c>
      <c r="E2734" s="37" t="str">
        <f>VLOOKUP(D2734,'Vlookup Table Bonus Point'!$C$3:$D$26,2,TRUE)</f>
        <v>1000 to 4999</v>
      </c>
      <c r="F2734" s="1">
        <v>0</v>
      </c>
      <c r="G2734" s="1" t="s">
        <v>8220</v>
      </c>
      <c r="H2734" s="1" t="s">
        <v>8223</v>
      </c>
      <c r="I2734" s="1" t="s">
        <v>8245</v>
      </c>
      <c r="J2734" s="1">
        <v>1465930440</v>
      </c>
      <c r="K2734" s="1">
        <v>1463849116</v>
      </c>
      <c r="L2734" s="1" t="b">
        <v>0</v>
      </c>
      <c r="M2734" s="1">
        <v>0</v>
      </c>
      <c r="N2734" s="1" t="b">
        <v>0</v>
      </c>
      <c r="O2734" s="1" t="s">
        <v>8270</v>
      </c>
      <c r="P2734" s="28">
        <f>F2734/D2734</f>
        <v>0</v>
      </c>
      <c r="Q2734" s="29">
        <f>IF(M2734&gt;0,F2734/M2734,0)</f>
        <v>0</v>
      </c>
      <c r="R2734" s="9" t="str">
        <f>LEFT(O2734,SEARCH("/",O2734,1)-1)</f>
        <v>theater</v>
      </c>
      <c r="S2734" s="26" t="str">
        <f>RIGHT(O2734,LEN(O2734)-SEARCH("/",O2734,1))</f>
        <v>plays</v>
      </c>
      <c r="T2734" s="27">
        <f>(((K2734/60)/60)/24)+DATE(1970,1,1)</f>
        <v>42511.698101851856</v>
      </c>
      <c r="U2734" s="5" t="str">
        <f>TEXT(T2734,"mmm")</f>
        <v>May</v>
      </c>
      <c r="V2734" s="5" t="str">
        <f>TEXT(T2734,"yyyy")</f>
        <v>2016</v>
      </c>
      <c r="W2734" s="5" t="str">
        <f>TEXT(Y2734,"mmm")</f>
        <v>Jun</v>
      </c>
      <c r="X2734" s="1" t="str">
        <f>TEXT(Y2734,"yyyy")</f>
        <v>2016</v>
      </c>
      <c r="Y2734" s="27">
        <f>(((J2734/60)/60)/24)+DATE(1970,1,1)</f>
        <v>42535.787500000006</v>
      </c>
    </row>
    <row r="2735" spans="1:25" ht="48" x14ac:dyDescent="0.2">
      <c r="A2735" s="1">
        <v>4084</v>
      </c>
      <c r="B2735" s="7" t="s">
        <v>4080</v>
      </c>
      <c r="C2735" s="7" t="s">
        <v>8187</v>
      </c>
      <c r="D2735" s="1">
        <v>3000</v>
      </c>
      <c r="E2735" s="37" t="str">
        <f>VLOOKUP(D2735,'Vlookup Table Bonus Point'!$C$3:$D$26,2,TRUE)</f>
        <v>1000 to 4999</v>
      </c>
      <c r="F2735" s="1">
        <v>10</v>
      </c>
      <c r="G2735" s="1" t="s">
        <v>8220</v>
      </c>
      <c r="H2735" s="1" t="s">
        <v>8236</v>
      </c>
      <c r="I2735" s="1" t="s">
        <v>8248</v>
      </c>
      <c r="J2735" s="1">
        <v>1476008906</v>
      </c>
      <c r="K2735" s="1">
        <v>1473416906</v>
      </c>
      <c r="L2735" s="1" t="b">
        <v>0</v>
      </c>
      <c r="M2735" s="1">
        <v>1</v>
      </c>
      <c r="N2735" s="1" t="b">
        <v>0</v>
      </c>
      <c r="O2735" s="1" t="s">
        <v>8270</v>
      </c>
      <c r="P2735" s="28">
        <f>F2735/D2735</f>
        <v>3.3333333333333335E-3</v>
      </c>
      <c r="Q2735" s="29">
        <f>IF(M2735&gt;0,F2735/M2735,0)</f>
        <v>10</v>
      </c>
      <c r="R2735" s="9" t="str">
        <f>LEFT(O2735,SEARCH("/",O2735,1)-1)</f>
        <v>theater</v>
      </c>
      <c r="S2735" s="26" t="str">
        <f>RIGHT(O2735,LEN(O2735)-SEARCH("/",O2735,1))</f>
        <v>plays</v>
      </c>
      <c r="T2735" s="27">
        <f>(((K2735/60)/60)/24)+DATE(1970,1,1)</f>
        <v>42622.436412037037</v>
      </c>
      <c r="U2735" s="5" t="str">
        <f>TEXT(T2735,"mmm")</f>
        <v>Sep</v>
      </c>
      <c r="V2735" s="5" t="str">
        <f>TEXT(T2735,"yyyy")</f>
        <v>2016</v>
      </c>
      <c r="W2735" s="5" t="str">
        <f>TEXT(Y2735,"mmm")</f>
        <v>Oct</v>
      </c>
      <c r="X2735" s="1" t="str">
        <f>TEXT(Y2735,"yyyy")</f>
        <v>2016</v>
      </c>
      <c r="Y2735" s="27">
        <f>(((J2735/60)/60)/24)+DATE(1970,1,1)</f>
        <v>42652.436412037037</v>
      </c>
    </row>
    <row r="2736" spans="1:25" ht="48" x14ac:dyDescent="0.2">
      <c r="A2736" s="1">
        <v>4104</v>
      </c>
      <c r="B2736" s="7" t="s">
        <v>4100</v>
      </c>
      <c r="C2736" s="7" t="s">
        <v>8207</v>
      </c>
      <c r="D2736" s="1">
        <v>3000</v>
      </c>
      <c r="E2736" s="37" t="str">
        <f>VLOOKUP(D2736,'Vlookup Table Bonus Point'!$C$3:$D$26,2,TRUE)</f>
        <v>1000 to 4999</v>
      </c>
      <c r="F2736" s="1">
        <v>641</v>
      </c>
      <c r="G2736" s="1" t="s">
        <v>8220</v>
      </c>
      <c r="H2736" s="1" t="s">
        <v>8225</v>
      </c>
      <c r="I2736" s="1" t="s">
        <v>8247</v>
      </c>
      <c r="J2736" s="1">
        <v>1477550434</v>
      </c>
      <c r="K2736" s="1">
        <v>1474958434</v>
      </c>
      <c r="L2736" s="1" t="b">
        <v>0</v>
      </c>
      <c r="M2736" s="1">
        <v>14</v>
      </c>
      <c r="N2736" s="1" t="b">
        <v>0</v>
      </c>
      <c r="O2736" s="1" t="s">
        <v>8270</v>
      </c>
      <c r="P2736" s="28">
        <f>F2736/D2736</f>
        <v>0.21366666666666667</v>
      </c>
      <c r="Q2736" s="29">
        <f>IF(M2736&gt;0,F2736/M2736,0)</f>
        <v>45.785714285714285</v>
      </c>
      <c r="R2736" s="9" t="str">
        <f>LEFT(O2736,SEARCH("/",O2736,1)-1)</f>
        <v>theater</v>
      </c>
      <c r="S2736" s="26" t="str">
        <f>RIGHT(O2736,LEN(O2736)-SEARCH("/",O2736,1))</f>
        <v>plays</v>
      </c>
      <c r="T2736" s="27">
        <f>(((K2736/60)/60)/24)+DATE(1970,1,1)</f>
        <v>42640.278171296297</v>
      </c>
      <c r="U2736" s="5" t="str">
        <f>TEXT(T2736,"mmm")</f>
        <v>Sep</v>
      </c>
      <c r="V2736" s="5" t="str">
        <f>TEXT(T2736,"yyyy")</f>
        <v>2016</v>
      </c>
      <c r="W2736" s="5" t="str">
        <f>TEXT(Y2736,"mmm")</f>
        <v>Oct</v>
      </c>
      <c r="X2736" s="1" t="str">
        <f>TEXT(Y2736,"yyyy")</f>
        <v>2016</v>
      </c>
      <c r="Y2736" s="27">
        <f>(((J2736/60)/60)/24)+DATE(1970,1,1)</f>
        <v>42670.278171296297</v>
      </c>
    </row>
    <row r="2737" spans="1:25" ht="48" x14ac:dyDescent="0.2">
      <c r="A2737" s="1">
        <v>4108</v>
      </c>
      <c r="B2737" s="7" t="s">
        <v>4104</v>
      </c>
      <c r="C2737" s="7" t="s">
        <v>8211</v>
      </c>
      <c r="D2737" s="1">
        <v>3000</v>
      </c>
      <c r="E2737" s="37" t="str">
        <f>VLOOKUP(D2737,'Vlookup Table Bonus Point'!$C$3:$D$26,2,TRUE)</f>
        <v>1000 to 4999</v>
      </c>
      <c r="F2737" s="1">
        <v>59</v>
      </c>
      <c r="G2737" s="1" t="s">
        <v>8220</v>
      </c>
      <c r="H2737" s="1" t="s">
        <v>8223</v>
      </c>
      <c r="I2737" s="1" t="s">
        <v>8245</v>
      </c>
      <c r="J2737" s="1">
        <v>1488517200</v>
      </c>
      <c r="K2737" s="1">
        <v>1485909937</v>
      </c>
      <c r="L2737" s="1" t="b">
        <v>0</v>
      </c>
      <c r="M2737" s="1">
        <v>1</v>
      </c>
      <c r="N2737" s="1" t="b">
        <v>0</v>
      </c>
      <c r="O2737" s="1" t="s">
        <v>8270</v>
      </c>
      <c r="P2737" s="28">
        <f>F2737/D2737</f>
        <v>1.9666666666666666E-2</v>
      </c>
      <c r="Q2737" s="29">
        <f>IF(M2737&gt;0,F2737/M2737,0)</f>
        <v>59</v>
      </c>
      <c r="R2737" s="9" t="str">
        <f>LEFT(O2737,SEARCH("/",O2737,1)-1)</f>
        <v>theater</v>
      </c>
      <c r="S2737" s="26" t="str">
        <f>RIGHT(O2737,LEN(O2737)-SEARCH("/",O2737,1))</f>
        <v>plays</v>
      </c>
      <c r="T2737" s="27">
        <f>(((K2737/60)/60)/24)+DATE(1970,1,1)</f>
        <v>42767.031678240746</v>
      </c>
      <c r="U2737" s="5" t="str">
        <f>TEXT(T2737,"mmm")</f>
        <v>Feb</v>
      </c>
      <c r="V2737" s="5" t="str">
        <f>TEXT(T2737,"yyyy")</f>
        <v>2017</v>
      </c>
      <c r="W2737" s="5" t="str">
        <f>TEXT(Y2737,"mmm")</f>
        <v>Mar</v>
      </c>
      <c r="X2737" s="1" t="str">
        <f>TEXT(Y2737,"yyyy")</f>
        <v>2017</v>
      </c>
      <c r="Y2737" s="27">
        <f>(((J2737/60)/60)/24)+DATE(1970,1,1)</f>
        <v>42797.208333333328</v>
      </c>
    </row>
    <row r="2738" spans="1:25" ht="48" x14ac:dyDescent="0.2">
      <c r="A2738" s="1">
        <v>4111</v>
      </c>
      <c r="B2738" s="7" t="s">
        <v>4107</v>
      </c>
      <c r="C2738" s="7" t="s">
        <v>8214</v>
      </c>
      <c r="D2738" s="1">
        <v>3000</v>
      </c>
      <c r="E2738" s="37" t="str">
        <f>VLOOKUP(D2738,'Vlookup Table Bonus Point'!$C$3:$D$26,2,TRUE)</f>
        <v>1000 to 4999</v>
      </c>
      <c r="F2738" s="1">
        <v>94</v>
      </c>
      <c r="G2738" s="1" t="s">
        <v>8220</v>
      </c>
      <c r="H2738" s="1" t="s">
        <v>8223</v>
      </c>
      <c r="I2738" s="1" t="s">
        <v>8245</v>
      </c>
      <c r="J2738" s="1">
        <v>1424747740</v>
      </c>
      <c r="K2738" s="1">
        <v>1422155740</v>
      </c>
      <c r="L2738" s="1" t="b">
        <v>0</v>
      </c>
      <c r="M2738" s="1">
        <v>6</v>
      </c>
      <c r="N2738" s="1" t="b">
        <v>0</v>
      </c>
      <c r="O2738" s="1" t="s">
        <v>8270</v>
      </c>
      <c r="P2738" s="28">
        <f>F2738/D2738</f>
        <v>3.1333333333333331E-2</v>
      </c>
      <c r="Q2738" s="29">
        <f>IF(M2738&gt;0,F2738/M2738,0)</f>
        <v>15.666666666666666</v>
      </c>
      <c r="R2738" s="9" t="str">
        <f>LEFT(O2738,SEARCH("/",O2738,1)-1)</f>
        <v>theater</v>
      </c>
      <c r="S2738" s="26" t="str">
        <f>RIGHT(O2738,LEN(O2738)-SEARCH("/",O2738,1))</f>
        <v>plays</v>
      </c>
      <c r="T2738" s="27">
        <f>(((K2738/60)/60)/24)+DATE(1970,1,1)</f>
        <v>42029.135879629626</v>
      </c>
      <c r="U2738" s="5" t="str">
        <f>TEXT(T2738,"mmm")</f>
        <v>Jan</v>
      </c>
      <c r="V2738" s="5" t="str">
        <f>TEXT(T2738,"yyyy")</f>
        <v>2015</v>
      </c>
      <c r="W2738" s="5" t="str">
        <f>TEXT(Y2738,"mmm")</f>
        <v>Feb</v>
      </c>
      <c r="X2738" s="1" t="str">
        <f>TEXT(Y2738,"yyyy")</f>
        <v>2015</v>
      </c>
      <c r="Y2738" s="27">
        <f>(((J2738/60)/60)/24)+DATE(1970,1,1)</f>
        <v>42059.135879629626</v>
      </c>
    </row>
    <row r="2739" spans="1:25" ht="48" x14ac:dyDescent="0.2">
      <c r="A2739" s="1">
        <v>157</v>
      </c>
      <c r="B2739" s="7" t="s">
        <v>159</v>
      </c>
      <c r="C2739" s="7" t="s">
        <v>4267</v>
      </c>
      <c r="D2739" s="1">
        <v>2995</v>
      </c>
      <c r="E2739" s="37" t="str">
        <f>VLOOKUP(D2739,'Vlookup Table Bonus Point'!$C$3:$D$26,2,TRUE)</f>
        <v>1000 to 4999</v>
      </c>
      <c r="F2739" s="1">
        <v>8</v>
      </c>
      <c r="G2739" s="1" t="s">
        <v>8219</v>
      </c>
      <c r="H2739" s="1" t="s">
        <v>8223</v>
      </c>
      <c r="I2739" s="1" t="s">
        <v>8245</v>
      </c>
      <c r="J2739" s="1">
        <v>1456523572</v>
      </c>
      <c r="K2739" s="1">
        <v>1453931572</v>
      </c>
      <c r="L2739" s="1" t="b">
        <v>0</v>
      </c>
      <c r="M2739" s="1">
        <v>2</v>
      </c>
      <c r="N2739" s="1" t="b">
        <v>0</v>
      </c>
      <c r="O2739" s="1" t="s">
        <v>8266</v>
      </c>
      <c r="P2739" s="28">
        <f>F2739/D2739</f>
        <v>2.671118530884808E-3</v>
      </c>
      <c r="Q2739" s="29">
        <f>IF(M2739&gt;0,F2739/M2739,0)</f>
        <v>4</v>
      </c>
      <c r="R2739" s="9" t="str">
        <f>LEFT(O2739,SEARCH("/",O2739,1)-1)</f>
        <v>film &amp; video</v>
      </c>
      <c r="S2739" s="26" t="str">
        <f>RIGHT(O2739,LEN(O2739)-SEARCH("/",O2739,1))</f>
        <v>science fiction</v>
      </c>
      <c r="T2739" s="27">
        <f>(((K2739/60)/60)/24)+DATE(1970,1,1)</f>
        <v>42396.911712962959</v>
      </c>
      <c r="U2739" s="5" t="str">
        <f>TEXT(T2739,"mmm")</f>
        <v>Jan</v>
      </c>
      <c r="V2739" s="5" t="str">
        <f>TEXT(T2739,"yyyy")</f>
        <v>2016</v>
      </c>
      <c r="W2739" s="5" t="str">
        <f>TEXT(Y2739,"mmm")</f>
        <v>Feb</v>
      </c>
      <c r="X2739" s="1" t="str">
        <f>TEXT(Y2739,"yyyy")</f>
        <v>2016</v>
      </c>
      <c r="Y2739" s="27">
        <f>(((J2739/60)/60)/24)+DATE(1970,1,1)</f>
        <v>42426.911712962959</v>
      </c>
    </row>
    <row r="2740" spans="1:25" ht="16" x14ac:dyDescent="0.2">
      <c r="A2740" s="1">
        <v>746</v>
      </c>
      <c r="B2740" s="7" t="s">
        <v>747</v>
      </c>
      <c r="C2740" s="7" t="s">
        <v>4856</v>
      </c>
      <c r="D2740" s="1">
        <v>2987</v>
      </c>
      <c r="E2740" s="37" t="str">
        <f>VLOOKUP(D2740,'Vlookup Table Bonus Point'!$C$3:$D$26,2,TRUE)</f>
        <v>1000 to 4999</v>
      </c>
      <c r="F2740" s="1">
        <v>3318</v>
      </c>
      <c r="G2740" s="1" t="s">
        <v>8218</v>
      </c>
      <c r="H2740" s="1" t="s">
        <v>8223</v>
      </c>
      <c r="I2740" s="1" t="s">
        <v>8245</v>
      </c>
      <c r="J2740" s="1">
        <v>1348372740</v>
      </c>
      <c r="K2740" s="1">
        <v>1346806909</v>
      </c>
      <c r="L2740" s="1" t="b">
        <v>0</v>
      </c>
      <c r="M2740" s="1">
        <v>97</v>
      </c>
      <c r="N2740" s="1" t="b">
        <v>1</v>
      </c>
      <c r="O2740" s="1" t="s">
        <v>8273</v>
      </c>
      <c r="P2740" s="28">
        <f>F2740/D2740</f>
        <v>1.1108135252761968</v>
      </c>
      <c r="Q2740" s="29">
        <f>IF(M2740&gt;0,F2740/M2740,0)</f>
        <v>34.206185567010309</v>
      </c>
      <c r="R2740" s="9" t="str">
        <f>LEFT(O2740,SEARCH("/",O2740,1)-1)</f>
        <v>publishing</v>
      </c>
      <c r="S2740" s="26" t="str">
        <f>RIGHT(O2740,LEN(O2740)-SEARCH("/",O2740,1))</f>
        <v>nonfiction</v>
      </c>
      <c r="T2740" s="27">
        <f>(((K2740/60)/60)/24)+DATE(1970,1,1)</f>
        <v>41157.042928240742</v>
      </c>
      <c r="U2740" s="5" t="str">
        <f>TEXT(T2740,"mmm")</f>
        <v>Sep</v>
      </c>
      <c r="V2740" s="5" t="str">
        <f>TEXT(T2740,"yyyy")</f>
        <v>2012</v>
      </c>
      <c r="W2740" s="5" t="str">
        <f>TEXT(Y2740,"mmm")</f>
        <v>Sep</v>
      </c>
      <c r="X2740" s="1" t="str">
        <f>TEXT(Y2740,"yyyy")</f>
        <v>2012</v>
      </c>
      <c r="Y2740" s="27">
        <f>(((J2740/60)/60)/24)+DATE(1970,1,1)</f>
        <v>41175.165972222225</v>
      </c>
    </row>
    <row r="2741" spans="1:25" ht="32" x14ac:dyDescent="0.2">
      <c r="A2741" s="1">
        <v>907</v>
      </c>
      <c r="B2741" s="7" t="s">
        <v>908</v>
      </c>
      <c r="C2741" s="7" t="s">
        <v>5017</v>
      </c>
      <c r="D2741" s="1">
        <v>2900</v>
      </c>
      <c r="E2741" s="37" t="str">
        <f>VLOOKUP(D2741,'Vlookup Table Bonus Point'!$C$3:$D$26,2,TRUE)</f>
        <v>1000 to 4999</v>
      </c>
      <c r="F2741" s="1">
        <v>0</v>
      </c>
      <c r="G2741" s="1" t="s">
        <v>8220</v>
      </c>
      <c r="H2741" s="1" t="s">
        <v>8223</v>
      </c>
      <c r="I2741" s="1" t="s">
        <v>8245</v>
      </c>
      <c r="J2741" s="1">
        <v>1315715823</v>
      </c>
      <c r="K2741" s="1">
        <v>1313123823</v>
      </c>
      <c r="L2741" s="1" t="b">
        <v>0</v>
      </c>
      <c r="M2741" s="1">
        <v>0</v>
      </c>
      <c r="N2741" s="1" t="b">
        <v>0</v>
      </c>
      <c r="O2741" s="1" t="s">
        <v>8277</v>
      </c>
      <c r="P2741" s="28">
        <f>F2741/D2741</f>
        <v>0</v>
      </c>
      <c r="Q2741" s="29">
        <f>IF(M2741&gt;0,F2741/M2741,0)</f>
        <v>0</v>
      </c>
      <c r="R2741" s="9" t="str">
        <f>LEFT(O2741,SEARCH("/",O2741,1)-1)</f>
        <v>music</v>
      </c>
      <c r="S2741" s="26" t="str">
        <f>RIGHT(O2741,LEN(O2741)-SEARCH("/",O2741,1))</f>
        <v>jazz</v>
      </c>
      <c r="T2741" s="27">
        <f>(((K2741/60)/60)/24)+DATE(1970,1,1)</f>
        <v>40767.192395833335</v>
      </c>
      <c r="U2741" s="5" t="str">
        <f>TEXT(T2741,"mmm")</f>
        <v>Aug</v>
      </c>
      <c r="V2741" s="5" t="str">
        <f>TEXT(T2741,"yyyy")</f>
        <v>2011</v>
      </c>
      <c r="W2741" s="5" t="str">
        <f>TEXT(Y2741,"mmm")</f>
        <v>Sep</v>
      </c>
      <c r="X2741" s="1" t="str">
        <f>TEXT(Y2741,"yyyy")</f>
        <v>2011</v>
      </c>
      <c r="Y2741" s="27">
        <f>(((J2741/60)/60)/24)+DATE(1970,1,1)</f>
        <v>40797.192395833335</v>
      </c>
    </row>
    <row r="2742" spans="1:25" ht="48" x14ac:dyDescent="0.2">
      <c r="A2742" s="1">
        <v>1490</v>
      </c>
      <c r="B2742" s="7" t="s">
        <v>1491</v>
      </c>
      <c r="C2742" s="7" t="s">
        <v>5600</v>
      </c>
      <c r="D2742" s="1">
        <v>2900</v>
      </c>
      <c r="E2742" s="37" t="str">
        <f>VLOOKUP(D2742,'Vlookup Table Bonus Point'!$C$3:$D$26,2,TRUE)</f>
        <v>1000 to 4999</v>
      </c>
      <c r="F2742" s="1">
        <v>895</v>
      </c>
      <c r="G2742" s="1" t="s">
        <v>8220</v>
      </c>
      <c r="H2742" s="1" t="s">
        <v>8223</v>
      </c>
      <c r="I2742" s="1" t="s">
        <v>8245</v>
      </c>
      <c r="J2742" s="1">
        <v>1380720474</v>
      </c>
      <c r="K2742" s="1">
        <v>1378214874</v>
      </c>
      <c r="L2742" s="1" t="b">
        <v>0</v>
      </c>
      <c r="M2742" s="1">
        <v>19</v>
      </c>
      <c r="N2742" s="1" t="b">
        <v>0</v>
      </c>
      <c r="O2742" s="1" t="s">
        <v>8274</v>
      </c>
      <c r="P2742" s="28">
        <f>F2742/D2742</f>
        <v>0.30862068965517242</v>
      </c>
      <c r="Q2742" s="29">
        <f>IF(M2742&gt;0,F2742/M2742,0)</f>
        <v>47.10526315789474</v>
      </c>
      <c r="R2742" s="9" t="str">
        <f>LEFT(O2742,SEARCH("/",O2742,1)-1)</f>
        <v>publishing</v>
      </c>
      <c r="S2742" s="26" t="str">
        <f>RIGHT(O2742,LEN(O2742)-SEARCH("/",O2742,1))</f>
        <v>fiction</v>
      </c>
      <c r="T2742" s="27">
        <f>(((K2742/60)/60)/24)+DATE(1970,1,1)</f>
        <v>41520.561041666668</v>
      </c>
      <c r="U2742" s="5" t="str">
        <f>TEXT(T2742,"mmm")</f>
        <v>Sep</v>
      </c>
      <c r="V2742" s="5" t="str">
        <f>TEXT(T2742,"yyyy")</f>
        <v>2013</v>
      </c>
      <c r="W2742" s="5" t="str">
        <f>TEXT(Y2742,"mmm")</f>
        <v>Oct</v>
      </c>
      <c r="X2742" s="1" t="str">
        <f>TEXT(Y2742,"yyyy")</f>
        <v>2013</v>
      </c>
      <c r="Y2742" s="27">
        <f>(((J2742/60)/60)/24)+DATE(1970,1,1)</f>
        <v>41549.561041666668</v>
      </c>
    </row>
    <row r="2743" spans="1:25" ht="48" x14ac:dyDescent="0.2">
      <c r="A2743" s="1">
        <v>3401</v>
      </c>
      <c r="B2743" s="7" t="s">
        <v>3400</v>
      </c>
      <c r="C2743" s="7" t="s">
        <v>7511</v>
      </c>
      <c r="D2743" s="1">
        <v>2900</v>
      </c>
      <c r="E2743" s="37" t="str">
        <f>VLOOKUP(D2743,'Vlookup Table Bonus Point'!$C$3:$D$26,2,TRUE)</f>
        <v>1000 to 4999</v>
      </c>
      <c r="F2743" s="1">
        <v>2954</v>
      </c>
      <c r="G2743" s="1" t="s">
        <v>8218</v>
      </c>
      <c r="H2743" s="1" t="s">
        <v>8224</v>
      </c>
      <c r="I2743" s="1" t="s">
        <v>8246</v>
      </c>
      <c r="J2743" s="1">
        <v>1438968146</v>
      </c>
      <c r="K2743" s="1">
        <v>1436376146</v>
      </c>
      <c r="L2743" s="1" t="b">
        <v>0</v>
      </c>
      <c r="M2743" s="1">
        <v>66</v>
      </c>
      <c r="N2743" s="1" t="b">
        <v>1</v>
      </c>
      <c r="O2743" s="1" t="s">
        <v>8270</v>
      </c>
      <c r="P2743" s="28">
        <f>F2743/D2743</f>
        <v>1.0186206896551724</v>
      </c>
      <c r="Q2743" s="29">
        <f>IF(M2743&gt;0,F2743/M2743,0)</f>
        <v>44.757575757575758</v>
      </c>
      <c r="R2743" s="9" t="str">
        <f>LEFT(O2743,SEARCH("/",O2743,1)-1)</f>
        <v>theater</v>
      </c>
      <c r="S2743" s="26" t="str">
        <f>RIGHT(O2743,LEN(O2743)-SEARCH("/",O2743,1))</f>
        <v>plays</v>
      </c>
      <c r="T2743" s="27">
        <f>(((K2743/60)/60)/24)+DATE(1970,1,1)</f>
        <v>42193.723912037036</v>
      </c>
      <c r="U2743" s="5" t="str">
        <f>TEXT(T2743,"mmm")</f>
        <v>Jul</v>
      </c>
      <c r="V2743" s="5" t="str">
        <f>TEXT(T2743,"yyyy")</f>
        <v>2015</v>
      </c>
      <c r="W2743" s="5" t="str">
        <f>TEXT(Y2743,"mmm")</f>
        <v>Aug</v>
      </c>
      <c r="X2743" s="1" t="str">
        <f>TEXT(Y2743,"yyyy")</f>
        <v>2015</v>
      </c>
      <c r="Y2743" s="27">
        <f>(((J2743/60)/60)/24)+DATE(1970,1,1)</f>
        <v>42223.723912037036</v>
      </c>
    </row>
    <row r="2744" spans="1:25" ht="48" x14ac:dyDescent="0.2">
      <c r="A2744" s="1">
        <v>2865</v>
      </c>
      <c r="B2744" s="7" t="s">
        <v>2865</v>
      </c>
      <c r="C2744" s="7" t="s">
        <v>6975</v>
      </c>
      <c r="D2744" s="1">
        <v>2888</v>
      </c>
      <c r="E2744" s="37" t="str">
        <f>VLOOKUP(D2744,'Vlookup Table Bonus Point'!$C$3:$D$26,2,TRUE)</f>
        <v>1000 to 4999</v>
      </c>
      <c r="F2744" s="1">
        <v>0</v>
      </c>
      <c r="G2744" s="1" t="s">
        <v>8220</v>
      </c>
      <c r="H2744" s="1" t="s">
        <v>8223</v>
      </c>
      <c r="I2744" s="1" t="s">
        <v>8245</v>
      </c>
      <c r="J2744" s="1">
        <v>1420512259</v>
      </c>
      <c r="K2744" s="1">
        <v>1415328259</v>
      </c>
      <c r="L2744" s="1" t="b">
        <v>0</v>
      </c>
      <c r="M2744" s="1">
        <v>0</v>
      </c>
      <c r="N2744" s="1" t="b">
        <v>0</v>
      </c>
      <c r="O2744" s="1" t="s">
        <v>8270</v>
      </c>
      <c r="P2744" s="28">
        <f>F2744/D2744</f>
        <v>0</v>
      </c>
      <c r="Q2744" s="29">
        <f>IF(M2744&gt;0,F2744/M2744,0)</f>
        <v>0</v>
      </c>
      <c r="R2744" s="9" t="str">
        <f>LEFT(O2744,SEARCH("/",O2744,1)-1)</f>
        <v>theater</v>
      </c>
      <c r="S2744" s="26" t="str">
        <f>RIGHT(O2744,LEN(O2744)-SEARCH("/",O2744,1))</f>
        <v>plays</v>
      </c>
      <c r="T2744" s="27">
        <f>(((K2744/60)/60)/24)+DATE(1970,1,1)</f>
        <v>41950.114108796297</v>
      </c>
      <c r="U2744" s="5" t="str">
        <f>TEXT(T2744,"mmm")</f>
        <v>Nov</v>
      </c>
      <c r="V2744" s="5" t="str">
        <f>TEXT(T2744,"yyyy")</f>
        <v>2014</v>
      </c>
      <c r="W2744" s="5" t="str">
        <f>TEXT(Y2744,"mmm")</f>
        <v>Jan</v>
      </c>
      <c r="X2744" s="1" t="str">
        <f>TEXT(Y2744,"yyyy")</f>
        <v>2015</v>
      </c>
      <c r="Y2744" s="27">
        <f>(((J2744/60)/60)/24)+DATE(1970,1,1)</f>
        <v>42010.114108796297</v>
      </c>
    </row>
    <row r="2745" spans="1:25" ht="48" x14ac:dyDescent="0.2">
      <c r="A2745" s="1">
        <v>3937</v>
      </c>
      <c r="B2745" s="7" t="s">
        <v>3934</v>
      </c>
      <c r="C2745" s="7" t="s">
        <v>8045</v>
      </c>
      <c r="D2745" s="1">
        <v>2885</v>
      </c>
      <c r="E2745" s="37" t="str">
        <f>VLOOKUP(D2745,'Vlookup Table Bonus Point'!$C$3:$D$26,2,TRUE)</f>
        <v>1000 to 4999</v>
      </c>
      <c r="F2745" s="1">
        <v>2485</v>
      </c>
      <c r="G2745" s="1" t="s">
        <v>8220</v>
      </c>
      <c r="H2745" s="1" t="s">
        <v>8223</v>
      </c>
      <c r="I2745" s="1" t="s">
        <v>8245</v>
      </c>
      <c r="J2745" s="1">
        <v>1468249760</v>
      </c>
      <c r="K2745" s="1">
        <v>1465830560</v>
      </c>
      <c r="L2745" s="1" t="b">
        <v>0</v>
      </c>
      <c r="M2745" s="1">
        <v>10</v>
      </c>
      <c r="N2745" s="1" t="b">
        <v>0</v>
      </c>
      <c r="O2745" s="1" t="s">
        <v>8270</v>
      </c>
      <c r="P2745" s="28">
        <f>F2745/D2745</f>
        <v>0.86135181975736563</v>
      </c>
      <c r="Q2745" s="29">
        <f>IF(M2745&gt;0,F2745/M2745,0)</f>
        <v>248.5</v>
      </c>
      <c r="R2745" s="9" t="str">
        <f>LEFT(O2745,SEARCH("/",O2745,1)-1)</f>
        <v>theater</v>
      </c>
      <c r="S2745" s="26" t="str">
        <f>RIGHT(O2745,LEN(O2745)-SEARCH("/",O2745,1))</f>
        <v>plays</v>
      </c>
      <c r="T2745" s="27">
        <f>(((K2745/60)/60)/24)+DATE(1970,1,1)</f>
        <v>42534.631481481483</v>
      </c>
      <c r="U2745" s="5" t="str">
        <f>TEXT(T2745,"mmm")</f>
        <v>Jun</v>
      </c>
      <c r="V2745" s="5" t="str">
        <f>TEXT(T2745,"yyyy")</f>
        <v>2016</v>
      </c>
      <c r="W2745" s="5" t="str">
        <f>TEXT(Y2745,"mmm")</f>
        <v>Jul</v>
      </c>
      <c r="X2745" s="1" t="str">
        <f>TEXT(Y2745,"yyyy")</f>
        <v>2016</v>
      </c>
      <c r="Y2745" s="27">
        <f>(((J2745/60)/60)/24)+DATE(1970,1,1)</f>
        <v>42562.631481481483</v>
      </c>
    </row>
    <row r="2746" spans="1:25" ht="48" x14ac:dyDescent="0.2">
      <c r="A2746" s="1">
        <v>1722</v>
      </c>
      <c r="B2746" s="7" t="s">
        <v>1723</v>
      </c>
      <c r="C2746" s="7" t="s">
        <v>5832</v>
      </c>
      <c r="D2746" s="1">
        <v>2880</v>
      </c>
      <c r="E2746" s="37" t="str">
        <f>VLOOKUP(D2746,'Vlookup Table Bonus Point'!$C$3:$D$26,2,TRUE)</f>
        <v>1000 to 4999</v>
      </c>
      <c r="F2746" s="1">
        <v>1</v>
      </c>
      <c r="G2746" s="1" t="s">
        <v>8220</v>
      </c>
      <c r="H2746" s="1" t="s">
        <v>8223</v>
      </c>
      <c r="I2746" s="1" t="s">
        <v>8245</v>
      </c>
      <c r="J2746" s="1">
        <v>1459642200</v>
      </c>
      <c r="K2746" s="1">
        <v>1456441429</v>
      </c>
      <c r="L2746" s="1" t="b">
        <v>0</v>
      </c>
      <c r="M2746" s="1">
        <v>1</v>
      </c>
      <c r="N2746" s="1" t="b">
        <v>0</v>
      </c>
      <c r="O2746" s="1" t="s">
        <v>8292</v>
      </c>
      <c r="P2746" s="28">
        <f>F2746/D2746</f>
        <v>3.4722222222222224E-4</v>
      </c>
      <c r="Q2746" s="29">
        <f>IF(M2746&gt;0,F2746/M2746,0)</f>
        <v>1</v>
      </c>
      <c r="R2746" s="9" t="str">
        <f>LEFT(O2746,SEARCH("/",O2746,1)-1)</f>
        <v>music</v>
      </c>
      <c r="S2746" s="26" t="str">
        <f>RIGHT(O2746,LEN(O2746)-SEARCH("/",O2746,1))</f>
        <v>faith</v>
      </c>
      <c r="T2746" s="27">
        <f>(((K2746/60)/60)/24)+DATE(1970,1,1)</f>
        <v>42425.960983796293</v>
      </c>
      <c r="U2746" s="5" t="str">
        <f>TEXT(T2746,"mmm")</f>
        <v>Feb</v>
      </c>
      <c r="V2746" s="5" t="str">
        <f>TEXT(T2746,"yyyy")</f>
        <v>2016</v>
      </c>
      <c r="W2746" s="5" t="str">
        <f>TEXT(Y2746,"mmm")</f>
        <v>Apr</v>
      </c>
      <c r="X2746" s="1" t="str">
        <f>TEXT(Y2746,"yyyy")</f>
        <v>2016</v>
      </c>
      <c r="Y2746" s="27">
        <f>(((J2746/60)/60)/24)+DATE(1970,1,1)</f>
        <v>42463.006944444445</v>
      </c>
    </row>
    <row r="2747" spans="1:25" ht="48" x14ac:dyDescent="0.2">
      <c r="A2747" s="1">
        <v>3705</v>
      </c>
      <c r="B2747" s="7" t="s">
        <v>3702</v>
      </c>
      <c r="C2747" s="7" t="s">
        <v>7815</v>
      </c>
      <c r="D2747" s="1">
        <v>2827</v>
      </c>
      <c r="E2747" s="37" t="str">
        <f>VLOOKUP(D2747,'Vlookup Table Bonus Point'!$C$3:$D$26,2,TRUE)</f>
        <v>1000 to 4999</v>
      </c>
      <c r="F2747" s="1">
        <v>2925</v>
      </c>
      <c r="G2747" s="1" t="s">
        <v>8218</v>
      </c>
      <c r="H2747" s="1" t="s">
        <v>8223</v>
      </c>
      <c r="I2747" s="1" t="s">
        <v>8245</v>
      </c>
      <c r="J2747" s="1">
        <v>1403546400</v>
      </c>
      <c r="K2747" s="1">
        <v>1401714114</v>
      </c>
      <c r="L2747" s="1" t="b">
        <v>0</v>
      </c>
      <c r="M2747" s="1">
        <v>35</v>
      </c>
      <c r="N2747" s="1" t="b">
        <v>1</v>
      </c>
      <c r="O2747" s="1" t="s">
        <v>8270</v>
      </c>
      <c r="P2747" s="28">
        <f>F2747/D2747</f>
        <v>1.0346657233816767</v>
      </c>
      <c r="Q2747" s="29">
        <f>IF(M2747&gt;0,F2747/M2747,0)</f>
        <v>83.571428571428569</v>
      </c>
      <c r="R2747" s="9" t="str">
        <f>LEFT(O2747,SEARCH("/",O2747,1)-1)</f>
        <v>theater</v>
      </c>
      <c r="S2747" s="26" t="str">
        <f>RIGHT(O2747,LEN(O2747)-SEARCH("/",O2747,1))</f>
        <v>plays</v>
      </c>
      <c r="T2747" s="27">
        <f>(((K2747/60)/60)/24)+DATE(1970,1,1)</f>
        <v>41792.542986111112</v>
      </c>
      <c r="U2747" s="5" t="str">
        <f>TEXT(T2747,"mmm")</f>
        <v>Jun</v>
      </c>
      <c r="V2747" s="5" t="str">
        <f>TEXT(T2747,"yyyy")</f>
        <v>2014</v>
      </c>
      <c r="W2747" s="5" t="str">
        <f>TEXT(Y2747,"mmm")</f>
        <v>Jun</v>
      </c>
      <c r="X2747" s="1" t="str">
        <f>TEXT(Y2747,"yyyy")</f>
        <v>2014</v>
      </c>
      <c r="Y2747" s="27">
        <f>(((J2747/60)/60)/24)+DATE(1970,1,1)</f>
        <v>41813.75</v>
      </c>
    </row>
    <row r="2748" spans="1:25" ht="48" x14ac:dyDescent="0.2">
      <c r="A2748" s="1">
        <v>3969</v>
      </c>
      <c r="B2748" s="7" t="s">
        <v>3966</v>
      </c>
      <c r="C2748" s="7" t="s">
        <v>8076</v>
      </c>
      <c r="D2748" s="1">
        <v>2825</v>
      </c>
      <c r="E2748" s="37" t="str">
        <f>VLOOKUP(D2748,'Vlookup Table Bonus Point'!$C$3:$D$26,2,TRUE)</f>
        <v>1000 to 4999</v>
      </c>
      <c r="F2748" s="1">
        <v>211</v>
      </c>
      <c r="G2748" s="1" t="s">
        <v>8220</v>
      </c>
      <c r="H2748" s="1" t="s">
        <v>8223</v>
      </c>
      <c r="I2748" s="1" t="s">
        <v>8245</v>
      </c>
      <c r="J2748" s="1">
        <v>1472442900</v>
      </c>
      <c r="K2748" s="1">
        <v>1471638646</v>
      </c>
      <c r="L2748" s="1" t="b">
        <v>0</v>
      </c>
      <c r="M2748" s="1">
        <v>6</v>
      </c>
      <c r="N2748" s="1" t="b">
        <v>0</v>
      </c>
      <c r="O2748" s="1" t="s">
        <v>8270</v>
      </c>
      <c r="P2748" s="28">
        <f>F2748/D2748</f>
        <v>7.4690265486725665E-2</v>
      </c>
      <c r="Q2748" s="29">
        <f>IF(M2748&gt;0,F2748/M2748,0)</f>
        <v>35.166666666666664</v>
      </c>
      <c r="R2748" s="9" t="str">
        <f>LEFT(O2748,SEARCH("/",O2748,1)-1)</f>
        <v>theater</v>
      </c>
      <c r="S2748" s="26" t="str">
        <f>RIGHT(O2748,LEN(O2748)-SEARCH("/",O2748,1))</f>
        <v>plays</v>
      </c>
      <c r="T2748" s="27">
        <f>(((K2748/60)/60)/24)+DATE(1970,1,1)</f>
        <v>42601.854699074072</v>
      </c>
      <c r="U2748" s="5" t="str">
        <f>TEXT(T2748,"mmm")</f>
        <v>Aug</v>
      </c>
      <c r="V2748" s="5" t="str">
        <f>TEXT(T2748,"yyyy")</f>
        <v>2016</v>
      </c>
      <c r="W2748" s="5" t="str">
        <f>TEXT(Y2748,"mmm")</f>
        <v>Aug</v>
      </c>
      <c r="X2748" s="1" t="str">
        <f>TEXT(Y2748,"yyyy")</f>
        <v>2016</v>
      </c>
      <c r="Y2748" s="27">
        <f>(((J2748/60)/60)/24)+DATE(1970,1,1)</f>
        <v>42611.163194444445</v>
      </c>
    </row>
    <row r="2749" spans="1:25" ht="32" x14ac:dyDescent="0.2">
      <c r="A2749" s="1">
        <v>405</v>
      </c>
      <c r="B2749" s="7" t="s">
        <v>406</v>
      </c>
      <c r="C2749" s="7" t="s">
        <v>4515</v>
      </c>
      <c r="D2749" s="1">
        <v>2820</v>
      </c>
      <c r="E2749" s="37" t="str">
        <f>VLOOKUP(D2749,'Vlookup Table Bonus Point'!$C$3:$D$26,2,TRUE)</f>
        <v>1000 to 4999</v>
      </c>
      <c r="F2749" s="1">
        <v>3036</v>
      </c>
      <c r="G2749" s="1" t="s">
        <v>8218</v>
      </c>
      <c r="H2749" s="1" t="s">
        <v>8223</v>
      </c>
      <c r="I2749" s="1" t="s">
        <v>8245</v>
      </c>
      <c r="J2749" s="1">
        <v>1394071339</v>
      </c>
      <c r="K2749" s="1">
        <v>1391479339</v>
      </c>
      <c r="L2749" s="1" t="b">
        <v>0</v>
      </c>
      <c r="M2749" s="1">
        <v>55</v>
      </c>
      <c r="N2749" s="1" t="b">
        <v>1</v>
      </c>
      <c r="O2749" s="1" t="s">
        <v>8268</v>
      </c>
      <c r="P2749" s="28">
        <f>F2749/D2749</f>
        <v>1.0765957446808512</v>
      </c>
      <c r="Q2749" s="29">
        <f>IF(M2749&gt;0,F2749/M2749,0)</f>
        <v>55.2</v>
      </c>
      <c r="R2749" s="9" t="str">
        <f>LEFT(O2749,SEARCH("/",O2749,1)-1)</f>
        <v>film &amp; video</v>
      </c>
      <c r="S2749" s="26" t="str">
        <f>RIGHT(O2749,LEN(O2749)-SEARCH("/",O2749,1))</f>
        <v>documentary</v>
      </c>
      <c r="T2749" s="27">
        <f>(((K2749/60)/60)/24)+DATE(1970,1,1)</f>
        <v>41674.08494212963</v>
      </c>
      <c r="U2749" s="5" t="str">
        <f>TEXT(T2749,"mmm")</f>
        <v>Feb</v>
      </c>
      <c r="V2749" s="5" t="str">
        <f>TEXT(T2749,"yyyy")</f>
        <v>2014</v>
      </c>
      <c r="W2749" s="5" t="str">
        <f>TEXT(Y2749,"mmm")</f>
        <v>Mar</v>
      </c>
      <c r="X2749" s="1" t="str">
        <f>TEXT(Y2749,"yyyy")</f>
        <v>2014</v>
      </c>
      <c r="Y2749" s="27">
        <f>(((J2749/60)/60)/24)+DATE(1970,1,1)</f>
        <v>41704.08494212963</v>
      </c>
    </row>
    <row r="2750" spans="1:25" ht="48" x14ac:dyDescent="0.2">
      <c r="A2750" s="1">
        <v>162</v>
      </c>
      <c r="B2750" s="7" t="s">
        <v>164</v>
      </c>
      <c r="C2750" s="7" t="s">
        <v>4272</v>
      </c>
      <c r="D2750" s="1">
        <v>2800</v>
      </c>
      <c r="E2750" s="37" t="str">
        <f>VLOOKUP(D2750,'Vlookup Table Bonus Point'!$C$3:$D$26,2,TRUE)</f>
        <v>1000 to 4999</v>
      </c>
      <c r="F2750" s="1">
        <v>435</v>
      </c>
      <c r="G2750" s="1" t="s">
        <v>8220</v>
      </c>
      <c r="H2750" s="1" t="s">
        <v>8223</v>
      </c>
      <c r="I2750" s="1" t="s">
        <v>8245</v>
      </c>
      <c r="J2750" s="1">
        <v>1408232520</v>
      </c>
      <c r="K2750" s="1">
        <v>1405393356</v>
      </c>
      <c r="L2750" s="1" t="b">
        <v>0</v>
      </c>
      <c r="M2750" s="1">
        <v>10</v>
      </c>
      <c r="N2750" s="1" t="b">
        <v>0</v>
      </c>
      <c r="O2750" s="1" t="s">
        <v>8267</v>
      </c>
      <c r="P2750" s="28">
        <f>F2750/D2750</f>
        <v>0.15535714285714286</v>
      </c>
      <c r="Q2750" s="29">
        <f>IF(M2750&gt;0,F2750/M2750,0)</f>
        <v>43.5</v>
      </c>
      <c r="R2750" s="9" t="str">
        <f>LEFT(O2750,SEARCH("/",O2750,1)-1)</f>
        <v>film &amp; video</v>
      </c>
      <c r="S2750" s="26" t="str">
        <f>RIGHT(O2750,LEN(O2750)-SEARCH("/",O2750,1))</f>
        <v>drama</v>
      </c>
      <c r="T2750" s="27">
        <f>(((K2750/60)/60)/24)+DATE(1970,1,1)</f>
        <v>41835.126805555556</v>
      </c>
      <c r="U2750" s="5" t="str">
        <f>TEXT(T2750,"mmm")</f>
        <v>Jul</v>
      </c>
      <c r="V2750" s="5" t="str">
        <f>TEXT(T2750,"yyyy")</f>
        <v>2014</v>
      </c>
      <c r="W2750" s="5" t="str">
        <f>TEXT(Y2750,"mmm")</f>
        <v>Aug</v>
      </c>
      <c r="X2750" s="1" t="str">
        <f>TEXT(Y2750,"yyyy")</f>
        <v>2014</v>
      </c>
      <c r="Y2750" s="27">
        <f>(((J2750/60)/60)/24)+DATE(1970,1,1)</f>
        <v>41867.987500000003</v>
      </c>
    </row>
    <row r="2751" spans="1:25" ht="48" x14ac:dyDescent="0.2">
      <c r="A2751" s="1">
        <v>406</v>
      </c>
      <c r="B2751" s="7" t="s">
        <v>407</v>
      </c>
      <c r="C2751" s="7" t="s">
        <v>4516</v>
      </c>
      <c r="D2751" s="1">
        <v>2800</v>
      </c>
      <c r="E2751" s="37" t="str">
        <f>VLOOKUP(D2751,'Vlookup Table Bonus Point'!$C$3:$D$26,2,TRUE)</f>
        <v>1000 to 4999</v>
      </c>
      <c r="F2751" s="1">
        <v>3015.73</v>
      </c>
      <c r="G2751" s="1" t="s">
        <v>8218</v>
      </c>
      <c r="H2751" s="1" t="s">
        <v>8223</v>
      </c>
      <c r="I2751" s="1" t="s">
        <v>8245</v>
      </c>
      <c r="J2751" s="1">
        <v>1304920740</v>
      </c>
      <c r="K2751" s="1">
        <v>1301975637</v>
      </c>
      <c r="L2751" s="1" t="b">
        <v>0</v>
      </c>
      <c r="M2751" s="1">
        <v>35</v>
      </c>
      <c r="N2751" s="1" t="b">
        <v>1</v>
      </c>
      <c r="O2751" s="1" t="s">
        <v>8268</v>
      </c>
      <c r="P2751" s="28">
        <f>F2751/D2751</f>
        <v>1.0770464285714285</v>
      </c>
      <c r="Q2751" s="29">
        <f>IF(M2751&gt;0,F2751/M2751,0)</f>
        <v>86.163714285714292</v>
      </c>
      <c r="R2751" s="9" t="str">
        <f>LEFT(O2751,SEARCH("/",O2751,1)-1)</f>
        <v>film &amp; video</v>
      </c>
      <c r="S2751" s="26" t="str">
        <f>RIGHT(O2751,LEN(O2751)-SEARCH("/",O2751,1))</f>
        <v>documentary</v>
      </c>
      <c r="T2751" s="27">
        <f>(((K2751/60)/60)/24)+DATE(1970,1,1)</f>
        <v>40638.162465277775</v>
      </c>
      <c r="U2751" s="5" t="str">
        <f>TEXT(T2751,"mmm")</f>
        <v>Apr</v>
      </c>
      <c r="V2751" s="5" t="str">
        <f>TEXT(T2751,"yyyy")</f>
        <v>2011</v>
      </c>
      <c r="W2751" s="5" t="str">
        <f>TEXT(Y2751,"mmm")</f>
        <v>May</v>
      </c>
      <c r="X2751" s="1" t="str">
        <f>TEXT(Y2751,"yyyy")</f>
        <v>2011</v>
      </c>
      <c r="Y2751" s="27">
        <f>(((J2751/60)/60)/24)+DATE(1970,1,1)</f>
        <v>40672.249305555553</v>
      </c>
    </row>
    <row r="2752" spans="1:25" ht="48" x14ac:dyDescent="0.2">
      <c r="A2752" s="1">
        <v>1390</v>
      </c>
      <c r="B2752" s="7" t="s">
        <v>1391</v>
      </c>
      <c r="C2752" s="7" t="s">
        <v>5500</v>
      </c>
      <c r="D2752" s="1">
        <v>2800</v>
      </c>
      <c r="E2752" s="37" t="str">
        <f>VLOOKUP(D2752,'Vlookup Table Bonus Point'!$C$3:$D$26,2,TRUE)</f>
        <v>1000 to 4999</v>
      </c>
      <c r="F2752" s="1">
        <v>3055</v>
      </c>
      <c r="G2752" s="1" t="s">
        <v>8218</v>
      </c>
      <c r="H2752" s="1" t="s">
        <v>8223</v>
      </c>
      <c r="I2752" s="1" t="s">
        <v>8245</v>
      </c>
      <c r="J2752" s="1">
        <v>1430154720</v>
      </c>
      <c r="K2752" s="1">
        <v>1427224606</v>
      </c>
      <c r="L2752" s="1" t="b">
        <v>0</v>
      </c>
      <c r="M2752" s="1">
        <v>19</v>
      </c>
      <c r="N2752" s="1" t="b">
        <v>1</v>
      </c>
      <c r="O2752" s="1" t="s">
        <v>8275</v>
      </c>
      <c r="P2752" s="28">
        <f>F2752/D2752</f>
        <v>1.0910714285714285</v>
      </c>
      <c r="Q2752" s="29">
        <f>IF(M2752&gt;0,F2752/M2752,0)</f>
        <v>160.78947368421052</v>
      </c>
      <c r="R2752" s="9" t="str">
        <f>LEFT(O2752,SEARCH("/",O2752,1)-1)</f>
        <v>music</v>
      </c>
      <c r="S2752" s="26" t="str">
        <f>RIGHT(O2752,LEN(O2752)-SEARCH("/",O2752,1))</f>
        <v>rock</v>
      </c>
      <c r="T2752" s="27">
        <f>(((K2752/60)/60)/24)+DATE(1970,1,1)</f>
        <v>42087.803310185183</v>
      </c>
      <c r="U2752" s="5" t="str">
        <f>TEXT(T2752,"mmm")</f>
        <v>Mar</v>
      </c>
      <c r="V2752" s="5" t="str">
        <f>TEXT(T2752,"yyyy")</f>
        <v>2015</v>
      </c>
      <c r="W2752" s="5" t="str">
        <f>TEXT(Y2752,"mmm")</f>
        <v>Apr</v>
      </c>
      <c r="X2752" s="1" t="str">
        <f>TEXT(Y2752,"yyyy")</f>
        <v>2015</v>
      </c>
      <c r="Y2752" s="27">
        <f>(((J2752/60)/60)/24)+DATE(1970,1,1)</f>
        <v>42121.716666666667</v>
      </c>
    </row>
    <row r="2753" spans="1:25" ht="48" x14ac:dyDescent="0.2">
      <c r="A2753" s="1">
        <v>1500</v>
      </c>
      <c r="B2753" s="7" t="s">
        <v>1501</v>
      </c>
      <c r="C2753" s="7" t="s">
        <v>5610</v>
      </c>
      <c r="D2753" s="1">
        <v>2800</v>
      </c>
      <c r="E2753" s="37" t="str">
        <f>VLOOKUP(D2753,'Vlookup Table Bonus Point'!$C$3:$D$26,2,TRUE)</f>
        <v>1000 to 4999</v>
      </c>
      <c r="F2753" s="1">
        <v>701</v>
      </c>
      <c r="G2753" s="1" t="s">
        <v>8220</v>
      </c>
      <c r="H2753" s="1" t="s">
        <v>8223</v>
      </c>
      <c r="I2753" s="1" t="s">
        <v>8245</v>
      </c>
      <c r="J2753" s="1">
        <v>1367444557</v>
      </c>
      <c r="K2753" s="1">
        <v>1364852557</v>
      </c>
      <c r="L2753" s="1" t="b">
        <v>0</v>
      </c>
      <c r="M2753" s="1">
        <v>15</v>
      </c>
      <c r="N2753" s="1" t="b">
        <v>0</v>
      </c>
      <c r="O2753" s="1" t="s">
        <v>8274</v>
      </c>
      <c r="P2753" s="28">
        <f>F2753/D2753</f>
        <v>0.25035714285714283</v>
      </c>
      <c r="Q2753" s="29">
        <f>IF(M2753&gt;0,F2753/M2753,0)</f>
        <v>46.733333333333334</v>
      </c>
      <c r="R2753" s="9" t="str">
        <f>LEFT(O2753,SEARCH("/",O2753,1)-1)</f>
        <v>publishing</v>
      </c>
      <c r="S2753" s="26" t="str">
        <f>RIGHT(O2753,LEN(O2753)-SEARCH("/",O2753,1))</f>
        <v>fiction</v>
      </c>
      <c r="T2753" s="27">
        <f>(((K2753/60)/60)/24)+DATE(1970,1,1)</f>
        <v>41365.904594907406</v>
      </c>
      <c r="U2753" s="5" t="str">
        <f>TEXT(T2753,"mmm")</f>
        <v>Apr</v>
      </c>
      <c r="V2753" s="5" t="str">
        <f>TEXT(T2753,"yyyy")</f>
        <v>2013</v>
      </c>
      <c r="W2753" s="5" t="str">
        <f>TEXT(Y2753,"mmm")</f>
        <v>May</v>
      </c>
      <c r="X2753" s="1" t="str">
        <f>TEXT(Y2753,"yyyy")</f>
        <v>2013</v>
      </c>
      <c r="Y2753" s="27">
        <f>(((J2753/60)/60)/24)+DATE(1970,1,1)</f>
        <v>41395.904594907406</v>
      </c>
    </row>
    <row r="2754" spans="1:25" ht="48" x14ac:dyDescent="0.2">
      <c r="A2754" s="1">
        <v>1604</v>
      </c>
      <c r="B2754" s="7" t="s">
        <v>1605</v>
      </c>
      <c r="C2754" s="7" t="s">
        <v>5714</v>
      </c>
      <c r="D2754" s="1">
        <v>2800</v>
      </c>
      <c r="E2754" s="37" t="str">
        <f>VLOOKUP(D2754,'Vlookup Table Bonus Point'!$C$3:$D$26,2,TRUE)</f>
        <v>1000 to 4999</v>
      </c>
      <c r="F2754" s="1">
        <v>3419</v>
      </c>
      <c r="G2754" s="1" t="s">
        <v>8218</v>
      </c>
      <c r="H2754" s="1" t="s">
        <v>8223</v>
      </c>
      <c r="I2754" s="1" t="s">
        <v>8245</v>
      </c>
      <c r="J2754" s="1">
        <v>1332011835</v>
      </c>
      <c r="K2754" s="1">
        <v>1328559435</v>
      </c>
      <c r="L2754" s="1" t="b">
        <v>0</v>
      </c>
      <c r="M2754" s="1">
        <v>70</v>
      </c>
      <c r="N2754" s="1" t="b">
        <v>1</v>
      </c>
      <c r="O2754" s="1" t="s">
        <v>8275</v>
      </c>
      <c r="P2754" s="28">
        <f>F2754/D2754</f>
        <v>1.2210714285714286</v>
      </c>
      <c r="Q2754" s="29">
        <f>IF(M2754&gt;0,F2754/M2754,0)</f>
        <v>48.842857142857142</v>
      </c>
      <c r="R2754" s="9" t="str">
        <f>LEFT(O2754,SEARCH("/",O2754,1)-1)</f>
        <v>music</v>
      </c>
      <c r="S2754" s="26" t="str">
        <f>RIGHT(O2754,LEN(O2754)-SEARCH("/",O2754,1))</f>
        <v>rock</v>
      </c>
      <c r="T2754" s="27">
        <f>(((K2754/60)/60)/24)+DATE(1970,1,1)</f>
        <v>40945.845312500001</v>
      </c>
      <c r="U2754" s="5" t="str">
        <f>TEXT(T2754,"mmm")</f>
        <v>Feb</v>
      </c>
      <c r="V2754" s="5" t="str">
        <f>TEXT(T2754,"yyyy")</f>
        <v>2012</v>
      </c>
      <c r="W2754" s="5" t="str">
        <f>TEXT(Y2754,"mmm")</f>
        <v>Mar</v>
      </c>
      <c r="X2754" s="1" t="str">
        <f>TEXT(Y2754,"yyyy")</f>
        <v>2012</v>
      </c>
      <c r="Y2754" s="27">
        <f>(((J2754/60)/60)/24)+DATE(1970,1,1)</f>
        <v>40985.80364583333</v>
      </c>
    </row>
    <row r="2755" spans="1:25" ht="48" x14ac:dyDescent="0.2">
      <c r="A2755" s="1">
        <v>2236</v>
      </c>
      <c r="B2755" s="7" t="s">
        <v>2237</v>
      </c>
      <c r="C2755" s="7" t="s">
        <v>6346</v>
      </c>
      <c r="D2755" s="1">
        <v>2800</v>
      </c>
      <c r="E2755" s="37" t="str">
        <f>VLOOKUP(D2755,'Vlookup Table Bonus Point'!$C$3:$D$26,2,TRUE)</f>
        <v>1000 to 4999</v>
      </c>
      <c r="F2755" s="1">
        <v>15039</v>
      </c>
      <c r="G2755" s="1" t="s">
        <v>8218</v>
      </c>
      <c r="H2755" s="1" t="s">
        <v>8223</v>
      </c>
      <c r="I2755" s="1" t="s">
        <v>8245</v>
      </c>
      <c r="J2755" s="1">
        <v>1454338123</v>
      </c>
      <c r="K2755" s="1">
        <v>1451746123</v>
      </c>
      <c r="L2755" s="1" t="b">
        <v>0</v>
      </c>
      <c r="M2755" s="1">
        <v>680</v>
      </c>
      <c r="N2755" s="1" t="b">
        <v>1</v>
      </c>
      <c r="O2755" s="1" t="s">
        <v>8296</v>
      </c>
      <c r="P2755" s="28">
        <f>F2755/D2755</f>
        <v>5.3710714285714287</v>
      </c>
      <c r="Q2755" s="29">
        <f>IF(M2755&gt;0,F2755/M2755,0)</f>
        <v>22.116176470588236</v>
      </c>
      <c r="R2755" s="9" t="str">
        <f>LEFT(O2755,SEARCH("/",O2755,1)-1)</f>
        <v>games</v>
      </c>
      <c r="S2755" s="26" t="str">
        <f>RIGHT(O2755,LEN(O2755)-SEARCH("/",O2755,1))</f>
        <v>tabletop games</v>
      </c>
      <c r="T2755" s="27">
        <f>(((K2755/60)/60)/24)+DATE(1970,1,1)</f>
        <v>42371.617164351846</v>
      </c>
      <c r="U2755" s="5" t="str">
        <f>TEXT(T2755,"mmm")</f>
        <v>Jan</v>
      </c>
      <c r="V2755" s="5" t="str">
        <f>TEXT(T2755,"yyyy")</f>
        <v>2016</v>
      </c>
      <c r="W2755" s="5" t="str">
        <f>TEXT(Y2755,"mmm")</f>
        <v>Feb</v>
      </c>
      <c r="X2755" s="1" t="str">
        <f>TEXT(Y2755,"yyyy")</f>
        <v>2016</v>
      </c>
      <c r="Y2755" s="27">
        <f>(((J2755/60)/60)/24)+DATE(1970,1,1)</f>
        <v>42401.617164351846</v>
      </c>
    </row>
    <row r="2756" spans="1:25" ht="48" x14ac:dyDescent="0.2">
      <c r="A2756" s="1">
        <v>2813</v>
      </c>
      <c r="B2756" s="7" t="s">
        <v>2813</v>
      </c>
      <c r="C2756" s="7" t="s">
        <v>6923</v>
      </c>
      <c r="D2756" s="1">
        <v>2800</v>
      </c>
      <c r="E2756" s="37" t="str">
        <f>VLOOKUP(D2756,'Vlookup Table Bonus Point'!$C$3:$D$26,2,TRUE)</f>
        <v>1000 to 4999</v>
      </c>
      <c r="F2756" s="1">
        <v>3572.12</v>
      </c>
      <c r="G2756" s="1" t="s">
        <v>8218</v>
      </c>
      <c r="H2756" s="1" t="s">
        <v>8223</v>
      </c>
      <c r="I2756" s="1" t="s">
        <v>8245</v>
      </c>
      <c r="J2756" s="1">
        <v>1481737761</v>
      </c>
      <c r="K2756" s="1">
        <v>1479577761</v>
      </c>
      <c r="L2756" s="1" t="b">
        <v>0</v>
      </c>
      <c r="M2756" s="1">
        <v>96</v>
      </c>
      <c r="N2756" s="1" t="b">
        <v>1</v>
      </c>
      <c r="O2756" s="1" t="s">
        <v>8270</v>
      </c>
      <c r="P2756" s="28">
        <f>F2756/D2756</f>
        <v>1.2757571428571428</v>
      </c>
      <c r="Q2756" s="29">
        <f>IF(M2756&gt;0,F2756/M2756,0)</f>
        <v>37.209583333333335</v>
      </c>
      <c r="R2756" s="9" t="str">
        <f>LEFT(O2756,SEARCH("/",O2756,1)-1)</f>
        <v>theater</v>
      </c>
      <c r="S2756" s="26" t="str">
        <f>RIGHT(O2756,LEN(O2756)-SEARCH("/",O2756,1))</f>
        <v>plays</v>
      </c>
      <c r="T2756" s="27">
        <f>(((K2756/60)/60)/24)+DATE(1970,1,1)</f>
        <v>42693.742604166662</v>
      </c>
      <c r="U2756" s="5" t="str">
        <f>TEXT(T2756,"mmm")</f>
        <v>Nov</v>
      </c>
      <c r="V2756" s="5" t="str">
        <f>TEXT(T2756,"yyyy")</f>
        <v>2016</v>
      </c>
      <c r="W2756" s="5" t="str">
        <f>TEXT(Y2756,"mmm")</f>
        <v>Dec</v>
      </c>
      <c r="X2756" s="1" t="str">
        <f>TEXT(Y2756,"yyyy")</f>
        <v>2016</v>
      </c>
      <c r="Y2756" s="27">
        <f>(((J2756/60)/60)/24)+DATE(1970,1,1)</f>
        <v>42718.742604166662</v>
      </c>
    </row>
    <row r="2757" spans="1:25" ht="48" x14ac:dyDescent="0.2">
      <c r="A2757" s="1">
        <v>3238</v>
      </c>
      <c r="B2757" s="7" t="s">
        <v>3238</v>
      </c>
      <c r="C2757" s="7" t="s">
        <v>7348</v>
      </c>
      <c r="D2757" s="1">
        <v>2800</v>
      </c>
      <c r="E2757" s="37" t="str">
        <f>VLOOKUP(D2757,'Vlookup Table Bonus Point'!$C$3:$D$26,2,TRUE)</f>
        <v>1000 to 4999</v>
      </c>
      <c r="F2757" s="1">
        <v>3145</v>
      </c>
      <c r="G2757" s="1" t="s">
        <v>8218</v>
      </c>
      <c r="H2757" s="1" t="s">
        <v>8224</v>
      </c>
      <c r="I2757" s="1" t="s">
        <v>8246</v>
      </c>
      <c r="J2757" s="1">
        <v>1435752898</v>
      </c>
      <c r="K2757" s="1">
        <v>1433160898</v>
      </c>
      <c r="L2757" s="1" t="b">
        <v>1</v>
      </c>
      <c r="M2757" s="1">
        <v>79</v>
      </c>
      <c r="N2757" s="1" t="b">
        <v>1</v>
      </c>
      <c r="O2757" s="1" t="s">
        <v>8270</v>
      </c>
      <c r="P2757" s="28">
        <f>F2757/D2757</f>
        <v>1.1232142857142857</v>
      </c>
      <c r="Q2757" s="29">
        <f>IF(M2757&gt;0,F2757/M2757,0)</f>
        <v>39.810126582278478</v>
      </c>
      <c r="R2757" s="9" t="str">
        <f>LEFT(O2757,SEARCH("/",O2757,1)-1)</f>
        <v>theater</v>
      </c>
      <c r="S2757" s="26" t="str">
        <f>RIGHT(O2757,LEN(O2757)-SEARCH("/",O2757,1))</f>
        <v>plays</v>
      </c>
      <c r="T2757" s="27">
        <f>(((K2757/60)/60)/24)+DATE(1970,1,1)</f>
        <v>42156.510393518518</v>
      </c>
      <c r="U2757" s="5" t="str">
        <f>TEXT(T2757,"mmm")</f>
        <v>Jun</v>
      </c>
      <c r="V2757" s="5" t="str">
        <f>TEXT(T2757,"yyyy")</f>
        <v>2015</v>
      </c>
      <c r="W2757" s="5" t="str">
        <f>TEXT(Y2757,"mmm")</f>
        <v>Jul</v>
      </c>
      <c r="X2757" s="1" t="str">
        <f>TEXT(Y2757,"yyyy")</f>
        <v>2015</v>
      </c>
      <c r="Y2757" s="27">
        <f>(((J2757/60)/60)/24)+DATE(1970,1,1)</f>
        <v>42186.510393518518</v>
      </c>
    </row>
    <row r="2758" spans="1:25" ht="48" x14ac:dyDescent="0.2">
      <c r="A2758" s="1">
        <v>3469</v>
      </c>
      <c r="B2758" s="7" t="s">
        <v>3468</v>
      </c>
      <c r="C2758" s="7" t="s">
        <v>7579</v>
      </c>
      <c r="D2758" s="1">
        <v>2800</v>
      </c>
      <c r="E2758" s="37" t="str">
        <f>VLOOKUP(D2758,'Vlookup Table Bonus Point'!$C$3:$D$26,2,TRUE)</f>
        <v>1000 to 4999</v>
      </c>
      <c r="F2758" s="1">
        <v>3175</v>
      </c>
      <c r="G2758" s="1" t="s">
        <v>8218</v>
      </c>
      <c r="H2758" s="1" t="s">
        <v>8223</v>
      </c>
      <c r="I2758" s="1" t="s">
        <v>8245</v>
      </c>
      <c r="J2758" s="1">
        <v>1461857045</v>
      </c>
      <c r="K2758" s="1">
        <v>1459265045</v>
      </c>
      <c r="L2758" s="1" t="b">
        <v>0</v>
      </c>
      <c r="M2758" s="1">
        <v>63</v>
      </c>
      <c r="N2758" s="1" t="b">
        <v>1</v>
      </c>
      <c r="O2758" s="1" t="s">
        <v>8270</v>
      </c>
      <c r="P2758" s="28">
        <f>F2758/D2758</f>
        <v>1.1339285714285714</v>
      </c>
      <c r="Q2758" s="29">
        <f>IF(M2758&gt;0,F2758/M2758,0)</f>
        <v>50.396825396825399</v>
      </c>
      <c r="R2758" s="9" t="str">
        <f>LEFT(O2758,SEARCH("/",O2758,1)-1)</f>
        <v>theater</v>
      </c>
      <c r="S2758" s="26" t="str">
        <f>RIGHT(O2758,LEN(O2758)-SEARCH("/",O2758,1))</f>
        <v>plays</v>
      </c>
      <c r="T2758" s="27">
        <f>(((K2758/60)/60)/24)+DATE(1970,1,1)</f>
        <v>42458.641724537039</v>
      </c>
      <c r="U2758" s="5" t="str">
        <f>TEXT(T2758,"mmm")</f>
        <v>Mar</v>
      </c>
      <c r="V2758" s="5" t="str">
        <f>TEXT(T2758,"yyyy")</f>
        <v>2016</v>
      </c>
      <c r="W2758" s="5" t="str">
        <f>TEXT(Y2758,"mmm")</f>
        <v>Apr</v>
      </c>
      <c r="X2758" s="1" t="str">
        <f>TEXT(Y2758,"yyyy")</f>
        <v>2016</v>
      </c>
      <c r="Y2758" s="27">
        <f>(((J2758/60)/60)/24)+DATE(1970,1,1)</f>
        <v>42488.641724537039</v>
      </c>
    </row>
    <row r="2759" spans="1:25" ht="48" x14ac:dyDescent="0.2">
      <c r="A2759" s="1">
        <v>3513</v>
      </c>
      <c r="B2759" s="7" t="s">
        <v>3512</v>
      </c>
      <c r="C2759" s="7" t="s">
        <v>7623</v>
      </c>
      <c r="D2759" s="1">
        <v>2800</v>
      </c>
      <c r="E2759" s="37" t="str">
        <f>VLOOKUP(D2759,'Vlookup Table Bonus Point'!$C$3:$D$26,2,TRUE)</f>
        <v>1000 to 4999</v>
      </c>
      <c r="F2759" s="1">
        <v>3315</v>
      </c>
      <c r="G2759" s="1" t="s">
        <v>8218</v>
      </c>
      <c r="H2759" s="1" t="s">
        <v>8223</v>
      </c>
      <c r="I2759" s="1" t="s">
        <v>8245</v>
      </c>
      <c r="J2759" s="1">
        <v>1401857940</v>
      </c>
      <c r="K2759" s="1">
        <v>1400725112</v>
      </c>
      <c r="L2759" s="1" t="b">
        <v>0</v>
      </c>
      <c r="M2759" s="1">
        <v>44</v>
      </c>
      <c r="N2759" s="1" t="b">
        <v>1</v>
      </c>
      <c r="O2759" s="1" t="s">
        <v>8270</v>
      </c>
      <c r="P2759" s="28">
        <f>F2759/D2759</f>
        <v>1.1839285714285714</v>
      </c>
      <c r="Q2759" s="29">
        <f>IF(M2759&gt;0,F2759/M2759,0)</f>
        <v>75.340909090909093</v>
      </c>
      <c r="R2759" s="9" t="str">
        <f>LEFT(O2759,SEARCH("/",O2759,1)-1)</f>
        <v>theater</v>
      </c>
      <c r="S2759" s="26" t="str">
        <f>RIGHT(O2759,LEN(O2759)-SEARCH("/",O2759,1))</f>
        <v>plays</v>
      </c>
      <c r="T2759" s="27">
        <f>(((K2759/60)/60)/24)+DATE(1970,1,1)</f>
        <v>41781.096203703702</v>
      </c>
      <c r="U2759" s="5" t="str">
        <f>TEXT(T2759,"mmm")</f>
        <v>May</v>
      </c>
      <c r="V2759" s="5" t="str">
        <f>TEXT(T2759,"yyyy")</f>
        <v>2014</v>
      </c>
      <c r="W2759" s="5" t="str">
        <f>TEXT(Y2759,"mmm")</f>
        <v>Jun</v>
      </c>
      <c r="X2759" s="1" t="str">
        <f>TEXT(Y2759,"yyyy")</f>
        <v>2014</v>
      </c>
      <c r="Y2759" s="27">
        <f>(((J2759/60)/60)/24)+DATE(1970,1,1)</f>
        <v>41794.207638888889</v>
      </c>
    </row>
    <row r="2760" spans="1:25" ht="48" x14ac:dyDescent="0.2">
      <c r="A2760" s="1">
        <v>793</v>
      </c>
      <c r="B2760" s="7" t="s">
        <v>794</v>
      </c>
      <c r="C2760" s="7" t="s">
        <v>4903</v>
      </c>
      <c r="D2760" s="1">
        <v>2750</v>
      </c>
      <c r="E2760" s="37" t="str">
        <f>VLOOKUP(D2760,'Vlookup Table Bonus Point'!$C$3:$D$26,2,TRUE)</f>
        <v>1000 to 4999</v>
      </c>
      <c r="F2760" s="1">
        <v>2826.43</v>
      </c>
      <c r="G2760" s="1" t="s">
        <v>8218</v>
      </c>
      <c r="H2760" s="1" t="s">
        <v>8223</v>
      </c>
      <c r="I2760" s="1" t="s">
        <v>8245</v>
      </c>
      <c r="J2760" s="1">
        <v>1372827540</v>
      </c>
      <c r="K2760" s="1">
        <v>1371491244</v>
      </c>
      <c r="L2760" s="1" t="b">
        <v>0</v>
      </c>
      <c r="M2760" s="1">
        <v>32</v>
      </c>
      <c r="N2760" s="1" t="b">
        <v>1</v>
      </c>
      <c r="O2760" s="1" t="s">
        <v>8275</v>
      </c>
      <c r="P2760" s="28">
        <f>F2760/D2760</f>
        <v>1.0277927272727272</v>
      </c>
      <c r="Q2760" s="29">
        <f>IF(M2760&gt;0,F2760/M2760,0)</f>
        <v>88.325937499999995</v>
      </c>
      <c r="R2760" s="9" t="str">
        <f>LEFT(O2760,SEARCH("/",O2760,1)-1)</f>
        <v>music</v>
      </c>
      <c r="S2760" s="26" t="str">
        <f>RIGHT(O2760,LEN(O2760)-SEARCH("/",O2760,1))</f>
        <v>rock</v>
      </c>
      <c r="T2760" s="27">
        <f>(((K2760/60)/60)/24)+DATE(1970,1,1)</f>
        <v>41442.741249999999</v>
      </c>
      <c r="U2760" s="5" t="str">
        <f>TEXT(T2760,"mmm")</f>
        <v>Jun</v>
      </c>
      <c r="V2760" s="5" t="str">
        <f>TEXT(T2760,"yyyy")</f>
        <v>2013</v>
      </c>
      <c r="W2760" s="5" t="str">
        <f>TEXT(Y2760,"mmm")</f>
        <v>Jul</v>
      </c>
      <c r="X2760" s="1" t="str">
        <f>TEXT(Y2760,"yyyy")</f>
        <v>2013</v>
      </c>
      <c r="Y2760" s="27">
        <f>(((J2760/60)/60)/24)+DATE(1970,1,1)</f>
        <v>41458.207638888889</v>
      </c>
    </row>
    <row r="2761" spans="1:25" ht="48" x14ac:dyDescent="0.2">
      <c r="A2761" s="1">
        <v>939</v>
      </c>
      <c r="B2761" s="7" t="s">
        <v>940</v>
      </c>
      <c r="C2761" s="7" t="s">
        <v>5049</v>
      </c>
      <c r="D2761" s="1">
        <v>2750</v>
      </c>
      <c r="E2761" s="37" t="str">
        <f>VLOOKUP(D2761,'Vlookup Table Bonus Point'!$C$3:$D$26,2,TRUE)</f>
        <v>1000 to 4999</v>
      </c>
      <c r="F2761" s="1">
        <v>40</v>
      </c>
      <c r="G2761" s="1" t="s">
        <v>8220</v>
      </c>
      <c r="H2761" s="1" t="s">
        <v>8223</v>
      </c>
      <c r="I2761" s="1" t="s">
        <v>8245</v>
      </c>
      <c r="J2761" s="1">
        <v>1372622280</v>
      </c>
      <c r="K2761" s="1">
        <v>1369246738</v>
      </c>
      <c r="L2761" s="1" t="b">
        <v>0</v>
      </c>
      <c r="M2761" s="1">
        <v>2</v>
      </c>
      <c r="N2761" s="1" t="b">
        <v>0</v>
      </c>
      <c r="O2761" s="1" t="s">
        <v>8277</v>
      </c>
      <c r="P2761" s="28">
        <f>F2761/D2761</f>
        <v>1.4545454545454545E-2</v>
      </c>
      <c r="Q2761" s="29">
        <f>IF(M2761&gt;0,F2761/M2761,0)</f>
        <v>20</v>
      </c>
      <c r="R2761" s="9" t="str">
        <f>LEFT(O2761,SEARCH("/",O2761,1)-1)</f>
        <v>music</v>
      </c>
      <c r="S2761" s="26" t="str">
        <f>RIGHT(O2761,LEN(O2761)-SEARCH("/",O2761,1))</f>
        <v>jazz</v>
      </c>
      <c r="T2761" s="27">
        <f>(((K2761/60)/60)/24)+DATE(1970,1,1)</f>
        <v>41416.763171296298</v>
      </c>
      <c r="U2761" s="5" t="str">
        <f>TEXT(T2761,"mmm")</f>
        <v>May</v>
      </c>
      <c r="V2761" s="5" t="str">
        <f>TEXT(T2761,"yyyy")</f>
        <v>2013</v>
      </c>
      <c r="W2761" s="5" t="str">
        <f>TEXT(Y2761,"mmm")</f>
        <v>Jun</v>
      </c>
      <c r="X2761" s="1" t="str">
        <f>TEXT(Y2761,"yyyy")</f>
        <v>2013</v>
      </c>
      <c r="Y2761" s="27">
        <f>(((J2761/60)/60)/24)+DATE(1970,1,1)</f>
        <v>41455.831944444442</v>
      </c>
    </row>
    <row r="2762" spans="1:25" ht="48" x14ac:dyDescent="0.2">
      <c r="A2762" s="1">
        <v>1229</v>
      </c>
      <c r="B2762" s="7" t="s">
        <v>1230</v>
      </c>
      <c r="C2762" s="7" t="s">
        <v>5339</v>
      </c>
      <c r="D2762" s="1">
        <v>2750</v>
      </c>
      <c r="E2762" s="37" t="str">
        <f>VLOOKUP(D2762,'Vlookup Table Bonus Point'!$C$3:$D$26,2,TRUE)</f>
        <v>1000 to 4999</v>
      </c>
      <c r="F2762" s="1">
        <v>25</v>
      </c>
      <c r="G2762" s="1" t="s">
        <v>8219</v>
      </c>
      <c r="H2762" s="1" t="s">
        <v>8223</v>
      </c>
      <c r="I2762" s="1" t="s">
        <v>8245</v>
      </c>
      <c r="J2762" s="1">
        <v>1334592000</v>
      </c>
      <c r="K2762" s="1">
        <v>1331982127</v>
      </c>
      <c r="L2762" s="1" t="b">
        <v>0</v>
      </c>
      <c r="M2762" s="1">
        <v>1</v>
      </c>
      <c r="N2762" s="1" t="b">
        <v>0</v>
      </c>
      <c r="O2762" s="1" t="s">
        <v>8285</v>
      </c>
      <c r="P2762" s="28">
        <f>F2762/D2762</f>
        <v>9.0909090909090905E-3</v>
      </c>
      <c r="Q2762" s="29">
        <f>IF(M2762&gt;0,F2762/M2762,0)</f>
        <v>25</v>
      </c>
      <c r="R2762" s="9" t="str">
        <f>LEFT(O2762,SEARCH("/",O2762,1)-1)</f>
        <v>music</v>
      </c>
      <c r="S2762" s="26" t="str">
        <f>RIGHT(O2762,LEN(O2762)-SEARCH("/",O2762,1))</f>
        <v>world music</v>
      </c>
      <c r="T2762" s="27">
        <f>(((K2762/60)/60)/24)+DATE(1970,1,1)</f>
        <v>40985.459803240738</v>
      </c>
      <c r="U2762" s="5" t="str">
        <f>TEXT(T2762,"mmm")</f>
        <v>Mar</v>
      </c>
      <c r="V2762" s="5" t="str">
        <f>TEXT(T2762,"yyyy")</f>
        <v>2012</v>
      </c>
      <c r="W2762" s="5" t="str">
        <f>TEXT(Y2762,"mmm")</f>
        <v>Apr</v>
      </c>
      <c r="X2762" s="1" t="str">
        <f>TEXT(Y2762,"yyyy")</f>
        <v>2012</v>
      </c>
      <c r="Y2762" s="27">
        <f>(((J2762/60)/60)/24)+DATE(1970,1,1)</f>
        <v>41015.666666666664</v>
      </c>
    </row>
    <row r="2763" spans="1:25" ht="48" x14ac:dyDescent="0.2">
      <c r="A2763" s="1">
        <v>3142</v>
      </c>
      <c r="B2763" s="7" t="s">
        <v>3142</v>
      </c>
      <c r="C2763" s="7" t="s">
        <v>7252</v>
      </c>
      <c r="D2763" s="1">
        <v>2750</v>
      </c>
      <c r="E2763" s="37" t="str">
        <f>VLOOKUP(D2763,'Vlookup Table Bonus Point'!$C$3:$D$26,2,TRUE)</f>
        <v>1000 to 4999</v>
      </c>
      <c r="F2763" s="1">
        <v>45</v>
      </c>
      <c r="G2763" s="1" t="s">
        <v>8221</v>
      </c>
      <c r="H2763" s="1" t="s">
        <v>8224</v>
      </c>
      <c r="I2763" s="1" t="s">
        <v>8246</v>
      </c>
      <c r="J2763" s="1">
        <v>1489922339</v>
      </c>
      <c r="K2763" s="1">
        <v>1487333939</v>
      </c>
      <c r="L2763" s="1" t="b">
        <v>0</v>
      </c>
      <c r="M2763" s="1">
        <v>3</v>
      </c>
      <c r="N2763" s="1" t="b">
        <v>0</v>
      </c>
      <c r="O2763" s="1" t="s">
        <v>8270</v>
      </c>
      <c r="P2763" s="28">
        <f>F2763/D2763</f>
        <v>1.6363636363636365E-2</v>
      </c>
      <c r="Q2763" s="29">
        <f>IF(M2763&gt;0,F2763/M2763,0)</f>
        <v>15</v>
      </c>
      <c r="R2763" s="9" t="str">
        <f>LEFT(O2763,SEARCH("/",O2763,1)-1)</f>
        <v>theater</v>
      </c>
      <c r="S2763" s="26" t="str">
        <f>RIGHT(O2763,LEN(O2763)-SEARCH("/",O2763,1))</f>
        <v>plays</v>
      </c>
      <c r="T2763" s="27">
        <f>(((K2763/60)/60)/24)+DATE(1970,1,1)</f>
        <v>42783.513182870374</v>
      </c>
      <c r="U2763" s="5" t="str">
        <f>TEXT(T2763,"mmm")</f>
        <v>Feb</v>
      </c>
      <c r="V2763" s="5" t="str">
        <f>TEXT(T2763,"yyyy")</f>
        <v>2017</v>
      </c>
      <c r="W2763" s="5" t="str">
        <f>TEXT(Y2763,"mmm")</f>
        <v>Mar</v>
      </c>
      <c r="X2763" s="1" t="str">
        <f>TEXT(Y2763,"yyyy")</f>
        <v>2017</v>
      </c>
      <c r="Y2763" s="27">
        <f>(((J2763/60)/60)/24)+DATE(1970,1,1)</f>
        <v>42813.471516203703</v>
      </c>
    </row>
    <row r="2764" spans="1:25" ht="64" x14ac:dyDescent="0.2">
      <c r="A2764" s="1">
        <v>3419</v>
      </c>
      <c r="B2764" s="7" t="s">
        <v>3418</v>
      </c>
      <c r="C2764" s="7" t="s">
        <v>7529</v>
      </c>
      <c r="D2764" s="1">
        <v>2750</v>
      </c>
      <c r="E2764" s="37" t="str">
        <f>VLOOKUP(D2764,'Vlookup Table Bonus Point'!$C$3:$D$26,2,TRUE)</f>
        <v>1000 to 4999</v>
      </c>
      <c r="F2764" s="1">
        <v>2930</v>
      </c>
      <c r="G2764" s="1" t="s">
        <v>8218</v>
      </c>
      <c r="H2764" s="1" t="s">
        <v>8240</v>
      </c>
      <c r="I2764" s="1" t="s">
        <v>8248</v>
      </c>
      <c r="J2764" s="1">
        <v>1459978200</v>
      </c>
      <c r="K2764" s="1">
        <v>1458416585</v>
      </c>
      <c r="L2764" s="1" t="b">
        <v>0</v>
      </c>
      <c r="M2764" s="1">
        <v>46</v>
      </c>
      <c r="N2764" s="1" t="b">
        <v>1</v>
      </c>
      <c r="O2764" s="1" t="s">
        <v>8270</v>
      </c>
      <c r="P2764" s="28">
        <f>F2764/D2764</f>
        <v>1.0654545454545454</v>
      </c>
      <c r="Q2764" s="29">
        <f>IF(M2764&gt;0,F2764/M2764,0)</f>
        <v>63.695652173913047</v>
      </c>
      <c r="R2764" s="9" t="str">
        <f>LEFT(O2764,SEARCH("/",O2764,1)-1)</f>
        <v>theater</v>
      </c>
      <c r="S2764" s="26" t="str">
        <f>RIGHT(O2764,LEN(O2764)-SEARCH("/",O2764,1))</f>
        <v>plays</v>
      </c>
      <c r="T2764" s="27">
        <f>(((K2764/60)/60)/24)+DATE(1970,1,1)</f>
        <v>42448.821585648147</v>
      </c>
      <c r="U2764" s="5" t="str">
        <f>TEXT(T2764,"mmm")</f>
        <v>Mar</v>
      </c>
      <c r="V2764" s="5" t="str">
        <f>TEXT(T2764,"yyyy")</f>
        <v>2016</v>
      </c>
      <c r="W2764" s="5" t="str">
        <f>TEXT(Y2764,"mmm")</f>
        <v>Apr</v>
      </c>
      <c r="X2764" s="1" t="str">
        <f>TEXT(Y2764,"yyyy")</f>
        <v>2016</v>
      </c>
      <c r="Y2764" s="27">
        <f>(((J2764/60)/60)/24)+DATE(1970,1,1)</f>
        <v>42466.895833333328</v>
      </c>
    </row>
    <row r="2765" spans="1:25" ht="48" x14ac:dyDescent="0.2">
      <c r="A2765" s="1">
        <v>3530</v>
      </c>
      <c r="B2765" s="7" t="s">
        <v>3529</v>
      </c>
      <c r="C2765" s="7" t="s">
        <v>7640</v>
      </c>
      <c r="D2765" s="1">
        <v>2750</v>
      </c>
      <c r="E2765" s="37" t="str">
        <f>VLOOKUP(D2765,'Vlookup Table Bonus Point'!$C$3:$D$26,2,TRUE)</f>
        <v>1000 to 4999</v>
      </c>
      <c r="F2765" s="1">
        <v>2750</v>
      </c>
      <c r="G2765" s="1" t="s">
        <v>8218</v>
      </c>
      <c r="H2765" s="1" t="s">
        <v>8224</v>
      </c>
      <c r="I2765" s="1" t="s">
        <v>8246</v>
      </c>
      <c r="J2765" s="1">
        <v>1460318400</v>
      </c>
      <c r="K2765" s="1">
        <v>1457881057</v>
      </c>
      <c r="L2765" s="1" t="b">
        <v>0</v>
      </c>
      <c r="M2765" s="1">
        <v>22</v>
      </c>
      <c r="N2765" s="1" t="b">
        <v>1</v>
      </c>
      <c r="O2765" s="1" t="s">
        <v>8270</v>
      </c>
      <c r="P2765" s="28">
        <f>F2765/D2765</f>
        <v>1</v>
      </c>
      <c r="Q2765" s="29">
        <f>IF(M2765&gt;0,F2765/M2765,0)</f>
        <v>125</v>
      </c>
      <c r="R2765" s="9" t="str">
        <f>LEFT(O2765,SEARCH("/",O2765,1)-1)</f>
        <v>theater</v>
      </c>
      <c r="S2765" s="26" t="str">
        <f>RIGHT(O2765,LEN(O2765)-SEARCH("/",O2765,1))</f>
        <v>plays</v>
      </c>
      <c r="T2765" s="27">
        <f>(((K2765/60)/60)/24)+DATE(1970,1,1)</f>
        <v>42442.623344907406</v>
      </c>
      <c r="U2765" s="5" t="str">
        <f>TEXT(T2765,"mmm")</f>
        <v>Mar</v>
      </c>
      <c r="V2765" s="5" t="str">
        <f>TEXT(T2765,"yyyy")</f>
        <v>2016</v>
      </c>
      <c r="W2765" s="5" t="str">
        <f>TEXT(Y2765,"mmm")</f>
        <v>Apr</v>
      </c>
      <c r="X2765" s="1" t="str">
        <f>TEXT(Y2765,"yyyy")</f>
        <v>2016</v>
      </c>
      <c r="Y2765" s="27">
        <f>(((J2765/60)/60)/24)+DATE(1970,1,1)</f>
        <v>42470.833333333328</v>
      </c>
    </row>
    <row r="2766" spans="1:25" ht="48" x14ac:dyDescent="0.2">
      <c r="A2766" s="1">
        <v>4074</v>
      </c>
      <c r="B2766" s="7" t="s">
        <v>4070</v>
      </c>
      <c r="C2766" s="7" t="s">
        <v>8177</v>
      </c>
      <c r="D2766" s="1">
        <v>2750</v>
      </c>
      <c r="E2766" s="37" t="str">
        <f>VLOOKUP(D2766,'Vlookup Table Bonus Point'!$C$3:$D$26,2,TRUE)</f>
        <v>1000 to 4999</v>
      </c>
      <c r="F2766" s="1">
        <v>735</v>
      </c>
      <c r="G2766" s="1" t="s">
        <v>8220</v>
      </c>
      <c r="H2766" s="1" t="s">
        <v>8224</v>
      </c>
      <c r="I2766" s="1" t="s">
        <v>8246</v>
      </c>
      <c r="J2766" s="1">
        <v>1446732975</v>
      </c>
      <c r="K2766" s="1">
        <v>1444137375</v>
      </c>
      <c r="L2766" s="1" t="b">
        <v>0</v>
      </c>
      <c r="M2766" s="1">
        <v>21</v>
      </c>
      <c r="N2766" s="1" t="b">
        <v>0</v>
      </c>
      <c r="O2766" s="1" t="s">
        <v>8270</v>
      </c>
      <c r="P2766" s="28">
        <f>F2766/D2766</f>
        <v>0.26727272727272727</v>
      </c>
      <c r="Q2766" s="29">
        <f>IF(M2766&gt;0,F2766/M2766,0)</f>
        <v>35</v>
      </c>
      <c r="R2766" s="9" t="str">
        <f>LEFT(O2766,SEARCH("/",O2766,1)-1)</f>
        <v>theater</v>
      </c>
      <c r="S2766" s="26" t="str">
        <f>RIGHT(O2766,LEN(O2766)-SEARCH("/",O2766,1))</f>
        <v>plays</v>
      </c>
      <c r="T2766" s="27">
        <f>(((K2766/60)/60)/24)+DATE(1970,1,1)</f>
        <v>42283.552951388891</v>
      </c>
      <c r="U2766" s="5" t="str">
        <f>TEXT(T2766,"mmm")</f>
        <v>Oct</v>
      </c>
      <c r="V2766" s="5" t="str">
        <f>TEXT(T2766,"yyyy")</f>
        <v>2015</v>
      </c>
      <c r="W2766" s="5" t="str">
        <f>TEXT(Y2766,"mmm")</f>
        <v>Nov</v>
      </c>
      <c r="X2766" s="1" t="str">
        <f>TEXT(Y2766,"yyyy")</f>
        <v>2015</v>
      </c>
      <c r="Y2766" s="27">
        <f>(((J2766/60)/60)/24)+DATE(1970,1,1)</f>
        <v>42313.594618055555</v>
      </c>
    </row>
    <row r="2767" spans="1:25" ht="48" x14ac:dyDescent="0.2">
      <c r="A2767" s="1">
        <v>1439</v>
      </c>
      <c r="B2767" s="7" t="s">
        <v>1440</v>
      </c>
      <c r="C2767" s="7" t="s">
        <v>5549</v>
      </c>
      <c r="D2767" s="1">
        <v>2725</v>
      </c>
      <c r="E2767" s="37" t="str">
        <f>VLOOKUP(D2767,'Vlookup Table Bonus Point'!$C$3:$D$26,2,TRUE)</f>
        <v>1000 to 4999</v>
      </c>
      <c r="F2767" s="1">
        <v>180</v>
      </c>
      <c r="G2767" s="1" t="s">
        <v>8220</v>
      </c>
      <c r="H2767" s="1" t="s">
        <v>8228</v>
      </c>
      <c r="I2767" s="1" t="s">
        <v>8250</v>
      </c>
      <c r="J2767" s="1">
        <v>1425758101</v>
      </c>
      <c r="K2767" s="1">
        <v>1423166101</v>
      </c>
      <c r="L2767" s="1" t="b">
        <v>0</v>
      </c>
      <c r="M2767" s="1">
        <v>6</v>
      </c>
      <c r="N2767" s="1" t="b">
        <v>0</v>
      </c>
      <c r="O2767" s="1" t="s">
        <v>8286</v>
      </c>
      <c r="P2767" s="28">
        <f>F2767/D2767</f>
        <v>6.6055045871559637E-2</v>
      </c>
      <c r="Q2767" s="29">
        <f>IF(M2767&gt;0,F2767/M2767,0)</f>
        <v>30</v>
      </c>
      <c r="R2767" s="9" t="str">
        <f>LEFT(O2767,SEARCH("/",O2767,1)-1)</f>
        <v>publishing</v>
      </c>
      <c r="S2767" s="26" t="str">
        <f>RIGHT(O2767,LEN(O2767)-SEARCH("/",O2767,1))</f>
        <v>translations</v>
      </c>
      <c r="T2767" s="27">
        <f>(((K2767/60)/60)/24)+DATE(1970,1,1)</f>
        <v>42040.829872685179</v>
      </c>
      <c r="U2767" s="5" t="str">
        <f>TEXT(T2767,"mmm")</f>
        <v>Feb</v>
      </c>
      <c r="V2767" s="5" t="str">
        <f>TEXT(T2767,"yyyy")</f>
        <v>2015</v>
      </c>
      <c r="W2767" s="5" t="str">
        <f>TEXT(Y2767,"mmm")</f>
        <v>Mar</v>
      </c>
      <c r="X2767" s="1" t="str">
        <f>TEXT(Y2767,"yyyy")</f>
        <v>2015</v>
      </c>
      <c r="Y2767" s="27">
        <f>(((J2767/60)/60)/24)+DATE(1970,1,1)</f>
        <v>42070.829872685179</v>
      </c>
    </row>
    <row r="2768" spans="1:25" ht="48" x14ac:dyDescent="0.2">
      <c r="A2768" s="1">
        <v>977</v>
      </c>
      <c r="B2768" s="7" t="s">
        <v>978</v>
      </c>
      <c r="C2768" s="7" t="s">
        <v>5087</v>
      </c>
      <c r="D2768" s="1">
        <v>2700</v>
      </c>
      <c r="E2768" s="37" t="str">
        <f>VLOOKUP(D2768,'Vlookup Table Bonus Point'!$C$3:$D$26,2,TRUE)</f>
        <v>1000 to 4999</v>
      </c>
      <c r="F2768" s="1">
        <v>909</v>
      </c>
      <c r="G2768" s="1" t="s">
        <v>8220</v>
      </c>
      <c r="H2768" s="1" t="s">
        <v>8238</v>
      </c>
      <c r="I2768" s="1" t="s">
        <v>8248</v>
      </c>
      <c r="J2768" s="1">
        <v>1456094197</v>
      </c>
      <c r="K2768" s="1">
        <v>1453502197</v>
      </c>
      <c r="L2768" s="1" t="b">
        <v>0</v>
      </c>
      <c r="M2768" s="1">
        <v>12</v>
      </c>
      <c r="N2768" s="1" t="b">
        <v>0</v>
      </c>
      <c r="O2768" s="1" t="s">
        <v>8272</v>
      </c>
      <c r="P2768" s="28">
        <f>F2768/D2768</f>
        <v>0.33666666666666667</v>
      </c>
      <c r="Q2768" s="29">
        <f>IF(M2768&gt;0,F2768/M2768,0)</f>
        <v>75.75</v>
      </c>
      <c r="R2768" s="9" t="str">
        <f>LEFT(O2768,SEARCH("/",O2768,1)-1)</f>
        <v>technology</v>
      </c>
      <c r="S2768" s="26" t="str">
        <f>RIGHT(O2768,LEN(O2768)-SEARCH("/",O2768,1))</f>
        <v>wearables</v>
      </c>
      <c r="T2768" s="27">
        <f>(((K2768/60)/60)/24)+DATE(1970,1,1)</f>
        <v>42391.942094907412</v>
      </c>
      <c r="U2768" s="5" t="str">
        <f>TEXT(T2768,"mmm")</f>
        <v>Jan</v>
      </c>
      <c r="V2768" s="5" t="str">
        <f>TEXT(T2768,"yyyy")</f>
        <v>2016</v>
      </c>
      <c r="W2768" s="5" t="str">
        <f>TEXT(Y2768,"mmm")</f>
        <v>Feb</v>
      </c>
      <c r="X2768" s="1" t="str">
        <f>TEXT(Y2768,"yyyy")</f>
        <v>2016</v>
      </c>
      <c r="Y2768" s="27">
        <f>(((J2768/60)/60)/24)+DATE(1970,1,1)</f>
        <v>42421.942094907412</v>
      </c>
    </row>
    <row r="2769" spans="1:25" ht="48" x14ac:dyDescent="0.2">
      <c r="A2769" s="1">
        <v>1191</v>
      </c>
      <c r="B2769" s="7" t="s">
        <v>1192</v>
      </c>
      <c r="C2769" s="7" t="s">
        <v>5301</v>
      </c>
      <c r="D2769" s="1">
        <v>2700</v>
      </c>
      <c r="E2769" s="37" t="str">
        <f>VLOOKUP(D2769,'Vlookup Table Bonus Point'!$C$3:$D$26,2,TRUE)</f>
        <v>1000 to 4999</v>
      </c>
      <c r="F2769" s="1">
        <v>2945</v>
      </c>
      <c r="G2769" s="1" t="s">
        <v>8218</v>
      </c>
      <c r="H2769" s="1" t="s">
        <v>8223</v>
      </c>
      <c r="I2769" s="1" t="s">
        <v>8245</v>
      </c>
      <c r="J2769" s="1">
        <v>1458480560</v>
      </c>
      <c r="K2769" s="1">
        <v>1455892160</v>
      </c>
      <c r="L2769" s="1" t="b">
        <v>0</v>
      </c>
      <c r="M2769" s="1">
        <v>33</v>
      </c>
      <c r="N2769" s="1" t="b">
        <v>1</v>
      </c>
      <c r="O2769" s="1" t="s">
        <v>8284</v>
      </c>
      <c r="P2769" s="28">
        <f>F2769/D2769</f>
        <v>1.0907407407407408</v>
      </c>
      <c r="Q2769" s="29">
        <f>IF(M2769&gt;0,F2769/M2769,0)</f>
        <v>89.242424242424249</v>
      </c>
      <c r="R2769" s="9" t="str">
        <f>LEFT(O2769,SEARCH("/",O2769,1)-1)</f>
        <v>photography</v>
      </c>
      <c r="S2769" s="26" t="str">
        <f>RIGHT(O2769,LEN(O2769)-SEARCH("/",O2769,1))</f>
        <v>photobooks</v>
      </c>
      <c r="T2769" s="27">
        <f>(((K2769/60)/60)/24)+DATE(1970,1,1)</f>
        <v>42419.603703703702</v>
      </c>
      <c r="U2769" s="5" t="str">
        <f>TEXT(T2769,"mmm")</f>
        <v>Feb</v>
      </c>
      <c r="V2769" s="5" t="str">
        <f>TEXT(T2769,"yyyy")</f>
        <v>2016</v>
      </c>
      <c r="W2769" s="5" t="str">
        <f>TEXT(Y2769,"mmm")</f>
        <v>Mar</v>
      </c>
      <c r="X2769" s="1" t="str">
        <f>TEXT(Y2769,"yyyy")</f>
        <v>2016</v>
      </c>
      <c r="Y2769" s="27">
        <f>(((J2769/60)/60)/24)+DATE(1970,1,1)</f>
        <v>42449.562037037031</v>
      </c>
    </row>
    <row r="2770" spans="1:25" ht="48" x14ac:dyDescent="0.2">
      <c r="A2770" s="1">
        <v>2322</v>
      </c>
      <c r="B2770" s="7" t="s">
        <v>2323</v>
      </c>
      <c r="C2770" s="7" t="s">
        <v>6432</v>
      </c>
      <c r="D2770" s="1">
        <v>2700</v>
      </c>
      <c r="E2770" s="37" t="str">
        <f>VLOOKUP(D2770,'Vlookup Table Bonus Point'!$C$3:$D$26,2,TRUE)</f>
        <v>1000 to 4999</v>
      </c>
      <c r="F2770" s="1">
        <v>85</v>
      </c>
      <c r="G2770" s="1" t="s">
        <v>8221</v>
      </c>
      <c r="H2770" s="1" t="s">
        <v>8223</v>
      </c>
      <c r="I2770" s="1" t="s">
        <v>8245</v>
      </c>
      <c r="J2770" s="1">
        <v>1491769769</v>
      </c>
      <c r="K2770" s="1">
        <v>1489181369</v>
      </c>
      <c r="L2770" s="1" t="b">
        <v>0</v>
      </c>
      <c r="M2770" s="1">
        <v>4</v>
      </c>
      <c r="N2770" s="1" t="b">
        <v>0</v>
      </c>
      <c r="O2770" s="1" t="s">
        <v>8297</v>
      </c>
      <c r="P2770" s="28">
        <f>F2770/D2770</f>
        <v>3.1481481481481478E-2</v>
      </c>
      <c r="Q2770" s="29">
        <f>IF(M2770&gt;0,F2770/M2770,0)</f>
        <v>21.25</v>
      </c>
      <c r="R2770" s="9" t="str">
        <f>LEFT(O2770,SEARCH("/",O2770,1)-1)</f>
        <v>food</v>
      </c>
      <c r="S2770" s="26" t="str">
        <f>RIGHT(O2770,LEN(O2770)-SEARCH("/",O2770,1))</f>
        <v>small batch</v>
      </c>
      <c r="T2770" s="27">
        <f>(((K2770/60)/60)/24)+DATE(1970,1,1)</f>
        <v>42804.895474537043</v>
      </c>
      <c r="U2770" s="5" t="str">
        <f>TEXT(T2770,"mmm")</f>
        <v>Mar</v>
      </c>
      <c r="V2770" s="5" t="str">
        <f>TEXT(T2770,"yyyy")</f>
        <v>2017</v>
      </c>
      <c r="W2770" s="5" t="str">
        <f>TEXT(Y2770,"mmm")</f>
        <v>Apr</v>
      </c>
      <c r="X2770" s="1" t="str">
        <f>TEXT(Y2770,"yyyy")</f>
        <v>2017</v>
      </c>
      <c r="Y2770" s="27">
        <f>(((J2770/60)/60)/24)+DATE(1970,1,1)</f>
        <v>42834.853807870371</v>
      </c>
    </row>
    <row r="2771" spans="1:25" ht="16" x14ac:dyDescent="0.2">
      <c r="A2771" s="1">
        <v>2833</v>
      </c>
      <c r="B2771" s="7" t="s">
        <v>2833</v>
      </c>
      <c r="C2771" s="7" t="s">
        <v>6943</v>
      </c>
      <c r="D2771" s="1">
        <v>2700</v>
      </c>
      <c r="E2771" s="37" t="str">
        <f>VLOOKUP(D2771,'Vlookup Table Bonus Point'!$C$3:$D$26,2,TRUE)</f>
        <v>1000 to 4999</v>
      </c>
      <c r="F2771" s="1">
        <v>2923</v>
      </c>
      <c r="G2771" s="1" t="s">
        <v>8218</v>
      </c>
      <c r="H2771" s="1" t="s">
        <v>8223</v>
      </c>
      <c r="I2771" s="1" t="s">
        <v>8245</v>
      </c>
      <c r="J2771" s="1">
        <v>1444528800</v>
      </c>
      <c r="K2771" s="1">
        <v>1442804633</v>
      </c>
      <c r="L2771" s="1" t="b">
        <v>0</v>
      </c>
      <c r="M2771" s="1">
        <v>35</v>
      </c>
      <c r="N2771" s="1" t="b">
        <v>1</v>
      </c>
      <c r="O2771" s="1" t="s">
        <v>8270</v>
      </c>
      <c r="P2771" s="28">
        <f>F2771/D2771</f>
        <v>1.0825925925925926</v>
      </c>
      <c r="Q2771" s="29">
        <f>IF(M2771&gt;0,F2771/M2771,0)</f>
        <v>83.51428571428572</v>
      </c>
      <c r="R2771" s="9" t="str">
        <f>LEFT(O2771,SEARCH("/",O2771,1)-1)</f>
        <v>theater</v>
      </c>
      <c r="S2771" s="26" t="str">
        <f>RIGHT(O2771,LEN(O2771)-SEARCH("/",O2771,1))</f>
        <v>plays</v>
      </c>
      <c r="T2771" s="27">
        <f>(((K2771/60)/60)/24)+DATE(1970,1,1)</f>
        <v>42268.127696759257</v>
      </c>
      <c r="U2771" s="5" t="str">
        <f>TEXT(T2771,"mmm")</f>
        <v>Sep</v>
      </c>
      <c r="V2771" s="5" t="str">
        <f>TEXT(T2771,"yyyy")</f>
        <v>2015</v>
      </c>
      <c r="W2771" s="5" t="str">
        <f>TEXT(Y2771,"mmm")</f>
        <v>Oct</v>
      </c>
      <c r="X2771" s="1" t="str">
        <f>TEXT(Y2771,"yyyy")</f>
        <v>2015</v>
      </c>
      <c r="Y2771" s="27">
        <f>(((J2771/60)/60)/24)+DATE(1970,1,1)</f>
        <v>42288.083333333328</v>
      </c>
    </row>
    <row r="2772" spans="1:25" ht="48" x14ac:dyDescent="0.2">
      <c r="A2772" s="1">
        <v>3265</v>
      </c>
      <c r="B2772" s="7" t="s">
        <v>3265</v>
      </c>
      <c r="C2772" s="7" t="s">
        <v>7375</v>
      </c>
      <c r="D2772" s="1">
        <v>2700</v>
      </c>
      <c r="E2772" s="37" t="str">
        <f>VLOOKUP(D2772,'Vlookup Table Bonus Point'!$C$3:$D$26,2,TRUE)</f>
        <v>1000 to 4999</v>
      </c>
      <c r="F2772" s="1">
        <v>4428</v>
      </c>
      <c r="G2772" s="1" t="s">
        <v>8218</v>
      </c>
      <c r="H2772" s="1" t="s">
        <v>8240</v>
      </c>
      <c r="I2772" s="1" t="s">
        <v>8248</v>
      </c>
      <c r="J2772" s="1">
        <v>1449162000</v>
      </c>
      <c r="K2772" s="1">
        <v>1446570315</v>
      </c>
      <c r="L2772" s="1" t="b">
        <v>1</v>
      </c>
      <c r="M2772" s="1">
        <v>63</v>
      </c>
      <c r="N2772" s="1" t="b">
        <v>1</v>
      </c>
      <c r="O2772" s="1" t="s">
        <v>8270</v>
      </c>
      <c r="P2772" s="28">
        <f>F2772/D2772</f>
        <v>1.64</v>
      </c>
      <c r="Q2772" s="29">
        <f>IF(M2772&gt;0,F2772/M2772,0)</f>
        <v>70.285714285714292</v>
      </c>
      <c r="R2772" s="9" t="str">
        <f>LEFT(O2772,SEARCH("/",O2772,1)-1)</f>
        <v>theater</v>
      </c>
      <c r="S2772" s="26" t="str">
        <f>RIGHT(O2772,LEN(O2772)-SEARCH("/",O2772,1))</f>
        <v>plays</v>
      </c>
      <c r="T2772" s="27">
        <f>(((K2772/60)/60)/24)+DATE(1970,1,1)</f>
        <v>42311.711979166663</v>
      </c>
      <c r="U2772" s="5" t="str">
        <f>TEXT(T2772,"mmm")</f>
        <v>Nov</v>
      </c>
      <c r="V2772" s="5" t="str">
        <f>TEXT(T2772,"yyyy")</f>
        <v>2015</v>
      </c>
      <c r="W2772" s="5" t="str">
        <f>TEXT(Y2772,"mmm")</f>
        <v>Dec</v>
      </c>
      <c r="X2772" s="1" t="str">
        <f>TEXT(Y2772,"yyyy")</f>
        <v>2015</v>
      </c>
      <c r="Y2772" s="27">
        <f>(((J2772/60)/60)/24)+DATE(1970,1,1)</f>
        <v>42341.708333333328</v>
      </c>
    </row>
    <row r="2773" spans="1:25" ht="48" x14ac:dyDescent="0.2">
      <c r="A2773" s="1">
        <v>1199</v>
      </c>
      <c r="B2773" s="7" t="s">
        <v>1200</v>
      </c>
      <c r="C2773" s="7" t="s">
        <v>5309</v>
      </c>
      <c r="D2773" s="1">
        <v>2658</v>
      </c>
      <c r="E2773" s="37" t="str">
        <f>VLOOKUP(D2773,'Vlookup Table Bonus Point'!$C$3:$D$26,2,TRUE)</f>
        <v>1000 to 4999</v>
      </c>
      <c r="F2773" s="1">
        <v>2693</v>
      </c>
      <c r="G2773" s="1" t="s">
        <v>8218</v>
      </c>
      <c r="H2773" s="1" t="s">
        <v>8224</v>
      </c>
      <c r="I2773" s="1" t="s">
        <v>8246</v>
      </c>
      <c r="J2773" s="1">
        <v>1436380200</v>
      </c>
      <c r="K2773" s="1">
        <v>1433615400</v>
      </c>
      <c r="L2773" s="1" t="b">
        <v>0</v>
      </c>
      <c r="M2773" s="1">
        <v>9</v>
      </c>
      <c r="N2773" s="1" t="b">
        <v>1</v>
      </c>
      <c r="O2773" s="1" t="s">
        <v>8284</v>
      </c>
      <c r="P2773" s="28">
        <f>F2773/D2773</f>
        <v>1.0131677953348381</v>
      </c>
      <c r="Q2773" s="29">
        <f>IF(M2773&gt;0,F2773/M2773,0)</f>
        <v>299.22222222222223</v>
      </c>
      <c r="R2773" s="9" t="str">
        <f>LEFT(O2773,SEARCH("/",O2773,1)-1)</f>
        <v>photography</v>
      </c>
      <c r="S2773" s="26" t="str">
        <f>RIGHT(O2773,LEN(O2773)-SEARCH("/",O2773,1))</f>
        <v>photobooks</v>
      </c>
      <c r="T2773" s="27">
        <f>(((K2773/60)/60)/24)+DATE(1970,1,1)</f>
        <v>42161.770833333328</v>
      </c>
      <c r="U2773" s="5" t="str">
        <f>TEXT(T2773,"mmm")</f>
        <v>Jun</v>
      </c>
      <c r="V2773" s="5" t="str">
        <f>TEXT(T2773,"yyyy")</f>
        <v>2015</v>
      </c>
      <c r="W2773" s="5" t="str">
        <f>TEXT(Y2773,"mmm")</f>
        <v>Jul</v>
      </c>
      <c r="X2773" s="1" t="str">
        <f>TEXT(Y2773,"yyyy")</f>
        <v>2015</v>
      </c>
      <c r="Y2773" s="27">
        <f>(((J2773/60)/60)/24)+DATE(1970,1,1)</f>
        <v>42193.770833333328</v>
      </c>
    </row>
    <row r="2774" spans="1:25" ht="48" x14ac:dyDescent="0.2">
      <c r="A2774" s="1">
        <v>34</v>
      </c>
      <c r="B2774" s="7" t="s">
        <v>36</v>
      </c>
      <c r="C2774" s="7" t="s">
        <v>4145</v>
      </c>
      <c r="D2774" s="1">
        <v>2600</v>
      </c>
      <c r="E2774" s="37" t="str">
        <f>VLOOKUP(D2774,'Vlookup Table Bonus Point'!$C$3:$D$26,2,TRUE)</f>
        <v>1000 to 4999</v>
      </c>
      <c r="F2774" s="1">
        <v>3392</v>
      </c>
      <c r="G2774" s="1" t="s">
        <v>8218</v>
      </c>
      <c r="H2774" s="1" t="s">
        <v>8223</v>
      </c>
      <c r="I2774" s="1" t="s">
        <v>8245</v>
      </c>
      <c r="J2774" s="1">
        <v>1407224601</v>
      </c>
      <c r="K2774" s="1">
        <v>1405928601</v>
      </c>
      <c r="L2774" s="1" t="b">
        <v>0</v>
      </c>
      <c r="M2774" s="1">
        <v>68</v>
      </c>
      <c r="N2774" s="1" t="b">
        <v>1</v>
      </c>
      <c r="O2774" s="1" t="s">
        <v>8264</v>
      </c>
      <c r="P2774" s="28">
        <f>F2774/D2774</f>
        <v>1.3046153846153845</v>
      </c>
      <c r="Q2774" s="29">
        <f>IF(M2774&gt;0,F2774/M2774,0)</f>
        <v>49.882352941176471</v>
      </c>
      <c r="R2774" s="9" t="str">
        <f>LEFT(O2774,SEARCH("/",O2774,1)-1)</f>
        <v>film &amp; video</v>
      </c>
      <c r="S2774" s="26" t="str">
        <f>RIGHT(O2774,LEN(O2774)-SEARCH("/",O2774,1))</f>
        <v>television</v>
      </c>
      <c r="T2774" s="27">
        <f>(((K2774/60)/60)/24)+DATE(1970,1,1)</f>
        <v>41841.321770833332</v>
      </c>
      <c r="U2774" s="5" t="str">
        <f>TEXT(T2774,"mmm")</f>
        <v>Jul</v>
      </c>
      <c r="V2774" s="5" t="str">
        <f>TEXT(T2774,"yyyy")</f>
        <v>2014</v>
      </c>
      <c r="W2774" s="5" t="str">
        <f>TEXT(Y2774,"mmm")</f>
        <v>Aug</v>
      </c>
      <c r="X2774" s="1" t="str">
        <f>TEXT(Y2774,"yyyy")</f>
        <v>2014</v>
      </c>
      <c r="Y2774" s="27">
        <f>(((J2774/60)/60)/24)+DATE(1970,1,1)</f>
        <v>41856.321770833332</v>
      </c>
    </row>
    <row r="2775" spans="1:25" ht="48" x14ac:dyDescent="0.2">
      <c r="A2775" s="1">
        <v>1525</v>
      </c>
      <c r="B2775" s="7" t="s">
        <v>1526</v>
      </c>
      <c r="C2775" s="7" t="s">
        <v>5635</v>
      </c>
      <c r="D2775" s="1">
        <v>2600</v>
      </c>
      <c r="E2775" s="37" t="str">
        <f>VLOOKUP(D2775,'Vlookup Table Bonus Point'!$C$3:$D$26,2,TRUE)</f>
        <v>1000 to 4999</v>
      </c>
      <c r="F2775" s="1">
        <v>4524.1499999999996</v>
      </c>
      <c r="G2775" s="1" t="s">
        <v>8218</v>
      </c>
      <c r="H2775" s="1" t="s">
        <v>8223</v>
      </c>
      <c r="I2775" s="1" t="s">
        <v>8245</v>
      </c>
      <c r="J2775" s="1">
        <v>1471539138</v>
      </c>
      <c r="K2775" s="1">
        <v>1468947138</v>
      </c>
      <c r="L2775" s="1" t="b">
        <v>1</v>
      </c>
      <c r="M2775" s="1">
        <v>140</v>
      </c>
      <c r="N2775" s="1" t="b">
        <v>1</v>
      </c>
      <c r="O2775" s="1" t="s">
        <v>8284</v>
      </c>
      <c r="P2775" s="28">
        <f>F2775/D2775</f>
        <v>1.7400576923076922</v>
      </c>
      <c r="Q2775" s="29">
        <f>IF(M2775&gt;0,F2775/M2775,0)</f>
        <v>32.315357142857138</v>
      </c>
      <c r="R2775" s="9" t="str">
        <f>LEFT(O2775,SEARCH("/",O2775,1)-1)</f>
        <v>photography</v>
      </c>
      <c r="S2775" s="26" t="str">
        <f>RIGHT(O2775,LEN(O2775)-SEARCH("/",O2775,1))</f>
        <v>photobooks</v>
      </c>
      <c r="T2775" s="27">
        <f>(((K2775/60)/60)/24)+DATE(1970,1,1)</f>
        <v>42570.702986111108</v>
      </c>
      <c r="U2775" s="5" t="str">
        <f>TEXT(T2775,"mmm")</f>
        <v>Jul</v>
      </c>
      <c r="V2775" s="5" t="str">
        <f>TEXT(T2775,"yyyy")</f>
        <v>2016</v>
      </c>
      <c r="W2775" s="5" t="str">
        <f>TEXT(Y2775,"mmm")</f>
        <v>Aug</v>
      </c>
      <c r="X2775" s="1" t="str">
        <f>TEXT(Y2775,"yyyy")</f>
        <v>2016</v>
      </c>
      <c r="Y2775" s="27">
        <f>(((J2775/60)/60)/24)+DATE(1970,1,1)</f>
        <v>42600.702986111108</v>
      </c>
    </row>
    <row r="2776" spans="1:25" ht="48" x14ac:dyDescent="0.2">
      <c r="A2776" s="1">
        <v>3230</v>
      </c>
      <c r="B2776" s="7" t="s">
        <v>3230</v>
      </c>
      <c r="C2776" s="7" t="s">
        <v>7340</v>
      </c>
      <c r="D2776" s="1">
        <v>2600</v>
      </c>
      <c r="E2776" s="37" t="str">
        <f>VLOOKUP(D2776,'Vlookup Table Bonus Point'!$C$3:$D$26,2,TRUE)</f>
        <v>1000 to 4999</v>
      </c>
      <c r="F2776" s="1">
        <v>2857</v>
      </c>
      <c r="G2776" s="1" t="s">
        <v>8218</v>
      </c>
      <c r="H2776" s="1" t="s">
        <v>8223</v>
      </c>
      <c r="I2776" s="1" t="s">
        <v>8245</v>
      </c>
      <c r="J2776" s="1">
        <v>1412135940</v>
      </c>
      <c r="K2776" s="1">
        <v>1410840126</v>
      </c>
      <c r="L2776" s="1" t="b">
        <v>1</v>
      </c>
      <c r="M2776" s="1">
        <v>37</v>
      </c>
      <c r="N2776" s="1" t="b">
        <v>1</v>
      </c>
      <c r="O2776" s="1" t="s">
        <v>8270</v>
      </c>
      <c r="P2776" s="28">
        <f>F2776/D2776</f>
        <v>1.0988461538461538</v>
      </c>
      <c r="Q2776" s="29">
        <f>IF(M2776&gt;0,F2776/M2776,0)</f>
        <v>77.21621621621621</v>
      </c>
      <c r="R2776" s="9" t="str">
        <f>LEFT(O2776,SEARCH("/",O2776,1)-1)</f>
        <v>theater</v>
      </c>
      <c r="S2776" s="26" t="str">
        <f>RIGHT(O2776,LEN(O2776)-SEARCH("/",O2776,1))</f>
        <v>plays</v>
      </c>
      <c r="T2776" s="27">
        <f>(((K2776/60)/60)/24)+DATE(1970,1,1)</f>
        <v>41898.168125000004</v>
      </c>
      <c r="U2776" s="5" t="str">
        <f>TEXT(T2776,"mmm")</f>
        <v>Sep</v>
      </c>
      <c r="V2776" s="5" t="str">
        <f>TEXT(T2776,"yyyy")</f>
        <v>2014</v>
      </c>
      <c r="W2776" s="5" t="str">
        <f>TEXT(Y2776,"mmm")</f>
        <v>Oct</v>
      </c>
      <c r="X2776" s="1" t="str">
        <f>TEXT(Y2776,"yyyy")</f>
        <v>2014</v>
      </c>
      <c r="Y2776" s="27">
        <f>(((J2776/60)/60)/24)+DATE(1970,1,1)</f>
        <v>41913.165972222225</v>
      </c>
    </row>
    <row r="2777" spans="1:25" ht="32" x14ac:dyDescent="0.2">
      <c r="A2777" s="1">
        <v>3595</v>
      </c>
      <c r="B2777" s="7" t="s">
        <v>3594</v>
      </c>
      <c r="C2777" s="7" t="s">
        <v>7705</v>
      </c>
      <c r="D2777" s="1">
        <v>2600</v>
      </c>
      <c r="E2777" s="37" t="str">
        <f>VLOOKUP(D2777,'Vlookup Table Bonus Point'!$C$3:$D$26,2,TRUE)</f>
        <v>1000 to 4999</v>
      </c>
      <c r="F2777" s="1">
        <v>3081</v>
      </c>
      <c r="G2777" s="1" t="s">
        <v>8218</v>
      </c>
      <c r="H2777" s="1" t="s">
        <v>8223</v>
      </c>
      <c r="I2777" s="1" t="s">
        <v>8245</v>
      </c>
      <c r="J2777" s="1">
        <v>1426229940</v>
      </c>
      <c r="K2777" s="1">
        <v>1423959123</v>
      </c>
      <c r="L2777" s="1" t="b">
        <v>0</v>
      </c>
      <c r="M2777" s="1">
        <v>62</v>
      </c>
      <c r="N2777" s="1" t="b">
        <v>1</v>
      </c>
      <c r="O2777" s="1" t="s">
        <v>8270</v>
      </c>
      <c r="P2777" s="28">
        <f>F2777/D2777</f>
        <v>1.1850000000000001</v>
      </c>
      <c r="Q2777" s="29">
        <f>IF(M2777&gt;0,F2777/M2777,0)</f>
        <v>49.693548387096776</v>
      </c>
      <c r="R2777" s="9" t="str">
        <f>LEFT(O2777,SEARCH("/",O2777,1)-1)</f>
        <v>theater</v>
      </c>
      <c r="S2777" s="26" t="str">
        <f>RIGHT(O2777,LEN(O2777)-SEARCH("/",O2777,1))</f>
        <v>plays</v>
      </c>
      <c r="T2777" s="27">
        <f>(((K2777/60)/60)/24)+DATE(1970,1,1)</f>
        <v>42050.008368055554</v>
      </c>
      <c r="U2777" s="5" t="str">
        <f>TEXT(T2777,"mmm")</f>
        <v>Feb</v>
      </c>
      <c r="V2777" s="5" t="str">
        <f>TEXT(T2777,"yyyy")</f>
        <v>2015</v>
      </c>
      <c r="W2777" s="5" t="str">
        <f>TEXT(Y2777,"mmm")</f>
        <v>Mar</v>
      </c>
      <c r="X2777" s="1" t="str">
        <f>TEXT(Y2777,"yyyy")</f>
        <v>2015</v>
      </c>
      <c r="Y2777" s="27">
        <f>(((J2777/60)/60)/24)+DATE(1970,1,1)</f>
        <v>42076.290972222225</v>
      </c>
    </row>
    <row r="2778" spans="1:25" ht="32" x14ac:dyDescent="0.2">
      <c r="A2778" s="1">
        <v>2058</v>
      </c>
      <c r="B2778" s="7" t="s">
        <v>2059</v>
      </c>
      <c r="C2778" s="7" t="s">
        <v>6168</v>
      </c>
      <c r="D2778" s="1">
        <v>2560</v>
      </c>
      <c r="E2778" s="37" t="str">
        <f>VLOOKUP(D2778,'Vlookup Table Bonus Point'!$C$3:$D$26,2,TRUE)</f>
        <v>1000 to 4999</v>
      </c>
      <c r="F2778" s="1">
        <v>4308</v>
      </c>
      <c r="G2778" s="1" t="s">
        <v>8218</v>
      </c>
      <c r="H2778" s="1" t="s">
        <v>8224</v>
      </c>
      <c r="I2778" s="1" t="s">
        <v>8246</v>
      </c>
      <c r="J2778" s="1">
        <v>1425326400</v>
      </c>
      <c r="K2778" s="1">
        <v>1421916830</v>
      </c>
      <c r="L2778" s="1" t="b">
        <v>0</v>
      </c>
      <c r="M2778" s="1">
        <v>410</v>
      </c>
      <c r="N2778" s="1" t="b">
        <v>1</v>
      </c>
      <c r="O2778" s="1" t="s">
        <v>8294</v>
      </c>
      <c r="P2778" s="28">
        <f>F2778/D2778</f>
        <v>1.6828125</v>
      </c>
      <c r="Q2778" s="29">
        <f>IF(M2778&gt;0,F2778/M2778,0)</f>
        <v>10.507317073170732</v>
      </c>
      <c r="R2778" s="9" t="str">
        <f>LEFT(O2778,SEARCH("/",O2778,1)-1)</f>
        <v>technology</v>
      </c>
      <c r="S2778" s="26" t="str">
        <f>RIGHT(O2778,LEN(O2778)-SEARCH("/",O2778,1))</f>
        <v>hardware</v>
      </c>
      <c r="T2778" s="27">
        <f>(((K2778/60)/60)/24)+DATE(1970,1,1)</f>
        <v>42026.370717592596</v>
      </c>
      <c r="U2778" s="5" t="str">
        <f>TEXT(T2778,"mmm")</f>
        <v>Jan</v>
      </c>
      <c r="V2778" s="5" t="str">
        <f>TEXT(T2778,"yyyy")</f>
        <v>2015</v>
      </c>
      <c r="W2778" s="5" t="str">
        <f>TEXT(Y2778,"mmm")</f>
        <v>Mar</v>
      </c>
      <c r="X2778" s="1" t="str">
        <f>TEXT(Y2778,"yyyy")</f>
        <v>2015</v>
      </c>
      <c r="Y2778" s="27">
        <f>(((J2778/60)/60)/24)+DATE(1970,1,1)</f>
        <v>42065.833333333328</v>
      </c>
    </row>
    <row r="2779" spans="1:25" ht="32" x14ac:dyDescent="0.2">
      <c r="A2779" s="1">
        <v>1928</v>
      </c>
      <c r="B2779" s="7" t="s">
        <v>1929</v>
      </c>
      <c r="C2779" s="7" t="s">
        <v>6038</v>
      </c>
      <c r="D2779" s="1">
        <v>2550</v>
      </c>
      <c r="E2779" s="37" t="str">
        <f>VLOOKUP(D2779,'Vlookup Table Bonus Point'!$C$3:$D$26,2,TRUE)</f>
        <v>1000 to 4999</v>
      </c>
      <c r="F2779" s="1">
        <v>2630</v>
      </c>
      <c r="G2779" s="1" t="s">
        <v>8218</v>
      </c>
      <c r="H2779" s="1" t="s">
        <v>8223</v>
      </c>
      <c r="I2779" s="1" t="s">
        <v>8245</v>
      </c>
      <c r="J2779" s="1">
        <v>1367940794</v>
      </c>
      <c r="K2779" s="1">
        <v>1365348794</v>
      </c>
      <c r="L2779" s="1" t="b">
        <v>0</v>
      </c>
      <c r="M2779" s="1">
        <v>34</v>
      </c>
      <c r="N2779" s="1" t="b">
        <v>1</v>
      </c>
      <c r="O2779" s="1" t="s">
        <v>8278</v>
      </c>
      <c r="P2779" s="28">
        <f>F2779/D2779</f>
        <v>1.031372549019608</v>
      </c>
      <c r="Q2779" s="29">
        <f>IF(M2779&gt;0,F2779/M2779,0)</f>
        <v>77.352941176470594</v>
      </c>
      <c r="R2779" s="9" t="str">
        <f>LEFT(O2779,SEARCH("/",O2779,1)-1)</f>
        <v>music</v>
      </c>
      <c r="S2779" s="26" t="str">
        <f>RIGHT(O2779,LEN(O2779)-SEARCH("/",O2779,1))</f>
        <v>indie rock</v>
      </c>
      <c r="T2779" s="27">
        <f>(((K2779/60)/60)/24)+DATE(1970,1,1)</f>
        <v>41371.648078703707</v>
      </c>
      <c r="U2779" s="5" t="str">
        <f>TEXT(T2779,"mmm")</f>
        <v>Apr</v>
      </c>
      <c r="V2779" s="5" t="str">
        <f>TEXT(T2779,"yyyy")</f>
        <v>2013</v>
      </c>
      <c r="W2779" s="5" t="str">
        <f>TEXT(Y2779,"mmm")</f>
        <v>May</v>
      </c>
      <c r="X2779" s="1" t="str">
        <f>TEXT(Y2779,"yyyy")</f>
        <v>2013</v>
      </c>
      <c r="Y2779" s="27">
        <f>(((J2779/60)/60)/24)+DATE(1970,1,1)</f>
        <v>41401.648078703707</v>
      </c>
    </row>
    <row r="2780" spans="1:25" ht="48" x14ac:dyDescent="0.2">
      <c r="A2780" s="1">
        <v>38</v>
      </c>
      <c r="B2780" s="7" t="s">
        <v>40</v>
      </c>
      <c r="C2780" s="7" t="s">
        <v>4149</v>
      </c>
      <c r="D2780" s="1">
        <v>2500</v>
      </c>
      <c r="E2780" s="37" t="str">
        <f>VLOOKUP(D2780,'Vlookup Table Bonus Point'!$C$3:$D$26,2,TRUE)</f>
        <v>1000 to 4999</v>
      </c>
      <c r="F2780" s="1">
        <v>2751</v>
      </c>
      <c r="G2780" s="1" t="s">
        <v>8218</v>
      </c>
      <c r="H2780" s="1" t="s">
        <v>8223</v>
      </c>
      <c r="I2780" s="1" t="s">
        <v>8245</v>
      </c>
      <c r="J2780" s="1">
        <v>1368235344</v>
      </c>
      <c r="K2780" s="1">
        <v>1365643344</v>
      </c>
      <c r="L2780" s="1" t="b">
        <v>0</v>
      </c>
      <c r="M2780" s="1">
        <v>66</v>
      </c>
      <c r="N2780" s="1" t="b">
        <v>1</v>
      </c>
      <c r="O2780" s="1" t="s">
        <v>8264</v>
      </c>
      <c r="P2780" s="28">
        <f>F2780/D2780</f>
        <v>1.1004</v>
      </c>
      <c r="Q2780" s="29">
        <f>IF(M2780&gt;0,F2780/M2780,0)</f>
        <v>41.68181818181818</v>
      </c>
      <c r="R2780" s="9" t="str">
        <f>LEFT(O2780,SEARCH("/",O2780,1)-1)</f>
        <v>film &amp; video</v>
      </c>
      <c r="S2780" s="26" t="str">
        <f>RIGHT(O2780,LEN(O2780)-SEARCH("/",O2780,1))</f>
        <v>television</v>
      </c>
      <c r="T2780" s="27">
        <f>(((K2780/60)/60)/24)+DATE(1970,1,1)</f>
        <v>41375.057222222218</v>
      </c>
      <c r="U2780" s="5" t="str">
        <f>TEXT(T2780,"mmm")</f>
        <v>Apr</v>
      </c>
      <c r="V2780" s="5" t="str">
        <f>TEXT(T2780,"yyyy")</f>
        <v>2013</v>
      </c>
      <c r="W2780" s="5" t="str">
        <f>TEXT(Y2780,"mmm")</f>
        <v>May</v>
      </c>
      <c r="X2780" s="1" t="str">
        <f>TEXT(Y2780,"yyyy")</f>
        <v>2013</v>
      </c>
      <c r="Y2780" s="27">
        <f>(((J2780/60)/60)/24)+DATE(1970,1,1)</f>
        <v>41405.057222222218</v>
      </c>
    </row>
    <row r="2781" spans="1:25" ht="48" x14ac:dyDescent="0.2">
      <c r="A2781" s="1">
        <v>87</v>
      </c>
      <c r="B2781" s="7" t="s">
        <v>89</v>
      </c>
      <c r="C2781" s="7" t="s">
        <v>4198</v>
      </c>
      <c r="D2781" s="1">
        <v>2500</v>
      </c>
      <c r="E2781" s="37" t="str">
        <f>VLOOKUP(D2781,'Vlookup Table Bonus Point'!$C$3:$D$26,2,TRUE)</f>
        <v>1000 to 4999</v>
      </c>
      <c r="F2781" s="1">
        <v>2615</v>
      </c>
      <c r="G2781" s="1" t="s">
        <v>8218</v>
      </c>
      <c r="H2781" s="1" t="s">
        <v>8223</v>
      </c>
      <c r="I2781" s="1" t="s">
        <v>8245</v>
      </c>
      <c r="J2781" s="1">
        <v>1275529260</v>
      </c>
      <c r="K2781" s="1">
        <v>1274705803</v>
      </c>
      <c r="L2781" s="1" t="b">
        <v>0</v>
      </c>
      <c r="M2781" s="1">
        <v>25</v>
      </c>
      <c r="N2781" s="1" t="b">
        <v>1</v>
      </c>
      <c r="O2781" s="1" t="s">
        <v>8265</v>
      </c>
      <c r="P2781" s="28">
        <f>F2781/D2781</f>
        <v>1.046</v>
      </c>
      <c r="Q2781" s="29">
        <f>IF(M2781&gt;0,F2781/M2781,0)</f>
        <v>104.6</v>
      </c>
      <c r="R2781" s="9" t="str">
        <f>LEFT(O2781,SEARCH("/",O2781,1)-1)</f>
        <v>film &amp; video</v>
      </c>
      <c r="S2781" s="26" t="str">
        <f>RIGHT(O2781,LEN(O2781)-SEARCH("/",O2781,1))</f>
        <v>shorts</v>
      </c>
      <c r="T2781" s="27">
        <f>(((K2781/60)/60)/24)+DATE(1970,1,1)</f>
        <v>40322.53938657407</v>
      </c>
      <c r="U2781" s="5" t="str">
        <f>TEXT(T2781,"mmm")</f>
        <v>May</v>
      </c>
      <c r="V2781" s="5" t="str">
        <f>TEXT(T2781,"yyyy")</f>
        <v>2010</v>
      </c>
      <c r="W2781" s="5" t="str">
        <f>TEXT(Y2781,"mmm")</f>
        <v>Jun</v>
      </c>
      <c r="X2781" s="1" t="str">
        <f>TEXT(Y2781,"yyyy")</f>
        <v>2010</v>
      </c>
      <c r="Y2781" s="27">
        <f>(((J2781/60)/60)/24)+DATE(1970,1,1)</f>
        <v>40332.070138888892</v>
      </c>
    </row>
    <row r="2782" spans="1:25" ht="48" x14ac:dyDescent="0.2">
      <c r="A2782" s="1">
        <v>169</v>
      </c>
      <c r="B2782" s="7" t="s">
        <v>171</v>
      </c>
      <c r="C2782" s="7" t="s">
        <v>4279</v>
      </c>
      <c r="D2782" s="1">
        <v>2500</v>
      </c>
      <c r="E2782" s="37" t="str">
        <f>VLOOKUP(D2782,'Vlookup Table Bonus Point'!$C$3:$D$26,2,TRUE)</f>
        <v>1000 to 4999</v>
      </c>
      <c r="F2782" s="1">
        <v>560</v>
      </c>
      <c r="G2782" s="1" t="s">
        <v>8220</v>
      </c>
      <c r="H2782" s="1" t="s">
        <v>8224</v>
      </c>
      <c r="I2782" s="1" t="s">
        <v>8246</v>
      </c>
      <c r="J2782" s="1">
        <v>1413634059</v>
      </c>
      <c r="K2782" s="1">
        <v>1411042059</v>
      </c>
      <c r="L2782" s="1" t="b">
        <v>0</v>
      </c>
      <c r="M2782" s="1">
        <v>10</v>
      </c>
      <c r="N2782" s="1" t="b">
        <v>0</v>
      </c>
      <c r="O2782" s="1" t="s">
        <v>8267</v>
      </c>
      <c r="P2782" s="28">
        <f>F2782/D2782</f>
        <v>0.224</v>
      </c>
      <c r="Q2782" s="29">
        <f>IF(M2782&gt;0,F2782/M2782,0)</f>
        <v>56</v>
      </c>
      <c r="R2782" s="9" t="str">
        <f>LEFT(O2782,SEARCH("/",O2782,1)-1)</f>
        <v>film &amp; video</v>
      </c>
      <c r="S2782" s="26" t="str">
        <f>RIGHT(O2782,LEN(O2782)-SEARCH("/",O2782,1))</f>
        <v>drama</v>
      </c>
      <c r="T2782" s="27">
        <f>(((K2782/60)/60)/24)+DATE(1970,1,1)</f>
        <v>41900.505312499998</v>
      </c>
      <c r="U2782" s="5" t="str">
        <f>TEXT(T2782,"mmm")</f>
        <v>Sep</v>
      </c>
      <c r="V2782" s="5" t="str">
        <f>TEXT(T2782,"yyyy")</f>
        <v>2014</v>
      </c>
      <c r="W2782" s="5" t="str">
        <f>TEXT(Y2782,"mmm")</f>
        <v>Oct</v>
      </c>
      <c r="X2782" s="1" t="str">
        <f>TEXT(Y2782,"yyyy")</f>
        <v>2014</v>
      </c>
      <c r="Y2782" s="27">
        <f>(((J2782/60)/60)/24)+DATE(1970,1,1)</f>
        <v>41930.505312499998</v>
      </c>
    </row>
    <row r="2783" spans="1:25" ht="48" x14ac:dyDescent="0.2">
      <c r="A2783" s="1">
        <v>194</v>
      </c>
      <c r="B2783" s="7" t="s">
        <v>196</v>
      </c>
      <c r="C2783" s="7" t="s">
        <v>4304</v>
      </c>
      <c r="D2783" s="1">
        <v>2500</v>
      </c>
      <c r="E2783" s="37" t="str">
        <f>VLOOKUP(D2783,'Vlookup Table Bonus Point'!$C$3:$D$26,2,TRUE)</f>
        <v>1000 to 4999</v>
      </c>
      <c r="F2783" s="1">
        <v>3</v>
      </c>
      <c r="G2783" s="1" t="s">
        <v>8220</v>
      </c>
      <c r="H2783" s="1" t="s">
        <v>8224</v>
      </c>
      <c r="I2783" s="1" t="s">
        <v>8246</v>
      </c>
      <c r="J2783" s="1">
        <v>1457308531</v>
      </c>
      <c r="K2783" s="1">
        <v>1452124531</v>
      </c>
      <c r="L2783" s="1" t="b">
        <v>0</v>
      </c>
      <c r="M2783" s="1">
        <v>3</v>
      </c>
      <c r="N2783" s="1" t="b">
        <v>0</v>
      </c>
      <c r="O2783" s="1" t="s">
        <v>8267</v>
      </c>
      <c r="P2783" s="28">
        <f>F2783/D2783</f>
        <v>1.1999999999999999E-3</v>
      </c>
      <c r="Q2783" s="29">
        <f>IF(M2783&gt;0,F2783/M2783,0)</f>
        <v>1</v>
      </c>
      <c r="R2783" s="9" t="str">
        <f>LEFT(O2783,SEARCH("/",O2783,1)-1)</f>
        <v>film &amp; video</v>
      </c>
      <c r="S2783" s="26" t="str">
        <f>RIGHT(O2783,LEN(O2783)-SEARCH("/",O2783,1))</f>
        <v>drama</v>
      </c>
      <c r="T2783" s="27">
        <f>(((K2783/60)/60)/24)+DATE(1970,1,1)</f>
        <v>42375.996886574074</v>
      </c>
      <c r="U2783" s="5" t="str">
        <f>TEXT(T2783,"mmm")</f>
        <v>Jan</v>
      </c>
      <c r="V2783" s="5" t="str">
        <f>TEXT(T2783,"yyyy")</f>
        <v>2016</v>
      </c>
      <c r="W2783" s="5" t="str">
        <f>TEXT(Y2783,"mmm")</f>
        <v>Mar</v>
      </c>
      <c r="X2783" s="1" t="str">
        <f>TEXT(Y2783,"yyyy")</f>
        <v>2016</v>
      </c>
      <c r="Y2783" s="27">
        <f>(((J2783/60)/60)/24)+DATE(1970,1,1)</f>
        <v>42435.996886574074</v>
      </c>
    </row>
    <row r="2784" spans="1:25" ht="48" x14ac:dyDescent="0.2">
      <c r="A2784" s="1">
        <v>197</v>
      </c>
      <c r="B2784" s="7" t="s">
        <v>199</v>
      </c>
      <c r="C2784" s="7" t="s">
        <v>4307</v>
      </c>
      <c r="D2784" s="1">
        <v>2500</v>
      </c>
      <c r="E2784" s="37" t="str">
        <f>VLOOKUP(D2784,'Vlookup Table Bonus Point'!$C$3:$D$26,2,TRUE)</f>
        <v>1000 to 4999</v>
      </c>
      <c r="F2784" s="1">
        <v>262</v>
      </c>
      <c r="G2784" s="1" t="s">
        <v>8220</v>
      </c>
      <c r="H2784" s="1" t="s">
        <v>8224</v>
      </c>
      <c r="I2784" s="1" t="s">
        <v>8246</v>
      </c>
      <c r="J2784" s="1">
        <v>1487365200</v>
      </c>
      <c r="K2784" s="1">
        <v>1483734100</v>
      </c>
      <c r="L2784" s="1" t="b">
        <v>0</v>
      </c>
      <c r="M2784" s="1">
        <v>8</v>
      </c>
      <c r="N2784" s="1" t="b">
        <v>0</v>
      </c>
      <c r="O2784" s="1" t="s">
        <v>8267</v>
      </c>
      <c r="P2784" s="28">
        <f>F2784/D2784</f>
        <v>0.1048</v>
      </c>
      <c r="Q2784" s="29">
        <f>IF(M2784&gt;0,F2784/M2784,0)</f>
        <v>32.75</v>
      </c>
      <c r="R2784" s="9" t="str">
        <f>LEFT(O2784,SEARCH("/",O2784,1)-1)</f>
        <v>film &amp; video</v>
      </c>
      <c r="S2784" s="26" t="str">
        <f>RIGHT(O2784,LEN(O2784)-SEARCH("/",O2784,1))</f>
        <v>drama</v>
      </c>
      <c r="T2784" s="27">
        <f>(((K2784/60)/60)/24)+DATE(1970,1,1)</f>
        <v>42741.848379629635</v>
      </c>
      <c r="U2784" s="5" t="str">
        <f>TEXT(T2784,"mmm")</f>
        <v>Jan</v>
      </c>
      <c r="V2784" s="5" t="str">
        <f>TEXT(T2784,"yyyy")</f>
        <v>2017</v>
      </c>
      <c r="W2784" s="5" t="str">
        <f>TEXT(Y2784,"mmm")</f>
        <v>Feb</v>
      </c>
      <c r="X2784" s="1" t="str">
        <f>TEXT(Y2784,"yyyy")</f>
        <v>2017</v>
      </c>
      <c r="Y2784" s="27">
        <f>(((J2784/60)/60)/24)+DATE(1970,1,1)</f>
        <v>42783.875</v>
      </c>
    </row>
    <row r="2785" spans="1:25" ht="48" x14ac:dyDescent="0.2">
      <c r="A2785" s="1">
        <v>203</v>
      </c>
      <c r="B2785" s="7" t="s">
        <v>205</v>
      </c>
      <c r="C2785" s="7" t="s">
        <v>4313</v>
      </c>
      <c r="D2785" s="1">
        <v>2500</v>
      </c>
      <c r="E2785" s="37" t="str">
        <f>VLOOKUP(D2785,'Vlookup Table Bonus Point'!$C$3:$D$26,2,TRUE)</f>
        <v>1000 to 4999</v>
      </c>
      <c r="F2785" s="1">
        <v>746</v>
      </c>
      <c r="G2785" s="1" t="s">
        <v>8220</v>
      </c>
      <c r="H2785" s="1" t="s">
        <v>8224</v>
      </c>
      <c r="I2785" s="1" t="s">
        <v>8246</v>
      </c>
      <c r="J2785" s="1">
        <v>1422562864</v>
      </c>
      <c r="K2785" s="1">
        <v>1417378864</v>
      </c>
      <c r="L2785" s="1" t="b">
        <v>0</v>
      </c>
      <c r="M2785" s="1">
        <v>8</v>
      </c>
      <c r="N2785" s="1" t="b">
        <v>0</v>
      </c>
      <c r="O2785" s="1" t="s">
        <v>8267</v>
      </c>
      <c r="P2785" s="28">
        <f>F2785/D2785</f>
        <v>0.2984</v>
      </c>
      <c r="Q2785" s="29">
        <f>IF(M2785&gt;0,F2785/M2785,0)</f>
        <v>93.25</v>
      </c>
      <c r="R2785" s="9" t="str">
        <f>LEFT(O2785,SEARCH("/",O2785,1)-1)</f>
        <v>film &amp; video</v>
      </c>
      <c r="S2785" s="26" t="str">
        <f>RIGHT(O2785,LEN(O2785)-SEARCH("/",O2785,1))</f>
        <v>drama</v>
      </c>
      <c r="T2785" s="27">
        <f>(((K2785/60)/60)/24)+DATE(1970,1,1)</f>
        <v>41973.847962962958</v>
      </c>
      <c r="U2785" s="5" t="str">
        <f>TEXT(T2785,"mmm")</f>
        <v>Nov</v>
      </c>
      <c r="V2785" s="5" t="str">
        <f>TEXT(T2785,"yyyy")</f>
        <v>2014</v>
      </c>
      <c r="W2785" s="5" t="str">
        <f>TEXT(Y2785,"mmm")</f>
        <v>Jan</v>
      </c>
      <c r="X2785" s="1" t="str">
        <f>TEXT(Y2785,"yyyy")</f>
        <v>2015</v>
      </c>
      <c r="Y2785" s="27">
        <f>(((J2785/60)/60)/24)+DATE(1970,1,1)</f>
        <v>42033.847962962958</v>
      </c>
    </row>
    <row r="2786" spans="1:25" ht="32" x14ac:dyDescent="0.2">
      <c r="A2786" s="1">
        <v>262</v>
      </c>
      <c r="B2786" s="7" t="s">
        <v>263</v>
      </c>
      <c r="C2786" s="7" t="s">
        <v>4372</v>
      </c>
      <c r="D2786" s="1">
        <v>2500</v>
      </c>
      <c r="E2786" s="37" t="str">
        <f>VLOOKUP(D2786,'Vlookup Table Bonus Point'!$C$3:$D$26,2,TRUE)</f>
        <v>1000 to 4999</v>
      </c>
      <c r="F2786" s="1">
        <v>6000</v>
      </c>
      <c r="G2786" s="1" t="s">
        <v>8218</v>
      </c>
      <c r="H2786" s="1" t="s">
        <v>8223</v>
      </c>
      <c r="I2786" s="1" t="s">
        <v>8245</v>
      </c>
      <c r="J2786" s="1">
        <v>1298699828</v>
      </c>
      <c r="K2786" s="1">
        <v>1294811828</v>
      </c>
      <c r="L2786" s="1" t="b">
        <v>1</v>
      </c>
      <c r="M2786" s="1">
        <v>145</v>
      </c>
      <c r="N2786" s="1" t="b">
        <v>1</v>
      </c>
      <c r="O2786" s="1" t="s">
        <v>8268</v>
      </c>
      <c r="P2786" s="28">
        <f>F2786/D2786</f>
        <v>2.4</v>
      </c>
      <c r="Q2786" s="29">
        <f>IF(M2786&gt;0,F2786/M2786,0)</f>
        <v>41.379310344827587</v>
      </c>
      <c r="R2786" s="9" t="str">
        <f>LEFT(O2786,SEARCH("/",O2786,1)-1)</f>
        <v>film &amp; video</v>
      </c>
      <c r="S2786" s="26" t="str">
        <f>RIGHT(O2786,LEN(O2786)-SEARCH("/",O2786,1))</f>
        <v>documentary</v>
      </c>
      <c r="T2786" s="27">
        <f>(((K2786/60)/60)/24)+DATE(1970,1,1)</f>
        <v>40555.24800925926</v>
      </c>
      <c r="U2786" s="5" t="str">
        <f>TEXT(T2786,"mmm")</f>
        <v>Jan</v>
      </c>
      <c r="V2786" s="5" t="str">
        <f>TEXT(T2786,"yyyy")</f>
        <v>2011</v>
      </c>
      <c r="W2786" s="5" t="str">
        <f>TEXT(Y2786,"mmm")</f>
        <v>Feb</v>
      </c>
      <c r="X2786" s="1" t="str">
        <f>TEXT(Y2786,"yyyy")</f>
        <v>2011</v>
      </c>
      <c r="Y2786" s="27">
        <f>(((J2786/60)/60)/24)+DATE(1970,1,1)</f>
        <v>40600.24800925926</v>
      </c>
    </row>
    <row r="2787" spans="1:25" ht="48" x14ac:dyDescent="0.2">
      <c r="A2787" s="1">
        <v>412</v>
      </c>
      <c r="B2787" s="7" t="s">
        <v>413</v>
      </c>
      <c r="C2787" s="7" t="s">
        <v>4522</v>
      </c>
      <c r="D2787" s="1">
        <v>2500</v>
      </c>
      <c r="E2787" s="37" t="str">
        <f>VLOOKUP(D2787,'Vlookup Table Bonus Point'!$C$3:$D$26,2,TRUE)</f>
        <v>1000 to 4999</v>
      </c>
      <c r="F2787" s="1">
        <v>3171</v>
      </c>
      <c r="G2787" s="1" t="s">
        <v>8218</v>
      </c>
      <c r="H2787" s="1" t="s">
        <v>8223</v>
      </c>
      <c r="I2787" s="1" t="s">
        <v>8245</v>
      </c>
      <c r="J2787" s="1">
        <v>1343238578</v>
      </c>
      <c r="K2787" s="1">
        <v>1341856178</v>
      </c>
      <c r="L2787" s="1" t="b">
        <v>0</v>
      </c>
      <c r="M2787" s="1">
        <v>55</v>
      </c>
      <c r="N2787" s="1" t="b">
        <v>1</v>
      </c>
      <c r="O2787" s="1" t="s">
        <v>8268</v>
      </c>
      <c r="P2787" s="28">
        <f>F2787/D2787</f>
        <v>1.2684</v>
      </c>
      <c r="Q2787" s="29">
        <f>IF(M2787&gt;0,F2787/M2787,0)</f>
        <v>57.654545454545456</v>
      </c>
      <c r="R2787" s="9" t="str">
        <f>LEFT(O2787,SEARCH("/",O2787,1)-1)</f>
        <v>film &amp; video</v>
      </c>
      <c r="S2787" s="26" t="str">
        <f>RIGHT(O2787,LEN(O2787)-SEARCH("/",O2787,1))</f>
        <v>documentary</v>
      </c>
      <c r="T2787" s="27">
        <f>(((K2787/60)/60)/24)+DATE(1970,1,1)</f>
        <v>41099.742800925924</v>
      </c>
      <c r="U2787" s="5" t="str">
        <f>TEXT(T2787,"mmm")</f>
        <v>Jul</v>
      </c>
      <c r="V2787" s="5" t="str">
        <f>TEXT(T2787,"yyyy")</f>
        <v>2012</v>
      </c>
      <c r="W2787" s="5" t="str">
        <f>TEXT(Y2787,"mmm")</f>
        <v>Jul</v>
      </c>
      <c r="X2787" s="1" t="str">
        <f>TEXT(Y2787,"yyyy")</f>
        <v>2012</v>
      </c>
      <c r="Y2787" s="27">
        <f>(((J2787/60)/60)/24)+DATE(1970,1,1)</f>
        <v>41115.742800925924</v>
      </c>
    </row>
    <row r="2788" spans="1:25" ht="48" x14ac:dyDescent="0.2">
      <c r="A2788" s="1">
        <v>434</v>
      </c>
      <c r="B2788" s="7" t="s">
        <v>435</v>
      </c>
      <c r="C2788" s="7" t="s">
        <v>4544</v>
      </c>
      <c r="D2788" s="1">
        <v>2500</v>
      </c>
      <c r="E2788" s="37" t="str">
        <f>VLOOKUP(D2788,'Vlookup Table Bonus Point'!$C$3:$D$26,2,TRUE)</f>
        <v>1000 to 4999</v>
      </c>
      <c r="F2788" s="1">
        <v>125</v>
      </c>
      <c r="G2788" s="1" t="s">
        <v>8220</v>
      </c>
      <c r="H2788" s="1" t="s">
        <v>8223</v>
      </c>
      <c r="I2788" s="1" t="s">
        <v>8245</v>
      </c>
      <c r="J2788" s="1">
        <v>1385931702</v>
      </c>
      <c r="K2788" s="1">
        <v>1383076902</v>
      </c>
      <c r="L2788" s="1" t="b">
        <v>0</v>
      </c>
      <c r="M2788" s="1">
        <v>2</v>
      </c>
      <c r="N2788" s="1" t="b">
        <v>0</v>
      </c>
      <c r="O2788" s="1" t="s">
        <v>8269</v>
      </c>
      <c r="P2788" s="28">
        <f>F2788/D2788</f>
        <v>0.05</v>
      </c>
      <c r="Q2788" s="29">
        <f>IF(M2788&gt;0,F2788/M2788,0)</f>
        <v>62.5</v>
      </c>
      <c r="R2788" s="9" t="str">
        <f>LEFT(O2788,SEARCH("/",O2788,1)-1)</f>
        <v>film &amp; video</v>
      </c>
      <c r="S2788" s="26" t="str">
        <f>RIGHT(O2788,LEN(O2788)-SEARCH("/",O2788,1))</f>
        <v>animation</v>
      </c>
      <c r="T2788" s="27">
        <f>(((K2788/60)/60)/24)+DATE(1970,1,1)</f>
        <v>41576.834513888891</v>
      </c>
      <c r="U2788" s="5" t="str">
        <f>TEXT(T2788,"mmm")</f>
        <v>Oct</v>
      </c>
      <c r="V2788" s="5" t="str">
        <f>TEXT(T2788,"yyyy")</f>
        <v>2013</v>
      </c>
      <c r="W2788" s="5" t="str">
        <f>TEXT(Y2788,"mmm")</f>
        <v>Dec</v>
      </c>
      <c r="X2788" s="1" t="str">
        <f>TEXT(Y2788,"yyyy")</f>
        <v>2013</v>
      </c>
      <c r="Y2788" s="27">
        <f>(((J2788/60)/60)/24)+DATE(1970,1,1)</f>
        <v>41609.876180555555</v>
      </c>
    </row>
    <row r="2789" spans="1:25" ht="48" x14ac:dyDescent="0.2">
      <c r="A2789" s="1">
        <v>448</v>
      </c>
      <c r="B2789" s="7" t="s">
        <v>449</v>
      </c>
      <c r="C2789" s="7" t="s">
        <v>4558</v>
      </c>
      <c r="D2789" s="1">
        <v>2500</v>
      </c>
      <c r="E2789" s="37" t="str">
        <f>VLOOKUP(D2789,'Vlookup Table Bonus Point'!$C$3:$D$26,2,TRUE)</f>
        <v>1000 to 4999</v>
      </c>
      <c r="F2789" s="1">
        <v>82.01</v>
      </c>
      <c r="G2789" s="1" t="s">
        <v>8220</v>
      </c>
      <c r="H2789" s="1" t="s">
        <v>8223</v>
      </c>
      <c r="I2789" s="1" t="s">
        <v>8245</v>
      </c>
      <c r="J2789" s="1">
        <v>1400091095</v>
      </c>
      <c r="K2789" s="1">
        <v>1398363095</v>
      </c>
      <c r="L2789" s="1" t="b">
        <v>0</v>
      </c>
      <c r="M2789" s="1">
        <v>4</v>
      </c>
      <c r="N2789" s="1" t="b">
        <v>0</v>
      </c>
      <c r="O2789" s="1" t="s">
        <v>8269</v>
      </c>
      <c r="P2789" s="28">
        <f>F2789/D2789</f>
        <v>3.2804E-2</v>
      </c>
      <c r="Q2789" s="29">
        <f>IF(M2789&gt;0,F2789/M2789,0)</f>
        <v>20.502500000000001</v>
      </c>
      <c r="R2789" s="9" t="str">
        <f>LEFT(O2789,SEARCH("/",O2789,1)-1)</f>
        <v>film &amp; video</v>
      </c>
      <c r="S2789" s="26" t="str">
        <f>RIGHT(O2789,LEN(O2789)-SEARCH("/",O2789,1))</f>
        <v>animation</v>
      </c>
      <c r="T2789" s="27">
        <f>(((K2789/60)/60)/24)+DATE(1970,1,1)</f>
        <v>41753.758043981477</v>
      </c>
      <c r="U2789" s="5" t="str">
        <f>TEXT(T2789,"mmm")</f>
        <v>Apr</v>
      </c>
      <c r="V2789" s="5" t="str">
        <f>TEXT(T2789,"yyyy")</f>
        <v>2014</v>
      </c>
      <c r="W2789" s="5" t="str">
        <f>TEXT(Y2789,"mmm")</f>
        <v>May</v>
      </c>
      <c r="X2789" s="1" t="str">
        <f>TEXT(Y2789,"yyyy")</f>
        <v>2014</v>
      </c>
      <c r="Y2789" s="27">
        <f>(((J2789/60)/60)/24)+DATE(1970,1,1)</f>
        <v>41773.758043981477</v>
      </c>
    </row>
    <row r="2790" spans="1:25" ht="48" x14ac:dyDescent="0.2">
      <c r="A2790" s="1">
        <v>549</v>
      </c>
      <c r="B2790" s="7" t="s">
        <v>550</v>
      </c>
      <c r="C2790" s="7" t="s">
        <v>4659</v>
      </c>
      <c r="D2790" s="1">
        <v>2500</v>
      </c>
      <c r="E2790" s="37" t="str">
        <f>VLOOKUP(D2790,'Vlookup Table Bonus Point'!$C$3:$D$26,2,TRUE)</f>
        <v>1000 to 4999</v>
      </c>
      <c r="F2790" s="1">
        <v>68</v>
      </c>
      <c r="G2790" s="1" t="s">
        <v>8220</v>
      </c>
      <c r="H2790" s="1" t="s">
        <v>8224</v>
      </c>
      <c r="I2790" s="1" t="s">
        <v>8246</v>
      </c>
      <c r="J2790" s="1">
        <v>1436368622</v>
      </c>
      <c r="K2790" s="1">
        <v>1433776622</v>
      </c>
      <c r="L2790" s="1" t="b">
        <v>0</v>
      </c>
      <c r="M2790" s="1">
        <v>8</v>
      </c>
      <c r="N2790" s="1" t="b">
        <v>0</v>
      </c>
      <c r="O2790" s="1" t="s">
        <v>8271</v>
      </c>
      <c r="P2790" s="28">
        <f>F2790/D2790</f>
        <v>2.7199999999999998E-2</v>
      </c>
      <c r="Q2790" s="29">
        <f>IF(M2790&gt;0,F2790/M2790,0)</f>
        <v>8.5</v>
      </c>
      <c r="R2790" s="9" t="str">
        <f>LEFT(O2790,SEARCH("/",O2790,1)-1)</f>
        <v>technology</v>
      </c>
      <c r="S2790" s="26" t="str">
        <f>RIGHT(O2790,LEN(O2790)-SEARCH("/",O2790,1))</f>
        <v>web</v>
      </c>
      <c r="T2790" s="27">
        <f>(((K2790/60)/60)/24)+DATE(1970,1,1)</f>
        <v>42163.636828703704</v>
      </c>
      <c r="U2790" s="5" t="str">
        <f>TEXT(T2790,"mmm")</f>
        <v>Jun</v>
      </c>
      <c r="V2790" s="5" t="str">
        <f>TEXT(T2790,"yyyy")</f>
        <v>2015</v>
      </c>
      <c r="W2790" s="5" t="str">
        <f>TEXT(Y2790,"mmm")</f>
        <v>Jul</v>
      </c>
      <c r="X2790" s="1" t="str">
        <f>TEXT(Y2790,"yyyy")</f>
        <v>2015</v>
      </c>
      <c r="Y2790" s="27">
        <f>(((J2790/60)/60)/24)+DATE(1970,1,1)</f>
        <v>42193.636828703704</v>
      </c>
    </row>
    <row r="2791" spans="1:25" ht="48" x14ac:dyDescent="0.2">
      <c r="A2791" s="1">
        <v>569</v>
      </c>
      <c r="B2791" s="7" t="s">
        <v>570</v>
      </c>
      <c r="C2791" s="7" t="s">
        <v>4679</v>
      </c>
      <c r="D2791" s="1">
        <v>2500</v>
      </c>
      <c r="E2791" s="37" t="str">
        <f>VLOOKUP(D2791,'Vlookup Table Bonus Point'!$C$3:$D$26,2,TRUE)</f>
        <v>1000 to 4999</v>
      </c>
      <c r="F2791" s="1">
        <v>20</v>
      </c>
      <c r="G2791" s="1" t="s">
        <v>8220</v>
      </c>
      <c r="H2791" s="1" t="s">
        <v>8228</v>
      </c>
      <c r="I2791" s="1" t="s">
        <v>8250</v>
      </c>
      <c r="J2791" s="1">
        <v>1451679612</v>
      </c>
      <c r="K2791" s="1">
        <v>1449087612</v>
      </c>
      <c r="L2791" s="1" t="b">
        <v>0</v>
      </c>
      <c r="M2791" s="1">
        <v>1</v>
      </c>
      <c r="N2791" s="1" t="b">
        <v>0</v>
      </c>
      <c r="O2791" s="1" t="s">
        <v>8271</v>
      </c>
      <c r="P2791" s="28">
        <f>F2791/D2791</f>
        <v>8.0000000000000002E-3</v>
      </c>
      <c r="Q2791" s="29">
        <f>IF(M2791&gt;0,F2791/M2791,0)</f>
        <v>20</v>
      </c>
      <c r="R2791" s="9" t="str">
        <f>LEFT(O2791,SEARCH("/",O2791,1)-1)</f>
        <v>technology</v>
      </c>
      <c r="S2791" s="26" t="str">
        <f>RIGHT(O2791,LEN(O2791)-SEARCH("/",O2791,1))</f>
        <v>web</v>
      </c>
      <c r="T2791" s="27">
        <f>(((K2791/60)/60)/24)+DATE(1970,1,1)</f>
        <v>42340.847361111111</v>
      </c>
      <c r="U2791" s="5" t="str">
        <f>TEXT(T2791,"mmm")</f>
        <v>Dec</v>
      </c>
      <c r="V2791" s="5" t="str">
        <f>TEXT(T2791,"yyyy")</f>
        <v>2015</v>
      </c>
      <c r="W2791" s="5" t="str">
        <f>TEXT(Y2791,"mmm")</f>
        <v>Jan</v>
      </c>
      <c r="X2791" s="1" t="str">
        <f>TEXT(Y2791,"yyyy")</f>
        <v>2016</v>
      </c>
      <c r="Y2791" s="27">
        <f>(((J2791/60)/60)/24)+DATE(1970,1,1)</f>
        <v>42370.847361111111</v>
      </c>
    </row>
    <row r="2792" spans="1:25" ht="48" x14ac:dyDescent="0.2">
      <c r="A2792" s="1">
        <v>572</v>
      </c>
      <c r="B2792" s="7" t="s">
        <v>573</v>
      </c>
      <c r="C2792" s="7" t="s">
        <v>4682</v>
      </c>
      <c r="D2792" s="1">
        <v>2500</v>
      </c>
      <c r="E2792" s="37" t="str">
        <f>VLOOKUP(D2792,'Vlookup Table Bonus Point'!$C$3:$D$26,2,TRUE)</f>
        <v>1000 to 4999</v>
      </c>
      <c r="F2792" s="1">
        <v>0</v>
      </c>
      <c r="G2792" s="1" t="s">
        <v>8220</v>
      </c>
      <c r="H2792" s="1" t="s">
        <v>8223</v>
      </c>
      <c r="I2792" s="1" t="s">
        <v>8245</v>
      </c>
      <c r="J2792" s="1">
        <v>1446660688</v>
      </c>
      <c r="K2792" s="1">
        <v>1444065088</v>
      </c>
      <c r="L2792" s="1" t="b">
        <v>0</v>
      </c>
      <c r="M2792" s="1">
        <v>0</v>
      </c>
      <c r="N2792" s="1" t="b">
        <v>0</v>
      </c>
      <c r="O2792" s="1" t="s">
        <v>8271</v>
      </c>
      <c r="P2792" s="28">
        <f>F2792/D2792</f>
        <v>0</v>
      </c>
      <c r="Q2792" s="29">
        <f>IF(M2792&gt;0,F2792/M2792,0)</f>
        <v>0</v>
      </c>
      <c r="R2792" s="9" t="str">
        <f>LEFT(O2792,SEARCH("/",O2792,1)-1)</f>
        <v>technology</v>
      </c>
      <c r="S2792" s="26" t="str">
        <f>RIGHT(O2792,LEN(O2792)-SEARCH("/",O2792,1))</f>
        <v>web</v>
      </c>
      <c r="T2792" s="27">
        <f>(((K2792/60)/60)/24)+DATE(1970,1,1)</f>
        <v>42282.71629629629</v>
      </c>
      <c r="U2792" s="5" t="str">
        <f>TEXT(T2792,"mmm")</f>
        <v>Oct</v>
      </c>
      <c r="V2792" s="5" t="str">
        <f>TEXT(T2792,"yyyy")</f>
        <v>2015</v>
      </c>
      <c r="W2792" s="5" t="str">
        <f>TEXT(Y2792,"mmm")</f>
        <v>Nov</v>
      </c>
      <c r="X2792" s="1" t="str">
        <f>TEXT(Y2792,"yyyy")</f>
        <v>2015</v>
      </c>
      <c r="Y2792" s="27">
        <f>(((J2792/60)/60)/24)+DATE(1970,1,1)</f>
        <v>42312.757962962962</v>
      </c>
    </row>
    <row r="2793" spans="1:25" ht="32" x14ac:dyDescent="0.2">
      <c r="A2793" s="1">
        <v>598</v>
      </c>
      <c r="B2793" s="7" t="s">
        <v>599</v>
      </c>
      <c r="C2793" s="7" t="s">
        <v>4708</v>
      </c>
      <c r="D2793" s="1">
        <v>2500</v>
      </c>
      <c r="E2793" s="37" t="str">
        <f>VLOOKUP(D2793,'Vlookup Table Bonus Point'!$C$3:$D$26,2,TRUE)</f>
        <v>1000 to 4999</v>
      </c>
      <c r="F2793" s="1">
        <v>850</v>
      </c>
      <c r="G2793" s="1" t="s">
        <v>8220</v>
      </c>
      <c r="H2793" s="1" t="s">
        <v>8223</v>
      </c>
      <c r="I2793" s="1" t="s">
        <v>8245</v>
      </c>
      <c r="J2793" s="1">
        <v>1417737781</v>
      </c>
      <c r="K2793" s="1">
        <v>1415145781</v>
      </c>
      <c r="L2793" s="1" t="b">
        <v>0</v>
      </c>
      <c r="M2793" s="1">
        <v>7</v>
      </c>
      <c r="N2793" s="1" t="b">
        <v>0</v>
      </c>
      <c r="O2793" s="1" t="s">
        <v>8271</v>
      </c>
      <c r="P2793" s="28">
        <f>F2793/D2793</f>
        <v>0.34</v>
      </c>
      <c r="Q2793" s="29">
        <f>IF(M2793&gt;0,F2793/M2793,0)</f>
        <v>121.42857142857143</v>
      </c>
      <c r="R2793" s="9" t="str">
        <f>LEFT(O2793,SEARCH("/",O2793,1)-1)</f>
        <v>technology</v>
      </c>
      <c r="S2793" s="26" t="str">
        <f>RIGHT(O2793,LEN(O2793)-SEARCH("/",O2793,1))</f>
        <v>web</v>
      </c>
      <c r="T2793" s="27">
        <f>(((K2793/60)/60)/24)+DATE(1970,1,1)</f>
        <v>41948.00209490741</v>
      </c>
      <c r="U2793" s="5" t="str">
        <f>TEXT(T2793,"mmm")</f>
        <v>Nov</v>
      </c>
      <c r="V2793" s="5" t="str">
        <f>TEXT(T2793,"yyyy")</f>
        <v>2014</v>
      </c>
      <c r="W2793" s="5" t="str">
        <f>TEXT(Y2793,"mmm")</f>
        <v>Dec</v>
      </c>
      <c r="X2793" s="1" t="str">
        <f>TEXT(Y2793,"yyyy")</f>
        <v>2014</v>
      </c>
      <c r="Y2793" s="27">
        <f>(((J2793/60)/60)/24)+DATE(1970,1,1)</f>
        <v>41978.00209490741</v>
      </c>
    </row>
    <row r="2794" spans="1:25" ht="48" x14ac:dyDescent="0.2">
      <c r="A2794" s="1">
        <v>649</v>
      </c>
      <c r="B2794" s="7" t="s">
        <v>650</v>
      </c>
      <c r="C2794" s="7" t="s">
        <v>4759</v>
      </c>
      <c r="D2794" s="1">
        <v>2500</v>
      </c>
      <c r="E2794" s="37" t="str">
        <f>VLOOKUP(D2794,'Vlookup Table Bonus Point'!$C$3:$D$26,2,TRUE)</f>
        <v>1000 to 4999</v>
      </c>
      <c r="F2794" s="1">
        <v>3499</v>
      </c>
      <c r="G2794" s="1" t="s">
        <v>8218</v>
      </c>
      <c r="H2794" s="1" t="s">
        <v>8223</v>
      </c>
      <c r="I2794" s="1" t="s">
        <v>8245</v>
      </c>
      <c r="J2794" s="1">
        <v>1410904413</v>
      </c>
      <c r="K2794" s="1">
        <v>1409090013</v>
      </c>
      <c r="L2794" s="1" t="b">
        <v>0</v>
      </c>
      <c r="M2794" s="1">
        <v>82</v>
      </c>
      <c r="N2794" s="1" t="b">
        <v>1</v>
      </c>
      <c r="O2794" s="1" t="s">
        <v>8272</v>
      </c>
      <c r="P2794" s="28">
        <f>F2794/D2794</f>
        <v>1.3996</v>
      </c>
      <c r="Q2794" s="29">
        <f>IF(M2794&gt;0,F2794/M2794,0)</f>
        <v>42.670731707317074</v>
      </c>
      <c r="R2794" s="9" t="str">
        <f>LEFT(O2794,SEARCH("/",O2794,1)-1)</f>
        <v>technology</v>
      </c>
      <c r="S2794" s="26" t="str">
        <f>RIGHT(O2794,LEN(O2794)-SEARCH("/",O2794,1))</f>
        <v>wearables</v>
      </c>
      <c r="T2794" s="27">
        <f>(((K2794/60)/60)/24)+DATE(1970,1,1)</f>
        <v>41877.912187499998</v>
      </c>
      <c r="U2794" s="5" t="str">
        <f>TEXT(T2794,"mmm")</f>
        <v>Aug</v>
      </c>
      <c r="V2794" s="5" t="str">
        <f>TEXT(T2794,"yyyy")</f>
        <v>2014</v>
      </c>
      <c r="W2794" s="5" t="str">
        <f>TEXT(Y2794,"mmm")</f>
        <v>Sep</v>
      </c>
      <c r="X2794" s="1" t="str">
        <f>TEXT(Y2794,"yyyy")</f>
        <v>2014</v>
      </c>
      <c r="Y2794" s="27">
        <f>(((J2794/60)/60)/24)+DATE(1970,1,1)</f>
        <v>41898.912187499998</v>
      </c>
    </row>
    <row r="2795" spans="1:25" ht="48" x14ac:dyDescent="0.2">
      <c r="A2795" s="1">
        <v>681</v>
      </c>
      <c r="B2795" s="7" t="s">
        <v>682</v>
      </c>
      <c r="C2795" s="7" t="s">
        <v>4791</v>
      </c>
      <c r="D2795" s="1">
        <v>2500</v>
      </c>
      <c r="E2795" s="37" t="str">
        <f>VLOOKUP(D2795,'Vlookup Table Bonus Point'!$C$3:$D$26,2,TRUE)</f>
        <v>1000 to 4999</v>
      </c>
      <c r="F2795" s="1">
        <v>1</v>
      </c>
      <c r="G2795" s="1" t="s">
        <v>8220</v>
      </c>
      <c r="H2795" s="1" t="s">
        <v>8223</v>
      </c>
      <c r="I2795" s="1" t="s">
        <v>8245</v>
      </c>
      <c r="J2795" s="1">
        <v>1477509604</v>
      </c>
      <c r="K2795" s="1">
        <v>1474917604</v>
      </c>
      <c r="L2795" s="1" t="b">
        <v>0</v>
      </c>
      <c r="M2795" s="1">
        <v>1</v>
      </c>
      <c r="N2795" s="1" t="b">
        <v>0</v>
      </c>
      <c r="O2795" s="1" t="s">
        <v>8272</v>
      </c>
      <c r="P2795" s="28">
        <f>F2795/D2795</f>
        <v>4.0000000000000002E-4</v>
      </c>
      <c r="Q2795" s="29">
        <f>IF(M2795&gt;0,F2795/M2795,0)</f>
        <v>1</v>
      </c>
      <c r="R2795" s="9" t="str">
        <f>LEFT(O2795,SEARCH("/",O2795,1)-1)</f>
        <v>technology</v>
      </c>
      <c r="S2795" s="26" t="str">
        <f>RIGHT(O2795,LEN(O2795)-SEARCH("/",O2795,1))</f>
        <v>wearables</v>
      </c>
      <c r="T2795" s="27">
        <f>(((K2795/60)/60)/24)+DATE(1970,1,1)</f>
        <v>42639.805601851855</v>
      </c>
      <c r="U2795" s="5" t="str">
        <f>TEXT(T2795,"mmm")</f>
        <v>Sep</v>
      </c>
      <c r="V2795" s="5" t="str">
        <f>TEXT(T2795,"yyyy")</f>
        <v>2016</v>
      </c>
      <c r="W2795" s="5" t="str">
        <f>TEXT(Y2795,"mmm")</f>
        <v>Oct</v>
      </c>
      <c r="X2795" s="1" t="str">
        <f>TEXT(Y2795,"yyyy")</f>
        <v>2016</v>
      </c>
      <c r="Y2795" s="27">
        <f>(((J2795/60)/60)/24)+DATE(1970,1,1)</f>
        <v>42669.805601851855</v>
      </c>
    </row>
    <row r="2796" spans="1:25" ht="48" x14ac:dyDescent="0.2">
      <c r="A2796" s="1">
        <v>726</v>
      </c>
      <c r="B2796" s="7" t="s">
        <v>727</v>
      </c>
      <c r="C2796" s="7" t="s">
        <v>4836</v>
      </c>
      <c r="D2796" s="1">
        <v>2500</v>
      </c>
      <c r="E2796" s="37" t="str">
        <f>VLOOKUP(D2796,'Vlookup Table Bonus Point'!$C$3:$D$26,2,TRUE)</f>
        <v>1000 to 4999</v>
      </c>
      <c r="F2796" s="1">
        <v>2535</v>
      </c>
      <c r="G2796" s="1" t="s">
        <v>8218</v>
      </c>
      <c r="H2796" s="1" t="s">
        <v>8223</v>
      </c>
      <c r="I2796" s="1" t="s">
        <v>8245</v>
      </c>
      <c r="J2796" s="1">
        <v>1365728487</v>
      </c>
      <c r="K2796" s="1">
        <v>1363136487</v>
      </c>
      <c r="L2796" s="1" t="b">
        <v>0</v>
      </c>
      <c r="M2796" s="1">
        <v>35</v>
      </c>
      <c r="N2796" s="1" t="b">
        <v>1</v>
      </c>
      <c r="O2796" s="1" t="s">
        <v>8273</v>
      </c>
      <c r="P2796" s="28">
        <f>F2796/D2796</f>
        <v>1.014</v>
      </c>
      <c r="Q2796" s="29">
        <f>IF(M2796&gt;0,F2796/M2796,0)</f>
        <v>72.428571428571431</v>
      </c>
      <c r="R2796" s="9" t="str">
        <f>LEFT(O2796,SEARCH("/",O2796,1)-1)</f>
        <v>publishing</v>
      </c>
      <c r="S2796" s="26" t="str">
        <f>RIGHT(O2796,LEN(O2796)-SEARCH("/",O2796,1))</f>
        <v>nonfiction</v>
      </c>
      <c r="T2796" s="27">
        <f>(((K2796/60)/60)/24)+DATE(1970,1,1)</f>
        <v>41346.042673611111</v>
      </c>
      <c r="U2796" s="5" t="str">
        <f>TEXT(T2796,"mmm")</f>
        <v>Mar</v>
      </c>
      <c r="V2796" s="5" t="str">
        <f>TEXT(T2796,"yyyy")</f>
        <v>2013</v>
      </c>
      <c r="W2796" s="5" t="str">
        <f>TEXT(Y2796,"mmm")</f>
        <v>Apr</v>
      </c>
      <c r="X2796" s="1" t="str">
        <f>TEXT(Y2796,"yyyy")</f>
        <v>2013</v>
      </c>
      <c r="Y2796" s="27">
        <f>(((J2796/60)/60)/24)+DATE(1970,1,1)</f>
        <v>41376.042673611111</v>
      </c>
    </row>
    <row r="2797" spans="1:25" ht="48" x14ac:dyDescent="0.2">
      <c r="A2797" s="1">
        <v>733</v>
      </c>
      <c r="B2797" s="7" t="s">
        <v>734</v>
      </c>
      <c r="C2797" s="7" t="s">
        <v>4843</v>
      </c>
      <c r="D2797" s="1">
        <v>2500</v>
      </c>
      <c r="E2797" s="37" t="str">
        <f>VLOOKUP(D2797,'Vlookup Table Bonus Point'!$C$3:$D$26,2,TRUE)</f>
        <v>1000 to 4999</v>
      </c>
      <c r="F2797" s="1">
        <v>3012</v>
      </c>
      <c r="G2797" s="1" t="s">
        <v>8218</v>
      </c>
      <c r="H2797" s="1" t="s">
        <v>8224</v>
      </c>
      <c r="I2797" s="1" t="s">
        <v>8246</v>
      </c>
      <c r="J2797" s="1">
        <v>1387533892</v>
      </c>
      <c r="K2797" s="1">
        <v>1384941892</v>
      </c>
      <c r="L2797" s="1" t="b">
        <v>0</v>
      </c>
      <c r="M2797" s="1">
        <v>169</v>
      </c>
      <c r="N2797" s="1" t="b">
        <v>1</v>
      </c>
      <c r="O2797" s="1" t="s">
        <v>8273</v>
      </c>
      <c r="P2797" s="28">
        <f>F2797/D2797</f>
        <v>1.2048000000000001</v>
      </c>
      <c r="Q2797" s="29">
        <f>IF(M2797&gt;0,F2797/M2797,0)</f>
        <v>17.822485207100591</v>
      </c>
      <c r="R2797" s="9" t="str">
        <f>LEFT(O2797,SEARCH("/",O2797,1)-1)</f>
        <v>publishing</v>
      </c>
      <c r="S2797" s="26" t="str">
        <f>RIGHT(O2797,LEN(O2797)-SEARCH("/",O2797,1))</f>
        <v>nonfiction</v>
      </c>
      <c r="T2797" s="27">
        <f>(((K2797/60)/60)/24)+DATE(1970,1,1)</f>
        <v>41598.420046296298</v>
      </c>
      <c r="U2797" s="5" t="str">
        <f>TEXT(T2797,"mmm")</f>
        <v>Nov</v>
      </c>
      <c r="V2797" s="5" t="str">
        <f>TEXT(T2797,"yyyy")</f>
        <v>2013</v>
      </c>
      <c r="W2797" s="5" t="str">
        <f>TEXT(Y2797,"mmm")</f>
        <v>Dec</v>
      </c>
      <c r="X2797" s="1" t="str">
        <f>TEXT(Y2797,"yyyy")</f>
        <v>2013</v>
      </c>
      <c r="Y2797" s="27">
        <f>(((J2797/60)/60)/24)+DATE(1970,1,1)</f>
        <v>41628.420046296298</v>
      </c>
    </row>
    <row r="2798" spans="1:25" ht="48" x14ac:dyDescent="0.2">
      <c r="A2798" s="1">
        <v>755</v>
      </c>
      <c r="B2798" s="7" t="s">
        <v>756</v>
      </c>
      <c r="C2798" s="7" t="s">
        <v>4865</v>
      </c>
      <c r="D2798" s="1">
        <v>2500</v>
      </c>
      <c r="E2798" s="37" t="str">
        <f>VLOOKUP(D2798,'Vlookup Table Bonus Point'!$C$3:$D$26,2,TRUE)</f>
        <v>1000 to 4999</v>
      </c>
      <c r="F2798" s="1">
        <v>2547.69</v>
      </c>
      <c r="G2798" s="1" t="s">
        <v>8218</v>
      </c>
      <c r="H2798" s="1" t="s">
        <v>8223</v>
      </c>
      <c r="I2798" s="1" t="s">
        <v>8245</v>
      </c>
      <c r="J2798" s="1">
        <v>1369010460</v>
      </c>
      <c r="K2798" s="1">
        <v>1366381877</v>
      </c>
      <c r="L2798" s="1" t="b">
        <v>0</v>
      </c>
      <c r="M2798" s="1">
        <v>68</v>
      </c>
      <c r="N2798" s="1" t="b">
        <v>1</v>
      </c>
      <c r="O2798" s="1" t="s">
        <v>8273</v>
      </c>
      <c r="P2798" s="28">
        <f>F2798/D2798</f>
        <v>1.0190760000000001</v>
      </c>
      <c r="Q2798" s="29">
        <f>IF(M2798&gt;0,F2798/M2798,0)</f>
        <v>37.466029411764708</v>
      </c>
      <c r="R2798" s="9" t="str">
        <f>LEFT(O2798,SEARCH("/",O2798,1)-1)</f>
        <v>publishing</v>
      </c>
      <c r="S2798" s="26" t="str">
        <f>RIGHT(O2798,LEN(O2798)-SEARCH("/",O2798,1))</f>
        <v>nonfiction</v>
      </c>
      <c r="T2798" s="27">
        <f>(((K2798/60)/60)/24)+DATE(1970,1,1)</f>
        <v>41383.605057870373</v>
      </c>
      <c r="U2798" s="5" t="str">
        <f>TEXT(T2798,"mmm")</f>
        <v>Apr</v>
      </c>
      <c r="V2798" s="5" t="str">
        <f>TEXT(T2798,"yyyy")</f>
        <v>2013</v>
      </c>
      <c r="W2798" s="5" t="str">
        <f>TEXT(Y2798,"mmm")</f>
        <v>May</v>
      </c>
      <c r="X2798" s="1" t="str">
        <f>TEXT(Y2798,"yyyy")</f>
        <v>2013</v>
      </c>
      <c r="Y2798" s="27">
        <f>(((J2798/60)/60)/24)+DATE(1970,1,1)</f>
        <v>41414.02847222222</v>
      </c>
    </row>
    <row r="2799" spans="1:25" ht="32" x14ac:dyDescent="0.2">
      <c r="A2799" s="1">
        <v>758</v>
      </c>
      <c r="B2799" s="7" t="s">
        <v>759</v>
      </c>
      <c r="C2799" s="7" t="s">
        <v>4868</v>
      </c>
      <c r="D2799" s="1">
        <v>2500</v>
      </c>
      <c r="E2799" s="37" t="str">
        <f>VLOOKUP(D2799,'Vlookup Table Bonus Point'!$C$3:$D$26,2,TRUE)</f>
        <v>1000 to 4999</v>
      </c>
      <c r="F2799" s="1">
        <v>2550</v>
      </c>
      <c r="G2799" s="1" t="s">
        <v>8218</v>
      </c>
      <c r="H2799" s="1" t="s">
        <v>8223</v>
      </c>
      <c r="I2799" s="1" t="s">
        <v>8245</v>
      </c>
      <c r="J2799" s="1">
        <v>1286568268</v>
      </c>
      <c r="K2799" s="1">
        <v>1283976268</v>
      </c>
      <c r="L2799" s="1" t="b">
        <v>0</v>
      </c>
      <c r="M2799" s="1">
        <v>19</v>
      </c>
      <c r="N2799" s="1" t="b">
        <v>1</v>
      </c>
      <c r="O2799" s="1" t="s">
        <v>8273</v>
      </c>
      <c r="P2799" s="28">
        <f>F2799/D2799</f>
        <v>1.02</v>
      </c>
      <c r="Q2799" s="29">
        <f>IF(M2799&gt;0,F2799/M2799,0)</f>
        <v>134.21052631578948</v>
      </c>
      <c r="R2799" s="9" t="str">
        <f>LEFT(O2799,SEARCH("/",O2799,1)-1)</f>
        <v>publishing</v>
      </c>
      <c r="S2799" s="26" t="str">
        <f>RIGHT(O2799,LEN(O2799)-SEARCH("/",O2799,1))</f>
        <v>nonfiction</v>
      </c>
      <c r="T2799" s="27">
        <f>(((K2799/60)/60)/24)+DATE(1970,1,1)</f>
        <v>40429.836435185185</v>
      </c>
      <c r="U2799" s="5" t="str">
        <f>TEXT(T2799,"mmm")</f>
        <v>Sep</v>
      </c>
      <c r="V2799" s="5" t="str">
        <f>TEXT(T2799,"yyyy")</f>
        <v>2010</v>
      </c>
      <c r="W2799" s="5" t="str">
        <f>TEXT(Y2799,"mmm")</f>
        <v>Oct</v>
      </c>
      <c r="X2799" s="1" t="str">
        <f>TEXT(Y2799,"yyyy")</f>
        <v>2010</v>
      </c>
      <c r="Y2799" s="27">
        <f>(((J2799/60)/60)/24)+DATE(1970,1,1)</f>
        <v>40459.836435185185</v>
      </c>
    </row>
    <row r="2800" spans="1:25" ht="48" x14ac:dyDescent="0.2">
      <c r="A2800" s="1">
        <v>768</v>
      </c>
      <c r="B2800" s="7" t="s">
        <v>769</v>
      </c>
      <c r="C2800" s="7" t="s">
        <v>4878</v>
      </c>
      <c r="D2800" s="1">
        <v>2500</v>
      </c>
      <c r="E2800" s="37" t="str">
        <f>VLOOKUP(D2800,'Vlookup Table Bonus Point'!$C$3:$D$26,2,TRUE)</f>
        <v>1000 to 4999</v>
      </c>
      <c r="F2800" s="1">
        <v>0</v>
      </c>
      <c r="G2800" s="1" t="s">
        <v>8220</v>
      </c>
      <c r="H2800" s="1" t="s">
        <v>8223</v>
      </c>
      <c r="I2800" s="1" t="s">
        <v>8245</v>
      </c>
      <c r="J2800" s="1">
        <v>1387169890</v>
      </c>
      <c r="K2800" s="1">
        <v>1384577890</v>
      </c>
      <c r="L2800" s="1" t="b">
        <v>0</v>
      </c>
      <c r="M2800" s="1">
        <v>0</v>
      </c>
      <c r="N2800" s="1" t="b">
        <v>0</v>
      </c>
      <c r="O2800" s="1" t="s">
        <v>8274</v>
      </c>
      <c r="P2800" s="28">
        <f>F2800/D2800</f>
        <v>0</v>
      </c>
      <c r="Q2800" s="29">
        <f>IF(M2800&gt;0,F2800/M2800,0)</f>
        <v>0</v>
      </c>
      <c r="R2800" s="9" t="str">
        <f>LEFT(O2800,SEARCH("/",O2800,1)-1)</f>
        <v>publishing</v>
      </c>
      <c r="S2800" s="26" t="str">
        <f>RIGHT(O2800,LEN(O2800)-SEARCH("/",O2800,1))</f>
        <v>fiction</v>
      </c>
      <c r="T2800" s="27">
        <f>(((K2800/60)/60)/24)+DATE(1970,1,1)</f>
        <v>41594.207060185188</v>
      </c>
      <c r="U2800" s="5" t="str">
        <f>TEXT(T2800,"mmm")</f>
        <v>Nov</v>
      </c>
      <c r="V2800" s="5" t="str">
        <f>TEXT(T2800,"yyyy")</f>
        <v>2013</v>
      </c>
      <c r="W2800" s="5" t="str">
        <f>TEXT(Y2800,"mmm")</f>
        <v>Dec</v>
      </c>
      <c r="X2800" s="1" t="str">
        <f>TEXT(Y2800,"yyyy")</f>
        <v>2013</v>
      </c>
      <c r="Y2800" s="27">
        <f>(((J2800/60)/60)/24)+DATE(1970,1,1)</f>
        <v>41624.207060185188</v>
      </c>
    </row>
    <row r="2801" spans="1:25" ht="32" x14ac:dyDescent="0.2">
      <c r="A2801" s="1">
        <v>792</v>
      </c>
      <c r="B2801" s="7" t="s">
        <v>793</v>
      </c>
      <c r="C2801" s="7" t="s">
        <v>4902</v>
      </c>
      <c r="D2801" s="1">
        <v>2500</v>
      </c>
      <c r="E2801" s="37" t="str">
        <f>VLOOKUP(D2801,'Vlookup Table Bonus Point'!$C$3:$D$26,2,TRUE)</f>
        <v>1000 to 4999</v>
      </c>
      <c r="F2801" s="1">
        <v>2511.11</v>
      </c>
      <c r="G2801" s="1" t="s">
        <v>8218</v>
      </c>
      <c r="H2801" s="1" t="s">
        <v>8223</v>
      </c>
      <c r="I2801" s="1" t="s">
        <v>8245</v>
      </c>
      <c r="J2801" s="1">
        <v>1383861483</v>
      </c>
      <c r="K2801" s="1">
        <v>1381265883</v>
      </c>
      <c r="L2801" s="1" t="b">
        <v>0</v>
      </c>
      <c r="M2801" s="1">
        <v>60</v>
      </c>
      <c r="N2801" s="1" t="b">
        <v>1</v>
      </c>
      <c r="O2801" s="1" t="s">
        <v>8275</v>
      </c>
      <c r="P2801" s="28">
        <f>F2801/D2801</f>
        <v>1.0044440000000001</v>
      </c>
      <c r="Q2801" s="29">
        <f>IF(M2801&gt;0,F2801/M2801,0)</f>
        <v>41.851833333333339</v>
      </c>
      <c r="R2801" s="9" t="str">
        <f>LEFT(O2801,SEARCH("/",O2801,1)-1)</f>
        <v>music</v>
      </c>
      <c r="S2801" s="26" t="str">
        <f>RIGHT(O2801,LEN(O2801)-SEARCH("/",O2801,1))</f>
        <v>rock</v>
      </c>
      <c r="T2801" s="27">
        <f>(((K2801/60)/60)/24)+DATE(1970,1,1)</f>
        <v>41555.873645833337</v>
      </c>
      <c r="U2801" s="5" t="str">
        <f>TEXT(T2801,"mmm")</f>
        <v>Oct</v>
      </c>
      <c r="V2801" s="5" t="str">
        <f>TEXT(T2801,"yyyy")</f>
        <v>2013</v>
      </c>
      <c r="W2801" s="5" t="str">
        <f>TEXT(Y2801,"mmm")</f>
        <v>Nov</v>
      </c>
      <c r="X2801" s="1" t="str">
        <f>TEXT(Y2801,"yyyy")</f>
        <v>2013</v>
      </c>
      <c r="Y2801" s="27">
        <f>(((J2801/60)/60)/24)+DATE(1970,1,1)</f>
        <v>41585.915312500001</v>
      </c>
    </row>
    <row r="2802" spans="1:25" ht="32" x14ac:dyDescent="0.2">
      <c r="A2802" s="1">
        <v>837</v>
      </c>
      <c r="B2802" s="7" t="s">
        <v>838</v>
      </c>
      <c r="C2802" s="7" t="s">
        <v>4947</v>
      </c>
      <c r="D2802" s="1">
        <v>2500</v>
      </c>
      <c r="E2802" s="37" t="str">
        <f>VLOOKUP(D2802,'Vlookup Table Bonus Point'!$C$3:$D$26,2,TRUE)</f>
        <v>1000 to 4999</v>
      </c>
      <c r="F2802" s="1">
        <v>3045</v>
      </c>
      <c r="G2802" s="1" t="s">
        <v>8218</v>
      </c>
      <c r="H2802" s="1" t="s">
        <v>8223</v>
      </c>
      <c r="I2802" s="1" t="s">
        <v>8245</v>
      </c>
      <c r="J2802" s="1">
        <v>1398988662</v>
      </c>
      <c r="K2802" s="1">
        <v>1396396662</v>
      </c>
      <c r="L2802" s="1" t="b">
        <v>0</v>
      </c>
      <c r="M2802" s="1">
        <v>62</v>
      </c>
      <c r="N2802" s="1" t="b">
        <v>1</v>
      </c>
      <c r="O2802" s="1" t="s">
        <v>8275</v>
      </c>
      <c r="P2802" s="28">
        <f>F2802/D2802</f>
        <v>1.218</v>
      </c>
      <c r="Q2802" s="29">
        <f>IF(M2802&gt;0,F2802/M2802,0)</f>
        <v>49.112903225806448</v>
      </c>
      <c r="R2802" s="9" t="str">
        <f>LEFT(O2802,SEARCH("/",O2802,1)-1)</f>
        <v>music</v>
      </c>
      <c r="S2802" s="26" t="str">
        <f>RIGHT(O2802,LEN(O2802)-SEARCH("/",O2802,1))</f>
        <v>rock</v>
      </c>
      <c r="T2802" s="27">
        <f>(((K2802/60)/60)/24)+DATE(1970,1,1)</f>
        <v>41730.998402777775</v>
      </c>
      <c r="U2802" s="5" t="str">
        <f>TEXT(T2802,"mmm")</f>
        <v>Apr</v>
      </c>
      <c r="V2802" s="5" t="str">
        <f>TEXT(T2802,"yyyy")</f>
        <v>2014</v>
      </c>
      <c r="W2802" s="5" t="str">
        <f>TEXT(Y2802,"mmm")</f>
        <v>May</v>
      </c>
      <c r="X2802" s="1" t="str">
        <f>TEXT(Y2802,"yyyy")</f>
        <v>2014</v>
      </c>
      <c r="Y2802" s="27">
        <f>(((J2802/60)/60)/24)+DATE(1970,1,1)</f>
        <v>41760.998402777775</v>
      </c>
    </row>
    <row r="2803" spans="1:25" ht="48" x14ac:dyDescent="0.2">
      <c r="A2803" s="1">
        <v>842</v>
      </c>
      <c r="B2803" s="7" t="s">
        <v>843</v>
      </c>
      <c r="C2803" s="7" t="s">
        <v>4952</v>
      </c>
      <c r="D2803" s="1">
        <v>2500</v>
      </c>
      <c r="E2803" s="37" t="str">
        <f>VLOOKUP(D2803,'Vlookup Table Bonus Point'!$C$3:$D$26,2,TRUE)</f>
        <v>1000 to 4999</v>
      </c>
      <c r="F2803" s="1">
        <v>2608</v>
      </c>
      <c r="G2803" s="1" t="s">
        <v>8218</v>
      </c>
      <c r="H2803" s="1" t="s">
        <v>8228</v>
      </c>
      <c r="I2803" s="1" t="s">
        <v>8250</v>
      </c>
      <c r="J2803" s="1">
        <v>1381723140</v>
      </c>
      <c r="K2803" s="1">
        <v>1378735983</v>
      </c>
      <c r="L2803" s="1" t="b">
        <v>1</v>
      </c>
      <c r="M2803" s="1">
        <v>39</v>
      </c>
      <c r="N2803" s="1" t="b">
        <v>1</v>
      </c>
      <c r="O2803" s="1" t="s">
        <v>8276</v>
      </c>
      <c r="P2803" s="28">
        <f>F2803/D2803</f>
        <v>1.0431999999999999</v>
      </c>
      <c r="Q2803" s="29">
        <f>IF(M2803&gt;0,F2803/M2803,0)</f>
        <v>66.871794871794876</v>
      </c>
      <c r="R2803" s="9" t="str">
        <f>LEFT(O2803,SEARCH("/",O2803,1)-1)</f>
        <v>music</v>
      </c>
      <c r="S2803" s="26" t="str">
        <f>RIGHT(O2803,LEN(O2803)-SEARCH("/",O2803,1))</f>
        <v>metal</v>
      </c>
      <c r="T2803" s="27">
        <f>(((K2803/60)/60)/24)+DATE(1970,1,1)</f>
        <v>41526.592395833337</v>
      </c>
      <c r="U2803" s="5" t="str">
        <f>TEXT(T2803,"mmm")</f>
        <v>Sep</v>
      </c>
      <c r="V2803" s="5" t="str">
        <f>TEXT(T2803,"yyyy")</f>
        <v>2013</v>
      </c>
      <c r="W2803" s="5" t="str">
        <f>TEXT(Y2803,"mmm")</f>
        <v>Oct</v>
      </c>
      <c r="X2803" s="1" t="str">
        <f>TEXT(Y2803,"yyyy")</f>
        <v>2013</v>
      </c>
      <c r="Y2803" s="27">
        <f>(((J2803/60)/60)/24)+DATE(1970,1,1)</f>
        <v>41561.165972222225</v>
      </c>
    </row>
    <row r="2804" spans="1:25" ht="48" x14ac:dyDescent="0.2">
      <c r="A2804" s="1">
        <v>898</v>
      </c>
      <c r="B2804" s="7" t="s">
        <v>899</v>
      </c>
      <c r="C2804" s="7" t="s">
        <v>5008</v>
      </c>
      <c r="D2804" s="1">
        <v>2500</v>
      </c>
      <c r="E2804" s="37" t="str">
        <f>VLOOKUP(D2804,'Vlookup Table Bonus Point'!$C$3:$D$26,2,TRUE)</f>
        <v>1000 to 4999</v>
      </c>
      <c r="F2804" s="1">
        <v>70</v>
      </c>
      <c r="G2804" s="1" t="s">
        <v>8220</v>
      </c>
      <c r="H2804" s="1" t="s">
        <v>8223</v>
      </c>
      <c r="I2804" s="1" t="s">
        <v>8245</v>
      </c>
      <c r="J2804" s="1">
        <v>1326651110</v>
      </c>
      <c r="K2804" s="1">
        <v>1322763110</v>
      </c>
      <c r="L2804" s="1" t="b">
        <v>0</v>
      </c>
      <c r="M2804" s="1">
        <v>2</v>
      </c>
      <c r="N2804" s="1" t="b">
        <v>0</v>
      </c>
      <c r="O2804" s="1" t="s">
        <v>8278</v>
      </c>
      <c r="P2804" s="28">
        <f>F2804/D2804</f>
        <v>2.8000000000000001E-2</v>
      </c>
      <c r="Q2804" s="29">
        <f>IF(M2804&gt;0,F2804/M2804,0)</f>
        <v>35</v>
      </c>
      <c r="R2804" s="9" t="str">
        <f>LEFT(O2804,SEARCH("/",O2804,1)-1)</f>
        <v>music</v>
      </c>
      <c r="S2804" s="26" t="str">
        <f>RIGHT(O2804,LEN(O2804)-SEARCH("/",O2804,1))</f>
        <v>indie rock</v>
      </c>
      <c r="T2804" s="27">
        <f>(((K2804/60)/60)/24)+DATE(1970,1,1)</f>
        <v>40878.758217592593</v>
      </c>
      <c r="U2804" s="5" t="str">
        <f>TEXT(T2804,"mmm")</f>
        <v>Dec</v>
      </c>
      <c r="V2804" s="5" t="str">
        <f>TEXT(T2804,"yyyy")</f>
        <v>2011</v>
      </c>
      <c r="W2804" s="5" t="str">
        <f>TEXT(Y2804,"mmm")</f>
        <v>Jan</v>
      </c>
      <c r="X2804" s="1" t="str">
        <f>TEXT(Y2804,"yyyy")</f>
        <v>2012</v>
      </c>
      <c r="Y2804" s="27">
        <f>(((J2804/60)/60)/24)+DATE(1970,1,1)</f>
        <v>40923.758217592593</v>
      </c>
    </row>
    <row r="2805" spans="1:25" ht="48" x14ac:dyDescent="0.2">
      <c r="A2805" s="1">
        <v>908</v>
      </c>
      <c r="B2805" s="7" t="s">
        <v>909</v>
      </c>
      <c r="C2805" s="7" t="s">
        <v>5018</v>
      </c>
      <c r="D2805" s="1">
        <v>2500</v>
      </c>
      <c r="E2805" s="37" t="str">
        <f>VLOOKUP(D2805,'Vlookup Table Bonus Point'!$C$3:$D$26,2,TRUE)</f>
        <v>1000 to 4999</v>
      </c>
      <c r="F2805" s="1">
        <v>0</v>
      </c>
      <c r="G2805" s="1" t="s">
        <v>8220</v>
      </c>
      <c r="H2805" s="1" t="s">
        <v>8223</v>
      </c>
      <c r="I2805" s="1" t="s">
        <v>8245</v>
      </c>
      <c r="J2805" s="1">
        <v>1280206740</v>
      </c>
      <c r="K2805" s="1">
        <v>1276283655</v>
      </c>
      <c r="L2805" s="1" t="b">
        <v>0</v>
      </c>
      <c r="M2805" s="1">
        <v>0</v>
      </c>
      <c r="N2805" s="1" t="b">
        <v>0</v>
      </c>
      <c r="O2805" s="1" t="s">
        <v>8277</v>
      </c>
      <c r="P2805" s="28">
        <f>F2805/D2805</f>
        <v>0</v>
      </c>
      <c r="Q2805" s="29">
        <f>IF(M2805&gt;0,F2805/M2805,0)</f>
        <v>0</v>
      </c>
      <c r="R2805" s="9" t="str">
        <f>LEFT(O2805,SEARCH("/",O2805,1)-1)</f>
        <v>music</v>
      </c>
      <c r="S2805" s="26" t="str">
        <f>RIGHT(O2805,LEN(O2805)-SEARCH("/",O2805,1))</f>
        <v>jazz</v>
      </c>
      <c r="T2805" s="27">
        <f>(((K2805/60)/60)/24)+DATE(1970,1,1)</f>
        <v>40340.801562499997</v>
      </c>
      <c r="U2805" s="5" t="str">
        <f>TEXT(T2805,"mmm")</f>
        <v>Jun</v>
      </c>
      <c r="V2805" s="5" t="str">
        <f>TEXT(T2805,"yyyy")</f>
        <v>2010</v>
      </c>
      <c r="W2805" s="5" t="str">
        <f>TEXT(Y2805,"mmm")</f>
        <v>Jul</v>
      </c>
      <c r="X2805" s="1" t="str">
        <f>TEXT(Y2805,"yyyy")</f>
        <v>2010</v>
      </c>
      <c r="Y2805" s="27">
        <f>(((J2805/60)/60)/24)+DATE(1970,1,1)</f>
        <v>40386.207638888889</v>
      </c>
    </row>
    <row r="2806" spans="1:25" ht="48" x14ac:dyDescent="0.2">
      <c r="A2806" s="1">
        <v>962</v>
      </c>
      <c r="B2806" s="7" t="s">
        <v>963</v>
      </c>
      <c r="C2806" s="7" t="s">
        <v>5072</v>
      </c>
      <c r="D2806" s="1">
        <v>2500</v>
      </c>
      <c r="E2806" s="37" t="str">
        <f>VLOOKUP(D2806,'Vlookup Table Bonus Point'!$C$3:$D$26,2,TRUE)</f>
        <v>1000 to 4999</v>
      </c>
      <c r="F2806" s="1">
        <v>712</v>
      </c>
      <c r="G2806" s="1" t="s">
        <v>8220</v>
      </c>
      <c r="H2806" s="1" t="s">
        <v>8223</v>
      </c>
      <c r="I2806" s="1" t="s">
        <v>8245</v>
      </c>
      <c r="J2806" s="1">
        <v>1455210353</v>
      </c>
      <c r="K2806" s="1">
        <v>1451927153</v>
      </c>
      <c r="L2806" s="1" t="b">
        <v>0</v>
      </c>
      <c r="M2806" s="1">
        <v>37</v>
      </c>
      <c r="N2806" s="1" t="b">
        <v>0</v>
      </c>
      <c r="O2806" s="1" t="s">
        <v>8272</v>
      </c>
      <c r="P2806" s="28">
        <f>F2806/D2806</f>
        <v>0.2848</v>
      </c>
      <c r="Q2806" s="29">
        <f>IF(M2806&gt;0,F2806/M2806,0)</f>
        <v>19.243243243243242</v>
      </c>
      <c r="R2806" s="9" t="str">
        <f>LEFT(O2806,SEARCH("/",O2806,1)-1)</f>
        <v>technology</v>
      </c>
      <c r="S2806" s="26" t="str">
        <f>RIGHT(O2806,LEN(O2806)-SEARCH("/",O2806,1))</f>
        <v>wearables</v>
      </c>
      <c r="T2806" s="27">
        <f>(((K2806/60)/60)/24)+DATE(1970,1,1)</f>
        <v>42373.712418981479</v>
      </c>
      <c r="U2806" s="5" t="str">
        <f>TEXT(T2806,"mmm")</f>
        <v>Jan</v>
      </c>
      <c r="V2806" s="5" t="str">
        <f>TEXT(T2806,"yyyy")</f>
        <v>2016</v>
      </c>
      <c r="W2806" s="5" t="str">
        <f>TEXT(Y2806,"mmm")</f>
        <v>Feb</v>
      </c>
      <c r="X2806" s="1" t="str">
        <f>TEXT(Y2806,"yyyy")</f>
        <v>2016</v>
      </c>
      <c r="Y2806" s="27">
        <f>(((J2806/60)/60)/24)+DATE(1970,1,1)</f>
        <v>42411.712418981479</v>
      </c>
    </row>
    <row r="2807" spans="1:25" ht="16" x14ac:dyDescent="0.2">
      <c r="A2807" s="1">
        <v>1050</v>
      </c>
      <c r="B2807" s="7" t="s">
        <v>1051</v>
      </c>
      <c r="C2807" s="7" t="s">
        <v>5160</v>
      </c>
      <c r="D2807" s="1">
        <v>2500</v>
      </c>
      <c r="E2807" s="37" t="str">
        <f>VLOOKUP(D2807,'Vlookup Table Bonus Point'!$C$3:$D$26,2,TRUE)</f>
        <v>1000 to 4999</v>
      </c>
      <c r="F2807" s="1">
        <v>0</v>
      </c>
      <c r="G2807" s="1" t="s">
        <v>8219</v>
      </c>
      <c r="H2807" s="1" t="s">
        <v>8223</v>
      </c>
      <c r="I2807" s="1" t="s">
        <v>8245</v>
      </c>
      <c r="J2807" s="1">
        <v>1442257677</v>
      </c>
      <c r="K2807" s="1">
        <v>1439665677</v>
      </c>
      <c r="L2807" s="1" t="b">
        <v>0</v>
      </c>
      <c r="M2807" s="1">
        <v>0</v>
      </c>
      <c r="N2807" s="1" t="b">
        <v>0</v>
      </c>
      <c r="O2807" s="1" t="s">
        <v>8280</v>
      </c>
      <c r="P2807" s="28">
        <f>F2807/D2807</f>
        <v>0</v>
      </c>
      <c r="Q2807" s="29">
        <f>IF(M2807&gt;0,F2807/M2807,0)</f>
        <v>0</v>
      </c>
      <c r="R2807" s="9" t="str">
        <f>LEFT(O2807,SEARCH("/",O2807,1)-1)</f>
        <v>journalism</v>
      </c>
      <c r="S2807" s="26" t="str">
        <f>RIGHT(O2807,LEN(O2807)-SEARCH("/",O2807,1))</f>
        <v>audio</v>
      </c>
      <c r="T2807" s="27">
        <f>(((K2807/60)/60)/24)+DATE(1970,1,1)</f>
        <v>42231.7971875</v>
      </c>
      <c r="U2807" s="5" t="str">
        <f>TEXT(T2807,"mmm")</f>
        <v>Aug</v>
      </c>
      <c r="V2807" s="5" t="str">
        <f>TEXT(T2807,"yyyy")</f>
        <v>2015</v>
      </c>
      <c r="W2807" s="5" t="str">
        <f>TEXT(Y2807,"mmm")</f>
        <v>Sep</v>
      </c>
      <c r="X2807" s="1" t="str">
        <f>TEXT(Y2807,"yyyy")</f>
        <v>2015</v>
      </c>
      <c r="Y2807" s="27">
        <f>(((J2807/60)/60)/24)+DATE(1970,1,1)</f>
        <v>42261.7971875</v>
      </c>
    </row>
    <row r="2808" spans="1:25" ht="48" x14ac:dyDescent="0.2">
      <c r="A2808" s="1">
        <v>1054</v>
      </c>
      <c r="B2808" s="7" t="s">
        <v>1055</v>
      </c>
      <c r="C2808" s="7" t="s">
        <v>5164</v>
      </c>
      <c r="D2808" s="1">
        <v>2500</v>
      </c>
      <c r="E2808" s="37" t="str">
        <f>VLOOKUP(D2808,'Vlookup Table Bonus Point'!$C$3:$D$26,2,TRUE)</f>
        <v>1000 to 4999</v>
      </c>
      <c r="F2808" s="1">
        <v>0</v>
      </c>
      <c r="G2808" s="1" t="s">
        <v>8219</v>
      </c>
      <c r="H2808" s="1" t="s">
        <v>8223</v>
      </c>
      <c r="I2808" s="1" t="s">
        <v>8245</v>
      </c>
      <c r="J2808" s="1">
        <v>1407708000</v>
      </c>
      <c r="K2808" s="1">
        <v>1405110399</v>
      </c>
      <c r="L2808" s="1" t="b">
        <v>0</v>
      </c>
      <c r="M2808" s="1">
        <v>0</v>
      </c>
      <c r="N2808" s="1" t="b">
        <v>0</v>
      </c>
      <c r="O2808" s="1" t="s">
        <v>8280</v>
      </c>
      <c r="P2808" s="28">
        <f>F2808/D2808</f>
        <v>0</v>
      </c>
      <c r="Q2808" s="29">
        <f>IF(M2808&gt;0,F2808/M2808,0)</f>
        <v>0</v>
      </c>
      <c r="R2808" s="9" t="str">
        <f>LEFT(O2808,SEARCH("/",O2808,1)-1)</f>
        <v>journalism</v>
      </c>
      <c r="S2808" s="26" t="str">
        <f>RIGHT(O2808,LEN(O2808)-SEARCH("/",O2808,1))</f>
        <v>audio</v>
      </c>
      <c r="T2808" s="27">
        <f>(((K2808/60)/60)/24)+DATE(1970,1,1)</f>
        <v>41831.851840277777</v>
      </c>
      <c r="U2808" s="5" t="str">
        <f>TEXT(T2808,"mmm")</f>
        <v>Jul</v>
      </c>
      <c r="V2808" s="5" t="str">
        <f>TEXT(T2808,"yyyy")</f>
        <v>2014</v>
      </c>
      <c r="W2808" s="5" t="str">
        <f>TEXT(Y2808,"mmm")</f>
        <v>Aug</v>
      </c>
      <c r="X2808" s="1" t="str">
        <f>TEXT(Y2808,"yyyy")</f>
        <v>2014</v>
      </c>
      <c r="Y2808" s="27">
        <f>(((J2808/60)/60)/24)+DATE(1970,1,1)</f>
        <v>41861.916666666664</v>
      </c>
    </row>
    <row r="2809" spans="1:25" ht="48" x14ac:dyDescent="0.2">
      <c r="A2809" s="1">
        <v>1111</v>
      </c>
      <c r="B2809" s="7" t="s">
        <v>1112</v>
      </c>
      <c r="C2809" s="7" t="s">
        <v>5221</v>
      </c>
      <c r="D2809" s="1">
        <v>2500</v>
      </c>
      <c r="E2809" s="37" t="str">
        <f>VLOOKUP(D2809,'Vlookup Table Bonus Point'!$C$3:$D$26,2,TRUE)</f>
        <v>1000 to 4999</v>
      </c>
      <c r="F2809" s="1">
        <v>1</v>
      </c>
      <c r="G2809" s="1" t="s">
        <v>8220</v>
      </c>
      <c r="H2809" s="1" t="s">
        <v>8223</v>
      </c>
      <c r="I2809" s="1" t="s">
        <v>8245</v>
      </c>
      <c r="J2809" s="1">
        <v>1452228790</v>
      </c>
      <c r="K2809" s="1">
        <v>1449636790</v>
      </c>
      <c r="L2809" s="1" t="b">
        <v>0</v>
      </c>
      <c r="M2809" s="1">
        <v>1</v>
      </c>
      <c r="N2809" s="1" t="b">
        <v>0</v>
      </c>
      <c r="O2809" s="1" t="s">
        <v>8281</v>
      </c>
      <c r="P2809" s="28">
        <f>F2809/D2809</f>
        <v>4.0000000000000002E-4</v>
      </c>
      <c r="Q2809" s="29">
        <f>IF(M2809&gt;0,F2809/M2809,0)</f>
        <v>1</v>
      </c>
      <c r="R2809" s="9" t="str">
        <f>LEFT(O2809,SEARCH("/",O2809,1)-1)</f>
        <v>games</v>
      </c>
      <c r="S2809" s="26" t="str">
        <f>RIGHT(O2809,LEN(O2809)-SEARCH("/",O2809,1))</f>
        <v>video games</v>
      </c>
      <c r="T2809" s="27">
        <f>(((K2809/60)/60)/24)+DATE(1970,1,1)</f>
        <v>42347.203587962969</v>
      </c>
      <c r="U2809" s="5" t="str">
        <f>TEXT(T2809,"mmm")</f>
        <v>Dec</v>
      </c>
      <c r="V2809" s="5" t="str">
        <f>TEXT(T2809,"yyyy")</f>
        <v>2015</v>
      </c>
      <c r="W2809" s="5" t="str">
        <f>TEXT(Y2809,"mmm")</f>
        <v>Jan</v>
      </c>
      <c r="X2809" s="1" t="str">
        <f>TEXT(Y2809,"yyyy")</f>
        <v>2016</v>
      </c>
      <c r="Y2809" s="27">
        <f>(((J2809/60)/60)/24)+DATE(1970,1,1)</f>
        <v>42377.203587962969</v>
      </c>
    </row>
    <row r="2810" spans="1:25" ht="32" x14ac:dyDescent="0.2">
      <c r="A2810" s="1">
        <v>1150</v>
      </c>
      <c r="B2810" s="7" t="s">
        <v>1151</v>
      </c>
      <c r="C2810" s="7" t="s">
        <v>5260</v>
      </c>
      <c r="D2810" s="1">
        <v>2500</v>
      </c>
      <c r="E2810" s="37" t="str">
        <f>VLOOKUP(D2810,'Vlookup Table Bonus Point'!$C$3:$D$26,2,TRUE)</f>
        <v>1000 to 4999</v>
      </c>
      <c r="F2810" s="1">
        <v>252</v>
      </c>
      <c r="G2810" s="1" t="s">
        <v>8220</v>
      </c>
      <c r="H2810" s="1" t="s">
        <v>8223</v>
      </c>
      <c r="I2810" s="1" t="s">
        <v>8245</v>
      </c>
      <c r="J2810" s="1">
        <v>1452293675</v>
      </c>
      <c r="K2810" s="1">
        <v>1447109675</v>
      </c>
      <c r="L2810" s="1" t="b">
        <v>0</v>
      </c>
      <c r="M2810" s="1">
        <v>6</v>
      </c>
      <c r="N2810" s="1" t="b">
        <v>0</v>
      </c>
      <c r="O2810" s="1" t="s">
        <v>8283</v>
      </c>
      <c r="P2810" s="28">
        <f>F2810/D2810</f>
        <v>0.1008</v>
      </c>
      <c r="Q2810" s="29">
        <f>IF(M2810&gt;0,F2810/M2810,0)</f>
        <v>42</v>
      </c>
      <c r="R2810" s="9" t="str">
        <f>LEFT(O2810,SEARCH("/",O2810,1)-1)</f>
        <v>food</v>
      </c>
      <c r="S2810" s="26" t="str">
        <f>RIGHT(O2810,LEN(O2810)-SEARCH("/",O2810,1))</f>
        <v>food trucks</v>
      </c>
      <c r="T2810" s="27">
        <f>(((K2810/60)/60)/24)+DATE(1970,1,1)</f>
        <v>42317.954571759255</v>
      </c>
      <c r="U2810" s="5" t="str">
        <f>TEXT(T2810,"mmm")</f>
        <v>Nov</v>
      </c>
      <c r="V2810" s="5" t="str">
        <f>TEXT(T2810,"yyyy")</f>
        <v>2015</v>
      </c>
      <c r="W2810" s="5" t="str">
        <f>TEXT(Y2810,"mmm")</f>
        <v>Jan</v>
      </c>
      <c r="X2810" s="1" t="str">
        <f>TEXT(Y2810,"yyyy")</f>
        <v>2016</v>
      </c>
      <c r="Y2810" s="27">
        <f>(((J2810/60)/60)/24)+DATE(1970,1,1)</f>
        <v>42377.954571759255</v>
      </c>
    </row>
    <row r="2811" spans="1:25" ht="48" x14ac:dyDescent="0.2">
      <c r="A2811" s="1">
        <v>1183</v>
      </c>
      <c r="B2811" s="7" t="s">
        <v>1184</v>
      </c>
      <c r="C2811" s="7" t="s">
        <v>5293</v>
      </c>
      <c r="D2811" s="1">
        <v>2500</v>
      </c>
      <c r="E2811" s="37" t="str">
        <f>VLOOKUP(D2811,'Vlookup Table Bonus Point'!$C$3:$D$26,2,TRUE)</f>
        <v>1000 to 4999</v>
      </c>
      <c r="F2811" s="1">
        <v>100</v>
      </c>
      <c r="G2811" s="1" t="s">
        <v>8220</v>
      </c>
      <c r="H2811" s="1" t="s">
        <v>8223</v>
      </c>
      <c r="I2811" s="1" t="s">
        <v>8245</v>
      </c>
      <c r="J2811" s="1">
        <v>1478059140</v>
      </c>
      <c r="K2811" s="1">
        <v>1476391223</v>
      </c>
      <c r="L2811" s="1" t="b">
        <v>0</v>
      </c>
      <c r="M2811" s="1">
        <v>3</v>
      </c>
      <c r="N2811" s="1" t="b">
        <v>0</v>
      </c>
      <c r="O2811" s="1" t="s">
        <v>8283</v>
      </c>
      <c r="P2811" s="28">
        <f>F2811/D2811</f>
        <v>0.04</v>
      </c>
      <c r="Q2811" s="29">
        <f>IF(M2811&gt;0,F2811/M2811,0)</f>
        <v>33.333333333333336</v>
      </c>
      <c r="R2811" s="9" t="str">
        <f>LEFT(O2811,SEARCH("/",O2811,1)-1)</f>
        <v>food</v>
      </c>
      <c r="S2811" s="26" t="str">
        <f>RIGHT(O2811,LEN(O2811)-SEARCH("/",O2811,1))</f>
        <v>food trucks</v>
      </c>
      <c r="T2811" s="27">
        <f>(((K2811/60)/60)/24)+DATE(1970,1,1)</f>
        <v>42656.86137731481</v>
      </c>
      <c r="U2811" s="5" t="str">
        <f>TEXT(T2811,"mmm")</f>
        <v>Oct</v>
      </c>
      <c r="V2811" s="5" t="str">
        <f>TEXT(T2811,"yyyy")</f>
        <v>2016</v>
      </c>
      <c r="W2811" s="5" t="str">
        <f>TEXT(Y2811,"mmm")</f>
        <v>Nov</v>
      </c>
      <c r="X2811" s="1" t="str">
        <f>TEXT(Y2811,"yyyy")</f>
        <v>2016</v>
      </c>
      <c r="Y2811" s="27">
        <f>(((J2811/60)/60)/24)+DATE(1970,1,1)</f>
        <v>42676.165972222225</v>
      </c>
    </row>
    <row r="2812" spans="1:25" ht="48" x14ac:dyDescent="0.2">
      <c r="A2812" s="1">
        <v>1212</v>
      </c>
      <c r="B2812" s="7" t="s">
        <v>1213</v>
      </c>
      <c r="C2812" s="7" t="s">
        <v>5322</v>
      </c>
      <c r="D2812" s="1">
        <v>2500</v>
      </c>
      <c r="E2812" s="37" t="str">
        <f>VLOOKUP(D2812,'Vlookup Table Bonus Point'!$C$3:$D$26,2,TRUE)</f>
        <v>1000 to 4999</v>
      </c>
      <c r="F2812" s="1">
        <v>3226</v>
      </c>
      <c r="G2812" s="1" t="s">
        <v>8218</v>
      </c>
      <c r="H2812" s="1" t="s">
        <v>8223</v>
      </c>
      <c r="I2812" s="1" t="s">
        <v>8245</v>
      </c>
      <c r="J2812" s="1">
        <v>1448586000</v>
      </c>
      <c r="K2812" s="1">
        <v>1447195695</v>
      </c>
      <c r="L2812" s="1" t="b">
        <v>0</v>
      </c>
      <c r="M2812" s="1">
        <v>83</v>
      </c>
      <c r="N2812" s="1" t="b">
        <v>1</v>
      </c>
      <c r="O2812" s="1" t="s">
        <v>8284</v>
      </c>
      <c r="P2812" s="28">
        <f>F2812/D2812</f>
        <v>1.2904</v>
      </c>
      <c r="Q2812" s="29">
        <f>IF(M2812&gt;0,F2812/M2812,0)</f>
        <v>38.867469879518069</v>
      </c>
      <c r="R2812" s="9" t="str">
        <f>LEFT(O2812,SEARCH("/",O2812,1)-1)</f>
        <v>photography</v>
      </c>
      <c r="S2812" s="26" t="str">
        <f>RIGHT(O2812,LEN(O2812)-SEARCH("/",O2812,1))</f>
        <v>photobooks</v>
      </c>
      <c r="T2812" s="27">
        <f>(((K2812/60)/60)/24)+DATE(1970,1,1)</f>
        <v>42318.950173611112</v>
      </c>
      <c r="U2812" s="5" t="str">
        <f>TEXT(T2812,"mmm")</f>
        <v>Nov</v>
      </c>
      <c r="V2812" s="5" t="str">
        <f>TEXT(T2812,"yyyy")</f>
        <v>2015</v>
      </c>
      <c r="W2812" s="5" t="str">
        <f>TEXT(Y2812,"mmm")</f>
        <v>Nov</v>
      </c>
      <c r="X2812" s="1" t="str">
        <f>TEXT(Y2812,"yyyy")</f>
        <v>2015</v>
      </c>
      <c r="Y2812" s="27">
        <f>(((J2812/60)/60)/24)+DATE(1970,1,1)</f>
        <v>42335.041666666672</v>
      </c>
    </row>
    <row r="2813" spans="1:25" ht="16" x14ac:dyDescent="0.2">
      <c r="A2813" s="1">
        <v>1236</v>
      </c>
      <c r="B2813" s="7" t="s">
        <v>1237</v>
      </c>
      <c r="C2813" s="7" t="s">
        <v>5346</v>
      </c>
      <c r="D2813" s="1">
        <v>2500</v>
      </c>
      <c r="E2813" s="37" t="str">
        <f>VLOOKUP(D2813,'Vlookup Table Bonus Point'!$C$3:$D$26,2,TRUE)</f>
        <v>1000 to 4999</v>
      </c>
      <c r="F2813" s="1">
        <v>0</v>
      </c>
      <c r="G2813" s="1" t="s">
        <v>8219</v>
      </c>
      <c r="H2813" s="1" t="s">
        <v>8223</v>
      </c>
      <c r="I2813" s="1" t="s">
        <v>8245</v>
      </c>
      <c r="J2813" s="1">
        <v>1343491200</v>
      </c>
      <c r="K2813" s="1">
        <v>1342801164</v>
      </c>
      <c r="L2813" s="1" t="b">
        <v>0</v>
      </c>
      <c r="M2813" s="1">
        <v>0</v>
      </c>
      <c r="N2813" s="1" t="b">
        <v>0</v>
      </c>
      <c r="O2813" s="1" t="s">
        <v>8285</v>
      </c>
      <c r="P2813" s="28">
        <f>F2813/D2813</f>
        <v>0</v>
      </c>
      <c r="Q2813" s="29">
        <f>IF(M2813&gt;0,F2813/M2813,0)</f>
        <v>0</v>
      </c>
      <c r="R2813" s="9" t="str">
        <f>LEFT(O2813,SEARCH("/",O2813,1)-1)</f>
        <v>music</v>
      </c>
      <c r="S2813" s="26" t="str">
        <f>RIGHT(O2813,LEN(O2813)-SEARCH("/",O2813,1))</f>
        <v>world music</v>
      </c>
      <c r="T2813" s="27">
        <f>(((K2813/60)/60)/24)+DATE(1970,1,1)</f>
        <v>41110.680138888885</v>
      </c>
      <c r="U2813" s="5" t="str">
        <f>TEXT(T2813,"mmm")</f>
        <v>Jul</v>
      </c>
      <c r="V2813" s="5" t="str">
        <f>TEXT(T2813,"yyyy")</f>
        <v>2012</v>
      </c>
      <c r="W2813" s="5" t="str">
        <f>TEXT(Y2813,"mmm")</f>
        <v>Jul</v>
      </c>
      <c r="X2813" s="1" t="str">
        <f>TEXT(Y2813,"yyyy")</f>
        <v>2012</v>
      </c>
      <c r="Y2813" s="27">
        <f>(((J2813/60)/60)/24)+DATE(1970,1,1)</f>
        <v>41118.666666666664</v>
      </c>
    </row>
    <row r="2814" spans="1:25" ht="32" x14ac:dyDescent="0.2">
      <c r="A2814" s="1">
        <v>1239</v>
      </c>
      <c r="B2814" s="7" t="s">
        <v>1240</v>
      </c>
      <c r="C2814" s="7" t="s">
        <v>5349</v>
      </c>
      <c r="D2814" s="1">
        <v>2500</v>
      </c>
      <c r="E2814" s="37" t="str">
        <f>VLOOKUP(D2814,'Vlookup Table Bonus Point'!$C$3:$D$26,2,TRUE)</f>
        <v>1000 to 4999</v>
      </c>
      <c r="F2814" s="1">
        <v>0</v>
      </c>
      <c r="G2814" s="1" t="s">
        <v>8219</v>
      </c>
      <c r="H2814" s="1" t="s">
        <v>8223</v>
      </c>
      <c r="I2814" s="1" t="s">
        <v>8245</v>
      </c>
      <c r="J2814" s="1">
        <v>1325804767</v>
      </c>
      <c r="K2814" s="1">
        <v>1323212767</v>
      </c>
      <c r="L2814" s="1" t="b">
        <v>0</v>
      </c>
      <c r="M2814" s="1">
        <v>0</v>
      </c>
      <c r="N2814" s="1" t="b">
        <v>0</v>
      </c>
      <c r="O2814" s="1" t="s">
        <v>8285</v>
      </c>
      <c r="P2814" s="28">
        <f>F2814/D2814</f>
        <v>0</v>
      </c>
      <c r="Q2814" s="29">
        <f>IF(M2814&gt;0,F2814/M2814,0)</f>
        <v>0</v>
      </c>
      <c r="R2814" s="9" t="str">
        <f>LEFT(O2814,SEARCH("/",O2814,1)-1)</f>
        <v>music</v>
      </c>
      <c r="S2814" s="26" t="str">
        <f>RIGHT(O2814,LEN(O2814)-SEARCH("/",O2814,1))</f>
        <v>world music</v>
      </c>
      <c r="T2814" s="27">
        <f>(((K2814/60)/60)/24)+DATE(1970,1,1)</f>
        <v>40883.962581018517</v>
      </c>
      <c r="U2814" s="5" t="str">
        <f>TEXT(T2814,"mmm")</f>
        <v>Dec</v>
      </c>
      <c r="V2814" s="5" t="str">
        <f>TEXT(T2814,"yyyy")</f>
        <v>2011</v>
      </c>
      <c r="W2814" s="5" t="str">
        <f>TEXT(Y2814,"mmm")</f>
        <v>Jan</v>
      </c>
      <c r="X2814" s="1" t="str">
        <f>TEXT(Y2814,"yyyy")</f>
        <v>2012</v>
      </c>
      <c r="Y2814" s="27">
        <f>(((J2814/60)/60)/24)+DATE(1970,1,1)</f>
        <v>40913.962581018517</v>
      </c>
    </row>
    <row r="2815" spans="1:25" ht="32" x14ac:dyDescent="0.2">
      <c r="A2815" s="1">
        <v>1248</v>
      </c>
      <c r="B2815" s="7" t="s">
        <v>1249</v>
      </c>
      <c r="C2815" s="7" t="s">
        <v>5358</v>
      </c>
      <c r="D2815" s="1">
        <v>2500</v>
      </c>
      <c r="E2815" s="37" t="str">
        <f>VLOOKUP(D2815,'Vlookup Table Bonus Point'!$C$3:$D$26,2,TRUE)</f>
        <v>1000 to 4999</v>
      </c>
      <c r="F2815" s="1">
        <v>3791</v>
      </c>
      <c r="G2815" s="1" t="s">
        <v>8218</v>
      </c>
      <c r="H2815" s="1" t="s">
        <v>8223</v>
      </c>
      <c r="I2815" s="1" t="s">
        <v>8245</v>
      </c>
      <c r="J2815" s="1">
        <v>1402642740</v>
      </c>
      <c r="K2815" s="1">
        <v>1399563953</v>
      </c>
      <c r="L2815" s="1" t="b">
        <v>1</v>
      </c>
      <c r="M2815" s="1">
        <v>59</v>
      </c>
      <c r="N2815" s="1" t="b">
        <v>1</v>
      </c>
      <c r="O2815" s="1" t="s">
        <v>8275</v>
      </c>
      <c r="P2815" s="28">
        <f>F2815/D2815</f>
        <v>1.5164</v>
      </c>
      <c r="Q2815" s="29">
        <f>IF(M2815&gt;0,F2815/M2815,0)</f>
        <v>64.254237288135599</v>
      </c>
      <c r="R2815" s="9" t="str">
        <f>LEFT(O2815,SEARCH("/",O2815,1)-1)</f>
        <v>music</v>
      </c>
      <c r="S2815" s="26" t="str">
        <f>RIGHT(O2815,LEN(O2815)-SEARCH("/",O2815,1))</f>
        <v>rock</v>
      </c>
      <c r="T2815" s="27">
        <f>(((K2815/60)/60)/24)+DATE(1970,1,1)</f>
        <v>41767.656863425924</v>
      </c>
      <c r="U2815" s="5" t="str">
        <f>TEXT(T2815,"mmm")</f>
        <v>May</v>
      </c>
      <c r="V2815" s="5" t="str">
        <f>TEXT(T2815,"yyyy")</f>
        <v>2014</v>
      </c>
      <c r="W2815" s="5" t="str">
        <f>TEXT(Y2815,"mmm")</f>
        <v>Jun</v>
      </c>
      <c r="X2815" s="1" t="str">
        <f>TEXT(Y2815,"yyyy")</f>
        <v>2014</v>
      </c>
      <c r="Y2815" s="27">
        <f>(((J2815/60)/60)/24)+DATE(1970,1,1)</f>
        <v>41803.290972222225</v>
      </c>
    </row>
    <row r="2816" spans="1:25" ht="32" x14ac:dyDescent="0.2">
      <c r="A2816" s="1">
        <v>1259</v>
      </c>
      <c r="B2816" s="7" t="s">
        <v>1260</v>
      </c>
      <c r="C2816" s="7" t="s">
        <v>5369</v>
      </c>
      <c r="D2816" s="1">
        <v>2500</v>
      </c>
      <c r="E2816" s="37" t="str">
        <f>VLOOKUP(D2816,'Vlookup Table Bonus Point'!$C$3:$D$26,2,TRUE)</f>
        <v>1000 to 4999</v>
      </c>
      <c r="F2816" s="1">
        <v>2606</v>
      </c>
      <c r="G2816" s="1" t="s">
        <v>8218</v>
      </c>
      <c r="H2816" s="1" t="s">
        <v>8223</v>
      </c>
      <c r="I2816" s="1" t="s">
        <v>8245</v>
      </c>
      <c r="J2816" s="1">
        <v>1402286340</v>
      </c>
      <c r="K2816" s="1">
        <v>1399504664</v>
      </c>
      <c r="L2816" s="1" t="b">
        <v>1</v>
      </c>
      <c r="M2816" s="1">
        <v>96</v>
      </c>
      <c r="N2816" s="1" t="b">
        <v>1</v>
      </c>
      <c r="O2816" s="1" t="s">
        <v>8275</v>
      </c>
      <c r="P2816" s="28">
        <f>F2816/D2816</f>
        <v>1.0424</v>
      </c>
      <c r="Q2816" s="29">
        <f>IF(M2816&gt;0,F2816/M2816,0)</f>
        <v>27.145833333333332</v>
      </c>
      <c r="R2816" s="9" t="str">
        <f>LEFT(O2816,SEARCH("/",O2816,1)-1)</f>
        <v>music</v>
      </c>
      <c r="S2816" s="26" t="str">
        <f>RIGHT(O2816,LEN(O2816)-SEARCH("/",O2816,1))</f>
        <v>rock</v>
      </c>
      <c r="T2816" s="27">
        <f>(((K2816/60)/60)/24)+DATE(1970,1,1)</f>
        <v>41766.970648148148</v>
      </c>
      <c r="U2816" s="5" t="str">
        <f>TEXT(T2816,"mmm")</f>
        <v>May</v>
      </c>
      <c r="V2816" s="5" t="str">
        <f>TEXT(T2816,"yyyy")</f>
        <v>2014</v>
      </c>
      <c r="W2816" s="5" t="str">
        <f>TEXT(Y2816,"mmm")</f>
        <v>Jun</v>
      </c>
      <c r="X2816" s="1" t="str">
        <f>TEXT(Y2816,"yyyy")</f>
        <v>2014</v>
      </c>
      <c r="Y2816" s="27">
        <f>(((J2816/60)/60)/24)+DATE(1970,1,1)</f>
        <v>41799.165972222225</v>
      </c>
    </row>
    <row r="2817" spans="1:25" ht="48" x14ac:dyDescent="0.2">
      <c r="A2817" s="1">
        <v>1295</v>
      </c>
      <c r="B2817" s="7" t="s">
        <v>1296</v>
      </c>
      <c r="C2817" s="7" t="s">
        <v>5405</v>
      </c>
      <c r="D2817" s="1">
        <v>2500</v>
      </c>
      <c r="E2817" s="37" t="str">
        <f>VLOOKUP(D2817,'Vlookup Table Bonus Point'!$C$3:$D$26,2,TRUE)</f>
        <v>1000 to 4999</v>
      </c>
      <c r="F2817" s="1">
        <v>2549</v>
      </c>
      <c r="G2817" s="1" t="s">
        <v>8218</v>
      </c>
      <c r="H2817" s="1" t="s">
        <v>8224</v>
      </c>
      <c r="I2817" s="1" t="s">
        <v>8246</v>
      </c>
      <c r="J2817" s="1">
        <v>1438189200</v>
      </c>
      <c r="K2817" s="1">
        <v>1435585497</v>
      </c>
      <c r="L2817" s="1" t="b">
        <v>0</v>
      </c>
      <c r="M2817" s="1">
        <v>64</v>
      </c>
      <c r="N2817" s="1" t="b">
        <v>1</v>
      </c>
      <c r="O2817" s="1" t="s">
        <v>8270</v>
      </c>
      <c r="P2817" s="28">
        <f>F2817/D2817</f>
        <v>1.0196000000000001</v>
      </c>
      <c r="Q2817" s="29">
        <f>IF(M2817&gt;0,F2817/M2817,0)</f>
        <v>39.828125</v>
      </c>
      <c r="R2817" s="9" t="str">
        <f>LEFT(O2817,SEARCH("/",O2817,1)-1)</f>
        <v>theater</v>
      </c>
      <c r="S2817" s="26" t="str">
        <f>RIGHT(O2817,LEN(O2817)-SEARCH("/",O2817,1))</f>
        <v>plays</v>
      </c>
      <c r="T2817" s="27">
        <f>(((K2817/60)/60)/24)+DATE(1970,1,1)</f>
        <v>42184.572881944448</v>
      </c>
      <c r="U2817" s="5" t="str">
        <f>TEXT(T2817,"mmm")</f>
        <v>Jun</v>
      </c>
      <c r="V2817" s="5" t="str">
        <f>TEXT(T2817,"yyyy")</f>
        <v>2015</v>
      </c>
      <c r="W2817" s="5" t="str">
        <f>TEXT(Y2817,"mmm")</f>
        <v>Jul</v>
      </c>
      <c r="X2817" s="1" t="str">
        <f>TEXT(Y2817,"yyyy")</f>
        <v>2015</v>
      </c>
      <c r="Y2817" s="27">
        <f>(((J2817/60)/60)/24)+DATE(1970,1,1)</f>
        <v>42214.708333333328</v>
      </c>
    </row>
    <row r="2818" spans="1:25" ht="48" x14ac:dyDescent="0.2">
      <c r="A2818" s="1">
        <v>1302</v>
      </c>
      <c r="B2818" s="7" t="s">
        <v>1303</v>
      </c>
      <c r="C2818" s="7" t="s">
        <v>5412</v>
      </c>
      <c r="D2818" s="1">
        <v>2500</v>
      </c>
      <c r="E2818" s="37" t="str">
        <f>VLOOKUP(D2818,'Vlookup Table Bonus Point'!$C$3:$D$26,2,TRUE)</f>
        <v>1000 to 4999</v>
      </c>
      <c r="F2818" s="1">
        <v>2500</v>
      </c>
      <c r="G2818" s="1" t="s">
        <v>8218</v>
      </c>
      <c r="H2818" s="1" t="s">
        <v>8223</v>
      </c>
      <c r="I2818" s="1" t="s">
        <v>8245</v>
      </c>
      <c r="J2818" s="1">
        <v>1480559011</v>
      </c>
      <c r="K2818" s="1">
        <v>1477963411</v>
      </c>
      <c r="L2818" s="1" t="b">
        <v>0</v>
      </c>
      <c r="M2818" s="1">
        <v>50</v>
      </c>
      <c r="N2818" s="1" t="b">
        <v>1</v>
      </c>
      <c r="O2818" s="1" t="s">
        <v>8270</v>
      </c>
      <c r="P2818" s="28">
        <f>F2818/D2818</f>
        <v>1</v>
      </c>
      <c r="Q2818" s="29">
        <f>IF(M2818&gt;0,F2818/M2818,0)</f>
        <v>50</v>
      </c>
      <c r="R2818" s="9" t="str">
        <f>LEFT(O2818,SEARCH("/",O2818,1)-1)</f>
        <v>theater</v>
      </c>
      <c r="S2818" s="26" t="str">
        <f>RIGHT(O2818,LEN(O2818)-SEARCH("/",O2818,1))</f>
        <v>plays</v>
      </c>
      <c r="T2818" s="27">
        <f>(((K2818/60)/60)/24)+DATE(1970,1,1)</f>
        <v>42675.057997685188</v>
      </c>
      <c r="U2818" s="5" t="str">
        <f>TEXT(T2818,"mmm")</f>
        <v>Nov</v>
      </c>
      <c r="V2818" s="5" t="str">
        <f>TEXT(T2818,"yyyy")</f>
        <v>2016</v>
      </c>
      <c r="W2818" s="5" t="str">
        <f>TEXT(Y2818,"mmm")</f>
        <v>Dec</v>
      </c>
      <c r="X2818" s="1" t="str">
        <f>TEXT(Y2818,"yyyy")</f>
        <v>2016</v>
      </c>
      <c r="Y2818" s="27">
        <f>(((J2818/60)/60)/24)+DATE(1970,1,1)</f>
        <v>42705.099664351852</v>
      </c>
    </row>
    <row r="2819" spans="1:25" ht="48" x14ac:dyDescent="0.2">
      <c r="A2819" s="1">
        <v>1333</v>
      </c>
      <c r="B2819" s="7" t="s">
        <v>1334</v>
      </c>
      <c r="C2819" s="7" t="s">
        <v>5443</v>
      </c>
      <c r="D2819" s="1">
        <v>2500</v>
      </c>
      <c r="E2819" s="37" t="str">
        <f>VLOOKUP(D2819,'Vlookup Table Bonus Point'!$C$3:$D$26,2,TRUE)</f>
        <v>1000 to 4999</v>
      </c>
      <c r="F2819" s="1">
        <v>0</v>
      </c>
      <c r="G2819" s="1" t="s">
        <v>8219</v>
      </c>
      <c r="H2819" s="1" t="s">
        <v>8225</v>
      </c>
      <c r="I2819" s="1" t="s">
        <v>8247</v>
      </c>
      <c r="J2819" s="1">
        <v>1405478025</v>
      </c>
      <c r="K2819" s="1">
        <v>1402886025</v>
      </c>
      <c r="L2819" s="1" t="b">
        <v>0</v>
      </c>
      <c r="M2819" s="1">
        <v>0</v>
      </c>
      <c r="N2819" s="1" t="b">
        <v>0</v>
      </c>
      <c r="O2819" s="1" t="s">
        <v>8272</v>
      </c>
      <c r="P2819" s="28">
        <f>F2819/D2819</f>
        <v>0</v>
      </c>
      <c r="Q2819" s="29">
        <f>IF(M2819&gt;0,F2819/M2819,0)</f>
        <v>0</v>
      </c>
      <c r="R2819" s="9" t="str">
        <f>LEFT(O2819,SEARCH("/",O2819,1)-1)</f>
        <v>technology</v>
      </c>
      <c r="S2819" s="26" t="str">
        <f>RIGHT(O2819,LEN(O2819)-SEARCH("/",O2819,1))</f>
        <v>wearables</v>
      </c>
      <c r="T2819" s="27">
        <f>(((K2819/60)/60)/24)+DATE(1970,1,1)</f>
        <v>41806.106770833336</v>
      </c>
      <c r="U2819" s="5" t="str">
        <f>TEXT(T2819,"mmm")</f>
        <v>Jun</v>
      </c>
      <c r="V2819" s="5" t="str">
        <f>TEXT(T2819,"yyyy")</f>
        <v>2014</v>
      </c>
      <c r="W2819" s="5" t="str">
        <f>TEXT(Y2819,"mmm")</f>
        <v>Jul</v>
      </c>
      <c r="X2819" s="1" t="str">
        <f>TEXT(Y2819,"yyyy")</f>
        <v>2014</v>
      </c>
      <c r="Y2819" s="27">
        <f>(((J2819/60)/60)/24)+DATE(1970,1,1)</f>
        <v>41836.106770833336</v>
      </c>
    </row>
    <row r="2820" spans="1:25" ht="48" x14ac:dyDescent="0.2">
      <c r="A2820" s="1">
        <v>1347</v>
      </c>
      <c r="B2820" s="7" t="s">
        <v>1348</v>
      </c>
      <c r="C2820" s="7" t="s">
        <v>5457</v>
      </c>
      <c r="D2820" s="1">
        <v>2500</v>
      </c>
      <c r="E2820" s="37" t="str">
        <f>VLOOKUP(D2820,'Vlookup Table Bonus Point'!$C$3:$D$26,2,TRUE)</f>
        <v>1000 to 4999</v>
      </c>
      <c r="F2820" s="1">
        <v>2555</v>
      </c>
      <c r="G2820" s="1" t="s">
        <v>8218</v>
      </c>
      <c r="H2820" s="1" t="s">
        <v>8223</v>
      </c>
      <c r="I2820" s="1" t="s">
        <v>8245</v>
      </c>
      <c r="J2820" s="1">
        <v>1425741525</v>
      </c>
      <c r="K2820" s="1">
        <v>1423149525</v>
      </c>
      <c r="L2820" s="1" t="b">
        <v>0</v>
      </c>
      <c r="M2820" s="1">
        <v>31</v>
      </c>
      <c r="N2820" s="1" t="b">
        <v>1</v>
      </c>
      <c r="O2820" s="1" t="s">
        <v>8273</v>
      </c>
      <c r="P2820" s="28">
        <f>F2820/D2820</f>
        <v>1.022</v>
      </c>
      <c r="Q2820" s="29">
        <f>IF(M2820&gt;0,F2820/M2820,0)</f>
        <v>82.41935483870968</v>
      </c>
      <c r="R2820" s="9" t="str">
        <f>LEFT(O2820,SEARCH("/",O2820,1)-1)</f>
        <v>publishing</v>
      </c>
      <c r="S2820" s="26" t="str">
        <f>RIGHT(O2820,LEN(O2820)-SEARCH("/",O2820,1))</f>
        <v>nonfiction</v>
      </c>
      <c r="T2820" s="27">
        <f>(((K2820/60)/60)/24)+DATE(1970,1,1)</f>
        <v>42040.638020833328</v>
      </c>
      <c r="U2820" s="5" t="str">
        <f>TEXT(T2820,"mmm")</f>
        <v>Feb</v>
      </c>
      <c r="V2820" s="5" t="str">
        <f>TEXT(T2820,"yyyy")</f>
        <v>2015</v>
      </c>
      <c r="W2820" s="5" t="str">
        <f>TEXT(Y2820,"mmm")</f>
        <v>Mar</v>
      </c>
      <c r="X2820" s="1" t="str">
        <f>TEXT(Y2820,"yyyy")</f>
        <v>2015</v>
      </c>
      <c r="Y2820" s="27">
        <f>(((J2820/60)/60)/24)+DATE(1970,1,1)</f>
        <v>42070.638020833328</v>
      </c>
    </row>
    <row r="2821" spans="1:25" ht="48" x14ac:dyDescent="0.2">
      <c r="A2821" s="1">
        <v>1355</v>
      </c>
      <c r="B2821" s="7" t="s">
        <v>1356</v>
      </c>
      <c r="C2821" s="7" t="s">
        <v>5465</v>
      </c>
      <c r="D2821" s="1">
        <v>2500</v>
      </c>
      <c r="E2821" s="37" t="str">
        <f>VLOOKUP(D2821,'Vlookup Table Bonus Point'!$C$3:$D$26,2,TRUE)</f>
        <v>1000 to 4999</v>
      </c>
      <c r="F2821" s="1">
        <v>3067</v>
      </c>
      <c r="G2821" s="1" t="s">
        <v>8218</v>
      </c>
      <c r="H2821" s="1" t="s">
        <v>8224</v>
      </c>
      <c r="I2821" s="1" t="s">
        <v>8246</v>
      </c>
      <c r="J2821" s="1">
        <v>1354269600</v>
      </c>
      <c r="K2821" s="1">
        <v>1351663605</v>
      </c>
      <c r="L2821" s="1" t="b">
        <v>0</v>
      </c>
      <c r="M2821" s="1">
        <v>121</v>
      </c>
      <c r="N2821" s="1" t="b">
        <v>1</v>
      </c>
      <c r="O2821" s="1" t="s">
        <v>8273</v>
      </c>
      <c r="P2821" s="28">
        <f>F2821/D2821</f>
        <v>1.2267999999999999</v>
      </c>
      <c r="Q2821" s="29">
        <f>IF(M2821&gt;0,F2821/M2821,0)</f>
        <v>25.347107438016529</v>
      </c>
      <c r="R2821" s="9" t="str">
        <f>LEFT(O2821,SEARCH("/",O2821,1)-1)</f>
        <v>publishing</v>
      </c>
      <c r="S2821" s="26" t="str">
        <f>RIGHT(O2821,LEN(O2821)-SEARCH("/",O2821,1))</f>
        <v>nonfiction</v>
      </c>
      <c r="T2821" s="27">
        <f>(((K2821/60)/60)/24)+DATE(1970,1,1)</f>
        <v>41213.254687499997</v>
      </c>
      <c r="U2821" s="5" t="str">
        <f>TEXT(T2821,"mmm")</f>
        <v>Oct</v>
      </c>
      <c r="V2821" s="5" t="str">
        <f>TEXT(T2821,"yyyy")</f>
        <v>2012</v>
      </c>
      <c r="W2821" s="5" t="str">
        <f>TEXT(Y2821,"mmm")</f>
        <v>Nov</v>
      </c>
      <c r="X2821" s="1" t="str">
        <f>TEXT(Y2821,"yyyy")</f>
        <v>2012</v>
      </c>
      <c r="Y2821" s="27">
        <f>(((J2821/60)/60)/24)+DATE(1970,1,1)</f>
        <v>41243.416666666664</v>
      </c>
    </row>
    <row r="2822" spans="1:25" ht="48" x14ac:dyDescent="0.2">
      <c r="A2822" s="1">
        <v>1392</v>
      </c>
      <c r="B2822" s="7" t="s">
        <v>1393</v>
      </c>
      <c r="C2822" s="7" t="s">
        <v>5502</v>
      </c>
      <c r="D2822" s="1">
        <v>2500</v>
      </c>
      <c r="E2822" s="37" t="str">
        <f>VLOOKUP(D2822,'Vlookup Table Bonus Point'!$C$3:$D$26,2,TRUE)</f>
        <v>1000 to 4999</v>
      </c>
      <c r="F2822" s="1">
        <v>2841</v>
      </c>
      <c r="G2822" s="1" t="s">
        <v>8218</v>
      </c>
      <c r="H2822" s="1" t="s">
        <v>8223</v>
      </c>
      <c r="I2822" s="1" t="s">
        <v>8245</v>
      </c>
      <c r="J2822" s="1">
        <v>1456976586</v>
      </c>
      <c r="K2822" s="1">
        <v>1454298186</v>
      </c>
      <c r="L2822" s="1" t="b">
        <v>0</v>
      </c>
      <c r="M2822" s="1">
        <v>104</v>
      </c>
      <c r="N2822" s="1" t="b">
        <v>1</v>
      </c>
      <c r="O2822" s="1" t="s">
        <v>8275</v>
      </c>
      <c r="P2822" s="28">
        <f>F2822/D2822</f>
        <v>1.1364000000000001</v>
      </c>
      <c r="Q2822" s="29">
        <f>IF(M2822&gt;0,F2822/M2822,0)</f>
        <v>27.317307692307693</v>
      </c>
      <c r="R2822" s="9" t="str">
        <f>LEFT(O2822,SEARCH("/",O2822,1)-1)</f>
        <v>music</v>
      </c>
      <c r="S2822" s="26" t="str">
        <f>RIGHT(O2822,LEN(O2822)-SEARCH("/",O2822,1))</f>
        <v>rock</v>
      </c>
      <c r="T2822" s="27">
        <f>(((K2822/60)/60)/24)+DATE(1970,1,1)</f>
        <v>42401.154930555553</v>
      </c>
      <c r="U2822" s="5" t="str">
        <f>TEXT(T2822,"mmm")</f>
        <v>Feb</v>
      </c>
      <c r="V2822" s="5" t="str">
        <f>TEXT(T2822,"yyyy")</f>
        <v>2016</v>
      </c>
      <c r="W2822" s="5" t="str">
        <f>TEXT(Y2822,"mmm")</f>
        <v>Mar</v>
      </c>
      <c r="X2822" s="1" t="str">
        <f>TEXT(Y2822,"yyyy")</f>
        <v>2016</v>
      </c>
      <c r="Y2822" s="27">
        <f>(((J2822/60)/60)/24)+DATE(1970,1,1)</f>
        <v>42432.154930555553</v>
      </c>
    </row>
    <row r="2823" spans="1:25" ht="48" x14ac:dyDescent="0.2">
      <c r="A2823" s="1">
        <v>1401</v>
      </c>
      <c r="B2823" s="7" t="s">
        <v>1402</v>
      </c>
      <c r="C2823" s="7" t="s">
        <v>5511</v>
      </c>
      <c r="D2823" s="1">
        <v>2500</v>
      </c>
      <c r="E2823" s="37" t="str">
        <f>VLOOKUP(D2823,'Vlookup Table Bonus Point'!$C$3:$D$26,2,TRUE)</f>
        <v>1000 to 4999</v>
      </c>
      <c r="F2823" s="1">
        <v>12413</v>
      </c>
      <c r="G2823" s="1" t="s">
        <v>8218</v>
      </c>
      <c r="H2823" s="1" t="s">
        <v>8223</v>
      </c>
      <c r="I2823" s="1" t="s">
        <v>8245</v>
      </c>
      <c r="J2823" s="1">
        <v>1369612474</v>
      </c>
      <c r="K2823" s="1">
        <v>1367798074</v>
      </c>
      <c r="L2823" s="1" t="b">
        <v>0</v>
      </c>
      <c r="M2823" s="1">
        <v>240</v>
      </c>
      <c r="N2823" s="1" t="b">
        <v>1</v>
      </c>
      <c r="O2823" s="1" t="s">
        <v>8275</v>
      </c>
      <c r="P2823" s="28">
        <f>F2823/D2823</f>
        <v>4.9652000000000003</v>
      </c>
      <c r="Q2823" s="29">
        <f>IF(M2823&gt;0,F2823/M2823,0)</f>
        <v>51.720833333333331</v>
      </c>
      <c r="R2823" s="9" t="str">
        <f>LEFT(O2823,SEARCH("/",O2823,1)-1)</f>
        <v>music</v>
      </c>
      <c r="S2823" s="26" t="str">
        <f>RIGHT(O2823,LEN(O2823)-SEARCH("/",O2823,1))</f>
        <v>rock</v>
      </c>
      <c r="T2823" s="27">
        <f>(((K2823/60)/60)/24)+DATE(1970,1,1)</f>
        <v>41399.99622685185</v>
      </c>
      <c r="U2823" s="5" t="str">
        <f>TEXT(T2823,"mmm")</f>
        <v>May</v>
      </c>
      <c r="V2823" s="5" t="str">
        <f>TEXT(T2823,"yyyy")</f>
        <v>2013</v>
      </c>
      <c r="W2823" s="5" t="str">
        <f>TEXT(Y2823,"mmm")</f>
        <v>May</v>
      </c>
      <c r="X2823" s="1" t="str">
        <f>TEXT(Y2823,"yyyy")</f>
        <v>2013</v>
      </c>
      <c r="Y2823" s="27">
        <f>(((J2823/60)/60)/24)+DATE(1970,1,1)</f>
        <v>41420.99622685185</v>
      </c>
    </row>
    <row r="2824" spans="1:25" ht="48" x14ac:dyDescent="0.2">
      <c r="A2824" s="1">
        <v>1402</v>
      </c>
      <c r="B2824" s="7" t="s">
        <v>1403</v>
      </c>
      <c r="C2824" s="7" t="s">
        <v>5512</v>
      </c>
      <c r="D2824" s="1">
        <v>2500</v>
      </c>
      <c r="E2824" s="37" t="str">
        <f>VLOOKUP(D2824,'Vlookup Table Bonus Point'!$C$3:$D$26,2,TRUE)</f>
        <v>1000 to 4999</v>
      </c>
      <c r="F2824" s="1">
        <v>2729</v>
      </c>
      <c r="G2824" s="1" t="s">
        <v>8218</v>
      </c>
      <c r="H2824" s="1" t="s">
        <v>8224</v>
      </c>
      <c r="I2824" s="1" t="s">
        <v>8246</v>
      </c>
      <c r="J2824" s="1">
        <v>1430439411</v>
      </c>
      <c r="K2824" s="1">
        <v>1425259011</v>
      </c>
      <c r="L2824" s="1" t="b">
        <v>0</v>
      </c>
      <c r="M2824" s="1">
        <v>113</v>
      </c>
      <c r="N2824" s="1" t="b">
        <v>1</v>
      </c>
      <c r="O2824" s="1" t="s">
        <v>8275</v>
      </c>
      <c r="P2824" s="28">
        <f>F2824/D2824</f>
        <v>1.0915999999999999</v>
      </c>
      <c r="Q2824" s="29">
        <f>IF(M2824&gt;0,F2824/M2824,0)</f>
        <v>24.150442477876105</v>
      </c>
      <c r="R2824" s="9" t="str">
        <f>LEFT(O2824,SEARCH("/",O2824,1)-1)</f>
        <v>music</v>
      </c>
      <c r="S2824" s="26" t="str">
        <f>RIGHT(O2824,LEN(O2824)-SEARCH("/",O2824,1))</f>
        <v>rock</v>
      </c>
      <c r="T2824" s="27">
        <f>(((K2824/60)/60)/24)+DATE(1970,1,1)</f>
        <v>42065.053368055553</v>
      </c>
      <c r="U2824" s="5" t="str">
        <f>TEXT(T2824,"mmm")</f>
        <v>Mar</v>
      </c>
      <c r="V2824" s="5" t="str">
        <f>TEXT(T2824,"yyyy")</f>
        <v>2015</v>
      </c>
      <c r="W2824" s="5" t="str">
        <f>TEXT(Y2824,"mmm")</f>
        <v>May</v>
      </c>
      <c r="X2824" s="1" t="str">
        <f>TEXT(Y2824,"yyyy")</f>
        <v>2015</v>
      </c>
      <c r="Y2824" s="27">
        <f>(((J2824/60)/60)/24)+DATE(1970,1,1)</f>
        <v>42125.011701388896</v>
      </c>
    </row>
    <row r="2825" spans="1:25" ht="48" x14ac:dyDescent="0.2">
      <c r="A2825" s="1">
        <v>1557</v>
      </c>
      <c r="B2825" s="7" t="s">
        <v>1558</v>
      </c>
      <c r="C2825" s="7" t="s">
        <v>5667</v>
      </c>
      <c r="D2825" s="1">
        <v>2500</v>
      </c>
      <c r="E2825" s="37" t="str">
        <f>VLOOKUP(D2825,'Vlookup Table Bonus Point'!$C$3:$D$26,2,TRUE)</f>
        <v>1000 to 4999</v>
      </c>
      <c r="F2825" s="1">
        <v>100</v>
      </c>
      <c r="G2825" s="1" t="s">
        <v>8220</v>
      </c>
      <c r="H2825" s="1" t="s">
        <v>8223</v>
      </c>
      <c r="I2825" s="1" t="s">
        <v>8245</v>
      </c>
      <c r="J2825" s="1">
        <v>1411227633</v>
      </c>
      <c r="K2825" s="1">
        <v>1408549233</v>
      </c>
      <c r="L2825" s="1" t="b">
        <v>0</v>
      </c>
      <c r="M2825" s="1">
        <v>1</v>
      </c>
      <c r="N2825" s="1" t="b">
        <v>0</v>
      </c>
      <c r="O2825" s="1" t="s">
        <v>8288</v>
      </c>
      <c r="P2825" s="28">
        <f>F2825/D2825</f>
        <v>0.04</v>
      </c>
      <c r="Q2825" s="29">
        <f>IF(M2825&gt;0,F2825/M2825,0)</f>
        <v>100</v>
      </c>
      <c r="R2825" s="9" t="str">
        <f>LEFT(O2825,SEARCH("/",O2825,1)-1)</f>
        <v>photography</v>
      </c>
      <c r="S2825" s="26" t="str">
        <f>RIGHT(O2825,LEN(O2825)-SEARCH("/",O2825,1))</f>
        <v>nature</v>
      </c>
      <c r="T2825" s="27">
        <f>(((K2825/60)/60)/24)+DATE(1970,1,1)</f>
        <v>41871.65315972222</v>
      </c>
      <c r="U2825" s="5" t="str">
        <f>TEXT(T2825,"mmm")</f>
        <v>Aug</v>
      </c>
      <c r="V2825" s="5" t="str">
        <f>TEXT(T2825,"yyyy")</f>
        <v>2014</v>
      </c>
      <c r="W2825" s="5" t="str">
        <f>TEXT(Y2825,"mmm")</f>
        <v>Sep</v>
      </c>
      <c r="X2825" s="1" t="str">
        <f>TEXT(Y2825,"yyyy")</f>
        <v>2014</v>
      </c>
      <c r="Y2825" s="27">
        <f>(((J2825/60)/60)/24)+DATE(1970,1,1)</f>
        <v>41902.65315972222</v>
      </c>
    </row>
    <row r="2826" spans="1:25" ht="48" x14ac:dyDescent="0.2">
      <c r="A2826" s="1">
        <v>1560</v>
      </c>
      <c r="B2826" s="7" t="s">
        <v>1561</v>
      </c>
      <c r="C2826" s="7" t="s">
        <v>5670</v>
      </c>
      <c r="D2826" s="1">
        <v>2500</v>
      </c>
      <c r="E2826" s="37" t="str">
        <f>VLOOKUP(D2826,'Vlookup Table Bonus Point'!$C$3:$D$26,2,TRUE)</f>
        <v>1000 to 4999</v>
      </c>
      <c r="F2826" s="1">
        <v>94</v>
      </c>
      <c r="G2826" s="1" t="s">
        <v>8220</v>
      </c>
      <c r="H2826" s="1" t="s">
        <v>8223</v>
      </c>
      <c r="I2826" s="1" t="s">
        <v>8245</v>
      </c>
      <c r="J2826" s="1">
        <v>1415842193</v>
      </c>
      <c r="K2826" s="1">
        <v>1414110593</v>
      </c>
      <c r="L2826" s="1" t="b">
        <v>0</v>
      </c>
      <c r="M2826" s="1">
        <v>4</v>
      </c>
      <c r="N2826" s="1" t="b">
        <v>0</v>
      </c>
      <c r="O2826" s="1" t="s">
        <v>8288</v>
      </c>
      <c r="P2826" s="28">
        <f>F2826/D2826</f>
        <v>3.7600000000000001E-2</v>
      </c>
      <c r="Q2826" s="29">
        <f>IF(M2826&gt;0,F2826/M2826,0)</f>
        <v>23.5</v>
      </c>
      <c r="R2826" s="9" t="str">
        <f>LEFT(O2826,SEARCH("/",O2826,1)-1)</f>
        <v>photography</v>
      </c>
      <c r="S2826" s="26" t="str">
        <f>RIGHT(O2826,LEN(O2826)-SEARCH("/",O2826,1))</f>
        <v>nature</v>
      </c>
      <c r="T2826" s="27">
        <f>(((K2826/60)/60)/24)+DATE(1970,1,1)</f>
        <v>41936.020752314813</v>
      </c>
      <c r="U2826" s="5" t="str">
        <f>TEXT(T2826,"mmm")</f>
        <v>Oct</v>
      </c>
      <c r="V2826" s="5" t="str">
        <f>TEXT(T2826,"yyyy")</f>
        <v>2014</v>
      </c>
      <c r="W2826" s="5" t="str">
        <f>TEXT(Y2826,"mmm")</f>
        <v>Nov</v>
      </c>
      <c r="X2826" s="1" t="str">
        <f>TEXT(Y2826,"yyyy")</f>
        <v>2014</v>
      </c>
      <c r="Y2826" s="27">
        <f>(((J2826/60)/60)/24)+DATE(1970,1,1)</f>
        <v>41956.062418981484</v>
      </c>
    </row>
    <row r="2827" spans="1:25" ht="48" x14ac:dyDescent="0.2">
      <c r="A2827" s="1">
        <v>1572</v>
      </c>
      <c r="B2827" s="7" t="s">
        <v>1573</v>
      </c>
      <c r="C2827" s="7" t="s">
        <v>5682</v>
      </c>
      <c r="D2827" s="1">
        <v>2500</v>
      </c>
      <c r="E2827" s="37" t="str">
        <f>VLOOKUP(D2827,'Vlookup Table Bonus Point'!$C$3:$D$26,2,TRUE)</f>
        <v>1000 to 4999</v>
      </c>
      <c r="F2827" s="1">
        <v>125</v>
      </c>
      <c r="G2827" s="1" t="s">
        <v>8219</v>
      </c>
      <c r="H2827" s="1" t="s">
        <v>8224</v>
      </c>
      <c r="I2827" s="1" t="s">
        <v>8246</v>
      </c>
      <c r="J2827" s="1">
        <v>1456703940</v>
      </c>
      <c r="K2827" s="1">
        <v>1454546859</v>
      </c>
      <c r="L2827" s="1" t="b">
        <v>0</v>
      </c>
      <c r="M2827" s="1">
        <v>3</v>
      </c>
      <c r="N2827" s="1" t="b">
        <v>0</v>
      </c>
      <c r="O2827" s="1" t="s">
        <v>8289</v>
      </c>
      <c r="P2827" s="28">
        <f>F2827/D2827</f>
        <v>0.05</v>
      </c>
      <c r="Q2827" s="29">
        <f>IF(M2827&gt;0,F2827/M2827,0)</f>
        <v>41.666666666666664</v>
      </c>
      <c r="R2827" s="9" t="str">
        <f>LEFT(O2827,SEARCH("/",O2827,1)-1)</f>
        <v>publishing</v>
      </c>
      <c r="S2827" s="26" t="str">
        <f>RIGHT(O2827,LEN(O2827)-SEARCH("/",O2827,1))</f>
        <v>art books</v>
      </c>
      <c r="T2827" s="27">
        <f>(((K2827/60)/60)/24)+DATE(1970,1,1)</f>
        <v>42404.033090277779</v>
      </c>
      <c r="U2827" s="5" t="str">
        <f>TEXT(T2827,"mmm")</f>
        <v>Feb</v>
      </c>
      <c r="V2827" s="5" t="str">
        <f>TEXT(T2827,"yyyy")</f>
        <v>2016</v>
      </c>
      <c r="W2827" s="5" t="str">
        <f>TEXT(Y2827,"mmm")</f>
        <v>Feb</v>
      </c>
      <c r="X2827" s="1" t="str">
        <f>TEXT(Y2827,"yyyy")</f>
        <v>2016</v>
      </c>
      <c r="Y2827" s="27">
        <f>(((J2827/60)/60)/24)+DATE(1970,1,1)</f>
        <v>42428.999305555553</v>
      </c>
    </row>
    <row r="2828" spans="1:25" ht="48" x14ac:dyDescent="0.2">
      <c r="A2828" s="1">
        <v>1601</v>
      </c>
      <c r="B2828" s="7" t="s">
        <v>1602</v>
      </c>
      <c r="C2828" s="7" t="s">
        <v>5711</v>
      </c>
      <c r="D2828" s="1">
        <v>2500</v>
      </c>
      <c r="E2828" s="37" t="str">
        <f>VLOOKUP(D2828,'Vlookup Table Bonus Point'!$C$3:$D$26,2,TRUE)</f>
        <v>1000 to 4999</v>
      </c>
      <c r="F2828" s="1">
        <v>2706.23</v>
      </c>
      <c r="G2828" s="1" t="s">
        <v>8218</v>
      </c>
      <c r="H2828" s="1" t="s">
        <v>8223</v>
      </c>
      <c r="I2828" s="1" t="s">
        <v>8245</v>
      </c>
      <c r="J2828" s="1">
        <v>1304561633</v>
      </c>
      <c r="K2828" s="1">
        <v>1301969633</v>
      </c>
      <c r="L2828" s="1" t="b">
        <v>0</v>
      </c>
      <c r="M2828" s="1">
        <v>56</v>
      </c>
      <c r="N2828" s="1" t="b">
        <v>1</v>
      </c>
      <c r="O2828" s="1" t="s">
        <v>8275</v>
      </c>
      <c r="P2828" s="28">
        <f>F2828/D2828</f>
        <v>1.082492</v>
      </c>
      <c r="Q2828" s="29">
        <f>IF(M2828&gt;0,F2828/M2828,0)</f>
        <v>48.325535714285714</v>
      </c>
      <c r="R2828" s="9" t="str">
        <f>LEFT(O2828,SEARCH("/",O2828,1)-1)</f>
        <v>music</v>
      </c>
      <c r="S2828" s="26" t="str">
        <f>RIGHT(O2828,LEN(O2828)-SEARCH("/",O2828,1))</f>
        <v>rock</v>
      </c>
      <c r="T2828" s="27">
        <f>(((K2828/60)/60)/24)+DATE(1970,1,1)</f>
        <v>40638.092974537038</v>
      </c>
      <c r="U2828" s="5" t="str">
        <f>TEXT(T2828,"mmm")</f>
        <v>Apr</v>
      </c>
      <c r="V2828" s="5" t="str">
        <f>TEXT(T2828,"yyyy")</f>
        <v>2011</v>
      </c>
      <c r="W2828" s="5" t="str">
        <f>TEXT(Y2828,"mmm")</f>
        <v>May</v>
      </c>
      <c r="X2828" s="1" t="str">
        <f>TEXT(Y2828,"yyyy")</f>
        <v>2011</v>
      </c>
      <c r="Y2828" s="27">
        <f>(((J2828/60)/60)/24)+DATE(1970,1,1)</f>
        <v>40668.092974537038</v>
      </c>
    </row>
    <row r="2829" spans="1:25" ht="32" x14ac:dyDescent="0.2">
      <c r="A2829" s="1">
        <v>1641</v>
      </c>
      <c r="B2829" s="7" t="s">
        <v>1642</v>
      </c>
      <c r="C2829" s="7" t="s">
        <v>5751</v>
      </c>
      <c r="D2829" s="1">
        <v>2500</v>
      </c>
      <c r="E2829" s="37" t="str">
        <f>VLOOKUP(D2829,'Vlookup Table Bonus Point'!$C$3:$D$26,2,TRUE)</f>
        <v>1000 to 4999</v>
      </c>
      <c r="F2829" s="1">
        <v>2535</v>
      </c>
      <c r="G2829" s="1" t="s">
        <v>8218</v>
      </c>
      <c r="H2829" s="1" t="s">
        <v>8223</v>
      </c>
      <c r="I2829" s="1" t="s">
        <v>8245</v>
      </c>
      <c r="J2829" s="1">
        <v>1418998744</v>
      </c>
      <c r="K2829" s="1">
        <v>1416406744</v>
      </c>
      <c r="L2829" s="1" t="b">
        <v>0</v>
      </c>
      <c r="M2829" s="1">
        <v>26</v>
      </c>
      <c r="N2829" s="1" t="b">
        <v>1</v>
      </c>
      <c r="O2829" s="1" t="s">
        <v>8291</v>
      </c>
      <c r="P2829" s="28">
        <f>F2829/D2829</f>
        <v>1.014</v>
      </c>
      <c r="Q2829" s="29">
        <f>IF(M2829&gt;0,F2829/M2829,0)</f>
        <v>97.5</v>
      </c>
      <c r="R2829" s="9" t="str">
        <f>LEFT(O2829,SEARCH("/",O2829,1)-1)</f>
        <v>music</v>
      </c>
      <c r="S2829" s="26" t="str">
        <f>RIGHT(O2829,LEN(O2829)-SEARCH("/",O2829,1))</f>
        <v>pop</v>
      </c>
      <c r="T2829" s="27">
        <f>(((K2829/60)/60)/24)+DATE(1970,1,1)</f>
        <v>41962.596574074079</v>
      </c>
      <c r="U2829" s="5" t="str">
        <f>TEXT(T2829,"mmm")</f>
        <v>Nov</v>
      </c>
      <c r="V2829" s="5" t="str">
        <f>TEXT(T2829,"yyyy")</f>
        <v>2014</v>
      </c>
      <c r="W2829" s="5" t="str">
        <f>TEXT(Y2829,"mmm")</f>
        <v>Dec</v>
      </c>
      <c r="X2829" s="1" t="str">
        <f>TEXT(Y2829,"yyyy")</f>
        <v>2014</v>
      </c>
      <c r="Y2829" s="27">
        <f>(((J2829/60)/60)/24)+DATE(1970,1,1)</f>
        <v>41992.596574074079</v>
      </c>
    </row>
    <row r="2830" spans="1:25" ht="48" x14ac:dyDescent="0.2">
      <c r="A2830" s="1">
        <v>1664</v>
      </c>
      <c r="B2830" s="7" t="s">
        <v>1665</v>
      </c>
      <c r="C2830" s="7" t="s">
        <v>5774</v>
      </c>
      <c r="D2830" s="1">
        <v>2500</v>
      </c>
      <c r="E2830" s="37" t="str">
        <f>VLOOKUP(D2830,'Vlookup Table Bonus Point'!$C$3:$D$26,2,TRUE)</f>
        <v>1000 to 4999</v>
      </c>
      <c r="F2830" s="1">
        <v>3060.22</v>
      </c>
      <c r="G2830" s="1" t="s">
        <v>8218</v>
      </c>
      <c r="H2830" s="1" t="s">
        <v>8223</v>
      </c>
      <c r="I2830" s="1" t="s">
        <v>8245</v>
      </c>
      <c r="J2830" s="1">
        <v>1331870340</v>
      </c>
      <c r="K2830" s="1">
        <v>1328033818</v>
      </c>
      <c r="L2830" s="1" t="b">
        <v>0</v>
      </c>
      <c r="M2830" s="1">
        <v>89</v>
      </c>
      <c r="N2830" s="1" t="b">
        <v>1</v>
      </c>
      <c r="O2830" s="1" t="s">
        <v>8291</v>
      </c>
      <c r="P2830" s="28">
        <f>F2830/D2830</f>
        <v>1.2240879999999998</v>
      </c>
      <c r="Q2830" s="29">
        <f>IF(M2830&gt;0,F2830/M2830,0)</f>
        <v>34.384494382022467</v>
      </c>
      <c r="R2830" s="9" t="str">
        <f>LEFT(O2830,SEARCH("/",O2830,1)-1)</f>
        <v>music</v>
      </c>
      <c r="S2830" s="26" t="str">
        <f>RIGHT(O2830,LEN(O2830)-SEARCH("/",O2830,1))</f>
        <v>pop</v>
      </c>
      <c r="T2830" s="27">
        <f>(((K2830/60)/60)/24)+DATE(1970,1,1)</f>
        <v>40939.761782407404</v>
      </c>
      <c r="U2830" s="5" t="str">
        <f>TEXT(T2830,"mmm")</f>
        <v>Jan</v>
      </c>
      <c r="V2830" s="5" t="str">
        <f>TEXT(T2830,"yyyy")</f>
        <v>2012</v>
      </c>
      <c r="W2830" s="5" t="str">
        <f>TEXT(Y2830,"mmm")</f>
        <v>Mar</v>
      </c>
      <c r="X2830" s="1" t="str">
        <f>TEXT(Y2830,"yyyy")</f>
        <v>2012</v>
      </c>
      <c r="Y2830" s="27">
        <f>(((J2830/60)/60)/24)+DATE(1970,1,1)</f>
        <v>40984.165972222225</v>
      </c>
    </row>
    <row r="2831" spans="1:25" ht="48" x14ac:dyDescent="0.2">
      <c r="A2831" s="1">
        <v>1666</v>
      </c>
      <c r="B2831" s="7" t="s">
        <v>1667</v>
      </c>
      <c r="C2831" s="7" t="s">
        <v>5776</v>
      </c>
      <c r="D2831" s="1">
        <v>2500</v>
      </c>
      <c r="E2831" s="37" t="str">
        <f>VLOOKUP(D2831,'Vlookup Table Bonus Point'!$C$3:$D$26,2,TRUE)</f>
        <v>1000 to 4999</v>
      </c>
      <c r="F2831" s="1">
        <v>4022</v>
      </c>
      <c r="G2831" s="1" t="s">
        <v>8218</v>
      </c>
      <c r="H2831" s="1" t="s">
        <v>8223</v>
      </c>
      <c r="I2831" s="1" t="s">
        <v>8245</v>
      </c>
      <c r="J2831" s="1">
        <v>1364447073</v>
      </c>
      <c r="K2831" s="1">
        <v>1361858673</v>
      </c>
      <c r="L2831" s="1" t="b">
        <v>0</v>
      </c>
      <c r="M2831" s="1">
        <v>98</v>
      </c>
      <c r="N2831" s="1" t="b">
        <v>1</v>
      </c>
      <c r="O2831" s="1" t="s">
        <v>8291</v>
      </c>
      <c r="P2831" s="28">
        <f>F2831/D2831</f>
        <v>1.6088</v>
      </c>
      <c r="Q2831" s="29">
        <f>IF(M2831&gt;0,F2831/M2831,0)</f>
        <v>41.04081632653061</v>
      </c>
      <c r="R2831" s="9" t="str">
        <f>LEFT(O2831,SEARCH("/",O2831,1)-1)</f>
        <v>music</v>
      </c>
      <c r="S2831" s="26" t="str">
        <f>RIGHT(O2831,LEN(O2831)-SEARCH("/",O2831,1))</f>
        <v>pop</v>
      </c>
      <c r="T2831" s="27">
        <f>(((K2831/60)/60)/24)+DATE(1970,1,1)</f>
        <v>41331.253159722226</v>
      </c>
      <c r="U2831" s="5" t="str">
        <f>TEXT(T2831,"mmm")</f>
        <v>Feb</v>
      </c>
      <c r="V2831" s="5" t="str">
        <f>TEXT(T2831,"yyyy")</f>
        <v>2013</v>
      </c>
      <c r="W2831" s="5" t="str">
        <f>TEXT(Y2831,"mmm")</f>
        <v>Mar</v>
      </c>
      <c r="X2831" s="1" t="str">
        <f>TEXT(Y2831,"yyyy")</f>
        <v>2013</v>
      </c>
      <c r="Y2831" s="27">
        <f>(((J2831/60)/60)/24)+DATE(1970,1,1)</f>
        <v>41361.211493055554</v>
      </c>
    </row>
    <row r="2832" spans="1:25" ht="48" x14ac:dyDescent="0.2">
      <c r="A2832" s="1">
        <v>1690</v>
      </c>
      <c r="B2832" s="7" t="s">
        <v>1691</v>
      </c>
      <c r="C2832" s="7" t="s">
        <v>5800</v>
      </c>
      <c r="D2832" s="1">
        <v>2500</v>
      </c>
      <c r="E2832" s="37" t="str">
        <f>VLOOKUP(D2832,'Vlookup Table Bonus Point'!$C$3:$D$26,2,TRUE)</f>
        <v>1000 to 4999</v>
      </c>
      <c r="F2832" s="1">
        <v>635</v>
      </c>
      <c r="G2832" s="1" t="s">
        <v>8221</v>
      </c>
      <c r="H2832" s="1" t="s">
        <v>8223</v>
      </c>
      <c r="I2832" s="1" t="s">
        <v>8245</v>
      </c>
      <c r="J2832" s="1">
        <v>1491470442</v>
      </c>
      <c r="K2832" s="1">
        <v>1488882042</v>
      </c>
      <c r="L2832" s="1" t="b">
        <v>0</v>
      </c>
      <c r="M2832" s="1">
        <v>11</v>
      </c>
      <c r="N2832" s="1" t="b">
        <v>0</v>
      </c>
      <c r="O2832" s="1" t="s">
        <v>8292</v>
      </c>
      <c r="P2832" s="28">
        <f>F2832/D2832</f>
        <v>0.254</v>
      </c>
      <c r="Q2832" s="29">
        <f>IF(M2832&gt;0,F2832/M2832,0)</f>
        <v>57.727272727272727</v>
      </c>
      <c r="R2832" s="9" t="str">
        <f>LEFT(O2832,SEARCH("/",O2832,1)-1)</f>
        <v>music</v>
      </c>
      <c r="S2832" s="26" t="str">
        <f>RIGHT(O2832,LEN(O2832)-SEARCH("/",O2832,1))</f>
        <v>faith</v>
      </c>
      <c r="T2832" s="27">
        <f>(((K2832/60)/60)/24)+DATE(1970,1,1)</f>
        <v>42801.43104166667</v>
      </c>
      <c r="U2832" s="5" t="str">
        <f>TEXT(T2832,"mmm")</f>
        <v>Mar</v>
      </c>
      <c r="V2832" s="5" t="str">
        <f>TEXT(T2832,"yyyy")</f>
        <v>2017</v>
      </c>
      <c r="W2832" s="5" t="str">
        <f>TEXT(Y2832,"mmm")</f>
        <v>Apr</v>
      </c>
      <c r="X2832" s="1" t="str">
        <f>TEXT(Y2832,"yyyy")</f>
        <v>2017</v>
      </c>
      <c r="Y2832" s="27">
        <f>(((J2832/60)/60)/24)+DATE(1970,1,1)</f>
        <v>42831.389374999999</v>
      </c>
    </row>
    <row r="2833" spans="1:25" ht="48" x14ac:dyDescent="0.2">
      <c r="A2833" s="1">
        <v>1774</v>
      </c>
      <c r="B2833" s="7" t="s">
        <v>1775</v>
      </c>
      <c r="C2833" s="7" t="s">
        <v>5884</v>
      </c>
      <c r="D2833" s="1">
        <v>2500</v>
      </c>
      <c r="E2833" s="37" t="str">
        <f>VLOOKUP(D2833,'Vlookup Table Bonus Point'!$C$3:$D$26,2,TRUE)</f>
        <v>1000 to 4999</v>
      </c>
      <c r="F2833" s="1">
        <v>1148</v>
      </c>
      <c r="G2833" s="1" t="s">
        <v>8220</v>
      </c>
      <c r="H2833" s="1" t="s">
        <v>8223</v>
      </c>
      <c r="I2833" s="1" t="s">
        <v>8245</v>
      </c>
      <c r="J2833" s="1">
        <v>1417273140</v>
      </c>
      <c r="K2833" s="1">
        <v>1413609292</v>
      </c>
      <c r="L2833" s="1" t="b">
        <v>1</v>
      </c>
      <c r="M2833" s="1">
        <v>13</v>
      </c>
      <c r="N2833" s="1" t="b">
        <v>0</v>
      </c>
      <c r="O2833" s="1" t="s">
        <v>8284</v>
      </c>
      <c r="P2833" s="28">
        <f>F2833/D2833</f>
        <v>0.4592</v>
      </c>
      <c r="Q2833" s="29">
        <f>IF(M2833&gt;0,F2833/M2833,0)</f>
        <v>88.307692307692307</v>
      </c>
      <c r="R2833" s="9" t="str">
        <f>LEFT(O2833,SEARCH("/",O2833,1)-1)</f>
        <v>photography</v>
      </c>
      <c r="S2833" s="26" t="str">
        <f>RIGHT(O2833,LEN(O2833)-SEARCH("/",O2833,1))</f>
        <v>photobooks</v>
      </c>
      <c r="T2833" s="27">
        <f>(((K2833/60)/60)/24)+DATE(1970,1,1)</f>
        <v>41930.218657407408</v>
      </c>
      <c r="U2833" s="5" t="str">
        <f>TEXT(T2833,"mmm")</f>
        <v>Oct</v>
      </c>
      <c r="V2833" s="5" t="str">
        <f>TEXT(T2833,"yyyy")</f>
        <v>2014</v>
      </c>
      <c r="W2833" s="5" t="str">
        <f>TEXT(Y2833,"mmm")</f>
        <v>Nov</v>
      </c>
      <c r="X2833" s="1" t="str">
        <f>TEXT(Y2833,"yyyy")</f>
        <v>2014</v>
      </c>
      <c r="Y2833" s="27">
        <f>(((J2833/60)/60)/24)+DATE(1970,1,1)</f>
        <v>41972.624305555553</v>
      </c>
    </row>
    <row r="2834" spans="1:25" ht="48" x14ac:dyDescent="0.2">
      <c r="A2834" s="1">
        <v>1821</v>
      </c>
      <c r="B2834" s="7" t="s">
        <v>1822</v>
      </c>
      <c r="C2834" s="7" t="s">
        <v>5931</v>
      </c>
      <c r="D2834" s="1">
        <v>2500</v>
      </c>
      <c r="E2834" s="37" t="str">
        <f>VLOOKUP(D2834,'Vlookup Table Bonus Point'!$C$3:$D$26,2,TRUE)</f>
        <v>1000 to 4999</v>
      </c>
      <c r="F2834" s="1">
        <v>3372.25</v>
      </c>
      <c r="G2834" s="1" t="s">
        <v>8218</v>
      </c>
      <c r="H2834" s="1" t="s">
        <v>8223</v>
      </c>
      <c r="I2834" s="1" t="s">
        <v>8245</v>
      </c>
      <c r="J2834" s="1">
        <v>1330760367</v>
      </c>
      <c r="K2834" s="1">
        <v>1326872367</v>
      </c>
      <c r="L2834" s="1" t="b">
        <v>0</v>
      </c>
      <c r="M2834" s="1">
        <v>57</v>
      </c>
      <c r="N2834" s="1" t="b">
        <v>1</v>
      </c>
      <c r="O2834" s="1" t="s">
        <v>8275</v>
      </c>
      <c r="P2834" s="28">
        <f>F2834/D2834</f>
        <v>1.3489</v>
      </c>
      <c r="Q2834" s="29">
        <f>IF(M2834&gt;0,F2834/M2834,0)</f>
        <v>59.162280701754383</v>
      </c>
      <c r="R2834" s="9" t="str">
        <f>LEFT(O2834,SEARCH("/",O2834,1)-1)</f>
        <v>music</v>
      </c>
      <c r="S2834" s="26" t="str">
        <f>RIGHT(O2834,LEN(O2834)-SEARCH("/",O2834,1))</f>
        <v>rock</v>
      </c>
      <c r="T2834" s="27">
        <f>(((K2834/60)/60)/24)+DATE(1970,1,1)</f>
        <v>40926.319062499999</v>
      </c>
      <c r="U2834" s="5" t="str">
        <f>TEXT(T2834,"mmm")</f>
        <v>Jan</v>
      </c>
      <c r="V2834" s="5" t="str">
        <f>TEXT(T2834,"yyyy")</f>
        <v>2012</v>
      </c>
      <c r="W2834" s="5" t="str">
        <f>TEXT(Y2834,"mmm")</f>
        <v>Mar</v>
      </c>
      <c r="X2834" s="1" t="str">
        <f>TEXT(Y2834,"yyyy")</f>
        <v>2012</v>
      </c>
      <c r="Y2834" s="27">
        <f>(((J2834/60)/60)/24)+DATE(1970,1,1)</f>
        <v>40971.319062499999</v>
      </c>
    </row>
    <row r="2835" spans="1:25" ht="48" x14ac:dyDescent="0.2">
      <c r="A2835" s="1">
        <v>1847</v>
      </c>
      <c r="B2835" s="7" t="s">
        <v>1848</v>
      </c>
      <c r="C2835" s="7" t="s">
        <v>5957</v>
      </c>
      <c r="D2835" s="1">
        <v>2500</v>
      </c>
      <c r="E2835" s="37" t="str">
        <f>VLOOKUP(D2835,'Vlookup Table Bonus Point'!$C$3:$D$26,2,TRUE)</f>
        <v>1000 to 4999</v>
      </c>
      <c r="F2835" s="1">
        <v>3022</v>
      </c>
      <c r="G2835" s="1" t="s">
        <v>8218</v>
      </c>
      <c r="H2835" s="1" t="s">
        <v>8223</v>
      </c>
      <c r="I2835" s="1" t="s">
        <v>8245</v>
      </c>
      <c r="J2835" s="1">
        <v>1429594832</v>
      </c>
      <c r="K2835" s="1">
        <v>1427780432</v>
      </c>
      <c r="L2835" s="1" t="b">
        <v>0</v>
      </c>
      <c r="M2835" s="1">
        <v>38</v>
      </c>
      <c r="N2835" s="1" t="b">
        <v>1</v>
      </c>
      <c r="O2835" s="1" t="s">
        <v>8275</v>
      </c>
      <c r="P2835" s="28">
        <f>F2835/D2835</f>
        <v>1.2088000000000001</v>
      </c>
      <c r="Q2835" s="29">
        <f>IF(M2835&gt;0,F2835/M2835,0)</f>
        <v>79.526315789473685</v>
      </c>
      <c r="R2835" s="9" t="str">
        <f>LEFT(O2835,SEARCH("/",O2835,1)-1)</f>
        <v>music</v>
      </c>
      <c r="S2835" s="26" t="str">
        <f>RIGHT(O2835,LEN(O2835)-SEARCH("/",O2835,1))</f>
        <v>rock</v>
      </c>
      <c r="T2835" s="27">
        <f>(((K2835/60)/60)/24)+DATE(1970,1,1)</f>
        <v>42094.236481481479</v>
      </c>
      <c r="U2835" s="5" t="str">
        <f>TEXT(T2835,"mmm")</f>
        <v>Mar</v>
      </c>
      <c r="V2835" s="5" t="str">
        <f>TEXT(T2835,"yyyy")</f>
        <v>2015</v>
      </c>
      <c r="W2835" s="5" t="str">
        <f>TEXT(Y2835,"mmm")</f>
        <v>Apr</v>
      </c>
      <c r="X2835" s="1" t="str">
        <f>TEXT(Y2835,"yyyy")</f>
        <v>2015</v>
      </c>
      <c r="Y2835" s="27">
        <f>(((J2835/60)/60)/24)+DATE(1970,1,1)</f>
        <v>42115.236481481479</v>
      </c>
    </row>
    <row r="2836" spans="1:25" ht="48" x14ac:dyDescent="0.2">
      <c r="A2836" s="1">
        <v>1863</v>
      </c>
      <c r="B2836" s="7" t="s">
        <v>1864</v>
      </c>
      <c r="C2836" s="7" t="s">
        <v>5973</v>
      </c>
      <c r="D2836" s="1">
        <v>2500</v>
      </c>
      <c r="E2836" s="37" t="str">
        <f>VLOOKUP(D2836,'Vlookup Table Bonus Point'!$C$3:$D$26,2,TRUE)</f>
        <v>1000 to 4999</v>
      </c>
      <c r="F2836" s="1">
        <v>10</v>
      </c>
      <c r="G2836" s="1" t="s">
        <v>8220</v>
      </c>
      <c r="H2836" s="1" t="s">
        <v>8223</v>
      </c>
      <c r="I2836" s="1" t="s">
        <v>8245</v>
      </c>
      <c r="J2836" s="1">
        <v>1402600085</v>
      </c>
      <c r="K2836" s="1">
        <v>1400008085</v>
      </c>
      <c r="L2836" s="1" t="b">
        <v>0</v>
      </c>
      <c r="M2836" s="1">
        <v>2</v>
      </c>
      <c r="N2836" s="1" t="b">
        <v>0</v>
      </c>
      <c r="O2836" s="1" t="s">
        <v>8282</v>
      </c>
      <c r="P2836" s="28">
        <f>F2836/D2836</f>
        <v>4.0000000000000001E-3</v>
      </c>
      <c r="Q2836" s="29">
        <f>IF(M2836&gt;0,F2836/M2836,0)</f>
        <v>5</v>
      </c>
      <c r="R2836" s="9" t="str">
        <f>LEFT(O2836,SEARCH("/",O2836,1)-1)</f>
        <v>games</v>
      </c>
      <c r="S2836" s="26" t="str">
        <f>RIGHT(O2836,LEN(O2836)-SEARCH("/",O2836,1))</f>
        <v>mobile games</v>
      </c>
      <c r="T2836" s="27">
        <f>(((K2836/60)/60)/24)+DATE(1970,1,1)</f>
        <v>41772.797280092593</v>
      </c>
      <c r="U2836" s="5" t="str">
        <f>TEXT(T2836,"mmm")</f>
        <v>May</v>
      </c>
      <c r="V2836" s="5" t="str">
        <f>TEXT(T2836,"yyyy")</f>
        <v>2014</v>
      </c>
      <c r="W2836" s="5" t="str">
        <f>TEXT(Y2836,"mmm")</f>
        <v>Jun</v>
      </c>
      <c r="X2836" s="1" t="str">
        <f>TEXT(Y2836,"yyyy")</f>
        <v>2014</v>
      </c>
      <c r="Y2836" s="27">
        <f>(((J2836/60)/60)/24)+DATE(1970,1,1)</f>
        <v>41802.797280092593</v>
      </c>
    </row>
    <row r="2837" spans="1:25" ht="48" x14ac:dyDescent="0.2">
      <c r="A2837" s="1">
        <v>1888</v>
      </c>
      <c r="B2837" s="7" t="s">
        <v>1889</v>
      </c>
      <c r="C2837" s="7" t="s">
        <v>5998</v>
      </c>
      <c r="D2837" s="1">
        <v>2500</v>
      </c>
      <c r="E2837" s="37" t="str">
        <f>VLOOKUP(D2837,'Vlookup Table Bonus Point'!$C$3:$D$26,2,TRUE)</f>
        <v>1000 to 4999</v>
      </c>
      <c r="F2837" s="1">
        <v>4152</v>
      </c>
      <c r="G2837" s="1" t="s">
        <v>8218</v>
      </c>
      <c r="H2837" s="1" t="s">
        <v>8223</v>
      </c>
      <c r="I2837" s="1" t="s">
        <v>8245</v>
      </c>
      <c r="J2837" s="1">
        <v>1275368340</v>
      </c>
      <c r="K2837" s="1">
        <v>1272692732</v>
      </c>
      <c r="L2837" s="1" t="b">
        <v>0</v>
      </c>
      <c r="M2837" s="1">
        <v>89</v>
      </c>
      <c r="N2837" s="1" t="b">
        <v>1</v>
      </c>
      <c r="O2837" s="1" t="s">
        <v>8278</v>
      </c>
      <c r="P2837" s="28">
        <f>F2837/D2837</f>
        <v>1.6608000000000001</v>
      </c>
      <c r="Q2837" s="29">
        <f>IF(M2837&gt;0,F2837/M2837,0)</f>
        <v>46.651685393258425</v>
      </c>
      <c r="R2837" s="9" t="str">
        <f>LEFT(O2837,SEARCH("/",O2837,1)-1)</f>
        <v>music</v>
      </c>
      <c r="S2837" s="26" t="str">
        <f>RIGHT(O2837,LEN(O2837)-SEARCH("/",O2837,1))</f>
        <v>indie rock</v>
      </c>
      <c r="T2837" s="27">
        <f>(((K2837/60)/60)/24)+DATE(1970,1,1)</f>
        <v>40299.239953703705</v>
      </c>
      <c r="U2837" s="5" t="str">
        <f>TEXT(T2837,"mmm")</f>
        <v>May</v>
      </c>
      <c r="V2837" s="5" t="str">
        <f>TEXT(T2837,"yyyy")</f>
        <v>2010</v>
      </c>
      <c r="W2837" s="5" t="str">
        <f>TEXT(Y2837,"mmm")</f>
        <v>Jun</v>
      </c>
      <c r="X2837" s="1" t="str">
        <f>TEXT(Y2837,"yyyy")</f>
        <v>2010</v>
      </c>
      <c r="Y2837" s="27">
        <f>(((J2837/60)/60)/24)+DATE(1970,1,1)</f>
        <v>40330.207638888889</v>
      </c>
    </row>
    <row r="2838" spans="1:25" ht="48" x14ac:dyDescent="0.2">
      <c r="A2838" s="1">
        <v>1893</v>
      </c>
      <c r="B2838" s="7" t="s">
        <v>1894</v>
      </c>
      <c r="C2838" s="7" t="s">
        <v>6003</v>
      </c>
      <c r="D2838" s="1">
        <v>2500</v>
      </c>
      <c r="E2838" s="37" t="str">
        <f>VLOOKUP(D2838,'Vlookup Table Bonus Point'!$C$3:$D$26,2,TRUE)</f>
        <v>1000 to 4999</v>
      </c>
      <c r="F2838" s="1">
        <v>2600</v>
      </c>
      <c r="G2838" s="1" t="s">
        <v>8218</v>
      </c>
      <c r="H2838" s="1" t="s">
        <v>8223</v>
      </c>
      <c r="I2838" s="1" t="s">
        <v>8245</v>
      </c>
      <c r="J2838" s="1">
        <v>1302926340</v>
      </c>
      <c r="K2838" s="1">
        <v>1301524585</v>
      </c>
      <c r="L2838" s="1" t="b">
        <v>0</v>
      </c>
      <c r="M2838" s="1">
        <v>45</v>
      </c>
      <c r="N2838" s="1" t="b">
        <v>1</v>
      </c>
      <c r="O2838" s="1" t="s">
        <v>8278</v>
      </c>
      <c r="P2838" s="28">
        <f>F2838/D2838</f>
        <v>1.04</v>
      </c>
      <c r="Q2838" s="29">
        <f>IF(M2838&gt;0,F2838/M2838,0)</f>
        <v>57.777777777777779</v>
      </c>
      <c r="R2838" s="9" t="str">
        <f>LEFT(O2838,SEARCH("/",O2838,1)-1)</f>
        <v>music</v>
      </c>
      <c r="S2838" s="26" t="str">
        <f>RIGHT(O2838,LEN(O2838)-SEARCH("/",O2838,1))</f>
        <v>indie rock</v>
      </c>
      <c r="T2838" s="27">
        <f>(((K2838/60)/60)/24)+DATE(1970,1,1)</f>
        <v>40632.94195601852</v>
      </c>
      <c r="U2838" s="5" t="str">
        <f>TEXT(T2838,"mmm")</f>
        <v>Mar</v>
      </c>
      <c r="V2838" s="5" t="str">
        <f>TEXT(T2838,"yyyy")</f>
        <v>2011</v>
      </c>
      <c r="W2838" s="5" t="str">
        <f>TEXT(Y2838,"mmm")</f>
        <v>Apr</v>
      </c>
      <c r="X2838" s="1" t="str">
        <f>TEXT(Y2838,"yyyy")</f>
        <v>2011</v>
      </c>
      <c r="Y2838" s="27">
        <f>(((J2838/60)/60)/24)+DATE(1970,1,1)</f>
        <v>40649.165972222225</v>
      </c>
    </row>
    <row r="2839" spans="1:25" ht="48" x14ac:dyDescent="0.2">
      <c r="A2839" s="1">
        <v>1900</v>
      </c>
      <c r="B2839" s="7" t="s">
        <v>1901</v>
      </c>
      <c r="C2839" s="7" t="s">
        <v>6010</v>
      </c>
      <c r="D2839" s="1">
        <v>2500</v>
      </c>
      <c r="E2839" s="37" t="str">
        <f>VLOOKUP(D2839,'Vlookup Table Bonus Point'!$C$3:$D$26,2,TRUE)</f>
        <v>1000 to 4999</v>
      </c>
      <c r="F2839" s="1">
        <v>2734.11</v>
      </c>
      <c r="G2839" s="1" t="s">
        <v>8218</v>
      </c>
      <c r="H2839" s="1" t="s">
        <v>8223</v>
      </c>
      <c r="I2839" s="1" t="s">
        <v>8245</v>
      </c>
      <c r="J2839" s="1">
        <v>1349517540</v>
      </c>
      <c r="K2839" s="1">
        <v>1347137731</v>
      </c>
      <c r="L2839" s="1" t="b">
        <v>0</v>
      </c>
      <c r="M2839" s="1">
        <v>54</v>
      </c>
      <c r="N2839" s="1" t="b">
        <v>1</v>
      </c>
      <c r="O2839" s="1" t="s">
        <v>8278</v>
      </c>
      <c r="P2839" s="28">
        <f>F2839/D2839</f>
        <v>1.0936440000000001</v>
      </c>
      <c r="Q2839" s="29">
        <f>IF(M2839&gt;0,F2839/M2839,0)</f>
        <v>50.631666666666668</v>
      </c>
      <c r="R2839" s="9" t="str">
        <f>LEFT(O2839,SEARCH("/",O2839,1)-1)</f>
        <v>music</v>
      </c>
      <c r="S2839" s="26" t="str">
        <f>RIGHT(O2839,LEN(O2839)-SEARCH("/",O2839,1))</f>
        <v>indie rock</v>
      </c>
      <c r="T2839" s="27">
        <f>(((K2839/60)/60)/24)+DATE(1970,1,1)</f>
        <v>41160.871886574074</v>
      </c>
      <c r="U2839" s="5" t="str">
        <f>TEXT(T2839,"mmm")</f>
        <v>Sep</v>
      </c>
      <c r="V2839" s="5" t="str">
        <f>TEXT(T2839,"yyyy")</f>
        <v>2012</v>
      </c>
      <c r="W2839" s="5" t="str">
        <f>TEXT(Y2839,"mmm")</f>
        <v>Oct</v>
      </c>
      <c r="X2839" s="1" t="str">
        <f>TEXT(Y2839,"yyyy")</f>
        <v>2012</v>
      </c>
      <c r="Y2839" s="27">
        <f>(((J2839/60)/60)/24)+DATE(1970,1,1)</f>
        <v>41188.415972222225</v>
      </c>
    </row>
    <row r="2840" spans="1:25" ht="48" x14ac:dyDescent="0.2">
      <c r="A2840" s="1">
        <v>1935</v>
      </c>
      <c r="B2840" s="7" t="s">
        <v>1936</v>
      </c>
      <c r="C2840" s="7" t="s">
        <v>6045</v>
      </c>
      <c r="D2840" s="1">
        <v>2500</v>
      </c>
      <c r="E2840" s="37" t="str">
        <f>VLOOKUP(D2840,'Vlookup Table Bonus Point'!$C$3:$D$26,2,TRUE)</f>
        <v>1000 to 4999</v>
      </c>
      <c r="F2840" s="1">
        <v>2710</v>
      </c>
      <c r="G2840" s="1" t="s">
        <v>8218</v>
      </c>
      <c r="H2840" s="1" t="s">
        <v>8223</v>
      </c>
      <c r="I2840" s="1" t="s">
        <v>8245</v>
      </c>
      <c r="J2840" s="1">
        <v>1403326740</v>
      </c>
      <c r="K2840" s="1">
        <v>1400106171</v>
      </c>
      <c r="L2840" s="1" t="b">
        <v>0</v>
      </c>
      <c r="M2840" s="1">
        <v>50</v>
      </c>
      <c r="N2840" s="1" t="b">
        <v>1</v>
      </c>
      <c r="O2840" s="1" t="s">
        <v>8278</v>
      </c>
      <c r="P2840" s="28">
        <f>F2840/D2840</f>
        <v>1.0840000000000001</v>
      </c>
      <c r="Q2840" s="29">
        <f>IF(M2840&gt;0,F2840/M2840,0)</f>
        <v>54.2</v>
      </c>
      <c r="R2840" s="9" t="str">
        <f>LEFT(O2840,SEARCH("/",O2840,1)-1)</f>
        <v>music</v>
      </c>
      <c r="S2840" s="26" t="str">
        <f>RIGHT(O2840,LEN(O2840)-SEARCH("/",O2840,1))</f>
        <v>indie rock</v>
      </c>
      <c r="T2840" s="27">
        <f>(((K2840/60)/60)/24)+DATE(1970,1,1)</f>
        <v>41773.932534722226</v>
      </c>
      <c r="U2840" s="5" t="str">
        <f>TEXT(T2840,"mmm")</f>
        <v>May</v>
      </c>
      <c r="V2840" s="5" t="str">
        <f>TEXT(T2840,"yyyy")</f>
        <v>2014</v>
      </c>
      <c r="W2840" s="5" t="str">
        <f>TEXT(Y2840,"mmm")</f>
        <v>Jun</v>
      </c>
      <c r="X2840" s="1" t="str">
        <f>TEXT(Y2840,"yyyy")</f>
        <v>2014</v>
      </c>
      <c r="Y2840" s="27">
        <f>(((J2840/60)/60)/24)+DATE(1970,1,1)</f>
        <v>41811.207638888889</v>
      </c>
    </row>
    <row r="2841" spans="1:25" ht="48" x14ac:dyDescent="0.2">
      <c r="A2841" s="1">
        <v>1972</v>
      </c>
      <c r="B2841" s="7" t="s">
        <v>1973</v>
      </c>
      <c r="C2841" s="7" t="s">
        <v>6082</v>
      </c>
      <c r="D2841" s="1">
        <v>2500</v>
      </c>
      <c r="E2841" s="37" t="str">
        <f>VLOOKUP(D2841,'Vlookup Table Bonus Point'!$C$3:$D$26,2,TRUE)</f>
        <v>1000 to 4999</v>
      </c>
      <c r="F2841" s="1">
        <v>16862</v>
      </c>
      <c r="G2841" s="1" t="s">
        <v>8218</v>
      </c>
      <c r="H2841" s="1" t="s">
        <v>8223</v>
      </c>
      <c r="I2841" s="1" t="s">
        <v>8245</v>
      </c>
      <c r="J2841" s="1">
        <v>1353201444</v>
      </c>
      <c r="K2841" s="1">
        <v>1350605844</v>
      </c>
      <c r="L2841" s="1" t="b">
        <v>1</v>
      </c>
      <c r="M2841" s="1">
        <v>238</v>
      </c>
      <c r="N2841" s="1" t="b">
        <v>1</v>
      </c>
      <c r="O2841" s="1" t="s">
        <v>8294</v>
      </c>
      <c r="P2841" s="28">
        <f>F2841/D2841</f>
        <v>6.7447999999999997</v>
      </c>
      <c r="Q2841" s="29">
        <f>IF(M2841&gt;0,F2841/M2841,0)</f>
        <v>70.848739495798313</v>
      </c>
      <c r="R2841" s="9" t="str">
        <f>LEFT(O2841,SEARCH("/",O2841,1)-1)</f>
        <v>technology</v>
      </c>
      <c r="S2841" s="26" t="str">
        <f>RIGHT(O2841,LEN(O2841)-SEARCH("/",O2841,1))</f>
        <v>hardware</v>
      </c>
      <c r="T2841" s="27">
        <f>(((K2841/60)/60)/24)+DATE(1970,1,1)</f>
        <v>41201.012083333335</v>
      </c>
      <c r="U2841" s="5" t="str">
        <f>TEXT(T2841,"mmm")</f>
        <v>Oct</v>
      </c>
      <c r="V2841" s="5" t="str">
        <f>TEXT(T2841,"yyyy")</f>
        <v>2012</v>
      </c>
      <c r="W2841" s="5" t="str">
        <f>TEXT(Y2841,"mmm")</f>
        <v>Nov</v>
      </c>
      <c r="X2841" s="1" t="str">
        <f>TEXT(Y2841,"yyyy")</f>
        <v>2012</v>
      </c>
      <c r="Y2841" s="27">
        <f>(((J2841/60)/60)/24)+DATE(1970,1,1)</f>
        <v>41231.053749999999</v>
      </c>
    </row>
    <row r="2842" spans="1:25" ht="48" x14ac:dyDescent="0.2">
      <c r="A2842" s="1">
        <v>1998</v>
      </c>
      <c r="B2842" s="7" t="s">
        <v>1999</v>
      </c>
      <c r="C2842" s="7" t="s">
        <v>6108</v>
      </c>
      <c r="D2842" s="1">
        <v>2500</v>
      </c>
      <c r="E2842" s="37" t="str">
        <f>VLOOKUP(D2842,'Vlookup Table Bonus Point'!$C$3:$D$26,2,TRUE)</f>
        <v>1000 to 4999</v>
      </c>
      <c r="F2842" s="1">
        <v>655</v>
      </c>
      <c r="G2842" s="1" t="s">
        <v>8220</v>
      </c>
      <c r="H2842" s="1" t="s">
        <v>8223</v>
      </c>
      <c r="I2842" s="1" t="s">
        <v>8245</v>
      </c>
      <c r="J2842" s="1">
        <v>1406861438</v>
      </c>
      <c r="K2842" s="1">
        <v>1402973438</v>
      </c>
      <c r="L2842" s="1" t="b">
        <v>0</v>
      </c>
      <c r="M2842" s="1">
        <v>3</v>
      </c>
      <c r="N2842" s="1" t="b">
        <v>0</v>
      </c>
      <c r="O2842" s="1" t="s">
        <v>8295</v>
      </c>
      <c r="P2842" s="28">
        <f>F2842/D2842</f>
        <v>0.26200000000000001</v>
      </c>
      <c r="Q2842" s="29">
        <f>IF(M2842&gt;0,F2842/M2842,0)</f>
        <v>218.33333333333334</v>
      </c>
      <c r="R2842" s="9" t="str">
        <f>LEFT(O2842,SEARCH("/",O2842,1)-1)</f>
        <v>photography</v>
      </c>
      <c r="S2842" s="26" t="str">
        <f>RIGHT(O2842,LEN(O2842)-SEARCH("/",O2842,1))</f>
        <v>people</v>
      </c>
      <c r="T2842" s="27">
        <f>(((K2842/60)/60)/24)+DATE(1970,1,1)</f>
        <v>41807.118495370371</v>
      </c>
      <c r="U2842" s="5" t="str">
        <f>TEXT(T2842,"mmm")</f>
        <v>Jun</v>
      </c>
      <c r="V2842" s="5" t="str">
        <f>TEXT(T2842,"yyyy")</f>
        <v>2014</v>
      </c>
      <c r="W2842" s="5" t="str">
        <f>TEXT(Y2842,"mmm")</f>
        <v>Aug</v>
      </c>
      <c r="X2842" s="1" t="str">
        <f>TEXT(Y2842,"yyyy")</f>
        <v>2014</v>
      </c>
      <c r="Y2842" s="27">
        <f>(((J2842/60)/60)/24)+DATE(1970,1,1)</f>
        <v>41852.118495370371</v>
      </c>
    </row>
    <row r="2843" spans="1:25" ht="32" x14ac:dyDescent="0.2">
      <c r="A2843" s="1">
        <v>2029</v>
      </c>
      <c r="B2843" s="7" t="s">
        <v>2030</v>
      </c>
      <c r="C2843" s="7" t="s">
        <v>6139</v>
      </c>
      <c r="D2843" s="1">
        <v>2500</v>
      </c>
      <c r="E2843" s="37" t="str">
        <f>VLOOKUP(D2843,'Vlookup Table Bonus Point'!$C$3:$D$26,2,TRUE)</f>
        <v>1000 to 4999</v>
      </c>
      <c r="F2843" s="1">
        <v>9030</v>
      </c>
      <c r="G2843" s="1" t="s">
        <v>8218</v>
      </c>
      <c r="H2843" s="1" t="s">
        <v>8223</v>
      </c>
      <c r="I2843" s="1" t="s">
        <v>8245</v>
      </c>
      <c r="J2843" s="1">
        <v>1409099481</v>
      </c>
      <c r="K2843" s="1">
        <v>1406507481</v>
      </c>
      <c r="L2843" s="1" t="b">
        <v>1</v>
      </c>
      <c r="M2843" s="1">
        <v>94</v>
      </c>
      <c r="N2843" s="1" t="b">
        <v>1</v>
      </c>
      <c r="O2843" s="1" t="s">
        <v>8294</v>
      </c>
      <c r="P2843" s="28">
        <f>F2843/D2843</f>
        <v>3.6120000000000001</v>
      </c>
      <c r="Q2843" s="29">
        <f>IF(M2843&gt;0,F2843/M2843,0)</f>
        <v>96.063829787234042</v>
      </c>
      <c r="R2843" s="9" t="str">
        <f>LEFT(O2843,SEARCH("/",O2843,1)-1)</f>
        <v>technology</v>
      </c>
      <c r="S2843" s="26" t="str">
        <f>RIGHT(O2843,LEN(O2843)-SEARCH("/",O2843,1))</f>
        <v>hardware</v>
      </c>
      <c r="T2843" s="27">
        <f>(((K2843/60)/60)/24)+DATE(1970,1,1)</f>
        <v>41848.021770833337</v>
      </c>
      <c r="U2843" s="5" t="str">
        <f>TEXT(T2843,"mmm")</f>
        <v>Jul</v>
      </c>
      <c r="V2843" s="5" t="str">
        <f>TEXT(T2843,"yyyy")</f>
        <v>2014</v>
      </c>
      <c r="W2843" s="5" t="str">
        <f>TEXT(Y2843,"mmm")</f>
        <v>Aug</v>
      </c>
      <c r="X2843" s="1" t="str">
        <f>TEXT(Y2843,"yyyy")</f>
        <v>2014</v>
      </c>
      <c r="Y2843" s="27">
        <f>(((J2843/60)/60)/24)+DATE(1970,1,1)</f>
        <v>41878.021770833337</v>
      </c>
    </row>
    <row r="2844" spans="1:25" ht="32" x14ac:dyDescent="0.2">
      <c r="A2844" s="1">
        <v>2089</v>
      </c>
      <c r="B2844" s="7" t="s">
        <v>2090</v>
      </c>
      <c r="C2844" s="7" t="s">
        <v>6199</v>
      </c>
      <c r="D2844" s="1">
        <v>2500</v>
      </c>
      <c r="E2844" s="37" t="str">
        <f>VLOOKUP(D2844,'Vlookup Table Bonus Point'!$C$3:$D$26,2,TRUE)</f>
        <v>1000 to 4999</v>
      </c>
      <c r="F2844" s="1">
        <v>3010.01</v>
      </c>
      <c r="G2844" s="1" t="s">
        <v>8218</v>
      </c>
      <c r="H2844" s="1" t="s">
        <v>8223</v>
      </c>
      <c r="I2844" s="1" t="s">
        <v>8245</v>
      </c>
      <c r="J2844" s="1">
        <v>1375408194</v>
      </c>
      <c r="K2844" s="1">
        <v>1372384194</v>
      </c>
      <c r="L2844" s="1" t="b">
        <v>0</v>
      </c>
      <c r="M2844" s="1">
        <v>62</v>
      </c>
      <c r="N2844" s="1" t="b">
        <v>1</v>
      </c>
      <c r="O2844" s="1" t="s">
        <v>8278</v>
      </c>
      <c r="P2844" s="28">
        <f>F2844/D2844</f>
        <v>1.2040040000000001</v>
      </c>
      <c r="Q2844" s="29">
        <f>IF(M2844&gt;0,F2844/M2844,0)</f>
        <v>48.54854838709678</v>
      </c>
      <c r="R2844" s="9" t="str">
        <f>LEFT(O2844,SEARCH("/",O2844,1)-1)</f>
        <v>music</v>
      </c>
      <c r="S2844" s="26" t="str">
        <f>RIGHT(O2844,LEN(O2844)-SEARCH("/",O2844,1))</f>
        <v>indie rock</v>
      </c>
      <c r="T2844" s="27">
        <f>(((K2844/60)/60)/24)+DATE(1970,1,1)</f>
        <v>41453.076319444444</v>
      </c>
      <c r="U2844" s="5" t="str">
        <f>TEXT(T2844,"mmm")</f>
        <v>Jun</v>
      </c>
      <c r="V2844" s="5" t="str">
        <f>TEXT(T2844,"yyyy")</f>
        <v>2013</v>
      </c>
      <c r="W2844" s="5" t="str">
        <f>TEXT(Y2844,"mmm")</f>
        <v>Aug</v>
      </c>
      <c r="X2844" s="1" t="str">
        <f>TEXT(Y2844,"yyyy")</f>
        <v>2013</v>
      </c>
      <c r="Y2844" s="27">
        <f>(((J2844/60)/60)/24)+DATE(1970,1,1)</f>
        <v>41488.076319444444</v>
      </c>
    </row>
    <row r="2845" spans="1:25" ht="48" x14ac:dyDescent="0.2">
      <c r="A2845" s="1">
        <v>2095</v>
      </c>
      <c r="B2845" s="7" t="s">
        <v>2096</v>
      </c>
      <c r="C2845" s="7" t="s">
        <v>6205</v>
      </c>
      <c r="D2845" s="1">
        <v>2500</v>
      </c>
      <c r="E2845" s="37" t="str">
        <f>VLOOKUP(D2845,'Vlookup Table Bonus Point'!$C$3:$D$26,2,TRUE)</f>
        <v>1000 to 4999</v>
      </c>
      <c r="F2845" s="1">
        <v>2500</v>
      </c>
      <c r="G2845" s="1" t="s">
        <v>8218</v>
      </c>
      <c r="H2845" s="1" t="s">
        <v>8223</v>
      </c>
      <c r="I2845" s="1" t="s">
        <v>8245</v>
      </c>
      <c r="J2845" s="1">
        <v>1317576973</v>
      </c>
      <c r="K2845" s="1">
        <v>1312392973</v>
      </c>
      <c r="L2845" s="1" t="b">
        <v>0</v>
      </c>
      <c r="M2845" s="1">
        <v>22</v>
      </c>
      <c r="N2845" s="1" t="b">
        <v>1</v>
      </c>
      <c r="O2845" s="1" t="s">
        <v>8278</v>
      </c>
      <c r="P2845" s="28">
        <f>F2845/D2845</f>
        <v>1</v>
      </c>
      <c r="Q2845" s="29">
        <f>IF(M2845&gt;0,F2845/M2845,0)</f>
        <v>113.63636363636364</v>
      </c>
      <c r="R2845" s="9" t="str">
        <f>LEFT(O2845,SEARCH("/",O2845,1)-1)</f>
        <v>music</v>
      </c>
      <c r="S2845" s="26" t="str">
        <f>RIGHT(O2845,LEN(O2845)-SEARCH("/",O2845,1))</f>
        <v>indie rock</v>
      </c>
      <c r="T2845" s="27">
        <f>(((K2845/60)/60)/24)+DATE(1970,1,1)</f>
        <v>40758.733483796292</v>
      </c>
      <c r="U2845" s="5" t="str">
        <f>TEXT(T2845,"mmm")</f>
        <v>Aug</v>
      </c>
      <c r="V2845" s="5" t="str">
        <f>TEXT(T2845,"yyyy")</f>
        <v>2011</v>
      </c>
      <c r="W2845" s="5" t="str">
        <f>TEXT(Y2845,"mmm")</f>
        <v>Oct</v>
      </c>
      <c r="X2845" s="1" t="str">
        <f>TEXT(Y2845,"yyyy")</f>
        <v>2011</v>
      </c>
      <c r="Y2845" s="27">
        <f>(((J2845/60)/60)/24)+DATE(1970,1,1)</f>
        <v>40818.733483796292</v>
      </c>
    </row>
    <row r="2846" spans="1:25" ht="48" x14ac:dyDescent="0.2">
      <c r="A2846" s="1">
        <v>2163</v>
      </c>
      <c r="B2846" s="7" t="s">
        <v>2164</v>
      </c>
      <c r="C2846" s="7" t="s">
        <v>6273</v>
      </c>
      <c r="D2846" s="1">
        <v>2500</v>
      </c>
      <c r="E2846" s="37" t="str">
        <f>VLOOKUP(D2846,'Vlookup Table Bonus Point'!$C$3:$D$26,2,TRUE)</f>
        <v>1000 to 4999</v>
      </c>
      <c r="F2846" s="1">
        <v>3305</v>
      </c>
      <c r="G2846" s="1" t="s">
        <v>8218</v>
      </c>
      <c r="H2846" s="1" t="s">
        <v>8223</v>
      </c>
      <c r="I2846" s="1" t="s">
        <v>8245</v>
      </c>
      <c r="J2846" s="1">
        <v>1433735400</v>
      </c>
      <c r="K2846" s="1">
        <v>1429306520</v>
      </c>
      <c r="L2846" s="1" t="b">
        <v>0</v>
      </c>
      <c r="M2846" s="1">
        <v>44</v>
      </c>
      <c r="N2846" s="1" t="b">
        <v>1</v>
      </c>
      <c r="O2846" s="1" t="s">
        <v>8275</v>
      </c>
      <c r="P2846" s="28">
        <f>F2846/D2846</f>
        <v>1.3220000000000001</v>
      </c>
      <c r="Q2846" s="29">
        <f>IF(M2846&gt;0,F2846/M2846,0)</f>
        <v>75.11363636363636</v>
      </c>
      <c r="R2846" s="9" t="str">
        <f>LEFT(O2846,SEARCH("/",O2846,1)-1)</f>
        <v>music</v>
      </c>
      <c r="S2846" s="26" t="str">
        <f>RIGHT(O2846,LEN(O2846)-SEARCH("/",O2846,1))</f>
        <v>rock</v>
      </c>
      <c r="T2846" s="27">
        <f>(((K2846/60)/60)/24)+DATE(1970,1,1)</f>
        <v>42111.899537037039</v>
      </c>
      <c r="U2846" s="5" t="str">
        <f>TEXT(T2846,"mmm")</f>
        <v>Apr</v>
      </c>
      <c r="V2846" s="5" t="str">
        <f>TEXT(T2846,"yyyy")</f>
        <v>2015</v>
      </c>
      <c r="W2846" s="5" t="str">
        <f>TEXT(Y2846,"mmm")</f>
        <v>Jun</v>
      </c>
      <c r="X2846" s="1" t="str">
        <f>TEXT(Y2846,"yyyy")</f>
        <v>2015</v>
      </c>
      <c r="Y2846" s="27">
        <f>(((J2846/60)/60)/24)+DATE(1970,1,1)</f>
        <v>42163.159722222219</v>
      </c>
    </row>
    <row r="2847" spans="1:25" ht="48" x14ac:dyDescent="0.2">
      <c r="A2847" s="1">
        <v>2165</v>
      </c>
      <c r="B2847" s="7" t="s">
        <v>2166</v>
      </c>
      <c r="C2847" s="7" t="s">
        <v>6275</v>
      </c>
      <c r="D2847" s="1">
        <v>2500</v>
      </c>
      <c r="E2847" s="37" t="str">
        <f>VLOOKUP(D2847,'Vlookup Table Bonus Point'!$C$3:$D$26,2,TRUE)</f>
        <v>1000 to 4999</v>
      </c>
      <c r="F2847" s="1">
        <v>3466</v>
      </c>
      <c r="G2847" s="1" t="s">
        <v>8218</v>
      </c>
      <c r="H2847" s="1" t="s">
        <v>8229</v>
      </c>
      <c r="I2847" s="1" t="s">
        <v>8248</v>
      </c>
      <c r="J2847" s="1">
        <v>1460127635</v>
      </c>
      <c r="K2847" s="1">
        <v>1457539235</v>
      </c>
      <c r="L2847" s="1" t="b">
        <v>0</v>
      </c>
      <c r="M2847" s="1">
        <v>117</v>
      </c>
      <c r="N2847" s="1" t="b">
        <v>1</v>
      </c>
      <c r="O2847" s="1" t="s">
        <v>8275</v>
      </c>
      <c r="P2847" s="28">
        <f>F2847/D2847</f>
        <v>1.3864000000000001</v>
      </c>
      <c r="Q2847" s="29">
        <f>IF(M2847&gt;0,F2847/M2847,0)</f>
        <v>29.623931623931625</v>
      </c>
      <c r="R2847" s="9" t="str">
        <f>LEFT(O2847,SEARCH("/",O2847,1)-1)</f>
        <v>music</v>
      </c>
      <c r="S2847" s="26" t="str">
        <f>RIGHT(O2847,LEN(O2847)-SEARCH("/",O2847,1))</f>
        <v>rock</v>
      </c>
      <c r="T2847" s="27">
        <f>(((K2847/60)/60)/24)+DATE(1970,1,1)</f>
        <v>42438.667071759264</v>
      </c>
      <c r="U2847" s="5" t="str">
        <f>TEXT(T2847,"mmm")</f>
        <v>Mar</v>
      </c>
      <c r="V2847" s="5" t="str">
        <f>TEXT(T2847,"yyyy")</f>
        <v>2016</v>
      </c>
      <c r="W2847" s="5" t="str">
        <f>TEXT(Y2847,"mmm")</f>
        <v>Apr</v>
      </c>
      <c r="X2847" s="1" t="str">
        <f>TEXT(Y2847,"yyyy")</f>
        <v>2016</v>
      </c>
      <c r="Y2847" s="27">
        <f>(((J2847/60)/60)/24)+DATE(1970,1,1)</f>
        <v>42468.625405092593</v>
      </c>
    </row>
    <row r="2848" spans="1:25" ht="64" x14ac:dyDescent="0.2">
      <c r="A2848" s="1">
        <v>2177</v>
      </c>
      <c r="B2848" s="7" t="s">
        <v>2178</v>
      </c>
      <c r="C2848" s="7" t="s">
        <v>6287</v>
      </c>
      <c r="D2848" s="1">
        <v>2500</v>
      </c>
      <c r="E2848" s="37" t="str">
        <f>VLOOKUP(D2848,'Vlookup Table Bonus Point'!$C$3:$D$26,2,TRUE)</f>
        <v>1000 to 4999</v>
      </c>
      <c r="F2848" s="1">
        <v>2503</v>
      </c>
      <c r="G2848" s="1" t="s">
        <v>8218</v>
      </c>
      <c r="H2848" s="1" t="s">
        <v>8223</v>
      </c>
      <c r="I2848" s="1" t="s">
        <v>8245</v>
      </c>
      <c r="J2848" s="1">
        <v>1465192867</v>
      </c>
      <c r="K2848" s="1">
        <v>1463032867</v>
      </c>
      <c r="L2848" s="1" t="b">
        <v>0</v>
      </c>
      <c r="M2848" s="1">
        <v>38</v>
      </c>
      <c r="N2848" s="1" t="b">
        <v>1</v>
      </c>
      <c r="O2848" s="1" t="s">
        <v>8275</v>
      </c>
      <c r="P2848" s="28">
        <f>F2848/D2848</f>
        <v>1.0012000000000001</v>
      </c>
      <c r="Q2848" s="29">
        <f>IF(M2848&gt;0,F2848/M2848,0)</f>
        <v>65.868421052631575</v>
      </c>
      <c r="R2848" s="9" t="str">
        <f>LEFT(O2848,SEARCH("/",O2848,1)-1)</f>
        <v>music</v>
      </c>
      <c r="S2848" s="26" t="str">
        <f>RIGHT(O2848,LEN(O2848)-SEARCH("/",O2848,1))</f>
        <v>rock</v>
      </c>
      <c r="T2848" s="27">
        <f>(((K2848/60)/60)/24)+DATE(1970,1,1)</f>
        <v>42502.250775462962</v>
      </c>
      <c r="U2848" s="5" t="str">
        <f>TEXT(T2848,"mmm")</f>
        <v>May</v>
      </c>
      <c r="V2848" s="5" t="str">
        <f>TEXT(T2848,"yyyy")</f>
        <v>2016</v>
      </c>
      <c r="W2848" s="5" t="str">
        <f>TEXT(Y2848,"mmm")</f>
        <v>Jun</v>
      </c>
      <c r="X2848" s="1" t="str">
        <f>TEXT(Y2848,"yyyy")</f>
        <v>2016</v>
      </c>
      <c r="Y2848" s="27">
        <f>(((J2848/60)/60)/24)+DATE(1970,1,1)</f>
        <v>42527.250775462962</v>
      </c>
    </row>
    <row r="2849" spans="1:25" ht="48" x14ac:dyDescent="0.2">
      <c r="A2849" s="1">
        <v>2211</v>
      </c>
      <c r="B2849" s="7" t="s">
        <v>2212</v>
      </c>
      <c r="C2849" s="7" t="s">
        <v>6321</v>
      </c>
      <c r="D2849" s="1">
        <v>2500</v>
      </c>
      <c r="E2849" s="37" t="str">
        <f>VLOOKUP(D2849,'Vlookup Table Bonus Point'!$C$3:$D$26,2,TRUE)</f>
        <v>1000 to 4999</v>
      </c>
      <c r="F2849" s="1">
        <v>4890</v>
      </c>
      <c r="G2849" s="1" t="s">
        <v>8218</v>
      </c>
      <c r="H2849" s="1" t="s">
        <v>8223</v>
      </c>
      <c r="I2849" s="1" t="s">
        <v>8245</v>
      </c>
      <c r="J2849" s="1">
        <v>1397113140</v>
      </c>
      <c r="K2849" s="1">
        <v>1395168625</v>
      </c>
      <c r="L2849" s="1" t="b">
        <v>0</v>
      </c>
      <c r="M2849" s="1">
        <v>120</v>
      </c>
      <c r="N2849" s="1" t="b">
        <v>1</v>
      </c>
      <c r="O2849" s="1" t="s">
        <v>8279</v>
      </c>
      <c r="P2849" s="28">
        <f>F2849/D2849</f>
        <v>1.956</v>
      </c>
      <c r="Q2849" s="29">
        <f>IF(M2849&gt;0,F2849/M2849,0)</f>
        <v>40.75</v>
      </c>
      <c r="R2849" s="9" t="str">
        <f>LEFT(O2849,SEARCH("/",O2849,1)-1)</f>
        <v>music</v>
      </c>
      <c r="S2849" s="26" t="str">
        <f>RIGHT(O2849,LEN(O2849)-SEARCH("/",O2849,1))</f>
        <v>electronic music</v>
      </c>
      <c r="T2849" s="27">
        <f>(((K2849/60)/60)/24)+DATE(1970,1,1)</f>
        <v>41716.785011574073</v>
      </c>
      <c r="U2849" s="5" t="str">
        <f>TEXT(T2849,"mmm")</f>
        <v>Mar</v>
      </c>
      <c r="V2849" s="5" t="str">
        <f>TEXT(T2849,"yyyy")</f>
        <v>2014</v>
      </c>
      <c r="W2849" s="5" t="str">
        <f>TEXT(Y2849,"mmm")</f>
        <v>Apr</v>
      </c>
      <c r="X2849" s="1" t="str">
        <f>TEXT(Y2849,"yyyy")</f>
        <v>2014</v>
      </c>
      <c r="Y2849" s="27">
        <f>(((J2849/60)/60)/24)+DATE(1970,1,1)</f>
        <v>41739.290972222225</v>
      </c>
    </row>
    <row r="2850" spans="1:25" ht="48" x14ac:dyDescent="0.2">
      <c r="A2850" s="1">
        <v>2231</v>
      </c>
      <c r="B2850" s="7" t="s">
        <v>2232</v>
      </c>
      <c r="C2850" s="7" t="s">
        <v>6341</v>
      </c>
      <c r="D2850" s="1">
        <v>2500</v>
      </c>
      <c r="E2850" s="37" t="str">
        <f>VLOOKUP(D2850,'Vlookup Table Bonus Point'!$C$3:$D$26,2,TRUE)</f>
        <v>1000 to 4999</v>
      </c>
      <c r="F2850" s="1">
        <v>30303.24</v>
      </c>
      <c r="G2850" s="1" t="s">
        <v>8218</v>
      </c>
      <c r="H2850" s="1" t="s">
        <v>8223</v>
      </c>
      <c r="I2850" s="1" t="s">
        <v>8245</v>
      </c>
      <c r="J2850" s="1">
        <v>1372136400</v>
      </c>
      <c r="K2850" s="1">
        <v>1369864301</v>
      </c>
      <c r="L2850" s="1" t="b">
        <v>0</v>
      </c>
      <c r="M2850" s="1">
        <v>1113</v>
      </c>
      <c r="N2850" s="1" t="b">
        <v>1</v>
      </c>
      <c r="O2850" s="1" t="s">
        <v>8296</v>
      </c>
      <c r="P2850" s="28">
        <f>F2850/D2850</f>
        <v>12.121296000000001</v>
      </c>
      <c r="Q2850" s="29">
        <f>IF(M2850&gt;0,F2850/M2850,0)</f>
        <v>27.226630727762803</v>
      </c>
      <c r="R2850" s="9" t="str">
        <f>LEFT(O2850,SEARCH("/",O2850,1)-1)</f>
        <v>games</v>
      </c>
      <c r="S2850" s="26" t="str">
        <f>RIGHT(O2850,LEN(O2850)-SEARCH("/",O2850,1))</f>
        <v>tabletop games</v>
      </c>
      <c r="T2850" s="27">
        <f>(((K2850/60)/60)/24)+DATE(1970,1,1)</f>
        <v>41423.910891203705</v>
      </c>
      <c r="U2850" s="5" t="str">
        <f>TEXT(T2850,"mmm")</f>
        <v>May</v>
      </c>
      <c r="V2850" s="5" t="str">
        <f>TEXT(T2850,"yyyy")</f>
        <v>2013</v>
      </c>
      <c r="W2850" s="5" t="str">
        <f>TEXT(Y2850,"mmm")</f>
        <v>Jun</v>
      </c>
      <c r="X2850" s="1" t="str">
        <f>TEXT(Y2850,"yyyy")</f>
        <v>2013</v>
      </c>
      <c r="Y2850" s="27">
        <f>(((J2850/60)/60)/24)+DATE(1970,1,1)</f>
        <v>41450.208333333336</v>
      </c>
    </row>
    <row r="2851" spans="1:25" ht="48" x14ac:dyDescent="0.2">
      <c r="A2851" s="1">
        <v>2233</v>
      </c>
      <c r="B2851" s="7" t="s">
        <v>2234</v>
      </c>
      <c r="C2851" s="7" t="s">
        <v>6343</v>
      </c>
      <c r="D2851" s="1">
        <v>2500</v>
      </c>
      <c r="E2851" s="37" t="str">
        <f>VLOOKUP(D2851,'Vlookup Table Bonus Point'!$C$3:$D$26,2,TRUE)</f>
        <v>1000 to 4999</v>
      </c>
      <c r="F2851" s="1">
        <v>8301</v>
      </c>
      <c r="G2851" s="1" t="s">
        <v>8218</v>
      </c>
      <c r="H2851" s="1" t="s">
        <v>8224</v>
      </c>
      <c r="I2851" s="1" t="s">
        <v>8246</v>
      </c>
      <c r="J2851" s="1">
        <v>1450051200</v>
      </c>
      <c r="K2851" s="1">
        <v>1448269539</v>
      </c>
      <c r="L2851" s="1" t="b">
        <v>0</v>
      </c>
      <c r="M2851" s="1">
        <v>391</v>
      </c>
      <c r="N2851" s="1" t="b">
        <v>1</v>
      </c>
      <c r="O2851" s="1" t="s">
        <v>8296</v>
      </c>
      <c r="P2851" s="28">
        <f>F2851/D2851</f>
        <v>3.3203999999999998</v>
      </c>
      <c r="Q2851" s="29">
        <f>IF(M2851&gt;0,F2851/M2851,0)</f>
        <v>21.230179028132991</v>
      </c>
      <c r="R2851" s="9" t="str">
        <f>LEFT(O2851,SEARCH("/",O2851,1)-1)</f>
        <v>games</v>
      </c>
      <c r="S2851" s="26" t="str">
        <f>RIGHT(O2851,LEN(O2851)-SEARCH("/",O2851,1))</f>
        <v>tabletop games</v>
      </c>
      <c r="T2851" s="27">
        <f>(((K2851/60)/60)/24)+DATE(1970,1,1)</f>
        <v>42331.378923611104</v>
      </c>
      <c r="U2851" s="5" t="str">
        <f>TEXT(T2851,"mmm")</f>
        <v>Nov</v>
      </c>
      <c r="V2851" s="5" t="str">
        <f>TEXT(T2851,"yyyy")</f>
        <v>2015</v>
      </c>
      <c r="W2851" s="5" t="str">
        <f>TEXT(Y2851,"mmm")</f>
        <v>Dec</v>
      </c>
      <c r="X2851" s="1" t="str">
        <f>TEXT(Y2851,"yyyy")</f>
        <v>2015</v>
      </c>
      <c r="Y2851" s="27">
        <f>(((J2851/60)/60)/24)+DATE(1970,1,1)</f>
        <v>42352</v>
      </c>
    </row>
    <row r="2852" spans="1:25" ht="48" x14ac:dyDescent="0.2">
      <c r="A2852" s="1">
        <v>2246</v>
      </c>
      <c r="B2852" s="7" t="s">
        <v>2247</v>
      </c>
      <c r="C2852" s="7" t="s">
        <v>6356</v>
      </c>
      <c r="D2852" s="1">
        <v>2500</v>
      </c>
      <c r="E2852" s="37" t="str">
        <f>VLOOKUP(D2852,'Vlookup Table Bonus Point'!$C$3:$D$26,2,TRUE)</f>
        <v>1000 to 4999</v>
      </c>
      <c r="F2852" s="1">
        <v>2503</v>
      </c>
      <c r="G2852" s="1" t="s">
        <v>8218</v>
      </c>
      <c r="H2852" s="1" t="s">
        <v>8224</v>
      </c>
      <c r="I2852" s="1" t="s">
        <v>8246</v>
      </c>
      <c r="J2852" s="1">
        <v>1441393210</v>
      </c>
      <c r="K2852" s="1">
        <v>1438801210</v>
      </c>
      <c r="L2852" s="1" t="b">
        <v>0</v>
      </c>
      <c r="M2852" s="1">
        <v>57</v>
      </c>
      <c r="N2852" s="1" t="b">
        <v>1</v>
      </c>
      <c r="O2852" s="1" t="s">
        <v>8296</v>
      </c>
      <c r="P2852" s="28">
        <f>F2852/D2852</f>
        <v>1.0012000000000001</v>
      </c>
      <c r="Q2852" s="29">
        <f>IF(M2852&gt;0,F2852/M2852,0)</f>
        <v>43.912280701754383</v>
      </c>
      <c r="R2852" s="9" t="str">
        <f>LEFT(O2852,SEARCH("/",O2852,1)-1)</f>
        <v>games</v>
      </c>
      <c r="S2852" s="26" t="str">
        <f>RIGHT(O2852,LEN(O2852)-SEARCH("/",O2852,1))</f>
        <v>tabletop games</v>
      </c>
      <c r="T2852" s="27">
        <f>(((K2852/60)/60)/24)+DATE(1970,1,1)</f>
        <v>42221.79178240741</v>
      </c>
      <c r="U2852" s="5" t="str">
        <f>TEXT(T2852,"mmm")</f>
        <v>Aug</v>
      </c>
      <c r="V2852" s="5" t="str">
        <f>TEXT(T2852,"yyyy")</f>
        <v>2015</v>
      </c>
      <c r="W2852" s="5" t="str">
        <f>TEXT(Y2852,"mmm")</f>
        <v>Sep</v>
      </c>
      <c r="X2852" s="1" t="str">
        <f>TEXT(Y2852,"yyyy")</f>
        <v>2015</v>
      </c>
      <c r="Y2852" s="27">
        <f>(((J2852/60)/60)/24)+DATE(1970,1,1)</f>
        <v>42251.79178240741</v>
      </c>
    </row>
    <row r="2853" spans="1:25" ht="48" x14ac:dyDescent="0.2">
      <c r="A2853" s="1">
        <v>2257</v>
      </c>
      <c r="B2853" s="7" t="s">
        <v>2258</v>
      </c>
      <c r="C2853" s="7" t="s">
        <v>6367</v>
      </c>
      <c r="D2853" s="1">
        <v>2500</v>
      </c>
      <c r="E2853" s="37" t="str">
        <f>VLOOKUP(D2853,'Vlookup Table Bonus Point'!$C$3:$D$26,2,TRUE)</f>
        <v>1000 to 4999</v>
      </c>
      <c r="F2853" s="1">
        <v>15903.5</v>
      </c>
      <c r="G2853" s="1" t="s">
        <v>8218</v>
      </c>
      <c r="H2853" s="1" t="s">
        <v>8224</v>
      </c>
      <c r="I2853" s="1" t="s">
        <v>8246</v>
      </c>
      <c r="J2853" s="1">
        <v>1466377200</v>
      </c>
      <c r="K2853" s="1">
        <v>1463351329</v>
      </c>
      <c r="L2853" s="1" t="b">
        <v>0</v>
      </c>
      <c r="M2853" s="1">
        <v>169</v>
      </c>
      <c r="N2853" s="1" t="b">
        <v>1</v>
      </c>
      <c r="O2853" s="1" t="s">
        <v>8296</v>
      </c>
      <c r="P2853" s="28">
        <f>F2853/D2853</f>
        <v>6.3613999999999997</v>
      </c>
      <c r="Q2853" s="29">
        <f>IF(M2853&gt;0,F2853/M2853,0)</f>
        <v>94.103550295857985</v>
      </c>
      <c r="R2853" s="9" t="str">
        <f>LEFT(O2853,SEARCH("/",O2853,1)-1)</f>
        <v>games</v>
      </c>
      <c r="S2853" s="26" t="str">
        <f>RIGHT(O2853,LEN(O2853)-SEARCH("/",O2853,1))</f>
        <v>tabletop games</v>
      </c>
      <c r="T2853" s="27">
        <f>(((K2853/60)/60)/24)+DATE(1970,1,1)</f>
        <v>42505.936678240745</v>
      </c>
      <c r="U2853" s="5" t="str">
        <f>TEXT(T2853,"mmm")</f>
        <v>May</v>
      </c>
      <c r="V2853" s="5" t="str">
        <f>TEXT(T2853,"yyyy")</f>
        <v>2016</v>
      </c>
      <c r="W2853" s="5" t="str">
        <f>TEXT(Y2853,"mmm")</f>
        <v>Jun</v>
      </c>
      <c r="X2853" s="1" t="str">
        <f>TEXT(Y2853,"yyyy")</f>
        <v>2016</v>
      </c>
      <c r="Y2853" s="27">
        <f>(((J2853/60)/60)/24)+DATE(1970,1,1)</f>
        <v>42540.958333333328</v>
      </c>
    </row>
    <row r="2854" spans="1:25" ht="48" x14ac:dyDescent="0.2">
      <c r="A2854" s="1">
        <v>2260</v>
      </c>
      <c r="B2854" s="7" t="s">
        <v>2261</v>
      </c>
      <c r="C2854" s="7" t="s">
        <v>6370</v>
      </c>
      <c r="D2854" s="1">
        <v>2500</v>
      </c>
      <c r="E2854" s="37" t="str">
        <f>VLOOKUP(D2854,'Vlookup Table Bonus Point'!$C$3:$D$26,2,TRUE)</f>
        <v>1000 to 4999</v>
      </c>
      <c r="F2854" s="1">
        <v>8173</v>
      </c>
      <c r="G2854" s="1" t="s">
        <v>8218</v>
      </c>
      <c r="H2854" s="1" t="s">
        <v>8223</v>
      </c>
      <c r="I2854" s="1" t="s">
        <v>8245</v>
      </c>
      <c r="J2854" s="1">
        <v>1395876250</v>
      </c>
      <c r="K2854" s="1">
        <v>1393287850</v>
      </c>
      <c r="L2854" s="1" t="b">
        <v>0</v>
      </c>
      <c r="M2854" s="1">
        <v>84</v>
      </c>
      <c r="N2854" s="1" t="b">
        <v>1</v>
      </c>
      <c r="O2854" s="1" t="s">
        <v>8296</v>
      </c>
      <c r="P2854" s="28">
        <f>F2854/D2854</f>
        <v>3.2692000000000001</v>
      </c>
      <c r="Q2854" s="29">
        <f>IF(M2854&gt;0,F2854/M2854,0)</f>
        <v>97.297619047619051</v>
      </c>
      <c r="R2854" s="9" t="str">
        <f>LEFT(O2854,SEARCH("/",O2854,1)-1)</f>
        <v>games</v>
      </c>
      <c r="S2854" s="26" t="str">
        <f>RIGHT(O2854,LEN(O2854)-SEARCH("/",O2854,1))</f>
        <v>tabletop games</v>
      </c>
      <c r="T2854" s="27">
        <f>(((K2854/60)/60)/24)+DATE(1970,1,1)</f>
        <v>41695.016782407409</v>
      </c>
      <c r="U2854" s="5" t="str">
        <f>TEXT(T2854,"mmm")</f>
        <v>Feb</v>
      </c>
      <c r="V2854" s="5" t="str">
        <f>TEXT(T2854,"yyyy")</f>
        <v>2014</v>
      </c>
      <c r="W2854" s="5" t="str">
        <f>TEXT(Y2854,"mmm")</f>
        <v>Mar</v>
      </c>
      <c r="X2854" s="1" t="str">
        <f>TEXT(Y2854,"yyyy")</f>
        <v>2014</v>
      </c>
      <c r="Y2854" s="27">
        <f>(((J2854/60)/60)/24)+DATE(1970,1,1)</f>
        <v>41724.975115740745</v>
      </c>
    </row>
    <row r="2855" spans="1:25" ht="48" x14ac:dyDescent="0.2">
      <c r="A2855" s="1">
        <v>2269</v>
      </c>
      <c r="B2855" s="7" t="s">
        <v>2270</v>
      </c>
      <c r="C2855" s="7" t="s">
        <v>6379</v>
      </c>
      <c r="D2855" s="1">
        <v>2500</v>
      </c>
      <c r="E2855" s="37" t="str">
        <f>VLOOKUP(D2855,'Vlookup Table Bonus Point'!$C$3:$D$26,2,TRUE)</f>
        <v>1000 to 4999</v>
      </c>
      <c r="F2855" s="1">
        <v>45041</v>
      </c>
      <c r="G2855" s="1" t="s">
        <v>8218</v>
      </c>
      <c r="H2855" s="1" t="s">
        <v>8223</v>
      </c>
      <c r="I2855" s="1" t="s">
        <v>8245</v>
      </c>
      <c r="J2855" s="1">
        <v>1488862800</v>
      </c>
      <c r="K2855" s="1">
        <v>1486745663</v>
      </c>
      <c r="L2855" s="1" t="b">
        <v>0</v>
      </c>
      <c r="M2855" s="1">
        <v>902</v>
      </c>
      <c r="N2855" s="1" t="b">
        <v>1</v>
      </c>
      <c r="O2855" s="1" t="s">
        <v>8296</v>
      </c>
      <c r="P2855" s="28">
        <f>F2855/D2855</f>
        <v>18.016400000000001</v>
      </c>
      <c r="Q2855" s="29">
        <f>IF(M2855&gt;0,F2855/M2855,0)</f>
        <v>49.934589800443462</v>
      </c>
      <c r="R2855" s="9" t="str">
        <f>LEFT(O2855,SEARCH("/",O2855,1)-1)</f>
        <v>games</v>
      </c>
      <c r="S2855" s="26" t="str">
        <f>RIGHT(O2855,LEN(O2855)-SEARCH("/",O2855,1))</f>
        <v>tabletop games</v>
      </c>
      <c r="T2855" s="27">
        <f>(((K2855/60)/60)/24)+DATE(1970,1,1)</f>
        <v>42776.704432870371</v>
      </c>
      <c r="U2855" s="5" t="str">
        <f>TEXT(T2855,"mmm")</f>
        <v>Feb</v>
      </c>
      <c r="V2855" s="5" t="str">
        <f>TEXT(T2855,"yyyy")</f>
        <v>2017</v>
      </c>
      <c r="W2855" s="5" t="str">
        <f>TEXT(Y2855,"mmm")</f>
        <v>Mar</v>
      </c>
      <c r="X2855" s="1" t="str">
        <f>TEXT(Y2855,"yyyy")</f>
        <v>2017</v>
      </c>
      <c r="Y2855" s="27">
        <f>(((J2855/60)/60)/24)+DATE(1970,1,1)</f>
        <v>42801.208333333328</v>
      </c>
    </row>
    <row r="2856" spans="1:25" ht="48" x14ac:dyDescent="0.2">
      <c r="A2856" s="1">
        <v>2273</v>
      </c>
      <c r="B2856" s="7" t="s">
        <v>2274</v>
      </c>
      <c r="C2856" s="7" t="s">
        <v>6383</v>
      </c>
      <c r="D2856" s="1">
        <v>2500</v>
      </c>
      <c r="E2856" s="37" t="str">
        <f>VLOOKUP(D2856,'Vlookup Table Bonus Point'!$C$3:$D$26,2,TRUE)</f>
        <v>1000 to 4999</v>
      </c>
      <c r="F2856" s="1">
        <v>5509</v>
      </c>
      <c r="G2856" s="1" t="s">
        <v>8218</v>
      </c>
      <c r="H2856" s="1" t="s">
        <v>8228</v>
      </c>
      <c r="I2856" s="1" t="s">
        <v>8250</v>
      </c>
      <c r="J2856" s="1">
        <v>1489320642</v>
      </c>
      <c r="K2856" s="1">
        <v>1487164242</v>
      </c>
      <c r="L2856" s="1" t="b">
        <v>0</v>
      </c>
      <c r="M2856" s="1">
        <v>147</v>
      </c>
      <c r="N2856" s="1" t="b">
        <v>1</v>
      </c>
      <c r="O2856" s="1" t="s">
        <v>8296</v>
      </c>
      <c r="P2856" s="28">
        <f>F2856/D2856</f>
        <v>2.2035999999999998</v>
      </c>
      <c r="Q2856" s="29">
        <f>IF(M2856&gt;0,F2856/M2856,0)</f>
        <v>37.476190476190474</v>
      </c>
      <c r="R2856" s="9" t="str">
        <f>LEFT(O2856,SEARCH("/",O2856,1)-1)</f>
        <v>games</v>
      </c>
      <c r="S2856" s="26" t="str">
        <f>RIGHT(O2856,LEN(O2856)-SEARCH("/",O2856,1))</f>
        <v>tabletop games</v>
      </c>
      <c r="T2856" s="27">
        <f>(((K2856/60)/60)/24)+DATE(1970,1,1)</f>
        <v>42781.549097222218</v>
      </c>
      <c r="U2856" s="5" t="str">
        <f>TEXT(T2856,"mmm")</f>
        <v>Feb</v>
      </c>
      <c r="V2856" s="5" t="str">
        <f>TEXT(T2856,"yyyy")</f>
        <v>2017</v>
      </c>
      <c r="W2856" s="5" t="str">
        <f>TEXT(Y2856,"mmm")</f>
        <v>Mar</v>
      </c>
      <c r="X2856" s="1" t="str">
        <f>TEXT(Y2856,"yyyy")</f>
        <v>2017</v>
      </c>
      <c r="Y2856" s="27">
        <f>(((J2856/60)/60)/24)+DATE(1970,1,1)</f>
        <v>42806.507430555561</v>
      </c>
    </row>
    <row r="2857" spans="1:25" ht="64" x14ac:dyDescent="0.2">
      <c r="A2857" s="1">
        <v>2274</v>
      </c>
      <c r="B2857" s="7" t="s">
        <v>2275</v>
      </c>
      <c r="C2857" s="7" t="s">
        <v>6384</v>
      </c>
      <c r="D2857" s="1">
        <v>2500</v>
      </c>
      <c r="E2857" s="37" t="str">
        <f>VLOOKUP(D2857,'Vlookup Table Bonus Point'!$C$3:$D$26,2,TRUE)</f>
        <v>1000 to 4999</v>
      </c>
      <c r="F2857" s="1">
        <v>2990</v>
      </c>
      <c r="G2857" s="1" t="s">
        <v>8218</v>
      </c>
      <c r="H2857" s="1" t="s">
        <v>8223</v>
      </c>
      <c r="I2857" s="1" t="s">
        <v>8245</v>
      </c>
      <c r="J2857" s="1">
        <v>1393156857</v>
      </c>
      <c r="K2857" s="1">
        <v>1390564857</v>
      </c>
      <c r="L2857" s="1" t="b">
        <v>0</v>
      </c>
      <c r="M2857" s="1">
        <v>99</v>
      </c>
      <c r="N2857" s="1" t="b">
        <v>1</v>
      </c>
      <c r="O2857" s="1" t="s">
        <v>8296</v>
      </c>
      <c r="P2857" s="28">
        <f>F2857/D2857</f>
        <v>1.196</v>
      </c>
      <c r="Q2857" s="29">
        <f>IF(M2857&gt;0,F2857/M2857,0)</f>
        <v>30.202020202020201</v>
      </c>
      <c r="R2857" s="9" t="str">
        <f>LEFT(O2857,SEARCH("/",O2857,1)-1)</f>
        <v>games</v>
      </c>
      <c r="S2857" s="26" t="str">
        <f>RIGHT(O2857,LEN(O2857)-SEARCH("/",O2857,1))</f>
        <v>tabletop games</v>
      </c>
      <c r="T2857" s="27">
        <f>(((K2857/60)/60)/24)+DATE(1970,1,1)</f>
        <v>41663.500659722224</v>
      </c>
      <c r="U2857" s="5" t="str">
        <f>TEXT(T2857,"mmm")</f>
        <v>Jan</v>
      </c>
      <c r="V2857" s="5" t="str">
        <f>TEXT(T2857,"yyyy")</f>
        <v>2014</v>
      </c>
      <c r="W2857" s="5" t="str">
        <f>TEXT(Y2857,"mmm")</f>
        <v>Feb</v>
      </c>
      <c r="X2857" s="1" t="str">
        <f>TEXT(Y2857,"yyyy")</f>
        <v>2014</v>
      </c>
      <c r="Y2857" s="27">
        <f>(((J2857/60)/60)/24)+DATE(1970,1,1)</f>
        <v>41693.500659722224</v>
      </c>
    </row>
    <row r="2858" spans="1:25" ht="48" x14ac:dyDescent="0.2">
      <c r="A2858" s="1">
        <v>2291</v>
      </c>
      <c r="B2858" s="7" t="s">
        <v>2292</v>
      </c>
      <c r="C2858" s="7" t="s">
        <v>6401</v>
      </c>
      <c r="D2858" s="1">
        <v>2500</v>
      </c>
      <c r="E2858" s="37" t="str">
        <f>VLOOKUP(D2858,'Vlookup Table Bonus Point'!$C$3:$D$26,2,TRUE)</f>
        <v>1000 to 4999</v>
      </c>
      <c r="F2858" s="1">
        <v>4320</v>
      </c>
      <c r="G2858" s="1" t="s">
        <v>8218</v>
      </c>
      <c r="H2858" s="1" t="s">
        <v>8223</v>
      </c>
      <c r="I2858" s="1" t="s">
        <v>8245</v>
      </c>
      <c r="J2858" s="1">
        <v>1335153600</v>
      </c>
      <c r="K2858" s="1">
        <v>1332199618</v>
      </c>
      <c r="L2858" s="1" t="b">
        <v>0</v>
      </c>
      <c r="M2858" s="1">
        <v>43</v>
      </c>
      <c r="N2858" s="1" t="b">
        <v>1</v>
      </c>
      <c r="O2858" s="1" t="s">
        <v>8275</v>
      </c>
      <c r="P2858" s="28">
        <f>F2858/D2858</f>
        <v>1.728</v>
      </c>
      <c r="Q2858" s="29">
        <f>IF(M2858&gt;0,F2858/M2858,0)</f>
        <v>100.46511627906976</v>
      </c>
      <c r="R2858" s="9" t="str">
        <f>LEFT(O2858,SEARCH("/",O2858,1)-1)</f>
        <v>music</v>
      </c>
      <c r="S2858" s="26" t="str">
        <f>RIGHT(O2858,LEN(O2858)-SEARCH("/",O2858,1))</f>
        <v>rock</v>
      </c>
      <c r="T2858" s="27">
        <f>(((K2858/60)/60)/24)+DATE(1970,1,1)</f>
        <v>40987.977060185185</v>
      </c>
      <c r="U2858" s="5" t="str">
        <f>TEXT(T2858,"mmm")</f>
        <v>Mar</v>
      </c>
      <c r="V2858" s="5" t="str">
        <f>TEXT(T2858,"yyyy")</f>
        <v>2012</v>
      </c>
      <c r="W2858" s="5" t="str">
        <f>TEXT(Y2858,"mmm")</f>
        <v>Apr</v>
      </c>
      <c r="X2858" s="1" t="str">
        <f>TEXT(Y2858,"yyyy")</f>
        <v>2012</v>
      </c>
      <c r="Y2858" s="27">
        <f>(((J2858/60)/60)/24)+DATE(1970,1,1)</f>
        <v>41022.166666666664</v>
      </c>
    </row>
    <row r="2859" spans="1:25" ht="32" x14ac:dyDescent="0.2">
      <c r="A2859" s="1">
        <v>2315</v>
      </c>
      <c r="B2859" s="7" t="s">
        <v>2316</v>
      </c>
      <c r="C2859" s="7" t="s">
        <v>6425</v>
      </c>
      <c r="D2859" s="1">
        <v>2500</v>
      </c>
      <c r="E2859" s="37" t="str">
        <f>VLOOKUP(D2859,'Vlookup Table Bonus Point'!$C$3:$D$26,2,TRUE)</f>
        <v>1000 to 4999</v>
      </c>
      <c r="F2859" s="1">
        <v>2565</v>
      </c>
      <c r="G2859" s="1" t="s">
        <v>8218</v>
      </c>
      <c r="H2859" s="1" t="s">
        <v>8223</v>
      </c>
      <c r="I2859" s="1" t="s">
        <v>8245</v>
      </c>
      <c r="J2859" s="1">
        <v>1336238743</v>
      </c>
      <c r="K2859" s="1">
        <v>1333646743</v>
      </c>
      <c r="L2859" s="1" t="b">
        <v>1</v>
      </c>
      <c r="M2859" s="1">
        <v>64</v>
      </c>
      <c r="N2859" s="1" t="b">
        <v>1</v>
      </c>
      <c r="O2859" s="1" t="s">
        <v>8278</v>
      </c>
      <c r="P2859" s="28">
        <f>F2859/D2859</f>
        <v>1.026</v>
      </c>
      <c r="Q2859" s="29">
        <f>IF(M2859&gt;0,F2859/M2859,0)</f>
        <v>40.078125</v>
      </c>
      <c r="R2859" s="9" t="str">
        <f>LEFT(O2859,SEARCH("/",O2859,1)-1)</f>
        <v>music</v>
      </c>
      <c r="S2859" s="26" t="str">
        <f>RIGHT(O2859,LEN(O2859)-SEARCH("/",O2859,1))</f>
        <v>indie rock</v>
      </c>
      <c r="T2859" s="27">
        <f>(((K2859/60)/60)/24)+DATE(1970,1,1)</f>
        <v>41004.72619212963</v>
      </c>
      <c r="U2859" s="5" t="str">
        <f>TEXT(T2859,"mmm")</f>
        <v>Apr</v>
      </c>
      <c r="V2859" s="5" t="str">
        <f>TEXT(T2859,"yyyy")</f>
        <v>2012</v>
      </c>
      <c r="W2859" s="5" t="str">
        <f>TEXT(Y2859,"mmm")</f>
        <v>May</v>
      </c>
      <c r="X2859" s="1" t="str">
        <f>TEXT(Y2859,"yyyy")</f>
        <v>2012</v>
      </c>
      <c r="Y2859" s="27">
        <f>(((J2859/60)/60)/24)+DATE(1970,1,1)</f>
        <v>41034.72619212963</v>
      </c>
    </row>
    <row r="2860" spans="1:25" ht="48" x14ac:dyDescent="0.2">
      <c r="A2860" s="1">
        <v>2377</v>
      </c>
      <c r="B2860" s="7" t="s">
        <v>2378</v>
      </c>
      <c r="C2860" s="7" t="s">
        <v>6487</v>
      </c>
      <c r="D2860" s="1">
        <v>2500</v>
      </c>
      <c r="E2860" s="37" t="str">
        <f>VLOOKUP(D2860,'Vlookup Table Bonus Point'!$C$3:$D$26,2,TRUE)</f>
        <v>1000 to 4999</v>
      </c>
      <c r="F2860" s="1">
        <v>0</v>
      </c>
      <c r="G2860" s="1" t="s">
        <v>8219</v>
      </c>
      <c r="H2860" s="1" t="s">
        <v>8228</v>
      </c>
      <c r="I2860" s="1" t="s">
        <v>8250</v>
      </c>
      <c r="J2860" s="1">
        <v>1480110783</v>
      </c>
      <c r="K2860" s="1">
        <v>1477515183</v>
      </c>
      <c r="L2860" s="1" t="b">
        <v>0</v>
      </c>
      <c r="M2860" s="1">
        <v>0</v>
      </c>
      <c r="N2860" s="1" t="b">
        <v>0</v>
      </c>
      <c r="O2860" s="1" t="s">
        <v>8271</v>
      </c>
      <c r="P2860" s="28">
        <f>F2860/D2860</f>
        <v>0</v>
      </c>
      <c r="Q2860" s="29">
        <f>IF(M2860&gt;0,F2860/M2860,0)</f>
        <v>0</v>
      </c>
      <c r="R2860" s="9" t="str">
        <f>LEFT(O2860,SEARCH("/",O2860,1)-1)</f>
        <v>technology</v>
      </c>
      <c r="S2860" s="26" t="str">
        <f>RIGHT(O2860,LEN(O2860)-SEARCH("/",O2860,1))</f>
        <v>web</v>
      </c>
      <c r="T2860" s="27">
        <f>(((K2860/60)/60)/24)+DATE(1970,1,1)</f>
        <v>42669.870173611111</v>
      </c>
      <c r="U2860" s="5" t="str">
        <f>TEXT(T2860,"mmm")</f>
        <v>Oct</v>
      </c>
      <c r="V2860" s="5" t="str">
        <f>TEXT(T2860,"yyyy")</f>
        <v>2016</v>
      </c>
      <c r="W2860" s="5" t="str">
        <f>TEXT(Y2860,"mmm")</f>
        <v>Nov</v>
      </c>
      <c r="X2860" s="1" t="str">
        <f>TEXT(Y2860,"yyyy")</f>
        <v>2016</v>
      </c>
      <c r="Y2860" s="27">
        <f>(((J2860/60)/60)/24)+DATE(1970,1,1)</f>
        <v>42699.911840277782</v>
      </c>
    </row>
    <row r="2861" spans="1:25" ht="48" x14ac:dyDescent="0.2">
      <c r="A2861" s="1">
        <v>2447</v>
      </c>
      <c r="B2861" s="7" t="s">
        <v>2448</v>
      </c>
      <c r="C2861" s="7" t="s">
        <v>6557</v>
      </c>
      <c r="D2861" s="1">
        <v>2500</v>
      </c>
      <c r="E2861" s="37" t="str">
        <f>VLOOKUP(D2861,'Vlookup Table Bonus Point'!$C$3:$D$26,2,TRUE)</f>
        <v>1000 to 4999</v>
      </c>
      <c r="F2861" s="1">
        <v>10680</v>
      </c>
      <c r="G2861" s="1" t="s">
        <v>8218</v>
      </c>
      <c r="H2861" s="1" t="s">
        <v>8223</v>
      </c>
      <c r="I2861" s="1" t="s">
        <v>8245</v>
      </c>
      <c r="J2861" s="1">
        <v>1478923200</v>
      </c>
      <c r="K2861" s="1">
        <v>1476184593</v>
      </c>
      <c r="L2861" s="1" t="b">
        <v>0</v>
      </c>
      <c r="M2861" s="1">
        <v>337</v>
      </c>
      <c r="N2861" s="1" t="b">
        <v>1</v>
      </c>
      <c r="O2861" s="1" t="s">
        <v>8297</v>
      </c>
      <c r="P2861" s="28">
        <f>F2861/D2861</f>
        <v>4.2720000000000002</v>
      </c>
      <c r="Q2861" s="29">
        <f>IF(M2861&gt;0,F2861/M2861,0)</f>
        <v>31.691394658753708</v>
      </c>
      <c r="R2861" s="9" t="str">
        <f>LEFT(O2861,SEARCH("/",O2861,1)-1)</f>
        <v>food</v>
      </c>
      <c r="S2861" s="26" t="str">
        <f>RIGHT(O2861,LEN(O2861)-SEARCH("/",O2861,1))</f>
        <v>small batch</v>
      </c>
      <c r="T2861" s="27">
        <f>(((K2861/60)/60)/24)+DATE(1970,1,1)</f>
        <v>42654.469826388886</v>
      </c>
      <c r="U2861" s="5" t="str">
        <f>TEXT(T2861,"mmm")</f>
        <v>Oct</v>
      </c>
      <c r="V2861" s="5" t="str">
        <f>TEXT(T2861,"yyyy")</f>
        <v>2016</v>
      </c>
      <c r="W2861" s="5" t="str">
        <f>TEXT(Y2861,"mmm")</f>
        <v>Nov</v>
      </c>
      <c r="X2861" s="1" t="str">
        <f>TEXT(Y2861,"yyyy")</f>
        <v>2016</v>
      </c>
      <c r="Y2861" s="27">
        <f>(((J2861/60)/60)/24)+DATE(1970,1,1)</f>
        <v>42686.166666666672</v>
      </c>
    </row>
    <row r="2862" spans="1:25" ht="48" x14ac:dyDescent="0.2">
      <c r="A2862" s="1">
        <v>2466</v>
      </c>
      <c r="B2862" s="7" t="s">
        <v>2467</v>
      </c>
      <c r="C2862" s="7" t="s">
        <v>6576</v>
      </c>
      <c r="D2862" s="1">
        <v>2500</v>
      </c>
      <c r="E2862" s="37" t="str">
        <f>VLOOKUP(D2862,'Vlookup Table Bonus Point'!$C$3:$D$26,2,TRUE)</f>
        <v>1000 to 4999</v>
      </c>
      <c r="F2862" s="1">
        <v>2500</v>
      </c>
      <c r="G2862" s="1" t="s">
        <v>8218</v>
      </c>
      <c r="H2862" s="1" t="s">
        <v>8223</v>
      </c>
      <c r="I2862" s="1" t="s">
        <v>8245</v>
      </c>
      <c r="J2862" s="1">
        <v>1368066453</v>
      </c>
      <c r="K2862" s="1">
        <v>1365474453</v>
      </c>
      <c r="L2862" s="1" t="b">
        <v>0</v>
      </c>
      <c r="M2862" s="1">
        <v>52</v>
      </c>
      <c r="N2862" s="1" t="b">
        <v>1</v>
      </c>
      <c r="O2862" s="1" t="s">
        <v>8278</v>
      </c>
      <c r="P2862" s="28">
        <f>F2862/D2862</f>
        <v>1</v>
      </c>
      <c r="Q2862" s="29">
        <f>IF(M2862&gt;0,F2862/M2862,0)</f>
        <v>48.07692307692308</v>
      </c>
      <c r="R2862" s="9" t="str">
        <f>LEFT(O2862,SEARCH("/",O2862,1)-1)</f>
        <v>music</v>
      </c>
      <c r="S2862" s="26" t="str">
        <f>RIGHT(O2862,LEN(O2862)-SEARCH("/",O2862,1))</f>
        <v>indie rock</v>
      </c>
      <c r="T2862" s="27">
        <f>(((K2862/60)/60)/24)+DATE(1970,1,1)</f>
        <v>41373.102465277778</v>
      </c>
      <c r="U2862" s="5" t="str">
        <f>TEXT(T2862,"mmm")</f>
        <v>Apr</v>
      </c>
      <c r="V2862" s="5" t="str">
        <f>TEXT(T2862,"yyyy")</f>
        <v>2013</v>
      </c>
      <c r="W2862" s="5" t="str">
        <f>TEXT(Y2862,"mmm")</f>
        <v>May</v>
      </c>
      <c r="X2862" s="1" t="str">
        <f>TEXT(Y2862,"yyyy")</f>
        <v>2013</v>
      </c>
      <c r="Y2862" s="27">
        <f>(((J2862/60)/60)/24)+DATE(1970,1,1)</f>
        <v>41403.102465277778</v>
      </c>
    </row>
    <row r="2863" spans="1:25" ht="32" x14ac:dyDescent="0.2">
      <c r="A2863" s="1">
        <v>2475</v>
      </c>
      <c r="B2863" s="7" t="s">
        <v>2476</v>
      </c>
      <c r="C2863" s="7" t="s">
        <v>6585</v>
      </c>
      <c r="D2863" s="1">
        <v>2500</v>
      </c>
      <c r="E2863" s="37" t="str">
        <f>VLOOKUP(D2863,'Vlookup Table Bonus Point'!$C$3:$D$26,2,TRUE)</f>
        <v>1000 to 4999</v>
      </c>
      <c r="F2863" s="1">
        <v>2618</v>
      </c>
      <c r="G2863" s="1" t="s">
        <v>8218</v>
      </c>
      <c r="H2863" s="1" t="s">
        <v>8223</v>
      </c>
      <c r="I2863" s="1" t="s">
        <v>8245</v>
      </c>
      <c r="J2863" s="1">
        <v>1278799200</v>
      </c>
      <c r="K2863" s="1">
        <v>1273647255</v>
      </c>
      <c r="L2863" s="1" t="b">
        <v>0</v>
      </c>
      <c r="M2863" s="1">
        <v>81</v>
      </c>
      <c r="N2863" s="1" t="b">
        <v>1</v>
      </c>
      <c r="O2863" s="1" t="s">
        <v>8278</v>
      </c>
      <c r="P2863" s="28">
        <f>F2863/D2863</f>
        <v>1.0471999999999999</v>
      </c>
      <c r="Q2863" s="29">
        <f>IF(M2863&gt;0,F2863/M2863,0)</f>
        <v>32.320987654320987</v>
      </c>
      <c r="R2863" s="9" t="str">
        <f>LEFT(O2863,SEARCH("/",O2863,1)-1)</f>
        <v>music</v>
      </c>
      <c r="S2863" s="26" t="str">
        <f>RIGHT(O2863,LEN(O2863)-SEARCH("/",O2863,1))</f>
        <v>indie rock</v>
      </c>
      <c r="T2863" s="27">
        <f>(((K2863/60)/60)/24)+DATE(1970,1,1)</f>
        <v>40310.287673611114</v>
      </c>
      <c r="U2863" s="5" t="str">
        <f>TEXT(T2863,"mmm")</f>
        <v>May</v>
      </c>
      <c r="V2863" s="5" t="str">
        <f>TEXT(T2863,"yyyy")</f>
        <v>2010</v>
      </c>
      <c r="W2863" s="5" t="str">
        <f>TEXT(Y2863,"mmm")</f>
        <v>Jul</v>
      </c>
      <c r="X2863" s="1" t="str">
        <f>TEXT(Y2863,"yyyy")</f>
        <v>2010</v>
      </c>
      <c r="Y2863" s="27">
        <f>(((J2863/60)/60)/24)+DATE(1970,1,1)</f>
        <v>40369.916666666664</v>
      </c>
    </row>
    <row r="2864" spans="1:25" ht="48" x14ac:dyDescent="0.2">
      <c r="A2864" s="1">
        <v>2540</v>
      </c>
      <c r="B2864" s="7" t="s">
        <v>2540</v>
      </c>
      <c r="C2864" s="7" t="s">
        <v>6650</v>
      </c>
      <c r="D2864" s="1">
        <v>2500</v>
      </c>
      <c r="E2864" s="37" t="str">
        <f>VLOOKUP(D2864,'Vlookup Table Bonus Point'!$C$3:$D$26,2,TRUE)</f>
        <v>1000 to 4999</v>
      </c>
      <c r="F2864" s="1">
        <v>2585</v>
      </c>
      <c r="G2864" s="1" t="s">
        <v>8218</v>
      </c>
      <c r="H2864" s="1" t="s">
        <v>8223</v>
      </c>
      <c r="I2864" s="1" t="s">
        <v>8245</v>
      </c>
      <c r="J2864" s="1">
        <v>1319904721</v>
      </c>
      <c r="K2864" s="1">
        <v>1314720721</v>
      </c>
      <c r="L2864" s="1" t="b">
        <v>0</v>
      </c>
      <c r="M2864" s="1">
        <v>27</v>
      </c>
      <c r="N2864" s="1" t="b">
        <v>1</v>
      </c>
      <c r="O2864" s="1" t="s">
        <v>8299</v>
      </c>
      <c r="P2864" s="28">
        <f>F2864/D2864</f>
        <v>1.034</v>
      </c>
      <c r="Q2864" s="29">
        <f>IF(M2864&gt;0,F2864/M2864,0)</f>
        <v>95.740740740740748</v>
      </c>
      <c r="R2864" s="9" t="str">
        <f>LEFT(O2864,SEARCH("/",O2864,1)-1)</f>
        <v>music</v>
      </c>
      <c r="S2864" s="26" t="str">
        <f>RIGHT(O2864,LEN(O2864)-SEARCH("/",O2864,1))</f>
        <v>classical music</v>
      </c>
      <c r="T2864" s="27">
        <f>(((K2864/60)/60)/24)+DATE(1970,1,1)</f>
        <v>40785.675011574072</v>
      </c>
      <c r="U2864" s="5" t="str">
        <f>TEXT(T2864,"mmm")</f>
        <v>Aug</v>
      </c>
      <c r="V2864" s="5" t="str">
        <f>TEXT(T2864,"yyyy")</f>
        <v>2011</v>
      </c>
      <c r="W2864" s="5" t="str">
        <f>TEXT(Y2864,"mmm")</f>
        <v>Oct</v>
      </c>
      <c r="X2864" s="1" t="str">
        <f>TEXT(Y2864,"yyyy")</f>
        <v>2011</v>
      </c>
      <c r="Y2864" s="27">
        <f>(((J2864/60)/60)/24)+DATE(1970,1,1)</f>
        <v>40845.675011574072</v>
      </c>
    </row>
    <row r="2865" spans="1:25" ht="48" x14ac:dyDescent="0.2">
      <c r="A2865" s="1">
        <v>2626</v>
      </c>
      <c r="B2865" s="7" t="s">
        <v>2626</v>
      </c>
      <c r="C2865" s="7" t="s">
        <v>6736</v>
      </c>
      <c r="D2865" s="1">
        <v>2500</v>
      </c>
      <c r="E2865" s="37" t="str">
        <f>VLOOKUP(D2865,'Vlookup Table Bonus Point'!$C$3:$D$26,2,TRUE)</f>
        <v>1000 to 4999</v>
      </c>
      <c r="F2865" s="1">
        <v>2800</v>
      </c>
      <c r="G2865" s="1" t="s">
        <v>8218</v>
      </c>
      <c r="H2865" s="1" t="s">
        <v>8223</v>
      </c>
      <c r="I2865" s="1" t="s">
        <v>8245</v>
      </c>
      <c r="J2865" s="1">
        <v>1433343869</v>
      </c>
      <c r="K2865" s="1">
        <v>1430751869</v>
      </c>
      <c r="L2865" s="1" t="b">
        <v>0</v>
      </c>
      <c r="M2865" s="1">
        <v>50</v>
      </c>
      <c r="N2865" s="1" t="b">
        <v>1</v>
      </c>
      <c r="O2865" s="1" t="s">
        <v>8300</v>
      </c>
      <c r="P2865" s="28">
        <f>F2865/D2865</f>
        <v>1.1200000000000001</v>
      </c>
      <c r="Q2865" s="29">
        <f>IF(M2865&gt;0,F2865/M2865,0)</f>
        <v>56</v>
      </c>
      <c r="R2865" s="9" t="str">
        <f>LEFT(O2865,SEARCH("/",O2865,1)-1)</f>
        <v>technology</v>
      </c>
      <c r="S2865" s="26" t="str">
        <f>RIGHT(O2865,LEN(O2865)-SEARCH("/",O2865,1))</f>
        <v>space exploration</v>
      </c>
      <c r="T2865" s="27">
        <f>(((K2865/60)/60)/24)+DATE(1970,1,1)</f>
        <v>42128.628113425926</v>
      </c>
      <c r="U2865" s="5" t="str">
        <f>TEXT(T2865,"mmm")</f>
        <v>May</v>
      </c>
      <c r="V2865" s="5" t="str">
        <f>TEXT(T2865,"yyyy")</f>
        <v>2015</v>
      </c>
      <c r="W2865" s="5" t="str">
        <f>TEXT(Y2865,"mmm")</f>
        <v>Jun</v>
      </c>
      <c r="X2865" s="1" t="str">
        <f>TEXT(Y2865,"yyyy")</f>
        <v>2015</v>
      </c>
      <c r="Y2865" s="27">
        <f>(((J2865/60)/60)/24)+DATE(1970,1,1)</f>
        <v>42158.628113425926</v>
      </c>
    </row>
    <row r="2866" spans="1:25" ht="48" x14ac:dyDescent="0.2">
      <c r="A2866" s="1">
        <v>2647</v>
      </c>
      <c r="B2866" s="7" t="s">
        <v>2647</v>
      </c>
      <c r="C2866" s="7" t="s">
        <v>6757</v>
      </c>
      <c r="D2866" s="1">
        <v>2500</v>
      </c>
      <c r="E2866" s="37" t="str">
        <f>VLOOKUP(D2866,'Vlookup Table Bonus Point'!$C$3:$D$26,2,TRUE)</f>
        <v>1000 to 4999</v>
      </c>
      <c r="F2866" s="1">
        <v>36</v>
      </c>
      <c r="G2866" s="1" t="s">
        <v>8219</v>
      </c>
      <c r="H2866" s="1" t="s">
        <v>8228</v>
      </c>
      <c r="I2866" s="1" t="s">
        <v>8250</v>
      </c>
      <c r="J2866" s="1">
        <v>1439533019</v>
      </c>
      <c r="K2866" s="1">
        <v>1436941019</v>
      </c>
      <c r="L2866" s="1" t="b">
        <v>0</v>
      </c>
      <c r="M2866" s="1">
        <v>3</v>
      </c>
      <c r="N2866" s="1" t="b">
        <v>0</v>
      </c>
      <c r="O2866" s="1" t="s">
        <v>8300</v>
      </c>
      <c r="P2866" s="28">
        <f>F2866/D2866</f>
        <v>1.44E-2</v>
      </c>
      <c r="Q2866" s="29">
        <f>IF(M2866&gt;0,F2866/M2866,0)</f>
        <v>12</v>
      </c>
      <c r="R2866" s="9" t="str">
        <f>LEFT(O2866,SEARCH("/",O2866,1)-1)</f>
        <v>technology</v>
      </c>
      <c r="S2866" s="26" t="str">
        <f>RIGHT(O2866,LEN(O2866)-SEARCH("/",O2866,1))</f>
        <v>space exploration</v>
      </c>
      <c r="T2866" s="27">
        <f>(((K2866/60)/60)/24)+DATE(1970,1,1)</f>
        <v>42200.261793981481</v>
      </c>
      <c r="U2866" s="5" t="str">
        <f>TEXT(T2866,"mmm")</f>
        <v>Jul</v>
      </c>
      <c r="V2866" s="5" t="str">
        <f>TEXT(T2866,"yyyy")</f>
        <v>2015</v>
      </c>
      <c r="W2866" s="5" t="str">
        <f>TEXT(Y2866,"mmm")</f>
        <v>Aug</v>
      </c>
      <c r="X2866" s="1" t="str">
        <f>TEXT(Y2866,"yyyy")</f>
        <v>2015</v>
      </c>
      <c r="Y2866" s="27">
        <f>(((J2866/60)/60)/24)+DATE(1970,1,1)</f>
        <v>42230.261793981481</v>
      </c>
    </row>
    <row r="2867" spans="1:25" ht="48" x14ac:dyDescent="0.2">
      <c r="A2867" s="1">
        <v>2742</v>
      </c>
      <c r="B2867" s="7" t="s">
        <v>2742</v>
      </c>
      <c r="C2867" s="7" t="s">
        <v>6852</v>
      </c>
      <c r="D2867" s="1">
        <v>2500</v>
      </c>
      <c r="E2867" s="37" t="str">
        <f>VLOOKUP(D2867,'Vlookup Table Bonus Point'!$C$3:$D$26,2,TRUE)</f>
        <v>1000 to 4999</v>
      </c>
      <c r="F2867" s="1">
        <v>731</v>
      </c>
      <c r="G2867" s="1" t="s">
        <v>8220</v>
      </c>
      <c r="H2867" s="1" t="s">
        <v>8223</v>
      </c>
      <c r="I2867" s="1" t="s">
        <v>8245</v>
      </c>
      <c r="J2867" s="1">
        <v>1337102187</v>
      </c>
      <c r="K2867" s="1">
        <v>1335892587</v>
      </c>
      <c r="L2867" s="1" t="b">
        <v>0</v>
      </c>
      <c r="M2867" s="1">
        <v>18</v>
      </c>
      <c r="N2867" s="1" t="b">
        <v>0</v>
      </c>
      <c r="O2867" s="1" t="s">
        <v>8303</v>
      </c>
      <c r="P2867" s="28">
        <f>F2867/D2867</f>
        <v>0.29239999999999999</v>
      </c>
      <c r="Q2867" s="29">
        <f>IF(M2867&gt;0,F2867/M2867,0)</f>
        <v>40.611111111111114</v>
      </c>
      <c r="R2867" s="9" t="str">
        <f>LEFT(O2867,SEARCH("/",O2867,1)-1)</f>
        <v>publishing</v>
      </c>
      <c r="S2867" s="26" t="str">
        <f>RIGHT(O2867,LEN(O2867)-SEARCH("/",O2867,1))</f>
        <v>children's books</v>
      </c>
      <c r="T2867" s="27">
        <f>(((K2867/60)/60)/24)+DATE(1970,1,1)</f>
        <v>41030.719756944447</v>
      </c>
      <c r="U2867" s="5" t="str">
        <f>TEXT(T2867,"mmm")</f>
        <v>May</v>
      </c>
      <c r="V2867" s="5" t="str">
        <f>TEXT(T2867,"yyyy")</f>
        <v>2012</v>
      </c>
      <c r="W2867" s="5" t="str">
        <f>TEXT(Y2867,"mmm")</f>
        <v>May</v>
      </c>
      <c r="X2867" s="1" t="str">
        <f>TEXT(Y2867,"yyyy")</f>
        <v>2012</v>
      </c>
      <c r="Y2867" s="27">
        <f>(((J2867/60)/60)/24)+DATE(1970,1,1)</f>
        <v>41044.719756944447</v>
      </c>
    </row>
    <row r="2868" spans="1:25" ht="48" x14ac:dyDescent="0.2">
      <c r="A2868" s="1">
        <v>2779</v>
      </c>
      <c r="B2868" s="7" t="s">
        <v>2779</v>
      </c>
      <c r="C2868" s="7" t="s">
        <v>6889</v>
      </c>
      <c r="D2868" s="1">
        <v>2500</v>
      </c>
      <c r="E2868" s="37" t="str">
        <f>VLOOKUP(D2868,'Vlookup Table Bonus Point'!$C$3:$D$26,2,TRUE)</f>
        <v>1000 to 4999</v>
      </c>
      <c r="F2868" s="1">
        <v>53</v>
      </c>
      <c r="G2868" s="1" t="s">
        <v>8220</v>
      </c>
      <c r="H2868" s="1" t="s">
        <v>8223</v>
      </c>
      <c r="I2868" s="1" t="s">
        <v>8245</v>
      </c>
      <c r="J2868" s="1">
        <v>1448204621</v>
      </c>
      <c r="K2868" s="1">
        <v>1445609021</v>
      </c>
      <c r="L2868" s="1" t="b">
        <v>0</v>
      </c>
      <c r="M2868" s="1">
        <v>1</v>
      </c>
      <c r="N2868" s="1" t="b">
        <v>0</v>
      </c>
      <c r="O2868" s="1" t="s">
        <v>8303</v>
      </c>
      <c r="P2868" s="28">
        <f>F2868/D2868</f>
        <v>2.12E-2</v>
      </c>
      <c r="Q2868" s="29">
        <f>IF(M2868&gt;0,F2868/M2868,0)</f>
        <v>53</v>
      </c>
      <c r="R2868" s="9" t="str">
        <f>LEFT(O2868,SEARCH("/",O2868,1)-1)</f>
        <v>publishing</v>
      </c>
      <c r="S2868" s="26" t="str">
        <f>RIGHT(O2868,LEN(O2868)-SEARCH("/",O2868,1))</f>
        <v>children's books</v>
      </c>
      <c r="T2868" s="27">
        <f>(((K2868/60)/60)/24)+DATE(1970,1,1)</f>
        <v>42300.585891203707</v>
      </c>
      <c r="U2868" s="5" t="str">
        <f>TEXT(T2868,"mmm")</f>
        <v>Oct</v>
      </c>
      <c r="V2868" s="5" t="str">
        <f>TEXT(T2868,"yyyy")</f>
        <v>2015</v>
      </c>
      <c r="W2868" s="5" t="str">
        <f>TEXT(Y2868,"mmm")</f>
        <v>Nov</v>
      </c>
      <c r="X2868" s="1" t="str">
        <f>TEXT(Y2868,"yyyy")</f>
        <v>2015</v>
      </c>
      <c r="Y2868" s="27">
        <f>(((J2868/60)/60)/24)+DATE(1970,1,1)</f>
        <v>42330.627557870372</v>
      </c>
    </row>
    <row r="2869" spans="1:25" ht="32" x14ac:dyDescent="0.2">
      <c r="A2869" s="1">
        <v>2786</v>
      </c>
      <c r="B2869" s="7" t="s">
        <v>2786</v>
      </c>
      <c r="C2869" s="7" t="s">
        <v>6896</v>
      </c>
      <c r="D2869" s="1">
        <v>2500</v>
      </c>
      <c r="E2869" s="37" t="str">
        <f>VLOOKUP(D2869,'Vlookup Table Bonus Point'!$C$3:$D$26,2,TRUE)</f>
        <v>1000 to 4999</v>
      </c>
      <c r="F2869" s="1">
        <v>2946</v>
      </c>
      <c r="G2869" s="1" t="s">
        <v>8218</v>
      </c>
      <c r="H2869" s="1" t="s">
        <v>8224</v>
      </c>
      <c r="I2869" s="1" t="s">
        <v>8246</v>
      </c>
      <c r="J2869" s="1">
        <v>1404913180</v>
      </c>
      <c r="K2869" s="1">
        <v>1403703580</v>
      </c>
      <c r="L2869" s="1" t="b">
        <v>0</v>
      </c>
      <c r="M2869" s="1">
        <v>74</v>
      </c>
      <c r="N2869" s="1" t="b">
        <v>1</v>
      </c>
      <c r="O2869" s="1" t="s">
        <v>8270</v>
      </c>
      <c r="P2869" s="28">
        <f>F2869/D2869</f>
        <v>1.1783999999999999</v>
      </c>
      <c r="Q2869" s="29">
        <f>IF(M2869&gt;0,F2869/M2869,0)</f>
        <v>39.810810810810814</v>
      </c>
      <c r="R2869" s="9" t="str">
        <f>LEFT(O2869,SEARCH("/",O2869,1)-1)</f>
        <v>theater</v>
      </c>
      <c r="S2869" s="26" t="str">
        <f>RIGHT(O2869,LEN(O2869)-SEARCH("/",O2869,1))</f>
        <v>plays</v>
      </c>
      <c r="T2869" s="27">
        <f>(((K2869/60)/60)/24)+DATE(1970,1,1)</f>
        <v>41815.569212962961</v>
      </c>
      <c r="U2869" s="5" t="str">
        <f>TEXT(T2869,"mmm")</f>
        <v>Jun</v>
      </c>
      <c r="V2869" s="5" t="str">
        <f>TEXT(T2869,"yyyy")</f>
        <v>2014</v>
      </c>
      <c r="W2869" s="5" t="str">
        <f>TEXT(Y2869,"mmm")</f>
        <v>Jul</v>
      </c>
      <c r="X2869" s="1" t="str">
        <f>TEXT(Y2869,"yyyy")</f>
        <v>2014</v>
      </c>
      <c r="Y2869" s="27">
        <f>(((J2869/60)/60)/24)+DATE(1970,1,1)</f>
        <v>41829.569212962961</v>
      </c>
    </row>
    <row r="2870" spans="1:25" ht="48" x14ac:dyDescent="0.2">
      <c r="A2870" s="1">
        <v>2809</v>
      </c>
      <c r="B2870" s="7" t="s">
        <v>2809</v>
      </c>
      <c r="C2870" s="7" t="s">
        <v>6919</v>
      </c>
      <c r="D2870" s="1">
        <v>2500</v>
      </c>
      <c r="E2870" s="37" t="str">
        <f>VLOOKUP(D2870,'Vlookup Table Bonus Point'!$C$3:$D$26,2,TRUE)</f>
        <v>1000 to 4999</v>
      </c>
      <c r="F2870" s="1">
        <v>2560</v>
      </c>
      <c r="G2870" s="1" t="s">
        <v>8218</v>
      </c>
      <c r="H2870" s="1" t="s">
        <v>8223</v>
      </c>
      <c r="I2870" s="1" t="s">
        <v>8245</v>
      </c>
      <c r="J2870" s="1">
        <v>1459348740</v>
      </c>
      <c r="K2870" s="1">
        <v>1458647725</v>
      </c>
      <c r="L2870" s="1" t="b">
        <v>0</v>
      </c>
      <c r="M2870" s="1">
        <v>21</v>
      </c>
      <c r="N2870" s="1" t="b">
        <v>1</v>
      </c>
      <c r="O2870" s="1" t="s">
        <v>8270</v>
      </c>
      <c r="P2870" s="28">
        <f>F2870/D2870</f>
        <v>1.024</v>
      </c>
      <c r="Q2870" s="29">
        <f>IF(M2870&gt;0,F2870/M2870,0)</f>
        <v>121.9047619047619</v>
      </c>
      <c r="R2870" s="9" t="str">
        <f>LEFT(O2870,SEARCH("/",O2870,1)-1)</f>
        <v>theater</v>
      </c>
      <c r="S2870" s="26" t="str">
        <f>RIGHT(O2870,LEN(O2870)-SEARCH("/",O2870,1))</f>
        <v>plays</v>
      </c>
      <c r="T2870" s="27">
        <f>(((K2870/60)/60)/24)+DATE(1970,1,1)</f>
        <v>42451.496817129635</v>
      </c>
      <c r="U2870" s="5" t="str">
        <f>TEXT(T2870,"mmm")</f>
        <v>Mar</v>
      </c>
      <c r="V2870" s="5" t="str">
        <f>TEXT(T2870,"yyyy")</f>
        <v>2016</v>
      </c>
      <c r="W2870" s="5" t="str">
        <f>TEXT(Y2870,"mmm")</f>
        <v>Mar</v>
      </c>
      <c r="X2870" s="1" t="str">
        <f>TEXT(Y2870,"yyyy")</f>
        <v>2016</v>
      </c>
      <c r="Y2870" s="27">
        <f>(((J2870/60)/60)/24)+DATE(1970,1,1)</f>
        <v>42459.610416666663</v>
      </c>
    </row>
    <row r="2871" spans="1:25" ht="48" x14ac:dyDescent="0.2">
      <c r="A2871" s="1">
        <v>2810</v>
      </c>
      <c r="B2871" s="7" t="s">
        <v>2810</v>
      </c>
      <c r="C2871" s="7" t="s">
        <v>6920</v>
      </c>
      <c r="D2871" s="1">
        <v>2500</v>
      </c>
      <c r="E2871" s="37" t="str">
        <f>VLOOKUP(D2871,'Vlookup Table Bonus Point'!$C$3:$D$26,2,TRUE)</f>
        <v>1000 to 4999</v>
      </c>
      <c r="F2871" s="1">
        <v>2705</v>
      </c>
      <c r="G2871" s="1" t="s">
        <v>8218</v>
      </c>
      <c r="H2871" s="1" t="s">
        <v>8223</v>
      </c>
      <c r="I2871" s="1" t="s">
        <v>8245</v>
      </c>
      <c r="J2871" s="1">
        <v>1401595140</v>
      </c>
      <c r="K2871" s="1">
        <v>1398828064</v>
      </c>
      <c r="L2871" s="1" t="b">
        <v>0</v>
      </c>
      <c r="M2871" s="1">
        <v>57</v>
      </c>
      <c r="N2871" s="1" t="b">
        <v>1</v>
      </c>
      <c r="O2871" s="1" t="s">
        <v>8270</v>
      </c>
      <c r="P2871" s="28">
        <f>F2871/D2871</f>
        <v>1.0820000000000001</v>
      </c>
      <c r="Q2871" s="29">
        <f>IF(M2871&gt;0,F2871/M2871,0)</f>
        <v>47.456140350877192</v>
      </c>
      <c r="R2871" s="9" t="str">
        <f>LEFT(O2871,SEARCH("/",O2871,1)-1)</f>
        <v>theater</v>
      </c>
      <c r="S2871" s="26" t="str">
        <f>RIGHT(O2871,LEN(O2871)-SEARCH("/",O2871,1))</f>
        <v>plays</v>
      </c>
      <c r="T2871" s="27">
        <f>(((K2871/60)/60)/24)+DATE(1970,1,1)</f>
        <v>41759.13962962963</v>
      </c>
      <c r="U2871" s="5" t="str">
        <f>TEXT(T2871,"mmm")</f>
        <v>Apr</v>
      </c>
      <c r="V2871" s="5" t="str">
        <f>TEXT(T2871,"yyyy")</f>
        <v>2014</v>
      </c>
      <c r="W2871" s="5" t="str">
        <f>TEXT(Y2871,"mmm")</f>
        <v>Jun</v>
      </c>
      <c r="X2871" s="1" t="str">
        <f>TEXT(Y2871,"yyyy")</f>
        <v>2014</v>
      </c>
      <c r="Y2871" s="27">
        <f>(((J2871/60)/60)/24)+DATE(1970,1,1)</f>
        <v>41791.165972222225</v>
      </c>
    </row>
    <row r="2872" spans="1:25" ht="48" x14ac:dyDescent="0.2">
      <c r="A2872" s="1">
        <v>2829</v>
      </c>
      <c r="B2872" s="7" t="s">
        <v>2829</v>
      </c>
      <c r="C2872" s="7" t="s">
        <v>6939</v>
      </c>
      <c r="D2872" s="1">
        <v>2500</v>
      </c>
      <c r="E2872" s="37" t="str">
        <f>VLOOKUP(D2872,'Vlookup Table Bonus Point'!$C$3:$D$26,2,TRUE)</f>
        <v>1000 to 4999</v>
      </c>
      <c r="F2872" s="1">
        <v>2663</v>
      </c>
      <c r="G2872" s="1" t="s">
        <v>8218</v>
      </c>
      <c r="H2872" s="1" t="s">
        <v>8224</v>
      </c>
      <c r="I2872" s="1" t="s">
        <v>8246</v>
      </c>
      <c r="J2872" s="1">
        <v>1464863118</v>
      </c>
      <c r="K2872" s="1">
        <v>1462443918</v>
      </c>
      <c r="L2872" s="1" t="b">
        <v>0</v>
      </c>
      <c r="M2872" s="1">
        <v>76</v>
      </c>
      <c r="N2872" s="1" t="b">
        <v>1</v>
      </c>
      <c r="O2872" s="1" t="s">
        <v>8270</v>
      </c>
      <c r="P2872" s="28">
        <f>F2872/D2872</f>
        <v>1.0651999999999999</v>
      </c>
      <c r="Q2872" s="29">
        <f>IF(M2872&gt;0,F2872/M2872,0)</f>
        <v>35.039473684210527</v>
      </c>
      <c r="R2872" s="9" t="str">
        <f>LEFT(O2872,SEARCH("/",O2872,1)-1)</f>
        <v>theater</v>
      </c>
      <c r="S2872" s="26" t="str">
        <f>RIGHT(O2872,LEN(O2872)-SEARCH("/",O2872,1))</f>
        <v>plays</v>
      </c>
      <c r="T2872" s="27">
        <f>(((K2872/60)/60)/24)+DATE(1970,1,1)</f>
        <v>42495.434236111112</v>
      </c>
      <c r="U2872" s="5" t="str">
        <f>TEXT(T2872,"mmm")</f>
        <v>May</v>
      </c>
      <c r="V2872" s="5" t="str">
        <f>TEXT(T2872,"yyyy")</f>
        <v>2016</v>
      </c>
      <c r="W2872" s="5" t="str">
        <f>TEXT(Y2872,"mmm")</f>
        <v>Jun</v>
      </c>
      <c r="X2872" s="1" t="str">
        <f>TEXT(Y2872,"yyyy")</f>
        <v>2016</v>
      </c>
      <c r="Y2872" s="27">
        <f>(((J2872/60)/60)/24)+DATE(1970,1,1)</f>
        <v>42523.434236111112</v>
      </c>
    </row>
    <row r="2873" spans="1:25" ht="48" x14ac:dyDescent="0.2">
      <c r="A2873" s="1">
        <v>2832</v>
      </c>
      <c r="B2873" s="7" t="s">
        <v>2832</v>
      </c>
      <c r="C2873" s="7" t="s">
        <v>6942</v>
      </c>
      <c r="D2873" s="1">
        <v>2500</v>
      </c>
      <c r="E2873" s="37" t="str">
        <f>VLOOKUP(D2873,'Vlookup Table Bonus Point'!$C$3:$D$26,2,TRUE)</f>
        <v>1000 to 4999</v>
      </c>
      <c r="F2873" s="1">
        <v>2867.99</v>
      </c>
      <c r="G2873" s="1" t="s">
        <v>8218</v>
      </c>
      <c r="H2873" s="1" t="s">
        <v>8224</v>
      </c>
      <c r="I2873" s="1" t="s">
        <v>8246</v>
      </c>
      <c r="J2873" s="1">
        <v>1416780000</v>
      </c>
      <c r="K2873" s="1">
        <v>1414342894</v>
      </c>
      <c r="L2873" s="1" t="b">
        <v>0</v>
      </c>
      <c r="M2873" s="1">
        <v>95</v>
      </c>
      <c r="N2873" s="1" t="b">
        <v>1</v>
      </c>
      <c r="O2873" s="1" t="s">
        <v>8270</v>
      </c>
      <c r="P2873" s="28">
        <f>F2873/D2873</f>
        <v>1.1471959999999999</v>
      </c>
      <c r="Q2873" s="29">
        <f>IF(M2873&gt;0,F2873/M2873,0)</f>
        <v>30.189368421052631</v>
      </c>
      <c r="R2873" s="9" t="str">
        <f>LEFT(O2873,SEARCH("/",O2873,1)-1)</f>
        <v>theater</v>
      </c>
      <c r="S2873" s="26" t="str">
        <f>RIGHT(O2873,LEN(O2873)-SEARCH("/",O2873,1))</f>
        <v>plays</v>
      </c>
      <c r="T2873" s="27">
        <f>(((K2873/60)/60)/24)+DATE(1970,1,1)</f>
        <v>41938.709421296298</v>
      </c>
      <c r="U2873" s="5" t="str">
        <f>TEXT(T2873,"mmm")</f>
        <v>Oct</v>
      </c>
      <c r="V2873" s="5" t="str">
        <f>TEXT(T2873,"yyyy")</f>
        <v>2014</v>
      </c>
      <c r="W2873" s="5" t="str">
        <f>TEXT(Y2873,"mmm")</f>
        <v>Nov</v>
      </c>
      <c r="X2873" s="1" t="str">
        <f>TEXT(Y2873,"yyyy")</f>
        <v>2014</v>
      </c>
      <c r="Y2873" s="27">
        <f>(((J2873/60)/60)/24)+DATE(1970,1,1)</f>
        <v>41966.916666666672</v>
      </c>
    </row>
    <row r="2874" spans="1:25" ht="64" x14ac:dyDescent="0.2">
      <c r="A2874" s="1">
        <v>2840</v>
      </c>
      <c r="B2874" s="7" t="s">
        <v>2840</v>
      </c>
      <c r="C2874" s="7" t="s">
        <v>6950</v>
      </c>
      <c r="D2874" s="1">
        <v>2500</v>
      </c>
      <c r="E2874" s="37" t="str">
        <f>VLOOKUP(D2874,'Vlookup Table Bonus Point'!$C$3:$D$26,2,TRUE)</f>
        <v>1000 to 4999</v>
      </c>
      <c r="F2874" s="1">
        <v>2600</v>
      </c>
      <c r="G2874" s="1" t="s">
        <v>8218</v>
      </c>
      <c r="H2874" s="1" t="s">
        <v>8224</v>
      </c>
      <c r="I2874" s="1" t="s">
        <v>8246</v>
      </c>
      <c r="J2874" s="1">
        <v>1426698000</v>
      </c>
      <c r="K2874" s="1">
        <v>1424825479</v>
      </c>
      <c r="L2874" s="1" t="b">
        <v>0</v>
      </c>
      <c r="M2874" s="1">
        <v>132</v>
      </c>
      <c r="N2874" s="1" t="b">
        <v>1</v>
      </c>
      <c r="O2874" s="1" t="s">
        <v>8270</v>
      </c>
      <c r="P2874" s="28">
        <f>F2874/D2874</f>
        <v>1.04</v>
      </c>
      <c r="Q2874" s="29">
        <f>IF(M2874&gt;0,F2874/M2874,0)</f>
        <v>19.696969696969695</v>
      </c>
      <c r="R2874" s="9" t="str">
        <f>LEFT(O2874,SEARCH("/",O2874,1)-1)</f>
        <v>theater</v>
      </c>
      <c r="S2874" s="26" t="str">
        <f>RIGHT(O2874,LEN(O2874)-SEARCH("/",O2874,1))</f>
        <v>plays</v>
      </c>
      <c r="T2874" s="27">
        <f>(((K2874/60)/60)/24)+DATE(1970,1,1)</f>
        <v>42060.035636574074</v>
      </c>
      <c r="U2874" s="5" t="str">
        <f>TEXT(T2874,"mmm")</f>
        <v>Feb</v>
      </c>
      <c r="V2874" s="5" t="str">
        <f>TEXT(T2874,"yyyy")</f>
        <v>2015</v>
      </c>
      <c r="W2874" s="5" t="str">
        <f>TEXT(Y2874,"mmm")</f>
        <v>Mar</v>
      </c>
      <c r="X2874" s="1" t="str">
        <f>TEXT(Y2874,"yyyy")</f>
        <v>2015</v>
      </c>
      <c r="Y2874" s="27">
        <f>(((J2874/60)/60)/24)+DATE(1970,1,1)</f>
        <v>42081.708333333328</v>
      </c>
    </row>
    <row r="2875" spans="1:25" ht="16" x14ac:dyDescent="0.2">
      <c r="A2875" s="1">
        <v>2864</v>
      </c>
      <c r="B2875" s="7" t="s">
        <v>2864</v>
      </c>
      <c r="C2875" s="7" t="s">
        <v>6974</v>
      </c>
      <c r="D2875" s="1">
        <v>2500</v>
      </c>
      <c r="E2875" s="37" t="str">
        <f>VLOOKUP(D2875,'Vlookup Table Bonus Point'!$C$3:$D$26,2,TRUE)</f>
        <v>1000 to 4999</v>
      </c>
      <c r="F2875" s="1">
        <v>40</v>
      </c>
      <c r="G2875" s="1" t="s">
        <v>8220</v>
      </c>
      <c r="H2875" s="1" t="s">
        <v>8224</v>
      </c>
      <c r="I2875" s="1" t="s">
        <v>8246</v>
      </c>
      <c r="J2875" s="1">
        <v>1437139080</v>
      </c>
      <c r="K2875" s="1">
        <v>1434552207</v>
      </c>
      <c r="L2875" s="1" t="b">
        <v>0</v>
      </c>
      <c r="M2875" s="1">
        <v>3</v>
      </c>
      <c r="N2875" s="1" t="b">
        <v>0</v>
      </c>
      <c r="O2875" s="1" t="s">
        <v>8270</v>
      </c>
      <c r="P2875" s="28">
        <f>F2875/D2875</f>
        <v>1.6E-2</v>
      </c>
      <c r="Q2875" s="29">
        <f>IF(M2875&gt;0,F2875/M2875,0)</f>
        <v>13.333333333333334</v>
      </c>
      <c r="R2875" s="9" t="str">
        <f>LEFT(O2875,SEARCH("/",O2875,1)-1)</f>
        <v>theater</v>
      </c>
      <c r="S2875" s="26" t="str">
        <f>RIGHT(O2875,LEN(O2875)-SEARCH("/",O2875,1))</f>
        <v>plays</v>
      </c>
      <c r="T2875" s="27">
        <f>(((K2875/60)/60)/24)+DATE(1970,1,1)</f>
        <v>42172.613506944443</v>
      </c>
      <c r="U2875" s="5" t="str">
        <f>TEXT(T2875,"mmm")</f>
        <v>Jun</v>
      </c>
      <c r="V2875" s="5" t="str">
        <f>TEXT(T2875,"yyyy")</f>
        <v>2015</v>
      </c>
      <c r="W2875" s="5" t="str">
        <f>TEXT(Y2875,"mmm")</f>
        <v>Jul</v>
      </c>
      <c r="X2875" s="1" t="str">
        <f>TEXT(Y2875,"yyyy")</f>
        <v>2015</v>
      </c>
      <c r="Y2875" s="27">
        <f>(((J2875/60)/60)/24)+DATE(1970,1,1)</f>
        <v>42202.554166666669</v>
      </c>
    </row>
    <row r="2876" spans="1:25" ht="48" x14ac:dyDescent="0.2">
      <c r="A2876" s="1">
        <v>2867</v>
      </c>
      <c r="B2876" s="7" t="s">
        <v>2867</v>
      </c>
      <c r="C2876" s="7" t="s">
        <v>6977</v>
      </c>
      <c r="D2876" s="1">
        <v>2500</v>
      </c>
      <c r="E2876" s="37" t="str">
        <f>VLOOKUP(D2876,'Vlookup Table Bonus Point'!$C$3:$D$26,2,TRUE)</f>
        <v>1000 to 4999</v>
      </c>
      <c r="F2876" s="1">
        <v>504</v>
      </c>
      <c r="G2876" s="1" t="s">
        <v>8220</v>
      </c>
      <c r="H2876" s="1" t="s">
        <v>8223</v>
      </c>
      <c r="I2876" s="1" t="s">
        <v>8245</v>
      </c>
      <c r="J2876" s="1">
        <v>1467604800</v>
      </c>
      <c r="K2876" s="1">
        <v>1465533672</v>
      </c>
      <c r="L2876" s="1" t="b">
        <v>0</v>
      </c>
      <c r="M2876" s="1">
        <v>10</v>
      </c>
      <c r="N2876" s="1" t="b">
        <v>0</v>
      </c>
      <c r="O2876" s="1" t="s">
        <v>8270</v>
      </c>
      <c r="P2876" s="28">
        <f>F2876/D2876</f>
        <v>0.2016</v>
      </c>
      <c r="Q2876" s="29">
        <f>IF(M2876&gt;0,F2876/M2876,0)</f>
        <v>50.4</v>
      </c>
      <c r="R2876" s="9" t="str">
        <f>LEFT(O2876,SEARCH("/",O2876,1)-1)</f>
        <v>theater</v>
      </c>
      <c r="S2876" s="26" t="str">
        <f>RIGHT(O2876,LEN(O2876)-SEARCH("/",O2876,1))</f>
        <v>plays</v>
      </c>
      <c r="T2876" s="27">
        <f>(((K2876/60)/60)/24)+DATE(1970,1,1)</f>
        <v>42531.195277777777</v>
      </c>
      <c r="U2876" s="5" t="str">
        <f>TEXT(T2876,"mmm")</f>
        <v>Jun</v>
      </c>
      <c r="V2876" s="5" t="str">
        <f>TEXT(T2876,"yyyy")</f>
        <v>2016</v>
      </c>
      <c r="W2876" s="5" t="str">
        <f>TEXT(Y2876,"mmm")</f>
        <v>Jul</v>
      </c>
      <c r="X2876" s="1" t="str">
        <f>TEXT(Y2876,"yyyy")</f>
        <v>2016</v>
      </c>
      <c r="Y2876" s="27">
        <f>(((J2876/60)/60)/24)+DATE(1970,1,1)</f>
        <v>42555.166666666672</v>
      </c>
    </row>
    <row r="2877" spans="1:25" ht="48" x14ac:dyDescent="0.2">
      <c r="A2877" s="1">
        <v>2873</v>
      </c>
      <c r="B2877" s="7" t="s">
        <v>2873</v>
      </c>
      <c r="C2877" s="7" t="s">
        <v>6983</v>
      </c>
      <c r="D2877" s="1">
        <v>2500</v>
      </c>
      <c r="E2877" s="37" t="str">
        <f>VLOOKUP(D2877,'Vlookup Table Bonus Point'!$C$3:$D$26,2,TRUE)</f>
        <v>1000 to 4999</v>
      </c>
      <c r="F2877" s="1">
        <v>953</v>
      </c>
      <c r="G2877" s="1" t="s">
        <v>8220</v>
      </c>
      <c r="H2877" s="1" t="s">
        <v>8223</v>
      </c>
      <c r="I2877" s="1" t="s">
        <v>8245</v>
      </c>
      <c r="J2877" s="1">
        <v>1422473831</v>
      </c>
      <c r="K2877" s="1">
        <v>1419881831</v>
      </c>
      <c r="L2877" s="1" t="b">
        <v>0</v>
      </c>
      <c r="M2877" s="1">
        <v>8</v>
      </c>
      <c r="N2877" s="1" t="b">
        <v>0</v>
      </c>
      <c r="O2877" s="1" t="s">
        <v>8270</v>
      </c>
      <c r="P2877" s="28">
        <f>F2877/D2877</f>
        <v>0.38119999999999998</v>
      </c>
      <c r="Q2877" s="29">
        <f>IF(M2877&gt;0,F2877/M2877,0)</f>
        <v>119.125</v>
      </c>
      <c r="R2877" s="9" t="str">
        <f>LEFT(O2877,SEARCH("/",O2877,1)-1)</f>
        <v>theater</v>
      </c>
      <c r="S2877" s="26" t="str">
        <f>RIGHT(O2877,LEN(O2877)-SEARCH("/",O2877,1))</f>
        <v>plays</v>
      </c>
      <c r="T2877" s="27">
        <f>(((K2877/60)/60)/24)+DATE(1970,1,1)</f>
        <v>42002.817488425921</v>
      </c>
      <c r="U2877" s="5" t="str">
        <f>TEXT(T2877,"mmm")</f>
        <v>Dec</v>
      </c>
      <c r="V2877" s="5" t="str">
        <f>TEXT(T2877,"yyyy")</f>
        <v>2014</v>
      </c>
      <c r="W2877" s="5" t="str">
        <f>TEXT(Y2877,"mmm")</f>
        <v>Jan</v>
      </c>
      <c r="X2877" s="1" t="str">
        <f>TEXT(Y2877,"yyyy")</f>
        <v>2015</v>
      </c>
      <c r="Y2877" s="27">
        <f>(((J2877/60)/60)/24)+DATE(1970,1,1)</f>
        <v>42032.817488425921</v>
      </c>
    </row>
    <row r="2878" spans="1:25" ht="48" x14ac:dyDescent="0.2">
      <c r="A2878" s="1">
        <v>2907</v>
      </c>
      <c r="B2878" s="7" t="s">
        <v>2907</v>
      </c>
      <c r="C2878" s="7" t="s">
        <v>7017</v>
      </c>
      <c r="D2878" s="1">
        <v>2500</v>
      </c>
      <c r="E2878" s="37" t="str">
        <f>VLOOKUP(D2878,'Vlookup Table Bonus Point'!$C$3:$D$26,2,TRUE)</f>
        <v>1000 to 4999</v>
      </c>
      <c r="F2878" s="1">
        <v>2</v>
      </c>
      <c r="G2878" s="1" t="s">
        <v>8220</v>
      </c>
      <c r="H2878" s="1" t="s">
        <v>8223</v>
      </c>
      <c r="I2878" s="1" t="s">
        <v>8245</v>
      </c>
      <c r="J2878" s="1">
        <v>1463259837</v>
      </c>
      <c r="K2878" s="1">
        <v>1458075837</v>
      </c>
      <c r="L2878" s="1" t="b">
        <v>0</v>
      </c>
      <c r="M2878" s="1">
        <v>2</v>
      </c>
      <c r="N2878" s="1" t="b">
        <v>0</v>
      </c>
      <c r="O2878" s="1" t="s">
        <v>8270</v>
      </c>
      <c r="P2878" s="28">
        <f>F2878/D2878</f>
        <v>8.0000000000000004E-4</v>
      </c>
      <c r="Q2878" s="29">
        <f>IF(M2878&gt;0,F2878/M2878,0)</f>
        <v>1</v>
      </c>
      <c r="R2878" s="9" t="str">
        <f>LEFT(O2878,SEARCH("/",O2878,1)-1)</f>
        <v>theater</v>
      </c>
      <c r="S2878" s="26" t="str">
        <f>RIGHT(O2878,LEN(O2878)-SEARCH("/",O2878,1))</f>
        <v>plays</v>
      </c>
      <c r="T2878" s="27">
        <f>(((K2878/60)/60)/24)+DATE(1970,1,1)</f>
        <v>42444.877743055549</v>
      </c>
      <c r="U2878" s="5" t="str">
        <f>TEXT(T2878,"mmm")</f>
        <v>Mar</v>
      </c>
      <c r="V2878" s="5" t="str">
        <f>TEXT(T2878,"yyyy")</f>
        <v>2016</v>
      </c>
      <c r="W2878" s="5" t="str">
        <f>TEXT(Y2878,"mmm")</f>
        <v>May</v>
      </c>
      <c r="X2878" s="1" t="str">
        <f>TEXT(Y2878,"yyyy")</f>
        <v>2016</v>
      </c>
      <c r="Y2878" s="27">
        <f>(((J2878/60)/60)/24)+DATE(1970,1,1)</f>
        <v>42504.877743055549</v>
      </c>
    </row>
    <row r="2879" spans="1:25" ht="48" x14ac:dyDescent="0.2">
      <c r="A2879" s="1">
        <v>2920</v>
      </c>
      <c r="B2879" s="7" t="s">
        <v>2920</v>
      </c>
      <c r="C2879" s="7" t="s">
        <v>7030</v>
      </c>
      <c r="D2879" s="1">
        <v>2500</v>
      </c>
      <c r="E2879" s="37" t="str">
        <f>VLOOKUP(D2879,'Vlookup Table Bonus Point'!$C$3:$D$26,2,TRUE)</f>
        <v>1000 to 4999</v>
      </c>
      <c r="F2879" s="1">
        <v>671</v>
      </c>
      <c r="G2879" s="1" t="s">
        <v>8220</v>
      </c>
      <c r="H2879" s="1" t="s">
        <v>8228</v>
      </c>
      <c r="I2879" s="1" t="s">
        <v>8250</v>
      </c>
      <c r="J2879" s="1">
        <v>1427306470</v>
      </c>
      <c r="K2879" s="1">
        <v>1424718070</v>
      </c>
      <c r="L2879" s="1" t="b">
        <v>0</v>
      </c>
      <c r="M2879" s="1">
        <v>13</v>
      </c>
      <c r="N2879" s="1" t="b">
        <v>0</v>
      </c>
      <c r="O2879" s="1" t="s">
        <v>8270</v>
      </c>
      <c r="P2879" s="28">
        <f>F2879/D2879</f>
        <v>0.26840000000000003</v>
      </c>
      <c r="Q2879" s="29">
        <f>IF(M2879&gt;0,F2879/M2879,0)</f>
        <v>51.615384615384613</v>
      </c>
      <c r="R2879" s="9" t="str">
        <f>LEFT(O2879,SEARCH("/",O2879,1)-1)</f>
        <v>theater</v>
      </c>
      <c r="S2879" s="26" t="str">
        <f>RIGHT(O2879,LEN(O2879)-SEARCH("/",O2879,1))</f>
        <v>plays</v>
      </c>
      <c r="T2879" s="27">
        <f>(((K2879/60)/60)/24)+DATE(1970,1,1)</f>
        <v>42058.792476851857</v>
      </c>
      <c r="U2879" s="5" t="str">
        <f>TEXT(T2879,"mmm")</f>
        <v>Feb</v>
      </c>
      <c r="V2879" s="5" t="str">
        <f>TEXT(T2879,"yyyy")</f>
        <v>2015</v>
      </c>
      <c r="W2879" s="5" t="str">
        <f>TEXT(Y2879,"mmm")</f>
        <v>Mar</v>
      </c>
      <c r="X2879" s="1" t="str">
        <f>TEXT(Y2879,"yyyy")</f>
        <v>2015</v>
      </c>
      <c r="Y2879" s="27">
        <f>(((J2879/60)/60)/24)+DATE(1970,1,1)</f>
        <v>42088.750810185185</v>
      </c>
    </row>
    <row r="2880" spans="1:25" ht="48" x14ac:dyDescent="0.2">
      <c r="A2880" s="1">
        <v>2933</v>
      </c>
      <c r="B2880" s="7" t="s">
        <v>2933</v>
      </c>
      <c r="C2880" s="7" t="s">
        <v>7043</v>
      </c>
      <c r="D2880" s="1">
        <v>2500</v>
      </c>
      <c r="E2880" s="37" t="str">
        <f>VLOOKUP(D2880,'Vlookup Table Bonus Point'!$C$3:$D$26,2,TRUE)</f>
        <v>1000 to 4999</v>
      </c>
      <c r="F2880" s="1">
        <v>2569</v>
      </c>
      <c r="G2880" s="1" t="s">
        <v>8218</v>
      </c>
      <c r="H2880" s="1" t="s">
        <v>8223</v>
      </c>
      <c r="I2880" s="1" t="s">
        <v>8245</v>
      </c>
      <c r="J2880" s="1">
        <v>1465081053</v>
      </c>
      <c r="K2880" s="1">
        <v>1462489053</v>
      </c>
      <c r="L2880" s="1" t="b">
        <v>0</v>
      </c>
      <c r="M2880" s="1">
        <v>54</v>
      </c>
      <c r="N2880" s="1" t="b">
        <v>1</v>
      </c>
      <c r="O2880" s="1" t="s">
        <v>8304</v>
      </c>
      <c r="P2880" s="28">
        <f>F2880/D2880</f>
        <v>1.0276000000000001</v>
      </c>
      <c r="Q2880" s="29">
        <f>IF(M2880&gt;0,F2880/M2880,0)</f>
        <v>47.574074074074076</v>
      </c>
      <c r="R2880" s="9" t="str">
        <f>LEFT(O2880,SEARCH("/",O2880,1)-1)</f>
        <v>theater</v>
      </c>
      <c r="S2880" s="26" t="str">
        <f>RIGHT(O2880,LEN(O2880)-SEARCH("/",O2880,1))</f>
        <v>musical</v>
      </c>
      <c r="T2880" s="27">
        <f>(((K2880/60)/60)/24)+DATE(1970,1,1)</f>
        <v>42495.956631944442</v>
      </c>
      <c r="U2880" s="5" t="str">
        <f>TEXT(T2880,"mmm")</f>
        <v>May</v>
      </c>
      <c r="V2880" s="5" t="str">
        <f>TEXT(T2880,"yyyy")</f>
        <v>2016</v>
      </c>
      <c r="W2880" s="5" t="str">
        <f>TEXT(Y2880,"mmm")</f>
        <v>Jun</v>
      </c>
      <c r="X2880" s="1" t="str">
        <f>TEXT(Y2880,"yyyy")</f>
        <v>2016</v>
      </c>
      <c r="Y2880" s="27">
        <f>(((J2880/60)/60)/24)+DATE(1970,1,1)</f>
        <v>42525.956631944442</v>
      </c>
    </row>
    <row r="2881" spans="1:25" ht="48" x14ac:dyDescent="0.2">
      <c r="A2881" s="1">
        <v>2934</v>
      </c>
      <c r="B2881" s="7" t="s">
        <v>2934</v>
      </c>
      <c r="C2881" s="7" t="s">
        <v>7044</v>
      </c>
      <c r="D2881" s="1">
        <v>2500</v>
      </c>
      <c r="E2881" s="37" t="str">
        <f>VLOOKUP(D2881,'Vlookup Table Bonus Point'!$C$3:$D$26,2,TRUE)</f>
        <v>1000 to 4999</v>
      </c>
      <c r="F2881" s="1">
        <v>2700</v>
      </c>
      <c r="G2881" s="1" t="s">
        <v>8218</v>
      </c>
      <c r="H2881" s="1" t="s">
        <v>8228</v>
      </c>
      <c r="I2881" s="1" t="s">
        <v>8250</v>
      </c>
      <c r="J2881" s="1">
        <v>1402845364</v>
      </c>
      <c r="K2881" s="1">
        <v>1400253364</v>
      </c>
      <c r="L2881" s="1" t="b">
        <v>0</v>
      </c>
      <c r="M2881" s="1">
        <v>37</v>
      </c>
      <c r="N2881" s="1" t="b">
        <v>1</v>
      </c>
      <c r="O2881" s="1" t="s">
        <v>8304</v>
      </c>
      <c r="P2881" s="28">
        <f>F2881/D2881</f>
        <v>1.08</v>
      </c>
      <c r="Q2881" s="29">
        <f>IF(M2881&gt;0,F2881/M2881,0)</f>
        <v>72.972972972972968</v>
      </c>
      <c r="R2881" s="9" t="str">
        <f>LEFT(O2881,SEARCH("/",O2881,1)-1)</f>
        <v>theater</v>
      </c>
      <c r="S2881" s="26" t="str">
        <f>RIGHT(O2881,LEN(O2881)-SEARCH("/",O2881,1))</f>
        <v>musical</v>
      </c>
      <c r="T2881" s="27">
        <f>(((K2881/60)/60)/24)+DATE(1970,1,1)</f>
        <v>41775.636157407411</v>
      </c>
      <c r="U2881" s="5" t="str">
        <f>TEXT(T2881,"mmm")</f>
        <v>May</v>
      </c>
      <c r="V2881" s="5" t="str">
        <f>TEXT(T2881,"yyyy")</f>
        <v>2014</v>
      </c>
      <c r="W2881" s="5" t="str">
        <f>TEXT(Y2881,"mmm")</f>
        <v>Jun</v>
      </c>
      <c r="X2881" s="1" t="str">
        <f>TEXT(Y2881,"yyyy")</f>
        <v>2014</v>
      </c>
      <c r="Y2881" s="27">
        <f>(((J2881/60)/60)/24)+DATE(1970,1,1)</f>
        <v>41805.636157407411</v>
      </c>
    </row>
    <row r="2882" spans="1:25" ht="48" x14ac:dyDescent="0.2">
      <c r="A2882" s="1">
        <v>2940</v>
      </c>
      <c r="B2882" s="7" t="s">
        <v>2940</v>
      </c>
      <c r="C2882" s="7" t="s">
        <v>7050</v>
      </c>
      <c r="D2882" s="1">
        <v>2500</v>
      </c>
      <c r="E2882" s="37" t="str">
        <f>VLOOKUP(D2882,'Vlookup Table Bonus Point'!$C$3:$D$26,2,TRUE)</f>
        <v>1000 to 4999</v>
      </c>
      <c r="F2882" s="1">
        <v>2681</v>
      </c>
      <c r="G2882" s="1" t="s">
        <v>8218</v>
      </c>
      <c r="H2882" s="1" t="s">
        <v>8223</v>
      </c>
      <c r="I2882" s="1" t="s">
        <v>8245</v>
      </c>
      <c r="J2882" s="1">
        <v>1421606018</v>
      </c>
      <c r="K2882" s="1">
        <v>1418150018</v>
      </c>
      <c r="L2882" s="1" t="b">
        <v>0</v>
      </c>
      <c r="M2882" s="1">
        <v>33</v>
      </c>
      <c r="N2882" s="1" t="b">
        <v>1</v>
      </c>
      <c r="O2882" s="1" t="s">
        <v>8304</v>
      </c>
      <c r="P2882" s="28">
        <f>F2882/D2882</f>
        <v>1.0724</v>
      </c>
      <c r="Q2882" s="29">
        <f>IF(M2882&gt;0,F2882/M2882,0)</f>
        <v>81.242424242424249</v>
      </c>
      <c r="R2882" s="9" t="str">
        <f>LEFT(O2882,SEARCH("/",O2882,1)-1)</f>
        <v>theater</v>
      </c>
      <c r="S2882" s="26" t="str">
        <f>RIGHT(O2882,LEN(O2882)-SEARCH("/",O2882,1))</f>
        <v>musical</v>
      </c>
      <c r="T2882" s="27">
        <f>(((K2882/60)/60)/24)+DATE(1970,1,1)</f>
        <v>41982.773356481484</v>
      </c>
      <c r="U2882" s="5" t="str">
        <f>TEXT(T2882,"mmm")</f>
        <v>Dec</v>
      </c>
      <c r="V2882" s="5" t="str">
        <f>TEXT(T2882,"yyyy")</f>
        <v>2014</v>
      </c>
      <c r="W2882" s="5" t="str">
        <f>TEXT(Y2882,"mmm")</f>
        <v>Jan</v>
      </c>
      <c r="X2882" s="1" t="str">
        <f>TEXT(Y2882,"yyyy")</f>
        <v>2015</v>
      </c>
      <c r="Y2882" s="27">
        <f>(((J2882/60)/60)/24)+DATE(1970,1,1)</f>
        <v>42022.773356481484</v>
      </c>
    </row>
    <row r="2883" spans="1:25" ht="48" x14ac:dyDescent="0.2">
      <c r="A2883" s="1">
        <v>3025</v>
      </c>
      <c r="B2883" s="7" t="s">
        <v>3025</v>
      </c>
      <c r="C2883" s="7" t="s">
        <v>7135</v>
      </c>
      <c r="D2883" s="1">
        <v>2500</v>
      </c>
      <c r="E2883" s="37" t="str">
        <f>VLOOKUP(D2883,'Vlookup Table Bonus Point'!$C$3:$D$26,2,TRUE)</f>
        <v>1000 to 4999</v>
      </c>
      <c r="F2883" s="1">
        <v>7555</v>
      </c>
      <c r="G2883" s="1" t="s">
        <v>8218</v>
      </c>
      <c r="H2883" s="1" t="s">
        <v>8224</v>
      </c>
      <c r="I2883" s="1" t="s">
        <v>8246</v>
      </c>
      <c r="J2883" s="1">
        <v>1401465600</v>
      </c>
      <c r="K2883" s="1">
        <v>1399032813</v>
      </c>
      <c r="L2883" s="1" t="b">
        <v>0</v>
      </c>
      <c r="M2883" s="1">
        <v>145</v>
      </c>
      <c r="N2883" s="1" t="b">
        <v>1</v>
      </c>
      <c r="O2883" s="1" t="s">
        <v>8302</v>
      </c>
      <c r="P2883" s="28">
        <f>F2883/D2883</f>
        <v>3.0219999999999998</v>
      </c>
      <c r="Q2883" s="29">
        <f>IF(M2883&gt;0,F2883/M2883,0)</f>
        <v>52.103448275862071</v>
      </c>
      <c r="R2883" s="9" t="str">
        <f>LEFT(O2883,SEARCH("/",O2883,1)-1)</f>
        <v>theater</v>
      </c>
      <c r="S2883" s="26" t="str">
        <f>RIGHT(O2883,LEN(O2883)-SEARCH("/",O2883,1))</f>
        <v>spaces</v>
      </c>
      <c r="T2883" s="27">
        <f>(((K2883/60)/60)/24)+DATE(1970,1,1)</f>
        <v>41761.509409722225</v>
      </c>
      <c r="U2883" s="5" t="str">
        <f>TEXT(T2883,"mmm")</f>
        <v>May</v>
      </c>
      <c r="V2883" s="5" t="str">
        <f>TEXT(T2883,"yyyy")</f>
        <v>2014</v>
      </c>
      <c r="W2883" s="5" t="str">
        <f>TEXT(Y2883,"mmm")</f>
        <v>May</v>
      </c>
      <c r="X2883" s="1" t="str">
        <f>TEXT(Y2883,"yyyy")</f>
        <v>2014</v>
      </c>
      <c r="Y2883" s="27">
        <f>(((J2883/60)/60)/24)+DATE(1970,1,1)</f>
        <v>41789.666666666664</v>
      </c>
    </row>
    <row r="2884" spans="1:25" ht="64" x14ac:dyDescent="0.2">
      <c r="A2884" s="1">
        <v>3101</v>
      </c>
      <c r="B2884" s="7" t="s">
        <v>3101</v>
      </c>
      <c r="C2884" s="7" t="s">
        <v>7211</v>
      </c>
      <c r="D2884" s="1">
        <v>2500</v>
      </c>
      <c r="E2884" s="37" t="str">
        <f>VLOOKUP(D2884,'Vlookup Table Bonus Point'!$C$3:$D$26,2,TRUE)</f>
        <v>1000 to 4999</v>
      </c>
      <c r="F2884" s="1">
        <v>300</v>
      </c>
      <c r="G2884" s="1" t="s">
        <v>8220</v>
      </c>
      <c r="H2884" s="1" t="s">
        <v>8229</v>
      </c>
      <c r="I2884" s="1" t="s">
        <v>8248</v>
      </c>
      <c r="J2884" s="1">
        <v>1437033360</v>
      </c>
      <c r="K2884" s="1">
        <v>1434445937</v>
      </c>
      <c r="L2884" s="1" t="b">
        <v>0</v>
      </c>
      <c r="M2884" s="1">
        <v>12</v>
      </c>
      <c r="N2884" s="1" t="b">
        <v>0</v>
      </c>
      <c r="O2884" s="1" t="s">
        <v>8302</v>
      </c>
      <c r="P2884" s="28">
        <f>F2884/D2884</f>
        <v>0.12</v>
      </c>
      <c r="Q2884" s="29">
        <f>IF(M2884&gt;0,F2884/M2884,0)</f>
        <v>25</v>
      </c>
      <c r="R2884" s="9" t="str">
        <f>LEFT(O2884,SEARCH("/",O2884,1)-1)</f>
        <v>theater</v>
      </c>
      <c r="S2884" s="26" t="str">
        <f>RIGHT(O2884,LEN(O2884)-SEARCH("/",O2884,1))</f>
        <v>spaces</v>
      </c>
      <c r="T2884" s="27">
        <f>(((K2884/60)/60)/24)+DATE(1970,1,1)</f>
        <v>42171.383530092593</v>
      </c>
      <c r="U2884" s="5" t="str">
        <f>TEXT(T2884,"mmm")</f>
        <v>Jun</v>
      </c>
      <c r="V2884" s="5" t="str">
        <f>TEXT(T2884,"yyyy")</f>
        <v>2015</v>
      </c>
      <c r="W2884" s="5" t="str">
        <f>TEXT(Y2884,"mmm")</f>
        <v>Jul</v>
      </c>
      <c r="X2884" s="1" t="str">
        <f>TEXT(Y2884,"yyyy")</f>
        <v>2015</v>
      </c>
      <c r="Y2884" s="27">
        <f>(((J2884/60)/60)/24)+DATE(1970,1,1)</f>
        <v>42201.330555555556</v>
      </c>
    </row>
    <row r="2885" spans="1:25" ht="48" x14ac:dyDescent="0.2">
      <c r="A2885" s="1">
        <v>3164</v>
      </c>
      <c r="B2885" s="7" t="s">
        <v>3164</v>
      </c>
      <c r="C2885" s="7" t="s">
        <v>7274</v>
      </c>
      <c r="D2885" s="1">
        <v>2500</v>
      </c>
      <c r="E2885" s="37" t="str">
        <f>VLOOKUP(D2885,'Vlookup Table Bonus Point'!$C$3:$D$26,2,TRUE)</f>
        <v>1000 to 4999</v>
      </c>
      <c r="F2885" s="1">
        <v>2669</v>
      </c>
      <c r="G2885" s="1" t="s">
        <v>8218</v>
      </c>
      <c r="H2885" s="1" t="s">
        <v>8223</v>
      </c>
      <c r="I2885" s="1" t="s">
        <v>8245</v>
      </c>
      <c r="J2885" s="1">
        <v>1402341615</v>
      </c>
      <c r="K2885" s="1">
        <v>1399490415</v>
      </c>
      <c r="L2885" s="1" t="b">
        <v>1</v>
      </c>
      <c r="M2885" s="1">
        <v>71</v>
      </c>
      <c r="N2885" s="1" t="b">
        <v>1</v>
      </c>
      <c r="O2885" s="1" t="s">
        <v>8270</v>
      </c>
      <c r="P2885" s="28">
        <f>F2885/D2885</f>
        <v>1.0676000000000001</v>
      </c>
      <c r="Q2885" s="29">
        <f>IF(M2885&gt;0,F2885/M2885,0)</f>
        <v>37.591549295774648</v>
      </c>
      <c r="R2885" s="9" t="str">
        <f>LEFT(O2885,SEARCH("/",O2885,1)-1)</f>
        <v>theater</v>
      </c>
      <c r="S2885" s="26" t="str">
        <f>RIGHT(O2885,LEN(O2885)-SEARCH("/",O2885,1))</f>
        <v>plays</v>
      </c>
      <c r="T2885" s="27">
        <f>(((K2885/60)/60)/24)+DATE(1970,1,1)</f>
        <v>41766.80572916667</v>
      </c>
      <c r="U2885" s="5" t="str">
        <f>TEXT(T2885,"mmm")</f>
        <v>May</v>
      </c>
      <c r="V2885" s="5" t="str">
        <f>TEXT(T2885,"yyyy")</f>
        <v>2014</v>
      </c>
      <c r="W2885" s="5" t="str">
        <f>TEXT(Y2885,"mmm")</f>
        <v>Jun</v>
      </c>
      <c r="X2885" s="1" t="str">
        <f>TEXT(Y2885,"yyyy")</f>
        <v>2014</v>
      </c>
      <c r="Y2885" s="27">
        <f>(((J2885/60)/60)/24)+DATE(1970,1,1)</f>
        <v>41799.80572916667</v>
      </c>
    </row>
    <row r="2886" spans="1:25" ht="48" x14ac:dyDescent="0.2">
      <c r="A2886" s="1">
        <v>3168</v>
      </c>
      <c r="B2886" s="7" t="s">
        <v>3168</v>
      </c>
      <c r="C2886" s="7" t="s">
        <v>7278</v>
      </c>
      <c r="D2886" s="1">
        <v>2500</v>
      </c>
      <c r="E2886" s="37" t="str">
        <f>VLOOKUP(D2886,'Vlookup Table Bonus Point'!$C$3:$D$26,2,TRUE)</f>
        <v>1000 to 4999</v>
      </c>
      <c r="F2886" s="1">
        <v>3105</v>
      </c>
      <c r="G2886" s="1" t="s">
        <v>8218</v>
      </c>
      <c r="H2886" s="1" t="s">
        <v>8223</v>
      </c>
      <c r="I2886" s="1" t="s">
        <v>8245</v>
      </c>
      <c r="J2886" s="1">
        <v>1402696800</v>
      </c>
      <c r="K2886" s="1">
        <v>1399948353</v>
      </c>
      <c r="L2886" s="1" t="b">
        <v>1</v>
      </c>
      <c r="M2886" s="1">
        <v>61</v>
      </c>
      <c r="N2886" s="1" t="b">
        <v>1</v>
      </c>
      <c r="O2886" s="1" t="s">
        <v>8270</v>
      </c>
      <c r="P2886" s="28">
        <f>F2886/D2886</f>
        <v>1.242</v>
      </c>
      <c r="Q2886" s="29">
        <f>IF(M2886&gt;0,F2886/M2886,0)</f>
        <v>50.901639344262293</v>
      </c>
      <c r="R2886" s="9" t="str">
        <f>LEFT(O2886,SEARCH("/",O2886,1)-1)</f>
        <v>theater</v>
      </c>
      <c r="S2886" s="26" t="str">
        <f>RIGHT(O2886,LEN(O2886)-SEARCH("/",O2886,1))</f>
        <v>plays</v>
      </c>
      <c r="T2886" s="27">
        <f>(((K2886/60)/60)/24)+DATE(1970,1,1)</f>
        <v>41772.105937500004</v>
      </c>
      <c r="U2886" s="5" t="str">
        <f>TEXT(T2886,"mmm")</f>
        <v>May</v>
      </c>
      <c r="V2886" s="5" t="str">
        <f>TEXT(T2886,"yyyy")</f>
        <v>2014</v>
      </c>
      <c r="W2886" s="5" t="str">
        <f>TEXT(Y2886,"mmm")</f>
        <v>Jun</v>
      </c>
      <c r="X2886" s="1" t="str">
        <f>TEXT(Y2886,"yyyy")</f>
        <v>2014</v>
      </c>
      <c r="Y2886" s="27">
        <f>(((J2886/60)/60)/24)+DATE(1970,1,1)</f>
        <v>41803.916666666664</v>
      </c>
    </row>
    <row r="2887" spans="1:25" ht="48" x14ac:dyDescent="0.2">
      <c r="A2887" s="1">
        <v>3177</v>
      </c>
      <c r="B2887" s="7" t="s">
        <v>3177</v>
      </c>
      <c r="C2887" s="7" t="s">
        <v>7287</v>
      </c>
      <c r="D2887" s="1">
        <v>2500</v>
      </c>
      <c r="E2887" s="37" t="str">
        <f>VLOOKUP(D2887,'Vlookup Table Bonus Point'!$C$3:$D$26,2,TRUE)</f>
        <v>1000 to 4999</v>
      </c>
      <c r="F2887" s="1">
        <v>2935</v>
      </c>
      <c r="G2887" s="1" t="s">
        <v>8218</v>
      </c>
      <c r="H2887" s="1" t="s">
        <v>8223</v>
      </c>
      <c r="I2887" s="1" t="s">
        <v>8245</v>
      </c>
      <c r="J2887" s="1">
        <v>1403366409</v>
      </c>
      <c r="K2887" s="1">
        <v>1400774409</v>
      </c>
      <c r="L2887" s="1" t="b">
        <v>1</v>
      </c>
      <c r="M2887" s="1">
        <v>51</v>
      </c>
      <c r="N2887" s="1" t="b">
        <v>1</v>
      </c>
      <c r="O2887" s="1" t="s">
        <v>8270</v>
      </c>
      <c r="P2887" s="28">
        <f>F2887/D2887</f>
        <v>1.1739999999999999</v>
      </c>
      <c r="Q2887" s="29">
        <f>IF(M2887&gt;0,F2887/M2887,0)</f>
        <v>57.549019607843135</v>
      </c>
      <c r="R2887" s="9" t="str">
        <f>LEFT(O2887,SEARCH("/",O2887,1)-1)</f>
        <v>theater</v>
      </c>
      <c r="S2887" s="26" t="str">
        <f>RIGHT(O2887,LEN(O2887)-SEARCH("/",O2887,1))</f>
        <v>plays</v>
      </c>
      <c r="T2887" s="27">
        <f>(((K2887/60)/60)/24)+DATE(1970,1,1)</f>
        <v>41781.666770833333</v>
      </c>
      <c r="U2887" s="5" t="str">
        <f>TEXT(T2887,"mmm")</f>
        <v>May</v>
      </c>
      <c r="V2887" s="5" t="str">
        <f>TEXT(T2887,"yyyy")</f>
        <v>2014</v>
      </c>
      <c r="W2887" s="5" t="str">
        <f>TEXT(Y2887,"mmm")</f>
        <v>Jun</v>
      </c>
      <c r="X2887" s="1" t="str">
        <f>TEXT(Y2887,"yyyy")</f>
        <v>2014</v>
      </c>
      <c r="Y2887" s="27">
        <f>(((J2887/60)/60)/24)+DATE(1970,1,1)</f>
        <v>41811.666770833333</v>
      </c>
    </row>
    <row r="2888" spans="1:25" ht="48" x14ac:dyDescent="0.2">
      <c r="A2888" s="1">
        <v>3183</v>
      </c>
      <c r="B2888" s="7" t="s">
        <v>3183</v>
      </c>
      <c r="C2888" s="7" t="s">
        <v>7293</v>
      </c>
      <c r="D2888" s="1">
        <v>2500</v>
      </c>
      <c r="E2888" s="37" t="str">
        <f>VLOOKUP(D2888,'Vlookup Table Bonus Point'!$C$3:$D$26,2,TRUE)</f>
        <v>1000 to 4999</v>
      </c>
      <c r="F2888" s="1">
        <v>2725</v>
      </c>
      <c r="G2888" s="1" t="s">
        <v>8218</v>
      </c>
      <c r="H2888" s="1" t="s">
        <v>8223</v>
      </c>
      <c r="I2888" s="1" t="s">
        <v>8245</v>
      </c>
      <c r="J2888" s="1">
        <v>1377284669</v>
      </c>
      <c r="K2888" s="1">
        <v>1375729469</v>
      </c>
      <c r="L2888" s="1" t="b">
        <v>1</v>
      </c>
      <c r="M2888" s="1">
        <v>68</v>
      </c>
      <c r="N2888" s="1" t="b">
        <v>1</v>
      </c>
      <c r="O2888" s="1" t="s">
        <v>8270</v>
      </c>
      <c r="P2888" s="28">
        <f>F2888/D2888</f>
        <v>1.0900000000000001</v>
      </c>
      <c r="Q2888" s="29">
        <f>IF(M2888&gt;0,F2888/M2888,0)</f>
        <v>40.073529411764703</v>
      </c>
      <c r="R2888" s="9" t="str">
        <f>LEFT(O2888,SEARCH("/",O2888,1)-1)</f>
        <v>theater</v>
      </c>
      <c r="S2888" s="26" t="str">
        <f>RIGHT(O2888,LEN(O2888)-SEARCH("/",O2888,1))</f>
        <v>plays</v>
      </c>
      <c r="T2888" s="27">
        <f>(((K2888/60)/60)/24)+DATE(1970,1,1)</f>
        <v>41491.79478009259</v>
      </c>
      <c r="U2888" s="5" t="str">
        <f>TEXT(T2888,"mmm")</f>
        <v>Aug</v>
      </c>
      <c r="V2888" s="5" t="str">
        <f>TEXT(T2888,"yyyy")</f>
        <v>2013</v>
      </c>
      <c r="W2888" s="5" t="str">
        <f>TEXT(Y2888,"mmm")</f>
        <v>Aug</v>
      </c>
      <c r="X2888" s="1" t="str">
        <f>TEXT(Y2888,"yyyy")</f>
        <v>2013</v>
      </c>
      <c r="Y2888" s="27">
        <f>(((J2888/60)/60)/24)+DATE(1970,1,1)</f>
        <v>41509.79478009259</v>
      </c>
    </row>
    <row r="2889" spans="1:25" ht="32" x14ac:dyDescent="0.2">
      <c r="A2889" s="1">
        <v>3222</v>
      </c>
      <c r="B2889" s="7" t="s">
        <v>3222</v>
      </c>
      <c r="C2889" s="7" t="s">
        <v>7332</v>
      </c>
      <c r="D2889" s="1">
        <v>2500</v>
      </c>
      <c r="E2889" s="37" t="str">
        <f>VLOOKUP(D2889,'Vlookup Table Bonus Point'!$C$3:$D$26,2,TRUE)</f>
        <v>1000 to 4999</v>
      </c>
      <c r="F2889" s="1">
        <v>3120</v>
      </c>
      <c r="G2889" s="1" t="s">
        <v>8218</v>
      </c>
      <c r="H2889" s="1" t="s">
        <v>8223</v>
      </c>
      <c r="I2889" s="1" t="s">
        <v>8245</v>
      </c>
      <c r="J2889" s="1">
        <v>1445722140</v>
      </c>
      <c r="K2889" s="1">
        <v>1443016697</v>
      </c>
      <c r="L2889" s="1" t="b">
        <v>1</v>
      </c>
      <c r="M2889" s="1">
        <v>84</v>
      </c>
      <c r="N2889" s="1" t="b">
        <v>1</v>
      </c>
      <c r="O2889" s="1" t="s">
        <v>8270</v>
      </c>
      <c r="P2889" s="28">
        <f>F2889/D2889</f>
        <v>1.248</v>
      </c>
      <c r="Q2889" s="29">
        <f>IF(M2889&gt;0,F2889/M2889,0)</f>
        <v>37.142857142857146</v>
      </c>
      <c r="R2889" s="9" t="str">
        <f>LEFT(O2889,SEARCH("/",O2889,1)-1)</f>
        <v>theater</v>
      </c>
      <c r="S2889" s="26" t="str">
        <f>RIGHT(O2889,LEN(O2889)-SEARCH("/",O2889,1))</f>
        <v>plays</v>
      </c>
      <c r="T2889" s="27">
        <f>(((K2889/60)/60)/24)+DATE(1970,1,1)</f>
        <v>42270.582141203704</v>
      </c>
      <c r="U2889" s="5" t="str">
        <f>TEXT(T2889,"mmm")</f>
        <v>Sep</v>
      </c>
      <c r="V2889" s="5" t="str">
        <f>TEXT(T2889,"yyyy")</f>
        <v>2015</v>
      </c>
      <c r="W2889" s="5" t="str">
        <f>TEXT(Y2889,"mmm")</f>
        <v>Oct</v>
      </c>
      <c r="X2889" s="1" t="str">
        <f>TEXT(Y2889,"yyyy")</f>
        <v>2015</v>
      </c>
      <c r="Y2889" s="27">
        <f>(((J2889/60)/60)/24)+DATE(1970,1,1)</f>
        <v>42301.895138888889</v>
      </c>
    </row>
    <row r="2890" spans="1:25" ht="48" x14ac:dyDescent="0.2">
      <c r="A2890" s="1">
        <v>3247</v>
      </c>
      <c r="B2890" s="7" t="s">
        <v>3247</v>
      </c>
      <c r="C2890" s="7" t="s">
        <v>7357</v>
      </c>
      <c r="D2890" s="1">
        <v>2500</v>
      </c>
      <c r="E2890" s="37" t="str">
        <f>VLOOKUP(D2890,'Vlookup Table Bonus Point'!$C$3:$D$26,2,TRUE)</f>
        <v>1000 to 4999</v>
      </c>
      <c r="F2890" s="1">
        <v>2646.5</v>
      </c>
      <c r="G2890" s="1" t="s">
        <v>8218</v>
      </c>
      <c r="H2890" s="1" t="s">
        <v>8224</v>
      </c>
      <c r="I2890" s="1" t="s">
        <v>8246</v>
      </c>
      <c r="J2890" s="1">
        <v>1436696712</v>
      </c>
      <c r="K2890" s="1">
        <v>1434104712</v>
      </c>
      <c r="L2890" s="1" t="b">
        <v>1</v>
      </c>
      <c r="M2890" s="1">
        <v>57</v>
      </c>
      <c r="N2890" s="1" t="b">
        <v>1</v>
      </c>
      <c r="O2890" s="1" t="s">
        <v>8270</v>
      </c>
      <c r="P2890" s="28">
        <f>F2890/D2890</f>
        <v>1.0586</v>
      </c>
      <c r="Q2890" s="29">
        <f>IF(M2890&gt;0,F2890/M2890,0)</f>
        <v>46.429824561403507</v>
      </c>
      <c r="R2890" s="9" t="str">
        <f>LEFT(O2890,SEARCH("/",O2890,1)-1)</f>
        <v>theater</v>
      </c>
      <c r="S2890" s="26" t="str">
        <f>RIGHT(O2890,LEN(O2890)-SEARCH("/",O2890,1))</f>
        <v>plays</v>
      </c>
      <c r="T2890" s="27">
        <f>(((K2890/60)/60)/24)+DATE(1970,1,1)</f>
        <v>42167.434166666666</v>
      </c>
      <c r="U2890" s="5" t="str">
        <f>TEXT(T2890,"mmm")</f>
        <v>Jun</v>
      </c>
      <c r="V2890" s="5" t="str">
        <f>TEXT(T2890,"yyyy")</f>
        <v>2015</v>
      </c>
      <c r="W2890" s="5" t="str">
        <f>TEXT(Y2890,"mmm")</f>
        <v>Jul</v>
      </c>
      <c r="X2890" s="1" t="str">
        <f>TEXT(Y2890,"yyyy")</f>
        <v>2015</v>
      </c>
      <c r="Y2890" s="27">
        <f>(((J2890/60)/60)/24)+DATE(1970,1,1)</f>
        <v>42197.434166666666</v>
      </c>
    </row>
    <row r="2891" spans="1:25" ht="32" x14ac:dyDescent="0.2">
      <c r="A2891" s="1">
        <v>3263</v>
      </c>
      <c r="B2891" s="7" t="s">
        <v>3263</v>
      </c>
      <c r="C2891" s="7" t="s">
        <v>7373</v>
      </c>
      <c r="D2891" s="1">
        <v>2500</v>
      </c>
      <c r="E2891" s="37" t="str">
        <f>VLOOKUP(D2891,'Vlookup Table Bonus Point'!$C$3:$D$26,2,TRUE)</f>
        <v>1000 to 4999</v>
      </c>
      <c r="F2891" s="1">
        <v>2804.16</v>
      </c>
      <c r="G2891" s="1" t="s">
        <v>8218</v>
      </c>
      <c r="H2891" s="1" t="s">
        <v>8223</v>
      </c>
      <c r="I2891" s="1" t="s">
        <v>8245</v>
      </c>
      <c r="J2891" s="1">
        <v>1446238800</v>
      </c>
      <c r="K2891" s="1">
        <v>1444220588</v>
      </c>
      <c r="L2891" s="1" t="b">
        <v>1</v>
      </c>
      <c r="M2891" s="1">
        <v>68</v>
      </c>
      <c r="N2891" s="1" t="b">
        <v>1</v>
      </c>
      <c r="O2891" s="1" t="s">
        <v>8270</v>
      </c>
      <c r="P2891" s="28">
        <f>F2891/D2891</f>
        <v>1.121664</v>
      </c>
      <c r="Q2891" s="29">
        <f>IF(M2891&gt;0,F2891/M2891,0)</f>
        <v>41.237647058823526</v>
      </c>
      <c r="R2891" s="9" t="str">
        <f>LEFT(O2891,SEARCH("/",O2891,1)-1)</f>
        <v>theater</v>
      </c>
      <c r="S2891" s="26" t="str">
        <f>RIGHT(O2891,LEN(O2891)-SEARCH("/",O2891,1))</f>
        <v>plays</v>
      </c>
      <c r="T2891" s="27">
        <f>(((K2891/60)/60)/24)+DATE(1970,1,1)</f>
        <v>42284.516064814816</v>
      </c>
      <c r="U2891" s="5" t="str">
        <f>TEXT(T2891,"mmm")</f>
        <v>Oct</v>
      </c>
      <c r="V2891" s="5" t="str">
        <f>TEXT(T2891,"yyyy")</f>
        <v>2015</v>
      </c>
      <c r="W2891" s="5" t="str">
        <f>TEXT(Y2891,"mmm")</f>
        <v>Oct</v>
      </c>
      <c r="X2891" s="1" t="str">
        <f>TEXT(Y2891,"yyyy")</f>
        <v>2015</v>
      </c>
      <c r="Y2891" s="27">
        <f>(((J2891/60)/60)/24)+DATE(1970,1,1)</f>
        <v>42307.875</v>
      </c>
    </row>
    <row r="2892" spans="1:25" ht="32" x14ac:dyDescent="0.2">
      <c r="A2892" s="1">
        <v>3264</v>
      </c>
      <c r="B2892" s="7" t="s">
        <v>3264</v>
      </c>
      <c r="C2892" s="7" t="s">
        <v>7374</v>
      </c>
      <c r="D2892" s="1">
        <v>2500</v>
      </c>
      <c r="E2892" s="37" t="str">
        <f>VLOOKUP(D2892,'Vlookup Table Bonus Point'!$C$3:$D$26,2,TRUE)</f>
        <v>1000 to 4999</v>
      </c>
      <c r="F2892" s="1">
        <v>2575</v>
      </c>
      <c r="G2892" s="1" t="s">
        <v>8218</v>
      </c>
      <c r="H2892" s="1" t="s">
        <v>8223</v>
      </c>
      <c r="I2892" s="1" t="s">
        <v>8245</v>
      </c>
      <c r="J2892" s="1">
        <v>1422482400</v>
      </c>
      <c r="K2892" s="1">
        <v>1421089938</v>
      </c>
      <c r="L2892" s="1" t="b">
        <v>1</v>
      </c>
      <c r="M2892" s="1">
        <v>49</v>
      </c>
      <c r="N2892" s="1" t="b">
        <v>1</v>
      </c>
      <c r="O2892" s="1" t="s">
        <v>8270</v>
      </c>
      <c r="P2892" s="28">
        <f>F2892/D2892</f>
        <v>1.03</v>
      </c>
      <c r="Q2892" s="29">
        <f>IF(M2892&gt;0,F2892/M2892,0)</f>
        <v>52.551020408163268</v>
      </c>
      <c r="R2892" s="9" t="str">
        <f>LEFT(O2892,SEARCH("/",O2892,1)-1)</f>
        <v>theater</v>
      </c>
      <c r="S2892" s="26" t="str">
        <f>RIGHT(O2892,LEN(O2892)-SEARCH("/",O2892,1))</f>
        <v>plays</v>
      </c>
      <c r="T2892" s="27">
        <f>(((K2892/60)/60)/24)+DATE(1970,1,1)</f>
        <v>42016.800208333334</v>
      </c>
      <c r="U2892" s="5" t="str">
        <f>TEXT(T2892,"mmm")</f>
        <v>Jan</v>
      </c>
      <c r="V2892" s="5" t="str">
        <f>TEXT(T2892,"yyyy")</f>
        <v>2015</v>
      </c>
      <c r="W2892" s="5" t="str">
        <f>TEXT(Y2892,"mmm")</f>
        <v>Jan</v>
      </c>
      <c r="X2892" s="1" t="str">
        <f>TEXT(Y2892,"yyyy")</f>
        <v>2015</v>
      </c>
      <c r="Y2892" s="27">
        <f>(((J2892/60)/60)/24)+DATE(1970,1,1)</f>
        <v>42032.916666666672</v>
      </c>
    </row>
    <row r="2893" spans="1:25" ht="48" x14ac:dyDescent="0.2">
      <c r="A2893" s="1">
        <v>3278</v>
      </c>
      <c r="B2893" s="7" t="s">
        <v>3278</v>
      </c>
      <c r="C2893" s="7" t="s">
        <v>7388</v>
      </c>
      <c r="D2893" s="1">
        <v>2500</v>
      </c>
      <c r="E2893" s="37" t="str">
        <f>VLOOKUP(D2893,'Vlookup Table Bonus Point'!$C$3:$D$26,2,TRUE)</f>
        <v>1000 to 4999</v>
      </c>
      <c r="F2893" s="1">
        <v>2585</v>
      </c>
      <c r="G2893" s="1" t="s">
        <v>8218</v>
      </c>
      <c r="H2893" s="1" t="s">
        <v>8224</v>
      </c>
      <c r="I2893" s="1" t="s">
        <v>8246</v>
      </c>
      <c r="J2893" s="1">
        <v>1433017303</v>
      </c>
      <c r="K2893" s="1">
        <v>1430425303</v>
      </c>
      <c r="L2893" s="1" t="b">
        <v>1</v>
      </c>
      <c r="M2893" s="1">
        <v>34</v>
      </c>
      <c r="N2893" s="1" t="b">
        <v>1</v>
      </c>
      <c r="O2893" s="1" t="s">
        <v>8270</v>
      </c>
      <c r="P2893" s="28">
        <f>F2893/D2893</f>
        <v>1.034</v>
      </c>
      <c r="Q2893" s="29">
        <f>IF(M2893&gt;0,F2893/M2893,0)</f>
        <v>76.029411764705884</v>
      </c>
      <c r="R2893" s="9" t="str">
        <f>LEFT(O2893,SEARCH("/",O2893,1)-1)</f>
        <v>theater</v>
      </c>
      <c r="S2893" s="26" t="str">
        <f>RIGHT(O2893,LEN(O2893)-SEARCH("/",O2893,1))</f>
        <v>plays</v>
      </c>
      <c r="T2893" s="27">
        <f>(((K2893/60)/60)/24)+DATE(1970,1,1)</f>
        <v>42124.848414351851</v>
      </c>
      <c r="U2893" s="5" t="str">
        <f>TEXT(T2893,"mmm")</f>
        <v>Apr</v>
      </c>
      <c r="V2893" s="5" t="str">
        <f>TEXT(T2893,"yyyy")</f>
        <v>2015</v>
      </c>
      <c r="W2893" s="5" t="str">
        <f>TEXT(Y2893,"mmm")</f>
        <v>May</v>
      </c>
      <c r="X2893" s="1" t="str">
        <f>TEXT(Y2893,"yyyy")</f>
        <v>2015</v>
      </c>
      <c r="Y2893" s="27">
        <f>(((J2893/60)/60)/24)+DATE(1970,1,1)</f>
        <v>42154.848414351851</v>
      </c>
    </row>
    <row r="2894" spans="1:25" ht="32" x14ac:dyDescent="0.2">
      <c r="A2894" s="1">
        <v>3287</v>
      </c>
      <c r="B2894" s="7" t="s">
        <v>3287</v>
      </c>
      <c r="C2894" s="7" t="s">
        <v>7397</v>
      </c>
      <c r="D2894" s="1">
        <v>2500</v>
      </c>
      <c r="E2894" s="37" t="str">
        <f>VLOOKUP(D2894,'Vlookup Table Bonus Point'!$C$3:$D$26,2,TRUE)</f>
        <v>1000 to 4999</v>
      </c>
      <c r="F2894" s="1">
        <v>2500</v>
      </c>
      <c r="G2894" s="1" t="s">
        <v>8218</v>
      </c>
      <c r="H2894" s="1" t="s">
        <v>8228</v>
      </c>
      <c r="I2894" s="1" t="s">
        <v>8250</v>
      </c>
      <c r="J2894" s="1">
        <v>1448733628</v>
      </c>
      <c r="K2894" s="1">
        <v>1446573628</v>
      </c>
      <c r="L2894" s="1" t="b">
        <v>0</v>
      </c>
      <c r="M2894" s="1">
        <v>34</v>
      </c>
      <c r="N2894" s="1" t="b">
        <v>1</v>
      </c>
      <c r="O2894" s="1" t="s">
        <v>8270</v>
      </c>
      <c r="P2894" s="28">
        <f>F2894/D2894</f>
        <v>1</v>
      </c>
      <c r="Q2894" s="29">
        <f>IF(M2894&gt;0,F2894/M2894,0)</f>
        <v>73.529411764705884</v>
      </c>
      <c r="R2894" s="9" t="str">
        <f>LEFT(O2894,SEARCH("/",O2894,1)-1)</f>
        <v>theater</v>
      </c>
      <c r="S2894" s="26" t="str">
        <f>RIGHT(O2894,LEN(O2894)-SEARCH("/",O2894,1))</f>
        <v>plays</v>
      </c>
      <c r="T2894" s="27">
        <f>(((K2894/60)/60)/24)+DATE(1970,1,1)</f>
        <v>42311.750324074077</v>
      </c>
      <c r="U2894" s="5" t="str">
        <f>TEXT(T2894,"mmm")</f>
        <v>Nov</v>
      </c>
      <c r="V2894" s="5" t="str">
        <f>TEXT(T2894,"yyyy")</f>
        <v>2015</v>
      </c>
      <c r="W2894" s="5" t="str">
        <f>TEXT(Y2894,"mmm")</f>
        <v>Nov</v>
      </c>
      <c r="X2894" s="1" t="str">
        <f>TEXT(Y2894,"yyyy")</f>
        <v>2015</v>
      </c>
      <c r="Y2894" s="27">
        <f>(((J2894/60)/60)/24)+DATE(1970,1,1)</f>
        <v>42336.750324074077</v>
      </c>
    </row>
    <row r="2895" spans="1:25" ht="48" x14ac:dyDescent="0.2">
      <c r="A2895" s="1">
        <v>3311</v>
      </c>
      <c r="B2895" s="7" t="s">
        <v>3311</v>
      </c>
      <c r="C2895" s="7" t="s">
        <v>7421</v>
      </c>
      <c r="D2895" s="1">
        <v>2500</v>
      </c>
      <c r="E2895" s="37" t="str">
        <f>VLOOKUP(D2895,'Vlookup Table Bonus Point'!$C$3:$D$26,2,TRUE)</f>
        <v>1000 to 4999</v>
      </c>
      <c r="F2895" s="1">
        <v>2746</v>
      </c>
      <c r="G2895" s="1" t="s">
        <v>8218</v>
      </c>
      <c r="H2895" s="1" t="s">
        <v>8223</v>
      </c>
      <c r="I2895" s="1" t="s">
        <v>8245</v>
      </c>
      <c r="J2895" s="1">
        <v>1445065210</v>
      </c>
      <c r="K2895" s="1">
        <v>1442473210</v>
      </c>
      <c r="L2895" s="1" t="b">
        <v>0</v>
      </c>
      <c r="M2895" s="1">
        <v>45</v>
      </c>
      <c r="N2895" s="1" t="b">
        <v>1</v>
      </c>
      <c r="O2895" s="1" t="s">
        <v>8270</v>
      </c>
      <c r="P2895" s="28">
        <f>F2895/D2895</f>
        <v>1.0984</v>
      </c>
      <c r="Q2895" s="29">
        <f>IF(M2895&gt;0,F2895/M2895,0)</f>
        <v>61.022222222222226</v>
      </c>
      <c r="R2895" s="9" t="str">
        <f>LEFT(O2895,SEARCH("/",O2895,1)-1)</f>
        <v>theater</v>
      </c>
      <c r="S2895" s="26" t="str">
        <f>RIGHT(O2895,LEN(O2895)-SEARCH("/",O2895,1))</f>
        <v>plays</v>
      </c>
      <c r="T2895" s="27">
        <f>(((K2895/60)/60)/24)+DATE(1970,1,1)</f>
        <v>42264.29178240741</v>
      </c>
      <c r="U2895" s="5" t="str">
        <f>TEXT(T2895,"mmm")</f>
        <v>Sep</v>
      </c>
      <c r="V2895" s="5" t="str">
        <f>TEXT(T2895,"yyyy")</f>
        <v>2015</v>
      </c>
      <c r="W2895" s="5" t="str">
        <f>TEXT(Y2895,"mmm")</f>
        <v>Oct</v>
      </c>
      <c r="X2895" s="1" t="str">
        <f>TEXT(Y2895,"yyyy")</f>
        <v>2015</v>
      </c>
      <c r="Y2895" s="27">
        <f>(((J2895/60)/60)/24)+DATE(1970,1,1)</f>
        <v>42294.29178240741</v>
      </c>
    </row>
    <row r="2896" spans="1:25" ht="48" x14ac:dyDescent="0.2">
      <c r="A2896" s="1">
        <v>3312</v>
      </c>
      <c r="B2896" s="7" t="s">
        <v>3312</v>
      </c>
      <c r="C2896" s="7" t="s">
        <v>7422</v>
      </c>
      <c r="D2896" s="1">
        <v>2500</v>
      </c>
      <c r="E2896" s="37" t="str">
        <f>VLOOKUP(D2896,'Vlookup Table Bonus Point'!$C$3:$D$26,2,TRUE)</f>
        <v>1000 to 4999</v>
      </c>
      <c r="F2896" s="1">
        <v>2501</v>
      </c>
      <c r="G2896" s="1" t="s">
        <v>8218</v>
      </c>
      <c r="H2896" s="1" t="s">
        <v>8223</v>
      </c>
      <c r="I2896" s="1" t="s">
        <v>8245</v>
      </c>
      <c r="J2896" s="1">
        <v>1478901600</v>
      </c>
      <c r="K2896" s="1">
        <v>1477077946</v>
      </c>
      <c r="L2896" s="1" t="b">
        <v>0</v>
      </c>
      <c r="M2896" s="1">
        <v>41</v>
      </c>
      <c r="N2896" s="1" t="b">
        <v>1</v>
      </c>
      <c r="O2896" s="1" t="s">
        <v>8270</v>
      </c>
      <c r="P2896" s="28">
        <f>F2896/D2896</f>
        <v>1.0004</v>
      </c>
      <c r="Q2896" s="29">
        <f>IF(M2896&gt;0,F2896/M2896,0)</f>
        <v>61</v>
      </c>
      <c r="R2896" s="9" t="str">
        <f>LEFT(O2896,SEARCH("/",O2896,1)-1)</f>
        <v>theater</v>
      </c>
      <c r="S2896" s="26" t="str">
        <f>RIGHT(O2896,LEN(O2896)-SEARCH("/",O2896,1))</f>
        <v>plays</v>
      </c>
      <c r="T2896" s="27">
        <f>(((K2896/60)/60)/24)+DATE(1970,1,1)</f>
        <v>42664.809560185182</v>
      </c>
      <c r="U2896" s="5" t="str">
        <f>TEXT(T2896,"mmm")</f>
        <v>Oct</v>
      </c>
      <c r="V2896" s="5" t="str">
        <f>TEXT(T2896,"yyyy")</f>
        <v>2016</v>
      </c>
      <c r="W2896" s="5" t="str">
        <f>TEXT(Y2896,"mmm")</f>
        <v>Nov</v>
      </c>
      <c r="X2896" s="1" t="str">
        <f>TEXT(Y2896,"yyyy")</f>
        <v>2016</v>
      </c>
      <c r="Y2896" s="27">
        <f>(((J2896/60)/60)/24)+DATE(1970,1,1)</f>
        <v>42685.916666666672</v>
      </c>
    </row>
    <row r="2897" spans="1:25" ht="48" x14ac:dyDescent="0.2">
      <c r="A2897" s="1">
        <v>3320</v>
      </c>
      <c r="B2897" s="7" t="s">
        <v>3320</v>
      </c>
      <c r="C2897" s="7" t="s">
        <v>7430</v>
      </c>
      <c r="D2897" s="1">
        <v>2500</v>
      </c>
      <c r="E2897" s="37" t="str">
        <f>VLOOKUP(D2897,'Vlookup Table Bonus Point'!$C$3:$D$26,2,TRUE)</f>
        <v>1000 to 4999</v>
      </c>
      <c r="F2897" s="1">
        <v>2525</v>
      </c>
      <c r="G2897" s="1" t="s">
        <v>8218</v>
      </c>
      <c r="H2897" s="1" t="s">
        <v>8223</v>
      </c>
      <c r="I2897" s="1" t="s">
        <v>8245</v>
      </c>
      <c r="J2897" s="1">
        <v>1466557557</v>
      </c>
      <c r="K2897" s="1">
        <v>1463965557</v>
      </c>
      <c r="L2897" s="1" t="b">
        <v>0</v>
      </c>
      <c r="M2897" s="1">
        <v>38</v>
      </c>
      <c r="N2897" s="1" t="b">
        <v>1</v>
      </c>
      <c r="O2897" s="1" t="s">
        <v>8270</v>
      </c>
      <c r="P2897" s="28">
        <f>F2897/D2897</f>
        <v>1.01</v>
      </c>
      <c r="Q2897" s="29">
        <f>IF(M2897&gt;0,F2897/M2897,0)</f>
        <v>66.44736842105263</v>
      </c>
      <c r="R2897" s="9" t="str">
        <f>LEFT(O2897,SEARCH("/",O2897,1)-1)</f>
        <v>theater</v>
      </c>
      <c r="S2897" s="26" t="str">
        <f>RIGHT(O2897,LEN(O2897)-SEARCH("/",O2897,1))</f>
        <v>plays</v>
      </c>
      <c r="T2897" s="27">
        <f>(((K2897/60)/60)/24)+DATE(1970,1,1)</f>
        <v>42513.045798611114</v>
      </c>
      <c r="U2897" s="5" t="str">
        <f>TEXT(T2897,"mmm")</f>
        <v>May</v>
      </c>
      <c r="V2897" s="5" t="str">
        <f>TEXT(T2897,"yyyy")</f>
        <v>2016</v>
      </c>
      <c r="W2897" s="5" t="str">
        <f>TEXT(Y2897,"mmm")</f>
        <v>Jun</v>
      </c>
      <c r="X2897" s="1" t="str">
        <f>TEXT(Y2897,"yyyy")</f>
        <v>2016</v>
      </c>
      <c r="Y2897" s="27">
        <f>(((J2897/60)/60)/24)+DATE(1970,1,1)</f>
        <v>42543.045798611114</v>
      </c>
    </row>
    <row r="2898" spans="1:25" ht="48" x14ac:dyDescent="0.2">
      <c r="A2898" s="1">
        <v>3337</v>
      </c>
      <c r="B2898" s="7" t="s">
        <v>3337</v>
      </c>
      <c r="C2898" s="7" t="s">
        <v>7447</v>
      </c>
      <c r="D2898" s="1">
        <v>2500</v>
      </c>
      <c r="E2898" s="37" t="str">
        <f>VLOOKUP(D2898,'Vlookup Table Bonus Point'!$C$3:$D$26,2,TRUE)</f>
        <v>1000 to 4999</v>
      </c>
      <c r="F2898" s="1">
        <v>2755</v>
      </c>
      <c r="G2898" s="1" t="s">
        <v>8218</v>
      </c>
      <c r="H2898" s="1" t="s">
        <v>8224</v>
      </c>
      <c r="I2898" s="1" t="s">
        <v>8246</v>
      </c>
      <c r="J2898" s="1">
        <v>1412974800</v>
      </c>
      <c r="K2898" s="1">
        <v>1411109167</v>
      </c>
      <c r="L2898" s="1" t="b">
        <v>0</v>
      </c>
      <c r="M2898" s="1">
        <v>34</v>
      </c>
      <c r="N2898" s="1" t="b">
        <v>1</v>
      </c>
      <c r="O2898" s="1" t="s">
        <v>8270</v>
      </c>
      <c r="P2898" s="28">
        <f>F2898/D2898</f>
        <v>1.1020000000000001</v>
      </c>
      <c r="Q2898" s="29">
        <f>IF(M2898&gt;0,F2898/M2898,0)</f>
        <v>81.029411764705884</v>
      </c>
      <c r="R2898" s="9" t="str">
        <f>LEFT(O2898,SEARCH("/",O2898,1)-1)</f>
        <v>theater</v>
      </c>
      <c r="S2898" s="26" t="str">
        <f>RIGHT(O2898,LEN(O2898)-SEARCH("/",O2898,1))</f>
        <v>plays</v>
      </c>
      <c r="T2898" s="27">
        <f>(((K2898/60)/60)/24)+DATE(1970,1,1)</f>
        <v>41901.282025462962</v>
      </c>
      <c r="U2898" s="5" t="str">
        <f>TEXT(T2898,"mmm")</f>
        <v>Sep</v>
      </c>
      <c r="V2898" s="5" t="str">
        <f>TEXT(T2898,"yyyy")</f>
        <v>2014</v>
      </c>
      <c r="W2898" s="5" t="str">
        <f>TEXT(Y2898,"mmm")</f>
        <v>Oct</v>
      </c>
      <c r="X2898" s="1" t="str">
        <f>TEXT(Y2898,"yyyy")</f>
        <v>2014</v>
      </c>
      <c r="Y2898" s="27">
        <f>(((J2898/60)/60)/24)+DATE(1970,1,1)</f>
        <v>41922.875</v>
      </c>
    </row>
    <row r="2899" spans="1:25" ht="48" x14ac:dyDescent="0.2">
      <c r="A2899" s="1">
        <v>3365</v>
      </c>
      <c r="B2899" s="7" t="s">
        <v>3364</v>
      </c>
      <c r="C2899" s="7" t="s">
        <v>7475</v>
      </c>
      <c r="D2899" s="1">
        <v>2500</v>
      </c>
      <c r="E2899" s="37" t="str">
        <f>VLOOKUP(D2899,'Vlookup Table Bonus Point'!$C$3:$D$26,2,TRUE)</f>
        <v>1000 to 4999</v>
      </c>
      <c r="F2899" s="1">
        <v>2600</v>
      </c>
      <c r="G2899" s="1" t="s">
        <v>8218</v>
      </c>
      <c r="H2899" s="1" t="s">
        <v>8223</v>
      </c>
      <c r="I2899" s="1" t="s">
        <v>8245</v>
      </c>
      <c r="J2899" s="1">
        <v>1449973592</v>
      </c>
      <c r="K2899" s="1">
        <v>1447381592</v>
      </c>
      <c r="L2899" s="1" t="b">
        <v>0</v>
      </c>
      <c r="M2899" s="1">
        <v>3</v>
      </c>
      <c r="N2899" s="1" t="b">
        <v>1</v>
      </c>
      <c r="O2899" s="1" t="s">
        <v>8270</v>
      </c>
      <c r="P2899" s="28">
        <f>F2899/D2899</f>
        <v>1.04</v>
      </c>
      <c r="Q2899" s="29">
        <f>IF(M2899&gt;0,F2899/M2899,0)</f>
        <v>866.66666666666663</v>
      </c>
      <c r="R2899" s="9" t="str">
        <f>LEFT(O2899,SEARCH("/",O2899,1)-1)</f>
        <v>theater</v>
      </c>
      <c r="S2899" s="26" t="str">
        <f>RIGHT(O2899,LEN(O2899)-SEARCH("/",O2899,1))</f>
        <v>plays</v>
      </c>
      <c r="T2899" s="27">
        <f>(((K2899/60)/60)/24)+DATE(1970,1,1)</f>
        <v>42321.101759259262</v>
      </c>
      <c r="U2899" s="5" t="str">
        <f>TEXT(T2899,"mmm")</f>
        <v>Nov</v>
      </c>
      <c r="V2899" s="5" t="str">
        <f>TEXT(T2899,"yyyy")</f>
        <v>2015</v>
      </c>
      <c r="W2899" s="5" t="str">
        <f>TEXT(Y2899,"mmm")</f>
        <v>Dec</v>
      </c>
      <c r="X2899" s="1" t="str">
        <f>TEXT(Y2899,"yyyy")</f>
        <v>2015</v>
      </c>
      <c r="Y2899" s="27">
        <f>(((J2899/60)/60)/24)+DATE(1970,1,1)</f>
        <v>42351.101759259262</v>
      </c>
    </row>
    <row r="2900" spans="1:25" ht="48" x14ac:dyDescent="0.2">
      <c r="A2900" s="1">
        <v>3438</v>
      </c>
      <c r="B2900" s="7" t="s">
        <v>3437</v>
      </c>
      <c r="C2900" s="7" t="s">
        <v>7548</v>
      </c>
      <c r="D2900" s="1">
        <v>2500</v>
      </c>
      <c r="E2900" s="37" t="str">
        <f>VLOOKUP(D2900,'Vlookup Table Bonus Point'!$C$3:$D$26,2,TRUE)</f>
        <v>1000 to 4999</v>
      </c>
      <c r="F2900" s="1">
        <v>2605</v>
      </c>
      <c r="G2900" s="1" t="s">
        <v>8218</v>
      </c>
      <c r="H2900" s="1" t="s">
        <v>8224</v>
      </c>
      <c r="I2900" s="1" t="s">
        <v>8246</v>
      </c>
      <c r="J2900" s="1">
        <v>1430600400</v>
      </c>
      <c r="K2900" s="1">
        <v>1428358567</v>
      </c>
      <c r="L2900" s="1" t="b">
        <v>0</v>
      </c>
      <c r="M2900" s="1">
        <v>14</v>
      </c>
      <c r="N2900" s="1" t="b">
        <v>1</v>
      </c>
      <c r="O2900" s="1" t="s">
        <v>8270</v>
      </c>
      <c r="P2900" s="28">
        <f>F2900/D2900</f>
        <v>1.042</v>
      </c>
      <c r="Q2900" s="29">
        <f>IF(M2900&gt;0,F2900/M2900,0)</f>
        <v>186.07142857142858</v>
      </c>
      <c r="R2900" s="9" t="str">
        <f>LEFT(O2900,SEARCH("/",O2900,1)-1)</f>
        <v>theater</v>
      </c>
      <c r="S2900" s="26" t="str">
        <f>RIGHT(O2900,LEN(O2900)-SEARCH("/",O2900,1))</f>
        <v>plays</v>
      </c>
      <c r="T2900" s="27">
        <f>(((K2900/60)/60)/24)+DATE(1970,1,1)</f>
        <v>42100.927858796291</v>
      </c>
      <c r="U2900" s="5" t="str">
        <f>TEXT(T2900,"mmm")</f>
        <v>Apr</v>
      </c>
      <c r="V2900" s="5" t="str">
        <f>TEXT(T2900,"yyyy")</f>
        <v>2015</v>
      </c>
      <c r="W2900" s="5" t="str">
        <f>TEXT(Y2900,"mmm")</f>
        <v>May</v>
      </c>
      <c r="X2900" s="1" t="str">
        <f>TEXT(Y2900,"yyyy")</f>
        <v>2015</v>
      </c>
      <c r="Y2900" s="27">
        <f>(((J2900/60)/60)/24)+DATE(1970,1,1)</f>
        <v>42126.875</v>
      </c>
    </row>
    <row r="2901" spans="1:25" ht="48" x14ac:dyDescent="0.2">
      <c r="A2901" s="1">
        <v>3441</v>
      </c>
      <c r="B2901" s="7" t="s">
        <v>3440</v>
      </c>
      <c r="C2901" s="7" t="s">
        <v>7551</v>
      </c>
      <c r="D2901" s="1">
        <v>2500</v>
      </c>
      <c r="E2901" s="37" t="str">
        <f>VLOOKUP(D2901,'Vlookup Table Bonus Point'!$C$3:$D$26,2,TRUE)</f>
        <v>1000 to 4999</v>
      </c>
      <c r="F2901" s="1">
        <v>2565</v>
      </c>
      <c r="G2901" s="1" t="s">
        <v>8218</v>
      </c>
      <c r="H2901" s="1" t="s">
        <v>8223</v>
      </c>
      <c r="I2901" s="1" t="s">
        <v>8245</v>
      </c>
      <c r="J2901" s="1">
        <v>1447445820</v>
      </c>
      <c r="K2901" s="1">
        <v>1445077121</v>
      </c>
      <c r="L2901" s="1" t="b">
        <v>0</v>
      </c>
      <c r="M2901" s="1">
        <v>43</v>
      </c>
      <c r="N2901" s="1" t="b">
        <v>1</v>
      </c>
      <c r="O2901" s="1" t="s">
        <v>8270</v>
      </c>
      <c r="P2901" s="28">
        <f>F2901/D2901</f>
        <v>1.026</v>
      </c>
      <c r="Q2901" s="29">
        <f>IF(M2901&gt;0,F2901/M2901,0)</f>
        <v>59.651162790697676</v>
      </c>
      <c r="R2901" s="9" t="str">
        <f>LEFT(O2901,SEARCH("/",O2901,1)-1)</f>
        <v>theater</v>
      </c>
      <c r="S2901" s="26" t="str">
        <f>RIGHT(O2901,LEN(O2901)-SEARCH("/",O2901,1))</f>
        <v>plays</v>
      </c>
      <c r="T2901" s="27">
        <f>(((K2901/60)/60)/24)+DATE(1970,1,1)</f>
        <v>42294.429641203707</v>
      </c>
      <c r="U2901" s="5" t="str">
        <f>TEXT(T2901,"mmm")</f>
        <v>Oct</v>
      </c>
      <c r="V2901" s="5" t="str">
        <f>TEXT(T2901,"yyyy")</f>
        <v>2015</v>
      </c>
      <c r="W2901" s="5" t="str">
        <f>TEXT(Y2901,"mmm")</f>
        <v>Nov</v>
      </c>
      <c r="X2901" s="1" t="str">
        <f>TEXT(Y2901,"yyyy")</f>
        <v>2015</v>
      </c>
      <c r="Y2901" s="27">
        <f>(((J2901/60)/60)/24)+DATE(1970,1,1)</f>
        <v>42321.845138888893</v>
      </c>
    </row>
    <row r="2902" spans="1:25" ht="48" x14ac:dyDescent="0.2">
      <c r="A2902" s="1">
        <v>3484</v>
      </c>
      <c r="B2902" s="7" t="s">
        <v>3483</v>
      </c>
      <c r="C2902" s="7" t="s">
        <v>7594</v>
      </c>
      <c r="D2902" s="1">
        <v>2500</v>
      </c>
      <c r="E2902" s="37" t="str">
        <f>VLOOKUP(D2902,'Vlookup Table Bonus Point'!$C$3:$D$26,2,TRUE)</f>
        <v>1000 to 4999</v>
      </c>
      <c r="F2902" s="1">
        <v>2856</v>
      </c>
      <c r="G2902" s="1" t="s">
        <v>8218</v>
      </c>
      <c r="H2902" s="1" t="s">
        <v>8223</v>
      </c>
      <c r="I2902" s="1" t="s">
        <v>8245</v>
      </c>
      <c r="J2902" s="1">
        <v>1466014499</v>
      </c>
      <c r="K2902" s="1">
        <v>1463422499</v>
      </c>
      <c r="L2902" s="1" t="b">
        <v>0</v>
      </c>
      <c r="M2902" s="1">
        <v>44</v>
      </c>
      <c r="N2902" s="1" t="b">
        <v>1</v>
      </c>
      <c r="O2902" s="1" t="s">
        <v>8270</v>
      </c>
      <c r="P2902" s="28">
        <f>F2902/D2902</f>
        <v>1.1424000000000001</v>
      </c>
      <c r="Q2902" s="29">
        <f>IF(M2902&gt;0,F2902/M2902,0)</f>
        <v>64.909090909090907</v>
      </c>
      <c r="R2902" s="9" t="str">
        <f>LEFT(O2902,SEARCH("/",O2902,1)-1)</f>
        <v>theater</v>
      </c>
      <c r="S2902" s="26" t="str">
        <f>RIGHT(O2902,LEN(O2902)-SEARCH("/",O2902,1))</f>
        <v>plays</v>
      </c>
      <c r="T2902" s="27">
        <f>(((K2902/60)/60)/24)+DATE(1970,1,1)</f>
        <v>42506.760405092587</v>
      </c>
      <c r="U2902" s="5" t="str">
        <f>TEXT(T2902,"mmm")</f>
        <v>May</v>
      </c>
      <c r="V2902" s="5" t="str">
        <f>TEXT(T2902,"yyyy")</f>
        <v>2016</v>
      </c>
      <c r="W2902" s="5" t="str">
        <f>TEXT(Y2902,"mmm")</f>
        <v>Jun</v>
      </c>
      <c r="X2902" s="1" t="str">
        <f>TEXT(Y2902,"yyyy")</f>
        <v>2016</v>
      </c>
      <c r="Y2902" s="27">
        <f>(((J2902/60)/60)/24)+DATE(1970,1,1)</f>
        <v>42536.760405092587</v>
      </c>
    </row>
    <row r="2903" spans="1:25" ht="48" x14ac:dyDescent="0.2">
      <c r="A2903" s="1">
        <v>3503</v>
      </c>
      <c r="B2903" s="7" t="s">
        <v>3502</v>
      </c>
      <c r="C2903" s="7" t="s">
        <v>7613</v>
      </c>
      <c r="D2903" s="1">
        <v>2500</v>
      </c>
      <c r="E2903" s="37" t="str">
        <f>VLOOKUP(D2903,'Vlookup Table Bonus Point'!$C$3:$D$26,2,TRUE)</f>
        <v>1000 to 4999</v>
      </c>
      <c r="F2903" s="1">
        <v>2689</v>
      </c>
      <c r="G2903" s="1" t="s">
        <v>8218</v>
      </c>
      <c r="H2903" s="1" t="s">
        <v>8224</v>
      </c>
      <c r="I2903" s="1" t="s">
        <v>8246</v>
      </c>
      <c r="J2903" s="1">
        <v>1469359728</v>
      </c>
      <c r="K2903" s="1">
        <v>1466767728</v>
      </c>
      <c r="L2903" s="1" t="b">
        <v>0</v>
      </c>
      <c r="M2903" s="1">
        <v>38</v>
      </c>
      <c r="N2903" s="1" t="b">
        <v>1</v>
      </c>
      <c r="O2903" s="1" t="s">
        <v>8270</v>
      </c>
      <c r="P2903" s="28">
        <f>F2903/D2903</f>
        <v>1.0755999999999999</v>
      </c>
      <c r="Q2903" s="29">
        <f>IF(M2903&gt;0,F2903/M2903,0)</f>
        <v>70.763157894736835</v>
      </c>
      <c r="R2903" s="9" t="str">
        <f>LEFT(O2903,SEARCH("/",O2903,1)-1)</f>
        <v>theater</v>
      </c>
      <c r="S2903" s="26" t="str">
        <f>RIGHT(O2903,LEN(O2903)-SEARCH("/",O2903,1))</f>
        <v>plays</v>
      </c>
      <c r="T2903" s="27">
        <f>(((K2903/60)/60)/24)+DATE(1970,1,1)</f>
        <v>42545.478333333333</v>
      </c>
      <c r="U2903" s="5" t="str">
        <f>TEXT(T2903,"mmm")</f>
        <v>Jun</v>
      </c>
      <c r="V2903" s="5" t="str">
        <f>TEXT(T2903,"yyyy")</f>
        <v>2016</v>
      </c>
      <c r="W2903" s="5" t="str">
        <f>TEXT(Y2903,"mmm")</f>
        <v>Jul</v>
      </c>
      <c r="X2903" s="1" t="str">
        <f>TEXT(Y2903,"yyyy")</f>
        <v>2016</v>
      </c>
      <c r="Y2903" s="27">
        <f>(((J2903/60)/60)/24)+DATE(1970,1,1)</f>
        <v>42575.478333333333</v>
      </c>
    </row>
    <row r="2904" spans="1:25" ht="96" x14ac:dyDescent="0.2">
      <c r="A2904" s="1">
        <v>3505</v>
      </c>
      <c r="B2904" s="7" t="s">
        <v>3504</v>
      </c>
      <c r="C2904" s="7" t="s">
        <v>7615</v>
      </c>
      <c r="D2904" s="1">
        <v>2500</v>
      </c>
      <c r="E2904" s="37" t="str">
        <f>VLOOKUP(D2904,'Vlookup Table Bonus Point'!$C$3:$D$26,2,TRUE)</f>
        <v>1000 to 4999</v>
      </c>
      <c r="F2904" s="1">
        <v>2594</v>
      </c>
      <c r="G2904" s="1" t="s">
        <v>8218</v>
      </c>
      <c r="H2904" s="1" t="s">
        <v>8223</v>
      </c>
      <c r="I2904" s="1" t="s">
        <v>8245</v>
      </c>
      <c r="J2904" s="1">
        <v>1399953600</v>
      </c>
      <c r="K2904" s="1">
        <v>1398983245</v>
      </c>
      <c r="L2904" s="1" t="b">
        <v>0</v>
      </c>
      <c r="M2904" s="1">
        <v>39</v>
      </c>
      <c r="N2904" s="1" t="b">
        <v>1</v>
      </c>
      <c r="O2904" s="1" t="s">
        <v>8270</v>
      </c>
      <c r="P2904" s="28">
        <f>F2904/D2904</f>
        <v>1.0376000000000001</v>
      </c>
      <c r="Q2904" s="29">
        <f>IF(M2904&gt;0,F2904/M2904,0)</f>
        <v>66.512820512820511</v>
      </c>
      <c r="R2904" s="9" t="str">
        <f>LEFT(O2904,SEARCH("/",O2904,1)-1)</f>
        <v>theater</v>
      </c>
      <c r="S2904" s="26" t="str">
        <f>RIGHT(O2904,LEN(O2904)-SEARCH("/",O2904,1))</f>
        <v>plays</v>
      </c>
      <c r="T2904" s="27">
        <f>(((K2904/60)/60)/24)+DATE(1970,1,1)</f>
        <v>41760.935706018521</v>
      </c>
      <c r="U2904" s="5" t="str">
        <f>TEXT(T2904,"mmm")</f>
        <v>May</v>
      </c>
      <c r="V2904" s="5" t="str">
        <f>TEXT(T2904,"yyyy")</f>
        <v>2014</v>
      </c>
      <c r="W2904" s="5" t="str">
        <f>TEXT(Y2904,"mmm")</f>
        <v>May</v>
      </c>
      <c r="X2904" s="1" t="str">
        <f>TEXT(Y2904,"yyyy")</f>
        <v>2014</v>
      </c>
      <c r="Y2904" s="27">
        <f>(((J2904/60)/60)/24)+DATE(1970,1,1)</f>
        <v>41772.166666666664</v>
      </c>
    </row>
    <row r="2905" spans="1:25" ht="48" x14ac:dyDescent="0.2">
      <c r="A2905" s="1">
        <v>3516</v>
      </c>
      <c r="B2905" s="7" t="s">
        <v>3515</v>
      </c>
      <c r="C2905" s="7" t="s">
        <v>7626</v>
      </c>
      <c r="D2905" s="1">
        <v>2500</v>
      </c>
      <c r="E2905" s="37" t="str">
        <f>VLOOKUP(D2905,'Vlookup Table Bonus Point'!$C$3:$D$26,2,TRUE)</f>
        <v>1000 to 4999</v>
      </c>
      <c r="F2905" s="1">
        <v>2500</v>
      </c>
      <c r="G2905" s="1" t="s">
        <v>8218</v>
      </c>
      <c r="H2905" s="1" t="s">
        <v>8223</v>
      </c>
      <c r="I2905" s="1" t="s">
        <v>8245</v>
      </c>
      <c r="J2905" s="1">
        <v>1410145200</v>
      </c>
      <c r="K2905" s="1">
        <v>1407197670</v>
      </c>
      <c r="L2905" s="1" t="b">
        <v>0</v>
      </c>
      <c r="M2905" s="1">
        <v>11</v>
      </c>
      <c r="N2905" s="1" t="b">
        <v>1</v>
      </c>
      <c r="O2905" s="1" t="s">
        <v>8270</v>
      </c>
      <c r="P2905" s="28">
        <f>F2905/D2905</f>
        <v>1</v>
      </c>
      <c r="Q2905" s="29">
        <f>IF(M2905&gt;0,F2905/M2905,0)</f>
        <v>227.27272727272728</v>
      </c>
      <c r="R2905" s="9" t="str">
        <f>LEFT(O2905,SEARCH("/",O2905,1)-1)</f>
        <v>theater</v>
      </c>
      <c r="S2905" s="26" t="str">
        <f>RIGHT(O2905,LEN(O2905)-SEARCH("/",O2905,1))</f>
        <v>plays</v>
      </c>
      <c r="T2905" s="27">
        <f>(((K2905/60)/60)/24)+DATE(1970,1,1)</f>
        <v>41856.010069444441</v>
      </c>
      <c r="U2905" s="5" t="str">
        <f>TEXT(T2905,"mmm")</f>
        <v>Aug</v>
      </c>
      <c r="V2905" s="5" t="str">
        <f>TEXT(T2905,"yyyy")</f>
        <v>2014</v>
      </c>
      <c r="W2905" s="5" t="str">
        <f>TEXT(Y2905,"mmm")</f>
        <v>Sep</v>
      </c>
      <c r="X2905" s="1" t="str">
        <f>TEXT(Y2905,"yyyy")</f>
        <v>2014</v>
      </c>
      <c r="Y2905" s="27">
        <f>(((J2905/60)/60)/24)+DATE(1970,1,1)</f>
        <v>41890.125</v>
      </c>
    </row>
    <row r="2906" spans="1:25" ht="32" x14ac:dyDescent="0.2">
      <c r="A2906" s="1">
        <v>3544</v>
      </c>
      <c r="B2906" s="7" t="s">
        <v>3543</v>
      </c>
      <c r="C2906" s="7" t="s">
        <v>7654</v>
      </c>
      <c r="D2906" s="1">
        <v>2500</v>
      </c>
      <c r="E2906" s="37" t="str">
        <f>VLOOKUP(D2906,'Vlookup Table Bonus Point'!$C$3:$D$26,2,TRUE)</f>
        <v>1000 to 4999</v>
      </c>
      <c r="F2906" s="1">
        <v>2500</v>
      </c>
      <c r="G2906" s="1" t="s">
        <v>8218</v>
      </c>
      <c r="H2906" s="1" t="s">
        <v>8223</v>
      </c>
      <c r="I2906" s="1" t="s">
        <v>8245</v>
      </c>
      <c r="J2906" s="1">
        <v>1425758257</v>
      </c>
      <c r="K2906" s="1">
        <v>1423166257</v>
      </c>
      <c r="L2906" s="1" t="b">
        <v>0</v>
      </c>
      <c r="M2906" s="1">
        <v>24</v>
      </c>
      <c r="N2906" s="1" t="b">
        <v>1</v>
      </c>
      <c r="O2906" s="1" t="s">
        <v>8270</v>
      </c>
      <c r="P2906" s="28">
        <f>F2906/D2906</f>
        <v>1</v>
      </c>
      <c r="Q2906" s="29">
        <f>IF(M2906&gt;0,F2906/M2906,0)</f>
        <v>104.16666666666667</v>
      </c>
      <c r="R2906" s="9" t="str">
        <f>LEFT(O2906,SEARCH("/",O2906,1)-1)</f>
        <v>theater</v>
      </c>
      <c r="S2906" s="26" t="str">
        <f>RIGHT(O2906,LEN(O2906)-SEARCH("/",O2906,1))</f>
        <v>plays</v>
      </c>
      <c r="T2906" s="27">
        <f>(((K2906/60)/60)/24)+DATE(1970,1,1)</f>
        <v>42040.831678240742</v>
      </c>
      <c r="U2906" s="5" t="str">
        <f>TEXT(T2906,"mmm")</f>
        <v>Feb</v>
      </c>
      <c r="V2906" s="5" t="str">
        <f>TEXT(T2906,"yyyy")</f>
        <v>2015</v>
      </c>
      <c r="W2906" s="5" t="str">
        <f>TEXT(Y2906,"mmm")</f>
        <v>Mar</v>
      </c>
      <c r="X2906" s="1" t="str">
        <f>TEXT(Y2906,"yyyy")</f>
        <v>2015</v>
      </c>
      <c r="Y2906" s="27">
        <f>(((J2906/60)/60)/24)+DATE(1970,1,1)</f>
        <v>42070.831678240742</v>
      </c>
    </row>
    <row r="2907" spans="1:25" ht="48" x14ac:dyDescent="0.2">
      <c r="A2907" s="1">
        <v>3550</v>
      </c>
      <c r="B2907" s="7" t="s">
        <v>3549</v>
      </c>
      <c r="C2907" s="7" t="s">
        <v>7660</v>
      </c>
      <c r="D2907" s="1">
        <v>2500</v>
      </c>
      <c r="E2907" s="37" t="str">
        <f>VLOOKUP(D2907,'Vlookup Table Bonus Point'!$C$3:$D$26,2,TRUE)</f>
        <v>1000 to 4999</v>
      </c>
      <c r="F2907" s="1">
        <v>2620</v>
      </c>
      <c r="G2907" s="1" t="s">
        <v>8218</v>
      </c>
      <c r="H2907" s="1" t="s">
        <v>8224</v>
      </c>
      <c r="I2907" s="1" t="s">
        <v>8246</v>
      </c>
      <c r="J2907" s="1">
        <v>1462224398</v>
      </c>
      <c r="K2907" s="1">
        <v>1459632398</v>
      </c>
      <c r="L2907" s="1" t="b">
        <v>0</v>
      </c>
      <c r="M2907" s="1">
        <v>64</v>
      </c>
      <c r="N2907" s="1" t="b">
        <v>1</v>
      </c>
      <c r="O2907" s="1" t="s">
        <v>8270</v>
      </c>
      <c r="P2907" s="28">
        <f>F2907/D2907</f>
        <v>1.048</v>
      </c>
      <c r="Q2907" s="29">
        <f>IF(M2907&gt;0,F2907/M2907,0)</f>
        <v>40.9375</v>
      </c>
      <c r="R2907" s="9" t="str">
        <f>LEFT(O2907,SEARCH("/",O2907,1)-1)</f>
        <v>theater</v>
      </c>
      <c r="S2907" s="26" t="str">
        <f>RIGHT(O2907,LEN(O2907)-SEARCH("/",O2907,1))</f>
        <v>plays</v>
      </c>
      <c r="T2907" s="27">
        <f>(((K2907/60)/60)/24)+DATE(1970,1,1)</f>
        <v>42462.893495370372</v>
      </c>
      <c r="U2907" s="5" t="str">
        <f>TEXT(T2907,"mmm")</f>
        <v>Apr</v>
      </c>
      <c r="V2907" s="5" t="str">
        <f>TEXT(T2907,"yyyy")</f>
        <v>2016</v>
      </c>
      <c r="W2907" s="5" t="str">
        <f>TEXT(Y2907,"mmm")</f>
        <v>May</v>
      </c>
      <c r="X2907" s="1" t="str">
        <f>TEXT(Y2907,"yyyy")</f>
        <v>2016</v>
      </c>
      <c r="Y2907" s="27">
        <f>(((J2907/60)/60)/24)+DATE(1970,1,1)</f>
        <v>42492.893495370372</v>
      </c>
    </row>
    <row r="2908" spans="1:25" ht="112" x14ac:dyDescent="0.2">
      <c r="A2908" s="1">
        <v>3561</v>
      </c>
      <c r="B2908" s="7" t="s">
        <v>3560</v>
      </c>
      <c r="C2908" s="7" t="s">
        <v>7671</v>
      </c>
      <c r="D2908" s="1">
        <v>2500</v>
      </c>
      <c r="E2908" s="37" t="str">
        <f>VLOOKUP(D2908,'Vlookup Table Bonus Point'!$C$3:$D$26,2,TRUE)</f>
        <v>1000 to 4999</v>
      </c>
      <c r="F2908" s="1">
        <v>2560</v>
      </c>
      <c r="G2908" s="1" t="s">
        <v>8218</v>
      </c>
      <c r="H2908" s="1" t="s">
        <v>8223</v>
      </c>
      <c r="I2908" s="1" t="s">
        <v>8245</v>
      </c>
      <c r="J2908" s="1">
        <v>1438799760</v>
      </c>
      <c r="K2908" s="1">
        <v>1437236378</v>
      </c>
      <c r="L2908" s="1" t="b">
        <v>0</v>
      </c>
      <c r="M2908" s="1">
        <v>54</v>
      </c>
      <c r="N2908" s="1" t="b">
        <v>1</v>
      </c>
      <c r="O2908" s="1" t="s">
        <v>8270</v>
      </c>
      <c r="P2908" s="28">
        <f>F2908/D2908</f>
        <v>1.024</v>
      </c>
      <c r="Q2908" s="29">
        <f>IF(M2908&gt;0,F2908/M2908,0)</f>
        <v>47.407407407407405</v>
      </c>
      <c r="R2908" s="9" t="str">
        <f>LEFT(O2908,SEARCH("/",O2908,1)-1)</f>
        <v>theater</v>
      </c>
      <c r="S2908" s="26" t="str">
        <f>RIGHT(O2908,LEN(O2908)-SEARCH("/",O2908,1))</f>
        <v>plays</v>
      </c>
      <c r="T2908" s="27">
        <f>(((K2908/60)/60)/24)+DATE(1970,1,1)</f>
        <v>42203.680300925931</v>
      </c>
      <c r="U2908" s="5" t="str">
        <f>TEXT(T2908,"mmm")</f>
        <v>Jul</v>
      </c>
      <c r="V2908" s="5" t="str">
        <f>TEXT(T2908,"yyyy")</f>
        <v>2015</v>
      </c>
      <c r="W2908" s="5" t="str">
        <f>TEXT(Y2908,"mmm")</f>
        <v>Aug</v>
      </c>
      <c r="X2908" s="1" t="str">
        <f>TEXT(Y2908,"yyyy")</f>
        <v>2015</v>
      </c>
      <c r="Y2908" s="27">
        <f>(((J2908/60)/60)/24)+DATE(1970,1,1)</f>
        <v>42221.774999999994</v>
      </c>
    </row>
    <row r="2909" spans="1:25" ht="32" x14ac:dyDescent="0.2">
      <c r="A2909" s="1">
        <v>3597</v>
      </c>
      <c r="B2909" s="7" t="s">
        <v>3596</v>
      </c>
      <c r="C2909" s="7" t="s">
        <v>7707</v>
      </c>
      <c r="D2909" s="1">
        <v>2500</v>
      </c>
      <c r="E2909" s="37" t="str">
        <f>VLOOKUP(D2909,'Vlookup Table Bonus Point'!$C$3:$D$26,2,TRUE)</f>
        <v>1000 to 4999</v>
      </c>
      <c r="F2909" s="1">
        <v>2565</v>
      </c>
      <c r="G2909" s="1" t="s">
        <v>8218</v>
      </c>
      <c r="H2909" s="1" t="s">
        <v>8223</v>
      </c>
      <c r="I2909" s="1" t="s">
        <v>8245</v>
      </c>
      <c r="J2909" s="1">
        <v>1456984740</v>
      </c>
      <c r="K2909" s="1">
        <v>1455717790</v>
      </c>
      <c r="L2909" s="1" t="b">
        <v>0</v>
      </c>
      <c r="M2909" s="1">
        <v>33</v>
      </c>
      <c r="N2909" s="1" t="b">
        <v>1</v>
      </c>
      <c r="O2909" s="1" t="s">
        <v>8270</v>
      </c>
      <c r="P2909" s="28">
        <f>F2909/D2909</f>
        <v>1.026</v>
      </c>
      <c r="Q2909" s="29">
        <f>IF(M2909&gt;0,F2909/M2909,0)</f>
        <v>77.727272727272734</v>
      </c>
      <c r="R2909" s="9" t="str">
        <f>LEFT(O2909,SEARCH("/",O2909,1)-1)</f>
        <v>theater</v>
      </c>
      <c r="S2909" s="26" t="str">
        <f>RIGHT(O2909,LEN(O2909)-SEARCH("/",O2909,1))</f>
        <v>plays</v>
      </c>
      <c r="T2909" s="27">
        <f>(((K2909/60)/60)/24)+DATE(1970,1,1)</f>
        <v>42417.585532407407</v>
      </c>
      <c r="U2909" s="5" t="str">
        <f>TEXT(T2909,"mmm")</f>
        <v>Feb</v>
      </c>
      <c r="V2909" s="5" t="str">
        <f>TEXT(T2909,"yyyy")</f>
        <v>2016</v>
      </c>
      <c r="W2909" s="5" t="str">
        <f>TEXT(Y2909,"mmm")</f>
        <v>Mar</v>
      </c>
      <c r="X2909" s="1" t="str">
        <f>TEXT(Y2909,"yyyy")</f>
        <v>2016</v>
      </c>
      <c r="Y2909" s="27">
        <f>(((J2909/60)/60)/24)+DATE(1970,1,1)</f>
        <v>42432.249305555553</v>
      </c>
    </row>
    <row r="2910" spans="1:25" ht="48" x14ac:dyDescent="0.2">
      <c r="A2910" s="1">
        <v>3611</v>
      </c>
      <c r="B2910" s="7" t="s">
        <v>3610</v>
      </c>
      <c r="C2910" s="7" t="s">
        <v>7721</v>
      </c>
      <c r="D2910" s="1">
        <v>2500</v>
      </c>
      <c r="E2910" s="37" t="str">
        <f>VLOOKUP(D2910,'Vlookup Table Bonus Point'!$C$3:$D$26,2,TRUE)</f>
        <v>1000 to 4999</v>
      </c>
      <c r="F2910" s="1">
        <v>3400</v>
      </c>
      <c r="G2910" s="1" t="s">
        <v>8218</v>
      </c>
      <c r="H2910" s="1" t="s">
        <v>8224</v>
      </c>
      <c r="I2910" s="1" t="s">
        <v>8246</v>
      </c>
      <c r="J2910" s="1">
        <v>1428483201</v>
      </c>
      <c r="K2910" s="1">
        <v>1425891201</v>
      </c>
      <c r="L2910" s="1" t="b">
        <v>0</v>
      </c>
      <c r="M2910" s="1">
        <v>51</v>
      </c>
      <c r="N2910" s="1" t="b">
        <v>1</v>
      </c>
      <c r="O2910" s="1" t="s">
        <v>8270</v>
      </c>
      <c r="P2910" s="28">
        <f>F2910/D2910</f>
        <v>1.36</v>
      </c>
      <c r="Q2910" s="29">
        <f>IF(M2910&gt;0,F2910/M2910,0)</f>
        <v>66.666666666666671</v>
      </c>
      <c r="R2910" s="9" t="str">
        <f>LEFT(O2910,SEARCH("/",O2910,1)-1)</f>
        <v>theater</v>
      </c>
      <c r="S2910" s="26" t="str">
        <f>RIGHT(O2910,LEN(O2910)-SEARCH("/",O2910,1))</f>
        <v>plays</v>
      </c>
      <c r="T2910" s="27">
        <f>(((K2910/60)/60)/24)+DATE(1970,1,1)</f>
        <v>42072.370381944449</v>
      </c>
      <c r="U2910" s="5" t="str">
        <f>TEXT(T2910,"mmm")</f>
        <v>Mar</v>
      </c>
      <c r="V2910" s="5" t="str">
        <f>TEXT(T2910,"yyyy")</f>
        <v>2015</v>
      </c>
      <c r="W2910" s="5" t="str">
        <f>TEXT(Y2910,"mmm")</f>
        <v>Apr</v>
      </c>
      <c r="X2910" s="1" t="str">
        <f>TEXT(Y2910,"yyyy")</f>
        <v>2015</v>
      </c>
      <c r="Y2910" s="27">
        <f>(((J2910/60)/60)/24)+DATE(1970,1,1)</f>
        <v>42102.370381944449</v>
      </c>
    </row>
    <row r="2911" spans="1:25" ht="48" x14ac:dyDescent="0.2">
      <c r="A2911" s="1">
        <v>3614</v>
      </c>
      <c r="B2911" s="7" t="s">
        <v>3439</v>
      </c>
      <c r="C2911" s="7" t="s">
        <v>7724</v>
      </c>
      <c r="D2911" s="1">
        <v>2500</v>
      </c>
      <c r="E2911" s="37" t="str">
        <f>VLOOKUP(D2911,'Vlookup Table Bonus Point'!$C$3:$D$26,2,TRUE)</f>
        <v>1000 to 4999</v>
      </c>
      <c r="F2911" s="1">
        <v>2520</v>
      </c>
      <c r="G2911" s="1" t="s">
        <v>8218</v>
      </c>
      <c r="H2911" s="1" t="s">
        <v>8223</v>
      </c>
      <c r="I2911" s="1" t="s">
        <v>8245</v>
      </c>
      <c r="J2911" s="1">
        <v>1434675616</v>
      </c>
      <c r="K2911" s="1">
        <v>1432083616</v>
      </c>
      <c r="L2911" s="1" t="b">
        <v>0</v>
      </c>
      <c r="M2911" s="1">
        <v>71</v>
      </c>
      <c r="N2911" s="1" t="b">
        <v>1</v>
      </c>
      <c r="O2911" s="1" t="s">
        <v>8270</v>
      </c>
      <c r="P2911" s="28">
        <f>F2911/D2911</f>
        <v>1.008</v>
      </c>
      <c r="Q2911" s="29">
        <f>IF(M2911&gt;0,F2911/M2911,0)</f>
        <v>35.492957746478872</v>
      </c>
      <c r="R2911" s="9" t="str">
        <f>LEFT(O2911,SEARCH("/",O2911,1)-1)</f>
        <v>theater</v>
      </c>
      <c r="S2911" s="26" t="str">
        <f>RIGHT(O2911,LEN(O2911)-SEARCH("/",O2911,1))</f>
        <v>plays</v>
      </c>
      <c r="T2911" s="27">
        <f>(((K2911/60)/60)/24)+DATE(1970,1,1)</f>
        <v>42144.041851851856</v>
      </c>
      <c r="U2911" s="5" t="str">
        <f>TEXT(T2911,"mmm")</f>
        <v>May</v>
      </c>
      <c r="V2911" s="5" t="str">
        <f>TEXT(T2911,"yyyy")</f>
        <v>2015</v>
      </c>
      <c r="W2911" s="5" t="str">
        <f>TEXT(Y2911,"mmm")</f>
        <v>Jun</v>
      </c>
      <c r="X2911" s="1" t="str">
        <f>TEXT(Y2911,"yyyy")</f>
        <v>2015</v>
      </c>
      <c r="Y2911" s="27">
        <f>(((J2911/60)/60)/24)+DATE(1970,1,1)</f>
        <v>42174.041851851856</v>
      </c>
    </row>
    <row r="2912" spans="1:25" ht="48" x14ac:dyDescent="0.2">
      <c r="A2912" s="1">
        <v>3615</v>
      </c>
      <c r="B2912" s="7" t="s">
        <v>3613</v>
      </c>
      <c r="C2912" s="7" t="s">
        <v>7725</v>
      </c>
      <c r="D2912" s="1">
        <v>2500</v>
      </c>
      <c r="E2912" s="37" t="str">
        <f>VLOOKUP(D2912,'Vlookup Table Bonus Point'!$C$3:$D$26,2,TRUE)</f>
        <v>1000 to 4999</v>
      </c>
      <c r="F2912" s="1">
        <v>2670</v>
      </c>
      <c r="G2912" s="1" t="s">
        <v>8218</v>
      </c>
      <c r="H2912" s="1" t="s">
        <v>8224</v>
      </c>
      <c r="I2912" s="1" t="s">
        <v>8246</v>
      </c>
      <c r="J2912" s="1">
        <v>1449756896</v>
      </c>
      <c r="K2912" s="1">
        <v>1447164896</v>
      </c>
      <c r="L2912" s="1" t="b">
        <v>0</v>
      </c>
      <c r="M2912" s="1">
        <v>72</v>
      </c>
      <c r="N2912" s="1" t="b">
        <v>1</v>
      </c>
      <c r="O2912" s="1" t="s">
        <v>8270</v>
      </c>
      <c r="P2912" s="28">
        <f>F2912/D2912</f>
        <v>1.0680000000000001</v>
      </c>
      <c r="Q2912" s="29">
        <f>IF(M2912&gt;0,F2912/M2912,0)</f>
        <v>37.083333333333336</v>
      </c>
      <c r="R2912" s="9" t="str">
        <f>LEFT(O2912,SEARCH("/",O2912,1)-1)</f>
        <v>theater</v>
      </c>
      <c r="S2912" s="26" t="str">
        <f>RIGHT(O2912,LEN(O2912)-SEARCH("/",O2912,1))</f>
        <v>plays</v>
      </c>
      <c r="T2912" s="27">
        <f>(((K2912/60)/60)/24)+DATE(1970,1,1)</f>
        <v>42318.593703703707</v>
      </c>
      <c r="U2912" s="5" t="str">
        <f>TEXT(T2912,"mmm")</f>
        <v>Nov</v>
      </c>
      <c r="V2912" s="5" t="str">
        <f>TEXT(T2912,"yyyy")</f>
        <v>2015</v>
      </c>
      <c r="W2912" s="5" t="str">
        <f>TEXT(Y2912,"mmm")</f>
        <v>Dec</v>
      </c>
      <c r="X2912" s="1" t="str">
        <f>TEXT(Y2912,"yyyy")</f>
        <v>2015</v>
      </c>
      <c r="Y2912" s="27">
        <f>(((J2912/60)/60)/24)+DATE(1970,1,1)</f>
        <v>42348.593703703707</v>
      </c>
    </row>
    <row r="2913" spans="1:25" ht="48" x14ac:dyDescent="0.2">
      <c r="A2913" s="1">
        <v>3616</v>
      </c>
      <c r="B2913" s="7" t="s">
        <v>3614</v>
      </c>
      <c r="C2913" s="7" t="s">
        <v>7726</v>
      </c>
      <c r="D2913" s="1">
        <v>2500</v>
      </c>
      <c r="E2913" s="37" t="str">
        <f>VLOOKUP(D2913,'Vlookup Table Bonus Point'!$C$3:$D$26,2,TRUE)</f>
        <v>1000 to 4999</v>
      </c>
      <c r="F2913" s="1">
        <v>3120</v>
      </c>
      <c r="G2913" s="1" t="s">
        <v>8218</v>
      </c>
      <c r="H2913" s="1" t="s">
        <v>8224</v>
      </c>
      <c r="I2913" s="1" t="s">
        <v>8246</v>
      </c>
      <c r="J2913" s="1">
        <v>1426801664</v>
      </c>
      <c r="K2913" s="1">
        <v>1424213264</v>
      </c>
      <c r="L2913" s="1" t="b">
        <v>0</v>
      </c>
      <c r="M2913" s="1">
        <v>45</v>
      </c>
      <c r="N2913" s="1" t="b">
        <v>1</v>
      </c>
      <c r="O2913" s="1" t="s">
        <v>8270</v>
      </c>
      <c r="P2913" s="28">
        <f>F2913/D2913</f>
        <v>1.248</v>
      </c>
      <c r="Q2913" s="29">
        <f>IF(M2913&gt;0,F2913/M2913,0)</f>
        <v>69.333333333333329</v>
      </c>
      <c r="R2913" s="9" t="str">
        <f>LEFT(O2913,SEARCH("/",O2913,1)-1)</f>
        <v>theater</v>
      </c>
      <c r="S2913" s="26" t="str">
        <f>RIGHT(O2913,LEN(O2913)-SEARCH("/",O2913,1))</f>
        <v>plays</v>
      </c>
      <c r="T2913" s="27">
        <f>(((K2913/60)/60)/24)+DATE(1970,1,1)</f>
        <v>42052.949814814812</v>
      </c>
      <c r="U2913" s="5" t="str">
        <f>TEXT(T2913,"mmm")</f>
        <v>Feb</v>
      </c>
      <c r="V2913" s="5" t="str">
        <f>TEXT(T2913,"yyyy")</f>
        <v>2015</v>
      </c>
      <c r="W2913" s="5" t="str">
        <f>TEXT(Y2913,"mmm")</f>
        <v>Mar</v>
      </c>
      <c r="X2913" s="1" t="str">
        <f>TEXT(Y2913,"yyyy")</f>
        <v>2015</v>
      </c>
      <c r="Y2913" s="27">
        <f>(((J2913/60)/60)/24)+DATE(1970,1,1)</f>
        <v>42082.908148148148</v>
      </c>
    </row>
    <row r="2914" spans="1:25" ht="32" x14ac:dyDescent="0.2">
      <c r="A2914" s="1">
        <v>3623</v>
      </c>
      <c r="B2914" s="7" t="s">
        <v>3621</v>
      </c>
      <c r="C2914" s="7" t="s">
        <v>7733</v>
      </c>
      <c r="D2914" s="1">
        <v>2500</v>
      </c>
      <c r="E2914" s="37" t="str">
        <f>VLOOKUP(D2914,'Vlookup Table Bonus Point'!$C$3:$D$26,2,TRUE)</f>
        <v>1000 to 4999</v>
      </c>
      <c r="F2914" s="1">
        <v>3000</v>
      </c>
      <c r="G2914" s="1" t="s">
        <v>8218</v>
      </c>
      <c r="H2914" s="1" t="s">
        <v>8223</v>
      </c>
      <c r="I2914" s="1" t="s">
        <v>8245</v>
      </c>
      <c r="J2914" s="1">
        <v>1406358000</v>
      </c>
      <c r="K2914" s="1">
        <v>1404841270</v>
      </c>
      <c r="L2914" s="1" t="b">
        <v>0</v>
      </c>
      <c r="M2914" s="1">
        <v>34</v>
      </c>
      <c r="N2914" s="1" t="b">
        <v>1</v>
      </c>
      <c r="O2914" s="1" t="s">
        <v>8270</v>
      </c>
      <c r="P2914" s="28">
        <f>F2914/D2914</f>
        <v>1.2</v>
      </c>
      <c r="Q2914" s="29">
        <f>IF(M2914&gt;0,F2914/M2914,0)</f>
        <v>88.235294117647058</v>
      </c>
      <c r="R2914" s="9" t="str">
        <f>LEFT(O2914,SEARCH("/",O2914,1)-1)</f>
        <v>theater</v>
      </c>
      <c r="S2914" s="26" t="str">
        <f>RIGHT(O2914,LEN(O2914)-SEARCH("/",O2914,1))</f>
        <v>plays</v>
      </c>
      <c r="T2914" s="27">
        <f>(((K2914/60)/60)/24)+DATE(1970,1,1)</f>
        <v>41828.736921296295</v>
      </c>
      <c r="U2914" s="5" t="str">
        <f>TEXT(T2914,"mmm")</f>
        <v>Jul</v>
      </c>
      <c r="V2914" s="5" t="str">
        <f>TEXT(T2914,"yyyy")</f>
        <v>2014</v>
      </c>
      <c r="W2914" s="5" t="str">
        <f>TEXT(Y2914,"mmm")</f>
        <v>Jul</v>
      </c>
      <c r="X2914" s="1" t="str">
        <f>TEXT(Y2914,"yyyy")</f>
        <v>2014</v>
      </c>
      <c r="Y2914" s="27">
        <f>(((J2914/60)/60)/24)+DATE(1970,1,1)</f>
        <v>41846.291666666664</v>
      </c>
    </row>
    <row r="2915" spans="1:25" ht="48" x14ac:dyDescent="0.2">
      <c r="A2915" s="1">
        <v>3699</v>
      </c>
      <c r="B2915" s="7" t="s">
        <v>3696</v>
      </c>
      <c r="C2915" s="7" t="s">
        <v>7809</v>
      </c>
      <c r="D2915" s="1">
        <v>2500</v>
      </c>
      <c r="E2915" s="37" t="str">
        <f>VLOOKUP(D2915,'Vlookup Table Bonus Point'!$C$3:$D$26,2,TRUE)</f>
        <v>1000 to 4999</v>
      </c>
      <c r="F2915" s="1">
        <v>2520</v>
      </c>
      <c r="G2915" s="1" t="s">
        <v>8218</v>
      </c>
      <c r="H2915" s="1" t="s">
        <v>8223</v>
      </c>
      <c r="I2915" s="1" t="s">
        <v>8245</v>
      </c>
      <c r="J2915" s="1">
        <v>1413383216</v>
      </c>
      <c r="K2915" s="1">
        <v>1410791216</v>
      </c>
      <c r="L2915" s="1" t="b">
        <v>0</v>
      </c>
      <c r="M2915" s="1">
        <v>40</v>
      </c>
      <c r="N2915" s="1" t="b">
        <v>1</v>
      </c>
      <c r="O2915" s="1" t="s">
        <v>8270</v>
      </c>
      <c r="P2915" s="28">
        <f>F2915/D2915</f>
        <v>1.008</v>
      </c>
      <c r="Q2915" s="29">
        <f>IF(M2915&gt;0,F2915/M2915,0)</f>
        <v>63</v>
      </c>
      <c r="R2915" s="9" t="str">
        <f>LEFT(O2915,SEARCH("/",O2915,1)-1)</f>
        <v>theater</v>
      </c>
      <c r="S2915" s="26" t="str">
        <f>RIGHT(O2915,LEN(O2915)-SEARCH("/",O2915,1))</f>
        <v>plays</v>
      </c>
      <c r="T2915" s="27">
        <f>(((K2915/60)/60)/24)+DATE(1970,1,1)</f>
        <v>41897.602037037039</v>
      </c>
      <c r="U2915" s="5" t="str">
        <f>TEXT(T2915,"mmm")</f>
        <v>Sep</v>
      </c>
      <c r="V2915" s="5" t="str">
        <f>TEXT(T2915,"yyyy")</f>
        <v>2014</v>
      </c>
      <c r="W2915" s="5" t="str">
        <f>TEXT(Y2915,"mmm")</f>
        <v>Oct</v>
      </c>
      <c r="X2915" s="1" t="str">
        <f>TEXT(Y2915,"yyyy")</f>
        <v>2014</v>
      </c>
      <c r="Y2915" s="27">
        <f>(((J2915/60)/60)/24)+DATE(1970,1,1)</f>
        <v>41927.602037037039</v>
      </c>
    </row>
    <row r="2916" spans="1:25" ht="32" x14ac:dyDescent="0.2">
      <c r="A2916" s="1">
        <v>3747</v>
      </c>
      <c r="B2916" s="7" t="s">
        <v>3744</v>
      </c>
      <c r="C2916" s="7" t="s">
        <v>7857</v>
      </c>
      <c r="D2916" s="1">
        <v>2500</v>
      </c>
      <c r="E2916" s="37" t="str">
        <f>VLOOKUP(D2916,'Vlookup Table Bonus Point'!$C$3:$D$26,2,TRUE)</f>
        <v>1000 to 4999</v>
      </c>
      <c r="F2916" s="1">
        <v>25</v>
      </c>
      <c r="G2916" s="1" t="s">
        <v>8220</v>
      </c>
      <c r="H2916" s="1" t="s">
        <v>8224</v>
      </c>
      <c r="I2916" s="1" t="s">
        <v>8246</v>
      </c>
      <c r="J2916" s="1">
        <v>1436137140</v>
      </c>
      <c r="K2916" s="1">
        <v>1433833896</v>
      </c>
      <c r="L2916" s="1" t="b">
        <v>0</v>
      </c>
      <c r="M2916" s="1">
        <v>1</v>
      </c>
      <c r="N2916" s="1" t="b">
        <v>0</v>
      </c>
      <c r="O2916" s="1" t="s">
        <v>8270</v>
      </c>
      <c r="P2916" s="28">
        <f>F2916/D2916</f>
        <v>0.01</v>
      </c>
      <c r="Q2916" s="29">
        <f>IF(M2916&gt;0,F2916/M2916,0)</f>
        <v>25</v>
      </c>
      <c r="R2916" s="9" t="str">
        <f>LEFT(O2916,SEARCH("/",O2916,1)-1)</f>
        <v>theater</v>
      </c>
      <c r="S2916" s="26" t="str">
        <f>RIGHT(O2916,LEN(O2916)-SEARCH("/",O2916,1))</f>
        <v>plays</v>
      </c>
      <c r="T2916" s="27">
        <f>(((K2916/60)/60)/24)+DATE(1970,1,1)</f>
        <v>42164.299722222218</v>
      </c>
      <c r="U2916" s="5" t="str">
        <f>TEXT(T2916,"mmm")</f>
        <v>Jun</v>
      </c>
      <c r="V2916" s="5" t="str">
        <f>TEXT(T2916,"yyyy")</f>
        <v>2015</v>
      </c>
      <c r="W2916" s="5" t="str">
        <f>TEXT(Y2916,"mmm")</f>
        <v>Jul</v>
      </c>
      <c r="X2916" s="1" t="str">
        <f>TEXT(Y2916,"yyyy")</f>
        <v>2015</v>
      </c>
      <c r="Y2916" s="27">
        <f>(((J2916/60)/60)/24)+DATE(1970,1,1)</f>
        <v>42190.957638888889</v>
      </c>
    </row>
    <row r="2917" spans="1:25" ht="48" x14ac:dyDescent="0.2">
      <c r="A2917" s="1">
        <v>3754</v>
      </c>
      <c r="B2917" s="7" t="s">
        <v>3751</v>
      </c>
      <c r="C2917" s="7" t="s">
        <v>7864</v>
      </c>
      <c r="D2917" s="1">
        <v>2500</v>
      </c>
      <c r="E2917" s="37" t="str">
        <f>VLOOKUP(D2917,'Vlookup Table Bonus Point'!$C$3:$D$26,2,TRUE)</f>
        <v>1000 to 4999</v>
      </c>
      <c r="F2917" s="1">
        <v>3000</v>
      </c>
      <c r="G2917" s="1" t="s">
        <v>8218</v>
      </c>
      <c r="H2917" s="1" t="s">
        <v>8223</v>
      </c>
      <c r="I2917" s="1" t="s">
        <v>8245</v>
      </c>
      <c r="J2917" s="1">
        <v>1406350740</v>
      </c>
      <c r="K2917" s="1">
        <v>1403125737</v>
      </c>
      <c r="L2917" s="1" t="b">
        <v>0</v>
      </c>
      <c r="M2917" s="1">
        <v>27</v>
      </c>
      <c r="N2917" s="1" t="b">
        <v>1</v>
      </c>
      <c r="O2917" s="1" t="s">
        <v>8304</v>
      </c>
      <c r="P2917" s="28">
        <f>F2917/D2917</f>
        <v>1.2</v>
      </c>
      <c r="Q2917" s="29">
        <f>IF(M2917&gt;0,F2917/M2917,0)</f>
        <v>111.11111111111111</v>
      </c>
      <c r="R2917" s="9" t="str">
        <f>LEFT(O2917,SEARCH("/",O2917,1)-1)</f>
        <v>theater</v>
      </c>
      <c r="S2917" s="26" t="str">
        <f>RIGHT(O2917,LEN(O2917)-SEARCH("/",O2917,1))</f>
        <v>musical</v>
      </c>
      <c r="T2917" s="27">
        <f>(((K2917/60)/60)/24)+DATE(1970,1,1)</f>
        <v>41808.881215277775</v>
      </c>
      <c r="U2917" s="5" t="str">
        <f>TEXT(T2917,"mmm")</f>
        <v>Jun</v>
      </c>
      <c r="V2917" s="5" t="str">
        <f>TEXT(T2917,"yyyy")</f>
        <v>2014</v>
      </c>
      <c r="W2917" s="5" t="str">
        <f>TEXT(Y2917,"mmm")</f>
        <v>Jul</v>
      </c>
      <c r="X2917" s="1" t="str">
        <f>TEXT(Y2917,"yyyy")</f>
        <v>2014</v>
      </c>
      <c r="Y2917" s="27">
        <f>(((J2917/60)/60)/24)+DATE(1970,1,1)</f>
        <v>41846.207638888889</v>
      </c>
    </row>
    <row r="2918" spans="1:25" ht="48" x14ac:dyDescent="0.2">
      <c r="A2918" s="1">
        <v>3774</v>
      </c>
      <c r="B2918" s="7" t="s">
        <v>3771</v>
      </c>
      <c r="C2918" s="7" t="s">
        <v>7884</v>
      </c>
      <c r="D2918" s="1">
        <v>2500</v>
      </c>
      <c r="E2918" s="37" t="str">
        <f>VLOOKUP(D2918,'Vlookup Table Bonus Point'!$C$3:$D$26,2,TRUE)</f>
        <v>1000 to 4999</v>
      </c>
      <c r="F2918" s="1">
        <v>2500</v>
      </c>
      <c r="G2918" s="1" t="s">
        <v>8218</v>
      </c>
      <c r="H2918" s="1" t="s">
        <v>8228</v>
      </c>
      <c r="I2918" s="1" t="s">
        <v>8250</v>
      </c>
      <c r="J2918" s="1">
        <v>1428606055</v>
      </c>
      <c r="K2918" s="1">
        <v>1427223655</v>
      </c>
      <c r="L2918" s="1" t="b">
        <v>0</v>
      </c>
      <c r="M2918" s="1">
        <v>25</v>
      </c>
      <c r="N2918" s="1" t="b">
        <v>1</v>
      </c>
      <c r="O2918" s="1" t="s">
        <v>8304</v>
      </c>
      <c r="P2918" s="28">
        <f>F2918/D2918</f>
        <v>1</v>
      </c>
      <c r="Q2918" s="29">
        <f>IF(M2918&gt;0,F2918/M2918,0)</f>
        <v>100</v>
      </c>
      <c r="R2918" s="9" t="str">
        <f>LEFT(O2918,SEARCH("/",O2918,1)-1)</f>
        <v>theater</v>
      </c>
      <c r="S2918" s="26" t="str">
        <f>RIGHT(O2918,LEN(O2918)-SEARCH("/",O2918,1))</f>
        <v>musical</v>
      </c>
      <c r="T2918" s="27">
        <f>(((K2918/60)/60)/24)+DATE(1970,1,1)</f>
        <v>42087.792303240742</v>
      </c>
      <c r="U2918" s="5" t="str">
        <f>TEXT(T2918,"mmm")</f>
        <v>Mar</v>
      </c>
      <c r="V2918" s="5" t="str">
        <f>TEXT(T2918,"yyyy")</f>
        <v>2015</v>
      </c>
      <c r="W2918" s="5" t="str">
        <f>TEXT(Y2918,"mmm")</f>
        <v>Apr</v>
      </c>
      <c r="X2918" s="1" t="str">
        <f>TEXT(Y2918,"yyyy")</f>
        <v>2015</v>
      </c>
      <c r="Y2918" s="27">
        <f>(((J2918/60)/60)/24)+DATE(1970,1,1)</f>
        <v>42103.792303240742</v>
      </c>
    </row>
    <row r="2919" spans="1:25" ht="48" x14ac:dyDescent="0.2">
      <c r="A2919" s="1">
        <v>3780</v>
      </c>
      <c r="B2919" s="7" t="s">
        <v>3777</v>
      </c>
      <c r="C2919" s="7" t="s">
        <v>7890</v>
      </c>
      <c r="D2919" s="1">
        <v>2500</v>
      </c>
      <c r="E2919" s="37" t="str">
        <f>VLOOKUP(D2919,'Vlookup Table Bonus Point'!$C$3:$D$26,2,TRUE)</f>
        <v>1000 to 4999</v>
      </c>
      <c r="F2919" s="1">
        <v>3000</v>
      </c>
      <c r="G2919" s="1" t="s">
        <v>8218</v>
      </c>
      <c r="H2919" s="1" t="s">
        <v>8223</v>
      </c>
      <c r="I2919" s="1" t="s">
        <v>8245</v>
      </c>
      <c r="J2919" s="1">
        <v>1436817960</v>
      </c>
      <c r="K2919" s="1">
        <v>1433999785</v>
      </c>
      <c r="L2919" s="1" t="b">
        <v>0</v>
      </c>
      <c r="M2919" s="1">
        <v>30</v>
      </c>
      <c r="N2919" s="1" t="b">
        <v>1</v>
      </c>
      <c r="O2919" s="1" t="s">
        <v>8304</v>
      </c>
      <c r="P2919" s="28">
        <f>F2919/D2919</f>
        <v>1.2</v>
      </c>
      <c r="Q2919" s="29">
        <f>IF(M2919&gt;0,F2919/M2919,0)</f>
        <v>100</v>
      </c>
      <c r="R2919" s="9" t="str">
        <f>LEFT(O2919,SEARCH("/",O2919,1)-1)</f>
        <v>theater</v>
      </c>
      <c r="S2919" s="26" t="str">
        <f>RIGHT(O2919,LEN(O2919)-SEARCH("/",O2919,1))</f>
        <v>musical</v>
      </c>
      <c r="T2919" s="27">
        <f>(((K2919/60)/60)/24)+DATE(1970,1,1)</f>
        <v>42166.219733796301</v>
      </c>
      <c r="U2919" s="5" t="str">
        <f>TEXT(T2919,"mmm")</f>
        <v>Jun</v>
      </c>
      <c r="V2919" s="5" t="str">
        <f>TEXT(T2919,"yyyy")</f>
        <v>2015</v>
      </c>
      <c r="W2919" s="5" t="str">
        <f>TEXT(Y2919,"mmm")</f>
        <v>Jul</v>
      </c>
      <c r="X2919" s="1" t="str">
        <f>TEXT(Y2919,"yyyy")</f>
        <v>2015</v>
      </c>
      <c r="Y2919" s="27">
        <f>(((J2919/60)/60)/24)+DATE(1970,1,1)</f>
        <v>42198.837499999994</v>
      </c>
    </row>
    <row r="2920" spans="1:25" ht="48" x14ac:dyDescent="0.2">
      <c r="A2920" s="1">
        <v>3823</v>
      </c>
      <c r="B2920" s="7" t="s">
        <v>3820</v>
      </c>
      <c r="C2920" s="7" t="s">
        <v>7932</v>
      </c>
      <c r="D2920" s="1">
        <v>2500</v>
      </c>
      <c r="E2920" s="37" t="str">
        <f>VLOOKUP(D2920,'Vlookup Table Bonus Point'!$C$3:$D$26,2,TRUE)</f>
        <v>1000 to 4999</v>
      </c>
      <c r="F2920" s="1">
        <v>2650</v>
      </c>
      <c r="G2920" s="1" t="s">
        <v>8218</v>
      </c>
      <c r="H2920" s="1" t="s">
        <v>8223</v>
      </c>
      <c r="I2920" s="1" t="s">
        <v>8245</v>
      </c>
      <c r="J2920" s="1">
        <v>1437364740</v>
      </c>
      <c r="K2920" s="1">
        <v>1434405044</v>
      </c>
      <c r="L2920" s="1" t="b">
        <v>0</v>
      </c>
      <c r="M2920" s="1">
        <v>41</v>
      </c>
      <c r="N2920" s="1" t="b">
        <v>1</v>
      </c>
      <c r="O2920" s="1" t="s">
        <v>8270</v>
      </c>
      <c r="P2920" s="28">
        <f>F2920/D2920</f>
        <v>1.06</v>
      </c>
      <c r="Q2920" s="29">
        <f>IF(M2920&gt;0,F2920/M2920,0)</f>
        <v>64.634146341463421</v>
      </c>
      <c r="R2920" s="9" t="str">
        <f>LEFT(O2920,SEARCH("/",O2920,1)-1)</f>
        <v>theater</v>
      </c>
      <c r="S2920" s="26" t="str">
        <f>RIGHT(O2920,LEN(O2920)-SEARCH("/",O2920,1))</f>
        <v>plays</v>
      </c>
      <c r="T2920" s="27">
        <f>(((K2920/60)/60)/24)+DATE(1970,1,1)</f>
        <v>42170.910231481481</v>
      </c>
      <c r="U2920" s="5" t="str">
        <f>TEXT(T2920,"mmm")</f>
        <v>Jun</v>
      </c>
      <c r="V2920" s="5" t="str">
        <f>TEXT(T2920,"yyyy")</f>
        <v>2015</v>
      </c>
      <c r="W2920" s="5" t="str">
        <f>TEXT(Y2920,"mmm")</f>
        <v>Jul</v>
      </c>
      <c r="X2920" s="1" t="str">
        <f>TEXT(Y2920,"yyyy")</f>
        <v>2015</v>
      </c>
      <c r="Y2920" s="27">
        <f>(((J2920/60)/60)/24)+DATE(1970,1,1)</f>
        <v>42205.165972222225</v>
      </c>
    </row>
    <row r="2921" spans="1:25" ht="48" x14ac:dyDescent="0.2">
      <c r="A2921" s="1">
        <v>3851</v>
      </c>
      <c r="B2921" s="7" t="s">
        <v>3848</v>
      </c>
      <c r="C2921" s="7" t="s">
        <v>7960</v>
      </c>
      <c r="D2921" s="1">
        <v>2500</v>
      </c>
      <c r="E2921" s="37" t="str">
        <f>VLOOKUP(D2921,'Vlookup Table Bonus Point'!$C$3:$D$26,2,TRUE)</f>
        <v>1000 to 4999</v>
      </c>
      <c r="F2921" s="1">
        <v>852</v>
      </c>
      <c r="G2921" s="1" t="s">
        <v>8220</v>
      </c>
      <c r="H2921" s="1" t="s">
        <v>8224</v>
      </c>
      <c r="I2921" s="1" t="s">
        <v>8246</v>
      </c>
      <c r="J2921" s="1">
        <v>1437129179</v>
      </c>
      <c r="K2921" s="1">
        <v>1434537179</v>
      </c>
      <c r="L2921" s="1" t="b">
        <v>1</v>
      </c>
      <c r="M2921" s="1">
        <v>24</v>
      </c>
      <c r="N2921" s="1" t="b">
        <v>0</v>
      </c>
      <c r="O2921" s="1" t="s">
        <v>8270</v>
      </c>
      <c r="P2921" s="28">
        <f>F2921/D2921</f>
        <v>0.34079999999999999</v>
      </c>
      <c r="Q2921" s="29">
        <f>IF(M2921&gt;0,F2921/M2921,0)</f>
        <v>35.5</v>
      </c>
      <c r="R2921" s="9" t="str">
        <f>LEFT(O2921,SEARCH("/",O2921,1)-1)</f>
        <v>theater</v>
      </c>
      <c r="S2921" s="26" t="str">
        <f>RIGHT(O2921,LEN(O2921)-SEARCH("/",O2921,1))</f>
        <v>plays</v>
      </c>
      <c r="T2921" s="27">
        <f>(((K2921/60)/60)/24)+DATE(1970,1,1)</f>
        <v>42172.439571759256</v>
      </c>
      <c r="U2921" s="5" t="str">
        <f>TEXT(T2921,"mmm")</f>
        <v>Jun</v>
      </c>
      <c r="V2921" s="5" t="str">
        <f>TEXT(T2921,"yyyy")</f>
        <v>2015</v>
      </c>
      <c r="W2921" s="5" t="str">
        <f>TEXT(Y2921,"mmm")</f>
        <v>Jul</v>
      </c>
      <c r="X2921" s="1" t="str">
        <f>TEXT(Y2921,"yyyy")</f>
        <v>2015</v>
      </c>
      <c r="Y2921" s="27">
        <f>(((J2921/60)/60)/24)+DATE(1970,1,1)</f>
        <v>42202.439571759256</v>
      </c>
    </row>
    <row r="2922" spans="1:25" ht="48" x14ac:dyDescent="0.2">
      <c r="A2922" s="1">
        <v>3859</v>
      </c>
      <c r="B2922" s="7" t="s">
        <v>3856</v>
      </c>
      <c r="C2922" s="7" t="s">
        <v>7968</v>
      </c>
      <c r="D2922" s="1">
        <v>2500</v>
      </c>
      <c r="E2922" s="37" t="str">
        <f>VLOOKUP(D2922,'Vlookup Table Bonus Point'!$C$3:$D$26,2,TRUE)</f>
        <v>1000 to 4999</v>
      </c>
      <c r="F2922" s="1">
        <v>1</v>
      </c>
      <c r="G2922" s="1" t="s">
        <v>8220</v>
      </c>
      <c r="H2922" s="1" t="s">
        <v>8223</v>
      </c>
      <c r="I2922" s="1" t="s">
        <v>8245</v>
      </c>
      <c r="J2922" s="1">
        <v>1403730000</v>
      </c>
      <c r="K2922" s="1">
        <v>1401485207</v>
      </c>
      <c r="L2922" s="1" t="b">
        <v>0</v>
      </c>
      <c r="M2922" s="1">
        <v>1</v>
      </c>
      <c r="N2922" s="1" t="b">
        <v>0</v>
      </c>
      <c r="O2922" s="1" t="s">
        <v>8270</v>
      </c>
      <c r="P2922" s="28">
        <f>F2922/D2922</f>
        <v>4.0000000000000002E-4</v>
      </c>
      <c r="Q2922" s="29">
        <f>IF(M2922&gt;0,F2922/M2922,0)</f>
        <v>1</v>
      </c>
      <c r="R2922" s="9" t="str">
        <f>LEFT(O2922,SEARCH("/",O2922,1)-1)</f>
        <v>theater</v>
      </c>
      <c r="S2922" s="26" t="str">
        <f>RIGHT(O2922,LEN(O2922)-SEARCH("/",O2922,1))</f>
        <v>plays</v>
      </c>
      <c r="T2922" s="27">
        <f>(((K2922/60)/60)/24)+DATE(1970,1,1)</f>
        <v>41789.893599537041</v>
      </c>
      <c r="U2922" s="5" t="str">
        <f>TEXT(T2922,"mmm")</f>
        <v>May</v>
      </c>
      <c r="V2922" s="5" t="str">
        <f>TEXT(T2922,"yyyy")</f>
        <v>2014</v>
      </c>
      <c r="W2922" s="5" t="str">
        <f>TEXT(Y2922,"mmm")</f>
        <v>Jun</v>
      </c>
      <c r="X2922" s="1" t="str">
        <f>TEXT(Y2922,"yyyy")</f>
        <v>2014</v>
      </c>
      <c r="Y2922" s="27">
        <f>(((J2922/60)/60)/24)+DATE(1970,1,1)</f>
        <v>41815.875</v>
      </c>
    </row>
    <row r="2923" spans="1:25" ht="48" x14ac:dyDescent="0.2">
      <c r="A2923" s="1">
        <v>3897</v>
      </c>
      <c r="B2923" s="7" t="s">
        <v>3894</v>
      </c>
      <c r="C2923" s="7" t="s">
        <v>8005</v>
      </c>
      <c r="D2923" s="1">
        <v>2500</v>
      </c>
      <c r="E2923" s="37" t="str">
        <f>VLOOKUP(D2923,'Vlookup Table Bonus Point'!$C$3:$D$26,2,TRUE)</f>
        <v>1000 to 4999</v>
      </c>
      <c r="F2923" s="1">
        <v>440</v>
      </c>
      <c r="G2923" s="1" t="s">
        <v>8220</v>
      </c>
      <c r="H2923" s="1" t="s">
        <v>8227</v>
      </c>
      <c r="I2923" s="1" t="s">
        <v>8249</v>
      </c>
      <c r="J2923" s="1">
        <v>1420750683</v>
      </c>
      <c r="K2923" s="1">
        <v>1418158683</v>
      </c>
      <c r="L2923" s="1" t="b">
        <v>0</v>
      </c>
      <c r="M2923" s="1">
        <v>10</v>
      </c>
      <c r="N2923" s="1" t="b">
        <v>0</v>
      </c>
      <c r="O2923" s="1" t="s">
        <v>8270</v>
      </c>
      <c r="P2923" s="28">
        <f>F2923/D2923</f>
        <v>0.17599999999999999</v>
      </c>
      <c r="Q2923" s="29">
        <f>IF(M2923&gt;0,F2923/M2923,0)</f>
        <v>44</v>
      </c>
      <c r="R2923" s="9" t="str">
        <f>LEFT(O2923,SEARCH("/",O2923,1)-1)</f>
        <v>theater</v>
      </c>
      <c r="S2923" s="26" t="str">
        <f>RIGHT(O2923,LEN(O2923)-SEARCH("/",O2923,1))</f>
        <v>plays</v>
      </c>
      <c r="T2923" s="27">
        <f>(((K2923/60)/60)/24)+DATE(1970,1,1)</f>
        <v>41982.87364583333</v>
      </c>
      <c r="U2923" s="5" t="str">
        <f>TEXT(T2923,"mmm")</f>
        <v>Dec</v>
      </c>
      <c r="V2923" s="5" t="str">
        <f>TEXT(T2923,"yyyy")</f>
        <v>2014</v>
      </c>
      <c r="W2923" s="5" t="str">
        <f>TEXT(Y2923,"mmm")</f>
        <v>Jan</v>
      </c>
      <c r="X2923" s="1" t="str">
        <f>TEXT(Y2923,"yyyy")</f>
        <v>2015</v>
      </c>
      <c r="Y2923" s="27">
        <f>(((J2923/60)/60)/24)+DATE(1970,1,1)</f>
        <v>42012.87364583333</v>
      </c>
    </row>
    <row r="2924" spans="1:25" ht="64" x14ac:dyDescent="0.2">
      <c r="A2924" s="1">
        <v>3898</v>
      </c>
      <c r="B2924" s="7" t="s">
        <v>3895</v>
      </c>
      <c r="C2924" s="7" t="s">
        <v>8006</v>
      </c>
      <c r="D2924" s="1">
        <v>2500</v>
      </c>
      <c r="E2924" s="37" t="str">
        <f>VLOOKUP(D2924,'Vlookup Table Bonus Point'!$C$3:$D$26,2,TRUE)</f>
        <v>1000 to 4999</v>
      </c>
      <c r="F2924" s="1">
        <v>814</v>
      </c>
      <c r="G2924" s="1" t="s">
        <v>8220</v>
      </c>
      <c r="H2924" s="1" t="s">
        <v>8224</v>
      </c>
      <c r="I2924" s="1" t="s">
        <v>8246</v>
      </c>
      <c r="J2924" s="1">
        <v>1439827200</v>
      </c>
      <c r="K2924" s="1">
        <v>1436355270</v>
      </c>
      <c r="L2924" s="1" t="b">
        <v>0</v>
      </c>
      <c r="M2924" s="1">
        <v>16</v>
      </c>
      <c r="N2924" s="1" t="b">
        <v>0</v>
      </c>
      <c r="O2924" s="1" t="s">
        <v>8270</v>
      </c>
      <c r="P2924" s="28">
        <f>F2924/D2924</f>
        <v>0.3256</v>
      </c>
      <c r="Q2924" s="29">
        <f>IF(M2924&gt;0,F2924/M2924,0)</f>
        <v>50.875</v>
      </c>
      <c r="R2924" s="9" t="str">
        <f>LEFT(O2924,SEARCH("/",O2924,1)-1)</f>
        <v>theater</v>
      </c>
      <c r="S2924" s="26" t="str">
        <f>RIGHT(O2924,LEN(O2924)-SEARCH("/",O2924,1))</f>
        <v>plays</v>
      </c>
      <c r="T2924" s="27">
        <f>(((K2924/60)/60)/24)+DATE(1970,1,1)</f>
        <v>42193.482291666667</v>
      </c>
      <c r="U2924" s="5" t="str">
        <f>TEXT(T2924,"mmm")</f>
        <v>Jul</v>
      </c>
      <c r="V2924" s="5" t="str">
        <f>TEXT(T2924,"yyyy")</f>
        <v>2015</v>
      </c>
      <c r="W2924" s="5" t="str">
        <f>TEXT(Y2924,"mmm")</f>
        <v>Aug</v>
      </c>
      <c r="X2924" s="1" t="str">
        <f>TEXT(Y2924,"yyyy")</f>
        <v>2015</v>
      </c>
      <c r="Y2924" s="27">
        <f>(((J2924/60)/60)/24)+DATE(1970,1,1)</f>
        <v>42233.666666666672</v>
      </c>
    </row>
    <row r="2925" spans="1:25" ht="32" x14ac:dyDescent="0.2">
      <c r="A2925" s="1">
        <v>3900</v>
      </c>
      <c r="B2925" s="7" t="s">
        <v>3897</v>
      </c>
      <c r="C2925" s="7" t="s">
        <v>8008</v>
      </c>
      <c r="D2925" s="1">
        <v>2500</v>
      </c>
      <c r="E2925" s="37" t="str">
        <f>VLOOKUP(D2925,'Vlookup Table Bonus Point'!$C$3:$D$26,2,TRUE)</f>
        <v>1000 to 4999</v>
      </c>
      <c r="F2925" s="1">
        <v>135</v>
      </c>
      <c r="G2925" s="1" t="s">
        <v>8220</v>
      </c>
      <c r="H2925" s="1" t="s">
        <v>8223</v>
      </c>
      <c r="I2925" s="1" t="s">
        <v>8245</v>
      </c>
      <c r="J2925" s="1">
        <v>1433988791</v>
      </c>
      <c r="K2925" s="1">
        <v>1431396791</v>
      </c>
      <c r="L2925" s="1" t="b">
        <v>0</v>
      </c>
      <c r="M2925" s="1">
        <v>5</v>
      </c>
      <c r="N2925" s="1" t="b">
        <v>0</v>
      </c>
      <c r="O2925" s="1" t="s">
        <v>8270</v>
      </c>
      <c r="P2925" s="28">
        <f>F2925/D2925</f>
        <v>5.3999999999999999E-2</v>
      </c>
      <c r="Q2925" s="29">
        <f>IF(M2925&gt;0,F2925/M2925,0)</f>
        <v>27</v>
      </c>
      <c r="R2925" s="9" t="str">
        <f>LEFT(O2925,SEARCH("/",O2925,1)-1)</f>
        <v>theater</v>
      </c>
      <c r="S2925" s="26" t="str">
        <f>RIGHT(O2925,LEN(O2925)-SEARCH("/",O2925,1))</f>
        <v>plays</v>
      </c>
      <c r="T2925" s="27">
        <f>(((K2925/60)/60)/24)+DATE(1970,1,1)</f>
        <v>42136.092488425929</v>
      </c>
      <c r="U2925" s="5" t="str">
        <f>TEXT(T2925,"mmm")</f>
        <v>May</v>
      </c>
      <c r="V2925" s="5" t="str">
        <f>TEXT(T2925,"yyyy")</f>
        <v>2015</v>
      </c>
      <c r="W2925" s="5" t="str">
        <f>TEXT(Y2925,"mmm")</f>
        <v>Jun</v>
      </c>
      <c r="X2925" s="1" t="str">
        <f>TEXT(Y2925,"yyyy")</f>
        <v>2015</v>
      </c>
      <c r="Y2925" s="27">
        <f>(((J2925/60)/60)/24)+DATE(1970,1,1)</f>
        <v>42166.092488425929</v>
      </c>
    </row>
    <row r="2926" spans="1:25" ht="48" x14ac:dyDescent="0.2">
      <c r="A2926" s="1">
        <v>3914</v>
      </c>
      <c r="B2926" s="7" t="s">
        <v>3911</v>
      </c>
      <c r="C2926" s="7" t="s">
        <v>8022</v>
      </c>
      <c r="D2926" s="1">
        <v>2500</v>
      </c>
      <c r="E2926" s="37" t="str">
        <f>VLOOKUP(D2926,'Vlookup Table Bonus Point'!$C$3:$D$26,2,TRUE)</f>
        <v>1000 to 4999</v>
      </c>
      <c r="F2926" s="1">
        <v>909</v>
      </c>
      <c r="G2926" s="1" t="s">
        <v>8220</v>
      </c>
      <c r="H2926" s="1" t="s">
        <v>8224</v>
      </c>
      <c r="I2926" s="1" t="s">
        <v>8246</v>
      </c>
      <c r="J2926" s="1">
        <v>1431298740</v>
      </c>
      <c r="K2926" s="1">
        <v>1429558756</v>
      </c>
      <c r="L2926" s="1" t="b">
        <v>0</v>
      </c>
      <c r="M2926" s="1">
        <v>27</v>
      </c>
      <c r="N2926" s="1" t="b">
        <v>0</v>
      </c>
      <c r="O2926" s="1" t="s">
        <v>8270</v>
      </c>
      <c r="P2926" s="28">
        <f>F2926/D2926</f>
        <v>0.36359999999999998</v>
      </c>
      <c r="Q2926" s="29">
        <f>IF(M2926&gt;0,F2926/M2926,0)</f>
        <v>33.666666666666664</v>
      </c>
      <c r="R2926" s="9" t="str">
        <f>LEFT(O2926,SEARCH("/",O2926,1)-1)</f>
        <v>theater</v>
      </c>
      <c r="S2926" s="26" t="str">
        <f>RIGHT(O2926,LEN(O2926)-SEARCH("/",O2926,1))</f>
        <v>plays</v>
      </c>
      <c r="T2926" s="27">
        <f>(((K2926/60)/60)/24)+DATE(1970,1,1)</f>
        <v>42114.818935185183</v>
      </c>
      <c r="U2926" s="5" t="str">
        <f>TEXT(T2926,"mmm")</f>
        <v>Apr</v>
      </c>
      <c r="V2926" s="5" t="str">
        <f>TEXT(T2926,"yyyy")</f>
        <v>2015</v>
      </c>
      <c r="W2926" s="5" t="str">
        <f>TEXT(Y2926,"mmm")</f>
        <v>May</v>
      </c>
      <c r="X2926" s="1" t="str">
        <f>TEXT(Y2926,"yyyy")</f>
        <v>2015</v>
      </c>
      <c r="Y2926" s="27">
        <f>(((J2926/60)/60)/24)+DATE(1970,1,1)</f>
        <v>42134.957638888889</v>
      </c>
    </row>
    <row r="2927" spans="1:25" ht="48" x14ac:dyDescent="0.2">
      <c r="A2927" s="1">
        <v>3920</v>
      </c>
      <c r="B2927" s="7" t="s">
        <v>3917</v>
      </c>
      <c r="C2927" s="7" t="s">
        <v>8028</v>
      </c>
      <c r="D2927" s="1">
        <v>2500</v>
      </c>
      <c r="E2927" s="37" t="str">
        <f>VLOOKUP(D2927,'Vlookup Table Bonus Point'!$C$3:$D$26,2,TRUE)</f>
        <v>1000 to 4999</v>
      </c>
      <c r="F2927" s="1">
        <v>135</v>
      </c>
      <c r="G2927" s="1" t="s">
        <v>8220</v>
      </c>
      <c r="H2927" s="1" t="s">
        <v>8224</v>
      </c>
      <c r="I2927" s="1" t="s">
        <v>8246</v>
      </c>
      <c r="J2927" s="1">
        <v>1479032260</v>
      </c>
      <c r="K2927" s="1">
        <v>1476436660</v>
      </c>
      <c r="L2927" s="1" t="b">
        <v>0</v>
      </c>
      <c r="M2927" s="1">
        <v>3</v>
      </c>
      <c r="N2927" s="1" t="b">
        <v>0</v>
      </c>
      <c r="O2927" s="1" t="s">
        <v>8270</v>
      </c>
      <c r="P2927" s="28">
        <f>F2927/D2927</f>
        <v>5.3999999999999999E-2</v>
      </c>
      <c r="Q2927" s="29">
        <f>IF(M2927&gt;0,F2927/M2927,0)</f>
        <v>45</v>
      </c>
      <c r="R2927" s="9" t="str">
        <f>LEFT(O2927,SEARCH("/",O2927,1)-1)</f>
        <v>theater</v>
      </c>
      <c r="S2927" s="26" t="str">
        <f>RIGHT(O2927,LEN(O2927)-SEARCH("/",O2927,1))</f>
        <v>plays</v>
      </c>
      <c r="T2927" s="27">
        <f>(((K2927/60)/60)/24)+DATE(1970,1,1)</f>
        <v>42657.38726851852</v>
      </c>
      <c r="U2927" s="5" t="str">
        <f>TEXT(T2927,"mmm")</f>
        <v>Oct</v>
      </c>
      <c r="V2927" s="5" t="str">
        <f>TEXT(T2927,"yyyy")</f>
        <v>2016</v>
      </c>
      <c r="W2927" s="5" t="str">
        <f>TEXT(Y2927,"mmm")</f>
        <v>Nov</v>
      </c>
      <c r="X2927" s="1" t="str">
        <f>TEXT(Y2927,"yyyy")</f>
        <v>2016</v>
      </c>
      <c r="Y2927" s="27">
        <f>(((J2927/60)/60)/24)+DATE(1970,1,1)</f>
        <v>42687.428935185191</v>
      </c>
    </row>
    <row r="2928" spans="1:25" ht="48" x14ac:dyDescent="0.2">
      <c r="A2928" s="1">
        <v>3927</v>
      </c>
      <c r="B2928" s="7" t="s">
        <v>3924</v>
      </c>
      <c r="C2928" s="7" t="s">
        <v>8035</v>
      </c>
      <c r="D2928" s="1">
        <v>2500</v>
      </c>
      <c r="E2928" s="37" t="str">
        <f>VLOOKUP(D2928,'Vlookup Table Bonus Point'!$C$3:$D$26,2,TRUE)</f>
        <v>1000 to 4999</v>
      </c>
      <c r="F2928" s="1">
        <v>25</v>
      </c>
      <c r="G2928" s="1" t="s">
        <v>8220</v>
      </c>
      <c r="H2928" s="1" t="s">
        <v>8224</v>
      </c>
      <c r="I2928" s="1" t="s">
        <v>8246</v>
      </c>
      <c r="J2928" s="1">
        <v>1407565504</v>
      </c>
      <c r="K2928" s="1">
        <v>1404973504</v>
      </c>
      <c r="L2928" s="1" t="b">
        <v>0</v>
      </c>
      <c r="M2928" s="1">
        <v>2</v>
      </c>
      <c r="N2928" s="1" t="b">
        <v>0</v>
      </c>
      <c r="O2928" s="1" t="s">
        <v>8270</v>
      </c>
      <c r="P2928" s="28">
        <f>F2928/D2928</f>
        <v>0.01</v>
      </c>
      <c r="Q2928" s="29">
        <f>IF(M2928&gt;0,F2928/M2928,0)</f>
        <v>12.5</v>
      </c>
      <c r="R2928" s="9" t="str">
        <f>LEFT(O2928,SEARCH("/",O2928,1)-1)</f>
        <v>theater</v>
      </c>
      <c r="S2928" s="26" t="str">
        <f>RIGHT(O2928,LEN(O2928)-SEARCH("/",O2928,1))</f>
        <v>plays</v>
      </c>
      <c r="T2928" s="27">
        <f>(((K2928/60)/60)/24)+DATE(1970,1,1)</f>
        <v>41830.267407407409</v>
      </c>
      <c r="U2928" s="5" t="str">
        <f>TEXT(T2928,"mmm")</f>
        <v>Jul</v>
      </c>
      <c r="V2928" s="5" t="str">
        <f>TEXT(T2928,"yyyy")</f>
        <v>2014</v>
      </c>
      <c r="W2928" s="5" t="str">
        <f>TEXT(Y2928,"mmm")</f>
        <v>Aug</v>
      </c>
      <c r="X2928" s="1" t="str">
        <f>TEXT(Y2928,"yyyy")</f>
        <v>2014</v>
      </c>
      <c r="Y2928" s="27">
        <f>(((J2928/60)/60)/24)+DATE(1970,1,1)</f>
        <v>41860.267407407409</v>
      </c>
    </row>
    <row r="2929" spans="1:25" ht="48" x14ac:dyDescent="0.2">
      <c r="A2929" s="1">
        <v>3980</v>
      </c>
      <c r="B2929" s="7" t="s">
        <v>3977</v>
      </c>
      <c r="C2929" s="7" t="s">
        <v>8087</v>
      </c>
      <c r="D2929" s="1">
        <v>2500</v>
      </c>
      <c r="E2929" s="37" t="str">
        <f>VLOOKUP(D2929,'Vlookup Table Bonus Point'!$C$3:$D$26,2,TRUE)</f>
        <v>1000 to 4999</v>
      </c>
      <c r="F2929" s="1">
        <v>450</v>
      </c>
      <c r="G2929" s="1" t="s">
        <v>8220</v>
      </c>
      <c r="H2929" s="1" t="s">
        <v>8223</v>
      </c>
      <c r="I2929" s="1" t="s">
        <v>8245</v>
      </c>
      <c r="J2929" s="1">
        <v>1404570147</v>
      </c>
      <c r="K2929" s="1">
        <v>1401978147</v>
      </c>
      <c r="L2929" s="1" t="b">
        <v>0</v>
      </c>
      <c r="M2929" s="1">
        <v>7</v>
      </c>
      <c r="N2929" s="1" t="b">
        <v>0</v>
      </c>
      <c r="O2929" s="1" t="s">
        <v>8270</v>
      </c>
      <c r="P2929" s="28">
        <f>F2929/D2929</f>
        <v>0.18</v>
      </c>
      <c r="Q2929" s="29">
        <f>IF(M2929&gt;0,F2929/M2929,0)</f>
        <v>64.285714285714292</v>
      </c>
      <c r="R2929" s="9" t="str">
        <f>LEFT(O2929,SEARCH("/",O2929,1)-1)</f>
        <v>theater</v>
      </c>
      <c r="S2929" s="26" t="str">
        <f>RIGHT(O2929,LEN(O2929)-SEARCH("/",O2929,1))</f>
        <v>plays</v>
      </c>
      <c r="T2929" s="27">
        <f>(((K2929/60)/60)/24)+DATE(1970,1,1)</f>
        <v>41795.598923611113</v>
      </c>
      <c r="U2929" s="5" t="str">
        <f>TEXT(T2929,"mmm")</f>
        <v>Jun</v>
      </c>
      <c r="V2929" s="5" t="str">
        <f>TEXT(T2929,"yyyy")</f>
        <v>2014</v>
      </c>
      <c r="W2929" s="5" t="str">
        <f>TEXT(Y2929,"mmm")</f>
        <v>Jul</v>
      </c>
      <c r="X2929" s="1" t="str">
        <f>TEXT(Y2929,"yyyy")</f>
        <v>2014</v>
      </c>
      <c r="Y2929" s="27">
        <f>(((J2929/60)/60)/24)+DATE(1970,1,1)</f>
        <v>41825.598923611113</v>
      </c>
    </row>
    <row r="2930" spans="1:25" ht="48" x14ac:dyDescent="0.2">
      <c r="A2930" s="1">
        <v>4030</v>
      </c>
      <c r="B2930" s="7" t="s">
        <v>4026</v>
      </c>
      <c r="C2930" s="7" t="s">
        <v>8135</v>
      </c>
      <c r="D2930" s="1">
        <v>2500</v>
      </c>
      <c r="E2930" s="37" t="str">
        <f>VLOOKUP(D2930,'Vlookup Table Bonus Point'!$C$3:$D$26,2,TRUE)</f>
        <v>1000 to 4999</v>
      </c>
      <c r="F2930" s="1">
        <v>400</v>
      </c>
      <c r="G2930" s="1" t="s">
        <v>8220</v>
      </c>
      <c r="H2930" s="1" t="s">
        <v>8223</v>
      </c>
      <c r="I2930" s="1" t="s">
        <v>8245</v>
      </c>
      <c r="J2930" s="1">
        <v>1454525340</v>
      </c>
      <c r="K2930" s="1">
        <v>1452008599</v>
      </c>
      <c r="L2930" s="1" t="b">
        <v>0</v>
      </c>
      <c r="M2930" s="1">
        <v>6</v>
      </c>
      <c r="N2930" s="1" t="b">
        <v>0</v>
      </c>
      <c r="O2930" s="1" t="s">
        <v>8270</v>
      </c>
      <c r="P2930" s="28">
        <f>F2930/D2930</f>
        <v>0.16</v>
      </c>
      <c r="Q2930" s="29">
        <f>IF(M2930&gt;0,F2930/M2930,0)</f>
        <v>66.666666666666671</v>
      </c>
      <c r="R2930" s="9" t="str">
        <f>LEFT(O2930,SEARCH("/",O2930,1)-1)</f>
        <v>theater</v>
      </c>
      <c r="S2930" s="26" t="str">
        <f>RIGHT(O2930,LEN(O2930)-SEARCH("/",O2930,1))</f>
        <v>plays</v>
      </c>
      <c r="T2930" s="27">
        <f>(((K2930/60)/60)/24)+DATE(1970,1,1)</f>
        <v>42374.655081018514</v>
      </c>
      <c r="U2930" s="5" t="str">
        <f>TEXT(T2930,"mmm")</f>
        <v>Jan</v>
      </c>
      <c r="V2930" s="5" t="str">
        <f>TEXT(T2930,"yyyy")</f>
        <v>2016</v>
      </c>
      <c r="W2930" s="5" t="str">
        <f>TEXT(Y2930,"mmm")</f>
        <v>Feb</v>
      </c>
      <c r="X2930" s="1" t="str">
        <f>TEXT(Y2930,"yyyy")</f>
        <v>2016</v>
      </c>
      <c r="Y2930" s="27">
        <f>(((J2930/60)/60)/24)+DATE(1970,1,1)</f>
        <v>42403.784027777772</v>
      </c>
    </row>
    <row r="2931" spans="1:25" ht="48" x14ac:dyDescent="0.2">
      <c r="A2931" s="1">
        <v>4038</v>
      </c>
      <c r="B2931" s="7" t="s">
        <v>4034</v>
      </c>
      <c r="C2931" s="7" t="s">
        <v>8142</v>
      </c>
      <c r="D2931" s="1">
        <v>2500</v>
      </c>
      <c r="E2931" s="37" t="str">
        <f>VLOOKUP(D2931,'Vlookup Table Bonus Point'!$C$3:$D$26,2,TRUE)</f>
        <v>1000 to 4999</v>
      </c>
      <c r="F2931" s="1">
        <v>301</v>
      </c>
      <c r="G2931" s="1" t="s">
        <v>8220</v>
      </c>
      <c r="H2931" s="1" t="s">
        <v>8223</v>
      </c>
      <c r="I2931" s="1" t="s">
        <v>8245</v>
      </c>
      <c r="J2931" s="1">
        <v>1413573010</v>
      </c>
      <c r="K2931" s="1">
        <v>1408389010</v>
      </c>
      <c r="L2931" s="1" t="b">
        <v>0</v>
      </c>
      <c r="M2931" s="1">
        <v>4</v>
      </c>
      <c r="N2931" s="1" t="b">
        <v>0</v>
      </c>
      <c r="O2931" s="1" t="s">
        <v>8270</v>
      </c>
      <c r="P2931" s="28">
        <f>F2931/D2931</f>
        <v>0.12039999999999999</v>
      </c>
      <c r="Q2931" s="29">
        <f>IF(M2931&gt;0,F2931/M2931,0)</f>
        <v>75.25</v>
      </c>
      <c r="R2931" s="9" t="str">
        <f>LEFT(O2931,SEARCH("/",O2931,1)-1)</f>
        <v>theater</v>
      </c>
      <c r="S2931" s="26" t="str">
        <f>RIGHT(O2931,LEN(O2931)-SEARCH("/",O2931,1))</f>
        <v>plays</v>
      </c>
      <c r="T2931" s="27">
        <f>(((K2931/60)/60)/24)+DATE(1970,1,1)</f>
        <v>41869.798726851855</v>
      </c>
      <c r="U2931" s="5" t="str">
        <f>TEXT(T2931,"mmm")</f>
        <v>Aug</v>
      </c>
      <c r="V2931" s="5" t="str">
        <f>TEXT(T2931,"yyyy")</f>
        <v>2014</v>
      </c>
      <c r="W2931" s="5" t="str">
        <f>TEXT(Y2931,"mmm")</f>
        <v>Oct</v>
      </c>
      <c r="X2931" s="1" t="str">
        <f>TEXT(Y2931,"yyyy")</f>
        <v>2014</v>
      </c>
      <c r="Y2931" s="27">
        <f>(((J2931/60)/60)/24)+DATE(1970,1,1)</f>
        <v>41929.798726851855</v>
      </c>
    </row>
    <row r="2932" spans="1:25" ht="48" x14ac:dyDescent="0.2">
      <c r="A2932" s="1">
        <v>4093</v>
      </c>
      <c r="B2932" s="7" t="s">
        <v>4089</v>
      </c>
      <c r="C2932" s="7" t="s">
        <v>8196</v>
      </c>
      <c r="D2932" s="1">
        <v>2500</v>
      </c>
      <c r="E2932" s="37" t="str">
        <f>VLOOKUP(D2932,'Vlookup Table Bonus Point'!$C$3:$D$26,2,TRUE)</f>
        <v>1000 to 4999</v>
      </c>
      <c r="F2932" s="1">
        <v>60</v>
      </c>
      <c r="G2932" s="1" t="s">
        <v>8220</v>
      </c>
      <c r="H2932" s="1" t="s">
        <v>8224</v>
      </c>
      <c r="I2932" s="1" t="s">
        <v>8246</v>
      </c>
      <c r="J2932" s="1">
        <v>1440272093</v>
      </c>
      <c r="K2932" s="1">
        <v>1435088093</v>
      </c>
      <c r="L2932" s="1" t="b">
        <v>0</v>
      </c>
      <c r="M2932" s="1">
        <v>4</v>
      </c>
      <c r="N2932" s="1" t="b">
        <v>0</v>
      </c>
      <c r="O2932" s="1" t="s">
        <v>8270</v>
      </c>
      <c r="P2932" s="28">
        <f>F2932/D2932</f>
        <v>2.4E-2</v>
      </c>
      <c r="Q2932" s="29">
        <f>IF(M2932&gt;0,F2932/M2932,0)</f>
        <v>15</v>
      </c>
      <c r="R2932" s="9" t="str">
        <f>LEFT(O2932,SEARCH("/",O2932,1)-1)</f>
        <v>theater</v>
      </c>
      <c r="S2932" s="26" t="str">
        <f>RIGHT(O2932,LEN(O2932)-SEARCH("/",O2932,1))</f>
        <v>plays</v>
      </c>
      <c r="T2932" s="27">
        <f>(((K2932/60)/60)/24)+DATE(1970,1,1)</f>
        <v>42178.815891203703</v>
      </c>
      <c r="U2932" s="5" t="str">
        <f>TEXT(T2932,"mmm")</f>
        <v>Jun</v>
      </c>
      <c r="V2932" s="5" t="str">
        <f>TEXT(T2932,"yyyy")</f>
        <v>2015</v>
      </c>
      <c r="W2932" s="5" t="str">
        <f>TEXT(Y2932,"mmm")</f>
        <v>Aug</v>
      </c>
      <c r="X2932" s="1" t="str">
        <f>TEXT(Y2932,"yyyy")</f>
        <v>2015</v>
      </c>
      <c r="Y2932" s="27">
        <f>(((J2932/60)/60)/24)+DATE(1970,1,1)</f>
        <v>42238.815891203703</v>
      </c>
    </row>
    <row r="2933" spans="1:25" ht="48" x14ac:dyDescent="0.2">
      <c r="A2933" s="1">
        <v>4112</v>
      </c>
      <c r="B2933" s="7" t="s">
        <v>4108</v>
      </c>
      <c r="C2933" s="7" t="s">
        <v>6961</v>
      </c>
      <c r="D2933" s="1">
        <v>2500</v>
      </c>
      <c r="E2933" s="37" t="str">
        <f>VLOOKUP(D2933,'Vlookup Table Bonus Point'!$C$3:$D$26,2,TRUE)</f>
        <v>1000 to 4999</v>
      </c>
      <c r="F2933" s="1">
        <v>1</v>
      </c>
      <c r="G2933" s="1" t="s">
        <v>8220</v>
      </c>
      <c r="H2933" s="1" t="s">
        <v>8240</v>
      </c>
      <c r="I2933" s="1" t="s">
        <v>8248</v>
      </c>
      <c r="J2933" s="1">
        <v>1456617600</v>
      </c>
      <c r="K2933" s="1">
        <v>1454280186</v>
      </c>
      <c r="L2933" s="1" t="b">
        <v>0</v>
      </c>
      <c r="M2933" s="1">
        <v>1</v>
      </c>
      <c r="N2933" s="1" t="b">
        <v>0</v>
      </c>
      <c r="O2933" s="1" t="s">
        <v>8270</v>
      </c>
      <c r="P2933" s="28">
        <f>F2933/D2933</f>
        <v>4.0000000000000002E-4</v>
      </c>
      <c r="Q2933" s="29">
        <f>IF(M2933&gt;0,F2933/M2933,0)</f>
        <v>1</v>
      </c>
      <c r="R2933" s="9" t="str">
        <f>LEFT(O2933,SEARCH("/",O2933,1)-1)</f>
        <v>theater</v>
      </c>
      <c r="S2933" s="26" t="str">
        <f>RIGHT(O2933,LEN(O2933)-SEARCH("/",O2933,1))</f>
        <v>plays</v>
      </c>
      <c r="T2933" s="27">
        <f>(((K2933/60)/60)/24)+DATE(1970,1,1)</f>
        <v>42400.946597222224</v>
      </c>
      <c r="U2933" s="5" t="str">
        <f>TEXT(T2933,"mmm")</f>
        <v>Jan</v>
      </c>
      <c r="V2933" s="5" t="str">
        <f>TEXT(T2933,"yyyy")</f>
        <v>2016</v>
      </c>
      <c r="W2933" s="5" t="str">
        <f>TEXT(Y2933,"mmm")</f>
        <v>Feb</v>
      </c>
      <c r="X2933" s="1" t="str">
        <f>TEXT(Y2933,"yyyy")</f>
        <v>2016</v>
      </c>
      <c r="Y2933" s="27">
        <f>(((J2933/60)/60)/24)+DATE(1970,1,1)</f>
        <v>42428</v>
      </c>
    </row>
    <row r="2934" spans="1:25" ht="48" x14ac:dyDescent="0.2">
      <c r="A2934" s="1">
        <v>2724</v>
      </c>
      <c r="B2934" s="7" t="s">
        <v>2724</v>
      </c>
      <c r="C2934" s="7" t="s">
        <v>6834</v>
      </c>
      <c r="D2934" s="1">
        <v>2468</v>
      </c>
      <c r="E2934" s="37" t="str">
        <f>VLOOKUP(D2934,'Vlookup Table Bonus Point'!$C$3:$D$26,2,TRUE)</f>
        <v>1000 to 4999</v>
      </c>
      <c r="F2934" s="1">
        <v>7326.88</v>
      </c>
      <c r="G2934" s="1" t="s">
        <v>8218</v>
      </c>
      <c r="H2934" s="1" t="s">
        <v>8224</v>
      </c>
      <c r="I2934" s="1" t="s">
        <v>8246</v>
      </c>
      <c r="J2934" s="1">
        <v>1439625059</v>
      </c>
      <c r="K2934" s="1">
        <v>1436860259</v>
      </c>
      <c r="L2934" s="1" t="b">
        <v>0</v>
      </c>
      <c r="M2934" s="1">
        <v>1019</v>
      </c>
      <c r="N2934" s="1" t="b">
        <v>1</v>
      </c>
      <c r="O2934" s="1" t="s">
        <v>8294</v>
      </c>
      <c r="P2934" s="28">
        <f>F2934/D2934</f>
        <v>2.9687520259319289</v>
      </c>
      <c r="Q2934" s="29">
        <f>IF(M2934&gt;0,F2934/M2934,0)</f>
        <v>7.1902649656526005</v>
      </c>
      <c r="R2934" s="9" t="str">
        <f>LEFT(O2934,SEARCH("/",O2934,1)-1)</f>
        <v>technology</v>
      </c>
      <c r="S2934" s="26" t="str">
        <f>RIGHT(O2934,LEN(O2934)-SEARCH("/",O2934,1))</f>
        <v>hardware</v>
      </c>
      <c r="T2934" s="27">
        <f>(((K2934/60)/60)/24)+DATE(1970,1,1)</f>
        <v>42199.32707175926</v>
      </c>
      <c r="U2934" s="5" t="str">
        <f>TEXT(T2934,"mmm")</f>
        <v>Jul</v>
      </c>
      <c r="V2934" s="5" t="str">
        <f>TEXT(T2934,"yyyy")</f>
        <v>2015</v>
      </c>
      <c r="W2934" s="5" t="str">
        <f>TEXT(Y2934,"mmm")</f>
        <v>Aug</v>
      </c>
      <c r="X2934" s="1" t="str">
        <f>TEXT(Y2934,"yyyy")</f>
        <v>2015</v>
      </c>
      <c r="Y2934" s="27">
        <f>(((J2934/60)/60)/24)+DATE(1970,1,1)</f>
        <v>42231.32707175926</v>
      </c>
    </row>
    <row r="2935" spans="1:25" ht="48" x14ac:dyDescent="0.2">
      <c r="A2935" s="1">
        <v>376</v>
      </c>
      <c r="B2935" s="7" t="s">
        <v>377</v>
      </c>
      <c r="C2935" s="7" t="s">
        <v>4486</v>
      </c>
      <c r="D2935" s="1">
        <v>2450</v>
      </c>
      <c r="E2935" s="37" t="str">
        <f>VLOOKUP(D2935,'Vlookup Table Bonus Point'!$C$3:$D$26,2,TRUE)</f>
        <v>1000 to 4999</v>
      </c>
      <c r="F2935" s="1">
        <v>2596</v>
      </c>
      <c r="G2935" s="1" t="s">
        <v>8218</v>
      </c>
      <c r="H2935" s="1" t="s">
        <v>8224</v>
      </c>
      <c r="I2935" s="1" t="s">
        <v>8246</v>
      </c>
      <c r="J2935" s="1">
        <v>1472122316</v>
      </c>
      <c r="K2935" s="1">
        <v>1469443916</v>
      </c>
      <c r="L2935" s="1" t="b">
        <v>0</v>
      </c>
      <c r="M2935" s="1">
        <v>48</v>
      </c>
      <c r="N2935" s="1" t="b">
        <v>1</v>
      </c>
      <c r="O2935" s="1" t="s">
        <v>8268</v>
      </c>
      <c r="P2935" s="28">
        <f>F2935/D2935</f>
        <v>1.0595918367346939</v>
      </c>
      <c r="Q2935" s="29">
        <f>IF(M2935&gt;0,F2935/M2935,0)</f>
        <v>54.083333333333336</v>
      </c>
      <c r="R2935" s="9" t="str">
        <f>LEFT(O2935,SEARCH("/",O2935,1)-1)</f>
        <v>film &amp; video</v>
      </c>
      <c r="S2935" s="26" t="str">
        <f>RIGHT(O2935,LEN(O2935)-SEARCH("/",O2935,1))</f>
        <v>documentary</v>
      </c>
      <c r="T2935" s="27">
        <f>(((K2935/60)/60)/24)+DATE(1970,1,1)</f>
        <v>42576.452731481477</v>
      </c>
      <c r="U2935" s="5" t="str">
        <f>TEXT(T2935,"mmm")</f>
        <v>Jul</v>
      </c>
      <c r="V2935" s="5" t="str">
        <f>TEXT(T2935,"yyyy")</f>
        <v>2016</v>
      </c>
      <c r="W2935" s="5" t="str">
        <f>TEXT(Y2935,"mmm")</f>
        <v>Aug</v>
      </c>
      <c r="X2935" s="1" t="str">
        <f>TEXT(Y2935,"yyyy")</f>
        <v>2016</v>
      </c>
      <c r="Y2935" s="27">
        <f>(((J2935/60)/60)/24)+DATE(1970,1,1)</f>
        <v>42607.452731481477</v>
      </c>
    </row>
    <row r="2936" spans="1:25" ht="48" x14ac:dyDescent="0.2">
      <c r="A2936" s="1">
        <v>3865</v>
      </c>
      <c r="B2936" s="7" t="s">
        <v>3862</v>
      </c>
      <c r="C2936" s="7" t="s">
        <v>7974</v>
      </c>
      <c r="D2936" s="1">
        <v>2413</v>
      </c>
      <c r="E2936" s="37" t="str">
        <f>VLOOKUP(D2936,'Vlookup Table Bonus Point'!$C$3:$D$26,2,TRUE)</f>
        <v>1000 to 4999</v>
      </c>
      <c r="F2936" s="1">
        <v>650</v>
      </c>
      <c r="G2936" s="1" t="s">
        <v>8220</v>
      </c>
      <c r="H2936" s="1" t="s">
        <v>8228</v>
      </c>
      <c r="I2936" s="1" t="s">
        <v>8250</v>
      </c>
      <c r="J2936" s="1">
        <v>1409376600</v>
      </c>
      <c r="K2936" s="1">
        <v>1405957098</v>
      </c>
      <c r="L2936" s="1" t="b">
        <v>0</v>
      </c>
      <c r="M2936" s="1">
        <v>14</v>
      </c>
      <c r="N2936" s="1" t="b">
        <v>0</v>
      </c>
      <c r="O2936" s="1" t="s">
        <v>8270</v>
      </c>
      <c r="P2936" s="28">
        <f>F2936/D2936</f>
        <v>0.26937422295897223</v>
      </c>
      <c r="Q2936" s="29">
        <f>IF(M2936&gt;0,F2936/M2936,0)</f>
        <v>46.428571428571431</v>
      </c>
      <c r="R2936" s="9" t="str">
        <f>LEFT(O2936,SEARCH("/",O2936,1)-1)</f>
        <v>theater</v>
      </c>
      <c r="S2936" s="26" t="str">
        <f>RIGHT(O2936,LEN(O2936)-SEARCH("/",O2936,1))</f>
        <v>plays</v>
      </c>
      <c r="T2936" s="27">
        <f>(((K2936/60)/60)/24)+DATE(1970,1,1)</f>
        <v>41841.651597222226</v>
      </c>
      <c r="U2936" s="5" t="str">
        <f>TEXT(T2936,"mmm")</f>
        <v>Jul</v>
      </c>
      <c r="V2936" s="5" t="str">
        <f>TEXT(T2936,"yyyy")</f>
        <v>2014</v>
      </c>
      <c r="W2936" s="5" t="str">
        <f>TEXT(Y2936,"mmm")</f>
        <v>Aug</v>
      </c>
      <c r="X2936" s="1" t="str">
        <f>TEXT(Y2936,"yyyy")</f>
        <v>2014</v>
      </c>
      <c r="Y2936" s="27">
        <f>(((J2936/60)/60)/24)+DATE(1970,1,1)</f>
        <v>41881.229166666664</v>
      </c>
    </row>
    <row r="2937" spans="1:25" ht="32" x14ac:dyDescent="0.2">
      <c r="A2937" s="1">
        <v>1493</v>
      </c>
      <c r="B2937" s="7" t="s">
        <v>1494</v>
      </c>
      <c r="C2937" s="7" t="s">
        <v>5603</v>
      </c>
      <c r="D2937" s="1">
        <v>2400</v>
      </c>
      <c r="E2937" s="37" t="str">
        <f>VLOOKUP(D2937,'Vlookup Table Bonus Point'!$C$3:$D$26,2,TRUE)</f>
        <v>1000 to 4999</v>
      </c>
      <c r="F2937" s="1">
        <v>0</v>
      </c>
      <c r="G2937" s="1" t="s">
        <v>8220</v>
      </c>
      <c r="H2937" s="1" t="s">
        <v>8223</v>
      </c>
      <c r="I2937" s="1" t="s">
        <v>8245</v>
      </c>
      <c r="J2937" s="1">
        <v>1371415675</v>
      </c>
      <c r="K2937" s="1">
        <v>1368823675</v>
      </c>
      <c r="L2937" s="1" t="b">
        <v>0</v>
      </c>
      <c r="M2937" s="1">
        <v>0</v>
      </c>
      <c r="N2937" s="1" t="b">
        <v>0</v>
      </c>
      <c r="O2937" s="1" t="s">
        <v>8274</v>
      </c>
      <c r="P2937" s="28">
        <f>F2937/D2937</f>
        <v>0</v>
      </c>
      <c r="Q2937" s="29">
        <f>IF(M2937&gt;0,F2937/M2937,0)</f>
        <v>0</v>
      </c>
      <c r="R2937" s="9" t="str">
        <f>LEFT(O2937,SEARCH("/",O2937,1)-1)</f>
        <v>publishing</v>
      </c>
      <c r="S2937" s="26" t="str">
        <f>RIGHT(O2937,LEN(O2937)-SEARCH("/",O2937,1))</f>
        <v>fiction</v>
      </c>
      <c r="T2937" s="27">
        <f>(((K2937/60)/60)/24)+DATE(1970,1,1)</f>
        <v>41411.866608796299</v>
      </c>
      <c r="U2937" s="5" t="str">
        <f>TEXT(T2937,"mmm")</f>
        <v>May</v>
      </c>
      <c r="V2937" s="5" t="str">
        <f>TEXT(T2937,"yyyy")</f>
        <v>2013</v>
      </c>
      <c r="W2937" s="5" t="str">
        <f>TEXT(Y2937,"mmm")</f>
        <v>Jun</v>
      </c>
      <c r="X2937" s="1" t="str">
        <f>TEXT(Y2937,"yyyy")</f>
        <v>2013</v>
      </c>
      <c r="Y2937" s="27">
        <f>(((J2937/60)/60)/24)+DATE(1970,1,1)</f>
        <v>41441.866608796299</v>
      </c>
    </row>
    <row r="2938" spans="1:25" ht="16" x14ac:dyDescent="0.2">
      <c r="A2938" s="1">
        <v>1689</v>
      </c>
      <c r="B2938" s="7" t="s">
        <v>1690</v>
      </c>
      <c r="C2938" s="7" t="s">
        <v>5799</v>
      </c>
      <c r="D2938" s="1">
        <v>2400</v>
      </c>
      <c r="E2938" s="37" t="str">
        <f>VLOOKUP(D2938,'Vlookup Table Bonus Point'!$C$3:$D$26,2,TRUE)</f>
        <v>1000 to 4999</v>
      </c>
      <c r="F2938" s="1">
        <v>2400</v>
      </c>
      <c r="G2938" s="1" t="s">
        <v>8221</v>
      </c>
      <c r="H2938" s="1" t="s">
        <v>8223</v>
      </c>
      <c r="I2938" s="1" t="s">
        <v>8245</v>
      </c>
      <c r="J2938" s="1">
        <v>1489700230</v>
      </c>
      <c r="K2938" s="1">
        <v>1487111830</v>
      </c>
      <c r="L2938" s="1" t="b">
        <v>0</v>
      </c>
      <c r="M2938" s="1">
        <v>14</v>
      </c>
      <c r="N2938" s="1" t="b">
        <v>0</v>
      </c>
      <c r="O2938" s="1" t="s">
        <v>8292</v>
      </c>
      <c r="P2938" s="28">
        <f>F2938/D2938</f>
        <v>1</v>
      </c>
      <c r="Q2938" s="29">
        <f>IF(M2938&gt;0,F2938/M2938,0)</f>
        <v>171.42857142857142</v>
      </c>
      <c r="R2938" s="9" t="str">
        <f>LEFT(O2938,SEARCH("/",O2938,1)-1)</f>
        <v>music</v>
      </c>
      <c r="S2938" s="26" t="str">
        <f>RIGHT(O2938,LEN(O2938)-SEARCH("/",O2938,1))</f>
        <v>faith</v>
      </c>
      <c r="T2938" s="27">
        <f>(((K2938/60)/60)/24)+DATE(1970,1,1)</f>
        <v>42780.942476851851</v>
      </c>
      <c r="U2938" s="5" t="str">
        <f>TEXT(T2938,"mmm")</f>
        <v>Feb</v>
      </c>
      <c r="V2938" s="5" t="str">
        <f>TEXT(T2938,"yyyy")</f>
        <v>2017</v>
      </c>
      <c r="W2938" s="5" t="str">
        <f>TEXT(Y2938,"mmm")</f>
        <v>Mar</v>
      </c>
      <c r="X2938" s="1" t="str">
        <f>TEXT(Y2938,"yyyy")</f>
        <v>2017</v>
      </c>
      <c r="Y2938" s="27">
        <f>(((J2938/60)/60)/24)+DATE(1970,1,1)</f>
        <v>42810.900810185187</v>
      </c>
    </row>
    <row r="2939" spans="1:25" ht="48" x14ac:dyDescent="0.2">
      <c r="A2939" s="1">
        <v>2986</v>
      </c>
      <c r="B2939" s="7" t="s">
        <v>2986</v>
      </c>
      <c r="C2939" s="7" t="s">
        <v>7096</v>
      </c>
      <c r="D2939" s="1">
        <v>2400</v>
      </c>
      <c r="E2939" s="37" t="str">
        <f>VLOOKUP(D2939,'Vlookup Table Bonus Point'!$C$3:$D$26,2,TRUE)</f>
        <v>1000 to 4999</v>
      </c>
      <c r="F2939" s="1">
        <v>2532</v>
      </c>
      <c r="G2939" s="1" t="s">
        <v>8218</v>
      </c>
      <c r="H2939" s="1" t="s">
        <v>8224</v>
      </c>
      <c r="I2939" s="1" t="s">
        <v>8246</v>
      </c>
      <c r="J2939" s="1">
        <v>1462100406</v>
      </c>
      <c r="K2939" s="1">
        <v>1456920006</v>
      </c>
      <c r="L2939" s="1" t="b">
        <v>0</v>
      </c>
      <c r="M2939" s="1">
        <v>56</v>
      </c>
      <c r="N2939" s="1" t="b">
        <v>1</v>
      </c>
      <c r="O2939" s="1" t="s">
        <v>8302</v>
      </c>
      <c r="P2939" s="28">
        <f>F2939/D2939</f>
        <v>1.0549999999999999</v>
      </c>
      <c r="Q2939" s="29">
        <f>IF(M2939&gt;0,F2939/M2939,0)</f>
        <v>45.214285714285715</v>
      </c>
      <c r="R2939" s="9" t="str">
        <f>LEFT(O2939,SEARCH("/",O2939,1)-1)</f>
        <v>theater</v>
      </c>
      <c r="S2939" s="26" t="str">
        <f>RIGHT(O2939,LEN(O2939)-SEARCH("/",O2939,1))</f>
        <v>spaces</v>
      </c>
      <c r="T2939" s="27">
        <f>(((K2939/60)/60)/24)+DATE(1970,1,1)</f>
        <v>42431.500069444446</v>
      </c>
      <c r="U2939" s="5" t="str">
        <f>TEXT(T2939,"mmm")</f>
        <v>Mar</v>
      </c>
      <c r="V2939" s="5" t="str">
        <f>TEXT(T2939,"yyyy")</f>
        <v>2016</v>
      </c>
      <c r="W2939" s="5" t="str">
        <f>TEXT(Y2939,"mmm")</f>
        <v>May</v>
      </c>
      <c r="X2939" s="1" t="str">
        <f>TEXT(Y2939,"yyyy")</f>
        <v>2016</v>
      </c>
      <c r="Y2939" s="27">
        <f>(((J2939/60)/60)/24)+DATE(1970,1,1)</f>
        <v>42491.458402777775</v>
      </c>
    </row>
    <row r="2940" spans="1:25" ht="48" x14ac:dyDescent="0.2">
      <c r="A2940" s="1">
        <v>3555</v>
      </c>
      <c r="B2940" s="7" t="s">
        <v>3554</v>
      </c>
      <c r="C2940" s="7" t="s">
        <v>7665</v>
      </c>
      <c r="D2940" s="1">
        <v>2400</v>
      </c>
      <c r="E2940" s="37" t="str">
        <f>VLOOKUP(D2940,'Vlookup Table Bonus Point'!$C$3:$D$26,2,TRUE)</f>
        <v>1000 to 4999</v>
      </c>
      <c r="F2940" s="1">
        <v>2400</v>
      </c>
      <c r="G2940" s="1" t="s">
        <v>8218</v>
      </c>
      <c r="H2940" s="1" t="s">
        <v>8236</v>
      </c>
      <c r="I2940" s="1" t="s">
        <v>8248</v>
      </c>
      <c r="J2940" s="1">
        <v>1479382594</v>
      </c>
      <c r="K2940" s="1">
        <v>1476786994</v>
      </c>
      <c r="L2940" s="1" t="b">
        <v>0</v>
      </c>
      <c r="M2940" s="1">
        <v>14</v>
      </c>
      <c r="N2940" s="1" t="b">
        <v>1</v>
      </c>
      <c r="O2940" s="1" t="s">
        <v>8270</v>
      </c>
      <c r="P2940" s="28">
        <f>F2940/D2940</f>
        <v>1</v>
      </c>
      <c r="Q2940" s="29">
        <f>IF(M2940&gt;0,F2940/M2940,0)</f>
        <v>171.42857142857142</v>
      </c>
      <c r="R2940" s="9" t="str">
        <f>LEFT(O2940,SEARCH("/",O2940,1)-1)</f>
        <v>theater</v>
      </c>
      <c r="S2940" s="26" t="str">
        <f>RIGHT(O2940,LEN(O2940)-SEARCH("/",O2940,1))</f>
        <v>plays</v>
      </c>
      <c r="T2940" s="27">
        <f>(((K2940/60)/60)/24)+DATE(1970,1,1)</f>
        <v>42661.442060185189</v>
      </c>
      <c r="U2940" s="5" t="str">
        <f>TEXT(T2940,"mmm")</f>
        <v>Oct</v>
      </c>
      <c r="V2940" s="5" t="str">
        <f>TEXT(T2940,"yyyy")</f>
        <v>2016</v>
      </c>
      <c r="W2940" s="5" t="str">
        <f>TEXT(Y2940,"mmm")</f>
        <v>Nov</v>
      </c>
      <c r="X2940" s="1" t="str">
        <f>TEXT(Y2940,"yyyy")</f>
        <v>2016</v>
      </c>
      <c r="Y2940" s="27">
        <f>(((J2940/60)/60)/24)+DATE(1970,1,1)</f>
        <v>42691.483726851846</v>
      </c>
    </row>
    <row r="2941" spans="1:25" ht="32" x14ac:dyDescent="0.2">
      <c r="A2941" s="1">
        <v>3778</v>
      </c>
      <c r="B2941" s="7" t="s">
        <v>3775</v>
      </c>
      <c r="C2941" s="7" t="s">
        <v>7888</v>
      </c>
      <c r="D2941" s="1">
        <v>2400</v>
      </c>
      <c r="E2941" s="37" t="str">
        <f>VLOOKUP(D2941,'Vlookup Table Bonus Point'!$C$3:$D$26,2,TRUE)</f>
        <v>1000 to 4999</v>
      </c>
      <c r="F2941" s="1">
        <v>2521</v>
      </c>
      <c r="G2941" s="1" t="s">
        <v>8218</v>
      </c>
      <c r="H2941" s="1" t="s">
        <v>8223</v>
      </c>
      <c r="I2941" s="1" t="s">
        <v>8245</v>
      </c>
      <c r="J2941" s="1">
        <v>1423942780</v>
      </c>
      <c r="K2941" s="1">
        <v>1418758780</v>
      </c>
      <c r="L2941" s="1" t="b">
        <v>0</v>
      </c>
      <c r="M2941" s="1">
        <v>36</v>
      </c>
      <c r="N2941" s="1" t="b">
        <v>1</v>
      </c>
      <c r="O2941" s="1" t="s">
        <v>8304</v>
      </c>
      <c r="P2941" s="28">
        <f>F2941/D2941</f>
        <v>1.0504166666666668</v>
      </c>
      <c r="Q2941" s="29">
        <f>IF(M2941&gt;0,F2941/M2941,0)</f>
        <v>70.027777777777771</v>
      </c>
      <c r="R2941" s="9" t="str">
        <f>LEFT(O2941,SEARCH("/",O2941,1)-1)</f>
        <v>theater</v>
      </c>
      <c r="S2941" s="26" t="str">
        <f>RIGHT(O2941,LEN(O2941)-SEARCH("/",O2941,1))</f>
        <v>musical</v>
      </c>
      <c r="T2941" s="27">
        <f>(((K2941/60)/60)/24)+DATE(1970,1,1)</f>
        <v>41989.819212962961</v>
      </c>
      <c r="U2941" s="5" t="str">
        <f>TEXT(T2941,"mmm")</f>
        <v>Dec</v>
      </c>
      <c r="V2941" s="5" t="str">
        <f>TEXT(T2941,"yyyy")</f>
        <v>2014</v>
      </c>
      <c r="W2941" s="5" t="str">
        <f>TEXT(Y2941,"mmm")</f>
        <v>Feb</v>
      </c>
      <c r="X2941" s="1" t="str">
        <f>TEXT(Y2941,"yyyy")</f>
        <v>2015</v>
      </c>
      <c r="Y2941" s="27">
        <f>(((J2941/60)/60)/24)+DATE(1970,1,1)</f>
        <v>42049.819212962961</v>
      </c>
    </row>
    <row r="2942" spans="1:25" ht="48" x14ac:dyDescent="0.2">
      <c r="A2942" s="1">
        <v>1531</v>
      </c>
      <c r="B2942" s="7" t="s">
        <v>1532</v>
      </c>
      <c r="C2942" s="7" t="s">
        <v>5641</v>
      </c>
      <c r="D2942" s="1">
        <v>2350</v>
      </c>
      <c r="E2942" s="37" t="str">
        <f>VLOOKUP(D2942,'Vlookup Table Bonus Point'!$C$3:$D$26,2,TRUE)</f>
        <v>1000 to 4999</v>
      </c>
      <c r="F2942" s="1">
        <v>4135</v>
      </c>
      <c r="G2942" s="1" t="s">
        <v>8218</v>
      </c>
      <c r="H2942" s="1" t="s">
        <v>8223</v>
      </c>
      <c r="I2942" s="1" t="s">
        <v>8245</v>
      </c>
      <c r="J2942" s="1">
        <v>1417402800</v>
      </c>
      <c r="K2942" s="1">
        <v>1414610126</v>
      </c>
      <c r="L2942" s="1" t="b">
        <v>1</v>
      </c>
      <c r="M2942" s="1">
        <v>73</v>
      </c>
      <c r="N2942" s="1" t="b">
        <v>1</v>
      </c>
      <c r="O2942" s="1" t="s">
        <v>8284</v>
      </c>
      <c r="P2942" s="28">
        <f>F2942/D2942</f>
        <v>1.7595744680851064</v>
      </c>
      <c r="Q2942" s="29">
        <f>IF(M2942&gt;0,F2942/M2942,0)</f>
        <v>56.643835616438359</v>
      </c>
      <c r="R2942" s="9" t="str">
        <f>LEFT(O2942,SEARCH("/",O2942,1)-1)</f>
        <v>photography</v>
      </c>
      <c r="S2942" s="26" t="str">
        <f>RIGHT(O2942,LEN(O2942)-SEARCH("/",O2942,1))</f>
        <v>photobooks</v>
      </c>
      <c r="T2942" s="27">
        <f>(((K2942/60)/60)/24)+DATE(1970,1,1)</f>
        <v>41941.802384259259</v>
      </c>
      <c r="U2942" s="5" t="str">
        <f>TEXT(T2942,"mmm")</f>
        <v>Oct</v>
      </c>
      <c r="V2942" s="5" t="str">
        <f>TEXT(T2942,"yyyy")</f>
        <v>2014</v>
      </c>
      <c r="W2942" s="5" t="str">
        <f>TEXT(Y2942,"mmm")</f>
        <v>Dec</v>
      </c>
      <c r="X2942" s="1" t="str">
        <f>TEXT(Y2942,"yyyy")</f>
        <v>2014</v>
      </c>
      <c r="Y2942" s="27">
        <f>(((J2942/60)/60)/24)+DATE(1970,1,1)</f>
        <v>41974.125</v>
      </c>
    </row>
    <row r="2943" spans="1:25" ht="48" x14ac:dyDescent="0.2">
      <c r="A2943" s="1">
        <v>270</v>
      </c>
      <c r="B2943" s="7" t="s">
        <v>271</v>
      </c>
      <c r="C2943" s="7" t="s">
        <v>4380</v>
      </c>
      <c r="D2943" s="1">
        <v>2300</v>
      </c>
      <c r="E2943" s="37" t="str">
        <f>VLOOKUP(D2943,'Vlookup Table Bonus Point'!$C$3:$D$26,2,TRUE)</f>
        <v>1000 to 4999</v>
      </c>
      <c r="F2943" s="1">
        <v>3510</v>
      </c>
      <c r="G2943" s="1" t="s">
        <v>8218</v>
      </c>
      <c r="H2943" s="1" t="s">
        <v>8223</v>
      </c>
      <c r="I2943" s="1" t="s">
        <v>8245</v>
      </c>
      <c r="J2943" s="1">
        <v>1306296000</v>
      </c>
      <c r="K2943" s="1">
        <v>1301950070</v>
      </c>
      <c r="L2943" s="1" t="b">
        <v>1</v>
      </c>
      <c r="M2943" s="1">
        <v>61</v>
      </c>
      <c r="N2943" s="1" t="b">
        <v>1</v>
      </c>
      <c r="O2943" s="1" t="s">
        <v>8268</v>
      </c>
      <c r="P2943" s="28">
        <f>F2943/D2943</f>
        <v>1.5260869565217392</v>
      </c>
      <c r="Q2943" s="29">
        <f>IF(M2943&gt;0,F2943/M2943,0)</f>
        <v>57.540983606557376</v>
      </c>
      <c r="R2943" s="9" t="str">
        <f>LEFT(O2943,SEARCH("/",O2943,1)-1)</f>
        <v>film &amp; video</v>
      </c>
      <c r="S2943" s="26" t="str">
        <f>RIGHT(O2943,LEN(O2943)-SEARCH("/",O2943,1))</f>
        <v>documentary</v>
      </c>
      <c r="T2943" s="27">
        <f>(((K2943/60)/60)/24)+DATE(1970,1,1)</f>
        <v>40637.866550925923</v>
      </c>
      <c r="U2943" s="5" t="str">
        <f>TEXT(T2943,"mmm")</f>
        <v>Apr</v>
      </c>
      <c r="V2943" s="5" t="str">
        <f>TEXT(T2943,"yyyy")</f>
        <v>2011</v>
      </c>
      <c r="W2943" s="5" t="str">
        <f>TEXT(Y2943,"mmm")</f>
        <v>May</v>
      </c>
      <c r="X2943" s="1" t="str">
        <f>TEXT(Y2943,"yyyy")</f>
        <v>2011</v>
      </c>
      <c r="Y2943" s="27">
        <f>(((J2943/60)/60)/24)+DATE(1970,1,1)</f>
        <v>40688.166666666664</v>
      </c>
    </row>
    <row r="2944" spans="1:25" ht="48" x14ac:dyDescent="0.2">
      <c r="A2944" s="1">
        <v>803</v>
      </c>
      <c r="B2944" s="7" t="s">
        <v>804</v>
      </c>
      <c r="C2944" s="7" t="s">
        <v>4913</v>
      </c>
      <c r="D2944" s="1">
        <v>2300</v>
      </c>
      <c r="E2944" s="37" t="str">
        <f>VLOOKUP(D2944,'Vlookup Table Bonus Point'!$C$3:$D$26,2,TRUE)</f>
        <v>1000 to 4999</v>
      </c>
      <c r="F2944" s="1">
        <v>2835</v>
      </c>
      <c r="G2944" s="1" t="s">
        <v>8218</v>
      </c>
      <c r="H2944" s="1" t="s">
        <v>8223</v>
      </c>
      <c r="I2944" s="1" t="s">
        <v>8245</v>
      </c>
      <c r="J2944" s="1">
        <v>1306630800</v>
      </c>
      <c r="K2944" s="1">
        <v>1304376478</v>
      </c>
      <c r="L2944" s="1" t="b">
        <v>0</v>
      </c>
      <c r="M2944" s="1">
        <v>38</v>
      </c>
      <c r="N2944" s="1" t="b">
        <v>1</v>
      </c>
      <c r="O2944" s="1" t="s">
        <v>8275</v>
      </c>
      <c r="P2944" s="28">
        <f>F2944/D2944</f>
        <v>1.232608695652174</v>
      </c>
      <c r="Q2944" s="29">
        <f>IF(M2944&gt;0,F2944/M2944,0)</f>
        <v>74.60526315789474</v>
      </c>
      <c r="R2944" s="9" t="str">
        <f>LEFT(O2944,SEARCH("/",O2944,1)-1)</f>
        <v>music</v>
      </c>
      <c r="S2944" s="26" t="str">
        <f>RIGHT(O2944,LEN(O2944)-SEARCH("/",O2944,1))</f>
        <v>rock</v>
      </c>
      <c r="T2944" s="27">
        <f>(((K2944/60)/60)/24)+DATE(1970,1,1)</f>
        <v>40665.949976851851</v>
      </c>
      <c r="U2944" s="5" t="str">
        <f>TEXT(T2944,"mmm")</f>
        <v>May</v>
      </c>
      <c r="V2944" s="5" t="str">
        <f>TEXT(T2944,"yyyy")</f>
        <v>2011</v>
      </c>
      <c r="W2944" s="5" t="str">
        <f>TEXT(Y2944,"mmm")</f>
        <v>May</v>
      </c>
      <c r="X2944" s="1" t="str">
        <f>TEXT(Y2944,"yyyy")</f>
        <v>2011</v>
      </c>
      <c r="Y2944" s="27">
        <f>(((J2944/60)/60)/24)+DATE(1970,1,1)</f>
        <v>40692.041666666664</v>
      </c>
    </row>
    <row r="2945" spans="1:25" ht="48" x14ac:dyDescent="0.2">
      <c r="A2945" s="1">
        <v>1648</v>
      </c>
      <c r="B2945" s="7" t="s">
        <v>1649</v>
      </c>
      <c r="C2945" s="7" t="s">
        <v>5758</v>
      </c>
      <c r="D2945" s="1">
        <v>2300</v>
      </c>
      <c r="E2945" s="37" t="str">
        <f>VLOOKUP(D2945,'Vlookup Table Bonus Point'!$C$3:$D$26,2,TRUE)</f>
        <v>1000 to 4999</v>
      </c>
      <c r="F2945" s="1">
        <v>2881</v>
      </c>
      <c r="G2945" s="1" t="s">
        <v>8218</v>
      </c>
      <c r="H2945" s="1" t="s">
        <v>8223</v>
      </c>
      <c r="I2945" s="1" t="s">
        <v>8245</v>
      </c>
      <c r="J2945" s="1">
        <v>1300636482</v>
      </c>
      <c r="K2945" s="1">
        <v>1298048082</v>
      </c>
      <c r="L2945" s="1" t="b">
        <v>0</v>
      </c>
      <c r="M2945" s="1">
        <v>90</v>
      </c>
      <c r="N2945" s="1" t="b">
        <v>1</v>
      </c>
      <c r="O2945" s="1" t="s">
        <v>8291</v>
      </c>
      <c r="P2945" s="28">
        <f>F2945/D2945</f>
        <v>1.2526086956521738</v>
      </c>
      <c r="Q2945" s="29">
        <f>IF(M2945&gt;0,F2945/M2945,0)</f>
        <v>32.011111111111113</v>
      </c>
      <c r="R2945" s="9" t="str">
        <f>LEFT(O2945,SEARCH("/",O2945,1)-1)</f>
        <v>music</v>
      </c>
      <c r="S2945" s="26" t="str">
        <f>RIGHT(O2945,LEN(O2945)-SEARCH("/",O2945,1))</f>
        <v>pop</v>
      </c>
      <c r="T2945" s="27">
        <f>(((K2945/60)/60)/24)+DATE(1970,1,1)</f>
        <v>40592.704652777778</v>
      </c>
      <c r="U2945" s="5" t="str">
        <f>TEXT(T2945,"mmm")</f>
        <v>Feb</v>
      </c>
      <c r="V2945" s="5" t="str">
        <f>TEXT(T2945,"yyyy")</f>
        <v>2011</v>
      </c>
      <c r="W2945" s="5" t="str">
        <f>TEXT(Y2945,"mmm")</f>
        <v>Mar</v>
      </c>
      <c r="X2945" s="1" t="str">
        <f>TEXT(Y2945,"yyyy")</f>
        <v>2011</v>
      </c>
      <c r="Y2945" s="27">
        <f>(((J2945/60)/60)/24)+DATE(1970,1,1)</f>
        <v>40622.662986111114</v>
      </c>
    </row>
    <row r="2946" spans="1:25" ht="48" x14ac:dyDescent="0.2">
      <c r="A2946" s="1">
        <v>2302</v>
      </c>
      <c r="B2946" s="7" t="s">
        <v>2303</v>
      </c>
      <c r="C2946" s="7" t="s">
        <v>6412</v>
      </c>
      <c r="D2946" s="1">
        <v>2300</v>
      </c>
      <c r="E2946" s="37" t="str">
        <f>VLOOKUP(D2946,'Vlookup Table Bonus Point'!$C$3:$D$26,2,TRUE)</f>
        <v>1000 to 4999</v>
      </c>
      <c r="F2946" s="1">
        <v>3925</v>
      </c>
      <c r="G2946" s="1" t="s">
        <v>8218</v>
      </c>
      <c r="H2946" s="1" t="s">
        <v>8223</v>
      </c>
      <c r="I2946" s="1" t="s">
        <v>8245</v>
      </c>
      <c r="J2946" s="1">
        <v>1388473200</v>
      </c>
      <c r="K2946" s="1">
        <v>1385585434</v>
      </c>
      <c r="L2946" s="1" t="b">
        <v>1</v>
      </c>
      <c r="M2946" s="1">
        <v>85</v>
      </c>
      <c r="N2946" s="1" t="b">
        <v>1</v>
      </c>
      <c r="O2946" s="1" t="s">
        <v>8278</v>
      </c>
      <c r="P2946" s="28">
        <f>F2946/D2946</f>
        <v>1.7065217391304348</v>
      </c>
      <c r="Q2946" s="29">
        <f>IF(M2946&gt;0,F2946/M2946,0)</f>
        <v>46.176470588235297</v>
      </c>
      <c r="R2946" s="9" t="str">
        <f>LEFT(O2946,SEARCH("/",O2946,1)-1)</f>
        <v>music</v>
      </c>
      <c r="S2946" s="26" t="str">
        <f>RIGHT(O2946,LEN(O2946)-SEARCH("/",O2946,1))</f>
        <v>indie rock</v>
      </c>
      <c r="T2946" s="27">
        <f>(((K2946/60)/60)/24)+DATE(1970,1,1)</f>
        <v>41605.868449074071</v>
      </c>
      <c r="U2946" s="5" t="str">
        <f>TEXT(T2946,"mmm")</f>
        <v>Nov</v>
      </c>
      <c r="V2946" s="5" t="str">
        <f>TEXT(T2946,"yyyy")</f>
        <v>2013</v>
      </c>
      <c r="W2946" s="5" t="str">
        <f>TEXT(Y2946,"mmm")</f>
        <v>Dec</v>
      </c>
      <c r="X2946" s="1" t="str">
        <f>TEXT(Y2946,"yyyy")</f>
        <v>2013</v>
      </c>
      <c r="Y2946" s="27">
        <f>(((J2946/60)/60)/24)+DATE(1970,1,1)</f>
        <v>41639.291666666664</v>
      </c>
    </row>
    <row r="2947" spans="1:25" ht="48" x14ac:dyDescent="0.2">
      <c r="A2947" s="1">
        <v>1543</v>
      </c>
      <c r="B2947" s="7" t="s">
        <v>1544</v>
      </c>
      <c r="C2947" s="7" t="s">
        <v>5653</v>
      </c>
      <c r="D2947" s="1">
        <v>2250</v>
      </c>
      <c r="E2947" s="37" t="str">
        <f>VLOOKUP(D2947,'Vlookup Table Bonus Point'!$C$3:$D$26,2,TRUE)</f>
        <v>1000 to 4999</v>
      </c>
      <c r="F2947" s="1">
        <v>10</v>
      </c>
      <c r="G2947" s="1" t="s">
        <v>8220</v>
      </c>
      <c r="H2947" s="1" t="s">
        <v>8223</v>
      </c>
      <c r="I2947" s="1" t="s">
        <v>8245</v>
      </c>
      <c r="J2947" s="1">
        <v>1416662034</v>
      </c>
      <c r="K2947" s="1">
        <v>1414066434</v>
      </c>
      <c r="L2947" s="1" t="b">
        <v>0</v>
      </c>
      <c r="M2947" s="1">
        <v>1</v>
      </c>
      <c r="N2947" s="1" t="b">
        <v>0</v>
      </c>
      <c r="O2947" s="1" t="s">
        <v>8288</v>
      </c>
      <c r="P2947" s="28">
        <f>F2947/D2947</f>
        <v>4.4444444444444444E-3</v>
      </c>
      <c r="Q2947" s="29">
        <f>IF(M2947&gt;0,F2947/M2947,0)</f>
        <v>10</v>
      </c>
      <c r="R2947" s="9" t="str">
        <f>LEFT(O2947,SEARCH("/",O2947,1)-1)</f>
        <v>photography</v>
      </c>
      <c r="S2947" s="26" t="str">
        <f>RIGHT(O2947,LEN(O2947)-SEARCH("/",O2947,1))</f>
        <v>nature</v>
      </c>
      <c r="T2947" s="27">
        <f>(((K2947/60)/60)/24)+DATE(1970,1,1)</f>
        <v>41935.509652777779</v>
      </c>
      <c r="U2947" s="5" t="str">
        <f>TEXT(T2947,"mmm")</f>
        <v>Oct</v>
      </c>
      <c r="V2947" s="5" t="str">
        <f>TEXT(T2947,"yyyy")</f>
        <v>2014</v>
      </c>
      <c r="W2947" s="5" t="str">
        <f>TEXT(Y2947,"mmm")</f>
        <v>Nov</v>
      </c>
      <c r="X2947" s="1" t="str">
        <f>TEXT(Y2947,"yyyy")</f>
        <v>2014</v>
      </c>
      <c r="Y2947" s="27">
        <f>(((J2947/60)/60)/24)+DATE(1970,1,1)</f>
        <v>41965.551319444443</v>
      </c>
    </row>
    <row r="2948" spans="1:25" ht="32" x14ac:dyDescent="0.2">
      <c r="A2948" s="1">
        <v>3252</v>
      </c>
      <c r="B2948" s="7" t="s">
        <v>3252</v>
      </c>
      <c r="C2948" s="7" t="s">
        <v>7362</v>
      </c>
      <c r="D2948" s="1">
        <v>2250</v>
      </c>
      <c r="E2948" s="37" t="str">
        <f>VLOOKUP(D2948,'Vlookup Table Bonus Point'!$C$3:$D$26,2,TRUE)</f>
        <v>1000 to 4999</v>
      </c>
      <c r="F2948" s="1">
        <v>2876</v>
      </c>
      <c r="G2948" s="1" t="s">
        <v>8218</v>
      </c>
      <c r="H2948" s="1" t="s">
        <v>8224</v>
      </c>
      <c r="I2948" s="1" t="s">
        <v>8246</v>
      </c>
      <c r="J2948" s="1">
        <v>1473247240</v>
      </c>
      <c r="K2948" s="1">
        <v>1470655240</v>
      </c>
      <c r="L2948" s="1" t="b">
        <v>1</v>
      </c>
      <c r="M2948" s="1">
        <v>50</v>
      </c>
      <c r="N2948" s="1" t="b">
        <v>1</v>
      </c>
      <c r="O2948" s="1" t="s">
        <v>8270</v>
      </c>
      <c r="P2948" s="28">
        <f>F2948/D2948</f>
        <v>1.2782222222222221</v>
      </c>
      <c r="Q2948" s="29">
        <f>IF(M2948&gt;0,F2948/M2948,0)</f>
        <v>57.52</v>
      </c>
      <c r="R2948" s="9" t="str">
        <f>LEFT(O2948,SEARCH("/",O2948,1)-1)</f>
        <v>theater</v>
      </c>
      <c r="S2948" s="26" t="str">
        <f>RIGHT(O2948,LEN(O2948)-SEARCH("/",O2948,1))</f>
        <v>plays</v>
      </c>
      <c r="T2948" s="27">
        <f>(((K2948/60)/60)/24)+DATE(1970,1,1)</f>
        <v>42590.472685185188</v>
      </c>
      <c r="U2948" s="5" t="str">
        <f>TEXT(T2948,"mmm")</f>
        <v>Aug</v>
      </c>
      <c r="V2948" s="5" t="str">
        <f>TEXT(T2948,"yyyy")</f>
        <v>2016</v>
      </c>
      <c r="W2948" s="5" t="str">
        <f>TEXT(Y2948,"mmm")</f>
        <v>Sep</v>
      </c>
      <c r="X2948" s="1" t="str">
        <f>TEXT(Y2948,"yyyy")</f>
        <v>2016</v>
      </c>
      <c r="Y2948" s="27">
        <f>(((J2948/60)/60)/24)+DATE(1970,1,1)</f>
        <v>42620.472685185188</v>
      </c>
    </row>
    <row r="2949" spans="1:25" ht="48" x14ac:dyDescent="0.2">
      <c r="A2949" s="1">
        <v>4081</v>
      </c>
      <c r="B2949" s="7" t="s">
        <v>4077</v>
      </c>
      <c r="C2949" s="7" t="s">
        <v>8184</v>
      </c>
      <c r="D2949" s="1">
        <v>2224</v>
      </c>
      <c r="E2949" s="37" t="str">
        <f>VLOOKUP(D2949,'Vlookup Table Bonus Point'!$C$3:$D$26,2,TRUE)</f>
        <v>1000 to 4999</v>
      </c>
      <c r="F2949" s="1">
        <v>350</v>
      </c>
      <c r="G2949" s="1" t="s">
        <v>8220</v>
      </c>
      <c r="H2949" s="1" t="s">
        <v>8223</v>
      </c>
      <c r="I2949" s="1" t="s">
        <v>8245</v>
      </c>
      <c r="J2949" s="1">
        <v>1425819425</v>
      </c>
      <c r="K2949" s="1">
        <v>1423231025</v>
      </c>
      <c r="L2949" s="1" t="b">
        <v>0</v>
      </c>
      <c r="M2949" s="1">
        <v>12</v>
      </c>
      <c r="N2949" s="1" t="b">
        <v>0</v>
      </c>
      <c r="O2949" s="1" t="s">
        <v>8270</v>
      </c>
      <c r="P2949" s="28">
        <f>F2949/D2949</f>
        <v>0.15737410071942445</v>
      </c>
      <c r="Q2949" s="29">
        <f>IF(M2949&gt;0,F2949/M2949,0)</f>
        <v>29.166666666666668</v>
      </c>
      <c r="R2949" s="9" t="str">
        <f>LEFT(O2949,SEARCH("/",O2949,1)-1)</f>
        <v>theater</v>
      </c>
      <c r="S2949" s="26" t="str">
        <f>RIGHT(O2949,LEN(O2949)-SEARCH("/",O2949,1))</f>
        <v>plays</v>
      </c>
      <c r="T2949" s="27">
        <f>(((K2949/60)/60)/24)+DATE(1970,1,1)</f>
        <v>42041.581307870365</v>
      </c>
      <c r="U2949" s="5" t="str">
        <f>TEXT(T2949,"mmm")</f>
        <v>Feb</v>
      </c>
      <c r="V2949" s="5" t="str">
        <f>TEXT(T2949,"yyyy")</f>
        <v>2015</v>
      </c>
      <c r="W2949" s="5" t="str">
        <f>TEXT(Y2949,"mmm")</f>
        <v>Mar</v>
      </c>
      <c r="X2949" s="1" t="str">
        <f>TEXT(Y2949,"yyyy")</f>
        <v>2015</v>
      </c>
      <c r="Y2949" s="27">
        <f>(((J2949/60)/60)/24)+DATE(1970,1,1)</f>
        <v>42071.539641203708</v>
      </c>
    </row>
    <row r="2950" spans="1:25" ht="48" x14ac:dyDescent="0.2">
      <c r="A2950" s="1">
        <v>745</v>
      </c>
      <c r="B2950" s="7" t="s">
        <v>746</v>
      </c>
      <c r="C2950" s="7" t="s">
        <v>4855</v>
      </c>
      <c r="D2950" s="1">
        <v>2220</v>
      </c>
      <c r="E2950" s="37" t="str">
        <f>VLOOKUP(D2950,'Vlookup Table Bonus Point'!$C$3:$D$26,2,TRUE)</f>
        <v>1000 to 4999</v>
      </c>
      <c r="F2950" s="1">
        <v>3976</v>
      </c>
      <c r="G2950" s="1" t="s">
        <v>8218</v>
      </c>
      <c r="H2950" s="1" t="s">
        <v>8223</v>
      </c>
      <c r="I2950" s="1" t="s">
        <v>8245</v>
      </c>
      <c r="J2950" s="1">
        <v>1367588645</v>
      </c>
      <c r="K2950" s="1">
        <v>1364996645</v>
      </c>
      <c r="L2950" s="1" t="b">
        <v>0</v>
      </c>
      <c r="M2950" s="1">
        <v>74</v>
      </c>
      <c r="N2950" s="1" t="b">
        <v>1</v>
      </c>
      <c r="O2950" s="1" t="s">
        <v>8273</v>
      </c>
      <c r="P2950" s="28">
        <f>F2950/D2950</f>
        <v>1.7909909909909909</v>
      </c>
      <c r="Q2950" s="29">
        <f>IF(M2950&gt;0,F2950/M2950,0)</f>
        <v>53.729729729729726</v>
      </c>
      <c r="R2950" s="9" t="str">
        <f>LEFT(O2950,SEARCH("/",O2950,1)-1)</f>
        <v>publishing</v>
      </c>
      <c r="S2950" s="26" t="str">
        <f>RIGHT(O2950,LEN(O2950)-SEARCH("/",O2950,1))</f>
        <v>nonfiction</v>
      </c>
      <c r="T2950" s="27">
        <f>(((K2950/60)/60)/24)+DATE(1970,1,1)</f>
        <v>41367.572280092594</v>
      </c>
      <c r="U2950" s="5" t="str">
        <f>TEXT(T2950,"mmm")</f>
        <v>Apr</v>
      </c>
      <c r="V2950" s="5" t="str">
        <f>TEXT(T2950,"yyyy")</f>
        <v>2013</v>
      </c>
      <c r="W2950" s="5" t="str">
        <f>TEXT(Y2950,"mmm")</f>
        <v>May</v>
      </c>
      <c r="X2950" s="1" t="str">
        <f>TEXT(Y2950,"yyyy")</f>
        <v>2013</v>
      </c>
      <c r="Y2950" s="27">
        <f>(((J2950/60)/60)/24)+DATE(1970,1,1)</f>
        <v>41397.572280092594</v>
      </c>
    </row>
    <row r="2951" spans="1:25" ht="48" x14ac:dyDescent="0.2">
      <c r="A2951" s="1">
        <v>72</v>
      </c>
      <c r="B2951" s="7" t="s">
        <v>74</v>
      </c>
      <c r="C2951" s="7" t="s">
        <v>4183</v>
      </c>
      <c r="D2951" s="1">
        <v>2200</v>
      </c>
      <c r="E2951" s="37" t="str">
        <f>VLOOKUP(D2951,'Vlookup Table Bonus Point'!$C$3:$D$26,2,TRUE)</f>
        <v>1000 to 4999</v>
      </c>
      <c r="F2951" s="1">
        <v>2385</v>
      </c>
      <c r="G2951" s="1" t="s">
        <v>8218</v>
      </c>
      <c r="H2951" s="1" t="s">
        <v>8223</v>
      </c>
      <c r="I2951" s="1" t="s">
        <v>8245</v>
      </c>
      <c r="J2951" s="1">
        <v>1352937600</v>
      </c>
      <c r="K2951" s="1">
        <v>1351210481</v>
      </c>
      <c r="L2951" s="1" t="b">
        <v>0</v>
      </c>
      <c r="M2951" s="1">
        <v>41</v>
      </c>
      <c r="N2951" s="1" t="b">
        <v>1</v>
      </c>
      <c r="O2951" s="1" t="s">
        <v>8265</v>
      </c>
      <c r="P2951" s="28">
        <f>F2951/D2951</f>
        <v>1.084090909090909</v>
      </c>
      <c r="Q2951" s="29">
        <f>IF(M2951&gt;0,F2951/M2951,0)</f>
        <v>58.170731707317074</v>
      </c>
      <c r="R2951" s="9" t="str">
        <f>LEFT(O2951,SEARCH("/",O2951,1)-1)</f>
        <v>film &amp; video</v>
      </c>
      <c r="S2951" s="26" t="str">
        <f>RIGHT(O2951,LEN(O2951)-SEARCH("/",O2951,1))</f>
        <v>shorts</v>
      </c>
      <c r="T2951" s="27">
        <f>(((K2951/60)/60)/24)+DATE(1970,1,1)</f>
        <v>41208.010196759256</v>
      </c>
      <c r="U2951" s="5" t="str">
        <f>TEXT(T2951,"mmm")</f>
        <v>Oct</v>
      </c>
      <c r="V2951" s="5" t="str">
        <f>TEXT(T2951,"yyyy")</f>
        <v>2012</v>
      </c>
      <c r="W2951" s="5" t="str">
        <f>TEXT(Y2951,"mmm")</f>
        <v>Nov</v>
      </c>
      <c r="X2951" s="1" t="str">
        <f>TEXT(Y2951,"yyyy")</f>
        <v>2012</v>
      </c>
      <c r="Y2951" s="27">
        <f>(((J2951/60)/60)/24)+DATE(1970,1,1)</f>
        <v>41228</v>
      </c>
    </row>
    <row r="2952" spans="1:25" ht="48" x14ac:dyDescent="0.2">
      <c r="A2952" s="1">
        <v>105</v>
      </c>
      <c r="B2952" s="7" t="s">
        <v>107</v>
      </c>
      <c r="C2952" s="7" t="s">
        <v>4216</v>
      </c>
      <c r="D2952" s="1">
        <v>2200</v>
      </c>
      <c r="E2952" s="37" t="str">
        <f>VLOOKUP(D2952,'Vlookup Table Bonus Point'!$C$3:$D$26,2,TRUE)</f>
        <v>1000 to 4999</v>
      </c>
      <c r="F2952" s="1">
        <v>2363</v>
      </c>
      <c r="G2952" s="1" t="s">
        <v>8218</v>
      </c>
      <c r="H2952" s="1" t="s">
        <v>8223</v>
      </c>
      <c r="I2952" s="1" t="s">
        <v>8245</v>
      </c>
      <c r="J2952" s="1">
        <v>1463184000</v>
      </c>
      <c r="K2952" s="1">
        <v>1461605020</v>
      </c>
      <c r="L2952" s="1" t="b">
        <v>0</v>
      </c>
      <c r="M2952" s="1">
        <v>60</v>
      </c>
      <c r="N2952" s="1" t="b">
        <v>1</v>
      </c>
      <c r="O2952" s="1" t="s">
        <v>8265</v>
      </c>
      <c r="P2952" s="28">
        <f>F2952/D2952</f>
        <v>1.074090909090909</v>
      </c>
      <c r="Q2952" s="29">
        <f>IF(M2952&gt;0,F2952/M2952,0)</f>
        <v>39.383333333333333</v>
      </c>
      <c r="R2952" s="9" t="str">
        <f>LEFT(O2952,SEARCH("/",O2952,1)-1)</f>
        <v>film &amp; video</v>
      </c>
      <c r="S2952" s="26" t="str">
        <f>RIGHT(O2952,LEN(O2952)-SEARCH("/",O2952,1))</f>
        <v>shorts</v>
      </c>
      <c r="T2952" s="27">
        <f>(((K2952/60)/60)/24)+DATE(1970,1,1)</f>
        <v>42485.724768518514</v>
      </c>
      <c r="U2952" s="5" t="str">
        <f>TEXT(T2952,"mmm")</f>
        <v>Apr</v>
      </c>
      <c r="V2952" s="5" t="str">
        <f>TEXT(T2952,"yyyy")</f>
        <v>2016</v>
      </c>
      <c r="W2952" s="5" t="str">
        <f>TEXT(Y2952,"mmm")</f>
        <v>May</v>
      </c>
      <c r="X2952" s="1" t="str">
        <f>TEXT(Y2952,"yyyy")</f>
        <v>2016</v>
      </c>
      <c r="Y2952" s="27">
        <f>(((J2952/60)/60)/24)+DATE(1970,1,1)</f>
        <v>42504</v>
      </c>
    </row>
    <row r="2953" spans="1:25" ht="48" x14ac:dyDescent="0.2">
      <c r="A2953" s="1">
        <v>760</v>
      </c>
      <c r="B2953" s="7" t="s">
        <v>761</v>
      </c>
      <c r="C2953" s="7" t="s">
        <v>4870</v>
      </c>
      <c r="D2953" s="1">
        <v>2200</v>
      </c>
      <c r="E2953" s="37" t="str">
        <f>VLOOKUP(D2953,'Vlookup Table Bonus Point'!$C$3:$D$26,2,TRUE)</f>
        <v>1000 to 4999</v>
      </c>
      <c r="F2953" s="1">
        <v>0</v>
      </c>
      <c r="G2953" s="1" t="s">
        <v>8220</v>
      </c>
      <c r="H2953" s="1" t="s">
        <v>8223</v>
      </c>
      <c r="I2953" s="1" t="s">
        <v>8245</v>
      </c>
      <c r="J2953" s="1">
        <v>1480188013</v>
      </c>
      <c r="K2953" s="1">
        <v>1477592413</v>
      </c>
      <c r="L2953" s="1" t="b">
        <v>0</v>
      </c>
      <c r="M2953" s="1">
        <v>0</v>
      </c>
      <c r="N2953" s="1" t="b">
        <v>0</v>
      </c>
      <c r="O2953" s="1" t="s">
        <v>8274</v>
      </c>
      <c r="P2953" s="28">
        <f>F2953/D2953</f>
        <v>0</v>
      </c>
      <c r="Q2953" s="29">
        <f>IF(M2953&gt;0,F2953/M2953,0)</f>
        <v>0</v>
      </c>
      <c r="R2953" s="9" t="str">
        <f>LEFT(O2953,SEARCH("/",O2953,1)-1)</f>
        <v>publishing</v>
      </c>
      <c r="S2953" s="26" t="str">
        <f>RIGHT(O2953,LEN(O2953)-SEARCH("/",O2953,1))</f>
        <v>fiction</v>
      </c>
      <c r="T2953" s="27">
        <f>(((K2953/60)/60)/24)+DATE(1970,1,1)</f>
        <v>42670.764039351852</v>
      </c>
      <c r="U2953" s="5" t="str">
        <f>TEXT(T2953,"mmm")</f>
        <v>Oct</v>
      </c>
      <c r="V2953" s="5" t="str">
        <f>TEXT(T2953,"yyyy")</f>
        <v>2016</v>
      </c>
      <c r="W2953" s="5" t="str">
        <f>TEXT(Y2953,"mmm")</f>
        <v>Nov</v>
      </c>
      <c r="X2953" s="1" t="str">
        <f>TEXT(Y2953,"yyyy")</f>
        <v>2016</v>
      </c>
      <c r="Y2953" s="27">
        <f>(((J2953/60)/60)/24)+DATE(1970,1,1)</f>
        <v>42700.805706018517</v>
      </c>
    </row>
    <row r="2954" spans="1:25" ht="48" x14ac:dyDescent="0.2">
      <c r="A2954" s="1">
        <v>865</v>
      </c>
      <c r="B2954" s="7" t="s">
        <v>866</v>
      </c>
      <c r="C2954" s="7" t="s">
        <v>4975</v>
      </c>
      <c r="D2954" s="1">
        <v>2200</v>
      </c>
      <c r="E2954" s="37" t="str">
        <f>VLOOKUP(D2954,'Vlookup Table Bonus Point'!$C$3:$D$26,2,TRUE)</f>
        <v>1000 to 4999</v>
      </c>
      <c r="F2954" s="1">
        <v>45</v>
      </c>
      <c r="G2954" s="1" t="s">
        <v>8220</v>
      </c>
      <c r="H2954" s="1" t="s">
        <v>8223</v>
      </c>
      <c r="I2954" s="1" t="s">
        <v>8245</v>
      </c>
      <c r="J2954" s="1">
        <v>1358361197</v>
      </c>
      <c r="K2954" s="1">
        <v>1353177197</v>
      </c>
      <c r="L2954" s="1" t="b">
        <v>0</v>
      </c>
      <c r="M2954" s="1">
        <v>2</v>
      </c>
      <c r="N2954" s="1" t="b">
        <v>0</v>
      </c>
      <c r="O2954" s="1" t="s">
        <v>8277</v>
      </c>
      <c r="P2954" s="28">
        <f>F2954/D2954</f>
        <v>2.0454545454545454E-2</v>
      </c>
      <c r="Q2954" s="29">
        <f>IF(M2954&gt;0,F2954/M2954,0)</f>
        <v>22.5</v>
      </c>
      <c r="R2954" s="9" t="str">
        <f>LEFT(O2954,SEARCH("/",O2954,1)-1)</f>
        <v>music</v>
      </c>
      <c r="S2954" s="26" t="str">
        <f>RIGHT(O2954,LEN(O2954)-SEARCH("/",O2954,1))</f>
        <v>jazz</v>
      </c>
      <c r="T2954" s="27">
        <f>(((K2954/60)/60)/24)+DATE(1970,1,1)</f>
        <v>41230.77311342593</v>
      </c>
      <c r="U2954" s="5" t="str">
        <f>TEXT(T2954,"mmm")</f>
        <v>Nov</v>
      </c>
      <c r="V2954" s="5" t="str">
        <f>TEXT(T2954,"yyyy")</f>
        <v>2012</v>
      </c>
      <c r="W2954" s="5" t="str">
        <f>TEXT(Y2954,"mmm")</f>
        <v>Jan</v>
      </c>
      <c r="X2954" s="1" t="str">
        <f>TEXT(Y2954,"yyyy")</f>
        <v>2013</v>
      </c>
      <c r="Y2954" s="27">
        <f>(((J2954/60)/60)/24)+DATE(1970,1,1)</f>
        <v>41290.77311342593</v>
      </c>
    </row>
    <row r="2955" spans="1:25" ht="48" x14ac:dyDescent="0.2">
      <c r="A2955" s="1">
        <v>1069</v>
      </c>
      <c r="B2955" s="7" t="s">
        <v>1070</v>
      </c>
      <c r="C2955" s="7" t="s">
        <v>5179</v>
      </c>
      <c r="D2955" s="1">
        <v>2200</v>
      </c>
      <c r="E2955" s="37" t="str">
        <f>VLOOKUP(D2955,'Vlookup Table Bonus Point'!$C$3:$D$26,2,TRUE)</f>
        <v>1000 to 4999</v>
      </c>
      <c r="F2955" s="1">
        <v>850</v>
      </c>
      <c r="G2955" s="1" t="s">
        <v>8220</v>
      </c>
      <c r="H2955" s="1" t="s">
        <v>8223</v>
      </c>
      <c r="I2955" s="1" t="s">
        <v>8245</v>
      </c>
      <c r="J2955" s="1">
        <v>1385447459</v>
      </c>
      <c r="K2955" s="1">
        <v>1382679059</v>
      </c>
      <c r="L2955" s="1" t="b">
        <v>0</v>
      </c>
      <c r="M2955" s="1">
        <v>21</v>
      </c>
      <c r="N2955" s="1" t="b">
        <v>0</v>
      </c>
      <c r="O2955" s="1" t="s">
        <v>8281</v>
      </c>
      <c r="P2955" s="28">
        <f>F2955/D2955</f>
        <v>0.38636363636363635</v>
      </c>
      <c r="Q2955" s="29">
        <f>IF(M2955&gt;0,F2955/M2955,0)</f>
        <v>40.476190476190474</v>
      </c>
      <c r="R2955" s="9" t="str">
        <f>LEFT(O2955,SEARCH("/",O2955,1)-1)</f>
        <v>games</v>
      </c>
      <c r="S2955" s="26" t="str">
        <f>RIGHT(O2955,LEN(O2955)-SEARCH("/",O2955,1))</f>
        <v>video games</v>
      </c>
      <c r="T2955" s="27">
        <f>(((K2955/60)/60)/24)+DATE(1970,1,1)</f>
        <v>41572.229849537034</v>
      </c>
      <c r="U2955" s="5" t="str">
        <f>TEXT(T2955,"mmm")</f>
        <v>Oct</v>
      </c>
      <c r="V2955" s="5" t="str">
        <f>TEXT(T2955,"yyyy")</f>
        <v>2013</v>
      </c>
      <c r="W2955" s="5" t="str">
        <f>TEXT(Y2955,"mmm")</f>
        <v>Nov</v>
      </c>
      <c r="X2955" s="1" t="str">
        <f>TEXT(Y2955,"yyyy")</f>
        <v>2013</v>
      </c>
      <c r="Y2955" s="27">
        <f>(((J2955/60)/60)/24)+DATE(1970,1,1)</f>
        <v>41604.271516203706</v>
      </c>
    </row>
    <row r="2956" spans="1:25" ht="48" x14ac:dyDescent="0.2">
      <c r="A2956" s="1">
        <v>1221</v>
      </c>
      <c r="B2956" s="7" t="s">
        <v>1222</v>
      </c>
      <c r="C2956" s="7" t="s">
        <v>5331</v>
      </c>
      <c r="D2956" s="1">
        <v>2200</v>
      </c>
      <c r="E2956" s="37" t="str">
        <f>VLOOKUP(D2956,'Vlookup Table Bonus Point'!$C$3:$D$26,2,TRUE)</f>
        <v>1000 to 4999</v>
      </c>
      <c r="F2956" s="1">
        <v>2451.0100000000002</v>
      </c>
      <c r="G2956" s="1" t="s">
        <v>8218</v>
      </c>
      <c r="H2956" s="1" t="s">
        <v>8224</v>
      </c>
      <c r="I2956" s="1" t="s">
        <v>8246</v>
      </c>
      <c r="J2956" s="1">
        <v>1480809600</v>
      </c>
      <c r="K2956" s="1">
        <v>1478431488</v>
      </c>
      <c r="L2956" s="1" t="b">
        <v>0</v>
      </c>
      <c r="M2956" s="1">
        <v>103</v>
      </c>
      <c r="N2956" s="1" t="b">
        <v>1</v>
      </c>
      <c r="O2956" s="1" t="s">
        <v>8284</v>
      </c>
      <c r="P2956" s="28">
        <f>F2956/D2956</f>
        <v>1.1140954545454547</v>
      </c>
      <c r="Q2956" s="29">
        <f>IF(M2956&gt;0,F2956/M2956,0)</f>
        <v>23.796213592233013</v>
      </c>
      <c r="R2956" s="9" t="str">
        <f>LEFT(O2956,SEARCH("/",O2956,1)-1)</f>
        <v>photography</v>
      </c>
      <c r="S2956" s="26" t="str">
        <f>RIGHT(O2956,LEN(O2956)-SEARCH("/",O2956,1))</f>
        <v>photobooks</v>
      </c>
      <c r="T2956" s="27">
        <f>(((K2956/60)/60)/24)+DATE(1970,1,1)</f>
        <v>42680.47555555556</v>
      </c>
      <c r="U2956" s="5" t="str">
        <f>TEXT(T2956,"mmm")</f>
        <v>Nov</v>
      </c>
      <c r="V2956" s="5" t="str">
        <f>TEXT(T2956,"yyyy")</f>
        <v>2016</v>
      </c>
      <c r="W2956" s="5" t="str">
        <f>TEXT(Y2956,"mmm")</f>
        <v>Dec</v>
      </c>
      <c r="X2956" s="1" t="str">
        <f>TEXT(Y2956,"yyyy")</f>
        <v>2016</v>
      </c>
      <c r="Y2956" s="27">
        <f>(((J2956/60)/60)/24)+DATE(1970,1,1)</f>
        <v>42708</v>
      </c>
    </row>
    <row r="2957" spans="1:25" ht="48" x14ac:dyDescent="0.2">
      <c r="A2957" s="1">
        <v>1383</v>
      </c>
      <c r="B2957" s="7" t="s">
        <v>1384</v>
      </c>
      <c r="C2957" s="7" t="s">
        <v>5493</v>
      </c>
      <c r="D2957" s="1">
        <v>2200</v>
      </c>
      <c r="E2957" s="37" t="str">
        <f>VLOOKUP(D2957,'Vlookup Table Bonus Point'!$C$3:$D$26,2,TRUE)</f>
        <v>1000 to 4999</v>
      </c>
      <c r="F2957" s="1">
        <v>4673</v>
      </c>
      <c r="G2957" s="1" t="s">
        <v>8218</v>
      </c>
      <c r="H2957" s="1" t="s">
        <v>8228</v>
      </c>
      <c r="I2957" s="1" t="s">
        <v>8250</v>
      </c>
      <c r="J2957" s="1">
        <v>1482457678</v>
      </c>
      <c r="K2957" s="1">
        <v>1480729678</v>
      </c>
      <c r="L2957" s="1" t="b">
        <v>0</v>
      </c>
      <c r="M2957" s="1">
        <v>93</v>
      </c>
      <c r="N2957" s="1" t="b">
        <v>1</v>
      </c>
      <c r="O2957" s="1" t="s">
        <v>8275</v>
      </c>
      <c r="P2957" s="28">
        <f>F2957/D2957</f>
        <v>2.124090909090909</v>
      </c>
      <c r="Q2957" s="29">
        <f>IF(M2957&gt;0,F2957/M2957,0)</f>
        <v>50.247311827956992</v>
      </c>
      <c r="R2957" s="9" t="str">
        <f>LEFT(O2957,SEARCH("/",O2957,1)-1)</f>
        <v>music</v>
      </c>
      <c r="S2957" s="26" t="str">
        <f>RIGHT(O2957,LEN(O2957)-SEARCH("/",O2957,1))</f>
        <v>rock</v>
      </c>
      <c r="T2957" s="27">
        <f>(((K2957/60)/60)/24)+DATE(1970,1,1)</f>
        <v>42707.074976851851</v>
      </c>
      <c r="U2957" s="5" t="str">
        <f>TEXT(T2957,"mmm")</f>
        <v>Dec</v>
      </c>
      <c r="V2957" s="5" t="str">
        <f>TEXT(T2957,"yyyy")</f>
        <v>2016</v>
      </c>
      <c r="W2957" s="5" t="str">
        <f>TEXT(Y2957,"mmm")</f>
        <v>Dec</v>
      </c>
      <c r="X2957" s="1" t="str">
        <f>TEXT(Y2957,"yyyy")</f>
        <v>2016</v>
      </c>
      <c r="Y2957" s="27">
        <f>(((J2957/60)/60)/24)+DATE(1970,1,1)</f>
        <v>42727.074976851851</v>
      </c>
    </row>
    <row r="2958" spans="1:25" ht="48" x14ac:dyDescent="0.2">
      <c r="A2958" s="1">
        <v>2106</v>
      </c>
      <c r="B2958" s="7" t="s">
        <v>2107</v>
      </c>
      <c r="C2958" s="7" t="s">
        <v>6216</v>
      </c>
      <c r="D2958" s="1">
        <v>2200</v>
      </c>
      <c r="E2958" s="37" t="str">
        <f>VLOOKUP(D2958,'Vlookup Table Bonus Point'!$C$3:$D$26,2,TRUE)</f>
        <v>1000 to 4999</v>
      </c>
      <c r="F2958" s="1">
        <v>2355</v>
      </c>
      <c r="G2958" s="1" t="s">
        <v>8218</v>
      </c>
      <c r="H2958" s="1" t="s">
        <v>8223</v>
      </c>
      <c r="I2958" s="1" t="s">
        <v>8245</v>
      </c>
      <c r="J2958" s="1">
        <v>1359176974</v>
      </c>
      <c r="K2958" s="1">
        <v>1356584974</v>
      </c>
      <c r="L2958" s="1" t="b">
        <v>0</v>
      </c>
      <c r="M2958" s="1">
        <v>44</v>
      </c>
      <c r="N2958" s="1" t="b">
        <v>1</v>
      </c>
      <c r="O2958" s="1" t="s">
        <v>8278</v>
      </c>
      <c r="P2958" s="28">
        <f>F2958/D2958</f>
        <v>1.0704545454545455</v>
      </c>
      <c r="Q2958" s="29">
        <f>IF(M2958&gt;0,F2958/M2958,0)</f>
        <v>53.522727272727273</v>
      </c>
      <c r="R2958" s="9" t="str">
        <f>LEFT(O2958,SEARCH("/",O2958,1)-1)</f>
        <v>music</v>
      </c>
      <c r="S2958" s="26" t="str">
        <f>RIGHT(O2958,LEN(O2958)-SEARCH("/",O2958,1))</f>
        <v>indie rock</v>
      </c>
      <c r="T2958" s="27">
        <f>(((K2958/60)/60)/24)+DATE(1970,1,1)</f>
        <v>41270.21497685185</v>
      </c>
      <c r="U2958" s="5" t="str">
        <f>TEXT(T2958,"mmm")</f>
        <v>Dec</v>
      </c>
      <c r="V2958" s="5" t="str">
        <f>TEXT(T2958,"yyyy")</f>
        <v>2012</v>
      </c>
      <c r="W2958" s="5" t="str">
        <f>TEXT(Y2958,"mmm")</f>
        <v>Jan</v>
      </c>
      <c r="X2958" s="1" t="str">
        <f>TEXT(Y2958,"yyyy")</f>
        <v>2013</v>
      </c>
      <c r="Y2958" s="27">
        <f>(((J2958/60)/60)/24)+DATE(1970,1,1)</f>
        <v>41300.21497685185</v>
      </c>
    </row>
    <row r="2959" spans="1:25" ht="32" x14ac:dyDescent="0.2">
      <c r="A2959" s="1">
        <v>2258</v>
      </c>
      <c r="B2959" s="7" t="s">
        <v>2259</v>
      </c>
      <c r="C2959" s="7" t="s">
        <v>6368</v>
      </c>
      <c r="D2959" s="1">
        <v>2200</v>
      </c>
      <c r="E2959" s="37" t="str">
        <f>VLOOKUP(D2959,'Vlookup Table Bonus Point'!$C$3:$D$26,2,TRUE)</f>
        <v>1000 to 4999</v>
      </c>
      <c r="F2959" s="1">
        <v>3223</v>
      </c>
      <c r="G2959" s="1" t="s">
        <v>8218</v>
      </c>
      <c r="H2959" s="1" t="s">
        <v>8223</v>
      </c>
      <c r="I2959" s="1" t="s">
        <v>8245</v>
      </c>
      <c r="J2959" s="1">
        <v>1434045687</v>
      </c>
      <c r="K2959" s="1">
        <v>1431453687</v>
      </c>
      <c r="L2959" s="1" t="b">
        <v>0</v>
      </c>
      <c r="M2959" s="1">
        <v>205</v>
      </c>
      <c r="N2959" s="1" t="b">
        <v>1</v>
      </c>
      <c r="O2959" s="1" t="s">
        <v>8296</v>
      </c>
      <c r="P2959" s="28">
        <f>F2959/D2959</f>
        <v>1.4650000000000001</v>
      </c>
      <c r="Q2959" s="29">
        <f>IF(M2959&gt;0,F2959/M2959,0)</f>
        <v>15.721951219512196</v>
      </c>
      <c r="R2959" s="9" t="str">
        <f>LEFT(O2959,SEARCH("/",O2959,1)-1)</f>
        <v>games</v>
      </c>
      <c r="S2959" s="26" t="str">
        <f>RIGHT(O2959,LEN(O2959)-SEARCH("/",O2959,1))</f>
        <v>tabletop games</v>
      </c>
      <c r="T2959" s="27">
        <f>(((K2959/60)/60)/24)+DATE(1970,1,1)</f>
        <v>42136.75100694444</v>
      </c>
      <c r="U2959" s="5" t="str">
        <f>TEXT(T2959,"mmm")</f>
        <v>May</v>
      </c>
      <c r="V2959" s="5" t="str">
        <f>TEXT(T2959,"yyyy")</f>
        <v>2015</v>
      </c>
      <c r="W2959" s="5" t="str">
        <f>TEXT(Y2959,"mmm")</f>
        <v>Jun</v>
      </c>
      <c r="X2959" s="1" t="str">
        <f>TEXT(Y2959,"yyyy")</f>
        <v>2015</v>
      </c>
      <c r="Y2959" s="27">
        <f>(((J2959/60)/60)/24)+DATE(1970,1,1)</f>
        <v>42166.75100694444</v>
      </c>
    </row>
    <row r="2960" spans="1:25" ht="48" x14ac:dyDescent="0.2">
      <c r="A2960" s="1">
        <v>3152</v>
      </c>
      <c r="B2960" s="7" t="s">
        <v>3152</v>
      </c>
      <c r="C2960" s="7" t="s">
        <v>7262</v>
      </c>
      <c r="D2960" s="1">
        <v>2200</v>
      </c>
      <c r="E2960" s="37" t="str">
        <f>VLOOKUP(D2960,'Vlookup Table Bonus Point'!$C$3:$D$26,2,TRUE)</f>
        <v>1000 to 4999</v>
      </c>
      <c r="F2960" s="1">
        <v>2331</v>
      </c>
      <c r="G2960" s="1" t="s">
        <v>8218</v>
      </c>
      <c r="H2960" s="1" t="s">
        <v>8224</v>
      </c>
      <c r="I2960" s="1" t="s">
        <v>8246</v>
      </c>
      <c r="J2960" s="1">
        <v>1383425367</v>
      </c>
      <c r="K2960" s="1">
        <v>1380833367</v>
      </c>
      <c r="L2960" s="1" t="b">
        <v>1</v>
      </c>
      <c r="M2960" s="1">
        <v>67</v>
      </c>
      <c r="N2960" s="1" t="b">
        <v>1</v>
      </c>
      <c r="O2960" s="1" t="s">
        <v>8270</v>
      </c>
      <c r="P2960" s="28">
        <f>F2960/D2960</f>
        <v>1.0595454545454546</v>
      </c>
      <c r="Q2960" s="29">
        <f>IF(M2960&gt;0,F2960/M2960,0)</f>
        <v>34.791044776119406</v>
      </c>
      <c r="R2960" s="9" t="str">
        <f>LEFT(O2960,SEARCH("/",O2960,1)-1)</f>
        <v>theater</v>
      </c>
      <c r="S2960" s="26" t="str">
        <f>RIGHT(O2960,LEN(O2960)-SEARCH("/",O2960,1))</f>
        <v>plays</v>
      </c>
      <c r="T2960" s="27">
        <f>(((K2960/60)/60)/24)+DATE(1970,1,1)</f>
        <v>41550.867673611108</v>
      </c>
      <c r="U2960" s="5" t="str">
        <f>TEXT(T2960,"mmm")</f>
        <v>Oct</v>
      </c>
      <c r="V2960" s="5" t="str">
        <f>TEXT(T2960,"yyyy")</f>
        <v>2013</v>
      </c>
      <c r="W2960" s="5" t="str">
        <f>TEXT(Y2960,"mmm")</f>
        <v>Nov</v>
      </c>
      <c r="X2960" s="1" t="str">
        <f>TEXT(Y2960,"yyyy")</f>
        <v>2013</v>
      </c>
      <c r="Y2960" s="27">
        <f>(((J2960/60)/60)/24)+DATE(1970,1,1)</f>
        <v>41580.867673611108</v>
      </c>
    </row>
    <row r="2961" spans="1:25" ht="48" x14ac:dyDescent="0.2">
      <c r="A2961" s="1">
        <v>3556</v>
      </c>
      <c r="B2961" s="7" t="s">
        <v>3555</v>
      </c>
      <c r="C2961" s="7" t="s">
        <v>7666</v>
      </c>
      <c r="D2961" s="1">
        <v>2200</v>
      </c>
      <c r="E2961" s="37" t="str">
        <f>VLOOKUP(D2961,'Vlookup Table Bonus Point'!$C$3:$D$26,2,TRUE)</f>
        <v>1000 to 4999</v>
      </c>
      <c r="F2961" s="1">
        <v>2210</v>
      </c>
      <c r="G2961" s="1" t="s">
        <v>8218</v>
      </c>
      <c r="H2961" s="1" t="s">
        <v>8224</v>
      </c>
      <c r="I2961" s="1" t="s">
        <v>8246</v>
      </c>
      <c r="J2961" s="1">
        <v>1408289724</v>
      </c>
      <c r="K2961" s="1">
        <v>1403105724</v>
      </c>
      <c r="L2961" s="1" t="b">
        <v>0</v>
      </c>
      <c r="M2961" s="1">
        <v>20</v>
      </c>
      <c r="N2961" s="1" t="b">
        <v>1</v>
      </c>
      <c r="O2961" s="1" t="s">
        <v>8270</v>
      </c>
      <c r="P2961" s="28">
        <f>F2961/D2961</f>
        <v>1.0045454545454546</v>
      </c>
      <c r="Q2961" s="29">
        <f>IF(M2961&gt;0,F2961/M2961,0)</f>
        <v>110.5</v>
      </c>
      <c r="R2961" s="9" t="str">
        <f>LEFT(O2961,SEARCH("/",O2961,1)-1)</f>
        <v>theater</v>
      </c>
      <c r="S2961" s="26" t="str">
        <f>RIGHT(O2961,LEN(O2961)-SEARCH("/",O2961,1))</f>
        <v>plays</v>
      </c>
      <c r="T2961" s="27">
        <f>(((K2961/60)/60)/24)+DATE(1970,1,1)</f>
        <v>41808.649583333332</v>
      </c>
      <c r="U2961" s="5" t="str">
        <f>TEXT(T2961,"mmm")</f>
        <v>Jun</v>
      </c>
      <c r="V2961" s="5" t="str">
        <f>TEXT(T2961,"yyyy")</f>
        <v>2014</v>
      </c>
      <c r="W2961" s="5" t="str">
        <f>TEXT(Y2961,"mmm")</f>
        <v>Aug</v>
      </c>
      <c r="X2961" s="1" t="str">
        <f>TEXT(Y2961,"yyyy")</f>
        <v>2014</v>
      </c>
      <c r="Y2961" s="27">
        <f>(((J2961/60)/60)/24)+DATE(1970,1,1)</f>
        <v>41868.649583333332</v>
      </c>
    </row>
    <row r="2962" spans="1:25" ht="32" x14ac:dyDescent="0.2">
      <c r="A2962" s="1">
        <v>3743</v>
      </c>
      <c r="B2962" s="7" t="s">
        <v>3740</v>
      </c>
      <c r="C2962" s="7" t="s">
        <v>7853</v>
      </c>
      <c r="D2962" s="1">
        <v>2200</v>
      </c>
      <c r="E2962" s="37" t="str">
        <f>VLOOKUP(D2962,'Vlookup Table Bonus Point'!$C$3:$D$26,2,TRUE)</f>
        <v>1000 to 4999</v>
      </c>
      <c r="F2962" s="1">
        <v>0</v>
      </c>
      <c r="G2962" s="1" t="s">
        <v>8220</v>
      </c>
      <c r="H2962" s="1" t="s">
        <v>8223</v>
      </c>
      <c r="I2962" s="1" t="s">
        <v>8245</v>
      </c>
      <c r="J2962" s="1">
        <v>1404406964</v>
      </c>
      <c r="K2962" s="1">
        <v>1401814964</v>
      </c>
      <c r="L2962" s="1" t="b">
        <v>0</v>
      </c>
      <c r="M2962" s="1">
        <v>0</v>
      </c>
      <c r="N2962" s="1" t="b">
        <v>0</v>
      </c>
      <c r="O2962" s="1" t="s">
        <v>8270</v>
      </c>
      <c r="P2962" s="28">
        <f>F2962/D2962</f>
        <v>0</v>
      </c>
      <c r="Q2962" s="29">
        <f>IF(M2962&gt;0,F2962/M2962,0)</f>
        <v>0</v>
      </c>
      <c r="R2962" s="9" t="str">
        <f>LEFT(O2962,SEARCH("/",O2962,1)-1)</f>
        <v>theater</v>
      </c>
      <c r="S2962" s="26" t="str">
        <f>RIGHT(O2962,LEN(O2962)-SEARCH("/",O2962,1))</f>
        <v>plays</v>
      </c>
      <c r="T2962" s="27">
        <f>(((K2962/60)/60)/24)+DATE(1970,1,1)</f>
        <v>41793.710231481484</v>
      </c>
      <c r="U2962" s="5" t="str">
        <f>TEXT(T2962,"mmm")</f>
        <v>Jun</v>
      </c>
      <c r="V2962" s="5" t="str">
        <f>TEXT(T2962,"yyyy")</f>
        <v>2014</v>
      </c>
      <c r="W2962" s="5" t="str">
        <f>TEXT(Y2962,"mmm")</f>
        <v>Jul</v>
      </c>
      <c r="X2962" s="1" t="str">
        <f>TEXT(Y2962,"yyyy")</f>
        <v>2014</v>
      </c>
      <c r="Y2962" s="27">
        <f>(((J2962/60)/60)/24)+DATE(1970,1,1)</f>
        <v>41823.710231481484</v>
      </c>
    </row>
    <row r="2963" spans="1:25" ht="48" x14ac:dyDescent="0.2">
      <c r="A2963" s="1">
        <v>879</v>
      </c>
      <c r="B2963" s="7" t="s">
        <v>880</v>
      </c>
      <c r="C2963" s="7" t="s">
        <v>4989</v>
      </c>
      <c r="D2963" s="1">
        <v>2100</v>
      </c>
      <c r="E2963" s="37" t="str">
        <f>VLOOKUP(D2963,'Vlookup Table Bonus Point'!$C$3:$D$26,2,TRUE)</f>
        <v>1000 to 4999</v>
      </c>
      <c r="F2963" s="1">
        <v>644</v>
      </c>
      <c r="G2963" s="1" t="s">
        <v>8220</v>
      </c>
      <c r="H2963" s="1" t="s">
        <v>8223</v>
      </c>
      <c r="I2963" s="1" t="s">
        <v>8245</v>
      </c>
      <c r="J2963" s="1">
        <v>1338321305</v>
      </c>
      <c r="K2963" s="1">
        <v>1336506905</v>
      </c>
      <c r="L2963" s="1" t="b">
        <v>0</v>
      </c>
      <c r="M2963" s="1">
        <v>30</v>
      </c>
      <c r="N2963" s="1" t="b">
        <v>0</v>
      </c>
      <c r="O2963" s="1" t="s">
        <v>8277</v>
      </c>
      <c r="P2963" s="28">
        <f>F2963/D2963</f>
        <v>0.30666666666666664</v>
      </c>
      <c r="Q2963" s="29">
        <f>IF(M2963&gt;0,F2963/M2963,0)</f>
        <v>21.466666666666665</v>
      </c>
      <c r="R2963" s="9" t="str">
        <f>LEFT(O2963,SEARCH("/",O2963,1)-1)</f>
        <v>music</v>
      </c>
      <c r="S2963" s="26" t="str">
        <f>RIGHT(O2963,LEN(O2963)-SEARCH("/",O2963,1))</f>
        <v>jazz</v>
      </c>
      <c r="T2963" s="27">
        <f>(((K2963/60)/60)/24)+DATE(1970,1,1)</f>
        <v>41037.829918981479</v>
      </c>
      <c r="U2963" s="5" t="str">
        <f>TEXT(T2963,"mmm")</f>
        <v>May</v>
      </c>
      <c r="V2963" s="5" t="str">
        <f>TEXT(T2963,"yyyy")</f>
        <v>2012</v>
      </c>
      <c r="W2963" s="5" t="str">
        <f>TEXT(Y2963,"mmm")</f>
        <v>May</v>
      </c>
      <c r="X2963" s="1" t="str">
        <f>TEXT(Y2963,"yyyy")</f>
        <v>2012</v>
      </c>
      <c r="Y2963" s="27">
        <f>(((J2963/60)/60)/24)+DATE(1970,1,1)</f>
        <v>41058.829918981479</v>
      </c>
    </row>
    <row r="2964" spans="1:25" ht="48" x14ac:dyDescent="0.2">
      <c r="A2964" s="1">
        <v>1119</v>
      </c>
      <c r="B2964" s="7" t="s">
        <v>1120</v>
      </c>
      <c r="C2964" s="7" t="s">
        <v>5229</v>
      </c>
      <c r="D2964" s="1">
        <v>2100</v>
      </c>
      <c r="E2964" s="37" t="str">
        <f>VLOOKUP(D2964,'Vlookup Table Bonus Point'!$C$3:$D$26,2,TRUE)</f>
        <v>1000 to 4999</v>
      </c>
      <c r="F2964" s="1">
        <v>5</v>
      </c>
      <c r="G2964" s="1" t="s">
        <v>8220</v>
      </c>
      <c r="H2964" s="1" t="s">
        <v>8223</v>
      </c>
      <c r="I2964" s="1" t="s">
        <v>8245</v>
      </c>
      <c r="J2964" s="1">
        <v>1396810864</v>
      </c>
      <c r="K2964" s="1">
        <v>1395687664</v>
      </c>
      <c r="L2964" s="1" t="b">
        <v>0</v>
      </c>
      <c r="M2964" s="1">
        <v>1</v>
      </c>
      <c r="N2964" s="1" t="b">
        <v>0</v>
      </c>
      <c r="O2964" s="1" t="s">
        <v>8281</v>
      </c>
      <c r="P2964" s="28">
        <f>F2964/D2964</f>
        <v>2.3809523809523812E-3</v>
      </c>
      <c r="Q2964" s="29">
        <f>IF(M2964&gt;0,F2964/M2964,0)</f>
        <v>5</v>
      </c>
      <c r="R2964" s="9" t="str">
        <f>LEFT(O2964,SEARCH("/",O2964,1)-1)</f>
        <v>games</v>
      </c>
      <c r="S2964" s="26" t="str">
        <f>RIGHT(O2964,LEN(O2964)-SEARCH("/",O2964,1))</f>
        <v>video games</v>
      </c>
      <c r="T2964" s="27">
        <f>(((K2964/60)/60)/24)+DATE(1970,1,1)</f>
        <v>41722.792407407411</v>
      </c>
      <c r="U2964" s="5" t="str">
        <f>TEXT(T2964,"mmm")</f>
        <v>Mar</v>
      </c>
      <c r="V2964" s="5" t="str">
        <f>TEXT(T2964,"yyyy")</f>
        <v>2014</v>
      </c>
      <c r="W2964" s="5" t="str">
        <f>TEXT(Y2964,"mmm")</f>
        <v>Apr</v>
      </c>
      <c r="X2964" s="1" t="str">
        <f>TEXT(Y2964,"yyyy")</f>
        <v>2014</v>
      </c>
      <c r="Y2964" s="27">
        <f>(((J2964/60)/60)/24)+DATE(1970,1,1)</f>
        <v>41735.792407407411</v>
      </c>
    </row>
    <row r="2965" spans="1:25" ht="48" x14ac:dyDescent="0.2">
      <c r="A2965" s="1">
        <v>1673</v>
      </c>
      <c r="B2965" s="7" t="s">
        <v>1674</v>
      </c>
      <c r="C2965" s="7" t="s">
        <v>5783</v>
      </c>
      <c r="D2965" s="1">
        <v>2100</v>
      </c>
      <c r="E2965" s="37" t="str">
        <f>VLOOKUP(D2965,'Vlookup Table Bonus Point'!$C$3:$D$26,2,TRUE)</f>
        <v>1000 to 4999</v>
      </c>
      <c r="F2965" s="1">
        <v>2690</v>
      </c>
      <c r="G2965" s="1" t="s">
        <v>8218</v>
      </c>
      <c r="H2965" s="1" t="s">
        <v>8223</v>
      </c>
      <c r="I2965" s="1" t="s">
        <v>8245</v>
      </c>
      <c r="J2965" s="1">
        <v>1425675892</v>
      </c>
      <c r="K2965" s="1">
        <v>1423083892</v>
      </c>
      <c r="L2965" s="1" t="b">
        <v>0</v>
      </c>
      <c r="M2965" s="1">
        <v>59</v>
      </c>
      <c r="N2965" s="1" t="b">
        <v>1</v>
      </c>
      <c r="O2965" s="1" t="s">
        <v>8291</v>
      </c>
      <c r="P2965" s="28">
        <f>F2965/D2965</f>
        <v>1.2809523809523808</v>
      </c>
      <c r="Q2965" s="29">
        <f>IF(M2965&gt;0,F2965/M2965,0)</f>
        <v>45.593220338983052</v>
      </c>
      <c r="R2965" s="9" t="str">
        <f>LEFT(O2965,SEARCH("/",O2965,1)-1)</f>
        <v>music</v>
      </c>
      <c r="S2965" s="26" t="str">
        <f>RIGHT(O2965,LEN(O2965)-SEARCH("/",O2965,1))</f>
        <v>pop</v>
      </c>
      <c r="T2965" s="27">
        <f>(((K2965/60)/60)/24)+DATE(1970,1,1)</f>
        <v>42039.878379629634</v>
      </c>
      <c r="U2965" s="5" t="str">
        <f>TEXT(T2965,"mmm")</f>
        <v>Feb</v>
      </c>
      <c r="V2965" s="5" t="str">
        <f>TEXT(T2965,"yyyy")</f>
        <v>2015</v>
      </c>
      <c r="W2965" s="5" t="str">
        <f>TEXT(Y2965,"mmm")</f>
        <v>Mar</v>
      </c>
      <c r="X2965" s="1" t="str">
        <f>TEXT(Y2965,"yyyy")</f>
        <v>2015</v>
      </c>
      <c r="Y2965" s="27">
        <f>(((J2965/60)/60)/24)+DATE(1970,1,1)</f>
        <v>42069.878379629634</v>
      </c>
    </row>
    <row r="2966" spans="1:25" ht="48" x14ac:dyDescent="0.2">
      <c r="A2966" s="1">
        <v>2676</v>
      </c>
      <c r="B2966" s="7" t="s">
        <v>2676</v>
      </c>
      <c r="C2966" s="7" t="s">
        <v>6786</v>
      </c>
      <c r="D2966" s="1">
        <v>2100</v>
      </c>
      <c r="E2966" s="37" t="str">
        <f>VLOOKUP(D2966,'Vlookup Table Bonus Point'!$C$3:$D$26,2,TRUE)</f>
        <v>1000 to 4999</v>
      </c>
      <c r="F2966" s="1">
        <v>1058</v>
      </c>
      <c r="G2966" s="1" t="s">
        <v>8220</v>
      </c>
      <c r="H2966" s="1" t="s">
        <v>8228</v>
      </c>
      <c r="I2966" s="1" t="s">
        <v>8250</v>
      </c>
      <c r="J2966" s="1">
        <v>1463929174</v>
      </c>
      <c r="K2966" s="1">
        <v>1461337174</v>
      </c>
      <c r="L2966" s="1" t="b">
        <v>0</v>
      </c>
      <c r="M2966" s="1">
        <v>9</v>
      </c>
      <c r="N2966" s="1" t="b">
        <v>0</v>
      </c>
      <c r="O2966" s="1" t="s">
        <v>8301</v>
      </c>
      <c r="P2966" s="28">
        <f>F2966/D2966</f>
        <v>0.50380952380952382</v>
      </c>
      <c r="Q2966" s="29">
        <f>IF(M2966&gt;0,F2966/M2966,0)</f>
        <v>117.55555555555556</v>
      </c>
      <c r="R2966" s="9" t="str">
        <f>LEFT(O2966,SEARCH("/",O2966,1)-1)</f>
        <v>technology</v>
      </c>
      <c r="S2966" s="26" t="str">
        <f>RIGHT(O2966,LEN(O2966)-SEARCH("/",O2966,1))</f>
        <v>makerspaces</v>
      </c>
      <c r="T2966" s="27">
        <f>(((K2966/60)/60)/24)+DATE(1970,1,1)</f>
        <v>42482.624699074076</v>
      </c>
      <c r="U2966" s="5" t="str">
        <f>TEXT(T2966,"mmm")</f>
        <v>Apr</v>
      </c>
      <c r="V2966" s="5" t="str">
        <f>TEXT(T2966,"yyyy")</f>
        <v>2016</v>
      </c>
      <c r="W2966" s="5" t="str">
        <f>TEXT(Y2966,"mmm")</f>
        <v>May</v>
      </c>
      <c r="X2966" s="1" t="str">
        <f>TEXT(Y2966,"yyyy")</f>
        <v>2016</v>
      </c>
      <c r="Y2966" s="27">
        <f>(((J2966/60)/60)/24)+DATE(1970,1,1)</f>
        <v>42512.624699074076</v>
      </c>
    </row>
    <row r="2967" spans="1:25" ht="48" x14ac:dyDescent="0.2">
      <c r="A2967" s="1">
        <v>3448</v>
      </c>
      <c r="B2967" s="7" t="s">
        <v>3447</v>
      </c>
      <c r="C2967" s="7" t="s">
        <v>7558</v>
      </c>
      <c r="D2967" s="1">
        <v>2100</v>
      </c>
      <c r="E2967" s="37" t="str">
        <f>VLOOKUP(D2967,'Vlookup Table Bonus Point'!$C$3:$D$26,2,TRUE)</f>
        <v>1000 to 4999</v>
      </c>
      <c r="F2967" s="1">
        <v>2305</v>
      </c>
      <c r="G2967" s="1" t="s">
        <v>8218</v>
      </c>
      <c r="H2967" s="1" t="s">
        <v>8223</v>
      </c>
      <c r="I2967" s="1" t="s">
        <v>8245</v>
      </c>
      <c r="J2967" s="1">
        <v>1418784689</v>
      </c>
      <c r="K2967" s="1">
        <v>1416192689</v>
      </c>
      <c r="L2967" s="1" t="b">
        <v>0</v>
      </c>
      <c r="M2967" s="1">
        <v>45</v>
      </c>
      <c r="N2967" s="1" t="b">
        <v>1</v>
      </c>
      <c r="O2967" s="1" t="s">
        <v>8270</v>
      </c>
      <c r="P2967" s="28">
        <f>F2967/D2967</f>
        <v>1.0976190476190477</v>
      </c>
      <c r="Q2967" s="29">
        <f>IF(M2967&gt;0,F2967/M2967,0)</f>
        <v>51.222222222222221</v>
      </c>
      <c r="R2967" s="9" t="str">
        <f>LEFT(O2967,SEARCH("/",O2967,1)-1)</f>
        <v>theater</v>
      </c>
      <c r="S2967" s="26" t="str">
        <f>RIGHT(O2967,LEN(O2967)-SEARCH("/",O2967,1))</f>
        <v>plays</v>
      </c>
      <c r="T2967" s="27">
        <f>(((K2967/60)/60)/24)+DATE(1970,1,1)</f>
        <v>41960.119085648148</v>
      </c>
      <c r="U2967" s="5" t="str">
        <f>TEXT(T2967,"mmm")</f>
        <v>Nov</v>
      </c>
      <c r="V2967" s="5" t="str">
        <f>TEXT(T2967,"yyyy")</f>
        <v>2014</v>
      </c>
      <c r="W2967" s="5" t="str">
        <f>TEXT(Y2967,"mmm")</f>
        <v>Dec</v>
      </c>
      <c r="X2967" s="1" t="str">
        <f>TEXT(Y2967,"yyyy")</f>
        <v>2014</v>
      </c>
      <c r="Y2967" s="27">
        <f>(((J2967/60)/60)/24)+DATE(1970,1,1)</f>
        <v>41990.119085648148</v>
      </c>
    </row>
    <row r="2968" spans="1:25" ht="48" x14ac:dyDescent="0.2">
      <c r="A2968" s="1">
        <v>3548</v>
      </c>
      <c r="B2968" s="7" t="s">
        <v>3547</v>
      </c>
      <c r="C2968" s="7" t="s">
        <v>7658</v>
      </c>
      <c r="D2968" s="1">
        <v>2100</v>
      </c>
      <c r="E2968" s="37" t="str">
        <f>VLOOKUP(D2968,'Vlookup Table Bonus Point'!$C$3:$D$26,2,TRUE)</f>
        <v>1000 to 4999</v>
      </c>
      <c r="F2968" s="1">
        <v>2140</v>
      </c>
      <c r="G2968" s="1" t="s">
        <v>8218</v>
      </c>
      <c r="H2968" s="1" t="s">
        <v>8223</v>
      </c>
      <c r="I2968" s="1" t="s">
        <v>8245</v>
      </c>
      <c r="J2968" s="1">
        <v>1457139600</v>
      </c>
      <c r="K2968" s="1">
        <v>1455230214</v>
      </c>
      <c r="L2968" s="1" t="b">
        <v>0</v>
      </c>
      <c r="M2968" s="1">
        <v>13</v>
      </c>
      <c r="N2968" s="1" t="b">
        <v>1</v>
      </c>
      <c r="O2968" s="1" t="s">
        <v>8270</v>
      </c>
      <c r="P2968" s="28">
        <f>F2968/D2968</f>
        <v>1.019047619047619</v>
      </c>
      <c r="Q2968" s="29">
        <f>IF(M2968&gt;0,F2968/M2968,0)</f>
        <v>164.61538461538461</v>
      </c>
      <c r="R2968" s="9" t="str">
        <f>LEFT(O2968,SEARCH("/",O2968,1)-1)</f>
        <v>theater</v>
      </c>
      <c r="S2968" s="26" t="str">
        <f>RIGHT(O2968,LEN(O2968)-SEARCH("/",O2968,1))</f>
        <v>plays</v>
      </c>
      <c r="T2968" s="27">
        <f>(((K2968/60)/60)/24)+DATE(1970,1,1)</f>
        <v>42411.942291666666</v>
      </c>
      <c r="U2968" s="5" t="str">
        <f>TEXT(T2968,"mmm")</f>
        <v>Feb</v>
      </c>
      <c r="V2968" s="5" t="str">
        <f>TEXT(T2968,"yyyy")</f>
        <v>2016</v>
      </c>
      <c r="W2968" s="5" t="str">
        <f>TEXT(Y2968,"mmm")</f>
        <v>Mar</v>
      </c>
      <c r="X2968" s="1" t="str">
        <f>TEXT(Y2968,"yyyy")</f>
        <v>2016</v>
      </c>
      <c r="Y2968" s="27">
        <f>(((J2968/60)/60)/24)+DATE(1970,1,1)</f>
        <v>42434.041666666672</v>
      </c>
    </row>
    <row r="2969" spans="1:25" ht="48" x14ac:dyDescent="0.2">
      <c r="A2969" s="1">
        <v>3813</v>
      </c>
      <c r="B2969" s="7" t="s">
        <v>3810</v>
      </c>
      <c r="C2969" s="7" t="s">
        <v>7923</v>
      </c>
      <c r="D2969" s="1">
        <v>2100</v>
      </c>
      <c r="E2969" s="37" t="str">
        <f>VLOOKUP(D2969,'Vlookup Table Bonus Point'!$C$3:$D$26,2,TRUE)</f>
        <v>1000 to 4999</v>
      </c>
      <c r="F2969" s="1">
        <v>2119.9899999999998</v>
      </c>
      <c r="G2969" s="1" t="s">
        <v>8218</v>
      </c>
      <c r="H2969" s="1" t="s">
        <v>8223</v>
      </c>
      <c r="I2969" s="1" t="s">
        <v>8245</v>
      </c>
      <c r="J2969" s="1">
        <v>1465940580</v>
      </c>
      <c r="K2969" s="1">
        <v>1462603021</v>
      </c>
      <c r="L2969" s="1" t="b">
        <v>0</v>
      </c>
      <c r="M2969" s="1">
        <v>27</v>
      </c>
      <c r="N2969" s="1" t="b">
        <v>1</v>
      </c>
      <c r="O2969" s="1" t="s">
        <v>8270</v>
      </c>
      <c r="P2969" s="28">
        <f>F2969/D2969</f>
        <v>1.0095190476190474</v>
      </c>
      <c r="Q2969" s="29">
        <f>IF(M2969&gt;0,F2969/M2969,0)</f>
        <v>78.518148148148143</v>
      </c>
      <c r="R2969" s="9" t="str">
        <f>LEFT(O2969,SEARCH("/",O2969,1)-1)</f>
        <v>theater</v>
      </c>
      <c r="S2969" s="26" t="str">
        <f>RIGHT(O2969,LEN(O2969)-SEARCH("/",O2969,1))</f>
        <v>plays</v>
      </c>
      <c r="T2969" s="27">
        <f>(((K2969/60)/60)/24)+DATE(1970,1,1)</f>
        <v>42497.275706018518</v>
      </c>
      <c r="U2969" s="5" t="str">
        <f>TEXT(T2969,"mmm")</f>
        <v>May</v>
      </c>
      <c r="V2969" s="5" t="str">
        <f>TEXT(T2969,"yyyy")</f>
        <v>2016</v>
      </c>
      <c r="W2969" s="5" t="str">
        <f>TEXT(Y2969,"mmm")</f>
        <v>Jun</v>
      </c>
      <c r="X2969" s="1" t="str">
        <f>TEXT(Y2969,"yyyy")</f>
        <v>2016</v>
      </c>
      <c r="Y2969" s="27">
        <f>(((J2969/60)/60)/24)+DATE(1970,1,1)</f>
        <v>42535.904861111107</v>
      </c>
    </row>
    <row r="2970" spans="1:25" ht="48" x14ac:dyDescent="0.2">
      <c r="A2970" s="1">
        <v>2615</v>
      </c>
      <c r="B2970" s="7" t="s">
        <v>2615</v>
      </c>
      <c r="C2970" s="7" t="s">
        <v>6725</v>
      </c>
      <c r="D2970" s="1">
        <v>2001</v>
      </c>
      <c r="E2970" s="37" t="str">
        <f>VLOOKUP(D2970,'Vlookup Table Bonus Point'!$C$3:$D$26,2,TRUE)</f>
        <v>1000 to 4999</v>
      </c>
      <c r="F2970" s="1">
        <v>3397</v>
      </c>
      <c r="G2970" s="1" t="s">
        <v>8218</v>
      </c>
      <c r="H2970" s="1" t="s">
        <v>8224</v>
      </c>
      <c r="I2970" s="1" t="s">
        <v>8246</v>
      </c>
      <c r="J2970" s="1">
        <v>1462017600</v>
      </c>
      <c r="K2970" s="1">
        <v>1458820564</v>
      </c>
      <c r="L2970" s="1" t="b">
        <v>0</v>
      </c>
      <c r="M2970" s="1">
        <v>72</v>
      </c>
      <c r="N2970" s="1" t="b">
        <v>1</v>
      </c>
      <c r="O2970" s="1" t="s">
        <v>8300</v>
      </c>
      <c r="P2970" s="28">
        <f>F2970/D2970</f>
        <v>1.6976511744127936</v>
      </c>
      <c r="Q2970" s="29">
        <f>IF(M2970&gt;0,F2970/M2970,0)</f>
        <v>47.180555555555557</v>
      </c>
      <c r="R2970" s="9" t="str">
        <f>LEFT(O2970,SEARCH("/",O2970,1)-1)</f>
        <v>technology</v>
      </c>
      <c r="S2970" s="26" t="str">
        <f>RIGHT(O2970,LEN(O2970)-SEARCH("/",O2970,1))</f>
        <v>space exploration</v>
      </c>
      <c r="T2970" s="27">
        <f>(((K2970/60)/60)/24)+DATE(1970,1,1)</f>
        <v>42453.49726851852</v>
      </c>
      <c r="U2970" s="5" t="str">
        <f>TEXT(T2970,"mmm")</f>
        <v>Mar</v>
      </c>
      <c r="V2970" s="5" t="str">
        <f>TEXT(T2970,"yyyy")</f>
        <v>2016</v>
      </c>
      <c r="W2970" s="5" t="str">
        <f>TEXT(Y2970,"mmm")</f>
        <v>Apr</v>
      </c>
      <c r="X2970" s="1" t="str">
        <f>TEXT(Y2970,"yyyy")</f>
        <v>2016</v>
      </c>
      <c r="Y2970" s="27">
        <f>(((J2970/60)/60)/24)+DATE(1970,1,1)</f>
        <v>42490.5</v>
      </c>
    </row>
    <row r="2971" spans="1:25" ht="48" x14ac:dyDescent="0.2">
      <c r="A2971" s="1">
        <v>15</v>
      </c>
      <c r="B2971" s="7" t="s">
        <v>17</v>
      </c>
      <c r="C2971" s="7" t="s">
        <v>4126</v>
      </c>
      <c r="D2971" s="1">
        <v>2000</v>
      </c>
      <c r="E2971" s="37" t="str">
        <f>VLOOKUP(D2971,'Vlookup Table Bonus Point'!$C$3:$D$26,2,TRUE)</f>
        <v>1000 to 4999</v>
      </c>
      <c r="F2971" s="1">
        <v>2132</v>
      </c>
      <c r="G2971" s="1" t="s">
        <v>8218</v>
      </c>
      <c r="H2971" s="1" t="s">
        <v>8226</v>
      </c>
      <c r="I2971" s="1" t="s">
        <v>8248</v>
      </c>
      <c r="J2971" s="1">
        <v>1443384840</v>
      </c>
      <c r="K2971" s="1">
        <v>1441790658</v>
      </c>
      <c r="L2971" s="1" t="b">
        <v>0</v>
      </c>
      <c r="M2971" s="1">
        <v>98</v>
      </c>
      <c r="N2971" s="1" t="b">
        <v>1</v>
      </c>
      <c r="O2971" s="1" t="s">
        <v>8264</v>
      </c>
      <c r="P2971" s="28">
        <f>F2971/D2971</f>
        <v>1.0660000000000001</v>
      </c>
      <c r="Q2971" s="29">
        <f>IF(M2971&gt;0,F2971/M2971,0)</f>
        <v>21.755102040816325</v>
      </c>
      <c r="R2971" s="9" t="str">
        <f>LEFT(O2971,SEARCH("/",O2971,1)-1)</f>
        <v>film &amp; video</v>
      </c>
      <c r="S2971" s="26" t="str">
        <f>RIGHT(O2971,LEN(O2971)-SEARCH("/",O2971,1))</f>
        <v>television</v>
      </c>
      <c r="T2971" s="27">
        <f>(((K2971/60)/60)/24)+DATE(1970,1,1)</f>
        <v>42256.391875000001</v>
      </c>
      <c r="U2971" s="5" t="str">
        <f>TEXT(T2971,"mmm")</f>
        <v>Sep</v>
      </c>
      <c r="V2971" s="5" t="str">
        <f>TEXT(T2971,"yyyy")</f>
        <v>2015</v>
      </c>
      <c r="W2971" s="5" t="str">
        <f>TEXT(Y2971,"mmm")</f>
        <v>Sep</v>
      </c>
      <c r="X2971" s="1" t="str">
        <f>TEXT(Y2971,"yyyy")</f>
        <v>2015</v>
      </c>
      <c r="Y2971" s="27">
        <f>(((J2971/60)/60)/24)+DATE(1970,1,1)</f>
        <v>42274.843055555553</v>
      </c>
    </row>
    <row r="2972" spans="1:25" ht="48" x14ac:dyDescent="0.2">
      <c r="A2972" s="1">
        <v>20</v>
      </c>
      <c r="B2972" s="7" t="s">
        <v>22</v>
      </c>
      <c r="C2972" s="7" t="s">
        <v>4131</v>
      </c>
      <c r="D2972" s="1">
        <v>2000</v>
      </c>
      <c r="E2972" s="37" t="str">
        <f>VLOOKUP(D2972,'Vlookup Table Bonus Point'!$C$3:$D$26,2,TRUE)</f>
        <v>1000 to 4999</v>
      </c>
      <c r="F2972" s="1">
        <v>2004</v>
      </c>
      <c r="G2972" s="1" t="s">
        <v>8218</v>
      </c>
      <c r="H2972" s="1" t="s">
        <v>8223</v>
      </c>
      <c r="I2972" s="1" t="s">
        <v>8245</v>
      </c>
      <c r="J2972" s="1">
        <v>1442167912</v>
      </c>
      <c r="K2972" s="1">
        <v>1436983912</v>
      </c>
      <c r="L2972" s="1" t="b">
        <v>0</v>
      </c>
      <c r="M2972" s="1">
        <v>25</v>
      </c>
      <c r="N2972" s="1" t="b">
        <v>1</v>
      </c>
      <c r="O2972" s="1" t="s">
        <v>8264</v>
      </c>
      <c r="P2972" s="28">
        <f>F2972/D2972</f>
        <v>1.002</v>
      </c>
      <c r="Q2972" s="29">
        <f>IF(M2972&gt;0,F2972/M2972,0)</f>
        <v>80.16</v>
      </c>
      <c r="R2972" s="9" t="str">
        <f>LEFT(O2972,SEARCH("/",O2972,1)-1)</f>
        <v>film &amp; video</v>
      </c>
      <c r="S2972" s="26" t="str">
        <f>RIGHT(O2972,LEN(O2972)-SEARCH("/",O2972,1))</f>
        <v>television</v>
      </c>
      <c r="T2972" s="27">
        <f>(((K2972/60)/60)/24)+DATE(1970,1,1)</f>
        <v>42200.758240740746</v>
      </c>
      <c r="U2972" s="5" t="str">
        <f>TEXT(T2972,"mmm")</f>
        <v>Jul</v>
      </c>
      <c r="V2972" s="5" t="str">
        <f>TEXT(T2972,"yyyy")</f>
        <v>2015</v>
      </c>
      <c r="W2972" s="5" t="str">
        <f>TEXT(Y2972,"mmm")</f>
        <v>Sep</v>
      </c>
      <c r="X2972" s="1" t="str">
        <f>TEXT(Y2972,"yyyy")</f>
        <v>2015</v>
      </c>
      <c r="Y2972" s="27">
        <f>(((J2972/60)/60)/24)+DATE(1970,1,1)</f>
        <v>42260.758240740746</v>
      </c>
    </row>
    <row r="2973" spans="1:25" ht="48" x14ac:dyDescent="0.2">
      <c r="A2973" s="1">
        <v>23</v>
      </c>
      <c r="B2973" s="7" t="s">
        <v>25</v>
      </c>
      <c r="C2973" s="7" t="s">
        <v>4134</v>
      </c>
      <c r="D2973" s="1">
        <v>2000</v>
      </c>
      <c r="E2973" s="37" t="str">
        <f>VLOOKUP(D2973,'Vlookup Table Bonus Point'!$C$3:$D$26,2,TRUE)</f>
        <v>1000 to 4999</v>
      </c>
      <c r="F2973" s="1">
        <v>2370</v>
      </c>
      <c r="G2973" s="1" t="s">
        <v>8218</v>
      </c>
      <c r="H2973" s="1" t="s">
        <v>8223</v>
      </c>
      <c r="I2973" s="1" t="s">
        <v>8245</v>
      </c>
      <c r="J2973" s="1">
        <v>1430407200</v>
      </c>
      <c r="K2973" s="1">
        <v>1428086501</v>
      </c>
      <c r="L2973" s="1" t="b">
        <v>0</v>
      </c>
      <c r="M2973" s="1">
        <v>23</v>
      </c>
      <c r="N2973" s="1" t="b">
        <v>1</v>
      </c>
      <c r="O2973" s="1" t="s">
        <v>8264</v>
      </c>
      <c r="P2973" s="28">
        <f>F2973/D2973</f>
        <v>1.1850000000000001</v>
      </c>
      <c r="Q2973" s="29">
        <f>IF(M2973&gt;0,F2973/M2973,0)</f>
        <v>103.04347826086956</v>
      </c>
      <c r="R2973" s="9" t="str">
        <f>LEFT(O2973,SEARCH("/",O2973,1)-1)</f>
        <v>film &amp; video</v>
      </c>
      <c r="S2973" s="26" t="str">
        <f>RIGHT(O2973,LEN(O2973)-SEARCH("/",O2973,1))</f>
        <v>television</v>
      </c>
      <c r="T2973" s="27">
        <f>(((K2973/60)/60)/24)+DATE(1970,1,1)</f>
        <v>42097.778946759259</v>
      </c>
      <c r="U2973" s="5" t="str">
        <f>TEXT(T2973,"mmm")</f>
        <v>Apr</v>
      </c>
      <c r="V2973" s="5" t="str">
        <f>TEXT(T2973,"yyyy")</f>
        <v>2015</v>
      </c>
      <c r="W2973" s="5" t="str">
        <f>TEXT(Y2973,"mmm")</f>
        <v>Apr</v>
      </c>
      <c r="X2973" s="1" t="str">
        <f>TEXT(Y2973,"yyyy")</f>
        <v>2015</v>
      </c>
      <c r="Y2973" s="27">
        <f>(((J2973/60)/60)/24)+DATE(1970,1,1)</f>
        <v>42124.638888888891</v>
      </c>
    </row>
    <row r="2974" spans="1:25" ht="48" x14ac:dyDescent="0.2">
      <c r="A2974" s="1">
        <v>40</v>
      </c>
      <c r="B2974" s="7" t="s">
        <v>42</v>
      </c>
      <c r="C2974" s="7" t="s">
        <v>4151</v>
      </c>
      <c r="D2974" s="1">
        <v>2000</v>
      </c>
      <c r="E2974" s="37" t="str">
        <f>VLOOKUP(D2974,'Vlookup Table Bonus Point'!$C$3:$D$26,2,TRUE)</f>
        <v>1000 to 4999</v>
      </c>
      <c r="F2974" s="1">
        <v>2027</v>
      </c>
      <c r="G2974" s="1" t="s">
        <v>8218</v>
      </c>
      <c r="H2974" s="1" t="s">
        <v>8223</v>
      </c>
      <c r="I2974" s="1" t="s">
        <v>8245</v>
      </c>
      <c r="J2974" s="1">
        <v>1403150400</v>
      </c>
      <c r="K2974" s="1">
        <v>1401426488</v>
      </c>
      <c r="L2974" s="1" t="b">
        <v>0</v>
      </c>
      <c r="M2974" s="1">
        <v>16</v>
      </c>
      <c r="N2974" s="1" t="b">
        <v>1</v>
      </c>
      <c r="O2974" s="1" t="s">
        <v>8264</v>
      </c>
      <c r="P2974" s="28">
        <f>F2974/D2974</f>
        <v>1.0135000000000001</v>
      </c>
      <c r="Q2974" s="29">
        <f>IF(M2974&gt;0,F2974/M2974,0)</f>
        <v>126.6875</v>
      </c>
      <c r="R2974" s="9" t="str">
        <f>LEFT(O2974,SEARCH("/",O2974,1)-1)</f>
        <v>film &amp; video</v>
      </c>
      <c r="S2974" s="26" t="str">
        <f>RIGHT(O2974,LEN(O2974)-SEARCH("/",O2974,1))</f>
        <v>television</v>
      </c>
      <c r="T2974" s="27">
        <f>(((K2974/60)/60)/24)+DATE(1970,1,1)</f>
        <v>41789.21398148148</v>
      </c>
      <c r="U2974" s="5" t="str">
        <f>TEXT(T2974,"mmm")</f>
        <v>May</v>
      </c>
      <c r="V2974" s="5" t="str">
        <f>TEXT(T2974,"yyyy")</f>
        <v>2014</v>
      </c>
      <c r="W2974" s="5" t="str">
        <f>TEXT(Y2974,"mmm")</f>
        <v>Jun</v>
      </c>
      <c r="X2974" s="1" t="str">
        <f>TEXT(Y2974,"yyyy")</f>
        <v>2014</v>
      </c>
      <c r="Y2974" s="27">
        <f>(((J2974/60)/60)/24)+DATE(1970,1,1)</f>
        <v>41809.166666666664</v>
      </c>
    </row>
    <row r="2975" spans="1:25" ht="48" x14ac:dyDescent="0.2">
      <c r="A2975" s="1">
        <v>41</v>
      </c>
      <c r="B2975" s="7" t="s">
        <v>43</v>
      </c>
      <c r="C2975" s="7" t="s">
        <v>4152</v>
      </c>
      <c r="D2975" s="1">
        <v>2000</v>
      </c>
      <c r="E2975" s="37" t="str">
        <f>VLOOKUP(D2975,'Vlookup Table Bonus Point'!$C$3:$D$26,2,TRUE)</f>
        <v>1000 to 4999</v>
      </c>
      <c r="F2975" s="1">
        <v>2000</v>
      </c>
      <c r="G2975" s="1" t="s">
        <v>8218</v>
      </c>
      <c r="H2975" s="1" t="s">
        <v>8223</v>
      </c>
      <c r="I2975" s="1" t="s">
        <v>8245</v>
      </c>
      <c r="J2975" s="1">
        <v>1412516354</v>
      </c>
      <c r="K2975" s="1">
        <v>1409924354</v>
      </c>
      <c r="L2975" s="1" t="b">
        <v>0</v>
      </c>
      <c r="M2975" s="1">
        <v>19</v>
      </c>
      <c r="N2975" s="1" t="b">
        <v>1</v>
      </c>
      <c r="O2975" s="1" t="s">
        <v>8264</v>
      </c>
      <c r="P2975" s="28">
        <f>F2975/D2975</f>
        <v>1</v>
      </c>
      <c r="Q2975" s="29">
        <f>IF(M2975&gt;0,F2975/M2975,0)</f>
        <v>105.26315789473684</v>
      </c>
      <c r="R2975" s="9" t="str">
        <f>LEFT(O2975,SEARCH("/",O2975,1)-1)</f>
        <v>film &amp; video</v>
      </c>
      <c r="S2975" s="26" t="str">
        <f>RIGHT(O2975,LEN(O2975)-SEARCH("/",O2975,1))</f>
        <v>television</v>
      </c>
      <c r="T2975" s="27">
        <f>(((K2975/60)/60)/24)+DATE(1970,1,1)</f>
        <v>41887.568912037037</v>
      </c>
      <c r="U2975" s="5" t="str">
        <f>TEXT(T2975,"mmm")</f>
        <v>Sep</v>
      </c>
      <c r="V2975" s="5" t="str">
        <f>TEXT(T2975,"yyyy")</f>
        <v>2014</v>
      </c>
      <c r="W2975" s="5" t="str">
        <f>TEXT(Y2975,"mmm")</f>
        <v>Oct</v>
      </c>
      <c r="X2975" s="1" t="str">
        <f>TEXT(Y2975,"yyyy")</f>
        <v>2014</v>
      </c>
      <c r="Y2975" s="27">
        <f>(((J2975/60)/60)/24)+DATE(1970,1,1)</f>
        <v>41917.568912037037</v>
      </c>
    </row>
    <row r="2976" spans="1:25" ht="48" x14ac:dyDescent="0.2">
      <c r="A2976" s="1">
        <v>44</v>
      </c>
      <c r="B2976" s="7" t="s">
        <v>46</v>
      </c>
      <c r="C2976" s="7" t="s">
        <v>4155</v>
      </c>
      <c r="D2976" s="1">
        <v>2000</v>
      </c>
      <c r="E2976" s="37" t="str">
        <f>VLOOKUP(D2976,'Vlookup Table Bonus Point'!$C$3:$D$26,2,TRUE)</f>
        <v>1000 to 4999</v>
      </c>
      <c r="F2976" s="1">
        <v>2000</v>
      </c>
      <c r="G2976" s="1" t="s">
        <v>8218</v>
      </c>
      <c r="H2976" s="1" t="s">
        <v>8223</v>
      </c>
      <c r="I2976" s="1" t="s">
        <v>8245</v>
      </c>
      <c r="J2976" s="1">
        <v>1412648537</v>
      </c>
      <c r="K2976" s="1">
        <v>1408760537</v>
      </c>
      <c r="L2976" s="1" t="b">
        <v>0</v>
      </c>
      <c r="M2976" s="1">
        <v>15</v>
      </c>
      <c r="N2976" s="1" t="b">
        <v>1</v>
      </c>
      <c r="O2976" s="1" t="s">
        <v>8264</v>
      </c>
      <c r="P2976" s="28">
        <f>F2976/D2976</f>
        <v>1</v>
      </c>
      <c r="Q2976" s="29">
        <f>IF(M2976&gt;0,F2976/M2976,0)</f>
        <v>133.33333333333334</v>
      </c>
      <c r="R2976" s="9" t="str">
        <f>LEFT(O2976,SEARCH("/",O2976,1)-1)</f>
        <v>film &amp; video</v>
      </c>
      <c r="S2976" s="26" t="str">
        <f>RIGHT(O2976,LEN(O2976)-SEARCH("/",O2976,1))</f>
        <v>television</v>
      </c>
      <c r="T2976" s="27">
        <f>(((K2976/60)/60)/24)+DATE(1970,1,1)</f>
        <v>41874.098807870374</v>
      </c>
      <c r="U2976" s="5" t="str">
        <f>TEXT(T2976,"mmm")</f>
        <v>Aug</v>
      </c>
      <c r="V2976" s="5" t="str">
        <f>TEXT(T2976,"yyyy")</f>
        <v>2014</v>
      </c>
      <c r="W2976" s="5" t="str">
        <f>TEXT(Y2976,"mmm")</f>
        <v>Oct</v>
      </c>
      <c r="X2976" s="1" t="str">
        <f>TEXT(Y2976,"yyyy")</f>
        <v>2014</v>
      </c>
      <c r="Y2976" s="27">
        <f>(((J2976/60)/60)/24)+DATE(1970,1,1)</f>
        <v>41919.098807870374</v>
      </c>
    </row>
    <row r="2977" spans="1:25" ht="48" x14ac:dyDescent="0.2">
      <c r="A2977" s="1">
        <v>48</v>
      </c>
      <c r="B2977" s="7" t="s">
        <v>50</v>
      </c>
      <c r="C2977" s="7" t="s">
        <v>4159</v>
      </c>
      <c r="D2977" s="1">
        <v>2000</v>
      </c>
      <c r="E2977" s="37" t="str">
        <f>VLOOKUP(D2977,'Vlookup Table Bonus Point'!$C$3:$D$26,2,TRUE)</f>
        <v>1000 to 4999</v>
      </c>
      <c r="F2977" s="1">
        <v>2159</v>
      </c>
      <c r="G2977" s="1" t="s">
        <v>8218</v>
      </c>
      <c r="H2977" s="1" t="s">
        <v>8224</v>
      </c>
      <c r="I2977" s="1" t="s">
        <v>8246</v>
      </c>
      <c r="J2977" s="1">
        <v>1425211200</v>
      </c>
      <c r="K2977" s="1">
        <v>1422534260</v>
      </c>
      <c r="L2977" s="1" t="b">
        <v>0</v>
      </c>
      <c r="M2977" s="1">
        <v>38</v>
      </c>
      <c r="N2977" s="1" t="b">
        <v>1</v>
      </c>
      <c r="O2977" s="1" t="s">
        <v>8264</v>
      </c>
      <c r="P2977" s="28">
        <f>F2977/D2977</f>
        <v>1.0794999999999999</v>
      </c>
      <c r="Q2977" s="29">
        <f>IF(M2977&gt;0,F2977/M2977,0)</f>
        <v>56.815789473684212</v>
      </c>
      <c r="R2977" s="9" t="str">
        <f>LEFT(O2977,SEARCH("/",O2977,1)-1)</f>
        <v>film &amp; video</v>
      </c>
      <c r="S2977" s="26" t="str">
        <f>RIGHT(O2977,LEN(O2977)-SEARCH("/",O2977,1))</f>
        <v>television</v>
      </c>
      <c r="T2977" s="27">
        <f>(((K2977/60)/60)/24)+DATE(1970,1,1)</f>
        <v>42033.516898148147</v>
      </c>
      <c r="U2977" s="5" t="str">
        <f>TEXT(T2977,"mmm")</f>
        <v>Jan</v>
      </c>
      <c r="V2977" s="5" t="str">
        <f>TEXT(T2977,"yyyy")</f>
        <v>2015</v>
      </c>
      <c r="W2977" s="5" t="str">
        <f>TEXT(Y2977,"mmm")</f>
        <v>Mar</v>
      </c>
      <c r="X2977" s="1" t="str">
        <f>TEXT(Y2977,"yyyy")</f>
        <v>2015</v>
      </c>
      <c r="Y2977" s="27">
        <f>(((J2977/60)/60)/24)+DATE(1970,1,1)</f>
        <v>42064.5</v>
      </c>
    </row>
    <row r="2978" spans="1:25" ht="48" x14ac:dyDescent="0.2">
      <c r="A2978" s="1">
        <v>63</v>
      </c>
      <c r="B2978" s="7" t="s">
        <v>65</v>
      </c>
      <c r="C2978" s="7" t="s">
        <v>4174</v>
      </c>
      <c r="D2978" s="1">
        <v>2000</v>
      </c>
      <c r="E2978" s="37" t="str">
        <f>VLOOKUP(D2978,'Vlookup Table Bonus Point'!$C$3:$D$26,2,TRUE)</f>
        <v>1000 to 4999</v>
      </c>
      <c r="F2978" s="1">
        <v>2270.37</v>
      </c>
      <c r="G2978" s="1" t="s">
        <v>8218</v>
      </c>
      <c r="H2978" s="1" t="s">
        <v>8223</v>
      </c>
      <c r="I2978" s="1" t="s">
        <v>8245</v>
      </c>
      <c r="J2978" s="1">
        <v>1388206740</v>
      </c>
      <c r="K2978" s="1">
        <v>1386194013</v>
      </c>
      <c r="L2978" s="1" t="b">
        <v>0</v>
      </c>
      <c r="M2978" s="1">
        <v>64</v>
      </c>
      <c r="N2978" s="1" t="b">
        <v>1</v>
      </c>
      <c r="O2978" s="1" t="s">
        <v>8265</v>
      </c>
      <c r="P2978" s="28">
        <f>F2978/D2978</f>
        <v>1.1351849999999999</v>
      </c>
      <c r="Q2978" s="29">
        <f>IF(M2978&gt;0,F2978/M2978,0)</f>
        <v>35.474531249999998</v>
      </c>
      <c r="R2978" s="9" t="str">
        <f>LEFT(O2978,SEARCH("/",O2978,1)-1)</f>
        <v>film &amp; video</v>
      </c>
      <c r="S2978" s="26" t="str">
        <f>RIGHT(O2978,LEN(O2978)-SEARCH("/",O2978,1))</f>
        <v>shorts</v>
      </c>
      <c r="T2978" s="27">
        <f>(((K2978/60)/60)/24)+DATE(1970,1,1)</f>
        <v>41612.912187499998</v>
      </c>
      <c r="U2978" s="5" t="str">
        <f>TEXT(T2978,"mmm")</f>
        <v>Dec</v>
      </c>
      <c r="V2978" s="5" t="str">
        <f>TEXT(T2978,"yyyy")</f>
        <v>2013</v>
      </c>
      <c r="W2978" s="5" t="str">
        <f>TEXT(Y2978,"mmm")</f>
        <v>Dec</v>
      </c>
      <c r="X2978" s="1" t="str">
        <f>TEXT(Y2978,"yyyy")</f>
        <v>2013</v>
      </c>
      <c r="Y2978" s="27">
        <f>(((J2978/60)/60)/24)+DATE(1970,1,1)</f>
        <v>41636.207638888889</v>
      </c>
    </row>
    <row r="2979" spans="1:25" ht="32" x14ac:dyDescent="0.2">
      <c r="A2979" s="1">
        <v>66</v>
      </c>
      <c r="B2979" s="7" t="s">
        <v>68</v>
      </c>
      <c r="C2979" s="7" t="s">
        <v>4177</v>
      </c>
      <c r="D2979" s="1">
        <v>2000</v>
      </c>
      <c r="E2979" s="37" t="str">
        <f>VLOOKUP(D2979,'Vlookup Table Bonus Point'!$C$3:$D$26,2,TRUE)</f>
        <v>1000 to 4999</v>
      </c>
      <c r="F2979" s="1">
        <v>2372</v>
      </c>
      <c r="G2979" s="1" t="s">
        <v>8218</v>
      </c>
      <c r="H2979" s="1" t="s">
        <v>8223</v>
      </c>
      <c r="I2979" s="1" t="s">
        <v>8245</v>
      </c>
      <c r="J2979" s="1">
        <v>1468873420</v>
      </c>
      <c r="K2979" s="1">
        <v>1466281420</v>
      </c>
      <c r="L2979" s="1" t="b">
        <v>0</v>
      </c>
      <c r="M2979" s="1">
        <v>26</v>
      </c>
      <c r="N2979" s="1" t="b">
        <v>1</v>
      </c>
      <c r="O2979" s="1" t="s">
        <v>8265</v>
      </c>
      <c r="P2979" s="28">
        <f>F2979/D2979</f>
        <v>1.1859999999999999</v>
      </c>
      <c r="Q2979" s="29">
        <f>IF(M2979&gt;0,F2979/M2979,0)</f>
        <v>91.230769230769226</v>
      </c>
      <c r="R2979" s="9" t="str">
        <f>LEFT(O2979,SEARCH("/",O2979,1)-1)</f>
        <v>film &amp; video</v>
      </c>
      <c r="S2979" s="26" t="str">
        <f>RIGHT(O2979,LEN(O2979)-SEARCH("/",O2979,1))</f>
        <v>shorts</v>
      </c>
      <c r="T2979" s="27">
        <f>(((K2979/60)/60)/24)+DATE(1970,1,1)</f>
        <v>42539.849768518514</v>
      </c>
      <c r="U2979" s="5" t="str">
        <f>TEXT(T2979,"mmm")</f>
        <v>Jun</v>
      </c>
      <c r="V2979" s="5" t="str">
        <f>TEXT(T2979,"yyyy")</f>
        <v>2016</v>
      </c>
      <c r="W2979" s="5" t="str">
        <f>TEXT(Y2979,"mmm")</f>
        <v>Jul</v>
      </c>
      <c r="X2979" s="1" t="str">
        <f>TEXT(Y2979,"yyyy")</f>
        <v>2016</v>
      </c>
      <c r="Y2979" s="27">
        <f>(((J2979/60)/60)/24)+DATE(1970,1,1)</f>
        <v>42569.849768518514</v>
      </c>
    </row>
    <row r="2980" spans="1:25" ht="48" x14ac:dyDescent="0.2">
      <c r="A2980" s="1">
        <v>67</v>
      </c>
      <c r="B2980" s="7" t="s">
        <v>69</v>
      </c>
      <c r="C2980" s="7" t="s">
        <v>4178</v>
      </c>
      <c r="D2980" s="1">
        <v>2000</v>
      </c>
      <c r="E2980" s="37" t="str">
        <f>VLOOKUP(D2980,'Vlookup Table Bonus Point'!$C$3:$D$26,2,TRUE)</f>
        <v>1000 to 4999</v>
      </c>
      <c r="F2980" s="1">
        <v>2325</v>
      </c>
      <c r="G2980" s="1" t="s">
        <v>8218</v>
      </c>
      <c r="H2980" s="1" t="s">
        <v>8223</v>
      </c>
      <c r="I2980" s="1" t="s">
        <v>8245</v>
      </c>
      <c r="J2980" s="1">
        <v>1342360804</v>
      </c>
      <c r="K2980" s="1">
        <v>1339768804</v>
      </c>
      <c r="L2980" s="1" t="b">
        <v>0</v>
      </c>
      <c r="M2980" s="1">
        <v>20</v>
      </c>
      <c r="N2980" s="1" t="b">
        <v>1</v>
      </c>
      <c r="O2980" s="1" t="s">
        <v>8265</v>
      </c>
      <c r="P2980" s="28">
        <f>F2980/D2980</f>
        <v>1.1625000000000001</v>
      </c>
      <c r="Q2980" s="29">
        <f>IF(M2980&gt;0,F2980/M2980,0)</f>
        <v>116.25</v>
      </c>
      <c r="R2980" s="9" t="str">
        <f>LEFT(O2980,SEARCH("/",O2980,1)-1)</f>
        <v>film &amp; video</v>
      </c>
      <c r="S2980" s="26" t="str">
        <f>RIGHT(O2980,LEN(O2980)-SEARCH("/",O2980,1))</f>
        <v>shorts</v>
      </c>
      <c r="T2980" s="27">
        <f>(((K2980/60)/60)/24)+DATE(1970,1,1)</f>
        <v>41075.583379629628</v>
      </c>
      <c r="U2980" s="5" t="str">
        <f>TEXT(T2980,"mmm")</f>
        <v>Jun</v>
      </c>
      <c r="V2980" s="5" t="str">
        <f>TEXT(T2980,"yyyy")</f>
        <v>2012</v>
      </c>
      <c r="W2980" s="5" t="str">
        <f>TEXT(Y2980,"mmm")</f>
        <v>Jul</v>
      </c>
      <c r="X2980" s="1" t="str">
        <f>TEXT(Y2980,"yyyy")</f>
        <v>2012</v>
      </c>
      <c r="Y2980" s="27">
        <f>(((J2980/60)/60)/24)+DATE(1970,1,1)</f>
        <v>41105.583379629628</v>
      </c>
    </row>
    <row r="2981" spans="1:25" ht="48" x14ac:dyDescent="0.2">
      <c r="A2981" s="1">
        <v>402</v>
      </c>
      <c r="B2981" s="7" t="s">
        <v>403</v>
      </c>
      <c r="C2981" s="7" t="s">
        <v>4512</v>
      </c>
      <c r="D2981" s="1">
        <v>2000</v>
      </c>
      <c r="E2981" s="37" t="str">
        <f>VLOOKUP(D2981,'Vlookup Table Bonus Point'!$C$3:$D$26,2,TRUE)</f>
        <v>1000 to 4999</v>
      </c>
      <c r="F2981" s="1">
        <v>2833</v>
      </c>
      <c r="G2981" s="1" t="s">
        <v>8218</v>
      </c>
      <c r="H2981" s="1" t="s">
        <v>8223</v>
      </c>
      <c r="I2981" s="1" t="s">
        <v>8245</v>
      </c>
      <c r="J2981" s="1">
        <v>1446731817</v>
      </c>
      <c r="K2981" s="1">
        <v>1444913817</v>
      </c>
      <c r="L2981" s="1" t="b">
        <v>0</v>
      </c>
      <c r="M2981" s="1">
        <v>43</v>
      </c>
      <c r="N2981" s="1" t="b">
        <v>1</v>
      </c>
      <c r="O2981" s="1" t="s">
        <v>8268</v>
      </c>
      <c r="P2981" s="28">
        <f>F2981/D2981</f>
        <v>1.4165000000000001</v>
      </c>
      <c r="Q2981" s="29">
        <f>IF(M2981&gt;0,F2981/M2981,0)</f>
        <v>65.883720930232556</v>
      </c>
      <c r="R2981" s="9" t="str">
        <f>LEFT(O2981,SEARCH("/",O2981,1)-1)</f>
        <v>film &amp; video</v>
      </c>
      <c r="S2981" s="26" t="str">
        <f>RIGHT(O2981,LEN(O2981)-SEARCH("/",O2981,1))</f>
        <v>documentary</v>
      </c>
      <c r="T2981" s="27">
        <f>(((K2981/60)/60)/24)+DATE(1970,1,1)</f>
        <v>42292.539548611108</v>
      </c>
      <c r="U2981" s="5" t="str">
        <f>TEXT(T2981,"mmm")</f>
        <v>Oct</v>
      </c>
      <c r="V2981" s="5" t="str">
        <f>TEXT(T2981,"yyyy")</f>
        <v>2015</v>
      </c>
      <c r="W2981" s="5" t="str">
        <f>TEXT(Y2981,"mmm")</f>
        <v>Nov</v>
      </c>
      <c r="X2981" s="1" t="str">
        <f>TEXT(Y2981,"yyyy")</f>
        <v>2015</v>
      </c>
      <c r="Y2981" s="27">
        <f>(((J2981/60)/60)/24)+DATE(1970,1,1)</f>
        <v>42313.58121527778</v>
      </c>
    </row>
    <row r="2982" spans="1:25" ht="48" x14ac:dyDescent="0.2">
      <c r="A2982" s="1">
        <v>407</v>
      </c>
      <c r="B2982" s="7" t="s">
        <v>408</v>
      </c>
      <c r="C2982" s="7" t="s">
        <v>4517</v>
      </c>
      <c r="D2982" s="1">
        <v>2000</v>
      </c>
      <c r="E2982" s="37" t="str">
        <f>VLOOKUP(D2982,'Vlookup Table Bonus Point'!$C$3:$D$26,2,TRUE)</f>
        <v>1000 to 4999</v>
      </c>
      <c r="F2982" s="1">
        <v>2031</v>
      </c>
      <c r="G2982" s="1" t="s">
        <v>8218</v>
      </c>
      <c r="H2982" s="1" t="s">
        <v>8223</v>
      </c>
      <c r="I2982" s="1" t="s">
        <v>8245</v>
      </c>
      <c r="J2982" s="1">
        <v>1321739650</v>
      </c>
      <c r="K2982" s="1">
        <v>1316552050</v>
      </c>
      <c r="L2982" s="1" t="b">
        <v>0</v>
      </c>
      <c r="M2982" s="1">
        <v>22</v>
      </c>
      <c r="N2982" s="1" t="b">
        <v>1</v>
      </c>
      <c r="O2982" s="1" t="s">
        <v>8268</v>
      </c>
      <c r="P2982" s="28">
        <f>F2982/D2982</f>
        <v>1.0155000000000001</v>
      </c>
      <c r="Q2982" s="29">
        <f>IF(M2982&gt;0,F2982/M2982,0)</f>
        <v>92.318181818181813</v>
      </c>
      <c r="R2982" s="9" t="str">
        <f>LEFT(O2982,SEARCH("/",O2982,1)-1)</f>
        <v>film &amp; video</v>
      </c>
      <c r="S2982" s="26" t="str">
        <f>RIGHT(O2982,LEN(O2982)-SEARCH("/",O2982,1))</f>
        <v>documentary</v>
      </c>
      <c r="T2982" s="27">
        <f>(((K2982/60)/60)/24)+DATE(1970,1,1)</f>
        <v>40806.870949074073</v>
      </c>
      <c r="U2982" s="5" t="str">
        <f>TEXT(T2982,"mmm")</f>
        <v>Sep</v>
      </c>
      <c r="V2982" s="5" t="str">
        <f>TEXT(T2982,"yyyy")</f>
        <v>2011</v>
      </c>
      <c r="W2982" s="5" t="str">
        <f>TEXT(Y2982,"mmm")</f>
        <v>Nov</v>
      </c>
      <c r="X2982" s="1" t="str">
        <f>TEXT(Y2982,"yyyy")</f>
        <v>2011</v>
      </c>
      <c r="Y2982" s="27">
        <f>(((J2982/60)/60)/24)+DATE(1970,1,1)</f>
        <v>40866.912615740745</v>
      </c>
    </row>
    <row r="2983" spans="1:25" ht="48" x14ac:dyDescent="0.2">
      <c r="A2983" s="1">
        <v>449</v>
      </c>
      <c r="B2983" s="7" t="s">
        <v>450</v>
      </c>
      <c r="C2983" s="7" t="s">
        <v>4559</v>
      </c>
      <c r="D2983" s="1">
        <v>2000</v>
      </c>
      <c r="E2983" s="37" t="str">
        <f>VLOOKUP(D2983,'Vlookup Table Bonus Point'!$C$3:$D$26,2,TRUE)</f>
        <v>1000 to 4999</v>
      </c>
      <c r="F2983" s="1">
        <v>45</v>
      </c>
      <c r="G2983" s="1" t="s">
        <v>8220</v>
      </c>
      <c r="H2983" s="1" t="s">
        <v>8224</v>
      </c>
      <c r="I2983" s="1" t="s">
        <v>8246</v>
      </c>
      <c r="J2983" s="1">
        <v>1382017085</v>
      </c>
      <c r="K2983" s="1">
        <v>1379425085</v>
      </c>
      <c r="L2983" s="1" t="b">
        <v>0</v>
      </c>
      <c r="M2983" s="1">
        <v>5</v>
      </c>
      <c r="N2983" s="1" t="b">
        <v>0</v>
      </c>
      <c r="O2983" s="1" t="s">
        <v>8269</v>
      </c>
      <c r="P2983" s="28">
        <f>F2983/D2983</f>
        <v>2.2499999999999999E-2</v>
      </c>
      <c r="Q2983" s="29">
        <f>IF(M2983&gt;0,F2983/M2983,0)</f>
        <v>9</v>
      </c>
      <c r="R2983" s="9" t="str">
        <f>LEFT(O2983,SEARCH("/",O2983,1)-1)</f>
        <v>film &amp; video</v>
      </c>
      <c r="S2983" s="26" t="str">
        <f>RIGHT(O2983,LEN(O2983)-SEARCH("/",O2983,1))</f>
        <v>animation</v>
      </c>
      <c r="T2983" s="27">
        <f>(((K2983/60)/60)/24)+DATE(1970,1,1)</f>
        <v>41534.568113425928</v>
      </c>
      <c r="U2983" s="5" t="str">
        <f>TEXT(T2983,"mmm")</f>
        <v>Sep</v>
      </c>
      <c r="V2983" s="5" t="str">
        <f>TEXT(T2983,"yyyy")</f>
        <v>2013</v>
      </c>
      <c r="W2983" s="5" t="str">
        <f>TEXT(Y2983,"mmm")</f>
        <v>Oct</v>
      </c>
      <c r="X2983" s="1" t="str">
        <f>TEXT(Y2983,"yyyy")</f>
        <v>2013</v>
      </c>
      <c r="Y2983" s="27">
        <f>(((J2983/60)/60)/24)+DATE(1970,1,1)</f>
        <v>41564.568113425928</v>
      </c>
    </row>
    <row r="2984" spans="1:25" ht="48" x14ac:dyDescent="0.2">
      <c r="A2984" s="1">
        <v>475</v>
      </c>
      <c r="B2984" s="7" t="s">
        <v>476</v>
      </c>
      <c r="C2984" s="7" t="s">
        <v>4585</v>
      </c>
      <c r="D2984" s="1">
        <v>2000</v>
      </c>
      <c r="E2984" s="37" t="str">
        <f>VLOOKUP(D2984,'Vlookup Table Bonus Point'!$C$3:$D$26,2,TRUE)</f>
        <v>1000 to 4999</v>
      </c>
      <c r="F2984" s="1">
        <v>0</v>
      </c>
      <c r="G2984" s="1" t="s">
        <v>8220</v>
      </c>
      <c r="H2984" s="1" t="s">
        <v>8223</v>
      </c>
      <c r="I2984" s="1" t="s">
        <v>8245</v>
      </c>
      <c r="J2984" s="1">
        <v>1430877843</v>
      </c>
      <c r="K2984" s="1">
        <v>1428285843</v>
      </c>
      <c r="L2984" s="1" t="b">
        <v>0</v>
      </c>
      <c r="M2984" s="1">
        <v>0</v>
      </c>
      <c r="N2984" s="1" t="b">
        <v>0</v>
      </c>
      <c r="O2984" s="1" t="s">
        <v>8269</v>
      </c>
      <c r="P2984" s="28">
        <f>F2984/D2984</f>
        <v>0</v>
      </c>
      <c r="Q2984" s="29">
        <f>IF(M2984&gt;0,F2984/M2984,0)</f>
        <v>0</v>
      </c>
      <c r="R2984" s="9" t="str">
        <f>LEFT(O2984,SEARCH("/",O2984,1)-1)</f>
        <v>film &amp; video</v>
      </c>
      <c r="S2984" s="26" t="str">
        <f>RIGHT(O2984,LEN(O2984)-SEARCH("/",O2984,1))</f>
        <v>animation</v>
      </c>
      <c r="T2984" s="27">
        <f>(((K2984/60)/60)/24)+DATE(1970,1,1)</f>
        <v>42100.086145833338</v>
      </c>
      <c r="U2984" s="5" t="str">
        <f>TEXT(T2984,"mmm")</f>
        <v>Apr</v>
      </c>
      <c r="V2984" s="5" t="str">
        <f>TEXT(T2984,"yyyy")</f>
        <v>2015</v>
      </c>
      <c r="W2984" s="5" t="str">
        <f>TEXT(Y2984,"mmm")</f>
        <v>May</v>
      </c>
      <c r="X2984" s="1" t="str">
        <f>TEXT(Y2984,"yyyy")</f>
        <v>2015</v>
      </c>
      <c r="Y2984" s="27">
        <f>(((J2984/60)/60)/24)+DATE(1970,1,1)</f>
        <v>42130.086145833338</v>
      </c>
    </row>
    <row r="2985" spans="1:25" ht="48" x14ac:dyDescent="0.2">
      <c r="A2985" s="1">
        <v>533</v>
      </c>
      <c r="B2985" s="7" t="s">
        <v>534</v>
      </c>
      <c r="C2985" s="7" t="s">
        <v>4643</v>
      </c>
      <c r="D2985" s="1">
        <v>2000</v>
      </c>
      <c r="E2985" s="37" t="str">
        <f>VLOOKUP(D2985,'Vlookup Table Bonus Point'!$C$3:$D$26,2,TRUE)</f>
        <v>1000 to 4999</v>
      </c>
      <c r="F2985" s="1">
        <v>2004</v>
      </c>
      <c r="G2985" s="1" t="s">
        <v>8218</v>
      </c>
      <c r="H2985" s="1" t="s">
        <v>8224</v>
      </c>
      <c r="I2985" s="1" t="s">
        <v>8246</v>
      </c>
      <c r="J2985" s="1">
        <v>1463394365</v>
      </c>
      <c r="K2985" s="1">
        <v>1461320765</v>
      </c>
      <c r="L2985" s="1" t="b">
        <v>0</v>
      </c>
      <c r="M2985" s="1">
        <v>17</v>
      </c>
      <c r="N2985" s="1" t="b">
        <v>1</v>
      </c>
      <c r="O2985" s="1" t="s">
        <v>8270</v>
      </c>
      <c r="P2985" s="28">
        <f>F2985/D2985</f>
        <v>1.002</v>
      </c>
      <c r="Q2985" s="29">
        <f>IF(M2985&gt;0,F2985/M2985,0)</f>
        <v>117.88235294117646</v>
      </c>
      <c r="R2985" s="9" t="str">
        <f>LEFT(O2985,SEARCH("/",O2985,1)-1)</f>
        <v>theater</v>
      </c>
      <c r="S2985" s="26" t="str">
        <f>RIGHT(O2985,LEN(O2985)-SEARCH("/",O2985,1))</f>
        <v>plays</v>
      </c>
      <c r="T2985" s="27">
        <f>(((K2985/60)/60)/24)+DATE(1970,1,1)</f>
        <v>42482.43478009259</v>
      </c>
      <c r="U2985" s="5" t="str">
        <f>TEXT(T2985,"mmm")</f>
        <v>Apr</v>
      </c>
      <c r="V2985" s="5" t="str">
        <f>TEXT(T2985,"yyyy")</f>
        <v>2016</v>
      </c>
      <c r="W2985" s="5" t="str">
        <f>TEXT(Y2985,"mmm")</f>
        <v>May</v>
      </c>
      <c r="X2985" s="1" t="str">
        <f>TEXT(Y2985,"yyyy")</f>
        <v>2016</v>
      </c>
      <c r="Y2985" s="27">
        <f>(((J2985/60)/60)/24)+DATE(1970,1,1)</f>
        <v>42506.43478009259</v>
      </c>
    </row>
    <row r="2986" spans="1:25" ht="32" x14ac:dyDescent="0.2">
      <c r="A2986" s="1">
        <v>535</v>
      </c>
      <c r="B2986" s="7" t="s">
        <v>536</v>
      </c>
      <c r="C2986" s="7" t="s">
        <v>4645</v>
      </c>
      <c r="D2986" s="1">
        <v>2000</v>
      </c>
      <c r="E2986" s="37" t="str">
        <f>VLOOKUP(D2986,'Vlookup Table Bonus Point'!$C$3:$D$26,2,TRUE)</f>
        <v>1000 to 4999</v>
      </c>
      <c r="F2986" s="1">
        <v>2050</v>
      </c>
      <c r="G2986" s="1" t="s">
        <v>8218</v>
      </c>
      <c r="H2986" s="1" t="s">
        <v>8224</v>
      </c>
      <c r="I2986" s="1" t="s">
        <v>8246</v>
      </c>
      <c r="J2986" s="1">
        <v>1483707905</v>
      </c>
      <c r="K2986" s="1">
        <v>1481115905</v>
      </c>
      <c r="L2986" s="1" t="b">
        <v>0</v>
      </c>
      <c r="M2986" s="1">
        <v>59</v>
      </c>
      <c r="N2986" s="1" t="b">
        <v>1</v>
      </c>
      <c r="O2986" s="1" t="s">
        <v>8270</v>
      </c>
      <c r="P2986" s="28">
        <f>F2986/D2986</f>
        <v>1.0249999999999999</v>
      </c>
      <c r="Q2986" s="29">
        <f>IF(M2986&gt;0,F2986/M2986,0)</f>
        <v>34.745762711864408</v>
      </c>
      <c r="R2986" s="9" t="str">
        <f>LEFT(O2986,SEARCH("/",O2986,1)-1)</f>
        <v>theater</v>
      </c>
      <c r="S2986" s="26" t="str">
        <f>RIGHT(O2986,LEN(O2986)-SEARCH("/",O2986,1))</f>
        <v>plays</v>
      </c>
      <c r="T2986" s="27">
        <f>(((K2986/60)/60)/24)+DATE(1970,1,1)</f>
        <v>42711.545196759253</v>
      </c>
      <c r="U2986" s="5" t="str">
        <f>TEXT(T2986,"mmm")</f>
        <v>Dec</v>
      </c>
      <c r="V2986" s="5" t="str">
        <f>TEXT(T2986,"yyyy")</f>
        <v>2016</v>
      </c>
      <c r="W2986" s="5" t="str">
        <f>TEXT(Y2986,"mmm")</f>
        <v>Jan</v>
      </c>
      <c r="X2986" s="1" t="str">
        <f>TEXT(Y2986,"yyyy")</f>
        <v>2017</v>
      </c>
      <c r="Y2986" s="27">
        <f>(((J2986/60)/60)/24)+DATE(1970,1,1)</f>
        <v>42741.545196759253</v>
      </c>
    </row>
    <row r="2987" spans="1:25" ht="48" x14ac:dyDescent="0.2">
      <c r="A2987" s="1">
        <v>537</v>
      </c>
      <c r="B2987" s="7" t="s">
        <v>538</v>
      </c>
      <c r="C2987" s="7" t="s">
        <v>4647</v>
      </c>
      <c r="D2987" s="1">
        <v>2000</v>
      </c>
      <c r="E2987" s="37" t="str">
        <f>VLOOKUP(D2987,'Vlookup Table Bonus Point'!$C$3:$D$26,2,TRUE)</f>
        <v>1000 to 4999</v>
      </c>
      <c r="F2987" s="1">
        <v>2410</v>
      </c>
      <c r="G2987" s="1" t="s">
        <v>8218</v>
      </c>
      <c r="H2987" s="1" t="s">
        <v>8223</v>
      </c>
      <c r="I2987" s="1" t="s">
        <v>8245</v>
      </c>
      <c r="J2987" s="1">
        <v>1446665191</v>
      </c>
      <c r="K2987" s="1">
        <v>1444069591</v>
      </c>
      <c r="L2987" s="1" t="b">
        <v>0</v>
      </c>
      <c r="M2987" s="1">
        <v>59</v>
      </c>
      <c r="N2987" s="1" t="b">
        <v>1</v>
      </c>
      <c r="O2987" s="1" t="s">
        <v>8270</v>
      </c>
      <c r="P2987" s="28">
        <f>F2987/D2987</f>
        <v>1.2050000000000001</v>
      </c>
      <c r="Q2987" s="29">
        <f>IF(M2987&gt;0,F2987/M2987,0)</f>
        <v>40.847457627118644</v>
      </c>
      <c r="R2987" s="9" t="str">
        <f>LEFT(O2987,SEARCH("/",O2987,1)-1)</f>
        <v>theater</v>
      </c>
      <c r="S2987" s="26" t="str">
        <f>RIGHT(O2987,LEN(O2987)-SEARCH("/",O2987,1))</f>
        <v>plays</v>
      </c>
      <c r="T2987" s="27">
        <f>(((K2987/60)/60)/24)+DATE(1970,1,1)</f>
        <v>42282.768414351856</v>
      </c>
      <c r="U2987" s="5" t="str">
        <f>TEXT(T2987,"mmm")</f>
        <v>Oct</v>
      </c>
      <c r="V2987" s="5" t="str">
        <f>TEXT(T2987,"yyyy")</f>
        <v>2015</v>
      </c>
      <c r="W2987" s="5" t="str">
        <f>TEXT(Y2987,"mmm")</f>
        <v>Nov</v>
      </c>
      <c r="X2987" s="1" t="str">
        <f>TEXT(Y2987,"yyyy")</f>
        <v>2015</v>
      </c>
      <c r="Y2987" s="27">
        <f>(((J2987/60)/60)/24)+DATE(1970,1,1)</f>
        <v>42312.810081018513</v>
      </c>
    </row>
    <row r="2988" spans="1:25" ht="48" x14ac:dyDescent="0.2">
      <c r="A2988" s="1">
        <v>617</v>
      </c>
      <c r="B2988" s="7" t="s">
        <v>618</v>
      </c>
      <c r="C2988" s="7" t="s">
        <v>4727</v>
      </c>
      <c r="D2988" s="1">
        <v>2000</v>
      </c>
      <c r="E2988" s="37" t="str">
        <f>VLOOKUP(D2988,'Vlookup Table Bonus Point'!$C$3:$D$26,2,TRUE)</f>
        <v>1000 to 4999</v>
      </c>
      <c r="F2988" s="1">
        <v>60</v>
      </c>
      <c r="G2988" s="1" t="s">
        <v>8219</v>
      </c>
      <c r="H2988" s="1" t="s">
        <v>8224</v>
      </c>
      <c r="I2988" s="1" t="s">
        <v>8246</v>
      </c>
      <c r="J2988" s="1">
        <v>1431072843</v>
      </c>
      <c r="K2988" s="1">
        <v>1427184843</v>
      </c>
      <c r="L2988" s="1" t="b">
        <v>0</v>
      </c>
      <c r="M2988" s="1">
        <v>3</v>
      </c>
      <c r="N2988" s="1" t="b">
        <v>0</v>
      </c>
      <c r="O2988" s="1" t="s">
        <v>8271</v>
      </c>
      <c r="P2988" s="28">
        <f>F2988/D2988</f>
        <v>0.03</v>
      </c>
      <c r="Q2988" s="29">
        <f>IF(M2988&gt;0,F2988/M2988,0)</f>
        <v>20</v>
      </c>
      <c r="R2988" s="9" t="str">
        <f>LEFT(O2988,SEARCH("/",O2988,1)-1)</f>
        <v>technology</v>
      </c>
      <c r="S2988" s="26" t="str">
        <f>RIGHT(O2988,LEN(O2988)-SEARCH("/",O2988,1))</f>
        <v>web</v>
      </c>
      <c r="T2988" s="27">
        <f>(((K2988/60)/60)/24)+DATE(1970,1,1)</f>
        <v>42087.343090277776</v>
      </c>
      <c r="U2988" s="5" t="str">
        <f>TEXT(T2988,"mmm")</f>
        <v>Mar</v>
      </c>
      <c r="V2988" s="5" t="str">
        <f>TEXT(T2988,"yyyy")</f>
        <v>2015</v>
      </c>
      <c r="W2988" s="5" t="str">
        <f>TEXT(Y2988,"mmm")</f>
        <v>May</v>
      </c>
      <c r="X2988" s="1" t="str">
        <f>TEXT(Y2988,"yyyy")</f>
        <v>2015</v>
      </c>
      <c r="Y2988" s="27">
        <f>(((J2988/60)/60)/24)+DATE(1970,1,1)</f>
        <v>42132.343090277776</v>
      </c>
    </row>
    <row r="2989" spans="1:25" ht="32" x14ac:dyDescent="0.2">
      <c r="A2989" s="1">
        <v>636</v>
      </c>
      <c r="B2989" s="7" t="s">
        <v>637</v>
      </c>
      <c r="C2989" s="7" t="s">
        <v>4746</v>
      </c>
      <c r="D2989" s="1">
        <v>2000</v>
      </c>
      <c r="E2989" s="37" t="str">
        <f>VLOOKUP(D2989,'Vlookup Table Bonus Point'!$C$3:$D$26,2,TRUE)</f>
        <v>1000 to 4999</v>
      </c>
      <c r="F2989" s="1">
        <v>4</v>
      </c>
      <c r="G2989" s="1" t="s">
        <v>8219</v>
      </c>
      <c r="H2989" s="1" t="s">
        <v>8224</v>
      </c>
      <c r="I2989" s="1" t="s">
        <v>8246</v>
      </c>
      <c r="J2989" s="1">
        <v>1433587620</v>
      </c>
      <c r="K2989" s="1">
        <v>1430996150</v>
      </c>
      <c r="L2989" s="1" t="b">
        <v>0</v>
      </c>
      <c r="M2989" s="1">
        <v>1</v>
      </c>
      <c r="N2989" s="1" t="b">
        <v>0</v>
      </c>
      <c r="O2989" s="1" t="s">
        <v>8271</v>
      </c>
      <c r="P2989" s="28">
        <f>F2989/D2989</f>
        <v>2E-3</v>
      </c>
      <c r="Q2989" s="29">
        <f>IF(M2989&gt;0,F2989/M2989,0)</f>
        <v>4</v>
      </c>
      <c r="R2989" s="9" t="str">
        <f>LEFT(O2989,SEARCH("/",O2989,1)-1)</f>
        <v>technology</v>
      </c>
      <c r="S2989" s="26" t="str">
        <f>RIGHT(O2989,LEN(O2989)-SEARCH("/",O2989,1))</f>
        <v>web</v>
      </c>
      <c r="T2989" s="27">
        <f>(((K2989/60)/60)/24)+DATE(1970,1,1)</f>
        <v>42131.455439814818</v>
      </c>
      <c r="U2989" s="5" t="str">
        <f>TEXT(T2989,"mmm")</f>
        <v>May</v>
      </c>
      <c r="V2989" s="5" t="str">
        <f>TEXT(T2989,"yyyy")</f>
        <v>2015</v>
      </c>
      <c r="W2989" s="5" t="str">
        <f>TEXT(Y2989,"mmm")</f>
        <v>Jun</v>
      </c>
      <c r="X2989" s="1" t="str">
        <f>TEXT(Y2989,"yyyy")</f>
        <v>2015</v>
      </c>
      <c r="Y2989" s="27">
        <f>(((J2989/60)/60)/24)+DATE(1970,1,1)</f>
        <v>42161.44930555555</v>
      </c>
    </row>
    <row r="2990" spans="1:25" ht="32" x14ac:dyDescent="0.2">
      <c r="A2990" s="1">
        <v>645</v>
      </c>
      <c r="B2990" s="7" t="s">
        <v>646</v>
      </c>
      <c r="C2990" s="7" t="s">
        <v>4755</v>
      </c>
      <c r="D2990" s="1">
        <v>2000</v>
      </c>
      <c r="E2990" s="37" t="str">
        <f>VLOOKUP(D2990,'Vlookup Table Bonus Point'!$C$3:$D$26,2,TRUE)</f>
        <v>1000 to 4999</v>
      </c>
      <c r="F2990" s="1">
        <v>5574</v>
      </c>
      <c r="G2990" s="1" t="s">
        <v>8218</v>
      </c>
      <c r="H2990" s="1" t="s">
        <v>8223</v>
      </c>
      <c r="I2990" s="1" t="s">
        <v>8245</v>
      </c>
      <c r="J2990" s="1">
        <v>1470962274</v>
      </c>
      <c r="K2990" s="1">
        <v>1468370274</v>
      </c>
      <c r="L2990" s="1" t="b">
        <v>0</v>
      </c>
      <c r="M2990" s="1">
        <v>237</v>
      </c>
      <c r="N2990" s="1" t="b">
        <v>1</v>
      </c>
      <c r="O2990" s="1" t="s">
        <v>8272</v>
      </c>
      <c r="P2990" s="28">
        <f>F2990/D2990</f>
        <v>2.7869999999999999</v>
      </c>
      <c r="Q2990" s="29">
        <f>IF(M2990&gt;0,F2990/M2990,0)</f>
        <v>23.518987341772153</v>
      </c>
      <c r="R2990" s="9" t="str">
        <f>LEFT(O2990,SEARCH("/",O2990,1)-1)</f>
        <v>technology</v>
      </c>
      <c r="S2990" s="26" t="str">
        <f>RIGHT(O2990,LEN(O2990)-SEARCH("/",O2990,1))</f>
        <v>wearables</v>
      </c>
      <c r="T2990" s="27">
        <f>(((K2990/60)/60)/24)+DATE(1970,1,1)</f>
        <v>42564.026319444441</v>
      </c>
      <c r="U2990" s="5" t="str">
        <f>TEXT(T2990,"mmm")</f>
        <v>Jul</v>
      </c>
      <c r="V2990" s="5" t="str">
        <f>TEXT(T2990,"yyyy")</f>
        <v>2016</v>
      </c>
      <c r="W2990" s="5" t="str">
        <f>TEXT(Y2990,"mmm")</f>
        <v>Aug</v>
      </c>
      <c r="X2990" s="1" t="str">
        <f>TEXT(Y2990,"yyyy")</f>
        <v>2016</v>
      </c>
      <c r="Y2990" s="27">
        <f>(((J2990/60)/60)/24)+DATE(1970,1,1)</f>
        <v>42594.026319444441</v>
      </c>
    </row>
    <row r="2991" spans="1:25" ht="48" x14ac:dyDescent="0.2">
      <c r="A2991" s="1">
        <v>647</v>
      </c>
      <c r="B2991" s="7" t="s">
        <v>648</v>
      </c>
      <c r="C2991" s="7" t="s">
        <v>4757</v>
      </c>
      <c r="D2991" s="1">
        <v>2000</v>
      </c>
      <c r="E2991" s="37" t="str">
        <f>VLOOKUP(D2991,'Vlookup Table Bonus Point'!$C$3:$D$26,2,TRUE)</f>
        <v>1000 to 4999</v>
      </c>
      <c r="F2991" s="1">
        <v>2141</v>
      </c>
      <c r="G2991" s="1" t="s">
        <v>8218</v>
      </c>
      <c r="H2991" s="1" t="s">
        <v>8228</v>
      </c>
      <c r="I2991" s="1" t="s">
        <v>8250</v>
      </c>
      <c r="J2991" s="1">
        <v>1458235549</v>
      </c>
      <c r="K2991" s="1">
        <v>1455647149</v>
      </c>
      <c r="L2991" s="1" t="b">
        <v>0</v>
      </c>
      <c r="M2991" s="1">
        <v>17</v>
      </c>
      <c r="N2991" s="1" t="b">
        <v>1</v>
      </c>
      <c r="O2991" s="1" t="s">
        <v>8272</v>
      </c>
      <c r="P2991" s="28">
        <f>F2991/D2991</f>
        <v>1.0705</v>
      </c>
      <c r="Q2991" s="29">
        <f>IF(M2991&gt;0,F2991/M2991,0)</f>
        <v>125.94117647058823</v>
      </c>
      <c r="R2991" s="9" t="str">
        <f>LEFT(O2991,SEARCH("/",O2991,1)-1)</f>
        <v>technology</v>
      </c>
      <c r="S2991" s="26" t="str">
        <f>RIGHT(O2991,LEN(O2991)-SEARCH("/",O2991,1))</f>
        <v>wearables</v>
      </c>
      <c r="T2991" s="27">
        <f>(((K2991/60)/60)/24)+DATE(1970,1,1)</f>
        <v>42416.767928240741</v>
      </c>
      <c r="U2991" s="5" t="str">
        <f>TEXT(T2991,"mmm")</f>
        <v>Feb</v>
      </c>
      <c r="V2991" s="5" t="str">
        <f>TEXT(T2991,"yyyy")</f>
        <v>2016</v>
      </c>
      <c r="W2991" s="5" t="str">
        <f>TEXT(Y2991,"mmm")</f>
        <v>Mar</v>
      </c>
      <c r="X2991" s="1" t="str">
        <f>TEXT(Y2991,"yyyy")</f>
        <v>2016</v>
      </c>
      <c r="Y2991" s="27">
        <f>(((J2991/60)/60)/24)+DATE(1970,1,1)</f>
        <v>42446.726261574076</v>
      </c>
    </row>
    <row r="2992" spans="1:25" ht="48" x14ac:dyDescent="0.2">
      <c r="A2992" s="1">
        <v>685</v>
      </c>
      <c r="B2992" s="7" t="s">
        <v>686</v>
      </c>
      <c r="C2992" s="7" t="s">
        <v>4795</v>
      </c>
      <c r="D2992" s="1">
        <v>2000</v>
      </c>
      <c r="E2992" s="37" t="str">
        <f>VLOOKUP(D2992,'Vlookup Table Bonus Point'!$C$3:$D$26,2,TRUE)</f>
        <v>1000 to 4999</v>
      </c>
      <c r="F2992" s="1">
        <v>553</v>
      </c>
      <c r="G2992" s="1" t="s">
        <v>8220</v>
      </c>
      <c r="H2992" s="1" t="s">
        <v>8223</v>
      </c>
      <c r="I2992" s="1" t="s">
        <v>8245</v>
      </c>
      <c r="J2992" s="1">
        <v>1421095672</v>
      </c>
      <c r="K2992" s="1">
        <v>1417207672</v>
      </c>
      <c r="L2992" s="1" t="b">
        <v>0</v>
      </c>
      <c r="M2992" s="1">
        <v>10</v>
      </c>
      <c r="N2992" s="1" t="b">
        <v>0</v>
      </c>
      <c r="O2992" s="1" t="s">
        <v>8272</v>
      </c>
      <c r="P2992" s="28">
        <f>F2992/D2992</f>
        <v>0.27650000000000002</v>
      </c>
      <c r="Q2992" s="29">
        <f>IF(M2992&gt;0,F2992/M2992,0)</f>
        <v>55.3</v>
      </c>
      <c r="R2992" s="9" t="str">
        <f>LEFT(O2992,SEARCH("/",O2992,1)-1)</f>
        <v>technology</v>
      </c>
      <c r="S2992" s="26" t="str">
        <f>RIGHT(O2992,LEN(O2992)-SEARCH("/",O2992,1))</f>
        <v>wearables</v>
      </c>
      <c r="T2992" s="27">
        <f>(((K2992/60)/60)/24)+DATE(1970,1,1)</f>
        <v>41971.866574074069</v>
      </c>
      <c r="U2992" s="5" t="str">
        <f>TEXT(T2992,"mmm")</f>
        <v>Nov</v>
      </c>
      <c r="V2992" s="5" t="str">
        <f>TEXT(T2992,"yyyy")</f>
        <v>2014</v>
      </c>
      <c r="W2992" s="5" t="str">
        <f>TEXT(Y2992,"mmm")</f>
        <v>Jan</v>
      </c>
      <c r="X2992" s="1" t="str">
        <f>TEXT(Y2992,"yyyy")</f>
        <v>2015</v>
      </c>
      <c r="Y2992" s="27">
        <f>(((J2992/60)/60)/24)+DATE(1970,1,1)</f>
        <v>42016.866574074069</v>
      </c>
    </row>
    <row r="2993" spans="1:25" ht="48" x14ac:dyDescent="0.2">
      <c r="A2993" s="1">
        <v>748</v>
      </c>
      <c r="B2993" s="7" t="s">
        <v>749</v>
      </c>
      <c r="C2993" s="7" t="s">
        <v>4858</v>
      </c>
      <c r="D2993" s="1">
        <v>2000</v>
      </c>
      <c r="E2993" s="37" t="str">
        <f>VLOOKUP(D2993,'Vlookup Table Bonus Point'!$C$3:$D$26,2,TRUE)</f>
        <v>1000 to 4999</v>
      </c>
      <c r="F2993" s="1">
        <v>2005</v>
      </c>
      <c r="G2993" s="1" t="s">
        <v>8218</v>
      </c>
      <c r="H2993" s="1" t="s">
        <v>8223</v>
      </c>
      <c r="I2993" s="1" t="s">
        <v>8245</v>
      </c>
      <c r="J2993" s="1">
        <v>1407701966</v>
      </c>
      <c r="K2993" s="1">
        <v>1405109966</v>
      </c>
      <c r="L2993" s="1" t="b">
        <v>0</v>
      </c>
      <c r="M2993" s="1">
        <v>44</v>
      </c>
      <c r="N2993" s="1" t="b">
        <v>1</v>
      </c>
      <c r="O2993" s="1" t="s">
        <v>8273</v>
      </c>
      <c r="P2993" s="28">
        <f>F2993/D2993</f>
        <v>1.0024999999999999</v>
      </c>
      <c r="Q2993" s="29">
        <f>IF(M2993&gt;0,F2993/M2993,0)</f>
        <v>45.56818181818182</v>
      </c>
      <c r="R2993" s="9" t="str">
        <f>LEFT(O2993,SEARCH("/",O2993,1)-1)</f>
        <v>publishing</v>
      </c>
      <c r="S2993" s="26" t="str">
        <f>RIGHT(O2993,LEN(O2993)-SEARCH("/",O2993,1))</f>
        <v>nonfiction</v>
      </c>
      <c r="T2993" s="27">
        <f>(((K2993/60)/60)/24)+DATE(1970,1,1)</f>
        <v>41831.846828703703</v>
      </c>
      <c r="U2993" s="5" t="str">
        <f>TEXT(T2993,"mmm")</f>
        <v>Jul</v>
      </c>
      <c r="V2993" s="5" t="str">
        <f>TEXT(T2993,"yyyy")</f>
        <v>2014</v>
      </c>
      <c r="W2993" s="5" t="str">
        <f>TEXT(Y2993,"mmm")</f>
        <v>Aug</v>
      </c>
      <c r="X2993" s="1" t="str">
        <f>TEXT(Y2993,"yyyy")</f>
        <v>2014</v>
      </c>
      <c r="Y2993" s="27">
        <f>(((J2993/60)/60)/24)+DATE(1970,1,1)</f>
        <v>41861.846828703703</v>
      </c>
    </row>
    <row r="2994" spans="1:25" ht="48" x14ac:dyDescent="0.2">
      <c r="A2994" s="1">
        <v>754</v>
      </c>
      <c r="B2994" s="7" t="s">
        <v>755</v>
      </c>
      <c r="C2994" s="7" t="s">
        <v>4864</v>
      </c>
      <c r="D2994" s="1">
        <v>2000</v>
      </c>
      <c r="E2994" s="37" t="str">
        <f>VLOOKUP(D2994,'Vlookup Table Bonus Point'!$C$3:$D$26,2,TRUE)</f>
        <v>1000 to 4999</v>
      </c>
      <c r="F2994" s="1">
        <v>2075</v>
      </c>
      <c r="G2994" s="1" t="s">
        <v>8218</v>
      </c>
      <c r="H2994" s="1" t="s">
        <v>8223</v>
      </c>
      <c r="I2994" s="1" t="s">
        <v>8245</v>
      </c>
      <c r="J2994" s="1">
        <v>1357408721</v>
      </c>
      <c r="K2994" s="1">
        <v>1354816721</v>
      </c>
      <c r="L2994" s="1" t="b">
        <v>0</v>
      </c>
      <c r="M2994" s="1">
        <v>49</v>
      </c>
      <c r="N2994" s="1" t="b">
        <v>1</v>
      </c>
      <c r="O2994" s="1" t="s">
        <v>8273</v>
      </c>
      <c r="P2994" s="28">
        <f>F2994/D2994</f>
        <v>1.0375000000000001</v>
      </c>
      <c r="Q2994" s="29">
        <f>IF(M2994&gt;0,F2994/M2994,0)</f>
        <v>42.346938775510203</v>
      </c>
      <c r="R2994" s="9" t="str">
        <f>LEFT(O2994,SEARCH("/",O2994,1)-1)</f>
        <v>publishing</v>
      </c>
      <c r="S2994" s="26" t="str">
        <f>RIGHT(O2994,LEN(O2994)-SEARCH("/",O2994,1))</f>
        <v>nonfiction</v>
      </c>
      <c r="T2994" s="27">
        <f>(((K2994/60)/60)/24)+DATE(1970,1,1)</f>
        <v>41249.749085648145</v>
      </c>
      <c r="U2994" s="5" t="str">
        <f>TEXT(T2994,"mmm")</f>
        <v>Dec</v>
      </c>
      <c r="V2994" s="5" t="str">
        <f>TEXT(T2994,"yyyy")</f>
        <v>2012</v>
      </c>
      <c r="W2994" s="5" t="str">
        <f>TEXT(Y2994,"mmm")</f>
        <v>Jan</v>
      </c>
      <c r="X2994" s="1" t="str">
        <f>TEXT(Y2994,"yyyy")</f>
        <v>2013</v>
      </c>
      <c r="Y2994" s="27">
        <f>(((J2994/60)/60)/24)+DATE(1970,1,1)</f>
        <v>41279.749085648145</v>
      </c>
    </row>
    <row r="2995" spans="1:25" ht="48" x14ac:dyDescent="0.2">
      <c r="A2995" s="1">
        <v>801</v>
      </c>
      <c r="B2995" s="7" t="s">
        <v>802</v>
      </c>
      <c r="C2995" s="7" t="s">
        <v>4911</v>
      </c>
      <c r="D2995" s="1">
        <v>2000</v>
      </c>
      <c r="E2995" s="37" t="str">
        <f>VLOOKUP(D2995,'Vlookup Table Bonus Point'!$C$3:$D$26,2,TRUE)</f>
        <v>1000 to 4999</v>
      </c>
      <c r="F2995" s="1">
        <v>2230.4299999999998</v>
      </c>
      <c r="G2995" s="1" t="s">
        <v>8218</v>
      </c>
      <c r="H2995" s="1" t="s">
        <v>8223</v>
      </c>
      <c r="I2995" s="1" t="s">
        <v>8245</v>
      </c>
      <c r="J2995" s="1">
        <v>1309547120</v>
      </c>
      <c r="K2995" s="1">
        <v>1306955120</v>
      </c>
      <c r="L2995" s="1" t="b">
        <v>0</v>
      </c>
      <c r="M2995" s="1">
        <v>51</v>
      </c>
      <c r="N2995" s="1" t="b">
        <v>1</v>
      </c>
      <c r="O2995" s="1" t="s">
        <v>8275</v>
      </c>
      <c r="P2995" s="28">
        <f>F2995/D2995</f>
        <v>1.1152149999999998</v>
      </c>
      <c r="Q2995" s="29">
        <f>IF(M2995&gt;0,F2995/M2995,0)</f>
        <v>43.733921568627444</v>
      </c>
      <c r="R2995" s="9" t="str">
        <f>LEFT(O2995,SEARCH("/",O2995,1)-1)</f>
        <v>music</v>
      </c>
      <c r="S2995" s="26" t="str">
        <f>RIGHT(O2995,LEN(O2995)-SEARCH("/",O2995,1))</f>
        <v>rock</v>
      </c>
      <c r="T2995" s="27">
        <f>(((K2995/60)/60)/24)+DATE(1970,1,1)</f>
        <v>40695.795370370368</v>
      </c>
      <c r="U2995" s="5" t="str">
        <f>TEXT(T2995,"mmm")</f>
        <v>Jun</v>
      </c>
      <c r="V2995" s="5" t="str">
        <f>TEXT(T2995,"yyyy")</f>
        <v>2011</v>
      </c>
      <c r="W2995" s="5" t="str">
        <f>TEXT(Y2995,"mmm")</f>
        <v>Jul</v>
      </c>
      <c r="X2995" s="1" t="str">
        <f>TEXT(Y2995,"yyyy")</f>
        <v>2011</v>
      </c>
      <c r="Y2995" s="27">
        <f>(((J2995/60)/60)/24)+DATE(1970,1,1)</f>
        <v>40725.795370370368</v>
      </c>
    </row>
    <row r="2996" spans="1:25" ht="48" x14ac:dyDescent="0.2">
      <c r="A2996" s="1">
        <v>820</v>
      </c>
      <c r="B2996" s="7" t="s">
        <v>821</v>
      </c>
      <c r="C2996" s="7" t="s">
        <v>4930</v>
      </c>
      <c r="D2996" s="1">
        <v>2000</v>
      </c>
      <c r="E2996" s="37" t="str">
        <f>VLOOKUP(D2996,'Vlookup Table Bonus Point'!$C$3:$D$26,2,TRUE)</f>
        <v>1000 to 4999</v>
      </c>
      <c r="F2996" s="1">
        <v>2681</v>
      </c>
      <c r="G2996" s="1" t="s">
        <v>8218</v>
      </c>
      <c r="H2996" s="1" t="s">
        <v>8223</v>
      </c>
      <c r="I2996" s="1" t="s">
        <v>8245</v>
      </c>
      <c r="J2996" s="1">
        <v>1402290000</v>
      </c>
      <c r="K2996" s="1">
        <v>1399666342</v>
      </c>
      <c r="L2996" s="1" t="b">
        <v>0</v>
      </c>
      <c r="M2996" s="1">
        <v>38</v>
      </c>
      <c r="N2996" s="1" t="b">
        <v>1</v>
      </c>
      <c r="O2996" s="1" t="s">
        <v>8275</v>
      </c>
      <c r="P2996" s="28">
        <f>F2996/D2996</f>
        <v>1.3405</v>
      </c>
      <c r="Q2996" s="29">
        <f>IF(M2996&gt;0,F2996/M2996,0)</f>
        <v>70.55263157894737</v>
      </c>
      <c r="R2996" s="9" t="str">
        <f>LEFT(O2996,SEARCH("/",O2996,1)-1)</f>
        <v>music</v>
      </c>
      <c r="S2996" s="26" t="str">
        <f>RIGHT(O2996,LEN(O2996)-SEARCH("/",O2996,1))</f>
        <v>rock</v>
      </c>
      <c r="T2996" s="27">
        <f>(((K2996/60)/60)/24)+DATE(1970,1,1)</f>
        <v>41768.841921296298</v>
      </c>
      <c r="U2996" s="5" t="str">
        <f>TEXT(T2996,"mmm")</f>
        <v>May</v>
      </c>
      <c r="V2996" s="5" t="str">
        <f>TEXT(T2996,"yyyy")</f>
        <v>2014</v>
      </c>
      <c r="W2996" s="5" t="str">
        <f>TEXT(Y2996,"mmm")</f>
        <v>Jun</v>
      </c>
      <c r="X2996" s="1" t="str">
        <f>TEXT(Y2996,"yyyy")</f>
        <v>2014</v>
      </c>
      <c r="Y2996" s="27">
        <f>(((J2996/60)/60)/24)+DATE(1970,1,1)</f>
        <v>41799.208333333336</v>
      </c>
    </row>
    <row r="2997" spans="1:25" ht="48" x14ac:dyDescent="0.2">
      <c r="A2997" s="1">
        <v>835</v>
      </c>
      <c r="B2997" s="7" t="s">
        <v>836</v>
      </c>
      <c r="C2997" s="7" t="s">
        <v>4945</v>
      </c>
      <c r="D2997" s="1">
        <v>2000</v>
      </c>
      <c r="E2997" s="37" t="str">
        <f>VLOOKUP(D2997,'Vlookup Table Bonus Point'!$C$3:$D$26,2,TRUE)</f>
        <v>1000 to 4999</v>
      </c>
      <c r="F2997" s="1">
        <v>2345</v>
      </c>
      <c r="G2997" s="1" t="s">
        <v>8218</v>
      </c>
      <c r="H2997" s="1" t="s">
        <v>8223</v>
      </c>
      <c r="I2997" s="1" t="s">
        <v>8245</v>
      </c>
      <c r="J2997" s="1">
        <v>1337396400</v>
      </c>
      <c r="K2997" s="1">
        <v>1333709958</v>
      </c>
      <c r="L2997" s="1" t="b">
        <v>0</v>
      </c>
      <c r="M2997" s="1">
        <v>40</v>
      </c>
      <c r="N2997" s="1" t="b">
        <v>1</v>
      </c>
      <c r="O2997" s="1" t="s">
        <v>8275</v>
      </c>
      <c r="P2997" s="28">
        <f>F2997/D2997</f>
        <v>1.1725000000000001</v>
      </c>
      <c r="Q2997" s="29">
        <f>IF(M2997&gt;0,F2997/M2997,0)</f>
        <v>58.625</v>
      </c>
      <c r="R2997" s="9" t="str">
        <f>LEFT(O2997,SEARCH("/",O2997,1)-1)</f>
        <v>music</v>
      </c>
      <c r="S2997" s="26" t="str">
        <f>RIGHT(O2997,LEN(O2997)-SEARCH("/",O2997,1))</f>
        <v>rock</v>
      </c>
      <c r="T2997" s="27">
        <f>(((K2997/60)/60)/24)+DATE(1970,1,1)</f>
        <v>41005.45784722222</v>
      </c>
      <c r="U2997" s="5" t="str">
        <f>TEXT(T2997,"mmm")</f>
        <v>Apr</v>
      </c>
      <c r="V2997" s="5" t="str">
        <f>TEXT(T2997,"yyyy")</f>
        <v>2012</v>
      </c>
      <c r="W2997" s="5" t="str">
        <f>TEXT(Y2997,"mmm")</f>
        <v>May</v>
      </c>
      <c r="X2997" s="1" t="str">
        <f>TEXT(Y2997,"yyyy")</f>
        <v>2012</v>
      </c>
      <c r="Y2997" s="27">
        <f>(((J2997/60)/60)/24)+DATE(1970,1,1)</f>
        <v>41048.125</v>
      </c>
    </row>
    <row r="2998" spans="1:25" ht="48" x14ac:dyDescent="0.2">
      <c r="A2998" s="1">
        <v>838</v>
      </c>
      <c r="B2998" s="7" t="s">
        <v>839</v>
      </c>
      <c r="C2998" s="7" t="s">
        <v>4948</v>
      </c>
      <c r="D2998" s="1">
        <v>2000</v>
      </c>
      <c r="E2998" s="37" t="str">
        <f>VLOOKUP(D2998,'Vlookup Table Bonus Point'!$C$3:$D$26,2,TRUE)</f>
        <v>1000 to 4999</v>
      </c>
      <c r="F2998" s="1">
        <v>2908</v>
      </c>
      <c r="G2998" s="1" t="s">
        <v>8218</v>
      </c>
      <c r="H2998" s="1" t="s">
        <v>8223</v>
      </c>
      <c r="I2998" s="1" t="s">
        <v>8245</v>
      </c>
      <c r="J2998" s="1">
        <v>1326835985</v>
      </c>
      <c r="K2998" s="1">
        <v>1324243985</v>
      </c>
      <c r="L2998" s="1" t="b">
        <v>0</v>
      </c>
      <c r="M2998" s="1">
        <v>61</v>
      </c>
      <c r="N2998" s="1" t="b">
        <v>1</v>
      </c>
      <c r="O2998" s="1" t="s">
        <v>8275</v>
      </c>
      <c r="P2998" s="28">
        <f>F2998/D2998</f>
        <v>1.454</v>
      </c>
      <c r="Q2998" s="29">
        <f>IF(M2998&gt;0,F2998/M2998,0)</f>
        <v>47.672131147540981</v>
      </c>
      <c r="R2998" s="9" t="str">
        <f>LEFT(O2998,SEARCH("/",O2998,1)-1)</f>
        <v>music</v>
      </c>
      <c r="S2998" s="26" t="str">
        <f>RIGHT(O2998,LEN(O2998)-SEARCH("/",O2998,1))</f>
        <v>rock</v>
      </c>
      <c r="T2998" s="27">
        <f>(((K2998/60)/60)/24)+DATE(1970,1,1)</f>
        <v>40895.897974537038</v>
      </c>
      <c r="U2998" s="5" t="str">
        <f>TEXT(T2998,"mmm")</f>
        <v>Dec</v>
      </c>
      <c r="V2998" s="5" t="str">
        <f>TEXT(T2998,"yyyy")</f>
        <v>2011</v>
      </c>
      <c r="W2998" s="5" t="str">
        <f>TEXT(Y2998,"mmm")</f>
        <v>Jan</v>
      </c>
      <c r="X2998" s="1" t="str">
        <f>TEXT(Y2998,"yyyy")</f>
        <v>2012</v>
      </c>
      <c r="Y2998" s="27">
        <f>(((J2998/60)/60)/24)+DATE(1970,1,1)</f>
        <v>40925.897974537038</v>
      </c>
    </row>
    <row r="2999" spans="1:25" ht="48" x14ac:dyDescent="0.2">
      <c r="A2999" s="1">
        <v>851</v>
      </c>
      <c r="B2999" s="7" t="s">
        <v>852</v>
      </c>
      <c r="C2999" s="7" t="s">
        <v>4961</v>
      </c>
      <c r="D2999" s="1">
        <v>2000</v>
      </c>
      <c r="E2999" s="37" t="str">
        <f>VLOOKUP(D2999,'Vlookup Table Bonus Point'!$C$3:$D$26,2,TRUE)</f>
        <v>1000 to 4999</v>
      </c>
      <c r="F2999" s="1">
        <v>2609</v>
      </c>
      <c r="G2999" s="1" t="s">
        <v>8218</v>
      </c>
      <c r="H2999" s="1" t="s">
        <v>8229</v>
      </c>
      <c r="I2999" s="1" t="s">
        <v>8248</v>
      </c>
      <c r="J2999" s="1">
        <v>1469994300</v>
      </c>
      <c r="K2999" s="1">
        <v>1464815253</v>
      </c>
      <c r="L2999" s="1" t="b">
        <v>0</v>
      </c>
      <c r="M2999" s="1">
        <v>70</v>
      </c>
      <c r="N2999" s="1" t="b">
        <v>1</v>
      </c>
      <c r="O2999" s="1" t="s">
        <v>8276</v>
      </c>
      <c r="P2999" s="28">
        <f>F2999/D2999</f>
        <v>1.3045</v>
      </c>
      <c r="Q2999" s="29">
        <f>IF(M2999&gt;0,F2999/M2999,0)</f>
        <v>37.271428571428572</v>
      </c>
      <c r="R2999" s="9" t="str">
        <f>LEFT(O2999,SEARCH("/",O2999,1)-1)</f>
        <v>music</v>
      </c>
      <c r="S2999" s="26" t="str">
        <f>RIGHT(O2999,LEN(O2999)-SEARCH("/",O2999,1))</f>
        <v>metal</v>
      </c>
      <c r="T2999" s="27">
        <f>(((K2999/60)/60)/24)+DATE(1970,1,1)</f>
        <v>42522.880243055552</v>
      </c>
      <c r="U2999" s="5" t="str">
        <f>TEXT(T2999,"mmm")</f>
        <v>Jun</v>
      </c>
      <c r="V2999" s="5" t="str">
        <f>TEXT(T2999,"yyyy")</f>
        <v>2016</v>
      </c>
      <c r="W2999" s="5" t="str">
        <f>TEXT(Y2999,"mmm")</f>
        <v>Jul</v>
      </c>
      <c r="X2999" s="1" t="str">
        <f>TEXT(Y2999,"yyyy")</f>
        <v>2016</v>
      </c>
      <c r="Y2999" s="27">
        <f>(((J2999/60)/60)/24)+DATE(1970,1,1)</f>
        <v>42582.822916666672</v>
      </c>
    </row>
    <row r="3000" spans="1:25" ht="48" x14ac:dyDescent="0.2">
      <c r="A3000" s="1">
        <v>863</v>
      </c>
      <c r="B3000" s="7" t="s">
        <v>864</v>
      </c>
      <c r="C3000" s="7" t="s">
        <v>4973</v>
      </c>
      <c r="D3000" s="1">
        <v>2000</v>
      </c>
      <c r="E3000" s="37" t="str">
        <f>VLOOKUP(D3000,'Vlookup Table Bonus Point'!$C$3:$D$26,2,TRUE)</f>
        <v>1000 to 4999</v>
      </c>
      <c r="F3000" s="1">
        <v>90</v>
      </c>
      <c r="G3000" s="1" t="s">
        <v>8220</v>
      </c>
      <c r="H3000" s="1" t="s">
        <v>8223</v>
      </c>
      <c r="I3000" s="1" t="s">
        <v>8245</v>
      </c>
      <c r="J3000" s="1">
        <v>1329014966</v>
      </c>
      <c r="K3000" s="1">
        <v>1326422966</v>
      </c>
      <c r="L3000" s="1" t="b">
        <v>0</v>
      </c>
      <c r="M3000" s="1">
        <v>5</v>
      </c>
      <c r="N3000" s="1" t="b">
        <v>0</v>
      </c>
      <c r="O3000" s="1" t="s">
        <v>8277</v>
      </c>
      <c r="P3000" s="28">
        <f>F3000/D3000</f>
        <v>4.4999999999999998E-2</v>
      </c>
      <c r="Q3000" s="29">
        <f>IF(M3000&gt;0,F3000/M3000,0)</f>
        <v>18</v>
      </c>
      <c r="R3000" s="9" t="str">
        <f>LEFT(O3000,SEARCH("/",O3000,1)-1)</f>
        <v>music</v>
      </c>
      <c r="S3000" s="26" t="str">
        <f>RIGHT(O3000,LEN(O3000)-SEARCH("/",O3000,1))</f>
        <v>jazz</v>
      </c>
      <c r="T3000" s="27">
        <f>(((K3000/60)/60)/24)+DATE(1970,1,1)</f>
        <v>40921.117662037039</v>
      </c>
      <c r="U3000" s="5" t="str">
        <f>TEXT(T3000,"mmm")</f>
        <v>Jan</v>
      </c>
      <c r="V3000" s="5" t="str">
        <f>TEXT(T3000,"yyyy")</f>
        <v>2012</v>
      </c>
      <c r="W3000" s="5" t="str">
        <f>TEXT(Y3000,"mmm")</f>
        <v>Feb</v>
      </c>
      <c r="X3000" s="1" t="str">
        <f>TEXT(Y3000,"yyyy")</f>
        <v>2012</v>
      </c>
      <c r="Y3000" s="27">
        <f>(((J3000/60)/60)/24)+DATE(1970,1,1)</f>
        <v>40951.117662037039</v>
      </c>
    </row>
    <row r="3001" spans="1:25" ht="48" x14ac:dyDescent="0.2">
      <c r="A3001" s="1">
        <v>877</v>
      </c>
      <c r="B3001" s="7" t="s">
        <v>878</v>
      </c>
      <c r="C3001" s="7" t="s">
        <v>4987</v>
      </c>
      <c r="D3001" s="1">
        <v>2000</v>
      </c>
      <c r="E3001" s="37" t="str">
        <f>VLOOKUP(D3001,'Vlookup Table Bonus Point'!$C$3:$D$26,2,TRUE)</f>
        <v>1000 to 4999</v>
      </c>
      <c r="F3001" s="1">
        <v>1351</v>
      </c>
      <c r="G3001" s="1" t="s">
        <v>8220</v>
      </c>
      <c r="H3001" s="1" t="s">
        <v>8223</v>
      </c>
      <c r="I3001" s="1" t="s">
        <v>8245</v>
      </c>
      <c r="J3001" s="1">
        <v>1387479360</v>
      </c>
      <c r="K3001" s="1">
        <v>1384887360</v>
      </c>
      <c r="L3001" s="1" t="b">
        <v>0</v>
      </c>
      <c r="M3001" s="1">
        <v>29</v>
      </c>
      <c r="N3001" s="1" t="b">
        <v>0</v>
      </c>
      <c r="O3001" s="1" t="s">
        <v>8277</v>
      </c>
      <c r="P3001" s="28">
        <f>F3001/D3001</f>
        <v>0.67549999999999999</v>
      </c>
      <c r="Q3001" s="29">
        <f>IF(M3001&gt;0,F3001/M3001,0)</f>
        <v>46.586206896551722</v>
      </c>
      <c r="R3001" s="9" t="str">
        <f>LEFT(O3001,SEARCH("/",O3001,1)-1)</f>
        <v>music</v>
      </c>
      <c r="S3001" s="26" t="str">
        <f>RIGHT(O3001,LEN(O3001)-SEARCH("/",O3001,1))</f>
        <v>jazz</v>
      </c>
      <c r="T3001" s="27">
        <f>(((K3001/60)/60)/24)+DATE(1970,1,1)</f>
        <v>41597.788888888892</v>
      </c>
      <c r="U3001" s="5" t="str">
        <f>TEXT(T3001,"mmm")</f>
        <v>Nov</v>
      </c>
      <c r="V3001" s="5" t="str">
        <f>TEXT(T3001,"yyyy")</f>
        <v>2013</v>
      </c>
      <c r="W3001" s="5" t="str">
        <f>TEXT(Y3001,"mmm")</f>
        <v>Dec</v>
      </c>
      <c r="X3001" s="1" t="str">
        <f>TEXT(Y3001,"yyyy")</f>
        <v>2013</v>
      </c>
      <c r="Y3001" s="27">
        <f>(((J3001/60)/60)/24)+DATE(1970,1,1)</f>
        <v>41627.788888888892</v>
      </c>
    </row>
    <row r="3002" spans="1:25" ht="48" x14ac:dyDescent="0.2">
      <c r="A3002" s="1">
        <v>884</v>
      </c>
      <c r="B3002" s="7" t="s">
        <v>885</v>
      </c>
      <c r="C3002" s="7" t="s">
        <v>4994</v>
      </c>
      <c r="D3002" s="1">
        <v>2000</v>
      </c>
      <c r="E3002" s="37" t="str">
        <f>VLOOKUP(D3002,'Vlookup Table Bonus Point'!$C$3:$D$26,2,TRUE)</f>
        <v>1000 to 4999</v>
      </c>
      <c r="F3002" s="1">
        <v>20</v>
      </c>
      <c r="G3002" s="1" t="s">
        <v>8220</v>
      </c>
      <c r="H3002" s="1" t="s">
        <v>8223</v>
      </c>
      <c r="I3002" s="1" t="s">
        <v>8245</v>
      </c>
      <c r="J3002" s="1">
        <v>1336789860</v>
      </c>
      <c r="K3002" s="1">
        <v>1331666146</v>
      </c>
      <c r="L3002" s="1" t="b">
        <v>0</v>
      </c>
      <c r="M3002" s="1">
        <v>2</v>
      </c>
      <c r="N3002" s="1" t="b">
        <v>0</v>
      </c>
      <c r="O3002" s="1" t="s">
        <v>8278</v>
      </c>
      <c r="P3002" s="28">
        <f>F3002/D3002</f>
        <v>0.01</v>
      </c>
      <c r="Q3002" s="29">
        <f>IF(M3002&gt;0,F3002/M3002,0)</f>
        <v>10</v>
      </c>
      <c r="R3002" s="9" t="str">
        <f>LEFT(O3002,SEARCH("/",O3002,1)-1)</f>
        <v>music</v>
      </c>
      <c r="S3002" s="26" t="str">
        <f>RIGHT(O3002,LEN(O3002)-SEARCH("/",O3002,1))</f>
        <v>indie rock</v>
      </c>
      <c r="T3002" s="27">
        <f>(((K3002/60)/60)/24)+DATE(1970,1,1)</f>
        <v>40981.802615740737</v>
      </c>
      <c r="U3002" s="5" t="str">
        <f>TEXT(T3002,"mmm")</f>
        <v>Mar</v>
      </c>
      <c r="V3002" s="5" t="str">
        <f>TEXT(T3002,"yyyy")</f>
        <v>2012</v>
      </c>
      <c r="W3002" s="5" t="str">
        <f>TEXT(Y3002,"mmm")</f>
        <v>May</v>
      </c>
      <c r="X3002" s="1" t="str">
        <f>TEXT(Y3002,"yyyy")</f>
        <v>2012</v>
      </c>
      <c r="Y3002" s="27">
        <f>(((J3002/60)/60)/24)+DATE(1970,1,1)</f>
        <v>41041.104861111111</v>
      </c>
    </row>
    <row r="3003" spans="1:25" ht="48" x14ac:dyDescent="0.2">
      <c r="A3003" s="1">
        <v>893</v>
      </c>
      <c r="B3003" s="7" t="s">
        <v>894</v>
      </c>
      <c r="C3003" s="7" t="s">
        <v>5003</v>
      </c>
      <c r="D3003" s="1">
        <v>2000</v>
      </c>
      <c r="E3003" s="37" t="str">
        <f>VLOOKUP(D3003,'Vlookup Table Bonus Point'!$C$3:$D$26,2,TRUE)</f>
        <v>1000 to 4999</v>
      </c>
      <c r="F3003" s="1">
        <v>200</v>
      </c>
      <c r="G3003" s="1" t="s">
        <v>8220</v>
      </c>
      <c r="H3003" s="1" t="s">
        <v>8223</v>
      </c>
      <c r="I3003" s="1" t="s">
        <v>8245</v>
      </c>
      <c r="J3003" s="1">
        <v>1427920363</v>
      </c>
      <c r="K3003" s="1">
        <v>1425331963</v>
      </c>
      <c r="L3003" s="1" t="b">
        <v>0</v>
      </c>
      <c r="M3003" s="1">
        <v>5</v>
      </c>
      <c r="N3003" s="1" t="b">
        <v>0</v>
      </c>
      <c r="O3003" s="1" t="s">
        <v>8278</v>
      </c>
      <c r="P3003" s="28">
        <f>F3003/D3003</f>
        <v>0.1</v>
      </c>
      <c r="Q3003" s="29">
        <f>IF(M3003&gt;0,F3003/M3003,0)</f>
        <v>40</v>
      </c>
      <c r="R3003" s="9" t="str">
        <f>LEFT(O3003,SEARCH("/",O3003,1)-1)</f>
        <v>music</v>
      </c>
      <c r="S3003" s="26" t="str">
        <f>RIGHT(O3003,LEN(O3003)-SEARCH("/",O3003,1))</f>
        <v>indie rock</v>
      </c>
      <c r="T3003" s="27">
        <f>(((K3003/60)/60)/24)+DATE(1970,1,1)</f>
        <v>42065.897719907407</v>
      </c>
      <c r="U3003" s="5" t="str">
        <f>TEXT(T3003,"mmm")</f>
        <v>Mar</v>
      </c>
      <c r="V3003" s="5" t="str">
        <f>TEXT(T3003,"yyyy")</f>
        <v>2015</v>
      </c>
      <c r="W3003" s="5" t="str">
        <f>TEXT(Y3003,"mmm")</f>
        <v>Apr</v>
      </c>
      <c r="X3003" s="1" t="str">
        <f>TEXT(Y3003,"yyyy")</f>
        <v>2015</v>
      </c>
      <c r="Y3003" s="27">
        <f>(((J3003/60)/60)/24)+DATE(1970,1,1)</f>
        <v>42095.856053240743</v>
      </c>
    </row>
    <row r="3004" spans="1:25" ht="48" x14ac:dyDescent="0.2">
      <c r="A3004" s="1">
        <v>931</v>
      </c>
      <c r="B3004" s="7" t="s">
        <v>932</v>
      </c>
      <c r="C3004" s="7" t="s">
        <v>5041</v>
      </c>
      <c r="D3004" s="1">
        <v>2000</v>
      </c>
      <c r="E3004" s="37" t="str">
        <f>VLOOKUP(D3004,'Vlookup Table Bonus Point'!$C$3:$D$26,2,TRUE)</f>
        <v>1000 to 4999</v>
      </c>
      <c r="F3004" s="1">
        <v>131</v>
      </c>
      <c r="G3004" s="1" t="s">
        <v>8220</v>
      </c>
      <c r="H3004" s="1" t="s">
        <v>8224</v>
      </c>
      <c r="I3004" s="1" t="s">
        <v>8246</v>
      </c>
      <c r="J3004" s="1">
        <v>1395007200</v>
      </c>
      <c r="K3004" s="1">
        <v>1392021502</v>
      </c>
      <c r="L3004" s="1" t="b">
        <v>0</v>
      </c>
      <c r="M3004" s="1">
        <v>7</v>
      </c>
      <c r="N3004" s="1" t="b">
        <v>0</v>
      </c>
      <c r="O3004" s="1" t="s">
        <v>8277</v>
      </c>
      <c r="P3004" s="28">
        <f>F3004/D3004</f>
        <v>6.5500000000000003E-2</v>
      </c>
      <c r="Q3004" s="29">
        <f>IF(M3004&gt;0,F3004/M3004,0)</f>
        <v>18.714285714285715</v>
      </c>
      <c r="R3004" s="9" t="str">
        <f>LEFT(O3004,SEARCH("/",O3004,1)-1)</f>
        <v>music</v>
      </c>
      <c r="S3004" s="26" t="str">
        <f>RIGHT(O3004,LEN(O3004)-SEARCH("/",O3004,1))</f>
        <v>jazz</v>
      </c>
      <c r="T3004" s="27">
        <f>(((K3004/60)/60)/24)+DATE(1970,1,1)</f>
        <v>41680.359976851854</v>
      </c>
      <c r="U3004" s="5" t="str">
        <f>TEXT(T3004,"mmm")</f>
        <v>Feb</v>
      </c>
      <c r="V3004" s="5" t="str">
        <f>TEXT(T3004,"yyyy")</f>
        <v>2014</v>
      </c>
      <c r="W3004" s="5" t="str">
        <f>TEXT(Y3004,"mmm")</f>
        <v>Mar</v>
      </c>
      <c r="X3004" s="1" t="str">
        <f>TEXT(Y3004,"yyyy")</f>
        <v>2014</v>
      </c>
      <c r="Y3004" s="27">
        <f>(((J3004/60)/60)/24)+DATE(1970,1,1)</f>
        <v>41714.916666666664</v>
      </c>
    </row>
    <row r="3005" spans="1:25" ht="48" x14ac:dyDescent="0.2">
      <c r="A3005" s="1">
        <v>933</v>
      </c>
      <c r="B3005" s="7" t="s">
        <v>934</v>
      </c>
      <c r="C3005" s="7" t="s">
        <v>5043</v>
      </c>
      <c r="D3005" s="1">
        <v>2000</v>
      </c>
      <c r="E3005" s="37" t="str">
        <f>VLOOKUP(D3005,'Vlookup Table Bonus Point'!$C$3:$D$26,2,TRUE)</f>
        <v>1000 to 4999</v>
      </c>
      <c r="F3005" s="1">
        <v>120</v>
      </c>
      <c r="G3005" s="1" t="s">
        <v>8220</v>
      </c>
      <c r="H3005" s="1" t="s">
        <v>8223</v>
      </c>
      <c r="I3005" s="1" t="s">
        <v>8245</v>
      </c>
      <c r="J3005" s="1">
        <v>1399867409</v>
      </c>
      <c r="K3005" s="1">
        <v>1394683409</v>
      </c>
      <c r="L3005" s="1" t="b">
        <v>0</v>
      </c>
      <c r="M3005" s="1">
        <v>2</v>
      </c>
      <c r="N3005" s="1" t="b">
        <v>0</v>
      </c>
      <c r="O3005" s="1" t="s">
        <v>8277</v>
      </c>
      <c r="P3005" s="28">
        <f>F3005/D3005</f>
        <v>0.06</v>
      </c>
      <c r="Q3005" s="29">
        <f>IF(M3005&gt;0,F3005/M3005,0)</f>
        <v>60</v>
      </c>
      <c r="R3005" s="9" t="str">
        <f>LEFT(O3005,SEARCH("/",O3005,1)-1)</f>
        <v>music</v>
      </c>
      <c r="S3005" s="26" t="str">
        <f>RIGHT(O3005,LEN(O3005)-SEARCH("/",O3005,1))</f>
        <v>jazz</v>
      </c>
      <c r="T3005" s="27">
        <f>(((K3005/60)/60)/24)+DATE(1970,1,1)</f>
        <v>41711.169085648151</v>
      </c>
      <c r="U3005" s="5" t="str">
        <f>TEXT(T3005,"mmm")</f>
        <v>Mar</v>
      </c>
      <c r="V3005" s="5" t="str">
        <f>TEXT(T3005,"yyyy")</f>
        <v>2014</v>
      </c>
      <c r="W3005" s="5" t="str">
        <f>TEXT(Y3005,"mmm")</f>
        <v>May</v>
      </c>
      <c r="X3005" s="1" t="str">
        <f>TEXT(Y3005,"yyyy")</f>
        <v>2014</v>
      </c>
      <c r="Y3005" s="27">
        <f>(((J3005/60)/60)/24)+DATE(1970,1,1)</f>
        <v>41771.169085648151</v>
      </c>
    </row>
    <row r="3006" spans="1:25" ht="32" x14ac:dyDescent="0.2">
      <c r="A3006" s="1">
        <v>1022</v>
      </c>
      <c r="B3006" s="7" t="s">
        <v>1023</v>
      </c>
      <c r="C3006" s="7" t="s">
        <v>5132</v>
      </c>
      <c r="D3006" s="1">
        <v>2000</v>
      </c>
      <c r="E3006" s="37" t="str">
        <f>VLOOKUP(D3006,'Vlookup Table Bonus Point'!$C$3:$D$26,2,TRUE)</f>
        <v>1000 to 4999</v>
      </c>
      <c r="F3006" s="1">
        <v>2298</v>
      </c>
      <c r="G3006" s="1" t="s">
        <v>8218</v>
      </c>
      <c r="H3006" s="1" t="s">
        <v>8223</v>
      </c>
      <c r="I3006" s="1" t="s">
        <v>8245</v>
      </c>
      <c r="J3006" s="1">
        <v>1431876677</v>
      </c>
      <c r="K3006" s="1">
        <v>1429284677</v>
      </c>
      <c r="L3006" s="1" t="b">
        <v>1</v>
      </c>
      <c r="M3006" s="1">
        <v>74</v>
      </c>
      <c r="N3006" s="1" t="b">
        <v>1</v>
      </c>
      <c r="O3006" s="1" t="s">
        <v>8279</v>
      </c>
      <c r="P3006" s="28">
        <f>F3006/D3006</f>
        <v>1.149</v>
      </c>
      <c r="Q3006" s="29">
        <f>IF(M3006&gt;0,F3006/M3006,0)</f>
        <v>31.054054054054053</v>
      </c>
      <c r="R3006" s="9" t="str">
        <f>LEFT(O3006,SEARCH("/",O3006,1)-1)</f>
        <v>music</v>
      </c>
      <c r="S3006" s="26" t="str">
        <f>RIGHT(O3006,LEN(O3006)-SEARCH("/",O3006,1))</f>
        <v>electronic music</v>
      </c>
      <c r="T3006" s="27">
        <f>(((K3006/60)/60)/24)+DATE(1970,1,1)</f>
        <v>42111.646724537044</v>
      </c>
      <c r="U3006" s="5" t="str">
        <f>TEXT(T3006,"mmm")</f>
        <v>Apr</v>
      </c>
      <c r="V3006" s="5" t="str">
        <f>TEXT(T3006,"yyyy")</f>
        <v>2015</v>
      </c>
      <c r="W3006" s="5" t="str">
        <f>TEXT(Y3006,"mmm")</f>
        <v>May</v>
      </c>
      <c r="X3006" s="1" t="str">
        <f>TEXT(Y3006,"yyyy")</f>
        <v>2015</v>
      </c>
      <c r="Y3006" s="27">
        <f>(((J3006/60)/60)/24)+DATE(1970,1,1)</f>
        <v>42141.646724537044</v>
      </c>
    </row>
    <row r="3007" spans="1:25" ht="48" x14ac:dyDescent="0.2">
      <c r="A3007" s="1">
        <v>1023</v>
      </c>
      <c r="B3007" s="7" t="s">
        <v>1024</v>
      </c>
      <c r="C3007" s="7" t="s">
        <v>5133</v>
      </c>
      <c r="D3007" s="1">
        <v>2000</v>
      </c>
      <c r="E3007" s="37" t="str">
        <f>VLOOKUP(D3007,'Vlookup Table Bonus Point'!$C$3:$D$26,2,TRUE)</f>
        <v>1000 to 4999</v>
      </c>
      <c r="F3007" s="1">
        <v>4743</v>
      </c>
      <c r="G3007" s="1" t="s">
        <v>8218</v>
      </c>
      <c r="H3007" s="1" t="s">
        <v>8224</v>
      </c>
      <c r="I3007" s="1" t="s">
        <v>8246</v>
      </c>
      <c r="J3007" s="1">
        <v>1434837861</v>
      </c>
      <c r="K3007" s="1">
        <v>1432245861</v>
      </c>
      <c r="L3007" s="1" t="b">
        <v>0</v>
      </c>
      <c r="M3007" s="1">
        <v>131</v>
      </c>
      <c r="N3007" s="1" t="b">
        <v>1</v>
      </c>
      <c r="O3007" s="1" t="s">
        <v>8279</v>
      </c>
      <c r="P3007" s="28">
        <f>F3007/D3007</f>
        <v>2.3715000000000002</v>
      </c>
      <c r="Q3007" s="29">
        <f>IF(M3007&gt;0,F3007/M3007,0)</f>
        <v>36.206106870229007</v>
      </c>
      <c r="R3007" s="9" t="str">
        <f>LEFT(O3007,SEARCH("/",O3007,1)-1)</f>
        <v>music</v>
      </c>
      <c r="S3007" s="26" t="str">
        <f>RIGHT(O3007,LEN(O3007)-SEARCH("/",O3007,1))</f>
        <v>electronic music</v>
      </c>
      <c r="T3007" s="27">
        <f>(((K3007/60)/60)/24)+DATE(1970,1,1)</f>
        <v>42145.919687500005</v>
      </c>
      <c r="U3007" s="5" t="str">
        <f>TEXT(T3007,"mmm")</f>
        <v>May</v>
      </c>
      <c r="V3007" s="5" t="str">
        <f>TEXT(T3007,"yyyy")</f>
        <v>2015</v>
      </c>
      <c r="W3007" s="5" t="str">
        <f>TEXT(Y3007,"mmm")</f>
        <v>Jun</v>
      </c>
      <c r="X3007" s="1" t="str">
        <f>TEXT(Y3007,"yyyy")</f>
        <v>2015</v>
      </c>
      <c r="Y3007" s="27">
        <f>(((J3007/60)/60)/24)+DATE(1970,1,1)</f>
        <v>42175.919687500005</v>
      </c>
    </row>
    <row r="3008" spans="1:25" ht="32" x14ac:dyDescent="0.2">
      <c r="A3008" s="1">
        <v>1030</v>
      </c>
      <c r="B3008" s="7" t="s">
        <v>1031</v>
      </c>
      <c r="C3008" s="7" t="s">
        <v>5140</v>
      </c>
      <c r="D3008" s="1">
        <v>2000</v>
      </c>
      <c r="E3008" s="37" t="str">
        <f>VLOOKUP(D3008,'Vlookup Table Bonus Point'!$C$3:$D$26,2,TRUE)</f>
        <v>1000 to 4999</v>
      </c>
      <c r="F3008" s="1">
        <v>6842</v>
      </c>
      <c r="G3008" s="1" t="s">
        <v>8218</v>
      </c>
      <c r="H3008" s="1" t="s">
        <v>8223</v>
      </c>
      <c r="I3008" s="1" t="s">
        <v>8245</v>
      </c>
      <c r="J3008" s="1">
        <v>1473680149</v>
      </c>
      <c r="K3008" s="1">
        <v>1472470549</v>
      </c>
      <c r="L3008" s="1" t="b">
        <v>0</v>
      </c>
      <c r="M3008" s="1">
        <v>159</v>
      </c>
      <c r="N3008" s="1" t="b">
        <v>1</v>
      </c>
      <c r="O3008" s="1" t="s">
        <v>8279</v>
      </c>
      <c r="P3008" s="28">
        <f>F3008/D3008</f>
        <v>3.4209999999999998</v>
      </c>
      <c r="Q3008" s="29">
        <f>IF(M3008&gt;0,F3008/M3008,0)</f>
        <v>43.031446540880502</v>
      </c>
      <c r="R3008" s="9" t="str">
        <f>LEFT(O3008,SEARCH("/",O3008,1)-1)</f>
        <v>music</v>
      </c>
      <c r="S3008" s="26" t="str">
        <f>RIGHT(O3008,LEN(O3008)-SEARCH("/",O3008,1))</f>
        <v>electronic music</v>
      </c>
      <c r="T3008" s="27">
        <f>(((K3008/60)/60)/24)+DATE(1970,1,1)</f>
        <v>42611.483206018514</v>
      </c>
      <c r="U3008" s="5" t="str">
        <f>TEXT(T3008,"mmm")</f>
        <v>Aug</v>
      </c>
      <c r="V3008" s="5" t="str">
        <f>TEXT(T3008,"yyyy")</f>
        <v>2016</v>
      </c>
      <c r="W3008" s="5" t="str">
        <f>TEXT(Y3008,"mmm")</f>
        <v>Sep</v>
      </c>
      <c r="X3008" s="1" t="str">
        <f>TEXT(Y3008,"yyyy")</f>
        <v>2016</v>
      </c>
      <c r="Y3008" s="27">
        <f>(((J3008/60)/60)/24)+DATE(1970,1,1)</f>
        <v>42625.483206018514</v>
      </c>
    </row>
    <row r="3009" spans="1:25" ht="48" x14ac:dyDescent="0.2">
      <c r="A3009" s="1">
        <v>1047</v>
      </c>
      <c r="B3009" s="7" t="s">
        <v>1048</v>
      </c>
      <c r="C3009" s="7" t="s">
        <v>5157</v>
      </c>
      <c r="D3009" s="1">
        <v>2000</v>
      </c>
      <c r="E3009" s="37" t="str">
        <f>VLOOKUP(D3009,'Vlookup Table Bonus Point'!$C$3:$D$26,2,TRUE)</f>
        <v>1000 to 4999</v>
      </c>
      <c r="F3009" s="1">
        <v>1</v>
      </c>
      <c r="G3009" s="1" t="s">
        <v>8219</v>
      </c>
      <c r="H3009" s="1" t="s">
        <v>8223</v>
      </c>
      <c r="I3009" s="1" t="s">
        <v>8245</v>
      </c>
      <c r="J3009" s="1">
        <v>1415219915</v>
      </c>
      <c r="K3009" s="1">
        <v>1412624315</v>
      </c>
      <c r="L3009" s="1" t="b">
        <v>0</v>
      </c>
      <c r="M3009" s="1">
        <v>1</v>
      </c>
      <c r="N3009" s="1" t="b">
        <v>0</v>
      </c>
      <c r="O3009" s="1" t="s">
        <v>8280</v>
      </c>
      <c r="P3009" s="28">
        <f>F3009/D3009</f>
        <v>5.0000000000000001E-4</v>
      </c>
      <c r="Q3009" s="29">
        <f>IF(M3009&gt;0,F3009/M3009,0)</f>
        <v>1</v>
      </c>
      <c r="R3009" s="9" t="str">
        <f>LEFT(O3009,SEARCH("/",O3009,1)-1)</f>
        <v>journalism</v>
      </c>
      <c r="S3009" s="26" t="str">
        <f>RIGHT(O3009,LEN(O3009)-SEARCH("/",O3009,1))</f>
        <v>audio</v>
      </c>
      <c r="T3009" s="27">
        <f>(((K3009/60)/60)/24)+DATE(1970,1,1)</f>
        <v>41918.818460648145</v>
      </c>
      <c r="U3009" s="5" t="str">
        <f>TEXT(T3009,"mmm")</f>
        <v>Oct</v>
      </c>
      <c r="V3009" s="5" t="str">
        <f>TEXT(T3009,"yyyy")</f>
        <v>2014</v>
      </c>
      <c r="W3009" s="5" t="str">
        <f>TEXT(Y3009,"mmm")</f>
        <v>Nov</v>
      </c>
      <c r="X3009" s="1" t="str">
        <f>TEXT(Y3009,"yyyy")</f>
        <v>2014</v>
      </c>
      <c r="Y3009" s="27">
        <f>(((J3009/60)/60)/24)+DATE(1970,1,1)</f>
        <v>41948.860127314816</v>
      </c>
    </row>
    <row r="3010" spans="1:25" ht="64" x14ac:dyDescent="0.2">
      <c r="A3010" s="1">
        <v>1092</v>
      </c>
      <c r="B3010" s="7" t="s">
        <v>1093</v>
      </c>
      <c r="C3010" s="7" t="s">
        <v>5202</v>
      </c>
      <c r="D3010" s="1">
        <v>2000</v>
      </c>
      <c r="E3010" s="37" t="str">
        <f>VLOOKUP(D3010,'Vlookup Table Bonus Point'!$C$3:$D$26,2,TRUE)</f>
        <v>1000 to 4999</v>
      </c>
      <c r="F3010" s="1">
        <v>21</v>
      </c>
      <c r="G3010" s="1" t="s">
        <v>8220</v>
      </c>
      <c r="H3010" s="1" t="s">
        <v>8223</v>
      </c>
      <c r="I3010" s="1" t="s">
        <v>8245</v>
      </c>
      <c r="J3010" s="1">
        <v>1357432638</v>
      </c>
      <c r="K3010" s="1">
        <v>1354840638</v>
      </c>
      <c r="L3010" s="1" t="b">
        <v>0</v>
      </c>
      <c r="M3010" s="1">
        <v>7</v>
      </c>
      <c r="N3010" s="1" t="b">
        <v>0</v>
      </c>
      <c r="O3010" s="1" t="s">
        <v>8281</v>
      </c>
      <c r="P3010" s="28">
        <f>F3010/D3010</f>
        <v>1.0500000000000001E-2</v>
      </c>
      <c r="Q3010" s="29">
        <f>IF(M3010&gt;0,F3010/M3010,0)</f>
        <v>3</v>
      </c>
      <c r="R3010" s="9" t="str">
        <f>LEFT(O3010,SEARCH("/",O3010,1)-1)</f>
        <v>games</v>
      </c>
      <c r="S3010" s="26" t="str">
        <f>RIGHT(O3010,LEN(O3010)-SEARCH("/",O3010,1))</f>
        <v>video games</v>
      </c>
      <c r="T3010" s="27">
        <f>(((K3010/60)/60)/24)+DATE(1970,1,1)</f>
        <v>41250.025902777779</v>
      </c>
      <c r="U3010" s="5" t="str">
        <f>TEXT(T3010,"mmm")</f>
        <v>Dec</v>
      </c>
      <c r="V3010" s="5" t="str">
        <f>TEXT(T3010,"yyyy")</f>
        <v>2012</v>
      </c>
      <c r="W3010" s="5" t="str">
        <f>TEXT(Y3010,"mmm")</f>
        <v>Jan</v>
      </c>
      <c r="X3010" s="1" t="str">
        <f>TEXT(Y3010,"yyyy")</f>
        <v>2013</v>
      </c>
      <c r="Y3010" s="27">
        <f>(((J3010/60)/60)/24)+DATE(1970,1,1)</f>
        <v>41280.025902777779</v>
      </c>
    </row>
    <row r="3011" spans="1:25" ht="32" x14ac:dyDescent="0.2">
      <c r="A3011" s="1">
        <v>1126</v>
      </c>
      <c r="B3011" s="7" t="s">
        <v>1127</v>
      </c>
      <c r="C3011" s="7" t="s">
        <v>5236</v>
      </c>
      <c r="D3011" s="1">
        <v>2000</v>
      </c>
      <c r="E3011" s="37" t="str">
        <f>VLOOKUP(D3011,'Vlookup Table Bonus Point'!$C$3:$D$26,2,TRUE)</f>
        <v>1000 to 4999</v>
      </c>
      <c r="F3011" s="1">
        <v>10</v>
      </c>
      <c r="G3011" s="1" t="s">
        <v>8220</v>
      </c>
      <c r="H3011" s="1" t="s">
        <v>8223</v>
      </c>
      <c r="I3011" s="1" t="s">
        <v>8245</v>
      </c>
      <c r="J3011" s="1">
        <v>1468482694</v>
      </c>
      <c r="K3011" s="1">
        <v>1465890694</v>
      </c>
      <c r="L3011" s="1" t="b">
        <v>0</v>
      </c>
      <c r="M3011" s="1">
        <v>2</v>
      </c>
      <c r="N3011" s="1" t="b">
        <v>0</v>
      </c>
      <c r="O3011" s="1" t="s">
        <v>8282</v>
      </c>
      <c r="P3011" s="28">
        <f>F3011/D3011</f>
        <v>5.0000000000000001E-3</v>
      </c>
      <c r="Q3011" s="29">
        <f>IF(M3011&gt;0,F3011/M3011,0)</f>
        <v>5</v>
      </c>
      <c r="R3011" s="9" t="str">
        <f>LEFT(O3011,SEARCH("/",O3011,1)-1)</f>
        <v>games</v>
      </c>
      <c r="S3011" s="26" t="str">
        <f>RIGHT(O3011,LEN(O3011)-SEARCH("/",O3011,1))</f>
        <v>mobile games</v>
      </c>
      <c r="T3011" s="27">
        <f>(((K3011/60)/60)/24)+DATE(1970,1,1)</f>
        <v>42535.327476851846</v>
      </c>
      <c r="U3011" s="5" t="str">
        <f>TEXT(T3011,"mmm")</f>
        <v>Jun</v>
      </c>
      <c r="V3011" s="5" t="str">
        <f>TEXT(T3011,"yyyy")</f>
        <v>2016</v>
      </c>
      <c r="W3011" s="5" t="str">
        <f>TEXT(Y3011,"mmm")</f>
        <v>Jul</v>
      </c>
      <c r="X3011" s="1" t="str">
        <f>TEXT(Y3011,"yyyy")</f>
        <v>2016</v>
      </c>
      <c r="Y3011" s="27">
        <f>(((J3011/60)/60)/24)+DATE(1970,1,1)</f>
        <v>42565.327476851846</v>
      </c>
    </row>
    <row r="3012" spans="1:25" ht="48" x14ac:dyDescent="0.2">
      <c r="A3012" s="1">
        <v>1188</v>
      </c>
      <c r="B3012" s="7" t="s">
        <v>1189</v>
      </c>
      <c r="C3012" s="7" t="s">
        <v>5298</v>
      </c>
      <c r="D3012" s="1">
        <v>2000</v>
      </c>
      <c r="E3012" s="37" t="str">
        <f>VLOOKUP(D3012,'Vlookup Table Bonus Point'!$C$3:$D$26,2,TRUE)</f>
        <v>1000 to 4999</v>
      </c>
      <c r="F3012" s="1">
        <v>3211</v>
      </c>
      <c r="G3012" s="1" t="s">
        <v>8218</v>
      </c>
      <c r="H3012" s="1" t="s">
        <v>8228</v>
      </c>
      <c r="I3012" s="1" t="s">
        <v>8250</v>
      </c>
      <c r="J3012" s="1">
        <v>1482943740</v>
      </c>
      <c r="K3012" s="1">
        <v>1481129340</v>
      </c>
      <c r="L3012" s="1" t="b">
        <v>0</v>
      </c>
      <c r="M3012" s="1">
        <v>85</v>
      </c>
      <c r="N3012" s="1" t="b">
        <v>1</v>
      </c>
      <c r="O3012" s="1" t="s">
        <v>8284</v>
      </c>
      <c r="P3012" s="28">
        <f>F3012/D3012</f>
        <v>1.6054999999999999</v>
      </c>
      <c r="Q3012" s="29">
        <f>IF(M3012&gt;0,F3012/M3012,0)</f>
        <v>37.776470588235291</v>
      </c>
      <c r="R3012" s="9" t="str">
        <f>LEFT(O3012,SEARCH("/",O3012,1)-1)</f>
        <v>photography</v>
      </c>
      <c r="S3012" s="26" t="str">
        <f>RIGHT(O3012,LEN(O3012)-SEARCH("/",O3012,1))</f>
        <v>photobooks</v>
      </c>
      <c r="T3012" s="27">
        <f>(((K3012/60)/60)/24)+DATE(1970,1,1)</f>
        <v>42711.700694444444</v>
      </c>
      <c r="U3012" s="5" t="str">
        <f>TEXT(T3012,"mmm")</f>
        <v>Dec</v>
      </c>
      <c r="V3012" s="5" t="str">
        <f>TEXT(T3012,"yyyy")</f>
        <v>2016</v>
      </c>
      <c r="W3012" s="5" t="str">
        <f>TEXT(Y3012,"mmm")</f>
        <v>Dec</v>
      </c>
      <c r="X3012" s="1" t="str">
        <f>TEXT(Y3012,"yyyy")</f>
        <v>2016</v>
      </c>
      <c r="Y3012" s="27">
        <f>(((J3012/60)/60)/24)+DATE(1970,1,1)</f>
        <v>42732.700694444444</v>
      </c>
    </row>
    <row r="3013" spans="1:25" ht="48" x14ac:dyDescent="0.2">
      <c r="A3013" s="1">
        <v>1214</v>
      </c>
      <c r="B3013" s="7" t="s">
        <v>1215</v>
      </c>
      <c r="C3013" s="7" t="s">
        <v>5324</v>
      </c>
      <c r="D3013" s="1">
        <v>2000</v>
      </c>
      <c r="E3013" s="37" t="str">
        <f>VLOOKUP(D3013,'Vlookup Table Bonus Point'!$C$3:$D$26,2,TRUE)</f>
        <v>1000 to 4999</v>
      </c>
      <c r="F3013" s="1">
        <v>2636</v>
      </c>
      <c r="G3013" s="1" t="s">
        <v>8218</v>
      </c>
      <c r="H3013" s="1" t="s">
        <v>8223</v>
      </c>
      <c r="I3013" s="1" t="s">
        <v>8245</v>
      </c>
      <c r="J3013" s="1">
        <v>1433880605</v>
      </c>
      <c r="K3013" s="1">
        <v>1428696605</v>
      </c>
      <c r="L3013" s="1" t="b">
        <v>0</v>
      </c>
      <c r="M3013" s="1">
        <v>25</v>
      </c>
      <c r="N3013" s="1" t="b">
        <v>1</v>
      </c>
      <c r="O3013" s="1" t="s">
        <v>8284</v>
      </c>
      <c r="P3013" s="28">
        <f>F3013/D3013</f>
        <v>1.3180000000000001</v>
      </c>
      <c r="Q3013" s="29">
        <f>IF(M3013&gt;0,F3013/M3013,0)</f>
        <v>105.44</v>
      </c>
      <c r="R3013" s="9" t="str">
        <f>LEFT(O3013,SEARCH("/",O3013,1)-1)</f>
        <v>photography</v>
      </c>
      <c r="S3013" s="26" t="str">
        <f>RIGHT(O3013,LEN(O3013)-SEARCH("/",O3013,1))</f>
        <v>photobooks</v>
      </c>
      <c r="T3013" s="27">
        <f>(((K3013/60)/60)/24)+DATE(1970,1,1)</f>
        <v>42104.840335648143</v>
      </c>
      <c r="U3013" s="5" t="str">
        <f>TEXT(T3013,"mmm")</f>
        <v>Apr</v>
      </c>
      <c r="V3013" s="5" t="str">
        <f>TEXT(T3013,"yyyy")</f>
        <v>2015</v>
      </c>
      <c r="W3013" s="5" t="str">
        <f>TEXT(Y3013,"mmm")</f>
        <v>Jun</v>
      </c>
      <c r="X3013" s="1" t="str">
        <f>TEXT(Y3013,"yyyy")</f>
        <v>2015</v>
      </c>
      <c r="Y3013" s="27">
        <f>(((J3013/60)/60)/24)+DATE(1970,1,1)</f>
        <v>42164.840335648143</v>
      </c>
    </row>
    <row r="3014" spans="1:25" ht="48" x14ac:dyDescent="0.2">
      <c r="A3014" s="1">
        <v>1227</v>
      </c>
      <c r="B3014" s="7" t="s">
        <v>1228</v>
      </c>
      <c r="C3014" s="7" t="s">
        <v>5337</v>
      </c>
      <c r="D3014" s="1">
        <v>2000</v>
      </c>
      <c r="E3014" s="37" t="str">
        <f>VLOOKUP(D3014,'Vlookup Table Bonus Point'!$C$3:$D$26,2,TRUE)</f>
        <v>1000 to 4999</v>
      </c>
      <c r="F3014" s="1">
        <v>0</v>
      </c>
      <c r="G3014" s="1" t="s">
        <v>8219</v>
      </c>
      <c r="H3014" s="1" t="s">
        <v>8223</v>
      </c>
      <c r="I3014" s="1" t="s">
        <v>8245</v>
      </c>
      <c r="J3014" s="1">
        <v>1407394800</v>
      </c>
      <c r="K3014" s="1">
        <v>1404770616</v>
      </c>
      <c r="L3014" s="1" t="b">
        <v>0</v>
      </c>
      <c r="M3014" s="1">
        <v>0</v>
      </c>
      <c r="N3014" s="1" t="b">
        <v>0</v>
      </c>
      <c r="O3014" s="1" t="s">
        <v>8285</v>
      </c>
      <c r="P3014" s="28">
        <f>F3014/D3014</f>
        <v>0</v>
      </c>
      <c r="Q3014" s="29">
        <f>IF(M3014&gt;0,F3014/M3014,0)</f>
        <v>0</v>
      </c>
      <c r="R3014" s="9" t="str">
        <f>LEFT(O3014,SEARCH("/",O3014,1)-1)</f>
        <v>music</v>
      </c>
      <c r="S3014" s="26" t="str">
        <f>RIGHT(O3014,LEN(O3014)-SEARCH("/",O3014,1))</f>
        <v>world music</v>
      </c>
      <c r="T3014" s="27">
        <f>(((K3014/60)/60)/24)+DATE(1970,1,1)</f>
        <v>41827.919166666667</v>
      </c>
      <c r="U3014" s="5" t="str">
        <f>TEXT(T3014,"mmm")</f>
        <v>Jul</v>
      </c>
      <c r="V3014" s="5" t="str">
        <f>TEXT(T3014,"yyyy")</f>
        <v>2014</v>
      </c>
      <c r="W3014" s="5" t="str">
        <f>TEXT(Y3014,"mmm")</f>
        <v>Aug</v>
      </c>
      <c r="X3014" s="1" t="str">
        <f>TEXT(Y3014,"yyyy")</f>
        <v>2014</v>
      </c>
      <c r="Y3014" s="27">
        <f>(((J3014/60)/60)/24)+DATE(1970,1,1)</f>
        <v>41858.291666666664</v>
      </c>
    </row>
    <row r="3015" spans="1:25" ht="48" x14ac:dyDescent="0.2">
      <c r="A3015" s="1">
        <v>1244</v>
      </c>
      <c r="B3015" s="7" t="s">
        <v>1245</v>
      </c>
      <c r="C3015" s="7" t="s">
        <v>5354</v>
      </c>
      <c r="D3015" s="1">
        <v>2000</v>
      </c>
      <c r="E3015" s="37" t="str">
        <f>VLOOKUP(D3015,'Vlookup Table Bonus Point'!$C$3:$D$26,2,TRUE)</f>
        <v>1000 to 4999</v>
      </c>
      <c r="F3015" s="1">
        <v>2076</v>
      </c>
      <c r="G3015" s="1" t="s">
        <v>8218</v>
      </c>
      <c r="H3015" s="1" t="s">
        <v>8223</v>
      </c>
      <c r="I3015" s="1" t="s">
        <v>8245</v>
      </c>
      <c r="J3015" s="1">
        <v>1366664400</v>
      </c>
      <c r="K3015" s="1">
        <v>1363981723</v>
      </c>
      <c r="L3015" s="1" t="b">
        <v>1</v>
      </c>
      <c r="M3015" s="1">
        <v>45</v>
      </c>
      <c r="N3015" s="1" t="b">
        <v>1</v>
      </c>
      <c r="O3015" s="1" t="s">
        <v>8275</v>
      </c>
      <c r="P3015" s="28">
        <f>F3015/D3015</f>
        <v>1.038</v>
      </c>
      <c r="Q3015" s="29">
        <f>IF(M3015&gt;0,F3015/M3015,0)</f>
        <v>46.133333333333333</v>
      </c>
      <c r="R3015" s="9" t="str">
        <f>LEFT(O3015,SEARCH("/",O3015,1)-1)</f>
        <v>music</v>
      </c>
      <c r="S3015" s="26" t="str">
        <f>RIGHT(O3015,LEN(O3015)-SEARCH("/",O3015,1))</f>
        <v>rock</v>
      </c>
      <c r="T3015" s="27">
        <f>(((K3015/60)/60)/24)+DATE(1970,1,1)</f>
        <v>41355.825497685182</v>
      </c>
      <c r="U3015" s="5" t="str">
        <f>TEXT(T3015,"mmm")</f>
        <v>Mar</v>
      </c>
      <c r="V3015" s="5" t="str">
        <f>TEXT(T3015,"yyyy")</f>
        <v>2013</v>
      </c>
      <c r="W3015" s="5" t="str">
        <f>TEXT(Y3015,"mmm")</f>
        <v>Apr</v>
      </c>
      <c r="X3015" s="1" t="str">
        <f>TEXT(Y3015,"yyyy")</f>
        <v>2013</v>
      </c>
      <c r="Y3015" s="27">
        <f>(((J3015/60)/60)/24)+DATE(1970,1,1)</f>
        <v>41386.875</v>
      </c>
    </row>
    <row r="3016" spans="1:25" ht="48" x14ac:dyDescent="0.2">
      <c r="A3016" s="1">
        <v>1245</v>
      </c>
      <c r="B3016" s="7" t="s">
        <v>1246</v>
      </c>
      <c r="C3016" s="7" t="s">
        <v>5355</v>
      </c>
      <c r="D3016" s="1">
        <v>2000</v>
      </c>
      <c r="E3016" s="37" t="str">
        <f>VLOOKUP(D3016,'Vlookup Table Bonus Point'!$C$3:$D$26,2,TRUE)</f>
        <v>1000 to 4999</v>
      </c>
      <c r="F3016" s="1">
        <v>2405</v>
      </c>
      <c r="G3016" s="1" t="s">
        <v>8218</v>
      </c>
      <c r="H3016" s="1" t="s">
        <v>8223</v>
      </c>
      <c r="I3016" s="1" t="s">
        <v>8245</v>
      </c>
      <c r="J3016" s="1">
        <v>1402755834</v>
      </c>
      <c r="K3016" s="1">
        <v>1400163834</v>
      </c>
      <c r="L3016" s="1" t="b">
        <v>1</v>
      </c>
      <c r="M3016" s="1">
        <v>17</v>
      </c>
      <c r="N3016" s="1" t="b">
        <v>1</v>
      </c>
      <c r="O3016" s="1" t="s">
        <v>8275</v>
      </c>
      <c r="P3016" s="28">
        <f>F3016/D3016</f>
        <v>1.2024999999999999</v>
      </c>
      <c r="Q3016" s="29">
        <f>IF(M3016&gt;0,F3016/M3016,0)</f>
        <v>141.47058823529412</v>
      </c>
      <c r="R3016" s="9" t="str">
        <f>LEFT(O3016,SEARCH("/",O3016,1)-1)</f>
        <v>music</v>
      </c>
      <c r="S3016" s="26" t="str">
        <f>RIGHT(O3016,LEN(O3016)-SEARCH("/",O3016,1))</f>
        <v>rock</v>
      </c>
      <c r="T3016" s="27">
        <f>(((K3016/60)/60)/24)+DATE(1970,1,1)</f>
        <v>41774.599930555552</v>
      </c>
      <c r="U3016" s="5" t="str">
        <f>TEXT(T3016,"mmm")</f>
        <v>May</v>
      </c>
      <c r="V3016" s="5" t="str">
        <f>TEXT(T3016,"yyyy")</f>
        <v>2014</v>
      </c>
      <c r="W3016" s="5" t="str">
        <f>TEXT(Y3016,"mmm")</f>
        <v>Jun</v>
      </c>
      <c r="X3016" s="1" t="str">
        <f>TEXT(Y3016,"yyyy")</f>
        <v>2014</v>
      </c>
      <c r="Y3016" s="27">
        <f>(((J3016/60)/60)/24)+DATE(1970,1,1)</f>
        <v>41804.599930555552</v>
      </c>
    </row>
    <row r="3017" spans="1:25" ht="48" x14ac:dyDescent="0.2">
      <c r="A3017" s="1">
        <v>1246</v>
      </c>
      <c r="B3017" s="7" t="s">
        <v>1247</v>
      </c>
      <c r="C3017" s="7" t="s">
        <v>5356</v>
      </c>
      <c r="D3017" s="1">
        <v>2000</v>
      </c>
      <c r="E3017" s="37" t="str">
        <f>VLOOKUP(D3017,'Vlookup Table Bonus Point'!$C$3:$D$26,2,TRUE)</f>
        <v>1000 to 4999</v>
      </c>
      <c r="F3017" s="1">
        <v>2340</v>
      </c>
      <c r="G3017" s="1" t="s">
        <v>8218</v>
      </c>
      <c r="H3017" s="1" t="s">
        <v>8223</v>
      </c>
      <c r="I3017" s="1" t="s">
        <v>8245</v>
      </c>
      <c r="J3017" s="1">
        <v>1323136949</v>
      </c>
      <c r="K3017" s="1">
        <v>1319245349</v>
      </c>
      <c r="L3017" s="1" t="b">
        <v>1</v>
      </c>
      <c r="M3017" s="1">
        <v>31</v>
      </c>
      <c r="N3017" s="1" t="b">
        <v>1</v>
      </c>
      <c r="O3017" s="1" t="s">
        <v>8275</v>
      </c>
      <c r="P3017" s="28">
        <f>F3017/D3017</f>
        <v>1.17</v>
      </c>
      <c r="Q3017" s="29">
        <f>IF(M3017&gt;0,F3017/M3017,0)</f>
        <v>75.483870967741936</v>
      </c>
      <c r="R3017" s="9" t="str">
        <f>LEFT(O3017,SEARCH("/",O3017,1)-1)</f>
        <v>music</v>
      </c>
      <c r="S3017" s="26" t="str">
        <f>RIGHT(O3017,LEN(O3017)-SEARCH("/",O3017,1))</f>
        <v>rock</v>
      </c>
      <c r="T3017" s="27">
        <f>(((K3017/60)/60)/24)+DATE(1970,1,1)</f>
        <v>40838.043391203704</v>
      </c>
      <c r="U3017" s="5" t="str">
        <f>TEXT(T3017,"mmm")</f>
        <v>Oct</v>
      </c>
      <c r="V3017" s="5" t="str">
        <f>TEXT(T3017,"yyyy")</f>
        <v>2011</v>
      </c>
      <c r="W3017" s="5" t="str">
        <f>TEXT(Y3017,"mmm")</f>
        <v>Dec</v>
      </c>
      <c r="X3017" s="1" t="str">
        <f>TEXT(Y3017,"yyyy")</f>
        <v>2011</v>
      </c>
      <c r="Y3017" s="27">
        <f>(((J3017/60)/60)/24)+DATE(1970,1,1)</f>
        <v>40883.085057870368</v>
      </c>
    </row>
    <row r="3018" spans="1:25" ht="32" x14ac:dyDescent="0.2">
      <c r="A3018" s="1">
        <v>1261</v>
      </c>
      <c r="B3018" s="7" t="s">
        <v>1262</v>
      </c>
      <c r="C3018" s="7" t="s">
        <v>5371</v>
      </c>
      <c r="D3018" s="1">
        <v>2000</v>
      </c>
      <c r="E3018" s="37" t="str">
        <f>VLOOKUP(D3018,'Vlookup Table Bonus Point'!$C$3:$D$26,2,TRUE)</f>
        <v>1000 to 4999</v>
      </c>
      <c r="F3018" s="1">
        <v>2025</v>
      </c>
      <c r="G3018" s="1" t="s">
        <v>8218</v>
      </c>
      <c r="H3018" s="1" t="s">
        <v>8223</v>
      </c>
      <c r="I3018" s="1" t="s">
        <v>8245</v>
      </c>
      <c r="J3018" s="1">
        <v>1390983227</v>
      </c>
      <c r="K3018" s="1">
        <v>1388391227</v>
      </c>
      <c r="L3018" s="1" t="b">
        <v>1</v>
      </c>
      <c r="M3018" s="1">
        <v>52</v>
      </c>
      <c r="N3018" s="1" t="b">
        <v>1</v>
      </c>
      <c r="O3018" s="1" t="s">
        <v>8275</v>
      </c>
      <c r="P3018" s="28">
        <f>F3018/D3018</f>
        <v>1.0125</v>
      </c>
      <c r="Q3018" s="29">
        <f>IF(M3018&gt;0,F3018/M3018,0)</f>
        <v>38.942307692307693</v>
      </c>
      <c r="R3018" s="9" t="str">
        <f>LEFT(O3018,SEARCH("/",O3018,1)-1)</f>
        <v>music</v>
      </c>
      <c r="S3018" s="26" t="str">
        <f>RIGHT(O3018,LEN(O3018)-SEARCH("/",O3018,1))</f>
        <v>rock</v>
      </c>
      <c r="T3018" s="27">
        <f>(((K3018/60)/60)/24)+DATE(1970,1,1)</f>
        <v>41638.342905092592</v>
      </c>
      <c r="U3018" s="5" t="str">
        <f>TEXT(T3018,"mmm")</f>
        <v>Dec</v>
      </c>
      <c r="V3018" s="5" t="str">
        <f>TEXT(T3018,"yyyy")</f>
        <v>2013</v>
      </c>
      <c r="W3018" s="5" t="str">
        <f>TEXT(Y3018,"mmm")</f>
        <v>Jan</v>
      </c>
      <c r="X3018" s="1" t="str">
        <f>TEXT(Y3018,"yyyy")</f>
        <v>2014</v>
      </c>
      <c r="Y3018" s="27">
        <f>(((J3018/60)/60)/24)+DATE(1970,1,1)</f>
        <v>41668.342905092592</v>
      </c>
    </row>
    <row r="3019" spans="1:25" ht="48" x14ac:dyDescent="0.2">
      <c r="A3019" s="1">
        <v>1284</v>
      </c>
      <c r="B3019" s="7" t="s">
        <v>1285</v>
      </c>
      <c r="C3019" s="7" t="s">
        <v>5394</v>
      </c>
      <c r="D3019" s="1">
        <v>2000</v>
      </c>
      <c r="E3019" s="37" t="str">
        <f>VLOOKUP(D3019,'Vlookup Table Bonus Point'!$C$3:$D$26,2,TRUE)</f>
        <v>1000 to 4999</v>
      </c>
      <c r="F3019" s="1">
        <v>2020</v>
      </c>
      <c r="G3019" s="1" t="s">
        <v>8218</v>
      </c>
      <c r="H3019" s="1" t="s">
        <v>8223</v>
      </c>
      <c r="I3019" s="1" t="s">
        <v>8245</v>
      </c>
      <c r="J3019" s="1">
        <v>1483203540</v>
      </c>
      <c r="K3019" s="1">
        <v>1481175482</v>
      </c>
      <c r="L3019" s="1" t="b">
        <v>0</v>
      </c>
      <c r="M3019" s="1">
        <v>31</v>
      </c>
      <c r="N3019" s="1" t="b">
        <v>1</v>
      </c>
      <c r="O3019" s="1" t="s">
        <v>8270</v>
      </c>
      <c r="P3019" s="28">
        <f>F3019/D3019</f>
        <v>1.01</v>
      </c>
      <c r="Q3019" s="29">
        <f>IF(M3019&gt;0,F3019/M3019,0)</f>
        <v>65.161290322580641</v>
      </c>
      <c r="R3019" s="9" t="str">
        <f>LEFT(O3019,SEARCH("/",O3019,1)-1)</f>
        <v>theater</v>
      </c>
      <c r="S3019" s="26" t="str">
        <f>RIGHT(O3019,LEN(O3019)-SEARCH("/",O3019,1))</f>
        <v>plays</v>
      </c>
      <c r="T3019" s="27">
        <f>(((K3019/60)/60)/24)+DATE(1970,1,1)</f>
        <v>42712.23474537037</v>
      </c>
      <c r="U3019" s="5" t="str">
        <f>TEXT(T3019,"mmm")</f>
        <v>Dec</v>
      </c>
      <c r="V3019" s="5" t="str">
        <f>TEXT(T3019,"yyyy")</f>
        <v>2016</v>
      </c>
      <c r="W3019" s="5" t="str">
        <f>TEXT(Y3019,"mmm")</f>
        <v>Dec</v>
      </c>
      <c r="X3019" s="1" t="str">
        <f>TEXT(Y3019,"yyyy")</f>
        <v>2016</v>
      </c>
      <c r="Y3019" s="27">
        <f>(((J3019/60)/60)/24)+DATE(1970,1,1)</f>
        <v>42735.707638888889</v>
      </c>
    </row>
    <row r="3020" spans="1:25" ht="48" x14ac:dyDescent="0.2">
      <c r="A3020" s="1">
        <v>1285</v>
      </c>
      <c r="B3020" s="7" t="s">
        <v>1286</v>
      </c>
      <c r="C3020" s="7" t="s">
        <v>5395</v>
      </c>
      <c r="D3020" s="1">
        <v>2000</v>
      </c>
      <c r="E3020" s="37" t="str">
        <f>VLOOKUP(D3020,'Vlookup Table Bonus Point'!$C$3:$D$26,2,TRUE)</f>
        <v>1000 to 4999</v>
      </c>
      <c r="F3020" s="1">
        <v>2033</v>
      </c>
      <c r="G3020" s="1" t="s">
        <v>8218</v>
      </c>
      <c r="H3020" s="1" t="s">
        <v>8224</v>
      </c>
      <c r="I3020" s="1" t="s">
        <v>8246</v>
      </c>
      <c r="J3020" s="1">
        <v>1434808775</v>
      </c>
      <c r="K3020" s="1">
        <v>1433512775</v>
      </c>
      <c r="L3020" s="1" t="b">
        <v>0</v>
      </c>
      <c r="M3020" s="1">
        <v>63</v>
      </c>
      <c r="N3020" s="1" t="b">
        <v>1</v>
      </c>
      <c r="O3020" s="1" t="s">
        <v>8270</v>
      </c>
      <c r="P3020" s="28">
        <f>F3020/D3020</f>
        <v>1.0165</v>
      </c>
      <c r="Q3020" s="29">
        <f>IF(M3020&gt;0,F3020/M3020,0)</f>
        <v>32.269841269841272</v>
      </c>
      <c r="R3020" s="9" t="str">
        <f>LEFT(O3020,SEARCH("/",O3020,1)-1)</f>
        <v>theater</v>
      </c>
      <c r="S3020" s="26" t="str">
        <f>RIGHT(O3020,LEN(O3020)-SEARCH("/",O3020,1))</f>
        <v>plays</v>
      </c>
      <c r="T3020" s="27">
        <f>(((K3020/60)/60)/24)+DATE(1970,1,1)</f>
        <v>42160.583043981482</v>
      </c>
      <c r="U3020" s="5" t="str">
        <f>TEXT(T3020,"mmm")</f>
        <v>Jun</v>
      </c>
      <c r="V3020" s="5" t="str">
        <f>TEXT(T3020,"yyyy")</f>
        <v>2015</v>
      </c>
      <c r="W3020" s="5" t="str">
        <f>TEXT(Y3020,"mmm")</f>
        <v>Jun</v>
      </c>
      <c r="X3020" s="1" t="str">
        <f>TEXT(Y3020,"yyyy")</f>
        <v>2015</v>
      </c>
      <c r="Y3020" s="27">
        <f>(((J3020/60)/60)/24)+DATE(1970,1,1)</f>
        <v>42175.583043981482</v>
      </c>
    </row>
    <row r="3021" spans="1:25" ht="48" x14ac:dyDescent="0.2">
      <c r="A3021" s="1">
        <v>1298</v>
      </c>
      <c r="B3021" s="7" t="s">
        <v>1299</v>
      </c>
      <c r="C3021" s="7" t="s">
        <v>5408</v>
      </c>
      <c r="D3021" s="1">
        <v>2000</v>
      </c>
      <c r="E3021" s="37" t="str">
        <f>VLOOKUP(D3021,'Vlookup Table Bonus Point'!$C$3:$D$26,2,TRUE)</f>
        <v>1000 to 4999</v>
      </c>
      <c r="F3021" s="1">
        <v>2093</v>
      </c>
      <c r="G3021" s="1" t="s">
        <v>8218</v>
      </c>
      <c r="H3021" s="1" t="s">
        <v>8224</v>
      </c>
      <c r="I3021" s="1" t="s">
        <v>8246</v>
      </c>
      <c r="J3021" s="1">
        <v>1461860432</v>
      </c>
      <c r="K3021" s="1">
        <v>1459268432</v>
      </c>
      <c r="L3021" s="1" t="b">
        <v>0</v>
      </c>
      <c r="M3021" s="1">
        <v>33</v>
      </c>
      <c r="N3021" s="1" t="b">
        <v>1</v>
      </c>
      <c r="O3021" s="1" t="s">
        <v>8270</v>
      </c>
      <c r="P3021" s="28">
        <f>F3021/D3021</f>
        <v>1.0465</v>
      </c>
      <c r="Q3021" s="29">
        <f>IF(M3021&gt;0,F3021/M3021,0)</f>
        <v>63.424242424242422</v>
      </c>
      <c r="R3021" s="9" t="str">
        <f>LEFT(O3021,SEARCH("/",O3021,1)-1)</f>
        <v>theater</v>
      </c>
      <c r="S3021" s="26" t="str">
        <f>RIGHT(O3021,LEN(O3021)-SEARCH("/",O3021,1))</f>
        <v>plays</v>
      </c>
      <c r="T3021" s="27">
        <f>(((K3021/60)/60)/24)+DATE(1970,1,1)</f>
        <v>42458.680925925932</v>
      </c>
      <c r="U3021" s="5" t="str">
        <f>TEXT(T3021,"mmm")</f>
        <v>Mar</v>
      </c>
      <c r="V3021" s="5" t="str">
        <f>TEXT(T3021,"yyyy")</f>
        <v>2016</v>
      </c>
      <c r="W3021" s="5" t="str">
        <f>TEXT(Y3021,"mmm")</f>
        <v>Apr</v>
      </c>
      <c r="X3021" s="1" t="str">
        <f>TEXT(Y3021,"yyyy")</f>
        <v>2016</v>
      </c>
      <c r="Y3021" s="27">
        <f>(((J3021/60)/60)/24)+DATE(1970,1,1)</f>
        <v>42488.680925925932</v>
      </c>
    </row>
    <row r="3022" spans="1:25" ht="48" x14ac:dyDescent="0.2">
      <c r="A3022" s="1">
        <v>1301</v>
      </c>
      <c r="B3022" s="7" t="s">
        <v>1302</v>
      </c>
      <c r="C3022" s="7" t="s">
        <v>5411</v>
      </c>
      <c r="D3022" s="1">
        <v>2000</v>
      </c>
      <c r="E3022" s="37" t="str">
        <f>VLOOKUP(D3022,'Vlookup Table Bonus Point'!$C$3:$D$26,2,TRUE)</f>
        <v>1000 to 4999</v>
      </c>
      <c r="F3022" s="1">
        <v>2055</v>
      </c>
      <c r="G3022" s="1" t="s">
        <v>8218</v>
      </c>
      <c r="H3022" s="1" t="s">
        <v>8223</v>
      </c>
      <c r="I3022" s="1" t="s">
        <v>8245</v>
      </c>
      <c r="J3022" s="1">
        <v>1437447600</v>
      </c>
      <c r="K3022" s="1">
        <v>1436551178</v>
      </c>
      <c r="L3022" s="1" t="b">
        <v>0</v>
      </c>
      <c r="M3022" s="1">
        <v>29</v>
      </c>
      <c r="N3022" s="1" t="b">
        <v>1</v>
      </c>
      <c r="O3022" s="1" t="s">
        <v>8270</v>
      </c>
      <c r="P3022" s="28">
        <f>F3022/D3022</f>
        <v>1.0275000000000001</v>
      </c>
      <c r="Q3022" s="29">
        <f>IF(M3022&gt;0,F3022/M3022,0)</f>
        <v>70.862068965517238</v>
      </c>
      <c r="R3022" s="9" t="str">
        <f>LEFT(O3022,SEARCH("/",O3022,1)-1)</f>
        <v>theater</v>
      </c>
      <c r="S3022" s="26" t="str">
        <f>RIGHT(O3022,LEN(O3022)-SEARCH("/",O3022,1))</f>
        <v>plays</v>
      </c>
      <c r="T3022" s="27">
        <f>(((K3022/60)/60)/24)+DATE(1970,1,1)</f>
        <v>42195.749745370369</v>
      </c>
      <c r="U3022" s="5" t="str">
        <f>TEXT(T3022,"mmm")</f>
        <v>Jul</v>
      </c>
      <c r="V3022" s="5" t="str">
        <f>TEXT(T3022,"yyyy")</f>
        <v>2015</v>
      </c>
      <c r="W3022" s="5" t="str">
        <f>TEXT(Y3022,"mmm")</f>
        <v>Jul</v>
      </c>
      <c r="X3022" s="1" t="str">
        <f>TEXT(Y3022,"yyyy")</f>
        <v>2015</v>
      </c>
      <c r="Y3022" s="27">
        <f>(((J3022/60)/60)/24)+DATE(1970,1,1)</f>
        <v>42206.125</v>
      </c>
    </row>
    <row r="3023" spans="1:25" ht="48" x14ac:dyDescent="0.2">
      <c r="A3023" s="1">
        <v>1357</v>
      </c>
      <c r="B3023" s="7" t="s">
        <v>1358</v>
      </c>
      <c r="C3023" s="7" t="s">
        <v>5467</v>
      </c>
      <c r="D3023" s="1">
        <v>2000</v>
      </c>
      <c r="E3023" s="37" t="str">
        <f>VLOOKUP(D3023,'Vlookup Table Bonus Point'!$C$3:$D$26,2,TRUE)</f>
        <v>1000 to 4999</v>
      </c>
      <c r="F3023" s="1">
        <v>2506</v>
      </c>
      <c r="G3023" s="1" t="s">
        <v>8218</v>
      </c>
      <c r="H3023" s="1" t="s">
        <v>8223</v>
      </c>
      <c r="I3023" s="1" t="s">
        <v>8245</v>
      </c>
      <c r="J3023" s="1">
        <v>1362117540</v>
      </c>
      <c r="K3023" s="1">
        <v>1359587137</v>
      </c>
      <c r="L3023" s="1" t="b">
        <v>0</v>
      </c>
      <c r="M3023" s="1">
        <v>65</v>
      </c>
      <c r="N3023" s="1" t="b">
        <v>1</v>
      </c>
      <c r="O3023" s="1" t="s">
        <v>8273</v>
      </c>
      <c r="P3023" s="28">
        <f>F3023/D3023</f>
        <v>1.2529999999999999</v>
      </c>
      <c r="Q3023" s="29">
        <f>IF(M3023&gt;0,F3023/M3023,0)</f>
        <v>38.553846153846152</v>
      </c>
      <c r="R3023" s="9" t="str">
        <f>LEFT(O3023,SEARCH("/",O3023,1)-1)</f>
        <v>publishing</v>
      </c>
      <c r="S3023" s="26" t="str">
        <f>RIGHT(O3023,LEN(O3023)-SEARCH("/",O3023,1))</f>
        <v>nonfiction</v>
      </c>
      <c r="T3023" s="27">
        <f>(((K3023/60)/60)/24)+DATE(1970,1,1)</f>
        <v>41304.962233796294</v>
      </c>
      <c r="U3023" s="5" t="str">
        <f>TEXT(T3023,"mmm")</f>
        <v>Jan</v>
      </c>
      <c r="V3023" s="5" t="str">
        <f>TEXT(T3023,"yyyy")</f>
        <v>2013</v>
      </c>
      <c r="W3023" s="5" t="str">
        <f>TEXT(Y3023,"mmm")</f>
        <v>Mar</v>
      </c>
      <c r="X3023" s="1" t="str">
        <f>TEXT(Y3023,"yyyy")</f>
        <v>2013</v>
      </c>
      <c r="Y3023" s="27">
        <f>(((J3023/60)/60)/24)+DATE(1970,1,1)</f>
        <v>41334.249305555553</v>
      </c>
    </row>
    <row r="3024" spans="1:25" ht="16" x14ac:dyDescent="0.2">
      <c r="A3024" s="1">
        <v>1378</v>
      </c>
      <c r="B3024" s="7" t="s">
        <v>1379</v>
      </c>
      <c r="C3024" s="7" t="s">
        <v>5488</v>
      </c>
      <c r="D3024" s="1">
        <v>2000</v>
      </c>
      <c r="E3024" s="37" t="str">
        <f>VLOOKUP(D3024,'Vlookup Table Bonus Point'!$C$3:$D$26,2,TRUE)</f>
        <v>1000 to 4999</v>
      </c>
      <c r="F3024" s="1">
        <v>4067</v>
      </c>
      <c r="G3024" s="1" t="s">
        <v>8218</v>
      </c>
      <c r="H3024" s="1" t="s">
        <v>8224</v>
      </c>
      <c r="I3024" s="1" t="s">
        <v>8246</v>
      </c>
      <c r="J3024" s="1">
        <v>1470075210</v>
      </c>
      <c r="K3024" s="1">
        <v>1468779210</v>
      </c>
      <c r="L3024" s="1" t="b">
        <v>0</v>
      </c>
      <c r="M3024" s="1">
        <v>133</v>
      </c>
      <c r="N3024" s="1" t="b">
        <v>1</v>
      </c>
      <c r="O3024" s="1" t="s">
        <v>8275</v>
      </c>
      <c r="P3024" s="28">
        <f>F3024/D3024</f>
        <v>2.0335000000000001</v>
      </c>
      <c r="Q3024" s="29">
        <f>IF(M3024&gt;0,F3024/M3024,0)</f>
        <v>30.578947368421051</v>
      </c>
      <c r="R3024" s="9" t="str">
        <f>LEFT(O3024,SEARCH("/",O3024,1)-1)</f>
        <v>music</v>
      </c>
      <c r="S3024" s="26" t="str">
        <f>RIGHT(O3024,LEN(O3024)-SEARCH("/",O3024,1))</f>
        <v>rock</v>
      </c>
      <c r="T3024" s="27">
        <f>(((K3024/60)/60)/24)+DATE(1970,1,1)</f>
        <v>42568.759374999994</v>
      </c>
      <c r="U3024" s="5" t="str">
        <f>TEXT(T3024,"mmm")</f>
        <v>Jul</v>
      </c>
      <c r="V3024" s="5" t="str">
        <f>TEXT(T3024,"yyyy")</f>
        <v>2016</v>
      </c>
      <c r="W3024" s="5" t="str">
        <f>TEXT(Y3024,"mmm")</f>
        <v>Aug</v>
      </c>
      <c r="X3024" s="1" t="str">
        <f>TEXT(Y3024,"yyyy")</f>
        <v>2016</v>
      </c>
      <c r="Y3024" s="27">
        <f>(((J3024/60)/60)/24)+DATE(1970,1,1)</f>
        <v>42583.759374999994</v>
      </c>
    </row>
    <row r="3025" spans="1:25" ht="64" x14ac:dyDescent="0.2">
      <c r="A3025" s="1">
        <v>1413</v>
      </c>
      <c r="B3025" s="7" t="s">
        <v>1414</v>
      </c>
      <c r="C3025" s="7" t="s">
        <v>5523</v>
      </c>
      <c r="D3025" s="1">
        <v>2000</v>
      </c>
      <c r="E3025" s="37" t="str">
        <f>VLOOKUP(D3025,'Vlookup Table Bonus Point'!$C$3:$D$26,2,TRUE)</f>
        <v>1000 to 4999</v>
      </c>
      <c r="F3025" s="1">
        <v>100</v>
      </c>
      <c r="G3025" s="1" t="s">
        <v>8220</v>
      </c>
      <c r="H3025" s="1" t="s">
        <v>8236</v>
      </c>
      <c r="I3025" s="1" t="s">
        <v>8248</v>
      </c>
      <c r="J3025" s="1">
        <v>1455964170</v>
      </c>
      <c r="K3025" s="1">
        <v>1450780170</v>
      </c>
      <c r="L3025" s="1" t="b">
        <v>0</v>
      </c>
      <c r="M3025" s="1">
        <v>1</v>
      </c>
      <c r="N3025" s="1" t="b">
        <v>0</v>
      </c>
      <c r="O3025" s="1" t="s">
        <v>8286</v>
      </c>
      <c r="P3025" s="28">
        <f>F3025/D3025</f>
        <v>0.05</v>
      </c>
      <c r="Q3025" s="29">
        <f>IF(M3025&gt;0,F3025/M3025,0)</f>
        <v>100</v>
      </c>
      <c r="R3025" s="9" t="str">
        <f>LEFT(O3025,SEARCH("/",O3025,1)-1)</f>
        <v>publishing</v>
      </c>
      <c r="S3025" s="26" t="str">
        <f>RIGHT(O3025,LEN(O3025)-SEARCH("/",O3025,1))</f>
        <v>translations</v>
      </c>
      <c r="T3025" s="27">
        <f>(((K3025/60)/60)/24)+DATE(1970,1,1)</f>
        <v>42360.437152777777</v>
      </c>
      <c r="U3025" s="5" t="str">
        <f>TEXT(T3025,"mmm")</f>
        <v>Dec</v>
      </c>
      <c r="V3025" s="5" t="str">
        <f>TEXT(T3025,"yyyy")</f>
        <v>2015</v>
      </c>
      <c r="W3025" s="5" t="str">
        <f>TEXT(Y3025,"mmm")</f>
        <v>Feb</v>
      </c>
      <c r="X3025" s="1" t="str">
        <f>TEXT(Y3025,"yyyy")</f>
        <v>2016</v>
      </c>
      <c r="Y3025" s="27">
        <f>(((J3025/60)/60)/24)+DATE(1970,1,1)</f>
        <v>42420.437152777777</v>
      </c>
    </row>
    <row r="3026" spans="1:25" ht="16" x14ac:dyDescent="0.2">
      <c r="A3026" s="1">
        <v>1484</v>
      </c>
      <c r="B3026" s="7" t="s">
        <v>1485</v>
      </c>
      <c r="C3026" s="7" t="s">
        <v>5594</v>
      </c>
      <c r="D3026" s="1">
        <v>2000</v>
      </c>
      <c r="E3026" s="37" t="str">
        <f>VLOOKUP(D3026,'Vlookup Table Bonus Point'!$C$3:$D$26,2,TRUE)</f>
        <v>1000 to 4999</v>
      </c>
      <c r="F3026" s="1">
        <v>0</v>
      </c>
      <c r="G3026" s="1" t="s">
        <v>8220</v>
      </c>
      <c r="H3026" s="1" t="s">
        <v>8223</v>
      </c>
      <c r="I3026" s="1" t="s">
        <v>8245</v>
      </c>
      <c r="J3026" s="1">
        <v>1342882260</v>
      </c>
      <c r="K3026" s="1">
        <v>1337834963</v>
      </c>
      <c r="L3026" s="1" t="b">
        <v>0</v>
      </c>
      <c r="M3026" s="1">
        <v>0</v>
      </c>
      <c r="N3026" s="1" t="b">
        <v>0</v>
      </c>
      <c r="O3026" s="1" t="s">
        <v>8274</v>
      </c>
      <c r="P3026" s="28">
        <f>F3026/D3026</f>
        <v>0</v>
      </c>
      <c r="Q3026" s="29">
        <f>IF(M3026&gt;0,F3026/M3026,0)</f>
        <v>0</v>
      </c>
      <c r="R3026" s="9" t="str">
        <f>LEFT(O3026,SEARCH("/",O3026,1)-1)</f>
        <v>publishing</v>
      </c>
      <c r="S3026" s="26" t="str">
        <f>RIGHT(O3026,LEN(O3026)-SEARCH("/",O3026,1))</f>
        <v>fiction</v>
      </c>
      <c r="T3026" s="27">
        <f>(((K3026/60)/60)/24)+DATE(1970,1,1)</f>
        <v>41053.200960648144</v>
      </c>
      <c r="U3026" s="5" t="str">
        <f>TEXT(T3026,"mmm")</f>
        <v>May</v>
      </c>
      <c r="V3026" s="5" t="str">
        <f>TEXT(T3026,"yyyy")</f>
        <v>2012</v>
      </c>
      <c r="W3026" s="5" t="str">
        <f>TEXT(Y3026,"mmm")</f>
        <v>Jul</v>
      </c>
      <c r="X3026" s="1" t="str">
        <f>TEXT(Y3026,"yyyy")</f>
        <v>2012</v>
      </c>
      <c r="Y3026" s="27">
        <f>(((J3026/60)/60)/24)+DATE(1970,1,1)</f>
        <v>41111.618750000001</v>
      </c>
    </row>
    <row r="3027" spans="1:25" ht="32" x14ac:dyDescent="0.2">
      <c r="A3027" s="1">
        <v>1495</v>
      </c>
      <c r="B3027" s="7" t="s">
        <v>1496</v>
      </c>
      <c r="C3027" s="7" t="s">
        <v>5605</v>
      </c>
      <c r="D3027" s="1">
        <v>2000</v>
      </c>
      <c r="E3027" s="37" t="str">
        <f>VLOOKUP(D3027,'Vlookup Table Bonus Point'!$C$3:$D$26,2,TRUE)</f>
        <v>1000 to 4999</v>
      </c>
      <c r="F3027" s="1">
        <v>0</v>
      </c>
      <c r="G3027" s="1" t="s">
        <v>8220</v>
      </c>
      <c r="H3027" s="1" t="s">
        <v>8223</v>
      </c>
      <c r="I3027" s="1" t="s">
        <v>8245</v>
      </c>
      <c r="J3027" s="1">
        <v>1314471431</v>
      </c>
      <c r="K3027" s="1">
        <v>1311879431</v>
      </c>
      <c r="L3027" s="1" t="b">
        <v>0</v>
      </c>
      <c r="M3027" s="1">
        <v>0</v>
      </c>
      <c r="N3027" s="1" t="b">
        <v>0</v>
      </c>
      <c r="O3027" s="1" t="s">
        <v>8274</v>
      </c>
      <c r="P3027" s="28">
        <f>F3027/D3027</f>
        <v>0</v>
      </c>
      <c r="Q3027" s="29">
        <f>IF(M3027&gt;0,F3027/M3027,0)</f>
        <v>0</v>
      </c>
      <c r="R3027" s="9" t="str">
        <f>LEFT(O3027,SEARCH("/",O3027,1)-1)</f>
        <v>publishing</v>
      </c>
      <c r="S3027" s="26" t="str">
        <f>RIGHT(O3027,LEN(O3027)-SEARCH("/",O3027,1))</f>
        <v>fiction</v>
      </c>
      <c r="T3027" s="27">
        <f>(((K3027/60)/60)/24)+DATE(1970,1,1)</f>
        <v>40752.789710648147</v>
      </c>
      <c r="U3027" s="5" t="str">
        <f>TEXT(T3027,"mmm")</f>
        <v>Jul</v>
      </c>
      <c r="V3027" s="5" t="str">
        <f>TEXT(T3027,"yyyy")</f>
        <v>2011</v>
      </c>
      <c r="W3027" s="5" t="str">
        <f>TEXT(Y3027,"mmm")</f>
        <v>Aug</v>
      </c>
      <c r="X3027" s="1" t="str">
        <f>TEXT(Y3027,"yyyy")</f>
        <v>2011</v>
      </c>
      <c r="Y3027" s="27">
        <f>(((J3027/60)/60)/24)+DATE(1970,1,1)</f>
        <v>40782.789710648147</v>
      </c>
    </row>
    <row r="3028" spans="1:25" ht="48" x14ac:dyDescent="0.2">
      <c r="A3028" s="1">
        <v>1499</v>
      </c>
      <c r="B3028" s="7" t="s">
        <v>1500</v>
      </c>
      <c r="C3028" s="7" t="s">
        <v>5609</v>
      </c>
      <c r="D3028" s="1">
        <v>2000</v>
      </c>
      <c r="E3028" s="37" t="str">
        <f>VLOOKUP(D3028,'Vlookup Table Bonus Point'!$C$3:$D$26,2,TRUE)</f>
        <v>1000 to 4999</v>
      </c>
      <c r="F3028" s="1">
        <v>5</v>
      </c>
      <c r="G3028" s="1" t="s">
        <v>8220</v>
      </c>
      <c r="H3028" s="1" t="s">
        <v>8223</v>
      </c>
      <c r="I3028" s="1" t="s">
        <v>8245</v>
      </c>
      <c r="J3028" s="1">
        <v>1470355833</v>
      </c>
      <c r="K3028" s="1">
        <v>1465171833</v>
      </c>
      <c r="L3028" s="1" t="b">
        <v>0</v>
      </c>
      <c r="M3028" s="1">
        <v>1</v>
      </c>
      <c r="N3028" s="1" t="b">
        <v>0</v>
      </c>
      <c r="O3028" s="1" t="s">
        <v>8274</v>
      </c>
      <c r="P3028" s="28">
        <f>F3028/D3028</f>
        <v>2.5000000000000001E-3</v>
      </c>
      <c r="Q3028" s="29">
        <f>IF(M3028&gt;0,F3028/M3028,0)</f>
        <v>5</v>
      </c>
      <c r="R3028" s="9" t="str">
        <f>LEFT(O3028,SEARCH("/",O3028,1)-1)</f>
        <v>publishing</v>
      </c>
      <c r="S3028" s="26" t="str">
        <f>RIGHT(O3028,LEN(O3028)-SEARCH("/",O3028,1))</f>
        <v>fiction</v>
      </c>
      <c r="T3028" s="27">
        <f>(((K3028/60)/60)/24)+DATE(1970,1,1)</f>
        <v>42527.007326388892</v>
      </c>
      <c r="U3028" s="5" t="str">
        <f>TEXT(T3028,"mmm")</f>
        <v>Jun</v>
      </c>
      <c r="V3028" s="5" t="str">
        <f>TEXT(T3028,"yyyy")</f>
        <v>2016</v>
      </c>
      <c r="W3028" s="5" t="str">
        <f>TEXT(Y3028,"mmm")</f>
        <v>Aug</v>
      </c>
      <c r="X3028" s="1" t="str">
        <f>TEXT(Y3028,"yyyy")</f>
        <v>2016</v>
      </c>
      <c r="Y3028" s="27">
        <f>(((J3028/60)/60)/24)+DATE(1970,1,1)</f>
        <v>42587.007326388892</v>
      </c>
    </row>
    <row r="3029" spans="1:25" ht="48" x14ac:dyDescent="0.2">
      <c r="A3029" s="1">
        <v>1585</v>
      </c>
      <c r="B3029" s="7" t="s">
        <v>1586</v>
      </c>
      <c r="C3029" s="7" t="s">
        <v>5695</v>
      </c>
      <c r="D3029" s="1">
        <v>2000</v>
      </c>
      <c r="E3029" s="37" t="str">
        <f>VLOOKUP(D3029,'Vlookup Table Bonus Point'!$C$3:$D$26,2,TRUE)</f>
        <v>1000 to 4999</v>
      </c>
      <c r="F3029" s="1">
        <v>1580</v>
      </c>
      <c r="G3029" s="1" t="s">
        <v>8220</v>
      </c>
      <c r="H3029" s="1" t="s">
        <v>8228</v>
      </c>
      <c r="I3029" s="1" t="s">
        <v>8250</v>
      </c>
      <c r="J3029" s="1">
        <v>1482663600</v>
      </c>
      <c r="K3029" s="1">
        <v>1480800568</v>
      </c>
      <c r="L3029" s="1" t="b">
        <v>0</v>
      </c>
      <c r="M3029" s="1">
        <v>12</v>
      </c>
      <c r="N3029" s="1" t="b">
        <v>0</v>
      </c>
      <c r="O3029" s="1" t="s">
        <v>8290</v>
      </c>
      <c r="P3029" s="28">
        <f>F3029/D3029</f>
        <v>0.79</v>
      </c>
      <c r="Q3029" s="29">
        <f>IF(M3029&gt;0,F3029/M3029,0)</f>
        <v>131.66666666666666</v>
      </c>
      <c r="R3029" s="9" t="str">
        <f>LEFT(O3029,SEARCH("/",O3029,1)-1)</f>
        <v>photography</v>
      </c>
      <c r="S3029" s="26" t="str">
        <f>RIGHT(O3029,LEN(O3029)-SEARCH("/",O3029,1))</f>
        <v>places</v>
      </c>
      <c r="T3029" s="27">
        <f>(((K3029/60)/60)/24)+DATE(1970,1,1)</f>
        <v>42707.895462962959</v>
      </c>
      <c r="U3029" s="5" t="str">
        <f>TEXT(T3029,"mmm")</f>
        <v>Dec</v>
      </c>
      <c r="V3029" s="5" t="str">
        <f>TEXT(T3029,"yyyy")</f>
        <v>2016</v>
      </c>
      <c r="W3029" s="5" t="str">
        <f>TEXT(Y3029,"mmm")</f>
        <v>Dec</v>
      </c>
      <c r="X3029" s="1" t="str">
        <f>TEXT(Y3029,"yyyy")</f>
        <v>2016</v>
      </c>
      <c r="Y3029" s="27">
        <f>(((J3029/60)/60)/24)+DATE(1970,1,1)</f>
        <v>42729.458333333328</v>
      </c>
    </row>
    <row r="3030" spans="1:25" ht="32" x14ac:dyDescent="0.2">
      <c r="A3030" s="1">
        <v>1603</v>
      </c>
      <c r="B3030" s="7" t="s">
        <v>1604</v>
      </c>
      <c r="C3030" s="7" t="s">
        <v>5713</v>
      </c>
      <c r="D3030" s="1">
        <v>2000</v>
      </c>
      <c r="E3030" s="37" t="str">
        <f>VLOOKUP(D3030,'Vlookup Table Bonus Point'!$C$3:$D$26,2,TRUE)</f>
        <v>1000 to 4999</v>
      </c>
      <c r="F3030" s="1">
        <v>2000.66</v>
      </c>
      <c r="G3030" s="1" t="s">
        <v>8218</v>
      </c>
      <c r="H3030" s="1" t="s">
        <v>8223</v>
      </c>
      <c r="I3030" s="1" t="s">
        <v>8245</v>
      </c>
      <c r="J3030" s="1">
        <v>1327723459</v>
      </c>
      <c r="K3030" s="1">
        <v>1322539459</v>
      </c>
      <c r="L3030" s="1" t="b">
        <v>0</v>
      </c>
      <c r="M3030" s="1">
        <v>30</v>
      </c>
      <c r="N3030" s="1" t="b">
        <v>1</v>
      </c>
      <c r="O3030" s="1" t="s">
        <v>8275</v>
      </c>
      <c r="P3030" s="28">
        <f>F3030/D3030</f>
        <v>1.0003299999999999</v>
      </c>
      <c r="Q3030" s="29">
        <f>IF(M3030&gt;0,F3030/M3030,0)</f>
        <v>66.688666666666663</v>
      </c>
      <c r="R3030" s="9" t="str">
        <f>LEFT(O3030,SEARCH("/",O3030,1)-1)</f>
        <v>music</v>
      </c>
      <c r="S3030" s="26" t="str">
        <f>RIGHT(O3030,LEN(O3030)-SEARCH("/",O3030,1))</f>
        <v>rock</v>
      </c>
      <c r="T3030" s="27">
        <f>(((K3030/60)/60)/24)+DATE(1970,1,1)</f>
        <v>40876.169664351852</v>
      </c>
      <c r="U3030" s="5" t="str">
        <f>TEXT(T3030,"mmm")</f>
        <v>Nov</v>
      </c>
      <c r="V3030" s="5" t="str">
        <f>TEXT(T3030,"yyyy")</f>
        <v>2011</v>
      </c>
      <c r="W3030" s="5" t="str">
        <f>TEXT(Y3030,"mmm")</f>
        <v>Jan</v>
      </c>
      <c r="X3030" s="1" t="str">
        <f>TEXT(Y3030,"yyyy")</f>
        <v>2012</v>
      </c>
      <c r="Y3030" s="27">
        <f>(((J3030/60)/60)/24)+DATE(1970,1,1)</f>
        <v>40936.169664351852</v>
      </c>
    </row>
    <row r="3031" spans="1:25" ht="32" x14ac:dyDescent="0.2">
      <c r="A3031" s="1">
        <v>1610</v>
      </c>
      <c r="B3031" s="7" t="s">
        <v>1611</v>
      </c>
      <c r="C3031" s="7" t="s">
        <v>5720</v>
      </c>
      <c r="D3031" s="1">
        <v>2000</v>
      </c>
      <c r="E3031" s="37" t="str">
        <f>VLOOKUP(D3031,'Vlookup Table Bonus Point'!$C$3:$D$26,2,TRUE)</f>
        <v>1000 to 4999</v>
      </c>
      <c r="F3031" s="1">
        <v>5437</v>
      </c>
      <c r="G3031" s="1" t="s">
        <v>8218</v>
      </c>
      <c r="H3031" s="1" t="s">
        <v>8223</v>
      </c>
      <c r="I3031" s="1" t="s">
        <v>8245</v>
      </c>
      <c r="J3031" s="1">
        <v>1355609510</v>
      </c>
      <c r="K3031" s="1">
        <v>1353017510</v>
      </c>
      <c r="L3031" s="1" t="b">
        <v>0</v>
      </c>
      <c r="M3031" s="1">
        <v>112</v>
      </c>
      <c r="N3031" s="1" t="b">
        <v>1</v>
      </c>
      <c r="O3031" s="1" t="s">
        <v>8275</v>
      </c>
      <c r="P3031" s="28">
        <f>F3031/D3031</f>
        <v>2.7185000000000001</v>
      </c>
      <c r="Q3031" s="29">
        <f>IF(M3031&gt;0,F3031/M3031,0)</f>
        <v>48.544642857142854</v>
      </c>
      <c r="R3031" s="9" t="str">
        <f>LEFT(O3031,SEARCH("/",O3031,1)-1)</f>
        <v>music</v>
      </c>
      <c r="S3031" s="26" t="str">
        <f>RIGHT(O3031,LEN(O3031)-SEARCH("/",O3031,1))</f>
        <v>rock</v>
      </c>
      <c r="T3031" s="27">
        <f>(((K3031/60)/60)/24)+DATE(1970,1,1)</f>
        <v>41228.924884259257</v>
      </c>
      <c r="U3031" s="5" t="str">
        <f>TEXT(T3031,"mmm")</f>
        <v>Nov</v>
      </c>
      <c r="V3031" s="5" t="str">
        <f>TEXT(T3031,"yyyy")</f>
        <v>2012</v>
      </c>
      <c r="W3031" s="5" t="str">
        <f>TEXT(Y3031,"mmm")</f>
        <v>Dec</v>
      </c>
      <c r="X3031" s="1" t="str">
        <f>TEXT(Y3031,"yyyy")</f>
        <v>2012</v>
      </c>
      <c r="Y3031" s="27">
        <f>(((J3031/60)/60)/24)+DATE(1970,1,1)</f>
        <v>41258.924884259257</v>
      </c>
    </row>
    <row r="3032" spans="1:25" ht="48" x14ac:dyDescent="0.2">
      <c r="A3032" s="1">
        <v>1627</v>
      </c>
      <c r="B3032" s="7" t="s">
        <v>1628</v>
      </c>
      <c r="C3032" s="7" t="s">
        <v>5737</v>
      </c>
      <c r="D3032" s="1">
        <v>2000</v>
      </c>
      <c r="E3032" s="37" t="str">
        <f>VLOOKUP(D3032,'Vlookup Table Bonus Point'!$C$3:$D$26,2,TRUE)</f>
        <v>1000 to 4999</v>
      </c>
      <c r="F3032" s="1">
        <v>2340</v>
      </c>
      <c r="G3032" s="1" t="s">
        <v>8218</v>
      </c>
      <c r="H3032" s="1" t="s">
        <v>8223</v>
      </c>
      <c r="I3032" s="1" t="s">
        <v>8245</v>
      </c>
      <c r="J3032" s="1">
        <v>1353905940</v>
      </c>
      <c r="K3032" s="1">
        <v>1351011489</v>
      </c>
      <c r="L3032" s="1" t="b">
        <v>0</v>
      </c>
      <c r="M3032" s="1">
        <v>38</v>
      </c>
      <c r="N3032" s="1" t="b">
        <v>1</v>
      </c>
      <c r="O3032" s="1" t="s">
        <v>8275</v>
      </c>
      <c r="P3032" s="28">
        <f>F3032/D3032</f>
        <v>1.17</v>
      </c>
      <c r="Q3032" s="29">
        <f>IF(M3032&gt;0,F3032/M3032,0)</f>
        <v>61.578947368421055</v>
      </c>
      <c r="R3032" s="9" t="str">
        <f>LEFT(O3032,SEARCH("/",O3032,1)-1)</f>
        <v>music</v>
      </c>
      <c r="S3032" s="26" t="str">
        <f>RIGHT(O3032,LEN(O3032)-SEARCH("/",O3032,1))</f>
        <v>rock</v>
      </c>
      <c r="T3032" s="27">
        <f>(((K3032/60)/60)/24)+DATE(1970,1,1)</f>
        <v>41205.707048611112</v>
      </c>
      <c r="U3032" s="5" t="str">
        <f>TEXT(T3032,"mmm")</f>
        <v>Oct</v>
      </c>
      <c r="V3032" s="5" t="str">
        <f>TEXT(T3032,"yyyy")</f>
        <v>2012</v>
      </c>
      <c r="W3032" s="5" t="str">
        <f>TEXT(Y3032,"mmm")</f>
        <v>Nov</v>
      </c>
      <c r="X3032" s="1" t="str">
        <f>TEXT(Y3032,"yyyy")</f>
        <v>2012</v>
      </c>
      <c r="Y3032" s="27">
        <f>(((J3032/60)/60)/24)+DATE(1970,1,1)</f>
        <v>41239.207638888889</v>
      </c>
    </row>
    <row r="3033" spans="1:25" ht="32" x14ac:dyDescent="0.2">
      <c r="A3033" s="1">
        <v>1634</v>
      </c>
      <c r="B3033" s="7" t="s">
        <v>1635</v>
      </c>
      <c r="C3033" s="7" t="s">
        <v>5744</v>
      </c>
      <c r="D3033" s="1">
        <v>2000</v>
      </c>
      <c r="E3033" s="37" t="str">
        <f>VLOOKUP(D3033,'Vlookup Table Bonus Point'!$C$3:$D$26,2,TRUE)</f>
        <v>1000 to 4999</v>
      </c>
      <c r="F3033" s="1">
        <v>2010</v>
      </c>
      <c r="G3033" s="1" t="s">
        <v>8218</v>
      </c>
      <c r="H3033" s="1" t="s">
        <v>8223</v>
      </c>
      <c r="I3033" s="1" t="s">
        <v>8245</v>
      </c>
      <c r="J3033" s="1">
        <v>1306994340</v>
      </c>
      <c r="K3033" s="1">
        <v>1303706001</v>
      </c>
      <c r="L3033" s="1" t="b">
        <v>0</v>
      </c>
      <c r="M3033" s="1">
        <v>32</v>
      </c>
      <c r="N3033" s="1" t="b">
        <v>1</v>
      </c>
      <c r="O3033" s="1" t="s">
        <v>8275</v>
      </c>
      <c r="P3033" s="28">
        <f>F3033/D3033</f>
        <v>1.0049999999999999</v>
      </c>
      <c r="Q3033" s="29">
        <f>IF(M3033&gt;0,F3033/M3033,0)</f>
        <v>62.8125</v>
      </c>
      <c r="R3033" s="9" t="str">
        <f>LEFT(O3033,SEARCH("/",O3033,1)-1)</f>
        <v>music</v>
      </c>
      <c r="S3033" s="26" t="str">
        <f>RIGHT(O3033,LEN(O3033)-SEARCH("/",O3033,1))</f>
        <v>rock</v>
      </c>
      <c r="T3033" s="27">
        <f>(((K3033/60)/60)/24)+DATE(1970,1,1)</f>
        <v>40658.189826388887</v>
      </c>
      <c r="U3033" s="5" t="str">
        <f>TEXT(T3033,"mmm")</f>
        <v>Apr</v>
      </c>
      <c r="V3033" s="5" t="str">
        <f>TEXT(T3033,"yyyy")</f>
        <v>2011</v>
      </c>
      <c r="W3033" s="5" t="str">
        <f>TEXT(Y3033,"mmm")</f>
        <v>Jun</v>
      </c>
      <c r="X3033" s="1" t="str">
        <f>TEXT(Y3033,"yyyy")</f>
        <v>2011</v>
      </c>
      <c r="Y3033" s="27">
        <f>(((J3033/60)/60)/24)+DATE(1970,1,1)</f>
        <v>40696.249305555553</v>
      </c>
    </row>
    <row r="3034" spans="1:25" ht="48" x14ac:dyDescent="0.2">
      <c r="A3034" s="1">
        <v>1635</v>
      </c>
      <c r="B3034" s="7" t="s">
        <v>1636</v>
      </c>
      <c r="C3034" s="7" t="s">
        <v>5745</v>
      </c>
      <c r="D3034" s="1">
        <v>2000</v>
      </c>
      <c r="E3034" s="37" t="str">
        <f>VLOOKUP(D3034,'Vlookup Table Bonus Point'!$C$3:$D$26,2,TRUE)</f>
        <v>1000 to 4999</v>
      </c>
      <c r="F3034" s="1">
        <v>2506</v>
      </c>
      <c r="G3034" s="1" t="s">
        <v>8218</v>
      </c>
      <c r="H3034" s="1" t="s">
        <v>8223</v>
      </c>
      <c r="I3034" s="1" t="s">
        <v>8245</v>
      </c>
      <c r="J3034" s="1">
        <v>1468270261</v>
      </c>
      <c r="K3034" s="1">
        <v>1463086261</v>
      </c>
      <c r="L3034" s="1" t="b">
        <v>0</v>
      </c>
      <c r="M3034" s="1">
        <v>37</v>
      </c>
      <c r="N3034" s="1" t="b">
        <v>1</v>
      </c>
      <c r="O3034" s="1" t="s">
        <v>8275</v>
      </c>
      <c r="P3034" s="28">
        <f>F3034/D3034</f>
        <v>1.2529999999999999</v>
      </c>
      <c r="Q3034" s="29">
        <f>IF(M3034&gt;0,F3034/M3034,0)</f>
        <v>67.729729729729726</v>
      </c>
      <c r="R3034" s="9" t="str">
        <f>LEFT(O3034,SEARCH("/",O3034,1)-1)</f>
        <v>music</v>
      </c>
      <c r="S3034" s="26" t="str">
        <f>RIGHT(O3034,LEN(O3034)-SEARCH("/",O3034,1))</f>
        <v>rock</v>
      </c>
      <c r="T3034" s="27">
        <f>(((K3034/60)/60)/24)+DATE(1970,1,1)</f>
        <v>42502.868761574078</v>
      </c>
      <c r="U3034" s="5" t="str">
        <f>TEXT(T3034,"mmm")</f>
        <v>May</v>
      </c>
      <c r="V3034" s="5" t="str">
        <f>TEXT(T3034,"yyyy")</f>
        <v>2016</v>
      </c>
      <c r="W3034" s="5" t="str">
        <f>TEXT(Y3034,"mmm")</f>
        <v>Jul</v>
      </c>
      <c r="X3034" s="1" t="str">
        <f>TEXT(Y3034,"yyyy")</f>
        <v>2016</v>
      </c>
      <c r="Y3034" s="27">
        <f>(((J3034/60)/60)/24)+DATE(1970,1,1)</f>
        <v>42562.868761574078</v>
      </c>
    </row>
    <row r="3035" spans="1:25" ht="48" x14ac:dyDescent="0.2">
      <c r="A3035" s="1">
        <v>1646</v>
      </c>
      <c r="B3035" s="7" t="s">
        <v>1647</v>
      </c>
      <c r="C3035" s="7" t="s">
        <v>5756</v>
      </c>
      <c r="D3035" s="1">
        <v>2000</v>
      </c>
      <c r="E3035" s="37" t="str">
        <f>VLOOKUP(D3035,'Vlookup Table Bonus Point'!$C$3:$D$26,2,TRUE)</f>
        <v>1000 to 4999</v>
      </c>
      <c r="F3035" s="1">
        <v>2204</v>
      </c>
      <c r="G3035" s="1" t="s">
        <v>8218</v>
      </c>
      <c r="H3035" s="1" t="s">
        <v>8224</v>
      </c>
      <c r="I3035" s="1" t="s">
        <v>8246</v>
      </c>
      <c r="J3035" s="1">
        <v>1408039860</v>
      </c>
      <c r="K3035" s="1">
        <v>1405248503</v>
      </c>
      <c r="L3035" s="1" t="b">
        <v>0</v>
      </c>
      <c r="M3035" s="1">
        <v>83</v>
      </c>
      <c r="N3035" s="1" t="b">
        <v>1</v>
      </c>
      <c r="O3035" s="1" t="s">
        <v>8291</v>
      </c>
      <c r="P3035" s="28">
        <f>F3035/D3035</f>
        <v>1.1020000000000001</v>
      </c>
      <c r="Q3035" s="29">
        <f>IF(M3035&gt;0,F3035/M3035,0)</f>
        <v>26.554216867469879</v>
      </c>
      <c r="R3035" s="9" t="str">
        <f>LEFT(O3035,SEARCH("/",O3035,1)-1)</f>
        <v>music</v>
      </c>
      <c r="S3035" s="26" t="str">
        <f>RIGHT(O3035,LEN(O3035)-SEARCH("/",O3035,1))</f>
        <v>pop</v>
      </c>
      <c r="T3035" s="27">
        <f>(((K3035/60)/60)/24)+DATE(1970,1,1)</f>
        <v>41833.450266203705</v>
      </c>
      <c r="U3035" s="5" t="str">
        <f>TEXT(T3035,"mmm")</f>
        <v>Jul</v>
      </c>
      <c r="V3035" s="5" t="str">
        <f>TEXT(T3035,"yyyy")</f>
        <v>2014</v>
      </c>
      <c r="W3035" s="5" t="str">
        <f>TEXT(Y3035,"mmm")</f>
        <v>Aug</v>
      </c>
      <c r="X3035" s="1" t="str">
        <f>TEXT(Y3035,"yyyy")</f>
        <v>2014</v>
      </c>
      <c r="Y3035" s="27">
        <f>(((J3035/60)/60)/24)+DATE(1970,1,1)</f>
        <v>41865.757638888892</v>
      </c>
    </row>
    <row r="3036" spans="1:25" ht="32" x14ac:dyDescent="0.2">
      <c r="A3036" s="1">
        <v>1650</v>
      </c>
      <c r="B3036" s="7" t="s">
        <v>1651</v>
      </c>
      <c r="C3036" s="7" t="s">
        <v>5760</v>
      </c>
      <c r="D3036" s="1">
        <v>2000</v>
      </c>
      <c r="E3036" s="37" t="str">
        <f>VLOOKUP(D3036,'Vlookup Table Bonus Point'!$C$3:$D$26,2,TRUE)</f>
        <v>1000 to 4999</v>
      </c>
      <c r="F3036" s="1">
        <v>2831</v>
      </c>
      <c r="G3036" s="1" t="s">
        <v>8218</v>
      </c>
      <c r="H3036" s="1" t="s">
        <v>8223</v>
      </c>
      <c r="I3036" s="1" t="s">
        <v>8245</v>
      </c>
      <c r="J3036" s="1">
        <v>1381314437</v>
      </c>
      <c r="K3036" s="1">
        <v>1378722437</v>
      </c>
      <c r="L3036" s="1" t="b">
        <v>0</v>
      </c>
      <c r="M3036" s="1">
        <v>32</v>
      </c>
      <c r="N3036" s="1" t="b">
        <v>1</v>
      </c>
      <c r="O3036" s="1" t="s">
        <v>8291</v>
      </c>
      <c r="P3036" s="28">
        <f>F3036/D3036</f>
        <v>1.4155</v>
      </c>
      <c r="Q3036" s="29">
        <f>IF(M3036&gt;0,F3036/M3036,0)</f>
        <v>88.46875</v>
      </c>
      <c r="R3036" s="9" t="str">
        <f>LEFT(O3036,SEARCH("/",O3036,1)-1)</f>
        <v>music</v>
      </c>
      <c r="S3036" s="26" t="str">
        <f>RIGHT(O3036,LEN(O3036)-SEARCH("/",O3036,1))</f>
        <v>pop</v>
      </c>
      <c r="T3036" s="27">
        <f>(((K3036/60)/60)/24)+DATE(1970,1,1)</f>
        <v>41526.435613425929</v>
      </c>
      <c r="U3036" s="5" t="str">
        <f>TEXT(T3036,"mmm")</f>
        <v>Sep</v>
      </c>
      <c r="V3036" s="5" t="str">
        <f>TEXT(T3036,"yyyy")</f>
        <v>2013</v>
      </c>
      <c r="W3036" s="5" t="str">
        <f>TEXT(Y3036,"mmm")</f>
        <v>Oct</v>
      </c>
      <c r="X3036" s="1" t="str">
        <f>TEXT(Y3036,"yyyy")</f>
        <v>2013</v>
      </c>
      <c r="Y3036" s="27">
        <f>(((J3036/60)/60)/24)+DATE(1970,1,1)</f>
        <v>41556.435613425929</v>
      </c>
    </row>
    <row r="3037" spans="1:25" ht="48" x14ac:dyDescent="0.2">
      <c r="A3037" s="1">
        <v>1651</v>
      </c>
      <c r="B3037" s="7" t="s">
        <v>1652</v>
      </c>
      <c r="C3037" s="7" t="s">
        <v>5761</v>
      </c>
      <c r="D3037" s="1">
        <v>2000</v>
      </c>
      <c r="E3037" s="37" t="str">
        <f>VLOOKUP(D3037,'Vlookup Table Bonus Point'!$C$3:$D$26,2,TRUE)</f>
        <v>1000 to 4999</v>
      </c>
      <c r="F3037" s="1">
        <v>2015</v>
      </c>
      <c r="G3037" s="1" t="s">
        <v>8218</v>
      </c>
      <c r="H3037" s="1" t="s">
        <v>8223</v>
      </c>
      <c r="I3037" s="1" t="s">
        <v>8245</v>
      </c>
      <c r="J3037" s="1">
        <v>1303801140</v>
      </c>
      <c r="K3037" s="1">
        <v>1300916220</v>
      </c>
      <c r="L3037" s="1" t="b">
        <v>0</v>
      </c>
      <c r="M3037" s="1">
        <v>20</v>
      </c>
      <c r="N3037" s="1" t="b">
        <v>1</v>
      </c>
      <c r="O3037" s="1" t="s">
        <v>8291</v>
      </c>
      <c r="P3037" s="28">
        <f>F3037/D3037</f>
        <v>1.0075000000000001</v>
      </c>
      <c r="Q3037" s="29">
        <f>IF(M3037&gt;0,F3037/M3037,0)</f>
        <v>100.75</v>
      </c>
      <c r="R3037" s="9" t="str">
        <f>LEFT(O3037,SEARCH("/",O3037,1)-1)</f>
        <v>music</v>
      </c>
      <c r="S3037" s="26" t="str">
        <f>RIGHT(O3037,LEN(O3037)-SEARCH("/",O3037,1))</f>
        <v>pop</v>
      </c>
      <c r="T3037" s="27">
        <f>(((K3037/60)/60)/24)+DATE(1970,1,1)</f>
        <v>40625.900694444441</v>
      </c>
      <c r="U3037" s="5" t="str">
        <f>TEXT(T3037,"mmm")</f>
        <v>Mar</v>
      </c>
      <c r="V3037" s="5" t="str">
        <f>TEXT(T3037,"yyyy")</f>
        <v>2011</v>
      </c>
      <c r="W3037" s="5" t="str">
        <f>TEXT(Y3037,"mmm")</f>
        <v>Apr</v>
      </c>
      <c r="X3037" s="1" t="str">
        <f>TEXT(Y3037,"yyyy")</f>
        <v>2011</v>
      </c>
      <c r="Y3037" s="27">
        <f>(((J3037/60)/60)/24)+DATE(1970,1,1)</f>
        <v>40659.290972222225</v>
      </c>
    </row>
    <row r="3038" spans="1:25" ht="48" x14ac:dyDescent="0.2">
      <c r="A3038" s="1">
        <v>1669</v>
      </c>
      <c r="B3038" s="7" t="s">
        <v>1670</v>
      </c>
      <c r="C3038" s="7" t="s">
        <v>5779</v>
      </c>
      <c r="D3038" s="1">
        <v>2000</v>
      </c>
      <c r="E3038" s="37" t="str">
        <f>VLOOKUP(D3038,'Vlookup Table Bonus Point'!$C$3:$D$26,2,TRUE)</f>
        <v>1000 to 4999</v>
      </c>
      <c r="F3038" s="1">
        <v>2795</v>
      </c>
      <c r="G3038" s="1" t="s">
        <v>8218</v>
      </c>
      <c r="H3038" s="1" t="s">
        <v>8223</v>
      </c>
      <c r="I3038" s="1" t="s">
        <v>8245</v>
      </c>
      <c r="J3038" s="1">
        <v>1464729276</v>
      </c>
      <c r="K3038" s="1">
        <v>1459545276</v>
      </c>
      <c r="L3038" s="1" t="b">
        <v>0</v>
      </c>
      <c r="M3038" s="1">
        <v>52</v>
      </c>
      <c r="N3038" s="1" t="b">
        <v>1</v>
      </c>
      <c r="O3038" s="1" t="s">
        <v>8291</v>
      </c>
      <c r="P3038" s="28">
        <f>F3038/D3038</f>
        <v>1.3975</v>
      </c>
      <c r="Q3038" s="29">
        <f>IF(M3038&gt;0,F3038/M3038,0)</f>
        <v>53.75</v>
      </c>
      <c r="R3038" s="9" t="str">
        <f>LEFT(O3038,SEARCH("/",O3038,1)-1)</f>
        <v>music</v>
      </c>
      <c r="S3038" s="26" t="str">
        <f>RIGHT(O3038,LEN(O3038)-SEARCH("/",O3038,1))</f>
        <v>pop</v>
      </c>
      <c r="T3038" s="27">
        <f>(((K3038/60)/60)/24)+DATE(1970,1,1)</f>
        <v>42461.885138888887</v>
      </c>
      <c r="U3038" s="5" t="str">
        <f>TEXT(T3038,"mmm")</f>
        <v>Apr</v>
      </c>
      <c r="V3038" s="5" t="str">
        <f>TEXT(T3038,"yyyy")</f>
        <v>2016</v>
      </c>
      <c r="W3038" s="5" t="str">
        <f>TEXT(Y3038,"mmm")</f>
        <v>May</v>
      </c>
      <c r="X3038" s="1" t="str">
        <f>TEXT(Y3038,"yyyy")</f>
        <v>2016</v>
      </c>
      <c r="Y3038" s="27">
        <f>(((J3038/60)/60)/24)+DATE(1970,1,1)</f>
        <v>42521.885138888887</v>
      </c>
    </row>
    <row r="3039" spans="1:25" ht="32" x14ac:dyDescent="0.2">
      <c r="A3039" s="1">
        <v>1671</v>
      </c>
      <c r="B3039" s="7" t="s">
        <v>1672</v>
      </c>
      <c r="C3039" s="7" t="s">
        <v>5781</v>
      </c>
      <c r="D3039" s="1">
        <v>2000</v>
      </c>
      <c r="E3039" s="37" t="str">
        <f>VLOOKUP(D3039,'Vlookup Table Bonus Point'!$C$3:$D$26,2,TRUE)</f>
        <v>1000 to 4999</v>
      </c>
      <c r="F3039" s="1">
        <v>2013.47</v>
      </c>
      <c r="G3039" s="1" t="s">
        <v>8218</v>
      </c>
      <c r="H3039" s="1" t="s">
        <v>8223</v>
      </c>
      <c r="I3039" s="1" t="s">
        <v>8245</v>
      </c>
      <c r="J3039" s="1">
        <v>1470056614</v>
      </c>
      <c r="K3039" s="1">
        <v>1467464614</v>
      </c>
      <c r="L3039" s="1" t="b">
        <v>0</v>
      </c>
      <c r="M3039" s="1">
        <v>77</v>
      </c>
      <c r="N3039" s="1" t="b">
        <v>1</v>
      </c>
      <c r="O3039" s="1" t="s">
        <v>8291</v>
      </c>
      <c r="P3039" s="28">
        <f>F3039/D3039</f>
        <v>1.0067349999999999</v>
      </c>
      <c r="Q3039" s="29">
        <f>IF(M3039&gt;0,F3039/M3039,0)</f>
        <v>26.148961038961041</v>
      </c>
      <c r="R3039" s="9" t="str">
        <f>LEFT(O3039,SEARCH("/",O3039,1)-1)</f>
        <v>music</v>
      </c>
      <c r="S3039" s="26" t="str">
        <f>RIGHT(O3039,LEN(O3039)-SEARCH("/",O3039,1))</f>
        <v>pop</v>
      </c>
      <c r="T3039" s="27">
        <f>(((K3039/60)/60)/24)+DATE(1970,1,1)</f>
        <v>42553.54414351852</v>
      </c>
      <c r="U3039" s="5" t="str">
        <f>TEXT(T3039,"mmm")</f>
        <v>Jul</v>
      </c>
      <c r="V3039" s="5" t="str">
        <f>TEXT(T3039,"yyyy")</f>
        <v>2016</v>
      </c>
      <c r="W3039" s="5" t="str">
        <f>TEXT(Y3039,"mmm")</f>
        <v>Aug</v>
      </c>
      <c r="X3039" s="1" t="str">
        <f>TEXT(Y3039,"yyyy")</f>
        <v>2016</v>
      </c>
      <c r="Y3039" s="27">
        <f>(((J3039/60)/60)/24)+DATE(1970,1,1)</f>
        <v>42583.54414351852</v>
      </c>
    </row>
    <row r="3040" spans="1:25" ht="64" x14ac:dyDescent="0.2">
      <c r="A3040" s="1">
        <v>1679</v>
      </c>
      <c r="B3040" s="7" t="s">
        <v>1680</v>
      </c>
      <c r="C3040" s="7" t="s">
        <v>5789</v>
      </c>
      <c r="D3040" s="1">
        <v>2000</v>
      </c>
      <c r="E3040" s="37" t="str">
        <f>VLOOKUP(D3040,'Vlookup Table Bonus Point'!$C$3:$D$26,2,TRUE)</f>
        <v>1000 to 4999</v>
      </c>
      <c r="F3040" s="1">
        <v>3500</v>
      </c>
      <c r="G3040" s="1" t="s">
        <v>8218</v>
      </c>
      <c r="H3040" s="1" t="s">
        <v>8223</v>
      </c>
      <c r="I3040" s="1" t="s">
        <v>8245</v>
      </c>
      <c r="J3040" s="1">
        <v>1311298745</v>
      </c>
      <c r="K3040" s="1">
        <v>1309311545</v>
      </c>
      <c r="L3040" s="1" t="b">
        <v>0</v>
      </c>
      <c r="M3040" s="1">
        <v>56</v>
      </c>
      <c r="N3040" s="1" t="b">
        <v>1</v>
      </c>
      <c r="O3040" s="1" t="s">
        <v>8291</v>
      </c>
      <c r="P3040" s="28">
        <f>F3040/D3040</f>
        <v>1.75</v>
      </c>
      <c r="Q3040" s="29">
        <f>IF(M3040&gt;0,F3040/M3040,0)</f>
        <v>62.5</v>
      </c>
      <c r="R3040" s="9" t="str">
        <f>LEFT(O3040,SEARCH("/",O3040,1)-1)</f>
        <v>music</v>
      </c>
      <c r="S3040" s="26" t="str">
        <f>RIGHT(O3040,LEN(O3040)-SEARCH("/",O3040,1))</f>
        <v>pop</v>
      </c>
      <c r="T3040" s="27">
        <f>(((K3040/60)/60)/24)+DATE(1970,1,1)</f>
        <v>40723.068807870368</v>
      </c>
      <c r="U3040" s="5" t="str">
        <f>TEXT(T3040,"mmm")</f>
        <v>Jun</v>
      </c>
      <c r="V3040" s="5" t="str">
        <f>TEXT(T3040,"yyyy")</f>
        <v>2011</v>
      </c>
      <c r="W3040" s="5" t="str">
        <f>TEXT(Y3040,"mmm")</f>
        <v>Jul</v>
      </c>
      <c r="X3040" s="1" t="str">
        <f>TEXT(Y3040,"yyyy")</f>
        <v>2011</v>
      </c>
      <c r="Y3040" s="27">
        <f>(((J3040/60)/60)/24)+DATE(1970,1,1)</f>
        <v>40746.068807870368</v>
      </c>
    </row>
    <row r="3041" spans="1:25" ht="32" x14ac:dyDescent="0.2">
      <c r="A3041" s="1">
        <v>1704</v>
      </c>
      <c r="B3041" s="7" t="s">
        <v>1705</v>
      </c>
      <c r="C3041" s="7" t="s">
        <v>5814</v>
      </c>
      <c r="D3041" s="1">
        <v>2000</v>
      </c>
      <c r="E3041" s="37" t="str">
        <f>VLOOKUP(D3041,'Vlookup Table Bonus Point'!$C$3:$D$26,2,TRUE)</f>
        <v>1000 to 4999</v>
      </c>
      <c r="F3041" s="1">
        <v>1302</v>
      </c>
      <c r="G3041" s="1" t="s">
        <v>8220</v>
      </c>
      <c r="H3041" s="1" t="s">
        <v>8223</v>
      </c>
      <c r="I3041" s="1" t="s">
        <v>8245</v>
      </c>
      <c r="J3041" s="1">
        <v>1424056873</v>
      </c>
      <c r="K3041" s="1">
        <v>1421464873</v>
      </c>
      <c r="L3041" s="1" t="b">
        <v>0</v>
      </c>
      <c r="M3041" s="1">
        <v>11</v>
      </c>
      <c r="N3041" s="1" t="b">
        <v>0</v>
      </c>
      <c r="O3041" s="1" t="s">
        <v>8292</v>
      </c>
      <c r="P3041" s="28">
        <f>F3041/D3041</f>
        <v>0.65100000000000002</v>
      </c>
      <c r="Q3041" s="29">
        <f>IF(M3041&gt;0,F3041/M3041,0)</f>
        <v>118.36363636363636</v>
      </c>
      <c r="R3041" s="9" t="str">
        <f>LEFT(O3041,SEARCH("/",O3041,1)-1)</f>
        <v>music</v>
      </c>
      <c r="S3041" s="26" t="str">
        <f>RIGHT(O3041,LEN(O3041)-SEARCH("/",O3041,1))</f>
        <v>faith</v>
      </c>
      <c r="T3041" s="27">
        <f>(((K3041/60)/60)/24)+DATE(1970,1,1)</f>
        <v>42021.139733796299</v>
      </c>
      <c r="U3041" s="5" t="str">
        <f>TEXT(T3041,"mmm")</f>
        <v>Jan</v>
      </c>
      <c r="V3041" s="5" t="str">
        <f>TEXT(T3041,"yyyy")</f>
        <v>2015</v>
      </c>
      <c r="W3041" s="5" t="str">
        <f>TEXT(Y3041,"mmm")</f>
        <v>Feb</v>
      </c>
      <c r="X3041" s="1" t="str">
        <f>TEXT(Y3041,"yyyy")</f>
        <v>2015</v>
      </c>
      <c r="Y3041" s="27">
        <f>(((J3041/60)/60)/24)+DATE(1970,1,1)</f>
        <v>42051.139733796299</v>
      </c>
    </row>
    <row r="3042" spans="1:25" ht="48" x14ac:dyDescent="0.2">
      <c r="A3042" s="1">
        <v>1705</v>
      </c>
      <c r="B3042" s="7" t="s">
        <v>1706</v>
      </c>
      <c r="C3042" s="7" t="s">
        <v>5815</v>
      </c>
      <c r="D3042" s="1">
        <v>2000</v>
      </c>
      <c r="E3042" s="37" t="str">
        <f>VLOOKUP(D3042,'Vlookup Table Bonus Point'!$C$3:$D$26,2,TRUE)</f>
        <v>1000 to 4999</v>
      </c>
      <c r="F3042" s="1">
        <v>0</v>
      </c>
      <c r="G3042" s="1" t="s">
        <v>8220</v>
      </c>
      <c r="H3042" s="1" t="s">
        <v>8223</v>
      </c>
      <c r="I3042" s="1" t="s">
        <v>8245</v>
      </c>
      <c r="J3042" s="1">
        <v>1441814400</v>
      </c>
      <c r="K3042" s="1">
        <v>1440807846</v>
      </c>
      <c r="L3042" s="1" t="b">
        <v>0</v>
      </c>
      <c r="M3042" s="1">
        <v>0</v>
      </c>
      <c r="N3042" s="1" t="b">
        <v>0</v>
      </c>
      <c r="O3042" s="1" t="s">
        <v>8292</v>
      </c>
      <c r="P3042" s="28">
        <f>F3042/D3042</f>
        <v>0</v>
      </c>
      <c r="Q3042" s="29">
        <f>IF(M3042&gt;0,F3042/M3042,0)</f>
        <v>0</v>
      </c>
      <c r="R3042" s="9" t="str">
        <f>LEFT(O3042,SEARCH("/",O3042,1)-1)</f>
        <v>music</v>
      </c>
      <c r="S3042" s="26" t="str">
        <f>RIGHT(O3042,LEN(O3042)-SEARCH("/",O3042,1))</f>
        <v>faith</v>
      </c>
      <c r="T3042" s="27">
        <f>(((K3042/60)/60)/24)+DATE(1970,1,1)</f>
        <v>42245.016736111109</v>
      </c>
      <c r="U3042" s="5" t="str">
        <f>TEXT(T3042,"mmm")</f>
        <v>Aug</v>
      </c>
      <c r="V3042" s="5" t="str">
        <f>TEXT(T3042,"yyyy")</f>
        <v>2015</v>
      </c>
      <c r="W3042" s="5" t="str">
        <f>TEXT(Y3042,"mmm")</f>
        <v>Sep</v>
      </c>
      <c r="X3042" s="1" t="str">
        <f>TEXT(Y3042,"yyyy")</f>
        <v>2015</v>
      </c>
      <c r="Y3042" s="27">
        <f>(((J3042/60)/60)/24)+DATE(1970,1,1)</f>
        <v>42256.666666666672</v>
      </c>
    </row>
    <row r="3043" spans="1:25" ht="48" x14ac:dyDescent="0.2">
      <c r="A3043" s="1">
        <v>1716</v>
      </c>
      <c r="B3043" s="7" t="s">
        <v>1717</v>
      </c>
      <c r="C3043" s="7" t="s">
        <v>5826</v>
      </c>
      <c r="D3043" s="1">
        <v>2000</v>
      </c>
      <c r="E3043" s="37" t="str">
        <f>VLOOKUP(D3043,'Vlookup Table Bonus Point'!$C$3:$D$26,2,TRUE)</f>
        <v>1000 to 4999</v>
      </c>
      <c r="F3043" s="1">
        <v>150</v>
      </c>
      <c r="G3043" s="1" t="s">
        <v>8220</v>
      </c>
      <c r="H3043" s="1" t="s">
        <v>8223</v>
      </c>
      <c r="I3043" s="1" t="s">
        <v>8245</v>
      </c>
      <c r="J3043" s="1">
        <v>1481295099</v>
      </c>
      <c r="K3043" s="1">
        <v>1477835499</v>
      </c>
      <c r="L3043" s="1" t="b">
        <v>0</v>
      </c>
      <c r="M3043" s="1">
        <v>3</v>
      </c>
      <c r="N3043" s="1" t="b">
        <v>0</v>
      </c>
      <c r="O3043" s="1" t="s">
        <v>8292</v>
      </c>
      <c r="P3043" s="28">
        <f>F3043/D3043</f>
        <v>7.4999999999999997E-2</v>
      </c>
      <c r="Q3043" s="29">
        <f>IF(M3043&gt;0,F3043/M3043,0)</f>
        <v>50</v>
      </c>
      <c r="R3043" s="9" t="str">
        <f>LEFT(O3043,SEARCH("/",O3043,1)-1)</f>
        <v>music</v>
      </c>
      <c r="S3043" s="26" t="str">
        <f>RIGHT(O3043,LEN(O3043)-SEARCH("/",O3043,1))</f>
        <v>faith</v>
      </c>
      <c r="T3043" s="27">
        <f>(((K3043/60)/60)/24)+DATE(1970,1,1)</f>
        <v>42673.577534722222</v>
      </c>
      <c r="U3043" s="5" t="str">
        <f>TEXT(T3043,"mmm")</f>
        <v>Oct</v>
      </c>
      <c r="V3043" s="5" t="str">
        <f>TEXT(T3043,"yyyy")</f>
        <v>2016</v>
      </c>
      <c r="W3043" s="5" t="str">
        <f>TEXT(Y3043,"mmm")</f>
        <v>Dec</v>
      </c>
      <c r="X3043" s="1" t="str">
        <f>TEXT(Y3043,"yyyy")</f>
        <v>2016</v>
      </c>
      <c r="Y3043" s="27">
        <f>(((J3043/60)/60)/24)+DATE(1970,1,1)</f>
        <v>42713.619201388887</v>
      </c>
    </row>
    <row r="3044" spans="1:25" ht="48" x14ac:dyDescent="0.2">
      <c r="A3044" s="1">
        <v>1742</v>
      </c>
      <c r="B3044" s="7" t="s">
        <v>1743</v>
      </c>
      <c r="C3044" s="7" t="s">
        <v>5852</v>
      </c>
      <c r="D3044" s="1">
        <v>2000</v>
      </c>
      <c r="E3044" s="37" t="str">
        <f>VLOOKUP(D3044,'Vlookup Table Bonus Point'!$C$3:$D$26,2,TRUE)</f>
        <v>1000 to 4999</v>
      </c>
      <c r="F3044" s="1">
        <v>2175</v>
      </c>
      <c r="G3044" s="1" t="s">
        <v>8218</v>
      </c>
      <c r="H3044" s="1" t="s">
        <v>8223</v>
      </c>
      <c r="I3044" s="1" t="s">
        <v>8245</v>
      </c>
      <c r="J3044" s="1">
        <v>1483822800</v>
      </c>
      <c r="K3044" s="1">
        <v>1481058170</v>
      </c>
      <c r="L3044" s="1" t="b">
        <v>0</v>
      </c>
      <c r="M3044" s="1">
        <v>34</v>
      </c>
      <c r="N3044" s="1" t="b">
        <v>1</v>
      </c>
      <c r="O3044" s="1" t="s">
        <v>8284</v>
      </c>
      <c r="P3044" s="28">
        <f>F3044/D3044</f>
        <v>1.0874999999999999</v>
      </c>
      <c r="Q3044" s="29">
        <f>IF(M3044&gt;0,F3044/M3044,0)</f>
        <v>63.970588235294116</v>
      </c>
      <c r="R3044" s="9" t="str">
        <f>LEFT(O3044,SEARCH("/",O3044,1)-1)</f>
        <v>photography</v>
      </c>
      <c r="S3044" s="26" t="str">
        <f>RIGHT(O3044,LEN(O3044)-SEARCH("/",O3044,1))</f>
        <v>photobooks</v>
      </c>
      <c r="T3044" s="27">
        <f>(((K3044/60)/60)/24)+DATE(1970,1,1)</f>
        <v>42710.876967592587</v>
      </c>
      <c r="U3044" s="5" t="str">
        <f>TEXT(T3044,"mmm")</f>
        <v>Dec</v>
      </c>
      <c r="V3044" s="5" t="str">
        <f>TEXT(T3044,"yyyy")</f>
        <v>2016</v>
      </c>
      <c r="W3044" s="5" t="str">
        <f>TEXT(Y3044,"mmm")</f>
        <v>Jan</v>
      </c>
      <c r="X3044" s="1" t="str">
        <f>TEXT(Y3044,"yyyy")</f>
        <v>2017</v>
      </c>
      <c r="Y3044" s="27">
        <f>(((J3044/60)/60)/24)+DATE(1970,1,1)</f>
        <v>42742.875</v>
      </c>
    </row>
    <row r="3045" spans="1:25" ht="48" x14ac:dyDescent="0.2">
      <c r="A3045" s="1">
        <v>1825</v>
      </c>
      <c r="B3045" s="7" t="s">
        <v>1826</v>
      </c>
      <c r="C3045" s="7" t="s">
        <v>5935</v>
      </c>
      <c r="D3045" s="1">
        <v>2000</v>
      </c>
      <c r="E3045" s="37" t="str">
        <f>VLOOKUP(D3045,'Vlookup Table Bonus Point'!$C$3:$D$26,2,TRUE)</f>
        <v>1000 to 4999</v>
      </c>
      <c r="F3045" s="1">
        <v>2101</v>
      </c>
      <c r="G3045" s="1" t="s">
        <v>8218</v>
      </c>
      <c r="H3045" s="1" t="s">
        <v>8223</v>
      </c>
      <c r="I3045" s="1" t="s">
        <v>8245</v>
      </c>
      <c r="J3045" s="1">
        <v>1373572903</v>
      </c>
      <c r="K3045" s="1">
        <v>1371585703</v>
      </c>
      <c r="L3045" s="1" t="b">
        <v>0</v>
      </c>
      <c r="M3045" s="1">
        <v>50</v>
      </c>
      <c r="N3045" s="1" t="b">
        <v>1</v>
      </c>
      <c r="O3045" s="1" t="s">
        <v>8275</v>
      </c>
      <c r="P3045" s="28">
        <f>F3045/D3045</f>
        <v>1.0505</v>
      </c>
      <c r="Q3045" s="29">
        <f>IF(M3045&gt;0,F3045/M3045,0)</f>
        <v>42.02</v>
      </c>
      <c r="R3045" s="9" t="str">
        <f>LEFT(O3045,SEARCH("/",O3045,1)-1)</f>
        <v>music</v>
      </c>
      <c r="S3045" s="26" t="str">
        <f>RIGHT(O3045,LEN(O3045)-SEARCH("/",O3045,1))</f>
        <v>rock</v>
      </c>
      <c r="T3045" s="27">
        <f>(((K3045/60)/60)/24)+DATE(1970,1,1)</f>
        <v>41443.83452546296</v>
      </c>
      <c r="U3045" s="5" t="str">
        <f>TEXT(T3045,"mmm")</f>
        <v>Jun</v>
      </c>
      <c r="V3045" s="5" t="str">
        <f>TEXT(T3045,"yyyy")</f>
        <v>2013</v>
      </c>
      <c r="W3045" s="5" t="str">
        <f>TEXT(Y3045,"mmm")</f>
        <v>Jul</v>
      </c>
      <c r="X3045" s="1" t="str">
        <f>TEXT(Y3045,"yyyy")</f>
        <v>2013</v>
      </c>
      <c r="Y3045" s="27">
        <f>(((J3045/60)/60)/24)+DATE(1970,1,1)</f>
        <v>41466.83452546296</v>
      </c>
    </row>
    <row r="3046" spans="1:25" ht="32" x14ac:dyDescent="0.2">
      <c r="A3046" s="1">
        <v>1826</v>
      </c>
      <c r="B3046" s="7" t="s">
        <v>1827</v>
      </c>
      <c r="C3046" s="7" t="s">
        <v>5936</v>
      </c>
      <c r="D3046" s="1">
        <v>2000</v>
      </c>
      <c r="E3046" s="37" t="str">
        <f>VLOOKUP(D3046,'Vlookup Table Bonus Point'!$C$3:$D$26,2,TRUE)</f>
        <v>1000 to 4999</v>
      </c>
      <c r="F3046" s="1">
        <v>2020</v>
      </c>
      <c r="G3046" s="1" t="s">
        <v>8218</v>
      </c>
      <c r="H3046" s="1" t="s">
        <v>8223</v>
      </c>
      <c r="I3046" s="1" t="s">
        <v>8245</v>
      </c>
      <c r="J3046" s="1">
        <v>1392675017</v>
      </c>
      <c r="K3046" s="1">
        <v>1390083017</v>
      </c>
      <c r="L3046" s="1" t="b">
        <v>0</v>
      </c>
      <c r="M3046" s="1">
        <v>38</v>
      </c>
      <c r="N3046" s="1" t="b">
        <v>1</v>
      </c>
      <c r="O3046" s="1" t="s">
        <v>8275</v>
      </c>
      <c r="P3046" s="28">
        <f>F3046/D3046</f>
        <v>1.01</v>
      </c>
      <c r="Q3046" s="29">
        <f>IF(M3046&gt;0,F3046/M3046,0)</f>
        <v>53.157894736842103</v>
      </c>
      <c r="R3046" s="9" t="str">
        <f>LEFT(O3046,SEARCH("/",O3046,1)-1)</f>
        <v>music</v>
      </c>
      <c r="S3046" s="26" t="str">
        <f>RIGHT(O3046,LEN(O3046)-SEARCH("/",O3046,1))</f>
        <v>rock</v>
      </c>
      <c r="T3046" s="27">
        <f>(((K3046/60)/60)/24)+DATE(1970,1,1)</f>
        <v>41657.923807870371</v>
      </c>
      <c r="U3046" s="5" t="str">
        <f>TEXT(T3046,"mmm")</f>
        <v>Jan</v>
      </c>
      <c r="V3046" s="5" t="str">
        <f>TEXT(T3046,"yyyy")</f>
        <v>2014</v>
      </c>
      <c r="W3046" s="5" t="str">
        <f>TEXT(Y3046,"mmm")</f>
        <v>Feb</v>
      </c>
      <c r="X3046" s="1" t="str">
        <f>TEXT(Y3046,"yyyy")</f>
        <v>2014</v>
      </c>
      <c r="Y3046" s="27">
        <f>(((J3046/60)/60)/24)+DATE(1970,1,1)</f>
        <v>41687.923807870371</v>
      </c>
    </row>
    <row r="3047" spans="1:25" ht="32" x14ac:dyDescent="0.2">
      <c r="A3047" s="1">
        <v>1841</v>
      </c>
      <c r="B3047" s="7" t="s">
        <v>1842</v>
      </c>
      <c r="C3047" s="7" t="s">
        <v>5951</v>
      </c>
      <c r="D3047" s="1">
        <v>2000</v>
      </c>
      <c r="E3047" s="37" t="str">
        <f>VLOOKUP(D3047,'Vlookup Table Bonus Point'!$C$3:$D$26,2,TRUE)</f>
        <v>1000 to 4999</v>
      </c>
      <c r="F3047" s="1">
        <v>2035</v>
      </c>
      <c r="G3047" s="1" t="s">
        <v>8218</v>
      </c>
      <c r="H3047" s="1" t="s">
        <v>8223</v>
      </c>
      <c r="I3047" s="1" t="s">
        <v>8245</v>
      </c>
      <c r="J3047" s="1">
        <v>1400561940</v>
      </c>
      <c r="K3047" s="1">
        <v>1397679445</v>
      </c>
      <c r="L3047" s="1" t="b">
        <v>0</v>
      </c>
      <c r="M3047" s="1">
        <v>40</v>
      </c>
      <c r="N3047" s="1" t="b">
        <v>1</v>
      </c>
      <c r="O3047" s="1" t="s">
        <v>8275</v>
      </c>
      <c r="P3047" s="28">
        <f>F3047/D3047</f>
        <v>1.0175000000000001</v>
      </c>
      <c r="Q3047" s="29">
        <f>IF(M3047&gt;0,F3047/M3047,0)</f>
        <v>50.875</v>
      </c>
      <c r="R3047" s="9" t="str">
        <f>LEFT(O3047,SEARCH("/",O3047,1)-1)</f>
        <v>music</v>
      </c>
      <c r="S3047" s="26" t="str">
        <f>RIGHT(O3047,LEN(O3047)-SEARCH("/",O3047,1))</f>
        <v>rock</v>
      </c>
      <c r="T3047" s="27">
        <f>(((K3047/60)/60)/24)+DATE(1970,1,1)</f>
        <v>41745.84542824074</v>
      </c>
      <c r="U3047" s="5" t="str">
        <f>TEXT(T3047,"mmm")</f>
        <v>Apr</v>
      </c>
      <c r="V3047" s="5" t="str">
        <f>TEXT(T3047,"yyyy")</f>
        <v>2014</v>
      </c>
      <c r="W3047" s="5" t="str">
        <f>TEXT(Y3047,"mmm")</f>
        <v>May</v>
      </c>
      <c r="X3047" s="1" t="str">
        <f>TEXT(Y3047,"yyyy")</f>
        <v>2014</v>
      </c>
      <c r="Y3047" s="27">
        <f>(((J3047/60)/60)/24)+DATE(1970,1,1)</f>
        <v>41779.207638888889</v>
      </c>
    </row>
    <row r="3048" spans="1:25" ht="48" x14ac:dyDescent="0.2">
      <c r="A3048" s="1">
        <v>1842</v>
      </c>
      <c r="B3048" s="7" t="s">
        <v>1843</v>
      </c>
      <c r="C3048" s="7" t="s">
        <v>5952</v>
      </c>
      <c r="D3048" s="1">
        <v>2000</v>
      </c>
      <c r="E3048" s="37" t="str">
        <f>VLOOKUP(D3048,'Vlookup Table Bonus Point'!$C$3:$D$26,2,TRUE)</f>
        <v>1000 to 4999</v>
      </c>
      <c r="F3048" s="1">
        <v>2505</v>
      </c>
      <c r="G3048" s="1" t="s">
        <v>8218</v>
      </c>
      <c r="H3048" s="1" t="s">
        <v>8223</v>
      </c>
      <c r="I3048" s="1" t="s">
        <v>8245</v>
      </c>
      <c r="J3048" s="1">
        <v>1425275940</v>
      </c>
      <c r="K3048" s="1">
        <v>1422371381</v>
      </c>
      <c r="L3048" s="1" t="b">
        <v>0</v>
      </c>
      <c r="M3048" s="1">
        <v>21</v>
      </c>
      <c r="N3048" s="1" t="b">
        <v>1</v>
      </c>
      <c r="O3048" s="1" t="s">
        <v>8275</v>
      </c>
      <c r="P3048" s="28">
        <f>F3048/D3048</f>
        <v>1.2524999999999999</v>
      </c>
      <c r="Q3048" s="29">
        <f>IF(M3048&gt;0,F3048/M3048,0)</f>
        <v>119.28571428571429</v>
      </c>
      <c r="R3048" s="9" t="str">
        <f>LEFT(O3048,SEARCH("/",O3048,1)-1)</f>
        <v>music</v>
      </c>
      <c r="S3048" s="26" t="str">
        <f>RIGHT(O3048,LEN(O3048)-SEARCH("/",O3048,1))</f>
        <v>rock</v>
      </c>
      <c r="T3048" s="27">
        <f>(((K3048/60)/60)/24)+DATE(1970,1,1)</f>
        <v>42031.631724537037</v>
      </c>
      <c r="U3048" s="5" t="str">
        <f>TEXT(T3048,"mmm")</f>
        <v>Jan</v>
      </c>
      <c r="V3048" s="5" t="str">
        <f>TEXT(T3048,"yyyy")</f>
        <v>2015</v>
      </c>
      <c r="W3048" s="5" t="str">
        <f>TEXT(Y3048,"mmm")</f>
        <v>Mar</v>
      </c>
      <c r="X3048" s="1" t="str">
        <f>TEXT(Y3048,"yyyy")</f>
        <v>2015</v>
      </c>
      <c r="Y3048" s="27">
        <f>(((J3048/60)/60)/24)+DATE(1970,1,1)</f>
        <v>42065.249305555553</v>
      </c>
    </row>
    <row r="3049" spans="1:25" ht="48" x14ac:dyDescent="0.2">
      <c r="A3049" s="1">
        <v>1856</v>
      </c>
      <c r="B3049" s="7" t="s">
        <v>1857</v>
      </c>
      <c r="C3049" s="7" t="s">
        <v>5966</v>
      </c>
      <c r="D3049" s="1">
        <v>2000</v>
      </c>
      <c r="E3049" s="37" t="str">
        <f>VLOOKUP(D3049,'Vlookup Table Bonus Point'!$C$3:$D$26,2,TRUE)</f>
        <v>1000 to 4999</v>
      </c>
      <c r="F3049" s="1">
        <v>2025</v>
      </c>
      <c r="G3049" s="1" t="s">
        <v>8218</v>
      </c>
      <c r="H3049" s="1" t="s">
        <v>8223</v>
      </c>
      <c r="I3049" s="1" t="s">
        <v>8245</v>
      </c>
      <c r="J3049" s="1">
        <v>1405715472</v>
      </c>
      <c r="K3049" s="1">
        <v>1403901072</v>
      </c>
      <c r="L3049" s="1" t="b">
        <v>0</v>
      </c>
      <c r="M3049" s="1">
        <v>38</v>
      </c>
      <c r="N3049" s="1" t="b">
        <v>1</v>
      </c>
      <c r="O3049" s="1" t="s">
        <v>8275</v>
      </c>
      <c r="P3049" s="28">
        <f>F3049/D3049</f>
        <v>1.0125</v>
      </c>
      <c r="Q3049" s="29">
        <f>IF(M3049&gt;0,F3049/M3049,0)</f>
        <v>53.289473684210527</v>
      </c>
      <c r="R3049" s="9" t="str">
        <f>LEFT(O3049,SEARCH("/",O3049,1)-1)</f>
        <v>music</v>
      </c>
      <c r="S3049" s="26" t="str">
        <f>RIGHT(O3049,LEN(O3049)-SEARCH("/",O3049,1))</f>
        <v>rock</v>
      </c>
      <c r="T3049" s="27">
        <f>(((K3049/60)/60)/24)+DATE(1970,1,1)</f>
        <v>41817.854999999996</v>
      </c>
      <c r="U3049" s="5" t="str">
        <f>TEXT(T3049,"mmm")</f>
        <v>Jun</v>
      </c>
      <c r="V3049" s="5" t="str">
        <f>TEXT(T3049,"yyyy")</f>
        <v>2014</v>
      </c>
      <c r="W3049" s="5" t="str">
        <f>TEXT(Y3049,"mmm")</f>
        <v>Jul</v>
      </c>
      <c r="X3049" s="1" t="str">
        <f>TEXT(Y3049,"yyyy")</f>
        <v>2014</v>
      </c>
      <c r="Y3049" s="27">
        <f>(((J3049/60)/60)/24)+DATE(1970,1,1)</f>
        <v>41838.854999999996</v>
      </c>
    </row>
    <row r="3050" spans="1:25" ht="48" x14ac:dyDescent="0.2">
      <c r="A3050" s="1">
        <v>1881</v>
      </c>
      <c r="B3050" s="7" t="s">
        <v>1882</v>
      </c>
      <c r="C3050" s="7" t="s">
        <v>5991</v>
      </c>
      <c r="D3050" s="1">
        <v>2000</v>
      </c>
      <c r="E3050" s="37" t="str">
        <f>VLOOKUP(D3050,'Vlookup Table Bonus Point'!$C$3:$D$26,2,TRUE)</f>
        <v>1000 to 4999</v>
      </c>
      <c r="F3050" s="1">
        <v>3453.69</v>
      </c>
      <c r="G3050" s="1" t="s">
        <v>8218</v>
      </c>
      <c r="H3050" s="1" t="s">
        <v>8223</v>
      </c>
      <c r="I3050" s="1" t="s">
        <v>8245</v>
      </c>
      <c r="J3050" s="1">
        <v>1425955189</v>
      </c>
      <c r="K3050" s="1">
        <v>1423366789</v>
      </c>
      <c r="L3050" s="1" t="b">
        <v>0</v>
      </c>
      <c r="M3050" s="1">
        <v>70</v>
      </c>
      <c r="N3050" s="1" t="b">
        <v>1</v>
      </c>
      <c r="O3050" s="1" t="s">
        <v>8278</v>
      </c>
      <c r="P3050" s="28">
        <f>F3050/D3050</f>
        <v>1.726845</v>
      </c>
      <c r="Q3050" s="29">
        <f>IF(M3050&gt;0,F3050/M3050,0)</f>
        <v>49.338428571428572</v>
      </c>
      <c r="R3050" s="9" t="str">
        <f>LEFT(O3050,SEARCH("/",O3050,1)-1)</f>
        <v>music</v>
      </c>
      <c r="S3050" s="26" t="str">
        <f>RIGHT(O3050,LEN(O3050)-SEARCH("/",O3050,1))</f>
        <v>indie rock</v>
      </c>
      <c r="T3050" s="27">
        <f>(((K3050/60)/60)/24)+DATE(1970,1,1)</f>
        <v>42043.152650462958</v>
      </c>
      <c r="U3050" s="5" t="str">
        <f>TEXT(T3050,"mmm")</f>
        <v>Feb</v>
      </c>
      <c r="V3050" s="5" t="str">
        <f>TEXT(T3050,"yyyy")</f>
        <v>2015</v>
      </c>
      <c r="W3050" s="5" t="str">
        <f>TEXT(Y3050,"mmm")</f>
        <v>Mar</v>
      </c>
      <c r="X3050" s="1" t="str">
        <f>TEXT(Y3050,"yyyy")</f>
        <v>2015</v>
      </c>
      <c r="Y3050" s="27">
        <f>(((J3050/60)/60)/24)+DATE(1970,1,1)</f>
        <v>42073.110983796301</v>
      </c>
    </row>
    <row r="3051" spans="1:25" ht="48" x14ac:dyDescent="0.2">
      <c r="A3051" s="1">
        <v>1889</v>
      </c>
      <c r="B3051" s="7" t="s">
        <v>1890</v>
      </c>
      <c r="C3051" s="7" t="s">
        <v>5999</v>
      </c>
      <c r="D3051" s="1">
        <v>2000</v>
      </c>
      <c r="E3051" s="37" t="str">
        <f>VLOOKUP(D3051,'Vlookup Table Bonus Point'!$C$3:$D$26,2,TRUE)</f>
        <v>1000 to 4999</v>
      </c>
      <c r="F3051" s="1">
        <v>2132</v>
      </c>
      <c r="G3051" s="1" t="s">
        <v>8218</v>
      </c>
      <c r="H3051" s="1" t="s">
        <v>8223</v>
      </c>
      <c r="I3051" s="1" t="s">
        <v>8245</v>
      </c>
      <c r="J3051" s="1">
        <v>1363024946</v>
      </c>
      <c r="K3051" s="1">
        <v>1359140546</v>
      </c>
      <c r="L3051" s="1" t="b">
        <v>0</v>
      </c>
      <c r="M3051" s="1">
        <v>44</v>
      </c>
      <c r="N3051" s="1" t="b">
        <v>1</v>
      </c>
      <c r="O3051" s="1" t="s">
        <v>8278</v>
      </c>
      <c r="P3051" s="28">
        <f>F3051/D3051</f>
        <v>1.0660000000000001</v>
      </c>
      <c r="Q3051" s="29">
        <f>IF(M3051&gt;0,F3051/M3051,0)</f>
        <v>48.454545454545453</v>
      </c>
      <c r="R3051" s="9" t="str">
        <f>LEFT(O3051,SEARCH("/",O3051,1)-1)</f>
        <v>music</v>
      </c>
      <c r="S3051" s="26" t="str">
        <f>RIGHT(O3051,LEN(O3051)-SEARCH("/",O3051,1))</f>
        <v>indie rock</v>
      </c>
      <c r="T3051" s="27">
        <f>(((K3051/60)/60)/24)+DATE(1970,1,1)</f>
        <v>41299.793356481481</v>
      </c>
      <c r="U3051" s="5" t="str">
        <f>TEXT(T3051,"mmm")</f>
        <v>Jan</v>
      </c>
      <c r="V3051" s="5" t="str">
        <f>TEXT(T3051,"yyyy")</f>
        <v>2013</v>
      </c>
      <c r="W3051" s="5" t="str">
        <f>TEXT(Y3051,"mmm")</f>
        <v>Mar</v>
      </c>
      <c r="X3051" s="1" t="str">
        <f>TEXT(Y3051,"yyyy")</f>
        <v>2013</v>
      </c>
      <c r="Y3051" s="27">
        <f>(((J3051/60)/60)/24)+DATE(1970,1,1)</f>
        <v>41344.751689814817</v>
      </c>
    </row>
    <row r="3052" spans="1:25" ht="48" x14ac:dyDescent="0.2">
      <c r="A3052" s="1">
        <v>1922</v>
      </c>
      <c r="B3052" s="7" t="s">
        <v>1923</v>
      </c>
      <c r="C3052" s="7" t="s">
        <v>6032</v>
      </c>
      <c r="D3052" s="1">
        <v>2000</v>
      </c>
      <c r="E3052" s="37" t="str">
        <f>VLOOKUP(D3052,'Vlookup Table Bonus Point'!$C$3:$D$26,2,TRUE)</f>
        <v>1000 to 4999</v>
      </c>
      <c r="F3052" s="1">
        <v>2311</v>
      </c>
      <c r="G3052" s="1" t="s">
        <v>8218</v>
      </c>
      <c r="H3052" s="1" t="s">
        <v>8223</v>
      </c>
      <c r="I3052" s="1" t="s">
        <v>8245</v>
      </c>
      <c r="J3052" s="1">
        <v>1386828507</v>
      </c>
      <c r="K3052" s="1">
        <v>1384236507</v>
      </c>
      <c r="L3052" s="1" t="b">
        <v>0</v>
      </c>
      <c r="M3052" s="1">
        <v>64</v>
      </c>
      <c r="N3052" s="1" t="b">
        <v>1</v>
      </c>
      <c r="O3052" s="1" t="s">
        <v>8278</v>
      </c>
      <c r="P3052" s="28">
        <f>F3052/D3052</f>
        <v>1.1555</v>
      </c>
      <c r="Q3052" s="29">
        <f>IF(M3052&gt;0,F3052/M3052,0)</f>
        <v>36.109375</v>
      </c>
      <c r="R3052" s="9" t="str">
        <f>LEFT(O3052,SEARCH("/",O3052,1)-1)</f>
        <v>music</v>
      </c>
      <c r="S3052" s="26" t="str">
        <f>RIGHT(O3052,LEN(O3052)-SEARCH("/",O3052,1))</f>
        <v>indie rock</v>
      </c>
      <c r="T3052" s="27">
        <f>(((K3052/60)/60)/24)+DATE(1970,1,1)</f>
        <v>41590.255868055552</v>
      </c>
      <c r="U3052" s="5" t="str">
        <f>TEXT(T3052,"mmm")</f>
        <v>Nov</v>
      </c>
      <c r="V3052" s="5" t="str">
        <f>TEXT(T3052,"yyyy")</f>
        <v>2013</v>
      </c>
      <c r="W3052" s="5" t="str">
        <f>TEXT(Y3052,"mmm")</f>
        <v>Dec</v>
      </c>
      <c r="X3052" s="1" t="str">
        <f>TEXT(Y3052,"yyyy")</f>
        <v>2013</v>
      </c>
      <c r="Y3052" s="27">
        <f>(((J3052/60)/60)/24)+DATE(1970,1,1)</f>
        <v>41620.255868055552</v>
      </c>
    </row>
    <row r="3053" spans="1:25" ht="32" x14ac:dyDescent="0.2">
      <c r="A3053" s="1">
        <v>1931</v>
      </c>
      <c r="B3053" s="7" t="s">
        <v>1932</v>
      </c>
      <c r="C3053" s="7" t="s">
        <v>6041</v>
      </c>
      <c r="D3053" s="1">
        <v>2000</v>
      </c>
      <c r="E3053" s="37" t="str">
        <f>VLOOKUP(D3053,'Vlookup Table Bonus Point'!$C$3:$D$26,2,TRUE)</f>
        <v>1000 to 4999</v>
      </c>
      <c r="F3053" s="1">
        <v>2412.02</v>
      </c>
      <c r="G3053" s="1" t="s">
        <v>8218</v>
      </c>
      <c r="H3053" s="1" t="s">
        <v>8223</v>
      </c>
      <c r="I3053" s="1" t="s">
        <v>8245</v>
      </c>
      <c r="J3053" s="1">
        <v>1337657400</v>
      </c>
      <c r="K3053" s="1">
        <v>1336512309</v>
      </c>
      <c r="L3053" s="1" t="b">
        <v>0</v>
      </c>
      <c r="M3053" s="1">
        <v>50</v>
      </c>
      <c r="N3053" s="1" t="b">
        <v>1</v>
      </c>
      <c r="O3053" s="1" t="s">
        <v>8278</v>
      </c>
      <c r="P3053" s="28">
        <f>F3053/D3053</f>
        <v>1.20601</v>
      </c>
      <c r="Q3053" s="29">
        <f>IF(M3053&gt;0,F3053/M3053,0)</f>
        <v>48.240400000000001</v>
      </c>
      <c r="R3053" s="9" t="str">
        <f>LEFT(O3053,SEARCH("/",O3053,1)-1)</f>
        <v>music</v>
      </c>
      <c r="S3053" s="26" t="str">
        <f>RIGHT(O3053,LEN(O3053)-SEARCH("/",O3053,1))</f>
        <v>indie rock</v>
      </c>
      <c r="T3053" s="27">
        <f>(((K3053/60)/60)/24)+DATE(1970,1,1)</f>
        <v>41037.892465277779</v>
      </c>
      <c r="U3053" s="5" t="str">
        <f>TEXT(T3053,"mmm")</f>
        <v>May</v>
      </c>
      <c r="V3053" s="5" t="str">
        <f>TEXT(T3053,"yyyy")</f>
        <v>2012</v>
      </c>
      <c r="W3053" s="5" t="str">
        <f>TEXT(Y3053,"mmm")</f>
        <v>May</v>
      </c>
      <c r="X3053" s="1" t="str">
        <f>TEXT(Y3053,"yyyy")</f>
        <v>2012</v>
      </c>
      <c r="Y3053" s="27">
        <f>(((J3053/60)/60)/24)+DATE(1970,1,1)</f>
        <v>41051.145833333336</v>
      </c>
    </row>
    <row r="3054" spans="1:25" ht="48" x14ac:dyDescent="0.2">
      <c r="A3054" s="1">
        <v>1986</v>
      </c>
      <c r="B3054" s="7" t="s">
        <v>1987</v>
      </c>
      <c r="C3054" s="7" t="s">
        <v>6096</v>
      </c>
      <c r="D3054" s="1">
        <v>2000</v>
      </c>
      <c r="E3054" s="37" t="str">
        <f>VLOOKUP(D3054,'Vlookup Table Bonus Point'!$C$3:$D$26,2,TRUE)</f>
        <v>1000 to 4999</v>
      </c>
      <c r="F3054" s="1">
        <v>1</v>
      </c>
      <c r="G3054" s="1" t="s">
        <v>8220</v>
      </c>
      <c r="H3054" s="1" t="s">
        <v>8224</v>
      </c>
      <c r="I3054" s="1" t="s">
        <v>8246</v>
      </c>
      <c r="J3054" s="1">
        <v>1457947483</v>
      </c>
      <c r="K3054" s="1">
        <v>1455359083</v>
      </c>
      <c r="L3054" s="1" t="b">
        <v>0</v>
      </c>
      <c r="M3054" s="1">
        <v>1</v>
      </c>
      <c r="N3054" s="1" t="b">
        <v>0</v>
      </c>
      <c r="O3054" s="1" t="s">
        <v>8295</v>
      </c>
      <c r="P3054" s="28">
        <f>F3054/D3054</f>
        <v>5.0000000000000001E-4</v>
      </c>
      <c r="Q3054" s="29">
        <f>IF(M3054&gt;0,F3054/M3054,0)</f>
        <v>1</v>
      </c>
      <c r="R3054" s="9" t="str">
        <f>LEFT(O3054,SEARCH("/",O3054,1)-1)</f>
        <v>photography</v>
      </c>
      <c r="S3054" s="26" t="str">
        <f>RIGHT(O3054,LEN(O3054)-SEARCH("/",O3054,1))</f>
        <v>people</v>
      </c>
      <c r="T3054" s="27">
        <f>(((K3054/60)/60)/24)+DATE(1970,1,1)</f>
        <v>42413.433831018512</v>
      </c>
      <c r="U3054" s="5" t="str">
        <f>TEXT(T3054,"mmm")</f>
        <v>Feb</v>
      </c>
      <c r="V3054" s="5" t="str">
        <f>TEXT(T3054,"yyyy")</f>
        <v>2016</v>
      </c>
      <c r="W3054" s="5" t="str">
        <f>TEXT(Y3054,"mmm")</f>
        <v>Mar</v>
      </c>
      <c r="X3054" s="1" t="str">
        <f>TEXT(Y3054,"yyyy")</f>
        <v>2016</v>
      </c>
      <c r="Y3054" s="27">
        <f>(((J3054/60)/60)/24)+DATE(1970,1,1)</f>
        <v>42443.392164351855</v>
      </c>
    </row>
    <row r="3055" spans="1:25" ht="32" x14ac:dyDescent="0.2">
      <c r="A3055" s="1">
        <v>1991</v>
      </c>
      <c r="B3055" s="7" t="s">
        <v>1992</v>
      </c>
      <c r="C3055" s="7" t="s">
        <v>6101</v>
      </c>
      <c r="D3055" s="1">
        <v>2000</v>
      </c>
      <c r="E3055" s="37" t="str">
        <f>VLOOKUP(D3055,'Vlookup Table Bonus Point'!$C$3:$D$26,2,TRUE)</f>
        <v>1000 to 4999</v>
      </c>
      <c r="F3055" s="1">
        <v>140</v>
      </c>
      <c r="G3055" s="1" t="s">
        <v>8220</v>
      </c>
      <c r="H3055" s="1" t="s">
        <v>8223</v>
      </c>
      <c r="I3055" s="1" t="s">
        <v>8245</v>
      </c>
      <c r="J3055" s="1">
        <v>1435958786</v>
      </c>
      <c r="K3055" s="1">
        <v>1434144386</v>
      </c>
      <c r="L3055" s="1" t="b">
        <v>0</v>
      </c>
      <c r="M3055" s="1">
        <v>3</v>
      </c>
      <c r="N3055" s="1" t="b">
        <v>0</v>
      </c>
      <c r="O3055" s="1" t="s">
        <v>8295</v>
      </c>
      <c r="P3055" s="28">
        <f>F3055/D3055</f>
        <v>7.0000000000000007E-2</v>
      </c>
      <c r="Q3055" s="29">
        <f>IF(M3055&gt;0,F3055/M3055,0)</f>
        <v>46.666666666666664</v>
      </c>
      <c r="R3055" s="9" t="str">
        <f>LEFT(O3055,SEARCH("/",O3055,1)-1)</f>
        <v>photography</v>
      </c>
      <c r="S3055" s="26" t="str">
        <f>RIGHT(O3055,LEN(O3055)-SEARCH("/",O3055,1))</f>
        <v>people</v>
      </c>
      <c r="T3055" s="27">
        <f>(((K3055/60)/60)/24)+DATE(1970,1,1)</f>
        <v>42167.89335648148</v>
      </c>
      <c r="U3055" s="5" t="str">
        <f>TEXT(T3055,"mmm")</f>
        <v>Jun</v>
      </c>
      <c r="V3055" s="5" t="str">
        <f>TEXT(T3055,"yyyy")</f>
        <v>2015</v>
      </c>
      <c r="W3055" s="5" t="str">
        <f>TEXT(Y3055,"mmm")</f>
        <v>Jul</v>
      </c>
      <c r="X3055" s="1" t="str">
        <f>TEXT(Y3055,"yyyy")</f>
        <v>2015</v>
      </c>
      <c r="Y3055" s="27">
        <f>(((J3055/60)/60)/24)+DATE(1970,1,1)</f>
        <v>42188.89335648148</v>
      </c>
    </row>
    <row r="3056" spans="1:25" ht="48" x14ac:dyDescent="0.2">
      <c r="A3056" s="1">
        <v>1993</v>
      </c>
      <c r="B3056" s="7" t="s">
        <v>1994</v>
      </c>
      <c r="C3056" s="7" t="s">
        <v>6103</v>
      </c>
      <c r="D3056" s="1">
        <v>2000</v>
      </c>
      <c r="E3056" s="37" t="str">
        <f>VLOOKUP(D3056,'Vlookup Table Bonus Point'!$C$3:$D$26,2,TRUE)</f>
        <v>1000 to 4999</v>
      </c>
      <c r="F3056" s="1">
        <v>0</v>
      </c>
      <c r="G3056" s="1" t="s">
        <v>8220</v>
      </c>
      <c r="H3056" s="1" t="s">
        <v>8224</v>
      </c>
      <c r="I3056" s="1" t="s">
        <v>8246</v>
      </c>
      <c r="J3056" s="1">
        <v>1450706837</v>
      </c>
      <c r="K3056" s="1">
        <v>1448114837</v>
      </c>
      <c r="L3056" s="1" t="b">
        <v>0</v>
      </c>
      <c r="M3056" s="1">
        <v>0</v>
      </c>
      <c r="N3056" s="1" t="b">
        <v>0</v>
      </c>
      <c r="O3056" s="1" t="s">
        <v>8295</v>
      </c>
      <c r="P3056" s="28">
        <f>F3056/D3056</f>
        <v>0</v>
      </c>
      <c r="Q3056" s="29">
        <f>IF(M3056&gt;0,F3056/M3056,0)</f>
        <v>0</v>
      </c>
      <c r="R3056" s="9" t="str">
        <f>LEFT(O3056,SEARCH("/",O3056,1)-1)</f>
        <v>photography</v>
      </c>
      <c r="S3056" s="26" t="str">
        <f>RIGHT(O3056,LEN(O3056)-SEARCH("/",O3056,1))</f>
        <v>people</v>
      </c>
      <c r="T3056" s="27">
        <f>(((K3056/60)/60)/24)+DATE(1970,1,1)</f>
        <v>42329.58839120371</v>
      </c>
      <c r="U3056" s="5" t="str">
        <f>TEXT(T3056,"mmm")</f>
        <v>Nov</v>
      </c>
      <c r="V3056" s="5" t="str">
        <f>TEXT(T3056,"yyyy")</f>
        <v>2015</v>
      </c>
      <c r="W3056" s="5" t="str">
        <f>TEXT(Y3056,"mmm")</f>
        <v>Dec</v>
      </c>
      <c r="X3056" s="1" t="str">
        <f>TEXT(Y3056,"yyyy")</f>
        <v>2015</v>
      </c>
      <c r="Y3056" s="27">
        <f>(((J3056/60)/60)/24)+DATE(1970,1,1)</f>
        <v>42359.58839120371</v>
      </c>
    </row>
    <row r="3057" spans="1:25" ht="48" x14ac:dyDescent="0.2">
      <c r="A3057" s="1">
        <v>2066</v>
      </c>
      <c r="B3057" s="7" t="s">
        <v>2067</v>
      </c>
      <c r="C3057" s="7" t="s">
        <v>6176</v>
      </c>
      <c r="D3057" s="1">
        <v>2000</v>
      </c>
      <c r="E3057" s="37" t="str">
        <f>VLOOKUP(D3057,'Vlookup Table Bonus Point'!$C$3:$D$26,2,TRUE)</f>
        <v>1000 to 4999</v>
      </c>
      <c r="F3057" s="1">
        <v>4372</v>
      </c>
      <c r="G3057" s="1" t="s">
        <v>8218</v>
      </c>
      <c r="H3057" s="1" t="s">
        <v>8223</v>
      </c>
      <c r="I3057" s="1" t="s">
        <v>8245</v>
      </c>
      <c r="J3057" s="1">
        <v>1408818683</v>
      </c>
      <c r="K3057" s="1">
        <v>1406226683</v>
      </c>
      <c r="L3057" s="1" t="b">
        <v>0</v>
      </c>
      <c r="M3057" s="1">
        <v>65</v>
      </c>
      <c r="N3057" s="1" t="b">
        <v>1</v>
      </c>
      <c r="O3057" s="1" t="s">
        <v>8294</v>
      </c>
      <c r="P3057" s="28">
        <f>F3057/D3057</f>
        <v>2.1859999999999999</v>
      </c>
      <c r="Q3057" s="29">
        <f>IF(M3057&gt;0,F3057/M3057,0)</f>
        <v>67.261538461538464</v>
      </c>
      <c r="R3057" s="9" t="str">
        <f>LEFT(O3057,SEARCH("/",O3057,1)-1)</f>
        <v>technology</v>
      </c>
      <c r="S3057" s="26" t="str">
        <f>RIGHT(O3057,LEN(O3057)-SEARCH("/",O3057,1))</f>
        <v>hardware</v>
      </c>
      <c r="T3057" s="27">
        <f>(((K3057/60)/60)/24)+DATE(1970,1,1)</f>
        <v>41844.771793981483</v>
      </c>
      <c r="U3057" s="5" t="str">
        <f>TEXT(T3057,"mmm")</f>
        <v>Jul</v>
      </c>
      <c r="V3057" s="5" t="str">
        <f>TEXT(T3057,"yyyy")</f>
        <v>2014</v>
      </c>
      <c r="W3057" s="5" t="str">
        <f>TEXT(Y3057,"mmm")</f>
        <v>Aug</v>
      </c>
      <c r="X3057" s="1" t="str">
        <f>TEXT(Y3057,"yyyy")</f>
        <v>2014</v>
      </c>
      <c r="Y3057" s="27">
        <f>(((J3057/60)/60)/24)+DATE(1970,1,1)</f>
        <v>41874.771793981483</v>
      </c>
    </row>
    <row r="3058" spans="1:25" ht="48" x14ac:dyDescent="0.2">
      <c r="A3058" s="1">
        <v>2101</v>
      </c>
      <c r="B3058" s="7" t="s">
        <v>2102</v>
      </c>
      <c r="C3058" s="7" t="s">
        <v>6211</v>
      </c>
      <c r="D3058" s="1">
        <v>2000</v>
      </c>
      <c r="E3058" s="37" t="str">
        <f>VLOOKUP(D3058,'Vlookup Table Bonus Point'!$C$3:$D$26,2,TRUE)</f>
        <v>1000 to 4999</v>
      </c>
      <c r="F3058" s="1">
        <v>2265</v>
      </c>
      <c r="G3058" s="1" t="s">
        <v>8218</v>
      </c>
      <c r="H3058" s="1" t="s">
        <v>8223</v>
      </c>
      <c r="I3058" s="1" t="s">
        <v>8245</v>
      </c>
      <c r="J3058" s="1">
        <v>1329104114</v>
      </c>
      <c r="K3058" s="1">
        <v>1323920114</v>
      </c>
      <c r="L3058" s="1" t="b">
        <v>0</v>
      </c>
      <c r="M3058" s="1">
        <v>44</v>
      </c>
      <c r="N3058" s="1" t="b">
        <v>1</v>
      </c>
      <c r="O3058" s="1" t="s">
        <v>8278</v>
      </c>
      <c r="P3058" s="28">
        <f>F3058/D3058</f>
        <v>1.1325000000000001</v>
      </c>
      <c r="Q3058" s="29">
        <f>IF(M3058&gt;0,F3058/M3058,0)</f>
        <v>51.477272727272727</v>
      </c>
      <c r="R3058" s="9" t="str">
        <f>LEFT(O3058,SEARCH("/",O3058,1)-1)</f>
        <v>music</v>
      </c>
      <c r="S3058" s="26" t="str">
        <f>RIGHT(O3058,LEN(O3058)-SEARCH("/",O3058,1))</f>
        <v>indie rock</v>
      </c>
      <c r="T3058" s="27">
        <f>(((K3058/60)/60)/24)+DATE(1970,1,1)</f>
        <v>40892.149467592593</v>
      </c>
      <c r="U3058" s="5" t="str">
        <f>TEXT(T3058,"mmm")</f>
        <v>Dec</v>
      </c>
      <c r="V3058" s="5" t="str">
        <f>TEXT(T3058,"yyyy")</f>
        <v>2011</v>
      </c>
      <c r="W3058" s="5" t="str">
        <f>TEXT(Y3058,"mmm")</f>
        <v>Feb</v>
      </c>
      <c r="X3058" s="1" t="str">
        <f>TEXT(Y3058,"yyyy")</f>
        <v>2012</v>
      </c>
      <c r="Y3058" s="27">
        <f>(((J3058/60)/60)/24)+DATE(1970,1,1)</f>
        <v>40952.149467592593</v>
      </c>
    </row>
    <row r="3059" spans="1:25" ht="32" x14ac:dyDescent="0.2">
      <c r="A3059" s="1">
        <v>2105</v>
      </c>
      <c r="B3059" s="7" t="s">
        <v>2106</v>
      </c>
      <c r="C3059" s="7" t="s">
        <v>6215</v>
      </c>
      <c r="D3059" s="1">
        <v>2000</v>
      </c>
      <c r="E3059" s="37" t="str">
        <f>VLOOKUP(D3059,'Vlookup Table Bonus Point'!$C$3:$D$26,2,TRUE)</f>
        <v>1000 to 4999</v>
      </c>
      <c r="F3059" s="1">
        <v>5080</v>
      </c>
      <c r="G3059" s="1" t="s">
        <v>8218</v>
      </c>
      <c r="H3059" s="1" t="s">
        <v>8223</v>
      </c>
      <c r="I3059" s="1" t="s">
        <v>8245</v>
      </c>
      <c r="J3059" s="1">
        <v>1416542400</v>
      </c>
      <c r="K3059" s="1">
        <v>1415472953</v>
      </c>
      <c r="L3059" s="1" t="b">
        <v>0</v>
      </c>
      <c r="M3059" s="1">
        <v>99</v>
      </c>
      <c r="N3059" s="1" t="b">
        <v>1</v>
      </c>
      <c r="O3059" s="1" t="s">
        <v>8278</v>
      </c>
      <c r="P3059" s="28">
        <f>F3059/D3059</f>
        <v>2.54</v>
      </c>
      <c r="Q3059" s="29">
        <f>IF(M3059&gt;0,F3059/M3059,0)</f>
        <v>51.313131313131315</v>
      </c>
      <c r="R3059" s="9" t="str">
        <f>LEFT(O3059,SEARCH("/",O3059,1)-1)</f>
        <v>music</v>
      </c>
      <c r="S3059" s="26" t="str">
        <f>RIGHT(O3059,LEN(O3059)-SEARCH("/",O3059,1))</f>
        <v>indie rock</v>
      </c>
      <c r="T3059" s="27">
        <f>(((K3059/60)/60)/24)+DATE(1970,1,1)</f>
        <v>41951.788807870369</v>
      </c>
      <c r="U3059" s="5" t="str">
        <f>TEXT(T3059,"mmm")</f>
        <v>Nov</v>
      </c>
      <c r="V3059" s="5" t="str">
        <f>TEXT(T3059,"yyyy")</f>
        <v>2014</v>
      </c>
      <c r="W3059" s="5" t="str">
        <f>TEXT(Y3059,"mmm")</f>
        <v>Nov</v>
      </c>
      <c r="X3059" s="1" t="str">
        <f>TEXT(Y3059,"yyyy")</f>
        <v>2014</v>
      </c>
      <c r="Y3059" s="27">
        <f>(((J3059/60)/60)/24)+DATE(1970,1,1)</f>
        <v>41964.166666666672</v>
      </c>
    </row>
    <row r="3060" spans="1:25" ht="48" x14ac:dyDescent="0.2">
      <c r="A3060" s="1">
        <v>2107</v>
      </c>
      <c r="B3060" s="7" t="s">
        <v>2108</v>
      </c>
      <c r="C3060" s="7" t="s">
        <v>6217</v>
      </c>
      <c r="D3060" s="1">
        <v>2000</v>
      </c>
      <c r="E3060" s="37" t="str">
        <f>VLOOKUP(D3060,'Vlookup Table Bonus Point'!$C$3:$D$26,2,TRUE)</f>
        <v>1000 to 4999</v>
      </c>
      <c r="F3060" s="1">
        <v>2154.66</v>
      </c>
      <c r="G3060" s="1" t="s">
        <v>8218</v>
      </c>
      <c r="H3060" s="1" t="s">
        <v>8223</v>
      </c>
      <c r="I3060" s="1" t="s">
        <v>8245</v>
      </c>
      <c r="J3060" s="1">
        <v>1415815393</v>
      </c>
      <c r="K3060" s="1">
        <v>1413997393</v>
      </c>
      <c r="L3060" s="1" t="b">
        <v>0</v>
      </c>
      <c r="M3060" s="1">
        <v>58</v>
      </c>
      <c r="N3060" s="1" t="b">
        <v>1</v>
      </c>
      <c r="O3060" s="1" t="s">
        <v>8278</v>
      </c>
      <c r="P3060" s="28">
        <f>F3060/D3060</f>
        <v>1.0773299999999999</v>
      </c>
      <c r="Q3060" s="29">
        <f>IF(M3060&gt;0,F3060/M3060,0)</f>
        <v>37.149310344827583</v>
      </c>
      <c r="R3060" s="9" t="str">
        <f>LEFT(O3060,SEARCH("/",O3060,1)-1)</f>
        <v>music</v>
      </c>
      <c r="S3060" s="26" t="str">
        <f>RIGHT(O3060,LEN(O3060)-SEARCH("/",O3060,1))</f>
        <v>indie rock</v>
      </c>
      <c r="T3060" s="27">
        <f>(((K3060/60)/60)/24)+DATE(1970,1,1)</f>
        <v>41934.71056712963</v>
      </c>
      <c r="U3060" s="5" t="str">
        <f>TEXT(T3060,"mmm")</f>
        <v>Oct</v>
      </c>
      <c r="V3060" s="5" t="str">
        <f>TEXT(T3060,"yyyy")</f>
        <v>2014</v>
      </c>
      <c r="W3060" s="5" t="str">
        <f>TEXT(Y3060,"mmm")</f>
        <v>Nov</v>
      </c>
      <c r="X3060" s="1" t="str">
        <f>TEXT(Y3060,"yyyy")</f>
        <v>2014</v>
      </c>
      <c r="Y3060" s="27">
        <f>(((J3060/60)/60)/24)+DATE(1970,1,1)</f>
        <v>41955.752233796295</v>
      </c>
    </row>
    <row r="3061" spans="1:25" ht="32" x14ac:dyDescent="0.2">
      <c r="A3061" s="1">
        <v>2110</v>
      </c>
      <c r="B3061" s="7" t="s">
        <v>2111</v>
      </c>
      <c r="C3061" s="7" t="s">
        <v>6220</v>
      </c>
      <c r="D3061" s="1">
        <v>2000</v>
      </c>
      <c r="E3061" s="37" t="str">
        <f>VLOOKUP(D3061,'Vlookup Table Bonus Point'!$C$3:$D$26,2,TRUE)</f>
        <v>1000 to 4999</v>
      </c>
      <c r="F3061" s="1">
        <v>2007</v>
      </c>
      <c r="G3061" s="1" t="s">
        <v>8218</v>
      </c>
      <c r="H3061" s="1" t="s">
        <v>8223</v>
      </c>
      <c r="I3061" s="1" t="s">
        <v>8245</v>
      </c>
      <c r="J3061" s="1">
        <v>1401253140</v>
      </c>
      <c r="K3061" s="1">
        <v>1398873969</v>
      </c>
      <c r="L3061" s="1" t="b">
        <v>0</v>
      </c>
      <c r="M3061" s="1">
        <v>38</v>
      </c>
      <c r="N3061" s="1" t="b">
        <v>1</v>
      </c>
      <c r="O3061" s="1" t="s">
        <v>8278</v>
      </c>
      <c r="P3061" s="28">
        <f>F3061/D3061</f>
        <v>1.0035000000000001</v>
      </c>
      <c r="Q3061" s="29">
        <f>IF(M3061&gt;0,F3061/M3061,0)</f>
        <v>52.815789473684212</v>
      </c>
      <c r="R3061" s="9" t="str">
        <f>LEFT(O3061,SEARCH("/",O3061,1)-1)</f>
        <v>music</v>
      </c>
      <c r="S3061" s="26" t="str">
        <f>RIGHT(O3061,LEN(O3061)-SEARCH("/",O3061,1))</f>
        <v>indie rock</v>
      </c>
      <c r="T3061" s="27">
        <f>(((K3061/60)/60)/24)+DATE(1970,1,1)</f>
        <v>41759.670937499999</v>
      </c>
      <c r="U3061" s="5" t="str">
        <f>TEXT(T3061,"mmm")</f>
        <v>Apr</v>
      </c>
      <c r="V3061" s="5" t="str">
        <f>TEXT(T3061,"yyyy")</f>
        <v>2014</v>
      </c>
      <c r="W3061" s="5" t="str">
        <f>TEXT(Y3061,"mmm")</f>
        <v>May</v>
      </c>
      <c r="X3061" s="1" t="str">
        <f>TEXT(Y3061,"yyyy")</f>
        <v>2014</v>
      </c>
      <c r="Y3061" s="27">
        <f>(((J3061/60)/60)/24)+DATE(1970,1,1)</f>
        <v>41787.207638888889</v>
      </c>
    </row>
    <row r="3062" spans="1:25" ht="48" x14ac:dyDescent="0.2">
      <c r="A3062" s="1">
        <v>2111</v>
      </c>
      <c r="B3062" s="7" t="s">
        <v>2112</v>
      </c>
      <c r="C3062" s="7" t="s">
        <v>6221</v>
      </c>
      <c r="D3062" s="1">
        <v>2000</v>
      </c>
      <c r="E3062" s="37" t="str">
        <f>VLOOKUP(D3062,'Vlookup Table Bonus Point'!$C$3:$D$26,2,TRUE)</f>
        <v>1000 to 4999</v>
      </c>
      <c r="F3062" s="1">
        <v>2130</v>
      </c>
      <c r="G3062" s="1" t="s">
        <v>8218</v>
      </c>
      <c r="H3062" s="1" t="s">
        <v>8223</v>
      </c>
      <c r="I3062" s="1" t="s">
        <v>8245</v>
      </c>
      <c r="J3062" s="1">
        <v>1313370000</v>
      </c>
      <c r="K3062" s="1">
        <v>1307594625</v>
      </c>
      <c r="L3062" s="1" t="b">
        <v>0</v>
      </c>
      <c r="M3062" s="1">
        <v>39</v>
      </c>
      <c r="N3062" s="1" t="b">
        <v>1</v>
      </c>
      <c r="O3062" s="1" t="s">
        <v>8278</v>
      </c>
      <c r="P3062" s="28">
        <f>F3062/D3062</f>
        <v>1.0649999999999999</v>
      </c>
      <c r="Q3062" s="29">
        <f>IF(M3062&gt;0,F3062/M3062,0)</f>
        <v>54.615384615384613</v>
      </c>
      <c r="R3062" s="9" t="str">
        <f>LEFT(O3062,SEARCH("/",O3062,1)-1)</f>
        <v>music</v>
      </c>
      <c r="S3062" s="26" t="str">
        <f>RIGHT(O3062,LEN(O3062)-SEARCH("/",O3062,1))</f>
        <v>indie rock</v>
      </c>
      <c r="T3062" s="27">
        <f>(((K3062/60)/60)/24)+DATE(1970,1,1)</f>
        <v>40703.197048611109</v>
      </c>
      <c r="U3062" s="5" t="str">
        <f>TEXT(T3062,"mmm")</f>
        <v>Jun</v>
      </c>
      <c r="V3062" s="5" t="str">
        <f>TEXT(T3062,"yyyy")</f>
        <v>2011</v>
      </c>
      <c r="W3062" s="5" t="str">
        <f>TEXT(Y3062,"mmm")</f>
        <v>Aug</v>
      </c>
      <c r="X3062" s="1" t="str">
        <f>TEXT(Y3062,"yyyy")</f>
        <v>2011</v>
      </c>
      <c r="Y3062" s="27">
        <f>(((J3062/60)/60)/24)+DATE(1970,1,1)</f>
        <v>40770.041666666664</v>
      </c>
    </row>
    <row r="3063" spans="1:25" ht="48" x14ac:dyDescent="0.2">
      <c r="A3063" s="1">
        <v>2119</v>
      </c>
      <c r="B3063" s="7" t="s">
        <v>2120</v>
      </c>
      <c r="C3063" s="7" t="s">
        <v>6229</v>
      </c>
      <c r="D3063" s="1">
        <v>2000</v>
      </c>
      <c r="E3063" s="37" t="str">
        <f>VLOOKUP(D3063,'Vlookup Table Bonus Point'!$C$3:$D$26,2,TRUE)</f>
        <v>1000 to 4999</v>
      </c>
      <c r="F3063" s="1">
        <v>2015</v>
      </c>
      <c r="G3063" s="1" t="s">
        <v>8218</v>
      </c>
      <c r="H3063" s="1" t="s">
        <v>8223</v>
      </c>
      <c r="I3063" s="1" t="s">
        <v>8245</v>
      </c>
      <c r="J3063" s="1">
        <v>1345086445</v>
      </c>
      <c r="K3063" s="1">
        <v>1342494445</v>
      </c>
      <c r="L3063" s="1" t="b">
        <v>0</v>
      </c>
      <c r="M3063" s="1">
        <v>22</v>
      </c>
      <c r="N3063" s="1" t="b">
        <v>1</v>
      </c>
      <c r="O3063" s="1" t="s">
        <v>8278</v>
      </c>
      <c r="P3063" s="28">
        <f>F3063/D3063</f>
        <v>1.0075000000000001</v>
      </c>
      <c r="Q3063" s="29">
        <f>IF(M3063&gt;0,F3063/M3063,0)</f>
        <v>91.590909090909093</v>
      </c>
      <c r="R3063" s="9" t="str">
        <f>LEFT(O3063,SEARCH("/",O3063,1)-1)</f>
        <v>music</v>
      </c>
      <c r="S3063" s="26" t="str">
        <f>RIGHT(O3063,LEN(O3063)-SEARCH("/",O3063,1))</f>
        <v>indie rock</v>
      </c>
      <c r="T3063" s="27">
        <f>(((K3063/60)/60)/24)+DATE(1970,1,1)</f>
        <v>41107.130150462966</v>
      </c>
      <c r="U3063" s="5" t="str">
        <f>TEXT(T3063,"mmm")</f>
        <v>Jul</v>
      </c>
      <c r="V3063" s="5" t="str">
        <f>TEXT(T3063,"yyyy")</f>
        <v>2012</v>
      </c>
      <c r="W3063" s="5" t="str">
        <f>TEXT(Y3063,"mmm")</f>
        <v>Aug</v>
      </c>
      <c r="X3063" s="1" t="str">
        <f>TEXT(Y3063,"yyyy")</f>
        <v>2012</v>
      </c>
      <c r="Y3063" s="27">
        <f>(((J3063/60)/60)/24)+DATE(1970,1,1)</f>
        <v>41137.130150462966</v>
      </c>
    </row>
    <row r="3064" spans="1:25" ht="48" x14ac:dyDescent="0.2">
      <c r="A3064" s="1">
        <v>2129</v>
      </c>
      <c r="B3064" s="7" t="s">
        <v>2130</v>
      </c>
      <c r="C3064" s="7" t="s">
        <v>6239</v>
      </c>
      <c r="D3064" s="1">
        <v>2000</v>
      </c>
      <c r="E3064" s="37" t="str">
        <f>VLOOKUP(D3064,'Vlookup Table Bonus Point'!$C$3:$D$26,2,TRUE)</f>
        <v>1000 to 4999</v>
      </c>
      <c r="F3064" s="1">
        <v>236</v>
      </c>
      <c r="G3064" s="1" t="s">
        <v>8220</v>
      </c>
      <c r="H3064" s="1" t="s">
        <v>8223</v>
      </c>
      <c r="I3064" s="1" t="s">
        <v>8245</v>
      </c>
      <c r="J3064" s="1">
        <v>1457570100</v>
      </c>
      <c r="K3064" s="1">
        <v>1454978100</v>
      </c>
      <c r="L3064" s="1" t="b">
        <v>0</v>
      </c>
      <c r="M3064" s="1">
        <v>12</v>
      </c>
      <c r="N3064" s="1" t="b">
        <v>0</v>
      </c>
      <c r="O3064" s="1" t="s">
        <v>8281</v>
      </c>
      <c r="P3064" s="28">
        <f>F3064/D3064</f>
        <v>0.11799999999999999</v>
      </c>
      <c r="Q3064" s="29">
        <f>IF(M3064&gt;0,F3064/M3064,0)</f>
        <v>19.666666666666668</v>
      </c>
      <c r="R3064" s="9" t="str">
        <f>LEFT(O3064,SEARCH("/",O3064,1)-1)</f>
        <v>games</v>
      </c>
      <c r="S3064" s="26" t="str">
        <f>RIGHT(O3064,LEN(O3064)-SEARCH("/",O3064,1))</f>
        <v>video games</v>
      </c>
      <c r="T3064" s="27">
        <f>(((K3064/60)/60)/24)+DATE(1970,1,1)</f>
        <v>42409.024305555555</v>
      </c>
      <c r="U3064" s="5" t="str">
        <f>TEXT(T3064,"mmm")</f>
        <v>Feb</v>
      </c>
      <c r="V3064" s="5" t="str">
        <f>TEXT(T3064,"yyyy")</f>
        <v>2016</v>
      </c>
      <c r="W3064" s="5" t="str">
        <f>TEXT(Y3064,"mmm")</f>
        <v>Mar</v>
      </c>
      <c r="X3064" s="1" t="str">
        <f>TEXT(Y3064,"yyyy")</f>
        <v>2016</v>
      </c>
      <c r="Y3064" s="27">
        <f>(((J3064/60)/60)/24)+DATE(1970,1,1)</f>
        <v>42439.024305555555</v>
      </c>
    </row>
    <row r="3065" spans="1:25" ht="48" x14ac:dyDescent="0.2">
      <c r="A3065" s="1">
        <v>2143</v>
      </c>
      <c r="B3065" s="7" t="s">
        <v>2144</v>
      </c>
      <c r="C3065" s="7" t="s">
        <v>6253</v>
      </c>
      <c r="D3065" s="1">
        <v>2000</v>
      </c>
      <c r="E3065" s="37" t="str">
        <f>VLOOKUP(D3065,'Vlookup Table Bonus Point'!$C$3:$D$26,2,TRUE)</f>
        <v>1000 to 4999</v>
      </c>
      <c r="F3065" s="1">
        <v>225</v>
      </c>
      <c r="G3065" s="1" t="s">
        <v>8220</v>
      </c>
      <c r="H3065" s="1" t="s">
        <v>8223</v>
      </c>
      <c r="I3065" s="1" t="s">
        <v>8245</v>
      </c>
      <c r="J3065" s="1">
        <v>1279738800</v>
      </c>
      <c r="K3065" s="1">
        <v>1275599812</v>
      </c>
      <c r="L3065" s="1" t="b">
        <v>0</v>
      </c>
      <c r="M3065" s="1">
        <v>5</v>
      </c>
      <c r="N3065" s="1" t="b">
        <v>0</v>
      </c>
      <c r="O3065" s="1" t="s">
        <v>8281</v>
      </c>
      <c r="P3065" s="28">
        <f>F3065/D3065</f>
        <v>0.1125</v>
      </c>
      <c r="Q3065" s="29">
        <f>IF(M3065&gt;0,F3065/M3065,0)</f>
        <v>45</v>
      </c>
      <c r="R3065" s="9" t="str">
        <f>LEFT(O3065,SEARCH("/",O3065,1)-1)</f>
        <v>games</v>
      </c>
      <c r="S3065" s="26" t="str">
        <f>RIGHT(O3065,LEN(O3065)-SEARCH("/",O3065,1))</f>
        <v>video games</v>
      </c>
      <c r="T3065" s="27">
        <f>(((K3065/60)/60)/24)+DATE(1970,1,1)</f>
        <v>40332.886712962965</v>
      </c>
      <c r="U3065" s="5" t="str">
        <f>TEXT(T3065,"mmm")</f>
        <v>Jun</v>
      </c>
      <c r="V3065" s="5" t="str">
        <f>TEXT(T3065,"yyyy")</f>
        <v>2010</v>
      </c>
      <c r="W3065" s="5" t="str">
        <f>TEXT(Y3065,"mmm")</f>
        <v>Jul</v>
      </c>
      <c r="X3065" s="1" t="str">
        <f>TEXT(Y3065,"yyyy")</f>
        <v>2010</v>
      </c>
      <c r="Y3065" s="27">
        <f>(((J3065/60)/60)/24)+DATE(1970,1,1)</f>
        <v>40380.791666666664</v>
      </c>
    </row>
    <row r="3066" spans="1:25" ht="48" x14ac:dyDescent="0.2">
      <c r="A3066" s="1">
        <v>2149</v>
      </c>
      <c r="B3066" s="7" t="s">
        <v>2150</v>
      </c>
      <c r="C3066" s="7" t="s">
        <v>6259</v>
      </c>
      <c r="D3066" s="1">
        <v>2000</v>
      </c>
      <c r="E3066" s="37" t="str">
        <f>VLOOKUP(D3066,'Vlookup Table Bonus Point'!$C$3:$D$26,2,TRUE)</f>
        <v>1000 to 4999</v>
      </c>
      <c r="F3066" s="1">
        <v>0</v>
      </c>
      <c r="G3066" s="1" t="s">
        <v>8220</v>
      </c>
      <c r="H3066" s="1" t="s">
        <v>8223</v>
      </c>
      <c r="I3066" s="1" t="s">
        <v>8245</v>
      </c>
      <c r="J3066" s="1">
        <v>1280534400</v>
      </c>
      <c r="K3066" s="1">
        <v>1277512556</v>
      </c>
      <c r="L3066" s="1" t="b">
        <v>0</v>
      </c>
      <c r="M3066" s="1">
        <v>0</v>
      </c>
      <c r="N3066" s="1" t="b">
        <v>0</v>
      </c>
      <c r="O3066" s="1" t="s">
        <v>8281</v>
      </c>
      <c r="P3066" s="28">
        <f>F3066/D3066</f>
        <v>0</v>
      </c>
      <c r="Q3066" s="29">
        <f>IF(M3066&gt;0,F3066/M3066,0)</f>
        <v>0</v>
      </c>
      <c r="R3066" s="9" t="str">
        <f>LEFT(O3066,SEARCH("/",O3066,1)-1)</f>
        <v>games</v>
      </c>
      <c r="S3066" s="26" t="str">
        <f>RIGHT(O3066,LEN(O3066)-SEARCH("/",O3066,1))</f>
        <v>video games</v>
      </c>
      <c r="T3066" s="27">
        <f>(((K3066/60)/60)/24)+DATE(1970,1,1)</f>
        <v>40355.024953703702</v>
      </c>
      <c r="U3066" s="5" t="str">
        <f>TEXT(T3066,"mmm")</f>
        <v>Jun</v>
      </c>
      <c r="V3066" s="5" t="str">
        <f>TEXT(T3066,"yyyy")</f>
        <v>2010</v>
      </c>
      <c r="W3066" s="5" t="str">
        <f>TEXT(Y3066,"mmm")</f>
        <v>Jul</v>
      </c>
      <c r="X3066" s="1" t="str">
        <f>TEXT(Y3066,"yyyy")</f>
        <v>2010</v>
      </c>
      <c r="Y3066" s="27">
        <f>(((J3066/60)/60)/24)+DATE(1970,1,1)</f>
        <v>40390</v>
      </c>
    </row>
    <row r="3067" spans="1:25" ht="48" x14ac:dyDescent="0.2">
      <c r="A3067" s="1">
        <v>2166</v>
      </c>
      <c r="B3067" s="7" t="s">
        <v>2167</v>
      </c>
      <c r="C3067" s="7" t="s">
        <v>6276</v>
      </c>
      <c r="D3067" s="1">
        <v>2000</v>
      </c>
      <c r="E3067" s="37" t="str">
        <f>VLOOKUP(D3067,'Vlookup Table Bonus Point'!$C$3:$D$26,2,TRUE)</f>
        <v>1000 to 4999</v>
      </c>
      <c r="F3067" s="1">
        <v>2932</v>
      </c>
      <c r="G3067" s="1" t="s">
        <v>8218</v>
      </c>
      <c r="H3067" s="1" t="s">
        <v>8223</v>
      </c>
      <c r="I3067" s="1" t="s">
        <v>8245</v>
      </c>
      <c r="J3067" s="1">
        <v>1417813618</v>
      </c>
      <c r="K3067" s="1">
        <v>1413922018</v>
      </c>
      <c r="L3067" s="1" t="b">
        <v>0</v>
      </c>
      <c r="M3067" s="1">
        <v>32</v>
      </c>
      <c r="N3067" s="1" t="b">
        <v>1</v>
      </c>
      <c r="O3067" s="1" t="s">
        <v>8275</v>
      </c>
      <c r="P3067" s="28">
        <f>F3067/D3067</f>
        <v>1.466</v>
      </c>
      <c r="Q3067" s="29">
        <f>IF(M3067&gt;0,F3067/M3067,0)</f>
        <v>91.625</v>
      </c>
      <c r="R3067" s="9" t="str">
        <f>LEFT(O3067,SEARCH("/",O3067,1)-1)</f>
        <v>music</v>
      </c>
      <c r="S3067" s="26" t="str">
        <f>RIGHT(O3067,LEN(O3067)-SEARCH("/",O3067,1))</f>
        <v>rock</v>
      </c>
      <c r="T3067" s="27">
        <f>(((K3067/60)/60)/24)+DATE(1970,1,1)</f>
        <v>41933.838171296295</v>
      </c>
      <c r="U3067" s="5" t="str">
        <f>TEXT(T3067,"mmm")</f>
        <v>Oct</v>
      </c>
      <c r="V3067" s="5" t="str">
        <f>TEXT(T3067,"yyyy")</f>
        <v>2014</v>
      </c>
      <c r="W3067" s="5" t="str">
        <f>TEXT(Y3067,"mmm")</f>
        <v>Dec</v>
      </c>
      <c r="X3067" s="1" t="str">
        <f>TEXT(Y3067,"yyyy")</f>
        <v>2014</v>
      </c>
      <c r="Y3067" s="27">
        <f>(((J3067/60)/60)/24)+DATE(1970,1,1)</f>
        <v>41978.879837962959</v>
      </c>
    </row>
    <row r="3068" spans="1:25" ht="48" x14ac:dyDescent="0.2">
      <c r="A3068" s="1">
        <v>2181</v>
      </c>
      <c r="B3068" s="7" t="s">
        <v>2182</v>
      </c>
      <c r="C3068" s="7" t="s">
        <v>6291</v>
      </c>
      <c r="D3068" s="1">
        <v>2000</v>
      </c>
      <c r="E3068" s="37" t="str">
        <f>VLOOKUP(D3068,'Vlookup Table Bonus Point'!$C$3:$D$26,2,TRUE)</f>
        <v>1000 to 4999</v>
      </c>
      <c r="F3068" s="1">
        <v>3062</v>
      </c>
      <c r="G3068" s="1" t="s">
        <v>8218</v>
      </c>
      <c r="H3068" s="1" t="s">
        <v>8223</v>
      </c>
      <c r="I3068" s="1" t="s">
        <v>8245</v>
      </c>
      <c r="J3068" s="1">
        <v>1487635653</v>
      </c>
      <c r="K3068" s="1">
        <v>1486426053</v>
      </c>
      <c r="L3068" s="1" t="b">
        <v>0</v>
      </c>
      <c r="M3068" s="1">
        <v>53</v>
      </c>
      <c r="N3068" s="1" t="b">
        <v>1</v>
      </c>
      <c r="O3068" s="1" t="s">
        <v>8296</v>
      </c>
      <c r="P3068" s="28">
        <f>F3068/D3068</f>
        <v>1.5309999999999999</v>
      </c>
      <c r="Q3068" s="29">
        <f>IF(M3068&gt;0,F3068/M3068,0)</f>
        <v>57.773584905660378</v>
      </c>
      <c r="R3068" s="9" t="str">
        <f>LEFT(O3068,SEARCH("/",O3068,1)-1)</f>
        <v>games</v>
      </c>
      <c r="S3068" s="26" t="str">
        <f>RIGHT(O3068,LEN(O3068)-SEARCH("/",O3068,1))</f>
        <v>tabletop games</v>
      </c>
      <c r="T3068" s="27">
        <f>(((K3068/60)/60)/24)+DATE(1970,1,1)</f>
        <v>42773.005243055552</v>
      </c>
      <c r="U3068" s="5" t="str">
        <f>TEXT(T3068,"mmm")</f>
        <v>Feb</v>
      </c>
      <c r="V3068" s="5" t="str">
        <f>TEXT(T3068,"yyyy")</f>
        <v>2017</v>
      </c>
      <c r="W3068" s="5" t="str">
        <f>TEXT(Y3068,"mmm")</f>
        <v>Feb</v>
      </c>
      <c r="X3068" s="1" t="str">
        <f>TEXT(Y3068,"yyyy")</f>
        <v>2017</v>
      </c>
      <c r="Y3068" s="27">
        <f>(((J3068/60)/60)/24)+DATE(1970,1,1)</f>
        <v>42787.005243055552</v>
      </c>
    </row>
    <row r="3069" spans="1:25" ht="48" x14ac:dyDescent="0.2">
      <c r="A3069" s="1">
        <v>2200</v>
      </c>
      <c r="B3069" s="7" t="s">
        <v>2201</v>
      </c>
      <c r="C3069" s="7" t="s">
        <v>6310</v>
      </c>
      <c r="D3069" s="1">
        <v>2000</v>
      </c>
      <c r="E3069" s="37" t="str">
        <f>VLOOKUP(D3069,'Vlookup Table Bonus Point'!$C$3:$D$26,2,TRUE)</f>
        <v>1000 to 4999</v>
      </c>
      <c r="F3069" s="1">
        <v>10843</v>
      </c>
      <c r="G3069" s="1" t="s">
        <v>8218</v>
      </c>
      <c r="H3069" s="1" t="s">
        <v>8224</v>
      </c>
      <c r="I3069" s="1" t="s">
        <v>8246</v>
      </c>
      <c r="J3069" s="1">
        <v>1436151600</v>
      </c>
      <c r="K3069" s="1">
        <v>1433775668</v>
      </c>
      <c r="L3069" s="1" t="b">
        <v>0</v>
      </c>
      <c r="M3069" s="1">
        <v>263</v>
      </c>
      <c r="N3069" s="1" t="b">
        <v>1</v>
      </c>
      <c r="O3069" s="1" t="s">
        <v>8296</v>
      </c>
      <c r="P3069" s="28">
        <f>F3069/D3069</f>
        <v>5.4215</v>
      </c>
      <c r="Q3069" s="29">
        <f>IF(M3069&gt;0,F3069/M3069,0)</f>
        <v>41.228136882129277</v>
      </c>
      <c r="R3069" s="9" t="str">
        <f>LEFT(O3069,SEARCH("/",O3069,1)-1)</f>
        <v>games</v>
      </c>
      <c r="S3069" s="26" t="str">
        <f>RIGHT(O3069,LEN(O3069)-SEARCH("/",O3069,1))</f>
        <v>tabletop games</v>
      </c>
      <c r="T3069" s="27">
        <f>(((K3069/60)/60)/24)+DATE(1970,1,1)</f>
        <v>42163.625787037032</v>
      </c>
      <c r="U3069" s="5" t="str">
        <f>TEXT(T3069,"mmm")</f>
        <v>Jun</v>
      </c>
      <c r="V3069" s="5" t="str">
        <f>TEXT(T3069,"yyyy")</f>
        <v>2015</v>
      </c>
      <c r="W3069" s="5" t="str">
        <f>TEXT(Y3069,"mmm")</f>
        <v>Jul</v>
      </c>
      <c r="X3069" s="1" t="str">
        <f>TEXT(Y3069,"yyyy")</f>
        <v>2015</v>
      </c>
      <c r="Y3069" s="27">
        <f>(((J3069/60)/60)/24)+DATE(1970,1,1)</f>
        <v>42191.125</v>
      </c>
    </row>
    <row r="3070" spans="1:25" ht="48" x14ac:dyDescent="0.2">
      <c r="A3070" s="1">
        <v>2203</v>
      </c>
      <c r="B3070" s="7" t="s">
        <v>2204</v>
      </c>
      <c r="C3070" s="7" t="s">
        <v>6313</v>
      </c>
      <c r="D3070" s="1">
        <v>2000</v>
      </c>
      <c r="E3070" s="37" t="str">
        <f>VLOOKUP(D3070,'Vlookup Table Bonus Point'!$C$3:$D$26,2,TRUE)</f>
        <v>1000 to 4999</v>
      </c>
      <c r="F3070" s="1">
        <v>2191</v>
      </c>
      <c r="G3070" s="1" t="s">
        <v>8218</v>
      </c>
      <c r="H3070" s="1" t="s">
        <v>8228</v>
      </c>
      <c r="I3070" s="1" t="s">
        <v>8250</v>
      </c>
      <c r="J3070" s="1">
        <v>1443127082</v>
      </c>
      <c r="K3070" s="1">
        <v>1440535082</v>
      </c>
      <c r="L3070" s="1" t="b">
        <v>0</v>
      </c>
      <c r="M3070" s="1">
        <v>50</v>
      </c>
      <c r="N3070" s="1" t="b">
        <v>1</v>
      </c>
      <c r="O3070" s="1" t="s">
        <v>8279</v>
      </c>
      <c r="P3070" s="28">
        <f>F3070/D3070</f>
        <v>1.0954999999999999</v>
      </c>
      <c r="Q3070" s="29">
        <f>IF(M3070&gt;0,F3070/M3070,0)</f>
        <v>43.82</v>
      </c>
      <c r="R3070" s="9" t="str">
        <f>LEFT(O3070,SEARCH("/",O3070,1)-1)</f>
        <v>music</v>
      </c>
      <c r="S3070" s="26" t="str">
        <f>RIGHT(O3070,LEN(O3070)-SEARCH("/",O3070,1))</f>
        <v>electronic music</v>
      </c>
      <c r="T3070" s="27">
        <f>(((K3070/60)/60)/24)+DATE(1970,1,1)</f>
        <v>42241.85974537037</v>
      </c>
      <c r="U3070" s="5" t="str">
        <f>TEXT(T3070,"mmm")</f>
        <v>Aug</v>
      </c>
      <c r="V3070" s="5" t="str">
        <f>TEXT(T3070,"yyyy")</f>
        <v>2015</v>
      </c>
      <c r="W3070" s="5" t="str">
        <f>TEXT(Y3070,"mmm")</f>
        <v>Sep</v>
      </c>
      <c r="X3070" s="1" t="str">
        <f>TEXT(Y3070,"yyyy")</f>
        <v>2015</v>
      </c>
      <c r="Y3070" s="27">
        <f>(((J3070/60)/60)/24)+DATE(1970,1,1)</f>
        <v>42271.85974537037</v>
      </c>
    </row>
    <row r="3071" spans="1:25" ht="48" x14ac:dyDescent="0.2">
      <c r="A3071" s="1">
        <v>2207</v>
      </c>
      <c r="B3071" s="7" t="s">
        <v>2208</v>
      </c>
      <c r="C3071" s="7" t="s">
        <v>6317</v>
      </c>
      <c r="D3071" s="1">
        <v>2000</v>
      </c>
      <c r="E3071" s="37" t="str">
        <f>VLOOKUP(D3071,'Vlookup Table Bonus Point'!$C$3:$D$26,2,TRUE)</f>
        <v>1000 to 4999</v>
      </c>
      <c r="F3071" s="1">
        <v>2000</v>
      </c>
      <c r="G3071" s="1" t="s">
        <v>8218</v>
      </c>
      <c r="H3071" s="1" t="s">
        <v>8223</v>
      </c>
      <c r="I3071" s="1" t="s">
        <v>8245</v>
      </c>
      <c r="J3071" s="1">
        <v>1384580373</v>
      </c>
      <c r="K3071" s="1">
        <v>1381984773</v>
      </c>
      <c r="L3071" s="1" t="b">
        <v>0</v>
      </c>
      <c r="M3071" s="1">
        <v>7</v>
      </c>
      <c r="N3071" s="1" t="b">
        <v>1</v>
      </c>
      <c r="O3071" s="1" t="s">
        <v>8279</v>
      </c>
      <c r="P3071" s="28">
        <f>F3071/D3071</f>
        <v>1</v>
      </c>
      <c r="Q3071" s="29">
        <f>IF(M3071&gt;0,F3071/M3071,0)</f>
        <v>285.71428571428572</v>
      </c>
      <c r="R3071" s="9" t="str">
        <f>LEFT(O3071,SEARCH("/",O3071,1)-1)</f>
        <v>music</v>
      </c>
      <c r="S3071" s="26" t="str">
        <f>RIGHT(O3071,LEN(O3071)-SEARCH("/",O3071,1))</f>
        <v>electronic music</v>
      </c>
      <c r="T3071" s="27">
        <f>(((K3071/60)/60)/24)+DATE(1970,1,1)</f>
        <v>41564.194131944445</v>
      </c>
      <c r="U3071" s="5" t="str">
        <f>TEXT(T3071,"mmm")</f>
        <v>Oct</v>
      </c>
      <c r="V3071" s="5" t="str">
        <f>TEXT(T3071,"yyyy")</f>
        <v>2013</v>
      </c>
      <c r="W3071" s="5" t="str">
        <f>TEXT(Y3071,"mmm")</f>
        <v>Nov</v>
      </c>
      <c r="X3071" s="1" t="str">
        <f>TEXT(Y3071,"yyyy")</f>
        <v>2013</v>
      </c>
      <c r="Y3071" s="27">
        <f>(((J3071/60)/60)/24)+DATE(1970,1,1)</f>
        <v>41594.235798611109</v>
      </c>
    </row>
    <row r="3072" spans="1:25" ht="48" x14ac:dyDescent="0.2">
      <c r="A3072" s="1">
        <v>2218</v>
      </c>
      <c r="B3072" s="7" t="s">
        <v>2219</v>
      </c>
      <c r="C3072" s="7" t="s">
        <v>6328</v>
      </c>
      <c r="D3072" s="1">
        <v>2000</v>
      </c>
      <c r="E3072" s="37" t="str">
        <f>VLOOKUP(D3072,'Vlookup Table Bonus Point'!$C$3:$D$26,2,TRUE)</f>
        <v>1000 to 4999</v>
      </c>
      <c r="F3072" s="1">
        <v>2456.66</v>
      </c>
      <c r="G3072" s="1" t="s">
        <v>8218</v>
      </c>
      <c r="H3072" s="1" t="s">
        <v>8223</v>
      </c>
      <c r="I3072" s="1" t="s">
        <v>8245</v>
      </c>
      <c r="J3072" s="1">
        <v>1346198400</v>
      </c>
      <c r="K3072" s="1">
        <v>1344281383</v>
      </c>
      <c r="L3072" s="1" t="b">
        <v>0</v>
      </c>
      <c r="M3072" s="1">
        <v>76</v>
      </c>
      <c r="N3072" s="1" t="b">
        <v>1</v>
      </c>
      <c r="O3072" s="1" t="s">
        <v>8279</v>
      </c>
      <c r="P3072" s="28">
        <f>F3072/D3072</f>
        <v>1.2283299999999999</v>
      </c>
      <c r="Q3072" s="29">
        <f>IF(M3072&gt;0,F3072/M3072,0)</f>
        <v>32.324473684210524</v>
      </c>
      <c r="R3072" s="9" t="str">
        <f>LEFT(O3072,SEARCH("/",O3072,1)-1)</f>
        <v>music</v>
      </c>
      <c r="S3072" s="26" t="str">
        <f>RIGHT(O3072,LEN(O3072)-SEARCH("/",O3072,1))</f>
        <v>electronic music</v>
      </c>
      <c r="T3072" s="27">
        <f>(((K3072/60)/60)/24)+DATE(1970,1,1)</f>
        <v>41127.812303240738</v>
      </c>
      <c r="U3072" s="5" t="str">
        <f>TEXT(T3072,"mmm")</f>
        <v>Aug</v>
      </c>
      <c r="V3072" s="5" t="str">
        <f>TEXT(T3072,"yyyy")</f>
        <v>2012</v>
      </c>
      <c r="W3072" s="5" t="str">
        <f>TEXT(Y3072,"mmm")</f>
        <v>Aug</v>
      </c>
      <c r="X3072" s="1" t="str">
        <f>TEXT(Y3072,"yyyy")</f>
        <v>2012</v>
      </c>
      <c r="Y3072" s="27">
        <f>(((J3072/60)/60)/24)+DATE(1970,1,1)</f>
        <v>41150</v>
      </c>
    </row>
    <row r="3073" spans="1:25" ht="32" x14ac:dyDescent="0.2">
      <c r="A3073" s="1">
        <v>2278</v>
      </c>
      <c r="B3073" s="7" t="s">
        <v>2279</v>
      </c>
      <c r="C3073" s="7" t="s">
        <v>6388</v>
      </c>
      <c r="D3073" s="1">
        <v>2000</v>
      </c>
      <c r="E3073" s="37" t="str">
        <f>VLOOKUP(D3073,'Vlookup Table Bonus Point'!$C$3:$D$26,2,TRUE)</f>
        <v>1000 to 4999</v>
      </c>
      <c r="F3073" s="1">
        <v>5414</v>
      </c>
      <c r="G3073" s="1" t="s">
        <v>8218</v>
      </c>
      <c r="H3073" s="1" t="s">
        <v>8236</v>
      </c>
      <c r="I3073" s="1" t="s">
        <v>8248</v>
      </c>
      <c r="J3073" s="1">
        <v>1451861940</v>
      </c>
      <c r="K3073" s="1">
        <v>1448902867</v>
      </c>
      <c r="L3073" s="1" t="b">
        <v>0</v>
      </c>
      <c r="M3073" s="1">
        <v>102</v>
      </c>
      <c r="N3073" s="1" t="b">
        <v>1</v>
      </c>
      <c r="O3073" s="1" t="s">
        <v>8296</v>
      </c>
      <c r="P3073" s="28">
        <f>F3073/D3073</f>
        <v>2.7069999999999999</v>
      </c>
      <c r="Q3073" s="29">
        <f>IF(M3073&gt;0,F3073/M3073,0)</f>
        <v>53.078431372549019</v>
      </c>
      <c r="R3073" s="9" t="str">
        <f>LEFT(O3073,SEARCH("/",O3073,1)-1)</f>
        <v>games</v>
      </c>
      <c r="S3073" s="26" t="str">
        <f>RIGHT(O3073,LEN(O3073)-SEARCH("/",O3073,1))</f>
        <v>tabletop games</v>
      </c>
      <c r="T3073" s="27">
        <f>(((K3073/60)/60)/24)+DATE(1970,1,1)</f>
        <v>42338.709108796291</v>
      </c>
      <c r="U3073" s="5" t="str">
        <f>TEXT(T3073,"mmm")</f>
        <v>Nov</v>
      </c>
      <c r="V3073" s="5" t="str">
        <f>TEXT(T3073,"yyyy")</f>
        <v>2015</v>
      </c>
      <c r="W3073" s="5" t="str">
        <f>TEXT(Y3073,"mmm")</f>
        <v>Jan</v>
      </c>
      <c r="X3073" s="1" t="str">
        <f>TEXT(Y3073,"yyyy")</f>
        <v>2016</v>
      </c>
      <c r="Y3073" s="27">
        <f>(((J3073/60)/60)/24)+DATE(1970,1,1)</f>
        <v>42372.957638888889</v>
      </c>
    </row>
    <row r="3074" spans="1:25" ht="48" x14ac:dyDescent="0.2">
      <c r="A3074" s="1">
        <v>2292</v>
      </c>
      <c r="B3074" s="7" t="s">
        <v>2293</v>
      </c>
      <c r="C3074" s="7" t="s">
        <v>6402</v>
      </c>
      <c r="D3074" s="1">
        <v>2000</v>
      </c>
      <c r="E3074" s="37" t="str">
        <f>VLOOKUP(D3074,'Vlookup Table Bonus Point'!$C$3:$D$26,2,TRUE)</f>
        <v>1000 to 4999</v>
      </c>
      <c r="F3074" s="1">
        <v>2145.0100000000002</v>
      </c>
      <c r="G3074" s="1" t="s">
        <v>8218</v>
      </c>
      <c r="H3074" s="1" t="s">
        <v>8223</v>
      </c>
      <c r="I3074" s="1" t="s">
        <v>8245</v>
      </c>
      <c r="J3074" s="1">
        <v>1334767476</v>
      </c>
      <c r="K3074" s="1">
        <v>1332175476</v>
      </c>
      <c r="L3074" s="1" t="b">
        <v>0</v>
      </c>
      <c r="M3074" s="1">
        <v>46</v>
      </c>
      <c r="N3074" s="1" t="b">
        <v>1</v>
      </c>
      <c r="O3074" s="1" t="s">
        <v>8275</v>
      </c>
      <c r="P3074" s="28">
        <f>F3074/D3074</f>
        <v>1.072505</v>
      </c>
      <c r="Q3074" s="29">
        <f>IF(M3074&gt;0,F3074/M3074,0)</f>
        <v>46.630652173913049</v>
      </c>
      <c r="R3074" s="9" t="str">
        <f>LEFT(O3074,SEARCH("/",O3074,1)-1)</f>
        <v>music</v>
      </c>
      <c r="S3074" s="26" t="str">
        <f>RIGHT(O3074,LEN(O3074)-SEARCH("/",O3074,1))</f>
        <v>rock</v>
      </c>
      <c r="T3074" s="27">
        <f>(((K3074/60)/60)/24)+DATE(1970,1,1)</f>
        <v>40987.697638888887</v>
      </c>
      <c r="U3074" s="5" t="str">
        <f>TEXT(T3074,"mmm")</f>
        <v>Mar</v>
      </c>
      <c r="V3074" s="5" t="str">
        <f>TEXT(T3074,"yyyy")</f>
        <v>2012</v>
      </c>
      <c r="W3074" s="5" t="str">
        <f>TEXT(Y3074,"mmm")</f>
        <v>Apr</v>
      </c>
      <c r="X3074" s="1" t="str">
        <f>TEXT(Y3074,"yyyy")</f>
        <v>2012</v>
      </c>
      <c r="Y3074" s="27">
        <f>(((J3074/60)/60)/24)+DATE(1970,1,1)</f>
        <v>41017.697638888887</v>
      </c>
    </row>
    <row r="3075" spans="1:25" ht="48" x14ac:dyDescent="0.2">
      <c r="A3075" s="1">
        <v>2352</v>
      </c>
      <c r="B3075" s="7" t="s">
        <v>2353</v>
      </c>
      <c r="C3075" s="7" t="s">
        <v>6462</v>
      </c>
      <c r="D3075" s="1">
        <v>2000</v>
      </c>
      <c r="E3075" s="37" t="str">
        <f>VLOOKUP(D3075,'Vlookup Table Bonus Point'!$C$3:$D$26,2,TRUE)</f>
        <v>1000 to 4999</v>
      </c>
      <c r="F3075" s="1">
        <v>0</v>
      </c>
      <c r="G3075" s="1" t="s">
        <v>8219</v>
      </c>
      <c r="H3075" s="1" t="s">
        <v>8223</v>
      </c>
      <c r="I3075" s="1" t="s">
        <v>8245</v>
      </c>
      <c r="J3075" s="1">
        <v>1433603552</v>
      </c>
      <c r="K3075" s="1">
        <v>1428419552</v>
      </c>
      <c r="L3075" s="1" t="b">
        <v>0</v>
      </c>
      <c r="M3075" s="1">
        <v>0</v>
      </c>
      <c r="N3075" s="1" t="b">
        <v>0</v>
      </c>
      <c r="O3075" s="1" t="s">
        <v>8271</v>
      </c>
      <c r="P3075" s="28">
        <f>F3075/D3075</f>
        <v>0</v>
      </c>
      <c r="Q3075" s="29">
        <f>IF(M3075&gt;0,F3075/M3075,0)</f>
        <v>0</v>
      </c>
      <c r="R3075" s="9" t="str">
        <f>LEFT(O3075,SEARCH("/",O3075,1)-1)</f>
        <v>technology</v>
      </c>
      <c r="S3075" s="26" t="str">
        <f>RIGHT(O3075,LEN(O3075)-SEARCH("/",O3075,1))</f>
        <v>web</v>
      </c>
      <c r="T3075" s="27">
        <f>(((K3075/60)/60)/24)+DATE(1970,1,1)</f>
        <v>42101.633703703701</v>
      </c>
      <c r="U3075" s="5" t="str">
        <f>TEXT(T3075,"mmm")</f>
        <v>Apr</v>
      </c>
      <c r="V3075" s="5" t="str">
        <f>TEXT(T3075,"yyyy")</f>
        <v>2015</v>
      </c>
      <c r="W3075" s="5" t="str">
        <f>TEXT(Y3075,"mmm")</f>
        <v>Jun</v>
      </c>
      <c r="X3075" s="1" t="str">
        <f>TEXT(Y3075,"yyyy")</f>
        <v>2015</v>
      </c>
      <c r="Y3075" s="27">
        <f>(((J3075/60)/60)/24)+DATE(1970,1,1)</f>
        <v>42161.633703703701</v>
      </c>
    </row>
    <row r="3076" spans="1:25" ht="48" x14ac:dyDescent="0.2">
      <c r="A3076" s="1">
        <v>2371</v>
      </c>
      <c r="B3076" s="7" t="s">
        <v>2372</v>
      </c>
      <c r="C3076" s="7" t="s">
        <v>6481</v>
      </c>
      <c r="D3076" s="1">
        <v>2000</v>
      </c>
      <c r="E3076" s="37" t="str">
        <f>VLOOKUP(D3076,'Vlookup Table Bonus Point'!$C$3:$D$26,2,TRUE)</f>
        <v>1000 to 4999</v>
      </c>
      <c r="F3076" s="1">
        <v>0</v>
      </c>
      <c r="G3076" s="1" t="s">
        <v>8219</v>
      </c>
      <c r="H3076" s="1" t="s">
        <v>8223</v>
      </c>
      <c r="I3076" s="1" t="s">
        <v>8245</v>
      </c>
      <c r="J3076" s="1">
        <v>1435257596</v>
      </c>
      <c r="K3076" s="1">
        <v>1432665596</v>
      </c>
      <c r="L3076" s="1" t="b">
        <v>0</v>
      </c>
      <c r="M3076" s="1">
        <v>0</v>
      </c>
      <c r="N3076" s="1" t="b">
        <v>0</v>
      </c>
      <c r="O3076" s="1" t="s">
        <v>8271</v>
      </c>
      <c r="P3076" s="28">
        <f>F3076/D3076</f>
        <v>0</v>
      </c>
      <c r="Q3076" s="29">
        <f>IF(M3076&gt;0,F3076/M3076,0)</f>
        <v>0</v>
      </c>
      <c r="R3076" s="9" t="str">
        <f>LEFT(O3076,SEARCH("/",O3076,1)-1)</f>
        <v>technology</v>
      </c>
      <c r="S3076" s="26" t="str">
        <f>RIGHT(O3076,LEN(O3076)-SEARCH("/",O3076,1))</f>
        <v>web</v>
      </c>
      <c r="T3076" s="27">
        <f>(((K3076/60)/60)/24)+DATE(1970,1,1)</f>
        <v>42150.777731481481</v>
      </c>
      <c r="U3076" s="5" t="str">
        <f>TEXT(T3076,"mmm")</f>
        <v>May</v>
      </c>
      <c r="V3076" s="5" t="str">
        <f>TEXT(T3076,"yyyy")</f>
        <v>2015</v>
      </c>
      <c r="W3076" s="5" t="str">
        <f>TEXT(Y3076,"mmm")</f>
        <v>Jun</v>
      </c>
      <c r="X3076" s="1" t="str">
        <f>TEXT(Y3076,"yyyy")</f>
        <v>2015</v>
      </c>
      <c r="Y3076" s="27">
        <f>(((J3076/60)/60)/24)+DATE(1970,1,1)</f>
        <v>42180.777731481481</v>
      </c>
    </row>
    <row r="3077" spans="1:25" ht="16" x14ac:dyDescent="0.2">
      <c r="A3077" s="1">
        <v>2463</v>
      </c>
      <c r="B3077" s="7" t="s">
        <v>2464</v>
      </c>
      <c r="C3077" s="7" t="s">
        <v>6573</v>
      </c>
      <c r="D3077" s="1">
        <v>2000</v>
      </c>
      <c r="E3077" s="37" t="str">
        <f>VLOOKUP(D3077,'Vlookup Table Bonus Point'!$C$3:$D$26,2,TRUE)</f>
        <v>1000 to 4999</v>
      </c>
      <c r="F3077" s="1">
        <v>2325</v>
      </c>
      <c r="G3077" s="1" t="s">
        <v>8218</v>
      </c>
      <c r="H3077" s="1" t="s">
        <v>8223</v>
      </c>
      <c r="I3077" s="1" t="s">
        <v>8245</v>
      </c>
      <c r="J3077" s="1">
        <v>1366138800</v>
      </c>
      <c r="K3077" s="1">
        <v>1362710425</v>
      </c>
      <c r="L3077" s="1" t="b">
        <v>0</v>
      </c>
      <c r="M3077" s="1">
        <v>75</v>
      </c>
      <c r="N3077" s="1" t="b">
        <v>1</v>
      </c>
      <c r="O3077" s="1" t="s">
        <v>8278</v>
      </c>
      <c r="P3077" s="28">
        <f>F3077/D3077</f>
        <v>1.1625000000000001</v>
      </c>
      <c r="Q3077" s="29">
        <f>IF(M3077&gt;0,F3077/M3077,0)</f>
        <v>31</v>
      </c>
      <c r="R3077" s="9" t="str">
        <f>LEFT(O3077,SEARCH("/",O3077,1)-1)</f>
        <v>music</v>
      </c>
      <c r="S3077" s="26" t="str">
        <f>RIGHT(O3077,LEN(O3077)-SEARCH("/",O3077,1))</f>
        <v>indie rock</v>
      </c>
      <c r="T3077" s="27">
        <f>(((K3077/60)/60)/24)+DATE(1970,1,1)</f>
        <v>41341.111400462964</v>
      </c>
      <c r="U3077" s="5" t="str">
        <f>TEXT(T3077,"mmm")</f>
        <v>Mar</v>
      </c>
      <c r="V3077" s="5" t="str">
        <f>TEXT(T3077,"yyyy")</f>
        <v>2013</v>
      </c>
      <c r="W3077" s="5" t="str">
        <f>TEXT(Y3077,"mmm")</f>
        <v>Apr</v>
      </c>
      <c r="X3077" s="1" t="str">
        <f>TEXT(Y3077,"yyyy")</f>
        <v>2013</v>
      </c>
      <c r="Y3077" s="27">
        <f>(((J3077/60)/60)/24)+DATE(1970,1,1)</f>
        <v>41380.791666666664</v>
      </c>
    </row>
    <row r="3078" spans="1:25" ht="48" x14ac:dyDescent="0.2">
      <c r="A3078" s="1">
        <v>2464</v>
      </c>
      <c r="B3078" s="7" t="s">
        <v>2465</v>
      </c>
      <c r="C3078" s="7" t="s">
        <v>6574</v>
      </c>
      <c r="D3078" s="1">
        <v>2000</v>
      </c>
      <c r="E3078" s="37" t="str">
        <f>VLOOKUP(D3078,'Vlookup Table Bonus Point'!$C$3:$D$26,2,TRUE)</f>
        <v>1000 to 4999</v>
      </c>
      <c r="F3078" s="1">
        <v>2222</v>
      </c>
      <c r="G3078" s="1" t="s">
        <v>8218</v>
      </c>
      <c r="H3078" s="1" t="s">
        <v>8228</v>
      </c>
      <c r="I3078" s="1" t="s">
        <v>8250</v>
      </c>
      <c r="J3078" s="1">
        <v>1443641340</v>
      </c>
      <c r="K3078" s="1">
        <v>1441143397</v>
      </c>
      <c r="L3078" s="1" t="b">
        <v>0</v>
      </c>
      <c r="M3078" s="1">
        <v>43</v>
      </c>
      <c r="N3078" s="1" t="b">
        <v>1</v>
      </c>
      <c r="O3078" s="1" t="s">
        <v>8278</v>
      </c>
      <c r="P3078" s="28">
        <f>F3078/D3078</f>
        <v>1.111</v>
      </c>
      <c r="Q3078" s="29">
        <f>IF(M3078&gt;0,F3078/M3078,0)</f>
        <v>51.674418604651166</v>
      </c>
      <c r="R3078" s="9" t="str">
        <f>LEFT(O3078,SEARCH("/",O3078,1)-1)</f>
        <v>music</v>
      </c>
      <c r="S3078" s="26" t="str">
        <f>RIGHT(O3078,LEN(O3078)-SEARCH("/",O3078,1))</f>
        <v>indie rock</v>
      </c>
      <c r="T3078" s="27">
        <f>(((K3078/60)/60)/24)+DATE(1970,1,1)</f>
        <v>42248.90042824074</v>
      </c>
      <c r="U3078" s="5" t="str">
        <f>TEXT(T3078,"mmm")</f>
        <v>Sep</v>
      </c>
      <c r="V3078" s="5" t="str">
        <f>TEXT(T3078,"yyyy")</f>
        <v>2015</v>
      </c>
      <c r="W3078" s="5" t="str">
        <f>TEXT(Y3078,"mmm")</f>
        <v>Sep</v>
      </c>
      <c r="X3078" s="1" t="str">
        <f>TEXT(Y3078,"yyyy")</f>
        <v>2015</v>
      </c>
      <c r="Y3078" s="27">
        <f>(((J3078/60)/60)/24)+DATE(1970,1,1)</f>
        <v>42277.811805555553</v>
      </c>
    </row>
    <row r="3079" spans="1:25" ht="32" x14ac:dyDescent="0.2">
      <c r="A3079" s="1">
        <v>2468</v>
      </c>
      <c r="B3079" s="7" t="s">
        <v>2469</v>
      </c>
      <c r="C3079" s="7" t="s">
        <v>6578</v>
      </c>
      <c r="D3079" s="1">
        <v>2000</v>
      </c>
      <c r="E3079" s="37" t="str">
        <f>VLOOKUP(D3079,'Vlookup Table Bonus Point'!$C$3:$D$26,2,TRUE)</f>
        <v>1000 to 4999</v>
      </c>
      <c r="F3079" s="1">
        <v>2144.34</v>
      </c>
      <c r="G3079" s="1" t="s">
        <v>8218</v>
      </c>
      <c r="H3079" s="1" t="s">
        <v>8223</v>
      </c>
      <c r="I3079" s="1" t="s">
        <v>8245</v>
      </c>
      <c r="J3079" s="1">
        <v>1351400400</v>
      </c>
      <c r="K3079" s="1">
        <v>1348285321</v>
      </c>
      <c r="L3079" s="1" t="b">
        <v>0</v>
      </c>
      <c r="M3079" s="1">
        <v>58</v>
      </c>
      <c r="N3079" s="1" t="b">
        <v>1</v>
      </c>
      <c r="O3079" s="1" t="s">
        <v>8278</v>
      </c>
      <c r="P3079" s="28">
        <f>F3079/D3079</f>
        <v>1.0721700000000001</v>
      </c>
      <c r="Q3079" s="29">
        <f>IF(M3079&gt;0,F3079/M3079,0)</f>
        <v>36.97137931034483</v>
      </c>
      <c r="R3079" s="9" t="str">
        <f>LEFT(O3079,SEARCH("/",O3079,1)-1)</f>
        <v>music</v>
      </c>
      <c r="S3079" s="26" t="str">
        <f>RIGHT(O3079,LEN(O3079)-SEARCH("/",O3079,1))</f>
        <v>indie rock</v>
      </c>
      <c r="T3079" s="27">
        <f>(((K3079/60)/60)/24)+DATE(1970,1,1)</f>
        <v>41174.154178240737</v>
      </c>
      <c r="U3079" s="5" t="str">
        <f>TEXT(T3079,"mmm")</f>
        <v>Sep</v>
      </c>
      <c r="V3079" s="5" t="str">
        <f>TEXT(T3079,"yyyy")</f>
        <v>2012</v>
      </c>
      <c r="W3079" s="5" t="str">
        <f>TEXT(Y3079,"mmm")</f>
        <v>Oct</v>
      </c>
      <c r="X3079" s="1" t="str">
        <f>TEXT(Y3079,"yyyy")</f>
        <v>2012</v>
      </c>
      <c r="Y3079" s="27">
        <f>(((J3079/60)/60)/24)+DATE(1970,1,1)</f>
        <v>41210.208333333336</v>
      </c>
    </row>
    <row r="3080" spans="1:25" ht="48" x14ac:dyDescent="0.2">
      <c r="A3080" s="1">
        <v>2473</v>
      </c>
      <c r="B3080" s="7" t="s">
        <v>2474</v>
      </c>
      <c r="C3080" s="7" t="s">
        <v>6583</v>
      </c>
      <c r="D3080" s="1">
        <v>2000</v>
      </c>
      <c r="E3080" s="37" t="str">
        <f>VLOOKUP(D3080,'Vlookup Table Bonus Point'!$C$3:$D$26,2,TRUE)</f>
        <v>1000 to 4999</v>
      </c>
      <c r="F3080" s="1">
        <v>2000</v>
      </c>
      <c r="G3080" s="1" t="s">
        <v>8218</v>
      </c>
      <c r="H3080" s="1" t="s">
        <v>8223</v>
      </c>
      <c r="I3080" s="1" t="s">
        <v>8245</v>
      </c>
      <c r="J3080" s="1">
        <v>1352573869</v>
      </c>
      <c r="K3080" s="1">
        <v>1349978269</v>
      </c>
      <c r="L3080" s="1" t="b">
        <v>0</v>
      </c>
      <c r="M3080" s="1">
        <v>47</v>
      </c>
      <c r="N3080" s="1" t="b">
        <v>1</v>
      </c>
      <c r="O3080" s="1" t="s">
        <v>8278</v>
      </c>
      <c r="P3080" s="28">
        <f>F3080/D3080</f>
        <v>1</v>
      </c>
      <c r="Q3080" s="29">
        <f>IF(M3080&gt;0,F3080/M3080,0)</f>
        <v>42.553191489361701</v>
      </c>
      <c r="R3080" s="9" t="str">
        <f>LEFT(O3080,SEARCH("/",O3080,1)-1)</f>
        <v>music</v>
      </c>
      <c r="S3080" s="26" t="str">
        <f>RIGHT(O3080,LEN(O3080)-SEARCH("/",O3080,1))</f>
        <v>indie rock</v>
      </c>
      <c r="T3080" s="27">
        <f>(((K3080/60)/60)/24)+DATE(1970,1,1)</f>
        <v>41193.748483796298</v>
      </c>
      <c r="U3080" s="5" t="str">
        <f>TEXT(T3080,"mmm")</f>
        <v>Oct</v>
      </c>
      <c r="V3080" s="5" t="str">
        <f>TEXT(T3080,"yyyy")</f>
        <v>2012</v>
      </c>
      <c r="W3080" s="5" t="str">
        <f>TEXT(Y3080,"mmm")</f>
        <v>Nov</v>
      </c>
      <c r="X3080" s="1" t="str">
        <f>TEXT(Y3080,"yyyy")</f>
        <v>2012</v>
      </c>
      <c r="Y3080" s="27">
        <f>(((J3080/60)/60)/24)+DATE(1970,1,1)</f>
        <v>41223.790150462963</v>
      </c>
    </row>
    <row r="3081" spans="1:25" ht="48" x14ac:dyDescent="0.2">
      <c r="A3081" s="1">
        <v>2480</v>
      </c>
      <c r="B3081" s="7" t="s">
        <v>2480</v>
      </c>
      <c r="C3081" s="7" t="s">
        <v>6590</v>
      </c>
      <c r="D3081" s="1">
        <v>2000</v>
      </c>
      <c r="E3081" s="37" t="str">
        <f>VLOOKUP(D3081,'Vlookup Table Bonus Point'!$C$3:$D$26,2,TRUE)</f>
        <v>1000 to 4999</v>
      </c>
      <c r="F3081" s="1">
        <v>2000</v>
      </c>
      <c r="G3081" s="1" t="s">
        <v>8218</v>
      </c>
      <c r="H3081" s="1" t="s">
        <v>8223</v>
      </c>
      <c r="I3081" s="1" t="s">
        <v>8245</v>
      </c>
      <c r="J3081" s="1">
        <v>1444516084</v>
      </c>
      <c r="K3081" s="1">
        <v>1439332084</v>
      </c>
      <c r="L3081" s="1" t="b">
        <v>0</v>
      </c>
      <c r="M3081" s="1">
        <v>8</v>
      </c>
      <c r="N3081" s="1" t="b">
        <v>1</v>
      </c>
      <c r="O3081" s="1" t="s">
        <v>8278</v>
      </c>
      <c r="P3081" s="28">
        <f>F3081/D3081</f>
        <v>1</v>
      </c>
      <c r="Q3081" s="29">
        <f>IF(M3081&gt;0,F3081/M3081,0)</f>
        <v>250</v>
      </c>
      <c r="R3081" s="9" t="str">
        <f>LEFT(O3081,SEARCH("/",O3081,1)-1)</f>
        <v>music</v>
      </c>
      <c r="S3081" s="26" t="str">
        <f>RIGHT(O3081,LEN(O3081)-SEARCH("/",O3081,1))</f>
        <v>indie rock</v>
      </c>
      <c r="T3081" s="27">
        <f>(((K3081/60)/60)/24)+DATE(1970,1,1)</f>
        <v>42227.936157407406</v>
      </c>
      <c r="U3081" s="5" t="str">
        <f>TEXT(T3081,"mmm")</f>
        <v>Aug</v>
      </c>
      <c r="V3081" s="5" t="str">
        <f>TEXT(T3081,"yyyy")</f>
        <v>2015</v>
      </c>
      <c r="W3081" s="5" t="str">
        <f>TEXT(Y3081,"mmm")</f>
        <v>Oct</v>
      </c>
      <c r="X3081" s="1" t="str">
        <f>TEXT(Y3081,"yyyy")</f>
        <v>2015</v>
      </c>
      <c r="Y3081" s="27">
        <f>(((J3081/60)/60)/24)+DATE(1970,1,1)</f>
        <v>42287.936157407406</v>
      </c>
    </row>
    <row r="3082" spans="1:25" ht="48" x14ac:dyDescent="0.2">
      <c r="A3082" s="1">
        <v>2485</v>
      </c>
      <c r="B3082" s="7" t="s">
        <v>2485</v>
      </c>
      <c r="C3082" s="7" t="s">
        <v>6595</v>
      </c>
      <c r="D3082" s="1">
        <v>2000</v>
      </c>
      <c r="E3082" s="37" t="str">
        <f>VLOOKUP(D3082,'Vlookup Table Bonus Point'!$C$3:$D$26,2,TRUE)</f>
        <v>1000 to 4999</v>
      </c>
      <c r="F3082" s="1">
        <v>2065</v>
      </c>
      <c r="G3082" s="1" t="s">
        <v>8218</v>
      </c>
      <c r="H3082" s="1" t="s">
        <v>8223</v>
      </c>
      <c r="I3082" s="1" t="s">
        <v>8245</v>
      </c>
      <c r="J3082" s="1">
        <v>1318463879</v>
      </c>
      <c r="K3082" s="1">
        <v>1315439879</v>
      </c>
      <c r="L3082" s="1" t="b">
        <v>0</v>
      </c>
      <c r="M3082" s="1">
        <v>41</v>
      </c>
      <c r="N3082" s="1" t="b">
        <v>1</v>
      </c>
      <c r="O3082" s="1" t="s">
        <v>8278</v>
      </c>
      <c r="P3082" s="28">
        <f>F3082/D3082</f>
        <v>1.0325</v>
      </c>
      <c r="Q3082" s="29">
        <f>IF(M3082&gt;0,F3082/M3082,0)</f>
        <v>50.365853658536587</v>
      </c>
      <c r="R3082" s="9" t="str">
        <f>LEFT(O3082,SEARCH("/",O3082,1)-1)</f>
        <v>music</v>
      </c>
      <c r="S3082" s="26" t="str">
        <f>RIGHT(O3082,LEN(O3082)-SEARCH("/",O3082,1))</f>
        <v>indie rock</v>
      </c>
      <c r="T3082" s="27">
        <f>(((K3082/60)/60)/24)+DATE(1970,1,1)</f>
        <v>40793.998599537037</v>
      </c>
      <c r="U3082" s="5" t="str">
        <f>TEXT(T3082,"mmm")</f>
        <v>Sep</v>
      </c>
      <c r="V3082" s="5" t="str">
        <f>TEXT(T3082,"yyyy")</f>
        <v>2011</v>
      </c>
      <c r="W3082" s="5" t="str">
        <f>TEXT(Y3082,"mmm")</f>
        <v>Oct</v>
      </c>
      <c r="X3082" s="1" t="str">
        <f>TEXT(Y3082,"yyyy")</f>
        <v>2011</v>
      </c>
      <c r="Y3082" s="27">
        <f>(((J3082/60)/60)/24)+DATE(1970,1,1)</f>
        <v>40828.998599537037</v>
      </c>
    </row>
    <row r="3083" spans="1:25" ht="64" x14ac:dyDescent="0.2">
      <c r="A3083" s="1">
        <v>2534</v>
      </c>
      <c r="B3083" s="7" t="s">
        <v>2534</v>
      </c>
      <c r="C3083" s="7" t="s">
        <v>6644</v>
      </c>
      <c r="D3083" s="1">
        <v>2000</v>
      </c>
      <c r="E3083" s="37" t="str">
        <f>VLOOKUP(D3083,'Vlookup Table Bonus Point'!$C$3:$D$26,2,TRUE)</f>
        <v>1000 to 4999</v>
      </c>
      <c r="F3083" s="1">
        <v>2100</v>
      </c>
      <c r="G3083" s="1" t="s">
        <v>8218</v>
      </c>
      <c r="H3083" s="1" t="s">
        <v>8223</v>
      </c>
      <c r="I3083" s="1" t="s">
        <v>8245</v>
      </c>
      <c r="J3083" s="1">
        <v>1262325600</v>
      </c>
      <c r="K3083" s="1">
        <v>1257871712</v>
      </c>
      <c r="L3083" s="1" t="b">
        <v>0</v>
      </c>
      <c r="M3083" s="1">
        <v>14</v>
      </c>
      <c r="N3083" s="1" t="b">
        <v>1</v>
      </c>
      <c r="O3083" s="1" t="s">
        <v>8299</v>
      </c>
      <c r="P3083" s="28">
        <f>F3083/D3083</f>
        <v>1.05</v>
      </c>
      <c r="Q3083" s="29">
        <f>IF(M3083&gt;0,F3083/M3083,0)</f>
        <v>150</v>
      </c>
      <c r="R3083" s="9" t="str">
        <f>LEFT(O3083,SEARCH("/",O3083,1)-1)</f>
        <v>music</v>
      </c>
      <c r="S3083" s="26" t="str">
        <f>RIGHT(O3083,LEN(O3083)-SEARCH("/",O3083,1))</f>
        <v>classical music</v>
      </c>
      <c r="T3083" s="27">
        <f>(((K3083/60)/60)/24)+DATE(1970,1,1)</f>
        <v>40127.700370370374</v>
      </c>
      <c r="U3083" s="5" t="str">
        <f>TEXT(T3083,"mmm")</f>
        <v>Nov</v>
      </c>
      <c r="V3083" s="5" t="str">
        <f>TEXT(T3083,"yyyy")</f>
        <v>2009</v>
      </c>
      <c r="W3083" s="5" t="str">
        <f>TEXT(Y3083,"mmm")</f>
        <v>Jan</v>
      </c>
      <c r="X3083" s="1" t="str">
        <f>TEXT(Y3083,"yyyy")</f>
        <v>2010</v>
      </c>
      <c r="Y3083" s="27">
        <f>(((J3083/60)/60)/24)+DATE(1970,1,1)</f>
        <v>40179.25</v>
      </c>
    </row>
    <row r="3084" spans="1:25" ht="48" x14ac:dyDescent="0.2">
      <c r="A3084" s="1">
        <v>2545</v>
      </c>
      <c r="B3084" s="7" t="s">
        <v>2545</v>
      </c>
      <c r="C3084" s="7" t="s">
        <v>6655</v>
      </c>
      <c r="D3084" s="1">
        <v>2000</v>
      </c>
      <c r="E3084" s="37" t="str">
        <f>VLOOKUP(D3084,'Vlookup Table Bonus Point'!$C$3:$D$26,2,TRUE)</f>
        <v>1000 to 4999</v>
      </c>
      <c r="F3084" s="1">
        <v>3906</v>
      </c>
      <c r="G3084" s="1" t="s">
        <v>8218</v>
      </c>
      <c r="H3084" s="1" t="s">
        <v>8223</v>
      </c>
      <c r="I3084" s="1" t="s">
        <v>8245</v>
      </c>
      <c r="J3084" s="1">
        <v>1424997000</v>
      </c>
      <c r="K3084" s="1">
        <v>1421983138</v>
      </c>
      <c r="L3084" s="1" t="b">
        <v>0</v>
      </c>
      <c r="M3084" s="1">
        <v>61</v>
      </c>
      <c r="N3084" s="1" t="b">
        <v>1</v>
      </c>
      <c r="O3084" s="1" t="s">
        <v>8299</v>
      </c>
      <c r="P3084" s="28">
        <f>F3084/D3084</f>
        <v>1.9530000000000001</v>
      </c>
      <c r="Q3084" s="29">
        <f>IF(M3084&gt;0,F3084/M3084,0)</f>
        <v>64.032786885245898</v>
      </c>
      <c r="R3084" s="9" t="str">
        <f>LEFT(O3084,SEARCH("/",O3084,1)-1)</f>
        <v>music</v>
      </c>
      <c r="S3084" s="26" t="str">
        <f>RIGHT(O3084,LEN(O3084)-SEARCH("/",O3084,1))</f>
        <v>classical music</v>
      </c>
      <c r="T3084" s="27">
        <f>(((K3084/60)/60)/24)+DATE(1970,1,1)</f>
        <v>42027.13817129629</v>
      </c>
      <c r="U3084" s="5" t="str">
        <f>TEXT(T3084,"mmm")</f>
        <v>Jan</v>
      </c>
      <c r="V3084" s="5" t="str">
        <f>TEXT(T3084,"yyyy")</f>
        <v>2015</v>
      </c>
      <c r="W3084" s="5" t="str">
        <f>TEXT(Y3084,"mmm")</f>
        <v>Feb</v>
      </c>
      <c r="X3084" s="1" t="str">
        <f>TEXT(Y3084,"yyyy")</f>
        <v>2015</v>
      </c>
      <c r="Y3084" s="27">
        <f>(((J3084/60)/60)/24)+DATE(1970,1,1)</f>
        <v>42062.020833333328</v>
      </c>
    </row>
    <row r="3085" spans="1:25" ht="48" x14ac:dyDescent="0.2">
      <c r="A3085" s="1">
        <v>2555</v>
      </c>
      <c r="B3085" s="7" t="s">
        <v>2555</v>
      </c>
      <c r="C3085" s="7" t="s">
        <v>6665</v>
      </c>
      <c r="D3085" s="1">
        <v>2000</v>
      </c>
      <c r="E3085" s="37" t="str">
        <f>VLOOKUP(D3085,'Vlookup Table Bonus Point'!$C$3:$D$26,2,TRUE)</f>
        <v>1000 to 4999</v>
      </c>
      <c r="F3085" s="1">
        <v>2147</v>
      </c>
      <c r="G3085" s="1" t="s">
        <v>8218</v>
      </c>
      <c r="H3085" s="1" t="s">
        <v>8223</v>
      </c>
      <c r="I3085" s="1" t="s">
        <v>8245</v>
      </c>
      <c r="J3085" s="1">
        <v>1338219793</v>
      </c>
      <c r="K3085" s="1">
        <v>1335541393</v>
      </c>
      <c r="L3085" s="1" t="b">
        <v>0</v>
      </c>
      <c r="M3085" s="1">
        <v>35</v>
      </c>
      <c r="N3085" s="1" t="b">
        <v>1</v>
      </c>
      <c r="O3085" s="1" t="s">
        <v>8299</v>
      </c>
      <c r="P3085" s="28">
        <f>F3085/D3085</f>
        <v>1.0734999999999999</v>
      </c>
      <c r="Q3085" s="29">
        <f>IF(M3085&gt;0,F3085/M3085,0)</f>
        <v>61.342857142857142</v>
      </c>
      <c r="R3085" s="9" t="str">
        <f>LEFT(O3085,SEARCH("/",O3085,1)-1)</f>
        <v>music</v>
      </c>
      <c r="S3085" s="26" t="str">
        <f>RIGHT(O3085,LEN(O3085)-SEARCH("/",O3085,1))</f>
        <v>classical music</v>
      </c>
      <c r="T3085" s="27">
        <f>(((K3085/60)/60)/24)+DATE(1970,1,1)</f>
        <v>41026.655011574076</v>
      </c>
      <c r="U3085" s="5" t="str">
        <f>TEXT(T3085,"mmm")</f>
        <v>Apr</v>
      </c>
      <c r="V3085" s="5" t="str">
        <f>TEXT(T3085,"yyyy")</f>
        <v>2012</v>
      </c>
      <c r="W3085" s="5" t="str">
        <f>TEXT(Y3085,"mmm")</f>
        <v>May</v>
      </c>
      <c r="X3085" s="1" t="str">
        <f>TEXT(Y3085,"yyyy")</f>
        <v>2012</v>
      </c>
      <c r="Y3085" s="27">
        <f>(((J3085/60)/60)/24)+DATE(1970,1,1)</f>
        <v>41057.655011574076</v>
      </c>
    </row>
    <row r="3086" spans="1:25" ht="48" x14ac:dyDescent="0.2">
      <c r="A3086" s="1">
        <v>2623</v>
      </c>
      <c r="B3086" s="7" t="s">
        <v>2623</v>
      </c>
      <c r="C3086" s="7" t="s">
        <v>6733</v>
      </c>
      <c r="D3086" s="1">
        <v>2000</v>
      </c>
      <c r="E3086" s="37" t="str">
        <f>VLOOKUP(D3086,'Vlookup Table Bonus Point'!$C$3:$D$26,2,TRUE)</f>
        <v>1000 to 4999</v>
      </c>
      <c r="F3086" s="1">
        <v>2280</v>
      </c>
      <c r="G3086" s="1" t="s">
        <v>8218</v>
      </c>
      <c r="H3086" s="1" t="s">
        <v>8223</v>
      </c>
      <c r="I3086" s="1" t="s">
        <v>8245</v>
      </c>
      <c r="J3086" s="1">
        <v>1480658966</v>
      </c>
      <c r="K3086" s="1">
        <v>1479449366</v>
      </c>
      <c r="L3086" s="1" t="b">
        <v>0</v>
      </c>
      <c r="M3086" s="1">
        <v>62</v>
      </c>
      <c r="N3086" s="1" t="b">
        <v>1</v>
      </c>
      <c r="O3086" s="1" t="s">
        <v>8300</v>
      </c>
      <c r="P3086" s="28">
        <f>F3086/D3086</f>
        <v>1.1399999999999999</v>
      </c>
      <c r="Q3086" s="29">
        <f>IF(M3086&gt;0,F3086/M3086,0)</f>
        <v>36.774193548387096</v>
      </c>
      <c r="R3086" s="9" t="str">
        <f>LEFT(O3086,SEARCH("/",O3086,1)-1)</f>
        <v>technology</v>
      </c>
      <c r="S3086" s="26" t="str">
        <f>RIGHT(O3086,LEN(O3086)-SEARCH("/",O3086,1))</f>
        <v>space exploration</v>
      </c>
      <c r="T3086" s="27">
        <f>(((K3086/60)/60)/24)+DATE(1970,1,1)</f>
        <v>42692.256550925929</v>
      </c>
      <c r="U3086" s="5" t="str">
        <f>TEXT(T3086,"mmm")</f>
        <v>Nov</v>
      </c>
      <c r="V3086" s="5" t="str">
        <f>TEXT(T3086,"yyyy")</f>
        <v>2016</v>
      </c>
      <c r="W3086" s="5" t="str">
        <f>TEXT(Y3086,"mmm")</f>
        <v>Dec</v>
      </c>
      <c r="X3086" s="1" t="str">
        <f>TEXT(Y3086,"yyyy")</f>
        <v>2016</v>
      </c>
      <c r="Y3086" s="27">
        <f>(((J3086/60)/60)/24)+DATE(1970,1,1)</f>
        <v>42706.256550925929</v>
      </c>
    </row>
    <row r="3087" spans="1:25" ht="48" x14ac:dyDescent="0.2">
      <c r="A3087" s="1">
        <v>2630</v>
      </c>
      <c r="B3087" s="7" t="s">
        <v>2630</v>
      </c>
      <c r="C3087" s="7" t="s">
        <v>6740</v>
      </c>
      <c r="D3087" s="1">
        <v>2000</v>
      </c>
      <c r="E3087" s="37" t="str">
        <f>VLOOKUP(D3087,'Vlookup Table Bonus Point'!$C$3:$D$26,2,TRUE)</f>
        <v>1000 to 4999</v>
      </c>
      <c r="F3087" s="1">
        <v>3158</v>
      </c>
      <c r="G3087" s="1" t="s">
        <v>8218</v>
      </c>
      <c r="H3087" s="1" t="s">
        <v>8225</v>
      </c>
      <c r="I3087" s="1" t="s">
        <v>8247</v>
      </c>
      <c r="J3087" s="1">
        <v>1467280800</v>
      </c>
      <c r="K3087" s="1">
        <v>1464921112</v>
      </c>
      <c r="L3087" s="1" t="b">
        <v>0</v>
      </c>
      <c r="M3087" s="1">
        <v>81</v>
      </c>
      <c r="N3087" s="1" t="b">
        <v>1</v>
      </c>
      <c r="O3087" s="1" t="s">
        <v>8300</v>
      </c>
      <c r="P3087" s="28">
        <f>F3087/D3087</f>
        <v>1.579</v>
      </c>
      <c r="Q3087" s="29">
        <f>IF(M3087&gt;0,F3087/M3087,0)</f>
        <v>38.987654320987652</v>
      </c>
      <c r="R3087" s="9" t="str">
        <f>LEFT(O3087,SEARCH("/",O3087,1)-1)</f>
        <v>technology</v>
      </c>
      <c r="S3087" s="26" t="str">
        <f>RIGHT(O3087,LEN(O3087)-SEARCH("/",O3087,1))</f>
        <v>space exploration</v>
      </c>
      <c r="T3087" s="27">
        <f>(((K3087/60)/60)/24)+DATE(1970,1,1)</f>
        <v>42524.105462962965</v>
      </c>
      <c r="U3087" s="5" t="str">
        <f>TEXT(T3087,"mmm")</f>
        <v>Jun</v>
      </c>
      <c r="V3087" s="5" t="str">
        <f>TEXT(T3087,"yyyy")</f>
        <v>2016</v>
      </c>
      <c r="W3087" s="5" t="str">
        <f>TEXT(Y3087,"mmm")</f>
        <v>Jun</v>
      </c>
      <c r="X3087" s="1" t="str">
        <f>TEXT(Y3087,"yyyy")</f>
        <v>2016</v>
      </c>
      <c r="Y3087" s="27">
        <f>(((J3087/60)/60)/24)+DATE(1970,1,1)</f>
        <v>42551.416666666672</v>
      </c>
    </row>
    <row r="3088" spans="1:25" ht="48" x14ac:dyDescent="0.2">
      <c r="A3088" s="1">
        <v>2753</v>
      </c>
      <c r="B3088" s="7" t="s">
        <v>2753</v>
      </c>
      <c r="C3088" s="7" t="s">
        <v>6863</v>
      </c>
      <c r="D3088" s="1">
        <v>2000</v>
      </c>
      <c r="E3088" s="37" t="str">
        <f>VLOOKUP(D3088,'Vlookup Table Bonus Point'!$C$3:$D$26,2,TRUE)</f>
        <v>1000 to 4999</v>
      </c>
      <c r="F3088" s="1">
        <v>380</v>
      </c>
      <c r="G3088" s="1" t="s">
        <v>8220</v>
      </c>
      <c r="H3088" s="1" t="s">
        <v>8223</v>
      </c>
      <c r="I3088" s="1" t="s">
        <v>8245</v>
      </c>
      <c r="J3088" s="1">
        <v>1346017023</v>
      </c>
      <c r="K3088" s="1">
        <v>1343425023</v>
      </c>
      <c r="L3088" s="1" t="b">
        <v>0</v>
      </c>
      <c r="M3088" s="1">
        <v>8</v>
      </c>
      <c r="N3088" s="1" t="b">
        <v>0</v>
      </c>
      <c r="O3088" s="1" t="s">
        <v>8303</v>
      </c>
      <c r="P3088" s="28">
        <f>F3088/D3088</f>
        <v>0.19</v>
      </c>
      <c r="Q3088" s="29">
        <f>IF(M3088&gt;0,F3088/M3088,0)</f>
        <v>47.5</v>
      </c>
      <c r="R3088" s="9" t="str">
        <f>LEFT(O3088,SEARCH("/",O3088,1)-1)</f>
        <v>publishing</v>
      </c>
      <c r="S3088" s="26" t="str">
        <f>RIGHT(O3088,LEN(O3088)-SEARCH("/",O3088,1))</f>
        <v>children's books</v>
      </c>
      <c r="T3088" s="27">
        <f>(((K3088/60)/60)/24)+DATE(1970,1,1)</f>
        <v>41117.900729166664</v>
      </c>
      <c r="U3088" s="5" t="str">
        <f>TEXT(T3088,"mmm")</f>
        <v>Jul</v>
      </c>
      <c r="V3088" s="5" t="str">
        <f>TEXT(T3088,"yyyy")</f>
        <v>2012</v>
      </c>
      <c r="W3088" s="5" t="str">
        <f>TEXT(Y3088,"mmm")</f>
        <v>Aug</v>
      </c>
      <c r="X3088" s="1" t="str">
        <f>TEXT(Y3088,"yyyy")</f>
        <v>2012</v>
      </c>
      <c r="Y3088" s="27">
        <f>(((J3088/60)/60)/24)+DATE(1970,1,1)</f>
        <v>41147.900729166664</v>
      </c>
    </row>
    <row r="3089" spans="1:25" ht="48" x14ac:dyDescent="0.2">
      <c r="A3089" s="1">
        <v>2758</v>
      </c>
      <c r="B3089" s="7" t="s">
        <v>2758</v>
      </c>
      <c r="C3089" s="7" t="s">
        <v>6868</v>
      </c>
      <c r="D3089" s="1">
        <v>2000</v>
      </c>
      <c r="E3089" s="37" t="str">
        <f>VLOOKUP(D3089,'Vlookup Table Bonus Point'!$C$3:$D$26,2,TRUE)</f>
        <v>1000 to 4999</v>
      </c>
      <c r="F3089" s="1">
        <v>234</v>
      </c>
      <c r="G3089" s="1" t="s">
        <v>8220</v>
      </c>
      <c r="H3089" s="1" t="s">
        <v>8225</v>
      </c>
      <c r="I3089" s="1" t="s">
        <v>8247</v>
      </c>
      <c r="J3089" s="1">
        <v>1476095783</v>
      </c>
      <c r="K3089" s="1">
        <v>1474886183</v>
      </c>
      <c r="L3089" s="1" t="b">
        <v>0</v>
      </c>
      <c r="M3089" s="1">
        <v>6</v>
      </c>
      <c r="N3089" s="1" t="b">
        <v>0</v>
      </c>
      <c r="O3089" s="1" t="s">
        <v>8303</v>
      </c>
      <c r="P3089" s="28">
        <f>F3089/D3089</f>
        <v>0.11700000000000001</v>
      </c>
      <c r="Q3089" s="29">
        <f>IF(M3089&gt;0,F3089/M3089,0)</f>
        <v>39</v>
      </c>
      <c r="R3089" s="9" t="str">
        <f>LEFT(O3089,SEARCH("/",O3089,1)-1)</f>
        <v>publishing</v>
      </c>
      <c r="S3089" s="26" t="str">
        <f>RIGHT(O3089,LEN(O3089)-SEARCH("/",O3089,1))</f>
        <v>children's books</v>
      </c>
      <c r="T3089" s="27">
        <f>(((K3089/60)/60)/24)+DATE(1970,1,1)</f>
        <v>42639.441932870366</v>
      </c>
      <c r="U3089" s="5" t="str">
        <f>TEXT(T3089,"mmm")</f>
        <v>Sep</v>
      </c>
      <c r="V3089" s="5" t="str">
        <f>TEXT(T3089,"yyyy")</f>
        <v>2016</v>
      </c>
      <c r="W3089" s="5" t="str">
        <f>TEXT(Y3089,"mmm")</f>
        <v>Oct</v>
      </c>
      <c r="X3089" s="1" t="str">
        <f>TEXT(Y3089,"yyyy")</f>
        <v>2016</v>
      </c>
      <c r="Y3089" s="27">
        <f>(((J3089/60)/60)/24)+DATE(1970,1,1)</f>
        <v>42653.441932870366</v>
      </c>
    </row>
    <row r="3090" spans="1:25" ht="48" x14ac:dyDescent="0.2">
      <c r="A3090" s="1">
        <v>2788</v>
      </c>
      <c r="B3090" s="7" t="s">
        <v>2788</v>
      </c>
      <c r="C3090" s="7" t="s">
        <v>6898</v>
      </c>
      <c r="D3090" s="1">
        <v>2000</v>
      </c>
      <c r="E3090" s="37" t="str">
        <f>VLOOKUP(D3090,'Vlookup Table Bonus Point'!$C$3:$D$26,2,TRUE)</f>
        <v>1000 to 4999</v>
      </c>
      <c r="F3090" s="1">
        <v>2050</v>
      </c>
      <c r="G3090" s="1" t="s">
        <v>8218</v>
      </c>
      <c r="H3090" s="1" t="s">
        <v>8223</v>
      </c>
      <c r="I3090" s="1" t="s">
        <v>8245</v>
      </c>
      <c r="J3090" s="1">
        <v>1469811043</v>
      </c>
      <c r="K3090" s="1">
        <v>1467219043</v>
      </c>
      <c r="L3090" s="1" t="b">
        <v>0</v>
      </c>
      <c r="M3090" s="1">
        <v>20</v>
      </c>
      <c r="N3090" s="1" t="b">
        <v>1</v>
      </c>
      <c r="O3090" s="1" t="s">
        <v>8270</v>
      </c>
      <c r="P3090" s="28">
        <f>F3090/D3090</f>
        <v>1.0249999999999999</v>
      </c>
      <c r="Q3090" s="29">
        <f>IF(M3090&gt;0,F3090/M3090,0)</f>
        <v>102.5</v>
      </c>
      <c r="R3090" s="9" t="str">
        <f>LEFT(O3090,SEARCH("/",O3090,1)-1)</f>
        <v>theater</v>
      </c>
      <c r="S3090" s="26" t="str">
        <f>RIGHT(O3090,LEN(O3090)-SEARCH("/",O3090,1))</f>
        <v>plays</v>
      </c>
      <c r="T3090" s="27">
        <f>(((K3090/60)/60)/24)+DATE(1970,1,1)</f>
        <v>42550.701886574068</v>
      </c>
      <c r="U3090" s="5" t="str">
        <f>TEXT(T3090,"mmm")</f>
        <v>Jun</v>
      </c>
      <c r="V3090" s="5" t="str">
        <f>TEXT(T3090,"yyyy")</f>
        <v>2016</v>
      </c>
      <c r="W3090" s="5" t="str">
        <f>TEXT(Y3090,"mmm")</f>
        <v>Jul</v>
      </c>
      <c r="X3090" s="1" t="str">
        <f>TEXT(Y3090,"yyyy")</f>
        <v>2016</v>
      </c>
      <c r="Y3090" s="27">
        <f>(((J3090/60)/60)/24)+DATE(1970,1,1)</f>
        <v>42580.701886574068</v>
      </c>
    </row>
    <row r="3091" spans="1:25" ht="48" x14ac:dyDescent="0.2">
      <c r="A3091" s="1">
        <v>2791</v>
      </c>
      <c r="B3091" s="7" t="s">
        <v>2791</v>
      </c>
      <c r="C3091" s="7" t="s">
        <v>6901</v>
      </c>
      <c r="D3091" s="1">
        <v>2000</v>
      </c>
      <c r="E3091" s="37" t="str">
        <f>VLOOKUP(D3091,'Vlookup Table Bonus Point'!$C$3:$D$26,2,TRUE)</f>
        <v>1000 to 4999</v>
      </c>
      <c r="F3091" s="1">
        <v>2050</v>
      </c>
      <c r="G3091" s="1" t="s">
        <v>8218</v>
      </c>
      <c r="H3091" s="1" t="s">
        <v>8223</v>
      </c>
      <c r="I3091" s="1" t="s">
        <v>8245</v>
      </c>
      <c r="J3091" s="1">
        <v>1473393600</v>
      </c>
      <c r="K3091" s="1">
        <v>1470778559</v>
      </c>
      <c r="L3091" s="1" t="b">
        <v>0</v>
      </c>
      <c r="M3091" s="1">
        <v>28</v>
      </c>
      <c r="N3091" s="1" t="b">
        <v>1</v>
      </c>
      <c r="O3091" s="1" t="s">
        <v>8270</v>
      </c>
      <c r="P3091" s="28">
        <f>F3091/D3091</f>
        <v>1.0249999999999999</v>
      </c>
      <c r="Q3091" s="29">
        <f>IF(M3091&gt;0,F3091/M3091,0)</f>
        <v>73.214285714285708</v>
      </c>
      <c r="R3091" s="9" t="str">
        <f>LEFT(O3091,SEARCH("/",O3091,1)-1)</f>
        <v>theater</v>
      </c>
      <c r="S3091" s="26" t="str">
        <f>RIGHT(O3091,LEN(O3091)-SEARCH("/",O3091,1))</f>
        <v>plays</v>
      </c>
      <c r="T3091" s="27">
        <f>(((K3091/60)/60)/24)+DATE(1970,1,1)</f>
        <v>42591.899988425925</v>
      </c>
      <c r="U3091" s="5" t="str">
        <f>TEXT(T3091,"mmm")</f>
        <v>Aug</v>
      </c>
      <c r="V3091" s="5" t="str">
        <f>TEXT(T3091,"yyyy")</f>
        <v>2016</v>
      </c>
      <c r="W3091" s="5" t="str">
        <f>TEXT(Y3091,"mmm")</f>
        <v>Sep</v>
      </c>
      <c r="X3091" s="1" t="str">
        <f>TEXT(Y3091,"yyyy")</f>
        <v>2016</v>
      </c>
      <c r="Y3091" s="27">
        <f>(((J3091/60)/60)/24)+DATE(1970,1,1)</f>
        <v>42622.166666666672</v>
      </c>
    </row>
    <row r="3092" spans="1:25" ht="48" x14ac:dyDescent="0.2">
      <c r="A3092" s="1">
        <v>2792</v>
      </c>
      <c r="B3092" s="7" t="s">
        <v>2792</v>
      </c>
      <c r="C3092" s="7" t="s">
        <v>6902</v>
      </c>
      <c r="D3092" s="1">
        <v>2000</v>
      </c>
      <c r="E3092" s="37" t="str">
        <f>VLOOKUP(D3092,'Vlookup Table Bonus Point'!$C$3:$D$26,2,TRUE)</f>
        <v>1000 to 4999</v>
      </c>
      <c r="F3092" s="1">
        <v>2152</v>
      </c>
      <c r="G3092" s="1" t="s">
        <v>8218</v>
      </c>
      <c r="H3092" s="1" t="s">
        <v>8223</v>
      </c>
      <c r="I3092" s="1" t="s">
        <v>8245</v>
      </c>
      <c r="J3092" s="1">
        <v>1439357559</v>
      </c>
      <c r="K3092" s="1">
        <v>1435469559</v>
      </c>
      <c r="L3092" s="1" t="b">
        <v>0</v>
      </c>
      <c r="M3092" s="1">
        <v>24</v>
      </c>
      <c r="N3092" s="1" t="b">
        <v>1</v>
      </c>
      <c r="O3092" s="1" t="s">
        <v>8270</v>
      </c>
      <c r="P3092" s="28">
        <f>F3092/D3092</f>
        <v>1.0760000000000001</v>
      </c>
      <c r="Q3092" s="29">
        <f>IF(M3092&gt;0,F3092/M3092,0)</f>
        <v>89.666666666666671</v>
      </c>
      <c r="R3092" s="9" t="str">
        <f>LEFT(O3092,SEARCH("/",O3092,1)-1)</f>
        <v>theater</v>
      </c>
      <c r="S3092" s="26" t="str">
        <f>RIGHT(O3092,LEN(O3092)-SEARCH("/",O3092,1))</f>
        <v>plays</v>
      </c>
      <c r="T3092" s="27">
        <f>(((K3092/60)/60)/24)+DATE(1970,1,1)</f>
        <v>42183.231006944443</v>
      </c>
      <c r="U3092" s="5" t="str">
        <f>TEXT(T3092,"mmm")</f>
        <v>Jun</v>
      </c>
      <c r="V3092" s="5" t="str">
        <f>TEXT(T3092,"yyyy")</f>
        <v>2015</v>
      </c>
      <c r="W3092" s="5" t="str">
        <f>TEXT(Y3092,"mmm")</f>
        <v>Aug</v>
      </c>
      <c r="X3092" s="1" t="str">
        <f>TEXT(Y3092,"yyyy")</f>
        <v>2015</v>
      </c>
      <c r="Y3092" s="27">
        <f>(((J3092/60)/60)/24)+DATE(1970,1,1)</f>
        <v>42228.231006944443</v>
      </c>
    </row>
    <row r="3093" spans="1:25" ht="48" x14ac:dyDescent="0.2">
      <c r="A3093" s="1">
        <v>2826</v>
      </c>
      <c r="B3093" s="7" t="s">
        <v>2826</v>
      </c>
      <c r="C3093" s="7" t="s">
        <v>6936</v>
      </c>
      <c r="D3093" s="1">
        <v>2000</v>
      </c>
      <c r="E3093" s="37" t="str">
        <f>VLOOKUP(D3093,'Vlookup Table Bonus Point'!$C$3:$D$26,2,TRUE)</f>
        <v>1000 to 4999</v>
      </c>
      <c r="F3093" s="1">
        <v>2155</v>
      </c>
      <c r="G3093" s="1" t="s">
        <v>8218</v>
      </c>
      <c r="H3093" s="1" t="s">
        <v>8223</v>
      </c>
      <c r="I3093" s="1" t="s">
        <v>8245</v>
      </c>
      <c r="J3093" s="1">
        <v>1436511600</v>
      </c>
      <c r="K3093" s="1">
        <v>1434415812</v>
      </c>
      <c r="L3093" s="1" t="b">
        <v>0</v>
      </c>
      <c r="M3093" s="1">
        <v>19</v>
      </c>
      <c r="N3093" s="1" t="b">
        <v>1</v>
      </c>
      <c r="O3093" s="1" t="s">
        <v>8270</v>
      </c>
      <c r="P3093" s="28">
        <f>F3093/D3093</f>
        <v>1.0774999999999999</v>
      </c>
      <c r="Q3093" s="29">
        <f>IF(M3093&gt;0,F3093/M3093,0)</f>
        <v>113.42105263157895</v>
      </c>
      <c r="R3093" s="9" t="str">
        <f>LEFT(O3093,SEARCH("/",O3093,1)-1)</f>
        <v>theater</v>
      </c>
      <c r="S3093" s="26" t="str">
        <f>RIGHT(O3093,LEN(O3093)-SEARCH("/",O3093,1))</f>
        <v>plays</v>
      </c>
      <c r="T3093" s="27">
        <f>(((K3093/60)/60)/24)+DATE(1970,1,1)</f>
        <v>42171.034861111111</v>
      </c>
      <c r="U3093" s="5" t="str">
        <f>TEXT(T3093,"mmm")</f>
        <v>Jun</v>
      </c>
      <c r="V3093" s="5" t="str">
        <f>TEXT(T3093,"yyyy")</f>
        <v>2015</v>
      </c>
      <c r="W3093" s="5" t="str">
        <f>TEXT(Y3093,"mmm")</f>
        <v>Jul</v>
      </c>
      <c r="X3093" s="1" t="str">
        <f>TEXT(Y3093,"yyyy")</f>
        <v>2015</v>
      </c>
      <c r="Y3093" s="27">
        <f>(((J3093/60)/60)/24)+DATE(1970,1,1)</f>
        <v>42195.291666666672</v>
      </c>
    </row>
    <row r="3094" spans="1:25" ht="48" x14ac:dyDescent="0.2">
      <c r="A3094" s="1">
        <v>2827</v>
      </c>
      <c r="B3094" s="7" t="s">
        <v>2827</v>
      </c>
      <c r="C3094" s="7" t="s">
        <v>6937</v>
      </c>
      <c r="D3094" s="1">
        <v>2000</v>
      </c>
      <c r="E3094" s="37" t="str">
        <f>VLOOKUP(D3094,'Vlookup Table Bonus Point'!$C$3:$D$26,2,TRUE)</f>
        <v>1000 to 4999</v>
      </c>
      <c r="F3094" s="1">
        <v>2405</v>
      </c>
      <c r="G3094" s="1" t="s">
        <v>8218</v>
      </c>
      <c r="H3094" s="1" t="s">
        <v>8223</v>
      </c>
      <c r="I3094" s="1" t="s">
        <v>8245</v>
      </c>
      <c r="J3094" s="1">
        <v>1464971400</v>
      </c>
      <c r="K3094" s="1">
        <v>1462379066</v>
      </c>
      <c r="L3094" s="1" t="b">
        <v>0</v>
      </c>
      <c r="M3094" s="1">
        <v>23</v>
      </c>
      <c r="N3094" s="1" t="b">
        <v>1</v>
      </c>
      <c r="O3094" s="1" t="s">
        <v>8270</v>
      </c>
      <c r="P3094" s="28">
        <f>F3094/D3094</f>
        <v>1.2024999999999999</v>
      </c>
      <c r="Q3094" s="29">
        <f>IF(M3094&gt;0,F3094/M3094,0)</f>
        <v>104.56521739130434</v>
      </c>
      <c r="R3094" s="9" t="str">
        <f>LEFT(O3094,SEARCH("/",O3094,1)-1)</f>
        <v>theater</v>
      </c>
      <c r="S3094" s="26" t="str">
        <f>RIGHT(O3094,LEN(O3094)-SEARCH("/",O3094,1))</f>
        <v>plays</v>
      </c>
      <c r="T3094" s="27">
        <f>(((K3094/60)/60)/24)+DATE(1970,1,1)</f>
        <v>42494.683634259258</v>
      </c>
      <c r="U3094" s="5" t="str">
        <f>TEXT(T3094,"mmm")</f>
        <v>May</v>
      </c>
      <c r="V3094" s="5" t="str">
        <f>TEXT(T3094,"yyyy")</f>
        <v>2016</v>
      </c>
      <c r="W3094" s="5" t="str">
        <f>TEXT(Y3094,"mmm")</f>
        <v>Jun</v>
      </c>
      <c r="X3094" s="1" t="str">
        <f>TEXT(Y3094,"yyyy")</f>
        <v>2016</v>
      </c>
      <c r="Y3094" s="27">
        <f>(((J3094/60)/60)/24)+DATE(1970,1,1)</f>
        <v>42524.6875</v>
      </c>
    </row>
    <row r="3095" spans="1:25" ht="48" x14ac:dyDescent="0.2">
      <c r="A3095" s="1">
        <v>2838</v>
      </c>
      <c r="B3095" s="7" t="s">
        <v>2838</v>
      </c>
      <c r="C3095" s="7" t="s">
        <v>6948</v>
      </c>
      <c r="D3095" s="1">
        <v>2000</v>
      </c>
      <c r="E3095" s="37" t="str">
        <f>VLOOKUP(D3095,'Vlookup Table Bonus Point'!$C$3:$D$26,2,TRUE)</f>
        <v>1000 to 4999</v>
      </c>
      <c r="F3095" s="1">
        <v>2405</v>
      </c>
      <c r="G3095" s="1" t="s">
        <v>8218</v>
      </c>
      <c r="H3095" s="1" t="s">
        <v>8223</v>
      </c>
      <c r="I3095" s="1" t="s">
        <v>8245</v>
      </c>
      <c r="J3095" s="1">
        <v>1407967200</v>
      </c>
      <c r="K3095" s="1">
        <v>1406039696</v>
      </c>
      <c r="L3095" s="1" t="b">
        <v>0</v>
      </c>
      <c r="M3095" s="1">
        <v>54</v>
      </c>
      <c r="N3095" s="1" t="b">
        <v>1</v>
      </c>
      <c r="O3095" s="1" t="s">
        <v>8270</v>
      </c>
      <c r="P3095" s="28">
        <f>F3095/D3095</f>
        <v>1.2024999999999999</v>
      </c>
      <c r="Q3095" s="29">
        <f>IF(M3095&gt;0,F3095/M3095,0)</f>
        <v>44.537037037037038</v>
      </c>
      <c r="R3095" s="9" t="str">
        <f>LEFT(O3095,SEARCH("/",O3095,1)-1)</f>
        <v>theater</v>
      </c>
      <c r="S3095" s="26" t="str">
        <f>RIGHT(O3095,LEN(O3095)-SEARCH("/",O3095,1))</f>
        <v>plays</v>
      </c>
      <c r="T3095" s="27">
        <f>(((K3095/60)/60)/24)+DATE(1970,1,1)</f>
        <v>41842.607592592591</v>
      </c>
      <c r="U3095" s="5" t="str">
        <f>TEXT(T3095,"mmm")</f>
        <v>Jul</v>
      </c>
      <c r="V3095" s="5" t="str">
        <f>TEXT(T3095,"yyyy")</f>
        <v>2014</v>
      </c>
      <c r="W3095" s="5" t="str">
        <f>TEXT(Y3095,"mmm")</f>
        <v>Aug</v>
      </c>
      <c r="X3095" s="1" t="str">
        <f>TEXT(Y3095,"yyyy")</f>
        <v>2014</v>
      </c>
      <c r="Y3095" s="27">
        <f>(((J3095/60)/60)/24)+DATE(1970,1,1)</f>
        <v>41864.916666666664</v>
      </c>
    </row>
    <row r="3096" spans="1:25" ht="48" x14ac:dyDescent="0.2">
      <c r="A3096" s="1">
        <v>2847</v>
      </c>
      <c r="B3096" s="7" t="s">
        <v>2847</v>
      </c>
      <c r="C3096" s="7" t="s">
        <v>6957</v>
      </c>
      <c r="D3096" s="1">
        <v>2000</v>
      </c>
      <c r="E3096" s="37" t="str">
        <f>VLOOKUP(D3096,'Vlookup Table Bonus Point'!$C$3:$D$26,2,TRUE)</f>
        <v>1000 to 4999</v>
      </c>
      <c r="F3096" s="1">
        <v>0</v>
      </c>
      <c r="G3096" s="1" t="s">
        <v>8220</v>
      </c>
      <c r="H3096" s="1" t="s">
        <v>8223</v>
      </c>
      <c r="I3096" s="1" t="s">
        <v>8245</v>
      </c>
      <c r="J3096" s="1">
        <v>1464031265</v>
      </c>
      <c r="K3096" s="1">
        <v>1458847265</v>
      </c>
      <c r="L3096" s="1" t="b">
        <v>0</v>
      </c>
      <c r="M3096" s="1">
        <v>0</v>
      </c>
      <c r="N3096" s="1" t="b">
        <v>0</v>
      </c>
      <c r="O3096" s="1" t="s">
        <v>8270</v>
      </c>
      <c r="P3096" s="28">
        <f>F3096/D3096</f>
        <v>0</v>
      </c>
      <c r="Q3096" s="29">
        <f>IF(M3096&gt;0,F3096/M3096,0)</f>
        <v>0</v>
      </c>
      <c r="R3096" s="9" t="str">
        <f>LEFT(O3096,SEARCH("/",O3096,1)-1)</f>
        <v>theater</v>
      </c>
      <c r="S3096" s="26" t="str">
        <f>RIGHT(O3096,LEN(O3096)-SEARCH("/",O3096,1))</f>
        <v>plays</v>
      </c>
      <c r="T3096" s="27">
        <f>(((K3096/60)/60)/24)+DATE(1970,1,1)</f>
        <v>42453.806307870371</v>
      </c>
      <c r="U3096" s="5" t="str">
        <f>TEXT(T3096,"mmm")</f>
        <v>Mar</v>
      </c>
      <c r="V3096" s="5" t="str">
        <f>TEXT(T3096,"yyyy")</f>
        <v>2016</v>
      </c>
      <c r="W3096" s="5" t="str">
        <f>TEXT(Y3096,"mmm")</f>
        <v>May</v>
      </c>
      <c r="X3096" s="1" t="str">
        <f>TEXT(Y3096,"yyyy")</f>
        <v>2016</v>
      </c>
      <c r="Y3096" s="27">
        <f>(((J3096/60)/60)/24)+DATE(1970,1,1)</f>
        <v>42513.806307870371</v>
      </c>
    </row>
    <row r="3097" spans="1:25" ht="32" x14ac:dyDescent="0.2">
      <c r="A3097" s="1">
        <v>2859</v>
      </c>
      <c r="B3097" s="7" t="s">
        <v>2859</v>
      </c>
      <c r="C3097" s="7" t="s">
        <v>6969</v>
      </c>
      <c r="D3097" s="1">
        <v>2000</v>
      </c>
      <c r="E3097" s="37" t="str">
        <f>VLOOKUP(D3097,'Vlookup Table Bonus Point'!$C$3:$D$26,2,TRUE)</f>
        <v>1000 to 4999</v>
      </c>
      <c r="F3097" s="1">
        <v>35</v>
      </c>
      <c r="G3097" s="1" t="s">
        <v>8220</v>
      </c>
      <c r="H3097" s="1" t="s">
        <v>8225</v>
      </c>
      <c r="I3097" s="1" t="s">
        <v>8247</v>
      </c>
      <c r="J3097" s="1">
        <v>1444984904</v>
      </c>
      <c r="K3097" s="1">
        <v>1439800904</v>
      </c>
      <c r="L3097" s="1" t="b">
        <v>0</v>
      </c>
      <c r="M3097" s="1">
        <v>1</v>
      </c>
      <c r="N3097" s="1" t="b">
        <v>0</v>
      </c>
      <c r="O3097" s="1" t="s">
        <v>8270</v>
      </c>
      <c r="P3097" s="28">
        <f>F3097/D3097</f>
        <v>1.7500000000000002E-2</v>
      </c>
      <c r="Q3097" s="29">
        <f>IF(M3097&gt;0,F3097/M3097,0)</f>
        <v>35</v>
      </c>
      <c r="R3097" s="9" t="str">
        <f>LEFT(O3097,SEARCH("/",O3097,1)-1)</f>
        <v>theater</v>
      </c>
      <c r="S3097" s="26" t="str">
        <f>RIGHT(O3097,LEN(O3097)-SEARCH("/",O3097,1))</f>
        <v>plays</v>
      </c>
      <c r="T3097" s="27">
        <f>(((K3097/60)/60)/24)+DATE(1970,1,1)</f>
        <v>42233.362314814818</v>
      </c>
      <c r="U3097" s="5" t="str">
        <f>TEXT(T3097,"mmm")</f>
        <v>Aug</v>
      </c>
      <c r="V3097" s="5" t="str">
        <f>TEXT(T3097,"yyyy")</f>
        <v>2015</v>
      </c>
      <c r="W3097" s="5" t="str">
        <f>TEXT(Y3097,"mmm")</f>
        <v>Oct</v>
      </c>
      <c r="X3097" s="1" t="str">
        <f>TEXT(Y3097,"yyyy")</f>
        <v>2015</v>
      </c>
      <c r="Y3097" s="27">
        <f>(((J3097/60)/60)/24)+DATE(1970,1,1)</f>
        <v>42293.362314814818</v>
      </c>
    </row>
    <row r="3098" spans="1:25" ht="48" x14ac:dyDescent="0.2">
      <c r="A3098" s="1">
        <v>2890</v>
      </c>
      <c r="B3098" s="7" t="s">
        <v>2890</v>
      </c>
      <c r="C3098" s="7" t="s">
        <v>7000</v>
      </c>
      <c r="D3098" s="1">
        <v>2000</v>
      </c>
      <c r="E3098" s="37" t="str">
        <f>VLOOKUP(D3098,'Vlookup Table Bonus Point'!$C$3:$D$26,2,TRUE)</f>
        <v>1000 to 4999</v>
      </c>
      <c r="F3098" s="1">
        <v>21</v>
      </c>
      <c r="G3098" s="1" t="s">
        <v>8220</v>
      </c>
      <c r="H3098" s="1" t="s">
        <v>8223</v>
      </c>
      <c r="I3098" s="1" t="s">
        <v>8245</v>
      </c>
      <c r="J3098" s="1">
        <v>1407553200</v>
      </c>
      <c r="K3098" s="1">
        <v>1405100992</v>
      </c>
      <c r="L3098" s="1" t="b">
        <v>0</v>
      </c>
      <c r="M3098" s="1">
        <v>3</v>
      </c>
      <c r="N3098" s="1" t="b">
        <v>0</v>
      </c>
      <c r="O3098" s="1" t="s">
        <v>8270</v>
      </c>
      <c r="P3098" s="28">
        <f>F3098/D3098</f>
        <v>1.0500000000000001E-2</v>
      </c>
      <c r="Q3098" s="29">
        <f>IF(M3098&gt;0,F3098/M3098,0)</f>
        <v>7</v>
      </c>
      <c r="R3098" s="9" t="str">
        <f>LEFT(O3098,SEARCH("/",O3098,1)-1)</f>
        <v>theater</v>
      </c>
      <c r="S3098" s="26" t="str">
        <f>RIGHT(O3098,LEN(O3098)-SEARCH("/",O3098,1))</f>
        <v>plays</v>
      </c>
      <c r="T3098" s="27">
        <f>(((K3098/60)/60)/24)+DATE(1970,1,1)</f>
        <v>41831.742962962962</v>
      </c>
      <c r="U3098" s="5" t="str">
        <f>TEXT(T3098,"mmm")</f>
        <v>Jul</v>
      </c>
      <c r="V3098" s="5" t="str">
        <f>TEXT(T3098,"yyyy")</f>
        <v>2014</v>
      </c>
      <c r="W3098" s="5" t="str">
        <f>TEXT(Y3098,"mmm")</f>
        <v>Aug</v>
      </c>
      <c r="X3098" s="1" t="str">
        <f>TEXT(Y3098,"yyyy")</f>
        <v>2014</v>
      </c>
      <c r="Y3098" s="27">
        <f>(((J3098/60)/60)/24)+DATE(1970,1,1)</f>
        <v>41860.125</v>
      </c>
    </row>
    <row r="3099" spans="1:25" ht="48" x14ac:dyDescent="0.2">
      <c r="A3099" s="1">
        <v>2917</v>
      </c>
      <c r="B3099" s="7" t="s">
        <v>2917</v>
      </c>
      <c r="C3099" s="7" t="s">
        <v>7027</v>
      </c>
      <c r="D3099" s="1">
        <v>2000</v>
      </c>
      <c r="E3099" s="37" t="str">
        <f>VLOOKUP(D3099,'Vlookup Table Bonus Point'!$C$3:$D$26,2,TRUE)</f>
        <v>1000 to 4999</v>
      </c>
      <c r="F3099" s="1">
        <v>437</v>
      </c>
      <c r="G3099" s="1" t="s">
        <v>8220</v>
      </c>
      <c r="H3099" s="1" t="s">
        <v>8223</v>
      </c>
      <c r="I3099" s="1" t="s">
        <v>8245</v>
      </c>
      <c r="J3099" s="1">
        <v>1442381847</v>
      </c>
      <c r="K3099" s="1">
        <v>1440826647</v>
      </c>
      <c r="L3099" s="1" t="b">
        <v>0</v>
      </c>
      <c r="M3099" s="1">
        <v>9</v>
      </c>
      <c r="N3099" s="1" t="b">
        <v>0</v>
      </c>
      <c r="O3099" s="1" t="s">
        <v>8270</v>
      </c>
      <c r="P3099" s="28">
        <f>F3099/D3099</f>
        <v>0.2185</v>
      </c>
      <c r="Q3099" s="29">
        <f>IF(M3099&gt;0,F3099/M3099,0)</f>
        <v>48.555555555555557</v>
      </c>
      <c r="R3099" s="9" t="str">
        <f>LEFT(O3099,SEARCH("/",O3099,1)-1)</f>
        <v>theater</v>
      </c>
      <c r="S3099" s="26" t="str">
        <f>RIGHT(O3099,LEN(O3099)-SEARCH("/",O3099,1))</f>
        <v>plays</v>
      </c>
      <c r="T3099" s="27">
        <f>(((K3099/60)/60)/24)+DATE(1970,1,1)</f>
        <v>42245.234340277777</v>
      </c>
      <c r="U3099" s="5" t="str">
        <f>TEXT(T3099,"mmm")</f>
        <v>Aug</v>
      </c>
      <c r="V3099" s="5" t="str">
        <f>TEXT(T3099,"yyyy")</f>
        <v>2015</v>
      </c>
      <c r="W3099" s="5" t="str">
        <f>TEXT(Y3099,"mmm")</f>
        <v>Sep</v>
      </c>
      <c r="X3099" s="1" t="str">
        <f>TEXT(Y3099,"yyyy")</f>
        <v>2015</v>
      </c>
      <c r="Y3099" s="27">
        <f>(((J3099/60)/60)/24)+DATE(1970,1,1)</f>
        <v>42263.234340277777</v>
      </c>
    </row>
    <row r="3100" spans="1:25" ht="48" x14ac:dyDescent="0.2">
      <c r="A3100" s="1">
        <v>2946</v>
      </c>
      <c r="B3100" s="7" t="s">
        <v>2946</v>
      </c>
      <c r="C3100" s="7" t="s">
        <v>7056</v>
      </c>
      <c r="D3100" s="1">
        <v>2000</v>
      </c>
      <c r="E3100" s="37" t="str">
        <f>VLOOKUP(D3100,'Vlookup Table Bonus Point'!$C$3:$D$26,2,TRUE)</f>
        <v>1000 to 4999</v>
      </c>
      <c r="F3100" s="1">
        <v>2</v>
      </c>
      <c r="G3100" s="1" t="s">
        <v>8220</v>
      </c>
      <c r="H3100" s="1" t="s">
        <v>8224</v>
      </c>
      <c r="I3100" s="1" t="s">
        <v>8246</v>
      </c>
      <c r="J3100" s="1">
        <v>1471265092</v>
      </c>
      <c r="K3100" s="1">
        <v>1468673092</v>
      </c>
      <c r="L3100" s="1" t="b">
        <v>0</v>
      </c>
      <c r="M3100" s="1">
        <v>2</v>
      </c>
      <c r="N3100" s="1" t="b">
        <v>0</v>
      </c>
      <c r="O3100" s="1" t="s">
        <v>8302</v>
      </c>
      <c r="P3100" s="28">
        <f>F3100/D3100</f>
        <v>1E-3</v>
      </c>
      <c r="Q3100" s="29">
        <f>IF(M3100&gt;0,F3100/M3100,0)</f>
        <v>1</v>
      </c>
      <c r="R3100" s="9" t="str">
        <f>LEFT(O3100,SEARCH("/",O3100,1)-1)</f>
        <v>theater</v>
      </c>
      <c r="S3100" s="26" t="str">
        <f>RIGHT(O3100,LEN(O3100)-SEARCH("/",O3100,1))</f>
        <v>spaces</v>
      </c>
      <c r="T3100" s="27">
        <f>(((K3100/60)/60)/24)+DATE(1970,1,1)</f>
        <v>42567.531157407408</v>
      </c>
      <c r="U3100" s="5" t="str">
        <f>TEXT(T3100,"mmm")</f>
        <v>Jul</v>
      </c>
      <c r="V3100" s="5" t="str">
        <f>TEXT(T3100,"yyyy")</f>
        <v>2016</v>
      </c>
      <c r="W3100" s="5" t="str">
        <f>TEXT(Y3100,"mmm")</f>
        <v>Aug</v>
      </c>
      <c r="X3100" s="1" t="str">
        <f>TEXT(Y3100,"yyyy")</f>
        <v>2016</v>
      </c>
      <c r="Y3100" s="27">
        <f>(((J3100/60)/60)/24)+DATE(1970,1,1)</f>
        <v>42597.531157407408</v>
      </c>
    </row>
    <row r="3101" spans="1:25" ht="32" x14ac:dyDescent="0.2">
      <c r="A3101" s="1">
        <v>2972</v>
      </c>
      <c r="B3101" s="7" t="s">
        <v>2972</v>
      </c>
      <c r="C3101" s="7" t="s">
        <v>7082</v>
      </c>
      <c r="D3101" s="1">
        <v>2000</v>
      </c>
      <c r="E3101" s="37" t="str">
        <f>VLOOKUP(D3101,'Vlookup Table Bonus Point'!$C$3:$D$26,2,TRUE)</f>
        <v>1000 to 4999</v>
      </c>
      <c r="F3101" s="1">
        <v>2107</v>
      </c>
      <c r="G3101" s="1" t="s">
        <v>8218</v>
      </c>
      <c r="H3101" s="1" t="s">
        <v>8223</v>
      </c>
      <c r="I3101" s="1" t="s">
        <v>8245</v>
      </c>
      <c r="J3101" s="1">
        <v>1480899600</v>
      </c>
      <c r="K3101" s="1">
        <v>1479609520</v>
      </c>
      <c r="L3101" s="1" t="b">
        <v>0</v>
      </c>
      <c r="M3101" s="1">
        <v>17</v>
      </c>
      <c r="N3101" s="1" t="b">
        <v>1</v>
      </c>
      <c r="O3101" s="1" t="s">
        <v>8270</v>
      </c>
      <c r="P3101" s="28">
        <f>F3101/D3101</f>
        <v>1.0535000000000001</v>
      </c>
      <c r="Q3101" s="29">
        <f>IF(M3101&gt;0,F3101/M3101,0)</f>
        <v>123.94117647058823</v>
      </c>
      <c r="R3101" s="9" t="str">
        <f>LEFT(O3101,SEARCH("/",O3101,1)-1)</f>
        <v>theater</v>
      </c>
      <c r="S3101" s="26" t="str">
        <f>RIGHT(O3101,LEN(O3101)-SEARCH("/",O3101,1))</f>
        <v>plays</v>
      </c>
      <c r="T3101" s="27">
        <f>(((K3101/60)/60)/24)+DATE(1970,1,1)</f>
        <v>42694.110185185185</v>
      </c>
      <c r="U3101" s="5" t="str">
        <f>TEXT(T3101,"mmm")</f>
        <v>Nov</v>
      </c>
      <c r="V3101" s="5" t="str">
        <f>TEXT(T3101,"yyyy")</f>
        <v>2016</v>
      </c>
      <c r="W3101" s="5" t="str">
        <f>TEXT(Y3101,"mmm")</f>
        <v>Dec</v>
      </c>
      <c r="X3101" s="1" t="str">
        <f>TEXT(Y3101,"yyyy")</f>
        <v>2016</v>
      </c>
      <c r="Y3101" s="27">
        <f>(((J3101/60)/60)/24)+DATE(1970,1,1)</f>
        <v>42709.041666666672</v>
      </c>
    </row>
    <row r="3102" spans="1:25" ht="48" x14ac:dyDescent="0.2">
      <c r="A3102" s="1">
        <v>3099</v>
      </c>
      <c r="B3102" s="7" t="s">
        <v>3099</v>
      </c>
      <c r="C3102" s="7" t="s">
        <v>7209</v>
      </c>
      <c r="D3102" s="1">
        <v>2000</v>
      </c>
      <c r="E3102" s="37" t="str">
        <f>VLOOKUP(D3102,'Vlookup Table Bonus Point'!$C$3:$D$26,2,TRUE)</f>
        <v>1000 to 4999</v>
      </c>
      <c r="F3102" s="1">
        <v>278</v>
      </c>
      <c r="G3102" s="1" t="s">
        <v>8220</v>
      </c>
      <c r="H3102" s="1" t="s">
        <v>8223</v>
      </c>
      <c r="I3102" s="1" t="s">
        <v>8245</v>
      </c>
      <c r="J3102" s="1">
        <v>1455251591</v>
      </c>
      <c r="K3102" s="1">
        <v>1452659591</v>
      </c>
      <c r="L3102" s="1" t="b">
        <v>0</v>
      </c>
      <c r="M3102" s="1">
        <v>5</v>
      </c>
      <c r="N3102" s="1" t="b">
        <v>0</v>
      </c>
      <c r="O3102" s="1" t="s">
        <v>8302</v>
      </c>
      <c r="P3102" s="28">
        <f>F3102/D3102</f>
        <v>0.13900000000000001</v>
      </c>
      <c r="Q3102" s="29">
        <f>IF(M3102&gt;0,F3102/M3102,0)</f>
        <v>55.6</v>
      </c>
      <c r="R3102" s="9" t="str">
        <f>LEFT(O3102,SEARCH("/",O3102,1)-1)</f>
        <v>theater</v>
      </c>
      <c r="S3102" s="26" t="str">
        <f>RIGHT(O3102,LEN(O3102)-SEARCH("/",O3102,1))</f>
        <v>spaces</v>
      </c>
      <c r="T3102" s="27">
        <f>(((K3102/60)/60)/24)+DATE(1970,1,1)</f>
        <v>42382.189710648148</v>
      </c>
      <c r="U3102" s="5" t="str">
        <f>TEXT(T3102,"mmm")</f>
        <v>Jan</v>
      </c>
      <c r="V3102" s="5" t="str">
        <f>TEXT(T3102,"yyyy")</f>
        <v>2016</v>
      </c>
      <c r="W3102" s="5" t="str">
        <f>TEXT(Y3102,"mmm")</f>
        <v>Feb</v>
      </c>
      <c r="X3102" s="1" t="str">
        <f>TEXT(Y3102,"yyyy")</f>
        <v>2016</v>
      </c>
      <c r="Y3102" s="27">
        <f>(((J3102/60)/60)/24)+DATE(1970,1,1)</f>
        <v>42412.189710648148</v>
      </c>
    </row>
    <row r="3103" spans="1:25" ht="48" x14ac:dyDescent="0.2">
      <c r="A3103" s="1">
        <v>3161</v>
      </c>
      <c r="B3103" s="7" t="s">
        <v>3161</v>
      </c>
      <c r="C3103" s="7" t="s">
        <v>7271</v>
      </c>
      <c r="D3103" s="1">
        <v>2000</v>
      </c>
      <c r="E3103" s="37" t="str">
        <f>VLOOKUP(D3103,'Vlookup Table Bonus Point'!$C$3:$D$26,2,TRUE)</f>
        <v>1000 to 4999</v>
      </c>
      <c r="F3103" s="1">
        <v>2102</v>
      </c>
      <c r="G3103" s="1" t="s">
        <v>8218</v>
      </c>
      <c r="H3103" s="1" t="s">
        <v>8224</v>
      </c>
      <c r="I3103" s="1" t="s">
        <v>8246</v>
      </c>
      <c r="J3103" s="1">
        <v>1413377522</v>
      </c>
      <c r="K3103" s="1">
        <v>1410785522</v>
      </c>
      <c r="L3103" s="1" t="b">
        <v>1</v>
      </c>
      <c r="M3103" s="1">
        <v>74</v>
      </c>
      <c r="N3103" s="1" t="b">
        <v>1</v>
      </c>
      <c r="O3103" s="1" t="s">
        <v>8270</v>
      </c>
      <c r="P3103" s="28">
        <f>F3103/D3103</f>
        <v>1.0509999999999999</v>
      </c>
      <c r="Q3103" s="29">
        <f>IF(M3103&gt;0,F3103/M3103,0)</f>
        <v>28.405405405405407</v>
      </c>
      <c r="R3103" s="9" t="str">
        <f>LEFT(O3103,SEARCH("/",O3103,1)-1)</f>
        <v>theater</v>
      </c>
      <c r="S3103" s="26" t="str">
        <f>RIGHT(O3103,LEN(O3103)-SEARCH("/",O3103,1))</f>
        <v>plays</v>
      </c>
      <c r="T3103" s="27">
        <f>(((K3103/60)/60)/24)+DATE(1970,1,1)</f>
        <v>41897.536134259259</v>
      </c>
      <c r="U3103" s="5" t="str">
        <f>TEXT(T3103,"mmm")</f>
        <v>Sep</v>
      </c>
      <c r="V3103" s="5" t="str">
        <f>TEXT(T3103,"yyyy")</f>
        <v>2014</v>
      </c>
      <c r="W3103" s="5" t="str">
        <f>TEXT(Y3103,"mmm")</f>
        <v>Oct</v>
      </c>
      <c r="X3103" s="1" t="str">
        <f>TEXT(Y3103,"yyyy")</f>
        <v>2014</v>
      </c>
      <c r="Y3103" s="27">
        <f>(((J3103/60)/60)/24)+DATE(1970,1,1)</f>
        <v>41927.536134259259</v>
      </c>
    </row>
    <row r="3104" spans="1:25" ht="32" x14ac:dyDescent="0.2">
      <c r="A3104" s="1">
        <v>3170</v>
      </c>
      <c r="B3104" s="7" t="s">
        <v>3170</v>
      </c>
      <c r="C3104" s="7" t="s">
        <v>7280</v>
      </c>
      <c r="D3104" s="1">
        <v>2000</v>
      </c>
      <c r="E3104" s="37" t="str">
        <f>VLOOKUP(D3104,'Vlookup Table Bonus Point'!$C$3:$D$26,2,TRUE)</f>
        <v>1000 to 4999</v>
      </c>
      <c r="F3104" s="1">
        <v>2245</v>
      </c>
      <c r="G3104" s="1" t="s">
        <v>8218</v>
      </c>
      <c r="H3104" s="1" t="s">
        <v>8223</v>
      </c>
      <c r="I3104" s="1" t="s">
        <v>8245</v>
      </c>
      <c r="J3104" s="1">
        <v>1404273600</v>
      </c>
      <c r="K3104" s="1">
        <v>1401414944</v>
      </c>
      <c r="L3104" s="1" t="b">
        <v>1</v>
      </c>
      <c r="M3104" s="1">
        <v>71</v>
      </c>
      <c r="N3104" s="1" t="b">
        <v>1</v>
      </c>
      <c r="O3104" s="1" t="s">
        <v>8270</v>
      </c>
      <c r="P3104" s="28">
        <f>F3104/D3104</f>
        <v>1.1225000000000001</v>
      </c>
      <c r="Q3104" s="29">
        <f>IF(M3104&gt;0,F3104/M3104,0)</f>
        <v>31.619718309859156</v>
      </c>
      <c r="R3104" s="9" t="str">
        <f>LEFT(O3104,SEARCH("/",O3104,1)-1)</f>
        <v>theater</v>
      </c>
      <c r="S3104" s="26" t="str">
        <f>RIGHT(O3104,LEN(O3104)-SEARCH("/",O3104,1))</f>
        <v>plays</v>
      </c>
      <c r="T3104" s="27">
        <f>(((K3104/60)/60)/24)+DATE(1970,1,1)</f>
        <v>41789.080370370371</v>
      </c>
      <c r="U3104" s="5" t="str">
        <f>TEXT(T3104,"mmm")</f>
        <v>May</v>
      </c>
      <c r="V3104" s="5" t="str">
        <f>TEXT(T3104,"yyyy")</f>
        <v>2014</v>
      </c>
      <c r="W3104" s="5" t="str">
        <f>TEXT(Y3104,"mmm")</f>
        <v>Jul</v>
      </c>
      <c r="X3104" s="1" t="str">
        <f>TEXT(Y3104,"yyyy")</f>
        <v>2014</v>
      </c>
      <c r="Y3104" s="27">
        <f>(((J3104/60)/60)/24)+DATE(1970,1,1)</f>
        <v>41822.166666666664</v>
      </c>
    </row>
    <row r="3105" spans="1:25" ht="48" x14ac:dyDescent="0.2">
      <c r="A3105" s="1">
        <v>3172</v>
      </c>
      <c r="B3105" s="7" t="s">
        <v>3172</v>
      </c>
      <c r="C3105" s="7" t="s">
        <v>7282</v>
      </c>
      <c r="D3105" s="1">
        <v>2000</v>
      </c>
      <c r="E3105" s="37" t="str">
        <f>VLOOKUP(D3105,'Vlookup Table Bonus Point'!$C$3:$D$26,2,TRUE)</f>
        <v>1000 to 4999</v>
      </c>
      <c r="F3105" s="1">
        <v>2300</v>
      </c>
      <c r="G3105" s="1" t="s">
        <v>8218</v>
      </c>
      <c r="H3105" s="1" t="s">
        <v>8223</v>
      </c>
      <c r="I3105" s="1" t="s">
        <v>8245</v>
      </c>
      <c r="J3105" s="1">
        <v>1329240668</v>
      </c>
      <c r="K3105" s="1">
        <v>1326648668</v>
      </c>
      <c r="L3105" s="1" t="b">
        <v>1</v>
      </c>
      <c r="M3105" s="1">
        <v>29</v>
      </c>
      <c r="N3105" s="1" t="b">
        <v>1</v>
      </c>
      <c r="O3105" s="1" t="s">
        <v>8270</v>
      </c>
      <c r="P3105" s="28">
        <f>F3105/D3105</f>
        <v>1.1499999999999999</v>
      </c>
      <c r="Q3105" s="29">
        <f>IF(M3105&gt;0,F3105/M3105,0)</f>
        <v>79.310344827586206</v>
      </c>
      <c r="R3105" s="9" t="str">
        <f>LEFT(O3105,SEARCH("/",O3105,1)-1)</f>
        <v>theater</v>
      </c>
      <c r="S3105" s="26" t="str">
        <f>RIGHT(O3105,LEN(O3105)-SEARCH("/",O3105,1))</f>
        <v>plays</v>
      </c>
      <c r="T3105" s="27">
        <f>(((K3105/60)/60)/24)+DATE(1970,1,1)</f>
        <v>40923.729953703703</v>
      </c>
      <c r="U3105" s="5" t="str">
        <f>TEXT(T3105,"mmm")</f>
        <v>Jan</v>
      </c>
      <c r="V3105" s="5" t="str">
        <f>TEXT(T3105,"yyyy")</f>
        <v>2012</v>
      </c>
      <c r="W3105" s="5" t="str">
        <f>TEXT(Y3105,"mmm")</f>
        <v>Feb</v>
      </c>
      <c r="X3105" s="1" t="str">
        <f>TEXT(Y3105,"yyyy")</f>
        <v>2012</v>
      </c>
      <c r="Y3105" s="27">
        <f>(((J3105/60)/60)/24)+DATE(1970,1,1)</f>
        <v>40953.729953703703</v>
      </c>
    </row>
    <row r="3106" spans="1:25" ht="48" x14ac:dyDescent="0.2">
      <c r="A3106" s="1">
        <v>3201</v>
      </c>
      <c r="B3106" s="7" t="s">
        <v>3201</v>
      </c>
      <c r="C3106" s="7" t="s">
        <v>7311</v>
      </c>
      <c r="D3106" s="1">
        <v>2000</v>
      </c>
      <c r="E3106" s="37" t="str">
        <f>VLOOKUP(D3106,'Vlookup Table Bonus Point'!$C$3:$D$26,2,TRUE)</f>
        <v>1000 to 4999</v>
      </c>
      <c r="F3106" s="1">
        <v>25</v>
      </c>
      <c r="G3106" s="1" t="s">
        <v>8220</v>
      </c>
      <c r="H3106" s="1" t="s">
        <v>8224</v>
      </c>
      <c r="I3106" s="1" t="s">
        <v>8246</v>
      </c>
      <c r="J3106" s="1">
        <v>1409509477</v>
      </c>
      <c r="K3106" s="1">
        <v>1407695077</v>
      </c>
      <c r="L3106" s="1" t="b">
        <v>0</v>
      </c>
      <c r="M3106" s="1">
        <v>2</v>
      </c>
      <c r="N3106" s="1" t="b">
        <v>0</v>
      </c>
      <c r="O3106" s="1" t="s">
        <v>8304</v>
      </c>
      <c r="P3106" s="28">
        <f>F3106/D3106</f>
        <v>1.2500000000000001E-2</v>
      </c>
      <c r="Q3106" s="29">
        <f>IF(M3106&gt;0,F3106/M3106,0)</f>
        <v>12.5</v>
      </c>
      <c r="R3106" s="9" t="str">
        <f>LEFT(O3106,SEARCH("/",O3106,1)-1)</f>
        <v>theater</v>
      </c>
      <c r="S3106" s="26" t="str">
        <f>RIGHT(O3106,LEN(O3106)-SEARCH("/",O3106,1))</f>
        <v>musical</v>
      </c>
      <c r="T3106" s="27">
        <f>(((K3106/60)/60)/24)+DATE(1970,1,1)</f>
        <v>41861.767094907409</v>
      </c>
      <c r="U3106" s="5" t="str">
        <f>TEXT(T3106,"mmm")</f>
        <v>Aug</v>
      </c>
      <c r="V3106" s="5" t="str">
        <f>TEXT(T3106,"yyyy")</f>
        <v>2014</v>
      </c>
      <c r="W3106" s="5" t="str">
        <f>TEXT(Y3106,"mmm")</f>
        <v>Aug</v>
      </c>
      <c r="X3106" s="1" t="str">
        <f>TEXT(Y3106,"yyyy")</f>
        <v>2014</v>
      </c>
      <c r="Y3106" s="27">
        <f>(((J3106/60)/60)/24)+DATE(1970,1,1)</f>
        <v>41882.767094907409</v>
      </c>
    </row>
    <row r="3107" spans="1:25" ht="48" x14ac:dyDescent="0.2">
      <c r="A3107" s="1">
        <v>3216</v>
      </c>
      <c r="B3107" s="7" t="s">
        <v>3216</v>
      </c>
      <c r="C3107" s="7" t="s">
        <v>7326</v>
      </c>
      <c r="D3107" s="1">
        <v>2000</v>
      </c>
      <c r="E3107" s="37" t="str">
        <f>VLOOKUP(D3107,'Vlookup Table Bonus Point'!$C$3:$D$26,2,TRUE)</f>
        <v>1000 to 4999</v>
      </c>
      <c r="F3107" s="1">
        <v>2001</v>
      </c>
      <c r="G3107" s="1" t="s">
        <v>8218</v>
      </c>
      <c r="H3107" s="1" t="s">
        <v>8224</v>
      </c>
      <c r="I3107" s="1" t="s">
        <v>8246</v>
      </c>
      <c r="J3107" s="1">
        <v>1436625000</v>
      </c>
      <c r="K3107" s="1">
        <v>1433934371</v>
      </c>
      <c r="L3107" s="1" t="b">
        <v>1</v>
      </c>
      <c r="M3107" s="1">
        <v>35</v>
      </c>
      <c r="N3107" s="1" t="b">
        <v>1</v>
      </c>
      <c r="O3107" s="1" t="s">
        <v>8270</v>
      </c>
      <c r="P3107" s="28">
        <f>F3107/D3107</f>
        <v>1.0004999999999999</v>
      </c>
      <c r="Q3107" s="29">
        <f>IF(M3107&gt;0,F3107/M3107,0)</f>
        <v>57.171428571428571</v>
      </c>
      <c r="R3107" s="9" t="str">
        <f>LEFT(O3107,SEARCH("/",O3107,1)-1)</f>
        <v>theater</v>
      </c>
      <c r="S3107" s="26" t="str">
        <f>RIGHT(O3107,LEN(O3107)-SEARCH("/",O3107,1))</f>
        <v>plays</v>
      </c>
      <c r="T3107" s="27">
        <f>(((K3107/60)/60)/24)+DATE(1970,1,1)</f>
        <v>42165.462627314817</v>
      </c>
      <c r="U3107" s="5" t="str">
        <f>TEXT(T3107,"mmm")</f>
        <v>Jun</v>
      </c>
      <c r="V3107" s="5" t="str">
        <f>TEXT(T3107,"yyyy")</f>
        <v>2015</v>
      </c>
      <c r="W3107" s="5" t="str">
        <f>TEXT(Y3107,"mmm")</f>
        <v>Jul</v>
      </c>
      <c r="X3107" s="1" t="str">
        <f>TEXT(Y3107,"yyyy")</f>
        <v>2015</v>
      </c>
      <c r="Y3107" s="27">
        <f>(((J3107/60)/60)/24)+DATE(1970,1,1)</f>
        <v>42196.604166666672</v>
      </c>
    </row>
    <row r="3108" spans="1:25" ht="48" x14ac:dyDescent="0.2">
      <c r="A3108" s="1">
        <v>3225</v>
      </c>
      <c r="B3108" s="7" t="s">
        <v>3225</v>
      </c>
      <c r="C3108" s="7" t="s">
        <v>7335</v>
      </c>
      <c r="D3108" s="1">
        <v>2000</v>
      </c>
      <c r="E3108" s="37" t="str">
        <f>VLOOKUP(D3108,'Vlookup Table Bonus Point'!$C$3:$D$26,2,TRUE)</f>
        <v>1000 to 4999</v>
      </c>
      <c r="F3108" s="1">
        <v>2047</v>
      </c>
      <c r="G3108" s="1" t="s">
        <v>8218</v>
      </c>
      <c r="H3108" s="1" t="s">
        <v>8223</v>
      </c>
      <c r="I3108" s="1" t="s">
        <v>8245</v>
      </c>
      <c r="J3108" s="1">
        <v>1464987600</v>
      </c>
      <c r="K3108" s="1">
        <v>1463145938</v>
      </c>
      <c r="L3108" s="1" t="b">
        <v>1</v>
      </c>
      <c r="M3108" s="1">
        <v>39</v>
      </c>
      <c r="N3108" s="1" t="b">
        <v>1</v>
      </c>
      <c r="O3108" s="1" t="s">
        <v>8270</v>
      </c>
      <c r="P3108" s="28">
        <f>F3108/D3108</f>
        <v>1.0235000000000001</v>
      </c>
      <c r="Q3108" s="29">
        <f>IF(M3108&gt;0,F3108/M3108,0)</f>
        <v>52.487179487179489</v>
      </c>
      <c r="R3108" s="9" t="str">
        <f>LEFT(O3108,SEARCH("/",O3108,1)-1)</f>
        <v>theater</v>
      </c>
      <c r="S3108" s="26" t="str">
        <f>RIGHT(O3108,LEN(O3108)-SEARCH("/",O3108,1))</f>
        <v>plays</v>
      </c>
      <c r="T3108" s="27">
        <f>(((K3108/60)/60)/24)+DATE(1970,1,1)</f>
        <v>42503.559467592597</v>
      </c>
      <c r="U3108" s="5" t="str">
        <f>TEXT(T3108,"mmm")</f>
        <v>May</v>
      </c>
      <c r="V3108" s="5" t="str">
        <f>TEXT(T3108,"yyyy")</f>
        <v>2016</v>
      </c>
      <c r="W3108" s="5" t="str">
        <f>TEXT(Y3108,"mmm")</f>
        <v>Jun</v>
      </c>
      <c r="X3108" s="1" t="str">
        <f>TEXT(Y3108,"yyyy")</f>
        <v>2016</v>
      </c>
      <c r="Y3108" s="27">
        <f>(((J3108/60)/60)/24)+DATE(1970,1,1)</f>
        <v>42524.875</v>
      </c>
    </row>
    <row r="3109" spans="1:25" ht="48" x14ac:dyDescent="0.2">
      <c r="A3109" s="1">
        <v>3257</v>
      </c>
      <c r="B3109" s="7" t="s">
        <v>3257</v>
      </c>
      <c r="C3109" s="7" t="s">
        <v>7367</v>
      </c>
      <c r="D3109" s="1">
        <v>2000</v>
      </c>
      <c r="E3109" s="37" t="str">
        <f>VLOOKUP(D3109,'Vlookup Table Bonus Point'!$C$3:$D$26,2,TRUE)</f>
        <v>1000 to 4999</v>
      </c>
      <c r="F3109" s="1">
        <v>2125.9899999999998</v>
      </c>
      <c r="G3109" s="1" t="s">
        <v>8218</v>
      </c>
      <c r="H3109" s="1" t="s">
        <v>8224</v>
      </c>
      <c r="I3109" s="1" t="s">
        <v>8246</v>
      </c>
      <c r="J3109" s="1">
        <v>1487769952</v>
      </c>
      <c r="K3109" s="1">
        <v>1485177952</v>
      </c>
      <c r="L3109" s="1" t="b">
        <v>0</v>
      </c>
      <c r="M3109" s="1">
        <v>41</v>
      </c>
      <c r="N3109" s="1" t="b">
        <v>1</v>
      </c>
      <c r="O3109" s="1" t="s">
        <v>8270</v>
      </c>
      <c r="P3109" s="28">
        <f>F3109/D3109</f>
        <v>1.0629949999999999</v>
      </c>
      <c r="Q3109" s="29">
        <f>IF(M3109&gt;0,F3109/M3109,0)</f>
        <v>51.853414634146333</v>
      </c>
      <c r="R3109" s="9" t="str">
        <f>LEFT(O3109,SEARCH("/",O3109,1)-1)</f>
        <v>theater</v>
      </c>
      <c r="S3109" s="26" t="str">
        <f>RIGHT(O3109,LEN(O3109)-SEARCH("/",O3109,1))</f>
        <v>plays</v>
      </c>
      <c r="T3109" s="27">
        <f>(((K3109/60)/60)/24)+DATE(1970,1,1)</f>
        <v>42758.559629629628</v>
      </c>
      <c r="U3109" s="5" t="str">
        <f>TEXT(T3109,"mmm")</f>
        <v>Jan</v>
      </c>
      <c r="V3109" s="5" t="str">
        <f>TEXT(T3109,"yyyy")</f>
        <v>2017</v>
      </c>
      <c r="W3109" s="5" t="str">
        <f>TEXT(Y3109,"mmm")</f>
        <v>Feb</v>
      </c>
      <c r="X3109" s="1" t="str">
        <f>TEXT(Y3109,"yyyy")</f>
        <v>2017</v>
      </c>
      <c r="Y3109" s="27">
        <f>(((J3109/60)/60)/24)+DATE(1970,1,1)</f>
        <v>42788.559629629628</v>
      </c>
    </row>
    <row r="3110" spans="1:25" ht="48" x14ac:dyDescent="0.2">
      <c r="A3110" s="1">
        <v>3268</v>
      </c>
      <c r="B3110" s="7" t="s">
        <v>3268</v>
      </c>
      <c r="C3110" s="7" t="s">
        <v>7378</v>
      </c>
      <c r="D3110" s="1">
        <v>2000</v>
      </c>
      <c r="E3110" s="37" t="str">
        <f>VLOOKUP(D3110,'Vlookup Table Bonus Point'!$C$3:$D$26,2,TRUE)</f>
        <v>1000 to 4999</v>
      </c>
      <c r="F3110" s="1">
        <v>2560</v>
      </c>
      <c r="G3110" s="1" t="s">
        <v>8218</v>
      </c>
      <c r="H3110" s="1" t="s">
        <v>8223</v>
      </c>
      <c r="I3110" s="1" t="s">
        <v>8245</v>
      </c>
      <c r="J3110" s="1">
        <v>1472074928</v>
      </c>
      <c r="K3110" s="1">
        <v>1470692528</v>
      </c>
      <c r="L3110" s="1" t="b">
        <v>1</v>
      </c>
      <c r="M3110" s="1">
        <v>42</v>
      </c>
      <c r="N3110" s="1" t="b">
        <v>1</v>
      </c>
      <c r="O3110" s="1" t="s">
        <v>8270</v>
      </c>
      <c r="P3110" s="28">
        <f>F3110/D3110</f>
        <v>1.28</v>
      </c>
      <c r="Q3110" s="29">
        <f>IF(M3110&gt;0,F3110/M3110,0)</f>
        <v>60.952380952380949</v>
      </c>
      <c r="R3110" s="9" t="str">
        <f>LEFT(O3110,SEARCH("/",O3110,1)-1)</f>
        <v>theater</v>
      </c>
      <c r="S3110" s="26" t="str">
        <f>RIGHT(O3110,LEN(O3110)-SEARCH("/",O3110,1))</f>
        <v>plays</v>
      </c>
      <c r="T3110" s="27">
        <f>(((K3110/60)/60)/24)+DATE(1970,1,1)</f>
        <v>42590.90425925926</v>
      </c>
      <c r="U3110" s="5" t="str">
        <f>TEXT(T3110,"mmm")</f>
        <v>Aug</v>
      </c>
      <c r="V3110" s="5" t="str">
        <f>TEXT(T3110,"yyyy")</f>
        <v>2016</v>
      </c>
      <c r="W3110" s="5" t="str">
        <f>TEXT(Y3110,"mmm")</f>
        <v>Aug</v>
      </c>
      <c r="X3110" s="1" t="str">
        <f>TEXT(Y3110,"yyyy")</f>
        <v>2016</v>
      </c>
      <c r="Y3110" s="27">
        <f>(((J3110/60)/60)/24)+DATE(1970,1,1)</f>
        <v>42606.90425925926</v>
      </c>
    </row>
    <row r="3111" spans="1:25" ht="48" x14ac:dyDescent="0.2">
      <c r="A3111" s="1">
        <v>3280</v>
      </c>
      <c r="B3111" s="7" t="s">
        <v>3280</v>
      </c>
      <c r="C3111" s="7" t="s">
        <v>7390</v>
      </c>
      <c r="D3111" s="1">
        <v>2000</v>
      </c>
      <c r="E3111" s="37" t="str">
        <f>VLOOKUP(D3111,'Vlookup Table Bonus Point'!$C$3:$D$26,2,TRUE)</f>
        <v>1000 to 4999</v>
      </c>
      <c r="F3111" s="1">
        <v>2060</v>
      </c>
      <c r="G3111" s="1" t="s">
        <v>8218</v>
      </c>
      <c r="H3111" s="1" t="s">
        <v>8223</v>
      </c>
      <c r="I3111" s="1" t="s">
        <v>8245</v>
      </c>
      <c r="J3111" s="1">
        <v>1433134800</v>
      </c>
      <c r="K3111" s="1">
        <v>1430158198</v>
      </c>
      <c r="L3111" s="1" t="b">
        <v>0</v>
      </c>
      <c r="M3111" s="1">
        <v>30</v>
      </c>
      <c r="N3111" s="1" t="b">
        <v>1</v>
      </c>
      <c r="O3111" s="1" t="s">
        <v>8270</v>
      </c>
      <c r="P3111" s="28">
        <f>F3111/D3111</f>
        <v>1.03</v>
      </c>
      <c r="Q3111" s="29">
        <f>IF(M3111&gt;0,F3111/M3111,0)</f>
        <v>68.666666666666671</v>
      </c>
      <c r="R3111" s="9" t="str">
        <f>LEFT(O3111,SEARCH("/",O3111,1)-1)</f>
        <v>theater</v>
      </c>
      <c r="S3111" s="26" t="str">
        <f>RIGHT(O3111,LEN(O3111)-SEARCH("/",O3111,1))</f>
        <v>plays</v>
      </c>
      <c r="T3111" s="27">
        <f>(((K3111/60)/60)/24)+DATE(1970,1,1)</f>
        <v>42121.756921296299</v>
      </c>
      <c r="U3111" s="5" t="str">
        <f>TEXT(T3111,"mmm")</f>
        <v>Apr</v>
      </c>
      <c r="V3111" s="5" t="str">
        <f>TEXT(T3111,"yyyy")</f>
        <v>2015</v>
      </c>
      <c r="W3111" s="5" t="str">
        <f>TEXT(Y3111,"mmm")</f>
        <v>Jun</v>
      </c>
      <c r="X3111" s="1" t="str">
        <f>TEXT(Y3111,"yyyy")</f>
        <v>2015</v>
      </c>
      <c r="Y3111" s="27">
        <f>(((J3111/60)/60)/24)+DATE(1970,1,1)</f>
        <v>42156.208333333328</v>
      </c>
    </row>
    <row r="3112" spans="1:25" ht="80" x14ac:dyDescent="0.2">
      <c r="A3112" s="1">
        <v>3290</v>
      </c>
      <c r="B3112" s="7" t="s">
        <v>3290</v>
      </c>
      <c r="C3112" s="7" t="s">
        <v>7400</v>
      </c>
      <c r="D3112" s="1">
        <v>2000</v>
      </c>
      <c r="E3112" s="37" t="str">
        <f>VLOOKUP(D3112,'Vlookup Table Bonus Point'!$C$3:$D$26,2,TRUE)</f>
        <v>1000 to 4999</v>
      </c>
      <c r="F3112" s="1">
        <v>2424</v>
      </c>
      <c r="G3112" s="1" t="s">
        <v>8218</v>
      </c>
      <c r="H3112" s="1" t="s">
        <v>8224</v>
      </c>
      <c r="I3112" s="1" t="s">
        <v>8246</v>
      </c>
      <c r="J3112" s="1">
        <v>1489234891</v>
      </c>
      <c r="K3112" s="1">
        <v>1486642891</v>
      </c>
      <c r="L3112" s="1" t="b">
        <v>0</v>
      </c>
      <c r="M3112" s="1">
        <v>72</v>
      </c>
      <c r="N3112" s="1" t="b">
        <v>1</v>
      </c>
      <c r="O3112" s="1" t="s">
        <v>8270</v>
      </c>
      <c r="P3112" s="28">
        <f>F3112/D3112</f>
        <v>1.212</v>
      </c>
      <c r="Q3112" s="29">
        <f>IF(M3112&gt;0,F3112/M3112,0)</f>
        <v>33.666666666666664</v>
      </c>
      <c r="R3112" s="9" t="str">
        <f>LEFT(O3112,SEARCH("/",O3112,1)-1)</f>
        <v>theater</v>
      </c>
      <c r="S3112" s="26" t="str">
        <f>RIGHT(O3112,LEN(O3112)-SEARCH("/",O3112,1))</f>
        <v>plays</v>
      </c>
      <c r="T3112" s="27">
        <f>(((K3112/60)/60)/24)+DATE(1970,1,1)</f>
        <v>42775.51494212963</v>
      </c>
      <c r="U3112" s="5" t="str">
        <f>TEXT(T3112,"mmm")</f>
        <v>Feb</v>
      </c>
      <c r="V3112" s="5" t="str">
        <f>TEXT(T3112,"yyyy")</f>
        <v>2017</v>
      </c>
      <c r="W3112" s="5" t="str">
        <f>TEXT(Y3112,"mmm")</f>
        <v>Mar</v>
      </c>
      <c r="X3112" s="1" t="str">
        <f>TEXT(Y3112,"yyyy")</f>
        <v>2017</v>
      </c>
      <c r="Y3112" s="27">
        <f>(((J3112/60)/60)/24)+DATE(1970,1,1)</f>
        <v>42805.51494212963</v>
      </c>
    </row>
    <row r="3113" spans="1:25" ht="48" x14ac:dyDescent="0.2">
      <c r="A3113" s="1">
        <v>3313</v>
      </c>
      <c r="B3113" s="7" t="s">
        <v>3313</v>
      </c>
      <c r="C3113" s="7" t="s">
        <v>7423</v>
      </c>
      <c r="D3113" s="1">
        <v>2000</v>
      </c>
      <c r="E3113" s="37" t="str">
        <f>VLOOKUP(D3113,'Vlookup Table Bonus Point'!$C$3:$D$26,2,TRUE)</f>
        <v>1000 to 4999</v>
      </c>
      <c r="F3113" s="1">
        <v>2321</v>
      </c>
      <c r="G3113" s="1" t="s">
        <v>8218</v>
      </c>
      <c r="H3113" s="1" t="s">
        <v>8223</v>
      </c>
      <c r="I3113" s="1" t="s">
        <v>8245</v>
      </c>
      <c r="J3113" s="1">
        <v>1453856400</v>
      </c>
      <c r="K3113" s="1">
        <v>1452664317</v>
      </c>
      <c r="L3113" s="1" t="b">
        <v>0</v>
      </c>
      <c r="M3113" s="1">
        <v>29</v>
      </c>
      <c r="N3113" s="1" t="b">
        <v>1</v>
      </c>
      <c r="O3113" s="1" t="s">
        <v>8270</v>
      </c>
      <c r="P3113" s="28">
        <f>F3113/D3113</f>
        <v>1.1605000000000001</v>
      </c>
      <c r="Q3113" s="29">
        <f>IF(M3113&gt;0,F3113/M3113,0)</f>
        <v>80.034482758620683</v>
      </c>
      <c r="R3113" s="9" t="str">
        <f>LEFT(O3113,SEARCH("/",O3113,1)-1)</f>
        <v>theater</v>
      </c>
      <c r="S3113" s="26" t="str">
        <f>RIGHT(O3113,LEN(O3113)-SEARCH("/",O3113,1))</f>
        <v>plays</v>
      </c>
      <c r="T3113" s="27">
        <f>(((K3113/60)/60)/24)+DATE(1970,1,1)</f>
        <v>42382.244409722218</v>
      </c>
      <c r="U3113" s="5" t="str">
        <f>TEXT(T3113,"mmm")</f>
        <v>Jan</v>
      </c>
      <c r="V3113" s="5" t="str">
        <f>TEXT(T3113,"yyyy")</f>
        <v>2016</v>
      </c>
      <c r="W3113" s="5" t="str">
        <f>TEXT(Y3113,"mmm")</f>
        <v>Jan</v>
      </c>
      <c r="X3113" s="1" t="str">
        <f>TEXT(Y3113,"yyyy")</f>
        <v>2016</v>
      </c>
      <c r="Y3113" s="27">
        <f>(((J3113/60)/60)/24)+DATE(1970,1,1)</f>
        <v>42396.041666666672</v>
      </c>
    </row>
    <row r="3114" spans="1:25" ht="32" x14ac:dyDescent="0.2">
      <c r="A3114" s="1">
        <v>3318</v>
      </c>
      <c r="B3114" s="7" t="s">
        <v>3318</v>
      </c>
      <c r="C3114" s="7" t="s">
        <v>7428</v>
      </c>
      <c r="D3114" s="1">
        <v>2000</v>
      </c>
      <c r="E3114" s="37" t="str">
        <f>VLOOKUP(D3114,'Vlookup Table Bonus Point'!$C$3:$D$26,2,TRUE)</f>
        <v>1000 to 4999</v>
      </c>
      <c r="F3114" s="1">
        <v>2512</v>
      </c>
      <c r="G3114" s="1" t="s">
        <v>8218</v>
      </c>
      <c r="H3114" s="1" t="s">
        <v>8228</v>
      </c>
      <c r="I3114" s="1" t="s">
        <v>8250</v>
      </c>
      <c r="J3114" s="1">
        <v>1460341800</v>
      </c>
      <c r="K3114" s="1">
        <v>1456902893</v>
      </c>
      <c r="L3114" s="1" t="b">
        <v>0</v>
      </c>
      <c r="M3114" s="1">
        <v>32</v>
      </c>
      <c r="N3114" s="1" t="b">
        <v>1</v>
      </c>
      <c r="O3114" s="1" t="s">
        <v>8270</v>
      </c>
      <c r="P3114" s="28">
        <f>F3114/D3114</f>
        <v>1.256</v>
      </c>
      <c r="Q3114" s="29">
        <f>IF(M3114&gt;0,F3114/M3114,0)</f>
        <v>78.5</v>
      </c>
      <c r="R3114" s="9" t="str">
        <f>LEFT(O3114,SEARCH("/",O3114,1)-1)</f>
        <v>theater</v>
      </c>
      <c r="S3114" s="26" t="str">
        <f>RIGHT(O3114,LEN(O3114)-SEARCH("/",O3114,1))</f>
        <v>plays</v>
      </c>
      <c r="T3114" s="27">
        <f>(((K3114/60)/60)/24)+DATE(1970,1,1)</f>
        <v>42431.302002314813</v>
      </c>
      <c r="U3114" s="5" t="str">
        <f>TEXT(T3114,"mmm")</f>
        <v>Mar</v>
      </c>
      <c r="V3114" s="5" t="str">
        <f>TEXT(T3114,"yyyy")</f>
        <v>2016</v>
      </c>
      <c r="W3114" s="5" t="str">
        <f>TEXT(Y3114,"mmm")</f>
        <v>Apr</v>
      </c>
      <c r="X3114" s="1" t="str">
        <f>TEXT(Y3114,"yyyy")</f>
        <v>2016</v>
      </c>
      <c r="Y3114" s="27">
        <f>(((J3114/60)/60)/24)+DATE(1970,1,1)</f>
        <v>42471.104166666672</v>
      </c>
    </row>
    <row r="3115" spans="1:25" ht="48" x14ac:dyDescent="0.2">
      <c r="A3115" s="1">
        <v>3347</v>
      </c>
      <c r="B3115" s="7" t="s">
        <v>3347</v>
      </c>
      <c r="C3115" s="7" t="s">
        <v>7457</v>
      </c>
      <c r="D3115" s="1">
        <v>2000</v>
      </c>
      <c r="E3115" s="37" t="str">
        <f>VLOOKUP(D3115,'Vlookup Table Bonus Point'!$C$3:$D$26,2,TRUE)</f>
        <v>1000 to 4999</v>
      </c>
      <c r="F3115" s="1">
        <v>2389</v>
      </c>
      <c r="G3115" s="1" t="s">
        <v>8218</v>
      </c>
      <c r="H3115" s="1" t="s">
        <v>8224</v>
      </c>
      <c r="I3115" s="1" t="s">
        <v>8246</v>
      </c>
      <c r="J3115" s="1">
        <v>1462741200</v>
      </c>
      <c r="K3115" s="1">
        <v>1461503654</v>
      </c>
      <c r="L3115" s="1" t="b">
        <v>0</v>
      </c>
      <c r="M3115" s="1">
        <v>22</v>
      </c>
      <c r="N3115" s="1" t="b">
        <v>1</v>
      </c>
      <c r="O3115" s="1" t="s">
        <v>8270</v>
      </c>
      <c r="P3115" s="28">
        <f>F3115/D3115</f>
        <v>1.1944999999999999</v>
      </c>
      <c r="Q3115" s="29">
        <f>IF(M3115&gt;0,F3115/M3115,0)</f>
        <v>108.59090909090909</v>
      </c>
      <c r="R3115" s="9" t="str">
        <f>LEFT(O3115,SEARCH("/",O3115,1)-1)</f>
        <v>theater</v>
      </c>
      <c r="S3115" s="26" t="str">
        <f>RIGHT(O3115,LEN(O3115)-SEARCH("/",O3115,1))</f>
        <v>plays</v>
      </c>
      <c r="T3115" s="27">
        <f>(((K3115/60)/60)/24)+DATE(1970,1,1)</f>
        <v>42484.551550925928</v>
      </c>
      <c r="U3115" s="5" t="str">
        <f>TEXT(T3115,"mmm")</f>
        <v>Apr</v>
      </c>
      <c r="V3115" s="5" t="str">
        <f>TEXT(T3115,"yyyy")</f>
        <v>2016</v>
      </c>
      <c r="W3115" s="5" t="str">
        <f>TEXT(Y3115,"mmm")</f>
        <v>May</v>
      </c>
      <c r="X3115" s="1" t="str">
        <f>TEXT(Y3115,"yyyy")</f>
        <v>2016</v>
      </c>
      <c r="Y3115" s="27">
        <f>(((J3115/60)/60)/24)+DATE(1970,1,1)</f>
        <v>42498.875</v>
      </c>
    </row>
    <row r="3116" spans="1:25" ht="48" x14ac:dyDescent="0.2">
      <c r="A3116" s="1">
        <v>3357</v>
      </c>
      <c r="B3116" s="7" t="s">
        <v>3356</v>
      </c>
      <c r="C3116" s="7" t="s">
        <v>7467</v>
      </c>
      <c r="D3116" s="1">
        <v>2000</v>
      </c>
      <c r="E3116" s="37" t="str">
        <f>VLOOKUP(D3116,'Vlookup Table Bonus Point'!$C$3:$D$26,2,TRUE)</f>
        <v>1000 to 4999</v>
      </c>
      <c r="F3116" s="1">
        <v>2020</v>
      </c>
      <c r="G3116" s="1" t="s">
        <v>8218</v>
      </c>
      <c r="H3116" s="1" t="s">
        <v>8224</v>
      </c>
      <c r="I3116" s="1" t="s">
        <v>8246</v>
      </c>
      <c r="J3116" s="1">
        <v>1406887310</v>
      </c>
      <c r="K3116" s="1">
        <v>1404295310</v>
      </c>
      <c r="L3116" s="1" t="b">
        <v>0</v>
      </c>
      <c r="M3116" s="1">
        <v>21</v>
      </c>
      <c r="N3116" s="1" t="b">
        <v>1</v>
      </c>
      <c r="O3116" s="1" t="s">
        <v>8270</v>
      </c>
      <c r="P3116" s="28">
        <f>F3116/D3116</f>
        <v>1.01</v>
      </c>
      <c r="Q3116" s="29">
        <f>IF(M3116&gt;0,F3116/M3116,0)</f>
        <v>96.19047619047619</v>
      </c>
      <c r="R3116" s="9" t="str">
        <f>LEFT(O3116,SEARCH("/",O3116,1)-1)</f>
        <v>theater</v>
      </c>
      <c r="S3116" s="26" t="str">
        <f>RIGHT(O3116,LEN(O3116)-SEARCH("/",O3116,1))</f>
        <v>plays</v>
      </c>
      <c r="T3116" s="27">
        <f>(((K3116/60)/60)/24)+DATE(1970,1,1)</f>
        <v>41822.417939814812</v>
      </c>
      <c r="U3116" s="5" t="str">
        <f>TEXT(T3116,"mmm")</f>
        <v>Jul</v>
      </c>
      <c r="V3116" s="5" t="str">
        <f>TEXT(T3116,"yyyy")</f>
        <v>2014</v>
      </c>
      <c r="W3116" s="5" t="str">
        <f>TEXT(Y3116,"mmm")</f>
        <v>Aug</v>
      </c>
      <c r="X3116" s="1" t="str">
        <f>TEXT(Y3116,"yyyy")</f>
        <v>2014</v>
      </c>
      <c r="Y3116" s="27">
        <f>(((J3116/60)/60)/24)+DATE(1970,1,1)</f>
        <v>41852.417939814812</v>
      </c>
    </row>
    <row r="3117" spans="1:25" ht="48" x14ac:dyDescent="0.2">
      <c r="A3117" s="1">
        <v>3373</v>
      </c>
      <c r="B3117" s="7" t="s">
        <v>3372</v>
      </c>
      <c r="C3117" s="7" t="s">
        <v>7483</v>
      </c>
      <c r="D3117" s="1">
        <v>2000</v>
      </c>
      <c r="E3117" s="37" t="str">
        <f>VLOOKUP(D3117,'Vlookup Table Bonus Point'!$C$3:$D$26,2,TRUE)</f>
        <v>1000 to 4999</v>
      </c>
      <c r="F3117" s="1">
        <v>2005</v>
      </c>
      <c r="G3117" s="1" t="s">
        <v>8218</v>
      </c>
      <c r="H3117" s="1" t="s">
        <v>8224</v>
      </c>
      <c r="I3117" s="1" t="s">
        <v>8246</v>
      </c>
      <c r="J3117" s="1">
        <v>1437235200</v>
      </c>
      <c r="K3117" s="1">
        <v>1435177840</v>
      </c>
      <c r="L3117" s="1" t="b">
        <v>0</v>
      </c>
      <c r="M3117" s="1">
        <v>30</v>
      </c>
      <c r="N3117" s="1" t="b">
        <v>1</v>
      </c>
      <c r="O3117" s="1" t="s">
        <v>8270</v>
      </c>
      <c r="P3117" s="28">
        <f>F3117/D3117</f>
        <v>1.0024999999999999</v>
      </c>
      <c r="Q3117" s="29">
        <f>IF(M3117&gt;0,F3117/M3117,0)</f>
        <v>66.833333333333329</v>
      </c>
      <c r="R3117" s="9" t="str">
        <f>LEFT(O3117,SEARCH("/",O3117,1)-1)</f>
        <v>theater</v>
      </c>
      <c r="S3117" s="26" t="str">
        <f>RIGHT(O3117,LEN(O3117)-SEARCH("/",O3117,1))</f>
        <v>plays</v>
      </c>
      <c r="T3117" s="27">
        <f>(((K3117/60)/60)/24)+DATE(1970,1,1)</f>
        <v>42179.854629629626</v>
      </c>
      <c r="U3117" s="5" t="str">
        <f>TEXT(T3117,"mmm")</f>
        <v>Jun</v>
      </c>
      <c r="V3117" s="5" t="str">
        <f>TEXT(T3117,"yyyy")</f>
        <v>2015</v>
      </c>
      <c r="W3117" s="5" t="str">
        <f>TEXT(Y3117,"mmm")</f>
        <v>Jul</v>
      </c>
      <c r="X3117" s="1" t="str">
        <f>TEXT(Y3117,"yyyy")</f>
        <v>2015</v>
      </c>
      <c r="Y3117" s="27">
        <f>(((J3117/60)/60)/24)+DATE(1970,1,1)</f>
        <v>42203.666666666672</v>
      </c>
    </row>
    <row r="3118" spans="1:25" ht="48" x14ac:dyDescent="0.2">
      <c r="A3118" s="1">
        <v>3379</v>
      </c>
      <c r="B3118" s="7" t="s">
        <v>3378</v>
      </c>
      <c r="C3118" s="7" t="s">
        <v>7489</v>
      </c>
      <c r="D3118" s="1">
        <v>2000</v>
      </c>
      <c r="E3118" s="37" t="str">
        <f>VLOOKUP(D3118,'Vlookup Table Bonus Point'!$C$3:$D$26,2,TRUE)</f>
        <v>1000 to 4999</v>
      </c>
      <c r="F3118" s="1">
        <v>2073</v>
      </c>
      <c r="G3118" s="1" t="s">
        <v>8218</v>
      </c>
      <c r="H3118" s="1" t="s">
        <v>8224</v>
      </c>
      <c r="I3118" s="1" t="s">
        <v>8246</v>
      </c>
      <c r="J3118" s="1">
        <v>1440630000</v>
      </c>
      <c r="K3118" s="1">
        <v>1439122800</v>
      </c>
      <c r="L3118" s="1" t="b">
        <v>0</v>
      </c>
      <c r="M3118" s="1">
        <v>38</v>
      </c>
      <c r="N3118" s="1" t="b">
        <v>1</v>
      </c>
      <c r="O3118" s="1" t="s">
        <v>8270</v>
      </c>
      <c r="P3118" s="28">
        <f>F3118/D3118</f>
        <v>1.0365</v>
      </c>
      <c r="Q3118" s="29">
        <f>IF(M3118&gt;0,F3118/M3118,0)</f>
        <v>54.55263157894737</v>
      </c>
      <c r="R3118" s="9" t="str">
        <f>LEFT(O3118,SEARCH("/",O3118,1)-1)</f>
        <v>theater</v>
      </c>
      <c r="S3118" s="26" t="str">
        <f>RIGHT(O3118,LEN(O3118)-SEARCH("/",O3118,1))</f>
        <v>plays</v>
      </c>
      <c r="T3118" s="27">
        <f>(((K3118/60)/60)/24)+DATE(1970,1,1)</f>
        <v>42225.513888888891</v>
      </c>
      <c r="U3118" s="5" t="str">
        <f>TEXT(T3118,"mmm")</f>
        <v>Aug</v>
      </c>
      <c r="V3118" s="5" t="str">
        <f>TEXT(T3118,"yyyy")</f>
        <v>2015</v>
      </c>
      <c r="W3118" s="5" t="str">
        <f>TEXT(Y3118,"mmm")</f>
        <v>Aug</v>
      </c>
      <c r="X3118" s="1" t="str">
        <f>TEXT(Y3118,"yyyy")</f>
        <v>2015</v>
      </c>
      <c r="Y3118" s="27">
        <f>(((J3118/60)/60)/24)+DATE(1970,1,1)</f>
        <v>42242.958333333328</v>
      </c>
    </row>
    <row r="3119" spans="1:25" ht="48" x14ac:dyDescent="0.2">
      <c r="A3119" s="1">
        <v>3385</v>
      </c>
      <c r="B3119" s="7" t="s">
        <v>3384</v>
      </c>
      <c r="C3119" s="7" t="s">
        <v>7495</v>
      </c>
      <c r="D3119" s="1">
        <v>2000</v>
      </c>
      <c r="E3119" s="37" t="str">
        <f>VLOOKUP(D3119,'Vlookup Table Bonus Point'!$C$3:$D$26,2,TRUE)</f>
        <v>1000 to 4999</v>
      </c>
      <c r="F3119" s="1">
        <v>2000</v>
      </c>
      <c r="G3119" s="1" t="s">
        <v>8218</v>
      </c>
      <c r="H3119" s="1" t="s">
        <v>8223</v>
      </c>
      <c r="I3119" s="1" t="s">
        <v>8245</v>
      </c>
      <c r="J3119" s="1">
        <v>1418244552</v>
      </c>
      <c r="K3119" s="1">
        <v>1415652552</v>
      </c>
      <c r="L3119" s="1" t="b">
        <v>0</v>
      </c>
      <c r="M3119" s="1">
        <v>15</v>
      </c>
      <c r="N3119" s="1" t="b">
        <v>1</v>
      </c>
      <c r="O3119" s="1" t="s">
        <v>8270</v>
      </c>
      <c r="P3119" s="28">
        <f>F3119/D3119</f>
        <v>1</v>
      </c>
      <c r="Q3119" s="29">
        <f>IF(M3119&gt;0,F3119/M3119,0)</f>
        <v>133.33333333333334</v>
      </c>
      <c r="R3119" s="9" t="str">
        <f>LEFT(O3119,SEARCH("/",O3119,1)-1)</f>
        <v>theater</v>
      </c>
      <c r="S3119" s="26" t="str">
        <f>RIGHT(O3119,LEN(O3119)-SEARCH("/",O3119,1))</f>
        <v>plays</v>
      </c>
      <c r="T3119" s="27">
        <f>(((K3119/60)/60)/24)+DATE(1970,1,1)</f>
        <v>41953.8675</v>
      </c>
      <c r="U3119" s="5" t="str">
        <f>TEXT(T3119,"mmm")</f>
        <v>Nov</v>
      </c>
      <c r="V3119" s="5" t="str">
        <f>TEXT(T3119,"yyyy")</f>
        <v>2014</v>
      </c>
      <c r="W3119" s="5" t="str">
        <f>TEXT(Y3119,"mmm")</f>
        <v>Dec</v>
      </c>
      <c r="X3119" s="1" t="str">
        <f>TEXT(Y3119,"yyyy")</f>
        <v>2014</v>
      </c>
      <c r="Y3119" s="27">
        <f>(((J3119/60)/60)/24)+DATE(1970,1,1)</f>
        <v>41983.8675</v>
      </c>
    </row>
    <row r="3120" spans="1:25" ht="48" x14ac:dyDescent="0.2">
      <c r="A3120" s="1">
        <v>3386</v>
      </c>
      <c r="B3120" s="7" t="s">
        <v>3385</v>
      </c>
      <c r="C3120" s="7" t="s">
        <v>7496</v>
      </c>
      <c r="D3120" s="1">
        <v>2000</v>
      </c>
      <c r="E3120" s="37" t="str">
        <f>VLOOKUP(D3120,'Vlookup Table Bonus Point'!$C$3:$D$26,2,TRUE)</f>
        <v>1000 to 4999</v>
      </c>
      <c r="F3120" s="1">
        <v>2100</v>
      </c>
      <c r="G3120" s="1" t="s">
        <v>8218</v>
      </c>
      <c r="H3120" s="1" t="s">
        <v>8223</v>
      </c>
      <c r="I3120" s="1" t="s">
        <v>8245</v>
      </c>
      <c r="J3120" s="1">
        <v>1417620506</v>
      </c>
      <c r="K3120" s="1">
        <v>1415028506</v>
      </c>
      <c r="L3120" s="1" t="b">
        <v>0</v>
      </c>
      <c r="M3120" s="1">
        <v>41</v>
      </c>
      <c r="N3120" s="1" t="b">
        <v>1</v>
      </c>
      <c r="O3120" s="1" t="s">
        <v>8270</v>
      </c>
      <c r="P3120" s="28">
        <f>F3120/D3120</f>
        <v>1.05</v>
      </c>
      <c r="Q3120" s="29">
        <f>IF(M3120&gt;0,F3120/M3120,0)</f>
        <v>51.219512195121951</v>
      </c>
      <c r="R3120" s="9" t="str">
        <f>LEFT(O3120,SEARCH("/",O3120,1)-1)</f>
        <v>theater</v>
      </c>
      <c r="S3120" s="26" t="str">
        <f>RIGHT(O3120,LEN(O3120)-SEARCH("/",O3120,1))</f>
        <v>plays</v>
      </c>
      <c r="T3120" s="27">
        <f>(((K3120/60)/60)/24)+DATE(1970,1,1)</f>
        <v>41946.644745370373</v>
      </c>
      <c r="U3120" s="5" t="str">
        <f>TEXT(T3120,"mmm")</f>
        <v>Nov</v>
      </c>
      <c r="V3120" s="5" t="str">
        <f>TEXT(T3120,"yyyy")</f>
        <v>2014</v>
      </c>
      <c r="W3120" s="5" t="str">
        <f>TEXT(Y3120,"mmm")</f>
        <v>Dec</v>
      </c>
      <c r="X3120" s="1" t="str">
        <f>TEXT(Y3120,"yyyy")</f>
        <v>2014</v>
      </c>
      <c r="Y3120" s="27">
        <f>(((J3120/60)/60)/24)+DATE(1970,1,1)</f>
        <v>41976.644745370373</v>
      </c>
    </row>
    <row r="3121" spans="1:25" ht="48" x14ac:dyDescent="0.2">
      <c r="A3121" s="1">
        <v>3403</v>
      </c>
      <c r="B3121" s="7" t="s">
        <v>3402</v>
      </c>
      <c r="C3121" s="7" t="s">
        <v>7513</v>
      </c>
      <c r="D3121" s="1">
        <v>2000</v>
      </c>
      <c r="E3121" s="37" t="str">
        <f>VLOOKUP(D3121,'Vlookup Table Bonus Point'!$C$3:$D$26,2,TRUE)</f>
        <v>1000 to 4999</v>
      </c>
      <c r="F3121" s="1">
        <v>2000</v>
      </c>
      <c r="G3121" s="1" t="s">
        <v>8218</v>
      </c>
      <c r="H3121" s="1" t="s">
        <v>8224</v>
      </c>
      <c r="I3121" s="1" t="s">
        <v>8246</v>
      </c>
      <c r="J3121" s="1">
        <v>1435230324</v>
      </c>
      <c r="K3121" s="1">
        <v>1432638324</v>
      </c>
      <c r="L3121" s="1" t="b">
        <v>0</v>
      </c>
      <c r="M3121" s="1">
        <v>17</v>
      </c>
      <c r="N3121" s="1" t="b">
        <v>1</v>
      </c>
      <c r="O3121" s="1" t="s">
        <v>8270</v>
      </c>
      <c r="P3121" s="28">
        <f>F3121/D3121</f>
        <v>1</v>
      </c>
      <c r="Q3121" s="29">
        <f>IF(M3121&gt;0,F3121/M3121,0)</f>
        <v>117.64705882352941</v>
      </c>
      <c r="R3121" s="9" t="str">
        <f>LEFT(O3121,SEARCH("/",O3121,1)-1)</f>
        <v>theater</v>
      </c>
      <c r="S3121" s="26" t="str">
        <f>RIGHT(O3121,LEN(O3121)-SEARCH("/",O3121,1))</f>
        <v>plays</v>
      </c>
      <c r="T3121" s="27">
        <f>(((K3121/60)/60)/24)+DATE(1970,1,1)</f>
        <v>42150.462083333332</v>
      </c>
      <c r="U3121" s="5" t="str">
        <f>TEXT(T3121,"mmm")</f>
        <v>May</v>
      </c>
      <c r="V3121" s="5" t="str">
        <f>TEXT(T3121,"yyyy")</f>
        <v>2015</v>
      </c>
      <c r="W3121" s="5" t="str">
        <f>TEXT(Y3121,"mmm")</f>
        <v>Jun</v>
      </c>
      <c r="X3121" s="1" t="str">
        <f>TEXT(Y3121,"yyyy")</f>
        <v>2015</v>
      </c>
      <c r="Y3121" s="27">
        <f>(((J3121/60)/60)/24)+DATE(1970,1,1)</f>
        <v>42180.462083333332</v>
      </c>
    </row>
    <row r="3122" spans="1:25" ht="64" x14ac:dyDescent="0.2">
      <c r="A3122" s="1">
        <v>3407</v>
      </c>
      <c r="B3122" s="7" t="s">
        <v>3406</v>
      </c>
      <c r="C3122" s="7" t="s">
        <v>7517</v>
      </c>
      <c r="D3122" s="1">
        <v>2000</v>
      </c>
      <c r="E3122" s="37" t="str">
        <f>VLOOKUP(D3122,'Vlookup Table Bonus Point'!$C$3:$D$26,2,TRUE)</f>
        <v>1000 to 4999</v>
      </c>
      <c r="F3122" s="1">
        <v>2142</v>
      </c>
      <c r="G3122" s="1" t="s">
        <v>8218</v>
      </c>
      <c r="H3122" s="1" t="s">
        <v>8224</v>
      </c>
      <c r="I3122" s="1" t="s">
        <v>8246</v>
      </c>
      <c r="J3122" s="1">
        <v>1404641289</v>
      </c>
      <c r="K3122" s="1">
        <v>1402049289</v>
      </c>
      <c r="L3122" s="1" t="b">
        <v>0</v>
      </c>
      <c r="M3122" s="1">
        <v>67</v>
      </c>
      <c r="N3122" s="1" t="b">
        <v>1</v>
      </c>
      <c r="O3122" s="1" t="s">
        <v>8270</v>
      </c>
      <c r="P3122" s="28">
        <f>F3122/D3122</f>
        <v>1.071</v>
      </c>
      <c r="Q3122" s="29">
        <f>IF(M3122&gt;0,F3122/M3122,0)</f>
        <v>31.970149253731343</v>
      </c>
      <c r="R3122" s="9" t="str">
        <f>LEFT(O3122,SEARCH("/",O3122,1)-1)</f>
        <v>theater</v>
      </c>
      <c r="S3122" s="26" t="str">
        <f>RIGHT(O3122,LEN(O3122)-SEARCH("/",O3122,1))</f>
        <v>plays</v>
      </c>
      <c r="T3122" s="27">
        <f>(((K3122/60)/60)/24)+DATE(1970,1,1)</f>
        <v>41796.422326388885</v>
      </c>
      <c r="U3122" s="5" t="str">
        <f>TEXT(T3122,"mmm")</f>
        <v>Jun</v>
      </c>
      <c r="V3122" s="5" t="str">
        <f>TEXT(T3122,"yyyy")</f>
        <v>2014</v>
      </c>
      <c r="W3122" s="5" t="str">
        <f>TEXT(Y3122,"mmm")</f>
        <v>Jul</v>
      </c>
      <c r="X3122" s="1" t="str">
        <f>TEXT(Y3122,"yyyy")</f>
        <v>2014</v>
      </c>
      <c r="Y3122" s="27">
        <f>(((J3122/60)/60)/24)+DATE(1970,1,1)</f>
        <v>41826.422326388885</v>
      </c>
    </row>
    <row r="3123" spans="1:25" ht="48" x14ac:dyDescent="0.2">
      <c r="A3123" s="1">
        <v>3428</v>
      </c>
      <c r="B3123" s="7" t="s">
        <v>3427</v>
      </c>
      <c r="C3123" s="7" t="s">
        <v>7538</v>
      </c>
      <c r="D3123" s="1">
        <v>2000</v>
      </c>
      <c r="E3123" s="37" t="str">
        <f>VLOOKUP(D3123,'Vlookup Table Bonus Point'!$C$3:$D$26,2,TRUE)</f>
        <v>1000 to 4999</v>
      </c>
      <c r="F3123" s="1">
        <v>2055</v>
      </c>
      <c r="G3123" s="1" t="s">
        <v>8218</v>
      </c>
      <c r="H3123" s="1" t="s">
        <v>8224</v>
      </c>
      <c r="I3123" s="1" t="s">
        <v>8246</v>
      </c>
      <c r="J3123" s="1">
        <v>1425142800</v>
      </c>
      <c r="K3123" s="1">
        <v>1422983847</v>
      </c>
      <c r="L3123" s="1" t="b">
        <v>0</v>
      </c>
      <c r="M3123" s="1">
        <v>51</v>
      </c>
      <c r="N3123" s="1" t="b">
        <v>1</v>
      </c>
      <c r="O3123" s="1" t="s">
        <v>8270</v>
      </c>
      <c r="P3123" s="28">
        <f>F3123/D3123</f>
        <v>1.0275000000000001</v>
      </c>
      <c r="Q3123" s="29">
        <f>IF(M3123&gt;0,F3123/M3123,0)</f>
        <v>40.294117647058826</v>
      </c>
      <c r="R3123" s="9" t="str">
        <f>LEFT(O3123,SEARCH("/",O3123,1)-1)</f>
        <v>theater</v>
      </c>
      <c r="S3123" s="26" t="str">
        <f>RIGHT(O3123,LEN(O3123)-SEARCH("/",O3123,1))</f>
        <v>plays</v>
      </c>
      <c r="T3123" s="27">
        <f>(((K3123/60)/60)/24)+DATE(1970,1,1)</f>
        <v>42038.720451388886</v>
      </c>
      <c r="U3123" s="5" t="str">
        <f>TEXT(T3123,"mmm")</f>
        <v>Feb</v>
      </c>
      <c r="V3123" s="5" t="str">
        <f>TEXT(T3123,"yyyy")</f>
        <v>2015</v>
      </c>
      <c r="W3123" s="5" t="str">
        <f>TEXT(Y3123,"mmm")</f>
        <v>Feb</v>
      </c>
      <c r="X3123" s="1" t="str">
        <f>TEXT(Y3123,"yyyy")</f>
        <v>2015</v>
      </c>
      <c r="Y3123" s="27">
        <f>(((J3123/60)/60)/24)+DATE(1970,1,1)</f>
        <v>42063.708333333328</v>
      </c>
    </row>
    <row r="3124" spans="1:25" ht="48" x14ac:dyDescent="0.2">
      <c r="A3124" s="1">
        <v>3430</v>
      </c>
      <c r="B3124" s="7" t="s">
        <v>3429</v>
      </c>
      <c r="C3124" s="7" t="s">
        <v>7540</v>
      </c>
      <c r="D3124" s="1">
        <v>2000</v>
      </c>
      <c r="E3124" s="37" t="str">
        <f>VLOOKUP(D3124,'Vlookup Table Bonus Point'!$C$3:$D$26,2,TRUE)</f>
        <v>1000 to 4999</v>
      </c>
      <c r="F3124" s="1">
        <v>2170.9899999999998</v>
      </c>
      <c r="G3124" s="1" t="s">
        <v>8218</v>
      </c>
      <c r="H3124" s="1" t="s">
        <v>8224</v>
      </c>
      <c r="I3124" s="1" t="s">
        <v>8246</v>
      </c>
      <c r="J3124" s="1">
        <v>1406760101</v>
      </c>
      <c r="K3124" s="1">
        <v>1404168101</v>
      </c>
      <c r="L3124" s="1" t="b">
        <v>0</v>
      </c>
      <c r="M3124" s="1">
        <v>72</v>
      </c>
      <c r="N3124" s="1" t="b">
        <v>1</v>
      </c>
      <c r="O3124" s="1" t="s">
        <v>8270</v>
      </c>
      <c r="P3124" s="28">
        <f>F3124/D3124</f>
        <v>1.0854949999999999</v>
      </c>
      <c r="Q3124" s="29">
        <f>IF(M3124&gt;0,F3124/M3124,0)</f>
        <v>30.152638888888887</v>
      </c>
      <c r="R3124" s="9" t="str">
        <f>LEFT(O3124,SEARCH("/",O3124,1)-1)</f>
        <v>theater</v>
      </c>
      <c r="S3124" s="26" t="str">
        <f>RIGHT(O3124,LEN(O3124)-SEARCH("/",O3124,1))</f>
        <v>plays</v>
      </c>
      <c r="T3124" s="27">
        <f>(((K3124/60)/60)/24)+DATE(1970,1,1)</f>
        <v>41820.945613425924</v>
      </c>
      <c r="U3124" s="5" t="str">
        <f>TEXT(T3124,"mmm")</f>
        <v>Jun</v>
      </c>
      <c r="V3124" s="5" t="str">
        <f>TEXT(T3124,"yyyy")</f>
        <v>2014</v>
      </c>
      <c r="W3124" s="5" t="str">
        <f>TEXT(Y3124,"mmm")</f>
        <v>Jul</v>
      </c>
      <c r="X3124" s="1" t="str">
        <f>TEXT(Y3124,"yyyy")</f>
        <v>2014</v>
      </c>
      <c r="Y3124" s="27">
        <f>(((J3124/60)/60)/24)+DATE(1970,1,1)</f>
        <v>41850.945613425924</v>
      </c>
    </row>
    <row r="3125" spans="1:25" ht="48" x14ac:dyDescent="0.2">
      <c r="A3125" s="1">
        <v>3431</v>
      </c>
      <c r="B3125" s="7" t="s">
        <v>3430</v>
      </c>
      <c r="C3125" s="7" t="s">
        <v>7541</v>
      </c>
      <c r="D3125" s="1">
        <v>2000</v>
      </c>
      <c r="E3125" s="37" t="str">
        <f>VLOOKUP(D3125,'Vlookup Table Bonus Point'!$C$3:$D$26,2,TRUE)</f>
        <v>1000 to 4999</v>
      </c>
      <c r="F3125" s="1">
        <v>2000</v>
      </c>
      <c r="G3125" s="1" t="s">
        <v>8218</v>
      </c>
      <c r="H3125" s="1" t="s">
        <v>8223</v>
      </c>
      <c r="I3125" s="1" t="s">
        <v>8245</v>
      </c>
      <c r="J3125" s="1">
        <v>1408383153</v>
      </c>
      <c r="K3125" s="1">
        <v>1405791153</v>
      </c>
      <c r="L3125" s="1" t="b">
        <v>0</v>
      </c>
      <c r="M3125" s="1">
        <v>21</v>
      </c>
      <c r="N3125" s="1" t="b">
        <v>1</v>
      </c>
      <c r="O3125" s="1" t="s">
        <v>8270</v>
      </c>
      <c r="P3125" s="28">
        <f>F3125/D3125</f>
        <v>1</v>
      </c>
      <c r="Q3125" s="29">
        <f>IF(M3125&gt;0,F3125/M3125,0)</f>
        <v>95.238095238095241</v>
      </c>
      <c r="R3125" s="9" t="str">
        <f>LEFT(O3125,SEARCH("/",O3125,1)-1)</f>
        <v>theater</v>
      </c>
      <c r="S3125" s="26" t="str">
        <f>RIGHT(O3125,LEN(O3125)-SEARCH("/",O3125,1))</f>
        <v>plays</v>
      </c>
      <c r="T3125" s="27">
        <f>(((K3125/60)/60)/24)+DATE(1970,1,1)</f>
        <v>41839.730937500004</v>
      </c>
      <c r="U3125" s="5" t="str">
        <f>TEXT(T3125,"mmm")</f>
        <v>Jul</v>
      </c>
      <c r="V3125" s="5" t="str">
        <f>TEXT(T3125,"yyyy")</f>
        <v>2014</v>
      </c>
      <c r="W3125" s="5" t="str">
        <f>TEXT(Y3125,"mmm")</f>
        <v>Aug</v>
      </c>
      <c r="X3125" s="1" t="str">
        <f>TEXT(Y3125,"yyyy")</f>
        <v>2014</v>
      </c>
      <c r="Y3125" s="27">
        <f>(((J3125/60)/60)/24)+DATE(1970,1,1)</f>
        <v>41869.730937500004</v>
      </c>
    </row>
    <row r="3126" spans="1:25" ht="48" x14ac:dyDescent="0.2">
      <c r="A3126" s="1">
        <v>3432</v>
      </c>
      <c r="B3126" s="7" t="s">
        <v>3431</v>
      </c>
      <c r="C3126" s="7" t="s">
        <v>7542</v>
      </c>
      <c r="D3126" s="1">
        <v>2000</v>
      </c>
      <c r="E3126" s="37" t="str">
        <f>VLOOKUP(D3126,'Vlookup Table Bonus Point'!$C$3:$D$26,2,TRUE)</f>
        <v>1000 to 4999</v>
      </c>
      <c r="F3126" s="1">
        <v>2193</v>
      </c>
      <c r="G3126" s="1" t="s">
        <v>8218</v>
      </c>
      <c r="H3126" s="1" t="s">
        <v>8223</v>
      </c>
      <c r="I3126" s="1" t="s">
        <v>8245</v>
      </c>
      <c r="J3126" s="1">
        <v>1454709600</v>
      </c>
      <c r="K3126" s="1">
        <v>1452520614</v>
      </c>
      <c r="L3126" s="1" t="b">
        <v>0</v>
      </c>
      <c r="M3126" s="1">
        <v>42</v>
      </c>
      <c r="N3126" s="1" t="b">
        <v>1</v>
      </c>
      <c r="O3126" s="1" t="s">
        <v>8270</v>
      </c>
      <c r="P3126" s="28">
        <f>F3126/D3126</f>
        <v>1.0965</v>
      </c>
      <c r="Q3126" s="29">
        <f>IF(M3126&gt;0,F3126/M3126,0)</f>
        <v>52.214285714285715</v>
      </c>
      <c r="R3126" s="9" t="str">
        <f>LEFT(O3126,SEARCH("/",O3126,1)-1)</f>
        <v>theater</v>
      </c>
      <c r="S3126" s="26" t="str">
        <f>RIGHT(O3126,LEN(O3126)-SEARCH("/",O3126,1))</f>
        <v>plays</v>
      </c>
      <c r="T3126" s="27">
        <f>(((K3126/60)/60)/24)+DATE(1970,1,1)</f>
        <v>42380.581180555557</v>
      </c>
      <c r="U3126" s="5" t="str">
        <f>TEXT(T3126,"mmm")</f>
        <v>Jan</v>
      </c>
      <c r="V3126" s="5" t="str">
        <f>TEXT(T3126,"yyyy")</f>
        <v>2016</v>
      </c>
      <c r="W3126" s="5" t="str">
        <f>TEXT(Y3126,"mmm")</f>
        <v>Feb</v>
      </c>
      <c r="X3126" s="1" t="str">
        <f>TEXT(Y3126,"yyyy")</f>
        <v>2016</v>
      </c>
      <c r="Y3126" s="27">
        <f>(((J3126/60)/60)/24)+DATE(1970,1,1)</f>
        <v>42405.916666666672</v>
      </c>
    </row>
    <row r="3127" spans="1:25" ht="48" x14ac:dyDescent="0.2">
      <c r="A3127" s="1">
        <v>3445</v>
      </c>
      <c r="B3127" s="7" t="s">
        <v>3444</v>
      </c>
      <c r="C3127" s="7" t="s">
        <v>7555</v>
      </c>
      <c r="D3127" s="1">
        <v>2000</v>
      </c>
      <c r="E3127" s="37" t="str">
        <f>VLOOKUP(D3127,'Vlookup Table Bonus Point'!$C$3:$D$26,2,TRUE)</f>
        <v>1000 to 4999</v>
      </c>
      <c r="F3127" s="1">
        <v>2000</v>
      </c>
      <c r="G3127" s="1" t="s">
        <v>8218</v>
      </c>
      <c r="H3127" s="1" t="s">
        <v>8224</v>
      </c>
      <c r="I3127" s="1" t="s">
        <v>8246</v>
      </c>
      <c r="J3127" s="1">
        <v>1445604236</v>
      </c>
      <c r="K3127" s="1">
        <v>1443185036</v>
      </c>
      <c r="L3127" s="1" t="b">
        <v>0</v>
      </c>
      <c r="M3127" s="1">
        <v>31</v>
      </c>
      <c r="N3127" s="1" t="b">
        <v>1</v>
      </c>
      <c r="O3127" s="1" t="s">
        <v>8270</v>
      </c>
      <c r="P3127" s="28">
        <f>F3127/D3127</f>
        <v>1</v>
      </c>
      <c r="Q3127" s="29">
        <f>IF(M3127&gt;0,F3127/M3127,0)</f>
        <v>64.516129032258064</v>
      </c>
      <c r="R3127" s="9" t="str">
        <f>LEFT(O3127,SEARCH("/",O3127,1)-1)</f>
        <v>theater</v>
      </c>
      <c r="S3127" s="26" t="str">
        <f>RIGHT(O3127,LEN(O3127)-SEARCH("/",O3127,1))</f>
        <v>plays</v>
      </c>
      <c r="T3127" s="27">
        <f>(((K3127/60)/60)/24)+DATE(1970,1,1)</f>
        <v>42272.530509259261</v>
      </c>
      <c r="U3127" s="5" t="str">
        <f>TEXT(T3127,"mmm")</f>
        <v>Sep</v>
      </c>
      <c r="V3127" s="5" t="str">
        <f>TEXT(T3127,"yyyy")</f>
        <v>2015</v>
      </c>
      <c r="W3127" s="5" t="str">
        <f>TEXT(Y3127,"mmm")</f>
        <v>Oct</v>
      </c>
      <c r="X3127" s="1" t="str">
        <f>TEXT(Y3127,"yyyy")</f>
        <v>2015</v>
      </c>
      <c r="Y3127" s="27">
        <f>(((J3127/60)/60)/24)+DATE(1970,1,1)</f>
        <v>42300.530509259261</v>
      </c>
    </row>
    <row r="3128" spans="1:25" ht="32" x14ac:dyDescent="0.2">
      <c r="A3128" s="1">
        <v>3457</v>
      </c>
      <c r="B3128" s="7" t="s">
        <v>3456</v>
      </c>
      <c r="C3128" s="7" t="s">
        <v>7567</v>
      </c>
      <c r="D3128" s="1">
        <v>2000</v>
      </c>
      <c r="E3128" s="37" t="str">
        <f>VLOOKUP(D3128,'Vlookup Table Bonus Point'!$C$3:$D$26,2,TRUE)</f>
        <v>1000 to 4999</v>
      </c>
      <c r="F3128" s="1">
        <v>2804</v>
      </c>
      <c r="G3128" s="1" t="s">
        <v>8218</v>
      </c>
      <c r="H3128" s="1" t="s">
        <v>8223</v>
      </c>
      <c r="I3128" s="1" t="s">
        <v>8245</v>
      </c>
      <c r="J3128" s="1">
        <v>1423720740</v>
      </c>
      <c r="K3128" s="1">
        <v>1421081857</v>
      </c>
      <c r="L3128" s="1" t="b">
        <v>0</v>
      </c>
      <c r="M3128" s="1">
        <v>55</v>
      </c>
      <c r="N3128" s="1" t="b">
        <v>1</v>
      </c>
      <c r="O3128" s="1" t="s">
        <v>8270</v>
      </c>
      <c r="P3128" s="28">
        <f>F3128/D3128</f>
        <v>1.4019999999999999</v>
      </c>
      <c r="Q3128" s="29">
        <f>IF(M3128&gt;0,F3128/M3128,0)</f>
        <v>50.981818181818184</v>
      </c>
      <c r="R3128" s="9" t="str">
        <f>LEFT(O3128,SEARCH("/",O3128,1)-1)</f>
        <v>theater</v>
      </c>
      <c r="S3128" s="26" t="str">
        <f>RIGHT(O3128,LEN(O3128)-SEARCH("/",O3128,1))</f>
        <v>plays</v>
      </c>
      <c r="T3128" s="27">
        <f>(((K3128/60)/60)/24)+DATE(1970,1,1)</f>
        <v>42016.706678240742</v>
      </c>
      <c r="U3128" s="5" t="str">
        <f>TEXT(T3128,"mmm")</f>
        <v>Jan</v>
      </c>
      <c r="V3128" s="5" t="str">
        <f>TEXT(T3128,"yyyy")</f>
        <v>2015</v>
      </c>
      <c r="W3128" s="5" t="str">
        <f>TEXT(Y3128,"mmm")</f>
        <v>Feb</v>
      </c>
      <c r="X3128" s="1" t="str">
        <f>TEXT(Y3128,"yyyy")</f>
        <v>2015</v>
      </c>
      <c r="Y3128" s="27">
        <f>(((J3128/60)/60)/24)+DATE(1970,1,1)</f>
        <v>42047.249305555553</v>
      </c>
    </row>
    <row r="3129" spans="1:25" ht="48" x14ac:dyDescent="0.2">
      <c r="A3129" s="1">
        <v>3465</v>
      </c>
      <c r="B3129" s="7" t="s">
        <v>3464</v>
      </c>
      <c r="C3129" s="7" t="s">
        <v>7575</v>
      </c>
      <c r="D3129" s="1">
        <v>2000</v>
      </c>
      <c r="E3129" s="37" t="str">
        <f>VLOOKUP(D3129,'Vlookup Table Bonus Point'!$C$3:$D$26,2,TRUE)</f>
        <v>1000 to 4999</v>
      </c>
      <c r="F3129" s="1">
        <v>2060</v>
      </c>
      <c r="G3129" s="1" t="s">
        <v>8218</v>
      </c>
      <c r="H3129" s="1" t="s">
        <v>8224</v>
      </c>
      <c r="I3129" s="1" t="s">
        <v>8246</v>
      </c>
      <c r="J3129" s="1">
        <v>1439136000</v>
      </c>
      <c r="K3129" s="1">
        <v>1436972472</v>
      </c>
      <c r="L3129" s="1" t="b">
        <v>0</v>
      </c>
      <c r="M3129" s="1">
        <v>36</v>
      </c>
      <c r="N3129" s="1" t="b">
        <v>1</v>
      </c>
      <c r="O3129" s="1" t="s">
        <v>8270</v>
      </c>
      <c r="P3129" s="28">
        <f>F3129/D3129</f>
        <v>1.03</v>
      </c>
      <c r="Q3129" s="29">
        <f>IF(M3129&gt;0,F3129/M3129,0)</f>
        <v>57.222222222222221</v>
      </c>
      <c r="R3129" s="9" t="str">
        <f>LEFT(O3129,SEARCH("/",O3129,1)-1)</f>
        <v>theater</v>
      </c>
      <c r="S3129" s="26" t="str">
        <f>RIGHT(O3129,LEN(O3129)-SEARCH("/",O3129,1))</f>
        <v>plays</v>
      </c>
      <c r="T3129" s="27">
        <f>(((K3129/60)/60)/24)+DATE(1970,1,1)</f>
        <v>42200.625833333332</v>
      </c>
      <c r="U3129" s="5" t="str">
        <f>TEXT(T3129,"mmm")</f>
        <v>Jul</v>
      </c>
      <c r="V3129" s="5" t="str">
        <f>TEXT(T3129,"yyyy")</f>
        <v>2015</v>
      </c>
      <c r="W3129" s="5" t="str">
        <f>TEXT(Y3129,"mmm")</f>
        <v>Aug</v>
      </c>
      <c r="X3129" s="1" t="str">
        <f>TEXT(Y3129,"yyyy")</f>
        <v>2015</v>
      </c>
      <c r="Y3129" s="27">
        <f>(((J3129/60)/60)/24)+DATE(1970,1,1)</f>
        <v>42225.666666666672</v>
      </c>
    </row>
    <row r="3130" spans="1:25" ht="48" x14ac:dyDescent="0.2">
      <c r="A3130" s="1">
        <v>3472</v>
      </c>
      <c r="B3130" s="7" t="s">
        <v>3471</v>
      </c>
      <c r="C3130" s="7" t="s">
        <v>7582</v>
      </c>
      <c r="D3130" s="1">
        <v>2000</v>
      </c>
      <c r="E3130" s="37" t="str">
        <f>VLOOKUP(D3130,'Vlookup Table Bonus Point'!$C$3:$D$26,2,TRUE)</f>
        <v>1000 to 4999</v>
      </c>
      <c r="F3130" s="1">
        <v>2041</v>
      </c>
      <c r="G3130" s="1" t="s">
        <v>8218</v>
      </c>
      <c r="H3130" s="1" t="s">
        <v>8223</v>
      </c>
      <c r="I3130" s="1" t="s">
        <v>8245</v>
      </c>
      <c r="J3130" s="1">
        <v>1415253540</v>
      </c>
      <c r="K3130" s="1">
        <v>1413432331</v>
      </c>
      <c r="L3130" s="1" t="b">
        <v>0</v>
      </c>
      <c r="M3130" s="1">
        <v>23</v>
      </c>
      <c r="N3130" s="1" t="b">
        <v>1</v>
      </c>
      <c r="O3130" s="1" t="s">
        <v>8270</v>
      </c>
      <c r="P3130" s="28">
        <f>F3130/D3130</f>
        <v>1.0205</v>
      </c>
      <c r="Q3130" s="29">
        <f>IF(M3130&gt;0,F3130/M3130,0)</f>
        <v>88.739130434782609</v>
      </c>
      <c r="R3130" s="9" t="str">
        <f>LEFT(O3130,SEARCH("/",O3130,1)-1)</f>
        <v>theater</v>
      </c>
      <c r="S3130" s="26" t="str">
        <f>RIGHT(O3130,LEN(O3130)-SEARCH("/",O3130,1))</f>
        <v>plays</v>
      </c>
      <c r="T3130" s="27">
        <f>(((K3130/60)/60)/24)+DATE(1970,1,1)</f>
        <v>41928.170497685183</v>
      </c>
      <c r="U3130" s="5" t="str">
        <f>TEXT(T3130,"mmm")</f>
        <v>Oct</v>
      </c>
      <c r="V3130" s="5" t="str">
        <f>TEXT(T3130,"yyyy")</f>
        <v>2014</v>
      </c>
      <c r="W3130" s="5" t="str">
        <f>TEXT(Y3130,"mmm")</f>
        <v>Nov</v>
      </c>
      <c r="X3130" s="1" t="str">
        <f>TEXT(Y3130,"yyyy")</f>
        <v>2014</v>
      </c>
      <c r="Y3130" s="27">
        <f>(((J3130/60)/60)/24)+DATE(1970,1,1)</f>
        <v>41949.249305555553</v>
      </c>
    </row>
    <row r="3131" spans="1:25" ht="48" x14ac:dyDescent="0.2">
      <c r="A3131" s="1">
        <v>3474</v>
      </c>
      <c r="B3131" s="7" t="s">
        <v>3473</v>
      </c>
      <c r="C3131" s="7" t="s">
        <v>7584</v>
      </c>
      <c r="D3131" s="1">
        <v>2000</v>
      </c>
      <c r="E3131" s="37" t="str">
        <f>VLOOKUP(D3131,'Vlookup Table Bonus Point'!$C$3:$D$26,2,TRUE)</f>
        <v>1000 to 4999</v>
      </c>
      <c r="F3131" s="1">
        <v>2020</v>
      </c>
      <c r="G3131" s="1" t="s">
        <v>8218</v>
      </c>
      <c r="H3131" s="1" t="s">
        <v>8224</v>
      </c>
      <c r="I3131" s="1" t="s">
        <v>8246</v>
      </c>
      <c r="J3131" s="1">
        <v>1469016131</v>
      </c>
      <c r="K3131" s="1">
        <v>1466424131</v>
      </c>
      <c r="L3131" s="1" t="b">
        <v>0</v>
      </c>
      <c r="M3131" s="1">
        <v>39</v>
      </c>
      <c r="N3131" s="1" t="b">
        <v>1</v>
      </c>
      <c r="O3131" s="1" t="s">
        <v>8270</v>
      </c>
      <c r="P3131" s="28">
        <f>F3131/D3131</f>
        <v>1.01</v>
      </c>
      <c r="Q3131" s="29">
        <f>IF(M3131&gt;0,F3131/M3131,0)</f>
        <v>51.794871794871796</v>
      </c>
      <c r="R3131" s="9" t="str">
        <f>LEFT(O3131,SEARCH("/",O3131,1)-1)</f>
        <v>theater</v>
      </c>
      <c r="S3131" s="26" t="str">
        <f>RIGHT(O3131,LEN(O3131)-SEARCH("/",O3131,1))</f>
        <v>plays</v>
      </c>
      <c r="T3131" s="27">
        <f>(((K3131/60)/60)/24)+DATE(1970,1,1)</f>
        <v>42541.501516203702</v>
      </c>
      <c r="U3131" s="5" t="str">
        <f>TEXT(T3131,"mmm")</f>
        <v>Jun</v>
      </c>
      <c r="V3131" s="5" t="str">
        <f>TEXT(T3131,"yyyy")</f>
        <v>2016</v>
      </c>
      <c r="W3131" s="5" t="str">
        <f>TEXT(Y3131,"mmm")</f>
        <v>Jul</v>
      </c>
      <c r="X3131" s="1" t="str">
        <f>TEXT(Y3131,"yyyy")</f>
        <v>2016</v>
      </c>
      <c r="Y3131" s="27">
        <f>(((J3131/60)/60)/24)+DATE(1970,1,1)</f>
        <v>42571.501516203702</v>
      </c>
    </row>
    <row r="3132" spans="1:25" ht="48" x14ac:dyDescent="0.2">
      <c r="A3132" s="1">
        <v>3478</v>
      </c>
      <c r="B3132" s="7" t="s">
        <v>3477</v>
      </c>
      <c r="C3132" s="7" t="s">
        <v>7588</v>
      </c>
      <c r="D3132" s="1">
        <v>2000</v>
      </c>
      <c r="E3132" s="37" t="str">
        <f>VLOOKUP(D3132,'Vlookup Table Bonus Point'!$C$3:$D$26,2,TRUE)</f>
        <v>1000 to 4999</v>
      </c>
      <c r="F3132" s="1">
        <v>2257</v>
      </c>
      <c r="G3132" s="1" t="s">
        <v>8218</v>
      </c>
      <c r="H3132" s="1" t="s">
        <v>8223</v>
      </c>
      <c r="I3132" s="1" t="s">
        <v>8245</v>
      </c>
      <c r="J3132" s="1">
        <v>1426539600</v>
      </c>
      <c r="K3132" s="1">
        <v>1424296822</v>
      </c>
      <c r="L3132" s="1" t="b">
        <v>0</v>
      </c>
      <c r="M3132" s="1">
        <v>57</v>
      </c>
      <c r="N3132" s="1" t="b">
        <v>1</v>
      </c>
      <c r="O3132" s="1" t="s">
        <v>8270</v>
      </c>
      <c r="P3132" s="28">
        <f>F3132/D3132</f>
        <v>1.1285000000000001</v>
      </c>
      <c r="Q3132" s="29">
        <f>IF(M3132&gt;0,F3132/M3132,0)</f>
        <v>39.596491228070178</v>
      </c>
      <c r="R3132" s="9" t="str">
        <f>LEFT(O3132,SEARCH("/",O3132,1)-1)</f>
        <v>theater</v>
      </c>
      <c r="S3132" s="26" t="str">
        <f>RIGHT(O3132,LEN(O3132)-SEARCH("/",O3132,1))</f>
        <v>plays</v>
      </c>
      <c r="T3132" s="27">
        <f>(((K3132/60)/60)/24)+DATE(1970,1,1)</f>
        <v>42053.916921296302</v>
      </c>
      <c r="U3132" s="5" t="str">
        <f>TEXT(T3132,"mmm")</f>
        <v>Feb</v>
      </c>
      <c r="V3132" s="5" t="str">
        <f>TEXT(T3132,"yyyy")</f>
        <v>2015</v>
      </c>
      <c r="W3132" s="5" t="str">
        <f>TEXT(Y3132,"mmm")</f>
        <v>Mar</v>
      </c>
      <c r="X3132" s="1" t="str">
        <f>TEXT(Y3132,"yyyy")</f>
        <v>2015</v>
      </c>
      <c r="Y3132" s="27">
        <f>(((J3132/60)/60)/24)+DATE(1970,1,1)</f>
        <v>42079.875</v>
      </c>
    </row>
    <row r="3133" spans="1:25" ht="48" x14ac:dyDescent="0.2">
      <c r="A3133" s="1">
        <v>3487</v>
      </c>
      <c r="B3133" s="7" t="s">
        <v>3486</v>
      </c>
      <c r="C3133" s="7" t="s">
        <v>7597</v>
      </c>
      <c r="D3133" s="1">
        <v>2000</v>
      </c>
      <c r="E3133" s="37" t="str">
        <f>VLOOKUP(D3133,'Vlookup Table Bonus Point'!$C$3:$D$26,2,TRUE)</f>
        <v>1000 to 4999</v>
      </c>
      <c r="F3133" s="1">
        <v>2555</v>
      </c>
      <c r="G3133" s="1" t="s">
        <v>8218</v>
      </c>
      <c r="H3133" s="1" t="s">
        <v>8224</v>
      </c>
      <c r="I3133" s="1" t="s">
        <v>8246</v>
      </c>
      <c r="J3133" s="1">
        <v>1435185252</v>
      </c>
      <c r="K3133" s="1">
        <v>1432593252</v>
      </c>
      <c r="L3133" s="1" t="b">
        <v>0</v>
      </c>
      <c r="M3133" s="1">
        <v>66</v>
      </c>
      <c r="N3133" s="1" t="b">
        <v>1</v>
      </c>
      <c r="O3133" s="1" t="s">
        <v>8270</v>
      </c>
      <c r="P3133" s="28">
        <f>F3133/D3133</f>
        <v>1.2775000000000001</v>
      </c>
      <c r="Q3133" s="29">
        <f>IF(M3133&gt;0,F3133/M3133,0)</f>
        <v>38.712121212121211</v>
      </c>
      <c r="R3133" s="9" t="str">
        <f>LEFT(O3133,SEARCH("/",O3133,1)-1)</f>
        <v>theater</v>
      </c>
      <c r="S3133" s="26" t="str">
        <f>RIGHT(O3133,LEN(O3133)-SEARCH("/",O3133,1))</f>
        <v>plays</v>
      </c>
      <c r="T3133" s="27">
        <f>(((K3133/60)/60)/24)+DATE(1970,1,1)</f>
        <v>42149.940416666665</v>
      </c>
      <c r="U3133" s="5" t="str">
        <f>TEXT(T3133,"mmm")</f>
        <v>May</v>
      </c>
      <c r="V3133" s="5" t="str">
        <f>TEXT(T3133,"yyyy")</f>
        <v>2015</v>
      </c>
      <c r="W3133" s="5" t="str">
        <f>TEXT(Y3133,"mmm")</f>
        <v>Jun</v>
      </c>
      <c r="X3133" s="1" t="str">
        <f>TEXT(Y3133,"yyyy")</f>
        <v>2015</v>
      </c>
      <c r="Y3133" s="27">
        <f>(((J3133/60)/60)/24)+DATE(1970,1,1)</f>
        <v>42179.940416666665</v>
      </c>
    </row>
    <row r="3134" spans="1:25" ht="48" x14ac:dyDescent="0.2">
      <c r="A3134" s="1">
        <v>3499</v>
      </c>
      <c r="B3134" s="7" t="s">
        <v>3498</v>
      </c>
      <c r="C3134" s="7" t="s">
        <v>7609</v>
      </c>
      <c r="D3134" s="1">
        <v>2000</v>
      </c>
      <c r="E3134" s="37" t="str">
        <f>VLOOKUP(D3134,'Vlookup Table Bonus Point'!$C$3:$D$26,2,TRUE)</f>
        <v>1000 to 4999</v>
      </c>
      <c r="F3134" s="1">
        <v>2110</v>
      </c>
      <c r="G3134" s="1" t="s">
        <v>8218</v>
      </c>
      <c r="H3134" s="1" t="s">
        <v>8223</v>
      </c>
      <c r="I3134" s="1" t="s">
        <v>8245</v>
      </c>
      <c r="J3134" s="1">
        <v>1435733940</v>
      </c>
      <c r="K3134" s="1">
        <v>1431046325</v>
      </c>
      <c r="L3134" s="1" t="b">
        <v>0</v>
      </c>
      <c r="M3134" s="1">
        <v>35</v>
      </c>
      <c r="N3134" s="1" t="b">
        <v>1</v>
      </c>
      <c r="O3134" s="1" t="s">
        <v>8270</v>
      </c>
      <c r="P3134" s="28">
        <f>F3134/D3134</f>
        <v>1.0549999999999999</v>
      </c>
      <c r="Q3134" s="29">
        <f>IF(M3134&gt;0,F3134/M3134,0)</f>
        <v>60.285714285714285</v>
      </c>
      <c r="R3134" s="9" t="str">
        <f>LEFT(O3134,SEARCH("/",O3134,1)-1)</f>
        <v>theater</v>
      </c>
      <c r="S3134" s="26" t="str">
        <f>RIGHT(O3134,LEN(O3134)-SEARCH("/",O3134,1))</f>
        <v>plays</v>
      </c>
      <c r="T3134" s="27">
        <f>(((K3134/60)/60)/24)+DATE(1970,1,1)</f>
        <v>42132.036168981482</v>
      </c>
      <c r="U3134" s="5" t="str">
        <f>TEXT(T3134,"mmm")</f>
        <v>May</v>
      </c>
      <c r="V3134" s="5" t="str">
        <f>TEXT(T3134,"yyyy")</f>
        <v>2015</v>
      </c>
      <c r="W3134" s="5" t="str">
        <f>TEXT(Y3134,"mmm")</f>
        <v>Jul</v>
      </c>
      <c r="X3134" s="1" t="str">
        <f>TEXT(Y3134,"yyyy")</f>
        <v>2015</v>
      </c>
      <c r="Y3134" s="27">
        <f>(((J3134/60)/60)/24)+DATE(1970,1,1)</f>
        <v>42186.290972222225</v>
      </c>
    </row>
    <row r="3135" spans="1:25" ht="48" x14ac:dyDescent="0.2">
      <c r="A3135" s="1">
        <v>3519</v>
      </c>
      <c r="B3135" s="7" t="s">
        <v>3518</v>
      </c>
      <c r="C3135" s="7" t="s">
        <v>7629</v>
      </c>
      <c r="D3135" s="1">
        <v>2000</v>
      </c>
      <c r="E3135" s="37" t="str">
        <f>VLOOKUP(D3135,'Vlookup Table Bonus Point'!$C$3:$D$26,2,TRUE)</f>
        <v>1000 to 4999</v>
      </c>
      <c r="F3135" s="1">
        <v>2027</v>
      </c>
      <c r="G3135" s="1" t="s">
        <v>8218</v>
      </c>
      <c r="H3135" s="1" t="s">
        <v>8224</v>
      </c>
      <c r="I3135" s="1" t="s">
        <v>8246</v>
      </c>
      <c r="J3135" s="1">
        <v>1425478950</v>
      </c>
      <c r="K3135" s="1">
        <v>1422886950</v>
      </c>
      <c r="L3135" s="1" t="b">
        <v>0</v>
      </c>
      <c r="M3135" s="1">
        <v>28</v>
      </c>
      <c r="N3135" s="1" t="b">
        <v>1</v>
      </c>
      <c r="O3135" s="1" t="s">
        <v>8270</v>
      </c>
      <c r="P3135" s="28">
        <f>F3135/D3135</f>
        <v>1.0135000000000001</v>
      </c>
      <c r="Q3135" s="29">
        <f>IF(M3135&gt;0,F3135/M3135,0)</f>
        <v>72.392857142857139</v>
      </c>
      <c r="R3135" s="9" t="str">
        <f>LEFT(O3135,SEARCH("/",O3135,1)-1)</f>
        <v>theater</v>
      </c>
      <c r="S3135" s="26" t="str">
        <f>RIGHT(O3135,LEN(O3135)-SEARCH("/",O3135,1))</f>
        <v>plays</v>
      </c>
      <c r="T3135" s="27">
        <f>(((K3135/60)/60)/24)+DATE(1970,1,1)</f>
        <v>42037.598958333328</v>
      </c>
      <c r="U3135" s="5" t="str">
        <f>TEXT(T3135,"mmm")</f>
        <v>Feb</v>
      </c>
      <c r="V3135" s="5" t="str">
        <f>TEXT(T3135,"yyyy")</f>
        <v>2015</v>
      </c>
      <c r="W3135" s="5" t="str">
        <f>TEXT(Y3135,"mmm")</f>
        <v>Mar</v>
      </c>
      <c r="X3135" s="1" t="str">
        <f>TEXT(Y3135,"yyyy")</f>
        <v>2015</v>
      </c>
      <c r="Y3135" s="27">
        <f>(((J3135/60)/60)/24)+DATE(1970,1,1)</f>
        <v>42067.598958333328</v>
      </c>
    </row>
    <row r="3136" spans="1:25" ht="32" x14ac:dyDescent="0.2">
      <c r="A3136" s="1">
        <v>3520</v>
      </c>
      <c r="B3136" s="7" t="s">
        <v>3519</v>
      </c>
      <c r="C3136" s="7" t="s">
        <v>7630</v>
      </c>
      <c r="D3136" s="1">
        <v>2000</v>
      </c>
      <c r="E3136" s="37" t="str">
        <f>VLOOKUP(D3136,'Vlookup Table Bonus Point'!$C$3:$D$26,2,TRUE)</f>
        <v>1000 to 4999</v>
      </c>
      <c r="F3136" s="1">
        <v>2015</v>
      </c>
      <c r="G3136" s="1" t="s">
        <v>8218</v>
      </c>
      <c r="H3136" s="1" t="s">
        <v>8224</v>
      </c>
      <c r="I3136" s="1" t="s">
        <v>8246</v>
      </c>
      <c r="J3136" s="1">
        <v>1441547220</v>
      </c>
      <c r="K3136" s="1">
        <v>1439322412</v>
      </c>
      <c r="L3136" s="1" t="b">
        <v>0</v>
      </c>
      <c r="M3136" s="1">
        <v>21</v>
      </c>
      <c r="N3136" s="1" t="b">
        <v>1</v>
      </c>
      <c r="O3136" s="1" t="s">
        <v>8270</v>
      </c>
      <c r="P3136" s="28">
        <f>F3136/D3136</f>
        <v>1.0075000000000001</v>
      </c>
      <c r="Q3136" s="29">
        <f>IF(M3136&gt;0,F3136/M3136,0)</f>
        <v>95.952380952380949</v>
      </c>
      <c r="R3136" s="9" t="str">
        <f>LEFT(O3136,SEARCH("/",O3136,1)-1)</f>
        <v>theater</v>
      </c>
      <c r="S3136" s="26" t="str">
        <f>RIGHT(O3136,LEN(O3136)-SEARCH("/",O3136,1))</f>
        <v>plays</v>
      </c>
      <c r="T3136" s="27">
        <f>(((K3136/60)/60)/24)+DATE(1970,1,1)</f>
        <v>42227.824212962965</v>
      </c>
      <c r="U3136" s="5" t="str">
        <f>TEXT(T3136,"mmm")</f>
        <v>Aug</v>
      </c>
      <c r="V3136" s="5" t="str">
        <f>TEXT(T3136,"yyyy")</f>
        <v>2015</v>
      </c>
      <c r="W3136" s="5" t="str">
        <f>TEXT(Y3136,"mmm")</f>
        <v>Sep</v>
      </c>
      <c r="X3136" s="1" t="str">
        <f>TEXT(Y3136,"yyyy")</f>
        <v>2015</v>
      </c>
      <c r="Y3136" s="27">
        <f>(((J3136/60)/60)/24)+DATE(1970,1,1)</f>
        <v>42253.57430555555</v>
      </c>
    </row>
    <row r="3137" spans="1:25" ht="48" x14ac:dyDescent="0.2">
      <c r="A3137" s="1">
        <v>3535</v>
      </c>
      <c r="B3137" s="7" t="s">
        <v>3534</v>
      </c>
      <c r="C3137" s="7" t="s">
        <v>7645</v>
      </c>
      <c r="D3137" s="1">
        <v>2000</v>
      </c>
      <c r="E3137" s="37" t="str">
        <f>VLOOKUP(D3137,'Vlookup Table Bonus Point'!$C$3:$D$26,2,TRUE)</f>
        <v>1000 to 4999</v>
      </c>
      <c r="F3137" s="1">
        <v>2063</v>
      </c>
      <c r="G3137" s="1" t="s">
        <v>8218</v>
      </c>
      <c r="H3137" s="1" t="s">
        <v>8224</v>
      </c>
      <c r="I3137" s="1" t="s">
        <v>8246</v>
      </c>
      <c r="J3137" s="1">
        <v>1443808800</v>
      </c>
      <c r="K3137" s="1">
        <v>1441120910</v>
      </c>
      <c r="L3137" s="1" t="b">
        <v>0</v>
      </c>
      <c r="M3137" s="1">
        <v>46</v>
      </c>
      <c r="N3137" s="1" t="b">
        <v>1</v>
      </c>
      <c r="O3137" s="1" t="s">
        <v>8270</v>
      </c>
      <c r="P3137" s="28">
        <f>F3137/D3137</f>
        <v>1.0315000000000001</v>
      </c>
      <c r="Q3137" s="29">
        <f>IF(M3137&gt;0,F3137/M3137,0)</f>
        <v>44.847826086956523</v>
      </c>
      <c r="R3137" s="9" t="str">
        <f>LEFT(O3137,SEARCH("/",O3137,1)-1)</f>
        <v>theater</v>
      </c>
      <c r="S3137" s="26" t="str">
        <f>RIGHT(O3137,LEN(O3137)-SEARCH("/",O3137,1))</f>
        <v>plays</v>
      </c>
      <c r="T3137" s="27">
        <f>(((K3137/60)/60)/24)+DATE(1970,1,1)</f>
        <v>42248.640162037031</v>
      </c>
      <c r="U3137" s="5" t="str">
        <f>TEXT(T3137,"mmm")</f>
        <v>Sep</v>
      </c>
      <c r="V3137" s="5" t="str">
        <f>TEXT(T3137,"yyyy")</f>
        <v>2015</v>
      </c>
      <c r="W3137" s="5" t="str">
        <f>TEXT(Y3137,"mmm")</f>
        <v>Oct</v>
      </c>
      <c r="X3137" s="1" t="str">
        <f>TEXT(Y3137,"yyyy")</f>
        <v>2015</v>
      </c>
      <c r="Y3137" s="27">
        <f>(((J3137/60)/60)/24)+DATE(1970,1,1)</f>
        <v>42279.75</v>
      </c>
    </row>
    <row r="3138" spans="1:25" ht="48" x14ac:dyDescent="0.2">
      <c r="A3138" s="1">
        <v>3538</v>
      </c>
      <c r="B3138" s="7" t="s">
        <v>3537</v>
      </c>
      <c r="C3138" s="7" t="s">
        <v>7648</v>
      </c>
      <c r="D3138" s="1">
        <v>2000</v>
      </c>
      <c r="E3138" s="37" t="str">
        <f>VLOOKUP(D3138,'Vlookup Table Bonus Point'!$C$3:$D$26,2,TRUE)</f>
        <v>1000 to 4999</v>
      </c>
      <c r="F3138" s="1">
        <v>2569</v>
      </c>
      <c r="G3138" s="1" t="s">
        <v>8218</v>
      </c>
      <c r="H3138" s="1" t="s">
        <v>8224</v>
      </c>
      <c r="I3138" s="1" t="s">
        <v>8246</v>
      </c>
      <c r="J3138" s="1">
        <v>1471428340</v>
      </c>
      <c r="K3138" s="1">
        <v>1469009140</v>
      </c>
      <c r="L3138" s="1" t="b">
        <v>0</v>
      </c>
      <c r="M3138" s="1">
        <v>83</v>
      </c>
      <c r="N3138" s="1" t="b">
        <v>1</v>
      </c>
      <c r="O3138" s="1" t="s">
        <v>8270</v>
      </c>
      <c r="P3138" s="28">
        <f>F3138/D3138</f>
        <v>1.2845</v>
      </c>
      <c r="Q3138" s="29">
        <f>IF(M3138&gt;0,F3138/M3138,0)</f>
        <v>30.951807228915662</v>
      </c>
      <c r="R3138" s="9" t="str">
        <f>LEFT(O3138,SEARCH("/",O3138,1)-1)</f>
        <v>theater</v>
      </c>
      <c r="S3138" s="26" t="str">
        <f>RIGHT(O3138,LEN(O3138)-SEARCH("/",O3138,1))</f>
        <v>plays</v>
      </c>
      <c r="T3138" s="27">
        <f>(((K3138/60)/60)/24)+DATE(1970,1,1)</f>
        <v>42571.420601851853</v>
      </c>
      <c r="U3138" s="5" t="str">
        <f>TEXT(T3138,"mmm")</f>
        <v>Jul</v>
      </c>
      <c r="V3138" s="5" t="str">
        <f>TEXT(T3138,"yyyy")</f>
        <v>2016</v>
      </c>
      <c r="W3138" s="5" t="str">
        <f>TEXT(Y3138,"mmm")</f>
        <v>Aug</v>
      </c>
      <c r="X3138" s="1" t="str">
        <f>TEXT(Y3138,"yyyy")</f>
        <v>2016</v>
      </c>
      <c r="Y3138" s="27">
        <f>(((J3138/60)/60)/24)+DATE(1970,1,1)</f>
        <v>42599.420601851853</v>
      </c>
    </row>
    <row r="3139" spans="1:25" ht="48" x14ac:dyDescent="0.2">
      <c r="A3139" s="1">
        <v>3566</v>
      </c>
      <c r="B3139" s="7" t="s">
        <v>3565</v>
      </c>
      <c r="C3139" s="7" t="s">
        <v>7676</v>
      </c>
      <c r="D3139" s="1">
        <v>2000</v>
      </c>
      <c r="E3139" s="37" t="str">
        <f>VLOOKUP(D3139,'Vlookup Table Bonus Point'!$C$3:$D$26,2,TRUE)</f>
        <v>1000 to 4999</v>
      </c>
      <c r="F3139" s="1">
        <v>2095</v>
      </c>
      <c r="G3139" s="1" t="s">
        <v>8218</v>
      </c>
      <c r="H3139" s="1" t="s">
        <v>8224</v>
      </c>
      <c r="I3139" s="1" t="s">
        <v>8246</v>
      </c>
      <c r="J3139" s="1">
        <v>1422015083</v>
      </c>
      <c r="K3139" s="1">
        <v>1419423083</v>
      </c>
      <c r="L3139" s="1" t="b">
        <v>0</v>
      </c>
      <c r="M3139" s="1">
        <v>38</v>
      </c>
      <c r="N3139" s="1" t="b">
        <v>1</v>
      </c>
      <c r="O3139" s="1" t="s">
        <v>8270</v>
      </c>
      <c r="P3139" s="28">
        <f>F3139/D3139</f>
        <v>1.0475000000000001</v>
      </c>
      <c r="Q3139" s="29">
        <f>IF(M3139&gt;0,F3139/M3139,0)</f>
        <v>55.131578947368418</v>
      </c>
      <c r="R3139" s="9" t="str">
        <f>LEFT(O3139,SEARCH("/",O3139,1)-1)</f>
        <v>theater</v>
      </c>
      <c r="S3139" s="26" t="str">
        <f>RIGHT(O3139,LEN(O3139)-SEARCH("/",O3139,1))</f>
        <v>plays</v>
      </c>
      <c r="T3139" s="27">
        <f>(((K3139/60)/60)/24)+DATE(1970,1,1)</f>
        <v>41997.507905092592</v>
      </c>
      <c r="U3139" s="5" t="str">
        <f>TEXT(T3139,"mmm")</f>
        <v>Dec</v>
      </c>
      <c r="V3139" s="5" t="str">
        <f>TEXT(T3139,"yyyy")</f>
        <v>2014</v>
      </c>
      <c r="W3139" s="5" t="str">
        <f>TEXT(Y3139,"mmm")</f>
        <v>Jan</v>
      </c>
      <c r="X3139" s="1" t="str">
        <f>TEXT(Y3139,"yyyy")</f>
        <v>2015</v>
      </c>
      <c r="Y3139" s="27">
        <f>(((J3139/60)/60)/24)+DATE(1970,1,1)</f>
        <v>42027.507905092592</v>
      </c>
    </row>
    <row r="3140" spans="1:25" ht="48" x14ac:dyDescent="0.2">
      <c r="A3140" s="1">
        <v>3570</v>
      </c>
      <c r="B3140" s="7" t="s">
        <v>3569</v>
      </c>
      <c r="C3140" s="7" t="s">
        <v>7680</v>
      </c>
      <c r="D3140" s="1">
        <v>2000</v>
      </c>
      <c r="E3140" s="37" t="str">
        <f>VLOOKUP(D3140,'Vlookup Table Bonus Point'!$C$3:$D$26,2,TRUE)</f>
        <v>1000 to 4999</v>
      </c>
      <c r="F3140" s="1">
        <v>2287</v>
      </c>
      <c r="G3140" s="1" t="s">
        <v>8218</v>
      </c>
      <c r="H3140" s="1" t="s">
        <v>8223</v>
      </c>
      <c r="I3140" s="1" t="s">
        <v>8245</v>
      </c>
      <c r="J3140" s="1">
        <v>1420009200</v>
      </c>
      <c r="K3140" s="1">
        <v>1417593483</v>
      </c>
      <c r="L3140" s="1" t="b">
        <v>0</v>
      </c>
      <c r="M3140" s="1">
        <v>26</v>
      </c>
      <c r="N3140" s="1" t="b">
        <v>1</v>
      </c>
      <c r="O3140" s="1" t="s">
        <v>8270</v>
      </c>
      <c r="P3140" s="28">
        <f>F3140/D3140</f>
        <v>1.1435</v>
      </c>
      <c r="Q3140" s="29">
        <f>IF(M3140&gt;0,F3140/M3140,0)</f>
        <v>87.961538461538467</v>
      </c>
      <c r="R3140" s="9" t="str">
        <f>LEFT(O3140,SEARCH("/",O3140,1)-1)</f>
        <v>theater</v>
      </c>
      <c r="S3140" s="26" t="str">
        <f>RIGHT(O3140,LEN(O3140)-SEARCH("/",O3140,1))</f>
        <v>plays</v>
      </c>
      <c r="T3140" s="27">
        <f>(((K3140/60)/60)/24)+DATE(1970,1,1)</f>
        <v>41976.331979166673</v>
      </c>
      <c r="U3140" s="5" t="str">
        <f>TEXT(T3140,"mmm")</f>
        <v>Dec</v>
      </c>
      <c r="V3140" s="5" t="str">
        <f>TEXT(T3140,"yyyy")</f>
        <v>2014</v>
      </c>
      <c r="W3140" s="5" t="str">
        <f>TEXT(Y3140,"mmm")</f>
        <v>Dec</v>
      </c>
      <c r="X3140" s="1" t="str">
        <f>TEXT(Y3140,"yyyy")</f>
        <v>2014</v>
      </c>
      <c r="Y3140" s="27">
        <f>(((J3140/60)/60)/24)+DATE(1970,1,1)</f>
        <v>42004.291666666672</v>
      </c>
    </row>
    <row r="3141" spans="1:25" ht="48" x14ac:dyDescent="0.2">
      <c r="A3141" s="1">
        <v>3592</v>
      </c>
      <c r="B3141" s="7" t="s">
        <v>3591</v>
      </c>
      <c r="C3141" s="7" t="s">
        <v>7702</v>
      </c>
      <c r="D3141" s="1">
        <v>2000</v>
      </c>
      <c r="E3141" s="37" t="str">
        <f>VLOOKUP(D3141,'Vlookup Table Bonus Point'!$C$3:$D$26,2,TRUE)</f>
        <v>1000 to 4999</v>
      </c>
      <c r="F3141" s="1">
        <v>2545</v>
      </c>
      <c r="G3141" s="1" t="s">
        <v>8218</v>
      </c>
      <c r="H3141" s="1" t="s">
        <v>8223</v>
      </c>
      <c r="I3141" s="1" t="s">
        <v>8245</v>
      </c>
      <c r="J3141" s="1">
        <v>1423630740</v>
      </c>
      <c r="K3141" s="1">
        <v>1418673307</v>
      </c>
      <c r="L3141" s="1" t="b">
        <v>0</v>
      </c>
      <c r="M3141" s="1">
        <v>35</v>
      </c>
      <c r="N3141" s="1" t="b">
        <v>1</v>
      </c>
      <c r="O3141" s="1" t="s">
        <v>8270</v>
      </c>
      <c r="P3141" s="28">
        <f>F3141/D3141</f>
        <v>1.2725</v>
      </c>
      <c r="Q3141" s="29">
        <f>IF(M3141&gt;0,F3141/M3141,0)</f>
        <v>72.714285714285708</v>
      </c>
      <c r="R3141" s="9" t="str">
        <f>LEFT(O3141,SEARCH("/",O3141,1)-1)</f>
        <v>theater</v>
      </c>
      <c r="S3141" s="26" t="str">
        <f>RIGHT(O3141,LEN(O3141)-SEARCH("/",O3141,1))</f>
        <v>plays</v>
      </c>
      <c r="T3141" s="27">
        <f>(((K3141/60)/60)/24)+DATE(1970,1,1)</f>
        <v>41988.829942129625</v>
      </c>
      <c r="U3141" s="5" t="str">
        <f>TEXT(T3141,"mmm")</f>
        <v>Dec</v>
      </c>
      <c r="V3141" s="5" t="str">
        <f>TEXT(T3141,"yyyy")</f>
        <v>2014</v>
      </c>
      <c r="W3141" s="5" t="str">
        <f>TEXT(Y3141,"mmm")</f>
        <v>Feb</v>
      </c>
      <c r="X3141" s="1" t="str">
        <f>TEXT(Y3141,"yyyy")</f>
        <v>2015</v>
      </c>
      <c r="Y3141" s="27">
        <f>(((J3141/60)/60)/24)+DATE(1970,1,1)</f>
        <v>42046.207638888889</v>
      </c>
    </row>
    <row r="3142" spans="1:25" ht="48" x14ac:dyDescent="0.2">
      <c r="A3142" s="1">
        <v>3601</v>
      </c>
      <c r="B3142" s="7" t="s">
        <v>3600</v>
      </c>
      <c r="C3142" s="7" t="s">
        <v>7711</v>
      </c>
      <c r="D3142" s="1">
        <v>2000</v>
      </c>
      <c r="E3142" s="37" t="str">
        <f>VLOOKUP(D3142,'Vlookup Table Bonus Point'!$C$3:$D$26,2,TRUE)</f>
        <v>1000 to 4999</v>
      </c>
      <c r="F3142" s="1">
        <v>2087</v>
      </c>
      <c r="G3142" s="1" t="s">
        <v>8218</v>
      </c>
      <c r="H3142" s="1" t="s">
        <v>8224</v>
      </c>
      <c r="I3142" s="1" t="s">
        <v>8246</v>
      </c>
      <c r="J3142" s="1">
        <v>1421452682</v>
      </c>
      <c r="K3142" s="1">
        <v>1418860682</v>
      </c>
      <c r="L3142" s="1" t="b">
        <v>0</v>
      </c>
      <c r="M3142" s="1">
        <v>53</v>
      </c>
      <c r="N3142" s="1" t="b">
        <v>1</v>
      </c>
      <c r="O3142" s="1" t="s">
        <v>8270</v>
      </c>
      <c r="P3142" s="28">
        <f>F3142/D3142</f>
        <v>1.0435000000000001</v>
      </c>
      <c r="Q3142" s="29">
        <f>IF(M3142&gt;0,F3142/M3142,0)</f>
        <v>39.377358490566039</v>
      </c>
      <c r="R3142" s="9" t="str">
        <f>LEFT(O3142,SEARCH("/",O3142,1)-1)</f>
        <v>theater</v>
      </c>
      <c r="S3142" s="26" t="str">
        <f>RIGHT(O3142,LEN(O3142)-SEARCH("/",O3142,1))</f>
        <v>plays</v>
      </c>
      <c r="T3142" s="27">
        <f>(((K3142/60)/60)/24)+DATE(1970,1,1)</f>
        <v>41990.99863425926</v>
      </c>
      <c r="U3142" s="5" t="str">
        <f>TEXT(T3142,"mmm")</f>
        <v>Dec</v>
      </c>
      <c r="V3142" s="5" t="str">
        <f>TEXT(T3142,"yyyy")</f>
        <v>2014</v>
      </c>
      <c r="W3142" s="5" t="str">
        <f>TEXT(Y3142,"mmm")</f>
        <v>Jan</v>
      </c>
      <c r="X3142" s="1" t="str">
        <f>TEXT(Y3142,"yyyy")</f>
        <v>2015</v>
      </c>
      <c r="Y3142" s="27">
        <f>(((J3142/60)/60)/24)+DATE(1970,1,1)</f>
        <v>42020.99863425926</v>
      </c>
    </row>
    <row r="3143" spans="1:25" ht="48" x14ac:dyDescent="0.2">
      <c r="A3143" s="1">
        <v>3618</v>
      </c>
      <c r="B3143" s="7" t="s">
        <v>3616</v>
      </c>
      <c r="C3143" s="7" t="s">
        <v>7728</v>
      </c>
      <c r="D3143" s="1">
        <v>2000</v>
      </c>
      <c r="E3143" s="37" t="str">
        <f>VLOOKUP(D3143,'Vlookup Table Bonus Point'!$C$3:$D$26,2,TRUE)</f>
        <v>1000 to 4999</v>
      </c>
      <c r="F3143" s="1">
        <v>2020</v>
      </c>
      <c r="G3143" s="1" t="s">
        <v>8218</v>
      </c>
      <c r="H3143" s="1" t="s">
        <v>8224</v>
      </c>
      <c r="I3143" s="1" t="s">
        <v>8246</v>
      </c>
      <c r="J3143" s="1">
        <v>1433343850</v>
      </c>
      <c r="K3143" s="1">
        <v>1430751850</v>
      </c>
      <c r="L3143" s="1" t="b">
        <v>0</v>
      </c>
      <c r="M3143" s="1">
        <v>56</v>
      </c>
      <c r="N3143" s="1" t="b">
        <v>1</v>
      </c>
      <c r="O3143" s="1" t="s">
        <v>8270</v>
      </c>
      <c r="P3143" s="28">
        <f>F3143/D3143</f>
        <v>1.01</v>
      </c>
      <c r="Q3143" s="29">
        <f>IF(M3143&gt;0,F3143/M3143,0)</f>
        <v>36.071428571428569</v>
      </c>
      <c r="R3143" s="9" t="str">
        <f>LEFT(O3143,SEARCH("/",O3143,1)-1)</f>
        <v>theater</v>
      </c>
      <c r="S3143" s="26" t="str">
        <f>RIGHT(O3143,LEN(O3143)-SEARCH("/",O3143,1))</f>
        <v>plays</v>
      </c>
      <c r="T3143" s="27">
        <f>(((K3143/60)/60)/24)+DATE(1970,1,1)</f>
        <v>42128.627893518518</v>
      </c>
      <c r="U3143" s="5" t="str">
        <f>TEXT(T3143,"mmm")</f>
        <v>May</v>
      </c>
      <c r="V3143" s="5" t="str">
        <f>TEXT(T3143,"yyyy")</f>
        <v>2015</v>
      </c>
      <c r="W3143" s="5" t="str">
        <f>TEXT(Y3143,"mmm")</f>
        <v>Jun</v>
      </c>
      <c r="X3143" s="1" t="str">
        <f>TEXT(Y3143,"yyyy")</f>
        <v>2015</v>
      </c>
      <c r="Y3143" s="27">
        <f>(((J3143/60)/60)/24)+DATE(1970,1,1)</f>
        <v>42158.627893518518</v>
      </c>
    </row>
    <row r="3144" spans="1:25" ht="48" x14ac:dyDescent="0.2">
      <c r="A3144" s="1">
        <v>3627</v>
      </c>
      <c r="B3144" s="7" t="s">
        <v>3625</v>
      </c>
      <c r="C3144" s="7" t="s">
        <v>7737</v>
      </c>
      <c r="D3144" s="1">
        <v>2000</v>
      </c>
      <c r="E3144" s="37" t="str">
        <f>VLOOKUP(D3144,'Vlookup Table Bonus Point'!$C$3:$D$26,2,TRUE)</f>
        <v>1000 to 4999</v>
      </c>
      <c r="F3144" s="1">
        <v>2000</v>
      </c>
      <c r="G3144" s="1" t="s">
        <v>8218</v>
      </c>
      <c r="H3144" s="1" t="s">
        <v>8223</v>
      </c>
      <c r="I3144" s="1" t="s">
        <v>8245</v>
      </c>
      <c r="J3144" s="1">
        <v>1463803140</v>
      </c>
      <c r="K3144" s="1">
        <v>1459446487</v>
      </c>
      <c r="L3144" s="1" t="b">
        <v>0</v>
      </c>
      <c r="M3144" s="1">
        <v>29</v>
      </c>
      <c r="N3144" s="1" t="b">
        <v>1</v>
      </c>
      <c r="O3144" s="1" t="s">
        <v>8270</v>
      </c>
      <c r="P3144" s="28">
        <f>F3144/D3144</f>
        <v>1</v>
      </c>
      <c r="Q3144" s="29">
        <f>IF(M3144&gt;0,F3144/M3144,0)</f>
        <v>68.965517241379317</v>
      </c>
      <c r="R3144" s="9" t="str">
        <f>LEFT(O3144,SEARCH("/",O3144,1)-1)</f>
        <v>theater</v>
      </c>
      <c r="S3144" s="26" t="str">
        <f>RIGHT(O3144,LEN(O3144)-SEARCH("/",O3144,1))</f>
        <v>plays</v>
      </c>
      <c r="T3144" s="27">
        <f>(((K3144/60)/60)/24)+DATE(1970,1,1)</f>
        <v>42460.741747685184</v>
      </c>
      <c r="U3144" s="5" t="str">
        <f>TEXT(T3144,"mmm")</f>
        <v>Mar</v>
      </c>
      <c r="V3144" s="5" t="str">
        <f>TEXT(T3144,"yyyy")</f>
        <v>2016</v>
      </c>
      <c r="W3144" s="5" t="str">
        <f>TEXT(Y3144,"mmm")</f>
        <v>May</v>
      </c>
      <c r="X3144" s="1" t="str">
        <f>TEXT(Y3144,"yyyy")</f>
        <v>2016</v>
      </c>
      <c r="Y3144" s="27">
        <f>(((J3144/60)/60)/24)+DATE(1970,1,1)</f>
        <v>42511.165972222225</v>
      </c>
    </row>
    <row r="3145" spans="1:25" ht="48" x14ac:dyDescent="0.2">
      <c r="A3145" s="1">
        <v>3653</v>
      </c>
      <c r="B3145" s="7" t="s">
        <v>3650</v>
      </c>
      <c r="C3145" s="7" t="s">
        <v>7763</v>
      </c>
      <c r="D3145" s="1">
        <v>2000</v>
      </c>
      <c r="E3145" s="37" t="str">
        <f>VLOOKUP(D3145,'Vlookup Table Bonus Point'!$C$3:$D$26,2,TRUE)</f>
        <v>1000 to 4999</v>
      </c>
      <c r="F3145" s="1">
        <v>2010</v>
      </c>
      <c r="G3145" s="1" t="s">
        <v>8218</v>
      </c>
      <c r="H3145" s="1" t="s">
        <v>8224</v>
      </c>
      <c r="I3145" s="1" t="s">
        <v>8246</v>
      </c>
      <c r="J3145" s="1">
        <v>1438764207</v>
      </c>
      <c r="K3145" s="1">
        <v>1436172207</v>
      </c>
      <c r="L3145" s="1" t="b">
        <v>0</v>
      </c>
      <c r="M3145" s="1">
        <v>33</v>
      </c>
      <c r="N3145" s="1" t="b">
        <v>1</v>
      </c>
      <c r="O3145" s="1" t="s">
        <v>8270</v>
      </c>
      <c r="P3145" s="28">
        <f>F3145/D3145</f>
        <v>1.0049999999999999</v>
      </c>
      <c r="Q3145" s="29">
        <f>IF(M3145&gt;0,F3145/M3145,0)</f>
        <v>60.909090909090907</v>
      </c>
      <c r="R3145" s="9" t="str">
        <f>LEFT(O3145,SEARCH("/",O3145,1)-1)</f>
        <v>theater</v>
      </c>
      <c r="S3145" s="26" t="str">
        <f>RIGHT(O3145,LEN(O3145)-SEARCH("/",O3145,1))</f>
        <v>plays</v>
      </c>
      <c r="T3145" s="27">
        <f>(((K3145/60)/60)/24)+DATE(1970,1,1)</f>
        <v>42191.363506944443</v>
      </c>
      <c r="U3145" s="5" t="str">
        <f>TEXT(T3145,"mmm")</f>
        <v>Jul</v>
      </c>
      <c r="V3145" s="5" t="str">
        <f>TEXT(T3145,"yyyy")</f>
        <v>2015</v>
      </c>
      <c r="W3145" s="5" t="str">
        <f>TEXT(Y3145,"mmm")</f>
        <v>Aug</v>
      </c>
      <c r="X3145" s="1" t="str">
        <f>TEXT(Y3145,"yyyy")</f>
        <v>2015</v>
      </c>
      <c r="Y3145" s="27">
        <f>(((J3145/60)/60)/24)+DATE(1970,1,1)</f>
        <v>42221.363506944443</v>
      </c>
    </row>
    <row r="3146" spans="1:25" ht="48" x14ac:dyDescent="0.2">
      <c r="A3146" s="1">
        <v>3657</v>
      </c>
      <c r="B3146" s="7" t="s">
        <v>3654</v>
      </c>
      <c r="C3146" s="7" t="s">
        <v>7767</v>
      </c>
      <c r="D3146" s="1">
        <v>2000</v>
      </c>
      <c r="E3146" s="37" t="str">
        <f>VLOOKUP(D3146,'Vlookup Table Bonus Point'!$C$3:$D$26,2,TRUE)</f>
        <v>1000 to 4999</v>
      </c>
      <c r="F3146" s="1">
        <v>2215</v>
      </c>
      <c r="G3146" s="1" t="s">
        <v>8218</v>
      </c>
      <c r="H3146" s="1" t="s">
        <v>8231</v>
      </c>
      <c r="I3146" s="1" t="s">
        <v>8252</v>
      </c>
      <c r="J3146" s="1">
        <v>1464817320</v>
      </c>
      <c r="K3146" s="1">
        <v>1462806419</v>
      </c>
      <c r="L3146" s="1" t="b">
        <v>0</v>
      </c>
      <c r="M3146" s="1">
        <v>20</v>
      </c>
      <c r="N3146" s="1" t="b">
        <v>1</v>
      </c>
      <c r="O3146" s="1" t="s">
        <v>8270</v>
      </c>
      <c r="P3146" s="28">
        <f>F3146/D3146</f>
        <v>1.1074999999999999</v>
      </c>
      <c r="Q3146" s="29">
        <f>IF(M3146&gt;0,F3146/M3146,0)</f>
        <v>110.75</v>
      </c>
      <c r="R3146" s="9" t="str">
        <f>LEFT(O3146,SEARCH("/",O3146,1)-1)</f>
        <v>theater</v>
      </c>
      <c r="S3146" s="26" t="str">
        <f>RIGHT(O3146,LEN(O3146)-SEARCH("/",O3146,1))</f>
        <v>plays</v>
      </c>
      <c r="T3146" s="27">
        <f>(((K3146/60)/60)/24)+DATE(1970,1,1)</f>
        <v>42499.629849537043</v>
      </c>
      <c r="U3146" s="5" t="str">
        <f>TEXT(T3146,"mmm")</f>
        <v>May</v>
      </c>
      <c r="V3146" s="5" t="str">
        <f>TEXT(T3146,"yyyy")</f>
        <v>2016</v>
      </c>
      <c r="W3146" s="5" t="str">
        <f>TEXT(Y3146,"mmm")</f>
        <v>Jun</v>
      </c>
      <c r="X3146" s="1" t="str">
        <f>TEXT(Y3146,"yyyy")</f>
        <v>2016</v>
      </c>
      <c r="Y3146" s="27">
        <f>(((J3146/60)/60)/24)+DATE(1970,1,1)</f>
        <v>42522.904166666667</v>
      </c>
    </row>
    <row r="3147" spans="1:25" ht="32" x14ac:dyDescent="0.2">
      <c r="A3147" s="1">
        <v>3678</v>
      </c>
      <c r="B3147" s="7" t="s">
        <v>3675</v>
      </c>
      <c r="C3147" s="7" t="s">
        <v>7788</v>
      </c>
      <c r="D3147" s="1">
        <v>2000</v>
      </c>
      <c r="E3147" s="37" t="str">
        <f>VLOOKUP(D3147,'Vlookup Table Bonus Point'!$C$3:$D$26,2,TRUE)</f>
        <v>1000 to 4999</v>
      </c>
      <c r="F3147" s="1">
        <v>2050</v>
      </c>
      <c r="G3147" s="1" t="s">
        <v>8218</v>
      </c>
      <c r="H3147" s="1" t="s">
        <v>8224</v>
      </c>
      <c r="I3147" s="1" t="s">
        <v>8246</v>
      </c>
      <c r="J3147" s="1">
        <v>1433076298</v>
      </c>
      <c r="K3147" s="1">
        <v>1430052298</v>
      </c>
      <c r="L3147" s="1" t="b">
        <v>0</v>
      </c>
      <c r="M3147" s="1">
        <v>31</v>
      </c>
      <c r="N3147" s="1" t="b">
        <v>1</v>
      </c>
      <c r="O3147" s="1" t="s">
        <v>8270</v>
      </c>
      <c r="P3147" s="28">
        <f>F3147/D3147</f>
        <v>1.0249999999999999</v>
      </c>
      <c r="Q3147" s="29">
        <f>IF(M3147&gt;0,F3147/M3147,0)</f>
        <v>66.129032258064512</v>
      </c>
      <c r="R3147" s="9" t="str">
        <f>LEFT(O3147,SEARCH("/",O3147,1)-1)</f>
        <v>theater</v>
      </c>
      <c r="S3147" s="26" t="str">
        <f>RIGHT(O3147,LEN(O3147)-SEARCH("/",O3147,1))</f>
        <v>plays</v>
      </c>
      <c r="T3147" s="27">
        <f>(((K3147/60)/60)/24)+DATE(1970,1,1)</f>
        <v>42120.531226851846</v>
      </c>
      <c r="U3147" s="5" t="str">
        <f>TEXT(T3147,"mmm")</f>
        <v>Apr</v>
      </c>
      <c r="V3147" s="5" t="str">
        <f>TEXT(T3147,"yyyy")</f>
        <v>2015</v>
      </c>
      <c r="W3147" s="5" t="str">
        <f>TEXT(Y3147,"mmm")</f>
        <v>May</v>
      </c>
      <c r="X3147" s="1" t="str">
        <f>TEXT(Y3147,"yyyy")</f>
        <v>2015</v>
      </c>
      <c r="Y3147" s="27">
        <f>(((J3147/60)/60)/24)+DATE(1970,1,1)</f>
        <v>42155.531226851846</v>
      </c>
    </row>
    <row r="3148" spans="1:25" ht="48" x14ac:dyDescent="0.2">
      <c r="A3148" s="1">
        <v>3679</v>
      </c>
      <c r="B3148" s="7" t="s">
        <v>3676</v>
      </c>
      <c r="C3148" s="7" t="s">
        <v>7789</v>
      </c>
      <c r="D3148" s="1">
        <v>2000</v>
      </c>
      <c r="E3148" s="37" t="str">
        <f>VLOOKUP(D3148,'Vlookup Table Bonus Point'!$C$3:$D$26,2,TRUE)</f>
        <v>1000 to 4999</v>
      </c>
      <c r="F3148" s="1">
        <v>2202</v>
      </c>
      <c r="G3148" s="1" t="s">
        <v>8218</v>
      </c>
      <c r="H3148" s="1" t="s">
        <v>8223</v>
      </c>
      <c r="I3148" s="1" t="s">
        <v>8245</v>
      </c>
      <c r="J3148" s="1">
        <v>1404190740</v>
      </c>
      <c r="K3148" s="1">
        <v>1401214581</v>
      </c>
      <c r="L3148" s="1" t="b">
        <v>0</v>
      </c>
      <c r="M3148" s="1">
        <v>30</v>
      </c>
      <c r="N3148" s="1" t="b">
        <v>1</v>
      </c>
      <c r="O3148" s="1" t="s">
        <v>8270</v>
      </c>
      <c r="P3148" s="28">
        <f>F3148/D3148</f>
        <v>1.101</v>
      </c>
      <c r="Q3148" s="29">
        <f>IF(M3148&gt;0,F3148/M3148,0)</f>
        <v>73.400000000000006</v>
      </c>
      <c r="R3148" s="9" t="str">
        <f>LEFT(O3148,SEARCH("/",O3148,1)-1)</f>
        <v>theater</v>
      </c>
      <c r="S3148" s="26" t="str">
        <f>RIGHT(O3148,LEN(O3148)-SEARCH("/",O3148,1))</f>
        <v>plays</v>
      </c>
      <c r="T3148" s="27">
        <f>(((K3148/60)/60)/24)+DATE(1970,1,1)</f>
        <v>41786.761354166665</v>
      </c>
      <c r="U3148" s="5" t="str">
        <f>TEXT(T3148,"mmm")</f>
        <v>May</v>
      </c>
      <c r="V3148" s="5" t="str">
        <f>TEXT(T3148,"yyyy")</f>
        <v>2014</v>
      </c>
      <c r="W3148" s="5" t="str">
        <f>TEXT(Y3148,"mmm")</f>
        <v>Jul</v>
      </c>
      <c r="X3148" s="1" t="str">
        <f>TEXT(Y3148,"yyyy")</f>
        <v>2014</v>
      </c>
      <c r="Y3148" s="27">
        <f>(((J3148/60)/60)/24)+DATE(1970,1,1)</f>
        <v>41821.207638888889</v>
      </c>
    </row>
    <row r="3149" spans="1:25" ht="48" x14ac:dyDescent="0.2">
      <c r="A3149" s="1">
        <v>3696</v>
      </c>
      <c r="B3149" s="7" t="s">
        <v>3693</v>
      </c>
      <c r="C3149" s="7" t="s">
        <v>7806</v>
      </c>
      <c r="D3149" s="1">
        <v>2000</v>
      </c>
      <c r="E3149" s="37" t="str">
        <f>VLOOKUP(D3149,'Vlookup Table Bonus Point'!$C$3:$D$26,2,TRUE)</f>
        <v>1000 to 4999</v>
      </c>
      <c r="F3149" s="1">
        <v>3100</v>
      </c>
      <c r="G3149" s="1" t="s">
        <v>8218</v>
      </c>
      <c r="H3149" s="1" t="s">
        <v>8224</v>
      </c>
      <c r="I3149" s="1" t="s">
        <v>8246</v>
      </c>
      <c r="J3149" s="1">
        <v>1423838916</v>
      </c>
      <c r="K3149" s="1">
        <v>1418654916</v>
      </c>
      <c r="L3149" s="1" t="b">
        <v>0</v>
      </c>
      <c r="M3149" s="1">
        <v>78</v>
      </c>
      <c r="N3149" s="1" t="b">
        <v>1</v>
      </c>
      <c r="O3149" s="1" t="s">
        <v>8270</v>
      </c>
      <c r="P3149" s="28">
        <f>F3149/D3149</f>
        <v>1.55</v>
      </c>
      <c r="Q3149" s="29">
        <f>IF(M3149&gt;0,F3149/M3149,0)</f>
        <v>39.743589743589745</v>
      </c>
      <c r="R3149" s="9" t="str">
        <f>LEFT(O3149,SEARCH("/",O3149,1)-1)</f>
        <v>theater</v>
      </c>
      <c r="S3149" s="26" t="str">
        <f>RIGHT(O3149,LEN(O3149)-SEARCH("/",O3149,1))</f>
        <v>plays</v>
      </c>
      <c r="T3149" s="27">
        <f>(((K3149/60)/60)/24)+DATE(1970,1,1)</f>
        <v>41988.617083333331</v>
      </c>
      <c r="U3149" s="5" t="str">
        <f>TEXT(T3149,"mmm")</f>
        <v>Dec</v>
      </c>
      <c r="V3149" s="5" t="str">
        <f>TEXT(T3149,"yyyy")</f>
        <v>2014</v>
      </c>
      <c r="W3149" s="5" t="str">
        <f>TEXT(Y3149,"mmm")</f>
        <v>Feb</v>
      </c>
      <c r="X3149" s="1" t="str">
        <f>TEXT(Y3149,"yyyy")</f>
        <v>2015</v>
      </c>
      <c r="Y3149" s="27">
        <f>(((J3149/60)/60)/24)+DATE(1970,1,1)</f>
        <v>42048.617083333331</v>
      </c>
    </row>
    <row r="3150" spans="1:25" ht="48" x14ac:dyDescent="0.2">
      <c r="A3150" s="1">
        <v>3697</v>
      </c>
      <c r="B3150" s="7" t="s">
        <v>3694</v>
      </c>
      <c r="C3150" s="7" t="s">
        <v>7807</v>
      </c>
      <c r="D3150" s="1">
        <v>2000</v>
      </c>
      <c r="E3150" s="37" t="str">
        <f>VLOOKUP(D3150,'Vlookup Table Bonus Point'!$C$3:$D$26,2,TRUE)</f>
        <v>1000 to 4999</v>
      </c>
      <c r="F3150" s="1">
        <v>2160</v>
      </c>
      <c r="G3150" s="1" t="s">
        <v>8218</v>
      </c>
      <c r="H3150" s="1" t="s">
        <v>8224</v>
      </c>
      <c r="I3150" s="1" t="s">
        <v>8246</v>
      </c>
      <c r="J3150" s="1">
        <v>1462878648</v>
      </c>
      <c r="K3150" s="1">
        <v>1461064248</v>
      </c>
      <c r="L3150" s="1" t="b">
        <v>0</v>
      </c>
      <c r="M3150" s="1">
        <v>30</v>
      </c>
      <c r="N3150" s="1" t="b">
        <v>1</v>
      </c>
      <c r="O3150" s="1" t="s">
        <v>8270</v>
      </c>
      <c r="P3150" s="28">
        <f>F3150/D3150</f>
        <v>1.08</v>
      </c>
      <c r="Q3150" s="29">
        <f>IF(M3150&gt;0,F3150/M3150,0)</f>
        <v>72</v>
      </c>
      <c r="R3150" s="9" t="str">
        <f>LEFT(O3150,SEARCH("/",O3150,1)-1)</f>
        <v>theater</v>
      </c>
      <c r="S3150" s="26" t="str">
        <f>RIGHT(O3150,LEN(O3150)-SEARCH("/",O3150,1))</f>
        <v>plays</v>
      </c>
      <c r="T3150" s="27">
        <f>(((K3150/60)/60)/24)+DATE(1970,1,1)</f>
        <v>42479.465833333335</v>
      </c>
      <c r="U3150" s="5" t="str">
        <f>TEXT(T3150,"mmm")</f>
        <v>Apr</v>
      </c>
      <c r="V3150" s="5" t="str">
        <f>TEXT(T3150,"yyyy")</f>
        <v>2016</v>
      </c>
      <c r="W3150" s="5" t="str">
        <f>TEXT(Y3150,"mmm")</f>
        <v>May</v>
      </c>
      <c r="X3150" s="1" t="str">
        <f>TEXT(Y3150,"yyyy")</f>
        <v>2016</v>
      </c>
      <c r="Y3150" s="27">
        <f>(((J3150/60)/60)/24)+DATE(1970,1,1)</f>
        <v>42500.465833333335</v>
      </c>
    </row>
    <row r="3151" spans="1:25" ht="48" x14ac:dyDescent="0.2">
      <c r="A3151" s="1">
        <v>3713</v>
      </c>
      <c r="B3151" s="7" t="s">
        <v>3710</v>
      </c>
      <c r="C3151" s="7" t="s">
        <v>7823</v>
      </c>
      <c r="D3151" s="1">
        <v>2000</v>
      </c>
      <c r="E3151" s="37" t="str">
        <f>VLOOKUP(D3151,'Vlookup Table Bonus Point'!$C$3:$D$26,2,TRUE)</f>
        <v>1000 to 4999</v>
      </c>
      <c r="F3151" s="1">
        <v>2030</v>
      </c>
      <c r="G3151" s="1" t="s">
        <v>8218</v>
      </c>
      <c r="H3151" s="1" t="s">
        <v>8223</v>
      </c>
      <c r="I3151" s="1" t="s">
        <v>8245</v>
      </c>
      <c r="J3151" s="1">
        <v>1465062166</v>
      </c>
      <c r="K3151" s="1">
        <v>1463334166</v>
      </c>
      <c r="L3151" s="1" t="b">
        <v>0</v>
      </c>
      <c r="M3151" s="1">
        <v>19</v>
      </c>
      <c r="N3151" s="1" t="b">
        <v>1</v>
      </c>
      <c r="O3151" s="1" t="s">
        <v>8270</v>
      </c>
      <c r="P3151" s="28">
        <f>F3151/D3151</f>
        <v>1.0149999999999999</v>
      </c>
      <c r="Q3151" s="29">
        <f>IF(M3151&gt;0,F3151/M3151,0)</f>
        <v>106.84210526315789</v>
      </c>
      <c r="R3151" s="9" t="str">
        <f>LEFT(O3151,SEARCH("/",O3151,1)-1)</f>
        <v>theater</v>
      </c>
      <c r="S3151" s="26" t="str">
        <f>RIGHT(O3151,LEN(O3151)-SEARCH("/",O3151,1))</f>
        <v>plays</v>
      </c>
      <c r="T3151" s="27">
        <f>(((K3151/60)/60)/24)+DATE(1970,1,1)</f>
        <v>42505.738032407404</v>
      </c>
      <c r="U3151" s="5" t="str">
        <f>TEXT(T3151,"mmm")</f>
        <v>May</v>
      </c>
      <c r="V3151" s="5" t="str">
        <f>TEXT(T3151,"yyyy")</f>
        <v>2016</v>
      </c>
      <c r="W3151" s="5" t="str">
        <f>TEXT(Y3151,"mmm")</f>
        <v>Jun</v>
      </c>
      <c r="X3151" s="1" t="str">
        <f>TEXT(Y3151,"yyyy")</f>
        <v>2016</v>
      </c>
      <c r="Y3151" s="27">
        <f>(((J3151/60)/60)/24)+DATE(1970,1,1)</f>
        <v>42525.738032407404</v>
      </c>
    </row>
    <row r="3152" spans="1:25" ht="48" x14ac:dyDescent="0.2">
      <c r="A3152" s="1">
        <v>3727</v>
      </c>
      <c r="B3152" s="7" t="s">
        <v>3724</v>
      </c>
      <c r="C3152" s="7" t="s">
        <v>7837</v>
      </c>
      <c r="D3152" s="1">
        <v>2000</v>
      </c>
      <c r="E3152" s="37" t="str">
        <f>VLOOKUP(D3152,'Vlookup Table Bonus Point'!$C$3:$D$26,2,TRUE)</f>
        <v>1000 to 4999</v>
      </c>
      <c r="F3152" s="1">
        <v>2015</v>
      </c>
      <c r="G3152" s="1" t="s">
        <v>8218</v>
      </c>
      <c r="H3152" s="1" t="s">
        <v>8223</v>
      </c>
      <c r="I3152" s="1" t="s">
        <v>8245</v>
      </c>
      <c r="J3152" s="1">
        <v>1476939300</v>
      </c>
      <c r="K3152" s="1">
        <v>1474273294</v>
      </c>
      <c r="L3152" s="1" t="b">
        <v>0</v>
      </c>
      <c r="M3152" s="1">
        <v>33</v>
      </c>
      <c r="N3152" s="1" t="b">
        <v>1</v>
      </c>
      <c r="O3152" s="1" t="s">
        <v>8270</v>
      </c>
      <c r="P3152" s="28">
        <f>F3152/D3152</f>
        <v>1.0075000000000001</v>
      </c>
      <c r="Q3152" s="29">
        <f>IF(M3152&gt;0,F3152/M3152,0)</f>
        <v>61.060606060606062</v>
      </c>
      <c r="R3152" s="9" t="str">
        <f>LEFT(O3152,SEARCH("/",O3152,1)-1)</f>
        <v>theater</v>
      </c>
      <c r="S3152" s="26" t="str">
        <f>RIGHT(O3152,LEN(O3152)-SEARCH("/",O3152,1))</f>
        <v>plays</v>
      </c>
      <c r="T3152" s="27">
        <f>(((K3152/60)/60)/24)+DATE(1970,1,1)</f>
        <v>42632.348310185189</v>
      </c>
      <c r="U3152" s="5" t="str">
        <f>TEXT(T3152,"mmm")</f>
        <v>Sep</v>
      </c>
      <c r="V3152" s="5" t="str">
        <f>TEXT(T3152,"yyyy")</f>
        <v>2016</v>
      </c>
      <c r="W3152" s="5" t="str">
        <f>TEXT(Y3152,"mmm")</f>
        <v>Oct</v>
      </c>
      <c r="X3152" s="1" t="str">
        <f>TEXT(Y3152,"yyyy")</f>
        <v>2016</v>
      </c>
      <c r="Y3152" s="27">
        <f>(((J3152/60)/60)/24)+DATE(1970,1,1)</f>
        <v>42663.204861111109</v>
      </c>
    </row>
    <row r="3153" spans="1:25" ht="48" x14ac:dyDescent="0.2">
      <c r="A3153" s="1">
        <v>3740</v>
      </c>
      <c r="B3153" s="7" t="s">
        <v>3737</v>
      </c>
      <c r="C3153" s="7" t="s">
        <v>7850</v>
      </c>
      <c r="D3153" s="1">
        <v>2000</v>
      </c>
      <c r="E3153" s="37" t="str">
        <f>VLOOKUP(D3153,'Vlookup Table Bonus Point'!$C$3:$D$26,2,TRUE)</f>
        <v>1000 to 4999</v>
      </c>
      <c r="F3153" s="1">
        <v>358</v>
      </c>
      <c r="G3153" s="1" t="s">
        <v>8220</v>
      </c>
      <c r="H3153" s="1" t="s">
        <v>8223</v>
      </c>
      <c r="I3153" s="1" t="s">
        <v>8245</v>
      </c>
      <c r="J3153" s="1">
        <v>1407808438</v>
      </c>
      <c r="K3153" s="1">
        <v>1405217355</v>
      </c>
      <c r="L3153" s="1" t="b">
        <v>0</v>
      </c>
      <c r="M3153" s="1">
        <v>14</v>
      </c>
      <c r="N3153" s="1" t="b">
        <v>0</v>
      </c>
      <c r="O3153" s="1" t="s">
        <v>8270</v>
      </c>
      <c r="P3153" s="28">
        <f>F3153/D3153</f>
        <v>0.17899999999999999</v>
      </c>
      <c r="Q3153" s="29">
        <f>IF(M3153&gt;0,F3153/M3153,0)</f>
        <v>25.571428571428573</v>
      </c>
      <c r="R3153" s="9" t="str">
        <f>LEFT(O3153,SEARCH("/",O3153,1)-1)</f>
        <v>theater</v>
      </c>
      <c r="S3153" s="26" t="str">
        <f>RIGHT(O3153,LEN(O3153)-SEARCH("/",O3153,1))</f>
        <v>plays</v>
      </c>
      <c r="T3153" s="27">
        <f>(((K3153/60)/60)/24)+DATE(1970,1,1)</f>
        <v>41833.089756944442</v>
      </c>
      <c r="U3153" s="5" t="str">
        <f>TEXT(T3153,"mmm")</f>
        <v>Jul</v>
      </c>
      <c r="V3153" s="5" t="str">
        <f>TEXT(T3153,"yyyy")</f>
        <v>2014</v>
      </c>
      <c r="W3153" s="5" t="str">
        <f>TEXT(Y3153,"mmm")</f>
        <v>Aug</v>
      </c>
      <c r="X3153" s="1" t="str">
        <f>TEXT(Y3153,"yyyy")</f>
        <v>2014</v>
      </c>
      <c r="Y3153" s="27">
        <f>(((J3153/60)/60)/24)+DATE(1970,1,1)</f>
        <v>41863.079143518517</v>
      </c>
    </row>
    <row r="3154" spans="1:25" ht="48" x14ac:dyDescent="0.2">
      <c r="A3154" s="1">
        <v>3767</v>
      </c>
      <c r="B3154" s="7" t="s">
        <v>3764</v>
      </c>
      <c r="C3154" s="7" t="s">
        <v>7877</v>
      </c>
      <c r="D3154" s="1">
        <v>2000</v>
      </c>
      <c r="E3154" s="37" t="str">
        <f>VLOOKUP(D3154,'Vlookup Table Bonus Point'!$C$3:$D$26,2,TRUE)</f>
        <v>1000 to 4999</v>
      </c>
      <c r="F3154" s="1">
        <v>2335</v>
      </c>
      <c r="G3154" s="1" t="s">
        <v>8218</v>
      </c>
      <c r="H3154" s="1" t="s">
        <v>8223</v>
      </c>
      <c r="I3154" s="1" t="s">
        <v>8245</v>
      </c>
      <c r="J3154" s="1">
        <v>1425185940</v>
      </c>
      <c r="K3154" s="1">
        <v>1423960097</v>
      </c>
      <c r="L3154" s="1" t="b">
        <v>0</v>
      </c>
      <c r="M3154" s="1">
        <v>56</v>
      </c>
      <c r="N3154" s="1" t="b">
        <v>1</v>
      </c>
      <c r="O3154" s="1" t="s">
        <v>8304</v>
      </c>
      <c r="P3154" s="28">
        <f>F3154/D3154</f>
        <v>1.1675</v>
      </c>
      <c r="Q3154" s="29">
        <f>IF(M3154&gt;0,F3154/M3154,0)</f>
        <v>41.696428571428569</v>
      </c>
      <c r="R3154" s="9" t="str">
        <f>LEFT(O3154,SEARCH("/",O3154,1)-1)</f>
        <v>theater</v>
      </c>
      <c r="S3154" s="26" t="str">
        <f>RIGHT(O3154,LEN(O3154)-SEARCH("/",O3154,1))</f>
        <v>musical</v>
      </c>
      <c r="T3154" s="27">
        <f>(((K3154/60)/60)/24)+DATE(1970,1,1)</f>
        <v>42050.019641203704</v>
      </c>
      <c r="U3154" s="5" t="str">
        <f>TEXT(T3154,"mmm")</f>
        <v>Feb</v>
      </c>
      <c r="V3154" s="5" t="str">
        <f>TEXT(T3154,"yyyy")</f>
        <v>2015</v>
      </c>
      <c r="W3154" s="5" t="str">
        <f>TEXT(Y3154,"mmm")</f>
        <v>Mar</v>
      </c>
      <c r="X3154" s="1" t="str">
        <f>TEXT(Y3154,"yyyy")</f>
        <v>2015</v>
      </c>
      <c r="Y3154" s="27">
        <f>(((J3154/60)/60)/24)+DATE(1970,1,1)</f>
        <v>42064.207638888889</v>
      </c>
    </row>
    <row r="3155" spans="1:25" ht="48" x14ac:dyDescent="0.2">
      <c r="A3155" s="1">
        <v>3770</v>
      </c>
      <c r="B3155" s="7" t="s">
        <v>3767</v>
      </c>
      <c r="C3155" s="7" t="s">
        <v>7880</v>
      </c>
      <c r="D3155" s="1">
        <v>2000</v>
      </c>
      <c r="E3155" s="37" t="str">
        <f>VLOOKUP(D3155,'Vlookup Table Bonus Point'!$C$3:$D$26,2,TRUE)</f>
        <v>1000 to 4999</v>
      </c>
      <c r="F3155" s="1">
        <v>2000</v>
      </c>
      <c r="G3155" s="1" t="s">
        <v>8218</v>
      </c>
      <c r="H3155" s="1" t="s">
        <v>8224</v>
      </c>
      <c r="I3155" s="1" t="s">
        <v>8246</v>
      </c>
      <c r="J3155" s="1">
        <v>1434234010</v>
      </c>
      <c r="K3155" s="1">
        <v>1431642010</v>
      </c>
      <c r="L3155" s="1" t="b">
        <v>0</v>
      </c>
      <c r="M3155" s="1">
        <v>20</v>
      </c>
      <c r="N3155" s="1" t="b">
        <v>1</v>
      </c>
      <c r="O3155" s="1" t="s">
        <v>8304</v>
      </c>
      <c r="P3155" s="28">
        <f>F3155/D3155</f>
        <v>1</v>
      </c>
      <c r="Q3155" s="29">
        <f>IF(M3155&gt;0,F3155/M3155,0)</f>
        <v>100</v>
      </c>
      <c r="R3155" s="9" t="str">
        <f>LEFT(O3155,SEARCH("/",O3155,1)-1)</f>
        <v>theater</v>
      </c>
      <c r="S3155" s="26" t="str">
        <f>RIGHT(O3155,LEN(O3155)-SEARCH("/",O3155,1))</f>
        <v>musical</v>
      </c>
      <c r="T3155" s="27">
        <f>(((K3155/60)/60)/24)+DATE(1970,1,1)</f>
        <v>42138.930671296301</v>
      </c>
      <c r="U3155" s="5" t="str">
        <f>TEXT(T3155,"mmm")</f>
        <v>May</v>
      </c>
      <c r="V3155" s="5" t="str">
        <f>TEXT(T3155,"yyyy")</f>
        <v>2015</v>
      </c>
      <c r="W3155" s="5" t="str">
        <f>TEXT(Y3155,"mmm")</f>
        <v>Jun</v>
      </c>
      <c r="X3155" s="1" t="str">
        <f>TEXT(Y3155,"yyyy")</f>
        <v>2015</v>
      </c>
      <c r="Y3155" s="27">
        <f>(((J3155/60)/60)/24)+DATE(1970,1,1)</f>
        <v>42168.930671296301</v>
      </c>
    </row>
    <row r="3156" spans="1:25" ht="48" x14ac:dyDescent="0.2">
      <c r="A3156" s="1">
        <v>3775</v>
      </c>
      <c r="B3156" s="7" t="s">
        <v>3772</v>
      </c>
      <c r="C3156" s="7" t="s">
        <v>7885</v>
      </c>
      <c r="D3156" s="1">
        <v>2000</v>
      </c>
      <c r="E3156" s="37" t="str">
        <f>VLOOKUP(D3156,'Vlookup Table Bonus Point'!$C$3:$D$26,2,TRUE)</f>
        <v>1000 to 4999</v>
      </c>
      <c r="F3156" s="1">
        <v>2005</v>
      </c>
      <c r="G3156" s="1" t="s">
        <v>8218</v>
      </c>
      <c r="H3156" s="1" t="s">
        <v>8223</v>
      </c>
      <c r="I3156" s="1" t="s">
        <v>8245</v>
      </c>
      <c r="J3156" s="1">
        <v>1428552000</v>
      </c>
      <c r="K3156" s="1">
        <v>1426199843</v>
      </c>
      <c r="L3156" s="1" t="b">
        <v>0</v>
      </c>
      <c r="M3156" s="1">
        <v>14</v>
      </c>
      <c r="N3156" s="1" t="b">
        <v>1</v>
      </c>
      <c r="O3156" s="1" t="s">
        <v>8304</v>
      </c>
      <c r="P3156" s="28">
        <f>F3156/D3156</f>
        <v>1.0024999999999999</v>
      </c>
      <c r="Q3156" s="29">
        <f>IF(M3156&gt;0,F3156/M3156,0)</f>
        <v>143.21428571428572</v>
      </c>
      <c r="R3156" s="9" t="str">
        <f>LEFT(O3156,SEARCH("/",O3156,1)-1)</f>
        <v>theater</v>
      </c>
      <c r="S3156" s="26" t="str">
        <f>RIGHT(O3156,LEN(O3156)-SEARCH("/",O3156,1))</f>
        <v>musical</v>
      </c>
      <c r="T3156" s="27">
        <f>(((K3156/60)/60)/24)+DATE(1970,1,1)</f>
        <v>42075.942627314813</v>
      </c>
      <c r="U3156" s="5" t="str">
        <f>TEXT(T3156,"mmm")</f>
        <v>Mar</v>
      </c>
      <c r="V3156" s="5" t="str">
        <f>TEXT(T3156,"yyyy")</f>
        <v>2015</v>
      </c>
      <c r="W3156" s="5" t="str">
        <f>TEXT(Y3156,"mmm")</f>
        <v>Apr</v>
      </c>
      <c r="X3156" s="1" t="str">
        <f>TEXT(Y3156,"yyyy")</f>
        <v>2015</v>
      </c>
      <c r="Y3156" s="27">
        <f>(((J3156/60)/60)/24)+DATE(1970,1,1)</f>
        <v>42103.166666666672</v>
      </c>
    </row>
    <row r="3157" spans="1:25" ht="48" x14ac:dyDescent="0.2">
      <c r="A3157" s="1">
        <v>3777</v>
      </c>
      <c r="B3157" s="7" t="s">
        <v>3774</v>
      </c>
      <c r="C3157" s="7" t="s">
        <v>7887</v>
      </c>
      <c r="D3157" s="1">
        <v>2000</v>
      </c>
      <c r="E3157" s="37" t="str">
        <f>VLOOKUP(D3157,'Vlookup Table Bonus Point'!$C$3:$D$26,2,TRUE)</f>
        <v>1000 to 4999</v>
      </c>
      <c r="F3157" s="1">
        <v>2864</v>
      </c>
      <c r="G3157" s="1" t="s">
        <v>8218</v>
      </c>
      <c r="H3157" s="1" t="s">
        <v>8223</v>
      </c>
      <c r="I3157" s="1" t="s">
        <v>8245</v>
      </c>
      <c r="J3157" s="1">
        <v>1411790400</v>
      </c>
      <c r="K3157" s="1">
        <v>1409884821</v>
      </c>
      <c r="L3157" s="1" t="b">
        <v>0</v>
      </c>
      <c r="M3157" s="1">
        <v>59</v>
      </c>
      <c r="N3157" s="1" t="b">
        <v>1</v>
      </c>
      <c r="O3157" s="1" t="s">
        <v>8304</v>
      </c>
      <c r="P3157" s="28">
        <f>F3157/D3157</f>
        <v>1.4319999999999999</v>
      </c>
      <c r="Q3157" s="29">
        <f>IF(M3157&gt;0,F3157/M3157,0)</f>
        <v>48.542372881355931</v>
      </c>
      <c r="R3157" s="9" t="str">
        <f>LEFT(O3157,SEARCH("/",O3157,1)-1)</f>
        <v>theater</v>
      </c>
      <c r="S3157" s="26" t="str">
        <f>RIGHT(O3157,LEN(O3157)-SEARCH("/",O3157,1))</f>
        <v>musical</v>
      </c>
      <c r="T3157" s="27">
        <f>(((K3157/60)/60)/24)+DATE(1970,1,1)</f>
        <v>41887.111354166671</v>
      </c>
      <c r="U3157" s="5" t="str">
        <f>TEXT(T3157,"mmm")</f>
        <v>Sep</v>
      </c>
      <c r="V3157" s="5" t="str">
        <f>TEXT(T3157,"yyyy")</f>
        <v>2014</v>
      </c>
      <c r="W3157" s="5" t="str">
        <f>TEXT(Y3157,"mmm")</f>
        <v>Sep</v>
      </c>
      <c r="X3157" s="1" t="str">
        <f>TEXT(Y3157,"yyyy")</f>
        <v>2014</v>
      </c>
      <c r="Y3157" s="27">
        <f>(((J3157/60)/60)/24)+DATE(1970,1,1)</f>
        <v>41909.166666666664</v>
      </c>
    </row>
    <row r="3158" spans="1:25" ht="48" x14ac:dyDescent="0.2">
      <c r="A3158" s="1">
        <v>3782</v>
      </c>
      <c r="B3158" s="7" t="s">
        <v>3779</v>
      </c>
      <c r="C3158" s="7" t="s">
        <v>7892</v>
      </c>
      <c r="D3158" s="1">
        <v>2000</v>
      </c>
      <c r="E3158" s="37" t="str">
        <f>VLOOKUP(D3158,'Vlookup Table Bonus Point'!$C$3:$D$26,2,TRUE)</f>
        <v>1000 to 4999</v>
      </c>
      <c r="F3158" s="1">
        <v>2035</v>
      </c>
      <c r="G3158" s="1" t="s">
        <v>8218</v>
      </c>
      <c r="H3158" s="1" t="s">
        <v>8224</v>
      </c>
      <c r="I3158" s="1" t="s">
        <v>8246</v>
      </c>
      <c r="J3158" s="1">
        <v>1469401200</v>
      </c>
      <c r="K3158" s="1">
        <v>1466887297</v>
      </c>
      <c r="L3158" s="1" t="b">
        <v>0</v>
      </c>
      <c r="M3158" s="1">
        <v>27</v>
      </c>
      <c r="N3158" s="1" t="b">
        <v>1</v>
      </c>
      <c r="O3158" s="1" t="s">
        <v>8304</v>
      </c>
      <c r="P3158" s="28">
        <f>F3158/D3158</f>
        <v>1.0175000000000001</v>
      </c>
      <c r="Q3158" s="29">
        <f>IF(M3158&gt;0,F3158/M3158,0)</f>
        <v>75.370370370370367</v>
      </c>
      <c r="R3158" s="9" t="str">
        <f>LEFT(O3158,SEARCH("/",O3158,1)-1)</f>
        <v>theater</v>
      </c>
      <c r="S3158" s="26" t="str">
        <f>RIGHT(O3158,LEN(O3158)-SEARCH("/",O3158,1))</f>
        <v>musical</v>
      </c>
      <c r="T3158" s="27">
        <f>(((K3158/60)/60)/24)+DATE(1970,1,1)</f>
        <v>42546.862233796302</v>
      </c>
      <c r="U3158" s="5" t="str">
        <f>TEXT(T3158,"mmm")</f>
        <v>Jun</v>
      </c>
      <c r="V3158" s="5" t="str">
        <f>TEXT(T3158,"yyyy")</f>
        <v>2016</v>
      </c>
      <c r="W3158" s="5" t="str">
        <f>TEXT(Y3158,"mmm")</f>
        <v>Jul</v>
      </c>
      <c r="X3158" s="1" t="str">
        <f>TEXT(Y3158,"yyyy")</f>
        <v>2016</v>
      </c>
      <c r="Y3158" s="27">
        <f>(((J3158/60)/60)/24)+DATE(1970,1,1)</f>
        <v>42575.958333333328</v>
      </c>
    </row>
    <row r="3159" spans="1:25" ht="48" x14ac:dyDescent="0.2">
      <c r="A3159" s="1">
        <v>3785</v>
      </c>
      <c r="B3159" s="7" t="s">
        <v>3782</v>
      </c>
      <c r="C3159" s="7" t="s">
        <v>7895</v>
      </c>
      <c r="D3159" s="1">
        <v>2000</v>
      </c>
      <c r="E3159" s="37" t="str">
        <f>VLOOKUP(D3159,'Vlookup Table Bonus Point'!$C$3:$D$26,2,TRUE)</f>
        <v>1000 to 4999</v>
      </c>
      <c r="F3159" s="1">
        <v>3015</v>
      </c>
      <c r="G3159" s="1" t="s">
        <v>8218</v>
      </c>
      <c r="H3159" s="1" t="s">
        <v>8224</v>
      </c>
      <c r="I3159" s="1" t="s">
        <v>8246</v>
      </c>
      <c r="J3159" s="1">
        <v>1470132180</v>
      </c>
      <c r="K3159" s="1">
        <v>1467040769</v>
      </c>
      <c r="L3159" s="1" t="b">
        <v>0</v>
      </c>
      <c r="M3159" s="1">
        <v>30</v>
      </c>
      <c r="N3159" s="1" t="b">
        <v>1</v>
      </c>
      <c r="O3159" s="1" t="s">
        <v>8304</v>
      </c>
      <c r="P3159" s="28">
        <f>F3159/D3159</f>
        <v>1.5075000000000001</v>
      </c>
      <c r="Q3159" s="29">
        <f>IF(M3159&gt;0,F3159/M3159,0)</f>
        <v>100.5</v>
      </c>
      <c r="R3159" s="9" t="str">
        <f>LEFT(O3159,SEARCH("/",O3159,1)-1)</f>
        <v>theater</v>
      </c>
      <c r="S3159" s="26" t="str">
        <f>RIGHT(O3159,LEN(O3159)-SEARCH("/",O3159,1))</f>
        <v>musical</v>
      </c>
      <c r="T3159" s="27">
        <f>(((K3159/60)/60)/24)+DATE(1970,1,1)</f>
        <v>42548.63853009259</v>
      </c>
      <c r="U3159" s="5" t="str">
        <f>TEXT(T3159,"mmm")</f>
        <v>Jun</v>
      </c>
      <c r="V3159" s="5" t="str">
        <f>TEXT(T3159,"yyyy")</f>
        <v>2016</v>
      </c>
      <c r="W3159" s="5" t="str">
        <f>TEXT(Y3159,"mmm")</f>
        <v>Aug</v>
      </c>
      <c r="X3159" s="1" t="str">
        <f>TEXT(Y3159,"yyyy")</f>
        <v>2016</v>
      </c>
      <c r="Y3159" s="27">
        <f>(((J3159/60)/60)/24)+DATE(1970,1,1)</f>
        <v>42584.418749999997</v>
      </c>
    </row>
    <row r="3160" spans="1:25" ht="48" x14ac:dyDescent="0.2">
      <c r="A3160" s="1">
        <v>3809</v>
      </c>
      <c r="B3160" s="7" t="s">
        <v>3806</v>
      </c>
      <c r="C3160" s="7" t="s">
        <v>7919</v>
      </c>
      <c r="D3160" s="1">
        <v>2000</v>
      </c>
      <c r="E3160" s="37" t="str">
        <f>VLOOKUP(D3160,'Vlookup Table Bonus Point'!$C$3:$D$26,2,TRUE)</f>
        <v>1000 to 4999</v>
      </c>
      <c r="F3160" s="1">
        <v>2025</v>
      </c>
      <c r="G3160" s="1" t="s">
        <v>8218</v>
      </c>
      <c r="H3160" s="1" t="s">
        <v>8224</v>
      </c>
      <c r="I3160" s="1" t="s">
        <v>8246</v>
      </c>
      <c r="J3160" s="1">
        <v>1406761200</v>
      </c>
      <c r="K3160" s="1">
        <v>1402403907</v>
      </c>
      <c r="L3160" s="1" t="b">
        <v>0</v>
      </c>
      <c r="M3160" s="1">
        <v>38</v>
      </c>
      <c r="N3160" s="1" t="b">
        <v>1</v>
      </c>
      <c r="O3160" s="1" t="s">
        <v>8270</v>
      </c>
      <c r="P3160" s="28">
        <f>F3160/D3160</f>
        <v>1.0125</v>
      </c>
      <c r="Q3160" s="29">
        <f>IF(M3160&gt;0,F3160/M3160,0)</f>
        <v>53.289473684210527</v>
      </c>
      <c r="R3160" s="9" t="str">
        <f>LEFT(O3160,SEARCH("/",O3160,1)-1)</f>
        <v>theater</v>
      </c>
      <c r="S3160" s="26" t="str">
        <f>RIGHT(O3160,LEN(O3160)-SEARCH("/",O3160,1))</f>
        <v>plays</v>
      </c>
      <c r="T3160" s="27">
        <f>(((K3160/60)/60)/24)+DATE(1970,1,1)</f>
        <v>41800.526701388888</v>
      </c>
      <c r="U3160" s="5" t="str">
        <f>TEXT(T3160,"mmm")</f>
        <v>Jun</v>
      </c>
      <c r="V3160" s="5" t="str">
        <f>TEXT(T3160,"yyyy")</f>
        <v>2014</v>
      </c>
      <c r="W3160" s="5" t="str">
        <f>TEXT(Y3160,"mmm")</f>
        <v>Jul</v>
      </c>
      <c r="X3160" s="1" t="str">
        <f>TEXT(Y3160,"yyyy")</f>
        <v>2014</v>
      </c>
      <c r="Y3160" s="27">
        <f>(((J3160/60)/60)/24)+DATE(1970,1,1)</f>
        <v>41850.958333333336</v>
      </c>
    </row>
    <row r="3161" spans="1:25" ht="48" x14ac:dyDescent="0.2">
      <c r="A3161" s="1">
        <v>3812</v>
      </c>
      <c r="B3161" s="7" t="s">
        <v>3809</v>
      </c>
      <c r="C3161" s="7" t="s">
        <v>7922</v>
      </c>
      <c r="D3161" s="1">
        <v>2000</v>
      </c>
      <c r="E3161" s="37" t="str">
        <f>VLOOKUP(D3161,'Vlookup Table Bonus Point'!$C$3:$D$26,2,TRUE)</f>
        <v>1000 to 4999</v>
      </c>
      <c r="F3161" s="1">
        <v>2191</v>
      </c>
      <c r="G3161" s="1" t="s">
        <v>8218</v>
      </c>
      <c r="H3161" s="1" t="s">
        <v>8228</v>
      </c>
      <c r="I3161" s="1" t="s">
        <v>8250</v>
      </c>
      <c r="J3161" s="1">
        <v>1433131140</v>
      </c>
      <c r="K3161" s="1">
        <v>1429120908</v>
      </c>
      <c r="L3161" s="1" t="b">
        <v>0</v>
      </c>
      <c r="M3161" s="1">
        <v>11</v>
      </c>
      <c r="N3161" s="1" t="b">
        <v>1</v>
      </c>
      <c r="O3161" s="1" t="s">
        <v>8270</v>
      </c>
      <c r="P3161" s="28">
        <f>F3161/D3161</f>
        <v>1.0954999999999999</v>
      </c>
      <c r="Q3161" s="29">
        <f>IF(M3161&gt;0,F3161/M3161,0)</f>
        <v>199.18181818181819</v>
      </c>
      <c r="R3161" s="9" t="str">
        <f>LEFT(O3161,SEARCH("/",O3161,1)-1)</f>
        <v>theater</v>
      </c>
      <c r="S3161" s="26" t="str">
        <f>RIGHT(O3161,LEN(O3161)-SEARCH("/",O3161,1))</f>
        <v>plays</v>
      </c>
      <c r="T3161" s="27">
        <f>(((K3161/60)/60)/24)+DATE(1970,1,1)</f>
        <v>42109.751250000001</v>
      </c>
      <c r="U3161" s="5" t="str">
        <f>TEXT(T3161,"mmm")</f>
        <v>Apr</v>
      </c>
      <c r="V3161" s="5" t="str">
        <f>TEXT(T3161,"yyyy")</f>
        <v>2015</v>
      </c>
      <c r="W3161" s="5" t="str">
        <f>TEXT(Y3161,"mmm")</f>
        <v>Jun</v>
      </c>
      <c r="X3161" s="1" t="str">
        <f>TEXT(Y3161,"yyyy")</f>
        <v>2015</v>
      </c>
      <c r="Y3161" s="27">
        <f>(((J3161/60)/60)/24)+DATE(1970,1,1)</f>
        <v>42156.165972222225</v>
      </c>
    </row>
    <row r="3162" spans="1:25" ht="48" x14ac:dyDescent="0.2">
      <c r="A3162" s="1">
        <v>3817</v>
      </c>
      <c r="B3162" s="7" t="s">
        <v>3814</v>
      </c>
      <c r="C3162" s="7" t="s">
        <v>7927</v>
      </c>
      <c r="D3162" s="1">
        <v>2000</v>
      </c>
      <c r="E3162" s="37" t="str">
        <f>VLOOKUP(D3162,'Vlookup Table Bonus Point'!$C$3:$D$26,2,TRUE)</f>
        <v>1000 to 4999</v>
      </c>
      <c r="F3162" s="1">
        <v>2145</v>
      </c>
      <c r="G3162" s="1" t="s">
        <v>8218</v>
      </c>
      <c r="H3162" s="1" t="s">
        <v>8223</v>
      </c>
      <c r="I3162" s="1" t="s">
        <v>8245</v>
      </c>
      <c r="J3162" s="1">
        <v>1445659140</v>
      </c>
      <c r="K3162" s="1">
        <v>1444236216</v>
      </c>
      <c r="L3162" s="1" t="b">
        <v>0</v>
      </c>
      <c r="M3162" s="1">
        <v>20</v>
      </c>
      <c r="N3162" s="1" t="b">
        <v>1</v>
      </c>
      <c r="O3162" s="1" t="s">
        <v>8270</v>
      </c>
      <c r="P3162" s="28">
        <f>F3162/D3162</f>
        <v>1.0725</v>
      </c>
      <c r="Q3162" s="29">
        <f>IF(M3162&gt;0,F3162/M3162,0)</f>
        <v>107.25</v>
      </c>
      <c r="R3162" s="9" t="str">
        <f>LEFT(O3162,SEARCH("/",O3162,1)-1)</f>
        <v>theater</v>
      </c>
      <c r="S3162" s="26" t="str">
        <f>RIGHT(O3162,LEN(O3162)-SEARCH("/",O3162,1))</f>
        <v>plays</v>
      </c>
      <c r="T3162" s="27">
        <f>(((K3162/60)/60)/24)+DATE(1970,1,1)</f>
        <v>42284.69694444444</v>
      </c>
      <c r="U3162" s="5" t="str">
        <f>TEXT(T3162,"mmm")</f>
        <v>Oct</v>
      </c>
      <c r="V3162" s="5" t="str">
        <f>TEXT(T3162,"yyyy")</f>
        <v>2015</v>
      </c>
      <c r="W3162" s="5" t="str">
        <f>TEXT(Y3162,"mmm")</f>
        <v>Oct</v>
      </c>
      <c r="X3162" s="1" t="str">
        <f>TEXT(Y3162,"yyyy")</f>
        <v>2015</v>
      </c>
      <c r="Y3162" s="27">
        <f>(((J3162/60)/60)/24)+DATE(1970,1,1)</f>
        <v>42301.165972222225</v>
      </c>
    </row>
    <row r="3163" spans="1:25" ht="32" x14ac:dyDescent="0.2">
      <c r="A3163" s="1">
        <v>3837</v>
      </c>
      <c r="B3163" s="7" t="s">
        <v>3834</v>
      </c>
      <c r="C3163" s="7" t="s">
        <v>7946</v>
      </c>
      <c r="D3163" s="1">
        <v>2000</v>
      </c>
      <c r="E3163" s="37" t="str">
        <f>VLOOKUP(D3163,'Vlookup Table Bonus Point'!$C$3:$D$26,2,TRUE)</f>
        <v>1000 to 4999</v>
      </c>
      <c r="F3163" s="1">
        <v>2042</v>
      </c>
      <c r="G3163" s="1" t="s">
        <v>8218</v>
      </c>
      <c r="H3163" s="1" t="s">
        <v>8224</v>
      </c>
      <c r="I3163" s="1" t="s">
        <v>8246</v>
      </c>
      <c r="J3163" s="1">
        <v>1435947758</v>
      </c>
      <c r="K3163" s="1">
        <v>1432837358</v>
      </c>
      <c r="L3163" s="1" t="b">
        <v>0</v>
      </c>
      <c r="M3163" s="1">
        <v>17</v>
      </c>
      <c r="N3163" s="1" t="b">
        <v>1</v>
      </c>
      <c r="O3163" s="1" t="s">
        <v>8270</v>
      </c>
      <c r="P3163" s="28">
        <f>F3163/D3163</f>
        <v>1.0209999999999999</v>
      </c>
      <c r="Q3163" s="29">
        <f>IF(M3163&gt;0,F3163/M3163,0)</f>
        <v>120.11764705882354</v>
      </c>
      <c r="R3163" s="9" t="str">
        <f>LEFT(O3163,SEARCH("/",O3163,1)-1)</f>
        <v>theater</v>
      </c>
      <c r="S3163" s="26" t="str">
        <f>RIGHT(O3163,LEN(O3163)-SEARCH("/",O3163,1))</f>
        <v>plays</v>
      </c>
      <c r="T3163" s="27">
        <f>(((K3163/60)/60)/24)+DATE(1970,1,1)</f>
        <v>42152.765717592592</v>
      </c>
      <c r="U3163" s="5" t="str">
        <f>TEXT(T3163,"mmm")</f>
        <v>May</v>
      </c>
      <c r="V3163" s="5" t="str">
        <f>TEXT(T3163,"yyyy")</f>
        <v>2015</v>
      </c>
      <c r="W3163" s="5" t="str">
        <f>TEXT(Y3163,"mmm")</f>
        <v>Jul</v>
      </c>
      <c r="X3163" s="1" t="str">
        <f>TEXT(Y3163,"yyyy")</f>
        <v>2015</v>
      </c>
      <c r="Y3163" s="27">
        <f>(((J3163/60)/60)/24)+DATE(1970,1,1)</f>
        <v>42188.765717592592</v>
      </c>
    </row>
    <row r="3164" spans="1:25" ht="48" x14ac:dyDescent="0.2">
      <c r="A3164" s="1">
        <v>3839</v>
      </c>
      <c r="B3164" s="7" t="s">
        <v>3836</v>
      </c>
      <c r="C3164" s="7" t="s">
        <v>7948</v>
      </c>
      <c r="D3164" s="1">
        <v>2000</v>
      </c>
      <c r="E3164" s="37" t="str">
        <f>VLOOKUP(D3164,'Vlookup Table Bonus Point'!$C$3:$D$26,2,TRUE)</f>
        <v>1000 to 4999</v>
      </c>
      <c r="F3164" s="1">
        <v>2025</v>
      </c>
      <c r="G3164" s="1" t="s">
        <v>8218</v>
      </c>
      <c r="H3164" s="1" t="s">
        <v>8223</v>
      </c>
      <c r="I3164" s="1" t="s">
        <v>8245</v>
      </c>
      <c r="J3164" s="1">
        <v>1438226724</v>
      </c>
      <c r="K3164" s="1">
        <v>1433042724</v>
      </c>
      <c r="L3164" s="1" t="b">
        <v>0</v>
      </c>
      <c r="M3164" s="1">
        <v>32</v>
      </c>
      <c r="N3164" s="1" t="b">
        <v>1</v>
      </c>
      <c r="O3164" s="1" t="s">
        <v>8270</v>
      </c>
      <c r="P3164" s="28">
        <f>F3164/D3164</f>
        <v>1.0125</v>
      </c>
      <c r="Q3164" s="29">
        <f>IF(M3164&gt;0,F3164/M3164,0)</f>
        <v>63.28125</v>
      </c>
      <c r="R3164" s="9" t="str">
        <f>LEFT(O3164,SEARCH("/",O3164,1)-1)</f>
        <v>theater</v>
      </c>
      <c r="S3164" s="26" t="str">
        <f>RIGHT(O3164,LEN(O3164)-SEARCH("/",O3164,1))</f>
        <v>plays</v>
      </c>
      <c r="T3164" s="27">
        <f>(((K3164/60)/60)/24)+DATE(1970,1,1)</f>
        <v>42155.142638888887</v>
      </c>
      <c r="U3164" s="5" t="str">
        <f>TEXT(T3164,"mmm")</f>
        <v>May</v>
      </c>
      <c r="V3164" s="5" t="str">
        <f>TEXT(T3164,"yyyy")</f>
        <v>2015</v>
      </c>
      <c r="W3164" s="5" t="str">
        <f>TEXT(Y3164,"mmm")</f>
        <v>Jul</v>
      </c>
      <c r="X3164" s="1" t="str">
        <f>TEXT(Y3164,"yyyy")</f>
        <v>2015</v>
      </c>
      <c r="Y3164" s="27">
        <f>(((J3164/60)/60)/24)+DATE(1970,1,1)</f>
        <v>42215.142638888887</v>
      </c>
    </row>
    <row r="3165" spans="1:25" ht="16" x14ac:dyDescent="0.2">
      <c r="A3165" s="1">
        <v>3861</v>
      </c>
      <c r="B3165" s="7" t="s">
        <v>3858</v>
      </c>
      <c r="C3165" s="7" t="s">
        <v>7970</v>
      </c>
      <c r="D3165" s="1">
        <v>2000</v>
      </c>
      <c r="E3165" s="37" t="str">
        <f>VLOOKUP(D3165,'Vlookup Table Bonus Point'!$C$3:$D$26,2,TRUE)</f>
        <v>1000 to 4999</v>
      </c>
      <c r="F3165" s="1">
        <v>100</v>
      </c>
      <c r="G3165" s="1" t="s">
        <v>8220</v>
      </c>
      <c r="H3165" s="1" t="s">
        <v>8223</v>
      </c>
      <c r="I3165" s="1" t="s">
        <v>8245</v>
      </c>
      <c r="J3165" s="1">
        <v>1415828820</v>
      </c>
      <c r="K3165" s="1">
        <v>1412258977</v>
      </c>
      <c r="L3165" s="1" t="b">
        <v>0</v>
      </c>
      <c r="M3165" s="1">
        <v>1</v>
      </c>
      <c r="N3165" s="1" t="b">
        <v>0</v>
      </c>
      <c r="O3165" s="1" t="s">
        <v>8270</v>
      </c>
      <c r="P3165" s="28">
        <f>F3165/D3165</f>
        <v>0.05</v>
      </c>
      <c r="Q3165" s="29">
        <f>IF(M3165&gt;0,F3165/M3165,0)</f>
        <v>100</v>
      </c>
      <c r="R3165" s="9" t="str">
        <f>LEFT(O3165,SEARCH("/",O3165,1)-1)</f>
        <v>theater</v>
      </c>
      <c r="S3165" s="26" t="str">
        <f>RIGHT(O3165,LEN(O3165)-SEARCH("/",O3165,1))</f>
        <v>plays</v>
      </c>
      <c r="T3165" s="27">
        <f>(((K3165/60)/60)/24)+DATE(1970,1,1)</f>
        <v>41914.590011574073</v>
      </c>
      <c r="U3165" s="5" t="str">
        <f>TEXT(T3165,"mmm")</f>
        <v>Oct</v>
      </c>
      <c r="V3165" s="5" t="str">
        <f>TEXT(T3165,"yyyy")</f>
        <v>2014</v>
      </c>
      <c r="W3165" s="5" t="str">
        <f>TEXT(Y3165,"mmm")</f>
        <v>Nov</v>
      </c>
      <c r="X3165" s="1" t="str">
        <f>TEXT(Y3165,"yyyy")</f>
        <v>2014</v>
      </c>
      <c r="Y3165" s="27">
        <f>(((J3165/60)/60)/24)+DATE(1970,1,1)</f>
        <v>41955.907638888893</v>
      </c>
    </row>
    <row r="3166" spans="1:25" ht="32" x14ac:dyDescent="0.2">
      <c r="A3166" s="1">
        <v>3866</v>
      </c>
      <c r="B3166" s="7" t="s">
        <v>3863</v>
      </c>
      <c r="C3166" s="7" t="s">
        <v>7975</v>
      </c>
      <c r="D3166" s="1">
        <v>2000</v>
      </c>
      <c r="E3166" s="37" t="str">
        <f>VLOOKUP(D3166,'Vlookup Table Bonus Point'!$C$3:$D$26,2,TRUE)</f>
        <v>1000 to 4999</v>
      </c>
      <c r="F3166" s="1">
        <v>11</v>
      </c>
      <c r="G3166" s="1" t="s">
        <v>8220</v>
      </c>
      <c r="H3166" s="1" t="s">
        <v>8223</v>
      </c>
      <c r="I3166" s="1" t="s">
        <v>8245</v>
      </c>
      <c r="J3166" s="1">
        <v>1458703740</v>
      </c>
      <c r="K3166" s="1">
        <v>1454453021</v>
      </c>
      <c r="L3166" s="1" t="b">
        <v>0</v>
      </c>
      <c r="M3166" s="1">
        <v>2</v>
      </c>
      <c r="N3166" s="1" t="b">
        <v>0</v>
      </c>
      <c r="O3166" s="1" t="s">
        <v>8270</v>
      </c>
      <c r="P3166" s="28">
        <f>F3166/D3166</f>
        <v>5.4999999999999997E-3</v>
      </c>
      <c r="Q3166" s="29">
        <f>IF(M3166&gt;0,F3166/M3166,0)</f>
        <v>5.5</v>
      </c>
      <c r="R3166" s="9" t="str">
        <f>LEFT(O3166,SEARCH("/",O3166,1)-1)</f>
        <v>theater</v>
      </c>
      <c r="S3166" s="26" t="str">
        <f>RIGHT(O3166,LEN(O3166)-SEARCH("/",O3166,1))</f>
        <v>plays</v>
      </c>
      <c r="T3166" s="27">
        <f>(((K3166/60)/60)/24)+DATE(1970,1,1)</f>
        <v>42402.947002314817</v>
      </c>
      <c r="U3166" s="5" t="str">
        <f>TEXT(T3166,"mmm")</f>
        <v>Feb</v>
      </c>
      <c r="V3166" s="5" t="str">
        <f>TEXT(T3166,"yyyy")</f>
        <v>2016</v>
      </c>
      <c r="W3166" s="5" t="str">
        <f>TEXT(Y3166,"mmm")</f>
        <v>Mar</v>
      </c>
      <c r="X3166" s="1" t="str">
        <f>TEXT(Y3166,"yyyy")</f>
        <v>2016</v>
      </c>
      <c r="Y3166" s="27">
        <f>(((J3166/60)/60)/24)+DATE(1970,1,1)</f>
        <v>42452.145138888889</v>
      </c>
    </row>
    <row r="3167" spans="1:25" ht="48" x14ac:dyDescent="0.2">
      <c r="A3167" s="1">
        <v>3867</v>
      </c>
      <c r="B3167" s="7" t="s">
        <v>3864</v>
      </c>
      <c r="C3167" s="7" t="s">
        <v>7976</v>
      </c>
      <c r="D3167" s="1">
        <v>2000</v>
      </c>
      <c r="E3167" s="37" t="str">
        <f>VLOOKUP(D3167,'Vlookup Table Bonus Point'!$C$3:$D$26,2,TRUE)</f>
        <v>1000 to 4999</v>
      </c>
      <c r="F3167" s="1">
        <v>251</v>
      </c>
      <c r="G3167" s="1" t="s">
        <v>8220</v>
      </c>
      <c r="H3167" s="1" t="s">
        <v>8223</v>
      </c>
      <c r="I3167" s="1" t="s">
        <v>8245</v>
      </c>
      <c r="J3167" s="1">
        <v>1466278339</v>
      </c>
      <c r="K3167" s="1">
        <v>1463686339</v>
      </c>
      <c r="L3167" s="1" t="b">
        <v>0</v>
      </c>
      <c r="M3167" s="1">
        <v>5</v>
      </c>
      <c r="N3167" s="1" t="b">
        <v>0</v>
      </c>
      <c r="O3167" s="1" t="s">
        <v>8270</v>
      </c>
      <c r="P3167" s="28">
        <f>F3167/D3167</f>
        <v>0.1255</v>
      </c>
      <c r="Q3167" s="29">
        <f>IF(M3167&gt;0,F3167/M3167,0)</f>
        <v>50.2</v>
      </c>
      <c r="R3167" s="9" t="str">
        <f>LEFT(O3167,SEARCH("/",O3167,1)-1)</f>
        <v>theater</v>
      </c>
      <c r="S3167" s="26" t="str">
        <f>RIGHT(O3167,LEN(O3167)-SEARCH("/",O3167,1))</f>
        <v>plays</v>
      </c>
      <c r="T3167" s="27">
        <f>(((K3167/60)/60)/24)+DATE(1970,1,1)</f>
        <v>42509.814108796301</v>
      </c>
      <c r="U3167" s="5" t="str">
        <f>TEXT(T3167,"mmm")</f>
        <v>May</v>
      </c>
      <c r="V3167" s="5" t="str">
        <f>TEXT(T3167,"yyyy")</f>
        <v>2016</v>
      </c>
      <c r="W3167" s="5" t="str">
        <f>TEXT(Y3167,"mmm")</f>
        <v>Jun</v>
      </c>
      <c r="X3167" s="1" t="str">
        <f>TEXT(Y3167,"yyyy")</f>
        <v>2016</v>
      </c>
      <c r="Y3167" s="27">
        <f>(((J3167/60)/60)/24)+DATE(1970,1,1)</f>
        <v>42539.814108796301</v>
      </c>
    </row>
    <row r="3168" spans="1:25" ht="48" x14ac:dyDescent="0.2">
      <c r="A3168" s="1">
        <v>3887</v>
      </c>
      <c r="B3168" s="7" t="s">
        <v>3884</v>
      </c>
      <c r="C3168" s="7" t="s">
        <v>7995</v>
      </c>
      <c r="D3168" s="1">
        <v>2000</v>
      </c>
      <c r="E3168" s="37" t="str">
        <f>VLOOKUP(D3168,'Vlookup Table Bonus Point'!$C$3:$D$26,2,TRUE)</f>
        <v>1000 to 4999</v>
      </c>
      <c r="F3168" s="1">
        <v>35</v>
      </c>
      <c r="G3168" s="1" t="s">
        <v>8219</v>
      </c>
      <c r="H3168" s="1" t="s">
        <v>8223</v>
      </c>
      <c r="I3168" s="1" t="s">
        <v>8245</v>
      </c>
      <c r="J3168" s="1">
        <v>1430517600</v>
      </c>
      <c r="K3168" s="1">
        <v>1426538129</v>
      </c>
      <c r="L3168" s="1" t="b">
        <v>0</v>
      </c>
      <c r="M3168" s="1">
        <v>2</v>
      </c>
      <c r="N3168" s="1" t="b">
        <v>0</v>
      </c>
      <c r="O3168" s="1" t="s">
        <v>8304</v>
      </c>
      <c r="P3168" s="28">
        <f>F3168/D3168</f>
        <v>1.7500000000000002E-2</v>
      </c>
      <c r="Q3168" s="29">
        <f>IF(M3168&gt;0,F3168/M3168,0)</f>
        <v>17.5</v>
      </c>
      <c r="R3168" s="9" t="str">
        <f>LEFT(O3168,SEARCH("/",O3168,1)-1)</f>
        <v>theater</v>
      </c>
      <c r="S3168" s="26" t="str">
        <f>RIGHT(O3168,LEN(O3168)-SEARCH("/",O3168,1))</f>
        <v>musical</v>
      </c>
      <c r="T3168" s="27">
        <f>(((K3168/60)/60)/24)+DATE(1970,1,1)</f>
        <v>42079.857974537037</v>
      </c>
      <c r="U3168" s="5" t="str">
        <f>TEXT(T3168,"mmm")</f>
        <v>Mar</v>
      </c>
      <c r="V3168" s="5" t="str">
        <f>TEXT(T3168,"yyyy")</f>
        <v>2015</v>
      </c>
      <c r="W3168" s="5" t="str">
        <f>TEXT(Y3168,"mmm")</f>
        <v>May</v>
      </c>
      <c r="X3168" s="1" t="str">
        <f>TEXT(Y3168,"yyyy")</f>
        <v>2015</v>
      </c>
      <c r="Y3168" s="27">
        <f>(((J3168/60)/60)/24)+DATE(1970,1,1)</f>
        <v>42125.916666666672</v>
      </c>
    </row>
    <row r="3169" spans="1:25" ht="48" x14ac:dyDescent="0.2">
      <c r="A3169" s="1">
        <v>3888</v>
      </c>
      <c r="B3169" s="7" t="s">
        <v>3885</v>
      </c>
      <c r="C3169" s="7" t="s">
        <v>7996</v>
      </c>
      <c r="D3169" s="1">
        <v>2000</v>
      </c>
      <c r="E3169" s="37" t="str">
        <f>VLOOKUP(D3169,'Vlookup Table Bonus Point'!$C$3:$D$26,2,TRUE)</f>
        <v>1000 to 4999</v>
      </c>
      <c r="F3169" s="1">
        <v>542</v>
      </c>
      <c r="G3169" s="1" t="s">
        <v>8220</v>
      </c>
      <c r="H3169" s="1" t="s">
        <v>8224</v>
      </c>
      <c r="I3169" s="1" t="s">
        <v>8246</v>
      </c>
      <c r="J3169" s="1">
        <v>1488114358</v>
      </c>
      <c r="K3169" s="1">
        <v>1485522358</v>
      </c>
      <c r="L3169" s="1" t="b">
        <v>0</v>
      </c>
      <c r="M3169" s="1">
        <v>14</v>
      </c>
      <c r="N3169" s="1" t="b">
        <v>0</v>
      </c>
      <c r="O3169" s="1" t="s">
        <v>8270</v>
      </c>
      <c r="P3169" s="28">
        <f>F3169/D3169</f>
        <v>0.27100000000000002</v>
      </c>
      <c r="Q3169" s="29">
        <f>IF(M3169&gt;0,F3169/M3169,0)</f>
        <v>38.714285714285715</v>
      </c>
      <c r="R3169" s="9" t="str">
        <f>LEFT(O3169,SEARCH("/",O3169,1)-1)</f>
        <v>theater</v>
      </c>
      <c r="S3169" s="26" t="str">
        <f>RIGHT(O3169,LEN(O3169)-SEARCH("/",O3169,1))</f>
        <v>plays</v>
      </c>
      <c r="T3169" s="27">
        <f>(((K3169/60)/60)/24)+DATE(1970,1,1)</f>
        <v>42762.545810185184</v>
      </c>
      <c r="U3169" s="5" t="str">
        <f>TEXT(T3169,"mmm")</f>
        <v>Jan</v>
      </c>
      <c r="V3169" s="5" t="str">
        <f>TEXT(T3169,"yyyy")</f>
        <v>2017</v>
      </c>
      <c r="W3169" s="5" t="str">
        <f>TEXT(Y3169,"mmm")</f>
        <v>Feb</v>
      </c>
      <c r="X3169" s="1" t="str">
        <f>TEXT(Y3169,"yyyy")</f>
        <v>2017</v>
      </c>
      <c r="Y3169" s="27">
        <f>(((J3169/60)/60)/24)+DATE(1970,1,1)</f>
        <v>42792.545810185184</v>
      </c>
    </row>
    <row r="3170" spans="1:25" ht="48" x14ac:dyDescent="0.2">
      <c r="A3170" s="1">
        <v>3916</v>
      </c>
      <c r="B3170" s="7" t="s">
        <v>3913</v>
      </c>
      <c r="C3170" s="7" t="s">
        <v>8024</v>
      </c>
      <c r="D3170" s="1">
        <v>2000</v>
      </c>
      <c r="E3170" s="37" t="str">
        <f>VLOOKUP(D3170,'Vlookup Table Bonus Point'!$C$3:$D$26,2,TRUE)</f>
        <v>1000 to 4999</v>
      </c>
      <c r="F3170" s="1">
        <v>0</v>
      </c>
      <c r="G3170" s="1" t="s">
        <v>8220</v>
      </c>
      <c r="H3170" s="1" t="s">
        <v>8231</v>
      </c>
      <c r="I3170" s="1" t="s">
        <v>8252</v>
      </c>
      <c r="J3170" s="1">
        <v>1464952752</v>
      </c>
      <c r="K3170" s="1">
        <v>1462360752</v>
      </c>
      <c r="L3170" s="1" t="b">
        <v>0</v>
      </c>
      <c r="M3170" s="1">
        <v>0</v>
      </c>
      <c r="N3170" s="1" t="b">
        <v>0</v>
      </c>
      <c r="O3170" s="1" t="s">
        <v>8270</v>
      </c>
      <c r="P3170" s="28">
        <f>F3170/D3170</f>
        <v>0</v>
      </c>
      <c r="Q3170" s="29">
        <f>IF(M3170&gt;0,F3170/M3170,0)</f>
        <v>0</v>
      </c>
      <c r="R3170" s="9" t="str">
        <f>LEFT(O3170,SEARCH("/",O3170,1)-1)</f>
        <v>theater</v>
      </c>
      <c r="S3170" s="26" t="str">
        <f>RIGHT(O3170,LEN(O3170)-SEARCH("/",O3170,1))</f>
        <v>plays</v>
      </c>
      <c r="T3170" s="27">
        <f>(((K3170/60)/60)/24)+DATE(1970,1,1)</f>
        <v>42494.471666666665</v>
      </c>
      <c r="U3170" s="5" t="str">
        <f>TEXT(T3170,"mmm")</f>
        <v>May</v>
      </c>
      <c r="V3170" s="5" t="str">
        <f>TEXT(T3170,"yyyy")</f>
        <v>2016</v>
      </c>
      <c r="W3170" s="5" t="str">
        <f>TEXT(Y3170,"mmm")</f>
        <v>Jun</v>
      </c>
      <c r="X3170" s="1" t="str">
        <f>TEXT(Y3170,"yyyy")</f>
        <v>2016</v>
      </c>
      <c r="Y3170" s="27">
        <f>(((J3170/60)/60)/24)+DATE(1970,1,1)</f>
        <v>42524.471666666665</v>
      </c>
    </row>
    <row r="3171" spans="1:25" ht="48" x14ac:dyDescent="0.2">
      <c r="A3171" s="1">
        <v>3945</v>
      </c>
      <c r="B3171" s="7" t="s">
        <v>3942</v>
      </c>
      <c r="C3171" s="7" t="s">
        <v>8053</v>
      </c>
      <c r="D3171" s="1">
        <v>2000</v>
      </c>
      <c r="E3171" s="37" t="str">
        <f>VLOOKUP(D3171,'Vlookup Table Bonus Point'!$C$3:$D$26,2,TRUE)</f>
        <v>1000 to 4999</v>
      </c>
      <c r="F3171" s="1">
        <v>5</v>
      </c>
      <c r="G3171" s="1" t="s">
        <v>8220</v>
      </c>
      <c r="H3171" s="1" t="s">
        <v>8223</v>
      </c>
      <c r="I3171" s="1" t="s">
        <v>8245</v>
      </c>
      <c r="J3171" s="1">
        <v>1431717268</v>
      </c>
      <c r="K3171" s="1">
        <v>1429125268</v>
      </c>
      <c r="L3171" s="1" t="b">
        <v>0</v>
      </c>
      <c r="M3171" s="1">
        <v>1</v>
      </c>
      <c r="N3171" s="1" t="b">
        <v>0</v>
      </c>
      <c r="O3171" s="1" t="s">
        <v>8270</v>
      </c>
      <c r="P3171" s="28">
        <f>F3171/D3171</f>
        <v>2.5000000000000001E-3</v>
      </c>
      <c r="Q3171" s="29">
        <f>IF(M3171&gt;0,F3171/M3171,0)</f>
        <v>5</v>
      </c>
      <c r="R3171" s="9" t="str">
        <f>LEFT(O3171,SEARCH("/",O3171,1)-1)</f>
        <v>theater</v>
      </c>
      <c r="S3171" s="26" t="str">
        <f>RIGHT(O3171,LEN(O3171)-SEARCH("/",O3171,1))</f>
        <v>plays</v>
      </c>
      <c r="T3171" s="27">
        <f>(((K3171/60)/60)/24)+DATE(1970,1,1)</f>
        <v>42109.801712962959</v>
      </c>
      <c r="U3171" s="5" t="str">
        <f>TEXT(T3171,"mmm")</f>
        <v>Apr</v>
      </c>
      <c r="V3171" s="5" t="str">
        <f>TEXT(T3171,"yyyy")</f>
        <v>2015</v>
      </c>
      <c r="W3171" s="5" t="str">
        <f>TEXT(Y3171,"mmm")</f>
        <v>May</v>
      </c>
      <c r="X3171" s="1" t="str">
        <f>TEXT(Y3171,"yyyy")</f>
        <v>2015</v>
      </c>
      <c r="Y3171" s="27">
        <f>(((J3171/60)/60)/24)+DATE(1970,1,1)</f>
        <v>42139.801712962959</v>
      </c>
    </row>
    <row r="3172" spans="1:25" ht="48" x14ac:dyDescent="0.2">
      <c r="A3172" s="1">
        <v>3958</v>
      </c>
      <c r="B3172" s="7" t="s">
        <v>3955</v>
      </c>
      <c r="C3172" s="7" t="s">
        <v>8065</v>
      </c>
      <c r="D3172" s="1">
        <v>2000</v>
      </c>
      <c r="E3172" s="37" t="str">
        <f>VLOOKUP(D3172,'Vlookup Table Bonus Point'!$C$3:$D$26,2,TRUE)</f>
        <v>1000 to 4999</v>
      </c>
      <c r="F3172" s="1">
        <v>641</v>
      </c>
      <c r="G3172" s="1" t="s">
        <v>8220</v>
      </c>
      <c r="H3172" s="1" t="s">
        <v>8223</v>
      </c>
      <c r="I3172" s="1" t="s">
        <v>8245</v>
      </c>
      <c r="J3172" s="1">
        <v>1406988000</v>
      </c>
      <c r="K3172" s="1">
        <v>1403822912</v>
      </c>
      <c r="L3172" s="1" t="b">
        <v>0</v>
      </c>
      <c r="M3172" s="1">
        <v>16</v>
      </c>
      <c r="N3172" s="1" t="b">
        <v>0</v>
      </c>
      <c r="O3172" s="1" t="s">
        <v>8270</v>
      </c>
      <c r="P3172" s="28">
        <f>F3172/D3172</f>
        <v>0.32050000000000001</v>
      </c>
      <c r="Q3172" s="29">
        <f>IF(M3172&gt;0,F3172/M3172,0)</f>
        <v>40.0625</v>
      </c>
      <c r="R3172" s="9" t="str">
        <f>LEFT(O3172,SEARCH("/",O3172,1)-1)</f>
        <v>theater</v>
      </c>
      <c r="S3172" s="26" t="str">
        <f>RIGHT(O3172,LEN(O3172)-SEARCH("/",O3172,1))</f>
        <v>plays</v>
      </c>
      <c r="T3172" s="27">
        <f>(((K3172/60)/60)/24)+DATE(1970,1,1)</f>
        <v>41816.950370370374</v>
      </c>
      <c r="U3172" s="5" t="str">
        <f>TEXT(T3172,"mmm")</f>
        <v>Jun</v>
      </c>
      <c r="V3172" s="5" t="str">
        <f>TEXT(T3172,"yyyy")</f>
        <v>2014</v>
      </c>
      <c r="W3172" s="5" t="str">
        <f>TEXT(Y3172,"mmm")</f>
        <v>Aug</v>
      </c>
      <c r="X3172" s="1" t="str">
        <f>TEXT(Y3172,"yyyy")</f>
        <v>2014</v>
      </c>
      <c r="Y3172" s="27">
        <f>(((J3172/60)/60)/24)+DATE(1970,1,1)</f>
        <v>41853.583333333336</v>
      </c>
    </row>
    <row r="3173" spans="1:25" ht="48" x14ac:dyDescent="0.2">
      <c r="A3173" s="1">
        <v>3964</v>
      </c>
      <c r="B3173" s="7" t="s">
        <v>3961</v>
      </c>
      <c r="C3173" s="7" t="s">
        <v>8071</v>
      </c>
      <c r="D3173" s="1">
        <v>2000</v>
      </c>
      <c r="E3173" s="37" t="str">
        <f>VLOOKUP(D3173,'Vlookup Table Bonus Point'!$C$3:$D$26,2,TRUE)</f>
        <v>1000 to 4999</v>
      </c>
      <c r="F3173" s="1">
        <v>126</v>
      </c>
      <c r="G3173" s="1" t="s">
        <v>8220</v>
      </c>
      <c r="H3173" s="1" t="s">
        <v>8223</v>
      </c>
      <c r="I3173" s="1" t="s">
        <v>8245</v>
      </c>
      <c r="J3173" s="1">
        <v>1429460386</v>
      </c>
      <c r="K3173" s="1">
        <v>1424279986</v>
      </c>
      <c r="L3173" s="1" t="b">
        <v>0</v>
      </c>
      <c r="M3173" s="1">
        <v>3</v>
      </c>
      <c r="N3173" s="1" t="b">
        <v>0</v>
      </c>
      <c r="O3173" s="1" t="s">
        <v>8270</v>
      </c>
      <c r="P3173" s="28">
        <f>F3173/D3173</f>
        <v>6.3E-2</v>
      </c>
      <c r="Q3173" s="29">
        <f>IF(M3173&gt;0,F3173/M3173,0)</f>
        <v>42</v>
      </c>
      <c r="R3173" s="9" t="str">
        <f>LEFT(O3173,SEARCH("/",O3173,1)-1)</f>
        <v>theater</v>
      </c>
      <c r="S3173" s="26" t="str">
        <f>RIGHT(O3173,LEN(O3173)-SEARCH("/",O3173,1))</f>
        <v>plays</v>
      </c>
      <c r="T3173" s="27">
        <f>(((K3173/60)/60)/24)+DATE(1970,1,1)</f>
        <v>42053.722060185188</v>
      </c>
      <c r="U3173" s="5" t="str">
        <f>TEXT(T3173,"mmm")</f>
        <v>Feb</v>
      </c>
      <c r="V3173" s="5" t="str">
        <f>TEXT(T3173,"yyyy")</f>
        <v>2015</v>
      </c>
      <c r="W3173" s="5" t="str">
        <f>TEXT(Y3173,"mmm")</f>
        <v>Apr</v>
      </c>
      <c r="X3173" s="1" t="str">
        <f>TEXT(Y3173,"yyyy")</f>
        <v>2015</v>
      </c>
      <c r="Y3173" s="27">
        <f>(((J3173/60)/60)/24)+DATE(1970,1,1)</f>
        <v>42113.680393518516</v>
      </c>
    </row>
    <row r="3174" spans="1:25" ht="48" x14ac:dyDescent="0.2">
      <c r="A3174" s="1">
        <v>3965</v>
      </c>
      <c r="B3174" s="7" t="s">
        <v>3962</v>
      </c>
      <c r="C3174" s="7" t="s">
        <v>8072</v>
      </c>
      <c r="D3174" s="1">
        <v>2000</v>
      </c>
      <c r="E3174" s="37" t="str">
        <f>VLOOKUP(D3174,'Vlookup Table Bonus Point'!$C$3:$D$26,2,TRUE)</f>
        <v>1000 to 4999</v>
      </c>
      <c r="F3174" s="1">
        <v>285</v>
      </c>
      <c r="G3174" s="1" t="s">
        <v>8220</v>
      </c>
      <c r="H3174" s="1" t="s">
        <v>8223</v>
      </c>
      <c r="I3174" s="1" t="s">
        <v>8245</v>
      </c>
      <c r="J3174" s="1">
        <v>1460608780</v>
      </c>
      <c r="K3174" s="1">
        <v>1455428380</v>
      </c>
      <c r="L3174" s="1" t="b">
        <v>0</v>
      </c>
      <c r="M3174" s="1">
        <v>4</v>
      </c>
      <c r="N3174" s="1" t="b">
        <v>0</v>
      </c>
      <c r="O3174" s="1" t="s">
        <v>8270</v>
      </c>
      <c r="P3174" s="28">
        <f>F3174/D3174</f>
        <v>0.14249999999999999</v>
      </c>
      <c r="Q3174" s="29">
        <f>IF(M3174&gt;0,F3174/M3174,0)</f>
        <v>71.25</v>
      </c>
      <c r="R3174" s="9" t="str">
        <f>LEFT(O3174,SEARCH("/",O3174,1)-1)</f>
        <v>theater</v>
      </c>
      <c r="S3174" s="26" t="str">
        <f>RIGHT(O3174,LEN(O3174)-SEARCH("/",O3174,1))</f>
        <v>plays</v>
      </c>
      <c r="T3174" s="27">
        <f>(((K3174/60)/60)/24)+DATE(1970,1,1)</f>
        <v>42414.235879629632</v>
      </c>
      <c r="U3174" s="5" t="str">
        <f>TEXT(T3174,"mmm")</f>
        <v>Feb</v>
      </c>
      <c r="V3174" s="5" t="str">
        <f>TEXT(T3174,"yyyy")</f>
        <v>2016</v>
      </c>
      <c r="W3174" s="5" t="str">
        <f>TEXT(Y3174,"mmm")</f>
        <v>Apr</v>
      </c>
      <c r="X3174" s="1" t="str">
        <f>TEXT(Y3174,"yyyy")</f>
        <v>2016</v>
      </c>
      <c r="Y3174" s="27">
        <f>(((J3174/60)/60)/24)+DATE(1970,1,1)</f>
        <v>42474.194212962961</v>
      </c>
    </row>
    <row r="3175" spans="1:25" ht="48" x14ac:dyDescent="0.2">
      <c r="A3175" s="1">
        <v>3978</v>
      </c>
      <c r="B3175" s="7" t="s">
        <v>3975</v>
      </c>
      <c r="C3175" s="7" t="s">
        <v>8085</v>
      </c>
      <c r="D3175" s="1">
        <v>2000</v>
      </c>
      <c r="E3175" s="37" t="str">
        <f>VLOOKUP(D3175,'Vlookup Table Bonus Point'!$C$3:$D$26,2,TRUE)</f>
        <v>1000 to 4999</v>
      </c>
      <c r="F3175" s="1">
        <v>214</v>
      </c>
      <c r="G3175" s="1" t="s">
        <v>8220</v>
      </c>
      <c r="H3175" s="1" t="s">
        <v>8223</v>
      </c>
      <c r="I3175" s="1" t="s">
        <v>8245</v>
      </c>
      <c r="J3175" s="1">
        <v>1422717953</v>
      </c>
      <c r="K3175" s="1">
        <v>1417533953</v>
      </c>
      <c r="L3175" s="1" t="b">
        <v>0</v>
      </c>
      <c r="M3175" s="1">
        <v>8</v>
      </c>
      <c r="N3175" s="1" t="b">
        <v>0</v>
      </c>
      <c r="O3175" s="1" t="s">
        <v>8270</v>
      </c>
      <c r="P3175" s="28">
        <f>F3175/D3175</f>
        <v>0.107</v>
      </c>
      <c r="Q3175" s="29">
        <f>IF(M3175&gt;0,F3175/M3175,0)</f>
        <v>26.75</v>
      </c>
      <c r="R3175" s="9" t="str">
        <f>LEFT(O3175,SEARCH("/",O3175,1)-1)</f>
        <v>theater</v>
      </c>
      <c r="S3175" s="26" t="str">
        <f>RIGHT(O3175,LEN(O3175)-SEARCH("/",O3175,1))</f>
        <v>plays</v>
      </c>
      <c r="T3175" s="27">
        <f>(((K3175/60)/60)/24)+DATE(1970,1,1)</f>
        <v>41975.642974537041</v>
      </c>
      <c r="U3175" s="5" t="str">
        <f>TEXT(T3175,"mmm")</f>
        <v>Dec</v>
      </c>
      <c r="V3175" s="5" t="str">
        <f>TEXT(T3175,"yyyy")</f>
        <v>2014</v>
      </c>
      <c r="W3175" s="5" t="str">
        <f>TEXT(Y3175,"mmm")</f>
        <v>Jan</v>
      </c>
      <c r="X3175" s="1" t="str">
        <f>TEXT(Y3175,"yyyy")</f>
        <v>2015</v>
      </c>
      <c r="Y3175" s="27">
        <f>(((J3175/60)/60)/24)+DATE(1970,1,1)</f>
        <v>42035.642974537041</v>
      </c>
    </row>
    <row r="3176" spans="1:25" ht="48" x14ac:dyDescent="0.2">
      <c r="A3176" s="1">
        <v>3985</v>
      </c>
      <c r="B3176" s="7" t="s">
        <v>3981</v>
      </c>
      <c r="C3176" s="7" t="s">
        <v>8091</v>
      </c>
      <c r="D3176" s="1">
        <v>2000</v>
      </c>
      <c r="E3176" s="37" t="str">
        <f>VLOOKUP(D3176,'Vlookup Table Bonus Point'!$C$3:$D$26,2,TRUE)</f>
        <v>1000 to 4999</v>
      </c>
      <c r="F3176" s="1">
        <v>641</v>
      </c>
      <c r="G3176" s="1" t="s">
        <v>8220</v>
      </c>
      <c r="H3176" s="1" t="s">
        <v>8223</v>
      </c>
      <c r="I3176" s="1" t="s">
        <v>8245</v>
      </c>
      <c r="J3176" s="1">
        <v>1456002300</v>
      </c>
      <c r="K3176" s="1">
        <v>1454173120</v>
      </c>
      <c r="L3176" s="1" t="b">
        <v>0</v>
      </c>
      <c r="M3176" s="1">
        <v>19</v>
      </c>
      <c r="N3176" s="1" t="b">
        <v>0</v>
      </c>
      <c r="O3176" s="1" t="s">
        <v>8270</v>
      </c>
      <c r="P3176" s="28">
        <f>F3176/D3176</f>
        <v>0.32050000000000001</v>
      </c>
      <c r="Q3176" s="29">
        <f>IF(M3176&gt;0,F3176/M3176,0)</f>
        <v>33.736842105263158</v>
      </c>
      <c r="R3176" s="9" t="str">
        <f>LEFT(O3176,SEARCH("/",O3176,1)-1)</f>
        <v>theater</v>
      </c>
      <c r="S3176" s="26" t="str">
        <f>RIGHT(O3176,LEN(O3176)-SEARCH("/",O3176,1))</f>
        <v>plays</v>
      </c>
      <c r="T3176" s="27">
        <f>(((K3176/60)/60)/24)+DATE(1970,1,1)</f>
        <v>42399.707407407404</v>
      </c>
      <c r="U3176" s="5" t="str">
        <f>TEXT(T3176,"mmm")</f>
        <v>Jan</v>
      </c>
      <c r="V3176" s="5" t="str">
        <f>TEXT(T3176,"yyyy")</f>
        <v>2016</v>
      </c>
      <c r="W3176" s="5" t="str">
        <f>TEXT(Y3176,"mmm")</f>
        <v>Feb</v>
      </c>
      <c r="X3176" s="1" t="str">
        <f>TEXT(Y3176,"yyyy")</f>
        <v>2016</v>
      </c>
      <c r="Y3176" s="27">
        <f>(((J3176/60)/60)/24)+DATE(1970,1,1)</f>
        <v>42420.878472222219</v>
      </c>
    </row>
    <row r="3177" spans="1:25" ht="32" x14ac:dyDescent="0.2">
      <c r="A3177" s="1">
        <v>3994</v>
      </c>
      <c r="B3177" s="7" t="s">
        <v>3990</v>
      </c>
      <c r="C3177" s="7" t="s">
        <v>8100</v>
      </c>
      <c r="D3177" s="1">
        <v>2000</v>
      </c>
      <c r="E3177" s="37" t="str">
        <f>VLOOKUP(D3177,'Vlookup Table Bonus Point'!$C$3:$D$26,2,TRUE)</f>
        <v>1000 to 4999</v>
      </c>
      <c r="F3177" s="1">
        <v>5</v>
      </c>
      <c r="G3177" s="1" t="s">
        <v>8220</v>
      </c>
      <c r="H3177" s="1" t="s">
        <v>8223</v>
      </c>
      <c r="I3177" s="1" t="s">
        <v>8245</v>
      </c>
      <c r="J3177" s="1">
        <v>1405761690</v>
      </c>
      <c r="K3177" s="1">
        <v>1403169690</v>
      </c>
      <c r="L3177" s="1" t="b">
        <v>0</v>
      </c>
      <c r="M3177" s="1">
        <v>1</v>
      </c>
      <c r="N3177" s="1" t="b">
        <v>0</v>
      </c>
      <c r="O3177" s="1" t="s">
        <v>8270</v>
      </c>
      <c r="P3177" s="28">
        <f>F3177/D3177</f>
        <v>2.5000000000000001E-3</v>
      </c>
      <c r="Q3177" s="29">
        <f>IF(M3177&gt;0,F3177/M3177,0)</f>
        <v>5</v>
      </c>
      <c r="R3177" s="9" t="str">
        <f>LEFT(O3177,SEARCH("/",O3177,1)-1)</f>
        <v>theater</v>
      </c>
      <c r="S3177" s="26" t="str">
        <f>RIGHT(O3177,LEN(O3177)-SEARCH("/",O3177,1))</f>
        <v>plays</v>
      </c>
      <c r="T3177" s="27">
        <f>(((K3177/60)/60)/24)+DATE(1970,1,1)</f>
        <v>41809.389930555553</v>
      </c>
      <c r="U3177" s="5" t="str">
        <f>TEXT(T3177,"mmm")</f>
        <v>Jun</v>
      </c>
      <c r="V3177" s="5" t="str">
        <f>TEXT(T3177,"yyyy")</f>
        <v>2014</v>
      </c>
      <c r="W3177" s="5" t="str">
        <f>TEXT(Y3177,"mmm")</f>
        <v>Jul</v>
      </c>
      <c r="X3177" s="1" t="str">
        <f>TEXT(Y3177,"yyyy")</f>
        <v>2014</v>
      </c>
      <c r="Y3177" s="27">
        <f>(((J3177/60)/60)/24)+DATE(1970,1,1)</f>
        <v>41839.389930555553</v>
      </c>
    </row>
    <row r="3178" spans="1:25" ht="48" x14ac:dyDescent="0.2">
      <c r="A3178" s="1">
        <v>4003</v>
      </c>
      <c r="B3178" s="7" t="s">
        <v>3999</v>
      </c>
      <c r="C3178" s="7" t="s">
        <v>8071</v>
      </c>
      <c r="D3178" s="1">
        <v>2000</v>
      </c>
      <c r="E3178" s="37" t="str">
        <f>VLOOKUP(D3178,'Vlookup Table Bonus Point'!$C$3:$D$26,2,TRUE)</f>
        <v>1000 to 4999</v>
      </c>
      <c r="F3178" s="1">
        <v>201</v>
      </c>
      <c r="G3178" s="1" t="s">
        <v>8220</v>
      </c>
      <c r="H3178" s="1" t="s">
        <v>8223</v>
      </c>
      <c r="I3178" s="1" t="s">
        <v>8245</v>
      </c>
      <c r="J3178" s="1">
        <v>1424009147</v>
      </c>
      <c r="K3178" s="1">
        <v>1421417147</v>
      </c>
      <c r="L3178" s="1" t="b">
        <v>0</v>
      </c>
      <c r="M3178" s="1">
        <v>2</v>
      </c>
      <c r="N3178" s="1" t="b">
        <v>0</v>
      </c>
      <c r="O3178" s="1" t="s">
        <v>8270</v>
      </c>
      <c r="P3178" s="28">
        <f>F3178/D3178</f>
        <v>0.10050000000000001</v>
      </c>
      <c r="Q3178" s="29">
        <f>IF(M3178&gt;0,F3178/M3178,0)</f>
        <v>100.5</v>
      </c>
      <c r="R3178" s="9" t="str">
        <f>LEFT(O3178,SEARCH("/",O3178,1)-1)</f>
        <v>theater</v>
      </c>
      <c r="S3178" s="26" t="str">
        <f>RIGHT(O3178,LEN(O3178)-SEARCH("/",O3178,1))</f>
        <v>plays</v>
      </c>
      <c r="T3178" s="27">
        <f>(((K3178/60)/60)/24)+DATE(1970,1,1)</f>
        <v>42020.587349537032</v>
      </c>
      <c r="U3178" s="5" t="str">
        <f>TEXT(T3178,"mmm")</f>
        <v>Jan</v>
      </c>
      <c r="V3178" s="5" t="str">
        <f>TEXT(T3178,"yyyy")</f>
        <v>2015</v>
      </c>
      <c r="W3178" s="5" t="str">
        <f>TEXT(Y3178,"mmm")</f>
        <v>Feb</v>
      </c>
      <c r="X3178" s="1" t="str">
        <f>TEXT(Y3178,"yyyy")</f>
        <v>2015</v>
      </c>
      <c r="Y3178" s="27">
        <f>(((J3178/60)/60)/24)+DATE(1970,1,1)</f>
        <v>42050.587349537032</v>
      </c>
    </row>
    <row r="3179" spans="1:25" ht="48" x14ac:dyDescent="0.2">
      <c r="A3179" s="1">
        <v>4007</v>
      </c>
      <c r="B3179" s="7" t="s">
        <v>4003</v>
      </c>
      <c r="C3179" s="7" t="s">
        <v>8112</v>
      </c>
      <c r="D3179" s="1">
        <v>2000</v>
      </c>
      <c r="E3179" s="37" t="str">
        <f>VLOOKUP(D3179,'Vlookup Table Bonus Point'!$C$3:$D$26,2,TRUE)</f>
        <v>1000 to 4999</v>
      </c>
      <c r="F3179" s="1">
        <v>5</v>
      </c>
      <c r="G3179" s="1" t="s">
        <v>8220</v>
      </c>
      <c r="H3179" s="1" t="s">
        <v>8223</v>
      </c>
      <c r="I3179" s="1" t="s">
        <v>8245</v>
      </c>
      <c r="J3179" s="1">
        <v>1409070480</v>
      </c>
      <c r="K3179" s="1">
        <v>1406572381</v>
      </c>
      <c r="L3179" s="1" t="b">
        <v>0</v>
      </c>
      <c r="M3179" s="1">
        <v>1</v>
      </c>
      <c r="N3179" s="1" t="b">
        <v>0</v>
      </c>
      <c r="O3179" s="1" t="s">
        <v>8270</v>
      </c>
      <c r="P3179" s="28">
        <f>F3179/D3179</f>
        <v>2.5000000000000001E-3</v>
      </c>
      <c r="Q3179" s="29">
        <f>IF(M3179&gt;0,F3179/M3179,0)</f>
        <v>5</v>
      </c>
      <c r="R3179" s="9" t="str">
        <f>LEFT(O3179,SEARCH("/",O3179,1)-1)</f>
        <v>theater</v>
      </c>
      <c r="S3179" s="26" t="str">
        <f>RIGHT(O3179,LEN(O3179)-SEARCH("/",O3179,1))</f>
        <v>plays</v>
      </c>
      <c r="T3179" s="27">
        <f>(((K3179/60)/60)/24)+DATE(1970,1,1)</f>
        <v>41848.772928240738</v>
      </c>
      <c r="U3179" s="5" t="str">
        <f>TEXT(T3179,"mmm")</f>
        <v>Jul</v>
      </c>
      <c r="V3179" s="5" t="str">
        <f>TEXT(T3179,"yyyy")</f>
        <v>2014</v>
      </c>
      <c r="W3179" s="5" t="str">
        <f>TEXT(Y3179,"mmm")</f>
        <v>Aug</v>
      </c>
      <c r="X3179" s="1" t="str">
        <f>TEXT(Y3179,"yyyy")</f>
        <v>2014</v>
      </c>
      <c r="Y3179" s="27">
        <f>(((J3179/60)/60)/24)+DATE(1970,1,1)</f>
        <v>41877.686111111114</v>
      </c>
    </row>
    <row r="3180" spans="1:25" ht="48" x14ac:dyDescent="0.2">
      <c r="A3180" s="1">
        <v>4013</v>
      </c>
      <c r="B3180" s="7" t="s">
        <v>4009</v>
      </c>
      <c r="C3180" s="7" t="s">
        <v>8118</v>
      </c>
      <c r="D3180" s="1">
        <v>2000</v>
      </c>
      <c r="E3180" s="37" t="str">
        <f>VLOOKUP(D3180,'Vlookup Table Bonus Point'!$C$3:$D$26,2,TRUE)</f>
        <v>1000 to 4999</v>
      </c>
      <c r="F3180" s="1">
        <v>26</v>
      </c>
      <c r="G3180" s="1" t="s">
        <v>8220</v>
      </c>
      <c r="H3180" s="1" t="s">
        <v>8223</v>
      </c>
      <c r="I3180" s="1" t="s">
        <v>8245</v>
      </c>
      <c r="J3180" s="1">
        <v>1424070823</v>
      </c>
      <c r="K3180" s="1">
        <v>1421478823</v>
      </c>
      <c r="L3180" s="1" t="b">
        <v>0</v>
      </c>
      <c r="M3180" s="1">
        <v>2</v>
      </c>
      <c r="N3180" s="1" t="b">
        <v>0</v>
      </c>
      <c r="O3180" s="1" t="s">
        <v>8270</v>
      </c>
      <c r="P3180" s="28">
        <f>F3180/D3180</f>
        <v>1.2999999999999999E-2</v>
      </c>
      <c r="Q3180" s="29">
        <f>IF(M3180&gt;0,F3180/M3180,0)</f>
        <v>13</v>
      </c>
      <c r="R3180" s="9" t="str">
        <f>LEFT(O3180,SEARCH("/",O3180,1)-1)</f>
        <v>theater</v>
      </c>
      <c r="S3180" s="26" t="str">
        <f>RIGHT(O3180,LEN(O3180)-SEARCH("/",O3180,1))</f>
        <v>plays</v>
      </c>
      <c r="T3180" s="27">
        <f>(((K3180/60)/60)/24)+DATE(1970,1,1)</f>
        <v>42021.301192129627</v>
      </c>
      <c r="U3180" s="5" t="str">
        <f>TEXT(T3180,"mmm")</f>
        <v>Jan</v>
      </c>
      <c r="V3180" s="5" t="str">
        <f>TEXT(T3180,"yyyy")</f>
        <v>2015</v>
      </c>
      <c r="W3180" s="5" t="str">
        <f>TEXT(Y3180,"mmm")</f>
        <v>Feb</v>
      </c>
      <c r="X3180" s="1" t="str">
        <f>TEXT(Y3180,"yyyy")</f>
        <v>2015</v>
      </c>
      <c r="Y3180" s="27">
        <f>(((J3180/60)/60)/24)+DATE(1970,1,1)</f>
        <v>42051.301192129627</v>
      </c>
    </row>
    <row r="3181" spans="1:25" ht="48" x14ac:dyDescent="0.2">
      <c r="A3181" s="1">
        <v>4028</v>
      </c>
      <c r="B3181" s="7" t="s">
        <v>4024</v>
      </c>
      <c r="C3181" s="7" t="s">
        <v>8133</v>
      </c>
      <c r="D3181" s="1">
        <v>2000</v>
      </c>
      <c r="E3181" s="37" t="str">
        <f>VLOOKUP(D3181,'Vlookup Table Bonus Point'!$C$3:$D$26,2,TRUE)</f>
        <v>1000 to 4999</v>
      </c>
      <c r="F3181" s="1">
        <v>561</v>
      </c>
      <c r="G3181" s="1" t="s">
        <v>8220</v>
      </c>
      <c r="H3181" s="1" t="s">
        <v>8223</v>
      </c>
      <c r="I3181" s="1" t="s">
        <v>8245</v>
      </c>
      <c r="J3181" s="1">
        <v>1402007500</v>
      </c>
      <c r="K3181" s="1">
        <v>1399415500</v>
      </c>
      <c r="L3181" s="1" t="b">
        <v>0</v>
      </c>
      <c r="M3181" s="1">
        <v>11</v>
      </c>
      <c r="N3181" s="1" t="b">
        <v>0</v>
      </c>
      <c r="O3181" s="1" t="s">
        <v>8270</v>
      </c>
      <c r="P3181" s="28">
        <f>F3181/D3181</f>
        <v>0.28050000000000003</v>
      </c>
      <c r="Q3181" s="29">
        <f>IF(M3181&gt;0,F3181/M3181,0)</f>
        <v>51</v>
      </c>
      <c r="R3181" s="9" t="str">
        <f>LEFT(O3181,SEARCH("/",O3181,1)-1)</f>
        <v>theater</v>
      </c>
      <c r="S3181" s="26" t="str">
        <f>RIGHT(O3181,LEN(O3181)-SEARCH("/",O3181,1))</f>
        <v>plays</v>
      </c>
      <c r="T3181" s="27">
        <f>(((K3181/60)/60)/24)+DATE(1970,1,1)</f>
        <v>41765.938657407409</v>
      </c>
      <c r="U3181" s="5" t="str">
        <f>TEXT(T3181,"mmm")</f>
        <v>May</v>
      </c>
      <c r="V3181" s="5" t="str">
        <f>TEXT(T3181,"yyyy")</f>
        <v>2014</v>
      </c>
      <c r="W3181" s="5" t="str">
        <f>TEXT(Y3181,"mmm")</f>
        <v>Jun</v>
      </c>
      <c r="X3181" s="1" t="str">
        <f>TEXT(Y3181,"yyyy")</f>
        <v>2014</v>
      </c>
      <c r="Y3181" s="27">
        <f>(((J3181/60)/60)/24)+DATE(1970,1,1)</f>
        <v>41795.938657407409</v>
      </c>
    </row>
    <row r="3182" spans="1:25" ht="48" x14ac:dyDescent="0.2">
      <c r="A3182" s="1">
        <v>4064</v>
      </c>
      <c r="B3182" s="7" t="s">
        <v>4060</v>
      </c>
      <c r="C3182" s="7" t="s">
        <v>8168</v>
      </c>
      <c r="D3182" s="1">
        <v>2000</v>
      </c>
      <c r="E3182" s="37" t="str">
        <f>VLOOKUP(D3182,'Vlookup Table Bonus Point'!$C$3:$D$26,2,TRUE)</f>
        <v>1000 to 4999</v>
      </c>
      <c r="F3182" s="1">
        <v>385</v>
      </c>
      <c r="G3182" s="1" t="s">
        <v>8220</v>
      </c>
      <c r="H3182" s="1" t="s">
        <v>8225</v>
      </c>
      <c r="I3182" s="1" t="s">
        <v>8247</v>
      </c>
      <c r="J3182" s="1">
        <v>1430316426</v>
      </c>
      <c r="K3182" s="1">
        <v>1427724426</v>
      </c>
      <c r="L3182" s="1" t="b">
        <v>0</v>
      </c>
      <c r="M3182" s="1">
        <v>6</v>
      </c>
      <c r="N3182" s="1" t="b">
        <v>0</v>
      </c>
      <c r="O3182" s="1" t="s">
        <v>8270</v>
      </c>
      <c r="P3182" s="28">
        <f>F3182/D3182</f>
        <v>0.1925</v>
      </c>
      <c r="Q3182" s="29">
        <f>IF(M3182&gt;0,F3182/M3182,0)</f>
        <v>64.166666666666671</v>
      </c>
      <c r="R3182" s="9" t="str">
        <f>LEFT(O3182,SEARCH("/",O3182,1)-1)</f>
        <v>theater</v>
      </c>
      <c r="S3182" s="26" t="str">
        <f>RIGHT(O3182,LEN(O3182)-SEARCH("/",O3182,1))</f>
        <v>plays</v>
      </c>
      <c r="T3182" s="27">
        <f>(((K3182/60)/60)/24)+DATE(1970,1,1)</f>
        <v>42093.588263888887</v>
      </c>
      <c r="U3182" s="5" t="str">
        <f>TEXT(T3182,"mmm")</f>
        <v>Mar</v>
      </c>
      <c r="V3182" s="5" t="str">
        <f>TEXT(T3182,"yyyy")</f>
        <v>2015</v>
      </c>
      <c r="W3182" s="5" t="str">
        <f>TEXT(Y3182,"mmm")</f>
        <v>Apr</v>
      </c>
      <c r="X3182" s="1" t="str">
        <f>TEXT(Y3182,"yyyy")</f>
        <v>2015</v>
      </c>
      <c r="Y3182" s="27">
        <f>(((J3182/60)/60)/24)+DATE(1970,1,1)</f>
        <v>42123.588263888887</v>
      </c>
    </row>
    <row r="3183" spans="1:25" ht="48" x14ac:dyDescent="0.2">
      <c r="A3183" s="1">
        <v>4075</v>
      </c>
      <c r="B3183" s="7" t="s">
        <v>4071</v>
      </c>
      <c r="C3183" s="7" t="s">
        <v>8178</v>
      </c>
      <c r="D3183" s="1">
        <v>2000</v>
      </c>
      <c r="E3183" s="37" t="str">
        <f>VLOOKUP(D3183,'Vlookup Table Bonus Point'!$C$3:$D$26,2,TRUE)</f>
        <v>1000 to 4999</v>
      </c>
      <c r="F3183" s="1">
        <v>576</v>
      </c>
      <c r="G3183" s="1" t="s">
        <v>8220</v>
      </c>
      <c r="H3183" s="1" t="s">
        <v>8224</v>
      </c>
      <c r="I3183" s="1" t="s">
        <v>8246</v>
      </c>
      <c r="J3183" s="1">
        <v>1404149280</v>
      </c>
      <c r="K3183" s="1">
        <v>1400547969</v>
      </c>
      <c r="L3183" s="1" t="b">
        <v>0</v>
      </c>
      <c r="M3183" s="1">
        <v>13</v>
      </c>
      <c r="N3183" s="1" t="b">
        <v>0</v>
      </c>
      <c r="O3183" s="1" t="s">
        <v>8270</v>
      </c>
      <c r="P3183" s="28">
        <f>F3183/D3183</f>
        <v>0.28799999999999998</v>
      </c>
      <c r="Q3183" s="29">
        <f>IF(M3183&gt;0,F3183/M3183,0)</f>
        <v>44.307692307692307</v>
      </c>
      <c r="R3183" s="9" t="str">
        <f>LEFT(O3183,SEARCH("/",O3183,1)-1)</f>
        <v>theater</v>
      </c>
      <c r="S3183" s="26" t="str">
        <f>RIGHT(O3183,LEN(O3183)-SEARCH("/",O3183,1))</f>
        <v>plays</v>
      </c>
      <c r="T3183" s="27">
        <f>(((K3183/60)/60)/24)+DATE(1970,1,1)</f>
        <v>41779.045937499999</v>
      </c>
      <c r="U3183" s="5" t="str">
        <f>TEXT(T3183,"mmm")</f>
        <v>May</v>
      </c>
      <c r="V3183" s="5" t="str">
        <f>TEXT(T3183,"yyyy")</f>
        <v>2014</v>
      </c>
      <c r="W3183" s="5" t="str">
        <f>TEXT(Y3183,"mmm")</f>
        <v>Jun</v>
      </c>
      <c r="X3183" s="1" t="str">
        <f>TEXT(Y3183,"yyyy")</f>
        <v>2014</v>
      </c>
      <c r="Y3183" s="27">
        <f>(((J3183/60)/60)/24)+DATE(1970,1,1)</f>
        <v>41820.727777777778</v>
      </c>
    </row>
    <row r="3184" spans="1:25" ht="48" x14ac:dyDescent="0.2">
      <c r="A3184" s="1">
        <v>4088</v>
      </c>
      <c r="B3184" s="7" t="s">
        <v>4084</v>
      </c>
      <c r="C3184" s="7" t="s">
        <v>8191</v>
      </c>
      <c r="D3184" s="1">
        <v>2000</v>
      </c>
      <c r="E3184" s="37" t="str">
        <f>VLOOKUP(D3184,'Vlookup Table Bonus Point'!$C$3:$D$26,2,TRUE)</f>
        <v>1000 to 4999</v>
      </c>
      <c r="F3184" s="1">
        <v>216</v>
      </c>
      <c r="G3184" s="1" t="s">
        <v>8220</v>
      </c>
      <c r="H3184" s="1" t="s">
        <v>8224</v>
      </c>
      <c r="I3184" s="1" t="s">
        <v>8246</v>
      </c>
      <c r="J3184" s="1">
        <v>1421403960</v>
      </c>
      <c r="K3184" s="1">
        <v>1418827324</v>
      </c>
      <c r="L3184" s="1" t="b">
        <v>0</v>
      </c>
      <c r="M3184" s="1">
        <v>3</v>
      </c>
      <c r="N3184" s="1" t="b">
        <v>0</v>
      </c>
      <c r="O3184" s="1" t="s">
        <v>8270</v>
      </c>
      <c r="P3184" s="28">
        <f>F3184/D3184</f>
        <v>0.108</v>
      </c>
      <c r="Q3184" s="29">
        <f>IF(M3184&gt;0,F3184/M3184,0)</f>
        <v>72</v>
      </c>
      <c r="R3184" s="9" t="str">
        <f>LEFT(O3184,SEARCH("/",O3184,1)-1)</f>
        <v>theater</v>
      </c>
      <c r="S3184" s="26" t="str">
        <f>RIGHT(O3184,LEN(O3184)-SEARCH("/",O3184,1))</f>
        <v>plays</v>
      </c>
      <c r="T3184" s="27">
        <f>(((K3184/60)/60)/24)+DATE(1970,1,1)</f>
        <v>41990.612546296295</v>
      </c>
      <c r="U3184" s="5" t="str">
        <f>TEXT(T3184,"mmm")</f>
        <v>Dec</v>
      </c>
      <c r="V3184" s="5" t="str">
        <f>TEXT(T3184,"yyyy")</f>
        <v>2014</v>
      </c>
      <c r="W3184" s="5" t="str">
        <f>TEXT(Y3184,"mmm")</f>
        <v>Jan</v>
      </c>
      <c r="X3184" s="1" t="str">
        <f>TEXT(Y3184,"yyyy")</f>
        <v>2015</v>
      </c>
      <c r="Y3184" s="27">
        <f>(((J3184/60)/60)/24)+DATE(1970,1,1)</f>
        <v>42020.434722222228</v>
      </c>
    </row>
    <row r="3185" spans="1:25" ht="48" x14ac:dyDescent="0.2">
      <c r="A3185" s="1">
        <v>4094</v>
      </c>
      <c r="B3185" s="7" t="s">
        <v>4090</v>
      </c>
      <c r="C3185" s="7" t="s">
        <v>8197</v>
      </c>
      <c r="D3185" s="1">
        <v>2000</v>
      </c>
      <c r="E3185" s="37" t="str">
        <f>VLOOKUP(D3185,'Vlookup Table Bonus Point'!$C$3:$D$26,2,TRUE)</f>
        <v>1000 to 4999</v>
      </c>
      <c r="F3185" s="1">
        <v>730</v>
      </c>
      <c r="G3185" s="1" t="s">
        <v>8220</v>
      </c>
      <c r="H3185" s="1" t="s">
        <v>8223</v>
      </c>
      <c r="I3185" s="1" t="s">
        <v>8245</v>
      </c>
      <c r="J3185" s="1">
        <v>1413953940</v>
      </c>
      <c r="K3185" s="1">
        <v>1410141900</v>
      </c>
      <c r="L3185" s="1" t="b">
        <v>0</v>
      </c>
      <c r="M3185" s="1">
        <v>8</v>
      </c>
      <c r="N3185" s="1" t="b">
        <v>0</v>
      </c>
      <c r="O3185" s="1" t="s">
        <v>8270</v>
      </c>
      <c r="P3185" s="28">
        <f>F3185/D3185</f>
        <v>0.36499999999999999</v>
      </c>
      <c r="Q3185" s="29">
        <f>IF(M3185&gt;0,F3185/M3185,0)</f>
        <v>91.25</v>
      </c>
      <c r="R3185" s="9" t="str">
        <f>LEFT(O3185,SEARCH("/",O3185,1)-1)</f>
        <v>theater</v>
      </c>
      <c r="S3185" s="26" t="str">
        <f>RIGHT(O3185,LEN(O3185)-SEARCH("/",O3185,1))</f>
        <v>plays</v>
      </c>
      <c r="T3185" s="27">
        <f>(((K3185/60)/60)/24)+DATE(1970,1,1)</f>
        <v>41890.086805555555</v>
      </c>
      <c r="U3185" s="5" t="str">
        <f>TEXT(T3185,"mmm")</f>
        <v>Sep</v>
      </c>
      <c r="V3185" s="5" t="str">
        <f>TEXT(T3185,"yyyy")</f>
        <v>2014</v>
      </c>
      <c r="W3185" s="5" t="str">
        <f>TEXT(Y3185,"mmm")</f>
        <v>Oct</v>
      </c>
      <c r="X3185" s="1" t="str">
        <f>TEXT(Y3185,"yyyy")</f>
        <v>2014</v>
      </c>
      <c r="Y3185" s="27">
        <f>(((J3185/60)/60)/24)+DATE(1970,1,1)</f>
        <v>41934.207638888889</v>
      </c>
    </row>
    <row r="3186" spans="1:25" ht="48" x14ac:dyDescent="0.2">
      <c r="A3186" s="1">
        <v>4107</v>
      </c>
      <c r="B3186" s="7" t="s">
        <v>4103</v>
      </c>
      <c r="C3186" s="7" t="s">
        <v>8210</v>
      </c>
      <c r="D3186" s="1">
        <v>2000</v>
      </c>
      <c r="E3186" s="37" t="str">
        <f>VLOOKUP(D3186,'Vlookup Table Bonus Point'!$C$3:$D$26,2,TRUE)</f>
        <v>1000 to 4999</v>
      </c>
      <c r="F3186" s="1">
        <v>41</v>
      </c>
      <c r="G3186" s="1" t="s">
        <v>8220</v>
      </c>
      <c r="H3186" s="1" t="s">
        <v>8223</v>
      </c>
      <c r="I3186" s="1" t="s">
        <v>8245</v>
      </c>
      <c r="J3186" s="1">
        <v>1411596001</v>
      </c>
      <c r="K3186" s="1">
        <v>1409608801</v>
      </c>
      <c r="L3186" s="1" t="b">
        <v>0</v>
      </c>
      <c r="M3186" s="1">
        <v>4</v>
      </c>
      <c r="N3186" s="1" t="b">
        <v>0</v>
      </c>
      <c r="O3186" s="1" t="s">
        <v>8270</v>
      </c>
      <c r="P3186" s="28">
        <f>F3186/D3186</f>
        <v>2.0500000000000001E-2</v>
      </c>
      <c r="Q3186" s="29">
        <f>IF(M3186&gt;0,F3186/M3186,0)</f>
        <v>10.25</v>
      </c>
      <c r="R3186" s="9" t="str">
        <f>LEFT(O3186,SEARCH("/",O3186,1)-1)</f>
        <v>theater</v>
      </c>
      <c r="S3186" s="26" t="str">
        <f>RIGHT(O3186,LEN(O3186)-SEARCH("/",O3186,1))</f>
        <v>plays</v>
      </c>
      <c r="T3186" s="27">
        <f>(((K3186/60)/60)/24)+DATE(1970,1,1)</f>
        <v>41883.916678240741</v>
      </c>
      <c r="U3186" s="5" t="str">
        <f>TEXT(T3186,"mmm")</f>
        <v>Sep</v>
      </c>
      <c r="V3186" s="5" t="str">
        <f>TEXT(T3186,"yyyy")</f>
        <v>2014</v>
      </c>
      <c r="W3186" s="5" t="str">
        <f>TEXT(Y3186,"mmm")</f>
        <v>Sep</v>
      </c>
      <c r="X3186" s="1" t="str">
        <f>TEXT(Y3186,"yyyy")</f>
        <v>2014</v>
      </c>
      <c r="Y3186" s="27">
        <f>(((J3186/60)/60)/24)+DATE(1970,1,1)</f>
        <v>41906.916678240741</v>
      </c>
    </row>
    <row r="3187" spans="1:25" ht="48" x14ac:dyDescent="0.2">
      <c r="A3187" s="1">
        <v>2750</v>
      </c>
      <c r="B3187" s="7" t="s">
        <v>2750</v>
      </c>
      <c r="C3187" s="7" t="s">
        <v>6860</v>
      </c>
      <c r="D3187" s="1">
        <v>1999</v>
      </c>
      <c r="E3187" s="37" t="str">
        <f>VLOOKUP(D3187,'Vlookup Table Bonus Point'!$C$3:$D$26,2,TRUE)</f>
        <v>1000 to 4999</v>
      </c>
      <c r="F3187" s="1">
        <v>0</v>
      </c>
      <c r="G3187" s="1" t="s">
        <v>8220</v>
      </c>
      <c r="H3187" s="1" t="s">
        <v>8223</v>
      </c>
      <c r="I3187" s="1" t="s">
        <v>8245</v>
      </c>
      <c r="J3187" s="1">
        <v>1341086400</v>
      </c>
      <c r="K3187" s="1">
        <v>1340055345</v>
      </c>
      <c r="L3187" s="1" t="b">
        <v>0</v>
      </c>
      <c r="M3187" s="1">
        <v>0</v>
      </c>
      <c r="N3187" s="1" t="b">
        <v>0</v>
      </c>
      <c r="O3187" s="1" t="s">
        <v>8303</v>
      </c>
      <c r="P3187" s="28">
        <f>F3187/D3187</f>
        <v>0</v>
      </c>
      <c r="Q3187" s="29">
        <f>IF(M3187&gt;0,F3187/M3187,0)</f>
        <v>0</v>
      </c>
      <c r="R3187" s="9" t="str">
        <f>LEFT(O3187,SEARCH("/",O3187,1)-1)</f>
        <v>publishing</v>
      </c>
      <c r="S3187" s="26" t="str">
        <f>RIGHT(O3187,LEN(O3187)-SEARCH("/",O3187,1))</f>
        <v>children's books</v>
      </c>
      <c r="T3187" s="27">
        <f>(((K3187/60)/60)/24)+DATE(1970,1,1)</f>
        <v>41078.899826388886</v>
      </c>
      <c r="U3187" s="5" t="str">
        <f>TEXT(T3187,"mmm")</f>
        <v>Jun</v>
      </c>
      <c r="V3187" s="5" t="str">
        <f>TEXT(T3187,"yyyy")</f>
        <v>2012</v>
      </c>
      <c r="W3187" s="5" t="str">
        <f>TEXT(Y3187,"mmm")</f>
        <v>Jun</v>
      </c>
      <c r="X3187" s="1" t="str">
        <f>TEXT(Y3187,"yyyy")</f>
        <v>2012</v>
      </c>
      <c r="Y3187" s="27">
        <f>(((J3187/60)/60)/24)+DATE(1970,1,1)</f>
        <v>41090.833333333336</v>
      </c>
    </row>
    <row r="3188" spans="1:25" ht="48" x14ac:dyDescent="0.2">
      <c r="A3188" s="1">
        <v>2307</v>
      </c>
      <c r="B3188" s="7" t="s">
        <v>2308</v>
      </c>
      <c r="C3188" s="7" t="s">
        <v>6417</v>
      </c>
      <c r="D3188" s="1">
        <v>1964.47</v>
      </c>
      <c r="E3188" s="37" t="str">
        <f>VLOOKUP(D3188,'Vlookup Table Bonus Point'!$C$3:$D$26,2,TRUE)</f>
        <v>1000 to 4999</v>
      </c>
      <c r="F3188" s="1">
        <v>2095.2600000000002</v>
      </c>
      <c r="G3188" s="1" t="s">
        <v>8218</v>
      </c>
      <c r="H3188" s="1" t="s">
        <v>8223</v>
      </c>
      <c r="I3188" s="1" t="s">
        <v>8245</v>
      </c>
      <c r="J3188" s="1">
        <v>1336245328</v>
      </c>
      <c r="K3188" s="1">
        <v>1333653333</v>
      </c>
      <c r="L3188" s="1" t="b">
        <v>1</v>
      </c>
      <c r="M3188" s="1">
        <v>75</v>
      </c>
      <c r="N3188" s="1" t="b">
        <v>1</v>
      </c>
      <c r="O3188" s="1" t="s">
        <v>8278</v>
      </c>
      <c r="P3188" s="28">
        <f>F3188/D3188</f>
        <v>1.0665777537961894</v>
      </c>
      <c r="Q3188" s="29">
        <f>IF(M3188&gt;0,F3188/M3188,0)</f>
        <v>27.936800000000002</v>
      </c>
      <c r="R3188" s="9" t="str">
        <f>LEFT(O3188,SEARCH("/",O3188,1)-1)</f>
        <v>music</v>
      </c>
      <c r="S3188" s="26" t="str">
        <f>RIGHT(O3188,LEN(O3188)-SEARCH("/",O3188,1))</f>
        <v>indie rock</v>
      </c>
      <c r="T3188" s="27">
        <f>(((K3188/60)/60)/24)+DATE(1970,1,1)</f>
        <v>41004.802465277775</v>
      </c>
      <c r="U3188" s="5" t="str">
        <f>TEXT(T3188,"mmm")</f>
        <v>Apr</v>
      </c>
      <c r="V3188" s="5" t="str">
        <f>TEXT(T3188,"yyyy")</f>
        <v>2012</v>
      </c>
      <c r="W3188" s="5" t="str">
        <f>TEXT(Y3188,"mmm")</f>
        <v>May</v>
      </c>
      <c r="X3188" s="1" t="str">
        <f>TEXT(Y3188,"yyyy")</f>
        <v>2012</v>
      </c>
      <c r="Y3188" s="27">
        <f>(((J3188/60)/60)/24)+DATE(1970,1,1)</f>
        <v>41034.802407407406</v>
      </c>
    </row>
    <row r="3189" spans="1:25" ht="48" x14ac:dyDescent="0.2">
      <c r="A3189" s="1">
        <v>3609</v>
      </c>
      <c r="B3189" s="7" t="s">
        <v>3608</v>
      </c>
      <c r="C3189" s="7" t="s">
        <v>7719</v>
      </c>
      <c r="D3189" s="1">
        <v>1960</v>
      </c>
      <c r="E3189" s="37" t="str">
        <f>VLOOKUP(D3189,'Vlookup Table Bonus Point'!$C$3:$D$26,2,TRUE)</f>
        <v>1000 to 4999</v>
      </c>
      <c r="F3189" s="1">
        <v>3005</v>
      </c>
      <c r="G3189" s="1" t="s">
        <v>8218</v>
      </c>
      <c r="H3189" s="1" t="s">
        <v>8224</v>
      </c>
      <c r="I3189" s="1" t="s">
        <v>8246</v>
      </c>
      <c r="J3189" s="1">
        <v>1459378085</v>
      </c>
      <c r="K3189" s="1">
        <v>1456789685</v>
      </c>
      <c r="L3189" s="1" t="b">
        <v>0</v>
      </c>
      <c r="M3189" s="1">
        <v>21</v>
      </c>
      <c r="N3189" s="1" t="b">
        <v>1</v>
      </c>
      <c r="O3189" s="1" t="s">
        <v>8270</v>
      </c>
      <c r="P3189" s="28">
        <f>F3189/D3189</f>
        <v>1.5331632653061225</v>
      </c>
      <c r="Q3189" s="29">
        <f>IF(M3189&gt;0,F3189/M3189,0)</f>
        <v>143.0952380952381</v>
      </c>
      <c r="R3189" s="9" t="str">
        <f>LEFT(O3189,SEARCH("/",O3189,1)-1)</f>
        <v>theater</v>
      </c>
      <c r="S3189" s="26" t="str">
        <f>RIGHT(O3189,LEN(O3189)-SEARCH("/",O3189,1))</f>
        <v>plays</v>
      </c>
      <c r="T3189" s="27">
        <f>(((K3189/60)/60)/24)+DATE(1970,1,1)</f>
        <v>42429.991724537031</v>
      </c>
      <c r="U3189" s="5" t="str">
        <f>TEXT(T3189,"mmm")</f>
        <v>Feb</v>
      </c>
      <c r="V3189" s="5" t="str">
        <f>TEXT(T3189,"yyyy")</f>
        <v>2016</v>
      </c>
      <c r="W3189" s="5" t="str">
        <f>TEXT(Y3189,"mmm")</f>
        <v>Mar</v>
      </c>
      <c r="X3189" s="1" t="str">
        <f>TEXT(Y3189,"yyyy")</f>
        <v>2016</v>
      </c>
      <c r="Y3189" s="27">
        <f>(((J3189/60)/60)/24)+DATE(1970,1,1)</f>
        <v>42459.950057870374</v>
      </c>
    </row>
    <row r="3190" spans="1:25" ht="48" x14ac:dyDescent="0.2">
      <c r="A3190" s="1">
        <v>4009</v>
      </c>
      <c r="B3190" s="7" t="s">
        <v>4005</v>
      </c>
      <c r="C3190" s="7" t="s">
        <v>8114</v>
      </c>
      <c r="D3190" s="1">
        <v>1930</v>
      </c>
      <c r="E3190" s="37" t="str">
        <f>VLOOKUP(D3190,'Vlookup Table Bonus Point'!$C$3:$D$26,2,TRUE)</f>
        <v>1000 to 4999</v>
      </c>
      <c r="F3190" s="1">
        <v>75</v>
      </c>
      <c r="G3190" s="1" t="s">
        <v>8220</v>
      </c>
      <c r="H3190" s="1" t="s">
        <v>8224</v>
      </c>
      <c r="I3190" s="1" t="s">
        <v>8246</v>
      </c>
      <c r="J3190" s="1">
        <v>1410281360</v>
      </c>
      <c r="K3190" s="1">
        <v>1406825360</v>
      </c>
      <c r="L3190" s="1" t="b">
        <v>0</v>
      </c>
      <c r="M3190" s="1">
        <v>3</v>
      </c>
      <c r="N3190" s="1" t="b">
        <v>0</v>
      </c>
      <c r="O3190" s="1" t="s">
        <v>8270</v>
      </c>
      <c r="P3190" s="28">
        <f>F3190/D3190</f>
        <v>3.8860103626943004E-2</v>
      </c>
      <c r="Q3190" s="29">
        <f>IF(M3190&gt;0,F3190/M3190,0)</f>
        <v>25</v>
      </c>
      <c r="R3190" s="9" t="str">
        <f>LEFT(O3190,SEARCH("/",O3190,1)-1)</f>
        <v>theater</v>
      </c>
      <c r="S3190" s="26" t="str">
        <f>RIGHT(O3190,LEN(O3190)-SEARCH("/",O3190,1))</f>
        <v>plays</v>
      </c>
      <c r="T3190" s="27">
        <f>(((K3190/60)/60)/24)+DATE(1970,1,1)</f>
        <v>41851.700925925928</v>
      </c>
      <c r="U3190" s="5" t="str">
        <f>TEXT(T3190,"mmm")</f>
        <v>Jul</v>
      </c>
      <c r="V3190" s="5" t="str">
        <f>TEXT(T3190,"yyyy")</f>
        <v>2014</v>
      </c>
      <c r="W3190" s="5" t="str">
        <f>TEXT(Y3190,"mmm")</f>
        <v>Sep</v>
      </c>
      <c r="X3190" s="1" t="str">
        <f>TEXT(Y3190,"yyyy")</f>
        <v>2014</v>
      </c>
      <c r="Y3190" s="27">
        <f>(((J3190/60)/60)/24)+DATE(1970,1,1)</f>
        <v>41891.700925925928</v>
      </c>
    </row>
    <row r="3191" spans="1:25" ht="48" x14ac:dyDescent="0.2">
      <c r="A3191" s="1">
        <v>720</v>
      </c>
      <c r="B3191" s="7" t="s">
        <v>721</v>
      </c>
      <c r="C3191" s="7" t="s">
        <v>4830</v>
      </c>
      <c r="D3191" s="1">
        <v>1900</v>
      </c>
      <c r="E3191" s="37" t="str">
        <f>VLOOKUP(D3191,'Vlookup Table Bonus Point'!$C$3:$D$26,2,TRUE)</f>
        <v>1000 to 4999</v>
      </c>
      <c r="F3191" s="1">
        <v>2735</v>
      </c>
      <c r="G3191" s="1" t="s">
        <v>8218</v>
      </c>
      <c r="H3191" s="1" t="s">
        <v>8223</v>
      </c>
      <c r="I3191" s="1" t="s">
        <v>8245</v>
      </c>
      <c r="J3191" s="1">
        <v>1327851291</v>
      </c>
      <c r="K3191" s="1">
        <v>1325432091</v>
      </c>
      <c r="L3191" s="1" t="b">
        <v>0</v>
      </c>
      <c r="M3191" s="1">
        <v>41</v>
      </c>
      <c r="N3191" s="1" t="b">
        <v>1</v>
      </c>
      <c r="O3191" s="1" t="s">
        <v>8273</v>
      </c>
      <c r="P3191" s="28">
        <f>F3191/D3191</f>
        <v>1.4394736842105262</v>
      </c>
      <c r="Q3191" s="29">
        <f>IF(M3191&gt;0,F3191/M3191,0)</f>
        <v>66.707317073170728</v>
      </c>
      <c r="R3191" s="9" t="str">
        <f>LEFT(O3191,SEARCH("/",O3191,1)-1)</f>
        <v>publishing</v>
      </c>
      <c r="S3191" s="26" t="str">
        <f>RIGHT(O3191,LEN(O3191)-SEARCH("/",O3191,1))</f>
        <v>nonfiction</v>
      </c>
      <c r="T3191" s="27">
        <f>(((K3191/60)/60)/24)+DATE(1970,1,1)</f>
        <v>40909.649201388893</v>
      </c>
      <c r="U3191" s="5" t="str">
        <f>TEXT(T3191,"mmm")</f>
        <v>Jan</v>
      </c>
      <c r="V3191" s="5" t="str">
        <f>TEXT(T3191,"yyyy")</f>
        <v>2012</v>
      </c>
      <c r="W3191" s="5" t="str">
        <f>TEXT(Y3191,"mmm")</f>
        <v>Jan</v>
      </c>
      <c r="X3191" s="1" t="str">
        <f>TEXT(Y3191,"yyyy")</f>
        <v>2012</v>
      </c>
      <c r="Y3191" s="27">
        <f>(((J3191/60)/60)/24)+DATE(1970,1,1)</f>
        <v>40937.649201388893</v>
      </c>
    </row>
    <row r="3192" spans="1:25" ht="48" x14ac:dyDescent="0.2">
      <c r="A3192" s="1">
        <v>1786</v>
      </c>
      <c r="B3192" s="7" t="s">
        <v>1787</v>
      </c>
      <c r="C3192" s="7" t="s">
        <v>5896</v>
      </c>
      <c r="D3192" s="1">
        <v>1900</v>
      </c>
      <c r="E3192" s="37" t="str">
        <f>VLOOKUP(D3192,'Vlookup Table Bonus Point'!$C$3:$D$26,2,TRUE)</f>
        <v>1000 to 4999</v>
      </c>
      <c r="F3192" s="1">
        <v>905</v>
      </c>
      <c r="G3192" s="1" t="s">
        <v>8220</v>
      </c>
      <c r="H3192" s="1" t="s">
        <v>8232</v>
      </c>
      <c r="I3192" s="1" t="s">
        <v>8248</v>
      </c>
      <c r="J3192" s="1">
        <v>1418649177</v>
      </c>
      <c r="K3192" s="1">
        <v>1416057177</v>
      </c>
      <c r="L3192" s="1" t="b">
        <v>1</v>
      </c>
      <c r="M3192" s="1">
        <v>29</v>
      </c>
      <c r="N3192" s="1" t="b">
        <v>0</v>
      </c>
      <c r="O3192" s="1" t="s">
        <v>8284</v>
      </c>
      <c r="P3192" s="28">
        <f>F3192/D3192</f>
        <v>0.47631578947368419</v>
      </c>
      <c r="Q3192" s="29">
        <f>IF(M3192&gt;0,F3192/M3192,0)</f>
        <v>31.206896551724139</v>
      </c>
      <c r="R3192" s="9" t="str">
        <f>LEFT(O3192,SEARCH("/",O3192,1)-1)</f>
        <v>photography</v>
      </c>
      <c r="S3192" s="26" t="str">
        <f>RIGHT(O3192,LEN(O3192)-SEARCH("/",O3192,1))</f>
        <v>photobooks</v>
      </c>
      <c r="T3192" s="27">
        <f>(((K3192/60)/60)/24)+DATE(1970,1,1)</f>
        <v>41958.550659722227</v>
      </c>
      <c r="U3192" s="5" t="str">
        <f>TEXT(T3192,"mmm")</f>
        <v>Nov</v>
      </c>
      <c r="V3192" s="5" t="str">
        <f>TEXT(T3192,"yyyy")</f>
        <v>2014</v>
      </c>
      <c r="W3192" s="5" t="str">
        <f>TEXT(Y3192,"mmm")</f>
        <v>Dec</v>
      </c>
      <c r="X3192" s="1" t="str">
        <f>TEXT(Y3192,"yyyy")</f>
        <v>2014</v>
      </c>
      <c r="Y3192" s="27">
        <f>(((J3192/60)/60)/24)+DATE(1970,1,1)</f>
        <v>41988.550659722227</v>
      </c>
    </row>
    <row r="3193" spans="1:25" ht="48" x14ac:dyDescent="0.2">
      <c r="A3193" s="1">
        <v>3176</v>
      </c>
      <c r="B3193" s="7" t="s">
        <v>3176</v>
      </c>
      <c r="C3193" s="7" t="s">
        <v>7286</v>
      </c>
      <c r="D3193" s="1">
        <v>1900</v>
      </c>
      <c r="E3193" s="37" t="str">
        <f>VLOOKUP(D3193,'Vlookup Table Bonus Point'!$C$3:$D$26,2,TRUE)</f>
        <v>1000 to 4999</v>
      </c>
      <c r="F3193" s="1">
        <v>2182</v>
      </c>
      <c r="G3193" s="1" t="s">
        <v>8218</v>
      </c>
      <c r="H3193" s="1" t="s">
        <v>8223</v>
      </c>
      <c r="I3193" s="1" t="s">
        <v>8245</v>
      </c>
      <c r="J3193" s="1">
        <v>1376838000</v>
      </c>
      <c r="K3193" s="1">
        <v>1374531631</v>
      </c>
      <c r="L3193" s="1" t="b">
        <v>1</v>
      </c>
      <c r="M3193" s="1">
        <v>55</v>
      </c>
      <c r="N3193" s="1" t="b">
        <v>1</v>
      </c>
      <c r="O3193" s="1" t="s">
        <v>8270</v>
      </c>
      <c r="P3193" s="28">
        <f>F3193/D3193</f>
        <v>1.148421052631579</v>
      </c>
      <c r="Q3193" s="29">
        <f>IF(M3193&gt;0,F3193/M3193,0)</f>
        <v>39.672727272727272</v>
      </c>
      <c r="R3193" s="9" t="str">
        <f>LEFT(O3193,SEARCH("/",O3193,1)-1)</f>
        <v>theater</v>
      </c>
      <c r="S3193" s="26" t="str">
        <f>RIGHT(O3193,LEN(O3193)-SEARCH("/",O3193,1))</f>
        <v>plays</v>
      </c>
      <c r="T3193" s="27">
        <f>(((K3193/60)/60)/24)+DATE(1970,1,1)</f>
        <v>41477.930914351848</v>
      </c>
      <c r="U3193" s="5" t="str">
        <f>TEXT(T3193,"mmm")</f>
        <v>Jul</v>
      </c>
      <c r="V3193" s="5" t="str">
        <f>TEXT(T3193,"yyyy")</f>
        <v>2013</v>
      </c>
      <c r="W3193" s="5" t="str">
        <f>TEXT(Y3193,"mmm")</f>
        <v>Aug</v>
      </c>
      <c r="X3193" s="1" t="str">
        <f>TEXT(Y3193,"yyyy")</f>
        <v>2013</v>
      </c>
      <c r="Y3193" s="27">
        <f>(((J3193/60)/60)/24)+DATE(1970,1,1)</f>
        <v>41504.625</v>
      </c>
    </row>
    <row r="3194" spans="1:25" ht="64" x14ac:dyDescent="0.2">
      <c r="A3194" s="1">
        <v>1578</v>
      </c>
      <c r="B3194" s="7" t="s">
        <v>1579</v>
      </c>
      <c r="C3194" s="7" t="s">
        <v>5688</v>
      </c>
      <c r="D3194" s="1">
        <v>1897</v>
      </c>
      <c r="E3194" s="37" t="str">
        <f>VLOOKUP(D3194,'Vlookup Table Bonus Point'!$C$3:$D$26,2,TRUE)</f>
        <v>1000 to 4999</v>
      </c>
      <c r="F3194" s="1">
        <v>205</v>
      </c>
      <c r="G3194" s="1" t="s">
        <v>8219</v>
      </c>
      <c r="H3194" s="1" t="s">
        <v>8223</v>
      </c>
      <c r="I3194" s="1" t="s">
        <v>8245</v>
      </c>
      <c r="J3194" s="1">
        <v>1283392800</v>
      </c>
      <c r="K3194" s="1">
        <v>1281317691</v>
      </c>
      <c r="L3194" s="1" t="b">
        <v>0</v>
      </c>
      <c r="M3194" s="1">
        <v>4</v>
      </c>
      <c r="N3194" s="1" t="b">
        <v>0</v>
      </c>
      <c r="O3194" s="1" t="s">
        <v>8289</v>
      </c>
      <c r="P3194" s="28">
        <f>F3194/D3194</f>
        <v>0.10806536636794939</v>
      </c>
      <c r="Q3194" s="29">
        <f>IF(M3194&gt;0,F3194/M3194,0)</f>
        <v>51.25</v>
      </c>
      <c r="R3194" s="9" t="str">
        <f>LEFT(O3194,SEARCH("/",O3194,1)-1)</f>
        <v>publishing</v>
      </c>
      <c r="S3194" s="26" t="str">
        <f>RIGHT(O3194,LEN(O3194)-SEARCH("/",O3194,1))</f>
        <v>art books</v>
      </c>
      <c r="T3194" s="27">
        <f>(((K3194/60)/60)/24)+DATE(1970,1,1)</f>
        <v>40399.065868055557</v>
      </c>
      <c r="U3194" s="5" t="str">
        <f>TEXT(T3194,"mmm")</f>
        <v>Aug</v>
      </c>
      <c r="V3194" s="5" t="str">
        <f>TEXT(T3194,"yyyy")</f>
        <v>2010</v>
      </c>
      <c r="W3194" s="5" t="str">
        <f>TEXT(Y3194,"mmm")</f>
        <v>Sep</v>
      </c>
      <c r="X3194" s="1" t="str">
        <f>TEXT(Y3194,"yyyy")</f>
        <v>2010</v>
      </c>
      <c r="Y3194" s="27">
        <f>(((J3194/60)/60)/24)+DATE(1970,1,1)</f>
        <v>40423.083333333336</v>
      </c>
    </row>
    <row r="3195" spans="1:25" ht="32" x14ac:dyDescent="0.2">
      <c r="A3195" s="1">
        <v>2916</v>
      </c>
      <c r="B3195" s="7" t="s">
        <v>2916</v>
      </c>
      <c r="C3195" s="7" t="s">
        <v>7026</v>
      </c>
      <c r="D3195" s="1">
        <v>1850</v>
      </c>
      <c r="E3195" s="37" t="str">
        <f>VLOOKUP(D3195,'Vlookup Table Bonus Point'!$C$3:$D$26,2,TRUE)</f>
        <v>1000 to 4999</v>
      </c>
      <c r="F3195" s="1">
        <v>145</v>
      </c>
      <c r="G3195" s="1" t="s">
        <v>8220</v>
      </c>
      <c r="H3195" s="1" t="s">
        <v>8224</v>
      </c>
      <c r="I3195" s="1" t="s">
        <v>8246</v>
      </c>
      <c r="J3195" s="1">
        <v>1400498789</v>
      </c>
      <c r="K3195" s="1">
        <v>1398511589</v>
      </c>
      <c r="L3195" s="1" t="b">
        <v>0</v>
      </c>
      <c r="M3195" s="1">
        <v>7</v>
      </c>
      <c r="N3195" s="1" t="b">
        <v>0</v>
      </c>
      <c r="O3195" s="1" t="s">
        <v>8270</v>
      </c>
      <c r="P3195" s="28">
        <f>F3195/D3195</f>
        <v>7.8378378378378383E-2</v>
      </c>
      <c r="Q3195" s="29">
        <f>IF(M3195&gt;0,F3195/M3195,0)</f>
        <v>20.714285714285715</v>
      </c>
      <c r="R3195" s="9" t="str">
        <f>LEFT(O3195,SEARCH("/",O3195,1)-1)</f>
        <v>theater</v>
      </c>
      <c r="S3195" s="26" t="str">
        <f>RIGHT(O3195,LEN(O3195)-SEARCH("/",O3195,1))</f>
        <v>plays</v>
      </c>
      <c r="T3195" s="27">
        <f>(((K3195/60)/60)/24)+DATE(1970,1,1)</f>
        <v>41755.476724537039</v>
      </c>
      <c r="U3195" s="5" t="str">
        <f>TEXT(T3195,"mmm")</f>
        <v>Apr</v>
      </c>
      <c r="V3195" s="5" t="str">
        <f>TEXT(T3195,"yyyy")</f>
        <v>2014</v>
      </c>
      <c r="W3195" s="5" t="str">
        <f>TEXT(Y3195,"mmm")</f>
        <v>May</v>
      </c>
      <c r="X3195" s="1" t="str">
        <f>TEXT(Y3195,"yyyy")</f>
        <v>2014</v>
      </c>
      <c r="Y3195" s="27">
        <f>(((J3195/60)/60)/24)+DATE(1970,1,1)</f>
        <v>41778.476724537039</v>
      </c>
    </row>
    <row r="3196" spans="1:25" ht="48" x14ac:dyDescent="0.2">
      <c r="A3196" s="1">
        <v>71</v>
      </c>
      <c r="B3196" s="7" t="s">
        <v>73</v>
      </c>
      <c r="C3196" s="7" t="s">
        <v>4182</v>
      </c>
      <c r="D3196" s="1">
        <v>1800</v>
      </c>
      <c r="E3196" s="37" t="str">
        <f>VLOOKUP(D3196,'Vlookup Table Bonus Point'!$C$3:$D$26,2,TRUE)</f>
        <v>1000 to 4999</v>
      </c>
      <c r="F3196" s="1">
        <v>2231</v>
      </c>
      <c r="G3196" s="1" t="s">
        <v>8218</v>
      </c>
      <c r="H3196" s="1" t="s">
        <v>8223</v>
      </c>
      <c r="I3196" s="1" t="s">
        <v>8245</v>
      </c>
      <c r="J3196" s="1">
        <v>1338186657</v>
      </c>
      <c r="K3196" s="1">
        <v>1333002657</v>
      </c>
      <c r="L3196" s="1" t="b">
        <v>0</v>
      </c>
      <c r="M3196" s="1">
        <v>32</v>
      </c>
      <c r="N3196" s="1" t="b">
        <v>1</v>
      </c>
      <c r="O3196" s="1" t="s">
        <v>8265</v>
      </c>
      <c r="P3196" s="28">
        <f>F3196/D3196</f>
        <v>1.2394444444444443</v>
      </c>
      <c r="Q3196" s="29">
        <f>IF(M3196&gt;0,F3196/M3196,0)</f>
        <v>69.71875</v>
      </c>
      <c r="R3196" s="9" t="str">
        <f>LEFT(O3196,SEARCH("/",O3196,1)-1)</f>
        <v>film &amp; video</v>
      </c>
      <c r="S3196" s="26" t="str">
        <f>RIGHT(O3196,LEN(O3196)-SEARCH("/",O3196,1))</f>
        <v>shorts</v>
      </c>
      <c r="T3196" s="27">
        <f>(((K3196/60)/60)/24)+DATE(1970,1,1)</f>
        <v>40997.271493055552</v>
      </c>
      <c r="U3196" s="5" t="str">
        <f>TEXT(T3196,"mmm")</f>
        <v>Mar</v>
      </c>
      <c r="V3196" s="5" t="str">
        <f>TEXT(T3196,"yyyy")</f>
        <v>2012</v>
      </c>
      <c r="W3196" s="5" t="str">
        <f>TEXT(Y3196,"mmm")</f>
        <v>May</v>
      </c>
      <c r="X3196" s="1" t="str">
        <f>TEXT(Y3196,"yyyy")</f>
        <v>2012</v>
      </c>
      <c r="Y3196" s="27">
        <f>(((J3196/60)/60)/24)+DATE(1970,1,1)</f>
        <v>41057.271493055552</v>
      </c>
    </row>
    <row r="3197" spans="1:25" ht="48" x14ac:dyDescent="0.2">
      <c r="A3197" s="1">
        <v>830</v>
      </c>
      <c r="B3197" s="7" t="s">
        <v>831</v>
      </c>
      <c r="C3197" s="7" t="s">
        <v>4940</v>
      </c>
      <c r="D3197" s="1">
        <v>1800</v>
      </c>
      <c r="E3197" s="37" t="str">
        <f>VLOOKUP(D3197,'Vlookup Table Bonus Point'!$C$3:$D$26,2,TRUE)</f>
        <v>1000 to 4999</v>
      </c>
      <c r="F3197" s="1">
        <v>1941</v>
      </c>
      <c r="G3197" s="1" t="s">
        <v>8218</v>
      </c>
      <c r="H3197" s="1" t="s">
        <v>8223</v>
      </c>
      <c r="I3197" s="1" t="s">
        <v>8245</v>
      </c>
      <c r="J3197" s="1">
        <v>1363952225</v>
      </c>
      <c r="K3197" s="1">
        <v>1361363825</v>
      </c>
      <c r="L3197" s="1" t="b">
        <v>0</v>
      </c>
      <c r="M3197" s="1">
        <v>32</v>
      </c>
      <c r="N3197" s="1" t="b">
        <v>1</v>
      </c>
      <c r="O3197" s="1" t="s">
        <v>8275</v>
      </c>
      <c r="P3197" s="28">
        <f>F3197/D3197</f>
        <v>1.0783333333333334</v>
      </c>
      <c r="Q3197" s="29">
        <f>IF(M3197&gt;0,F3197/M3197,0)</f>
        <v>60.65625</v>
      </c>
      <c r="R3197" s="9" t="str">
        <f>LEFT(O3197,SEARCH("/",O3197,1)-1)</f>
        <v>music</v>
      </c>
      <c r="S3197" s="26" t="str">
        <f>RIGHT(O3197,LEN(O3197)-SEARCH("/",O3197,1))</f>
        <v>rock</v>
      </c>
      <c r="T3197" s="27">
        <f>(((K3197/60)/60)/24)+DATE(1970,1,1)</f>
        <v>41325.525752314818</v>
      </c>
      <c r="U3197" s="5" t="str">
        <f>TEXT(T3197,"mmm")</f>
        <v>Feb</v>
      </c>
      <c r="V3197" s="5" t="str">
        <f>TEXT(T3197,"yyyy")</f>
        <v>2013</v>
      </c>
      <c r="W3197" s="5" t="str">
        <f>TEXT(Y3197,"mmm")</f>
        <v>Mar</v>
      </c>
      <c r="X3197" s="1" t="str">
        <f>TEXT(Y3197,"yyyy")</f>
        <v>2013</v>
      </c>
      <c r="Y3197" s="27">
        <f>(((J3197/60)/60)/24)+DATE(1970,1,1)</f>
        <v>41355.484085648146</v>
      </c>
    </row>
    <row r="3198" spans="1:25" ht="48" x14ac:dyDescent="0.2">
      <c r="A3198" s="1">
        <v>1639</v>
      </c>
      <c r="B3198" s="7" t="s">
        <v>1640</v>
      </c>
      <c r="C3198" s="7" t="s">
        <v>5749</v>
      </c>
      <c r="D3198" s="1">
        <v>1800</v>
      </c>
      <c r="E3198" s="37" t="str">
        <f>VLOOKUP(D3198,'Vlookup Table Bonus Point'!$C$3:$D$26,2,TRUE)</f>
        <v>1000 to 4999</v>
      </c>
      <c r="F3198" s="1">
        <v>1800</v>
      </c>
      <c r="G3198" s="1" t="s">
        <v>8218</v>
      </c>
      <c r="H3198" s="1" t="s">
        <v>8223</v>
      </c>
      <c r="I3198" s="1" t="s">
        <v>8245</v>
      </c>
      <c r="J3198" s="1">
        <v>1330789165</v>
      </c>
      <c r="K3198" s="1">
        <v>1328197165</v>
      </c>
      <c r="L3198" s="1" t="b">
        <v>0</v>
      </c>
      <c r="M3198" s="1">
        <v>19</v>
      </c>
      <c r="N3198" s="1" t="b">
        <v>1</v>
      </c>
      <c r="O3198" s="1" t="s">
        <v>8275</v>
      </c>
      <c r="P3198" s="28">
        <f>F3198/D3198</f>
        <v>1</v>
      </c>
      <c r="Q3198" s="29">
        <f>IF(M3198&gt;0,F3198/M3198,0)</f>
        <v>94.736842105263165</v>
      </c>
      <c r="R3198" s="9" t="str">
        <f>LEFT(O3198,SEARCH("/",O3198,1)-1)</f>
        <v>music</v>
      </c>
      <c r="S3198" s="26" t="str">
        <f>RIGHT(O3198,LEN(O3198)-SEARCH("/",O3198,1))</f>
        <v>rock</v>
      </c>
      <c r="T3198" s="27">
        <f>(((K3198/60)/60)/24)+DATE(1970,1,1)</f>
        <v>40941.652372685188</v>
      </c>
      <c r="U3198" s="5" t="str">
        <f>TEXT(T3198,"mmm")</f>
        <v>Feb</v>
      </c>
      <c r="V3198" s="5" t="str">
        <f>TEXT(T3198,"yyyy")</f>
        <v>2012</v>
      </c>
      <c r="W3198" s="5" t="str">
        <f>TEXT(Y3198,"mmm")</f>
        <v>Mar</v>
      </c>
      <c r="X3198" s="1" t="str">
        <f>TEXT(Y3198,"yyyy")</f>
        <v>2012</v>
      </c>
      <c r="Y3198" s="27">
        <f>(((J3198/60)/60)/24)+DATE(1970,1,1)</f>
        <v>40971.652372685188</v>
      </c>
    </row>
    <row r="3199" spans="1:25" ht="48" x14ac:dyDescent="0.2">
      <c r="A3199" s="1">
        <v>2183</v>
      </c>
      <c r="B3199" s="7" t="s">
        <v>2184</v>
      </c>
      <c r="C3199" s="7" t="s">
        <v>6293</v>
      </c>
      <c r="D3199" s="1">
        <v>1800</v>
      </c>
      <c r="E3199" s="37" t="str">
        <f>VLOOKUP(D3199,'Vlookup Table Bonus Point'!$C$3:$D$26,2,TRUE)</f>
        <v>1000 to 4999</v>
      </c>
      <c r="F3199" s="1">
        <v>8807</v>
      </c>
      <c r="G3199" s="1" t="s">
        <v>8218</v>
      </c>
      <c r="H3199" s="1" t="s">
        <v>8223</v>
      </c>
      <c r="I3199" s="1" t="s">
        <v>8245</v>
      </c>
      <c r="J3199" s="1">
        <v>1486616400</v>
      </c>
      <c r="K3199" s="1">
        <v>1484037977</v>
      </c>
      <c r="L3199" s="1" t="b">
        <v>0</v>
      </c>
      <c r="M3199" s="1">
        <v>279</v>
      </c>
      <c r="N3199" s="1" t="b">
        <v>1</v>
      </c>
      <c r="O3199" s="1" t="s">
        <v>8296</v>
      </c>
      <c r="P3199" s="28">
        <f>F3199/D3199</f>
        <v>4.8927777777777779</v>
      </c>
      <c r="Q3199" s="29">
        <f>IF(M3199&gt;0,F3199/M3199,0)</f>
        <v>31.566308243727597</v>
      </c>
      <c r="R3199" s="9" t="str">
        <f>LEFT(O3199,SEARCH("/",O3199,1)-1)</f>
        <v>games</v>
      </c>
      <c r="S3199" s="26" t="str">
        <f>RIGHT(O3199,LEN(O3199)-SEARCH("/",O3199,1))</f>
        <v>tabletop games</v>
      </c>
      <c r="T3199" s="27">
        <f>(((K3199/60)/60)/24)+DATE(1970,1,1)</f>
        <v>42745.365474537044</v>
      </c>
      <c r="U3199" s="5" t="str">
        <f>TEXT(T3199,"mmm")</f>
        <v>Jan</v>
      </c>
      <c r="V3199" s="5" t="str">
        <f>TEXT(T3199,"yyyy")</f>
        <v>2017</v>
      </c>
      <c r="W3199" s="5" t="str">
        <f>TEXT(Y3199,"mmm")</f>
        <v>Feb</v>
      </c>
      <c r="X3199" s="1" t="str">
        <f>TEXT(Y3199,"yyyy")</f>
        <v>2017</v>
      </c>
      <c r="Y3199" s="27">
        <f>(((J3199/60)/60)/24)+DATE(1970,1,1)</f>
        <v>42775.208333333328</v>
      </c>
    </row>
    <row r="3200" spans="1:25" ht="48" x14ac:dyDescent="0.2">
      <c r="A3200" s="1">
        <v>2911</v>
      </c>
      <c r="B3200" s="7" t="s">
        <v>2911</v>
      </c>
      <c r="C3200" s="7" t="s">
        <v>7021</v>
      </c>
      <c r="D3200" s="1">
        <v>1800</v>
      </c>
      <c r="E3200" s="37" t="str">
        <f>VLOOKUP(D3200,'Vlookup Table Bonus Point'!$C$3:$D$26,2,TRUE)</f>
        <v>1000 to 4999</v>
      </c>
      <c r="F3200" s="1">
        <v>657</v>
      </c>
      <c r="G3200" s="1" t="s">
        <v>8220</v>
      </c>
      <c r="H3200" s="1" t="s">
        <v>8223</v>
      </c>
      <c r="I3200" s="1" t="s">
        <v>8245</v>
      </c>
      <c r="J3200" s="1">
        <v>1435429626</v>
      </c>
      <c r="K3200" s="1">
        <v>1431973626</v>
      </c>
      <c r="L3200" s="1" t="b">
        <v>0</v>
      </c>
      <c r="M3200" s="1">
        <v>14</v>
      </c>
      <c r="N3200" s="1" t="b">
        <v>0</v>
      </c>
      <c r="O3200" s="1" t="s">
        <v>8270</v>
      </c>
      <c r="P3200" s="28">
        <f>F3200/D3200</f>
        <v>0.36499999999999999</v>
      </c>
      <c r="Q3200" s="29">
        <f>IF(M3200&gt;0,F3200/M3200,0)</f>
        <v>46.928571428571431</v>
      </c>
      <c r="R3200" s="9" t="str">
        <f>LEFT(O3200,SEARCH("/",O3200,1)-1)</f>
        <v>theater</v>
      </c>
      <c r="S3200" s="26" t="str">
        <f>RIGHT(O3200,LEN(O3200)-SEARCH("/",O3200,1))</f>
        <v>plays</v>
      </c>
      <c r="T3200" s="27">
        <f>(((K3200/60)/60)/24)+DATE(1970,1,1)</f>
        <v>42142.768819444449</v>
      </c>
      <c r="U3200" s="5" t="str">
        <f>TEXT(T3200,"mmm")</f>
        <v>May</v>
      </c>
      <c r="V3200" s="5" t="str">
        <f>TEXT(T3200,"yyyy")</f>
        <v>2015</v>
      </c>
      <c r="W3200" s="5" t="str">
        <f>TEXT(Y3200,"mmm")</f>
        <v>Jun</v>
      </c>
      <c r="X3200" s="1" t="str">
        <f>TEXT(Y3200,"yyyy")</f>
        <v>2015</v>
      </c>
      <c r="Y3200" s="27">
        <f>(((J3200/60)/60)/24)+DATE(1970,1,1)</f>
        <v>42182.768819444449</v>
      </c>
    </row>
    <row r="3201" spans="1:25" ht="48" x14ac:dyDescent="0.2">
      <c r="A3201" s="1">
        <v>2927</v>
      </c>
      <c r="B3201" s="7" t="s">
        <v>2927</v>
      </c>
      <c r="C3201" s="7" t="s">
        <v>7037</v>
      </c>
      <c r="D3201" s="1">
        <v>1800</v>
      </c>
      <c r="E3201" s="37" t="str">
        <f>VLOOKUP(D3201,'Vlookup Table Bonus Point'!$C$3:$D$26,2,TRUE)</f>
        <v>1000 to 4999</v>
      </c>
      <c r="F3201" s="1">
        <v>2355</v>
      </c>
      <c r="G3201" s="1" t="s">
        <v>8218</v>
      </c>
      <c r="H3201" s="1" t="s">
        <v>8223</v>
      </c>
      <c r="I3201" s="1" t="s">
        <v>8245</v>
      </c>
      <c r="J3201" s="1">
        <v>1405400400</v>
      </c>
      <c r="K3201" s="1">
        <v>1402934629</v>
      </c>
      <c r="L3201" s="1" t="b">
        <v>0</v>
      </c>
      <c r="M3201" s="1">
        <v>21</v>
      </c>
      <c r="N3201" s="1" t="b">
        <v>1</v>
      </c>
      <c r="O3201" s="1" t="s">
        <v>8304</v>
      </c>
      <c r="P3201" s="28">
        <f>F3201/D3201</f>
        <v>1.3083333333333333</v>
      </c>
      <c r="Q3201" s="29">
        <f>IF(M3201&gt;0,F3201/M3201,0)</f>
        <v>112.14285714285714</v>
      </c>
      <c r="R3201" s="9" t="str">
        <f>LEFT(O3201,SEARCH("/",O3201,1)-1)</f>
        <v>theater</v>
      </c>
      <c r="S3201" s="26" t="str">
        <f>RIGHT(O3201,LEN(O3201)-SEARCH("/",O3201,1))</f>
        <v>musical</v>
      </c>
      <c r="T3201" s="27">
        <f>(((K3201/60)/60)/24)+DATE(1970,1,1)</f>
        <v>41806.669317129628</v>
      </c>
      <c r="U3201" s="5" t="str">
        <f>TEXT(T3201,"mmm")</f>
        <v>Jun</v>
      </c>
      <c r="V3201" s="5" t="str">
        <f>TEXT(T3201,"yyyy")</f>
        <v>2014</v>
      </c>
      <c r="W3201" s="5" t="str">
        <f>TEXT(Y3201,"mmm")</f>
        <v>Jul</v>
      </c>
      <c r="X3201" s="1" t="str">
        <f>TEXT(Y3201,"yyyy")</f>
        <v>2014</v>
      </c>
      <c r="Y3201" s="27">
        <f>(((J3201/60)/60)/24)+DATE(1970,1,1)</f>
        <v>41835.208333333336</v>
      </c>
    </row>
    <row r="3202" spans="1:25" ht="32" x14ac:dyDescent="0.2">
      <c r="A3202" s="1">
        <v>3148</v>
      </c>
      <c r="B3202" s="7" t="s">
        <v>3148</v>
      </c>
      <c r="C3202" s="7" t="s">
        <v>7258</v>
      </c>
      <c r="D3202" s="1">
        <v>1800</v>
      </c>
      <c r="E3202" s="37" t="str">
        <f>VLOOKUP(D3202,'Vlookup Table Bonus Point'!$C$3:$D$26,2,TRUE)</f>
        <v>1000 to 4999</v>
      </c>
      <c r="F3202" s="1">
        <v>2361</v>
      </c>
      <c r="G3202" s="1" t="s">
        <v>8218</v>
      </c>
      <c r="H3202" s="1" t="s">
        <v>8223</v>
      </c>
      <c r="I3202" s="1" t="s">
        <v>8245</v>
      </c>
      <c r="J3202" s="1">
        <v>1412136000</v>
      </c>
      <c r="K3202" s="1">
        <v>1410278284</v>
      </c>
      <c r="L3202" s="1" t="b">
        <v>1</v>
      </c>
      <c r="M3202" s="1">
        <v>57</v>
      </c>
      <c r="N3202" s="1" t="b">
        <v>1</v>
      </c>
      <c r="O3202" s="1" t="s">
        <v>8270</v>
      </c>
      <c r="P3202" s="28">
        <f>F3202/D3202</f>
        <v>1.3116666666666668</v>
      </c>
      <c r="Q3202" s="29">
        <f>IF(M3202&gt;0,F3202/M3202,0)</f>
        <v>41.421052631578945</v>
      </c>
      <c r="R3202" s="9" t="str">
        <f>LEFT(O3202,SEARCH("/",O3202,1)-1)</f>
        <v>theater</v>
      </c>
      <c r="S3202" s="26" t="str">
        <f>RIGHT(O3202,LEN(O3202)-SEARCH("/",O3202,1))</f>
        <v>plays</v>
      </c>
      <c r="T3202" s="27">
        <f>(((K3202/60)/60)/24)+DATE(1970,1,1)</f>
        <v>41891.665324074071</v>
      </c>
      <c r="U3202" s="5" t="str">
        <f>TEXT(T3202,"mmm")</f>
        <v>Sep</v>
      </c>
      <c r="V3202" s="5" t="str">
        <f>TEXT(T3202,"yyyy")</f>
        <v>2014</v>
      </c>
      <c r="W3202" s="5" t="str">
        <f>TEXT(Y3202,"mmm")</f>
        <v>Oct</v>
      </c>
      <c r="X3202" s="1" t="str">
        <f>TEXT(Y3202,"yyyy")</f>
        <v>2014</v>
      </c>
      <c r="Y3202" s="27">
        <f>(((J3202/60)/60)/24)+DATE(1970,1,1)</f>
        <v>41913.166666666664</v>
      </c>
    </row>
    <row r="3203" spans="1:25" ht="48" x14ac:dyDescent="0.2">
      <c r="A3203" s="1">
        <v>3270</v>
      </c>
      <c r="B3203" s="7" t="s">
        <v>3270</v>
      </c>
      <c r="C3203" s="7" t="s">
        <v>7380</v>
      </c>
      <c r="D3203" s="1">
        <v>1800</v>
      </c>
      <c r="E3203" s="37" t="str">
        <f>VLOOKUP(D3203,'Vlookup Table Bonus Point'!$C$3:$D$26,2,TRUE)</f>
        <v>1000 to 4999</v>
      </c>
      <c r="F3203" s="1">
        <v>1830</v>
      </c>
      <c r="G3203" s="1" t="s">
        <v>8218</v>
      </c>
      <c r="H3203" s="1" t="s">
        <v>8224</v>
      </c>
      <c r="I3203" s="1" t="s">
        <v>8246</v>
      </c>
      <c r="J3203" s="1">
        <v>1436705265</v>
      </c>
      <c r="K3203" s="1">
        <v>1434113265</v>
      </c>
      <c r="L3203" s="1" t="b">
        <v>1</v>
      </c>
      <c r="M3203" s="1">
        <v>30</v>
      </c>
      <c r="N3203" s="1" t="b">
        <v>1</v>
      </c>
      <c r="O3203" s="1" t="s">
        <v>8270</v>
      </c>
      <c r="P3203" s="28">
        <f>F3203/D3203</f>
        <v>1.0166666666666666</v>
      </c>
      <c r="Q3203" s="29">
        <f>IF(M3203&gt;0,F3203/M3203,0)</f>
        <v>61</v>
      </c>
      <c r="R3203" s="9" t="str">
        <f>LEFT(O3203,SEARCH("/",O3203,1)-1)</f>
        <v>theater</v>
      </c>
      <c r="S3203" s="26" t="str">
        <f>RIGHT(O3203,LEN(O3203)-SEARCH("/",O3203,1))</f>
        <v>plays</v>
      </c>
      <c r="T3203" s="27">
        <f>(((K3203/60)/60)/24)+DATE(1970,1,1)</f>
        <v>42167.533159722225</v>
      </c>
      <c r="U3203" s="5" t="str">
        <f>TEXT(T3203,"mmm")</f>
        <v>Jun</v>
      </c>
      <c r="V3203" s="5" t="str">
        <f>TEXT(T3203,"yyyy")</f>
        <v>2015</v>
      </c>
      <c r="W3203" s="5" t="str">
        <f>TEXT(Y3203,"mmm")</f>
        <v>Jul</v>
      </c>
      <c r="X3203" s="1" t="str">
        <f>TEXT(Y3203,"yyyy")</f>
        <v>2015</v>
      </c>
      <c r="Y3203" s="27">
        <f>(((J3203/60)/60)/24)+DATE(1970,1,1)</f>
        <v>42197.533159722225</v>
      </c>
    </row>
    <row r="3204" spans="1:25" ht="48" x14ac:dyDescent="0.2">
      <c r="A3204" s="1">
        <v>3275</v>
      </c>
      <c r="B3204" s="7" t="s">
        <v>3275</v>
      </c>
      <c r="C3204" s="7" t="s">
        <v>7385</v>
      </c>
      <c r="D3204" s="1">
        <v>1800</v>
      </c>
      <c r="E3204" s="37" t="str">
        <f>VLOOKUP(D3204,'Vlookup Table Bonus Point'!$C$3:$D$26,2,TRUE)</f>
        <v>1000 to 4999</v>
      </c>
      <c r="F3204" s="1">
        <v>1805</v>
      </c>
      <c r="G3204" s="1" t="s">
        <v>8218</v>
      </c>
      <c r="H3204" s="1" t="s">
        <v>8223</v>
      </c>
      <c r="I3204" s="1" t="s">
        <v>8245</v>
      </c>
      <c r="J3204" s="1">
        <v>1423456200</v>
      </c>
      <c r="K3204" s="1">
        <v>1421183271</v>
      </c>
      <c r="L3204" s="1" t="b">
        <v>1</v>
      </c>
      <c r="M3204" s="1">
        <v>12</v>
      </c>
      <c r="N3204" s="1" t="b">
        <v>1</v>
      </c>
      <c r="O3204" s="1" t="s">
        <v>8270</v>
      </c>
      <c r="P3204" s="28">
        <f>F3204/D3204</f>
        <v>1.0027777777777778</v>
      </c>
      <c r="Q3204" s="29">
        <f>IF(M3204&gt;0,F3204/M3204,0)</f>
        <v>150.41666666666666</v>
      </c>
      <c r="R3204" s="9" t="str">
        <f>LEFT(O3204,SEARCH("/",O3204,1)-1)</f>
        <v>theater</v>
      </c>
      <c r="S3204" s="26" t="str">
        <f>RIGHT(O3204,LEN(O3204)-SEARCH("/",O3204,1))</f>
        <v>plays</v>
      </c>
      <c r="T3204" s="27">
        <f>(((K3204/60)/60)/24)+DATE(1970,1,1)</f>
        <v>42017.88045138889</v>
      </c>
      <c r="U3204" s="5" t="str">
        <f>TEXT(T3204,"mmm")</f>
        <v>Jan</v>
      </c>
      <c r="V3204" s="5" t="str">
        <f>TEXT(T3204,"yyyy")</f>
        <v>2015</v>
      </c>
      <c r="W3204" s="5" t="str">
        <f>TEXT(Y3204,"mmm")</f>
        <v>Feb</v>
      </c>
      <c r="X3204" s="1" t="str">
        <f>TEXT(Y3204,"yyyy")</f>
        <v>2015</v>
      </c>
      <c r="Y3204" s="27">
        <f>(((J3204/60)/60)/24)+DATE(1970,1,1)</f>
        <v>42044.1875</v>
      </c>
    </row>
    <row r="3205" spans="1:25" ht="48" x14ac:dyDescent="0.2">
      <c r="A3205" s="1">
        <v>3303</v>
      </c>
      <c r="B3205" s="7" t="s">
        <v>3303</v>
      </c>
      <c r="C3205" s="7" t="s">
        <v>7413</v>
      </c>
      <c r="D3205" s="1">
        <v>1800</v>
      </c>
      <c r="E3205" s="37" t="str">
        <f>VLOOKUP(D3205,'Vlookup Table Bonus Point'!$C$3:$D$26,2,TRUE)</f>
        <v>1000 to 4999</v>
      </c>
      <c r="F3205" s="1">
        <v>2086</v>
      </c>
      <c r="G3205" s="1" t="s">
        <v>8218</v>
      </c>
      <c r="H3205" s="1" t="s">
        <v>8223</v>
      </c>
      <c r="I3205" s="1" t="s">
        <v>8245</v>
      </c>
      <c r="J3205" s="1">
        <v>1427553484</v>
      </c>
      <c r="K3205" s="1">
        <v>1424533084</v>
      </c>
      <c r="L3205" s="1" t="b">
        <v>0</v>
      </c>
      <c r="M3205" s="1">
        <v>35</v>
      </c>
      <c r="N3205" s="1" t="b">
        <v>1</v>
      </c>
      <c r="O3205" s="1" t="s">
        <v>8270</v>
      </c>
      <c r="P3205" s="28">
        <f>F3205/D3205</f>
        <v>1.1588888888888889</v>
      </c>
      <c r="Q3205" s="29">
        <f>IF(M3205&gt;0,F3205/M3205,0)</f>
        <v>59.6</v>
      </c>
      <c r="R3205" s="9" t="str">
        <f>LEFT(O3205,SEARCH("/",O3205,1)-1)</f>
        <v>theater</v>
      </c>
      <c r="S3205" s="26" t="str">
        <f>RIGHT(O3205,LEN(O3205)-SEARCH("/",O3205,1))</f>
        <v>plays</v>
      </c>
      <c r="T3205" s="27">
        <f>(((K3205/60)/60)/24)+DATE(1970,1,1)</f>
        <v>42056.65143518518</v>
      </c>
      <c r="U3205" s="5" t="str">
        <f>TEXT(T3205,"mmm")</f>
        <v>Feb</v>
      </c>
      <c r="V3205" s="5" t="str">
        <f>TEXT(T3205,"yyyy")</f>
        <v>2015</v>
      </c>
      <c r="W3205" s="5" t="str">
        <f>TEXT(Y3205,"mmm")</f>
        <v>Mar</v>
      </c>
      <c r="X3205" s="1" t="str">
        <f>TEXT(Y3205,"yyyy")</f>
        <v>2015</v>
      </c>
      <c r="Y3205" s="27">
        <f>(((J3205/60)/60)/24)+DATE(1970,1,1)</f>
        <v>42091.609768518523</v>
      </c>
    </row>
    <row r="3206" spans="1:25" ht="48" x14ac:dyDescent="0.2">
      <c r="A3206" s="1">
        <v>3328</v>
      </c>
      <c r="B3206" s="7" t="s">
        <v>3328</v>
      </c>
      <c r="C3206" s="7" t="s">
        <v>7438</v>
      </c>
      <c r="D3206" s="1">
        <v>1800</v>
      </c>
      <c r="E3206" s="37" t="str">
        <f>VLOOKUP(D3206,'Vlookup Table Bonus Point'!$C$3:$D$26,2,TRUE)</f>
        <v>1000 to 4999</v>
      </c>
      <c r="F3206" s="1">
        <v>2635</v>
      </c>
      <c r="G3206" s="1" t="s">
        <v>8218</v>
      </c>
      <c r="H3206" s="1" t="s">
        <v>8223</v>
      </c>
      <c r="I3206" s="1" t="s">
        <v>8245</v>
      </c>
      <c r="J3206" s="1">
        <v>1404522000</v>
      </c>
      <c r="K3206" s="1">
        <v>1404308883</v>
      </c>
      <c r="L3206" s="1" t="b">
        <v>0</v>
      </c>
      <c r="M3206" s="1">
        <v>9</v>
      </c>
      <c r="N3206" s="1" t="b">
        <v>1</v>
      </c>
      <c r="O3206" s="1" t="s">
        <v>8270</v>
      </c>
      <c r="P3206" s="28">
        <f>F3206/D3206</f>
        <v>1.4638888888888888</v>
      </c>
      <c r="Q3206" s="29">
        <f>IF(M3206&gt;0,F3206/M3206,0)</f>
        <v>292.77777777777777</v>
      </c>
      <c r="R3206" s="9" t="str">
        <f>LEFT(O3206,SEARCH("/",O3206,1)-1)</f>
        <v>theater</v>
      </c>
      <c r="S3206" s="26" t="str">
        <f>RIGHT(O3206,LEN(O3206)-SEARCH("/",O3206,1))</f>
        <v>plays</v>
      </c>
      <c r="T3206" s="27">
        <f>(((K3206/60)/60)/24)+DATE(1970,1,1)</f>
        <v>41822.57503472222</v>
      </c>
      <c r="U3206" s="5" t="str">
        <f>TEXT(T3206,"mmm")</f>
        <v>Jul</v>
      </c>
      <c r="V3206" s="5" t="str">
        <f>TEXT(T3206,"yyyy")</f>
        <v>2014</v>
      </c>
      <c r="W3206" s="5" t="str">
        <f>TEXT(Y3206,"mmm")</f>
        <v>Jul</v>
      </c>
      <c r="X3206" s="1" t="str">
        <f>TEXT(Y3206,"yyyy")</f>
        <v>2014</v>
      </c>
      <c r="Y3206" s="27">
        <f>(((J3206/60)/60)/24)+DATE(1970,1,1)</f>
        <v>41825.041666666664</v>
      </c>
    </row>
    <row r="3207" spans="1:25" ht="48" x14ac:dyDescent="0.2">
      <c r="A3207" s="1">
        <v>3477</v>
      </c>
      <c r="B3207" s="7" t="s">
        <v>3476</v>
      </c>
      <c r="C3207" s="7" t="s">
        <v>7587</v>
      </c>
      <c r="D3207" s="1">
        <v>1800</v>
      </c>
      <c r="E3207" s="37" t="str">
        <f>VLOOKUP(D3207,'Vlookup Table Bonus Point'!$C$3:$D$26,2,TRUE)</f>
        <v>1000 to 4999</v>
      </c>
      <c r="F3207" s="1">
        <v>2076</v>
      </c>
      <c r="G3207" s="1" t="s">
        <v>8218</v>
      </c>
      <c r="H3207" s="1" t="s">
        <v>8223</v>
      </c>
      <c r="I3207" s="1" t="s">
        <v>8245</v>
      </c>
      <c r="J3207" s="1">
        <v>1431831600</v>
      </c>
      <c r="K3207" s="1">
        <v>1430761243</v>
      </c>
      <c r="L3207" s="1" t="b">
        <v>0</v>
      </c>
      <c r="M3207" s="1">
        <v>39</v>
      </c>
      <c r="N3207" s="1" t="b">
        <v>1</v>
      </c>
      <c r="O3207" s="1" t="s">
        <v>8270</v>
      </c>
      <c r="P3207" s="28">
        <f>F3207/D3207</f>
        <v>1.1533333333333333</v>
      </c>
      <c r="Q3207" s="29">
        <f>IF(M3207&gt;0,F3207/M3207,0)</f>
        <v>53.230769230769234</v>
      </c>
      <c r="R3207" s="9" t="str">
        <f>LEFT(O3207,SEARCH("/",O3207,1)-1)</f>
        <v>theater</v>
      </c>
      <c r="S3207" s="26" t="str">
        <f>RIGHT(O3207,LEN(O3207)-SEARCH("/",O3207,1))</f>
        <v>plays</v>
      </c>
      <c r="T3207" s="27">
        <f>(((K3207/60)/60)/24)+DATE(1970,1,1)</f>
        <v>42128.736608796295</v>
      </c>
      <c r="U3207" s="5" t="str">
        <f>TEXT(T3207,"mmm")</f>
        <v>May</v>
      </c>
      <c r="V3207" s="5" t="str">
        <f>TEXT(T3207,"yyyy")</f>
        <v>2015</v>
      </c>
      <c r="W3207" s="5" t="str">
        <f>TEXT(Y3207,"mmm")</f>
        <v>May</v>
      </c>
      <c r="X3207" s="1" t="str">
        <f>TEXT(Y3207,"yyyy")</f>
        <v>2015</v>
      </c>
      <c r="Y3207" s="27">
        <f>(((J3207/60)/60)/24)+DATE(1970,1,1)</f>
        <v>42141.125</v>
      </c>
    </row>
    <row r="3208" spans="1:25" ht="48" x14ac:dyDescent="0.2">
      <c r="A3208" s="1">
        <v>1454</v>
      </c>
      <c r="B3208" s="7" t="s">
        <v>1455</v>
      </c>
      <c r="C3208" s="7" t="s">
        <v>5564</v>
      </c>
      <c r="D3208" s="1">
        <v>1750</v>
      </c>
      <c r="E3208" s="37" t="str">
        <f>VLOOKUP(D3208,'Vlookup Table Bonus Point'!$C$3:$D$26,2,TRUE)</f>
        <v>1000 to 4999</v>
      </c>
      <c r="F3208" s="1">
        <v>15</v>
      </c>
      <c r="G3208" s="1" t="s">
        <v>8219</v>
      </c>
      <c r="H3208" s="1" t="s">
        <v>8226</v>
      </c>
      <c r="I3208" s="1" t="s">
        <v>8248</v>
      </c>
      <c r="J3208" s="1">
        <v>1461535140</v>
      </c>
      <c r="K3208" s="1">
        <v>1459716480</v>
      </c>
      <c r="L3208" s="1" t="b">
        <v>0</v>
      </c>
      <c r="M3208" s="1">
        <v>1</v>
      </c>
      <c r="N3208" s="1" t="b">
        <v>0</v>
      </c>
      <c r="O3208" s="1" t="s">
        <v>8286</v>
      </c>
      <c r="P3208" s="28">
        <f>F3208/D3208</f>
        <v>8.5714285714285719E-3</v>
      </c>
      <c r="Q3208" s="29">
        <f>IF(M3208&gt;0,F3208/M3208,0)</f>
        <v>15</v>
      </c>
      <c r="R3208" s="9" t="str">
        <f>LEFT(O3208,SEARCH("/",O3208,1)-1)</f>
        <v>publishing</v>
      </c>
      <c r="S3208" s="26" t="str">
        <f>RIGHT(O3208,LEN(O3208)-SEARCH("/",O3208,1))</f>
        <v>translations</v>
      </c>
      <c r="T3208" s="27">
        <f>(((K3208/60)/60)/24)+DATE(1970,1,1)</f>
        <v>42463.866666666669</v>
      </c>
      <c r="U3208" s="5" t="str">
        <f>TEXT(T3208,"mmm")</f>
        <v>Apr</v>
      </c>
      <c r="V3208" s="5" t="str">
        <f>TEXT(T3208,"yyyy")</f>
        <v>2016</v>
      </c>
      <c r="W3208" s="5" t="str">
        <f>TEXT(Y3208,"mmm")</f>
        <v>Apr</v>
      </c>
      <c r="X3208" s="1" t="str">
        <f>TEXT(Y3208,"yyyy")</f>
        <v>2016</v>
      </c>
      <c r="Y3208" s="27">
        <f>(((J3208/60)/60)/24)+DATE(1970,1,1)</f>
        <v>42484.915972222225</v>
      </c>
    </row>
    <row r="3209" spans="1:25" ht="48" x14ac:dyDescent="0.2">
      <c r="A3209" s="1">
        <v>1580</v>
      </c>
      <c r="B3209" s="7" t="s">
        <v>1581</v>
      </c>
      <c r="C3209" s="7" t="s">
        <v>5690</v>
      </c>
      <c r="D3209" s="1">
        <v>1750</v>
      </c>
      <c r="E3209" s="37" t="str">
        <f>VLOOKUP(D3209,'Vlookup Table Bonus Point'!$C$3:$D$26,2,TRUE)</f>
        <v>1000 to 4999</v>
      </c>
      <c r="F3209" s="1">
        <v>0</v>
      </c>
      <c r="G3209" s="1" t="s">
        <v>8219</v>
      </c>
      <c r="H3209" s="1" t="s">
        <v>8223</v>
      </c>
      <c r="I3209" s="1" t="s">
        <v>8245</v>
      </c>
      <c r="J3209" s="1">
        <v>1337562726</v>
      </c>
      <c r="K3209" s="1">
        <v>1332378726</v>
      </c>
      <c r="L3209" s="1" t="b">
        <v>0</v>
      </c>
      <c r="M3209" s="1">
        <v>0</v>
      </c>
      <c r="N3209" s="1" t="b">
        <v>0</v>
      </c>
      <c r="O3209" s="1" t="s">
        <v>8289</v>
      </c>
      <c r="P3209" s="28">
        <f>F3209/D3209</f>
        <v>0</v>
      </c>
      <c r="Q3209" s="29">
        <f>IF(M3209&gt;0,F3209/M3209,0)</f>
        <v>0</v>
      </c>
      <c r="R3209" s="9" t="str">
        <f>LEFT(O3209,SEARCH("/",O3209,1)-1)</f>
        <v>publishing</v>
      </c>
      <c r="S3209" s="26" t="str">
        <f>RIGHT(O3209,LEN(O3209)-SEARCH("/",O3209,1))</f>
        <v>art books</v>
      </c>
      <c r="T3209" s="27">
        <f>(((K3209/60)/60)/24)+DATE(1970,1,1)</f>
        <v>40990.050069444449</v>
      </c>
      <c r="U3209" s="5" t="str">
        <f>TEXT(T3209,"mmm")</f>
        <v>Mar</v>
      </c>
      <c r="V3209" s="5" t="str">
        <f>TEXT(T3209,"yyyy")</f>
        <v>2012</v>
      </c>
      <c r="W3209" s="5" t="str">
        <f>TEXT(Y3209,"mmm")</f>
        <v>May</v>
      </c>
      <c r="X3209" s="1" t="str">
        <f>TEXT(Y3209,"yyyy")</f>
        <v>2012</v>
      </c>
      <c r="Y3209" s="27">
        <f>(((J3209/60)/60)/24)+DATE(1970,1,1)</f>
        <v>41050.050069444449</v>
      </c>
    </row>
    <row r="3210" spans="1:25" ht="48" x14ac:dyDescent="0.2">
      <c r="A3210" s="1">
        <v>1709</v>
      </c>
      <c r="B3210" s="7" t="s">
        <v>1710</v>
      </c>
      <c r="C3210" s="7" t="s">
        <v>5819</v>
      </c>
      <c r="D3210" s="1">
        <v>1750</v>
      </c>
      <c r="E3210" s="37" t="str">
        <f>VLOOKUP(D3210,'Vlookup Table Bonus Point'!$C$3:$D$26,2,TRUE)</f>
        <v>1000 to 4999</v>
      </c>
      <c r="F3210" s="1">
        <v>85</v>
      </c>
      <c r="G3210" s="1" t="s">
        <v>8220</v>
      </c>
      <c r="H3210" s="1" t="s">
        <v>8223</v>
      </c>
      <c r="I3210" s="1" t="s">
        <v>8245</v>
      </c>
      <c r="J3210" s="1">
        <v>1409513940</v>
      </c>
      <c r="K3210" s="1">
        <v>1405949514</v>
      </c>
      <c r="L3210" s="1" t="b">
        <v>0</v>
      </c>
      <c r="M3210" s="1">
        <v>4</v>
      </c>
      <c r="N3210" s="1" t="b">
        <v>0</v>
      </c>
      <c r="O3210" s="1" t="s">
        <v>8292</v>
      </c>
      <c r="P3210" s="28">
        <f>F3210/D3210</f>
        <v>4.8571428571428571E-2</v>
      </c>
      <c r="Q3210" s="29">
        <f>IF(M3210&gt;0,F3210/M3210,0)</f>
        <v>21.25</v>
      </c>
      <c r="R3210" s="9" t="str">
        <f>LEFT(O3210,SEARCH("/",O3210,1)-1)</f>
        <v>music</v>
      </c>
      <c r="S3210" s="26" t="str">
        <f>RIGHT(O3210,LEN(O3210)-SEARCH("/",O3210,1))</f>
        <v>faith</v>
      </c>
      <c r="T3210" s="27">
        <f>(((K3210/60)/60)/24)+DATE(1970,1,1)</f>
        <v>41841.56381944444</v>
      </c>
      <c r="U3210" s="5" t="str">
        <f>TEXT(T3210,"mmm")</f>
        <v>Jul</v>
      </c>
      <c r="V3210" s="5" t="str">
        <f>TEXT(T3210,"yyyy")</f>
        <v>2014</v>
      </c>
      <c r="W3210" s="5" t="str">
        <f>TEXT(Y3210,"mmm")</f>
        <v>Aug</v>
      </c>
      <c r="X3210" s="1" t="str">
        <f>TEXT(Y3210,"yyyy")</f>
        <v>2014</v>
      </c>
      <c r="Y3210" s="27">
        <f>(((J3210/60)/60)/24)+DATE(1970,1,1)</f>
        <v>41882.818749999999</v>
      </c>
    </row>
    <row r="3211" spans="1:25" ht="32" x14ac:dyDescent="0.2">
      <c r="A3211" s="1">
        <v>2603</v>
      </c>
      <c r="B3211" s="7" t="s">
        <v>2603</v>
      </c>
      <c r="C3211" s="7" t="s">
        <v>6713</v>
      </c>
      <c r="D3211" s="1">
        <v>1750</v>
      </c>
      <c r="E3211" s="37" t="str">
        <f>VLOOKUP(D3211,'Vlookup Table Bonus Point'!$C$3:$D$26,2,TRUE)</f>
        <v>1000 to 4999</v>
      </c>
      <c r="F3211" s="1">
        <v>1776</v>
      </c>
      <c r="G3211" s="1" t="s">
        <v>8218</v>
      </c>
      <c r="H3211" s="1" t="s">
        <v>8223</v>
      </c>
      <c r="I3211" s="1" t="s">
        <v>8245</v>
      </c>
      <c r="J3211" s="1">
        <v>1387835654</v>
      </c>
      <c r="K3211" s="1">
        <v>1386626054</v>
      </c>
      <c r="L3211" s="1" t="b">
        <v>1</v>
      </c>
      <c r="M3211" s="1">
        <v>50</v>
      </c>
      <c r="N3211" s="1" t="b">
        <v>1</v>
      </c>
      <c r="O3211" s="1" t="s">
        <v>8300</v>
      </c>
      <c r="P3211" s="28">
        <f>F3211/D3211</f>
        <v>1.0148571428571429</v>
      </c>
      <c r="Q3211" s="29">
        <f>IF(M3211&gt;0,F3211/M3211,0)</f>
        <v>35.520000000000003</v>
      </c>
      <c r="R3211" s="9" t="str">
        <f>LEFT(O3211,SEARCH("/",O3211,1)-1)</f>
        <v>technology</v>
      </c>
      <c r="S3211" s="26" t="str">
        <f>RIGHT(O3211,LEN(O3211)-SEARCH("/",O3211,1))</f>
        <v>space exploration</v>
      </c>
      <c r="T3211" s="27">
        <f>(((K3211/60)/60)/24)+DATE(1970,1,1)</f>
        <v>41617.912662037037</v>
      </c>
      <c r="U3211" s="5" t="str">
        <f>TEXT(T3211,"mmm")</f>
        <v>Dec</v>
      </c>
      <c r="V3211" s="5" t="str">
        <f>TEXT(T3211,"yyyy")</f>
        <v>2013</v>
      </c>
      <c r="W3211" s="5" t="str">
        <f>TEXT(Y3211,"mmm")</f>
        <v>Dec</v>
      </c>
      <c r="X3211" s="1" t="str">
        <f>TEXT(Y3211,"yyyy")</f>
        <v>2013</v>
      </c>
      <c r="Y3211" s="27">
        <f>(((J3211/60)/60)/24)+DATE(1970,1,1)</f>
        <v>41631.912662037037</v>
      </c>
    </row>
    <row r="3212" spans="1:25" ht="48" x14ac:dyDescent="0.2">
      <c r="A3212" s="1">
        <v>3030</v>
      </c>
      <c r="B3212" s="7" t="s">
        <v>3030</v>
      </c>
      <c r="C3212" s="7" t="s">
        <v>7140</v>
      </c>
      <c r="D3212" s="1">
        <v>1750</v>
      </c>
      <c r="E3212" s="37" t="str">
        <f>VLOOKUP(D3212,'Vlookup Table Bonus Point'!$C$3:$D$26,2,TRUE)</f>
        <v>1000 to 4999</v>
      </c>
      <c r="F3212" s="1">
        <v>1867</v>
      </c>
      <c r="G3212" s="1" t="s">
        <v>8218</v>
      </c>
      <c r="H3212" s="1" t="s">
        <v>8223</v>
      </c>
      <c r="I3212" s="1" t="s">
        <v>8245</v>
      </c>
      <c r="J3212" s="1">
        <v>1442426171</v>
      </c>
      <c r="K3212" s="1">
        <v>1439834171</v>
      </c>
      <c r="L3212" s="1" t="b">
        <v>0</v>
      </c>
      <c r="M3212" s="1">
        <v>41</v>
      </c>
      <c r="N3212" s="1" t="b">
        <v>1</v>
      </c>
      <c r="O3212" s="1" t="s">
        <v>8302</v>
      </c>
      <c r="P3212" s="28">
        <f>F3212/D3212</f>
        <v>1.0668571428571429</v>
      </c>
      <c r="Q3212" s="29">
        <f>IF(M3212&gt;0,F3212/M3212,0)</f>
        <v>45.536585365853661</v>
      </c>
      <c r="R3212" s="9" t="str">
        <f>LEFT(O3212,SEARCH("/",O3212,1)-1)</f>
        <v>theater</v>
      </c>
      <c r="S3212" s="26" t="str">
        <f>RIGHT(O3212,LEN(O3212)-SEARCH("/",O3212,1))</f>
        <v>spaces</v>
      </c>
      <c r="T3212" s="27">
        <f>(((K3212/60)/60)/24)+DATE(1970,1,1)</f>
        <v>42233.747349537036</v>
      </c>
      <c r="U3212" s="5" t="str">
        <f>TEXT(T3212,"mmm")</f>
        <v>Aug</v>
      </c>
      <c r="V3212" s="5" t="str">
        <f>TEXT(T3212,"yyyy")</f>
        <v>2015</v>
      </c>
      <c r="W3212" s="5" t="str">
        <f>TEXT(Y3212,"mmm")</f>
        <v>Sep</v>
      </c>
      <c r="X3212" s="1" t="str">
        <f>TEXT(Y3212,"yyyy")</f>
        <v>2015</v>
      </c>
      <c r="Y3212" s="27">
        <f>(((J3212/60)/60)/24)+DATE(1970,1,1)</f>
        <v>42263.747349537036</v>
      </c>
    </row>
    <row r="3213" spans="1:25" ht="48" x14ac:dyDescent="0.2">
      <c r="A3213" s="1">
        <v>3355</v>
      </c>
      <c r="B3213" s="7" t="s">
        <v>3354</v>
      </c>
      <c r="C3213" s="7" t="s">
        <v>7465</v>
      </c>
      <c r="D3213" s="1">
        <v>1750</v>
      </c>
      <c r="E3213" s="37" t="str">
        <f>VLOOKUP(D3213,'Vlookup Table Bonus Point'!$C$3:$D$26,2,TRUE)</f>
        <v>1000 to 4999</v>
      </c>
      <c r="F3213" s="1">
        <v>2210</v>
      </c>
      <c r="G3213" s="1" t="s">
        <v>8218</v>
      </c>
      <c r="H3213" s="1" t="s">
        <v>8224</v>
      </c>
      <c r="I3213" s="1" t="s">
        <v>8246</v>
      </c>
      <c r="J3213" s="1">
        <v>1462879020</v>
      </c>
      <c r="K3213" s="1">
        <v>1461941527</v>
      </c>
      <c r="L3213" s="1" t="b">
        <v>0</v>
      </c>
      <c r="M3213" s="1">
        <v>15</v>
      </c>
      <c r="N3213" s="1" t="b">
        <v>1</v>
      </c>
      <c r="O3213" s="1" t="s">
        <v>8270</v>
      </c>
      <c r="P3213" s="28">
        <f>F3213/D3213</f>
        <v>1.2628571428571429</v>
      </c>
      <c r="Q3213" s="29">
        <f>IF(M3213&gt;0,F3213/M3213,0)</f>
        <v>147.33333333333334</v>
      </c>
      <c r="R3213" s="9" t="str">
        <f>LEFT(O3213,SEARCH("/",O3213,1)-1)</f>
        <v>theater</v>
      </c>
      <c r="S3213" s="26" t="str">
        <f>RIGHT(O3213,LEN(O3213)-SEARCH("/",O3213,1))</f>
        <v>plays</v>
      </c>
      <c r="T3213" s="27">
        <f>(((K3213/60)/60)/24)+DATE(1970,1,1)</f>
        <v>42489.619525462964</v>
      </c>
      <c r="U3213" s="5" t="str">
        <f>TEXT(T3213,"mmm")</f>
        <v>Apr</v>
      </c>
      <c r="V3213" s="5" t="str">
        <f>TEXT(T3213,"yyyy")</f>
        <v>2016</v>
      </c>
      <c r="W3213" s="5" t="str">
        <f>TEXT(Y3213,"mmm")</f>
        <v>May</v>
      </c>
      <c r="X3213" s="1" t="str">
        <f>TEXT(Y3213,"yyyy")</f>
        <v>2016</v>
      </c>
      <c r="Y3213" s="27">
        <f>(((J3213/60)/60)/24)+DATE(1970,1,1)</f>
        <v>42500.470138888893</v>
      </c>
    </row>
    <row r="3214" spans="1:25" ht="48" x14ac:dyDescent="0.2">
      <c r="A3214" s="1">
        <v>3383</v>
      </c>
      <c r="B3214" s="7" t="s">
        <v>3382</v>
      </c>
      <c r="C3214" s="7" t="s">
        <v>7493</v>
      </c>
      <c r="D3214" s="1">
        <v>1750</v>
      </c>
      <c r="E3214" s="37" t="str">
        <f>VLOOKUP(D3214,'Vlookup Table Bonus Point'!$C$3:$D$26,2,TRUE)</f>
        <v>1000 to 4999</v>
      </c>
      <c r="F3214" s="1">
        <v>1955</v>
      </c>
      <c r="G3214" s="1" t="s">
        <v>8218</v>
      </c>
      <c r="H3214" s="1" t="s">
        <v>8223</v>
      </c>
      <c r="I3214" s="1" t="s">
        <v>8245</v>
      </c>
      <c r="J3214" s="1">
        <v>1466707620</v>
      </c>
      <c r="K3214" s="1">
        <v>1464979620</v>
      </c>
      <c r="L3214" s="1" t="b">
        <v>0</v>
      </c>
      <c r="M3214" s="1">
        <v>30</v>
      </c>
      <c r="N3214" s="1" t="b">
        <v>1</v>
      </c>
      <c r="O3214" s="1" t="s">
        <v>8270</v>
      </c>
      <c r="P3214" s="28">
        <f>F3214/D3214</f>
        <v>1.1171428571428572</v>
      </c>
      <c r="Q3214" s="29">
        <f>IF(M3214&gt;0,F3214/M3214,0)</f>
        <v>65.166666666666671</v>
      </c>
      <c r="R3214" s="9" t="str">
        <f>LEFT(O3214,SEARCH("/",O3214,1)-1)</f>
        <v>theater</v>
      </c>
      <c r="S3214" s="26" t="str">
        <f>RIGHT(O3214,LEN(O3214)-SEARCH("/",O3214,1))</f>
        <v>plays</v>
      </c>
      <c r="T3214" s="27">
        <f>(((K3214/60)/60)/24)+DATE(1970,1,1)</f>
        <v>42524.782638888893</v>
      </c>
      <c r="U3214" s="5" t="str">
        <f>TEXT(T3214,"mmm")</f>
        <v>Jun</v>
      </c>
      <c r="V3214" s="5" t="str">
        <f>TEXT(T3214,"yyyy")</f>
        <v>2016</v>
      </c>
      <c r="W3214" s="5" t="str">
        <f>TEXT(Y3214,"mmm")</f>
        <v>Jun</v>
      </c>
      <c r="X3214" s="1" t="str">
        <f>TEXT(Y3214,"yyyy")</f>
        <v>2016</v>
      </c>
      <c r="Y3214" s="27">
        <f>(((J3214/60)/60)/24)+DATE(1970,1,1)</f>
        <v>42544.782638888893</v>
      </c>
    </row>
    <row r="3215" spans="1:25" ht="48" x14ac:dyDescent="0.2">
      <c r="A3215" s="1">
        <v>3955</v>
      </c>
      <c r="B3215" s="7" t="s">
        <v>3952</v>
      </c>
      <c r="C3215" s="7" t="s">
        <v>8062</v>
      </c>
      <c r="D3215" s="1">
        <v>1750</v>
      </c>
      <c r="E3215" s="37" t="str">
        <f>VLOOKUP(D3215,'Vlookup Table Bonus Point'!$C$3:$D$26,2,TRUE)</f>
        <v>1000 to 4999</v>
      </c>
      <c r="F3215" s="1">
        <v>425</v>
      </c>
      <c r="G3215" s="1" t="s">
        <v>8220</v>
      </c>
      <c r="H3215" s="1" t="s">
        <v>8223</v>
      </c>
      <c r="I3215" s="1" t="s">
        <v>8245</v>
      </c>
      <c r="J3215" s="1">
        <v>1448745741</v>
      </c>
      <c r="K3215" s="1">
        <v>1446150141</v>
      </c>
      <c r="L3215" s="1" t="b">
        <v>0</v>
      </c>
      <c r="M3215" s="1">
        <v>8</v>
      </c>
      <c r="N3215" s="1" t="b">
        <v>0</v>
      </c>
      <c r="O3215" s="1" t="s">
        <v>8270</v>
      </c>
      <c r="P3215" s="28">
        <f>F3215/D3215</f>
        <v>0.24285714285714285</v>
      </c>
      <c r="Q3215" s="29">
        <f>IF(M3215&gt;0,F3215/M3215,0)</f>
        <v>53.125</v>
      </c>
      <c r="R3215" s="9" t="str">
        <f>LEFT(O3215,SEARCH("/",O3215,1)-1)</f>
        <v>theater</v>
      </c>
      <c r="S3215" s="26" t="str">
        <f>RIGHT(O3215,LEN(O3215)-SEARCH("/",O3215,1))</f>
        <v>plays</v>
      </c>
      <c r="T3215" s="27">
        <f>(((K3215/60)/60)/24)+DATE(1970,1,1)</f>
        <v>42306.848854166667</v>
      </c>
      <c r="U3215" s="5" t="str">
        <f>TEXT(T3215,"mmm")</f>
        <v>Oct</v>
      </c>
      <c r="V3215" s="5" t="str">
        <f>TEXT(T3215,"yyyy")</f>
        <v>2015</v>
      </c>
      <c r="W3215" s="5" t="str">
        <f>TEXT(Y3215,"mmm")</f>
        <v>Nov</v>
      </c>
      <c r="X3215" s="1" t="str">
        <f>TEXT(Y3215,"yyyy")</f>
        <v>2015</v>
      </c>
      <c r="Y3215" s="27">
        <f>(((J3215/60)/60)/24)+DATE(1970,1,1)</f>
        <v>42336.890520833331</v>
      </c>
    </row>
    <row r="3216" spans="1:25" ht="48" x14ac:dyDescent="0.2">
      <c r="A3216" s="1">
        <v>789</v>
      </c>
      <c r="B3216" s="7" t="s">
        <v>790</v>
      </c>
      <c r="C3216" s="7" t="s">
        <v>4899</v>
      </c>
      <c r="D3216" s="1">
        <v>1700</v>
      </c>
      <c r="E3216" s="37" t="str">
        <f>VLOOKUP(D3216,'Vlookup Table Bonus Point'!$C$3:$D$26,2,TRUE)</f>
        <v>1000 to 4999</v>
      </c>
      <c r="F3216" s="1">
        <v>1860</v>
      </c>
      <c r="G3216" s="1" t="s">
        <v>8218</v>
      </c>
      <c r="H3216" s="1" t="s">
        <v>8223</v>
      </c>
      <c r="I3216" s="1" t="s">
        <v>8245</v>
      </c>
      <c r="J3216" s="1">
        <v>1358755140</v>
      </c>
      <c r="K3216" s="1">
        <v>1357187280</v>
      </c>
      <c r="L3216" s="1" t="b">
        <v>0</v>
      </c>
      <c r="M3216" s="1">
        <v>14</v>
      </c>
      <c r="N3216" s="1" t="b">
        <v>1</v>
      </c>
      <c r="O3216" s="1" t="s">
        <v>8275</v>
      </c>
      <c r="P3216" s="28">
        <f>F3216/D3216</f>
        <v>1.0941176470588236</v>
      </c>
      <c r="Q3216" s="29">
        <f>IF(M3216&gt;0,F3216/M3216,0)</f>
        <v>132.85714285714286</v>
      </c>
      <c r="R3216" s="9" t="str">
        <f>LEFT(O3216,SEARCH("/",O3216,1)-1)</f>
        <v>music</v>
      </c>
      <c r="S3216" s="26" t="str">
        <f>RIGHT(O3216,LEN(O3216)-SEARCH("/",O3216,1))</f>
        <v>rock</v>
      </c>
      <c r="T3216" s="27">
        <f>(((K3216/60)/60)/24)+DATE(1970,1,1)</f>
        <v>41277.186111111114</v>
      </c>
      <c r="U3216" s="5" t="str">
        <f>TEXT(T3216,"mmm")</f>
        <v>Jan</v>
      </c>
      <c r="V3216" s="5" t="str">
        <f>TEXT(T3216,"yyyy")</f>
        <v>2013</v>
      </c>
      <c r="W3216" s="5" t="str">
        <f>TEXT(Y3216,"mmm")</f>
        <v>Jan</v>
      </c>
      <c r="X3216" s="1" t="str">
        <f>TEXT(Y3216,"yyyy")</f>
        <v>2013</v>
      </c>
      <c r="Y3216" s="27">
        <f>(((J3216/60)/60)/24)+DATE(1970,1,1)</f>
        <v>41295.332638888889</v>
      </c>
    </row>
    <row r="3217" spans="1:25" ht="48" x14ac:dyDescent="0.2">
      <c r="A3217" s="1">
        <v>1292</v>
      </c>
      <c r="B3217" s="7" t="s">
        <v>1293</v>
      </c>
      <c r="C3217" s="7" t="s">
        <v>5402</v>
      </c>
      <c r="D3217" s="1">
        <v>1700</v>
      </c>
      <c r="E3217" s="37" t="str">
        <f>VLOOKUP(D3217,'Vlookup Table Bonus Point'!$C$3:$D$26,2,TRUE)</f>
        <v>1000 to 4999</v>
      </c>
      <c r="F3217" s="1">
        <v>1870</v>
      </c>
      <c r="G3217" s="1" t="s">
        <v>8218</v>
      </c>
      <c r="H3217" s="1" t="s">
        <v>8224</v>
      </c>
      <c r="I3217" s="1" t="s">
        <v>8246</v>
      </c>
      <c r="J3217" s="1">
        <v>1444172340</v>
      </c>
      <c r="K3217" s="1">
        <v>1441822828</v>
      </c>
      <c r="L3217" s="1" t="b">
        <v>0</v>
      </c>
      <c r="M3217" s="1">
        <v>52</v>
      </c>
      <c r="N3217" s="1" t="b">
        <v>1</v>
      </c>
      <c r="O3217" s="1" t="s">
        <v>8270</v>
      </c>
      <c r="P3217" s="28">
        <f>F3217/D3217</f>
        <v>1.1000000000000001</v>
      </c>
      <c r="Q3217" s="29">
        <f>IF(M3217&gt;0,F3217/M3217,0)</f>
        <v>35.96153846153846</v>
      </c>
      <c r="R3217" s="9" t="str">
        <f>LEFT(O3217,SEARCH("/",O3217,1)-1)</f>
        <v>theater</v>
      </c>
      <c r="S3217" s="26" t="str">
        <f>RIGHT(O3217,LEN(O3217)-SEARCH("/",O3217,1))</f>
        <v>plays</v>
      </c>
      <c r="T3217" s="27">
        <f>(((K3217/60)/60)/24)+DATE(1970,1,1)</f>
        <v>42256.764212962968</v>
      </c>
      <c r="U3217" s="5" t="str">
        <f>TEXT(T3217,"mmm")</f>
        <v>Sep</v>
      </c>
      <c r="V3217" s="5" t="str">
        <f>TEXT(T3217,"yyyy")</f>
        <v>2015</v>
      </c>
      <c r="W3217" s="5" t="str">
        <f>TEXT(Y3217,"mmm")</f>
        <v>Oct</v>
      </c>
      <c r="X3217" s="1" t="str">
        <f>TEXT(Y3217,"yyyy")</f>
        <v>2015</v>
      </c>
      <c r="Y3217" s="27">
        <f>(((J3217/60)/60)/24)+DATE(1970,1,1)</f>
        <v>42283.957638888889</v>
      </c>
    </row>
    <row r="3218" spans="1:25" ht="32" x14ac:dyDescent="0.2">
      <c r="A3218" s="1">
        <v>1672</v>
      </c>
      <c r="B3218" s="7" t="s">
        <v>1673</v>
      </c>
      <c r="C3218" s="7" t="s">
        <v>5782</v>
      </c>
      <c r="D3218" s="1">
        <v>1700</v>
      </c>
      <c r="E3218" s="37" t="str">
        <f>VLOOKUP(D3218,'Vlookup Table Bonus Point'!$C$3:$D$26,2,TRUE)</f>
        <v>1000 to 4999</v>
      </c>
      <c r="F3218" s="1">
        <v>1920</v>
      </c>
      <c r="G3218" s="1" t="s">
        <v>8218</v>
      </c>
      <c r="H3218" s="1" t="s">
        <v>8223</v>
      </c>
      <c r="I3218" s="1" t="s">
        <v>8245</v>
      </c>
      <c r="J3218" s="1">
        <v>1338824730</v>
      </c>
      <c r="K3218" s="1">
        <v>1336232730</v>
      </c>
      <c r="L3218" s="1" t="b">
        <v>0</v>
      </c>
      <c r="M3218" s="1">
        <v>49</v>
      </c>
      <c r="N3218" s="1" t="b">
        <v>1</v>
      </c>
      <c r="O3218" s="1" t="s">
        <v>8291</v>
      </c>
      <c r="P3218" s="28">
        <f>F3218/D3218</f>
        <v>1.1294117647058823</v>
      </c>
      <c r="Q3218" s="29">
        <f>IF(M3218&gt;0,F3218/M3218,0)</f>
        <v>39.183673469387756</v>
      </c>
      <c r="R3218" s="9" t="str">
        <f>LEFT(O3218,SEARCH("/",O3218,1)-1)</f>
        <v>music</v>
      </c>
      <c r="S3218" s="26" t="str">
        <f>RIGHT(O3218,LEN(O3218)-SEARCH("/",O3218,1))</f>
        <v>pop</v>
      </c>
      <c r="T3218" s="27">
        <f>(((K3218/60)/60)/24)+DATE(1970,1,1)</f>
        <v>41034.656597222223</v>
      </c>
      <c r="U3218" s="5" t="str">
        <f>TEXT(T3218,"mmm")</f>
        <v>May</v>
      </c>
      <c r="V3218" s="5" t="str">
        <f>TEXT(T3218,"yyyy")</f>
        <v>2012</v>
      </c>
      <c r="W3218" s="5" t="str">
        <f>TEXT(Y3218,"mmm")</f>
        <v>Jun</v>
      </c>
      <c r="X3218" s="1" t="str">
        <f>TEXT(Y3218,"yyyy")</f>
        <v>2012</v>
      </c>
      <c r="Y3218" s="27">
        <f>(((J3218/60)/60)/24)+DATE(1970,1,1)</f>
        <v>41064.656597222223</v>
      </c>
    </row>
    <row r="3219" spans="1:25" ht="48" x14ac:dyDescent="0.2">
      <c r="A3219" s="1">
        <v>3417</v>
      </c>
      <c r="B3219" s="7" t="s">
        <v>3416</v>
      </c>
      <c r="C3219" s="7" t="s">
        <v>7527</v>
      </c>
      <c r="D3219" s="1">
        <v>1700</v>
      </c>
      <c r="E3219" s="37" t="str">
        <f>VLOOKUP(D3219,'Vlookup Table Bonus Point'!$C$3:$D$26,2,TRUE)</f>
        <v>1000 to 4999</v>
      </c>
      <c r="F3219" s="1">
        <v>1700.01</v>
      </c>
      <c r="G3219" s="1" t="s">
        <v>8218</v>
      </c>
      <c r="H3219" s="1" t="s">
        <v>8223</v>
      </c>
      <c r="I3219" s="1" t="s">
        <v>8245</v>
      </c>
      <c r="J3219" s="1">
        <v>1414284180</v>
      </c>
      <c r="K3219" s="1">
        <v>1410558948</v>
      </c>
      <c r="L3219" s="1" t="b">
        <v>0</v>
      </c>
      <c r="M3219" s="1">
        <v>45</v>
      </c>
      <c r="N3219" s="1" t="b">
        <v>1</v>
      </c>
      <c r="O3219" s="1" t="s">
        <v>8270</v>
      </c>
      <c r="P3219" s="28">
        <f>F3219/D3219</f>
        <v>1.0000058823529412</v>
      </c>
      <c r="Q3219" s="29">
        <f>IF(M3219&gt;0,F3219/M3219,0)</f>
        <v>37.777999999999999</v>
      </c>
      <c r="R3219" s="9" t="str">
        <f>LEFT(O3219,SEARCH("/",O3219,1)-1)</f>
        <v>theater</v>
      </c>
      <c r="S3219" s="26" t="str">
        <f>RIGHT(O3219,LEN(O3219)-SEARCH("/",O3219,1))</f>
        <v>plays</v>
      </c>
      <c r="T3219" s="27">
        <f>(((K3219/60)/60)/24)+DATE(1970,1,1)</f>
        <v>41894.91375</v>
      </c>
      <c r="U3219" s="5" t="str">
        <f>TEXT(T3219,"mmm")</f>
        <v>Sep</v>
      </c>
      <c r="V3219" s="5" t="str">
        <f>TEXT(T3219,"yyyy")</f>
        <v>2014</v>
      </c>
      <c r="W3219" s="5" t="str">
        <f>TEXT(Y3219,"mmm")</f>
        <v>Oct</v>
      </c>
      <c r="X3219" s="1" t="str">
        <f>TEXT(Y3219,"yyyy")</f>
        <v>2014</v>
      </c>
      <c r="Y3219" s="27">
        <f>(((J3219/60)/60)/24)+DATE(1970,1,1)</f>
        <v>41938.029861111114</v>
      </c>
    </row>
    <row r="3220" spans="1:25" ht="48" x14ac:dyDescent="0.2">
      <c r="A3220" s="1">
        <v>3967</v>
      </c>
      <c r="B3220" s="7" t="s">
        <v>3964</v>
      </c>
      <c r="C3220" s="7" t="s">
        <v>8074</v>
      </c>
      <c r="D3220" s="1">
        <v>1700</v>
      </c>
      <c r="E3220" s="37" t="str">
        <f>VLOOKUP(D3220,'Vlookup Table Bonus Point'!$C$3:$D$26,2,TRUE)</f>
        <v>1000 to 4999</v>
      </c>
      <c r="F3220" s="1">
        <v>410</v>
      </c>
      <c r="G3220" s="1" t="s">
        <v>8220</v>
      </c>
      <c r="H3220" s="1" t="s">
        <v>8223</v>
      </c>
      <c r="I3220" s="1" t="s">
        <v>8245</v>
      </c>
      <c r="J3220" s="1">
        <v>1488783507</v>
      </c>
      <c r="K3220" s="1">
        <v>1486191507</v>
      </c>
      <c r="L3220" s="1" t="b">
        <v>0</v>
      </c>
      <c r="M3220" s="1">
        <v>10</v>
      </c>
      <c r="N3220" s="1" t="b">
        <v>0</v>
      </c>
      <c r="O3220" s="1" t="s">
        <v>8270</v>
      </c>
      <c r="P3220" s="28">
        <f>F3220/D3220</f>
        <v>0.2411764705882353</v>
      </c>
      <c r="Q3220" s="29">
        <f>IF(M3220&gt;0,F3220/M3220,0)</f>
        <v>41</v>
      </c>
      <c r="R3220" s="9" t="str">
        <f>LEFT(O3220,SEARCH("/",O3220,1)-1)</f>
        <v>theater</v>
      </c>
      <c r="S3220" s="26" t="str">
        <f>RIGHT(O3220,LEN(O3220)-SEARCH("/",O3220,1))</f>
        <v>plays</v>
      </c>
      <c r="T3220" s="27">
        <f>(((K3220/60)/60)/24)+DATE(1970,1,1)</f>
        <v>42770.290590277778</v>
      </c>
      <c r="U3220" s="5" t="str">
        <f>TEXT(T3220,"mmm")</f>
        <v>Feb</v>
      </c>
      <c r="V3220" s="5" t="str">
        <f>TEXT(T3220,"yyyy")</f>
        <v>2017</v>
      </c>
      <c r="W3220" s="5" t="str">
        <f>TEXT(Y3220,"mmm")</f>
        <v>Mar</v>
      </c>
      <c r="X3220" s="1" t="str">
        <f>TEXT(Y3220,"yyyy")</f>
        <v>2017</v>
      </c>
      <c r="Y3220" s="27">
        <f>(((J3220/60)/60)/24)+DATE(1970,1,1)</f>
        <v>42800.290590277778</v>
      </c>
    </row>
    <row r="3221" spans="1:25" ht="48" x14ac:dyDescent="0.2">
      <c r="A3221" s="1">
        <v>1340</v>
      </c>
      <c r="B3221" s="7" t="s">
        <v>1341</v>
      </c>
      <c r="C3221" s="7" t="s">
        <v>5450</v>
      </c>
      <c r="D3221" s="1">
        <v>1680</v>
      </c>
      <c r="E3221" s="37" t="str">
        <f>VLOOKUP(D3221,'Vlookup Table Bonus Point'!$C$3:$D$26,2,TRUE)</f>
        <v>1000 to 4999</v>
      </c>
      <c r="F3221" s="1">
        <v>0</v>
      </c>
      <c r="G3221" s="1" t="s">
        <v>8219</v>
      </c>
      <c r="H3221" s="1" t="s">
        <v>8223</v>
      </c>
      <c r="I3221" s="1" t="s">
        <v>8245</v>
      </c>
      <c r="J3221" s="1">
        <v>1408112253</v>
      </c>
      <c r="K3221" s="1">
        <v>1405520253</v>
      </c>
      <c r="L3221" s="1" t="b">
        <v>0</v>
      </c>
      <c r="M3221" s="1">
        <v>0</v>
      </c>
      <c r="N3221" s="1" t="b">
        <v>0</v>
      </c>
      <c r="O3221" s="1" t="s">
        <v>8272</v>
      </c>
      <c r="P3221" s="28">
        <f>F3221/D3221</f>
        <v>0</v>
      </c>
      <c r="Q3221" s="29">
        <f>IF(M3221&gt;0,F3221/M3221,0)</f>
        <v>0</v>
      </c>
      <c r="R3221" s="9" t="str">
        <f>LEFT(O3221,SEARCH("/",O3221,1)-1)</f>
        <v>technology</v>
      </c>
      <c r="S3221" s="26" t="str">
        <f>RIGHT(O3221,LEN(O3221)-SEARCH("/",O3221,1))</f>
        <v>wearables</v>
      </c>
      <c r="T3221" s="27">
        <f>(((K3221/60)/60)/24)+DATE(1970,1,1)</f>
        <v>41836.595520833333</v>
      </c>
      <c r="U3221" s="5" t="str">
        <f>TEXT(T3221,"mmm")</f>
        <v>Jul</v>
      </c>
      <c r="V3221" s="5" t="str">
        <f>TEXT(T3221,"yyyy")</f>
        <v>2014</v>
      </c>
      <c r="W3221" s="5" t="str">
        <f>TEXT(Y3221,"mmm")</f>
        <v>Aug</v>
      </c>
      <c r="X3221" s="1" t="str">
        <f>TEXT(Y3221,"yyyy")</f>
        <v>2014</v>
      </c>
      <c r="Y3221" s="27">
        <f>(((J3221/60)/60)/24)+DATE(1970,1,1)</f>
        <v>41866.595520833333</v>
      </c>
    </row>
    <row r="3222" spans="1:25" ht="48" x14ac:dyDescent="0.2">
      <c r="A3222" s="1">
        <v>3485</v>
      </c>
      <c r="B3222" s="7" t="s">
        <v>3484</v>
      </c>
      <c r="C3222" s="7" t="s">
        <v>7595</v>
      </c>
      <c r="D3222" s="1">
        <v>1650</v>
      </c>
      <c r="E3222" s="37" t="str">
        <f>VLOOKUP(D3222,'Vlookup Table Bonus Point'!$C$3:$D$26,2,TRUE)</f>
        <v>1000 to 4999</v>
      </c>
      <c r="F3222" s="1">
        <v>1660</v>
      </c>
      <c r="G3222" s="1" t="s">
        <v>8218</v>
      </c>
      <c r="H3222" s="1" t="s">
        <v>8223</v>
      </c>
      <c r="I3222" s="1" t="s">
        <v>8245</v>
      </c>
      <c r="J3222" s="1">
        <v>1454431080</v>
      </c>
      <c r="K3222" s="1">
        <v>1451839080</v>
      </c>
      <c r="L3222" s="1" t="b">
        <v>0</v>
      </c>
      <c r="M3222" s="1">
        <v>30</v>
      </c>
      <c r="N3222" s="1" t="b">
        <v>1</v>
      </c>
      <c r="O3222" s="1" t="s">
        <v>8270</v>
      </c>
      <c r="P3222" s="28">
        <f>F3222/D3222</f>
        <v>1.0060606060606061</v>
      </c>
      <c r="Q3222" s="29">
        <f>IF(M3222&gt;0,F3222/M3222,0)</f>
        <v>55.333333333333336</v>
      </c>
      <c r="R3222" s="9" t="str">
        <f>LEFT(O3222,SEARCH("/",O3222,1)-1)</f>
        <v>theater</v>
      </c>
      <c r="S3222" s="26" t="str">
        <f>RIGHT(O3222,LEN(O3222)-SEARCH("/",O3222,1))</f>
        <v>plays</v>
      </c>
      <c r="T3222" s="27">
        <f>(((K3222/60)/60)/24)+DATE(1970,1,1)</f>
        <v>42372.693055555559</v>
      </c>
      <c r="U3222" s="5" t="str">
        <f>TEXT(T3222,"mmm")</f>
        <v>Jan</v>
      </c>
      <c r="V3222" s="5" t="str">
        <f>TEXT(T3222,"yyyy")</f>
        <v>2016</v>
      </c>
      <c r="W3222" s="5" t="str">
        <f>TEXT(Y3222,"mmm")</f>
        <v>Feb</v>
      </c>
      <c r="X3222" s="1" t="str">
        <f>TEXT(Y3222,"yyyy")</f>
        <v>2016</v>
      </c>
      <c r="Y3222" s="27">
        <f>(((J3222/60)/60)/24)+DATE(1970,1,1)</f>
        <v>42402.693055555559</v>
      </c>
    </row>
    <row r="3223" spans="1:25" ht="48" x14ac:dyDescent="0.2">
      <c r="A3223" s="1">
        <v>3498</v>
      </c>
      <c r="B3223" s="7" t="s">
        <v>3497</v>
      </c>
      <c r="C3223" s="7" t="s">
        <v>7608</v>
      </c>
      <c r="D3223" s="1">
        <v>1650</v>
      </c>
      <c r="E3223" s="37" t="str">
        <f>VLOOKUP(D3223,'Vlookup Table Bonus Point'!$C$3:$D$26,2,TRUE)</f>
        <v>1000 to 4999</v>
      </c>
      <c r="F3223" s="1">
        <v>1690</v>
      </c>
      <c r="G3223" s="1" t="s">
        <v>8218</v>
      </c>
      <c r="H3223" s="1" t="s">
        <v>8228</v>
      </c>
      <c r="I3223" s="1" t="s">
        <v>8250</v>
      </c>
      <c r="J3223" s="1">
        <v>1464471840</v>
      </c>
      <c r="K3223" s="1">
        <v>1459309704</v>
      </c>
      <c r="L3223" s="1" t="b">
        <v>0</v>
      </c>
      <c r="M3223" s="1">
        <v>42</v>
      </c>
      <c r="N3223" s="1" t="b">
        <v>1</v>
      </c>
      <c r="O3223" s="1" t="s">
        <v>8270</v>
      </c>
      <c r="P3223" s="28">
        <f>F3223/D3223</f>
        <v>1.0242424242424242</v>
      </c>
      <c r="Q3223" s="29">
        <f>IF(M3223&gt;0,F3223/M3223,0)</f>
        <v>40.238095238095241</v>
      </c>
      <c r="R3223" s="9" t="str">
        <f>LEFT(O3223,SEARCH("/",O3223,1)-1)</f>
        <v>theater</v>
      </c>
      <c r="S3223" s="26" t="str">
        <f>RIGHT(O3223,LEN(O3223)-SEARCH("/",O3223,1))</f>
        <v>plays</v>
      </c>
      <c r="T3223" s="27">
        <f>(((K3223/60)/60)/24)+DATE(1970,1,1)</f>
        <v>42459.15861111111</v>
      </c>
      <c r="U3223" s="5" t="str">
        <f>TEXT(T3223,"mmm")</f>
        <v>Mar</v>
      </c>
      <c r="V3223" s="5" t="str">
        <f>TEXT(T3223,"yyyy")</f>
        <v>2016</v>
      </c>
      <c r="W3223" s="5" t="str">
        <f>TEXT(Y3223,"mmm")</f>
        <v>May</v>
      </c>
      <c r="X3223" s="1" t="str">
        <f>TEXT(Y3223,"yyyy")</f>
        <v>2016</v>
      </c>
      <c r="Y3223" s="27">
        <f>(((J3223/60)/60)/24)+DATE(1970,1,1)</f>
        <v>42518.905555555553</v>
      </c>
    </row>
    <row r="3224" spans="1:25" ht="48" x14ac:dyDescent="0.2">
      <c r="A3224" s="1">
        <v>3528</v>
      </c>
      <c r="B3224" s="7" t="s">
        <v>3527</v>
      </c>
      <c r="C3224" s="7" t="s">
        <v>7638</v>
      </c>
      <c r="D3224" s="1">
        <v>1650</v>
      </c>
      <c r="E3224" s="37" t="str">
        <f>VLOOKUP(D3224,'Vlookup Table Bonus Point'!$C$3:$D$26,2,TRUE)</f>
        <v>1000 to 4999</v>
      </c>
      <c r="F3224" s="1">
        <v>1669</v>
      </c>
      <c r="G3224" s="1" t="s">
        <v>8218</v>
      </c>
      <c r="H3224" s="1" t="s">
        <v>8224</v>
      </c>
      <c r="I3224" s="1" t="s">
        <v>8246</v>
      </c>
      <c r="J3224" s="1">
        <v>1484740918</v>
      </c>
      <c r="K3224" s="1">
        <v>1483012918</v>
      </c>
      <c r="L3224" s="1" t="b">
        <v>0</v>
      </c>
      <c r="M3224" s="1">
        <v>37</v>
      </c>
      <c r="N3224" s="1" t="b">
        <v>1</v>
      </c>
      <c r="O3224" s="1" t="s">
        <v>8270</v>
      </c>
      <c r="P3224" s="28">
        <f>F3224/D3224</f>
        <v>1.0115151515151515</v>
      </c>
      <c r="Q3224" s="29">
        <f>IF(M3224&gt;0,F3224/M3224,0)</f>
        <v>45.108108108108105</v>
      </c>
      <c r="R3224" s="9" t="str">
        <f>LEFT(O3224,SEARCH("/",O3224,1)-1)</f>
        <v>theater</v>
      </c>
      <c r="S3224" s="26" t="str">
        <f>RIGHT(O3224,LEN(O3224)-SEARCH("/",O3224,1))</f>
        <v>plays</v>
      </c>
      <c r="T3224" s="27">
        <f>(((K3224/60)/60)/24)+DATE(1970,1,1)</f>
        <v>42733.50136574074</v>
      </c>
      <c r="U3224" s="5" t="str">
        <f>TEXT(T3224,"mmm")</f>
        <v>Dec</v>
      </c>
      <c r="V3224" s="5" t="str">
        <f>TEXT(T3224,"yyyy")</f>
        <v>2016</v>
      </c>
      <c r="W3224" s="5" t="str">
        <f>TEXT(Y3224,"mmm")</f>
        <v>Jan</v>
      </c>
      <c r="X3224" s="1" t="str">
        <f>TEXT(Y3224,"yyyy")</f>
        <v>2017</v>
      </c>
      <c r="Y3224" s="27">
        <f>(((J3224/60)/60)/24)+DATE(1970,1,1)</f>
        <v>42753.50136574074</v>
      </c>
    </row>
    <row r="3225" spans="1:25" ht="48" x14ac:dyDescent="0.2">
      <c r="A3225" s="1">
        <v>3990</v>
      </c>
      <c r="B3225" s="7" t="s">
        <v>3986</v>
      </c>
      <c r="C3225" s="7" t="s">
        <v>8096</v>
      </c>
      <c r="D3225" s="1">
        <v>1650</v>
      </c>
      <c r="E3225" s="37" t="str">
        <f>VLOOKUP(D3225,'Vlookup Table Bonus Point'!$C$3:$D$26,2,TRUE)</f>
        <v>1000 to 4999</v>
      </c>
      <c r="F3225" s="1">
        <v>69</v>
      </c>
      <c r="G3225" s="1" t="s">
        <v>8220</v>
      </c>
      <c r="H3225" s="1" t="s">
        <v>8224</v>
      </c>
      <c r="I3225" s="1" t="s">
        <v>8246</v>
      </c>
      <c r="J3225" s="1">
        <v>1456934893</v>
      </c>
      <c r="K3225" s="1">
        <v>1454342893</v>
      </c>
      <c r="L3225" s="1" t="b">
        <v>0</v>
      </c>
      <c r="M3225" s="1">
        <v>3</v>
      </c>
      <c r="N3225" s="1" t="b">
        <v>0</v>
      </c>
      <c r="O3225" s="1" t="s">
        <v>8270</v>
      </c>
      <c r="P3225" s="28">
        <f>F3225/D3225</f>
        <v>4.1818181818181817E-2</v>
      </c>
      <c r="Q3225" s="29">
        <f>IF(M3225&gt;0,F3225/M3225,0)</f>
        <v>23</v>
      </c>
      <c r="R3225" s="9" t="str">
        <f>LEFT(O3225,SEARCH("/",O3225,1)-1)</f>
        <v>theater</v>
      </c>
      <c r="S3225" s="26" t="str">
        <f>RIGHT(O3225,LEN(O3225)-SEARCH("/",O3225,1))</f>
        <v>plays</v>
      </c>
      <c r="T3225" s="27">
        <f>(((K3225/60)/60)/24)+DATE(1970,1,1)</f>
        <v>42401.672372685185</v>
      </c>
      <c r="U3225" s="5" t="str">
        <f>TEXT(T3225,"mmm")</f>
        <v>Feb</v>
      </c>
      <c r="V3225" s="5" t="str">
        <f>TEXT(T3225,"yyyy")</f>
        <v>2016</v>
      </c>
      <c r="W3225" s="5" t="str">
        <f>TEXT(Y3225,"mmm")</f>
        <v>Mar</v>
      </c>
      <c r="X3225" s="1" t="str">
        <f>TEXT(Y3225,"yyyy")</f>
        <v>2016</v>
      </c>
      <c r="Y3225" s="27">
        <f>(((J3225/60)/60)/24)+DATE(1970,1,1)</f>
        <v>42431.672372685185</v>
      </c>
    </row>
    <row r="3226" spans="1:25" ht="48" x14ac:dyDescent="0.2">
      <c r="A3226" s="1">
        <v>824</v>
      </c>
      <c r="B3226" s="7" t="s">
        <v>825</v>
      </c>
      <c r="C3226" s="7" t="s">
        <v>4934</v>
      </c>
      <c r="D3226" s="1">
        <v>1600</v>
      </c>
      <c r="E3226" s="37" t="str">
        <f>VLOOKUP(D3226,'Vlookup Table Bonus Point'!$C$3:$D$26,2,TRUE)</f>
        <v>1000 to 4999</v>
      </c>
      <c r="F3226" s="1">
        <v>2150.1</v>
      </c>
      <c r="G3226" s="1" t="s">
        <v>8218</v>
      </c>
      <c r="H3226" s="1" t="s">
        <v>8223</v>
      </c>
      <c r="I3226" s="1" t="s">
        <v>8245</v>
      </c>
      <c r="J3226" s="1">
        <v>1271573940</v>
      </c>
      <c r="K3226" s="1">
        <v>1268459318</v>
      </c>
      <c r="L3226" s="1" t="b">
        <v>0</v>
      </c>
      <c r="M3226" s="1">
        <v>54</v>
      </c>
      <c r="N3226" s="1" t="b">
        <v>1</v>
      </c>
      <c r="O3226" s="1" t="s">
        <v>8275</v>
      </c>
      <c r="P3226" s="28">
        <f>F3226/D3226</f>
        <v>1.3438124999999999</v>
      </c>
      <c r="Q3226" s="29">
        <f>IF(M3226&gt;0,F3226/M3226,0)</f>
        <v>39.816666666666663</v>
      </c>
      <c r="R3226" s="9" t="str">
        <f>LEFT(O3226,SEARCH("/",O3226,1)-1)</f>
        <v>music</v>
      </c>
      <c r="S3226" s="26" t="str">
        <f>RIGHT(O3226,LEN(O3226)-SEARCH("/",O3226,1))</f>
        <v>rock</v>
      </c>
      <c r="T3226" s="27">
        <f>(((K3226/60)/60)/24)+DATE(1970,1,1)</f>
        <v>40250.242106481484</v>
      </c>
      <c r="U3226" s="5" t="str">
        <f>TEXT(T3226,"mmm")</f>
        <v>Mar</v>
      </c>
      <c r="V3226" s="5" t="str">
        <f>TEXT(T3226,"yyyy")</f>
        <v>2010</v>
      </c>
      <c r="W3226" s="5" t="str">
        <f>TEXT(Y3226,"mmm")</f>
        <v>Apr</v>
      </c>
      <c r="X3226" s="1" t="str">
        <f>TEXT(Y3226,"yyyy")</f>
        <v>2010</v>
      </c>
      <c r="Y3226" s="27">
        <f>(((J3226/60)/60)/24)+DATE(1970,1,1)</f>
        <v>40286.290972222225</v>
      </c>
    </row>
    <row r="3227" spans="1:25" ht="48" x14ac:dyDescent="0.2">
      <c r="A3227" s="1">
        <v>1479</v>
      </c>
      <c r="B3227" s="7" t="s">
        <v>1480</v>
      </c>
      <c r="C3227" s="7" t="s">
        <v>5589</v>
      </c>
      <c r="D3227" s="1">
        <v>1600</v>
      </c>
      <c r="E3227" s="37" t="str">
        <f>VLOOKUP(D3227,'Vlookup Table Bonus Point'!$C$3:$D$26,2,TRUE)</f>
        <v>1000 to 4999</v>
      </c>
      <c r="F3227" s="1">
        <v>2198</v>
      </c>
      <c r="G3227" s="1" t="s">
        <v>8218</v>
      </c>
      <c r="H3227" s="1" t="s">
        <v>8223</v>
      </c>
      <c r="I3227" s="1" t="s">
        <v>8245</v>
      </c>
      <c r="J3227" s="1">
        <v>1399694340</v>
      </c>
      <c r="K3227" s="1">
        <v>1398448389</v>
      </c>
      <c r="L3227" s="1" t="b">
        <v>1</v>
      </c>
      <c r="M3227" s="1">
        <v>71</v>
      </c>
      <c r="N3227" s="1" t="b">
        <v>1</v>
      </c>
      <c r="O3227" s="1" t="s">
        <v>8287</v>
      </c>
      <c r="P3227" s="28">
        <f>F3227/D3227</f>
        <v>1.37375</v>
      </c>
      <c r="Q3227" s="29">
        <f>IF(M3227&gt;0,F3227/M3227,0)</f>
        <v>30.95774647887324</v>
      </c>
      <c r="R3227" s="9" t="str">
        <f>LEFT(O3227,SEARCH("/",O3227,1)-1)</f>
        <v>publishing</v>
      </c>
      <c r="S3227" s="26" t="str">
        <f>RIGHT(O3227,LEN(O3227)-SEARCH("/",O3227,1))</f>
        <v>radio &amp; podcasts</v>
      </c>
      <c r="T3227" s="27">
        <f>(((K3227/60)/60)/24)+DATE(1970,1,1)</f>
        <v>41754.745243055557</v>
      </c>
      <c r="U3227" s="5" t="str">
        <f>TEXT(T3227,"mmm")</f>
        <v>Apr</v>
      </c>
      <c r="V3227" s="5" t="str">
        <f>TEXT(T3227,"yyyy")</f>
        <v>2014</v>
      </c>
      <c r="W3227" s="5" t="str">
        <f>TEXT(Y3227,"mmm")</f>
        <v>May</v>
      </c>
      <c r="X3227" s="1" t="str">
        <f>TEXT(Y3227,"yyyy")</f>
        <v>2014</v>
      </c>
      <c r="Y3227" s="27">
        <f>(((J3227/60)/60)/24)+DATE(1970,1,1)</f>
        <v>41769.165972222225</v>
      </c>
    </row>
    <row r="3228" spans="1:25" ht="48" x14ac:dyDescent="0.2">
      <c r="A3228" s="1">
        <v>1985</v>
      </c>
      <c r="B3228" s="7" t="s">
        <v>1986</v>
      </c>
      <c r="C3228" s="7" t="s">
        <v>6095</v>
      </c>
      <c r="D3228" s="1">
        <v>1600</v>
      </c>
      <c r="E3228" s="37" t="str">
        <f>VLOOKUP(D3228,'Vlookup Table Bonus Point'!$C$3:$D$26,2,TRUE)</f>
        <v>1000 to 4999</v>
      </c>
      <c r="F3228" s="1">
        <v>51</v>
      </c>
      <c r="G3228" s="1" t="s">
        <v>8220</v>
      </c>
      <c r="H3228" s="1" t="s">
        <v>8224</v>
      </c>
      <c r="I3228" s="1" t="s">
        <v>8246</v>
      </c>
      <c r="J3228" s="1">
        <v>1470178800</v>
      </c>
      <c r="K3228" s="1">
        <v>1467650771</v>
      </c>
      <c r="L3228" s="1" t="b">
        <v>0</v>
      </c>
      <c r="M3228" s="1">
        <v>4</v>
      </c>
      <c r="N3228" s="1" t="b">
        <v>0</v>
      </c>
      <c r="O3228" s="1" t="s">
        <v>8295</v>
      </c>
      <c r="P3228" s="28">
        <f>F3228/D3228</f>
        <v>3.1875000000000001E-2</v>
      </c>
      <c r="Q3228" s="29">
        <f>IF(M3228&gt;0,F3228/M3228,0)</f>
        <v>12.75</v>
      </c>
      <c r="R3228" s="9" t="str">
        <f>LEFT(O3228,SEARCH("/",O3228,1)-1)</f>
        <v>photography</v>
      </c>
      <c r="S3228" s="26" t="str">
        <f>RIGHT(O3228,LEN(O3228)-SEARCH("/",O3228,1))</f>
        <v>people</v>
      </c>
      <c r="T3228" s="27">
        <f>(((K3228/60)/60)/24)+DATE(1970,1,1)</f>
        <v>42555.698738425926</v>
      </c>
      <c r="U3228" s="5" t="str">
        <f>TEXT(T3228,"mmm")</f>
        <v>Jul</v>
      </c>
      <c r="V3228" s="5" t="str">
        <f>TEXT(T3228,"yyyy")</f>
        <v>2016</v>
      </c>
      <c r="W3228" s="5" t="str">
        <f>TEXT(Y3228,"mmm")</f>
        <v>Aug</v>
      </c>
      <c r="X3228" s="1" t="str">
        <f>TEXT(Y3228,"yyyy")</f>
        <v>2016</v>
      </c>
      <c r="Y3228" s="27">
        <f>(((J3228/60)/60)/24)+DATE(1970,1,1)</f>
        <v>42584.958333333328</v>
      </c>
    </row>
    <row r="3229" spans="1:25" ht="48" x14ac:dyDescent="0.2">
      <c r="A3229" s="1">
        <v>3244</v>
      </c>
      <c r="B3229" s="7" t="s">
        <v>3244</v>
      </c>
      <c r="C3229" s="7" t="s">
        <v>7354</v>
      </c>
      <c r="D3229" s="1">
        <v>1600</v>
      </c>
      <c r="E3229" s="37" t="str">
        <f>VLOOKUP(D3229,'Vlookup Table Bonus Point'!$C$3:$D$26,2,TRUE)</f>
        <v>1000 to 4999</v>
      </c>
      <c r="F3229" s="1">
        <v>1647</v>
      </c>
      <c r="G3229" s="1" t="s">
        <v>8218</v>
      </c>
      <c r="H3229" s="1" t="s">
        <v>8224</v>
      </c>
      <c r="I3229" s="1" t="s">
        <v>8246</v>
      </c>
      <c r="J3229" s="1">
        <v>1480613982</v>
      </c>
      <c r="K3229" s="1">
        <v>1478018382</v>
      </c>
      <c r="L3229" s="1" t="b">
        <v>0</v>
      </c>
      <c r="M3229" s="1">
        <v>69</v>
      </c>
      <c r="N3229" s="1" t="b">
        <v>1</v>
      </c>
      <c r="O3229" s="1" t="s">
        <v>8270</v>
      </c>
      <c r="P3229" s="28">
        <f>F3229/D3229</f>
        <v>1.0293749999999999</v>
      </c>
      <c r="Q3229" s="29">
        <f>IF(M3229&gt;0,F3229/M3229,0)</f>
        <v>23.869565217391305</v>
      </c>
      <c r="R3229" s="9" t="str">
        <f>LEFT(O3229,SEARCH("/",O3229,1)-1)</f>
        <v>theater</v>
      </c>
      <c r="S3229" s="26" t="str">
        <f>RIGHT(O3229,LEN(O3229)-SEARCH("/",O3229,1))</f>
        <v>plays</v>
      </c>
      <c r="T3229" s="27">
        <f>(((K3229/60)/60)/24)+DATE(1970,1,1)</f>
        <v>42675.694236111114</v>
      </c>
      <c r="U3229" s="5" t="str">
        <f>TEXT(T3229,"mmm")</f>
        <v>Nov</v>
      </c>
      <c r="V3229" s="5" t="str">
        <f>TEXT(T3229,"yyyy")</f>
        <v>2016</v>
      </c>
      <c r="W3229" s="5" t="str">
        <f>TEXT(Y3229,"mmm")</f>
        <v>Dec</v>
      </c>
      <c r="X3229" s="1" t="str">
        <f>TEXT(Y3229,"yyyy")</f>
        <v>2016</v>
      </c>
      <c r="Y3229" s="27">
        <f>(((J3229/60)/60)/24)+DATE(1970,1,1)</f>
        <v>42705.735902777778</v>
      </c>
    </row>
    <row r="3230" spans="1:25" ht="48" x14ac:dyDescent="0.2">
      <c r="A3230" s="1">
        <v>3594</v>
      </c>
      <c r="B3230" s="7" t="s">
        <v>3593</v>
      </c>
      <c r="C3230" s="7" t="s">
        <v>7704</v>
      </c>
      <c r="D3230" s="1">
        <v>1600</v>
      </c>
      <c r="E3230" s="37" t="str">
        <f>VLOOKUP(D3230,'Vlookup Table Bonus Point'!$C$3:$D$26,2,TRUE)</f>
        <v>1000 to 4999</v>
      </c>
      <c r="F3230" s="1">
        <v>2015</v>
      </c>
      <c r="G3230" s="1" t="s">
        <v>8218</v>
      </c>
      <c r="H3230" s="1" t="s">
        <v>8223</v>
      </c>
      <c r="I3230" s="1" t="s">
        <v>8245</v>
      </c>
      <c r="J3230" s="1">
        <v>1472952982</v>
      </c>
      <c r="K3230" s="1">
        <v>1470792982</v>
      </c>
      <c r="L3230" s="1" t="b">
        <v>0</v>
      </c>
      <c r="M3230" s="1">
        <v>36</v>
      </c>
      <c r="N3230" s="1" t="b">
        <v>1</v>
      </c>
      <c r="O3230" s="1" t="s">
        <v>8270</v>
      </c>
      <c r="P3230" s="28">
        <f>F3230/D3230</f>
        <v>1.2593749999999999</v>
      </c>
      <c r="Q3230" s="29">
        <f>IF(M3230&gt;0,F3230/M3230,0)</f>
        <v>55.972222222222221</v>
      </c>
      <c r="R3230" s="9" t="str">
        <f>LEFT(O3230,SEARCH("/",O3230,1)-1)</f>
        <v>theater</v>
      </c>
      <c r="S3230" s="26" t="str">
        <f>RIGHT(O3230,LEN(O3230)-SEARCH("/",O3230,1))</f>
        <v>plays</v>
      </c>
      <c r="T3230" s="27">
        <f>(((K3230/60)/60)/24)+DATE(1970,1,1)</f>
        <v>42592.066921296297</v>
      </c>
      <c r="U3230" s="5" t="str">
        <f>TEXT(T3230,"mmm")</f>
        <v>Aug</v>
      </c>
      <c r="V3230" s="5" t="str">
        <f>TEXT(T3230,"yyyy")</f>
        <v>2016</v>
      </c>
      <c r="W3230" s="5" t="str">
        <f>TEXT(Y3230,"mmm")</f>
        <v>Sep</v>
      </c>
      <c r="X3230" s="1" t="str">
        <f>TEXT(Y3230,"yyyy")</f>
        <v>2016</v>
      </c>
      <c r="Y3230" s="27">
        <f>(((J3230/60)/60)/24)+DATE(1970,1,1)</f>
        <v>42617.066921296297</v>
      </c>
    </row>
    <row r="3231" spans="1:25" ht="48" x14ac:dyDescent="0.2">
      <c r="A3231" s="1">
        <v>3896</v>
      </c>
      <c r="B3231" s="7" t="s">
        <v>3893</v>
      </c>
      <c r="C3231" s="7" t="s">
        <v>8004</v>
      </c>
      <c r="D3231" s="1">
        <v>1600</v>
      </c>
      <c r="E3231" s="37" t="str">
        <f>VLOOKUP(D3231,'Vlookup Table Bonus Point'!$C$3:$D$26,2,TRUE)</f>
        <v>1000 to 4999</v>
      </c>
      <c r="F3231" s="1">
        <v>170</v>
      </c>
      <c r="G3231" s="1" t="s">
        <v>8220</v>
      </c>
      <c r="H3231" s="1" t="s">
        <v>8223</v>
      </c>
      <c r="I3231" s="1" t="s">
        <v>8245</v>
      </c>
      <c r="J3231" s="1">
        <v>1402979778</v>
      </c>
      <c r="K3231" s="1">
        <v>1401770178</v>
      </c>
      <c r="L3231" s="1" t="b">
        <v>0</v>
      </c>
      <c r="M3231" s="1">
        <v>4</v>
      </c>
      <c r="N3231" s="1" t="b">
        <v>0</v>
      </c>
      <c r="O3231" s="1" t="s">
        <v>8270</v>
      </c>
      <c r="P3231" s="28">
        <f>F3231/D3231</f>
        <v>0.10625</v>
      </c>
      <c r="Q3231" s="29">
        <f>IF(M3231&gt;0,F3231/M3231,0)</f>
        <v>42.5</v>
      </c>
      <c r="R3231" s="9" t="str">
        <f>LEFT(O3231,SEARCH("/",O3231,1)-1)</f>
        <v>theater</v>
      </c>
      <c r="S3231" s="26" t="str">
        <f>RIGHT(O3231,LEN(O3231)-SEARCH("/",O3231,1))</f>
        <v>plays</v>
      </c>
      <c r="T3231" s="27">
        <f>(((K3231/60)/60)/24)+DATE(1970,1,1)</f>
        <v>41793.191875000004</v>
      </c>
      <c r="U3231" s="5" t="str">
        <f>TEXT(T3231,"mmm")</f>
        <v>Jun</v>
      </c>
      <c r="V3231" s="5" t="str">
        <f>TEXT(T3231,"yyyy")</f>
        <v>2014</v>
      </c>
      <c r="W3231" s="5" t="str">
        <f>TEXT(Y3231,"mmm")</f>
        <v>Jun</v>
      </c>
      <c r="X3231" s="1" t="str">
        <f>TEXT(Y3231,"yyyy")</f>
        <v>2014</v>
      </c>
      <c r="Y3231" s="27">
        <f>(((J3231/60)/60)/24)+DATE(1970,1,1)</f>
        <v>41807.191875000004</v>
      </c>
    </row>
    <row r="3232" spans="1:25" ht="48" x14ac:dyDescent="0.2">
      <c r="A3232" s="1">
        <v>4091</v>
      </c>
      <c r="B3232" s="7" t="s">
        <v>4087</v>
      </c>
      <c r="C3232" s="7" t="s">
        <v>8194</v>
      </c>
      <c r="D3232" s="1">
        <v>1600</v>
      </c>
      <c r="E3232" s="37" t="str">
        <f>VLOOKUP(D3232,'Vlookup Table Bonus Point'!$C$3:$D$26,2,TRUE)</f>
        <v>1000 to 4999</v>
      </c>
      <c r="F3232" s="1">
        <v>204</v>
      </c>
      <c r="G3232" s="1" t="s">
        <v>8220</v>
      </c>
      <c r="H3232" s="1" t="s">
        <v>8223</v>
      </c>
      <c r="I3232" s="1" t="s">
        <v>8245</v>
      </c>
      <c r="J3232" s="1">
        <v>1421410151</v>
      </c>
      <c r="K3232" s="1">
        <v>1418818151</v>
      </c>
      <c r="L3232" s="1" t="b">
        <v>0</v>
      </c>
      <c r="M3232" s="1">
        <v>8</v>
      </c>
      <c r="N3232" s="1" t="b">
        <v>0</v>
      </c>
      <c r="O3232" s="1" t="s">
        <v>8270</v>
      </c>
      <c r="P3232" s="28">
        <f>F3232/D3232</f>
        <v>0.1275</v>
      </c>
      <c r="Q3232" s="29">
        <f>IF(M3232&gt;0,F3232/M3232,0)</f>
        <v>25.5</v>
      </c>
      <c r="R3232" s="9" t="str">
        <f>LEFT(O3232,SEARCH("/",O3232,1)-1)</f>
        <v>theater</v>
      </c>
      <c r="S3232" s="26" t="str">
        <f>RIGHT(O3232,LEN(O3232)-SEARCH("/",O3232,1))</f>
        <v>plays</v>
      </c>
      <c r="T3232" s="27">
        <f>(((K3232/60)/60)/24)+DATE(1970,1,1)</f>
        <v>41990.506377314814</v>
      </c>
      <c r="U3232" s="5" t="str">
        <f>TEXT(T3232,"mmm")</f>
        <v>Dec</v>
      </c>
      <c r="V3232" s="5" t="str">
        <f>TEXT(T3232,"yyyy")</f>
        <v>2014</v>
      </c>
      <c r="W3232" s="5" t="str">
        <f>TEXT(Y3232,"mmm")</f>
        <v>Jan</v>
      </c>
      <c r="X3232" s="1" t="str">
        <f>TEXT(Y3232,"yyyy")</f>
        <v>2015</v>
      </c>
      <c r="Y3232" s="27">
        <f>(((J3232/60)/60)/24)+DATE(1970,1,1)</f>
        <v>42020.506377314814</v>
      </c>
    </row>
    <row r="3233" spans="1:25" ht="48" x14ac:dyDescent="0.2">
      <c r="A3233" s="1">
        <v>2008</v>
      </c>
      <c r="B3233" s="7" t="s">
        <v>2009</v>
      </c>
      <c r="C3233" s="7" t="s">
        <v>6118</v>
      </c>
      <c r="D3233" s="1">
        <v>1570.79</v>
      </c>
      <c r="E3233" s="37" t="str">
        <f>VLOOKUP(D3233,'Vlookup Table Bonus Point'!$C$3:$D$26,2,TRUE)</f>
        <v>1000 to 4999</v>
      </c>
      <c r="F3233" s="1">
        <v>1839</v>
      </c>
      <c r="G3233" s="1" t="s">
        <v>8218</v>
      </c>
      <c r="H3233" s="1" t="s">
        <v>8223</v>
      </c>
      <c r="I3233" s="1" t="s">
        <v>8245</v>
      </c>
      <c r="J3233" s="1">
        <v>1316442622</v>
      </c>
      <c r="K3233" s="1">
        <v>1312641022</v>
      </c>
      <c r="L3233" s="1" t="b">
        <v>1</v>
      </c>
      <c r="M3233" s="1">
        <v>41</v>
      </c>
      <c r="N3233" s="1" t="b">
        <v>1</v>
      </c>
      <c r="O3233" s="1" t="s">
        <v>8294</v>
      </c>
      <c r="P3233" s="28">
        <f>F3233/D3233</f>
        <v>1.1707484768810599</v>
      </c>
      <c r="Q3233" s="29">
        <f>IF(M3233&gt;0,F3233/M3233,0)</f>
        <v>44.853658536585364</v>
      </c>
      <c r="R3233" s="9" t="str">
        <f>LEFT(O3233,SEARCH("/",O3233,1)-1)</f>
        <v>technology</v>
      </c>
      <c r="S3233" s="26" t="str">
        <f>RIGHT(O3233,LEN(O3233)-SEARCH("/",O3233,1))</f>
        <v>hardware</v>
      </c>
      <c r="T3233" s="27">
        <f>(((K3233/60)/60)/24)+DATE(1970,1,1)</f>
        <v>40761.604421296295</v>
      </c>
      <c r="U3233" s="5" t="str">
        <f>TEXT(T3233,"mmm")</f>
        <v>Aug</v>
      </c>
      <c r="V3233" s="5" t="str">
        <f>TEXT(T3233,"yyyy")</f>
        <v>2011</v>
      </c>
      <c r="W3233" s="5" t="str">
        <f>TEXT(Y3233,"mmm")</f>
        <v>Sep</v>
      </c>
      <c r="X3233" s="1" t="str">
        <f>TEXT(Y3233,"yyyy")</f>
        <v>2011</v>
      </c>
      <c r="Y3233" s="27">
        <f>(((J3233/60)/60)/24)+DATE(1970,1,1)</f>
        <v>40805.604421296295</v>
      </c>
    </row>
    <row r="3234" spans="1:25" ht="48" x14ac:dyDescent="0.2">
      <c r="A3234" s="1">
        <v>2549</v>
      </c>
      <c r="B3234" s="7" t="s">
        <v>2549</v>
      </c>
      <c r="C3234" s="7" t="s">
        <v>6659</v>
      </c>
      <c r="D3234" s="1">
        <v>1570</v>
      </c>
      <c r="E3234" s="37" t="str">
        <f>VLOOKUP(D3234,'Vlookup Table Bonus Point'!$C$3:$D$26,2,TRUE)</f>
        <v>1000 to 4999</v>
      </c>
      <c r="F3234" s="1">
        <v>1614</v>
      </c>
      <c r="G3234" s="1" t="s">
        <v>8218</v>
      </c>
      <c r="H3234" s="1" t="s">
        <v>8224</v>
      </c>
      <c r="I3234" s="1" t="s">
        <v>8246</v>
      </c>
      <c r="J3234" s="1">
        <v>1370019600</v>
      </c>
      <c r="K3234" s="1">
        <v>1366999870</v>
      </c>
      <c r="L3234" s="1" t="b">
        <v>0</v>
      </c>
      <c r="M3234" s="1">
        <v>37</v>
      </c>
      <c r="N3234" s="1" t="b">
        <v>1</v>
      </c>
      <c r="O3234" s="1" t="s">
        <v>8299</v>
      </c>
      <c r="P3234" s="28">
        <f>F3234/D3234</f>
        <v>1.0280254777070064</v>
      </c>
      <c r="Q3234" s="29">
        <f>IF(M3234&gt;0,F3234/M3234,0)</f>
        <v>43.621621621621621</v>
      </c>
      <c r="R3234" s="9" t="str">
        <f>LEFT(O3234,SEARCH("/",O3234,1)-1)</f>
        <v>music</v>
      </c>
      <c r="S3234" s="26" t="str">
        <f>RIGHT(O3234,LEN(O3234)-SEARCH("/",O3234,1))</f>
        <v>classical music</v>
      </c>
      <c r="T3234" s="27">
        <f>(((K3234/60)/60)/24)+DATE(1970,1,1)</f>
        <v>41390.757754629631</v>
      </c>
      <c r="U3234" s="5" t="str">
        <f>TEXT(T3234,"mmm")</f>
        <v>Apr</v>
      </c>
      <c r="V3234" s="5" t="str">
        <f>TEXT(T3234,"yyyy")</f>
        <v>2013</v>
      </c>
      <c r="W3234" s="5" t="str">
        <f>TEXT(Y3234,"mmm")</f>
        <v>May</v>
      </c>
      <c r="X3234" s="1" t="str">
        <f>TEXT(Y3234,"yyyy")</f>
        <v>2013</v>
      </c>
      <c r="Y3234" s="27">
        <f>(((J3234/60)/60)/24)+DATE(1970,1,1)</f>
        <v>41425.708333333336</v>
      </c>
    </row>
    <row r="3235" spans="1:25" ht="48" x14ac:dyDescent="0.2">
      <c r="A3235" s="1">
        <v>3497</v>
      </c>
      <c r="B3235" s="7" t="s">
        <v>3496</v>
      </c>
      <c r="C3235" s="7" t="s">
        <v>7607</v>
      </c>
      <c r="D3235" s="1">
        <v>1551</v>
      </c>
      <c r="E3235" s="37" t="str">
        <f>VLOOKUP(D3235,'Vlookup Table Bonus Point'!$C$3:$D$26,2,TRUE)</f>
        <v>1000 to 4999</v>
      </c>
      <c r="F3235" s="1">
        <v>1686</v>
      </c>
      <c r="G3235" s="1" t="s">
        <v>8218</v>
      </c>
      <c r="H3235" s="1" t="s">
        <v>8223</v>
      </c>
      <c r="I3235" s="1" t="s">
        <v>8245</v>
      </c>
      <c r="J3235" s="1">
        <v>1464904800</v>
      </c>
      <c r="K3235" s="1">
        <v>1463852904</v>
      </c>
      <c r="L3235" s="1" t="b">
        <v>0</v>
      </c>
      <c r="M3235" s="1">
        <v>49</v>
      </c>
      <c r="N3235" s="1" t="b">
        <v>1</v>
      </c>
      <c r="O3235" s="1" t="s">
        <v>8270</v>
      </c>
      <c r="P3235" s="28">
        <f>F3235/D3235</f>
        <v>1.0870406189555126</v>
      </c>
      <c r="Q3235" s="29">
        <f>IF(M3235&gt;0,F3235/M3235,0)</f>
        <v>34.408163265306122</v>
      </c>
      <c r="R3235" s="9" t="str">
        <f>LEFT(O3235,SEARCH("/",O3235,1)-1)</f>
        <v>theater</v>
      </c>
      <c r="S3235" s="26" t="str">
        <f>RIGHT(O3235,LEN(O3235)-SEARCH("/",O3235,1))</f>
        <v>plays</v>
      </c>
      <c r="T3235" s="27">
        <f>(((K3235/60)/60)/24)+DATE(1970,1,1)</f>
        <v>42511.741944444439</v>
      </c>
      <c r="U3235" s="5" t="str">
        <f>TEXT(T3235,"mmm")</f>
        <v>May</v>
      </c>
      <c r="V3235" s="5" t="str">
        <f>TEXT(T3235,"yyyy")</f>
        <v>2016</v>
      </c>
      <c r="W3235" s="5" t="str">
        <f>TEXT(Y3235,"mmm")</f>
        <v>Jun</v>
      </c>
      <c r="X3235" s="1" t="str">
        <f>TEXT(Y3235,"yyyy")</f>
        <v>2016</v>
      </c>
      <c r="Y3235" s="27">
        <f>(((J3235/60)/60)/24)+DATE(1970,1,1)</f>
        <v>42523.916666666672</v>
      </c>
    </row>
    <row r="3236" spans="1:25" ht="48" x14ac:dyDescent="0.2">
      <c r="A3236" s="1">
        <v>1020</v>
      </c>
      <c r="B3236" s="7" t="s">
        <v>1021</v>
      </c>
      <c r="C3236" s="7" t="s">
        <v>5130</v>
      </c>
      <c r="D3236" s="1">
        <v>1550</v>
      </c>
      <c r="E3236" s="37" t="str">
        <f>VLOOKUP(D3236,'Vlookup Table Bonus Point'!$C$3:$D$26,2,TRUE)</f>
        <v>1000 to 4999</v>
      </c>
      <c r="F3236" s="1">
        <v>3186</v>
      </c>
      <c r="G3236" s="1" t="s">
        <v>8218</v>
      </c>
      <c r="H3236" s="1" t="s">
        <v>8228</v>
      </c>
      <c r="I3236" s="1" t="s">
        <v>8250</v>
      </c>
      <c r="J3236" s="1">
        <v>1433206020</v>
      </c>
      <c r="K3236" s="1">
        <v>1430617209</v>
      </c>
      <c r="L3236" s="1" t="b">
        <v>0</v>
      </c>
      <c r="M3236" s="1">
        <v>30</v>
      </c>
      <c r="N3236" s="1" t="b">
        <v>1</v>
      </c>
      <c r="O3236" s="1" t="s">
        <v>8279</v>
      </c>
      <c r="P3236" s="28">
        <f>F3236/D3236</f>
        <v>2.0554838709677421</v>
      </c>
      <c r="Q3236" s="29">
        <f>IF(M3236&gt;0,F3236/M3236,0)</f>
        <v>106.2</v>
      </c>
      <c r="R3236" s="9" t="str">
        <f>LEFT(O3236,SEARCH("/",O3236,1)-1)</f>
        <v>music</v>
      </c>
      <c r="S3236" s="26" t="str">
        <f>RIGHT(O3236,LEN(O3236)-SEARCH("/",O3236,1))</f>
        <v>electronic music</v>
      </c>
      <c r="T3236" s="27">
        <f>(((K3236/60)/60)/24)+DATE(1970,1,1)</f>
        <v>42127.069548611107</v>
      </c>
      <c r="U3236" s="5" t="str">
        <f>TEXT(T3236,"mmm")</f>
        <v>May</v>
      </c>
      <c r="V3236" s="5" t="str">
        <f>TEXT(T3236,"yyyy")</f>
        <v>2015</v>
      </c>
      <c r="W3236" s="5" t="str">
        <f>TEXT(Y3236,"mmm")</f>
        <v>Jun</v>
      </c>
      <c r="X3236" s="1" t="str">
        <f>TEXT(Y3236,"yyyy")</f>
        <v>2015</v>
      </c>
      <c r="Y3236" s="27">
        <f>(((J3236/60)/60)/24)+DATE(1970,1,1)</f>
        <v>42157.032638888893</v>
      </c>
    </row>
    <row r="3237" spans="1:25" ht="48" x14ac:dyDescent="0.2">
      <c r="A3237" s="1">
        <v>17</v>
      </c>
      <c r="B3237" s="7" t="s">
        <v>19</v>
      </c>
      <c r="C3237" s="7" t="s">
        <v>4128</v>
      </c>
      <c r="D3237" s="1">
        <v>1500</v>
      </c>
      <c r="E3237" s="37" t="str">
        <f>VLOOKUP(D3237,'Vlookup Table Bonus Point'!$C$3:$D$26,2,TRUE)</f>
        <v>1000 to 4999</v>
      </c>
      <c r="F3237" s="1">
        <v>1510</v>
      </c>
      <c r="G3237" s="1" t="s">
        <v>8218</v>
      </c>
      <c r="H3237" s="1" t="s">
        <v>8224</v>
      </c>
      <c r="I3237" s="1" t="s">
        <v>8246</v>
      </c>
      <c r="J3237" s="1">
        <v>1415126022</v>
      </c>
      <c r="K3237" s="1">
        <v>1412530422</v>
      </c>
      <c r="L3237" s="1" t="b">
        <v>0</v>
      </c>
      <c r="M3237" s="1">
        <v>36</v>
      </c>
      <c r="N3237" s="1" t="b">
        <v>1</v>
      </c>
      <c r="O3237" s="1" t="s">
        <v>8264</v>
      </c>
      <c r="P3237" s="28">
        <f>F3237/D3237</f>
        <v>1.0066666666666666</v>
      </c>
      <c r="Q3237" s="29">
        <f>IF(M3237&gt;0,F3237/M3237,0)</f>
        <v>41.944444444444443</v>
      </c>
      <c r="R3237" s="9" t="str">
        <f>LEFT(O3237,SEARCH("/",O3237,1)-1)</f>
        <v>film &amp; video</v>
      </c>
      <c r="S3237" s="26" t="str">
        <f>RIGHT(O3237,LEN(O3237)-SEARCH("/",O3237,1))</f>
        <v>television</v>
      </c>
      <c r="T3237" s="27">
        <f>(((K3237/60)/60)/24)+DATE(1970,1,1)</f>
        <v>41917.731736111113</v>
      </c>
      <c r="U3237" s="5" t="str">
        <f>TEXT(T3237,"mmm")</f>
        <v>Oct</v>
      </c>
      <c r="V3237" s="5" t="str">
        <f>TEXT(T3237,"yyyy")</f>
        <v>2014</v>
      </c>
      <c r="W3237" s="5" t="str">
        <f>TEXT(Y3237,"mmm")</f>
        <v>Nov</v>
      </c>
      <c r="X3237" s="1" t="str">
        <f>TEXT(Y3237,"yyyy")</f>
        <v>2014</v>
      </c>
      <c r="Y3237" s="27">
        <f>(((J3237/60)/60)/24)+DATE(1970,1,1)</f>
        <v>41947.773402777777</v>
      </c>
    </row>
    <row r="3238" spans="1:25" ht="48" x14ac:dyDescent="0.2">
      <c r="A3238" s="1">
        <v>96</v>
      </c>
      <c r="B3238" s="7" t="s">
        <v>98</v>
      </c>
      <c r="C3238" s="7" t="s">
        <v>4207</v>
      </c>
      <c r="D3238" s="1">
        <v>1500</v>
      </c>
      <c r="E3238" s="37" t="str">
        <f>VLOOKUP(D3238,'Vlookup Table Bonus Point'!$C$3:$D$26,2,TRUE)</f>
        <v>1000 to 4999</v>
      </c>
      <c r="F3238" s="1">
        <v>1720</v>
      </c>
      <c r="G3238" s="1" t="s">
        <v>8218</v>
      </c>
      <c r="H3238" s="1" t="s">
        <v>8223</v>
      </c>
      <c r="I3238" s="1" t="s">
        <v>8245</v>
      </c>
      <c r="J3238" s="1">
        <v>1280631600</v>
      </c>
      <c r="K3238" s="1">
        <v>1274889241</v>
      </c>
      <c r="L3238" s="1" t="b">
        <v>0</v>
      </c>
      <c r="M3238" s="1">
        <v>34</v>
      </c>
      <c r="N3238" s="1" t="b">
        <v>1</v>
      </c>
      <c r="O3238" s="1" t="s">
        <v>8265</v>
      </c>
      <c r="P3238" s="28">
        <f>F3238/D3238</f>
        <v>1.1466666666666667</v>
      </c>
      <c r="Q3238" s="29">
        <f>IF(M3238&gt;0,F3238/M3238,0)</f>
        <v>50.588235294117645</v>
      </c>
      <c r="R3238" s="9" t="str">
        <f>LEFT(O3238,SEARCH("/",O3238,1)-1)</f>
        <v>film &amp; video</v>
      </c>
      <c r="S3238" s="26" t="str">
        <f>RIGHT(O3238,LEN(O3238)-SEARCH("/",O3238,1))</f>
        <v>shorts</v>
      </c>
      <c r="T3238" s="27">
        <f>(((K3238/60)/60)/24)+DATE(1970,1,1)</f>
        <v>40324.662511574075</v>
      </c>
      <c r="U3238" s="5" t="str">
        <f>TEXT(T3238,"mmm")</f>
        <v>May</v>
      </c>
      <c r="V3238" s="5" t="str">
        <f>TEXT(T3238,"yyyy")</f>
        <v>2010</v>
      </c>
      <c r="W3238" s="5" t="str">
        <f>TEXT(Y3238,"mmm")</f>
        <v>Aug</v>
      </c>
      <c r="X3238" s="1" t="str">
        <f>TEXT(Y3238,"yyyy")</f>
        <v>2010</v>
      </c>
      <c r="Y3238" s="27">
        <f>(((J3238/60)/60)/24)+DATE(1970,1,1)</f>
        <v>40391.125</v>
      </c>
    </row>
    <row r="3239" spans="1:25" ht="32" x14ac:dyDescent="0.2">
      <c r="A3239" s="1">
        <v>99</v>
      </c>
      <c r="B3239" s="7" t="s">
        <v>101</v>
      </c>
      <c r="C3239" s="7" t="s">
        <v>4210</v>
      </c>
      <c r="D3239" s="1">
        <v>1500</v>
      </c>
      <c r="E3239" s="37" t="str">
        <f>VLOOKUP(D3239,'Vlookup Table Bonus Point'!$C$3:$D$26,2,TRUE)</f>
        <v>1000 to 4999</v>
      </c>
      <c r="F3239" s="1">
        <v>1590.29</v>
      </c>
      <c r="G3239" s="1" t="s">
        <v>8218</v>
      </c>
      <c r="H3239" s="1" t="s">
        <v>8223</v>
      </c>
      <c r="I3239" s="1" t="s">
        <v>8245</v>
      </c>
      <c r="J3239" s="1">
        <v>1390426799</v>
      </c>
      <c r="K3239" s="1">
        <v>1387834799</v>
      </c>
      <c r="L3239" s="1" t="b">
        <v>0</v>
      </c>
      <c r="M3239" s="1">
        <v>39</v>
      </c>
      <c r="N3239" s="1" t="b">
        <v>1</v>
      </c>
      <c r="O3239" s="1" t="s">
        <v>8265</v>
      </c>
      <c r="P3239" s="28">
        <f>F3239/D3239</f>
        <v>1.0601933333333333</v>
      </c>
      <c r="Q3239" s="29">
        <f>IF(M3239&gt;0,F3239/M3239,0)</f>
        <v>40.776666666666664</v>
      </c>
      <c r="R3239" s="9" t="str">
        <f>LEFT(O3239,SEARCH("/",O3239,1)-1)</f>
        <v>film &amp; video</v>
      </c>
      <c r="S3239" s="26" t="str">
        <f>RIGHT(O3239,LEN(O3239)-SEARCH("/",O3239,1))</f>
        <v>shorts</v>
      </c>
      <c r="T3239" s="27">
        <f>(((K3239/60)/60)/24)+DATE(1970,1,1)</f>
        <v>41631.902766203704</v>
      </c>
      <c r="U3239" s="5" t="str">
        <f>TEXT(T3239,"mmm")</f>
        <v>Dec</v>
      </c>
      <c r="V3239" s="5" t="str">
        <f>TEXT(T3239,"yyyy")</f>
        <v>2013</v>
      </c>
      <c r="W3239" s="5" t="str">
        <f>TEXT(Y3239,"mmm")</f>
        <v>Jan</v>
      </c>
      <c r="X3239" s="1" t="str">
        <f>TEXT(Y3239,"yyyy")</f>
        <v>2014</v>
      </c>
      <c r="Y3239" s="27">
        <f>(((J3239/60)/60)/24)+DATE(1970,1,1)</f>
        <v>41661.902766203704</v>
      </c>
    </row>
    <row r="3240" spans="1:25" ht="48" x14ac:dyDescent="0.2">
      <c r="A3240" s="1">
        <v>108</v>
      </c>
      <c r="B3240" s="7" t="s">
        <v>110</v>
      </c>
      <c r="C3240" s="7" t="s">
        <v>4219</v>
      </c>
      <c r="D3240" s="1">
        <v>1500</v>
      </c>
      <c r="E3240" s="37" t="str">
        <f>VLOOKUP(D3240,'Vlookup Table Bonus Point'!$C$3:$D$26,2,TRUE)</f>
        <v>1000 to 4999</v>
      </c>
      <c r="F3240" s="1">
        <v>3700</v>
      </c>
      <c r="G3240" s="1" t="s">
        <v>8218</v>
      </c>
      <c r="H3240" s="1" t="s">
        <v>8223</v>
      </c>
      <c r="I3240" s="1" t="s">
        <v>8245</v>
      </c>
      <c r="J3240" s="1">
        <v>1370011370</v>
      </c>
      <c r="K3240" s="1">
        <v>1364827370</v>
      </c>
      <c r="L3240" s="1" t="b">
        <v>0</v>
      </c>
      <c r="M3240" s="1">
        <v>47</v>
      </c>
      <c r="N3240" s="1" t="b">
        <v>1</v>
      </c>
      <c r="O3240" s="1" t="s">
        <v>8265</v>
      </c>
      <c r="P3240" s="28">
        <f>F3240/D3240</f>
        <v>2.4666666666666668</v>
      </c>
      <c r="Q3240" s="29">
        <f>IF(M3240&gt;0,F3240/M3240,0)</f>
        <v>78.723404255319153</v>
      </c>
      <c r="R3240" s="9" t="str">
        <f>LEFT(O3240,SEARCH("/",O3240,1)-1)</f>
        <v>film &amp; video</v>
      </c>
      <c r="S3240" s="26" t="str">
        <f>RIGHT(O3240,LEN(O3240)-SEARCH("/",O3240,1))</f>
        <v>shorts</v>
      </c>
      <c r="T3240" s="27">
        <f>(((K3240/60)/60)/24)+DATE(1970,1,1)</f>
        <v>41365.613078703704</v>
      </c>
      <c r="U3240" s="5" t="str">
        <f>TEXT(T3240,"mmm")</f>
        <v>Apr</v>
      </c>
      <c r="V3240" s="5" t="str">
        <f>TEXT(T3240,"yyyy")</f>
        <v>2013</v>
      </c>
      <c r="W3240" s="5" t="str">
        <f>TEXT(Y3240,"mmm")</f>
        <v>May</v>
      </c>
      <c r="X3240" s="1" t="str">
        <f>TEXT(Y3240,"yyyy")</f>
        <v>2013</v>
      </c>
      <c r="Y3240" s="27">
        <f>(((J3240/60)/60)/24)+DATE(1970,1,1)</f>
        <v>41425.613078703704</v>
      </c>
    </row>
    <row r="3241" spans="1:25" ht="32" x14ac:dyDescent="0.2">
      <c r="A3241" s="1">
        <v>154</v>
      </c>
      <c r="B3241" s="7" t="s">
        <v>156</v>
      </c>
      <c r="C3241" s="7" t="s">
        <v>4264</v>
      </c>
      <c r="D3241" s="1">
        <v>1500</v>
      </c>
      <c r="E3241" s="37" t="str">
        <f>VLOOKUP(D3241,'Vlookup Table Bonus Point'!$C$3:$D$26,2,TRUE)</f>
        <v>1000 to 4999</v>
      </c>
      <c r="F3241" s="1">
        <v>40</v>
      </c>
      <c r="G3241" s="1" t="s">
        <v>8219</v>
      </c>
      <c r="H3241" s="1" t="s">
        <v>8223</v>
      </c>
      <c r="I3241" s="1" t="s">
        <v>8245</v>
      </c>
      <c r="J3241" s="1">
        <v>1433336895</v>
      </c>
      <c r="K3241" s="1">
        <v>1429621695</v>
      </c>
      <c r="L3241" s="1" t="b">
        <v>0</v>
      </c>
      <c r="M3241" s="1">
        <v>3</v>
      </c>
      <c r="N3241" s="1" t="b">
        <v>0</v>
      </c>
      <c r="O3241" s="1" t="s">
        <v>8266</v>
      </c>
      <c r="P3241" s="28">
        <f>F3241/D3241</f>
        <v>2.6666666666666668E-2</v>
      </c>
      <c r="Q3241" s="29">
        <f>IF(M3241&gt;0,F3241/M3241,0)</f>
        <v>13.333333333333334</v>
      </c>
      <c r="R3241" s="9" t="str">
        <f>LEFT(O3241,SEARCH("/",O3241,1)-1)</f>
        <v>film &amp; video</v>
      </c>
      <c r="S3241" s="26" t="str">
        <f>RIGHT(O3241,LEN(O3241)-SEARCH("/",O3241,1))</f>
        <v>science fiction</v>
      </c>
      <c r="T3241" s="27">
        <f>(((K3241/60)/60)/24)+DATE(1970,1,1)</f>
        <v>42115.547395833331</v>
      </c>
      <c r="U3241" s="5" t="str">
        <f>TEXT(T3241,"mmm")</f>
        <v>Apr</v>
      </c>
      <c r="V3241" s="5" t="str">
        <f>TEXT(T3241,"yyyy")</f>
        <v>2015</v>
      </c>
      <c r="W3241" s="5" t="str">
        <f>TEXT(Y3241,"mmm")</f>
        <v>Jun</v>
      </c>
      <c r="X3241" s="1" t="str">
        <f>TEXT(Y3241,"yyyy")</f>
        <v>2015</v>
      </c>
      <c r="Y3241" s="27">
        <f>(((J3241/60)/60)/24)+DATE(1970,1,1)</f>
        <v>42158.547395833331</v>
      </c>
    </row>
    <row r="3242" spans="1:25" ht="48" x14ac:dyDescent="0.2">
      <c r="A3242" s="1">
        <v>176</v>
      </c>
      <c r="B3242" s="7" t="s">
        <v>178</v>
      </c>
      <c r="C3242" s="7" t="s">
        <v>4286</v>
      </c>
      <c r="D3242" s="1">
        <v>1500</v>
      </c>
      <c r="E3242" s="37" t="str">
        <f>VLOOKUP(D3242,'Vlookup Table Bonus Point'!$C$3:$D$26,2,TRUE)</f>
        <v>1000 to 4999</v>
      </c>
      <c r="F3242" s="1">
        <v>0</v>
      </c>
      <c r="G3242" s="1" t="s">
        <v>8220</v>
      </c>
      <c r="H3242" s="1" t="s">
        <v>8223</v>
      </c>
      <c r="I3242" s="1" t="s">
        <v>8245</v>
      </c>
      <c r="J3242" s="1">
        <v>1438803999</v>
      </c>
      <c r="K3242" s="1">
        <v>1436211999</v>
      </c>
      <c r="L3242" s="1" t="b">
        <v>0</v>
      </c>
      <c r="M3242" s="1">
        <v>0</v>
      </c>
      <c r="N3242" s="1" t="b">
        <v>0</v>
      </c>
      <c r="O3242" s="1" t="s">
        <v>8267</v>
      </c>
      <c r="P3242" s="28">
        <f>F3242/D3242</f>
        <v>0</v>
      </c>
      <c r="Q3242" s="29">
        <f>IF(M3242&gt;0,F3242/M3242,0)</f>
        <v>0</v>
      </c>
      <c r="R3242" s="9" t="str">
        <f>LEFT(O3242,SEARCH("/",O3242,1)-1)</f>
        <v>film &amp; video</v>
      </c>
      <c r="S3242" s="26" t="str">
        <f>RIGHT(O3242,LEN(O3242)-SEARCH("/",O3242,1))</f>
        <v>drama</v>
      </c>
      <c r="T3242" s="27">
        <f>(((K3242/60)/60)/24)+DATE(1970,1,1)</f>
        <v>42191.824062500003</v>
      </c>
      <c r="U3242" s="5" t="str">
        <f>TEXT(T3242,"mmm")</f>
        <v>Jul</v>
      </c>
      <c r="V3242" s="5" t="str">
        <f>TEXT(T3242,"yyyy")</f>
        <v>2015</v>
      </c>
      <c r="W3242" s="5" t="str">
        <f>TEXT(Y3242,"mmm")</f>
        <v>Aug</v>
      </c>
      <c r="X3242" s="1" t="str">
        <f>TEXT(Y3242,"yyyy")</f>
        <v>2015</v>
      </c>
      <c r="Y3242" s="27">
        <f>(((J3242/60)/60)/24)+DATE(1970,1,1)</f>
        <v>42221.824062500003</v>
      </c>
    </row>
    <row r="3243" spans="1:25" ht="48" x14ac:dyDescent="0.2">
      <c r="A3243" s="1">
        <v>184</v>
      </c>
      <c r="B3243" s="7" t="s">
        <v>186</v>
      </c>
      <c r="C3243" s="7" t="s">
        <v>4294</v>
      </c>
      <c r="D3243" s="1">
        <v>1500</v>
      </c>
      <c r="E3243" s="37" t="str">
        <f>VLOOKUP(D3243,'Vlookup Table Bonus Point'!$C$3:$D$26,2,TRUE)</f>
        <v>1000 to 4999</v>
      </c>
      <c r="F3243" s="1">
        <v>51</v>
      </c>
      <c r="G3243" s="1" t="s">
        <v>8220</v>
      </c>
      <c r="H3243" s="1" t="s">
        <v>8228</v>
      </c>
      <c r="I3243" s="1" t="s">
        <v>8250</v>
      </c>
      <c r="J3243" s="1">
        <v>1409543940</v>
      </c>
      <c r="K3243" s="1">
        <v>1404586762</v>
      </c>
      <c r="L3243" s="1" t="b">
        <v>0</v>
      </c>
      <c r="M3243" s="1">
        <v>2</v>
      </c>
      <c r="N3243" s="1" t="b">
        <v>0</v>
      </c>
      <c r="O3243" s="1" t="s">
        <v>8267</v>
      </c>
      <c r="P3243" s="28">
        <f>F3243/D3243</f>
        <v>3.4000000000000002E-2</v>
      </c>
      <c r="Q3243" s="29">
        <f>IF(M3243&gt;0,F3243/M3243,0)</f>
        <v>25.5</v>
      </c>
      <c r="R3243" s="9" t="str">
        <f>LEFT(O3243,SEARCH("/",O3243,1)-1)</f>
        <v>film &amp; video</v>
      </c>
      <c r="S3243" s="26" t="str">
        <f>RIGHT(O3243,LEN(O3243)-SEARCH("/",O3243,1))</f>
        <v>drama</v>
      </c>
      <c r="T3243" s="27">
        <f>(((K3243/60)/60)/24)+DATE(1970,1,1)</f>
        <v>41825.791226851856</v>
      </c>
      <c r="U3243" s="5" t="str">
        <f>TEXT(T3243,"mmm")</f>
        <v>Jul</v>
      </c>
      <c r="V3243" s="5" t="str">
        <f>TEXT(T3243,"yyyy")</f>
        <v>2014</v>
      </c>
      <c r="W3243" s="5" t="str">
        <f>TEXT(Y3243,"mmm")</f>
        <v>Sep</v>
      </c>
      <c r="X3243" s="1" t="str">
        <f>TEXT(Y3243,"yyyy")</f>
        <v>2014</v>
      </c>
      <c r="Y3243" s="27">
        <f>(((J3243/60)/60)/24)+DATE(1970,1,1)</f>
        <v>41883.165972222225</v>
      </c>
    </row>
    <row r="3244" spans="1:25" ht="48" x14ac:dyDescent="0.2">
      <c r="A3244" s="1">
        <v>188</v>
      </c>
      <c r="B3244" s="7" t="s">
        <v>190</v>
      </c>
      <c r="C3244" s="7" t="s">
        <v>4298</v>
      </c>
      <c r="D3244" s="1">
        <v>1500</v>
      </c>
      <c r="E3244" s="37" t="str">
        <f>VLOOKUP(D3244,'Vlookup Table Bonus Point'!$C$3:$D$26,2,TRUE)</f>
        <v>1000 to 4999</v>
      </c>
      <c r="F3244" s="1">
        <v>0</v>
      </c>
      <c r="G3244" s="1" t="s">
        <v>8220</v>
      </c>
      <c r="H3244" s="1" t="s">
        <v>8223</v>
      </c>
      <c r="I3244" s="1" t="s">
        <v>8245</v>
      </c>
      <c r="J3244" s="1">
        <v>1409891015</v>
      </c>
      <c r="K3244" s="1">
        <v>1407299015</v>
      </c>
      <c r="L3244" s="1" t="b">
        <v>0</v>
      </c>
      <c r="M3244" s="1">
        <v>0</v>
      </c>
      <c r="N3244" s="1" t="b">
        <v>0</v>
      </c>
      <c r="O3244" s="1" t="s">
        <v>8267</v>
      </c>
      <c r="P3244" s="28">
        <f>F3244/D3244</f>
        <v>0</v>
      </c>
      <c r="Q3244" s="29">
        <f>IF(M3244&gt;0,F3244/M3244,0)</f>
        <v>0</v>
      </c>
      <c r="R3244" s="9" t="str">
        <f>LEFT(O3244,SEARCH("/",O3244,1)-1)</f>
        <v>film &amp; video</v>
      </c>
      <c r="S3244" s="26" t="str">
        <f>RIGHT(O3244,LEN(O3244)-SEARCH("/",O3244,1))</f>
        <v>drama</v>
      </c>
      <c r="T3244" s="27">
        <f>(((K3244/60)/60)/24)+DATE(1970,1,1)</f>
        <v>41857.18304398148</v>
      </c>
      <c r="U3244" s="5" t="str">
        <f>TEXT(T3244,"mmm")</f>
        <v>Aug</v>
      </c>
      <c r="V3244" s="5" t="str">
        <f>TEXT(T3244,"yyyy")</f>
        <v>2014</v>
      </c>
      <c r="W3244" s="5" t="str">
        <f>TEXT(Y3244,"mmm")</f>
        <v>Sep</v>
      </c>
      <c r="X3244" s="1" t="str">
        <f>TEXT(Y3244,"yyyy")</f>
        <v>2014</v>
      </c>
      <c r="Y3244" s="27">
        <f>(((J3244/60)/60)/24)+DATE(1970,1,1)</f>
        <v>41887.18304398148</v>
      </c>
    </row>
    <row r="3245" spans="1:25" ht="48" x14ac:dyDescent="0.2">
      <c r="A3245" s="1">
        <v>253</v>
      </c>
      <c r="B3245" s="7" t="s">
        <v>254</v>
      </c>
      <c r="C3245" s="7" t="s">
        <v>4363</v>
      </c>
      <c r="D3245" s="1">
        <v>1500</v>
      </c>
      <c r="E3245" s="37" t="str">
        <f>VLOOKUP(D3245,'Vlookup Table Bonus Point'!$C$3:$D$26,2,TRUE)</f>
        <v>1000 to 4999</v>
      </c>
      <c r="F3245" s="1">
        <v>1511</v>
      </c>
      <c r="G3245" s="1" t="s">
        <v>8218</v>
      </c>
      <c r="H3245" s="1" t="s">
        <v>8223</v>
      </c>
      <c r="I3245" s="1" t="s">
        <v>8245</v>
      </c>
      <c r="J3245" s="1">
        <v>1329320235</v>
      </c>
      <c r="K3245" s="1">
        <v>1326728235</v>
      </c>
      <c r="L3245" s="1" t="b">
        <v>1</v>
      </c>
      <c r="M3245" s="1">
        <v>7</v>
      </c>
      <c r="N3245" s="1" t="b">
        <v>1</v>
      </c>
      <c r="O3245" s="1" t="s">
        <v>8268</v>
      </c>
      <c r="P3245" s="28">
        <f>F3245/D3245</f>
        <v>1.0073333333333334</v>
      </c>
      <c r="Q3245" s="29">
        <f>IF(M3245&gt;0,F3245/M3245,0)</f>
        <v>215.85714285714286</v>
      </c>
      <c r="R3245" s="9" t="str">
        <f>LEFT(O3245,SEARCH("/",O3245,1)-1)</f>
        <v>film &amp; video</v>
      </c>
      <c r="S3245" s="26" t="str">
        <f>RIGHT(O3245,LEN(O3245)-SEARCH("/",O3245,1))</f>
        <v>documentary</v>
      </c>
      <c r="T3245" s="27">
        <f>(((K3245/60)/60)/24)+DATE(1970,1,1)</f>
        <v>40924.650868055556</v>
      </c>
      <c r="U3245" s="5" t="str">
        <f>TEXT(T3245,"mmm")</f>
        <v>Jan</v>
      </c>
      <c r="V3245" s="5" t="str">
        <f>TEXT(T3245,"yyyy")</f>
        <v>2012</v>
      </c>
      <c r="W3245" s="5" t="str">
        <f>TEXT(Y3245,"mmm")</f>
        <v>Feb</v>
      </c>
      <c r="X3245" s="1" t="str">
        <f>TEXT(Y3245,"yyyy")</f>
        <v>2012</v>
      </c>
      <c r="Y3245" s="27">
        <f>(((J3245/60)/60)/24)+DATE(1970,1,1)</f>
        <v>40954.650868055556</v>
      </c>
    </row>
    <row r="3246" spans="1:25" ht="48" x14ac:dyDescent="0.2">
      <c r="A3246" s="1">
        <v>477</v>
      </c>
      <c r="B3246" s="7" t="s">
        <v>478</v>
      </c>
      <c r="C3246" s="7" t="s">
        <v>4587</v>
      </c>
      <c r="D3246" s="1">
        <v>1500</v>
      </c>
      <c r="E3246" s="37" t="str">
        <f>VLOOKUP(D3246,'Vlookup Table Bonus Point'!$C$3:$D$26,2,TRUE)</f>
        <v>1000 to 4999</v>
      </c>
      <c r="F3246" s="1">
        <v>0</v>
      </c>
      <c r="G3246" s="1" t="s">
        <v>8220</v>
      </c>
      <c r="H3246" s="1" t="s">
        <v>8223</v>
      </c>
      <c r="I3246" s="1" t="s">
        <v>8245</v>
      </c>
      <c r="J3246" s="1">
        <v>1337371334</v>
      </c>
      <c r="K3246" s="1">
        <v>1332187334</v>
      </c>
      <c r="L3246" s="1" t="b">
        <v>0</v>
      </c>
      <c r="M3246" s="1">
        <v>0</v>
      </c>
      <c r="N3246" s="1" t="b">
        <v>0</v>
      </c>
      <c r="O3246" s="1" t="s">
        <v>8269</v>
      </c>
      <c r="P3246" s="28">
        <f>F3246/D3246</f>
        <v>0</v>
      </c>
      <c r="Q3246" s="29">
        <f>IF(M3246&gt;0,F3246/M3246,0)</f>
        <v>0</v>
      </c>
      <c r="R3246" s="9" t="str">
        <f>LEFT(O3246,SEARCH("/",O3246,1)-1)</f>
        <v>film &amp; video</v>
      </c>
      <c r="S3246" s="26" t="str">
        <f>RIGHT(O3246,LEN(O3246)-SEARCH("/",O3246,1))</f>
        <v>animation</v>
      </c>
      <c r="T3246" s="27">
        <f>(((K3246/60)/60)/24)+DATE(1970,1,1)</f>
        <v>40987.83488425926</v>
      </c>
      <c r="U3246" s="5" t="str">
        <f>TEXT(T3246,"mmm")</f>
        <v>Mar</v>
      </c>
      <c r="V3246" s="5" t="str">
        <f>TEXT(T3246,"yyyy")</f>
        <v>2012</v>
      </c>
      <c r="W3246" s="5" t="str">
        <f>TEXT(Y3246,"mmm")</f>
        <v>May</v>
      </c>
      <c r="X3246" s="1" t="str">
        <f>TEXT(Y3246,"yyyy")</f>
        <v>2012</v>
      </c>
      <c r="Y3246" s="27">
        <f>(((J3246/60)/60)/24)+DATE(1970,1,1)</f>
        <v>41047.83488425926</v>
      </c>
    </row>
    <row r="3247" spans="1:25" ht="48" x14ac:dyDescent="0.2">
      <c r="A3247" s="1">
        <v>514</v>
      </c>
      <c r="B3247" s="7" t="s">
        <v>515</v>
      </c>
      <c r="C3247" s="7" t="s">
        <v>4624</v>
      </c>
      <c r="D3247" s="1">
        <v>1500</v>
      </c>
      <c r="E3247" s="37" t="str">
        <f>VLOOKUP(D3247,'Vlookup Table Bonus Point'!$C$3:$D$26,2,TRUE)</f>
        <v>1000 to 4999</v>
      </c>
      <c r="F3247" s="1">
        <v>50</v>
      </c>
      <c r="G3247" s="1" t="s">
        <v>8220</v>
      </c>
      <c r="H3247" s="1" t="s">
        <v>8228</v>
      </c>
      <c r="I3247" s="1" t="s">
        <v>8250</v>
      </c>
      <c r="J3247" s="1">
        <v>1407595447</v>
      </c>
      <c r="K3247" s="1">
        <v>1405003447</v>
      </c>
      <c r="L3247" s="1" t="b">
        <v>0</v>
      </c>
      <c r="M3247" s="1">
        <v>3</v>
      </c>
      <c r="N3247" s="1" t="b">
        <v>0</v>
      </c>
      <c r="O3247" s="1" t="s">
        <v>8269</v>
      </c>
      <c r="P3247" s="28">
        <f>F3247/D3247</f>
        <v>3.3333333333333333E-2</v>
      </c>
      <c r="Q3247" s="29">
        <f>IF(M3247&gt;0,F3247/M3247,0)</f>
        <v>16.666666666666668</v>
      </c>
      <c r="R3247" s="9" t="str">
        <f>LEFT(O3247,SEARCH("/",O3247,1)-1)</f>
        <v>film &amp; video</v>
      </c>
      <c r="S3247" s="26" t="str">
        <f>RIGHT(O3247,LEN(O3247)-SEARCH("/",O3247,1))</f>
        <v>animation</v>
      </c>
      <c r="T3247" s="27">
        <f>(((K3247/60)/60)/24)+DATE(1970,1,1)</f>
        <v>41830.613969907405</v>
      </c>
      <c r="U3247" s="5" t="str">
        <f>TEXT(T3247,"mmm")</f>
        <v>Jul</v>
      </c>
      <c r="V3247" s="5" t="str">
        <f>TEXT(T3247,"yyyy")</f>
        <v>2014</v>
      </c>
      <c r="W3247" s="5" t="str">
        <f>TEXT(Y3247,"mmm")</f>
        <v>Aug</v>
      </c>
      <c r="X3247" s="1" t="str">
        <f>TEXT(Y3247,"yyyy")</f>
        <v>2014</v>
      </c>
      <c r="Y3247" s="27">
        <f>(((J3247/60)/60)/24)+DATE(1970,1,1)</f>
        <v>41860.613969907405</v>
      </c>
    </row>
    <row r="3248" spans="1:25" ht="48" x14ac:dyDescent="0.2">
      <c r="A3248" s="1">
        <v>526</v>
      </c>
      <c r="B3248" s="7" t="s">
        <v>527</v>
      </c>
      <c r="C3248" s="7" t="s">
        <v>4636</v>
      </c>
      <c r="D3248" s="1">
        <v>1500</v>
      </c>
      <c r="E3248" s="37" t="str">
        <f>VLOOKUP(D3248,'Vlookup Table Bonus Point'!$C$3:$D$26,2,TRUE)</f>
        <v>1000 to 4999</v>
      </c>
      <c r="F3248" s="1">
        <v>1710</v>
      </c>
      <c r="G3248" s="1" t="s">
        <v>8218</v>
      </c>
      <c r="H3248" s="1" t="s">
        <v>8224</v>
      </c>
      <c r="I3248" s="1" t="s">
        <v>8246</v>
      </c>
      <c r="J3248" s="1">
        <v>1438966800</v>
      </c>
      <c r="K3248" s="1">
        <v>1436278344</v>
      </c>
      <c r="L3248" s="1" t="b">
        <v>0</v>
      </c>
      <c r="M3248" s="1">
        <v>23</v>
      </c>
      <c r="N3248" s="1" t="b">
        <v>1</v>
      </c>
      <c r="O3248" s="1" t="s">
        <v>8270</v>
      </c>
      <c r="P3248" s="28">
        <f>F3248/D3248</f>
        <v>1.1399999999999999</v>
      </c>
      <c r="Q3248" s="29">
        <f>IF(M3248&gt;0,F3248/M3248,0)</f>
        <v>74.347826086956516</v>
      </c>
      <c r="R3248" s="9" t="str">
        <f>LEFT(O3248,SEARCH("/",O3248,1)-1)</f>
        <v>theater</v>
      </c>
      <c r="S3248" s="26" t="str">
        <f>RIGHT(O3248,LEN(O3248)-SEARCH("/",O3248,1))</f>
        <v>plays</v>
      </c>
      <c r="T3248" s="27">
        <f>(((K3248/60)/60)/24)+DATE(1970,1,1)</f>
        <v>42192.591944444444</v>
      </c>
      <c r="U3248" s="5" t="str">
        <f>TEXT(T3248,"mmm")</f>
        <v>Jul</v>
      </c>
      <c r="V3248" s="5" t="str">
        <f>TEXT(T3248,"yyyy")</f>
        <v>2015</v>
      </c>
      <c r="W3248" s="5" t="str">
        <f>TEXT(Y3248,"mmm")</f>
        <v>Aug</v>
      </c>
      <c r="X3248" s="1" t="str">
        <f>TEXT(Y3248,"yyyy")</f>
        <v>2015</v>
      </c>
      <c r="Y3248" s="27">
        <f>(((J3248/60)/60)/24)+DATE(1970,1,1)</f>
        <v>42223.708333333328</v>
      </c>
    </row>
    <row r="3249" spans="1:25" ht="48" x14ac:dyDescent="0.2">
      <c r="A3249" s="1">
        <v>604</v>
      </c>
      <c r="B3249" s="7" t="s">
        <v>605</v>
      </c>
      <c r="C3249" s="7" t="s">
        <v>4714</v>
      </c>
      <c r="D3249" s="1">
        <v>1500</v>
      </c>
      <c r="E3249" s="37" t="str">
        <f>VLOOKUP(D3249,'Vlookup Table Bonus Point'!$C$3:$D$26,2,TRUE)</f>
        <v>1000 to 4999</v>
      </c>
      <c r="F3249" s="1">
        <v>0</v>
      </c>
      <c r="G3249" s="1" t="s">
        <v>8219</v>
      </c>
      <c r="H3249" s="1" t="s">
        <v>8223</v>
      </c>
      <c r="I3249" s="1" t="s">
        <v>8245</v>
      </c>
      <c r="J3249" s="1">
        <v>1409187056</v>
      </c>
      <c r="K3249" s="1">
        <v>1406595056</v>
      </c>
      <c r="L3249" s="1" t="b">
        <v>0</v>
      </c>
      <c r="M3249" s="1">
        <v>0</v>
      </c>
      <c r="N3249" s="1" t="b">
        <v>0</v>
      </c>
      <c r="O3249" s="1" t="s">
        <v>8271</v>
      </c>
      <c r="P3249" s="28">
        <f>F3249/D3249</f>
        <v>0</v>
      </c>
      <c r="Q3249" s="29">
        <f>IF(M3249&gt;0,F3249/M3249,0)</f>
        <v>0</v>
      </c>
      <c r="R3249" s="9" t="str">
        <f>LEFT(O3249,SEARCH("/",O3249,1)-1)</f>
        <v>technology</v>
      </c>
      <c r="S3249" s="26" t="str">
        <f>RIGHT(O3249,LEN(O3249)-SEARCH("/",O3249,1))</f>
        <v>web</v>
      </c>
      <c r="T3249" s="27">
        <f>(((K3249/60)/60)/24)+DATE(1970,1,1)</f>
        <v>41849.035370370373</v>
      </c>
      <c r="U3249" s="5" t="str">
        <f>TEXT(T3249,"mmm")</f>
        <v>Jul</v>
      </c>
      <c r="V3249" s="5" t="str">
        <f>TEXT(T3249,"yyyy")</f>
        <v>2014</v>
      </c>
      <c r="W3249" s="5" t="str">
        <f>TEXT(Y3249,"mmm")</f>
        <v>Aug</v>
      </c>
      <c r="X3249" s="1" t="str">
        <f>TEXT(Y3249,"yyyy")</f>
        <v>2014</v>
      </c>
      <c r="Y3249" s="27">
        <f>(((J3249/60)/60)/24)+DATE(1970,1,1)</f>
        <v>41879.035370370373</v>
      </c>
    </row>
    <row r="3250" spans="1:25" ht="48" x14ac:dyDescent="0.2">
      <c r="A3250" s="1">
        <v>650</v>
      </c>
      <c r="B3250" s="7" t="s">
        <v>651</v>
      </c>
      <c r="C3250" s="7" t="s">
        <v>4760</v>
      </c>
      <c r="D3250" s="1">
        <v>1500</v>
      </c>
      <c r="E3250" s="37" t="str">
        <f>VLOOKUP(D3250,'Vlookup Table Bonus Point'!$C$3:$D$26,2,TRUE)</f>
        <v>1000 to 4999</v>
      </c>
      <c r="F3250" s="1">
        <v>1686</v>
      </c>
      <c r="G3250" s="1" t="s">
        <v>8218</v>
      </c>
      <c r="H3250" s="1" t="s">
        <v>8223</v>
      </c>
      <c r="I3250" s="1" t="s">
        <v>8245</v>
      </c>
      <c r="J3250" s="1">
        <v>1418953984</v>
      </c>
      <c r="K3250" s="1">
        <v>1413766384</v>
      </c>
      <c r="L3250" s="1" t="b">
        <v>0</v>
      </c>
      <c r="M3250" s="1">
        <v>48</v>
      </c>
      <c r="N3250" s="1" t="b">
        <v>1</v>
      </c>
      <c r="O3250" s="1" t="s">
        <v>8272</v>
      </c>
      <c r="P3250" s="28">
        <f>F3250/D3250</f>
        <v>1.1240000000000001</v>
      </c>
      <c r="Q3250" s="29">
        <f>IF(M3250&gt;0,F3250/M3250,0)</f>
        <v>35.125</v>
      </c>
      <c r="R3250" s="9" t="str">
        <f>LEFT(O3250,SEARCH("/",O3250,1)-1)</f>
        <v>technology</v>
      </c>
      <c r="S3250" s="26" t="str">
        <f>RIGHT(O3250,LEN(O3250)-SEARCH("/",O3250,1))</f>
        <v>wearables</v>
      </c>
      <c r="T3250" s="27">
        <f>(((K3250/60)/60)/24)+DATE(1970,1,1)</f>
        <v>41932.036851851852</v>
      </c>
      <c r="U3250" s="5" t="str">
        <f>TEXT(T3250,"mmm")</f>
        <v>Oct</v>
      </c>
      <c r="V3250" s="5" t="str">
        <f>TEXT(T3250,"yyyy")</f>
        <v>2014</v>
      </c>
      <c r="W3250" s="5" t="str">
        <f>TEXT(Y3250,"mmm")</f>
        <v>Dec</v>
      </c>
      <c r="X3250" s="1" t="str">
        <f>TEXT(Y3250,"yyyy")</f>
        <v>2014</v>
      </c>
      <c r="Y3250" s="27">
        <f>(((J3250/60)/60)/24)+DATE(1970,1,1)</f>
        <v>41992.078518518523</v>
      </c>
    </row>
    <row r="3251" spans="1:25" ht="32" x14ac:dyDescent="0.2">
      <c r="A3251" s="1">
        <v>738</v>
      </c>
      <c r="B3251" s="7" t="s">
        <v>739</v>
      </c>
      <c r="C3251" s="7" t="s">
        <v>4848</v>
      </c>
      <c r="D3251" s="1">
        <v>1500</v>
      </c>
      <c r="E3251" s="37" t="str">
        <f>VLOOKUP(D3251,'Vlookup Table Bonus Point'!$C$3:$D$26,2,TRUE)</f>
        <v>1000 to 4999</v>
      </c>
      <c r="F3251" s="1">
        <v>1601</v>
      </c>
      <c r="G3251" s="1" t="s">
        <v>8218</v>
      </c>
      <c r="H3251" s="1" t="s">
        <v>8223</v>
      </c>
      <c r="I3251" s="1" t="s">
        <v>8245</v>
      </c>
      <c r="J3251" s="1">
        <v>1417409940</v>
      </c>
      <c r="K3251" s="1">
        <v>1414765794</v>
      </c>
      <c r="L3251" s="1" t="b">
        <v>0</v>
      </c>
      <c r="M3251" s="1">
        <v>41</v>
      </c>
      <c r="N3251" s="1" t="b">
        <v>1</v>
      </c>
      <c r="O3251" s="1" t="s">
        <v>8273</v>
      </c>
      <c r="P3251" s="28">
        <f>F3251/D3251</f>
        <v>1.0673333333333332</v>
      </c>
      <c r="Q3251" s="29">
        <f>IF(M3251&gt;0,F3251/M3251,0)</f>
        <v>39.048780487804876</v>
      </c>
      <c r="R3251" s="9" t="str">
        <f>LEFT(O3251,SEARCH("/",O3251,1)-1)</f>
        <v>publishing</v>
      </c>
      <c r="S3251" s="26" t="str">
        <f>RIGHT(O3251,LEN(O3251)-SEARCH("/",O3251,1))</f>
        <v>nonfiction</v>
      </c>
      <c r="T3251" s="27">
        <f>(((K3251/60)/60)/24)+DATE(1970,1,1)</f>
        <v>41943.604097222218</v>
      </c>
      <c r="U3251" s="5" t="str">
        <f>TEXT(T3251,"mmm")</f>
        <v>Oct</v>
      </c>
      <c r="V3251" s="5" t="str">
        <f>TEXT(T3251,"yyyy")</f>
        <v>2014</v>
      </c>
      <c r="W3251" s="5" t="str">
        <f>TEXT(Y3251,"mmm")</f>
        <v>Dec</v>
      </c>
      <c r="X3251" s="1" t="str">
        <f>TEXT(Y3251,"yyyy")</f>
        <v>2014</v>
      </c>
      <c r="Y3251" s="27">
        <f>(((J3251/60)/60)/24)+DATE(1970,1,1)</f>
        <v>41974.207638888889</v>
      </c>
    </row>
    <row r="3252" spans="1:25" ht="64" x14ac:dyDescent="0.2">
      <c r="A3252" s="1">
        <v>772</v>
      </c>
      <c r="B3252" s="7" t="s">
        <v>773</v>
      </c>
      <c r="C3252" s="7" t="s">
        <v>4882</v>
      </c>
      <c r="D3252" s="1">
        <v>1500</v>
      </c>
      <c r="E3252" s="37" t="str">
        <f>VLOOKUP(D3252,'Vlookup Table Bonus Point'!$C$3:$D$26,2,TRUE)</f>
        <v>1000 to 4999</v>
      </c>
      <c r="F3252" s="1">
        <v>50</v>
      </c>
      <c r="G3252" s="1" t="s">
        <v>8220</v>
      </c>
      <c r="H3252" s="1" t="s">
        <v>8223</v>
      </c>
      <c r="I3252" s="1" t="s">
        <v>8245</v>
      </c>
      <c r="J3252" s="1">
        <v>1257047940</v>
      </c>
      <c r="K3252" s="1">
        <v>1252718519</v>
      </c>
      <c r="L3252" s="1" t="b">
        <v>0</v>
      </c>
      <c r="M3252" s="1">
        <v>1</v>
      </c>
      <c r="N3252" s="1" t="b">
        <v>0</v>
      </c>
      <c r="O3252" s="1" t="s">
        <v>8274</v>
      </c>
      <c r="P3252" s="28">
        <f>F3252/D3252</f>
        <v>3.3333333333333333E-2</v>
      </c>
      <c r="Q3252" s="29">
        <f>IF(M3252&gt;0,F3252/M3252,0)</f>
        <v>50</v>
      </c>
      <c r="R3252" s="9" t="str">
        <f>LEFT(O3252,SEARCH("/",O3252,1)-1)</f>
        <v>publishing</v>
      </c>
      <c r="S3252" s="26" t="str">
        <f>RIGHT(O3252,LEN(O3252)-SEARCH("/",O3252,1))</f>
        <v>fiction</v>
      </c>
      <c r="T3252" s="27">
        <f>(((K3252/60)/60)/24)+DATE(1970,1,1)</f>
        <v>40068.056932870371</v>
      </c>
      <c r="U3252" s="5" t="str">
        <f>TEXT(T3252,"mmm")</f>
        <v>Sep</v>
      </c>
      <c r="V3252" s="5" t="str">
        <f>TEXT(T3252,"yyyy")</f>
        <v>2009</v>
      </c>
      <c r="W3252" s="5" t="str">
        <f>TEXT(Y3252,"mmm")</f>
        <v>Nov</v>
      </c>
      <c r="X3252" s="1" t="str">
        <f>TEXT(Y3252,"yyyy")</f>
        <v>2009</v>
      </c>
      <c r="Y3252" s="27">
        <f>(((J3252/60)/60)/24)+DATE(1970,1,1)</f>
        <v>40118.165972222225</v>
      </c>
    </row>
    <row r="3253" spans="1:25" ht="48" x14ac:dyDescent="0.2">
      <c r="A3253" s="1">
        <v>783</v>
      </c>
      <c r="B3253" s="7" t="s">
        <v>784</v>
      </c>
      <c r="C3253" s="7" t="s">
        <v>4893</v>
      </c>
      <c r="D3253" s="1">
        <v>1500</v>
      </c>
      <c r="E3253" s="37" t="str">
        <f>VLOOKUP(D3253,'Vlookup Table Bonus Point'!$C$3:$D$26,2,TRUE)</f>
        <v>1000 to 4999</v>
      </c>
      <c r="F3253" s="1">
        <v>2222</v>
      </c>
      <c r="G3253" s="1" t="s">
        <v>8218</v>
      </c>
      <c r="H3253" s="1" t="s">
        <v>8223</v>
      </c>
      <c r="I3253" s="1" t="s">
        <v>8245</v>
      </c>
      <c r="J3253" s="1">
        <v>1335564000</v>
      </c>
      <c r="K3253" s="1">
        <v>1332182049</v>
      </c>
      <c r="L3253" s="1" t="b">
        <v>0</v>
      </c>
      <c r="M3253" s="1">
        <v>35</v>
      </c>
      <c r="N3253" s="1" t="b">
        <v>1</v>
      </c>
      <c r="O3253" s="1" t="s">
        <v>8275</v>
      </c>
      <c r="P3253" s="28">
        <f>F3253/D3253</f>
        <v>1.4813333333333334</v>
      </c>
      <c r="Q3253" s="29">
        <f>IF(M3253&gt;0,F3253/M3253,0)</f>
        <v>63.485714285714288</v>
      </c>
      <c r="R3253" s="9" t="str">
        <f>LEFT(O3253,SEARCH("/",O3253,1)-1)</f>
        <v>music</v>
      </c>
      <c r="S3253" s="26" t="str">
        <f>RIGHT(O3253,LEN(O3253)-SEARCH("/",O3253,1))</f>
        <v>rock</v>
      </c>
      <c r="T3253" s="27">
        <f>(((K3253/60)/60)/24)+DATE(1970,1,1)</f>
        <v>40987.773715277777</v>
      </c>
      <c r="U3253" s="5" t="str">
        <f>TEXT(T3253,"mmm")</f>
        <v>Mar</v>
      </c>
      <c r="V3253" s="5" t="str">
        <f>TEXT(T3253,"yyyy")</f>
        <v>2012</v>
      </c>
      <c r="W3253" s="5" t="str">
        <f>TEXT(Y3253,"mmm")</f>
        <v>Apr</v>
      </c>
      <c r="X3253" s="1" t="str">
        <f>TEXT(Y3253,"yyyy")</f>
        <v>2012</v>
      </c>
      <c r="Y3253" s="27">
        <f>(((J3253/60)/60)/24)+DATE(1970,1,1)</f>
        <v>41026.916666666664</v>
      </c>
    </row>
    <row r="3254" spans="1:25" ht="48" x14ac:dyDescent="0.2">
      <c r="A3254" s="1">
        <v>800</v>
      </c>
      <c r="B3254" s="7" t="s">
        <v>801</v>
      </c>
      <c r="C3254" s="7" t="s">
        <v>4910</v>
      </c>
      <c r="D3254" s="1">
        <v>1500</v>
      </c>
      <c r="E3254" s="37" t="str">
        <f>VLOOKUP(D3254,'Vlookup Table Bonus Point'!$C$3:$D$26,2,TRUE)</f>
        <v>1000 to 4999</v>
      </c>
      <c r="F3254" s="1">
        <v>2282</v>
      </c>
      <c r="G3254" s="1" t="s">
        <v>8218</v>
      </c>
      <c r="H3254" s="1" t="s">
        <v>8224</v>
      </c>
      <c r="I3254" s="1" t="s">
        <v>8246</v>
      </c>
      <c r="J3254" s="1">
        <v>1410431054</v>
      </c>
      <c r="K3254" s="1">
        <v>1407839054</v>
      </c>
      <c r="L3254" s="1" t="b">
        <v>0</v>
      </c>
      <c r="M3254" s="1">
        <v>56</v>
      </c>
      <c r="N3254" s="1" t="b">
        <v>1</v>
      </c>
      <c r="O3254" s="1" t="s">
        <v>8275</v>
      </c>
      <c r="P3254" s="28">
        <f>F3254/D3254</f>
        <v>1.5213333333333334</v>
      </c>
      <c r="Q3254" s="29">
        <f>IF(M3254&gt;0,F3254/M3254,0)</f>
        <v>40.75</v>
      </c>
      <c r="R3254" s="9" t="str">
        <f>LEFT(O3254,SEARCH("/",O3254,1)-1)</f>
        <v>music</v>
      </c>
      <c r="S3254" s="26" t="str">
        <f>RIGHT(O3254,LEN(O3254)-SEARCH("/",O3254,1))</f>
        <v>rock</v>
      </c>
      <c r="T3254" s="27">
        <f>(((K3254/60)/60)/24)+DATE(1970,1,1)</f>
        <v>41863.433495370373</v>
      </c>
      <c r="U3254" s="5" t="str">
        <f>TEXT(T3254,"mmm")</f>
        <v>Aug</v>
      </c>
      <c r="V3254" s="5" t="str">
        <f>TEXT(T3254,"yyyy")</f>
        <v>2014</v>
      </c>
      <c r="W3254" s="5" t="str">
        <f>TEXT(Y3254,"mmm")</f>
        <v>Sep</v>
      </c>
      <c r="X3254" s="1" t="str">
        <f>TEXT(Y3254,"yyyy")</f>
        <v>2014</v>
      </c>
      <c r="Y3254" s="27">
        <f>(((J3254/60)/60)/24)+DATE(1970,1,1)</f>
        <v>41893.433495370373</v>
      </c>
    </row>
    <row r="3255" spans="1:25" ht="48" x14ac:dyDescent="0.2">
      <c r="A3255" s="1">
        <v>810</v>
      </c>
      <c r="B3255" s="7" t="s">
        <v>811</v>
      </c>
      <c r="C3255" s="7" t="s">
        <v>4920</v>
      </c>
      <c r="D3255" s="1">
        <v>1500</v>
      </c>
      <c r="E3255" s="37" t="str">
        <f>VLOOKUP(D3255,'Vlookup Table Bonus Point'!$C$3:$D$26,2,TRUE)</f>
        <v>1000 to 4999</v>
      </c>
      <c r="F3255" s="1">
        <v>1575</v>
      </c>
      <c r="G3255" s="1" t="s">
        <v>8218</v>
      </c>
      <c r="H3255" s="1" t="s">
        <v>8223</v>
      </c>
      <c r="I3255" s="1" t="s">
        <v>8245</v>
      </c>
      <c r="J3255" s="1">
        <v>1346462462</v>
      </c>
      <c r="K3255" s="1">
        <v>1343870462</v>
      </c>
      <c r="L3255" s="1" t="b">
        <v>0</v>
      </c>
      <c r="M3255" s="1">
        <v>27</v>
      </c>
      <c r="N3255" s="1" t="b">
        <v>1</v>
      </c>
      <c r="O3255" s="1" t="s">
        <v>8275</v>
      </c>
      <c r="P3255" s="28">
        <f>F3255/D3255</f>
        <v>1.05</v>
      </c>
      <c r="Q3255" s="29">
        <f>IF(M3255&gt;0,F3255/M3255,0)</f>
        <v>58.333333333333336</v>
      </c>
      <c r="R3255" s="9" t="str">
        <f>LEFT(O3255,SEARCH("/",O3255,1)-1)</f>
        <v>music</v>
      </c>
      <c r="S3255" s="26" t="str">
        <f>RIGHT(O3255,LEN(O3255)-SEARCH("/",O3255,1))</f>
        <v>rock</v>
      </c>
      <c r="T3255" s="27">
        <f>(((K3255/60)/60)/24)+DATE(1970,1,1)</f>
        <v>41123.056273148148</v>
      </c>
      <c r="U3255" s="5" t="str">
        <f>TEXT(T3255,"mmm")</f>
        <v>Aug</v>
      </c>
      <c r="V3255" s="5" t="str">
        <f>TEXT(T3255,"yyyy")</f>
        <v>2012</v>
      </c>
      <c r="W3255" s="5" t="str">
        <f>TEXT(Y3255,"mmm")</f>
        <v>Sep</v>
      </c>
      <c r="X3255" s="1" t="str">
        <f>TEXT(Y3255,"yyyy")</f>
        <v>2012</v>
      </c>
      <c r="Y3255" s="27">
        <f>(((J3255/60)/60)/24)+DATE(1970,1,1)</f>
        <v>41153.056273148148</v>
      </c>
    </row>
    <row r="3256" spans="1:25" ht="32" x14ac:dyDescent="0.2">
      <c r="A3256" s="1">
        <v>813</v>
      </c>
      <c r="B3256" s="7" t="s">
        <v>814</v>
      </c>
      <c r="C3256" s="7" t="s">
        <v>4923</v>
      </c>
      <c r="D3256" s="1">
        <v>1500</v>
      </c>
      <c r="E3256" s="37" t="str">
        <f>VLOOKUP(D3256,'Vlookup Table Bonus Point'!$C$3:$D$26,2,TRUE)</f>
        <v>1000 to 4999</v>
      </c>
      <c r="F3256" s="1">
        <v>2399.94</v>
      </c>
      <c r="G3256" s="1" t="s">
        <v>8218</v>
      </c>
      <c r="H3256" s="1" t="s">
        <v>8223</v>
      </c>
      <c r="I3256" s="1" t="s">
        <v>8245</v>
      </c>
      <c r="J3256" s="1">
        <v>1342825365</v>
      </c>
      <c r="K3256" s="1">
        <v>1340233365</v>
      </c>
      <c r="L3256" s="1" t="b">
        <v>0</v>
      </c>
      <c r="M3256" s="1">
        <v>96</v>
      </c>
      <c r="N3256" s="1" t="b">
        <v>1</v>
      </c>
      <c r="O3256" s="1" t="s">
        <v>8275</v>
      </c>
      <c r="P3256" s="28">
        <f>F3256/D3256</f>
        <v>1.59996</v>
      </c>
      <c r="Q3256" s="29">
        <f>IF(M3256&gt;0,F3256/M3256,0)</f>
        <v>24.999375000000001</v>
      </c>
      <c r="R3256" s="9" t="str">
        <f>LEFT(O3256,SEARCH("/",O3256,1)-1)</f>
        <v>music</v>
      </c>
      <c r="S3256" s="26" t="str">
        <f>RIGHT(O3256,LEN(O3256)-SEARCH("/",O3256,1))</f>
        <v>rock</v>
      </c>
      <c r="T3256" s="27">
        <f>(((K3256/60)/60)/24)+DATE(1970,1,1)</f>
        <v>41080.960243055553</v>
      </c>
      <c r="U3256" s="5" t="str">
        <f>TEXT(T3256,"mmm")</f>
        <v>Jun</v>
      </c>
      <c r="V3256" s="5" t="str">
        <f>TEXT(T3256,"yyyy")</f>
        <v>2012</v>
      </c>
      <c r="W3256" s="5" t="str">
        <f>TEXT(Y3256,"mmm")</f>
        <v>Jul</v>
      </c>
      <c r="X3256" s="1" t="str">
        <f>TEXT(Y3256,"yyyy")</f>
        <v>2012</v>
      </c>
      <c r="Y3256" s="27">
        <f>(((J3256/60)/60)/24)+DATE(1970,1,1)</f>
        <v>41110.960243055553</v>
      </c>
    </row>
    <row r="3257" spans="1:25" ht="48" x14ac:dyDescent="0.2">
      <c r="A3257" s="1">
        <v>817</v>
      </c>
      <c r="B3257" s="7" t="s">
        <v>818</v>
      </c>
      <c r="C3257" s="7" t="s">
        <v>4927</v>
      </c>
      <c r="D3257" s="1">
        <v>1500</v>
      </c>
      <c r="E3257" s="37" t="str">
        <f>VLOOKUP(D3257,'Vlookup Table Bonus Point'!$C$3:$D$26,2,TRUE)</f>
        <v>1000 to 4999</v>
      </c>
      <c r="F3257" s="1">
        <v>2056.66</v>
      </c>
      <c r="G3257" s="1" t="s">
        <v>8218</v>
      </c>
      <c r="H3257" s="1" t="s">
        <v>8223</v>
      </c>
      <c r="I3257" s="1" t="s">
        <v>8245</v>
      </c>
      <c r="J3257" s="1">
        <v>1331441940</v>
      </c>
      <c r="K3257" s="1">
        <v>1326810211</v>
      </c>
      <c r="L3257" s="1" t="b">
        <v>0</v>
      </c>
      <c r="M3257" s="1">
        <v>23</v>
      </c>
      <c r="N3257" s="1" t="b">
        <v>1</v>
      </c>
      <c r="O3257" s="1" t="s">
        <v>8275</v>
      </c>
      <c r="P3257" s="28">
        <f>F3257/D3257</f>
        <v>1.3711066666666665</v>
      </c>
      <c r="Q3257" s="29">
        <f>IF(M3257&gt;0,F3257/M3257,0)</f>
        <v>89.419999999999987</v>
      </c>
      <c r="R3257" s="9" t="str">
        <f>LEFT(O3257,SEARCH("/",O3257,1)-1)</f>
        <v>music</v>
      </c>
      <c r="S3257" s="26" t="str">
        <f>RIGHT(O3257,LEN(O3257)-SEARCH("/",O3257,1))</f>
        <v>rock</v>
      </c>
      <c r="T3257" s="27">
        <f>(((K3257/60)/60)/24)+DATE(1970,1,1)</f>
        <v>40925.599664351852</v>
      </c>
      <c r="U3257" s="5" t="str">
        <f>TEXT(T3257,"mmm")</f>
        <v>Jan</v>
      </c>
      <c r="V3257" s="5" t="str">
        <f>TEXT(T3257,"yyyy")</f>
        <v>2012</v>
      </c>
      <c r="W3257" s="5" t="str">
        <f>TEXT(Y3257,"mmm")</f>
        <v>Mar</v>
      </c>
      <c r="X3257" s="1" t="str">
        <f>TEXT(Y3257,"yyyy")</f>
        <v>2012</v>
      </c>
      <c r="Y3257" s="27">
        <f>(((J3257/60)/60)/24)+DATE(1970,1,1)</f>
        <v>40979.207638888889</v>
      </c>
    </row>
    <row r="3258" spans="1:25" ht="32" x14ac:dyDescent="0.2">
      <c r="A3258" s="1">
        <v>831</v>
      </c>
      <c r="B3258" s="7" t="s">
        <v>832</v>
      </c>
      <c r="C3258" s="7" t="s">
        <v>4941</v>
      </c>
      <c r="D3258" s="1">
        <v>1500</v>
      </c>
      <c r="E3258" s="37" t="str">
        <f>VLOOKUP(D3258,'Vlookup Table Bonus Point'!$C$3:$D$26,2,TRUE)</f>
        <v>1000 to 4999</v>
      </c>
      <c r="F3258" s="1">
        <v>3500</v>
      </c>
      <c r="G3258" s="1" t="s">
        <v>8218</v>
      </c>
      <c r="H3258" s="1" t="s">
        <v>8223</v>
      </c>
      <c r="I3258" s="1" t="s">
        <v>8245</v>
      </c>
      <c r="J3258" s="1">
        <v>1335540694</v>
      </c>
      <c r="K3258" s="1">
        <v>1332948694</v>
      </c>
      <c r="L3258" s="1" t="b">
        <v>0</v>
      </c>
      <c r="M3258" s="1">
        <v>20</v>
      </c>
      <c r="N3258" s="1" t="b">
        <v>1</v>
      </c>
      <c r="O3258" s="1" t="s">
        <v>8275</v>
      </c>
      <c r="P3258" s="28">
        <f>F3258/D3258</f>
        <v>2.3333333333333335</v>
      </c>
      <c r="Q3258" s="29">
        <f>IF(M3258&gt;0,F3258/M3258,0)</f>
        <v>175</v>
      </c>
      <c r="R3258" s="9" t="str">
        <f>LEFT(O3258,SEARCH("/",O3258,1)-1)</f>
        <v>music</v>
      </c>
      <c r="S3258" s="26" t="str">
        <f>RIGHT(O3258,LEN(O3258)-SEARCH("/",O3258,1))</f>
        <v>rock</v>
      </c>
      <c r="T3258" s="27">
        <f>(((K3258/60)/60)/24)+DATE(1970,1,1)</f>
        <v>40996.646921296298</v>
      </c>
      <c r="U3258" s="5" t="str">
        <f>TEXT(T3258,"mmm")</f>
        <v>Mar</v>
      </c>
      <c r="V3258" s="5" t="str">
        <f>TEXT(T3258,"yyyy")</f>
        <v>2012</v>
      </c>
      <c r="W3258" s="5" t="str">
        <f>TEXT(Y3258,"mmm")</f>
        <v>Apr</v>
      </c>
      <c r="X3258" s="1" t="str">
        <f>TEXT(Y3258,"yyyy")</f>
        <v>2012</v>
      </c>
      <c r="Y3258" s="27">
        <f>(((J3258/60)/60)/24)+DATE(1970,1,1)</f>
        <v>41026.646921296298</v>
      </c>
    </row>
    <row r="3259" spans="1:25" ht="48" x14ac:dyDescent="0.2">
      <c r="A3259" s="1">
        <v>882</v>
      </c>
      <c r="B3259" s="7" t="s">
        <v>883</v>
      </c>
      <c r="C3259" s="7" t="s">
        <v>4992</v>
      </c>
      <c r="D3259" s="1">
        <v>1500</v>
      </c>
      <c r="E3259" s="37" t="str">
        <f>VLOOKUP(D3259,'Vlookup Table Bonus Point'!$C$3:$D$26,2,TRUE)</f>
        <v>1000 to 4999</v>
      </c>
      <c r="F3259" s="1">
        <v>302</v>
      </c>
      <c r="G3259" s="1" t="s">
        <v>8220</v>
      </c>
      <c r="H3259" s="1" t="s">
        <v>8223</v>
      </c>
      <c r="I3259" s="1" t="s">
        <v>8245</v>
      </c>
      <c r="J3259" s="1">
        <v>1315341550</v>
      </c>
      <c r="K3259" s="1">
        <v>1312490350</v>
      </c>
      <c r="L3259" s="1" t="b">
        <v>0</v>
      </c>
      <c r="M3259" s="1">
        <v>14</v>
      </c>
      <c r="N3259" s="1" t="b">
        <v>0</v>
      </c>
      <c r="O3259" s="1" t="s">
        <v>8278</v>
      </c>
      <c r="P3259" s="28">
        <f>F3259/D3259</f>
        <v>0.20133333333333334</v>
      </c>
      <c r="Q3259" s="29">
        <f>IF(M3259&gt;0,F3259/M3259,0)</f>
        <v>21.571428571428573</v>
      </c>
      <c r="R3259" s="9" t="str">
        <f>LEFT(O3259,SEARCH("/",O3259,1)-1)</f>
        <v>music</v>
      </c>
      <c r="S3259" s="26" t="str">
        <f>RIGHT(O3259,LEN(O3259)-SEARCH("/",O3259,1))</f>
        <v>indie rock</v>
      </c>
      <c r="T3259" s="27">
        <f>(((K3259/60)/60)/24)+DATE(1970,1,1)</f>
        <v>40759.860532407409</v>
      </c>
      <c r="U3259" s="5" t="str">
        <f>TEXT(T3259,"mmm")</f>
        <v>Aug</v>
      </c>
      <c r="V3259" s="5" t="str">
        <f>TEXT(T3259,"yyyy")</f>
        <v>2011</v>
      </c>
      <c r="W3259" s="5" t="str">
        <f>TEXT(Y3259,"mmm")</f>
        <v>Sep</v>
      </c>
      <c r="X3259" s="1" t="str">
        <f>TEXT(Y3259,"yyyy")</f>
        <v>2011</v>
      </c>
      <c r="Y3259" s="27">
        <f>(((J3259/60)/60)/24)+DATE(1970,1,1)</f>
        <v>40792.860532407409</v>
      </c>
    </row>
    <row r="3260" spans="1:25" ht="48" x14ac:dyDescent="0.2">
      <c r="A3260" s="1">
        <v>914</v>
      </c>
      <c r="B3260" s="7" t="s">
        <v>915</v>
      </c>
      <c r="C3260" s="7" t="s">
        <v>5024</v>
      </c>
      <c r="D3260" s="1">
        <v>1500</v>
      </c>
      <c r="E3260" s="37" t="str">
        <f>VLOOKUP(D3260,'Vlookup Table Bonus Point'!$C$3:$D$26,2,TRUE)</f>
        <v>1000 to 4999</v>
      </c>
      <c r="F3260" s="1">
        <v>0</v>
      </c>
      <c r="G3260" s="1" t="s">
        <v>8220</v>
      </c>
      <c r="H3260" s="1" t="s">
        <v>8223</v>
      </c>
      <c r="I3260" s="1" t="s">
        <v>8245</v>
      </c>
      <c r="J3260" s="1">
        <v>1345918747</v>
      </c>
      <c r="K3260" s="1">
        <v>1343326747</v>
      </c>
      <c r="L3260" s="1" t="b">
        <v>0</v>
      </c>
      <c r="M3260" s="1">
        <v>0</v>
      </c>
      <c r="N3260" s="1" t="b">
        <v>0</v>
      </c>
      <c r="O3260" s="1" t="s">
        <v>8277</v>
      </c>
      <c r="P3260" s="28">
        <f>F3260/D3260</f>
        <v>0</v>
      </c>
      <c r="Q3260" s="29">
        <f>IF(M3260&gt;0,F3260/M3260,0)</f>
        <v>0</v>
      </c>
      <c r="R3260" s="9" t="str">
        <f>LEFT(O3260,SEARCH("/",O3260,1)-1)</f>
        <v>music</v>
      </c>
      <c r="S3260" s="26" t="str">
        <f>RIGHT(O3260,LEN(O3260)-SEARCH("/",O3260,1))</f>
        <v>jazz</v>
      </c>
      <c r="T3260" s="27">
        <f>(((K3260/60)/60)/24)+DATE(1970,1,1)</f>
        <v>41116.763275462967</v>
      </c>
      <c r="U3260" s="5" t="str">
        <f>TEXT(T3260,"mmm")</f>
        <v>Jul</v>
      </c>
      <c r="V3260" s="5" t="str">
        <f>TEXT(T3260,"yyyy")</f>
        <v>2012</v>
      </c>
      <c r="W3260" s="5" t="str">
        <f>TEXT(Y3260,"mmm")</f>
        <v>Aug</v>
      </c>
      <c r="X3260" s="1" t="str">
        <f>TEXT(Y3260,"yyyy")</f>
        <v>2012</v>
      </c>
      <c r="Y3260" s="27">
        <f>(((J3260/60)/60)/24)+DATE(1970,1,1)</f>
        <v>41146.763275462967</v>
      </c>
    </row>
    <row r="3261" spans="1:25" ht="48" x14ac:dyDescent="0.2">
      <c r="A3261" s="1">
        <v>1038</v>
      </c>
      <c r="B3261" s="7" t="s">
        <v>1039</v>
      </c>
      <c r="C3261" s="7" t="s">
        <v>5148</v>
      </c>
      <c r="D3261" s="1">
        <v>1500</v>
      </c>
      <c r="E3261" s="37" t="str">
        <f>VLOOKUP(D3261,'Vlookup Table Bonus Point'!$C$3:$D$26,2,TRUE)</f>
        <v>1000 to 4999</v>
      </c>
      <c r="F3261" s="1">
        <v>2180</v>
      </c>
      <c r="G3261" s="1" t="s">
        <v>8218</v>
      </c>
      <c r="H3261" s="1" t="s">
        <v>8223</v>
      </c>
      <c r="I3261" s="1" t="s">
        <v>8245</v>
      </c>
      <c r="J3261" s="1">
        <v>1458362023</v>
      </c>
      <c r="K3261" s="1">
        <v>1455773623</v>
      </c>
      <c r="L3261" s="1" t="b">
        <v>0</v>
      </c>
      <c r="M3261" s="1">
        <v>61</v>
      </c>
      <c r="N3261" s="1" t="b">
        <v>1</v>
      </c>
      <c r="O3261" s="1" t="s">
        <v>8279</v>
      </c>
      <c r="P3261" s="28">
        <f>F3261/D3261</f>
        <v>1.4533333333333334</v>
      </c>
      <c r="Q3261" s="29">
        <f>IF(M3261&gt;0,F3261/M3261,0)</f>
        <v>35.73770491803279</v>
      </c>
      <c r="R3261" s="9" t="str">
        <f>LEFT(O3261,SEARCH("/",O3261,1)-1)</f>
        <v>music</v>
      </c>
      <c r="S3261" s="26" t="str">
        <f>RIGHT(O3261,LEN(O3261)-SEARCH("/",O3261,1))</f>
        <v>electronic music</v>
      </c>
      <c r="T3261" s="27">
        <f>(((K3261/60)/60)/24)+DATE(1970,1,1)</f>
        <v>42418.231747685189</v>
      </c>
      <c r="U3261" s="5" t="str">
        <f>TEXT(T3261,"mmm")</f>
        <v>Feb</v>
      </c>
      <c r="V3261" s="5" t="str">
        <f>TEXT(T3261,"yyyy")</f>
        <v>2016</v>
      </c>
      <c r="W3261" s="5" t="str">
        <f>TEXT(Y3261,"mmm")</f>
        <v>Mar</v>
      </c>
      <c r="X3261" s="1" t="str">
        <f>TEXT(Y3261,"yyyy")</f>
        <v>2016</v>
      </c>
      <c r="Y3261" s="27">
        <f>(((J3261/60)/60)/24)+DATE(1970,1,1)</f>
        <v>42448.190081018518</v>
      </c>
    </row>
    <row r="3262" spans="1:25" ht="48" x14ac:dyDescent="0.2">
      <c r="A3262" s="1">
        <v>1053</v>
      </c>
      <c r="B3262" s="7" t="s">
        <v>1054</v>
      </c>
      <c r="C3262" s="7" t="s">
        <v>5163</v>
      </c>
      <c r="D3262" s="1">
        <v>1500</v>
      </c>
      <c r="E3262" s="37" t="str">
        <f>VLOOKUP(D3262,'Vlookup Table Bonus Point'!$C$3:$D$26,2,TRUE)</f>
        <v>1000 to 4999</v>
      </c>
      <c r="F3262" s="1">
        <v>15</v>
      </c>
      <c r="G3262" s="1" t="s">
        <v>8219</v>
      </c>
      <c r="H3262" s="1" t="s">
        <v>8223</v>
      </c>
      <c r="I3262" s="1" t="s">
        <v>8245</v>
      </c>
      <c r="J3262" s="1">
        <v>1488773332</v>
      </c>
      <c r="K3262" s="1">
        <v>1486613332</v>
      </c>
      <c r="L3262" s="1" t="b">
        <v>0</v>
      </c>
      <c r="M3262" s="1">
        <v>1</v>
      </c>
      <c r="N3262" s="1" t="b">
        <v>0</v>
      </c>
      <c r="O3262" s="1" t="s">
        <v>8280</v>
      </c>
      <c r="P3262" s="28">
        <f>F3262/D3262</f>
        <v>0.01</v>
      </c>
      <c r="Q3262" s="29">
        <f>IF(M3262&gt;0,F3262/M3262,0)</f>
        <v>15</v>
      </c>
      <c r="R3262" s="9" t="str">
        <f>LEFT(O3262,SEARCH("/",O3262,1)-1)</f>
        <v>journalism</v>
      </c>
      <c r="S3262" s="26" t="str">
        <f>RIGHT(O3262,LEN(O3262)-SEARCH("/",O3262,1))</f>
        <v>audio</v>
      </c>
      <c r="T3262" s="27">
        <f>(((K3262/60)/60)/24)+DATE(1970,1,1)</f>
        <v>42775.172824074078</v>
      </c>
      <c r="U3262" s="5" t="str">
        <f>TEXT(T3262,"mmm")</f>
        <v>Feb</v>
      </c>
      <c r="V3262" s="5" t="str">
        <f>TEXT(T3262,"yyyy")</f>
        <v>2017</v>
      </c>
      <c r="W3262" s="5" t="str">
        <f>TEXT(Y3262,"mmm")</f>
        <v>Mar</v>
      </c>
      <c r="X3262" s="1" t="str">
        <f>TEXT(Y3262,"yyyy")</f>
        <v>2017</v>
      </c>
      <c r="Y3262" s="27">
        <f>(((J3262/60)/60)/24)+DATE(1970,1,1)</f>
        <v>42800.172824074078</v>
      </c>
    </row>
    <row r="3263" spans="1:25" ht="32" x14ac:dyDescent="0.2">
      <c r="A3263" s="1">
        <v>1263</v>
      </c>
      <c r="B3263" s="7" t="s">
        <v>1264</v>
      </c>
      <c r="C3263" s="7" t="s">
        <v>5373</v>
      </c>
      <c r="D3263" s="1">
        <v>1500</v>
      </c>
      <c r="E3263" s="37" t="str">
        <f>VLOOKUP(D3263,'Vlookup Table Bonus Point'!$C$3:$D$26,2,TRUE)</f>
        <v>1000 to 4999</v>
      </c>
      <c r="F3263" s="1">
        <v>1785</v>
      </c>
      <c r="G3263" s="1" t="s">
        <v>8218</v>
      </c>
      <c r="H3263" s="1" t="s">
        <v>8223</v>
      </c>
      <c r="I3263" s="1" t="s">
        <v>8245</v>
      </c>
      <c r="J3263" s="1">
        <v>1396054800</v>
      </c>
      <c r="K3263" s="1">
        <v>1393034470</v>
      </c>
      <c r="L3263" s="1" t="b">
        <v>1</v>
      </c>
      <c r="M3263" s="1">
        <v>41</v>
      </c>
      <c r="N3263" s="1" t="b">
        <v>1</v>
      </c>
      <c r="O3263" s="1" t="s">
        <v>8275</v>
      </c>
      <c r="P3263" s="28">
        <f>F3263/D3263</f>
        <v>1.19</v>
      </c>
      <c r="Q3263" s="29">
        <f>IF(M3263&gt;0,F3263/M3263,0)</f>
        <v>43.536585365853661</v>
      </c>
      <c r="R3263" s="9" t="str">
        <f>LEFT(O3263,SEARCH("/",O3263,1)-1)</f>
        <v>music</v>
      </c>
      <c r="S3263" s="26" t="str">
        <f>RIGHT(O3263,LEN(O3263)-SEARCH("/",O3263,1))</f>
        <v>rock</v>
      </c>
      <c r="T3263" s="27">
        <f>(((K3263/60)/60)/24)+DATE(1970,1,1)</f>
        <v>41692.084143518521</v>
      </c>
      <c r="U3263" s="5" t="str">
        <f>TEXT(T3263,"mmm")</f>
        <v>Feb</v>
      </c>
      <c r="V3263" s="5" t="str">
        <f>TEXT(T3263,"yyyy")</f>
        <v>2014</v>
      </c>
      <c r="W3263" s="5" t="str">
        <f>TEXT(Y3263,"mmm")</f>
        <v>Mar</v>
      </c>
      <c r="X3263" s="1" t="str">
        <f>TEXT(Y3263,"yyyy")</f>
        <v>2014</v>
      </c>
      <c r="Y3263" s="27">
        <f>(((J3263/60)/60)/24)+DATE(1970,1,1)</f>
        <v>41727.041666666664</v>
      </c>
    </row>
    <row r="3264" spans="1:25" ht="48" x14ac:dyDescent="0.2">
      <c r="A3264" s="1">
        <v>1286</v>
      </c>
      <c r="B3264" s="7" t="s">
        <v>1287</v>
      </c>
      <c r="C3264" s="7" t="s">
        <v>5396</v>
      </c>
      <c r="D3264" s="1">
        <v>1500</v>
      </c>
      <c r="E3264" s="37" t="str">
        <f>VLOOKUP(D3264,'Vlookup Table Bonus Point'!$C$3:$D$26,2,TRUE)</f>
        <v>1000 to 4999</v>
      </c>
      <c r="F3264" s="1">
        <v>1625</v>
      </c>
      <c r="G3264" s="1" t="s">
        <v>8218</v>
      </c>
      <c r="H3264" s="1" t="s">
        <v>8224</v>
      </c>
      <c r="I3264" s="1" t="s">
        <v>8246</v>
      </c>
      <c r="J3264" s="1">
        <v>1424181600</v>
      </c>
      <c r="K3264" s="1">
        <v>1423041227</v>
      </c>
      <c r="L3264" s="1" t="b">
        <v>0</v>
      </c>
      <c r="M3264" s="1">
        <v>20</v>
      </c>
      <c r="N3264" s="1" t="b">
        <v>1</v>
      </c>
      <c r="O3264" s="1" t="s">
        <v>8270</v>
      </c>
      <c r="P3264" s="28">
        <f>F3264/D3264</f>
        <v>1.0833333333333333</v>
      </c>
      <c r="Q3264" s="29">
        <f>IF(M3264&gt;0,F3264/M3264,0)</f>
        <v>81.25</v>
      </c>
      <c r="R3264" s="9" t="str">
        <f>LEFT(O3264,SEARCH("/",O3264,1)-1)</f>
        <v>theater</v>
      </c>
      <c r="S3264" s="26" t="str">
        <f>RIGHT(O3264,LEN(O3264)-SEARCH("/",O3264,1))</f>
        <v>plays</v>
      </c>
      <c r="T3264" s="27">
        <f>(((K3264/60)/60)/24)+DATE(1970,1,1)</f>
        <v>42039.384571759263</v>
      </c>
      <c r="U3264" s="5" t="str">
        <f>TEXT(T3264,"mmm")</f>
        <v>Feb</v>
      </c>
      <c r="V3264" s="5" t="str">
        <f>TEXT(T3264,"yyyy")</f>
        <v>2015</v>
      </c>
      <c r="W3264" s="5" t="str">
        <f>TEXT(Y3264,"mmm")</f>
        <v>Feb</v>
      </c>
      <c r="X3264" s="1" t="str">
        <f>TEXT(Y3264,"yyyy")</f>
        <v>2015</v>
      </c>
      <c r="Y3264" s="27">
        <f>(((J3264/60)/60)/24)+DATE(1970,1,1)</f>
        <v>42052.583333333328</v>
      </c>
    </row>
    <row r="3265" spans="1:25" ht="48" x14ac:dyDescent="0.2">
      <c r="A3265" s="1">
        <v>1289</v>
      </c>
      <c r="B3265" s="7" t="s">
        <v>1290</v>
      </c>
      <c r="C3265" s="7" t="s">
        <v>5399</v>
      </c>
      <c r="D3265" s="1">
        <v>1500</v>
      </c>
      <c r="E3265" s="37" t="str">
        <f>VLOOKUP(D3265,'Vlookup Table Bonus Point'!$C$3:$D$26,2,TRUE)</f>
        <v>1000 to 4999</v>
      </c>
      <c r="F3265" s="1">
        <v>1876</v>
      </c>
      <c r="G3265" s="1" t="s">
        <v>8218</v>
      </c>
      <c r="H3265" s="1" t="s">
        <v>8223</v>
      </c>
      <c r="I3265" s="1" t="s">
        <v>8245</v>
      </c>
      <c r="J3265" s="1">
        <v>1483499645</v>
      </c>
      <c r="K3265" s="1">
        <v>1480907645</v>
      </c>
      <c r="L3265" s="1" t="b">
        <v>0</v>
      </c>
      <c r="M3265" s="1">
        <v>52</v>
      </c>
      <c r="N3265" s="1" t="b">
        <v>1</v>
      </c>
      <c r="O3265" s="1" t="s">
        <v>8270</v>
      </c>
      <c r="P3265" s="28">
        <f>F3265/D3265</f>
        <v>1.2506666666666666</v>
      </c>
      <c r="Q3265" s="29">
        <f>IF(M3265&gt;0,F3265/M3265,0)</f>
        <v>36.07692307692308</v>
      </c>
      <c r="R3265" s="9" t="str">
        <f>LEFT(O3265,SEARCH("/",O3265,1)-1)</f>
        <v>theater</v>
      </c>
      <c r="S3265" s="26" t="str">
        <f>RIGHT(O3265,LEN(O3265)-SEARCH("/",O3265,1))</f>
        <v>plays</v>
      </c>
      <c r="T3265" s="27">
        <f>(((K3265/60)/60)/24)+DATE(1970,1,1)</f>
        <v>42709.134780092587</v>
      </c>
      <c r="U3265" s="5" t="str">
        <f>TEXT(T3265,"mmm")</f>
        <v>Dec</v>
      </c>
      <c r="V3265" s="5" t="str">
        <f>TEXT(T3265,"yyyy")</f>
        <v>2016</v>
      </c>
      <c r="W3265" s="5" t="str">
        <f>TEXT(Y3265,"mmm")</f>
        <v>Jan</v>
      </c>
      <c r="X3265" s="1" t="str">
        <f>TEXT(Y3265,"yyyy")</f>
        <v>2017</v>
      </c>
      <c r="Y3265" s="27">
        <f>(((J3265/60)/60)/24)+DATE(1970,1,1)</f>
        <v>42739.134780092587</v>
      </c>
    </row>
    <row r="3266" spans="1:25" ht="48" x14ac:dyDescent="0.2">
      <c r="A3266" s="1">
        <v>1344</v>
      </c>
      <c r="B3266" s="7" t="s">
        <v>1345</v>
      </c>
      <c r="C3266" s="7" t="s">
        <v>5454</v>
      </c>
      <c r="D3266" s="1">
        <v>1500</v>
      </c>
      <c r="E3266" s="37" t="str">
        <f>VLOOKUP(D3266,'Vlookup Table Bonus Point'!$C$3:$D$26,2,TRUE)</f>
        <v>1000 to 4999</v>
      </c>
      <c r="F3266" s="1">
        <v>5666</v>
      </c>
      <c r="G3266" s="1" t="s">
        <v>8218</v>
      </c>
      <c r="H3266" s="1" t="s">
        <v>8228</v>
      </c>
      <c r="I3266" s="1" t="s">
        <v>8250</v>
      </c>
      <c r="J3266" s="1">
        <v>1467313039</v>
      </c>
      <c r="K3266" s="1">
        <v>1464807439</v>
      </c>
      <c r="L3266" s="1" t="b">
        <v>0</v>
      </c>
      <c r="M3266" s="1">
        <v>139</v>
      </c>
      <c r="N3266" s="1" t="b">
        <v>1</v>
      </c>
      <c r="O3266" s="1" t="s">
        <v>8273</v>
      </c>
      <c r="P3266" s="28">
        <f>F3266/D3266</f>
        <v>3.7773333333333334</v>
      </c>
      <c r="Q3266" s="29">
        <f>IF(M3266&gt;0,F3266/M3266,0)</f>
        <v>40.762589928057551</v>
      </c>
      <c r="R3266" s="9" t="str">
        <f>LEFT(O3266,SEARCH("/",O3266,1)-1)</f>
        <v>publishing</v>
      </c>
      <c r="S3266" s="26" t="str">
        <f>RIGHT(O3266,LEN(O3266)-SEARCH("/",O3266,1))</f>
        <v>nonfiction</v>
      </c>
      <c r="T3266" s="27">
        <f>(((K3266/60)/60)/24)+DATE(1970,1,1)</f>
        <v>42522.789803240739</v>
      </c>
      <c r="U3266" s="5" t="str">
        <f>TEXT(T3266,"mmm")</f>
        <v>Jun</v>
      </c>
      <c r="V3266" s="5" t="str">
        <f>TEXT(T3266,"yyyy")</f>
        <v>2016</v>
      </c>
      <c r="W3266" s="5" t="str">
        <f>TEXT(Y3266,"mmm")</f>
        <v>Jun</v>
      </c>
      <c r="X3266" s="1" t="str">
        <f>TEXT(Y3266,"yyyy")</f>
        <v>2016</v>
      </c>
      <c r="Y3266" s="27">
        <f>(((J3266/60)/60)/24)+DATE(1970,1,1)</f>
        <v>42551.789803240739</v>
      </c>
    </row>
    <row r="3267" spans="1:25" ht="32" x14ac:dyDescent="0.2">
      <c r="A3267" s="1">
        <v>1360</v>
      </c>
      <c r="B3267" s="7" t="s">
        <v>1361</v>
      </c>
      <c r="C3267" s="7" t="s">
        <v>5470</v>
      </c>
      <c r="D3267" s="1">
        <v>1500</v>
      </c>
      <c r="E3267" s="37" t="str">
        <f>VLOOKUP(D3267,'Vlookup Table Bonus Point'!$C$3:$D$26,2,TRUE)</f>
        <v>1000 to 4999</v>
      </c>
      <c r="F3267" s="1">
        <v>2598</v>
      </c>
      <c r="G3267" s="1" t="s">
        <v>8218</v>
      </c>
      <c r="H3267" s="1" t="s">
        <v>8223</v>
      </c>
      <c r="I3267" s="1" t="s">
        <v>8245</v>
      </c>
      <c r="J3267" s="1">
        <v>1343943420</v>
      </c>
      <c r="K3267" s="1">
        <v>1341524220</v>
      </c>
      <c r="L3267" s="1" t="b">
        <v>0</v>
      </c>
      <c r="M3267" s="1">
        <v>81</v>
      </c>
      <c r="N3267" s="1" t="b">
        <v>1</v>
      </c>
      <c r="O3267" s="1" t="s">
        <v>8273</v>
      </c>
      <c r="P3267" s="28">
        <f>F3267/D3267</f>
        <v>1.732</v>
      </c>
      <c r="Q3267" s="29">
        <f>IF(M3267&gt;0,F3267/M3267,0)</f>
        <v>32.074074074074076</v>
      </c>
      <c r="R3267" s="9" t="str">
        <f>LEFT(O3267,SEARCH("/",O3267,1)-1)</f>
        <v>publishing</v>
      </c>
      <c r="S3267" s="26" t="str">
        <f>RIGHT(O3267,LEN(O3267)-SEARCH("/",O3267,1))</f>
        <v>nonfiction</v>
      </c>
      <c r="T3267" s="27">
        <f>(((K3267/60)/60)/24)+DATE(1970,1,1)</f>
        <v>41095.900694444441</v>
      </c>
      <c r="U3267" s="5" t="str">
        <f>TEXT(T3267,"mmm")</f>
        <v>Jul</v>
      </c>
      <c r="V3267" s="5" t="str">
        <f>TEXT(T3267,"yyyy")</f>
        <v>2012</v>
      </c>
      <c r="W3267" s="5" t="str">
        <f>TEXT(Y3267,"mmm")</f>
        <v>Aug</v>
      </c>
      <c r="X3267" s="1" t="str">
        <f>TEXT(Y3267,"yyyy")</f>
        <v>2012</v>
      </c>
      <c r="Y3267" s="27">
        <f>(((J3267/60)/60)/24)+DATE(1970,1,1)</f>
        <v>41123.900694444441</v>
      </c>
    </row>
    <row r="3268" spans="1:25" ht="32" x14ac:dyDescent="0.2">
      <c r="A3268" s="1">
        <v>1370</v>
      </c>
      <c r="B3268" s="7" t="s">
        <v>1371</v>
      </c>
      <c r="C3268" s="7" t="s">
        <v>5480</v>
      </c>
      <c r="D3268" s="1">
        <v>1500</v>
      </c>
      <c r="E3268" s="37" t="str">
        <f>VLOOKUP(D3268,'Vlookup Table Bonus Point'!$C$3:$D$26,2,TRUE)</f>
        <v>1000 to 4999</v>
      </c>
      <c r="F3268" s="1">
        <v>1555</v>
      </c>
      <c r="G3268" s="1" t="s">
        <v>8218</v>
      </c>
      <c r="H3268" s="1" t="s">
        <v>8223</v>
      </c>
      <c r="I3268" s="1" t="s">
        <v>8245</v>
      </c>
      <c r="J3268" s="1">
        <v>1381881890</v>
      </c>
      <c r="K3268" s="1">
        <v>1380585890</v>
      </c>
      <c r="L3268" s="1" t="b">
        <v>0</v>
      </c>
      <c r="M3268" s="1">
        <v>20</v>
      </c>
      <c r="N3268" s="1" t="b">
        <v>1</v>
      </c>
      <c r="O3268" s="1" t="s">
        <v>8275</v>
      </c>
      <c r="P3268" s="28">
        <f>F3268/D3268</f>
        <v>1.0366666666666666</v>
      </c>
      <c r="Q3268" s="29">
        <f>IF(M3268&gt;0,F3268/M3268,0)</f>
        <v>77.75</v>
      </c>
      <c r="R3268" s="9" t="str">
        <f>LEFT(O3268,SEARCH("/",O3268,1)-1)</f>
        <v>music</v>
      </c>
      <c r="S3268" s="26" t="str">
        <f>RIGHT(O3268,LEN(O3268)-SEARCH("/",O3268,1))</f>
        <v>rock</v>
      </c>
      <c r="T3268" s="27">
        <f>(((K3268/60)/60)/24)+DATE(1970,1,1)</f>
        <v>41548.00335648148</v>
      </c>
      <c r="U3268" s="5" t="str">
        <f>TEXT(T3268,"mmm")</f>
        <v>Oct</v>
      </c>
      <c r="V3268" s="5" t="str">
        <f>TEXT(T3268,"yyyy")</f>
        <v>2013</v>
      </c>
      <c r="W3268" s="5" t="str">
        <f>TEXT(Y3268,"mmm")</f>
        <v>Oct</v>
      </c>
      <c r="X3268" s="1" t="str">
        <f>TEXT(Y3268,"yyyy")</f>
        <v>2013</v>
      </c>
      <c r="Y3268" s="27">
        <f>(((J3268/60)/60)/24)+DATE(1970,1,1)</f>
        <v>41563.00335648148</v>
      </c>
    </row>
    <row r="3269" spans="1:25" ht="48" x14ac:dyDescent="0.2">
      <c r="A3269" s="1">
        <v>1374</v>
      </c>
      <c r="B3269" s="7" t="s">
        <v>1375</v>
      </c>
      <c r="C3269" s="7" t="s">
        <v>5484</v>
      </c>
      <c r="D3269" s="1">
        <v>1500</v>
      </c>
      <c r="E3269" s="37" t="str">
        <f>VLOOKUP(D3269,'Vlookup Table Bonus Point'!$C$3:$D$26,2,TRUE)</f>
        <v>1000 to 4999</v>
      </c>
      <c r="F3269" s="1">
        <v>2842</v>
      </c>
      <c r="G3269" s="1" t="s">
        <v>8218</v>
      </c>
      <c r="H3269" s="1" t="s">
        <v>8223</v>
      </c>
      <c r="I3269" s="1" t="s">
        <v>8245</v>
      </c>
      <c r="J3269" s="1">
        <v>1458874388</v>
      </c>
      <c r="K3269" s="1">
        <v>1456285988</v>
      </c>
      <c r="L3269" s="1" t="b">
        <v>0</v>
      </c>
      <c r="M3269" s="1">
        <v>66</v>
      </c>
      <c r="N3269" s="1" t="b">
        <v>1</v>
      </c>
      <c r="O3269" s="1" t="s">
        <v>8275</v>
      </c>
      <c r="P3269" s="28">
        <f>F3269/D3269</f>
        <v>1.8946666666666667</v>
      </c>
      <c r="Q3269" s="29">
        <f>IF(M3269&gt;0,F3269/M3269,0)</f>
        <v>43.060606060606062</v>
      </c>
      <c r="R3269" s="9" t="str">
        <f>LEFT(O3269,SEARCH("/",O3269,1)-1)</f>
        <v>music</v>
      </c>
      <c r="S3269" s="26" t="str">
        <f>RIGHT(O3269,LEN(O3269)-SEARCH("/",O3269,1))</f>
        <v>rock</v>
      </c>
      <c r="T3269" s="27">
        <f>(((K3269/60)/60)/24)+DATE(1970,1,1)</f>
        <v>42424.161898148144</v>
      </c>
      <c r="U3269" s="5" t="str">
        <f>TEXT(T3269,"mmm")</f>
        <v>Feb</v>
      </c>
      <c r="V3269" s="5" t="str">
        <f>TEXT(T3269,"yyyy")</f>
        <v>2016</v>
      </c>
      <c r="W3269" s="5" t="str">
        <f>TEXT(Y3269,"mmm")</f>
        <v>Mar</v>
      </c>
      <c r="X3269" s="1" t="str">
        <f>TEXT(Y3269,"yyyy")</f>
        <v>2016</v>
      </c>
      <c r="Y3269" s="27">
        <f>(((J3269/60)/60)/24)+DATE(1970,1,1)</f>
        <v>42454.12023148148</v>
      </c>
    </row>
    <row r="3270" spans="1:25" ht="48" x14ac:dyDescent="0.2">
      <c r="A3270" s="1">
        <v>1442</v>
      </c>
      <c r="B3270" s="7" t="s">
        <v>1443</v>
      </c>
      <c r="C3270" s="7" t="s">
        <v>5552</v>
      </c>
      <c r="D3270" s="1">
        <v>1500</v>
      </c>
      <c r="E3270" s="37" t="str">
        <f>VLOOKUP(D3270,'Vlookup Table Bonus Point'!$C$3:$D$26,2,TRUE)</f>
        <v>1000 to 4999</v>
      </c>
      <c r="F3270" s="1">
        <v>0</v>
      </c>
      <c r="G3270" s="1" t="s">
        <v>8220</v>
      </c>
      <c r="H3270" s="1" t="s">
        <v>8223</v>
      </c>
      <c r="I3270" s="1" t="s">
        <v>8245</v>
      </c>
      <c r="J3270" s="1">
        <v>1464190158</v>
      </c>
      <c r="K3270" s="1">
        <v>1461598158</v>
      </c>
      <c r="L3270" s="1" t="b">
        <v>0</v>
      </c>
      <c r="M3270" s="1">
        <v>0</v>
      </c>
      <c r="N3270" s="1" t="b">
        <v>0</v>
      </c>
      <c r="O3270" s="1" t="s">
        <v>8286</v>
      </c>
      <c r="P3270" s="28">
        <f>F3270/D3270</f>
        <v>0</v>
      </c>
      <c r="Q3270" s="29">
        <f>IF(M3270&gt;0,F3270/M3270,0)</f>
        <v>0</v>
      </c>
      <c r="R3270" s="9" t="str">
        <f>LEFT(O3270,SEARCH("/",O3270,1)-1)</f>
        <v>publishing</v>
      </c>
      <c r="S3270" s="26" t="str">
        <f>RIGHT(O3270,LEN(O3270)-SEARCH("/",O3270,1))</f>
        <v>translations</v>
      </c>
      <c r="T3270" s="27">
        <f>(((K3270/60)/60)/24)+DATE(1970,1,1)</f>
        <v>42485.64534722222</v>
      </c>
      <c r="U3270" s="5" t="str">
        <f>TEXT(T3270,"mmm")</f>
        <v>Apr</v>
      </c>
      <c r="V3270" s="5" t="str">
        <f>TEXT(T3270,"yyyy")</f>
        <v>2016</v>
      </c>
      <c r="W3270" s="5" t="str">
        <f>TEXT(Y3270,"mmm")</f>
        <v>May</v>
      </c>
      <c r="X3270" s="1" t="str">
        <f>TEXT(Y3270,"yyyy")</f>
        <v>2016</v>
      </c>
      <c r="Y3270" s="27">
        <f>(((J3270/60)/60)/24)+DATE(1970,1,1)</f>
        <v>42515.64534722222</v>
      </c>
    </row>
    <row r="3271" spans="1:25" ht="48" x14ac:dyDescent="0.2">
      <c r="A3271" s="1">
        <v>1470</v>
      </c>
      <c r="B3271" s="7" t="s">
        <v>1471</v>
      </c>
      <c r="C3271" s="7" t="s">
        <v>5580</v>
      </c>
      <c r="D3271" s="1">
        <v>1500</v>
      </c>
      <c r="E3271" s="37" t="str">
        <f>VLOOKUP(D3271,'Vlookup Table Bonus Point'!$C$3:$D$26,2,TRUE)</f>
        <v>1000 to 4999</v>
      </c>
      <c r="F3271" s="1">
        <v>1877</v>
      </c>
      <c r="G3271" s="1" t="s">
        <v>8218</v>
      </c>
      <c r="H3271" s="1" t="s">
        <v>8223</v>
      </c>
      <c r="I3271" s="1" t="s">
        <v>8245</v>
      </c>
      <c r="J3271" s="1">
        <v>1356724263</v>
      </c>
      <c r="K3271" s="1">
        <v>1354909863</v>
      </c>
      <c r="L3271" s="1" t="b">
        <v>1</v>
      </c>
      <c r="M3271" s="1">
        <v>81</v>
      </c>
      <c r="N3271" s="1" t="b">
        <v>1</v>
      </c>
      <c r="O3271" s="1" t="s">
        <v>8287</v>
      </c>
      <c r="P3271" s="28">
        <f>F3271/D3271</f>
        <v>1.2513333333333334</v>
      </c>
      <c r="Q3271" s="29">
        <f>IF(M3271&gt;0,F3271/M3271,0)</f>
        <v>23.172839506172838</v>
      </c>
      <c r="R3271" s="9" t="str">
        <f>LEFT(O3271,SEARCH("/",O3271,1)-1)</f>
        <v>publishing</v>
      </c>
      <c r="S3271" s="26" t="str">
        <f>RIGHT(O3271,LEN(O3271)-SEARCH("/",O3271,1))</f>
        <v>radio &amp; podcasts</v>
      </c>
      <c r="T3271" s="27">
        <f>(((K3271/60)/60)/24)+DATE(1970,1,1)</f>
        <v>41250.827118055553</v>
      </c>
      <c r="U3271" s="5" t="str">
        <f>TEXT(T3271,"mmm")</f>
        <v>Dec</v>
      </c>
      <c r="V3271" s="5" t="str">
        <f>TEXT(T3271,"yyyy")</f>
        <v>2012</v>
      </c>
      <c r="W3271" s="5" t="str">
        <f>TEXT(Y3271,"mmm")</f>
        <v>Dec</v>
      </c>
      <c r="X3271" s="1" t="str">
        <f>TEXT(Y3271,"yyyy")</f>
        <v>2012</v>
      </c>
      <c r="Y3271" s="27">
        <f>(((J3271/60)/60)/24)+DATE(1970,1,1)</f>
        <v>41271.827118055553</v>
      </c>
    </row>
    <row r="3272" spans="1:25" ht="16" x14ac:dyDescent="0.2">
      <c r="A3272" s="1">
        <v>1473</v>
      </c>
      <c r="B3272" s="7" t="s">
        <v>1474</v>
      </c>
      <c r="C3272" s="7" t="s">
        <v>5583</v>
      </c>
      <c r="D3272" s="1">
        <v>1500</v>
      </c>
      <c r="E3272" s="37" t="str">
        <f>VLOOKUP(D3272,'Vlookup Table Bonus Point'!$C$3:$D$26,2,TRUE)</f>
        <v>1000 to 4999</v>
      </c>
      <c r="F3272" s="1">
        <v>1807.74</v>
      </c>
      <c r="G3272" s="1" t="s">
        <v>8218</v>
      </c>
      <c r="H3272" s="1" t="s">
        <v>8223</v>
      </c>
      <c r="I3272" s="1" t="s">
        <v>8245</v>
      </c>
      <c r="J3272" s="1">
        <v>1330644639</v>
      </c>
      <c r="K3272" s="1">
        <v>1328052639</v>
      </c>
      <c r="L3272" s="1" t="b">
        <v>1</v>
      </c>
      <c r="M3272" s="1">
        <v>47</v>
      </c>
      <c r="N3272" s="1" t="b">
        <v>1</v>
      </c>
      <c r="O3272" s="1" t="s">
        <v>8287</v>
      </c>
      <c r="P3272" s="28">
        <f>F3272/D3272</f>
        <v>1.20516</v>
      </c>
      <c r="Q3272" s="29">
        <f>IF(M3272&gt;0,F3272/M3272,0)</f>
        <v>38.462553191489363</v>
      </c>
      <c r="R3272" s="9" t="str">
        <f>LEFT(O3272,SEARCH("/",O3272,1)-1)</f>
        <v>publishing</v>
      </c>
      <c r="S3272" s="26" t="str">
        <f>RIGHT(O3272,LEN(O3272)-SEARCH("/",O3272,1))</f>
        <v>radio &amp; podcasts</v>
      </c>
      <c r="T3272" s="27">
        <f>(((K3272/60)/60)/24)+DATE(1970,1,1)</f>
        <v>40939.979618055557</v>
      </c>
      <c r="U3272" s="5" t="str">
        <f>TEXT(T3272,"mmm")</f>
        <v>Jan</v>
      </c>
      <c r="V3272" s="5" t="str">
        <f>TEXT(T3272,"yyyy")</f>
        <v>2012</v>
      </c>
      <c r="W3272" s="5" t="str">
        <f>TEXT(Y3272,"mmm")</f>
        <v>Mar</v>
      </c>
      <c r="X3272" s="1" t="str">
        <f>TEXT(Y3272,"yyyy")</f>
        <v>2012</v>
      </c>
      <c r="Y3272" s="27">
        <f>(((J3272/60)/60)/24)+DATE(1970,1,1)</f>
        <v>40969.979618055557</v>
      </c>
    </row>
    <row r="3273" spans="1:25" ht="48" x14ac:dyDescent="0.2">
      <c r="A3273" s="1">
        <v>1496</v>
      </c>
      <c r="B3273" s="7" t="s">
        <v>1497</v>
      </c>
      <c r="C3273" s="7" t="s">
        <v>5606</v>
      </c>
      <c r="D3273" s="1">
        <v>1500</v>
      </c>
      <c r="E3273" s="37" t="str">
        <f>VLOOKUP(D3273,'Vlookup Table Bonus Point'!$C$3:$D$26,2,TRUE)</f>
        <v>1000 to 4999</v>
      </c>
      <c r="F3273" s="1">
        <v>0</v>
      </c>
      <c r="G3273" s="1" t="s">
        <v>8220</v>
      </c>
      <c r="H3273" s="1" t="s">
        <v>8223</v>
      </c>
      <c r="I3273" s="1" t="s">
        <v>8245</v>
      </c>
      <c r="J3273" s="1">
        <v>1410866659</v>
      </c>
      <c r="K3273" s="1">
        <v>1405682659</v>
      </c>
      <c r="L3273" s="1" t="b">
        <v>0</v>
      </c>
      <c r="M3273" s="1">
        <v>0</v>
      </c>
      <c r="N3273" s="1" t="b">
        <v>0</v>
      </c>
      <c r="O3273" s="1" t="s">
        <v>8274</v>
      </c>
      <c r="P3273" s="28">
        <f>F3273/D3273</f>
        <v>0</v>
      </c>
      <c r="Q3273" s="29">
        <f>IF(M3273&gt;0,F3273/M3273,0)</f>
        <v>0</v>
      </c>
      <c r="R3273" s="9" t="str">
        <f>LEFT(O3273,SEARCH("/",O3273,1)-1)</f>
        <v>publishing</v>
      </c>
      <c r="S3273" s="26" t="str">
        <f>RIGHT(O3273,LEN(O3273)-SEARCH("/",O3273,1))</f>
        <v>fiction</v>
      </c>
      <c r="T3273" s="27">
        <f>(((K3273/60)/60)/24)+DATE(1970,1,1)</f>
        <v>41838.475219907406</v>
      </c>
      <c r="U3273" s="5" t="str">
        <f>TEXT(T3273,"mmm")</f>
        <v>Jul</v>
      </c>
      <c r="V3273" s="5" t="str">
        <f>TEXT(T3273,"yyyy")</f>
        <v>2014</v>
      </c>
      <c r="W3273" s="5" t="str">
        <f>TEXT(Y3273,"mmm")</f>
        <v>Sep</v>
      </c>
      <c r="X3273" s="1" t="str">
        <f>TEXT(Y3273,"yyyy")</f>
        <v>2014</v>
      </c>
      <c r="Y3273" s="27">
        <f>(((J3273/60)/60)/24)+DATE(1970,1,1)</f>
        <v>41898.475219907406</v>
      </c>
    </row>
    <row r="3274" spans="1:25" ht="48" x14ac:dyDescent="0.2">
      <c r="A3274" s="1">
        <v>1506</v>
      </c>
      <c r="B3274" s="7" t="s">
        <v>1507</v>
      </c>
      <c r="C3274" s="7" t="s">
        <v>5616</v>
      </c>
      <c r="D3274" s="1">
        <v>1500</v>
      </c>
      <c r="E3274" s="37" t="str">
        <f>VLOOKUP(D3274,'Vlookup Table Bonus Point'!$C$3:$D$26,2,TRUE)</f>
        <v>1000 to 4999</v>
      </c>
      <c r="F3274" s="1">
        <v>1671</v>
      </c>
      <c r="G3274" s="1" t="s">
        <v>8218</v>
      </c>
      <c r="H3274" s="1" t="s">
        <v>8224</v>
      </c>
      <c r="I3274" s="1" t="s">
        <v>8246</v>
      </c>
      <c r="J3274" s="1">
        <v>1406227904</v>
      </c>
      <c r="K3274" s="1">
        <v>1403635904</v>
      </c>
      <c r="L3274" s="1" t="b">
        <v>1</v>
      </c>
      <c r="M3274" s="1">
        <v>43</v>
      </c>
      <c r="N3274" s="1" t="b">
        <v>1</v>
      </c>
      <c r="O3274" s="1" t="s">
        <v>8284</v>
      </c>
      <c r="P3274" s="28">
        <f>F3274/D3274</f>
        <v>1.1140000000000001</v>
      </c>
      <c r="Q3274" s="29">
        <f>IF(M3274&gt;0,F3274/M3274,0)</f>
        <v>38.860465116279073</v>
      </c>
      <c r="R3274" s="9" t="str">
        <f>LEFT(O3274,SEARCH("/",O3274,1)-1)</f>
        <v>photography</v>
      </c>
      <c r="S3274" s="26" t="str">
        <f>RIGHT(O3274,LEN(O3274)-SEARCH("/",O3274,1))</f>
        <v>photobooks</v>
      </c>
      <c r="T3274" s="27">
        <f>(((K3274/60)/60)/24)+DATE(1970,1,1)</f>
        <v>41814.785925925928</v>
      </c>
      <c r="U3274" s="5" t="str">
        <f>TEXT(T3274,"mmm")</f>
        <v>Jun</v>
      </c>
      <c r="V3274" s="5" t="str">
        <f>TEXT(T3274,"yyyy")</f>
        <v>2014</v>
      </c>
      <c r="W3274" s="5" t="str">
        <f>TEXT(Y3274,"mmm")</f>
        <v>Jul</v>
      </c>
      <c r="X3274" s="1" t="str">
        <f>TEXT(Y3274,"yyyy")</f>
        <v>2014</v>
      </c>
      <c r="Y3274" s="27">
        <f>(((J3274/60)/60)/24)+DATE(1970,1,1)</f>
        <v>41844.785925925928</v>
      </c>
    </row>
    <row r="3275" spans="1:25" ht="48" x14ac:dyDescent="0.2">
      <c r="A3275" s="1">
        <v>1556</v>
      </c>
      <c r="B3275" s="7" t="s">
        <v>1557</v>
      </c>
      <c r="C3275" s="7" t="s">
        <v>5666</v>
      </c>
      <c r="D3275" s="1">
        <v>1500</v>
      </c>
      <c r="E3275" s="37" t="str">
        <f>VLOOKUP(D3275,'Vlookup Table Bonus Point'!$C$3:$D$26,2,TRUE)</f>
        <v>1000 to 4999</v>
      </c>
      <c r="F3275" s="1">
        <v>677</v>
      </c>
      <c r="G3275" s="1" t="s">
        <v>8220</v>
      </c>
      <c r="H3275" s="1" t="s">
        <v>8228</v>
      </c>
      <c r="I3275" s="1" t="s">
        <v>8250</v>
      </c>
      <c r="J3275" s="1">
        <v>1467603624</v>
      </c>
      <c r="K3275" s="1">
        <v>1465011624</v>
      </c>
      <c r="L3275" s="1" t="b">
        <v>0</v>
      </c>
      <c r="M3275" s="1">
        <v>12</v>
      </c>
      <c r="N3275" s="1" t="b">
        <v>0</v>
      </c>
      <c r="O3275" s="1" t="s">
        <v>8288</v>
      </c>
      <c r="P3275" s="28">
        <f>F3275/D3275</f>
        <v>0.45133333333333331</v>
      </c>
      <c r="Q3275" s="29">
        <f>IF(M3275&gt;0,F3275/M3275,0)</f>
        <v>56.416666666666664</v>
      </c>
      <c r="R3275" s="9" t="str">
        <f>LEFT(O3275,SEARCH("/",O3275,1)-1)</f>
        <v>photography</v>
      </c>
      <c r="S3275" s="26" t="str">
        <f>RIGHT(O3275,LEN(O3275)-SEARCH("/",O3275,1))</f>
        <v>nature</v>
      </c>
      <c r="T3275" s="27">
        <f>(((K3275/60)/60)/24)+DATE(1970,1,1)</f>
        <v>42525.153055555551</v>
      </c>
      <c r="U3275" s="5" t="str">
        <f>TEXT(T3275,"mmm")</f>
        <v>Jun</v>
      </c>
      <c r="V3275" s="5" t="str">
        <f>TEXT(T3275,"yyyy")</f>
        <v>2016</v>
      </c>
      <c r="W3275" s="5" t="str">
        <f>TEXT(Y3275,"mmm")</f>
        <v>Jul</v>
      </c>
      <c r="X3275" s="1" t="str">
        <f>TEXT(Y3275,"yyyy")</f>
        <v>2016</v>
      </c>
      <c r="Y3275" s="27">
        <f>(((J3275/60)/60)/24)+DATE(1970,1,1)</f>
        <v>42555.153055555551</v>
      </c>
    </row>
    <row r="3276" spans="1:25" ht="32" x14ac:dyDescent="0.2">
      <c r="A3276" s="1">
        <v>1586</v>
      </c>
      <c r="B3276" s="7" t="s">
        <v>1587</v>
      </c>
      <c r="C3276" s="7" t="s">
        <v>5696</v>
      </c>
      <c r="D3276" s="1">
        <v>1500</v>
      </c>
      <c r="E3276" s="37" t="str">
        <f>VLOOKUP(D3276,'Vlookup Table Bonus Point'!$C$3:$D$26,2,TRUE)</f>
        <v>1000 to 4999</v>
      </c>
      <c r="F3276" s="1">
        <v>0</v>
      </c>
      <c r="G3276" s="1" t="s">
        <v>8220</v>
      </c>
      <c r="H3276" s="1" t="s">
        <v>8223</v>
      </c>
      <c r="I3276" s="1" t="s">
        <v>8245</v>
      </c>
      <c r="J3276" s="1">
        <v>1428197422</v>
      </c>
      <c r="K3276" s="1">
        <v>1425609022</v>
      </c>
      <c r="L3276" s="1" t="b">
        <v>0</v>
      </c>
      <c r="M3276" s="1">
        <v>0</v>
      </c>
      <c r="N3276" s="1" t="b">
        <v>0</v>
      </c>
      <c r="O3276" s="1" t="s">
        <v>8290</v>
      </c>
      <c r="P3276" s="28">
        <f>F3276/D3276</f>
        <v>0</v>
      </c>
      <c r="Q3276" s="29">
        <f>IF(M3276&gt;0,F3276/M3276,0)</f>
        <v>0</v>
      </c>
      <c r="R3276" s="9" t="str">
        <f>LEFT(O3276,SEARCH("/",O3276,1)-1)</f>
        <v>photography</v>
      </c>
      <c r="S3276" s="26" t="str">
        <f>RIGHT(O3276,LEN(O3276)-SEARCH("/",O3276,1))</f>
        <v>places</v>
      </c>
      <c r="T3276" s="27">
        <f>(((K3276/60)/60)/24)+DATE(1970,1,1)</f>
        <v>42069.104421296302</v>
      </c>
      <c r="U3276" s="5" t="str">
        <f>TEXT(T3276,"mmm")</f>
        <v>Mar</v>
      </c>
      <c r="V3276" s="5" t="str">
        <f>TEXT(T3276,"yyyy")</f>
        <v>2015</v>
      </c>
      <c r="W3276" s="5" t="str">
        <f>TEXT(Y3276,"mmm")</f>
        <v>Apr</v>
      </c>
      <c r="X3276" s="1" t="str">
        <f>TEXT(Y3276,"yyyy")</f>
        <v>2015</v>
      </c>
      <c r="Y3276" s="27">
        <f>(((J3276/60)/60)/24)+DATE(1970,1,1)</f>
        <v>42099.062754629631</v>
      </c>
    </row>
    <row r="3277" spans="1:25" ht="48" x14ac:dyDescent="0.2">
      <c r="A3277" s="1">
        <v>1602</v>
      </c>
      <c r="B3277" s="7" t="s">
        <v>1603</v>
      </c>
      <c r="C3277" s="7" t="s">
        <v>5712</v>
      </c>
      <c r="D3277" s="1">
        <v>1500</v>
      </c>
      <c r="E3277" s="37" t="str">
        <f>VLOOKUP(D3277,'Vlookup Table Bonus Point'!$C$3:$D$26,2,TRUE)</f>
        <v>1000 to 4999</v>
      </c>
      <c r="F3277" s="1">
        <v>1502.5</v>
      </c>
      <c r="G3277" s="1" t="s">
        <v>8218</v>
      </c>
      <c r="H3277" s="1" t="s">
        <v>8223</v>
      </c>
      <c r="I3277" s="1" t="s">
        <v>8245</v>
      </c>
      <c r="J3277" s="1">
        <v>1318633200</v>
      </c>
      <c r="K3277" s="1">
        <v>1314947317</v>
      </c>
      <c r="L3277" s="1" t="b">
        <v>0</v>
      </c>
      <c r="M3277" s="1">
        <v>32</v>
      </c>
      <c r="N3277" s="1" t="b">
        <v>1</v>
      </c>
      <c r="O3277" s="1" t="s">
        <v>8275</v>
      </c>
      <c r="P3277" s="28">
        <f>F3277/D3277</f>
        <v>1.0016666666666667</v>
      </c>
      <c r="Q3277" s="29">
        <f>IF(M3277&gt;0,F3277/M3277,0)</f>
        <v>46.953125</v>
      </c>
      <c r="R3277" s="9" t="str">
        <f>LEFT(O3277,SEARCH("/",O3277,1)-1)</f>
        <v>music</v>
      </c>
      <c r="S3277" s="26" t="str">
        <f>RIGHT(O3277,LEN(O3277)-SEARCH("/",O3277,1))</f>
        <v>rock</v>
      </c>
      <c r="T3277" s="27">
        <f>(((K3277/60)/60)/24)+DATE(1970,1,1)</f>
        <v>40788.297650462962</v>
      </c>
      <c r="U3277" s="5" t="str">
        <f>TEXT(T3277,"mmm")</f>
        <v>Sep</v>
      </c>
      <c r="V3277" s="5" t="str">
        <f>TEXT(T3277,"yyyy")</f>
        <v>2011</v>
      </c>
      <c r="W3277" s="5" t="str">
        <f>TEXT(Y3277,"mmm")</f>
        <v>Oct</v>
      </c>
      <c r="X3277" s="1" t="str">
        <f>TEXT(Y3277,"yyyy")</f>
        <v>2011</v>
      </c>
      <c r="Y3277" s="27">
        <f>(((J3277/60)/60)/24)+DATE(1970,1,1)</f>
        <v>40830.958333333336</v>
      </c>
    </row>
    <row r="3278" spans="1:25" ht="48" x14ac:dyDescent="0.2">
      <c r="A3278" s="1">
        <v>1609</v>
      </c>
      <c r="B3278" s="7" t="s">
        <v>1610</v>
      </c>
      <c r="C3278" s="7" t="s">
        <v>5719</v>
      </c>
      <c r="D3278" s="1">
        <v>1500</v>
      </c>
      <c r="E3278" s="37" t="str">
        <f>VLOOKUP(D3278,'Vlookup Table Bonus Point'!$C$3:$D$26,2,TRUE)</f>
        <v>1000 to 4999</v>
      </c>
      <c r="F3278" s="1">
        <v>1775</v>
      </c>
      <c r="G3278" s="1" t="s">
        <v>8218</v>
      </c>
      <c r="H3278" s="1" t="s">
        <v>8223</v>
      </c>
      <c r="I3278" s="1" t="s">
        <v>8245</v>
      </c>
      <c r="J3278" s="1">
        <v>1320220800</v>
      </c>
      <c r="K3278" s="1">
        <v>1315612909</v>
      </c>
      <c r="L3278" s="1" t="b">
        <v>0</v>
      </c>
      <c r="M3278" s="1">
        <v>4</v>
      </c>
      <c r="N3278" s="1" t="b">
        <v>1</v>
      </c>
      <c r="O3278" s="1" t="s">
        <v>8275</v>
      </c>
      <c r="P3278" s="28">
        <f>F3278/D3278</f>
        <v>1.1833333333333333</v>
      </c>
      <c r="Q3278" s="29">
        <f>IF(M3278&gt;0,F3278/M3278,0)</f>
        <v>443.75</v>
      </c>
      <c r="R3278" s="9" t="str">
        <f>LEFT(O3278,SEARCH("/",O3278,1)-1)</f>
        <v>music</v>
      </c>
      <c r="S3278" s="26" t="str">
        <f>RIGHT(O3278,LEN(O3278)-SEARCH("/",O3278,1))</f>
        <v>rock</v>
      </c>
      <c r="T3278" s="27">
        <f>(((K3278/60)/60)/24)+DATE(1970,1,1)</f>
        <v>40796.001261574071</v>
      </c>
      <c r="U3278" s="5" t="str">
        <f>TEXT(T3278,"mmm")</f>
        <v>Sep</v>
      </c>
      <c r="V3278" s="5" t="str">
        <f>TEXT(T3278,"yyyy")</f>
        <v>2011</v>
      </c>
      <c r="W3278" s="5" t="str">
        <f>TEXT(Y3278,"mmm")</f>
        <v>Nov</v>
      </c>
      <c r="X3278" s="1" t="str">
        <f>TEXT(Y3278,"yyyy")</f>
        <v>2011</v>
      </c>
      <c r="Y3278" s="27">
        <f>(((J3278/60)/60)/24)+DATE(1970,1,1)</f>
        <v>40849.333333333336</v>
      </c>
    </row>
    <row r="3279" spans="1:25" ht="32" x14ac:dyDescent="0.2">
      <c r="A3279" s="1">
        <v>1618</v>
      </c>
      <c r="B3279" s="7" t="s">
        <v>1619</v>
      </c>
      <c r="C3279" s="7" t="s">
        <v>5728</v>
      </c>
      <c r="D3279" s="1">
        <v>1500</v>
      </c>
      <c r="E3279" s="37" t="str">
        <f>VLOOKUP(D3279,'Vlookup Table Bonus Point'!$C$3:$D$26,2,TRUE)</f>
        <v>1000 to 4999</v>
      </c>
      <c r="F3279" s="1">
        <v>1576</v>
      </c>
      <c r="G3279" s="1" t="s">
        <v>8218</v>
      </c>
      <c r="H3279" s="1" t="s">
        <v>8223</v>
      </c>
      <c r="I3279" s="1" t="s">
        <v>8245</v>
      </c>
      <c r="J3279" s="1">
        <v>1362757335</v>
      </c>
      <c r="K3279" s="1">
        <v>1359301335</v>
      </c>
      <c r="L3279" s="1" t="b">
        <v>0</v>
      </c>
      <c r="M3279" s="1">
        <v>27</v>
      </c>
      <c r="N3279" s="1" t="b">
        <v>1</v>
      </c>
      <c r="O3279" s="1" t="s">
        <v>8275</v>
      </c>
      <c r="P3279" s="28">
        <f>F3279/D3279</f>
        <v>1.0506666666666666</v>
      </c>
      <c r="Q3279" s="29">
        <f>IF(M3279&gt;0,F3279/M3279,0)</f>
        <v>58.370370370370374</v>
      </c>
      <c r="R3279" s="9" t="str">
        <f>LEFT(O3279,SEARCH("/",O3279,1)-1)</f>
        <v>music</v>
      </c>
      <c r="S3279" s="26" t="str">
        <f>RIGHT(O3279,LEN(O3279)-SEARCH("/",O3279,1))</f>
        <v>rock</v>
      </c>
      <c r="T3279" s="27">
        <f>(((K3279/60)/60)/24)+DATE(1970,1,1)</f>
        <v>41301.654340277775</v>
      </c>
      <c r="U3279" s="5" t="str">
        <f>TEXT(T3279,"mmm")</f>
        <v>Jan</v>
      </c>
      <c r="V3279" s="5" t="str">
        <f>TEXT(T3279,"yyyy")</f>
        <v>2013</v>
      </c>
      <c r="W3279" s="5" t="str">
        <f>TEXT(Y3279,"mmm")</f>
        <v>Mar</v>
      </c>
      <c r="X3279" s="1" t="str">
        <f>TEXT(Y3279,"yyyy")</f>
        <v>2013</v>
      </c>
      <c r="Y3279" s="27">
        <f>(((J3279/60)/60)/24)+DATE(1970,1,1)</f>
        <v>41341.654340277775</v>
      </c>
    </row>
    <row r="3280" spans="1:25" ht="48" x14ac:dyDescent="0.2">
      <c r="A3280" s="1">
        <v>1619</v>
      </c>
      <c r="B3280" s="7" t="s">
        <v>1620</v>
      </c>
      <c r="C3280" s="7" t="s">
        <v>5729</v>
      </c>
      <c r="D3280" s="1">
        <v>1500</v>
      </c>
      <c r="E3280" s="37" t="str">
        <f>VLOOKUP(D3280,'Vlookup Table Bonus Point'!$C$3:$D$26,2,TRUE)</f>
        <v>1000 to 4999</v>
      </c>
      <c r="F3280" s="1">
        <v>2000</v>
      </c>
      <c r="G3280" s="1" t="s">
        <v>8218</v>
      </c>
      <c r="H3280" s="1" t="s">
        <v>8223</v>
      </c>
      <c r="I3280" s="1" t="s">
        <v>8245</v>
      </c>
      <c r="J3280" s="1">
        <v>1410755286</v>
      </c>
      <c r="K3280" s="1">
        <v>1408940886</v>
      </c>
      <c r="L3280" s="1" t="b">
        <v>0</v>
      </c>
      <c r="M3280" s="1">
        <v>23</v>
      </c>
      <c r="N3280" s="1" t="b">
        <v>1</v>
      </c>
      <c r="O3280" s="1" t="s">
        <v>8275</v>
      </c>
      <c r="P3280" s="28">
        <f>F3280/D3280</f>
        <v>1.3333333333333333</v>
      </c>
      <c r="Q3280" s="29">
        <f>IF(M3280&gt;0,F3280/M3280,0)</f>
        <v>86.956521739130437</v>
      </c>
      <c r="R3280" s="9" t="str">
        <f>LEFT(O3280,SEARCH("/",O3280,1)-1)</f>
        <v>music</v>
      </c>
      <c r="S3280" s="26" t="str">
        <f>RIGHT(O3280,LEN(O3280)-SEARCH("/",O3280,1))</f>
        <v>rock</v>
      </c>
      <c r="T3280" s="27">
        <f>(((K3280/60)/60)/24)+DATE(1970,1,1)</f>
        <v>41876.18618055556</v>
      </c>
      <c r="U3280" s="5" t="str">
        <f>TEXT(T3280,"mmm")</f>
        <v>Aug</v>
      </c>
      <c r="V3280" s="5" t="str">
        <f>TEXT(T3280,"yyyy")</f>
        <v>2014</v>
      </c>
      <c r="W3280" s="5" t="str">
        <f>TEXT(Y3280,"mmm")</f>
        <v>Sep</v>
      </c>
      <c r="X3280" s="1" t="str">
        <f>TEXT(Y3280,"yyyy")</f>
        <v>2014</v>
      </c>
      <c r="Y3280" s="27">
        <f>(((J3280/60)/60)/24)+DATE(1970,1,1)</f>
        <v>41897.18618055556</v>
      </c>
    </row>
    <row r="3281" spans="1:25" ht="32" x14ac:dyDescent="0.2">
      <c r="A3281" s="1">
        <v>1655</v>
      </c>
      <c r="B3281" s="7" t="s">
        <v>1656</v>
      </c>
      <c r="C3281" s="7" t="s">
        <v>5765</v>
      </c>
      <c r="D3281" s="1">
        <v>1500</v>
      </c>
      <c r="E3281" s="37" t="str">
        <f>VLOOKUP(D3281,'Vlookup Table Bonus Point'!$C$3:$D$26,2,TRUE)</f>
        <v>1000 to 4999</v>
      </c>
      <c r="F3281" s="1">
        <v>2143</v>
      </c>
      <c r="G3281" s="1" t="s">
        <v>8218</v>
      </c>
      <c r="H3281" s="1" t="s">
        <v>8223</v>
      </c>
      <c r="I3281" s="1" t="s">
        <v>8245</v>
      </c>
      <c r="J3281" s="1">
        <v>1333648820</v>
      </c>
      <c r="K3281" s="1">
        <v>1331060420</v>
      </c>
      <c r="L3281" s="1" t="b">
        <v>0</v>
      </c>
      <c r="M3281" s="1">
        <v>48</v>
      </c>
      <c r="N3281" s="1" t="b">
        <v>1</v>
      </c>
      <c r="O3281" s="1" t="s">
        <v>8291</v>
      </c>
      <c r="P3281" s="28">
        <f>F3281/D3281</f>
        <v>1.4286666666666668</v>
      </c>
      <c r="Q3281" s="29">
        <f>IF(M3281&gt;0,F3281/M3281,0)</f>
        <v>44.645833333333336</v>
      </c>
      <c r="R3281" s="9" t="str">
        <f>LEFT(O3281,SEARCH("/",O3281,1)-1)</f>
        <v>music</v>
      </c>
      <c r="S3281" s="26" t="str">
        <f>RIGHT(O3281,LEN(O3281)-SEARCH("/",O3281,1))</f>
        <v>pop</v>
      </c>
      <c r="T3281" s="27">
        <f>(((K3281/60)/60)/24)+DATE(1970,1,1)</f>
        <v>40974.791898148149</v>
      </c>
      <c r="U3281" s="5" t="str">
        <f>TEXT(T3281,"mmm")</f>
        <v>Mar</v>
      </c>
      <c r="V3281" s="5" t="str">
        <f>TEXT(T3281,"yyyy")</f>
        <v>2012</v>
      </c>
      <c r="W3281" s="5" t="str">
        <f>TEXT(Y3281,"mmm")</f>
        <v>Apr</v>
      </c>
      <c r="X3281" s="1" t="str">
        <f>TEXT(Y3281,"yyyy")</f>
        <v>2012</v>
      </c>
      <c r="Y3281" s="27">
        <f>(((J3281/60)/60)/24)+DATE(1970,1,1)</f>
        <v>41004.750231481477</v>
      </c>
    </row>
    <row r="3282" spans="1:25" ht="48" x14ac:dyDescent="0.2">
      <c r="A3282" s="1">
        <v>1678</v>
      </c>
      <c r="B3282" s="7" t="s">
        <v>1679</v>
      </c>
      <c r="C3282" s="7" t="s">
        <v>5788</v>
      </c>
      <c r="D3282" s="1">
        <v>1500</v>
      </c>
      <c r="E3282" s="37" t="str">
        <f>VLOOKUP(D3282,'Vlookup Table Bonus Point'!$C$3:$D$26,2,TRUE)</f>
        <v>1000 to 4999</v>
      </c>
      <c r="F3282" s="1">
        <v>1776</v>
      </c>
      <c r="G3282" s="1" t="s">
        <v>8218</v>
      </c>
      <c r="H3282" s="1" t="s">
        <v>8223</v>
      </c>
      <c r="I3282" s="1" t="s">
        <v>8245</v>
      </c>
      <c r="J3282" s="1">
        <v>1391718671</v>
      </c>
      <c r="K3282" s="1">
        <v>1390509071</v>
      </c>
      <c r="L3282" s="1" t="b">
        <v>0</v>
      </c>
      <c r="M3282" s="1">
        <v>49</v>
      </c>
      <c r="N3282" s="1" t="b">
        <v>1</v>
      </c>
      <c r="O3282" s="1" t="s">
        <v>8291</v>
      </c>
      <c r="P3282" s="28">
        <f>F3282/D3282</f>
        <v>1.1839999999999999</v>
      </c>
      <c r="Q3282" s="29">
        <f>IF(M3282&gt;0,F3282/M3282,0)</f>
        <v>36.244897959183675</v>
      </c>
      <c r="R3282" s="9" t="str">
        <f>LEFT(O3282,SEARCH("/",O3282,1)-1)</f>
        <v>music</v>
      </c>
      <c r="S3282" s="26" t="str">
        <f>RIGHT(O3282,LEN(O3282)-SEARCH("/",O3282,1))</f>
        <v>pop</v>
      </c>
      <c r="T3282" s="27">
        <f>(((K3282/60)/60)/24)+DATE(1970,1,1)</f>
        <v>41662.854988425926</v>
      </c>
      <c r="U3282" s="5" t="str">
        <f>TEXT(T3282,"mmm")</f>
        <v>Jan</v>
      </c>
      <c r="V3282" s="5" t="str">
        <f>TEXT(T3282,"yyyy")</f>
        <v>2014</v>
      </c>
      <c r="W3282" s="5" t="str">
        <f>TEXT(Y3282,"mmm")</f>
        <v>Feb</v>
      </c>
      <c r="X3282" s="1" t="str">
        <f>TEXT(Y3282,"yyyy")</f>
        <v>2014</v>
      </c>
      <c r="Y3282" s="27">
        <f>(((J3282/60)/60)/24)+DATE(1970,1,1)</f>
        <v>41676.854988425926</v>
      </c>
    </row>
    <row r="3283" spans="1:25" ht="32" x14ac:dyDescent="0.2">
      <c r="A3283" s="1">
        <v>1766</v>
      </c>
      <c r="B3283" s="7" t="s">
        <v>1767</v>
      </c>
      <c r="C3283" s="7" t="s">
        <v>5876</v>
      </c>
      <c r="D3283" s="1">
        <v>1500</v>
      </c>
      <c r="E3283" s="37" t="str">
        <f>VLOOKUP(D3283,'Vlookup Table Bonus Point'!$C$3:$D$26,2,TRUE)</f>
        <v>1000 to 4999</v>
      </c>
      <c r="F3283" s="1">
        <v>0</v>
      </c>
      <c r="G3283" s="1" t="s">
        <v>8220</v>
      </c>
      <c r="H3283" s="1" t="s">
        <v>8225</v>
      </c>
      <c r="I3283" s="1" t="s">
        <v>8247</v>
      </c>
      <c r="J3283" s="1">
        <v>1408999088</v>
      </c>
      <c r="K3283" s="1">
        <v>1407184688</v>
      </c>
      <c r="L3283" s="1" t="b">
        <v>1</v>
      </c>
      <c r="M3283" s="1">
        <v>0</v>
      </c>
      <c r="N3283" s="1" t="b">
        <v>0</v>
      </c>
      <c r="O3283" s="1" t="s">
        <v>8284</v>
      </c>
      <c r="P3283" s="28">
        <f>F3283/D3283</f>
        <v>0</v>
      </c>
      <c r="Q3283" s="29">
        <f>IF(M3283&gt;0,F3283/M3283,0)</f>
        <v>0</v>
      </c>
      <c r="R3283" s="9" t="str">
        <f>LEFT(O3283,SEARCH("/",O3283,1)-1)</f>
        <v>photography</v>
      </c>
      <c r="S3283" s="26" t="str">
        <f>RIGHT(O3283,LEN(O3283)-SEARCH("/",O3283,1))</f>
        <v>photobooks</v>
      </c>
      <c r="T3283" s="27">
        <f>(((K3283/60)/60)/24)+DATE(1970,1,1)</f>
        <v>41855.859814814816</v>
      </c>
      <c r="U3283" s="5" t="str">
        <f>TEXT(T3283,"mmm")</f>
        <v>Aug</v>
      </c>
      <c r="V3283" s="5" t="str">
        <f>TEXT(T3283,"yyyy")</f>
        <v>2014</v>
      </c>
      <c r="W3283" s="5" t="str">
        <f>TEXT(Y3283,"mmm")</f>
        <v>Aug</v>
      </c>
      <c r="X3283" s="1" t="str">
        <f>TEXT(Y3283,"yyyy")</f>
        <v>2014</v>
      </c>
      <c r="Y3283" s="27">
        <f>(((J3283/60)/60)/24)+DATE(1970,1,1)</f>
        <v>41876.859814814816</v>
      </c>
    </row>
    <row r="3284" spans="1:25" ht="48" x14ac:dyDescent="0.2">
      <c r="A3284" s="1">
        <v>1829</v>
      </c>
      <c r="B3284" s="7" t="s">
        <v>1830</v>
      </c>
      <c r="C3284" s="7" t="s">
        <v>5939</v>
      </c>
      <c r="D3284" s="1">
        <v>1500</v>
      </c>
      <c r="E3284" s="37" t="str">
        <f>VLOOKUP(D3284,'Vlookup Table Bonus Point'!$C$3:$D$26,2,TRUE)</f>
        <v>1000 to 4999</v>
      </c>
      <c r="F3284" s="1">
        <v>2500.25</v>
      </c>
      <c r="G3284" s="1" t="s">
        <v>8218</v>
      </c>
      <c r="H3284" s="1" t="s">
        <v>8223</v>
      </c>
      <c r="I3284" s="1" t="s">
        <v>8245</v>
      </c>
      <c r="J3284" s="1">
        <v>1295647200</v>
      </c>
      <c r="K3284" s="1">
        <v>1291428371</v>
      </c>
      <c r="L3284" s="1" t="b">
        <v>0</v>
      </c>
      <c r="M3284" s="1">
        <v>33</v>
      </c>
      <c r="N3284" s="1" t="b">
        <v>1</v>
      </c>
      <c r="O3284" s="1" t="s">
        <v>8275</v>
      </c>
      <c r="P3284" s="28">
        <f>F3284/D3284</f>
        <v>1.6668333333333334</v>
      </c>
      <c r="Q3284" s="29">
        <f>IF(M3284&gt;0,F3284/M3284,0)</f>
        <v>75.765151515151516</v>
      </c>
      <c r="R3284" s="9" t="str">
        <f>LEFT(O3284,SEARCH("/",O3284,1)-1)</f>
        <v>music</v>
      </c>
      <c r="S3284" s="26" t="str">
        <f>RIGHT(O3284,LEN(O3284)-SEARCH("/",O3284,1))</f>
        <v>rock</v>
      </c>
      <c r="T3284" s="27">
        <f>(((K3284/60)/60)/24)+DATE(1970,1,1)</f>
        <v>40516.087627314817</v>
      </c>
      <c r="U3284" s="5" t="str">
        <f>TEXT(T3284,"mmm")</f>
        <v>Dec</v>
      </c>
      <c r="V3284" s="5" t="str">
        <f>TEXT(T3284,"yyyy")</f>
        <v>2010</v>
      </c>
      <c r="W3284" s="5" t="str">
        <f>TEXT(Y3284,"mmm")</f>
        <v>Jan</v>
      </c>
      <c r="X3284" s="1" t="str">
        <f>TEXT(Y3284,"yyyy")</f>
        <v>2011</v>
      </c>
      <c r="Y3284" s="27">
        <f>(((J3284/60)/60)/24)+DATE(1970,1,1)</f>
        <v>40564.916666666664</v>
      </c>
    </row>
    <row r="3285" spans="1:25" ht="48" x14ac:dyDescent="0.2">
      <c r="A3285" s="1">
        <v>1844</v>
      </c>
      <c r="B3285" s="7" t="s">
        <v>1845</v>
      </c>
      <c r="C3285" s="7" t="s">
        <v>5954</v>
      </c>
      <c r="D3285" s="1">
        <v>1500</v>
      </c>
      <c r="E3285" s="37" t="str">
        <f>VLOOKUP(D3285,'Vlookup Table Bonus Point'!$C$3:$D$26,2,TRUE)</f>
        <v>1000 to 4999</v>
      </c>
      <c r="F3285" s="1">
        <v>1521</v>
      </c>
      <c r="G3285" s="1" t="s">
        <v>8218</v>
      </c>
      <c r="H3285" s="1" t="s">
        <v>8223</v>
      </c>
      <c r="I3285" s="1" t="s">
        <v>8245</v>
      </c>
      <c r="J3285" s="1">
        <v>1307761200</v>
      </c>
      <c r="K3285" s="1">
        <v>1304464914</v>
      </c>
      <c r="L3285" s="1" t="b">
        <v>0</v>
      </c>
      <c r="M3285" s="1">
        <v>20</v>
      </c>
      <c r="N3285" s="1" t="b">
        <v>1</v>
      </c>
      <c r="O3285" s="1" t="s">
        <v>8275</v>
      </c>
      <c r="P3285" s="28">
        <f>F3285/D3285</f>
        <v>1.014</v>
      </c>
      <c r="Q3285" s="29">
        <f>IF(M3285&gt;0,F3285/M3285,0)</f>
        <v>76.05</v>
      </c>
      <c r="R3285" s="9" t="str">
        <f>LEFT(O3285,SEARCH("/",O3285,1)-1)</f>
        <v>music</v>
      </c>
      <c r="S3285" s="26" t="str">
        <f>RIGHT(O3285,LEN(O3285)-SEARCH("/",O3285,1))</f>
        <v>rock</v>
      </c>
      <c r="T3285" s="27">
        <f>(((K3285/60)/60)/24)+DATE(1970,1,1)</f>
        <v>40666.973541666666</v>
      </c>
      <c r="U3285" s="5" t="str">
        <f>TEXT(T3285,"mmm")</f>
        <v>May</v>
      </c>
      <c r="V3285" s="5" t="str">
        <f>TEXT(T3285,"yyyy")</f>
        <v>2011</v>
      </c>
      <c r="W3285" s="5" t="str">
        <f>TEXT(Y3285,"mmm")</f>
        <v>Jun</v>
      </c>
      <c r="X3285" s="1" t="str">
        <f>TEXT(Y3285,"yyyy")</f>
        <v>2011</v>
      </c>
      <c r="Y3285" s="27">
        <f>(((J3285/60)/60)/24)+DATE(1970,1,1)</f>
        <v>40705.125</v>
      </c>
    </row>
    <row r="3286" spans="1:25" ht="32" x14ac:dyDescent="0.2">
      <c r="A3286" s="1">
        <v>1921</v>
      </c>
      <c r="B3286" s="7" t="s">
        <v>1922</v>
      </c>
      <c r="C3286" s="7" t="s">
        <v>6031</v>
      </c>
      <c r="D3286" s="1">
        <v>1500</v>
      </c>
      <c r="E3286" s="37" t="str">
        <f>VLOOKUP(D3286,'Vlookup Table Bonus Point'!$C$3:$D$26,2,TRUE)</f>
        <v>1000 to 4999</v>
      </c>
      <c r="F3286" s="1">
        <v>2052</v>
      </c>
      <c r="G3286" s="1" t="s">
        <v>8218</v>
      </c>
      <c r="H3286" s="1" t="s">
        <v>8223</v>
      </c>
      <c r="I3286" s="1" t="s">
        <v>8245</v>
      </c>
      <c r="J3286" s="1">
        <v>1342243143</v>
      </c>
      <c r="K3286" s="1">
        <v>1339651143</v>
      </c>
      <c r="L3286" s="1" t="b">
        <v>0</v>
      </c>
      <c r="M3286" s="1">
        <v>38</v>
      </c>
      <c r="N3286" s="1" t="b">
        <v>1</v>
      </c>
      <c r="O3286" s="1" t="s">
        <v>8278</v>
      </c>
      <c r="P3286" s="28">
        <f>F3286/D3286</f>
        <v>1.3680000000000001</v>
      </c>
      <c r="Q3286" s="29">
        <f>IF(M3286&gt;0,F3286/M3286,0)</f>
        <v>54</v>
      </c>
      <c r="R3286" s="9" t="str">
        <f>LEFT(O3286,SEARCH("/",O3286,1)-1)</f>
        <v>music</v>
      </c>
      <c r="S3286" s="26" t="str">
        <f>RIGHT(O3286,LEN(O3286)-SEARCH("/",O3286,1))</f>
        <v>indie rock</v>
      </c>
      <c r="T3286" s="27">
        <f>(((K3286/60)/60)/24)+DATE(1970,1,1)</f>
        <v>41074.221562500003</v>
      </c>
      <c r="U3286" s="5" t="str">
        <f>TEXT(T3286,"mmm")</f>
        <v>Jun</v>
      </c>
      <c r="V3286" s="5" t="str">
        <f>TEXT(T3286,"yyyy")</f>
        <v>2012</v>
      </c>
      <c r="W3286" s="5" t="str">
        <f>TEXT(Y3286,"mmm")</f>
        <v>Jul</v>
      </c>
      <c r="X3286" s="1" t="str">
        <f>TEXT(Y3286,"yyyy")</f>
        <v>2012</v>
      </c>
      <c r="Y3286" s="27">
        <f>(((J3286/60)/60)/24)+DATE(1970,1,1)</f>
        <v>41104.221562500003</v>
      </c>
    </row>
    <row r="3287" spans="1:25" ht="32" x14ac:dyDescent="0.2">
      <c r="A3287" s="1">
        <v>1925</v>
      </c>
      <c r="B3287" s="7" t="s">
        <v>1926</v>
      </c>
      <c r="C3287" s="7" t="s">
        <v>6035</v>
      </c>
      <c r="D3287" s="1">
        <v>1500</v>
      </c>
      <c r="E3287" s="37" t="str">
        <f>VLOOKUP(D3287,'Vlookup Table Bonus Point'!$C$3:$D$26,2,TRUE)</f>
        <v>1000 to 4999</v>
      </c>
      <c r="F3287" s="1">
        <v>1655</v>
      </c>
      <c r="G3287" s="1" t="s">
        <v>8218</v>
      </c>
      <c r="H3287" s="1" t="s">
        <v>8223</v>
      </c>
      <c r="I3287" s="1" t="s">
        <v>8245</v>
      </c>
      <c r="J3287" s="1">
        <v>1381449600</v>
      </c>
      <c r="K3287" s="1">
        <v>1379540288</v>
      </c>
      <c r="L3287" s="1" t="b">
        <v>0</v>
      </c>
      <c r="M3287" s="1">
        <v>52</v>
      </c>
      <c r="N3287" s="1" t="b">
        <v>1</v>
      </c>
      <c r="O3287" s="1" t="s">
        <v>8278</v>
      </c>
      <c r="P3287" s="28">
        <f>F3287/D3287</f>
        <v>1.1033333333333333</v>
      </c>
      <c r="Q3287" s="29">
        <f>IF(M3287&gt;0,F3287/M3287,0)</f>
        <v>31.826923076923077</v>
      </c>
      <c r="R3287" s="9" t="str">
        <f>LEFT(O3287,SEARCH("/",O3287,1)-1)</f>
        <v>music</v>
      </c>
      <c r="S3287" s="26" t="str">
        <f>RIGHT(O3287,LEN(O3287)-SEARCH("/",O3287,1))</f>
        <v>indie rock</v>
      </c>
      <c r="T3287" s="27">
        <f>(((K3287/60)/60)/24)+DATE(1970,1,1)</f>
        <v>41535.90148148148</v>
      </c>
      <c r="U3287" s="5" t="str">
        <f>TEXT(T3287,"mmm")</f>
        <v>Sep</v>
      </c>
      <c r="V3287" s="5" t="str">
        <f>TEXT(T3287,"yyyy")</f>
        <v>2013</v>
      </c>
      <c r="W3287" s="5" t="str">
        <f>TEXT(Y3287,"mmm")</f>
        <v>Oct</v>
      </c>
      <c r="X3287" s="1" t="str">
        <f>TEXT(Y3287,"yyyy")</f>
        <v>2013</v>
      </c>
      <c r="Y3287" s="27">
        <f>(((J3287/60)/60)/24)+DATE(1970,1,1)</f>
        <v>41558</v>
      </c>
    </row>
    <row r="3288" spans="1:25" ht="64" x14ac:dyDescent="0.2">
      <c r="A3288" s="1">
        <v>1926</v>
      </c>
      <c r="B3288" s="7" t="s">
        <v>1927</v>
      </c>
      <c r="C3288" s="7" t="s">
        <v>6036</v>
      </c>
      <c r="D3288" s="1">
        <v>1500</v>
      </c>
      <c r="E3288" s="37" t="str">
        <f>VLOOKUP(D3288,'Vlookup Table Bonus Point'!$C$3:$D$26,2,TRUE)</f>
        <v>1000 to 4999</v>
      </c>
      <c r="F3288" s="1">
        <v>2930.69</v>
      </c>
      <c r="G3288" s="1" t="s">
        <v>8218</v>
      </c>
      <c r="H3288" s="1" t="s">
        <v>8223</v>
      </c>
      <c r="I3288" s="1" t="s">
        <v>8245</v>
      </c>
      <c r="J3288" s="1">
        <v>1288657560</v>
      </c>
      <c r="K3288" s="1">
        <v>1286319256</v>
      </c>
      <c r="L3288" s="1" t="b">
        <v>0</v>
      </c>
      <c r="M3288" s="1">
        <v>107</v>
      </c>
      <c r="N3288" s="1" t="b">
        <v>1</v>
      </c>
      <c r="O3288" s="1" t="s">
        <v>8278</v>
      </c>
      <c r="P3288" s="28">
        <f>F3288/D3288</f>
        <v>1.9537933333333333</v>
      </c>
      <c r="Q3288" s="29">
        <f>IF(M3288&gt;0,F3288/M3288,0)</f>
        <v>27.3896261682243</v>
      </c>
      <c r="R3288" s="9" t="str">
        <f>LEFT(O3288,SEARCH("/",O3288,1)-1)</f>
        <v>music</v>
      </c>
      <c r="S3288" s="26" t="str">
        <f>RIGHT(O3288,LEN(O3288)-SEARCH("/",O3288,1))</f>
        <v>indie rock</v>
      </c>
      <c r="T3288" s="27">
        <f>(((K3288/60)/60)/24)+DATE(1970,1,1)</f>
        <v>40456.954351851848</v>
      </c>
      <c r="U3288" s="5" t="str">
        <f>TEXT(T3288,"mmm")</f>
        <v>Oct</v>
      </c>
      <c r="V3288" s="5" t="str">
        <f>TEXT(T3288,"yyyy")</f>
        <v>2010</v>
      </c>
      <c r="W3288" s="5" t="str">
        <f>TEXT(Y3288,"mmm")</f>
        <v>Nov</v>
      </c>
      <c r="X3288" s="1" t="str">
        <f>TEXT(Y3288,"yyyy")</f>
        <v>2010</v>
      </c>
      <c r="Y3288" s="27">
        <f>(((J3288/60)/60)/24)+DATE(1970,1,1)</f>
        <v>40484.018055555556</v>
      </c>
    </row>
    <row r="3289" spans="1:25" ht="32" x14ac:dyDescent="0.2">
      <c r="A3289" s="1">
        <v>1992</v>
      </c>
      <c r="B3289" s="7" t="s">
        <v>1993</v>
      </c>
      <c r="C3289" s="7" t="s">
        <v>6102</v>
      </c>
      <c r="D3289" s="1">
        <v>1500</v>
      </c>
      <c r="E3289" s="37" t="str">
        <f>VLOOKUP(D3289,'Vlookup Table Bonus Point'!$C$3:$D$26,2,TRUE)</f>
        <v>1000 to 4999</v>
      </c>
      <c r="F3289" s="1">
        <v>2</v>
      </c>
      <c r="G3289" s="1" t="s">
        <v>8220</v>
      </c>
      <c r="H3289" s="1" t="s">
        <v>8223</v>
      </c>
      <c r="I3289" s="1" t="s">
        <v>8245</v>
      </c>
      <c r="J3289" s="1">
        <v>1424229991</v>
      </c>
      <c r="K3289" s="1">
        <v>1421637991</v>
      </c>
      <c r="L3289" s="1" t="b">
        <v>0</v>
      </c>
      <c r="M3289" s="1">
        <v>2</v>
      </c>
      <c r="N3289" s="1" t="b">
        <v>0</v>
      </c>
      <c r="O3289" s="1" t="s">
        <v>8295</v>
      </c>
      <c r="P3289" s="28">
        <f>F3289/D3289</f>
        <v>1.3333333333333333E-3</v>
      </c>
      <c r="Q3289" s="29">
        <f>IF(M3289&gt;0,F3289/M3289,0)</f>
        <v>1</v>
      </c>
      <c r="R3289" s="9" t="str">
        <f>LEFT(O3289,SEARCH("/",O3289,1)-1)</f>
        <v>photography</v>
      </c>
      <c r="S3289" s="26" t="str">
        <f>RIGHT(O3289,LEN(O3289)-SEARCH("/",O3289,1))</f>
        <v>people</v>
      </c>
      <c r="T3289" s="27">
        <f>(((K3289/60)/60)/24)+DATE(1970,1,1)</f>
        <v>42023.143414351856</v>
      </c>
      <c r="U3289" s="5" t="str">
        <f>TEXT(T3289,"mmm")</f>
        <v>Jan</v>
      </c>
      <c r="V3289" s="5" t="str">
        <f>TEXT(T3289,"yyyy")</f>
        <v>2015</v>
      </c>
      <c r="W3289" s="5" t="str">
        <f>TEXT(Y3289,"mmm")</f>
        <v>Feb</v>
      </c>
      <c r="X3289" s="1" t="str">
        <f>TEXT(Y3289,"yyyy")</f>
        <v>2015</v>
      </c>
      <c r="Y3289" s="27">
        <f>(((J3289/60)/60)/24)+DATE(1970,1,1)</f>
        <v>42053.143414351856</v>
      </c>
    </row>
    <row r="3290" spans="1:25" ht="48" x14ac:dyDescent="0.2">
      <c r="A3290" s="1">
        <v>2020</v>
      </c>
      <c r="B3290" s="7" t="s">
        <v>2021</v>
      </c>
      <c r="C3290" s="7" t="s">
        <v>6130</v>
      </c>
      <c r="D3290" s="1">
        <v>1500</v>
      </c>
      <c r="E3290" s="37" t="str">
        <f>VLOOKUP(D3290,'Vlookup Table Bonus Point'!$C$3:$D$26,2,TRUE)</f>
        <v>1000 to 4999</v>
      </c>
      <c r="F3290" s="1">
        <v>2885</v>
      </c>
      <c r="G3290" s="1" t="s">
        <v>8218</v>
      </c>
      <c r="H3290" s="1" t="s">
        <v>8223</v>
      </c>
      <c r="I3290" s="1" t="s">
        <v>8245</v>
      </c>
      <c r="J3290" s="1">
        <v>1400108640</v>
      </c>
      <c r="K3290" s="1">
        <v>1396923624</v>
      </c>
      <c r="L3290" s="1" t="b">
        <v>1</v>
      </c>
      <c r="M3290" s="1">
        <v>122</v>
      </c>
      <c r="N3290" s="1" t="b">
        <v>1</v>
      </c>
      <c r="O3290" s="1" t="s">
        <v>8294</v>
      </c>
      <c r="P3290" s="28">
        <f>F3290/D3290</f>
        <v>1.9233333333333333</v>
      </c>
      <c r="Q3290" s="29">
        <f>IF(M3290&gt;0,F3290/M3290,0)</f>
        <v>23.647540983606557</v>
      </c>
      <c r="R3290" s="9" t="str">
        <f>LEFT(O3290,SEARCH("/",O3290,1)-1)</f>
        <v>technology</v>
      </c>
      <c r="S3290" s="26" t="str">
        <f>RIGHT(O3290,LEN(O3290)-SEARCH("/",O3290,1))</f>
        <v>hardware</v>
      </c>
      <c r="T3290" s="27">
        <f>(((K3290/60)/60)/24)+DATE(1970,1,1)</f>
        <v>41737.097499999996</v>
      </c>
      <c r="U3290" s="5" t="str">
        <f>TEXT(T3290,"mmm")</f>
        <v>Apr</v>
      </c>
      <c r="V3290" s="5" t="str">
        <f>TEXT(T3290,"yyyy")</f>
        <v>2014</v>
      </c>
      <c r="W3290" s="5" t="str">
        <f>TEXT(Y3290,"mmm")</f>
        <v>May</v>
      </c>
      <c r="X3290" s="1" t="str">
        <f>TEXT(Y3290,"yyyy")</f>
        <v>2014</v>
      </c>
      <c r="Y3290" s="27">
        <f>(((J3290/60)/60)/24)+DATE(1970,1,1)</f>
        <v>41773.961111111108</v>
      </c>
    </row>
    <row r="3291" spans="1:25" ht="48" x14ac:dyDescent="0.2">
      <c r="A3291" s="1">
        <v>2082</v>
      </c>
      <c r="B3291" s="7" t="s">
        <v>2083</v>
      </c>
      <c r="C3291" s="7" t="s">
        <v>6192</v>
      </c>
      <c r="D3291" s="1">
        <v>1500</v>
      </c>
      <c r="E3291" s="37" t="str">
        <f>VLOOKUP(D3291,'Vlookup Table Bonus Point'!$C$3:$D$26,2,TRUE)</f>
        <v>1000 to 4999</v>
      </c>
      <c r="F3291" s="1">
        <v>1661</v>
      </c>
      <c r="G3291" s="1" t="s">
        <v>8218</v>
      </c>
      <c r="H3291" s="1" t="s">
        <v>8223</v>
      </c>
      <c r="I3291" s="1" t="s">
        <v>8245</v>
      </c>
      <c r="J3291" s="1">
        <v>1322106796</v>
      </c>
      <c r="K3291" s="1">
        <v>1316919196</v>
      </c>
      <c r="L3291" s="1" t="b">
        <v>0</v>
      </c>
      <c r="M3291" s="1">
        <v>38</v>
      </c>
      <c r="N3291" s="1" t="b">
        <v>1</v>
      </c>
      <c r="O3291" s="1" t="s">
        <v>8278</v>
      </c>
      <c r="P3291" s="28">
        <f>F3291/D3291</f>
        <v>1.1073333333333333</v>
      </c>
      <c r="Q3291" s="29">
        <f>IF(M3291&gt;0,F3291/M3291,0)</f>
        <v>43.710526315789473</v>
      </c>
      <c r="R3291" s="9" t="str">
        <f>LEFT(O3291,SEARCH("/",O3291,1)-1)</f>
        <v>music</v>
      </c>
      <c r="S3291" s="26" t="str">
        <f>RIGHT(O3291,LEN(O3291)-SEARCH("/",O3291,1))</f>
        <v>indie rock</v>
      </c>
      <c r="T3291" s="27">
        <f>(((K3291/60)/60)/24)+DATE(1970,1,1)</f>
        <v>40811.120324074072</v>
      </c>
      <c r="U3291" s="5" t="str">
        <f>TEXT(T3291,"mmm")</f>
        <v>Sep</v>
      </c>
      <c r="V3291" s="5" t="str">
        <f>TEXT(T3291,"yyyy")</f>
        <v>2011</v>
      </c>
      <c r="W3291" s="5" t="str">
        <f>TEXT(Y3291,"mmm")</f>
        <v>Nov</v>
      </c>
      <c r="X3291" s="1" t="str">
        <f>TEXT(Y3291,"yyyy")</f>
        <v>2011</v>
      </c>
      <c r="Y3291" s="27">
        <f>(((J3291/60)/60)/24)+DATE(1970,1,1)</f>
        <v>40871.161990740737</v>
      </c>
    </row>
    <row r="3292" spans="1:25" ht="48" x14ac:dyDescent="0.2">
      <c r="A3292" s="1">
        <v>2087</v>
      </c>
      <c r="B3292" s="7" t="s">
        <v>2088</v>
      </c>
      <c r="C3292" s="7" t="s">
        <v>6197</v>
      </c>
      <c r="D3292" s="1">
        <v>1500</v>
      </c>
      <c r="E3292" s="37" t="str">
        <f>VLOOKUP(D3292,'Vlookup Table Bonus Point'!$C$3:$D$26,2,TRUE)</f>
        <v>1000 to 4999</v>
      </c>
      <c r="F3292" s="1">
        <v>1553</v>
      </c>
      <c r="G3292" s="1" t="s">
        <v>8218</v>
      </c>
      <c r="H3292" s="1" t="s">
        <v>8223</v>
      </c>
      <c r="I3292" s="1" t="s">
        <v>8245</v>
      </c>
      <c r="J3292" s="1">
        <v>1315457658</v>
      </c>
      <c r="K3292" s="1">
        <v>1312865658</v>
      </c>
      <c r="L3292" s="1" t="b">
        <v>0</v>
      </c>
      <c r="M3292" s="1">
        <v>25</v>
      </c>
      <c r="N3292" s="1" t="b">
        <v>1</v>
      </c>
      <c r="O3292" s="1" t="s">
        <v>8278</v>
      </c>
      <c r="P3292" s="28">
        <f>F3292/D3292</f>
        <v>1.0353333333333334</v>
      </c>
      <c r="Q3292" s="29">
        <f>IF(M3292&gt;0,F3292/M3292,0)</f>
        <v>62.12</v>
      </c>
      <c r="R3292" s="9" t="str">
        <f>LEFT(O3292,SEARCH("/",O3292,1)-1)</f>
        <v>music</v>
      </c>
      <c r="S3292" s="26" t="str">
        <f>RIGHT(O3292,LEN(O3292)-SEARCH("/",O3292,1))</f>
        <v>indie rock</v>
      </c>
      <c r="T3292" s="27">
        <f>(((K3292/60)/60)/24)+DATE(1970,1,1)</f>
        <v>40764.204375000001</v>
      </c>
      <c r="U3292" s="5" t="str">
        <f>TEXT(T3292,"mmm")</f>
        <v>Aug</v>
      </c>
      <c r="V3292" s="5" t="str">
        <f>TEXT(T3292,"yyyy")</f>
        <v>2011</v>
      </c>
      <c r="W3292" s="5" t="str">
        <f>TEXT(Y3292,"mmm")</f>
        <v>Sep</v>
      </c>
      <c r="X3292" s="1" t="str">
        <f>TEXT(Y3292,"yyyy")</f>
        <v>2011</v>
      </c>
      <c r="Y3292" s="27">
        <f>(((J3292/60)/60)/24)+DATE(1970,1,1)</f>
        <v>40794.204375000001</v>
      </c>
    </row>
    <row r="3293" spans="1:25" ht="48" x14ac:dyDescent="0.2">
      <c r="A3293" s="1">
        <v>2093</v>
      </c>
      <c r="B3293" s="7" t="s">
        <v>2094</v>
      </c>
      <c r="C3293" s="7" t="s">
        <v>6203</v>
      </c>
      <c r="D3293" s="1">
        <v>1500</v>
      </c>
      <c r="E3293" s="37" t="str">
        <f>VLOOKUP(D3293,'Vlookup Table Bonus Point'!$C$3:$D$26,2,TRUE)</f>
        <v>1000 to 4999</v>
      </c>
      <c r="F3293" s="1">
        <v>1537</v>
      </c>
      <c r="G3293" s="1" t="s">
        <v>8218</v>
      </c>
      <c r="H3293" s="1" t="s">
        <v>8223</v>
      </c>
      <c r="I3293" s="1" t="s">
        <v>8245</v>
      </c>
      <c r="J3293" s="1">
        <v>1356211832</v>
      </c>
      <c r="K3293" s="1">
        <v>1351024232</v>
      </c>
      <c r="L3293" s="1" t="b">
        <v>0</v>
      </c>
      <c r="M3293" s="1">
        <v>23</v>
      </c>
      <c r="N3293" s="1" t="b">
        <v>1</v>
      </c>
      <c r="O3293" s="1" t="s">
        <v>8278</v>
      </c>
      <c r="P3293" s="28">
        <f>F3293/D3293</f>
        <v>1.0246666666666666</v>
      </c>
      <c r="Q3293" s="29">
        <f>IF(M3293&gt;0,F3293/M3293,0)</f>
        <v>66.826086956521735</v>
      </c>
      <c r="R3293" s="9" t="str">
        <f>LEFT(O3293,SEARCH("/",O3293,1)-1)</f>
        <v>music</v>
      </c>
      <c r="S3293" s="26" t="str">
        <f>RIGHT(O3293,LEN(O3293)-SEARCH("/",O3293,1))</f>
        <v>indie rock</v>
      </c>
      <c r="T3293" s="27">
        <f>(((K3293/60)/60)/24)+DATE(1970,1,1)</f>
        <v>41205.854537037041</v>
      </c>
      <c r="U3293" s="5" t="str">
        <f>TEXT(T3293,"mmm")</f>
        <v>Oct</v>
      </c>
      <c r="V3293" s="5" t="str">
        <f>TEXT(T3293,"yyyy")</f>
        <v>2012</v>
      </c>
      <c r="W3293" s="5" t="str">
        <f>TEXT(Y3293,"mmm")</f>
        <v>Dec</v>
      </c>
      <c r="X3293" s="1" t="str">
        <f>TEXT(Y3293,"yyyy")</f>
        <v>2012</v>
      </c>
      <c r="Y3293" s="27">
        <f>(((J3293/60)/60)/24)+DATE(1970,1,1)</f>
        <v>41265.896203703705</v>
      </c>
    </row>
    <row r="3294" spans="1:25" ht="48" x14ac:dyDescent="0.2">
      <c r="A3294" s="1">
        <v>2115</v>
      </c>
      <c r="B3294" s="7" t="s">
        <v>2116</v>
      </c>
      <c r="C3294" s="7" t="s">
        <v>6225</v>
      </c>
      <c r="D3294" s="1">
        <v>1500</v>
      </c>
      <c r="E3294" s="37" t="str">
        <f>VLOOKUP(D3294,'Vlookup Table Bonus Point'!$C$3:$D$26,2,TRUE)</f>
        <v>1000 to 4999</v>
      </c>
      <c r="F3294" s="1">
        <v>3385</v>
      </c>
      <c r="G3294" s="1" t="s">
        <v>8218</v>
      </c>
      <c r="H3294" s="1" t="s">
        <v>8223</v>
      </c>
      <c r="I3294" s="1" t="s">
        <v>8245</v>
      </c>
      <c r="J3294" s="1">
        <v>1298167001</v>
      </c>
      <c r="K3294" s="1">
        <v>1295575001</v>
      </c>
      <c r="L3294" s="1" t="b">
        <v>0</v>
      </c>
      <c r="M3294" s="1">
        <v>36</v>
      </c>
      <c r="N3294" s="1" t="b">
        <v>1</v>
      </c>
      <c r="O3294" s="1" t="s">
        <v>8278</v>
      </c>
      <c r="P3294" s="28">
        <f>F3294/D3294</f>
        <v>2.2566666666666668</v>
      </c>
      <c r="Q3294" s="29">
        <f>IF(M3294&gt;0,F3294/M3294,0)</f>
        <v>94.027777777777771</v>
      </c>
      <c r="R3294" s="9" t="str">
        <f>LEFT(O3294,SEARCH("/",O3294,1)-1)</f>
        <v>music</v>
      </c>
      <c r="S3294" s="26" t="str">
        <f>RIGHT(O3294,LEN(O3294)-SEARCH("/",O3294,1))</f>
        <v>indie rock</v>
      </c>
      <c r="T3294" s="27">
        <f>(((K3294/60)/60)/24)+DATE(1970,1,1)</f>
        <v>40564.081030092595</v>
      </c>
      <c r="U3294" s="5" t="str">
        <f>TEXT(T3294,"mmm")</f>
        <v>Jan</v>
      </c>
      <c r="V3294" s="5" t="str">
        <f>TEXT(T3294,"yyyy")</f>
        <v>2011</v>
      </c>
      <c r="W3294" s="5" t="str">
        <f>TEXT(Y3294,"mmm")</f>
        <v>Feb</v>
      </c>
      <c r="X3294" s="1" t="str">
        <f>TEXT(Y3294,"yyyy")</f>
        <v>2011</v>
      </c>
      <c r="Y3294" s="27">
        <f>(((J3294/60)/60)/24)+DATE(1970,1,1)</f>
        <v>40594.081030092595</v>
      </c>
    </row>
    <row r="3295" spans="1:25" ht="48" x14ac:dyDescent="0.2">
      <c r="A3295" s="1">
        <v>2204</v>
      </c>
      <c r="B3295" s="7" t="s">
        <v>2205</v>
      </c>
      <c r="C3295" s="7" t="s">
        <v>6314</v>
      </c>
      <c r="D3295" s="1">
        <v>1500</v>
      </c>
      <c r="E3295" s="37" t="str">
        <f>VLOOKUP(D3295,'Vlookup Table Bonus Point'!$C$3:$D$26,2,TRUE)</f>
        <v>1000 to 4999</v>
      </c>
      <c r="F3295" s="1">
        <v>1993</v>
      </c>
      <c r="G3295" s="1" t="s">
        <v>8218</v>
      </c>
      <c r="H3295" s="1" t="s">
        <v>8223</v>
      </c>
      <c r="I3295" s="1" t="s">
        <v>8245</v>
      </c>
      <c r="J3295" s="1">
        <v>1362814119</v>
      </c>
      <c r="K3295" s="1">
        <v>1360222119</v>
      </c>
      <c r="L3295" s="1" t="b">
        <v>0</v>
      </c>
      <c r="M3295" s="1">
        <v>73</v>
      </c>
      <c r="N3295" s="1" t="b">
        <v>1</v>
      </c>
      <c r="O3295" s="1" t="s">
        <v>8279</v>
      </c>
      <c r="P3295" s="28">
        <f>F3295/D3295</f>
        <v>1.3286666666666667</v>
      </c>
      <c r="Q3295" s="29">
        <f>IF(M3295&gt;0,F3295/M3295,0)</f>
        <v>27.301369863013697</v>
      </c>
      <c r="R3295" s="9" t="str">
        <f>LEFT(O3295,SEARCH("/",O3295,1)-1)</f>
        <v>music</v>
      </c>
      <c r="S3295" s="26" t="str">
        <f>RIGHT(O3295,LEN(O3295)-SEARCH("/",O3295,1))</f>
        <v>electronic music</v>
      </c>
      <c r="T3295" s="27">
        <f>(((K3295/60)/60)/24)+DATE(1970,1,1)</f>
        <v>41312.311562499999</v>
      </c>
      <c r="U3295" s="5" t="str">
        <f>TEXT(T3295,"mmm")</f>
        <v>Feb</v>
      </c>
      <c r="V3295" s="5" t="str">
        <f>TEXT(T3295,"yyyy")</f>
        <v>2013</v>
      </c>
      <c r="W3295" s="5" t="str">
        <f>TEXT(Y3295,"mmm")</f>
        <v>Mar</v>
      </c>
      <c r="X3295" s="1" t="str">
        <f>TEXT(Y3295,"yyyy")</f>
        <v>2013</v>
      </c>
      <c r="Y3295" s="27">
        <f>(((J3295/60)/60)/24)+DATE(1970,1,1)</f>
        <v>41342.311562499999</v>
      </c>
    </row>
    <row r="3296" spans="1:25" ht="48" x14ac:dyDescent="0.2">
      <c r="A3296" s="1">
        <v>2266</v>
      </c>
      <c r="B3296" s="7" t="s">
        <v>2267</v>
      </c>
      <c r="C3296" s="7" t="s">
        <v>6376</v>
      </c>
      <c r="D3296" s="1">
        <v>1500</v>
      </c>
      <c r="E3296" s="37" t="str">
        <f>VLOOKUP(D3296,'Vlookup Table Bonus Point'!$C$3:$D$26,2,TRUE)</f>
        <v>1000 to 4999</v>
      </c>
      <c r="F3296" s="1">
        <v>4804</v>
      </c>
      <c r="G3296" s="1" t="s">
        <v>8218</v>
      </c>
      <c r="H3296" s="1" t="s">
        <v>8223</v>
      </c>
      <c r="I3296" s="1" t="s">
        <v>8245</v>
      </c>
      <c r="J3296" s="1">
        <v>1461722400</v>
      </c>
      <c r="K3296" s="1">
        <v>1460235592</v>
      </c>
      <c r="L3296" s="1" t="b">
        <v>0</v>
      </c>
      <c r="M3296" s="1">
        <v>194</v>
      </c>
      <c r="N3296" s="1" t="b">
        <v>1</v>
      </c>
      <c r="O3296" s="1" t="s">
        <v>8296</v>
      </c>
      <c r="P3296" s="28">
        <f>F3296/D3296</f>
        <v>3.2026666666666666</v>
      </c>
      <c r="Q3296" s="29">
        <f>IF(M3296&gt;0,F3296/M3296,0)</f>
        <v>24.762886597938145</v>
      </c>
      <c r="R3296" s="9" t="str">
        <f>LEFT(O3296,SEARCH("/",O3296,1)-1)</f>
        <v>games</v>
      </c>
      <c r="S3296" s="26" t="str">
        <f>RIGHT(O3296,LEN(O3296)-SEARCH("/",O3296,1))</f>
        <v>tabletop games</v>
      </c>
      <c r="T3296" s="27">
        <f>(((K3296/60)/60)/24)+DATE(1970,1,1)</f>
        <v>42469.874907407408</v>
      </c>
      <c r="U3296" s="5" t="str">
        <f>TEXT(T3296,"mmm")</f>
        <v>Apr</v>
      </c>
      <c r="V3296" s="5" t="str">
        <f>TEXT(T3296,"yyyy")</f>
        <v>2016</v>
      </c>
      <c r="W3296" s="5" t="str">
        <f>TEXT(Y3296,"mmm")</f>
        <v>Apr</v>
      </c>
      <c r="X3296" s="1" t="str">
        <f>TEXT(Y3296,"yyyy")</f>
        <v>2016</v>
      </c>
      <c r="Y3296" s="27">
        <f>(((J3296/60)/60)/24)+DATE(1970,1,1)</f>
        <v>42487.083333333328</v>
      </c>
    </row>
    <row r="3297" spans="1:25" ht="48" x14ac:dyDescent="0.2">
      <c r="A3297" s="1">
        <v>2286</v>
      </c>
      <c r="B3297" s="7" t="s">
        <v>2287</v>
      </c>
      <c r="C3297" s="7" t="s">
        <v>6396</v>
      </c>
      <c r="D3297" s="1">
        <v>1500</v>
      </c>
      <c r="E3297" s="37" t="str">
        <f>VLOOKUP(D3297,'Vlookup Table Bonus Point'!$C$3:$D$26,2,TRUE)</f>
        <v>1000 to 4999</v>
      </c>
      <c r="F3297" s="1">
        <v>1501</v>
      </c>
      <c r="G3297" s="1" t="s">
        <v>8218</v>
      </c>
      <c r="H3297" s="1" t="s">
        <v>8223</v>
      </c>
      <c r="I3297" s="1" t="s">
        <v>8245</v>
      </c>
      <c r="J3297" s="1">
        <v>1378439940</v>
      </c>
      <c r="K3297" s="1">
        <v>1376003254</v>
      </c>
      <c r="L3297" s="1" t="b">
        <v>0</v>
      </c>
      <c r="M3297" s="1">
        <v>14</v>
      </c>
      <c r="N3297" s="1" t="b">
        <v>1</v>
      </c>
      <c r="O3297" s="1" t="s">
        <v>8275</v>
      </c>
      <c r="P3297" s="28">
        <f>F3297/D3297</f>
        <v>1.0006666666666666</v>
      </c>
      <c r="Q3297" s="29">
        <f>IF(M3297&gt;0,F3297/M3297,0)</f>
        <v>107.21428571428571</v>
      </c>
      <c r="R3297" s="9" t="str">
        <f>LEFT(O3297,SEARCH("/",O3297,1)-1)</f>
        <v>music</v>
      </c>
      <c r="S3297" s="26" t="str">
        <f>RIGHT(O3297,LEN(O3297)-SEARCH("/",O3297,1))</f>
        <v>rock</v>
      </c>
      <c r="T3297" s="27">
        <f>(((K3297/60)/60)/24)+DATE(1970,1,1)</f>
        <v>41494.963587962964</v>
      </c>
      <c r="U3297" s="5" t="str">
        <f>TEXT(T3297,"mmm")</f>
        <v>Aug</v>
      </c>
      <c r="V3297" s="5" t="str">
        <f>TEXT(T3297,"yyyy")</f>
        <v>2013</v>
      </c>
      <c r="W3297" s="5" t="str">
        <f>TEXT(Y3297,"mmm")</f>
        <v>Sep</v>
      </c>
      <c r="X3297" s="1" t="str">
        <f>TEXT(Y3297,"yyyy")</f>
        <v>2013</v>
      </c>
      <c r="Y3297" s="27">
        <f>(((J3297/60)/60)/24)+DATE(1970,1,1)</f>
        <v>41523.165972222225</v>
      </c>
    </row>
    <row r="3298" spans="1:25" ht="48" x14ac:dyDescent="0.2">
      <c r="A3298" s="1">
        <v>2289</v>
      </c>
      <c r="B3298" s="7" t="s">
        <v>2290</v>
      </c>
      <c r="C3298" s="7" t="s">
        <v>6399</v>
      </c>
      <c r="D3298" s="1">
        <v>1500</v>
      </c>
      <c r="E3298" s="37" t="str">
        <f>VLOOKUP(D3298,'Vlookup Table Bonus Point'!$C$3:$D$26,2,TRUE)</f>
        <v>1000 to 4999</v>
      </c>
      <c r="F3298" s="1">
        <v>1611</v>
      </c>
      <c r="G3298" s="1" t="s">
        <v>8218</v>
      </c>
      <c r="H3298" s="1" t="s">
        <v>8223</v>
      </c>
      <c r="I3298" s="1" t="s">
        <v>8245</v>
      </c>
      <c r="J3298" s="1">
        <v>1386372120</v>
      </c>
      <c r="K3298" s="1">
        <v>1382659060</v>
      </c>
      <c r="L3298" s="1" t="b">
        <v>0</v>
      </c>
      <c r="M3298" s="1">
        <v>25</v>
      </c>
      <c r="N3298" s="1" t="b">
        <v>1</v>
      </c>
      <c r="O3298" s="1" t="s">
        <v>8275</v>
      </c>
      <c r="P3298" s="28">
        <f>F3298/D3298</f>
        <v>1.0740000000000001</v>
      </c>
      <c r="Q3298" s="29">
        <f>IF(M3298&gt;0,F3298/M3298,0)</f>
        <v>64.44</v>
      </c>
      <c r="R3298" s="9" t="str">
        <f>LEFT(O3298,SEARCH("/",O3298,1)-1)</f>
        <v>music</v>
      </c>
      <c r="S3298" s="26" t="str">
        <f>RIGHT(O3298,LEN(O3298)-SEARCH("/",O3298,1))</f>
        <v>rock</v>
      </c>
      <c r="T3298" s="27">
        <f>(((K3298/60)/60)/24)+DATE(1970,1,1)</f>
        <v>41571.998379629629</v>
      </c>
      <c r="U3298" s="5" t="str">
        <f>TEXT(T3298,"mmm")</f>
        <v>Oct</v>
      </c>
      <c r="V3298" s="5" t="str">
        <f>TEXT(T3298,"yyyy")</f>
        <v>2013</v>
      </c>
      <c r="W3298" s="5" t="str">
        <f>TEXT(Y3298,"mmm")</f>
        <v>Dec</v>
      </c>
      <c r="X3298" s="1" t="str">
        <f>TEXT(Y3298,"yyyy")</f>
        <v>2013</v>
      </c>
      <c r="Y3298" s="27">
        <f>(((J3298/60)/60)/24)+DATE(1970,1,1)</f>
        <v>41614.973611111112</v>
      </c>
    </row>
    <row r="3299" spans="1:25" ht="48" x14ac:dyDescent="0.2">
      <c r="A3299" s="1">
        <v>2290</v>
      </c>
      <c r="B3299" s="7" t="s">
        <v>2291</v>
      </c>
      <c r="C3299" s="7" t="s">
        <v>6400</v>
      </c>
      <c r="D3299" s="1">
        <v>1500</v>
      </c>
      <c r="E3299" s="37" t="str">
        <f>VLOOKUP(D3299,'Vlookup Table Bonus Point'!$C$3:$D$26,2,TRUE)</f>
        <v>1000 to 4999</v>
      </c>
      <c r="F3299" s="1">
        <v>1561</v>
      </c>
      <c r="G3299" s="1" t="s">
        <v>8218</v>
      </c>
      <c r="H3299" s="1" t="s">
        <v>8223</v>
      </c>
      <c r="I3299" s="1" t="s">
        <v>8245</v>
      </c>
      <c r="J3299" s="1">
        <v>1259686800</v>
      </c>
      <c r="K3299" s="1">
        <v>1252908330</v>
      </c>
      <c r="L3299" s="1" t="b">
        <v>0</v>
      </c>
      <c r="M3299" s="1">
        <v>29</v>
      </c>
      <c r="N3299" s="1" t="b">
        <v>1</v>
      </c>
      <c r="O3299" s="1" t="s">
        <v>8275</v>
      </c>
      <c r="P3299" s="28">
        <f>F3299/D3299</f>
        <v>1.0406666666666666</v>
      </c>
      <c r="Q3299" s="29">
        <f>IF(M3299&gt;0,F3299/M3299,0)</f>
        <v>53.827586206896555</v>
      </c>
      <c r="R3299" s="9" t="str">
        <f>LEFT(O3299,SEARCH("/",O3299,1)-1)</f>
        <v>music</v>
      </c>
      <c r="S3299" s="26" t="str">
        <f>RIGHT(O3299,LEN(O3299)-SEARCH("/",O3299,1))</f>
        <v>rock</v>
      </c>
      <c r="T3299" s="27">
        <f>(((K3299/60)/60)/24)+DATE(1970,1,1)</f>
        <v>40070.253819444442</v>
      </c>
      <c r="U3299" s="5" t="str">
        <f>TEXT(T3299,"mmm")</f>
        <v>Sep</v>
      </c>
      <c r="V3299" s="5" t="str">
        <f>TEXT(T3299,"yyyy")</f>
        <v>2009</v>
      </c>
      <c r="W3299" s="5" t="str">
        <f>TEXT(Y3299,"mmm")</f>
        <v>Dec</v>
      </c>
      <c r="X3299" s="1" t="str">
        <f>TEXT(Y3299,"yyyy")</f>
        <v>2009</v>
      </c>
      <c r="Y3299" s="27">
        <f>(((J3299/60)/60)/24)+DATE(1970,1,1)</f>
        <v>40148.708333333336</v>
      </c>
    </row>
    <row r="3300" spans="1:25" ht="48" x14ac:dyDescent="0.2">
      <c r="A3300" s="1">
        <v>2358</v>
      </c>
      <c r="B3300" s="7" t="s">
        <v>2359</v>
      </c>
      <c r="C3300" s="7" t="s">
        <v>6468</v>
      </c>
      <c r="D3300" s="1">
        <v>1500</v>
      </c>
      <c r="E3300" s="37" t="str">
        <f>VLOOKUP(D3300,'Vlookup Table Bonus Point'!$C$3:$D$26,2,TRUE)</f>
        <v>1000 to 4999</v>
      </c>
      <c r="F3300" s="1">
        <v>0</v>
      </c>
      <c r="G3300" s="1" t="s">
        <v>8219</v>
      </c>
      <c r="H3300" s="1" t="s">
        <v>8224</v>
      </c>
      <c r="I3300" s="1" t="s">
        <v>8246</v>
      </c>
      <c r="J3300" s="1">
        <v>1422664740</v>
      </c>
      <c r="K3300" s="1">
        <v>1417818036</v>
      </c>
      <c r="L3300" s="1" t="b">
        <v>0</v>
      </c>
      <c r="M3300" s="1">
        <v>0</v>
      </c>
      <c r="N3300" s="1" t="b">
        <v>0</v>
      </c>
      <c r="O3300" s="1" t="s">
        <v>8271</v>
      </c>
      <c r="P3300" s="28">
        <f>F3300/D3300</f>
        <v>0</v>
      </c>
      <c r="Q3300" s="29">
        <f>IF(M3300&gt;0,F3300/M3300,0)</f>
        <v>0</v>
      </c>
      <c r="R3300" s="9" t="str">
        <f>LEFT(O3300,SEARCH("/",O3300,1)-1)</f>
        <v>technology</v>
      </c>
      <c r="S3300" s="26" t="str">
        <f>RIGHT(O3300,LEN(O3300)-SEARCH("/",O3300,1))</f>
        <v>web</v>
      </c>
      <c r="T3300" s="27">
        <f>(((K3300/60)/60)/24)+DATE(1970,1,1)</f>
        <v>41978.930972222224</v>
      </c>
      <c r="U3300" s="5" t="str">
        <f>TEXT(T3300,"mmm")</f>
        <v>Dec</v>
      </c>
      <c r="V3300" s="5" t="str">
        <f>TEXT(T3300,"yyyy")</f>
        <v>2014</v>
      </c>
      <c r="W3300" s="5" t="str">
        <f>TEXT(Y3300,"mmm")</f>
        <v>Jan</v>
      </c>
      <c r="X3300" s="1" t="str">
        <f>TEXT(Y3300,"yyyy")</f>
        <v>2015</v>
      </c>
      <c r="Y3300" s="27">
        <f>(((J3300/60)/60)/24)+DATE(1970,1,1)</f>
        <v>42035.027083333334</v>
      </c>
    </row>
    <row r="3301" spans="1:25" ht="48" x14ac:dyDescent="0.2">
      <c r="A3301" s="1">
        <v>2456</v>
      </c>
      <c r="B3301" s="7" t="s">
        <v>2457</v>
      </c>
      <c r="C3301" s="7" t="s">
        <v>6566</v>
      </c>
      <c r="D3301" s="1">
        <v>1500</v>
      </c>
      <c r="E3301" s="37" t="str">
        <f>VLOOKUP(D3301,'Vlookup Table Bonus Point'!$C$3:$D$26,2,TRUE)</f>
        <v>1000 to 4999</v>
      </c>
      <c r="F3301" s="1">
        <v>2713</v>
      </c>
      <c r="G3301" s="1" t="s">
        <v>8218</v>
      </c>
      <c r="H3301" s="1" t="s">
        <v>8223</v>
      </c>
      <c r="I3301" s="1" t="s">
        <v>8245</v>
      </c>
      <c r="J3301" s="1">
        <v>1488063839</v>
      </c>
      <c r="K3301" s="1">
        <v>1485471839</v>
      </c>
      <c r="L3301" s="1" t="b">
        <v>0</v>
      </c>
      <c r="M3301" s="1">
        <v>67</v>
      </c>
      <c r="N3301" s="1" t="b">
        <v>1</v>
      </c>
      <c r="O3301" s="1" t="s">
        <v>8297</v>
      </c>
      <c r="P3301" s="28">
        <f>F3301/D3301</f>
        <v>1.8086666666666666</v>
      </c>
      <c r="Q3301" s="29">
        <f>IF(M3301&gt;0,F3301/M3301,0)</f>
        <v>40.492537313432834</v>
      </c>
      <c r="R3301" s="9" t="str">
        <f>LEFT(O3301,SEARCH("/",O3301,1)-1)</f>
        <v>food</v>
      </c>
      <c r="S3301" s="26" t="str">
        <f>RIGHT(O3301,LEN(O3301)-SEARCH("/",O3301,1))</f>
        <v>small batch</v>
      </c>
      <c r="T3301" s="27">
        <f>(((K3301/60)/60)/24)+DATE(1970,1,1)</f>
        <v>42761.961099537039</v>
      </c>
      <c r="U3301" s="5" t="str">
        <f>TEXT(T3301,"mmm")</f>
        <v>Jan</v>
      </c>
      <c r="V3301" s="5" t="str">
        <f>TEXT(T3301,"yyyy")</f>
        <v>2017</v>
      </c>
      <c r="W3301" s="5" t="str">
        <f>TEXT(Y3301,"mmm")</f>
        <v>Feb</v>
      </c>
      <c r="X3301" s="1" t="str">
        <f>TEXT(Y3301,"yyyy")</f>
        <v>2017</v>
      </c>
      <c r="Y3301" s="27">
        <f>(((J3301/60)/60)/24)+DATE(1970,1,1)</f>
        <v>42791.961099537039</v>
      </c>
    </row>
    <row r="3302" spans="1:25" ht="48" x14ac:dyDescent="0.2">
      <c r="A3302" s="1">
        <v>2487</v>
      </c>
      <c r="B3302" s="7" t="s">
        <v>2487</v>
      </c>
      <c r="C3302" s="7" t="s">
        <v>6597</v>
      </c>
      <c r="D3302" s="1">
        <v>1500</v>
      </c>
      <c r="E3302" s="37" t="str">
        <f>VLOOKUP(D3302,'Vlookup Table Bonus Point'!$C$3:$D$26,2,TRUE)</f>
        <v>1000 to 4999</v>
      </c>
      <c r="F3302" s="1">
        <v>1500.76</v>
      </c>
      <c r="G3302" s="1" t="s">
        <v>8218</v>
      </c>
      <c r="H3302" s="1" t="s">
        <v>8223</v>
      </c>
      <c r="I3302" s="1" t="s">
        <v>8245</v>
      </c>
      <c r="J3302" s="1">
        <v>1338083997</v>
      </c>
      <c r="K3302" s="1">
        <v>1335491997</v>
      </c>
      <c r="L3302" s="1" t="b">
        <v>0</v>
      </c>
      <c r="M3302" s="1">
        <v>38</v>
      </c>
      <c r="N3302" s="1" t="b">
        <v>1</v>
      </c>
      <c r="O3302" s="1" t="s">
        <v>8278</v>
      </c>
      <c r="P3302" s="28">
        <f>F3302/D3302</f>
        <v>1.0005066666666667</v>
      </c>
      <c r="Q3302" s="29">
        <f>IF(M3302&gt;0,F3302/M3302,0)</f>
        <v>39.493684210526318</v>
      </c>
      <c r="R3302" s="9" t="str">
        <f>LEFT(O3302,SEARCH("/",O3302,1)-1)</f>
        <v>music</v>
      </c>
      <c r="S3302" s="26" t="str">
        <f>RIGHT(O3302,LEN(O3302)-SEARCH("/",O3302,1))</f>
        <v>indie rock</v>
      </c>
      <c r="T3302" s="27">
        <f>(((K3302/60)/60)/24)+DATE(1970,1,1)</f>
        <v>41026.083298611113</v>
      </c>
      <c r="U3302" s="5" t="str">
        <f>TEXT(T3302,"mmm")</f>
        <v>Apr</v>
      </c>
      <c r="V3302" s="5" t="str">
        <f>TEXT(T3302,"yyyy")</f>
        <v>2012</v>
      </c>
      <c r="W3302" s="5" t="str">
        <f>TEXT(Y3302,"mmm")</f>
        <v>May</v>
      </c>
      <c r="X3302" s="1" t="str">
        <f>TEXT(Y3302,"yyyy")</f>
        <v>2012</v>
      </c>
      <c r="Y3302" s="27">
        <f>(((J3302/60)/60)/24)+DATE(1970,1,1)</f>
        <v>41056.083298611113</v>
      </c>
    </row>
    <row r="3303" spans="1:25" ht="48" x14ac:dyDescent="0.2">
      <c r="A3303" s="1">
        <v>2494</v>
      </c>
      <c r="B3303" s="7" t="s">
        <v>2494</v>
      </c>
      <c r="C3303" s="7" t="s">
        <v>6604</v>
      </c>
      <c r="D3303" s="1">
        <v>1500</v>
      </c>
      <c r="E3303" s="37" t="str">
        <f>VLOOKUP(D3303,'Vlookup Table Bonus Point'!$C$3:$D$26,2,TRUE)</f>
        <v>1000 to 4999</v>
      </c>
      <c r="F3303" s="1">
        <v>1515.08</v>
      </c>
      <c r="G3303" s="1" t="s">
        <v>8218</v>
      </c>
      <c r="H3303" s="1" t="s">
        <v>8223</v>
      </c>
      <c r="I3303" s="1" t="s">
        <v>8245</v>
      </c>
      <c r="J3303" s="1">
        <v>1337786944</v>
      </c>
      <c r="K3303" s="1">
        <v>1335194944</v>
      </c>
      <c r="L3303" s="1" t="b">
        <v>0</v>
      </c>
      <c r="M3303" s="1">
        <v>39</v>
      </c>
      <c r="N3303" s="1" t="b">
        <v>1</v>
      </c>
      <c r="O3303" s="1" t="s">
        <v>8278</v>
      </c>
      <c r="P3303" s="28">
        <f>F3303/D3303</f>
        <v>1.0100533333333332</v>
      </c>
      <c r="Q3303" s="29">
        <f>IF(M3303&gt;0,F3303/M3303,0)</f>
        <v>38.848205128205123</v>
      </c>
      <c r="R3303" s="9" t="str">
        <f>LEFT(O3303,SEARCH("/",O3303,1)-1)</f>
        <v>music</v>
      </c>
      <c r="S3303" s="26" t="str">
        <f>RIGHT(O3303,LEN(O3303)-SEARCH("/",O3303,1))</f>
        <v>indie rock</v>
      </c>
      <c r="T3303" s="27">
        <f>(((K3303/60)/60)/24)+DATE(1970,1,1)</f>
        <v>41022.645185185182</v>
      </c>
      <c r="U3303" s="5" t="str">
        <f>TEXT(T3303,"mmm")</f>
        <v>Apr</v>
      </c>
      <c r="V3303" s="5" t="str">
        <f>TEXT(T3303,"yyyy")</f>
        <v>2012</v>
      </c>
      <c r="W3303" s="5" t="str">
        <f>TEXT(Y3303,"mmm")</f>
        <v>May</v>
      </c>
      <c r="X3303" s="1" t="str">
        <f>TEXT(Y3303,"yyyy")</f>
        <v>2012</v>
      </c>
      <c r="Y3303" s="27">
        <f>(((J3303/60)/60)/24)+DATE(1970,1,1)</f>
        <v>41052.645185185182</v>
      </c>
    </row>
    <row r="3304" spans="1:25" ht="48" x14ac:dyDescent="0.2">
      <c r="A3304" s="1">
        <v>2495</v>
      </c>
      <c r="B3304" s="7" t="s">
        <v>2495</v>
      </c>
      <c r="C3304" s="7" t="s">
        <v>6605</v>
      </c>
      <c r="D3304" s="1">
        <v>1500</v>
      </c>
      <c r="E3304" s="37" t="str">
        <f>VLOOKUP(D3304,'Vlookup Table Bonus Point'!$C$3:$D$26,2,TRUE)</f>
        <v>1000 to 4999</v>
      </c>
      <c r="F3304" s="1">
        <v>1913.05</v>
      </c>
      <c r="G3304" s="1" t="s">
        <v>8218</v>
      </c>
      <c r="H3304" s="1" t="s">
        <v>8223</v>
      </c>
      <c r="I3304" s="1" t="s">
        <v>8245</v>
      </c>
      <c r="J3304" s="1">
        <v>1339022575</v>
      </c>
      <c r="K3304" s="1">
        <v>1336430575</v>
      </c>
      <c r="L3304" s="1" t="b">
        <v>0</v>
      </c>
      <c r="M3304" s="1">
        <v>42</v>
      </c>
      <c r="N3304" s="1" t="b">
        <v>1</v>
      </c>
      <c r="O3304" s="1" t="s">
        <v>8278</v>
      </c>
      <c r="P3304" s="28">
        <f>F3304/D3304</f>
        <v>1.2753666666666665</v>
      </c>
      <c r="Q3304" s="29">
        <f>IF(M3304&gt;0,F3304/M3304,0)</f>
        <v>45.548809523809524</v>
      </c>
      <c r="R3304" s="9" t="str">
        <f>LEFT(O3304,SEARCH("/",O3304,1)-1)</f>
        <v>music</v>
      </c>
      <c r="S3304" s="26" t="str">
        <f>RIGHT(O3304,LEN(O3304)-SEARCH("/",O3304,1))</f>
        <v>indie rock</v>
      </c>
      <c r="T3304" s="27">
        <f>(((K3304/60)/60)/24)+DATE(1970,1,1)</f>
        <v>41036.946469907409</v>
      </c>
      <c r="U3304" s="5" t="str">
        <f>TEXT(T3304,"mmm")</f>
        <v>May</v>
      </c>
      <c r="V3304" s="5" t="str">
        <f>TEXT(T3304,"yyyy")</f>
        <v>2012</v>
      </c>
      <c r="W3304" s="5" t="str">
        <f>TEXT(Y3304,"mmm")</f>
        <v>Jun</v>
      </c>
      <c r="X3304" s="1" t="str">
        <f>TEXT(Y3304,"yyyy")</f>
        <v>2012</v>
      </c>
      <c r="Y3304" s="27">
        <f>(((J3304/60)/60)/24)+DATE(1970,1,1)</f>
        <v>41066.946469907409</v>
      </c>
    </row>
    <row r="3305" spans="1:25" ht="48" x14ac:dyDescent="0.2">
      <c r="A3305" s="1">
        <v>2553</v>
      </c>
      <c r="B3305" s="7" t="s">
        <v>2553</v>
      </c>
      <c r="C3305" s="7" t="s">
        <v>6663</v>
      </c>
      <c r="D3305" s="1">
        <v>1500</v>
      </c>
      <c r="E3305" s="37" t="str">
        <f>VLOOKUP(D3305,'Vlookup Table Bonus Point'!$C$3:$D$26,2,TRUE)</f>
        <v>1000 to 4999</v>
      </c>
      <c r="F3305" s="1">
        <v>2333</v>
      </c>
      <c r="G3305" s="1" t="s">
        <v>8218</v>
      </c>
      <c r="H3305" s="1" t="s">
        <v>8223</v>
      </c>
      <c r="I3305" s="1" t="s">
        <v>8245</v>
      </c>
      <c r="J3305" s="1">
        <v>1348202807</v>
      </c>
      <c r="K3305" s="1">
        <v>1343018807</v>
      </c>
      <c r="L3305" s="1" t="b">
        <v>0</v>
      </c>
      <c r="M3305" s="1">
        <v>60</v>
      </c>
      <c r="N3305" s="1" t="b">
        <v>1</v>
      </c>
      <c r="O3305" s="1" t="s">
        <v>8299</v>
      </c>
      <c r="P3305" s="28">
        <f>F3305/D3305</f>
        <v>1.5553333333333332</v>
      </c>
      <c r="Q3305" s="29">
        <f>IF(M3305&gt;0,F3305/M3305,0)</f>
        <v>38.883333333333333</v>
      </c>
      <c r="R3305" s="9" t="str">
        <f>LEFT(O3305,SEARCH("/",O3305,1)-1)</f>
        <v>music</v>
      </c>
      <c r="S3305" s="26" t="str">
        <f>RIGHT(O3305,LEN(O3305)-SEARCH("/",O3305,1))</f>
        <v>classical music</v>
      </c>
      <c r="T3305" s="27">
        <f>(((K3305/60)/60)/24)+DATE(1970,1,1)</f>
        <v>41113.199155092596</v>
      </c>
      <c r="U3305" s="5" t="str">
        <f>TEXT(T3305,"mmm")</f>
        <v>Jul</v>
      </c>
      <c r="V3305" s="5" t="str">
        <f>TEXT(T3305,"yyyy")</f>
        <v>2012</v>
      </c>
      <c r="W3305" s="5" t="str">
        <f>TEXT(Y3305,"mmm")</f>
        <v>Sep</v>
      </c>
      <c r="X3305" s="1" t="str">
        <f>TEXT(Y3305,"yyyy")</f>
        <v>2012</v>
      </c>
      <c r="Y3305" s="27">
        <f>(((J3305/60)/60)/24)+DATE(1970,1,1)</f>
        <v>41173.199155092596</v>
      </c>
    </row>
    <row r="3306" spans="1:25" ht="48" x14ac:dyDescent="0.2">
      <c r="A3306" s="1">
        <v>2591</v>
      </c>
      <c r="B3306" s="7" t="s">
        <v>2591</v>
      </c>
      <c r="C3306" s="7" t="s">
        <v>6701</v>
      </c>
      <c r="D3306" s="1">
        <v>1500</v>
      </c>
      <c r="E3306" s="37" t="str">
        <f>VLOOKUP(D3306,'Vlookup Table Bonus Point'!$C$3:$D$26,2,TRUE)</f>
        <v>1000 to 4999</v>
      </c>
      <c r="F3306" s="1">
        <v>26</v>
      </c>
      <c r="G3306" s="1" t="s">
        <v>8220</v>
      </c>
      <c r="H3306" s="1" t="s">
        <v>8223</v>
      </c>
      <c r="I3306" s="1" t="s">
        <v>8245</v>
      </c>
      <c r="J3306" s="1">
        <v>1457901924</v>
      </c>
      <c r="K3306" s="1">
        <v>1452721524</v>
      </c>
      <c r="L3306" s="1" t="b">
        <v>0</v>
      </c>
      <c r="M3306" s="1">
        <v>2</v>
      </c>
      <c r="N3306" s="1" t="b">
        <v>0</v>
      </c>
      <c r="O3306" s="1" t="s">
        <v>8283</v>
      </c>
      <c r="P3306" s="28">
        <f>F3306/D3306</f>
        <v>1.7333333333333333E-2</v>
      </c>
      <c r="Q3306" s="29">
        <f>IF(M3306&gt;0,F3306/M3306,0)</f>
        <v>13</v>
      </c>
      <c r="R3306" s="9" t="str">
        <f>LEFT(O3306,SEARCH("/",O3306,1)-1)</f>
        <v>food</v>
      </c>
      <c r="S3306" s="26" t="str">
        <f>RIGHT(O3306,LEN(O3306)-SEARCH("/",O3306,1))</f>
        <v>food trucks</v>
      </c>
      <c r="T3306" s="27">
        <f>(((K3306/60)/60)/24)+DATE(1970,1,1)</f>
        <v>42382.906527777777</v>
      </c>
      <c r="U3306" s="5" t="str">
        <f>TEXT(T3306,"mmm")</f>
        <v>Jan</v>
      </c>
      <c r="V3306" s="5" t="str">
        <f>TEXT(T3306,"yyyy")</f>
        <v>2016</v>
      </c>
      <c r="W3306" s="5" t="str">
        <f>TEXT(Y3306,"mmm")</f>
        <v>Mar</v>
      </c>
      <c r="X3306" s="1" t="str">
        <f>TEXT(Y3306,"yyyy")</f>
        <v>2016</v>
      </c>
      <c r="Y3306" s="27">
        <f>(((J3306/60)/60)/24)+DATE(1970,1,1)</f>
        <v>42442.864861111113</v>
      </c>
    </row>
    <row r="3307" spans="1:25" ht="48" x14ac:dyDescent="0.2">
      <c r="A3307" s="1">
        <v>2597</v>
      </c>
      <c r="B3307" s="7" t="s">
        <v>2597</v>
      </c>
      <c r="C3307" s="7" t="s">
        <v>6707</v>
      </c>
      <c r="D3307" s="1">
        <v>1500</v>
      </c>
      <c r="E3307" s="37" t="str">
        <f>VLOOKUP(D3307,'Vlookup Table Bonus Point'!$C$3:$D$26,2,TRUE)</f>
        <v>1000 to 4999</v>
      </c>
      <c r="F3307" s="1">
        <v>85</v>
      </c>
      <c r="G3307" s="1" t="s">
        <v>8220</v>
      </c>
      <c r="H3307" s="1" t="s">
        <v>8224</v>
      </c>
      <c r="I3307" s="1" t="s">
        <v>8246</v>
      </c>
      <c r="J3307" s="1">
        <v>1466323917</v>
      </c>
      <c r="K3307" s="1">
        <v>1463731917</v>
      </c>
      <c r="L3307" s="1" t="b">
        <v>0</v>
      </c>
      <c r="M3307" s="1">
        <v>7</v>
      </c>
      <c r="N3307" s="1" t="b">
        <v>0</v>
      </c>
      <c r="O3307" s="1" t="s">
        <v>8283</v>
      </c>
      <c r="P3307" s="28">
        <f>F3307/D3307</f>
        <v>5.6666666666666664E-2</v>
      </c>
      <c r="Q3307" s="29">
        <f>IF(M3307&gt;0,F3307/M3307,0)</f>
        <v>12.142857142857142</v>
      </c>
      <c r="R3307" s="9" t="str">
        <f>LEFT(O3307,SEARCH("/",O3307,1)-1)</f>
        <v>food</v>
      </c>
      <c r="S3307" s="26" t="str">
        <f>RIGHT(O3307,LEN(O3307)-SEARCH("/",O3307,1))</f>
        <v>food trucks</v>
      </c>
      <c r="T3307" s="27">
        <f>(((K3307/60)/60)/24)+DATE(1970,1,1)</f>
        <v>42510.341631944444</v>
      </c>
      <c r="U3307" s="5" t="str">
        <f>TEXT(T3307,"mmm")</f>
        <v>May</v>
      </c>
      <c r="V3307" s="5" t="str">
        <f>TEXT(T3307,"yyyy")</f>
        <v>2016</v>
      </c>
      <c r="W3307" s="5" t="str">
        <f>TEXT(Y3307,"mmm")</f>
        <v>Jun</v>
      </c>
      <c r="X3307" s="1" t="str">
        <f>TEXT(Y3307,"yyyy")</f>
        <v>2016</v>
      </c>
      <c r="Y3307" s="27">
        <f>(((J3307/60)/60)/24)+DATE(1970,1,1)</f>
        <v>42540.341631944444</v>
      </c>
    </row>
    <row r="3308" spans="1:25" ht="48" x14ac:dyDescent="0.2">
      <c r="A3308" s="1">
        <v>2622</v>
      </c>
      <c r="B3308" s="7" t="s">
        <v>2622</v>
      </c>
      <c r="C3308" s="7" t="s">
        <v>6732</v>
      </c>
      <c r="D3308" s="1">
        <v>1500</v>
      </c>
      <c r="E3308" s="37" t="str">
        <f>VLOOKUP(D3308,'Vlookup Table Bonus Point'!$C$3:$D$26,2,TRUE)</f>
        <v>1000 to 4999</v>
      </c>
      <c r="F3308" s="1">
        <v>1967.76</v>
      </c>
      <c r="G3308" s="1" t="s">
        <v>8218</v>
      </c>
      <c r="H3308" s="1" t="s">
        <v>8236</v>
      </c>
      <c r="I3308" s="1" t="s">
        <v>8248</v>
      </c>
      <c r="J3308" s="1">
        <v>1483120216</v>
      </c>
      <c r="K3308" s="1">
        <v>1479232216</v>
      </c>
      <c r="L3308" s="1" t="b">
        <v>0</v>
      </c>
      <c r="M3308" s="1">
        <v>74</v>
      </c>
      <c r="N3308" s="1" t="b">
        <v>1</v>
      </c>
      <c r="O3308" s="1" t="s">
        <v>8300</v>
      </c>
      <c r="P3308" s="28">
        <f>F3308/D3308</f>
        <v>1.3118399999999999</v>
      </c>
      <c r="Q3308" s="29">
        <f>IF(M3308&gt;0,F3308/M3308,0)</f>
        <v>26.591351351351353</v>
      </c>
      <c r="R3308" s="9" t="str">
        <f>LEFT(O3308,SEARCH("/",O3308,1)-1)</f>
        <v>technology</v>
      </c>
      <c r="S3308" s="26" t="str">
        <f>RIGHT(O3308,LEN(O3308)-SEARCH("/",O3308,1))</f>
        <v>space exploration</v>
      </c>
      <c r="T3308" s="27">
        <f>(((K3308/60)/60)/24)+DATE(1970,1,1)</f>
        <v>42689.74324074074</v>
      </c>
      <c r="U3308" s="5" t="str">
        <f>TEXT(T3308,"mmm")</f>
        <v>Nov</v>
      </c>
      <c r="V3308" s="5" t="str">
        <f>TEXT(T3308,"yyyy")</f>
        <v>2016</v>
      </c>
      <c r="W3308" s="5" t="str">
        <f>TEXT(Y3308,"mmm")</f>
        <v>Dec</v>
      </c>
      <c r="X3308" s="1" t="str">
        <f>TEXT(Y3308,"yyyy")</f>
        <v>2016</v>
      </c>
      <c r="Y3308" s="27">
        <f>(((J3308/60)/60)/24)+DATE(1970,1,1)</f>
        <v>42734.74324074074</v>
      </c>
    </row>
    <row r="3309" spans="1:25" ht="32" x14ac:dyDescent="0.2">
      <c r="A3309" s="1">
        <v>2641</v>
      </c>
      <c r="B3309" s="7" t="s">
        <v>2641</v>
      </c>
      <c r="C3309" s="7" t="s">
        <v>6751</v>
      </c>
      <c r="D3309" s="1">
        <v>1500</v>
      </c>
      <c r="E3309" s="37" t="str">
        <f>VLOOKUP(D3309,'Vlookup Table Bonus Point'!$C$3:$D$26,2,TRUE)</f>
        <v>1000 to 4999</v>
      </c>
      <c r="F3309" s="1">
        <v>15</v>
      </c>
      <c r="G3309" s="1" t="s">
        <v>8220</v>
      </c>
      <c r="H3309" s="1" t="s">
        <v>8223</v>
      </c>
      <c r="I3309" s="1" t="s">
        <v>8245</v>
      </c>
      <c r="J3309" s="1">
        <v>1410811740</v>
      </c>
      <c r="K3309" s="1">
        <v>1409341863</v>
      </c>
      <c r="L3309" s="1" t="b">
        <v>0</v>
      </c>
      <c r="M3309" s="1">
        <v>1</v>
      </c>
      <c r="N3309" s="1" t="b">
        <v>0</v>
      </c>
      <c r="O3309" s="1" t="s">
        <v>8300</v>
      </c>
      <c r="P3309" s="28">
        <f>F3309/D3309</f>
        <v>0.01</v>
      </c>
      <c r="Q3309" s="29">
        <f>IF(M3309&gt;0,F3309/M3309,0)</f>
        <v>15</v>
      </c>
      <c r="R3309" s="9" t="str">
        <f>LEFT(O3309,SEARCH("/",O3309,1)-1)</f>
        <v>technology</v>
      </c>
      <c r="S3309" s="26" t="str">
        <f>RIGHT(O3309,LEN(O3309)-SEARCH("/",O3309,1))</f>
        <v>space exploration</v>
      </c>
      <c r="T3309" s="27">
        <f>(((K3309/60)/60)/24)+DATE(1970,1,1)</f>
        <v>41880.827118055553</v>
      </c>
      <c r="U3309" s="5" t="str">
        <f>TEXT(T3309,"mmm")</f>
        <v>Aug</v>
      </c>
      <c r="V3309" s="5" t="str">
        <f>TEXT(T3309,"yyyy")</f>
        <v>2014</v>
      </c>
      <c r="W3309" s="5" t="str">
        <f>TEXT(Y3309,"mmm")</f>
        <v>Sep</v>
      </c>
      <c r="X3309" s="1" t="str">
        <f>TEXT(Y3309,"yyyy")</f>
        <v>2014</v>
      </c>
      <c r="Y3309" s="27">
        <f>(((J3309/60)/60)/24)+DATE(1970,1,1)</f>
        <v>41897.839583333334</v>
      </c>
    </row>
    <row r="3310" spans="1:25" ht="48" x14ac:dyDescent="0.2">
      <c r="A3310" s="1">
        <v>2667</v>
      </c>
      <c r="B3310" s="7" t="s">
        <v>2667</v>
      </c>
      <c r="C3310" s="7" t="s">
        <v>6777</v>
      </c>
      <c r="D3310" s="1">
        <v>1500</v>
      </c>
      <c r="E3310" s="37" t="str">
        <f>VLOOKUP(D3310,'Vlookup Table Bonus Point'!$C$3:$D$26,2,TRUE)</f>
        <v>1000 to 4999</v>
      </c>
      <c r="F3310" s="1">
        <v>1660</v>
      </c>
      <c r="G3310" s="1" t="s">
        <v>8218</v>
      </c>
      <c r="H3310" s="1" t="s">
        <v>8223</v>
      </c>
      <c r="I3310" s="1" t="s">
        <v>8245</v>
      </c>
      <c r="J3310" s="1">
        <v>1455142416</v>
      </c>
      <c r="K3310" s="1">
        <v>1452550416</v>
      </c>
      <c r="L3310" s="1" t="b">
        <v>0</v>
      </c>
      <c r="M3310" s="1">
        <v>18</v>
      </c>
      <c r="N3310" s="1" t="b">
        <v>1</v>
      </c>
      <c r="O3310" s="1" t="s">
        <v>8301</v>
      </c>
      <c r="P3310" s="28">
        <f>F3310/D3310</f>
        <v>1.1066666666666667</v>
      </c>
      <c r="Q3310" s="29">
        <f>IF(M3310&gt;0,F3310/M3310,0)</f>
        <v>92.222222222222229</v>
      </c>
      <c r="R3310" s="9" t="str">
        <f>LEFT(O3310,SEARCH("/",O3310,1)-1)</f>
        <v>technology</v>
      </c>
      <c r="S3310" s="26" t="str">
        <f>RIGHT(O3310,LEN(O3310)-SEARCH("/",O3310,1))</f>
        <v>makerspaces</v>
      </c>
      <c r="T3310" s="27">
        <f>(((K3310/60)/60)/24)+DATE(1970,1,1)</f>
        <v>42380.926111111112</v>
      </c>
      <c r="U3310" s="5" t="str">
        <f>TEXT(T3310,"mmm")</f>
        <v>Jan</v>
      </c>
      <c r="V3310" s="5" t="str">
        <f>TEXT(T3310,"yyyy")</f>
        <v>2016</v>
      </c>
      <c r="W3310" s="5" t="str">
        <f>TEXT(Y3310,"mmm")</f>
        <v>Feb</v>
      </c>
      <c r="X3310" s="1" t="str">
        <f>TEXT(Y3310,"yyyy")</f>
        <v>2016</v>
      </c>
      <c r="Y3310" s="27">
        <f>(((J3310/60)/60)/24)+DATE(1970,1,1)</f>
        <v>42410.926111111112</v>
      </c>
    </row>
    <row r="3311" spans="1:25" ht="32" x14ac:dyDescent="0.2">
      <c r="A3311" s="1">
        <v>2757</v>
      </c>
      <c r="B3311" s="7" t="s">
        <v>2757</v>
      </c>
      <c r="C3311" s="7" t="s">
        <v>6867</v>
      </c>
      <c r="D3311" s="1">
        <v>1500</v>
      </c>
      <c r="E3311" s="37" t="str">
        <f>VLOOKUP(D3311,'Vlookup Table Bonus Point'!$C$3:$D$26,2,TRUE)</f>
        <v>1000 to 4999</v>
      </c>
      <c r="F3311" s="1">
        <v>10</v>
      </c>
      <c r="G3311" s="1" t="s">
        <v>8220</v>
      </c>
      <c r="H3311" s="1" t="s">
        <v>8223</v>
      </c>
      <c r="I3311" s="1" t="s">
        <v>8245</v>
      </c>
      <c r="J3311" s="1">
        <v>1470498332</v>
      </c>
      <c r="K3311" s="1">
        <v>1469202332</v>
      </c>
      <c r="L3311" s="1" t="b">
        <v>0</v>
      </c>
      <c r="M3311" s="1">
        <v>2</v>
      </c>
      <c r="N3311" s="1" t="b">
        <v>0</v>
      </c>
      <c r="O3311" s="1" t="s">
        <v>8303</v>
      </c>
      <c r="P3311" s="28">
        <f>F3311/D3311</f>
        <v>6.6666666666666671E-3</v>
      </c>
      <c r="Q3311" s="29">
        <f>IF(M3311&gt;0,F3311/M3311,0)</f>
        <v>5</v>
      </c>
      <c r="R3311" s="9" t="str">
        <f>LEFT(O3311,SEARCH("/",O3311,1)-1)</f>
        <v>publishing</v>
      </c>
      <c r="S3311" s="26" t="str">
        <f>RIGHT(O3311,LEN(O3311)-SEARCH("/",O3311,1))</f>
        <v>children's books</v>
      </c>
      <c r="T3311" s="27">
        <f>(((K3311/60)/60)/24)+DATE(1970,1,1)</f>
        <v>42573.65662037037</v>
      </c>
      <c r="U3311" s="5" t="str">
        <f>TEXT(T3311,"mmm")</f>
        <v>Jul</v>
      </c>
      <c r="V3311" s="5" t="str">
        <f>TEXT(T3311,"yyyy")</f>
        <v>2016</v>
      </c>
      <c r="W3311" s="5" t="str">
        <f>TEXT(Y3311,"mmm")</f>
        <v>Aug</v>
      </c>
      <c r="X3311" s="1" t="str">
        <f>TEXT(Y3311,"yyyy")</f>
        <v>2016</v>
      </c>
      <c r="Y3311" s="27">
        <f>(((J3311/60)/60)/24)+DATE(1970,1,1)</f>
        <v>42588.65662037037</v>
      </c>
    </row>
    <row r="3312" spans="1:25" ht="48" x14ac:dyDescent="0.2">
      <c r="A3312" s="1">
        <v>2814</v>
      </c>
      <c r="B3312" s="7" t="s">
        <v>2814</v>
      </c>
      <c r="C3312" s="7" t="s">
        <v>6924</v>
      </c>
      <c r="D3312" s="1">
        <v>1500</v>
      </c>
      <c r="E3312" s="37" t="str">
        <f>VLOOKUP(D3312,'Vlookup Table Bonus Point'!$C$3:$D$26,2,TRUE)</f>
        <v>1000 to 4999</v>
      </c>
      <c r="F3312" s="1">
        <v>1616</v>
      </c>
      <c r="G3312" s="1" t="s">
        <v>8218</v>
      </c>
      <c r="H3312" s="1" t="s">
        <v>8224</v>
      </c>
      <c r="I3312" s="1" t="s">
        <v>8246</v>
      </c>
      <c r="J3312" s="1">
        <v>1431164115</v>
      </c>
      <c r="K3312" s="1">
        <v>1428572115</v>
      </c>
      <c r="L3312" s="1" t="b">
        <v>0</v>
      </c>
      <c r="M3312" s="1">
        <v>64</v>
      </c>
      <c r="N3312" s="1" t="b">
        <v>1</v>
      </c>
      <c r="O3312" s="1" t="s">
        <v>8270</v>
      </c>
      <c r="P3312" s="28">
        <f>F3312/D3312</f>
        <v>1.0773333333333333</v>
      </c>
      <c r="Q3312" s="29">
        <f>IF(M3312&gt;0,F3312/M3312,0)</f>
        <v>25.25</v>
      </c>
      <c r="R3312" s="9" t="str">
        <f>LEFT(O3312,SEARCH("/",O3312,1)-1)</f>
        <v>theater</v>
      </c>
      <c r="S3312" s="26" t="str">
        <f>RIGHT(O3312,LEN(O3312)-SEARCH("/",O3312,1))</f>
        <v>plays</v>
      </c>
      <c r="T3312" s="27">
        <f>(((K3312/60)/60)/24)+DATE(1970,1,1)</f>
        <v>42103.399479166663</v>
      </c>
      <c r="U3312" s="5" t="str">
        <f>TEXT(T3312,"mmm")</f>
        <v>Apr</v>
      </c>
      <c r="V3312" s="5" t="str">
        <f>TEXT(T3312,"yyyy")</f>
        <v>2015</v>
      </c>
      <c r="W3312" s="5" t="str">
        <f>TEXT(Y3312,"mmm")</f>
        <v>May</v>
      </c>
      <c r="X3312" s="1" t="str">
        <f>TEXT(Y3312,"yyyy")</f>
        <v>2015</v>
      </c>
      <c r="Y3312" s="27">
        <f>(((J3312/60)/60)/24)+DATE(1970,1,1)</f>
        <v>42133.399479166663</v>
      </c>
    </row>
    <row r="3313" spans="1:25" ht="48" x14ac:dyDescent="0.2">
      <c r="A3313" s="1">
        <v>2842</v>
      </c>
      <c r="B3313" s="7" t="s">
        <v>2842</v>
      </c>
      <c r="C3313" s="7" t="s">
        <v>6952</v>
      </c>
      <c r="D3313" s="1">
        <v>1500</v>
      </c>
      <c r="E3313" s="37" t="str">
        <f>VLOOKUP(D3313,'Vlookup Table Bonus Point'!$C$3:$D$26,2,TRUE)</f>
        <v>1000 to 4999</v>
      </c>
      <c r="F3313" s="1">
        <v>0</v>
      </c>
      <c r="G3313" s="1" t="s">
        <v>8220</v>
      </c>
      <c r="H3313" s="1" t="s">
        <v>8224</v>
      </c>
      <c r="I3313" s="1" t="s">
        <v>8246</v>
      </c>
      <c r="J3313" s="1">
        <v>1403348400</v>
      </c>
      <c r="K3313" s="1">
        <v>1401058295</v>
      </c>
      <c r="L3313" s="1" t="b">
        <v>0</v>
      </c>
      <c r="M3313" s="1">
        <v>0</v>
      </c>
      <c r="N3313" s="1" t="b">
        <v>0</v>
      </c>
      <c r="O3313" s="1" t="s">
        <v>8270</v>
      </c>
      <c r="P3313" s="28">
        <f>F3313/D3313</f>
        <v>0</v>
      </c>
      <c r="Q3313" s="29">
        <f>IF(M3313&gt;0,F3313/M3313,0)</f>
        <v>0</v>
      </c>
      <c r="R3313" s="9" t="str">
        <f>LEFT(O3313,SEARCH("/",O3313,1)-1)</f>
        <v>theater</v>
      </c>
      <c r="S3313" s="26" t="str">
        <f>RIGHT(O3313,LEN(O3313)-SEARCH("/",O3313,1))</f>
        <v>plays</v>
      </c>
      <c r="T3313" s="27">
        <f>(((K3313/60)/60)/24)+DATE(1970,1,1)</f>
        <v>41784.952488425923</v>
      </c>
      <c r="U3313" s="5" t="str">
        <f>TEXT(T3313,"mmm")</f>
        <v>May</v>
      </c>
      <c r="V3313" s="5" t="str">
        <f>TEXT(T3313,"yyyy")</f>
        <v>2014</v>
      </c>
      <c r="W3313" s="5" t="str">
        <f>TEXT(Y3313,"mmm")</f>
        <v>Jun</v>
      </c>
      <c r="X3313" s="1" t="str">
        <f>TEXT(Y3313,"yyyy")</f>
        <v>2014</v>
      </c>
      <c r="Y3313" s="27">
        <f>(((J3313/60)/60)/24)+DATE(1970,1,1)</f>
        <v>41811.458333333336</v>
      </c>
    </row>
    <row r="3314" spans="1:25" ht="48" x14ac:dyDescent="0.2">
      <c r="A3314" s="1">
        <v>2904</v>
      </c>
      <c r="B3314" s="7" t="s">
        <v>2904</v>
      </c>
      <c r="C3314" s="7" t="s">
        <v>7014</v>
      </c>
      <c r="D3314" s="1">
        <v>1500</v>
      </c>
      <c r="E3314" s="37" t="str">
        <f>VLOOKUP(D3314,'Vlookup Table Bonus Point'!$C$3:$D$26,2,TRUE)</f>
        <v>1000 to 4999</v>
      </c>
      <c r="F3314" s="1">
        <v>75</v>
      </c>
      <c r="G3314" s="1" t="s">
        <v>8220</v>
      </c>
      <c r="H3314" s="1" t="s">
        <v>8224</v>
      </c>
      <c r="I3314" s="1" t="s">
        <v>8246</v>
      </c>
      <c r="J3314" s="1">
        <v>1415534400</v>
      </c>
      <c r="K3314" s="1">
        <v>1414538031</v>
      </c>
      <c r="L3314" s="1" t="b">
        <v>0</v>
      </c>
      <c r="M3314" s="1">
        <v>4</v>
      </c>
      <c r="N3314" s="1" t="b">
        <v>0</v>
      </c>
      <c r="O3314" s="1" t="s">
        <v>8270</v>
      </c>
      <c r="P3314" s="28">
        <f>F3314/D3314</f>
        <v>0.05</v>
      </c>
      <c r="Q3314" s="29">
        <f>IF(M3314&gt;0,F3314/M3314,0)</f>
        <v>18.75</v>
      </c>
      <c r="R3314" s="9" t="str">
        <f>LEFT(O3314,SEARCH("/",O3314,1)-1)</f>
        <v>theater</v>
      </c>
      <c r="S3314" s="26" t="str">
        <f>RIGHT(O3314,LEN(O3314)-SEARCH("/",O3314,1))</f>
        <v>plays</v>
      </c>
      <c r="T3314" s="27">
        <f>(((K3314/60)/60)/24)+DATE(1970,1,1)</f>
        <v>41940.967951388891</v>
      </c>
      <c r="U3314" s="5" t="str">
        <f>TEXT(T3314,"mmm")</f>
        <v>Oct</v>
      </c>
      <c r="V3314" s="5" t="str">
        <f>TEXT(T3314,"yyyy")</f>
        <v>2014</v>
      </c>
      <c r="W3314" s="5" t="str">
        <f>TEXT(Y3314,"mmm")</f>
        <v>Nov</v>
      </c>
      <c r="X3314" s="1" t="str">
        <f>TEXT(Y3314,"yyyy")</f>
        <v>2014</v>
      </c>
      <c r="Y3314" s="27">
        <f>(((J3314/60)/60)/24)+DATE(1970,1,1)</f>
        <v>41952.5</v>
      </c>
    </row>
    <row r="3315" spans="1:25" ht="32" x14ac:dyDescent="0.2">
      <c r="A3315" s="1">
        <v>2937</v>
      </c>
      <c r="B3315" s="7" t="s">
        <v>2937</v>
      </c>
      <c r="C3315" s="7" t="s">
        <v>7047</v>
      </c>
      <c r="D3315" s="1">
        <v>1500</v>
      </c>
      <c r="E3315" s="37" t="str">
        <f>VLOOKUP(D3315,'Vlookup Table Bonus Point'!$C$3:$D$26,2,TRUE)</f>
        <v>1000 to 4999</v>
      </c>
      <c r="F3315" s="1">
        <v>2000</v>
      </c>
      <c r="G3315" s="1" t="s">
        <v>8218</v>
      </c>
      <c r="H3315" s="1" t="s">
        <v>8224</v>
      </c>
      <c r="I3315" s="1" t="s">
        <v>8246</v>
      </c>
      <c r="J3315" s="1">
        <v>1405249113</v>
      </c>
      <c r="K3315" s="1">
        <v>1402657113</v>
      </c>
      <c r="L3315" s="1" t="b">
        <v>0</v>
      </c>
      <c r="M3315" s="1">
        <v>55</v>
      </c>
      <c r="N3315" s="1" t="b">
        <v>1</v>
      </c>
      <c r="O3315" s="1" t="s">
        <v>8304</v>
      </c>
      <c r="P3315" s="28">
        <f>F3315/D3315</f>
        <v>1.3333333333333333</v>
      </c>
      <c r="Q3315" s="29">
        <f>IF(M3315&gt;0,F3315/M3315,0)</f>
        <v>36.363636363636367</v>
      </c>
      <c r="R3315" s="9" t="str">
        <f>LEFT(O3315,SEARCH("/",O3315,1)-1)</f>
        <v>theater</v>
      </c>
      <c r="S3315" s="26" t="str">
        <f>RIGHT(O3315,LEN(O3315)-SEARCH("/",O3315,1))</f>
        <v>musical</v>
      </c>
      <c r="T3315" s="27">
        <f>(((K3315/60)/60)/24)+DATE(1970,1,1)</f>
        <v>41803.457326388889</v>
      </c>
      <c r="U3315" s="5" t="str">
        <f>TEXT(T3315,"mmm")</f>
        <v>Jun</v>
      </c>
      <c r="V3315" s="5" t="str">
        <f>TEXT(T3315,"yyyy")</f>
        <v>2014</v>
      </c>
      <c r="W3315" s="5" t="str">
        <f>TEXT(Y3315,"mmm")</f>
        <v>Jul</v>
      </c>
      <c r="X3315" s="1" t="str">
        <f>TEXT(Y3315,"yyyy")</f>
        <v>2014</v>
      </c>
      <c r="Y3315" s="27">
        <f>(((J3315/60)/60)/24)+DATE(1970,1,1)</f>
        <v>41833.457326388889</v>
      </c>
    </row>
    <row r="3316" spans="1:25" ht="48" x14ac:dyDescent="0.2">
      <c r="A3316" s="1">
        <v>2965</v>
      </c>
      <c r="B3316" s="7" t="s">
        <v>2965</v>
      </c>
      <c r="C3316" s="7" t="s">
        <v>7075</v>
      </c>
      <c r="D3316" s="1">
        <v>1500</v>
      </c>
      <c r="E3316" s="37" t="str">
        <f>VLOOKUP(D3316,'Vlookup Table Bonus Point'!$C$3:$D$26,2,TRUE)</f>
        <v>1000 to 4999</v>
      </c>
      <c r="F3316" s="1">
        <v>1635</v>
      </c>
      <c r="G3316" s="1" t="s">
        <v>8218</v>
      </c>
      <c r="H3316" s="1" t="s">
        <v>8223</v>
      </c>
      <c r="I3316" s="1" t="s">
        <v>8245</v>
      </c>
      <c r="J3316" s="1">
        <v>1436290233</v>
      </c>
      <c r="K3316" s="1">
        <v>1433698233</v>
      </c>
      <c r="L3316" s="1" t="b">
        <v>0</v>
      </c>
      <c r="M3316" s="1">
        <v>39</v>
      </c>
      <c r="N3316" s="1" t="b">
        <v>1</v>
      </c>
      <c r="O3316" s="1" t="s">
        <v>8270</v>
      </c>
      <c r="P3316" s="28">
        <f>F3316/D3316</f>
        <v>1.0900000000000001</v>
      </c>
      <c r="Q3316" s="29">
        <f>IF(M3316&gt;0,F3316/M3316,0)</f>
        <v>41.92307692307692</v>
      </c>
      <c r="R3316" s="9" t="str">
        <f>LEFT(O3316,SEARCH("/",O3316,1)-1)</f>
        <v>theater</v>
      </c>
      <c r="S3316" s="26" t="str">
        <f>RIGHT(O3316,LEN(O3316)-SEARCH("/",O3316,1))</f>
        <v>plays</v>
      </c>
      <c r="T3316" s="27">
        <f>(((K3316/60)/60)/24)+DATE(1970,1,1)</f>
        <v>42162.729548611111</v>
      </c>
      <c r="U3316" s="5" t="str">
        <f>TEXT(T3316,"mmm")</f>
        <v>Jun</v>
      </c>
      <c r="V3316" s="5" t="str">
        <f>TEXT(T3316,"yyyy")</f>
        <v>2015</v>
      </c>
      <c r="W3316" s="5" t="str">
        <f>TEXT(Y3316,"mmm")</f>
        <v>Jul</v>
      </c>
      <c r="X3316" s="1" t="str">
        <f>TEXT(Y3316,"yyyy")</f>
        <v>2015</v>
      </c>
      <c r="Y3316" s="27">
        <f>(((J3316/60)/60)/24)+DATE(1970,1,1)</f>
        <v>42192.729548611111</v>
      </c>
    </row>
    <row r="3317" spans="1:25" ht="48" x14ac:dyDescent="0.2">
      <c r="A3317" s="1">
        <v>3010</v>
      </c>
      <c r="B3317" s="7" t="s">
        <v>3010</v>
      </c>
      <c r="C3317" s="7" t="s">
        <v>7120</v>
      </c>
      <c r="D3317" s="1">
        <v>1500</v>
      </c>
      <c r="E3317" s="37" t="str">
        <f>VLOOKUP(D3317,'Vlookup Table Bonus Point'!$C$3:$D$26,2,TRUE)</f>
        <v>1000 to 4999</v>
      </c>
      <c r="F3317" s="1">
        <v>2370</v>
      </c>
      <c r="G3317" s="1" t="s">
        <v>8218</v>
      </c>
      <c r="H3317" s="1" t="s">
        <v>8223</v>
      </c>
      <c r="I3317" s="1" t="s">
        <v>8245</v>
      </c>
      <c r="J3317" s="1">
        <v>1424548719</v>
      </c>
      <c r="K3317" s="1">
        <v>1419364719</v>
      </c>
      <c r="L3317" s="1" t="b">
        <v>0</v>
      </c>
      <c r="M3317" s="1">
        <v>15</v>
      </c>
      <c r="N3317" s="1" t="b">
        <v>1</v>
      </c>
      <c r="O3317" s="1" t="s">
        <v>8302</v>
      </c>
      <c r="P3317" s="28">
        <f>F3317/D3317</f>
        <v>1.58</v>
      </c>
      <c r="Q3317" s="29">
        <f>IF(M3317&gt;0,F3317/M3317,0)</f>
        <v>158</v>
      </c>
      <c r="R3317" s="9" t="str">
        <f>LEFT(O3317,SEARCH("/",O3317,1)-1)</f>
        <v>theater</v>
      </c>
      <c r="S3317" s="26" t="str">
        <f>RIGHT(O3317,LEN(O3317)-SEARCH("/",O3317,1))</f>
        <v>spaces</v>
      </c>
      <c r="T3317" s="27">
        <f>(((K3317/60)/60)/24)+DATE(1970,1,1)</f>
        <v>41996.832395833335</v>
      </c>
      <c r="U3317" s="5" t="str">
        <f>TEXT(T3317,"mmm")</f>
        <v>Dec</v>
      </c>
      <c r="V3317" s="5" t="str">
        <f>TEXT(T3317,"yyyy")</f>
        <v>2014</v>
      </c>
      <c r="W3317" s="5" t="str">
        <f>TEXT(Y3317,"mmm")</f>
        <v>Feb</v>
      </c>
      <c r="X3317" s="1" t="str">
        <f>TEXT(Y3317,"yyyy")</f>
        <v>2015</v>
      </c>
      <c r="Y3317" s="27">
        <f>(((J3317/60)/60)/24)+DATE(1970,1,1)</f>
        <v>42056.832395833335</v>
      </c>
    </row>
    <row r="3318" spans="1:25" ht="80" x14ac:dyDescent="0.2">
      <c r="A3318" s="1">
        <v>3031</v>
      </c>
      <c r="B3318" s="7" t="s">
        <v>3031</v>
      </c>
      <c r="C3318" s="7" t="s">
        <v>7141</v>
      </c>
      <c r="D3318" s="1">
        <v>1500</v>
      </c>
      <c r="E3318" s="37" t="str">
        <f>VLOOKUP(D3318,'Vlookup Table Bonus Point'!$C$3:$D$26,2,TRUE)</f>
        <v>1000 to 4999</v>
      </c>
      <c r="F3318" s="1">
        <v>1500</v>
      </c>
      <c r="G3318" s="1" t="s">
        <v>8218</v>
      </c>
      <c r="H3318" s="1" t="s">
        <v>8223</v>
      </c>
      <c r="I3318" s="1" t="s">
        <v>8245</v>
      </c>
      <c r="J3318" s="1">
        <v>1476479447</v>
      </c>
      <c r="K3318" s="1">
        <v>1471295447</v>
      </c>
      <c r="L3318" s="1" t="b">
        <v>0</v>
      </c>
      <c r="M3318" s="1">
        <v>29</v>
      </c>
      <c r="N3318" s="1" t="b">
        <v>1</v>
      </c>
      <c r="O3318" s="1" t="s">
        <v>8302</v>
      </c>
      <c r="P3318" s="28">
        <f>F3318/D3318</f>
        <v>1</v>
      </c>
      <c r="Q3318" s="29">
        <f>IF(M3318&gt;0,F3318/M3318,0)</f>
        <v>51.724137931034484</v>
      </c>
      <c r="R3318" s="9" t="str">
        <f>LEFT(O3318,SEARCH("/",O3318,1)-1)</f>
        <v>theater</v>
      </c>
      <c r="S3318" s="26" t="str">
        <f>RIGHT(O3318,LEN(O3318)-SEARCH("/",O3318,1))</f>
        <v>spaces</v>
      </c>
      <c r="T3318" s="27">
        <f>(((K3318/60)/60)/24)+DATE(1970,1,1)</f>
        <v>42597.882488425923</v>
      </c>
      <c r="U3318" s="5" t="str">
        <f>TEXT(T3318,"mmm")</f>
        <v>Aug</v>
      </c>
      <c r="V3318" s="5" t="str">
        <f>TEXT(T3318,"yyyy")</f>
        <v>2016</v>
      </c>
      <c r="W3318" s="5" t="str">
        <f>TEXT(Y3318,"mmm")</f>
        <v>Oct</v>
      </c>
      <c r="X3318" s="1" t="str">
        <f>TEXT(Y3318,"yyyy")</f>
        <v>2016</v>
      </c>
      <c r="Y3318" s="27">
        <f>(((J3318/60)/60)/24)+DATE(1970,1,1)</f>
        <v>42657.882488425923</v>
      </c>
    </row>
    <row r="3319" spans="1:25" ht="48" x14ac:dyDescent="0.2">
      <c r="A3319" s="1">
        <v>3042</v>
      </c>
      <c r="B3319" s="7" t="s">
        <v>3042</v>
      </c>
      <c r="C3319" s="7" t="s">
        <v>7152</v>
      </c>
      <c r="D3319" s="1">
        <v>1500</v>
      </c>
      <c r="E3319" s="37" t="str">
        <f>VLOOKUP(D3319,'Vlookup Table Bonus Point'!$C$3:$D$26,2,TRUE)</f>
        <v>1000 to 4999</v>
      </c>
      <c r="F3319" s="1">
        <v>1920</v>
      </c>
      <c r="G3319" s="1" t="s">
        <v>8218</v>
      </c>
      <c r="H3319" s="1" t="s">
        <v>8224</v>
      </c>
      <c r="I3319" s="1" t="s">
        <v>8246</v>
      </c>
      <c r="J3319" s="1">
        <v>1444149047</v>
      </c>
      <c r="K3319" s="1">
        <v>1441557047</v>
      </c>
      <c r="L3319" s="1" t="b">
        <v>0</v>
      </c>
      <c r="M3319" s="1">
        <v>37</v>
      </c>
      <c r="N3319" s="1" t="b">
        <v>1</v>
      </c>
      <c r="O3319" s="1" t="s">
        <v>8302</v>
      </c>
      <c r="P3319" s="28">
        <f>F3319/D3319</f>
        <v>1.28</v>
      </c>
      <c r="Q3319" s="29">
        <f>IF(M3319&gt;0,F3319/M3319,0)</f>
        <v>51.891891891891895</v>
      </c>
      <c r="R3319" s="9" t="str">
        <f>LEFT(O3319,SEARCH("/",O3319,1)-1)</f>
        <v>theater</v>
      </c>
      <c r="S3319" s="26" t="str">
        <f>RIGHT(O3319,LEN(O3319)-SEARCH("/",O3319,1))</f>
        <v>spaces</v>
      </c>
      <c r="T3319" s="27">
        <f>(((K3319/60)/60)/24)+DATE(1970,1,1)</f>
        <v>42253.688043981485</v>
      </c>
      <c r="U3319" s="5" t="str">
        <f>TEXT(T3319,"mmm")</f>
        <v>Sep</v>
      </c>
      <c r="V3319" s="5" t="str">
        <f>TEXT(T3319,"yyyy")</f>
        <v>2015</v>
      </c>
      <c r="W3319" s="5" t="str">
        <f>TEXT(Y3319,"mmm")</f>
        <v>Oct</v>
      </c>
      <c r="X3319" s="1" t="str">
        <f>TEXT(Y3319,"yyyy")</f>
        <v>2015</v>
      </c>
      <c r="Y3319" s="27">
        <f>(((J3319/60)/60)/24)+DATE(1970,1,1)</f>
        <v>42283.688043981485</v>
      </c>
    </row>
    <row r="3320" spans="1:25" ht="32" x14ac:dyDescent="0.2">
      <c r="A3320" s="1">
        <v>3121</v>
      </c>
      <c r="B3320" s="7" t="s">
        <v>3121</v>
      </c>
      <c r="C3320" s="7" t="s">
        <v>7231</v>
      </c>
      <c r="D3320" s="1">
        <v>1500</v>
      </c>
      <c r="E3320" s="37" t="str">
        <f>VLOOKUP(D3320,'Vlookup Table Bonus Point'!$C$3:$D$26,2,TRUE)</f>
        <v>1000 to 4999</v>
      </c>
      <c r="F3320" s="1">
        <v>10</v>
      </c>
      <c r="G3320" s="1" t="s">
        <v>8219</v>
      </c>
      <c r="H3320" s="1" t="s">
        <v>8228</v>
      </c>
      <c r="I3320" s="1" t="s">
        <v>8250</v>
      </c>
      <c r="J3320" s="1">
        <v>1411748335</v>
      </c>
      <c r="K3320" s="1">
        <v>1406564335</v>
      </c>
      <c r="L3320" s="1" t="b">
        <v>0</v>
      </c>
      <c r="M3320" s="1">
        <v>1</v>
      </c>
      <c r="N3320" s="1" t="b">
        <v>0</v>
      </c>
      <c r="O3320" s="1" t="s">
        <v>8302</v>
      </c>
      <c r="P3320" s="28">
        <f>F3320/D3320</f>
        <v>6.6666666666666671E-3</v>
      </c>
      <c r="Q3320" s="29">
        <f>IF(M3320&gt;0,F3320/M3320,0)</f>
        <v>10</v>
      </c>
      <c r="R3320" s="9" t="str">
        <f>LEFT(O3320,SEARCH("/",O3320,1)-1)</f>
        <v>theater</v>
      </c>
      <c r="S3320" s="26" t="str">
        <f>RIGHT(O3320,LEN(O3320)-SEARCH("/",O3320,1))</f>
        <v>spaces</v>
      </c>
      <c r="T3320" s="27">
        <f>(((K3320/60)/60)/24)+DATE(1970,1,1)</f>
        <v>41848.679803240739</v>
      </c>
      <c r="U3320" s="5" t="str">
        <f>TEXT(T3320,"mmm")</f>
        <v>Jul</v>
      </c>
      <c r="V3320" s="5" t="str">
        <f>TEXT(T3320,"yyyy")</f>
        <v>2014</v>
      </c>
      <c r="W3320" s="5" t="str">
        <f>TEXT(Y3320,"mmm")</f>
        <v>Sep</v>
      </c>
      <c r="X3320" s="1" t="str">
        <f>TEXT(Y3320,"yyyy")</f>
        <v>2014</v>
      </c>
      <c r="Y3320" s="27">
        <f>(((J3320/60)/60)/24)+DATE(1970,1,1)</f>
        <v>41908.679803240739</v>
      </c>
    </row>
    <row r="3321" spans="1:25" ht="32" x14ac:dyDescent="0.2">
      <c r="A3321" s="1">
        <v>3137</v>
      </c>
      <c r="B3321" s="7" t="s">
        <v>3137</v>
      </c>
      <c r="C3321" s="7" t="s">
        <v>7247</v>
      </c>
      <c r="D3321" s="1">
        <v>1500</v>
      </c>
      <c r="E3321" s="37" t="str">
        <f>VLOOKUP(D3321,'Vlookup Table Bonus Point'!$C$3:$D$26,2,TRUE)</f>
        <v>1000 to 4999</v>
      </c>
      <c r="F3321" s="1">
        <v>50</v>
      </c>
      <c r="G3321" s="1" t="s">
        <v>8221</v>
      </c>
      <c r="H3321" s="1" t="s">
        <v>8223</v>
      </c>
      <c r="I3321" s="1" t="s">
        <v>8245</v>
      </c>
      <c r="J3321" s="1">
        <v>1493838720</v>
      </c>
      <c r="K3321" s="1">
        <v>1489439669</v>
      </c>
      <c r="L3321" s="1" t="b">
        <v>0</v>
      </c>
      <c r="M3321" s="1">
        <v>1</v>
      </c>
      <c r="N3321" s="1" t="b">
        <v>0</v>
      </c>
      <c r="O3321" s="1" t="s">
        <v>8270</v>
      </c>
      <c r="P3321" s="28">
        <f>F3321/D3321</f>
        <v>3.3333333333333333E-2</v>
      </c>
      <c r="Q3321" s="29">
        <f>IF(M3321&gt;0,F3321/M3321,0)</f>
        <v>50</v>
      </c>
      <c r="R3321" s="9" t="str">
        <f>LEFT(O3321,SEARCH("/",O3321,1)-1)</f>
        <v>theater</v>
      </c>
      <c r="S3321" s="26" t="str">
        <f>RIGHT(O3321,LEN(O3321)-SEARCH("/",O3321,1))</f>
        <v>plays</v>
      </c>
      <c r="T3321" s="27">
        <f>(((K3321/60)/60)/24)+DATE(1970,1,1)</f>
        <v>42807.885057870371</v>
      </c>
      <c r="U3321" s="5" t="str">
        <f>TEXT(T3321,"mmm")</f>
        <v>Mar</v>
      </c>
      <c r="V3321" s="5" t="str">
        <f>TEXT(T3321,"yyyy")</f>
        <v>2017</v>
      </c>
      <c r="W3321" s="5" t="str">
        <f>TEXT(Y3321,"mmm")</f>
        <v>May</v>
      </c>
      <c r="X3321" s="1" t="str">
        <f>TEXT(Y3321,"yyyy")</f>
        <v>2017</v>
      </c>
      <c r="Y3321" s="27">
        <f>(((J3321/60)/60)/24)+DATE(1970,1,1)</f>
        <v>42858.8</v>
      </c>
    </row>
    <row r="3322" spans="1:25" ht="32" x14ac:dyDescent="0.2">
      <c r="A3322" s="1">
        <v>3159</v>
      </c>
      <c r="B3322" s="7" t="s">
        <v>3159</v>
      </c>
      <c r="C3322" s="7" t="s">
        <v>7269</v>
      </c>
      <c r="D3322" s="1">
        <v>1500</v>
      </c>
      <c r="E3322" s="37" t="str">
        <f>VLOOKUP(D3322,'Vlookup Table Bonus Point'!$C$3:$D$26,2,TRUE)</f>
        <v>1000 to 4999</v>
      </c>
      <c r="F3322" s="1">
        <v>2002.22</v>
      </c>
      <c r="G3322" s="1" t="s">
        <v>8218</v>
      </c>
      <c r="H3322" s="1" t="s">
        <v>8223</v>
      </c>
      <c r="I3322" s="1" t="s">
        <v>8245</v>
      </c>
      <c r="J3322" s="1">
        <v>1326927600</v>
      </c>
      <c r="K3322" s="1">
        <v>1323221761</v>
      </c>
      <c r="L3322" s="1" t="b">
        <v>1</v>
      </c>
      <c r="M3322" s="1">
        <v>52</v>
      </c>
      <c r="N3322" s="1" t="b">
        <v>1</v>
      </c>
      <c r="O3322" s="1" t="s">
        <v>8270</v>
      </c>
      <c r="P3322" s="28">
        <f>F3322/D3322</f>
        <v>1.3348133333333334</v>
      </c>
      <c r="Q3322" s="29">
        <f>IF(M3322&gt;0,F3322/M3322,0)</f>
        <v>38.504230769230773</v>
      </c>
      <c r="R3322" s="9" t="str">
        <f>LEFT(O3322,SEARCH("/",O3322,1)-1)</f>
        <v>theater</v>
      </c>
      <c r="S3322" s="26" t="str">
        <f>RIGHT(O3322,LEN(O3322)-SEARCH("/",O3322,1))</f>
        <v>plays</v>
      </c>
      <c r="T3322" s="27">
        <f>(((K3322/60)/60)/24)+DATE(1970,1,1)</f>
        <v>40884.066678240742</v>
      </c>
      <c r="U3322" s="5" t="str">
        <f>TEXT(T3322,"mmm")</f>
        <v>Dec</v>
      </c>
      <c r="V3322" s="5" t="str">
        <f>TEXT(T3322,"yyyy")</f>
        <v>2011</v>
      </c>
      <c r="W3322" s="5" t="str">
        <f>TEXT(Y3322,"mmm")</f>
        <v>Jan</v>
      </c>
      <c r="X3322" s="1" t="str">
        <f>TEXT(Y3322,"yyyy")</f>
        <v>2012</v>
      </c>
      <c r="Y3322" s="27">
        <f>(((J3322/60)/60)/24)+DATE(1970,1,1)</f>
        <v>40926.958333333336</v>
      </c>
    </row>
    <row r="3323" spans="1:25" ht="48" x14ac:dyDescent="0.2">
      <c r="A3323" s="1">
        <v>3178</v>
      </c>
      <c r="B3323" s="7" t="s">
        <v>3178</v>
      </c>
      <c r="C3323" s="7" t="s">
        <v>7288</v>
      </c>
      <c r="D3323" s="1">
        <v>1500</v>
      </c>
      <c r="E3323" s="37" t="str">
        <f>VLOOKUP(D3323,'Vlookup Table Bonus Point'!$C$3:$D$26,2,TRUE)</f>
        <v>1000 to 4999</v>
      </c>
      <c r="F3323" s="1">
        <v>2576</v>
      </c>
      <c r="G3323" s="1" t="s">
        <v>8218</v>
      </c>
      <c r="H3323" s="1" t="s">
        <v>8224</v>
      </c>
      <c r="I3323" s="1" t="s">
        <v>8246</v>
      </c>
      <c r="J3323" s="1">
        <v>1405521075</v>
      </c>
      <c r="K3323" s="1">
        <v>1402929075</v>
      </c>
      <c r="L3323" s="1" t="b">
        <v>1</v>
      </c>
      <c r="M3323" s="1">
        <v>78</v>
      </c>
      <c r="N3323" s="1" t="b">
        <v>1</v>
      </c>
      <c r="O3323" s="1" t="s">
        <v>8270</v>
      </c>
      <c r="P3323" s="28">
        <f>F3323/D3323</f>
        <v>1.7173333333333334</v>
      </c>
      <c r="Q3323" s="29">
        <f>IF(M3323&gt;0,F3323/M3323,0)</f>
        <v>33.025641025641029</v>
      </c>
      <c r="R3323" s="9" t="str">
        <f>LEFT(O3323,SEARCH("/",O3323,1)-1)</f>
        <v>theater</v>
      </c>
      <c r="S3323" s="26" t="str">
        <f>RIGHT(O3323,LEN(O3323)-SEARCH("/",O3323,1))</f>
        <v>plays</v>
      </c>
      <c r="T3323" s="27">
        <f>(((K3323/60)/60)/24)+DATE(1970,1,1)</f>
        <v>41806.605034722219</v>
      </c>
      <c r="U3323" s="5" t="str">
        <f>TEXT(T3323,"mmm")</f>
        <v>Jun</v>
      </c>
      <c r="V3323" s="5" t="str">
        <f>TEXT(T3323,"yyyy")</f>
        <v>2014</v>
      </c>
      <c r="W3323" s="5" t="str">
        <f>TEXT(Y3323,"mmm")</f>
        <v>Jul</v>
      </c>
      <c r="X3323" s="1" t="str">
        <f>TEXT(Y3323,"yyyy")</f>
        <v>2014</v>
      </c>
      <c r="Y3323" s="27">
        <f>(((J3323/60)/60)/24)+DATE(1970,1,1)</f>
        <v>41836.605034722219</v>
      </c>
    </row>
    <row r="3324" spans="1:25" ht="48" x14ac:dyDescent="0.2">
      <c r="A3324" s="1">
        <v>3251</v>
      </c>
      <c r="B3324" s="7" t="s">
        <v>3251</v>
      </c>
      <c r="C3324" s="7" t="s">
        <v>7361</v>
      </c>
      <c r="D3324" s="1">
        <v>1500</v>
      </c>
      <c r="E3324" s="37" t="str">
        <f>VLOOKUP(D3324,'Vlookup Table Bonus Point'!$C$3:$D$26,2,TRUE)</f>
        <v>1000 to 4999</v>
      </c>
      <c r="F3324" s="1">
        <v>1661</v>
      </c>
      <c r="G3324" s="1" t="s">
        <v>8218</v>
      </c>
      <c r="H3324" s="1" t="s">
        <v>8223</v>
      </c>
      <c r="I3324" s="1" t="s">
        <v>8245</v>
      </c>
      <c r="J3324" s="1">
        <v>1434907966</v>
      </c>
      <c r="K3324" s="1">
        <v>1432315966</v>
      </c>
      <c r="L3324" s="1" t="b">
        <v>1</v>
      </c>
      <c r="M3324" s="1">
        <v>20</v>
      </c>
      <c r="N3324" s="1" t="b">
        <v>1</v>
      </c>
      <c r="O3324" s="1" t="s">
        <v>8270</v>
      </c>
      <c r="P3324" s="28">
        <f>F3324/D3324</f>
        <v>1.1073333333333333</v>
      </c>
      <c r="Q3324" s="29">
        <f>IF(M3324&gt;0,F3324/M3324,0)</f>
        <v>83.05</v>
      </c>
      <c r="R3324" s="9" t="str">
        <f>LEFT(O3324,SEARCH("/",O3324,1)-1)</f>
        <v>theater</v>
      </c>
      <c r="S3324" s="26" t="str">
        <f>RIGHT(O3324,LEN(O3324)-SEARCH("/",O3324,1))</f>
        <v>plays</v>
      </c>
      <c r="T3324" s="27">
        <f>(((K3324/60)/60)/24)+DATE(1970,1,1)</f>
        <v>42146.731087962966</v>
      </c>
      <c r="U3324" s="5" t="str">
        <f>TEXT(T3324,"mmm")</f>
        <v>May</v>
      </c>
      <c r="V3324" s="5" t="str">
        <f>TEXT(T3324,"yyyy")</f>
        <v>2015</v>
      </c>
      <c r="W3324" s="5" t="str">
        <f>TEXT(Y3324,"mmm")</f>
        <v>Jun</v>
      </c>
      <c r="X3324" s="1" t="str">
        <f>TEXT(Y3324,"yyyy")</f>
        <v>2015</v>
      </c>
      <c r="Y3324" s="27">
        <f>(((J3324/60)/60)/24)+DATE(1970,1,1)</f>
        <v>42176.731087962966</v>
      </c>
    </row>
    <row r="3325" spans="1:25" ht="16" x14ac:dyDescent="0.2">
      <c r="A3325" s="1">
        <v>3271</v>
      </c>
      <c r="B3325" s="7" t="s">
        <v>3271</v>
      </c>
      <c r="C3325" s="7" t="s">
        <v>7381</v>
      </c>
      <c r="D3325" s="1">
        <v>1500</v>
      </c>
      <c r="E3325" s="37" t="str">
        <f>VLOOKUP(D3325,'Vlookup Table Bonus Point'!$C$3:$D$26,2,TRUE)</f>
        <v>1000 to 4999</v>
      </c>
      <c r="F3325" s="1">
        <v>1950</v>
      </c>
      <c r="G3325" s="1" t="s">
        <v>8218</v>
      </c>
      <c r="H3325" s="1" t="s">
        <v>8224</v>
      </c>
      <c r="I3325" s="1" t="s">
        <v>8246</v>
      </c>
      <c r="J3325" s="1">
        <v>1414927775</v>
      </c>
      <c r="K3325" s="1">
        <v>1412332175</v>
      </c>
      <c r="L3325" s="1" t="b">
        <v>1</v>
      </c>
      <c r="M3325" s="1">
        <v>51</v>
      </c>
      <c r="N3325" s="1" t="b">
        <v>1</v>
      </c>
      <c r="O3325" s="1" t="s">
        <v>8270</v>
      </c>
      <c r="P3325" s="28">
        <f>F3325/D3325</f>
        <v>1.3</v>
      </c>
      <c r="Q3325" s="29">
        <f>IF(M3325&gt;0,F3325/M3325,0)</f>
        <v>38.235294117647058</v>
      </c>
      <c r="R3325" s="9" t="str">
        <f>LEFT(O3325,SEARCH("/",O3325,1)-1)</f>
        <v>theater</v>
      </c>
      <c r="S3325" s="26" t="str">
        <f>RIGHT(O3325,LEN(O3325)-SEARCH("/",O3325,1))</f>
        <v>plays</v>
      </c>
      <c r="T3325" s="27">
        <f>(((K3325/60)/60)/24)+DATE(1970,1,1)</f>
        <v>41915.437210648146</v>
      </c>
      <c r="U3325" s="5" t="str">
        <f>TEXT(T3325,"mmm")</f>
        <v>Oct</v>
      </c>
      <c r="V3325" s="5" t="str">
        <f>TEXT(T3325,"yyyy")</f>
        <v>2014</v>
      </c>
      <c r="W3325" s="5" t="str">
        <f>TEXT(Y3325,"mmm")</f>
        <v>Nov</v>
      </c>
      <c r="X3325" s="1" t="str">
        <f>TEXT(Y3325,"yyyy")</f>
        <v>2014</v>
      </c>
      <c r="Y3325" s="27">
        <f>(((J3325/60)/60)/24)+DATE(1970,1,1)</f>
        <v>41945.478877314818</v>
      </c>
    </row>
    <row r="3326" spans="1:25" ht="48" x14ac:dyDescent="0.2">
      <c r="A3326" s="1">
        <v>3296</v>
      </c>
      <c r="B3326" s="7" t="s">
        <v>3296</v>
      </c>
      <c r="C3326" s="7" t="s">
        <v>7406</v>
      </c>
      <c r="D3326" s="1">
        <v>1500</v>
      </c>
      <c r="E3326" s="37" t="str">
        <f>VLOOKUP(D3326,'Vlookup Table Bonus Point'!$C$3:$D$26,2,TRUE)</f>
        <v>1000 to 4999</v>
      </c>
      <c r="F3326" s="1">
        <v>2161</v>
      </c>
      <c r="G3326" s="1" t="s">
        <v>8218</v>
      </c>
      <c r="H3326" s="1" t="s">
        <v>8224</v>
      </c>
      <c r="I3326" s="1" t="s">
        <v>8246</v>
      </c>
      <c r="J3326" s="1">
        <v>1448229600</v>
      </c>
      <c r="K3326" s="1">
        <v>1446401372</v>
      </c>
      <c r="L3326" s="1" t="b">
        <v>0</v>
      </c>
      <c r="M3326" s="1">
        <v>47</v>
      </c>
      <c r="N3326" s="1" t="b">
        <v>1</v>
      </c>
      <c r="O3326" s="1" t="s">
        <v>8270</v>
      </c>
      <c r="P3326" s="28">
        <f>F3326/D3326</f>
        <v>1.4406666666666668</v>
      </c>
      <c r="Q3326" s="29">
        <f>IF(M3326&gt;0,F3326/M3326,0)</f>
        <v>45.978723404255319</v>
      </c>
      <c r="R3326" s="9" t="str">
        <f>LEFT(O3326,SEARCH("/",O3326,1)-1)</f>
        <v>theater</v>
      </c>
      <c r="S3326" s="26" t="str">
        <f>RIGHT(O3326,LEN(O3326)-SEARCH("/",O3326,1))</f>
        <v>plays</v>
      </c>
      <c r="T3326" s="27">
        <f>(((K3326/60)/60)/24)+DATE(1970,1,1)</f>
        <v>42309.756620370375</v>
      </c>
      <c r="U3326" s="5" t="str">
        <f>TEXT(T3326,"mmm")</f>
        <v>Nov</v>
      </c>
      <c r="V3326" s="5" t="str">
        <f>TEXT(T3326,"yyyy")</f>
        <v>2015</v>
      </c>
      <c r="W3326" s="5" t="str">
        <f>TEXT(Y3326,"mmm")</f>
        <v>Nov</v>
      </c>
      <c r="X3326" s="1" t="str">
        <f>TEXT(Y3326,"yyyy")</f>
        <v>2015</v>
      </c>
      <c r="Y3326" s="27">
        <f>(((J3326/60)/60)/24)+DATE(1970,1,1)</f>
        <v>42330.916666666672</v>
      </c>
    </row>
    <row r="3327" spans="1:25" ht="48" x14ac:dyDescent="0.2">
      <c r="A3327" s="1">
        <v>3306</v>
      </c>
      <c r="B3327" s="7" t="s">
        <v>3306</v>
      </c>
      <c r="C3327" s="7" t="s">
        <v>7416</v>
      </c>
      <c r="D3327" s="1">
        <v>1500</v>
      </c>
      <c r="E3327" s="37" t="str">
        <f>VLOOKUP(D3327,'Vlookup Table Bonus Point'!$C$3:$D$26,2,TRUE)</f>
        <v>1000 to 4999</v>
      </c>
      <c r="F3327" s="1">
        <v>2630</v>
      </c>
      <c r="G3327" s="1" t="s">
        <v>8218</v>
      </c>
      <c r="H3327" s="1" t="s">
        <v>8223</v>
      </c>
      <c r="I3327" s="1" t="s">
        <v>8245</v>
      </c>
      <c r="J3327" s="1">
        <v>1465527600</v>
      </c>
      <c r="K3327" s="1">
        <v>1462252542</v>
      </c>
      <c r="L3327" s="1" t="b">
        <v>0</v>
      </c>
      <c r="M3327" s="1">
        <v>54</v>
      </c>
      <c r="N3327" s="1" t="b">
        <v>1</v>
      </c>
      <c r="O3327" s="1" t="s">
        <v>8270</v>
      </c>
      <c r="P3327" s="28">
        <f>F3327/D3327</f>
        <v>1.7533333333333334</v>
      </c>
      <c r="Q3327" s="29">
        <f>IF(M3327&gt;0,F3327/M3327,0)</f>
        <v>48.703703703703702</v>
      </c>
      <c r="R3327" s="9" t="str">
        <f>LEFT(O3327,SEARCH("/",O3327,1)-1)</f>
        <v>theater</v>
      </c>
      <c r="S3327" s="26" t="str">
        <f>RIGHT(O3327,LEN(O3327)-SEARCH("/",O3327,1))</f>
        <v>plays</v>
      </c>
      <c r="T3327" s="27">
        <f>(((K3327/60)/60)/24)+DATE(1970,1,1)</f>
        <v>42493.219236111108</v>
      </c>
      <c r="U3327" s="5" t="str">
        <f>TEXT(T3327,"mmm")</f>
        <v>May</v>
      </c>
      <c r="V3327" s="5" t="str">
        <f>TEXT(T3327,"yyyy")</f>
        <v>2016</v>
      </c>
      <c r="W3327" s="5" t="str">
        <f>TEXT(Y3327,"mmm")</f>
        <v>Jun</v>
      </c>
      <c r="X3327" s="1" t="str">
        <f>TEXT(Y3327,"yyyy")</f>
        <v>2016</v>
      </c>
      <c r="Y3327" s="27">
        <f>(((J3327/60)/60)/24)+DATE(1970,1,1)</f>
        <v>42531.125</v>
      </c>
    </row>
    <row r="3328" spans="1:25" ht="32" x14ac:dyDescent="0.2">
      <c r="A3328" s="1">
        <v>3324</v>
      </c>
      <c r="B3328" s="7" t="s">
        <v>3324</v>
      </c>
      <c r="C3328" s="7" t="s">
        <v>7434</v>
      </c>
      <c r="D3328" s="1">
        <v>1500</v>
      </c>
      <c r="E3328" s="37" t="str">
        <f>VLOOKUP(D3328,'Vlookup Table Bonus Point'!$C$3:$D$26,2,TRUE)</f>
        <v>1000 to 4999</v>
      </c>
      <c r="F3328" s="1">
        <v>1525</v>
      </c>
      <c r="G3328" s="1" t="s">
        <v>8218</v>
      </c>
      <c r="H3328" s="1" t="s">
        <v>8240</v>
      </c>
      <c r="I3328" s="1" t="s">
        <v>8248</v>
      </c>
      <c r="J3328" s="1">
        <v>1465135190</v>
      </c>
      <c r="K3328" s="1">
        <v>1463925590</v>
      </c>
      <c r="L3328" s="1" t="b">
        <v>0</v>
      </c>
      <c r="M3328" s="1">
        <v>10</v>
      </c>
      <c r="N3328" s="1" t="b">
        <v>1</v>
      </c>
      <c r="O3328" s="1" t="s">
        <v>8270</v>
      </c>
      <c r="P3328" s="28">
        <f>F3328/D3328</f>
        <v>1.0166666666666666</v>
      </c>
      <c r="Q3328" s="29">
        <f>IF(M3328&gt;0,F3328/M3328,0)</f>
        <v>152.5</v>
      </c>
      <c r="R3328" s="9" t="str">
        <f>LEFT(O3328,SEARCH("/",O3328,1)-1)</f>
        <v>theater</v>
      </c>
      <c r="S3328" s="26" t="str">
        <f>RIGHT(O3328,LEN(O3328)-SEARCH("/",O3328,1))</f>
        <v>plays</v>
      </c>
      <c r="T3328" s="27">
        <f>(((K3328/60)/60)/24)+DATE(1970,1,1)</f>
        <v>42512.58321759259</v>
      </c>
      <c r="U3328" s="5" t="str">
        <f>TEXT(T3328,"mmm")</f>
        <v>May</v>
      </c>
      <c r="V3328" s="5" t="str">
        <f>TEXT(T3328,"yyyy")</f>
        <v>2016</v>
      </c>
      <c r="W3328" s="5" t="str">
        <f>TEXT(Y3328,"mmm")</f>
        <v>Jun</v>
      </c>
      <c r="X3328" s="1" t="str">
        <f>TEXT(Y3328,"yyyy")</f>
        <v>2016</v>
      </c>
      <c r="Y3328" s="27">
        <f>(((J3328/60)/60)/24)+DATE(1970,1,1)</f>
        <v>42526.58321759259</v>
      </c>
    </row>
    <row r="3329" spans="1:25" ht="48" x14ac:dyDescent="0.2">
      <c r="A3329" s="1">
        <v>3330</v>
      </c>
      <c r="B3329" s="7" t="s">
        <v>3330</v>
      </c>
      <c r="C3329" s="7" t="s">
        <v>7440</v>
      </c>
      <c r="D3329" s="1">
        <v>1500</v>
      </c>
      <c r="E3329" s="37" t="str">
        <f>VLOOKUP(D3329,'Vlookup Table Bonus Point'!$C$3:$D$26,2,TRUE)</f>
        <v>1000 to 4999</v>
      </c>
      <c r="F3329" s="1">
        <v>1594</v>
      </c>
      <c r="G3329" s="1" t="s">
        <v>8218</v>
      </c>
      <c r="H3329" s="1" t="s">
        <v>8224</v>
      </c>
      <c r="I3329" s="1" t="s">
        <v>8246</v>
      </c>
      <c r="J3329" s="1">
        <v>1427919468</v>
      </c>
      <c r="K3329" s="1">
        <v>1425331068</v>
      </c>
      <c r="L3329" s="1" t="b">
        <v>0</v>
      </c>
      <c r="M3329" s="1">
        <v>69</v>
      </c>
      <c r="N3329" s="1" t="b">
        <v>1</v>
      </c>
      <c r="O3329" s="1" t="s">
        <v>8270</v>
      </c>
      <c r="P3329" s="28">
        <f>F3329/D3329</f>
        <v>1.0626666666666666</v>
      </c>
      <c r="Q3329" s="29">
        <f>IF(M3329&gt;0,F3329/M3329,0)</f>
        <v>23.10144927536232</v>
      </c>
      <c r="R3329" s="9" t="str">
        <f>LEFT(O3329,SEARCH("/",O3329,1)-1)</f>
        <v>theater</v>
      </c>
      <c r="S3329" s="26" t="str">
        <f>RIGHT(O3329,LEN(O3329)-SEARCH("/",O3329,1))</f>
        <v>plays</v>
      </c>
      <c r="T3329" s="27">
        <f>(((K3329/60)/60)/24)+DATE(1970,1,1)</f>
        <v>42065.887361111112</v>
      </c>
      <c r="U3329" s="5" t="str">
        <f>TEXT(T3329,"mmm")</f>
        <v>Mar</v>
      </c>
      <c r="V3329" s="5" t="str">
        <f>TEXT(T3329,"yyyy")</f>
        <v>2015</v>
      </c>
      <c r="W3329" s="5" t="str">
        <f>TEXT(Y3329,"mmm")</f>
        <v>Apr</v>
      </c>
      <c r="X3329" s="1" t="str">
        <f>TEXT(Y3329,"yyyy")</f>
        <v>2015</v>
      </c>
      <c r="Y3329" s="27">
        <f>(((J3329/60)/60)/24)+DATE(1970,1,1)</f>
        <v>42095.845694444448</v>
      </c>
    </row>
    <row r="3330" spans="1:25" ht="48" x14ac:dyDescent="0.2">
      <c r="A3330" s="1">
        <v>3346</v>
      </c>
      <c r="B3330" s="7" t="s">
        <v>3346</v>
      </c>
      <c r="C3330" s="7" t="s">
        <v>7456</v>
      </c>
      <c r="D3330" s="1">
        <v>1500</v>
      </c>
      <c r="E3330" s="37" t="str">
        <f>VLOOKUP(D3330,'Vlookup Table Bonus Point'!$C$3:$D$26,2,TRUE)</f>
        <v>1000 to 4999</v>
      </c>
      <c r="F3330" s="1">
        <v>1650</v>
      </c>
      <c r="G3330" s="1" t="s">
        <v>8218</v>
      </c>
      <c r="H3330" s="1" t="s">
        <v>8223</v>
      </c>
      <c r="I3330" s="1" t="s">
        <v>8245</v>
      </c>
      <c r="J3330" s="1">
        <v>1424910910</v>
      </c>
      <c r="K3330" s="1">
        <v>1424306110</v>
      </c>
      <c r="L3330" s="1" t="b">
        <v>0</v>
      </c>
      <c r="M3330" s="1">
        <v>18</v>
      </c>
      <c r="N3330" s="1" t="b">
        <v>1</v>
      </c>
      <c r="O3330" s="1" t="s">
        <v>8270</v>
      </c>
      <c r="P3330" s="28">
        <f>F3330/D3330</f>
        <v>1.1000000000000001</v>
      </c>
      <c r="Q3330" s="29">
        <f>IF(M3330&gt;0,F3330/M3330,0)</f>
        <v>91.666666666666671</v>
      </c>
      <c r="R3330" s="9" t="str">
        <f>LEFT(O3330,SEARCH("/",O3330,1)-1)</f>
        <v>theater</v>
      </c>
      <c r="S3330" s="26" t="str">
        <f>RIGHT(O3330,LEN(O3330)-SEARCH("/",O3330,1))</f>
        <v>plays</v>
      </c>
      <c r="T3330" s="27">
        <f>(((K3330/60)/60)/24)+DATE(1970,1,1)</f>
        <v>42054.024421296301</v>
      </c>
      <c r="U3330" s="5" t="str">
        <f>TEXT(T3330,"mmm")</f>
        <v>Feb</v>
      </c>
      <c r="V3330" s="5" t="str">
        <f>TEXT(T3330,"yyyy")</f>
        <v>2015</v>
      </c>
      <c r="W3330" s="5" t="str">
        <f>TEXT(Y3330,"mmm")</f>
        <v>Feb</v>
      </c>
      <c r="X3330" s="1" t="str">
        <f>TEXT(Y3330,"yyyy")</f>
        <v>2015</v>
      </c>
      <c r="Y3330" s="27">
        <f>(((J3330/60)/60)/24)+DATE(1970,1,1)</f>
        <v>42061.024421296301</v>
      </c>
    </row>
    <row r="3331" spans="1:25" ht="48" x14ac:dyDescent="0.2">
      <c r="A3331" s="1">
        <v>3356</v>
      </c>
      <c r="B3331" s="7" t="s">
        <v>3355</v>
      </c>
      <c r="C3331" s="7" t="s">
        <v>7466</v>
      </c>
      <c r="D3331" s="1">
        <v>1500</v>
      </c>
      <c r="E3331" s="37" t="str">
        <f>VLOOKUP(D3331,'Vlookup Table Bonus Point'!$C$3:$D$26,2,TRUE)</f>
        <v>1000 to 4999</v>
      </c>
      <c r="F3331" s="1">
        <v>1521</v>
      </c>
      <c r="G3331" s="1" t="s">
        <v>8218</v>
      </c>
      <c r="H3331" s="1" t="s">
        <v>8224</v>
      </c>
      <c r="I3331" s="1" t="s">
        <v>8246</v>
      </c>
      <c r="J3331" s="1">
        <v>1468611272</v>
      </c>
      <c r="K3331" s="1">
        <v>1466019272</v>
      </c>
      <c r="L3331" s="1" t="b">
        <v>0</v>
      </c>
      <c r="M3331" s="1">
        <v>27</v>
      </c>
      <c r="N3331" s="1" t="b">
        <v>1</v>
      </c>
      <c r="O3331" s="1" t="s">
        <v>8270</v>
      </c>
      <c r="P3331" s="28">
        <f>F3331/D3331</f>
        <v>1.014</v>
      </c>
      <c r="Q3331" s="29">
        <f>IF(M3331&gt;0,F3331/M3331,0)</f>
        <v>56.333333333333336</v>
      </c>
      <c r="R3331" s="9" t="str">
        <f>LEFT(O3331,SEARCH("/",O3331,1)-1)</f>
        <v>theater</v>
      </c>
      <c r="S3331" s="26" t="str">
        <f>RIGHT(O3331,LEN(O3331)-SEARCH("/",O3331,1))</f>
        <v>plays</v>
      </c>
      <c r="T3331" s="27">
        <f>(((K3331/60)/60)/24)+DATE(1970,1,1)</f>
        <v>42536.815648148149</v>
      </c>
      <c r="U3331" s="5" t="str">
        <f>TEXT(T3331,"mmm")</f>
        <v>Jun</v>
      </c>
      <c r="V3331" s="5" t="str">
        <f>TEXT(T3331,"yyyy")</f>
        <v>2016</v>
      </c>
      <c r="W3331" s="5" t="str">
        <f>TEXT(Y3331,"mmm")</f>
        <v>Jul</v>
      </c>
      <c r="X3331" s="1" t="str">
        <f>TEXT(Y3331,"yyyy")</f>
        <v>2016</v>
      </c>
      <c r="Y3331" s="27">
        <f>(((J3331/60)/60)/24)+DATE(1970,1,1)</f>
        <v>42566.815648148149</v>
      </c>
    </row>
    <row r="3332" spans="1:25" ht="32" x14ac:dyDescent="0.2">
      <c r="A3332" s="1">
        <v>3370</v>
      </c>
      <c r="B3332" s="7" t="s">
        <v>3369</v>
      </c>
      <c r="C3332" s="7" t="s">
        <v>7480</v>
      </c>
      <c r="D3332" s="1">
        <v>1500</v>
      </c>
      <c r="E3332" s="37" t="str">
        <f>VLOOKUP(D3332,'Vlookup Table Bonus Point'!$C$3:$D$26,2,TRUE)</f>
        <v>1000 to 4999</v>
      </c>
      <c r="F3332" s="1">
        <v>1766</v>
      </c>
      <c r="G3332" s="1" t="s">
        <v>8218</v>
      </c>
      <c r="H3332" s="1" t="s">
        <v>8223</v>
      </c>
      <c r="I3332" s="1" t="s">
        <v>8245</v>
      </c>
      <c r="J3332" s="1">
        <v>1481961600</v>
      </c>
      <c r="K3332" s="1">
        <v>1479283285</v>
      </c>
      <c r="L3332" s="1" t="b">
        <v>0</v>
      </c>
      <c r="M3332" s="1">
        <v>26</v>
      </c>
      <c r="N3332" s="1" t="b">
        <v>1</v>
      </c>
      <c r="O3332" s="1" t="s">
        <v>8270</v>
      </c>
      <c r="P3332" s="28">
        <f>F3332/D3332</f>
        <v>1.1773333333333333</v>
      </c>
      <c r="Q3332" s="29">
        <f>IF(M3332&gt;0,F3332/M3332,0)</f>
        <v>67.92307692307692</v>
      </c>
      <c r="R3332" s="9" t="str">
        <f>LEFT(O3332,SEARCH("/",O3332,1)-1)</f>
        <v>theater</v>
      </c>
      <c r="S3332" s="26" t="str">
        <f>RIGHT(O3332,LEN(O3332)-SEARCH("/",O3332,1))</f>
        <v>plays</v>
      </c>
      <c r="T3332" s="27">
        <f>(((K3332/60)/60)/24)+DATE(1970,1,1)</f>
        <v>42690.334317129629</v>
      </c>
      <c r="U3332" s="5" t="str">
        <f>TEXT(T3332,"mmm")</f>
        <v>Nov</v>
      </c>
      <c r="V3332" s="5" t="str">
        <f>TEXT(T3332,"yyyy")</f>
        <v>2016</v>
      </c>
      <c r="W3332" s="5" t="str">
        <f>TEXT(Y3332,"mmm")</f>
        <v>Dec</v>
      </c>
      <c r="X3332" s="1" t="str">
        <f>TEXT(Y3332,"yyyy")</f>
        <v>2016</v>
      </c>
      <c r="Y3332" s="27">
        <f>(((J3332/60)/60)/24)+DATE(1970,1,1)</f>
        <v>42721.333333333328</v>
      </c>
    </row>
    <row r="3333" spans="1:25" ht="48" x14ac:dyDescent="0.2">
      <c r="A3333" s="1">
        <v>3388</v>
      </c>
      <c r="B3333" s="7" t="s">
        <v>3387</v>
      </c>
      <c r="C3333" s="7" t="s">
        <v>7498</v>
      </c>
      <c r="D3333" s="1">
        <v>1500</v>
      </c>
      <c r="E3333" s="37" t="str">
        <f>VLOOKUP(D3333,'Vlookup Table Bonus Point'!$C$3:$D$26,2,TRUE)</f>
        <v>1000 to 4999</v>
      </c>
      <c r="F3333" s="1">
        <v>1557</v>
      </c>
      <c r="G3333" s="1" t="s">
        <v>8218</v>
      </c>
      <c r="H3333" s="1" t="s">
        <v>8224</v>
      </c>
      <c r="I3333" s="1" t="s">
        <v>8246</v>
      </c>
      <c r="J3333" s="1">
        <v>1434625441</v>
      </c>
      <c r="K3333" s="1">
        <v>1432033441</v>
      </c>
      <c r="L3333" s="1" t="b">
        <v>0</v>
      </c>
      <c r="M3333" s="1">
        <v>45</v>
      </c>
      <c r="N3333" s="1" t="b">
        <v>1</v>
      </c>
      <c r="O3333" s="1" t="s">
        <v>8270</v>
      </c>
      <c r="P3333" s="28">
        <f>F3333/D3333</f>
        <v>1.038</v>
      </c>
      <c r="Q3333" s="29">
        <f>IF(M3333&gt;0,F3333/M3333,0)</f>
        <v>34.6</v>
      </c>
      <c r="R3333" s="9" t="str">
        <f>LEFT(O3333,SEARCH("/",O3333,1)-1)</f>
        <v>theater</v>
      </c>
      <c r="S3333" s="26" t="str">
        <f>RIGHT(O3333,LEN(O3333)-SEARCH("/",O3333,1))</f>
        <v>plays</v>
      </c>
      <c r="T3333" s="27">
        <f>(((K3333/60)/60)/24)+DATE(1970,1,1)</f>
        <v>42143.461122685185</v>
      </c>
      <c r="U3333" s="5" t="str">
        <f>TEXT(T3333,"mmm")</f>
        <v>May</v>
      </c>
      <c r="V3333" s="5" t="str">
        <f>TEXT(T3333,"yyyy")</f>
        <v>2015</v>
      </c>
      <c r="W3333" s="5" t="str">
        <f>TEXT(Y3333,"mmm")</f>
        <v>Jun</v>
      </c>
      <c r="X3333" s="1" t="str">
        <f>TEXT(Y3333,"yyyy")</f>
        <v>2015</v>
      </c>
      <c r="Y3333" s="27">
        <f>(((J3333/60)/60)/24)+DATE(1970,1,1)</f>
        <v>42173.461122685185</v>
      </c>
    </row>
    <row r="3334" spans="1:25" ht="48" x14ac:dyDescent="0.2">
      <c r="A3334" s="1">
        <v>3390</v>
      </c>
      <c r="B3334" s="7" t="s">
        <v>3389</v>
      </c>
      <c r="C3334" s="7" t="s">
        <v>7500</v>
      </c>
      <c r="D3334" s="1">
        <v>1500</v>
      </c>
      <c r="E3334" s="37" t="str">
        <f>VLOOKUP(D3334,'Vlookup Table Bonus Point'!$C$3:$D$26,2,TRUE)</f>
        <v>1000 to 4999</v>
      </c>
      <c r="F3334" s="1">
        <v>1536</v>
      </c>
      <c r="G3334" s="1" t="s">
        <v>8218</v>
      </c>
      <c r="H3334" s="1" t="s">
        <v>8223</v>
      </c>
      <c r="I3334" s="1" t="s">
        <v>8245</v>
      </c>
      <c r="J3334" s="1">
        <v>1405017345</v>
      </c>
      <c r="K3334" s="1">
        <v>1403721345</v>
      </c>
      <c r="L3334" s="1" t="b">
        <v>0</v>
      </c>
      <c r="M3334" s="1">
        <v>22</v>
      </c>
      <c r="N3334" s="1" t="b">
        <v>1</v>
      </c>
      <c r="O3334" s="1" t="s">
        <v>8270</v>
      </c>
      <c r="P3334" s="28">
        <f>F3334/D3334</f>
        <v>1.024</v>
      </c>
      <c r="Q3334" s="29">
        <f>IF(M3334&gt;0,F3334/M3334,0)</f>
        <v>69.818181818181813</v>
      </c>
      <c r="R3334" s="9" t="str">
        <f>LEFT(O3334,SEARCH("/",O3334,1)-1)</f>
        <v>theater</v>
      </c>
      <c r="S3334" s="26" t="str">
        <f>RIGHT(O3334,LEN(O3334)-SEARCH("/",O3334,1))</f>
        <v>plays</v>
      </c>
      <c r="T3334" s="27">
        <f>(((K3334/60)/60)/24)+DATE(1970,1,1)</f>
        <v>41815.774826388886</v>
      </c>
      <c r="U3334" s="5" t="str">
        <f>TEXT(T3334,"mmm")</f>
        <v>Jun</v>
      </c>
      <c r="V3334" s="5" t="str">
        <f>TEXT(T3334,"yyyy")</f>
        <v>2014</v>
      </c>
      <c r="W3334" s="5" t="str">
        <f>TEXT(Y3334,"mmm")</f>
        <v>Jul</v>
      </c>
      <c r="X3334" s="1" t="str">
        <f>TEXT(Y3334,"yyyy")</f>
        <v>2014</v>
      </c>
      <c r="Y3334" s="27">
        <f>(((J3334/60)/60)/24)+DATE(1970,1,1)</f>
        <v>41830.774826388886</v>
      </c>
    </row>
    <row r="3335" spans="1:25" ht="48" x14ac:dyDescent="0.2">
      <c r="A3335" s="1">
        <v>3393</v>
      </c>
      <c r="B3335" s="7" t="s">
        <v>3392</v>
      </c>
      <c r="C3335" s="7" t="s">
        <v>7503</v>
      </c>
      <c r="D3335" s="1">
        <v>1500</v>
      </c>
      <c r="E3335" s="37" t="str">
        <f>VLOOKUP(D3335,'Vlookup Table Bonus Point'!$C$3:$D$26,2,TRUE)</f>
        <v>1000 to 4999</v>
      </c>
      <c r="F3335" s="1">
        <v>1587</v>
      </c>
      <c r="G3335" s="1" t="s">
        <v>8218</v>
      </c>
      <c r="H3335" s="1" t="s">
        <v>8223</v>
      </c>
      <c r="I3335" s="1" t="s">
        <v>8245</v>
      </c>
      <c r="J3335" s="1">
        <v>1415234760</v>
      </c>
      <c r="K3335" s="1">
        <v>1413065230</v>
      </c>
      <c r="L3335" s="1" t="b">
        <v>0</v>
      </c>
      <c r="M3335" s="1">
        <v>44</v>
      </c>
      <c r="N3335" s="1" t="b">
        <v>1</v>
      </c>
      <c r="O3335" s="1" t="s">
        <v>8270</v>
      </c>
      <c r="P3335" s="28">
        <f>F3335/D3335</f>
        <v>1.0580000000000001</v>
      </c>
      <c r="Q3335" s="29">
        <f>IF(M3335&gt;0,F3335/M3335,0)</f>
        <v>36.06818181818182</v>
      </c>
      <c r="R3335" s="9" t="str">
        <f>LEFT(O3335,SEARCH("/",O3335,1)-1)</f>
        <v>theater</v>
      </c>
      <c r="S3335" s="26" t="str">
        <f>RIGHT(O3335,LEN(O3335)-SEARCH("/",O3335,1))</f>
        <v>plays</v>
      </c>
      <c r="T3335" s="27">
        <f>(((K3335/60)/60)/24)+DATE(1970,1,1)</f>
        <v>41923.921643518523</v>
      </c>
      <c r="U3335" s="5" t="str">
        <f>TEXT(T3335,"mmm")</f>
        <v>Oct</v>
      </c>
      <c r="V3335" s="5" t="str">
        <f>TEXT(T3335,"yyyy")</f>
        <v>2014</v>
      </c>
      <c r="W3335" s="5" t="str">
        <f>TEXT(Y3335,"mmm")</f>
        <v>Nov</v>
      </c>
      <c r="X3335" s="1" t="str">
        <f>TEXT(Y3335,"yyyy")</f>
        <v>2014</v>
      </c>
      <c r="Y3335" s="27">
        <f>(((J3335/60)/60)/24)+DATE(1970,1,1)</f>
        <v>41949.031944444447</v>
      </c>
    </row>
    <row r="3336" spans="1:25" ht="48" x14ac:dyDescent="0.2">
      <c r="A3336" s="1">
        <v>3396</v>
      </c>
      <c r="B3336" s="7" t="s">
        <v>3395</v>
      </c>
      <c r="C3336" s="7" t="s">
        <v>7506</v>
      </c>
      <c r="D3336" s="1">
        <v>1500</v>
      </c>
      <c r="E3336" s="37" t="str">
        <f>VLOOKUP(D3336,'Vlookup Table Bonus Point'!$C$3:$D$26,2,TRUE)</f>
        <v>1000 to 4999</v>
      </c>
      <c r="F3336" s="1">
        <v>1565</v>
      </c>
      <c r="G3336" s="1" t="s">
        <v>8218</v>
      </c>
      <c r="H3336" s="1" t="s">
        <v>8223</v>
      </c>
      <c r="I3336" s="1" t="s">
        <v>8245</v>
      </c>
      <c r="J3336" s="1">
        <v>1401595140</v>
      </c>
      <c r="K3336" s="1">
        <v>1399286589</v>
      </c>
      <c r="L3336" s="1" t="b">
        <v>0</v>
      </c>
      <c r="M3336" s="1">
        <v>28</v>
      </c>
      <c r="N3336" s="1" t="b">
        <v>1</v>
      </c>
      <c r="O3336" s="1" t="s">
        <v>8270</v>
      </c>
      <c r="P3336" s="28">
        <f>F3336/D3336</f>
        <v>1.0433333333333332</v>
      </c>
      <c r="Q3336" s="29">
        <f>IF(M3336&gt;0,F3336/M3336,0)</f>
        <v>55.892857142857146</v>
      </c>
      <c r="R3336" s="9" t="str">
        <f>LEFT(O3336,SEARCH("/",O3336,1)-1)</f>
        <v>theater</v>
      </c>
      <c r="S3336" s="26" t="str">
        <f>RIGHT(O3336,LEN(O3336)-SEARCH("/",O3336,1))</f>
        <v>plays</v>
      </c>
      <c r="T3336" s="27">
        <f>(((K3336/60)/60)/24)+DATE(1970,1,1)</f>
        <v>41764.44663194444</v>
      </c>
      <c r="U3336" s="5" t="str">
        <f>TEXT(T3336,"mmm")</f>
        <v>May</v>
      </c>
      <c r="V3336" s="5" t="str">
        <f>TEXT(T3336,"yyyy")</f>
        <v>2014</v>
      </c>
      <c r="W3336" s="5" t="str">
        <f>TEXT(Y3336,"mmm")</f>
        <v>Jun</v>
      </c>
      <c r="X3336" s="1" t="str">
        <f>TEXT(Y3336,"yyyy")</f>
        <v>2014</v>
      </c>
      <c r="Y3336" s="27">
        <f>(((J3336/60)/60)/24)+DATE(1970,1,1)</f>
        <v>41791.165972222225</v>
      </c>
    </row>
    <row r="3337" spans="1:25" ht="48" x14ac:dyDescent="0.2">
      <c r="A3337" s="1">
        <v>3427</v>
      </c>
      <c r="B3337" s="7" t="s">
        <v>3426</v>
      </c>
      <c r="C3337" s="7" t="s">
        <v>7537</v>
      </c>
      <c r="D3337" s="1">
        <v>1500</v>
      </c>
      <c r="E3337" s="37" t="str">
        <f>VLOOKUP(D3337,'Vlookup Table Bonus Point'!$C$3:$D$26,2,TRUE)</f>
        <v>1000 to 4999</v>
      </c>
      <c r="F3337" s="1">
        <v>1500</v>
      </c>
      <c r="G3337" s="1" t="s">
        <v>8218</v>
      </c>
      <c r="H3337" s="1" t="s">
        <v>8224</v>
      </c>
      <c r="I3337" s="1" t="s">
        <v>8246</v>
      </c>
      <c r="J3337" s="1">
        <v>1404314952</v>
      </c>
      <c r="K3337" s="1">
        <v>1401722952</v>
      </c>
      <c r="L3337" s="1" t="b">
        <v>0</v>
      </c>
      <c r="M3337" s="1">
        <v>29</v>
      </c>
      <c r="N3337" s="1" t="b">
        <v>1</v>
      </c>
      <c r="O3337" s="1" t="s">
        <v>8270</v>
      </c>
      <c r="P3337" s="28">
        <f>F3337/D3337</f>
        <v>1</v>
      </c>
      <c r="Q3337" s="29">
        <f>IF(M3337&gt;0,F3337/M3337,0)</f>
        <v>51.724137931034484</v>
      </c>
      <c r="R3337" s="9" t="str">
        <f>LEFT(O3337,SEARCH("/",O3337,1)-1)</f>
        <v>theater</v>
      </c>
      <c r="S3337" s="26" t="str">
        <f>RIGHT(O3337,LEN(O3337)-SEARCH("/",O3337,1))</f>
        <v>plays</v>
      </c>
      <c r="T3337" s="27">
        <f>(((K3337/60)/60)/24)+DATE(1970,1,1)</f>
        <v>41792.645277777774</v>
      </c>
      <c r="U3337" s="5" t="str">
        <f>TEXT(T3337,"mmm")</f>
        <v>Jun</v>
      </c>
      <c r="V3337" s="5" t="str">
        <f>TEXT(T3337,"yyyy")</f>
        <v>2014</v>
      </c>
      <c r="W3337" s="5" t="str">
        <f>TEXT(Y3337,"mmm")</f>
        <v>Jul</v>
      </c>
      <c r="X3337" s="1" t="str">
        <f>TEXT(Y3337,"yyyy")</f>
        <v>2014</v>
      </c>
      <c r="Y3337" s="27">
        <f>(((J3337/60)/60)/24)+DATE(1970,1,1)</f>
        <v>41822.645277777774</v>
      </c>
    </row>
    <row r="3338" spans="1:25" ht="48" x14ac:dyDescent="0.2">
      <c r="A3338" s="1">
        <v>3479</v>
      </c>
      <c r="B3338" s="7" t="s">
        <v>3478</v>
      </c>
      <c r="C3338" s="7" t="s">
        <v>7589</v>
      </c>
      <c r="D3338" s="1">
        <v>1500</v>
      </c>
      <c r="E3338" s="37" t="str">
        <f>VLOOKUP(D3338,'Vlookup Table Bonus Point'!$C$3:$D$26,2,TRUE)</f>
        <v>1000 to 4999</v>
      </c>
      <c r="F3338" s="1">
        <v>1918</v>
      </c>
      <c r="G3338" s="1" t="s">
        <v>8218</v>
      </c>
      <c r="H3338" s="1" t="s">
        <v>8224</v>
      </c>
      <c r="I3338" s="1" t="s">
        <v>8246</v>
      </c>
      <c r="J3338" s="1">
        <v>1403382680</v>
      </c>
      <c r="K3338" s="1">
        <v>1400790680</v>
      </c>
      <c r="L3338" s="1" t="b">
        <v>0</v>
      </c>
      <c r="M3338" s="1">
        <v>56</v>
      </c>
      <c r="N3338" s="1" t="b">
        <v>1</v>
      </c>
      <c r="O3338" s="1" t="s">
        <v>8270</v>
      </c>
      <c r="P3338" s="28">
        <f>F3338/D3338</f>
        <v>1.2786666666666666</v>
      </c>
      <c r="Q3338" s="29">
        <f>IF(M3338&gt;0,F3338/M3338,0)</f>
        <v>34.25</v>
      </c>
      <c r="R3338" s="9" t="str">
        <f>LEFT(O3338,SEARCH("/",O3338,1)-1)</f>
        <v>theater</v>
      </c>
      <c r="S3338" s="26" t="str">
        <f>RIGHT(O3338,LEN(O3338)-SEARCH("/",O3338,1))</f>
        <v>plays</v>
      </c>
      <c r="T3338" s="27">
        <f>(((K3338/60)/60)/24)+DATE(1970,1,1)</f>
        <v>41781.855092592588</v>
      </c>
      <c r="U3338" s="5" t="str">
        <f>TEXT(T3338,"mmm")</f>
        <v>May</v>
      </c>
      <c r="V3338" s="5" t="str">
        <f>TEXT(T3338,"yyyy")</f>
        <v>2014</v>
      </c>
      <c r="W3338" s="5" t="str">
        <f>TEXT(Y3338,"mmm")</f>
        <v>Jun</v>
      </c>
      <c r="X3338" s="1" t="str">
        <f>TEXT(Y3338,"yyyy")</f>
        <v>2014</v>
      </c>
      <c r="Y3338" s="27">
        <f>(((J3338/60)/60)/24)+DATE(1970,1,1)</f>
        <v>41811.855092592588</v>
      </c>
    </row>
    <row r="3339" spans="1:25" ht="48" x14ac:dyDescent="0.2">
      <c r="A3339" s="1">
        <v>3480</v>
      </c>
      <c r="B3339" s="7" t="s">
        <v>3479</v>
      </c>
      <c r="C3339" s="7" t="s">
        <v>7590</v>
      </c>
      <c r="D3339" s="1">
        <v>1500</v>
      </c>
      <c r="E3339" s="37" t="str">
        <f>VLOOKUP(D3339,'Vlookup Table Bonus Point'!$C$3:$D$26,2,TRUE)</f>
        <v>1000 to 4999</v>
      </c>
      <c r="F3339" s="1">
        <v>2140</v>
      </c>
      <c r="G3339" s="1" t="s">
        <v>8218</v>
      </c>
      <c r="H3339" s="1" t="s">
        <v>8223</v>
      </c>
      <c r="I3339" s="1" t="s">
        <v>8245</v>
      </c>
      <c r="J3339" s="1">
        <v>1436562000</v>
      </c>
      <c r="K3339" s="1">
        <v>1434440227</v>
      </c>
      <c r="L3339" s="1" t="b">
        <v>0</v>
      </c>
      <c r="M3339" s="1">
        <v>13</v>
      </c>
      <c r="N3339" s="1" t="b">
        <v>1</v>
      </c>
      <c r="O3339" s="1" t="s">
        <v>8270</v>
      </c>
      <c r="P3339" s="28">
        <f>F3339/D3339</f>
        <v>1.4266666666666667</v>
      </c>
      <c r="Q3339" s="29">
        <f>IF(M3339&gt;0,F3339/M3339,0)</f>
        <v>164.61538461538461</v>
      </c>
      <c r="R3339" s="9" t="str">
        <f>LEFT(O3339,SEARCH("/",O3339,1)-1)</f>
        <v>theater</v>
      </c>
      <c r="S3339" s="26" t="str">
        <f>RIGHT(O3339,LEN(O3339)-SEARCH("/",O3339,1))</f>
        <v>plays</v>
      </c>
      <c r="T3339" s="27">
        <f>(((K3339/60)/60)/24)+DATE(1970,1,1)</f>
        <v>42171.317442129628</v>
      </c>
      <c r="U3339" s="5" t="str">
        <f>TEXT(T3339,"mmm")</f>
        <v>Jun</v>
      </c>
      <c r="V3339" s="5" t="str">
        <f>TEXT(T3339,"yyyy")</f>
        <v>2015</v>
      </c>
      <c r="W3339" s="5" t="str">
        <f>TEXT(Y3339,"mmm")</f>
        <v>Jul</v>
      </c>
      <c r="X3339" s="1" t="str">
        <f>TEXT(Y3339,"yyyy")</f>
        <v>2015</v>
      </c>
      <c r="Y3339" s="27">
        <f>(((J3339/60)/60)/24)+DATE(1970,1,1)</f>
        <v>42195.875</v>
      </c>
    </row>
    <row r="3340" spans="1:25" ht="48" x14ac:dyDescent="0.2">
      <c r="A3340" s="1">
        <v>3493</v>
      </c>
      <c r="B3340" s="7" t="s">
        <v>3492</v>
      </c>
      <c r="C3340" s="7" t="s">
        <v>7603</v>
      </c>
      <c r="D3340" s="1">
        <v>1500</v>
      </c>
      <c r="E3340" s="37" t="str">
        <f>VLOOKUP(D3340,'Vlookup Table Bonus Point'!$C$3:$D$26,2,TRUE)</f>
        <v>1000 to 4999</v>
      </c>
      <c r="F3340" s="1">
        <v>1500</v>
      </c>
      <c r="G3340" s="1" t="s">
        <v>8218</v>
      </c>
      <c r="H3340" s="1" t="s">
        <v>8223</v>
      </c>
      <c r="I3340" s="1" t="s">
        <v>8245</v>
      </c>
      <c r="J3340" s="1">
        <v>1408252260</v>
      </c>
      <c r="K3340" s="1">
        <v>1406580436</v>
      </c>
      <c r="L3340" s="1" t="b">
        <v>0</v>
      </c>
      <c r="M3340" s="1">
        <v>29</v>
      </c>
      <c r="N3340" s="1" t="b">
        <v>1</v>
      </c>
      <c r="O3340" s="1" t="s">
        <v>8270</v>
      </c>
      <c r="P3340" s="28">
        <f>F3340/D3340</f>
        <v>1</v>
      </c>
      <c r="Q3340" s="29">
        <f>IF(M3340&gt;0,F3340/M3340,0)</f>
        <v>51.724137931034484</v>
      </c>
      <c r="R3340" s="9" t="str">
        <f>LEFT(O3340,SEARCH("/",O3340,1)-1)</f>
        <v>theater</v>
      </c>
      <c r="S3340" s="26" t="str">
        <f>RIGHT(O3340,LEN(O3340)-SEARCH("/",O3340,1))</f>
        <v>plays</v>
      </c>
      <c r="T3340" s="27">
        <f>(((K3340/60)/60)/24)+DATE(1970,1,1)</f>
        <v>41848.866157407407</v>
      </c>
      <c r="U3340" s="5" t="str">
        <f>TEXT(T3340,"mmm")</f>
        <v>Jul</v>
      </c>
      <c r="V3340" s="5" t="str">
        <f>TEXT(T3340,"yyyy")</f>
        <v>2014</v>
      </c>
      <c r="W3340" s="5" t="str">
        <f>TEXT(Y3340,"mmm")</f>
        <v>Aug</v>
      </c>
      <c r="X3340" s="1" t="str">
        <f>TEXT(Y3340,"yyyy")</f>
        <v>2014</v>
      </c>
      <c r="Y3340" s="27">
        <f>(((J3340/60)/60)/24)+DATE(1970,1,1)</f>
        <v>41868.21597222222</v>
      </c>
    </row>
    <row r="3341" spans="1:25" ht="48" x14ac:dyDescent="0.2">
      <c r="A3341" s="1">
        <v>3501</v>
      </c>
      <c r="B3341" s="7" t="s">
        <v>3500</v>
      </c>
      <c r="C3341" s="7" t="s">
        <v>7611</v>
      </c>
      <c r="D3341" s="1">
        <v>1500</v>
      </c>
      <c r="E3341" s="37" t="str">
        <f>VLOOKUP(D3341,'Vlookup Table Bonus Point'!$C$3:$D$26,2,TRUE)</f>
        <v>1000 to 4999</v>
      </c>
      <c r="F3341" s="1">
        <v>1510</v>
      </c>
      <c r="G3341" s="1" t="s">
        <v>8218</v>
      </c>
      <c r="H3341" s="1" t="s">
        <v>8224</v>
      </c>
      <c r="I3341" s="1" t="s">
        <v>8246</v>
      </c>
      <c r="J3341" s="1">
        <v>1441995595</v>
      </c>
      <c r="K3341" s="1">
        <v>1439835595</v>
      </c>
      <c r="L3341" s="1" t="b">
        <v>0</v>
      </c>
      <c r="M3341" s="1">
        <v>42</v>
      </c>
      <c r="N3341" s="1" t="b">
        <v>1</v>
      </c>
      <c r="O3341" s="1" t="s">
        <v>8270</v>
      </c>
      <c r="P3341" s="28">
        <f>F3341/D3341</f>
        <v>1.0066666666666666</v>
      </c>
      <c r="Q3341" s="29">
        <f>IF(M3341&gt;0,F3341/M3341,0)</f>
        <v>35.952380952380949</v>
      </c>
      <c r="R3341" s="9" t="str">
        <f>LEFT(O3341,SEARCH("/",O3341,1)-1)</f>
        <v>theater</v>
      </c>
      <c r="S3341" s="26" t="str">
        <f>RIGHT(O3341,LEN(O3341)-SEARCH("/",O3341,1))</f>
        <v>plays</v>
      </c>
      <c r="T3341" s="27">
        <f>(((K3341/60)/60)/24)+DATE(1970,1,1)</f>
        <v>42233.763831018514</v>
      </c>
      <c r="U3341" s="5" t="str">
        <f>TEXT(T3341,"mmm")</f>
        <v>Aug</v>
      </c>
      <c r="V3341" s="5" t="str">
        <f>TEXT(T3341,"yyyy")</f>
        <v>2015</v>
      </c>
      <c r="W3341" s="5" t="str">
        <f>TEXT(Y3341,"mmm")</f>
        <v>Sep</v>
      </c>
      <c r="X3341" s="1" t="str">
        <f>TEXT(Y3341,"yyyy")</f>
        <v>2015</v>
      </c>
      <c r="Y3341" s="27">
        <f>(((J3341/60)/60)/24)+DATE(1970,1,1)</f>
        <v>42258.763831018514</v>
      </c>
    </row>
    <row r="3342" spans="1:25" ht="48" x14ac:dyDescent="0.2">
      <c r="A3342" s="1">
        <v>3511</v>
      </c>
      <c r="B3342" s="7" t="s">
        <v>3510</v>
      </c>
      <c r="C3342" s="7" t="s">
        <v>7621</v>
      </c>
      <c r="D3342" s="1">
        <v>1500</v>
      </c>
      <c r="E3342" s="37" t="str">
        <f>VLOOKUP(D3342,'Vlookup Table Bonus Point'!$C$3:$D$26,2,TRUE)</f>
        <v>1000 to 4999</v>
      </c>
      <c r="F3342" s="1">
        <v>1518</v>
      </c>
      <c r="G3342" s="1" t="s">
        <v>8218</v>
      </c>
      <c r="H3342" s="1" t="s">
        <v>8224</v>
      </c>
      <c r="I3342" s="1" t="s">
        <v>8246</v>
      </c>
      <c r="J3342" s="1">
        <v>1415385000</v>
      </c>
      <c r="K3342" s="1">
        <v>1413406695</v>
      </c>
      <c r="L3342" s="1" t="b">
        <v>0</v>
      </c>
      <c r="M3342" s="1">
        <v>19</v>
      </c>
      <c r="N3342" s="1" t="b">
        <v>1</v>
      </c>
      <c r="O3342" s="1" t="s">
        <v>8270</v>
      </c>
      <c r="P3342" s="28">
        <f>F3342/D3342</f>
        <v>1.012</v>
      </c>
      <c r="Q3342" s="29">
        <f>IF(M3342&gt;0,F3342/M3342,0)</f>
        <v>79.89473684210526</v>
      </c>
      <c r="R3342" s="9" t="str">
        <f>LEFT(O3342,SEARCH("/",O3342,1)-1)</f>
        <v>theater</v>
      </c>
      <c r="S3342" s="26" t="str">
        <f>RIGHT(O3342,LEN(O3342)-SEARCH("/",O3342,1))</f>
        <v>plays</v>
      </c>
      <c r="T3342" s="27">
        <f>(((K3342/60)/60)/24)+DATE(1970,1,1)</f>
        <v>41927.873784722222</v>
      </c>
      <c r="U3342" s="5" t="str">
        <f>TEXT(T3342,"mmm")</f>
        <v>Oct</v>
      </c>
      <c r="V3342" s="5" t="str">
        <f>TEXT(T3342,"yyyy")</f>
        <v>2014</v>
      </c>
      <c r="W3342" s="5" t="str">
        <f>TEXT(Y3342,"mmm")</f>
        <v>Nov</v>
      </c>
      <c r="X3342" s="1" t="str">
        <f>TEXT(Y3342,"yyyy")</f>
        <v>2014</v>
      </c>
      <c r="Y3342" s="27">
        <f>(((J3342/60)/60)/24)+DATE(1970,1,1)</f>
        <v>41950.770833333336</v>
      </c>
    </row>
    <row r="3343" spans="1:25" ht="48" x14ac:dyDescent="0.2">
      <c r="A3343" s="1">
        <v>3518</v>
      </c>
      <c r="B3343" s="7" t="s">
        <v>3517</v>
      </c>
      <c r="C3343" s="7" t="s">
        <v>7628</v>
      </c>
      <c r="D3343" s="1">
        <v>1500</v>
      </c>
      <c r="E3343" s="37" t="str">
        <f>VLOOKUP(D3343,'Vlookup Table Bonus Point'!$C$3:$D$26,2,TRUE)</f>
        <v>1000 to 4999</v>
      </c>
      <c r="F3343" s="1">
        <v>1650.69</v>
      </c>
      <c r="G3343" s="1" t="s">
        <v>8218</v>
      </c>
      <c r="H3343" s="1" t="s">
        <v>8223</v>
      </c>
      <c r="I3343" s="1" t="s">
        <v>8245</v>
      </c>
      <c r="J3343" s="1">
        <v>1412259660</v>
      </c>
      <c r="K3343" s="1">
        <v>1410461299</v>
      </c>
      <c r="L3343" s="1" t="b">
        <v>0</v>
      </c>
      <c r="M3343" s="1">
        <v>33</v>
      </c>
      <c r="N3343" s="1" t="b">
        <v>1</v>
      </c>
      <c r="O3343" s="1" t="s">
        <v>8270</v>
      </c>
      <c r="P3343" s="28">
        <f>F3343/D3343</f>
        <v>1.10046</v>
      </c>
      <c r="Q3343" s="29">
        <f>IF(M3343&gt;0,F3343/M3343,0)</f>
        <v>50.020909090909093</v>
      </c>
      <c r="R3343" s="9" t="str">
        <f>LEFT(O3343,SEARCH("/",O3343,1)-1)</f>
        <v>theater</v>
      </c>
      <c r="S3343" s="26" t="str">
        <f>RIGHT(O3343,LEN(O3343)-SEARCH("/",O3343,1))</f>
        <v>plays</v>
      </c>
      <c r="T3343" s="27">
        <f>(((K3343/60)/60)/24)+DATE(1970,1,1)</f>
        <v>41893.783553240741</v>
      </c>
      <c r="U3343" s="5" t="str">
        <f>TEXT(T3343,"mmm")</f>
        <v>Sep</v>
      </c>
      <c r="V3343" s="5" t="str">
        <f>TEXT(T3343,"yyyy")</f>
        <v>2014</v>
      </c>
      <c r="W3343" s="5" t="str">
        <f>TEXT(Y3343,"mmm")</f>
        <v>Oct</v>
      </c>
      <c r="X3343" s="1" t="str">
        <f>TEXT(Y3343,"yyyy")</f>
        <v>2014</v>
      </c>
      <c r="Y3343" s="27">
        <f>(((J3343/60)/60)/24)+DATE(1970,1,1)</f>
        <v>41914.597916666666</v>
      </c>
    </row>
    <row r="3344" spans="1:25" ht="48" x14ac:dyDescent="0.2">
      <c r="A3344" s="1">
        <v>3543</v>
      </c>
      <c r="B3344" s="7" t="s">
        <v>3542</v>
      </c>
      <c r="C3344" s="7" t="s">
        <v>7653</v>
      </c>
      <c r="D3344" s="1">
        <v>1500</v>
      </c>
      <c r="E3344" s="37" t="str">
        <f>VLOOKUP(D3344,'Vlookup Table Bonus Point'!$C$3:$D$26,2,TRUE)</f>
        <v>1000 to 4999</v>
      </c>
      <c r="F3344" s="1">
        <v>1570</v>
      </c>
      <c r="G3344" s="1" t="s">
        <v>8218</v>
      </c>
      <c r="H3344" s="1" t="s">
        <v>8235</v>
      </c>
      <c r="I3344" s="1" t="s">
        <v>8248</v>
      </c>
      <c r="J3344" s="1">
        <v>1435255659</v>
      </c>
      <c r="K3344" s="1">
        <v>1432663659</v>
      </c>
      <c r="L3344" s="1" t="b">
        <v>0</v>
      </c>
      <c r="M3344" s="1">
        <v>29</v>
      </c>
      <c r="N3344" s="1" t="b">
        <v>1</v>
      </c>
      <c r="O3344" s="1" t="s">
        <v>8270</v>
      </c>
      <c r="P3344" s="28">
        <f>F3344/D3344</f>
        <v>1.0466666666666666</v>
      </c>
      <c r="Q3344" s="29">
        <f>IF(M3344&gt;0,F3344/M3344,0)</f>
        <v>54.137931034482762</v>
      </c>
      <c r="R3344" s="9" t="str">
        <f>LEFT(O3344,SEARCH("/",O3344,1)-1)</f>
        <v>theater</v>
      </c>
      <c r="S3344" s="26" t="str">
        <f>RIGHT(O3344,LEN(O3344)-SEARCH("/",O3344,1))</f>
        <v>plays</v>
      </c>
      <c r="T3344" s="27">
        <f>(((K3344/60)/60)/24)+DATE(1970,1,1)</f>
        <v>42150.755312499998</v>
      </c>
      <c r="U3344" s="5" t="str">
        <f>TEXT(T3344,"mmm")</f>
        <v>May</v>
      </c>
      <c r="V3344" s="5" t="str">
        <f>TEXT(T3344,"yyyy")</f>
        <v>2015</v>
      </c>
      <c r="W3344" s="5" t="str">
        <f>TEXT(Y3344,"mmm")</f>
        <v>Jun</v>
      </c>
      <c r="X3344" s="1" t="str">
        <f>TEXT(Y3344,"yyyy")</f>
        <v>2015</v>
      </c>
      <c r="Y3344" s="27">
        <f>(((J3344/60)/60)/24)+DATE(1970,1,1)</f>
        <v>42180.755312499998</v>
      </c>
    </row>
    <row r="3345" spans="1:25" ht="48" x14ac:dyDescent="0.2">
      <c r="A3345" s="1">
        <v>3551</v>
      </c>
      <c r="B3345" s="7" t="s">
        <v>3550</v>
      </c>
      <c r="C3345" s="7" t="s">
        <v>7661</v>
      </c>
      <c r="D3345" s="1">
        <v>1500</v>
      </c>
      <c r="E3345" s="37" t="str">
        <f>VLOOKUP(D3345,'Vlookup Table Bonus Point'!$C$3:$D$26,2,TRUE)</f>
        <v>1000 to 4999</v>
      </c>
      <c r="F3345" s="1">
        <v>1527.5</v>
      </c>
      <c r="G3345" s="1" t="s">
        <v>8218</v>
      </c>
      <c r="H3345" s="1" t="s">
        <v>8223</v>
      </c>
      <c r="I3345" s="1" t="s">
        <v>8245</v>
      </c>
      <c r="J3345" s="1">
        <v>1400796420</v>
      </c>
      <c r="K3345" s="1">
        <v>1398342170</v>
      </c>
      <c r="L3345" s="1" t="b">
        <v>0</v>
      </c>
      <c r="M3345" s="1">
        <v>25</v>
      </c>
      <c r="N3345" s="1" t="b">
        <v>1</v>
      </c>
      <c r="O3345" s="1" t="s">
        <v>8270</v>
      </c>
      <c r="P3345" s="28">
        <f>F3345/D3345</f>
        <v>1.0183333333333333</v>
      </c>
      <c r="Q3345" s="29">
        <f>IF(M3345&gt;0,F3345/M3345,0)</f>
        <v>61.1</v>
      </c>
      <c r="R3345" s="9" t="str">
        <f>LEFT(O3345,SEARCH("/",O3345,1)-1)</f>
        <v>theater</v>
      </c>
      <c r="S3345" s="26" t="str">
        <f>RIGHT(O3345,LEN(O3345)-SEARCH("/",O3345,1))</f>
        <v>plays</v>
      </c>
      <c r="T3345" s="27">
        <f>(((K3345/60)/60)/24)+DATE(1970,1,1)</f>
        <v>41753.515856481477</v>
      </c>
      <c r="U3345" s="5" t="str">
        <f>TEXT(T3345,"mmm")</f>
        <v>Apr</v>
      </c>
      <c r="V3345" s="5" t="str">
        <f>TEXT(T3345,"yyyy")</f>
        <v>2014</v>
      </c>
      <c r="W3345" s="5" t="str">
        <f>TEXT(Y3345,"mmm")</f>
        <v>May</v>
      </c>
      <c r="X3345" s="1" t="str">
        <f>TEXT(Y3345,"yyyy")</f>
        <v>2014</v>
      </c>
      <c r="Y3345" s="27">
        <f>(((J3345/60)/60)/24)+DATE(1970,1,1)</f>
        <v>41781.921527777777</v>
      </c>
    </row>
    <row r="3346" spans="1:25" ht="48" x14ac:dyDescent="0.2">
      <c r="A3346" s="1">
        <v>3571</v>
      </c>
      <c r="B3346" s="7" t="s">
        <v>3570</v>
      </c>
      <c r="C3346" s="7" t="s">
        <v>7681</v>
      </c>
      <c r="D3346" s="1">
        <v>1500</v>
      </c>
      <c r="E3346" s="37" t="str">
        <f>VLOOKUP(D3346,'Vlookup Table Bonus Point'!$C$3:$D$26,2,TRUE)</f>
        <v>1000 to 4999</v>
      </c>
      <c r="F3346" s="1">
        <v>1831</v>
      </c>
      <c r="G3346" s="1" t="s">
        <v>8218</v>
      </c>
      <c r="H3346" s="1" t="s">
        <v>8224</v>
      </c>
      <c r="I3346" s="1" t="s">
        <v>8246</v>
      </c>
      <c r="J3346" s="1">
        <v>1414701413</v>
      </c>
      <c r="K3346" s="1">
        <v>1412109413</v>
      </c>
      <c r="L3346" s="1" t="b">
        <v>0</v>
      </c>
      <c r="M3346" s="1">
        <v>25</v>
      </c>
      <c r="N3346" s="1" t="b">
        <v>1</v>
      </c>
      <c r="O3346" s="1" t="s">
        <v>8270</v>
      </c>
      <c r="P3346" s="28">
        <f>F3346/D3346</f>
        <v>1.2206666666666666</v>
      </c>
      <c r="Q3346" s="29">
        <f>IF(M3346&gt;0,F3346/M3346,0)</f>
        <v>73.239999999999995</v>
      </c>
      <c r="R3346" s="9" t="str">
        <f>LEFT(O3346,SEARCH("/",O3346,1)-1)</f>
        <v>theater</v>
      </c>
      <c r="S3346" s="26" t="str">
        <f>RIGHT(O3346,LEN(O3346)-SEARCH("/",O3346,1))</f>
        <v>plays</v>
      </c>
      <c r="T3346" s="27">
        <f>(((K3346/60)/60)/24)+DATE(1970,1,1)</f>
        <v>41912.858946759261</v>
      </c>
      <c r="U3346" s="5" t="str">
        <f>TEXT(T3346,"mmm")</f>
        <v>Sep</v>
      </c>
      <c r="V3346" s="5" t="str">
        <f>TEXT(T3346,"yyyy")</f>
        <v>2014</v>
      </c>
      <c r="W3346" s="5" t="str">
        <f>TEXT(Y3346,"mmm")</f>
        <v>Oct</v>
      </c>
      <c r="X3346" s="1" t="str">
        <f>TEXT(Y3346,"yyyy")</f>
        <v>2014</v>
      </c>
      <c r="Y3346" s="27">
        <f>(((J3346/60)/60)/24)+DATE(1970,1,1)</f>
        <v>41942.858946759261</v>
      </c>
    </row>
    <row r="3347" spans="1:25" ht="48" x14ac:dyDescent="0.2">
      <c r="A3347" s="1">
        <v>3578</v>
      </c>
      <c r="B3347" s="7" t="s">
        <v>3577</v>
      </c>
      <c r="C3347" s="7" t="s">
        <v>7688</v>
      </c>
      <c r="D3347" s="1">
        <v>1500</v>
      </c>
      <c r="E3347" s="37" t="str">
        <f>VLOOKUP(D3347,'Vlookup Table Bonus Point'!$C$3:$D$26,2,TRUE)</f>
        <v>1000 to 4999</v>
      </c>
      <c r="F3347" s="1">
        <v>1500.2</v>
      </c>
      <c r="G3347" s="1" t="s">
        <v>8218</v>
      </c>
      <c r="H3347" s="1" t="s">
        <v>8224</v>
      </c>
      <c r="I3347" s="1" t="s">
        <v>8246</v>
      </c>
      <c r="J3347" s="1">
        <v>1462037777</v>
      </c>
      <c r="K3347" s="1">
        <v>1459445777</v>
      </c>
      <c r="L3347" s="1" t="b">
        <v>0</v>
      </c>
      <c r="M3347" s="1">
        <v>37</v>
      </c>
      <c r="N3347" s="1" t="b">
        <v>1</v>
      </c>
      <c r="O3347" s="1" t="s">
        <v>8270</v>
      </c>
      <c r="P3347" s="28">
        <f>F3347/D3347</f>
        <v>1.0001333333333333</v>
      </c>
      <c r="Q3347" s="29">
        <f>IF(M3347&gt;0,F3347/M3347,0)</f>
        <v>40.545945945945945</v>
      </c>
      <c r="R3347" s="9" t="str">
        <f>LEFT(O3347,SEARCH("/",O3347,1)-1)</f>
        <v>theater</v>
      </c>
      <c r="S3347" s="26" t="str">
        <f>RIGHT(O3347,LEN(O3347)-SEARCH("/",O3347,1))</f>
        <v>plays</v>
      </c>
      <c r="T3347" s="27">
        <f>(((K3347/60)/60)/24)+DATE(1970,1,1)</f>
        <v>42460.733530092592</v>
      </c>
      <c r="U3347" s="5" t="str">
        <f>TEXT(T3347,"mmm")</f>
        <v>Mar</v>
      </c>
      <c r="V3347" s="5" t="str">
        <f>TEXT(T3347,"yyyy")</f>
        <v>2016</v>
      </c>
      <c r="W3347" s="5" t="str">
        <f>TEXT(Y3347,"mmm")</f>
        <v>Apr</v>
      </c>
      <c r="X3347" s="1" t="str">
        <f>TEXT(Y3347,"yyyy")</f>
        <v>2016</v>
      </c>
      <c r="Y3347" s="27">
        <f>(((J3347/60)/60)/24)+DATE(1970,1,1)</f>
        <v>42490.733530092592</v>
      </c>
    </row>
    <row r="3348" spans="1:25" ht="48" x14ac:dyDescent="0.2">
      <c r="A3348" s="1">
        <v>3581</v>
      </c>
      <c r="B3348" s="7" t="s">
        <v>3580</v>
      </c>
      <c r="C3348" s="7" t="s">
        <v>7691</v>
      </c>
      <c r="D3348" s="1">
        <v>1500</v>
      </c>
      <c r="E3348" s="37" t="str">
        <f>VLOOKUP(D3348,'Vlookup Table Bonus Point'!$C$3:$D$26,2,TRUE)</f>
        <v>1000 to 4999</v>
      </c>
      <c r="F3348" s="1">
        <v>1500</v>
      </c>
      <c r="G3348" s="1" t="s">
        <v>8218</v>
      </c>
      <c r="H3348" s="1" t="s">
        <v>8224</v>
      </c>
      <c r="I3348" s="1" t="s">
        <v>8246</v>
      </c>
      <c r="J3348" s="1">
        <v>1406719110</v>
      </c>
      <c r="K3348" s="1">
        <v>1405509510</v>
      </c>
      <c r="L3348" s="1" t="b">
        <v>0</v>
      </c>
      <c r="M3348" s="1">
        <v>45</v>
      </c>
      <c r="N3348" s="1" t="b">
        <v>1</v>
      </c>
      <c r="O3348" s="1" t="s">
        <v>8270</v>
      </c>
      <c r="P3348" s="28">
        <f>F3348/D3348</f>
        <v>1</v>
      </c>
      <c r="Q3348" s="29">
        <f>IF(M3348&gt;0,F3348/M3348,0)</f>
        <v>33.333333333333336</v>
      </c>
      <c r="R3348" s="9" t="str">
        <f>LEFT(O3348,SEARCH("/",O3348,1)-1)</f>
        <v>theater</v>
      </c>
      <c r="S3348" s="26" t="str">
        <f>RIGHT(O3348,LEN(O3348)-SEARCH("/",O3348,1))</f>
        <v>plays</v>
      </c>
      <c r="T3348" s="27">
        <f>(((K3348/60)/60)/24)+DATE(1970,1,1)</f>
        <v>41836.471180555556</v>
      </c>
      <c r="U3348" s="5" t="str">
        <f>TEXT(T3348,"mmm")</f>
        <v>Jul</v>
      </c>
      <c r="V3348" s="5" t="str">
        <f>TEXT(T3348,"yyyy")</f>
        <v>2014</v>
      </c>
      <c r="W3348" s="5" t="str">
        <f>TEXT(Y3348,"mmm")</f>
        <v>Jul</v>
      </c>
      <c r="X3348" s="1" t="str">
        <f>TEXT(Y3348,"yyyy")</f>
        <v>2014</v>
      </c>
      <c r="Y3348" s="27">
        <f>(((J3348/60)/60)/24)+DATE(1970,1,1)</f>
        <v>41850.471180555556</v>
      </c>
    </row>
    <row r="3349" spans="1:25" ht="48" x14ac:dyDescent="0.2">
      <c r="A3349" s="1">
        <v>3603</v>
      </c>
      <c r="B3349" s="7" t="s">
        <v>3602</v>
      </c>
      <c r="C3349" s="7" t="s">
        <v>7713</v>
      </c>
      <c r="D3349" s="1">
        <v>1500</v>
      </c>
      <c r="E3349" s="37" t="str">
        <f>VLOOKUP(D3349,'Vlookup Table Bonus Point'!$C$3:$D$26,2,TRUE)</f>
        <v>1000 to 4999</v>
      </c>
      <c r="F3349" s="1">
        <v>2560</v>
      </c>
      <c r="G3349" s="1" t="s">
        <v>8218</v>
      </c>
      <c r="H3349" s="1" t="s">
        <v>8223</v>
      </c>
      <c r="I3349" s="1" t="s">
        <v>8245</v>
      </c>
      <c r="J3349" s="1">
        <v>1446759880</v>
      </c>
      <c r="K3349" s="1">
        <v>1444164280</v>
      </c>
      <c r="L3349" s="1" t="b">
        <v>0</v>
      </c>
      <c r="M3349" s="1">
        <v>57</v>
      </c>
      <c r="N3349" s="1" t="b">
        <v>1</v>
      </c>
      <c r="O3349" s="1" t="s">
        <v>8270</v>
      </c>
      <c r="P3349" s="28">
        <f>F3349/D3349</f>
        <v>1.7066666666666668</v>
      </c>
      <c r="Q3349" s="29">
        <f>IF(M3349&gt;0,F3349/M3349,0)</f>
        <v>44.912280701754383</v>
      </c>
      <c r="R3349" s="9" t="str">
        <f>LEFT(O3349,SEARCH("/",O3349,1)-1)</f>
        <v>theater</v>
      </c>
      <c r="S3349" s="26" t="str">
        <f>RIGHT(O3349,LEN(O3349)-SEARCH("/",O3349,1))</f>
        <v>plays</v>
      </c>
      <c r="T3349" s="27">
        <f>(((K3349/60)/60)/24)+DATE(1970,1,1)</f>
        <v>42283.864351851851</v>
      </c>
      <c r="U3349" s="5" t="str">
        <f>TEXT(T3349,"mmm")</f>
        <v>Oct</v>
      </c>
      <c r="V3349" s="5" t="str">
        <f>TEXT(T3349,"yyyy")</f>
        <v>2015</v>
      </c>
      <c r="W3349" s="5" t="str">
        <f>TEXT(Y3349,"mmm")</f>
        <v>Nov</v>
      </c>
      <c r="X3349" s="1" t="str">
        <f>TEXT(Y3349,"yyyy")</f>
        <v>2015</v>
      </c>
      <c r="Y3349" s="27">
        <f>(((J3349/60)/60)/24)+DATE(1970,1,1)</f>
        <v>42313.906018518523</v>
      </c>
    </row>
    <row r="3350" spans="1:25" ht="48" x14ac:dyDescent="0.2">
      <c r="A3350" s="1">
        <v>3654</v>
      </c>
      <c r="B3350" s="7" t="s">
        <v>3651</v>
      </c>
      <c r="C3350" s="7" t="s">
        <v>7764</v>
      </c>
      <c r="D3350" s="1">
        <v>1500</v>
      </c>
      <c r="E3350" s="37" t="str">
        <f>VLOOKUP(D3350,'Vlookup Table Bonus Point'!$C$3:$D$26,2,TRUE)</f>
        <v>1000 to 4999</v>
      </c>
      <c r="F3350" s="1">
        <v>2616</v>
      </c>
      <c r="G3350" s="1" t="s">
        <v>8218</v>
      </c>
      <c r="H3350" s="1" t="s">
        <v>8224</v>
      </c>
      <c r="I3350" s="1" t="s">
        <v>8246</v>
      </c>
      <c r="J3350" s="1">
        <v>1459702800</v>
      </c>
      <c r="K3350" s="1">
        <v>1457690386</v>
      </c>
      <c r="L3350" s="1" t="b">
        <v>0</v>
      </c>
      <c r="M3350" s="1">
        <v>38</v>
      </c>
      <c r="N3350" s="1" t="b">
        <v>1</v>
      </c>
      <c r="O3350" s="1" t="s">
        <v>8270</v>
      </c>
      <c r="P3350" s="28">
        <f>F3350/D3350</f>
        <v>1.744</v>
      </c>
      <c r="Q3350" s="29">
        <f>IF(M3350&gt;0,F3350/M3350,0)</f>
        <v>68.84210526315789</v>
      </c>
      <c r="R3350" s="9" t="str">
        <f>LEFT(O3350,SEARCH("/",O3350,1)-1)</f>
        <v>theater</v>
      </c>
      <c r="S3350" s="26" t="str">
        <f>RIGHT(O3350,LEN(O3350)-SEARCH("/",O3350,1))</f>
        <v>plays</v>
      </c>
      <c r="T3350" s="27">
        <f>(((K3350/60)/60)/24)+DATE(1970,1,1)</f>
        <v>42440.416504629626</v>
      </c>
      <c r="U3350" s="5" t="str">
        <f>TEXT(T3350,"mmm")</f>
        <v>Mar</v>
      </c>
      <c r="V3350" s="5" t="str">
        <f>TEXT(T3350,"yyyy")</f>
        <v>2016</v>
      </c>
      <c r="W3350" s="5" t="str">
        <f>TEXT(Y3350,"mmm")</f>
        <v>Apr</v>
      </c>
      <c r="X3350" s="1" t="str">
        <f>TEXT(Y3350,"yyyy")</f>
        <v>2016</v>
      </c>
      <c r="Y3350" s="27">
        <f>(((J3350/60)/60)/24)+DATE(1970,1,1)</f>
        <v>42463.708333333328</v>
      </c>
    </row>
    <row r="3351" spans="1:25" ht="32" x14ac:dyDescent="0.2">
      <c r="A3351" s="1">
        <v>3658</v>
      </c>
      <c r="B3351" s="7" t="s">
        <v>3655</v>
      </c>
      <c r="C3351" s="7" t="s">
        <v>7768</v>
      </c>
      <c r="D3351" s="1">
        <v>1500</v>
      </c>
      <c r="E3351" s="37" t="str">
        <f>VLOOKUP(D3351,'Vlookup Table Bonus Point'!$C$3:$D$26,2,TRUE)</f>
        <v>1000 to 4999</v>
      </c>
      <c r="F3351" s="1">
        <v>1510</v>
      </c>
      <c r="G3351" s="1" t="s">
        <v>8218</v>
      </c>
      <c r="H3351" s="1" t="s">
        <v>8223</v>
      </c>
      <c r="I3351" s="1" t="s">
        <v>8245</v>
      </c>
      <c r="J3351" s="1">
        <v>1404273540</v>
      </c>
      <c r="K3351" s="1">
        <v>1400272580</v>
      </c>
      <c r="L3351" s="1" t="b">
        <v>0</v>
      </c>
      <c r="M3351" s="1">
        <v>20</v>
      </c>
      <c r="N3351" s="1" t="b">
        <v>1</v>
      </c>
      <c r="O3351" s="1" t="s">
        <v>8270</v>
      </c>
      <c r="P3351" s="28">
        <f>F3351/D3351</f>
        <v>1.0066666666666666</v>
      </c>
      <c r="Q3351" s="29">
        <f>IF(M3351&gt;0,F3351/M3351,0)</f>
        <v>75.5</v>
      </c>
      <c r="R3351" s="9" t="str">
        <f>LEFT(O3351,SEARCH("/",O3351,1)-1)</f>
        <v>theater</v>
      </c>
      <c r="S3351" s="26" t="str">
        <f>RIGHT(O3351,LEN(O3351)-SEARCH("/",O3351,1))</f>
        <v>plays</v>
      </c>
      <c r="T3351" s="27">
        <f>(((K3351/60)/60)/24)+DATE(1970,1,1)</f>
        <v>41775.858564814815</v>
      </c>
      <c r="U3351" s="5" t="str">
        <f>TEXT(T3351,"mmm")</f>
        <v>May</v>
      </c>
      <c r="V3351" s="5" t="str">
        <f>TEXT(T3351,"yyyy")</f>
        <v>2014</v>
      </c>
      <c r="W3351" s="5" t="str">
        <f>TEXT(Y3351,"mmm")</f>
        <v>Jul</v>
      </c>
      <c r="X3351" s="1" t="str">
        <f>TEXT(Y3351,"yyyy")</f>
        <v>2014</v>
      </c>
      <c r="Y3351" s="27">
        <f>(((J3351/60)/60)/24)+DATE(1970,1,1)</f>
        <v>41822.165972222225</v>
      </c>
    </row>
    <row r="3352" spans="1:25" ht="48" x14ac:dyDescent="0.2">
      <c r="A3352" s="1">
        <v>3690</v>
      </c>
      <c r="B3352" s="7" t="s">
        <v>3687</v>
      </c>
      <c r="C3352" s="7" t="s">
        <v>7800</v>
      </c>
      <c r="D3352" s="1">
        <v>1500</v>
      </c>
      <c r="E3352" s="37" t="str">
        <f>VLOOKUP(D3352,'Vlookup Table Bonus Point'!$C$3:$D$26,2,TRUE)</f>
        <v>1000 to 4999</v>
      </c>
      <c r="F3352" s="1">
        <v>1800</v>
      </c>
      <c r="G3352" s="1" t="s">
        <v>8218</v>
      </c>
      <c r="H3352" s="1" t="s">
        <v>8223</v>
      </c>
      <c r="I3352" s="1" t="s">
        <v>8245</v>
      </c>
      <c r="J3352" s="1">
        <v>1417101683</v>
      </c>
      <c r="K3352" s="1">
        <v>1414506083</v>
      </c>
      <c r="L3352" s="1" t="b">
        <v>0</v>
      </c>
      <c r="M3352" s="1">
        <v>31</v>
      </c>
      <c r="N3352" s="1" t="b">
        <v>1</v>
      </c>
      <c r="O3352" s="1" t="s">
        <v>8270</v>
      </c>
      <c r="P3352" s="28">
        <f>F3352/D3352</f>
        <v>1.2</v>
      </c>
      <c r="Q3352" s="29">
        <f>IF(M3352&gt;0,F3352/M3352,0)</f>
        <v>58.064516129032256</v>
      </c>
      <c r="R3352" s="9" t="str">
        <f>LEFT(O3352,SEARCH("/",O3352,1)-1)</f>
        <v>theater</v>
      </c>
      <c r="S3352" s="26" t="str">
        <f>RIGHT(O3352,LEN(O3352)-SEARCH("/",O3352,1))</f>
        <v>plays</v>
      </c>
      <c r="T3352" s="27">
        <f>(((K3352/60)/60)/24)+DATE(1970,1,1)</f>
        <v>41940.598182870373</v>
      </c>
      <c r="U3352" s="5" t="str">
        <f>TEXT(T3352,"mmm")</f>
        <v>Oct</v>
      </c>
      <c r="V3352" s="5" t="str">
        <f>TEXT(T3352,"yyyy")</f>
        <v>2014</v>
      </c>
      <c r="W3352" s="5" t="str">
        <f>TEXT(Y3352,"mmm")</f>
        <v>Nov</v>
      </c>
      <c r="X3352" s="1" t="str">
        <f>TEXT(Y3352,"yyyy")</f>
        <v>2014</v>
      </c>
      <c r="Y3352" s="27">
        <f>(((J3352/60)/60)/24)+DATE(1970,1,1)</f>
        <v>41970.639849537038</v>
      </c>
    </row>
    <row r="3353" spans="1:25" ht="48" x14ac:dyDescent="0.2">
      <c r="A3353" s="1">
        <v>3701</v>
      </c>
      <c r="B3353" s="7" t="s">
        <v>3698</v>
      </c>
      <c r="C3353" s="7" t="s">
        <v>7811</v>
      </c>
      <c r="D3353" s="1">
        <v>1500</v>
      </c>
      <c r="E3353" s="37" t="str">
        <f>VLOOKUP(D3353,'Vlookup Table Bonus Point'!$C$3:$D$26,2,TRUE)</f>
        <v>1000 to 4999</v>
      </c>
      <c r="F3353" s="1">
        <v>1505</v>
      </c>
      <c r="G3353" s="1" t="s">
        <v>8218</v>
      </c>
      <c r="H3353" s="1" t="s">
        <v>8224</v>
      </c>
      <c r="I3353" s="1" t="s">
        <v>8246</v>
      </c>
      <c r="J3353" s="1">
        <v>1433422793</v>
      </c>
      <c r="K3353" s="1">
        <v>1430830793</v>
      </c>
      <c r="L3353" s="1" t="b">
        <v>0</v>
      </c>
      <c r="M3353" s="1">
        <v>39</v>
      </c>
      <c r="N3353" s="1" t="b">
        <v>1</v>
      </c>
      <c r="O3353" s="1" t="s">
        <v>8270</v>
      </c>
      <c r="P3353" s="28">
        <f>F3353/D3353</f>
        <v>1.0033333333333334</v>
      </c>
      <c r="Q3353" s="29">
        <f>IF(M3353&gt;0,F3353/M3353,0)</f>
        <v>38.589743589743591</v>
      </c>
      <c r="R3353" s="9" t="str">
        <f>LEFT(O3353,SEARCH("/",O3353,1)-1)</f>
        <v>theater</v>
      </c>
      <c r="S3353" s="26" t="str">
        <f>RIGHT(O3353,LEN(O3353)-SEARCH("/",O3353,1))</f>
        <v>plays</v>
      </c>
      <c r="T3353" s="27">
        <f>(((K3353/60)/60)/24)+DATE(1970,1,1)</f>
        <v>42129.541585648149</v>
      </c>
      <c r="U3353" s="5" t="str">
        <f>TEXT(T3353,"mmm")</f>
        <v>May</v>
      </c>
      <c r="V3353" s="5" t="str">
        <f>TEXT(T3353,"yyyy")</f>
        <v>2015</v>
      </c>
      <c r="W3353" s="5" t="str">
        <f>TEXT(Y3353,"mmm")</f>
        <v>Jun</v>
      </c>
      <c r="X3353" s="1" t="str">
        <f>TEXT(Y3353,"yyyy")</f>
        <v>2015</v>
      </c>
      <c r="Y3353" s="27">
        <f>(((J3353/60)/60)/24)+DATE(1970,1,1)</f>
        <v>42159.541585648149</v>
      </c>
    </row>
    <row r="3354" spans="1:25" ht="48" x14ac:dyDescent="0.2">
      <c r="A3354" s="1">
        <v>3706</v>
      </c>
      <c r="B3354" s="7" t="s">
        <v>3703</v>
      </c>
      <c r="C3354" s="7" t="s">
        <v>7816</v>
      </c>
      <c r="D3354" s="1">
        <v>1500</v>
      </c>
      <c r="E3354" s="37" t="str">
        <f>VLOOKUP(D3354,'Vlookup Table Bonus Point'!$C$3:$D$26,2,TRUE)</f>
        <v>1000 to 4999</v>
      </c>
      <c r="F3354" s="1">
        <v>1820</v>
      </c>
      <c r="G3354" s="1" t="s">
        <v>8218</v>
      </c>
      <c r="H3354" s="1" t="s">
        <v>8223</v>
      </c>
      <c r="I3354" s="1" t="s">
        <v>8245</v>
      </c>
      <c r="J3354" s="1">
        <v>1410558949</v>
      </c>
      <c r="K3354" s="1">
        <v>1409262949</v>
      </c>
      <c r="L3354" s="1" t="b">
        <v>0</v>
      </c>
      <c r="M3354" s="1">
        <v>13</v>
      </c>
      <c r="N3354" s="1" t="b">
        <v>1</v>
      </c>
      <c r="O3354" s="1" t="s">
        <v>8270</v>
      </c>
      <c r="P3354" s="28">
        <f>F3354/D3354</f>
        <v>1.2133333333333334</v>
      </c>
      <c r="Q3354" s="29">
        <f>IF(M3354&gt;0,F3354/M3354,0)</f>
        <v>140</v>
      </c>
      <c r="R3354" s="9" t="str">
        <f>LEFT(O3354,SEARCH("/",O3354,1)-1)</f>
        <v>theater</v>
      </c>
      <c r="S3354" s="26" t="str">
        <f>RIGHT(O3354,LEN(O3354)-SEARCH("/",O3354,1))</f>
        <v>plays</v>
      </c>
      <c r="T3354" s="27">
        <f>(((K3354/60)/60)/24)+DATE(1970,1,1)</f>
        <v>41879.913761574076</v>
      </c>
      <c r="U3354" s="5" t="str">
        <f>TEXT(T3354,"mmm")</f>
        <v>Aug</v>
      </c>
      <c r="V3354" s="5" t="str">
        <f>TEXT(T3354,"yyyy")</f>
        <v>2014</v>
      </c>
      <c r="W3354" s="5" t="str">
        <f>TEXT(Y3354,"mmm")</f>
        <v>Sep</v>
      </c>
      <c r="X3354" s="1" t="str">
        <f>TEXT(Y3354,"yyyy")</f>
        <v>2014</v>
      </c>
      <c r="Y3354" s="27">
        <f>(((J3354/60)/60)/24)+DATE(1970,1,1)</f>
        <v>41894.913761574076</v>
      </c>
    </row>
    <row r="3355" spans="1:25" ht="64" x14ac:dyDescent="0.2">
      <c r="A3355" s="1">
        <v>3722</v>
      </c>
      <c r="B3355" s="7" t="s">
        <v>3719</v>
      </c>
      <c r="C3355" s="7" t="s">
        <v>7832</v>
      </c>
      <c r="D3355" s="1">
        <v>1500</v>
      </c>
      <c r="E3355" s="37" t="str">
        <f>VLOOKUP(D3355,'Vlookup Table Bonus Point'!$C$3:$D$26,2,TRUE)</f>
        <v>1000 to 4999</v>
      </c>
      <c r="F3355" s="1">
        <v>1668</v>
      </c>
      <c r="G3355" s="1" t="s">
        <v>8218</v>
      </c>
      <c r="H3355" s="1" t="s">
        <v>8228</v>
      </c>
      <c r="I3355" s="1" t="s">
        <v>8250</v>
      </c>
      <c r="J3355" s="1">
        <v>1455231540</v>
      </c>
      <c r="K3355" s="1">
        <v>1452614847</v>
      </c>
      <c r="L3355" s="1" t="b">
        <v>0</v>
      </c>
      <c r="M3355" s="1">
        <v>35</v>
      </c>
      <c r="N3355" s="1" t="b">
        <v>1</v>
      </c>
      <c r="O3355" s="1" t="s">
        <v>8270</v>
      </c>
      <c r="P3355" s="28">
        <f>F3355/D3355</f>
        <v>1.1120000000000001</v>
      </c>
      <c r="Q3355" s="29">
        <f>IF(M3355&gt;0,F3355/M3355,0)</f>
        <v>47.657142857142858</v>
      </c>
      <c r="R3355" s="9" t="str">
        <f>LEFT(O3355,SEARCH("/",O3355,1)-1)</f>
        <v>theater</v>
      </c>
      <c r="S3355" s="26" t="str">
        <f>RIGHT(O3355,LEN(O3355)-SEARCH("/",O3355,1))</f>
        <v>plays</v>
      </c>
      <c r="T3355" s="27">
        <f>(((K3355/60)/60)/24)+DATE(1970,1,1)</f>
        <v>42381.671840277777</v>
      </c>
      <c r="U3355" s="5" t="str">
        <f>TEXT(T3355,"mmm")</f>
        <v>Jan</v>
      </c>
      <c r="V3355" s="5" t="str">
        <f>TEXT(T3355,"yyyy")</f>
        <v>2016</v>
      </c>
      <c r="W3355" s="5" t="str">
        <f>TEXT(Y3355,"mmm")</f>
        <v>Feb</v>
      </c>
      <c r="X3355" s="1" t="str">
        <f>TEXT(Y3355,"yyyy")</f>
        <v>2016</v>
      </c>
      <c r="Y3355" s="27">
        <f>(((J3355/60)/60)/24)+DATE(1970,1,1)</f>
        <v>42411.957638888889</v>
      </c>
    </row>
    <row r="3356" spans="1:25" ht="48" x14ac:dyDescent="0.2">
      <c r="A3356" s="1">
        <v>3733</v>
      </c>
      <c r="B3356" s="7" t="s">
        <v>3730</v>
      </c>
      <c r="C3356" s="7" t="s">
        <v>7843</v>
      </c>
      <c r="D3356" s="1">
        <v>1500</v>
      </c>
      <c r="E3356" s="37" t="str">
        <f>VLOOKUP(D3356,'Vlookup Table Bonus Point'!$C$3:$D$26,2,TRUE)</f>
        <v>1000 to 4999</v>
      </c>
      <c r="F3356" s="1">
        <v>0</v>
      </c>
      <c r="G3356" s="1" t="s">
        <v>8220</v>
      </c>
      <c r="H3356" s="1" t="s">
        <v>8223</v>
      </c>
      <c r="I3356" s="1" t="s">
        <v>8245</v>
      </c>
      <c r="J3356" s="1">
        <v>1429396200</v>
      </c>
      <c r="K3356" s="1">
        <v>1428539708</v>
      </c>
      <c r="L3356" s="1" t="b">
        <v>0</v>
      </c>
      <c r="M3356" s="1">
        <v>0</v>
      </c>
      <c r="N3356" s="1" t="b">
        <v>0</v>
      </c>
      <c r="O3356" s="1" t="s">
        <v>8270</v>
      </c>
      <c r="P3356" s="28">
        <f>F3356/D3356</f>
        <v>0</v>
      </c>
      <c r="Q3356" s="29">
        <f>IF(M3356&gt;0,F3356/M3356,0)</f>
        <v>0</v>
      </c>
      <c r="R3356" s="9" t="str">
        <f>LEFT(O3356,SEARCH("/",O3356,1)-1)</f>
        <v>theater</v>
      </c>
      <c r="S3356" s="26" t="str">
        <f>RIGHT(O3356,LEN(O3356)-SEARCH("/",O3356,1))</f>
        <v>plays</v>
      </c>
      <c r="T3356" s="27">
        <f>(((K3356/60)/60)/24)+DATE(1970,1,1)</f>
        <v>42103.024398148147</v>
      </c>
      <c r="U3356" s="5" t="str">
        <f>TEXT(T3356,"mmm")</f>
        <v>Apr</v>
      </c>
      <c r="V3356" s="5" t="str">
        <f>TEXT(T3356,"yyyy")</f>
        <v>2015</v>
      </c>
      <c r="W3356" s="5" t="str">
        <f>TEXT(Y3356,"mmm")</f>
        <v>Apr</v>
      </c>
      <c r="X3356" s="1" t="str">
        <f>TEXT(Y3356,"yyyy")</f>
        <v>2015</v>
      </c>
      <c r="Y3356" s="27">
        <f>(((J3356/60)/60)/24)+DATE(1970,1,1)</f>
        <v>42112.9375</v>
      </c>
    </row>
    <row r="3357" spans="1:25" ht="48" x14ac:dyDescent="0.2">
      <c r="A3357" s="1">
        <v>3734</v>
      </c>
      <c r="B3357" s="7" t="s">
        <v>3731</v>
      </c>
      <c r="C3357" s="7" t="s">
        <v>7844</v>
      </c>
      <c r="D3357" s="1">
        <v>1500</v>
      </c>
      <c r="E3357" s="37" t="str">
        <f>VLOOKUP(D3357,'Vlookup Table Bonus Point'!$C$3:$D$26,2,TRUE)</f>
        <v>1000 to 4999</v>
      </c>
      <c r="F3357" s="1">
        <v>427</v>
      </c>
      <c r="G3357" s="1" t="s">
        <v>8220</v>
      </c>
      <c r="H3357" s="1" t="s">
        <v>8223</v>
      </c>
      <c r="I3357" s="1" t="s">
        <v>8245</v>
      </c>
      <c r="J3357" s="1">
        <v>1432589896</v>
      </c>
      <c r="K3357" s="1">
        <v>1427405896</v>
      </c>
      <c r="L3357" s="1" t="b">
        <v>0</v>
      </c>
      <c r="M3357" s="1">
        <v>7</v>
      </c>
      <c r="N3357" s="1" t="b">
        <v>0</v>
      </c>
      <c r="O3357" s="1" t="s">
        <v>8270</v>
      </c>
      <c r="P3357" s="28">
        <f>F3357/D3357</f>
        <v>0.28466666666666668</v>
      </c>
      <c r="Q3357" s="29">
        <f>IF(M3357&gt;0,F3357/M3357,0)</f>
        <v>61</v>
      </c>
      <c r="R3357" s="9" t="str">
        <f>LEFT(O3357,SEARCH("/",O3357,1)-1)</f>
        <v>theater</v>
      </c>
      <c r="S3357" s="26" t="str">
        <f>RIGHT(O3357,LEN(O3357)-SEARCH("/",O3357,1))</f>
        <v>plays</v>
      </c>
      <c r="T3357" s="27">
        <f>(((K3357/60)/60)/24)+DATE(1970,1,1)</f>
        <v>42089.901574074072</v>
      </c>
      <c r="U3357" s="5" t="str">
        <f>TEXT(T3357,"mmm")</f>
        <v>Mar</v>
      </c>
      <c r="V3357" s="5" t="str">
        <f>TEXT(T3357,"yyyy")</f>
        <v>2015</v>
      </c>
      <c r="W3357" s="5" t="str">
        <f>TEXT(Y3357,"mmm")</f>
        <v>May</v>
      </c>
      <c r="X3357" s="1" t="str">
        <f>TEXT(Y3357,"yyyy")</f>
        <v>2015</v>
      </c>
      <c r="Y3357" s="27">
        <f>(((J3357/60)/60)/24)+DATE(1970,1,1)</f>
        <v>42149.901574074072</v>
      </c>
    </row>
    <row r="3358" spans="1:25" ht="48" x14ac:dyDescent="0.2">
      <c r="A3358" s="1">
        <v>3736</v>
      </c>
      <c r="B3358" s="7" t="s">
        <v>3733</v>
      </c>
      <c r="C3358" s="7" t="s">
        <v>7846</v>
      </c>
      <c r="D3358" s="1">
        <v>1500</v>
      </c>
      <c r="E3358" s="37" t="str">
        <f>VLOOKUP(D3358,'Vlookup Table Bonus Point'!$C$3:$D$26,2,TRUE)</f>
        <v>1000 to 4999</v>
      </c>
      <c r="F3358" s="1">
        <v>10</v>
      </c>
      <c r="G3358" s="1" t="s">
        <v>8220</v>
      </c>
      <c r="H3358" s="1" t="s">
        <v>8224</v>
      </c>
      <c r="I3358" s="1" t="s">
        <v>8246</v>
      </c>
      <c r="J3358" s="1">
        <v>1427133600</v>
      </c>
      <c r="K3358" s="1">
        <v>1423847093</v>
      </c>
      <c r="L3358" s="1" t="b">
        <v>0</v>
      </c>
      <c r="M3358" s="1">
        <v>1</v>
      </c>
      <c r="N3358" s="1" t="b">
        <v>0</v>
      </c>
      <c r="O3358" s="1" t="s">
        <v>8270</v>
      </c>
      <c r="P3358" s="28">
        <f>F3358/D3358</f>
        <v>6.6666666666666671E-3</v>
      </c>
      <c r="Q3358" s="29">
        <f>IF(M3358&gt;0,F3358/M3358,0)</f>
        <v>10</v>
      </c>
      <c r="R3358" s="9" t="str">
        <f>LEFT(O3358,SEARCH("/",O3358,1)-1)</f>
        <v>theater</v>
      </c>
      <c r="S3358" s="26" t="str">
        <f>RIGHT(O3358,LEN(O3358)-SEARCH("/",O3358,1))</f>
        <v>plays</v>
      </c>
      <c r="T3358" s="27">
        <f>(((K3358/60)/60)/24)+DATE(1970,1,1)</f>
        <v>42048.711724537032</v>
      </c>
      <c r="U3358" s="5" t="str">
        <f>TEXT(T3358,"mmm")</f>
        <v>Feb</v>
      </c>
      <c r="V3358" s="5" t="str">
        <f>TEXT(T3358,"yyyy")</f>
        <v>2015</v>
      </c>
      <c r="W3358" s="5" t="str">
        <f>TEXT(Y3358,"mmm")</f>
        <v>Mar</v>
      </c>
      <c r="X3358" s="1" t="str">
        <f>TEXT(Y3358,"yyyy")</f>
        <v>2015</v>
      </c>
      <c r="Y3358" s="27">
        <f>(((J3358/60)/60)/24)+DATE(1970,1,1)</f>
        <v>42086.75</v>
      </c>
    </row>
    <row r="3359" spans="1:25" ht="32" x14ac:dyDescent="0.2">
      <c r="A3359" s="1">
        <v>3738</v>
      </c>
      <c r="B3359" s="7" t="s">
        <v>3735</v>
      </c>
      <c r="C3359" s="7" t="s">
        <v>7848</v>
      </c>
      <c r="D3359" s="1">
        <v>1500</v>
      </c>
      <c r="E3359" s="37" t="str">
        <f>VLOOKUP(D3359,'Vlookup Table Bonus Point'!$C$3:$D$26,2,TRUE)</f>
        <v>1000 to 4999</v>
      </c>
      <c r="F3359" s="1">
        <v>270</v>
      </c>
      <c r="G3359" s="1" t="s">
        <v>8220</v>
      </c>
      <c r="H3359" s="1" t="s">
        <v>8224</v>
      </c>
      <c r="I3359" s="1" t="s">
        <v>8246</v>
      </c>
      <c r="J3359" s="1">
        <v>1405461600</v>
      </c>
      <c r="K3359" s="1">
        <v>1403562705</v>
      </c>
      <c r="L3359" s="1" t="b">
        <v>0</v>
      </c>
      <c r="M3359" s="1">
        <v>6</v>
      </c>
      <c r="N3359" s="1" t="b">
        <v>0</v>
      </c>
      <c r="O3359" s="1" t="s">
        <v>8270</v>
      </c>
      <c r="P3359" s="28">
        <f>F3359/D3359</f>
        <v>0.18</v>
      </c>
      <c r="Q3359" s="29">
        <f>IF(M3359&gt;0,F3359/M3359,0)</f>
        <v>45</v>
      </c>
      <c r="R3359" s="9" t="str">
        <f>LEFT(O3359,SEARCH("/",O3359,1)-1)</f>
        <v>theater</v>
      </c>
      <c r="S3359" s="26" t="str">
        <f>RIGHT(O3359,LEN(O3359)-SEARCH("/",O3359,1))</f>
        <v>plays</v>
      </c>
      <c r="T3359" s="27">
        <f>(((K3359/60)/60)/24)+DATE(1970,1,1)</f>
        <v>41813.938715277778</v>
      </c>
      <c r="U3359" s="5" t="str">
        <f>TEXT(T3359,"mmm")</f>
        <v>Jun</v>
      </c>
      <c r="V3359" s="5" t="str">
        <f>TEXT(T3359,"yyyy")</f>
        <v>2014</v>
      </c>
      <c r="W3359" s="5" t="str">
        <f>TEXT(Y3359,"mmm")</f>
        <v>Jul</v>
      </c>
      <c r="X3359" s="1" t="str">
        <f>TEXT(Y3359,"yyyy")</f>
        <v>2014</v>
      </c>
      <c r="Y3359" s="27">
        <f>(((J3359/60)/60)/24)+DATE(1970,1,1)</f>
        <v>41835.916666666664</v>
      </c>
    </row>
    <row r="3360" spans="1:25" ht="32" x14ac:dyDescent="0.2">
      <c r="A3360" s="1">
        <v>3758</v>
      </c>
      <c r="B3360" s="7" t="s">
        <v>3755</v>
      </c>
      <c r="C3360" s="7" t="s">
        <v>7868</v>
      </c>
      <c r="D3360" s="1">
        <v>1500</v>
      </c>
      <c r="E3360" s="37" t="str">
        <f>VLOOKUP(D3360,'Vlookup Table Bonus Point'!$C$3:$D$26,2,TRUE)</f>
        <v>1000 to 4999</v>
      </c>
      <c r="F3360" s="1">
        <v>1535</v>
      </c>
      <c r="G3360" s="1" t="s">
        <v>8218</v>
      </c>
      <c r="H3360" s="1" t="s">
        <v>8223</v>
      </c>
      <c r="I3360" s="1" t="s">
        <v>8245</v>
      </c>
      <c r="J3360" s="1">
        <v>1400475600</v>
      </c>
      <c r="K3360" s="1">
        <v>1397819938</v>
      </c>
      <c r="L3360" s="1" t="b">
        <v>0</v>
      </c>
      <c r="M3360" s="1">
        <v>26</v>
      </c>
      <c r="N3360" s="1" t="b">
        <v>1</v>
      </c>
      <c r="O3360" s="1" t="s">
        <v>8304</v>
      </c>
      <c r="P3360" s="28">
        <f>F3360/D3360</f>
        <v>1.0233333333333334</v>
      </c>
      <c r="Q3360" s="29">
        <f>IF(M3360&gt;0,F3360/M3360,0)</f>
        <v>59.03846153846154</v>
      </c>
      <c r="R3360" s="9" t="str">
        <f>LEFT(O3360,SEARCH("/",O3360,1)-1)</f>
        <v>theater</v>
      </c>
      <c r="S3360" s="26" t="str">
        <f>RIGHT(O3360,LEN(O3360)-SEARCH("/",O3360,1))</f>
        <v>musical</v>
      </c>
      <c r="T3360" s="27">
        <f>(((K3360/60)/60)/24)+DATE(1970,1,1)</f>
        <v>41747.471504629626</v>
      </c>
      <c r="U3360" s="5" t="str">
        <f>TEXT(T3360,"mmm")</f>
        <v>Apr</v>
      </c>
      <c r="V3360" s="5" t="str">
        <f>TEXT(T3360,"yyyy")</f>
        <v>2014</v>
      </c>
      <c r="W3360" s="5" t="str">
        <f>TEXT(Y3360,"mmm")</f>
        <v>May</v>
      </c>
      <c r="X3360" s="1" t="str">
        <f>TEXT(Y3360,"yyyy")</f>
        <v>2014</v>
      </c>
      <c r="Y3360" s="27">
        <f>(((J3360/60)/60)/24)+DATE(1970,1,1)</f>
        <v>41778.208333333336</v>
      </c>
    </row>
    <row r="3361" spans="1:25" ht="48" x14ac:dyDescent="0.2">
      <c r="A3361" s="1">
        <v>3764</v>
      </c>
      <c r="B3361" s="7" t="s">
        <v>3761</v>
      </c>
      <c r="C3361" s="7" t="s">
        <v>7874</v>
      </c>
      <c r="D3361" s="1">
        <v>1500</v>
      </c>
      <c r="E3361" s="37" t="str">
        <f>VLOOKUP(D3361,'Vlookup Table Bonus Point'!$C$3:$D$26,2,TRUE)</f>
        <v>1000 to 4999</v>
      </c>
      <c r="F3361" s="1">
        <v>1500</v>
      </c>
      <c r="G3361" s="1" t="s">
        <v>8218</v>
      </c>
      <c r="H3361" s="1" t="s">
        <v>8223</v>
      </c>
      <c r="I3361" s="1" t="s">
        <v>8245</v>
      </c>
      <c r="J3361" s="1">
        <v>1464482160</v>
      </c>
      <c r="K3361" s="1">
        <v>1462824832</v>
      </c>
      <c r="L3361" s="1" t="b">
        <v>0</v>
      </c>
      <c r="M3361" s="1">
        <v>27</v>
      </c>
      <c r="N3361" s="1" t="b">
        <v>1</v>
      </c>
      <c r="O3361" s="1" t="s">
        <v>8304</v>
      </c>
      <c r="P3361" s="28">
        <f>F3361/D3361</f>
        <v>1</v>
      </c>
      <c r="Q3361" s="29">
        <f>IF(M3361&gt;0,F3361/M3361,0)</f>
        <v>55.555555555555557</v>
      </c>
      <c r="R3361" s="9" t="str">
        <f>LEFT(O3361,SEARCH("/",O3361,1)-1)</f>
        <v>theater</v>
      </c>
      <c r="S3361" s="26" t="str">
        <f>RIGHT(O3361,LEN(O3361)-SEARCH("/",O3361,1))</f>
        <v>musical</v>
      </c>
      <c r="T3361" s="27">
        <f>(((K3361/60)/60)/24)+DATE(1970,1,1)</f>
        <v>42499.842962962968</v>
      </c>
      <c r="U3361" s="5" t="str">
        <f>TEXT(T3361,"mmm")</f>
        <v>May</v>
      </c>
      <c r="V3361" s="5" t="str">
        <f>TEXT(T3361,"yyyy")</f>
        <v>2016</v>
      </c>
      <c r="W3361" s="5" t="str">
        <f>TEXT(Y3361,"mmm")</f>
        <v>May</v>
      </c>
      <c r="X3361" s="1" t="str">
        <f>TEXT(Y3361,"yyyy")</f>
        <v>2016</v>
      </c>
      <c r="Y3361" s="27">
        <f>(((J3361/60)/60)/24)+DATE(1970,1,1)</f>
        <v>42519.024999999994</v>
      </c>
    </row>
    <row r="3362" spans="1:25" ht="32" x14ac:dyDescent="0.2">
      <c r="A3362" s="1">
        <v>3791</v>
      </c>
      <c r="B3362" s="7" t="s">
        <v>3788</v>
      </c>
      <c r="C3362" s="7" t="s">
        <v>7901</v>
      </c>
      <c r="D3362" s="1">
        <v>1500</v>
      </c>
      <c r="E3362" s="37" t="str">
        <f>VLOOKUP(D3362,'Vlookup Table Bonus Point'!$C$3:$D$26,2,TRUE)</f>
        <v>1000 to 4999</v>
      </c>
      <c r="F3362" s="1">
        <v>0</v>
      </c>
      <c r="G3362" s="1" t="s">
        <v>8220</v>
      </c>
      <c r="H3362" s="1" t="s">
        <v>8223</v>
      </c>
      <c r="I3362" s="1" t="s">
        <v>8245</v>
      </c>
      <c r="J3362" s="1">
        <v>1404664592</v>
      </c>
      <c r="K3362" s="1">
        <v>1399480592</v>
      </c>
      <c r="L3362" s="1" t="b">
        <v>0</v>
      </c>
      <c r="M3362" s="1">
        <v>0</v>
      </c>
      <c r="N3362" s="1" t="b">
        <v>0</v>
      </c>
      <c r="O3362" s="1" t="s">
        <v>8304</v>
      </c>
      <c r="P3362" s="28">
        <f>F3362/D3362</f>
        <v>0</v>
      </c>
      <c r="Q3362" s="29">
        <f>IF(M3362&gt;0,F3362/M3362,0)</f>
        <v>0</v>
      </c>
      <c r="R3362" s="9" t="str">
        <f>LEFT(O3362,SEARCH("/",O3362,1)-1)</f>
        <v>theater</v>
      </c>
      <c r="S3362" s="26" t="str">
        <f>RIGHT(O3362,LEN(O3362)-SEARCH("/",O3362,1))</f>
        <v>musical</v>
      </c>
      <c r="T3362" s="27">
        <f>(((K3362/60)/60)/24)+DATE(1970,1,1)</f>
        <v>41766.692037037035</v>
      </c>
      <c r="U3362" s="5" t="str">
        <f>TEXT(T3362,"mmm")</f>
        <v>May</v>
      </c>
      <c r="V3362" s="5" t="str">
        <f>TEXT(T3362,"yyyy")</f>
        <v>2014</v>
      </c>
      <c r="W3362" s="5" t="str">
        <f>TEXT(Y3362,"mmm")</f>
        <v>Jul</v>
      </c>
      <c r="X3362" s="1" t="str">
        <f>TEXT(Y3362,"yyyy")</f>
        <v>2014</v>
      </c>
      <c r="Y3362" s="27">
        <f>(((J3362/60)/60)/24)+DATE(1970,1,1)</f>
        <v>41826.692037037035</v>
      </c>
    </row>
    <row r="3363" spans="1:25" ht="48" x14ac:dyDescent="0.2">
      <c r="A3363" s="1">
        <v>3807</v>
      </c>
      <c r="B3363" s="7" t="s">
        <v>3804</v>
      </c>
      <c r="C3363" s="7" t="s">
        <v>7917</v>
      </c>
      <c r="D3363" s="1">
        <v>1500</v>
      </c>
      <c r="E3363" s="37" t="str">
        <f>VLOOKUP(D3363,'Vlookup Table Bonus Point'!$C$3:$D$26,2,TRUE)</f>
        <v>1000 to 4999</v>
      </c>
      <c r="F3363" s="1">
        <v>455</v>
      </c>
      <c r="G3363" s="1" t="s">
        <v>8220</v>
      </c>
      <c r="H3363" s="1" t="s">
        <v>8223</v>
      </c>
      <c r="I3363" s="1" t="s">
        <v>8245</v>
      </c>
      <c r="J3363" s="1">
        <v>1428097739</v>
      </c>
      <c r="K3363" s="1">
        <v>1427492939</v>
      </c>
      <c r="L3363" s="1" t="b">
        <v>0</v>
      </c>
      <c r="M3363" s="1">
        <v>9</v>
      </c>
      <c r="N3363" s="1" t="b">
        <v>0</v>
      </c>
      <c r="O3363" s="1" t="s">
        <v>8304</v>
      </c>
      <c r="P3363" s="28">
        <f>F3363/D3363</f>
        <v>0.30333333333333334</v>
      </c>
      <c r="Q3363" s="29">
        <f>IF(M3363&gt;0,F3363/M3363,0)</f>
        <v>50.555555555555557</v>
      </c>
      <c r="R3363" s="9" t="str">
        <f>LEFT(O3363,SEARCH("/",O3363,1)-1)</f>
        <v>theater</v>
      </c>
      <c r="S3363" s="26" t="str">
        <f>RIGHT(O3363,LEN(O3363)-SEARCH("/",O3363,1))</f>
        <v>musical</v>
      </c>
      <c r="T3363" s="27">
        <f>(((K3363/60)/60)/24)+DATE(1970,1,1)</f>
        <v>42090.909016203703</v>
      </c>
      <c r="U3363" s="5" t="str">
        <f>TEXT(T3363,"mmm")</f>
        <v>Mar</v>
      </c>
      <c r="V3363" s="5" t="str">
        <f>TEXT(T3363,"yyyy")</f>
        <v>2015</v>
      </c>
      <c r="W3363" s="5" t="str">
        <f>TEXT(Y3363,"mmm")</f>
        <v>Apr</v>
      </c>
      <c r="X3363" s="1" t="str">
        <f>TEXT(Y3363,"yyyy")</f>
        <v>2015</v>
      </c>
      <c r="Y3363" s="27">
        <f>(((J3363/60)/60)/24)+DATE(1970,1,1)</f>
        <v>42097.909016203703</v>
      </c>
    </row>
    <row r="3364" spans="1:25" ht="48" x14ac:dyDescent="0.2">
      <c r="A3364" s="1">
        <v>3810</v>
      </c>
      <c r="B3364" s="7" t="s">
        <v>3807</v>
      </c>
      <c r="C3364" s="7" t="s">
        <v>7920</v>
      </c>
      <c r="D3364" s="1">
        <v>1500</v>
      </c>
      <c r="E3364" s="37" t="str">
        <f>VLOOKUP(D3364,'Vlookup Table Bonus Point'!$C$3:$D$26,2,TRUE)</f>
        <v>1000 to 4999</v>
      </c>
      <c r="F3364" s="1">
        <v>1826</v>
      </c>
      <c r="G3364" s="1" t="s">
        <v>8218</v>
      </c>
      <c r="H3364" s="1" t="s">
        <v>8223</v>
      </c>
      <c r="I3364" s="1" t="s">
        <v>8245</v>
      </c>
      <c r="J3364" s="1">
        <v>1426965758</v>
      </c>
      <c r="K3364" s="1">
        <v>1424377358</v>
      </c>
      <c r="L3364" s="1" t="b">
        <v>0</v>
      </c>
      <c r="M3364" s="1">
        <v>26</v>
      </c>
      <c r="N3364" s="1" t="b">
        <v>1</v>
      </c>
      <c r="O3364" s="1" t="s">
        <v>8270</v>
      </c>
      <c r="P3364" s="28">
        <f>F3364/D3364</f>
        <v>1.2173333333333334</v>
      </c>
      <c r="Q3364" s="29">
        <f>IF(M3364&gt;0,F3364/M3364,0)</f>
        <v>70.230769230769226</v>
      </c>
      <c r="R3364" s="9" t="str">
        <f>LEFT(O3364,SEARCH("/",O3364,1)-1)</f>
        <v>theater</v>
      </c>
      <c r="S3364" s="26" t="str">
        <f>RIGHT(O3364,LEN(O3364)-SEARCH("/",O3364,1))</f>
        <v>plays</v>
      </c>
      <c r="T3364" s="27">
        <f>(((K3364/60)/60)/24)+DATE(1970,1,1)</f>
        <v>42054.849050925928</v>
      </c>
      <c r="U3364" s="5" t="str">
        <f>TEXT(T3364,"mmm")</f>
        <v>Feb</v>
      </c>
      <c r="V3364" s="5" t="str">
        <f>TEXT(T3364,"yyyy")</f>
        <v>2015</v>
      </c>
      <c r="W3364" s="5" t="str">
        <f>TEXT(Y3364,"mmm")</f>
        <v>Mar</v>
      </c>
      <c r="X3364" s="1" t="str">
        <f>TEXT(Y3364,"yyyy")</f>
        <v>2015</v>
      </c>
      <c r="Y3364" s="27">
        <f>(((J3364/60)/60)/24)+DATE(1970,1,1)</f>
        <v>42084.807384259257</v>
      </c>
    </row>
    <row r="3365" spans="1:25" ht="48" x14ac:dyDescent="0.2">
      <c r="A3365" s="1">
        <v>3814</v>
      </c>
      <c r="B3365" s="7" t="s">
        <v>3811</v>
      </c>
      <c r="C3365" s="7" t="s">
        <v>7924</v>
      </c>
      <c r="D3365" s="1">
        <v>1500</v>
      </c>
      <c r="E3365" s="37" t="str">
        <f>VLOOKUP(D3365,'Vlookup Table Bonus Point'!$C$3:$D$26,2,TRUE)</f>
        <v>1000 to 4999</v>
      </c>
      <c r="F3365" s="1">
        <v>2102</v>
      </c>
      <c r="G3365" s="1" t="s">
        <v>8218</v>
      </c>
      <c r="H3365" s="1" t="s">
        <v>8223</v>
      </c>
      <c r="I3365" s="1" t="s">
        <v>8245</v>
      </c>
      <c r="J3365" s="1">
        <v>1427860740</v>
      </c>
      <c r="K3365" s="1">
        <v>1424727712</v>
      </c>
      <c r="L3365" s="1" t="b">
        <v>0</v>
      </c>
      <c r="M3365" s="1">
        <v>34</v>
      </c>
      <c r="N3365" s="1" t="b">
        <v>1</v>
      </c>
      <c r="O3365" s="1" t="s">
        <v>8270</v>
      </c>
      <c r="P3365" s="28">
        <f>F3365/D3365</f>
        <v>1.4013333333333333</v>
      </c>
      <c r="Q3365" s="29">
        <f>IF(M3365&gt;0,F3365/M3365,0)</f>
        <v>61.823529411764703</v>
      </c>
      <c r="R3365" s="9" t="str">
        <f>LEFT(O3365,SEARCH("/",O3365,1)-1)</f>
        <v>theater</v>
      </c>
      <c r="S3365" s="26" t="str">
        <f>RIGHT(O3365,LEN(O3365)-SEARCH("/",O3365,1))</f>
        <v>plays</v>
      </c>
      <c r="T3365" s="27">
        <f>(((K3365/60)/60)/24)+DATE(1970,1,1)</f>
        <v>42058.904074074075</v>
      </c>
      <c r="U3365" s="5" t="str">
        <f>TEXT(T3365,"mmm")</f>
        <v>Feb</v>
      </c>
      <c r="V3365" s="5" t="str">
        <f>TEXT(T3365,"yyyy")</f>
        <v>2015</v>
      </c>
      <c r="W3365" s="5" t="str">
        <f>TEXT(Y3365,"mmm")</f>
        <v>Apr</v>
      </c>
      <c r="X3365" s="1" t="str">
        <f>TEXT(Y3365,"yyyy")</f>
        <v>2015</v>
      </c>
      <c r="Y3365" s="27">
        <f>(((J3365/60)/60)/24)+DATE(1970,1,1)</f>
        <v>42095.165972222225</v>
      </c>
    </row>
    <row r="3366" spans="1:25" ht="64" x14ac:dyDescent="0.2">
      <c r="A3366" s="1">
        <v>3816</v>
      </c>
      <c r="B3366" s="7" t="s">
        <v>3813</v>
      </c>
      <c r="C3366" s="7" t="s">
        <v>7926</v>
      </c>
      <c r="D3366" s="1">
        <v>1500</v>
      </c>
      <c r="E3366" s="37" t="str">
        <f>VLOOKUP(D3366,'Vlookup Table Bonus Point'!$C$3:$D$26,2,TRUE)</f>
        <v>1000 to 4999</v>
      </c>
      <c r="F3366" s="1">
        <v>1788.57</v>
      </c>
      <c r="G3366" s="1" t="s">
        <v>8218</v>
      </c>
      <c r="H3366" s="1" t="s">
        <v>8223</v>
      </c>
      <c r="I3366" s="1" t="s">
        <v>8245</v>
      </c>
      <c r="J3366" s="1">
        <v>1405614823</v>
      </c>
      <c r="K3366" s="1">
        <v>1403022823</v>
      </c>
      <c r="L3366" s="1" t="b">
        <v>0</v>
      </c>
      <c r="M3366" s="1">
        <v>37</v>
      </c>
      <c r="N3366" s="1" t="b">
        <v>1</v>
      </c>
      <c r="O3366" s="1" t="s">
        <v>8270</v>
      </c>
      <c r="P3366" s="28">
        <f>F3366/D3366</f>
        <v>1.19238</v>
      </c>
      <c r="Q3366" s="29">
        <f>IF(M3366&gt;0,F3366/M3366,0)</f>
        <v>48.339729729729726</v>
      </c>
      <c r="R3366" s="9" t="str">
        <f>LEFT(O3366,SEARCH("/",O3366,1)-1)</f>
        <v>theater</v>
      </c>
      <c r="S3366" s="26" t="str">
        <f>RIGHT(O3366,LEN(O3366)-SEARCH("/",O3366,1))</f>
        <v>plays</v>
      </c>
      <c r="T3366" s="27">
        <f>(((K3366/60)/60)/24)+DATE(1970,1,1)</f>
        <v>41807.690081018518</v>
      </c>
      <c r="U3366" s="5" t="str">
        <f>TEXT(T3366,"mmm")</f>
        <v>Jun</v>
      </c>
      <c r="V3366" s="5" t="str">
        <f>TEXT(T3366,"yyyy")</f>
        <v>2014</v>
      </c>
      <c r="W3366" s="5" t="str">
        <f>TEXT(Y3366,"mmm")</f>
        <v>Jul</v>
      </c>
      <c r="X3366" s="1" t="str">
        <f>TEXT(Y3366,"yyyy")</f>
        <v>2014</v>
      </c>
      <c r="Y3366" s="27">
        <f>(((J3366/60)/60)/24)+DATE(1970,1,1)</f>
        <v>41837.690081018518</v>
      </c>
    </row>
    <row r="3367" spans="1:25" ht="32" x14ac:dyDescent="0.2">
      <c r="A3367" s="1">
        <v>3871</v>
      </c>
      <c r="B3367" s="7" t="s">
        <v>3868</v>
      </c>
      <c r="C3367" s="7" t="s">
        <v>7980</v>
      </c>
      <c r="D3367" s="1">
        <v>1500</v>
      </c>
      <c r="E3367" s="37" t="str">
        <f>VLOOKUP(D3367,'Vlookup Table Bonus Point'!$C$3:$D$26,2,TRUE)</f>
        <v>1000 to 4999</v>
      </c>
      <c r="F3367" s="1">
        <v>40</v>
      </c>
      <c r="G3367" s="1" t="s">
        <v>8219</v>
      </c>
      <c r="H3367" s="1" t="s">
        <v>8223</v>
      </c>
      <c r="I3367" s="1" t="s">
        <v>8245</v>
      </c>
      <c r="J3367" s="1">
        <v>1490809450</v>
      </c>
      <c r="K3367" s="1">
        <v>1485629050</v>
      </c>
      <c r="L3367" s="1" t="b">
        <v>0</v>
      </c>
      <c r="M3367" s="1">
        <v>3</v>
      </c>
      <c r="N3367" s="1" t="b">
        <v>0</v>
      </c>
      <c r="O3367" s="1" t="s">
        <v>8304</v>
      </c>
      <c r="P3367" s="28">
        <f>F3367/D3367</f>
        <v>2.6666666666666668E-2</v>
      </c>
      <c r="Q3367" s="29">
        <f>IF(M3367&gt;0,F3367/M3367,0)</f>
        <v>13.333333333333334</v>
      </c>
      <c r="R3367" s="9" t="str">
        <f>LEFT(O3367,SEARCH("/",O3367,1)-1)</f>
        <v>theater</v>
      </c>
      <c r="S3367" s="26" t="str">
        <f>RIGHT(O3367,LEN(O3367)-SEARCH("/",O3367,1))</f>
        <v>musical</v>
      </c>
      <c r="T3367" s="27">
        <f>(((K3367/60)/60)/24)+DATE(1970,1,1)</f>
        <v>42763.780671296292</v>
      </c>
      <c r="U3367" s="5" t="str">
        <f>TEXT(T3367,"mmm")</f>
        <v>Jan</v>
      </c>
      <c r="V3367" s="5" t="str">
        <f>TEXT(T3367,"yyyy")</f>
        <v>2017</v>
      </c>
      <c r="W3367" s="5" t="str">
        <f>TEXT(Y3367,"mmm")</f>
        <v>Mar</v>
      </c>
      <c r="X3367" s="1" t="str">
        <f>TEXT(Y3367,"yyyy")</f>
        <v>2017</v>
      </c>
      <c r="Y3367" s="27">
        <f>(((J3367/60)/60)/24)+DATE(1970,1,1)</f>
        <v>42823.739004629635</v>
      </c>
    </row>
    <row r="3368" spans="1:25" ht="48" x14ac:dyDescent="0.2">
      <c r="A3368" s="1">
        <v>3903</v>
      </c>
      <c r="B3368" s="7" t="s">
        <v>3900</v>
      </c>
      <c r="C3368" s="7" t="s">
        <v>8011</v>
      </c>
      <c r="D3368" s="1">
        <v>1500</v>
      </c>
      <c r="E3368" s="37" t="str">
        <f>VLOOKUP(D3368,'Vlookup Table Bonus Point'!$C$3:$D$26,2,TRUE)</f>
        <v>1000 to 4999</v>
      </c>
      <c r="F3368" s="1">
        <v>0</v>
      </c>
      <c r="G3368" s="1" t="s">
        <v>8220</v>
      </c>
      <c r="H3368" s="1" t="s">
        <v>8223</v>
      </c>
      <c r="I3368" s="1" t="s">
        <v>8245</v>
      </c>
      <c r="J3368" s="1">
        <v>1439581080</v>
      </c>
      <c r="K3368" s="1">
        <v>1435709765</v>
      </c>
      <c r="L3368" s="1" t="b">
        <v>0</v>
      </c>
      <c r="M3368" s="1">
        <v>0</v>
      </c>
      <c r="N3368" s="1" t="b">
        <v>0</v>
      </c>
      <c r="O3368" s="1" t="s">
        <v>8270</v>
      </c>
      <c r="P3368" s="28">
        <f>F3368/D3368</f>
        <v>0</v>
      </c>
      <c r="Q3368" s="29">
        <f>IF(M3368&gt;0,F3368/M3368,0)</f>
        <v>0</v>
      </c>
      <c r="R3368" s="9" t="str">
        <f>LEFT(O3368,SEARCH("/",O3368,1)-1)</f>
        <v>theater</v>
      </c>
      <c r="S3368" s="26" t="str">
        <f>RIGHT(O3368,LEN(O3368)-SEARCH("/",O3368,1))</f>
        <v>plays</v>
      </c>
      <c r="T3368" s="27">
        <f>(((K3368/60)/60)/24)+DATE(1970,1,1)</f>
        <v>42186.01116898148</v>
      </c>
      <c r="U3368" s="5" t="str">
        <f>TEXT(T3368,"mmm")</f>
        <v>Jul</v>
      </c>
      <c r="V3368" s="5" t="str">
        <f>TEXT(T3368,"yyyy")</f>
        <v>2015</v>
      </c>
      <c r="W3368" s="5" t="str">
        <f>TEXT(Y3368,"mmm")</f>
        <v>Aug</v>
      </c>
      <c r="X3368" s="1" t="str">
        <f>TEXT(Y3368,"yyyy")</f>
        <v>2015</v>
      </c>
      <c r="Y3368" s="27">
        <f>(((J3368/60)/60)/24)+DATE(1970,1,1)</f>
        <v>42230.818055555559</v>
      </c>
    </row>
    <row r="3369" spans="1:25" ht="48" x14ac:dyDescent="0.2">
      <c r="A3369" s="1">
        <v>3905</v>
      </c>
      <c r="B3369" s="7" t="s">
        <v>3902</v>
      </c>
      <c r="C3369" s="7" t="s">
        <v>8013</v>
      </c>
      <c r="D3369" s="1">
        <v>1500</v>
      </c>
      <c r="E3369" s="37" t="str">
        <f>VLOOKUP(D3369,'Vlookup Table Bonus Point'!$C$3:$D$26,2,TRUE)</f>
        <v>1000 to 4999</v>
      </c>
      <c r="F3369" s="1">
        <v>173</v>
      </c>
      <c r="G3369" s="1" t="s">
        <v>8220</v>
      </c>
      <c r="H3369" s="1" t="s">
        <v>8224</v>
      </c>
      <c r="I3369" s="1" t="s">
        <v>8246</v>
      </c>
      <c r="J3369" s="1">
        <v>1434063600</v>
      </c>
      <c r="K3369" s="1">
        <v>1430405903</v>
      </c>
      <c r="L3369" s="1" t="b">
        <v>0</v>
      </c>
      <c r="M3369" s="1">
        <v>7</v>
      </c>
      <c r="N3369" s="1" t="b">
        <v>0</v>
      </c>
      <c r="O3369" s="1" t="s">
        <v>8270</v>
      </c>
      <c r="P3369" s="28">
        <f>F3369/D3369</f>
        <v>0.11533333333333333</v>
      </c>
      <c r="Q3369" s="29">
        <f>IF(M3369&gt;0,F3369/M3369,0)</f>
        <v>24.714285714285715</v>
      </c>
      <c r="R3369" s="9" t="str">
        <f>LEFT(O3369,SEARCH("/",O3369,1)-1)</f>
        <v>theater</v>
      </c>
      <c r="S3369" s="26" t="str">
        <f>RIGHT(O3369,LEN(O3369)-SEARCH("/",O3369,1))</f>
        <v>plays</v>
      </c>
      <c r="T3369" s="27">
        <f>(((K3369/60)/60)/24)+DATE(1970,1,1)</f>
        <v>42124.623877314814</v>
      </c>
      <c r="U3369" s="5" t="str">
        <f>TEXT(T3369,"mmm")</f>
        <v>Apr</v>
      </c>
      <c r="V3369" s="5" t="str">
        <f>TEXT(T3369,"yyyy")</f>
        <v>2015</v>
      </c>
      <c r="W3369" s="5" t="str">
        <f>TEXT(Y3369,"mmm")</f>
        <v>Jun</v>
      </c>
      <c r="X3369" s="1" t="str">
        <f>TEXT(Y3369,"yyyy")</f>
        <v>2015</v>
      </c>
      <c r="Y3369" s="27">
        <f>(((J3369/60)/60)/24)+DATE(1970,1,1)</f>
        <v>42166.958333333328</v>
      </c>
    </row>
    <row r="3370" spans="1:25" ht="48" x14ac:dyDescent="0.2">
      <c r="A3370" s="1">
        <v>3906</v>
      </c>
      <c r="B3370" s="7" t="s">
        <v>3903</v>
      </c>
      <c r="C3370" s="7" t="s">
        <v>8014</v>
      </c>
      <c r="D3370" s="1">
        <v>1500</v>
      </c>
      <c r="E3370" s="37" t="str">
        <f>VLOOKUP(D3370,'Vlookup Table Bonus Point'!$C$3:$D$26,2,TRUE)</f>
        <v>1000 to 4999</v>
      </c>
      <c r="F3370" s="1">
        <v>1010</v>
      </c>
      <c r="G3370" s="1" t="s">
        <v>8220</v>
      </c>
      <c r="H3370" s="1" t="s">
        <v>8224</v>
      </c>
      <c r="I3370" s="1" t="s">
        <v>8246</v>
      </c>
      <c r="J3370" s="1">
        <v>1435325100</v>
      </c>
      <c r="K3370" s="1">
        <v>1432072893</v>
      </c>
      <c r="L3370" s="1" t="b">
        <v>0</v>
      </c>
      <c r="M3370" s="1">
        <v>16</v>
      </c>
      <c r="N3370" s="1" t="b">
        <v>0</v>
      </c>
      <c r="O3370" s="1" t="s">
        <v>8270</v>
      </c>
      <c r="P3370" s="28">
        <f>F3370/D3370</f>
        <v>0.67333333333333334</v>
      </c>
      <c r="Q3370" s="29">
        <f>IF(M3370&gt;0,F3370/M3370,0)</f>
        <v>63.125</v>
      </c>
      <c r="R3370" s="9" t="str">
        <f>LEFT(O3370,SEARCH("/",O3370,1)-1)</f>
        <v>theater</v>
      </c>
      <c r="S3370" s="26" t="str">
        <f>RIGHT(O3370,LEN(O3370)-SEARCH("/",O3370,1))</f>
        <v>plays</v>
      </c>
      <c r="T3370" s="27">
        <f>(((K3370/60)/60)/24)+DATE(1970,1,1)</f>
        <v>42143.917743055557</v>
      </c>
      <c r="U3370" s="5" t="str">
        <f>TEXT(T3370,"mmm")</f>
        <v>May</v>
      </c>
      <c r="V3370" s="5" t="str">
        <f>TEXT(T3370,"yyyy")</f>
        <v>2015</v>
      </c>
      <c r="W3370" s="5" t="str">
        <f>TEXT(Y3370,"mmm")</f>
        <v>Jun</v>
      </c>
      <c r="X3370" s="1" t="str">
        <f>TEXT(Y3370,"yyyy")</f>
        <v>2015</v>
      </c>
      <c r="Y3370" s="27">
        <f>(((J3370/60)/60)/24)+DATE(1970,1,1)</f>
        <v>42181.559027777781</v>
      </c>
    </row>
    <row r="3371" spans="1:25" ht="48" x14ac:dyDescent="0.2">
      <c r="A3371" s="1">
        <v>3915</v>
      </c>
      <c r="B3371" s="7" t="s">
        <v>3912</v>
      </c>
      <c r="C3371" s="7" t="s">
        <v>8023</v>
      </c>
      <c r="D3371" s="1">
        <v>1500</v>
      </c>
      <c r="E3371" s="37" t="str">
        <f>VLOOKUP(D3371,'Vlookup Table Bonus Point'!$C$3:$D$26,2,TRUE)</f>
        <v>1000 to 4999</v>
      </c>
      <c r="F3371" s="1">
        <v>5</v>
      </c>
      <c r="G3371" s="1" t="s">
        <v>8220</v>
      </c>
      <c r="H3371" s="1" t="s">
        <v>8224</v>
      </c>
      <c r="I3371" s="1" t="s">
        <v>8246</v>
      </c>
      <c r="J3371" s="1">
        <v>1464824309</v>
      </c>
      <c r="K3371" s="1">
        <v>1462232309</v>
      </c>
      <c r="L3371" s="1" t="b">
        <v>0</v>
      </c>
      <c r="M3371" s="1">
        <v>1</v>
      </c>
      <c r="N3371" s="1" t="b">
        <v>0</v>
      </c>
      <c r="O3371" s="1" t="s">
        <v>8270</v>
      </c>
      <c r="P3371" s="28">
        <f>F3371/D3371</f>
        <v>3.3333333333333335E-3</v>
      </c>
      <c r="Q3371" s="29">
        <f>IF(M3371&gt;0,F3371/M3371,0)</f>
        <v>5</v>
      </c>
      <c r="R3371" s="9" t="str">
        <f>LEFT(O3371,SEARCH("/",O3371,1)-1)</f>
        <v>theater</v>
      </c>
      <c r="S3371" s="26" t="str">
        <f>RIGHT(O3371,LEN(O3371)-SEARCH("/",O3371,1))</f>
        <v>plays</v>
      </c>
      <c r="T3371" s="27">
        <f>(((K3371/60)/60)/24)+DATE(1970,1,1)</f>
        <v>42492.98505787037</v>
      </c>
      <c r="U3371" s="5" t="str">
        <f>TEXT(T3371,"mmm")</f>
        <v>May</v>
      </c>
      <c r="V3371" s="5" t="str">
        <f>TEXT(T3371,"yyyy")</f>
        <v>2016</v>
      </c>
      <c r="W3371" s="5" t="str">
        <f>TEXT(Y3371,"mmm")</f>
        <v>Jun</v>
      </c>
      <c r="X3371" s="1" t="str">
        <f>TEXT(Y3371,"yyyy")</f>
        <v>2016</v>
      </c>
      <c r="Y3371" s="27">
        <f>(((J3371/60)/60)/24)+DATE(1970,1,1)</f>
        <v>42522.98505787037</v>
      </c>
    </row>
    <row r="3372" spans="1:25" ht="48" x14ac:dyDescent="0.2">
      <c r="A3372" s="1">
        <v>3984</v>
      </c>
      <c r="B3372" s="7" t="s">
        <v>3980</v>
      </c>
      <c r="C3372" s="7" t="s">
        <v>8090</v>
      </c>
      <c r="D3372" s="1">
        <v>1500</v>
      </c>
      <c r="E3372" s="37" t="str">
        <f>VLOOKUP(D3372,'Vlookup Table Bonus Point'!$C$3:$D$26,2,TRUE)</f>
        <v>1000 to 4999</v>
      </c>
      <c r="F3372" s="1">
        <v>95</v>
      </c>
      <c r="G3372" s="1" t="s">
        <v>8220</v>
      </c>
      <c r="H3372" s="1" t="s">
        <v>8224</v>
      </c>
      <c r="I3372" s="1" t="s">
        <v>8246</v>
      </c>
      <c r="J3372" s="1">
        <v>1415404800</v>
      </c>
      <c r="K3372" s="1">
        <v>1412809644</v>
      </c>
      <c r="L3372" s="1" t="b">
        <v>0</v>
      </c>
      <c r="M3372" s="1">
        <v>10</v>
      </c>
      <c r="N3372" s="1" t="b">
        <v>0</v>
      </c>
      <c r="O3372" s="1" t="s">
        <v>8270</v>
      </c>
      <c r="P3372" s="28">
        <f>F3372/D3372</f>
        <v>6.3333333333333339E-2</v>
      </c>
      <c r="Q3372" s="29">
        <f>IF(M3372&gt;0,F3372/M3372,0)</f>
        <v>9.5</v>
      </c>
      <c r="R3372" s="9" t="str">
        <f>LEFT(O3372,SEARCH("/",O3372,1)-1)</f>
        <v>theater</v>
      </c>
      <c r="S3372" s="26" t="str">
        <f>RIGHT(O3372,LEN(O3372)-SEARCH("/",O3372,1))</f>
        <v>plays</v>
      </c>
      <c r="T3372" s="27">
        <f>(((K3372/60)/60)/24)+DATE(1970,1,1)</f>
        <v>41920.963472222218</v>
      </c>
      <c r="U3372" s="5" t="str">
        <f>TEXT(T3372,"mmm")</f>
        <v>Oct</v>
      </c>
      <c r="V3372" s="5" t="str">
        <f>TEXT(T3372,"yyyy")</f>
        <v>2014</v>
      </c>
      <c r="W3372" s="5" t="str">
        <f>TEXT(Y3372,"mmm")</f>
        <v>Nov</v>
      </c>
      <c r="X3372" s="1" t="str">
        <f>TEXT(Y3372,"yyyy")</f>
        <v>2014</v>
      </c>
      <c r="Y3372" s="27">
        <f>(((J3372/60)/60)/24)+DATE(1970,1,1)</f>
        <v>41951</v>
      </c>
    </row>
    <row r="3373" spans="1:25" ht="32" x14ac:dyDescent="0.2">
      <c r="A3373" s="1">
        <v>3988</v>
      </c>
      <c r="B3373" s="7" t="s">
        <v>3984</v>
      </c>
      <c r="C3373" s="7" t="s">
        <v>8094</v>
      </c>
      <c r="D3373" s="1">
        <v>1500</v>
      </c>
      <c r="E3373" s="37" t="str">
        <f>VLOOKUP(D3373,'Vlookup Table Bonus Point'!$C$3:$D$26,2,TRUE)</f>
        <v>1000 to 4999</v>
      </c>
      <c r="F3373" s="1">
        <v>32</v>
      </c>
      <c r="G3373" s="1" t="s">
        <v>8220</v>
      </c>
      <c r="H3373" s="1" t="s">
        <v>8223</v>
      </c>
      <c r="I3373" s="1" t="s">
        <v>8245</v>
      </c>
      <c r="J3373" s="1">
        <v>1440813413</v>
      </c>
      <c r="K3373" s="1">
        <v>1439517413</v>
      </c>
      <c r="L3373" s="1" t="b">
        <v>0</v>
      </c>
      <c r="M3373" s="1">
        <v>4</v>
      </c>
      <c r="N3373" s="1" t="b">
        <v>0</v>
      </c>
      <c r="O3373" s="1" t="s">
        <v>8270</v>
      </c>
      <c r="P3373" s="28">
        <f>F3373/D3373</f>
        <v>2.1333333333333333E-2</v>
      </c>
      <c r="Q3373" s="29">
        <f>IF(M3373&gt;0,F3373/M3373,0)</f>
        <v>8</v>
      </c>
      <c r="R3373" s="9" t="str">
        <f>LEFT(O3373,SEARCH("/",O3373,1)-1)</f>
        <v>theater</v>
      </c>
      <c r="S3373" s="26" t="str">
        <f>RIGHT(O3373,LEN(O3373)-SEARCH("/",O3373,1))</f>
        <v>plays</v>
      </c>
      <c r="T3373" s="27">
        <f>(((K3373/60)/60)/24)+DATE(1970,1,1)</f>
        <v>42230.08116898148</v>
      </c>
      <c r="U3373" s="5" t="str">
        <f>TEXT(T3373,"mmm")</f>
        <v>Aug</v>
      </c>
      <c r="V3373" s="5" t="str">
        <f>TEXT(T3373,"yyyy")</f>
        <v>2015</v>
      </c>
      <c r="W3373" s="5" t="str">
        <f>TEXT(Y3373,"mmm")</f>
        <v>Aug</v>
      </c>
      <c r="X3373" s="1" t="str">
        <f>TEXT(Y3373,"yyyy")</f>
        <v>2015</v>
      </c>
      <c r="Y3373" s="27">
        <f>(((J3373/60)/60)/24)+DATE(1970,1,1)</f>
        <v>42245.08116898148</v>
      </c>
    </row>
    <row r="3374" spans="1:25" ht="32" x14ac:dyDescent="0.2">
      <c r="A3374" s="1">
        <v>4018</v>
      </c>
      <c r="B3374" s="7" t="s">
        <v>4014</v>
      </c>
      <c r="C3374" s="7" t="s">
        <v>8123</v>
      </c>
      <c r="D3374" s="1">
        <v>1500</v>
      </c>
      <c r="E3374" s="37" t="str">
        <f>VLOOKUP(D3374,'Vlookup Table Bonus Point'!$C$3:$D$26,2,TRUE)</f>
        <v>1000 to 4999</v>
      </c>
      <c r="F3374" s="1">
        <v>130</v>
      </c>
      <c r="G3374" s="1" t="s">
        <v>8220</v>
      </c>
      <c r="H3374" s="1" t="s">
        <v>8224</v>
      </c>
      <c r="I3374" s="1" t="s">
        <v>8246</v>
      </c>
      <c r="J3374" s="1">
        <v>1475877108</v>
      </c>
      <c r="K3374" s="1">
        <v>1473285108</v>
      </c>
      <c r="L3374" s="1" t="b">
        <v>0</v>
      </c>
      <c r="M3374" s="1">
        <v>4</v>
      </c>
      <c r="N3374" s="1" t="b">
        <v>0</v>
      </c>
      <c r="O3374" s="1" t="s">
        <v>8270</v>
      </c>
      <c r="P3374" s="28">
        <f>F3374/D3374</f>
        <v>8.666666666666667E-2</v>
      </c>
      <c r="Q3374" s="29">
        <f>IF(M3374&gt;0,F3374/M3374,0)</f>
        <v>32.5</v>
      </c>
      <c r="R3374" s="9" t="str">
        <f>LEFT(O3374,SEARCH("/",O3374,1)-1)</f>
        <v>theater</v>
      </c>
      <c r="S3374" s="26" t="str">
        <f>RIGHT(O3374,LEN(O3374)-SEARCH("/",O3374,1))</f>
        <v>plays</v>
      </c>
      <c r="T3374" s="27">
        <f>(((K3374/60)/60)/24)+DATE(1970,1,1)</f>
        <v>42620.91097222222</v>
      </c>
      <c r="U3374" s="5" t="str">
        <f>TEXT(T3374,"mmm")</f>
        <v>Sep</v>
      </c>
      <c r="V3374" s="5" t="str">
        <f>TEXT(T3374,"yyyy")</f>
        <v>2016</v>
      </c>
      <c r="W3374" s="5" t="str">
        <f>TEXT(Y3374,"mmm")</f>
        <v>Oct</v>
      </c>
      <c r="X3374" s="1" t="str">
        <f>TEXT(Y3374,"yyyy")</f>
        <v>2016</v>
      </c>
      <c r="Y3374" s="27">
        <f>(((J3374/60)/60)/24)+DATE(1970,1,1)</f>
        <v>42650.91097222222</v>
      </c>
    </row>
    <row r="3375" spans="1:25" ht="48" x14ac:dyDescent="0.2">
      <c r="A3375" s="1">
        <v>4050</v>
      </c>
      <c r="B3375" s="7" t="s">
        <v>4046</v>
      </c>
      <c r="C3375" s="7" t="s">
        <v>8154</v>
      </c>
      <c r="D3375" s="1">
        <v>1500</v>
      </c>
      <c r="E3375" s="37" t="str">
        <f>VLOOKUP(D3375,'Vlookup Table Bonus Point'!$C$3:$D$26,2,TRUE)</f>
        <v>1000 to 4999</v>
      </c>
      <c r="F3375" s="1">
        <v>1</v>
      </c>
      <c r="G3375" s="1" t="s">
        <v>8220</v>
      </c>
      <c r="H3375" s="1" t="s">
        <v>8223</v>
      </c>
      <c r="I3375" s="1" t="s">
        <v>8245</v>
      </c>
      <c r="J3375" s="1">
        <v>1414077391</v>
      </c>
      <c r="K3375" s="1">
        <v>1411485391</v>
      </c>
      <c r="L3375" s="1" t="b">
        <v>0</v>
      </c>
      <c r="M3375" s="1">
        <v>1</v>
      </c>
      <c r="N3375" s="1" t="b">
        <v>0</v>
      </c>
      <c r="O3375" s="1" t="s">
        <v>8270</v>
      </c>
      <c r="P3375" s="28">
        <f>F3375/D3375</f>
        <v>6.6666666666666664E-4</v>
      </c>
      <c r="Q3375" s="29">
        <f>IF(M3375&gt;0,F3375/M3375,0)</f>
        <v>1</v>
      </c>
      <c r="R3375" s="9" t="str">
        <f>LEFT(O3375,SEARCH("/",O3375,1)-1)</f>
        <v>theater</v>
      </c>
      <c r="S3375" s="26" t="str">
        <f>RIGHT(O3375,LEN(O3375)-SEARCH("/",O3375,1))</f>
        <v>plays</v>
      </c>
      <c r="T3375" s="27">
        <f>(((K3375/60)/60)/24)+DATE(1970,1,1)</f>
        <v>41905.636469907404</v>
      </c>
      <c r="U3375" s="5" t="str">
        <f>TEXT(T3375,"mmm")</f>
        <v>Sep</v>
      </c>
      <c r="V3375" s="5" t="str">
        <f>TEXT(T3375,"yyyy")</f>
        <v>2014</v>
      </c>
      <c r="W3375" s="5" t="str">
        <f>TEXT(Y3375,"mmm")</f>
        <v>Oct</v>
      </c>
      <c r="X3375" s="1" t="str">
        <f>TEXT(Y3375,"yyyy")</f>
        <v>2014</v>
      </c>
      <c r="Y3375" s="27">
        <f>(((J3375/60)/60)/24)+DATE(1970,1,1)</f>
        <v>41935.636469907404</v>
      </c>
    </row>
    <row r="3376" spans="1:25" ht="48" x14ac:dyDescent="0.2">
      <c r="A3376" s="1">
        <v>4056</v>
      </c>
      <c r="B3376" s="7" t="s">
        <v>4052</v>
      </c>
      <c r="C3376" s="7" t="s">
        <v>8160</v>
      </c>
      <c r="D3376" s="1">
        <v>1500</v>
      </c>
      <c r="E3376" s="37" t="str">
        <f>VLOOKUP(D3376,'Vlookup Table Bonus Point'!$C$3:$D$26,2,TRUE)</f>
        <v>1000 to 4999</v>
      </c>
      <c r="F3376" s="1">
        <v>795</v>
      </c>
      <c r="G3376" s="1" t="s">
        <v>8220</v>
      </c>
      <c r="H3376" s="1" t="s">
        <v>8223</v>
      </c>
      <c r="I3376" s="1" t="s">
        <v>8245</v>
      </c>
      <c r="J3376" s="1">
        <v>1467575940</v>
      </c>
      <c r="K3376" s="1">
        <v>1465856639</v>
      </c>
      <c r="L3376" s="1" t="b">
        <v>0</v>
      </c>
      <c r="M3376" s="1">
        <v>9</v>
      </c>
      <c r="N3376" s="1" t="b">
        <v>0</v>
      </c>
      <c r="O3376" s="1" t="s">
        <v>8270</v>
      </c>
      <c r="P3376" s="28">
        <f>F3376/D3376</f>
        <v>0.53</v>
      </c>
      <c r="Q3376" s="29">
        <f>IF(M3376&gt;0,F3376/M3376,0)</f>
        <v>88.333333333333329</v>
      </c>
      <c r="R3376" s="9" t="str">
        <f>LEFT(O3376,SEARCH("/",O3376,1)-1)</f>
        <v>theater</v>
      </c>
      <c r="S3376" s="26" t="str">
        <f>RIGHT(O3376,LEN(O3376)-SEARCH("/",O3376,1))</f>
        <v>plays</v>
      </c>
      <c r="T3376" s="27">
        <f>(((K3376/60)/60)/24)+DATE(1970,1,1)</f>
        <v>42534.933321759265</v>
      </c>
      <c r="U3376" s="5" t="str">
        <f>TEXT(T3376,"mmm")</f>
        <v>Jun</v>
      </c>
      <c r="V3376" s="5" t="str">
        <f>TEXT(T3376,"yyyy")</f>
        <v>2016</v>
      </c>
      <c r="W3376" s="5" t="str">
        <f>TEXT(Y3376,"mmm")</f>
        <v>Jul</v>
      </c>
      <c r="X3376" s="1" t="str">
        <f>TEXT(Y3376,"yyyy")</f>
        <v>2016</v>
      </c>
      <c r="Y3376" s="27">
        <f>(((J3376/60)/60)/24)+DATE(1970,1,1)</f>
        <v>42554.832638888889</v>
      </c>
    </row>
    <row r="3377" spans="1:25" ht="48" x14ac:dyDescent="0.2">
      <c r="A3377" s="1">
        <v>4113</v>
      </c>
      <c r="B3377" s="7" t="s">
        <v>4109</v>
      </c>
      <c r="C3377" s="7" t="s">
        <v>8215</v>
      </c>
      <c r="D3377" s="1">
        <v>1500</v>
      </c>
      <c r="E3377" s="37" t="str">
        <f>VLOOKUP(D3377,'Vlookup Table Bonus Point'!$C$3:$D$26,2,TRUE)</f>
        <v>1000 to 4999</v>
      </c>
      <c r="F3377" s="1">
        <v>3</v>
      </c>
      <c r="G3377" s="1" t="s">
        <v>8220</v>
      </c>
      <c r="H3377" s="1" t="s">
        <v>8223</v>
      </c>
      <c r="I3377" s="1" t="s">
        <v>8245</v>
      </c>
      <c r="J3377" s="1">
        <v>1452234840</v>
      </c>
      <c r="K3377" s="1">
        <v>1450619123</v>
      </c>
      <c r="L3377" s="1" t="b">
        <v>0</v>
      </c>
      <c r="M3377" s="1">
        <v>3</v>
      </c>
      <c r="N3377" s="1" t="b">
        <v>0</v>
      </c>
      <c r="O3377" s="1" t="s">
        <v>8270</v>
      </c>
      <c r="P3377" s="28">
        <f>F3377/D3377</f>
        <v>2E-3</v>
      </c>
      <c r="Q3377" s="29">
        <f>IF(M3377&gt;0,F3377/M3377,0)</f>
        <v>1</v>
      </c>
      <c r="R3377" s="9" t="str">
        <f>LEFT(O3377,SEARCH("/",O3377,1)-1)</f>
        <v>theater</v>
      </c>
      <c r="S3377" s="26" t="str">
        <f>RIGHT(O3377,LEN(O3377)-SEARCH("/",O3377,1))</f>
        <v>plays</v>
      </c>
      <c r="T3377" s="27">
        <f>(((K3377/60)/60)/24)+DATE(1970,1,1)</f>
        <v>42358.573182870372</v>
      </c>
      <c r="U3377" s="5" t="str">
        <f>TEXT(T3377,"mmm")</f>
        <v>Dec</v>
      </c>
      <c r="V3377" s="5" t="str">
        <f>TEXT(T3377,"yyyy")</f>
        <v>2015</v>
      </c>
      <c r="W3377" s="5" t="str">
        <f>TEXT(Y3377,"mmm")</f>
        <v>Jan</v>
      </c>
      <c r="X3377" s="1" t="str">
        <f>TEXT(Y3377,"yyyy")</f>
        <v>2016</v>
      </c>
      <c r="Y3377" s="27">
        <f>(((J3377/60)/60)/24)+DATE(1970,1,1)</f>
        <v>42377.273611111115</v>
      </c>
    </row>
    <row r="3378" spans="1:25" ht="32" x14ac:dyDescent="0.2">
      <c r="A3378" s="1">
        <v>855</v>
      </c>
      <c r="B3378" s="7" t="s">
        <v>856</v>
      </c>
      <c r="C3378" s="7" t="s">
        <v>4965</v>
      </c>
      <c r="D3378" s="1">
        <v>1450</v>
      </c>
      <c r="E3378" s="37" t="str">
        <f>VLOOKUP(D3378,'Vlookup Table Bonus Point'!$C$3:$D$26,2,TRUE)</f>
        <v>1000 to 4999</v>
      </c>
      <c r="F3378" s="1">
        <v>1500</v>
      </c>
      <c r="G3378" s="1" t="s">
        <v>8218</v>
      </c>
      <c r="H3378" s="1" t="s">
        <v>8223</v>
      </c>
      <c r="I3378" s="1" t="s">
        <v>8245</v>
      </c>
      <c r="J3378" s="1">
        <v>1469329217</v>
      </c>
      <c r="K3378" s="1">
        <v>1466737217</v>
      </c>
      <c r="L3378" s="1" t="b">
        <v>0</v>
      </c>
      <c r="M3378" s="1">
        <v>47</v>
      </c>
      <c r="N3378" s="1" t="b">
        <v>1</v>
      </c>
      <c r="O3378" s="1" t="s">
        <v>8276</v>
      </c>
      <c r="P3378" s="28">
        <f>F3378/D3378</f>
        <v>1.0344827586206897</v>
      </c>
      <c r="Q3378" s="29">
        <f>IF(M3378&gt;0,F3378/M3378,0)</f>
        <v>31.914893617021278</v>
      </c>
      <c r="R3378" s="9" t="str">
        <f>LEFT(O3378,SEARCH("/",O3378,1)-1)</f>
        <v>music</v>
      </c>
      <c r="S3378" s="26" t="str">
        <f>RIGHT(O3378,LEN(O3378)-SEARCH("/",O3378,1))</f>
        <v>metal</v>
      </c>
      <c r="T3378" s="27">
        <f>(((K3378/60)/60)/24)+DATE(1970,1,1)</f>
        <v>42545.125196759262</v>
      </c>
      <c r="U3378" s="5" t="str">
        <f>TEXT(T3378,"mmm")</f>
        <v>Jun</v>
      </c>
      <c r="V3378" s="5" t="str">
        <f>TEXT(T3378,"yyyy")</f>
        <v>2016</v>
      </c>
      <c r="W3378" s="5" t="str">
        <f>TEXT(Y3378,"mmm")</f>
        <v>Jul</v>
      </c>
      <c r="X3378" s="1" t="str">
        <f>TEXT(Y3378,"yyyy")</f>
        <v>2016</v>
      </c>
      <c r="Y3378" s="27">
        <f>(((J3378/60)/60)/24)+DATE(1970,1,1)</f>
        <v>42575.125196759262</v>
      </c>
    </row>
    <row r="3379" spans="1:25" ht="64" x14ac:dyDescent="0.2">
      <c r="A3379" s="1">
        <v>415</v>
      </c>
      <c r="B3379" s="7" t="s">
        <v>416</v>
      </c>
      <c r="C3379" s="7" t="s">
        <v>4525</v>
      </c>
      <c r="D3379" s="1">
        <v>1400</v>
      </c>
      <c r="E3379" s="37" t="str">
        <f>VLOOKUP(D3379,'Vlookup Table Bonus Point'!$C$3:$D$26,2,TRUE)</f>
        <v>1000 to 4999</v>
      </c>
      <c r="F3379" s="1">
        <v>1430.06</v>
      </c>
      <c r="G3379" s="1" t="s">
        <v>8218</v>
      </c>
      <c r="H3379" s="1" t="s">
        <v>8228</v>
      </c>
      <c r="I3379" s="1" t="s">
        <v>8250</v>
      </c>
      <c r="J3379" s="1">
        <v>1413547200</v>
      </c>
      <c r="K3379" s="1">
        <v>1411417602</v>
      </c>
      <c r="L3379" s="1" t="b">
        <v>0</v>
      </c>
      <c r="M3379" s="1">
        <v>21</v>
      </c>
      <c r="N3379" s="1" t="b">
        <v>1</v>
      </c>
      <c r="O3379" s="1" t="s">
        <v>8268</v>
      </c>
      <c r="P3379" s="28">
        <f>F3379/D3379</f>
        <v>1.0214714285714286</v>
      </c>
      <c r="Q3379" s="29">
        <f>IF(M3379&gt;0,F3379/M3379,0)</f>
        <v>68.09809523809524</v>
      </c>
      <c r="R3379" s="9" t="str">
        <f>LEFT(O3379,SEARCH("/",O3379,1)-1)</f>
        <v>film &amp; video</v>
      </c>
      <c r="S3379" s="26" t="str">
        <f>RIGHT(O3379,LEN(O3379)-SEARCH("/",O3379,1))</f>
        <v>documentary</v>
      </c>
      <c r="T3379" s="27">
        <f>(((K3379/60)/60)/24)+DATE(1970,1,1)</f>
        <v>41904.851875</v>
      </c>
      <c r="U3379" s="5" t="str">
        <f>TEXT(T3379,"mmm")</f>
        <v>Sep</v>
      </c>
      <c r="V3379" s="5" t="str">
        <f>TEXT(T3379,"yyyy")</f>
        <v>2014</v>
      </c>
      <c r="W3379" s="5" t="str">
        <f>TEXT(Y3379,"mmm")</f>
        <v>Oct</v>
      </c>
      <c r="X3379" s="1" t="str">
        <f>TEXT(Y3379,"yyyy")</f>
        <v>2014</v>
      </c>
      <c r="Y3379" s="27">
        <f>(((J3379/60)/60)/24)+DATE(1970,1,1)</f>
        <v>41929.5</v>
      </c>
    </row>
    <row r="3380" spans="1:25" ht="48" x14ac:dyDescent="0.2">
      <c r="A3380" s="1">
        <v>742</v>
      </c>
      <c r="B3380" s="7" t="s">
        <v>743</v>
      </c>
      <c r="C3380" s="7" t="s">
        <v>4852</v>
      </c>
      <c r="D3380" s="1">
        <v>1400</v>
      </c>
      <c r="E3380" s="37" t="str">
        <f>VLOOKUP(D3380,'Vlookup Table Bonus Point'!$C$3:$D$26,2,TRUE)</f>
        <v>1000 to 4999</v>
      </c>
      <c r="F3380" s="1">
        <v>1550</v>
      </c>
      <c r="G3380" s="1" t="s">
        <v>8218</v>
      </c>
      <c r="H3380" s="1" t="s">
        <v>8223</v>
      </c>
      <c r="I3380" s="1" t="s">
        <v>8245</v>
      </c>
      <c r="J3380" s="1">
        <v>1395435712</v>
      </c>
      <c r="K3380" s="1">
        <v>1392847312</v>
      </c>
      <c r="L3380" s="1" t="b">
        <v>0</v>
      </c>
      <c r="M3380" s="1">
        <v>23</v>
      </c>
      <c r="N3380" s="1" t="b">
        <v>1</v>
      </c>
      <c r="O3380" s="1" t="s">
        <v>8273</v>
      </c>
      <c r="P3380" s="28">
        <f>F3380/D3380</f>
        <v>1.1071428571428572</v>
      </c>
      <c r="Q3380" s="29">
        <f>IF(M3380&gt;0,F3380/M3380,0)</f>
        <v>67.391304347826093</v>
      </c>
      <c r="R3380" s="9" t="str">
        <f>LEFT(O3380,SEARCH("/",O3380,1)-1)</f>
        <v>publishing</v>
      </c>
      <c r="S3380" s="26" t="str">
        <f>RIGHT(O3380,LEN(O3380)-SEARCH("/",O3380,1))</f>
        <v>nonfiction</v>
      </c>
      <c r="T3380" s="27">
        <f>(((K3380/60)/60)/24)+DATE(1970,1,1)</f>
        <v>41689.917962962965</v>
      </c>
      <c r="U3380" s="5" t="str">
        <f>TEXT(T3380,"mmm")</f>
        <v>Feb</v>
      </c>
      <c r="V3380" s="5" t="str">
        <f>TEXT(T3380,"yyyy")</f>
        <v>2014</v>
      </c>
      <c r="W3380" s="5" t="str">
        <f>TEXT(Y3380,"mmm")</f>
        <v>Mar</v>
      </c>
      <c r="X3380" s="1" t="str">
        <f>TEXT(Y3380,"yyyy")</f>
        <v>2014</v>
      </c>
      <c r="Y3380" s="27">
        <f>(((J3380/60)/60)/24)+DATE(1970,1,1)</f>
        <v>41719.876296296294</v>
      </c>
    </row>
    <row r="3381" spans="1:25" ht="48" x14ac:dyDescent="0.2">
      <c r="A3381" s="1">
        <v>936</v>
      </c>
      <c r="B3381" s="7" t="s">
        <v>937</v>
      </c>
      <c r="C3381" s="7" t="s">
        <v>5046</v>
      </c>
      <c r="D3381" s="1">
        <v>1400</v>
      </c>
      <c r="E3381" s="37" t="str">
        <f>VLOOKUP(D3381,'Vlookup Table Bonus Point'!$C$3:$D$26,2,TRUE)</f>
        <v>1000 to 4999</v>
      </c>
      <c r="F3381" s="1">
        <v>0</v>
      </c>
      <c r="G3381" s="1" t="s">
        <v>8220</v>
      </c>
      <c r="H3381" s="1" t="s">
        <v>8223</v>
      </c>
      <c r="I3381" s="1" t="s">
        <v>8245</v>
      </c>
      <c r="J3381" s="1">
        <v>1326916800</v>
      </c>
      <c r="K3381" s="1">
        <v>1323131689</v>
      </c>
      <c r="L3381" s="1" t="b">
        <v>0</v>
      </c>
      <c r="M3381" s="1">
        <v>0</v>
      </c>
      <c r="N3381" s="1" t="b">
        <v>0</v>
      </c>
      <c r="O3381" s="1" t="s">
        <v>8277</v>
      </c>
      <c r="P3381" s="28">
        <f>F3381/D3381</f>
        <v>0</v>
      </c>
      <c r="Q3381" s="29">
        <f>IF(M3381&gt;0,F3381/M3381,0)</f>
        <v>0</v>
      </c>
      <c r="R3381" s="9" t="str">
        <f>LEFT(O3381,SEARCH("/",O3381,1)-1)</f>
        <v>music</v>
      </c>
      <c r="S3381" s="26" t="str">
        <f>RIGHT(O3381,LEN(O3381)-SEARCH("/",O3381,1))</f>
        <v>jazz</v>
      </c>
      <c r="T3381" s="27">
        <f>(((K3381/60)/60)/24)+DATE(1970,1,1)</f>
        <v>40883.024178240739</v>
      </c>
      <c r="U3381" s="5" t="str">
        <f>TEXT(T3381,"mmm")</f>
        <v>Dec</v>
      </c>
      <c r="V3381" s="5" t="str">
        <f>TEXT(T3381,"yyyy")</f>
        <v>2011</v>
      </c>
      <c r="W3381" s="5" t="str">
        <f>TEXT(Y3381,"mmm")</f>
        <v>Jan</v>
      </c>
      <c r="X3381" s="1" t="str">
        <f>TEXT(Y3381,"yyyy")</f>
        <v>2012</v>
      </c>
      <c r="Y3381" s="27">
        <f>(((J3381/60)/60)/24)+DATE(1970,1,1)</f>
        <v>40926.833333333336</v>
      </c>
    </row>
    <row r="3382" spans="1:25" ht="48" x14ac:dyDescent="0.2">
      <c r="A3382" s="1">
        <v>3962</v>
      </c>
      <c r="B3382" s="7" t="s">
        <v>3959</v>
      </c>
      <c r="C3382" s="7" t="s">
        <v>8069</v>
      </c>
      <c r="D3382" s="1">
        <v>1400</v>
      </c>
      <c r="E3382" s="37" t="str">
        <f>VLOOKUP(D3382,'Vlookup Table Bonus Point'!$C$3:$D$26,2,TRUE)</f>
        <v>1000 to 4999</v>
      </c>
      <c r="F3382" s="1">
        <v>45</v>
      </c>
      <c r="G3382" s="1" t="s">
        <v>8220</v>
      </c>
      <c r="H3382" s="1" t="s">
        <v>8224</v>
      </c>
      <c r="I3382" s="1" t="s">
        <v>8246</v>
      </c>
      <c r="J3382" s="1">
        <v>1448722494</v>
      </c>
      <c r="K3382" s="1">
        <v>1446562494</v>
      </c>
      <c r="L3382" s="1" t="b">
        <v>0</v>
      </c>
      <c r="M3382" s="1">
        <v>3</v>
      </c>
      <c r="N3382" s="1" t="b">
        <v>0</v>
      </c>
      <c r="O3382" s="1" t="s">
        <v>8270</v>
      </c>
      <c r="P3382" s="28">
        <f>F3382/D3382</f>
        <v>3.214285714285714E-2</v>
      </c>
      <c r="Q3382" s="29">
        <f>IF(M3382&gt;0,F3382/M3382,0)</f>
        <v>15</v>
      </c>
      <c r="R3382" s="9" t="str">
        <f>LEFT(O3382,SEARCH("/",O3382,1)-1)</f>
        <v>theater</v>
      </c>
      <c r="S3382" s="26" t="str">
        <f>RIGHT(O3382,LEN(O3382)-SEARCH("/",O3382,1))</f>
        <v>plays</v>
      </c>
      <c r="T3382" s="27">
        <f>(((K3382/60)/60)/24)+DATE(1970,1,1)</f>
        <v>42311.621458333335</v>
      </c>
      <c r="U3382" s="5" t="str">
        <f>TEXT(T3382,"mmm")</f>
        <v>Nov</v>
      </c>
      <c r="V3382" s="5" t="str">
        <f>TEXT(T3382,"yyyy")</f>
        <v>2015</v>
      </c>
      <c r="W3382" s="5" t="str">
        <f>TEXT(Y3382,"mmm")</f>
        <v>Nov</v>
      </c>
      <c r="X3382" s="1" t="str">
        <f>TEXT(Y3382,"yyyy")</f>
        <v>2015</v>
      </c>
      <c r="Y3382" s="27">
        <f>(((J3382/60)/60)/24)+DATE(1970,1,1)</f>
        <v>42336.621458333335</v>
      </c>
    </row>
    <row r="3383" spans="1:25" ht="48" x14ac:dyDescent="0.2">
      <c r="A3383" s="1">
        <v>3522</v>
      </c>
      <c r="B3383" s="7" t="s">
        <v>3521</v>
      </c>
      <c r="C3383" s="7" t="s">
        <v>7632</v>
      </c>
      <c r="D3383" s="1">
        <v>1395</v>
      </c>
      <c r="E3383" s="37" t="str">
        <f>VLOOKUP(D3383,'Vlookup Table Bonus Point'!$C$3:$D$26,2,TRUE)</f>
        <v>1000 to 4999</v>
      </c>
      <c r="F3383" s="1">
        <v>1395</v>
      </c>
      <c r="G3383" s="1" t="s">
        <v>8218</v>
      </c>
      <c r="H3383" s="1" t="s">
        <v>8224</v>
      </c>
      <c r="I3383" s="1" t="s">
        <v>8246</v>
      </c>
      <c r="J3383" s="1">
        <v>1442311560</v>
      </c>
      <c r="K3383" s="1">
        <v>1439924246</v>
      </c>
      <c r="L3383" s="1" t="b">
        <v>0</v>
      </c>
      <c r="M3383" s="1">
        <v>34</v>
      </c>
      <c r="N3383" s="1" t="b">
        <v>1</v>
      </c>
      <c r="O3383" s="1" t="s">
        <v>8270</v>
      </c>
      <c r="P3383" s="28">
        <f>F3383/D3383</f>
        <v>1</v>
      </c>
      <c r="Q3383" s="29">
        <f>IF(M3383&gt;0,F3383/M3383,0)</f>
        <v>41.029411764705884</v>
      </c>
      <c r="R3383" s="9" t="str">
        <f>LEFT(O3383,SEARCH("/",O3383,1)-1)</f>
        <v>theater</v>
      </c>
      <c r="S3383" s="26" t="str">
        <f>RIGHT(O3383,LEN(O3383)-SEARCH("/",O3383,1))</f>
        <v>plays</v>
      </c>
      <c r="T3383" s="27">
        <f>(((K3383/60)/60)/24)+DATE(1970,1,1)</f>
        <v>42234.789884259255</v>
      </c>
      <c r="U3383" s="5" t="str">
        <f>TEXT(T3383,"mmm")</f>
        <v>Aug</v>
      </c>
      <c r="V3383" s="5" t="str">
        <f>TEXT(T3383,"yyyy")</f>
        <v>2015</v>
      </c>
      <c r="W3383" s="5" t="str">
        <f>TEXT(Y3383,"mmm")</f>
        <v>Sep</v>
      </c>
      <c r="X3383" s="1" t="str">
        <f>TEXT(Y3383,"yyyy")</f>
        <v>2015</v>
      </c>
      <c r="Y3383" s="27">
        <f>(((J3383/60)/60)/24)+DATE(1970,1,1)</f>
        <v>42262.420833333337</v>
      </c>
    </row>
    <row r="3384" spans="1:25" ht="48" x14ac:dyDescent="0.2">
      <c r="A3384" s="1">
        <v>2043</v>
      </c>
      <c r="B3384" s="7" t="s">
        <v>2044</v>
      </c>
      <c r="C3384" s="7" t="s">
        <v>6153</v>
      </c>
      <c r="D3384" s="1">
        <v>1385</v>
      </c>
      <c r="E3384" s="37" t="str">
        <f>VLOOKUP(D3384,'Vlookup Table Bonus Point'!$C$3:$D$26,2,TRUE)</f>
        <v>1000 to 4999</v>
      </c>
      <c r="F3384" s="1">
        <v>7011</v>
      </c>
      <c r="G3384" s="1" t="s">
        <v>8218</v>
      </c>
      <c r="H3384" s="1" t="s">
        <v>8223</v>
      </c>
      <c r="I3384" s="1" t="s">
        <v>8245</v>
      </c>
      <c r="J3384" s="1">
        <v>1481432340</v>
      </c>
      <c r="K3384" s="1">
        <v>1476764077</v>
      </c>
      <c r="L3384" s="1" t="b">
        <v>0</v>
      </c>
      <c r="M3384" s="1">
        <v>193</v>
      </c>
      <c r="N3384" s="1" t="b">
        <v>1</v>
      </c>
      <c r="O3384" s="1" t="s">
        <v>8294</v>
      </c>
      <c r="P3384" s="28">
        <f>F3384/D3384</f>
        <v>5.0620938628158845</v>
      </c>
      <c r="Q3384" s="29">
        <f>IF(M3384&gt;0,F3384/M3384,0)</f>
        <v>36.326424870466319</v>
      </c>
      <c r="R3384" s="9" t="str">
        <f>LEFT(O3384,SEARCH("/",O3384,1)-1)</f>
        <v>technology</v>
      </c>
      <c r="S3384" s="26" t="str">
        <f>RIGHT(O3384,LEN(O3384)-SEARCH("/",O3384,1))</f>
        <v>hardware</v>
      </c>
      <c r="T3384" s="27">
        <f>(((K3384/60)/60)/24)+DATE(1970,1,1)</f>
        <v>42661.176817129628</v>
      </c>
      <c r="U3384" s="5" t="str">
        <f>TEXT(T3384,"mmm")</f>
        <v>Oct</v>
      </c>
      <c r="V3384" s="5" t="str">
        <f>TEXT(T3384,"yyyy")</f>
        <v>2016</v>
      </c>
      <c r="W3384" s="5" t="str">
        <f>TEXT(Y3384,"mmm")</f>
        <v>Dec</v>
      </c>
      <c r="X3384" s="1" t="str">
        <f>TEXT(Y3384,"yyyy")</f>
        <v>2016</v>
      </c>
      <c r="Y3384" s="27">
        <f>(((J3384/60)/60)/24)+DATE(1970,1,1)</f>
        <v>42715.207638888889</v>
      </c>
    </row>
    <row r="3385" spans="1:25" ht="48" x14ac:dyDescent="0.2">
      <c r="A3385" s="1">
        <v>2999</v>
      </c>
      <c r="B3385" s="7" t="s">
        <v>2999</v>
      </c>
      <c r="C3385" s="7" t="s">
        <v>7109</v>
      </c>
      <c r="D3385" s="1">
        <v>1350</v>
      </c>
      <c r="E3385" s="37" t="str">
        <f>VLOOKUP(D3385,'Vlookup Table Bonus Point'!$C$3:$D$26,2,TRUE)</f>
        <v>1000 to 4999</v>
      </c>
      <c r="F3385" s="1">
        <v>1605</v>
      </c>
      <c r="G3385" s="1" t="s">
        <v>8218</v>
      </c>
      <c r="H3385" s="1" t="s">
        <v>8223</v>
      </c>
      <c r="I3385" s="1" t="s">
        <v>8245</v>
      </c>
      <c r="J3385" s="1">
        <v>1488333600</v>
      </c>
      <c r="K3385" s="1">
        <v>1487094360</v>
      </c>
      <c r="L3385" s="1" t="b">
        <v>0</v>
      </c>
      <c r="M3385" s="1">
        <v>20</v>
      </c>
      <c r="N3385" s="1" t="b">
        <v>1</v>
      </c>
      <c r="O3385" s="1" t="s">
        <v>8302</v>
      </c>
      <c r="P3385" s="28">
        <f>F3385/D3385</f>
        <v>1.1888888888888889</v>
      </c>
      <c r="Q3385" s="29">
        <f>IF(M3385&gt;0,F3385/M3385,0)</f>
        <v>80.25</v>
      </c>
      <c r="R3385" s="9" t="str">
        <f>LEFT(O3385,SEARCH("/",O3385,1)-1)</f>
        <v>theater</v>
      </c>
      <c r="S3385" s="26" t="str">
        <f>RIGHT(O3385,LEN(O3385)-SEARCH("/",O3385,1))</f>
        <v>spaces</v>
      </c>
      <c r="T3385" s="27">
        <f>(((K3385/60)/60)/24)+DATE(1970,1,1)</f>
        <v>42780.740277777775</v>
      </c>
      <c r="U3385" s="5" t="str">
        <f>TEXT(T3385,"mmm")</f>
        <v>Feb</v>
      </c>
      <c r="V3385" s="5" t="str">
        <f>TEXT(T3385,"yyyy")</f>
        <v>2017</v>
      </c>
      <c r="W3385" s="5" t="str">
        <f>TEXT(Y3385,"mmm")</f>
        <v>Mar</v>
      </c>
      <c r="X3385" s="1" t="str">
        <f>TEXT(Y3385,"yyyy")</f>
        <v>2017</v>
      </c>
      <c r="Y3385" s="27">
        <f>(((J3385/60)/60)/24)+DATE(1970,1,1)</f>
        <v>42795.083333333328</v>
      </c>
    </row>
    <row r="3386" spans="1:25" ht="48" x14ac:dyDescent="0.2">
      <c r="A3386" s="1">
        <v>1033</v>
      </c>
      <c r="B3386" s="7" t="s">
        <v>1034</v>
      </c>
      <c r="C3386" s="7" t="s">
        <v>5143</v>
      </c>
      <c r="D3386" s="1">
        <v>1328</v>
      </c>
      <c r="E3386" s="37" t="str">
        <f>VLOOKUP(D3386,'Vlookup Table Bonus Point'!$C$3:$D$26,2,TRUE)</f>
        <v>1000 to 4999</v>
      </c>
      <c r="F3386" s="1">
        <v>1366</v>
      </c>
      <c r="G3386" s="1" t="s">
        <v>8218</v>
      </c>
      <c r="H3386" s="1" t="s">
        <v>8224</v>
      </c>
      <c r="I3386" s="1" t="s">
        <v>8246</v>
      </c>
      <c r="J3386" s="1">
        <v>1481564080</v>
      </c>
      <c r="K3386" s="1">
        <v>1479144880</v>
      </c>
      <c r="L3386" s="1" t="b">
        <v>0</v>
      </c>
      <c r="M3386" s="1">
        <v>27</v>
      </c>
      <c r="N3386" s="1" t="b">
        <v>1</v>
      </c>
      <c r="O3386" s="1" t="s">
        <v>8279</v>
      </c>
      <c r="P3386" s="28">
        <f>F3386/D3386</f>
        <v>1.0286144578313252</v>
      </c>
      <c r="Q3386" s="29">
        <f>IF(M3386&gt;0,F3386/M3386,0)</f>
        <v>50.592592592592595</v>
      </c>
      <c r="R3386" s="9" t="str">
        <f>LEFT(O3386,SEARCH("/",O3386,1)-1)</f>
        <v>music</v>
      </c>
      <c r="S3386" s="26" t="str">
        <f>RIGHT(O3386,LEN(O3386)-SEARCH("/",O3386,1))</f>
        <v>electronic music</v>
      </c>
      <c r="T3386" s="27">
        <f>(((K3386/60)/60)/24)+DATE(1970,1,1)</f>
        <v>42688.732407407413</v>
      </c>
      <c r="U3386" s="5" t="str">
        <f>TEXT(T3386,"mmm")</f>
        <v>Nov</v>
      </c>
      <c r="V3386" s="5" t="str">
        <f>TEXT(T3386,"yyyy")</f>
        <v>2016</v>
      </c>
      <c r="W3386" s="5" t="str">
        <f>TEXT(Y3386,"mmm")</f>
        <v>Dec</v>
      </c>
      <c r="X3386" s="1" t="str">
        <f>TEXT(Y3386,"yyyy")</f>
        <v>2016</v>
      </c>
      <c r="Y3386" s="27">
        <f>(((J3386/60)/60)/24)+DATE(1970,1,1)</f>
        <v>42716.732407407413</v>
      </c>
    </row>
    <row r="3387" spans="1:25" ht="48" x14ac:dyDescent="0.2">
      <c r="A3387" s="1">
        <v>79</v>
      </c>
      <c r="B3387" s="7" t="s">
        <v>81</v>
      </c>
      <c r="C3387" s="7" t="s">
        <v>4190</v>
      </c>
      <c r="D3387" s="1">
        <v>1300</v>
      </c>
      <c r="E3387" s="37" t="str">
        <f>VLOOKUP(D3387,'Vlookup Table Bonus Point'!$C$3:$D$26,2,TRUE)</f>
        <v>1000 to 4999</v>
      </c>
      <c r="F3387" s="1">
        <v>1651</v>
      </c>
      <c r="G3387" s="1" t="s">
        <v>8218</v>
      </c>
      <c r="H3387" s="1" t="s">
        <v>8224</v>
      </c>
      <c r="I3387" s="1" t="s">
        <v>8246</v>
      </c>
      <c r="J3387" s="1">
        <v>1398451093</v>
      </c>
      <c r="K3387" s="1">
        <v>1395859093</v>
      </c>
      <c r="L3387" s="1" t="b">
        <v>0</v>
      </c>
      <c r="M3387" s="1">
        <v>41</v>
      </c>
      <c r="N3387" s="1" t="b">
        <v>1</v>
      </c>
      <c r="O3387" s="1" t="s">
        <v>8265</v>
      </c>
      <c r="P3387" s="28">
        <f>F3387/D3387</f>
        <v>1.27</v>
      </c>
      <c r="Q3387" s="29">
        <f>IF(M3387&gt;0,F3387/M3387,0)</f>
        <v>40.268292682926827</v>
      </c>
      <c r="R3387" s="9" t="str">
        <f>LEFT(O3387,SEARCH("/",O3387,1)-1)</f>
        <v>film &amp; video</v>
      </c>
      <c r="S3387" s="26" t="str">
        <f>RIGHT(O3387,LEN(O3387)-SEARCH("/",O3387,1))</f>
        <v>shorts</v>
      </c>
      <c r="T3387" s="27">
        <f>(((K3387/60)/60)/24)+DATE(1970,1,1)</f>
        <v>41724.776539351849</v>
      </c>
      <c r="U3387" s="5" t="str">
        <f>TEXT(T3387,"mmm")</f>
        <v>Mar</v>
      </c>
      <c r="V3387" s="5" t="str">
        <f>TEXT(T3387,"yyyy")</f>
        <v>2014</v>
      </c>
      <c r="W3387" s="5" t="str">
        <f>TEXT(Y3387,"mmm")</f>
        <v>Apr</v>
      </c>
      <c r="X3387" s="1" t="str">
        <f>TEXT(Y3387,"yyyy")</f>
        <v>2014</v>
      </c>
      <c r="Y3387" s="27">
        <f>(((J3387/60)/60)/24)+DATE(1970,1,1)</f>
        <v>41754.776539351849</v>
      </c>
    </row>
    <row r="3388" spans="1:25" ht="32" x14ac:dyDescent="0.2">
      <c r="A3388" s="1">
        <v>103</v>
      </c>
      <c r="B3388" s="7" t="s">
        <v>105</v>
      </c>
      <c r="C3388" s="7" t="s">
        <v>4214</v>
      </c>
      <c r="D3388" s="1">
        <v>1300</v>
      </c>
      <c r="E3388" s="37" t="str">
        <f>VLOOKUP(D3388,'Vlookup Table Bonus Point'!$C$3:$D$26,2,TRUE)</f>
        <v>1000 to 4999</v>
      </c>
      <c r="F3388" s="1">
        <v>1367</v>
      </c>
      <c r="G3388" s="1" t="s">
        <v>8218</v>
      </c>
      <c r="H3388" s="1" t="s">
        <v>8224</v>
      </c>
      <c r="I3388" s="1" t="s">
        <v>8246</v>
      </c>
      <c r="J3388" s="1">
        <v>1394220030</v>
      </c>
      <c r="K3388" s="1">
        <v>1392232830</v>
      </c>
      <c r="L3388" s="1" t="b">
        <v>0</v>
      </c>
      <c r="M3388" s="1">
        <v>49</v>
      </c>
      <c r="N3388" s="1" t="b">
        <v>1</v>
      </c>
      <c r="O3388" s="1" t="s">
        <v>8265</v>
      </c>
      <c r="P3388" s="28">
        <f>F3388/D3388</f>
        <v>1.0515384615384615</v>
      </c>
      <c r="Q3388" s="29">
        <f>IF(M3388&gt;0,F3388/M3388,0)</f>
        <v>27.897959183673468</v>
      </c>
      <c r="R3388" s="9" t="str">
        <f>LEFT(O3388,SEARCH("/",O3388,1)-1)</f>
        <v>film &amp; video</v>
      </c>
      <c r="S3388" s="26" t="str">
        <f>RIGHT(O3388,LEN(O3388)-SEARCH("/",O3388,1))</f>
        <v>shorts</v>
      </c>
      <c r="T3388" s="27">
        <f>(((K3388/60)/60)/24)+DATE(1970,1,1)</f>
        <v>41682.805902777778</v>
      </c>
      <c r="U3388" s="5" t="str">
        <f>TEXT(T3388,"mmm")</f>
        <v>Feb</v>
      </c>
      <c r="V3388" s="5" t="str">
        <f>TEXT(T3388,"yyyy")</f>
        <v>2014</v>
      </c>
      <c r="W3388" s="5" t="str">
        <f>TEXT(Y3388,"mmm")</f>
        <v>Mar</v>
      </c>
      <c r="X3388" s="1" t="str">
        <f>TEXT(Y3388,"yyyy")</f>
        <v>2014</v>
      </c>
      <c r="Y3388" s="27">
        <f>(((J3388/60)/60)/24)+DATE(1970,1,1)</f>
        <v>41705.805902777778</v>
      </c>
    </row>
    <row r="3389" spans="1:25" ht="48" x14ac:dyDescent="0.2">
      <c r="A3389" s="1">
        <v>110</v>
      </c>
      <c r="B3389" s="7" t="s">
        <v>112</v>
      </c>
      <c r="C3389" s="7" t="s">
        <v>4221</v>
      </c>
      <c r="D3389" s="1">
        <v>1300</v>
      </c>
      <c r="E3389" s="37" t="str">
        <f>VLOOKUP(D3389,'Vlookup Table Bonus Point'!$C$3:$D$26,2,TRUE)</f>
        <v>1000 to 4999</v>
      </c>
      <c r="F3389" s="1">
        <v>1700</v>
      </c>
      <c r="G3389" s="1" t="s">
        <v>8218</v>
      </c>
      <c r="H3389" s="1" t="s">
        <v>8223</v>
      </c>
      <c r="I3389" s="1" t="s">
        <v>8245</v>
      </c>
      <c r="J3389" s="1">
        <v>1384408740</v>
      </c>
      <c r="K3389" s="1">
        <v>1381445253</v>
      </c>
      <c r="L3389" s="1" t="b">
        <v>0</v>
      </c>
      <c r="M3389" s="1">
        <v>26</v>
      </c>
      <c r="N3389" s="1" t="b">
        <v>1</v>
      </c>
      <c r="O3389" s="1" t="s">
        <v>8265</v>
      </c>
      <c r="P3389" s="28">
        <f>F3389/D3389</f>
        <v>1.3076923076923077</v>
      </c>
      <c r="Q3389" s="29">
        <f>IF(M3389&gt;0,F3389/M3389,0)</f>
        <v>65.384615384615387</v>
      </c>
      <c r="R3389" s="9" t="str">
        <f>LEFT(O3389,SEARCH("/",O3389,1)-1)</f>
        <v>film &amp; video</v>
      </c>
      <c r="S3389" s="26" t="str">
        <f>RIGHT(O3389,LEN(O3389)-SEARCH("/",O3389,1))</f>
        <v>shorts</v>
      </c>
      <c r="T3389" s="27">
        <f>(((K3389/60)/60)/24)+DATE(1970,1,1)</f>
        <v>41557.949687500004</v>
      </c>
      <c r="U3389" s="5" t="str">
        <f>TEXT(T3389,"mmm")</f>
        <v>Oct</v>
      </c>
      <c r="V3389" s="5" t="str">
        <f>TEXT(T3389,"yyyy")</f>
        <v>2013</v>
      </c>
      <c r="W3389" s="5" t="str">
        <f>TEXT(Y3389,"mmm")</f>
        <v>Nov</v>
      </c>
      <c r="X3389" s="1" t="str">
        <f>TEXT(Y3389,"yyyy")</f>
        <v>2013</v>
      </c>
      <c r="Y3389" s="27">
        <f>(((J3389/60)/60)/24)+DATE(1970,1,1)</f>
        <v>41592.249305555553</v>
      </c>
    </row>
    <row r="3390" spans="1:25" ht="48" x14ac:dyDescent="0.2">
      <c r="A3390" s="1">
        <v>828</v>
      </c>
      <c r="B3390" s="7" t="s">
        <v>829</v>
      </c>
      <c r="C3390" s="7" t="s">
        <v>4938</v>
      </c>
      <c r="D3390" s="1">
        <v>1300</v>
      </c>
      <c r="E3390" s="37" t="str">
        <f>VLOOKUP(D3390,'Vlookup Table Bonus Point'!$C$3:$D$26,2,TRUE)</f>
        <v>1000 to 4999</v>
      </c>
      <c r="F3390" s="1">
        <v>1391</v>
      </c>
      <c r="G3390" s="1" t="s">
        <v>8218</v>
      </c>
      <c r="H3390" s="1" t="s">
        <v>8223</v>
      </c>
      <c r="I3390" s="1" t="s">
        <v>8245</v>
      </c>
      <c r="J3390" s="1">
        <v>1340641440</v>
      </c>
      <c r="K3390" s="1">
        <v>1339549982</v>
      </c>
      <c r="L3390" s="1" t="b">
        <v>0</v>
      </c>
      <c r="M3390" s="1">
        <v>38</v>
      </c>
      <c r="N3390" s="1" t="b">
        <v>1</v>
      </c>
      <c r="O3390" s="1" t="s">
        <v>8275</v>
      </c>
      <c r="P3390" s="28">
        <f>F3390/D3390</f>
        <v>1.07</v>
      </c>
      <c r="Q3390" s="29">
        <f>IF(M3390&gt;0,F3390/M3390,0)</f>
        <v>36.60526315789474</v>
      </c>
      <c r="R3390" s="9" t="str">
        <f>LEFT(O3390,SEARCH("/",O3390,1)-1)</f>
        <v>music</v>
      </c>
      <c r="S3390" s="26" t="str">
        <f>RIGHT(O3390,LEN(O3390)-SEARCH("/",O3390,1))</f>
        <v>rock</v>
      </c>
      <c r="T3390" s="27">
        <f>(((K3390/60)/60)/24)+DATE(1970,1,1)</f>
        <v>41073.050717592596</v>
      </c>
      <c r="U3390" s="5" t="str">
        <f>TEXT(T3390,"mmm")</f>
        <v>Jun</v>
      </c>
      <c r="V3390" s="5" t="str">
        <f>TEXT(T3390,"yyyy")</f>
        <v>2012</v>
      </c>
      <c r="W3390" s="5" t="str">
        <f>TEXT(Y3390,"mmm")</f>
        <v>Jun</v>
      </c>
      <c r="X3390" s="1" t="str">
        <f>TEXT(Y3390,"yyyy")</f>
        <v>2012</v>
      </c>
      <c r="Y3390" s="27">
        <f>(((J3390/60)/60)/24)+DATE(1970,1,1)</f>
        <v>41085.683333333334</v>
      </c>
    </row>
    <row r="3391" spans="1:25" ht="48" x14ac:dyDescent="0.2">
      <c r="A3391" s="1">
        <v>1377</v>
      </c>
      <c r="B3391" s="7" t="s">
        <v>1378</v>
      </c>
      <c r="C3391" s="7" t="s">
        <v>5487</v>
      </c>
      <c r="D3391" s="1">
        <v>1300</v>
      </c>
      <c r="E3391" s="37" t="str">
        <f>VLOOKUP(D3391,'Vlookup Table Bonus Point'!$C$3:$D$26,2,TRUE)</f>
        <v>1000 to 4999</v>
      </c>
      <c r="F3391" s="1">
        <v>1510</v>
      </c>
      <c r="G3391" s="1" t="s">
        <v>8218</v>
      </c>
      <c r="H3391" s="1" t="s">
        <v>8223</v>
      </c>
      <c r="I3391" s="1" t="s">
        <v>8245</v>
      </c>
      <c r="J3391" s="1">
        <v>1486095060</v>
      </c>
      <c r="K3391" s="1">
        <v>1484198170</v>
      </c>
      <c r="L3391" s="1" t="b">
        <v>0</v>
      </c>
      <c r="M3391" s="1">
        <v>31</v>
      </c>
      <c r="N3391" s="1" t="b">
        <v>1</v>
      </c>
      <c r="O3391" s="1" t="s">
        <v>8275</v>
      </c>
      <c r="P3391" s="28">
        <f>F3391/D3391</f>
        <v>1.1615384615384616</v>
      </c>
      <c r="Q3391" s="29">
        <f>IF(M3391&gt;0,F3391/M3391,0)</f>
        <v>48.70967741935484</v>
      </c>
      <c r="R3391" s="9" t="str">
        <f>LEFT(O3391,SEARCH("/",O3391,1)-1)</f>
        <v>music</v>
      </c>
      <c r="S3391" s="26" t="str">
        <f>RIGHT(O3391,LEN(O3391)-SEARCH("/",O3391,1))</f>
        <v>rock</v>
      </c>
      <c r="T3391" s="27">
        <f>(((K3391/60)/60)/24)+DATE(1970,1,1)</f>
        <v>42747.219560185185</v>
      </c>
      <c r="U3391" s="5" t="str">
        <f>TEXT(T3391,"mmm")</f>
        <v>Jan</v>
      </c>
      <c r="V3391" s="5" t="str">
        <f>TEXT(T3391,"yyyy")</f>
        <v>2017</v>
      </c>
      <c r="W3391" s="5" t="str">
        <f>TEXT(Y3391,"mmm")</f>
        <v>Feb</v>
      </c>
      <c r="X3391" s="1" t="str">
        <f>TEXT(Y3391,"yyyy")</f>
        <v>2017</v>
      </c>
      <c r="Y3391" s="27">
        <f>(((J3391/60)/60)/24)+DATE(1970,1,1)</f>
        <v>42769.174305555556</v>
      </c>
    </row>
    <row r="3392" spans="1:25" ht="48" x14ac:dyDescent="0.2">
      <c r="A3392" s="1">
        <v>1851</v>
      </c>
      <c r="B3392" s="7" t="s">
        <v>1852</v>
      </c>
      <c r="C3392" s="7" t="s">
        <v>5961</v>
      </c>
      <c r="D3392" s="1">
        <v>1300</v>
      </c>
      <c r="E3392" s="37" t="str">
        <f>VLOOKUP(D3392,'Vlookup Table Bonus Point'!$C$3:$D$26,2,TRUE)</f>
        <v>1000 to 4999</v>
      </c>
      <c r="F3392" s="1">
        <v>1301</v>
      </c>
      <c r="G3392" s="1" t="s">
        <v>8218</v>
      </c>
      <c r="H3392" s="1" t="s">
        <v>8223</v>
      </c>
      <c r="I3392" s="1" t="s">
        <v>8245</v>
      </c>
      <c r="J3392" s="1">
        <v>1406509200</v>
      </c>
      <c r="K3392" s="1">
        <v>1404769538</v>
      </c>
      <c r="L3392" s="1" t="b">
        <v>0</v>
      </c>
      <c r="M3392" s="1">
        <v>26</v>
      </c>
      <c r="N3392" s="1" t="b">
        <v>1</v>
      </c>
      <c r="O3392" s="1" t="s">
        <v>8275</v>
      </c>
      <c r="P3392" s="28">
        <f>F3392/D3392</f>
        <v>1.0007692307692309</v>
      </c>
      <c r="Q3392" s="29">
        <f>IF(M3392&gt;0,F3392/M3392,0)</f>
        <v>50.03846153846154</v>
      </c>
      <c r="R3392" s="9" t="str">
        <f>LEFT(O3392,SEARCH("/",O3392,1)-1)</f>
        <v>music</v>
      </c>
      <c r="S3392" s="26" t="str">
        <f>RIGHT(O3392,LEN(O3392)-SEARCH("/",O3392,1))</f>
        <v>rock</v>
      </c>
      <c r="T3392" s="27">
        <f>(((K3392/60)/60)/24)+DATE(1970,1,1)</f>
        <v>41827.906689814816</v>
      </c>
      <c r="U3392" s="5" t="str">
        <f>TEXT(T3392,"mmm")</f>
        <v>Jul</v>
      </c>
      <c r="V3392" s="5" t="str">
        <f>TEXT(T3392,"yyyy")</f>
        <v>2014</v>
      </c>
      <c r="W3392" s="5" t="str">
        <f>TEXT(Y3392,"mmm")</f>
        <v>Jul</v>
      </c>
      <c r="X3392" s="1" t="str">
        <f>TEXT(Y3392,"yyyy")</f>
        <v>2014</v>
      </c>
      <c r="Y3392" s="27">
        <f>(((J3392/60)/60)/24)+DATE(1970,1,1)</f>
        <v>41848.041666666664</v>
      </c>
    </row>
    <row r="3393" spans="1:25" ht="32" x14ac:dyDescent="0.2">
      <c r="A3393" s="1">
        <v>3710</v>
      </c>
      <c r="B3393" s="7" t="s">
        <v>3707</v>
      </c>
      <c r="C3393" s="7" t="s">
        <v>7820</v>
      </c>
      <c r="D3393" s="1">
        <v>1300</v>
      </c>
      <c r="E3393" s="37" t="str">
        <f>VLOOKUP(D3393,'Vlookup Table Bonus Point'!$C$3:$D$26,2,TRUE)</f>
        <v>1000 to 4999</v>
      </c>
      <c r="F3393" s="1">
        <v>1835</v>
      </c>
      <c r="G3393" s="1" t="s">
        <v>8218</v>
      </c>
      <c r="H3393" s="1" t="s">
        <v>8223</v>
      </c>
      <c r="I3393" s="1" t="s">
        <v>8245</v>
      </c>
      <c r="J3393" s="1">
        <v>1428068988</v>
      </c>
      <c r="K3393" s="1">
        <v>1425908988</v>
      </c>
      <c r="L3393" s="1" t="b">
        <v>0</v>
      </c>
      <c r="M3393" s="1">
        <v>27</v>
      </c>
      <c r="N3393" s="1" t="b">
        <v>1</v>
      </c>
      <c r="O3393" s="1" t="s">
        <v>8270</v>
      </c>
      <c r="P3393" s="28">
        <f>F3393/D3393</f>
        <v>1.4115384615384616</v>
      </c>
      <c r="Q3393" s="29">
        <f>IF(M3393&gt;0,F3393/M3393,0)</f>
        <v>67.962962962962962</v>
      </c>
      <c r="R3393" s="9" t="str">
        <f>LEFT(O3393,SEARCH("/",O3393,1)-1)</f>
        <v>theater</v>
      </c>
      <c r="S3393" s="26" t="str">
        <f>RIGHT(O3393,LEN(O3393)-SEARCH("/",O3393,1))</f>
        <v>plays</v>
      </c>
      <c r="T3393" s="27">
        <f>(((K3393/60)/60)/24)+DATE(1970,1,1)</f>
        <v>42072.576249999998</v>
      </c>
      <c r="U3393" s="5" t="str">
        <f>TEXT(T3393,"mmm")</f>
        <v>Mar</v>
      </c>
      <c r="V3393" s="5" t="str">
        <f>TEXT(T3393,"yyyy")</f>
        <v>2015</v>
      </c>
      <c r="W3393" s="5" t="str">
        <f>TEXT(Y3393,"mmm")</f>
        <v>Apr</v>
      </c>
      <c r="X3393" s="1" t="str">
        <f>TEXT(Y3393,"yyyy")</f>
        <v>2015</v>
      </c>
      <c r="Y3393" s="27">
        <f>(((J3393/60)/60)/24)+DATE(1970,1,1)</f>
        <v>42097.576249999998</v>
      </c>
    </row>
    <row r="3394" spans="1:25" ht="48" x14ac:dyDescent="0.2">
      <c r="A3394" s="1">
        <v>3976</v>
      </c>
      <c r="B3394" s="7" t="s">
        <v>3973</v>
      </c>
      <c r="C3394" s="7" t="s">
        <v>8083</v>
      </c>
      <c r="D3394" s="1">
        <v>1300</v>
      </c>
      <c r="E3394" s="37" t="str">
        <f>VLOOKUP(D3394,'Vlookup Table Bonus Point'!$C$3:$D$26,2,TRUE)</f>
        <v>1000 to 4999</v>
      </c>
      <c r="F3394" s="1">
        <v>620</v>
      </c>
      <c r="G3394" s="1" t="s">
        <v>8220</v>
      </c>
      <c r="H3394" s="1" t="s">
        <v>8223</v>
      </c>
      <c r="I3394" s="1" t="s">
        <v>8245</v>
      </c>
      <c r="J3394" s="1">
        <v>1406876400</v>
      </c>
      <c r="K3394" s="1">
        <v>1405024561</v>
      </c>
      <c r="L3394" s="1" t="b">
        <v>0</v>
      </c>
      <c r="M3394" s="1">
        <v>10</v>
      </c>
      <c r="N3394" s="1" t="b">
        <v>0</v>
      </c>
      <c r="O3394" s="1" t="s">
        <v>8270</v>
      </c>
      <c r="P3394" s="28">
        <f>F3394/D3394</f>
        <v>0.47692307692307695</v>
      </c>
      <c r="Q3394" s="29">
        <f>IF(M3394&gt;0,F3394/M3394,0)</f>
        <v>62</v>
      </c>
      <c r="R3394" s="9" t="str">
        <f>LEFT(O3394,SEARCH("/",O3394,1)-1)</f>
        <v>theater</v>
      </c>
      <c r="S3394" s="26" t="str">
        <f>RIGHT(O3394,LEN(O3394)-SEARCH("/",O3394,1))</f>
        <v>plays</v>
      </c>
      <c r="T3394" s="27">
        <f>(((K3394/60)/60)/24)+DATE(1970,1,1)</f>
        <v>41830.858344907407</v>
      </c>
      <c r="U3394" s="5" t="str">
        <f>TEXT(T3394,"mmm")</f>
        <v>Jul</v>
      </c>
      <c r="V3394" s="5" t="str">
        <f>TEXT(T3394,"yyyy")</f>
        <v>2014</v>
      </c>
      <c r="W3394" s="5" t="str">
        <f>TEXT(Y3394,"mmm")</f>
        <v>Aug</v>
      </c>
      <c r="X3394" s="1" t="str">
        <f>TEXT(Y3394,"yyyy")</f>
        <v>2014</v>
      </c>
      <c r="Y3394" s="27">
        <f>(((J3394/60)/60)/24)+DATE(1970,1,1)</f>
        <v>41852.291666666664</v>
      </c>
    </row>
    <row r="3395" spans="1:25" ht="48" x14ac:dyDescent="0.2">
      <c r="A3395" s="1">
        <v>26</v>
      </c>
      <c r="B3395" s="7" t="s">
        <v>28</v>
      </c>
      <c r="C3395" s="7" t="s">
        <v>4137</v>
      </c>
      <c r="D3395" s="1">
        <v>1250</v>
      </c>
      <c r="E3395" s="37" t="str">
        <f>VLOOKUP(D3395,'Vlookup Table Bonus Point'!$C$3:$D$26,2,TRUE)</f>
        <v>1000 to 4999</v>
      </c>
      <c r="F3395" s="1">
        <v>1940</v>
      </c>
      <c r="G3395" s="1" t="s">
        <v>8218</v>
      </c>
      <c r="H3395" s="1" t="s">
        <v>8223</v>
      </c>
      <c r="I3395" s="1" t="s">
        <v>8245</v>
      </c>
      <c r="J3395" s="1">
        <v>1408278144</v>
      </c>
      <c r="K3395" s="1">
        <v>1404822144</v>
      </c>
      <c r="L3395" s="1" t="b">
        <v>0</v>
      </c>
      <c r="M3395" s="1">
        <v>19</v>
      </c>
      <c r="N3395" s="1" t="b">
        <v>1</v>
      </c>
      <c r="O3395" s="1" t="s">
        <v>8264</v>
      </c>
      <c r="P3395" s="28">
        <f>F3395/D3395</f>
        <v>1.552</v>
      </c>
      <c r="Q3395" s="29">
        <f>IF(M3395&gt;0,F3395/M3395,0)</f>
        <v>102.10526315789474</v>
      </c>
      <c r="R3395" s="9" t="str">
        <f>LEFT(O3395,SEARCH("/",O3395,1)-1)</f>
        <v>film &amp; video</v>
      </c>
      <c r="S3395" s="26" t="str">
        <f>RIGHT(O3395,LEN(O3395)-SEARCH("/",O3395,1))</f>
        <v>television</v>
      </c>
      <c r="T3395" s="27">
        <f>(((K3395/60)/60)/24)+DATE(1970,1,1)</f>
        <v>41828.515555555554</v>
      </c>
      <c r="U3395" s="5" t="str">
        <f>TEXT(T3395,"mmm")</f>
        <v>Jul</v>
      </c>
      <c r="V3395" s="5" t="str">
        <f>TEXT(T3395,"yyyy")</f>
        <v>2014</v>
      </c>
      <c r="W3395" s="5" t="str">
        <f>TEXT(Y3395,"mmm")</f>
        <v>Aug</v>
      </c>
      <c r="X3395" s="1" t="str">
        <f>TEXT(Y3395,"yyyy")</f>
        <v>2014</v>
      </c>
      <c r="Y3395" s="27">
        <f>(((J3395/60)/60)/24)+DATE(1970,1,1)</f>
        <v>41868.515555555554</v>
      </c>
    </row>
    <row r="3396" spans="1:25" ht="48" x14ac:dyDescent="0.2">
      <c r="A3396" s="1">
        <v>1728</v>
      </c>
      <c r="B3396" s="7" t="s">
        <v>1729</v>
      </c>
      <c r="C3396" s="7" t="s">
        <v>5838</v>
      </c>
      <c r="D3396" s="1">
        <v>1250</v>
      </c>
      <c r="E3396" s="37" t="str">
        <f>VLOOKUP(D3396,'Vlookup Table Bonus Point'!$C$3:$D$26,2,TRUE)</f>
        <v>1000 to 4999</v>
      </c>
      <c r="F3396" s="1">
        <v>855</v>
      </c>
      <c r="G3396" s="1" t="s">
        <v>8220</v>
      </c>
      <c r="H3396" s="1" t="s">
        <v>8223</v>
      </c>
      <c r="I3396" s="1" t="s">
        <v>8245</v>
      </c>
      <c r="J3396" s="1">
        <v>1445439674</v>
      </c>
      <c r="K3396" s="1">
        <v>1442847674</v>
      </c>
      <c r="L3396" s="1" t="b">
        <v>0</v>
      </c>
      <c r="M3396" s="1">
        <v>7</v>
      </c>
      <c r="N3396" s="1" t="b">
        <v>0</v>
      </c>
      <c r="O3396" s="1" t="s">
        <v>8292</v>
      </c>
      <c r="P3396" s="28">
        <f>F3396/D3396</f>
        <v>0.68400000000000005</v>
      </c>
      <c r="Q3396" s="29">
        <f>IF(M3396&gt;0,F3396/M3396,0)</f>
        <v>122.14285714285714</v>
      </c>
      <c r="R3396" s="9" t="str">
        <f>LEFT(O3396,SEARCH("/",O3396,1)-1)</f>
        <v>music</v>
      </c>
      <c r="S3396" s="26" t="str">
        <f>RIGHT(O3396,LEN(O3396)-SEARCH("/",O3396,1))</f>
        <v>faith</v>
      </c>
      <c r="T3396" s="27">
        <f>(((K3396/60)/60)/24)+DATE(1970,1,1)</f>
        <v>42268.625856481478</v>
      </c>
      <c r="U3396" s="5" t="str">
        <f>TEXT(T3396,"mmm")</f>
        <v>Sep</v>
      </c>
      <c r="V3396" s="5" t="str">
        <f>TEXT(T3396,"yyyy")</f>
        <v>2015</v>
      </c>
      <c r="W3396" s="5" t="str">
        <f>TEXT(Y3396,"mmm")</f>
        <v>Oct</v>
      </c>
      <c r="X3396" s="1" t="str">
        <f>TEXT(Y3396,"yyyy")</f>
        <v>2015</v>
      </c>
      <c r="Y3396" s="27">
        <f>(((J3396/60)/60)/24)+DATE(1970,1,1)</f>
        <v>42298.625856481478</v>
      </c>
    </row>
    <row r="3397" spans="1:25" ht="32" x14ac:dyDescent="0.2">
      <c r="A3397" s="1">
        <v>2558</v>
      </c>
      <c r="B3397" s="7" t="s">
        <v>2558</v>
      </c>
      <c r="C3397" s="7" t="s">
        <v>6668</v>
      </c>
      <c r="D3397" s="1">
        <v>1250</v>
      </c>
      <c r="E3397" s="37" t="str">
        <f>VLOOKUP(D3397,'Vlookup Table Bonus Point'!$C$3:$D$26,2,TRUE)</f>
        <v>1000 to 4999</v>
      </c>
      <c r="F3397" s="1">
        <v>1361</v>
      </c>
      <c r="G3397" s="1" t="s">
        <v>8218</v>
      </c>
      <c r="H3397" s="1" t="s">
        <v>8225</v>
      </c>
      <c r="I3397" s="1" t="s">
        <v>8247</v>
      </c>
      <c r="J3397" s="1">
        <v>1430488740</v>
      </c>
      <c r="K3397" s="1">
        <v>1427747906</v>
      </c>
      <c r="L3397" s="1" t="b">
        <v>0</v>
      </c>
      <c r="M3397" s="1">
        <v>18</v>
      </c>
      <c r="N3397" s="1" t="b">
        <v>1</v>
      </c>
      <c r="O3397" s="1" t="s">
        <v>8299</v>
      </c>
      <c r="P3397" s="28">
        <f>F3397/D3397</f>
        <v>1.0888</v>
      </c>
      <c r="Q3397" s="29">
        <f>IF(M3397&gt;0,F3397/M3397,0)</f>
        <v>75.611111111111114</v>
      </c>
      <c r="R3397" s="9" t="str">
        <f>LEFT(O3397,SEARCH("/",O3397,1)-1)</f>
        <v>music</v>
      </c>
      <c r="S3397" s="26" t="str">
        <f>RIGHT(O3397,LEN(O3397)-SEARCH("/",O3397,1))</f>
        <v>classical music</v>
      </c>
      <c r="T3397" s="27">
        <f>(((K3397/60)/60)/24)+DATE(1970,1,1)</f>
        <v>42093.860023148154</v>
      </c>
      <c r="U3397" s="5" t="str">
        <f>TEXT(T3397,"mmm")</f>
        <v>Mar</v>
      </c>
      <c r="V3397" s="5" t="str">
        <f>TEXT(T3397,"yyyy")</f>
        <v>2015</v>
      </c>
      <c r="W3397" s="5" t="str">
        <f>TEXT(Y3397,"mmm")</f>
        <v>May</v>
      </c>
      <c r="X3397" s="1" t="str">
        <f>TEXT(Y3397,"yyyy")</f>
        <v>2015</v>
      </c>
      <c r="Y3397" s="27">
        <f>(((J3397/60)/60)/24)+DATE(1970,1,1)</f>
        <v>42125.582638888889</v>
      </c>
    </row>
    <row r="3398" spans="1:25" ht="32" x14ac:dyDescent="0.2">
      <c r="A3398" s="1">
        <v>2781</v>
      </c>
      <c r="B3398" s="7" t="s">
        <v>2781</v>
      </c>
      <c r="C3398" s="7" t="s">
        <v>6891</v>
      </c>
      <c r="D3398" s="1">
        <v>1250</v>
      </c>
      <c r="E3398" s="37" t="str">
        <f>VLOOKUP(D3398,'Vlookup Table Bonus Point'!$C$3:$D$26,2,TRUE)</f>
        <v>1000 to 4999</v>
      </c>
      <c r="F3398" s="1">
        <v>1316</v>
      </c>
      <c r="G3398" s="1" t="s">
        <v>8218</v>
      </c>
      <c r="H3398" s="1" t="s">
        <v>8223</v>
      </c>
      <c r="I3398" s="1" t="s">
        <v>8245</v>
      </c>
      <c r="J3398" s="1">
        <v>1423724400</v>
      </c>
      <c r="K3398" s="1">
        <v>1421274954</v>
      </c>
      <c r="L3398" s="1" t="b">
        <v>0</v>
      </c>
      <c r="M3398" s="1">
        <v>28</v>
      </c>
      <c r="N3398" s="1" t="b">
        <v>1</v>
      </c>
      <c r="O3398" s="1" t="s">
        <v>8270</v>
      </c>
      <c r="P3398" s="28">
        <f>F3398/D3398</f>
        <v>1.0528</v>
      </c>
      <c r="Q3398" s="29">
        <f>IF(M3398&gt;0,F3398/M3398,0)</f>
        <v>47</v>
      </c>
      <c r="R3398" s="9" t="str">
        <f>LEFT(O3398,SEARCH("/",O3398,1)-1)</f>
        <v>theater</v>
      </c>
      <c r="S3398" s="26" t="str">
        <f>RIGHT(O3398,LEN(O3398)-SEARCH("/",O3398,1))</f>
        <v>plays</v>
      </c>
      <c r="T3398" s="27">
        <f>(((K3398/60)/60)/24)+DATE(1970,1,1)</f>
        <v>42018.94159722222</v>
      </c>
      <c r="U3398" s="5" t="str">
        <f>TEXT(T3398,"mmm")</f>
        <v>Jan</v>
      </c>
      <c r="V3398" s="5" t="str">
        <f>TEXT(T3398,"yyyy")</f>
        <v>2015</v>
      </c>
      <c r="W3398" s="5" t="str">
        <f>TEXT(Y3398,"mmm")</f>
        <v>Feb</v>
      </c>
      <c r="X3398" s="1" t="str">
        <f>TEXT(Y3398,"yyyy")</f>
        <v>2015</v>
      </c>
      <c r="Y3398" s="27">
        <f>(((J3398/60)/60)/24)+DATE(1970,1,1)</f>
        <v>42047.291666666672</v>
      </c>
    </row>
    <row r="3399" spans="1:25" ht="48" x14ac:dyDescent="0.2">
      <c r="A3399" s="1">
        <v>3129</v>
      </c>
      <c r="B3399" s="7" t="s">
        <v>3129</v>
      </c>
      <c r="C3399" s="7" t="s">
        <v>7239</v>
      </c>
      <c r="D3399" s="1">
        <v>1250</v>
      </c>
      <c r="E3399" s="37" t="str">
        <f>VLOOKUP(D3399,'Vlookup Table Bonus Point'!$C$3:$D$26,2,TRUE)</f>
        <v>1000 to 4999</v>
      </c>
      <c r="F3399" s="1">
        <v>10</v>
      </c>
      <c r="G3399" s="1" t="s">
        <v>8221</v>
      </c>
      <c r="H3399" s="1" t="s">
        <v>8223</v>
      </c>
      <c r="I3399" s="1" t="s">
        <v>8245</v>
      </c>
      <c r="J3399" s="1">
        <v>1492542819</v>
      </c>
      <c r="K3399" s="1">
        <v>1489090419</v>
      </c>
      <c r="L3399" s="1" t="b">
        <v>0</v>
      </c>
      <c r="M3399" s="1">
        <v>1</v>
      </c>
      <c r="N3399" s="1" t="b">
        <v>0</v>
      </c>
      <c r="O3399" s="1" t="s">
        <v>8270</v>
      </c>
      <c r="P3399" s="28">
        <f>F3399/D3399</f>
        <v>8.0000000000000002E-3</v>
      </c>
      <c r="Q3399" s="29">
        <f>IF(M3399&gt;0,F3399/M3399,0)</f>
        <v>10</v>
      </c>
      <c r="R3399" s="9" t="str">
        <f>LEFT(O3399,SEARCH("/",O3399,1)-1)</f>
        <v>theater</v>
      </c>
      <c r="S3399" s="26" t="str">
        <f>RIGHT(O3399,LEN(O3399)-SEARCH("/",O3399,1))</f>
        <v>plays</v>
      </c>
      <c r="T3399" s="27">
        <f>(((K3399/60)/60)/24)+DATE(1970,1,1)</f>
        <v>42803.842812499999</v>
      </c>
      <c r="U3399" s="5" t="str">
        <f>TEXT(T3399,"mmm")</f>
        <v>Mar</v>
      </c>
      <c r="V3399" s="5" t="str">
        <f>TEXT(T3399,"yyyy")</f>
        <v>2017</v>
      </c>
      <c r="W3399" s="5" t="str">
        <f>TEXT(Y3399,"mmm")</f>
        <v>Apr</v>
      </c>
      <c r="X3399" s="1" t="str">
        <f>TEXT(Y3399,"yyyy")</f>
        <v>2017</v>
      </c>
      <c r="Y3399" s="27">
        <f>(((J3399/60)/60)/24)+DATE(1970,1,1)</f>
        <v>42843.801145833335</v>
      </c>
    </row>
    <row r="3400" spans="1:25" ht="48" x14ac:dyDescent="0.2">
      <c r="A3400" s="1">
        <v>3149</v>
      </c>
      <c r="B3400" s="7" t="s">
        <v>3149</v>
      </c>
      <c r="C3400" s="7" t="s">
        <v>7259</v>
      </c>
      <c r="D3400" s="1">
        <v>1250</v>
      </c>
      <c r="E3400" s="37" t="str">
        <f>VLOOKUP(D3400,'Vlookup Table Bonus Point'!$C$3:$D$26,2,TRUE)</f>
        <v>1000 to 4999</v>
      </c>
      <c r="F3400" s="1">
        <v>1300</v>
      </c>
      <c r="G3400" s="1" t="s">
        <v>8218</v>
      </c>
      <c r="H3400" s="1" t="s">
        <v>8223</v>
      </c>
      <c r="I3400" s="1" t="s">
        <v>8245</v>
      </c>
      <c r="J3400" s="1">
        <v>1354845600</v>
      </c>
      <c r="K3400" s="1">
        <v>1352766300</v>
      </c>
      <c r="L3400" s="1" t="b">
        <v>1</v>
      </c>
      <c r="M3400" s="1">
        <v>25</v>
      </c>
      <c r="N3400" s="1" t="b">
        <v>1</v>
      </c>
      <c r="O3400" s="1" t="s">
        <v>8270</v>
      </c>
      <c r="P3400" s="28">
        <f>F3400/D3400</f>
        <v>1.04</v>
      </c>
      <c r="Q3400" s="29">
        <f>IF(M3400&gt;0,F3400/M3400,0)</f>
        <v>52</v>
      </c>
      <c r="R3400" s="9" t="str">
        <f>LEFT(O3400,SEARCH("/",O3400,1)-1)</f>
        <v>theater</v>
      </c>
      <c r="S3400" s="26" t="str">
        <f>RIGHT(O3400,LEN(O3400)-SEARCH("/",O3400,1))</f>
        <v>plays</v>
      </c>
      <c r="T3400" s="27">
        <f>(((K3400/60)/60)/24)+DATE(1970,1,1)</f>
        <v>41226.017361111109</v>
      </c>
      <c r="U3400" s="5" t="str">
        <f>TEXT(T3400,"mmm")</f>
        <v>Nov</v>
      </c>
      <c r="V3400" s="5" t="str">
        <f>TEXT(T3400,"yyyy")</f>
        <v>2012</v>
      </c>
      <c r="W3400" s="5" t="str">
        <f>TEXT(Y3400,"mmm")</f>
        <v>Dec</v>
      </c>
      <c r="X3400" s="1" t="str">
        <f>TEXT(Y3400,"yyyy")</f>
        <v>2012</v>
      </c>
      <c r="Y3400" s="27">
        <f>(((J3400/60)/60)/24)+DATE(1970,1,1)</f>
        <v>41250.083333333336</v>
      </c>
    </row>
    <row r="3401" spans="1:25" ht="32" x14ac:dyDescent="0.2">
      <c r="A3401" s="1">
        <v>3613</v>
      </c>
      <c r="B3401" s="7" t="s">
        <v>3612</v>
      </c>
      <c r="C3401" s="7" t="s">
        <v>7723</v>
      </c>
      <c r="D3401" s="1">
        <v>1250</v>
      </c>
      <c r="E3401" s="37" t="str">
        <f>VLOOKUP(D3401,'Vlookup Table Bonus Point'!$C$3:$D$26,2,TRUE)</f>
        <v>1000 to 4999</v>
      </c>
      <c r="F3401" s="1">
        <v>1250</v>
      </c>
      <c r="G3401" s="1" t="s">
        <v>8218</v>
      </c>
      <c r="H3401" s="1" t="s">
        <v>8223</v>
      </c>
      <c r="I3401" s="1" t="s">
        <v>8245</v>
      </c>
      <c r="J3401" s="1">
        <v>1403964574</v>
      </c>
      <c r="K3401" s="1">
        <v>1401372574</v>
      </c>
      <c r="L3401" s="1" t="b">
        <v>0</v>
      </c>
      <c r="M3401" s="1">
        <v>20</v>
      </c>
      <c r="N3401" s="1" t="b">
        <v>1</v>
      </c>
      <c r="O3401" s="1" t="s">
        <v>8270</v>
      </c>
      <c r="P3401" s="28">
        <f>F3401/D3401</f>
        <v>1</v>
      </c>
      <c r="Q3401" s="29">
        <f>IF(M3401&gt;0,F3401/M3401,0)</f>
        <v>62.5</v>
      </c>
      <c r="R3401" s="9" t="str">
        <f>LEFT(O3401,SEARCH("/",O3401,1)-1)</f>
        <v>theater</v>
      </c>
      <c r="S3401" s="26" t="str">
        <f>RIGHT(O3401,LEN(O3401)-SEARCH("/",O3401,1))</f>
        <v>plays</v>
      </c>
      <c r="T3401" s="27">
        <f>(((K3401/60)/60)/24)+DATE(1970,1,1)</f>
        <v>41788.58997685185</v>
      </c>
      <c r="U3401" s="5" t="str">
        <f>TEXT(T3401,"mmm")</f>
        <v>May</v>
      </c>
      <c r="V3401" s="5" t="str">
        <f>TEXT(T3401,"yyyy")</f>
        <v>2014</v>
      </c>
      <c r="W3401" s="5" t="str">
        <f>TEXT(Y3401,"mmm")</f>
        <v>Jun</v>
      </c>
      <c r="X3401" s="1" t="str">
        <f>TEXT(Y3401,"yyyy")</f>
        <v>2014</v>
      </c>
      <c r="Y3401" s="27">
        <f>(((J3401/60)/60)/24)+DATE(1970,1,1)</f>
        <v>41818.58997685185</v>
      </c>
    </row>
    <row r="3402" spans="1:25" ht="48" x14ac:dyDescent="0.2">
      <c r="A3402" s="1">
        <v>3762</v>
      </c>
      <c r="B3402" s="7" t="s">
        <v>3759</v>
      </c>
      <c r="C3402" s="7" t="s">
        <v>7872</v>
      </c>
      <c r="D3402" s="1">
        <v>1250</v>
      </c>
      <c r="E3402" s="37" t="str">
        <f>VLOOKUP(D3402,'Vlookup Table Bonus Point'!$C$3:$D$26,2,TRUE)</f>
        <v>1000 to 4999</v>
      </c>
      <c r="F3402" s="1">
        <v>1328</v>
      </c>
      <c r="G3402" s="1" t="s">
        <v>8218</v>
      </c>
      <c r="H3402" s="1" t="s">
        <v>8224</v>
      </c>
      <c r="I3402" s="1" t="s">
        <v>8246</v>
      </c>
      <c r="J3402" s="1">
        <v>1438543889</v>
      </c>
      <c r="K3402" s="1">
        <v>1436383889</v>
      </c>
      <c r="L3402" s="1" t="b">
        <v>0</v>
      </c>
      <c r="M3402" s="1">
        <v>28</v>
      </c>
      <c r="N3402" s="1" t="b">
        <v>1</v>
      </c>
      <c r="O3402" s="1" t="s">
        <v>8304</v>
      </c>
      <c r="P3402" s="28">
        <f>F3402/D3402</f>
        <v>1.0624</v>
      </c>
      <c r="Q3402" s="29">
        <f>IF(M3402&gt;0,F3402/M3402,0)</f>
        <v>47.428571428571431</v>
      </c>
      <c r="R3402" s="9" t="str">
        <f>LEFT(O3402,SEARCH("/",O3402,1)-1)</f>
        <v>theater</v>
      </c>
      <c r="S3402" s="26" t="str">
        <f>RIGHT(O3402,LEN(O3402)-SEARCH("/",O3402,1))</f>
        <v>musical</v>
      </c>
      <c r="T3402" s="27">
        <f>(((K3402/60)/60)/24)+DATE(1970,1,1)</f>
        <v>42193.813530092593</v>
      </c>
      <c r="U3402" s="5" t="str">
        <f>TEXT(T3402,"mmm")</f>
        <v>Jul</v>
      </c>
      <c r="V3402" s="5" t="str">
        <f>TEXT(T3402,"yyyy")</f>
        <v>2015</v>
      </c>
      <c r="W3402" s="5" t="str">
        <f>TEXT(Y3402,"mmm")</f>
        <v>Aug</v>
      </c>
      <c r="X3402" s="1" t="str">
        <f>TEXT(Y3402,"yyyy")</f>
        <v>2015</v>
      </c>
      <c r="Y3402" s="27">
        <f>(((J3402/60)/60)/24)+DATE(1970,1,1)</f>
        <v>42218.813530092593</v>
      </c>
    </row>
    <row r="3403" spans="1:25" ht="48" x14ac:dyDescent="0.2">
      <c r="A3403" s="1">
        <v>3998</v>
      </c>
      <c r="B3403" s="7" t="s">
        <v>3994</v>
      </c>
      <c r="C3403" s="7" t="s">
        <v>8104</v>
      </c>
      <c r="D3403" s="1">
        <v>1250</v>
      </c>
      <c r="E3403" s="37" t="str">
        <f>VLOOKUP(D3403,'Vlookup Table Bonus Point'!$C$3:$D$26,2,TRUE)</f>
        <v>1000 to 4999</v>
      </c>
      <c r="F3403" s="1">
        <v>715</v>
      </c>
      <c r="G3403" s="1" t="s">
        <v>8220</v>
      </c>
      <c r="H3403" s="1" t="s">
        <v>8223</v>
      </c>
      <c r="I3403" s="1" t="s">
        <v>8245</v>
      </c>
      <c r="J3403" s="1">
        <v>1427580426</v>
      </c>
      <c r="K3403" s="1">
        <v>1424992026</v>
      </c>
      <c r="L3403" s="1" t="b">
        <v>0</v>
      </c>
      <c r="M3403" s="1">
        <v>12</v>
      </c>
      <c r="N3403" s="1" t="b">
        <v>0</v>
      </c>
      <c r="O3403" s="1" t="s">
        <v>8270</v>
      </c>
      <c r="P3403" s="28">
        <f>F3403/D3403</f>
        <v>0.57199999999999995</v>
      </c>
      <c r="Q3403" s="29">
        <f>IF(M3403&gt;0,F3403/M3403,0)</f>
        <v>59.583333333333336</v>
      </c>
      <c r="R3403" s="9" t="str">
        <f>LEFT(O3403,SEARCH("/",O3403,1)-1)</f>
        <v>theater</v>
      </c>
      <c r="S3403" s="26" t="str">
        <f>RIGHT(O3403,LEN(O3403)-SEARCH("/",O3403,1))</f>
        <v>plays</v>
      </c>
      <c r="T3403" s="27">
        <f>(((K3403/60)/60)/24)+DATE(1970,1,1)</f>
        <v>42061.963263888887</v>
      </c>
      <c r="U3403" s="5" t="str">
        <f>TEXT(T3403,"mmm")</f>
        <v>Feb</v>
      </c>
      <c r="V3403" s="5" t="str">
        <f>TEXT(T3403,"yyyy")</f>
        <v>2015</v>
      </c>
      <c r="W3403" s="5" t="str">
        <f>TEXT(Y3403,"mmm")</f>
        <v>Mar</v>
      </c>
      <c r="X3403" s="1" t="str">
        <f>TEXT(Y3403,"yyyy")</f>
        <v>2015</v>
      </c>
      <c r="Y3403" s="27">
        <f>(((J3403/60)/60)/24)+DATE(1970,1,1)</f>
        <v>42091.921597222223</v>
      </c>
    </row>
    <row r="3404" spans="1:25" ht="48" x14ac:dyDescent="0.2">
      <c r="A3404" s="1">
        <v>4002</v>
      </c>
      <c r="B3404" s="7" t="s">
        <v>3998</v>
      </c>
      <c r="C3404" s="7" t="s">
        <v>8108</v>
      </c>
      <c r="D3404" s="1">
        <v>1250</v>
      </c>
      <c r="E3404" s="37" t="str">
        <f>VLOOKUP(D3404,'Vlookup Table Bonus Point'!$C$3:$D$26,2,TRUE)</f>
        <v>1000 to 4999</v>
      </c>
      <c r="F3404" s="1">
        <v>23</v>
      </c>
      <c r="G3404" s="1" t="s">
        <v>8220</v>
      </c>
      <c r="H3404" s="1" t="s">
        <v>8223</v>
      </c>
      <c r="I3404" s="1" t="s">
        <v>8245</v>
      </c>
      <c r="J3404" s="1">
        <v>1411779761</v>
      </c>
      <c r="K3404" s="1">
        <v>1409187761</v>
      </c>
      <c r="L3404" s="1" t="b">
        <v>0</v>
      </c>
      <c r="M3404" s="1">
        <v>4</v>
      </c>
      <c r="N3404" s="1" t="b">
        <v>0</v>
      </c>
      <c r="O3404" s="1" t="s">
        <v>8270</v>
      </c>
      <c r="P3404" s="28">
        <f>F3404/D3404</f>
        <v>1.84E-2</v>
      </c>
      <c r="Q3404" s="29">
        <f>IF(M3404&gt;0,F3404/M3404,0)</f>
        <v>5.75</v>
      </c>
      <c r="R3404" s="9" t="str">
        <f>LEFT(O3404,SEARCH("/",O3404,1)-1)</f>
        <v>theater</v>
      </c>
      <c r="S3404" s="26" t="str">
        <f>RIGHT(O3404,LEN(O3404)-SEARCH("/",O3404,1))</f>
        <v>plays</v>
      </c>
      <c r="T3404" s="27">
        <f>(((K3404/60)/60)/24)+DATE(1970,1,1)</f>
        <v>41879.043530092589</v>
      </c>
      <c r="U3404" s="5" t="str">
        <f>TEXT(T3404,"mmm")</f>
        <v>Aug</v>
      </c>
      <c r="V3404" s="5" t="str">
        <f>TEXT(T3404,"yyyy")</f>
        <v>2014</v>
      </c>
      <c r="W3404" s="5" t="str">
        <f>TEXT(Y3404,"mmm")</f>
        <v>Sep</v>
      </c>
      <c r="X3404" s="1" t="str">
        <f>TEXT(Y3404,"yyyy")</f>
        <v>2014</v>
      </c>
      <c r="Y3404" s="27">
        <f>(((J3404/60)/60)/24)+DATE(1970,1,1)</f>
        <v>41909.043530092589</v>
      </c>
    </row>
    <row r="3405" spans="1:25" ht="48" x14ac:dyDescent="0.2">
      <c r="A3405" s="1">
        <v>4069</v>
      </c>
      <c r="B3405" s="7" t="s">
        <v>4065</v>
      </c>
      <c r="C3405" s="7" t="s">
        <v>8172</v>
      </c>
      <c r="D3405" s="1">
        <v>1250</v>
      </c>
      <c r="E3405" s="37" t="str">
        <f>VLOOKUP(D3405,'Vlookup Table Bonus Point'!$C$3:$D$26,2,TRUE)</f>
        <v>1000 to 4999</v>
      </c>
      <c r="F3405" s="1">
        <v>430</v>
      </c>
      <c r="G3405" s="1" t="s">
        <v>8220</v>
      </c>
      <c r="H3405" s="1" t="s">
        <v>8224</v>
      </c>
      <c r="I3405" s="1" t="s">
        <v>8246</v>
      </c>
      <c r="J3405" s="1">
        <v>1425124800</v>
      </c>
      <c r="K3405" s="1">
        <v>1421596356</v>
      </c>
      <c r="L3405" s="1" t="b">
        <v>0</v>
      </c>
      <c r="M3405" s="1">
        <v>13</v>
      </c>
      <c r="N3405" s="1" t="b">
        <v>0</v>
      </c>
      <c r="O3405" s="1" t="s">
        <v>8270</v>
      </c>
      <c r="P3405" s="28">
        <f>F3405/D3405</f>
        <v>0.34399999999999997</v>
      </c>
      <c r="Q3405" s="29">
        <f>IF(M3405&gt;0,F3405/M3405,0)</f>
        <v>33.07692307692308</v>
      </c>
      <c r="R3405" s="9" t="str">
        <f>LEFT(O3405,SEARCH("/",O3405,1)-1)</f>
        <v>theater</v>
      </c>
      <c r="S3405" s="26" t="str">
        <f>RIGHT(O3405,LEN(O3405)-SEARCH("/",O3405,1))</f>
        <v>plays</v>
      </c>
      <c r="T3405" s="27">
        <f>(((K3405/60)/60)/24)+DATE(1970,1,1)</f>
        <v>42022.661527777775</v>
      </c>
      <c r="U3405" s="5" t="str">
        <f>TEXT(T3405,"mmm")</f>
        <v>Jan</v>
      </c>
      <c r="V3405" s="5" t="str">
        <f>TEXT(T3405,"yyyy")</f>
        <v>2015</v>
      </c>
      <c r="W3405" s="5" t="str">
        <f>TEXT(Y3405,"mmm")</f>
        <v>Feb</v>
      </c>
      <c r="X3405" s="1" t="str">
        <f>TEXT(Y3405,"yyyy")</f>
        <v>2015</v>
      </c>
      <c r="Y3405" s="27">
        <f>(((J3405/60)/60)/24)+DATE(1970,1,1)</f>
        <v>42063.5</v>
      </c>
    </row>
    <row r="3406" spans="1:25" ht="48" x14ac:dyDescent="0.2">
      <c r="A3406" s="1">
        <v>64</v>
      </c>
      <c r="B3406" s="7" t="s">
        <v>66</v>
      </c>
      <c r="C3406" s="7" t="s">
        <v>4175</v>
      </c>
      <c r="D3406" s="1">
        <v>1200</v>
      </c>
      <c r="E3406" s="37" t="str">
        <f>VLOOKUP(D3406,'Vlookup Table Bonus Point'!$C$3:$D$26,2,TRUE)</f>
        <v>1000 to 4999</v>
      </c>
      <c r="F3406" s="1">
        <v>2080</v>
      </c>
      <c r="G3406" s="1" t="s">
        <v>8218</v>
      </c>
      <c r="H3406" s="1" t="s">
        <v>8223</v>
      </c>
      <c r="I3406" s="1" t="s">
        <v>8245</v>
      </c>
      <c r="J3406" s="1">
        <v>1373243181</v>
      </c>
      <c r="K3406" s="1">
        <v>1370651181</v>
      </c>
      <c r="L3406" s="1" t="b">
        <v>0</v>
      </c>
      <c r="M3406" s="1">
        <v>24</v>
      </c>
      <c r="N3406" s="1" t="b">
        <v>1</v>
      </c>
      <c r="O3406" s="1" t="s">
        <v>8265</v>
      </c>
      <c r="P3406" s="28">
        <f>F3406/D3406</f>
        <v>1.7333333333333334</v>
      </c>
      <c r="Q3406" s="29">
        <f>IF(M3406&gt;0,F3406/M3406,0)</f>
        <v>86.666666666666671</v>
      </c>
      <c r="R3406" s="9" t="str">
        <f>LEFT(O3406,SEARCH("/",O3406,1)-1)</f>
        <v>film &amp; video</v>
      </c>
      <c r="S3406" s="26" t="str">
        <f>RIGHT(O3406,LEN(O3406)-SEARCH("/",O3406,1))</f>
        <v>shorts</v>
      </c>
      <c r="T3406" s="27">
        <f>(((K3406/60)/60)/24)+DATE(1970,1,1)</f>
        <v>41433.01829861111</v>
      </c>
      <c r="U3406" s="5" t="str">
        <f>TEXT(T3406,"mmm")</f>
        <v>Jun</v>
      </c>
      <c r="V3406" s="5" t="str">
        <f>TEXT(T3406,"yyyy")</f>
        <v>2013</v>
      </c>
      <c r="W3406" s="5" t="str">
        <f>TEXT(Y3406,"mmm")</f>
        <v>Jul</v>
      </c>
      <c r="X3406" s="1" t="str">
        <f>TEXT(Y3406,"yyyy")</f>
        <v>2013</v>
      </c>
      <c r="Y3406" s="27">
        <f>(((J3406/60)/60)/24)+DATE(1970,1,1)</f>
        <v>41463.01829861111</v>
      </c>
    </row>
    <row r="3407" spans="1:25" ht="48" x14ac:dyDescent="0.2">
      <c r="A3407" s="1">
        <v>85</v>
      </c>
      <c r="B3407" s="7" t="s">
        <v>87</v>
      </c>
      <c r="C3407" s="7" t="s">
        <v>4196</v>
      </c>
      <c r="D3407" s="1">
        <v>1200</v>
      </c>
      <c r="E3407" s="37" t="str">
        <f>VLOOKUP(D3407,'Vlookup Table Bonus Point'!$C$3:$D$26,2,TRUE)</f>
        <v>1000 to 4999</v>
      </c>
      <c r="F3407" s="1">
        <v>1506</v>
      </c>
      <c r="G3407" s="1" t="s">
        <v>8218</v>
      </c>
      <c r="H3407" s="1" t="s">
        <v>8223</v>
      </c>
      <c r="I3407" s="1" t="s">
        <v>8245</v>
      </c>
      <c r="J3407" s="1">
        <v>1316746837</v>
      </c>
      <c r="K3407" s="1">
        <v>1314154837</v>
      </c>
      <c r="L3407" s="1" t="b">
        <v>0</v>
      </c>
      <c r="M3407" s="1">
        <v>21</v>
      </c>
      <c r="N3407" s="1" t="b">
        <v>1</v>
      </c>
      <c r="O3407" s="1" t="s">
        <v>8265</v>
      </c>
      <c r="P3407" s="28">
        <f>F3407/D3407</f>
        <v>1.2549999999999999</v>
      </c>
      <c r="Q3407" s="29">
        <f>IF(M3407&gt;0,F3407/M3407,0)</f>
        <v>71.714285714285708</v>
      </c>
      <c r="R3407" s="9" t="str">
        <f>LEFT(O3407,SEARCH("/",O3407,1)-1)</f>
        <v>film &amp; video</v>
      </c>
      <c r="S3407" s="26" t="str">
        <f>RIGHT(O3407,LEN(O3407)-SEARCH("/",O3407,1))</f>
        <v>shorts</v>
      </c>
      <c r="T3407" s="27">
        <f>(((K3407/60)/60)/24)+DATE(1970,1,1)</f>
        <v>40779.125428240739</v>
      </c>
      <c r="U3407" s="5" t="str">
        <f>TEXT(T3407,"mmm")</f>
        <v>Aug</v>
      </c>
      <c r="V3407" s="5" t="str">
        <f>TEXT(T3407,"yyyy")</f>
        <v>2011</v>
      </c>
      <c r="W3407" s="5" t="str">
        <f>TEXT(Y3407,"mmm")</f>
        <v>Sep</v>
      </c>
      <c r="X3407" s="1" t="str">
        <f>TEXT(Y3407,"yyyy")</f>
        <v>2011</v>
      </c>
      <c r="Y3407" s="27">
        <f>(((J3407/60)/60)/24)+DATE(1970,1,1)</f>
        <v>40809.125428240739</v>
      </c>
    </row>
    <row r="3408" spans="1:25" ht="16" x14ac:dyDescent="0.2">
      <c r="A3408" s="1">
        <v>131</v>
      </c>
      <c r="B3408" s="7" t="s">
        <v>133</v>
      </c>
      <c r="C3408" s="7" t="s">
        <v>4242</v>
      </c>
      <c r="D3408" s="1">
        <v>1200</v>
      </c>
      <c r="E3408" s="37" t="str">
        <f>VLOOKUP(D3408,'Vlookup Table Bonus Point'!$C$3:$D$26,2,TRUE)</f>
        <v>1000 to 4999</v>
      </c>
      <c r="F3408" s="1">
        <v>0</v>
      </c>
      <c r="G3408" s="1" t="s">
        <v>8219</v>
      </c>
      <c r="H3408" s="1" t="s">
        <v>8223</v>
      </c>
      <c r="I3408" s="1" t="s">
        <v>8245</v>
      </c>
      <c r="J3408" s="1">
        <v>1467763200</v>
      </c>
      <c r="K3408" s="1">
        <v>1466453161</v>
      </c>
      <c r="L3408" s="1" t="b">
        <v>0</v>
      </c>
      <c r="M3408" s="1">
        <v>0</v>
      </c>
      <c r="N3408" s="1" t="b">
        <v>0</v>
      </c>
      <c r="O3408" s="1" t="s">
        <v>8266</v>
      </c>
      <c r="P3408" s="28">
        <f>F3408/D3408</f>
        <v>0</v>
      </c>
      <c r="Q3408" s="29">
        <f>IF(M3408&gt;0,F3408/M3408,0)</f>
        <v>0</v>
      </c>
      <c r="R3408" s="9" t="str">
        <f>LEFT(O3408,SEARCH("/",O3408,1)-1)</f>
        <v>film &amp; video</v>
      </c>
      <c r="S3408" s="26" t="str">
        <f>RIGHT(O3408,LEN(O3408)-SEARCH("/",O3408,1))</f>
        <v>science fiction</v>
      </c>
      <c r="T3408" s="27">
        <f>(((K3408/60)/60)/24)+DATE(1970,1,1)</f>
        <v>42541.837511574078</v>
      </c>
      <c r="U3408" s="5" t="str">
        <f>TEXT(T3408,"mmm")</f>
        <v>Jun</v>
      </c>
      <c r="V3408" s="5" t="str">
        <f>TEXT(T3408,"yyyy")</f>
        <v>2016</v>
      </c>
      <c r="W3408" s="5" t="str">
        <f>TEXT(Y3408,"mmm")</f>
        <v>Jul</v>
      </c>
      <c r="X3408" s="1" t="str">
        <f>TEXT(Y3408,"yyyy")</f>
        <v>2016</v>
      </c>
      <c r="Y3408" s="27">
        <f>(((J3408/60)/60)/24)+DATE(1970,1,1)</f>
        <v>42557</v>
      </c>
    </row>
    <row r="3409" spans="1:25" ht="48" x14ac:dyDescent="0.2">
      <c r="A3409" s="1">
        <v>180</v>
      </c>
      <c r="B3409" s="7" t="s">
        <v>182</v>
      </c>
      <c r="C3409" s="7" t="s">
        <v>4290</v>
      </c>
      <c r="D3409" s="1">
        <v>1200</v>
      </c>
      <c r="E3409" s="37" t="str">
        <f>VLOOKUP(D3409,'Vlookup Table Bonus Point'!$C$3:$D$26,2,TRUE)</f>
        <v>1000 to 4999</v>
      </c>
      <c r="F3409" s="1">
        <v>401</v>
      </c>
      <c r="G3409" s="1" t="s">
        <v>8220</v>
      </c>
      <c r="H3409" s="1" t="s">
        <v>8224</v>
      </c>
      <c r="I3409" s="1" t="s">
        <v>8246</v>
      </c>
      <c r="J3409" s="1">
        <v>1428951600</v>
      </c>
      <c r="K3409" s="1">
        <v>1425512843</v>
      </c>
      <c r="L3409" s="1" t="b">
        <v>0</v>
      </c>
      <c r="M3409" s="1">
        <v>13</v>
      </c>
      <c r="N3409" s="1" t="b">
        <v>0</v>
      </c>
      <c r="O3409" s="1" t="s">
        <v>8267</v>
      </c>
      <c r="P3409" s="28">
        <f>F3409/D3409</f>
        <v>0.33416666666666667</v>
      </c>
      <c r="Q3409" s="29">
        <f>IF(M3409&gt;0,F3409/M3409,0)</f>
        <v>30.846153846153847</v>
      </c>
      <c r="R3409" s="9" t="str">
        <f>LEFT(O3409,SEARCH("/",O3409,1)-1)</f>
        <v>film &amp; video</v>
      </c>
      <c r="S3409" s="26" t="str">
        <f>RIGHT(O3409,LEN(O3409)-SEARCH("/",O3409,1))</f>
        <v>drama</v>
      </c>
      <c r="T3409" s="27">
        <f>(((K3409/60)/60)/24)+DATE(1970,1,1)</f>
        <v>42067.991238425922</v>
      </c>
      <c r="U3409" s="5" t="str">
        <f>TEXT(T3409,"mmm")</f>
        <v>Mar</v>
      </c>
      <c r="V3409" s="5" t="str">
        <f>TEXT(T3409,"yyyy")</f>
        <v>2015</v>
      </c>
      <c r="W3409" s="5" t="str">
        <f>TEXT(Y3409,"mmm")</f>
        <v>Apr</v>
      </c>
      <c r="X3409" s="1" t="str">
        <f>TEXT(Y3409,"yyyy")</f>
        <v>2015</v>
      </c>
      <c r="Y3409" s="27">
        <f>(((J3409/60)/60)/24)+DATE(1970,1,1)</f>
        <v>42107.791666666672</v>
      </c>
    </row>
    <row r="3410" spans="1:25" ht="48" x14ac:dyDescent="0.2">
      <c r="A3410" s="1">
        <v>529</v>
      </c>
      <c r="B3410" s="7" t="s">
        <v>530</v>
      </c>
      <c r="C3410" s="7" t="s">
        <v>4639</v>
      </c>
      <c r="D3410" s="1">
        <v>1200</v>
      </c>
      <c r="E3410" s="37" t="str">
        <f>VLOOKUP(D3410,'Vlookup Table Bonus Point'!$C$3:$D$26,2,TRUE)</f>
        <v>1000 to 4999</v>
      </c>
      <c r="F3410" s="1">
        <v>1565</v>
      </c>
      <c r="G3410" s="1" t="s">
        <v>8218</v>
      </c>
      <c r="H3410" s="1" t="s">
        <v>8228</v>
      </c>
      <c r="I3410" s="1" t="s">
        <v>8250</v>
      </c>
      <c r="J3410" s="1">
        <v>1484110800</v>
      </c>
      <c r="K3410" s="1">
        <v>1482281094</v>
      </c>
      <c r="L3410" s="1" t="b">
        <v>0</v>
      </c>
      <c r="M3410" s="1">
        <v>18</v>
      </c>
      <c r="N3410" s="1" t="b">
        <v>1</v>
      </c>
      <c r="O3410" s="1" t="s">
        <v>8270</v>
      </c>
      <c r="P3410" s="28">
        <f>F3410/D3410</f>
        <v>1.3041666666666667</v>
      </c>
      <c r="Q3410" s="29">
        <f>IF(M3410&gt;0,F3410/M3410,0)</f>
        <v>86.944444444444443</v>
      </c>
      <c r="R3410" s="9" t="str">
        <f>LEFT(O3410,SEARCH("/",O3410,1)-1)</f>
        <v>theater</v>
      </c>
      <c r="S3410" s="26" t="str">
        <f>RIGHT(O3410,LEN(O3410)-SEARCH("/",O3410,1))</f>
        <v>plays</v>
      </c>
      <c r="T3410" s="27">
        <f>(((K3410/60)/60)/24)+DATE(1970,1,1)</f>
        <v>42725.031180555554</v>
      </c>
      <c r="U3410" s="5" t="str">
        <f>TEXT(T3410,"mmm")</f>
        <v>Dec</v>
      </c>
      <c r="V3410" s="5" t="str">
        <f>TEXT(T3410,"yyyy")</f>
        <v>2016</v>
      </c>
      <c r="W3410" s="5" t="str">
        <f>TEXT(Y3410,"mmm")</f>
        <v>Jan</v>
      </c>
      <c r="X3410" s="1" t="str">
        <f>TEXT(Y3410,"yyyy")</f>
        <v>2017</v>
      </c>
      <c r="Y3410" s="27">
        <f>(((J3410/60)/60)/24)+DATE(1970,1,1)</f>
        <v>42746.208333333328</v>
      </c>
    </row>
    <row r="3411" spans="1:25" ht="32" x14ac:dyDescent="0.2">
      <c r="A3411" s="1">
        <v>710</v>
      </c>
      <c r="B3411" s="7" t="s">
        <v>711</v>
      </c>
      <c r="C3411" s="7" t="s">
        <v>4820</v>
      </c>
      <c r="D3411" s="1">
        <v>1200</v>
      </c>
      <c r="E3411" s="37" t="str">
        <f>VLOOKUP(D3411,'Vlookup Table Bonus Point'!$C$3:$D$26,2,TRUE)</f>
        <v>1000 to 4999</v>
      </c>
      <c r="F3411" s="1">
        <v>0</v>
      </c>
      <c r="G3411" s="1" t="s">
        <v>8220</v>
      </c>
      <c r="H3411" s="1" t="s">
        <v>8228</v>
      </c>
      <c r="I3411" s="1" t="s">
        <v>8250</v>
      </c>
      <c r="J3411" s="1">
        <v>1408495440</v>
      </c>
      <c r="K3411" s="1">
        <v>1405640302</v>
      </c>
      <c r="L3411" s="1" t="b">
        <v>0</v>
      </c>
      <c r="M3411" s="1">
        <v>0</v>
      </c>
      <c r="N3411" s="1" t="b">
        <v>0</v>
      </c>
      <c r="O3411" s="1" t="s">
        <v>8272</v>
      </c>
      <c r="P3411" s="28">
        <f>F3411/D3411</f>
        <v>0</v>
      </c>
      <c r="Q3411" s="29">
        <f>IF(M3411&gt;0,F3411/M3411,0)</f>
        <v>0</v>
      </c>
      <c r="R3411" s="9" t="str">
        <f>LEFT(O3411,SEARCH("/",O3411,1)-1)</f>
        <v>technology</v>
      </c>
      <c r="S3411" s="26" t="str">
        <f>RIGHT(O3411,LEN(O3411)-SEARCH("/",O3411,1))</f>
        <v>wearables</v>
      </c>
      <c r="T3411" s="27">
        <f>(((K3411/60)/60)/24)+DATE(1970,1,1)</f>
        <v>41837.984976851854</v>
      </c>
      <c r="U3411" s="5" t="str">
        <f>TEXT(T3411,"mmm")</f>
        <v>Jul</v>
      </c>
      <c r="V3411" s="5" t="str">
        <f>TEXT(T3411,"yyyy")</f>
        <v>2014</v>
      </c>
      <c r="W3411" s="5" t="str">
        <f>TEXT(Y3411,"mmm")</f>
        <v>Aug</v>
      </c>
      <c r="X3411" s="1" t="str">
        <f>TEXT(Y3411,"yyyy")</f>
        <v>2014</v>
      </c>
      <c r="Y3411" s="27">
        <f>(((J3411/60)/60)/24)+DATE(1970,1,1)</f>
        <v>41871.030555555553</v>
      </c>
    </row>
    <row r="3412" spans="1:25" ht="48" x14ac:dyDescent="0.2">
      <c r="A3412" s="1">
        <v>787</v>
      </c>
      <c r="B3412" s="7" t="s">
        <v>788</v>
      </c>
      <c r="C3412" s="7" t="s">
        <v>4897</v>
      </c>
      <c r="D3412" s="1">
        <v>1200</v>
      </c>
      <c r="E3412" s="37" t="str">
        <f>VLOOKUP(D3412,'Vlookup Table Bonus Point'!$C$3:$D$26,2,TRUE)</f>
        <v>1000 to 4999</v>
      </c>
      <c r="F3412" s="1">
        <v>1370</v>
      </c>
      <c r="G3412" s="1" t="s">
        <v>8218</v>
      </c>
      <c r="H3412" s="1" t="s">
        <v>8223</v>
      </c>
      <c r="I3412" s="1" t="s">
        <v>8245</v>
      </c>
      <c r="J3412" s="1">
        <v>1383318226</v>
      </c>
      <c r="K3412" s="1">
        <v>1380726226</v>
      </c>
      <c r="L3412" s="1" t="b">
        <v>0</v>
      </c>
      <c r="M3412" s="1">
        <v>17</v>
      </c>
      <c r="N3412" s="1" t="b">
        <v>1</v>
      </c>
      <c r="O3412" s="1" t="s">
        <v>8275</v>
      </c>
      <c r="P3412" s="28">
        <f>F3412/D3412</f>
        <v>1.1416666666666666</v>
      </c>
      <c r="Q3412" s="29">
        <f>IF(M3412&gt;0,F3412/M3412,0)</f>
        <v>80.588235294117652</v>
      </c>
      <c r="R3412" s="9" t="str">
        <f>LEFT(O3412,SEARCH("/",O3412,1)-1)</f>
        <v>music</v>
      </c>
      <c r="S3412" s="26" t="str">
        <f>RIGHT(O3412,LEN(O3412)-SEARCH("/",O3412,1))</f>
        <v>rock</v>
      </c>
      <c r="T3412" s="27">
        <f>(((K3412/60)/60)/24)+DATE(1970,1,1)</f>
        <v>41549.627615740741</v>
      </c>
      <c r="U3412" s="5" t="str">
        <f>TEXT(T3412,"mmm")</f>
        <v>Oct</v>
      </c>
      <c r="V3412" s="5" t="str">
        <f>TEXT(T3412,"yyyy")</f>
        <v>2013</v>
      </c>
      <c r="W3412" s="5" t="str">
        <f>TEXT(Y3412,"mmm")</f>
        <v>Nov</v>
      </c>
      <c r="X3412" s="1" t="str">
        <f>TEXT(Y3412,"yyyy")</f>
        <v>2013</v>
      </c>
      <c r="Y3412" s="27">
        <f>(((J3412/60)/60)/24)+DATE(1970,1,1)</f>
        <v>41579.627615740741</v>
      </c>
    </row>
    <row r="3413" spans="1:25" ht="32" x14ac:dyDescent="0.2">
      <c r="A3413" s="1">
        <v>857</v>
      </c>
      <c r="B3413" s="7" t="s">
        <v>858</v>
      </c>
      <c r="C3413" s="7" t="s">
        <v>4967</v>
      </c>
      <c r="D3413" s="1">
        <v>1200</v>
      </c>
      <c r="E3413" s="37" t="str">
        <f>VLOOKUP(D3413,'Vlookup Table Bonus Point'!$C$3:$D$26,2,TRUE)</f>
        <v>1000 to 4999</v>
      </c>
      <c r="F3413" s="1">
        <v>1200</v>
      </c>
      <c r="G3413" s="1" t="s">
        <v>8218</v>
      </c>
      <c r="H3413" s="1" t="s">
        <v>8226</v>
      </c>
      <c r="I3413" s="1" t="s">
        <v>8248</v>
      </c>
      <c r="J3413" s="1">
        <v>1448463431</v>
      </c>
      <c r="K3413" s="1">
        <v>1444831031</v>
      </c>
      <c r="L3413" s="1" t="b">
        <v>0</v>
      </c>
      <c r="M3413" s="1">
        <v>24</v>
      </c>
      <c r="N3413" s="1" t="b">
        <v>1</v>
      </c>
      <c r="O3413" s="1" t="s">
        <v>8276</v>
      </c>
      <c r="P3413" s="28">
        <f>F3413/D3413</f>
        <v>1</v>
      </c>
      <c r="Q3413" s="29">
        <f>IF(M3413&gt;0,F3413/M3413,0)</f>
        <v>50</v>
      </c>
      <c r="R3413" s="9" t="str">
        <f>LEFT(O3413,SEARCH("/",O3413,1)-1)</f>
        <v>music</v>
      </c>
      <c r="S3413" s="26" t="str">
        <f>RIGHT(O3413,LEN(O3413)-SEARCH("/",O3413,1))</f>
        <v>metal</v>
      </c>
      <c r="T3413" s="27">
        <f>(((K3413/60)/60)/24)+DATE(1970,1,1)</f>
        <v>42291.581377314811</v>
      </c>
      <c r="U3413" s="5" t="str">
        <f>TEXT(T3413,"mmm")</f>
        <v>Oct</v>
      </c>
      <c r="V3413" s="5" t="str">
        <f>TEXT(T3413,"yyyy")</f>
        <v>2015</v>
      </c>
      <c r="W3413" s="5" t="str">
        <f>TEXT(Y3413,"mmm")</f>
        <v>Nov</v>
      </c>
      <c r="X3413" s="1" t="str">
        <f>TEXT(Y3413,"yyyy")</f>
        <v>2015</v>
      </c>
      <c r="Y3413" s="27">
        <f>(((J3413/60)/60)/24)+DATE(1970,1,1)</f>
        <v>42333.623043981483</v>
      </c>
    </row>
    <row r="3414" spans="1:25" ht="48" x14ac:dyDescent="0.2">
      <c r="A3414" s="1">
        <v>858</v>
      </c>
      <c r="B3414" s="7" t="s">
        <v>859</v>
      </c>
      <c r="C3414" s="7" t="s">
        <v>4968</v>
      </c>
      <c r="D3414" s="1">
        <v>1200</v>
      </c>
      <c r="E3414" s="37" t="str">
        <f>VLOOKUP(D3414,'Vlookup Table Bonus Point'!$C$3:$D$26,2,TRUE)</f>
        <v>1000 to 4999</v>
      </c>
      <c r="F3414" s="1">
        <v>1728.07</v>
      </c>
      <c r="G3414" s="1" t="s">
        <v>8218</v>
      </c>
      <c r="H3414" s="1" t="s">
        <v>8224</v>
      </c>
      <c r="I3414" s="1" t="s">
        <v>8246</v>
      </c>
      <c r="J3414" s="1">
        <v>1429138740</v>
      </c>
      <c r="K3414" s="1">
        <v>1426528418</v>
      </c>
      <c r="L3414" s="1" t="b">
        <v>0</v>
      </c>
      <c r="M3414" s="1">
        <v>76</v>
      </c>
      <c r="N3414" s="1" t="b">
        <v>1</v>
      </c>
      <c r="O3414" s="1" t="s">
        <v>8276</v>
      </c>
      <c r="P3414" s="28">
        <f>F3414/D3414</f>
        <v>1.4400583333333332</v>
      </c>
      <c r="Q3414" s="29">
        <f>IF(M3414&gt;0,F3414/M3414,0)</f>
        <v>22.737763157894737</v>
      </c>
      <c r="R3414" s="9" t="str">
        <f>LEFT(O3414,SEARCH("/",O3414,1)-1)</f>
        <v>music</v>
      </c>
      <c r="S3414" s="26" t="str">
        <f>RIGHT(O3414,LEN(O3414)-SEARCH("/",O3414,1))</f>
        <v>metal</v>
      </c>
      <c r="T3414" s="27">
        <f>(((K3414/60)/60)/24)+DATE(1970,1,1)</f>
        <v>42079.745578703703</v>
      </c>
      <c r="U3414" s="5" t="str">
        <f>TEXT(T3414,"mmm")</f>
        <v>Mar</v>
      </c>
      <c r="V3414" s="5" t="str">
        <f>TEXT(T3414,"yyyy")</f>
        <v>2015</v>
      </c>
      <c r="W3414" s="5" t="str">
        <f>TEXT(Y3414,"mmm")</f>
        <v>Apr</v>
      </c>
      <c r="X3414" s="1" t="str">
        <f>TEXT(Y3414,"yyyy")</f>
        <v>2015</v>
      </c>
      <c r="Y3414" s="27">
        <f>(((J3414/60)/60)/24)+DATE(1970,1,1)</f>
        <v>42109.957638888889</v>
      </c>
    </row>
    <row r="3415" spans="1:25" ht="48" x14ac:dyDescent="0.2">
      <c r="A3415" s="1">
        <v>1354</v>
      </c>
      <c r="B3415" s="7" t="s">
        <v>1355</v>
      </c>
      <c r="C3415" s="7" t="s">
        <v>5464</v>
      </c>
      <c r="D3415" s="1">
        <v>1200</v>
      </c>
      <c r="E3415" s="37" t="str">
        <f>VLOOKUP(D3415,'Vlookup Table Bonus Point'!$C$3:$D$26,2,TRUE)</f>
        <v>1000 to 4999</v>
      </c>
      <c r="F3415" s="1">
        <v>1563</v>
      </c>
      <c r="G3415" s="1" t="s">
        <v>8218</v>
      </c>
      <c r="H3415" s="1" t="s">
        <v>8224</v>
      </c>
      <c r="I3415" s="1" t="s">
        <v>8246</v>
      </c>
      <c r="J3415" s="1">
        <v>1465672979</v>
      </c>
      <c r="K3415" s="1">
        <v>1463080979</v>
      </c>
      <c r="L3415" s="1" t="b">
        <v>0</v>
      </c>
      <c r="M3415" s="1">
        <v>64</v>
      </c>
      <c r="N3415" s="1" t="b">
        <v>1</v>
      </c>
      <c r="O3415" s="1" t="s">
        <v>8273</v>
      </c>
      <c r="P3415" s="28">
        <f>F3415/D3415</f>
        <v>1.3025</v>
      </c>
      <c r="Q3415" s="29">
        <f>IF(M3415&gt;0,F3415/M3415,0)</f>
        <v>24.421875</v>
      </c>
      <c r="R3415" s="9" t="str">
        <f>LEFT(O3415,SEARCH("/",O3415,1)-1)</f>
        <v>publishing</v>
      </c>
      <c r="S3415" s="26" t="str">
        <f>RIGHT(O3415,LEN(O3415)-SEARCH("/",O3415,1))</f>
        <v>nonfiction</v>
      </c>
      <c r="T3415" s="27">
        <f>(((K3415/60)/60)/24)+DATE(1970,1,1)</f>
        <v>42502.807627314818</v>
      </c>
      <c r="U3415" s="5" t="str">
        <f>TEXT(T3415,"mmm")</f>
        <v>May</v>
      </c>
      <c r="V3415" s="5" t="str">
        <f>TEXT(T3415,"yyyy")</f>
        <v>2016</v>
      </c>
      <c r="W3415" s="5" t="str">
        <f>TEXT(Y3415,"mmm")</f>
        <v>Jun</v>
      </c>
      <c r="X3415" s="1" t="str">
        <f>TEXT(Y3415,"yyyy")</f>
        <v>2016</v>
      </c>
      <c r="Y3415" s="27">
        <f>(((J3415/60)/60)/24)+DATE(1970,1,1)</f>
        <v>42532.807627314818</v>
      </c>
    </row>
    <row r="3416" spans="1:25" ht="48" x14ac:dyDescent="0.2">
      <c r="A3416" s="1">
        <v>1491</v>
      </c>
      <c r="B3416" s="7" t="s">
        <v>1492</v>
      </c>
      <c r="C3416" s="7" t="s">
        <v>5601</v>
      </c>
      <c r="D3416" s="1">
        <v>1200</v>
      </c>
      <c r="E3416" s="37" t="str">
        <f>VLOOKUP(D3416,'Vlookup Table Bonus Point'!$C$3:$D$26,2,TRUE)</f>
        <v>1000 to 4999</v>
      </c>
      <c r="F3416" s="1">
        <v>100</v>
      </c>
      <c r="G3416" s="1" t="s">
        <v>8220</v>
      </c>
      <c r="H3416" s="1" t="s">
        <v>8223</v>
      </c>
      <c r="I3416" s="1" t="s">
        <v>8245</v>
      </c>
      <c r="J3416" s="1">
        <v>1424014680</v>
      </c>
      <c r="K3416" s="1">
        <v>1418922443</v>
      </c>
      <c r="L3416" s="1" t="b">
        <v>0</v>
      </c>
      <c r="M3416" s="1">
        <v>1</v>
      </c>
      <c r="N3416" s="1" t="b">
        <v>0</v>
      </c>
      <c r="O3416" s="1" t="s">
        <v>8274</v>
      </c>
      <c r="P3416" s="28">
        <f>F3416/D3416</f>
        <v>8.3333333333333329E-2</v>
      </c>
      <c r="Q3416" s="29">
        <f>IF(M3416&gt;0,F3416/M3416,0)</f>
        <v>100</v>
      </c>
      <c r="R3416" s="9" t="str">
        <f>LEFT(O3416,SEARCH("/",O3416,1)-1)</f>
        <v>publishing</v>
      </c>
      <c r="S3416" s="26" t="str">
        <f>RIGHT(O3416,LEN(O3416)-SEARCH("/",O3416,1))</f>
        <v>fiction</v>
      </c>
      <c r="T3416" s="27">
        <f>(((K3416/60)/60)/24)+DATE(1970,1,1)</f>
        <v>41991.713460648149</v>
      </c>
      <c r="U3416" s="5" t="str">
        <f>TEXT(T3416,"mmm")</f>
        <v>Dec</v>
      </c>
      <c r="V3416" s="5" t="str">
        <f>TEXT(T3416,"yyyy")</f>
        <v>2014</v>
      </c>
      <c r="W3416" s="5" t="str">
        <f>TEXT(Y3416,"mmm")</f>
        <v>Feb</v>
      </c>
      <c r="X3416" s="1" t="str">
        <f>TEXT(Y3416,"yyyy")</f>
        <v>2015</v>
      </c>
      <c r="Y3416" s="27">
        <f>(((J3416/60)/60)/24)+DATE(1970,1,1)</f>
        <v>42050.651388888888</v>
      </c>
    </row>
    <row r="3417" spans="1:25" ht="48" x14ac:dyDescent="0.2">
      <c r="A3417" s="1">
        <v>1507</v>
      </c>
      <c r="B3417" s="7" t="s">
        <v>1508</v>
      </c>
      <c r="C3417" s="7" t="s">
        <v>5617</v>
      </c>
      <c r="D3417" s="1">
        <v>1200</v>
      </c>
      <c r="E3417" s="37" t="str">
        <f>VLOOKUP(D3417,'Vlookup Table Bonus Point'!$C$3:$D$26,2,TRUE)</f>
        <v>1000 to 4999</v>
      </c>
      <c r="F3417" s="1">
        <v>2580</v>
      </c>
      <c r="G3417" s="1" t="s">
        <v>8218</v>
      </c>
      <c r="H3417" s="1" t="s">
        <v>8223</v>
      </c>
      <c r="I3417" s="1" t="s">
        <v>8245</v>
      </c>
      <c r="J3417" s="1">
        <v>1273911000</v>
      </c>
      <c r="K3417" s="1">
        <v>1268822909</v>
      </c>
      <c r="L3417" s="1" t="b">
        <v>1</v>
      </c>
      <c r="M3417" s="1">
        <v>33</v>
      </c>
      <c r="N3417" s="1" t="b">
        <v>1</v>
      </c>
      <c r="O3417" s="1" t="s">
        <v>8284</v>
      </c>
      <c r="P3417" s="28">
        <f>F3417/D3417</f>
        <v>2.15</v>
      </c>
      <c r="Q3417" s="29">
        <f>IF(M3417&gt;0,F3417/M3417,0)</f>
        <v>78.181818181818187</v>
      </c>
      <c r="R3417" s="9" t="str">
        <f>LEFT(O3417,SEARCH("/",O3417,1)-1)</f>
        <v>photography</v>
      </c>
      <c r="S3417" s="26" t="str">
        <f>RIGHT(O3417,LEN(O3417)-SEARCH("/",O3417,1))</f>
        <v>photobooks</v>
      </c>
      <c r="T3417" s="27">
        <f>(((K3417/60)/60)/24)+DATE(1970,1,1)</f>
        <v>40254.450335648151</v>
      </c>
      <c r="U3417" s="5" t="str">
        <f>TEXT(T3417,"mmm")</f>
        <v>Mar</v>
      </c>
      <c r="V3417" s="5" t="str">
        <f>TEXT(T3417,"yyyy")</f>
        <v>2010</v>
      </c>
      <c r="W3417" s="5" t="str">
        <f>TEXT(Y3417,"mmm")</f>
        <v>May</v>
      </c>
      <c r="X3417" s="1" t="str">
        <f>TEXT(Y3417,"yyyy")</f>
        <v>2010</v>
      </c>
      <c r="Y3417" s="27">
        <f>(((J3417/60)/60)/24)+DATE(1970,1,1)</f>
        <v>40313.340277777781</v>
      </c>
    </row>
    <row r="3418" spans="1:25" ht="48" x14ac:dyDescent="0.2">
      <c r="A3418" s="1">
        <v>1584</v>
      </c>
      <c r="B3418" s="7" t="s">
        <v>1585</v>
      </c>
      <c r="C3418" s="7" t="s">
        <v>5694</v>
      </c>
      <c r="D3418" s="1">
        <v>1200</v>
      </c>
      <c r="E3418" s="37" t="str">
        <f>VLOOKUP(D3418,'Vlookup Table Bonus Point'!$C$3:$D$26,2,TRUE)</f>
        <v>1000 to 4999</v>
      </c>
      <c r="F3418" s="1">
        <v>0</v>
      </c>
      <c r="G3418" s="1" t="s">
        <v>8220</v>
      </c>
      <c r="H3418" s="1" t="s">
        <v>8223</v>
      </c>
      <c r="I3418" s="1" t="s">
        <v>8245</v>
      </c>
      <c r="J3418" s="1">
        <v>1401464101</v>
      </c>
      <c r="K3418" s="1">
        <v>1400600101</v>
      </c>
      <c r="L3418" s="1" t="b">
        <v>0</v>
      </c>
      <c r="M3418" s="1">
        <v>0</v>
      </c>
      <c r="N3418" s="1" t="b">
        <v>0</v>
      </c>
      <c r="O3418" s="1" t="s">
        <v>8290</v>
      </c>
      <c r="P3418" s="28">
        <f>F3418/D3418</f>
        <v>0</v>
      </c>
      <c r="Q3418" s="29">
        <f>IF(M3418&gt;0,F3418/M3418,0)</f>
        <v>0</v>
      </c>
      <c r="R3418" s="9" t="str">
        <f>LEFT(O3418,SEARCH("/",O3418,1)-1)</f>
        <v>photography</v>
      </c>
      <c r="S3418" s="26" t="str">
        <f>RIGHT(O3418,LEN(O3418)-SEARCH("/",O3418,1))</f>
        <v>places</v>
      </c>
      <c r="T3418" s="27">
        <f>(((K3418/60)/60)/24)+DATE(1970,1,1)</f>
        <v>41779.649317129632</v>
      </c>
      <c r="U3418" s="5" t="str">
        <f>TEXT(T3418,"mmm")</f>
        <v>May</v>
      </c>
      <c r="V3418" s="5" t="str">
        <f>TEXT(T3418,"yyyy")</f>
        <v>2014</v>
      </c>
      <c r="W3418" s="5" t="str">
        <f>TEXT(Y3418,"mmm")</f>
        <v>May</v>
      </c>
      <c r="X3418" s="1" t="str">
        <f>TEXT(Y3418,"yyyy")</f>
        <v>2014</v>
      </c>
      <c r="Y3418" s="27">
        <f>(((J3418/60)/60)/24)+DATE(1970,1,1)</f>
        <v>41789.649317129632</v>
      </c>
    </row>
    <row r="3419" spans="1:25" ht="48" x14ac:dyDescent="0.2">
      <c r="A3419" s="1">
        <v>1589</v>
      </c>
      <c r="B3419" s="7" t="s">
        <v>1590</v>
      </c>
      <c r="C3419" s="7" t="s">
        <v>5699</v>
      </c>
      <c r="D3419" s="1">
        <v>1200</v>
      </c>
      <c r="E3419" s="37" t="str">
        <f>VLOOKUP(D3419,'Vlookup Table Bonus Point'!$C$3:$D$26,2,TRUE)</f>
        <v>1000 to 4999</v>
      </c>
      <c r="F3419" s="1">
        <v>0</v>
      </c>
      <c r="G3419" s="1" t="s">
        <v>8220</v>
      </c>
      <c r="H3419" s="1" t="s">
        <v>8223</v>
      </c>
      <c r="I3419" s="1" t="s">
        <v>8245</v>
      </c>
      <c r="J3419" s="1">
        <v>1444433886</v>
      </c>
      <c r="K3419" s="1">
        <v>1441841886</v>
      </c>
      <c r="L3419" s="1" t="b">
        <v>0</v>
      </c>
      <c r="M3419" s="1">
        <v>0</v>
      </c>
      <c r="N3419" s="1" t="b">
        <v>0</v>
      </c>
      <c r="O3419" s="1" t="s">
        <v>8290</v>
      </c>
      <c r="P3419" s="28">
        <f>F3419/D3419</f>
        <v>0</v>
      </c>
      <c r="Q3419" s="29">
        <f>IF(M3419&gt;0,F3419/M3419,0)</f>
        <v>0</v>
      </c>
      <c r="R3419" s="9" t="str">
        <f>LEFT(O3419,SEARCH("/",O3419,1)-1)</f>
        <v>photography</v>
      </c>
      <c r="S3419" s="26" t="str">
        <f>RIGHT(O3419,LEN(O3419)-SEARCH("/",O3419,1))</f>
        <v>places</v>
      </c>
      <c r="T3419" s="27">
        <f>(((K3419/60)/60)/24)+DATE(1970,1,1)</f>
        <v>42256.984791666662</v>
      </c>
      <c r="U3419" s="5" t="str">
        <f>TEXT(T3419,"mmm")</f>
        <v>Sep</v>
      </c>
      <c r="V3419" s="5" t="str">
        <f>TEXT(T3419,"yyyy")</f>
        <v>2015</v>
      </c>
      <c r="W3419" s="5" t="str">
        <f>TEXT(Y3419,"mmm")</f>
        <v>Oct</v>
      </c>
      <c r="X3419" s="1" t="str">
        <f>TEXT(Y3419,"yyyy")</f>
        <v>2015</v>
      </c>
      <c r="Y3419" s="27">
        <f>(((J3419/60)/60)/24)+DATE(1970,1,1)</f>
        <v>42286.984791666662</v>
      </c>
    </row>
    <row r="3420" spans="1:25" ht="32" x14ac:dyDescent="0.2">
      <c r="A3420" s="1">
        <v>1608</v>
      </c>
      <c r="B3420" s="7" t="s">
        <v>1609</v>
      </c>
      <c r="C3420" s="7" t="s">
        <v>5718</v>
      </c>
      <c r="D3420" s="1">
        <v>1200</v>
      </c>
      <c r="E3420" s="37" t="str">
        <f>VLOOKUP(D3420,'Vlookup Table Bonus Point'!$C$3:$D$26,2,TRUE)</f>
        <v>1000 to 4999</v>
      </c>
      <c r="F3420" s="1">
        <v>1215</v>
      </c>
      <c r="G3420" s="1" t="s">
        <v>8218</v>
      </c>
      <c r="H3420" s="1" t="s">
        <v>8223</v>
      </c>
      <c r="I3420" s="1" t="s">
        <v>8245</v>
      </c>
      <c r="J3420" s="1">
        <v>1388553960</v>
      </c>
      <c r="K3420" s="1">
        <v>1385754986</v>
      </c>
      <c r="L3420" s="1" t="b">
        <v>0</v>
      </c>
      <c r="M3420" s="1">
        <v>23</v>
      </c>
      <c r="N3420" s="1" t="b">
        <v>1</v>
      </c>
      <c r="O3420" s="1" t="s">
        <v>8275</v>
      </c>
      <c r="P3420" s="28">
        <f>F3420/D3420</f>
        <v>1.0125</v>
      </c>
      <c r="Q3420" s="29">
        <f>IF(M3420&gt;0,F3420/M3420,0)</f>
        <v>52.826086956521742</v>
      </c>
      <c r="R3420" s="9" t="str">
        <f>LEFT(O3420,SEARCH("/",O3420,1)-1)</f>
        <v>music</v>
      </c>
      <c r="S3420" s="26" t="str">
        <f>RIGHT(O3420,LEN(O3420)-SEARCH("/",O3420,1))</f>
        <v>rock</v>
      </c>
      <c r="T3420" s="27">
        <f>(((K3420/60)/60)/24)+DATE(1970,1,1)</f>
        <v>41607.83085648148</v>
      </c>
      <c r="U3420" s="5" t="str">
        <f>TEXT(T3420,"mmm")</f>
        <v>Nov</v>
      </c>
      <c r="V3420" s="5" t="str">
        <f>TEXT(T3420,"yyyy")</f>
        <v>2013</v>
      </c>
      <c r="W3420" s="5" t="str">
        <f>TEXT(Y3420,"mmm")</f>
        <v>Jan</v>
      </c>
      <c r="X3420" s="1" t="str">
        <f>TEXT(Y3420,"yyyy")</f>
        <v>2014</v>
      </c>
      <c r="Y3420" s="27">
        <f>(((J3420/60)/60)/24)+DATE(1970,1,1)</f>
        <v>41640.226388888892</v>
      </c>
    </row>
    <row r="3421" spans="1:25" ht="48" x14ac:dyDescent="0.2">
      <c r="A3421" s="1">
        <v>1642</v>
      </c>
      <c r="B3421" s="7" t="s">
        <v>1643</v>
      </c>
      <c r="C3421" s="7" t="s">
        <v>5752</v>
      </c>
      <c r="D3421" s="1">
        <v>1200</v>
      </c>
      <c r="E3421" s="37" t="str">
        <f>VLOOKUP(D3421,'Vlookup Table Bonus Point'!$C$3:$D$26,2,TRUE)</f>
        <v>1000 to 4999</v>
      </c>
      <c r="F3421" s="1">
        <v>1200</v>
      </c>
      <c r="G3421" s="1" t="s">
        <v>8218</v>
      </c>
      <c r="H3421" s="1" t="s">
        <v>8223</v>
      </c>
      <c r="I3421" s="1" t="s">
        <v>8245</v>
      </c>
      <c r="J3421" s="1">
        <v>1308011727</v>
      </c>
      <c r="K3421" s="1">
        <v>1306283727</v>
      </c>
      <c r="L3421" s="1" t="b">
        <v>0</v>
      </c>
      <c r="M3421" s="1">
        <v>28</v>
      </c>
      <c r="N3421" s="1" t="b">
        <v>1</v>
      </c>
      <c r="O3421" s="1" t="s">
        <v>8291</v>
      </c>
      <c r="P3421" s="28">
        <f>F3421/D3421</f>
        <v>1</v>
      </c>
      <c r="Q3421" s="29">
        <f>IF(M3421&gt;0,F3421/M3421,0)</f>
        <v>42.857142857142854</v>
      </c>
      <c r="R3421" s="9" t="str">
        <f>LEFT(O3421,SEARCH("/",O3421,1)-1)</f>
        <v>music</v>
      </c>
      <c r="S3421" s="26" t="str">
        <f>RIGHT(O3421,LEN(O3421)-SEARCH("/",O3421,1))</f>
        <v>pop</v>
      </c>
      <c r="T3421" s="27">
        <f>(((K3421/60)/60)/24)+DATE(1970,1,1)</f>
        <v>40688.024618055555</v>
      </c>
      <c r="U3421" s="5" t="str">
        <f>TEXT(T3421,"mmm")</f>
        <v>May</v>
      </c>
      <c r="V3421" s="5" t="str">
        <f>TEXT(T3421,"yyyy")</f>
        <v>2011</v>
      </c>
      <c r="W3421" s="5" t="str">
        <f>TEXT(Y3421,"mmm")</f>
        <v>Jun</v>
      </c>
      <c r="X3421" s="1" t="str">
        <f>TEXT(Y3421,"yyyy")</f>
        <v>2011</v>
      </c>
      <c r="Y3421" s="27">
        <f>(((J3421/60)/60)/24)+DATE(1970,1,1)</f>
        <v>40708.024618055555</v>
      </c>
    </row>
    <row r="3422" spans="1:25" ht="32" x14ac:dyDescent="0.2">
      <c r="A3422" s="1">
        <v>1741</v>
      </c>
      <c r="B3422" s="7" t="s">
        <v>1742</v>
      </c>
      <c r="C3422" s="7" t="s">
        <v>5851</v>
      </c>
      <c r="D3422" s="1">
        <v>1200</v>
      </c>
      <c r="E3422" s="37" t="str">
        <f>VLOOKUP(D3422,'Vlookup Table Bonus Point'!$C$3:$D$26,2,TRUE)</f>
        <v>1000 to 4999</v>
      </c>
      <c r="F3422" s="1">
        <v>1330</v>
      </c>
      <c r="G3422" s="1" t="s">
        <v>8218</v>
      </c>
      <c r="H3422" s="1" t="s">
        <v>8224</v>
      </c>
      <c r="I3422" s="1" t="s">
        <v>8246</v>
      </c>
      <c r="J3422" s="1">
        <v>1433948671</v>
      </c>
      <c r="K3422" s="1">
        <v>1430060671</v>
      </c>
      <c r="L3422" s="1" t="b">
        <v>0</v>
      </c>
      <c r="M3422" s="1">
        <v>52</v>
      </c>
      <c r="N3422" s="1" t="b">
        <v>1</v>
      </c>
      <c r="O3422" s="1" t="s">
        <v>8284</v>
      </c>
      <c r="P3422" s="28">
        <f>F3422/D3422</f>
        <v>1.1083333333333334</v>
      </c>
      <c r="Q3422" s="29">
        <f>IF(M3422&gt;0,F3422/M3422,0)</f>
        <v>25.576923076923077</v>
      </c>
      <c r="R3422" s="9" t="str">
        <f>LEFT(O3422,SEARCH("/",O3422,1)-1)</f>
        <v>photography</v>
      </c>
      <c r="S3422" s="26" t="str">
        <f>RIGHT(O3422,LEN(O3422)-SEARCH("/",O3422,1))</f>
        <v>photobooks</v>
      </c>
      <c r="T3422" s="27">
        <f>(((K3422/60)/60)/24)+DATE(1970,1,1)</f>
        <v>42120.628136574072</v>
      </c>
      <c r="U3422" s="5" t="str">
        <f>TEXT(T3422,"mmm")</f>
        <v>Apr</v>
      </c>
      <c r="V3422" s="5" t="str">
        <f>TEXT(T3422,"yyyy")</f>
        <v>2015</v>
      </c>
      <c r="W3422" s="5" t="str">
        <f>TEXT(Y3422,"mmm")</f>
        <v>Jun</v>
      </c>
      <c r="X3422" s="1" t="str">
        <f>TEXT(Y3422,"yyyy")</f>
        <v>2015</v>
      </c>
      <c r="Y3422" s="27">
        <f>(((J3422/60)/60)/24)+DATE(1970,1,1)</f>
        <v>42165.628136574072</v>
      </c>
    </row>
    <row r="3423" spans="1:25" ht="32" x14ac:dyDescent="0.2">
      <c r="A3423" s="1">
        <v>1752</v>
      </c>
      <c r="B3423" s="7" t="s">
        <v>1753</v>
      </c>
      <c r="C3423" s="7" t="s">
        <v>5862</v>
      </c>
      <c r="D3423" s="1">
        <v>1200</v>
      </c>
      <c r="E3423" s="37" t="str">
        <f>VLOOKUP(D3423,'Vlookup Table Bonus Point'!$C$3:$D$26,2,TRUE)</f>
        <v>1000 to 4999</v>
      </c>
      <c r="F3423" s="1">
        <v>3122</v>
      </c>
      <c r="G3423" s="1" t="s">
        <v>8218</v>
      </c>
      <c r="H3423" s="1" t="s">
        <v>8224</v>
      </c>
      <c r="I3423" s="1" t="s">
        <v>8246</v>
      </c>
      <c r="J3423" s="1">
        <v>1476425082</v>
      </c>
      <c r="K3423" s="1">
        <v>1473833082</v>
      </c>
      <c r="L3423" s="1" t="b">
        <v>0</v>
      </c>
      <c r="M3423" s="1">
        <v>90</v>
      </c>
      <c r="N3423" s="1" t="b">
        <v>1</v>
      </c>
      <c r="O3423" s="1" t="s">
        <v>8284</v>
      </c>
      <c r="P3423" s="28">
        <f>F3423/D3423</f>
        <v>2.6016666666666666</v>
      </c>
      <c r="Q3423" s="29">
        <f>IF(M3423&gt;0,F3423/M3423,0)</f>
        <v>34.68888888888889</v>
      </c>
      <c r="R3423" s="9" t="str">
        <f>LEFT(O3423,SEARCH("/",O3423,1)-1)</f>
        <v>photography</v>
      </c>
      <c r="S3423" s="26" t="str">
        <f>RIGHT(O3423,LEN(O3423)-SEARCH("/",O3423,1))</f>
        <v>photobooks</v>
      </c>
      <c r="T3423" s="27">
        <f>(((K3423/60)/60)/24)+DATE(1970,1,1)</f>
        <v>42627.253263888888</v>
      </c>
      <c r="U3423" s="5" t="str">
        <f>TEXT(T3423,"mmm")</f>
        <v>Sep</v>
      </c>
      <c r="V3423" s="5" t="str">
        <f>TEXT(T3423,"yyyy")</f>
        <v>2016</v>
      </c>
      <c r="W3423" s="5" t="str">
        <f>TEXT(Y3423,"mmm")</f>
        <v>Oct</v>
      </c>
      <c r="X3423" s="1" t="str">
        <f>TEXT(Y3423,"yyyy")</f>
        <v>2016</v>
      </c>
      <c r="Y3423" s="27">
        <f>(((J3423/60)/60)/24)+DATE(1970,1,1)</f>
        <v>42657.253263888888</v>
      </c>
    </row>
    <row r="3424" spans="1:25" ht="48" x14ac:dyDescent="0.2">
      <c r="A3424" s="1">
        <v>1819</v>
      </c>
      <c r="B3424" s="7" t="s">
        <v>1820</v>
      </c>
      <c r="C3424" s="7" t="s">
        <v>5929</v>
      </c>
      <c r="D3424" s="1">
        <v>1200</v>
      </c>
      <c r="E3424" s="37" t="str">
        <f>VLOOKUP(D3424,'Vlookup Table Bonus Point'!$C$3:$D$26,2,TRUE)</f>
        <v>1000 to 4999</v>
      </c>
      <c r="F3424" s="1">
        <v>25</v>
      </c>
      <c r="G3424" s="1" t="s">
        <v>8220</v>
      </c>
      <c r="H3424" s="1" t="s">
        <v>8223</v>
      </c>
      <c r="I3424" s="1" t="s">
        <v>8245</v>
      </c>
      <c r="J3424" s="1">
        <v>1406743396</v>
      </c>
      <c r="K3424" s="1">
        <v>1404151396</v>
      </c>
      <c r="L3424" s="1" t="b">
        <v>0</v>
      </c>
      <c r="M3424" s="1">
        <v>4</v>
      </c>
      <c r="N3424" s="1" t="b">
        <v>0</v>
      </c>
      <c r="O3424" s="1" t="s">
        <v>8284</v>
      </c>
      <c r="P3424" s="28">
        <f>F3424/D3424</f>
        <v>2.0833333333333332E-2</v>
      </c>
      <c r="Q3424" s="29">
        <f>IF(M3424&gt;0,F3424/M3424,0)</f>
        <v>6.25</v>
      </c>
      <c r="R3424" s="9" t="str">
        <f>LEFT(O3424,SEARCH("/",O3424,1)-1)</f>
        <v>photography</v>
      </c>
      <c r="S3424" s="26" t="str">
        <f>RIGHT(O3424,LEN(O3424)-SEARCH("/",O3424,1))</f>
        <v>photobooks</v>
      </c>
      <c r="T3424" s="27">
        <f>(((K3424/60)/60)/24)+DATE(1970,1,1)</f>
        <v>41820.752268518518</v>
      </c>
      <c r="U3424" s="5" t="str">
        <f>TEXT(T3424,"mmm")</f>
        <v>Jun</v>
      </c>
      <c r="V3424" s="5" t="str">
        <f>TEXT(T3424,"yyyy")</f>
        <v>2014</v>
      </c>
      <c r="W3424" s="5" t="str">
        <f>TEXT(Y3424,"mmm")</f>
        <v>Jul</v>
      </c>
      <c r="X3424" s="1" t="str">
        <f>TEXT(Y3424,"yyyy")</f>
        <v>2014</v>
      </c>
      <c r="Y3424" s="27">
        <f>(((J3424/60)/60)/24)+DATE(1970,1,1)</f>
        <v>41850.752268518518</v>
      </c>
    </row>
    <row r="3425" spans="1:25" ht="48" x14ac:dyDescent="0.2">
      <c r="A3425" s="1">
        <v>1886</v>
      </c>
      <c r="B3425" s="7" t="s">
        <v>1887</v>
      </c>
      <c r="C3425" s="7" t="s">
        <v>5996</v>
      </c>
      <c r="D3425" s="1">
        <v>1200</v>
      </c>
      <c r="E3425" s="37" t="str">
        <f>VLOOKUP(D3425,'Vlookup Table Bonus Point'!$C$3:$D$26,2,TRUE)</f>
        <v>1000 to 4999</v>
      </c>
      <c r="F3425" s="1">
        <v>1225</v>
      </c>
      <c r="G3425" s="1" t="s">
        <v>8218</v>
      </c>
      <c r="H3425" s="1" t="s">
        <v>8223</v>
      </c>
      <c r="I3425" s="1" t="s">
        <v>8245</v>
      </c>
      <c r="J3425" s="1">
        <v>1415832338</v>
      </c>
      <c r="K3425" s="1">
        <v>1413236738</v>
      </c>
      <c r="L3425" s="1" t="b">
        <v>0</v>
      </c>
      <c r="M3425" s="1">
        <v>29</v>
      </c>
      <c r="N3425" s="1" t="b">
        <v>1</v>
      </c>
      <c r="O3425" s="1" t="s">
        <v>8278</v>
      </c>
      <c r="P3425" s="28">
        <f>F3425/D3425</f>
        <v>1.0208333333333333</v>
      </c>
      <c r="Q3425" s="29">
        <f>IF(M3425&gt;0,F3425/M3425,0)</f>
        <v>42.241379310344826</v>
      </c>
      <c r="R3425" s="9" t="str">
        <f>LEFT(O3425,SEARCH("/",O3425,1)-1)</f>
        <v>music</v>
      </c>
      <c r="S3425" s="26" t="str">
        <f>RIGHT(O3425,LEN(O3425)-SEARCH("/",O3425,1))</f>
        <v>indie rock</v>
      </c>
      <c r="T3425" s="27">
        <f>(((K3425/60)/60)/24)+DATE(1970,1,1)</f>
        <v>41925.906689814816</v>
      </c>
      <c r="U3425" s="5" t="str">
        <f>TEXT(T3425,"mmm")</f>
        <v>Oct</v>
      </c>
      <c r="V3425" s="5" t="str">
        <f>TEXT(T3425,"yyyy")</f>
        <v>2014</v>
      </c>
      <c r="W3425" s="5" t="str">
        <f>TEXT(Y3425,"mmm")</f>
        <v>Nov</v>
      </c>
      <c r="X3425" s="1" t="str">
        <f>TEXT(Y3425,"yyyy")</f>
        <v>2014</v>
      </c>
      <c r="Y3425" s="27">
        <f>(((J3425/60)/60)/24)+DATE(1970,1,1)</f>
        <v>41955.94835648148</v>
      </c>
    </row>
    <row r="3426" spans="1:25" ht="48" x14ac:dyDescent="0.2">
      <c r="A3426" s="1">
        <v>2117</v>
      </c>
      <c r="B3426" s="7" t="s">
        <v>2118</v>
      </c>
      <c r="C3426" s="7" t="s">
        <v>6227</v>
      </c>
      <c r="D3426" s="1">
        <v>1200</v>
      </c>
      <c r="E3426" s="37" t="str">
        <f>VLOOKUP(D3426,'Vlookup Table Bonus Point'!$C$3:$D$26,2,TRUE)</f>
        <v>1000 to 4999</v>
      </c>
      <c r="F3426" s="1">
        <v>1773</v>
      </c>
      <c r="G3426" s="1" t="s">
        <v>8218</v>
      </c>
      <c r="H3426" s="1" t="s">
        <v>8223</v>
      </c>
      <c r="I3426" s="1" t="s">
        <v>8245</v>
      </c>
      <c r="J3426" s="1">
        <v>1445921940</v>
      </c>
      <c r="K3426" s="1">
        <v>1444699549</v>
      </c>
      <c r="L3426" s="1" t="b">
        <v>0</v>
      </c>
      <c r="M3426" s="1">
        <v>35</v>
      </c>
      <c r="N3426" s="1" t="b">
        <v>1</v>
      </c>
      <c r="O3426" s="1" t="s">
        <v>8278</v>
      </c>
      <c r="P3426" s="28">
        <f>F3426/D3426</f>
        <v>1.4775</v>
      </c>
      <c r="Q3426" s="29">
        <f>IF(M3426&gt;0,F3426/M3426,0)</f>
        <v>50.657142857142858</v>
      </c>
      <c r="R3426" s="9" t="str">
        <f>LEFT(O3426,SEARCH("/",O3426,1)-1)</f>
        <v>music</v>
      </c>
      <c r="S3426" s="26" t="str">
        <f>RIGHT(O3426,LEN(O3426)-SEARCH("/",O3426,1))</f>
        <v>indie rock</v>
      </c>
      <c r="T3426" s="27">
        <f>(((K3426/60)/60)/24)+DATE(1970,1,1)</f>
        <v>42290.059594907405</v>
      </c>
      <c r="U3426" s="5" t="str">
        <f>TEXT(T3426,"mmm")</f>
        <v>Oct</v>
      </c>
      <c r="V3426" s="5" t="str">
        <f>TEXT(T3426,"yyyy")</f>
        <v>2015</v>
      </c>
      <c r="W3426" s="5" t="str">
        <f>TEXT(Y3426,"mmm")</f>
        <v>Oct</v>
      </c>
      <c r="X3426" s="1" t="str">
        <f>TEXT(Y3426,"yyyy")</f>
        <v>2015</v>
      </c>
      <c r="Y3426" s="27">
        <f>(((J3426/60)/60)/24)+DATE(1970,1,1)</f>
        <v>42304.207638888889</v>
      </c>
    </row>
    <row r="3427" spans="1:25" ht="48" x14ac:dyDescent="0.2">
      <c r="A3427" s="1">
        <v>2189</v>
      </c>
      <c r="B3427" s="7" t="s">
        <v>2190</v>
      </c>
      <c r="C3427" s="7" t="s">
        <v>6299</v>
      </c>
      <c r="D3427" s="1">
        <v>1200</v>
      </c>
      <c r="E3427" s="37" t="str">
        <f>VLOOKUP(D3427,'Vlookup Table Bonus Point'!$C$3:$D$26,2,TRUE)</f>
        <v>1000 to 4999</v>
      </c>
      <c r="F3427" s="1">
        <v>6039</v>
      </c>
      <c r="G3427" s="1" t="s">
        <v>8218</v>
      </c>
      <c r="H3427" s="1" t="s">
        <v>8224</v>
      </c>
      <c r="I3427" s="1" t="s">
        <v>8246</v>
      </c>
      <c r="J3427" s="1">
        <v>1461276000</v>
      </c>
      <c r="K3427" s="1">
        <v>1460055300</v>
      </c>
      <c r="L3427" s="1" t="b">
        <v>0</v>
      </c>
      <c r="M3427" s="1">
        <v>88</v>
      </c>
      <c r="N3427" s="1" t="b">
        <v>1</v>
      </c>
      <c r="O3427" s="1" t="s">
        <v>8296</v>
      </c>
      <c r="P3427" s="28">
        <f>F3427/D3427</f>
        <v>5.0324999999999998</v>
      </c>
      <c r="Q3427" s="29">
        <f>IF(M3427&gt;0,F3427/M3427,0)</f>
        <v>68.625</v>
      </c>
      <c r="R3427" s="9" t="str">
        <f>LEFT(O3427,SEARCH("/",O3427,1)-1)</f>
        <v>games</v>
      </c>
      <c r="S3427" s="26" t="str">
        <f>RIGHT(O3427,LEN(O3427)-SEARCH("/",O3427,1))</f>
        <v>tabletop games</v>
      </c>
      <c r="T3427" s="27">
        <f>(((K3427/60)/60)/24)+DATE(1970,1,1)</f>
        <v>42467.788194444445</v>
      </c>
      <c r="U3427" s="5" t="str">
        <f>TEXT(T3427,"mmm")</f>
        <v>Apr</v>
      </c>
      <c r="V3427" s="5" t="str">
        <f>TEXT(T3427,"yyyy")</f>
        <v>2016</v>
      </c>
      <c r="W3427" s="5" t="str">
        <f>TEXT(Y3427,"mmm")</f>
        <v>Apr</v>
      </c>
      <c r="X3427" s="1" t="str">
        <f>TEXT(Y3427,"yyyy")</f>
        <v>2016</v>
      </c>
      <c r="Y3427" s="27">
        <f>(((J3427/60)/60)/24)+DATE(1970,1,1)</f>
        <v>42481.916666666672</v>
      </c>
    </row>
    <row r="3428" spans="1:25" ht="48" x14ac:dyDescent="0.2">
      <c r="A3428" s="1">
        <v>2295</v>
      </c>
      <c r="B3428" s="7" t="s">
        <v>2296</v>
      </c>
      <c r="C3428" s="7" t="s">
        <v>6405</v>
      </c>
      <c r="D3428" s="1">
        <v>1200</v>
      </c>
      <c r="E3428" s="37" t="str">
        <f>VLOOKUP(D3428,'Vlookup Table Bonus Point'!$C$3:$D$26,2,TRUE)</f>
        <v>1000 to 4999</v>
      </c>
      <c r="F3428" s="1">
        <v>1503</v>
      </c>
      <c r="G3428" s="1" t="s">
        <v>8218</v>
      </c>
      <c r="H3428" s="1" t="s">
        <v>8223</v>
      </c>
      <c r="I3428" s="1" t="s">
        <v>8245</v>
      </c>
      <c r="J3428" s="1">
        <v>1359240856</v>
      </c>
      <c r="K3428" s="1">
        <v>1356648856</v>
      </c>
      <c r="L3428" s="1" t="b">
        <v>0</v>
      </c>
      <c r="M3428" s="1">
        <v>34</v>
      </c>
      <c r="N3428" s="1" t="b">
        <v>1</v>
      </c>
      <c r="O3428" s="1" t="s">
        <v>8275</v>
      </c>
      <c r="P3428" s="28">
        <f>F3428/D3428</f>
        <v>1.2524999999999999</v>
      </c>
      <c r="Q3428" s="29">
        <f>IF(M3428&gt;0,F3428/M3428,0)</f>
        <v>44.205882352941174</v>
      </c>
      <c r="R3428" s="9" t="str">
        <f>LEFT(O3428,SEARCH("/",O3428,1)-1)</f>
        <v>music</v>
      </c>
      <c r="S3428" s="26" t="str">
        <f>RIGHT(O3428,LEN(O3428)-SEARCH("/",O3428,1))</f>
        <v>rock</v>
      </c>
      <c r="T3428" s="27">
        <f>(((K3428/60)/60)/24)+DATE(1970,1,1)</f>
        <v>41270.954351851848</v>
      </c>
      <c r="U3428" s="5" t="str">
        <f>TEXT(T3428,"mmm")</f>
        <v>Dec</v>
      </c>
      <c r="V3428" s="5" t="str">
        <f>TEXT(T3428,"yyyy")</f>
        <v>2012</v>
      </c>
      <c r="W3428" s="5" t="str">
        <f>TEXT(Y3428,"mmm")</f>
        <v>Jan</v>
      </c>
      <c r="X3428" s="1" t="str">
        <f>TEXT(Y3428,"yyyy")</f>
        <v>2013</v>
      </c>
      <c r="Y3428" s="27">
        <f>(((J3428/60)/60)/24)+DATE(1970,1,1)</f>
        <v>41300.954351851848</v>
      </c>
    </row>
    <row r="3429" spans="1:25" ht="48" x14ac:dyDescent="0.2">
      <c r="A3429" s="1">
        <v>2314</v>
      </c>
      <c r="B3429" s="7" t="s">
        <v>2315</v>
      </c>
      <c r="C3429" s="7" t="s">
        <v>6424</v>
      </c>
      <c r="D3429" s="1">
        <v>1200</v>
      </c>
      <c r="E3429" s="37" t="str">
        <f>VLOOKUP(D3429,'Vlookup Table Bonus Point'!$C$3:$D$26,2,TRUE)</f>
        <v>1000 to 4999</v>
      </c>
      <c r="F3429" s="1">
        <v>1883.64</v>
      </c>
      <c r="G3429" s="1" t="s">
        <v>8218</v>
      </c>
      <c r="H3429" s="1" t="s">
        <v>8223</v>
      </c>
      <c r="I3429" s="1" t="s">
        <v>8245</v>
      </c>
      <c r="J3429" s="1">
        <v>1339074857</v>
      </c>
      <c r="K3429" s="1">
        <v>1336482857</v>
      </c>
      <c r="L3429" s="1" t="b">
        <v>1</v>
      </c>
      <c r="M3429" s="1">
        <v>50</v>
      </c>
      <c r="N3429" s="1" t="b">
        <v>1</v>
      </c>
      <c r="O3429" s="1" t="s">
        <v>8278</v>
      </c>
      <c r="P3429" s="28">
        <f>F3429/D3429</f>
        <v>1.5697000000000001</v>
      </c>
      <c r="Q3429" s="29">
        <f>IF(M3429&gt;0,F3429/M3429,0)</f>
        <v>37.672800000000002</v>
      </c>
      <c r="R3429" s="9" t="str">
        <f>LEFT(O3429,SEARCH("/",O3429,1)-1)</f>
        <v>music</v>
      </c>
      <c r="S3429" s="26" t="str">
        <f>RIGHT(O3429,LEN(O3429)-SEARCH("/",O3429,1))</f>
        <v>indie rock</v>
      </c>
      <c r="T3429" s="27">
        <f>(((K3429/60)/60)/24)+DATE(1970,1,1)</f>
        <v>41037.551585648151</v>
      </c>
      <c r="U3429" s="5" t="str">
        <f>TEXT(T3429,"mmm")</f>
        <v>May</v>
      </c>
      <c r="V3429" s="5" t="str">
        <f>TEXT(T3429,"yyyy")</f>
        <v>2012</v>
      </c>
      <c r="W3429" s="5" t="str">
        <f>TEXT(Y3429,"mmm")</f>
        <v>Jun</v>
      </c>
      <c r="X3429" s="1" t="str">
        <f>TEXT(Y3429,"yyyy")</f>
        <v>2012</v>
      </c>
      <c r="Y3429" s="27">
        <f>(((J3429/60)/60)/24)+DATE(1970,1,1)</f>
        <v>41067.551585648151</v>
      </c>
    </row>
    <row r="3430" spans="1:25" ht="48" x14ac:dyDescent="0.2">
      <c r="A3430" s="1">
        <v>2403</v>
      </c>
      <c r="B3430" s="7" t="s">
        <v>2404</v>
      </c>
      <c r="C3430" s="7" t="s">
        <v>6513</v>
      </c>
      <c r="D3430" s="1">
        <v>1200</v>
      </c>
      <c r="E3430" s="37" t="str">
        <f>VLOOKUP(D3430,'Vlookup Table Bonus Point'!$C$3:$D$26,2,TRUE)</f>
        <v>1000 to 4999</v>
      </c>
      <c r="F3430" s="1">
        <v>202</v>
      </c>
      <c r="G3430" s="1" t="s">
        <v>8220</v>
      </c>
      <c r="H3430" s="1" t="s">
        <v>8224</v>
      </c>
      <c r="I3430" s="1" t="s">
        <v>8246</v>
      </c>
      <c r="J3430" s="1">
        <v>1459368658</v>
      </c>
      <c r="K3430" s="1">
        <v>1454188258</v>
      </c>
      <c r="L3430" s="1" t="b">
        <v>0</v>
      </c>
      <c r="M3430" s="1">
        <v>12</v>
      </c>
      <c r="N3430" s="1" t="b">
        <v>0</v>
      </c>
      <c r="O3430" s="1" t="s">
        <v>8283</v>
      </c>
      <c r="P3430" s="28">
        <f>F3430/D3430</f>
        <v>0.16833333333333333</v>
      </c>
      <c r="Q3430" s="29">
        <f>IF(M3430&gt;0,F3430/M3430,0)</f>
        <v>16.833333333333332</v>
      </c>
      <c r="R3430" s="9" t="str">
        <f>LEFT(O3430,SEARCH("/",O3430,1)-1)</f>
        <v>food</v>
      </c>
      <c r="S3430" s="26" t="str">
        <f>RIGHT(O3430,LEN(O3430)-SEARCH("/",O3430,1))</f>
        <v>food trucks</v>
      </c>
      <c r="T3430" s="27">
        <f>(((K3430/60)/60)/24)+DATE(1970,1,1)</f>
        <v>42399.882615740738</v>
      </c>
      <c r="U3430" s="5" t="str">
        <f>TEXT(T3430,"mmm")</f>
        <v>Jan</v>
      </c>
      <c r="V3430" s="5" t="str">
        <f>TEXT(T3430,"yyyy")</f>
        <v>2016</v>
      </c>
      <c r="W3430" s="5" t="str">
        <f>TEXT(Y3430,"mmm")</f>
        <v>Mar</v>
      </c>
      <c r="X3430" s="1" t="str">
        <f>TEXT(Y3430,"yyyy")</f>
        <v>2016</v>
      </c>
      <c r="Y3430" s="27">
        <f>(((J3430/60)/60)/24)+DATE(1970,1,1)</f>
        <v>42459.840949074074</v>
      </c>
    </row>
    <row r="3431" spans="1:25" ht="48" x14ac:dyDescent="0.2">
      <c r="A3431" s="1">
        <v>2469</v>
      </c>
      <c r="B3431" s="7" t="s">
        <v>2470</v>
      </c>
      <c r="C3431" s="7" t="s">
        <v>6579</v>
      </c>
      <c r="D3431" s="1">
        <v>1200</v>
      </c>
      <c r="E3431" s="37" t="str">
        <f>VLOOKUP(D3431,'Vlookup Table Bonus Point'!$C$3:$D$26,2,TRUE)</f>
        <v>1000 to 4999</v>
      </c>
      <c r="F3431" s="1">
        <v>1364</v>
      </c>
      <c r="G3431" s="1" t="s">
        <v>8218</v>
      </c>
      <c r="H3431" s="1" t="s">
        <v>8223</v>
      </c>
      <c r="I3431" s="1" t="s">
        <v>8245</v>
      </c>
      <c r="J3431" s="1">
        <v>1297160329</v>
      </c>
      <c r="K3431" s="1">
        <v>1295000329</v>
      </c>
      <c r="L3431" s="1" t="b">
        <v>0</v>
      </c>
      <c r="M3431" s="1">
        <v>47</v>
      </c>
      <c r="N3431" s="1" t="b">
        <v>1</v>
      </c>
      <c r="O3431" s="1" t="s">
        <v>8278</v>
      </c>
      <c r="P3431" s="28">
        <f>F3431/D3431</f>
        <v>1.1366666666666667</v>
      </c>
      <c r="Q3431" s="29">
        <f>IF(M3431&gt;0,F3431/M3431,0)</f>
        <v>29.021276595744681</v>
      </c>
      <c r="R3431" s="9" t="str">
        <f>LEFT(O3431,SEARCH("/",O3431,1)-1)</f>
        <v>music</v>
      </c>
      <c r="S3431" s="26" t="str">
        <f>RIGHT(O3431,LEN(O3431)-SEARCH("/",O3431,1))</f>
        <v>indie rock</v>
      </c>
      <c r="T3431" s="27">
        <f>(((K3431/60)/60)/24)+DATE(1970,1,1)</f>
        <v>40557.429733796293</v>
      </c>
      <c r="U3431" s="5" t="str">
        <f>TEXT(T3431,"mmm")</f>
        <v>Jan</v>
      </c>
      <c r="V3431" s="5" t="str">
        <f>TEXT(T3431,"yyyy")</f>
        <v>2011</v>
      </c>
      <c r="W3431" s="5" t="str">
        <f>TEXT(Y3431,"mmm")</f>
        <v>Feb</v>
      </c>
      <c r="X3431" s="1" t="str">
        <f>TEXT(Y3431,"yyyy")</f>
        <v>2011</v>
      </c>
      <c r="Y3431" s="27">
        <f>(((J3431/60)/60)/24)+DATE(1970,1,1)</f>
        <v>40582.429733796293</v>
      </c>
    </row>
    <row r="3432" spans="1:25" ht="48" x14ac:dyDescent="0.2">
      <c r="A3432" s="1">
        <v>2843</v>
      </c>
      <c r="B3432" s="7" t="s">
        <v>2843</v>
      </c>
      <c r="C3432" s="7" t="s">
        <v>6953</v>
      </c>
      <c r="D3432" s="1">
        <v>1200</v>
      </c>
      <c r="E3432" s="37" t="str">
        <f>VLOOKUP(D3432,'Vlookup Table Bonus Point'!$C$3:$D$26,2,TRUE)</f>
        <v>1000 to 4999</v>
      </c>
      <c r="F3432" s="1">
        <v>0</v>
      </c>
      <c r="G3432" s="1" t="s">
        <v>8220</v>
      </c>
      <c r="H3432" s="1" t="s">
        <v>8223</v>
      </c>
      <c r="I3432" s="1" t="s">
        <v>8245</v>
      </c>
      <c r="J3432" s="1">
        <v>1465790400</v>
      </c>
      <c r="K3432" s="1">
        <v>1462210950</v>
      </c>
      <c r="L3432" s="1" t="b">
        <v>0</v>
      </c>
      <c r="M3432" s="1">
        <v>0</v>
      </c>
      <c r="N3432" s="1" t="b">
        <v>0</v>
      </c>
      <c r="O3432" s="1" t="s">
        <v>8270</v>
      </c>
      <c r="P3432" s="28">
        <f>F3432/D3432</f>
        <v>0</v>
      </c>
      <c r="Q3432" s="29">
        <f>IF(M3432&gt;0,F3432/M3432,0)</f>
        <v>0</v>
      </c>
      <c r="R3432" s="9" t="str">
        <f>LEFT(O3432,SEARCH("/",O3432,1)-1)</f>
        <v>theater</v>
      </c>
      <c r="S3432" s="26" t="str">
        <f>RIGHT(O3432,LEN(O3432)-SEARCH("/",O3432,1))</f>
        <v>plays</v>
      </c>
      <c r="T3432" s="27">
        <f>(((K3432/60)/60)/24)+DATE(1970,1,1)</f>
        <v>42492.737847222219</v>
      </c>
      <c r="U3432" s="5" t="str">
        <f>TEXT(T3432,"mmm")</f>
        <v>May</v>
      </c>
      <c r="V3432" s="5" t="str">
        <f>TEXT(T3432,"yyyy")</f>
        <v>2016</v>
      </c>
      <c r="W3432" s="5" t="str">
        <f>TEXT(Y3432,"mmm")</f>
        <v>Jun</v>
      </c>
      <c r="X3432" s="1" t="str">
        <f>TEXT(Y3432,"yyyy")</f>
        <v>2016</v>
      </c>
      <c r="Y3432" s="27">
        <f>(((J3432/60)/60)/24)+DATE(1970,1,1)</f>
        <v>42534.166666666672</v>
      </c>
    </row>
    <row r="3433" spans="1:25" ht="32" x14ac:dyDescent="0.2">
      <c r="A3433" s="1">
        <v>2955</v>
      </c>
      <c r="B3433" s="7" t="s">
        <v>2955</v>
      </c>
      <c r="C3433" s="7" t="s">
        <v>7065</v>
      </c>
      <c r="D3433" s="1">
        <v>1200</v>
      </c>
      <c r="E3433" s="37" t="str">
        <f>VLOOKUP(D3433,'Vlookup Table Bonus Point'!$C$3:$D$26,2,TRUE)</f>
        <v>1000 to 4999</v>
      </c>
      <c r="F3433" s="1">
        <v>715</v>
      </c>
      <c r="G3433" s="1" t="s">
        <v>8219</v>
      </c>
      <c r="H3433" s="1" t="s">
        <v>8223</v>
      </c>
      <c r="I3433" s="1" t="s">
        <v>8245</v>
      </c>
      <c r="J3433" s="1">
        <v>1434476849</v>
      </c>
      <c r="K3433" s="1">
        <v>1431884849</v>
      </c>
      <c r="L3433" s="1" t="b">
        <v>0</v>
      </c>
      <c r="M3433" s="1">
        <v>11</v>
      </c>
      <c r="N3433" s="1" t="b">
        <v>0</v>
      </c>
      <c r="O3433" s="1" t="s">
        <v>8302</v>
      </c>
      <c r="P3433" s="28">
        <f>F3433/D3433</f>
        <v>0.59583333333333333</v>
      </c>
      <c r="Q3433" s="29">
        <f>IF(M3433&gt;0,F3433/M3433,0)</f>
        <v>65</v>
      </c>
      <c r="R3433" s="9" t="str">
        <f>LEFT(O3433,SEARCH("/",O3433,1)-1)</f>
        <v>theater</v>
      </c>
      <c r="S3433" s="26" t="str">
        <f>RIGHT(O3433,LEN(O3433)-SEARCH("/",O3433,1))</f>
        <v>spaces</v>
      </c>
      <c r="T3433" s="27">
        <f>(((K3433/60)/60)/24)+DATE(1970,1,1)</f>
        <v>42141.741307870368</v>
      </c>
      <c r="U3433" s="5" t="str">
        <f>TEXT(T3433,"mmm")</f>
        <v>May</v>
      </c>
      <c r="V3433" s="5" t="str">
        <f>TEXT(T3433,"yyyy")</f>
        <v>2015</v>
      </c>
      <c r="W3433" s="5" t="str">
        <f>TEXT(Y3433,"mmm")</f>
        <v>Jun</v>
      </c>
      <c r="X3433" s="1" t="str">
        <f>TEXT(Y3433,"yyyy")</f>
        <v>2015</v>
      </c>
      <c r="Y3433" s="27">
        <f>(((J3433/60)/60)/24)+DATE(1970,1,1)</f>
        <v>42171.741307870368</v>
      </c>
    </row>
    <row r="3434" spans="1:25" ht="48" x14ac:dyDescent="0.2">
      <c r="A3434" s="1">
        <v>3180</v>
      </c>
      <c r="B3434" s="7" t="s">
        <v>3180</v>
      </c>
      <c r="C3434" s="7" t="s">
        <v>7290</v>
      </c>
      <c r="D3434" s="1">
        <v>1200</v>
      </c>
      <c r="E3434" s="37" t="str">
        <f>VLOOKUP(D3434,'Vlookup Table Bonus Point'!$C$3:$D$26,2,TRUE)</f>
        <v>1000 to 4999</v>
      </c>
      <c r="F3434" s="1">
        <v>1437</v>
      </c>
      <c r="G3434" s="1" t="s">
        <v>8218</v>
      </c>
      <c r="H3434" s="1" t="s">
        <v>8224</v>
      </c>
      <c r="I3434" s="1" t="s">
        <v>8246</v>
      </c>
      <c r="J3434" s="1">
        <v>1403258049</v>
      </c>
      <c r="K3434" s="1">
        <v>1400666049</v>
      </c>
      <c r="L3434" s="1" t="b">
        <v>1</v>
      </c>
      <c r="M3434" s="1">
        <v>45</v>
      </c>
      <c r="N3434" s="1" t="b">
        <v>1</v>
      </c>
      <c r="O3434" s="1" t="s">
        <v>8270</v>
      </c>
      <c r="P3434" s="28">
        <f>F3434/D3434</f>
        <v>1.1975</v>
      </c>
      <c r="Q3434" s="29">
        <f>IF(M3434&gt;0,F3434/M3434,0)</f>
        <v>31.933333333333334</v>
      </c>
      <c r="R3434" s="9" t="str">
        <f>LEFT(O3434,SEARCH("/",O3434,1)-1)</f>
        <v>theater</v>
      </c>
      <c r="S3434" s="26" t="str">
        <f>RIGHT(O3434,LEN(O3434)-SEARCH("/",O3434,1))</f>
        <v>plays</v>
      </c>
      <c r="T3434" s="27">
        <f>(((K3434/60)/60)/24)+DATE(1970,1,1)</f>
        <v>41780.412604166668</v>
      </c>
      <c r="U3434" s="5" t="str">
        <f>TEXT(T3434,"mmm")</f>
        <v>May</v>
      </c>
      <c r="V3434" s="5" t="str">
        <f>TEXT(T3434,"yyyy")</f>
        <v>2014</v>
      </c>
      <c r="W3434" s="5" t="str">
        <f>TEXT(Y3434,"mmm")</f>
        <v>Jun</v>
      </c>
      <c r="X3434" s="1" t="str">
        <f>TEXT(Y3434,"yyyy")</f>
        <v>2014</v>
      </c>
      <c r="Y3434" s="27">
        <f>(((J3434/60)/60)/24)+DATE(1970,1,1)</f>
        <v>41810.412604166668</v>
      </c>
    </row>
    <row r="3435" spans="1:25" ht="48" x14ac:dyDescent="0.2">
      <c r="A3435" s="1">
        <v>3226</v>
      </c>
      <c r="B3435" s="7" t="s">
        <v>3226</v>
      </c>
      <c r="C3435" s="7" t="s">
        <v>7336</v>
      </c>
      <c r="D3435" s="1">
        <v>1200</v>
      </c>
      <c r="E3435" s="37" t="str">
        <f>VLOOKUP(D3435,'Vlookup Table Bonus Point'!$C$3:$D$26,2,TRUE)</f>
        <v>1000 to 4999</v>
      </c>
      <c r="F3435" s="1">
        <v>1250</v>
      </c>
      <c r="G3435" s="1" t="s">
        <v>8218</v>
      </c>
      <c r="H3435" s="1" t="s">
        <v>8224</v>
      </c>
      <c r="I3435" s="1" t="s">
        <v>8246</v>
      </c>
      <c r="J3435" s="1">
        <v>1446213612</v>
      </c>
      <c r="K3435" s="1">
        <v>1443621612</v>
      </c>
      <c r="L3435" s="1" t="b">
        <v>1</v>
      </c>
      <c r="M3435" s="1">
        <v>21</v>
      </c>
      <c r="N3435" s="1" t="b">
        <v>1</v>
      </c>
      <c r="O3435" s="1" t="s">
        <v>8270</v>
      </c>
      <c r="P3435" s="28">
        <f>F3435/D3435</f>
        <v>1.0416666666666667</v>
      </c>
      <c r="Q3435" s="29">
        <f>IF(M3435&gt;0,F3435/M3435,0)</f>
        <v>59.523809523809526</v>
      </c>
      <c r="R3435" s="9" t="str">
        <f>LEFT(O3435,SEARCH("/",O3435,1)-1)</f>
        <v>theater</v>
      </c>
      <c r="S3435" s="26" t="str">
        <f>RIGHT(O3435,LEN(O3435)-SEARCH("/",O3435,1))</f>
        <v>plays</v>
      </c>
      <c r="T3435" s="27">
        <f>(((K3435/60)/60)/24)+DATE(1970,1,1)</f>
        <v>42277.583472222221</v>
      </c>
      <c r="U3435" s="5" t="str">
        <f>TEXT(T3435,"mmm")</f>
        <v>Sep</v>
      </c>
      <c r="V3435" s="5" t="str">
        <f>TEXT(T3435,"yyyy")</f>
        <v>2015</v>
      </c>
      <c r="W3435" s="5" t="str">
        <f>TEXT(Y3435,"mmm")</f>
        <v>Oct</v>
      </c>
      <c r="X3435" s="1" t="str">
        <f>TEXT(Y3435,"yyyy")</f>
        <v>2015</v>
      </c>
      <c r="Y3435" s="27">
        <f>(((J3435/60)/60)/24)+DATE(1970,1,1)</f>
        <v>42307.583472222221</v>
      </c>
    </row>
    <row r="3436" spans="1:25" ht="48" x14ac:dyDescent="0.2">
      <c r="A3436" s="1">
        <v>3227</v>
      </c>
      <c r="B3436" s="7" t="s">
        <v>3227</v>
      </c>
      <c r="C3436" s="7" t="s">
        <v>7337</v>
      </c>
      <c r="D3436" s="1">
        <v>1200</v>
      </c>
      <c r="E3436" s="37" t="str">
        <f>VLOOKUP(D3436,'Vlookup Table Bonus Point'!$C$3:$D$26,2,TRUE)</f>
        <v>1000 to 4999</v>
      </c>
      <c r="F3436" s="1">
        <v>1500</v>
      </c>
      <c r="G3436" s="1" t="s">
        <v>8218</v>
      </c>
      <c r="H3436" s="1" t="s">
        <v>8224</v>
      </c>
      <c r="I3436" s="1" t="s">
        <v>8246</v>
      </c>
      <c r="J3436" s="1">
        <v>1484687436</v>
      </c>
      <c r="K3436" s="1">
        <v>1482095436</v>
      </c>
      <c r="L3436" s="1" t="b">
        <v>0</v>
      </c>
      <c r="M3436" s="1">
        <v>30</v>
      </c>
      <c r="N3436" s="1" t="b">
        <v>1</v>
      </c>
      <c r="O3436" s="1" t="s">
        <v>8270</v>
      </c>
      <c r="P3436" s="28">
        <f>F3436/D3436</f>
        <v>1.25</v>
      </c>
      <c r="Q3436" s="29">
        <f>IF(M3436&gt;0,F3436/M3436,0)</f>
        <v>50</v>
      </c>
      <c r="R3436" s="9" t="str">
        <f>LEFT(O3436,SEARCH("/",O3436,1)-1)</f>
        <v>theater</v>
      </c>
      <c r="S3436" s="26" t="str">
        <f>RIGHT(O3436,LEN(O3436)-SEARCH("/",O3436,1))</f>
        <v>plays</v>
      </c>
      <c r="T3436" s="27">
        <f>(((K3436/60)/60)/24)+DATE(1970,1,1)</f>
        <v>42722.882361111115</v>
      </c>
      <c r="U3436" s="5" t="str">
        <f>TEXT(T3436,"mmm")</f>
        <v>Dec</v>
      </c>
      <c r="V3436" s="5" t="str">
        <f>TEXT(T3436,"yyyy")</f>
        <v>2016</v>
      </c>
      <c r="W3436" s="5" t="str">
        <f>TEXT(Y3436,"mmm")</f>
        <v>Jan</v>
      </c>
      <c r="X3436" s="1" t="str">
        <f>TEXT(Y3436,"yyyy")</f>
        <v>2017</v>
      </c>
      <c r="Y3436" s="27">
        <f>(((J3436/60)/60)/24)+DATE(1970,1,1)</f>
        <v>42752.882361111115</v>
      </c>
    </row>
    <row r="3437" spans="1:25" ht="48" x14ac:dyDescent="0.2">
      <c r="A3437" s="1">
        <v>3399</v>
      </c>
      <c r="B3437" s="7" t="s">
        <v>3398</v>
      </c>
      <c r="C3437" s="7" t="s">
        <v>7509</v>
      </c>
      <c r="D3437" s="1">
        <v>1200</v>
      </c>
      <c r="E3437" s="37" t="str">
        <f>VLOOKUP(D3437,'Vlookup Table Bonus Point'!$C$3:$D$26,2,TRUE)</f>
        <v>1000 to 4999</v>
      </c>
      <c r="F3437" s="1">
        <v>1245</v>
      </c>
      <c r="G3437" s="1" t="s">
        <v>8218</v>
      </c>
      <c r="H3437" s="1" t="s">
        <v>8224</v>
      </c>
      <c r="I3437" s="1" t="s">
        <v>8246</v>
      </c>
      <c r="J3437" s="1">
        <v>1424556325</v>
      </c>
      <c r="K3437" s="1">
        <v>1421964325</v>
      </c>
      <c r="L3437" s="1" t="b">
        <v>0</v>
      </c>
      <c r="M3437" s="1">
        <v>46</v>
      </c>
      <c r="N3437" s="1" t="b">
        <v>1</v>
      </c>
      <c r="O3437" s="1" t="s">
        <v>8270</v>
      </c>
      <c r="P3437" s="28">
        <f>F3437/D3437</f>
        <v>1.0375000000000001</v>
      </c>
      <c r="Q3437" s="29">
        <f>IF(M3437&gt;0,F3437/M3437,0)</f>
        <v>27.065217391304348</v>
      </c>
      <c r="R3437" s="9" t="str">
        <f>LEFT(O3437,SEARCH("/",O3437,1)-1)</f>
        <v>theater</v>
      </c>
      <c r="S3437" s="26" t="str">
        <f>RIGHT(O3437,LEN(O3437)-SEARCH("/",O3437,1))</f>
        <v>plays</v>
      </c>
      <c r="T3437" s="27">
        <f>(((K3437/60)/60)/24)+DATE(1970,1,1)</f>
        <v>42026.920428240745</v>
      </c>
      <c r="U3437" s="5" t="str">
        <f>TEXT(T3437,"mmm")</f>
        <v>Jan</v>
      </c>
      <c r="V3437" s="5" t="str">
        <f>TEXT(T3437,"yyyy")</f>
        <v>2015</v>
      </c>
      <c r="W3437" s="5" t="str">
        <f>TEXT(Y3437,"mmm")</f>
        <v>Feb</v>
      </c>
      <c r="X3437" s="1" t="str">
        <f>TEXT(Y3437,"yyyy")</f>
        <v>2015</v>
      </c>
      <c r="Y3437" s="27">
        <f>(((J3437/60)/60)/24)+DATE(1970,1,1)</f>
        <v>42056.920428240745</v>
      </c>
    </row>
    <row r="3438" spans="1:25" ht="32" x14ac:dyDescent="0.2">
      <c r="A3438" s="1">
        <v>3439</v>
      </c>
      <c r="B3438" s="7" t="s">
        <v>3438</v>
      </c>
      <c r="C3438" s="7" t="s">
        <v>7549</v>
      </c>
      <c r="D3438" s="1">
        <v>1200</v>
      </c>
      <c r="E3438" s="37" t="str">
        <f>VLOOKUP(D3438,'Vlookup Table Bonus Point'!$C$3:$D$26,2,TRUE)</f>
        <v>1000 to 4999</v>
      </c>
      <c r="F3438" s="1">
        <v>1616.14</v>
      </c>
      <c r="G3438" s="1" t="s">
        <v>8218</v>
      </c>
      <c r="H3438" s="1" t="s">
        <v>8223</v>
      </c>
      <c r="I3438" s="1" t="s">
        <v>8245</v>
      </c>
      <c r="J3438" s="1">
        <v>1453179540</v>
      </c>
      <c r="K3438" s="1">
        <v>1452030730</v>
      </c>
      <c r="L3438" s="1" t="b">
        <v>0</v>
      </c>
      <c r="M3438" s="1">
        <v>18</v>
      </c>
      <c r="N3438" s="1" t="b">
        <v>1</v>
      </c>
      <c r="O3438" s="1" t="s">
        <v>8270</v>
      </c>
      <c r="P3438" s="28">
        <f>F3438/D3438</f>
        <v>1.3467833333333334</v>
      </c>
      <c r="Q3438" s="29">
        <f>IF(M3438&gt;0,F3438/M3438,0)</f>
        <v>89.785555555555561</v>
      </c>
      <c r="R3438" s="9" t="str">
        <f>LEFT(O3438,SEARCH("/",O3438,1)-1)</f>
        <v>theater</v>
      </c>
      <c r="S3438" s="26" t="str">
        <f>RIGHT(O3438,LEN(O3438)-SEARCH("/",O3438,1))</f>
        <v>plays</v>
      </c>
      <c r="T3438" s="27">
        <f>(((K3438/60)/60)/24)+DATE(1970,1,1)</f>
        <v>42374.911226851851</v>
      </c>
      <c r="U3438" s="5" t="str">
        <f>TEXT(T3438,"mmm")</f>
        <v>Jan</v>
      </c>
      <c r="V3438" s="5" t="str">
        <f>TEXT(T3438,"yyyy")</f>
        <v>2016</v>
      </c>
      <c r="W3438" s="5" t="str">
        <f>TEXT(Y3438,"mmm")</f>
        <v>Jan</v>
      </c>
      <c r="X3438" s="1" t="str">
        <f>TEXT(Y3438,"yyyy")</f>
        <v>2016</v>
      </c>
      <c r="Y3438" s="27">
        <f>(((J3438/60)/60)/24)+DATE(1970,1,1)</f>
        <v>42388.207638888889</v>
      </c>
    </row>
    <row r="3439" spans="1:25" ht="48" x14ac:dyDescent="0.2">
      <c r="A3439" s="1">
        <v>3541</v>
      </c>
      <c r="B3439" s="7" t="s">
        <v>3540</v>
      </c>
      <c r="C3439" s="7" t="s">
        <v>7651</v>
      </c>
      <c r="D3439" s="1">
        <v>1200</v>
      </c>
      <c r="E3439" s="37" t="str">
        <f>VLOOKUP(D3439,'Vlookup Table Bonus Point'!$C$3:$D$26,2,TRUE)</f>
        <v>1000 to 4999</v>
      </c>
      <c r="F3439" s="1">
        <v>1260</v>
      </c>
      <c r="G3439" s="1" t="s">
        <v>8218</v>
      </c>
      <c r="H3439" s="1" t="s">
        <v>8224</v>
      </c>
      <c r="I3439" s="1" t="s">
        <v>8246</v>
      </c>
      <c r="J3439" s="1">
        <v>1441042275</v>
      </c>
      <c r="K3439" s="1">
        <v>1438882275</v>
      </c>
      <c r="L3439" s="1" t="b">
        <v>0</v>
      </c>
      <c r="M3439" s="1">
        <v>32</v>
      </c>
      <c r="N3439" s="1" t="b">
        <v>1</v>
      </c>
      <c r="O3439" s="1" t="s">
        <v>8270</v>
      </c>
      <c r="P3439" s="28">
        <f>F3439/D3439</f>
        <v>1.05</v>
      </c>
      <c r="Q3439" s="29">
        <f>IF(M3439&gt;0,F3439/M3439,0)</f>
        <v>39.375</v>
      </c>
      <c r="R3439" s="9" t="str">
        <f>LEFT(O3439,SEARCH("/",O3439,1)-1)</f>
        <v>theater</v>
      </c>
      <c r="S3439" s="26" t="str">
        <f>RIGHT(O3439,LEN(O3439)-SEARCH("/",O3439,1))</f>
        <v>plays</v>
      </c>
      <c r="T3439" s="27">
        <f>(((K3439/60)/60)/24)+DATE(1970,1,1)</f>
        <v>42222.730034722219</v>
      </c>
      <c r="U3439" s="5" t="str">
        <f>TEXT(T3439,"mmm")</f>
        <v>Aug</v>
      </c>
      <c r="V3439" s="5" t="str">
        <f>TEXT(T3439,"yyyy")</f>
        <v>2015</v>
      </c>
      <c r="W3439" s="5" t="str">
        <f>TEXT(Y3439,"mmm")</f>
        <v>Aug</v>
      </c>
      <c r="X3439" s="1" t="str">
        <f>TEXT(Y3439,"yyyy")</f>
        <v>2015</v>
      </c>
      <c r="Y3439" s="27">
        <f>(((J3439/60)/60)/24)+DATE(1970,1,1)</f>
        <v>42247.730034722219</v>
      </c>
    </row>
    <row r="3440" spans="1:25" ht="16" x14ac:dyDescent="0.2">
      <c r="A3440" s="1">
        <v>3666</v>
      </c>
      <c r="B3440" s="7" t="s">
        <v>3663</v>
      </c>
      <c r="C3440" s="7" t="s">
        <v>7776</v>
      </c>
      <c r="D3440" s="1">
        <v>1200</v>
      </c>
      <c r="E3440" s="37" t="str">
        <f>VLOOKUP(D3440,'Vlookup Table Bonus Point'!$C$3:$D$26,2,TRUE)</f>
        <v>1000 to 4999</v>
      </c>
      <c r="F3440" s="1">
        <v>1200</v>
      </c>
      <c r="G3440" s="1" t="s">
        <v>8218</v>
      </c>
      <c r="H3440" s="1" t="s">
        <v>8223</v>
      </c>
      <c r="I3440" s="1" t="s">
        <v>8245</v>
      </c>
      <c r="J3440" s="1">
        <v>1406185200</v>
      </c>
      <c r="K3440" s="1">
        <v>1404337382</v>
      </c>
      <c r="L3440" s="1" t="b">
        <v>0</v>
      </c>
      <c r="M3440" s="1">
        <v>38</v>
      </c>
      <c r="N3440" s="1" t="b">
        <v>1</v>
      </c>
      <c r="O3440" s="1" t="s">
        <v>8270</v>
      </c>
      <c r="P3440" s="28">
        <f>F3440/D3440</f>
        <v>1</v>
      </c>
      <c r="Q3440" s="29">
        <f>IF(M3440&gt;0,F3440/M3440,0)</f>
        <v>31.578947368421051</v>
      </c>
      <c r="R3440" s="9" t="str">
        <f>LEFT(O3440,SEARCH("/",O3440,1)-1)</f>
        <v>theater</v>
      </c>
      <c r="S3440" s="26" t="str">
        <f>RIGHT(O3440,LEN(O3440)-SEARCH("/",O3440,1))</f>
        <v>plays</v>
      </c>
      <c r="T3440" s="27">
        <f>(((K3440/60)/60)/24)+DATE(1970,1,1)</f>
        <v>41822.90488425926</v>
      </c>
      <c r="U3440" s="5" t="str">
        <f>TEXT(T3440,"mmm")</f>
        <v>Jul</v>
      </c>
      <c r="V3440" s="5" t="str">
        <f>TEXT(T3440,"yyyy")</f>
        <v>2014</v>
      </c>
      <c r="W3440" s="5" t="str">
        <f>TEXT(Y3440,"mmm")</f>
        <v>Jul</v>
      </c>
      <c r="X3440" s="1" t="str">
        <f>TEXT(Y3440,"yyyy")</f>
        <v>2014</v>
      </c>
      <c r="Y3440" s="27">
        <f>(((J3440/60)/60)/24)+DATE(1970,1,1)</f>
        <v>41844.291666666664</v>
      </c>
    </row>
    <row r="3441" spans="1:25" ht="48" x14ac:dyDescent="0.2">
      <c r="A3441" s="1">
        <v>3744</v>
      </c>
      <c r="B3441" s="7" t="s">
        <v>3741</v>
      </c>
      <c r="C3441" s="7" t="s">
        <v>7854</v>
      </c>
      <c r="D3441" s="1">
        <v>1200</v>
      </c>
      <c r="E3441" s="37" t="str">
        <f>VLOOKUP(D3441,'Vlookup Table Bonus Point'!$C$3:$D$26,2,TRUE)</f>
        <v>1000 to 4999</v>
      </c>
      <c r="F3441" s="1">
        <v>0</v>
      </c>
      <c r="G3441" s="1" t="s">
        <v>8220</v>
      </c>
      <c r="H3441" s="1" t="s">
        <v>8223</v>
      </c>
      <c r="I3441" s="1" t="s">
        <v>8245</v>
      </c>
      <c r="J3441" s="1">
        <v>1404532740</v>
      </c>
      <c r="K3441" s="1">
        <v>1401823952</v>
      </c>
      <c r="L3441" s="1" t="b">
        <v>0</v>
      </c>
      <c r="M3441" s="1">
        <v>0</v>
      </c>
      <c r="N3441" s="1" t="b">
        <v>0</v>
      </c>
      <c r="O3441" s="1" t="s">
        <v>8270</v>
      </c>
      <c r="P3441" s="28">
        <f>F3441/D3441</f>
        <v>0</v>
      </c>
      <c r="Q3441" s="29">
        <f>IF(M3441&gt;0,F3441/M3441,0)</f>
        <v>0</v>
      </c>
      <c r="R3441" s="9" t="str">
        <f>LEFT(O3441,SEARCH("/",O3441,1)-1)</f>
        <v>theater</v>
      </c>
      <c r="S3441" s="26" t="str">
        <f>RIGHT(O3441,LEN(O3441)-SEARCH("/",O3441,1))</f>
        <v>plays</v>
      </c>
      <c r="T3441" s="27">
        <f>(((K3441/60)/60)/24)+DATE(1970,1,1)</f>
        <v>41793.814259259263</v>
      </c>
      <c r="U3441" s="5" t="str">
        <f>TEXT(T3441,"mmm")</f>
        <v>Jun</v>
      </c>
      <c r="V3441" s="5" t="str">
        <f>TEXT(T3441,"yyyy")</f>
        <v>2014</v>
      </c>
      <c r="W3441" s="5" t="str">
        <f>TEXT(Y3441,"mmm")</f>
        <v>Jul</v>
      </c>
      <c r="X3441" s="1" t="str">
        <f>TEXT(Y3441,"yyyy")</f>
        <v>2014</v>
      </c>
      <c r="Y3441" s="27">
        <f>(((J3441/60)/60)/24)+DATE(1970,1,1)</f>
        <v>41825.165972222225</v>
      </c>
    </row>
    <row r="3442" spans="1:25" ht="48" x14ac:dyDescent="0.2">
      <c r="A3442" s="1">
        <v>3783</v>
      </c>
      <c r="B3442" s="7" t="s">
        <v>3780</v>
      </c>
      <c r="C3442" s="7" t="s">
        <v>7893</v>
      </c>
      <c r="D3442" s="1">
        <v>1200</v>
      </c>
      <c r="E3442" s="37" t="str">
        <f>VLOOKUP(D3442,'Vlookup Table Bonus Point'!$C$3:$D$26,2,TRUE)</f>
        <v>1000 to 4999</v>
      </c>
      <c r="F3442" s="1">
        <v>1547</v>
      </c>
      <c r="G3442" s="1" t="s">
        <v>8218</v>
      </c>
      <c r="H3442" s="1" t="s">
        <v>8223</v>
      </c>
      <c r="I3442" s="1" t="s">
        <v>8245</v>
      </c>
      <c r="J3442" s="1">
        <v>1458057600</v>
      </c>
      <c r="K3442" s="1">
        <v>1455938520</v>
      </c>
      <c r="L3442" s="1" t="b">
        <v>0</v>
      </c>
      <c r="M3442" s="1">
        <v>24</v>
      </c>
      <c r="N3442" s="1" t="b">
        <v>1</v>
      </c>
      <c r="O3442" s="1" t="s">
        <v>8304</v>
      </c>
      <c r="P3442" s="28">
        <f>F3442/D3442</f>
        <v>1.2891666666666666</v>
      </c>
      <c r="Q3442" s="29">
        <f>IF(M3442&gt;0,F3442/M3442,0)</f>
        <v>64.458333333333329</v>
      </c>
      <c r="R3442" s="9" t="str">
        <f>LEFT(O3442,SEARCH("/",O3442,1)-1)</f>
        <v>theater</v>
      </c>
      <c r="S3442" s="26" t="str">
        <f>RIGHT(O3442,LEN(O3442)-SEARCH("/",O3442,1))</f>
        <v>musical</v>
      </c>
      <c r="T3442" s="27">
        <f>(((K3442/60)/60)/24)+DATE(1970,1,1)</f>
        <v>42420.140277777777</v>
      </c>
      <c r="U3442" s="5" t="str">
        <f>TEXT(T3442,"mmm")</f>
        <v>Feb</v>
      </c>
      <c r="V3442" s="5" t="str">
        <f>TEXT(T3442,"yyyy")</f>
        <v>2016</v>
      </c>
      <c r="W3442" s="5" t="str">
        <f>TEXT(Y3442,"mmm")</f>
        <v>Mar</v>
      </c>
      <c r="X3442" s="1" t="str">
        <f>TEXT(Y3442,"yyyy")</f>
        <v>2016</v>
      </c>
      <c r="Y3442" s="27">
        <f>(((J3442/60)/60)/24)+DATE(1970,1,1)</f>
        <v>42444.666666666672</v>
      </c>
    </row>
    <row r="3443" spans="1:25" ht="48" x14ac:dyDescent="0.2">
      <c r="A3443" s="1">
        <v>3832</v>
      </c>
      <c r="B3443" s="7" t="s">
        <v>3829</v>
      </c>
      <c r="C3443" s="7" t="s">
        <v>7941</v>
      </c>
      <c r="D3443" s="1">
        <v>1200</v>
      </c>
      <c r="E3443" s="37" t="str">
        <f>VLOOKUP(D3443,'Vlookup Table Bonus Point'!$C$3:$D$26,2,TRUE)</f>
        <v>1000 to 4999</v>
      </c>
      <c r="F3443" s="1">
        <v>1256</v>
      </c>
      <c r="G3443" s="1" t="s">
        <v>8218</v>
      </c>
      <c r="H3443" s="1" t="s">
        <v>8223</v>
      </c>
      <c r="I3443" s="1" t="s">
        <v>8245</v>
      </c>
      <c r="J3443" s="1">
        <v>1455936335</v>
      </c>
      <c r="K3443" s="1">
        <v>1452048335</v>
      </c>
      <c r="L3443" s="1" t="b">
        <v>0</v>
      </c>
      <c r="M3443" s="1">
        <v>9</v>
      </c>
      <c r="N3443" s="1" t="b">
        <v>1</v>
      </c>
      <c r="O3443" s="1" t="s">
        <v>8270</v>
      </c>
      <c r="P3443" s="28">
        <f>F3443/D3443</f>
        <v>1.0466666666666666</v>
      </c>
      <c r="Q3443" s="29">
        <f>IF(M3443&gt;0,F3443/M3443,0)</f>
        <v>139.55555555555554</v>
      </c>
      <c r="R3443" s="9" t="str">
        <f>LEFT(O3443,SEARCH("/",O3443,1)-1)</f>
        <v>theater</v>
      </c>
      <c r="S3443" s="26" t="str">
        <f>RIGHT(O3443,LEN(O3443)-SEARCH("/",O3443,1))</f>
        <v>plays</v>
      </c>
      <c r="T3443" s="27">
        <f>(((K3443/60)/60)/24)+DATE(1970,1,1)</f>
        <v>42375.114988425921</v>
      </c>
      <c r="U3443" s="5" t="str">
        <f>TEXT(T3443,"mmm")</f>
        <v>Jan</v>
      </c>
      <c r="V3443" s="5" t="str">
        <f>TEXT(T3443,"yyyy")</f>
        <v>2016</v>
      </c>
      <c r="W3443" s="5" t="str">
        <f>TEXT(Y3443,"mmm")</f>
        <v>Feb</v>
      </c>
      <c r="X3443" s="1" t="str">
        <f>TEXT(Y3443,"yyyy")</f>
        <v>2016</v>
      </c>
      <c r="Y3443" s="27">
        <f>(((J3443/60)/60)/24)+DATE(1970,1,1)</f>
        <v>42420.114988425921</v>
      </c>
    </row>
    <row r="3444" spans="1:25" ht="48" x14ac:dyDescent="0.2">
      <c r="A3444" s="1">
        <v>3833</v>
      </c>
      <c r="B3444" s="7" t="s">
        <v>3830</v>
      </c>
      <c r="C3444" s="7" t="s">
        <v>7942</v>
      </c>
      <c r="D3444" s="1">
        <v>1200</v>
      </c>
      <c r="E3444" s="37" t="str">
        <f>VLOOKUP(D3444,'Vlookup Table Bonus Point'!$C$3:$D$26,2,TRUE)</f>
        <v>1000 to 4999</v>
      </c>
      <c r="F3444" s="1">
        <v>1400</v>
      </c>
      <c r="G3444" s="1" t="s">
        <v>8218</v>
      </c>
      <c r="H3444" s="1" t="s">
        <v>8228</v>
      </c>
      <c r="I3444" s="1" t="s">
        <v>8250</v>
      </c>
      <c r="J3444" s="1">
        <v>1417460940</v>
      </c>
      <c r="K3444" s="1">
        <v>1416516972</v>
      </c>
      <c r="L3444" s="1" t="b">
        <v>0</v>
      </c>
      <c r="M3444" s="1">
        <v>20</v>
      </c>
      <c r="N3444" s="1" t="b">
        <v>1</v>
      </c>
      <c r="O3444" s="1" t="s">
        <v>8270</v>
      </c>
      <c r="P3444" s="28">
        <f>F3444/D3444</f>
        <v>1.1666666666666667</v>
      </c>
      <c r="Q3444" s="29">
        <f>IF(M3444&gt;0,F3444/M3444,0)</f>
        <v>70</v>
      </c>
      <c r="R3444" s="9" t="str">
        <f>LEFT(O3444,SEARCH("/",O3444,1)-1)</f>
        <v>theater</v>
      </c>
      <c r="S3444" s="26" t="str">
        <f>RIGHT(O3444,LEN(O3444)-SEARCH("/",O3444,1))</f>
        <v>plays</v>
      </c>
      <c r="T3444" s="27">
        <f>(((K3444/60)/60)/24)+DATE(1970,1,1)</f>
        <v>41963.872361111105</v>
      </c>
      <c r="U3444" s="5" t="str">
        <f>TEXT(T3444,"mmm")</f>
        <v>Nov</v>
      </c>
      <c r="V3444" s="5" t="str">
        <f>TEXT(T3444,"yyyy")</f>
        <v>2014</v>
      </c>
      <c r="W3444" s="5" t="str">
        <f>TEXT(Y3444,"mmm")</f>
        <v>Dec</v>
      </c>
      <c r="X3444" s="1" t="str">
        <f>TEXT(Y3444,"yyyy")</f>
        <v>2014</v>
      </c>
      <c r="Y3444" s="27">
        <f>(((J3444/60)/60)/24)+DATE(1970,1,1)</f>
        <v>41974.797916666663</v>
      </c>
    </row>
    <row r="3445" spans="1:25" ht="48" x14ac:dyDescent="0.2">
      <c r="A3445" s="1">
        <v>3942</v>
      </c>
      <c r="B3445" s="7" t="s">
        <v>3939</v>
      </c>
      <c r="C3445" s="7" t="s">
        <v>8050</v>
      </c>
      <c r="D3445" s="1">
        <v>1200</v>
      </c>
      <c r="E3445" s="37" t="str">
        <f>VLOOKUP(D3445,'Vlookup Table Bonus Point'!$C$3:$D$26,2,TRUE)</f>
        <v>1000 to 4999</v>
      </c>
      <c r="F3445" s="1">
        <v>0</v>
      </c>
      <c r="G3445" s="1" t="s">
        <v>8220</v>
      </c>
      <c r="H3445" s="1" t="s">
        <v>8223</v>
      </c>
      <c r="I3445" s="1" t="s">
        <v>8245</v>
      </c>
      <c r="J3445" s="1">
        <v>1434490914</v>
      </c>
      <c r="K3445" s="1">
        <v>1429306914</v>
      </c>
      <c r="L3445" s="1" t="b">
        <v>0</v>
      </c>
      <c r="M3445" s="1">
        <v>0</v>
      </c>
      <c r="N3445" s="1" t="b">
        <v>0</v>
      </c>
      <c r="O3445" s="1" t="s">
        <v>8270</v>
      </c>
      <c r="P3445" s="28">
        <f>F3445/D3445</f>
        <v>0</v>
      </c>
      <c r="Q3445" s="29">
        <f>IF(M3445&gt;0,F3445/M3445,0)</f>
        <v>0</v>
      </c>
      <c r="R3445" s="9" t="str">
        <f>LEFT(O3445,SEARCH("/",O3445,1)-1)</f>
        <v>theater</v>
      </c>
      <c r="S3445" s="26" t="str">
        <f>RIGHT(O3445,LEN(O3445)-SEARCH("/",O3445,1))</f>
        <v>plays</v>
      </c>
      <c r="T3445" s="27">
        <f>(((K3445/60)/60)/24)+DATE(1970,1,1)</f>
        <v>42111.904097222221</v>
      </c>
      <c r="U3445" s="5" t="str">
        <f>TEXT(T3445,"mmm")</f>
        <v>Apr</v>
      </c>
      <c r="V3445" s="5" t="str">
        <f>TEXT(T3445,"yyyy")</f>
        <v>2015</v>
      </c>
      <c r="W3445" s="5" t="str">
        <f>TEXT(Y3445,"mmm")</f>
        <v>Jun</v>
      </c>
      <c r="X3445" s="1" t="str">
        <f>TEXT(Y3445,"yyyy")</f>
        <v>2015</v>
      </c>
      <c r="Y3445" s="27">
        <f>(((J3445/60)/60)/24)+DATE(1970,1,1)</f>
        <v>42171.904097222221</v>
      </c>
    </row>
    <row r="3446" spans="1:25" ht="48" x14ac:dyDescent="0.2">
      <c r="A3446" s="1">
        <v>3959</v>
      </c>
      <c r="B3446" s="7" t="s">
        <v>3956</v>
      </c>
      <c r="C3446" s="7" t="s">
        <v>8066</v>
      </c>
      <c r="D3446" s="1">
        <v>1200</v>
      </c>
      <c r="E3446" s="37" t="str">
        <f>VLOOKUP(D3446,'Vlookup Table Bonus Point'!$C$3:$D$26,2,TRUE)</f>
        <v>1000 to 4999</v>
      </c>
      <c r="F3446" s="1">
        <v>292</v>
      </c>
      <c r="G3446" s="1" t="s">
        <v>8220</v>
      </c>
      <c r="H3446" s="1" t="s">
        <v>8223</v>
      </c>
      <c r="I3446" s="1" t="s">
        <v>8245</v>
      </c>
      <c r="J3446" s="1">
        <v>1411930556</v>
      </c>
      <c r="K3446" s="1">
        <v>1409338556</v>
      </c>
      <c r="L3446" s="1" t="b">
        <v>0</v>
      </c>
      <c r="M3446" s="1">
        <v>12</v>
      </c>
      <c r="N3446" s="1" t="b">
        <v>0</v>
      </c>
      <c r="O3446" s="1" t="s">
        <v>8270</v>
      </c>
      <c r="P3446" s="28">
        <f>F3446/D3446</f>
        <v>0.24333333333333335</v>
      </c>
      <c r="Q3446" s="29">
        <f>IF(M3446&gt;0,F3446/M3446,0)</f>
        <v>24.333333333333332</v>
      </c>
      <c r="R3446" s="9" t="str">
        <f>LEFT(O3446,SEARCH("/",O3446,1)-1)</f>
        <v>theater</v>
      </c>
      <c r="S3446" s="26" t="str">
        <f>RIGHT(O3446,LEN(O3446)-SEARCH("/",O3446,1))</f>
        <v>plays</v>
      </c>
      <c r="T3446" s="27">
        <f>(((K3446/60)/60)/24)+DATE(1970,1,1)</f>
        <v>41880.788842592592</v>
      </c>
      <c r="U3446" s="5" t="str">
        <f>TEXT(T3446,"mmm")</f>
        <v>Aug</v>
      </c>
      <c r="V3446" s="5" t="str">
        <f>TEXT(T3446,"yyyy")</f>
        <v>2014</v>
      </c>
      <c r="W3446" s="5" t="str">
        <f>TEXT(Y3446,"mmm")</f>
        <v>Sep</v>
      </c>
      <c r="X3446" s="1" t="str">
        <f>TEXT(Y3446,"yyyy")</f>
        <v>2014</v>
      </c>
      <c r="Y3446" s="27">
        <f>(((J3446/60)/60)/24)+DATE(1970,1,1)</f>
        <v>41910.788842592592</v>
      </c>
    </row>
    <row r="3447" spans="1:25" ht="48" x14ac:dyDescent="0.2">
      <c r="A3447" s="1">
        <v>4001</v>
      </c>
      <c r="B3447" s="7" t="s">
        <v>3997</v>
      </c>
      <c r="C3447" s="7" t="s">
        <v>8107</v>
      </c>
      <c r="D3447" s="1">
        <v>1200</v>
      </c>
      <c r="E3447" s="37" t="str">
        <f>VLOOKUP(D3447,'Vlookup Table Bonus Point'!$C$3:$D$26,2,TRUE)</f>
        <v>1000 to 4999</v>
      </c>
      <c r="F3447" s="1">
        <v>453</v>
      </c>
      <c r="G3447" s="1" t="s">
        <v>8220</v>
      </c>
      <c r="H3447" s="1" t="s">
        <v>8224</v>
      </c>
      <c r="I3447" s="1" t="s">
        <v>8246</v>
      </c>
      <c r="J3447" s="1">
        <v>1488394800</v>
      </c>
      <c r="K3447" s="1">
        <v>1486681708</v>
      </c>
      <c r="L3447" s="1" t="b">
        <v>0</v>
      </c>
      <c r="M3447" s="1">
        <v>14</v>
      </c>
      <c r="N3447" s="1" t="b">
        <v>0</v>
      </c>
      <c r="O3447" s="1" t="s">
        <v>8270</v>
      </c>
      <c r="P3447" s="28">
        <f>F3447/D3447</f>
        <v>0.3775</v>
      </c>
      <c r="Q3447" s="29">
        <f>IF(M3447&gt;0,F3447/M3447,0)</f>
        <v>32.357142857142854</v>
      </c>
      <c r="R3447" s="9" t="str">
        <f>LEFT(O3447,SEARCH("/",O3447,1)-1)</f>
        <v>theater</v>
      </c>
      <c r="S3447" s="26" t="str">
        <f>RIGHT(O3447,LEN(O3447)-SEARCH("/",O3447,1))</f>
        <v>plays</v>
      </c>
      <c r="T3447" s="27">
        <f>(((K3447/60)/60)/24)+DATE(1970,1,1)</f>
        <v>42775.964212962965</v>
      </c>
      <c r="U3447" s="5" t="str">
        <f>TEXT(T3447,"mmm")</f>
        <v>Feb</v>
      </c>
      <c r="V3447" s="5" t="str">
        <f>TEXT(T3447,"yyyy")</f>
        <v>2017</v>
      </c>
      <c r="W3447" s="5" t="str">
        <f>TEXT(Y3447,"mmm")</f>
        <v>Mar</v>
      </c>
      <c r="X3447" s="1" t="str">
        <f>TEXT(Y3447,"yyyy")</f>
        <v>2017</v>
      </c>
      <c r="Y3447" s="27">
        <f>(((J3447/60)/60)/24)+DATE(1970,1,1)</f>
        <v>42795.791666666672</v>
      </c>
    </row>
    <row r="3448" spans="1:25" ht="16" x14ac:dyDescent="0.2">
      <c r="A3448" s="1">
        <v>528</v>
      </c>
      <c r="B3448" s="7" t="s">
        <v>529</v>
      </c>
      <c r="C3448" s="7" t="s">
        <v>4638</v>
      </c>
      <c r="D3448" s="1">
        <v>1150</v>
      </c>
      <c r="E3448" s="37" t="str">
        <f>VLOOKUP(D3448,'Vlookup Table Bonus Point'!$C$3:$D$26,2,TRUE)</f>
        <v>1000 to 4999</v>
      </c>
      <c r="F3448" s="1">
        <v>1330</v>
      </c>
      <c r="G3448" s="1" t="s">
        <v>8218</v>
      </c>
      <c r="H3448" s="1" t="s">
        <v>8223</v>
      </c>
      <c r="I3448" s="1" t="s">
        <v>8245</v>
      </c>
      <c r="J3448" s="1">
        <v>1434921600</v>
      </c>
      <c r="K3448" s="1">
        <v>1433109907</v>
      </c>
      <c r="L3448" s="1" t="b">
        <v>0</v>
      </c>
      <c r="M3448" s="1">
        <v>30</v>
      </c>
      <c r="N3448" s="1" t="b">
        <v>1</v>
      </c>
      <c r="O3448" s="1" t="s">
        <v>8270</v>
      </c>
      <c r="P3448" s="28">
        <f>F3448/D3448</f>
        <v>1.1565217391304348</v>
      </c>
      <c r="Q3448" s="29">
        <f>IF(M3448&gt;0,F3448/M3448,0)</f>
        <v>44.333333333333336</v>
      </c>
      <c r="R3448" s="9" t="str">
        <f>LEFT(O3448,SEARCH("/",O3448,1)-1)</f>
        <v>theater</v>
      </c>
      <c r="S3448" s="26" t="str">
        <f>RIGHT(O3448,LEN(O3448)-SEARCH("/",O3448,1))</f>
        <v>plays</v>
      </c>
      <c r="T3448" s="27">
        <f>(((K3448/60)/60)/24)+DATE(1970,1,1)</f>
        <v>42155.920219907406</v>
      </c>
      <c r="U3448" s="5" t="str">
        <f>TEXT(T3448,"mmm")</f>
        <v>May</v>
      </c>
      <c r="V3448" s="5" t="str">
        <f>TEXT(T3448,"yyyy")</f>
        <v>2015</v>
      </c>
      <c r="W3448" s="5" t="str">
        <f>TEXT(Y3448,"mmm")</f>
        <v>Jun</v>
      </c>
      <c r="X3448" s="1" t="str">
        <f>TEXT(Y3448,"yyyy")</f>
        <v>2015</v>
      </c>
      <c r="Y3448" s="27">
        <f>(((J3448/60)/60)/24)+DATE(1970,1,1)</f>
        <v>42176.888888888891</v>
      </c>
    </row>
    <row r="3449" spans="1:25" ht="48" x14ac:dyDescent="0.2">
      <c r="A3449" s="1">
        <v>2512</v>
      </c>
      <c r="B3449" s="7" t="s">
        <v>2512</v>
      </c>
      <c r="C3449" s="7" t="s">
        <v>6622</v>
      </c>
      <c r="D3449" s="1">
        <v>1150</v>
      </c>
      <c r="E3449" s="37" t="str">
        <f>VLOOKUP(D3449,'Vlookup Table Bonus Point'!$C$3:$D$26,2,TRUE)</f>
        <v>1000 to 4999</v>
      </c>
      <c r="F3449" s="1">
        <v>0</v>
      </c>
      <c r="G3449" s="1" t="s">
        <v>8220</v>
      </c>
      <c r="H3449" s="1" t="s">
        <v>8223</v>
      </c>
      <c r="I3449" s="1" t="s">
        <v>8245</v>
      </c>
      <c r="J3449" s="1">
        <v>1418504561</v>
      </c>
      <c r="K3449" s="1">
        <v>1417208561</v>
      </c>
      <c r="L3449" s="1" t="b">
        <v>0</v>
      </c>
      <c r="M3449" s="1">
        <v>0</v>
      </c>
      <c r="N3449" s="1" t="b">
        <v>0</v>
      </c>
      <c r="O3449" s="1" t="s">
        <v>8298</v>
      </c>
      <c r="P3449" s="28">
        <f>F3449/D3449</f>
        <v>0</v>
      </c>
      <c r="Q3449" s="29">
        <f>IF(M3449&gt;0,F3449/M3449,0)</f>
        <v>0</v>
      </c>
      <c r="R3449" s="9" t="str">
        <f>LEFT(O3449,SEARCH("/",O3449,1)-1)</f>
        <v>food</v>
      </c>
      <c r="S3449" s="26" t="str">
        <f>RIGHT(O3449,LEN(O3449)-SEARCH("/",O3449,1))</f>
        <v>restaurants</v>
      </c>
      <c r="T3449" s="27">
        <f>(((K3449/60)/60)/24)+DATE(1970,1,1)</f>
        <v>41971.876863425925</v>
      </c>
      <c r="U3449" s="5" t="str">
        <f>TEXT(T3449,"mmm")</f>
        <v>Nov</v>
      </c>
      <c r="V3449" s="5" t="str">
        <f>TEXT(T3449,"yyyy")</f>
        <v>2014</v>
      </c>
      <c r="W3449" s="5" t="str">
        <f>TEXT(Y3449,"mmm")</f>
        <v>Dec</v>
      </c>
      <c r="X3449" s="1" t="str">
        <f>TEXT(Y3449,"yyyy")</f>
        <v>2014</v>
      </c>
      <c r="Y3449" s="27">
        <f>(((J3449/60)/60)/24)+DATE(1970,1,1)</f>
        <v>41986.876863425925</v>
      </c>
    </row>
    <row r="3450" spans="1:25" ht="48" x14ac:dyDescent="0.2">
      <c r="A3450" s="1">
        <v>173</v>
      </c>
      <c r="B3450" s="7" t="s">
        <v>175</v>
      </c>
      <c r="C3450" s="7" t="s">
        <v>4283</v>
      </c>
      <c r="D3450" s="1">
        <v>1110</v>
      </c>
      <c r="E3450" s="37" t="str">
        <f>VLOOKUP(D3450,'Vlookup Table Bonus Point'!$C$3:$D$26,2,TRUE)</f>
        <v>1000 to 4999</v>
      </c>
      <c r="F3450" s="1">
        <v>0</v>
      </c>
      <c r="G3450" s="1" t="s">
        <v>8220</v>
      </c>
      <c r="H3450" s="1" t="s">
        <v>8224</v>
      </c>
      <c r="I3450" s="1" t="s">
        <v>8246</v>
      </c>
      <c r="J3450" s="1">
        <v>1425131108</v>
      </c>
      <c r="K3450" s="1">
        <v>1422539108</v>
      </c>
      <c r="L3450" s="1" t="b">
        <v>0</v>
      </c>
      <c r="M3450" s="1">
        <v>0</v>
      </c>
      <c r="N3450" s="1" t="b">
        <v>0</v>
      </c>
      <c r="O3450" s="1" t="s">
        <v>8267</v>
      </c>
      <c r="P3450" s="28">
        <f>F3450/D3450</f>
        <v>0</v>
      </c>
      <c r="Q3450" s="29">
        <f>IF(M3450&gt;0,F3450/M3450,0)</f>
        <v>0</v>
      </c>
      <c r="R3450" s="9" t="str">
        <f>LEFT(O3450,SEARCH("/",O3450,1)-1)</f>
        <v>film &amp; video</v>
      </c>
      <c r="S3450" s="26" t="str">
        <f>RIGHT(O3450,LEN(O3450)-SEARCH("/",O3450,1))</f>
        <v>drama</v>
      </c>
      <c r="T3450" s="27">
        <f>(((K3450/60)/60)/24)+DATE(1970,1,1)</f>
        <v>42033.573009259257</v>
      </c>
      <c r="U3450" s="5" t="str">
        <f>TEXT(T3450,"mmm")</f>
        <v>Jan</v>
      </c>
      <c r="V3450" s="5" t="str">
        <f>TEXT(T3450,"yyyy")</f>
        <v>2015</v>
      </c>
      <c r="W3450" s="5" t="str">
        <f>TEXT(Y3450,"mmm")</f>
        <v>Feb</v>
      </c>
      <c r="X3450" s="1" t="str">
        <f>TEXT(Y3450,"yyyy")</f>
        <v>2015</v>
      </c>
      <c r="Y3450" s="27">
        <f>(((J3450/60)/60)/24)+DATE(1970,1,1)</f>
        <v>42063.573009259257</v>
      </c>
    </row>
    <row r="3451" spans="1:25" ht="48" x14ac:dyDescent="0.2">
      <c r="A3451" s="1">
        <v>846</v>
      </c>
      <c r="B3451" s="7" t="s">
        <v>847</v>
      </c>
      <c r="C3451" s="7" t="s">
        <v>4956</v>
      </c>
      <c r="D3451" s="1">
        <v>1100</v>
      </c>
      <c r="E3451" s="37" t="str">
        <f>VLOOKUP(D3451,'Vlookup Table Bonus Point'!$C$3:$D$26,2,TRUE)</f>
        <v>1000 to 4999</v>
      </c>
      <c r="F3451" s="1">
        <v>1342.01</v>
      </c>
      <c r="G3451" s="1" t="s">
        <v>8218</v>
      </c>
      <c r="H3451" s="1" t="s">
        <v>8224</v>
      </c>
      <c r="I3451" s="1" t="s">
        <v>8246</v>
      </c>
      <c r="J3451" s="1">
        <v>1394460000</v>
      </c>
      <c r="K3451" s="1">
        <v>1393233855</v>
      </c>
      <c r="L3451" s="1" t="b">
        <v>0</v>
      </c>
      <c r="M3451" s="1">
        <v>47</v>
      </c>
      <c r="N3451" s="1" t="b">
        <v>1</v>
      </c>
      <c r="O3451" s="1" t="s">
        <v>8276</v>
      </c>
      <c r="P3451" s="28">
        <f>F3451/D3451</f>
        <v>1.2200090909090908</v>
      </c>
      <c r="Q3451" s="29">
        <f>IF(M3451&gt;0,F3451/M3451,0)</f>
        <v>28.553404255319148</v>
      </c>
      <c r="R3451" s="9" t="str">
        <f>LEFT(O3451,SEARCH("/",O3451,1)-1)</f>
        <v>music</v>
      </c>
      <c r="S3451" s="26" t="str">
        <f>RIGHT(O3451,LEN(O3451)-SEARCH("/",O3451,1))</f>
        <v>metal</v>
      </c>
      <c r="T3451" s="27">
        <f>(((K3451/60)/60)/24)+DATE(1970,1,1)</f>
        <v>41694.391840277778</v>
      </c>
      <c r="U3451" s="5" t="str">
        <f>TEXT(T3451,"mmm")</f>
        <v>Feb</v>
      </c>
      <c r="V3451" s="5" t="str">
        <f>TEXT(T3451,"yyyy")</f>
        <v>2014</v>
      </c>
      <c r="W3451" s="5" t="str">
        <f>TEXT(Y3451,"mmm")</f>
        <v>Mar</v>
      </c>
      <c r="X3451" s="1" t="str">
        <f>TEXT(Y3451,"yyyy")</f>
        <v>2014</v>
      </c>
      <c r="Y3451" s="27">
        <f>(((J3451/60)/60)/24)+DATE(1970,1,1)</f>
        <v>41708.583333333336</v>
      </c>
    </row>
    <row r="3452" spans="1:25" ht="16" x14ac:dyDescent="0.2">
      <c r="A3452" s="1">
        <v>1059</v>
      </c>
      <c r="B3452" s="7" t="s">
        <v>1060</v>
      </c>
      <c r="C3452" s="7" t="s">
        <v>5169</v>
      </c>
      <c r="D3452" s="1">
        <v>1100</v>
      </c>
      <c r="E3452" s="37" t="str">
        <f>VLOOKUP(D3452,'Vlookup Table Bonus Point'!$C$3:$D$26,2,TRUE)</f>
        <v>1000 to 4999</v>
      </c>
      <c r="F3452" s="1">
        <v>0</v>
      </c>
      <c r="G3452" s="1" t="s">
        <v>8219</v>
      </c>
      <c r="H3452" s="1" t="s">
        <v>8223</v>
      </c>
      <c r="I3452" s="1" t="s">
        <v>8245</v>
      </c>
      <c r="J3452" s="1">
        <v>1426269456</v>
      </c>
      <c r="K3452" s="1">
        <v>1423681056</v>
      </c>
      <c r="L3452" s="1" t="b">
        <v>0</v>
      </c>
      <c r="M3452" s="1">
        <v>0</v>
      </c>
      <c r="N3452" s="1" t="b">
        <v>0</v>
      </c>
      <c r="O3452" s="1" t="s">
        <v>8280</v>
      </c>
      <c r="P3452" s="28">
        <f>F3452/D3452</f>
        <v>0</v>
      </c>
      <c r="Q3452" s="29">
        <f>IF(M3452&gt;0,F3452/M3452,0)</f>
        <v>0</v>
      </c>
      <c r="R3452" s="9" t="str">
        <f>LEFT(O3452,SEARCH("/",O3452,1)-1)</f>
        <v>journalism</v>
      </c>
      <c r="S3452" s="26" t="str">
        <f>RIGHT(O3452,LEN(O3452)-SEARCH("/",O3452,1))</f>
        <v>audio</v>
      </c>
      <c r="T3452" s="27">
        <f>(((K3452/60)/60)/24)+DATE(1970,1,1)</f>
        <v>42046.79</v>
      </c>
      <c r="U3452" s="5" t="str">
        <f>TEXT(T3452,"mmm")</f>
        <v>Feb</v>
      </c>
      <c r="V3452" s="5" t="str">
        <f>TEXT(T3452,"yyyy")</f>
        <v>2015</v>
      </c>
      <c r="W3452" s="5" t="str">
        <f>TEXT(Y3452,"mmm")</f>
        <v>Mar</v>
      </c>
      <c r="X3452" s="1" t="str">
        <f>TEXT(Y3452,"yyyy")</f>
        <v>2015</v>
      </c>
      <c r="Y3452" s="27">
        <f>(((J3452/60)/60)/24)+DATE(1970,1,1)</f>
        <v>42076.748333333337</v>
      </c>
    </row>
    <row r="3453" spans="1:25" ht="48" x14ac:dyDescent="0.2">
      <c r="A3453" s="1">
        <v>1087</v>
      </c>
      <c r="B3453" s="7" t="s">
        <v>1088</v>
      </c>
      <c r="C3453" s="7" t="s">
        <v>5197</v>
      </c>
      <c r="D3453" s="1">
        <v>1100</v>
      </c>
      <c r="E3453" s="37" t="str">
        <f>VLOOKUP(D3453,'Vlookup Table Bonus Point'!$C$3:$D$26,2,TRUE)</f>
        <v>1000 to 4999</v>
      </c>
      <c r="F3453" s="1">
        <v>0</v>
      </c>
      <c r="G3453" s="1" t="s">
        <v>8220</v>
      </c>
      <c r="H3453" s="1" t="s">
        <v>8223</v>
      </c>
      <c r="I3453" s="1" t="s">
        <v>8245</v>
      </c>
      <c r="J3453" s="1">
        <v>1402852087</v>
      </c>
      <c r="K3453" s="1">
        <v>1400260087</v>
      </c>
      <c r="L3453" s="1" t="b">
        <v>0</v>
      </c>
      <c r="M3453" s="1">
        <v>0</v>
      </c>
      <c r="N3453" s="1" t="b">
        <v>0</v>
      </c>
      <c r="O3453" s="1" t="s">
        <v>8281</v>
      </c>
      <c r="P3453" s="28">
        <f>F3453/D3453</f>
        <v>0</v>
      </c>
      <c r="Q3453" s="29">
        <f>IF(M3453&gt;0,F3453/M3453,0)</f>
        <v>0</v>
      </c>
      <c r="R3453" s="9" t="str">
        <f>LEFT(O3453,SEARCH("/",O3453,1)-1)</f>
        <v>games</v>
      </c>
      <c r="S3453" s="26" t="str">
        <f>RIGHT(O3453,LEN(O3453)-SEARCH("/",O3453,1))</f>
        <v>video games</v>
      </c>
      <c r="T3453" s="27">
        <f>(((K3453/60)/60)/24)+DATE(1970,1,1)</f>
        <v>41775.713969907411</v>
      </c>
      <c r="U3453" s="5" t="str">
        <f>TEXT(T3453,"mmm")</f>
        <v>May</v>
      </c>
      <c r="V3453" s="5" t="str">
        <f>TEXT(T3453,"yyyy")</f>
        <v>2014</v>
      </c>
      <c r="W3453" s="5" t="str">
        <f>TEXT(Y3453,"mmm")</f>
        <v>Jun</v>
      </c>
      <c r="X3453" s="1" t="str">
        <f>TEXT(Y3453,"yyyy")</f>
        <v>2014</v>
      </c>
      <c r="Y3453" s="27">
        <f>(((J3453/60)/60)/24)+DATE(1970,1,1)</f>
        <v>41805.713969907411</v>
      </c>
    </row>
    <row r="3454" spans="1:25" ht="48" x14ac:dyDescent="0.2">
      <c r="A3454" s="1">
        <v>1654</v>
      </c>
      <c r="B3454" s="7" t="s">
        <v>1655</v>
      </c>
      <c r="C3454" s="7" t="s">
        <v>5764</v>
      </c>
      <c r="D3454" s="1">
        <v>1100</v>
      </c>
      <c r="E3454" s="37" t="str">
        <f>VLOOKUP(D3454,'Vlookup Table Bonus Point'!$C$3:$D$26,2,TRUE)</f>
        <v>1000 to 4999</v>
      </c>
      <c r="F3454" s="1">
        <v>1319</v>
      </c>
      <c r="G3454" s="1" t="s">
        <v>8218</v>
      </c>
      <c r="H3454" s="1" t="s">
        <v>8223</v>
      </c>
      <c r="I3454" s="1" t="s">
        <v>8245</v>
      </c>
      <c r="J3454" s="1">
        <v>1334784160</v>
      </c>
      <c r="K3454" s="1">
        <v>1332192160</v>
      </c>
      <c r="L3454" s="1" t="b">
        <v>0</v>
      </c>
      <c r="M3454" s="1">
        <v>34</v>
      </c>
      <c r="N3454" s="1" t="b">
        <v>1</v>
      </c>
      <c r="O3454" s="1" t="s">
        <v>8291</v>
      </c>
      <c r="P3454" s="28">
        <f>F3454/D3454</f>
        <v>1.199090909090909</v>
      </c>
      <c r="Q3454" s="29">
        <f>IF(M3454&gt;0,F3454/M3454,0)</f>
        <v>38.794117647058826</v>
      </c>
      <c r="R3454" s="9" t="str">
        <f>LEFT(O3454,SEARCH("/",O3454,1)-1)</f>
        <v>music</v>
      </c>
      <c r="S3454" s="26" t="str">
        <f>RIGHT(O3454,LEN(O3454)-SEARCH("/",O3454,1))</f>
        <v>pop</v>
      </c>
      <c r="T3454" s="27">
        <f>(((K3454/60)/60)/24)+DATE(1970,1,1)</f>
        <v>40987.890740740739</v>
      </c>
      <c r="U3454" s="5" t="str">
        <f>TEXT(T3454,"mmm")</f>
        <v>Mar</v>
      </c>
      <c r="V3454" s="5" t="str">
        <f>TEXT(T3454,"yyyy")</f>
        <v>2012</v>
      </c>
      <c r="W3454" s="5" t="str">
        <f>TEXT(Y3454,"mmm")</f>
        <v>Apr</v>
      </c>
      <c r="X3454" s="1" t="str">
        <f>TEXT(Y3454,"yyyy")</f>
        <v>2012</v>
      </c>
      <c r="Y3454" s="27">
        <f>(((J3454/60)/60)/24)+DATE(1970,1,1)</f>
        <v>41017.890740740739</v>
      </c>
    </row>
    <row r="3455" spans="1:25" ht="48" x14ac:dyDescent="0.2">
      <c r="A3455" s="1">
        <v>2124</v>
      </c>
      <c r="B3455" s="7" t="s">
        <v>2125</v>
      </c>
      <c r="C3455" s="7" t="s">
        <v>6234</v>
      </c>
      <c r="D3455" s="1">
        <v>1100</v>
      </c>
      <c r="E3455" s="37" t="str">
        <f>VLOOKUP(D3455,'Vlookup Table Bonus Point'!$C$3:$D$26,2,TRUE)</f>
        <v>1000 to 4999</v>
      </c>
      <c r="F3455" s="1">
        <v>115</v>
      </c>
      <c r="G3455" s="1" t="s">
        <v>8220</v>
      </c>
      <c r="H3455" s="1" t="s">
        <v>8223</v>
      </c>
      <c r="I3455" s="1" t="s">
        <v>8245</v>
      </c>
      <c r="J3455" s="1">
        <v>1291093200</v>
      </c>
      <c r="K3455" s="1">
        <v>1286930435</v>
      </c>
      <c r="L3455" s="1" t="b">
        <v>0</v>
      </c>
      <c r="M3455" s="1">
        <v>5</v>
      </c>
      <c r="N3455" s="1" t="b">
        <v>0</v>
      </c>
      <c r="O3455" s="1" t="s">
        <v>8281</v>
      </c>
      <c r="P3455" s="28">
        <f>F3455/D3455</f>
        <v>0.10454545454545454</v>
      </c>
      <c r="Q3455" s="29">
        <f>IF(M3455&gt;0,F3455/M3455,0)</f>
        <v>23</v>
      </c>
      <c r="R3455" s="9" t="str">
        <f>LEFT(O3455,SEARCH("/",O3455,1)-1)</f>
        <v>games</v>
      </c>
      <c r="S3455" s="26" t="str">
        <f>RIGHT(O3455,LEN(O3455)-SEARCH("/",O3455,1))</f>
        <v>video games</v>
      </c>
      <c r="T3455" s="27">
        <f>(((K3455/60)/60)/24)+DATE(1970,1,1)</f>
        <v>40464.028182870366</v>
      </c>
      <c r="U3455" s="5" t="str">
        <f>TEXT(T3455,"mmm")</f>
        <v>Oct</v>
      </c>
      <c r="V3455" s="5" t="str">
        <f>TEXT(T3455,"yyyy")</f>
        <v>2010</v>
      </c>
      <c r="W3455" s="5" t="str">
        <f>TEXT(Y3455,"mmm")</f>
        <v>Nov</v>
      </c>
      <c r="X3455" s="1" t="str">
        <f>TEXT(Y3455,"yyyy")</f>
        <v>2010</v>
      </c>
      <c r="Y3455" s="27">
        <f>(((J3455/60)/60)/24)+DATE(1970,1,1)</f>
        <v>40512.208333333336</v>
      </c>
    </row>
    <row r="3456" spans="1:25" ht="48" x14ac:dyDescent="0.2">
      <c r="A3456" s="1">
        <v>2206</v>
      </c>
      <c r="B3456" s="7" t="s">
        <v>2207</v>
      </c>
      <c r="C3456" s="7" t="s">
        <v>6316</v>
      </c>
      <c r="D3456" s="1">
        <v>1100</v>
      </c>
      <c r="E3456" s="37" t="str">
        <f>VLOOKUP(D3456,'Vlookup Table Bonus Point'!$C$3:$D$26,2,TRUE)</f>
        <v>1000 to 4999</v>
      </c>
      <c r="F3456" s="1">
        <v>1130</v>
      </c>
      <c r="G3456" s="1" t="s">
        <v>8218</v>
      </c>
      <c r="H3456" s="1" t="s">
        <v>8223</v>
      </c>
      <c r="I3456" s="1" t="s">
        <v>8245</v>
      </c>
      <c r="J3456" s="1">
        <v>1334556624</v>
      </c>
      <c r="K3456" s="1">
        <v>1333001424</v>
      </c>
      <c r="L3456" s="1" t="b">
        <v>0</v>
      </c>
      <c r="M3456" s="1">
        <v>34</v>
      </c>
      <c r="N3456" s="1" t="b">
        <v>1</v>
      </c>
      <c r="O3456" s="1" t="s">
        <v>8279</v>
      </c>
      <c r="P3456" s="28">
        <f>F3456/D3456</f>
        <v>1.0272727272727273</v>
      </c>
      <c r="Q3456" s="29">
        <f>IF(M3456&gt;0,F3456/M3456,0)</f>
        <v>33.235294117647058</v>
      </c>
      <c r="R3456" s="9" t="str">
        <f>LEFT(O3456,SEARCH("/",O3456,1)-1)</f>
        <v>music</v>
      </c>
      <c r="S3456" s="26" t="str">
        <f>RIGHT(O3456,LEN(O3456)-SEARCH("/",O3456,1))</f>
        <v>electronic music</v>
      </c>
      <c r="T3456" s="27">
        <f>(((K3456/60)/60)/24)+DATE(1970,1,1)</f>
        <v>40997.257222222222</v>
      </c>
      <c r="U3456" s="5" t="str">
        <f>TEXT(T3456,"mmm")</f>
        <v>Mar</v>
      </c>
      <c r="V3456" s="5" t="str">
        <f>TEXT(T3456,"yyyy")</f>
        <v>2012</v>
      </c>
      <c r="W3456" s="5" t="str">
        <f>TEXT(Y3456,"mmm")</f>
        <v>Apr</v>
      </c>
      <c r="X3456" s="1" t="str">
        <f>TEXT(Y3456,"yyyy")</f>
        <v>2012</v>
      </c>
      <c r="Y3456" s="27">
        <f>(((J3456/60)/60)/24)+DATE(1970,1,1)</f>
        <v>41015.257222222222</v>
      </c>
    </row>
    <row r="3457" spans="1:25" ht="32" x14ac:dyDescent="0.2">
      <c r="A3457" s="1">
        <v>2483</v>
      </c>
      <c r="B3457" s="7" t="s">
        <v>2483</v>
      </c>
      <c r="C3457" s="7" t="s">
        <v>6593</v>
      </c>
      <c r="D3457" s="1">
        <v>1100</v>
      </c>
      <c r="E3457" s="37" t="str">
        <f>VLOOKUP(D3457,'Vlookup Table Bonus Point'!$C$3:$D$26,2,TRUE)</f>
        <v>1000 to 4999</v>
      </c>
      <c r="F3457" s="1">
        <v>1251</v>
      </c>
      <c r="G3457" s="1" t="s">
        <v>8218</v>
      </c>
      <c r="H3457" s="1" t="s">
        <v>8223</v>
      </c>
      <c r="I3457" s="1" t="s">
        <v>8245</v>
      </c>
      <c r="J3457" s="1">
        <v>1335891603</v>
      </c>
      <c r="K3457" s="1">
        <v>1330711203</v>
      </c>
      <c r="L3457" s="1" t="b">
        <v>0</v>
      </c>
      <c r="M3457" s="1">
        <v>19</v>
      </c>
      <c r="N3457" s="1" t="b">
        <v>1</v>
      </c>
      <c r="O3457" s="1" t="s">
        <v>8278</v>
      </c>
      <c r="P3457" s="28">
        <f>F3457/D3457</f>
        <v>1.1372727272727272</v>
      </c>
      <c r="Q3457" s="29">
        <f>IF(M3457&gt;0,F3457/M3457,0)</f>
        <v>65.84210526315789</v>
      </c>
      <c r="R3457" s="9" t="str">
        <f>LEFT(O3457,SEARCH("/",O3457,1)-1)</f>
        <v>music</v>
      </c>
      <c r="S3457" s="26" t="str">
        <f>RIGHT(O3457,LEN(O3457)-SEARCH("/",O3457,1))</f>
        <v>indie rock</v>
      </c>
      <c r="T3457" s="27">
        <f>(((K3457/60)/60)/24)+DATE(1970,1,1)</f>
        <v>40970.750034722223</v>
      </c>
      <c r="U3457" s="5" t="str">
        <f>TEXT(T3457,"mmm")</f>
        <v>Mar</v>
      </c>
      <c r="V3457" s="5" t="str">
        <f>TEXT(T3457,"yyyy")</f>
        <v>2012</v>
      </c>
      <c r="W3457" s="5" t="str">
        <f>TEXT(Y3457,"mmm")</f>
        <v>May</v>
      </c>
      <c r="X3457" s="1" t="str">
        <f>TEXT(Y3457,"yyyy")</f>
        <v>2012</v>
      </c>
      <c r="Y3457" s="27">
        <f>(((J3457/60)/60)/24)+DATE(1970,1,1)</f>
        <v>41030.708368055559</v>
      </c>
    </row>
    <row r="3458" spans="1:25" ht="48" x14ac:dyDescent="0.2">
      <c r="A3458" s="1">
        <v>2739</v>
      </c>
      <c r="B3458" s="7" t="s">
        <v>2739</v>
      </c>
      <c r="C3458" s="7" t="s">
        <v>6849</v>
      </c>
      <c r="D3458" s="1">
        <v>1100</v>
      </c>
      <c r="E3458" s="37" t="str">
        <f>VLOOKUP(D3458,'Vlookup Table Bonus Point'!$C$3:$D$26,2,TRUE)</f>
        <v>1000 to 4999</v>
      </c>
      <c r="F3458" s="1">
        <v>4225</v>
      </c>
      <c r="G3458" s="1" t="s">
        <v>8218</v>
      </c>
      <c r="H3458" s="1" t="s">
        <v>8224</v>
      </c>
      <c r="I3458" s="1" t="s">
        <v>8246</v>
      </c>
      <c r="J3458" s="1">
        <v>1399324717</v>
      </c>
      <c r="K3458" s="1">
        <v>1395436717</v>
      </c>
      <c r="L3458" s="1" t="b">
        <v>0</v>
      </c>
      <c r="M3458" s="1">
        <v>191</v>
      </c>
      <c r="N3458" s="1" t="b">
        <v>1</v>
      </c>
      <c r="O3458" s="1" t="s">
        <v>8294</v>
      </c>
      <c r="P3458" s="28">
        <f>F3458/D3458</f>
        <v>3.8409090909090908</v>
      </c>
      <c r="Q3458" s="29">
        <f>IF(M3458&gt;0,F3458/M3458,0)</f>
        <v>22.120418848167539</v>
      </c>
      <c r="R3458" s="9" t="str">
        <f>LEFT(O3458,SEARCH("/",O3458,1)-1)</f>
        <v>technology</v>
      </c>
      <c r="S3458" s="26" t="str">
        <f>RIGHT(O3458,LEN(O3458)-SEARCH("/",O3458,1))</f>
        <v>hardware</v>
      </c>
      <c r="T3458" s="27">
        <f>(((K3458/60)/60)/24)+DATE(1970,1,1)</f>
        <v>41719.887928240743</v>
      </c>
      <c r="U3458" s="5" t="str">
        <f>TEXT(T3458,"mmm")</f>
        <v>Mar</v>
      </c>
      <c r="V3458" s="5" t="str">
        <f>TEXT(T3458,"yyyy")</f>
        <v>2014</v>
      </c>
      <c r="W3458" s="5" t="str">
        <f>TEXT(Y3458,"mmm")</f>
        <v>May</v>
      </c>
      <c r="X3458" s="1" t="str">
        <f>TEXT(Y3458,"yyyy")</f>
        <v>2014</v>
      </c>
      <c r="Y3458" s="27">
        <f>(((J3458/60)/60)/24)+DATE(1970,1,1)</f>
        <v>41764.887928240743</v>
      </c>
    </row>
    <row r="3459" spans="1:25" ht="48" x14ac:dyDescent="0.2">
      <c r="A3459" s="1">
        <v>3546</v>
      </c>
      <c r="B3459" s="7" t="s">
        <v>3545</v>
      </c>
      <c r="C3459" s="7" t="s">
        <v>7656</v>
      </c>
      <c r="D3459" s="1">
        <v>1100</v>
      </c>
      <c r="E3459" s="37" t="str">
        <f>VLOOKUP(D3459,'Vlookup Table Bonus Point'!$C$3:$D$26,2,TRUE)</f>
        <v>1000 to 4999</v>
      </c>
      <c r="F3459" s="1">
        <v>1125</v>
      </c>
      <c r="G3459" s="1" t="s">
        <v>8218</v>
      </c>
      <c r="H3459" s="1" t="s">
        <v>8223</v>
      </c>
      <c r="I3459" s="1" t="s">
        <v>8245</v>
      </c>
      <c r="J3459" s="1">
        <v>1427860740</v>
      </c>
      <c r="K3459" s="1">
        <v>1426002684</v>
      </c>
      <c r="L3459" s="1" t="b">
        <v>0</v>
      </c>
      <c r="M3459" s="1">
        <v>19</v>
      </c>
      <c r="N3459" s="1" t="b">
        <v>1</v>
      </c>
      <c r="O3459" s="1" t="s">
        <v>8270</v>
      </c>
      <c r="P3459" s="28">
        <f>F3459/D3459</f>
        <v>1.0227272727272727</v>
      </c>
      <c r="Q3459" s="29">
        <f>IF(M3459&gt;0,F3459/M3459,0)</f>
        <v>59.210526315789473</v>
      </c>
      <c r="R3459" s="9" t="str">
        <f>LEFT(O3459,SEARCH("/",O3459,1)-1)</f>
        <v>theater</v>
      </c>
      <c r="S3459" s="26" t="str">
        <f>RIGHT(O3459,LEN(O3459)-SEARCH("/",O3459,1))</f>
        <v>plays</v>
      </c>
      <c r="T3459" s="27">
        <f>(((K3459/60)/60)/24)+DATE(1970,1,1)</f>
        <v>42073.660694444443</v>
      </c>
      <c r="U3459" s="5" t="str">
        <f>TEXT(T3459,"mmm")</f>
        <v>Mar</v>
      </c>
      <c r="V3459" s="5" t="str">
        <f>TEXT(T3459,"yyyy")</f>
        <v>2015</v>
      </c>
      <c r="W3459" s="5" t="str">
        <f>TEXT(Y3459,"mmm")</f>
        <v>Apr</v>
      </c>
      <c r="X3459" s="1" t="str">
        <f>TEXT(Y3459,"yyyy")</f>
        <v>2015</v>
      </c>
      <c r="Y3459" s="27">
        <f>(((J3459/60)/60)/24)+DATE(1970,1,1)</f>
        <v>42095.165972222225</v>
      </c>
    </row>
    <row r="3460" spans="1:25" ht="48" x14ac:dyDescent="0.2">
      <c r="A3460" s="1">
        <v>3596</v>
      </c>
      <c r="B3460" s="7" t="s">
        <v>3595</v>
      </c>
      <c r="C3460" s="7" t="s">
        <v>7706</v>
      </c>
      <c r="D3460" s="1">
        <v>1100</v>
      </c>
      <c r="E3460" s="37" t="str">
        <f>VLOOKUP(D3460,'Vlookup Table Bonus Point'!$C$3:$D$26,2,TRUE)</f>
        <v>1000 to 4999</v>
      </c>
      <c r="F3460" s="1">
        <v>1185</v>
      </c>
      <c r="G3460" s="1" t="s">
        <v>8218</v>
      </c>
      <c r="H3460" s="1" t="s">
        <v>8228</v>
      </c>
      <c r="I3460" s="1" t="s">
        <v>8250</v>
      </c>
      <c r="J3460" s="1">
        <v>1409072982</v>
      </c>
      <c r="K3460" s="1">
        <v>1407258582</v>
      </c>
      <c r="L3460" s="1" t="b">
        <v>0</v>
      </c>
      <c r="M3460" s="1">
        <v>15</v>
      </c>
      <c r="N3460" s="1" t="b">
        <v>1</v>
      </c>
      <c r="O3460" s="1" t="s">
        <v>8270</v>
      </c>
      <c r="P3460" s="28">
        <f>F3460/D3460</f>
        <v>1.0772727272727274</v>
      </c>
      <c r="Q3460" s="29">
        <f>IF(M3460&gt;0,F3460/M3460,0)</f>
        <v>79</v>
      </c>
      <c r="R3460" s="9" t="str">
        <f>LEFT(O3460,SEARCH("/",O3460,1)-1)</f>
        <v>theater</v>
      </c>
      <c r="S3460" s="26" t="str">
        <f>RIGHT(O3460,LEN(O3460)-SEARCH("/",O3460,1))</f>
        <v>plays</v>
      </c>
      <c r="T3460" s="27">
        <f>(((K3460/60)/60)/24)+DATE(1970,1,1)</f>
        <v>41856.715069444443</v>
      </c>
      <c r="U3460" s="5" t="str">
        <f>TEXT(T3460,"mmm")</f>
        <v>Aug</v>
      </c>
      <c r="V3460" s="5" t="str">
        <f>TEXT(T3460,"yyyy")</f>
        <v>2014</v>
      </c>
      <c r="W3460" s="5" t="str">
        <f>TEXT(Y3460,"mmm")</f>
        <v>Aug</v>
      </c>
      <c r="X3460" s="1" t="str">
        <f>TEXT(Y3460,"yyyy")</f>
        <v>2014</v>
      </c>
      <c r="Y3460" s="27">
        <f>(((J3460/60)/60)/24)+DATE(1970,1,1)</f>
        <v>41877.715069444443</v>
      </c>
    </row>
    <row r="3461" spans="1:25" ht="48" x14ac:dyDescent="0.2">
      <c r="A3461" s="1">
        <v>3769</v>
      </c>
      <c r="B3461" s="7" t="s">
        <v>3766</v>
      </c>
      <c r="C3461" s="7" t="s">
        <v>7879</v>
      </c>
      <c r="D3461" s="1">
        <v>1100</v>
      </c>
      <c r="E3461" s="37" t="str">
        <f>VLOOKUP(D3461,'Vlookup Table Bonus Point'!$C$3:$D$26,2,TRUE)</f>
        <v>1000 to 4999</v>
      </c>
      <c r="F3461" s="1">
        <v>1100</v>
      </c>
      <c r="G3461" s="1" t="s">
        <v>8218</v>
      </c>
      <c r="H3461" s="1" t="s">
        <v>8223</v>
      </c>
      <c r="I3461" s="1" t="s">
        <v>8245</v>
      </c>
      <c r="J3461" s="1">
        <v>1460730079</v>
      </c>
      <c r="K3461" s="1">
        <v>1458138079</v>
      </c>
      <c r="L3461" s="1" t="b">
        <v>0</v>
      </c>
      <c r="M3461" s="1">
        <v>15</v>
      </c>
      <c r="N3461" s="1" t="b">
        <v>1</v>
      </c>
      <c r="O3461" s="1" t="s">
        <v>8304</v>
      </c>
      <c r="P3461" s="28">
        <f>F3461/D3461</f>
        <v>1</v>
      </c>
      <c r="Q3461" s="29">
        <f>IF(M3461&gt;0,F3461/M3461,0)</f>
        <v>73.333333333333329</v>
      </c>
      <c r="R3461" s="9" t="str">
        <f>LEFT(O3461,SEARCH("/",O3461,1)-1)</f>
        <v>theater</v>
      </c>
      <c r="S3461" s="26" t="str">
        <f>RIGHT(O3461,LEN(O3461)-SEARCH("/",O3461,1))</f>
        <v>musical</v>
      </c>
      <c r="T3461" s="27">
        <f>(((K3461/60)/60)/24)+DATE(1970,1,1)</f>
        <v>42445.598136574074</v>
      </c>
      <c r="U3461" s="5" t="str">
        <f>TEXT(T3461,"mmm")</f>
        <v>Mar</v>
      </c>
      <c r="V3461" s="5" t="str">
        <f>TEXT(T3461,"yyyy")</f>
        <v>2016</v>
      </c>
      <c r="W3461" s="5" t="str">
        <f>TEXT(Y3461,"mmm")</f>
        <v>Apr</v>
      </c>
      <c r="X3461" s="1" t="str">
        <f>TEXT(Y3461,"yyyy")</f>
        <v>2016</v>
      </c>
      <c r="Y3461" s="27">
        <f>(((J3461/60)/60)/24)+DATE(1970,1,1)</f>
        <v>42475.598136574074</v>
      </c>
    </row>
    <row r="3462" spans="1:25" ht="48" x14ac:dyDescent="0.2">
      <c r="A3462" s="1">
        <v>2632</v>
      </c>
      <c r="B3462" s="7" t="s">
        <v>2632</v>
      </c>
      <c r="C3462" s="7" t="s">
        <v>6742</v>
      </c>
      <c r="D3462" s="1">
        <v>1070</v>
      </c>
      <c r="E3462" s="37" t="str">
        <f>VLOOKUP(D3462,'Vlookup Table Bonus Point'!$C$3:$D$26,2,TRUE)</f>
        <v>1000 to 4999</v>
      </c>
      <c r="F3462" s="1">
        <v>1466</v>
      </c>
      <c r="G3462" s="1" t="s">
        <v>8218</v>
      </c>
      <c r="H3462" s="1" t="s">
        <v>8223</v>
      </c>
      <c r="I3462" s="1" t="s">
        <v>8245</v>
      </c>
      <c r="J3462" s="1">
        <v>1464485339</v>
      </c>
      <c r="K3462" s="1">
        <v>1462325339</v>
      </c>
      <c r="L3462" s="1" t="b">
        <v>0</v>
      </c>
      <c r="M3462" s="1">
        <v>42</v>
      </c>
      <c r="N3462" s="1" t="b">
        <v>1</v>
      </c>
      <c r="O3462" s="1" t="s">
        <v>8300</v>
      </c>
      <c r="P3462" s="28">
        <f>F3462/D3462</f>
        <v>1.3700934579439252</v>
      </c>
      <c r="Q3462" s="29">
        <f>IF(M3462&gt;0,F3462/M3462,0)</f>
        <v>34.904761904761905</v>
      </c>
      <c r="R3462" s="9" t="str">
        <f>LEFT(O3462,SEARCH("/",O3462,1)-1)</f>
        <v>technology</v>
      </c>
      <c r="S3462" s="26" t="str">
        <f>RIGHT(O3462,LEN(O3462)-SEARCH("/",O3462,1))</f>
        <v>space exploration</v>
      </c>
      <c r="T3462" s="27">
        <f>(((K3462/60)/60)/24)+DATE(1970,1,1)</f>
        <v>42494.061793981484</v>
      </c>
      <c r="U3462" s="5" t="str">
        <f>TEXT(T3462,"mmm")</f>
        <v>May</v>
      </c>
      <c r="V3462" s="5" t="str">
        <f>TEXT(T3462,"yyyy")</f>
        <v>2016</v>
      </c>
      <c r="W3462" s="5" t="str">
        <f>TEXT(Y3462,"mmm")</f>
        <v>May</v>
      </c>
      <c r="X3462" s="1" t="str">
        <f>TEXT(Y3462,"yyyy")</f>
        <v>2016</v>
      </c>
      <c r="Y3462" s="27">
        <f>(((J3462/60)/60)/24)+DATE(1970,1,1)</f>
        <v>42519.061793981484</v>
      </c>
    </row>
    <row r="3463" spans="1:25" ht="48" x14ac:dyDescent="0.2">
      <c r="A3463" s="1">
        <v>3317</v>
      </c>
      <c r="B3463" s="7" t="s">
        <v>3317</v>
      </c>
      <c r="C3463" s="7" t="s">
        <v>7427</v>
      </c>
      <c r="D3463" s="1">
        <v>1050</v>
      </c>
      <c r="E3463" s="37" t="str">
        <f>VLOOKUP(D3463,'Vlookup Table Bonus Point'!$C$3:$D$26,2,TRUE)</f>
        <v>1000 to 4999</v>
      </c>
      <c r="F3463" s="1">
        <v>1115</v>
      </c>
      <c r="G3463" s="1" t="s">
        <v>8218</v>
      </c>
      <c r="H3463" s="1" t="s">
        <v>8223</v>
      </c>
      <c r="I3463" s="1" t="s">
        <v>8245</v>
      </c>
      <c r="J3463" s="1">
        <v>1465347424</v>
      </c>
      <c r="K3463" s="1">
        <v>1462755424</v>
      </c>
      <c r="L3463" s="1" t="b">
        <v>0</v>
      </c>
      <c r="M3463" s="1">
        <v>18</v>
      </c>
      <c r="N3463" s="1" t="b">
        <v>1</v>
      </c>
      <c r="O3463" s="1" t="s">
        <v>8270</v>
      </c>
      <c r="P3463" s="28">
        <f>F3463/D3463</f>
        <v>1.0619047619047619</v>
      </c>
      <c r="Q3463" s="29">
        <f>IF(M3463&gt;0,F3463/M3463,0)</f>
        <v>61.944444444444443</v>
      </c>
      <c r="R3463" s="9" t="str">
        <f>LEFT(O3463,SEARCH("/",O3463,1)-1)</f>
        <v>theater</v>
      </c>
      <c r="S3463" s="26" t="str">
        <f>RIGHT(O3463,LEN(O3463)-SEARCH("/",O3463,1))</f>
        <v>plays</v>
      </c>
      <c r="T3463" s="27">
        <f>(((K3463/60)/60)/24)+DATE(1970,1,1)</f>
        <v>42499.039629629624</v>
      </c>
      <c r="U3463" s="5" t="str">
        <f>TEXT(T3463,"mmm")</f>
        <v>May</v>
      </c>
      <c r="V3463" s="5" t="str">
        <f>TEXT(T3463,"yyyy")</f>
        <v>2016</v>
      </c>
      <c r="W3463" s="5" t="str">
        <f>TEXT(Y3463,"mmm")</f>
        <v>Jun</v>
      </c>
      <c r="X3463" s="1" t="str">
        <f>TEXT(Y3463,"yyyy")</f>
        <v>2016</v>
      </c>
      <c r="Y3463" s="27">
        <f>(((J3463/60)/60)/24)+DATE(1970,1,1)</f>
        <v>42529.039629629624</v>
      </c>
    </row>
    <row r="3464" spans="1:25" ht="48" x14ac:dyDescent="0.2">
      <c r="A3464" s="1">
        <v>3703</v>
      </c>
      <c r="B3464" s="7" t="s">
        <v>3700</v>
      </c>
      <c r="C3464" s="7" t="s">
        <v>7813</v>
      </c>
      <c r="D3464" s="1">
        <v>1050</v>
      </c>
      <c r="E3464" s="37" t="str">
        <f>VLOOKUP(D3464,'Vlookup Table Bonus Point'!$C$3:$D$26,2,TRUE)</f>
        <v>1000 to 4999</v>
      </c>
      <c r="F3464" s="1">
        <v>1296</v>
      </c>
      <c r="G3464" s="1" t="s">
        <v>8218</v>
      </c>
      <c r="H3464" s="1" t="s">
        <v>8223</v>
      </c>
      <c r="I3464" s="1" t="s">
        <v>8245</v>
      </c>
      <c r="J3464" s="1">
        <v>1471071540</v>
      </c>
      <c r="K3464" s="1">
        <v>1467720388</v>
      </c>
      <c r="L3464" s="1" t="b">
        <v>0</v>
      </c>
      <c r="M3464" s="1">
        <v>30</v>
      </c>
      <c r="N3464" s="1" t="b">
        <v>1</v>
      </c>
      <c r="O3464" s="1" t="s">
        <v>8270</v>
      </c>
      <c r="P3464" s="28">
        <f>F3464/D3464</f>
        <v>1.2342857142857142</v>
      </c>
      <c r="Q3464" s="29">
        <f>IF(M3464&gt;0,F3464/M3464,0)</f>
        <v>43.2</v>
      </c>
      <c r="R3464" s="9" t="str">
        <f>LEFT(O3464,SEARCH("/",O3464,1)-1)</f>
        <v>theater</v>
      </c>
      <c r="S3464" s="26" t="str">
        <f>RIGHT(O3464,LEN(O3464)-SEARCH("/",O3464,1))</f>
        <v>plays</v>
      </c>
      <c r="T3464" s="27">
        <f>(((K3464/60)/60)/24)+DATE(1970,1,1)</f>
        <v>42556.504490740743</v>
      </c>
      <c r="U3464" s="5" t="str">
        <f>TEXT(T3464,"mmm")</f>
        <v>Jul</v>
      </c>
      <c r="V3464" s="5" t="str">
        <f>TEXT(T3464,"yyyy")</f>
        <v>2016</v>
      </c>
      <c r="W3464" s="5" t="str">
        <f>TEXT(Y3464,"mmm")</f>
        <v>Aug</v>
      </c>
      <c r="X3464" s="1" t="str">
        <f>TEXT(Y3464,"yyyy")</f>
        <v>2016</v>
      </c>
      <c r="Y3464" s="27">
        <f>(((J3464/60)/60)/24)+DATE(1970,1,1)</f>
        <v>42595.290972222225</v>
      </c>
    </row>
    <row r="3465" spans="1:25" ht="32" x14ac:dyDescent="0.2">
      <c r="A3465" s="1">
        <v>464</v>
      </c>
      <c r="B3465" s="7" t="s">
        <v>465</v>
      </c>
      <c r="C3465" s="7" t="s">
        <v>4574</v>
      </c>
      <c r="D3465" s="1">
        <v>1010</v>
      </c>
      <c r="E3465" s="37" t="str">
        <f>VLOOKUP(D3465,'Vlookup Table Bonus Point'!$C$3:$D$26,2,TRUE)</f>
        <v>1000 to 4999</v>
      </c>
      <c r="F3465" s="1">
        <v>1</v>
      </c>
      <c r="G3465" s="1" t="s">
        <v>8220</v>
      </c>
      <c r="H3465" s="1" t="s">
        <v>8235</v>
      </c>
      <c r="I3465" s="1" t="s">
        <v>8248</v>
      </c>
      <c r="J3465" s="1">
        <v>1463602935</v>
      </c>
      <c r="K3465" s="1">
        <v>1461874935</v>
      </c>
      <c r="L3465" s="1" t="b">
        <v>0</v>
      </c>
      <c r="M3465" s="1">
        <v>1</v>
      </c>
      <c r="N3465" s="1" t="b">
        <v>0</v>
      </c>
      <c r="O3465" s="1" t="s">
        <v>8269</v>
      </c>
      <c r="P3465" s="28">
        <f>F3465/D3465</f>
        <v>9.9009900990099011E-4</v>
      </c>
      <c r="Q3465" s="29">
        <f>IF(M3465&gt;0,F3465/M3465,0)</f>
        <v>1</v>
      </c>
      <c r="R3465" s="9" t="str">
        <f>LEFT(O3465,SEARCH("/",O3465,1)-1)</f>
        <v>film &amp; video</v>
      </c>
      <c r="S3465" s="26" t="str">
        <f>RIGHT(O3465,LEN(O3465)-SEARCH("/",O3465,1))</f>
        <v>animation</v>
      </c>
      <c r="T3465" s="27">
        <f>(((K3465/60)/60)/24)+DATE(1970,1,1)</f>
        <v>42488.848784722228</v>
      </c>
      <c r="U3465" s="5" t="str">
        <f>TEXT(T3465,"mmm")</f>
        <v>Apr</v>
      </c>
      <c r="V3465" s="5" t="str">
        <f>TEXT(T3465,"yyyy")</f>
        <v>2016</v>
      </c>
      <c r="W3465" s="5" t="str">
        <f>TEXT(Y3465,"mmm")</f>
        <v>May</v>
      </c>
      <c r="X3465" s="1" t="str">
        <f>TEXT(Y3465,"yyyy")</f>
        <v>2016</v>
      </c>
      <c r="Y3465" s="27">
        <f>(((J3465/60)/60)/24)+DATE(1970,1,1)</f>
        <v>42508.848784722228</v>
      </c>
    </row>
    <row r="3466" spans="1:25" ht="48" x14ac:dyDescent="0.2">
      <c r="A3466" s="1">
        <v>35</v>
      </c>
      <c r="B3466" s="7" t="s">
        <v>37</v>
      </c>
      <c r="C3466" s="7" t="s">
        <v>4146</v>
      </c>
      <c r="D3466" s="1">
        <v>1000</v>
      </c>
      <c r="E3466" s="37" t="str">
        <f>VLOOKUP(D3466,'Vlookup Table Bonus Point'!$C$3:$D$26,2,TRUE)</f>
        <v>1000 to 4999</v>
      </c>
      <c r="F3466" s="1">
        <v>1665</v>
      </c>
      <c r="G3466" s="1" t="s">
        <v>8218</v>
      </c>
      <c r="H3466" s="1" t="s">
        <v>8223</v>
      </c>
      <c r="I3466" s="1" t="s">
        <v>8245</v>
      </c>
      <c r="J3466" s="1">
        <v>1430179200</v>
      </c>
      <c r="K3466" s="1">
        <v>1428130814</v>
      </c>
      <c r="L3466" s="1" t="b">
        <v>0</v>
      </c>
      <c r="M3466" s="1">
        <v>28</v>
      </c>
      <c r="N3466" s="1" t="b">
        <v>1</v>
      </c>
      <c r="O3466" s="1" t="s">
        <v>8264</v>
      </c>
      <c r="P3466" s="28">
        <f>F3466/D3466</f>
        <v>1.665</v>
      </c>
      <c r="Q3466" s="29">
        <f>IF(M3466&gt;0,F3466/M3466,0)</f>
        <v>59.464285714285715</v>
      </c>
      <c r="R3466" s="9" t="str">
        <f>LEFT(O3466,SEARCH("/",O3466,1)-1)</f>
        <v>film &amp; video</v>
      </c>
      <c r="S3466" s="26" t="str">
        <f>RIGHT(O3466,LEN(O3466)-SEARCH("/",O3466,1))</f>
        <v>television</v>
      </c>
      <c r="T3466" s="27">
        <f>(((K3466/60)/60)/24)+DATE(1970,1,1)</f>
        <v>42098.291828703703</v>
      </c>
      <c r="U3466" s="5" t="str">
        <f>TEXT(T3466,"mmm")</f>
        <v>Apr</v>
      </c>
      <c r="V3466" s="5" t="str">
        <f>TEXT(T3466,"yyyy")</f>
        <v>2015</v>
      </c>
      <c r="W3466" s="5" t="str">
        <f>TEXT(Y3466,"mmm")</f>
        <v>Apr</v>
      </c>
      <c r="X3466" s="1" t="str">
        <f>TEXT(Y3466,"yyyy")</f>
        <v>2015</v>
      </c>
      <c r="Y3466" s="27">
        <f>(((J3466/60)/60)/24)+DATE(1970,1,1)</f>
        <v>42122</v>
      </c>
    </row>
    <row r="3467" spans="1:25" ht="48" x14ac:dyDescent="0.2">
      <c r="A3467" s="1">
        <v>93</v>
      </c>
      <c r="B3467" s="7" t="s">
        <v>95</v>
      </c>
      <c r="C3467" s="7" t="s">
        <v>4204</v>
      </c>
      <c r="D3467" s="1">
        <v>1000</v>
      </c>
      <c r="E3467" s="37" t="str">
        <f>VLOOKUP(D3467,'Vlookup Table Bonus Point'!$C$3:$D$26,2,TRUE)</f>
        <v>1000 to 4999</v>
      </c>
      <c r="F3467" s="1">
        <v>1106</v>
      </c>
      <c r="G3467" s="1" t="s">
        <v>8218</v>
      </c>
      <c r="H3467" s="1" t="s">
        <v>8223</v>
      </c>
      <c r="I3467" s="1" t="s">
        <v>8245</v>
      </c>
      <c r="J3467" s="1">
        <v>1341349200</v>
      </c>
      <c r="K3467" s="1">
        <v>1338928537</v>
      </c>
      <c r="L3467" s="1" t="b">
        <v>0</v>
      </c>
      <c r="M3467" s="1">
        <v>15</v>
      </c>
      <c r="N3467" s="1" t="b">
        <v>1</v>
      </c>
      <c r="O3467" s="1" t="s">
        <v>8265</v>
      </c>
      <c r="P3467" s="28">
        <f>F3467/D3467</f>
        <v>1.1060000000000001</v>
      </c>
      <c r="Q3467" s="29">
        <f>IF(M3467&gt;0,F3467/M3467,0)</f>
        <v>73.733333333333334</v>
      </c>
      <c r="R3467" s="9" t="str">
        <f>LEFT(O3467,SEARCH("/",O3467,1)-1)</f>
        <v>film &amp; video</v>
      </c>
      <c r="S3467" s="26" t="str">
        <f>RIGHT(O3467,LEN(O3467)-SEARCH("/",O3467,1))</f>
        <v>shorts</v>
      </c>
      <c r="T3467" s="27">
        <f>(((K3467/60)/60)/24)+DATE(1970,1,1)</f>
        <v>41065.858067129629</v>
      </c>
      <c r="U3467" s="5" t="str">
        <f>TEXT(T3467,"mmm")</f>
        <v>Jun</v>
      </c>
      <c r="V3467" s="5" t="str">
        <f>TEXT(T3467,"yyyy")</f>
        <v>2012</v>
      </c>
      <c r="W3467" s="5" t="str">
        <f>TEXT(Y3467,"mmm")</f>
        <v>Jul</v>
      </c>
      <c r="X3467" s="1" t="str">
        <f>TEXT(Y3467,"yyyy")</f>
        <v>2012</v>
      </c>
      <c r="Y3467" s="27">
        <f>(((J3467/60)/60)/24)+DATE(1970,1,1)</f>
        <v>41093.875</v>
      </c>
    </row>
    <row r="3468" spans="1:25" ht="48" x14ac:dyDescent="0.2">
      <c r="A3468" s="1">
        <v>109</v>
      </c>
      <c r="B3468" s="7" t="s">
        <v>111</v>
      </c>
      <c r="C3468" s="7" t="s">
        <v>4220</v>
      </c>
      <c r="D3468" s="1">
        <v>1000</v>
      </c>
      <c r="E3468" s="37" t="str">
        <f>VLOOKUP(D3468,'Vlookup Table Bonus Point'!$C$3:$D$26,2,TRUE)</f>
        <v>1000 to 4999</v>
      </c>
      <c r="F3468" s="1">
        <v>2195</v>
      </c>
      <c r="G3468" s="1" t="s">
        <v>8218</v>
      </c>
      <c r="H3468" s="1" t="s">
        <v>8223</v>
      </c>
      <c r="I3468" s="1" t="s">
        <v>8245</v>
      </c>
      <c r="J3468" s="1">
        <v>1298680630</v>
      </c>
      <c r="K3468" s="1">
        <v>1296088630</v>
      </c>
      <c r="L3468" s="1" t="b">
        <v>0</v>
      </c>
      <c r="M3468" s="1">
        <v>47</v>
      </c>
      <c r="N3468" s="1" t="b">
        <v>1</v>
      </c>
      <c r="O3468" s="1" t="s">
        <v>8265</v>
      </c>
      <c r="P3468" s="28">
        <f>F3468/D3468</f>
        <v>2.1949999999999998</v>
      </c>
      <c r="Q3468" s="29">
        <f>IF(M3468&gt;0,F3468/M3468,0)</f>
        <v>46.702127659574465</v>
      </c>
      <c r="R3468" s="9" t="str">
        <f>LEFT(O3468,SEARCH("/",O3468,1)-1)</f>
        <v>film &amp; video</v>
      </c>
      <c r="S3468" s="26" t="str">
        <f>RIGHT(O3468,LEN(O3468)-SEARCH("/",O3468,1))</f>
        <v>shorts</v>
      </c>
      <c r="T3468" s="27">
        <f>(((K3468/60)/60)/24)+DATE(1970,1,1)</f>
        <v>40570.025810185187</v>
      </c>
      <c r="U3468" s="5" t="str">
        <f>TEXT(T3468,"mmm")</f>
        <v>Jan</v>
      </c>
      <c r="V3468" s="5" t="str">
        <f>TEXT(T3468,"yyyy")</f>
        <v>2011</v>
      </c>
      <c r="W3468" s="5" t="str">
        <f>TEXT(Y3468,"mmm")</f>
        <v>Feb</v>
      </c>
      <c r="X3468" s="1" t="str">
        <f>TEXT(Y3468,"yyyy")</f>
        <v>2011</v>
      </c>
      <c r="Y3468" s="27">
        <f>(((J3468/60)/60)/24)+DATE(1970,1,1)</f>
        <v>40600.025810185187</v>
      </c>
    </row>
    <row r="3469" spans="1:25" ht="32" x14ac:dyDescent="0.2">
      <c r="A3469" s="1">
        <v>179</v>
      </c>
      <c r="B3469" s="7" t="s">
        <v>181</v>
      </c>
      <c r="C3469" s="7" t="s">
        <v>4289</v>
      </c>
      <c r="D3469" s="1">
        <v>1000</v>
      </c>
      <c r="E3469" s="37" t="str">
        <f>VLOOKUP(D3469,'Vlookup Table Bonus Point'!$C$3:$D$26,2,TRUE)</f>
        <v>1000 to 4999</v>
      </c>
      <c r="F3469" s="1">
        <v>200</v>
      </c>
      <c r="G3469" s="1" t="s">
        <v>8220</v>
      </c>
      <c r="H3469" s="1" t="s">
        <v>8223</v>
      </c>
      <c r="I3469" s="1" t="s">
        <v>8245</v>
      </c>
      <c r="J3469" s="1">
        <v>1457056555</v>
      </c>
      <c r="K3469" s="1">
        <v>1454464555</v>
      </c>
      <c r="L3469" s="1" t="b">
        <v>0</v>
      </c>
      <c r="M3469" s="1">
        <v>2</v>
      </c>
      <c r="N3469" s="1" t="b">
        <v>0</v>
      </c>
      <c r="O3469" s="1" t="s">
        <v>8267</v>
      </c>
      <c r="P3469" s="28">
        <f>F3469/D3469</f>
        <v>0.2</v>
      </c>
      <c r="Q3469" s="29">
        <f>IF(M3469&gt;0,F3469/M3469,0)</f>
        <v>100</v>
      </c>
      <c r="R3469" s="9" t="str">
        <f>LEFT(O3469,SEARCH("/",O3469,1)-1)</f>
        <v>film &amp; video</v>
      </c>
      <c r="S3469" s="26" t="str">
        <f>RIGHT(O3469,LEN(O3469)-SEARCH("/",O3469,1))</f>
        <v>drama</v>
      </c>
      <c r="T3469" s="27">
        <f>(((K3469/60)/60)/24)+DATE(1970,1,1)</f>
        <v>42403.080497685187</v>
      </c>
      <c r="U3469" s="5" t="str">
        <f>TEXT(T3469,"mmm")</f>
        <v>Feb</v>
      </c>
      <c r="V3469" s="5" t="str">
        <f>TEXT(T3469,"yyyy")</f>
        <v>2016</v>
      </c>
      <c r="W3469" s="5" t="str">
        <f>TEXT(Y3469,"mmm")</f>
        <v>Mar</v>
      </c>
      <c r="X3469" s="1" t="str">
        <f>TEXT(Y3469,"yyyy")</f>
        <v>2016</v>
      </c>
      <c r="Y3469" s="27">
        <f>(((J3469/60)/60)/24)+DATE(1970,1,1)</f>
        <v>42433.080497685187</v>
      </c>
    </row>
    <row r="3470" spans="1:25" ht="48" x14ac:dyDescent="0.2">
      <c r="A3470" s="1">
        <v>182</v>
      </c>
      <c r="B3470" s="7" t="s">
        <v>184</v>
      </c>
      <c r="C3470" s="7" t="s">
        <v>4292</v>
      </c>
      <c r="D3470" s="1">
        <v>1000</v>
      </c>
      <c r="E3470" s="37" t="str">
        <f>VLOOKUP(D3470,'Vlookup Table Bonus Point'!$C$3:$D$26,2,TRUE)</f>
        <v>1000 to 4999</v>
      </c>
      <c r="F3470" s="1">
        <v>0</v>
      </c>
      <c r="G3470" s="1" t="s">
        <v>8220</v>
      </c>
      <c r="H3470" s="1" t="s">
        <v>8223</v>
      </c>
      <c r="I3470" s="1" t="s">
        <v>8245</v>
      </c>
      <c r="J3470" s="1">
        <v>1483748232</v>
      </c>
      <c r="K3470" s="1">
        <v>1481156232</v>
      </c>
      <c r="L3470" s="1" t="b">
        <v>0</v>
      </c>
      <c r="M3470" s="1">
        <v>0</v>
      </c>
      <c r="N3470" s="1" t="b">
        <v>0</v>
      </c>
      <c r="O3470" s="1" t="s">
        <v>8267</v>
      </c>
      <c r="P3470" s="28">
        <f>F3470/D3470</f>
        <v>0</v>
      </c>
      <c r="Q3470" s="29">
        <f>IF(M3470&gt;0,F3470/M3470,0)</f>
        <v>0</v>
      </c>
      <c r="R3470" s="9" t="str">
        <f>LEFT(O3470,SEARCH("/",O3470,1)-1)</f>
        <v>film &amp; video</v>
      </c>
      <c r="S3470" s="26" t="str">
        <f>RIGHT(O3470,LEN(O3470)-SEARCH("/",O3470,1))</f>
        <v>drama</v>
      </c>
      <c r="T3470" s="27">
        <f>(((K3470/60)/60)/24)+DATE(1970,1,1)</f>
        <v>42712.011944444443</v>
      </c>
      <c r="U3470" s="5" t="str">
        <f>TEXT(T3470,"mmm")</f>
        <v>Dec</v>
      </c>
      <c r="V3470" s="5" t="str">
        <f>TEXT(T3470,"yyyy")</f>
        <v>2016</v>
      </c>
      <c r="W3470" s="5" t="str">
        <f>TEXT(Y3470,"mmm")</f>
        <v>Jan</v>
      </c>
      <c r="X3470" s="1" t="str">
        <f>TEXT(Y3470,"yyyy")</f>
        <v>2017</v>
      </c>
      <c r="Y3470" s="27">
        <f>(((J3470/60)/60)/24)+DATE(1970,1,1)</f>
        <v>42742.011944444443</v>
      </c>
    </row>
    <row r="3471" spans="1:25" ht="48" x14ac:dyDescent="0.2">
      <c r="A3471" s="1">
        <v>193</v>
      </c>
      <c r="B3471" s="7" t="s">
        <v>195</v>
      </c>
      <c r="C3471" s="7" t="s">
        <v>4303</v>
      </c>
      <c r="D3471" s="1">
        <v>1000</v>
      </c>
      <c r="E3471" s="37" t="str">
        <f>VLOOKUP(D3471,'Vlookup Table Bonus Point'!$C$3:$D$26,2,TRUE)</f>
        <v>1000 to 4999</v>
      </c>
      <c r="F3471" s="1">
        <v>0</v>
      </c>
      <c r="G3471" s="1" t="s">
        <v>8220</v>
      </c>
      <c r="H3471" s="1" t="s">
        <v>8224</v>
      </c>
      <c r="I3471" s="1" t="s">
        <v>8246</v>
      </c>
      <c r="J3471" s="1">
        <v>1417217166</v>
      </c>
      <c r="K3471" s="1">
        <v>1412029566</v>
      </c>
      <c r="L3471" s="1" t="b">
        <v>0</v>
      </c>
      <c r="M3471" s="1">
        <v>0</v>
      </c>
      <c r="N3471" s="1" t="b">
        <v>0</v>
      </c>
      <c r="O3471" s="1" t="s">
        <v>8267</v>
      </c>
      <c r="P3471" s="28">
        <f>F3471/D3471</f>
        <v>0</v>
      </c>
      <c r="Q3471" s="29">
        <f>IF(M3471&gt;0,F3471/M3471,0)</f>
        <v>0</v>
      </c>
      <c r="R3471" s="9" t="str">
        <f>LEFT(O3471,SEARCH("/",O3471,1)-1)</f>
        <v>film &amp; video</v>
      </c>
      <c r="S3471" s="26" t="str">
        <f>RIGHT(O3471,LEN(O3471)-SEARCH("/",O3471,1))</f>
        <v>drama</v>
      </c>
      <c r="T3471" s="27">
        <f>(((K3471/60)/60)/24)+DATE(1970,1,1)</f>
        <v>41911.934791666667</v>
      </c>
      <c r="U3471" s="5" t="str">
        <f>TEXT(T3471,"mmm")</f>
        <v>Sep</v>
      </c>
      <c r="V3471" s="5" t="str">
        <f>TEXT(T3471,"yyyy")</f>
        <v>2014</v>
      </c>
      <c r="W3471" s="5" t="str">
        <f>TEXT(Y3471,"mmm")</f>
        <v>Nov</v>
      </c>
      <c r="X3471" s="1" t="str">
        <f>TEXT(Y3471,"yyyy")</f>
        <v>2014</v>
      </c>
      <c r="Y3471" s="27">
        <f>(((J3471/60)/60)/24)+DATE(1970,1,1)</f>
        <v>41971.976458333331</v>
      </c>
    </row>
    <row r="3472" spans="1:25" ht="48" x14ac:dyDescent="0.2">
      <c r="A3472" s="1">
        <v>222</v>
      </c>
      <c r="B3472" s="7" t="s">
        <v>224</v>
      </c>
      <c r="C3472" s="7" t="s">
        <v>4332</v>
      </c>
      <c r="D3472" s="1">
        <v>1000</v>
      </c>
      <c r="E3472" s="37" t="str">
        <f>VLOOKUP(D3472,'Vlookup Table Bonus Point'!$C$3:$D$26,2,TRUE)</f>
        <v>1000 to 4999</v>
      </c>
      <c r="F3472" s="1">
        <v>130</v>
      </c>
      <c r="G3472" s="1" t="s">
        <v>8220</v>
      </c>
      <c r="H3472" s="1" t="s">
        <v>8223</v>
      </c>
      <c r="I3472" s="1" t="s">
        <v>8245</v>
      </c>
      <c r="J3472" s="1">
        <v>1427423940</v>
      </c>
      <c r="K3472" s="1">
        <v>1422383318</v>
      </c>
      <c r="L3472" s="1" t="b">
        <v>0</v>
      </c>
      <c r="M3472" s="1">
        <v>2</v>
      </c>
      <c r="N3472" s="1" t="b">
        <v>0</v>
      </c>
      <c r="O3472" s="1" t="s">
        <v>8267</v>
      </c>
      <c r="P3472" s="28">
        <f>F3472/D3472</f>
        <v>0.13</v>
      </c>
      <c r="Q3472" s="29">
        <f>IF(M3472&gt;0,F3472/M3472,0)</f>
        <v>65</v>
      </c>
      <c r="R3472" s="9" t="str">
        <f>LEFT(O3472,SEARCH("/",O3472,1)-1)</f>
        <v>film &amp; video</v>
      </c>
      <c r="S3472" s="26" t="str">
        <f>RIGHT(O3472,LEN(O3472)-SEARCH("/",O3472,1))</f>
        <v>drama</v>
      </c>
      <c r="T3472" s="27">
        <f>(((K3472/60)/60)/24)+DATE(1970,1,1)</f>
        <v>42031.769884259258</v>
      </c>
      <c r="U3472" s="5" t="str">
        <f>TEXT(T3472,"mmm")</f>
        <v>Jan</v>
      </c>
      <c r="V3472" s="5" t="str">
        <f>TEXT(T3472,"yyyy")</f>
        <v>2015</v>
      </c>
      <c r="W3472" s="5" t="str">
        <f>TEXT(Y3472,"mmm")</f>
        <v>Mar</v>
      </c>
      <c r="X3472" s="1" t="str">
        <f>TEXT(Y3472,"yyyy")</f>
        <v>2015</v>
      </c>
      <c r="Y3472" s="27">
        <f>(((J3472/60)/60)/24)+DATE(1970,1,1)</f>
        <v>42090.110416666663</v>
      </c>
    </row>
    <row r="3473" spans="1:25" ht="48" x14ac:dyDescent="0.2">
      <c r="A3473" s="1">
        <v>234</v>
      </c>
      <c r="B3473" s="7" t="s">
        <v>236</v>
      </c>
      <c r="C3473" s="7" t="s">
        <v>4344</v>
      </c>
      <c r="D3473" s="1">
        <v>1000</v>
      </c>
      <c r="E3473" s="37" t="str">
        <f>VLOOKUP(D3473,'Vlookup Table Bonus Point'!$C$3:$D$26,2,TRUE)</f>
        <v>1000 to 4999</v>
      </c>
      <c r="F3473" s="1">
        <v>401</v>
      </c>
      <c r="G3473" s="1" t="s">
        <v>8220</v>
      </c>
      <c r="H3473" s="1" t="s">
        <v>8223</v>
      </c>
      <c r="I3473" s="1" t="s">
        <v>8245</v>
      </c>
      <c r="J3473" s="1">
        <v>1434847859</v>
      </c>
      <c r="K3473" s="1">
        <v>1431391859</v>
      </c>
      <c r="L3473" s="1" t="b">
        <v>0</v>
      </c>
      <c r="M3473" s="1">
        <v>5</v>
      </c>
      <c r="N3473" s="1" t="b">
        <v>0</v>
      </c>
      <c r="O3473" s="1" t="s">
        <v>8267</v>
      </c>
      <c r="P3473" s="28">
        <f>F3473/D3473</f>
        <v>0.40100000000000002</v>
      </c>
      <c r="Q3473" s="29">
        <f>IF(M3473&gt;0,F3473/M3473,0)</f>
        <v>80.2</v>
      </c>
      <c r="R3473" s="9" t="str">
        <f>LEFT(O3473,SEARCH("/",O3473,1)-1)</f>
        <v>film &amp; video</v>
      </c>
      <c r="S3473" s="26" t="str">
        <f>RIGHT(O3473,LEN(O3473)-SEARCH("/",O3473,1))</f>
        <v>drama</v>
      </c>
      <c r="T3473" s="27">
        <f>(((K3473/60)/60)/24)+DATE(1970,1,1)</f>
        <v>42136.035405092596</v>
      </c>
      <c r="U3473" s="5" t="str">
        <f>TEXT(T3473,"mmm")</f>
        <v>May</v>
      </c>
      <c r="V3473" s="5" t="str">
        <f>TEXT(T3473,"yyyy")</f>
        <v>2015</v>
      </c>
      <c r="W3473" s="5" t="str">
        <f>TEXT(Y3473,"mmm")</f>
        <v>Jun</v>
      </c>
      <c r="X3473" s="1" t="str">
        <f>TEXT(Y3473,"yyyy")</f>
        <v>2015</v>
      </c>
      <c r="Y3473" s="27">
        <f>(((J3473/60)/60)/24)+DATE(1970,1,1)</f>
        <v>42176.035405092596</v>
      </c>
    </row>
    <row r="3474" spans="1:25" ht="48" x14ac:dyDescent="0.2">
      <c r="A3474" s="1">
        <v>239</v>
      </c>
      <c r="B3474" s="7" t="s">
        <v>241</v>
      </c>
      <c r="C3474" s="7" t="s">
        <v>4349</v>
      </c>
      <c r="D3474" s="1">
        <v>1000</v>
      </c>
      <c r="E3474" s="37" t="str">
        <f>VLOOKUP(D3474,'Vlookup Table Bonus Point'!$C$3:$D$26,2,TRUE)</f>
        <v>1000 to 4999</v>
      </c>
      <c r="F3474" s="1">
        <v>250</v>
      </c>
      <c r="G3474" s="1" t="s">
        <v>8220</v>
      </c>
      <c r="H3474" s="1" t="s">
        <v>8225</v>
      </c>
      <c r="I3474" s="1" t="s">
        <v>8247</v>
      </c>
      <c r="J3474" s="1">
        <v>1446984000</v>
      </c>
      <c r="K3474" s="1">
        <v>1445308730</v>
      </c>
      <c r="L3474" s="1" t="b">
        <v>0</v>
      </c>
      <c r="M3474" s="1">
        <v>5</v>
      </c>
      <c r="N3474" s="1" t="b">
        <v>0</v>
      </c>
      <c r="O3474" s="1" t="s">
        <v>8267</v>
      </c>
      <c r="P3474" s="28">
        <f>F3474/D3474</f>
        <v>0.25</v>
      </c>
      <c r="Q3474" s="29">
        <f>IF(M3474&gt;0,F3474/M3474,0)</f>
        <v>50</v>
      </c>
      <c r="R3474" s="9" t="str">
        <f>LEFT(O3474,SEARCH("/",O3474,1)-1)</f>
        <v>film &amp; video</v>
      </c>
      <c r="S3474" s="26" t="str">
        <f>RIGHT(O3474,LEN(O3474)-SEARCH("/",O3474,1))</f>
        <v>drama</v>
      </c>
      <c r="T3474" s="27">
        <f>(((K3474/60)/60)/24)+DATE(1970,1,1)</f>
        <v>42297.110300925924</v>
      </c>
      <c r="U3474" s="5" t="str">
        <f>TEXT(T3474,"mmm")</f>
        <v>Oct</v>
      </c>
      <c r="V3474" s="5" t="str">
        <f>TEXT(T3474,"yyyy")</f>
        <v>2015</v>
      </c>
      <c r="W3474" s="5" t="str">
        <f>TEXT(Y3474,"mmm")</f>
        <v>Nov</v>
      </c>
      <c r="X3474" s="1" t="str">
        <f>TEXT(Y3474,"yyyy")</f>
        <v>2015</v>
      </c>
      <c r="Y3474" s="27">
        <f>(((J3474/60)/60)/24)+DATE(1970,1,1)</f>
        <v>42316.5</v>
      </c>
    </row>
    <row r="3475" spans="1:25" ht="64" x14ac:dyDescent="0.2">
      <c r="A3475" s="1">
        <v>266</v>
      </c>
      <c r="B3475" s="7" t="s">
        <v>267</v>
      </c>
      <c r="C3475" s="7" t="s">
        <v>4376</v>
      </c>
      <c r="D3475" s="1">
        <v>1000</v>
      </c>
      <c r="E3475" s="37" t="str">
        <f>VLOOKUP(D3475,'Vlookup Table Bonus Point'!$C$3:$D$26,2,TRUE)</f>
        <v>1000 to 4999</v>
      </c>
      <c r="F3475" s="1">
        <v>1455</v>
      </c>
      <c r="G3475" s="1" t="s">
        <v>8218</v>
      </c>
      <c r="H3475" s="1" t="s">
        <v>8223</v>
      </c>
      <c r="I3475" s="1" t="s">
        <v>8245</v>
      </c>
      <c r="J3475" s="1">
        <v>1271994660</v>
      </c>
      <c r="K3475" s="1">
        <v>1264565507</v>
      </c>
      <c r="L3475" s="1" t="b">
        <v>1</v>
      </c>
      <c r="M3475" s="1">
        <v>36</v>
      </c>
      <c r="N3475" s="1" t="b">
        <v>1</v>
      </c>
      <c r="O3475" s="1" t="s">
        <v>8268</v>
      </c>
      <c r="P3475" s="28">
        <f>F3475/D3475</f>
        <v>1.4550000000000001</v>
      </c>
      <c r="Q3475" s="29">
        <f>IF(M3475&gt;0,F3475/M3475,0)</f>
        <v>40.416666666666664</v>
      </c>
      <c r="R3475" s="9" t="str">
        <f>LEFT(O3475,SEARCH("/",O3475,1)-1)</f>
        <v>film &amp; video</v>
      </c>
      <c r="S3475" s="26" t="str">
        <f>RIGHT(O3475,LEN(O3475)-SEARCH("/",O3475,1))</f>
        <v>documentary</v>
      </c>
      <c r="T3475" s="27">
        <f>(((K3475/60)/60)/24)+DATE(1970,1,1)</f>
        <v>40205.174849537041</v>
      </c>
      <c r="U3475" s="5" t="str">
        <f>TEXT(T3475,"mmm")</f>
        <v>Jan</v>
      </c>
      <c r="V3475" s="5" t="str">
        <f>TEXT(T3475,"yyyy")</f>
        <v>2010</v>
      </c>
      <c r="W3475" s="5" t="str">
        <f>TEXT(Y3475,"mmm")</f>
        <v>Apr</v>
      </c>
      <c r="X3475" s="1" t="str">
        <f>TEXT(Y3475,"yyyy")</f>
        <v>2010</v>
      </c>
      <c r="Y3475" s="27">
        <f>(((J3475/60)/60)/24)+DATE(1970,1,1)</f>
        <v>40291.160416666666</v>
      </c>
    </row>
    <row r="3476" spans="1:25" ht="32" x14ac:dyDescent="0.2">
      <c r="A3476" s="1">
        <v>306</v>
      </c>
      <c r="B3476" s="7" t="s">
        <v>307</v>
      </c>
      <c r="C3476" s="7" t="s">
        <v>4416</v>
      </c>
      <c r="D3476" s="1">
        <v>1000</v>
      </c>
      <c r="E3476" s="37" t="str">
        <f>VLOOKUP(D3476,'Vlookup Table Bonus Point'!$C$3:$D$26,2,TRUE)</f>
        <v>1000 to 4999</v>
      </c>
      <c r="F3476" s="1">
        <v>2929</v>
      </c>
      <c r="G3476" s="1" t="s">
        <v>8218</v>
      </c>
      <c r="H3476" s="1" t="s">
        <v>8223</v>
      </c>
      <c r="I3476" s="1" t="s">
        <v>8245</v>
      </c>
      <c r="J3476" s="1">
        <v>1363806333</v>
      </c>
      <c r="K3476" s="1">
        <v>1362081933</v>
      </c>
      <c r="L3476" s="1" t="b">
        <v>1</v>
      </c>
      <c r="M3476" s="1">
        <v>80</v>
      </c>
      <c r="N3476" s="1" t="b">
        <v>1</v>
      </c>
      <c r="O3476" s="1" t="s">
        <v>8268</v>
      </c>
      <c r="P3476" s="28">
        <f>F3476/D3476</f>
        <v>2.9289999999999998</v>
      </c>
      <c r="Q3476" s="29">
        <f>IF(M3476&gt;0,F3476/M3476,0)</f>
        <v>36.612499999999997</v>
      </c>
      <c r="R3476" s="9" t="str">
        <f>LEFT(O3476,SEARCH("/",O3476,1)-1)</f>
        <v>film &amp; video</v>
      </c>
      <c r="S3476" s="26" t="str">
        <f>RIGHT(O3476,LEN(O3476)-SEARCH("/",O3476,1))</f>
        <v>documentary</v>
      </c>
      <c r="T3476" s="27">
        <f>(((K3476/60)/60)/24)+DATE(1970,1,1)</f>
        <v>41333.837187500001</v>
      </c>
      <c r="U3476" s="5" t="str">
        <f>TEXT(T3476,"mmm")</f>
        <v>Feb</v>
      </c>
      <c r="V3476" s="5" t="str">
        <f>TEXT(T3476,"yyyy")</f>
        <v>2013</v>
      </c>
      <c r="W3476" s="5" t="str">
        <f>TEXT(Y3476,"mmm")</f>
        <v>Mar</v>
      </c>
      <c r="X3476" s="1" t="str">
        <f>TEXT(Y3476,"yyyy")</f>
        <v>2013</v>
      </c>
      <c r="Y3476" s="27">
        <f>(((J3476/60)/60)/24)+DATE(1970,1,1)</f>
        <v>41353.795520833337</v>
      </c>
    </row>
    <row r="3477" spans="1:25" ht="48" x14ac:dyDescent="0.2">
      <c r="A3477" s="1">
        <v>310</v>
      </c>
      <c r="B3477" s="7" t="s">
        <v>311</v>
      </c>
      <c r="C3477" s="7" t="s">
        <v>4420</v>
      </c>
      <c r="D3477" s="1">
        <v>1000</v>
      </c>
      <c r="E3477" s="37" t="str">
        <f>VLOOKUP(D3477,'Vlookup Table Bonus Point'!$C$3:$D$26,2,TRUE)</f>
        <v>1000 to 4999</v>
      </c>
      <c r="F3477" s="1">
        <v>1041.29</v>
      </c>
      <c r="G3477" s="1" t="s">
        <v>8218</v>
      </c>
      <c r="H3477" s="1" t="s">
        <v>8223</v>
      </c>
      <c r="I3477" s="1" t="s">
        <v>8245</v>
      </c>
      <c r="J3477" s="1">
        <v>1319076000</v>
      </c>
      <c r="K3477" s="1">
        <v>1317788623</v>
      </c>
      <c r="L3477" s="1" t="b">
        <v>1</v>
      </c>
      <c r="M3477" s="1">
        <v>36</v>
      </c>
      <c r="N3477" s="1" t="b">
        <v>1</v>
      </c>
      <c r="O3477" s="1" t="s">
        <v>8268</v>
      </c>
      <c r="P3477" s="28">
        <f>F3477/D3477</f>
        <v>1.04129</v>
      </c>
      <c r="Q3477" s="29">
        <f>IF(M3477&gt;0,F3477/M3477,0)</f>
        <v>28.924722222222222</v>
      </c>
      <c r="R3477" s="9" t="str">
        <f>LEFT(O3477,SEARCH("/",O3477,1)-1)</f>
        <v>film &amp; video</v>
      </c>
      <c r="S3477" s="26" t="str">
        <f>RIGHT(O3477,LEN(O3477)-SEARCH("/",O3477,1))</f>
        <v>documentary</v>
      </c>
      <c r="T3477" s="27">
        <f>(((K3477/60)/60)/24)+DATE(1970,1,1)</f>
        <v>40821.183136574073</v>
      </c>
      <c r="U3477" s="5" t="str">
        <f>TEXT(T3477,"mmm")</f>
        <v>Oct</v>
      </c>
      <c r="V3477" s="5" t="str">
        <f>TEXT(T3477,"yyyy")</f>
        <v>2011</v>
      </c>
      <c r="W3477" s="5" t="str">
        <f>TEXT(Y3477,"mmm")</f>
        <v>Oct</v>
      </c>
      <c r="X3477" s="1" t="str">
        <f>TEXT(Y3477,"yyyy")</f>
        <v>2011</v>
      </c>
      <c r="Y3477" s="27">
        <f>(((J3477/60)/60)/24)+DATE(1970,1,1)</f>
        <v>40836.083333333336</v>
      </c>
    </row>
    <row r="3478" spans="1:25" ht="48" x14ac:dyDescent="0.2">
      <c r="A3478" s="1">
        <v>314</v>
      </c>
      <c r="B3478" s="7" t="s">
        <v>315</v>
      </c>
      <c r="C3478" s="7" t="s">
        <v>4424</v>
      </c>
      <c r="D3478" s="1">
        <v>1000</v>
      </c>
      <c r="E3478" s="37" t="str">
        <f>VLOOKUP(D3478,'Vlookup Table Bonus Point'!$C$3:$D$26,2,TRUE)</f>
        <v>1000 to 4999</v>
      </c>
      <c r="F3478" s="1">
        <v>3851.5</v>
      </c>
      <c r="G3478" s="1" t="s">
        <v>8218</v>
      </c>
      <c r="H3478" s="1" t="s">
        <v>8223</v>
      </c>
      <c r="I3478" s="1" t="s">
        <v>8245</v>
      </c>
      <c r="J3478" s="1">
        <v>1362167988</v>
      </c>
      <c r="K3478" s="1">
        <v>1359575988</v>
      </c>
      <c r="L3478" s="1" t="b">
        <v>1</v>
      </c>
      <c r="M3478" s="1">
        <v>120</v>
      </c>
      <c r="N3478" s="1" t="b">
        <v>1</v>
      </c>
      <c r="O3478" s="1" t="s">
        <v>8268</v>
      </c>
      <c r="P3478" s="28">
        <f>F3478/D3478</f>
        <v>3.8515000000000001</v>
      </c>
      <c r="Q3478" s="29">
        <f>IF(M3478&gt;0,F3478/M3478,0)</f>
        <v>32.095833333333331</v>
      </c>
      <c r="R3478" s="9" t="str">
        <f>LEFT(O3478,SEARCH("/",O3478,1)-1)</f>
        <v>film &amp; video</v>
      </c>
      <c r="S3478" s="26" t="str">
        <f>RIGHT(O3478,LEN(O3478)-SEARCH("/",O3478,1))</f>
        <v>documentary</v>
      </c>
      <c r="T3478" s="27">
        <f>(((K3478/60)/60)/24)+DATE(1970,1,1)</f>
        <v>41304.833194444444</v>
      </c>
      <c r="U3478" s="5" t="str">
        <f>TEXT(T3478,"mmm")</f>
        <v>Jan</v>
      </c>
      <c r="V3478" s="5" t="str">
        <f>TEXT(T3478,"yyyy")</f>
        <v>2013</v>
      </c>
      <c r="W3478" s="5" t="str">
        <f>TEXT(Y3478,"mmm")</f>
        <v>Mar</v>
      </c>
      <c r="X3478" s="1" t="str">
        <f>TEXT(Y3478,"yyyy")</f>
        <v>2013</v>
      </c>
      <c r="Y3478" s="27">
        <f>(((J3478/60)/60)/24)+DATE(1970,1,1)</f>
        <v>41334.833194444444</v>
      </c>
    </row>
    <row r="3479" spans="1:25" ht="48" x14ac:dyDescent="0.2">
      <c r="A3479" s="1">
        <v>390</v>
      </c>
      <c r="B3479" s="7" t="s">
        <v>391</v>
      </c>
      <c r="C3479" s="7" t="s">
        <v>4500</v>
      </c>
      <c r="D3479" s="1">
        <v>1000</v>
      </c>
      <c r="E3479" s="37" t="str">
        <f>VLOOKUP(D3479,'Vlookup Table Bonus Point'!$C$3:$D$26,2,TRUE)</f>
        <v>1000 to 4999</v>
      </c>
      <c r="F3479" s="1">
        <v>1000</v>
      </c>
      <c r="G3479" s="1" t="s">
        <v>8218</v>
      </c>
      <c r="H3479" s="1" t="s">
        <v>8223</v>
      </c>
      <c r="I3479" s="1" t="s">
        <v>8245</v>
      </c>
      <c r="J3479" s="1">
        <v>1431046372</v>
      </c>
      <c r="K3479" s="1">
        <v>1429318372</v>
      </c>
      <c r="L3479" s="1" t="b">
        <v>0</v>
      </c>
      <c r="M3479" s="1">
        <v>14</v>
      </c>
      <c r="N3479" s="1" t="b">
        <v>1</v>
      </c>
      <c r="O3479" s="1" t="s">
        <v>8268</v>
      </c>
      <c r="P3479" s="28">
        <f>F3479/D3479</f>
        <v>1</v>
      </c>
      <c r="Q3479" s="29">
        <f>IF(M3479&gt;0,F3479/M3479,0)</f>
        <v>71.428571428571431</v>
      </c>
      <c r="R3479" s="9" t="str">
        <f>LEFT(O3479,SEARCH("/",O3479,1)-1)</f>
        <v>film &amp; video</v>
      </c>
      <c r="S3479" s="26" t="str">
        <f>RIGHT(O3479,LEN(O3479)-SEARCH("/",O3479,1))</f>
        <v>documentary</v>
      </c>
      <c r="T3479" s="27">
        <f>(((K3479/60)/60)/24)+DATE(1970,1,1)</f>
        <v>42112.036712962959</v>
      </c>
      <c r="U3479" s="5" t="str">
        <f>TEXT(T3479,"mmm")</f>
        <v>Apr</v>
      </c>
      <c r="V3479" s="5" t="str">
        <f>TEXT(T3479,"yyyy")</f>
        <v>2015</v>
      </c>
      <c r="W3479" s="5" t="str">
        <f>TEXT(Y3479,"mmm")</f>
        <v>May</v>
      </c>
      <c r="X3479" s="1" t="str">
        <f>TEXT(Y3479,"yyyy")</f>
        <v>2015</v>
      </c>
      <c r="Y3479" s="27">
        <f>(((J3479/60)/60)/24)+DATE(1970,1,1)</f>
        <v>42132.036712962959</v>
      </c>
    </row>
    <row r="3480" spans="1:25" ht="48" x14ac:dyDescent="0.2">
      <c r="A3480" s="1">
        <v>410</v>
      </c>
      <c r="B3480" s="7" t="s">
        <v>411</v>
      </c>
      <c r="C3480" s="7" t="s">
        <v>4520</v>
      </c>
      <c r="D3480" s="1">
        <v>1000</v>
      </c>
      <c r="E3480" s="37" t="str">
        <f>VLOOKUP(D3480,'Vlookup Table Bonus Point'!$C$3:$D$26,2,TRUE)</f>
        <v>1000 to 4999</v>
      </c>
      <c r="F3480" s="1">
        <v>1283</v>
      </c>
      <c r="G3480" s="1" t="s">
        <v>8218</v>
      </c>
      <c r="H3480" s="1" t="s">
        <v>8228</v>
      </c>
      <c r="I3480" s="1" t="s">
        <v>8250</v>
      </c>
      <c r="J3480" s="1">
        <v>1434670397</v>
      </c>
      <c r="K3480" s="1">
        <v>1429486397</v>
      </c>
      <c r="L3480" s="1" t="b">
        <v>0</v>
      </c>
      <c r="M3480" s="1">
        <v>7</v>
      </c>
      <c r="N3480" s="1" t="b">
        <v>1</v>
      </c>
      <c r="O3480" s="1" t="s">
        <v>8268</v>
      </c>
      <c r="P3480" s="28">
        <f>F3480/D3480</f>
        <v>1.2829999999999999</v>
      </c>
      <c r="Q3480" s="29">
        <f>IF(M3480&gt;0,F3480/M3480,0)</f>
        <v>183.28571428571428</v>
      </c>
      <c r="R3480" s="9" t="str">
        <f>LEFT(O3480,SEARCH("/",O3480,1)-1)</f>
        <v>film &amp; video</v>
      </c>
      <c r="S3480" s="26" t="str">
        <f>RIGHT(O3480,LEN(O3480)-SEARCH("/",O3480,1))</f>
        <v>documentary</v>
      </c>
      <c r="T3480" s="27">
        <f>(((K3480/60)/60)/24)+DATE(1970,1,1)</f>
        <v>42113.981446759266</v>
      </c>
      <c r="U3480" s="5" t="str">
        <f>TEXT(T3480,"mmm")</f>
        <v>Apr</v>
      </c>
      <c r="V3480" s="5" t="str">
        <f>TEXT(T3480,"yyyy")</f>
        <v>2015</v>
      </c>
      <c r="W3480" s="5" t="str">
        <f>TEXT(Y3480,"mmm")</f>
        <v>Jun</v>
      </c>
      <c r="X3480" s="1" t="str">
        <f>TEXT(Y3480,"yyyy")</f>
        <v>2015</v>
      </c>
      <c r="Y3480" s="27">
        <f>(((J3480/60)/60)/24)+DATE(1970,1,1)</f>
        <v>42173.981446759266</v>
      </c>
    </row>
    <row r="3481" spans="1:25" ht="32" x14ac:dyDescent="0.2">
      <c r="A3481" s="1">
        <v>416</v>
      </c>
      <c r="B3481" s="7" t="s">
        <v>417</v>
      </c>
      <c r="C3481" s="7" t="s">
        <v>4526</v>
      </c>
      <c r="D3481" s="1">
        <v>1000</v>
      </c>
      <c r="E3481" s="37" t="str">
        <f>VLOOKUP(D3481,'Vlookup Table Bonus Point'!$C$3:$D$26,2,TRUE)</f>
        <v>1000 to 4999</v>
      </c>
      <c r="F3481" s="1">
        <v>1202.17</v>
      </c>
      <c r="G3481" s="1" t="s">
        <v>8218</v>
      </c>
      <c r="H3481" s="1" t="s">
        <v>8223</v>
      </c>
      <c r="I3481" s="1" t="s">
        <v>8245</v>
      </c>
      <c r="J3481" s="1">
        <v>1391851831</v>
      </c>
      <c r="K3481" s="1">
        <v>1389259831</v>
      </c>
      <c r="L3481" s="1" t="b">
        <v>0</v>
      </c>
      <c r="M3481" s="1">
        <v>25</v>
      </c>
      <c r="N3481" s="1" t="b">
        <v>1</v>
      </c>
      <c r="O3481" s="1" t="s">
        <v>8268</v>
      </c>
      <c r="P3481" s="28">
        <f>F3481/D3481</f>
        <v>1.2021700000000002</v>
      </c>
      <c r="Q3481" s="29">
        <f>IF(M3481&gt;0,F3481/M3481,0)</f>
        <v>48.086800000000004</v>
      </c>
      <c r="R3481" s="9" t="str">
        <f>LEFT(O3481,SEARCH("/",O3481,1)-1)</f>
        <v>film &amp; video</v>
      </c>
      <c r="S3481" s="26" t="str">
        <f>RIGHT(O3481,LEN(O3481)-SEARCH("/",O3481,1))</f>
        <v>documentary</v>
      </c>
      <c r="T3481" s="27">
        <f>(((K3481/60)/60)/24)+DATE(1970,1,1)</f>
        <v>41648.396192129629</v>
      </c>
      <c r="U3481" s="5" t="str">
        <f>TEXT(T3481,"mmm")</f>
        <v>Jan</v>
      </c>
      <c r="V3481" s="5" t="str">
        <f>TEXT(T3481,"yyyy")</f>
        <v>2014</v>
      </c>
      <c r="W3481" s="5" t="str">
        <f>TEXT(Y3481,"mmm")</f>
        <v>Feb</v>
      </c>
      <c r="X3481" s="1" t="str">
        <f>TEXT(Y3481,"yyyy")</f>
        <v>2014</v>
      </c>
      <c r="Y3481" s="27">
        <f>(((J3481/60)/60)/24)+DATE(1970,1,1)</f>
        <v>41678.396192129629</v>
      </c>
    </row>
    <row r="3482" spans="1:25" ht="48" x14ac:dyDescent="0.2">
      <c r="A3482" s="1">
        <v>430</v>
      </c>
      <c r="B3482" s="7" t="s">
        <v>431</v>
      </c>
      <c r="C3482" s="7" t="s">
        <v>4540</v>
      </c>
      <c r="D3482" s="1">
        <v>1000</v>
      </c>
      <c r="E3482" s="37" t="str">
        <f>VLOOKUP(D3482,'Vlookup Table Bonus Point'!$C$3:$D$26,2,TRUE)</f>
        <v>1000 to 4999</v>
      </c>
      <c r="F3482" s="1">
        <v>24</v>
      </c>
      <c r="G3482" s="1" t="s">
        <v>8220</v>
      </c>
      <c r="H3482" s="1" t="s">
        <v>8223</v>
      </c>
      <c r="I3482" s="1" t="s">
        <v>8245</v>
      </c>
      <c r="J3482" s="1">
        <v>1378866867</v>
      </c>
      <c r="K3482" s="1">
        <v>1377570867</v>
      </c>
      <c r="L3482" s="1" t="b">
        <v>0</v>
      </c>
      <c r="M3482" s="1">
        <v>5</v>
      </c>
      <c r="N3482" s="1" t="b">
        <v>0</v>
      </c>
      <c r="O3482" s="1" t="s">
        <v>8269</v>
      </c>
      <c r="P3482" s="28">
        <f>F3482/D3482</f>
        <v>2.4E-2</v>
      </c>
      <c r="Q3482" s="29">
        <f>IF(M3482&gt;0,F3482/M3482,0)</f>
        <v>4.8</v>
      </c>
      <c r="R3482" s="9" t="str">
        <f>LEFT(O3482,SEARCH("/",O3482,1)-1)</f>
        <v>film &amp; video</v>
      </c>
      <c r="S3482" s="26" t="str">
        <f>RIGHT(O3482,LEN(O3482)-SEARCH("/",O3482,1))</f>
        <v>animation</v>
      </c>
      <c r="T3482" s="27">
        <f>(((K3482/60)/60)/24)+DATE(1970,1,1)</f>
        <v>41513.107256944444</v>
      </c>
      <c r="U3482" s="5" t="str">
        <f>TEXT(T3482,"mmm")</f>
        <v>Aug</v>
      </c>
      <c r="V3482" s="5" t="str">
        <f>TEXT(T3482,"yyyy")</f>
        <v>2013</v>
      </c>
      <c r="W3482" s="5" t="str">
        <f>TEXT(Y3482,"mmm")</f>
        <v>Sep</v>
      </c>
      <c r="X3482" s="1" t="str">
        <f>TEXT(Y3482,"yyyy")</f>
        <v>2013</v>
      </c>
      <c r="Y3482" s="27">
        <f>(((J3482/60)/60)/24)+DATE(1970,1,1)</f>
        <v>41528.107256944444</v>
      </c>
    </row>
    <row r="3483" spans="1:25" ht="48" x14ac:dyDescent="0.2">
      <c r="A3483" s="1">
        <v>436</v>
      </c>
      <c r="B3483" s="7" t="s">
        <v>437</v>
      </c>
      <c r="C3483" s="7" t="s">
        <v>4546</v>
      </c>
      <c r="D3483" s="1">
        <v>1000</v>
      </c>
      <c r="E3483" s="37" t="str">
        <f>VLOOKUP(D3483,'Vlookup Table Bonus Point'!$C$3:$D$26,2,TRUE)</f>
        <v>1000 to 4999</v>
      </c>
      <c r="F3483" s="1">
        <v>0</v>
      </c>
      <c r="G3483" s="1" t="s">
        <v>8220</v>
      </c>
      <c r="H3483" s="1" t="s">
        <v>8223</v>
      </c>
      <c r="I3483" s="1" t="s">
        <v>8245</v>
      </c>
      <c r="J3483" s="1">
        <v>1375260113</v>
      </c>
      <c r="K3483" s="1">
        <v>1372668113</v>
      </c>
      <c r="L3483" s="1" t="b">
        <v>0</v>
      </c>
      <c r="M3483" s="1">
        <v>0</v>
      </c>
      <c r="N3483" s="1" t="b">
        <v>0</v>
      </c>
      <c r="O3483" s="1" t="s">
        <v>8269</v>
      </c>
      <c r="P3483" s="28">
        <f>F3483/D3483</f>
        <v>0</v>
      </c>
      <c r="Q3483" s="29">
        <f>IF(M3483&gt;0,F3483/M3483,0)</f>
        <v>0</v>
      </c>
      <c r="R3483" s="9" t="str">
        <f>LEFT(O3483,SEARCH("/",O3483,1)-1)</f>
        <v>film &amp; video</v>
      </c>
      <c r="S3483" s="26" t="str">
        <f>RIGHT(O3483,LEN(O3483)-SEARCH("/",O3483,1))</f>
        <v>animation</v>
      </c>
      <c r="T3483" s="27">
        <f>(((K3483/60)/60)/24)+DATE(1970,1,1)</f>
        <v>41456.36241898148</v>
      </c>
      <c r="U3483" s="5" t="str">
        <f>TEXT(T3483,"mmm")</f>
        <v>Jul</v>
      </c>
      <c r="V3483" s="5" t="str">
        <f>TEXT(T3483,"yyyy")</f>
        <v>2013</v>
      </c>
      <c r="W3483" s="5" t="str">
        <f>TEXT(Y3483,"mmm")</f>
        <v>Jul</v>
      </c>
      <c r="X3483" s="1" t="str">
        <f>TEXT(Y3483,"yyyy")</f>
        <v>2013</v>
      </c>
      <c r="Y3483" s="27">
        <f>(((J3483/60)/60)/24)+DATE(1970,1,1)</f>
        <v>41486.36241898148</v>
      </c>
    </row>
    <row r="3484" spans="1:25" ht="48" x14ac:dyDescent="0.2">
      <c r="A3484" s="1">
        <v>444</v>
      </c>
      <c r="B3484" s="7" t="s">
        <v>445</v>
      </c>
      <c r="C3484" s="7" t="s">
        <v>4554</v>
      </c>
      <c r="D3484" s="1">
        <v>1000</v>
      </c>
      <c r="E3484" s="37" t="str">
        <f>VLOOKUP(D3484,'Vlookup Table Bonus Point'!$C$3:$D$26,2,TRUE)</f>
        <v>1000 to 4999</v>
      </c>
      <c r="F3484" s="1">
        <v>50</v>
      </c>
      <c r="G3484" s="1" t="s">
        <v>8220</v>
      </c>
      <c r="H3484" s="1" t="s">
        <v>8223</v>
      </c>
      <c r="I3484" s="1" t="s">
        <v>8245</v>
      </c>
      <c r="J3484" s="1">
        <v>1329342361</v>
      </c>
      <c r="K3484" s="1">
        <v>1324158361</v>
      </c>
      <c r="L3484" s="1" t="b">
        <v>0</v>
      </c>
      <c r="M3484" s="1">
        <v>1</v>
      </c>
      <c r="N3484" s="1" t="b">
        <v>0</v>
      </c>
      <c r="O3484" s="1" t="s">
        <v>8269</v>
      </c>
      <c r="P3484" s="28">
        <f>F3484/D3484</f>
        <v>0.05</v>
      </c>
      <c r="Q3484" s="29">
        <f>IF(M3484&gt;0,F3484/M3484,0)</f>
        <v>50</v>
      </c>
      <c r="R3484" s="9" t="str">
        <f>LEFT(O3484,SEARCH("/",O3484,1)-1)</f>
        <v>film &amp; video</v>
      </c>
      <c r="S3484" s="26" t="str">
        <f>RIGHT(O3484,LEN(O3484)-SEARCH("/",O3484,1))</f>
        <v>animation</v>
      </c>
      <c r="T3484" s="27">
        <f>(((K3484/60)/60)/24)+DATE(1970,1,1)</f>
        <v>40894.906956018516</v>
      </c>
      <c r="U3484" s="5" t="str">
        <f>TEXT(T3484,"mmm")</f>
        <v>Dec</v>
      </c>
      <c r="V3484" s="5" t="str">
        <f>TEXT(T3484,"yyyy")</f>
        <v>2011</v>
      </c>
      <c r="W3484" s="5" t="str">
        <f>TEXT(Y3484,"mmm")</f>
        <v>Feb</v>
      </c>
      <c r="X3484" s="1" t="str">
        <f>TEXT(Y3484,"yyyy")</f>
        <v>2012</v>
      </c>
      <c r="Y3484" s="27">
        <f>(((J3484/60)/60)/24)+DATE(1970,1,1)</f>
        <v>40954.906956018516</v>
      </c>
    </row>
    <row r="3485" spans="1:25" ht="16" x14ac:dyDescent="0.2">
      <c r="A3485" s="1">
        <v>490</v>
      </c>
      <c r="B3485" s="7" t="s">
        <v>491</v>
      </c>
      <c r="C3485" s="7" t="s">
        <v>4600</v>
      </c>
      <c r="D3485" s="1">
        <v>1000</v>
      </c>
      <c r="E3485" s="37" t="str">
        <f>VLOOKUP(D3485,'Vlookup Table Bonus Point'!$C$3:$D$26,2,TRUE)</f>
        <v>1000 to 4999</v>
      </c>
      <c r="F3485" s="1">
        <v>0</v>
      </c>
      <c r="G3485" s="1" t="s">
        <v>8220</v>
      </c>
      <c r="H3485" s="1" t="s">
        <v>8223</v>
      </c>
      <c r="I3485" s="1" t="s">
        <v>8245</v>
      </c>
      <c r="J3485" s="1">
        <v>1345677285</v>
      </c>
      <c r="K3485" s="1">
        <v>1343085285</v>
      </c>
      <c r="L3485" s="1" t="b">
        <v>0</v>
      </c>
      <c r="M3485" s="1">
        <v>0</v>
      </c>
      <c r="N3485" s="1" t="b">
        <v>0</v>
      </c>
      <c r="O3485" s="1" t="s">
        <v>8269</v>
      </c>
      <c r="P3485" s="28">
        <f>F3485/D3485</f>
        <v>0</v>
      </c>
      <c r="Q3485" s="29">
        <f>IF(M3485&gt;0,F3485/M3485,0)</f>
        <v>0</v>
      </c>
      <c r="R3485" s="9" t="str">
        <f>LEFT(O3485,SEARCH("/",O3485,1)-1)</f>
        <v>film &amp; video</v>
      </c>
      <c r="S3485" s="26" t="str">
        <f>RIGHT(O3485,LEN(O3485)-SEARCH("/",O3485,1))</f>
        <v>animation</v>
      </c>
      <c r="T3485" s="27">
        <f>(((K3485/60)/60)/24)+DATE(1970,1,1)</f>
        <v>41113.968576388892</v>
      </c>
      <c r="U3485" s="5" t="str">
        <f>TEXT(T3485,"mmm")</f>
        <v>Jul</v>
      </c>
      <c r="V3485" s="5" t="str">
        <f>TEXT(T3485,"yyyy")</f>
        <v>2012</v>
      </c>
      <c r="W3485" s="5" t="str">
        <f>TEXT(Y3485,"mmm")</f>
        <v>Aug</v>
      </c>
      <c r="X3485" s="1" t="str">
        <f>TEXT(Y3485,"yyyy")</f>
        <v>2012</v>
      </c>
      <c r="Y3485" s="27">
        <f>(((J3485/60)/60)/24)+DATE(1970,1,1)</f>
        <v>41143.968576388892</v>
      </c>
    </row>
    <row r="3486" spans="1:25" ht="32" x14ac:dyDescent="0.2">
      <c r="A3486" s="1">
        <v>584</v>
      </c>
      <c r="B3486" s="7" t="s">
        <v>585</v>
      </c>
      <c r="C3486" s="7" t="s">
        <v>4694</v>
      </c>
      <c r="D3486" s="1">
        <v>1000</v>
      </c>
      <c r="E3486" s="37" t="str">
        <f>VLOOKUP(D3486,'Vlookup Table Bonus Point'!$C$3:$D$26,2,TRUE)</f>
        <v>1000 to 4999</v>
      </c>
      <c r="F3486" s="1">
        <v>10</v>
      </c>
      <c r="G3486" s="1" t="s">
        <v>8220</v>
      </c>
      <c r="H3486" s="1" t="s">
        <v>8223</v>
      </c>
      <c r="I3486" s="1" t="s">
        <v>8245</v>
      </c>
      <c r="J3486" s="1">
        <v>1426522316</v>
      </c>
      <c r="K3486" s="1">
        <v>1423933916</v>
      </c>
      <c r="L3486" s="1" t="b">
        <v>0</v>
      </c>
      <c r="M3486" s="1">
        <v>2</v>
      </c>
      <c r="N3486" s="1" t="b">
        <v>0</v>
      </c>
      <c r="O3486" s="1" t="s">
        <v>8271</v>
      </c>
      <c r="P3486" s="28">
        <f>F3486/D3486</f>
        <v>0.01</v>
      </c>
      <c r="Q3486" s="29">
        <f>IF(M3486&gt;0,F3486/M3486,0)</f>
        <v>5</v>
      </c>
      <c r="R3486" s="9" t="str">
        <f>LEFT(O3486,SEARCH("/",O3486,1)-1)</f>
        <v>technology</v>
      </c>
      <c r="S3486" s="26" t="str">
        <f>RIGHT(O3486,LEN(O3486)-SEARCH("/",O3486,1))</f>
        <v>web</v>
      </c>
      <c r="T3486" s="27">
        <f>(((K3486/60)/60)/24)+DATE(1970,1,1)</f>
        <v>42049.716620370367</v>
      </c>
      <c r="U3486" s="5" t="str">
        <f>TEXT(T3486,"mmm")</f>
        <v>Feb</v>
      </c>
      <c r="V3486" s="5" t="str">
        <f>TEXT(T3486,"yyyy")</f>
        <v>2015</v>
      </c>
      <c r="W3486" s="5" t="str">
        <f>TEXT(Y3486,"mmm")</f>
        <v>Mar</v>
      </c>
      <c r="X3486" s="1" t="str">
        <f>TEXT(Y3486,"yyyy")</f>
        <v>2015</v>
      </c>
      <c r="Y3486" s="27">
        <f>(((J3486/60)/60)/24)+DATE(1970,1,1)</f>
        <v>42079.674953703703</v>
      </c>
    </row>
    <row r="3487" spans="1:25" ht="32" x14ac:dyDescent="0.2">
      <c r="A3487" s="1">
        <v>780</v>
      </c>
      <c r="B3487" s="7" t="s">
        <v>781</v>
      </c>
      <c r="C3487" s="7" t="s">
        <v>4890</v>
      </c>
      <c r="D3487" s="1">
        <v>1000</v>
      </c>
      <c r="E3487" s="37" t="str">
        <f>VLOOKUP(D3487,'Vlookup Table Bonus Point'!$C$3:$D$26,2,TRUE)</f>
        <v>1000 to 4999</v>
      </c>
      <c r="F3487" s="1">
        <v>1040</v>
      </c>
      <c r="G3487" s="1" t="s">
        <v>8218</v>
      </c>
      <c r="H3487" s="1" t="s">
        <v>8223</v>
      </c>
      <c r="I3487" s="1" t="s">
        <v>8245</v>
      </c>
      <c r="J3487" s="1">
        <v>1304439025</v>
      </c>
      <c r="K3487" s="1">
        <v>1301847025</v>
      </c>
      <c r="L3487" s="1" t="b">
        <v>0</v>
      </c>
      <c r="M3487" s="1">
        <v>27</v>
      </c>
      <c r="N3487" s="1" t="b">
        <v>1</v>
      </c>
      <c r="O3487" s="1" t="s">
        <v>8275</v>
      </c>
      <c r="P3487" s="28">
        <f>F3487/D3487</f>
        <v>1.04</v>
      </c>
      <c r="Q3487" s="29">
        <f>IF(M3487&gt;0,F3487/M3487,0)</f>
        <v>38.518518518518519</v>
      </c>
      <c r="R3487" s="9" t="str">
        <f>LEFT(O3487,SEARCH("/",O3487,1)-1)</f>
        <v>music</v>
      </c>
      <c r="S3487" s="26" t="str">
        <f>RIGHT(O3487,LEN(O3487)-SEARCH("/",O3487,1))</f>
        <v>rock</v>
      </c>
      <c r="T3487" s="27">
        <f>(((K3487/60)/60)/24)+DATE(1970,1,1)</f>
        <v>40636.673900462964</v>
      </c>
      <c r="U3487" s="5" t="str">
        <f>TEXT(T3487,"mmm")</f>
        <v>Apr</v>
      </c>
      <c r="V3487" s="5" t="str">
        <f>TEXT(T3487,"yyyy")</f>
        <v>2011</v>
      </c>
      <c r="W3487" s="5" t="str">
        <f>TEXT(Y3487,"mmm")</f>
        <v>May</v>
      </c>
      <c r="X3487" s="1" t="str">
        <f>TEXT(Y3487,"yyyy")</f>
        <v>2011</v>
      </c>
      <c r="Y3487" s="27">
        <f>(((J3487/60)/60)/24)+DATE(1970,1,1)</f>
        <v>40666.673900462964</v>
      </c>
    </row>
    <row r="3488" spans="1:25" ht="48" x14ac:dyDescent="0.2">
      <c r="A3488" s="1">
        <v>784</v>
      </c>
      <c r="B3488" s="7" t="s">
        <v>785</v>
      </c>
      <c r="C3488" s="7" t="s">
        <v>4894</v>
      </c>
      <c r="D3488" s="1">
        <v>1000</v>
      </c>
      <c r="E3488" s="37" t="str">
        <f>VLOOKUP(D3488,'Vlookup Table Bonus Point'!$C$3:$D$26,2,TRUE)</f>
        <v>1000 to 4999</v>
      </c>
      <c r="F3488" s="1">
        <v>1025</v>
      </c>
      <c r="G3488" s="1" t="s">
        <v>8218</v>
      </c>
      <c r="H3488" s="1" t="s">
        <v>8223</v>
      </c>
      <c r="I3488" s="1" t="s">
        <v>8245</v>
      </c>
      <c r="J3488" s="1">
        <v>1395023719</v>
      </c>
      <c r="K3488" s="1">
        <v>1391571319</v>
      </c>
      <c r="L3488" s="1" t="b">
        <v>0</v>
      </c>
      <c r="M3488" s="1">
        <v>10</v>
      </c>
      <c r="N3488" s="1" t="b">
        <v>1</v>
      </c>
      <c r="O3488" s="1" t="s">
        <v>8275</v>
      </c>
      <c r="P3488" s="28">
        <f>F3488/D3488</f>
        <v>1.0249999999999999</v>
      </c>
      <c r="Q3488" s="29">
        <f>IF(M3488&gt;0,F3488/M3488,0)</f>
        <v>102.5</v>
      </c>
      <c r="R3488" s="9" t="str">
        <f>LEFT(O3488,SEARCH("/",O3488,1)-1)</f>
        <v>music</v>
      </c>
      <c r="S3488" s="26" t="str">
        <f>RIGHT(O3488,LEN(O3488)-SEARCH("/",O3488,1))</f>
        <v>rock</v>
      </c>
      <c r="T3488" s="27">
        <f>(((K3488/60)/60)/24)+DATE(1970,1,1)</f>
        <v>41675.149525462963</v>
      </c>
      <c r="U3488" s="5" t="str">
        <f>TEXT(T3488,"mmm")</f>
        <v>Feb</v>
      </c>
      <c r="V3488" s="5" t="str">
        <f>TEXT(T3488,"yyyy")</f>
        <v>2014</v>
      </c>
      <c r="W3488" s="5" t="str">
        <f>TEXT(Y3488,"mmm")</f>
        <v>Mar</v>
      </c>
      <c r="X3488" s="1" t="str">
        <f>TEXT(Y3488,"yyyy")</f>
        <v>2014</v>
      </c>
      <c r="Y3488" s="27">
        <f>(((J3488/60)/60)/24)+DATE(1970,1,1)</f>
        <v>41715.107858796298</v>
      </c>
    </row>
    <row r="3489" spans="1:25" ht="48" x14ac:dyDescent="0.2">
      <c r="A3489" s="1">
        <v>788</v>
      </c>
      <c r="B3489" s="7" t="s">
        <v>789</v>
      </c>
      <c r="C3489" s="7" t="s">
        <v>4898</v>
      </c>
      <c r="D3489" s="1">
        <v>1000</v>
      </c>
      <c r="E3489" s="37" t="str">
        <f>VLOOKUP(D3489,'Vlookup Table Bonus Point'!$C$3:$D$26,2,TRUE)</f>
        <v>1000 to 4999</v>
      </c>
      <c r="F3489" s="1">
        <v>2035.05</v>
      </c>
      <c r="G3489" s="1" t="s">
        <v>8218</v>
      </c>
      <c r="H3489" s="1" t="s">
        <v>8223</v>
      </c>
      <c r="I3489" s="1" t="s">
        <v>8245</v>
      </c>
      <c r="J3489" s="1">
        <v>1341633540</v>
      </c>
      <c r="K3489" s="1">
        <v>1338336588</v>
      </c>
      <c r="L3489" s="1" t="b">
        <v>0</v>
      </c>
      <c r="M3489" s="1">
        <v>34</v>
      </c>
      <c r="N3489" s="1" t="b">
        <v>1</v>
      </c>
      <c r="O3489" s="1" t="s">
        <v>8275</v>
      </c>
      <c r="P3489" s="28">
        <f>F3489/D3489</f>
        <v>2.03505</v>
      </c>
      <c r="Q3489" s="29">
        <f>IF(M3489&gt;0,F3489/M3489,0)</f>
        <v>59.85441176470588</v>
      </c>
      <c r="R3489" s="9" t="str">
        <f>LEFT(O3489,SEARCH("/",O3489,1)-1)</f>
        <v>music</v>
      </c>
      <c r="S3489" s="26" t="str">
        <f>RIGHT(O3489,LEN(O3489)-SEARCH("/",O3489,1))</f>
        <v>rock</v>
      </c>
      <c r="T3489" s="27">
        <f>(((K3489/60)/60)/24)+DATE(1970,1,1)</f>
        <v>41059.006805555553</v>
      </c>
      <c r="U3489" s="5" t="str">
        <f>TEXT(T3489,"mmm")</f>
        <v>May</v>
      </c>
      <c r="V3489" s="5" t="str">
        <f>TEXT(T3489,"yyyy")</f>
        <v>2012</v>
      </c>
      <c r="W3489" s="5" t="str">
        <f>TEXT(Y3489,"mmm")</f>
        <v>Jul</v>
      </c>
      <c r="X3489" s="1" t="str">
        <f>TEXT(Y3489,"yyyy")</f>
        <v>2012</v>
      </c>
      <c r="Y3489" s="27">
        <f>(((J3489/60)/60)/24)+DATE(1970,1,1)</f>
        <v>41097.165972222225</v>
      </c>
    </row>
    <row r="3490" spans="1:25" ht="32" x14ac:dyDescent="0.2">
      <c r="A3490" s="1">
        <v>811</v>
      </c>
      <c r="B3490" s="7" t="s">
        <v>812</v>
      </c>
      <c r="C3490" s="7" t="s">
        <v>4921</v>
      </c>
      <c r="D3490" s="1">
        <v>1000</v>
      </c>
      <c r="E3490" s="37" t="str">
        <f>VLOOKUP(D3490,'Vlookup Table Bonus Point'!$C$3:$D$26,2,TRUE)</f>
        <v>1000 to 4999</v>
      </c>
      <c r="F3490" s="1">
        <v>1040</v>
      </c>
      <c r="G3490" s="1" t="s">
        <v>8218</v>
      </c>
      <c r="H3490" s="1" t="s">
        <v>8223</v>
      </c>
      <c r="I3490" s="1" t="s">
        <v>8245</v>
      </c>
      <c r="J3490" s="1">
        <v>1373475120</v>
      </c>
      <c r="K3490" s="1">
        <v>1371569202</v>
      </c>
      <c r="L3490" s="1" t="b">
        <v>0</v>
      </c>
      <c r="M3490" s="1">
        <v>12</v>
      </c>
      <c r="N3490" s="1" t="b">
        <v>1</v>
      </c>
      <c r="O3490" s="1" t="s">
        <v>8275</v>
      </c>
      <c r="P3490" s="28">
        <f>F3490/D3490</f>
        <v>1.04</v>
      </c>
      <c r="Q3490" s="29">
        <f>IF(M3490&gt;0,F3490/M3490,0)</f>
        <v>86.666666666666671</v>
      </c>
      <c r="R3490" s="9" t="str">
        <f>LEFT(O3490,SEARCH("/",O3490,1)-1)</f>
        <v>music</v>
      </c>
      <c r="S3490" s="26" t="str">
        <f>RIGHT(O3490,LEN(O3490)-SEARCH("/",O3490,1))</f>
        <v>rock</v>
      </c>
      <c r="T3490" s="27">
        <f>(((K3490/60)/60)/24)+DATE(1970,1,1)</f>
        <v>41443.643541666665</v>
      </c>
      <c r="U3490" s="5" t="str">
        <f>TEXT(T3490,"mmm")</f>
        <v>Jun</v>
      </c>
      <c r="V3490" s="5" t="str">
        <f>TEXT(T3490,"yyyy")</f>
        <v>2013</v>
      </c>
      <c r="W3490" s="5" t="str">
        <f>TEXT(Y3490,"mmm")</f>
        <v>Jul</v>
      </c>
      <c r="X3490" s="1" t="str">
        <f>TEXT(Y3490,"yyyy")</f>
        <v>2013</v>
      </c>
      <c r="Y3490" s="27">
        <f>(((J3490/60)/60)/24)+DATE(1970,1,1)</f>
        <v>41465.702777777777</v>
      </c>
    </row>
    <row r="3491" spans="1:25" ht="48" x14ac:dyDescent="0.2">
      <c r="A3491" s="1">
        <v>814</v>
      </c>
      <c r="B3491" s="7" t="s">
        <v>815</v>
      </c>
      <c r="C3491" s="7" t="s">
        <v>4924</v>
      </c>
      <c r="D3491" s="1">
        <v>1000</v>
      </c>
      <c r="E3491" s="37" t="str">
        <f>VLOOKUP(D3491,'Vlookup Table Bonus Point'!$C$3:$D$26,2,TRUE)</f>
        <v>1000 to 4999</v>
      </c>
      <c r="F3491" s="1">
        <v>1273</v>
      </c>
      <c r="G3491" s="1" t="s">
        <v>8218</v>
      </c>
      <c r="H3491" s="1" t="s">
        <v>8223</v>
      </c>
      <c r="I3491" s="1" t="s">
        <v>8245</v>
      </c>
      <c r="J3491" s="1">
        <v>1306865040</v>
      </c>
      <c r="K3491" s="1">
        <v>1305568201</v>
      </c>
      <c r="L3491" s="1" t="b">
        <v>0</v>
      </c>
      <c r="M3491" s="1">
        <v>28</v>
      </c>
      <c r="N3491" s="1" t="b">
        <v>1</v>
      </c>
      <c r="O3491" s="1" t="s">
        <v>8275</v>
      </c>
      <c r="P3491" s="28">
        <f>F3491/D3491</f>
        <v>1.2729999999999999</v>
      </c>
      <c r="Q3491" s="29">
        <f>IF(M3491&gt;0,F3491/M3491,0)</f>
        <v>45.464285714285715</v>
      </c>
      <c r="R3491" s="9" t="str">
        <f>LEFT(O3491,SEARCH("/",O3491,1)-1)</f>
        <v>music</v>
      </c>
      <c r="S3491" s="26" t="str">
        <f>RIGHT(O3491,LEN(O3491)-SEARCH("/",O3491,1))</f>
        <v>rock</v>
      </c>
      <c r="T3491" s="27">
        <f>(((K3491/60)/60)/24)+DATE(1970,1,1)</f>
        <v>40679.743067129632</v>
      </c>
      <c r="U3491" s="5" t="str">
        <f>TEXT(T3491,"mmm")</f>
        <v>May</v>
      </c>
      <c r="V3491" s="5" t="str">
        <f>TEXT(T3491,"yyyy")</f>
        <v>2011</v>
      </c>
      <c r="W3491" s="5" t="str">
        <f>TEXT(Y3491,"mmm")</f>
        <v>May</v>
      </c>
      <c r="X3491" s="1" t="str">
        <f>TEXT(Y3491,"yyyy")</f>
        <v>2011</v>
      </c>
      <c r="Y3491" s="27">
        <f>(((J3491/60)/60)/24)+DATE(1970,1,1)</f>
        <v>40694.75277777778</v>
      </c>
    </row>
    <row r="3492" spans="1:25" ht="48" x14ac:dyDescent="0.2">
      <c r="A3492" s="1">
        <v>885</v>
      </c>
      <c r="B3492" s="7" t="s">
        <v>886</v>
      </c>
      <c r="C3492" s="7" t="s">
        <v>4995</v>
      </c>
      <c r="D3492" s="1">
        <v>1000</v>
      </c>
      <c r="E3492" s="37" t="str">
        <f>VLOOKUP(D3492,'Vlookup Table Bonus Point'!$C$3:$D$26,2,TRUE)</f>
        <v>1000 to 4999</v>
      </c>
      <c r="F3492" s="1">
        <v>750</v>
      </c>
      <c r="G3492" s="1" t="s">
        <v>8220</v>
      </c>
      <c r="H3492" s="1" t="s">
        <v>8223</v>
      </c>
      <c r="I3492" s="1" t="s">
        <v>8245</v>
      </c>
      <c r="J3492" s="1">
        <v>1483137311</v>
      </c>
      <c r="K3492" s="1">
        <v>1481322911</v>
      </c>
      <c r="L3492" s="1" t="b">
        <v>0</v>
      </c>
      <c r="M3492" s="1">
        <v>21</v>
      </c>
      <c r="N3492" s="1" t="b">
        <v>0</v>
      </c>
      <c r="O3492" s="1" t="s">
        <v>8278</v>
      </c>
      <c r="P3492" s="28">
        <f>F3492/D3492</f>
        <v>0.75</v>
      </c>
      <c r="Q3492" s="29">
        <f>IF(M3492&gt;0,F3492/M3492,0)</f>
        <v>35.714285714285715</v>
      </c>
      <c r="R3492" s="9" t="str">
        <f>LEFT(O3492,SEARCH("/",O3492,1)-1)</f>
        <v>music</v>
      </c>
      <c r="S3492" s="26" t="str">
        <f>RIGHT(O3492,LEN(O3492)-SEARCH("/",O3492,1))</f>
        <v>indie rock</v>
      </c>
      <c r="T3492" s="27">
        <f>(((K3492/60)/60)/24)+DATE(1970,1,1)</f>
        <v>42713.941099537042</v>
      </c>
      <c r="U3492" s="5" t="str">
        <f>TEXT(T3492,"mmm")</f>
        <v>Dec</v>
      </c>
      <c r="V3492" s="5" t="str">
        <f>TEXT(T3492,"yyyy")</f>
        <v>2016</v>
      </c>
      <c r="W3492" s="5" t="str">
        <f>TEXT(Y3492,"mmm")</f>
        <v>Dec</v>
      </c>
      <c r="X3492" s="1" t="str">
        <f>TEXT(Y3492,"yyyy")</f>
        <v>2016</v>
      </c>
      <c r="Y3492" s="27">
        <f>(((J3492/60)/60)/24)+DATE(1970,1,1)</f>
        <v>42734.941099537042</v>
      </c>
    </row>
    <row r="3493" spans="1:25" ht="48" x14ac:dyDescent="0.2">
      <c r="A3493" s="1">
        <v>887</v>
      </c>
      <c r="B3493" s="7" t="s">
        <v>888</v>
      </c>
      <c r="C3493" s="7" t="s">
        <v>4997</v>
      </c>
      <c r="D3493" s="1">
        <v>1000</v>
      </c>
      <c r="E3493" s="37" t="str">
        <f>VLOOKUP(D3493,'Vlookup Table Bonus Point'!$C$3:$D$26,2,TRUE)</f>
        <v>1000 to 4999</v>
      </c>
      <c r="F3493" s="1">
        <v>0</v>
      </c>
      <c r="G3493" s="1" t="s">
        <v>8220</v>
      </c>
      <c r="H3493" s="1" t="s">
        <v>8223</v>
      </c>
      <c r="I3493" s="1" t="s">
        <v>8245</v>
      </c>
      <c r="J3493" s="1">
        <v>1338159655</v>
      </c>
      <c r="K3493" s="1">
        <v>1335567655</v>
      </c>
      <c r="L3493" s="1" t="b">
        <v>0</v>
      </c>
      <c r="M3493" s="1">
        <v>0</v>
      </c>
      <c r="N3493" s="1" t="b">
        <v>0</v>
      </c>
      <c r="O3493" s="1" t="s">
        <v>8278</v>
      </c>
      <c r="P3493" s="28">
        <f>F3493/D3493</f>
        <v>0</v>
      </c>
      <c r="Q3493" s="29">
        <f>IF(M3493&gt;0,F3493/M3493,0)</f>
        <v>0</v>
      </c>
      <c r="R3493" s="9" t="str">
        <f>LEFT(O3493,SEARCH("/",O3493,1)-1)</f>
        <v>music</v>
      </c>
      <c r="S3493" s="26" t="str">
        <f>RIGHT(O3493,LEN(O3493)-SEARCH("/",O3493,1))</f>
        <v>indie rock</v>
      </c>
      <c r="T3493" s="27">
        <f>(((K3493/60)/60)/24)+DATE(1970,1,1)</f>
        <v>41026.958969907406</v>
      </c>
      <c r="U3493" s="5" t="str">
        <f>TEXT(T3493,"mmm")</f>
        <v>Apr</v>
      </c>
      <c r="V3493" s="5" t="str">
        <f>TEXT(T3493,"yyyy")</f>
        <v>2012</v>
      </c>
      <c r="W3493" s="5" t="str">
        <f>TEXT(Y3493,"mmm")</f>
        <v>May</v>
      </c>
      <c r="X3493" s="1" t="str">
        <f>TEXT(Y3493,"yyyy")</f>
        <v>2012</v>
      </c>
      <c r="Y3493" s="27">
        <f>(((J3493/60)/60)/24)+DATE(1970,1,1)</f>
        <v>41056.958969907406</v>
      </c>
    </row>
    <row r="3494" spans="1:25" ht="64" x14ac:dyDescent="0.2">
      <c r="A3494" s="1">
        <v>888</v>
      </c>
      <c r="B3494" s="7" t="s">
        <v>889</v>
      </c>
      <c r="C3494" s="7" t="s">
        <v>4998</v>
      </c>
      <c r="D3494" s="1">
        <v>1000</v>
      </c>
      <c r="E3494" s="37" t="str">
        <f>VLOOKUP(D3494,'Vlookup Table Bonus Point'!$C$3:$D$26,2,TRUE)</f>
        <v>1000 to 4999</v>
      </c>
      <c r="F3494" s="1">
        <v>72</v>
      </c>
      <c r="G3494" s="1" t="s">
        <v>8220</v>
      </c>
      <c r="H3494" s="1" t="s">
        <v>8223</v>
      </c>
      <c r="I3494" s="1" t="s">
        <v>8245</v>
      </c>
      <c r="J3494" s="1">
        <v>1314856800</v>
      </c>
      <c r="K3494" s="1">
        <v>1311789885</v>
      </c>
      <c r="L3494" s="1" t="b">
        <v>0</v>
      </c>
      <c r="M3494" s="1">
        <v>4</v>
      </c>
      <c r="N3494" s="1" t="b">
        <v>0</v>
      </c>
      <c r="O3494" s="1" t="s">
        <v>8278</v>
      </c>
      <c r="P3494" s="28">
        <f>F3494/D3494</f>
        <v>7.1999999999999995E-2</v>
      </c>
      <c r="Q3494" s="29">
        <f>IF(M3494&gt;0,F3494/M3494,0)</f>
        <v>18</v>
      </c>
      <c r="R3494" s="9" t="str">
        <f>LEFT(O3494,SEARCH("/",O3494,1)-1)</f>
        <v>music</v>
      </c>
      <c r="S3494" s="26" t="str">
        <f>RIGHT(O3494,LEN(O3494)-SEARCH("/",O3494,1))</f>
        <v>indie rock</v>
      </c>
      <c r="T3494" s="27">
        <f>(((K3494/60)/60)/24)+DATE(1970,1,1)</f>
        <v>40751.753298611111</v>
      </c>
      <c r="U3494" s="5" t="str">
        <f>TEXT(T3494,"mmm")</f>
        <v>Jul</v>
      </c>
      <c r="V3494" s="5" t="str">
        <f>TEXT(T3494,"yyyy")</f>
        <v>2011</v>
      </c>
      <c r="W3494" s="5" t="str">
        <f>TEXT(Y3494,"mmm")</f>
        <v>Sep</v>
      </c>
      <c r="X3494" s="1" t="str">
        <f>TEXT(Y3494,"yyyy")</f>
        <v>2011</v>
      </c>
      <c r="Y3494" s="27">
        <f>(((J3494/60)/60)/24)+DATE(1970,1,1)</f>
        <v>40787.25</v>
      </c>
    </row>
    <row r="3495" spans="1:25" ht="48" x14ac:dyDescent="0.2">
      <c r="A3495" s="1">
        <v>1037</v>
      </c>
      <c r="B3495" s="7" t="s">
        <v>1038</v>
      </c>
      <c r="C3495" s="7" t="s">
        <v>5147</v>
      </c>
      <c r="D3495" s="1">
        <v>1000</v>
      </c>
      <c r="E3495" s="37" t="str">
        <f>VLOOKUP(D3495,'Vlookup Table Bonus Point'!$C$3:$D$26,2,TRUE)</f>
        <v>1000 to 4999</v>
      </c>
      <c r="F3495" s="1">
        <v>1021</v>
      </c>
      <c r="G3495" s="1" t="s">
        <v>8218</v>
      </c>
      <c r="H3495" s="1" t="s">
        <v>8223</v>
      </c>
      <c r="I3495" s="1" t="s">
        <v>8245</v>
      </c>
      <c r="J3495" s="1">
        <v>1431925200</v>
      </c>
      <c r="K3495" s="1">
        <v>1429991062</v>
      </c>
      <c r="L3495" s="1" t="b">
        <v>0</v>
      </c>
      <c r="M3495" s="1">
        <v>21</v>
      </c>
      <c r="N3495" s="1" t="b">
        <v>1</v>
      </c>
      <c r="O3495" s="1" t="s">
        <v>8279</v>
      </c>
      <c r="P3495" s="28">
        <f>F3495/D3495</f>
        <v>1.0209999999999999</v>
      </c>
      <c r="Q3495" s="29">
        <f>IF(M3495&gt;0,F3495/M3495,0)</f>
        <v>48.61904761904762</v>
      </c>
      <c r="R3495" s="9" t="str">
        <f>LEFT(O3495,SEARCH("/",O3495,1)-1)</f>
        <v>music</v>
      </c>
      <c r="S3495" s="26" t="str">
        <f>RIGHT(O3495,LEN(O3495)-SEARCH("/",O3495,1))</f>
        <v>electronic music</v>
      </c>
      <c r="T3495" s="27">
        <f>(((K3495/60)/60)/24)+DATE(1970,1,1)</f>
        <v>42119.822476851856</v>
      </c>
      <c r="U3495" s="5" t="str">
        <f>TEXT(T3495,"mmm")</f>
        <v>Apr</v>
      </c>
      <c r="V3495" s="5" t="str">
        <f>TEXT(T3495,"yyyy")</f>
        <v>2015</v>
      </c>
      <c r="W3495" s="5" t="str">
        <f>TEXT(Y3495,"mmm")</f>
        <v>May</v>
      </c>
      <c r="X3495" s="1" t="str">
        <f>TEXT(Y3495,"yyyy")</f>
        <v>2015</v>
      </c>
      <c r="Y3495" s="27">
        <f>(((J3495/60)/60)/24)+DATE(1970,1,1)</f>
        <v>42142.208333333328</v>
      </c>
    </row>
    <row r="3496" spans="1:25" ht="48" x14ac:dyDescent="0.2">
      <c r="A3496" s="1">
        <v>1063</v>
      </c>
      <c r="B3496" s="7" t="s">
        <v>1064</v>
      </c>
      <c r="C3496" s="7" t="s">
        <v>5173</v>
      </c>
      <c r="D3496" s="1">
        <v>1000</v>
      </c>
      <c r="E3496" s="37" t="str">
        <f>VLOOKUP(D3496,'Vlookup Table Bonus Point'!$C$3:$D$26,2,TRUE)</f>
        <v>1000 to 4999</v>
      </c>
      <c r="F3496" s="1">
        <v>0</v>
      </c>
      <c r="G3496" s="1" t="s">
        <v>8219</v>
      </c>
      <c r="H3496" s="1" t="s">
        <v>8223</v>
      </c>
      <c r="I3496" s="1" t="s">
        <v>8245</v>
      </c>
      <c r="J3496" s="1">
        <v>1472604262</v>
      </c>
      <c r="K3496" s="1">
        <v>1470012262</v>
      </c>
      <c r="L3496" s="1" t="b">
        <v>0</v>
      </c>
      <c r="M3496" s="1">
        <v>0</v>
      </c>
      <c r="N3496" s="1" t="b">
        <v>0</v>
      </c>
      <c r="O3496" s="1" t="s">
        <v>8280</v>
      </c>
      <c r="P3496" s="28">
        <f>F3496/D3496</f>
        <v>0</v>
      </c>
      <c r="Q3496" s="29">
        <f>IF(M3496&gt;0,F3496/M3496,0)</f>
        <v>0</v>
      </c>
      <c r="R3496" s="9" t="str">
        <f>LEFT(O3496,SEARCH("/",O3496,1)-1)</f>
        <v>journalism</v>
      </c>
      <c r="S3496" s="26" t="str">
        <f>RIGHT(O3496,LEN(O3496)-SEARCH("/",O3496,1))</f>
        <v>audio</v>
      </c>
      <c r="T3496" s="27">
        <f>(((K3496/60)/60)/24)+DATE(1970,1,1)</f>
        <v>42583.030810185184</v>
      </c>
      <c r="U3496" s="5" t="str">
        <f>TEXT(T3496,"mmm")</f>
        <v>Aug</v>
      </c>
      <c r="V3496" s="5" t="str">
        <f>TEXT(T3496,"yyyy")</f>
        <v>2016</v>
      </c>
      <c r="W3496" s="5" t="str">
        <f>TEXT(Y3496,"mmm")</f>
        <v>Aug</v>
      </c>
      <c r="X3496" s="1" t="str">
        <f>TEXT(Y3496,"yyyy")</f>
        <v>2016</v>
      </c>
      <c r="Y3496" s="27">
        <f>(((J3496/60)/60)/24)+DATE(1970,1,1)</f>
        <v>42613.030810185184</v>
      </c>
    </row>
    <row r="3497" spans="1:25" ht="32" x14ac:dyDescent="0.2">
      <c r="A3497" s="1">
        <v>1075</v>
      </c>
      <c r="B3497" s="7" t="s">
        <v>1076</v>
      </c>
      <c r="C3497" s="7" t="s">
        <v>5185</v>
      </c>
      <c r="D3497" s="1">
        <v>1000</v>
      </c>
      <c r="E3497" s="37" t="str">
        <f>VLOOKUP(D3497,'Vlookup Table Bonus Point'!$C$3:$D$26,2,TRUE)</f>
        <v>1000 to 4999</v>
      </c>
      <c r="F3497" s="1">
        <v>45</v>
      </c>
      <c r="G3497" s="1" t="s">
        <v>8220</v>
      </c>
      <c r="H3497" s="1" t="s">
        <v>8223</v>
      </c>
      <c r="I3497" s="1" t="s">
        <v>8245</v>
      </c>
      <c r="J3497" s="1">
        <v>1336340516</v>
      </c>
      <c r="K3497" s="1">
        <v>1333748516</v>
      </c>
      <c r="L3497" s="1" t="b">
        <v>0</v>
      </c>
      <c r="M3497" s="1">
        <v>3</v>
      </c>
      <c r="N3497" s="1" t="b">
        <v>0</v>
      </c>
      <c r="O3497" s="1" t="s">
        <v>8281</v>
      </c>
      <c r="P3497" s="28">
        <f>F3497/D3497</f>
        <v>4.4999999999999998E-2</v>
      </c>
      <c r="Q3497" s="29">
        <f>IF(M3497&gt;0,F3497/M3497,0)</f>
        <v>15</v>
      </c>
      <c r="R3497" s="9" t="str">
        <f>LEFT(O3497,SEARCH("/",O3497,1)-1)</f>
        <v>games</v>
      </c>
      <c r="S3497" s="26" t="str">
        <f>RIGHT(O3497,LEN(O3497)-SEARCH("/",O3497,1))</f>
        <v>video games</v>
      </c>
      <c r="T3497" s="27">
        <f>(((K3497/60)/60)/24)+DATE(1970,1,1)</f>
        <v>41005.904120370367</v>
      </c>
      <c r="U3497" s="5" t="str">
        <f>TEXT(T3497,"mmm")</f>
        <v>Apr</v>
      </c>
      <c r="V3497" s="5" t="str">
        <f>TEXT(T3497,"yyyy")</f>
        <v>2012</v>
      </c>
      <c r="W3497" s="5" t="str">
        <f>TEXT(Y3497,"mmm")</f>
        <v>May</v>
      </c>
      <c r="X3497" s="1" t="str">
        <f>TEXT(Y3497,"yyyy")</f>
        <v>2012</v>
      </c>
      <c r="Y3497" s="27">
        <f>(((J3497/60)/60)/24)+DATE(1970,1,1)</f>
        <v>41035.904120370367</v>
      </c>
    </row>
    <row r="3498" spans="1:25" ht="48" x14ac:dyDescent="0.2">
      <c r="A3498" s="1">
        <v>1113</v>
      </c>
      <c r="B3498" s="7" t="s">
        <v>1114</v>
      </c>
      <c r="C3498" s="7" t="s">
        <v>5223</v>
      </c>
      <c r="D3498" s="1">
        <v>1000</v>
      </c>
      <c r="E3498" s="37" t="str">
        <f>VLOOKUP(D3498,'Vlookup Table Bonus Point'!$C$3:$D$26,2,TRUE)</f>
        <v>1000 to 4999</v>
      </c>
      <c r="F3498" s="1">
        <v>5</v>
      </c>
      <c r="G3498" s="1" t="s">
        <v>8220</v>
      </c>
      <c r="H3498" s="1" t="s">
        <v>8224</v>
      </c>
      <c r="I3498" s="1" t="s">
        <v>8246</v>
      </c>
      <c r="J3498" s="1">
        <v>1408058820</v>
      </c>
      <c r="K3498" s="1">
        <v>1405466820</v>
      </c>
      <c r="L3498" s="1" t="b">
        <v>0</v>
      </c>
      <c r="M3498" s="1">
        <v>1</v>
      </c>
      <c r="N3498" s="1" t="b">
        <v>0</v>
      </c>
      <c r="O3498" s="1" t="s">
        <v>8281</v>
      </c>
      <c r="P3498" s="28">
        <f>F3498/D3498</f>
        <v>5.0000000000000001E-3</v>
      </c>
      <c r="Q3498" s="29">
        <f>IF(M3498&gt;0,F3498/M3498,0)</f>
        <v>5</v>
      </c>
      <c r="R3498" s="9" t="str">
        <f>LEFT(O3498,SEARCH("/",O3498,1)-1)</f>
        <v>games</v>
      </c>
      <c r="S3498" s="26" t="str">
        <f>RIGHT(O3498,LEN(O3498)-SEARCH("/",O3498,1))</f>
        <v>video games</v>
      </c>
      <c r="T3498" s="27">
        <f>(((K3498/60)/60)/24)+DATE(1970,1,1)</f>
        <v>41835.977083333331</v>
      </c>
      <c r="U3498" s="5" t="str">
        <f>TEXT(T3498,"mmm")</f>
        <v>Jul</v>
      </c>
      <c r="V3498" s="5" t="str">
        <f>TEXT(T3498,"yyyy")</f>
        <v>2014</v>
      </c>
      <c r="W3498" s="5" t="str">
        <f>TEXT(Y3498,"mmm")</f>
        <v>Aug</v>
      </c>
      <c r="X3498" s="1" t="str">
        <f>TEXT(Y3498,"yyyy")</f>
        <v>2014</v>
      </c>
      <c r="Y3498" s="27">
        <f>(((J3498/60)/60)/24)+DATE(1970,1,1)</f>
        <v>41865.977083333331</v>
      </c>
    </row>
    <row r="3499" spans="1:25" ht="48" x14ac:dyDescent="0.2">
      <c r="A3499" s="1">
        <v>1117</v>
      </c>
      <c r="B3499" s="7" t="s">
        <v>1118</v>
      </c>
      <c r="C3499" s="7" t="s">
        <v>5227</v>
      </c>
      <c r="D3499" s="1">
        <v>1000</v>
      </c>
      <c r="E3499" s="37" t="str">
        <f>VLOOKUP(D3499,'Vlookup Table Bonus Point'!$C$3:$D$26,2,TRUE)</f>
        <v>1000 to 4999</v>
      </c>
      <c r="F3499" s="1">
        <v>83</v>
      </c>
      <c r="G3499" s="1" t="s">
        <v>8220</v>
      </c>
      <c r="H3499" s="1" t="s">
        <v>8235</v>
      </c>
      <c r="I3499" s="1" t="s">
        <v>8248</v>
      </c>
      <c r="J3499" s="1">
        <v>1451053313</v>
      </c>
      <c r="K3499" s="1">
        <v>1448461313</v>
      </c>
      <c r="L3499" s="1" t="b">
        <v>0</v>
      </c>
      <c r="M3499" s="1">
        <v>8</v>
      </c>
      <c r="N3499" s="1" t="b">
        <v>0</v>
      </c>
      <c r="O3499" s="1" t="s">
        <v>8281</v>
      </c>
      <c r="P3499" s="28">
        <f>F3499/D3499</f>
        <v>8.3000000000000004E-2</v>
      </c>
      <c r="Q3499" s="29">
        <f>IF(M3499&gt;0,F3499/M3499,0)</f>
        <v>10.375</v>
      </c>
      <c r="R3499" s="9" t="str">
        <f>LEFT(O3499,SEARCH("/",O3499,1)-1)</f>
        <v>games</v>
      </c>
      <c r="S3499" s="26" t="str">
        <f>RIGHT(O3499,LEN(O3499)-SEARCH("/",O3499,1))</f>
        <v>video games</v>
      </c>
      <c r="T3499" s="27">
        <f>(((K3499/60)/60)/24)+DATE(1970,1,1)</f>
        <v>42333.598530092597</v>
      </c>
      <c r="U3499" s="5" t="str">
        <f>TEXT(T3499,"mmm")</f>
        <v>Nov</v>
      </c>
      <c r="V3499" s="5" t="str">
        <f>TEXT(T3499,"yyyy")</f>
        <v>2015</v>
      </c>
      <c r="W3499" s="5" t="str">
        <f>TEXT(Y3499,"mmm")</f>
        <v>Dec</v>
      </c>
      <c r="X3499" s="1" t="str">
        <f>TEXT(Y3499,"yyyy")</f>
        <v>2015</v>
      </c>
      <c r="Y3499" s="27">
        <f>(((J3499/60)/60)/24)+DATE(1970,1,1)</f>
        <v>42363.598530092597</v>
      </c>
    </row>
    <row r="3500" spans="1:25" ht="16" x14ac:dyDescent="0.2">
      <c r="A3500" s="1">
        <v>1128</v>
      </c>
      <c r="B3500" s="7" t="s">
        <v>1129</v>
      </c>
      <c r="C3500" s="7" t="s">
        <v>5238</v>
      </c>
      <c r="D3500" s="1">
        <v>1000</v>
      </c>
      <c r="E3500" s="37" t="str">
        <f>VLOOKUP(D3500,'Vlookup Table Bonus Point'!$C$3:$D$26,2,TRUE)</f>
        <v>1000 to 4999</v>
      </c>
      <c r="F3500" s="1">
        <v>1</v>
      </c>
      <c r="G3500" s="1" t="s">
        <v>8220</v>
      </c>
      <c r="H3500" s="1" t="s">
        <v>8224</v>
      </c>
      <c r="I3500" s="1" t="s">
        <v>8246</v>
      </c>
      <c r="J3500" s="1">
        <v>1407425717</v>
      </c>
      <c r="K3500" s="1">
        <v>1404833717</v>
      </c>
      <c r="L3500" s="1" t="b">
        <v>0</v>
      </c>
      <c r="M3500" s="1">
        <v>1</v>
      </c>
      <c r="N3500" s="1" t="b">
        <v>0</v>
      </c>
      <c r="O3500" s="1" t="s">
        <v>8282</v>
      </c>
      <c r="P3500" s="28">
        <f>F3500/D3500</f>
        <v>1E-3</v>
      </c>
      <c r="Q3500" s="29">
        <f>IF(M3500&gt;0,F3500/M3500,0)</f>
        <v>1</v>
      </c>
      <c r="R3500" s="9" t="str">
        <f>LEFT(O3500,SEARCH("/",O3500,1)-1)</f>
        <v>games</v>
      </c>
      <c r="S3500" s="26" t="str">
        <f>RIGHT(O3500,LEN(O3500)-SEARCH("/",O3500,1))</f>
        <v>mobile games</v>
      </c>
      <c r="T3500" s="27">
        <f>(((K3500/60)/60)/24)+DATE(1970,1,1)</f>
        <v>41828.649502314816</v>
      </c>
      <c r="U3500" s="5" t="str">
        <f>TEXT(T3500,"mmm")</f>
        <v>Jul</v>
      </c>
      <c r="V3500" s="5" t="str">
        <f>TEXT(T3500,"yyyy")</f>
        <v>2014</v>
      </c>
      <c r="W3500" s="5" t="str">
        <f>TEXT(Y3500,"mmm")</f>
        <v>Aug</v>
      </c>
      <c r="X3500" s="1" t="str">
        <f>TEXT(Y3500,"yyyy")</f>
        <v>2014</v>
      </c>
      <c r="Y3500" s="27">
        <f>(((J3500/60)/60)/24)+DATE(1970,1,1)</f>
        <v>41858.649502314816</v>
      </c>
    </row>
    <row r="3501" spans="1:25" ht="64" x14ac:dyDescent="0.2">
      <c r="A3501" s="1">
        <v>1135</v>
      </c>
      <c r="B3501" s="7" t="s">
        <v>1136</v>
      </c>
      <c r="C3501" s="7" t="s">
        <v>5245</v>
      </c>
      <c r="D3501" s="1">
        <v>1000</v>
      </c>
      <c r="E3501" s="37" t="str">
        <f>VLOOKUP(D3501,'Vlookup Table Bonus Point'!$C$3:$D$26,2,TRUE)</f>
        <v>1000 to 4999</v>
      </c>
      <c r="F3501" s="1">
        <v>50</v>
      </c>
      <c r="G3501" s="1" t="s">
        <v>8220</v>
      </c>
      <c r="H3501" s="1" t="s">
        <v>8235</v>
      </c>
      <c r="I3501" s="1" t="s">
        <v>8248</v>
      </c>
      <c r="J3501" s="1">
        <v>1470527094</v>
      </c>
      <c r="K3501" s="1">
        <v>1467935094</v>
      </c>
      <c r="L3501" s="1" t="b">
        <v>0</v>
      </c>
      <c r="M3501" s="1">
        <v>1</v>
      </c>
      <c r="N3501" s="1" t="b">
        <v>0</v>
      </c>
      <c r="O3501" s="1" t="s">
        <v>8282</v>
      </c>
      <c r="P3501" s="28">
        <f>F3501/D3501</f>
        <v>0.05</v>
      </c>
      <c r="Q3501" s="29">
        <f>IF(M3501&gt;0,F3501/M3501,0)</f>
        <v>50</v>
      </c>
      <c r="R3501" s="9" t="str">
        <f>LEFT(O3501,SEARCH("/",O3501,1)-1)</f>
        <v>games</v>
      </c>
      <c r="S3501" s="26" t="str">
        <f>RIGHT(O3501,LEN(O3501)-SEARCH("/",O3501,1))</f>
        <v>mobile games</v>
      </c>
      <c r="T3501" s="27">
        <f>(((K3501/60)/60)/24)+DATE(1970,1,1)</f>
        <v>42558.989513888882</v>
      </c>
      <c r="U3501" s="5" t="str">
        <f>TEXT(T3501,"mmm")</f>
        <v>Jul</v>
      </c>
      <c r="V3501" s="5" t="str">
        <f>TEXT(T3501,"yyyy")</f>
        <v>2016</v>
      </c>
      <c r="W3501" s="5" t="str">
        <f>TEXT(Y3501,"mmm")</f>
        <v>Aug</v>
      </c>
      <c r="X3501" s="1" t="str">
        <f>TEXT(Y3501,"yyyy")</f>
        <v>2016</v>
      </c>
      <c r="Y3501" s="27">
        <f>(((J3501/60)/60)/24)+DATE(1970,1,1)</f>
        <v>42588.989513888882</v>
      </c>
    </row>
    <row r="3502" spans="1:25" ht="48" x14ac:dyDescent="0.2">
      <c r="A3502" s="1">
        <v>1182</v>
      </c>
      <c r="B3502" s="7" t="s">
        <v>1183</v>
      </c>
      <c r="C3502" s="7" t="s">
        <v>5292</v>
      </c>
      <c r="D3502" s="1">
        <v>1000</v>
      </c>
      <c r="E3502" s="37" t="str">
        <f>VLOOKUP(D3502,'Vlookup Table Bonus Point'!$C$3:$D$26,2,TRUE)</f>
        <v>1000 to 4999</v>
      </c>
      <c r="F3502" s="1">
        <v>42</v>
      </c>
      <c r="G3502" s="1" t="s">
        <v>8220</v>
      </c>
      <c r="H3502" s="1" t="s">
        <v>8223</v>
      </c>
      <c r="I3502" s="1" t="s">
        <v>8245</v>
      </c>
      <c r="J3502" s="1">
        <v>1484239320</v>
      </c>
      <c r="K3502" s="1">
        <v>1482609088</v>
      </c>
      <c r="L3502" s="1" t="b">
        <v>0</v>
      </c>
      <c r="M3502" s="1">
        <v>4</v>
      </c>
      <c r="N3502" s="1" t="b">
        <v>0</v>
      </c>
      <c r="O3502" s="1" t="s">
        <v>8283</v>
      </c>
      <c r="P3502" s="28">
        <f>F3502/D3502</f>
        <v>4.2000000000000003E-2</v>
      </c>
      <c r="Q3502" s="29">
        <f>IF(M3502&gt;0,F3502/M3502,0)</f>
        <v>10.5</v>
      </c>
      <c r="R3502" s="9" t="str">
        <f>LEFT(O3502,SEARCH("/",O3502,1)-1)</f>
        <v>food</v>
      </c>
      <c r="S3502" s="26" t="str">
        <f>RIGHT(O3502,LEN(O3502)-SEARCH("/",O3502,1))</f>
        <v>food trucks</v>
      </c>
      <c r="T3502" s="27">
        <f>(((K3502/60)/60)/24)+DATE(1970,1,1)</f>
        <v>42728.827407407407</v>
      </c>
      <c r="U3502" s="5" t="str">
        <f>TEXT(T3502,"mmm")</f>
        <v>Dec</v>
      </c>
      <c r="V3502" s="5" t="str">
        <f>TEXT(T3502,"yyyy")</f>
        <v>2016</v>
      </c>
      <c r="W3502" s="5" t="str">
        <f>TEXT(Y3502,"mmm")</f>
        <v>Jan</v>
      </c>
      <c r="X3502" s="1" t="str">
        <f>TEXT(Y3502,"yyyy")</f>
        <v>2017</v>
      </c>
      <c r="Y3502" s="27">
        <f>(((J3502/60)/60)/24)+DATE(1970,1,1)</f>
        <v>42747.695833333331</v>
      </c>
    </row>
    <row r="3503" spans="1:25" ht="48" x14ac:dyDescent="0.2">
      <c r="A3503" s="1">
        <v>1211</v>
      </c>
      <c r="B3503" s="7" t="s">
        <v>1212</v>
      </c>
      <c r="C3503" s="7" t="s">
        <v>5321</v>
      </c>
      <c r="D3503" s="1">
        <v>1000</v>
      </c>
      <c r="E3503" s="37" t="str">
        <f>VLOOKUP(D3503,'Vlookup Table Bonus Point'!$C$3:$D$26,2,TRUE)</f>
        <v>1000 to 4999</v>
      </c>
      <c r="F3503" s="1">
        <v>1011</v>
      </c>
      <c r="G3503" s="1" t="s">
        <v>8218</v>
      </c>
      <c r="H3503" s="1" t="s">
        <v>8228</v>
      </c>
      <c r="I3503" s="1" t="s">
        <v>8250</v>
      </c>
      <c r="J3503" s="1">
        <v>1465505261</v>
      </c>
      <c r="K3503" s="1">
        <v>1464209261</v>
      </c>
      <c r="L3503" s="1" t="b">
        <v>0</v>
      </c>
      <c r="M3503" s="1">
        <v>6</v>
      </c>
      <c r="N3503" s="1" t="b">
        <v>1</v>
      </c>
      <c r="O3503" s="1" t="s">
        <v>8284</v>
      </c>
      <c r="P3503" s="28">
        <f>F3503/D3503</f>
        <v>1.0109999999999999</v>
      </c>
      <c r="Q3503" s="29">
        <f>IF(M3503&gt;0,F3503/M3503,0)</f>
        <v>168.5</v>
      </c>
      <c r="R3503" s="9" t="str">
        <f>LEFT(O3503,SEARCH("/",O3503,1)-1)</f>
        <v>photography</v>
      </c>
      <c r="S3503" s="26" t="str">
        <f>RIGHT(O3503,LEN(O3503)-SEARCH("/",O3503,1))</f>
        <v>photobooks</v>
      </c>
      <c r="T3503" s="27">
        <f>(((K3503/60)/60)/24)+DATE(1970,1,1)</f>
        <v>42515.866446759261</v>
      </c>
      <c r="U3503" s="5" t="str">
        <f>TEXT(T3503,"mmm")</f>
        <v>May</v>
      </c>
      <c r="V3503" s="5" t="str">
        <f>TEXT(T3503,"yyyy")</f>
        <v>2016</v>
      </c>
      <c r="W3503" s="5" t="str">
        <f>TEXT(Y3503,"mmm")</f>
        <v>Jun</v>
      </c>
      <c r="X3503" s="1" t="str">
        <f>TEXT(Y3503,"yyyy")</f>
        <v>2016</v>
      </c>
      <c r="Y3503" s="27">
        <f>(((J3503/60)/60)/24)+DATE(1970,1,1)</f>
        <v>42530.866446759261</v>
      </c>
    </row>
    <row r="3504" spans="1:25" ht="48" x14ac:dyDescent="0.2">
      <c r="A3504" s="1">
        <v>1233</v>
      </c>
      <c r="B3504" s="7" t="s">
        <v>1234</v>
      </c>
      <c r="C3504" s="7" t="s">
        <v>5343</v>
      </c>
      <c r="D3504" s="1">
        <v>1000</v>
      </c>
      <c r="E3504" s="37" t="str">
        <f>VLOOKUP(D3504,'Vlookup Table Bonus Point'!$C$3:$D$26,2,TRUE)</f>
        <v>1000 to 4999</v>
      </c>
      <c r="F3504" s="1">
        <v>116</v>
      </c>
      <c r="G3504" s="1" t="s">
        <v>8219</v>
      </c>
      <c r="H3504" s="1" t="s">
        <v>8223</v>
      </c>
      <c r="I3504" s="1" t="s">
        <v>8245</v>
      </c>
      <c r="J3504" s="1">
        <v>1329864374</v>
      </c>
      <c r="K3504" s="1">
        <v>1328049974</v>
      </c>
      <c r="L3504" s="1" t="b">
        <v>0</v>
      </c>
      <c r="M3504" s="1">
        <v>6</v>
      </c>
      <c r="N3504" s="1" t="b">
        <v>0</v>
      </c>
      <c r="O3504" s="1" t="s">
        <v>8285</v>
      </c>
      <c r="P3504" s="28">
        <f>F3504/D3504</f>
        <v>0.11600000000000001</v>
      </c>
      <c r="Q3504" s="29">
        <f>IF(M3504&gt;0,F3504/M3504,0)</f>
        <v>19.333333333333332</v>
      </c>
      <c r="R3504" s="9" t="str">
        <f>LEFT(O3504,SEARCH("/",O3504,1)-1)</f>
        <v>music</v>
      </c>
      <c r="S3504" s="26" t="str">
        <f>RIGHT(O3504,LEN(O3504)-SEARCH("/",O3504,1))</f>
        <v>world music</v>
      </c>
      <c r="T3504" s="27">
        <f>(((K3504/60)/60)/24)+DATE(1970,1,1)</f>
        <v>40939.948773148149</v>
      </c>
      <c r="U3504" s="5" t="str">
        <f>TEXT(T3504,"mmm")</f>
        <v>Jan</v>
      </c>
      <c r="V3504" s="5" t="str">
        <f>TEXT(T3504,"yyyy")</f>
        <v>2012</v>
      </c>
      <c r="W3504" s="5" t="str">
        <f>TEXT(Y3504,"mmm")</f>
        <v>Feb</v>
      </c>
      <c r="X3504" s="1" t="str">
        <f>TEXT(Y3504,"yyyy")</f>
        <v>2012</v>
      </c>
      <c r="Y3504" s="27">
        <f>(((J3504/60)/60)/24)+DATE(1970,1,1)</f>
        <v>40960.948773148149</v>
      </c>
    </row>
    <row r="3505" spans="1:25" ht="64" x14ac:dyDescent="0.2">
      <c r="A3505" s="1">
        <v>1238</v>
      </c>
      <c r="B3505" s="7" t="s">
        <v>1239</v>
      </c>
      <c r="C3505" s="7" t="s">
        <v>5348</v>
      </c>
      <c r="D3505" s="1">
        <v>1000</v>
      </c>
      <c r="E3505" s="37" t="str">
        <f>VLOOKUP(D3505,'Vlookup Table Bonus Point'!$C$3:$D$26,2,TRUE)</f>
        <v>1000 to 4999</v>
      </c>
      <c r="F3505" s="1">
        <v>178</v>
      </c>
      <c r="G3505" s="1" t="s">
        <v>8219</v>
      </c>
      <c r="H3505" s="1" t="s">
        <v>8223</v>
      </c>
      <c r="I3505" s="1" t="s">
        <v>8245</v>
      </c>
      <c r="J3505" s="1">
        <v>1312641536</v>
      </c>
      <c r="K3505" s="1">
        <v>1310049536</v>
      </c>
      <c r="L3505" s="1" t="b">
        <v>0</v>
      </c>
      <c r="M3505" s="1">
        <v>3</v>
      </c>
      <c r="N3505" s="1" t="b">
        <v>0</v>
      </c>
      <c r="O3505" s="1" t="s">
        <v>8285</v>
      </c>
      <c r="P3505" s="28">
        <f>F3505/D3505</f>
        <v>0.17799999999999999</v>
      </c>
      <c r="Q3505" s="29">
        <f>IF(M3505&gt;0,F3505/M3505,0)</f>
        <v>59.333333333333336</v>
      </c>
      <c r="R3505" s="9" t="str">
        <f>LEFT(O3505,SEARCH("/",O3505,1)-1)</f>
        <v>music</v>
      </c>
      <c r="S3505" s="26" t="str">
        <f>RIGHT(O3505,LEN(O3505)-SEARCH("/",O3505,1))</f>
        <v>world music</v>
      </c>
      <c r="T3505" s="27">
        <f>(((K3505/60)/60)/24)+DATE(1970,1,1)</f>
        <v>40731.61037037037</v>
      </c>
      <c r="U3505" s="5" t="str">
        <f>TEXT(T3505,"mmm")</f>
        <v>Jul</v>
      </c>
      <c r="V3505" s="5" t="str">
        <f>TEXT(T3505,"yyyy")</f>
        <v>2011</v>
      </c>
      <c r="W3505" s="5" t="str">
        <f>TEXT(Y3505,"mmm")</f>
        <v>Aug</v>
      </c>
      <c r="X3505" s="1" t="str">
        <f>TEXT(Y3505,"yyyy")</f>
        <v>2011</v>
      </c>
      <c r="Y3505" s="27">
        <f>(((J3505/60)/60)/24)+DATE(1970,1,1)</f>
        <v>40761.61037037037</v>
      </c>
    </row>
    <row r="3506" spans="1:25" ht="48" x14ac:dyDescent="0.2">
      <c r="A3506" s="1">
        <v>1283</v>
      </c>
      <c r="B3506" s="7" t="s">
        <v>1284</v>
      </c>
      <c r="C3506" s="7" t="s">
        <v>5393</v>
      </c>
      <c r="D3506" s="1">
        <v>1000</v>
      </c>
      <c r="E3506" s="37" t="str">
        <f>VLOOKUP(D3506,'Vlookup Table Bonus Point'!$C$3:$D$26,2,TRUE)</f>
        <v>1000 to 4999</v>
      </c>
      <c r="F3506" s="1">
        <v>2110.5</v>
      </c>
      <c r="G3506" s="1" t="s">
        <v>8218</v>
      </c>
      <c r="H3506" s="1" t="s">
        <v>8223</v>
      </c>
      <c r="I3506" s="1" t="s">
        <v>8245</v>
      </c>
      <c r="J3506" s="1">
        <v>1362974400</v>
      </c>
      <c r="K3506" s="1">
        <v>1360948389</v>
      </c>
      <c r="L3506" s="1" t="b">
        <v>1</v>
      </c>
      <c r="M3506" s="1">
        <v>22</v>
      </c>
      <c r="N3506" s="1" t="b">
        <v>1</v>
      </c>
      <c r="O3506" s="1" t="s">
        <v>8275</v>
      </c>
      <c r="P3506" s="28">
        <f>F3506/D3506</f>
        <v>2.1105</v>
      </c>
      <c r="Q3506" s="29">
        <f>IF(M3506&gt;0,F3506/M3506,0)</f>
        <v>95.931818181818187</v>
      </c>
      <c r="R3506" s="9" t="str">
        <f>LEFT(O3506,SEARCH("/",O3506,1)-1)</f>
        <v>music</v>
      </c>
      <c r="S3506" s="26" t="str">
        <f>RIGHT(O3506,LEN(O3506)-SEARCH("/",O3506,1))</f>
        <v>rock</v>
      </c>
      <c r="T3506" s="27">
        <f>(((K3506/60)/60)/24)+DATE(1970,1,1)</f>
        <v>41320.717465277776</v>
      </c>
      <c r="U3506" s="5" t="str">
        <f>TEXT(T3506,"mmm")</f>
        <v>Feb</v>
      </c>
      <c r="V3506" s="5" t="str">
        <f>TEXT(T3506,"yyyy")</f>
        <v>2013</v>
      </c>
      <c r="W3506" s="5" t="str">
        <f>TEXT(Y3506,"mmm")</f>
        <v>Mar</v>
      </c>
      <c r="X3506" s="1" t="str">
        <f>TEXT(Y3506,"yyyy")</f>
        <v>2013</v>
      </c>
      <c r="Y3506" s="27">
        <f>(((J3506/60)/60)/24)+DATE(1970,1,1)</f>
        <v>41344.166666666664</v>
      </c>
    </row>
    <row r="3507" spans="1:25" ht="32" x14ac:dyDescent="0.2">
      <c r="A3507" s="1">
        <v>1353</v>
      </c>
      <c r="B3507" s="7" t="s">
        <v>1354</v>
      </c>
      <c r="C3507" s="7" t="s">
        <v>5463</v>
      </c>
      <c r="D3507" s="1">
        <v>1000</v>
      </c>
      <c r="E3507" s="37" t="str">
        <f>VLOOKUP(D3507,'Vlookup Table Bonus Point'!$C$3:$D$26,2,TRUE)</f>
        <v>1000 to 4999</v>
      </c>
      <c r="F3507" s="1">
        <v>1336</v>
      </c>
      <c r="G3507" s="1" t="s">
        <v>8218</v>
      </c>
      <c r="H3507" s="1" t="s">
        <v>8223</v>
      </c>
      <c r="I3507" s="1" t="s">
        <v>8245</v>
      </c>
      <c r="J3507" s="1">
        <v>1362960000</v>
      </c>
      <c r="K3507" s="1">
        <v>1359946188</v>
      </c>
      <c r="L3507" s="1" t="b">
        <v>0</v>
      </c>
      <c r="M3507" s="1">
        <v>42</v>
      </c>
      <c r="N3507" s="1" t="b">
        <v>1</v>
      </c>
      <c r="O3507" s="1" t="s">
        <v>8273</v>
      </c>
      <c r="P3507" s="28">
        <f>F3507/D3507</f>
        <v>1.3360000000000001</v>
      </c>
      <c r="Q3507" s="29">
        <f>IF(M3507&gt;0,F3507/M3507,0)</f>
        <v>31.80952380952381</v>
      </c>
      <c r="R3507" s="9" t="str">
        <f>LEFT(O3507,SEARCH("/",O3507,1)-1)</f>
        <v>publishing</v>
      </c>
      <c r="S3507" s="26" t="str">
        <f>RIGHT(O3507,LEN(O3507)-SEARCH("/",O3507,1))</f>
        <v>nonfiction</v>
      </c>
      <c r="T3507" s="27">
        <f>(((K3507/60)/60)/24)+DATE(1970,1,1)</f>
        <v>41309.11791666667</v>
      </c>
      <c r="U3507" s="5" t="str">
        <f>TEXT(T3507,"mmm")</f>
        <v>Feb</v>
      </c>
      <c r="V3507" s="5" t="str">
        <f>TEXT(T3507,"yyyy")</f>
        <v>2013</v>
      </c>
      <c r="W3507" s="5" t="str">
        <f>TEXT(Y3507,"mmm")</f>
        <v>Mar</v>
      </c>
      <c r="X3507" s="1" t="str">
        <f>TEXT(Y3507,"yyyy")</f>
        <v>2013</v>
      </c>
      <c r="Y3507" s="27">
        <f>(((J3507/60)/60)/24)+DATE(1970,1,1)</f>
        <v>41344</v>
      </c>
    </row>
    <row r="3508" spans="1:25" ht="32" x14ac:dyDescent="0.2">
      <c r="A3508" s="1">
        <v>1362</v>
      </c>
      <c r="B3508" s="7" t="s">
        <v>1363</v>
      </c>
      <c r="C3508" s="7" t="s">
        <v>5472</v>
      </c>
      <c r="D3508" s="1">
        <v>1000</v>
      </c>
      <c r="E3508" s="37" t="str">
        <f>VLOOKUP(D3508,'Vlookup Table Bonus Point'!$C$3:$D$26,2,TRUE)</f>
        <v>1000 to 4999</v>
      </c>
      <c r="F3508" s="1">
        <v>1091</v>
      </c>
      <c r="G3508" s="1" t="s">
        <v>8218</v>
      </c>
      <c r="H3508" s="1" t="s">
        <v>8223</v>
      </c>
      <c r="I3508" s="1" t="s">
        <v>8245</v>
      </c>
      <c r="J3508" s="1">
        <v>1378592731</v>
      </c>
      <c r="K3508" s="1">
        <v>1373408731</v>
      </c>
      <c r="L3508" s="1" t="b">
        <v>0</v>
      </c>
      <c r="M3508" s="1">
        <v>25</v>
      </c>
      <c r="N3508" s="1" t="b">
        <v>1</v>
      </c>
      <c r="O3508" s="1" t="s">
        <v>8273</v>
      </c>
      <c r="P3508" s="28">
        <f>F3508/D3508</f>
        <v>1.091</v>
      </c>
      <c r="Q3508" s="29">
        <f>IF(M3508&gt;0,F3508/M3508,0)</f>
        <v>43.64</v>
      </c>
      <c r="R3508" s="9" t="str">
        <f>LEFT(O3508,SEARCH("/",O3508,1)-1)</f>
        <v>publishing</v>
      </c>
      <c r="S3508" s="26" t="str">
        <f>RIGHT(O3508,LEN(O3508)-SEARCH("/",O3508,1))</f>
        <v>nonfiction</v>
      </c>
      <c r="T3508" s="27">
        <f>(((K3508/60)/60)/24)+DATE(1970,1,1)</f>
        <v>41464.934386574074</v>
      </c>
      <c r="U3508" s="5" t="str">
        <f>TEXT(T3508,"mmm")</f>
        <v>Jul</v>
      </c>
      <c r="V3508" s="5" t="str">
        <f>TEXT(T3508,"yyyy")</f>
        <v>2013</v>
      </c>
      <c r="W3508" s="5" t="str">
        <f>TEXT(Y3508,"mmm")</f>
        <v>Sep</v>
      </c>
      <c r="X3508" s="1" t="str">
        <f>TEXT(Y3508,"yyyy")</f>
        <v>2013</v>
      </c>
      <c r="Y3508" s="27">
        <f>(((J3508/60)/60)/24)+DATE(1970,1,1)</f>
        <v>41524.934386574074</v>
      </c>
    </row>
    <row r="3509" spans="1:25" ht="48" x14ac:dyDescent="0.2">
      <c r="A3509" s="1">
        <v>1408</v>
      </c>
      <c r="B3509" s="7" t="s">
        <v>1409</v>
      </c>
      <c r="C3509" s="7" t="s">
        <v>5518</v>
      </c>
      <c r="D3509" s="1">
        <v>1000</v>
      </c>
      <c r="E3509" s="37" t="str">
        <f>VLOOKUP(D3509,'Vlookup Table Bonus Point'!$C$3:$D$26,2,TRUE)</f>
        <v>1000 to 4999</v>
      </c>
      <c r="F3509" s="1">
        <v>72</v>
      </c>
      <c r="G3509" s="1" t="s">
        <v>8220</v>
      </c>
      <c r="H3509" s="1" t="s">
        <v>8224</v>
      </c>
      <c r="I3509" s="1" t="s">
        <v>8246</v>
      </c>
      <c r="J3509" s="1">
        <v>1447451756</v>
      </c>
      <c r="K3509" s="1">
        <v>1444856156</v>
      </c>
      <c r="L3509" s="1" t="b">
        <v>0</v>
      </c>
      <c r="M3509" s="1">
        <v>6</v>
      </c>
      <c r="N3509" s="1" t="b">
        <v>0</v>
      </c>
      <c r="O3509" s="1" t="s">
        <v>8286</v>
      </c>
      <c r="P3509" s="28">
        <f>F3509/D3509</f>
        <v>7.1999999999999995E-2</v>
      </c>
      <c r="Q3509" s="29">
        <f>IF(M3509&gt;0,F3509/M3509,0)</f>
        <v>12</v>
      </c>
      <c r="R3509" s="9" t="str">
        <f>LEFT(O3509,SEARCH("/",O3509,1)-1)</f>
        <v>publishing</v>
      </c>
      <c r="S3509" s="26" t="str">
        <f>RIGHT(O3509,LEN(O3509)-SEARCH("/",O3509,1))</f>
        <v>translations</v>
      </c>
      <c r="T3509" s="27">
        <f>(((K3509/60)/60)/24)+DATE(1970,1,1)</f>
        <v>42291.872175925921</v>
      </c>
      <c r="U3509" s="5" t="str">
        <f>TEXT(T3509,"mmm")</f>
        <v>Oct</v>
      </c>
      <c r="V3509" s="5" t="str">
        <f>TEXT(T3509,"yyyy")</f>
        <v>2015</v>
      </c>
      <c r="W3509" s="5" t="str">
        <f>TEXT(Y3509,"mmm")</f>
        <v>Nov</v>
      </c>
      <c r="X3509" s="1" t="str">
        <f>TEXT(Y3509,"yyyy")</f>
        <v>2015</v>
      </c>
      <c r="Y3509" s="27">
        <f>(((J3509/60)/60)/24)+DATE(1970,1,1)</f>
        <v>42321.913842592592</v>
      </c>
    </row>
    <row r="3510" spans="1:25" ht="48" x14ac:dyDescent="0.2">
      <c r="A3510" s="1">
        <v>1426</v>
      </c>
      <c r="B3510" s="7" t="s">
        <v>1427</v>
      </c>
      <c r="C3510" s="7" t="s">
        <v>5536</v>
      </c>
      <c r="D3510" s="1">
        <v>1000</v>
      </c>
      <c r="E3510" s="37" t="str">
        <f>VLOOKUP(D3510,'Vlookup Table Bonus Point'!$C$3:$D$26,2,TRUE)</f>
        <v>1000 to 4999</v>
      </c>
      <c r="F3510" s="1">
        <v>0</v>
      </c>
      <c r="G3510" s="1" t="s">
        <v>8220</v>
      </c>
      <c r="H3510" s="1" t="s">
        <v>8235</v>
      </c>
      <c r="I3510" s="1" t="s">
        <v>8248</v>
      </c>
      <c r="J3510" s="1">
        <v>1440408120</v>
      </c>
      <c r="K3510" s="1">
        <v>1435224120</v>
      </c>
      <c r="L3510" s="1" t="b">
        <v>0</v>
      </c>
      <c r="M3510" s="1">
        <v>0</v>
      </c>
      <c r="N3510" s="1" t="b">
        <v>0</v>
      </c>
      <c r="O3510" s="1" t="s">
        <v>8286</v>
      </c>
      <c r="P3510" s="28">
        <f>F3510/D3510</f>
        <v>0</v>
      </c>
      <c r="Q3510" s="29">
        <f>IF(M3510&gt;0,F3510/M3510,0)</f>
        <v>0</v>
      </c>
      <c r="R3510" s="9" t="str">
        <f>LEFT(O3510,SEARCH("/",O3510,1)-1)</f>
        <v>publishing</v>
      </c>
      <c r="S3510" s="26" t="str">
        <f>RIGHT(O3510,LEN(O3510)-SEARCH("/",O3510,1))</f>
        <v>translations</v>
      </c>
      <c r="T3510" s="27">
        <f>(((K3510/60)/60)/24)+DATE(1970,1,1)</f>
        <v>42180.390277777777</v>
      </c>
      <c r="U3510" s="5" t="str">
        <f>TEXT(T3510,"mmm")</f>
        <v>Jun</v>
      </c>
      <c r="V3510" s="5" t="str">
        <f>TEXT(T3510,"yyyy")</f>
        <v>2015</v>
      </c>
      <c r="W3510" s="5" t="str">
        <f>TEXT(Y3510,"mmm")</f>
        <v>Aug</v>
      </c>
      <c r="X3510" s="1" t="str">
        <f>TEXT(Y3510,"yyyy")</f>
        <v>2015</v>
      </c>
      <c r="Y3510" s="27">
        <f>(((J3510/60)/60)/24)+DATE(1970,1,1)</f>
        <v>42240.390277777777</v>
      </c>
    </row>
    <row r="3511" spans="1:25" ht="48" x14ac:dyDescent="0.2">
      <c r="A3511" s="1">
        <v>1428</v>
      </c>
      <c r="B3511" s="7" t="s">
        <v>1429</v>
      </c>
      <c r="C3511" s="7" t="s">
        <v>5538</v>
      </c>
      <c r="D3511" s="1">
        <v>1000</v>
      </c>
      <c r="E3511" s="37" t="str">
        <f>VLOOKUP(D3511,'Vlookup Table Bonus Point'!$C$3:$D$26,2,TRUE)</f>
        <v>1000 to 4999</v>
      </c>
      <c r="F3511" s="1">
        <v>45</v>
      </c>
      <c r="G3511" s="1" t="s">
        <v>8220</v>
      </c>
      <c r="H3511" s="1" t="s">
        <v>8226</v>
      </c>
      <c r="I3511" s="1" t="s">
        <v>8248</v>
      </c>
      <c r="J3511" s="1">
        <v>1459584417</v>
      </c>
      <c r="K3511" s="1">
        <v>1456996017</v>
      </c>
      <c r="L3511" s="1" t="b">
        <v>0</v>
      </c>
      <c r="M3511" s="1">
        <v>3</v>
      </c>
      <c r="N3511" s="1" t="b">
        <v>0</v>
      </c>
      <c r="O3511" s="1" t="s">
        <v>8286</v>
      </c>
      <c r="P3511" s="28">
        <f>F3511/D3511</f>
        <v>4.4999999999999998E-2</v>
      </c>
      <c r="Q3511" s="29">
        <f>IF(M3511&gt;0,F3511/M3511,0)</f>
        <v>15</v>
      </c>
      <c r="R3511" s="9" t="str">
        <f>LEFT(O3511,SEARCH("/",O3511,1)-1)</f>
        <v>publishing</v>
      </c>
      <c r="S3511" s="26" t="str">
        <f>RIGHT(O3511,LEN(O3511)-SEARCH("/",O3511,1))</f>
        <v>translations</v>
      </c>
      <c r="T3511" s="27">
        <f>(((K3511/60)/60)/24)+DATE(1970,1,1)</f>
        <v>42432.379826388889</v>
      </c>
      <c r="U3511" s="5" t="str">
        <f>TEXT(T3511,"mmm")</f>
        <v>Mar</v>
      </c>
      <c r="V3511" s="5" t="str">
        <f>TEXT(T3511,"yyyy")</f>
        <v>2016</v>
      </c>
      <c r="W3511" s="5" t="str">
        <f>TEXT(Y3511,"mmm")</f>
        <v>Apr</v>
      </c>
      <c r="X3511" s="1" t="str">
        <f>TEXT(Y3511,"yyyy")</f>
        <v>2016</v>
      </c>
      <c r="Y3511" s="27">
        <f>(((J3511/60)/60)/24)+DATE(1970,1,1)</f>
        <v>42462.338159722218</v>
      </c>
    </row>
    <row r="3512" spans="1:25" ht="48" x14ac:dyDescent="0.2">
      <c r="A3512" s="1">
        <v>1544</v>
      </c>
      <c r="B3512" s="7" t="s">
        <v>1545</v>
      </c>
      <c r="C3512" s="7" t="s">
        <v>5654</v>
      </c>
      <c r="D3512" s="1">
        <v>1000</v>
      </c>
      <c r="E3512" s="37" t="str">
        <f>VLOOKUP(D3512,'Vlookup Table Bonus Point'!$C$3:$D$26,2,TRUE)</f>
        <v>1000 to 4999</v>
      </c>
      <c r="F3512" s="1">
        <v>0</v>
      </c>
      <c r="G3512" s="1" t="s">
        <v>8220</v>
      </c>
      <c r="H3512" s="1" t="s">
        <v>8223</v>
      </c>
      <c r="I3512" s="1" t="s">
        <v>8245</v>
      </c>
      <c r="J3512" s="1">
        <v>1427847480</v>
      </c>
      <c r="K3512" s="1">
        <v>1424222024</v>
      </c>
      <c r="L3512" s="1" t="b">
        <v>0</v>
      </c>
      <c r="M3512" s="1">
        <v>0</v>
      </c>
      <c r="N3512" s="1" t="b">
        <v>0</v>
      </c>
      <c r="O3512" s="1" t="s">
        <v>8288</v>
      </c>
      <c r="P3512" s="28">
        <f>F3512/D3512</f>
        <v>0</v>
      </c>
      <c r="Q3512" s="29">
        <f>IF(M3512&gt;0,F3512/M3512,0)</f>
        <v>0</v>
      </c>
      <c r="R3512" s="9" t="str">
        <f>LEFT(O3512,SEARCH("/",O3512,1)-1)</f>
        <v>photography</v>
      </c>
      <c r="S3512" s="26" t="str">
        <f>RIGHT(O3512,LEN(O3512)-SEARCH("/",O3512,1))</f>
        <v>nature</v>
      </c>
      <c r="T3512" s="27">
        <f>(((K3512/60)/60)/24)+DATE(1970,1,1)</f>
        <v>42053.051203703704</v>
      </c>
      <c r="U3512" s="5" t="str">
        <f>TEXT(T3512,"mmm")</f>
        <v>Feb</v>
      </c>
      <c r="V3512" s="5" t="str">
        <f>TEXT(T3512,"yyyy")</f>
        <v>2015</v>
      </c>
      <c r="W3512" s="5" t="str">
        <f>TEXT(Y3512,"mmm")</f>
        <v>Apr</v>
      </c>
      <c r="X3512" s="1" t="str">
        <f>TEXT(Y3512,"yyyy")</f>
        <v>2015</v>
      </c>
      <c r="Y3512" s="27">
        <f>(((J3512/60)/60)/24)+DATE(1970,1,1)</f>
        <v>42095.012499999997</v>
      </c>
    </row>
    <row r="3513" spans="1:25" ht="48" x14ac:dyDescent="0.2">
      <c r="A3513" s="1">
        <v>1546</v>
      </c>
      <c r="B3513" s="7" t="s">
        <v>1547</v>
      </c>
      <c r="C3513" s="7" t="s">
        <v>5656</v>
      </c>
      <c r="D3513" s="1">
        <v>1000</v>
      </c>
      <c r="E3513" s="37" t="str">
        <f>VLOOKUP(D3513,'Vlookup Table Bonus Point'!$C$3:$D$26,2,TRUE)</f>
        <v>1000 to 4999</v>
      </c>
      <c r="F3513" s="1">
        <v>289</v>
      </c>
      <c r="G3513" s="1" t="s">
        <v>8220</v>
      </c>
      <c r="H3513" s="1" t="s">
        <v>8224</v>
      </c>
      <c r="I3513" s="1" t="s">
        <v>8246</v>
      </c>
      <c r="J3513" s="1">
        <v>1410930399</v>
      </c>
      <c r="K3513" s="1">
        <v>1405746399</v>
      </c>
      <c r="L3513" s="1" t="b">
        <v>0</v>
      </c>
      <c r="M3513" s="1">
        <v>11</v>
      </c>
      <c r="N3513" s="1" t="b">
        <v>0</v>
      </c>
      <c r="O3513" s="1" t="s">
        <v>8288</v>
      </c>
      <c r="P3513" s="28">
        <f>F3513/D3513</f>
        <v>0.28899999999999998</v>
      </c>
      <c r="Q3513" s="29">
        <f>IF(M3513&gt;0,F3513/M3513,0)</f>
        <v>26.272727272727273</v>
      </c>
      <c r="R3513" s="9" t="str">
        <f>LEFT(O3513,SEARCH("/",O3513,1)-1)</f>
        <v>photography</v>
      </c>
      <c r="S3513" s="26" t="str">
        <f>RIGHT(O3513,LEN(O3513)-SEARCH("/",O3513,1))</f>
        <v>nature</v>
      </c>
      <c r="T3513" s="27">
        <f>(((K3513/60)/60)/24)+DATE(1970,1,1)</f>
        <v>41839.212951388887</v>
      </c>
      <c r="U3513" s="5" t="str">
        <f>TEXT(T3513,"mmm")</f>
        <v>Jul</v>
      </c>
      <c r="V3513" s="5" t="str">
        <f>TEXT(T3513,"yyyy")</f>
        <v>2014</v>
      </c>
      <c r="W3513" s="5" t="str">
        <f>TEXT(Y3513,"mmm")</f>
        <v>Sep</v>
      </c>
      <c r="X3513" s="1" t="str">
        <f>TEXT(Y3513,"yyyy")</f>
        <v>2014</v>
      </c>
      <c r="Y3513" s="27">
        <f>(((J3513/60)/60)/24)+DATE(1970,1,1)</f>
        <v>41899.212951388887</v>
      </c>
    </row>
    <row r="3514" spans="1:25" ht="48" x14ac:dyDescent="0.2">
      <c r="A3514" s="1">
        <v>1581</v>
      </c>
      <c r="B3514" s="7" t="s">
        <v>1582</v>
      </c>
      <c r="C3514" s="7" t="s">
        <v>5691</v>
      </c>
      <c r="D3514" s="1">
        <v>1000</v>
      </c>
      <c r="E3514" s="37" t="str">
        <f>VLOOKUP(D3514,'Vlookup Table Bonus Point'!$C$3:$D$26,2,TRUE)</f>
        <v>1000 to 4999</v>
      </c>
      <c r="F3514" s="1">
        <v>5</v>
      </c>
      <c r="G3514" s="1" t="s">
        <v>8220</v>
      </c>
      <c r="H3514" s="1" t="s">
        <v>8224</v>
      </c>
      <c r="I3514" s="1" t="s">
        <v>8246</v>
      </c>
      <c r="J3514" s="1">
        <v>1450521990</v>
      </c>
      <c r="K3514" s="1">
        <v>1447757190</v>
      </c>
      <c r="L3514" s="1" t="b">
        <v>0</v>
      </c>
      <c r="M3514" s="1">
        <v>1</v>
      </c>
      <c r="N3514" s="1" t="b">
        <v>0</v>
      </c>
      <c r="O3514" s="1" t="s">
        <v>8290</v>
      </c>
      <c r="P3514" s="28">
        <f>F3514/D3514</f>
        <v>5.0000000000000001E-3</v>
      </c>
      <c r="Q3514" s="29">
        <f>IF(M3514&gt;0,F3514/M3514,0)</f>
        <v>5</v>
      </c>
      <c r="R3514" s="9" t="str">
        <f>LEFT(O3514,SEARCH("/",O3514,1)-1)</f>
        <v>photography</v>
      </c>
      <c r="S3514" s="26" t="str">
        <f>RIGHT(O3514,LEN(O3514)-SEARCH("/",O3514,1))</f>
        <v>places</v>
      </c>
      <c r="T3514" s="27">
        <f>(((K3514/60)/60)/24)+DATE(1970,1,1)</f>
        <v>42325.448958333334</v>
      </c>
      <c r="U3514" s="5" t="str">
        <f>TEXT(T3514,"mmm")</f>
        <v>Nov</v>
      </c>
      <c r="V3514" s="5" t="str">
        <f>TEXT(T3514,"yyyy")</f>
        <v>2015</v>
      </c>
      <c r="W3514" s="5" t="str">
        <f>TEXT(Y3514,"mmm")</f>
        <v>Dec</v>
      </c>
      <c r="X3514" s="1" t="str">
        <f>TEXT(Y3514,"yyyy")</f>
        <v>2015</v>
      </c>
      <c r="Y3514" s="27">
        <f>(((J3514/60)/60)/24)+DATE(1970,1,1)</f>
        <v>42357.448958333334</v>
      </c>
    </row>
    <row r="3515" spans="1:25" ht="32" x14ac:dyDescent="0.2">
      <c r="A3515" s="1">
        <v>1582</v>
      </c>
      <c r="B3515" s="7" t="s">
        <v>1583</v>
      </c>
      <c r="C3515" s="7" t="s">
        <v>5692</v>
      </c>
      <c r="D3515" s="1">
        <v>1000</v>
      </c>
      <c r="E3515" s="37" t="str">
        <f>VLOOKUP(D3515,'Vlookup Table Bonus Point'!$C$3:$D$26,2,TRUE)</f>
        <v>1000 to 4999</v>
      </c>
      <c r="F3515" s="1">
        <v>93</v>
      </c>
      <c r="G3515" s="1" t="s">
        <v>8220</v>
      </c>
      <c r="H3515" s="1" t="s">
        <v>8223</v>
      </c>
      <c r="I3515" s="1" t="s">
        <v>8245</v>
      </c>
      <c r="J3515" s="1">
        <v>1445894400</v>
      </c>
      <c r="K3515" s="1">
        <v>1440961053</v>
      </c>
      <c r="L3515" s="1" t="b">
        <v>0</v>
      </c>
      <c r="M3515" s="1">
        <v>3</v>
      </c>
      <c r="N3515" s="1" t="b">
        <v>0</v>
      </c>
      <c r="O3515" s="1" t="s">
        <v>8290</v>
      </c>
      <c r="P3515" s="28">
        <f>F3515/D3515</f>
        <v>9.2999999999999999E-2</v>
      </c>
      <c r="Q3515" s="29">
        <f>IF(M3515&gt;0,F3515/M3515,0)</f>
        <v>31</v>
      </c>
      <c r="R3515" s="9" t="str">
        <f>LEFT(O3515,SEARCH("/",O3515,1)-1)</f>
        <v>photography</v>
      </c>
      <c r="S3515" s="26" t="str">
        <f>RIGHT(O3515,LEN(O3515)-SEARCH("/",O3515,1))</f>
        <v>places</v>
      </c>
      <c r="T3515" s="27">
        <f>(((K3515/60)/60)/24)+DATE(1970,1,1)</f>
        <v>42246.789965277778</v>
      </c>
      <c r="U3515" s="5" t="str">
        <f>TEXT(T3515,"mmm")</f>
        <v>Aug</v>
      </c>
      <c r="V3515" s="5" t="str">
        <f>TEXT(T3515,"yyyy")</f>
        <v>2015</v>
      </c>
      <c r="W3515" s="5" t="str">
        <f>TEXT(Y3515,"mmm")</f>
        <v>Oct</v>
      </c>
      <c r="X3515" s="1" t="str">
        <f>TEXT(Y3515,"yyyy")</f>
        <v>2015</v>
      </c>
      <c r="Y3515" s="27">
        <f>(((J3515/60)/60)/24)+DATE(1970,1,1)</f>
        <v>42303.888888888891</v>
      </c>
    </row>
    <row r="3516" spans="1:25" ht="32" x14ac:dyDescent="0.2">
      <c r="A3516" s="1">
        <v>1594</v>
      </c>
      <c r="B3516" s="7" t="s">
        <v>1595</v>
      </c>
      <c r="C3516" s="7" t="s">
        <v>5704</v>
      </c>
      <c r="D3516" s="1">
        <v>1000</v>
      </c>
      <c r="E3516" s="37" t="str">
        <f>VLOOKUP(D3516,'Vlookup Table Bonus Point'!$C$3:$D$26,2,TRUE)</f>
        <v>1000 to 4999</v>
      </c>
      <c r="F3516" s="1">
        <v>205</v>
      </c>
      <c r="G3516" s="1" t="s">
        <v>8220</v>
      </c>
      <c r="H3516" s="1" t="s">
        <v>8223</v>
      </c>
      <c r="I3516" s="1" t="s">
        <v>8245</v>
      </c>
      <c r="J3516" s="1">
        <v>1463329260</v>
      </c>
      <c r="K3516" s="1">
        <v>1458147982</v>
      </c>
      <c r="L3516" s="1" t="b">
        <v>0</v>
      </c>
      <c r="M3516" s="1">
        <v>10</v>
      </c>
      <c r="N3516" s="1" t="b">
        <v>0</v>
      </c>
      <c r="O3516" s="1" t="s">
        <v>8290</v>
      </c>
      <c r="P3516" s="28">
        <f>F3516/D3516</f>
        <v>0.20499999999999999</v>
      </c>
      <c r="Q3516" s="29">
        <f>IF(M3516&gt;0,F3516/M3516,0)</f>
        <v>20.5</v>
      </c>
      <c r="R3516" s="9" t="str">
        <f>LEFT(O3516,SEARCH("/",O3516,1)-1)</f>
        <v>photography</v>
      </c>
      <c r="S3516" s="26" t="str">
        <f>RIGHT(O3516,LEN(O3516)-SEARCH("/",O3516,1))</f>
        <v>places</v>
      </c>
      <c r="T3516" s="27">
        <f>(((K3516/60)/60)/24)+DATE(1970,1,1)</f>
        <v>42445.712754629625</v>
      </c>
      <c r="U3516" s="5" t="str">
        <f>TEXT(T3516,"mmm")</f>
        <v>Mar</v>
      </c>
      <c r="V3516" s="5" t="str">
        <f>TEXT(T3516,"yyyy")</f>
        <v>2016</v>
      </c>
      <c r="W3516" s="5" t="str">
        <f>TEXT(Y3516,"mmm")</f>
        <v>May</v>
      </c>
      <c r="X3516" s="1" t="str">
        <f>TEXT(Y3516,"yyyy")</f>
        <v>2016</v>
      </c>
      <c r="Y3516" s="27">
        <f>(((J3516/60)/60)/24)+DATE(1970,1,1)</f>
        <v>42505.681249999994</v>
      </c>
    </row>
    <row r="3517" spans="1:25" ht="48" x14ac:dyDescent="0.2">
      <c r="A3517" s="1">
        <v>1613</v>
      </c>
      <c r="B3517" s="7" t="s">
        <v>1614</v>
      </c>
      <c r="C3517" s="7" t="s">
        <v>5723</v>
      </c>
      <c r="D3517" s="1">
        <v>1000</v>
      </c>
      <c r="E3517" s="37" t="str">
        <f>VLOOKUP(D3517,'Vlookup Table Bonus Point'!$C$3:$D$26,2,TRUE)</f>
        <v>1000 to 4999</v>
      </c>
      <c r="F3517" s="1">
        <v>1015</v>
      </c>
      <c r="G3517" s="1" t="s">
        <v>8218</v>
      </c>
      <c r="H3517" s="1" t="s">
        <v>8223</v>
      </c>
      <c r="I3517" s="1" t="s">
        <v>8245</v>
      </c>
      <c r="J3517" s="1">
        <v>1342921202</v>
      </c>
      <c r="K3517" s="1">
        <v>1340329202</v>
      </c>
      <c r="L3517" s="1" t="b">
        <v>0</v>
      </c>
      <c r="M3517" s="1">
        <v>26</v>
      </c>
      <c r="N3517" s="1" t="b">
        <v>1</v>
      </c>
      <c r="O3517" s="1" t="s">
        <v>8275</v>
      </c>
      <c r="P3517" s="28">
        <f>F3517/D3517</f>
        <v>1.0149999999999999</v>
      </c>
      <c r="Q3517" s="29">
        <f>IF(M3517&gt;0,F3517/M3517,0)</f>
        <v>39.03846153846154</v>
      </c>
      <c r="R3517" s="9" t="str">
        <f>LEFT(O3517,SEARCH("/",O3517,1)-1)</f>
        <v>music</v>
      </c>
      <c r="S3517" s="26" t="str">
        <f>RIGHT(O3517,LEN(O3517)-SEARCH("/",O3517,1))</f>
        <v>rock</v>
      </c>
      <c r="T3517" s="27">
        <f>(((K3517/60)/60)/24)+DATE(1970,1,1)</f>
        <v>41082.069467592592</v>
      </c>
      <c r="U3517" s="5" t="str">
        <f>TEXT(T3517,"mmm")</f>
        <v>Jun</v>
      </c>
      <c r="V3517" s="5" t="str">
        <f>TEXT(T3517,"yyyy")</f>
        <v>2012</v>
      </c>
      <c r="W3517" s="5" t="str">
        <f>TEXT(Y3517,"mmm")</f>
        <v>Jul</v>
      </c>
      <c r="X3517" s="1" t="str">
        <f>TEXT(Y3517,"yyyy")</f>
        <v>2012</v>
      </c>
      <c r="Y3517" s="27">
        <f>(((J3517/60)/60)/24)+DATE(1970,1,1)</f>
        <v>41112.069467592592</v>
      </c>
    </row>
    <row r="3518" spans="1:25" ht="32" x14ac:dyDescent="0.2">
      <c r="A3518" s="1">
        <v>1620</v>
      </c>
      <c r="B3518" s="7" t="s">
        <v>1621</v>
      </c>
      <c r="C3518" s="7" t="s">
        <v>5730</v>
      </c>
      <c r="D3518" s="1">
        <v>1000</v>
      </c>
      <c r="E3518" s="37" t="str">
        <f>VLOOKUP(D3518,'Vlookup Table Bonus Point'!$C$3:$D$26,2,TRUE)</f>
        <v>1000 to 4999</v>
      </c>
      <c r="F3518" s="1">
        <v>1130</v>
      </c>
      <c r="G3518" s="1" t="s">
        <v>8218</v>
      </c>
      <c r="H3518" s="1" t="s">
        <v>8223</v>
      </c>
      <c r="I3518" s="1" t="s">
        <v>8245</v>
      </c>
      <c r="J3518" s="1">
        <v>1361606940</v>
      </c>
      <c r="K3518" s="1">
        <v>1361002140</v>
      </c>
      <c r="L3518" s="1" t="b">
        <v>0</v>
      </c>
      <c r="M3518" s="1">
        <v>17</v>
      </c>
      <c r="N3518" s="1" t="b">
        <v>1</v>
      </c>
      <c r="O3518" s="1" t="s">
        <v>8275</v>
      </c>
      <c r="P3518" s="28">
        <f>F3518/D3518</f>
        <v>1.1299999999999999</v>
      </c>
      <c r="Q3518" s="29">
        <f>IF(M3518&gt;0,F3518/M3518,0)</f>
        <v>66.470588235294116</v>
      </c>
      <c r="R3518" s="9" t="str">
        <f>LEFT(O3518,SEARCH("/",O3518,1)-1)</f>
        <v>music</v>
      </c>
      <c r="S3518" s="26" t="str">
        <f>RIGHT(O3518,LEN(O3518)-SEARCH("/",O3518,1))</f>
        <v>rock</v>
      </c>
      <c r="T3518" s="27">
        <f>(((K3518/60)/60)/24)+DATE(1970,1,1)</f>
        <v>41321.339583333334</v>
      </c>
      <c r="U3518" s="5" t="str">
        <f>TEXT(T3518,"mmm")</f>
        <v>Feb</v>
      </c>
      <c r="V3518" s="5" t="str">
        <f>TEXT(T3518,"yyyy")</f>
        <v>2013</v>
      </c>
      <c r="W3518" s="5" t="str">
        <f>TEXT(Y3518,"mmm")</f>
        <v>Feb</v>
      </c>
      <c r="X3518" s="1" t="str">
        <f>TEXT(Y3518,"yyyy")</f>
        <v>2013</v>
      </c>
      <c r="Y3518" s="27">
        <f>(((J3518/60)/60)/24)+DATE(1970,1,1)</f>
        <v>41328.339583333334</v>
      </c>
    </row>
    <row r="3519" spans="1:25" ht="32" x14ac:dyDescent="0.2">
      <c r="A3519" s="1">
        <v>1624</v>
      </c>
      <c r="B3519" s="7" t="s">
        <v>1625</v>
      </c>
      <c r="C3519" s="7" t="s">
        <v>5734</v>
      </c>
      <c r="D3519" s="1">
        <v>1000</v>
      </c>
      <c r="E3519" s="37" t="str">
        <f>VLOOKUP(D3519,'Vlookup Table Bonus Point'!$C$3:$D$26,2,TRUE)</f>
        <v>1000 to 4999</v>
      </c>
      <c r="F3519" s="1">
        <v>1180</v>
      </c>
      <c r="G3519" s="1" t="s">
        <v>8218</v>
      </c>
      <c r="H3519" s="1" t="s">
        <v>8223</v>
      </c>
      <c r="I3519" s="1" t="s">
        <v>8245</v>
      </c>
      <c r="J3519" s="1">
        <v>1357721335</v>
      </c>
      <c r="K3519" s="1">
        <v>1354265335</v>
      </c>
      <c r="L3519" s="1" t="b">
        <v>0</v>
      </c>
      <c r="M3519" s="1">
        <v>25</v>
      </c>
      <c r="N3519" s="1" t="b">
        <v>1</v>
      </c>
      <c r="O3519" s="1" t="s">
        <v>8275</v>
      </c>
      <c r="P3519" s="28">
        <f>F3519/D3519</f>
        <v>1.18</v>
      </c>
      <c r="Q3519" s="29">
        <f>IF(M3519&gt;0,F3519/M3519,0)</f>
        <v>47.2</v>
      </c>
      <c r="R3519" s="9" t="str">
        <f>LEFT(O3519,SEARCH("/",O3519,1)-1)</f>
        <v>music</v>
      </c>
      <c r="S3519" s="26" t="str">
        <f>RIGHT(O3519,LEN(O3519)-SEARCH("/",O3519,1))</f>
        <v>rock</v>
      </c>
      <c r="T3519" s="27">
        <f>(((K3519/60)/60)/24)+DATE(1970,1,1)</f>
        <v>41243.367303240739</v>
      </c>
      <c r="U3519" s="5" t="str">
        <f>TEXT(T3519,"mmm")</f>
        <v>Nov</v>
      </c>
      <c r="V3519" s="5" t="str">
        <f>TEXT(T3519,"yyyy")</f>
        <v>2012</v>
      </c>
      <c r="W3519" s="5" t="str">
        <f>TEXT(Y3519,"mmm")</f>
        <v>Jan</v>
      </c>
      <c r="X3519" s="1" t="str">
        <f>TEXT(Y3519,"yyyy")</f>
        <v>2013</v>
      </c>
      <c r="Y3519" s="27">
        <f>(((J3519/60)/60)/24)+DATE(1970,1,1)</f>
        <v>41283.367303240739</v>
      </c>
    </row>
    <row r="3520" spans="1:25" ht="32" x14ac:dyDescent="0.2">
      <c r="A3520" s="1">
        <v>1638</v>
      </c>
      <c r="B3520" s="7" t="s">
        <v>1639</v>
      </c>
      <c r="C3520" s="7" t="s">
        <v>5748</v>
      </c>
      <c r="D3520" s="1">
        <v>1000</v>
      </c>
      <c r="E3520" s="37" t="str">
        <f>VLOOKUP(D3520,'Vlookup Table Bonus Point'!$C$3:$D$26,2,TRUE)</f>
        <v>1000 to 4999</v>
      </c>
      <c r="F3520" s="1">
        <v>1050</v>
      </c>
      <c r="G3520" s="1" t="s">
        <v>8218</v>
      </c>
      <c r="H3520" s="1" t="s">
        <v>8223</v>
      </c>
      <c r="I3520" s="1" t="s">
        <v>8245</v>
      </c>
      <c r="J3520" s="1">
        <v>1362086700</v>
      </c>
      <c r="K3520" s="1">
        <v>1358180968</v>
      </c>
      <c r="L3520" s="1" t="b">
        <v>0</v>
      </c>
      <c r="M3520" s="1">
        <v>27</v>
      </c>
      <c r="N3520" s="1" t="b">
        <v>1</v>
      </c>
      <c r="O3520" s="1" t="s">
        <v>8275</v>
      </c>
      <c r="P3520" s="28">
        <f>F3520/D3520</f>
        <v>1.05</v>
      </c>
      <c r="Q3520" s="29">
        <f>IF(M3520&gt;0,F3520/M3520,0)</f>
        <v>38.888888888888886</v>
      </c>
      <c r="R3520" s="9" t="str">
        <f>LEFT(O3520,SEARCH("/",O3520,1)-1)</f>
        <v>music</v>
      </c>
      <c r="S3520" s="26" t="str">
        <f>RIGHT(O3520,LEN(O3520)-SEARCH("/",O3520,1))</f>
        <v>rock</v>
      </c>
      <c r="T3520" s="27">
        <f>(((K3520/60)/60)/24)+DATE(1970,1,1)</f>
        <v>41288.68712962963</v>
      </c>
      <c r="U3520" s="5" t="str">
        <f>TEXT(T3520,"mmm")</f>
        <v>Jan</v>
      </c>
      <c r="V3520" s="5" t="str">
        <f>TEXT(T3520,"yyyy")</f>
        <v>2013</v>
      </c>
      <c r="W3520" s="5" t="str">
        <f>TEXT(Y3520,"mmm")</f>
        <v>Feb</v>
      </c>
      <c r="X3520" s="1" t="str">
        <f>TEXT(Y3520,"yyyy")</f>
        <v>2013</v>
      </c>
      <c r="Y3520" s="27">
        <f>(((J3520/60)/60)/24)+DATE(1970,1,1)</f>
        <v>41333.892361111109</v>
      </c>
    </row>
    <row r="3521" spans="1:25" ht="32" x14ac:dyDescent="0.2">
      <c r="A3521" s="1">
        <v>1663</v>
      </c>
      <c r="B3521" s="7" t="s">
        <v>1664</v>
      </c>
      <c r="C3521" s="7" t="s">
        <v>5773</v>
      </c>
      <c r="D3521" s="1">
        <v>1000</v>
      </c>
      <c r="E3521" s="37" t="str">
        <f>VLOOKUP(D3521,'Vlookup Table Bonus Point'!$C$3:$D$26,2,TRUE)</f>
        <v>1000 to 4999</v>
      </c>
      <c r="F3521" s="1">
        <v>1080</v>
      </c>
      <c r="G3521" s="1" t="s">
        <v>8218</v>
      </c>
      <c r="H3521" s="1" t="s">
        <v>8223</v>
      </c>
      <c r="I3521" s="1" t="s">
        <v>8245</v>
      </c>
      <c r="J3521" s="1">
        <v>1422750707</v>
      </c>
      <c r="K3521" s="1">
        <v>1420158707</v>
      </c>
      <c r="L3521" s="1" t="b">
        <v>0</v>
      </c>
      <c r="M3521" s="1">
        <v>32</v>
      </c>
      <c r="N3521" s="1" t="b">
        <v>1</v>
      </c>
      <c r="O3521" s="1" t="s">
        <v>8291</v>
      </c>
      <c r="P3521" s="28">
        <f>F3521/D3521</f>
        <v>1.08</v>
      </c>
      <c r="Q3521" s="29">
        <f>IF(M3521&gt;0,F3521/M3521,0)</f>
        <v>33.75</v>
      </c>
      <c r="R3521" s="9" t="str">
        <f>LEFT(O3521,SEARCH("/",O3521,1)-1)</f>
        <v>music</v>
      </c>
      <c r="S3521" s="26" t="str">
        <f>RIGHT(O3521,LEN(O3521)-SEARCH("/",O3521,1))</f>
        <v>pop</v>
      </c>
      <c r="T3521" s="27">
        <f>(((K3521/60)/60)/24)+DATE(1970,1,1)</f>
        <v>42006.02207175926</v>
      </c>
      <c r="U3521" s="5" t="str">
        <f>TEXT(T3521,"mmm")</f>
        <v>Jan</v>
      </c>
      <c r="V3521" s="5" t="str">
        <f>TEXT(T3521,"yyyy")</f>
        <v>2015</v>
      </c>
      <c r="W3521" s="5" t="str">
        <f>TEXT(Y3521,"mmm")</f>
        <v>Feb</v>
      </c>
      <c r="X3521" s="1" t="str">
        <f>TEXT(Y3521,"yyyy")</f>
        <v>2015</v>
      </c>
      <c r="Y3521" s="27">
        <f>(((J3521/60)/60)/24)+DATE(1970,1,1)</f>
        <v>42036.02207175926</v>
      </c>
    </row>
    <row r="3522" spans="1:25" ht="64" x14ac:dyDescent="0.2">
      <c r="A3522" s="1">
        <v>1670</v>
      </c>
      <c r="B3522" s="7" t="s">
        <v>1671</v>
      </c>
      <c r="C3522" s="7" t="s">
        <v>5780</v>
      </c>
      <c r="D3522" s="1">
        <v>1000</v>
      </c>
      <c r="E3522" s="37" t="str">
        <f>VLOOKUP(D3522,'Vlookup Table Bonus Point'!$C$3:$D$26,2,TRUE)</f>
        <v>1000 to 4999</v>
      </c>
      <c r="F3522" s="1">
        <v>1026</v>
      </c>
      <c r="G3522" s="1" t="s">
        <v>8218</v>
      </c>
      <c r="H3522" s="1" t="s">
        <v>8223</v>
      </c>
      <c r="I3522" s="1" t="s">
        <v>8245</v>
      </c>
      <c r="J3522" s="1">
        <v>1278302400</v>
      </c>
      <c r="K3522" s="1">
        <v>1273961999</v>
      </c>
      <c r="L3522" s="1" t="b">
        <v>0</v>
      </c>
      <c r="M3522" s="1">
        <v>23</v>
      </c>
      <c r="N3522" s="1" t="b">
        <v>1</v>
      </c>
      <c r="O3522" s="1" t="s">
        <v>8291</v>
      </c>
      <c r="P3522" s="28">
        <f>F3522/D3522</f>
        <v>1.026</v>
      </c>
      <c r="Q3522" s="29">
        <f>IF(M3522&gt;0,F3522/M3522,0)</f>
        <v>44.608695652173914</v>
      </c>
      <c r="R3522" s="9" t="str">
        <f>LEFT(O3522,SEARCH("/",O3522,1)-1)</f>
        <v>music</v>
      </c>
      <c r="S3522" s="26" t="str">
        <f>RIGHT(O3522,LEN(O3522)-SEARCH("/",O3522,1))</f>
        <v>pop</v>
      </c>
      <c r="T3522" s="27">
        <f>(((K3522/60)/60)/24)+DATE(1970,1,1)</f>
        <v>40313.930543981485</v>
      </c>
      <c r="U3522" s="5" t="str">
        <f>TEXT(T3522,"mmm")</f>
        <v>May</v>
      </c>
      <c r="V3522" s="5" t="str">
        <f>TEXT(T3522,"yyyy")</f>
        <v>2010</v>
      </c>
      <c r="W3522" s="5" t="str">
        <f>TEXT(Y3522,"mmm")</f>
        <v>Jul</v>
      </c>
      <c r="X3522" s="1" t="str">
        <f>TEXT(Y3522,"yyyy")</f>
        <v>2010</v>
      </c>
      <c r="Y3522" s="27">
        <f>(((J3522/60)/60)/24)+DATE(1970,1,1)</f>
        <v>40364.166666666664</v>
      </c>
    </row>
    <row r="3523" spans="1:25" ht="32" x14ac:dyDescent="0.2">
      <c r="A3523" s="1">
        <v>1675</v>
      </c>
      <c r="B3523" s="7" t="s">
        <v>1676</v>
      </c>
      <c r="C3523" s="7" t="s">
        <v>5785</v>
      </c>
      <c r="D3523" s="1">
        <v>1000</v>
      </c>
      <c r="E3523" s="37" t="str">
        <f>VLOOKUP(D3523,'Vlookup Table Bonus Point'!$C$3:$D$26,2,TRUE)</f>
        <v>1000 to 4999</v>
      </c>
      <c r="F3523" s="1">
        <v>1374.16</v>
      </c>
      <c r="G3523" s="1" t="s">
        <v>8218</v>
      </c>
      <c r="H3523" s="1" t="s">
        <v>8223</v>
      </c>
      <c r="I3523" s="1" t="s">
        <v>8245</v>
      </c>
      <c r="J3523" s="1">
        <v>1318802580</v>
      </c>
      <c r="K3523" s="1">
        <v>1316194540</v>
      </c>
      <c r="L3523" s="1" t="b">
        <v>0</v>
      </c>
      <c r="M3523" s="1">
        <v>34</v>
      </c>
      <c r="N3523" s="1" t="b">
        <v>1</v>
      </c>
      <c r="O3523" s="1" t="s">
        <v>8291</v>
      </c>
      <c r="P3523" s="28">
        <f>F3523/D3523</f>
        <v>1.37416</v>
      </c>
      <c r="Q3523" s="29">
        <f>IF(M3523&gt;0,F3523/M3523,0)</f>
        <v>40.416470588235299</v>
      </c>
      <c r="R3523" s="9" t="str">
        <f>LEFT(O3523,SEARCH("/",O3523,1)-1)</f>
        <v>music</v>
      </c>
      <c r="S3523" s="26" t="str">
        <f>RIGHT(O3523,LEN(O3523)-SEARCH("/",O3523,1))</f>
        <v>pop</v>
      </c>
      <c r="T3523" s="27">
        <f>(((K3523/60)/60)/24)+DATE(1970,1,1)</f>
        <v>40802.733101851853</v>
      </c>
      <c r="U3523" s="5" t="str">
        <f>TEXT(T3523,"mmm")</f>
        <v>Sep</v>
      </c>
      <c r="V3523" s="5" t="str">
        <f>TEXT(T3523,"yyyy")</f>
        <v>2011</v>
      </c>
      <c r="W3523" s="5" t="str">
        <f>TEXT(Y3523,"mmm")</f>
        <v>Oct</v>
      </c>
      <c r="X3523" s="1" t="str">
        <f>TEXT(Y3523,"yyyy")</f>
        <v>2011</v>
      </c>
      <c r="Y3523" s="27">
        <f>(((J3523/60)/60)/24)+DATE(1970,1,1)</f>
        <v>40832.918749999997</v>
      </c>
    </row>
    <row r="3524" spans="1:25" ht="32" x14ac:dyDescent="0.2">
      <c r="A3524" s="1">
        <v>1680</v>
      </c>
      <c r="B3524" s="7" t="s">
        <v>1681</v>
      </c>
      <c r="C3524" s="7" t="s">
        <v>5790</v>
      </c>
      <c r="D3524" s="1">
        <v>1000</v>
      </c>
      <c r="E3524" s="37" t="str">
        <f>VLOOKUP(D3524,'Vlookup Table Bonus Point'!$C$3:$D$26,2,TRUE)</f>
        <v>1000 to 4999</v>
      </c>
      <c r="F3524" s="1">
        <v>1175</v>
      </c>
      <c r="G3524" s="1" t="s">
        <v>8218</v>
      </c>
      <c r="H3524" s="1" t="s">
        <v>8223</v>
      </c>
      <c r="I3524" s="1" t="s">
        <v>8245</v>
      </c>
      <c r="J3524" s="1">
        <v>1405188667</v>
      </c>
      <c r="K3524" s="1">
        <v>1402596667</v>
      </c>
      <c r="L3524" s="1" t="b">
        <v>0</v>
      </c>
      <c r="M3524" s="1">
        <v>25</v>
      </c>
      <c r="N3524" s="1" t="b">
        <v>1</v>
      </c>
      <c r="O3524" s="1" t="s">
        <v>8291</v>
      </c>
      <c r="P3524" s="28">
        <f>F3524/D3524</f>
        <v>1.175</v>
      </c>
      <c r="Q3524" s="29">
        <f>IF(M3524&gt;0,F3524/M3524,0)</f>
        <v>47</v>
      </c>
      <c r="R3524" s="9" t="str">
        <f>LEFT(O3524,SEARCH("/",O3524,1)-1)</f>
        <v>music</v>
      </c>
      <c r="S3524" s="26" t="str">
        <f>RIGHT(O3524,LEN(O3524)-SEARCH("/",O3524,1))</f>
        <v>pop</v>
      </c>
      <c r="T3524" s="27">
        <f>(((K3524/60)/60)/24)+DATE(1970,1,1)</f>
        <v>41802.757719907408</v>
      </c>
      <c r="U3524" s="5" t="str">
        <f>TEXT(T3524,"mmm")</f>
        <v>Jun</v>
      </c>
      <c r="V3524" s="5" t="str">
        <f>TEXT(T3524,"yyyy")</f>
        <v>2014</v>
      </c>
      <c r="W3524" s="5" t="str">
        <f>TEXT(Y3524,"mmm")</f>
        <v>Jul</v>
      </c>
      <c r="X3524" s="1" t="str">
        <f>TEXT(Y3524,"yyyy")</f>
        <v>2014</v>
      </c>
      <c r="Y3524" s="27">
        <f>(((J3524/60)/60)/24)+DATE(1970,1,1)</f>
        <v>41832.757719907408</v>
      </c>
    </row>
    <row r="3525" spans="1:25" ht="32" x14ac:dyDescent="0.2">
      <c r="A3525" s="1">
        <v>1731</v>
      </c>
      <c r="B3525" s="7" t="s">
        <v>1732</v>
      </c>
      <c r="C3525" s="7" t="s">
        <v>5841</v>
      </c>
      <c r="D3525" s="1">
        <v>1000</v>
      </c>
      <c r="E3525" s="37" t="str">
        <f>VLOOKUP(D3525,'Vlookup Table Bonus Point'!$C$3:$D$26,2,TRUE)</f>
        <v>1000 to 4999</v>
      </c>
      <c r="F3525" s="1">
        <v>0</v>
      </c>
      <c r="G3525" s="1" t="s">
        <v>8220</v>
      </c>
      <c r="H3525" s="1" t="s">
        <v>8223</v>
      </c>
      <c r="I3525" s="1" t="s">
        <v>8245</v>
      </c>
      <c r="J3525" s="1">
        <v>1434034800</v>
      </c>
      <c r="K3525" s="1">
        <v>1432849552</v>
      </c>
      <c r="L3525" s="1" t="b">
        <v>0</v>
      </c>
      <c r="M3525" s="1">
        <v>0</v>
      </c>
      <c r="N3525" s="1" t="b">
        <v>0</v>
      </c>
      <c r="O3525" s="1" t="s">
        <v>8292</v>
      </c>
      <c r="P3525" s="28">
        <f>F3525/D3525</f>
        <v>0</v>
      </c>
      <c r="Q3525" s="29">
        <f>IF(M3525&gt;0,F3525/M3525,0)</f>
        <v>0</v>
      </c>
      <c r="R3525" s="9" t="str">
        <f>LEFT(O3525,SEARCH("/",O3525,1)-1)</f>
        <v>music</v>
      </c>
      <c r="S3525" s="26" t="str">
        <f>RIGHT(O3525,LEN(O3525)-SEARCH("/",O3525,1))</f>
        <v>faith</v>
      </c>
      <c r="T3525" s="27">
        <f>(((K3525/60)/60)/24)+DATE(1970,1,1)</f>
        <v>42152.906851851847</v>
      </c>
      <c r="U3525" s="5" t="str">
        <f>TEXT(T3525,"mmm")</f>
        <v>May</v>
      </c>
      <c r="V3525" s="5" t="str">
        <f>TEXT(T3525,"yyyy")</f>
        <v>2015</v>
      </c>
      <c r="W3525" s="5" t="str">
        <f>TEXT(Y3525,"mmm")</f>
        <v>Jun</v>
      </c>
      <c r="X3525" s="1" t="str">
        <f>TEXT(Y3525,"yyyy")</f>
        <v>2015</v>
      </c>
      <c r="Y3525" s="27">
        <f>(((J3525/60)/60)/24)+DATE(1970,1,1)</f>
        <v>42166.625</v>
      </c>
    </row>
    <row r="3526" spans="1:25" ht="48" x14ac:dyDescent="0.2">
      <c r="A3526" s="1">
        <v>1735</v>
      </c>
      <c r="B3526" s="7" t="s">
        <v>1736</v>
      </c>
      <c r="C3526" s="7" t="s">
        <v>5845</v>
      </c>
      <c r="D3526" s="1">
        <v>1000</v>
      </c>
      <c r="E3526" s="37" t="str">
        <f>VLOOKUP(D3526,'Vlookup Table Bonus Point'!$C$3:$D$26,2,TRUE)</f>
        <v>1000 to 4999</v>
      </c>
      <c r="F3526" s="1">
        <v>110</v>
      </c>
      <c r="G3526" s="1" t="s">
        <v>8220</v>
      </c>
      <c r="H3526" s="1" t="s">
        <v>8223</v>
      </c>
      <c r="I3526" s="1" t="s">
        <v>8245</v>
      </c>
      <c r="J3526" s="1">
        <v>1470598345</v>
      </c>
      <c r="K3526" s="1">
        <v>1468006345</v>
      </c>
      <c r="L3526" s="1" t="b">
        <v>0</v>
      </c>
      <c r="M3526" s="1">
        <v>2</v>
      </c>
      <c r="N3526" s="1" t="b">
        <v>0</v>
      </c>
      <c r="O3526" s="1" t="s">
        <v>8292</v>
      </c>
      <c r="P3526" s="28">
        <f>F3526/D3526</f>
        <v>0.11</v>
      </c>
      <c r="Q3526" s="29">
        <f>IF(M3526&gt;0,F3526/M3526,0)</f>
        <v>55</v>
      </c>
      <c r="R3526" s="9" t="str">
        <f>LEFT(O3526,SEARCH("/",O3526,1)-1)</f>
        <v>music</v>
      </c>
      <c r="S3526" s="26" t="str">
        <f>RIGHT(O3526,LEN(O3526)-SEARCH("/",O3526,1))</f>
        <v>faith</v>
      </c>
      <c r="T3526" s="27">
        <f>(((K3526/60)/60)/24)+DATE(1970,1,1)</f>
        <v>42559.814178240747</v>
      </c>
      <c r="U3526" s="5" t="str">
        <f>TEXT(T3526,"mmm")</f>
        <v>Jul</v>
      </c>
      <c r="V3526" s="5" t="str">
        <f>TEXT(T3526,"yyyy")</f>
        <v>2016</v>
      </c>
      <c r="W3526" s="5" t="str">
        <f>TEXT(Y3526,"mmm")</f>
        <v>Aug</v>
      </c>
      <c r="X3526" s="1" t="str">
        <f>TEXT(Y3526,"yyyy")</f>
        <v>2016</v>
      </c>
      <c r="Y3526" s="27">
        <f>(((J3526/60)/60)/24)+DATE(1970,1,1)</f>
        <v>42589.814178240747</v>
      </c>
    </row>
    <row r="3527" spans="1:25" ht="48" x14ac:dyDescent="0.2">
      <c r="A3527" s="1">
        <v>1739</v>
      </c>
      <c r="B3527" s="7" t="s">
        <v>1740</v>
      </c>
      <c r="C3527" s="7" t="s">
        <v>5849</v>
      </c>
      <c r="D3527" s="1">
        <v>1000</v>
      </c>
      <c r="E3527" s="37" t="str">
        <f>VLOOKUP(D3527,'Vlookup Table Bonus Point'!$C$3:$D$26,2,TRUE)</f>
        <v>1000 to 4999</v>
      </c>
      <c r="F3527" s="1">
        <v>1</v>
      </c>
      <c r="G3527" s="1" t="s">
        <v>8220</v>
      </c>
      <c r="H3527" s="1" t="s">
        <v>8223</v>
      </c>
      <c r="I3527" s="1" t="s">
        <v>8245</v>
      </c>
      <c r="J3527" s="1">
        <v>1462391932</v>
      </c>
      <c r="K3527" s="1">
        <v>1457297932</v>
      </c>
      <c r="L3527" s="1" t="b">
        <v>0</v>
      </c>
      <c r="M3527" s="1">
        <v>1</v>
      </c>
      <c r="N3527" s="1" t="b">
        <v>0</v>
      </c>
      <c r="O3527" s="1" t="s">
        <v>8292</v>
      </c>
      <c r="P3527" s="28">
        <f>F3527/D3527</f>
        <v>1E-3</v>
      </c>
      <c r="Q3527" s="29">
        <f>IF(M3527&gt;0,F3527/M3527,0)</f>
        <v>1</v>
      </c>
      <c r="R3527" s="9" t="str">
        <f>LEFT(O3527,SEARCH("/",O3527,1)-1)</f>
        <v>music</v>
      </c>
      <c r="S3527" s="26" t="str">
        <f>RIGHT(O3527,LEN(O3527)-SEARCH("/",O3527,1))</f>
        <v>faith</v>
      </c>
      <c r="T3527" s="27">
        <f>(((K3527/60)/60)/24)+DATE(1970,1,1)</f>
        <v>42435.874212962968</v>
      </c>
      <c r="U3527" s="5" t="str">
        <f>TEXT(T3527,"mmm")</f>
        <v>Mar</v>
      </c>
      <c r="V3527" s="5" t="str">
        <f>TEXT(T3527,"yyyy")</f>
        <v>2016</v>
      </c>
      <c r="W3527" s="5" t="str">
        <f>TEXT(Y3527,"mmm")</f>
        <v>May</v>
      </c>
      <c r="X3527" s="1" t="str">
        <f>TEXT(Y3527,"yyyy")</f>
        <v>2016</v>
      </c>
      <c r="Y3527" s="27">
        <f>(((J3527/60)/60)/24)+DATE(1970,1,1)</f>
        <v>42494.832546296297</v>
      </c>
    </row>
    <row r="3528" spans="1:25" ht="48" x14ac:dyDescent="0.2">
      <c r="A3528" s="1">
        <v>1758</v>
      </c>
      <c r="B3528" s="7" t="s">
        <v>1759</v>
      </c>
      <c r="C3528" s="7" t="s">
        <v>5868</v>
      </c>
      <c r="D3528" s="1">
        <v>1000</v>
      </c>
      <c r="E3528" s="37" t="str">
        <f>VLOOKUP(D3528,'Vlookup Table Bonus Point'!$C$3:$D$26,2,TRUE)</f>
        <v>1000 to 4999</v>
      </c>
      <c r="F3528" s="1">
        <v>1147</v>
      </c>
      <c r="G3528" s="1" t="s">
        <v>8218</v>
      </c>
      <c r="H3528" s="1" t="s">
        <v>8223</v>
      </c>
      <c r="I3528" s="1" t="s">
        <v>8245</v>
      </c>
      <c r="J3528" s="1">
        <v>1468536992</v>
      </c>
      <c r="K3528" s="1">
        <v>1463352992</v>
      </c>
      <c r="L3528" s="1" t="b">
        <v>0</v>
      </c>
      <c r="M3528" s="1">
        <v>27</v>
      </c>
      <c r="N3528" s="1" t="b">
        <v>1</v>
      </c>
      <c r="O3528" s="1" t="s">
        <v>8284</v>
      </c>
      <c r="P3528" s="28">
        <f>F3528/D3528</f>
        <v>1.147</v>
      </c>
      <c r="Q3528" s="29">
        <f>IF(M3528&gt;0,F3528/M3528,0)</f>
        <v>42.481481481481481</v>
      </c>
      <c r="R3528" s="9" t="str">
        <f>LEFT(O3528,SEARCH("/",O3528,1)-1)</f>
        <v>photography</v>
      </c>
      <c r="S3528" s="26" t="str">
        <f>RIGHT(O3528,LEN(O3528)-SEARCH("/",O3528,1))</f>
        <v>photobooks</v>
      </c>
      <c r="T3528" s="27">
        <f>(((K3528/60)/60)/24)+DATE(1970,1,1)</f>
        <v>42505.955925925926</v>
      </c>
      <c r="U3528" s="5" t="str">
        <f>TEXT(T3528,"mmm")</f>
        <v>May</v>
      </c>
      <c r="V3528" s="5" t="str">
        <f>TEXT(T3528,"yyyy")</f>
        <v>2016</v>
      </c>
      <c r="W3528" s="5" t="str">
        <f>TEXT(Y3528,"mmm")</f>
        <v>Jul</v>
      </c>
      <c r="X3528" s="1" t="str">
        <f>TEXT(Y3528,"yyyy")</f>
        <v>2016</v>
      </c>
      <c r="Y3528" s="27">
        <f>(((J3528/60)/60)/24)+DATE(1970,1,1)</f>
        <v>42565.955925925926</v>
      </c>
    </row>
    <row r="3529" spans="1:25" ht="48" x14ac:dyDescent="0.2">
      <c r="A3529" s="1">
        <v>1831</v>
      </c>
      <c r="B3529" s="7" t="s">
        <v>1832</v>
      </c>
      <c r="C3529" s="7" t="s">
        <v>5941</v>
      </c>
      <c r="D3529" s="1">
        <v>1000</v>
      </c>
      <c r="E3529" s="37" t="str">
        <f>VLOOKUP(D3529,'Vlookup Table Bonus Point'!$C$3:$D$26,2,TRUE)</f>
        <v>1000 to 4999</v>
      </c>
      <c r="F3529" s="1">
        <v>1030</v>
      </c>
      <c r="G3529" s="1" t="s">
        <v>8218</v>
      </c>
      <c r="H3529" s="1" t="s">
        <v>8223</v>
      </c>
      <c r="I3529" s="1" t="s">
        <v>8245</v>
      </c>
      <c r="J3529" s="1">
        <v>1336866863</v>
      </c>
      <c r="K3529" s="1">
        <v>1335570863</v>
      </c>
      <c r="L3529" s="1" t="b">
        <v>0</v>
      </c>
      <c r="M3529" s="1">
        <v>14</v>
      </c>
      <c r="N3529" s="1" t="b">
        <v>1</v>
      </c>
      <c r="O3529" s="1" t="s">
        <v>8275</v>
      </c>
      <c r="P3529" s="28">
        <f>F3529/D3529</f>
        <v>1.03</v>
      </c>
      <c r="Q3529" s="29">
        <f>IF(M3529&gt;0,F3529/M3529,0)</f>
        <v>73.571428571428569</v>
      </c>
      <c r="R3529" s="9" t="str">
        <f>LEFT(O3529,SEARCH("/",O3529,1)-1)</f>
        <v>music</v>
      </c>
      <c r="S3529" s="26" t="str">
        <f>RIGHT(O3529,LEN(O3529)-SEARCH("/",O3529,1))</f>
        <v>rock</v>
      </c>
      <c r="T3529" s="27">
        <f>(((K3529/60)/60)/24)+DATE(1970,1,1)</f>
        <v>41026.996099537035</v>
      </c>
      <c r="U3529" s="5" t="str">
        <f>TEXT(T3529,"mmm")</f>
        <v>Apr</v>
      </c>
      <c r="V3529" s="5" t="str">
        <f>TEXT(T3529,"yyyy")</f>
        <v>2012</v>
      </c>
      <c r="W3529" s="5" t="str">
        <f>TEXT(Y3529,"mmm")</f>
        <v>May</v>
      </c>
      <c r="X3529" s="1" t="str">
        <f>TEXT(Y3529,"yyyy")</f>
        <v>2012</v>
      </c>
      <c r="Y3529" s="27">
        <f>(((J3529/60)/60)/24)+DATE(1970,1,1)</f>
        <v>41041.996099537035</v>
      </c>
    </row>
    <row r="3530" spans="1:25" ht="48" x14ac:dyDescent="0.2">
      <c r="A3530" s="1">
        <v>1838</v>
      </c>
      <c r="B3530" s="7" t="s">
        <v>1839</v>
      </c>
      <c r="C3530" s="7" t="s">
        <v>5948</v>
      </c>
      <c r="D3530" s="1">
        <v>1000</v>
      </c>
      <c r="E3530" s="37" t="str">
        <f>VLOOKUP(D3530,'Vlookup Table Bonus Point'!$C$3:$D$26,2,TRUE)</f>
        <v>1000 to 4999</v>
      </c>
      <c r="F3530" s="1">
        <v>1001.49</v>
      </c>
      <c r="G3530" s="1" t="s">
        <v>8218</v>
      </c>
      <c r="H3530" s="1" t="s">
        <v>8223</v>
      </c>
      <c r="I3530" s="1" t="s">
        <v>8245</v>
      </c>
      <c r="J3530" s="1">
        <v>1317438000</v>
      </c>
      <c r="K3530" s="1">
        <v>1314989557</v>
      </c>
      <c r="L3530" s="1" t="b">
        <v>0</v>
      </c>
      <c r="M3530" s="1">
        <v>28</v>
      </c>
      <c r="N3530" s="1" t="b">
        <v>1</v>
      </c>
      <c r="O3530" s="1" t="s">
        <v>8275</v>
      </c>
      <c r="P3530" s="28">
        <f>F3530/D3530</f>
        <v>1.00149</v>
      </c>
      <c r="Q3530" s="29">
        <f>IF(M3530&gt;0,F3530/M3530,0)</f>
        <v>35.767499999999998</v>
      </c>
      <c r="R3530" s="9" t="str">
        <f>LEFT(O3530,SEARCH("/",O3530,1)-1)</f>
        <v>music</v>
      </c>
      <c r="S3530" s="26" t="str">
        <f>RIGHT(O3530,LEN(O3530)-SEARCH("/",O3530,1))</f>
        <v>rock</v>
      </c>
      <c r="T3530" s="27">
        <f>(((K3530/60)/60)/24)+DATE(1970,1,1)</f>
        <v>40788.786539351851</v>
      </c>
      <c r="U3530" s="5" t="str">
        <f>TEXT(T3530,"mmm")</f>
        <v>Sep</v>
      </c>
      <c r="V3530" s="5" t="str">
        <f>TEXT(T3530,"yyyy")</f>
        <v>2011</v>
      </c>
      <c r="W3530" s="5" t="str">
        <f>TEXT(Y3530,"mmm")</f>
        <v>Oct</v>
      </c>
      <c r="X3530" s="1" t="str">
        <f>TEXT(Y3530,"yyyy")</f>
        <v>2011</v>
      </c>
      <c r="Y3530" s="27">
        <f>(((J3530/60)/60)/24)+DATE(1970,1,1)</f>
        <v>40817.125</v>
      </c>
    </row>
    <row r="3531" spans="1:25" ht="48" x14ac:dyDescent="0.2">
      <c r="A3531" s="1">
        <v>1839</v>
      </c>
      <c r="B3531" s="7" t="s">
        <v>1840</v>
      </c>
      <c r="C3531" s="7" t="s">
        <v>5949</v>
      </c>
      <c r="D3531" s="1">
        <v>1000</v>
      </c>
      <c r="E3531" s="37" t="str">
        <f>VLOOKUP(D3531,'Vlookup Table Bonus Point'!$C$3:$D$26,2,TRUE)</f>
        <v>1000 to 4999</v>
      </c>
      <c r="F3531" s="1">
        <v>2053</v>
      </c>
      <c r="G3531" s="1" t="s">
        <v>8218</v>
      </c>
      <c r="H3531" s="1" t="s">
        <v>8223</v>
      </c>
      <c r="I3531" s="1" t="s">
        <v>8245</v>
      </c>
      <c r="J3531" s="1">
        <v>1475342382</v>
      </c>
      <c r="K3531" s="1">
        <v>1472750382</v>
      </c>
      <c r="L3531" s="1" t="b">
        <v>0</v>
      </c>
      <c r="M3531" s="1">
        <v>45</v>
      </c>
      <c r="N3531" s="1" t="b">
        <v>1</v>
      </c>
      <c r="O3531" s="1" t="s">
        <v>8275</v>
      </c>
      <c r="P3531" s="28">
        <f>F3531/D3531</f>
        <v>2.0529999999999999</v>
      </c>
      <c r="Q3531" s="29">
        <f>IF(M3531&gt;0,F3531/M3531,0)</f>
        <v>45.62222222222222</v>
      </c>
      <c r="R3531" s="9" t="str">
        <f>LEFT(O3531,SEARCH("/",O3531,1)-1)</f>
        <v>music</v>
      </c>
      <c r="S3531" s="26" t="str">
        <f>RIGHT(O3531,LEN(O3531)-SEARCH("/",O3531,1))</f>
        <v>rock</v>
      </c>
      <c r="T3531" s="27">
        <f>(((K3531/60)/60)/24)+DATE(1970,1,1)</f>
        <v>42614.722013888888</v>
      </c>
      <c r="U3531" s="5" t="str">
        <f>TEXT(T3531,"mmm")</f>
        <v>Sep</v>
      </c>
      <c r="V3531" s="5" t="str">
        <f>TEXT(T3531,"yyyy")</f>
        <v>2016</v>
      </c>
      <c r="W3531" s="5" t="str">
        <f>TEXT(Y3531,"mmm")</f>
        <v>Oct</v>
      </c>
      <c r="X3531" s="1" t="str">
        <f>TEXT(Y3531,"yyyy")</f>
        <v>2016</v>
      </c>
      <c r="Y3531" s="27">
        <f>(((J3531/60)/60)/24)+DATE(1970,1,1)</f>
        <v>42644.722013888888</v>
      </c>
    </row>
    <row r="3532" spans="1:25" ht="96" x14ac:dyDescent="0.2">
      <c r="A3532" s="1">
        <v>1845</v>
      </c>
      <c r="B3532" s="7" t="s">
        <v>1846</v>
      </c>
      <c r="C3532" s="7" t="s">
        <v>5955</v>
      </c>
      <c r="D3532" s="1">
        <v>1000</v>
      </c>
      <c r="E3532" s="37" t="str">
        <f>VLOOKUP(D3532,'Vlookup Table Bonus Point'!$C$3:$D$26,2,TRUE)</f>
        <v>1000 to 4999</v>
      </c>
      <c r="F3532" s="1">
        <v>1000</v>
      </c>
      <c r="G3532" s="1" t="s">
        <v>8218</v>
      </c>
      <c r="H3532" s="1" t="s">
        <v>8223</v>
      </c>
      <c r="I3532" s="1" t="s">
        <v>8245</v>
      </c>
      <c r="J3532" s="1">
        <v>1466139300</v>
      </c>
      <c r="K3532" s="1">
        <v>1464854398</v>
      </c>
      <c r="L3532" s="1" t="b">
        <v>0</v>
      </c>
      <c r="M3532" s="1">
        <v>19</v>
      </c>
      <c r="N3532" s="1" t="b">
        <v>1</v>
      </c>
      <c r="O3532" s="1" t="s">
        <v>8275</v>
      </c>
      <c r="P3532" s="28">
        <f>F3532/D3532</f>
        <v>1</v>
      </c>
      <c r="Q3532" s="29">
        <f>IF(M3532&gt;0,F3532/M3532,0)</f>
        <v>52.631578947368418</v>
      </c>
      <c r="R3532" s="9" t="str">
        <f>LEFT(O3532,SEARCH("/",O3532,1)-1)</f>
        <v>music</v>
      </c>
      <c r="S3532" s="26" t="str">
        <f>RIGHT(O3532,LEN(O3532)-SEARCH("/",O3532,1))</f>
        <v>rock</v>
      </c>
      <c r="T3532" s="27">
        <f>(((K3532/60)/60)/24)+DATE(1970,1,1)</f>
        <v>42523.333310185189</v>
      </c>
      <c r="U3532" s="5" t="str">
        <f>TEXT(T3532,"mmm")</f>
        <v>Jun</v>
      </c>
      <c r="V3532" s="5" t="str">
        <f>TEXT(T3532,"yyyy")</f>
        <v>2016</v>
      </c>
      <c r="W3532" s="5" t="str">
        <f>TEXT(Y3532,"mmm")</f>
        <v>Jun</v>
      </c>
      <c r="X3532" s="1" t="str">
        <f>TEXT(Y3532,"yyyy")</f>
        <v>2016</v>
      </c>
      <c r="Y3532" s="27">
        <f>(((J3532/60)/60)/24)+DATE(1970,1,1)</f>
        <v>42538.204861111109</v>
      </c>
    </row>
    <row r="3533" spans="1:25" ht="48" x14ac:dyDescent="0.2">
      <c r="A3533" s="1">
        <v>1884</v>
      </c>
      <c r="B3533" s="7" t="s">
        <v>1885</v>
      </c>
      <c r="C3533" s="7" t="s">
        <v>5994</v>
      </c>
      <c r="D3533" s="1">
        <v>1000</v>
      </c>
      <c r="E3533" s="37" t="str">
        <f>VLOOKUP(D3533,'Vlookup Table Bonus Point'!$C$3:$D$26,2,TRUE)</f>
        <v>1000 to 4999</v>
      </c>
      <c r="F3533" s="1">
        <v>1351</v>
      </c>
      <c r="G3533" s="1" t="s">
        <v>8218</v>
      </c>
      <c r="H3533" s="1" t="s">
        <v>8223</v>
      </c>
      <c r="I3533" s="1" t="s">
        <v>8245</v>
      </c>
      <c r="J3533" s="1">
        <v>1354017600</v>
      </c>
      <c r="K3533" s="1">
        <v>1350967535</v>
      </c>
      <c r="L3533" s="1" t="b">
        <v>0</v>
      </c>
      <c r="M3533" s="1">
        <v>26</v>
      </c>
      <c r="N3533" s="1" t="b">
        <v>1</v>
      </c>
      <c r="O3533" s="1" t="s">
        <v>8278</v>
      </c>
      <c r="P3533" s="28">
        <f>F3533/D3533</f>
        <v>1.351</v>
      </c>
      <c r="Q3533" s="29">
        <f>IF(M3533&gt;0,F3533/M3533,0)</f>
        <v>51.96153846153846</v>
      </c>
      <c r="R3533" s="9" t="str">
        <f>LEFT(O3533,SEARCH("/",O3533,1)-1)</f>
        <v>music</v>
      </c>
      <c r="S3533" s="26" t="str">
        <f>RIGHT(O3533,LEN(O3533)-SEARCH("/",O3533,1))</f>
        <v>indie rock</v>
      </c>
      <c r="T3533" s="27">
        <f>(((K3533/60)/60)/24)+DATE(1970,1,1)</f>
        <v>41205.198321759257</v>
      </c>
      <c r="U3533" s="5" t="str">
        <f>TEXT(T3533,"mmm")</f>
        <v>Oct</v>
      </c>
      <c r="V3533" s="5" t="str">
        <f>TEXT(T3533,"yyyy")</f>
        <v>2012</v>
      </c>
      <c r="W3533" s="5" t="str">
        <f>TEXT(Y3533,"mmm")</f>
        <v>Nov</v>
      </c>
      <c r="X3533" s="1" t="str">
        <f>TEXT(Y3533,"yyyy")</f>
        <v>2012</v>
      </c>
      <c r="Y3533" s="27">
        <f>(((J3533/60)/60)/24)+DATE(1970,1,1)</f>
        <v>41240.5</v>
      </c>
    </row>
    <row r="3534" spans="1:25" ht="16" x14ac:dyDescent="0.2">
      <c r="A3534" s="1">
        <v>1894</v>
      </c>
      <c r="B3534" s="7" t="s">
        <v>1895</v>
      </c>
      <c r="C3534" s="7" t="s">
        <v>6004</v>
      </c>
      <c r="D3534" s="1">
        <v>1000</v>
      </c>
      <c r="E3534" s="37" t="str">
        <f>VLOOKUP(D3534,'Vlookup Table Bonus Point'!$C$3:$D$26,2,TRUE)</f>
        <v>1000 to 4999</v>
      </c>
      <c r="F3534" s="1">
        <v>1145</v>
      </c>
      <c r="G3534" s="1" t="s">
        <v>8218</v>
      </c>
      <c r="H3534" s="1" t="s">
        <v>8223</v>
      </c>
      <c r="I3534" s="1" t="s">
        <v>8245</v>
      </c>
      <c r="J3534" s="1">
        <v>1329082983</v>
      </c>
      <c r="K3534" s="1">
        <v>1326404583</v>
      </c>
      <c r="L3534" s="1" t="b">
        <v>0</v>
      </c>
      <c r="M3534" s="1">
        <v>20</v>
      </c>
      <c r="N3534" s="1" t="b">
        <v>1</v>
      </c>
      <c r="O3534" s="1" t="s">
        <v>8278</v>
      </c>
      <c r="P3534" s="28">
        <f>F3534/D3534</f>
        <v>1.145</v>
      </c>
      <c r="Q3534" s="29">
        <f>IF(M3534&gt;0,F3534/M3534,0)</f>
        <v>57.25</v>
      </c>
      <c r="R3534" s="9" t="str">
        <f>LEFT(O3534,SEARCH("/",O3534,1)-1)</f>
        <v>music</v>
      </c>
      <c r="S3534" s="26" t="str">
        <f>RIGHT(O3534,LEN(O3534)-SEARCH("/",O3534,1))</f>
        <v>indie rock</v>
      </c>
      <c r="T3534" s="27">
        <f>(((K3534/60)/60)/24)+DATE(1970,1,1)</f>
        <v>40920.904895833337</v>
      </c>
      <c r="U3534" s="5" t="str">
        <f>TEXT(T3534,"mmm")</f>
        <v>Jan</v>
      </c>
      <c r="V3534" s="5" t="str">
        <f>TEXT(T3534,"yyyy")</f>
        <v>2012</v>
      </c>
      <c r="W3534" s="5" t="str">
        <f>TEXT(Y3534,"mmm")</f>
        <v>Feb</v>
      </c>
      <c r="X3534" s="1" t="str">
        <f>TEXT(Y3534,"yyyy")</f>
        <v>2012</v>
      </c>
      <c r="Y3534" s="27">
        <f>(((J3534/60)/60)/24)+DATE(1970,1,1)</f>
        <v>40951.904895833337</v>
      </c>
    </row>
    <row r="3535" spans="1:25" ht="48" x14ac:dyDescent="0.2">
      <c r="A3535" s="1">
        <v>1898</v>
      </c>
      <c r="B3535" s="7" t="s">
        <v>1899</v>
      </c>
      <c r="C3535" s="7" t="s">
        <v>6008</v>
      </c>
      <c r="D3535" s="1">
        <v>1000</v>
      </c>
      <c r="E3535" s="37" t="str">
        <f>VLOOKUP(D3535,'Vlookup Table Bonus Point'!$C$3:$D$26,2,TRUE)</f>
        <v>1000 to 4999</v>
      </c>
      <c r="F3535" s="1">
        <v>1445</v>
      </c>
      <c r="G3535" s="1" t="s">
        <v>8218</v>
      </c>
      <c r="H3535" s="1" t="s">
        <v>8223</v>
      </c>
      <c r="I3535" s="1" t="s">
        <v>8245</v>
      </c>
      <c r="J3535" s="1">
        <v>1454349600</v>
      </c>
      <c r="K3535" s="1">
        <v>1451277473</v>
      </c>
      <c r="L3535" s="1" t="b">
        <v>0</v>
      </c>
      <c r="M3535" s="1">
        <v>21</v>
      </c>
      <c r="N3535" s="1" t="b">
        <v>1</v>
      </c>
      <c r="O3535" s="1" t="s">
        <v>8278</v>
      </c>
      <c r="P3535" s="28">
        <f>F3535/D3535</f>
        <v>1.4450000000000001</v>
      </c>
      <c r="Q3535" s="29">
        <f>IF(M3535&gt;0,F3535/M3535,0)</f>
        <v>68.80952380952381</v>
      </c>
      <c r="R3535" s="9" t="str">
        <f>LEFT(O3535,SEARCH("/",O3535,1)-1)</f>
        <v>music</v>
      </c>
      <c r="S3535" s="26" t="str">
        <f>RIGHT(O3535,LEN(O3535)-SEARCH("/",O3535,1))</f>
        <v>indie rock</v>
      </c>
      <c r="T3535" s="27">
        <f>(((K3535/60)/60)/24)+DATE(1970,1,1)</f>
        <v>42366.192974537036</v>
      </c>
      <c r="U3535" s="5" t="str">
        <f>TEXT(T3535,"mmm")</f>
        <v>Dec</v>
      </c>
      <c r="V3535" s="5" t="str">
        <f>TEXT(T3535,"yyyy")</f>
        <v>2015</v>
      </c>
      <c r="W3535" s="5" t="str">
        <f>TEXT(Y3535,"mmm")</f>
        <v>Feb</v>
      </c>
      <c r="X3535" s="1" t="str">
        <f>TEXT(Y3535,"yyyy")</f>
        <v>2016</v>
      </c>
      <c r="Y3535" s="27">
        <f>(((J3535/60)/60)/24)+DATE(1970,1,1)</f>
        <v>42401.75</v>
      </c>
    </row>
    <row r="3536" spans="1:25" ht="48" x14ac:dyDescent="0.2">
      <c r="A3536" s="1">
        <v>1902</v>
      </c>
      <c r="B3536" s="7" t="s">
        <v>1903</v>
      </c>
      <c r="C3536" s="7" t="s">
        <v>6012</v>
      </c>
      <c r="D3536" s="1">
        <v>1000</v>
      </c>
      <c r="E3536" s="37" t="str">
        <f>VLOOKUP(D3536,'Vlookup Table Bonus Point'!$C$3:$D$26,2,TRUE)</f>
        <v>1000 to 4999</v>
      </c>
      <c r="F3536" s="1">
        <v>12</v>
      </c>
      <c r="G3536" s="1" t="s">
        <v>8220</v>
      </c>
      <c r="H3536" s="1" t="s">
        <v>8232</v>
      </c>
      <c r="I3536" s="1" t="s">
        <v>8248</v>
      </c>
      <c r="J3536" s="1">
        <v>1425495447</v>
      </c>
      <c r="K3536" s="1">
        <v>1422903447</v>
      </c>
      <c r="L3536" s="1" t="b">
        <v>0</v>
      </c>
      <c r="M3536" s="1">
        <v>3</v>
      </c>
      <c r="N3536" s="1" t="b">
        <v>0</v>
      </c>
      <c r="O3536" s="1" t="s">
        <v>8293</v>
      </c>
      <c r="P3536" s="28">
        <f>F3536/D3536</f>
        <v>1.2E-2</v>
      </c>
      <c r="Q3536" s="29">
        <f>IF(M3536&gt;0,F3536/M3536,0)</f>
        <v>4</v>
      </c>
      <c r="R3536" s="9" t="str">
        <f>LEFT(O3536,SEARCH("/",O3536,1)-1)</f>
        <v>technology</v>
      </c>
      <c r="S3536" s="26" t="str">
        <f>RIGHT(O3536,LEN(O3536)-SEARCH("/",O3536,1))</f>
        <v>gadgets</v>
      </c>
      <c r="T3536" s="27">
        <f>(((K3536/60)/60)/24)+DATE(1970,1,1)</f>
        <v>42037.789895833332</v>
      </c>
      <c r="U3536" s="5" t="str">
        <f>TEXT(T3536,"mmm")</f>
        <v>Feb</v>
      </c>
      <c r="V3536" s="5" t="str">
        <f>TEXT(T3536,"yyyy")</f>
        <v>2015</v>
      </c>
      <c r="W3536" s="5" t="str">
        <f>TEXT(Y3536,"mmm")</f>
        <v>Mar</v>
      </c>
      <c r="X3536" s="1" t="str">
        <f>TEXT(Y3536,"yyyy")</f>
        <v>2015</v>
      </c>
      <c r="Y3536" s="27">
        <f>(((J3536/60)/60)/24)+DATE(1970,1,1)</f>
        <v>42067.789895833332</v>
      </c>
    </row>
    <row r="3537" spans="1:25" ht="32" x14ac:dyDescent="0.2">
      <c r="A3537" s="1">
        <v>1930</v>
      </c>
      <c r="B3537" s="7" t="s">
        <v>1931</v>
      </c>
      <c r="C3537" s="7" t="s">
        <v>6040</v>
      </c>
      <c r="D3537" s="1">
        <v>1000</v>
      </c>
      <c r="E3537" s="37" t="str">
        <f>VLOOKUP(D3537,'Vlookup Table Bonus Point'!$C$3:$D$26,2,TRUE)</f>
        <v>1000 to 4999</v>
      </c>
      <c r="F3537" s="1">
        <v>1270</v>
      </c>
      <c r="G3537" s="1" t="s">
        <v>8218</v>
      </c>
      <c r="H3537" s="1" t="s">
        <v>8223</v>
      </c>
      <c r="I3537" s="1" t="s">
        <v>8245</v>
      </c>
      <c r="J3537" s="1">
        <v>1373203482</v>
      </c>
      <c r="K3537" s="1">
        <v>1368019482</v>
      </c>
      <c r="L3537" s="1" t="b">
        <v>0</v>
      </c>
      <c r="M3537" s="1">
        <v>26</v>
      </c>
      <c r="N3537" s="1" t="b">
        <v>1</v>
      </c>
      <c r="O3537" s="1" t="s">
        <v>8278</v>
      </c>
      <c r="P3537" s="28">
        <f>F3537/D3537</f>
        <v>1.27</v>
      </c>
      <c r="Q3537" s="29">
        <f>IF(M3537&gt;0,F3537/M3537,0)</f>
        <v>48.846153846153847</v>
      </c>
      <c r="R3537" s="9" t="str">
        <f>LEFT(O3537,SEARCH("/",O3537,1)-1)</f>
        <v>music</v>
      </c>
      <c r="S3537" s="26" t="str">
        <f>RIGHT(O3537,LEN(O3537)-SEARCH("/",O3537,1))</f>
        <v>indie rock</v>
      </c>
      <c r="T3537" s="27">
        <f>(((K3537/60)/60)/24)+DATE(1970,1,1)</f>
        <v>41402.558819444443</v>
      </c>
      <c r="U3537" s="5" t="str">
        <f>TEXT(T3537,"mmm")</f>
        <v>May</v>
      </c>
      <c r="V3537" s="5" t="str">
        <f>TEXT(T3537,"yyyy")</f>
        <v>2013</v>
      </c>
      <c r="W3537" s="5" t="str">
        <f>TEXT(Y3537,"mmm")</f>
        <v>Jul</v>
      </c>
      <c r="X3537" s="1" t="str">
        <f>TEXT(Y3537,"yyyy")</f>
        <v>2013</v>
      </c>
      <c r="Y3537" s="27">
        <f>(((J3537/60)/60)/24)+DATE(1970,1,1)</f>
        <v>41462.558819444443</v>
      </c>
    </row>
    <row r="3538" spans="1:25" ht="48" x14ac:dyDescent="0.2">
      <c r="A3538" s="1">
        <v>1995</v>
      </c>
      <c r="B3538" s="7" t="s">
        <v>1996</v>
      </c>
      <c r="C3538" s="7" t="s">
        <v>6105</v>
      </c>
      <c r="D3538" s="1">
        <v>1000</v>
      </c>
      <c r="E3538" s="37" t="str">
        <f>VLOOKUP(D3538,'Vlookup Table Bonus Point'!$C$3:$D$26,2,TRUE)</f>
        <v>1000 to 4999</v>
      </c>
      <c r="F3538" s="1">
        <v>78</v>
      </c>
      <c r="G3538" s="1" t="s">
        <v>8220</v>
      </c>
      <c r="H3538" s="1" t="s">
        <v>8228</v>
      </c>
      <c r="I3538" s="1" t="s">
        <v>8250</v>
      </c>
      <c r="J3538" s="1">
        <v>1437082736</v>
      </c>
      <c r="K3538" s="1">
        <v>1435354736</v>
      </c>
      <c r="L3538" s="1" t="b">
        <v>0</v>
      </c>
      <c r="M3538" s="1">
        <v>3</v>
      </c>
      <c r="N3538" s="1" t="b">
        <v>0</v>
      </c>
      <c r="O3538" s="1" t="s">
        <v>8295</v>
      </c>
      <c r="P3538" s="28">
        <f>F3538/D3538</f>
        <v>7.8E-2</v>
      </c>
      <c r="Q3538" s="29">
        <f>IF(M3538&gt;0,F3538/M3538,0)</f>
        <v>26</v>
      </c>
      <c r="R3538" s="9" t="str">
        <f>LEFT(O3538,SEARCH("/",O3538,1)-1)</f>
        <v>photography</v>
      </c>
      <c r="S3538" s="26" t="str">
        <f>RIGHT(O3538,LEN(O3538)-SEARCH("/",O3538,1))</f>
        <v>people</v>
      </c>
      <c r="T3538" s="27">
        <f>(((K3538/60)/60)/24)+DATE(1970,1,1)</f>
        <v>42181.902037037042</v>
      </c>
      <c r="U3538" s="5" t="str">
        <f>TEXT(T3538,"mmm")</f>
        <v>Jun</v>
      </c>
      <c r="V3538" s="5" t="str">
        <f>TEXT(T3538,"yyyy")</f>
        <v>2015</v>
      </c>
      <c r="W3538" s="5" t="str">
        <f>TEXT(Y3538,"mmm")</f>
        <v>Jul</v>
      </c>
      <c r="X3538" s="1" t="str">
        <f>TEXT(Y3538,"yyyy")</f>
        <v>2015</v>
      </c>
      <c r="Y3538" s="27">
        <f>(((J3538/60)/60)/24)+DATE(1970,1,1)</f>
        <v>42201.902037037042</v>
      </c>
    </row>
    <row r="3539" spans="1:25" ht="48" x14ac:dyDescent="0.2">
      <c r="A3539" s="1">
        <v>2080</v>
      </c>
      <c r="B3539" s="7" t="s">
        <v>2081</v>
      </c>
      <c r="C3539" s="7" t="s">
        <v>6190</v>
      </c>
      <c r="D3539" s="1">
        <v>1000</v>
      </c>
      <c r="E3539" s="37" t="str">
        <f>VLOOKUP(D3539,'Vlookup Table Bonus Point'!$C$3:$D$26,2,TRUE)</f>
        <v>1000 to 4999</v>
      </c>
      <c r="F3539" s="1">
        <v>5078</v>
      </c>
      <c r="G3539" s="1" t="s">
        <v>8218</v>
      </c>
      <c r="H3539" s="1" t="s">
        <v>8223</v>
      </c>
      <c r="I3539" s="1" t="s">
        <v>8245</v>
      </c>
      <c r="J3539" s="1">
        <v>1447286300</v>
      </c>
      <c r="K3539" s="1">
        <v>1444690700</v>
      </c>
      <c r="L3539" s="1" t="b">
        <v>0</v>
      </c>
      <c r="M3539" s="1">
        <v>50</v>
      </c>
      <c r="N3539" s="1" t="b">
        <v>1</v>
      </c>
      <c r="O3539" s="1" t="s">
        <v>8294</v>
      </c>
      <c r="P3539" s="28">
        <f>F3539/D3539</f>
        <v>5.0780000000000003</v>
      </c>
      <c r="Q3539" s="29">
        <f>IF(M3539&gt;0,F3539/M3539,0)</f>
        <v>101.56</v>
      </c>
      <c r="R3539" s="9" t="str">
        <f>LEFT(O3539,SEARCH("/",O3539,1)-1)</f>
        <v>technology</v>
      </c>
      <c r="S3539" s="26" t="str">
        <f>RIGHT(O3539,LEN(O3539)-SEARCH("/",O3539,1))</f>
        <v>hardware</v>
      </c>
      <c r="T3539" s="27">
        <f>(((K3539/60)/60)/24)+DATE(1970,1,1)</f>
        <v>42289.957175925927</v>
      </c>
      <c r="U3539" s="5" t="str">
        <f>TEXT(T3539,"mmm")</f>
        <v>Oct</v>
      </c>
      <c r="V3539" s="5" t="str">
        <f>TEXT(T3539,"yyyy")</f>
        <v>2015</v>
      </c>
      <c r="W3539" s="5" t="str">
        <f>TEXT(Y3539,"mmm")</f>
        <v>Nov</v>
      </c>
      <c r="X3539" s="1" t="str">
        <f>TEXT(Y3539,"yyyy")</f>
        <v>2015</v>
      </c>
      <c r="Y3539" s="27">
        <f>(((J3539/60)/60)/24)+DATE(1970,1,1)</f>
        <v>42319.998842592591</v>
      </c>
    </row>
    <row r="3540" spans="1:25" ht="48" x14ac:dyDescent="0.2">
      <c r="A3540" s="1">
        <v>2102</v>
      </c>
      <c r="B3540" s="7" t="s">
        <v>2103</v>
      </c>
      <c r="C3540" s="7" t="s">
        <v>6212</v>
      </c>
      <c r="D3540" s="1">
        <v>1000</v>
      </c>
      <c r="E3540" s="37" t="str">
        <f>VLOOKUP(D3540,'Vlookup Table Bonus Point'!$C$3:$D$26,2,TRUE)</f>
        <v>1000 to 4999</v>
      </c>
      <c r="F3540" s="1">
        <v>1360</v>
      </c>
      <c r="G3540" s="1" t="s">
        <v>8218</v>
      </c>
      <c r="H3540" s="1" t="s">
        <v>8223</v>
      </c>
      <c r="I3540" s="1" t="s">
        <v>8245</v>
      </c>
      <c r="J3540" s="1">
        <v>1304628648</v>
      </c>
      <c r="K3540" s="1">
        <v>1302036648</v>
      </c>
      <c r="L3540" s="1" t="b">
        <v>0</v>
      </c>
      <c r="M3540" s="1">
        <v>38</v>
      </c>
      <c r="N3540" s="1" t="b">
        <v>1</v>
      </c>
      <c r="O3540" s="1" t="s">
        <v>8278</v>
      </c>
      <c r="P3540" s="28">
        <f>F3540/D3540</f>
        <v>1.36</v>
      </c>
      <c r="Q3540" s="29">
        <f>IF(M3540&gt;0,F3540/M3540,0)</f>
        <v>35.789473684210527</v>
      </c>
      <c r="R3540" s="9" t="str">
        <f>LEFT(O3540,SEARCH("/",O3540,1)-1)</f>
        <v>music</v>
      </c>
      <c r="S3540" s="26" t="str">
        <f>RIGHT(O3540,LEN(O3540)-SEARCH("/",O3540,1))</f>
        <v>indie rock</v>
      </c>
      <c r="T3540" s="27">
        <f>(((K3540/60)/60)/24)+DATE(1970,1,1)</f>
        <v>40638.868611111109</v>
      </c>
      <c r="U3540" s="5" t="str">
        <f>TEXT(T3540,"mmm")</f>
        <v>Apr</v>
      </c>
      <c r="V3540" s="5" t="str">
        <f>TEXT(T3540,"yyyy")</f>
        <v>2011</v>
      </c>
      <c r="W3540" s="5" t="str">
        <f>TEXT(Y3540,"mmm")</f>
        <v>May</v>
      </c>
      <c r="X3540" s="1" t="str">
        <f>TEXT(Y3540,"yyyy")</f>
        <v>2011</v>
      </c>
      <c r="Y3540" s="27">
        <f>(((J3540/60)/60)/24)+DATE(1970,1,1)</f>
        <v>40668.868611111109</v>
      </c>
    </row>
    <row r="3541" spans="1:25" ht="32" x14ac:dyDescent="0.2">
      <c r="A3541" s="1">
        <v>2118</v>
      </c>
      <c r="B3541" s="7" t="s">
        <v>2119</v>
      </c>
      <c r="C3541" s="7" t="s">
        <v>6228</v>
      </c>
      <c r="D3541" s="1">
        <v>1000</v>
      </c>
      <c r="E3541" s="37" t="str">
        <f>VLOOKUP(D3541,'Vlookup Table Bonus Point'!$C$3:$D$26,2,TRUE)</f>
        <v>1000 to 4999</v>
      </c>
      <c r="F3541" s="1">
        <v>1346.11</v>
      </c>
      <c r="G3541" s="1" t="s">
        <v>8218</v>
      </c>
      <c r="H3541" s="1" t="s">
        <v>8223</v>
      </c>
      <c r="I3541" s="1" t="s">
        <v>8245</v>
      </c>
      <c r="J3541" s="1">
        <v>1311538136</v>
      </c>
      <c r="K3541" s="1">
        <v>1308946136</v>
      </c>
      <c r="L3541" s="1" t="b">
        <v>0</v>
      </c>
      <c r="M3541" s="1">
        <v>17</v>
      </c>
      <c r="N3541" s="1" t="b">
        <v>1</v>
      </c>
      <c r="O3541" s="1" t="s">
        <v>8278</v>
      </c>
      <c r="P3541" s="28">
        <f>F3541/D3541</f>
        <v>1.3461099999999999</v>
      </c>
      <c r="Q3541" s="29">
        <f>IF(M3541&gt;0,F3541/M3541,0)</f>
        <v>79.182941176470578</v>
      </c>
      <c r="R3541" s="9" t="str">
        <f>LEFT(O3541,SEARCH("/",O3541,1)-1)</f>
        <v>music</v>
      </c>
      <c r="S3541" s="26" t="str">
        <f>RIGHT(O3541,LEN(O3541)-SEARCH("/",O3541,1))</f>
        <v>indie rock</v>
      </c>
      <c r="T3541" s="27">
        <f>(((K3541/60)/60)/24)+DATE(1970,1,1)</f>
        <v>40718.839537037034</v>
      </c>
      <c r="U3541" s="5" t="str">
        <f>TEXT(T3541,"mmm")</f>
        <v>Jun</v>
      </c>
      <c r="V3541" s="5" t="str">
        <f>TEXT(T3541,"yyyy")</f>
        <v>2011</v>
      </c>
      <c r="W3541" s="5" t="str">
        <f>TEXT(Y3541,"mmm")</f>
        <v>Jul</v>
      </c>
      <c r="X3541" s="1" t="str">
        <f>TEXT(Y3541,"yyyy")</f>
        <v>2011</v>
      </c>
      <c r="Y3541" s="27">
        <f>(((J3541/60)/60)/24)+DATE(1970,1,1)</f>
        <v>40748.839537037034</v>
      </c>
    </row>
    <row r="3542" spans="1:25" ht="48" x14ac:dyDescent="0.2">
      <c r="A3542" s="1">
        <v>2133</v>
      </c>
      <c r="B3542" s="7" t="s">
        <v>2134</v>
      </c>
      <c r="C3542" s="7" t="s">
        <v>6243</v>
      </c>
      <c r="D3542" s="1">
        <v>1000</v>
      </c>
      <c r="E3542" s="37" t="str">
        <f>VLOOKUP(D3542,'Vlookup Table Bonus Point'!$C$3:$D$26,2,TRUE)</f>
        <v>1000 to 4999</v>
      </c>
      <c r="F3542" s="1">
        <v>16</v>
      </c>
      <c r="G3542" s="1" t="s">
        <v>8220</v>
      </c>
      <c r="H3542" s="1" t="s">
        <v>8223</v>
      </c>
      <c r="I3542" s="1" t="s">
        <v>8245</v>
      </c>
      <c r="J3542" s="1">
        <v>1303628340</v>
      </c>
      <c r="K3542" s="1">
        <v>1300328399</v>
      </c>
      <c r="L3542" s="1" t="b">
        <v>0</v>
      </c>
      <c r="M3542" s="1">
        <v>3</v>
      </c>
      <c r="N3542" s="1" t="b">
        <v>0</v>
      </c>
      <c r="O3542" s="1" t="s">
        <v>8281</v>
      </c>
      <c r="P3542" s="28">
        <f>F3542/D3542</f>
        <v>1.6E-2</v>
      </c>
      <c r="Q3542" s="29">
        <f>IF(M3542&gt;0,F3542/M3542,0)</f>
        <v>5.333333333333333</v>
      </c>
      <c r="R3542" s="9" t="str">
        <f>LEFT(O3542,SEARCH("/",O3542,1)-1)</f>
        <v>games</v>
      </c>
      <c r="S3542" s="26" t="str">
        <f>RIGHT(O3542,LEN(O3542)-SEARCH("/",O3542,1))</f>
        <v>video games</v>
      </c>
      <c r="T3542" s="27">
        <f>(((K3542/60)/60)/24)+DATE(1970,1,1)</f>
        <v>40619.097210648149</v>
      </c>
      <c r="U3542" s="5" t="str">
        <f>TEXT(T3542,"mmm")</f>
        <v>Mar</v>
      </c>
      <c r="V3542" s="5" t="str">
        <f>TEXT(T3542,"yyyy")</f>
        <v>2011</v>
      </c>
      <c r="W3542" s="5" t="str">
        <f>TEXT(Y3542,"mmm")</f>
        <v>Apr</v>
      </c>
      <c r="X3542" s="1" t="str">
        <f>TEXT(Y3542,"yyyy")</f>
        <v>2011</v>
      </c>
      <c r="Y3542" s="27">
        <f>(((J3542/60)/60)/24)+DATE(1970,1,1)</f>
        <v>40657.290972222225</v>
      </c>
    </row>
    <row r="3543" spans="1:25" ht="32" x14ac:dyDescent="0.2">
      <c r="A3543" s="1">
        <v>2138</v>
      </c>
      <c r="B3543" s="7" t="s">
        <v>2139</v>
      </c>
      <c r="C3543" s="7" t="s">
        <v>6248</v>
      </c>
      <c r="D3543" s="1">
        <v>1000</v>
      </c>
      <c r="E3543" s="37" t="str">
        <f>VLOOKUP(D3543,'Vlookup Table Bonus Point'!$C$3:$D$26,2,TRUE)</f>
        <v>1000 to 4999</v>
      </c>
      <c r="F3543" s="1">
        <v>128</v>
      </c>
      <c r="G3543" s="1" t="s">
        <v>8220</v>
      </c>
      <c r="H3543" s="1" t="s">
        <v>8224</v>
      </c>
      <c r="I3543" s="1" t="s">
        <v>8246</v>
      </c>
      <c r="J3543" s="1">
        <v>1383959939</v>
      </c>
      <c r="K3543" s="1">
        <v>1381364339</v>
      </c>
      <c r="L3543" s="1" t="b">
        <v>0</v>
      </c>
      <c r="M3543" s="1">
        <v>12</v>
      </c>
      <c r="N3543" s="1" t="b">
        <v>0</v>
      </c>
      <c r="O3543" s="1" t="s">
        <v>8281</v>
      </c>
      <c r="P3543" s="28">
        <f>F3543/D3543</f>
        <v>0.128</v>
      </c>
      <c r="Q3543" s="29">
        <f>IF(M3543&gt;0,F3543/M3543,0)</f>
        <v>10.666666666666666</v>
      </c>
      <c r="R3543" s="9" t="str">
        <f>LEFT(O3543,SEARCH("/",O3543,1)-1)</f>
        <v>games</v>
      </c>
      <c r="S3543" s="26" t="str">
        <f>RIGHT(O3543,LEN(O3543)-SEARCH("/",O3543,1))</f>
        <v>video games</v>
      </c>
      <c r="T3543" s="27">
        <f>(((K3543/60)/60)/24)+DATE(1970,1,1)</f>
        <v>41557.013182870374</v>
      </c>
      <c r="U3543" s="5" t="str">
        <f>TEXT(T3543,"mmm")</f>
        <v>Oct</v>
      </c>
      <c r="V3543" s="5" t="str">
        <f>TEXT(T3543,"yyyy")</f>
        <v>2013</v>
      </c>
      <c r="W3543" s="5" t="str">
        <f>TEXT(Y3543,"mmm")</f>
        <v>Nov</v>
      </c>
      <c r="X3543" s="1" t="str">
        <f>TEXT(Y3543,"yyyy")</f>
        <v>2013</v>
      </c>
      <c r="Y3543" s="27">
        <f>(((J3543/60)/60)/24)+DATE(1970,1,1)</f>
        <v>41587.054849537039</v>
      </c>
    </row>
    <row r="3544" spans="1:25" ht="48" x14ac:dyDescent="0.2">
      <c r="A3544" s="1">
        <v>2172</v>
      </c>
      <c r="B3544" s="7" t="s">
        <v>2173</v>
      </c>
      <c r="C3544" s="7" t="s">
        <v>6282</v>
      </c>
      <c r="D3544" s="1">
        <v>1000</v>
      </c>
      <c r="E3544" s="37" t="str">
        <f>VLOOKUP(D3544,'Vlookup Table Bonus Point'!$C$3:$D$26,2,TRUE)</f>
        <v>1000 to 4999</v>
      </c>
      <c r="F3544" s="1">
        <v>1000</v>
      </c>
      <c r="G3544" s="1" t="s">
        <v>8218</v>
      </c>
      <c r="H3544" s="1" t="s">
        <v>8223</v>
      </c>
      <c r="I3544" s="1" t="s">
        <v>8245</v>
      </c>
      <c r="J3544" s="1">
        <v>1429365320</v>
      </c>
      <c r="K3544" s="1">
        <v>1426773320</v>
      </c>
      <c r="L3544" s="1" t="b">
        <v>0</v>
      </c>
      <c r="M3544" s="1">
        <v>13</v>
      </c>
      <c r="N3544" s="1" t="b">
        <v>1</v>
      </c>
      <c r="O3544" s="1" t="s">
        <v>8275</v>
      </c>
      <c r="P3544" s="28">
        <f>F3544/D3544</f>
        <v>1</v>
      </c>
      <c r="Q3544" s="29">
        <f>IF(M3544&gt;0,F3544/M3544,0)</f>
        <v>76.92307692307692</v>
      </c>
      <c r="R3544" s="9" t="str">
        <f>LEFT(O3544,SEARCH("/",O3544,1)-1)</f>
        <v>music</v>
      </c>
      <c r="S3544" s="26" t="str">
        <f>RIGHT(O3544,LEN(O3544)-SEARCH("/",O3544,1))</f>
        <v>rock</v>
      </c>
      <c r="T3544" s="27">
        <f>(((K3544/60)/60)/24)+DATE(1970,1,1)</f>
        <v>42082.580092592587</v>
      </c>
      <c r="U3544" s="5" t="str">
        <f>TEXT(T3544,"mmm")</f>
        <v>Mar</v>
      </c>
      <c r="V3544" s="5" t="str">
        <f>TEXT(T3544,"yyyy")</f>
        <v>2015</v>
      </c>
      <c r="W3544" s="5" t="str">
        <f>TEXT(Y3544,"mmm")</f>
        <v>Apr</v>
      </c>
      <c r="X3544" s="1" t="str">
        <f>TEXT(Y3544,"yyyy")</f>
        <v>2015</v>
      </c>
      <c r="Y3544" s="27">
        <f>(((J3544/60)/60)/24)+DATE(1970,1,1)</f>
        <v>42112.580092592587</v>
      </c>
    </row>
    <row r="3545" spans="1:25" ht="32" x14ac:dyDescent="0.2">
      <c r="A3545" s="1">
        <v>2179</v>
      </c>
      <c r="B3545" s="7" t="s">
        <v>2180</v>
      </c>
      <c r="C3545" s="7" t="s">
        <v>6289</v>
      </c>
      <c r="D3545" s="1">
        <v>1000</v>
      </c>
      <c r="E3545" s="37" t="str">
        <f>VLOOKUP(D3545,'Vlookup Table Bonus Point'!$C$3:$D$26,2,TRUE)</f>
        <v>1000 to 4999</v>
      </c>
      <c r="F3545" s="1">
        <v>1614</v>
      </c>
      <c r="G3545" s="1" t="s">
        <v>8218</v>
      </c>
      <c r="H3545" s="1" t="s">
        <v>8223</v>
      </c>
      <c r="I3545" s="1" t="s">
        <v>8245</v>
      </c>
      <c r="J3545" s="1">
        <v>1428725192</v>
      </c>
      <c r="K3545" s="1">
        <v>1426133192</v>
      </c>
      <c r="L3545" s="1" t="b">
        <v>0</v>
      </c>
      <c r="M3545" s="1">
        <v>21</v>
      </c>
      <c r="N3545" s="1" t="b">
        <v>1</v>
      </c>
      <c r="O3545" s="1" t="s">
        <v>8275</v>
      </c>
      <c r="P3545" s="28">
        <f>F3545/D3545</f>
        <v>1.6140000000000001</v>
      </c>
      <c r="Q3545" s="29">
        <f>IF(M3545&gt;0,F3545/M3545,0)</f>
        <v>76.857142857142861</v>
      </c>
      <c r="R3545" s="9" t="str">
        <f>LEFT(O3545,SEARCH("/",O3545,1)-1)</f>
        <v>music</v>
      </c>
      <c r="S3545" s="26" t="str">
        <f>RIGHT(O3545,LEN(O3545)-SEARCH("/",O3545,1))</f>
        <v>rock</v>
      </c>
      <c r="T3545" s="27">
        <f>(((K3545/60)/60)/24)+DATE(1970,1,1)</f>
        <v>42075.171203703707</v>
      </c>
      <c r="U3545" s="5" t="str">
        <f>TEXT(T3545,"mmm")</f>
        <v>Mar</v>
      </c>
      <c r="V3545" s="5" t="str">
        <f>TEXT(T3545,"yyyy")</f>
        <v>2015</v>
      </c>
      <c r="W3545" s="5" t="str">
        <f>TEXT(Y3545,"mmm")</f>
        <v>Apr</v>
      </c>
      <c r="X3545" s="1" t="str">
        <f>TEXT(Y3545,"yyyy")</f>
        <v>2015</v>
      </c>
      <c r="Y3545" s="27">
        <f>(((J3545/60)/60)/24)+DATE(1970,1,1)</f>
        <v>42105.171203703707</v>
      </c>
    </row>
    <row r="3546" spans="1:25" ht="48" x14ac:dyDescent="0.2">
      <c r="A3546" s="1">
        <v>2208</v>
      </c>
      <c r="B3546" s="7" t="s">
        <v>2209</v>
      </c>
      <c r="C3546" s="7" t="s">
        <v>6318</v>
      </c>
      <c r="D3546" s="1">
        <v>1000</v>
      </c>
      <c r="E3546" s="37" t="str">
        <f>VLOOKUP(D3546,'Vlookup Table Bonus Point'!$C$3:$D$26,2,TRUE)</f>
        <v>1000 to 4999</v>
      </c>
      <c r="F3546" s="1">
        <v>1016</v>
      </c>
      <c r="G3546" s="1" t="s">
        <v>8218</v>
      </c>
      <c r="H3546" s="1" t="s">
        <v>8223</v>
      </c>
      <c r="I3546" s="1" t="s">
        <v>8245</v>
      </c>
      <c r="J3546" s="1">
        <v>1333771200</v>
      </c>
      <c r="K3546" s="1">
        <v>1328649026</v>
      </c>
      <c r="L3546" s="1" t="b">
        <v>0</v>
      </c>
      <c r="M3546" s="1">
        <v>24</v>
      </c>
      <c r="N3546" s="1" t="b">
        <v>1</v>
      </c>
      <c r="O3546" s="1" t="s">
        <v>8279</v>
      </c>
      <c r="P3546" s="28">
        <f>F3546/D3546</f>
        <v>1.016</v>
      </c>
      <c r="Q3546" s="29">
        <f>IF(M3546&gt;0,F3546/M3546,0)</f>
        <v>42.333333333333336</v>
      </c>
      <c r="R3546" s="9" t="str">
        <f>LEFT(O3546,SEARCH("/",O3546,1)-1)</f>
        <v>music</v>
      </c>
      <c r="S3546" s="26" t="str">
        <f>RIGHT(O3546,LEN(O3546)-SEARCH("/",O3546,1))</f>
        <v>electronic music</v>
      </c>
      <c r="T3546" s="27">
        <f>(((K3546/60)/60)/24)+DATE(1970,1,1)</f>
        <v>40946.882245370369</v>
      </c>
      <c r="U3546" s="5" t="str">
        <f>TEXT(T3546,"mmm")</f>
        <v>Feb</v>
      </c>
      <c r="V3546" s="5" t="str">
        <f>TEXT(T3546,"yyyy")</f>
        <v>2012</v>
      </c>
      <c r="W3546" s="5" t="str">
        <f>TEXT(Y3546,"mmm")</f>
        <v>Apr</v>
      </c>
      <c r="X3546" s="1" t="str">
        <f>TEXT(Y3546,"yyyy")</f>
        <v>2012</v>
      </c>
      <c r="Y3546" s="27">
        <f>(((J3546/60)/60)/24)+DATE(1970,1,1)</f>
        <v>41006.166666666664</v>
      </c>
    </row>
    <row r="3547" spans="1:25" ht="48" x14ac:dyDescent="0.2">
      <c r="A3547" s="1">
        <v>2219</v>
      </c>
      <c r="B3547" s="7" t="s">
        <v>2220</v>
      </c>
      <c r="C3547" s="7" t="s">
        <v>6329</v>
      </c>
      <c r="D3547" s="1">
        <v>1000</v>
      </c>
      <c r="E3547" s="37" t="str">
        <f>VLOOKUP(D3547,'Vlookup Table Bonus Point'!$C$3:$D$26,2,TRUE)</f>
        <v>1000 to 4999</v>
      </c>
      <c r="F3547" s="1">
        <v>1015</v>
      </c>
      <c r="G3547" s="1" t="s">
        <v>8218</v>
      </c>
      <c r="H3547" s="1" t="s">
        <v>8223</v>
      </c>
      <c r="I3547" s="1" t="s">
        <v>8245</v>
      </c>
      <c r="J3547" s="1">
        <v>1440004512</v>
      </c>
      <c r="K3547" s="1">
        <v>1437412512</v>
      </c>
      <c r="L3547" s="1" t="b">
        <v>0</v>
      </c>
      <c r="M3547" s="1">
        <v>19</v>
      </c>
      <c r="N3547" s="1" t="b">
        <v>1</v>
      </c>
      <c r="O3547" s="1" t="s">
        <v>8279</v>
      </c>
      <c r="P3547" s="28">
        <f>F3547/D3547</f>
        <v>1.0149999999999999</v>
      </c>
      <c r="Q3547" s="29">
        <f>IF(M3547&gt;0,F3547/M3547,0)</f>
        <v>53.421052631578945</v>
      </c>
      <c r="R3547" s="9" t="str">
        <f>LEFT(O3547,SEARCH("/",O3547,1)-1)</f>
        <v>music</v>
      </c>
      <c r="S3547" s="26" t="str">
        <f>RIGHT(O3547,LEN(O3547)-SEARCH("/",O3547,1))</f>
        <v>electronic music</v>
      </c>
      <c r="T3547" s="27">
        <f>(((K3547/60)/60)/24)+DATE(1970,1,1)</f>
        <v>42205.718888888892</v>
      </c>
      <c r="U3547" s="5" t="str">
        <f>TEXT(T3547,"mmm")</f>
        <v>Jul</v>
      </c>
      <c r="V3547" s="5" t="str">
        <f>TEXT(T3547,"yyyy")</f>
        <v>2015</v>
      </c>
      <c r="W3547" s="5" t="str">
        <f>TEXT(Y3547,"mmm")</f>
        <v>Aug</v>
      </c>
      <c r="X3547" s="1" t="str">
        <f>TEXT(Y3547,"yyyy")</f>
        <v>2015</v>
      </c>
      <c r="Y3547" s="27">
        <f>(((J3547/60)/60)/24)+DATE(1970,1,1)</f>
        <v>42235.718888888892</v>
      </c>
    </row>
    <row r="3548" spans="1:25" ht="48" x14ac:dyDescent="0.2">
      <c r="A3548" s="1">
        <v>2228</v>
      </c>
      <c r="B3548" s="7" t="s">
        <v>2229</v>
      </c>
      <c r="C3548" s="7" t="s">
        <v>6338</v>
      </c>
      <c r="D3548" s="1">
        <v>1000</v>
      </c>
      <c r="E3548" s="37" t="str">
        <f>VLOOKUP(D3548,'Vlookup Table Bonus Point'!$C$3:$D$26,2,TRUE)</f>
        <v>1000 to 4999</v>
      </c>
      <c r="F3548" s="1">
        <v>11744.9</v>
      </c>
      <c r="G3548" s="1" t="s">
        <v>8218</v>
      </c>
      <c r="H3548" s="1" t="s">
        <v>8235</v>
      </c>
      <c r="I3548" s="1" t="s">
        <v>8248</v>
      </c>
      <c r="J3548" s="1">
        <v>1439707236</v>
      </c>
      <c r="K3548" s="1">
        <v>1437115236</v>
      </c>
      <c r="L3548" s="1" t="b">
        <v>0</v>
      </c>
      <c r="M3548" s="1">
        <v>144</v>
      </c>
      <c r="N3548" s="1" t="b">
        <v>1</v>
      </c>
      <c r="O3548" s="1" t="s">
        <v>8296</v>
      </c>
      <c r="P3548" s="28">
        <f>F3548/D3548</f>
        <v>11.744899999999999</v>
      </c>
      <c r="Q3548" s="29">
        <f>IF(M3548&gt;0,F3548/M3548,0)</f>
        <v>81.561805555555551</v>
      </c>
      <c r="R3548" s="9" t="str">
        <f>LEFT(O3548,SEARCH("/",O3548,1)-1)</f>
        <v>games</v>
      </c>
      <c r="S3548" s="26" t="str">
        <f>RIGHT(O3548,LEN(O3548)-SEARCH("/",O3548,1))</f>
        <v>tabletop games</v>
      </c>
      <c r="T3548" s="27">
        <f>(((K3548/60)/60)/24)+DATE(1970,1,1)</f>
        <v>42202.278194444443</v>
      </c>
      <c r="U3548" s="5" t="str">
        <f>TEXT(T3548,"mmm")</f>
        <v>Jul</v>
      </c>
      <c r="V3548" s="5" t="str">
        <f>TEXT(T3548,"yyyy")</f>
        <v>2015</v>
      </c>
      <c r="W3548" s="5" t="str">
        <f>TEXT(Y3548,"mmm")</f>
        <v>Aug</v>
      </c>
      <c r="X3548" s="1" t="str">
        <f>TEXT(Y3548,"yyyy")</f>
        <v>2015</v>
      </c>
      <c r="Y3548" s="27">
        <f>(((J3548/60)/60)/24)+DATE(1970,1,1)</f>
        <v>42232.278194444443</v>
      </c>
    </row>
    <row r="3549" spans="1:25" ht="48" x14ac:dyDescent="0.2">
      <c r="A3549" s="1">
        <v>2241</v>
      </c>
      <c r="B3549" s="7" t="s">
        <v>2242</v>
      </c>
      <c r="C3549" s="7" t="s">
        <v>6351</v>
      </c>
      <c r="D3549" s="1">
        <v>1000</v>
      </c>
      <c r="E3549" s="37" t="str">
        <f>VLOOKUP(D3549,'Vlookup Table Bonus Point'!$C$3:$D$26,2,TRUE)</f>
        <v>1000 to 4999</v>
      </c>
      <c r="F3549" s="1">
        <v>8064</v>
      </c>
      <c r="G3549" s="1" t="s">
        <v>8218</v>
      </c>
      <c r="H3549" s="1" t="s">
        <v>8224</v>
      </c>
      <c r="I3549" s="1" t="s">
        <v>8246</v>
      </c>
      <c r="J3549" s="1">
        <v>1488484300</v>
      </c>
      <c r="K3549" s="1">
        <v>1485892300</v>
      </c>
      <c r="L3549" s="1" t="b">
        <v>0</v>
      </c>
      <c r="M3549" s="1">
        <v>163</v>
      </c>
      <c r="N3549" s="1" t="b">
        <v>1</v>
      </c>
      <c r="O3549" s="1" t="s">
        <v>8296</v>
      </c>
      <c r="P3549" s="28">
        <f>F3549/D3549</f>
        <v>8.0640000000000001</v>
      </c>
      <c r="Q3549" s="29">
        <f>IF(M3549&gt;0,F3549/M3549,0)</f>
        <v>49.472392638036808</v>
      </c>
      <c r="R3549" s="9" t="str">
        <f>LEFT(O3549,SEARCH("/",O3549,1)-1)</f>
        <v>games</v>
      </c>
      <c r="S3549" s="26" t="str">
        <f>RIGHT(O3549,LEN(O3549)-SEARCH("/",O3549,1))</f>
        <v>tabletop games</v>
      </c>
      <c r="T3549" s="27">
        <f>(((K3549/60)/60)/24)+DATE(1970,1,1)</f>
        <v>42766.827546296292</v>
      </c>
      <c r="U3549" s="5" t="str">
        <f>TEXT(T3549,"mmm")</f>
        <v>Jan</v>
      </c>
      <c r="V3549" s="5" t="str">
        <f>TEXT(T3549,"yyyy")</f>
        <v>2017</v>
      </c>
      <c r="W3549" s="5" t="str">
        <f>TEXT(Y3549,"mmm")</f>
        <v>Mar</v>
      </c>
      <c r="X3549" s="1" t="str">
        <f>TEXT(Y3549,"yyyy")</f>
        <v>2017</v>
      </c>
      <c r="Y3549" s="27">
        <f>(((J3549/60)/60)/24)+DATE(1970,1,1)</f>
        <v>42796.827546296292</v>
      </c>
    </row>
    <row r="3550" spans="1:25" ht="48" x14ac:dyDescent="0.2">
      <c r="A3550" s="1">
        <v>2259</v>
      </c>
      <c r="B3550" s="7" t="s">
        <v>2260</v>
      </c>
      <c r="C3550" s="7" t="s">
        <v>6369</v>
      </c>
      <c r="D3550" s="1">
        <v>1000</v>
      </c>
      <c r="E3550" s="37" t="str">
        <f>VLOOKUP(D3550,'Vlookup Table Bonus Point'!$C$3:$D$26,2,TRUE)</f>
        <v>1000 to 4999</v>
      </c>
      <c r="F3550" s="1">
        <v>18671</v>
      </c>
      <c r="G3550" s="1" t="s">
        <v>8218</v>
      </c>
      <c r="H3550" s="1" t="s">
        <v>8224</v>
      </c>
      <c r="I3550" s="1" t="s">
        <v>8246</v>
      </c>
      <c r="J3550" s="1">
        <v>1481224736</v>
      </c>
      <c r="K3550" s="1">
        <v>1480360736</v>
      </c>
      <c r="L3550" s="1" t="b">
        <v>0</v>
      </c>
      <c r="M3550" s="1">
        <v>206</v>
      </c>
      <c r="N3550" s="1" t="b">
        <v>1</v>
      </c>
      <c r="O3550" s="1" t="s">
        <v>8296</v>
      </c>
      <c r="P3550" s="28">
        <f>F3550/D3550</f>
        <v>18.670999999999999</v>
      </c>
      <c r="Q3550" s="29">
        <f>IF(M3550&gt;0,F3550/M3550,0)</f>
        <v>90.635922330097088</v>
      </c>
      <c r="R3550" s="9" t="str">
        <f>LEFT(O3550,SEARCH("/",O3550,1)-1)</f>
        <v>games</v>
      </c>
      <c r="S3550" s="26" t="str">
        <f>RIGHT(O3550,LEN(O3550)-SEARCH("/",O3550,1))</f>
        <v>tabletop games</v>
      </c>
      <c r="T3550" s="27">
        <f>(((K3550/60)/60)/24)+DATE(1970,1,1)</f>
        <v>42702.804814814815</v>
      </c>
      <c r="U3550" s="5" t="str">
        <f>TEXT(T3550,"mmm")</f>
        <v>Nov</v>
      </c>
      <c r="V3550" s="5" t="str">
        <f>TEXT(T3550,"yyyy")</f>
        <v>2016</v>
      </c>
      <c r="W3550" s="5" t="str">
        <f>TEXT(Y3550,"mmm")</f>
        <v>Dec</v>
      </c>
      <c r="X3550" s="1" t="str">
        <f>TEXT(Y3550,"yyyy")</f>
        <v>2016</v>
      </c>
      <c r="Y3550" s="27">
        <f>(((J3550/60)/60)/24)+DATE(1970,1,1)</f>
        <v>42712.804814814815</v>
      </c>
    </row>
    <row r="3551" spans="1:25" ht="48" x14ac:dyDescent="0.2">
      <c r="A3551" s="1">
        <v>2261</v>
      </c>
      <c r="B3551" s="7" t="s">
        <v>2262</v>
      </c>
      <c r="C3551" s="7" t="s">
        <v>6371</v>
      </c>
      <c r="D3551" s="1">
        <v>1000</v>
      </c>
      <c r="E3551" s="37" t="str">
        <f>VLOOKUP(D3551,'Vlookup Table Bonus Point'!$C$3:$D$26,2,TRUE)</f>
        <v>1000 to 4999</v>
      </c>
      <c r="F3551" s="1">
        <v>7795</v>
      </c>
      <c r="G3551" s="1" t="s">
        <v>8218</v>
      </c>
      <c r="H3551" s="1" t="s">
        <v>8225</v>
      </c>
      <c r="I3551" s="1" t="s">
        <v>8247</v>
      </c>
      <c r="J3551" s="1">
        <v>1487093020</v>
      </c>
      <c r="K3551" s="1">
        <v>1485278620</v>
      </c>
      <c r="L3551" s="1" t="b">
        <v>0</v>
      </c>
      <c r="M3551" s="1">
        <v>210</v>
      </c>
      <c r="N3551" s="1" t="b">
        <v>1</v>
      </c>
      <c r="O3551" s="1" t="s">
        <v>8296</v>
      </c>
      <c r="P3551" s="28">
        <f>F3551/D3551</f>
        <v>7.7949999999999999</v>
      </c>
      <c r="Q3551" s="29">
        <f>IF(M3551&gt;0,F3551/M3551,0)</f>
        <v>37.11904761904762</v>
      </c>
      <c r="R3551" s="9" t="str">
        <f>LEFT(O3551,SEARCH("/",O3551,1)-1)</f>
        <v>games</v>
      </c>
      <c r="S3551" s="26" t="str">
        <f>RIGHT(O3551,LEN(O3551)-SEARCH("/",O3551,1))</f>
        <v>tabletop games</v>
      </c>
      <c r="T3551" s="27">
        <f>(((K3551/60)/60)/24)+DATE(1970,1,1)</f>
        <v>42759.724768518514</v>
      </c>
      <c r="U3551" s="5" t="str">
        <f>TEXT(T3551,"mmm")</f>
        <v>Jan</v>
      </c>
      <c r="V3551" s="5" t="str">
        <f>TEXT(T3551,"yyyy")</f>
        <v>2017</v>
      </c>
      <c r="W3551" s="5" t="str">
        <f>TEXT(Y3551,"mmm")</f>
        <v>Feb</v>
      </c>
      <c r="X3551" s="1" t="str">
        <f>TEXT(Y3551,"yyyy")</f>
        <v>2017</v>
      </c>
      <c r="Y3551" s="27">
        <f>(((J3551/60)/60)/24)+DATE(1970,1,1)</f>
        <v>42780.724768518514</v>
      </c>
    </row>
    <row r="3552" spans="1:25" ht="48" x14ac:dyDescent="0.2">
      <c r="A3552" s="1">
        <v>2272</v>
      </c>
      <c r="B3552" s="7" t="s">
        <v>2273</v>
      </c>
      <c r="C3552" s="7" t="s">
        <v>6382</v>
      </c>
      <c r="D3552" s="1">
        <v>1000</v>
      </c>
      <c r="E3552" s="37" t="str">
        <f>VLOOKUP(D3552,'Vlookup Table Bonus Point'!$C$3:$D$26,2,TRUE)</f>
        <v>1000 to 4999</v>
      </c>
      <c r="F3552" s="1">
        <v>13566</v>
      </c>
      <c r="G3552" s="1" t="s">
        <v>8218</v>
      </c>
      <c r="H3552" s="1" t="s">
        <v>8223</v>
      </c>
      <c r="I3552" s="1" t="s">
        <v>8245</v>
      </c>
      <c r="J3552" s="1">
        <v>1449506836</v>
      </c>
      <c r="K3552" s="1">
        <v>1446914836</v>
      </c>
      <c r="L3552" s="1" t="b">
        <v>0</v>
      </c>
      <c r="M3552" s="1">
        <v>944</v>
      </c>
      <c r="N3552" s="1" t="b">
        <v>1</v>
      </c>
      <c r="O3552" s="1" t="s">
        <v>8296</v>
      </c>
      <c r="P3552" s="28">
        <f>F3552/D3552</f>
        <v>13.566000000000001</v>
      </c>
      <c r="Q3552" s="29">
        <f>IF(M3552&gt;0,F3552/M3552,0)</f>
        <v>14.370762711864407</v>
      </c>
      <c r="R3552" s="9" t="str">
        <f>LEFT(O3552,SEARCH("/",O3552,1)-1)</f>
        <v>games</v>
      </c>
      <c r="S3552" s="26" t="str">
        <f>RIGHT(O3552,LEN(O3552)-SEARCH("/",O3552,1))</f>
        <v>tabletop games</v>
      </c>
      <c r="T3552" s="27">
        <f>(((K3552/60)/60)/24)+DATE(1970,1,1)</f>
        <v>42315.699490740735</v>
      </c>
      <c r="U3552" s="5" t="str">
        <f>TEXT(T3552,"mmm")</f>
        <v>Nov</v>
      </c>
      <c r="V3552" s="5" t="str">
        <f>TEXT(T3552,"yyyy")</f>
        <v>2015</v>
      </c>
      <c r="W3552" s="5" t="str">
        <f>TEXT(Y3552,"mmm")</f>
        <v>Dec</v>
      </c>
      <c r="X3552" s="1" t="str">
        <f>TEXT(Y3552,"yyyy")</f>
        <v>2015</v>
      </c>
      <c r="Y3552" s="27">
        <f>(((J3552/60)/60)/24)+DATE(1970,1,1)</f>
        <v>42345.699490740735</v>
      </c>
    </row>
    <row r="3553" spans="1:25" ht="48" x14ac:dyDescent="0.2">
      <c r="A3553" s="1">
        <v>2279</v>
      </c>
      <c r="B3553" s="7" t="s">
        <v>2280</v>
      </c>
      <c r="C3553" s="7" t="s">
        <v>6389</v>
      </c>
      <c r="D3553" s="1">
        <v>1000</v>
      </c>
      <c r="E3553" s="37" t="str">
        <f>VLOOKUP(D3553,'Vlookup Table Bonus Point'!$C$3:$D$26,2,TRUE)</f>
        <v>1000 to 4999</v>
      </c>
      <c r="F3553" s="1">
        <v>1538</v>
      </c>
      <c r="G3553" s="1" t="s">
        <v>8218</v>
      </c>
      <c r="H3553" s="1" t="s">
        <v>8223</v>
      </c>
      <c r="I3553" s="1" t="s">
        <v>8245</v>
      </c>
      <c r="J3553" s="1">
        <v>1423022400</v>
      </c>
      <c r="K3553" s="1">
        <v>1421436099</v>
      </c>
      <c r="L3553" s="1" t="b">
        <v>0</v>
      </c>
      <c r="M3553" s="1">
        <v>32</v>
      </c>
      <c r="N3553" s="1" t="b">
        <v>1</v>
      </c>
      <c r="O3553" s="1" t="s">
        <v>8296</v>
      </c>
      <c r="P3553" s="28">
        <f>F3553/D3553</f>
        <v>1.538</v>
      </c>
      <c r="Q3553" s="29">
        <f>IF(M3553&gt;0,F3553/M3553,0)</f>
        <v>48.0625</v>
      </c>
      <c r="R3553" s="9" t="str">
        <f>LEFT(O3553,SEARCH("/",O3553,1)-1)</f>
        <v>games</v>
      </c>
      <c r="S3553" s="26" t="str">
        <f>RIGHT(O3553,LEN(O3553)-SEARCH("/",O3553,1))</f>
        <v>tabletop games</v>
      </c>
      <c r="T3553" s="27">
        <f>(((K3553/60)/60)/24)+DATE(1970,1,1)</f>
        <v>42020.806701388887</v>
      </c>
      <c r="U3553" s="5" t="str">
        <f>TEXT(T3553,"mmm")</f>
        <v>Jan</v>
      </c>
      <c r="V3553" s="5" t="str">
        <f>TEXT(T3553,"yyyy")</f>
        <v>2015</v>
      </c>
      <c r="W3553" s="5" t="str">
        <f>TEXT(Y3553,"mmm")</f>
        <v>Feb</v>
      </c>
      <c r="X3553" s="1" t="str">
        <f>TEXT(Y3553,"yyyy")</f>
        <v>2015</v>
      </c>
      <c r="Y3553" s="27">
        <f>(((J3553/60)/60)/24)+DATE(1970,1,1)</f>
        <v>42039.166666666672</v>
      </c>
    </row>
    <row r="3554" spans="1:25" ht="48" x14ac:dyDescent="0.2">
      <c r="A3554" s="1">
        <v>2288</v>
      </c>
      <c r="B3554" s="7" t="s">
        <v>2289</v>
      </c>
      <c r="C3554" s="7" t="s">
        <v>6398</v>
      </c>
      <c r="D3554" s="1">
        <v>1000</v>
      </c>
      <c r="E3554" s="37" t="str">
        <f>VLOOKUP(D3554,'Vlookup Table Bonus Point'!$C$3:$D$26,2,TRUE)</f>
        <v>1000 to 4999</v>
      </c>
      <c r="F3554" s="1">
        <v>1001</v>
      </c>
      <c r="G3554" s="1" t="s">
        <v>8218</v>
      </c>
      <c r="H3554" s="1" t="s">
        <v>8223</v>
      </c>
      <c r="I3554" s="1" t="s">
        <v>8245</v>
      </c>
      <c r="J3554" s="1">
        <v>1340733600</v>
      </c>
      <c r="K3554" s="1">
        <v>1339098689</v>
      </c>
      <c r="L3554" s="1" t="b">
        <v>0</v>
      </c>
      <c r="M3554" s="1">
        <v>25</v>
      </c>
      <c r="N3554" s="1" t="b">
        <v>1</v>
      </c>
      <c r="O3554" s="1" t="s">
        <v>8275</v>
      </c>
      <c r="P3554" s="28">
        <f>F3554/D3554</f>
        <v>1.0009999999999999</v>
      </c>
      <c r="Q3554" s="29">
        <f>IF(M3554&gt;0,F3554/M3554,0)</f>
        <v>40.04</v>
      </c>
      <c r="R3554" s="9" t="str">
        <f>LEFT(O3554,SEARCH("/",O3554,1)-1)</f>
        <v>music</v>
      </c>
      <c r="S3554" s="26" t="str">
        <f>RIGHT(O3554,LEN(O3554)-SEARCH("/",O3554,1))</f>
        <v>rock</v>
      </c>
      <c r="T3554" s="27">
        <f>(((K3554/60)/60)/24)+DATE(1970,1,1)</f>
        <v>41067.827418981484</v>
      </c>
      <c r="U3554" s="5" t="str">
        <f>TEXT(T3554,"mmm")</f>
        <v>Jun</v>
      </c>
      <c r="V3554" s="5" t="str">
        <f>TEXT(T3554,"yyyy")</f>
        <v>2012</v>
      </c>
      <c r="W3554" s="5" t="str">
        <f>TEXT(Y3554,"mmm")</f>
        <v>Jun</v>
      </c>
      <c r="X3554" s="1" t="str">
        <f>TEXT(Y3554,"yyyy")</f>
        <v>2012</v>
      </c>
      <c r="Y3554" s="27">
        <f>(((J3554/60)/60)/24)+DATE(1970,1,1)</f>
        <v>41086.75</v>
      </c>
    </row>
    <row r="3555" spans="1:25" ht="32" x14ac:dyDescent="0.2">
      <c r="A3555" s="1">
        <v>2297</v>
      </c>
      <c r="B3555" s="7" t="s">
        <v>2298</v>
      </c>
      <c r="C3555" s="7" t="s">
        <v>6407</v>
      </c>
      <c r="D3555" s="1">
        <v>1000</v>
      </c>
      <c r="E3555" s="37" t="str">
        <f>VLOOKUP(D3555,'Vlookup Table Bonus Point'!$C$3:$D$26,2,TRUE)</f>
        <v>1000 to 4999</v>
      </c>
      <c r="F3555" s="1">
        <v>1006</v>
      </c>
      <c r="G3555" s="1" t="s">
        <v>8218</v>
      </c>
      <c r="H3555" s="1" t="s">
        <v>8223</v>
      </c>
      <c r="I3555" s="1" t="s">
        <v>8245</v>
      </c>
      <c r="J3555" s="1">
        <v>1331697540</v>
      </c>
      <c r="K3555" s="1">
        <v>1328749249</v>
      </c>
      <c r="L3555" s="1" t="b">
        <v>0</v>
      </c>
      <c r="M3555" s="1">
        <v>19</v>
      </c>
      <c r="N3555" s="1" t="b">
        <v>1</v>
      </c>
      <c r="O3555" s="1" t="s">
        <v>8275</v>
      </c>
      <c r="P3555" s="28">
        <f>F3555/D3555</f>
        <v>1.006</v>
      </c>
      <c r="Q3555" s="29">
        <f>IF(M3555&gt;0,F3555/M3555,0)</f>
        <v>52.94736842105263</v>
      </c>
      <c r="R3555" s="9" t="str">
        <f>LEFT(O3555,SEARCH("/",O3555,1)-1)</f>
        <v>music</v>
      </c>
      <c r="S3555" s="26" t="str">
        <f>RIGHT(O3555,LEN(O3555)-SEARCH("/",O3555,1))</f>
        <v>rock</v>
      </c>
      <c r="T3555" s="27">
        <f>(((K3555/60)/60)/24)+DATE(1970,1,1)</f>
        <v>40948.042233796295</v>
      </c>
      <c r="U3555" s="5" t="str">
        <f>TEXT(T3555,"mmm")</f>
        <v>Feb</v>
      </c>
      <c r="V3555" s="5" t="str">
        <f>TEXT(T3555,"yyyy")</f>
        <v>2012</v>
      </c>
      <c r="W3555" s="5" t="str">
        <f>TEXT(Y3555,"mmm")</f>
        <v>Mar</v>
      </c>
      <c r="X3555" s="1" t="str">
        <f>TEXT(Y3555,"yyyy")</f>
        <v>2012</v>
      </c>
      <c r="Y3555" s="27">
        <f>(((J3555/60)/60)/24)+DATE(1970,1,1)</f>
        <v>40982.165972222225</v>
      </c>
    </row>
    <row r="3556" spans="1:25" ht="48" x14ac:dyDescent="0.2">
      <c r="A3556" s="1">
        <v>2325</v>
      </c>
      <c r="B3556" s="7" t="s">
        <v>2326</v>
      </c>
      <c r="C3556" s="7" t="s">
        <v>6435</v>
      </c>
      <c r="D3556" s="1">
        <v>1000</v>
      </c>
      <c r="E3556" s="37" t="str">
        <f>VLOOKUP(D3556,'Vlookup Table Bonus Point'!$C$3:$D$26,2,TRUE)</f>
        <v>1000 to 4999</v>
      </c>
      <c r="F3556" s="1">
        <v>80</v>
      </c>
      <c r="G3556" s="1" t="s">
        <v>8221</v>
      </c>
      <c r="H3556" s="1" t="s">
        <v>8223</v>
      </c>
      <c r="I3556" s="1" t="s">
        <v>8245</v>
      </c>
      <c r="J3556" s="1">
        <v>1490830331</v>
      </c>
      <c r="K3556" s="1">
        <v>1488241931</v>
      </c>
      <c r="L3556" s="1" t="b">
        <v>0</v>
      </c>
      <c r="M3556" s="1">
        <v>7</v>
      </c>
      <c r="N3556" s="1" t="b">
        <v>0</v>
      </c>
      <c r="O3556" s="1" t="s">
        <v>8297</v>
      </c>
      <c r="P3556" s="28">
        <f>F3556/D3556</f>
        <v>0.08</v>
      </c>
      <c r="Q3556" s="29">
        <f>IF(M3556&gt;0,F3556/M3556,0)</f>
        <v>11.428571428571429</v>
      </c>
      <c r="R3556" s="9" t="str">
        <f>LEFT(O3556,SEARCH("/",O3556,1)-1)</f>
        <v>food</v>
      </c>
      <c r="S3556" s="26" t="str">
        <f>RIGHT(O3556,LEN(O3556)-SEARCH("/",O3556,1))</f>
        <v>small batch</v>
      </c>
      <c r="T3556" s="27">
        <f>(((K3556/60)/60)/24)+DATE(1970,1,1)</f>
        <v>42794.022349537037</v>
      </c>
      <c r="U3556" s="5" t="str">
        <f>TEXT(T3556,"mmm")</f>
        <v>Feb</v>
      </c>
      <c r="V3556" s="5" t="str">
        <f>TEXT(T3556,"yyyy")</f>
        <v>2017</v>
      </c>
      <c r="W3556" s="5" t="str">
        <f>TEXT(Y3556,"mmm")</f>
        <v>Mar</v>
      </c>
      <c r="X3556" s="1" t="str">
        <f>TEXT(Y3556,"yyyy")</f>
        <v>2017</v>
      </c>
      <c r="Y3556" s="27">
        <f>(((J3556/60)/60)/24)+DATE(1970,1,1)</f>
        <v>42823.980682870373</v>
      </c>
    </row>
    <row r="3557" spans="1:25" ht="48" x14ac:dyDescent="0.2">
      <c r="A3557" s="1">
        <v>2344</v>
      </c>
      <c r="B3557" s="7" t="s">
        <v>2345</v>
      </c>
      <c r="C3557" s="7" t="s">
        <v>6454</v>
      </c>
      <c r="D3557" s="1">
        <v>1000</v>
      </c>
      <c r="E3557" s="37" t="str">
        <f>VLOOKUP(D3557,'Vlookup Table Bonus Point'!$C$3:$D$26,2,TRUE)</f>
        <v>1000 to 4999</v>
      </c>
      <c r="F3557" s="1">
        <v>1</v>
      </c>
      <c r="G3557" s="1" t="s">
        <v>8219</v>
      </c>
      <c r="H3557" s="1" t="s">
        <v>8228</v>
      </c>
      <c r="I3557" s="1" t="s">
        <v>8250</v>
      </c>
      <c r="J3557" s="1">
        <v>1466789269</v>
      </c>
      <c r="K3557" s="1">
        <v>1464197269</v>
      </c>
      <c r="L3557" s="1" t="b">
        <v>0</v>
      </c>
      <c r="M3557" s="1">
        <v>1</v>
      </c>
      <c r="N3557" s="1" t="b">
        <v>0</v>
      </c>
      <c r="O3557" s="1" t="s">
        <v>8271</v>
      </c>
      <c r="P3557" s="28">
        <f>F3557/D3557</f>
        <v>1E-3</v>
      </c>
      <c r="Q3557" s="29">
        <f>IF(M3557&gt;0,F3557/M3557,0)</f>
        <v>1</v>
      </c>
      <c r="R3557" s="9" t="str">
        <f>LEFT(O3557,SEARCH("/",O3557,1)-1)</f>
        <v>technology</v>
      </c>
      <c r="S3557" s="26" t="str">
        <f>RIGHT(O3557,LEN(O3557)-SEARCH("/",O3557,1))</f>
        <v>web</v>
      </c>
      <c r="T3557" s="27">
        <f>(((K3557/60)/60)/24)+DATE(1970,1,1)</f>
        <v>42515.727650462963</v>
      </c>
      <c r="U3557" s="5" t="str">
        <f>TEXT(T3557,"mmm")</f>
        <v>May</v>
      </c>
      <c r="V3557" s="5" t="str">
        <f>TEXT(T3557,"yyyy")</f>
        <v>2016</v>
      </c>
      <c r="W3557" s="5" t="str">
        <f>TEXT(Y3557,"mmm")</f>
        <v>Jun</v>
      </c>
      <c r="X3557" s="1" t="str">
        <f>TEXT(Y3557,"yyyy")</f>
        <v>2016</v>
      </c>
      <c r="Y3557" s="27">
        <f>(((J3557/60)/60)/24)+DATE(1970,1,1)</f>
        <v>42545.727650462963</v>
      </c>
    </row>
    <row r="3558" spans="1:25" ht="48" x14ac:dyDescent="0.2">
      <c r="A3558" s="1">
        <v>2347</v>
      </c>
      <c r="B3558" s="7" t="s">
        <v>2348</v>
      </c>
      <c r="C3558" s="7" t="s">
        <v>6457</v>
      </c>
      <c r="D3558" s="1">
        <v>1000</v>
      </c>
      <c r="E3558" s="37" t="str">
        <f>VLOOKUP(D3558,'Vlookup Table Bonus Point'!$C$3:$D$26,2,TRUE)</f>
        <v>1000 to 4999</v>
      </c>
      <c r="F3558" s="1">
        <v>15</v>
      </c>
      <c r="G3558" s="1" t="s">
        <v>8219</v>
      </c>
      <c r="H3558" s="1" t="s">
        <v>8223</v>
      </c>
      <c r="I3558" s="1" t="s">
        <v>8245</v>
      </c>
      <c r="J3558" s="1">
        <v>1472135676</v>
      </c>
      <c r="K3558" s="1">
        <v>1469543676</v>
      </c>
      <c r="L3558" s="1" t="b">
        <v>0</v>
      </c>
      <c r="M3558" s="1">
        <v>1</v>
      </c>
      <c r="N3558" s="1" t="b">
        <v>0</v>
      </c>
      <c r="O3558" s="1" t="s">
        <v>8271</v>
      </c>
      <c r="P3558" s="28">
        <f>F3558/D3558</f>
        <v>1.4999999999999999E-2</v>
      </c>
      <c r="Q3558" s="29">
        <f>IF(M3558&gt;0,F3558/M3558,0)</f>
        <v>15</v>
      </c>
      <c r="R3558" s="9" t="str">
        <f>LEFT(O3558,SEARCH("/",O3558,1)-1)</f>
        <v>technology</v>
      </c>
      <c r="S3558" s="26" t="str">
        <f>RIGHT(O3558,LEN(O3558)-SEARCH("/",O3558,1))</f>
        <v>web</v>
      </c>
      <c r="T3558" s="27">
        <f>(((K3558/60)/60)/24)+DATE(1970,1,1)</f>
        <v>42577.607361111113</v>
      </c>
      <c r="U3558" s="5" t="str">
        <f>TEXT(T3558,"mmm")</f>
        <v>Jul</v>
      </c>
      <c r="V3558" s="5" t="str">
        <f>TEXT(T3558,"yyyy")</f>
        <v>2016</v>
      </c>
      <c r="W3558" s="5" t="str">
        <f>TEXT(Y3558,"mmm")</f>
        <v>Aug</v>
      </c>
      <c r="X3558" s="1" t="str">
        <f>TEXT(Y3558,"yyyy")</f>
        <v>2016</v>
      </c>
      <c r="Y3558" s="27">
        <f>(((J3558/60)/60)/24)+DATE(1970,1,1)</f>
        <v>42607.607361111113</v>
      </c>
    </row>
    <row r="3559" spans="1:25" ht="48" x14ac:dyDescent="0.2">
      <c r="A3559" s="1">
        <v>2353</v>
      </c>
      <c r="B3559" s="7" t="s">
        <v>2354</v>
      </c>
      <c r="C3559" s="7" t="s">
        <v>6463</v>
      </c>
      <c r="D3559" s="1">
        <v>1000</v>
      </c>
      <c r="E3559" s="37" t="str">
        <f>VLOOKUP(D3559,'Vlookup Table Bonus Point'!$C$3:$D$26,2,TRUE)</f>
        <v>1000 to 4999</v>
      </c>
      <c r="F3559" s="1">
        <v>0</v>
      </c>
      <c r="G3559" s="1" t="s">
        <v>8219</v>
      </c>
      <c r="H3559" s="1" t="s">
        <v>8223</v>
      </c>
      <c r="I3559" s="1" t="s">
        <v>8245</v>
      </c>
      <c r="J3559" s="1">
        <v>1429632822</v>
      </c>
      <c r="K3559" s="1">
        <v>1428596022</v>
      </c>
      <c r="L3559" s="1" t="b">
        <v>0</v>
      </c>
      <c r="M3559" s="1">
        <v>0</v>
      </c>
      <c r="N3559" s="1" t="b">
        <v>0</v>
      </c>
      <c r="O3559" s="1" t="s">
        <v>8271</v>
      </c>
      <c r="P3559" s="28">
        <f>F3559/D3559</f>
        <v>0</v>
      </c>
      <c r="Q3559" s="29">
        <f>IF(M3559&gt;0,F3559/M3559,0)</f>
        <v>0</v>
      </c>
      <c r="R3559" s="9" t="str">
        <f>LEFT(O3559,SEARCH("/",O3559,1)-1)</f>
        <v>technology</v>
      </c>
      <c r="S3559" s="26" t="str">
        <f>RIGHT(O3559,LEN(O3559)-SEARCH("/",O3559,1))</f>
        <v>web</v>
      </c>
      <c r="T3559" s="27">
        <f>(((K3559/60)/60)/24)+DATE(1970,1,1)</f>
        <v>42103.676180555558</v>
      </c>
      <c r="U3559" s="5" t="str">
        <f>TEXT(T3559,"mmm")</f>
        <v>Apr</v>
      </c>
      <c r="V3559" s="5" t="str">
        <f>TEXT(T3559,"yyyy")</f>
        <v>2015</v>
      </c>
      <c r="W3559" s="5" t="str">
        <f>TEXT(Y3559,"mmm")</f>
        <v>Apr</v>
      </c>
      <c r="X3559" s="1" t="str">
        <f>TEXT(Y3559,"yyyy")</f>
        <v>2015</v>
      </c>
      <c r="Y3559" s="27">
        <f>(((J3559/60)/60)/24)+DATE(1970,1,1)</f>
        <v>42115.676180555558</v>
      </c>
    </row>
    <row r="3560" spans="1:25" ht="48" x14ac:dyDescent="0.2">
      <c r="A3560" s="1">
        <v>2365</v>
      </c>
      <c r="B3560" s="7" t="s">
        <v>2366</v>
      </c>
      <c r="C3560" s="7" t="s">
        <v>6475</v>
      </c>
      <c r="D3560" s="1">
        <v>1000</v>
      </c>
      <c r="E3560" s="37" t="str">
        <f>VLOOKUP(D3560,'Vlookup Table Bonus Point'!$C$3:$D$26,2,TRUE)</f>
        <v>1000 to 4999</v>
      </c>
      <c r="F3560" s="1">
        <v>0</v>
      </c>
      <c r="G3560" s="1" t="s">
        <v>8219</v>
      </c>
      <c r="H3560" s="1" t="s">
        <v>8236</v>
      </c>
      <c r="I3560" s="1" t="s">
        <v>8248</v>
      </c>
      <c r="J3560" s="1">
        <v>1453071600</v>
      </c>
      <c r="K3560" s="1">
        <v>1449596425</v>
      </c>
      <c r="L3560" s="1" t="b">
        <v>0</v>
      </c>
      <c r="M3560" s="1">
        <v>0</v>
      </c>
      <c r="N3560" s="1" t="b">
        <v>0</v>
      </c>
      <c r="O3560" s="1" t="s">
        <v>8271</v>
      </c>
      <c r="P3560" s="28">
        <f>F3560/D3560</f>
        <v>0</v>
      </c>
      <c r="Q3560" s="29">
        <f>IF(M3560&gt;0,F3560/M3560,0)</f>
        <v>0</v>
      </c>
      <c r="R3560" s="9" t="str">
        <f>LEFT(O3560,SEARCH("/",O3560,1)-1)</f>
        <v>technology</v>
      </c>
      <c r="S3560" s="26" t="str">
        <f>RIGHT(O3560,LEN(O3560)-SEARCH("/",O3560,1))</f>
        <v>web</v>
      </c>
      <c r="T3560" s="27">
        <f>(((K3560/60)/60)/24)+DATE(1970,1,1)</f>
        <v>42346.736400462964</v>
      </c>
      <c r="U3560" s="5" t="str">
        <f>TEXT(T3560,"mmm")</f>
        <v>Dec</v>
      </c>
      <c r="V3560" s="5" t="str">
        <f>TEXT(T3560,"yyyy")</f>
        <v>2015</v>
      </c>
      <c r="W3560" s="5" t="str">
        <f>TEXT(Y3560,"mmm")</f>
        <v>Jan</v>
      </c>
      <c r="X3560" s="1" t="str">
        <f>TEXT(Y3560,"yyyy")</f>
        <v>2016</v>
      </c>
      <c r="Y3560" s="27">
        <f>(((J3560/60)/60)/24)+DATE(1970,1,1)</f>
        <v>42386.958333333328</v>
      </c>
    </row>
    <row r="3561" spans="1:25" ht="48" x14ac:dyDescent="0.2">
      <c r="A3561" s="1">
        <v>2384</v>
      </c>
      <c r="B3561" s="7" t="s">
        <v>2385</v>
      </c>
      <c r="C3561" s="7" t="s">
        <v>6494</v>
      </c>
      <c r="D3561" s="1">
        <v>1000</v>
      </c>
      <c r="E3561" s="37" t="str">
        <f>VLOOKUP(D3561,'Vlookup Table Bonus Point'!$C$3:$D$26,2,TRUE)</f>
        <v>1000 to 4999</v>
      </c>
      <c r="F3561" s="1">
        <v>8</v>
      </c>
      <c r="G3561" s="1" t="s">
        <v>8219</v>
      </c>
      <c r="H3561" s="1" t="s">
        <v>8223</v>
      </c>
      <c r="I3561" s="1" t="s">
        <v>8245</v>
      </c>
      <c r="J3561" s="1">
        <v>1415932643</v>
      </c>
      <c r="K3561" s="1">
        <v>1413337043</v>
      </c>
      <c r="L3561" s="1" t="b">
        <v>0</v>
      </c>
      <c r="M3561" s="1">
        <v>8</v>
      </c>
      <c r="N3561" s="1" t="b">
        <v>0</v>
      </c>
      <c r="O3561" s="1" t="s">
        <v>8271</v>
      </c>
      <c r="P3561" s="28">
        <f>F3561/D3561</f>
        <v>8.0000000000000002E-3</v>
      </c>
      <c r="Q3561" s="29">
        <f>IF(M3561&gt;0,F3561/M3561,0)</f>
        <v>1</v>
      </c>
      <c r="R3561" s="9" t="str">
        <f>LEFT(O3561,SEARCH("/",O3561,1)-1)</f>
        <v>technology</v>
      </c>
      <c r="S3561" s="26" t="str">
        <f>RIGHT(O3561,LEN(O3561)-SEARCH("/",O3561,1))</f>
        <v>web</v>
      </c>
      <c r="T3561" s="27">
        <f>(((K3561/60)/60)/24)+DATE(1970,1,1)</f>
        <v>41927.067627314813</v>
      </c>
      <c r="U3561" s="5" t="str">
        <f>TEXT(T3561,"mmm")</f>
        <v>Oct</v>
      </c>
      <c r="V3561" s="5" t="str">
        <f>TEXT(T3561,"yyyy")</f>
        <v>2014</v>
      </c>
      <c r="W3561" s="5" t="str">
        <f>TEXT(Y3561,"mmm")</f>
        <v>Nov</v>
      </c>
      <c r="X3561" s="1" t="str">
        <f>TEXT(Y3561,"yyyy")</f>
        <v>2014</v>
      </c>
      <c r="Y3561" s="27">
        <f>(((J3561/60)/60)/24)+DATE(1970,1,1)</f>
        <v>41957.109293981484</v>
      </c>
    </row>
    <row r="3562" spans="1:25" ht="48" x14ac:dyDescent="0.2">
      <c r="A3562" s="1">
        <v>2417</v>
      </c>
      <c r="B3562" s="7" t="s">
        <v>2418</v>
      </c>
      <c r="C3562" s="7" t="s">
        <v>6527</v>
      </c>
      <c r="D3562" s="1">
        <v>1000</v>
      </c>
      <c r="E3562" s="37" t="str">
        <f>VLOOKUP(D3562,'Vlookup Table Bonus Point'!$C$3:$D$26,2,TRUE)</f>
        <v>1000 to 4999</v>
      </c>
      <c r="F3562" s="1">
        <v>0</v>
      </c>
      <c r="G3562" s="1" t="s">
        <v>8220</v>
      </c>
      <c r="H3562" s="1" t="s">
        <v>8223</v>
      </c>
      <c r="I3562" s="1" t="s">
        <v>8245</v>
      </c>
      <c r="J3562" s="1">
        <v>1407705187</v>
      </c>
      <c r="K3562" s="1">
        <v>1405113187</v>
      </c>
      <c r="L3562" s="1" t="b">
        <v>0</v>
      </c>
      <c r="M3562" s="1">
        <v>0</v>
      </c>
      <c r="N3562" s="1" t="b">
        <v>0</v>
      </c>
      <c r="O3562" s="1" t="s">
        <v>8283</v>
      </c>
      <c r="P3562" s="28">
        <f>F3562/D3562</f>
        <v>0</v>
      </c>
      <c r="Q3562" s="29">
        <f>IF(M3562&gt;0,F3562/M3562,0)</f>
        <v>0</v>
      </c>
      <c r="R3562" s="9" t="str">
        <f>LEFT(O3562,SEARCH("/",O3562,1)-1)</f>
        <v>food</v>
      </c>
      <c r="S3562" s="26" t="str">
        <f>RIGHT(O3562,LEN(O3562)-SEARCH("/",O3562,1))</f>
        <v>food trucks</v>
      </c>
      <c r="T3562" s="27">
        <f>(((K3562/60)/60)/24)+DATE(1970,1,1)</f>
        <v>41831.884108796294</v>
      </c>
      <c r="U3562" s="5" t="str">
        <f>TEXT(T3562,"mmm")</f>
        <v>Jul</v>
      </c>
      <c r="V3562" s="5" t="str">
        <f>TEXT(T3562,"yyyy")</f>
        <v>2014</v>
      </c>
      <c r="W3562" s="5" t="str">
        <f>TEXT(Y3562,"mmm")</f>
        <v>Aug</v>
      </c>
      <c r="X3562" s="1" t="str">
        <f>TEXT(Y3562,"yyyy")</f>
        <v>2014</v>
      </c>
      <c r="Y3562" s="27">
        <f>(((J3562/60)/60)/24)+DATE(1970,1,1)</f>
        <v>41861.884108796294</v>
      </c>
    </row>
    <row r="3563" spans="1:25" ht="48" x14ac:dyDescent="0.2">
      <c r="A3563" s="1">
        <v>2467</v>
      </c>
      <c r="B3563" s="7" t="s">
        <v>2468</v>
      </c>
      <c r="C3563" s="7" t="s">
        <v>6577</v>
      </c>
      <c r="D3563" s="1">
        <v>1000</v>
      </c>
      <c r="E3563" s="37" t="str">
        <f>VLOOKUP(D3563,'Vlookup Table Bonus Point'!$C$3:$D$26,2,TRUE)</f>
        <v>1000 to 4999</v>
      </c>
      <c r="F3563" s="1">
        <v>1185</v>
      </c>
      <c r="G3563" s="1" t="s">
        <v>8218</v>
      </c>
      <c r="H3563" s="1" t="s">
        <v>8223</v>
      </c>
      <c r="I3563" s="1" t="s">
        <v>8245</v>
      </c>
      <c r="J3563" s="1">
        <v>1336669200</v>
      </c>
      <c r="K3563" s="1">
        <v>1335473931</v>
      </c>
      <c r="L3563" s="1" t="b">
        <v>0</v>
      </c>
      <c r="M3563" s="1">
        <v>43</v>
      </c>
      <c r="N3563" s="1" t="b">
        <v>1</v>
      </c>
      <c r="O3563" s="1" t="s">
        <v>8278</v>
      </c>
      <c r="P3563" s="28">
        <f>F3563/D3563</f>
        <v>1.1850000000000001</v>
      </c>
      <c r="Q3563" s="29">
        <f>IF(M3563&gt;0,F3563/M3563,0)</f>
        <v>27.558139534883722</v>
      </c>
      <c r="R3563" s="9" t="str">
        <f>LEFT(O3563,SEARCH("/",O3563,1)-1)</f>
        <v>music</v>
      </c>
      <c r="S3563" s="26" t="str">
        <f>RIGHT(O3563,LEN(O3563)-SEARCH("/",O3563,1))</f>
        <v>indie rock</v>
      </c>
      <c r="T3563" s="27">
        <f>(((K3563/60)/60)/24)+DATE(1970,1,1)</f>
        <v>41025.874201388891</v>
      </c>
      <c r="U3563" s="5" t="str">
        <f>TEXT(T3563,"mmm")</f>
        <v>Apr</v>
      </c>
      <c r="V3563" s="5" t="str">
        <f>TEXT(T3563,"yyyy")</f>
        <v>2012</v>
      </c>
      <c r="W3563" s="5" t="str">
        <f>TEXT(Y3563,"mmm")</f>
        <v>May</v>
      </c>
      <c r="X3563" s="1" t="str">
        <f>TEXT(Y3563,"yyyy")</f>
        <v>2012</v>
      </c>
      <c r="Y3563" s="27">
        <f>(((J3563/60)/60)/24)+DATE(1970,1,1)</f>
        <v>41039.708333333336</v>
      </c>
    </row>
    <row r="3564" spans="1:25" ht="48" x14ac:dyDescent="0.2">
      <c r="A3564" s="1">
        <v>2470</v>
      </c>
      <c r="B3564" s="7" t="s">
        <v>2471</v>
      </c>
      <c r="C3564" s="7" t="s">
        <v>6580</v>
      </c>
      <c r="D3564" s="1">
        <v>1000</v>
      </c>
      <c r="E3564" s="37" t="str">
        <f>VLOOKUP(D3564,'Vlookup Table Bonus Point'!$C$3:$D$26,2,TRUE)</f>
        <v>1000 to 4999</v>
      </c>
      <c r="F3564" s="1">
        <v>1031.6400000000001</v>
      </c>
      <c r="G3564" s="1" t="s">
        <v>8218</v>
      </c>
      <c r="H3564" s="1" t="s">
        <v>8223</v>
      </c>
      <c r="I3564" s="1" t="s">
        <v>8245</v>
      </c>
      <c r="J3564" s="1">
        <v>1337824055</v>
      </c>
      <c r="K3564" s="1">
        <v>1335232055</v>
      </c>
      <c r="L3564" s="1" t="b">
        <v>0</v>
      </c>
      <c r="M3564" s="1">
        <v>36</v>
      </c>
      <c r="N3564" s="1" t="b">
        <v>1</v>
      </c>
      <c r="O3564" s="1" t="s">
        <v>8278</v>
      </c>
      <c r="P3564" s="28">
        <f>F3564/D3564</f>
        <v>1.0316400000000001</v>
      </c>
      <c r="Q3564" s="29">
        <f>IF(M3564&gt;0,F3564/M3564,0)</f>
        <v>28.65666666666667</v>
      </c>
      <c r="R3564" s="9" t="str">
        <f>LEFT(O3564,SEARCH("/",O3564,1)-1)</f>
        <v>music</v>
      </c>
      <c r="S3564" s="26" t="str">
        <f>RIGHT(O3564,LEN(O3564)-SEARCH("/",O3564,1))</f>
        <v>indie rock</v>
      </c>
      <c r="T3564" s="27">
        <f>(((K3564/60)/60)/24)+DATE(1970,1,1)</f>
        <v>41023.07471064815</v>
      </c>
      <c r="U3564" s="5" t="str">
        <f>TEXT(T3564,"mmm")</f>
        <v>Apr</v>
      </c>
      <c r="V3564" s="5" t="str">
        <f>TEXT(T3564,"yyyy")</f>
        <v>2012</v>
      </c>
      <c r="W3564" s="5" t="str">
        <f>TEXT(Y3564,"mmm")</f>
        <v>May</v>
      </c>
      <c r="X3564" s="1" t="str">
        <f>TEXT(Y3564,"yyyy")</f>
        <v>2012</v>
      </c>
      <c r="Y3564" s="27">
        <f>(((J3564/60)/60)/24)+DATE(1970,1,1)</f>
        <v>41053.07471064815</v>
      </c>
    </row>
    <row r="3565" spans="1:25" ht="48" x14ac:dyDescent="0.2">
      <c r="A3565" s="1">
        <v>2482</v>
      </c>
      <c r="B3565" s="7" t="s">
        <v>2482</v>
      </c>
      <c r="C3565" s="7" t="s">
        <v>6592</v>
      </c>
      <c r="D3565" s="1">
        <v>1000</v>
      </c>
      <c r="E3565" s="37" t="str">
        <f>VLOOKUP(D3565,'Vlookup Table Bonus Point'!$C$3:$D$26,2,TRUE)</f>
        <v>1000 to 4999</v>
      </c>
      <c r="F3565" s="1">
        <v>1001</v>
      </c>
      <c r="G3565" s="1" t="s">
        <v>8218</v>
      </c>
      <c r="H3565" s="1" t="s">
        <v>8223</v>
      </c>
      <c r="I3565" s="1" t="s">
        <v>8245</v>
      </c>
      <c r="J3565" s="1">
        <v>1312224383</v>
      </c>
      <c r="K3565" s="1">
        <v>1308336383</v>
      </c>
      <c r="L3565" s="1" t="b">
        <v>0</v>
      </c>
      <c r="M3565" s="1">
        <v>25</v>
      </c>
      <c r="N3565" s="1" t="b">
        <v>1</v>
      </c>
      <c r="O3565" s="1" t="s">
        <v>8278</v>
      </c>
      <c r="P3565" s="28">
        <f>F3565/D3565</f>
        <v>1.0009999999999999</v>
      </c>
      <c r="Q3565" s="29">
        <f>IF(M3565&gt;0,F3565/M3565,0)</f>
        <v>40.04</v>
      </c>
      <c r="R3565" s="9" t="str">
        <f>LEFT(O3565,SEARCH("/",O3565,1)-1)</f>
        <v>music</v>
      </c>
      <c r="S3565" s="26" t="str">
        <f>RIGHT(O3565,LEN(O3565)-SEARCH("/",O3565,1))</f>
        <v>indie rock</v>
      </c>
      <c r="T3565" s="27">
        <f>(((K3565/60)/60)/24)+DATE(1970,1,1)</f>
        <v>40711.782210648147</v>
      </c>
      <c r="U3565" s="5" t="str">
        <f>TEXT(T3565,"mmm")</f>
        <v>Jun</v>
      </c>
      <c r="V3565" s="5" t="str">
        <f>TEXT(T3565,"yyyy")</f>
        <v>2011</v>
      </c>
      <c r="W3565" s="5" t="str">
        <f>TEXT(Y3565,"mmm")</f>
        <v>Aug</v>
      </c>
      <c r="X3565" s="1" t="str">
        <f>TEXT(Y3565,"yyyy")</f>
        <v>2011</v>
      </c>
      <c r="Y3565" s="27">
        <f>(((J3565/60)/60)/24)+DATE(1970,1,1)</f>
        <v>40756.782210648147</v>
      </c>
    </row>
    <row r="3566" spans="1:25" ht="48" x14ac:dyDescent="0.2">
      <c r="A3566" s="1">
        <v>2498</v>
      </c>
      <c r="B3566" s="7" t="s">
        <v>2498</v>
      </c>
      <c r="C3566" s="7" t="s">
        <v>6608</v>
      </c>
      <c r="D3566" s="1">
        <v>1000</v>
      </c>
      <c r="E3566" s="37" t="str">
        <f>VLOOKUP(D3566,'Vlookup Table Bonus Point'!$C$3:$D$26,2,TRUE)</f>
        <v>1000 to 4999</v>
      </c>
      <c r="F3566" s="1">
        <v>1056</v>
      </c>
      <c r="G3566" s="1" t="s">
        <v>8218</v>
      </c>
      <c r="H3566" s="1" t="s">
        <v>8223</v>
      </c>
      <c r="I3566" s="1" t="s">
        <v>8245</v>
      </c>
      <c r="J3566" s="1">
        <v>1422400387</v>
      </c>
      <c r="K3566" s="1">
        <v>1421190787</v>
      </c>
      <c r="L3566" s="1" t="b">
        <v>0</v>
      </c>
      <c r="M3566" s="1">
        <v>20</v>
      </c>
      <c r="N3566" s="1" t="b">
        <v>1</v>
      </c>
      <c r="O3566" s="1" t="s">
        <v>8278</v>
      </c>
      <c r="P3566" s="28">
        <f>F3566/D3566</f>
        <v>1.056</v>
      </c>
      <c r="Q3566" s="29">
        <f>IF(M3566&gt;0,F3566/M3566,0)</f>
        <v>52.8</v>
      </c>
      <c r="R3566" s="9" t="str">
        <f>LEFT(O3566,SEARCH("/",O3566,1)-1)</f>
        <v>music</v>
      </c>
      <c r="S3566" s="26" t="str">
        <f>RIGHT(O3566,LEN(O3566)-SEARCH("/",O3566,1))</f>
        <v>indie rock</v>
      </c>
      <c r="T3566" s="27">
        <f>(((K3566/60)/60)/24)+DATE(1970,1,1)</f>
        <v>42017.967442129629</v>
      </c>
      <c r="U3566" s="5" t="str">
        <f>TEXT(T3566,"mmm")</f>
        <v>Jan</v>
      </c>
      <c r="V3566" s="5" t="str">
        <f>TEXT(T3566,"yyyy")</f>
        <v>2015</v>
      </c>
      <c r="W3566" s="5" t="str">
        <f>TEXT(Y3566,"mmm")</f>
        <v>Jan</v>
      </c>
      <c r="X3566" s="1" t="str">
        <f>TEXT(Y3566,"yyyy")</f>
        <v>2015</v>
      </c>
      <c r="Y3566" s="27">
        <f>(((J3566/60)/60)/24)+DATE(1970,1,1)</f>
        <v>42031.967442129629</v>
      </c>
    </row>
    <row r="3567" spans="1:25" ht="48" x14ac:dyDescent="0.2">
      <c r="A3567" s="1">
        <v>2537</v>
      </c>
      <c r="B3567" s="7" t="s">
        <v>2537</v>
      </c>
      <c r="C3567" s="7" t="s">
        <v>6647</v>
      </c>
      <c r="D3567" s="1">
        <v>1000</v>
      </c>
      <c r="E3567" s="37" t="str">
        <f>VLOOKUP(D3567,'Vlookup Table Bonus Point'!$C$3:$D$26,2,TRUE)</f>
        <v>1000 to 4999</v>
      </c>
      <c r="F3567" s="1">
        <v>1100</v>
      </c>
      <c r="G3567" s="1" t="s">
        <v>8218</v>
      </c>
      <c r="H3567" s="1" t="s">
        <v>8223</v>
      </c>
      <c r="I3567" s="1" t="s">
        <v>8245</v>
      </c>
      <c r="J3567" s="1">
        <v>1312212855</v>
      </c>
      <c r="K3567" s="1">
        <v>1307028855</v>
      </c>
      <c r="L3567" s="1" t="b">
        <v>0</v>
      </c>
      <c r="M3567" s="1">
        <v>11</v>
      </c>
      <c r="N3567" s="1" t="b">
        <v>1</v>
      </c>
      <c r="O3567" s="1" t="s">
        <v>8299</v>
      </c>
      <c r="P3567" s="28">
        <f>F3567/D3567</f>
        <v>1.1000000000000001</v>
      </c>
      <c r="Q3567" s="29">
        <f>IF(M3567&gt;0,F3567/M3567,0)</f>
        <v>100</v>
      </c>
      <c r="R3567" s="9" t="str">
        <f>LEFT(O3567,SEARCH("/",O3567,1)-1)</f>
        <v>music</v>
      </c>
      <c r="S3567" s="26" t="str">
        <f>RIGHT(O3567,LEN(O3567)-SEARCH("/",O3567,1))</f>
        <v>classical music</v>
      </c>
      <c r="T3567" s="27">
        <f>(((K3567/60)/60)/24)+DATE(1970,1,1)</f>
        <v>40696.648784722223</v>
      </c>
      <c r="U3567" s="5" t="str">
        <f>TEXT(T3567,"mmm")</f>
        <v>Jun</v>
      </c>
      <c r="V3567" s="5" t="str">
        <f>TEXT(T3567,"yyyy")</f>
        <v>2011</v>
      </c>
      <c r="W3567" s="5" t="str">
        <f>TEXT(Y3567,"mmm")</f>
        <v>Aug</v>
      </c>
      <c r="X3567" s="1" t="str">
        <f>TEXT(Y3567,"yyyy")</f>
        <v>2011</v>
      </c>
      <c r="Y3567" s="27">
        <f>(((J3567/60)/60)/24)+DATE(1970,1,1)</f>
        <v>40756.648784722223</v>
      </c>
    </row>
    <row r="3568" spans="1:25" ht="48" x14ac:dyDescent="0.2">
      <c r="A3568" s="1">
        <v>2583</v>
      </c>
      <c r="B3568" s="7" t="s">
        <v>2583</v>
      </c>
      <c r="C3568" s="7" t="s">
        <v>6693</v>
      </c>
      <c r="D3568" s="1">
        <v>1000</v>
      </c>
      <c r="E3568" s="37" t="str">
        <f>VLOOKUP(D3568,'Vlookup Table Bonus Point'!$C$3:$D$26,2,TRUE)</f>
        <v>1000 to 4999</v>
      </c>
      <c r="F3568" s="1">
        <v>5</v>
      </c>
      <c r="G3568" s="1" t="s">
        <v>8220</v>
      </c>
      <c r="H3568" s="1" t="s">
        <v>8223</v>
      </c>
      <c r="I3568" s="1" t="s">
        <v>8245</v>
      </c>
      <c r="J3568" s="1">
        <v>1426526880</v>
      </c>
      <c r="K3568" s="1">
        <v>1421346480</v>
      </c>
      <c r="L3568" s="1" t="b">
        <v>0</v>
      </c>
      <c r="M3568" s="1">
        <v>5</v>
      </c>
      <c r="N3568" s="1" t="b">
        <v>0</v>
      </c>
      <c r="O3568" s="1" t="s">
        <v>8283</v>
      </c>
      <c r="P3568" s="28">
        <f>F3568/D3568</f>
        <v>5.0000000000000001E-3</v>
      </c>
      <c r="Q3568" s="29">
        <f>IF(M3568&gt;0,F3568/M3568,0)</f>
        <v>1</v>
      </c>
      <c r="R3568" s="9" t="str">
        <f>LEFT(O3568,SEARCH("/",O3568,1)-1)</f>
        <v>food</v>
      </c>
      <c r="S3568" s="26" t="str">
        <f>RIGHT(O3568,LEN(O3568)-SEARCH("/",O3568,1))</f>
        <v>food trucks</v>
      </c>
      <c r="T3568" s="27">
        <f>(((K3568/60)/60)/24)+DATE(1970,1,1)</f>
        <v>42019.76944444445</v>
      </c>
      <c r="U3568" s="5" t="str">
        <f>TEXT(T3568,"mmm")</f>
        <v>Jan</v>
      </c>
      <c r="V3568" s="5" t="str">
        <f>TEXT(T3568,"yyyy")</f>
        <v>2015</v>
      </c>
      <c r="W3568" s="5" t="str">
        <f>TEXT(Y3568,"mmm")</f>
        <v>Mar</v>
      </c>
      <c r="X3568" s="1" t="str">
        <f>TEXT(Y3568,"yyyy")</f>
        <v>2015</v>
      </c>
      <c r="Y3568" s="27">
        <f>(((J3568/60)/60)/24)+DATE(1970,1,1)</f>
        <v>42079.727777777778</v>
      </c>
    </row>
    <row r="3569" spans="1:25" ht="48" x14ac:dyDescent="0.2">
      <c r="A3569" s="1">
        <v>2619</v>
      </c>
      <c r="B3569" s="7" t="s">
        <v>2619</v>
      </c>
      <c r="C3569" s="7" t="s">
        <v>6729</v>
      </c>
      <c r="D3569" s="1">
        <v>1000</v>
      </c>
      <c r="E3569" s="37" t="str">
        <f>VLOOKUP(D3569,'Vlookup Table Bonus Point'!$C$3:$D$26,2,TRUE)</f>
        <v>1000 to 4999</v>
      </c>
      <c r="F3569" s="1">
        <v>1884</v>
      </c>
      <c r="G3569" s="1" t="s">
        <v>8218</v>
      </c>
      <c r="H3569" s="1" t="s">
        <v>8223</v>
      </c>
      <c r="I3569" s="1" t="s">
        <v>8245</v>
      </c>
      <c r="J3569" s="1">
        <v>1445598000</v>
      </c>
      <c r="K3569" s="1">
        <v>1443302004</v>
      </c>
      <c r="L3569" s="1" t="b">
        <v>1</v>
      </c>
      <c r="M3569" s="1">
        <v>53</v>
      </c>
      <c r="N3569" s="1" t="b">
        <v>1</v>
      </c>
      <c r="O3569" s="1" t="s">
        <v>8300</v>
      </c>
      <c r="P3569" s="28">
        <f>F3569/D3569</f>
        <v>1.8839999999999999</v>
      </c>
      <c r="Q3569" s="29">
        <f>IF(M3569&gt;0,F3569/M3569,0)</f>
        <v>35.547169811320757</v>
      </c>
      <c r="R3569" s="9" t="str">
        <f>LEFT(O3569,SEARCH("/",O3569,1)-1)</f>
        <v>technology</v>
      </c>
      <c r="S3569" s="26" t="str">
        <f>RIGHT(O3569,LEN(O3569)-SEARCH("/",O3569,1))</f>
        <v>space exploration</v>
      </c>
      <c r="T3569" s="27">
        <f>(((K3569/60)/60)/24)+DATE(1970,1,1)</f>
        <v>42273.884305555555</v>
      </c>
      <c r="U3569" s="5" t="str">
        <f>TEXT(T3569,"mmm")</f>
        <v>Sep</v>
      </c>
      <c r="V3569" s="5" t="str">
        <f>TEXT(T3569,"yyyy")</f>
        <v>2015</v>
      </c>
      <c r="W3569" s="5" t="str">
        <f>TEXT(Y3569,"mmm")</f>
        <v>Oct</v>
      </c>
      <c r="X3569" s="1" t="str">
        <f>TEXT(Y3569,"yyyy")</f>
        <v>2015</v>
      </c>
      <c r="Y3569" s="27">
        <f>(((J3569/60)/60)/24)+DATE(1970,1,1)</f>
        <v>42300.458333333328</v>
      </c>
    </row>
    <row r="3570" spans="1:25" ht="48" x14ac:dyDescent="0.2">
      <c r="A3570" s="1">
        <v>2636</v>
      </c>
      <c r="B3570" s="7" t="s">
        <v>2636</v>
      </c>
      <c r="C3570" s="7" t="s">
        <v>6746</v>
      </c>
      <c r="D3570" s="1">
        <v>1000</v>
      </c>
      <c r="E3570" s="37" t="str">
        <f>VLOOKUP(D3570,'Vlookup Table Bonus Point'!$C$3:$D$26,2,TRUE)</f>
        <v>1000 to 4999</v>
      </c>
      <c r="F3570" s="1">
        <v>1873</v>
      </c>
      <c r="G3570" s="1" t="s">
        <v>8218</v>
      </c>
      <c r="H3570" s="1" t="s">
        <v>8223</v>
      </c>
      <c r="I3570" s="1" t="s">
        <v>8245</v>
      </c>
      <c r="J3570" s="1">
        <v>1476579600</v>
      </c>
      <c r="K3570" s="1">
        <v>1474641914</v>
      </c>
      <c r="L3570" s="1" t="b">
        <v>0</v>
      </c>
      <c r="M3570" s="1">
        <v>50</v>
      </c>
      <c r="N3570" s="1" t="b">
        <v>1</v>
      </c>
      <c r="O3570" s="1" t="s">
        <v>8300</v>
      </c>
      <c r="P3570" s="28">
        <f>F3570/D3570</f>
        <v>1.873</v>
      </c>
      <c r="Q3570" s="29">
        <f>IF(M3570&gt;0,F3570/M3570,0)</f>
        <v>37.46</v>
      </c>
      <c r="R3570" s="9" t="str">
        <f>LEFT(O3570,SEARCH("/",O3570,1)-1)</f>
        <v>technology</v>
      </c>
      <c r="S3570" s="26" t="str">
        <f>RIGHT(O3570,LEN(O3570)-SEARCH("/",O3570,1))</f>
        <v>space exploration</v>
      </c>
      <c r="T3570" s="27">
        <f>(((K3570/60)/60)/24)+DATE(1970,1,1)</f>
        <v>42636.614745370374</v>
      </c>
      <c r="U3570" s="5" t="str">
        <f>TEXT(T3570,"mmm")</f>
        <v>Sep</v>
      </c>
      <c r="V3570" s="5" t="str">
        <f>TEXT(T3570,"yyyy")</f>
        <v>2016</v>
      </c>
      <c r="W3570" s="5" t="str">
        <f>TEXT(Y3570,"mmm")</f>
        <v>Oct</v>
      </c>
      <c r="X3570" s="1" t="str">
        <f>TEXT(Y3570,"yyyy")</f>
        <v>2016</v>
      </c>
      <c r="Y3570" s="27">
        <f>(((J3570/60)/60)/24)+DATE(1970,1,1)</f>
        <v>42659.041666666672</v>
      </c>
    </row>
    <row r="3571" spans="1:25" ht="32" x14ac:dyDescent="0.2">
      <c r="A3571" s="1">
        <v>2668</v>
      </c>
      <c r="B3571" s="7" t="s">
        <v>2668</v>
      </c>
      <c r="C3571" s="7" t="s">
        <v>6778</v>
      </c>
      <c r="D3571" s="1">
        <v>1000</v>
      </c>
      <c r="E3571" s="37" t="str">
        <f>VLOOKUP(D3571,'Vlookup Table Bonus Point'!$C$3:$D$26,2,TRUE)</f>
        <v>1000 to 4999</v>
      </c>
      <c r="F3571" s="1">
        <v>1707</v>
      </c>
      <c r="G3571" s="1" t="s">
        <v>8218</v>
      </c>
      <c r="H3571" s="1" t="s">
        <v>8228</v>
      </c>
      <c r="I3571" s="1" t="s">
        <v>8250</v>
      </c>
      <c r="J3571" s="1">
        <v>1447079520</v>
      </c>
      <c r="K3571" s="1">
        <v>1443449265</v>
      </c>
      <c r="L3571" s="1" t="b">
        <v>0</v>
      </c>
      <c r="M3571" s="1">
        <v>28</v>
      </c>
      <c r="N3571" s="1" t="b">
        <v>1</v>
      </c>
      <c r="O3571" s="1" t="s">
        <v>8301</v>
      </c>
      <c r="P3571" s="28">
        <f>F3571/D3571</f>
        <v>1.7070000000000001</v>
      </c>
      <c r="Q3571" s="29">
        <f>IF(M3571&gt;0,F3571/M3571,0)</f>
        <v>60.964285714285715</v>
      </c>
      <c r="R3571" s="9" t="str">
        <f>LEFT(O3571,SEARCH("/",O3571,1)-1)</f>
        <v>technology</v>
      </c>
      <c r="S3571" s="26" t="str">
        <f>RIGHT(O3571,LEN(O3571)-SEARCH("/",O3571,1))</f>
        <v>makerspaces</v>
      </c>
      <c r="T3571" s="27">
        <f>(((K3571/60)/60)/24)+DATE(1970,1,1)</f>
        <v>42275.588715277772</v>
      </c>
      <c r="U3571" s="5" t="str">
        <f>TEXT(T3571,"mmm")</f>
        <v>Sep</v>
      </c>
      <c r="V3571" s="5" t="str">
        <f>TEXT(T3571,"yyyy")</f>
        <v>2015</v>
      </c>
      <c r="W3571" s="5" t="str">
        <f>TEXT(Y3571,"mmm")</f>
        <v>Nov</v>
      </c>
      <c r="X3571" s="1" t="str">
        <f>TEXT(Y3571,"yyyy")</f>
        <v>2015</v>
      </c>
      <c r="Y3571" s="27">
        <f>(((J3571/60)/60)/24)+DATE(1970,1,1)</f>
        <v>42317.60555555555</v>
      </c>
    </row>
    <row r="3572" spans="1:25" ht="48" x14ac:dyDescent="0.2">
      <c r="A3572" s="1">
        <v>2759</v>
      </c>
      <c r="B3572" s="7" t="s">
        <v>2759</v>
      </c>
      <c r="C3572" s="7" t="s">
        <v>6869</v>
      </c>
      <c r="D3572" s="1">
        <v>1000</v>
      </c>
      <c r="E3572" s="37" t="str">
        <f>VLOOKUP(D3572,'Vlookup Table Bonus Point'!$C$3:$D$26,2,TRUE)</f>
        <v>1000 to 4999</v>
      </c>
      <c r="F3572" s="1">
        <v>105</v>
      </c>
      <c r="G3572" s="1" t="s">
        <v>8220</v>
      </c>
      <c r="H3572" s="1" t="s">
        <v>8225</v>
      </c>
      <c r="I3572" s="1" t="s">
        <v>8247</v>
      </c>
      <c r="J3572" s="1">
        <v>1468658866</v>
      </c>
      <c r="K3572" s="1">
        <v>1464943666</v>
      </c>
      <c r="L3572" s="1" t="b">
        <v>0</v>
      </c>
      <c r="M3572" s="1">
        <v>2</v>
      </c>
      <c r="N3572" s="1" t="b">
        <v>0</v>
      </c>
      <c r="O3572" s="1" t="s">
        <v>8303</v>
      </c>
      <c r="P3572" s="28">
        <f>F3572/D3572</f>
        <v>0.105</v>
      </c>
      <c r="Q3572" s="29">
        <f>IF(M3572&gt;0,F3572/M3572,0)</f>
        <v>52.5</v>
      </c>
      <c r="R3572" s="9" t="str">
        <f>LEFT(O3572,SEARCH("/",O3572,1)-1)</f>
        <v>publishing</v>
      </c>
      <c r="S3572" s="26" t="str">
        <f>RIGHT(O3572,LEN(O3572)-SEARCH("/",O3572,1))</f>
        <v>children's books</v>
      </c>
      <c r="T3572" s="27">
        <f>(((K3572/60)/60)/24)+DATE(1970,1,1)</f>
        <v>42524.36650462963</v>
      </c>
      <c r="U3572" s="5" t="str">
        <f>TEXT(T3572,"mmm")</f>
        <v>Jun</v>
      </c>
      <c r="V3572" s="5" t="str">
        <f>TEXT(T3572,"yyyy")</f>
        <v>2016</v>
      </c>
      <c r="W3572" s="5" t="str">
        <f>TEXT(Y3572,"mmm")</f>
        <v>Jul</v>
      </c>
      <c r="X3572" s="1" t="str">
        <f>TEXT(Y3572,"yyyy")</f>
        <v>2016</v>
      </c>
      <c r="Y3572" s="27">
        <f>(((J3572/60)/60)/24)+DATE(1970,1,1)</f>
        <v>42567.36650462963</v>
      </c>
    </row>
    <row r="3573" spans="1:25" ht="32" x14ac:dyDescent="0.2">
      <c r="A3573" s="1">
        <v>2782</v>
      </c>
      <c r="B3573" s="7" t="s">
        <v>2782</v>
      </c>
      <c r="C3573" s="7" t="s">
        <v>6892</v>
      </c>
      <c r="D3573" s="1">
        <v>1000</v>
      </c>
      <c r="E3573" s="37" t="str">
        <f>VLOOKUP(D3573,'Vlookup Table Bonus Point'!$C$3:$D$26,2,TRUE)</f>
        <v>1000 to 4999</v>
      </c>
      <c r="F3573" s="1">
        <v>1200</v>
      </c>
      <c r="G3573" s="1" t="s">
        <v>8218</v>
      </c>
      <c r="H3573" s="1" t="s">
        <v>8223</v>
      </c>
      <c r="I3573" s="1" t="s">
        <v>8245</v>
      </c>
      <c r="J3573" s="1">
        <v>1424149140</v>
      </c>
      <c r="K3573" s="1">
        <v>1421964718</v>
      </c>
      <c r="L3573" s="1" t="b">
        <v>0</v>
      </c>
      <c r="M3573" s="1">
        <v>18</v>
      </c>
      <c r="N3573" s="1" t="b">
        <v>1</v>
      </c>
      <c r="O3573" s="1" t="s">
        <v>8270</v>
      </c>
      <c r="P3573" s="28">
        <f>F3573/D3573</f>
        <v>1.2</v>
      </c>
      <c r="Q3573" s="29">
        <f>IF(M3573&gt;0,F3573/M3573,0)</f>
        <v>66.666666666666671</v>
      </c>
      <c r="R3573" s="9" t="str">
        <f>LEFT(O3573,SEARCH("/",O3573,1)-1)</f>
        <v>theater</v>
      </c>
      <c r="S3573" s="26" t="str">
        <f>RIGHT(O3573,LEN(O3573)-SEARCH("/",O3573,1))</f>
        <v>plays</v>
      </c>
      <c r="T3573" s="27">
        <f>(((K3573/60)/60)/24)+DATE(1970,1,1)</f>
        <v>42026.924976851849</v>
      </c>
      <c r="U3573" s="5" t="str">
        <f>TEXT(T3573,"mmm")</f>
        <v>Jan</v>
      </c>
      <c r="V3573" s="5" t="str">
        <f>TEXT(T3573,"yyyy")</f>
        <v>2015</v>
      </c>
      <c r="W3573" s="5" t="str">
        <f>TEXT(Y3573,"mmm")</f>
        <v>Feb</v>
      </c>
      <c r="X3573" s="1" t="str">
        <f>TEXT(Y3573,"yyyy")</f>
        <v>2015</v>
      </c>
      <c r="Y3573" s="27">
        <f>(((J3573/60)/60)/24)+DATE(1970,1,1)</f>
        <v>42052.207638888889</v>
      </c>
    </row>
    <row r="3574" spans="1:25" ht="48" x14ac:dyDescent="0.2">
      <c r="A3574" s="1">
        <v>2783</v>
      </c>
      <c r="B3574" s="7" t="s">
        <v>2783</v>
      </c>
      <c r="C3574" s="7" t="s">
        <v>6893</v>
      </c>
      <c r="D3574" s="1">
        <v>1000</v>
      </c>
      <c r="E3574" s="37" t="str">
        <f>VLOOKUP(D3574,'Vlookup Table Bonus Point'!$C$3:$D$26,2,TRUE)</f>
        <v>1000 to 4999</v>
      </c>
      <c r="F3574" s="1">
        <v>1145</v>
      </c>
      <c r="G3574" s="1" t="s">
        <v>8218</v>
      </c>
      <c r="H3574" s="1" t="s">
        <v>8224</v>
      </c>
      <c r="I3574" s="1" t="s">
        <v>8246</v>
      </c>
      <c r="J3574" s="1">
        <v>1429793446</v>
      </c>
      <c r="K3574" s="1">
        <v>1428583846</v>
      </c>
      <c r="L3574" s="1" t="b">
        <v>0</v>
      </c>
      <c r="M3574" s="1">
        <v>61</v>
      </c>
      <c r="N3574" s="1" t="b">
        <v>1</v>
      </c>
      <c r="O3574" s="1" t="s">
        <v>8270</v>
      </c>
      <c r="P3574" s="28">
        <f>F3574/D3574</f>
        <v>1.145</v>
      </c>
      <c r="Q3574" s="29">
        <f>IF(M3574&gt;0,F3574/M3574,0)</f>
        <v>18.770491803278688</v>
      </c>
      <c r="R3574" s="9" t="str">
        <f>LEFT(O3574,SEARCH("/",O3574,1)-1)</f>
        <v>theater</v>
      </c>
      <c r="S3574" s="26" t="str">
        <f>RIGHT(O3574,LEN(O3574)-SEARCH("/",O3574,1))</f>
        <v>plays</v>
      </c>
      <c r="T3574" s="27">
        <f>(((K3574/60)/60)/24)+DATE(1970,1,1)</f>
        <v>42103.535254629634</v>
      </c>
      <c r="U3574" s="5" t="str">
        <f>TEXT(T3574,"mmm")</f>
        <v>Apr</v>
      </c>
      <c r="V3574" s="5" t="str">
        <f>TEXT(T3574,"yyyy")</f>
        <v>2015</v>
      </c>
      <c r="W3574" s="5" t="str">
        <f>TEXT(Y3574,"mmm")</f>
        <v>Apr</v>
      </c>
      <c r="X3574" s="1" t="str">
        <f>TEXT(Y3574,"yyyy")</f>
        <v>2015</v>
      </c>
      <c r="Y3574" s="27">
        <f>(((J3574/60)/60)/24)+DATE(1970,1,1)</f>
        <v>42117.535254629634</v>
      </c>
    </row>
    <row r="3575" spans="1:25" ht="48" x14ac:dyDescent="0.2">
      <c r="A3575" s="1">
        <v>2787</v>
      </c>
      <c r="B3575" s="7" t="s">
        <v>2787</v>
      </c>
      <c r="C3575" s="7" t="s">
        <v>6897</v>
      </c>
      <c r="D3575" s="1">
        <v>1000</v>
      </c>
      <c r="E3575" s="37" t="str">
        <f>VLOOKUP(D3575,'Vlookup Table Bonus Point'!$C$3:$D$26,2,TRUE)</f>
        <v>1000 to 4999</v>
      </c>
      <c r="F3575" s="1">
        <v>1197</v>
      </c>
      <c r="G3575" s="1" t="s">
        <v>8218</v>
      </c>
      <c r="H3575" s="1" t="s">
        <v>8223</v>
      </c>
      <c r="I3575" s="1" t="s">
        <v>8245</v>
      </c>
      <c r="J3575" s="1">
        <v>1405658752</v>
      </c>
      <c r="K3575" s="1">
        <v>1403066752</v>
      </c>
      <c r="L3575" s="1" t="b">
        <v>0</v>
      </c>
      <c r="M3575" s="1">
        <v>38</v>
      </c>
      <c r="N3575" s="1" t="b">
        <v>1</v>
      </c>
      <c r="O3575" s="1" t="s">
        <v>8270</v>
      </c>
      <c r="P3575" s="28">
        <f>F3575/D3575</f>
        <v>1.1970000000000001</v>
      </c>
      <c r="Q3575" s="29">
        <f>IF(M3575&gt;0,F3575/M3575,0)</f>
        <v>31.5</v>
      </c>
      <c r="R3575" s="9" t="str">
        <f>LEFT(O3575,SEARCH("/",O3575,1)-1)</f>
        <v>theater</v>
      </c>
      <c r="S3575" s="26" t="str">
        <f>RIGHT(O3575,LEN(O3575)-SEARCH("/",O3575,1))</f>
        <v>plays</v>
      </c>
      <c r="T3575" s="27">
        <f>(((K3575/60)/60)/24)+DATE(1970,1,1)</f>
        <v>41808.198518518519</v>
      </c>
      <c r="U3575" s="5" t="str">
        <f>TEXT(T3575,"mmm")</f>
        <v>Jun</v>
      </c>
      <c r="V3575" s="5" t="str">
        <f>TEXT(T3575,"yyyy")</f>
        <v>2014</v>
      </c>
      <c r="W3575" s="5" t="str">
        <f>TEXT(Y3575,"mmm")</f>
        <v>Jul</v>
      </c>
      <c r="X3575" s="1" t="str">
        <f>TEXT(Y3575,"yyyy")</f>
        <v>2014</v>
      </c>
      <c r="Y3575" s="27">
        <f>(((J3575/60)/60)/24)+DATE(1970,1,1)</f>
        <v>41838.198518518519</v>
      </c>
    </row>
    <row r="3576" spans="1:25" ht="48" x14ac:dyDescent="0.2">
      <c r="A3576" s="1">
        <v>2800</v>
      </c>
      <c r="B3576" s="7" t="s">
        <v>2800</v>
      </c>
      <c r="C3576" s="7" t="s">
        <v>6910</v>
      </c>
      <c r="D3576" s="1">
        <v>1000</v>
      </c>
      <c r="E3576" s="37" t="str">
        <f>VLOOKUP(D3576,'Vlookup Table Bonus Point'!$C$3:$D$26,2,TRUE)</f>
        <v>1000 to 4999</v>
      </c>
      <c r="F3576" s="1">
        <v>1330</v>
      </c>
      <c r="G3576" s="1" t="s">
        <v>8218</v>
      </c>
      <c r="H3576" s="1" t="s">
        <v>8224</v>
      </c>
      <c r="I3576" s="1" t="s">
        <v>8246</v>
      </c>
      <c r="J3576" s="1">
        <v>1420377366</v>
      </c>
      <c r="K3576" s="1">
        <v>1415193366</v>
      </c>
      <c r="L3576" s="1" t="b">
        <v>0</v>
      </c>
      <c r="M3576" s="1">
        <v>31</v>
      </c>
      <c r="N3576" s="1" t="b">
        <v>1</v>
      </c>
      <c r="O3576" s="1" t="s">
        <v>8270</v>
      </c>
      <c r="P3576" s="28">
        <f>F3576/D3576</f>
        <v>1.33</v>
      </c>
      <c r="Q3576" s="29">
        <f>IF(M3576&gt;0,F3576/M3576,0)</f>
        <v>42.903225806451616</v>
      </c>
      <c r="R3576" s="9" t="str">
        <f>LEFT(O3576,SEARCH("/",O3576,1)-1)</f>
        <v>theater</v>
      </c>
      <c r="S3576" s="26" t="str">
        <f>RIGHT(O3576,LEN(O3576)-SEARCH("/",O3576,1))</f>
        <v>plays</v>
      </c>
      <c r="T3576" s="27">
        <f>(((K3576/60)/60)/24)+DATE(1970,1,1)</f>
        <v>41948.552847222221</v>
      </c>
      <c r="U3576" s="5" t="str">
        <f>TEXT(T3576,"mmm")</f>
        <v>Nov</v>
      </c>
      <c r="V3576" s="5" t="str">
        <f>TEXT(T3576,"yyyy")</f>
        <v>2014</v>
      </c>
      <c r="W3576" s="5" t="str">
        <f>TEXT(Y3576,"mmm")</f>
        <v>Jan</v>
      </c>
      <c r="X3576" s="1" t="str">
        <f>TEXT(Y3576,"yyyy")</f>
        <v>2015</v>
      </c>
      <c r="Y3576" s="27">
        <f>(((J3576/60)/60)/24)+DATE(1970,1,1)</f>
        <v>42008.552847222221</v>
      </c>
    </row>
    <row r="3577" spans="1:25" ht="48" x14ac:dyDescent="0.2">
      <c r="A3577" s="1">
        <v>2804</v>
      </c>
      <c r="B3577" s="7" t="s">
        <v>2804</v>
      </c>
      <c r="C3577" s="7" t="s">
        <v>6914</v>
      </c>
      <c r="D3577" s="1">
        <v>1000</v>
      </c>
      <c r="E3577" s="37" t="str">
        <f>VLOOKUP(D3577,'Vlookup Table Bonus Point'!$C$3:$D$26,2,TRUE)</f>
        <v>1000 to 4999</v>
      </c>
      <c r="F3577" s="1">
        <v>1150</v>
      </c>
      <c r="G3577" s="1" t="s">
        <v>8218</v>
      </c>
      <c r="H3577" s="1" t="s">
        <v>8224</v>
      </c>
      <c r="I3577" s="1" t="s">
        <v>8246</v>
      </c>
      <c r="J3577" s="1">
        <v>1411987990</v>
      </c>
      <c r="K3577" s="1">
        <v>1409395990</v>
      </c>
      <c r="L3577" s="1" t="b">
        <v>0</v>
      </c>
      <c r="M3577" s="1">
        <v>23</v>
      </c>
      <c r="N3577" s="1" t="b">
        <v>1</v>
      </c>
      <c r="O3577" s="1" t="s">
        <v>8270</v>
      </c>
      <c r="P3577" s="28">
        <f>F3577/D3577</f>
        <v>1.1499999999999999</v>
      </c>
      <c r="Q3577" s="29">
        <f>IF(M3577&gt;0,F3577/M3577,0)</f>
        <v>50</v>
      </c>
      <c r="R3577" s="9" t="str">
        <f>LEFT(O3577,SEARCH("/",O3577,1)-1)</f>
        <v>theater</v>
      </c>
      <c r="S3577" s="26" t="str">
        <f>RIGHT(O3577,LEN(O3577)-SEARCH("/",O3577,1))</f>
        <v>plays</v>
      </c>
      <c r="T3577" s="27">
        <f>(((K3577/60)/60)/24)+DATE(1970,1,1)</f>
        <v>41881.453587962962</v>
      </c>
      <c r="U3577" s="5" t="str">
        <f>TEXT(T3577,"mmm")</f>
        <v>Aug</v>
      </c>
      <c r="V3577" s="5" t="str">
        <f>TEXT(T3577,"yyyy")</f>
        <v>2014</v>
      </c>
      <c r="W3577" s="5" t="str">
        <f>TEXT(Y3577,"mmm")</f>
        <v>Sep</v>
      </c>
      <c r="X3577" s="1" t="str">
        <f>TEXT(Y3577,"yyyy")</f>
        <v>2014</v>
      </c>
      <c r="Y3577" s="27">
        <f>(((J3577/60)/60)/24)+DATE(1970,1,1)</f>
        <v>41911.453587962962</v>
      </c>
    </row>
    <row r="3578" spans="1:25" ht="48" x14ac:dyDescent="0.2">
      <c r="A3578" s="1">
        <v>2821</v>
      </c>
      <c r="B3578" s="7" t="s">
        <v>2821</v>
      </c>
      <c r="C3578" s="7" t="s">
        <v>6931</v>
      </c>
      <c r="D3578" s="1">
        <v>1000</v>
      </c>
      <c r="E3578" s="37" t="str">
        <f>VLOOKUP(D3578,'Vlookup Table Bonus Point'!$C$3:$D$26,2,TRUE)</f>
        <v>1000 to 4999</v>
      </c>
      <c r="F3578" s="1">
        <v>1000</v>
      </c>
      <c r="G3578" s="1" t="s">
        <v>8218</v>
      </c>
      <c r="H3578" s="1" t="s">
        <v>8224</v>
      </c>
      <c r="I3578" s="1" t="s">
        <v>8246</v>
      </c>
      <c r="J3578" s="1">
        <v>1411510135</v>
      </c>
      <c r="K3578" s="1">
        <v>1408918135</v>
      </c>
      <c r="L3578" s="1" t="b">
        <v>0</v>
      </c>
      <c r="M3578" s="1">
        <v>35</v>
      </c>
      <c r="N3578" s="1" t="b">
        <v>1</v>
      </c>
      <c r="O3578" s="1" t="s">
        <v>8270</v>
      </c>
      <c r="P3578" s="28">
        <f>F3578/D3578</f>
        <v>1</v>
      </c>
      <c r="Q3578" s="29">
        <f>IF(M3578&gt;0,F3578/M3578,0)</f>
        <v>28.571428571428573</v>
      </c>
      <c r="R3578" s="9" t="str">
        <f>LEFT(O3578,SEARCH("/",O3578,1)-1)</f>
        <v>theater</v>
      </c>
      <c r="S3578" s="26" t="str">
        <f>RIGHT(O3578,LEN(O3578)-SEARCH("/",O3578,1))</f>
        <v>plays</v>
      </c>
      <c r="T3578" s="27">
        <f>(((K3578/60)/60)/24)+DATE(1970,1,1)</f>
        <v>41875.922858796301</v>
      </c>
      <c r="U3578" s="5" t="str">
        <f>TEXT(T3578,"mmm")</f>
        <v>Aug</v>
      </c>
      <c r="V3578" s="5" t="str">
        <f>TEXT(T3578,"yyyy")</f>
        <v>2014</v>
      </c>
      <c r="W3578" s="5" t="str">
        <f>TEXT(Y3578,"mmm")</f>
        <v>Sep</v>
      </c>
      <c r="X3578" s="1" t="str">
        <f>TEXT(Y3578,"yyyy")</f>
        <v>2014</v>
      </c>
      <c r="Y3578" s="27">
        <f>(((J3578/60)/60)/24)+DATE(1970,1,1)</f>
        <v>41905.922858796301</v>
      </c>
    </row>
    <row r="3579" spans="1:25" ht="48" x14ac:dyDescent="0.2">
      <c r="A3579" s="1">
        <v>2835</v>
      </c>
      <c r="B3579" s="7" t="s">
        <v>2835</v>
      </c>
      <c r="C3579" s="7" t="s">
        <v>6945</v>
      </c>
      <c r="D3579" s="1">
        <v>1000</v>
      </c>
      <c r="E3579" s="37" t="str">
        <f>VLOOKUP(D3579,'Vlookup Table Bonus Point'!$C$3:$D$26,2,TRUE)</f>
        <v>1000 to 4999</v>
      </c>
      <c r="F3579" s="1">
        <v>1870.99</v>
      </c>
      <c r="G3579" s="1" t="s">
        <v>8218</v>
      </c>
      <c r="H3579" s="1" t="s">
        <v>8224</v>
      </c>
      <c r="I3579" s="1" t="s">
        <v>8246</v>
      </c>
      <c r="J3579" s="1">
        <v>1449273600</v>
      </c>
      <c r="K3579" s="1">
        <v>1446742417</v>
      </c>
      <c r="L3579" s="1" t="b">
        <v>0</v>
      </c>
      <c r="M3579" s="1">
        <v>93</v>
      </c>
      <c r="N3579" s="1" t="b">
        <v>1</v>
      </c>
      <c r="O3579" s="1" t="s">
        <v>8270</v>
      </c>
      <c r="P3579" s="28">
        <f>F3579/D3579</f>
        <v>1.8709899999999999</v>
      </c>
      <c r="Q3579" s="29">
        <f>IF(M3579&gt;0,F3579/M3579,0)</f>
        <v>20.118172043010752</v>
      </c>
      <c r="R3579" s="9" t="str">
        <f>LEFT(O3579,SEARCH("/",O3579,1)-1)</f>
        <v>theater</v>
      </c>
      <c r="S3579" s="26" t="str">
        <f>RIGHT(O3579,LEN(O3579)-SEARCH("/",O3579,1))</f>
        <v>plays</v>
      </c>
      <c r="T3579" s="27">
        <f>(((K3579/60)/60)/24)+DATE(1970,1,1)</f>
        <v>42313.703900462962</v>
      </c>
      <c r="U3579" s="5" t="str">
        <f>TEXT(T3579,"mmm")</f>
        <v>Nov</v>
      </c>
      <c r="V3579" s="5" t="str">
        <f>TEXT(T3579,"yyyy")</f>
        <v>2015</v>
      </c>
      <c r="W3579" s="5" t="str">
        <f>TEXT(Y3579,"mmm")</f>
        <v>Dec</v>
      </c>
      <c r="X3579" s="1" t="str">
        <f>TEXT(Y3579,"yyyy")</f>
        <v>2015</v>
      </c>
      <c r="Y3579" s="27">
        <f>(((J3579/60)/60)/24)+DATE(1970,1,1)</f>
        <v>42343</v>
      </c>
    </row>
    <row r="3580" spans="1:25" ht="48" x14ac:dyDescent="0.2">
      <c r="A3580" s="1">
        <v>2841</v>
      </c>
      <c r="B3580" s="7" t="s">
        <v>2841</v>
      </c>
      <c r="C3580" s="7" t="s">
        <v>6951</v>
      </c>
      <c r="D3580" s="1">
        <v>1000</v>
      </c>
      <c r="E3580" s="37" t="str">
        <f>VLOOKUP(D3580,'Vlookup Table Bonus Point'!$C$3:$D$26,2,TRUE)</f>
        <v>1000 to 4999</v>
      </c>
      <c r="F3580" s="1">
        <v>10</v>
      </c>
      <c r="G3580" s="1" t="s">
        <v>8220</v>
      </c>
      <c r="H3580" s="1" t="s">
        <v>8224</v>
      </c>
      <c r="I3580" s="1" t="s">
        <v>8246</v>
      </c>
      <c r="J3580" s="1">
        <v>1450032297</v>
      </c>
      <c r="K3580" s="1">
        <v>1444844697</v>
      </c>
      <c r="L3580" s="1" t="b">
        <v>0</v>
      </c>
      <c r="M3580" s="1">
        <v>1</v>
      </c>
      <c r="N3580" s="1" t="b">
        <v>0</v>
      </c>
      <c r="O3580" s="1" t="s">
        <v>8270</v>
      </c>
      <c r="P3580" s="28">
        <f>F3580/D3580</f>
        <v>0.01</v>
      </c>
      <c r="Q3580" s="29">
        <f>IF(M3580&gt;0,F3580/M3580,0)</f>
        <v>10</v>
      </c>
      <c r="R3580" s="9" t="str">
        <f>LEFT(O3580,SEARCH("/",O3580,1)-1)</f>
        <v>theater</v>
      </c>
      <c r="S3580" s="26" t="str">
        <f>RIGHT(O3580,LEN(O3580)-SEARCH("/",O3580,1))</f>
        <v>plays</v>
      </c>
      <c r="T3580" s="27">
        <f>(((K3580/60)/60)/24)+DATE(1970,1,1)</f>
        <v>42291.739548611105</v>
      </c>
      <c r="U3580" s="5" t="str">
        <f>TEXT(T3580,"mmm")</f>
        <v>Oct</v>
      </c>
      <c r="V3580" s="5" t="str">
        <f>TEXT(T3580,"yyyy")</f>
        <v>2015</v>
      </c>
      <c r="W3580" s="5" t="str">
        <f>TEXT(Y3580,"mmm")</f>
        <v>Dec</v>
      </c>
      <c r="X3580" s="1" t="str">
        <f>TEXT(Y3580,"yyyy")</f>
        <v>2015</v>
      </c>
      <c r="Y3580" s="27">
        <f>(((J3580/60)/60)/24)+DATE(1970,1,1)</f>
        <v>42351.781215277777</v>
      </c>
    </row>
    <row r="3581" spans="1:25" ht="48" x14ac:dyDescent="0.2">
      <c r="A3581" s="1">
        <v>2854</v>
      </c>
      <c r="B3581" s="7" t="s">
        <v>2854</v>
      </c>
      <c r="C3581" s="7" t="s">
        <v>6964</v>
      </c>
      <c r="D3581" s="1">
        <v>1000</v>
      </c>
      <c r="E3581" s="37" t="str">
        <f>VLOOKUP(D3581,'Vlookup Table Bonus Point'!$C$3:$D$26,2,TRUE)</f>
        <v>1000 to 4999</v>
      </c>
      <c r="F3581" s="1">
        <v>417</v>
      </c>
      <c r="G3581" s="1" t="s">
        <v>8220</v>
      </c>
      <c r="H3581" s="1" t="s">
        <v>8224</v>
      </c>
      <c r="I3581" s="1" t="s">
        <v>8246</v>
      </c>
      <c r="J3581" s="1">
        <v>1431018719</v>
      </c>
      <c r="K3581" s="1">
        <v>1429290719</v>
      </c>
      <c r="L3581" s="1" t="b">
        <v>0</v>
      </c>
      <c r="M3581" s="1">
        <v>14</v>
      </c>
      <c r="N3581" s="1" t="b">
        <v>0</v>
      </c>
      <c r="O3581" s="1" t="s">
        <v>8270</v>
      </c>
      <c r="P3581" s="28">
        <f>F3581/D3581</f>
        <v>0.41699999999999998</v>
      </c>
      <c r="Q3581" s="29">
        <f>IF(M3581&gt;0,F3581/M3581,0)</f>
        <v>29.785714285714285</v>
      </c>
      <c r="R3581" s="9" t="str">
        <f>LEFT(O3581,SEARCH("/",O3581,1)-1)</f>
        <v>theater</v>
      </c>
      <c r="S3581" s="26" t="str">
        <f>RIGHT(O3581,LEN(O3581)-SEARCH("/",O3581,1))</f>
        <v>plays</v>
      </c>
      <c r="T3581" s="27">
        <f>(((K3581/60)/60)/24)+DATE(1970,1,1)</f>
        <v>42111.71665509259</v>
      </c>
      <c r="U3581" s="5" t="str">
        <f>TEXT(T3581,"mmm")</f>
        <v>Apr</v>
      </c>
      <c r="V3581" s="5" t="str">
        <f>TEXT(T3581,"yyyy")</f>
        <v>2015</v>
      </c>
      <c r="W3581" s="5" t="str">
        <f>TEXT(Y3581,"mmm")</f>
        <v>May</v>
      </c>
      <c r="X3581" s="1" t="str">
        <f>TEXT(Y3581,"yyyy")</f>
        <v>2015</v>
      </c>
      <c r="Y3581" s="27">
        <f>(((J3581/60)/60)/24)+DATE(1970,1,1)</f>
        <v>42131.71665509259</v>
      </c>
    </row>
    <row r="3582" spans="1:25" ht="48" x14ac:dyDescent="0.2">
      <c r="A3582" s="1">
        <v>2858</v>
      </c>
      <c r="B3582" s="7" t="s">
        <v>2858</v>
      </c>
      <c r="C3582" s="7" t="s">
        <v>6968</v>
      </c>
      <c r="D3582" s="1">
        <v>1000</v>
      </c>
      <c r="E3582" s="37" t="str">
        <f>VLOOKUP(D3582,'Vlookup Table Bonus Point'!$C$3:$D$26,2,TRUE)</f>
        <v>1000 to 4999</v>
      </c>
      <c r="F3582" s="1">
        <v>0</v>
      </c>
      <c r="G3582" s="1" t="s">
        <v>8220</v>
      </c>
      <c r="H3582" s="1" t="s">
        <v>8232</v>
      </c>
      <c r="I3582" s="1" t="s">
        <v>8248</v>
      </c>
      <c r="J3582" s="1">
        <v>1417778880</v>
      </c>
      <c r="K3582" s="1">
        <v>1415711095</v>
      </c>
      <c r="L3582" s="1" t="b">
        <v>0</v>
      </c>
      <c r="M3582" s="1">
        <v>0</v>
      </c>
      <c r="N3582" s="1" t="b">
        <v>0</v>
      </c>
      <c r="O3582" s="1" t="s">
        <v>8270</v>
      </c>
      <c r="P3582" s="28">
        <f>F3582/D3582</f>
        <v>0</v>
      </c>
      <c r="Q3582" s="29">
        <f>IF(M3582&gt;0,F3582/M3582,0)</f>
        <v>0</v>
      </c>
      <c r="R3582" s="9" t="str">
        <f>LEFT(O3582,SEARCH("/",O3582,1)-1)</f>
        <v>theater</v>
      </c>
      <c r="S3582" s="26" t="str">
        <f>RIGHT(O3582,LEN(O3582)-SEARCH("/",O3582,1))</f>
        <v>plays</v>
      </c>
      <c r="T3582" s="27">
        <f>(((K3582/60)/60)/24)+DATE(1970,1,1)</f>
        <v>41954.545081018514</v>
      </c>
      <c r="U3582" s="5" t="str">
        <f>TEXT(T3582,"mmm")</f>
        <v>Nov</v>
      </c>
      <c r="V3582" s="5" t="str">
        <f>TEXT(T3582,"yyyy")</f>
        <v>2014</v>
      </c>
      <c r="W3582" s="5" t="str">
        <f>TEXT(Y3582,"mmm")</f>
        <v>Dec</v>
      </c>
      <c r="X3582" s="1" t="str">
        <f>TEXT(Y3582,"yyyy")</f>
        <v>2014</v>
      </c>
      <c r="Y3582" s="27">
        <f>(((J3582/60)/60)/24)+DATE(1970,1,1)</f>
        <v>41978.477777777778</v>
      </c>
    </row>
    <row r="3583" spans="1:25" ht="48" x14ac:dyDescent="0.2">
      <c r="A3583" s="1">
        <v>2915</v>
      </c>
      <c r="B3583" s="7" t="s">
        <v>2915</v>
      </c>
      <c r="C3583" s="7" t="s">
        <v>7025</v>
      </c>
      <c r="D3583" s="1">
        <v>1000</v>
      </c>
      <c r="E3583" s="37" t="str">
        <f>VLOOKUP(D3583,'Vlookup Table Bonus Point'!$C$3:$D$26,2,TRUE)</f>
        <v>1000 to 4999</v>
      </c>
      <c r="F3583" s="1">
        <v>611</v>
      </c>
      <c r="G3583" s="1" t="s">
        <v>8220</v>
      </c>
      <c r="H3583" s="1" t="s">
        <v>8224</v>
      </c>
      <c r="I3583" s="1" t="s">
        <v>8246</v>
      </c>
      <c r="J3583" s="1">
        <v>1458117190</v>
      </c>
      <c r="K3583" s="1">
        <v>1455528790</v>
      </c>
      <c r="L3583" s="1" t="b">
        <v>0</v>
      </c>
      <c r="M3583" s="1">
        <v>3</v>
      </c>
      <c r="N3583" s="1" t="b">
        <v>0</v>
      </c>
      <c r="O3583" s="1" t="s">
        <v>8270</v>
      </c>
      <c r="P3583" s="28">
        <f>F3583/D3583</f>
        <v>0.61099999999999999</v>
      </c>
      <c r="Q3583" s="29">
        <f>IF(M3583&gt;0,F3583/M3583,0)</f>
        <v>203.66666666666666</v>
      </c>
      <c r="R3583" s="9" t="str">
        <f>LEFT(O3583,SEARCH("/",O3583,1)-1)</f>
        <v>theater</v>
      </c>
      <c r="S3583" s="26" t="str">
        <f>RIGHT(O3583,LEN(O3583)-SEARCH("/",O3583,1))</f>
        <v>plays</v>
      </c>
      <c r="T3583" s="27">
        <f>(((K3583/60)/60)/24)+DATE(1970,1,1)</f>
        <v>42415.398032407407</v>
      </c>
      <c r="U3583" s="5" t="str">
        <f>TEXT(T3583,"mmm")</f>
        <v>Feb</v>
      </c>
      <c r="V3583" s="5" t="str">
        <f>TEXT(T3583,"yyyy")</f>
        <v>2016</v>
      </c>
      <c r="W3583" s="5" t="str">
        <f>TEXT(Y3583,"mmm")</f>
        <v>Mar</v>
      </c>
      <c r="X3583" s="1" t="str">
        <f>TEXT(Y3583,"yyyy")</f>
        <v>2016</v>
      </c>
      <c r="Y3583" s="27">
        <f>(((J3583/60)/60)/24)+DATE(1970,1,1)</f>
        <v>42445.356365740736</v>
      </c>
    </row>
    <row r="3584" spans="1:25" ht="32" x14ac:dyDescent="0.2">
      <c r="A3584" s="1">
        <v>2928</v>
      </c>
      <c r="B3584" s="7" t="s">
        <v>2928</v>
      </c>
      <c r="C3584" s="7" t="s">
        <v>7038</v>
      </c>
      <c r="D3584" s="1">
        <v>1000</v>
      </c>
      <c r="E3584" s="37" t="str">
        <f>VLOOKUP(D3584,'Vlookup Table Bonus Point'!$C$3:$D$26,2,TRUE)</f>
        <v>1000 to 4999</v>
      </c>
      <c r="F3584" s="1">
        <v>1000</v>
      </c>
      <c r="G3584" s="1" t="s">
        <v>8218</v>
      </c>
      <c r="H3584" s="1" t="s">
        <v>8223</v>
      </c>
      <c r="I3584" s="1" t="s">
        <v>8245</v>
      </c>
      <c r="J3584" s="1">
        <v>1457135846</v>
      </c>
      <c r="K3584" s="1">
        <v>1454543846</v>
      </c>
      <c r="L3584" s="1" t="b">
        <v>0</v>
      </c>
      <c r="M3584" s="1">
        <v>24</v>
      </c>
      <c r="N3584" s="1" t="b">
        <v>1</v>
      </c>
      <c r="O3584" s="1" t="s">
        <v>8304</v>
      </c>
      <c r="P3584" s="28">
        <f>F3584/D3584</f>
        <v>1</v>
      </c>
      <c r="Q3584" s="29">
        <f>IF(M3584&gt;0,F3584/M3584,0)</f>
        <v>41.666666666666664</v>
      </c>
      <c r="R3584" s="9" t="str">
        <f>LEFT(O3584,SEARCH("/",O3584,1)-1)</f>
        <v>theater</v>
      </c>
      <c r="S3584" s="26" t="str">
        <f>RIGHT(O3584,LEN(O3584)-SEARCH("/",O3584,1))</f>
        <v>musical</v>
      </c>
      <c r="T3584" s="27">
        <f>(((K3584/60)/60)/24)+DATE(1970,1,1)</f>
        <v>42403.998217592598</v>
      </c>
      <c r="U3584" s="5" t="str">
        <f>TEXT(T3584,"mmm")</f>
        <v>Feb</v>
      </c>
      <c r="V3584" s="5" t="str">
        <f>TEXT(T3584,"yyyy")</f>
        <v>2016</v>
      </c>
      <c r="W3584" s="5" t="str">
        <f>TEXT(Y3584,"mmm")</f>
        <v>Mar</v>
      </c>
      <c r="X3584" s="1" t="str">
        <f>TEXT(Y3584,"yyyy")</f>
        <v>2016</v>
      </c>
      <c r="Y3584" s="27">
        <f>(((J3584/60)/60)/24)+DATE(1970,1,1)</f>
        <v>42433.998217592598</v>
      </c>
    </row>
    <row r="3585" spans="1:25" ht="48" x14ac:dyDescent="0.2">
      <c r="A3585" s="1">
        <v>2936</v>
      </c>
      <c r="B3585" s="7" t="s">
        <v>2936</v>
      </c>
      <c r="C3585" s="7" t="s">
        <v>7046</v>
      </c>
      <c r="D3585" s="1">
        <v>1000</v>
      </c>
      <c r="E3585" s="37" t="str">
        <f>VLOOKUP(D3585,'Vlookup Table Bonus Point'!$C$3:$D$26,2,TRUE)</f>
        <v>1000 to 4999</v>
      </c>
      <c r="F3585" s="1">
        <v>1280</v>
      </c>
      <c r="G3585" s="1" t="s">
        <v>8218</v>
      </c>
      <c r="H3585" s="1" t="s">
        <v>8223</v>
      </c>
      <c r="I3585" s="1" t="s">
        <v>8245</v>
      </c>
      <c r="J3585" s="1">
        <v>1413176340</v>
      </c>
      <c r="K3585" s="1">
        <v>1412091423</v>
      </c>
      <c r="L3585" s="1" t="b">
        <v>0</v>
      </c>
      <c r="M3585" s="1">
        <v>34</v>
      </c>
      <c r="N3585" s="1" t="b">
        <v>1</v>
      </c>
      <c r="O3585" s="1" t="s">
        <v>8304</v>
      </c>
      <c r="P3585" s="28">
        <f>F3585/D3585</f>
        <v>1.28</v>
      </c>
      <c r="Q3585" s="29">
        <f>IF(M3585&gt;0,F3585/M3585,0)</f>
        <v>37.647058823529413</v>
      </c>
      <c r="R3585" s="9" t="str">
        <f>LEFT(O3585,SEARCH("/",O3585,1)-1)</f>
        <v>theater</v>
      </c>
      <c r="S3585" s="26" t="str">
        <f>RIGHT(O3585,LEN(O3585)-SEARCH("/",O3585,1))</f>
        <v>musical</v>
      </c>
      <c r="T3585" s="27">
        <f>(((K3585/60)/60)/24)+DATE(1970,1,1)</f>
        <v>41912.650729166664</v>
      </c>
      <c r="U3585" s="5" t="str">
        <f>TEXT(T3585,"mmm")</f>
        <v>Sep</v>
      </c>
      <c r="V3585" s="5" t="str">
        <f>TEXT(T3585,"yyyy")</f>
        <v>2014</v>
      </c>
      <c r="W3585" s="5" t="str">
        <f>TEXT(Y3585,"mmm")</f>
        <v>Oct</v>
      </c>
      <c r="X3585" s="1" t="str">
        <f>TEXT(Y3585,"yyyy")</f>
        <v>2014</v>
      </c>
      <c r="Y3585" s="27">
        <f>(((J3585/60)/60)/24)+DATE(1970,1,1)</f>
        <v>41925.207638888889</v>
      </c>
    </row>
    <row r="3586" spans="1:25" ht="48" x14ac:dyDescent="0.2">
      <c r="A3586" s="1">
        <v>2949</v>
      </c>
      <c r="B3586" s="7" t="s">
        <v>2949</v>
      </c>
      <c r="C3586" s="7" t="s">
        <v>7059</v>
      </c>
      <c r="D3586" s="1">
        <v>1000</v>
      </c>
      <c r="E3586" s="37" t="str">
        <f>VLOOKUP(D3586,'Vlookup Table Bonus Point'!$C$3:$D$26,2,TRUE)</f>
        <v>1000 to 4999</v>
      </c>
      <c r="F3586" s="1">
        <v>25</v>
      </c>
      <c r="G3586" s="1" t="s">
        <v>8220</v>
      </c>
      <c r="H3586" s="1" t="s">
        <v>8223</v>
      </c>
      <c r="I3586" s="1" t="s">
        <v>8245</v>
      </c>
      <c r="J3586" s="1">
        <v>1447965917</v>
      </c>
      <c r="K3586" s="1">
        <v>1445370317</v>
      </c>
      <c r="L3586" s="1" t="b">
        <v>0</v>
      </c>
      <c r="M3586" s="1">
        <v>2</v>
      </c>
      <c r="N3586" s="1" t="b">
        <v>0</v>
      </c>
      <c r="O3586" s="1" t="s">
        <v>8302</v>
      </c>
      <c r="P3586" s="28">
        <f>F3586/D3586</f>
        <v>2.5000000000000001E-2</v>
      </c>
      <c r="Q3586" s="29">
        <f>IF(M3586&gt;0,F3586/M3586,0)</f>
        <v>12.5</v>
      </c>
      <c r="R3586" s="9" t="str">
        <f>LEFT(O3586,SEARCH("/",O3586,1)-1)</f>
        <v>theater</v>
      </c>
      <c r="S3586" s="26" t="str">
        <f>RIGHT(O3586,LEN(O3586)-SEARCH("/",O3586,1))</f>
        <v>spaces</v>
      </c>
      <c r="T3586" s="27">
        <f>(((K3586/60)/60)/24)+DATE(1970,1,1)</f>
        <v>42297.823113425926</v>
      </c>
      <c r="U3586" s="5" t="str">
        <f>TEXT(T3586,"mmm")</f>
        <v>Oct</v>
      </c>
      <c r="V3586" s="5" t="str">
        <f>TEXT(T3586,"yyyy")</f>
        <v>2015</v>
      </c>
      <c r="W3586" s="5" t="str">
        <f>TEXT(Y3586,"mmm")</f>
        <v>Nov</v>
      </c>
      <c r="X3586" s="1" t="str">
        <f>TEXT(Y3586,"yyyy")</f>
        <v>2015</v>
      </c>
      <c r="Y3586" s="27">
        <f>(((J3586/60)/60)/24)+DATE(1970,1,1)</f>
        <v>42327.864780092597</v>
      </c>
    </row>
    <row r="3587" spans="1:25" ht="48" x14ac:dyDescent="0.2">
      <c r="A3587" s="1">
        <v>2962</v>
      </c>
      <c r="B3587" s="7" t="s">
        <v>2962</v>
      </c>
      <c r="C3587" s="7" t="s">
        <v>7072</v>
      </c>
      <c r="D3587" s="1">
        <v>1000</v>
      </c>
      <c r="E3587" s="37" t="str">
        <f>VLOOKUP(D3587,'Vlookup Table Bonus Point'!$C$3:$D$26,2,TRUE)</f>
        <v>1000 to 4999</v>
      </c>
      <c r="F3587" s="1">
        <v>1218</v>
      </c>
      <c r="G3587" s="1" t="s">
        <v>8218</v>
      </c>
      <c r="H3587" s="1" t="s">
        <v>8223</v>
      </c>
      <c r="I3587" s="1" t="s">
        <v>8245</v>
      </c>
      <c r="J3587" s="1">
        <v>1425193140</v>
      </c>
      <c r="K3587" s="1">
        <v>1422769906</v>
      </c>
      <c r="L3587" s="1" t="b">
        <v>0</v>
      </c>
      <c r="M3587" s="1">
        <v>20</v>
      </c>
      <c r="N3587" s="1" t="b">
        <v>1</v>
      </c>
      <c r="O3587" s="1" t="s">
        <v>8270</v>
      </c>
      <c r="P3587" s="28">
        <f>F3587/D3587</f>
        <v>1.218</v>
      </c>
      <c r="Q3587" s="29">
        <f>IF(M3587&gt;0,F3587/M3587,0)</f>
        <v>60.9</v>
      </c>
      <c r="R3587" s="9" t="str">
        <f>LEFT(O3587,SEARCH("/",O3587,1)-1)</f>
        <v>theater</v>
      </c>
      <c r="S3587" s="26" t="str">
        <f>RIGHT(O3587,LEN(O3587)-SEARCH("/",O3587,1))</f>
        <v>plays</v>
      </c>
      <c r="T3587" s="27">
        <f>(((K3587/60)/60)/24)+DATE(1970,1,1)</f>
        <v>42036.24428240741</v>
      </c>
      <c r="U3587" s="5" t="str">
        <f>TEXT(T3587,"mmm")</f>
        <v>Feb</v>
      </c>
      <c r="V3587" s="5" t="str">
        <f>TEXT(T3587,"yyyy")</f>
        <v>2015</v>
      </c>
      <c r="W3587" s="5" t="str">
        <f>TEXT(Y3587,"mmm")</f>
        <v>Mar</v>
      </c>
      <c r="X3587" s="1" t="str">
        <f>TEXT(Y3587,"yyyy")</f>
        <v>2015</v>
      </c>
      <c r="Y3587" s="27">
        <f>(((J3587/60)/60)/24)+DATE(1970,1,1)</f>
        <v>42064.290972222225</v>
      </c>
    </row>
    <row r="3588" spans="1:25" ht="48" x14ac:dyDescent="0.2">
      <c r="A3588" s="1">
        <v>2969</v>
      </c>
      <c r="B3588" s="7" t="s">
        <v>2969</v>
      </c>
      <c r="C3588" s="7" t="s">
        <v>7079</v>
      </c>
      <c r="D3588" s="1">
        <v>1000</v>
      </c>
      <c r="E3588" s="37" t="str">
        <f>VLOOKUP(D3588,'Vlookup Table Bonus Point'!$C$3:$D$26,2,TRUE)</f>
        <v>1000 to 4999</v>
      </c>
      <c r="F3588" s="1">
        <v>1625</v>
      </c>
      <c r="G3588" s="1" t="s">
        <v>8218</v>
      </c>
      <c r="H3588" s="1" t="s">
        <v>8228</v>
      </c>
      <c r="I3588" s="1" t="s">
        <v>8250</v>
      </c>
      <c r="J3588" s="1">
        <v>1430693460</v>
      </c>
      <c r="K3588" s="1">
        <v>1428087153</v>
      </c>
      <c r="L3588" s="1" t="b">
        <v>0</v>
      </c>
      <c r="M3588" s="1">
        <v>17</v>
      </c>
      <c r="N3588" s="1" t="b">
        <v>1</v>
      </c>
      <c r="O3588" s="1" t="s">
        <v>8270</v>
      </c>
      <c r="P3588" s="28">
        <f>F3588/D3588</f>
        <v>1.625</v>
      </c>
      <c r="Q3588" s="29">
        <f>IF(M3588&gt;0,F3588/M3588,0)</f>
        <v>95.588235294117652</v>
      </c>
      <c r="R3588" s="9" t="str">
        <f>LEFT(O3588,SEARCH("/",O3588,1)-1)</f>
        <v>theater</v>
      </c>
      <c r="S3588" s="26" t="str">
        <f>RIGHT(O3588,LEN(O3588)-SEARCH("/",O3588,1))</f>
        <v>plays</v>
      </c>
      <c r="T3588" s="27">
        <f>(((K3588/60)/60)/24)+DATE(1970,1,1)</f>
        <v>42097.786493055552</v>
      </c>
      <c r="U3588" s="5" t="str">
        <f>TEXT(T3588,"mmm")</f>
        <v>Apr</v>
      </c>
      <c r="V3588" s="5" t="str">
        <f>TEXT(T3588,"yyyy")</f>
        <v>2015</v>
      </c>
      <c r="W3588" s="5" t="str">
        <f>TEXT(Y3588,"mmm")</f>
        <v>May</v>
      </c>
      <c r="X3588" s="1" t="str">
        <f>TEXT(Y3588,"yyyy")</f>
        <v>2015</v>
      </c>
      <c r="Y3588" s="27">
        <f>(((J3588/60)/60)/24)+DATE(1970,1,1)</f>
        <v>42127.952083333337</v>
      </c>
    </row>
    <row r="3589" spans="1:25" ht="48" x14ac:dyDescent="0.2">
      <c r="A3589" s="1">
        <v>2988</v>
      </c>
      <c r="B3589" s="7" t="s">
        <v>2988</v>
      </c>
      <c r="C3589" s="7" t="s">
        <v>7098</v>
      </c>
      <c r="D3589" s="1">
        <v>1000</v>
      </c>
      <c r="E3589" s="37" t="str">
        <f>VLOOKUP(D3589,'Vlookup Table Bonus Point'!$C$3:$D$26,2,TRUE)</f>
        <v>1000 to 4999</v>
      </c>
      <c r="F3589" s="1">
        <v>1000</v>
      </c>
      <c r="G3589" s="1" t="s">
        <v>8218</v>
      </c>
      <c r="H3589" s="1" t="s">
        <v>8224</v>
      </c>
      <c r="I3589" s="1" t="s">
        <v>8246</v>
      </c>
      <c r="J3589" s="1">
        <v>1466412081</v>
      </c>
      <c r="K3589" s="1">
        <v>1463820081</v>
      </c>
      <c r="L3589" s="1" t="b">
        <v>0</v>
      </c>
      <c r="M3589" s="1">
        <v>28</v>
      </c>
      <c r="N3589" s="1" t="b">
        <v>1</v>
      </c>
      <c r="O3589" s="1" t="s">
        <v>8302</v>
      </c>
      <c r="P3589" s="28">
        <f>F3589/D3589</f>
        <v>1</v>
      </c>
      <c r="Q3589" s="29">
        <f>IF(M3589&gt;0,F3589/M3589,0)</f>
        <v>35.714285714285715</v>
      </c>
      <c r="R3589" s="9" t="str">
        <f>LEFT(O3589,SEARCH("/",O3589,1)-1)</f>
        <v>theater</v>
      </c>
      <c r="S3589" s="26" t="str">
        <f>RIGHT(O3589,LEN(O3589)-SEARCH("/",O3589,1))</f>
        <v>spaces</v>
      </c>
      <c r="T3589" s="27">
        <f>(((K3589/60)/60)/24)+DATE(1970,1,1)</f>
        <v>42511.362048611118</v>
      </c>
      <c r="U3589" s="5" t="str">
        <f>TEXT(T3589,"mmm")</f>
        <v>May</v>
      </c>
      <c r="V3589" s="5" t="str">
        <f>TEXT(T3589,"yyyy")</f>
        <v>2016</v>
      </c>
      <c r="W3589" s="5" t="str">
        <f>TEXT(Y3589,"mmm")</f>
        <v>Jun</v>
      </c>
      <c r="X3589" s="1" t="str">
        <f>TEXT(Y3589,"yyyy")</f>
        <v>2016</v>
      </c>
      <c r="Y3589" s="27">
        <f>(((J3589/60)/60)/24)+DATE(1970,1,1)</f>
        <v>42541.362048611118</v>
      </c>
    </row>
    <row r="3590" spans="1:25" ht="16" x14ac:dyDescent="0.2">
      <c r="A3590" s="1">
        <v>2993</v>
      </c>
      <c r="B3590" s="7" t="s">
        <v>2993</v>
      </c>
      <c r="C3590" s="7" t="s">
        <v>7103</v>
      </c>
      <c r="D3590" s="1">
        <v>1000</v>
      </c>
      <c r="E3590" s="37" t="str">
        <f>VLOOKUP(D3590,'Vlookup Table Bonus Point'!$C$3:$D$26,2,TRUE)</f>
        <v>1000 to 4999</v>
      </c>
      <c r="F3590" s="1">
        <v>1003</v>
      </c>
      <c r="G3590" s="1" t="s">
        <v>8218</v>
      </c>
      <c r="H3590" s="1" t="s">
        <v>8223</v>
      </c>
      <c r="I3590" s="1" t="s">
        <v>8245</v>
      </c>
      <c r="J3590" s="1">
        <v>1455998867</v>
      </c>
      <c r="K3590" s="1">
        <v>1453406867</v>
      </c>
      <c r="L3590" s="1" t="b">
        <v>0</v>
      </c>
      <c r="M3590" s="1">
        <v>22</v>
      </c>
      <c r="N3590" s="1" t="b">
        <v>1</v>
      </c>
      <c r="O3590" s="1" t="s">
        <v>8302</v>
      </c>
      <c r="P3590" s="28">
        <f>F3590/D3590</f>
        <v>1.0029999999999999</v>
      </c>
      <c r="Q3590" s="29">
        <f>IF(M3590&gt;0,F3590/M3590,0)</f>
        <v>45.590909090909093</v>
      </c>
      <c r="R3590" s="9" t="str">
        <f>LEFT(O3590,SEARCH("/",O3590,1)-1)</f>
        <v>theater</v>
      </c>
      <c r="S3590" s="26" t="str">
        <f>RIGHT(O3590,LEN(O3590)-SEARCH("/",O3590,1))</f>
        <v>spaces</v>
      </c>
      <c r="T3590" s="27">
        <f>(((K3590/60)/60)/24)+DATE(1970,1,1)</f>
        <v>42390.838738425926</v>
      </c>
      <c r="U3590" s="5" t="str">
        <f>TEXT(T3590,"mmm")</f>
        <v>Jan</v>
      </c>
      <c r="V3590" s="5" t="str">
        <f>TEXT(T3590,"yyyy")</f>
        <v>2016</v>
      </c>
      <c r="W3590" s="5" t="str">
        <f>TEXT(Y3590,"mmm")</f>
        <v>Feb</v>
      </c>
      <c r="X3590" s="1" t="str">
        <f>TEXT(Y3590,"yyyy")</f>
        <v>2016</v>
      </c>
      <c r="Y3590" s="27">
        <f>(((J3590/60)/60)/24)+DATE(1970,1,1)</f>
        <v>42420.838738425926</v>
      </c>
    </row>
    <row r="3591" spans="1:25" ht="48" x14ac:dyDescent="0.2">
      <c r="A3591" s="1">
        <v>3032</v>
      </c>
      <c r="B3591" s="7" t="s">
        <v>3032</v>
      </c>
      <c r="C3591" s="7" t="s">
        <v>7142</v>
      </c>
      <c r="D3591" s="1">
        <v>1000</v>
      </c>
      <c r="E3591" s="37" t="str">
        <f>VLOOKUP(D3591,'Vlookup Table Bonus Point'!$C$3:$D$26,2,TRUE)</f>
        <v>1000 to 4999</v>
      </c>
      <c r="F3591" s="1">
        <v>1272</v>
      </c>
      <c r="G3591" s="1" t="s">
        <v>8218</v>
      </c>
      <c r="H3591" s="1" t="s">
        <v>8223</v>
      </c>
      <c r="I3591" s="1" t="s">
        <v>8245</v>
      </c>
      <c r="J3591" s="1">
        <v>1441933459</v>
      </c>
      <c r="K3591" s="1">
        <v>1439341459</v>
      </c>
      <c r="L3591" s="1" t="b">
        <v>0</v>
      </c>
      <c r="M3591" s="1">
        <v>25</v>
      </c>
      <c r="N3591" s="1" t="b">
        <v>1</v>
      </c>
      <c r="O3591" s="1" t="s">
        <v>8302</v>
      </c>
      <c r="P3591" s="28">
        <f>F3591/D3591</f>
        <v>1.272</v>
      </c>
      <c r="Q3591" s="29">
        <f>IF(M3591&gt;0,F3591/M3591,0)</f>
        <v>50.88</v>
      </c>
      <c r="R3591" s="9" t="str">
        <f>LEFT(O3591,SEARCH("/",O3591,1)-1)</f>
        <v>theater</v>
      </c>
      <c r="S3591" s="26" t="str">
        <f>RIGHT(O3591,LEN(O3591)-SEARCH("/",O3591,1))</f>
        <v>spaces</v>
      </c>
      <c r="T3591" s="27">
        <f>(((K3591/60)/60)/24)+DATE(1970,1,1)</f>
        <v>42228.044664351852</v>
      </c>
      <c r="U3591" s="5" t="str">
        <f>TEXT(T3591,"mmm")</f>
        <v>Aug</v>
      </c>
      <c r="V3591" s="5" t="str">
        <f>TEXT(T3591,"yyyy")</f>
        <v>2015</v>
      </c>
      <c r="W3591" s="5" t="str">
        <f>TEXT(Y3591,"mmm")</f>
        <v>Sep</v>
      </c>
      <c r="X3591" s="1" t="str">
        <f>TEXT(Y3591,"yyyy")</f>
        <v>2015</v>
      </c>
      <c r="Y3591" s="27">
        <f>(((J3591/60)/60)/24)+DATE(1970,1,1)</f>
        <v>42258.044664351852</v>
      </c>
    </row>
    <row r="3592" spans="1:25" ht="48" x14ac:dyDescent="0.2">
      <c r="A3592" s="1">
        <v>3038</v>
      </c>
      <c r="B3592" s="7" t="s">
        <v>3038</v>
      </c>
      <c r="C3592" s="7" t="s">
        <v>7148</v>
      </c>
      <c r="D3592" s="1">
        <v>1000</v>
      </c>
      <c r="E3592" s="37" t="str">
        <f>VLOOKUP(D3592,'Vlookup Table Bonus Point'!$C$3:$D$26,2,TRUE)</f>
        <v>1000 to 4999</v>
      </c>
      <c r="F3592" s="1">
        <v>1005</v>
      </c>
      <c r="G3592" s="1" t="s">
        <v>8218</v>
      </c>
      <c r="H3592" s="1" t="s">
        <v>8223</v>
      </c>
      <c r="I3592" s="1" t="s">
        <v>8245</v>
      </c>
      <c r="J3592" s="1">
        <v>1457071397</v>
      </c>
      <c r="K3592" s="1">
        <v>1451887397</v>
      </c>
      <c r="L3592" s="1" t="b">
        <v>0</v>
      </c>
      <c r="M3592" s="1">
        <v>27</v>
      </c>
      <c r="N3592" s="1" t="b">
        <v>1</v>
      </c>
      <c r="O3592" s="1" t="s">
        <v>8302</v>
      </c>
      <c r="P3592" s="28">
        <f>F3592/D3592</f>
        <v>1.0049999999999999</v>
      </c>
      <c r="Q3592" s="29">
        <f>IF(M3592&gt;0,F3592/M3592,0)</f>
        <v>37.222222222222221</v>
      </c>
      <c r="R3592" s="9" t="str">
        <f>LEFT(O3592,SEARCH("/",O3592,1)-1)</f>
        <v>theater</v>
      </c>
      <c r="S3592" s="26" t="str">
        <f>RIGHT(O3592,LEN(O3592)-SEARCH("/",O3592,1))</f>
        <v>spaces</v>
      </c>
      <c r="T3592" s="27">
        <f>(((K3592/60)/60)/24)+DATE(1970,1,1)</f>
        <v>42373.252280092594</v>
      </c>
      <c r="U3592" s="5" t="str">
        <f>TEXT(T3592,"mmm")</f>
        <v>Jan</v>
      </c>
      <c r="V3592" s="5" t="str">
        <f>TEXT(T3592,"yyyy")</f>
        <v>2016</v>
      </c>
      <c r="W3592" s="5" t="str">
        <f>TEXT(Y3592,"mmm")</f>
        <v>Mar</v>
      </c>
      <c r="X3592" s="1" t="str">
        <f>TEXT(Y3592,"yyyy")</f>
        <v>2016</v>
      </c>
      <c r="Y3592" s="27">
        <f>(((J3592/60)/60)/24)+DATE(1970,1,1)</f>
        <v>42433.252280092594</v>
      </c>
    </row>
    <row r="3593" spans="1:25" ht="48" x14ac:dyDescent="0.2">
      <c r="A3593" s="1">
        <v>3069</v>
      </c>
      <c r="B3593" s="7" t="s">
        <v>3069</v>
      </c>
      <c r="C3593" s="7" t="s">
        <v>7179</v>
      </c>
      <c r="D3593" s="1">
        <v>1000</v>
      </c>
      <c r="E3593" s="37" t="str">
        <f>VLOOKUP(D3593,'Vlookup Table Bonus Point'!$C$3:$D$26,2,TRUE)</f>
        <v>1000 to 4999</v>
      </c>
      <c r="F3593" s="1">
        <v>141</v>
      </c>
      <c r="G3593" s="1" t="s">
        <v>8220</v>
      </c>
      <c r="H3593" s="1" t="s">
        <v>8223</v>
      </c>
      <c r="I3593" s="1" t="s">
        <v>8245</v>
      </c>
      <c r="J3593" s="1">
        <v>1418587234</v>
      </c>
      <c r="K3593" s="1">
        <v>1415995234</v>
      </c>
      <c r="L3593" s="1" t="b">
        <v>0</v>
      </c>
      <c r="M3593" s="1">
        <v>7</v>
      </c>
      <c r="N3593" s="1" t="b">
        <v>0</v>
      </c>
      <c r="O3593" s="1" t="s">
        <v>8302</v>
      </c>
      <c r="P3593" s="28">
        <f>F3593/D3593</f>
        <v>0.14099999999999999</v>
      </c>
      <c r="Q3593" s="29">
        <f>IF(M3593&gt;0,F3593/M3593,0)</f>
        <v>20.142857142857142</v>
      </c>
      <c r="R3593" s="9" t="str">
        <f>LEFT(O3593,SEARCH("/",O3593,1)-1)</f>
        <v>theater</v>
      </c>
      <c r="S3593" s="26" t="str">
        <f>RIGHT(O3593,LEN(O3593)-SEARCH("/",O3593,1))</f>
        <v>spaces</v>
      </c>
      <c r="T3593" s="27">
        <f>(((K3593/60)/60)/24)+DATE(1970,1,1)</f>
        <v>41957.833726851852</v>
      </c>
      <c r="U3593" s="5" t="str">
        <f>TEXT(T3593,"mmm")</f>
        <v>Nov</v>
      </c>
      <c r="V3593" s="5" t="str">
        <f>TEXT(T3593,"yyyy")</f>
        <v>2014</v>
      </c>
      <c r="W3593" s="5" t="str">
        <f>TEXT(Y3593,"mmm")</f>
        <v>Dec</v>
      </c>
      <c r="X3593" s="1" t="str">
        <f>TEXT(Y3593,"yyyy")</f>
        <v>2014</v>
      </c>
      <c r="Y3593" s="27">
        <f>(((J3593/60)/60)/24)+DATE(1970,1,1)</f>
        <v>41987.833726851852</v>
      </c>
    </row>
    <row r="3594" spans="1:25" ht="48" x14ac:dyDescent="0.2">
      <c r="A3594" s="1">
        <v>3106</v>
      </c>
      <c r="B3594" s="7" t="s">
        <v>3106</v>
      </c>
      <c r="C3594" s="7" t="s">
        <v>7216</v>
      </c>
      <c r="D3594" s="1">
        <v>1000</v>
      </c>
      <c r="E3594" s="37" t="str">
        <f>VLOOKUP(D3594,'Vlookup Table Bonus Point'!$C$3:$D$26,2,TRUE)</f>
        <v>1000 to 4999</v>
      </c>
      <c r="F3594" s="1">
        <v>41</v>
      </c>
      <c r="G3594" s="1" t="s">
        <v>8220</v>
      </c>
      <c r="H3594" s="1" t="s">
        <v>8224</v>
      </c>
      <c r="I3594" s="1" t="s">
        <v>8246</v>
      </c>
      <c r="J3594" s="1">
        <v>1442440800</v>
      </c>
      <c r="K3594" s="1">
        <v>1440497876</v>
      </c>
      <c r="L3594" s="1" t="b">
        <v>0</v>
      </c>
      <c r="M3594" s="1">
        <v>4</v>
      </c>
      <c r="N3594" s="1" t="b">
        <v>0</v>
      </c>
      <c r="O3594" s="1" t="s">
        <v>8302</v>
      </c>
      <c r="P3594" s="28">
        <f>F3594/D3594</f>
        <v>4.1000000000000002E-2</v>
      </c>
      <c r="Q3594" s="29">
        <f>IF(M3594&gt;0,F3594/M3594,0)</f>
        <v>10.25</v>
      </c>
      <c r="R3594" s="9" t="str">
        <f>LEFT(O3594,SEARCH("/",O3594,1)-1)</f>
        <v>theater</v>
      </c>
      <c r="S3594" s="26" t="str">
        <f>RIGHT(O3594,LEN(O3594)-SEARCH("/",O3594,1))</f>
        <v>spaces</v>
      </c>
      <c r="T3594" s="27">
        <f>(((K3594/60)/60)/24)+DATE(1970,1,1)</f>
        <v>42241.429120370376</v>
      </c>
      <c r="U3594" s="5" t="str">
        <f>TEXT(T3594,"mmm")</f>
        <v>Aug</v>
      </c>
      <c r="V3594" s="5" t="str">
        <f>TEXT(T3594,"yyyy")</f>
        <v>2015</v>
      </c>
      <c r="W3594" s="5" t="str">
        <f>TEXT(Y3594,"mmm")</f>
        <v>Sep</v>
      </c>
      <c r="X3594" s="1" t="str">
        <f>TEXT(Y3594,"yyyy")</f>
        <v>2015</v>
      </c>
      <c r="Y3594" s="27">
        <f>(((J3594/60)/60)/24)+DATE(1970,1,1)</f>
        <v>42263.916666666672</v>
      </c>
    </row>
    <row r="3595" spans="1:25" ht="48" x14ac:dyDescent="0.2">
      <c r="A3595" s="1">
        <v>3117</v>
      </c>
      <c r="B3595" s="7" t="s">
        <v>3117</v>
      </c>
      <c r="C3595" s="7" t="s">
        <v>7227</v>
      </c>
      <c r="D3595" s="1">
        <v>1000</v>
      </c>
      <c r="E3595" s="37" t="str">
        <f>VLOOKUP(D3595,'Vlookup Table Bonus Point'!$C$3:$D$26,2,TRUE)</f>
        <v>1000 to 4999</v>
      </c>
      <c r="F3595" s="1">
        <v>1</v>
      </c>
      <c r="G3595" s="1" t="s">
        <v>8220</v>
      </c>
      <c r="H3595" s="1" t="s">
        <v>8224</v>
      </c>
      <c r="I3595" s="1" t="s">
        <v>8246</v>
      </c>
      <c r="J3595" s="1">
        <v>1464354720</v>
      </c>
      <c r="K3595" s="1">
        <v>1463648360</v>
      </c>
      <c r="L3595" s="1" t="b">
        <v>0</v>
      </c>
      <c r="M3595" s="1">
        <v>1</v>
      </c>
      <c r="N3595" s="1" t="b">
        <v>0</v>
      </c>
      <c r="O3595" s="1" t="s">
        <v>8302</v>
      </c>
      <c r="P3595" s="28">
        <f>F3595/D3595</f>
        <v>1E-3</v>
      </c>
      <c r="Q3595" s="29">
        <f>IF(M3595&gt;0,F3595/M3595,0)</f>
        <v>1</v>
      </c>
      <c r="R3595" s="9" t="str">
        <f>LEFT(O3595,SEARCH("/",O3595,1)-1)</f>
        <v>theater</v>
      </c>
      <c r="S3595" s="26" t="str">
        <f>RIGHT(O3595,LEN(O3595)-SEARCH("/",O3595,1))</f>
        <v>spaces</v>
      </c>
      <c r="T3595" s="27">
        <f>(((K3595/60)/60)/24)+DATE(1970,1,1)</f>
        <v>42509.374537037031</v>
      </c>
      <c r="U3595" s="5" t="str">
        <f>TEXT(T3595,"mmm")</f>
        <v>May</v>
      </c>
      <c r="V3595" s="5" t="str">
        <f>TEXT(T3595,"yyyy")</f>
        <v>2016</v>
      </c>
      <c r="W3595" s="5" t="str">
        <f>TEXT(Y3595,"mmm")</f>
        <v>May</v>
      </c>
      <c r="X3595" s="1" t="str">
        <f>TEXT(Y3595,"yyyy")</f>
        <v>2016</v>
      </c>
      <c r="Y3595" s="27">
        <f>(((J3595/60)/60)/24)+DATE(1970,1,1)</f>
        <v>42517.55</v>
      </c>
    </row>
    <row r="3596" spans="1:25" ht="48" x14ac:dyDescent="0.2">
      <c r="A3596" s="1">
        <v>3134</v>
      </c>
      <c r="B3596" s="7" t="s">
        <v>3134</v>
      </c>
      <c r="C3596" s="7" t="s">
        <v>7244</v>
      </c>
      <c r="D3596" s="1">
        <v>1000</v>
      </c>
      <c r="E3596" s="37" t="str">
        <f>VLOOKUP(D3596,'Vlookup Table Bonus Point'!$C$3:$D$26,2,TRUE)</f>
        <v>1000 to 4999</v>
      </c>
      <c r="F3596" s="1">
        <v>225</v>
      </c>
      <c r="G3596" s="1" t="s">
        <v>8221</v>
      </c>
      <c r="H3596" s="1" t="s">
        <v>8224</v>
      </c>
      <c r="I3596" s="1" t="s">
        <v>8246</v>
      </c>
      <c r="J3596" s="1">
        <v>1490631419</v>
      </c>
      <c r="K3596" s="1">
        <v>1488820619</v>
      </c>
      <c r="L3596" s="1" t="b">
        <v>0</v>
      </c>
      <c r="M3596" s="1">
        <v>12</v>
      </c>
      <c r="N3596" s="1" t="b">
        <v>0</v>
      </c>
      <c r="O3596" s="1" t="s">
        <v>8270</v>
      </c>
      <c r="P3596" s="28">
        <f>F3596/D3596</f>
        <v>0.22500000000000001</v>
      </c>
      <c r="Q3596" s="29">
        <f>IF(M3596&gt;0,F3596/M3596,0)</f>
        <v>18.75</v>
      </c>
      <c r="R3596" s="9" t="str">
        <f>LEFT(O3596,SEARCH("/",O3596,1)-1)</f>
        <v>theater</v>
      </c>
      <c r="S3596" s="26" t="str">
        <f>RIGHT(O3596,LEN(O3596)-SEARCH("/",O3596,1))</f>
        <v>plays</v>
      </c>
      <c r="T3596" s="27">
        <f>(((K3596/60)/60)/24)+DATE(1970,1,1)</f>
        <v>42800.720127314817</v>
      </c>
      <c r="U3596" s="5" t="str">
        <f>TEXT(T3596,"mmm")</f>
        <v>Mar</v>
      </c>
      <c r="V3596" s="5" t="str">
        <f>TEXT(T3596,"yyyy")</f>
        <v>2017</v>
      </c>
      <c r="W3596" s="5" t="str">
        <f>TEXT(Y3596,"mmm")</f>
        <v>Mar</v>
      </c>
      <c r="X3596" s="1" t="str">
        <f>TEXT(Y3596,"yyyy")</f>
        <v>2017</v>
      </c>
      <c r="Y3596" s="27">
        <f>(((J3596/60)/60)/24)+DATE(1970,1,1)</f>
        <v>42821.678460648152</v>
      </c>
    </row>
    <row r="3597" spans="1:25" ht="48" x14ac:dyDescent="0.2">
      <c r="A3597" s="1">
        <v>3185</v>
      </c>
      <c r="B3597" s="7" t="s">
        <v>3185</v>
      </c>
      <c r="C3597" s="7" t="s">
        <v>7295</v>
      </c>
      <c r="D3597" s="1">
        <v>1000</v>
      </c>
      <c r="E3597" s="37" t="str">
        <f>VLOOKUP(D3597,'Vlookup Table Bonus Point'!$C$3:$D$26,2,TRUE)</f>
        <v>1000 to 4999</v>
      </c>
      <c r="F3597" s="1">
        <v>1000</v>
      </c>
      <c r="G3597" s="1" t="s">
        <v>8218</v>
      </c>
      <c r="H3597" s="1" t="s">
        <v>8224</v>
      </c>
      <c r="I3597" s="1" t="s">
        <v>8246</v>
      </c>
      <c r="J3597" s="1">
        <v>1405553241</v>
      </c>
      <c r="K3597" s="1">
        <v>1404948441</v>
      </c>
      <c r="L3597" s="1" t="b">
        <v>1</v>
      </c>
      <c r="M3597" s="1">
        <v>24</v>
      </c>
      <c r="N3597" s="1" t="b">
        <v>1</v>
      </c>
      <c r="O3597" s="1" t="s">
        <v>8270</v>
      </c>
      <c r="P3597" s="28">
        <f>F3597/D3597</f>
        <v>1</v>
      </c>
      <c r="Q3597" s="29">
        <f>IF(M3597&gt;0,F3597/M3597,0)</f>
        <v>41.666666666666664</v>
      </c>
      <c r="R3597" s="9" t="str">
        <f>LEFT(O3597,SEARCH("/",O3597,1)-1)</f>
        <v>theater</v>
      </c>
      <c r="S3597" s="26" t="str">
        <f>RIGHT(O3597,LEN(O3597)-SEARCH("/",O3597,1))</f>
        <v>plays</v>
      </c>
      <c r="T3597" s="27">
        <f>(((K3597/60)/60)/24)+DATE(1970,1,1)</f>
        <v>41829.977326388893</v>
      </c>
      <c r="U3597" s="5" t="str">
        <f>TEXT(T3597,"mmm")</f>
        <v>Jul</v>
      </c>
      <c r="V3597" s="5" t="str">
        <f>TEXT(T3597,"yyyy")</f>
        <v>2014</v>
      </c>
      <c r="W3597" s="5" t="str">
        <f>TEXT(Y3597,"mmm")</f>
        <v>Jul</v>
      </c>
      <c r="X3597" s="1" t="str">
        <f>TEXT(Y3597,"yyyy")</f>
        <v>2014</v>
      </c>
      <c r="Y3597" s="27">
        <f>(((J3597/60)/60)/24)+DATE(1970,1,1)</f>
        <v>41836.977326388893</v>
      </c>
    </row>
    <row r="3598" spans="1:25" ht="32" x14ac:dyDescent="0.2">
      <c r="A3598" s="1">
        <v>3203</v>
      </c>
      <c r="B3598" s="7" t="s">
        <v>3203</v>
      </c>
      <c r="C3598" s="7" t="s">
        <v>7313</v>
      </c>
      <c r="D3598" s="1">
        <v>1000</v>
      </c>
      <c r="E3598" s="37" t="str">
        <f>VLOOKUP(D3598,'Vlookup Table Bonus Point'!$C$3:$D$26,2,TRUE)</f>
        <v>1000 to 4999</v>
      </c>
      <c r="F3598" s="1">
        <v>250</v>
      </c>
      <c r="G3598" s="1" t="s">
        <v>8220</v>
      </c>
      <c r="H3598" s="1" t="s">
        <v>8223</v>
      </c>
      <c r="I3598" s="1" t="s">
        <v>8245</v>
      </c>
      <c r="J3598" s="1">
        <v>1443224622</v>
      </c>
      <c r="K3598" s="1">
        <v>1440632622</v>
      </c>
      <c r="L3598" s="1" t="b">
        <v>0</v>
      </c>
      <c r="M3598" s="1">
        <v>6</v>
      </c>
      <c r="N3598" s="1" t="b">
        <v>0</v>
      </c>
      <c r="O3598" s="1" t="s">
        <v>8304</v>
      </c>
      <c r="P3598" s="28">
        <f>F3598/D3598</f>
        <v>0.25</v>
      </c>
      <c r="Q3598" s="29">
        <f>IF(M3598&gt;0,F3598/M3598,0)</f>
        <v>41.666666666666664</v>
      </c>
      <c r="R3598" s="9" t="str">
        <f>LEFT(O3598,SEARCH("/",O3598,1)-1)</f>
        <v>theater</v>
      </c>
      <c r="S3598" s="26" t="str">
        <f>RIGHT(O3598,LEN(O3598)-SEARCH("/",O3598,1))</f>
        <v>musical</v>
      </c>
      <c r="T3598" s="27">
        <f>(((K3598/60)/60)/24)+DATE(1970,1,1)</f>
        <v>42242.988680555558</v>
      </c>
      <c r="U3598" s="5" t="str">
        <f>TEXT(T3598,"mmm")</f>
        <v>Aug</v>
      </c>
      <c r="V3598" s="5" t="str">
        <f>TEXT(T3598,"yyyy")</f>
        <v>2015</v>
      </c>
      <c r="W3598" s="5" t="str">
        <f>TEXT(Y3598,"mmm")</f>
        <v>Sep</v>
      </c>
      <c r="X3598" s="1" t="str">
        <f>TEXT(Y3598,"yyyy")</f>
        <v>2015</v>
      </c>
      <c r="Y3598" s="27">
        <f>(((J3598/60)/60)/24)+DATE(1970,1,1)</f>
        <v>42272.988680555558</v>
      </c>
    </row>
    <row r="3599" spans="1:25" ht="48" x14ac:dyDescent="0.2">
      <c r="A3599" s="1">
        <v>3231</v>
      </c>
      <c r="B3599" s="7" t="s">
        <v>3231</v>
      </c>
      <c r="C3599" s="7" t="s">
        <v>7341</v>
      </c>
      <c r="D3599" s="1">
        <v>1000</v>
      </c>
      <c r="E3599" s="37" t="str">
        <f>VLOOKUP(D3599,'Vlookup Table Bonus Point'!$C$3:$D$26,2,TRUE)</f>
        <v>1000 to 4999</v>
      </c>
      <c r="F3599" s="1">
        <v>1610</v>
      </c>
      <c r="G3599" s="1" t="s">
        <v>8218</v>
      </c>
      <c r="H3599" s="1" t="s">
        <v>8223</v>
      </c>
      <c r="I3599" s="1" t="s">
        <v>8245</v>
      </c>
      <c r="J3599" s="1">
        <v>1460846347</v>
      </c>
      <c r="K3599" s="1">
        <v>1458254347</v>
      </c>
      <c r="L3599" s="1" t="b">
        <v>0</v>
      </c>
      <c r="M3599" s="1">
        <v>28</v>
      </c>
      <c r="N3599" s="1" t="b">
        <v>1</v>
      </c>
      <c r="O3599" s="1" t="s">
        <v>8270</v>
      </c>
      <c r="P3599" s="28">
        <f>F3599/D3599</f>
        <v>1.61</v>
      </c>
      <c r="Q3599" s="29">
        <f>IF(M3599&gt;0,F3599/M3599,0)</f>
        <v>57.5</v>
      </c>
      <c r="R3599" s="9" t="str">
        <f>LEFT(O3599,SEARCH("/",O3599,1)-1)</f>
        <v>theater</v>
      </c>
      <c r="S3599" s="26" t="str">
        <f>RIGHT(O3599,LEN(O3599)-SEARCH("/",O3599,1))</f>
        <v>plays</v>
      </c>
      <c r="T3599" s="27">
        <f>(((K3599/60)/60)/24)+DATE(1970,1,1)</f>
        <v>42446.943831018521</v>
      </c>
      <c r="U3599" s="5" t="str">
        <f>TEXT(T3599,"mmm")</f>
        <v>Mar</v>
      </c>
      <c r="V3599" s="5" t="str">
        <f>TEXT(T3599,"yyyy")</f>
        <v>2016</v>
      </c>
      <c r="W3599" s="5" t="str">
        <f>TEXT(Y3599,"mmm")</f>
        <v>Apr</v>
      </c>
      <c r="X3599" s="1" t="str">
        <f>TEXT(Y3599,"yyyy")</f>
        <v>2016</v>
      </c>
      <c r="Y3599" s="27">
        <f>(((J3599/60)/60)/24)+DATE(1970,1,1)</f>
        <v>42476.943831018521</v>
      </c>
    </row>
    <row r="3600" spans="1:25" ht="48" x14ac:dyDescent="0.2">
      <c r="A3600" s="1">
        <v>3232</v>
      </c>
      <c r="B3600" s="7" t="s">
        <v>3232</v>
      </c>
      <c r="C3600" s="7" t="s">
        <v>7342</v>
      </c>
      <c r="D3600" s="1">
        <v>1000</v>
      </c>
      <c r="E3600" s="37" t="str">
        <f>VLOOKUP(D3600,'Vlookup Table Bonus Point'!$C$3:$D$26,2,TRUE)</f>
        <v>1000 to 4999</v>
      </c>
      <c r="F3600" s="1">
        <v>1312</v>
      </c>
      <c r="G3600" s="1" t="s">
        <v>8218</v>
      </c>
      <c r="H3600" s="1" t="s">
        <v>8223</v>
      </c>
      <c r="I3600" s="1" t="s">
        <v>8245</v>
      </c>
      <c r="J3600" s="1">
        <v>1462334340</v>
      </c>
      <c r="K3600" s="1">
        <v>1459711917</v>
      </c>
      <c r="L3600" s="1" t="b">
        <v>1</v>
      </c>
      <c r="M3600" s="1">
        <v>26</v>
      </c>
      <c r="N3600" s="1" t="b">
        <v>1</v>
      </c>
      <c r="O3600" s="1" t="s">
        <v>8270</v>
      </c>
      <c r="P3600" s="28">
        <f>F3600/D3600</f>
        <v>1.3120000000000001</v>
      </c>
      <c r="Q3600" s="29">
        <f>IF(M3600&gt;0,F3600/M3600,0)</f>
        <v>50.46153846153846</v>
      </c>
      <c r="R3600" s="9" t="str">
        <f>LEFT(O3600,SEARCH("/",O3600,1)-1)</f>
        <v>theater</v>
      </c>
      <c r="S3600" s="26" t="str">
        <f>RIGHT(O3600,LEN(O3600)-SEARCH("/",O3600,1))</f>
        <v>plays</v>
      </c>
      <c r="T3600" s="27">
        <f>(((K3600/60)/60)/24)+DATE(1970,1,1)</f>
        <v>42463.81385416667</v>
      </c>
      <c r="U3600" s="5" t="str">
        <f>TEXT(T3600,"mmm")</f>
        <v>Apr</v>
      </c>
      <c r="V3600" s="5" t="str">
        <f>TEXT(T3600,"yyyy")</f>
        <v>2016</v>
      </c>
      <c r="W3600" s="5" t="str">
        <f>TEXT(Y3600,"mmm")</f>
        <v>May</v>
      </c>
      <c r="X3600" s="1" t="str">
        <f>TEXT(Y3600,"yyyy")</f>
        <v>2016</v>
      </c>
      <c r="Y3600" s="27">
        <f>(((J3600/60)/60)/24)+DATE(1970,1,1)</f>
        <v>42494.165972222225</v>
      </c>
    </row>
    <row r="3601" spans="1:25" ht="48" x14ac:dyDescent="0.2">
      <c r="A3601" s="1">
        <v>3307</v>
      </c>
      <c r="B3601" s="7" t="s">
        <v>3307</v>
      </c>
      <c r="C3601" s="7" t="s">
        <v>7417</v>
      </c>
      <c r="D3601" s="1">
        <v>1000</v>
      </c>
      <c r="E3601" s="37" t="str">
        <f>VLOOKUP(D3601,'Vlookup Table Bonus Point'!$C$3:$D$26,2,TRUE)</f>
        <v>1000 to 4999</v>
      </c>
      <c r="F3601" s="1">
        <v>1066.8</v>
      </c>
      <c r="G3601" s="1" t="s">
        <v>8218</v>
      </c>
      <c r="H3601" s="1" t="s">
        <v>8223</v>
      </c>
      <c r="I3601" s="1" t="s">
        <v>8245</v>
      </c>
      <c r="J3601" s="1">
        <v>1463275339</v>
      </c>
      <c r="K3601" s="1">
        <v>1460683339</v>
      </c>
      <c r="L3601" s="1" t="b">
        <v>0</v>
      </c>
      <c r="M3601" s="1">
        <v>20</v>
      </c>
      <c r="N3601" s="1" t="b">
        <v>1</v>
      </c>
      <c r="O3601" s="1" t="s">
        <v>8270</v>
      </c>
      <c r="P3601" s="28">
        <f>F3601/D3601</f>
        <v>1.0668</v>
      </c>
      <c r="Q3601" s="29">
        <f>IF(M3601&gt;0,F3601/M3601,0)</f>
        <v>53.339999999999996</v>
      </c>
      <c r="R3601" s="9" t="str">
        <f>LEFT(O3601,SEARCH("/",O3601,1)-1)</f>
        <v>theater</v>
      </c>
      <c r="S3601" s="26" t="str">
        <f>RIGHT(O3601,LEN(O3601)-SEARCH("/",O3601,1))</f>
        <v>plays</v>
      </c>
      <c r="T3601" s="27">
        <f>(((K3601/60)/60)/24)+DATE(1970,1,1)</f>
        <v>42475.057164351849</v>
      </c>
      <c r="U3601" s="5" t="str">
        <f>TEXT(T3601,"mmm")</f>
        <v>Apr</v>
      </c>
      <c r="V3601" s="5" t="str">
        <f>TEXT(T3601,"yyyy")</f>
        <v>2016</v>
      </c>
      <c r="W3601" s="5" t="str">
        <f>TEXT(Y3601,"mmm")</f>
        <v>May</v>
      </c>
      <c r="X3601" s="1" t="str">
        <f>TEXT(Y3601,"yyyy")</f>
        <v>2016</v>
      </c>
      <c r="Y3601" s="27">
        <f>(((J3601/60)/60)/24)+DATE(1970,1,1)</f>
        <v>42505.057164351849</v>
      </c>
    </row>
    <row r="3602" spans="1:25" ht="48" x14ac:dyDescent="0.2">
      <c r="A3602" s="1">
        <v>3323</v>
      </c>
      <c r="B3602" s="7" t="s">
        <v>3323</v>
      </c>
      <c r="C3602" s="7" t="s">
        <v>7433</v>
      </c>
      <c r="D3602" s="1">
        <v>1000</v>
      </c>
      <c r="E3602" s="37" t="str">
        <f>VLOOKUP(D3602,'Vlookup Table Bonus Point'!$C$3:$D$26,2,TRUE)</f>
        <v>1000 to 4999</v>
      </c>
      <c r="F3602" s="1">
        <v>1259</v>
      </c>
      <c r="G3602" s="1" t="s">
        <v>8218</v>
      </c>
      <c r="H3602" s="1" t="s">
        <v>8224</v>
      </c>
      <c r="I3602" s="1" t="s">
        <v>8246</v>
      </c>
      <c r="J3602" s="1">
        <v>1474793208</v>
      </c>
      <c r="K3602" s="1">
        <v>1472201208</v>
      </c>
      <c r="L3602" s="1" t="b">
        <v>0</v>
      </c>
      <c r="M3602" s="1">
        <v>49</v>
      </c>
      <c r="N3602" s="1" t="b">
        <v>1</v>
      </c>
      <c r="O3602" s="1" t="s">
        <v>8270</v>
      </c>
      <c r="P3602" s="28">
        <f>F3602/D3602</f>
        <v>1.2589999999999999</v>
      </c>
      <c r="Q3602" s="29">
        <f>IF(M3602&gt;0,F3602/M3602,0)</f>
        <v>25.693877551020407</v>
      </c>
      <c r="R3602" s="9" t="str">
        <f>LEFT(O3602,SEARCH("/",O3602,1)-1)</f>
        <v>theater</v>
      </c>
      <c r="S3602" s="26" t="str">
        <f>RIGHT(O3602,LEN(O3602)-SEARCH("/",O3602,1))</f>
        <v>plays</v>
      </c>
      <c r="T3602" s="27">
        <f>(((K3602/60)/60)/24)+DATE(1970,1,1)</f>
        <v>42608.36583333333</v>
      </c>
      <c r="U3602" s="5" t="str">
        <f>TEXT(T3602,"mmm")</f>
        <v>Aug</v>
      </c>
      <c r="V3602" s="5" t="str">
        <f>TEXT(T3602,"yyyy")</f>
        <v>2016</v>
      </c>
      <c r="W3602" s="5" t="str">
        <f>TEXT(Y3602,"mmm")</f>
        <v>Sep</v>
      </c>
      <c r="X3602" s="1" t="str">
        <f>TEXT(Y3602,"yyyy")</f>
        <v>2016</v>
      </c>
      <c r="Y3602" s="27">
        <f>(((J3602/60)/60)/24)+DATE(1970,1,1)</f>
        <v>42638.36583333333</v>
      </c>
    </row>
    <row r="3603" spans="1:25" ht="48" x14ac:dyDescent="0.2">
      <c r="A3603" s="1">
        <v>3329</v>
      </c>
      <c r="B3603" s="7" t="s">
        <v>3329</v>
      </c>
      <c r="C3603" s="7" t="s">
        <v>7439</v>
      </c>
      <c r="D3603" s="1">
        <v>1000</v>
      </c>
      <c r="E3603" s="37" t="str">
        <f>VLOOKUP(D3603,'Vlookup Table Bonus Point'!$C$3:$D$26,2,TRUE)</f>
        <v>1000 to 4999</v>
      </c>
      <c r="F3603" s="1">
        <v>1168</v>
      </c>
      <c r="G3603" s="1" t="s">
        <v>8218</v>
      </c>
      <c r="H3603" s="1" t="s">
        <v>8224</v>
      </c>
      <c r="I3603" s="1" t="s">
        <v>8246</v>
      </c>
      <c r="J3603" s="1">
        <v>1406502000</v>
      </c>
      <c r="K3603" s="1">
        <v>1405583108</v>
      </c>
      <c r="L3603" s="1" t="b">
        <v>0</v>
      </c>
      <c r="M3603" s="1">
        <v>26</v>
      </c>
      <c r="N3603" s="1" t="b">
        <v>1</v>
      </c>
      <c r="O3603" s="1" t="s">
        <v>8270</v>
      </c>
      <c r="P3603" s="28">
        <f>F3603/D3603</f>
        <v>1.1679999999999999</v>
      </c>
      <c r="Q3603" s="29">
        <f>IF(M3603&gt;0,F3603/M3603,0)</f>
        <v>44.92307692307692</v>
      </c>
      <c r="R3603" s="9" t="str">
        <f>LEFT(O3603,SEARCH("/",O3603,1)-1)</f>
        <v>theater</v>
      </c>
      <c r="S3603" s="26" t="str">
        <f>RIGHT(O3603,LEN(O3603)-SEARCH("/",O3603,1))</f>
        <v>plays</v>
      </c>
      <c r="T3603" s="27">
        <f>(((K3603/60)/60)/24)+DATE(1970,1,1)</f>
        <v>41837.323009259257</v>
      </c>
      <c r="U3603" s="5" t="str">
        <f>TEXT(T3603,"mmm")</f>
        <v>Jul</v>
      </c>
      <c r="V3603" s="5" t="str">
        <f>TEXT(T3603,"yyyy")</f>
        <v>2014</v>
      </c>
      <c r="W3603" s="5" t="str">
        <f>TEXT(Y3603,"mmm")</f>
        <v>Jul</v>
      </c>
      <c r="X3603" s="1" t="str">
        <f>TEXT(Y3603,"yyyy")</f>
        <v>2014</v>
      </c>
      <c r="Y3603" s="27">
        <f>(((J3603/60)/60)/24)+DATE(1970,1,1)</f>
        <v>41847.958333333336</v>
      </c>
    </row>
    <row r="3604" spans="1:25" ht="48" x14ac:dyDescent="0.2">
      <c r="A3604" s="1">
        <v>3349</v>
      </c>
      <c r="B3604" s="7" t="s">
        <v>3348</v>
      </c>
      <c r="C3604" s="7" t="s">
        <v>7459</v>
      </c>
      <c r="D3604" s="1">
        <v>1000</v>
      </c>
      <c r="E3604" s="37" t="str">
        <f>VLOOKUP(D3604,'Vlookup Table Bonus Point'!$C$3:$D$26,2,TRUE)</f>
        <v>1000 to 4999</v>
      </c>
      <c r="F3604" s="1">
        <v>1534</v>
      </c>
      <c r="G3604" s="1" t="s">
        <v>8218</v>
      </c>
      <c r="H3604" s="1" t="s">
        <v>8223</v>
      </c>
      <c r="I3604" s="1" t="s">
        <v>8245</v>
      </c>
      <c r="J3604" s="1">
        <v>1465837200</v>
      </c>
      <c r="K3604" s="1">
        <v>1463971172</v>
      </c>
      <c r="L3604" s="1" t="b">
        <v>0</v>
      </c>
      <c r="M3604" s="1">
        <v>14</v>
      </c>
      <c r="N3604" s="1" t="b">
        <v>1</v>
      </c>
      <c r="O3604" s="1" t="s">
        <v>8270</v>
      </c>
      <c r="P3604" s="28">
        <f>F3604/D3604</f>
        <v>1.534</v>
      </c>
      <c r="Q3604" s="29">
        <f>IF(M3604&gt;0,F3604/M3604,0)</f>
        <v>109.57142857142857</v>
      </c>
      <c r="R3604" s="9" t="str">
        <f>LEFT(O3604,SEARCH("/",O3604,1)-1)</f>
        <v>theater</v>
      </c>
      <c r="S3604" s="26" t="str">
        <f>RIGHT(O3604,LEN(O3604)-SEARCH("/",O3604,1))</f>
        <v>plays</v>
      </c>
      <c r="T3604" s="27">
        <f>(((K3604/60)/60)/24)+DATE(1970,1,1)</f>
        <v>42513.110787037032</v>
      </c>
      <c r="U3604" s="5" t="str">
        <f>TEXT(T3604,"mmm")</f>
        <v>May</v>
      </c>
      <c r="V3604" s="5" t="str">
        <f>TEXT(T3604,"yyyy")</f>
        <v>2016</v>
      </c>
      <c r="W3604" s="5" t="str">
        <f>TEXT(Y3604,"mmm")</f>
        <v>Jun</v>
      </c>
      <c r="X3604" s="1" t="str">
        <f>TEXT(Y3604,"yyyy")</f>
        <v>2016</v>
      </c>
      <c r="Y3604" s="27">
        <f>(((J3604/60)/60)/24)+DATE(1970,1,1)</f>
        <v>42534.708333333328</v>
      </c>
    </row>
    <row r="3605" spans="1:25" ht="48" x14ac:dyDescent="0.2">
      <c r="A3605" s="1">
        <v>3368</v>
      </c>
      <c r="B3605" s="7" t="s">
        <v>3367</v>
      </c>
      <c r="C3605" s="7" t="s">
        <v>7478</v>
      </c>
      <c r="D3605" s="1">
        <v>1000</v>
      </c>
      <c r="E3605" s="37" t="str">
        <f>VLOOKUP(D3605,'Vlookup Table Bonus Point'!$C$3:$D$26,2,TRUE)</f>
        <v>1000 to 4999</v>
      </c>
      <c r="F3605" s="1">
        <v>1046</v>
      </c>
      <c r="G3605" s="1" t="s">
        <v>8218</v>
      </c>
      <c r="H3605" s="1" t="s">
        <v>8223</v>
      </c>
      <c r="I3605" s="1" t="s">
        <v>8245</v>
      </c>
      <c r="J3605" s="1">
        <v>1420088400</v>
      </c>
      <c r="K3605" s="1">
        <v>1416977259</v>
      </c>
      <c r="L3605" s="1" t="b">
        <v>0</v>
      </c>
      <c r="M3605" s="1">
        <v>23</v>
      </c>
      <c r="N3605" s="1" t="b">
        <v>1</v>
      </c>
      <c r="O3605" s="1" t="s">
        <v>8270</v>
      </c>
      <c r="P3605" s="28">
        <f>F3605/D3605</f>
        <v>1.046</v>
      </c>
      <c r="Q3605" s="29">
        <f>IF(M3605&gt;0,F3605/M3605,0)</f>
        <v>45.478260869565219</v>
      </c>
      <c r="R3605" s="9" t="str">
        <f>LEFT(O3605,SEARCH("/",O3605,1)-1)</f>
        <v>theater</v>
      </c>
      <c r="S3605" s="26" t="str">
        <f>RIGHT(O3605,LEN(O3605)-SEARCH("/",O3605,1))</f>
        <v>plays</v>
      </c>
      <c r="T3605" s="27">
        <f>(((K3605/60)/60)/24)+DATE(1970,1,1)</f>
        <v>41969.199756944443</v>
      </c>
      <c r="U3605" s="5" t="str">
        <f>TEXT(T3605,"mmm")</f>
        <v>Nov</v>
      </c>
      <c r="V3605" s="5" t="str">
        <f>TEXT(T3605,"yyyy")</f>
        <v>2014</v>
      </c>
      <c r="W3605" s="5" t="str">
        <f>TEXT(Y3605,"mmm")</f>
        <v>Jan</v>
      </c>
      <c r="X3605" s="1" t="str">
        <f>TEXT(Y3605,"yyyy")</f>
        <v>2015</v>
      </c>
      <c r="Y3605" s="27">
        <f>(((J3605/60)/60)/24)+DATE(1970,1,1)</f>
        <v>42005.208333333328</v>
      </c>
    </row>
    <row r="3606" spans="1:25" ht="48" x14ac:dyDescent="0.2">
      <c r="A3606" s="1">
        <v>3372</v>
      </c>
      <c r="B3606" s="7" t="s">
        <v>3371</v>
      </c>
      <c r="C3606" s="7" t="s">
        <v>7482</v>
      </c>
      <c r="D3606" s="1">
        <v>1000</v>
      </c>
      <c r="E3606" s="37" t="str">
        <f>VLOOKUP(D3606,'Vlookup Table Bonus Point'!$C$3:$D$26,2,TRUE)</f>
        <v>1000 to 4999</v>
      </c>
      <c r="F3606" s="1">
        <v>1035</v>
      </c>
      <c r="G3606" s="1" t="s">
        <v>8218</v>
      </c>
      <c r="H3606" s="1" t="s">
        <v>8223</v>
      </c>
      <c r="I3606" s="1" t="s">
        <v>8245</v>
      </c>
      <c r="J3606" s="1">
        <v>1408942740</v>
      </c>
      <c r="K3606" s="1">
        <v>1407157756</v>
      </c>
      <c r="L3606" s="1" t="b">
        <v>0</v>
      </c>
      <c r="M3606" s="1">
        <v>27</v>
      </c>
      <c r="N3606" s="1" t="b">
        <v>1</v>
      </c>
      <c r="O3606" s="1" t="s">
        <v>8270</v>
      </c>
      <c r="P3606" s="28">
        <f>F3606/D3606</f>
        <v>1.0349999999999999</v>
      </c>
      <c r="Q3606" s="29">
        <f>IF(M3606&gt;0,F3606/M3606,0)</f>
        <v>38.333333333333336</v>
      </c>
      <c r="R3606" s="9" t="str">
        <f>LEFT(O3606,SEARCH("/",O3606,1)-1)</f>
        <v>theater</v>
      </c>
      <c r="S3606" s="26" t="str">
        <f>RIGHT(O3606,LEN(O3606)-SEARCH("/",O3606,1))</f>
        <v>plays</v>
      </c>
      <c r="T3606" s="27">
        <f>(((K3606/60)/60)/24)+DATE(1970,1,1)</f>
        <v>41855.548101851848</v>
      </c>
      <c r="U3606" s="5" t="str">
        <f>TEXT(T3606,"mmm")</f>
        <v>Aug</v>
      </c>
      <c r="V3606" s="5" t="str">
        <f>TEXT(T3606,"yyyy")</f>
        <v>2014</v>
      </c>
      <c r="W3606" s="5" t="str">
        <f>TEXT(Y3606,"mmm")</f>
        <v>Aug</v>
      </c>
      <c r="X3606" s="1" t="str">
        <f>TEXT(Y3606,"yyyy")</f>
        <v>2014</v>
      </c>
      <c r="Y3606" s="27">
        <f>(((J3606/60)/60)/24)+DATE(1970,1,1)</f>
        <v>41876.207638888889</v>
      </c>
    </row>
    <row r="3607" spans="1:25" ht="48" x14ac:dyDescent="0.2">
      <c r="A3607" s="1">
        <v>3435</v>
      </c>
      <c r="B3607" s="7" t="s">
        <v>3434</v>
      </c>
      <c r="C3607" s="7" t="s">
        <v>7545</v>
      </c>
      <c r="D3607" s="1">
        <v>1000</v>
      </c>
      <c r="E3607" s="37" t="str">
        <f>VLOOKUP(D3607,'Vlookup Table Bonus Point'!$C$3:$D$26,2,TRUE)</f>
        <v>1000 to 4999</v>
      </c>
      <c r="F3607" s="1">
        <v>1120</v>
      </c>
      <c r="G3607" s="1" t="s">
        <v>8218</v>
      </c>
      <c r="H3607" s="1" t="s">
        <v>8223</v>
      </c>
      <c r="I3607" s="1" t="s">
        <v>8245</v>
      </c>
      <c r="J3607" s="1">
        <v>1470538800</v>
      </c>
      <c r="K3607" s="1">
        <v>1469112493</v>
      </c>
      <c r="L3607" s="1" t="b">
        <v>0</v>
      </c>
      <c r="M3607" s="1">
        <v>19</v>
      </c>
      <c r="N3607" s="1" t="b">
        <v>1</v>
      </c>
      <c r="O3607" s="1" t="s">
        <v>8270</v>
      </c>
      <c r="P3607" s="28">
        <f>F3607/D3607</f>
        <v>1.1200000000000001</v>
      </c>
      <c r="Q3607" s="29">
        <f>IF(M3607&gt;0,F3607/M3607,0)</f>
        <v>58.94736842105263</v>
      </c>
      <c r="R3607" s="9" t="str">
        <f>LEFT(O3607,SEARCH("/",O3607,1)-1)</f>
        <v>theater</v>
      </c>
      <c r="S3607" s="26" t="str">
        <f>RIGHT(O3607,LEN(O3607)-SEARCH("/",O3607,1))</f>
        <v>plays</v>
      </c>
      <c r="T3607" s="27">
        <f>(((K3607/60)/60)/24)+DATE(1970,1,1)</f>
        <v>42572.61681712963</v>
      </c>
      <c r="U3607" s="5" t="str">
        <f>TEXT(T3607,"mmm")</f>
        <v>Jul</v>
      </c>
      <c r="V3607" s="5" t="str">
        <f>TEXT(T3607,"yyyy")</f>
        <v>2016</v>
      </c>
      <c r="W3607" s="5" t="str">
        <f>TEXT(Y3607,"mmm")</f>
        <v>Aug</v>
      </c>
      <c r="X3607" s="1" t="str">
        <f>TEXT(Y3607,"yyyy")</f>
        <v>2016</v>
      </c>
      <c r="Y3607" s="27">
        <f>(((J3607/60)/60)/24)+DATE(1970,1,1)</f>
        <v>42589.125</v>
      </c>
    </row>
    <row r="3608" spans="1:25" ht="48" x14ac:dyDescent="0.2">
      <c r="A3608" s="1">
        <v>3443</v>
      </c>
      <c r="B3608" s="7" t="s">
        <v>3442</v>
      </c>
      <c r="C3608" s="7" t="s">
        <v>7553</v>
      </c>
      <c r="D3608" s="1">
        <v>1000</v>
      </c>
      <c r="E3608" s="37" t="str">
        <f>VLOOKUP(D3608,'Vlookup Table Bonus Point'!$C$3:$D$26,2,TRUE)</f>
        <v>1000 to 4999</v>
      </c>
      <c r="F3608" s="1">
        <v>1855</v>
      </c>
      <c r="G3608" s="1" t="s">
        <v>8218</v>
      </c>
      <c r="H3608" s="1" t="s">
        <v>8223</v>
      </c>
      <c r="I3608" s="1" t="s">
        <v>8245</v>
      </c>
      <c r="J3608" s="1">
        <v>1410266146</v>
      </c>
      <c r="K3608" s="1">
        <v>1407674146</v>
      </c>
      <c r="L3608" s="1" t="b">
        <v>0</v>
      </c>
      <c r="M3608" s="1">
        <v>45</v>
      </c>
      <c r="N3608" s="1" t="b">
        <v>1</v>
      </c>
      <c r="O3608" s="1" t="s">
        <v>8270</v>
      </c>
      <c r="P3608" s="28">
        <f>F3608/D3608</f>
        <v>1.855</v>
      </c>
      <c r="Q3608" s="29">
        <f>IF(M3608&gt;0,F3608/M3608,0)</f>
        <v>41.222222222222221</v>
      </c>
      <c r="R3608" s="9" t="str">
        <f>LEFT(O3608,SEARCH("/",O3608,1)-1)</f>
        <v>theater</v>
      </c>
      <c r="S3608" s="26" t="str">
        <f>RIGHT(O3608,LEN(O3608)-SEARCH("/",O3608,1))</f>
        <v>plays</v>
      </c>
      <c r="T3608" s="27">
        <f>(((K3608/60)/60)/24)+DATE(1970,1,1)</f>
        <v>41861.524837962963</v>
      </c>
      <c r="U3608" s="5" t="str">
        <f>TEXT(T3608,"mmm")</f>
        <v>Aug</v>
      </c>
      <c r="V3608" s="5" t="str">
        <f>TEXT(T3608,"yyyy")</f>
        <v>2014</v>
      </c>
      <c r="W3608" s="5" t="str">
        <f>TEXT(Y3608,"mmm")</f>
        <v>Sep</v>
      </c>
      <c r="X3608" s="1" t="str">
        <f>TEXT(Y3608,"yyyy")</f>
        <v>2014</v>
      </c>
      <c r="Y3608" s="27">
        <f>(((J3608/60)/60)/24)+DATE(1970,1,1)</f>
        <v>41891.524837962963</v>
      </c>
    </row>
    <row r="3609" spans="1:25" ht="48" x14ac:dyDescent="0.2">
      <c r="A3609" s="1">
        <v>3446</v>
      </c>
      <c r="B3609" s="7" t="s">
        <v>3445</v>
      </c>
      <c r="C3609" s="7" t="s">
        <v>7556</v>
      </c>
      <c r="D3609" s="1">
        <v>1000</v>
      </c>
      <c r="E3609" s="37" t="str">
        <f>VLOOKUP(D3609,'Vlookup Table Bonus Point'!$C$3:$D$26,2,TRUE)</f>
        <v>1000 to 4999</v>
      </c>
      <c r="F3609" s="1">
        <v>1082</v>
      </c>
      <c r="G3609" s="1" t="s">
        <v>8218</v>
      </c>
      <c r="H3609" s="1" t="s">
        <v>8224</v>
      </c>
      <c r="I3609" s="1" t="s">
        <v>8246</v>
      </c>
      <c r="J3609" s="1">
        <v>1423138800</v>
      </c>
      <c r="K3609" s="1">
        <v>1421092725</v>
      </c>
      <c r="L3609" s="1" t="b">
        <v>0</v>
      </c>
      <c r="M3609" s="1">
        <v>25</v>
      </c>
      <c r="N3609" s="1" t="b">
        <v>1</v>
      </c>
      <c r="O3609" s="1" t="s">
        <v>8270</v>
      </c>
      <c r="P3609" s="28">
        <f>F3609/D3609</f>
        <v>1.0820000000000001</v>
      </c>
      <c r="Q3609" s="29">
        <f>IF(M3609&gt;0,F3609/M3609,0)</f>
        <v>43.28</v>
      </c>
      <c r="R3609" s="9" t="str">
        <f>LEFT(O3609,SEARCH("/",O3609,1)-1)</f>
        <v>theater</v>
      </c>
      <c r="S3609" s="26" t="str">
        <f>RIGHT(O3609,LEN(O3609)-SEARCH("/",O3609,1))</f>
        <v>plays</v>
      </c>
      <c r="T3609" s="27">
        <f>(((K3609/60)/60)/24)+DATE(1970,1,1)</f>
        <v>42016.832465277781</v>
      </c>
      <c r="U3609" s="5" t="str">
        <f>TEXT(T3609,"mmm")</f>
        <v>Jan</v>
      </c>
      <c r="V3609" s="5" t="str">
        <f>TEXT(T3609,"yyyy")</f>
        <v>2015</v>
      </c>
      <c r="W3609" s="5" t="str">
        <f>TEXT(Y3609,"mmm")</f>
        <v>Feb</v>
      </c>
      <c r="X3609" s="1" t="str">
        <f>TEXT(Y3609,"yyyy")</f>
        <v>2015</v>
      </c>
      <c r="Y3609" s="27">
        <f>(((J3609/60)/60)/24)+DATE(1970,1,1)</f>
        <v>42040.513888888891</v>
      </c>
    </row>
    <row r="3610" spans="1:25" ht="32" x14ac:dyDescent="0.2">
      <c r="A3610" s="1">
        <v>3447</v>
      </c>
      <c r="B3610" s="7" t="s">
        <v>3446</v>
      </c>
      <c r="C3610" s="7" t="s">
        <v>7557</v>
      </c>
      <c r="D3610" s="1">
        <v>1000</v>
      </c>
      <c r="E3610" s="37" t="str">
        <f>VLOOKUP(D3610,'Vlookup Table Bonus Point'!$C$3:$D$26,2,TRUE)</f>
        <v>1000 to 4999</v>
      </c>
      <c r="F3610" s="1">
        <v>1078</v>
      </c>
      <c r="G3610" s="1" t="s">
        <v>8218</v>
      </c>
      <c r="H3610" s="1" t="s">
        <v>8223</v>
      </c>
      <c r="I3610" s="1" t="s">
        <v>8245</v>
      </c>
      <c r="J3610" s="1">
        <v>1458332412</v>
      </c>
      <c r="K3610" s="1">
        <v>1454448012</v>
      </c>
      <c r="L3610" s="1" t="b">
        <v>0</v>
      </c>
      <c r="M3610" s="1">
        <v>14</v>
      </c>
      <c r="N3610" s="1" t="b">
        <v>1</v>
      </c>
      <c r="O3610" s="1" t="s">
        <v>8270</v>
      </c>
      <c r="P3610" s="28">
        <f>F3610/D3610</f>
        <v>1.0780000000000001</v>
      </c>
      <c r="Q3610" s="29">
        <f>IF(M3610&gt;0,F3610/M3610,0)</f>
        <v>77</v>
      </c>
      <c r="R3610" s="9" t="str">
        <f>LEFT(O3610,SEARCH("/",O3610,1)-1)</f>
        <v>theater</v>
      </c>
      <c r="S3610" s="26" t="str">
        <f>RIGHT(O3610,LEN(O3610)-SEARCH("/",O3610,1))</f>
        <v>plays</v>
      </c>
      <c r="T3610" s="27">
        <f>(((K3610/60)/60)/24)+DATE(1970,1,1)</f>
        <v>42402.889027777783</v>
      </c>
      <c r="U3610" s="5" t="str">
        <f>TEXT(T3610,"mmm")</f>
        <v>Feb</v>
      </c>
      <c r="V3610" s="5" t="str">
        <f>TEXT(T3610,"yyyy")</f>
        <v>2016</v>
      </c>
      <c r="W3610" s="5" t="str">
        <f>TEXT(Y3610,"mmm")</f>
        <v>Mar</v>
      </c>
      <c r="X3610" s="1" t="str">
        <f>TEXT(Y3610,"yyyy")</f>
        <v>2016</v>
      </c>
      <c r="Y3610" s="27">
        <f>(((J3610/60)/60)/24)+DATE(1970,1,1)</f>
        <v>42447.847361111111</v>
      </c>
    </row>
    <row r="3611" spans="1:25" ht="48" x14ac:dyDescent="0.2">
      <c r="A3611" s="1">
        <v>3452</v>
      </c>
      <c r="B3611" s="7" t="s">
        <v>3451</v>
      </c>
      <c r="C3611" s="7" t="s">
        <v>7562</v>
      </c>
      <c r="D3611" s="1">
        <v>1000</v>
      </c>
      <c r="E3611" s="37" t="str">
        <f>VLOOKUP(D3611,'Vlookup Table Bonus Point'!$C$3:$D$26,2,TRUE)</f>
        <v>1000 to 4999</v>
      </c>
      <c r="F3611" s="1">
        <v>1532</v>
      </c>
      <c r="G3611" s="1" t="s">
        <v>8218</v>
      </c>
      <c r="H3611" s="1" t="s">
        <v>8223</v>
      </c>
      <c r="I3611" s="1" t="s">
        <v>8245</v>
      </c>
      <c r="J3611" s="1">
        <v>1406087940</v>
      </c>
      <c r="K3611" s="1">
        <v>1404141626</v>
      </c>
      <c r="L3611" s="1" t="b">
        <v>0</v>
      </c>
      <c r="M3611" s="1">
        <v>37</v>
      </c>
      <c r="N3611" s="1" t="b">
        <v>1</v>
      </c>
      <c r="O3611" s="1" t="s">
        <v>8270</v>
      </c>
      <c r="P3611" s="28">
        <f>F3611/D3611</f>
        <v>1.532</v>
      </c>
      <c r="Q3611" s="29">
        <f>IF(M3611&gt;0,F3611/M3611,0)</f>
        <v>41.405405405405403</v>
      </c>
      <c r="R3611" s="9" t="str">
        <f>LEFT(O3611,SEARCH("/",O3611,1)-1)</f>
        <v>theater</v>
      </c>
      <c r="S3611" s="26" t="str">
        <f>RIGHT(O3611,LEN(O3611)-SEARCH("/",O3611,1))</f>
        <v>plays</v>
      </c>
      <c r="T3611" s="27">
        <f>(((K3611/60)/60)/24)+DATE(1970,1,1)</f>
        <v>41820.639189814814</v>
      </c>
      <c r="U3611" s="5" t="str">
        <f>TEXT(T3611,"mmm")</f>
        <v>Jun</v>
      </c>
      <c r="V3611" s="5" t="str">
        <f>TEXT(T3611,"yyyy")</f>
        <v>2014</v>
      </c>
      <c r="W3611" s="5" t="str">
        <f>TEXT(Y3611,"mmm")</f>
        <v>Jul</v>
      </c>
      <c r="X3611" s="1" t="str">
        <f>TEXT(Y3611,"yyyy")</f>
        <v>2014</v>
      </c>
      <c r="Y3611" s="27">
        <f>(((J3611/60)/60)/24)+DATE(1970,1,1)</f>
        <v>41843.165972222225</v>
      </c>
    </row>
    <row r="3612" spans="1:25" ht="48" x14ac:dyDescent="0.2">
      <c r="A3612" s="1">
        <v>3490</v>
      </c>
      <c r="B3612" s="7" t="s">
        <v>3489</v>
      </c>
      <c r="C3612" s="7" t="s">
        <v>7600</v>
      </c>
      <c r="D3612" s="1">
        <v>1000</v>
      </c>
      <c r="E3612" s="37" t="str">
        <f>VLOOKUP(D3612,'Vlookup Table Bonus Point'!$C$3:$D$26,2,TRUE)</f>
        <v>1000 to 4999</v>
      </c>
      <c r="F3612" s="1">
        <v>1275</v>
      </c>
      <c r="G3612" s="1" t="s">
        <v>8218</v>
      </c>
      <c r="H3612" s="1" t="s">
        <v>8223</v>
      </c>
      <c r="I3612" s="1" t="s">
        <v>8245</v>
      </c>
      <c r="J3612" s="1">
        <v>1460574924</v>
      </c>
      <c r="K3612" s="1">
        <v>1457982924</v>
      </c>
      <c r="L3612" s="1" t="b">
        <v>0</v>
      </c>
      <c r="M3612" s="1">
        <v>27</v>
      </c>
      <c r="N3612" s="1" t="b">
        <v>1</v>
      </c>
      <c r="O3612" s="1" t="s">
        <v>8270</v>
      </c>
      <c r="P3612" s="28">
        <f>F3612/D3612</f>
        <v>1.2749999999999999</v>
      </c>
      <c r="Q3612" s="29">
        <f>IF(M3612&gt;0,F3612/M3612,0)</f>
        <v>47.222222222222221</v>
      </c>
      <c r="R3612" s="9" t="str">
        <f>LEFT(O3612,SEARCH("/",O3612,1)-1)</f>
        <v>theater</v>
      </c>
      <c r="S3612" s="26" t="str">
        <f>RIGHT(O3612,LEN(O3612)-SEARCH("/",O3612,1))</f>
        <v>plays</v>
      </c>
      <c r="T3612" s="27">
        <f>(((K3612/60)/60)/24)+DATE(1970,1,1)</f>
        <v>42443.802361111113</v>
      </c>
      <c r="U3612" s="5" t="str">
        <f>TEXT(T3612,"mmm")</f>
        <v>Mar</v>
      </c>
      <c r="V3612" s="5" t="str">
        <f>TEXT(T3612,"yyyy")</f>
        <v>2016</v>
      </c>
      <c r="W3612" s="5" t="str">
        <f>TEXT(Y3612,"mmm")</f>
        <v>Apr</v>
      </c>
      <c r="X3612" s="1" t="str">
        <f>TEXT(Y3612,"yyyy")</f>
        <v>2016</v>
      </c>
      <c r="Y3612" s="27">
        <f>(((J3612/60)/60)/24)+DATE(1970,1,1)</f>
        <v>42473.802361111113</v>
      </c>
    </row>
    <row r="3613" spans="1:25" ht="48" x14ac:dyDescent="0.2">
      <c r="A3613" s="1">
        <v>3500</v>
      </c>
      <c r="B3613" s="7" t="s">
        <v>3499</v>
      </c>
      <c r="C3613" s="7" t="s">
        <v>7610</v>
      </c>
      <c r="D3613" s="1">
        <v>1000</v>
      </c>
      <c r="E3613" s="37" t="str">
        <f>VLOOKUP(D3613,'Vlookup Table Bonus Point'!$C$3:$D$26,2,TRUE)</f>
        <v>1000 to 4999</v>
      </c>
      <c r="F3613" s="1">
        <v>1063</v>
      </c>
      <c r="G3613" s="1" t="s">
        <v>8218</v>
      </c>
      <c r="H3613" s="1" t="s">
        <v>8223</v>
      </c>
      <c r="I3613" s="1" t="s">
        <v>8245</v>
      </c>
      <c r="J3613" s="1">
        <v>1457326740</v>
      </c>
      <c r="K3613" s="1">
        <v>1455919438</v>
      </c>
      <c r="L3613" s="1" t="b">
        <v>0</v>
      </c>
      <c r="M3613" s="1">
        <v>42</v>
      </c>
      <c r="N3613" s="1" t="b">
        <v>1</v>
      </c>
      <c r="O3613" s="1" t="s">
        <v>8270</v>
      </c>
      <c r="P3613" s="28">
        <f>F3613/D3613</f>
        <v>1.0629999999999999</v>
      </c>
      <c r="Q3613" s="29">
        <f>IF(M3613&gt;0,F3613/M3613,0)</f>
        <v>25.30952380952381</v>
      </c>
      <c r="R3613" s="9" t="str">
        <f>LEFT(O3613,SEARCH("/",O3613,1)-1)</f>
        <v>theater</v>
      </c>
      <c r="S3613" s="26" t="str">
        <f>RIGHT(O3613,LEN(O3613)-SEARCH("/",O3613,1))</f>
        <v>plays</v>
      </c>
      <c r="T3613" s="27">
        <f>(((K3613/60)/60)/24)+DATE(1970,1,1)</f>
        <v>42419.91942129629</v>
      </c>
      <c r="U3613" s="5" t="str">
        <f>TEXT(T3613,"mmm")</f>
        <v>Feb</v>
      </c>
      <c r="V3613" s="5" t="str">
        <f>TEXT(T3613,"yyyy")</f>
        <v>2016</v>
      </c>
      <c r="W3613" s="5" t="str">
        <f>TEXT(Y3613,"mmm")</f>
        <v>Mar</v>
      </c>
      <c r="X3613" s="1" t="str">
        <f>TEXT(Y3613,"yyyy")</f>
        <v>2016</v>
      </c>
      <c r="Y3613" s="27">
        <f>(((J3613/60)/60)/24)+DATE(1970,1,1)</f>
        <v>42436.207638888889</v>
      </c>
    </row>
    <row r="3614" spans="1:25" ht="48" x14ac:dyDescent="0.2">
      <c r="A3614" s="1">
        <v>3504</v>
      </c>
      <c r="B3614" s="7" t="s">
        <v>3503</v>
      </c>
      <c r="C3614" s="7" t="s">
        <v>7614</v>
      </c>
      <c r="D3614" s="1">
        <v>1000</v>
      </c>
      <c r="E3614" s="37" t="str">
        <f>VLOOKUP(D3614,'Vlookup Table Bonus Point'!$C$3:$D$26,2,TRUE)</f>
        <v>1000 to 4999</v>
      </c>
      <c r="F3614" s="1">
        <v>1000</v>
      </c>
      <c r="G3614" s="1" t="s">
        <v>8218</v>
      </c>
      <c r="H3614" s="1" t="s">
        <v>8223</v>
      </c>
      <c r="I3614" s="1" t="s">
        <v>8245</v>
      </c>
      <c r="J3614" s="1">
        <v>1447959491</v>
      </c>
      <c r="K3614" s="1">
        <v>1445363891</v>
      </c>
      <c r="L3614" s="1" t="b">
        <v>0</v>
      </c>
      <c r="M3614" s="1">
        <v>8</v>
      </c>
      <c r="N3614" s="1" t="b">
        <v>1</v>
      </c>
      <c r="O3614" s="1" t="s">
        <v>8270</v>
      </c>
      <c r="P3614" s="28">
        <f>F3614/D3614</f>
        <v>1</v>
      </c>
      <c r="Q3614" s="29">
        <f>IF(M3614&gt;0,F3614/M3614,0)</f>
        <v>125</v>
      </c>
      <c r="R3614" s="9" t="str">
        <f>LEFT(O3614,SEARCH("/",O3614,1)-1)</f>
        <v>theater</v>
      </c>
      <c r="S3614" s="26" t="str">
        <f>RIGHT(O3614,LEN(O3614)-SEARCH("/",O3614,1))</f>
        <v>plays</v>
      </c>
      <c r="T3614" s="27">
        <f>(((K3614/60)/60)/24)+DATE(1970,1,1)</f>
        <v>42297.748738425929</v>
      </c>
      <c r="U3614" s="5" t="str">
        <f>TEXT(T3614,"mmm")</f>
        <v>Oct</v>
      </c>
      <c r="V3614" s="5" t="str">
        <f>TEXT(T3614,"yyyy")</f>
        <v>2015</v>
      </c>
      <c r="W3614" s="5" t="str">
        <f>TEXT(Y3614,"mmm")</f>
        <v>Nov</v>
      </c>
      <c r="X3614" s="1" t="str">
        <f>TEXT(Y3614,"yyyy")</f>
        <v>2015</v>
      </c>
      <c r="Y3614" s="27">
        <f>(((J3614/60)/60)/24)+DATE(1970,1,1)</f>
        <v>42327.790405092594</v>
      </c>
    </row>
    <row r="3615" spans="1:25" ht="48" x14ac:dyDescent="0.2">
      <c r="A3615" s="1">
        <v>3512</v>
      </c>
      <c r="B3615" s="7" t="s">
        <v>3511</v>
      </c>
      <c r="C3615" s="7" t="s">
        <v>7622</v>
      </c>
      <c r="D3615" s="1">
        <v>1000</v>
      </c>
      <c r="E3615" s="37" t="str">
        <f>VLOOKUP(D3615,'Vlookup Table Bonus Point'!$C$3:$D$26,2,TRUE)</f>
        <v>1000 to 4999</v>
      </c>
      <c r="F3615" s="1">
        <v>1000</v>
      </c>
      <c r="G3615" s="1" t="s">
        <v>8218</v>
      </c>
      <c r="H3615" s="1" t="s">
        <v>8224</v>
      </c>
      <c r="I3615" s="1" t="s">
        <v>8246</v>
      </c>
      <c r="J3615" s="1">
        <v>1429789992</v>
      </c>
      <c r="K3615" s="1">
        <v>1424609592</v>
      </c>
      <c r="L3615" s="1" t="b">
        <v>0</v>
      </c>
      <c r="M3615" s="1">
        <v>17</v>
      </c>
      <c r="N3615" s="1" t="b">
        <v>1</v>
      </c>
      <c r="O3615" s="1" t="s">
        <v>8270</v>
      </c>
      <c r="P3615" s="28">
        <f>F3615/D3615</f>
        <v>1</v>
      </c>
      <c r="Q3615" s="29">
        <f>IF(M3615&gt;0,F3615/M3615,0)</f>
        <v>58.823529411764703</v>
      </c>
      <c r="R3615" s="9" t="str">
        <f>LEFT(O3615,SEARCH("/",O3615,1)-1)</f>
        <v>theater</v>
      </c>
      <c r="S3615" s="26" t="str">
        <f>RIGHT(O3615,LEN(O3615)-SEARCH("/",O3615,1))</f>
        <v>plays</v>
      </c>
      <c r="T3615" s="27">
        <f>(((K3615/60)/60)/24)+DATE(1970,1,1)</f>
        <v>42057.536944444444</v>
      </c>
      <c r="U3615" s="5" t="str">
        <f>TEXT(T3615,"mmm")</f>
        <v>Feb</v>
      </c>
      <c r="V3615" s="5" t="str">
        <f>TEXT(T3615,"yyyy")</f>
        <v>2015</v>
      </c>
      <c r="W3615" s="5" t="str">
        <f>TEXT(Y3615,"mmm")</f>
        <v>Apr</v>
      </c>
      <c r="X3615" s="1" t="str">
        <f>TEXT(Y3615,"yyyy")</f>
        <v>2015</v>
      </c>
      <c r="Y3615" s="27">
        <f>(((J3615/60)/60)/24)+DATE(1970,1,1)</f>
        <v>42117.49527777778</v>
      </c>
    </row>
    <row r="3616" spans="1:25" ht="16" x14ac:dyDescent="0.2">
      <c r="A3616" s="1">
        <v>3531</v>
      </c>
      <c r="B3616" s="7" t="s">
        <v>3530</v>
      </c>
      <c r="C3616" s="7" t="s">
        <v>7641</v>
      </c>
      <c r="D3616" s="1">
        <v>1000</v>
      </c>
      <c r="E3616" s="37" t="str">
        <f>VLOOKUP(D3616,'Vlookup Table Bonus Point'!$C$3:$D$26,2,TRUE)</f>
        <v>1000 to 4999</v>
      </c>
      <c r="F3616" s="1">
        <v>1280</v>
      </c>
      <c r="G3616" s="1" t="s">
        <v>8218</v>
      </c>
      <c r="H3616" s="1" t="s">
        <v>8223</v>
      </c>
      <c r="I3616" s="1" t="s">
        <v>8245</v>
      </c>
      <c r="J3616" s="1">
        <v>1467301334</v>
      </c>
      <c r="K3616" s="1">
        <v>1464709334</v>
      </c>
      <c r="L3616" s="1" t="b">
        <v>0</v>
      </c>
      <c r="M3616" s="1">
        <v>26</v>
      </c>
      <c r="N3616" s="1" t="b">
        <v>1</v>
      </c>
      <c r="O3616" s="1" t="s">
        <v>8270</v>
      </c>
      <c r="P3616" s="28">
        <f>F3616/D3616</f>
        <v>1.28</v>
      </c>
      <c r="Q3616" s="29">
        <f>IF(M3616&gt;0,F3616/M3616,0)</f>
        <v>49.230769230769234</v>
      </c>
      <c r="R3616" s="9" t="str">
        <f>LEFT(O3616,SEARCH("/",O3616,1)-1)</f>
        <v>theater</v>
      </c>
      <c r="S3616" s="26" t="str">
        <f>RIGHT(O3616,LEN(O3616)-SEARCH("/",O3616,1))</f>
        <v>plays</v>
      </c>
      <c r="T3616" s="27">
        <f>(((K3616/60)/60)/24)+DATE(1970,1,1)</f>
        <v>42521.654328703706</v>
      </c>
      <c r="U3616" s="5" t="str">
        <f>TEXT(T3616,"mmm")</f>
        <v>May</v>
      </c>
      <c r="V3616" s="5" t="str">
        <f>TEXT(T3616,"yyyy")</f>
        <v>2016</v>
      </c>
      <c r="W3616" s="5" t="str">
        <f>TEXT(Y3616,"mmm")</f>
        <v>Jun</v>
      </c>
      <c r="X3616" s="1" t="str">
        <f>TEXT(Y3616,"yyyy")</f>
        <v>2016</v>
      </c>
      <c r="Y3616" s="27">
        <f>(((J3616/60)/60)/24)+DATE(1970,1,1)</f>
        <v>42551.654328703706</v>
      </c>
    </row>
    <row r="3617" spans="1:25" ht="48" x14ac:dyDescent="0.2">
      <c r="A3617" s="1">
        <v>3549</v>
      </c>
      <c r="B3617" s="7" t="s">
        <v>3548</v>
      </c>
      <c r="C3617" s="7" t="s">
        <v>7659</v>
      </c>
      <c r="D3617" s="1">
        <v>1000</v>
      </c>
      <c r="E3617" s="37" t="str">
        <f>VLOOKUP(D3617,'Vlookup Table Bonus Point'!$C$3:$D$26,2,TRUE)</f>
        <v>1000 to 4999</v>
      </c>
      <c r="F3617" s="1">
        <v>1020</v>
      </c>
      <c r="G3617" s="1" t="s">
        <v>8218</v>
      </c>
      <c r="H3617" s="1" t="s">
        <v>8224</v>
      </c>
      <c r="I3617" s="1" t="s">
        <v>8246</v>
      </c>
      <c r="J3617" s="1">
        <v>1441358873</v>
      </c>
      <c r="K3617" s="1">
        <v>1438939673</v>
      </c>
      <c r="L3617" s="1" t="b">
        <v>0</v>
      </c>
      <c r="M3617" s="1">
        <v>42</v>
      </c>
      <c r="N3617" s="1" t="b">
        <v>1</v>
      </c>
      <c r="O3617" s="1" t="s">
        <v>8270</v>
      </c>
      <c r="P3617" s="28">
        <f>F3617/D3617</f>
        <v>1.02</v>
      </c>
      <c r="Q3617" s="29">
        <f>IF(M3617&gt;0,F3617/M3617,0)</f>
        <v>24.285714285714285</v>
      </c>
      <c r="R3617" s="9" t="str">
        <f>LEFT(O3617,SEARCH("/",O3617,1)-1)</f>
        <v>theater</v>
      </c>
      <c r="S3617" s="26" t="str">
        <f>RIGHT(O3617,LEN(O3617)-SEARCH("/",O3617,1))</f>
        <v>plays</v>
      </c>
      <c r="T3617" s="27">
        <f>(((K3617/60)/60)/24)+DATE(1970,1,1)</f>
        <v>42223.394363425927</v>
      </c>
      <c r="U3617" s="5" t="str">
        <f>TEXT(T3617,"mmm")</f>
        <v>Aug</v>
      </c>
      <c r="V3617" s="5" t="str">
        <f>TEXT(T3617,"yyyy")</f>
        <v>2015</v>
      </c>
      <c r="W3617" s="5" t="str">
        <f>TEXT(Y3617,"mmm")</f>
        <v>Sep</v>
      </c>
      <c r="X3617" s="1" t="str">
        <f>TEXT(Y3617,"yyyy")</f>
        <v>2015</v>
      </c>
      <c r="Y3617" s="27">
        <f>(((J3617/60)/60)/24)+DATE(1970,1,1)</f>
        <v>42251.394363425927</v>
      </c>
    </row>
    <row r="3618" spans="1:25" ht="48" x14ac:dyDescent="0.2">
      <c r="A3618" s="1">
        <v>3559</v>
      </c>
      <c r="B3618" s="7" t="s">
        <v>3558</v>
      </c>
      <c r="C3618" s="7" t="s">
        <v>7669</v>
      </c>
      <c r="D3618" s="1">
        <v>1000</v>
      </c>
      <c r="E3618" s="37" t="str">
        <f>VLOOKUP(D3618,'Vlookup Table Bonus Point'!$C$3:$D$26,2,TRUE)</f>
        <v>1000 to 4999</v>
      </c>
      <c r="F3618" s="1">
        <v>1035</v>
      </c>
      <c r="G3618" s="1" t="s">
        <v>8218</v>
      </c>
      <c r="H3618" s="1" t="s">
        <v>8225</v>
      </c>
      <c r="I3618" s="1" t="s">
        <v>8247</v>
      </c>
      <c r="J3618" s="1">
        <v>1438333080</v>
      </c>
      <c r="K3618" s="1">
        <v>1436408308</v>
      </c>
      <c r="L3618" s="1" t="b">
        <v>0</v>
      </c>
      <c r="M3618" s="1">
        <v>24</v>
      </c>
      <c r="N3618" s="1" t="b">
        <v>1</v>
      </c>
      <c r="O3618" s="1" t="s">
        <v>8270</v>
      </c>
      <c r="P3618" s="28">
        <f>F3618/D3618</f>
        <v>1.0349999999999999</v>
      </c>
      <c r="Q3618" s="29">
        <f>IF(M3618&gt;0,F3618/M3618,0)</f>
        <v>43.125</v>
      </c>
      <c r="R3618" s="9" t="str">
        <f>LEFT(O3618,SEARCH("/",O3618,1)-1)</f>
        <v>theater</v>
      </c>
      <c r="S3618" s="26" t="str">
        <f>RIGHT(O3618,LEN(O3618)-SEARCH("/",O3618,1))</f>
        <v>plays</v>
      </c>
      <c r="T3618" s="27">
        <f>(((K3618/60)/60)/24)+DATE(1970,1,1)</f>
        <v>42194.096157407403</v>
      </c>
      <c r="U3618" s="5" t="str">
        <f>TEXT(T3618,"mmm")</f>
        <v>Jul</v>
      </c>
      <c r="V3618" s="5" t="str">
        <f>TEXT(T3618,"yyyy")</f>
        <v>2015</v>
      </c>
      <c r="W3618" s="5" t="str">
        <f>TEXT(Y3618,"mmm")</f>
        <v>Jul</v>
      </c>
      <c r="X3618" s="1" t="str">
        <f>TEXT(Y3618,"yyyy")</f>
        <v>2015</v>
      </c>
      <c r="Y3618" s="27">
        <f>(((J3618/60)/60)/24)+DATE(1970,1,1)</f>
        <v>42216.373611111107</v>
      </c>
    </row>
    <row r="3619" spans="1:25" ht="32" x14ac:dyDescent="0.2">
      <c r="A3619" s="1">
        <v>3564</v>
      </c>
      <c r="B3619" s="7" t="s">
        <v>3563</v>
      </c>
      <c r="C3619" s="7" t="s">
        <v>7674</v>
      </c>
      <c r="D3619" s="1">
        <v>1000</v>
      </c>
      <c r="E3619" s="37" t="str">
        <f>VLOOKUP(D3619,'Vlookup Table Bonus Point'!$C$3:$D$26,2,TRUE)</f>
        <v>1000 to 4999</v>
      </c>
      <c r="F3619" s="1">
        <v>1005</v>
      </c>
      <c r="G3619" s="1" t="s">
        <v>8218</v>
      </c>
      <c r="H3619" s="1" t="s">
        <v>8224</v>
      </c>
      <c r="I3619" s="1" t="s">
        <v>8246</v>
      </c>
      <c r="J3619" s="1">
        <v>1444060800</v>
      </c>
      <c r="K3619" s="1">
        <v>1440082649</v>
      </c>
      <c r="L3619" s="1" t="b">
        <v>0</v>
      </c>
      <c r="M3619" s="1">
        <v>17</v>
      </c>
      <c r="N3619" s="1" t="b">
        <v>1</v>
      </c>
      <c r="O3619" s="1" t="s">
        <v>8270</v>
      </c>
      <c r="P3619" s="28">
        <f>F3619/D3619</f>
        <v>1.0049999999999999</v>
      </c>
      <c r="Q3619" s="29">
        <f>IF(M3619&gt;0,F3619/M3619,0)</f>
        <v>59.117647058823529</v>
      </c>
      <c r="R3619" s="9" t="str">
        <f>LEFT(O3619,SEARCH("/",O3619,1)-1)</f>
        <v>theater</v>
      </c>
      <c r="S3619" s="26" t="str">
        <f>RIGHT(O3619,LEN(O3619)-SEARCH("/",O3619,1))</f>
        <v>plays</v>
      </c>
      <c r="T3619" s="27">
        <f>(((K3619/60)/60)/24)+DATE(1970,1,1)</f>
        <v>42236.623252314821</v>
      </c>
      <c r="U3619" s="5" t="str">
        <f>TEXT(T3619,"mmm")</f>
        <v>Aug</v>
      </c>
      <c r="V3619" s="5" t="str">
        <f>TEXT(T3619,"yyyy")</f>
        <v>2015</v>
      </c>
      <c r="W3619" s="5" t="str">
        <f>TEXT(Y3619,"mmm")</f>
        <v>Oct</v>
      </c>
      <c r="X3619" s="1" t="str">
        <f>TEXT(Y3619,"yyyy")</f>
        <v>2015</v>
      </c>
      <c r="Y3619" s="27">
        <f>(((J3619/60)/60)/24)+DATE(1970,1,1)</f>
        <v>42282.666666666672</v>
      </c>
    </row>
    <row r="3620" spans="1:25" ht="48" x14ac:dyDescent="0.2">
      <c r="A3620" s="1">
        <v>3567</v>
      </c>
      <c r="B3620" s="7" t="s">
        <v>3566</v>
      </c>
      <c r="C3620" s="7" t="s">
        <v>7677</v>
      </c>
      <c r="D3620" s="1">
        <v>1000</v>
      </c>
      <c r="E3620" s="37" t="str">
        <f>VLOOKUP(D3620,'Vlookup Table Bonus Point'!$C$3:$D$26,2,TRUE)</f>
        <v>1000 to 4999</v>
      </c>
      <c r="F3620" s="1">
        <v>1088</v>
      </c>
      <c r="G3620" s="1" t="s">
        <v>8218</v>
      </c>
      <c r="H3620" s="1" t="s">
        <v>8224</v>
      </c>
      <c r="I3620" s="1" t="s">
        <v>8246</v>
      </c>
      <c r="J3620" s="1">
        <v>1433964444</v>
      </c>
      <c r="K3620" s="1">
        <v>1431372444</v>
      </c>
      <c r="L3620" s="1" t="b">
        <v>0</v>
      </c>
      <c r="M3620" s="1">
        <v>41</v>
      </c>
      <c r="N3620" s="1" t="b">
        <v>1</v>
      </c>
      <c r="O3620" s="1" t="s">
        <v>8270</v>
      </c>
      <c r="P3620" s="28">
        <f>F3620/D3620</f>
        <v>1.0880000000000001</v>
      </c>
      <c r="Q3620" s="29">
        <f>IF(M3620&gt;0,F3620/M3620,0)</f>
        <v>26.536585365853657</v>
      </c>
      <c r="R3620" s="9" t="str">
        <f>LEFT(O3620,SEARCH("/",O3620,1)-1)</f>
        <v>theater</v>
      </c>
      <c r="S3620" s="26" t="str">
        <f>RIGHT(O3620,LEN(O3620)-SEARCH("/",O3620,1))</f>
        <v>plays</v>
      </c>
      <c r="T3620" s="27">
        <f>(((K3620/60)/60)/24)+DATE(1970,1,1)</f>
        <v>42135.810694444444</v>
      </c>
      <c r="U3620" s="5" t="str">
        <f>TEXT(T3620,"mmm")</f>
        <v>May</v>
      </c>
      <c r="V3620" s="5" t="str">
        <f>TEXT(T3620,"yyyy")</f>
        <v>2015</v>
      </c>
      <c r="W3620" s="5" t="str">
        <f>TEXT(Y3620,"mmm")</f>
        <v>Jun</v>
      </c>
      <c r="X3620" s="1" t="str">
        <f>TEXT(Y3620,"yyyy")</f>
        <v>2015</v>
      </c>
      <c r="Y3620" s="27">
        <f>(((J3620/60)/60)/24)+DATE(1970,1,1)</f>
        <v>42165.810694444444</v>
      </c>
    </row>
    <row r="3621" spans="1:25" ht="48" x14ac:dyDescent="0.2">
      <c r="A3621" s="1">
        <v>3568</v>
      </c>
      <c r="B3621" s="7" t="s">
        <v>3567</v>
      </c>
      <c r="C3621" s="7" t="s">
        <v>7678</v>
      </c>
      <c r="D3621" s="1">
        <v>1000</v>
      </c>
      <c r="E3621" s="37" t="str">
        <f>VLOOKUP(D3621,'Vlookup Table Bonus Point'!$C$3:$D$26,2,TRUE)</f>
        <v>1000 to 4999</v>
      </c>
      <c r="F3621" s="1">
        <v>1110</v>
      </c>
      <c r="G3621" s="1" t="s">
        <v>8218</v>
      </c>
      <c r="H3621" s="1" t="s">
        <v>8223</v>
      </c>
      <c r="I3621" s="1" t="s">
        <v>8245</v>
      </c>
      <c r="J3621" s="1">
        <v>1410975994</v>
      </c>
      <c r="K3621" s="1">
        <v>1408383994</v>
      </c>
      <c r="L3621" s="1" t="b">
        <v>0</v>
      </c>
      <c r="M3621" s="1">
        <v>19</v>
      </c>
      <c r="N3621" s="1" t="b">
        <v>1</v>
      </c>
      <c r="O3621" s="1" t="s">
        <v>8270</v>
      </c>
      <c r="P3621" s="28">
        <f>F3621/D3621</f>
        <v>1.1100000000000001</v>
      </c>
      <c r="Q3621" s="29">
        <f>IF(M3621&gt;0,F3621/M3621,0)</f>
        <v>58.421052631578945</v>
      </c>
      <c r="R3621" s="9" t="str">
        <f>LEFT(O3621,SEARCH("/",O3621,1)-1)</f>
        <v>theater</v>
      </c>
      <c r="S3621" s="26" t="str">
        <f>RIGHT(O3621,LEN(O3621)-SEARCH("/",O3621,1))</f>
        <v>plays</v>
      </c>
      <c r="T3621" s="27">
        <f>(((K3621/60)/60)/24)+DATE(1970,1,1)</f>
        <v>41869.740671296298</v>
      </c>
      <c r="U3621" s="5" t="str">
        <f>TEXT(T3621,"mmm")</f>
        <v>Aug</v>
      </c>
      <c r="V3621" s="5" t="str">
        <f>TEXT(T3621,"yyyy")</f>
        <v>2014</v>
      </c>
      <c r="W3621" s="5" t="str">
        <f>TEXT(Y3621,"mmm")</f>
        <v>Sep</v>
      </c>
      <c r="X3621" s="1" t="str">
        <f>TEXT(Y3621,"yyyy")</f>
        <v>2014</v>
      </c>
      <c r="Y3621" s="27">
        <f>(((J3621/60)/60)/24)+DATE(1970,1,1)</f>
        <v>41899.740671296298</v>
      </c>
    </row>
    <row r="3622" spans="1:25" ht="48" x14ac:dyDescent="0.2">
      <c r="A3622" s="1">
        <v>3582</v>
      </c>
      <c r="B3622" s="7" t="s">
        <v>3581</v>
      </c>
      <c r="C3622" s="7" t="s">
        <v>7692</v>
      </c>
      <c r="D3622" s="1">
        <v>1000</v>
      </c>
      <c r="E3622" s="37" t="str">
        <f>VLOOKUP(D3622,'Vlookup Table Bonus Point'!$C$3:$D$26,2,TRUE)</f>
        <v>1000 to 4999</v>
      </c>
      <c r="F3622" s="1">
        <v>2870</v>
      </c>
      <c r="G3622" s="1" t="s">
        <v>8218</v>
      </c>
      <c r="H3622" s="1" t="s">
        <v>8223</v>
      </c>
      <c r="I3622" s="1" t="s">
        <v>8245</v>
      </c>
      <c r="J3622" s="1">
        <v>1459822682</v>
      </c>
      <c r="K3622" s="1">
        <v>1458613082</v>
      </c>
      <c r="L3622" s="1" t="b">
        <v>0</v>
      </c>
      <c r="M3622" s="1">
        <v>49</v>
      </c>
      <c r="N3622" s="1" t="b">
        <v>1</v>
      </c>
      <c r="O3622" s="1" t="s">
        <v>8270</v>
      </c>
      <c r="P3622" s="28">
        <f>F3622/D3622</f>
        <v>2.87</v>
      </c>
      <c r="Q3622" s="29">
        <f>IF(M3622&gt;0,F3622/M3622,0)</f>
        <v>58.571428571428569</v>
      </c>
      <c r="R3622" s="9" t="str">
        <f>LEFT(O3622,SEARCH("/",O3622,1)-1)</f>
        <v>theater</v>
      </c>
      <c r="S3622" s="26" t="str">
        <f>RIGHT(O3622,LEN(O3622)-SEARCH("/",O3622,1))</f>
        <v>plays</v>
      </c>
      <c r="T3622" s="27">
        <f>(((K3622/60)/60)/24)+DATE(1970,1,1)</f>
        <v>42451.095856481479</v>
      </c>
      <c r="U3622" s="5" t="str">
        <f>TEXT(T3622,"mmm")</f>
        <v>Mar</v>
      </c>
      <c r="V3622" s="5" t="str">
        <f>TEXT(T3622,"yyyy")</f>
        <v>2016</v>
      </c>
      <c r="W3622" s="5" t="str">
        <f>TEXT(Y3622,"mmm")</f>
        <v>Apr</v>
      </c>
      <c r="X3622" s="1" t="str">
        <f>TEXT(Y3622,"yyyy")</f>
        <v>2016</v>
      </c>
      <c r="Y3622" s="27">
        <f>(((J3622/60)/60)/24)+DATE(1970,1,1)</f>
        <v>42465.095856481479</v>
      </c>
    </row>
    <row r="3623" spans="1:25" ht="48" x14ac:dyDescent="0.2">
      <c r="A3623" s="1">
        <v>3598</v>
      </c>
      <c r="B3623" s="7" t="s">
        <v>3597</v>
      </c>
      <c r="C3623" s="7" t="s">
        <v>7708</v>
      </c>
      <c r="D3623" s="1">
        <v>1000</v>
      </c>
      <c r="E3623" s="37" t="str">
        <f>VLOOKUP(D3623,'Vlookup Table Bonus Point'!$C$3:$D$26,2,TRUE)</f>
        <v>1000 to 4999</v>
      </c>
      <c r="F3623" s="1">
        <v>1101</v>
      </c>
      <c r="G3623" s="1" t="s">
        <v>8218</v>
      </c>
      <c r="H3623" s="1" t="s">
        <v>8223</v>
      </c>
      <c r="I3623" s="1" t="s">
        <v>8245</v>
      </c>
      <c r="J3623" s="1">
        <v>1409720340</v>
      </c>
      <c r="K3623" s="1">
        <v>1408129822</v>
      </c>
      <c r="L3623" s="1" t="b">
        <v>0</v>
      </c>
      <c r="M3623" s="1">
        <v>27</v>
      </c>
      <c r="N3623" s="1" t="b">
        <v>1</v>
      </c>
      <c r="O3623" s="1" t="s">
        <v>8270</v>
      </c>
      <c r="P3623" s="28">
        <f>F3623/D3623</f>
        <v>1.101</v>
      </c>
      <c r="Q3623" s="29">
        <f>IF(M3623&gt;0,F3623/M3623,0)</f>
        <v>40.777777777777779</v>
      </c>
      <c r="R3623" s="9" t="str">
        <f>LEFT(O3623,SEARCH("/",O3623,1)-1)</f>
        <v>theater</v>
      </c>
      <c r="S3623" s="26" t="str">
        <f>RIGHT(O3623,LEN(O3623)-SEARCH("/",O3623,1))</f>
        <v>plays</v>
      </c>
      <c r="T3623" s="27">
        <f>(((K3623/60)/60)/24)+DATE(1970,1,1)</f>
        <v>41866.79886574074</v>
      </c>
      <c r="U3623" s="5" t="str">
        <f>TEXT(T3623,"mmm")</f>
        <v>Aug</v>
      </c>
      <c r="V3623" s="5" t="str">
        <f>TEXT(T3623,"yyyy")</f>
        <v>2014</v>
      </c>
      <c r="W3623" s="5" t="str">
        <f>TEXT(Y3623,"mmm")</f>
        <v>Sep</v>
      </c>
      <c r="X3623" s="1" t="str">
        <f>TEXT(Y3623,"yyyy")</f>
        <v>2014</v>
      </c>
      <c r="Y3623" s="27">
        <f>(((J3623/60)/60)/24)+DATE(1970,1,1)</f>
        <v>41885.207638888889</v>
      </c>
    </row>
    <row r="3624" spans="1:25" ht="48" x14ac:dyDescent="0.2">
      <c r="A3624" s="1">
        <v>3610</v>
      </c>
      <c r="B3624" s="7" t="s">
        <v>3609</v>
      </c>
      <c r="C3624" s="7" t="s">
        <v>7720</v>
      </c>
      <c r="D3624" s="1">
        <v>1000</v>
      </c>
      <c r="E3624" s="37" t="str">
        <f>VLOOKUP(D3624,'Vlookup Table Bonus Point'!$C$3:$D$26,2,TRUE)</f>
        <v>1000 to 4999</v>
      </c>
      <c r="F3624" s="1">
        <v>1623</v>
      </c>
      <c r="G3624" s="1" t="s">
        <v>8218</v>
      </c>
      <c r="H3624" s="1" t="s">
        <v>8224</v>
      </c>
      <c r="I3624" s="1" t="s">
        <v>8246</v>
      </c>
      <c r="J3624" s="1">
        <v>1439806936</v>
      </c>
      <c r="K3624" s="1">
        <v>1437214936</v>
      </c>
      <c r="L3624" s="1" t="b">
        <v>0</v>
      </c>
      <c r="M3624" s="1">
        <v>31</v>
      </c>
      <c r="N3624" s="1" t="b">
        <v>1</v>
      </c>
      <c r="O3624" s="1" t="s">
        <v>8270</v>
      </c>
      <c r="P3624" s="28">
        <f>F3624/D3624</f>
        <v>1.623</v>
      </c>
      <c r="Q3624" s="29">
        <f>IF(M3624&gt;0,F3624/M3624,0)</f>
        <v>52.354838709677416</v>
      </c>
      <c r="R3624" s="9" t="str">
        <f>LEFT(O3624,SEARCH("/",O3624,1)-1)</f>
        <v>theater</v>
      </c>
      <c r="S3624" s="26" t="str">
        <f>RIGHT(O3624,LEN(O3624)-SEARCH("/",O3624,1))</f>
        <v>plays</v>
      </c>
      <c r="T3624" s="27">
        <f>(((K3624/60)/60)/24)+DATE(1970,1,1)</f>
        <v>42203.432129629626</v>
      </c>
      <c r="U3624" s="5" t="str">
        <f>TEXT(T3624,"mmm")</f>
        <v>Jul</v>
      </c>
      <c r="V3624" s="5" t="str">
        <f>TEXT(T3624,"yyyy")</f>
        <v>2015</v>
      </c>
      <c r="W3624" s="5" t="str">
        <f>TEXT(Y3624,"mmm")</f>
        <v>Aug</v>
      </c>
      <c r="X3624" s="1" t="str">
        <f>TEXT(Y3624,"yyyy")</f>
        <v>2015</v>
      </c>
      <c r="Y3624" s="27">
        <f>(((J3624/60)/60)/24)+DATE(1970,1,1)</f>
        <v>42233.432129629626</v>
      </c>
    </row>
    <row r="3625" spans="1:25" ht="48" x14ac:dyDescent="0.2">
      <c r="A3625" s="1">
        <v>3619</v>
      </c>
      <c r="B3625" s="7" t="s">
        <v>3617</v>
      </c>
      <c r="C3625" s="7" t="s">
        <v>7729</v>
      </c>
      <c r="D3625" s="1">
        <v>1000</v>
      </c>
      <c r="E3625" s="37" t="str">
        <f>VLOOKUP(D3625,'Vlookup Table Bonus Point'!$C$3:$D$26,2,TRUE)</f>
        <v>1000 to 4999</v>
      </c>
      <c r="F3625" s="1">
        <v>1130</v>
      </c>
      <c r="G3625" s="1" t="s">
        <v>8218</v>
      </c>
      <c r="H3625" s="1" t="s">
        <v>8223</v>
      </c>
      <c r="I3625" s="1" t="s">
        <v>8245</v>
      </c>
      <c r="J3625" s="1">
        <v>1479592800</v>
      </c>
      <c r="K3625" s="1">
        <v>1476760226</v>
      </c>
      <c r="L3625" s="1" t="b">
        <v>0</v>
      </c>
      <c r="M3625" s="1">
        <v>17</v>
      </c>
      <c r="N3625" s="1" t="b">
        <v>1</v>
      </c>
      <c r="O3625" s="1" t="s">
        <v>8270</v>
      </c>
      <c r="P3625" s="28">
        <f>F3625/D3625</f>
        <v>1.1299999999999999</v>
      </c>
      <c r="Q3625" s="29">
        <f>IF(M3625&gt;0,F3625/M3625,0)</f>
        <v>66.470588235294116</v>
      </c>
      <c r="R3625" s="9" t="str">
        <f>LEFT(O3625,SEARCH("/",O3625,1)-1)</f>
        <v>theater</v>
      </c>
      <c r="S3625" s="26" t="str">
        <f>RIGHT(O3625,LEN(O3625)-SEARCH("/",O3625,1))</f>
        <v>plays</v>
      </c>
      <c r="T3625" s="27">
        <f>(((K3625/60)/60)/24)+DATE(1970,1,1)</f>
        <v>42661.132245370376</v>
      </c>
      <c r="U3625" s="5" t="str">
        <f>TEXT(T3625,"mmm")</f>
        <v>Oct</v>
      </c>
      <c r="V3625" s="5" t="str">
        <f>TEXT(T3625,"yyyy")</f>
        <v>2016</v>
      </c>
      <c r="W3625" s="5" t="str">
        <f>TEXT(Y3625,"mmm")</f>
        <v>Nov</v>
      </c>
      <c r="X3625" s="1" t="str">
        <f>TEXT(Y3625,"yyyy")</f>
        <v>2016</v>
      </c>
      <c r="Y3625" s="27">
        <f>(((J3625/60)/60)/24)+DATE(1970,1,1)</f>
        <v>42693.916666666672</v>
      </c>
    </row>
    <row r="3626" spans="1:25" ht="32" x14ac:dyDescent="0.2">
      <c r="A3626" s="1">
        <v>3622</v>
      </c>
      <c r="B3626" s="7" t="s">
        <v>3620</v>
      </c>
      <c r="C3626" s="7" t="s">
        <v>7732</v>
      </c>
      <c r="D3626" s="1">
        <v>1000</v>
      </c>
      <c r="E3626" s="37" t="str">
        <f>VLOOKUP(D3626,'Vlookup Table Bonus Point'!$C$3:$D$26,2,TRUE)</f>
        <v>1000 to 4999</v>
      </c>
      <c r="F3626" s="1">
        <v>1000.99</v>
      </c>
      <c r="G3626" s="1" t="s">
        <v>8218</v>
      </c>
      <c r="H3626" s="1" t="s">
        <v>8223</v>
      </c>
      <c r="I3626" s="1" t="s">
        <v>8245</v>
      </c>
      <c r="J3626" s="1">
        <v>1411874580</v>
      </c>
      <c r="K3626" s="1">
        <v>1409030371</v>
      </c>
      <c r="L3626" s="1" t="b">
        <v>0</v>
      </c>
      <c r="M3626" s="1">
        <v>21</v>
      </c>
      <c r="N3626" s="1" t="b">
        <v>1</v>
      </c>
      <c r="O3626" s="1" t="s">
        <v>8270</v>
      </c>
      <c r="P3626" s="28">
        <f>F3626/D3626</f>
        <v>1.00099</v>
      </c>
      <c r="Q3626" s="29">
        <f>IF(M3626&gt;0,F3626/M3626,0)</f>
        <v>47.666190476190479</v>
      </c>
      <c r="R3626" s="9" t="str">
        <f>LEFT(O3626,SEARCH("/",O3626,1)-1)</f>
        <v>theater</v>
      </c>
      <c r="S3626" s="26" t="str">
        <f>RIGHT(O3626,LEN(O3626)-SEARCH("/",O3626,1))</f>
        <v>plays</v>
      </c>
      <c r="T3626" s="27">
        <f>(((K3626/60)/60)/24)+DATE(1970,1,1)</f>
        <v>41877.221886574072</v>
      </c>
      <c r="U3626" s="5" t="str">
        <f>TEXT(T3626,"mmm")</f>
        <v>Aug</v>
      </c>
      <c r="V3626" s="5" t="str">
        <f>TEXT(T3626,"yyyy")</f>
        <v>2014</v>
      </c>
      <c r="W3626" s="5" t="str">
        <f>TEXT(Y3626,"mmm")</f>
        <v>Sep</v>
      </c>
      <c r="X3626" s="1" t="str">
        <f>TEXT(Y3626,"yyyy")</f>
        <v>2014</v>
      </c>
      <c r="Y3626" s="27">
        <f>(((J3626/60)/60)/24)+DATE(1970,1,1)</f>
        <v>41910.140972222223</v>
      </c>
    </row>
    <row r="3627" spans="1:25" ht="80" x14ac:dyDescent="0.2">
      <c r="A3627" s="1">
        <v>3640</v>
      </c>
      <c r="B3627" s="7" t="s">
        <v>3638</v>
      </c>
      <c r="C3627" s="7" t="s">
        <v>7750</v>
      </c>
      <c r="D3627" s="1">
        <v>1000</v>
      </c>
      <c r="E3627" s="37" t="str">
        <f>VLOOKUP(D3627,'Vlookup Table Bonus Point'!$C$3:$D$26,2,TRUE)</f>
        <v>1000 to 4999</v>
      </c>
      <c r="F3627" s="1">
        <v>55</v>
      </c>
      <c r="G3627" s="1" t="s">
        <v>8220</v>
      </c>
      <c r="H3627" s="1" t="s">
        <v>8223</v>
      </c>
      <c r="I3627" s="1" t="s">
        <v>8245</v>
      </c>
      <c r="J3627" s="1">
        <v>1431283530</v>
      </c>
      <c r="K3627" s="1">
        <v>1428691530</v>
      </c>
      <c r="L3627" s="1" t="b">
        <v>0</v>
      </c>
      <c r="M3627" s="1">
        <v>3</v>
      </c>
      <c r="N3627" s="1" t="b">
        <v>0</v>
      </c>
      <c r="O3627" s="1" t="s">
        <v>8304</v>
      </c>
      <c r="P3627" s="28">
        <f>F3627/D3627</f>
        <v>5.5E-2</v>
      </c>
      <c r="Q3627" s="29">
        <f>IF(M3627&gt;0,F3627/M3627,0)</f>
        <v>18.333333333333332</v>
      </c>
      <c r="R3627" s="9" t="str">
        <f>LEFT(O3627,SEARCH("/",O3627,1)-1)</f>
        <v>theater</v>
      </c>
      <c r="S3627" s="26" t="str">
        <f>RIGHT(O3627,LEN(O3627)-SEARCH("/",O3627,1))</f>
        <v>musical</v>
      </c>
      <c r="T3627" s="27">
        <f>(((K3627/60)/60)/24)+DATE(1970,1,1)</f>
        <v>42104.781597222223</v>
      </c>
      <c r="U3627" s="5" t="str">
        <f>TEXT(T3627,"mmm")</f>
        <v>Apr</v>
      </c>
      <c r="V3627" s="5" t="str">
        <f>TEXT(T3627,"yyyy")</f>
        <v>2015</v>
      </c>
      <c r="W3627" s="5" t="str">
        <f>TEXT(Y3627,"mmm")</f>
        <v>May</v>
      </c>
      <c r="X3627" s="1" t="str">
        <f>TEXT(Y3627,"yyyy")</f>
        <v>2015</v>
      </c>
      <c r="Y3627" s="27">
        <f>(((J3627/60)/60)/24)+DATE(1970,1,1)</f>
        <v>42134.781597222223</v>
      </c>
    </row>
    <row r="3628" spans="1:25" ht="48" x14ac:dyDescent="0.2">
      <c r="A3628" s="1">
        <v>3645</v>
      </c>
      <c r="B3628" s="7" t="s">
        <v>3643</v>
      </c>
      <c r="C3628" s="7" t="s">
        <v>7755</v>
      </c>
      <c r="D3628" s="1">
        <v>1000</v>
      </c>
      <c r="E3628" s="37" t="str">
        <f>VLOOKUP(D3628,'Vlookup Table Bonus Point'!$C$3:$D$26,2,TRUE)</f>
        <v>1000 to 4999</v>
      </c>
      <c r="F3628" s="1">
        <v>1</v>
      </c>
      <c r="G3628" s="1" t="s">
        <v>8220</v>
      </c>
      <c r="H3628" s="1" t="s">
        <v>8228</v>
      </c>
      <c r="I3628" s="1" t="s">
        <v>8250</v>
      </c>
      <c r="J3628" s="1">
        <v>1479773838</v>
      </c>
      <c r="K3628" s="1">
        <v>1477178238</v>
      </c>
      <c r="L3628" s="1" t="b">
        <v>0</v>
      </c>
      <c r="M3628" s="1">
        <v>1</v>
      </c>
      <c r="N3628" s="1" t="b">
        <v>0</v>
      </c>
      <c r="O3628" s="1" t="s">
        <v>8304</v>
      </c>
      <c r="P3628" s="28">
        <f>F3628/D3628</f>
        <v>1E-3</v>
      </c>
      <c r="Q3628" s="29">
        <f>IF(M3628&gt;0,F3628/M3628,0)</f>
        <v>1</v>
      </c>
      <c r="R3628" s="9" t="str">
        <f>LEFT(O3628,SEARCH("/",O3628,1)-1)</f>
        <v>theater</v>
      </c>
      <c r="S3628" s="26" t="str">
        <f>RIGHT(O3628,LEN(O3628)-SEARCH("/",O3628,1))</f>
        <v>musical</v>
      </c>
      <c r="T3628" s="27">
        <f>(((K3628/60)/60)/24)+DATE(1970,1,1)</f>
        <v>42665.970347222217</v>
      </c>
      <c r="U3628" s="5" t="str">
        <f>TEXT(T3628,"mmm")</f>
        <v>Oct</v>
      </c>
      <c r="V3628" s="5" t="str">
        <f>TEXT(T3628,"yyyy")</f>
        <v>2016</v>
      </c>
      <c r="W3628" s="5" t="str">
        <f>TEXT(Y3628,"mmm")</f>
        <v>Nov</v>
      </c>
      <c r="X3628" s="1" t="str">
        <f>TEXT(Y3628,"yyyy")</f>
        <v>2016</v>
      </c>
      <c r="Y3628" s="27">
        <f>(((J3628/60)/60)/24)+DATE(1970,1,1)</f>
        <v>42696.012013888889</v>
      </c>
    </row>
    <row r="3629" spans="1:25" ht="48" x14ac:dyDescent="0.2">
      <c r="A3629" s="1">
        <v>3668</v>
      </c>
      <c r="B3629" s="7" t="s">
        <v>3665</v>
      </c>
      <c r="C3629" s="7" t="s">
        <v>7778</v>
      </c>
      <c r="D3629" s="1">
        <v>1000</v>
      </c>
      <c r="E3629" s="37" t="str">
        <f>VLOOKUP(D3629,'Vlookup Table Bonus Point'!$C$3:$D$26,2,TRUE)</f>
        <v>1000 to 4999</v>
      </c>
      <c r="F3629" s="1">
        <v>1035</v>
      </c>
      <c r="G3629" s="1" t="s">
        <v>8218</v>
      </c>
      <c r="H3629" s="1" t="s">
        <v>8223</v>
      </c>
      <c r="I3629" s="1" t="s">
        <v>8245</v>
      </c>
      <c r="J3629" s="1">
        <v>1437676380</v>
      </c>
      <c r="K3629" s="1">
        <v>1435670452</v>
      </c>
      <c r="L3629" s="1" t="b">
        <v>0</v>
      </c>
      <c r="M3629" s="1">
        <v>28</v>
      </c>
      <c r="N3629" s="1" t="b">
        <v>1</v>
      </c>
      <c r="O3629" s="1" t="s">
        <v>8270</v>
      </c>
      <c r="P3629" s="28">
        <f>F3629/D3629</f>
        <v>1.0349999999999999</v>
      </c>
      <c r="Q3629" s="29">
        <f>IF(M3629&gt;0,F3629/M3629,0)</f>
        <v>36.964285714285715</v>
      </c>
      <c r="R3629" s="9" t="str">
        <f>LEFT(O3629,SEARCH("/",O3629,1)-1)</f>
        <v>theater</v>
      </c>
      <c r="S3629" s="26" t="str">
        <f>RIGHT(O3629,LEN(O3629)-SEARCH("/",O3629,1))</f>
        <v>plays</v>
      </c>
      <c r="T3629" s="27">
        <f>(((K3629/60)/60)/24)+DATE(1970,1,1)</f>
        <v>42185.556157407409</v>
      </c>
      <c r="U3629" s="5" t="str">
        <f>TEXT(T3629,"mmm")</f>
        <v>Jun</v>
      </c>
      <c r="V3629" s="5" t="str">
        <f>TEXT(T3629,"yyyy")</f>
        <v>2015</v>
      </c>
      <c r="W3629" s="5" t="str">
        <f>TEXT(Y3629,"mmm")</f>
        <v>Jul</v>
      </c>
      <c r="X3629" s="1" t="str">
        <f>TEXT(Y3629,"yyyy")</f>
        <v>2015</v>
      </c>
      <c r="Y3629" s="27">
        <f>(((J3629/60)/60)/24)+DATE(1970,1,1)</f>
        <v>42208.772916666669</v>
      </c>
    </row>
    <row r="3630" spans="1:25" ht="48" x14ac:dyDescent="0.2">
      <c r="A3630" s="1">
        <v>3669</v>
      </c>
      <c r="B3630" s="7" t="s">
        <v>3666</v>
      </c>
      <c r="C3630" s="7" t="s">
        <v>7779</v>
      </c>
      <c r="D3630" s="1">
        <v>1000</v>
      </c>
      <c r="E3630" s="37" t="str">
        <f>VLOOKUP(D3630,'Vlookup Table Bonus Point'!$C$3:$D$26,2,TRUE)</f>
        <v>1000 to 4999</v>
      </c>
      <c r="F3630" s="1">
        <v>1382</v>
      </c>
      <c r="G3630" s="1" t="s">
        <v>8218</v>
      </c>
      <c r="H3630" s="1" t="s">
        <v>8224</v>
      </c>
      <c r="I3630" s="1" t="s">
        <v>8246</v>
      </c>
      <c r="J3630" s="1">
        <v>1434039137</v>
      </c>
      <c r="K3630" s="1">
        <v>1431447137</v>
      </c>
      <c r="L3630" s="1" t="b">
        <v>0</v>
      </c>
      <c r="M3630" s="1">
        <v>17</v>
      </c>
      <c r="N3630" s="1" t="b">
        <v>1</v>
      </c>
      <c r="O3630" s="1" t="s">
        <v>8270</v>
      </c>
      <c r="P3630" s="28">
        <f>F3630/D3630</f>
        <v>1.3819999999999999</v>
      </c>
      <c r="Q3630" s="29">
        <f>IF(M3630&gt;0,F3630/M3630,0)</f>
        <v>81.294117647058826</v>
      </c>
      <c r="R3630" s="9" t="str">
        <f>LEFT(O3630,SEARCH("/",O3630,1)-1)</f>
        <v>theater</v>
      </c>
      <c r="S3630" s="26" t="str">
        <f>RIGHT(O3630,LEN(O3630)-SEARCH("/",O3630,1))</f>
        <v>plays</v>
      </c>
      <c r="T3630" s="27">
        <f>(((K3630/60)/60)/24)+DATE(1970,1,1)</f>
        <v>42136.675196759257</v>
      </c>
      <c r="U3630" s="5" t="str">
        <f>TEXT(T3630,"mmm")</f>
        <v>May</v>
      </c>
      <c r="V3630" s="5" t="str">
        <f>TEXT(T3630,"yyyy")</f>
        <v>2015</v>
      </c>
      <c r="W3630" s="5" t="str">
        <f>TEXT(Y3630,"mmm")</f>
        <v>Jun</v>
      </c>
      <c r="X3630" s="1" t="str">
        <f>TEXT(Y3630,"yyyy")</f>
        <v>2015</v>
      </c>
      <c r="Y3630" s="27">
        <f>(((J3630/60)/60)/24)+DATE(1970,1,1)</f>
        <v>42166.675196759257</v>
      </c>
    </row>
    <row r="3631" spans="1:25" ht="64" x14ac:dyDescent="0.2">
      <c r="A3631" s="1">
        <v>3681</v>
      </c>
      <c r="B3631" s="7" t="s">
        <v>3678</v>
      </c>
      <c r="C3631" s="7" t="s">
        <v>7791</v>
      </c>
      <c r="D3631" s="1">
        <v>1000</v>
      </c>
      <c r="E3631" s="37" t="str">
        <f>VLOOKUP(D3631,'Vlookup Table Bonus Point'!$C$3:$D$26,2,TRUE)</f>
        <v>1000 to 4999</v>
      </c>
      <c r="F3631" s="1">
        <v>1119</v>
      </c>
      <c r="G3631" s="1" t="s">
        <v>8218</v>
      </c>
      <c r="H3631" s="1" t="s">
        <v>8223</v>
      </c>
      <c r="I3631" s="1" t="s">
        <v>8245</v>
      </c>
      <c r="J3631" s="1">
        <v>1452872290</v>
      </c>
      <c r="K3631" s="1">
        <v>1452008290</v>
      </c>
      <c r="L3631" s="1" t="b">
        <v>0</v>
      </c>
      <c r="M3631" s="1">
        <v>18</v>
      </c>
      <c r="N3631" s="1" t="b">
        <v>1</v>
      </c>
      <c r="O3631" s="1" t="s">
        <v>8270</v>
      </c>
      <c r="P3631" s="28">
        <f>F3631/D3631</f>
        <v>1.119</v>
      </c>
      <c r="Q3631" s="29">
        <f>IF(M3631&gt;0,F3631/M3631,0)</f>
        <v>62.166666666666664</v>
      </c>
      <c r="R3631" s="9" t="str">
        <f>LEFT(O3631,SEARCH("/",O3631,1)-1)</f>
        <v>theater</v>
      </c>
      <c r="S3631" s="26" t="str">
        <f>RIGHT(O3631,LEN(O3631)-SEARCH("/",O3631,1))</f>
        <v>plays</v>
      </c>
      <c r="T3631" s="27">
        <f>(((K3631/60)/60)/24)+DATE(1970,1,1)</f>
        <v>42374.651504629626</v>
      </c>
      <c r="U3631" s="5" t="str">
        <f>TEXT(T3631,"mmm")</f>
        <v>Jan</v>
      </c>
      <c r="V3631" s="5" t="str">
        <f>TEXT(T3631,"yyyy")</f>
        <v>2016</v>
      </c>
      <c r="W3631" s="5" t="str">
        <f>TEXT(Y3631,"mmm")</f>
        <v>Jan</v>
      </c>
      <c r="X3631" s="1" t="str">
        <f>TEXT(Y3631,"yyyy")</f>
        <v>2016</v>
      </c>
      <c r="Y3631" s="27">
        <f>(((J3631/60)/60)/24)+DATE(1970,1,1)</f>
        <v>42384.651504629626</v>
      </c>
    </row>
    <row r="3632" spans="1:25" ht="32" x14ac:dyDescent="0.2">
      <c r="A3632" s="1">
        <v>3692</v>
      </c>
      <c r="B3632" s="7" t="s">
        <v>3689</v>
      </c>
      <c r="C3632" s="7" t="s">
        <v>7802</v>
      </c>
      <c r="D3632" s="1">
        <v>1000</v>
      </c>
      <c r="E3632" s="37" t="str">
        <f>VLOOKUP(D3632,'Vlookup Table Bonus Point'!$C$3:$D$26,2,TRUE)</f>
        <v>1000 to 4999</v>
      </c>
      <c r="F3632" s="1">
        <v>1260</v>
      </c>
      <c r="G3632" s="1" t="s">
        <v>8218</v>
      </c>
      <c r="H3632" s="1" t="s">
        <v>8223</v>
      </c>
      <c r="I3632" s="1" t="s">
        <v>8245</v>
      </c>
      <c r="J3632" s="1">
        <v>1411084800</v>
      </c>
      <c r="K3632" s="1">
        <v>1410304179</v>
      </c>
      <c r="L3632" s="1" t="b">
        <v>0</v>
      </c>
      <c r="M3632" s="1">
        <v>17</v>
      </c>
      <c r="N3632" s="1" t="b">
        <v>1</v>
      </c>
      <c r="O3632" s="1" t="s">
        <v>8270</v>
      </c>
      <c r="P3632" s="28">
        <f>F3632/D3632</f>
        <v>1.26</v>
      </c>
      <c r="Q3632" s="29">
        <f>IF(M3632&gt;0,F3632/M3632,0)</f>
        <v>74.117647058823536</v>
      </c>
      <c r="R3632" s="9" t="str">
        <f>LEFT(O3632,SEARCH("/",O3632,1)-1)</f>
        <v>theater</v>
      </c>
      <c r="S3632" s="26" t="str">
        <f>RIGHT(O3632,LEN(O3632)-SEARCH("/",O3632,1))</f>
        <v>plays</v>
      </c>
      <c r="T3632" s="27">
        <f>(((K3632/60)/60)/24)+DATE(1970,1,1)</f>
        <v>41891.96503472222</v>
      </c>
      <c r="U3632" s="5" t="str">
        <f>TEXT(T3632,"mmm")</f>
        <v>Sep</v>
      </c>
      <c r="V3632" s="5" t="str">
        <f>TEXT(T3632,"yyyy")</f>
        <v>2014</v>
      </c>
      <c r="W3632" s="5" t="str">
        <f>TEXT(Y3632,"mmm")</f>
        <v>Sep</v>
      </c>
      <c r="X3632" s="1" t="str">
        <f>TEXT(Y3632,"yyyy")</f>
        <v>2014</v>
      </c>
      <c r="Y3632" s="27">
        <f>(((J3632/60)/60)/24)+DATE(1970,1,1)</f>
        <v>41901</v>
      </c>
    </row>
    <row r="3633" spans="1:25" ht="32" x14ac:dyDescent="0.2">
      <c r="A3633" s="1">
        <v>3707</v>
      </c>
      <c r="B3633" s="7" t="s">
        <v>3704</v>
      </c>
      <c r="C3633" s="7" t="s">
        <v>7817</v>
      </c>
      <c r="D3633" s="1">
        <v>1000</v>
      </c>
      <c r="E3633" s="37" t="str">
        <f>VLOOKUP(D3633,'Vlookup Table Bonus Point'!$C$3:$D$26,2,TRUE)</f>
        <v>1000 to 4999</v>
      </c>
      <c r="F3633" s="1">
        <v>1860</v>
      </c>
      <c r="G3633" s="1" t="s">
        <v>8218</v>
      </c>
      <c r="H3633" s="1" t="s">
        <v>8223</v>
      </c>
      <c r="I3633" s="1" t="s">
        <v>8245</v>
      </c>
      <c r="J3633" s="1">
        <v>1469165160</v>
      </c>
      <c r="K3633" s="1">
        <v>1467335378</v>
      </c>
      <c r="L3633" s="1" t="b">
        <v>0</v>
      </c>
      <c r="M3633" s="1">
        <v>23</v>
      </c>
      <c r="N3633" s="1" t="b">
        <v>1</v>
      </c>
      <c r="O3633" s="1" t="s">
        <v>8270</v>
      </c>
      <c r="P3633" s="28">
        <f>F3633/D3633</f>
        <v>1.86</v>
      </c>
      <c r="Q3633" s="29">
        <f>IF(M3633&gt;0,F3633/M3633,0)</f>
        <v>80.869565217391298</v>
      </c>
      <c r="R3633" s="9" t="str">
        <f>LEFT(O3633,SEARCH("/",O3633,1)-1)</f>
        <v>theater</v>
      </c>
      <c r="S3633" s="26" t="str">
        <f>RIGHT(O3633,LEN(O3633)-SEARCH("/",O3633,1))</f>
        <v>plays</v>
      </c>
      <c r="T3633" s="27">
        <f>(((K3633/60)/60)/24)+DATE(1970,1,1)</f>
        <v>42552.048356481479</v>
      </c>
      <c r="U3633" s="5" t="str">
        <f>TEXT(T3633,"mmm")</f>
        <v>Jul</v>
      </c>
      <c r="V3633" s="5" t="str">
        <f>TEXT(T3633,"yyyy")</f>
        <v>2016</v>
      </c>
      <c r="W3633" s="5" t="str">
        <f>TEXT(Y3633,"mmm")</f>
        <v>Jul</v>
      </c>
      <c r="X3633" s="1" t="str">
        <f>TEXT(Y3633,"yyyy")</f>
        <v>2016</v>
      </c>
      <c r="Y3633" s="27">
        <f>(((J3633/60)/60)/24)+DATE(1970,1,1)</f>
        <v>42573.226388888885</v>
      </c>
    </row>
    <row r="3634" spans="1:25" ht="48" x14ac:dyDescent="0.2">
      <c r="A3634" s="1">
        <v>3709</v>
      </c>
      <c r="B3634" s="7" t="s">
        <v>3706</v>
      </c>
      <c r="C3634" s="7" t="s">
        <v>7819</v>
      </c>
      <c r="D3634" s="1">
        <v>1000</v>
      </c>
      <c r="E3634" s="37" t="str">
        <f>VLOOKUP(D3634,'Vlookup Table Bonus Point'!$C$3:$D$26,2,TRUE)</f>
        <v>1000 to 4999</v>
      </c>
      <c r="F3634" s="1">
        <v>1082.5</v>
      </c>
      <c r="G3634" s="1" t="s">
        <v>8218</v>
      </c>
      <c r="H3634" s="1" t="s">
        <v>8224</v>
      </c>
      <c r="I3634" s="1" t="s">
        <v>8246</v>
      </c>
      <c r="J3634" s="1">
        <v>1403715546</v>
      </c>
      <c r="K3634" s="1">
        <v>1401123546</v>
      </c>
      <c r="L3634" s="1" t="b">
        <v>0</v>
      </c>
      <c r="M3634" s="1">
        <v>35</v>
      </c>
      <c r="N3634" s="1" t="b">
        <v>1</v>
      </c>
      <c r="O3634" s="1" t="s">
        <v>8270</v>
      </c>
      <c r="P3634" s="28">
        <f>F3634/D3634</f>
        <v>1.0825</v>
      </c>
      <c r="Q3634" s="29">
        <f>IF(M3634&gt;0,F3634/M3634,0)</f>
        <v>30.928571428571427</v>
      </c>
      <c r="R3634" s="9" t="str">
        <f>LEFT(O3634,SEARCH("/",O3634,1)-1)</f>
        <v>theater</v>
      </c>
      <c r="S3634" s="26" t="str">
        <f>RIGHT(O3634,LEN(O3634)-SEARCH("/",O3634,1))</f>
        <v>plays</v>
      </c>
      <c r="T3634" s="27">
        <f>(((K3634/60)/60)/24)+DATE(1970,1,1)</f>
        <v>41785.707708333335</v>
      </c>
      <c r="U3634" s="5" t="str">
        <f>TEXT(T3634,"mmm")</f>
        <v>May</v>
      </c>
      <c r="V3634" s="5" t="str">
        <f>TEXT(T3634,"yyyy")</f>
        <v>2014</v>
      </c>
      <c r="W3634" s="5" t="str">
        <f>TEXT(Y3634,"mmm")</f>
        <v>Jun</v>
      </c>
      <c r="X3634" s="1" t="str">
        <f>TEXT(Y3634,"yyyy")</f>
        <v>2014</v>
      </c>
      <c r="Y3634" s="27">
        <f>(((J3634/60)/60)/24)+DATE(1970,1,1)</f>
        <v>41815.707708333335</v>
      </c>
    </row>
    <row r="3635" spans="1:25" ht="48" x14ac:dyDescent="0.2">
      <c r="A3635" s="1">
        <v>3730</v>
      </c>
      <c r="B3635" s="7" t="s">
        <v>3727</v>
      </c>
      <c r="C3635" s="7" t="s">
        <v>7840</v>
      </c>
      <c r="D3635" s="1">
        <v>1000</v>
      </c>
      <c r="E3635" s="37" t="str">
        <f>VLOOKUP(D3635,'Vlookup Table Bonus Point'!$C$3:$D$26,2,TRUE)</f>
        <v>1000 to 4999</v>
      </c>
      <c r="F3635" s="1">
        <v>100</v>
      </c>
      <c r="G3635" s="1" t="s">
        <v>8220</v>
      </c>
      <c r="H3635" s="1" t="s">
        <v>8223</v>
      </c>
      <c r="I3635" s="1" t="s">
        <v>8245</v>
      </c>
      <c r="J3635" s="1">
        <v>1439828159</v>
      </c>
      <c r="K3635" s="1">
        <v>1437236159</v>
      </c>
      <c r="L3635" s="1" t="b">
        <v>0</v>
      </c>
      <c r="M3635" s="1">
        <v>1</v>
      </c>
      <c r="N3635" s="1" t="b">
        <v>0</v>
      </c>
      <c r="O3635" s="1" t="s">
        <v>8270</v>
      </c>
      <c r="P3635" s="28">
        <f>F3635/D3635</f>
        <v>0.1</v>
      </c>
      <c r="Q3635" s="29">
        <f>IF(M3635&gt;0,F3635/M3635,0)</f>
        <v>100</v>
      </c>
      <c r="R3635" s="9" t="str">
        <f>LEFT(O3635,SEARCH("/",O3635,1)-1)</f>
        <v>theater</v>
      </c>
      <c r="S3635" s="26" t="str">
        <f>RIGHT(O3635,LEN(O3635)-SEARCH("/",O3635,1))</f>
        <v>plays</v>
      </c>
      <c r="T3635" s="27">
        <f>(((K3635/60)/60)/24)+DATE(1970,1,1)</f>
        <v>42203.677766203706</v>
      </c>
      <c r="U3635" s="5" t="str">
        <f>TEXT(T3635,"mmm")</f>
        <v>Jul</v>
      </c>
      <c r="V3635" s="5" t="str">
        <f>TEXT(T3635,"yyyy")</f>
        <v>2015</v>
      </c>
      <c r="W3635" s="5" t="str">
        <f>TEXT(Y3635,"mmm")</f>
        <v>Aug</v>
      </c>
      <c r="X3635" s="1" t="str">
        <f>TEXT(Y3635,"yyyy")</f>
        <v>2015</v>
      </c>
      <c r="Y3635" s="27">
        <f>(((J3635/60)/60)/24)+DATE(1970,1,1)</f>
        <v>42233.677766203706</v>
      </c>
    </row>
    <row r="3636" spans="1:25" ht="48" x14ac:dyDescent="0.2">
      <c r="A3636" s="1">
        <v>3751</v>
      </c>
      <c r="B3636" s="7" t="s">
        <v>3748</v>
      </c>
      <c r="C3636" s="7" t="s">
        <v>7861</v>
      </c>
      <c r="D3636" s="1">
        <v>1000</v>
      </c>
      <c r="E3636" s="37" t="str">
        <f>VLOOKUP(D3636,'Vlookup Table Bonus Point'!$C$3:$D$26,2,TRUE)</f>
        <v>1000 to 4999</v>
      </c>
      <c r="F3636" s="1">
        <v>1326</v>
      </c>
      <c r="G3636" s="1" t="s">
        <v>8218</v>
      </c>
      <c r="H3636" s="1" t="s">
        <v>8223</v>
      </c>
      <c r="I3636" s="1" t="s">
        <v>8245</v>
      </c>
      <c r="J3636" s="1">
        <v>1459641073</v>
      </c>
      <c r="K3636" s="1">
        <v>1454460673</v>
      </c>
      <c r="L3636" s="1" t="b">
        <v>0</v>
      </c>
      <c r="M3636" s="1">
        <v>11</v>
      </c>
      <c r="N3636" s="1" t="b">
        <v>1</v>
      </c>
      <c r="O3636" s="1" t="s">
        <v>8304</v>
      </c>
      <c r="P3636" s="28">
        <f>F3636/D3636</f>
        <v>1.3260000000000001</v>
      </c>
      <c r="Q3636" s="29">
        <f>IF(M3636&gt;0,F3636/M3636,0)</f>
        <v>120.54545454545455</v>
      </c>
      <c r="R3636" s="9" t="str">
        <f>LEFT(O3636,SEARCH("/",O3636,1)-1)</f>
        <v>theater</v>
      </c>
      <c r="S3636" s="26" t="str">
        <f>RIGHT(O3636,LEN(O3636)-SEARCH("/",O3636,1))</f>
        <v>musical</v>
      </c>
      <c r="T3636" s="27">
        <f>(((K3636/60)/60)/24)+DATE(1970,1,1)</f>
        <v>42403.035567129627</v>
      </c>
      <c r="U3636" s="5" t="str">
        <f>TEXT(T3636,"mmm")</f>
        <v>Feb</v>
      </c>
      <c r="V3636" s="5" t="str">
        <f>TEXT(T3636,"yyyy")</f>
        <v>2016</v>
      </c>
      <c r="W3636" s="5" t="str">
        <f>TEXT(Y3636,"mmm")</f>
        <v>Apr</v>
      </c>
      <c r="X3636" s="1" t="str">
        <f>TEXT(Y3636,"yyyy")</f>
        <v>2016</v>
      </c>
      <c r="Y3636" s="27">
        <f>(((J3636/60)/60)/24)+DATE(1970,1,1)</f>
        <v>42462.993900462956</v>
      </c>
    </row>
    <row r="3637" spans="1:25" ht="32" x14ac:dyDescent="0.2">
      <c r="A3637" s="1">
        <v>3771</v>
      </c>
      <c r="B3637" s="7" t="s">
        <v>3768</v>
      </c>
      <c r="C3637" s="7" t="s">
        <v>7881</v>
      </c>
      <c r="D3637" s="1">
        <v>1000</v>
      </c>
      <c r="E3637" s="37" t="str">
        <f>VLOOKUP(D3637,'Vlookup Table Bonus Point'!$C$3:$D$26,2,TRUE)</f>
        <v>1000 to 4999</v>
      </c>
      <c r="F3637" s="1">
        <v>1460</v>
      </c>
      <c r="G3637" s="1" t="s">
        <v>8218</v>
      </c>
      <c r="H3637" s="1" t="s">
        <v>8223</v>
      </c>
      <c r="I3637" s="1" t="s">
        <v>8245</v>
      </c>
      <c r="J3637" s="1">
        <v>1463529600</v>
      </c>
      <c r="K3637" s="1">
        <v>1462307652</v>
      </c>
      <c r="L3637" s="1" t="b">
        <v>0</v>
      </c>
      <c r="M3637" s="1">
        <v>38</v>
      </c>
      <c r="N3637" s="1" t="b">
        <v>1</v>
      </c>
      <c r="O3637" s="1" t="s">
        <v>8304</v>
      </c>
      <c r="P3637" s="28">
        <f>F3637/D3637</f>
        <v>1.46</v>
      </c>
      <c r="Q3637" s="29">
        <f>IF(M3637&gt;0,F3637/M3637,0)</f>
        <v>38.421052631578945</v>
      </c>
      <c r="R3637" s="9" t="str">
        <f>LEFT(O3637,SEARCH("/",O3637,1)-1)</f>
        <v>theater</v>
      </c>
      <c r="S3637" s="26" t="str">
        <f>RIGHT(O3637,LEN(O3637)-SEARCH("/",O3637,1))</f>
        <v>musical</v>
      </c>
      <c r="T3637" s="27">
        <f>(((K3637/60)/60)/24)+DATE(1970,1,1)</f>
        <v>42493.857083333336</v>
      </c>
      <c r="U3637" s="5" t="str">
        <f>TEXT(T3637,"mmm")</f>
        <v>May</v>
      </c>
      <c r="V3637" s="5" t="str">
        <f>TEXT(T3637,"yyyy")</f>
        <v>2016</v>
      </c>
      <c r="W3637" s="5" t="str">
        <f>TEXT(Y3637,"mmm")</f>
        <v>May</v>
      </c>
      <c r="X3637" s="1" t="str">
        <f>TEXT(Y3637,"yyyy")</f>
        <v>2016</v>
      </c>
      <c r="Y3637" s="27">
        <f>(((J3637/60)/60)/24)+DATE(1970,1,1)</f>
        <v>42508</v>
      </c>
    </row>
    <row r="3638" spans="1:25" ht="48" x14ac:dyDescent="0.2">
      <c r="A3638" s="1">
        <v>3784</v>
      </c>
      <c r="B3638" s="7" t="s">
        <v>3781</v>
      </c>
      <c r="C3638" s="7" t="s">
        <v>7894</v>
      </c>
      <c r="D3638" s="1">
        <v>1000</v>
      </c>
      <c r="E3638" s="37" t="str">
        <f>VLOOKUP(D3638,'Vlookup Table Bonus Point'!$C$3:$D$26,2,TRUE)</f>
        <v>1000 to 4999</v>
      </c>
      <c r="F3638" s="1">
        <v>1150</v>
      </c>
      <c r="G3638" s="1" t="s">
        <v>8218</v>
      </c>
      <c r="H3638" s="1" t="s">
        <v>8228</v>
      </c>
      <c r="I3638" s="1" t="s">
        <v>8250</v>
      </c>
      <c r="J3638" s="1">
        <v>1468193532</v>
      </c>
      <c r="K3638" s="1">
        <v>1465601532</v>
      </c>
      <c r="L3638" s="1" t="b">
        <v>0</v>
      </c>
      <c r="M3638" s="1">
        <v>10</v>
      </c>
      <c r="N3638" s="1" t="b">
        <v>1</v>
      </c>
      <c r="O3638" s="1" t="s">
        <v>8304</v>
      </c>
      <c r="P3638" s="28">
        <f>F3638/D3638</f>
        <v>1.1499999999999999</v>
      </c>
      <c r="Q3638" s="29">
        <f>IF(M3638&gt;0,F3638/M3638,0)</f>
        <v>115</v>
      </c>
      <c r="R3638" s="9" t="str">
        <f>LEFT(O3638,SEARCH("/",O3638,1)-1)</f>
        <v>theater</v>
      </c>
      <c r="S3638" s="26" t="str">
        <f>RIGHT(O3638,LEN(O3638)-SEARCH("/",O3638,1))</f>
        <v>musical</v>
      </c>
      <c r="T3638" s="27">
        <f>(((K3638/60)/60)/24)+DATE(1970,1,1)</f>
        <v>42531.980694444443</v>
      </c>
      <c r="U3638" s="5" t="str">
        <f>TEXT(T3638,"mmm")</f>
        <v>Jun</v>
      </c>
      <c r="V3638" s="5" t="str">
        <f>TEXT(T3638,"yyyy")</f>
        <v>2016</v>
      </c>
      <c r="W3638" s="5" t="str">
        <f>TEXT(Y3638,"mmm")</f>
        <v>Jul</v>
      </c>
      <c r="X3638" s="1" t="str">
        <f>TEXT(Y3638,"yyyy")</f>
        <v>2016</v>
      </c>
      <c r="Y3638" s="27">
        <f>(((J3638/60)/60)/24)+DATE(1970,1,1)</f>
        <v>42561.980694444443</v>
      </c>
    </row>
    <row r="3639" spans="1:25" ht="48" x14ac:dyDescent="0.2">
      <c r="A3639" s="1">
        <v>3808</v>
      </c>
      <c r="B3639" s="7" t="s">
        <v>3805</v>
      </c>
      <c r="C3639" s="7" t="s">
        <v>7918</v>
      </c>
      <c r="D3639" s="1">
        <v>1000</v>
      </c>
      <c r="E3639" s="37" t="str">
        <f>VLOOKUP(D3639,'Vlookup Table Bonus Point'!$C$3:$D$26,2,TRUE)</f>
        <v>1000 to 4999</v>
      </c>
      <c r="F3639" s="1">
        <v>1000</v>
      </c>
      <c r="G3639" s="1" t="s">
        <v>8218</v>
      </c>
      <c r="H3639" s="1" t="s">
        <v>8224</v>
      </c>
      <c r="I3639" s="1" t="s">
        <v>8246</v>
      </c>
      <c r="J3639" s="1">
        <v>1429955619</v>
      </c>
      <c r="K3639" s="1">
        <v>1424775219</v>
      </c>
      <c r="L3639" s="1" t="b">
        <v>0</v>
      </c>
      <c r="M3639" s="1">
        <v>24</v>
      </c>
      <c r="N3639" s="1" t="b">
        <v>1</v>
      </c>
      <c r="O3639" s="1" t="s">
        <v>8270</v>
      </c>
      <c r="P3639" s="28">
        <f>F3639/D3639</f>
        <v>1</v>
      </c>
      <c r="Q3639" s="29">
        <f>IF(M3639&gt;0,F3639/M3639,0)</f>
        <v>41.666666666666664</v>
      </c>
      <c r="R3639" s="9" t="str">
        <f>LEFT(O3639,SEARCH("/",O3639,1)-1)</f>
        <v>theater</v>
      </c>
      <c r="S3639" s="26" t="str">
        <f>RIGHT(O3639,LEN(O3639)-SEARCH("/",O3639,1))</f>
        <v>plays</v>
      </c>
      <c r="T3639" s="27">
        <f>(((K3639/60)/60)/24)+DATE(1970,1,1)</f>
        <v>42059.453923611116</v>
      </c>
      <c r="U3639" s="5" t="str">
        <f>TEXT(T3639,"mmm")</f>
        <v>Feb</v>
      </c>
      <c r="V3639" s="5" t="str">
        <f>TEXT(T3639,"yyyy")</f>
        <v>2015</v>
      </c>
      <c r="W3639" s="5" t="str">
        <f>TEXT(Y3639,"mmm")</f>
        <v>Apr</v>
      </c>
      <c r="X3639" s="1" t="str">
        <f>TEXT(Y3639,"yyyy")</f>
        <v>2015</v>
      </c>
      <c r="Y3639" s="27">
        <f>(((J3639/60)/60)/24)+DATE(1970,1,1)</f>
        <v>42119.412256944444</v>
      </c>
    </row>
    <row r="3640" spans="1:25" ht="32" x14ac:dyDescent="0.2">
      <c r="A3640" s="1">
        <v>3815</v>
      </c>
      <c r="B3640" s="7" t="s">
        <v>3812</v>
      </c>
      <c r="C3640" s="7" t="s">
        <v>7925</v>
      </c>
      <c r="D3640" s="1">
        <v>1000</v>
      </c>
      <c r="E3640" s="37" t="str">
        <f>VLOOKUP(D3640,'Vlookup Table Bonus Point'!$C$3:$D$26,2,TRUE)</f>
        <v>1000 to 4999</v>
      </c>
      <c r="F3640" s="1">
        <v>1000.01</v>
      </c>
      <c r="G3640" s="1" t="s">
        <v>8218</v>
      </c>
      <c r="H3640" s="1" t="s">
        <v>8224</v>
      </c>
      <c r="I3640" s="1" t="s">
        <v>8246</v>
      </c>
      <c r="J3640" s="1">
        <v>1440111600</v>
      </c>
      <c r="K3640" s="1">
        <v>1437545657</v>
      </c>
      <c r="L3640" s="1" t="b">
        <v>0</v>
      </c>
      <c r="M3640" s="1">
        <v>20</v>
      </c>
      <c r="N3640" s="1" t="b">
        <v>1</v>
      </c>
      <c r="O3640" s="1" t="s">
        <v>8270</v>
      </c>
      <c r="P3640" s="28">
        <f>F3640/D3640</f>
        <v>1.0000100000000001</v>
      </c>
      <c r="Q3640" s="29">
        <f>IF(M3640&gt;0,F3640/M3640,0)</f>
        <v>50.000500000000002</v>
      </c>
      <c r="R3640" s="9" t="str">
        <f>LEFT(O3640,SEARCH("/",O3640,1)-1)</f>
        <v>theater</v>
      </c>
      <c r="S3640" s="26" t="str">
        <f>RIGHT(O3640,LEN(O3640)-SEARCH("/",O3640,1))</f>
        <v>plays</v>
      </c>
      <c r="T3640" s="27">
        <f>(((K3640/60)/60)/24)+DATE(1970,1,1)</f>
        <v>42207.259918981479</v>
      </c>
      <c r="U3640" s="5" t="str">
        <f>TEXT(T3640,"mmm")</f>
        <v>Jul</v>
      </c>
      <c r="V3640" s="5" t="str">
        <f>TEXT(T3640,"yyyy")</f>
        <v>2015</v>
      </c>
      <c r="W3640" s="5" t="str">
        <f>TEXT(Y3640,"mmm")</f>
        <v>Aug</v>
      </c>
      <c r="X3640" s="1" t="str">
        <f>TEXT(Y3640,"yyyy")</f>
        <v>2015</v>
      </c>
      <c r="Y3640" s="27">
        <f>(((J3640/60)/60)/24)+DATE(1970,1,1)</f>
        <v>42236.958333333328</v>
      </c>
    </row>
    <row r="3641" spans="1:25" ht="32" x14ac:dyDescent="0.2">
      <c r="A3641" s="1">
        <v>3819</v>
      </c>
      <c r="B3641" s="7" t="s">
        <v>3816</v>
      </c>
      <c r="C3641" s="7" t="s">
        <v>7817</v>
      </c>
      <c r="D3641" s="1">
        <v>1000</v>
      </c>
      <c r="E3641" s="37" t="str">
        <f>VLOOKUP(D3641,'Vlookup Table Bonus Point'!$C$3:$D$26,2,TRUE)</f>
        <v>1000 to 4999</v>
      </c>
      <c r="F3641" s="1">
        <v>1064</v>
      </c>
      <c r="G3641" s="1" t="s">
        <v>8218</v>
      </c>
      <c r="H3641" s="1" t="s">
        <v>8223</v>
      </c>
      <c r="I3641" s="1" t="s">
        <v>8245</v>
      </c>
      <c r="J3641" s="1">
        <v>1437166920</v>
      </c>
      <c r="K3641" s="1">
        <v>1435554104</v>
      </c>
      <c r="L3641" s="1" t="b">
        <v>0</v>
      </c>
      <c r="M3641" s="1">
        <v>26</v>
      </c>
      <c r="N3641" s="1" t="b">
        <v>1</v>
      </c>
      <c r="O3641" s="1" t="s">
        <v>8270</v>
      </c>
      <c r="P3641" s="28">
        <f>F3641/D3641</f>
        <v>1.0640000000000001</v>
      </c>
      <c r="Q3641" s="29">
        <f>IF(M3641&gt;0,F3641/M3641,0)</f>
        <v>40.92307692307692</v>
      </c>
      <c r="R3641" s="9" t="str">
        <f>LEFT(O3641,SEARCH("/",O3641,1)-1)</f>
        <v>theater</v>
      </c>
      <c r="S3641" s="26" t="str">
        <f>RIGHT(O3641,LEN(O3641)-SEARCH("/",O3641,1))</f>
        <v>plays</v>
      </c>
      <c r="T3641" s="27">
        <f>(((K3641/60)/60)/24)+DATE(1970,1,1)</f>
        <v>42184.209537037037</v>
      </c>
      <c r="U3641" s="5" t="str">
        <f>TEXT(T3641,"mmm")</f>
        <v>Jun</v>
      </c>
      <c r="V3641" s="5" t="str">
        <f>TEXT(T3641,"yyyy")</f>
        <v>2015</v>
      </c>
      <c r="W3641" s="5" t="str">
        <f>TEXT(Y3641,"mmm")</f>
        <v>Jul</v>
      </c>
      <c r="X3641" s="1" t="str">
        <f>TEXT(Y3641,"yyyy")</f>
        <v>2015</v>
      </c>
      <c r="Y3641" s="27">
        <f>(((J3641/60)/60)/24)+DATE(1970,1,1)</f>
        <v>42202.876388888893</v>
      </c>
    </row>
    <row r="3642" spans="1:25" ht="32" x14ac:dyDescent="0.2">
      <c r="A3642" s="1">
        <v>3850</v>
      </c>
      <c r="B3642" s="7" t="s">
        <v>3847</v>
      </c>
      <c r="C3642" s="7" t="s">
        <v>7959</v>
      </c>
      <c r="D3642" s="1">
        <v>1000</v>
      </c>
      <c r="E3642" s="37" t="str">
        <f>VLOOKUP(D3642,'Vlookup Table Bonus Point'!$C$3:$D$26,2,TRUE)</f>
        <v>1000 to 4999</v>
      </c>
      <c r="F3642" s="1">
        <v>38</v>
      </c>
      <c r="G3642" s="1" t="s">
        <v>8220</v>
      </c>
      <c r="H3642" s="1" t="s">
        <v>8223</v>
      </c>
      <c r="I3642" s="1" t="s">
        <v>8245</v>
      </c>
      <c r="J3642" s="1">
        <v>1420081143</v>
      </c>
      <c r="K3642" s="1">
        <v>1417489143</v>
      </c>
      <c r="L3642" s="1" t="b">
        <v>1</v>
      </c>
      <c r="M3642" s="1">
        <v>4</v>
      </c>
      <c r="N3642" s="1" t="b">
        <v>0</v>
      </c>
      <c r="O3642" s="1" t="s">
        <v>8270</v>
      </c>
      <c r="P3642" s="28">
        <f>F3642/D3642</f>
        <v>3.7999999999999999E-2</v>
      </c>
      <c r="Q3642" s="29">
        <f>IF(M3642&gt;0,F3642/M3642,0)</f>
        <v>9.5</v>
      </c>
      <c r="R3642" s="9" t="str">
        <f>LEFT(O3642,SEARCH("/",O3642,1)-1)</f>
        <v>theater</v>
      </c>
      <c r="S3642" s="26" t="str">
        <f>RIGHT(O3642,LEN(O3642)-SEARCH("/",O3642,1))</f>
        <v>plays</v>
      </c>
      <c r="T3642" s="27">
        <f>(((K3642/60)/60)/24)+DATE(1970,1,1)</f>
        <v>41975.124340277776</v>
      </c>
      <c r="U3642" s="5" t="str">
        <f>TEXT(T3642,"mmm")</f>
        <v>Dec</v>
      </c>
      <c r="V3642" s="5" t="str">
        <f>TEXT(T3642,"yyyy")</f>
        <v>2014</v>
      </c>
      <c r="W3642" s="5" t="str">
        <f>TEXT(Y3642,"mmm")</f>
        <v>Jan</v>
      </c>
      <c r="X3642" s="1" t="str">
        <f>TEXT(Y3642,"yyyy")</f>
        <v>2015</v>
      </c>
      <c r="Y3642" s="27">
        <f>(((J3642/60)/60)/24)+DATE(1970,1,1)</f>
        <v>42005.124340277776</v>
      </c>
    </row>
    <row r="3643" spans="1:25" ht="48" x14ac:dyDescent="0.2">
      <c r="A3643" s="1">
        <v>3855</v>
      </c>
      <c r="B3643" s="7" t="s">
        <v>3852</v>
      </c>
      <c r="C3643" s="7" t="s">
        <v>7964</v>
      </c>
      <c r="D3643" s="1">
        <v>1000</v>
      </c>
      <c r="E3643" s="37" t="str">
        <f>VLOOKUP(D3643,'Vlookup Table Bonus Point'!$C$3:$D$26,2,TRUE)</f>
        <v>1000 to 4999</v>
      </c>
      <c r="F3643" s="1">
        <v>25</v>
      </c>
      <c r="G3643" s="1" t="s">
        <v>8220</v>
      </c>
      <c r="H3643" s="1" t="s">
        <v>8223</v>
      </c>
      <c r="I3643" s="1" t="s">
        <v>8245</v>
      </c>
      <c r="J3643" s="1">
        <v>1427408271</v>
      </c>
      <c r="K3643" s="1">
        <v>1424819871</v>
      </c>
      <c r="L3643" s="1" t="b">
        <v>0</v>
      </c>
      <c r="M3643" s="1">
        <v>1</v>
      </c>
      <c r="N3643" s="1" t="b">
        <v>0</v>
      </c>
      <c r="O3643" s="1" t="s">
        <v>8270</v>
      </c>
      <c r="P3643" s="28">
        <f>F3643/D3643</f>
        <v>2.5000000000000001E-2</v>
      </c>
      <c r="Q3643" s="29">
        <f>IF(M3643&gt;0,F3643/M3643,0)</f>
        <v>25</v>
      </c>
      <c r="R3643" s="9" t="str">
        <f>LEFT(O3643,SEARCH("/",O3643,1)-1)</f>
        <v>theater</v>
      </c>
      <c r="S3643" s="26" t="str">
        <f>RIGHT(O3643,LEN(O3643)-SEARCH("/",O3643,1))</f>
        <v>plays</v>
      </c>
      <c r="T3643" s="27">
        <f>(((K3643/60)/60)/24)+DATE(1970,1,1)</f>
        <v>42059.970729166671</v>
      </c>
      <c r="U3643" s="5" t="str">
        <f>TEXT(T3643,"mmm")</f>
        <v>Feb</v>
      </c>
      <c r="V3643" s="5" t="str">
        <f>TEXT(T3643,"yyyy")</f>
        <v>2015</v>
      </c>
      <c r="W3643" s="5" t="str">
        <f>TEXT(Y3643,"mmm")</f>
        <v>Mar</v>
      </c>
      <c r="X3643" s="1" t="str">
        <f>TEXT(Y3643,"yyyy")</f>
        <v>2015</v>
      </c>
      <c r="Y3643" s="27">
        <f>(((J3643/60)/60)/24)+DATE(1970,1,1)</f>
        <v>42089.929062499999</v>
      </c>
    </row>
    <row r="3644" spans="1:25" ht="48" x14ac:dyDescent="0.2">
      <c r="A3644" s="1">
        <v>3892</v>
      </c>
      <c r="B3644" s="7" t="s">
        <v>3889</v>
      </c>
      <c r="C3644" s="7" t="s">
        <v>8000</v>
      </c>
      <c r="D3644" s="1">
        <v>1000</v>
      </c>
      <c r="E3644" s="37" t="str">
        <f>VLOOKUP(D3644,'Vlookup Table Bonus Point'!$C$3:$D$26,2,TRUE)</f>
        <v>1000 to 4999</v>
      </c>
      <c r="F3644" s="1">
        <v>0</v>
      </c>
      <c r="G3644" s="1" t="s">
        <v>8220</v>
      </c>
      <c r="H3644" s="1" t="s">
        <v>8223</v>
      </c>
      <c r="I3644" s="1" t="s">
        <v>8245</v>
      </c>
      <c r="J3644" s="1">
        <v>1408863600</v>
      </c>
      <c r="K3644" s="1">
        <v>1408203557</v>
      </c>
      <c r="L3644" s="1" t="b">
        <v>0</v>
      </c>
      <c r="M3644" s="1">
        <v>0</v>
      </c>
      <c r="N3644" s="1" t="b">
        <v>0</v>
      </c>
      <c r="O3644" s="1" t="s">
        <v>8270</v>
      </c>
      <c r="P3644" s="28">
        <f>F3644/D3644</f>
        <v>0</v>
      </c>
      <c r="Q3644" s="29">
        <f>IF(M3644&gt;0,F3644/M3644,0)</f>
        <v>0</v>
      </c>
      <c r="R3644" s="9" t="str">
        <f>LEFT(O3644,SEARCH("/",O3644,1)-1)</f>
        <v>theater</v>
      </c>
      <c r="S3644" s="26" t="str">
        <f>RIGHT(O3644,LEN(O3644)-SEARCH("/",O3644,1))</f>
        <v>plays</v>
      </c>
      <c r="T3644" s="27">
        <f>(((K3644/60)/60)/24)+DATE(1970,1,1)</f>
        <v>41867.652280092596</v>
      </c>
      <c r="U3644" s="5" t="str">
        <f>TEXT(T3644,"mmm")</f>
        <v>Aug</v>
      </c>
      <c r="V3644" s="5" t="str">
        <f>TEXT(T3644,"yyyy")</f>
        <v>2014</v>
      </c>
      <c r="W3644" s="5" t="str">
        <f>TEXT(Y3644,"mmm")</f>
        <v>Aug</v>
      </c>
      <c r="X3644" s="1" t="str">
        <f>TEXT(Y3644,"yyyy")</f>
        <v>2014</v>
      </c>
      <c r="Y3644" s="27">
        <f>(((J3644/60)/60)/24)+DATE(1970,1,1)</f>
        <v>41875.291666666664</v>
      </c>
    </row>
    <row r="3645" spans="1:25" ht="48" x14ac:dyDescent="0.2">
      <c r="A3645" s="1">
        <v>3895</v>
      </c>
      <c r="B3645" s="7" t="s">
        <v>3892</v>
      </c>
      <c r="C3645" s="7" t="s">
        <v>8003</v>
      </c>
      <c r="D3645" s="1">
        <v>1000</v>
      </c>
      <c r="E3645" s="37" t="str">
        <f>VLOOKUP(D3645,'Vlookup Table Bonus Point'!$C$3:$D$26,2,TRUE)</f>
        <v>1000 to 4999</v>
      </c>
      <c r="F3645" s="1">
        <v>50</v>
      </c>
      <c r="G3645" s="1" t="s">
        <v>8220</v>
      </c>
      <c r="H3645" s="1" t="s">
        <v>8223</v>
      </c>
      <c r="I3645" s="1" t="s">
        <v>8245</v>
      </c>
      <c r="J3645" s="1">
        <v>1425103218</v>
      </c>
      <c r="K3645" s="1">
        <v>1422424818</v>
      </c>
      <c r="L3645" s="1" t="b">
        <v>0</v>
      </c>
      <c r="M3645" s="1">
        <v>1</v>
      </c>
      <c r="N3645" s="1" t="b">
        <v>0</v>
      </c>
      <c r="O3645" s="1" t="s">
        <v>8270</v>
      </c>
      <c r="P3645" s="28">
        <f>F3645/D3645</f>
        <v>0.05</v>
      </c>
      <c r="Q3645" s="29">
        <f>IF(M3645&gt;0,F3645/M3645,0)</f>
        <v>50</v>
      </c>
      <c r="R3645" s="9" t="str">
        <f>LEFT(O3645,SEARCH("/",O3645,1)-1)</f>
        <v>theater</v>
      </c>
      <c r="S3645" s="26" t="str">
        <f>RIGHT(O3645,LEN(O3645)-SEARCH("/",O3645,1))</f>
        <v>plays</v>
      </c>
      <c r="T3645" s="27">
        <f>(((K3645/60)/60)/24)+DATE(1970,1,1)</f>
        <v>42032.250208333338</v>
      </c>
      <c r="U3645" s="5" t="str">
        <f>TEXT(T3645,"mmm")</f>
        <v>Jan</v>
      </c>
      <c r="V3645" s="5" t="str">
        <f>TEXT(T3645,"yyyy")</f>
        <v>2015</v>
      </c>
      <c r="W3645" s="5" t="str">
        <f>TEXT(Y3645,"mmm")</f>
        <v>Feb</v>
      </c>
      <c r="X3645" s="1" t="str">
        <f>TEXT(Y3645,"yyyy")</f>
        <v>2015</v>
      </c>
      <c r="Y3645" s="27">
        <f>(((J3645/60)/60)/24)+DATE(1970,1,1)</f>
        <v>42063.250208333338</v>
      </c>
    </row>
    <row r="3646" spans="1:25" ht="32" x14ac:dyDescent="0.2">
      <c r="A3646" s="1">
        <v>3907</v>
      </c>
      <c r="B3646" s="7" t="s">
        <v>3904</v>
      </c>
      <c r="C3646" s="7" t="s">
        <v>8015</v>
      </c>
      <c r="D3646" s="1">
        <v>1000</v>
      </c>
      <c r="E3646" s="37" t="str">
        <f>VLOOKUP(D3646,'Vlookup Table Bonus Point'!$C$3:$D$26,2,TRUE)</f>
        <v>1000 to 4999</v>
      </c>
      <c r="F3646" s="1">
        <v>153</v>
      </c>
      <c r="G3646" s="1" t="s">
        <v>8220</v>
      </c>
      <c r="H3646" s="1" t="s">
        <v>8223</v>
      </c>
      <c r="I3646" s="1" t="s">
        <v>8245</v>
      </c>
      <c r="J3646" s="1">
        <v>1414354080</v>
      </c>
      <c r="K3646" s="1">
        <v>1411587606</v>
      </c>
      <c r="L3646" s="1" t="b">
        <v>0</v>
      </c>
      <c r="M3646" s="1">
        <v>4</v>
      </c>
      <c r="N3646" s="1" t="b">
        <v>0</v>
      </c>
      <c r="O3646" s="1" t="s">
        <v>8270</v>
      </c>
      <c r="P3646" s="28">
        <f>F3646/D3646</f>
        <v>0.153</v>
      </c>
      <c r="Q3646" s="29">
        <f>IF(M3646&gt;0,F3646/M3646,0)</f>
        <v>38.25</v>
      </c>
      <c r="R3646" s="9" t="str">
        <f>LEFT(O3646,SEARCH("/",O3646,1)-1)</f>
        <v>theater</v>
      </c>
      <c r="S3646" s="26" t="str">
        <f>RIGHT(O3646,LEN(O3646)-SEARCH("/",O3646,1))</f>
        <v>plays</v>
      </c>
      <c r="T3646" s="27">
        <f>(((K3646/60)/60)/24)+DATE(1970,1,1)</f>
        <v>41906.819513888891</v>
      </c>
      <c r="U3646" s="5" t="str">
        <f>TEXT(T3646,"mmm")</f>
        <v>Sep</v>
      </c>
      <c r="V3646" s="5" t="str">
        <f>TEXT(T3646,"yyyy")</f>
        <v>2014</v>
      </c>
      <c r="W3646" s="5" t="str">
        <f>TEXT(Y3646,"mmm")</f>
        <v>Oct</v>
      </c>
      <c r="X3646" s="1" t="str">
        <f>TEXT(Y3646,"yyyy")</f>
        <v>2014</v>
      </c>
      <c r="Y3646" s="27">
        <f>(((J3646/60)/60)/24)+DATE(1970,1,1)</f>
        <v>41938.838888888888</v>
      </c>
    </row>
    <row r="3647" spans="1:25" ht="32" x14ac:dyDescent="0.2">
      <c r="A3647" s="1">
        <v>3972</v>
      </c>
      <c r="B3647" s="7" t="s">
        <v>3969</v>
      </c>
      <c r="C3647" s="7" t="s">
        <v>8079</v>
      </c>
      <c r="D3647" s="1">
        <v>1000</v>
      </c>
      <c r="E3647" s="37" t="str">
        <f>VLOOKUP(D3647,'Vlookup Table Bonus Point'!$C$3:$D$26,2,TRUE)</f>
        <v>1000 to 4999</v>
      </c>
      <c r="F3647" s="1">
        <v>211</v>
      </c>
      <c r="G3647" s="1" t="s">
        <v>8220</v>
      </c>
      <c r="H3647" s="1" t="s">
        <v>8223</v>
      </c>
      <c r="I3647" s="1" t="s">
        <v>8245</v>
      </c>
      <c r="J3647" s="1">
        <v>1423186634</v>
      </c>
      <c r="K3647" s="1">
        <v>1418002634</v>
      </c>
      <c r="L3647" s="1" t="b">
        <v>0</v>
      </c>
      <c r="M3647" s="1">
        <v>8</v>
      </c>
      <c r="N3647" s="1" t="b">
        <v>0</v>
      </c>
      <c r="O3647" s="1" t="s">
        <v>8270</v>
      </c>
      <c r="P3647" s="28">
        <f>F3647/D3647</f>
        <v>0.21099999999999999</v>
      </c>
      <c r="Q3647" s="29">
        <f>IF(M3647&gt;0,F3647/M3647,0)</f>
        <v>26.375</v>
      </c>
      <c r="R3647" s="9" t="str">
        <f>LEFT(O3647,SEARCH("/",O3647,1)-1)</f>
        <v>theater</v>
      </c>
      <c r="S3647" s="26" t="str">
        <f>RIGHT(O3647,LEN(O3647)-SEARCH("/",O3647,1))</f>
        <v>plays</v>
      </c>
      <c r="T3647" s="27">
        <f>(((K3647/60)/60)/24)+DATE(1970,1,1)</f>
        <v>41981.067523148144</v>
      </c>
      <c r="U3647" s="5" t="str">
        <f>TEXT(T3647,"mmm")</f>
        <v>Dec</v>
      </c>
      <c r="V3647" s="5" t="str">
        <f>TEXT(T3647,"yyyy")</f>
        <v>2014</v>
      </c>
      <c r="W3647" s="5" t="str">
        <f>TEXT(Y3647,"mmm")</f>
        <v>Feb</v>
      </c>
      <c r="X3647" s="1" t="str">
        <f>TEXT(Y3647,"yyyy")</f>
        <v>2015</v>
      </c>
      <c r="Y3647" s="27">
        <f>(((J3647/60)/60)/24)+DATE(1970,1,1)</f>
        <v>42041.067523148144</v>
      </c>
    </row>
    <row r="3648" spans="1:25" ht="48" x14ac:dyDescent="0.2">
      <c r="A3648" s="1">
        <v>3974</v>
      </c>
      <c r="B3648" s="7" t="s">
        <v>3971</v>
      </c>
      <c r="C3648" s="7" t="s">
        <v>8081</v>
      </c>
      <c r="D3648" s="1">
        <v>1000</v>
      </c>
      <c r="E3648" s="37" t="str">
        <f>VLOOKUP(D3648,'Vlookup Table Bonus Point'!$C$3:$D$26,2,TRUE)</f>
        <v>1000 to 4999</v>
      </c>
      <c r="F3648" s="1">
        <v>320</v>
      </c>
      <c r="G3648" s="1" t="s">
        <v>8220</v>
      </c>
      <c r="H3648" s="1" t="s">
        <v>8224</v>
      </c>
      <c r="I3648" s="1" t="s">
        <v>8246</v>
      </c>
      <c r="J3648" s="1">
        <v>1464872848</v>
      </c>
      <c r="K3648" s="1">
        <v>1462280848</v>
      </c>
      <c r="L3648" s="1" t="b">
        <v>0</v>
      </c>
      <c r="M3648" s="1">
        <v>11</v>
      </c>
      <c r="N3648" s="1" t="b">
        <v>0</v>
      </c>
      <c r="O3648" s="1" t="s">
        <v>8270</v>
      </c>
      <c r="P3648" s="28">
        <f>F3648/D3648</f>
        <v>0.32</v>
      </c>
      <c r="Q3648" s="29">
        <f>IF(M3648&gt;0,F3648/M3648,0)</f>
        <v>29.09090909090909</v>
      </c>
      <c r="R3648" s="9" t="str">
        <f>LEFT(O3648,SEARCH("/",O3648,1)-1)</f>
        <v>theater</v>
      </c>
      <c r="S3648" s="26" t="str">
        <f>RIGHT(O3648,LEN(O3648)-SEARCH("/",O3648,1))</f>
        <v>plays</v>
      </c>
      <c r="T3648" s="27">
        <f>(((K3648/60)/60)/24)+DATE(1970,1,1)</f>
        <v>42493.546851851846</v>
      </c>
      <c r="U3648" s="5" t="str">
        <f>TEXT(T3648,"mmm")</f>
        <v>May</v>
      </c>
      <c r="V3648" s="5" t="str">
        <f>TEXT(T3648,"yyyy")</f>
        <v>2016</v>
      </c>
      <c r="W3648" s="5" t="str">
        <f>TEXT(Y3648,"mmm")</f>
        <v>Jun</v>
      </c>
      <c r="X3648" s="1" t="str">
        <f>TEXT(Y3648,"yyyy")</f>
        <v>2016</v>
      </c>
      <c r="Y3648" s="27">
        <f>(((J3648/60)/60)/24)+DATE(1970,1,1)</f>
        <v>42523.546851851846</v>
      </c>
    </row>
    <row r="3649" spans="1:25" ht="48" x14ac:dyDescent="0.2">
      <c r="A3649" s="1">
        <v>4008</v>
      </c>
      <c r="B3649" s="7" t="s">
        <v>4004</v>
      </c>
      <c r="C3649" s="7" t="s">
        <v>8113</v>
      </c>
      <c r="D3649" s="1">
        <v>1000</v>
      </c>
      <c r="E3649" s="37" t="str">
        <f>VLOOKUP(D3649,'Vlookup Table Bonus Point'!$C$3:$D$26,2,TRUE)</f>
        <v>1000 to 4999</v>
      </c>
      <c r="F3649" s="1">
        <v>60</v>
      </c>
      <c r="G3649" s="1" t="s">
        <v>8220</v>
      </c>
      <c r="H3649" s="1" t="s">
        <v>8224</v>
      </c>
      <c r="I3649" s="1" t="s">
        <v>8246</v>
      </c>
      <c r="J3649" s="1">
        <v>1437606507</v>
      </c>
      <c r="K3649" s="1">
        <v>1435014507</v>
      </c>
      <c r="L3649" s="1" t="b">
        <v>0</v>
      </c>
      <c r="M3649" s="1">
        <v>4</v>
      </c>
      <c r="N3649" s="1" t="b">
        <v>0</v>
      </c>
      <c r="O3649" s="1" t="s">
        <v>8270</v>
      </c>
      <c r="P3649" s="28">
        <f>F3649/D3649</f>
        <v>0.06</v>
      </c>
      <c r="Q3649" s="29">
        <f>IF(M3649&gt;0,F3649/M3649,0)</f>
        <v>15</v>
      </c>
      <c r="R3649" s="9" t="str">
        <f>LEFT(O3649,SEARCH("/",O3649,1)-1)</f>
        <v>theater</v>
      </c>
      <c r="S3649" s="26" t="str">
        <f>RIGHT(O3649,LEN(O3649)-SEARCH("/",O3649,1))</f>
        <v>plays</v>
      </c>
      <c r="T3649" s="27">
        <f>(((K3649/60)/60)/24)+DATE(1970,1,1)</f>
        <v>42177.964201388888</v>
      </c>
      <c r="U3649" s="5" t="str">
        <f>TEXT(T3649,"mmm")</f>
        <v>Jun</v>
      </c>
      <c r="V3649" s="5" t="str">
        <f>TEXT(T3649,"yyyy")</f>
        <v>2015</v>
      </c>
      <c r="W3649" s="5" t="str">
        <f>TEXT(Y3649,"mmm")</f>
        <v>Jul</v>
      </c>
      <c r="X3649" s="1" t="str">
        <f>TEXT(Y3649,"yyyy")</f>
        <v>2015</v>
      </c>
      <c r="Y3649" s="27">
        <f>(((J3649/60)/60)/24)+DATE(1970,1,1)</f>
        <v>42207.964201388888</v>
      </c>
    </row>
    <row r="3650" spans="1:25" ht="32" x14ac:dyDescent="0.2">
      <c r="A3650" s="1">
        <v>4070</v>
      </c>
      <c r="B3650" s="7" t="s">
        <v>4066</v>
      </c>
      <c r="C3650" s="7" t="s">
        <v>8173</v>
      </c>
      <c r="D3650" s="1">
        <v>1000</v>
      </c>
      <c r="E3650" s="37" t="str">
        <f>VLOOKUP(D3650,'Vlookup Table Bonus Point'!$C$3:$D$26,2,TRUE)</f>
        <v>1000 to 4999</v>
      </c>
      <c r="F3650" s="1">
        <v>165</v>
      </c>
      <c r="G3650" s="1" t="s">
        <v>8220</v>
      </c>
      <c r="H3650" s="1" t="s">
        <v>8223</v>
      </c>
      <c r="I3650" s="1" t="s">
        <v>8245</v>
      </c>
      <c r="J3650" s="1">
        <v>1425178800</v>
      </c>
      <c r="K3650" s="1">
        <v>1422374420</v>
      </c>
      <c r="L3650" s="1" t="b">
        <v>0</v>
      </c>
      <c r="M3650" s="1">
        <v>6</v>
      </c>
      <c r="N3650" s="1" t="b">
        <v>0</v>
      </c>
      <c r="O3650" s="1" t="s">
        <v>8270</v>
      </c>
      <c r="P3650" s="28">
        <f>F3650/D3650</f>
        <v>0.16500000000000001</v>
      </c>
      <c r="Q3650" s="29">
        <f>IF(M3650&gt;0,F3650/M3650,0)</f>
        <v>27.5</v>
      </c>
      <c r="R3650" s="9" t="str">
        <f>LEFT(O3650,SEARCH("/",O3650,1)-1)</f>
        <v>theater</v>
      </c>
      <c r="S3650" s="26" t="str">
        <f>RIGHT(O3650,LEN(O3650)-SEARCH("/",O3650,1))</f>
        <v>plays</v>
      </c>
      <c r="T3650" s="27">
        <f>(((K3650/60)/60)/24)+DATE(1970,1,1)</f>
        <v>42031.666898148149</v>
      </c>
      <c r="U3650" s="5" t="str">
        <f>TEXT(T3650,"mmm")</f>
        <v>Jan</v>
      </c>
      <c r="V3650" s="5" t="str">
        <f>TEXT(T3650,"yyyy")</f>
        <v>2015</v>
      </c>
      <c r="W3650" s="5" t="str">
        <f>TEXT(Y3650,"mmm")</f>
        <v>Mar</v>
      </c>
      <c r="X3650" s="1" t="str">
        <f>TEXT(Y3650,"yyyy")</f>
        <v>2015</v>
      </c>
      <c r="Y3650" s="27">
        <f>(((J3650/60)/60)/24)+DATE(1970,1,1)</f>
        <v>42064.125</v>
      </c>
    </row>
    <row r="3651" spans="1:25" ht="64" x14ac:dyDescent="0.2">
      <c r="A3651" s="1">
        <v>4072</v>
      </c>
      <c r="B3651" s="7" t="s">
        <v>4068</v>
      </c>
      <c r="C3651" s="7" t="s">
        <v>8175</v>
      </c>
      <c r="D3651" s="1">
        <v>1000</v>
      </c>
      <c r="E3651" s="37" t="str">
        <f>VLOOKUP(D3651,'Vlookup Table Bonus Point'!$C$3:$D$26,2,TRUE)</f>
        <v>1000 to 4999</v>
      </c>
      <c r="F3651" s="1">
        <v>4</v>
      </c>
      <c r="G3651" s="1" t="s">
        <v>8220</v>
      </c>
      <c r="H3651" s="1" t="s">
        <v>8224</v>
      </c>
      <c r="I3651" s="1" t="s">
        <v>8246</v>
      </c>
      <c r="J3651" s="1">
        <v>1408646111</v>
      </c>
      <c r="K3651" s="1">
        <v>1403462111</v>
      </c>
      <c r="L3651" s="1" t="b">
        <v>0</v>
      </c>
      <c r="M3651" s="1">
        <v>2</v>
      </c>
      <c r="N3651" s="1" t="b">
        <v>0</v>
      </c>
      <c r="O3651" s="1" t="s">
        <v>8270</v>
      </c>
      <c r="P3651" s="28">
        <f>F3651/D3651</f>
        <v>4.0000000000000001E-3</v>
      </c>
      <c r="Q3651" s="29">
        <f>IF(M3651&gt;0,F3651/M3651,0)</f>
        <v>2</v>
      </c>
      <c r="R3651" s="9" t="str">
        <f>LEFT(O3651,SEARCH("/",O3651,1)-1)</f>
        <v>theater</v>
      </c>
      <c r="S3651" s="26" t="str">
        <f>RIGHT(O3651,LEN(O3651)-SEARCH("/",O3651,1))</f>
        <v>plays</v>
      </c>
      <c r="T3651" s="27">
        <f>(((K3651/60)/60)/24)+DATE(1970,1,1)</f>
        <v>41812.77443287037</v>
      </c>
      <c r="U3651" s="5" t="str">
        <f>TEXT(T3651,"mmm")</f>
        <v>Jun</v>
      </c>
      <c r="V3651" s="5" t="str">
        <f>TEXT(T3651,"yyyy")</f>
        <v>2014</v>
      </c>
      <c r="W3651" s="5" t="str">
        <f>TEXT(Y3651,"mmm")</f>
        <v>Aug</v>
      </c>
      <c r="X3651" s="1" t="str">
        <f>TEXT(Y3651,"yyyy")</f>
        <v>2014</v>
      </c>
      <c r="Y3651" s="27">
        <f>(((J3651/60)/60)/24)+DATE(1970,1,1)</f>
        <v>41872.77443287037</v>
      </c>
    </row>
    <row r="3652" spans="1:25" ht="48" x14ac:dyDescent="0.2">
      <c r="A3652" s="1">
        <v>4086</v>
      </c>
      <c r="B3652" s="7" t="s">
        <v>4082</v>
      </c>
      <c r="C3652" s="7" t="s">
        <v>8189</v>
      </c>
      <c r="D3652" s="1">
        <v>1000</v>
      </c>
      <c r="E3652" s="37" t="str">
        <f>VLOOKUP(D3652,'Vlookup Table Bonus Point'!$C$3:$D$26,2,TRUE)</f>
        <v>1000 to 4999</v>
      </c>
      <c r="F3652" s="1">
        <v>47</v>
      </c>
      <c r="G3652" s="1" t="s">
        <v>8220</v>
      </c>
      <c r="H3652" s="1" t="s">
        <v>8223</v>
      </c>
      <c r="I3652" s="1" t="s">
        <v>8245</v>
      </c>
      <c r="J3652" s="1">
        <v>1448078400</v>
      </c>
      <c r="K3652" s="1">
        <v>1445985299</v>
      </c>
      <c r="L3652" s="1" t="b">
        <v>0</v>
      </c>
      <c r="M3652" s="1">
        <v>5</v>
      </c>
      <c r="N3652" s="1" t="b">
        <v>0</v>
      </c>
      <c r="O3652" s="1" t="s">
        <v>8270</v>
      </c>
      <c r="P3652" s="28">
        <f>F3652/D3652</f>
        <v>4.7E-2</v>
      </c>
      <c r="Q3652" s="29">
        <f>IF(M3652&gt;0,F3652/M3652,0)</f>
        <v>9.4</v>
      </c>
      <c r="R3652" s="9" t="str">
        <f>LEFT(O3652,SEARCH("/",O3652,1)-1)</f>
        <v>theater</v>
      </c>
      <c r="S3652" s="26" t="str">
        <f>RIGHT(O3652,LEN(O3652)-SEARCH("/",O3652,1))</f>
        <v>plays</v>
      </c>
      <c r="T3652" s="27">
        <f>(((K3652/60)/60)/24)+DATE(1970,1,1)</f>
        <v>42304.940960648149</v>
      </c>
      <c r="U3652" s="5" t="str">
        <f>TEXT(T3652,"mmm")</f>
        <v>Oct</v>
      </c>
      <c r="V3652" s="5" t="str">
        <f>TEXT(T3652,"yyyy")</f>
        <v>2015</v>
      </c>
      <c r="W3652" s="5" t="str">
        <f>TEXT(Y3652,"mmm")</f>
        <v>Nov</v>
      </c>
      <c r="X3652" s="1" t="str">
        <f>TEXT(Y3652,"yyyy")</f>
        <v>2015</v>
      </c>
      <c r="Y3652" s="27">
        <f>(((J3652/60)/60)/24)+DATE(1970,1,1)</f>
        <v>42329.166666666672</v>
      </c>
    </row>
    <row r="3653" spans="1:25" ht="48" x14ac:dyDescent="0.2">
      <c r="A3653" s="1">
        <v>4090</v>
      </c>
      <c r="B3653" s="7" t="s">
        <v>4086</v>
      </c>
      <c r="C3653" s="7" t="s">
        <v>8193</v>
      </c>
      <c r="D3653" s="1">
        <v>1000</v>
      </c>
      <c r="E3653" s="37" t="str">
        <f>VLOOKUP(D3653,'Vlookup Table Bonus Point'!$C$3:$D$26,2,TRUE)</f>
        <v>1000 to 4999</v>
      </c>
      <c r="F3653" s="1">
        <v>32</v>
      </c>
      <c r="G3653" s="1" t="s">
        <v>8220</v>
      </c>
      <c r="H3653" s="1" t="s">
        <v>8223</v>
      </c>
      <c r="I3653" s="1" t="s">
        <v>8245</v>
      </c>
      <c r="J3653" s="1">
        <v>1438959600</v>
      </c>
      <c r="K3653" s="1">
        <v>1437754137</v>
      </c>
      <c r="L3653" s="1" t="b">
        <v>0</v>
      </c>
      <c r="M3653" s="1">
        <v>3</v>
      </c>
      <c r="N3653" s="1" t="b">
        <v>0</v>
      </c>
      <c r="O3653" s="1" t="s">
        <v>8270</v>
      </c>
      <c r="P3653" s="28">
        <f>F3653/D3653</f>
        <v>3.2000000000000001E-2</v>
      </c>
      <c r="Q3653" s="29">
        <f>IF(M3653&gt;0,F3653/M3653,0)</f>
        <v>10.666666666666666</v>
      </c>
      <c r="R3653" s="9" t="str">
        <f>LEFT(O3653,SEARCH("/",O3653,1)-1)</f>
        <v>theater</v>
      </c>
      <c r="S3653" s="26" t="str">
        <f>RIGHT(O3653,LEN(O3653)-SEARCH("/",O3653,1))</f>
        <v>plays</v>
      </c>
      <c r="T3653" s="27">
        <f>(((K3653/60)/60)/24)+DATE(1970,1,1)</f>
        <v>42209.67288194444</v>
      </c>
      <c r="U3653" s="5" t="str">
        <f>TEXT(T3653,"mmm")</f>
        <v>Jul</v>
      </c>
      <c r="V3653" s="5" t="str">
        <f>TEXT(T3653,"yyyy")</f>
        <v>2015</v>
      </c>
      <c r="W3653" s="5" t="str">
        <f>TEXT(Y3653,"mmm")</f>
        <v>Aug</v>
      </c>
      <c r="X3653" s="1" t="str">
        <f>TEXT(Y3653,"yyyy")</f>
        <v>2015</v>
      </c>
      <c r="Y3653" s="27">
        <f>(((J3653/60)/60)/24)+DATE(1970,1,1)</f>
        <v>42223.625</v>
      </c>
    </row>
    <row r="3654" spans="1:25" ht="48" x14ac:dyDescent="0.2">
      <c r="A3654" s="1">
        <v>4103</v>
      </c>
      <c r="B3654" s="7" t="s">
        <v>4099</v>
      </c>
      <c r="C3654" s="7" t="s">
        <v>8206</v>
      </c>
      <c r="D3654" s="1">
        <v>1000</v>
      </c>
      <c r="E3654" s="37" t="str">
        <f>VLOOKUP(D3654,'Vlookup Table Bonus Point'!$C$3:$D$26,2,TRUE)</f>
        <v>1000 to 4999</v>
      </c>
      <c r="F3654" s="1">
        <v>100</v>
      </c>
      <c r="G3654" s="1" t="s">
        <v>8220</v>
      </c>
      <c r="H3654" s="1" t="s">
        <v>8223</v>
      </c>
      <c r="I3654" s="1" t="s">
        <v>8245</v>
      </c>
      <c r="J3654" s="1">
        <v>1440613920</v>
      </c>
      <c r="K3654" s="1">
        <v>1435953566</v>
      </c>
      <c r="L3654" s="1" t="b">
        <v>0</v>
      </c>
      <c r="M3654" s="1">
        <v>6</v>
      </c>
      <c r="N3654" s="1" t="b">
        <v>0</v>
      </c>
      <c r="O3654" s="1" t="s">
        <v>8270</v>
      </c>
      <c r="P3654" s="28">
        <f>F3654/D3654</f>
        <v>0.1</v>
      </c>
      <c r="Q3654" s="29">
        <f>IF(M3654&gt;0,F3654/M3654,0)</f>
        <v>16.666666666666668</v>
      </c>
      <c r="R3654" s="9" t="str">
        <f>LEFT(O3654,SEARCH("/",O3654,1)-1)</f>
        <v>theater</v>
      </c>
      <c r="S3654" s="26" t="str">
        <f>RIGHT(O3654,LEN(O3654)-SEARCH("/",O3654,1))</f>
        <v>plays</v>
      </c>
      <c r="T3654" s="27">
        <f>(((K3654/60)/60)/24)+DATE(1970,1,1)</f>
        <v>42188.83293981482</v>
      </c>
      <c r="U3654" s="5" t="str">
        <f>TEXT(T3654,"mmm")</f>
        <v>Jul</v>
      </c>
      <c r="V3654" s="5" t="str">
        <f>TEXT(T3654,"yyyy")</f>
        <v>2015</v>
      </c>
      <c r="W3654" s="5" t="str">
        <f>TEXT(Y3654,"mmm")</f>
        <v>Aug</v>
      </c>
      <c r="X3654" s="1" t="str">
        <f>TEXT(Y3654,"yyyy")</f>
        <v>2015</v>
      </c>
      <c r="Y3654" s="27">
        <f>(((J3654/60)/60)/24)+DATE(1970,1,1)</f>
        <v>42242.772222222222</v>
      </c>
    </row>
    <row r="3655" spans="1:25" ht="48" x14ac:dyDescent="0.2">
      <c r="A3655" s="1">
        <v>383</v>
      </c>
      <c r="B3655" s="7" t="s">
        <v>384</v>
      </c>
      <c r="C3655" s="7" t="s">
        <v>4493</v>
      </c>
      <c r="D3655" s="1">
        <v>999</v>
      </c>
      <c r="E3655" s="37" t="str">
        <f>VLOOKUP(D3655,'Vlookup Table Bonus Point'!$C$3:$D$26,2,TRUE)</f>
        <v>0-999</v>
      </c>
      <c r="F3655" s="1">
        <v>2065</v>
      </c>
      <c r="G3655" s="1" t="s">
        <v>8218</v>
      </c>
      <c r="H3655" s="1" t="s">
        <v>8223</v>
      </c>
      <c r="I3655" s="1" t="s">
        <v>8245</v>
      </c>
      <c r="J3655" s="1">
        <v>1400467759</v>
      </c>
      <c r="K3655" s="1">
        <v>1398480559</v>
      </c>
      <c r="L3655" s="1" t="b">
        <v>0</v>
      </c>
      <c r="M3655" s="1">
        <v>48</v>
      </c>
      <c r="N3655" s="1" t="b">
        <v>1</v>
      </c>
      <c r="O3655" s="1" t="s">
        <v>8268</v>
      </c>
      <c r="P3655" s="28">
        <f>F3655/D3655</f>
        <v>2.0670670670670672</v>
      </c>
      <c r="Q3655" s="29">
        <f>IF(M3655&gt;0,F3655/M3655,0)</f>
        <v>43.020833333333336</v>
      </c>
      <c r="R3655" s="9" t="str">
        <f>LEFT(O3655,SEARCH("/",O3655,1)-1)</f>
        <v>film &amp; video</v>
      </c>
      <c r="S3655" s="26" t="str">
        <f>RIGHT(O3655,LEN(O3655)-SEARCH("/",O3655,1))</f>
        <v>documentary</v>
      </c>
      <c r="T3655" s="27">
        <f>(((K3655/60)/60)/24)+DATE(1970,1,1)</f>
        <v>41755.117581018516</v>
      </c>
      <c r="U3655" s="5" t="str">
        <f>TEXT(T3655,"mmm")</f>
        <v>Apr</v>
      </c>
      <c r="V3655" s="5" t="str">
        <f>TEXT(T3655,"yyyy")</f>
        <v>2014</v>
      </c>
      <c r="W3655" s="5" t="str">
        <f>TEXT(Y3655,"mmm")</f>
        <v>May</v>
      </c>
      <c r="X3655" s="1" t="str">
        <f>TEXT(Y3655,"yyyy")</f>
        <v>2014</v>
      </c>
      <c r="Y3655" s="27">
        <f>(((J3655/60)/60)/24)+DATE(1970,1,1)</f>
        <v>41778.117581018516</v>
      </c>
    </row>
    <row r="3656" spans="1:25" ht="48" x14ac:dyDescent="0.2">
      <c r="A3656" s="1">
        <v>1883</v>
      </c>
      <c r="B3656" s="7" t="s">
        <v>1884</v>
      </c>
      <c r="C3656" s="7" t="s">
        <v>5993</v>
      </c>
      <c r="D3656" s="1">
        <v>999</v>
      </c>
      <c r="E3656" s="37" t="str">
        <f>VLOOKUP(D3656,'Vlookup Table Bonus Point'!$C$3:$D$26,2,TRUE)</f>
        <v>0-999</v>
      </c>
      <c r="F3656" s="1">
        <v>1047</v>
      </c>
      <c r="G3656" s="1" t="s">
        <v>8218</v>
      </c>
      <c r="H3656" s="1" t="s">
        <v>8223</v>
      </c>
      <c r="I3656" s="1" t="s">
        <v>8245</v>
      </c>
      <c r="J3656" s="1">
        <v>1333921508</v>
      </c>
      <c r="K3656" s="1">
        <v>1331333108</v>
      </c>
      <c r="L3656" s="1" t="b">
        <v>0</v>
      </c>
      <c r="M3656" s="1">
        <v>32</v>
      </c>
      <c r="N3656" s="1" t="b">
        <v>1</v>
      </c>
      <c r="O3656" s="1" t="s">
        <v>8278</v>
      </c>
      <c r="P3656" s="28">
        <f>F3656/D3656</f>
        <v>1.0480480480480481</v>
      </c>
      <c r="Q3656" s="29">
        <f>IF(M3656&gt;0,F3656/M3656,0)</f>
        <v>32.71875</v>
      </c>
      <c r="R3656" s="9" t="str">
        <f>LEFT(O3656,SEARCH("/",O3656,1)-1)</f>
        <v>music</v>
      </c>
      <c r="S3656" s="26" t="str">
        <f>RIGHT(O3656,LEN(O3656)-SEARCH("/",O3656,1))</f>
        <v>indie rock</v>
      </c>
      <c r="T3656" s="27">
        <f>(((K3656/60)/60)/24)+DATE(1970,1,1)</f>
        <v>40977.948009259257</v>
      </c>
      <c r="U3656" s="5" t="str">
        <f>TEXT(T3656,"mmm")</f>
        <v>Mar</v>
      </c>
      <c r="V3656" s="5" t="str">
        <f>TEXT(T3656,"yyyy")</f>
        <v>2012</v>
      </c>
      <c r="W3656" s="5" t="str">
        <f>TEXT(Y3656,"mmm")</f>
        <v>Apr</v>
      </c>
      <c r="X3656" s="1" t="str">
        <f>TEXT(Y3656,"yyyy")</f>
        <v>2012</v>
      </c>
      <c r="Y3656" s="27">
        <f>(((J3656/60)/60)/24)+DATE(1970,1,1)</f>
        <v>41007.906342592592</v>
      </c>
    </row>
    <row r="3657" spans="1:25" ht="48" x14ac:dyDescent="0.2">
      <c r="A3657" s="1">
        <v>3458</v>
      </c>
      <c r="B3657" s="7" t="s">
        <v>3457</v>
      </c>
      <c r="C3657" s="7" t="s">
        <v>7568</v>
      </c>
      <c r="D3657" s="1">
        <v>978</v>
      </c>
      <c r="E3657" s="37" t="str">
        <f>VLOOKUP(D3657,'Vlookup Table Bonus Point'!$C$3:$D$26,2,TRUE)</f>
        <v>0-999</v>
      </c>
      <c r="F3657" s="1">
        <v>1216</v>
      </c>
      <c r="G3657" s="1" t="s">
        <v>8218</v>
      </c>
      <c r="H3657" s="1" t="s">
        <v>8223</v>
      </c>
      <c r="I3657" s="1" t="s">
        <v>8245</v>
      </c>
      <c r="J3657" s="1">
        <v>1422937620</v>
      </c>
      <c r="K3657" s="1">
        <v>1420606303</v>
      </c>
      <c r="L3657" s="1" t="b">
        <v>0</v>
      </c>
      <c r="M3657" s="1">
        <v>27</v>
      </c>
      <c r="N3657" s="1" t="b">
        <v>1</v>
      </c>
      <c r="O3657" s="1" t="s">
        <v>8270</v>
      </c>
      <c r="P3657" s="28">
        <f>F3657/D3657</f>
        <v>1.2433537832310839</v>
      </c>
      <c r="Q3657" s="29">
        <f>IF(M3657&gt;0,F3657/M3657,0)</f>
        <v>45.037037037037038</v>
      </c>
      <c r="R3657" s="9" t="str">
        <f>LEFT(O3657,SEARCH("/",O3657,1)-1)</f>
        <v>theater</v>
      </c>
      <c r="S3657" s="26" t="str">
        <f>RIGHT(O3657,LEN(O3657)-SEARCH("/",O3657,1))</f>
        <v>plays</v>
      </c>
      <c r="T3657" s="27">
        <f>(((K3657/60)/60)/24)+DATE(1970,1,1)</f>
        <v>42011.202581018515</v>
      </c>
      <c r="U3657" s="5" t="str">
        <f>TEXT(T3657,"mmm")</f>
        <v>Jan</v>
      </c>
      <c r="V3657" s="5" t="str">
        <f>TEXT(T3657,"yyyy")</f>
        <v>2015</v>
      </c>
      <c r="W3657" s="5" t="str">
        <f>TEXT(Y3657,"mmm")</f>
        <v>Feb</v>
      </c>
      <c r="X3657" s="1" t="str">
        <f>TEXT(Y3657,"yyyy")</f>
        <v>2015</v>
      </c>
      <c r="Y3657" s="27">
        <f>(((J3657/60)/60)/24)+DATE(1970,1,1)</f>
        <v>42038.185416666667</v>
      </c>
    </row>
    <row r="3658" spans="1:25" ht="48" x14ac:dyDescent="0.2">
      <c r="A3658" s="1">
        <v>3532</v>
      </c>
      <c r="B3658" s="7" t="s">
        <v>3531</v>
      </c>
      <c r="C3658" s="7" t="s">
        <v>7642</v>
      </c>
      <c r="D3658" s="1">
        <v>960</v>
      </c>
      <c r="E3658" s="37" t="str">
        <f>VLOOKUP(D3658,'Vlookup Table Bonus Point'!$C$3:$D$26,2,TRUE)</f>
        <v>0-999</v>
      </c>
      <c r="F3658" s="1">
        <v>1142</v>
      </c>
      <c r="G3658" s="1" t="s">
        <v>8218</v>
      </c>
      <c r="H3658" s="1" t="s">
        <v>8223</v>
      </c>
      <c r="I3658" s="1" t="s">
        <v>8245</v>
      </c>
      <c r="J3658" s="1">
        <v>1411012740</v>
      </c>
      <c r="K3658" s="1">
        <v>1409667827</v>
      </c>
      <c r="L3658" s="1" t="b">
        <v>0</v>
      </c>
      <c r="M3658" s="1">
        <v>27</v>
      </c>
      <c r="N3658" s="1" t="b">
        <v>1</v>
      </c>
      <c r="O3658" s="1" t="s">
        <v>8270</v>
      </c>
      <c r="P3658" s="28">
        <f>F3658/D3658</f>
        <v>1.1895833333333334</v>
      </c>
      <c r="Q3658" s="29">
        <f>IF(M3658&gt;0,F3658/M3658,0)</f>
        <v>42.296296296296298</v>
      </c>
      <c r="R3658" s="9" t="str">
        <f>LEFT(O3658,SEARCH("/",O3658,1)-1)</f>
        <v>theater</v>
      </c>
      <c r="S3658" s="26" t="str">
        <f>RIGHT(O3658,LEN(O3658)-SEARCH("/",O3658,1))</f>
        <v>plays</v>
      </c>
      <c r="T3658" s="27">
        <f>(((K3658/60)/60)/24)+DATE(1970,1,1)</f>
        <v>41884.599849537037</v>
      </c>
      <c r="U3658" s="5" t="str">
        <f>TEXT(T3658,"mmm")</f>
        <v>Sep</v>
      </c>
      <c r="V3658" s="5" t="str">
        <f>TEXT(T3658,"yyyy")</f>
        <v>2014</v>
      </c>
      <c r="W3658" s="5" t="str">
        <f>TEXT(Y3658,"mmm")</f>
        <v>Sep</v>
      </c>
      <c r="X3658" s="1" t="str">
        <f>TEXT(Y3658,"yyyy")</f>
        <v>2014</v>
      </c>
      <c r="Y3658" s="27">
        <f>(((J3658/60)/60)/24)+DATE(1970,1,1)</f>
        <v>41900.165972222225</v>
      </c>
    </row>
    <row r="3659" spans="1:25" ht="48" x14ac:dyDescent="0.2">
      <c r="A3659" s="1">
        <v>2634</v>
      </c>
      <c r="B3659" s="7" t="s">
        <v>2634</v>
      </c>
      <c r="C3659" s="7" t="s">
        <v>6744</v>
      </c>
      <c r="D3659" s="1">
        <v>930</v>
      </c>
      <c r="E3659" s="37" t="str">
        <f>VLOOKUP(D3659,'Vlookup Table Bonus Point'!$C$3:$D$26,2,TRUE)</f>
        <v>0-999</v>
      </c>
      <c r="F3659" s="1">
        <v>986</v>
      </c>
      <c r="G3659" s="1" t="s">
        <v>8218</v>
      </c>
      <c r="H3659" s="1" t="s">
        <v>8223</v>
      </c>
      <c r="I3659" s="1" t="s">
        <v>8245</v>
      </c>
      <c r="J3659" s="1">
        <v>1475163921</v>
      </c>
      <c r="K3659" s="1">
        <v>1472571921</v>
      </c>
      <c r="L3659" s="1" t="b">
        <v>0</v>
      </c>
      <c r="M3659" s="1">
        <v>25</v>
      </c>
      <c r="N3659" s="1" t="b">
        <v>1</v>
      </c>
      <c r="O3659" s="1" t="s">
        <v>8300</v>
      </c>
      <c r="P3659" s="28">
        <f>F3659/D3659</f>
        <v>1.0602150537634409</v>
      </c>
      <c r="Q3659" s="29">
        <f>IF(M3659&gt;0,F3659/M3659,0)</f>
        <v>39.44</v>
      </c>
      <c r="R3659" s="9" t="str">
        <f>LEFT(O3659,SEARCH("/",O3659,1)-1)</f>
        <v>technology</v>
      </c>
      <c r="S3659" s="26" t="str">
        <f>RIGHT(O3659,LEN(O3659)-SEARCH("/",O3659,1))</f>
        <v>space exploration</v>
      </c>
      <c r="T3659" s="27">
        <f>(((K3659/60)/60)/24)+DATE(1970,1,1)</f>
        <v>42612.656493055561</v>
      </c>
      <c r="U3659" s="5" t="str">
        <f>TEXT(T3659,"mmm")</f>
        <v>Aug</v>
      </c>
      <c r="V3659" s="5" t="str">
        <f>TEXT(T3659,"yyyy")</f>
        <v>2016</v>
      </c>
      <c r="W3659" s="5" t="str">
        <f>TEXT(Y3659,"mmm")</f>
        <v>Sep</v>
      </c>
      <c r="X3659" s="1" t="str">
        <f>TEXT(Y3659,"yyyy")</f>
        <v>2016</v>
      </c>
      <c r="Y3659" s="27">
        <f>(((J3659/60)/60)/24)+DATE(1970,1,1)</f>
        <v>42642.656493055561</v>
      </c>
    </row>
    <row r="3660" spans="1:25" ht="48" x14ac:dyDescent="0.2">
      <c r="A3660" s="1">
        <v>1242</v>
      </c>
      <c r="B3660" s="7" t="s">
        <v>1243</v>
      </c>
      <c r="C3660" s="7" t="s">
        <v>5352</v>
      </c>
      <c r="D3660" s="1">
        <v>911</v>
      </c>
      <c r="E3660" s="37" t="str">
        <f>VLOOKUP(D3660,'Vlookup Table Bonus Point'!$C$3:$D$26,2,TRUE)</f>
        <v>0-999</v>
      </c>
      <c r="F3660" s="1">
        <v>5</v>
      </c>
      <c r="G3660" s="1" t="s">
        <v>8219</v>
      </c>
      <c r="H3660" s="1" t="s">
        <v>8223</v>
      </c>
      <c r="I3660" s="1" t="s">
        <v>8245</v>
      </c>
      <c r="J3660" s="1">
        <v>1315747080</v>
      </c>
      <c r="K3660" s="1">
        <v>1314417502</v>
      </c>
      <c r="L3660" s="1" t="b">
        <v>0</v>
      </c>
      <c r="M3660" s="1">
        <v>1</v>
      </c>
      <c r="N3660" s="1" t="b">
        <v>0</v>
      </c>
      <c r="O3660" s="1" t="s">
        <v>8285</v>
      </c>
      <c r="P3660" s="28">
        <f>F3660/D3660</f>
        <v>5.4884742041712408E-3</v>
      </c>
      <c r="Q3660" s="29">
        <f>IF(M3660&gt;0,F3660/M3660,0)</f>
        <v>5</v>
      </c>
      <c r="R3660" s="9" t="str">
        <f>LEFT(O3660,SEARCH("/",O3660,1)-1)</f>
        <v>music</v>
      </c>
      <c r="S3660" s="26" t="str">
        <f>RIGHT(O3660,LEN(O3660)-SEARCH("/",O3660,1))</f>
        <v>world music</v>
      </c>
      <c r="T3660" s="27">
        <f>(((K3660/60)/60)/24)+DATE(1970,1,1)</f>
        <v>40782.165532407409</v>
      </c>
      <c r="U3660" s="5" t="str">
        <f>TEXT(T3660,"mmm")</f>
        <v>Aug</v>
      </c>
      <c r="V3660" s="5" t="str">
        <f>TEXT(T3660,"yyyy")</f>
        <v>2011</v>
      </c>
      <c r="W3660" s="5" t="str">
        <f>TEXT(Y3660,"mmm")</f>
        <v>Sep</v>
      </c>
      <c r="X3660" s="1" t="str">
        <f>TEXT(Y3660,"yyyy")</f>
        <v>2011</v>
      </c>
      <c r="Y3660" s="27">
        <f>(((J3660/60)/60)/24)+DATE(1970,1,1)</f>
        <v>40797.554166666669</v>
      </c>
    </row>
    <row r="3661" spans="1:25" ht="48" x14ac:dyDescent="0.2">
      <c r="A3661" s="1">
        <v>73</v>
      </c>
      <c r="B3661" s="7" t="s">
        <v>75</v>
      </c>
      <c r="C3661" s="7" t="s">
        <v>4184</v>
      </c>
      <c r="D3661" s="1">
        <v>900</v>
      </c>
      <c r="E3661" s="37" t="str">
        <f>VLOOKUP(D3661,'Vlookup Table Bonus Point'!$C$3:$D$26,2,TRUE)</f>
        <v>0-999</v>
      </c>
      <c r="F3661" s="1">
        <v>900</v>
      </c>
      <c r="G3661" s="1" t="s">
        <v>8218</v>
      </c>
      <c r="H3661" s="1" t="s">
        <v>8223</v>
      </c>
      <c r="I3661" s="1" t="s">
        <v>8245</v>
      </c>
      <c r="J3661" s="1">
        <v>1304395140</v>
      </c>
      <c r="K3661" s="1">
        <v>1297620584</v>
      </c>
      <c r="L3661" s="1" t="b">
        <v>0</v>
      </c>
      <c r="M3661" s="1">
        <v>18</v>
      </c>
      <c r="N3661" s="1" t="b">
        <v>1</v>
      </c>
      <c r="O3661" s="1" t="s">
        <v>8265</v>
      </c>
      <c r="P3661" s="28">
        <f>F3661/D3661</f>
        <v>1</v>
      </c>
      <c r="Q3661" s="29">
        <f>IF(M3661&gt;0,F3661/M3661,0)</f>
        <v>50</v>
      </c>
      <c r="R3661" s="9" t="str">
        <f>LEFT(O3661,SEARCH("/",O3661,1)-1)</f>
        <v>film &amp; video</v>
      </c>
      <c r="S3661" s="26" t="str">
        <f>RIGHT(O3661,LEN(O3661)-SEARCH("/",O3661,1))</f>
        <v>shorts</v>
      </c>
      <c r="T3661" s="27">
        <f>(((K3661/60)/60)/24)+DATE(1970,1,1)</f>
        <v>40587.75675925926</v>
      </c>
      <c r="U3661" s="5" t="str">
        <f>TEXT(T3661,"mmm")</f>
        <v>Feb</v>
      </c>
      <c r="V3661" s="5" t="str">
        <f>TEXT(T3661,"yyyy")</f>
        <v>2011</v>
      </c>
      <c r="W3661" s="5" t="str">
        <f>TEXT(Y3661,"mmm")</f>
        <v>May</v>
      </c>
      <c r="X3661" s="1" t="str">
        <f>TEXT(Y3661,"yyyy")</f>
        <v>2011</v>
      </c>
      <c r="Y3661" s="27">
        <f>(((J3661/60)/60)/24)+DATE(1970,1,1)</f>
        <v>40666.165972222225</v>
      </c>
    </row>
    <row r="3662" spans="1:25" ht="48" x14ac:dyDescent="0.2">
      <c r="A3662" s="1">
        <v>930</v>
      </c>
      <c r="B3662" s="7" t="s">
        <v>931</v>
      </c>
      <c r="C3662" s="7" t="s">
        <v>5040</v>
      </c>
      <c r="D3662" s="1">
        <v>900</v>
      </c>
      <c r="E3662" s="37" t="str">
        <f>VLOOKUP(D3662,'Vlookup Table Bonus Point'!$C$3:$D$26,2,TRUE)</f>
        <v>0-999</v>
      </c>
      <c r="F3662" s="1">
        <v>345</v>
      </c>
      <c r="G3662" s="1" t="s">
        <v>8220</v>
      </c>
      <c r="H3662" s="1" t="s">
        <v>8223</v>
      </c>
      <c r="I3662" s="1" t="s">
        <v>8245</v>
      </c>
      <c r="J3662" s="1">
        <v>1277501520</v>
      </c>
      <c r="K3662" s="1">
        <v>1273874306</v>
      </c>
      <c r="L3662" s="1" t="b">
        <v>0</v>
      </c>
      <c r="M3662" s="1">
        <v>5</v>
      </c>
      <c r="N3662" s="1" t="b">
        <v>0</v>
      </c>
      <c r="O3662" s="1" t="s">
        <v>8277</v>
      </c>
      <c r="P3662" s="28">
        <f>F3662/D3662</f>
        <v>0.38333333333333336</v>
      </c>
      <c r="Q3662" s="29">
        <f>IF(M3662&gt;0,F3662/M3662,0)</f>
        <v>69</v>
      </c>
      <c r="R3662" s="9" t="str">
        <f>LEFT(O3662,SEARCH("/",O3662,1)-1)</f>
        <v>music</v>
      </c>
      <c r="S3662" s="26" t="str">
        <f>RIGHT(O3662,LEN(O3662)-SEARCH("/",O3662,1))</f>
        <v>jazz</v>
      </c>
      <c r="T3662" s="27">
        <f>(((K3662/60)/60)/24)+DATE(1970,1,1)</f>
        <v>40312.915578703702</v>
      </c>
      <c r="U3662" s="5" t="str">
        <f>TEXT(T3662,"mmm")</f>
        <v>May</v>
      </c>
      <c r="V3662" s="5" t="str">
        <f>TEXT(T3662,"yyyy")</f>
        <v>2010</v>
      </c>
      <c r="W3662" s="5" t="str">
        <f>TEXT(Y3662,"mmm")</f>
        <v>Jun</v>
      </c>
      <c r="X3662" s="1" t="str">
        <f>TEXT(Y3662,"yyyy")</f>
        <v>2010</v>
      </c>
      <c r="Y3662" s="27">
        <f>(((J3662/60)/60)/24)+DATE(1970,1,1)</f>
        <v>40354.897222222222</v>
      </c>
    </row>
    <row r="3663" spans="1:25" ht="48" x14ac:dyDescent="0.2">
      <c r="A3663" s="1">
        <v>1206</v>
      </c>
      <c r="B3663" s="7" t="s">
        <v>1207</v>
      </c>
      <c r="C3663" s="7" t="s">
        <v>5316</v>
      </c>
      <c r="D3663" s="1">
        <v>900</v>
      </c>
      <c r="E3663" s="37" t="str">
        <f>VLOOKUP(D3663,'Vlookup Table Bonus Point'!$C$3:$D$26,2,TRUE)</f>
        <v>0-999</v>
      </c>
      <c r="F3663" s="1">
        <v>1035</v>
      </c>
      <c r="G3663" s="1" t="s">
        <v>8218</v>
      </c>
      <c r="H3663" s="1" t="s">
        <v>8238</v>
      </c>
      <c r="I3663" s="1" t="s">
        <v>8248</v>
      </c>
      <c r="J3663" s="1">
        <v>1489238940</v>
      </c>
      <c r="K3663" s="1">
        <v>1486406253</v>
      </c>
      <c r="L3663" s="1" t="b">
        <v>0</v>
      </c>
      <c r="M3663" s="1">
        <v>32</v>
      </c>
      <c r="N3663" s="1" t="b">
        <v>1</v>
      </c>
      <c r="O3663" s="1" t="s">
        <v>8284</v>
      </c>
      <c r="P3663" s="28">
        <f>F3663/D3663</f>
        <v>1.1499999999999999</v>
      </c>
      <c r="Q3663" s="29">
        <f>IF(M3663&gt;0,F3663/M3663,0)</f>
        <v>32.34375</v>
      </c>
      <c r="R3663" s="9" t="str">
        <f>LEFT(O3663,SEARCH("/",O3663,1)-1)</f>
        <v>photography</v>
      </c>
      <c r="S3663" s="26" t="str">
        <f>RIGHT(O3663,LEN(O3663)-SEARCH("/",O3663,1))</f>
        <v>photobooks</v>
      </c>
      <c r="T3663" s="27">
        <f>(((K3663/60)/60)/24)+DATE(1970,1,1)</f>
        <v>42772.776076388895</v>
      </c>
      <c r="U3663" s="5" t="str">
        <f>TEXT(T3663,"mmm")</f>
        <v>Feb</v>
      </c>
      <c r="V3663" s="5" t="str">
        <f>TEXT(T3663,"yyyy")</f>
        <v>2017</v>
      </c>
      <c r="W3663" s="5" t="str">
        <f>TEXT(Y3663,"mmm")</f>
        <v>Mar</v>
      </c>
      <c r="X3663" s="1" t="str">
        <f>TEXT(Y3663,"yyyy")</f>
        <v>2017</v>
      </c>
      <c r="Y3663" s="27">
        <f>(((J3663/60)/60)/24)+DATE(1970,1,1)</f>
        <v>42805.561805555553</v>
      </c>
    </row>
    <row r="3664" spans="1:25" ht="48" x14ac:dyDescent="0.2">
      <c r="A3664" s="1">
        <v>1446</v>
      </c>
      <c r="B3664" s="7" t="s">
        <v>1447</v>
      </c>
      <c r="C3664" s="7" t="s">
        <v>5556</v>
      </c>
      <c r="D3664" s="1">
        <v>900</v>
      </c>
      <c r="E3664" s="37" t="str">
        <f>VLOOKUP(D3664,'Vlookup Table Bonus Point'!$C$3:$D$26,2,TRUE)</f>
        <v>0-999</v>
      </c>
      <c r="F3664" s="1">
        <v>0</v>
      </c>
      <c r="G3664" s="1" t="s">
        <v>8220</v>
      </c>
      <c r="H3664" s="1" t="s">
        <v>8236</v>
      </c>
      <c r="I3664" s="1" t="s">
        <v>8248</v>
      </c>
      <c r="J3664" s="1">
        <v>1461235478</v>
      </c>
      <c r="K3664" s="1">
        <v>1459507478</v>
      </c>
      <c r="L3664" s="1" t="b">
        <v>0</v>
      </c>
      <c r="M3664" s="1">
        <v>0</v>
      </c>
      <c r="N3664" s="1" t="b">
        <v>0</v>
      </c>
      <c r="O3664" s="1" t="s">
        <v>8286</v>
      </c>
      <c r="P3664" s="28">
        <f>F3664/D3664</f>
        <v>0</v>
      </c>
      <c r="Q3664" s="29">
        <f>IF(M3664&gt;0,F3664/M3664,0)</f>
        <v>0</v>
      </c>
      <c r="R3664" s="9" t="str">
        <f>LEFT(O3664,SEARCH("/",O3664,1)-1)</f>
        <v>publishing</v>
      </c>
      <c r="S3664" s="26" t="str">
        <f>RIGHT(O3664,LEN(O3664)-SEARCH("/",O3664,1))</f>
        <v>translations</v>
      </c>
      <c r="T3664" s="27">
        <f>(((K3664/60)/60)/24)+DATE(1970,1,1)</f>
        <v>42461.447662037041</v>
      </c>
      <c r="U3664" s="5" t="str">
        <f>TEXT(T3664,"mmm")</f>
        <v>Apr</v>
      </c>
      <c r="V3664" s="5" t="str">
        <f>TEXT(T3664,"yyyy")</f>
        <v>2016</v>
      </c>
      <c r="W3664" s="5" t="str">
        <f>TEXT(Y3664,"mmm")</f>
        <v>Apr</v>
      </c>
      <c r="X3664" s="1" t="str">
        <f>TEXT(Y3664,"yyyy")</f>
        <v>2016</v>
      </c>
      <c r="Y3664" s="27">
        <f>(((J3664/60)/60)/24)+DATE(1970,1,1)</f>
        <v>42481.447662037041</v>
      </c>
    </row>
    <row r="3665" spans="1:25" ht="48" x14ac:dyDescent="0.2">
      <c r="A3665" s="1">
        <v>1840</v>
      </c>
      <c r="B3665" s="7" t="s">
        <v>1841</v>
      </c>
      <c r="C3665" s="7" t="s">
        <v>5950</v>
      </c>
      <c r="D3665" s="1">
        <v>900</v>
      </c>
      <c r="E3665" s="37" t="str">
        <f>VLOOKUP(D3665,'Vlookup Table Bonus Point'!$C$3:$D$26,2,TRUE)</f>
        <v>0-999</v>
      </c>
      <c r="F3665" s="1">
        <v>980</v>
      </c>
      <c r="G3665" s="1" t="s">
        <v>8218</v>
      </c>
      <c r="H3665" s="1" t="s">
        <v>8223</v>
      </c>
      <c r="I3665" s="1" t="s">
        <v>8245</v>
      </c>
      <c r="J3665" s="1">
        <v>1367902740</v>
      </c>
      <c r="K3665" s="1">
        <v>1366251510</v>
      </c>
      <c r="L3665" s="1" t="b">
        <v>0</v>
      </c>
      <c r="M3665" s="1">
        <v>13</v>
      </c>
      <c r="N3665" s="1" t="b">
        <v>1</v>
      </c>
      <c r="O3665" s="1" t="s">
        <v>8275</v>
      </c>
      <c r="P3665" s="28">
        <f>F3665/D3665</f>
        <v>1.0888888888888888</v>
      </c>
      <c r="Q3665" s="29">
        <f>IF(M3665&gt;0,F3665/M3665,0)</f>
        <v>75.384615384615387</v>
      </c>
      <c r="R3665" s="9" t="str">
        <f>LEFT(O3665,SEARCH("/",O3665,1)-1)</f>
        <v>music</v>
      </c>
      <c r="S3665" s="26" t="str">
        <f>RIGHT(O3665,LEN(O3665)-SEARCH("/",O3665,1))</f>
        <v>rock</v>
      </c>
      <c r="T3665" s="27">
        <f>(((K3665/60)/60)/24)+DATE(1970,1,1)</f>
        <v>41382.096180555556</v>
      </c>
      <c r="U3665" s="5" t="str">
        <f>TEXT(T3665,"mmm")</f>
        <v>Apr</v>
      </c>
      <c r="V3665" s="5" t="str">
        <f>TEXT(T3665,"yyyy")</f>
        <v>2013</v>
      </c>
      <c r="W3665" s="5" t="str">
        <f>TEXT(Y3665,"mmm")</f>
        <v>May</v>
      </c>
      <c r="X3665" s="1" t="str">
        <f>TEXT(Y3665,"yyyy")</f>
        <v>2013</v>
      </c>
      <c r="Y3665" s="27">
        <f>(((J3665/60)/60)/24)+DATE(1970,1,1)</f>
        <v>41401.207638888889</v>
      </c>
    </row>
    <row r="3666" spans="1:25" ht="48" x14ac:dyDescent="0.2">
      <c r="A3666" s="1">
        <v>1899</v>
      </c>
      <c r="B3666" s="7" t="s">
        <v>1900</v>
      </c>
      <c r="C3666" s="7" t="s">
        <v>6009</v>
      </c>
      <c r="D3666" s="1">
        <v>900</v>
      </c>
      <c r="E3666" s="37" t="str">
        <f>VLOOKUP(D3666,'Vlookup Table Bonus Point'!$C$3:$D$26,2,TRUE)</f>
        <v>0-999</v>
      </c>
      <c r="F3666" s="1">
        <v>1200</v>
      </c>
      <c r="G3666" s="1" t="s">
        <v>8218</v>
      </c>
      <c r="H3666" s="1" t="s">
        <v>8223</v>
      </c>
      <c r="I3666" s="1" t="s">
        <v>8245</v>
      </c>
      <c r="J3666" s="1">
        <v>1427319366</v>
      </c>
      <c r="K3666" s="1">
        <v>1424730966</v>
      </c>
      <c r="L3666" s="1" t="b">
        <v>0</v>
      </c>
      <c r="M3666" s="1">
        <v>42</v>
      </c>
      <c r="N3666" s="1" t="b">
        <v>1</v>
      </c>
      <c r="O3666" s="1" t="s">
        <v>8278</v>
      </c>
      <c r="P3666" s="28">
        <f>F3666/D3666</f>
        <v>1.3333333333333333</v>
      </c>
      <c r="Q3666" s="29">
        <f>IF(M3666&gt;0,F3666/M3666,0)</f>
        <v>28.571428571428573</v>
      </c>
      <c r="R3666" s="9" t="str">
        <f>LEFT(O3666,SEARCH("/",O3666,1)-1)</f>
        <v>music</v>
      </c>
      <c r="S3666" s="26" t="str">
        <f>RIGHT(O3666,LEN(O3666)-SEARCH("/",O3666,1))</f>
        <v>indie rock</v>
      </c>
      <c r="T3666" s="27">
        <f>(((K3666/60)/60)/24)+DATE(1970,1,1)</f>
        <v>42058.941736111112</v>
      </c>
      <c r="U3666" s="5" t="str">
        <f>TEXT(T3666,"mmm")</f>
        <v>Feb</v>
      </c>
      <c r="V3666" s="5" t="str">
        <f>TEXT(T3666,"yyyy")</f>
        <v>2015</v>
      </c>
      <c r="W3666" s="5" t="str">
        <f>TEXT(Y3666,"mmm")</f>
        <v>Mar</v>
      </c>
      <c r="X3666" s="1" t="str">
        <f>TEXT(Y3666,"yyyy")</f>
        <v>2015</v>
      </c>
      <c r="Y3666" s="27">
        <f>(((J3666/60)/60)/24)+DATE(1970,1,1)</f>
        <v>42088.90006944444</v>
      </c>
    </row>
    <row r="3667" spans="1:25" ht="48" x14ac:dyDescent="0.2">
      <c r="A3667" s="1">
        <v>2523</v>
      </c>
      <c r="B3667" s="7" t="s">
        <v>2523</v>
      </c>
      <c r="C3667" s="7" t="s">
        <v>6633</v>
      </c>
      <c r="D3667" s="1">
        <v>900</v>
      </c>
      <c r="E3667" s="37" t="str">
        <f>VLOOKUP(D3667,'Vlookup Table Bonus Point'!$C$3:$D$26,2,TRUE)</f>
        <v>0-999</v>
      </c>
      <c r="F3667" s="1">
        <v>1408</v>
      </c>
      <c r="G3667" s="1" t="s">
        <v>8218</v>
      </c>
      <c r="H3667" s="1" t="s">
        <v>8223</v>
      </c>
      <c r="I3667" s="1" t="s">
        <v>8245</v>
      </c>
      <c r="J3667" s="1">
        <v>1416270292</v>
      </c>
      <c r="K3667" s="1">
        <v>1413674692</v>
      </c>
      <c r="L3667" s="1" t="b">
        <v>0</v>
      </c>
      <c r="M3667" s="1">
        <v>26</v>
      </c>
      <c r="N3667" s="1" t="b">
        <v>1</v>
      </c>
      <c r="O3667" s="1" t="s">
        <v>8299</v>
      </c>
      <c r="P3667" s="28">
        <f>F3667/D3667</f>
        <v>1.5644444444444445</v>
      </c>
      <c r="Q3667" s="29">
        <f>IF(M3667&gt;0,F3667/M3667,0)</f>
        <v>54.153846153846153</v>
      </c>
      <c r="R3667" s="9" t="str">
        <f>LEFT(O3667,SEARCH("/",O3667,1)-1)</f>
        <v>music</v>
      </c>
      <c r="S3667" s="26" t="str">
        <f>RIGHT(O3667,LEN(O3667)-SEARCH("/",O3667,1))</f>
        <v>classical music</v>
      </c>
      <c r="T3667" s="27">
        <f>(((K3667/60)/60)/24)+DATE(1970,1,1)</f>
        <v>41930.975601851853</v>
      </c>
      <c r="U3667" s="5" t="str">
        <f>TEXT(T3667,"mmm")</f>
        <v>Oct</v>
      </c>
      <c r="V3667" s="5" t="str">
        <f>TEXT(T3667,"yyyy")</f>
        <v>2014</v>
      </c>
      <c r="W3667" s="5" t="str">
        <f>TEXT(Y3667,"mmm")</f>
        <v>Nov</v>
      </c>
      <c r="X3667" s="1" t="str">
        <f>TEXT(Y3667,"yyyy")</f>
        <v>2014</v>
      </c>
      <c r="Y3667" s="27">
        <f>(((J3667/60)/60)/24)+DATE(1970,1,1)</f>
        <v>41961.017268518524</v>
      </c>
    </row>
    <row r="3668" spans="1:25" ht="32" x14ac:dyDescent="0.2">
      <c r="A3668" s="1">
        <v>2557</v>
      </c>
      <c r="B3668" s="7" t="s">
        <v>2557</v>
      </c>
      <c r="C3668" s="7" t="s">
        <v>6667</v>
      </c>
      <c r="D3668" s="1">
        <v>900</v>
      </c>
      <c r="E3668" s="37" t="str">
        <f>VLOOKUP(D3668,'Vlookup Table Bonus Point'!$C$3:$D$26,2,TRUE)</f>
        <v>0-999</v>
      </c>
      <c r="F3668" s="1">
        <v>1066</v>
      </c>
      <c r="G3668" s="1" t="s">
        <v>8218</v>
      </c>
      <c r="H3668" s="1" t="s">
        <v>8224</v>
      </c>
      <c r="I3668" s="1" t="s">
        <v>8246</v>
      </c>
      <c r="J3668" s="1">
        <v>1400176386</v>
      </c>
      <c r="K3668" s="1">
        <v>1397584386</v>
      </c>
      <c r="L3668" s="1" t="b">
        <v>0</v>
      </c>
      <c r="M3668" s="1">
        <v>36</v>
      </c>
      <c r="N3668" s="1" t="b">
        <v>1</v>
      </c>
      <c r="O3668" s="1" t="s">
        <v>8299</v>
      </c>
      <c r="P3668" s="28">
        <f>F3668/D3668</f>
        <v>1.1844444444444444</v>
      </c>
      <c r="Q3668" s="29">
        <f>IF(M3668&gt;0,F3668/M3668,0)</f>
        <v>29.611111111111111</v>
      </c>
      <c r="R3668" s="9" t="str">
        <f>LEFT(O3668,SEARCH("/",O3668,1)-1)</f>
        <v>music</v>
      </c>
      <c r="S3668" s="26" t="str">
        <f>RIGHT(O3668,LEN(O3668)-SEARCH("/",O3668,1))</f>
        <v>classical music</v>
      </c>
      <c r="T3668" s="27">
        <f>(((K3668/60)/60)/24)+DATE(1970,1,1)</f>
        <v>41744.745208333334</v>
      </c>
      <c r="U3668" s="5" t="str">
        <f>TEXT(T3668,"mmm")</f>
        <v>Apr</v>
      </c>
      <c r="V3668" s="5" t="str">
        <f>TEXT(T3668,"yyyy")</f>
        <v>2014</v>
      </c>
      <c r="W3668" s="5" t="str">
        <f>TEXT(Y3668,"mmm")</f>
        <v>May</v>
      </c>
      <c r="X3668" s="1" t="str">
        <f>TEXT(Y3668,"yyyy")</f>
        <v>2014</v>
      </c>
      <c r="Y3668" s="27">
        <f>(((J3668/60)/60)/24)+DATE(1970,1,1)</f>
        <v>41774.745208333334</v>
      </c>
    </row>
    <row r="3669" spans="1:25" ht="48" x14ac:dyDescent="0.2">
      <c r="A3669" s="1">
        <v>3026</v>
      </c>
      <c r="B3669" s="7" t="s">
        <v>3026</v>
      </c>
      <c r="C3669" s="7" t="s">
        <v>7136</v>
      </c>
      <c r="D3669" s="1">
        <v>900</v>
      </c>
      <c r="E3669" s="37" t="str">
        <f>VLOOKUP(D3669,'Vlookup Table Bonus Point'!$C$3:$D$26,2,TRUE)</f>
        <v>0-999</v>
      </c>
      <c r="F3669" s="1">
        <v>1290</v>
      </c>
      <c r="G3669" s="1" t="s">
        <v>8218</v>
      </c>
      <c r="H3669" s="1" t="s">
        <v>8224</v>
      </c>
      <c r="I3669" s="1" t="s">
        <v>8246</v>
      </c>
      <c r="J3669" s="1">
        <v>1488538892</v>
      </c>
      <c r="K3669" s="1">
        <v>1487329292</v>
      </c>
      <c r="L3669" s="1" t="b">
        <v>0</v>
      </c>
      <c r="M3669" s="1">
        <v>25</v>
      </c>
      <c r="N3669" s="1" t="b">
        <v>1</v>
      </c>
      <c r="O3669" s="1" t="s">
        <v>8302</v>
      </c>
      <c r="P3669" s="28">
        <f>F3669/D3669</f>
        <v>1.4333333333333333</v>
      </c>
      <c r="Q3669" s="29">
        <f>IF(M3669&gt;0,F3669/M3669,0)</f>
        <v>51.6</v>
      </c>
      <c r="R3669" s="9" t="str">
        <f>LEFT(O3669,SEARCH("/",O3669,1)-1)</f>
        <v>theater</v>
      </c>
      <c r="S3669" s="26" t="str">
        <f>RIGHT(O3669,LEN(O3669)-SEARCH("/",O3669,1))</f>
        <v>spaces</v>
      </c>
      <c r="T3669" s="27">
        <f>(((K3669/60)/60)/24)+DATE(1970,1,1)</f>
        <v>42783.459398148145</v>
      </c>
      <c r="U3669" s="5" t="str">
        <f>TEXT(T3669,"mmm")</f>
        <v>Feb</v>
      </c>
      <c r="V3669" s="5" t="str">
        <f>TEXT(T3669,"yyyy")</f>
        <v>2017</v>
      </c>
      <c r="W3669" s="5" t="str">
        <f>TEXT(Y3669,"mmm")</f>
        <v>Mar</v>
      </c>
      <c r="X3669" s="1" t="str">
        <f>TEXT(Y3669,"yyyy")</f>
        <v>2017</v>
      </c>
      <c r="Y3669" s="27">
        <f>(((J3669/60)/60)/24)+DATE(1970,1,1)</f>
        <v>42797.459398148145</v>
      </c>
    </row>
    <row r="3670" spans="1:25" ht="48" x14ac:dyDescent="0.2">
      <c r="A3670" s="1">
        <v>3510</v>
      </c>
      <c r="B3670" s="7" t="s">
        <v>3509</v>
      </c>
      <c r="C3670" s="7" t="s">
        <v>7620</v>
      </c>
      <c r="D3670" s="1">
        <v>900</v>
      </c>
      <c r="E3670" s="37" t="str">
        <f>VLOOKUP(D3670,'Vlookup Table Bonus Point'!$C$3:$D$26,2,TRUE)</f>
        <v>0-999</v>
      </c>
      <c r="F3670" s="1">
        <v>905</v>
      </c>
      <c r="G3670" s="1" t="s">
        <v>8218</v>
      </c>
      <c r="H3670" s="1" t="s">
        <v>8223</v>
      </c>
      <c r="I3670" s="1" t="s">
        <v>8245</v>
      </c>
      <c r="J3670" s="1">
        <v>1404312846</v>
      </c>
      <c r="K3670" s="1">
        <v>1402584846</v>
      </c>
      <c r="L3670" s="1" t="b">
        <v>0</v>
      </c>
      <c r="M3670" s="1">
        <v>15</v>
      </c>
      <c r="N3670" s="1" t="b">
        <v>1</v>
      </c>
      <c r="O3670" s="1" t="s">
        <v>8270</v>
      </c>
      <c r="P3670" s="28">
        <f>F3670/D3670</f>
        <v>1.0055555555555555</v>
      </c>
      <c r="Q3670" s="29">
        <f>IF(M3670&gt;0,F3670/M3670,0)</f>
        <v>60.333333333333336</v>
      </c>
      <c r="R3670" s="9" t="str">
        <f>LEFT(O3670,SEARCH("/",O3670,1)-1)</f>
        <v>theater</v>
      </c>
      <c r="S3670" s="26" t="str">
        <f>RIGHT(O3670,LEN(O3670)-SEARCH("/",O3670,1))</f>
        <v>plays</v>
      </c>
      <c r="T3670" s="27">
        <f>(((K3670/60)/60)/24)+DATE(1970,1,1)</f>
        <v>41802.62090277778</v>
      </c>
      <c r="U3670" s="5" t="str">
        <f>TEXT(T3670,"mmm")</f>
        <v>Jun</v>
      </c>
      <c r="V3670" s="5" t="str">
        <f>TEXT(T3670,"yyyy")</f>
        <v>2014</v>
      </c>
      <c r="W3670" s="5" t="str">
        <f>TEXT(Y3670,"mmm")</f>
        <v>Jul</v>
      </c>
      <c r="X3670" s="1" t="str">
        <f>TEXT(Y3670,"yyyy")</f>
        <v>2014</v>
      </c>
      <c r="Y3670" s="27">
        <f>(((J3670/60)/60)/24)+DATE(1970,1,1)</f>
        <v>41822.62090277778</v>
      </c>
    </row>
    <row r="3671" spans="1:25" ht="48" x14ac:dyDescent="0.2">
      <c r="A3671" s="1">
        <v>3565</v>
      </c>
      <c r="B3671" s="7" t="s">
        <v>3564</v>
      </c>
      <c r="C3671" s="7" t="s">
        <v>7675</v>
      </c>
      <c r="D3671" s="1">
        <v>900</v>
      </c>
      <c r="E3671" s="37" t="str">
        <f>VLOOKUP(D3671,'Vlookup Table Bonus Point'!$C$3:$D$26,2,TRUE)</f>
        <v>0-999</v>
      </c>
      <c r="F3671" s="1">
        <v>1175</v>
      </c>
      <c r="G3671" s="1" t="s">
        <v>8218</v>
      </c>
      <c r="H3671" s="1" t="s">
        <v>8223</v>
      </c>
      <c r="I3671" s="1" t="s">
        <v>8245</v>
      </c>
      <c r="J3671" s="1">
        <v>1420048208</v>
      </c>
      <c r="K3671" s="1">
        <v>1417456208</v>
      </c>
      <c r="L3671" s="1" t="b">
        <v>0</v>
      </c>
      <c r="M3671" s="1">
        <v>12</v>
      </c>
      <c r="N3671" s="1" t="b">
        <v>1</v>
      </c>
      <c r="O3671" s="1" t="s">
        <v>8270</v>
      </c>
      <c r="P3671" s="28">
        <f>F3671/D3671</f>
        <v>1.3055555555555556</v>
      </c>
      <c r="Q3671" s="29">
        <f>IF(M3671&gt;0,F3671/M3671,0)</f>
        <v>97.916666666666671</v>
      </c>
      <c r="R3671" s="9" t="str">
        <f>LEFT(O3671,SEARCH("/",O3671,1)-1)</f>
        <v>theater</v>
      </c>
      <c r="S3671" s="26" t="str">
        <f>RIGHT(O3671,LEN(O3671)-SEARCH("/",O3671,1))</f>
        <v>plays</v>
      </c>
      <c r="T3671" s="27">
        <f>(((K3671/60)/60)/24)+DATE(1970,1,1)</f>
        <v>41974.743148148147</v>
      </c>
      <c r="U3671" s="5" t="str">
        <f>TEXT(T3671,"mmm")</f>
        <v>Dec</v>
      </c>
      <c r="V3671" s="5" t="str">
        <f>TEXT(T3671,"yyyy")</f>
        <v>2014</v>
      </c>
      <c r="W3671" s="5" t="str">
        <f>TEXT(Y3671,"mmm")</f>
        <v>Dec</v>
      </c>
      <c r="X3671" s="1" t="str">
        <f>TEXT(Y3671,"yyyy")</f>
        <v>2014</v>
      </c>
      <c r="Y3671" s="27">
        <f>(((J3671/60)/60)/24)+DATE(1970,1,1)</f>
        <v>42004.743148148147</v>
      </c>
    </row>
    <row r="3672" spans="1:25" ht="48" x14ac:dyDescent="0.2">
      <c r="A3672" s="1">
        <v>3580</v>
      </c>
      <c r="B3672" s="7" t="s">
        <v>3579</v>
      </c>
      <c r="C3672" s="7" t="s">
        <v>7690</v>
      </c>
      <c r="D3672" s="1">
        <v>900</v>
      </c>
      <c r="E3672" s="37" t="str">
        <f>VLOOKUP(D3672,'Vlookup Table Bonus Point'!$C$3:$D$26,2,TRUE)</f>
        <v>0-999</v>
      </c>
      <c r="F3672" s="1">
        <v>1025</v>
      </c>
      <c r="G3672" s="1" t="s">
        <v>8218</v>
      </c>
      <c r="H3672" s="1" t="s">
        <v>8223</v>
      </c>
      <c r="I3672" s="1" t="s">
        <v>8245</v>
      </c>
      <c r="J3672" s="1">
        <v>1425185940</v>
      </c>
      <c r="K3672" s="1">
        <v>1421900022</v>
      </c>
      <c r="L3672" s="1" t="b">
        <v>0</v>
      </c>
      <c r="M3672" s="1">
        <v>27</v>
      </c>
      <c r="N3672" s="1" t="b">
        <v>1</v>
      </c>
      <c r="O3672" s="1" t="s">
        <v>8270</v>
      </c>
      <c r="P3672" s="28">
        <f>F3672/D3672</f>
        <v>1.1388888888888888</v>
      </c>
      <c r="Q3672" s="29">
        <f>IF(M3672&gt;0,F3672/M3672,0)</f>
        <v>37.962962962962962</v>
      </c>
      <c r="R3672" s="9" t="str">
        <f>LEFT(O3672,SEARCH("/",O3672,1)-1)</f>
        <v>theater</v>
      </c>
      <c r="S3672" s="26" t="str">
        <f>RIGHT(O3672,LEN(O3672)-SEARCH("/",O3672,1))</f>
        <v>plays</v>
      </c>
      <c r="T3672" s="27">
        <f>(((K3672/60)/60)/24)+DATE(1970,1,1)</f>
        <v>42026.176180555558</v>
      </c>
      <c r="U3672" s="5" t="str">
        <f>TEXT(T3672,"mmm")</f>
        <v>Jan</v>
      </c>
      <c r="V3672" s="5" t="str">
        <f>TEXT(T3672,"yyyy")</f>
        <v>2015</v>
      </c>
      <c r="W3672" s="5" t="str">
        <f>TEXT(Y3672,"mmm")</f>
        <v>Mar</v>
      </c>
      <c r="X3672" s="1" t="str">
        <f>TEXT(Y3672,"yyyy")</f>
        <v>2015</v>
      </c>
      <c r="Y3672" s="27">
        <f>(((J3672/60)/60)/24)+DATE(1970,1,1)</f>
        <v>42064.207638888889</v>
      </c>
    </row>
    <row r="3673" spans="1:25" ht="48" x14ac:dyDescent="0.2">
      <c r="A3673" s="1">
        <v>19</v>
      </c>
      <c r="B3673" s="7" t="s">
        <v>21</v>
      </c>
      <c r="C3673" s="7" t="s">
        <v>4130</v>
      </c>
      <c r="D3673" s="1">
        <v>850</v>
      </c>
      <c r="E3673" s="37" t="str">
        <f>VLOOKUP(D3673,'Vlookup Table Bonus Point'!$C$3:$D$26,2,TRUE)</f>
        <v>0-999</v>
      </c>
      <c r="F3673" s="1">
        <v>1235</v>
      </c>
      <c r="G3673" s="1" t="s">
        <v>8218</v>
      </c>
      <c r="H3673" s="1" t="s">
        <v>8223</v>
      </c>
      <c r="I3673" s="1" t="s">
        <v>8245</v>
      </c>
      <c r="J3673" s="1">
        <v>1437420934</v>
      </c>
      <c r="K3673" s="1">
        <v>1434828934</v>
      </c>
      <c r="L3673" s="1" t="b">
        <v>0</v>
      </c>
      <c r="M3673" s="1">
        <v>22</v>
      </c>
      <c r="N3673" s="1" t="b">
        <v>1</v>
      </c>
      <c r="O3673" s="1" t="s">
        <v>8264</v>
      </c>
      <c r="P3673" s="28">
        <f>F3673/D3673</f>
        <v>1.4529411764705882</v>
      </c>
      <c r="Q3673" s="29">
        <f>IF(M3673&gt;0,F3673/M3673,0)</f>
        <v>56.136363636363633</v>
      </c>
      <c r="R3673" s="9" t="str">
        <f>LEFT(O3673,SEARCH("/",O3673,1)-1)</f>
        <v>film &amp; video</v>
      </c>
      <c r="S3673" s="26" t="str">
        <f>RIGHT(O3673,LEN(O3673)-SEARCH("/",O3673,1))</f>
        <v>television</v>
      </c>
      <c r="T3673" s="27">
        <f>(((K3673/60)/60)/24)+DATE(1970,1,1)</f>
        <v>42175.816365740742</v>
      </c>
      <c r="U3673" s="5" t="str">
        <f>TEXT(T3673,"mmm")</f>
        <v>Jun</v>
      </c>
      <c r="V3673" s="5" t="str">
        <f>TEXT(T3673,"yyyy")</f>
        <v>2015</v>
      </c>
      <c r="W3673" s="5" t="str">
        <f>TEXT(Y3673,"mmm")</f>
        <v>Jul</v>
      </c>
      <c r="X3673" s="1" t="str">
        <f>TEXT(Y3673,"yyyy")</f>
        <v>2015</v>
      </c>
      <c r="Y3673" s="27">
        <f>(((J3673/60)/60)/24)+DATE(1970,1,1)</f>
        <v>42205.816365740742</v>
      </c>
    </row>
    <row r="3674" spans="1:25" ht="48" x14ac:dyDescent="0.2">
      <c r="A3674" s="1">
        <v>947</v>
      </c>
      <c r="B3674" s="7" t="s">
        <v>948</v>
      </c>
      <c r="C3674" s="7" t="s">
        <v>5057</v>
      </c>
      <c r="D3674" s="1">
        <v>850</v>
      </c>
      <c r="E3674" s="37" t="str">
        <f>VLOOKUP(D3674,'Vlookup Table Bonus Point'!$C$3:$D$26,2,TRUE)</f>
        <v>0-999</v>
      </c>
      <c r="F3674" s="1">
        <v>0</v>
      </c>
      <c r="G3674" s="1" t="s">
        <v>8220</v>
      </c>
      <c r="H3674" s="1" t="s">
        <v>8223</v>
      </c>
      <c r="I3674" s="1" t="s">
        <v>8245</v>
      </c>
      <c r="J3674" s="1">
        <v>1467312306</v>
      </c>
      <c r="K3674" s="1">
        <v>1462128306</v>
      </c>
      <c r="L3674" s="1" t="b">
        <v>0</v>
      </c>
      <c r="M3674" s="1">
        <v>0</v>
      </c>
      <c r="N3674" s="1" t="b">
        <v>0</v>
      </c>
      <c r="O3674" s="1" t="s">
        <v>8272</v>
      </c>
      <c r="P3674" s="28">
        <f>F3674/D3674</f>
        <v>0</v>
      </c>
      <c r="Q3674" s="29">
        <f>IF(M3674&gt;0,F3674/M3674,0)</f>
        <v>0</v>
      </c>
      <c r="R3674" s="9" t="str">
        <f>LEFT(O3674,SEARCH("/",O3674,1)-1)</f>
        <v>technology</v>
      </c>
      <c r="S3674" s="26" t="str">
        <f>RIGHT(O3674,LEN(O3674)-SEARCH("/",O3674,1))</f>
        <v>wearables</v>
      </c>
      <c r="T3674" s="27">
        <f>(((K3674/60)/60)/24)+DATE(1970,1,1)</f>
        <v>42491.781319444446</v>
      </c>
      <c r="U3674" s="5" t="str">
        <f>TEXT(T3674,"mmm")</f>
        <v>May</v>
      </c>
      <c r="V3674" s="5" t="str">
        <f>TEXT(T3674,"yyyy")</f>
        <v>2016</v>
      </c>
      <c r="W3674" s="5" t="str">
        <f>TEXT(Y3674,"mmm")</f>
        <v>Jun</v>
      </c>
      <c r="X3674" s="1" t="str">
        <f>TEXT(Y3674,"yyyy")</f>
        <v>2016</v>
      </c>
      <c r="Y3674" s="27">
        <f>(((J3674/60)/60)/24)+DATE(1970,1,1)</f>
        <v>42551.781319444446</v>
      </c>
    </row>
    <row r="3675" spans="1:25" ht="48" x14ac:dyDescent="0.2">
      <c r="A3675" s="1">
        <v>1296</v>
      </c>
      <c r="B3675" s="7" t="s">
        <v>1297</v>
      </c>
      <c r="C3675" s="7" t="s">
        <v>5406</v>
      </c>
      <c r="D3675" s="1">
        <v>850</v>
      </c>
      <c r="E3675" s="37" t="str">
        <f>VLOOKUP(D3675,'Vlookup Table Bonus Point'!$C$3:$D$26,2,TRUE)</f>
        <v>0-999</v>
      </c>
      <c r="F3675" s="1">
        <v>1200</v>
      </c>
      <c r="G3675" s="1" t="s">
        <v>8218</v>
      </c>
      <c r="H3675" s="1" t="s">
        <v>8224</v>
      </c>
      <c r="I3675" s="1" t="s">
        <v>8246</v>
      </c>
      <c r="J3675" s="1">
        <v>1457914373</v>
      </c>
      <c r="K3675" s="1">
        <v>1456189973</v>
      </c>
      <c r="L3675" s="1" t="b">
        <v>0</v>
      </c>
      <c r="M3675" s="1">
        <v>23</v>
      </c>
      <c r="N3675" s="1" t="b">
        <v>1</v>
      </c>
      <c r="O3675" s="1" t="s">
        <v>8270</v>
      </c>
      <c r="P3675" s="28">
        <f>F3675/D3675</f>
        <v>1.411764705882353</v>
      </c>
      <c r="Q3675" s="29">
        <f>IF(M3675&gt;0,F3675/M3675,0)</f>
        <v>52.173913043478258</v>
      </c>
      <c r="R3675" s="9" t="str">
        <f>LEFT(O3675,SEARCH("/",O3675,1)-1)</f>
        <v>theater</v>
      </c>
      <c r="S3675" s="26" t="str">
        <f>RIGHT(O3675,LEN(O3675)-SEARCH("/",O3675,1))</f>
        <v>plays</v>
      </c>
      <c r="T3675" s="27">
        <f>(((K3675/60)/60)/24)+DATE(1970,1,1)</f>
        <v>42423.050613425927</v>
      </c>
      <c r="U3675" s="5" t="str">
        <f>TEXT(T3675,"mmm")</f>
        <v>Feb</v>
      </c>
      <c r="V3675" s="5" t="str">
        <f>TEXT(T3675,"yyyy")</f>
        <v>2016</v>
      </c>
      <c r="W3675" s="5" t="str">
        <f>TEXT(Y3675,"mmm")</f>
        <v>Mar</v>
      </c>
      <c r="X3675" s="1" t="str">
        <f>TEXT(Y3675,"yyyy")</f>
        <v>2016</v>
      </c>
      <c r="Y3675" s="27">
        <f>(((J3675/60)/60)/24)+DATE(1970,1,1)</f>
        <v>42443.008946759262</v>
      </c>
    </row>
    <row r="3676" spans="1:25" ht="32" x14ac:dyDescent="0.2">
      <c r="A3676" s="1">
        <v>2293</v>
      </c>
      <c r="B3676" s="7" t="s">
        <v>2294</v>
      </c>
      <c r="C3676" s="7" t="s">
        <v>6403</v>
      </c>
      <c r="D3676" s="1">
        <v>850</v>
      </c>
      <c r="E3676" s="37" t="str">
        <f>VLOOKUP(D3676,'Vlookup Table Bonus Point'!$C$3:$D$26,2,TRUE)</f>
        <v>0-999</v>
      </c>
      <c r="F3676" s="1">
        <v>920</v>
      </c>
      <c r="G3676" s="1" t="s">
        <v>8218</v>
      </c>
      <c r="H3676" s="1" t="s">
        <v>8223</v>
      </c>
      <c r="I3676" s="1" t="s">
        <v>8245</v>
      </c>
      <c r="J3676" s="1">
        <v>1348545540</v>
      </c>
      <c r="K3676" s="1">
        <v>1346345999</v>
      </c>
      <c r="L3676" s="1" t="b">
        <v>0</v>
      </c>
      <c r="M3676" s="1">
        <v>27</v>
      </c>
      <c r="N3676" s="1" t="b">
        <v>1</v>
      </c>
      <c r="O3676" s="1" t="s">
        <v>8275</v>
      </c>
      <c r="P3676" s="28">
        <f>F3676/D3676</f>
        <v>1.0823529411764705</v>
      </c>
      <c r="Q3676" s="29">
        <f>IF(M3676&gt;0,F3676/M3676,0)</f>
        <v>34.074074074074076</v>
      </c>
      <c r="R3676" s="9" t="str">
        <f>LEFT(O3676,SEARCH("/",O3676,1)-1)</f>
        <v>music</v>
      </c>
      <c r="S3676" s="26" t="str">
        <f>RIGHT(O3676,LEN(O3676)-SEARCH("/",O3676,1))</f>
        <v>rock</v>
      </c>
      <c r="T3676" s="27">
        <f>(((K3676/60)/60)/24)+DATE(1970,1,1)</f>
        <v>41151.708321759259</v>
      </c>
      <c r="U3676" s="5" t="str">
        <f>TEXT(T3676,"mmm")</f>
        <v>Aug</v>
      </c>
      <c r="V3676" s="5" t="str">
        <f>TEXT(T3676,"yyyy")</f>
        <v>2012</v>
      </c>
      <c r="W3676" s="5" t="str">
        <f>TEXT(Y3676,"mmm")</f>
        <v>Sep</v>
      </c>
      <c r="X3676" s="1" t="str">
        <f>TEXT(Y3676,"yyyy")</f>
        <v>2012</v>
      </c>
      <c r="Y3676" s="27">
        <f>(((J3676/60)/60)/24)+DATE(1970,1,1)</f>
        <v>41177.165972222225</v>
      </c>
    </row>
    <row r="3677" spans="1:25" ht="64" x14ac:dyDescent="0.2">
      <c r="A3677" s="1">
        <v>2837</v>
      </c>
      <c r="B3677" s="7" t="s">
        <v>2837</v>
      </c>
      <c r="C3677" s="7" t="s">
        <v>6947</v>
      </c>
      <c r="D3677" s="1">
        <v>850</v>
      </c>
      <c r="E3677" s="37" t="str">
        <f>VLOOKUP(D3677,'Vlookup Table Bonus Point'!$C$3:$D$26,2,TRUE)</f>
        <v>0-999</v>
      </c>
      <c r="F3677" s="1">
        <v>850</v>
      </c>
      <c r="G3677" s="1" t="s">
        <v>8218</v>
      </c>
      <c r="H3677" s="1" t="s">
        <v>8228</v>
      </c>
      <c r="I3677" s="1" t="s">
        <v>8250</v>
      </c>
      <c r="J3677" s="1">
        <v>1449701284</v>
      </c>
      <c r="K3677" s="1">
        <v>1446241684</v>
      </c>
      <c r="L3677" s="1" t="b">
        <v>0</v>
      </c>
      <c r="M3677" s="1">
        <v>21</v>
      </c>
      <c r="N3677" s="1" t="b">
        <v>1</v>
      </c>
      <c r="O3677" s="1" t="s">
        <v>8270</v>
      </c>
      <c r="P3677" s="28">
        <f>F3677/D3677</f>
        <v>1</v>
      </c>
      <c r="Q3677" s="29">
        <f>IF(M3677&gt;0,F3677/M3677,0)</f>
        <v>40.476190476190474</v>
      </c>
      <c r="R3677" s="9" t="str">
        <f>LEFT(O3677,SEARCH("/",O3677,1)-1)</f>
        <v>theater</v>
      </c>
      <c r="S3677" s="26" t="str">
        <f>RIGHT(O3677,LEN(O3677)-SEARCH("/",O3677,1))</f>
        <v>plays</v>
      </c>
      <c r="T3677" s="27">
        <f>(((K3677/60)/60)/24)+DATE(1970,1,1)</f>
        <v>42307.908379629633</v>
      </c>
      <c r="U3677" s="5" t="str">
        <f>TEXT(T3677,"mmm")</f>
        <v>Oct</v>
      </c>
      <c r="V3677" s="5" t="str">
        <f>TEXT(T3677,"yyyy")</f>
        <v>2015</v>
      </c>
      <c r="W3677" s="5" t="str">
        <f>TEXT(Y3677,"mmm")</f>
        <v>Dec</v>
      </c>
      <c r="X3677" s="1" t="str">
        <f>TEXT(Y3677,"yyyy")</f>
        <v>2015</v>
      </c>
      <c r="Y3677" s="27">
        <f>(((J3677/60)/60)/24)+DATE(1970,1,1)</f>
        <v>42347.950046296297</v>
      </c>
    </row>
    <row r="3678" spans="1:25" ht="48" x14ac:dyDescent="0.2">
      <c r="A3678" s="1">
        <v>3726</v>
      </c>
      <c r="B3678" s="7" t="s">
        <v>3723</v>
      </c>
      <c r="C3678" s="7" t="s">
        <v>7836</v>
      </c>
      <c r="D3678" s="1">
        <v>850</v>
      </c>
      <c r="E3678" s="37" t="str">
        <f>VLOOKUP(D3678,'Vlookup Table Bonus Point'!$C$3:$D$26,2,TRUE)</f>
        <v>0-999</v>
      </c>
      <c r="F3678" s="1">
        <v>2879</v>
      </c>
      <c r="G3678" s="1" t="s">
        <v>8218</v>
      </c>
      <c r="H3678" s="1" t="s">
        <v>8223</v>
      </c>
      <c r="I3678" s="1" t="s">
        <v>8245</v>
      </c>
      <c r="J3678" s="1">
        <v>1461963600</v>
      </c>
      <c r="K3678" s="1">
        <v>1459567371</v>
      </c>
      <c r="L3678" s="1" t="b">
        <v>0</v>
      </c>
      <c r="M3678" s="1">
        <v>46</v>
      </c>
      <c r="N3678" s="1" t="b">
        <v>1</v>
      </c>
      <c r="O3678" s="1" t="s">
        <v>8270</v>
      </c>
      <c r="P3678" s="28">
        <f>F3678/D3678</f>
        <v>3.3870588235294119</v>
      </c>
      <c r="Q3678" s="29">
        <f>IF(M3678&gt;0,F3678/M3678,0)</f>
        <v>62.586956521739133</v>
      </c>
      <c r="R3678" s="9" t="str">
        <f>LEFT(O3678,SEARCH("/",O3678,1)-1)</f>
        <v>theater</v>
      </c>
      <c r="S3678" s="26" t="str">
        <f>RIGHT(O3678,LEN(O3678)-SEARCH("/",O3678,1))</f>
        <v>plays</v>
      </c>
      <c r="T3678" s="27">
        <f>(((K3678/60)/60)/24)+DATE(1970,1,1)</f>
        <v>42462.140868055561</v>
      </c>
      <c r="U3678" s="5" t="str">
        <f>TEXT(T3678,"mmm")</f>
        <v>Apr</v>
      </c>
      <c r="V3678" s="5" t="str">
        <f>TEXT(T3678,"yyyy")</f>
        <v>2016</v>
      </c>
      <c r="W3678" s="5" t="str">
        <f>TEXT(Y3678,"mmm")</f>
        <v>Apr</v>
      </c>
      <c r="X3678" s="1" t="str">
        <f>TEXT(Y3678,"yyyy")</f>
        <v>2016</v>
      </c>
      <c r="Y3678" s="27">
        <f>(((J3678/60)/60)/24)+DATE(1970,1,1)</f>
        <v>42489.875</v>
      </c>
    </row>
    <row r="3679" spans="1:25" ht="48" x14ac:dyDescent="0.2">
      <c r="A3679" s="1">
        <v>3732</v>
      </c>
      <c r="B3679" s="7" t="s">
        <v>3729</v>
      </c>
      <c r="C3679" s="7" t="s">
        <v>7842</v>
      </c>
      <c r="D3679" s="1">
        <v>850</v>
      </c>
      <c r="E3679" s="37" t="str">
        <f>VLOOKUP(D3679,'Vlookup Table Bonus Point'!$C$3:$D$26,2,TRUE)</f>
        <v>0-999</v>
      </c>
      <c r="F3679" s="1">
        <v>131</v>
      </c>
      <c r="G3679" s="1" t="s">
        <v>8220</v>
      </c>
      <c r="H3679" s="1" t="s">
        <v>8232</v>
      </c>
      <c r="I3679" s="1" t="s">
        <v>8248</v>
      </c>
      <c r="J3679" s="1">
        <v>1422100800</v>
      </c>
      <c r="K3679" s="1">
        <v>1416932133</v>
      </c>
      <c r="L3679" s="1" t="b">
        <v>0</v>
      </c>
      <c r="M3679" s="1">
        <v>4</v>
      </c>
      <c r="N3679" s="1" t="b">
        <v>0</v>
      </c>
      <c r="O3679" s="1" t="s">
        <v>8270</v>
      </c>
      <c r="P3679" s="28">
        <f>F3679/D3679</f>
        <v>0.15411764705882353</v>
      </c>
      <c r="Q3679" s="29">
        <f>IF(M3679&gt;0,F3679/M3679,0)</f>
        <v>32.75</v>
      </c>
      <c r="R3679" s="9" t="str">
        <f>LEFT(O3679,SEARCH("/",O3679,1)-1)</f>
        <v>theater</v>
      </c>
      <c r="S3679" s="26" t="str">
        <f>RIGHT(O3679,LEN(O3679)-SEARCH("/",O3679,1))</f>
        <v>plays</v>
      </c>
      <c r="T3679" s="27">
        <f>(((K3679/60)/60)/24)+DATE(1970,1,1)</f>
        <v>41968.677465277782</v>
      </c>
      <c r="U3679" s="5" t="str">
        <f>TEXT(T3679,"mmm")</f>
        <v>Nov</v>
      </c>
      <c r="V3679" s="5" t="str">
        <f>TEXT(T3679,"yyyy")</f>
        <v>2014</v>
      </c>
      <c r="W3679" s="5" t="str">
        <f>TEXT(Y3679,"mmm")</f>
        <v>Jan</v>
      </c>
      <c r="X3679" s="1" t="str">
        <f>TEXT(Y3679,"yyyy")</f>
        <v>2015</v>
      </c>
      <c r="Y3679" s="27">
        <f>(((J3679/60)/60)/24)+DATE(1970,1,1)</f>
        <v>42028.5</v>
      </c>
    </row>
    <row r="3680" spans="1:25" ht="64" x14ac:dyDescent="0.2">
      <c r="A3680" s="1">
        <v>3982</v>
      </c>
      <c r="B3680" s="7" t="s">
        <v>3978</v>
      </c>
      <c r="C3680" s="7" t="s">
        <v>8088</v>
      </c>
      <c r="D3680" s="1">
        <v>850</v>
      </c>
      <c r="E3680" s="37" t="str">
        <f>VLOOKUP(D3680,'Vlookup Table Bonus Point'!$C$3:$D$26,2,TRUE)</f>
        <v>0-999</v>
      </c>
      <c r="F3680" s="1">
        <v>170</v>
      </c>
      <c r="G3680" s="1" t="s">
        <v>8220</v>
      </c>
      <c r="H3680" s="1" t="s">
        <v>8224</v>
      </c>
      <c r="I3680" s="1" t="s">
        <v>8246</v>
      </c>
      <c r="J3680" s="1">
        <v>1436297180</v>
      </c>
      <c r="K3680" s="1">
        <v>1431113180</v>
      </c>
      <c r="L3680" s="1" t="b">
        <v>0</v>
      </c>
      <c r="M3680" s="1">
        <v>5</v>
      </c>
      <c r="N3680" s="1" t="b">
        <v>0</v>
      </c>
      <c r="O3680" s="1" t="s">
        <v>8270</v>
      </c>
      <c r="P3680" s="28">
        <f>F3680/D3680</f>
        <v>0.2</v>
      </c>
      <c r="Q3680" s="29">
        <f>IF(M3680&gt;0,F3680/M3680,0)</f>
        <v>34</v>
      </c>
      <c r="R3680" s="9" t="str">
        <f>LEFT(O3680,SEARCH("/",O3680,1)-1)</f>
        <v>theater</v>
      </c>
      <c r="S3680" s="26" t="str">
        <f>RIGHT(O3680,LEN(O3680)-SEARCH("/",O3680,1))</f>
        <v>plays</v>
      </c>
      <c r="T3680" s="27">
        <f>(((K3680/60)/60)/24)+DATE(1970,1,1)</f>
        <v>42132.809953703705</v>
      </c>
      <c r="U3680" s="5" t="str">
        <f>TEXT(T3680,"mmm")</f>
        <v>May</v>
      </c>
      <c r="V3680" s="5" t="str">
        <f>TEXT(T3680,"yyyy")</f>
        <v>2015</v>
      </c>
      <c r="W3680" s="5" t="str">
        <f>TEXT(Y3680,"mmm")</f>
        <v>Jul</v>
      </c>
      <c r="X3680" s="1" t="str">
        <f>TEXT(Y3680,"yyyy")</f>
        <v>2015</v>
      </c>
      <c r="Y3680" s="27">
        <f>(((J3680/60)/60)/24)+DATE(1970,1,1)</f>
        <v>42192.809953703705</v>
      </c>
    </row>
    <row r="3681" spans="1:25" ht="32" x14ac:dyDescent="0.2">
      <c r="A3681" s="1">
        <v>2628</v>
      </c>
      <c r="B3681" s="7" t="s">
        <v>2628</v>
      </c>
      <c r="C3681" s="7" t="s">
        <v>6738</v>
      </c>
      <c r="D3681" s="1">
        <v>839</v>
      </c>
      <c r="E3681" s="37" t="str">
        <f>VLOOKUP(D3681,'Vlookup Table Bonus Point'!$C$3:$D$26,2,TRUE)</f>
        <v>0-999</v>
      </c>
      <c r="F3681" s="1">
        <v>926</v>
      </c>
      <c r="G3681" s="1" t="s">
        <v>8218</v>
      </c>
      <c r="H3681" s="1" t="s">
        <v>8223</v>
      </c>
      <c r="I3681" s="1" t="s">
        <v>8245</v>
      </c>
      <c r="J3681" s="1">
        <v>1417389067</v>
      </c>
      <c r="K3681" s="1">
        <v>1415661067</v>
      </c>
      <c r="L3681" s="1" t="b">
        <v>0</v>
      </c>
      <c r="M3681" s="1">
        <v>21</v>
      </c>
      <c r="N3681" s="1" t="b">
        <v>1</v>
      </c>
      <c r="O3681" s="1" t="s">
        <v>8300</v>
      </c>
      <c r="P3681" s="28">
        <f>F3681/D3681</f>
        <v>1.1036948748510131</v>
      </c>
      <c r="Q3681" s="29">
        <f>IF(M3681&gt;0,F3681/M3681,0)</f>
        <v>44.095238095238095</v>
      </c>
      <c r="R3681" s="9" t="str">
        <f>LEFT(O3681,SEARCH("/",O3681,1)-1)</f>
        <v>technology</v>
      </c>
      <c r="S3681" s="26" t="str">
        <f>RIGHT(O3681,LEN(O3681)-SEARCH("/",O3681,1))</f>
        <v>space exploration</v>
      </c>
      <c r="T3681" s="27">
        <f>(((K3681/60)/60)/24)+DATE(1970,1,1)</f>
        <v>41953.966053240743</v>
      </c>
      <c r="U3681" s="5" t="str">
        <f>TEXT(T3681,"mmm")</f>
        <v>Nov</v>
      </c>
      <c r="V3681" s="5" t="str">
        <f>TEXT(T3681,"yyyy")</f>
        <v>2014</v>
      </c>
      <c r="W3681" s="5" t="str">
        <f>TEXT(Y3681,"mmm")</f>
        <v>Nov</v>
      </c>
      <c r="X3681" s="1" t="str">
        <f>TEXT(Y3681,"yyyy")</f>
        <v>2014</v>
      </c>
      <c r="Y3681" s="27">
        <f>(((J3681/60)/60)/24)+DATE(1970,1,1)</f>
        <v>41973.966053240743</v>
      </c>
    </row>
    <row r="3682" spans="1:25" ht="48" x14ac:dyDescent="0.2">
      <c r="A3682" s="1">
        <v>472</v>
      </c>
      <c r="B3682" s="7" t="s">
        <v>473</v>
      </c>
      <c r="C3682" s="7" t="s">
        <v>4582</v>
      </c>
      <c r="D3682" s="1">
        <v>800</v>
      </c>
      <c r="E3682" s="37" t="str">
        <f>VLOOKUP(D3682,'Vlookup Table Bonus Point'!$C$3:$D$26,2,TRUE)</f>
        <v>0-999</v>
      </c>
      <c r="F3682" s="1">
        <v>141</v>
      </c>
      <c r="G3682" s="1" t="s">
        <v>8220</v>
      </c>
      <c r="H3682" s="1" t="s">
        <v>8223</v>
      </c>
      <c r="I3682" s="1" t="s">
        <v>8245</v>
      </c>
      <c r="J3682" s="1">
        <v>1408831718</v>
      </c>
      <c r="K3682" s="1">
        <v>1406239718</v>
      </c>
      <c r="L3682" s="1" t="b">
        <v>0</v>
      </c>
      <c r="M3682" s="1">
        <v>5</v>
      </c>
      <c r="N3682" s="1" t="b">
        <v>0</v>
      </c>
      <c r="O3682" s="1" t="s">
        <v>8269</v>
      </c>
      <c r="P3682" s="28">
        <f>F3682/D3682</f>
        <v>0.17624999999999999</v>
      </c>
      <c r="Q3682" s="29">
        <f>IF(M3682&gt;0,F3682/M3682,0)</f>
        <v>28.2</v>
      </c>
      <c r="R3682" s="9" t="str">
        <f>LEFT(O3682,SEARCH("/",O3682,1)-1)</f>
        <v>film &amp; video</v>
      </c>
      <c r="S3682" s="26" t="str">
        <f>RIGHT(O3682,LEN(O3682)-SEARCH("/",O3682,1))</f>
        <v>animation</v>
      </c>
      <c r="T3682" s="27">
        <f>(((K3682/60)/60)/24)+DATE(1970,1,1)</f>
        <v>41844.922662037039</v>
      </c>
      <c r="U3682" s="5" t="str">
        <f>TEXT(T3682,"mmm")</f>
        <v>Jul</v>
      </c>
      <c r="V3682" s="5" t="str">
        <f>TEXT(T3682,"yyyy")</f>
        <v>2014</v>
      </c>
      <c r="W3682" s="5" t="str">
        <f>TEXT(Y3682,"mmm")</f>
        <v>Aug</v>
      </c>
      <c r="X3682" s="1" t="str">
        <f>TEXT(Y3682,"yyyy")</f>
        <v>2014</v>
      </c>
      <c r="Y3682" s="27">
        <f>(((J3682/60)/60)/24)+DATE(1970,1,1)</f>
        <v>41874.922662037039</v>
      </c>
    </row>
    <row r="3683" spans="1:25" ht="48" x14ac:dyDescent="0.2">
      <c r="A3683" s="1">
        <v>646</v>
      </c>
      <c r="B3683" s="7" t="s">
        <v>647</v>
      </c>
      <c r="C3683" s="7" t="s">
        <v>4756</v>
      </c>
      <c r="D3683" s="1">
        <v>800</v>
      </c>
      <c r="E3683" s="37" t="str">
        <f>VLOOKUP(D3683,'Vlookup Table Bonus Point'!$C$3:$D$26,2,TRUE)</f>
        <v>0-999</v>
      </c>
      <c r="F3683" s="1">
        <v>1055.01</v>
      </c>
      <c r="G3683" s="1" t="s">
        <v>8218</v>
      </c>
      <c r="H3683" s="1" t="s">
        <v>8223</v>
      </c>
      <c r="I3683" s="1" t="s">
        <v>8245</v>
      </c>
      <c r="J3683" s="1">
        <v>1407788867</v>
      </c>
      <c r="K3683" s="1">
        <v>1405196867</v>
      </c>
      <c r="L3683" s="1" t="b">
        <v>0</v>
      </c>
      <c r="M3683" s="1">
        <v>27</v>
      </c>
      <c r="N3683" s="1" t="b">
        <v>1</v>
      </c>
      <c r="O3683" s="1" t="s">
        <v>8272</v>
      </c>
      <c r="P3683" s="28">
        <f>F3683/D3683</f>
        <v>1.3187625000000001</v>
      </c>
      <c r="Q3683" s="29">
        <f>IF(M3683&gt;0,F3683/M3683,0)</f>
        <v>39.074444444444445</v>
      </c>
      <c r="R3683" s="9" t="str">
        <f>LEFT(O3683,SEARCH("/",O3683,1)-1)</f>
        <v>technology</v>
      </c>
      <c r="S3683" s="26" t="str">
        <f>RIGHT(O3683,LEN(O3683)-SEARCH("/",O3683,1))</f>
        <v>wearables</v>
      </c>
      <c r="T3683" s="27">
        <f>(((K3683/60)/60)/24)+DATE(1970,1,1)</f>
        <v>41832.852627314816</v>
      </c>
      <c r="U3683" s="5" t="str">
        <f>TEXT(T3683,"mmm")</f>
        <v>Jul</v>
      </c>
      <c r="V3683" s="5" t="str">
        <f>TEXT(T3683,"yyyy")</f>
        <v>2014</v>
      </c>
      <c r="W3683" s="5" t="str">
        <f>TEXT(Y3683,"mmm")</f>
        <v>Aug</v>
      </c>
      <c r="X3683" s="1" t="str">
        <f>TEXT(Y3683,"yyyy")</f>
        <v>2014</v>
      </c>
      <c r="Y3683" s="27">
        <f>(((J3683/60)/60)/24)+DATE(1970,1,1)</f>
        <v>41862.852627314816</v>
      </c>
    </row>
    <row r="3684" spans="1:25" ht="48" x14ac:dyDescent="0.2">
      <c r="A3684" s="1">
        <v>781</v>
      </c>
      <c r="B3684" s="7" t="s">
        <v>782</v>
      </c>
      <c r="C3684" s="7" t="s">
        <v>4891</v>
      </c>
      <c r="D3684" s="1">
        <v>800</v>
      </c>
      <c r="E3684" s="37" t="str">
        <f>VLOOKUP(D3684,'Vlookup Table Bonus Point'!$C$3:$D$26,2,TRUE)</f>
        <v>0-999</v>
      </c>
      <c r="F3684" s="1">
        <v>1065.23</v>
      </c>
      <c r="G3684" s="1" t="s">
        <v>8218</v>
      </c>
      <c r="H3684" s="1" t="s">
        <v>8223</v>
      </c>
      <c r="I3684" s="1" t="s">
        <v>8245</v>
      </c>
      <c r="J3684" s="1">
        <v>1370649674</v>
      </c>
      <c r="K3684" s="1">
        <v>1368057674</v>
      </c>
      <c r="L3684" s="1" t="b">
        <v>0</v>
      </c>
      <c r="M3684" s="1">
        <v>25</v>
      </c>
      <c r="N3684" s="1" t="b">
        <v>1</v>
      </c>
      <c r="O3684" s="1" t="s">
        <v>8275</v>
      </c>
      <c r="P3684" s="28">
        <f>F3684/D3684</f>
        <v>1.3315375</v>
      </c>
      <c r="Q3684" s="29">
        <f>IF(M3684&gt;0,F3684/M3684,0)</f>
        <v>42.609200000000001</v>
      </c>
      <c r="R3684" s="9" t="str">
        <f>LEFT(O3684,SEARCH("/",O3684,1)-1)</f>
        <v>music</v>
      </c>
      <c r="S3684" s="26" t="str">
        <f>RIGHT(O3684,LEN(O3684)-SEARCH("/",O3684,1))</f>
        <v>rock</v>
      </c>
      <c r="T3684" s="27">
        <f>(((K3684/60)/60)/24)+DATE(1970,1,1)</f>
        <v>41403.000856481485</v>
      </c>
      <c r="U3684" s="5" t="str">
        <f>TEXT(T3684,"mmm")</f>
        <v>May</v>
      </c>
      <c r="V3684" s="5" t="str">
        <f>TEXT(T3684,"yyyy")</f>
        <v>2013</v>
      </c>
      <c r="W3684" s="5" t="str">
        <f>TEXT(Y3684,"mmm")</f>
        <v>Jun</v>
      </c>
      <c r="X3684" s="1" t="str">
        <f>TEXT(Y3684,"yyyy")</f>
        <v>2013</v>
      </c>
      <c r="Y3684" s="27">
        <f>(((J3684/60)/60)/24)+DATE(1970,1,1)</f>
        <v>41433.000856481485</v>
      </c>
    </row>
    <row r="3685" spans="1:25" ht="48" x14ac:dyDescent="0.2">
      <c r="A3685" s="1">
        <v>823</v>
      </c>
      <c r="B3685" s="7" t="s">
        <v>824</v>
      </c>
      <c r="C3685" s="7" t="s">
        <v>4933</v>
      </c>
      <c r="D3685" s="1">
        <v>800</v>
      </c>
      <c r="E3685" s="37" t="str">
        <f>VLOOKUP(D3685,'Vlookup Table Bonus Point'!$C$3:$D$26,2,TRUE)</f>
        <v>0-999</v>
      </c>
      <c r="F3685" s="1">
        <v>1436</v>
      </c>
      <c r="G3685" s="1" t="s">
        <v>8218</v>
      </c>
      <c r="H3685" s="1" t="s">
        <v>8223</v>
      </c>
      <c r="I3685" s="1" t="s">
        <v>8245</v>
      </c>
      <c r="J3685" s="1">
        <v>1427062852</v>
      </c>
      <c r="K3685" s="1">
        <v>1424474452</v>
      </c>
      <c r="L3685" s="1" t="b">
        <v>0</v>
      </c>
      <c r="M3685" s="1">
        <v>33</v>
      </c>
      <c r="N3685" s="1" t="b">
        <v>1</v>
      </c>
      <c r="O3685" s="1" t="s">
        <v>8275</v>
      </c>
      <c r="P3685" s="28">
        <f>F3685/D3685</f>
        <v>1.7949999999999999</v>
      </c>
      <c r="Q3685" s="29">
        <f>IF(M3685&gt;0,F3685/M3685,0)</f>
        <v>43.515151515151516</v>
      </c>
      <c r="R3685" s="9" t="str">
        <f>LEFT(O3685,SEARCH("/",O3685,1)-1)</f>
        <v>music</v>
      </c>
      <c r="S3685" s="26" t="str">
        <f>RIGHT(O3685,LEN(O3685)-SEARCH("/",O3685,1))</f>
        <v>rock</v>
      </c>
      <c r="T3685" s="27">
        <f>(((K3685/60)/60)/24)+DATE(1970,1,1)</f>
        <v>42055.972824074073</v>
      </c>
      <c r="U3685" s="5" t="str">
        <f>TEXT(T3685,"mmm")</f>
        <v>Feb</v>
      </c>
      <c r="V3685" s="5" t="str">
        <f>TEXT(T3685,"yyyy")</f>
        <v>2015</v>
      </c>
      <c r="W3685" s="5" t="str">
        <f>TEXT(Y3685,"mmm")</f>
        <v>Mar</v>
      </c>
      <c r="X3685" s="1" t="str">
        <f>TEXT(Y3685,"yyyy")</f>
        <v>2015</v>
      </c>
      <c r="Y3685" s="27">
        <f>(((J3685/60)/60)/24)+DATE(1970,1,1)</f>
        <v>42085.931157407409</v>
      </c>
    </row>
    <row r="3686" spans="1:25" ht="48" x14ac:dyDescent="0.2">
      <c r="A3686" s="1">
        <v>1598</v>
      </c>
      <c r="B3686" s="7" t="s">
        <v>1599</v>
      </c>
      <c r="C3686" s="7" t="s">
        <v>5708</v>
      </c>
      <c r="D3686" s="1">
        <v>800</v>
      </c>
      <c r="E3686" s="37" t="str">
        <f>VLOOKUP(D3686,'Vlookup Table Bonus Point'!$C$3:$D$26,2,TRUE)</f>
        <v>0-999</v>
      </c>
      <c r="F3686" s="1">
        <v>1</v>
      </c>
      <c r="G3686" s="1" t="s">
        <v>8220</v>
      </c>
      <c r="H3686" s="1" t="s">
        <v>8223</v>
      </c>
      <c r="I3686" s="1" t="s">
        <v>8245</v>
      </c>
      <c r="J3686" s="1">
        <v>1437926458</v>
      </c>
      <c r="K3686" s="1">
        <v>1432742458</v>
      </c>
      <c r="L3686" s="1" t="b">
        <v>0</v>
      </c>
      <c r="M3686" s="1">
        <v>1</v>
      </c>
      <c r="N3686" s="1" t="b">
        <v>0</v>
      </c>
      <c r="O3686" s="1" t="s">
        <v>8290</v>
      </c>
      <c r="P3686" s="28">
        <f>F3686/D3686</f>
        <v>1.25E-3</v>
      </c>
      <c r="Q3686" s="29">
        <f>IF(M3686&gt;0,F3686/M3686,0)</f>
        <v>1</v>
      </c>
      <c r="R3686" s="9" t="str">
        <f>LEFT(O3686,SEARCH("/",O3686,1)-1)</f>
        <v>photography</v>
      </c>
      <c r="S3686" s="26" t="str">
        <f>RIGHT(O3686,LEN(O3686)-SEARCH("/",O3686,1))</f>
        <v>places</v>
      </c>
      <c r="T3686" s="27">
        <f>(((K3686/60)/60)/24)+DATE(1970,1,1)</f>
        <v>42151.667337962965</v>
      </c>
      <c r="U3686" s="5" t="str">
        <f>TEXT(T3686,"mmm")</f>
        <v>May</v>
      </c>
      <c r="V3686" s="5" t="str">
        <f>TEXT(T3686,"yyyy")</f>
        <v>2015</v>
      </c>
      <c r="W3686" s="5" t="str">
        <f>TEXT(Y3686,"mmm")</f>
        <v>Jul</v>
      </c>
      <c r="X3686" s="1" t="str">
        <f>TEXT(Y3686,"yyyy")</f>
        <v>2015</v>
      </c>
      <c r="Y3686" s="27">
        <f>(((J3686/60)/60)/24)+DATE(1970,1,1)</f>
        <v>42211.667337962965</v>
      </c>
    </row>
    <row r="3687" spans="1:25" ht="16" x14ac:dyDescent="0.2">
      <c r="A3687" s="1">
        <v>1611</v>
      </c>
      <c r="B3687" s="7" t="s">
        <v>1612</v>
      </c>
      <c r="C3687" s="7" t="s">
        <v>5721</v>
      </c>
      <c r="D3687" s="1">
        <v>800</v>
      </c>
      <c r="E3687" s="37" t="str">
        <f>VLOOKUP(D3687,'Vlookup Table Bonus Point'!$C$3:$D$26,2,TRUE)</f>
        <v>0-999</v>
      </c>
      <c r="F3687" s="1">
        <v>1001</v>
      </c>
      <c r="G3687" s="1" t="s">
        <v>8218</v>
      </c>
      <c r="H3687" s="1" t="s">
        <v>8223</v>
      </c>
      <c r="I3687" s="1" t="s">
        <v>8245</v>
      </c>
      <c r="J3687" s="1">
        <v>1370390432</v>
      </c>
      <c r="K3687" s="1">
        <v>1368576032</v>
      </c>
      <c r="L3687" s="1" t="b">
        <v>0</v>
      </c>
      <c r="M3687" s="1">
        <v>27</v>
      </c>
      <c r="N3687" s="1" t="b">
        <v>1</v>
      </c>
      <c r="O3687" s="1" t="s">
        <v>8275</v>
      </c>
      <c r="P3687" s="28">
        <f>F3687/D3687</f>
        <v>1.25125</v>
      </c>
      <c r="Q3687" s="29">
        <f>IF(M3687&gt;0,F3687/M3687,0)</f>
        <v>37.074074074074076</v>
      </c>
      <c r="R3687" s="9" t="str">
        <f>LEFT(O3687,SEARCH("/",O3687,1)-1)</f>
        <v>music</v>
      </c>
      <c r="S3687" s="26" t="str">
        <f>RIGHT(O3687,LEN(O3687)-SEARCH("/",O3687,1))</f>
        <v>rock</v>
      </c>
      <c r="T3687" s="27">
        <f>(((K3687/60)/60)/24)+DATE(1970,1,1)</f>
        <v>41409.00037037037</v>
      </c>
      <c r="U3687" s="5" t="str">
        <f>TEXT(T3687,"mmm")</f>
        <v>May</v>
      </c>
      <c r="V3687" s="5" t="str">
        <f>TEXT(T3687,"yyyy")</f>
        <v>2013</v>
      </c>
      <c r="W3687" s="5" t="str">
        <f>TEXT(Y3687,"mmm")</f>
        <v>Jun</v>
      </c>
      <c r="X3687" s="1" t="str">
        <f>TEXT(Y3687,"yyyy")</f>
        <v>2013</v>
      </c>
      <c r="Y3687" s="27">
        <f>(((J3687/60)/60)/24)+DATE(1970,1,1)</f>
        <v>41430.00037037037</v>
      </c>
    </row>
    <row r="3688" spans="1:25" ht="48" x14ac:dyDescent="0.2">
      <c r="A3688" s="1">
        <v>1853</v>
      </c>
      <c r="B3688" s="7" t="s">
        <v>1854</v>
      </c>
      <c r="C3688" s="7" t="s">
        <v>5963</v>
      </c>
      <c r="D3688" s="1">
        <v>800</v>
      </c>
      <c r="E3688" s="37" t="str">
        <f>VLOOKUP(D3688,'Vlookup Table Bonus Point'!$C$3:$D$26,2,TRUE)</f>
        <v>0-999</v>
      </c>
      <c r="F3688" s="1">
        <v>815</v>
      </c>
      <c r="G3688" s="1" t="s">
        <v>8218</v>
      </c>
      <c r="H3688" s="1" t="s">
        <v>8223</v>
      </c>
      <c r="I3688" s="1" t="s">
        <v>8245</v>
      </c>
      <c r="J3688" s="1">
        <v>1352860017</v>
      </c>
      <c r="K3688" s="1">
        <v>1348536417</v>
      </c>
      <c r="L3688" s="1" t="b">
        <v>0</v>
      </c>
      <c r="M3688" s="1">
        <v>14</v>
      </c>
      <c r="N3688" s="1" t="b">
        <v>1</v>
      </c>
      <c r="O3688" s="1" t="s">
        <v>8275</v>
      </c>
      <c r="P3688" s="28">
        <f>F3688/D3688</f>
        <v>1.01875</v>
      </c>
      <c r="Q3688" s="29">
        <f>IF(M3688&gt;0,F3688/M3688,0)</f>
        <v>58.214285714285715</v>
      </c>
      <c r="R3688" s="9" t="str">
        <f>LEFT(O3688,SEARCH("/",O3688,1)-1)</f>
        <v>music</v>
      </c>
      <c r="S3688" s="26" t="str">
        <f>RIGHT(O3688,LEN(O3688)-SEARCH("/",O3688,1))</f>
        <v>rock</v>
      </c>
      <c r="T3688" s="27">
        <f>(((K3688/60)/60)/24)+DATE(1970,1,1)</f>
        <v>41177.060381944444</v>
      </c>
      <c r="U3688" s="5" t="str">
        <f>TEXT(T3688,"mmm")</f>
        <v>Sep</v>
      </c>
      <c r="V3688" s="5" t="str">
        <f>TEXT(T3688,"yyyy")</f>
        <v>2012</v>
      </c>
      <c r="W3688" s="5" t="str">
        <f>TEXT(Y3688,"mmm")</f>
        <v>Nov</v>
      </c>
      <c r="X3688" s="1" t="str">
        <f>TEXT(Y3688,"yyyy")</f>
        <v>2012</v>
      </c>
      <c r="Y3688" s="27">
        <f>(((J3688/60)/60)/24)+DATE(1970,1,1)</f>
        <v>41227.102048611108</v>
      </c>
    </row>
    <row r="3689" spans="1:25" ht="64" x14ac:dyDescent="0.2">
      <c r="A3689" s="1">
        <v>1947</v>
      </c>
      <c r="B3689" s="7" t="s">
        <v>1948</v>
      </c>
      <c r="C3689" s="7" t="s">
        <v>6057</v>
      </c>
      <c r="D3689" s="1">
        <v>800</v>
      </c>
      <c r="E3689" s="37" t="str">
        <f>VLOOKUP(D3689,'Vlookup Table Bonus Point'!$C$3:$D$26,2,TRUE)</f>
        <v>0-999</v>
      </c>
      <c r="F3689" s="1">
        <v>805.07</v>
      </c>
      <c r="G3689" s="1" t="s">
        <v>8218</v>
      </c>
      <c r="H3689" s="1" t="s">
        <v>8223</v>
      </c>
      <c r="I3689" s="1" t="s">
        <v>8245</v>
      </c>
      <c r="J3689" s="1">
        <v>1258955940</v>
      </c>
      <c r="K3689" s="1">
        <v>1255730520</v>
      </c>
      <c r="L3689" s="1" t="b">
        <v>1</v>
      </c>
      <c r="M3689" s="1">
        <v>23</v>
      </c>
      <c r="N3689" s="1" t="b">
        <v>1</v>
      </c>
      <c r="O3689" s="1" t="s">
        <v>8294</v>
      </c>
      <c r="P3689" s="28">
        <f>F3689/D3689</f>
        <v>1.0063375000000001</v>
      </c>
      <c r="Q3689" s="29">
        <f>IF(M3689&gt;0,F3689/M3689,0)</f>
        <v>35.003043478260871</v>
      </c>
      <c r="R3689" s="9" t="str">
        <f>LEFT(O3689,SEARCH("/",O3689,1)-1)</f>
        <v>technology</v>
      </c>
      <c r="S3689" s="26" t="str">
        <f>RIGHT(O3689,LEN(O3689)-SEARCH("/",O3689,1))</f>
        <v>hardware</v>
      </c>
      <c r="T3689" s="27">
        <f>(((K3689/60)/60)/24)+DATE(1970,1,1)</f>
        <v>40102.918055555558</v>
      </c>
      <c r="U3689" s="5" t="str">
        <f>TEXT(T3689,"mmm")</f>
        <v>Oct</v>
      </c>
      <c r="V3689" s="5" t="str">
        <f>TEXT(T3689,"yyyy")</f>
        <v>2009</v>
      </c>
      <c r="W3689" s="5" t="str">
        <f>TEXT(Y3689,"mmm")</f>
        <v>Nov</v>
      </c>
      <c r="X3689" s="1" t="str">
        <f>TEXT(Y3689,"yyyy")</f>
        <v>2009</v>
      </c>
      <c r="Y3689" s="27">
        <f>(((J3689/60)/60)/24)+DATE(1970,1,1)</f>
        <v>40140.249305555553</v>
      </c>
    </row>
    <row r="3690" spans="1:25" ht="48" x14ac:dyDescent="0.2">
      <c r="A3690" s="1">
        <v>2104</v>
      </c>
      <c r="B3690" s="7" t="s">
        <v>2105</v>
      </c>
      <c r="C3690" s="7" t="s">
        <v>6214</v>
      </c>
      <c r="D3690" s="1">
        <v>800</v>
      </c>
      <c r="E3690" s="37" t="str">
        <f>VLOOKUP(D3690,'Vlookup Table Bonus Point'!$C$3:$D$26,2,TRUE)</f>
        <v>0-999</v>
      </c>
      <c r="F3690" s="1">
        <v>1036</v>
      </c>
      <c r="G3690" s="1" t="s">
        <v>8218</v>
      </c>
      <c r="H3690" s="1" t="s">
        <v>8223</v>
      </c>
      <c r="I3690" s="1" t="s">
        <v>8245</v>
      </c>
      <c r="J3690" s="1">
        <v>1369958400</v>
      </c>
      <c r="K3690" s="1">
        <v>1367286434</v>
      </c>
      <c r="L3690" s="1" t="b">
        <v>0</v>
      </c>
      <c r="M3690" s="1">
        <v>37</v>
      </c>
      <c r="N3690" s="1" t="b">
        <v>1</v>
      </c>
      <c r="O3690" s="1" t="s">
        <v>8278</v>
      </c>
      <c r="P3690" s="28">
        <f>F3690/D3690</f>
        <v>1.2949999999999999</v>
      </c>
      <c r="Q3690" s="29">
        <f>IF(M3690&gt;0,F3690/M3690,0)</f>
        <v>28</v>
      </c>
      <c r="R3690" s="9" t="str">
        <f>LEFT(O3690,SEARCH("/",O3690,1)-1)</f>
        <v>music</v>
      </c>
      <c r="S3690" s="26" t="str">
        <f>RIGHT(O3690,LEN(O3690)-SEARCH("/",O3690,1))</f>
        <v>indie rock</v>
      </c>
      <c r="T3690" s="27">
        <f>(((K3690/60)/60)/24)+DATE(1970,1,1)</f>
        <v>41394.074467592596</v>
      </c>
      <c r="U3690" s="5" t="str">
        <f>TEXT(T3690,"mmm")</f>
        <v>Apr</v>
      </c>
      <c r="V3690" s="5" t="str">
        <f>TEXT(T3690,"yyyy")</f>
        <v>2013</v>
      </c>
      <c r="W3690" s="5" t="str">
        <f>TEXT(Y3690,"mmm")</f>
        <v>May</v>
      </c>
      <c r="X3690" s="1" t="str">
        <f>TEXT(Y3690,"yyyy")</f>
        <v>2013</v>
      </c>
      <c r="Y3690" s="27">
        <f>(((J3690/60)/60)/24)+DATE(1970,1,1)</f>
        <v>41425</v>
      </c>
    </row>
    <row r="3691" spans="1:25" ht="48" x14ac:dyDescent="0.2">
      <c r="A3691" s="1">
        <v>2300</v>
      </c>
      <c r="B3691" s="7" t="s">
        <v>2301</v>
      </c>
      <c r="C3691" s="7" t="s">
        <v>6410</v>
      </c>
      <c r="D3691" s="1">
        <v>800</v>
      </c>
      <c r="E3691" s="37" t="str">
        <f>VLOOKUP(D3691,'Vlookup Table Bonus Point'!$C$3:$D$26,2,TRUE)</f>
        <v>0-999</v>
      </c>
      <c r="F3691" s="1">
        <v>810</v>
      </c>
      <c r="G3691" s="1" t="s">
        <v>8218</v>
      </c>
      <c r="H3691" s="1" t="s">
        <v>8223</v>
      </c>
      <c r="I3691" s="1" t="s">
        <v>8245</v>
      </c>
      <c r="J3691" s="1">
        <v>1340904416</v>
      </c>
      <c r="K3691" s="1">
        <v>1339694816</v>
      </c>
      <c r="L3691" s="1" t="b">
        <v>0</v>
      </c>
      <c r="M3691" s="1">
        <v>7</v>
      </c>
      <c r="N3691" s="1" t="b">
        <v>1</v>
      </c>
      <c r="O3691" s="1" t="s">
        <v>8275</v>
      </c>
      <c r="P3691" s="28">
        <f>F3691/D3691</f>
        <v>1.0125</v>
      </c>
      <c r="Q3691" s="29">
        <f>IF(M3691&gt;0,F3691/M3691,0)</f>
        <v>115.71428571428571</v>
      </c>
      <c r="R3691" s="9" t="str">
        <f>LEFT(O3691,SEARCH("/",O3691,1)-1)</f>
        <v>music</v>
      </c>
      <c r="S3691" s="26" t="str">
        <f>RIGHT(O3691,LEN(O3691)-SEARCH("/",O3691,1))</f>
        <v>rock</v>
      </c>
      <c r="T3691" s="27">
        <f>(((K3691/60)/60)/24)+DATE(1970,1,1)</f>
        <v>41074.727037037039</v>
      </c>
      <c r="U3691" s="5" t="str">
        <f>TEXT(T3691,"mmm")</f>
        <v>Jun</v>
      </c>
      <c r="V3691" s="5" t="str">
        <f>TEXT(T3691,"yyyy")</f>
        <v>2012</v>
      </c>
      <c r="W3691" s="5" t="str">
        <f>TEXT(Y3691,"mmm")</f>
        <v>Jun</v>
      </c>
      <c r="X3691" s="1" t="str">
        <f>TEXT(Y3691,"yyyy")</f>
        <v>2012</v>
      </c>
      <c r="Y3691" s="27">
        <f>(((J3691/60)/60)/24)+DATE(1970,1,1)</f>
        <v>41088.727037037039</v>
      </c>
    </row>
    <row r="3692" spans="1:25" ht="48" x14ac:dyDescent="0.2">
      <c r="A3692" s="1">
        <v>2559</v>
      </c>
      <c r="B3692" s="7" t="s">
        <v>2559</v>
      </c>
      <c r="C3692" s="7" t="s">
        <v>6669</v>
      </c>
      <c r="D3692" s="1">
        <v>800</v>
      </c>
      <c r="E3692" s="37" t="str">
        <f>VLOOKUP(D3692,'Vlookup Table Bonus Point'!$C$3:$D$26,2,TRUE)</f>
        <v>0-999</v>
      </c>
      <c r="F3692" s="1">
        <v>890</v>
      </c>
      <c r="G3692" s="1" t="s">
        <v>8218</v>
      </c>
      <c r="H3692" s="1" t="s">
        <v>8223</v>
      </c>
      <c r="I3692" s="1" t="s">
        <v>8245</v>
      </c>
      <c r="J3692" s="1">
        <v>1321385820</v>
      </c>
      <c r="K3692" s="1">
        <v>1318539484</v>
      </c>
      <c r="L3692" s="1" t="b">
        <v>0</v>
      </c>
      <c r="M3692" s="1">
        <v>25</v>
      </c>
      <c r="N3692" s="1" t="b">
        <v>1</v>
      </c>
      <c r="O3692" s="1" t="s">
        <v>8299</v>
      </c>
      <c r="P3692" s="28">
        <f>F3692/D3692</f>
        <v>1.1125</v>
      </c>
      <c r="Q3692" s="29">
        <f>IF(M3692&gt;0,F3692/M3692,0)</f>
        <v>35.6</v>
      </c>
      <c r="R3692" s="9" t="str">
        <f>LEFT(O3692,SEARCH("/",O3692,1)-1)</f>
        <v>music</v>
      </c>
      <c r="S3692" s="26" t="str">
        <f>RIGHT(O3692,LEN(O3692)-SEARCH("/",O3692,1))</f>
        <v>classical music</v>
      </c>
      <c r="T3692" s="27">
        <f>(((K3692/60)/60)/24)+DATE(1970,1,1)</f>
        <v>40829.873657407406</v>
      </c>
      <c r="U3692" s="5" t="str">
        <f>TEXT(T3692,"mmm")</f>
        <v>Oct</v>
      </c>
      <c r="V3692" s="5" t="str">
        <f>TEXT(T3692,"yyyy")</f>
        <v>2011</v>
      </c>
      <c r="W3692" s="5" t="str">
        <f>TEXT(Y3692,"mmm")</f>
        <v>Nov</v>
      </c>
      <c r="X3692" s="1" t="str">
        <f>TEXT(Y3692,"yyyy")</f>
        <v>2011</v>
      </c>
      <c r="Y3692" s="27">
        <f>(((J3692/60)/60)/24)+DATE(1970,1,1)</f>
        <v>40862.817361111112</v>
      </c>
    </row>
    <row r="3693" spans="1:25" ht="48" x14ac:dyDescent="0.2">
      <c r="A3693" s="1">
        <v>2669</v>
      </c>
      <c r="B3693" s="7" t="s">
        <v>2669</v>
      </c>
      <c r="C3693" s="7" t="s">
        <v>6779</v>
      </c>
      <c r="D3693" s="1">
        <v>800</v>
      </c>
      <c r="E3693" s="37" t="str">
        <f>VLOOKUP(D3693,'Vlookup Table Bonus Point'!$C$3:$D$26,2,TRUE)</f>
        <v>0-999</v>
      </c>
      <c r="F3693" s="1">
        <v>1001</v>
      </c>
      <c r="G3693" s="1" t="s">
        <v>8218</v>
      </c>
      <c r="H3693" s="1" t="s">
        <v>8223</v>
      </c>
      <c r="I3693" s="1" t="s">
        <v>8245</v>
      </c>
      <c r="J3693" s="1">
        <v>1452387096</v>
      </c>
      <c r="K3693" s="1">
        <v>1447203096</v>
      </c>
      <c r="L3693" s="1" t="b">
        <v>0</v>
      </c>
      <c r="M3693" s="1">
        <v>11</v>
      </c>
      <c r="N3693" s="1" t="b">
        <v>1</v>
      </c>
      <c r="O3693" s="1" t="s">
        <v>8301</v>
      </c>
      <c r="P3693" s="28">
        <f>F3693/D3693</f>
        <v>1.25125</v>
      </c>
      <c r="Q3693" s="29">
        <f>IF(M3693&gt;0,F3693/M3693,0)</f>
        <v>91</v>
      </c>
      <c r="R3693" s="9" t="str">
        <f>LEFT(O3693,SEARCH("/",O3693,1)-1)</f>
        <v>technology</v>
      </c>
      <c r="S3693" s="26" t="str">
        <f>RIGHT(O3693,LEN(O3693)-SEARCH("/",O3693,1))</f>
        <v>makerspaces</v>
      </c>
      <c r="T3693" s="27">
        <f>(((K3693/60)/60)/24)+DATE(1970,1,1)</f>
        <v>42319.035833333335</v>
      </c>
      <c r="U3693" s="5" t="str">
        <f>TEXT(T3693,"mmm")</f>
        <v>Nov</v>
      </c>
      <c r="V3693" s="5" t="str">
        <f>TEXT(T3693,"yyyy")</f>
        <v>2015</v>
      </c>
      <c r="W3693" s="5" t="str">
        <f>TEXT(Y3693,"mmm")</f>
        <v>Jan</v>
      </c>
      <c r="X3693" s="1" t="str">
        <f>TEXT(Y3693,"yyyy")</f>
        <v>2016</v>
      </c>
      <c r="Y3693" s="27">
        <f>(((J3693/60)/60)/24)+DATE(1970,1,1)</f>
        <v>42379.035833333335</v>
      </c>
    </row>
    <row r="3694" spans="1:25" ht="48" x14ac:dyDescent="0.2">
      <c r="A3694" s="1">
        <v>2769</v>
      </c>
      <c r="B3694" s="7" t="s">
        <v>2769</v>
      </c>
      <c r="C3694" s="7" t="s">
        <v>6879</v>
      </c>
      <c r="D3694" s="1">
        <v>800</v>
      </c>
      <c r="E3694" s="37" t="str">
        <f>VLOOKUP(D3694,'Vlookup Table Bonus Point'!$C$3:$D$26,2,TRUE)</f>
        <v>0-999</v>
      </c>
      <c r="F3694" s="1">
        <v>2</v>
      </c>
      <c r="G3694" s="1" t="s">
        <v>8220</v>
      </c>
      <c r="H3694" s="1" t="s">
        <v>8224</v>
      </c>
      <c r="I3694" s="1" t="s">
        <v>8246</v>
      </c>
      <c r="J3694" s="1">
        <v>1401997790</v>
      </c>
      <c r="K3694" s="1">
        <v>1397677790</v>
      </c>
      <c r="L3694" s="1" t="b">
        <v>0</v>
      </c>
      <c r="M3694" s="1">
        <v>2</v>
      </c>
      <c r="N3694" s="1" t="b">
        <v>0</v>
      </c>
      <c r="O3694" s="1" t="s">
        <v>8303</v>
      </c>
      <c r="P3694" s="28">
        <f>F3694/D3694</f>
        <v>2.5000000000000001E-3</v>
      </c>
      <c r="Q3694" s="29">
        <f>IF(M3694&gt;0,F3694/M3694,0)</f>
        <v>1</v>
      </c>
      <c r="R3694" s="9" t="str">
        <f>LEFT(O3694,SEARCH("/",O3694,1)-1)</f>
        <v>publishing</v>
      </c>
      <c r="S3694" s="26" t="str">
        <f>RIGHT(O3694,LEN(O3694)-SEARCH("/",O3694,1))</f>
        <v>children's books</v>
      </c>
      <c r="T3694" s="27">
        <f>(((K3694/60)/60)/24)+DATE(1970,1,1)</f>
        <v>41745.826273148145</v>
      </c>
      <c r="U3694" s="5" t="str">
        <f>TEXT(T3694,"mmm")</f>
        <v>Apr</v>
      </c>
      <c r="V3694" s="5" t="str">
        <f>TEXT(T3694,"yyyy")</f>
        <v>2014</v>
      </c>
      <c r="W3694" s="5" t="str">
        <f>TEXT(Y3694,"mmm")</f>
        <v>Jun</v>
      </c>
      <c r="X3694" s="1" t="str">
        <f>TEXT(Y3694,"yyyy")</f>
        <v>2014</v>
      </c>
      <c r="Y3694" s="27">
        <f>(((J3694/60)/60)/24)+DATE(1970,1,1)</f>
        <v>41795.826273148145</v>
      </c>
    </row>
    <row r="3695" spans="1:25" ht="48" x14ac:dyDescent="0.2">
      <c r="A3695" s="1">
        <v>2796</v>
      </c>
      <c r="B3695" s="7" t="s">
        <v>2796</v>
      </c>
      <c r="C3695" s="7" t="s">
        <v>6906</v>
      </c>
      <c r="D3695" s="1">
        <v>800</v>
      </c>
      <c r="E3695" s="37" t="str">
        <f>VLOOKUP(D3695,'Vlookup Table Bonus Point'!$C$3:$D$26,2,TRUE)</f>
        <v>0-999</v>
      </c>
      <c r="F3695" s="1">
        <v>924</v>
      </c>
      <c r="G3695" s="1" t="s">
        <v>8218</v>
      </c>
      <c r="H3695" s="1" t="s">
        <v>8224</v>
      </c>
      <c r="I3695" s="1" t="s">
        <v>8246</v>
      </c>
      <c r="J3695" s="1">
        <v>1404564028</v>
      </c>
      <c r="K3695" s="1">
        <v>1401972028</v>
      </c>
      <c r="L3695" s="1" t="b">
        <v>0</v>
      </c>
      <c r="M3695" s="1">
        <v>21</v>
      </c>
      <c r="N3695" s="1" t="b">
        <v>1</v>
      </c>
      <c r="O3695" s="1" t="s">
        <v>8270</v>
      </c>
      <c r="P3695" s="28">
        <f>F3695/D3695</f>
        <v>1.155</v>
      </c>
      <c r="Q3695" s="29">
        <f>IF(M3695&gt;0,F3695/M3695,0)</f>
        <v>44</v>
      </c>
      <c r="R3695" s="9" t="str">
        <f>LEFT(O3695,SEARCH("/",O3695,1)-1)</f>
        <v>theater</v>
      </c>
      <c r="S3695" s="26" t="str">
        <f>RIGHT(O3695,LEN(O3695)-SEARCH("/",O3695,1))</f>
        <v>plays</v>
      </c>
      <c r="T3695" s="27">
        <f>(((K3695/60)/60)/24)+DATE(1970,1,1)</f>
        <v>41795.528101851851</v>
      </c>
      <c r="U3695" s="5" t="str">
        <f>TEXT(T3695,"mmm")</f>
        <v>Jun</v>
      </c>
      <c r="V3695" s="5" t="str">
        <f>TEXT(T3695,"yyyy")</f>
        <v>2014</v>
      </c>
      <c r="W3695" s="5" t="str">
        <f>TEXT(Y3695,"mmm")</f>
        <v>Jul</v>
      </c>
      <c r="X3695" s="1" t="str">
        <f>TEXT(Y3695,"yyyy")</f>
        <v>2014</v>
      </c>
      <c r="Y3695" s="27">
        <f>(((J3695/60)/60)/24)+DATE(1970,1,1)</f>
        <v>41825.528101851851</v>
      </c>
    </row>
    <row r="3696" spans="1:25" ht="48" x14ac:dyDescent="0.2">
      <c r="A3696" s="1">
        <v>2834</v>
      </c>
      <c r="B3696" s="7" t="s">
        <v>2834</v>
      </c>
      <c r="C3696" s="7" t="s">
        <v>6944</v>
      </c>
      <c r="D3696" s="1">
        <v>800</v>
      </c>
      <c r="E3696" s="37" t="str">
        <f>VLOOKUP(D3696,'Vlookup Table Bonus Point'!$C$3:$D$26,2,TRUE)</f>
        <v>0-999</v>
      </c>
      <c r="F3696" s="1">
        <v>1360</v>
      </c>
      <c r="G3696" s="1" t="s">
        <v>8218</v>
      </c>
      <c r="H3696" s="1" t="s">
        <v>8224</v>
      </c>
      <c r="I3696" s="1" t="s">
        <v>8246</v>
      </c>
      <c r="J3696" s="1">
        <v>1422658930</v>
      </c>
      <c r="K3696" s="1">
        <v>1421362930</v>
      </c>
      <c r="L3696" s="1" t="b">
        <v>0</v>
      </c>
      <c r="M3696" s="1">
        <v>21</v>
      </c>
      <c r="N3696" s="1" t="b">
        <v>1</v>
      </c>
      <c r="O3696" s="1" t="s">
        <v>8270</v>
      </c>
      <c r="P3696" s="28">
        <f>F3696/D3696</f>
        <v>1.7</v>
      </c>
      <c r="Q3696" s="29">
        <f>IF(M3696&gt;0,F3696/M3696,0)</f>
        <v>64.761904761904759</v>
      </c>
      <c r="R3696" s="9" t="str">
        <f>LEFT(O3696,SEARCH("/",O3696,1)-1)</f>
        <v>theater</v>
      </c>
      <c r="S3696" s="26" t="str">
        <f>RIGHT(O3696,LEN(O3696)-SEARCH("/",O3696,1))</f>
        <v>plays</v>
      </c>
      <c r="T3696" s="27">
        <f>(((K3696/60)/60)/24)+DATE(1970,1,1)</f>
        <v>42019.959837962961</v>
      </c>
      <c r="U3696" s="5" t="str">
        <f>TEXT(T3696,"mmm")</f>
        <v>Jan</v>
      </c>
      <c r="V3696" s="5" t="str">
        <f>TEXT(T3696,"yyyy")</f>
        <v>2015</v>
      </c>
      <c r="W3696" s="5" t="str">
        <f>TEXT(Y3696,"mmm")</f>
        <v>Jan</v>
      </c>
      <c r="X3696" s="1" t="str">
        <f>TEXT(Y3696,"yyyy")</f>
        <v>2015</v>
      </c>
      <c r="Y3696" s="27">
        <f>(((J3696/60)/60)/24)+DATE(1970,1,1)</f>
        <v>42034.959837962961</v>
      </c>
    </row>
    <row r="3697" spans="1:25" ht="48" x14ac:dyDescent="0.2">
      <c r="A3697" s="1">
        <v>3283</v>
      </c>
      <c r="B3697" s="7" t="s">
        <v>3283</v>
      </c>
      <c r="C3697" s="7" t="s">
        <v>7393</v>
      </c>
      <c r="D3697" s="1">
        <v>800</v>
      </c>
      <c r="E3697" s="37" t="str">
        <f>VLOOKUP(D3697,'Vlookup Table Bonus Point'!$C$3:$D$26,2,TRUE)</f>
        <v>0-999</v>
      </c>
      <c r="F3697" s="1">
        <v>838</v>
      </c>
      <c r="G3697" s="1" t="s">
        <v>8218</v>
      </c>
      <c r="H3697" s="1" t="s">
        <v>8224</v>
      </c>
      <c r="I3697" s="1" t="s">
        <v>8246</v>
      </c>
      <c r="J3697" s="1">
        <v>1455138000</v>
      </c>
      <c r="K3697" s="1">
        <v>1452448298</v>
      </c>
      <c r="L3697" s="1" t="b">
        <v>0</v>
      </c>
      <c r="M3697" s="1">
        <v>47</v>
      </c>
      <c r="N3697" s="1" t="b">
        <v>1</v>
      </c>
      <c r="O3697" s="1" t="s">
        <v>8270</v>
      </c>
      <c r="P3697" s="28">
        <f>F3697/D3697</f>
        <v>1.0475000000000001</v>
      </c>
      <c r="Q3697" s="29">
        <f>IF(M3697&gt;0,F3697/M3697,0)</f>
        <v>17.829787234042552</v>
      </c>
      <c r="R3697" s="9" t="str">
        <f>LEFT(O3697,SEARCH("/",O3697,1)-1)</f>
        <v>theater</v>
      </c>
      <c r="S3697" s="26" t="str">
        <f>RIGHT(O3697,LEN(O3697)-SEARCH("/",O3697,1))</f>
        <v>plays</v>
      </c>
      <c r="T3697" s="27">
        <f>(((K3697/60)/60)/24)+DATE(1970,1,1)</f>
        <v>42379.74418981481</v>
      </c>
      <c r="U3697" s="5" t="str">
        <f>TEXT(T3697,"mmm")</f>
        <v>Jan</v>
      </c>
      <c r="V3697" s="5" t="str">
        <f>TEXT(T3697,"yyyy")</f>
        <v>2016</v>
      </c>
      <c r="W3697" s="5" t="str">
        <f>TEXT(Y3697,"mmm")</f>
        <v>Feb</v>
      </c>
      <c r="X3697" s="1" t="str">
        <f>TEXT(Y3697,"yyyy")</f>
        <v>2016</v>
      </c>
      <c r="Y3697" s="27">
        <f>(((J3697/60)/60)/24)+DATE(1970,1,1)</f>
        <v>42410.875</v>
      </c>
    </row>
    <row r="3698" spans="1:25" ht="48" x14ac:dyDescent="0.2">
      <c r="A3698" s="1">
        <v>3314</v>
      </c>
      <c r="B3698" s="7" t="s">
        <v>3314</v>
      </c>
      <c r="C3698" s="7" t="s">
        <v>7424</v>
      </c>
      <c r="D3698" s="1">
        <v>800</v>
      </c>
      <c r="E3698" s="37" t="str">
        <f>VLOOKUP(D3698,'Vlookup Table Bonus Point'!$C$3:$D$26,2,TRUE)</f>
        <v>0-999</v>
      </c>
      <c r="F3698" s="1">
        <v>1686</v>
      </c>
      <c r="G3698" s="1" t="s">
        <v>8218</v>
      </c>
      <c r="H3698" s="1" t="s">
        <v>8224</v>
      </c>
      <c r="I3698" s="1" t="s">
        <v>8246</v>
      </c>
      <c r="J3698" s="1">
        <v>1431115500</v>
      </c>
      <c r="K3698" s="1">
        <v>1428733511</v>
      </c>
      <c r="L3698" s="1" t="b">
        <v>0</v>
      </c>
      <c r="M3698" s="1">
        <v>58</v>
      </c>
      <c r="N3698" s="1" t="b">
        <v>1</v>
      </c>
      <c r="O3698" s="1" t="s">
        <v>8270</v>
      </c>
      <c r="P3698" s="28">
        <f>F3698/D3698</f>
        <v>2.1074999999999999</v>
      </c>
      <c r="Q3698" s="29">
        <f>IF(M3698&gt;0,F3698/M3698,0)</f>
        <v>29.068965517241381</v>
      </c>
      <c r="R3698" s="9" t="str">
        <f>LEFT(O3698,SEARCH("/",O3698,1)-1)</f>
        <v>theater</v>
      </c>
      <c r="S3698" s="26" t="str">
        <f>RIGHT(O3698,LEN(O3698)-SEARCH("/",O3698,1))</f>
        <v>plays</v>
      </c>
      <c r="T3698" s="27">
        <f>(((K3698/60)/60)/24)+DATE(1970,1,1)</f>
        <v>42105.267488425925</v>
      </c>
      <c r="U3698" s="5" t="str">
        <f>TEXT(T3698,"mmm")</f>
        <v>Apr</v>
      </c>
      <c r="V3698" s="5" t="str">
        <f>TEXT(T3698,"yyyy")</f>
        <v>2015</v>
      </c>
      <c r="W3698" s="5" t="str">
        <f>TEXT(Y3698,"mmm")</f>
        <v>May</v>
      </c>
      <c r="X3698" s="1" t="str">
        <f>TEXT(Y3698,"yyyy")</f>
        <v>2015</v>
      </c>
      <c r="Y3698" s="27">
        <f>(((J3698/60)/60)/24)+DATE(1970,1,1)</f>
        <v>42132.836805555555</v>
      </c>
    </row>
    <row r="3699" spans="1:25" ht="48" x14ac:dyDescent="0.2">
      <c r="A3699" s="1">
        <v>3327</v>
      </c>
      <c r="B3699" s="7" t="s">
        <v>3327</v>
      </c>
      <c r="C3699" s="7" t="s">
        <v>7437</v>
      </c>
      <c r="D3699" s="1">
        <v>800</v>
      </c>
      <c r="E3699" s="37" t="str">
        <f>VLOOKUP(D3699,'Vlookup Table Bonus Point'!$C$3:$D$26,2,TRUE)</f>
        <v>0-999</v>
      </c>
      <c r="F3699" s="1">
        <v>810</v>
      </c>
      <c r="G3699" s="1" t="s">
        <v>8218</v>
      </c>
      <c r="H3699" s="1" t="s">
        <v>8224</v>
      </c>
      <c r="I3699" s="1" t="s">
        <v>8246</v>
      </c>
      <c r="J3699" s="1">
        <v>1462697966</v>
      </c>
      <c r="K3699" s="1">
        <v>1460105966</v>
      </c>
      <c r="L3699" s="1" t="b">
        <v>0</v>
      </c>
      <c r="M3699" s="1">
        <v>33</v>
      </c>
      <c r="N3699" s="1" t="b">
        <v>1</v>
      </c>
      <c r="O3699" s="1" t="s">
        <v>8270</v>
      </c>
      <c r="P3699" s="28">
        <f>F3699/D3699</f>
        <v>1.0125</v>
      </c>
      <c r="Q3699" s="29">
        <f>IF(M3699&gt;0,F3699/M3699,0)</f>
        <v>24.545454545454547</v>
      </c>
      <c r="R3699" s="9" t="str">
        <f>LEFT(O3699,SEARCH("/",O3699,1)-1)</f>
        <v>theater</v>
      </c>
      <c r="S3699" s="26" t="str">
        <f>RIGHT(O3699,LEN(O3699)-SEARCH("/",O3699,1))</f>
        <v>plays</v>
      </c>
      <c r="T3699" s="27">
        <f>(((K3699/60)/60)/24)+DATE(1970,1,1)</f>
        <v>42468.374606481477</v>
      </c>
      <c r="U3699" s="5" t="str">
        <f>TEXT(T3699,"mmm")</f>
        <v>Apr</v>
      </c>
      <c r="V3699" s="5" t="str">
        <f>TEXT(T3699,"yyyy")</f>
        <v>2016</v>
      </c>
      <c r="W3699" s="5" t="str">
        <f>TEXT(Y3699,"mmm")</f>
        <v>May</v>
      </c>
      <c r="X3699" s="1" t="str">
        <f>TEXT(Y3699,"yyyy")</f>
        <v>2016</v>
      </c>
      <c r="Y3699" s="27">
        <f>(((J3699/60)/60)/24)+DATE(1970,1,1)</f>
        <v>42498.374606481477</v>
      </c>
    </row>
    <row r="3700" spans="1:25" ht="48" x14ac:dyDescent="0.2">
      <c r="A3700" s="1">
        <v>3449</v>
      </c>
      <c r="B3700" s="7" t="s">
        <v>3448</v>
      </c>
      <c r="C3700" s="7" t="s">
        <v>7559</v>
      </c>
      <c r="D3700" s="1">
        <v>800</v>
      </c>
      <c r="E3700" s="37" t="str">
        <f>VLOOKUP(D3700,'Vlookup Table Bonus Point'!$C$3:$D$26,2,TRUE)</f>
        <v>0-999</v>
      </c>
      <c r="F3700" s="1">
        <v>1365</v>
      </c>
      <c r="G3700" s="1" t="s">
        <v>8218</v>
      </c>
      <c r="H3700" s="1" t="s">
        <v>8223</v>
      </c>
      <c r="I3700" s="1" t="s">
        <v>8245</v>
      </c>
      <c r="J3700" s="1">
        <v>1468036800</v>
      </c>
      <c r="K3700" s="1">
        <v>1465607738</v>
      </c>
      <c r="L3700" s="1" t="b">
        <v>0</v>
      </c>
      <c r="M3700" s="1">
        <v>20</v>
      </c>
      <c r="N3700" s="1" t="b">
        <v>1</v>
      </c>
      <c r="O3700" s="1" t="s">
        <v>8270</v>
      </c>
      <c r="P3700" s="28">
        <f>F3700/D3700</f>
        <v>1.70625</v>
      </c>
      <c r="Q3700" s="29">
        <f>IF(M3700&gt;0,F3700/M3700,0)</f>
        <v>68.25</v>
      </c>
      <c r="R3700" s="9" t="str">
        <f>LEFT(O3700,SEARCH("/",O3700,1)-1)</f>
        <v>theater</v>
      </c>
      <c r="S3700" s="26" t="str">
        <f>RIGHT(O3700,LEN(O3700)-SEARCH("/",O3700,1))</f>
        <v>plays</v>
      </c>
      <c r="T3700" s="27">
        <f>(((K3700/60)/60)/24)+DATE(1970,1,1)</f>
        <v>42532.052523148144</v>
      </c>
      <c r="U3700" s="5" t="str">
        <f>TEXT(T3700,"mmm")</f>
        <v>Jun</v>
      </c>
      <c r="V3700" s="5" t="str">
        <f>TEXT(T3700,"yyyy")</f>
        <v>2016</v>
      </c>
      <c r="W3700" s="5" t="str">
        <f>TEXT(Y3700,"mmm")</f>
        <v>Jul</v>
      </c>
      <c r="X3700" s="1" t="str">
        <f>TEXT(Y3700,"yyyy")</f>
        <v>2016</v>
      </c>
      <c r="Y3700" s="27">
        <f>(((J3700/60)/60)/24)+DATE(1970,1,1)</f>
        <v>42560.166666666672</v>
      </c>
    </row>
    <row r="3701" spans="1:25" ht="48" x14ac:dyDescent="0.2">
      <c r="A3701" s="1">
        <v>3608</v>
      </c>
      <c r="B3701" s="7" t="s">
        <v>3607</v>
      </c>
      <c r="C3701" s="7" t="s">
        <v>7718</v>
      </c>
      <c r="D3701" s="1">
        <v>800</v>
      </c>
      <c r="E3701" s="37" t="str">
        <f>VLOOKUP(D3701,'Vlookup Table Bonus Point'!$C$3:$D$26,2,TRUE)</f>
        <v>0-999</v>
      </c>
      <c r="F3701" s="1">
        <v>800</v>
      </c>
      <c r="G3701" s="1" t="s">
        <v>8218</v>
      </c>
      <c r="H3701" s="1" t="s">
        <v>8224</v>
      </c>
      <c r="I3701" s="1" t="s">
        <v>8246</v>
      </c>
      <c r="J3701" s="1">
        <v>1466172000</v>
      </c>
      <c r="K3701" s="1">
        <v>1463418090</v>
      </c>
      <c r="L3701" s="1" t="b">
        <v>0</v>
      </c>
      <c r="M3701" s="1">
        <v>27</v>
      </c>
      <c r="N3701" s="1" t="b">
        <v>1</v>
      </c>
      <c r="O3701" s="1" t="s">
        <v>8270</v>
      </c>
      <c r="P3701" s="28">
        <f>F3701/D3701</f>
        <v>1</v>
      </c>
      <c r="Q3701" s="29">
        <f>IF(M3701&gt;0,F3701/M3701,0)</f>
        <v>29.62962962962963</v>
      </c>
      <c r="R3701" s="9" t="str">
        <f>LEFT(O3701,SEARCH("/",O3701,1)-1)</f>
        <v>theater</v>
      </c>
      <c r="S3701" s="26" t="str">
        <f>RIGHT(O3701,LEN(O3701)-SEARCH("/",O3701,1))</f>
        <v>plays</v>
      </c>
      <c r="T3701" s="27">
        <f>(((K3701/60)/60)/24)+DATE(1970,1,1)</f>
        <v>42506.709375000006</v>
      </c>
      <c r="U3701" s="5" t="str">
        <f>TEXT(T3701,"mmm")</f>
        <v>May</v>
      </c>
      <c r="V3701" s="5" t="str">
        <f>TEXT(T3701,"yyyy")</f>
        <v>2016</v>
      </c>
      <c r="W3701" s="5" t="str">
        <f>TEXT(Y3701,"mmm")</f>
        <v>Jun</v>
      </c>
      <c r="X3701" s="1" t="str">
        <f>TEXT(Y3701,"yyyy")</f>
        <v>2016</v>
      </c>
      <c r="Y3701" s="27">
        <f>(((J3701/60)/60)/24)+DATE(1970,1,1)</f>
        <v>42538.583333333328</v>
      </c>
    </row>
    <row r="3702" spans="1:25" ht="48" x14ac:dyDescent="0.2">
      <c r="A3702" s="1">
        <v>3664</v>
      </c>
      <c r="B3702" s="7" t="s">
        <v>3661</v>
      </c>
      <c r="C3702" s="7" t="s">
        <v>7774</v>
      </c>
      <c r="D3702" s="1">
        <v>800</v>
      </c>
      <c r="E3702" s="37" t="str">
        <f>VLOOKUP(D3702,'Vlookup Table Bonus Point'!$C$3:$D$26,2,TRUE)</f>
        <v>0-999</v>
      </c>
      <c r="F3702" s="1">
        <v>875</v>
      </c>
      <c r="G3702" s="1" t="s">
        <v>8218</v>
      </c>
      <c r="H3702" s="1" t="s">
        <v>8223</v>
      </c>
      <c r="I3702" s="1" t="s">
        <v>8245</v>
      </c>
      <c r="J3702" s="1">
        <v>1466056689</v>
      </c>
      <c r="K3702" s="1">
        <v>1464847089</v>
      </c>
      <c r="L3702" s="1" t="b">
        <v>0</v>
      </c>
      <c r="M3702" s="1">
        <v>19</v>
      </c>
      <c r="N3702" s="1" t="b">
        <v>1</v>
      </c>
      <c r="O3702" s="1" t="s">
        <v>8270</v>
      </c>
      <c r="P3702" s="28">
        <f>F3702/D3702</f>
        <v>1.09375</v>
      </c>
      <c r="Q3702" s="29">
        <f>IF(M3702&gt;0,F3702/M3702,0)</f>
        <v>46.05263157894737</v>
      </c>
      <c r="R3702" s="9" t="str">
        <f>LEFT(O3702,SEARCH("/",O3702,1)-1)</f>
        <v>theater</v>
      </c>
      <c r="S3702" s="26" t="str">
        <f>RIGHT(O3702,LEN(O3702)-SEARCH("/",O3702,1))</f>
        <v>plays</v>
      </c>
      <c r="T3702" s="27">
        <f>(((K3702/60)/60)/24)+DATE(1970,1,1)</f>
        <v>42523.248715277776</v>
      </c>
      <c r="U3702" s="5" t="str">
        <f>TEXT(T3702,"mmm")</f>
        <v>Jun</v>
      </c>
      <c r="V3702" s="5" t="str">
        <f>TEXT(T3702,"yyyy")</f>
        <v>2016</v>
      </c>
      <c r="W3702" s="5" t="str">
        <f>TEXT(Y3702,"mmm")</f>
        <v>Jun</v>
      </c>
      <c r="X3702" s="1" t="str">
        <f>TEXT(Y3702,"yyyy")</f>
        <v>2016</v>
      </c>
      <c r="Y3702" s="27">
        <f>(((J3702/60)/60)/24)+DATE(1970,1,1)</f>
        <v>42537.248715277776</v>
      </c>
    </row>
    <row r="3703" spans="1:25" ht="48" x14ac:dyDescent="0.2">
      <c r="A3703" s="1">
        <v>3676</v>
      </c>
      <c r="B3703" s="7" t="s">
        <v>3673</v>
      </c>
      <c r="C3703" s="7" t="s">
        <v>7786</v>
      </c>
      <c r="D3703" s="1">
        <v>800</v>
      </c>
      <c r="E3703" s="37" t="str">
        <f>VLOOKUP(D3703,'Vlookup Table Bonus Point'!$C$3:$D$26,2,TRUE)</f>
        <v>0-999</v>
      </c>
      <c r="F3703" s="1">
        <v>1030</v>
      </c>
      <c r="G3703" s="1" t="s">
        <v>8218</v>
      </c>
      <c r="H3703" s="1" t="s">
        <v>8223</v>
      </c>
      <c r="I3703" s="1" t="s">
        <v>8245</v>
      </c>
      <c r="J3703" s="1">
        <v>1410550484</v>
      </c>
      <c r="K3703" s="1">
        <v>1408995284</v>
      </c>
      <c r="L3703" s="1" t="b">
        <v>0</v>
      </c>
      <c r="M3703" s="1">
        <v>16</v>
      </c>
      <c r="N3703" s="1" t="b">
        <v>1</v>
      </c>
      <c r="O3703" s="1" t="s">
        <v>8270</v>
      </c>
      <c r="P3703" s="28">
        <f>F3703/D3703</f>
        <v>1.2875000000000001</v>
      </c>
      <c r="Q3703" s="29">
        <f>IF(M3703&gt;0,F3703/M3703,0)</f>
        <v>64.375</v>
      </c>
      <c r="R3703" s="9" t="str">
        <f>LEFT(O3703,SEARCH("/",O3703,1)-1)</f>
        <v>theater</v>
      </c>
      <c r="S3703" s="26" t="str">
        <f>RIGHT(O3703,LEN(O3703)-SEARCH("/",O3703,1))</f>
        <v>plays</v>
      </c>
      <c r="T3703" s="27">
        <f>(((K3703/60)/60)/24)+DATE(1970,1,1)</f>
        <v>41876.815787037034</v>
      </c>
      <c r="U3703" s="5" t="str">
        <f>TEXT(T3703,"mmm")</f>
        <v>Aug</v>
      </c>
      <c r="V3703" s="5" t="str">
        <f>TEXT(T3703,"yyyy")</f>
        <v>2014</v>
      </c>
      <c r="W3703" s="5" t="str">
        <f>TEXT(Y3703,"mmm")</f>
        <v>Sep</v>
      </c>
      <c r="X3703" s="1" t="str">
        <f>TEXT(Y3703,"yyyy")</f>
        <v>2014</v>
      </c>
      <c r="Y3703" s="27">
        <f>(((J3703/60)/60)/24)+DATE(1970,1,1)</f>
        <v>41894.815787037034</v>
      </c>
    </row>
    <row r="3704" spans="1:25" ht="48" x14ac:dyDescent="0.2">
      <c r="A3704" s="1">
        <v>3716</v>
      </c>
      <c r="B3704" s="7" t="s">
        <v>3713</v>
      </c>
      <c r="C3704" s="7" t="s">
        <v>7826</v>
      </c>
      <c r="D3704" s="1">
        <v>800</v>
      </c>
      <c r="E3704" s="37" t="str">
        <f>VLOOKUP(D3704,'Vlookup Table Bonus Point'!$C$3:$D$26,2,TRUE)</f>
        <v>0-999</v>
      </c>
      <c r="F3704" s="1">
        <v>1246</v>
      </c>
      <c r="G3704" s="1" t="s">
        <v>8218</v>
      </c>
      <c r="H3704" s="1" t="s">
        <v>8223</v>
      </c>
      <c r="I3704" s="1" t="s">
        <v>8245</v>
      </c>
      <c r="J3704" s="1">
        <v>1453411109</v>
      </c>
      <c r="K3704" s="1">
        <v>1450819109</v>
      </c>
      <c r="L3704" s="1" t="b">
        <v>0</v>
      </c>
      <c r="M3704" s="1">
        <v>24</v>
      </c>
      <c r="N3704" s="1" t="b">
        <v>1</v>
      </c>
      <c r="O3704" s="1" t="s">
        <v>8270</v>
      </c>
      <c r="P3704" s="28">
        <f>F3704/D3704</f>
        <v>1.5575000000000001</v>
      </c>
      <c r="Q3704" s="29">
        <f>IF(M3704&gt;0,F3704/M3704,0)</f>
        <v>51.916666666666664</v>
      </c>
      <c r="R3704" s="9" t="str">
        <f>LEFT(O3704,SEARCH("/",O3704,1)-1)</f>
        <v>theater</v>
      </c>
      <c r="S3704" s="26" t="str">
        <f>RIGHT(O3704,LEN(O3704)-SEARCH("/",O3704,1))</f>
        <v>plays</v>
      </c>
      <c r="T3704" s="27">
        <f>(((K3704/60)/60)/24)+DATE(1970,1,1)</f>
        <v>42360.887835648144</v>
      </c>
      <c r="U3704" s="5" t="str">
        <f>TEXT(T3704,"mmm")</f>
        <v>Dec</v>
      </c>
      <c r="V3704" s="5" t="str">
        <f>TEXT(T3704,"yyyy")</f>
        <v>2015</v>
      </c>
      <c r="W3704" s="5" t="str">
        <f>TEXT(Y3704,"mmm")</f>
        <v>Jan</v>
      </c>
      <c r="X3704" s="1" t="str">
        <f>TEXT(Y3704,"yyyy")</f>
        <v>2016</v>
      </c>
      <c r="Y3704" s="27">
        <f>(((J3704/60)/60)/24)+DATE(1970,1,1)</f>
        <v>42390.887835648144</v>
      </c>
    </row>
    <row r="3705" spans="1:25" ht="48" x14ac:dyDescent="0.2">
      <c r="A3705" s="1">
        <v>3836</v>
      </c>
      <c r="B3705" s="7" t="s">
        <v>3833</v>
      </c>
      <c r="C3705" s="7" t="s">
        <v>7945</v>
      </c>
      <c r="D3705" s="1">
        <v>800</v>
      </c>
      <c r="E3705" s="37" t="str">
        <f>VLOOKUP(D3705,'Vlookup Table Bonus Point'!$C$3:$D$26,2,TRUE)</f>
        <v>0-999</v>
      </c>
      <c r="F3705" s="1">
        <v>900</v>
      </c>
      <c r="G3705" s="1" t="s">
        <v>8218</v>
      </c>
      <c r="H3705" s="1" t="s">
        <v>8223</v>
      </c>
      <c r="I3705" s="1" t="s">
        <v>8245</v>
      </c>
      <c r="J3705" s="1">
        <v>1470197340</v>
      </c>
      <c r="K3705" s="1">
        <v>1467497652</v>
      </c>
      <c r="L3705" s="1" t="b">
        <v>0</v>
      </c>
      <c r="M3705" s="1">
        <v>14</v>
      </c>
      <c r="N3705" s="1" t="b">
        <v>1</v>
      </c>
      <c r="O3705" s="1" t="s">
        <v>8270</v>
      </c>
      <c r="P3705" s="28">
        <f>F3705/D3705</f>
        <v>1.125</v>
      </c>
      <c r="Q3705" s="29">
        <f>IF(M3705&gt;0,F3705/M3705,0)</f>
        <v>64.285714285714292</v>
      </c>
      <c r="R3705" s="9" t="str">
        <f>LEFT(O3705,SEARCH("/",O3705,1)-1)</f>
        <v>theater</v>
      </c>
      <c r="S3705" s="26" t="str">
        <f>RIGHT(O3705,LEN(O3705)-SEARCH("/",O3705,1))</f>
        <v>plays</v>
      </c>
      <c r="T3705" s="27">
        <f>(((K3705/60)/60)/24)+DATE(1970,1,1)</f>
        <v>42553.926527777774</v>
      </c>
      <c r="U3705" s="5" t="str">
        <f>TEXT(T3705,"mmm")</f>
        <v>Jul</v>
      </c>
      <c r="V3705" s="5" t="str">
        <f>TEXT(T3705,"yyyy")</f>
        <v>2016</v>
      </c>
      <c r="W3705" s="5" t="str">
        <f>TEXT(Y3705,"mmm")</f>
        <v>Aug</v>
      </c>
      <c r="X3705" s="1" t="str">
        <f>TEXT(Y3705,"yyyy")</f>
        <v>2016</v>
      </c>
      <c r="Y3705" s="27">
        <f>(((J3705/60)/60)/24)+DATE(1970,1,1)</f>
        <v>42585.172916666663</v>
      </c>
    </row>
    <row r="3706" spans="1:25" ht="32" x14ac:dyDescent="0.2">
      <c r="A3706" s="1">
        <v>3891</v>
      </c>
      <c r="B3706" s="7" t="s">
        <v>3888</v>
      </c>
      <c r="C3706" s="7" t="s">
        <v>7999</v>
      </c>
      <c r="D3706" s="1">
        <v>800</v>
      </c>
      <c r="E3706" s="37" t="str">
        <f>VLOOKUP(D3706,'Vlookup Table Bonus Point'!$C$3:$D$26,2,TRUE)</f>
        <v>0-999</v>
      </c>
      <c r="F3706" s="1">
        <v>260</v>
      </c>
      <c r="G3706" s="1" t="s">
        <v>8220</v>
      </c>
      <c r="H3706" s="1" t="s">
        <v>8223</v>
      </c>
      <c r="I3706" s="1" t="s">
        <v>8245</v>
      </c>
      <c r="J3706" s="1">
        <v>1427086740</v>
      </c>
      <c r="K3706" s="1">
        <v>1424488244</v>
      </c>
      <c r="L3706" s="1" t="b">
        <v>0</v>
      </c>
      <c r="M3706" s="1">
        <v>7</v>
      </c>
      <c r="N3706" s="1" t="b">
        <v>0</v>
      </c>
      <c r="O3706" s="1" t="s">
        <v>8270</v>
      </c>
      <c r="P3706" s="28">
        <f>F3706/D3706</f>
        <v>0.32500000000000001</v>
      </c>
      <c r="Q3706" s="29">
        <f>IF(M3706&gt;0,F3706/M3706,0)</f>
        <v>37.142857142857146</v>
      </c>
      <c r="R3706" s="9" t="str">
        <f>LEFT(O3706,SEARCH("/",O3706,1)-1)</f>
        <v>theater</v>
      </c>
      <c r="S3706" s="26" t="str">
        <f>RIGHT(O3706,LEN(O3706)-SEARCH("/",O3706,1))</f>
        <v>plays</v>
      </c>
      <c r="T3706" s="27">
        <f>(((K3706/60)/60)/24)+DATE(1970,1,1)</f>
        <v>42056.1324537037</v>
      </c>
      <c r="U3706" s="5" t="str">
        <f>TEXT(T3706,"mmm")</f>
        <v>Feb</v>
      </c>
      <c r="V3706" s="5" t="str">
        <f>TEXT(T3706,"yyyy")</f>
        <v>2015</v>
      </c>
      <c r="W3706" s="5" t="str">
        <f>TEXT(Y3706,"mmm")</f>
        <v>Mar</v>
      </c>
      <c r="X3706" s="1" t="str">
        <f>TEXT(Y3706,"yyyy")</f>
        <v>2015</v>
      </c>
      <c r="Y3706" s="27">
        <f>(((J3706/60)/60)/24)+DATE(1970,1,1)</f>
        <v>42086.207638888889</v>
      </c>
    </row>
    <row r="3707" spans="1:25" ht="48" x14ac:dyDescent="0.2">
      <c r="A3707" s="1">
        <v>4024</v>
      </c>
      <c r="B3707" s="7" t="s">
        <v>4020</v>
      </c>
      <c r="C3707" s="7" t="s">
        <v>8129</v>
      </c>
      <c r="D3707" s="1">
        <v>800</v>
      </c>
      <c r="E3707" s="37" t="str">
        <f>VLOOKUP(D3707,'Vlookup Table Bonus Point'!$C$3:$D$26,2,TRUE)</f>
        <v>0-999</v>
      </c>
      <c r="F3707" s="1">
        <v>10</v>
      </c>
      <c r="G3707" s="1" t="s">
        <v>8220</v>
      </c>
      <c r="H3707" s="1" t="s">
        <v>8223</v>
      </c>
      <c r="I3707" s="1" t="s">
        <v>8245</v>
      </c>
      <c r="J3707" s="1">
        <v>1441037097</v>
      </c>
      <c r="K3707" s="1">
        <v>1438445097</v>
      </c>
      <c r="L3707" s="1" t="b">
        <v>0</v>
      </c>
      <c r="M3707" s="1">
        <v>1</v>
      </c>
      <c r="N3707" s="1" t="b">
        <v>0</v>
      </c>
      <c r="O3707" s="1" t="s">
        <v>8270</v>
      </c>
      <c r="P3707" s="28">
        <f>F3707/D3707</f>
        <v>1.2500000000000001E-2</v>
      </c>
      <c r="Q3707" s="29">
        <f>IF(M3707&gt;0,F3707/M3707,0)</f>
        <v>10</v>
      </c>
      <c r="R3707" s="9" t="str">
        <f>LEFT(O3707,SEARCH("/",O3707,1)-1)</f>
        <v>theater</v>
      </c>
      <c r="S3707" s="26" t="str">
        <f>RIGHT(O3707,LEN(O3707)-SEARCH("/",O3707,1))</f>
        <v>plays</v>
      </c>
      <c r="T3707" s="27">
        <f>(((K3707/60)/60)/24)+DATE(1970,1,1)</f>
        <v>42217.670104166667</v>
      </c>
      <c r="U3707" s="5" t="str">
        <f>TEXT(T3707,"mmm")</f>
        <v>Aug</v>
      </c>
      <c r="V3707" s="5" t="str">
        <f>TEXT(T3707,"yyyy")</f>
        <v>2015</v>
      </c>
      <c r="W3707" s="5" t="str">
        <f>TEXT(Y3707,"mmm")</f>
        <v>Aug</v>
      </c>
      <c r="X3707" s="1" t="str">
        <f>TEXT(Y3707,"yyyy")</f>
        <v>2015</v>
      </c>
      <c r="Y3707" s="27">
        <f>(((J3707/60)/60)/24)+DATE(1970,1,1)</f>
        <v>42247.670104166667</v>
      </c>
    </row>
    <row r="3708" spans="1:25" ht="48" x14ac:dyDescent="0.2">
      <c r="A3708" s="1">
        <v>609</v>
      </c>
      <c r="B3708" s="7" t="s">
        <v>610</v>
      </c>
      <c r="C3708" s="7" t="s">
        <v>4719</v>
      </c>
      <c r="D3708" s="1">
        <v>780</v>
      </c>
      <c r="E3708" s="37" t="str">
        <f>VLOOKUP(D3708,'Vlookup Table Bonus Point'!$C$3:$D$26,2,TRUE)</f>
        <v>0-999</v>
      </c>
      <c r="F3708" s="1">
        <v>5</v>
      </c>
      <c r="G3708" s="1" t="s">
        <v>8219</v>
      </c>
      <c r="H3708" s="1" t="s">
        <v>8224</v>
      </c>
      <c r="I3708" s="1" t="s">
        <v>8246</v>
      </c>
      <c r="J3708" s="1">
        <v>1448761744</v>
      </c>
      <c r="K3708" s="1">
        <v>1446166144</v>
      </c>
      <c r="L3708" s="1" t="b">
        <v>0</v>
      </c>
      <c r="M3708" s="1">
        <v>1</v>
      </c>
      <c r="N3708" s="1" t="b">
        <v>0</v>
      </c>
      <c r="O3708" s="1" t="s">
        <v>8271</v>
      </c>
      <c r="P3708" s="28">
        <f>F3708/D3708</f>
        <v>6.41025641025641E-3</v>
      </c>
      <c r="Q3708" s="29">
        <f>IF(M3708&gt;0,F3708/M3708,0)</f>
        <v>5</v>
      </c>
      <c r="R3708" s="9" t="str">
        <f>LEFT(O3708,SEARCH("/",O3708,1)-1)</f>
        <v>technology</v>
      </c>
      <c r="S3708" s="26" t="str">
        <f>RIGHT(O3708,LEN(O3708)-SEARCH("/",O3708,1))</f>
        <v>web</v>
      </c>
      <c r="T3708" s="27">
        <f>(((K3708/60)/60)/24)+DATE(1970,1,1)</f>
        <v>42307.034074074079</v>
      </c>
      <c r="U3708" s="5" t="str">
        <f>TEXT(T3708,"mmm")</f>
        <v>Oct</v>
      </c>
      <c r="V3708" s="5" t="str">
        <f>TEXT(T3708,"yyyy")</f>
        <v>2015</v>
      </c>
      <c r="W3708" s="5" t="str">
        <f>TEXT(Y3708,"mmm")</f>
        <v>Nov</v>
      </c>
      <c r="X3708" s="1" t="str">
        <f>TEXT(Y3708,"yyyy")</f>
        <v>2015</v>
      </c>
      <c r="Y3708" s="27">
        <f>(((J3708/60)/60)/24)+DATE(1970,1,1)</f>
        <v>42337.075740740736</v>
      </c>
    </row>
    <row r="3709" spans="1:25" ht="48" x14ac:dyDescent="0.2">
      <c r="A3709" s="1">
        <v>3135</v>
      </c>
      <c r="B3709" s="7" t="s">
        <v>3135</v>
      </c>
      <c r="C3709" s="7" t="s">
        <v>7245</v>
      </c>
      <c r="D3709" s="1">
        <v>777</v>
      </c>
      <c r="E3709" s="37" t="str">
        <f>VLOOKUP(D3709,'Vlookup Table Bonus Point'!$C$3:$D$26,2,TRUE)</f>
        <v>0-999</v>
      </c>
      <c r="F3709" s="1">
        <v>162</v>
      </c>
      <c r="G3709" s="1" t="s">
        <v>8221</v>
      </c>
      <c r="H3709" s="1" t="s">
        <v>8223</v>
      </c>
      <c r="I3709" s="1" t="s">
        <v>8245</v>
      </c>
      <c r="J3709" s="1">
        <v>1491277121</v>
      </c>
      <c r="K3709" s="1">
        <v>1489376321</v>
      </c>
      <c r="L3709" s="1" t="b">
        <v>0</v>
      </c>
      <c r="M3709" s="1">
        <v>7</v>
      </c>
      <c r="N3709" s="1" t="b">
        <v>0</v>
      </c>
      <c r="O3709" s="1" t="s">
        <v>8270</v>
      </c>
      <c r="P3709" s="28">
        <f>F3709/D3709</f>
        <v>0.20849420849420849</v>
      </c>
      <c r="Q3709" s="29">
        <f>IF(M3709&gt;0,F3709/M3709,0)</f>
        <v>23.142857142857142</v>
      </c>
      <c r="R3709" s="9" t="str">
        <f>LEFT(O3709,SEARCH("/",O3709,1)-1)</f>
        <v>theater</v>
      </c>
      <c r="S3709" s="26" t="str">
        <f>RIGHT(O3709,LEN(O3709)-SEARCH("/",O3709,1))</f>
        <v>plays</v>
      </c>
      <c r="T3709" s="27">
        <f>(((K3709/60)/60)/24)+DATE(1970,1,1)</f>
        <v>42807.151863425926</v>
      </c>
      <c r="U3709" s="5" t="str">
        <f>TEXT(T3709,"mmm")</f>
        <v>Mar</v>
      </c>
      <c r="V3709" s="5" t="str">
        <f>TEXT(T3709,"yyyy")</f>
        <v>2017</v>
      </c>
      <c r="W3709" s="5" t="str">
        <f>TEXT(Y3709,"mmm")</f>
        <v>Apr</v>
      </c>
      <c r="X3709" s="1" t="str">
        <f>TEXT(Y3709,"yyyy")</f>
        <v>2017</v>
      </c>
      <c r="Y3709" s="27">
        <f>(((J3709/60)/60)/24)+DATE(1970,1,1)</f>
        <v>42829.151863425926</v>
      </c>
    </row>
    <row r="3710" spans="1:25" ht="48" x14ac:dyDescent="0.2">
      <c r="A3710" s="1">
        <v>3552</v>
      </c>
      <c r="B3710" s="7" t="s">
        <v>3551</v>
      </c>
      <c r="C3710" s="7" t="s">
        <v>7662</v>
      </c>
      <c r="D3710" s="1">
        <v>773</v>
      </c>
      <c r="E3710" s="37" t="str">
        <f>VLOOKUP(D3710,'Vlookup Table Bonus Point'!$C$3:$D$26,2,TRUE)</f>
        <v>0-999</v>
      </c>
      <c r="F3710" s="1">
        <v>773</v>
      </c>
      <c r="G3710" s="1" t="s">
        <v>8218</v>
      </c>
      <c r="H3710" s="1" t="s">
        <v>8224</v>
      </c>
      <c r="I3710" s="1" t="s">
        <v>8246</v>
      </c>
      <c r="J3710" s="1">
        <v>1403964324</v>
      </c>
      <c r="K3710" s="1">
        <v>1401372324</v>
      </c>
      <c r="L3710" s="1" t="b">
        <v>0</v>
      </c>
      <c r="M3710" s="1">
        <v>20</v>
      </c>
      <c r="N3710" s="1" t="b">
        <v>1</v>
      </c>
      <c r="O3710" s="1" t="s">
        <v>8270</v>
      </c>
      <c r="P3710" s="28">
        <f>F3710/D3710</f>
        <v>1</v>
      </c>
      <c r="Q3710" s="29">
        <f>IF(M3710&gt;0,F3710/M3710,0)</f>
        <v>38.65</v>
      </c>
      <c r="R3710" s="9" t="str">
        <f>LEFT(O3710,SEARCH("/",O3710,1)-1)</f>
        <v>theater</v>
      </c>
      <c r="S3710" s="26" t="str">
        <f>RIGHT(O3710,LEN(O3710)-SEARCH("/",O3710,1))</f>
        <v>plays</v>
      </c>
      <c r="T3710" s="27">
        <f>(((K3710/60)/60)/24)+DATE(1970,1,1)</f>
        <v>41788.587083333332</v>
      </c>
      <c r="U3710" s="5" t="str">
        <f>TEXT(T3710,"mmm")</f>
        <v>May</v>
      </c>
      <c r="V3710" s="5" t="str">
        <f>TEXT(T3710,"yyyy")</f>
        <v>2014</v>
      </c>
      <c r="W3710" s="5" t="str">
        <f>TEXT(Y3710,"mmm")</f>
        <v>Jun</v>
      </c>
      <c r="X3710" s="1" t="str">
        <f>TEXT(Y3710,"yyyy")</f>
        <v>2014</v>
      </c>
      <c r="Y3710" s="27">
        <f>(((J3710/60)/60)/24)+DATE(1970,1,1)</f>
        <v>41818.587083333332</v>
      </c>
    </row>
    <row r="3711" spans="1:25" ht="48" x14ac:dyDescent="0.2">
      <c r="A3711" s="1">
        <v>81</v>
      </c>
      <c r="B3711" s="7" t="s">
        <v>83</v>
      </c>
      <c r="C3711" s="7" t="s">
        <v>4192</v>
      </c>
      <c r="D3711" s="1">
        <v>750</v>
      </c>
      <c r="E3711" s="37" t="str">
        <f>VLOOKUP(D3711,'Vlookup Table Bonus Point'!$C$3:$D$26,2,TRUE)</f>
        <v>0-999</v>
      </c>
      <c r="F3711" s="1">
        <v>1485</v>
      </c>
      <c r="G3711" s="1" t="s">
        <v>8218</v>
      </c>
      <c r="H3711" s="1" t="s">
        <v>8223</v>
      </c>
      <c r="I3711" s="1" t="s">
        <v>8245</v>
      </c>
      <c r="J3711" s="1">
        <v>1342234920</v>
      </c>
      <c r="K3711" s="1">
        <v>1341892127</v>
      </c>
      <c r="L3711" s="1" t="b">
        <v>0</v>
      </c>
      <c r="M3711" s="1">
        <v>28</v>
      </c>
      <c r="N3711" s="1" t="b">
        <v>1</v>
      </c>
      <c r="O3711" s="1" t="s">
        <v>8265</v>
      </c>
      <c r="P3711" s="28">
        <f>F3711/D3711</f>
        <v>1.98</v>
      </c>
      <c r="Q3711" s="29">
        <f>IF(M3711&gt;0,F3711/M3711,0)</f>
        <v>53.035714285714285</v>
      </c>
      <c r="R3711" s="9" t="str">
        <f>LEFT(O3711,SEARCH("/",O3711,1)-1)</f>
        <v>film &amp; video</v>
      </c>
      <c r="S3711" s="26" t="str">
        <f>RIGHT(O3711,LEN(O3711)-SEARCH("/",O3711,1))</f>
        <v>shorts</v>
      </c>
      <c r="T3711" s="27">
        <f>(((K3711/60)/60)/24)+DATE(1970,1,1)</f>
        <v>41100.158877314818</v>
      </c>
      <c r="U3711" s="5" t="str">
        <f>TEXT(T3711,"mmm")</f>
        <v>Jul</v>
      </c>
      <c r="V3711" s="5" t="str">
        <f>TEXT(T3711,"yyyy")</f>
        <v>2012</v>
      </c>
      <c r="W3711" s="5" t="str">
        <f>TEXT(Y3711,"mmm")</f>
        <v>Jul</v>
      </c>
      <c r="X3711" s="1" t="str">
        <f>TEXT(Y3711,"yyyy")</f>
        <v>2012</v>
      </c>
      <c r="Y3711" s="27">
        <f>(((J3711/60)/60)/24)+DATE(1970,1,1)</f>
        <v>41104.126388888886</v>
      </c>
    </row>
    <row r="3712" spans="1:25" ht="32" x14ac:dyDescent="0.2">
      <c r="A3712" s="1">
        <v>452</v>
      </c>
      <c r="B3712" s="7" t="s">
        <v>453</v>
      </c>
      <c r="C3712" s="7" t="s">
        <v>4562</v>
      </c>
      <c r="D3712" s="1">
        <v>750</v>
      </c>
      <c r="E3712" s="37" t="str">
        <f>VLOOKUP(D3712,'Vlookup Table Bonus Point'!$C$3:$D$26,2,TRUE)</f>
        <v>0-999</v>
      </c>
      <c r="F3712" s="1">
        <v>480</v>
      </c>
      <c r="G3712" s="1" t="s">
        <v>8220</v>
      </c>
      <c r="H3712" s="1" t="s">
        <v>8223</v>
      </c>
      <c r="I3712" s="1" t="s">
        <v>8245</v>
      </c>
      <c r="J3712" s="1">
        <v>1431536015</v>
      </c>
      <c r="K3712" s="1">
        <v>1428944015</v>
      </c>
      <c r="L3712" s="1" t="b">
        <v>0</v>
      </c>
      <c r="M3712" s="1">
        <v>12</v>
      </c>
      <c r="N3712" s="1" t="b">
        <v>0</v>
      </c>
      <c r="O3712" s="1" t="s">
        <v>8269</v>
      </c>
      <c r="P3712" s="28">
        <f>F3712/D3712</f>
        <v>0.64</v>
      </c>
      <c r="Q3712" s="29">
        <f>IF(M3712&gt;0,F3712/M3712,0)</f>
        <v>40</v>
      </c>
      <c r="R3712" s="9" t="str">
        <f>LEFT(O3712,SEARCH("/",O3712,1)-1)</f>
        <v>film &amp; video</v>
      </c>
      <c r="S3712" s="26" t="str">
        <f>RIGHT(O3712,LEN(O3712)-SEARCH("/",O3712,1))</f>
        <v>animation</v>
      </c>
      <c r="T3712" s="27">
        <f>(((K3712/60)/60)/24)+DATE(1970,1,1)</f>
        <v>42107.703877314809</v>
      </c>
      <c r="U3712" s="5" t="str">
        <f>TEXT(T3712,"mmm")</f>
        <v>Apr</v>
      </c>
      <c r="V3712" s="5" t="str">
        <f>TEXT(T3712,"yyyy")</f>
        <v>2015</v>
      </c>
      <c r="W3712" s="5" t="str">
        <f>TEXT(Y3712,"mmm")</f>
        <v>May</v>
      </c>
      <c r="X3712" s="1" t="str">
        <f>TEXT(Y3712,"yyyy")</f>
        <v>2015</v>
      </c>
      <c r="Y3712" s="27">
        <f>(((J3712/60)/60)/24)+DATE(1970,1,1)</f>
        <v>42137.703877314809</v>
      </c>
    </row>
    <row r="3713" spans="1:25" ht="48" x14ac:dyDescent="0.2">
      <c r="A3713" s="1">
        <v>558</v>
      </c>
      <c r="B3713" s="7" t="s">
        <v>559</v>
      </c>
      <c r="C3713" s="7" t="s">
        <v>4668</v>
      </c>
      <c r="D3713" s="1">
        <v>750</v>
      </c>
      <c r="E3713" s="37" t="str">
        <f>VLOOKUP(D3713,'Vlookup Table Bonus Point'!$C$3:$D$26,2,TRUE)</f>
        <v>0-999</v>
      </c>
      <c r="F3713" s="1">
        <v>0</v>
      </c>
      <c r="G3713" s="1" t="s">
        <v>8220</v>
      </c>
      <c r="H3713" s="1" t="s">
        <v>8223</v>
      </c>
      <c r="I3713" s="1" t="s">
        <v>8245</v>
      </c>
      <c r="J3713" s="1">
        <v>1427227905</v>
      </c>
      <c r="K3713" s="1">
        <v>1424639505</v>
      </c>
      <c r="L3713" s="1" t="b">
        <v>0</v>
      </c>
      <c r="M3713" s="1">
        <v>0</v>
      </c>
      <c r="N3713" s="1" t="b">
        <v>0</v>
      </c>
      <c r="O3713" s="1" t="s">
        <v>8271</v>
      </c>
      <c r="P3713" s="28">
        <f>F3713/D3713</f>
        <v>0</v>
      </c>
      <c r="Q3713" s="29">
        <f>IF(M3713&gt;0,F3713/M3713,0)</f>
        <v>0</v>
      </c>
      <c r="R3713" s="9" t="str">
        <f>LEFT(O3713,SEARCH("/",O3713,1)-1)</f>
        <v>technology</v>
      </c>
      <c r="S3713" s="26" t="str">
        <f>RIGHT(O3713,LEN(O3713)-SEARCH("/",O3713,1))</f>
        <v>web</v>
      </c>
      <c r="T3713" s="27">
        <f>(((K3713/60)/60)/24)+DATE(1970,1,1)</f>
        <v>42057.883159722223</v>
      </c>
      <c r="U3713" s="5" t="str">
        <f>TEXT(T3713,"mmm")</f>
        <v>Feb</v>
      </c>
      <c r="V3713" s="5" t="str">
        <f>TEXT(T3713,"yyyy")</f>
        <v>2015</v>
      </c>
      <c r="W3713" s="5" t="str">
        <f>TEXT(Y3713,"mmm")</f>
        <v>Mar</v>
      </c>
      <c r="X3713" s="1" t="str">
        <f>TEXT(Y3713,"yyyy")</f>
        <v>2015</v>
      </c>
      <c r="Y3713" s="27">
        <f>(((J3713/60)/60)/24)+DATE(1970,1,1)</f>
        <v>42087.841493055559</v>
      </c>
    </row>
    <row r="3714" spans="1:25" ht="48" x14ac:dyDescent="0.2">
      <c r="A3714" s="1">
        <v>899</v>
      </c>
      <c r="B3714" s="7" t="s">
        <v>900</v>
      </c>
      <c r="C3714" s="7" t="s">
        <v>5009</v>
      </c>
      <c r="D3714" s="1">
        <v>750</v>
      </c>
      <c r="E3714" s="37" t="str">
        <f>VLOOKUP(D3714,'Vlookup Table Bonus Point'!$C$3:$D$26,2,TRUE)</f>
        <v>0-999</v>
      </c>
      <c r="F3714" s="1">
        <v>280</v>
      </c>
      <c r="G3714" s="1" t="s">
        <v>8220</v>
      </c>
      <c r="H3714" s="1" t="s">
        <v>8223</v>
      </c>
      <c r="I3714" s="1" t="s">
        <v>8245</v>
      </c>
      <c r="J3714" s="1">
        <v>1306549362</v>
      </c>
      <c r="K3714" s="1">
        <v>1302661362</v>
      </c>
      <c r="L3714" s="1" t="b">
        <v>0</v>
      </c>
      <c r="M3714" s="1">
        <v>8</v>
      </c>
      <c r="N3714" s="1" t="b">
        <v>0</v>
      </c>
      <c r="O3714" s="1" t="s">
        <v>8278</v>
      </c>
      <c r="P3714" s="28">
        <f>F3714/D3714</f>
        <v>0.37333333333333335</v>
      </c>
      <c r="Q3714" s="29">
        <f>IF(M3714&gt;0,F3714/M3714,0)</f>
        <v>35</v>
      </c>
      <c r="R3714" s="9" t="str">
        <f>LEFT(O3714,SEARCH("/",O3714,1)-1)</f>
        <v>music</v>
      </c>
      <c r="S3714" s="26" t="str">
        <f>RIGHT(O3714,LEN(O3714)-SEARCH("/",O3714,1))</f>
        <v>indie rock</v>
      </c>
      <c r="T3714" s="27">
        <f>(((K3714/60)/60)/24)+DATE(1970,1,1)</f>
        <v>40646.099097222221</v>
      </c>
      <c r="U3714" s="5" t="str">
        <f>TEXT(T3714,"mmm")</f>
        <v>Apr</v>
      </c>
      <c r="V3714" s="5" t="str">
        <f>TEXT(T3714,"yyyy")</f>
        <v>2011</v>
      </c>
      <c r="W3714" s="5" t="str">
        <f>TEXT(Y3714,"mmm")</f>
        <v>May</v>
      </c>
      <c r="X3714" s="1" t="str">
        <f>TEXT(Y3714,"yyyy")</f>
        <v>2011</v>
      </c>
      <c r="Y3714" s="27">
        <f>(((J3714/60)/60)/24)+DATE(1970,1,1)</f>
        <v>40691.099097222221</v>
      </c>
    </row>
    <row r="3715" spans="1:25" ht="32" x14ac:dyDescent="0.2">
      <c r="A3715" s="1">
        <v>1073</v>
      </c>
      <c r="B3715" s="7" t="s">
        <v>1074</v>
      </c>
      <c r="C3715" s="7" t="s">
        <v>5183</v>
      </c>
      <c r="D3715" s="1">
        <v>750</v>
      </c>
      <c r="E3715" s="37" t="str">
        <f>VLOOKUP(D3715,'Vlookup Table Bonus Point'!$C$3:$D$26,2,TRUE)</f>
        <v>0-999</v>
      </c>
      <c r="F3715" s="1">
        <v>10</v>
      </c>
      <c r="G3715" s="1" t="s">
        <v>8220</v>
      </c>
      <c r="H3715" s="1" t="s">
        <v>8223</v>
      </c>
      <c r="I3715" s="1" t="s">
        <v>8245</v>
      </c>
      <c r="J3715" s="1">
        <v>1318806541</v>
      </c>
      <c r="K3715" s="1">
        <v>1316214541</v>
      </c>
      <c r="L3715" s="1" t="b">
        <v>0</v>
      </c>
      <c r="M3715" s="1">
        <v>1</v>
      </c>
      <c r="N3715" s="1" t="b">
        <v>0</v>
      </c>
      <c r="O3715" s="1" t="s">
        <v>8281</v>
      </c>
      <c r="P3715" s="28">
        <f>F3715/D3715</f>
        <v>1.3333333333333334E-2</v>
      </c>
      <c r="Q3715" s="29">
        <f>IF(M3715&gt;0,F3715/M3715,0)</f>
        <v>10</v>
      </c>
      <c r="R3715" s="9" t="str">
        <f>LEFT(O3715,SEARCH("/",O3715,1)-1)</f>
        <v>games</v>
      </c>
      <c r="S3715" s="26" t="str">
        <f>RIGHT(O3715,LEN(O3715)-SEARCH("/",O3715,1))</f>
        <v>video games</v>
      </c>
      <c r="T3715" s="27">
        <f>(((K3715/60)/60)/24)+DATE(1970,1,1)</f>
        <v>40802.964594907404</v>
      </c>
      <c r="U3715" s="5" t="str">
        <f>TEXT(T3715,"mmm")</f>
        <v>Sep</v>
      </c>
      <c r="V3715" s="5" t="str">
        <f>TEXT(T3715,"yyyy")</f>
        <v>2011</v>
      </c>
      <c r="W3715" s="5" t="str">
        <f>TEXT(Y3715,"mmm")</f>
        <v>Oct</v>
      </c>
      <c r="X3715" s="1" t="str">
        <f>TEXT(Y3715,"yyyy")</f>
        <v>2011</v>
      </c>
      <c r="Y3715" s="27">
        <f>(((J3715/60)/60)/24)+DATE(1970,1,1)</f>
        <v>40832.964594907404</v>
      </c>
    </row>
    <row r="3716" spans="1:25" ht="48" x14ac:dyDescent="0.2">
      <c r="A3716" s="1">
        <v>1394</v>
      </c>
      <c r="B3716" s="7" t="s">
        <v>1395</v>
      </c>
      <c r="C3716" s="7" t="s">
        <v>5504</v>
      </c>
      <c r="D3716" s="1">
        <v>750</v>
      </c>
      <c r="E3716" s="37" t="str">
        <f>VLOOKUP(D3716,'Vlookup Table Bonus Point'!$C$3:$D$26,2,TRUE)</f>
        <v>0-999</v>
      </c>
      <c r="F3716" s="1">
        <v>916</v>
      </c>
      <c r="G3716" s="1" t="s">
        <v>8218</v>
      </c>
      <c r="H3716" s="1" t="s">
        <v>8223</v>
      </c>
      <c r="I3716" s="1" t="s">
        <v>8245</v>
      </c>
      <c r="J3716" s="1">
        <v>1488337200</v>
      </c>
      <c r="K3716" s="1">
        <v>1484623726</v>
      </c>
      <c r="L3716" s="1" t="b">
        <v>0</v>
      </c>
      <c r="M3716" s="1">
        <v>17</v>
      </c>
      <c r="N3716" s="1" t="b">
        <v>1</v>
      </c>
      <c r="O3716" s="1" t="s">
        <v>8275</v>
      </c>
      <c r="P3716" s="28">
        <f>F3716/D3716</f>
        <v>1.2213333333333334</v>
      </c>
      <c r="Q3716" s="29">
        <f>IF(M3716&gt;0,F3716/M3716,0)</f>
        <v>53.882352941176471</v>
      </c>
      <c r="R3716" s="9" t="str">
        <f>LEFT(O3716,SEARCH("/",O3716,1)-1)</f>
        <v>music</v>
      </c>
      <c r="S3716" s="26" t="str">
        <f>RIGHT(O3716,LEN(O3716)-SEARCH("/",O3716,1))</f>
        <v>rock</v>
      </c>
      <c r="T3716" s="27">
        <f>(((K3716/60)/60)/24)+DATE(1970,1,1)</f>
        <v>42752.144976851851</v>
      </c>
      <c r="U3716" s="5" t="str">
        <f>TEXT(T3716,"mmm")</f>
        <v>Jan</v>
      </c>
      <c r="V3716" s="5" t="str">
        <f>TEXT(T3716,"yyyy")</f>
        <v>2017</v>
      </c>
      <c r="W3716" s="5" t="str">
        <f>TEXT(Y3716,"mmm")</f>
        <v>Mar</v>
      </c>
      <c r="X3716" s="1" t="str">
        <f>TEXT(Y3716,"yyyy")</f>
        <v>2017</v>
      </c>
      <c r="Y3716" s="27">
        <f>(((J3716/60)/60)/24)+DATE(1970,1,1)</f>
        <v>42795.125</v>
      </c>
    </row>
    <row r="3717" spans="1:25" ht="48" x14ac:dyDescent="0.2">
      <c r="A3717" s="1">
        <v>1550</v>
      </c>
      <c r="B3717" s="7" t="s">
        <v>1551</v>
      </c>
      <c r="C3717" s="7" t="s">
        <v>5660</v>
      </c>
      <c r="D3717" s="1">
        <v>750</v>
      </c>
      <c r="E3717" s="37" t="str">
        <f>VLOOKUP(D3717,'Vlookup Table Bonus Point'!$C$3:$D$26,2,TRUE)</f>
        <v>0-999</v>
      </c>
      <c r="F3717" s="1">
        <v>101</v>
      </c>
      <c r="G3717" s="1" t="s">
        <v>8220</v>
      </c>
      <c r="H3717" s="1" t="s">
        <v>8224</v>
      </c>
      <c r="I3717" s="1" t="s">
        <v>8246</v>
      </c>
      <c r="J3717" s="1">
        <v>1463050034</v>
      </c>
      <c r="K3717" s="1">
        <v>1460458034</v>
      </c>
      <c r="L3717" s="1" t="b">
        <v>0</v>
      </c>
      <c r="M3717" s="1">
        <v>7</v>
      </c>
      <c r="N3717" s="1" t="b">
        <v>0</v>
      </c>
      <c r="O3717" s="1" t="s">
        <v>8288</v>
      </c>
      <c r="P3717" s="28">
        <f>F3717/D3717</f>
        <v>0.13466666666666666</v>
      </c>
      <c r="Q3717" s="29">
        <f>IF(M3717&gt;0,F3717/M3717,0)</f>
        <v>14.428571428571429</v>
      </c>
      <c r="R3717" s="9" t="str">
        <f>LEFT(O3717,SEARCH("/",O3717,1)-1)</f>
        <v>photography</v>
      </c>
      <c r="S3717" s="26" t="str">
        <f>RIGHT(O3717,LEN(O3717)-SEARCH("/",O3717,1))</f>
        <v>nature</v>
      </c>
      <c r="T3717" s="27">
        <f>(((K3717/60)/60)/24)+DATE(1970,1,1)</f>
        <v>42472.449467592596</v>
      </c>
      <c r="U3717" s="5" t="str">
        <f>TEXT(T3717,"mmm")</f>
        <v>Apr</v>
      </c>
      <c r="V3717" s="5" t="str">
        <f>TEXT(T3717,"yyyy")</f>
        <v>2016</v>
      </c>
      <c r="W3717" s="5" t="str">
        <f>TEXT(Y3717,"mmm")</f>
        <v>May</v>
      </c>
      <c r="X3717" s="1" t="str">
        <f>TEXT(Y3717,"yyyy")</f>
        <v>2016</v>
      </c>
      <c r="Y3717" s="27">
        <f>(((J3717/60)/60)/24)+DATE(1970,1,1)</f>
        <v>42502.449467592596</v>
      </c>
    </row>
    <row r="3718" spans="1:25" ht="48" x14ac:dyDescent="0.2">
      <c r="A3718" s="1">
        <v>1555</v>
      </c>
      <c r="B3718" s="7" t="s">
        <v>1556</v>
      </c>
      <c r="C3718" s="7" t="s">
        <v>5665</v>
      </c>
      <c r="D3718" s="1">
        <v>750</v>
      </c>
      <c r="E3718" s="37" t="str">
        <f>VLOOKUP(D3718,'Vlookup Table Bonus Point'!$C$3:$D$26,2,TRUE)</f>
        <v>0-999</v>
      </c>
      <c r="F3718" s="1">
        <v>0</v>
      </c>
      <c r="G3718" s="1" t="s">
        <v>8220</v>
      </c>
      <c r="H3718" s="1" t="s">
        <v>8223</v>
      </c>
      <c r="I3718" s="1" t="s">
        <v>8245</v>
      </c>
      <c r="J3718" s="1">
        <v>1442509200</v>
      </c>
      <c r="K3718" s="1">
        <v>1440513832</v>
      </c>
      <c r="L3718" s="1" t="b">
        <v>0</v>
      </c>
      <c r="M3718" s="1">
        <v>0</v>
      </c>
      <c r="N3718" s="1" t="b">
        <v>0</v>
      </c>
      <c r="O3718" s="1" t="s">
        <v>8288</v>
      </c>
      <c r="P3718" s="28">
        <f>F3718/D3718</f>
        <v>0</v>
      </c>
      <c r="Q3718" s="29">
        <f>IF(M3718&gt;0,F3718/M3718,0)</f>
        <v>0</v>
      </c>
      <c r="R3718" s="9" t="str">
        <f>LEFT(O3718,SEARCH("/",O3718,1)-1)</f>
        <v>photography</v>
      </c>
      <c r="S3718" s="26" t="str">
        <f>RIGHT(O3718,LEN(O3718)-SEARCH("/",O3718,1))</f>
        <v>nature</v>
      </c>
      <c r="T3718" s="27">
        <f>(((K3718/60)/60)/24)+DATE(1970,1,1)</f>
        <v>42241.613796296297</v>
      </c>
      <c r="U3718" s="5" t="str">
        <f>TEXT(T3718,"mmm")</f>
        <v>Aug</v>
      </c>
      <c r="V3718" s="5" t="str">
        <f>TEXT(T3718,"yyyy")</f>
        <v>2015</v>
      </c>
      <c r="W3718" s="5" t="str">
        <f>TEXT(Y3718,"mmm")</f>
        <v>Sep</v>
      </c>
      <c r="X3718" s="1" t="str">
        <f>TEXT(Y3718,"yyyy")</f>
        <v>2015</v>
      </c>
      <c r="Y3718" s="27">
        <f>(((J3718/60)/60)/24)+DATE(1970,1,1)</f>
        <v>42264.708333333328</v>
      </c>
    </row>
    <row r="3719" spans="1:25" ht="32" x14ac:dyDescent="0.2">
      <c r="A3719" s="1">
        <v>1558</v>
      </c>
      <c r="B3719" s="7" t="s">
        <v>1559</v>
      </c>
      <c r="C3719" s="7" t="s">
        <v>5668</v>
      </c>
      <c r="D3719" s="1">
        <v>750</v>
      </c>
      <c r="E3719" s="37" t="str">
        <f>VLOOKUP(D3719,'Vlookup Table Bonus Point'!$C$3:$D$26,2,TRUE)</f>
        <v>0-999</v>
      </c>
      <c r="F3719" s="1">
        <v>35</v>
      </c>
      <c r="G3719" s="1" t="s">
        <v>8220</v>
      </c>
      <c r="H3719" s="1" t="s">
        <v>8224</v>
      </c>
      <c r="I3719" s="1" t="s">
        <v>8246</v>
      </c>
      <c r="J3719" s="1">
        <v>1440763920</v>
      </c>
      <c r="K3719" s="1">
        <v>1435656759</v>
      </c>
      <c r="L3719" s="1" t="b">
        <v>0</v>
      </c>
      <c r="M3719" s="1">
        <v>3</v>
      </c>
      <c r="N3719" s="1" t="b">
        <v>0</v>
      </c>
      <c r="O3719" s="1" t="s">
        <v>8288</v>
      </c>
      <c r="P3719" s="28">
        <f>F3719/D3719</f>
        <v>4.6666666666666669E-2</v>
      </c>
      <c r="Q3719" s="29">
        <f>IF(M3719&gt;0,F3719/M3719,0)</f>
        <v>11.666666666666666</v>
      </c>
      <c r="R3719" s="9" t="str">
        <f>LEFT(O3719,SEARCH("/",O3719,1)-1)</f>
        <v>photography</v>
      </c>
      <c r="S3719" s="26" t="str">
        <f>RIGHT(O3719,LEN(O3719)-SEARCH("/",O3719,1))</f>
        <v>nature</v>
      </c>
      <c r="T3719" s="27">
        <f>(((K3719/60)/60)/24)+DATE(1970,1,1)</f>
        <v>42185.397673611107</v>
      </c>
      <c r="U3719" s="5" t="str">
        <f>TEXT(T3719,"mmm")</f>
        <v>Jun</v>
      </c>
      <c r="V3719" s="5" t="str">
        <f>TEXT(T3719,"yyyy")</f>
        <v>2015</v>
      </c>
      <c r="W3719" s="5" t="str">
        <f>TEXT(Y3719,"mmm")</f>
        <v>Aug</v>
      </c>
      <c r="X3719" s="1" t="str">
        <f>TEXT(Y3719,"yyyy")</f>
        <v>2015</v>
      </c>
      <c r="Y3719" s="27">
        <f>(((J3719/60)/60)/24)+DATE(1970,1,1)</f>
        <v>42244.508333333331</v>
      </c>
    </row>
    <row r="3720" spans="1:25" ht="48" x14ac:dyDescent="0.2">
      <c r="A3720" s="1">
        <v>1623</v>
      </c>
      <c r="B3720" s="7" t="s">
        <v>1624</v>
      </c>
      <c r="C3720" s="7" t="s">
        <v>5733</v>
      </c>
      <c r="D3720" s="1">
        <v>750</v>
      </c>
      <c r="E3720" s="37" t="str">
        <f>VLOOKUP(D3720,'Vlookup Table Bonus Point'!$C$3:$D$26,2,TRUE)</f>
        <v>0-999</v>
      </c>
      <c r="F3720" s="1">
        <v>758</v>
      </c>
      <c r="G3720" s="1" t="s">
        <v>8218</v>
      </c>
      <c r="H3720" s="1" t="s">
        <v>8224</v>
      </c>
      <c r="I3720" s="1" t="s">
        <v>8246</v>
      </c>
      <c r="J3720" s="1">
        <v>1377621089</v>
      </c>
      <c r="K3720" s="1">
        <v>1372437089</v>
      </c>
      <c r="L3720" s="1" t="b">
        <v>0</v>
      </c>
      <c r="M3720" s="1">
        <v>18</v>
      </c>
      <c r="N3720" s="1" t="b">
        <v>1</v>
      </c>
      <c r="O3720" s="1" t="s">
        <v>8275</v>
      </c>
      <c r="P3720" s="28">
        <f>F3720/D3720</f>
        <v>1.0106666666666666</v>
      </c>
      <c r="Q3720" s="29">
        <f>IF(M3720&gt;0,F3720/M3720,0)</f>
        <v>42.111111111111114</v>
      </c>
      <c r="R3720" s="9" t="str">
        <f>LEFT(O3720,SEARCH("/",O3720,1)-1)</f>
        <v>music</v>
      </c>
      <c r="S3720" s="26" t="str">
        <f>RIGHT(O3720,LEN(O3720)-SEARCH("/",O3720,1))</f>
        <v>rock</v>
      </c>
      <c r="T3720" s="27">
        <f>(((K3720/60)/60)/24)+DATE(1970,1,1)</f>
        <v>41453.688530092593</v>
      </c>
      <c r="U3720" s="5" t="str">
        <f>TEXT(T3720,"mmm")</f>
        <v>Jun</v>
      </c>
      <c r="V3720" s="5" t="str">
        <f>TEXT(T3720,"yyyy")</f>
        <v>2013</v>
      </c>
      <c r="W3720" s="5" t="str">
        <f>TEXT(Y3720,"mmm")</f>
        <v>Aug</v>
      </c>
      <c r="X3720" s="1" t="str">
        <f>TEXT(Y3720,"yyyy")</f>
        <v>2013</v>
      </c>
      <c r="Y3720" s="27">
        <f>(((J3720/60)/60)/24)+DATE(1970,1,1)</f>
        <v>41513.688530092593</v>
      </c>
    </row>
    <row r="3721" spans="1:25" ht="48" x14ac:dyDescent="0.2">
      <c r="A3721" s="1">
        <v>1860</v>
      </c>
      <c r="B3721" s="7" t="s">
        <v>1861</v>
      </c>
      <c r="C3721" s="7" t="s">
        <v>5970</v>
      </c>
      <c r="D3721" s="1">
        <v>750</v>
      </c>
      <c r="E3721" s="37" t="str">
        <f>VLOOKUP(D3721,'Vlookup Table Bonus Point'!$C$3:$D$26,2,TRUE)</f>
        <v>0-999</v>
      </c>
      <c r="F3721" s="1">
        <v>1001</v>
      </c>
      <c r="G3721" s="1" t="s">
        <v>8218</v>
      </c>
      <c r="H3721" s="1" t="s">
        <v>8223</v>
      </c>
      <c r="I3721" s="1" t="s">
        <v>8245</v>
      </c>
      <c r="J3721" s="1">
        <v>1391706084</v>
      </c>
      <c r="K3721" s="1">
        <v>1389891684</v>
      </c>
      <c r="L3721" s="1" t="b">
        <v>0</v>
      </c>
      <c r="M3721" s="1">
        <v>19</v>
      </c>
      <c r="N3721" s="1" t="b">
        <v>1</v>
      </c>
      <c r="O3721" s="1" t="s">
        <v>8275</v>
      </c>
      <c r="P3721" s="28">
        <f>F3721/D3721</f>
        <v>1.3346666666666667</v>
      </c>
      <c r="Q3721" s="29">
        <f>IF(M3721&gt;0,F3721/M3721,0)</f>
        <v>52.684210526315788</v>
      </c>
      <c r="R3721" s="9" t="str">
        <f>LEFT(O3721,SEARCH("/",O3721,1)-1)</f>
        <v>music</v>
      </c>
      <c r="S3721" s="26" t="str">
        <f>RIGHT(O3721,LEN(O3721)-SEARCH("/",O3721,1))</f>
        <v>rock</v>
      </c>
      <c r="T3721" s="27">
        <f>(((K3721/60)/60)/24)+DATE(1970,1,1)</f>
        <v>41655.709305555552</v>
      </c>
      <c r="U3721" s="5" t="str">
        <f>TEXT(T3721,"mmm")</f>
        <v>Jan</v>
      </c>
      <c r="V3721" s="5" t="str">
        <f>TEXT(T3721,"yyyy")</f>
        <v>2014</v>
      </c>
      <c r="W3721" s="5" t="str">
        <f>TEXT(Y3721,"mmm")</f>
        <v>Feb</v>
      </c>
      <c r="X3721" s="1" t="str">
        <f>TEXT(Y3721,"yyyy")</f>
        <v>2014</v>
      </c>
      <c r="Y3721" s="27">
        <f>(((J3721/60)/60)/24)+DATE(1970,1,1)</f>
        <v>41676.709305555552</v>
      </c>
    </row>
    <row r="3722" spans="1:25" ht="48" x14ac:dyDescent="0.2">
      <c r="A3722" s="1">
        <v>2083</v>
      </c>
      <c r="B3722" s="7" t="s">
        <v>2084</v>
      </c>
      <c r="C3722" s="7" t="s">
        <v>6193</v>
      </c>
      <c r="D3722" s="1">
        <v>750</v>
      </c>
      <c r="E3722" s="37" t="str">
        <f>VLOOKUP(D3722,'Vlookup Table Bonus Point'!$C$3:$D$26,2,TRUE)</f>
        <v>0-999</v>
      </c>
      <c r="F3722" s="1">
        <v>850</v>
      </c>
      <c r="G3722" s="1" t="s">
        <v>8218</v>
      </c>
      <c r="H3722" s="1" t="s">
        <v>8223</v>
      </c>
      <c r="I3722" s="1" t="s">
        <v>8245</v>
      </c>
      <c r="J3722" s="1">
        <v>1338830395</v>
      </c>
      <c r="K3722" s="1">
        <v>1336238395</v>
      </c>
      <c r="L3722" s="1" t="b">
        <v>0</v>
      </c>
      <c r="M3722" s="1">
        <v>25</v>
      </c>
      <c r="N3722" s="1" t="b">
        <v>1</v>
      </c>
      <c r="O3722" s="1" t="s">
        <v>8278</v>
      </c>
      <c r="P3722" s="28">
        <f>F3722/D3722</f>
        <v>1.1333333333333333</v>
      </c>
      <c r="Q3722" s="29">
        <f>IF(M3722&gt;0,F3722/M3722,0)</f>
        <v>34</v>
      </c>
      <c r="R3722" s="9" t="str">
        <f>LEFT(O3722,SEARCH("/",O3722,1)-1)</f>
        <v>music</v>
      </c>
      <c r="S3722" s="26" t="str">
        <f>RIGHT(O3722,LEN(O3722)-SEARCH("/",O3722,1))</f>
        <v>indie rock</v>
      </c>
      <c r="T3722" s="27">
        <f>(((K3722/60)/60)/24)+DATE(1970,1,1)</f>
        <v>41034.72216435185</v>
      </c>
      <c r="U3722" s="5" t="str">
        <f>TEXT(T3722,"mmm")</f>
        <v>May</v>
      </c>
      <c r="V3722" s="5" t="str">
        <f>TEXT(T3722,"yyyy")</f>
        <v>2012</v>
      </c>
      <c r="W3722" s="5" t="str">
        <f>TEXT(Y3722,"mmm")</f>
        <v>Jun</v>
      </c>
      <c r="X3722" s="1" t="str">
        <f>TEXT(Y3722,"yyyy")</f>
        <v>2012</v>
      </c>
      <c r="Y3722" s="27">
        <f>(((J3722/60)/60)/24)+DATE(1970,1,1)</f>
        <v>41064.72216435185</v>
      </c>
    </row>
    <row r="3723" spans="1:25" ht="48" x14ac:dyDescent="0.2">
      <c r="A3723" s="1">
        <v>2191</v>
      </c>
      <c r="B3723" s="7" t="s">
        <v>2192</v>
      </c>
      <c r="C3723" s="7" t="s">
        <v>6301</v>
      </c>
      <c r="D3723" s="1">
        <v>750</v>
      </c>
      <c r="E3723" s="37" t="str">
        <f>VLOOKUP(D3723,'Vlookup Table Bonus Point'!$C$3:$D$26,2,TRUE)</f>
        <v>0-999</v>
      </c>
      <c r="F3723" s="1">
        <v>898</v>
      </c>
      <c r="G3723" s="1" t="s">
        <v>8218</v>
      </c>
      <c r="H3723" s="1" t="s">
        <v>8224</v>
      </c>
      <c r="I3723" s="1" t="s">
        <v>8246</v>
      </c>
      <c r="J3723" s="1">
        <v>1487102427</v>
      </c>
      <c r="K3723" s="1">
        <v>1486065627</v>
      </c>
      <c r="L3723" s="1" t="b">
        <v>0</v>
      </c>
      <c r="M3723" s="1">
        <v>25</v>
      </c>
      <c r="N3723" s="1" t="b">
        <v>1</v>
      </c>
      <c r="O3723" s="1" t="s">
        <v>8296</v>
      </c>
      <c r="P3723" s="28">
        <f>F3723/D3723</f>
        <v>1.1973333333333334</v>
      </c>
      <c r="Q3723" s="29">
        <f>IF(M3723&gt;0,F3723/M3723,0)</f>
        <v>35.92</v>
      </c>
      <c r="R3723" s="9" t="str">
        <f>LEFT(O3723,SEARCH("/",O3723,1)-1)</f>
        <v>games</v>
      </c>
      <c r="S3723" s="26" t="str">
        <f>RIGHT(O3723,LEN(O3723)-SEARCH("/",O3723,1))</f>
        <v>tabletop games</v>
      </c>
      <c r="T3723" s="27">
        <f>(((K3723/60)/60)/24)+DATE(1970,1,1)</f>
        <v>42768.833645833336</v>
      </c>
      <c r="U3723" s="5" t="str">
        <f>TEXT(T3723,"mmm")</f>
        <v>Feb</v>
      </c>
      <c r="V3723" s="5" t="str">
        <f>TEXT(T3723,"yyyy")</f>
        <v>2017</v>
      </c>
      <c r="W3723" s="5" t="str">
        <f>TEXT(Y3723,"mmm")</f>
        <v>Feb</v>
      </c>
      <c r="X3723" s="1" t="str">
        <f>TEXT(Y3723,"yyyy")</f>
        <v>2017</v>
      </c>
      <c r="Y3723" s="27">
        <f>(((J3723/60)/60)/24)+DATE(1970,1,1)</f>
        <v>42780.833645833336</v>
      </c>
    </row>
    <row r="3724" spans="1:25" ht="48" x14ac:dyDescent="0.2">
      <c r="A3724" s="1">
        <v>2205</v>
      </c>
      <c r="B3724" s="7" t="s">
        <v>2206</v>
      </c>
      <c r="C3724" s="7" t="s">
        <v>6315</v>
      </c>
      <c r="D3724" s="1">
        <v>750</v>
      </c>
      <c r="E3724" s="37" t="str">
        <f>VLOOKUP(D3724,'Vlookup Table Bonus Point'!$C$3:$D$26,2,TRUE)</f>
        <v>0-999</v>
      </c>
      <c r="F3724" s="1">
        <v>1140</v>
      </c>
      <c r="G3724" s="1" t="s">
        <v>8218</v>
      </c>
      <c r="H3724" s="1" t="s">
        <v>8223</v>
      </c>
      <c r="I3724" s="1" t="s">
        <v>8245</v>
      </c>
      <c r="J3724" s="1">
        <v>1338579789</v>
      </c>
      <c r="K3724" s="1">
        <v>1335987789</v>
      </c>
      <c r="L3724" s="1" t="b">
        <v>0</v>
      </c>
      <c r="M3724" s="1">
        <v>27</v>
      </c>
      <c r="N3724" s="1" t="b">
        <v>1</v>
      </c>
      <c r="O3724" s="1" t="s">
        <v>8279</v>
      </c>
      <c r="P3724" s="28">
        <f>F3724/D3724</f>
        <v>1.52</v>
      </c>
      <c r="Q3724" s="29">
        <f>IF(M3724&gt;0,F3724/M3724,0)</f>
        <v>42.222222222222221</v>
      </c>
      <c r="R3724" s="9" t="str">
        <f>LEFT(O3724,SEARCH("/",O3724,1)-1)</f>
        <v>music</v>
      </c>
      <c r="S3724" s="26" t="str">
        <f>RIGHT(O3724,LEN(O3724)-SEARCH("/",O3724,1))</f>
        <v>electronic music</v>
      </c>
      <c r="T3724" s="27">
        <f>(((K3724/60)/60)/24)+DATE(1970,1,1)</f>
        <v>41031.82163194444</v>
      </c>
      <c r="U3724" s="5" t="str">
        <f>TEXT(T3724,"mmm")</f>
        <v>May</v>
      </c>
      <c r="V3724" s="5" t="str">
        <f>TEXT(T3724,"yyyy")</f>
        <v>2012</v>
      </c>
      <c r="W3724" s="5" t="str">
        <f>TEXT(Y3724,"mmm")</f>
        <v>Jun</v>
      </c>
      <c r="X3724" s="1" t="str">
        <f>TEXT(Y3724,"yyyy")</f>
        <v>2012</v>
      </c>
      <c r="Y3724" s="27">
        <f>(((J3724/60)/60)/24)+DATE(1970,1,1)</f>
        <v>41061.82163194444</v>
      </c>
    </row>
    <row r="3725" spans="1:25" ht="32" x14ac:dyDescent="0.2">
      <c r="A3725" s="1">
        <v>2282</v>
      </c>
      <c r="B3725" s="7" t="s">
        <v>2283</v>
      </c>
      <c r="C3725" s="7" t="s">
        <v>6392</v>
      </c>
      <c r="D3725" s="1">
        <v>750</v>
      </c>
      <c r="E3725" s="37" t="str">
        <f>VLOOKUP(D3725,'Vlookup Table Bonus Point'!$C$3:$D$26,2,TRUE)</f>
        <v>0-999</v>
      </c>
      <c r="F3725" s="1">
        <v>1390</v>
      </c>
      <c r="G3725" s="1" t="s">
        <v>8218</v>
      </c>
      <c r="H3725" s="1" t="s">
        <v>8223</v>
      </c>
      <c r="I3725" s="1" t="s">
        <v>8245</v>
      </c>
      <c r="J3725" s="1">
        <v>1452744686</v>
      </c>
      <c r="K3725" s="1">
        <v>1447560686</v>
      </c>
      <c r="L3725" s="1" t="b">
        <v>0</v>
      </c>
      <c r="M3725" s="1">
        <v>12</v>
      </c>
      <c r="N3725" s="1" t="b">
        <v>1</v>
      </c>
      <c r="O3725" s="1" t="s">
        <v>8275</v>
      </c>
      <c r="P3725" s="28">
        <f>F3725/D3725</f>
        <v>1.8533333333333333</v>
      </c>
      <c r="Q3725" s="29">
        <f>IF(M3725&gt;0,F3725/M3725,0)</f>
        <v>115.83333333333333</v>
      </c>
      <c r="R3725" s="9" t="str">
        <f>LEFT(O3725,SEARCH("/",O3725,1)-1)</f>
        <v>music</v>
      </c>
      <c r="S3725" s="26" t="str">
        <f>RIGHT(O3725,LEN(O3725)-SEARCH("/",O3725,1))</f>
        <v>rock</v>
      </c>
      <c r="T3725" s="27">
        <f>(((K3725/60)/60)/24)+DATE(1970,1,1)</f>
        <v>42323.17460648148</v>
      </c>
      <c r="U3725" s="5" t="str">
        <f>TEXT(T3725,"mmm")</f>
        <v>Nov</v>
      </c>
      <c r="V3725" s="5" t="str">
        <f>TEXT(T3725,"yyyy")</f>
        <v>2015</v>
      </c>
      <c r="W3725" s="5" t="str">
        <f>TEXT(Y3725,"mmm")</f>
        <v>Jan</v>
      </c>
      <c r="X3725" s="1" t="str">
        <f>TEXT(Y3725,"yyyy")</f>
        <v>2016</v>
      </c>
      <c r="Y3725" s="27">
        <f>(((J3725/60)/60)/24)+DATE(1970,1,1)</f>
        <v>42383.17460648148</v>
      </c>
    </row>
    <row r="3726" spans="1:25" ht="32" x14ac:dyDescent="0.2">
      <c r="A3726" s="1">
        <v>2477</v>
      </c>
      <c r="B3726" s="7" t="s">
        <v>824</v>
      </c>
      <c r="C3726" s="7" t="s">
        <v>6587</v>
      </c>
      <c r="D3726" s="1">
        <v>750</v>
      </c>
      <c r="E3726" s="37" t="str">
        <f>VLOOKUP(D3726,'Vlookup Table Bonus Point'!$C$3:$D$26,2,TRUE)</f>
        <v>0-999</v>
      </c>
      <c r="F3726" s="1">
        <v>1285</v>
      </c>
      <c r="G3726" s="1" t="s">
        <v>8218</v>
      </c>
      <c r="H3726" s="1" t="s">
        <v>8223</v>
      </c>
      <c r="I3726" s="1" t="s">
        <v>8245</v>
      </c>
      <c r="J3726" s="1">
        <v>1344789345</v>
      </c>
      <c r="K3726" s="1">
        <v>1340901345</v>
      </c>
      <c r="L3726" s="1" t="b">
        <v>0</v>
      </c>
      <c r="M3726" s="1">
        <v>41</v>
      </c>
      <c r="N3726" s="1" t="b">
        <v>1</v>
      </c>
      <c r="O3726" s="1" t="s">
        <v>8278</v>
      </c>
      <c r="P3726" s="28">
        <f>F3726/D3726</f>
        <v>1.7133333333333334</v>
      </c>
      <c r="Q3726" s="29">
        <f>IF(M3726&gt;0,F3726/M3726,0)</f>
        <v>31.341463414634145</v>
      </c>
      <c r="R3726" s="9" t="str">
        <f>LEFT(O3726,SEARCH("/",O3726,1)-1)</f>
        <v>music</v>
      </c>
      <c r="S3726" s="26" t="str">
        <f>RIGHT(O3726,LEN(O3726)-SEARCH("/",O3726,1))</f>
        <v>indie rock</v>
      </c>
      <c r="T3726" s="27">
        <f>(((K3726/60)/60)/24)+DATE(1970,1,1)</f>
        <v>41088.691493055558</v>
      </c>
      <c r="U3726" s="5" t="str">
        <f>TEXT(T3726,"mmm")</f>
        <v>Jun</v>
      </c>
      <c r="V3726" s="5" t="str">
        <f>TEXT(T3726,"yyyy")</f>
        <v>2012</v>
      </c>
      <c r="W3726" s="5" t="str">
        <f>TEXT(Y3726,"mmm")</f>
        <v>Aug</v>
      </c>
      <c r="X3726" s="1" t="str">
        <f>TEXT(Y3726,"yyyy")</f>
        <v>2012</v>
      </c>
      <c r="Y3726" s="27">
        <f>(((J3726/60)/60)/24)+DATE(1970,1,1)</f>
        <v>41133.691493055558</v>
      </c>
    </row>
    <row r="3727" spans="1:25" ht="48" x14ac:dyDescent="0.2">
      <c r="A3727" s="1">
        <v>2721</v>
      </c>
      <c r="B3727" s="7" t="s">
        <v>2721</v>
      </c>
      <c r="C3727" s="7" t="s">
        <v>6831</v>
      </c>
      <c r="D3727" s="1">
        <v>750</v>
      </c>
      <c r="E3727" s="37" t="str">
        <f>VLOOKUP(D3727,'Vlookup Table Bonus Point'!$C$3:$D$26,2,TRUE)</f>
        <v>0-999</v>
      </c>
      <c r="F3727" s="1">
        <v>10965</v>
      </c>
      <c r="G3727" s="1" t="s">
        <v>8218</v>
      </c>
      <c r="H3727" s="1" t="s">
        <v>8224</v>
      </c>
      <c r="I3727" s="1" t="s">
        <v>8246</v>
      </c>
      <c r="J3727" s="1">
        <v>1378494000</v>
      </c>
      <c r="K3727" s="1">
        <v>1375880598</v>
      </c>
      <c r="L3727" s="1" t="b">
        <v>0</v>
      </c>
      <c r="M3727" s="1">
        <v>269</v>
      </c>
      <c r="N3727" s="1" t="b">
        <v>1</v>
      </c>
      <c r="O3727" s="1" t="s">
        <v>8294</v>
      </c>
      <c r="P3727" s="28">
        <f>F3727/D3727</f>
        <v>14.62</v>
      </c>
      <c r="Q3727" s="29">
        <f>IF(M3727&gt;0,F3727/M3727,0)</f>
        <v>40.762081784386616</v>
      </c>
      <c r="R3727" s="9" t="str">
        <f>LEFT(O3727,SEARCH("/",O3727,1)-1)</f>
        <v>technology</v>
      </c>
      <c r="S3727" s="26" t="str">
        <f>RIGHT(O3727,LEN(O3727)-SEARCH("/",O3727,1))</f>
        <v>hardware</v>
      </c>
      <c r="T3727" s="27">
        <f>(((K3727/60)/60)/24)+DATE(1970,1,1)</f>
        <v>41493.543958333335</v>
      </c>
      <c r="U3727" s="5" t="str">
        <f>TEXT(T3727,"mmm")</f>
        <v>Aug</v>
      </c>
      <c r="V3727" s="5" t="str">
        <f>TEXT(T3727,"yyyy")</f>
        <v>2013</v>
      </c>
      <c r="W3727" s="5" t="str">
        <f>TEXT(Y3727,"mmm")</f>
        <v>Sep</v>
      </c>
      <c r="X3727" s="1" t="str">
        <f>TEXT(Y3727,"yyyy")</f>
        <v>2013</v>
      </c>
      <c r="Y3727" s="27">
        <f>(((J3727/60)/60)/24)+DATE(1970,1,1)</f>
        <v>41523.791666666664</v>
      </c>
    </row>
    <row r="3728" spans="1:25" ht="48" x14ac:dyDescent="0.2">
      <c r="A3728" s="1">
        <v>2735</v>
      </c>
      <c r="B3728" s="7" t="s">
        <v>2735</v>
      </c>
      <c r="C3728" s="7" t="s">
        <v>6845</v>
      </c>
      <c r="D3728" s="1">
        <v>750</v>
      </c>
      <c r="E3728" s="37" t="str">
        <f>VLOOKUP(D3728,'Vlookup Table Bonus Point'!$C$3:$D$26,2,TRUE)</f>
        <v>0-999</v>
      </c>
      <c r="F3728" s="1">
        <v>7336.01</v>
      </c>
      <c r="G3728" s="1" t="s">
        <v>8218</v>
      </c>
      <c r="H3728" s="1" t="s">
        <v>8224</v>
      </c>
      <c r="I3728" s="1" t="s">
        <v>8246</v>
      </c>
      <c r="J3728" s="1">
        <v>1363204800</v>
      </c>
      <c r="K3728" s="1">
        <v>1360551250</v>
      </c>
      <c r="L3728" s="1" t="b">
        <v>0</v>
      </c>
      <c r="M3728" s="1">
        <v>339</v>
      </c>
      <c r="N3728" s="1" t="b">
        <v>1</v>
      </c>
      <c r="O3728" s="1" t="s">
        <v>8294</v>
      </c>
      <c r="P3728" s="28">
        <f>F3728/D3728</f>
        <v>9.7813466666666677</v>
      </c>
      <c r="Q3728" s="29">
        <f>IF(M3728&gt;0,F3728/M3728,0)</f>
        <v>21.640147492625371</v>
      </c>
      <c r="R3728" s="9" t="str">
        <f>LEFT(O3728,SEARCH("/",O3728,1)-1)</f>
        <v>technology</v>
      </c>
      <c r="S3728" s="26" t="str">
        <f>RIGHT(O3728,LEN(O3728)-SEARCH("/",O3728,1))</f>
        <v>hardware</v>
      </c>
      <c r="T3728" s="27">
        <f>(((K3728/60)/60)/24)+DATE(1970,1,1)</f>
        <v>41316.120949074073</v>
      </c>
      <c r="U3728" s="5" t="str">
        <f>TEXT(T3728,"mmm")</f>
        <v>Feb</v>
      </c>
      <c r="V3728" s="5" t="str">
        <f>TEXT(T3728,"yyyy")</f>
        <v>2013</v>
      </c>
      <c r="W3728" s="5" t="str">
        <f>TEXT(Y3728,"mmm")</f>
        <v>Mar</v>
      </c>
      <c r="X3728" s="1" t="str">
        <f>TEXT(Y3728,"yyyy")</f>
        <v>2013</v>
      </c>
      <c r="Y3728" s="27">
        <f>(((J3728/60)/60)/24)+DATE(1970,1,1)</f>
        <v>41346.833333333336</v>
      </c>
    </row>
    <row r="3729" spans="1:25" ht="48" x14ac:dyDescent="0.2">
      <c r="A3729" s="1">
        <v>2882</v>
      </c>
      <c r="B3729" s="7" t="s">
        <v>2882</v>
      </c>
      <c r="C3729" s="7" t="s">
        <v>6992</v>
      </c>
      <c r="D3729" s="1">
        <v>750</v>
      </c>
      <c r="E3729" s="37" t="str">
        <f>VLOOKUP(D3729,'Vlookup Table Bonus Point'!$C$3:$D$26,2,TRUE)</f>
        <v>0-999</v>
      </c>
      <c r="F3729" s="1">
        <v>252</v>
      </c>
      <c r="G3729" s="1" t="s">
        <v>8220</v>
      </c>
      <c r="H3729" s="1" t="s">
        <v>8223</v>
      </c>
      <c r="I3729" s="1" t="s">
        <v>8245</v>
      </c>
      <c r="J3729" s="1">
        <v>1462112318</v>
      </c>
      <c r="K3729" s="1">
        <v>1459520318</v>
      </c>
      <c r="L3729" s="1" t="b">
        <v>0</v>
      </c>
      <c r="M3729" s="1">
        <v>4</v>
      </c>
      <c r="N3729" s="1" t="b">
        <v>0</v>
      </c>
      <c r="O3729" s="1" t="s">
        <v>8270</v>
      </c>
      <c r="P3729" s="28">
        <f>F3729/D3729</f>
        <v>0.33600000000000002</v>
      </c>
      <c r="Q3729" s="29">
        <f>IF(M3729&gt;0,F3729/M3729,0)</f>
        <v>63</v>
      </c>
      <c r="R3729" s="9" t="str">
        <f>LEFT(O3729,SEARCH("/",O3729,1)-1)</f>
        <v>theater</v>
      </c>
      <c r="S3729" s="26" t="str">
        <f>RIGHT(O3729,LEN(O3729)-SEARCH("/",O3729,1))</f>
        <v>plays</v>
      </c>
      <c r="T3729" s="27">
        <f>(((K3729/60)/60)/24)+DATE(1970,1,1)</f>
        <v>42461.596273148149</v>
      </c>
      <c r="U3729" s="5" t="str">
        <f>TEXT(T3729,"mmm")</f>
        <v>Apr</v>
      </c>
      <c r="V3729" s="5" t="str">
        <f>TEXT(T3729,"yyyy")</f>
        <v>2016</v>
      </c>
      <c r="W3729" s="5" t="str">
        <f>TEXT(Y3729,"mmm")</f>
        <v>May</v>
      </c>
      <c r="X3729" s="1" t="str">
        <f>TEXT(Y3729,"yyyy")</f>
        <v>2016</v>
      </c>
      <c r="Y3729" s="27">
        <f>(((J3729/60)/60)/24)+DATE(1970,1,1)</f>
        <v>42491.596273148149</v>
      </c>
    </row>
    <row r="3730" spans="1:25" ht="48" x14ac:dyDescent="0.2">
      <c r="A3730" s="1">
        <v>2901</v>
      </c>
      <c r="B3730" s="7" t="s">
        <v>2901</v>
      </c>
      <c r="C3730" s="7" t="s">
        <v>7011</v>
      </c>
      <c r="D3730" s="1">
        <v>750</v>
      </c>
      <c r="E3730" s="37" t="str">
        <f>VLOOKUP(D3730,'Vlookup Table Bonus Point'!$C$3:$D$26,2,TRUE)</f>
        <v>0-999</v>
      </c>
      <c r="F3730" s="1">
        <v>6</v>
      </c>
      <c r="G3730" s="1" t="s">
        <v>8220</v>
      </c>
      <c r="H3730" s="1" t="s">
        <v>8223</v>
      </c>
      <c r="I3730" s="1" t="s">
        <v>8245</v>
      </c>
      <c r="J3730" s="1">
        <v>1423345339</v>
      </c>
      <c r="K3730" s="1">
        <v>1418161339</v>
      </c>
      <c r="L3730" s="1" t="b">
        <v>0</v>
      </c>
      <c r="M3730" s="1">
        <v>2</v>
      </c>
      <c r="N3730" s="1" t="b">
        <v>0</v>
      </c>
      <c r="O3730" s="1" t="s">
        <v>8270</v>
      </c>
      <c r="P3730" s="28">
        <f>F3730/D3730</f>
        <v>8.0000000000000002E-3</v>
      </c>
      <c r="Q3730" s="29">
        <f>IF(M3730&gt;0,F3730/M3730,0)</f>
        <v>3</v>
      </c>
      <c r="R3730" s="9" t="str">
        <f>LEFT(O3730,SEARCH("/",O3730,1)-1)</f>
        <v>theater</v>
      </c>
      <c r="S3730" s="26" t="str">
        <f>RIGHT(O3730,LEN(O3730)-SEARCH("/",O3730,1))</f>
        <v>plays</v>
      </c>
      <c r="T3730" s="27">
        <f>(((K3730/60)/60)/24)+DATE(1970,1,1)</f>
        <v>41982.904386574075</v>
      </c>
      <c r="U3730" s="5" t="str">
        <f>TEXT(T3730,"mmm")</f>
        <v>Dec</v>
      </c>
      <c r="V3730" s="5" t="str">
        <f>TEXT(T3730,"yyyy")</f>
        <v>2014</v>
      </c>
      <c r="W3730" s="5" t="str">
        <f>TEXT(Y3730,"mmm")</f>
        <v>Feb</v>
      </c>
      <c r="X3730" s="1" t="str">
        <f>TEXT(Y3730,"yyyy")</f>
        <v>2015</v>
      </c>
      <c r="Y3730" s="27">
        <f>(((J3730/60)/60)/24)+DATE(1970,1,1)</f>
        <v>42042.904386574075</v>
      </c>
    </row>
    <row r="3731" spans="1:25" ht="48" x14ac:dyDescent="0.2">
      <c r="A3731" s="1">
        <v>2931</v>
      </c>
      <c r="B3731" s="7" t="s">
        <v>2931</v>
      </c>
      <c r="C3731" s="7" t="s">
        <v>7041</v>
      </c>
      <c r="D3731" s="1">
        <v>750</v>
      </c>
      <c r="E3731" s="37" t="str">
        <f>VLOOKUP(D3731,'Vlookup Table Bonus Point'!$C$3:$D$26,2,TRUE)</f>
        <v>0-999</v>
      </c>
      <c r="F3731" s="1">
        <v>795</v>
      </c>
      <c r="G3731" s="1" t="s">
        <v>8218</v>
      </c>
      <c r="H3731" s="1" t="s">
        <v>8228</v>
      </c>
      <c r="I3731" s="1" t="s">
        <v>8250</v>
      </c>
      <c r="J3731" s="1">
        <v>1410761280</v>
      </c>
      <c r="K3731" s="1">
        <v>1408604363</v>
      </c>
      <c r="L3731" s="1" t="b">
        <v>0</v>
      </c>
      <c r="M3731" s="1">
        <v>9</v>
      </c>
      <c r="N3731" s="1" t="b">
        <v>1</v>
      </c>
      <c r="O3731" s="1" t="s">
        <v>8304</v>
      </c>
      <c r="P3731" s="28">
        <f>F3731/D3731</f>
        <v>1.06</v>
      </c>
      <c r="Q3731" s="29">
        <f>IF(M3731&gt;0,F3731/M3731,0)</f>
        <v>88.333333333333329</v>
      </c>
      <c r="R3731" s="9" t="str">
        <f>LEFT(O3731,SEARCH("/",O3731,1)-1)</f>
        <v>theater</v>
      </c>
      <c r="S3731" s="26" t="str">
        <f>RIGHT(O3731,LEN(O3731)-SEARCH("/",O3731,1))</f>
        <v>musical</v>
      </c>
      <c r="T3731" s="27">
        <f>(((K3731/60)/60)/24)+DATE(1970,1,1)</f>
        <v>41872.291238425925</v>
      </c>
      <c r="U3731" s="5" t="str">
        <f>TEXT(T3731,"mmm")</f>
        <v>Aug</v>
      </c>
      <c r="V3731" s="5" t="str">
        <f>TEXT(T3731,"yyyy")</f>
        <v>2014</v>
      </c>
      <c r="W3731" s="5" t="str">
        <f>TEXT(Y3731,"mmm")</f>
        <v>Sep</v>
      </c>
      <c r="X3731" s="1" t="str">
        <f>TEXT(Y3731,"yyyy")</f>
        <v>2014</v>
      </c>
      <c r="Y3731" s="27">
        <f>(((J3731/60)/60)/24)+DATE(1970,1,1)</f>
        <v>41897.255555555559</v>
      </c>
    </row>
    <row r="3732" spans="1:25" ht="48" x14ac:dyDescent="0.2">
      <c r="A3732" s="1">
        <v>2978</v>
      </c>
      <c r="B3732" s="7" t="s">
        <v>2978</v>
      </c>
      <c r="C3732" s="7" t="s">
        <v>7088</v>
      </c>
      <c r="D3732" s="1">
        <v>750</v>
      </c>
      <c r="E3732" s="37" t="str">
        <f>VLOOKUP(D3732,'Vlookup Table Bonus Point'!$C$3:$D$26,2,TRUE)</f>
        <v>0-999</v>
      </c>
      <c r="F3732" s="1">
        <v>971</v>
      </c>
      <c r="G3732" s="1" t="s">
        <v>8218</v>
      </c>
      <c r="H3732" s="1" t="s">
        <v>8223</v>
      </c>
      <c r="I3732" s="1" t="s">
        <v>8245</v>
      </c>
      <c r="J3732" s="1">
        <v>1413784740</v>
      </c>
      <c r="K3732" s="1">
        <v>1412954547</v>
      </c>
      <c r="L3732" s="1" t="b">
        <v>0</v>
      </c>
      <c r="M3732" s="1">
        <v>16</v>
      </c>
      <c r="N3732" s="1" t="b">
        <v>1</v>
      </c>
      <c r="O3732" s="1" t="s">
        <v>8270</v>
      </c>
      <c r="P3732" s="28">
        <f>F3732/D3732</f>
        <v>1.2946666666666666</v>
      </c>
      <c r="Q3732" s="29">
        <f>IF(M3732&gt;0,F3732/M3732,0)</f>
        <v>60.6875</v>
      </c>
      <c r="R3732" s="9" t="str">
        <f>LEFT(O3732,SEARCH("/",O3732,1)-1)</f>
        <v>theater</v>
      </c>
      <c r="S3732" s="26" t="str">
        <f>RIGHT(O3732,LEN(O3732)-SEARCH("/",O3732,1))</f>
        <v>plays</v>
      </c>
      <c r="T3732" s="27">
        <f>(((K3732/60)/60)/24)+DATE(1970,1,1)</f>
        <v>41922.640590277777</v>
      </c>
      <c r="U3732" s="5" t="str">
        <f>TEXT(T3732,"mmm")</f>
        <v>Oct</v>
      </c>
      <c r="V3732" s="5" t="str">
        <f>TEXT(T3732,"yyyy")</f>
        <v>2014</v>
      </c>
      <c r="W3732" s="5" t="str">
        <f>TEXT(Y3732,"mmm")</f>
        <v>Oct</v>
      </c>
      <c r="X3732" s="1" t="str">
        <f>TEXT(Y3732,"yyyy")</f>
        <v>2014</v>
      </c>
      <c r="Y3732" s="27">
        <f>(((J3732/60)/60)/24)+DATE(1970,1,1)</f>
        <v>41932.249305555553</v>
      </c>
    </row>
    <row r="3733" spans="1:25" ht="48" x14ac:dyDescent="0.2">
      <c r="A3733" s="1">
        <v>3116</v>
      </c>
      <c r="B3733" s="7" t="s">
        <v>3116</v>
      </c>
      <c r="C3733" s="7" t="s">
        <v>7226</v>
      </c>
      <c r="D3733" s="1">
        <v>750</v>
      </c>
      <c r="E3733" s="37" t="str">
        <f>VLOOKUP(D3733,'Vlookup Table Bonus Point'!$C$3:$D$26,2,TRUE)</f>
        <v>0-999</v>
      </c>
      <c r="F3733" s="1">
        <v>430</v>
      </c>
      <c r="G3733" s="1" t="s">
        <v>8220</v>
      </c>
      <c r="H3733" s="1" t="s">
        <v>8223</v>
      </c>
      <c r="I3733" s="1" t="s">
        <v>8245</v>
      </c>
      <c r="J3733" s="1">
        <v>1427890925</v>
      </c>
      <c r="K3733" s="1">
        <v>1426681325</v>
      </c>
      <c r="L3733" s="1" t="b">
        <v>0</v>
      </c>
      <c r="M3733" s="1">
        <v>10</v>
      </c>
      <c r="N3733" s="1" t="b">
        <v>0</v>
      </c>
      <c r="O3733" s="1" t="s">
        <v>8302</v>
      </c>
      <c r="P3733" s="28">
        <f>F3733/D3733</f>
        <v>0.57333333333333336</v>
      </c>
      <c r="Q3733" s="29">
        <f>IF(M3733&gt;0,F3733/M3733,0)</f>
        <v>43</v>
      </c>
      <c r="R3733" s="9" t="str">
        <f>LEFT(O3733,SEARCH("/",O3733,1)-1)</f>
        <v>theater</v>
      </c>
      <c r="S3733" s="26" t="str">
        <f>RIGHT(O3733,LEN(O3733)-SEARCH("/",O3733,1))</f>
        <v>spaces</v>
      </c>
      <c r="T3733" s="27">
        <f>(((K3733/60)/60)/24)+DATE(1970,1,1)</f>
        <v>42081.515335648146</v>
      </c>
      <c r="U3733" s="5" t="str">
        <f>TEXT(T3733,"mmm")</f>
        <v>Mar</v>
      </c>
      <c r="V3733" s="5" t="str">
        <f>TEXT(T3733,"yyyy")</f>
        <v>2015</v>
      </c>
      <c r="W3733" s="5" t="str">
        <f>TEXT(Y3733,"mmm")</f>
        <v>Apr</v>
      </c>
      <c r="X3733" s="1" t="str">
        <f>TEXT(Y3733,"yyyy")</f>
        <v>2015</v>
      </c>
      <c r="Y3733" s="27">
        <f>(((J3733/60)/60)/24)+DATE(1970,1,1)</f>
        <v>42095.515335648146</v>
      </c>
    </row>
    <row r="3734" spans="1:25" ht="48" x14ac:dyDescent="0.2">
      <c r="A3734" s="1">
        <v>3165</v>
      </c>
      <c r="B3734" s="7" t="s">
        <v>3165</v>
      </c>
      <c r="C3734" s="7" t="s">
        <v>7275</v>
      </c>
      <c r="D3734" s="1">
        <v>750</v>
      </c>
      <c r="E3734" s="37" t="str">
        <f>VLOOKUP(D3734,'Vlookup Table Bonus Point'!$C$3:$D$26,2,TRUE)</f>
        <v>0-999</v>
      </c>
      <c r="F3734" s="1">
        <v>1220</v>
      </c>
      <c r="G3734" s="1" t="s">
        <v>8218</v>
      </c>
      <c r="H3734" s="1" t="s">
        <v>8223</v>
      </c>
      <c r="I3734" s="1" t="s">
        <v>8245</v>
      </c>
      <c r="J3734" s="1">
        <v>1304395140</v>
      </c>
      <c r="K3734" s="1">
        <v>1302493760</v>
      </c>
      <c r="L3734" s="1" t="b">
        <v>1</v>
      </c>
      <c r="M3734" s="1">
        <v>21</v>
      </c>
      <c r="N3734" s="1" t="b">
        <v>1</v>
      </c>
      <c r="O3734" s="1" t="s">
        <v>8270</v>
      </c>
      <c r="P3734" s="28">
        <f>F3734/D3734</f>
        <v>1.6266666666666667</v>
      </c>
      <c r="Q3734" s="29">
        <f>IF(M3734&gt;0,F3734/M3734,0)</f>
        <v>58.095238095238095</v>
      </c>
      <c r="R3734" s="9" t="str">
        <f>LEFT(O3734,SEARCH("/",O3734,1)-1)</f>
        <v>theater</v>
      </c>
      <c r="S3734" s="26" t="str">
        <f>RIGHT(O3734,LEN(O3734)-SEARCH("/",O3734,1))</f>
        <v>plays</v>
      </c>
      <c r="T3734" s="27">
        <f>(((K3734/60)/60)/24)+DATE(1970,1,1)</f>
        <v>40644.159259259257</v>
      </c>
      <c r="U3734" s="5" t="str">
        <f>TEXT(T3734,"mmm")</f>
        <v>Apr</v>
      </c>
      <c r="V3734" s="5" t="str">
        <f>TEXT(T3734,"yyyy")</f>
        <v>2011</v>
      </c>
      <c r="W3734" s="5" t="str">
        <f>TEXT(Y3734,"mmm")</f>
        <v>May</v>
      </c>
      <c r="X3734" s="1" t="str">
        <f>TEXT(Y3734,"yyyy")</f>
        <v>2011</v>
      </c>
      <c r="Y3734" s="27">
        <f>(((J3734/60)/60)/24)+DATE(1970,1,1)</f>
        <v>40666.165972222225</v>
      </c>
    </row>
    <row r="3735" spans="1:25" ht="48" x14ac:dyDescent="0.2">
      <c r="A3735" s="1">
        <v>3367</v>
      </c>
      <c r="B3735" s="7" t="s">
        <v>3366</v>
      </c>
      <c r="C3735" s="7" t="s">
        <v>7477</v>
      </c>
      <c r="D3735" s="1">
        <v>750</v>
      </c>
      <c r="E3735" s="37" t="str">
        <f>VLOOKUP(D3735,'Vlookup Table Bonus Point'!$C$3:$D$26,2,TRUE)</f>
        <v>0-999</v>
      </c>
      <c r="F3735" s="1">
        <v>890</v>
      </c>
      <c r="G3735" s="1" t="s">
        <v>8218</v>
      </c>
      <c r="H3735" s="1" t="s">
        <v>8224</v>
      </c>
      <c r="I3735" s="1" t="s">
        <v>8246</v>
      </c>
      <c r="J3735" s="1">
        <v>1438467894</v>
      </c>
      <c r="K3735" s="1">
        <v>1436307894</v>
      </c>
      <c r="L3735" s="1" t="b">
        <v>0</v>
      </c>
      <c r="M3735" s="1">
        <v>30</v>
      </c>
      <c r="N3735" s="1" t="b">
        <v>1</v>
      </c>
      <c r="O3735" s="1" t="s">
        <v>8270</v>
      </c>
      <c r="P3735" s="28">
        <f>F3735/D3735</f>
        <v>1.1866666666666668</v>
      </c>
      <c r="Q3735" s="29">
        <f>IF(M3735&gt;0,F3735/M3735,0)</f>
        <v>29.666666666666668</v>
      </c>
      <c r="R3735" s="9" t="str">
        <f>LEFT(O3735,SEARCH("/",O3735,1)-1)</f>
        <v>theater</v>
      </c>
      <c r="S3735" s="26" t="str">
        <f>RIGHT(O3735,LEN(O3735)-SEARCH("/",O3735,1))</f>
        <v>plays</v>
      </c>
      <c r="T3735" s="27">
        <f>(((K3735/60)/60)/24)+DATE(1970,1,1)</f>
        <v>42192.933958333335</v>
      </c>
      <c r="U3735" s="5" t="str">
        <f>TEXT(T3735,"mmm")</f>
        <v>Jul</v>
      </c>
      <c r="V3735" s="5" t="str">
        <f>TEXT(T3735,"yyyy")</f>
        <v>2015</v>
      </c>
      <c r="W3735" s="5" t="str">
        <f>TEXT(Y3735,"mmm")</f>
        <v>Aug</v>
      </c>
      <c r="X3735" s="1" t="str">
        <f>TEXT(Y3735,"yyyy")</f>
        <v>2015</v>
      </c>
      <c r="Y3735" s="27">
        <f>(((J3735/60)/60)/24)+DATE(1970,1,1)</f>
        <v>42217.933958333335</v>
      </c>
    </row>
    <row r="3736" spans="1:25" ht="48" x14ac:dyDescent="0.2">
      <c r="A3736" s="1">
        <v>3649</v>
      </c>
      <c r="B3736" s="7" t="s">
        <v>3647</v>
      </c>
      <c r="C3736" s="7" t="s">
        <v>7759</v>
      </c>
      <c r="D3736" s="1">
        <v>750</v>
      </c>
      <c r="E3736" s="37" t="str">
        <f>VLOOKUP(D3736,'Vlookup Table Bonus Point'!$C$3:$D$26,2,TRUE)</f>
        <v>0-999</v>
      </c>
      <c r="F3736" s="1">
        <v>780</v>
      </c>
      <c r="G3736" s="1" t="s">
        <v>8218</v>
      </c>
      <c r="H3736" s="1" t="s">
        <v>8228</v>
      </c>
      <c r="I3736" s="1" t="s">
        <v>8250</v>
      </c>
      <c r="J3736" s="1">
        <v>1402938394</v>
      </c>
      <c r="K3736" s="1">
        <v>1400691994</v>
      </c>
      <c r="L3736" s="1" t="b">
        <v>0</v>
      </c>
      <c r="M3736" s="1">
        <v>8</v>
      </c>
      <c r="N3736" s="1" t="b">
        <v>1</v>
      </c>
      <c r="O3736" s="1" t="s">
        <v>8270</v>
      </c>
      <c r="P3736" s="28">
        <f>F3736/D3736</f>
        <v>1.04</v>
      </c>
      <c r="Q3736" s="29">
        <f>IF(M3736&gt;0,F3736/M3736,0)</f>
        <v>97.5</v>
      </c>
      <c r="R3736" s="9" t="str">
        <f>LEFT(O3736,SEARCH("/",O3736,1)-1)</f>
        <v>theater</v>
      </c>
      <c r="S3736" s="26" t="str">
        <f>RIGHT(O3736,LEN(O3736)-SEARCH("/",O3736,1))</f>
        <v>plays</v>
      </c>
      <c r="T3736" s="27">
        <f>(((K3736/60)/60)/24)+DATE(1970,1,1)</f>
        <v>41780.712893518517</v>
      </c>
      <c r="U3736" s="5" t="str">
        <f>TEXT(T3736,"mmm")</f>
        <v>May</v>
      </c>
      <c r="V3736" s="5" t="str">
        <f>TEXT(T3736,"yyyy")</f>
        <v>2014</v>
      </c>
      <c r="W3736" s="5" t="str">
        <f>TEXT(Y3736,"mmm")</f>
        <v>Jun</v>
      </c>
      <c r="X3736" s="1" t="str">
        <f>TEXT(Y3736,"yyyy")</f>
        <v>2014</v>
      </c>
      <c r="Y3736" s="27">
        <f>(((J3736/60)/60)/24)+DATE(1970,1,1)</f>
        <v>41806.712893518517</v>
      </c>
    </row>
    <row r="3737" spans="1:25" ht="48" x14ac:dyDescent="0.2">
      <c r="A3737" s="1">
        <v>3684</v>
      </c>
      <c r="B3737" s="7" t="s">
        <v>3681</v>
      </c>
      <c r="C3737" s="7" t="s">
        <v>7794</v>
      </c>
      <c r="D3737" s="1">
        <v>750</v>
      </c>
      <c r="E3737" s="37" t="str">
        <f>VLOOKUP(D3737,'Vlookup Table Bonus Point'!$C$3:$D$26,2,TRUE)</f>
        <v>0-999</v>
      </c>
      <c r="F3737" s="1">
        <v>1043</v>
      </c>
      <c r="G3737" s="1" t="s">
        <v>8218</v>
      </c>
      <c r="H3737" s="1" t="s">
        <v>8223</v>
      </c>
      <c r="I3737" s="1" t="s">
        <v>8245</v>
      </c>
      <c r="J3737" s="1">
        <v>1441167586</v>
      </c>
      <c r="K3737" s="1">
        <v>1438575586</v>
      </c>
      <c r="L3737" s="1" t="b">
        <v>0</v>
      </c>
      <c r="M3737" s="1">
        <v>23</v>
      </c>
      <c r="N3737" s="1" t="b">
        <v>1</v>
      </c>
      <c r="O3737" s="1" t="s">
        <v>8270</v>
      </c>
      <c r="P3737" s="28">
        <f>F3737/D3737</f>
        <v>1.3906666666666667</v>
      </c>
      <c r="Q3737" s="29">
        <f>IF(M3737&gt;0,F3737/M3737,0)</f>
        <v>45.347826086956523</v>
      </c>
      <c r="R3737" s="9" t="str">
        <f>LEFT(O3737,SEARCH("/",O3737,1)-1)</f>
        <v>theater</v>
      </c>
      <c r="S3737" s="26" t="str">
        <f>RIGHT(O3737,LEN(O3737)-SEARCH("/",O3737,1))</f>
        <v>plays</v>
      </c>
      <c r="T3737" s="27">
        <f>(((K3737/60)/60)/24)+DATE(1970,1,1)</f>
        <v>42219.180393518516</v>
      </c>
      <c r="U3737" s="5" t="str">
        <f>TEXT(T3737,"mmm")</f>
        <v>Aug</v>
      </c>
      <c r="V3737" s="5" t="str">
        <f>TEXT(T3737,"yyyy")</f>
        <v>2015</v>
      </c>
      <c r="W3737" s="5" t="str">
        <f>TEXT(Y3737,"mmm")</f>
        <v>Sep</v>
      </c>
      <c r="X3737" s="1" t="str">
        <f>TEXT(Y3737,"yyyy")</f>
        <v>2015</v>
      </c>
      <c r="Y3737" s="27">
        <f>(((J3737/60)/60)/24)+DATE(1970,1,1)</f>
        <v>42249.180393518516</v>
      </c>
    </row>
    <row r="3738" spans="1:25" ht="48" x14ac:dyDescent="0.2">
      <c r="A3738" s="1">
        <v>3908</v>
      </c>
      <c r="B3738" s="7" t="s">
        <v>3905</v>
      </c>
      <c r="C3738" s="7" t="s">
        <v>8016</v>
      </c>
      <c r="D3738" s="1">
        <v>750</v>
      </c>
      <c r="E3738" s="37" t="str">
        <f>VLOOKUP(D3738,'Vlookup Table Bonus Point'!$C$3:$D$26,2,TRUE)</f>
        <v>0-999</v>
      </c>
      <c r="F3738" s="1">
        <v>65</v>
      </c>
      <c r="G3738" s="1" t="s">
        <v>8220</v>
      </c>
      <c r="H3738" s="1" t="s">
        <v>8223</v>
      </c>
      <c r="I3738" s="1" t="s">
        <v>8245</v>
      </c>
      <c r="J3738" s="1">
        <v>1406603696</v>
      </c>
      <c r="K3738" s="1">
        <v>1405307696</v>
      </c>
      <c r="L3738" s="1" t="b">
        <v>0</v>
      </c>
      <c r="M3738" s="1">
        <v>4</v>
      </c>
      <c r="N3738" s="1" t="b">
        <v>0</v>
      </c>
      <c r="O3738" s="1" t="s">
        <v>8270</v>
      </c>
      <c r="P3738" s="28">
        <f>F3738/D3738</f>
        <v>8.666666666666667E-2</v>
      </c>
      <c r="Q3738" s="29">
        <f>IF(M3738&gt;0,F3738/M3738,0)</f>
        <v>16.25</v>
      </c>
      <c r="R3738" s="9" t="str">
        <f>LEFT(O3738,SEARCH("/",O3738,1)-1)</f>
        <v>theater</v>
      </c>
      <c r="S3738" s="26" t="str">
        <f>RIGHT(O3738,LEN(O3738)-SEARCH("/",O3738,1))</f>
        <v>plays</v>
      </c>
      <c r="T3738" s="27">
        <f>(((K3738/60)/60)/24)+DATE(1970,1,1)</f>
        <v>41834.135370370372</v>
      </c>
      <c r="U3738" s="5" t="str">
        <f>TEXT(T3738,"mmm")</f>
        <v>Jul</v>
      </c>
      <c r="V3738" s="5" t="str">
        <f>TEXT(T3738,"yyyy")</f>
        <v>2014</v>
      </c>
      <c r="W3738" s="5" t="str">
        <f>TEXT(Y3738,"mmm")</f>
        <v>Jul</v>
      </c>
      <c r="X3738" s="1" t="str">
        <f>TEXT(Y3738,"yyyy")</f>
        <v>2014</v>
      </c>
      <c r="Y3738" s="27">
        <f>(((J3738/60)/60)/24)+DATE(1970,1,1)</f>
        <v>41849.135370370372</v>
      </c>
    </row>
    <row r="3739" spans="1:25" ht="48" x14ac:dyDescent="0.2">
      <c r="A3739" s="1">
        <v>3922</v>
      </c>
      <c r="B3739" s="7" t="s">
        <v>3919</v>
      </c>
      <c r="C3739" s="7" t="s">
        <v>8030</v>
      </c>
      <c r="D3739" s="1">
        <v>750</v>
      </c>
      <c r="E3739" s="37" t="str">
        <f>VLOOKUP(D3739,'Vlookup Table Bonus Point'!$C$3:$D$26,2,TRUE)</f>
        <v>0-999</v>
      </c>
      <c r="F3739" s="1">
        <v>61</v>
      </c>
      <c r="G3739" s="1" t="s">
        <v>8220</v>
      </c>
      <c r="H3739" s="1" t="s">
        <v>8223</v>
      </c>
      <c r="I3739" s="1" t="s">
        <v>8245</v>
      </c>
      <c r="J3739" s="1">
        <v>1425337200</v>
      </c>
      <c r="K3739" s="1">
        <v>1421432810</v>
      </c>
      <c r="L3739" s="1" t="b">
        <v>0</v>
      </c>
      <c r="M3739" s="1">
        <v>6</v>
      </c>
      <c r="N3739" s="1" t="b">
        <v>0</v>
      </c>
      <c r="O3739" s="1" t="s">
        <v>8270</v>
      </c>
      <c r="P3739" s="28">
        <f>F3739/D3739</f>
        <v>8.1333333333333327E-2</v>
      </c>
      <c r="Q3739" s="29">
        <f>IF(M3739&gt;0,F3739/M3739,0)</f>
        <v>10.166666666666666</v>
      </c>
      <c r="R3739" s="9" t="str">
        <f>LEFT(O3739,SEARCH("/",O3739,1)-1)</f>
        <v>theater</v>
      </c>
      <c r="S3739" s="26" t="str">
        <f>RIGHT(O3739,LEN(O3739)-SEARCH("/",O3739,1))</f>
        <v>plays</v>
      </c>
      <c r="T3739" s="27">
        <f>(((K3739/60)/60)/24)+DATE(1970,1,1)</f>
        <v>42020.768634259264</v>
      </c>
      <c r="U3739" s="5" t="str">
        <f>TEXT(T3739,"mmm")</f>
        <v>Jan</v>
      </c>
      <c r="V3739" s="5" t="str">
        <f>TEXT(T3739,"yyyy")</f>
        <v>2015</v>
      </c>
      <c r="W3739" s="5" t="str">
        <f>TEXT(Y3739,"mmm")</f>
        <v>Mar</v>
      </c>
      <c r="X3739" s="1" t="str">
        <f>TEXT(Y3739,"yyyy")</f>
        <v>2015</v>
      </c>
      <c r="Y3739" s="27">
        <f>(((J3739/60)/60)/24)+DATE(1970,1,1)</f>
        <v>42065.958333333328</v>
      </c>
    </row>
    <row r="3740" spans="1:25" ht="48" x14ac:dyDescent="0.2">
      <c r="A3740" s="1">
        <v>2556</v>
      </c>
      <c r="B3740" s="7" t="s">
        <v>2556</v>
      </c>
      <c r="C3740" s="7" t="s">
        <v>6666</v>
      </c>
      <c r="D3740" s="1">
        <v>745</v>
      </c>
      <c r="E3740" s="37" t="str">
        <f>VLOOKUP(D3740,'Vlookup Table Bonus Point'!$C$3:$D$26,2,TRUE)</f>
        <v>0-999</v>
      </c>
      <c r="F3740" s="1">
        <v>786</v>
      </c>
      <c r="G3740" s="1" t="s">
        <v>8218</v>
      </c>
      <c r="H3740" s="1" t="s">
        <v>8223</v>
      </c>
      <c r="I3740" s="1" t="s">
        <v>8245</v>
      </c>
      <c r="J3740" s="1">
        <v>1356392857</v>
      </c>
      <c r="K3740" s="1">
        <v>1352504857</v>
      </c>
      <c r="L3740" s="1" t="b">
        <v>0</v>
      </c>
      <c r="M3740" s="1">
        <v>34</v>
      </c>
      <c r="N3740" s="1" t="b">
        <v>1</v>
      </c>
      <c r="O3740" s="1" t="s">
        <v>8299</v>
      </c>
      <c r="P3740" s="28">
        <f>F3740/D3740</f>
        <v>1.0550335570469798</v>
      </c>
      <c r="Q3740" s="29">
        <f>IF(M3740&gt;0,F3740/M3740,0)</f>
        <v>23.117647058823529</v>
      </c>
      <c r="R3740" s="9" t="str">
        <f>LEFT(O3740,SEARCH("/",O3740,1)-1)</f>
        <v>music</v>
      </c>
      <c r="S3740" s="26" t="str">
        <f>RIGHT(O3740,LEN(O3740)-SEARCH("/",O3740,1))</f>
        <v>classical music</v>
      </c>
      <c r="T3740" s="27">
        <f>(((K3740/60)/60)/24)+DATE(1970,1,1)</f>
        <v>41222.991400462961</v>
      </c>
      <c r="U3740" s="5" t="str">
        <f>TEXT(T3740,"mmm")</f>
        <v>Nov</v>
      </c>
      <c r="V3740" s="5" t="str">
        <f>TEXT(T3740,"yyyy")</f>
        <v>2012</v>
      </c>
      <c r="W3740" s="5" t="str">
        <f>TEXT(Y3740,"mmm")</f>
        <v>Dec</v>
      </c>
      <c r="X3740" s="1" t="str">
        <f>TEXT(Y3740,"yyyy")</f>
        <v>2012</v>
      </c>
      <c r="Y3740" s="27">
        <f>(((J3740/60)/60)/24)+DATE(1970,1,1)</f>
        <v>41267.991400462961</v>
      </c>
    </row>
    <row r="3741" spans="1:25" ht="48" x14ac:dyDescent="0.2">
      <c r="A3741" s="1">
        <v>3617</v>
      </c>
      <c r="B3741" s="7" t="s">
        <v>3615</v>
      </c>
      <c r="C3741" s="7" t="s">
        <v>7727</v>
      </c>
      <c r="D3741" s="1">
        <v>740</v>
      </c>
      <c r="E3741" s="37" t="str">
        <f>VLOOKUP(D3741,'Vlookup Table Bonus Point'!$C$3:$D$26,2,TRUE)</f>
        <v>0-999</v>
      </c>
      <c r="F3741" s="1">
        <v>880</v>
      </c>
      <c r="G3741" s="1" t="s">
        <v>8218</v>
      </c>
      <c r="H3741" s="1" t="s">
        <v>8224</v>
      </c>
      <c r="I3741" s="1" t="s">
        <v>8246</v>
      </c>
      <c r="J3741" s="1">
        <v>1488240000</v>
      </c>
      <c r="K3741" s="1">
        <v>1486996729</v>
      </c>
      <c r="L3741" s="1" t="b">
        <v>0</v>
      </c>
      <c r="M3741" s="1">
        <v>51</v>
      </c>
      <c r="N3741" s="1" t="b">
        <v>1</v>
      </c>
      <c r="O3741" s="1" t="s">
        <v>8270</v>
      </c>
      <c r="P3741" s="28">
        <f>F3741/D3741</f>
        <v>1.1891891891891893</v>
      </c>
      <c r="Q3741" s="29">
        <f>IF(M3741&gt;0,F3741/M3741,0)</f>
        <v>17.254901960784313</v>
      </c>
      <c r="R3741" s="9" t="str">
        <f>LEFT(O3741,SEARCH("/",O3741,1)-1)</f>
        <v>theater</v>
      </c>
      <c r="S3741" s="26" t="str">
        <f>RIGHT(O3741,LEN(O3741)-SEARCH("/",O3741,1))</f>
        <v>plays</v>
      </c>
      <c r="T3741" s="27">
        <f>(((K3741/60)/60)/24)+DATE(1970,1,1)</f>
        <v>42779.610289351855</v>
      </c>
      <c r="U3741" s="5" t="str">
        <f>TEXT(T3741,"mmm")</f>
        <v>Feb</v>
      </c>
      <c r="V3741" s="5" t="str">
        <f>TEXT(T3741,"yyyy")</f>
        <v>2017</v>
      </c>
      <c r="W3741" s="5" t="str">
        <f>TEXT(Y3741,"mmm")</f>
        <v>Feb</v>
      </c>
      <c r="X3741" s="1" t="str">
        <f>TEXT(Y3741,"yyyy")</f>
        <v>2017</v>
      </c>
      <c r="Y3741" s="27">
        <f>(((J3741/60)/60)/24)+DATE(1970,1,1)</f>
        <v>42794</v>
      </c>
    </row>
    <row r="3742" spans="1:25" ht="48" x14ac:dyDescent="0.2">
      <c r="A3742" s="1">
        <v>756</v>
      </c>
      <c r="B3742" s="7" t="s">
        <v>757</v>
      </c>
      <c r="C3742" s="7" t="s">
        <v>4866</v>
      </c>
      <c r="D3742" s="1">
        <v>700</v>
      </c>
      <c r="E3742" s="37" t="str">
        <f>VLOOKUP(D3742,'Vlookup Table Bonus Point'!$C$3:$D$26,2,TRUE)</f>
        <v>0-999</v>
      </c>
      <c r="F3742" s="1">
        <v>824</v>
      </c>
      <c r="G3742" s="1" t="s">
        <v>8218</v>
      </c>
      <c r="H3742" s="1" t="s">
        <v>8223</v>
      </c>
      <c r="I3742" s="1" t="s">
        <v>8245</v>
      </c>
      <c r="J3742" s="1">
        <v>1303147459</v>
      </c>
      <c r="K3742" s="1">
        <v>1297880659</v>
      </c>
      <c r="L3742" s="1" t="b">
        <v>0</v>
      </c>
      <c r="M3742" s="1">
        <v>22</v>
      </c>
      <c r="N3742" s="1" t="b">
        <v>1</v>
      </c>
      <c r="O3742" s="1" t="s">
        <v>8273</v>
      </c>
      <c r="P3742" s="28">
        <f>F3742/D3742</f>
        <v>1.177142857142857</v>
      </c>
      <c r="Q3742" s="29">
        <f>IF(M3742&gt;0,F3742/M3742,0)</f>
        <v>37.454545454545453</v>
      </c>
      <c r="R3742" s="9" t="str">
        <f>LEFT(O3742,SEARCH("/",O3742,1)-1)</f>
        <v>publishing</v>
      </c>
      <c r="S3742" s="26" t="str">
        <f>RIGHT(O3742,LEN(O3742)-SEARCH("/",O3742,1))</f>
        <v>nonfiction</v>
      </c>
      <c r="T3742" s="27">
        <f>(((K3742/60)/60)/24)+DATE(1970,1,1)</f>
        <v>40590.766886574071</v>
      </c>
      <c r="U3742" s="5" t="str">
        <f>TEXT(T3742,"mmm")</f>
        <v>Feb</v>
      </c>
      <c r="V3742" s="5" t="str">
        <f>TEXT(T3742,"yyyy")</f>
        <v>2011</v>
      </c>
      <c r="W3742" s="5" t="str">
        <f>TEXT(Y3742,"mmm")</f>
        <v>Apr</v>
      </c>
      <c r="X3742" s="1" t="str">
        <f>TEXT(Y3742,"yyyy")</f>
        <v>2011</v>
      </c>
      <c r="Y3742" s="27">
        <f>(((J3742/60)/60)/24)+DATE(1970,1,1)</f>
        <v>40651.725219907406</v>
      </c>
    </row>
    <row r="3743" spans="1:25" ht="48" x14ac:dyDescent="0.2">
      <c r="A3743" s="1">
        <v>782</v>
      </c>
      <c r="B3743" s="7" t="s">
        <v>783</v>
      </c>
      <c r="C3743" s="7" t="s">
        <v>4892</v>
      </c>
      <c r="D3743" s="1">
        <v>700</v>
      </c>
      <c r="E3743" s="37" t="str">
        <f>VLOOKUP(D3743,'Vlookup Table Bonus Point'!$C$3:$D$26,2,TRUE)</f>
        <v>0-999</v>
      </c>
      <c r="F3743" s="1">
        <v>700</v>
      </c>
      <c r="G3743" s="1" t="s">
        <v>8218</v>
      </c>
      <c r="H3743" s="1" t="s">
        <v>8223</v>
      </c>
      <c r="I3743" s="1" t="s">
        <v>8245</v>
      </c>
      <c r="J3743" s="1">
        <v>1345918302</v>
      </c>
      <c r="K3743" s="1">
        <v>1343326302</v>
      </c>
      <c r="L3743" s="1" t="b">
        <v>0</v>
      </c>
      <c r="M3743" s="1">
        <v>14</v>
      </c>
      <c r="N3743" s="1" t="b">
        <v>1</v>
      </c>
      <c r="O3743" s="1" t="s">
        <v>8275</v>
      </c>
      <c r="P3743" s="28">
        <f>F3743/D3743</f>
        <v>1</v>
      </c>
      <c r="Q3743" s="29">
        <f>IF(M3743&gt;0,F3743/M3743,0)</f>
        <v>50</v>
      </c>
      <c r="R3743" s="9" t="str">
        <f>LEFT(O3743,SEARCH("/",O3743,1)-1)</f>
        <v>music</v>
      </c>
      <c r="S3743" s="26" t="str">
        <f>RIGHT(O3743,LEN(O3743)-SEARCH("/",O3743,1))</f>
        <v>rock</v>
      </c>
      <c r="T3743" s="27">
        <f>(((K3743/60)/60)/24)+DATE(1970,1,1)</f>
        <v>41116.758125</v>
      </c>
      <c r="U3743" s="5" t="str">
        <f>TEXT(T3743,"mmm")</f>
        <v>Jul</v>
      </c>
      <c r="V3743" s="5" t="str">
        <f>TEXT(T3743,"yyyy")</f>
        <v>2012</v>
      </c>
      <c r="W3743" s="5" t="str">
        <f>TEXT(Y3743,"mmm")</f>
        <v>Aug</v>
      </c>
      <c r="X3743" s="1" t="str">
        <f>TEXT(Y3743,"yyyy")</f>
        <v>2012</v>
      </c>
      <c r="Y3743" s="27">
        <f>(((J3743/60)/60)/24)+DATE(1970,1,1)</f>
        <v>41146.758125</v>
      </c>
    </row>
    <row r="3744" spans="1:25" ht="32" x14ac:dyDescent="0.2">
      <c r="A3744" s="1">
        <v>1548</v>
      </c>
      <c r="B3744" s="7" t="s">
        <v>1549</v>
      </c>
      <c r="C3744" s="7" t="s">
        <v>5658</v>
      </c>
      <c r="D3744" s="1">
        <v>700</v>
      </c>
      <c r="E3744" s="37" t="str">
        <f>VLOOKUP(D3744,'Vlookup Table Bonus Point'!$C$3:$D$26,2,TRUE)</f>
        <v>0-999</v>
      </c>
      <c r="F3744" s="1">
        <v>60</v>
      </c>
      <c r="G3744" s="1" t="s">
        <v>8220</v>
      </c>
      <c r="H3744" s="1" t="s">
        <v>8223</v>
      </c>
      <c r="I3744" s="1" t="s">
        <v>8245</v>
      </c>
      <c r="J3744" s="1">
        <v>1447020620</v>
      </c>
      <c r="K3744" s="1">
        <v>1444425020</v>
      </c>
      <c r="L3744" s="1" t="b">
        <v>0</v>
      </c>
      <c r="M3744" s="1">
        <v>1</v>
      </c>
      <c r="N3744" s="1" t="b">
        <v>0</v>
      </c>
      <c r="O3744" s="1" t="s">
        <v>8288</v>
      </c>
      <c r="P3744" s="28">
        <f>F3744/D3744</f>
        <v>8.5714285714285715E-2</v>
      </c>
      <c r="Q3744" s="29">
        <f>IF(M3744&gt;0,F3744/M3744,0)</f>
        <v>60</v>
      </c>
      <c r="R3744" s="9" t="str">
        <f>LEFT(O3744,SEARCH("/",O3744,1)-1)</f>
        <v>photography</v>
      </c>
      <c r="S3744" s="26" t="str">
        <f>RIGHT(O3744,LEN(O3744)-SEARCH("/",O3744,1))</f>
        <v>nature</v>
      </c>
      <c r="T3744" s="27">
        <f>(((K3744/60)/60)/24)+DATE(1970,1,1)</f>
        <v>42286.88217592593</v>
      </c>
      <c r="U3744" s="5" t="str">
        <f>TEXT(T3744,"mmm")</f>
        <v>Oct</v>
      </c>
      <c r="V3744" s="5" t="str">
        <f>TEXT(T3744,"yyyy")</f>
        <v>2015</v>
      </c>
      <c r="W3744" s="5" t="str">
        <f>TEXT(Y3744,"mmm")</f>
        <v>Nov</v>
      </c>
      <c r="X3744" s="1" t="str">
        <f>TEXT(Y3744,"yyyy")</f>
        <v>2015</v>
      </c>
      <c r="Y3744" s="27">
        <f>(((J3744/60)/60)/24)+DATE(1970,1,1)</f>
        <v>42316.923842592587</v>
      </c>
    </row>
    <row r="3745" spans="1:25" ht="48" x14ac:dyDescent="0.2">
      <c r="A3745" s="1">
        <v>1823</v>
      </c>
      <c r="B3745" s="7" t="s">
        <v>1824</v>
      </c>
      <c r="C3745" s="7" t="s">
        <v>5933</v>
      </c>
      <c r="D3745" s="1">
        <v>700</v>
      </c>
      <c r="E3745" s="37" t="str">
        <f>VLOOKUP(D3745,'Vlookup Table Bonus Point'!$C$3:$D$26,2,TRUE)</f>
        <v>0-999</v>
      </c>
      <c r="F3745" s="1">
        <v>811</v>
      </c>
      <c r="G3745" s="1" t="s">
        <v>8218</v>
      </c>
      <c r="H3745" s="1" t="s">
        <v>8223</v>
      </c>
      <c r="I3745" s="1" t="s">
        <v>8245</v>
      </c>
      <c r="J3745" s="1">
        <v>1351095976</v>
      </c>
      <c r="K3745" s="1">
        <v>1348503976</v>
      </c>
      <c r="L3745" s="1" t="b">
        <v>0</v>
      </c>
      <c r="M3745" s="1">
        <v>33</v>
      </c>
      <c r="N3745" s="1" t="b">
        <v>1</v>
      </c>
      <c r="O3745" s="1" t="s">
        <v>8275</v>
      </c>
      <c r="P3745" s="28">
        <f>F3745/D3745</f>
        <v>1.1585714285714286</v>
      </c>
      <c r="Q3745" s="29">
        <f>IF(M3745&gt;0,F3745/M3745,0)</f>
        <v>24.575757575757574</v>
      </c>
      <c r="R3745" s="9" t="str">
        <f>LEFT(O3745,SEARCH("/",O3745,1)-1)</f>
        <v>music</v>
      </c>
      <c r="S3745" s="26" t="str">
        <f>RIGHT(O3745,LEN(O3745)-SEARCH("/",O3745,1))</f>
        <v>rock</v>
      </c>
      <c r="T3745" s="27">
        <f>(((K3745/60)/60)/24)+DATE(1970,1,1)</f>
        <v>41176.684907407405</v>
      </c>
      <c r="U3745" s="5" t="str">
        <f>TEXT(T3745,"mmm")</f>
        <v>Sep</v>
      </c>
      <c r="V3745" s="5" t="str">
        <f>TEXT(T3745,"yyyy")</f>
        <v>2012</v>
      </c>
      <c r="W3745" s="5" t="str">
        <f>TEXT(Y3745,"mmm")</f>
        <v>Oct</v>
      </c>
      <c r="X3745" s="1" t="str">
        <f>TEXT(Y3745,"yyyy")</f>
        <v>2012</v>
      </c>
      <c r="Y3745" s="27">
        <f>(((J3745/60)/60)/24)+DATE(1970,1,1)</f>
        <v>41206.684907407405</v>
      </c>
    </row>
    <row r="3746" spans="1:25" ht="48" x14ac:dyDescent="0.2">
      <c r="A3746" s="1">
        <v>2175</v>
      </c>
      <c r="B3746" s="7" t="s">
        <v>2176</v>
      </c>
      <c r="C3746" s="7" t="s">
        <v>6285</v>
      </c>
      <c r="D3746" s="1">
        <v>700</v>
      </c>
      <c r="E3746" s="37" t="str">
        <f>VLOOKUP(D3746,'Vlookup Table Bonus Point'!$C$3:$D$26,2,TRUE)</f>
        <v>0-999</v>
      </c>
      <c r="F3746" s="1">
        <v>1750</v>
      </c>
      <c r="G3746" s="1" t="s">
        <v>8218</v>
      </c>
      <c r="H3746" s="1" t="s">
        <v>8223</v>
      </c>
      <c r="I3746" s="1" t="s">
        <v>8245</v>
      </c>
      <c r="J3746" s="1">
        <v>1469059986</v>
      </c>
      <c r="K3746" s="1">
        <v>1468455186</v>
      </c>
      <c r="L3746" s="1" t="b">
        <v>0</v>
      </c>
      <c r="M3746" s="1">
        <v>26</v>
      </c>
      <c r="N3746" s="1" t="b">
        <v>1</v>
      </c>
      <c r="O3746" s="1" t="s">
        <v>8275</v>
      </c>
      <c r="P3746" s="28">
        <f>F3746/D3746</f>
        <v>2.5</v>
      </c>
      <c r="Q3746" s="29">
        <f>IF(M3746&gt;0,F3746/M3746,0)</f>
        <v>67.307692307692307</v>
      </c>
      <c r="R3746" s="9" t="str">
        <f>LEFT(O3746,SEARCH("/",O3746,1)-1)</f>
        <v>music</v>
      </c>
      <c r="S3746" s="26" t="str">
        <f>RIGHT(O3746,LEN(O3746)-SEARCH("/",O3746,1))</f>
        <v>rock</v>
      </c>
      <c r="T3746" s="27">
        <f>(((K3746/60)/60)/24)+DATE(1970,1,1)</f>
        <v>42565.009097222224</v>
      </c>
      <c r="U3746" s="5" t="str">
        <f>TEXT(T3746,"mmm")</f>
        <v>Jul</v>
      </c>
      <c r="V3746" s="5" t="str">
        <f>TEXT(T3746,"yyyy")</f>
        <v>2016</v>
      </c>
      <c r="W3746" s="5" t="str">
        <f>TEXT(Y3746,"mmm")</f>
        <v>Jul</v>
      </c>
      <c r="X3746" s="1" t="str">
        <f>TEXT(Y3746,"yyyy")</f>
        <v>2016</v>
      </c>
      <c r="Y3746" s="27">
        <f>(((J3746/60)/60)/24)+DATE(1970,1,1)</f>
        <v>42572.009097222224</v>
      </c>
    </row>
    <row r="3747" spans="1:25" ht="32" x14ac:dyDescent="0.2">
      <c r="A3747" s="1">
        <v>2465</v>
      </c>
      <c r="B3747" s="7" t="s">
        <v>2466</v>
      </c>
      <c r="C3747" s="7" t="s">
        <v>6575</v>
      </c>
      <c r="D3747" s="1">
        <v>700</v>
      </c>
      <c r="E3747" s="37" t="str">
        <f>VLOOKUP(D3747,'Vlookup Table Bonus Point'!$C$3:$D$26,2,TRUE)</f>
        <v>0-999</v>
      </c>
      <c r="F3747" s="1">
        <v>1261</v>
      </c>
      <c r="G3747" s="1" t="s">
        <v>8218</v>
      </c>
      <c r="H3747" s="1" t="s">
        <v>8223</v>
      </c>
      <c r="I3747" s="1" t="s">
        <v>8245</v>
      </c>
      <c r="J3747" s="1">
        <v>1348420548</v>
      </c>
      <c r="K3747" s="1">
        <v>1345828548</v>
      </c>
      <c r="L3747" s="1" t="b">
        <v>0</v>
      </c>
      <c r="M3747" s="1">
        <v>48</v>
      </c>
      <c r="N3747" s="1" t="b">
        <v>1</v>
      </c>
      <c r="O3747" s="1" t="s">
        <v>8278</v>
      </c>
      <c r="P3747" s="28">
        <f>F3747/D3747</f>
        <v>1.8014285714285714</v>
      </c>
      <c r="Q3747" s="29">
        <f>IF(M3747&gt;0,F3747/M3747,0)</f>
        <v>26.270833333333332</v>
      </c>
      <c r="R3747" s="9" t="str">
        <f>LEFT(O3747,SEARCH("/",O3747,1)-1)</f>
        <v>music</v>
      </c>
      <c r="S3747" s="26" t="str">
        <f>RIGHT(O3747,LEN(O3747)-SEARCH("/",O3747,1))</f>
        <v>indie rock</v>
      </c>
      <c r="T3747" s="27">
        <f>(((K3747/60)/60)/24)+DATE(1970,1,1)</f>
        <v>41145.719305555554</v>
      </c>
      <c r="U3747" s="5" t="str">
        <f>TEXT(T3747,"mmm")</f>
        <v>Aug</v>
      </c>
      <c r="V3747" s="5" t="str">
        <f>TEXT(T3747,"yyyy")</f>
        <v>2012</v>
      </c>
      <c r="W3747" s="5" t="str">
        <f>TEXT(Y3747,"mmm")</f>
        <v>Sep</v>
      </c>
      <c r="X3747" s="1" t="str">
        <f>TEXT(Y3747,"yyyy")</f>
        <v>2012</v>
      </c>
      <c r="Y3747" s="27">
        <f>(((J3747/60)/60)/24)+DATE(1970,1,1)</f>
        <v>41175.719305555554</v>
      </c>
    </row>
    <row r="3748" spans="1:25" ht="48" x14ac:dyDescent="0.2">
      <c r="A3748" s="1">
        <v>2542</v>
      </c>
      <c r="B3748" s="7" t="s">
        <v>2542</v>
      </c>
      <c r="C3748" s="7" t="s">
        <v>6652</v>
      </c>
      <c r="D3748" s="1">
        <v>700</v>
      </c>
      <c r="E3748" s="37" t="str">
        <f>VLOOKUP(D3748,'Vlookup Table Bonus Point'!$C$3:$D$26,2,TRUE)</f>
        <v>0-999</v>
      </c>
      <c r="F3748" s="1">
        <v>725</v>
      </c>
      <c r="G3748" s="1" t="s">
        <v>8218</v>
      </c>
      <c r="H3748" s="1" t="s">
        <v>8223</v>
      </c>
      <c r="I3748" s="1" t="s">
        <v>8245</v>
      </c>
      <c r="J3748" s="1">
        <v>1380599940</v>
      </c>
      <c r="K3748" s="1">
        <v>1377252857</v>
      </c>
      <c r="L3748" s="1" t="b">
        <v>0</v>
      </c>
      <c r="M3748" s="1">
        <v>13</v>
      </c>
      <c r="N3748" s="1" t="b">
        <v>1</v>
      </c>
      <c r="O3748" s="1" t="s">
        <v>8299</v>
      </c>
      <c r="P3748" s="28">
        <f>F3748/D3748</f>
        <v>1.0357142857142858</v>
      </c>
      <c r="Q3748" s="29">
        <f>IF(M3748&gt;0,F3748/M3748,0)</f>
        <v>55.769230769230766</v>
      </c>
      <c r="R3748" s="9" t="str">
        <f>LEFT(O3748,SEARCH("/",O3748,1)-1)</f>
        <v>music</v>
      </c>
      <c r="S3748" s="26" t="str">
        <f>RIGHT(O3748,LEN(O3748)-SEARCH("/",O3748,1))</f>
        <v>classical music</v>
      </c>
      <c r="T3748" s="27">
        <f>(((K3748/60)/60)/24)+DATE(1970,1,1)</f>
        <v>41509.426585648151</v>
      </c>
      <c r="U3748" s="5" t="str">
        <f>TEXT(T3748,"mmm")</f>
        <v>Aug</v>
      </c>
      <c r="V3748" s="5" t="str">
        <f>TEXT(T3748,"yyyy")</f>
        <v>2013</v>
      </c>
      <c r="W3748" s="5" t="str">
        <f>TEXT(Y3748,"mmm")</f>
        <v>Oct</v>
      </c>
      <c r="X3748" s="1" t="str">
        <f>TEXT(Y3748,"yyyy")</f>
        <v>2013</v>
      </c>
      <c r="Y3748" s="27">
        <f>(((J3748/60)/60)/24)+DATE(1970,1,1)</f>
        <v>41548.165972222225</v>
      </c>
    </row>
    <row r="3749" spans="1:25" ht="48" x14ac:dyDescent="0.2">
      <c r="A3749" s="1">
        <v>2795</v>
      </c>
      <c r="B3749" s="7" t="s">
        <v>2795</v>
      </c>
      <c r="C3749" s="7" t="s">
        <v>6905</v>
      </c>
      <c r="D3749" s="1">
        <v>700</v>
      </c>
      <c r="E3749" s="37" t="str">
        <f>VLOOKUP(D3749,'Vlookup Table Bonus Point'!$C$3:$D$26,2,TRUE)</f>
        <v>0-999</v>
      </c>
      <c r="F3749" s="1">
        <v>730</v>
      </c>
      <c r="G3749" s="1" t="s">
        <v>8218</v>
      </c>
      <c r="H3749" s="1" t="s">
        <v>8223</v>
      </c>
      <c r="I3749" s="1" t="s">
        <v>8245</v>
      </c>
      <c r="J3749" s="1">
        <v>1402095600</v>
      </c>
      <c r="K3749" s="1">
        <v>1400675841</v>
      </c>
      <c r="L3749" s="1" t="b">
        <v>0</v>
      </c>
      <c r="M3749" s="1">
        <v>20</v>
      </c>
      <c r="N3749" s="1" t="b">
        <v>1</v>
      </c>
      <c r="O3749" s="1" t="s">
        <v>8270</v>
      </c>
      <c r="P3749" s="28">
        <f>F3749/D3749</f>
        <v>1.0428571428571429</v>
      </c>
      <c r="Q3749" s="29">
        <f>IF(M3749&gt;0,F3749/M3749,0)</f>
        <v>36.5</v>
      </c>
      <c r="R3749" s="9" t="str">
        <f>LEFT(O3749,SEARCH("/",O3749,1)-1)</f>
        <v>theater</v>
      </c>
      <c r="S3749" s="26" t="str">
        <f>RIGHT(O3749,LEN(O3749)-SEARCH("/",O3749,1))</f>
        <v>plays</v>
      </c>
      <c r="T3749" s="27">
        <f>(((K3749/60)/60)/24)+DATE(1970,1,1)</f>
        <v>41780.525937500002</v>
      </c>
      <c r="U3749" s="5" t="str">
        <f>TEXT(T3749,"mmm")</f>
        <v>May</v>
      </c>
      <c r="V3749" s="5" t="str">
        <f>TEXT(T3749,"yyyy")</f>
        <v>2014</v>
      </c>
      <c r="W3749" s="5" t="str">
        <f>TEXT(Y3749,"mmm")</f>
        <v>Jun</v>
      </c>
      <c r="X3749" s="1" t="str">
        <f>TEXT(Y3749,"yyyy")</f>
        <v>2014</v>
      </c>
      <c r="Y3749" s="27">
        <f>(((J3749/60)/60)/24)+DATE(1970,1,1)</f>
        <v>41796.958333333336</v>
      </c>
    </row>
    <row r="3750" spans="1:25" ht="48" x14ac:dyDescent="0.2">
      <c r="A3750" s="1">
        <v>3023</v>
      </c>
      <c r="B3750" s="7" t="s">
        <v>3023</v>
      </c>
      <c r="C3750" s="7" t="s">
        <v>7133</v>
      </c>
      <c r="D3750" s="1">
        <v>700</v>
      </c>
      <c r="E3750" s="37" t="str">
        <f>VLOOKUP(D3750,'Vlookup Table Bonus Point'!$C$3:$D$26,2,TRUE)</f>
        <v>0-999</v>
      </c>
      <c r="F3750" s="1">
        <v>721</v>
      </c>
      <c r="G3750" s="1" t="s">
        <v>8218</v>
      </c>
      <c r="H3750" s="1" t="s">
        <v>8224</v>
      </c>
      <c r="I3750" s="1" t="s">
        <v>8246</v>
      </c>
      <c r="J3750" s="1">
        <v>1434039186</v>
      </c>
      <c r="K3750" s="1">
        <v>1430151186</v>
      </c>
      <c r="L3750" s="1" t="b">
        <v>0</v>
      </c>
      <c r="M3750" s="1">
        <v>6</v>
      </c>
      <c r="N3750" s="1" t="b">
        <v>1</v>
      </c>
      <c r="O3750" s="1" t="s">
        <v>8302</v>
      </c>
      <c r="P3750" s="28">
        <f>F3750/D3750</f>
        <v>1.03</v>
      </c>
      <c r="Q3750" s="29">
        <f>IF(M3750&gt;0,F3750/M3750,0)</f>
        <v>120.16666666666667</v>
      </c>
      <c r="R3750" s="9" t="str">
        <f>LEFT(O3750,SEARCH("/",O3750,1)-1)</f>
        <v>theater</v>
      </c>
      <c r="S3750" s="26" t="str">
        <f>RIGHT(O3750,LEN(O3750)-SEARCH("/",O3750,1))</f>
        <v>spaces</v>
      </c>
      <c r="T3750" s="27">
        <f>(((K3750/60)/60)/24)+DATE(1970,1,1)</f>
        <v>42121.675763888896</v>
      </c>
      <c r="U3750" s="5" t="str">
        <f>TEXT(T3750,"mmm")</f>
        <v>Apr</v>
      </c>
      <c r="V3750" s="5" t="str">
        <f>TEXT(T3750,"yyyy")</f>
        <v>2015</v>
      </c>
      <c r="W3750" s="5" t="str">
        <f>TEXT(Y3750,"mmm")</f>
        <v>Jun</v>
      </c>
      <c r="X3750" s="1" t="str">
        <f>TEXT(Y3750,"yyyy")</f>
        <v>2015</v>
      </c>
      <c r="Y3750" s="27">
        <f>(((J3750/60)/60)/24)+DATE(1970,1,1)</f>
        <v>42166.675763888896</v>
      </c>
    </row>
    <row r="3751" spans="1:25" ht="64" x14ac:dyDescent="0.2">
      <c r="A3751" s="1">
        <v>3143</v>
      </c>
      <c r="B3751" s="7" t="s">
        <v>3143</v>
      </c>
      <c r="C3751" s="7" t="s">
        <v>7253</v>
      </c>
      <c r="D3751" s="1">
        <v>700</v>
      </c>
      <c r="E3751" s="37" t="str">
        <f>VLOOKUP(D3751,'Vlookup Table Bonus Point'!$C$3:$D$26,2,TRUE)</f>
        <v>0-999</v>
      </c>
      <c r="F3751" s="1">
        <v>0</v>
      </c>
      <c r="G3751" s="1" t="s">
        <v>8221</v>
      </c>
      <c r="H3751" s="1" t="s">
        <v>8224</v>
      </c>
      <c r="I3751" s="1" t="s">
        <v>8246</v>
      </c>
      <c r="J3751" s="1">
        <v>1491726956</v>
      </c>
      <c r="K3751" s="1">
        <v>1489480556</v>
      </c>
      <c r="L3751" s="1" t="b">
        <v>0</v>
      </c>
      <c r="M3751" s="1">
        <v>0</v>
      </c>
      <c r="N3751" s="1" t="b">
        <v>0</v>
      </c>
      <c r="O3751" s="1" t="s">
        <v>8270</v>
      </c>
      <c r="P3751" s="28">
        <f>F3751/D3751</f>
        <v>0</v>
      </c>
      <c r="Q3751" s="29">
        <f>IF(M3751&gt;0,F3751/M3751,0)</f>
        <v>0</v>
      </c>
      <c r="R3751" s="9" t="str">
        <f>LEFT(O3751,SEARCH("/",O3751,1)-1)</f>
        <v>theater</v>
      </c>
      <c r="S3751" s="26" t="str">
        <f>RIGHT(O3751,LEN(O3751)-SEARCH("/",O3751,1))</f>
        <v>plays</v>
      </c>
      <c r="T3751" s="27">
        <f>(((K3751/60)/60)/24)+DATE(1970,1,1)</f>
        <v>42808.358287037037</v>
      </c>
      <c r="U3751" s="5" t="str">
        <f>TEXT(T3751,"mmm")</f>
        <v>Mar</v>
      </c>
      <c r="V3751" s="5" t="str">
        <f>TEXT(T3751,"yyyy")</f>
        <v>2017</v>
      </c>
      <c r="W3751" s="5" t="str">
        <f>TEXT(Y3751,"mmm")</f>
        <v>Apr</v>
      </c>
      <c r="X3751" s="1" t="str">
        <f>TEXT(Y3751,"yyyy")</f>
        <v>2017</v>
      </c>
      <c r="Y3751" s="27">
        <f>(((J3751/60)/60)/24)+DATE(1970,1,1)</f>
        <v>42834.358287037037</v>
      </c>
    </row>
    <row r="3752" spans="1:25" ht="48" x14ac:dyDescent="0.2">
      <c r="A3752" s="1">
        <v>3295</v>
      </c>
      <c r="B3752" s="7" t="s">
        <v>3295</v>
      </c>
      <c r="C3752" s="7" t="s">
        <v>7405</v>
      </c>
      <c r="D3752" s="1">
        <v>700</v>
      </c>
      <c r="E3752" s="37" t="str">
        <f>VLOOKUP(D3752,'Vlookup Table Bonus Point'!$C$3:$D$26,2,TRUE)</f>
        <v>0-999</v>
      </c>
      <c r="F3752" s="1">
        <v>720.01</v>
      </c>
      <c r="G3752" s="1" t="s">
        <v>8218</v>
      </c>
      <c r="H3752" s="1" t="s">
        <v>8224</v>
      </c>
      <c r="I3752" s="1" t="s">
        <v>8246</v>
      </c>
      <c r="J3752" s="1">
        <v>1474886229</v>
      </c>
      <c r="K3752" s="1">
        <v>1472294229</v>
      </c>
      <c r="L3752" s="1" t="b">
        <v>0</v>
      </c>
      <c r="M3752" s="1">
        <v>27</v>
      </c>
      <c r="N3752" s="1" t="b">
        <v>1</v>
      </c>
      <c r="O3752" s="1" t="s">
        <v>8270</v>
      </c>
      <c r="P3752" s="28">
        <f>F3752/D3752</f>
        <v>1.0285857142857142</v>
      </c>
      <c r="Q3752" s="29">
        <f>IF(M3752&gt;0,F3752/M3752,0)</f>
        <v>26.667037037037037</v>
      </c>
      <c r="R3752" s="9" t="str">
        <f>LEFT(O3752,SEARCH("/",O3752,1)-1)</f>
        <v>theater</v>
      </c>
      <c r="S3752" s="26" t="str">
        <f>RIGHT(O3752,LEN(O3752)-SEARCH("/",O3752,1))</f>
        <v>plays</v>
      </c>
      <c r="T3752" s="27">
        <f>(((K3752/60)/60)/24)+DATE(1970,1,1)</f>
        <v>42609.442465277782</v>
      </c>
      <c r="U3752" s="5" t="str">
        <f>TEXT(T3752,"mmm")</f>
        <v>Aug</v>
      </c>
      <c r="V3752" s="5" t="str">
        <f>TEXT(T3752,"yyyy")</f>
        <v>2016</v>
      </c>
      <c r="W3752" s="5" t="str">
        <f>TEXT(Y3752,"mmm")</f>
        <v>Sep</v>
      </c>
      <c r="X3752" s="1" t="str">
        <f>TEXT(Y3752,"yyyy")</f>
        <v>2016</v>
      </c>
      <c r="Y3752" s="27">
        <f>(((J3752/60)/60)/24)+DATE(1970,1,1)</f>
        <v>42639.442465277782</v>
      </c>
    </row>
    <row r="3753" spans="1:25" ht="48" x14ac:dyDescent="0.2">
      <c r="A3753" s="1">
        <v>3343</v>
      </c>
      <c r="B3753" s="7" t="s">
        <v>3343</v>
      </c>
      <c r="C3753" s="7" t="s">
        <v>7453</v>
      </c>
      <c r="D3753" s="1">
        <v>700</v>
      </c>
      <c r="E3753" s="37" t="str">
        <f>VLOOKUP(D3753,'Vlookup Table Bonus Point'!$C$3:$D$26,2,TRUE)</f>
        <v>0-999</v>
      </c>
      <c r="F3753" s="1">
        <v>1200</v>
      </c>
      <c r="G3753" s="1" t="s">
        <v>8218</v>
      </c>
      <c r="H3753" s="1" t="s">
        <v>8224</v>
      </c>
      <c r="I3753" s="1" t="s">
        <v>8246</v>
      </c>
      <c r="J3753" s="1">
        <v>1460553480</v>
      </c>
      <c r="K3753" s="1">
        <v>1458770384</v>
      </c>
      <c r="L3753" s="1" t="b">
        <v>0</v>
      </c>
      <c r="M3753" s="1">
        <v>23</v>
      </c>
      <c r="N3753" s="1" t="b">
        <v>1</v>
      </c>
      <c r="O3753" s="1" t="s">
        <v>8270</v>
      </c>
      <c r="P3753" s="28">
        <f>F3753/D3753</f>
        <v>1.7142857142857142</v>
      </c>
      <c r="Q3753" s="29">
        <f>IF(M3753&gt;0,F3753/M3753,0)</f>
        <v>52.173913043478258</v>
      </c>
      <c r="R3753" s="9" t="str">
        <f>LEFT(O3753,SEARCH("/",O3753,1)-1)</f>
        <v>theater</v>
      </c>
      <c r="S3753" s="26" t="str">
        <f>RIGHT(O3753,LEN(O3753)-SEARCH("/",O3753,1))</f>
        <v>plays</v>
      </c>
      <c r="T3753" s="27">
        <f>(((K3753/60)/60)/24)+DATE(1970,1,1)</f>
        <v>42452.916481481487</v>
      </c>
      <c r="U3753" s="5" t="str">
        <f>TEXT(T3753,"mmm")</f>
        <v>Mar</v>
      </c>
      <c r="V3753" s="5" t="str">
        <f>TEXT(T3753,"yyyy")</f>
        <v>2016</v>
      </c>
      <c r="W3753" s="5" t="str">
        <f>TEXT(Y3753,"mmm")</f>
        <v>Apr</v>
      </c>
      <c r="X3753" s="1" t="str">
        <f>TEXT(Y3753,"yyyy")</f>
        <v>2016</v>
      </c>
      <c r="Y3753" s="27">
        <f>(((J3753/60)/60)/24)+DATE(1970,1,1)</f>
        <v>42473.554166666669</v>
      </c>
    </row>
    <row r="3754" spans="1:25" ht="48" x14ac:dyDescent="0.2">
      <c r="A3754" s="1">
        <v>3420</v>
      </c>
      <c r="B3754" s="7" t="s">
        <v>3419</v>
      </c>
      <c r="C3754" s="7" t="s">
        <v>7530</v>
      </c>
      <c r="D3754" s="1">
        <v>700</v>
      </c>
      <c r="E3754" s="37" t="str">
        <f>VLOOKUP(D3754,'Vlookup Table Bonus Point'!$C$3:$D$26,2,TRUE)</f>
        <v>0-999</v>
      </c>
      <c r="F3754" s="1">
        <v>966</v>
      </c>
      <c r="G3754" s="1" t="s">
        <v>8218</v>
      </c>
      <c r="H3754" s="1" t="s">
        <v>8224</v>
      </c>
      <c r="I3754" s="1" t="s">
        <v>8246</v>
      </c>
      <c r="J3754" s="1">
        <v>1455408000</v>
      </c>
      <c r="K3754" s="1">
        <v>1454638202</v>
      </c>
      <c r="L3754" s="1" t="b">
        <v>0</v>
      </c>
      <c r="M3754" s="1">
        <v>34</v>
      </c>
      <c r="N3754" s="1" t="b">
        <v>1</v>
      </c>
      <c r="O3754" s="1" t="s">
        <v>8270</v>
      </c>
      <c r="P3754" s="28">
        <f>F3754/D3754</f>
        <v>1.38</v>
      </c>
      <c r="Q3754" s="29">
        <f>IF(M3754&gt;0,F3754/M3754,0)</f>
        <v>28.411764705882351</v>
      </c>
      <c r="R3754" s="9" t="str">
        <f>LEFT(O3754,SEARCH("/",O3754,1)-1)</f>
        <v>theater</v>
      </c>
      <c r="S3754" s="26" t="str">
        <f>RIGHT(O3754,LEN(O3754)-SEARCH("/",O3754,1))</f>
        <v>plays</v>
      </c>
      <c r="T3754" s="27">
        <f>(((K3754/60)/60)/24)+DATE(1970,1,1)</f>
        <v>42405.090300925927</v>
      </c>
      <c r="U3754" s="5" t="str">
        <f>TEXT(T3754,"mmm")</f>
        <v>Feb</v>
      </c>
      <c r="V3754" s="5" t="str">
        <f>TEXT(T3754,"yyyy")</f>
        <v>2016</v>
      </c>
      <c r="W3754" s="5" t="str">
        <f>TEXT(Y3754,"mmm")</f>
        <v>Feb</v>
      </c>
      <c r="X3754" s="1" t="str">
        <f>TEXT(Y3754,"yyyy")</f>
        <v>2016</v>
      </c>
      <c r="Y3754" s="27">
        <f>(((J3754/60)/60)/24)+DATE(1970,1,1)</f>
        <v>42414</v>
      </c>
    </row>
    <row r="3755" spans="1:25" ht="48" x14ac:dyDescent="0.2">
      <c r="A3755" s="1">
        <v>3454</v>
      </c>
      <c r="B3755" s="7" t="s">
        <v>3453</v>
      </c>
      <c r="C3755" s="7" t="s">
        <v>7564</v>
      </c>
      <c r="D3755" s="1">
        <v>700</v>
      </c>
      <c r="E3755" s="37" t="str">
        <f>VLOOKUP(D3755,'Vlookup Table Bonus Point'!$C$3:$D$26,2,TRUE)</f>
        <v>0-999</v>
      </c>
      <c r="F3755" s="1">
        <v>705</v>
      </c>
      <c r="G3755" s="1" t="s">
        <v>8218</v>
      </c>
      <c r="H3755" s="1" t="s">
        <v>8224</v>
      </c>
      <c r="I3755" s="1" t="s">
        <v>8246</v>
      </c>
      <c r="J3755" s="1">
        <v>1406825159</v>
      </c>
      <c r="K3755" s="1">
        <v>1404233159</v>
      </c>
      <c r="L3755" s="1" t="b">
        <v>0</v>
      </c>
      <c r="M3755" s="1">
        <v>21</v>
      </c>
      <c r="N3755" s="1" t="b">
        <v>1</v>
      </c>
      <c r="O3755" s="1" t="s">
        <v>8270</v>
      </c>
      <c r="P3755" s="28">
        <f>F3755/D3755</f>
        <v>1.0071428571428571</v>
      </c>
      <c r="Q3755" s="29">
        <f>IF(M3755&gt;0,F3755/M3755,0)</f>
        <v>33.571428571428569</v>
      </c>
      <c r="R3755" s="9" t="str">
        <f>LEFT(O3755,SEARCH("/",O3755,1)-1)</f>
        <v>theater</v>
      </c>
      <c r="S3755" s="26" t="str">
        <f>RIGHT(O3755,LEN(O3755)-SEARCH("/",O3755,1))</f>
        <v>plays</v>
      </c>
      <c r="T3755" s="27">
        <f>(((K3755/60)/60)/24)+DATE(1970,1,1)</f>
        <v>41821.698599537034</v>
      </c>
      <c r="U3755" s="5" t="str">
        <f>TEXT(T3755,"mmm")</f>
        <v>Jul</v>
      </c>
      <c r="V3755" s="5" t="str">
        <f>TEXT(T3755,"yyyy")</f>
        <v>2014</v>
      </c>
      <c r="W3755" s="5" t="str">
        <f>TEXT(Y3755,"mmm")</f>
        <v>Jul</v>
      </c>
      <c r="X3755" s="1" t="str">
        <f>TEXT(Y3755,"yyyy")</f>
        <v>2014</v>
      </c>
      <c r="Y3755" s="27">
        <f>(((J3755/60)/60)/24)+DATE(1970,1,1)</f>
        <v>41851.698599537034</v>
      </c>
    </row>
    <row r="3756" spans="1:25" ht="48" x14ac:dyDescent="0.2">
      <c r="A3756" s="1">
        <v>3591</v>
      </c>
      <c r="B3756" s="7" t="s">
        <v>3590</v>
      </c>
      <c r="C3756" s="7" t="s">
        <v>7701</v>
      </c>
      <c r="D3756" s="1">
        <v>700</v>
      </c>
      <c r="E3756" s="37" t="str">
        <f>VLOOKUP(D3756,'Vlookup Table Bonus Point'!$C$3:$D$26,2,TRUE)</f>
        <v>0-999</v>
      </c>
      <c r="F3756" s="1">
        <v>1225</v>
      </c>
      <c r="G3756" s="1" t="s">
        <v>8218</v>
      </c>
      <c r="H3756" s="1" t="s">
        <v>8223</v>
      </c>
      <c r="I3756" s="1" t="s">
        <v>8245</v>
      </c>
      <c r="J3756" s="1">
        <v>1422075540</v>
      </c>
      <c r="K3756" s="1">
        <v>1419979544</v>
      </c>
      <c r="L3756" s="1" t="b">
        <v>0</v>
      </c>
      <c r="M3756" s="1">
        <v>18</v>
      </c>
      <c r="N3756" s="1" t="b">
        <v>1</v>
      </c>
      <c r="O3756" s="1" t="s">
        <v>8270</v>
      </c>
      <c r="P3756" s="28">
        <f>F3756/D3756</f>
        <v>1.75</v>
      </c>
      <c r="Q3756" s="29">
        <f>IF(M3756&gt;0,F3756/M3756,0)</f>
        <v>68.055555555555557</v>
      </c>
      <c r="R3756" s="9" t="str">
        <f>LEFT(O3756,SEARCH("/",O3756,1)-1)</f>
        <v>theater</v>
      </c>
      <c r="S3756" s="26" t="str">
        <f>RIGHT(O3756,LEN(O3756)-SEARCH("/",O3756,1))</f>
        <v>plays</v>
      </c>
      <c r="T3756" s="27">
        <f>(((K3756/60)/60)/24)+DATE(1970,1,1)</f>
        <v>42003.948425925926</v>
      </c>
      <c r="U3756" s="5" t="str">
        <f>TEXT(T3756,"mmm")</f>
        <v>Dec</v>
      </c>
      <c r="V3756" s="5" t="str">
        <f>TEXT(T3756,"yyyy")</f>
        <v>2014</v>
      </c>
      <c r="W3756" s="5" t="str">
        <f>TEXT(Y3756,"mmm")</f>
        <v>Jan</v>
      </c>
      <c r="X3756" s="1" t="str">
        <f>TEXT(Y3756,"yyyy")</f>
        <v>2015</v>
      </c>
      <c r="Y3756" s="27">
        <f>(((J3756/60)/60)/24)+DATE(1970,1,1)</f>
        <v>42028.207638888889</v>
      </c>
    </row>
    <row r="3757" spans="1:25" ht="64" x14ac:dyDescent="0.2">
      <c r="A3757" s="1">
        <v>3642</v>
      </c>
      <c r="B3757" s="7" t="s">
        <v>3640</v>
      </c>
      <c r="C3757" s="7" t="s">
        <v>7752</v>
      </c>
      <c r="D3757" s="1">
        <v>700</v>
      </c>
      <c r="E3757" s="37" t="str">
        <f>VLOOKUP(D3757,'Vlookup Table Bonus Point'!$C$3:$D$26,2,TRUE)</f>
        <v>0-999</v>
      </c>
      <c r="F3757" s="1">
        <v>15</v>
      </c>
      <c r="G3757" s="1" t="s">
        <v>8220</v>
      </c>
      <c r="H3757" s="1" t="s">
        <v>8235</v>
      </c>
      <c r="I3757" s="1" t="s">
        <v>8248</v>
      </c>
      <c r="J3757" s="1">
        <v>1448902800</v>
      </c>
      <c r="K3757" s="1">
        <v>1445369727</v>
      </c>
      <c r="L3757" s="1" t="b">
        <v>0</v>
      </c>
      <c r="M3757" s="1">
        <v>2</v>
      </c>
      <c r="N3757" s="1" t="b">
        <v>0</v>
      </c>
      <c r="O3757" s="1" t="s">
        <v>8304</v>
      </c>
      <c r="P3757" s="28">
        <f>F3757/D3757</f>
        <v>2.1428571428571429E-2</v>
      </c>
      <c r="Q3757" s="29">
        <f>IF(M3757&gt;0,F3757/M3757,0)</f>
        <v>7.5</v>
      </c>
      <c r="R3757" s="9" t="str">
        <f>LEFT(O3757,SEARCH("/",O3757,1)-1)</f>
        <v>theater</v>
      </c>
      <c r="S3757" s="26" t="str">
        <f>RIGHT(O3757,LEN(O3757)-SEARCH("/",O3757,1))</f>
        <v>musical</v>
      </c>
      <c r="T3757" s="27">
        <f>(((K3757/60)/60)/24)+DATE(1970,1,1)</f>
        <v>42297.816284722227</v>
      </c>
      <c r="U3757" s="5" t="str">
        <f>TEXT(T3757,"mmm")</f>
        <v>Oct</v>
      </c>
      <c r="V3757" s="5" t="str">
        <f>TEXT(T3757,"yyyy")</f>
        <v>2015</v>
      </c>
      <c r="W3757" s="5" t="str">
        <f>TEXT(Y3757,"mmm")</f>
        <v>Nov</v>
      </c>
      <c r="X3757" s="1" t="str">
        <f>TEXT(Y3757,"yyyy")</f>
        <v>2015</v>
      </c>
      <c r="Y3757" s="27">
        <f>(((J3757/60)/60)/24)+DATE(1970,1,1)</f>
        <v>42338.708333333328</v>
      </c>
    </row>
    <row r="3758" spans="1:25" ht="48" x14ac:dyDescent="0.2">
      <c r="A3758" s="1">
        <v>3708</v>
      </c>
      <c r="B3758" s="7" t="s">
        <v>3705</v>
      </c>
      <c r="C3758" s="7" t="s">
        <v>7818</v>
      </c>
      <c r="D3758" s="1">
        <v>700</v>
      </c>
      <c r="E3758" s="37" t="str">
        <f>VLOOKUP(D3758,'Vlookup Table Bonus Point'!$C$3:$D$26,2,TRUE)</f>
        <v>0-999</v>
      </c>
      <c r="F3758" s="1">
        <v>2100</v>
      </c>
      <c r="G3758" s="1" t="s">
        <v>8218</v>
      </c>
      <c r="H3758" s="1" t="s">
        <v>8223</v>
      </c>
      <c r="I3758" s="1" t="s">
        <v>8245</v>
      </c>
      <c r="J3758" s="1">
        <v>1404444286</v>
      </c>
      <c r="K3758" s="1">
        <v>1403234686</v>
      </c>
      <c r="L3758" s="1" t="b">
        <v>0</v>
      </c>
      <c r="M3758" s="1">
        <v>39</v>
      </c>
      <c r="N3758" s="1" t="b">
        <v>1</v>
      </c>
      <c r="O3758" s="1" t="s">
        <v>8270</v>
      </c>
      <c r="P3758" s="28">
        <f>F3758/D3758</f>
        <v>3</v>
      </c>
      <c r="Q3758" s="29">
        <f>IF(M3758&gt;0,F3758/M3758,0)</f>
        <v>53.846153846153847</v>
      </c>
      <c r="R3758" s="9" t="str">
        <f>LEFT(O3758,SEARCH("/",O3758,1)-1)</f>
        <v>theater</v>
      </c>
      <c r="S3758" s="26" t="str">
        <f>RIGHT(O3758,LEN(O3758)-SEARCH("/",O3758,1))</f>
        <v>plays</v>
      </c>
      <c r="T3758" s="27">
        <f>(((K3758/60)/60)/24)+DATE(1970,1,1)</f>
        <v>41810.142199074071</v>
      </c>
      <c r="U3758" s="5" t="str">
        <f>TEXT(T3758,"mmm")</f>
        <v>Jun</v>
      </c>
      <c r="V3758" s="5" t="str">
        <f>TEXT(T3758,"yyyy")</f>
        <v>2014</v>
      </c>
      <c r="W3758" s="5" t="str">
        <f>TEXT(Y3758,"mmm")</f>
        <v>Jul</v>
      </c>
      <c r="X3758" s="1" t="str">
        <f>TEXT(Y3758,"yyyy")</f>
        <v>2014</v>
      </c>
      <c r="Y3758" s="27">
        <f>(((J3758/60)/60)/24)+DATE(1970,1,1)</f>
        <v>41824.142199074071</v>
      </c>
    </row>
    <row r="3759" spans="1:25" ht="32" x14ac:dyDescent="0.2">
      <c r="A3759" s="1">
        <v>3737</v>
      </c>
      <c r="B3759" s="7" t="s">
        <v>3734</v>
      </c>
      <c r="C3759" s="7" t="s">
        <v>7847</v>
      </c>
      <c r="D3759" s="1">
        <v>700</v>
      </c>
      <c r="E3759" s="37" t="str">
        <f>VLOOKUP(D3759,'Vlookup Table Bonus Point'!$C$3:$D$26,2,TRUE)</f>
        <v>0-999</v>
      </c>
      <c r="F3759" s="1">
        <v>150</v>
      </c>
      <c r="G3759" s="1" t="s">
        <v>8220</v>
      </c>
      <c r="H3759" s="1" t="s">
        <v>8223</v>
      </c>
      <c r="I3759" s="1" t="s">
        <v>8245</v>
      </c>
      <c r="J3759" s="1">
        <v>1447311540</v>
      </c>
      <c r="K3759" s="1">
        <v>1445358903</v>
      </c>
      <c r="L3759" s="1" t="b">
        <v>0</v>
      </c>
      <c r="M3759" s="1">
        <v>4</v>
      </c>
      <c r="N3759" s="1" t="b">
        <v>0</v>
      </c>
      <c r="O3759" s="1" t="s">
        <v>8270</v>
      </c>
      <c r="P3759" s="28">
        <f>F3759/D3759</f>
        <v>0.21428571428571427</v>
      </c>
      <c r="Q3759" s="29">
        <f>IF(M3759&gt;0,F3759/M3759,0)</f>
        <v>37.5</v>
      </c>
      <c r="R3759" s="9" t="str">
        <f>LEFT(O3759,SEARCH("/",O3759,1)-1)</f>
        <v>theater</v>
      </c>
      <c r="S3759" s="26" t="str">
        <f>RIGHT(O3759,LEN(O3759)-SEARCH("/",O3759,1))</f>
        <v>plays</v>
      </c>
      <c r="T3759" s="27">
        <f>(((K3759/60)/60)/24)+DATE(1970,1,1)</f>
        <v>42297.691006944442</v>
      </c>
      <c r="U3759" s="5" t="str">
        <f>TEXT(T3759,"mmm")</f>
        <v>Oct</v>
      </c>
      <c r="V3759" s="5" t="str">
        <f>TEXT(T3759,"yyyy")</f>
        <v>2015</v>
      </c>
      <c r="W3759" s="5" t="str">
        <f>TEXT(Y3759,"mmm")</f>
        <v>Nov</v>
      </c>
      <c r="X3759" s="1" t="str">
        <f>TEXT(Y3759,"yyyy")</f>
        <v>2015</v>
      </c>
      <c r="Y3759" s="27">
        <f>(((J3759/60)/60)/24)+DATE(1970,1,1)</f>
        <v>42320.290972222225</v>
      </c>
    </row>
    <row r="3760" spans="1:25" ht="48" x14ac:dyDescent="0.2">
      <c r="A3760" s="1">
        <v>4037</v>
      </c>
      <c r="B3760" s="7" t="s">
        <v>4033</v>
      </c>
      <c r="C3760" s="7" t="s">
        <v>8141</v>
      </c>
      <c r="D3760" s="1">
        <v>700</v>
      </c>
      <c r="E3760" s="37" t="str">
        <f>VLOOKUP(D3760,'Vlookup Table Bonus Point'!$C$3:$D$26,2,TRUE)</f>
        <v>0-999</v>
      </c>
      <c r="F3760" s="1">
        <v>80</v>
      </c>
      <c r="G3760" s="1" t="s">
        <v>8220</v>
      </c>
      <c r="H3760" s="1" t="s">
        <v>8223</v>
      </c>
      <c r="I3760" s="1" t="s">
        <v>8245</v>
      </c>
      <c r="J3760" s="1">
        <v>1464099900</v>
      </c>
      <c r="K3760" s="1">
        <v>1462585315</v>
      </c>
      <c r="L3760" s="1" t="b">
        <v>0</v>
      </c>
      <c r="M3760" s="1">
        <v>2</v>
      </c>
      <c r="N3760" s="1" t="b">
        <v>0</v>
      </c>
      <c r="O3760" s="1" t="s">
        <v>8270</v>
      </c>
      <c r="P3760" s="28">
        <f>F3760/D3760</f>
        <v>0.11428571428571428</v>
      </c>
      <c r="Q3760" s="29">
        <f>IF(M3760&gt;0,F3760/M3760,0)</f>
        <v>40</v>
      </c>
      <c r="R3760" s="9" t="str">
        <f>LEFT(O3760,SEARCH("/",O3760,1)-1)</f>
        <v>theater</v>
      </c>
      <c r="S3760" s="26" t="str">
        <f>RIGHT(O3760,LEN(O3760)-SEARCH("/",O3760,1))</f>
        <v>plays</v>
      </c>
      <c r="T3760" s="27">
        <f>(((K3760/60)/60)/24)+DATE(1970,1,1)</f>
        <v>42497.070775462969</v>
      </c>
      <c r="U3760" s="5" t="str">
        <f>TEXT(T3760,"mmm")</f>
        <v>May</v>
      </c>
      <c r="V3760" s="5" t="str">
        <f>TEXT(T3760,"yyyy")</f>
        <v>2016</v>
      </c>
      <c r="W3760" s="5" t="str">
        <f>TEXT(Y3760,"mmm")</f>
        <v>May</v>
      </c>
      <c r="X3760" s="1" t="str">
        <f>TEXT(Y3760,"yyyy")</f>
        <v>2016</v>
      </c>
      <c r="Y3760" s="27">
        <f>(((J3760/60)/60)/24)+DATE(1970,1,1)</f>
        <v>42514.600694444445</v>
      </c>
    </row>
    <row r="3761" spans="1:25" ht="48" x14ac:dyDescent="0.2">
      <c r="A3761" s="1">
        <v>4076</v>
      </c>
      <c r="B3761" s="7" t="s">
        <v>4072</v>
      </c>
      <c r="C3761" s="7" t="s">
        <v>8179</v>
      </c>
      <c r="D3761" s="1">
        <v>700</v>
      </c>
      <c r="E3761" s="37" t="str">
        <f>VLOOKUP(D3761,'Vlookup Table Bonus Point'!$C$3:$D$26,2,TRUE)</f>
        <v>0-999</v>
      </c>
      <c r="F3761" s="1">
        <v>0</v>
      </c>
      <c r="G3761" s="1" t="s">
        <v>8220</v>
      </c>
      <c r="H3761" s="1" t="s">
        <v>8223</v>
      </c>
      <c r="I3761" s="1" t="s">
        <v>8245</v>
      </c>
      <c r="J3761" s="1">
        <v>1413921060</v>
      </c>
      <c r="K3761" s="1">
        <v>1411499149</v>
      </c>
      <c r="L3761" s="1" t="b">
        <v>0</v>
      </c>
      <c r="M3761" s="1">
        <v>0</v>
      </c>
      <c r="N3761" s="1" t="b">
        <v>0</v>
      </c>
      <c r="O3761" s="1" t="s">
        <v>8270</v>
      </c>
      <c r="P3761" s="28">
        <f>F3761/D3761</f>
        <v>0</v>
      </c>
      <c r="Q3761" s="29">
        <f>IF(M3761&gt;0,F3761/M3761,0)</f>
        <v>0</v>
      </c>
      <c r="R3761" s="9" t="str">
        <f>LEFT(O3761,SEARCH("/",O3761,1)-1)</f>
        <v>theater</v>
      </c>
      <c r="S3761" s="26" t="str">
        <f>RIGHT(O3761,LEN(O3761)-SEARCH("/",O3761,1))</f>
        <v>plays</v>
      </c>
      <c r="T3761" s="27">
        <f>(((K3761/60)/60)/24)+DATE(1970,1,1)</f>
        <v>41905.795706018522</v>
      </c>
      <c r="U3761" s="5" t="str">
        <f>TEXT(T3761,"mmm")</f>
        <v>Sep</v>
      </c>
      <c r="V3761" s="5" t="str">
        <f>TEXT(T3761,"yyyy")</f>
        <v>2014</v>
      </c>
      <c r="W3761" s="5" t="str">
        <f>TEXT(Y3761,"mmm")</f>
        <v>Oct</v>
      </c>
      <c r="X3761" s="1" t="str">
        <f>TEXT(Y3761,"yyyy")</f>
        <v>2014</v>
      </c>
      <c r="Y3761" s="27">
        <f>(((J3761/60)/60)/24)+DATE(1970,1,1)</f>
        <v>41933.82708333333</v>
      </c>
    </row>
    <row r="3762" spans="1:25" ht="48" x14ac:dyDescent="0.2">
      <c r="A3762" s="1">
        <v>3975</v>
      </c>
      <c r="B3762" s="7" t="s">
        <v>3972</v>
      </c>
      <c r="C3762" s="7" t="s">
        <v>8082</v>
      </c>
      <c r="D3762" s="1">
        <v>678</v>
      </c>
      <c r="E3762" s="37" t="str">
        <f>VLOOKUP(D3762,'Vlookup Table Bonus Point'!$C$3:$D$26,2,TRUE)</f>
        <v>0-999</v>
      </c>
      <c r="F3762" s="1">
        <v>0</v>
      </c>
      <c r="G3762" s="1" t="s">
        <v>8220</v>
      </c>
      <c r="H3762" s="1" t="s">
        <v>8223</v>
      </c>
      <c r="I3762" s="1" t="s">
        <v>8245</v>
      </c>
      <c r="J3762" s="1">
        <v>1468442898</v>
      </c>
      <c r="K3762" s="1">
        <v>1465850898</v>
      </c>
      <c r="L3762" s="1" t="b">
        <v>0</v>
      </c>
      <c r="M3762" s="1">
        <v>0</v>
      </c>
      <c r="N3762" s="1" t="b">
        <v>0</v>
      </c>
      <c r="O3762" s="1" t="s">
        <v>8270</v>
      </c>
      <c r="P3762" s="28">
        <f>F3762/D3762</f>
        <v>0</v>
      </c>
      <c r="Q3762" s="29">
        <f>IF(M3762&gt;0,F3762/M3762,0)</f>
        <v>0</v>
      </c>
      <c r="R3762" s="9" t="str">
        <f>LEFT(O3762,SEARCH("/",O3762,1)-1)</f>
        <v>theater</v>
      </c>
      <c r="S3762" s="26" t="str">
        <f>RIGHT(O3762,LEN(O3762)-SEARCH("/",O3762,1))</f>
        <v>plays</v>
      </c>
      <c r="T3762" s="27">
        <f>(((K3762/60)/60)/24)+DATE(1970,1,1)</f>
        <v>42534.866875</v>
      </c>
      <c r="U3762" s="5" t="str">
        <f>TEXT(T3762,"mmm")</f>
        <v>Jun</v>
      </c>
      <c r="V3762" s="5" t="str">
        <f>TEXT(T3762,"yyyy")</f>
        <v>2016</v>
      </c>
      <c r="W3762" s="5" t="str">
        <f>TEXT(Y3762,"mmm")</f>
        <v>Jul</v>
      </c>
      <c r="X3762" s="1" t="str">
        <f>TEXT(Y3762,"yyyy")</f>
        <v>2016</v>
      </c>
      <c r="Y3762" s="27">
        <f>(((J3762/60)/60)/24)+DATE(1970,1,1)</f>
        <v>42564.866875</v>
      </c>
    </row>
    <row r="3763" spans="1:25" ht="48" x14ac:dyDescent="0.2">
      <c r="A3763" s="1">
        <v>3537</v>
      </c>
      <c r="B3763" s="7" t="s">
        <v>3536</v>
      </c>
      <c r="C3763" s="7" t="s">
        <v>7647</v>
      </c>
      <c r="D3763" s="1">
        <v>675</v>
      </c>
      <c r="E3763" s="37" t="str">
        <f>VLOOKUP(D3763,'Vlookup Table Bonus Point'!$C$3:$D$26,2,TRUE)</f>
        <v>0-999</v>
      </c>
      <c r="F3763" s="1">
        <v>1218</v>
      </c>
      <c r="G3763" s="1" t="s">
        <v>8218</v>
      </c>
      <c r="H3763" s="1" t="s">
        <v>8228</v>
      </c>
      <c r="I3763" s="1" t="s">
        <v>8250</v>
      </c>
      <c r="J3763" s="1">
        <v>1416211140</v>
      </c>
      <c r="K3763" s="1">
        <v>1413016216</v>
      </c>
      <c r="L3763" s="1" t="b">
        <v>0</v>
      </c>
      <c r="M3763" s="1">
        <v>28</v>
      </c>
      <c r="N3763" s="1" t="b">
        <v>1</v>
      </c>
      <c r="O3763" s="1" t="s">
        <v>8270</v>
      </c>
      <c r="P3763" s="28">
        <f>F3763/D3763</f>
        <v>1.8044444444444445</v>
      </c>
      <c r="Q3763" s="29">
        <f>IF(M3763&gt;0,F3763/M3763,0)</f>
        <v>43.5</v>
      </c>
      <c r="R3763" s="9" t="str">
        <f>LEFT(O3763,SEARCH("/",O3763,1)-1)</f>
        <v>theater</v>
      </c>
      <c r="S3763" s="26" t="str">
        <f>RIGHT(O3763,LEN(O3763)-SEARCH("/",O3763,1))</f>
        <v>plays</v>
      </c>
      <c r="T3763" s="27">
        <f>(((K3763/60)/60)/24)+DATE(1970,1,1)</f>
        <v>41923.354351851849</v>
      </c>
      <c r="U3763" s="5" t="str">
        <f>TEXT(T3763,"mmm")</f>
        <v>Oct</v>
      </c>
      <c r="V3763" s="5" t="str">
        <f>TEXT(T3763,"yyyy")</f>
        <v>2014</v>
      </c>
      <c r="W3763" s="5" t="str">
        <f>TEXT(Y3763,"mmm")</f>
        <v>Nov</v>
      </c>
      <c r="X3763" s="1" t="str">
        <f>TEXT(Y3763,"yyyy")</f>
        <v>2014</v>
      </c>
      <c r="Y3763" s="27">
        <f>(((J3763/60)/60)/24)+DATE(1970,1,1)</f>
        <v>41960.332638888889</v>
      </c>
    </row>
    <row r="3764" spans="1:25" ht="48" x14ac:dyDescent="0.2">
      <c r="A3764" s="1">
        <v>1914</v>
      </c>
      <c r="B3764" s="7" t="s">
        <v>1915</v>
      </c>
      <c r="C3764" s="7" t="s">
        <v>6024</v>
      </c>
      <c r="D3764" s="1">
        <v>666</v>
      </c>
      <c r="E3764" s="37" t="str">
        <f>VLOOKUP(D3764,'Vlookup Table Bonus Point'!$C$3:$D$26,2,TRUE)</f>
        <v>0-999</v>
      </c>
      <c r="F3764" s="1">
        <v>60</v>
      </c>
      <c r="G3764" s="1" t="s">
        <v>8220</v>
      </c>
      <c r="H3764" s="1" t="s">
        <v>8223</v>
      </c>
      <c r="I3764" s="1" t="s">
        <v>8245</v>
      </c>
      <c r="J3764" s="1">
        <v>1414814340</v>
      </c>
      <c r="K3764" s="1">
        <v>1413519073</v>
      </c>
      <c r="L3764" s="1" t="b">
        <v>0</v>
      </c>
      <c r="M3764" s="1">
        <v>2</v>
      </c>
      <c r="N3764" s="1" t="b">
        <v>0</v>
      </c>
      <c r="O3764" s="1" t="s">
        <v>8293</v>
      </c>
      <c r="P3764" s="28">
        <f>F3764/D3764</f>
        <v>9.0090090090090086E-2</v>
      </c>
      <c r="Q3764" s="29">
        <f>IF(M3764&gt;0,F3764/M3764,0)</f>
        <v>30</v>
      </c>
      <c r="R3764" s="9" t="str">
        <f>LEFT(O3764,SEARCH("/",O3764,1)-1)</f>
        <v>technology</v>
      </c>
      <c r="S3764" s="26" t="str">
        <f>RIGHT(O3764,LEN(O3764)-SEARCH("/",O3764,1))</f>
        <v>gadgets</v>
      </c>
      <c r="T3764" s="27">
        <f>(((K3764/60)/60)/24)+DATE(1970,1,1)</f>
        <v>41929.174456018518</v>
      </c>
      <c r="U3764" s="5" t="str">
        <f>TEXT(T3764,"mmm")</f>
        <v>Oct</v>
      </c>
      <c r="V3764" s="5" t="str">
        <f>TEXT(T3764,"yyyy")</f>
        <v>2014</v>
      </c>
      <c r="W3764" s="5" t="str">
        <f>TEXT(Y3764,"mmm")</f>
        <v>Nov</v>
      </c>
      <c r="X3764" s="1" t="str">
        <f>TEXT(Y3764,"yyyy")</f>
        <v>2014</v>
      </c>
      <c r="Y3764" s="27">
        <f>(((J3764/60)/60)/24)+DATE(1970,1,1)</f>
        <v>41944.165972222225</v>
      </c>
    </row>
    <row r="3765" spans="1:25" ht="48" x14ac:dyDescent="0.2">
      <c r="A3765" s="1">
        <v>1359</v>
      </c>
      <c r="B3765" s="7" t="s">
        <v>1360</v>
      </c>
      <c r="C3765" s="7" t="s">
        <v>5469</v>
      </c>
      <c r="D3765" s="1">
        <v>660</v>
      </c>
      <c r="E3765" s="37" t="str">
        <f>VLOOKUP(D3765,'Vlookup Table Bonus Point'!$C$3:$D$26,2,TRUE)</f>
        <v>0-999</v>
      </c>
      <c r="F3765" s="1">
        <v>764</v>
      </c>
      <c r="G3765" s="1" t="s">
        <v>8218</v>
      </c>
      <c r="H3765" s="1" t="s">
        <v>8223</v>
      </c>
      <c r="I3765" s="1" t="s">
        <v>8245</v>
      </c>
      <c r="J3765" s="1">
        <v>1309980790</v>
      </c>
      <c r="K3765" s="1">
        <v>1304623990</v>
      </c>
      <c r="L3765" s="1" t="b">
        <v>0</v>
      </c>
      <c r="M3765" s="1">
        <v>19</v>
      </c>
      <c r="N3765" s="1" t="b">
        <v>1</v>
      </c>
      <c r="O3765" s="1" t="s">
        <v>8273</v>
      </c>
      <c r="P3765" s="28">
        <f>F3765/D3765</f>
        <v>1.1575757575757575</v>
      </c>
      <c r="Q3765" s="29">
        <f>IF(M3765&gt;0,F3765/M3765,0)</f>
        <v>40.210526315789473</v>
      </c>
      <c r="R3765" s="9" t="str">
        <f>LEFT(O3765,SEARCH("/",O3765,1)-1)</f>
        <v>publishing</v>
      </c>
      <c r="S3765" s="26" t="str">
        <f>RIGHT(O3765,LEN(O3765)-SEARCH("/",O3765,1))</f>
        <v>nonfiction</v>
      </c>
      <c r="T3765" s="27">
        <f>(((K3765/60)/60)/24)+DATE(1970,1,1)</f>
        <v>40668.814699074072</v>
      </c>
      <c r="U3765" s="5" t="str">
        <f>TEXT(T3765,"mmm")</f>
        <v>May</v>
      </c>
      <c r="V3765" s="5" t="str">
        <f>TEXT(T3765,"yyyy")</f>
        <v>2011</v>
      </c>
      <c r="W3765" s="5" t="str">
        <f>TEXT(Y3765,"mmm")</f>
        <v>Jul</v>
      </c>
      <c r="X3765" s="1" t="str">
        <f>TEXT(Y3765,"yyyy")</f>
        <v>2011</v>
      </c>
      <c r="Y3765" s="27">
        <f>(((J3765/60)/60)/24)+DATE(1970,1,1)</f>
        <v>40730.814699074072</v>
      </c>
    </row>
    <row r="3766" spans="1:25" ht="48" x14ac:dyDescent="0.2">
      <c r="A3766" s="1">
        <v>201</v>
      </c>
      <c r="B3766" s="7" t="s">
        <v>203</v>
      </c>
      <c r="C3766" s="7" t="s">
        <v>4311</v>
      </c>
      <c r="D3766" s="1">
        <v>650</v>
      </c>
      <c r="E3766" s="37" t="str">
        <f>VLOOKUP(D3766,'Vlookup Table Bonus Point'!$C$3:$D$26,2,TRUE)</f>
        <v>0-999</v>
      </c>
      <c r="F3766" s="1">
        <v>380</v>
      </c>
      <c r="G3766" s="1" t="s">
        <v>8220</v>
      </c>
      <c r="H3766" s="1" t="s">
        <v>8223</v>
      </c>
      <c r="I3766" s="1" t="s">
        <v>8245</v>
      </c>
      <c r="J3766" s="1">
        <v>1423424329</v>
      </c>
      <c r="K3766" s="1">
        <v>1421696329</v>
      </c>
      <c r="L3766" s="1" t="b">
        <v>0</v>
      </c>
      <c r="M3766" s="1">
        <v>7</v>
      </c>
      <c r="N3766" s="1" t="b">
        <v>0</v>
      </c>
      <c r="O3766" s="1" t="s">
        <v>8267</v>
      </c>
      <c r="P3766" s="28">
        <f>F3766/D3766</f>
        <v>0.58461538461538465</v>
      </c>
      <c r="Q3766" s="29">
        <f>IF(M3766&gt;0,F3766/M3766,0)</f>
        <v>54.285714285714285</v>
      </c>
      <c r="R3766" s="9" t="str">
        <f>LEFT(O3766,SEARCH("/",O3766,1)-1)</f>
        <v>film &amp; video</v>
      </c>
      <c r="S3766" s="26" t="str">
        <f>RIGHT(O3766,LEN(O3766)-SEARCH("/",O3766,1))</f>
        <v>drama</v>
      </c>
      <c r="T3766" s="27">
        <f>(((K3766/60)/60)/24)+DATE(1970,1,1)</f>
        <v>42023.818622685183</v>
      </c>
      <c r="U3766" s="5" t="str">
        <f>TEXT(T3766,"mmm")</f>
        <v>Jan</v>
      </c>
      <c r="V3766" s="5" t="str">
        <f>TEXT(T3766,"yyyy")</f>
        <v>2015</v>
      </c>
      <c r="W3766" s="5" t="str">
        <f>TEXT(Y3766,"mmm")</f>
        <v>Feb</v>
      </c>
      <c r="X3766" s="1" t="str">
        <f>TEXT(Y3766,"yyyy")</f>
        <v>2015</v>
      </c>
      <c r="Y3766" s="27">
        <f>(((J3766/60)/60)/24)+DATE(1970,1,1)</f>
        <v>42043.818622685183</v>
      </c>
    </row>
    <row r="3767" spans="1:25" ht="48" x14ac:dyDescent="0.2">
      <c r="A3767" s="1">
        <v>1042</v>
      </c>
      <c r="B3767" s="7" t="s">
        <v>1043</v>
      </c>
      <c r="C3767" s="7" t="s">
        <v>5152</v>
      </c>
      <c r="D3767" s="1">
        <v>650</v>
      </c>
      <c r="E3767" s="37" t="str">
        <f>VLOOKUP(D3767,'Vlookup Table Bonus Point'!$C$3:$D$26,2,TRUE)</f>
        <v>0-999</v>
      </c>
      <c r="F3767" s="1">
        <v>10</v>
      </c>
      <c r="G3767" s="1" t="s">
        <v>8219</v>
      </c>
      <c r="H3767" s="1" t="s">
        <v>8223</v>
      </c>
      <c r="I3767" s="1" t="s">
        <v>8245</v>
      </c>
      <c r="J3767" s="1">
        <v>1410516000</v>
      </c>
      <c r="K3767" s="1">
        <v>1406824948</v>
      </c>
      <c r="L3767" s="1" t="b">
        <v>0</v>
      </c>
      <c r="M3767" s="1">
        <v>1</v>
      </c>
      <c r="N3767" s="1" t="b">
        <v>0</v>
      </c>
      <c r="O3767" s="1" t="s">
        <v>8280</v>
      </c>
      <c r="P3767" s="28">
        <f>F3767/D3767</f>
        <v>1.5384615384615385E-2</v>
      </c>
      <c r="Q3767" s="29">
        <f>IF(M3767&gt;0,F3767/M3767,0)</f>
        <v>10</v>
      </c>
      <c r="R3767" s="9" t="str">
        <f>LEFT(O3767,SEARCH("/",O3767,1)-1)</f>
        <v>journalism</v>
      </c>
      <c r="S3767" s="26" t="str">
        <f>RIGHT(O3767,LEN(O3767)-SEARCH("/",O3767,1))</f>
        <v>audio</v>
      </c>
      <c r="T3767" s="27">
        <f>(((K3767/60)/60)/24)+DATE(1970,1,1)</f>
        <v>41851.696157407408</v>
      </c>
      <c r="U3767" s="5" t="str">
        <f>TEXT(T3767,"mmm")</f>
        <v>Jul</v>
      </c>
      <c r="V3767" s="5" t="str">
        <f>TEXT(T3767,"yyyy")</f>
        <v>2014</v>
      </c>
      <c r="W3767" s="5" t="str">
        <f>TEXT(Y3767,"mmm")</f>
        <v>Sep</v>
      </c>
      <c r="X3767" s="1" t="str">
        <f>TEXT(Y3767,"yyyy")</f>
        <v>2014</v>
      </c>
      <c r="Y3767" s="27">
        <f>(((J3767/60)/60)/24)+DATE(1970,1,1)</f>
        <v>41894.416666666664</v>
      </c>
    </row>
    <row r="3768" spans="1:25" ht="48" x14ac:dyDescent="0.2">
      <c r="A3768" s="1">
        <v>1264</v>
      </c>
      <c r="B3768" s="7" t="s">
        <v>1265</v>
      </c>
      <c r="C3768" s="7" t="s">
        <v>5374</v>
      </c>
      <c r="D3768" s="1">
        <v>650</v>
      </c>
      <c r="E3768" s="37" t="str">
        <f>VLOOKUP(D3768,'Vlookup Table Bonus Point'!$C$3:$D$26,2,TRUE)</f>
        <v>0-999</v>
      </c>
      <c r="F3768" s="1">
        <v>1082</v>
      </c>
      <c r="G3768" s="1" t="s">
        <v>8218</v>
      </c>
      <c r="H3768" s="1" t="s">
        <v>8223</v>
      </c>
      <c r="I3768" s="1" t="s">
        <v>8245</v>
      </c>
      <c r="J3768" s="1">
        <v>1383062083</v>
      </c>
      <c r="K3768" s="1">
        <v>1380556483</v>
      </c>
      <c r="L3768" s="1" t="b">
        <v>1</v>
      </c>
      <c r="M3768" s="1">
        <v>34</v>
      </c>
      <c r="N3768" s="1" t="b">
        <v>1</v>
      </c>
      <c r="O3768" s="1" t="s">
        <v>8275</v>
      </c>
      <c r="P3768" s="28">
        <f>F3768/D3768</f>
        <v>1.6646153846153846</v>
      </c>
      <c r="Q3768" s="29">
        <f>IF(M3768&gt;0,F3768/M3768,0)</f>
        <v>31.823529411764707</v>
      </c>
      <c r="R3768" s="9" t="str">
        <f>LEFT(O3768,SEARCH("/",O3768,1)-1)</f>
        <v>music</v>
      </c>
      <c r="S3768" s="26" t="str">
        <f>RIGHT(O3768,LEN(O3768)-SEARCH("/",O3768,1))</f>
        <v>rock</v>
      </c>
      <c r="T3768" s="27">
        <f>(((K3768/60)/60)/24)+DATE(1970,1,1)</f>
        <v>41547.662997685184</v>
      </c>
      <c r="U3768" s="5" t="str">
        <f>TEXT(T3768,"mmm")</f>
        <v>Sep</v>
      </c>
      <c r="V3768" s="5" t="str">
        <f>TEXT(T3768,"yyyy")</f>
        <v>2013</v>
      </c>
      <c r="W3768" s="5" t="str">
        <f>TEXT(Y3768,"mmm")</f>
        <v>Oct</v>
      </c>
      <c r="X3768" s="1" t="str">
        <f>TEXT(Y3768,"yyyy")</f>
        <v>2013</v>
      </c>
      <c r="Y3768" s="27">
        <f>(((J3768/60)/60)/24)+DATE(1970,1,1)</f>
        <v>41576.662997685184</v>
      </c>
    </row>
    <row r="3769" spans="1:25" ht="48" x14ac:dyDescent="0.2">
      <c r="A3769" s="1">
        <v>1940</v>
      </c>
      <c r="B3769" s="7" t="s">
        <v>1941</v>
      </c>
      <c r="C3769" s="7" t="s">
        <v>6050</v>
      </c>
      <c r="D3769" s="1">
        <v>650</v>
      </c>
      <c r="E3769" s="37" t="str">
        <f>VLOOKUP(D3769,'Vlookup Table Bonus Point'!$C$3:$D$26,2,TRUE)</f>
        <v>0-999</v>
      </c>
      <c r="F3769" s="1">
        <v>1111</v>
      </c>
      <c r="G3769" s="1" t="s">
        <v>8218</v>
      </c>
      <c r="H3769" s="1" t="s">
        <v>8223</v>
      </c>
      <c r="I3769" s="1" t="s">
        <v>8245</v>
      </c>
      <c r="J3769" s="1">
        <v>1308110340</v>
      </c>
      <c r="K3769" s="1">
        <v>1304770233</v>
      </c>
      <c r="L3769" s="1" t="b">
        <v>0</v>
      </c>
      <c r="M3769" s="1">
        <v>31</v>
      </c>
      <c r="N3769" s="1" t="b">
        <v>1</v>
      </c>
      <c r="O3769" s="1" t="s">
        <v>8278</v>
      </c>
      <c r="P3769" s="28">
        <f>F3769/D3769</f>
        <v>1.7092307692307693</v>
      </c>
      <c r="Q3769" s="29">
        <f>IF(M3769&gt;0,F3769/M3769,0)</f>
        <v>35.838709677419352</v>
      </c>
      <c r="R3769" s="9" t="str">
        <f>LEFT(O3769,SEARCH("/",O3769,1)-1)</f>
        <v>music</v>
      </c>
      <c r="S3769" s="26" t="str">
        <f>RIGHT(O3769,LEN(O3769)-SEARCH("/",O3769,1))</f>
        <v>indie rock</v>
      </c>
      <c r="T3769" s="27">
        <f>(((K3769/60)/60)/24)+DATE(1970,1,1)</f>
        <v>40670.507326388892</v>
      </c>
      <c r="U3769" s="5" t="str">
        <f>TEXT(T3769,"mmm")</f>
        <v>May</v>
      </c>
      <c r="V3769" s="5" t="str">
        <f>TEXT(T3769,"yyyy")</f>
        <v>2011</v>
      </c>
      <c r="W3769" s="5" t="str">
        <f>TEXT(Y3769,"mmm")</f>
        <v>Jun</v>
      </c>
      <c r="X3769" s="1" t="str">
        <f>TEXT(Y3769,"yyyy")</f>
        <v>2011</v>
      </c>
      <c r="Y3769" s="27">
        <f>(((J3769/60)/60)/24)+DATE(1970,1,1)</f>
        <v>40709.165972222225</v>
      </c>
    </row>
    <row r="3770" spans="1:25" ht="48" x14ac:dyDescent="0.2">
      <c r="A3770" s="1">
        <v>2275</v>
      </c>
      <c r="B3770" s="7" t="s">
        <v>2276</v>
      </c>
      <c r="C3770" s="7" t="s">
        <v>6385</v>
      </c>
      <c r="D3770" s="1">
        <v>650</v>
      </c>
      <c r="E3770" s="37" t="str">
        <f>VLOOKUP(D3770,'Vlookup Table Bonus Point'!$C$3:$D$26,2,TRUE)</f>
        <v>0-999</v>
      </c>
      <c r="F3770" s="1">
        <v>2650.5</v>
      </c>
      <c r="G3770" s="1" t="s">
        <v>8218</v>
      </c>
      <c r="H3770" s="1" t="s">
        <v>8224</v>
      </c>
      <c r="I3770" s="1" t="s">
        <v>8246</v>
      </c>
      <c r="J3770" s="1">
        <v>1419259679</v>
      </c>
      <c r="K3770" s="1">
        <v>1416667679</v>
      </c>
      <c r="L3770" s="1" t="b">
        <v>0</v>
      </c>
      <c r="M3770" s="1">
        <v>79</v>
      </c>
      <c r="N3770" s="1" t="b">
        <v>1</v>
      </c>
      <c r="O3770" s="1" t="s">
        <v>8296</v>
      </c>
      <c r="P3770" s="28">
        <f>F3770/D3770</f>
        <v>4.0776923076923079</v>
      </c>
      <c r="Q3770" s="29">
        <f>IF(M3770&gt;0,F3770/M3770,0)</f>
        <v>33.550632911392405</v>
      </c>
      <c r="R3770" s="9" t="str">
        <f>LEFT(O3770,SEARCH("/",O3770,1)-1)</f>
        <v>games</v>
      </c>
      <c r="S3770" s="26" t="str">
        <f>RIGHT(O3770,LEN(O3770)-SEARCH("/",O3770,1))</f>
        <v>tabletop games</v>
      </c>
      <c r="T3770" s="27">
        <f>(((K3770/60)/60)/24)+DATE(1970,1,1)</f>
        <v>41965.616655092599</v>
      </c>
      <c r="U3770" s="5" t="str">
        <f>TEXT(T3770,"mmm")</f>
        <v>Nov</v>
      </c>
      <c r="V3770" s="5" t="str">
        <f>TEXT(T3770,"yyyy")</f>
        <v>2014</v>
      </c>
      <c r="W3770" s="5" t="str">
        <f>TEXT(Y3770,"mmm")</f>
        <v>Dec</v>
      </c>
      <c r="X3770" s="1" t="str">
        <f>TEXT(Y3770,"yyyy")</f>
        <v>2014</v>
      </c>
      <c r="Y3770" s="27">
        <f>(((J3770/60)/60)/24)+DATE(1970,1,1)</f>
        <v>41995.616655092599</v>
      </c>
    </row>
    <row r="3771" spans="1:25" ht="32" x14ac:dyDescent="0.2">
      <c r="A3771" s="1">
        <v>2824</v>
      </c>
      <c r="B3771" s="7" t="s">
        <v>2824</v>
      </c>
      <c r="C3771" s="7" t="s">
        <v>6934</v>
      </c>
      <c r="D3771" s="1">
        <v>650</v>
      </c>
      <c r="E3771" s="37" t="str">
        <f>VLOOKUP(D3771,'Vlookup Table Bonus Point'!$C$3:$D$26,2,TRUE)</f>
        <v>0-999</v>
      </c>
      <c r="F3771" s="1">
        <v>760</v>
      </c>
      <c r="G3771" s="1" t="s">
        <v>8218</v>
      </c>
      <c r="H3771" s="1" t="s">
        <v>8223</v>
      </c>
      <c r="I3771" s="1" t="s">
        <v>8245</v>
      </c>
      <c r="J3771" s="1">
        <v>1434159780</v>
      </c>
      <c r="K3771" s="1">
        <v>1431412196</v>
      </c>
      <c r="L3771" s="1" t="b">
        <v>0</v>
      </c>
      <c r="M3771" s="1">
        <v>15</v>
      </c>
      <c r="N3771" s="1" t="b">
        <v>1</v>
      </c>
      <c r="O3771" s="1" t="s">
        <v>8270</v>
      </c>
      <c r="P3771" s="28">
        <f>F3771/D3771</f>
        <v>1.1692307692307693</v>
      </c>
      <c r="Q3771" s="29">
        <f>IF(M3771&gt;0,F3771/M3771,0)</f>
        <v>50.666666666666664</v>
      </c>
      <c r="R3771" s="9" t="str">
        <f>LEFT(O3771,SEARCH("/",O3771,1)-1)</f>
        <v>theater</v>
      </c>
      <c r="S3771" s="26" t="str">
        <f>RIGHT(O3771,LEN(O3771)-SEARCH("/",O3771,1))</f>
        <v>plays</v>
      </c>
      <c r="T3771" s="27">
        <f>(((K3771/60)/60)/24)+DATE(1970,1,1)</f>
        <v>42136.270787037036</v>
      </c>
      <c r="U3771" s="5" t="str">
        <f>TEXT(T3771,"mmm")</f>
        <v>May</v>
      </c>
      <c r="V3771" s="5" t="str">
        <f>TEXT(T3771,"yyyy")</f>
        <v>2015</v>
      </c>
      <c r="W3771" s="5" t="str">
        <f>TEXT(Y3771,"mmm")</f>
        <v>Jun</v>
      </c>
      <c r="X3771" s="1" t="str">
        <f>TEXT(Y3771,"yyyy")</f>
        <v>2015</v>
      </c>
      <c r="Y3771" s="27">
        <f>(((J3771/60)/60)/24)+DATE(1970,1,1)</f>
        <v>42168.071527777778</v>
      </c>
    </row>
    <row r="3772" spans="1:25" ht="48" x14ac:dyDescent="0.2">
      <c r="A3772" s="1">
        <v>3451</v>
      </c>
      <c r="B3772" s="7" t="s">
        <v>3450</v>
      </c>
      <c r="C3772" s="7" t="s">
        <v>7561</v>
      </c>
      <c r="D3772" s="1">
        <v>650</v>
      </c>
      <c r="E3772" s="37" t="str">
        <f>VLOOKUP(D3772,'Vlookup Table Bonus Point'!$C$3:$D$26,2,TRUE)</f>
        <v>0-999</v>
      </c>
      <c r="F3772" s="1">
        <v>658</v>
      </c>
      <c r="G3772" s="1" t="s">
        <v>8218</v>
      </c>
      <c r="H3772" s="1" t="s">
        <v>8223</v>
      </c>
      <c r="I3772" s="1" t="s">
        <v>8245</v>
      </c>
      <c r="J3772" s="1">
        <v>1429636927</v>
      </c>
      <c r="K3772" s="1">
        <v>1427304127</v>
      </c>
      <c r="L3772" s="1" t="b">
        <v>0</v>
      </c>
      <c r="M3772" s="1">
        <v>16</v>
      </c>
      <c r="N3772" s="1" t="b">
        <v>1</v>
      </c>
      <c r="O3772" s="1" t="s">
        <v>8270</v>
      </c>
      <c r="P3772" s="28">
        <f>F3772/D3772</f>
        <v>1.0123076923076924</v>
      </c>
      <c r="Q3772" s="29">
        <f>IF(M3772&gt;0,F3772/M3772,0)</f>
        <v>41.125</v>
      </c>
      <c r="R3772" s="9" t="str">
        <f>LEFT(O3772,SEARCH("/",O3772,1)-1)</f>
        <v>theater</v>
      </c>
      <c r="S3772" s="26" t="str">
        <f>RIGHT(O3772,LEN(O3772)-SEARCH("/",O3772,1))</f>
        <v>plays</v>
      </c>
      <c r="T3772" s="27">
        <f>(((K3772/60)/60)/24)+DATE(1970,1,1)</f>
        <v>42088.723692129628</v>
      </c>
      <c r="U3772" s="5" t="str">
        <f>TEXT(T3772,"mmm")</f>
        <v>Mar</v>
      </c>
      <c r="V3772" s="5" t="str">
        <f>TEXT(T3772,"yyyy")</f>
        <v>2015</v>
      </c>
      <c r="W3772" s="5" t="str">
        <f>TEXT(Y3772,"mmm")</f>
        <v>Apr</v>
      </c>
      <c r="X3772" s="1" t="str">
        <f>TEXT(Y3772,"yyyy")</f>
        <v>2015</v>
      </c>
      <c r="Y3772" s="27">
        <f>(((J3772/60)/60)/24)+DATE(1970,1,1)</f>
        <v>42115.723692129628</v>
      </c>
    </row>
    <row r="3773" spans="1:25" ht="48" x14ac:dyDescent="0.2">
      <c r="A3773" s="1">
        <v>3665</v>
      </c>
      <c r="B3773" s="7" t="s">
        <v>3662</v>
      </c>
      <c r="C3773" s="7" t="s">
        <v>7775</v>
      </c>
      <c r="D3773" s="1">
        <v>620</v>
      </c>
      <c r="E3773" s="37" t="str">
        <f>VLOOKUP(D3773,'Vlookup Table Bonus Point'!$C$3:$D$26,2,TRUE)</f>
        <v>0-999</v>
      </c>
      <c r="F3773" s="1">
        <v>714</v>
      </c>
      <c r="G3773" s="1" t="s">
        <v>8218</v>
      </c>
      <c r="H3773" s="1" t="s">
        <v>8229</v>
      </c>
      <c r="I3773" s="1" t="s">
        <v>8248</v>
      </c>
      <c r="J3773" s="1">
        <v>1446062040</v>
      </c>
      <c r="K3773" s="1">
        <v>1445109822</v>
      </c>
      <c r="L3773" s="1" t="b">
        <v>0</v>
      </c>
      <c r="M3773" s="1">
        <v>14</v>
      </c>
      <c r="N3773" s="1" t="b">
        <v>1</v>
      </c>
      <c r="O3773" s="1" t="s">
        <v>8270</v>
      </c>
      <c r="P3773" s="28">
        <f>F3773/D3773</f>
        <v>1.1516129032258065</v>
      </c>
      <c r="Q3773" s="29">
        <f>IF(M3773&gt;0,F3773/M3773,0)</f>
        <v>51</v>
      </c>
      <c r="R3773" s="9" t="str">
        <f>LEFT(O3773,SEARCH("/",O3773,1)-1)</f>
        <v>theater</v>
      </c>
      <c r="S3773" s="26" t="str">
        <f>RIGHT(O3773,LEN(O3773)-SEARCH("/",O3773,1))</f>
        <v>plays</v>
      </c>
      <c r="T3773" s="27">
        <f>(((K3773/60)/60)/24)+DATE(1970,1,1)</f>
        <v>42294.808124999996</v>
      </c>
      <c r="U3773" s="5" t="str">
        <f>TEXT(T3773,"mmm")</f>
        <v>Oct</v>
      </c>
      <c r="V3773" s="5" t="str">
        <f>TEXT(T3773,"yyyy")</f>
        <v>2015</v>
      </c>
      <c r="W3773" s="5" t="str">
        <f>TEXT(Y3773,"mmm")</f>
        <v>Oct</v>
      </c>
      <c r="X3773" s="1" t="str">
        <f>TEXT(Y3773,"yyyy")</f>
        <v>2015</v>
      </c>
      <c r="Y3773" s="27">
        <f>(((J3773/60)/60)/24)+DATE(1970,1,1)</f>
        <v>42305.829166666663</v>
      </c>
    </row>
    <row r="3774" spans="1:25" ht="48" x14ac:dyDescent="0.2">
      <c r="A3774" s="1">
        <v>3874</v>
      </c>
      <c r="B3774" s="7" t="s">
        <v>3871</v>
      </c>
      <c r="C3774" s="7" t="s">
        <v>7983</v>
      </c>
      <c r="D3774" s="1">
        <v>620</v>
      </c>
      <c r="E3774" s="37" t="str">
        <f>VLOOKUP(D3774,'Vlookup Table Bonus Point'!$C$3:$D$26,2,TRUE)</f>
        <v>0-999</v>
      </c>
      <c r="F3774" s="1">
        <v>0</v>
      </c>
      <c r="G3774" s="1" t="s">
        <v>8219</v>
      </c>
      <c r="H3774" s="1" t="s">
        <v>8227</v>
      </c>
      <c r="I3774" s="1" t="s">
        <v>8249</v>
      </c>
      <c r="J3774" s="1">
        <v>1422061200</v>
      </c>
      <c r="K3774" s="1">
        <v>1420244622</v>
      </c>
      <c r="L3774" s="1" t="b">
        <v>0</v>
      </c>
      <c r="M3774" s="1">
        <v>0</v>
      </c>
      <c r="N3774" s="1" t="b">
        <v>0</v>
      </c>
      <c r="O3774" s="1" t="s">
        <v>8304</v>
      </c>
      <c r="P3774" s="28">
        <f>F3774/D3774</f>
        <v>0</v>
      </c>
      <c r="Q3774" s="29">
        <f>IF(M3774&gt;0,F3774/M3774,0)</f>
        <v>0</v>
      </c>
      <c r="R3774" s="9" t="str">
        <f>LEFT(O3774,SEARCH("/",O3774,1)-1)</f>
        <v>theater</v>
      </c>
      <c r="S3774" s="26" t="str">
        <f>RIGHT(O3774,LEN(O3774)-SEARCH("/",O3774,1))</f>
        <v>musical</v>
      </c>
      <c r="T3774" s="27">
        <f>(((K3774/60)/60)/24)+DATE(1970,1,1)</f>
        <v>42007.016458333332</v>
      </c>
      <c r="U3774" s="5" t="str">
        <f>TEXT(T3774,"mmm")</f>
        <v>Jan</v>
      </c>
      <c r="V3774" s="5" t="str">
        <f>TEXT(T3774,"yyyy")</f>
        <v>2015</v>
      </c>
      <c r="W3774" s="5" t="str">
        <f>TEXT(Y3774,"mmm")</f>
        <v>Jan</v>
      </c>
      <c r="X3774" s="1" t="str">
        <f>TEXT(Y3774,"yyyy")</f>
        <v>2015</v>
      </c>
      <c r="Y3774" s="27">
        <f>(((J3774/60)/60)/24)+DATE(1970,1,1)</f>
        <v>42028.041666666672</v>
      </c>
    </row>
    <row r="3775" spans="1:25" ht="48" x14ac:dyDescent="0.2">
      <c r="A3775" s="1">
        <v>25</v>
      </c>
      <c r="B3775" s="7" t="s">
        <v>27</v>
      </c>
      <c r="C3775" s="7" t="s">
        <v>4136</v>
      </c>
      <c r="D3775" s="1">
        <v>600</v>
      </c>
      <c r="E3775" s="37" t="str">
        <f>VLOOKUP(D3775,'Vlookup Table Bonus Point'!$C$3:$D$26,2,TRUE)</f>
        <v>0-999</v>
      </c>
      <c r="F3775" s="1">
        <v>800</v>
      </c>
      <c r="G3775" s="1" t="s">
        <v>8218</v>
      </c>
      <c r="H3775" s="1" t="s">
        <v>8223</v>
      </c>
      <c r="I3775" s="1" t="s">
        <v>8245</v>
      </c>
      <c r="J3775" s="1">
        <v>1452299761</v>
      </c>
      <c r="K3775" s="1">
        <v>1447115761</v>
      </c>
      <c r="L3775" s="1" t="b">
        <v>0</v>
      </c>
      <c r="M3775" s="1">
        <v>14</v>
      </c>
      <c r="N3775" s="1" t="b">
        <v>1</v>
      </c>
      <c r="O3775" s="1" t="s">
        <v>8264</v>
      </c>
      <c r="P3775" s="28">
        <f>F3775/D3775</f>
        <v>1.3333333333333333</v>
      </c>
      <c r="Q3775" s="29">
        <f>IF(M3775&gt;0,F3775/M3775,0)</f>
        <v>57.142857142857146</v>
      </c>
      <c r="R3775" s="9" t="str">
        <f>LEFT(O3775,SEARCH("/",O3775,1)-1)</f>
        <v>film &amp; video</v>
      </c>
      <c r="S3775" s="26" t="str">
        <f>RIGHT(O3775,LEN(O3775)-SEARCH("/",O3775,1))</f>
        <v>television</v>
      </c>
      <c r="T3775" s="27">
        <f>(((K3775/60)/60)/24)+DATE(1970,1,1)</f>
        <v>42318.025011574078</v>
      </c>
      <c r="U3775" s="5" t="str">
        <f>TEXT(T3775,"mmm")</f>
        <v>Nov</v>
      </c>
      <c r="V3775" s="5" t="str">
        <f>TEXT(T3775,"yyyy")</f>
        <v>2015</v>
      </c>
      <c r="W3775" s="5" t="str">
        <f>TEXT(Y3775,"mmm")</f>
        <v>Jan</v>
      </c>
      <c r="X3775" s="1" t="str">
        <f>TEXT(Y3775,"yyyy")</f>
        <v>2016</v>
      </c>
      <c r="Y3775" s="27">
        <f>(((J3775/60)/60)/24)+DATE(1970,1,1)</f>
        <v>42378.025011574078</v>
      </c>
    </row>
    <row r="3776" spans="1:25" ht="48" x14ac:dyDescent="0.2">
      <c r="A3776" s="1">
        <v>50</v>
      </c>
      <c r="B3776" s="7" t="s">
        <v>52</v>
      </c>
      <c r="C3776" s="7" t="s">
        <v>4161</v>
      </c>
      <c r="D3776" s="1">
        <v>600</v>
      </c>
      <c r="E3776" s="37" t="str">
        <f>VLOOKUP(D3776,'Vlookup Table Bonus Point'!$C$3:$D$26,2,TRUE)</f>
        <v>0-999</v>
      </c>
      <c r="F3776" s="1">
        <v>600</v>
      </c>
      <c r="G3776" s="1" t="s">
        <v>8218</v>
      </c>
      <c r="H3776" s="1" t="s">
        <v>8224</v>
      </c>
      <c r="I3776" s="1" t="s">
        <v>8246</v>
      </c>
      <c r="J3776" s="1">
        <v>1422637200</v>
      </c>
      <c r="K3776" s="1">
        <v>1419271458</v>
      </c>
      <c r="L3776" s="1" t="b">
        <v>0</v>
      </c>
      <c r="M3776" s="1">
        <v>22</v>
      </c>
      <c r="N3776" s="1" t="b">
        <v>1</v>
      </c>
      <c r="O3776" s="1" t="s">
        <v>8264</v>
      </c>
      <c r="P3776" s="28">
        <f>F3776/D3776</f>
        <v>1</v>
      </c>
      <c r="Q3776" s="29">
        <f>IF(M3776&gt;0,F3776/M3776,0)</f>
        <v>27.272727272727273</v>
      </c>
      <c r="R3776" s="9" t="str">
        <f>LEFT(O3776,SEARCH("/",O3776,1)-1)</f>
        <v>film &amp; video</v>
      </c>
      <c r="S3776" s="26" t="str">
        <f>RIGHT(O3776,LEN(O3776)-SEARCH("/",O3776,1))</f>
        <v>television</v>
      </c>
      <c r="T3776" s="27">
        <f>(((K3776/60)/60)/24)+DATE(1970,1,1)</f>
        <v>41995.752986111111</v>
      </c>
      <c r="U3776" s="5" t="str">
        <f>TEXT(T3776,"mmm")</f>
        <v>Dec</v>
      </c>
      <c r="V3776" s="5" t="str">
        <f>TEXT(T3776,"yyyy")</f>
        <v>2014</v>
      </c>
      <c r="W3776" s="5" t="str">
        <f>TEXT(Y3776,"mmm")</f>
        <v>Jan</v>
      </c>
      <c r="X3776" s="1" t="str">
        <f>TEXT(Y3776,"yyyy")</f>
        <v>2015</v>
      </c>
      <c r="Y3776" s="27">
        <f>(((J3776/60)/60)/24)+DATE(1970,1,1)</f>
        <v>42034.708333333328</v>
      </c>
    </row>
    <row r="3777" spans="1:25" ht="64" x14ac:dyDescent="0.2">
      <c r="A3777" s="1">
        <v>68</v>
      </c>
      <c r="B3777" s="7" t="s">
        <v>70</v>
      </c>
      <c r="C3777" s="7" t="s">
        <v>4179</v>
      </c>
      <c r="D3777" s="1">
        <v>600</v>
      </c>
      <c r="E3777" s="37" t="str">
        <f>VLOOKUP(D3777,'Vlookup Table Bonus Point'!$C$3:$D$26,2,TRUE)</f>
        <v>0-999</v>
      </c>
      <c r="F3777" s="1">
        <v>763</v>
      </c>
      <c r="G3777" s="1" t="s">
        <v>8218</v>
      </c>
      <c r="H3777" s="1" t="s">
        <v>8224</v>
      </c>
      <c r="I3777" s="1" t="s">
        <v>8246</v>
      </c>
      <c r="J3777" s="1">
        <v>1393162791</v>
      </c>
      <c r="K3777" s="1">
        <v>1390570791</v>
      </c>
      <c r="L3777" s="1" t="b">
        <v>0</v>
      </c>
      <c r="M3777" s="1">
        <v>36</v>
      </c>
      <c r="N3777" s="1" t="b">
        <v>1</v>
      </c>
      <c r="O3777" s="1" t="s">
        <v>8265</v>
      </c>
      <c r="P3777" s="28">
        <f>F3777/D3777</f>
        <v>1.2716666666666667</v>
      </c>
      <c r="Q3777" s="29">
        <f>IF(M3777&gt;0,F3777/M3777,0)</f>
        <v>21.194444444444443</v>
      </c>
      <c r="R3777" s="9" t="str">
        <f>LEFT(O3777,SEARCH("/",O3777,1)-1)</f>
        <v>film &amp; video</v>
      </c>
      <c r="S3777" s="26" t="str">
        <f>RIGHT(O3777,LEN(O3777)-SEARCH("/",O3777,1))</f>
        <v>shorts</v>
      </c>
      <c r="T3777" s="27">
        <f>(((K3777/60)/60)/24)+DATE(1970,1,1)</f>
        <v>41663.569340277776</v>
      </c>
      <c r="U3777" s="5" t="str">
        <f>TEXT(T3777,"mmm")</f>
        <v>Jan</v>
      </c>
      <c r="V3777" s="5" t="str">
        <f>TEXT(T3777,"yyyy")</f>
        <v>2014</v>
      </c>
      <c r="W3777" s="5" t="str">
        <f>TEXT(Y3777,"mmm")</f>
        <v>Feb</v>
      </c>
      <c r="X3777" s="1" t="str">
        <f>TEXT(Y3777,"yyyy")</f>
        <v>2014</v>
      </c>
      <c r="Y3777" s="27">
        <f>(((J3777/60)/60)/24)+DATE(1970,1,1)</f>
        <v>41693.569340277776</v>
      </c>
    </row>
    <row r="3778" spans="1:25" ht="48" x14ac:dyDescent="0.2">
      <c r="A3778" s="1">
        <v>130</v>
      </c>
      <c r="B3778" s="7" t="s">
        <v>132</v>
      </c>
      <c r="C3778" s="7" t="s">
        <v>4241</v>
      </c>
      <c r="D3778" s="1">
        <v>600</v>
      </c>
      <c r="E3778" s="37" t="str">
        <f>VLOOKUP(D3778,'Vlookup Table Bonus Point'!$C$3:$D$26,2,TRUE)</f>
        <v>0-999</v>
      </c>
      <c r="F3778" s="1">
        <v>0</v>
      </c>
      <c r="G3778" s="1" t="s">
        <v>8219</v>
      </c>
      <c r="H3778" s="1" t="s">
        <v>8224</v>
      </c>
      <c r="I3778" s="1" t="s">
        <v>8246</v>
      </c>
      <c r="J3778" s="1">
        <v>1402949760</v>
      </c>
      <c r="K3778" s="1">
        <v>1400536692</v>
      </c>
      <c r="L3778" s="1" t="b">
        <v>0</v>
      </c>
      <c r="M3778" s="1">
        <v>0</v>
      </c>
      <c r="N3778" s="1" t="b">
        <v>0</v>
      </c>
      <c r="O3778" s="1" t="s">
        <v>8266</v>
      </c>
      <c r="P3778" s="28">
        <f>F3778/D3778</f>
        <v>0</v>
      </c>
      <c r="Q3778" s="29">
        <f>IF(M3778&gt;0,F3778/M3778,0)</f>
        <v>0</v>
      </c>
      <c r="R3778" s="9" t="str">
        <f>LEFT(O3778,SEARCH("/",O3778,1)-1)</f>
        <v>film &amp; video</v>
      </c>
      <c r="S3778" s="26" t="str">
        <f>RIGHT(O3778,LEN(O3778)-SEARCH("/",O3778,1))</f>
        <v>science fiction</v>
      </c>
      <c r="T3778" s="27">
        <f>(((K3778/60)/60)/24)+DATE(1970,1,1)</f>
        <v>41778.915416666663</v>
      </c>
      <c r="U3778" s="5" t="str">
        <f>TEXT(T3778,"mmm")</f>
        <v>May</v>
      </c>
      <c r="V3778" s="5" t="str">
        <f>TEXT(T3778,"yyyy")</f>
        <v>2014</v>
      </c>
      <c r="W3778" s="5" t="str">
        <f>TEXT(Y3778,"mmm")</f>
        <v>Jun</v>
      </c>
      <c r="X3778" s="1" t="str">
        <f>TEXT(Y3778,"yyyy")</f>
        <v>2014</v>
      </c>
      <c r="Y3778" s="27">
        <f>(((J3778/60)/60)/24)+DATE(1970,1,1)</f>
        <v>41806.844444444447</v>
      </c>
    </row>
    <row r="3779" spans="1:25" ht="48" x14ac:dyDescent="0.2">
      <c r="A3779" s="1">
        <v>382</v>
      </c>
      <c r="B3779" s="7" t="s">
        <v>383</v>
      </c>
      <c r="C3779" s="7" t="s">
        <v>4492</v>
      </c>
      <c r="D3779" s="1">
        <v>600</v>
      </c>
      <c r="E3779" s="37" t="str">
        <f>VLOOKUP(D3779,'Vlookup Table Bonus Point'!$C$3:$D$26,2,TRUE)</f>
        <v>0-999</v>
      </c>
      <c r="F3779" s="1">
        <v>1535</v>
      </c>
      <c r="G3779" s="1" t="s">
        <v>8218</v>
      </c>
      <c r="H3779" s="1" t="s">
        <v>8223</v>
      </c>
      <c r="I3779" s="1" t="s">
        <v>8245</v>
      </c>
      <c r="J3779" s="1">
        <v>1346950900</v>
      </c>
      <c r="K3779" s="1">
        <v>1345741300</v>
      </c>
      <c r="L3779" s="1" t="b">
        <v>0</v>
      </c>
      <c r="M3779" s="1">
        <v>22</v>
      </c>
      <c r="N3779" s="1" t="b">
        <v>1</v>
      </c>
      <c r="O3779" s="1" t="s">
        <v>8268</v>
      </c>
      <c r="P3779" s="28">
        <f>F3779/D3779</f>
        <v>2.5583333333333331</v>
      </c>
      <c r="Q3779" s="29">
        <f>IF(M3779&gt;0,F3779/M3779,0)</f>
        <v>69.772727272727266</v>
      </c>
      <c r="R3779" s="9" t="str">
        <f>LEFT(O3779,SEARCH("/",O3779,1)-1)</f>
        <v>film &amp; video</v>
      </c>
      <c r="S3779" s="26" t="str">
        <f>RIGHT(O3779,LEN(O3779)-SEARCH("/",O3779,1))</f>
        <v>documentary</v>
      </c>
      <c r="T3779" s="27">
        <f>(((K3779/60)/60)/24)+DATE(1970,1,1)</f>
        <v>41144.709490740745</v>
      </c>
      <c r="U3779" s="5" t="str">
        <f>TEXT(T3779,"mmm")</f>
        <v>Aug</v>
      </c>
      <c r="V3779" s="5" t="str">
        <f>TEXT(T3779,"yyyy")</f>
        <v>2012</v>
      </c>
      <c r="W3779" s="5" t="str">
        <f>TEXT(Y3779,"mmm")</f>
        <v>Sep</v>
      </c>
      <c r="X3779" s="1" t="str">
        <f>TEXT(Y3779,"yyyy")</f>
        <v>2012</v>
      </c>
      <c r="Y3779" s="27">
        <f>(((J3779/60)/60)/24)+DATE(1970,1,1)</f>
        <v>41158.709490740745</v>
      </c>
    </row>
    <row r="3780" spans="1:25" ht="48" x14ac:dyDescent="0.2">
      <c r="A3780" s="1">
        <v>386</v>
      </c>
      <c r="B3780" s="7" t="s">
        <v>387</v>
      </c>
      <c r="C3780" s="7" t="s">
        <v>4496</v>
      </c>
      <c r="D3780" s="1">
        <v>600</v>
      </c>
      <c r="E3780" s="37" t="str">
        <f>VLOOKUP(D3780,'Vlookup Table Bonus Point'!$C$3:$D$26,2,TRUE)</f>
        <v>0-999</v>
      </c>
      <c r="F3780" s="1">
        <v>601</v>
      </c>
      <c r="G3780" s="1" t="s">
        <v>8218</v>
      </c>
      <c r="H3780" s="1" t="s">
        <v>8223</v>
      </c>
      <c r="I3780" s="1" t="s">
        <v>8245</v>
      </c>
      <c r="J3780" s="1">
        <v>1439246991</v>
      </c>
      <c r="K3780" s="1">
        <v>1437950991</v>
      </c>
      <c r="L3780" s="1" t="b">
        <v>0</v>
      </c>
      <c r="M3780" s="1">
        <v>13</v>
      </c>
      <c r="N3780" s="1" t="b">
        <v>1</v>
      </c>
      <c r="O3780" s="1" t="s">
        <v>8268</v>
      </c>
      <c r="P3780" s="28">
        <f>F3780/D3780</f>
        <v>1.0016666666666667</v>
      </c>
      <c r="Q3780" s="29">
        <f>IF(M3780&gt;0,F3780/M3780,0)</f>
        <v>46.230769230769234</v>
      </c>
      <c r="R3780" s="9" t="str">
        <f>LEFT(O3780,SEARCH("/",O3780,1)-1)</f>
        <v>film &amp; video</v>
      </c>
      <c r="S3780" s="26" t="str">
        <f>RIGHT(O3780,LEN(O3780)-SEARCH("/",O3780,1))</f>
        <v>documentary</v>
      </c>
      <c r="T3780" s="27">
        <f>(((K3780/60)/60)/24)+DATE(1970,1,1)</f>
        <v>42211.951284722221</v>
      </c>
      <c r="U3780" s="5" t="str">
        <f>TEXT(T3780,"mmm")</f>
        <v>Jul</v>
      </c>
      <c r="V3780" s="5" t="str">
        <f>TEXT(T3780,"yyyy")</f>
        <v>2015</v>
      </c>
      <c r="W3780" s="5" t="str">
        <f>TEXT(Y3780,"mmm")</f>
        <v>Aug</v>
      </c>
      <c r="X3780" s="1" t="str">
        <f>TEXT(Y3780,"yyyy")</f>
        <v>2015</v>
      </c>
      <c r="Y3780" s="27">
        <f>(((J3780/60)/60)/24)+DATE(1970,1,1)</f>
        <v>42226.951284722221</v>
      </c>
    </row>
    <row r="3781" spans="1:25" ht="48" x14ac:dyDescent="0.2">
      <c r="A3781" s="1">
        <v>812</v>
      </c>
      <c r="B3781" s="7" t="s">
        <v>813</v>
      </c>
      <c r="C3781" s="7" t="s">
        <v>4922</v>
      </c>
      <c r="D3781" s="1">
        <v>600</v>
      </c>
      <c r="E3781" s="37" t="str">
        <f>VLOOKUP(D3781,'Vlookup Table Bonus Point'!$C$3:$D$26,2,TRUE)</f>
        <v>0-999</v>
      </c>
      <c r="F3781" s="1">
        <v>911</v>
      </c>
      <c r="G3781" s="1" t="s">
        <v>8218</v>
      </c>
      <c r="H3781" s="1" t="s">
        <v>8223</v>
      </c>
      <c r="I3781" s="1" t="s">
        <v>8245</v>
      </c>
      <c r="J3781" s="1">
        <v>1362146280</v>
      </c>
      <c r="K3781" s="1">
        <v>1357604752</v>
      </c>
      <c r="L3781" s="1" t="b">
        <v>0</v>
      </c>
      <c r="M3781" s="1">
        <v>33</v>
      </c>
      <c r="N3781" s="1" t="b">
        <v>1</v>
      </c>
      <c r="O3781" s="1" t="s">
        <v>8275</v>
      </c>
      <c r="P3781" s="28">
        <f>F3781/D3781</f>
        <v>1.5183333333333333</v>
      </c>
      <c r="Q3781" s="29">
        <f>IF(M3781&gt;0,F3781/M3781,0)</f>
        <v>27.606060606060606</v>
      </c>
      <c r="R3781" s="9" t="str">
        <f>LEFT(O3781,SEARCH("/",O3781,1)-1)</f>
        <v>music</v>
      </c>
      <c r="S3781" s="26" t="str">
        <f>RIGHT(O3781,LEN(O3781)-SEARCH("/",O3781,1))</f>
        <v>rock</v>
      </c>
      <c r="T3781" s="27">
        <f>(((K3781/60)/60)/24)+DATE(1970,1,1)</f>
        <v>41282.017962962964</v>
      </c>
      <c r="U3781" s="5" t="str">
        <f>TEXT(T3781,"mmm")</f>
        <v>Jan</v>
      </c>
      <c r="V3781" s="5" t="str">
        <f>TEXT(T3781,"yyyy")</f>
        <v>2013</v>
      </c>
      <c r="W3781" s="5" t="str">
        <f>TEXT(Y3781,"mmm")</f>
        <v>Mar</v>
      </c>
      <c r="X3781" s="1" t="str">
        <f>TEXT(Y3781,"yyyy")</f>
        <v>2013</v>
      </c>
      <c r="Y3781" s="27">
        <f>(((J3781/60)/60)/24)+DATE(1970,1,1)</f>
        <v>41334.581944444442</v>
      </c>
    </row>
    <row r="3782" spans="1:25" ht="48" x14ac:dyDescent="0.2">
      <c r="A3782" s="1">
        <v>1078</v>
      </c>
      <c r="B3782" s="7" t="s">
        <v>1079</v>
      </c>
      <c r="C3782" s="7" t="s">
        <v>5188</v>
      </c>
      <c r="D3782" s="1">
        <v>600</v>
      </c>
      <c r="E3782" s="37" t="str">
        <f>VLOOKUP(D3782,'Vlookup Table Bonus Point'!$C$3:$D$26,2,TRUE)</f>
        <v>0-999</v>
      </c>
      <c r="F3782" s="1">
        <v>45</v>
      </c>
      <c r="G3782" s="1" t="s">
        <v>8220</v>
      </c>
      <c r="H3782" s="1" t="s">
        <v>8223</v>
      </c>
      <c r="I3782" s="1" t="s">
        <v>8245</v>
      </c>
      <c r="J3782" s="1">
        <v>1311309721</v>
      </c>
      <c r="K3782" s="1">
        <v>1307421721</v>
      </c>
      <c r="L3782" s="1" t="b">
        <v>0</v>
      </c>
      <c r="M3782" s="1">
        <v>5</v>
      </c>
      <c r="N3782" s="1" t="b">
        <v>0</v>
      </c>
      <c r="O3782" s="1" t="s">
        <v>8281</v>
      </c>
      <c r="P3782" s="28">
        <f>F3782/D3782</f>
        <v>7.4999999999999997E-2</v>
      </c>
      <c r="Q3782" s="29">
        <f>IF(M3782&gt;0,F3782/M3782,0)</f>
        <v>9</v>
      </c>
      <c r="R3782" s="9" t="str">
        <f>LEFT(O3782,SEARCH("/",O3782,1)-1)</f>
        <v>games</v>
      </c>
      <c r="S3782" s="26" t="str">
        <f>RIGHT(O3782,LEN(O3782)-SEARCH("/",O3782,1))</f>
        <v>video games</v>
      </c>
      <c r="T3782" s="27">
        <f>(((K3782/60)/60)/24)+DATE(1970,1,1)</f>
        <v>40701.195844907408</v>
      </c>
      <c r="U3782" s="5" t="str">
        <f>TEXT(T3782,"mmm")</f>
        <v>Jun</v>
      </c>
      <c r="V3782" s="5" t="str">
        <f>TEXT(T3782,"yyyy")</f>
        <v>2011</v>
      </c>
      <c r="W3782" s="5" t="str">
        <f>TEXT(Y3782,"mmm")</f>
        <v>Jul</v>
      </c>
      <c r="X3782" s="1" t="str">
        <f>TEXT(Y3782,"yyyy")</f>
        <v>2011</v>
      </c>
      <c r="Y3782" s="27">
        <f>(((J3782/60)/60)/24)+DATE(1970,1,1)</f>
        <v>40746.195844907408</v>
      </c>
    </row>
    <row r="3783" spans="1:25" ht="48" x14ac:dyDescent="0.2">
      <c r="A3783" s="1">
        <v>1463</v>
      </c>
      <c r="B3783" s="7" t="s">
        <v>1464</v>
      </c>
      <c r="C3783" s="7" t="s">
        <v>5573</v>
      </c>
      <c r="D3783" s="1">
        <v>600</v>
      </c>
      <c r="E3783" s="37" t="str">
        <f>VLOOKUP(D3783,'Vlookup Table Bonus Point'!$C$3:$D$26,2,TRUE)</f>
        <v>0-999</v>
      </c>
      <c r="F3783" s="1">
        <v>886</v>
      </c>
      <c r="G3783" s="1" t="s">
        <v>8218</v>
      </c>
      <c r="H3783" s="1" t="s">
        <v>8223</v>
      </c>
      <c r="I3783" s="1" t="s">
        <v>8245</v>
      </c>
      <c r="J3783" s="1">
        <v>1365367938</v>
      </c>
      <c r="K3783" s="1">
        <v>1361483538</v>
      </c>
      <c r="L3783" s="1" t="b">
        <v>1</v>
      </c>
      <c r="M3783" s="1">
        <v>25</v>
      </c>
      <c r="N3783" s="1" t="b">
        <v>1</v>
      </c>
      <c r="O3783" s="1" t="s">
        <v>8287</v>
      </c>
      <c r="P3783" s="28">
        <f>F3783/D3783</f>
        <v>1.4766666666666666</v>
      </c>
      <c r="Q3783" s="29">
        <f>IF(M3783&gt;0,F3783/M3783,0)</f>
        <v>35.44</v>
      </c>
      <c r="R3783" s="9" t="str">
        <f>LEFT(O3783,SEARCH("/",O3783,1)-1)</f>
        <v>publishing</v>
      </c>
      <c r="S3783" s="26" t="str">
        <f>RIGHT(O3783,LEN(O3783)-SEARCH("/",O3783,1))</f>
        <v>radio &amp; podcasts</v>
      </c>
      <c r="T3783" s="27">
        <f>(((K3783/60)/60)/24)+DATE(1970,1,1)</f>
        <v>41326.911319444444</v>
      </c>
      <c r="U3783" s="5" t="str">
        <f>TEXT(T3783,"mmm")</f>
        <v>Feb</v>
      </c>
      <c r="V3783" s="5" t="str">
        <f>TEXT(T3783,"yyyy")</f>
        <v>2013</v>
      </c>
      <c r="W3783" s="5" t="str">
        <f>TEXT(Y3783,"mmm")</f>
        <v>Apr</v>
      </c>
      <c r="X3783" s="1" t="str">
        <f>TEXT(Y3783,"yyyy")</f>
        <v>2013</v>
      </c>
      <c r="Y3783" s="27">
        <f>(((J3783/60)/60)/24)+DATE(1970,1,1)</f>
        <v>41371.869652777779</v>
      </c>
    </row>
    <row r="3784" spans="1:25" ht="48" x14ac:dyDescent="0.2">
      <c r="A3784" s="1">
        <v>1837</v>
      </c>
      <c r="B3784" s="7" t="s">
        <v>1838</v>
      </c>
      <c r="C3784" s="7" t="s">
        <v>5947</v>
      </c>
      <c r="D3784" s="1">
        <v>600</v>
      </c>
      <c r="E3784" s="37" t="str">
        <f>VLOOKUP(D3784,'Vlookup Table Bonus Point'!$C$3:$D$26,2,TRUE)</f>
        <v>0-999</v>
      </c>
      <c r="F3784" s="1">
        <v>1841</v>
      </c>
      <c r="G3784" s="1" t="s">
        <v>8218</v>
      </c>
      <c r="H3784" s="1" t="s">
        <v>8223</v>
      </c>
      <c r="I3784" s="1" t="s">
        <v>8245</v>
      </c>
      <c r="J3784" s="1">
        <v>1332029335</v>
      </c>
      <c r="K3784" s="1">
        <v>1326848935</v>
      </c>
      <c r="L3784" s="1" t="b">
        <v>0</v>
      </c>
      <c r="M3784" s="1">
        <v>30</v>
      </c>
      <c r="N3784" s="1" t="b">
        <v>1</v>
      </c>
      <c r="O3784" s="1" t="s">
        <v>8275</v>
      </c>
      <c r="P3784" s="28">
        <f>F3784/D3784</f>
        <v>3.0683333333333334</v>
      </c>
      <c r="Q3784" s="29">
        <f>IF(M3784&gt;0,F3784/M3784,0)</f>
        <v>61.366666666666667</v>
      </c>
      <c r="R3784" s="9" t="str">
        <f>LEFT(O3784,SEARCH("/",O3784,1)-1)</f>
        <v>music</v>
      </c>
      <c r="S3784" s="26" t="str">
        <f>RIGHT(O3784,LEN(O3784)-SEARCH("/",O3784,1))</f>
        <v>rock</v>
      </c>
      <c r="T3784" s="27">
        <f>(((K3784/60)/60)/24)+DATE(1970,1,1)</f>
        <v>40926.047858796301</v>
      </c>
      <c r="U3784" s="5" t="str">
        <f>TEXT(T3784,"mmm")</f>
        <v>Jan</v>
      </c>
      <c r="V3784" s="5" t="str">
        <f>TEXT(T3784,"yyyy")</f>
        <v>2012</v>
      </c>
      <c r="W3784" s="5" t="str">
        <f>TEXT(Y3784,"mmm")</f>
        <v>Mar</v>
      </c>
      <c r="X3784" s="1" t="str">
        <f>TEXT(Y3784,"yyyy")</f>
        <v>2012</v>
      </c>
      <c r="Y3784" s="27">
        <f>(((J3784/60)/60)/24)+DATE(1970,1,1)</f>
        <v>40986.006192129629</v>
      </c>
    </row>
    <row r="3785" spans="1:25" ht="16" x14ac:dyDescent="0.2">
      <c r="A3785" s="1">
        <v>1927</v>
      </c>
      <c r="B3785" s="7" t="s">
        <v>1928</v>
      </c>
      <c r="C3785" s="7" t="s">
        <v>6037</v>
      </c>
      <c r="D3785" s="1">
        <v>600</v>
      </c>
      <c r="E3785" s="37" t="str">
        <f>VLOOKUP(D3785,'Vlookup Table Bonus Point'!$C$3:$D$26,2,TRUE)</f>
        <v>0-999</v>
      </c>
      <c r="F3785" s="1">
        <v>620</v>
      </c>
      <c r="G3785" s="1" t="s">
        <v>8218</v>
      </c>
      <c r="H3785" s="1" t="s">
        <v>8223</v>
      </c>
      <c r="I3785" s="1" t="s">
        <v>8245</v>
      </c>
      <c r="J3785" s="1">
        <v>1331182740</v>
      </c>
      <c r="K3785" s="1">
        <v>1329856839</v>
      </c>
      <c r="L3785" s="1" t="b">
        <v>0</v>
      </c>
      <c r="M3785" s="1">
        <v>11</v>
      </c>
      <c r="N3785" s="1" t="b">
        <v>1</v>
      </c>
      <c r="O3785" s="1" t="s">
        <v>8278</v>
      </c>
      <c r="P3785" s="28">
        <f>F3785/D3785</f>
        <v>1.0333333333333334</v>
      </c>
      <c r="Q3785" s="29">
        <f>IF(M3785&gt;0,F3785/M3785,0)</f>
        <v>56.363636363636367</v>
      </c>
      <c r="R3785" s="9" t="str">
        <f>LEFT(O3785,SEARCH("/",O3785,1)-1)</f>
        <v>music</v>
      </c>
      <c r="S3785" s="26" t="str">
        <f>RIGHT(O3785,LEN(O3785)-SEARCH("/",O3785,1))</f>
        <v>indie rock</v>
      </c>
      <c r="T3785" s="27">
        <f>(((K3785/60)/60)/24)+DATE(1970,1,1)</f>
        <v>40960.861562500002</v>
      </c>
      <c r="U3785" s="5" t="str">
        <f>TEXT(T3785,"mmm")</f>
        <v>Feb</v>
      </c>
      <c r="V3785" s="5" t="str">
        <f>TEXT(T3785,"yyyy")</f>
        <v>2012</v>
      </c>
      <c r="W3785" s="5" t="str">
        <f>TEXT(Y3785,"mmm")</f>
        <v>Mar</v>
      </c>
      <c r="X3785" s="1" t="str">
        <f>TEXT(Y3785,"yyyy")</f>
        <v>2012</v>
      </c>
      <c r="Y3785" s="27">
        <f>(((J3785/60)/60)/24)+DATE(1970,1,1)</f>
        <v>40976.207638888889</v>
      </c>
    </row>
    <row r="3786" spans="1:25" ht="48" x14ac:dyDescent="0.2">
      <c r="A3786" s="1">
        <v>1937</v>
      </c>
      <c r="B3786" s="7" t="s">
        <v>1938</v>
      </c>
      <c r="C3786" s="7" t="s">
        <v>6047</v>
      </c>
      <c r="D3786" s="1">
        <v>600</v>
      </c>
      <c r="E3786" s="37" t="str">
        <f>VLOOKUP(D3786,'Vlookup Table Bonus Point'!$C$3:$D$26,2,TRUE)</f>
        <v>0-999</v>
      </c>
      <c r="F3786" s="1">
        <v>1123.47</v>
      </c>
      <c r="G3786" s="1" t="s">
        <v>8218</v>
      </c>
      <c r="H3786" s="1" t="s">
        <v>8223</v>
      </c>
      <c r="I3786" s="1" t="s">
        <v>8245</v>
      </c>
      <c r="J3786" s="1">
        <v>1339732740</v>
      </c>
      <c r="K3786" s="1">
        <v>1338346281</v>
      </c>
      <c r="L3786" s="1" t="b">
        <v>0</v>
      </c>
      <c r="M3786" s="1">
        <v>29</v>
      </c>
      <c r="N3786" s="1" t="b">
        <v>1</v>
      </c>
      <c r="O3786" s="1" t="s">
        <v>8278</v>
      </c>
      <c r="P3786" s="28">
        <f>F3786/D3786</f>
        <v>1.8724499999999999</v>
      </c>
      <c r="Q3786" s="29">
        <f>IF(M3786&gt;0,F3786/M3786,0)</f>
        <v>38.740344827586206</v>
      </c>
      <c r="R3786" s="9" t="str">
        <f>LEFT(O3786,SEARCH("/",O3786,1)-1)</f>
        <v>music</v>
      </c>
      <c r="S3786" s="26" t="str">
        <f>RIGHT(O3786,LEN(O3786)-SEARCH("/",O3786,1))</f>
        <v>indie rock</v>
      </c>
      <c r="T3786" s="27">
        <f>(((K3786/60)/60)/24)+DATE(1970,1,1)</f>
        <v>41059.118993055556</v>
      </c>
      <c r="U3786" s="5" t="str">
        <f>TEXT(T3786,"mmm")</f>
        <v>May</v>
      </c>
      <c r="V3786" s="5" t="str">
        <f>TEXT(T3786,"yyyy")</f>
        <v>2012</v>
      </c>
      <c r="W3786" s="5" t="str">
        <f>TEXT(Y3786,"mmm")</f>
        <v>Jun</v>
      </c>
      <c r="X3786" s="1" t="str">
        <f>TEXT(Y3786,"yyyy")</f>
        <v>2012</v>
      </c>
      <c r="Y3786" s="27">
        <f>(((J3786/60)/60)/24)+DATE(1970,1,1)</f>
        <v>41075.165972222225</v>
      </c>
    </row>
    <row r="3787" spans="1:25" ht="32" x14ac:dyDescent="0.2">
      <c r="A3787" s="1">
        <v>2074</v>
      </c>
      <c r="B3787" s="7" t="s">
        <v>2075</v>
      </c>
      <c r="C3787" s="7" t="s">
        <v>6184</v>
      </c>
      <c r="D3787" s="1">
        <v>600</v>
      </c>
      <c r="E3787" s="37" t="str">
        <f>VLOOKUP(D3787,'Vlookup Table Bonus Point'!$C$3:$D$26,2,TRUE)</f>
        <v>0-999</v>
      </c>
      <c r="F3787" s="1">
        <v>615</v>
      </c>
      <c r="G3787" s="1" t="s">
        <v>8218</v>
      </c>
      <c r="H3787" s="1" t="s">
        <v>8223</v>
      </c>
      <c r="I3787" s="1" t="s">
        <v>8245</v>
      </c>
      <c r="J3787" s="1">
        <v>1462564182</v>
      </c>
      <c r="K3787" s="1">
        <v>1459972182</v>
      </c>
      <c r="L3787" s="1" t="b">
        <v>0</v>
      </c>
      <c r="M3787" s="1">
        <v>3</v>
      </c>
      <c r="N3787" s="1" t="b">
        <v>1</v>
      </c>
      <c r="O3787" s="1" t="s">
        <v>8294</v>
      </c>
      <c r="P3787" s="28">
        <f>F3787/D3787</f>
        <v>1.0249999999999999</v>
      </c>
      <c r="Q3787" s="29">
        <f>IF(M3787&gt;0,F3787/M3787,0)</f>
        <v>205</v>
      </c>
      <c r="R3787" s="9" t="str">
        <f>LEFT(O3787,SEARCH("/",O3787,1)-1)</f>
        <v>technology</v>
      </c>
      <c r="S3787" s="26" t="str">
        <f>RIGHT(O3787,LEN(O3787)-SEARCH("/",O3787,1))</f>
        <v>hardware</v>
      </c>
      <c r="T3787" s="27">
        <f>(((K3787/60)/60)/24)+DATE(1970,1,1)</f>
        <v>42466.826180555552</v>
      </c>
      <c r="U3787" s="5" t="str">
        <f>TEXT(T3787,"mmm")</f>
        <v>Apr</v>
      </c>
      <c r="V3787" s="5" t="str">
        <f>TEXT(T3787,"yyyy")</f>
        <v>2016</v>
      </c>
      <c r="W3787" s="5" t="str">
        <f>TEXT(Y3787,"mmm")</f>
        <v>May</v>
      </c>
      <c r="X3787" s="1" t="str">
        <f>TEXT(Y3787,"yyyy")</f>
        <v>2016</v>
      </c>
      <c r="Y3787" s="27">
        <f>(((J3787/60)/60)/24)+DATE(1970,1,1)</f>
        <v>42496.826180555552</v>
      </c>
    </row>
    <row r="3788" spans="1:25" ht="48" x14ac:dyDescent="0.2">
      <c r="A3788" s="1">
        <v>2096</v>
      </c>
      <c r="B3788" s="7" t="s">
        <v>2097</v>
      </c>
      <c r="C3788" s="7" t="s">
        <v>6206</v>
      </c>
      <c r="D3788" s="1">
        <v>600</v>
      </c>
      <c r="E3788" s="37" t="str">
        <f>VLOOKUP(D3788,'Vlookup Table Bonus Point'!$C$3:$D$26,2,TRUE)</f>
        <v>0-999</v>
      </c>
      <c r="F3788" s="1">
        <v>610</v>
      </c>
      <c r="G3788" s="1" t="s">
        <v>8218</v>
      </c>
      <c r="H3788" s="1" t="s">
        <v>8223</v>
      </c>
      <c r="I3788" s="1" t="s">
        <v>8245</v>
      </c>
      <c r="J3788" s="1">
        <v>1351223940</v>
      </c>
      <c r="K3788" s="1">
        <v>1349892735</v>
      </c>
      <c r="L3788" s="1" t="b">
        <v>0</v>
      </c>
      <c r="M3788" s="1">
        <v>14</v>
      </c>
      <c r="N3788" s="1" t="b">
        <v>1</v>
      </c>
      <c r="O3788" s="1" t="s">
        <v>8278</v>
      </c>
      <c r="P3788" s="28">
        <f>F3788/D3788</f>
        <v>1.0166666666666666</v>
      </c>
      <c r="Q3788" s="29">
        <f>IF(M3788&gt;0,F3788/M3788,0)</f>
        <v>43.571428571428569</v>
      </c>
      <c r="R3788" s="9" t="str">
        <f>LEFT(O3788,SEARCH("/",O3788,1)-1)</f>
        <v>music</v>
      </c>
      <c r="S3788" s="26" t="str">
        <f>RIGHT(O3788,LEN(O3788)-SEARCH("/",O3788,1))</f>
        <v>indie rock</v>
      </c>
      <c r="T3788" s="27">
        <f>(((K3788/60)/60)/24)+DATE(1970,1,1)</f>
        <v>41192.758506944447</v>
      </c>
      <c r="U3788" s="5" t="str">
        <f>TEXT(T3788,"mmm")</f>
        <v>Oct</v>
      </c>
      <c r="V3788" s="5" t="str">
        <f>TEXT(T3788,"yyyy")</f>
        <v>2012</v>
      </c>
      <c r="W3788" s="5" t="str">
        <f>TEXT(Y3788,"mmm")</f>
        <v>Oct</v>
      </c>
      <c r="X3788" s="1" t="str">
        <f>TEXT(Y3788,"yyyy")</f>
        <v>2012</v>
      </c>
      <c r="Y3788" s="27">
        <f>(((J3788/60)/60)/24)+DATE(1970,1,1)</f>
        <v>41208.165972222225</v>
      </c>
    </row>
    <row r="3789" spans="1:25" ht="48" x14ac:dyDescent="0.2">
      <c r="A3789" s="1">
        <v>2100</v>
      </c>
      <c r="B3789" s="7" t="s">
        <v>2101</v>
      </c>
      <c r="C3789" s="7" t="s">
        <v>6210</v>
      </c>
      <c r="D3789" s="1">
        <v>600</v>
      </c>
      <c r="E3789" s="37" t="str">
        <f>VLOOKUP(D3789,'Vlookup Table Bonus Point'!$C$3:$D$26,2,TRUE)</f>
        <v>0-999</v>
      </c>
      <c r="F3789" s="1">
        <v>820</v>
      </c>
      <c r="G3789" s="1" t="s">
        <v>8218</v>
      </c>
      <c r="H3789" s="1" t="s">
        <v>8223</v>
      </c>
      <c r="I3789" s="1" t="s">
        <v>8245</v>
      </c>
      <c r="J3789" s="1">
        <v>1341028740</v>
      </c>
      <c r="K3789" s="1">
        <v>1339704141</v>
      </c>
      <c r="L3789" s="1" t="b">
        <v>0</v>
      </c>
      <c r="M3789" s="1">
        <v>27</v>
      </c>
      <c r="N3789" s="1" t="b">
        <v>1</v>
      </c>
      <c r="O3789" s="1" t="s">
        <v>8278</v>
      </c>
      <c r="P3789" s="28">
        <f>F3789/D3789</f>
        <v>1.3666666666666667</v>
      </c>
      <c r="Q3789" s="29">
        <f>IF(M3789&gt;0,F3789/M3789,0)</f>
        <v>30.37037037037037</v>
      </c>
      <c r="R3789" s="9" t="str">
        <f>LEFT(O3789,SEARCH("/",O3789,1)-1)</f>
        <v>music</v>
      </c>
      <c r="S3789" s="26" t="str">
        <f>RIGHT(O3789,LEN(O3789)-SEARCH("/",O3789,1))</f>
        <v>indie rock</v>
      </c>
      <c r="T3789" s="27">
        <f>(((K3789/60)/60)/24)+DATE(1970,1,1)</f>
        <v>41074.834965277776</v>
      </c>
      <c r="U3789" s="5" t="str">
        <f>TEXT(T3789,"mmm")</f>
        <v>Jun</v>
      </c>
      <c r="V3789" s="5" t="str">
        <f>TEXT(T3789,"yyyy")</f>
        <v>2012</v>
      </c>
      <c r="W3789" s="5" t="str">
        <f>TEXT(Y3789,"mmm")</f>
        <v>Jun</v>
      </c>
      <c r="X3789" s="1" t="str">
        <f>TEXT(Y3789,"yyyy")</f>
        <v>2012</v>
      </c>
      <c r="Y3789" s="27">
        <f>(((J3789/60)/60)/24)+DATE(1970,1,1)</f>
        <v>41090.165972222225</v>
      </c>
    </row>
    <row r="3790" spans="1:25" ht="48" x14ac:dyDescent="0.2">
      <c r="A3790" s="1">
        <v>2214</v>
      </c>
      <c r="B3790" s="7" t="s">
        <v>2215</v>
      </c>
      <c r="C3790" s="7" t="s">
        <v>6324</v>
      </c>
      <c r="D3790" s="1">
        <v>600</v>
      </c>
      <c r="E3790" s="37" t="str">
        <f>VLOOKUP(D3790,'Vlookup Table Bonus Point'!$C$3:$D$26,2,TRUE)</f>
        <v>0-999</v>
      </c>
      <c r="F3790" s="1">
        <v>1755.01</v>
      </c>
      <c r="G3790" s="1" t="s">
        <v>8218</v>
      </c>
      <c r="H3790" s="1" t="s">
        <v>8223</v>
      </c>
      <c r="I3790" s="1" t="s">
        <v>8245</v>
      </c>
      <c r="J3790" s="1">
        <v>1391713248</v>
      </c>
      <c r="K3790" s="1">
        <v>1389121248</v>
      </c>
      <c r="L3790" s="1" t="b">
        <v>0</v>
      </c>
      <c r="M3790" s="1">
        <v>24</v>
      </c>
      <c r="N3790" s="1" t="b">
        <v>1</v>
      </c>
      <c r="O3790" s="1" t="s">
        <v>8279</v>
      </c>
      <c r="P3790" s="28">
        <f>F3790/D3790</f>
        <v>2.9250166666666666</v>
      </c>
      <c r="Q3790" s="29">
        <f>IF(M3790&gt;0,F3790/M3790,0)</f>
        <v>73.125416666666666</v>
      </c>
      <c r="R3790" s="9" t="str">
        <f>LEFT(O3790,SEARCH("/",O3790,1)-1)</f>
        <v>music</v>
      </c>
      <c r="S3790" s="26" t="str">
        <f>RIGHT(O3790,LEN(O3790)-SEARCH("/",O3790,1))</f>
        <v>electronic music</v>
      </c>
      <c r="T3790" s="27">
        <f>(((K3790/60)/60)/24)+DATE(1970,1,1)</f>
        <v>41646.792222222226</v>
      </c>
      <c r="U3790" s="5" t="str">
        <f>TEXT(T3790,"mmm")</f>
        <v>Jan</v>
      </c>
      <c r="V3790" s="5" t="str">
        <f>TEXT(T3790,"yyyy")</f>
        <v>2014</v>
      </c>
      <c r="W3790" s="5" t="str">
        <f>TEXT(Y3790,"mmm")</f>
        <v>Feb</v>
      </c>
      <c r="X3790" s="1" t="str">
        <f>TEXT(Y3790,"yyyy")</f>
        <v>2014</v>
      </c>
      <c r="Y3790" s="27">
        <f>(((J3790/60)/60)/24)+DATE(1970,1,1)</f>
        <v>41676.792222222226</v>
      </c>
    </row>
    <row r="3791" spans="1:25" ht="48" x14ac:dyDescent="0.2">
      <c r="A3791" s="1">
        <v>2333</v>
      </c>
      <c r="B3791" s="7" t="s">
        <v>2334</v>
      </c>
      <c r="C3791" s="7" t="s">
        <v>6443</v>
      </c>
      <c r="D3791" s="1">
        <v>600</v>
      </c>
      <c r="E3791" s="37" t="str">
        <f>VLOOKUP(D3791,'Vlookup Table Bonus Point'!$C$3:$D$26,2,TRUE)</f>
        <v>0-999</v>
      </c>
      <c r="F3791" s="1">
        <v>1273</v>
      </c>
      <c r="G3791" s="1" t="s">
        <v>8218</v>
      </c>
      <c r="H3791" s="1" t="s">
        <v>8223</v>
      </c>
      <c r="I3791" s="1" t="s">
        <v>8245</v>
      </c>
      <c r="J3791" s="1">
        <v>1401385800</v>
      </c>
      <c r="K3791" s="1">
        <v>1399563390</v>
      </c>
      <c r="L3791" s="1" t="b">
        <v>1</v>
      </c>
      <c r="M3791" s="1">
        <v>94</v>
      </c>
      <c r="N3791" s="1" t="b">
        <v>1</v>
      </c>
      <c r="O3791" s="1" t="s">
        <v>8297</v>
      </c>
      <c r="P3791" s="28">
        <f>F3791/D3791</f>
        <v>2.1216666666666666</v>
      </c>
      <c r="Q3791" s="29">
        <f>IF(M3791&gt;0,F3791/M3791,0)</f>
        <v>13.542553191489361</v>
      </c>
      <c r="R3791" s="9" t="str">
        <f>LEFT(O3791,SEARCH("/",O3791,1)-1)</f>
        <v>food</v>
      </c>
      <c r="S3791" s="26" t="str">
        <f>RIGHT(O3791,LEN(O3791)-SEARCH("/",O3791,1))</f>
        <v>small batch</v>
      </c>
      <c r="T3791" s="27">
        <f>(((K3791/60)/60)/24)+DATE(1970,1,1)</f>
        <v>41767.650347222225</v>
      </c>
      <c r="U3791" s="5" t="str">
        <f>TEXT(T3791,"mmm")</f>
        <v>May</v>
      </c>
      <c r="V3791" s="5" t="str">
        <f>TEXT(T3791,"yyyy")</f>
        <v>2014</v>
      </c>
      <c r="W3791" s="5" t="str">
        <f>TEXT(Y3791,"mmm")</f>
        <v>May</v>
      </c>
      <c r="X3791" s="1" t="str">
        <f>TEXT(Y3791,"yyyy")</f>
        <v>2014</v>
      </c>
      <c r="Y3791" s="27">
        <f>(((J3791/60)/60)/24)+DATE(1970,1,1)</f>
        <v>41788.743055555555</v>
      </c>
    </row>
    <row r="3792" spans="1:25" ht="48" x14ac:dyDescent="0.2">
      <c r="A3792" s="1">
        <v>2452</v>
      </c>
      <c r="B3792" s="7" t="s">
        <v>2453</v>
      </c>
      <c r="C3792" s="7" t="s">
        <v>6562</v>
      </c>
      <c r="D3792" s="1">
        <v>600</v>
      </c>
      <c r="E3792" s="37" t="str">
        <f>VLOOKUP(D3792,'Vlookup Table Bonus Point'!$C$3:$D$26,2,TRUE)</f>
        <v>0-999</v>
      </c>
      <c r="F3792" s="1">
        <v>801</v>
      </c>
      <c r="G3792" s="1" t="s">
        <v>8218</v>
      </c>
      <c r="H3792" s="1" t="s">
        <v>8223</v>
      </c>
      <c r="I3792" s="1" t="s">
        <v>8245</v>
      </c>
      <c r="J3792" s="1">
        <v>1451430000</v>
      </c>
      <c r="K3792" s="1">
        <v>1448914500</v>
      </c>
      <c r="L3792" s="1" t="b">
        <v>0</v>
      </c>
      <c r="M3792" s="1">
        <v>15</v>
      </c>
      <c r="N3792" s="1" t="b">
        <v>1</v>
      </c>
      <c r="O3792" s="1" t="s">
        <v>8297</v>
      </c>
      <c r="P3792" s="28">
        <f>F3792/D3792</f>
        <v>1.335</v>
      </c>
      <c r="Q3792" s="29">
        <f>IF(M3792&gt;0,F3792/M3792,0)</f>
        <v>53.4</v>
      </c>
      <c r="R3792" s="9" t="str">
        <f>LEFT(O3792,SEARCH("/",O3792,1)-1)</f>
        <v>food</v>
      </c>
      <c r="S3792" s="26" t="str">
        <f>RIGHT(O3792,LEN(O3792)-SEARCH("/",O3792,1))</f>
        <v>small batch</v>
      </c>
      <c r="T3792" s="27">
        <f>(((K3792/60)/60)/24)+DATE(1970,1,1)</f>
        <v>42338.84375</v>
      </c>
      <c r="U3792" s="5" t="str">
        <f>TEXT(T3792,"mmm")</f>
        <v>Nov</v>
      </c>
      <c r="V3792" s="5" t="str">
        <f>TEXT(T3792,"yyyy")</f>
        <v>2015</v>
      </c>
      <c r="W3792" s="5" t="str">
        <f>TEXT(Y3792,"mmm")</f>
        <v>Dec</v>
      </c>
      <c r="X3792" s="1" t="str">
        <f>TEXT(Y3792,"yyyy")</f>
        <v>2015</v>
      </c>
      <c r="Y3792" s="27">
        <f>(((J3792/60)/60)/24)+DATE(1970,1,1)</f>
        <v>42367.958333333328</v>
      </c>
    </row>
    <row r="3793" spans="1:25" ht="32" x14ac:dyDescent="0.2">
      <c r="A3793" s="1">
        <v>2492</v>
      </c>
      <c r="B3793" s="7" t="s">
        <v>2492</v>
      </c>
      <c r="C3793" s="7" t="s">
        <v>6602</v>
      </c>
      <c r="D3793" s="1">
        <v>600</v>
      </c>
      <c r="E3793" s="37" t="str">
        <f>VLOOKUP(D3793,'Vlookup Table Bonus Point'!$C$3:$D$26,2,TRUE)</f>
        <v>0-999</v>
      </c>
      <c r="F3793" s="1">
        <v>750</v>
      </c>
      <c r="G3793" s="1" t="s">
        <v>8218</v>
      </c>
      <c r="H3793" s="1" t="s">
        <v>8223</v>
      </c>
      <c r="I3793" s="1" t="s">
        <v>8245</v>
      </c>
      <c r="J3793" s="1">
        <v>1339840740</v>
      </c>
      <c r="K3793" s="1">
        <v>1335397188</v>
      </c>
      <c r="L3793" s="1" t="b">
        <v>0</v>
      </c>
      <c r="M3793" s="1">
        <v>27</v>
      </c>
      <c r="N3793" s="1" t="b">
        <v>1</v>
      </c>
      <c r="O3793" s="1" t="s">
        <v>8278</v>
      </c>
      <c r="P3793" s="28">
        <f>F3793/D3793</f>
        <v>1.25</v>
      </c>
      <c r="Q3793" s="29">
        <f>IF(M3793&gt;0,F3793/M3793,0)</f>
        <v>27.777777777777779</v>
      </c>
      <c r="R3793" s="9" t="str">
        <f>LEFT(O3793,SEARCH("/",O3793,1)-1)</f>
        <v>music</v>
      </c>
      <c r="S3793" s="26" t="str">
        <f>RIGHT(O3793,LEN(O3793)-SEARCH("/",O3793,1))</f>
        <v>indie rock</v>
      </c>
      <c r="T3793" s="27">
        <f>(((K3793/60)/60)/24)+DATE(1970,1,1)</f>
        <v>41024.985972222225</v>
      </c>
      <c r="U3793" s="5" t="str">
        <f>TEXT(T3793,"mmm")</f>
        <v>Apr</v>
      </c>
      <c r="V3793" s="5" t="str">
        <f>TEXT(T3793,"yyyy")</f>
        <v>2012</v>
      </c>
      <c r="W3793" s="5" t="str">
        <f>TEXT(Y3793,"mmm")</f>
        <v>Jun</v>
      </c>
      <c r="X3793" s="1" t="str">
        <f>TEXT(Y3793,"yyyy")</f>
        <v>2012</v>
      </c>
      <c r="Y3793" s="27">
        <f>(((J3793/60)/60)/24)+DATE(1970,1,1)</f>
        <v>41076.415972222225</v>
      </c>
    </row>
    <row r="3794" spans="1:25" ht="48" x14ac:dyDescent="0.2">
      <c r="A3794" s="1">
        <v>2500</v>
      </c>
      <c r="B3794" s="7" t="s">
        <v>2500</v>
      </c>
      <c r="C3794" s="7" t="s">
        <v>6610</v>
      </c>
      <c r="D3794" s="1">
        <v>600</v>
      </c>
      <c r="E3794" s="37" t="str">
        <f>VLOOKUP(D3794,'Vlookup Table Bonus Point'!$C$3:$D$26,2,TRUE)</f>
        <v>0-999</v>
      </c>
      <c r="F3794" s="1">
        <v>680</v>
      </c>
      <c r="G3794" s="1" t="s">
        <v>8218</v>
      </c>
      <c r="H3794" s="1" t="s">
        <v>8223</v>
      </c>
      <c r="I3794" s="1" t="s">
        <v>8245</v>
      </c>
      <c r="J3794" s="1">
        <v>1340476375</v>
      </c>
      <c r="K3794" s="1">
        <v>1337884375</v>
      </c>
      <c r="L3794" s="1" t="b">
        <v>0</v>
      </c>
      <c r="M3794" s="1">
        <v>29</v>
      </c>
      <c r="N3794" s="1" t="b">
        <v>1</v>
      </c>
      <c r="O3794" s="1" t="s">
        <v>8278</v>
      </c>
      <c r="P3794" s="28">
        <f>F3794/D3794</f>
        <v>1.1333333333333333</v>
      </c>
      <c r="Q3794" s="29">
        <f>IF(M3794&gt;0,F3794/M3794,0)</f>
        <v>23.448275862068964</v>
      </c>
      <c r="R3794" s="9" t="str">
        <f>LEFT(O3794,SEARCH("/",O3794,1)-1)</f>
        <v>music</v>
      </c>
      <c r="S3794" s="26" t="str">
        <f>RIGHT(O3794,LEN(O3794)-SEARCH("/",O3794,1))</f>
        <v>indie rock</v>
      </c>
      <c r="T3794" s="27">
        <f>(((K3794/60)/60)/24)+DATE(1970,1,1)</f>
        <v>41053.772858796299</v>
      </c>
      <c r="U3794" s="5" t="str">
        <f>TEXT(T3794,"mmm")</f>
        <v>May</v>
      </c>
      <c r="V3794" s="5" t="str">
        <f>TEXT(T3794,"yyyy")</f>
        <v>2012</v>
      </c>
      <c r="W3794" s="5" t="str">
        <f>TEXT(Y3794,"mmm")</f>
        <v>Jun</v>
      </c>
      <c r="X3794" s="1" t="str">
        <f>TEXT(Y3794,"yyyy")</f>
        <v>2012</v>
      </c>
      <c r="Y3794" s="27">
        <f>(((J3794/60)/60)/24)+DATE(1970,1,1)</f>
        <v>41083.772858796299</v>
      </c>
    </row>
    <row r="3795" spans="1:25" ht="48" x14ac:dyDescent="0.2">
      <c r="A3795" s="1">
        <v>2817</v>
      </c>
      <c r="B3795" s="7" t="s">
        <v>2817</v>
      </c>
      <c r="C3795" s="7" t="s">
        <v>6927</v>
      </c>
      <c r="D3795" s="1">
        <v>600</v>
      </c>
      <c r="E3795" s="37" t="str">
        <f>VLOOKUP(D3795,'Vlookup Table Bonus Point'!$C$3:$D$26,2,TRUE)</f>
        <v>0-999</v>
      </c>
      <c r="F3795" s="1">
        <v>780</v>
      </c>
      <c r="G3795" s="1" t="s">
        <v>8218</v>
      </c>
      <c r="H3795" s="1" t="s">
        <v>8224</v>
      </c>
      <c r="I3795" s="1" t="s">
        <v>8246</v>
      </c>
      <c r="J3795" s="1">
        <v>1425136462</v>
      </c>
      <c r="K3795" s="1">
        <v>1421680462</v>
      </c>
      <c r="L3795" s="1" t="b">
        <v>0</v>
      </c>
      <c r="M3795" s="1">
        <v>33</v>
      </c>
      <c r="N3795" s="1" t="b">
        <v>1</v>
      </c>
      <c r="O3795" s="1" t="s">
        <v>8270</v>
      </c>
      <c r="P3795" s="28">
        <f>F3795/D3795</f>
        <v>1.3</v>
      </c>
      <c r="Q3795" s="29">
        <f>IF(M3795&gt;0,F3795/M3795,0)</f>
        <v>23.636363636363637</v>
      </c>
      <c r="R3795" s="9" t="str">
        <f>LEFT(O3795,SEARCH("/",O3795,1)-1)</f>
        <v>theater</v>
      </c>
      <c r="S3795" s="26" t="str">
        <f>RIGHT(O3795,LEN(O3795)-SEARCH("/",O3795,1))</f>
        <v>plays</v>
      </c>
      <c r="T3795" s="27">
        <f>(((K3795/60)/60)/24)+DATE(1970,1,1)</f>
        <v>42023.634976851856</v>
      </c>
      <c r="U3795" s="5" t="str">
        <f>TEXT(T3795,"mmm")</f>
        <v>Jan</v>
      </c>
      <c r="V3795" s="5" t="str">
        <f>TEXT(T3795,"yyyy")</f>
        <v>2015</v>
      </c>
      <c r="W3795" s="5" t="str">
        <f>TEXT(Y3795,"mmm")</f>
        <v>Feb</v>
      </c>
      <c r="X3795" s="1" t="str">
        <f>TEXT(Y3795,"yyyy")</f>
        <v>2015</v>
      </c>
      <c r="Y3795" s="27">
        <f>(((J3795/60)/60)/24)+DATE(1970,1,1)</f>
        <v>42063.634976851856</v>
      </c>
    </row>
    <row r="3796" spans="1:25" ht="48" x14ac:dyDescent="0.2">
      <c r="A3796" s="1">
        <v>2855</v>
      </c>
      <c r="B3796" s="7" t="s">
        <v>2855</v>
      </c>
      <c r="C3796" s="7" t="s">
        <v>6965</v>
      </c>
      <c r="D3796" s="1">
        <v>600</v>
      </c>
      <c r="E3796" s="37" t="str">
        <f>VLOOKUP(D3796,'Vlookup Table Bonus Point'!$C$3:$D$26,2,TRUE)</f>
        <v>0-999</v>
      </c>
      <c r="F3796" s="1">
        <v>300</v>
      </c>
      <c r="G3796" s="1" t="s">
        <v>8220</v>
      </c>
      <c r="H3796" s="1" t="s">
        <v>8223</v>
      </c>
      <c r="I3796" s="1" t="s">
        <v>8245</v>
      </c>
      <c r="J3796" s="1">
        <v>1454110440</v>
      </c>
      <c r="K3796" s="1">
        <v>1451607071</v>
      </c>
      <c r="L3796" s="1" t="b">
        <v>0</v>
      </c>
      <c r="M3796" s="1">
        <v>5</v>
      </c>
      <c r="N3796" s="1" t="b">
        <v>0</v>
      </c>
      <c r="O3796" s="1" t="s">
        <v>8270</v>
      </c>
      <c r="P3796" s="28">
        <f>F3796/D3796</f>
        <v>0.5</v>
      </c>
      <c r="Q3796" s="29">
        <f>IF(M3796&gt;0,F3796/M3796,0)</f>
        <v>60</v>
      </c>
      <c r="R3796" s="9" t="str">
        <f>LEFT(O3796,SEARCH("/",O3796,1)-1)</f>
        <v>theater</v>
      </c>
      <c r="S3796" s="26" t="str">
        <f>RIGHT(O3796,LEN(O3796)-SEARCH("/",O3796,1))</f>
        <v>plays</v>
      </c>
      <c r="T3796" s="27">
        <f>(((K3796/60)/60)/24)+DATE(1970,1,1)</f>
        <v>42370.007766203707</v>
      </c>
      <c r="U3796" s="5" t="str">
        <f>TEXT(T3796,"mmm")</f>
        <v>Jan</v>
      </c>
      <c r="V3796" s="5" t="str">
        <f>TEXT(T3796,"yyyy")</f>
        <v>2016</v>
      </c>
      <c r="W3796" s="5" t="str">
        <f>TEXT(Y3796,"mmm")</f>
        <v>Jan</v>
      </c>
      <c r="X3796" s="1" t="str">
        <f>TEXT(Y3796,"yyyy")</f>
        <v>2016</v>
      </c>
      <c r="Y3796" s="27">
        <f>(((J3796/60)/60)/24)+DATE(1970,1,1)</f>
        <v>42398.981944444444</v>
      </c>
    </row>
    <row r="3797" spans="1:25" ht="48" x14ac:dyDescent="0.2">
      <c r="A3797" s="1">
        <v>2919</v>
      </c>
      <c r="B3797" s="7" t="s">
        <v>2919</v>
      </c>
      <c r="C3797" s="7" t="s">
        <v>7029</v>
      </c>
      <c r="D3797" s="1">
        <v>600</v>
      </c>
      <c r="E3797" s="37" t="str">
        <f>VLOOKUP(D3797,'Vlookup Table Bonus Point'!$C$3:$D$26,2,TRUE)</f>
        <v>0-999</v>
      </c>
      <c r="F3797" s="1">
        <v>51</v>
      </c>
      <c r="G3797" s="1" t="s">
        <v>8220</v>
      </c>
      <c r="H3797" s="1" t="s">
        <v>8223</v>
      </c>
      <c r="I3797" s="1" t="s">
        <v>8245</v>
      </c>
      <c r="J3797" s="1">
        <v>1407250329</v>
      </c>
      <c r="K3797" s="1">
        <v>1404658329</v>
      </c>
      <c r="L3797" s="1" t="b">
        <v>0</v>
      </c>
      <c r="M3797" s="1">
        <v>6</v>
      </c>
      <c r="N3797" s="1" t="b">
        <v>0</v>
      </c>
      <c r="O3797" s="1" t="s">
        <v>8270</v>
      </c>
      <c r="P3797" s="28">
        <f>F3797/D3797</f>
        <v>8.5000000000000006E-2</v>
      </c>
      <c r="Q3797" s="29">
        <f>IF(M3797&gt;0,F3797/M3797,0)</f>
        <v>8.5</v>
      </c>
      <c r="R3797" s="9" t="str">
        <f>LEFT(O3797,SEARCH("/",O3797,1)-1)</f>
        <v>theater</v>
      </c>
      <c r="S3797" s="26" t="str">
        <f>RIGHT(O3797,LEN(O3797)-SEARCH("/",O3797,1))</f>
        <v>plays</v>
      </c>
      <c r="T3797" s="27">
        <f>(((K3797/60)/60)/24)+DATE(1970,1,1)</f>
        <v>41826.61954861111</v>
      </c>
      <c r="U3797" s="5" t="str">
        <f>TEXT(T3797,"mmm")</f>
        <v>Jul</v>
      </c>
      <c r="V3797" s="5" t="str">
        <f>TEXT(T3797,"yyyy")</f>
        <v>2014</v>
      </c>
      <c r="W3797" s="5" t="str">
        <f>TEXT(Y3797,"mmm")</f>
        <v>Aug</v>
      </c>
      <c r="X3797" s="1" t="str">
        <f>TEXT(Y3797,"yyyy")</f>
        <v>2014</v>
      </c>
      <c r="Y3797" s="27">
        <f>(((J3797/60)/60)/24)+DATE(1970,1,1)</f>
        <v>41856.61954861111</v>
      </c>
    </row>
    <row r="3798" spans="1:25" ht="32" x14ac:dyDescent="0.2">
      <c r="A3798" s="1">
        <v>3007</v>
      </c>
      <c r="B3798" s="7" t="s">
        <v>3007</v>
      </c>
      <c r="C3798" s="7" t="s">
        <v>7117</v>
      </c>
      <c r="D3798" s="1">
        <v>600</v>
      </c>
      <c r="E3798" s="37" t="str">
        <f>VLOOKUP(D3798,'Vlookup Table Bonus Point'!$C$3:$D$26,2,TRUE)</f>
        <v>0-999</v>
      </c>
      <c r="F3798" s="1">
        <v>1080</v>
      </c>
      <c r="G3798" s="1" t="s">
        <v>8218</v>
      </c>
      <c r="H3798" s="1" t="s">
        <v>8223</v>
      </c>
      <c r="I3798" s="1" t="s">
        <v>8245</v>
      </c>
      <c r="J3798" s="1">
        <v>1429938683</v>
      </c>
      <c r="K3798" s="1">
        <v>1428124283</v>
      </c>
      <c r="L3798" s="1" t="b">
        <v>0</v>
      </c>
      <c r="M3798" s="1">
        <v>20</v>
      </c>
      <c r="N3798" s="1" t="b">
        <v>1</v>
      </c>
      <c r="O3798" s="1" t="s">
        <v>8302</v>
      </c>
      <c r="P3798" s="28">
        <f>F3798/D3798</f>
        <v>1.8</v>
      </c>
      <c r="Q3798" s="29">
        <f>IF(M3798&gt;0,F3798/M3798,0)</f>
        <v>54</v>
      </c>
      <c r="R3798" s="9" t="str">
        <f>LEFT(O3798,SEARCH("/",O3798,1)-1)</f>
        <v>theater</v>
      </c>
      <c r="S3798" s="26" t="str">
        <f>RIGHT(O3798,LEN(O3798)-SEARCH("/",O3798,1))</f>
        <v>spaces</v>
      </c>
      <c r="T3798" s="27">
        <f>(((K3798/60)/60)/24)+DATE(1970,1,1)</f>
        <v>42098.216238425928</v>
      </c>
      <c r="U3798" s="5" t="str">
        <f>TEXT(T3798,"mmm")</f>
        <v>Apr</v>
      </c>
      <c r="V3798" s="5" t="str">
        <f>TEXT(T3798,"yyyy")</f>
        <v>2015</v>
      </c>
      <c r="W3798" s="5" t="str">
        <f>TEXT(Y3798,"mmm")</f>
        <v>Apr</v>
      </c>
      <c r="X3798" s="1" t="str">
        <f>TEXT(Y3798,"yyyy")</f>
        <v>2015</v>
      </c>
      <c r="Y3798" s="27">
        <f>(((J3798/60)/60)/24)+DATE(1970,1,1)</f>
        <v>42119.216238425928</v>
      </c>
    </row>
    <row r="3799" spans="1:25" ht="32" x14ac:dyDescent="0.2">
      <c r="A3799" s="1">
        <v>3050</v>
      </c>
      <c r="B3799" s="7" t="s">
        <v>3050</v>
      </c>
      <c r="C3799" s="7" t="s">
        <v>7160</v>
      </c>
      <c r="D3799" s="1">
        <v>600</v>
      </c>
      <c r="E3799" s="37" t="str">
        <f>VLOOKUP(D3799,'Vlookup Table Bonus Point'!$C$3:$D$26,2,TRUE)</f>
        <v>0-999</v>
      </c>
      <c r="F3799" s="1">
        <v>636</v>
      </c>
      <c r="G3799" s="1" t="s">
        <v>8218</v>
      </c>
      <c r="H3799" s="1" t="s">
        <v>8223</v>
      </c>
      <c r="I3799" s="1" t="s">
        <v>8245</v>
      </c>
      <c r="J3799" s="1">
        <v>1462420960</v>
      </c>
      <c r="K3799" s="1">
        <v>1459828960</v>
      </c>
      <c r="L3799" s="1" t="b">
        <v>0</v>
      </c>
      <c r="M3799" s="1">
        <v>9</v>
      </c>
      <c r="N3799" s="1" t="b">
        <v>1</v>
      </c>
      <c r="O3799" s="1" t="s">
        <v>8302</v>
      </c>
      <c r="P3799" s="28">
        <f>F3799/D3799</f>
        <v>1.06</v>
      </c>
      <c r="Q3799" s="29">
        <f>IF(M3799&gt;0,F3799/M3799,0)</f>
        <v>70.666666666666671</v>
      </c>
      <c r="R3799" s="9" t="str">
        <f>LEFT(O3799,SEARCH("/",O3799,1)-1)</f>
        <v>theater</v>
      </c>
      <c r="S3799" s="26" t="str">
        <f>RIGHT(O3799,LEN(O3799)-SEARCH("/",O3799,1))</f>
        <v>spaces</v>
      </c>
      <c r="T3799" s="27">
        <f>(((K3799/60)/60)/24)+DATE(1970,1,1)</f>
        <v>42465.16851851852</v>
      </c>
      <c r="U3799" s="5" t="str">
        <f>TEXT(T3799,"mmm")</f>
        <v>Apr</v>
      </c>
      <c r="V3799" s="5" t="str">
        <f>TEXT(T3799,"yyyy")</f>
        <v>2016</v>
      </c>
      <c r="W3799" s="5" t="str">
        <f>TEXT(Y3799,"mmm")</f>
        <v>May</v>
      </c>
      <c r="X3799" s="1" t="str">
        <f>TEXT(Y3799,"yyyy")</f>
        <v>2016</v>
      </c>
      <c r="Y3799" s="27">
        <f>(((J3799/60)/60)/24)+DATE(1970,1,1)</f>
        <v>42495.16851851852</v>
      </c>
    </row>
    <row r="3800" spans="1:25" ht="48" x14ac:dyDescent="0.2">
      <c r="A3800" s="1">
        <v>3294</v>
      </c>
      <c r="B3800" s="7" t="s">
        <v>3294</v>
      </c>
      <c r="C3800" s="7" t="s">
        <v>7404</v>
      </c>
      <c r="D3800" s="1">
        <v>600</v>
      </c>
      <c r="E3800" s="37" t="str">
        <f>VLOOKUP(D3800,'Vlookup Table Bonus Point'!$C$3:$D$26,2,TRUE)</f>
        <v>0-999</v>
      </c>
      <c r="F3800" s="1">
        <v>710</v>
      </c>
      <c r="G3800" s="1" t="s">
        <v>8218</v>
      </c>
      <c r="H3800" s="1" t="s">
        <v>8224</v>
      </c>
      <c r="I3800" s="1" t="s">
        <v>8246</v>
      </c>
      <c r="J3800" s="1">
        <v>1434459554</v>
      </c>
      <c r="K3800" s="1">
        <v>1431867554</v>
      </c>
      <c r="L3800" s="1" t="b">
        <v>0</v>
      </c>
      <c r="M3800" s="1">
        <v>24</v>
      </c>
      <c r="N3800" s="1" t="b">
        <v>1</v>
      </c>
      <c r="O3800" s="1" t="s">
        <v>8270</v>
      </c>
      <c r="P3800" s="28">
        <f>F3800/D3800</f>
        <v>1.1833333333333333</v>
      </c>
      <c r="Q3800" s="29">
        <f>IF(M3800&gt;0,F3800/M3800,0)</f>
        <v>29.583333333333332</v>
      </c>
      <c r="R3800" s="9" t="str">
        <f>LEFT(O3800,SEARCH("/",O3800,1)-1)</f>
        <v>theater</v>
      </c>
      <c r="S3800" s="26" t="str">
        <f>RIGHT(O3800,LEN(O3800)-SEARCH("/",O3800,1))</f>
        <v>plays</v>
      </c>
      <c r="T3800" s="27">
        <f>(((K3800/60)/60)/24)+DATE(1970,1,1)</f>
        <v>42141.541134259256</v>
      </c>
      <c r="U3800" s="5" t="str">
        <f>TEXT(T3800,"mmm")</f>
        <v>May</v>
      </c>
      <c r="V3800" s="5" t="str">
        <f>TEXT(T3800,"yyyy")</f>
        <v>2015</v>
      </c>
      <c r="W3800" s="5" t="str">
        <f>TEXT(Y3800,"mmm")</f>
        <v>Jun</v>
      </c>
      <c r="X3800" s="1" t="str">
        <f>TEXT(Y3800,"yyyy")</f>
        <v>2015</v>
      </c>
      <c r="Y3800" s="27">
        <f>(((J3800/60)/60)/24)+DATE(1970,1,1)</f>
        <v>42171.541134259256</v>
      </c>
    </row>
    <row r="3801" spans="1:25" ht="48" x14ac:dyDescent="0.2">
      <c r="A3801" s="1">
        <v>3539</v>
      </c>
      <c r="B3801" s="7" t="s">
        <v>3538</v>
      </c>
      <c r="C3801" s="7" t="s">
        <v>7649</v>
      </c>
      <c r="D3801" s="1">
        <v>600</v>
      </c>
      <c r="E3801" s="37" t="str">
        <f>VLOOKUP(D3801,'Vlookup Table Bonus Point'!$C$3:$D$26,2,TRUE)</f>
        <v>0-999</v>
      </c>
      <c r="F3801" s="1">
        <v>718</v>
      </c>
      <c r="G3801" s="1" t="s">
        <v>8218</v>
      </c>
      <c r="H3801" s="1" t="s">
        <v>8223</v>
      </c>
      <c r="I3801" s="1" t="s">
        <v>8245</v>
      </c>
      <c r="J3801" s="1">
        <v>1473358122</v>
      </c>
      <c r="K3801" s="1">
        <v>1471543722</v>
      </c>
      <c r="L3801" s="1" t="b">
        <v>0</v>
      </c>
      <c r="M3801" s="1">
        <v>13</v>
      </c>
      <c r="N3801" s="1" t="b">
        <v>1</v>
      </c>
      <c r="O3801" s="1" t="s">
        <v>8270</v>
      </c>
      <c r="P3801" s="28">
        <f>F3801/D3801</f>
        <v>1.1966666666666668</v>
      </c>
      <c r="Q3801" s="29">
        <f>IF(M3801&gt;0,F3801/M3801,0)</f>
        <v>55.230769230769234</v>
      </c>
      <c r="R3801" s="9" t="str">
        <f>LEFT(O3801,SEARCH("/",O3801,1)-1)</f>
        <v>theater</v>
      </c>
      <c r="S3801" s="26" t="str">
        <f>RIGHT(O3801,LEN(O3801)-SEARCH("/",O3801,1))</f>
        <v>plays</v>
      </c>
      <c r="T3801" s="27">
        <f>(((K3801/60)/60)/24)+DATE(1970,1,1)</f>
        <v>42600.756041666667</v>
      </c>
      <c r="U3801" s="5" t="str">
        <f>TEXT(T3801,"mmm")</f>
        <v>Aug</v>
      </c>
      <c r="V3801" s="5" t="str">
        <f>TEXT(T3801,"yyyy")</f>
        <v>2016</v>
      </c>
      <c r="W3801" s="5" t="str">
        <f>TEXT(Y3801,"mmm")</f>
        <v>Sep</v>
      </c>
      <c r="X3801" s="1" t="str">
        <f>TEXT(Y3801,"yyyy")</f>
        <v>2016</v>
      </c>
      <c r="Y3801" s="27">
        <f>(((J3801/60)/60)/24)+DATE(1970,1,1)</f>
        <v>42621.756041666667</v>
      </c>
    </row>
    <row r="3802" spans="1:25" ht="48" x14ac:dyDescent="0.2">
      <c r="A3802" s="1">
        <v>3577</v>
      </c>
      <c r="B3802" s="7" t="s">
        <v>3576</v>
      </c>
      <c r="C3802" s="7" t="s">
        <v>7687</v>
      </c>
      <c r="D3802" s="1">
        <v>600</v>
      </c>
      <c r="E3802" s="37" t="str">
        <f>VLOOKUP(D3802,'Vlookup Table Bonus Point'!$C$3:$D$26,2,TRUE)</f>
        <v>0-999</v>
      </c>
      <c r="F3802" s="1">
        <v>780</v>
      </c>
      <c r="G3802" s="1" t="s">
        <v>8218</v>
      </c>
      <c r="H3802" s="1" t="s">
        <v>8223</v>
      </c>
      <c r="I3802" s="1" t="s">
        <v>8245</v>
      </c>
      <c r="J3802" s="1">
        <v>1430029680</v>
      </c>
      <c r="K3802" s="1">
        <v>1427741583</v>
      </c>
      <c r="L3802" s="1" t="b">
        <v>0</v>
      </c>
      <c r="M3802" s="1">
        <v>27</v>
      </c>
      <c r="N3802" s="1" t="b">
        <v>1</v>
      </c>
      <c r="O3802" s="1" t="s">
        <v>8270</v>
      </c>
      <c r="P3802" s="28">
        <f>F3802/D3802</f>
        <v>1.3</v>
      </c>
      <c r="Q3802" s="29">
        <f>IF(M3802&gt;0,F3802/M3802,0)</f>
        <v>28.888888888888889</v>
      </c>
      <c r="R3802" s="9" t="str">
        <f>LEFT(O3802,SEARCH("/",O3802,1)-1)</f>
        <v>theater</v>
      </c>
      <c r="S3802" s="26" t="str">
        <f>RIGHT(O3802,LEN(O3802)-SEARCH("/",O3802,1))</f>
        <v>plays</v>
      </c>
      <c r="T3802" s="27">
        <f>(((K3802/60)/60)/24)+DATE(1970,1,1)</f>
        <v>42093.786840277782</v>
      </c>
      <c r="U3802" s="5" t="str">
        <f>TEXT(T3802,"mmm")</f>
        <v>Mar</v>
      </c>
      <c r="V3802" s="5" t="str">
        <f>TEXT(T3802,"yyyy")</f>
        <v>2015</v>
      </c>
      <c r="W3802" s="5" t="str">
        <f>TEXT(Y3802,"mmm")</f>
        <v>Apr</v>
      </c>
      <c r="X3802" s="1" t="str">
        <f>TEXT(Y3802,"yyyy")</f>
        <v>2015</v>
      </c>
      <c r="Y3802" s="27">
        <f>(((J3802/60)/60)/24)+DATE(1970,1,1)</f>
        <v>42120.26944444445</v>
      </c>
    </row>
    <row r="3803" spans="1:25" ht="48" x14ac:dyDescent="0.2">
      <c r="A3803" s="1">
        <v>3795</v>
      </c>
      <c r="B3803" s="7" t="s">
        <v>3792</v>
      </c>
      <c r="C3803" s="7" t="s">
        <v>7905</v>
      </c>
      <c r="D3803" s="1">
        <v>600</v>
      </c>
      <c r="E3803" s="37" t="str">
        <f>VLOOKUP(D3803,'Vlookup Table Bonus Point'!$C$3:$D$26,2,TRUE)</f>
        <v>0-999</v>
      </c>
      <c r="F3803" s="1">
        <v>10</v>
      </c>
      <c r="G3803" s="1" t="s">
        <v>8220</v>
      </c>
      <c r="H3803" s="1" t="s">
        <v>8224</v>
      </c>
      <c r="I3803" s="1" t="s">
        <v>8246</v>
      </c>
      <c r="J3803" s="1">
        <v>1440801000</v>
      </c>
      <c r="K3803" s="1">
        <v>1437042490</v>
      </c>
      <c r="L3803" s="1" t="b">
        <v>0</v>
      </c>
      <c r="M3803" s="1">
        <v>2</v>
      </c>
      <c r="N3803" s="1" t="b">
        <v>0</v>
      </c>
      <c r="O3803" s="1" t="s">
        <v>8304</v>
      </c>
      <c r="P3803" s="28">
        <f>F3803/D3803</f>
        <v>1.6666666666666666E-2</v>
      </c>
      <c r="Q3803" s="29">
        <f>IF(M3803&gt;0,F3803/M3803,0)</f>
        <v>5</v>
      </c>
      <c r="R3803" s="9" t="str">
        <f>LEFT(O3803,SEARCH("/",O3803,1)-1)</f>
        <v>theater</v>
      </c>
      <c r="S3803" s="26" t="str">
        <f>RIGHT(O3803,LEN(O3803)-SEARCH("/",O3803,1))</f>
        <v>musical</v>
      </c>
      <c r="T3803" s="27">
        <f>(((K3803/60)/60)/24)+DATE(1970,1,1)</f>
        <v>42201.436226851853</v>
      </c>
      <c r="U3803" s="5" t="str">
        <f>TEXT(T3803,"mmm")</f>
        <v>Jul</v>
      </c>
      <c r="V3803" s="5" t="str">
        <f>TEXT(T3803,"yyyy")</f>
        <v>2015</v>
      </c>
      <c r="W3803" s="5" t="str">
        <f>TEXT(Y3803,"mmm")</f>
        <v>Aug</v>
      </c>
      <c r="X3803" s="1" t="str">
        <f>TEXT(Y3803,"yyyy")</f>
        <v>2015</v>
      </c>
      <c r="Y3803" s="27">
        <f>(((J3803/60)/60)/24)+DATE(1970,1,1)</f>
        <v>42244.9375</v>
      </c>
    </row>
    <row r="3804" spans="1:25" ht="32" x14ac:dyDescent="0.2">
      <c r="A3804" s="1">
        <v>3826</v>
      </c>
      <c r="B3804" s="7" t="s">
        <v>3823</v>
      </c>
      <c r="C3804" s="7" t="s">
        <v>7935</v>
      </c>
      <c r="D3804" s="1">
        <v>600</v>
      </c>
      <c r="E3804" s="37" t="str">
        <f>VLOOKUP(D3804,'Vlookup Table Bonus Point'!$C$3:$D$26,2,TRUE)</f>
        <v>0-999</v>
      </c>
      <c r="F3804" s="1">
        <v>715</v>
      </c>
      <c r="G3804" s="1" t="s">
        <v>8218</v>
      </c>
      <c r="H3804" s="1" t="s">
        <v>8224</v>
      </c>
      <c r="I3804" s="1" t="s">
        <v>8246</v>
      </c>
      <c r="J3804" s="1">
        <v>1430993394</v>
      </c>
      <c r="K3804" s="1">
        <v>1428401394</v>
      </c>
      <c r="L3804" s="1" t="b">
        <v>0</v>
      </c>
      <c r="M3804" s="1">
        <v>26</v>
      </c>
      <c r="N3804" s="1" t="b">
        <v>1</v>
      </c>
      <c r="O3804" s="1" t="s">
        <v>8270</v>
      </c>
      <c r="P3804" s="28">
        <f>F3804/D3804</f>
        <v>1.1916666666666667</v>
      </c>
      <c r="Q3804" s="29">
        <f>IF(M3804&gt;0,F3804/M3804,0)</f>
        <v>27.5</v>
      </c>
      <c r="R3804" s="9" t="str">
        <f>LEFT(O3804,SEARCH("/",O3804,1)-1)</f>
        <v>theater</v>
      </c>
      <c r="S3804" s="26" t="str">
        <f>RIGHT(O3804,LEN(O3804)-SEARCH("/",O3804,1))</f>
        <v>plays</v>
      </c>
      <c r="T3804" s="27">
        <f>(((K3804/60)/60)/24)+DATE(1970,1,1)</f>
        <v>42101.423541666663</v>
      </c>
      <c r="U3804" s="5" t="str">
        <f>TEXT(T3804,"mmm")</f>
        <v>Apr</v>
      </c>
      <c r="V3804" s="5" t="str">
        <f>TEXT(T3804,"yyyy")</f>
        <v>2015</v>
      </c>
      <c r="W3804" s="5" t="str">
        <f>TEXT(Y3804,"mmm")</f>
        <v>May</v>
      </c>
      <c r="X3804" s="1" t="str">
        <f>TEXT(Y3804,"yyyy")</f>
        <v>2015</v>
      </c>
      <c r="Y3804" s="27">
        <f>(((J3804/60)/60)/24)+DATE(1970,1,1)</f>
        <v>42131.423541666663</v>
      </c>
    </row>
    <row r="3805" spans="1:25" ht="48" x14ac:dyDescent="0.2">
      <c r="A3805" s="1">
        <v>4020</v>
      </c>
      <c r="B3805" s="7" t="s">
        <v>4016</v>
      </c>
      <c r="C3805" s="7" t="s">
        <v>8125</v>
      </c>
      <c r="D3805" s="1">
        <v>600</v>
      </c>
      <c r="E3805" s="37" t="str">
        <f>VLOOKUP(D3805,'Vlookup Table Bonus Point'!$C$3:$D$26,2,TRUE)</f>
        <v>0-999</v>
      </c>
      <c r="F3805" s="1">
        <v>100</v>
      </c>
      <c r="G3805" s="1" t="s">
        <v>8220</v>
      </c>
      <c r="H3805" s="1" t="s">
        <v>8223</v>
      </c>
      <c r="I3805" s="1" t="s">
        <v>8245</v>
      </c>
      <c r="J3805" s="1">
        <v>1427168099</v>
      </c>
      <c r="K3805" s="1">
        <v>1424579699</v>
      </c>
      <c r="L3805" s="1" t="b">
        <v>0</v>
      </c>
      <c r="M3805" s="1">
        <v>3</v>
      </c>
      <c r="N3805" s="1" t="b">
        <v>0</v>
      </c>
      <c r="O3805" s="1" t="s">
        <v>8270</v>
      </c>
      <c r="P3805" s="28">
        <f>F3805/D3805</f>
        <v>0.16666666666666666</v>
      </c>
      <c r="Q3805" s="29">
        <f>IF(M3805&gt;0,F3805/M3805,0)</f>
        <v>33.333333333333336</v>
      </c>
      <c r="R3805" s="9" t="str">
        <f>LEFT(O3805,SEARCH("/",O3805,1)-1)</f>
        <v>theater</v>
      </c>
      <c r="S3805" s="26" t="str">
        <f>RIGHT(O3805,LEN(O3805)-SEARCH("/",O3805,1))</f>
        <v>plays</v>
      </c>
      <c r="T3805" s="27">
        <f>(((K3805/60)/60)/24)+DATE(1970,1,1)</f>
        <v>42057.190960648149</v>
      </c>
      <c r="U3805" s="5" t="str">
        <f>TEXT(T3805,"mmm")</f>
        <v>Feb</v>
      </c>
      <c r="V3805" s="5" t="str">
        <f>TEXT(T3805,"yyyy")</f>
        <v>2015</v>
      </c>
      <c r="W3805" s="5" t="str">
        <f>TEXT(Y3805,"mmm")</f>
        <v>Mar</v>
      </c>
      <c r="X3805" s="1" t="str">
        <f>TEXT(Y3805,"yyyy")</f>
        <v>2015</v>
      </c>
      <c r="Y3805" s="27">
        <f>(((J3805/60)/60)/24)+DATE(1970,1,1)</f>
        <v>42087.149293981478</v>
      </c>
    </row>
    <row r="3806" spans="1:25" ht="48" x14ac:dyDescent="0.2">
      <c r="A3806" s="1">
        <v>4044</v>
      </c>
      <c r="B3806" s="7" t="s">
        <v>4040</v>
      </c>
      <c r="C3806" s="7" t="s">
        <v>8148</v>
      </c>
      <c r="D3806" s="1">
        <v>600</v>
      </c>
      <c r="E3806" s="37" t="str">
        <f>VLOOKUP(D3806,'Vlookup Table Bonus Point'!$C$3:$D$26,2,TRUE)</f>
        <v>0-999</v>
      </c>
      <c r="F3806" s="1">
        <v>225</v>
      </c>
      <c r="G3806" s="1" t="s">
        <v>8220</v>
      </c>
      <c r="H3806" s="1" t="s">
        <v>8223</v>
      </c>
      <c r="I3806" s="1" t="s">
        <v>8245</v>
      </c>
      <c r="J3806" s="1">
        <v>1428642000</v>
      </c>
      <c r="K3806" s="1">
        <v>1426050982</v>
      </c>
      <c r="L3806" s="1" t="b">
        <v>0</v>
      </c>
      <c r="M3806" s="1">
        <v>4</v>
      </c>
      <c r="N3806" s="1" t="b">
        <v>0</v>
      </c>
      <c r="O3806" s="1" t="s">
        <v>8270</v>
      </c>
      <c r="P3806" s="28">
        <f>F3806/D3806</f>
        <v>0.375</v>
      </c>
      <c r="Q3806" s="29">
        <f>IF(M3806&gt;0,F3806/M3806,0)</f>
        <v>56.25</v>
      </c>
      <c r="R3806" s="9" t="str">
        <f>LEFT(O3806,SEARCH("/",O3806,1)-1)</f>
        <v>theater</v>
      </c>
      <c r="S3806" s="26" t="str">
        <f>RIGHT(O3806,LEN(O3806)-SEARCH("/",O3806,1))</f>
        <v>plays</v>
      </c>
      <c r="T3806" s="27">
        <f>(((K3806/60)/60)/24)+DATE(1970,1,1)</f>
        <v>42074.219699074078</v>
      </c>
      <c r="U3806" s="5" t="str">
        <f>TEXT(T3806,"mmm")</f>
        <v>Mar</v>
      </c>
      <c r="V3806" s="5" t="str">
        <f>TEXT(T3806,"yyyy")</f>
        <v>2015</v>
      </c>
      <c r="W3806" s="5" t="str">
        <f>TEXT(Y3806,"mmm")</f>
        <v>Apr</v>
      </c>
      <c r="X3806" s="1" t="str">
        <f>TEXT(Y3806,"yyyy")</f>
        <v>2015</v>
      </c>
      <c r="Y3806" s="27">
        <f>(((J3806/60)/60)/24)+DATE(1970,1,1)</f>
        <v>42104.208333333328</v>
      </c>
    </row>
    <row r="3807" spans="1:25" ht="48" x14ac:dyDescent="0.2">
      <c r="A3807" s="1">
        <v>4101</v>
      </c>
      <c r="B3807" s="7" t="s">
        <v>4097</v>
      </c>
      <c r="C3807" s="7" t="s">
        <v>8204</v>
      </c>
      <c r="D3807" s="1">
        <v>600</v>
      </c>
      <c r="E3807" s="37" t="str">
        <f>VLOOKUP(D3807,'Vlookup Table Bonus Point'!$C$3:$D$26,2,TRUE)</f>
        <v>0-999</v>
      </c>
      <c r="F3807" s="1">
        <v>0</v>
      </c>
      <c r="G3807" s="1" t="s">
        <v>8220</v>
      </c>
      <c r="H3807" s="1" t="s">
        <v>8223</v>
      </c>
      <c r="I3807" s="1" t="s">
        <v>8245</v>
      </c>
      <c r="J3807" s="1">
        <v>1485380482</v>
      </c>
      <c r="K3807" s="1">
        <v>1482788482</v>
      </c>
      <c r="L3807" s="1" t="b">
        <v>0</v>
      </c>
      <c r="M3807" s="1">
        <v>0</v>
      </c>
      <c r="N3807" s="1" t="b">
        <v>0</v>
      </c>
      <c r="O3807" s="1" t="s">
        <v>8270</v>
      </c>
      <c r="P3807" s="28">
        <f>F3807/D3807</f>
        <v>0</v>
      </c>
      <c r="Q3807" s="29">
        <f>IF(M3807&gt;0,F3807/M3807,0)</f>
        <v>0</v>
      </c>
      <c r="R3807" s="9" t="str">
        <f>LEFT(O3807,SEARCH("/",O3807,1)-1)</f>
        <v>theater</v>
      </c>
      <c r="S3807" s="26" t="str">
        <f>RIGHT(O3807,LEN(O3807)-SEARCH("/",O3807,1))</f>
        <v>plays</v>
      </c>
      <c r="T3807" s="27">
        <f>(((K3807/60)/60)/24)+DATE(1970,1,1)</f>
        <v>42730.903726851851</v>
      </c>
      <c r="U3807" s="5" t="str">
        <f>TEXT(T3807,"mmm")</f>
        <v>Dec</v>
      </c>
      <c r="V3807" s="5" t="str">
        <f>TEXT(T3807,"yyyy")</f>
        <v>2016</v>
      </c>
      <c r="W3807" s="5" t="str">
        <f>TEXT(Y3807,"mmm")</f>
        <v>Jan</v>
      </c>
      <c r="X3807" s="1" t="str">
        <f>TEXT(Y3807,"yyyy")</f>
        <v>2017</v>
      </c>
      <c r="Y3807" s="27">
        <f>(((J3807/60)/60)/24)+DATE(1970,1,1)</f>
        <v>42760.903726851851</v>
      </c>
    </row>
    <row r="3808" spans="1:25" ht="48" x14ac:dyDescent="0.2">
      <c r="A3808" s="1">
        <v>4012</v>
      </c>
      <c r="B3808" s="7" t="s">
        <v>4008</v>
      </c>
      <c r="C3808" s="7" t="s">
        <v>8117</v>
      </c>
      <c r="D3808" s="1">
        <v>575</v>
      </c>
      <c r="E3808" s="37" t="str">
        <f>VLOOKUP(D3808,'Vlookup Table Bonus Point'!$C$3:$D$26,2,TRUE)</f>
        <v>0-999</v>
      </c>
      <c r="F3808" s="1">
        <v>0</v>
      </c>
      <c r="G3808" s="1" t="s">
        <v>8220</v>
      </c>
      <c r="H3808" s="1" t="s">
        <v>8224</v>
      </c>
      <c r="I3808" s="1" t="s">
        <v>8246</v>
      </c>
      <c r="J3808" s="1">
        <v>1430571849</v>
      </c>
      <c r="K3808" s="1">
        <v>1427979849</v>
      </c>
      <c r="L3808" s="1" t="b">
        <v>0</v>
      </c>
      <c r="M3808" s="1">
        <v>0</v>
      </c>
      <c r="N3808" s="1" t="b">
        <v>0</v>
      </c>
      <c r="O3808" s="1" t="s">
        <v>8270</v>
      </c>
      <c r="P3808" s="28">
        <f>F3808/D3808</f>
        <v>0</v>
      </c>
      <c r="Q3808" s="29">
        <f>IF(M3808&gt;0,F3808/M3808,0)</f>
        <v>0</v>
      </c>
      <c r="R3808" s="9" t="str">
        <f>LEFT(O3808,SEARCH("/",O3808,1)-1)</f>
        <v>theater</v>
      </c>
      <c r="S3808" s="26" t="str">
        <f>RIGHT(O3808,LEN(O3808)-SEARCH("/",O3808,1))</f>
        <v>plays</v>
      </c>
      <c r="T3808" s="27">
        <f>(((K3808/60)/60)/24)+DATE(1970,1,1)</f>
        <v>42096.544548611113</v>
      </c>
      <c r="U3808" s="5" t="str">
        <f>TEXT(T3808,"mmm")</f>
        <v>Apr</v>
      </c>
      <c r="V3808" s="5" t="str">
        <f>TEXT(T3808,"yyyy")</f>
        <v>2015</v>
      </c>
      <c r="W3808" s="5" t="str">
        <f>TEXT(Y3808,"mmm")</f>
        <v>May</v>
      </c>
      <c r="X3808" s="1" t="str">
        <f>TEXT(Y3808,"yyyy")</f>
        <v>2015</v>
      </c>
      <c r="Y3808" s="27">
        <f>(((J3808/60)/60)/24)+DATE(1970,1,1)</f>
        <v>42126.544548611113</v>
      </c>
    </row>
    <row r="3809" spans="1:25" ht="48" x14ac:dyDescent="0.2">
      <c r="A3809" s="1">
        <v>461</v>
      </c>
      <c r="B3809" s="7" t="s">
        <v>462</v>
      </c>
      <c r="C3809" s="7" t="s">
        <v>4571</v>
      </c>
      <c r="D3809" s="1">
        <v>550</v>
      </c>
      <c r="E3809" s="37" t="str">
        <f>VLOOKUP(D3809,'Vlookup Table Bonus Point'!$C$3:$D$26,2,TRUE)</f>
        <v>0-999</v>
      </c>
      <c r="F3809" s="1">
        <v>0</v>
      </c>
      <c r="G3809" s="1" t="s">
        <v>8220</v>
      </c>
      <c r="H3809" s="1" t="s">
        <v>8224</v>
      </c>
      <c r="I3809" s="1" t="s">
        <v>8246</v>
      </c>
      <c r="J3809" s="1">
        <v>1370204367</v>
      </c>
      <c r="K3809" s="1">
        <v>1368476367</v>
      </c>
      <c r="L3809" s="1" t="b">
        <v>0</v>
      </c>
      <c r="M3809" s="1">
        <v>0</v>
      </c>
      <c r="N3809" s="1" t="b">
        <v>0</v>
      </c>
      <c r="O3809" s="1" t="s">
        <v>8269</v>
      </c>
      <c r="P3809" s="28">
        <f>F3809/D3809</f>
        <v>0</v>
      </c>
      <c r="Q3809" s="29">
        <f>IF(M3809&gt;0,F3809/M3809,0)</f>
        <v>0</v>
      </c>
      <c r="R3809" s="9" t="str">
        <f>LEFT(O3809,SEARCH("/",O3809,1)-1)</f>
        <v>film &amp; video</v>
      </c>
      <c r="S3809" s="26" t="str">
        <f>RIGHT(O3809,LEN(O3809)-SEARCH("/",O3809,1))</f>
        <v>animation</v>
      </c>
      <c r="T3809" s="27">
        <f>(((K3809/60)/60)/24)+DATE(1970,1,1)</f>
        <v>41407.84684027778</v>
      </c>
      <c r="U3809" s="5" t="str">
        <f>TEXT(T3809,"mmm")</f>
        <v>May</v>
      </c>
      <c r="V3809" s="5" t="str">
        <f>TEXT(T3809,"yyyy")</f>
        <v>2013</v>
      </c>
      <c r="W3809" s="5" t="str">
        <f>TEXT(Y3809,"mmm")</f>
        <v>Jun</v>
      </c>
      <c r="X3809" s="1" t="str">
        <f>TEXT(Y3809,"yyyy")</f>
        <v>2013</v>
      </c>
      <c r="Y3809" s="27">
        <f>(((J3809/60)/60)/24)+DATE(1970,1,1)</f>
        <v>41427.84684027778</v>
      </c>
    </row>
    <row r="3810" spans="1:25" ht="48" x14ac:dyDescent="0.2">
      <c r="A3810" s="1">
        <v>743</v>
      </c>
      <c r="B3810" s="7" t="s">
        <v>744</v>
      </c>
      <c r="C3810" s="7" t="s">
        <v>4853</v>
      </c>
      <c r="D3810" s="1">
        <v>550</v>
      </c>
      <c r="E3810" s="37" t="str">
        <f>VLOOKUP(D3810,'Vlookup Table Bonus Point'!$C$3:$D$26,2,TRUE)</f>
        <v>0-999</v>
      </c>
      <c r="F3810" s="1">
        <v>814</v>
      </c>
      <c r="G3810" s="1" t="s">
        <v>8218</v>
      </c>
      <c r="H3810" s="1" t="s">
        <v>8223</v>
      </c>
      <c r="I3810" s="1" t="s">
        <v>8245</v>
      </c>
      <c r="J3810" s="1">
        <v>1334610000</v>
      </c>
      <c r="K3810" s="1">
        <v>1332435685</v>
      </c>
      <c r="L3810" s="1" t="b">
        <v>0</v>
      </c>
      <c r="M3810" s="1">
        <v>15</v>
      </c>
      <c r="N3810" s="1" t="b">
        <v>1</v>
      </c>
      <c r="O3810" s="1" t="s">
        <v>8273</v>
      </c>
      <c r="P3810" s="28">
        <f>F3810/D3810</f>
        <v>1.48</v>
      </c>
      <c r="Q3810" s="29">
        <f>IF(M3810&gt;0,F3810/M3810,0)</f>
        <v>54.266666666666666</v>
      </c>
      <c r="R3810" s="9" t="str">
        <f>LEFT(O3810,SEARCH("/",O3810,1)-1)</f>
        <v>publishing</v>
      </c>
      <c r="S3810" s="26" t="str">
        <f>RIGHT(O3810,LEN(O3810)-SEARCH("/",O3810,1))</f>
        <v>nonfiction</v>
      </c>
      <c r="T3810" s="27">
        <f>(((K3810/60)/60)/24)+DATE(1970,1,1)</f>
        <v>40990.709317129629</v>
      </c>
      <c r="U3810" s="5" t="str">
        <f>TEXT(T3810,"mmm")</f>
        <v>Mar</v>
      </c>
      <c r="V3810" s="5" t="str">
        <f>TEXT(T3810,"yyyy")</f>
        <v>2012</v>
      </c>
      <c r="W3810" s="5" t="str">
        <f>TEXT(Y3810,"mmm")</f>
        <v>Apr</v>
      </c>
      <c r="X3810" s="1" t="str">
        <f>TEXT(Y3810,"yyyy")</f>
        <v>2012</v>
      </c>
      <c r="Y3810" s="27">
        <f>(((J3810/60)/60)/24)+DATE(1970,1,1)</f>
        <v>41015.875</v>
      </c>
    </row>
    <row r="3811" spans="1:25" ht="48" x14ac:dyDescent="0.2">
      <c r="A3811" s="1">
        <v>910</v>
      </c>
      <c r="B3811" s="7" t="s">
        <v>911</v>
      </c>
      <c r="C3811" s="7" t="s">
        <v>5020</v>
      </c>
      <c r="D3811" s="1">
        <v>550</v>
      </c>
      <c r="E3811" s="37" t="str">
        <f>VLOOKUP(D3811,'Vlookup Table Bonus Point'!$C$3:$D$26,2,TRUE)</f>
        <v>0-999</v>
      </c>
      <c r="F3811" s="1">
        <v>123</v>
      </c>
      <c r="G3811" s="1" t="s">
        <v>8220</v>
      </c>
      <c r="H3811" s="1" t="s">
        <v>8224</v>
      </c>
      <c r="I3811" s="1" t="s">
        <v>8246</v>
      </c>
      <c r="J3811" s="1">
        <v>1488546319</v>
      </c>
      <c r="K3811" s="1">
        <v>1483362319</v>
      </c>
      <c r="L3811" s="1" t="b">
        <v>0</v>
      </c>
      <c r="M3811" s="1">
        <v>5</v>
      </c>
      <c r="N3811" s="1" t="b">
        <v>0</v>
      </c>
      <c r="O3811" s="1" t="s">
        <v>8277</v>
      </c>
      <c r="P3811" s="28">
        <f>F3811/D3811</f>
        <v>0.22363636363636363</v>
      </c>
      <c r="Q3811" s="29">
        <f>IF(M3811&gt;0,F3811/M3811,0)</f>
        <v>24.6</v>
      </c>
      <c r="R3811" s="9" t="str">
        <f>LEFT(O3811,SEARCH("/",O3811,1)-1)</f>
        <v>music</v>
      </c>
      <c r="S3811" s="26" t="str">
        <f>RIGHT(O3811,LEN(O3811)-SEARCH("/",O3811,1))</f>
        <v>jazz</v>
      </c>
      <c r="T3811" s="27">
        <f>(((K3811/60)/60)/24)+DATE(1970,1,1)</f>
        <v>42737.545358796298</v>
      </c>
      <c r="U3811" s="5" t="str">
        <f>TEXT(T3811,"mmm")</f>
        <v>Jan</v>
      </c>
      <c r="V3811" s="5" t="str">
        <f>TEXT(T3811,"yyyy")</f>
        <v>2017</v>
      </c>
      <c r="W3811" s="5" t="str">
        <f>TEXT(Y3811,"mmm")</f>
        <v>Mar</v>
      </c>
      <c r="X3811" s="1" t="str">
        <f>TEXT(Y3811,"yyyy")</f>
        <v>2017</v>
      </c>
      <c r="Y3811" s="27">
        <f>(((J3811/60)/60)/24)+DATE(1970,1,1)</f>
        <v>42797.545358796298</v>
      </c>
    </row>
    <row r="3812" spans="1:25" ht="16" x14ac:dyDescent="0.2">
      <c r="A3812" s="1">
        <v>1084</v>
      </c>
      <c r="B3812" s="7" t="s">
        <v>1085</v>
      </c>
      <c r="C3812" s="7" t="s">
        <v>5194</v>
      </c>
      <c r="D3812" s="1">
        <v>550</v>
      </c>
      <c r="E3812" s="37" t="str">
        <f>VLOOKUP(D3812,'Vlookup Table Bonus Point'!$C$3:$D$26,2,TRUE)</f>
        <v>0-999</v>
      </c>
      <c r="F3812" s="1">
        <v>0</v>
      </c>
      <c r="G3812" s="1" t="s">
        <v>8220</v>
      </c>
      <c r="H3812" s="1" t="s">
        <v>8223</v>
      </c>
      <c r="I3812" s="1" t="s">
        <v>8245</v>
      </c>
      <c r="J3812" s="1">
        <v>1407534804</v>
      </c>
      <c r="K3812" s="1">
        <v>1404942804</v>
      </c>
      <c r="L3812" s="1" t="b">
        <v>0</v>
      </c>
      <c r="M3812" s="1">
        <v>0</v>
      </c>
      <c r="N3812" s="1" t="b">
        <v>0</v>
      </c>
      <c r="O3812" s="1" t="s">
        <v>8281</v>
      </c>
      <c r="P3812" s="28">
        <f>F3812/D3812</f>
        <v>0</v>
      </c>
      <c r="Q3812" s="29">
        <f>IF(M3812&gt;0,F3812/M3812,0)</f>
        <v>0</v>
      </c>
      <c r="R3812" s="9" t="str">
        <f>LEFT(O3812,SEARCH("/",O3812,1)-1)</f>
        <v>games</v>
      </c>
      <c r="S3812" s="26" t="str">
        <f>RIGHT(O3812,LEN(O3812)-SEARCH("/",O3812,1))</f>
        <v>video games</v>
      </c>
      <c r="T3812" s="27">
        <f>(((K3812/60)/60)/24)+DATE(1970,1,1)</f>
        <v>41829.912083333329</v>
      </c>
      <c r="U3812" s="5" t="str">
        <f>TEXT(T3812,"mmm")</f>
        <v>Jul</v>
      </c>
      <c r="V3812" s="5" t="str">
        <f>TEXT(T3812,"yyyy")</f>
        <v>2014</v>
      </c>
      <c r="W3812" s="5" t="str">
        <f>TEXT(Y3812,"mmm")</f>
        <v>Aug</v>
      </c>
      <c r="X3812" s="1" t="str">
        <f>TEXT(Y3812,"yyyy")</f>
        <v>2014</v>
      </c>
      <c r="Y3812" s="27">
        <f>(((J3812/60)/60)/24)+DATE(1970,1,1)</f>
        <v>41859.912083333329</v>
      </c>
    </row>
    <row r="3813" spans="1:25" ht="32" x14ac:dyDescent="0.2">
      <c r="A3813" s="1">
        <v>2215</v>
      </c>
      <c r="B3813" s="7" t="s">
        <v>2216</v>
      </c>
      <c r="C3813" s="7" t="s">
        <v>6325</v>
      </c>
      <c r="D3813" s="1">
        <v>550</v>
      </c>
      <c r="E3813" s="37" t="str">
        <f>VLOOKUP(D3813,'Vlookup Table Bonus Point'!$C$3:$D$26,2,TRUE)</f>
        <v>0-999</v>
      </c>
      <c r="F3813" s="1">
        <v>860</v>
      </c>
      <c r="G3813" s="1" t="s">
        <v>8218</v>
      </c>
      <c r="H3813" s="1" t="s">
        <v>8223</v>
      </c>
      <c r="I3813" s="1" t="s">
        <v>8245</v>
      </c>
      <c r="J3813" s="1">
        <v>1331621940</v>
      </c>
      <c r="K3813" s="1">
        <v>1329671572</v>
      </c>
      <c r="L3813" s="1" t="b">
        <v>0</v>
      </c>
      <c r="M3813" s="1">
        <v>33</v>
      </c>
      <c r="N3813" s="1" t="b">
        <v>1</v>
      </c>
      <c r="O3813" s="1" t="s">
        <v>8279</v>
      </c>
      <c r="P3813" s="28">
        <f>F3813/D3813</f>
        <v>1.5636363636363637</v>
      </c>
      <c r="Q3813" s="29">
        <f>IF(M3813&gt;0,F3813/M3813,0)</f>
        <v>26.060606060606062</v>
      </c>
      <c r="R3813" s="9" t="str">
        <f>LEFT(O3813,SEARCH("/",O3813,1)-1)</f>
        <v>music</v>
      </c>
      <c r="S3813" s="26" t="str">
        <f>RIGHT(O3813,LEN(O3813)-SEARCH("/",O3813,1))</f>
        <v>electronic music</v>
      </c>
      <c r="T3813" s="27">
        <f>(((K3813/60)/60)/24)+DATE(1970,1,1)</f>
        <v>40958.717268518521</v>
      </c>
      <c r="U3813" s="5" t="str">
        <f>TEXT(T3813,"mmm")</f>
        <v>Feb</v>
      </c>
      <c r="V3813" s="5" t="str">
        <f>TEXT(T3813,"yyyy")</f>
        <v>2012</v>
      </c>
      <c r="W3813" s="5" t="str">
        <f>TEXT(Y3813,"mmm")</f>
        <v>Mar</v>
      </c>
      <c r="X3813" s="1" t="str">
        <f>TEXT(Y3813,"yyyy")</f>
        <v>2012</v>
      </c>
      <c r="Y3813" s="27">
        <f>(((J3813/60)/60)/24)+DATE(1970,1,1)</f>
        <v>40981.290972222225</v>
      </c>
    </row>
    <row r="3814" spans="1:25" ht="48" x14ac:dyDescent="0.2">
      <c r="A3814" s="1">
        <v>2844</v>
      </c>
      <c r="B3814" s="7" t="s">
        <v>2844</v>
      </c>
      <c r="C3814" s="7" t="s">
        <v>6954</v>
      </c>
      <c r="D3814" s="1">
        <v>550</v>
      </c>
      <c r="E3814" s="37" t="str">
        <f>VLOOKUP(D3814,'Vlookup Table Bonus Point'!$C$3:$D$26,2,TRUE)</f>
        <v>0-999</v>
      </c>
      <c r="F3814" s="1">
        <v>30</v>
      </c>
      <c r="G3814" s="1" t="s">
        <v>8220</v>
      </c>
      <c r="H3814" s="1" t="s">
        <v>8238</v>
      </c>
      <c r="I3814" s="1" t="s">
        <v>8248</v>
      </c>
      <c r="J3814" s="1">
        <v>1483535180</v>
      </c>
      <c r="K3814" s="1">
        <v>1480943180</v>
      </c>
      <c r="L3814" s="1" t="b">
        <v>0</v>
      </c>
      <c r="M3814" s="1">
        <v>1</v>
      </c>
      <c r="N3814" s="1" t="b">
        <v>0</v>
      </c>
      <c r="O3814" s="1" t="s">
        <v>8270</v>
      </c>
      <c r="P3814" s="28">
        <f>F3814/D3814</f>
        <v>5.4545454545454543E-2</v>
      </c>
      <c r="Q3814" s="29">
        <f>IF(M3814&gt;0,F3814/M3814,0)</f>
        <v>30</v>
      </c>
      <c r="R3814" s="9" t="str">
        <f>LEFT(O3814,SEARCH("/",O3814,1)-1)</f>
        <v>theater</v>
      </c>
      <c r="S3814" s="26" t="str">
        <f>RIGHT(O3814,LEN(O3814)-SEARCH("/",O3814,1))</f>
        <v>plays</v>
      </c>
      <c r="T3814" s="27">
        <f>(((K3814/60)/60)/24)+DATE(1970,1,1)</f>
        <v>42709.546064814815</v>
      </c>
      <c r="U3814" s="5" t="str">
        <f>TEXT(T3814,"mmm")</f>
        <v>Dec</v>
      </c>
      <c r="V3814" s="5" t="str">
        <f>TEXT(T3814,"yyyy")</f>
        <v>2016</v>
      </c>
      <c r="W3814" s="5" t="str">
        <f>TEXT(Y3814,"mmm")</f>
        <v>Jan</v>
      </c>
      <c r="X3814" s="1" t="str">
        <f>TEXT(Y3814,"yyyy")</f>
        <v>2017</v>
      </c>
      <c r="Y3814" s="27">
        <f>(((J3814/60)/60)/24)+DATE(1970,1,1)</f>
        <v>42739.546064814815</v>
      </c>
    </row>
    <row r="3815" spans="1:25" ht="48" x14ac:dyDescent="0.2">
      <c r="A3815" s="1">
        <v>3378</v>
      </c>
      <c r="B3815" s="7" t="s">
        <v>3377</v>
      </c>
      <c r="C3815" s="7" t="s">
        <v>7488</v>
      </c>
      <c r="D3815" s="1">
        <v>550</v>
      </c>
      <c r="E3815" s="37" t="str">
        <f>VLOOKUP(D3815,'Vlookup Table Bonus Point'!$C$3:$D$26,2,TRUE)</f>
        <v>0-999</v>
      </c>
      <c r="F3815" s="1">
        <v>592</v>
      </c>
      <c r="G3815" s="1" t="s">
        <v>8218</v>
      </c>
      <c r="H3815" s="1" t="s">
        <v>8224</v>
      </c>
      <c r="I3815" s="1" t="s">
        <v>8246</v>
      </c>
      <c r="J3815" s="1">
        <v>1409490480</v>
      </c>
      <c r="K3815" s="1">
        <v>1407400306</v>
      </c>
      <c r="L3815" s="1" t="b">
        <v>0</v>
      </c>
      <c r="M3815" s="1">
        <v>21</v>
      </c>
      <c r="N3815" s="1" t="b">
        <v>1</v>
      </c>
      <c r="O3815" s="1" t="s">
        <v>8270</v>
      </c>
      <c r="P3815" s="28">
        <f>F3815/D3815</f>
        <v>1.0763636363636364</v>
      </c>
      <c r="Q3815" s="29">
        <f>IF(M3815&gt;0,F3815/M3815,0)</f>
        <v>28.19047619047619</v>
      </c>
      <c r="R3815" s="9" t="str">
        <f>LEFT(O3815,SEARCH("/",O3815,1)-1)</f>
        <v>theater</v>
      </c>
      <c r="S3815" s="26" t="str">
        <f>RIGHT(O3815,LEN(O3815)-SEARCH("/",O3815,1))</f>
        <v>plays</v>
      </c>
      <c r="T3815" s="27">
        <f>(((K3815/60)/60)/24)+DATE(1970,1,1)</f>
        <v>41858.355393518519</v>
      </c>
      <c r="U3815" s="5" t="str">
        <f>TEXT(T3815,"mmm")</f>
        <v>Aug</v>
      </c>
      <c r="V3815" s="5" t="str">
        <f>TEXT(T3815,"yyyy")</f>
        <v>2014</v>
      </c>
      <c r="W3815" s="5" t="str">
        <f>TEXT(Y3815,"mmm")</f>
        <v>Aug</v>
      </c>
      <c r="X3815" s="1" t="str">
        <f>TEXT(Y3815,"yyyy")</f>
        <v>2014</v>
      </c>
      <c r="Y3815" s="27">
        <f>(((J3815/60)/60)/24)+DATE(1970,1,1)</f>
        <v>41882.547222222223</v>
      </c>
    </row>
    <row r="3816" spans="1:25" ht="48" x14ac:dyDescent="0.2">
      <c r="A3816" s="1">
        <v>3394</v>
      </c>
      <c r="B3816" s="7" t="s">
        <v>3393</v>
      </c>
      <c r="C3816" s="7" t="s">
        <v>7504</v>
      </c>
      <c r="D3816" s="1">
        <v>550</v>
      </c>
      <c r="E3816" s="37" t="str">
        <f>VLOOKUP(D3816,'Vlookup Table Bonus Point'!$C$3:$D$26,2,TRUE)</f>
        <v>0-999</v>
      </c>
      <c r="F3816" s="1">
        <v>783</v>
      </c>
      <c r="G3816" s="1" t="s">
        <v>8218</v>
      </c>
      <c r="H3816" s="1" t="s">
        <v>8224</v>
      </c>
      <c r="I3816" s="1" t="s">
        <v>8246</v>
      </c>
      <c r="J3816" s="1">
        <v>1406470645</v>
      </c>
      <c r="K3816" s="1">
        <v>1403878645</v>
      </c>
      <c r="L3816" s="1" t="b">
        <v>0</v>
      </c>
      <c r="M3816" s="1">
        <v>27</v>
      </c>
      <c r="N3816" s="1" t="b">
        <v>1</v>
      </c>
      <c r="O3816" s="1" t="s">
        <v>8270</v>
      </c>
      <c r="P3816" s="28">
        <f>F3816/D3816</f>
        <v>1.4236363636363636</v>
      </c>
      <c r="Q3816" s="29">
        <f>IF(M3816&gt;0,F3816/M3816,0)</f>
        <v>29</v>
      </c>
      <c r="R3816" s="9" t="str">
        <f>LEFT(O3816,SEARCH("/",O3816,1)-1)</f>
        <v>theater</v>
      </c>
      <c r="S3816" s="26" t="str">
        <f>RIGHT(O3816,LEN(O3816)-SEARCH("/",O3816,1))</f>
        <v>plays</v>
      </c>
      <c r="T3816" s="27">
        <f>(((K3816/60)/60)/24)+DATE(1970,1,1)</f>
        <v>41817.59542824074</v>
      </c>
      <c r="U3816" s="5" t="str">
        <f>TEXT(T3816,"mmm")</f>
        <v>Jun</v>
      </c>
      <c r="V3816" s="5" t="str">
        <f>TEXT(T3816,"yyyy")</f>
        <v>2014</v>
      </c>
      <c r="W3816" s="5" t="str">
        <f>TEXT(Y3816,"mmm")</f>
        <v>Jul</v>
      </c>
      <c r="X3816" s="1" t="str">
        <f>TEXT(Y3816,"yyyy")</f>
        <v>2014</v>
      </c>
      <c r="Y3816" s="27">
        <f>(((J3816/60)/60)/24)+DATE(1970,1,1)</f>
        <v>41847.59542824074</v>
      </c>
    </row>
    <row r="3817" spans="1:25" ht="32" x14ac:dyDescent="0.2">
      <c r="A3817" s="1">
        <v>3607</v>
      </c>
      <c r="B3817" s="7" t="s">
        <v>3606</v>
      </c>
      <c r="C3817" s="7" t="s">
        <v>7717</v>
      </c>
      <c r="D3817" s="1">
        <v>550</v>
      </c>
      <c r="E3817" s="37" t="str">
        <f>VLOOKUP(D3817,'Vlookup Table Bonus Point'!$C$3:$D$26,2,TRUE)</f>
        <v>0-999</v>
      </c>
      <c r="F3817" s="1">
        <v>580</v>
      </c>
      <c r="G3817" s="1" t="s">
        <v>8218</v>
      </c>
      <c r="H3817" s="1" t="s">
        <v>8224</v>
      </c>
      <c r="I3817" s="1" t="s">
        <v>8246</v>
      </c>
      <c r="J3817" s="1">
        <v>1450137600</v>
      </c>
      <c r="K3817" s="1">
        <v>1448924882</v>
      </c>
      <c r="L3817" s="1" t="b">
        <v>0</v>
      </c>
      <c r="M3817" s="1">
        <v>20</v>
      </c>
      <c r="N3817" s="1" t="b">
        <v>1</v>
      </c>
      <c r="O3817" s="1" t="s">
        <v>8270</v>
      </c>
      <c r="P3817" s="28">
        <f>F3817/D3817</f>
        <v>1.0545454545454545</v>
      </c>
      <c r="Q3817" s="29">
        <f>IF(M3817&gt;0,F3817/M3817,0)</f>
        <v>29</v>
      </c>
      <c r="R3817" s="9" t="str">
        <f>LEFT(O3817,SEARCH("/",O3817,1)-1)</f>
        <v>theater</v>
      </c>
      <c r="S3817" s="26" t="str">
        <f>RIGHT(O3817,LEN(O3817)-SEARCH("/",O3817,1))</f>
        <v>plays</v>
      </c>
      <c r="T3817" s="27">
        <f>(((K3817/60)/60)/24)+DATE(1970,1,1)</f>
        <v>42338.963912037041</v>
      </c>
      <c r="U3817" s="5" t="str">
        <f>TEXT(T3817,"mmm")</f>
        <v>Nov</v>
      </c>
      <c r="V3817" s="5" t="str">
        <f>TEXT(T3817,"yyyy")</f>
        <v>2015</v>
      </c>
      <c r="W3817" s="5" t="str">
        <f>TEXT(Y3817,"mmm")</f>
        <v>Dec</v>
      </c>
      <c r="X3817" s="1" t="str">
        <f>TEXT(Y3817,"yyyy")</f>
        <v>2015</v>
      </c>
      <c r="Y3817" s="27">
        <f>(((J3817/60)/60)/24)+DATE(1970,1,1)</f>
        <v>42353</v>
      </c>
    </row>
    <row r="3818" spans="1:25" ht="48" x14ac:dyDescent="0.2">
      <c r="A3818" s="1">
        <v>3755</v>
      </c>
      <c r="B3818" s="7" t="s">
        <v>3752</v>
      </c>
      <c r="C3818" s="7" t="s">
        <v>7865</v>
      </c>
      <c r="D3818" s="1">
        <v>550</v>
      </c>
      <c r="E3818" s="37" t="str">
        <f>VLOOKUP(D3818,'Vlookup Table Bonus Point'!$C$3:$D$26,2,TRUE)</f>
        <v>0-999</v>
      </c>
      <c r="F3818" s="1">
        <v>713</v>
      </c>
      <c r="G3818" s="1" t="s">
        <v>8218</v>
      </c>
      <c r="H3818" s="1" t="s">
        <v>8224</v>
      </c>
      <c r="I3818" s="1" t="s">
        <v>8246</v>
      </c>
      <c r="J3818" s="1">
        <v>1460753307</v>
      </c>
      <c r="K3818" s="1">
        <v>1458161307</v>
      </c>
      <c r="L3818" s="1" t="b">
        <v>0</v>
      </c>
      <c r="M3818" s="1">
        <v>28</v>
      </c>
      <c r="N3818" s="1" t="b">
        <v>1</v>
      </c>
      <c r="O3818" s="1" t="s">
        <v>8304</v>
      </c>
      <c r="P3818" s="28">
        <f>F3818/D3818</f>
        <v>1.2963636363636364</v>
      </c>
      <c r="Q3818" s="29">
        <f>IF(M3818&gt;0,F3818/M3818,0)</f>
        <v>25.464285714285715</v>
      </c>
      <c r="R3818" s="9" t="str">
        <f>LEFT(O3818,SEARCH("/",O3818,1)-1)</f>
        <v>theater</v>
      </c>
      <c r="S3818" s="26" t="str">
        <f>RIGHT(O3818,LEN(O3818)-SEARCH("/",O3818,1))</f>
        <v>musical</v>
      </c>
      <c r="T3818" s="27">
        <f>(((K3818/60)/60)/24)+DATE(1970,1,1)</f>
        <v>42445.866979166662</v>
      </c>
      <c r="U3818" s="5" t="str">
        <f>TEXT(T3818,"mmm")</f>
        <v>Mar</v>
      </c>
      <c r="V3818" s="5" t="str">
        <f>TEXT(T3818,"yyyy")</f>
        <v>2016</v>
      </c>
      <c r="W3818" s="5" t="str">
        <f>TEXT(Y3818,"mmm")</f>
        <v>Apr</v>
      </c>
      <c r="X3818" s="1" t="str">
        <f>TEXT(Y3818,"yyyy")</f>
        <v>2016</v>
      </c>
      <c r="Y3818" s="27">
        <f>(((J3818/60)/60)/24)+DATE(1970,1,1)</f>
        <v>42475.866979166662</v>
      </c>
    </row>
    <row r="3819" spans="1:25" ht="48" x14ac:dyDescent="0.2">
      <c r="A3819" s="1">
        <v>2773</v>
      </c>
      <c r="B3819" s="7" t="s">
        <v>2773</v>
      </c>
      <c r="C3819" s="7" t="s">
        <v>6883</v>
      </c>
      <c r="D3819" s="1">
        <v>530</v>
      </c>
      <c r="E3819" s="37" t="str">
        <f>VLOOKUP(D3819,'Vlookup Table Bonus Point'!$C$3:$D$26,2,TRUE)</f>
        <v>0-999</v>
      </c>
      <c r="F3819" s="1">
        <v>1</v>
      </c>
      <c r="G3819" s="1" t="s">
        <v>8220</v>
      </c>
      <c r="H3819" s="1" t="s">
        <v>8228</v>
      </c>
      <c r="I3819" s="1" t="s">
        <v>8250</v>
      </c>
      <c r="J3819" s="1">
        <v>1461530721</v>
      </c>
      <c r="K3819" s="1">
        <v>1460666721</v>
      </c>
      <c r="L3819" s="1" t="b">
        <v>0</v>
      </c>
      <c r="M3819" s="1">
        <v>1</v>
      </c>
      <c r="N3819" s="1" t="b">
        <v>0</v>
      </c>
      <c r="O3819" s="1" t="s">
        <v>8303</v>
      </c>
      <c r="P3819" s="28">
        <f>F3819/D3819</f>
        <v>1.8867924528301887E-3</v>
      </c>
      <c r="Q3819" s="29">
        <f>IF(M3819&gt;0,F3819/M3819,0)</f>
        <v>1</v>
      </c>
      <c r="R3819" s="9" t="str">
        <f>LEFT(O3819,SEARCH("/",O3819,1)-1)</f>
        <v>publishing</v>
      </c>
      <c r="S3819" s="26" t="str">
        <f>RIGHT(O3819,LEN(O3819)-SEARCH("/",O3819,1))</f>
        <v>children's books</v>
      </c>
      <c r="T3819" s="27">
        <f>(((K3819/60)/60)/24)+DATE(1970,1,1)</f>
        <v>42474.86482638889</v>
      </c>
      <c r="U3819" s="5" t="str">
        <f>TEXT(T3819,"mmm")</f>
        <v>Apr</v>
      </c>
      <c r="V3819" s="5" t="str">
        <f>TEXT(T3819,"yyyy")</f>
        <v>2016</v>
      </c>
      <c r="W3819" s="5" t="str">
        <f>TEXT(Y3819,"mmm")</f>
        <v>Apr</v>
      </c>
      <c r="X3819" s="1" t="str">
        <f>TEXT(Y3819,"yyyy")</f>
        <v>2016</v>
      </c>
      <c r="Y3819" s="27">
        <f>(((J3819/60)/60)/24)+DATE(1970,1,1)</f>
        <v>42484.86482638889</v>
      </c>
    </row>
    <row r="3820" spans="1:25" ht="32" x14ac:dyDescent="0.2">
      <c r="A3820" s="1">
        <v>4061</v>
      </c>
      <c r="B3820" s="7" t="s">
        <v>4057</v>
      </c>
      <c r="C3820" s="7" t="s">
        <v>8165</v>
      </c>
      <c r="D3820" s="1">
        <v>525</v>
      </c>
      <c r="E3820" s="37" t="str">
        <f>VLOOKUP(D3820,'Vlookup Table Bonus Point'!$C$3:$D$26,2,TRUE)</f>
        <v>0-999</v>
      </c>
      <c r="F3820" s="1">
        <v>0</v>
      </c>
      <c r="G3820" s="1" t="s">
        <v>8220</v>
      </c>
      <c r="H3820" s="1" t="s">
        <v>8223</v>
      </c>
      <c r="I3820" s="1" t="s">
        <v>8245</v>
      </c>
      <c r="J3820" s="1">
        <v>1461205423</v>
      </c>
      <c r="K3820" s="1">
        <v>1456025023</v>
      </c>
      <c r="L3820" s="1" t="b">
        <v>0</v>
      </c>
      <c r="M3820" s="1">
        <v>0</v>
      </c>
      <c r="N3820" s="1" t="b">
        <v>0</v>
      </c>
      <c r="O3820" s="1" t="s">
        <v>8270</v>
      </c>
      <c r="P3820" s="28">
        <f>F3820/D3820</f>
        <v>0</v>
      </c>
      <c r="Q3820" s="29">
        <f>IF(M3820&gt;0,F3820/M3820,0)</f>
        <v>0</v>
      </c>
      <c r="R3820" s="9" t="str">
        <f>LEFT(O3820,SEARCH("/",O3820,1)-1)</f>
        <v>theater</v>
      </c>
      <c r="S3820" s="26" t="str">
        <f>RIGHT(O3820,LEN(O3820)-SEARCH("/",O3820,1))</f>
        <v>plays</v>
      </c>
      <c r="T3820" s="27">
        <f>(((K3820/60)/60)/24)+DATE(1970,1,1)</f>
        <v>42421.141469907408</v>
      </c>
      <c r="U3820" s="5" t="str">
        <f>TEXT(T3820,"mmm")</f>
        <v>Feb</v>
      </c>
      <c r="V3820" s="5" t="str">
        <f>TEXT(T3820,"yyyy")</f>
        <v>2016</v>
      </c>
      <c r="W3820" s="5" t="str">
        <f>TEXT(Y3820,"mmm")</f>
        <v>Apr</v>
      </c>
      <c r="X3820" s="1" t="str">
        <f>TEXT(Y3820,"yyyy")</f>
        <v>2016</v>
      </c>
      <c r="Y3820" s="27">
        <f>(((J3820/60)/60)/24)+DATE(1970,1,1)</f>
        <v>42481.099803240737</v>
      </c>
    </row>
    <row r="3821" spans="1:25" ht="32" x14ac:dyDescent="0.2">
      <c r="A3821" s="1">
        <v>1588</v>
      </c>
      <c r="B3821" s="7" t="s">
        <v>1589</v>
      </c>
      <c r="C3821" s="7" t="s">
        <v>5698</v>
      </c>
      <c r="D3821" s="1">
        <v>516</v>
      </c>
      <c r="E3821" s="37" t="str">
        <f>VLOOKUP(D3821,'Vlookup Table Bonus Point'!$C$3:$D$26,2,TRUE)</f>
        <v>0-999</v>
      </c>
      <c r="F3821" s="1">
        <v>0</v>
      </c>
      <c r="G3821" s="1" t="s">
        <v>8220</v>
      </c>
      <c r="H3821" s="1" t="s">
        <v>8223</v>
      </c>
      <c r="I3821" s="1" t="s">
        <v>8245</v>
      </c>
      <c r="J3821" s="1">
        <v>1422735120</v>
      </c>
      <c r="K3821" s="1">
        <v>1420091999</v>
      </c>
      <c r="L3821" s="1" t="b">
        <v>0</v>
      </c>
      <c r="M3821" s="1">
        <v>0</v>
      </c>
      <c r="N3821" s="1" t="b">
        <v>0</v>
      </c>
      <c r="O3821" s="1" t="s">
        <v>8290</v>
      </c>
      <c r="P3821" s="28">
        <f>F3821/D3821</f>
        <v>0</v>
      </c>
      <c r="Q3821" s="29">
        <f>IF(M3821&gt;0,F3821/M3821,0)</f>
        <v>0</v>
      </c>
      <c r="R3821" s="9" t="str">
        <f>LEFT(O3821,SEARCH("/",O3821,1)-1)</f>
        <v>photography</v>
      </c>
      <c r="S3821" s="26" t="str">
        <f>RIGHT(O3821,LEN(O3821)-SEARCH("/",O3821,1))</f>
        <v>places</v>
      </c>
      <c r="T3821" s="27">
        <f>(((K3821/60)/60)/24)+DATE(1970,1,1)</f>
        <v>42005.24998842593</v>
      </c>
      <c r="U3821" s="5" t="str">
        <f>TEXT(T3821,"mmm")</f>
        <v>Jan</v>
      </c>
      <c r="V3821" s="5" t="str">
        <f>TEXT(T3821,"yyyy")</f>
        <v>2015</v>
      </c>
      <c r="W3821" s="5" t="str">
        <f>TEXT(Y3821,"mmm")</f>
        <v>Jan</v>
      </c>
      <c r="X3821" s="1" t="str">
        <f>TEXT(Y3821,"yyyy")</f>
        <v>2015</v>
      </c>
      <c r="Y3821" s="27">
        <f>(((J3821/60)/60)/24)+DATE(1970,1,1)</f>
        <v>42035.841666666667</v>
      </c>
    </row>
    <row r="3822" spans="1:25" ht="48" x14ac:dyDescent="0.2">
      <c r="A3822" s="1">
        <v>615</v>
      </c>
      <c r="B3822" s="7" t="s">
        <v>616</v>
      </c>
      <c r="C3822" s="7" t="s">
        <v>4725</v>
      </c>
      <c r="D3822" s="1">
        <v>515</v>
      </c>
      <c r="E3822" s="37" t="str">
        <f>VLOOKUP(D3822,'Vlookup Table Bonus Point'!$C$3:$D$26,2,TRUE)</f>
        <v>0-999</v>
      </c>
      <c r="F3822" s="1">
        <v>0</v>
      </c>
      <c r="G3822" s="1" t="s">
        <v>8219</v>
      </c>
      <c r="H3822" s="1" t="s">
        <v>8227</v>
      </c>
      <c r="I3822" s="1" t="s">
        <v>8249</v>
      </c>
      <c r="J3822" s="1">
        <v>1443149759</v>
      </c>
      <c r="K3822" s="1">
        <v>1440557759</v>
      </c>
      <c r="L3822" s="1" t="b">
        <v>0</v>
      </c>
      <c r="M3822" s="1">
        <v>0</v>
      </c>
      <c r="N3822" s="1" t="b">
        <v>0</v>
      </c>
      <c r="O3822" s="1" t="s">
        <v>8271</v>
      </c>
      <c r="P3822" s="28">
        <f>F3822/D3822</f>
        <v>0</v>
      </c>
      <c r="Q3822" s="29">
        <f>IF(M3822&gt;0,F3822/M3822,0)</f>
        <v>0</v>
      </c>
      <c r="R3822" s="9" t="str">
        <f>LEFT(O3822,SEARCH("/",O3822,1)-1)</f>
        <v>technology</v>
      </c>
      <c r="S3822" s="26" t="str">
        <f>RIGHT(O3822,LEN(O3822)-SEARCH("/",O3822,1))</f>
        <v>web</v>
      </c>
      <c r="T3822" s="27">
        <f>(((K3822/60)/60)/24)+DATE(1970,1,1)</f>
        <v>42242.122210648144</v>
      </c>
      <c r="U3822" s="5" t="str">
        <f>TEXT(T3822,"mmm")</f>
        <v>Aug</v>
      </c>
      <c r="V3822" s="5" t="str">
        <f>TEXT(T3822,"yyyy")</f>
        <v>2015</v>
      </c>
      <c r="W3822" s="5" t="str">
        <f>TEXT(Y3822,"mmm")</f>
        <v>Sep</v>
      </c>
      <c r="X3822" s="1" t="str">
        <f>TEXT(Y3822,"yyyy")</f>
        <v>2015</v>
      </c>
      <c r="Y3822" s="27">
        <f>(((J3822/60)/60)/24)+DATE(1970,1,1)</f>
        <v>42272.122210648144</v>
      </c>
    </row>
    <row r="3823" spans="1:25" ht="16" x14ac:dyDescent="0.2">
      <c r="A3823" s="1">
        <v>465</v>
      </c>
      <c r="B3823" s="7" t="s">
        <v>466</v>
      </c>
      <c r="C3823" s="7" t="s">
        <v>4575</v>
      </c>
      <c r="D3823" s="1">
        <v>512</v>
      </c>
      <c r="E3823" s="37" t="str">
        <f>VLOOKUP(D3823,'Vlookup Table Bonus Point'!$C$3:$D$26,2,TRUE)</f>
        <v>0-999</v>
      </c>
      <c r="F3823" s="1">
        <v>138</v>
      </c>
      <c r="G3823" s="1" t="s">
        <v>8220</v>
      </c>
      <c r="H3823" s="1" t="s">
        <v>8223</v>
      </c>
      <c r="I3823" s="1" t="s">
        <v>8245</v>
      </c>
      <c r="J3823" s="1">
        <v>1403837574</v>
      </c>
      <c r="K3823" s="1">
        <v>1402455174</v>
      </c>
      <c r="L3823" s="1" t="b">
        <v>0</v>
      </c>
      <c r="M3823" s="1">
        <v>8</v>
      </c>
      <c r="N3823" s="1" t="b">
        <v>0</v>
      </c>
      <c r="O3823" s="1" t="s">
        <v>8269</v>
      </c>
      <c r="P3823" s="28">
        <f>F3823/D3823</f>
        <v>0.26953125</v>
      </c>
      <c r="Q3823" s="29">
        <f>IF(M3823&gt;0,F3823/M3823,0)</f>
        <v>17.25</v>
      </c>
      <c r="R3823" s="9" t="str">
        <f>LEFT(O3823,SEARCH("/",O3823,1)-1)</f>
        <v>film &amp; video</v>
      </c>
      <c r="S3823" s="26" t="str">
        <f>RIGHT(O3823,LEN(O3823)-SEARCH("/",O3823,1))</f>
        <v>animation</v>
      </c>
      <c r="T3823" s="27">
        <f>(((K3823/60)/60)/24)+DATE(1970,1,1)</f>
        <v>41801.120069444441</v>
      </c>
      <c r="U3823" s="5" t="str">
        <f>TEXT(T3823,"mmm")</f>
        <v>Jun</v>
      </c>
      <c r="V3823" s="5" t="str">
        <f>TEXT(T3823,"yyyy")</f>
        <v>2014</v>
      </c>
      <c r="W3823" s="5" t="str">
        <f>TEXT(Y3823,"mmm")</f>
        <v>Jun</v>
      </c>
      <c r="X3823" s="1" t="str">
        <f>TEXT(Y3823,"yyyy")</f>
        <v>2014</v>
      </c>
      <c r="Y3823" s="27">
        <f>(((J3823/60)/60)/24)+DATE(1970,1,1)</f>
        <v>41817.120069444441</v>
      </c>
    </row>
    <row r="3824" spans="1:25" ht="48" x14ac:dyDescent="0.2">
      <c r="A3824" s="1">
        <v>2</v>
      </c>
      <c r="B3824" s="7" t="s">
        <v>4</v>
      </c>
      <c r="C3824" s="7" t="s">
        <v>4113</v>
      </c>
      <c r="D3824" s="1">
        <v>500</v>
      </c>
      <c r="E3824" s="37" t="str">
        <f>VLOOKUP(D3824,'Vlookup Table Bonus Point'!$C$3:$D$26,2,TRUE)</f>
        <v>0-999</v>
      </c>
      <c r="F3824" s="1">
        <v>525</v>
      </c>
      <c r="G3824" s="1" t="s">
        <v>8218</v>
      </c>
      <c r="H3824" s="1" t="s">
        <v>8224</v>
      </c>
      <c r="I3824" s="1" t="s">
        <v>8246</v>
      </c>
      <c r="J3824" s="1">
        <v>1455555083</v>
      </c>
      <c r="K3824" s="1">
        <v>1454691083</v>
      </c>
      <c r="L3824" s="1" t="b">
        <v>0</v>
      </c>
      <c r="M3824" s="1">
        <v>35</v>
      </c>
      <c r="N3824" s="1" t="b">
        <v>1</v>
      </c>
      <c r="O3824" s="1" t="s">
        <v>8264</v>
      </c>
      <c r="P3824" s="28">
        <f>F3824/D3824</f>
        <v>1.05</v>
      </c>
      <c r="Q3824" s="29">
        <f>IF(M3824&gt;0,F3824/M3824,0)</f>
        <v>15</v>
      </c>
      <c r="R3824" s="9" t="str">
        <f>LEFT(O3824,SEARCH("/",O3824,1)-1)</f>
        <v>film &amp; video</v>
      </c>
      <c r="S3824" s="26" t="str">
        <f>RIGHT(O3824,LEN(O3824)-SEARCH("/",O3824,1))</f>
        <v>television</v>
      </c>
      <c r="T3824" s="27">
        <f>(((K3824/60)/60)/24)+DATE(1970,1,1)</f>
        <v>42405.702349537038</v>
      </c>
      <c r="U3824" s="5" t="str">
        <f>TEXT(T3824,"mmm")</f>
        <v>Feb</v>
      </c>
      <c r="V3824" s="5" t="str">
        <f>TEXT(T3824,"yyyy")</f>
        <v>2016</v>
      </c>
      <c r="W3824" s="5" t="str">
        <f>TEXT(Y3824,"mmm")</f>
        <v>Feb</v>
      </c>
      <c r="X3824" s="1" t="str">
        <f>TEXT(Y3824,"yyyy")</f>
        <v>2016</v>
      </c>
      <c r="Y3824" s="27">
        <f>(((J3824/60)/60)/24)+DATE(1970,1,1)</f>
        <v>42415.702349537038</v>
      </c>
    </row>
    <row r="3825" spans="1:25" ht="48" x14ac:dyDescent="0.2">
      <c r="A3825" s="1">
        <v>9</v>
      </c>
      <c r="B3825" s="7" t="s">
        <v>11</v>
      </c>
      <c r="C3825" s="7" t="s">
        <v>4120</v>
      </c>
      <c r="D3825" s="1">
        <v>500</v>
      </c>
      <c r="E3825" s="37" t="str">
        <f>VLOOKUP(D3825,'Vlookup Table Bonus Point'!$C$3:$D$26,2,TRUE)</f>
        <v>0-999</v>
      </c>
      <c r="F3825" s="1">
        <v>629.99</v>
      </c>
      <c r="G3825" s="1" t="s">
        <v>8218</v>
      </c>
      <c r="H3825" s="1" t="s">
        <v>8223</v>
      </c>
      <c r="I3825" s="1" t="s">
        <v>8245</v>
      </c>
      <c r="J3825" s="1">
        <v>1460860144</v>
      </c>
      <c r="K3825" s="1">
        <v>1458268144</v>
      </c>
      <c r="L3825" s="1" t="b">
        <v>0</v>
      </c>
      <c r="M3825" s="1">
        <v>20</v>
      </c>
      <c r="N3825" s="1" t="b">
        <v>1</v>
      </c>
      <c r="O3825" s="1" t="s">
        <v>8264</v>
      </c>
      <c r="P3825" s="28">
        <f>F3825/D3825</f>
        <v>1.2599800000000001</v>
      </c>
      <c r="Q3825" s="29">
        <f>IF(M3825&gt;0,F3825/M3825,0)</f>
        <v>31.499500000000001</v>
      </c>
      <c r="R3825" s="9" t="str">
        <f>LEFT(O3825,SEARCH("/",O3825,1)-1)</f>
        <v>film &amp; video</v>
      </c>
      <c r="S3825" s="26" t="str">
        <f>RIGHT(O3825,LEN(O3825)-SEARCH("/",O3825,1))</f>
        <v>television</v>
      </c>
      <c r="T3825" s="27">
        <f>(((K3825/60)/60)/24)+DATE(1970,1,1)</f>
        <v>42447.103518518517</v>
      </c>
      <c r="U3825" s="5" t="str">
        <f>TEXT(T3825,"mmm")</f>
        <v>Mar</v>
      </c>
      <c r="V3825" s="5" t="str">
        <f>TEXT(T3825,"yyyy")</f>
        <v>2016</v>
      </c>
      <c r="W3825" s="5" t="str">
        <f>TEXT(Y3825,"mmm")</f>
        <v>Apr</v>
      </c>
      <c r="X3825" s="1" t="str">
        <f>TEXT(Y3825,"yyyy")</f>
        <v>2016</v>
      </c>
      <c r="Y3825" s="27">
        <f>(((J3825/60)/60)/24)+DATE(1970,1,1)</f>
        <v>42477.103518518517</v>
      </c>
    </row>
    <row r="3826" spans="1:25" ht="48" x14ac:dyDescent="0.2">
      <c r="A3826" s="1">
        <v>70</v>
      </c>
      <c r="B3826" s="7" t="s">
        <v>72</v>
      </c>
      <c r="C3826" s="7" t="s">
        <v>4181</v>
      </c>
      <c r="D3826" s="1">
        <v>500</v>
      </c>
      <c r="E3826" s="37" t="str">
        <f>VLOOKUP(D3826,'Vlookup Table Bonus Point'!$C$3:$D$26,2,TRUE)</f>
        <v>0-999</v>
      </c>
      <c r="F3826" s="1">
        <v>636</v>
      </c>
      <c r="G3826" s="1" t="s">
        <v>8218</v>
      </c>
      <c r="H3826" s="1" t="s">
        <v>8223</v>
      </c>
      <c r="I3826" s="1" t="s">
        <v>8245</v>
      </c>
      <c r="J3826" s="1">
        <v>1315171845</v>
      </c>
      <c r="K3826" s="1">
        <v>1309987845</v>
      </c>
      <c r="L3826" s="1" t="b">
        <v>0</v>
      </c>
      <c r="M3826" s="1">
        <v>17</v>
      </c>
      <c r="N3826" s="1" t="b">
        <v>1</v>
      </c>
      <c r="O3826" s="1" t="s">
        <v>8265</v>
      </c>
      <c r="P3826" s="28">
        <f>F3826/D3826</f>
        <v>1.272</v>
      </c>
      <c r="Q3826" s="29">
        <f>IF(M3826&gt;0,F3826/M3826,0)</f>
        <v>37.411764705882355</v>
      </c>
      <c r="R3826" s="9" t="str">
        <f>LEFT(O3826,SEARCH("/",O3826,1)-1)</f>
        <v>film &amp; video</v>
      </c>
      <c r="S3826" s="26" t="str">
        <f>RIGHT(O3826,LEN(O3826)-SEARCH("/",O3826,1))</f>
        <v>shorts</v>
      </c>
      <c r="T3826" s="27">
        <f>(((K3826/60)/60)/24)+DATE(1970,1,1)</f>
        <v>40730.896354166667</v>
      </c>
      <c r="U3826" s="5" t="str">
        <f>TEXT(T3826,"mmm")</f>
        <v>Jul</v>
      </c>
      <c r="V3826" s="5" t="str">
        <f>TEXT(T3826,"yyyy")</f>
        <v>2011</v>
      </c>
      <c r="W3826" s="5" t="str">
        <f>TEXT(Y3826,"mmm")</f>
        <v>Sep</v>
      </c>
      <c r="X3826" s="1" t="str">
        <f>TEXT(Y3826,"yyyy")</f>
        <v>2011</v>
      </c>
      <c r="Y3826" s="27">
        <f>(((J3826/60)/60)/24)+DATE(1970,1,1)</f>
        <v>40790.896354166667</v>
      </c>
    </row>
    <row r="3827" spans="1:25" ht="48" x14ac:dyDescent="0.2">
      <c r="A3827" s="1">
        <v>74</v>
      </c>
      <c r="B3827" s="7" t="s">
        <v>76</v>
      </c>
      <c r="C3827" s="7" t="s">
        <v>4185</v>
      </c>
      <c r="D3827" s="1">
        <v>500</v>
      </c>
      <c r="E3827" s="37" t="str">
        <f>VLOOKUP(D3827,'Vlookup Table Bonus Point'!$C$3:$D$26,2,TRUE)</f>
        <v>0-999</v>
      </c>
      <c r="F3827" s="1">
        <v>564.66</v>
      </c>
      <c r="G3827" s="1" t="s">
        <v>8218</v>
      </c>
      <c r="H3827" s="1" t="s">
        <v>8229</v>
      </c>
      <c r="I3827" s="1" t="s">
        <v>8248</v>
      </c>
      <c r="J3827" s="1">
        <v>1453376495</v>
      </c>
      <c r="K3827" s="1">
        <v>1450784495</v>
      </c>
      <c r="L3827" s="1" t="b">
        <v>0</v>
      </c>
      <c r="M3827" s="1">
        <v>29</v>
      </c>
      <c r="N3827" s="1" t="b">
        <v>1</v>
      </c>
      <c r="O3827" s="1" t="s">
        <v>8265</v>
      </c>
      <c r="P3827" s="28">
        <f>F3827/D3827</f>
        <v>1.1293199999999999</v>
      </c>
      <c r="Q3827" s="29">
        <f>IF(M3827&gt;0,F3827/M3827,0)</f>
        <v>19.471034482758618</v>
      </c>
      <c r="R3827" s="9" t="str">
        <f>LEFT(O3827,SEARCH("/",O3827,1)-1)</f>
        <v>film &amp; video</v>
      </c>
      <c r="S3827" s="26" t="str">
        <f>RIGHT(O3827,LEN(O3827)-SEARCH("/",O3827,1))</f>
        <v>shorts</v>
      </c>
      <c r="T3827" s="27">
        <f>(((K3827/60)/60)/24)+DATE(1970,1,1)</f>
        <v>42360.487210648149</v>
      </c>
      <c r="U3827" s="5" t="str">
        <f>TEXT(T3827,"mmm")</f>
        <v>Dec</v>
      </c>
      <c r="V3827" s="5" t="str">
        <f>TEXT(T3827,"yyyy")</f>
        <v>2015</v>
      </c>
      <c r="W3827" s="5" t="str">
        <f>TEXT(Y3827,"mmm")</f>
        <v>Jan</v>
      </c>
      <c r="X3827" s="1" t="str">
        <f>TEXT(Y3827,"yyyy")</f>
        <v>2016</v>
      </c>
      <c r="Y3827" s="27">
        <f>(((J3827/60)/60)/24)+DATE(1970,1,1)</f>
        <v>42390.487210648149</v>
      </c>
    </row>
    <row r="3828" spans="1:25" ht="48" x14ac:dyDescent="0.2">
      <c r="A3828" s="1">
        <v>84</v>
      </c>
      <c r="B3828" s="7" t="s">
        <v>86</v>
      </c>
      <c r="C3828" s="7" t="s">
        <v>4195</v>
      </c>
      <c r="D3828" s="1">
        <v>500</v>
      </c>
      <c r="E3828" s="37" t="str">
        <f>VLOOKUP(D3828,'Vlookup Table Bonus Point'!$C$3:$D$26,2,TRUE)</f>
        <v>0-999</v>
      </c>
      <c r="F3828" s="1">
        <v>500</v>
      </c>
      <c r="G3828" s="1" t="s">
        <v>8218</v>
      </c>
      <c r="H3828" s="1" t="s">
        <v>8223</v>
      </c>
      <c r="I3828" s="1" t="s">
        <v>8245</v>
      </c>
      <c r="J3828" s="1">
        <v>1305483086</v>
      </c>
      <c r="K3828" s="1">
        <v>1302891086</v>
      </c>
      <c r="L3828" s="1" t="b">
        <v>0</v>
      </c>
      <c r="M3828" s="1">
        <v>7</v>
      </c>
      <c r="N3828" s="1" t="b">
        <v>1</v>
      </c>
      <c r="O3828" s="1" t="s">
        <v>8265</v>
      </c>
      <c r="P3828" s="28">
        <f>F3828/D3828</f>
        <v>1</v>
      </c>
      <c r="Q3828" s="29">
        <f>IF(M3828&gt;0,F3828/M3828,0)</f>
        <v>71.428571428571431</v>
      </c>
      <c r="R3828" s="9" t="str">
        <f>LEFT(O3828,SEARCH("/",O3828,1)-1)</f>
        <v>film &amp; video</v>
      </c>
      <c r="S3828" s="26" t="str">
        <f>RIGHT(O3828,LEN(O3828)-SEARCH("/",O3828,1))</f>
        <v>shorts</v>
      </c>
      <c r="T3828" s="27">
        <f>(((K3828/60)/60)/24)+DATE(1970,1,1)</f>
        <v>40648.757939814815</v>
      </c>
      <c r="U3828" s="5" t="str">
        <f>TEXT(T3828,"mmm")</f>
        <v>Apr</v>
      </c>
      <c r="V3828" s="5" t="str">
        <f>TEXT(T3828,"yyyy")</f>
        <v>2011</v>
      </c>
      <c r="W3828" s="5" t="str">
        <f>TEXT(Y3828,"mmm")</f>
        <v>May</v>
      </c>
      <c r="X3828" s="1" t="str">
        <f>TEXT(Y3828,"yyyy")</f>
        <v>2011</v>
      </c>
      <c r="Y3828" s="27">
        <f>(((J3828/60)/60)/24)+DATE(1970,1,1)</f>
        <v>40678.757939814815</v>
      </c>
    </row>
    <row r="3829" spans="1:25" ht="32" x14ac:dyDescent="0.2">
      <c r="A3829" s="1">
        <v>90</v>
      </c>
      <c r="B3829" s="7" t="s">
        <v>92</v>
      </c>
      <c r="C3829" s="7" t="s">
        <v>4201</v>
      </c>
      <c r="D3829" s="1">
        <v>500</v>
      </c>
      <c r="E3829" s="37" t="str">
        <f>VLOOKUP(D3829,'Vlookup Table Bonus Point'!$C$3:$D$26,2,TRUE)</f>
        <v>0-999</v>
      </c>
      <c r="F3829" s="1">
        <v>502</v>
      </c>
      <c r="G3829" s="1" t="s">
        <v>8218</v>
      </c>
      <c r="H3829" s="1" t="s">
        <v>8223</v>
      </c>
      <c r="I3829" s="1" t="s">
        <v>8245</v>
      </c>
      <c r="J3829" s="1">
        <v>1310454499</v>
      </c>
      <c r="K3829" s="1">
        <v>1307862499</v>
      </c>
      <c r="L3829" s="1" t="b">
        <v>0</v>
      </c>
      <c r="M3829" s="1">
        <v>16</v>
      </c>
      <c r="N3829" s="1" t="b">
        <v>1</v>
      </c>
      <c r="O3829" s="1" t="s">
        <v>8265</v>
      </c>
      <c r="P3829" s="28">
        <f>F3829/D3829</f>
        <v>1.004</v>
      </c>
      <c r="Q3829" s="29">
        <f>IF(M3829&gt;0,F3829/M3829,0)</f>
        <v>31.375</v>
      </c>
      <c r="R3829" s="9" t="str">
        <f>LEFT(O3829,SEARCH("/",O3829,1)-1)</f>
        <v>film &amp; video</v>
      </c>
      <c r="S3829" s="26" t="str">
        <f>RIGHT(O3829,LEN(O3829)-SEARCH("/",O3829,1))</f>
        <v>shorts</v>
      </c>
      <c r="T3829" s="27">
        <f>(((K3829/60)/60)/24)+DATE(1970,1,1)</f>
        <v>40706.297442129631</v>
      </c>
      <c r="U3829" s="5" t="str">
        <f>TEXT(T3829,"mmm")</f>
        <v>Jun</v>
      </c>
      <c r="V3829" s="5" t="str">
        <f>TEXT(T3829,"yyyy")</f>
        <v>2011</v>
      </c>
      <c r="W3829" s="5" t="str">
        <f>TEXT(Y3829,"mmm")</f>
        <v>Jul</v>
      </c>
      <c r="X3829" s="1" t="str">
        <f>TEXT(Y3829,"yyyy")</f>
        <v>2011</v>
      </c>
      <c r="Y3829" s="27">
        <f>(((J3829/60)/60)/24)+DATE(1970,1,1)</f>
        <v>40736.297442129631</v>
      </c>
    </row>
    <row r="3830" spans="1:25" ht="32" x14ac:dyDescent="0.2">
      <c r="A3830" s="1">
        <v>104</v>
      </c>
      <c r="B3830" s="7" t="s">
        <v>106</v>
      </c>
      <c r="C3830" s="7" t="s">
        <v>4215</v>
      </c>
      <c r="D3830" s="1">
        <v>500</v>
      </c>
      <c r="E3830" s="37" t="str">
        <f>VLOOKUP(D3830,'Vlookup Table Bonus Point'!$C$3:$D$26,2,TRUE)</f>
        <v>0-999</v>
      </c>
      <c r="F3830" s="1">
        <v>600</v>
      </c>
      <c r="G3830" s="1" t="s">
        <v>8218</v>
      </c>
      <c r="H3830" s="1" t="s">
        <v>8223</v>
      </c>
      <c r="I3830" s="1" t="s">
        <v>8245</v>
      </c>
      <c r="J3830" s="1">
        <v>1301792400</v>
      </c>
      <c r="K3830" s="1">
        <v>1299775266</v>
      </c>
      <c r="L3830" s="1" t="b">
        <v>0</v>
      </c>
      <c r="M3830" s="1">
        <v>10</v>
      </c>
      <c r="N3830" s="1" t="b">
        <v>1</v>
      </c>
      <c r="O3830" s="1" t="s">
        <v>8265</v>
      </c>
      <c r="P3830" s="28">
        <f>F3830/D3830</f>
        <v>1.2</v>
      </c>
      <c r="Q3830" s="29">
        <f>IF(M3830&gt;0,F3830/M3830,0)</f>
        <v>60</v>
      </c>
      <c r="R3830" s="9" t="str">
        <f>LEFT(O3830,SEARCH("/",O3830,1)-1)</f>
        <v>film &amp; video</v>
      </c>
      <c r="S3830" s="26" t="str">
        <f>RIGHT(O3830,LEN(O3830)-SEARCH("/",O3830,1))</f>
        <v>shorts</v>
      </c>
      <c r="T3830" s="27">
        <f>(((K3830/60)/60)/24)+DATE(1970,1,1)</f>
        <v>40612.695208333331</v>
      </c>
      <c r="U3830" s="5" t="str">
        <f>TEXT(T3830,"mmm")</f>
        <v>Mar</v>
      </c>
      <c r="V3830" s="5" t="str">
        <f>TEXT(T3830,"yyyy")</f>
        <v>2011</v>
      </c>
      <c r="W3830" s="5" t="str">
        <f>TEXT(Y3830,"mmm")</f>
        <v>Apr</v>
      </c>
      <c r="X3830" s="1" t="str">
        <f>TEXT(Y3830,"yyyy")</f>
        <v>2011</v>
      </c>
      <c r="Y3830" s="27">
        <f>(((J3830/60)/60)/24)+DATE(1970,1,1)</f>
        <v>40636.041666666664</v>
      </c>
    </row>
    <row r="3831" spans="1:25" ht="48" x14ac:dyDescent="0.2">
      <c r="A3831" s="1">
        <v>125</v>
      </c>
      <c r="B3831" s="7" t="s">
        <v>127</v>
      </c>
      <c r="C3831" s="7" t="s">
        <v>4236</v>
      </c>
      <c r="D3831" s="1">
        <v>500</v>
      </c>
      <c r="E3831" s="37" t="str">
        <f>VLOOKUP(D3831,'Vlookup Table Bonus Point'!$C$3:$D$26,2,TRUE)</f>
        <v>0-999</v>
      </c>
      <c r="F3831" s="1">
        <v>70</v>
      </c>
      <c r="G3831" s="1" t="s">
        <v>8219</v>
      </c>
      <c r="H3831" s="1" t="s">
        <v>8228</v>
      </c>
      <c r="I3831" s="1" t="s">
        <v>8250</v>
      </c>
      <c r="J3831" s="1">
        <v>1486165880</v>
      </c>
      <c r="K3831" s="1">
        <v>1480981880</v>
      </c>
      <c r="L3831" s="1" t="b">
        <v>0</v>
      </c>
      <c r="M3831" s="1">
        <v>6</v>
      </c>
      <c r="N3831" s="1" t="b">
        <v>0</v>
      </c>
      <c r="O3831" s="1" t="s">
        <v>8266</v>
      </c>
      <c r="P3831" s="28">
        <f>F3831/D3831</f>
        <v>0.14000000000000001</v>
      </c>
      <c r="Q3831" s="29">
        <f>IF(M3831&gt;0,F3831/M3831,0)</f>
        <v>11.666666666666666</v>
      </c>
      <c r="R3831" s="9" t="str">
        <f>LEFT(O3831,SEARCH("/",O3831,1)-1)</f>
        <v>film &amp; video</v>
      </c>
      <c r="S3831" s="26" t="str">
        <f>RIGHT(O3831,LEN(O3831)-SEARCH("/",O3831,1))</f>
        <v>science fiction</v>
      </c>
      <c r="T3831" s="27">
        <f>(((K3831/60)/60)/24)+DATE(1970,1,1)</f>
        <v>42709.993981481486</v>
      </c>
      <c r="U3831" s="5" t="str">
        <f>TEXT(T3831,"mmm")</f>
        <v>Dec</v>
      </c>
      <c r="V3831" s="5" t="str">
        <f>TEXT(T3831,"yyyy")</f>
        <v>2016</v>
      </c>
      <c r="W3831" s="5" t="str">
        <f>TEXT(Y3831,"mmm")</f>
        <v>Feb</v>
      </c>
      <c r="X3831" s="1" t="str">
        <f>TEXT(Y3831,"yyyy")</f>
        <v>2017</v>
      </c>
      <c r="Y3831" s="27">
        <f>(((J3831/60)/60)/24)+DATE(1970,1,1)</f>
        <v>42769.993981481486</v>
      </c>
    </row>
    <row r="3832" spans="1:25" ht="32" x14ac:dyDescent="0.2">
      <c r="A3832" s="1">
        <v>139</v>
      </c>
      <c r="B3832" s="7" t="s">
        <v>141</v>
      </c>
      <c r="C3832" s="7" t="s">
        <v>4249</v>
      </c>
      <c r="D3832" s="1">
        <v>500</v>
      </c>
      <c r="E3832" s="37" t="str">
        <f>VLOOKUP(D3832,'Vlookup Table Bonus Point'!$C$3:$D$26,2,TRUE)</f>
        <v>0-999</v>
      </c>
      <c r="F3832" s="1">
        <v>500</v>
      </c>
      <c r="G3832" s="1" t="s">
        <v>8219</v>
      </c>
      <c r="H3832" s="1" t="s">
        <v>8223</v>
      </c>
      <c r="I3832" s="1" t="s">
        <v>8245</v>
      </c>
      <c r="J3832" s="1">
        <v>1436738772</v>
      </c>
      <c r="K3832" s="1">
        <v>1435874772</v>
      </c>
      <c r="L3832" s="1" t="b">
        <v>0</v>
      </c>
      <c r="M3832" s="1">
        <v>1</v>
      </c>
      <c r="N3832" s="1" t="b">
        <v>0</v>
      </c>
      <c r="O3832" s="1" t="s">
        <v>8266</v>
      </c>
      <c r="P3832" s="28">
        <f>F3832/D3832</f>
        <v>1</v>
      </c>
      <c r="Q3832" s="29">
        <f>IF(M3832&gt;0,F3832/M3832,0)</f>
        <v>500</v>
      </c>
      <c r="R3832" s="9" t="str">
        <f>LEFT(O3832,SEARCH("/",O3832,1)-1)</f>
        <v>film &amp; video</v>
      </c>
      <c r="S3832" s="26" t="str">
        <f>RIGHT(O3832,LEN(O3832)-SEARCH("/",O3832,1))</f>
        <v>science fiction</v>
      </c>
      <c r="T3832" s="27">
        <f>(((K3832/60)/60)/24)+DATE(1970,1,1)</f>
        <v>42187.920972222222</v>
      </c>
      <c r="U3832" s="5" t="str">
        <f>TEXT(T3832,"mmm")</f>
        <v>Jul</v>
      </c>
      <c r="V3832" s="5" t="str">
        <f>TEXT(T3832,"yyyy")</f>
        <v>2015</v>
      </c>
      <c r="W3832" s="5" t="str">
        <f>TEXT(Y3832,"mmm")</f>
        <v>Jul</v>
      </c>
      <c r="X3832" s="1" t="str">
        <f>TEXT(Y3832,"yyyy")</f>
        <v>2015</v>
      </c>
      <c r="Y3832" s="27">
        <f>(((J3832/60)/60)/24)+DATE(1970,1,1)</f>
        <v>42197.920972222222</v>
      </c>
    </row>
    <row r="3833" spans="1:25" ht="48" x14ac:dyDescent="0.2">
      <c r="A3833" s="1">
        <v>375</v>
      </c>
      <c r="B3833" s="7" t="s">
        <v>376</v>
      </c>
      <c r="C3833" s="7" t="s">
        <v>4485</v>
      </c>
      <c r="D3833" s="1">
        <v>500</v>
      </c>
      <c r="E3833" s="37" t="str">
        <f>VLOOKUP(D3833,'Vlookup Table Bonus Point'!$C$3:$D$26,2,TRUE)</f>
        <v>0-999</v>
      </c>
      <c r="F3833" s="1">
        <v>600</v>
      </c>
      <c r="G3833" s="1" t="s">
        <v>8218</v>
      </c>
      <c r="H3833" s="1" t="s">
        <v>8223</v>
      </c>
      <c r="I3833" s="1" t="s">
        <v>8245</v>
      </c>
      <c r="J3833" s="1">
        <v>1393694280</v>
      </c>
      <c r="K3833" s="1">
        <v>1390088311</v>
      </c>
      <c r="L3833" s="1" t="b">
        <v>0</v>
      </c>
      <c r="M3833" s="1">
        <v>14</v>
      </c>
      <c r="N3833" s="1" t="b">
        <v>1</v>
      </c>
      <c r="O3833" s="1" t="s">
        <v>8268</v>
      </c>
      <c r="P3833" s="28">
        <f>F3833/D3833</f>
        <v>1.2</v>
      </c>
      <c r="Q3833" s="29">
        <f>IF(M3833&gt;0,F3833/M3833,0)</f>
        <v>42.857142857142854</v>
      </c>
      <c r="R3833" s="9" t="str">
        <f>LEFT(O3833,SEARCH("/",O3833,1)-1)</f>
        <v>film &amp; video</v>
      </c>
      <c r="S3833" s="26" t="str">
        <f>RIGHT(O3833,LEN(O3833)-SEARCH("/",O3833,1))</f>
        <v>documentary</v>
      </c>
      <c r="T3833" s="27">
        <f>(((K3833/60)/60)/24)+DATE(1970,1,1)</f>
        <v>41657.985081018516</v>
      </c>
      <c r="U3833" s="5" t="str">
        <f>TEXT(T3833,"mmm")</f>
        <v>Jan</v>
      </c>
      <c r="V3833" s="5" t="str">
        <f>TEXT(T3833,"yyyy")</f>
        <v>2014</v>
      </c>
      <c r="W3833" s="5" t="str">
        <f>TEXT(Y3833,"mmm")</f>
        <v>Mar</v>
      </c>
      <c r="X3833" s="1" t="str">
        <f>TEXT(Y3833,"yyyy")</f>
        <v>2014</v>
      </c>
      <c r="Y3833" s="27">
        <f>(((J3833/60)/60)/24)+DATE(1970,1,1)</f>
        <v>41699.720833333333</v>
      </c>
    </row>
    <row r="3834" spans="1:25" ht="48" x14ac:dyDescent="0.2">
      <c r="A3834" s="1">
        <v>409</v>
      </c>
      <c r="B3834" s="7" t="s">
        <v>410</v>
      </c>
      <c r="C3834" s="7" t="s">
        <v>4519</v>
      </c>
      <c r="D3834" s="1">
        <v>500</v>
      </c>
      <c r="E3834" s="37" t="str">
        <f>VLOOKUP(D3834,'Vlookup Table Bonus Point'!$C$3:$D$26,2,TRUE)</f>
        <v>0-999</v>
      </c>
      <c r="F3834" s="1">
        <v>684</v>
      </c>
      <c r="G3834" s="1" t="s">
        <v>8218</v>
      </c>
      <c r="H3834" s="1" t="s">
        <v>8224</v>
      </c>
      <c r="I3834" s="1" t="s">
        <v>8246</v>
      </c>
      <c r="J3834" s="1">
        <v>1469220144</v>
      </c>
      <c r="K3834" s="1">
        <v>1466628144</v>
      </c>
      <c r="L3834" s="1" t="b">
        <v>0</v>
      </c>
      <c r="M3834" s="1">
        <v>15</v>
      </c>
      <c r="N3834" s="1" t="b">
        <v>1</v>
      </c>
      <c r="O3834" s="1" t="s">
        <v>8268</v>
      </c>
      <c r="P3834" s="28">
        <f>F3834/D3834</f>
        <v>1.3680000000000001</v>
      </c>
      <c r="Q3834" s="29">
        <f>IF(M3834&gt;0,F3834/M3834,0)</f>
        <v>45.6</v>
      </c>
      <c r="R3834" s="9" t="str">
        <f>LEFT(O3834,SEARCH("/",O3834,1)-1)</f>
        <v>film &amp; video</v>
      </c>
      <c r="S3834" s="26" t="str">
        <f>RIGHT(O3834,LEN(O3834)-SEARCH("/",O3834,1))</f>
        <v>documentary</v>
      </c>
      <c r="T3834" s="27">
        <f>(((K3834/60)/60)/24)+DATE(1970,1,1)</f>
        <v>42543.862777777773</v>
      </c>
      <c r="U3834" s="5" t="str">
        <f>TEXT(T3834,"mmm")</f>
        <v>Jun</v>
      </c>
      <c r="V3834" s="5" t="str">
        <f>TEXT(T3834,"yyyy")</f>
        <v>2016</v>
      </c>
      <c r="W3834" s="5" t="str">
        <f>TEXT(Y3834,"mmm")</f>
        <v>Jul</v>
      </c>
      <c r="X3834" s="1" t="str">
        <f>TEXT(Y3834,"yyyy")</f>
        <v>2016</v>
      </c>
      <c r="Y3834" s="27">
        <f>(((J3834/60)/60)/24)+DATE(1970,1,1)</f>
        <v>42573.862777777773</v>
      </c>
    </row>
    <row r="3835" spans="1:25" ht="48" x14ac:dyDescent="0.2">
      <c r="A3835" s="1">
        <v>539</v>
      </c>
      <c r="B3835" s="7" t="s">
        <v>540</v>
      </c>
      <c r="C3835" s="7" t="s">
        <v>4649</v>
      </c>
      <c r="D3835" s="1">
        <v>500</v>
      </c>
      <c r="E3835" s="37" t="str">
        <f>VLOOKUP(D3835,'Vlookup Table Bonus Point'!$C$3:$D$26,2,TRUE)</f>
        <v>0-999</v>
      </c>
      <c r="F3835" s="1">
        <v>503.22</v>
      </c>
      <c r="G3835" s="1" t="s">
        <v>8218</v>
      </c>
      <c r="H3835" s="1" t="s">
        <v>8224</v>
      </c>
      <c r="I3835" s="1" t="s">
        <v>8246</v>
      </c>
      <c r="J3835" s="1">
        <v>1467681107</v>
      </c>
      <c r="K3835" s="1">
        <v>1465866707</v>
      </c>
      <c r="L3835" s="1" t="b">
        <v>0</v>
      </c>
      <c r="M3835" s="1">
        <v>20</v>
      </c>
      <c r="N3835" s="1" t="b">
        <v>1</v>
      </c>
      <c r="O3835" s="1" t="s">
        <v>8270</v>
      </c>
      <c r="P3835" s="28">
        <f>F3835/D3835</f>
        <v>1.00644</v>
      </c>
      <c r="Q3835" s="29">
        <f>IF(M3835&gt;0,F3835/M3835,0)</f>
        <v>25.161000000000001</v>
      </c>
      <c r="R3835" s="9" t="str">
        <f>LEFT(O3835,SEARCH("/",O3835,1)-1)</f>
        <v>theater</v>
      </c>
      <c r="S3835" s="26" t="str">
        <f>RIGHT(O3835,LEN(O3835)-SEARCH("/",O3835,1))</f>
        <v>plays</v>
      </c>
      <c r="T3835" s="27">
        <f>(((K3835/60)/60)/24)+DATE(1970,1,1)</f>
        <v>42535.049849537041</v>
      </c>
      <c r="U3835" s="5" t="str">
        <f>TEXT(T3835,"mmm")</f>
        <v>Jun</v>
      </c>
      <c r="V3835" s="5" t="str">
        <f>TEXT(T3835,"yyyy")</f>
        <v>2016</v>
      </c>
      <c r="W3835" s="5" t="str">
        <f>TEXT(Y3835,"mmm")</f>
        <v>Jul</v>
      </c>
      <c r="X3835" s="1" t="str">
        <f>TEXT(Y3835,"yyyy")</f>
        <v>2016</v>
      </c>
      <c r="Y3835" s="27">
        <f>(((J3835/60)/60)/24)+DATE(1970,1,1)</f>
        <v>42556.049849537041</v>
      </c>
    </row>
    <row r="3836" spans="1:25" ht="48" x14ac:dyDescent="0.2">
      <c r="A3836" s="1">
        <v>544</v>
      </c>
      <c r="B3836" s="7" t="s">
        <v>545</v>
      </c>
      <c r="C3836" s="7" t="s">
        <v>4654</v>
      </c>
      <c r="D3836" s="1">
        <v>500</v>
      </c>
      <c r="E3836" s="37" t="str">
        <f>VLOOKUP(D3836,'Vlookup Table Bonus Point'!$C$3:$D$26,2,TRUE)</f>
        <v>0-999</v>
      </c>
      <c r="F3836" s="1">
        <v>6</v>
      </c>
      <c r="G3836" s="1" t="s">
        <v>8220</v>
      </c>
      <c r="H3836" s="1" t="s">
        <v>8223</v>
      </c>
      <c r="I3836" s="1" t="s">
        <v>8245</v>
      </c>
      <c r="J3836" s="1">
        <v>1467647160</v>
      </c>
      <c r="K3836" s="1">
        <v>1465055160</v>
      </c>
      <c r="L3836" s="1" t="b">
        <v>0</v>
      </c>
      <c r="M3836" s="1">
        <v>2</v>
      </c>
      <c r="N3836" s="1" t="b">
        <v>0</v>
      </c>
      <c r="O3836" s="1" t="s">
        <v>8271</v>
      </c>
      <c r="P3836" s="28">
        <f>F3836/D3836</f>
        <v>1.2E-2</v>
      </c>
      <c r="Q3836" s="29">
        <f>IF(M3836&gt;0,F3836/M3836,0)</f>
        <v>3</v>
      </c>
      <c r="R3836" s="9" t="str">
        <f>LEFT(O3836,SEARCH("/",O3836,1)-1)</f>
        <v>technology</v>
      </c>
      <c r="S3836" s="26" t="str">
        <f>RIGHT(O3836,LEN(O3836)-SEARCH("/",O3836,1))</f>
        <v>web</v>
      </c>
      <c r="T3836" s="27">
        <f>(((K3836/60)/60)/24)+DATE(1970,1,1)</f>
        <v>42525.656944444447</v>
      </c>
      <c r="U3836" s="5" t="str">
        <f>TEXT(T3836,"mmm")</f>
        <v>Jun</v>
      </c>
      <c r="V3836" s="5" t="str">
        <f>TEXT(T3836,"yyyy")</f>
        <v>2016</v>
      </c>
      <c r="W3836" s="5" t="str">
        <f>TEXT(Y3836,"mmm")</f>
        <v>Jul</v>
      </c>
      <c r="X3836" s="1" t="str">
        <f>TEXT(Y3836,"yyyy")</f>
        <v>2016</v>
      </c>
      <c r="Y3836" s="27">
        <f>(((J3836/60)/60)/24)+DATE(1970,1,1)</f>
        <v>42555.656944444447</v>
      </c>
    </row>
    <row r="3837" spans="1:25" ht="48" x14ac:dyDescent="0.2">
      <c r="A3837" s="1">
        <v>593</v>
      </c>
      <c r="B3837" s="7" t="s">
        <v>594</v>
      </c>
      <c r="C3837" s="7" t="s">
        <v>4703</v>
      </c>
      <c r="D3837" s="1">
        <v>500</v>
      </c>
      <c r="E3837" s="37" t="str">
        <f>VLOOKUP(D3837,'Vlookup Table Bonus Point'!$C$3:$D$26,2,TRUE)</f>
        <v>0-999</v>
      </c>
      <c r="F3837" s="1">
        <v>115</v>
      </c>
      <c r="G3837" s="1" t="s">
        <v>8220</v>
      </c>
      <c r="H3837" s="1" t="s">
        <v>8224</v>
      </c>
      <c r="I3837" s="1" t="s">
        <v>8246</v>
      </c>
      <c r="J3837" s="1">
        <v>1428333345</v>
      </c>
      <c r="K3837" s="1">
        <v>1425744945</v>
      </c>
      <c r="L3837" s="1" t="b">
        <v>0</v>
      </c>
      <c r="M3837" s="1">
        <v>7</v>
      </c>
      <c r="N3837" s="1" t="b">
        <v>0</v>
      </c>
      <c r="O3837" s="1" t="s">
        <v>8271</v>
      </c>
      <c r="P3837" s="28">
        <f>F3837/D3837</f>
        <v>0.23</v>
      </c>
      <c r="Q3837" s="29">
        <f>IF(M3837&gt;0,F3837/M3837,0)</f>
        <v>16.428571428571427</v>
      </c>
      <c r="R3837" s="9" t="str">
        <f>LEFT(O3837,SEARCH("/",O3837,1)-1)</f>
        <v>technology</v>
      </c>
      <c r="S3837" s="26" t="str">
        <f>RIGHT(O3837,LEN(O3837)-SEARCH("/",O3837,1))</f>
        <v>web</v>
      </c>
      <c r="T3837" s="27">
        <f>(((K3837/60)/60)/24)+DATE(1970,1,1)</f>
        <v>42070.677604166667</v>
      </c>
      <c r="U3837" s="5" t="str">
        <f>TEXT(T3837,"mmm")</f>
        <v>Mar</v>
      </c>
      <c r="V3837" s="5" t="str">
        <f>TEXT(T3837,"yyyy")</f>
        <v>2015</v>
      </c>
      <c r="W3837" s="5" t="str">
        <f>TEXT(Y3837,"mmm")</f>
        <v>Apr</v>
      </c>
      <c r="X3837" s="1" t="str">
        <f>TEXT(Y3837,"yyyy")</f>
        <v>2015</v>
      </c>
      <c r="Y3837" s="27">
        <f>(((J3837/60)/60)/24)+DATE(1970,1,1)</f>
        <v>42100.635937500003</v>
      </c>
    </row>
    <row r="3838" spans="1:25" ht="48" x14ac:dyDescent="0.2">
      <c r="A3838" s="1">
        <v>774</v>
      </c>
      <c r="B3838" s="7" t="s">
        <v>775</v>
      </c>
      <c r="C3838" s="7" t="s">
        <v>4884</v>
      </c>
      <c r="D3838" s="1">
        <v>500</v>
      </c>
      <c r="E3838" s="37" t="str">
        <f>VLOOKUP(D3838,'Vlookup Table Bonus Point'!$C$3:$D$26,2,TRUE)</f>
        <v>0-999</v>
      </c>
      <c r="F3838" s="1">
        <v>351</v>
      </c>
      <c r="G3838" s="1" t="s">
        <v>8220</v>
      </c>
      <c r="H3838" s="1" t="s">
        <v>8223</v>
      </c>
      <c r="I3838" s="1" t="s">
        <v>8245</v>
      </c>
      <c r="J3838" s="1">
        <v>1393181018</v>
      </c>
      <c r="K3838" s="1">
        <v>1390589018</v>
      </c>
      <c r="L3838" s="1" t="b">
        <v>0</v>
      </c>
      <c r="M3838" s="1">
        <v>9</v>
      </c>
      <c r="N3838" s="1" t="b">
        <v>0</v>
      </c>
      <c r="O3838" s="1" t="s">
        <v>8274</v>
      </c>
      <c r="P3838" s="28">
        <f>F3838/D3838</f>
        <v>0.70199999999999996</v>
      </c>
      <c r="Q3838" s="29">
        <f>IF(M3838&gt;0,F3838/M3838,0)</f>
        <v>39</v>
      </c>
      <c r="R3838" s="9" t="str">
        <f>LEFT(O3838,SEARCH("/",O3838,1)-1)</f>
        <v>publishing</v>
      </c>
      <c r="S3838" s="26" t="str">
        <f>RIGHT(O3838,LEN(O3838)-SEARCH("/",O3838,1))</f>
        <v>fiction</v>
      </c>
      <c r="T3838" s="27">
        <f>(((K3838/60)/60)/24)+DATE(1970,1,1)</f>
        <v>41663.780300925922</v>
      </c>
      <c r="U3838" s="5" t="str">
        <f>TEXT(T3838,"mmm")</f>
        <v>Jan</v>
      </c>
      <c r="V3838" s="5" t="str">
        <f>TEXT(T3838,"yyyy")</f>
        <v>2014</v>
      </c>
      <c r="W3838" s="5" t="str">
        <f>TEXT(Y3838,"mmm")</f>
        <v>Feb</v>
      </c>
      <c r="X3838" s="1" t="str">
        <f>TEXT(Y3838,"yyyy")</f>
        <v>2014</v>
      </c>
      <c r="Y3838" s="27">
        <f>(((J3838/60)/60)/24)+DATE(1970,1,1)</f>
        <v>41693.780300925922</v>
      </c>
    </row>
    <row r="3839" spans="1:25" ht="48" x14ac:dyDescent="0.2">
      <c r="A3839" s="1">
        <v>778</v>
      </c>
      <c r="B3839" s="7" t="s">
        <v>779</v>
      </c>
      <c r="C3839" s="7" t="s">
        <v>4888</v>
      </c>
      <c r="D3839" s="1">
        <v>500</v>
      </c>
      <c r="E3839" s="37" t="str">
        <f>VLOOKUP(D3839,'Vlookup Table Bonus Point'!$C$3:$D$26,2,TRUE)</f>
        <v>0-999</v>
      </c>
      <c r="F3839" s="1">
        <v>2</v>
      </c>
      <c r="G3839" s="1" t="s">
        <v>8220</v>
      </c>
      <c r="H3839" s="1" t="s">
        <v>8223</v>
      </c>
      <c r="I3839" s="1" t="s">
        <v>8245</v>
      </c>
      <c r="J3839" s="1">
        <v>1398876680</v>
      </c>
      <c r="K3839" s="1">
        <v>1396284680</v>
      </c>
      <c r="L3839" s="1" t="b">
        <v>0</v>
      </c>
      <c r="M3839" s="1">
        <v>1</v>
      </c>
      <c r="N3839" s="1" t="b">
        <v>0</v>
      </c>
      <c r="O3839" s="1" t="s">
        <v>8274</v>
      </c>
      <c r="P3839" s="28">
        <f>F3839/D3839</f>
        <v>4.0000000000000001E-3</v>
      </c>
      <c r="Q3839" s="29">
        <f>IF(M3839&gt;0,F3839/M3839,0)</f>
        <v>2</v>
      </c>
      <c r="R3839" s="9" t="str">
        <f>LEFT(O3839,SEARCH("/",O3839,1)-1)</f>
        <v>publishing</v>
      </c>
      <c r="S3839" s="26" t="str">
        <f>RIGHT(O3839,LEN(O3839)-SEARCH("/",O3839,1))</f>
        <v>fiction</v>
      </c>
      <c r="T3839" s="27">
        <f>(((K3839/60)/60)/24)+DATE(1970,1,1)</f>
        <v>41729.702314814815</v>
      </c>
      <c r="U3839" s="5" t="str">
        <f>TEXT(T3839,"mmm")</f>
        <v>Mar</v>
      </c>
      <c r="V3839" s="5" t="str">
        <f>TEXT(T3839,"yyyy")</f>
        <v>2014</v>
      </c>
      <c r="W3839" s="5" t="str">
        <f>TEXT(Y3839,"mmm")</f>
        <v>Apr</v>
      </c>
      <c r="X3839" s="1" t="str">
        <f>TEXT(Y3839,"yyyy")</f>
        <v>2014</v>
      </c>
      <c r="Y3839" s="27">
        <f>(((J3839/60)/60)/24)+DATE(1970,1,1)</f>
        <v>41759.702314814815</v>
      </c>
    </row>
    <row r="3840" spans="1:25" ht="48" x14ac:dyDescent="0.2">
      <c r="A3840" s="1">
        <v>785</v>
      </c>
      <c r="B3840" s="7" t="s">
        <v>786</v>
      </c>
      <c r="C3840" s="7" t="s">
        <v>4895</v>
      </c>
      <c r="D3840" s="1">
        <v>500</v>
      </c>
      <c r="E3840" s="37" t="str">
        <f>VLOOKUP(D3840,'Vlookup Table Bonus Point'!$C$3:$D$26,2,TRUE)</f>
        <v>0-999</v>
      </c>
      <c r="F3840" s="1">
        <v>903.14</v>
      </c>
      <c r="G3840" s="1" t="s">
        <v>8218</v>
      </c>
      <c r="H3840" s="1" t="s">
        <v>8223</v>
      </c>
      <c r="I3840" s="1" t="s">
        <v>8245</v>
      </c>
      <c r="J3840" s="1">
        <v>1362060915</v>
      </c>
      <c r="K3840" s="1">
        <v>1359468915</v>
      </c>
      <c r="L3840" s="1" t="b">
        <v>0</v>
      </c>
      <c r="M3840" s="1">
        <v>29</v>
      </c>
      <c r="N3840" s="1" t="b">
        <v>1</v>
      </c>
      <c r="O3840" s="1" t="s">
        <v>8275</v>
      </c>
      <c r="P3840" s="28">
        <f>F3840/D3840</f>
        <v>1.8062799999999999</v>
      </c>
      <c r="Q3840" s="29">
        <f>IF(M3840&gt;0,F3840/M3840,0)</f>
        <v>31.142758620689655</v>
      </c>
      <c r="R3840" s="9" t="str">
        <f>LEFT(O3840,SEARCH("/",O3840,1)-1)</f>
        <v>music</v>
      </c>
      <c r="S3840" s="26" t="str">
        <f>RIGHT(O3840,LEN(O3840)-SEARCH("/",O3840,1))</f>
        <v>rock</v>
      </c>
      <c r="T3840" s="27">
        <f>(((K3840/60)/60)/24)+DATE(1970,1,1)</f>
        <v>41303.593923611108</v>
      </c>
      <c r="U3840" s="5" t="str">
        <f>TEXT(T3840,"mmm")</f>
        <v>Jan</v>
      </c>
      <c r="V3840" s="5" t="str">
        <f>TEXT(T3840,"yyyy")</f>
        <v>2013</v>
      </c>
      <c r="W3840" s="5" t="str">
        <f>TEXT(Y3840,"mmm")</f>
        <v>Feb</v>
      </c>
      <c r="X3840" s="1" t="str">
        <f>TEXT(Y3840,"yyyy")</f>
        <v>2013</v>
      </c>
      <c r="Y3840" s="27">
        <f>(((J3840/60)/60)/24)+DATE(1970,1,1)</f>
        <v>41333.593923611108</v>
      </c>
    </row>
    <row r="3841" spans="1:25" ht="48" x14ac:dyDescent="0.2">
      <c r="A3841" s="1">
        <v>829</v>
      </c>
      <c r="B3841" s="7" t="s">
        <v>830</v>
      </c>
      <c r="C3841" s="7" t="s">
        <v>4939</v>
      </c>
      <c r="D3841" s="1">
        <v>500</v>
      </c>
      <c r="E3841" s="37" t="str">
        <f>VLOOKUP(D3841,'Vlookup Table Bonus Point'!$C$3:$D$26,2,TRUE)</f>
        <v>0-999</v>
      </c>
      <c r="F3841" s="1">
        <v>520</v>
      </c>
      <c r="G3841" s="1" t="s">
        <v>8218</v>
      </c>
      <c r="H3841" s="1" t="s">
        <v>8224</v>
      </c>
      <c r="I3841" s="1" t="s">
        <v>8246</v>
      </c>
      <c r="J3841" s="1">
        <v>1468437240</v>
      </c>
      <c r="K3841" s="1">
        <v>1463253240</v>
      </c>
      <c r="L3841" s="1" t="b">
        <v>0</v>
      </c>
      <c r="M3841" s="1">
        <v>16</v>
      </c>
      <c r="N3841" s="1" t="b">
        <v>1</v>
      </c>
      <c r="O3841" s="1" t="s">
        <v>8275</v>
      </c>
      <c r="P3841" s="28">
        <f>F3841/D3841</f>
        <v>1.04</v>
      </c>
      <c r="Q3841" s="29">
        <f>IF(M3841&gt;0,F3841/M3841,0)</f>
        <v>32.5</v>
      </c>
      <c r="R3841" s="9" t="str">
        <f>LEFT(O3841,SEARCH("/",O3841,1)-1)</f>
        <v>music</v>
      </c>
      <c r="S3841" s="26" t="str">
        <f>RIGHT(O3841,LEN(O3841)-SEARCH("/",O3841,1))</f>
        <v>rock</v>
      </c>
      <c r="T3841" s="27">
        <f>(((K3841/60)/60)/24)+DATE(1970,1,1)</f>
        <v>42504.801388888889</v>
      </c>
      <c r="U3841" s="5" t="str">
        <f>TEXT(T3841,"mmm")</f>
        <v>May</v>
      </c>
      <c r="V3841" s="5" t="str">
        <f>TEXT(T3841,"yyyy")</f>
        <v>2016</v>
      </c>
      <c r="W3841" s="5" t="str">
        <f>TEXT(Y3841,"mmm")</f>
        <v>Jul</v>
      </c>
      <c r="X3841" s="1" t="str">
        <f>TEXT(Y3841,"yyyy")</f>
        <v>2016</v>
      </c>
      <c r="Y3841" s="27">
        <f>(((J3841/60)/60)/24)+DATE(1970,1,1)</f>
        <v>42564.801388888889</v>
      </c>
    </row>
    <row r="3842" spans="1:25" ht="48" x14ac:dyDescent="0.2">
      <c r="A3842" s="1">
        <v>886</v>
      </c>
      <c r="B3842" s="7" t="s">
        <v>887</v>
      </c>
      <c r="C3842" s="7" t="s">
        <v>4996</v>
      </c>
      <c r="D3842" s="1">
        <v>500</v>
      </c>
      <c r="E3842" s="37" t="str">
        <f>VLOOKUP(D3842,'Vlookup Table Bonus Point'!$C$3:$D$26,2,TRUE)</f>
        <v>0-999</v>
      </c>
      <c r="F3842" s="1">
        <v>205</v>
      </c>
      <c r="G3842" s="1" t="s">
        <v>8220</v>
      </c>
      <c r="H3842" s="1" t="s">
        <v>8223</v>
      </c>
      <c r="I3842" s="1" t="s">
        <v>8245</v>
      </c>
      <c r="J3842" s="1">
        <v>1473972813</v>
      </c>
      <c r="K3842" s="1">
        <v>1471812813</v>
      </c>
      <c r="L3842" s="1" t="b">
        <v>0</v>
      </c>
      <c r="M3842" s="1">
        <v>7</v>
      </c>
      <c r="N3842" s="1" t="b">
        <v>0</v>
      </c>
      <c r="O3842" s="1" t="s">
        <v>8278</v>
      </c>
      <c r="P3842" s="28">
        <f>F3842/D3842</f>
        <v>0.41</v>
      </c>
      <c r="Q3842" s="29">
        <f>IF(M3842&gt;0,F3842/M3842,0)</f>
        <v>29.285714285714285</v>
      </c>
      <c r="R3842" s="9" t="str">
        <f>LEFT(O3842,SEARCH("/",O3842,1)-1)</f>
        <v>music</v>
      </c>
      <c r="S3842" s="26" t="str">
        <f>RIGHT(O3842,LEN(O3842)-SEARCH("/",O3842,1))</f>
        <v>indie rock</v>
      </c>
      <c r="T3842" s="27">
        <f>(((K3842/60)/60)/24)+DATE(1970,1,1)</f>
        <v>42603.870520833334</v>
      </c>
      <c r="U3842" s="5" t="str">
        <f>TEXT(T3842,"mmm")</f>
        <v>Aug</v>
      </c>
      <c r="V3842" s="5" t="str">
        <f>TEXT(T3842,"yyyy")</f>
        <v>2016</v>
      </c>
      <c r="W3842" s="5" t="str">
        <f>TEXT(Y3842,"mmm")</f>
        <v>Sep</v>
      </c>
      <c r="X3842" s="1" t="str">
        <f>TEXT(Y3842,"yyyy")</f>
        <v>2016</v>
      </c>
      <c r="Y3842" s="27">
        <f>(((J3842/60)/60)/24)+DATE(1970,1,1)</f>
        <v>42628.870520833334</v>
      </c>
    </row>
    <row r="3843" spans="1:25" ht="48" x14ac:dyDescent="0.2">
      <c r="A3843" s="1">
        <v>929</v>
      </c>
      <c r="B3843" s="7" t="s">
        <v>930</v>
      </c>
      <c r="C3843" s="7" t="s">
        <v>5039</v>
      </c>
      <c r="D3843" s="1">
        <v>500</v>
      </c>
      <c r="E3843" s="37" t="str">
        <f>VLOOKUP(D3843,'Vlookup Table Bonus Point'!$C$3:$D$26,2,TRUE)</f>
        <v>0-999</v>
      </c>
      <c r="F3843" s="1">
        <v>0</v>
      </c>
      <c r="G3843" s="1" t="s">
        <v>8220</v>
      </c>
      <c r="H3843" s="1" t="s">
        <v>8223</v>
      </c>
      <c r="I3843" s="1" t="s">
        <v>8245</v>
      </c>
      <c r="J3843" s="1">
        <v>1333946569</v>
      </c>
      <c r="K3843" s="1">
        <v>1331358169</v>
      </c>
      <c r="L3843" s="1" t="b">
        <v>0</v>
      </c>
      <c r="M3843" s="1">
        <v>0</v>
      </c>
      <c r="N3843" s="1" t="b">
        <v>0</v>
      </c>
      <c r="O3843" s="1" t="s">
        <v>8277</v>
      </c>
      <c r="P3843" s="28">
        <f>F3843/D3843</f>
        <v>0</v>
      </c>
      <c r="Q3843" s="29">
        <f>IF(M3843&gt;0,F3843/M3843,0)</f>
        <v>0</v>
      </c>
      <c r="R3843" s="9" t="str">
        <f>LEFT(O3843,SEARCH("/",O3843,1)-1)</f>
        <v>music</v>
      </c>
      <c r="S3843" s="26" t="str">
        <f>RIGHT(O3843,LEN(O3843)-SEARCH("/",O3843,1))</f>
        <v>jazz</v>
      </c>
      <c r="T3843" s="27">
        <f>(((K3843/60)/60)/24)+DATE(1970,1,1)</f>
        <v>40978.238067129627</v>
      </c>
      <c r="U3843" s="5" t="str">
        <f>TEXT(T3843,"mmm")</f>
        <v>Mar</v>
      </c>
      <c r="V3843" s="5" t="str">
        <f>TEXT(T3843,"yyyy")</f>
        <v>2012</v>
      </c>
      <c r="W3843" s="5" t="str">
        <f>TEXT(Y3843,"mmm")</f>
        <v>Apr</v>
      </c>
      <c r="X3843" s="1" t="str">
        <f>TEXT(Y3843,"yyyy")</f>
        <v>2012</v>
      </c>
      <c r="Y3843" s="27">
        <f>(((J3843/60)/60)/24)+DATE(1970,1,1)</f>
        <v>41008.196400462963</v>
      </c>
    </row>
    <row r="3844" spans="1:25" ht="48" x14ac:dyDescent="0.2">
      <c r="A3844" s="1">
        <v>1039</v>
      </c>
      <c r="B3844" s="7" t="s">
        <v>1040</v>
      </c>
      <c r="C3844" s="7" t="s">
        <v>5149</v>
      </c>
      <c r="D3844" s="1">
        <v>500</v>
      </c>
      <c r="E3844" s="37" t="str">
        <f>VLOOKUP(D3844,'Vlookup Table Bonus Point'!$C$3:$D$26,2,TRUE)</f>
        <v>0-999</v>
      </c>
      <c r="F3844" s="1">
        <v>641</v>
      </c>
      <c r="G3844" s="1" t="s">
        <v>8218</v>
      </c>
      <c r="H3844" s="1" t="s">
        <v>8223</v>
      </c>
      <c r="I3844" s="1" t="s">
        <v>8245</v>
      </c>
      <c r="J3844" s="1">
        <v>1481615940</v>
      </c>
      <c r="K3844" s="1">
        <v>1479436646</v>
      </c>
      <c r="L3844" s="1" t="b">
        <v>0</v>
      </c>
      <c r="M3844" s="1">
        <v>30</v>
      </c>
      <c r="N3844" s="1" t="b">
        <v>1</v>
      </c>
      <c r="O3844" s="1" t="s">
        <v>8279</v>
      </c>
      <c r="P3844" s="28">
        <f>F3844/D3844</f>
        <v>1.282</v>
      </c>
      <c r="Q3844" s="29">
        <f>IF(M3844&gt;0,F3844/M3844,0)</f>
        <v>21.366666666666667</v>
      </c>
      <c r="R3844" s="9" t="str">
        <f>LEFT(O3844,SEARCH("/",O3844,1)-1)</f>
        <v>music</v>
      </c>
      <c r="S3844" s="26" t="str">
        <f>RIGHT(O3844,LEN(O3844)-SEARCH("/",O3844,1))</f>
        <v>electronic music</v>
      </c>
      <c r="T3844" s="27">
        <f>(((K3844/60)/60)/24)+DATE(1970,1,1)</f>
        <v>42692.109328703707</v>
      </c>
      <c r="U3844" s="5" t="str">
        <f>TEXT(T3844,"mmm")</f>
        <v>Nov</v>
      </c>
      <c r="V3844" s="5" t="str">
        <f>TEXT(T3844,"yyyy")</f>
        <v>2016</v>
      </c>
      <c r="W3844" s="5" t="str">
        <f>TEXT(Y3844,"mmm")</f>
        <v>Dec</v>
      </c>
      <c r="X3844" s="1" t="str">
        <f>TEXT(Y3844,"yyyy")</f>
        <v>2016</v>
      </c>
      <c r="Y3844" s="27">
        <f>(((J3844/60)/60)/24)+DATE(1970,1,1)</f>
        <v>42717.332638888889</v>
      </c>
    </row>
    <row r="3845" spans="1:25" ht="48" x14ac:dyDescent="0.2">
      <c r="A3845" s="1">
        <v>1051</v>
      </c>
      <c r="B3845" s="7" t="s">
        <v>1052</v>
      </c>
      <c r="C3845" s="7" t="s">
        <v>5161</v>
      </c>
      <c r="D3845" s="1">
        <v>500</v>
      </c>
      <c r="E3845" s="37" t="str">
        <f>VLOOKUP(D3845,'Vlookup Table Bonus Point'!$C$3:$D$26,2,TRUE)</f>
        <v>0-999</v>
      </c>
      <c r="F3845" s="1">
        <v>0</v>
      </c>
      <c r="G3845" s="1" t="s">
        <v>8219</v>
      </c>
      <c r="H3845" s="1" t="s">
        <v>8223</v>
      </c>
      <c r="I3845" s="1" t="s">
        <v>8245</v>
      </c>
      <c r="J3845" s="1">
        <v>1409098825</v>
      </c>
      <c r="K3845" s="1">
        <v>1406679625</v>
      </c>
      <c r="L3845" s="1" t="b">
        <v>0</v>
      </c>
      <c r="M3845" s="1">
        <v>0</v>
      </c>
      <c r="N3845" s="1" t="b">
        <v>0</v>
      </c>
      <c r="O3845" s="1" t="s">
        <v>8280</v>
      </c>
      <c r="P3845" s="28">
        <f>F3845/D3845</f>
        <v>0</v>
      </c>
      <c r="Q3845" s="29">
        <f>IF(M3845&gt;0,F3845/M3845,0)</f>
        <v>0</v>
      </c>
      <c r="R3845" s="9" t="str">
        <f>LEFT(O3845,SEARCH("/",O3845,1)-1)</f>
        <v>journalism</v>
      </c>
      <c r="S3845" s="26" t="str">
        <f>RIGHT(O3845,LEN(O3845)-SEARCH("/",O3845,1))</f>
        <v>audio</v>
      </c>
      <c r="T3845" s="27">
        <f>(((K3845/60)/60)/24)+DATE(1970,1,1)</f>
        <v>41850.014178240745</v>
      </c>
      <c r="U3845" s="5" t="str">
        <f>TEXT(T3845,"mmm")</f>
        <v>Jul</v>
      </c>
      <c r="V3845" s="5" t="str">
        <f>TEXT(T3845,"yyyy")</f>
        <v>2014</v>
      </c>
      <c r="W3845" s="5" t="str">
        <f>TEXT(Y3845,"mmm")</f>
        <v>Aug</v>
      </c>
      <c r="X3845" s="1" t="str">
        <f>TEXT(Y3845,"yyyy")</f>
        <v>2014</v>
      </c>
      <c r="Y3845" s="27">
        <f>(((J3845/60)/60)/24)+DATE(1970,1,1)</f>
        <v>41878.014178240745</v>
      </c>
    </row>
    <row r="3846" spans="1:25" ht="48" x14ac:dyDescent="0.2">
      <c r="A3846" s="1">
        <v>1067</v>
      </c>
      <c r="B3846" s="7" t="s">
        <v>1068</v>
      </c>
      <c r="C3846" s="7" t="s">
        <v>5177</v>
      </c>
      <c r="D3846" s="1">
        <v>500</v>
      </c>
      <c r="E3846" s="37" t="str">
        <f>VLOOKUP(D3846,'Vlookup Table Bonus Point'!$C$3:$D$26,2,TRUE)</f>
        <v>0-999</v>
      </c>
      <c r="F3846" s="1">
        <v>130</v>
      </c>
      <c r="G3846" s="1" t="s">
        <v>8220</v>
      </c>
      <c r="H3846" s="1" t="s">
        <v>8223</v>
      </c>
      <c r="I3846" s="1" t="s">
        <v>8245</v>
      </c>
      <c r="J3846" s="1">
        <v>1387657931</v>
      </c>
      <c r="K3846" s="1">
        <v>1385065931</v>
      </c>
      <c r="L3846" s="1" t="b">
        <v>0</v>
      </c>
      <c r="M3846" s="1">
        <v>10</v>
      </c>
      <c r="N3846" s="1" t="b">
        <v>0</v>
      </c>
      <c r="O3846" s="1" t="s">
        <v>8281</v>
      </c>
      <c r="P3846" s="28">
        <f>F3846/D3846</f>
        <v>0.26</v>
      </c>
      <c r="Q3846" s="29">
        <f>IF(M3846&gt;0,F3846/M3846,0)</f>
        <v>13</v>
      </c>
      <c r="R3846" s="9" t="str">
        <f>LEFT(O3846,SEARCH("/",O3846,1)-1)</f>
        <v>games</v>
      </c>
      <c r="S3846" s="26" t="str">
        <f>RIGHT(O3846,LEN(O3846)-SEARCH("/",O3846,1))</f>
        <v>video games</v>
      </c>
      <c r="T3846" s="27">
        <f>(((K3846/60)/60)/24)+DATE(1970,1,1)</f>
        <v>41599.855682870373</v>
      </c>
      <c r="U3846" s="5" t="str">
        <f>TEXT(T3846,"mmm")</f>
        <v>Nov</v>
      </c>
      <c r="V3846" s="5" t="str">
        <f>TEXT(T3846,"yyyy")</f>
        <v>2013</v>
      </c>
      <c r="W3846" s="5" t="str">
        <f>TEXT(Y3846,"mmm")</f>
        <v>Dec</v>
      </c>
      <c r="X3846" s="1" t="str">
        <f>TEXT(Y3846,"yyyy")</f>
        <v>2013</v>
      </c>
      <c r="Y3846" s="27">
        <f>(((J3846/60)/60)/24)+DATE(1970,1,1)</f>
        <v>41629.855682870373</v>
      </c>
    </row>
    <row r="3847" spans="1:25" ht="16" x14ac:dyDescent="0.2">
      <c r="A3847" s="1">
        <v>1141</v>
      </c>
      <c r="B3847" s="7" t="s">
        <v>1142</v>
      </c>
      <c r="C3847" s="7" t="s">
        <v>5251</v>
      </c>
      <c r="D3847" s="1">
        <v>500</v>
      </c>
      <c r="E3847" s="37" t="str">
        <f>VLOOKUP(D3847,'Vlookup Table Bonus Point'!$C$3:$D$26,2,TRUE)</f>
        <v>0-999</v>
      </c>
      <c r="F3847" s="1">
        <v>0</v>
      </c>
      <c r="G3847" s="1" t="s">
        <v>8220</v>
      </c>
      <c r="H3847" s="1" t="s">
        <v>8235</v>
      </c>
      <c r="I3847" s="1" t="s">
        <v>8248</v>
      </c>
      <c r="J3847" s="1">
        <v>1436460450</v>
      </c>
      <c r="K3847" s="1">
        <v>1433868450</v>
      </c>
      <c r="L3847" s="1" t="b">
        <v>0</v>
      </c>
      <c r="M3847" s="1">
        <v>0</v>
      </c>
      <c r="N3847" s="1" t="b">
        <v>0</v>
      </c>
      <c r="O3847" s="1" t="s">
        <v>8282</v>
      </c>
      <c r="P3847" s="28">
        <f>F3847/D3847</f>
        <v>0</v>
      </c>
      <c r="Q3847" s="29">
        <f>IF(M3847&gt;0,F3847/M3847,0)</f>
        <v>0</v>
      </c>
      <c r="R3847" s="9" t="str">
        <f>LEFT(O3847,SEARCH("/",O3847,1)-1)</f>
        <v>games</v>
      </c>
      <c r="S3847" s="26" t="str">
        <f>RIGHT(O3847,LEN(O3847)-SEARCH("/",O3847,1))</f>
        <v>mobile games</v>
      </c>
      <c r="T3847" s="27">
        <f>(((K3847/60)/60)/24)+DATE(1970,1,1)</f>
        <v>42164.699652777781</v>
      </c>
      <c r="U3847" s="5" t="str">
        <f>TEXT(T3847,"mmm")</f>
        <v>Jun</v>
      </c>
      <c r="V3847" s="5" t="str">
        <f>TEXT(T3847,"yyyy")</f>
        <v>2015</v>
      </c>
      <c r="W3847" s="5" t="str">
        <f>TEXT(Y3847,"mmm")</f>
        <v>Jul</v>
      </c>
      <c r="X3847" s="1" t="str">
        <f>TEXT(Y3847,"yyyy")</f>
        <v>2015</v>
      </c>
      <c r="Y3847" s="27">
        <f>(((J3847/60)/60)/24)+DATE(1970,1,1)</f>
        <v>42194.699652777781</v>
      </c>
    </row>
    <row r="3848" spans="1:25" ht="32" x14ac:dyDescent="0.2">
      <c r="A3848" s="1">
        <v>1190</v>
      </c>
      <c r="B3848" s="7" t="s">
        <v>1191</v>
      </c>
      <c r="C3848" s="7" t="s">
        <v>5300</v>
      </c>
      <c r="D3848" s="1">
        <v>500</v>
      </c>
      <c r="E3848" s="37" t="str">
        <f>VLOOKUP(D3848,'Vlookup Table Bonus Point'!$C$3:$D$26,2,TRUE)</f>
        <v>0-999</v>
      </c>
      <c r="F3848" s="1">
        <v>675</v>
      </c>
      <c r="G3848" s="1" t="s">
        <v>8218</v>
      </c>
      <c r="H3848" s="1" t="s">
        <v>8223</v>
      </c>
      <c r="I3848" s="1" t="s">
        <v>8245</v>
      </c>
      <c r="J3848" s="1">
        <v>1409500725</v>
      </c>
      <c r="K3848" s="1">
        <v>1406908725</v>
      </c>
      <c r="L3848" s="1" t="b">
        <v>0</v>
      </c>
      <c r="M3848" s="1">
        <v>13</v>
      </c>
      <c r="N3848" s="1" t="b">
        <v>1</v>
      </c>
      <c r="O3848" s="1" t="s">
        <v>8284</v>
      </c>
      <c r="P3848" s="28">
        <f>F3848/D3848</f>
        <v>1.35</v>
      </c>
      <c r="Q3848" s="29">
        <f>IF(M3848&gt;0,F3848/M3848,0)</f>
        <v>51.92307692307692</v>
      </c>
      <c r="R3848" s="9" t="str">
        <f>LEFT(O3848,SEARCH("/",O3848,1)-1)</f>
        <v>photography</v>
      </c>
      <c r="S3848" s="26" t="str">
        <f>RIGHT(O3848,LEN(O3848)-SEARCH("/",O3848,1))</f>
        <v>photobooks</v>
      </c>
      <c r="T3848" s="27">
        <f>(((K3848/60)/60)/24)+DATE(1970,1,1)</f>
        <v>41852.665798611109</v>
      </c>
      <c r="U3848" s="5" t="str">
        <f>TEXT(T3848,"mmm")</f>
        <v>Aug</v>
      </c>
      <c r="V3848" s="5" t="str">
        <f>TEXT(T3848,"yyyy")</f>
        <v>2014</v>
      </c>
      <c r="W3848" s="5" t="str">
        <f>TEXT(Y3848,"mmm")</f>
        <v>Aug</v>
      </c>
      <c r="X3848" s="1" t="str">
        <f>TEXT(Y3848,"yyyy")</f>
        <v>2014</v>
      </c>
      <c r="Y3848" s="27">
        <f>(((J3848/60)/60)/24)+DATE(1970,1,1)</f>
        <v>41882.665798611109</v>
      </c>
    </row>
    <row r="3849" spans="1:25" ht="48" x14ac:dyDescent="0.2">
      <c r="A3849" s="1">
        <v>1294</v>
      </c>
      <c r="B3849" s="7" t="s">
        <v>1295</v>
      </c>
      <c r="C3849" s="7" t="s">
        <v>5404</v>
      </c>
      <c r="D3849" s="1">
        <v>500</v>
      </c>
      <c r="E3849" s="37" t="str">
        <f>VLOOKUP(D3849,'Vlookup Table Bonus Point'!$C$3:$D$26,2,TRUE)</f>
        <v>0-999</v>
      </c>
      <c r="F3849" s="1">
        <v>610</v>
      </c>
      <c r="G3849" s="1" t="s">
        <v>8218</v>
      </c>
      <c r="H3849" s="1" t="s">
        <v>8224</v>
      </c>
      <c r="I3849" s="1" t="s">
        <v>8246</v>
      </c>
      <c r="J3849" s="1">
        <v>1445252400</v>
      </c>
      <c r="K3849" s="1">
        <v>1443696797</v>
      </c>
      <c r="L3849" s="1" t="b">
        <v>0</v>
      </c>
      <c r="M3849" s="1">
        <v>22</v>
      </c>
      <c r="N3849" s="1" t="b">
        <v>1</v>
      </c>
      <c r="O3849" s="1" t="s">
        <v>8270</v>
      </c>
      <c r="P3849" s="28">
        <f>F3849/D3849</f>
        <v>1.22</v>
      </c>
      <c r="Q3849" s="29">
        <f>IF(M3849&gt;0,F3849/M3849,0)</f>
        <v>27.727272727272727</v>
      </c>
      <c r="R3849" s="9" t="str">
        <f>LEFT(O3849,SEARCH("/",O3849,1)-1)</f>
        <v>theater</v>
      </c>
      <c r="S3849" s="26" t="str">
        <f>RIGHT(O3849,LEN(O3849)-SEARCH("/",O3849,1))</f>
        <v>plays</v>
      </c>
      <c r="T3849" s="27">
        <f>(((K3849/60)/60)/24)+DATE(1970,1,1)</f>
        <v>42278.453668981485</v>
      </c>
      <c r="U3849" s="5" t="str">
        <f>TEXT(T3849,"mmm")</f>
        <v>Oct</v>
      </c>
      <c r="V3849" s="5" t="str">
        <f>TEXT(T3849,"yyyy")</f>
        <v>2015</v>
      </c>
      <c r="W3849" s="5" t="str">
        <f>TEXT(Y3849,"mmm")</f>
        <v>Oct</v>
      </c>
      <c r="X3849" s="1" t="str">
        <f>TEXT(Y3849,"yyyy")</f>
        <v>2015</v>
      </c>
      <c r="Y3849" s="27">
        <f>(((J3849/60)/60)/24)+DATE(1970,1,1)</f>
        <v>42296.458333333328</v>
      </c>
    </row>
    <row r="3850" spans="1:25" ht="16" x14ac:dyDescent="0.2">
      <c r="A3850" s="1">
        <v>1372</v>
      </c>
      <c r="B3850" s="7" t="s">
        <v>1373</v>
      </c>
      <c r="C3850" s="7" t="s">
        <v>5482</v>
      </c>
      <c r="D3850" s="1">
        <v>500</v>
      </c>
      <c r="E3850" s="37" t="str">
        <f>VLOOKUP(D3850,'Vlookup Table Bonus Point'!$C$3:$D$26,2,TRUE)</f>
        <v>0-999</v>
      </c>
      <c r="F3850" s="1">
        <v>620</v>
      </c>
      <c r="G3850" s="1" t="s">
        <v>8218</v>
      </c>
      <c r="H3850" s="1" t="s">
        <v>8223</v>
      </c>
      <c r="I3850" s="1" t="s">
        <v>8245</v>
      </c>
      <c r="J3850" s="1">
        <v>1342115132</v>
      </c>
      <c r="K3850" s="1">
        <v>1339523132</v>
      </c>
      <c r="L3850" s="1" t="b">
        <v>0</v>
      </c>
      <c r="M3850" s="1">
        <v>16</v>
      </c>
      <c r="N3850" s="1" t="b">
        <v>1</v>
      </c>
      <c r="O3850" s="1" t="s">
        <v>8275</v>
      </c>
      <c r="P3850" s="28">
        <f>F3850/D3850</f>
        <v>1.24</v>
      </c>
      <c r="Q3850" s="29">
        <f>IF(M3850&gt;0,F3850/M3850,0)</f>
        <v>38.75</v>
      </c>
      <c r="R3850" s="9" t="str">
        <f>LEFT(O3850,SEARCH("/",O3850,1)-1)</f>
        <v>music</v>
      </c>
      <c r="S3850" s="26" t="str">
        <f>RIGHT(O3850,LEN(O3850)-SEARCH("/",O3850,1))</f>
        <v>rock</v>
      </c>
      <c r="T3850" s="27">
        <f>(((K3850/60)/60)/24)+DATE(1970,1,1)</f>
        <v>41072.739953703705</v>
      </c>
      <c r="U3850" s="5" t="str">
        <f>TEXT(T3850,"mmm")</f>
        <v>Jun</v>
      </c>
      <c r="V3850" s="5" t="str">
        <f>TEXT(T3850,"yyyy")</f>
        <v>2012</v>
      </c>
      <c r="W3850" s="5" t="str">
        <f>TEXT(Y3850,"mmm")</f>
        <v>Jul</v>
      </c>
      <c r="X3850" s="1" t="str">
        <f>TEXT(Y3850,"yyyy")</f>
        <v>2012</v>
      </c>
      <c r="Y3850" s="27">
        <f>(((J3850/60)/60)/24)+DATE(1970,1,1)</f>
        <v>41102.739953703705</v>
      </c>
    </row>
    <row r="3851" spans="1:25" ht="32" x14ac:dyDescent="0.2">
      <c r="A3851" s="1">
        <v>1389</v>
      </c>
      <c r="B3851" s="7" t="s">
        <v>1390</v>
      </c>
      <c r="C3851" s="7" t="s">
        <v>5499</v>
      </c>
      <c r="D3851" s="1">
        <v>500</v>
      </c>
      <c r="E3851" s="37" t="str">
        <f>VLOOKUP(D3851,'Vlookup Table Bonus Point'!$C$3:$D$26,2,TRUE)</f>
        <v>0-999</v>
      </c>
      <c r="F3851" s="1">
        <v>727</v>
      </c>
      <c r="G3851" s="1" t="s">
        <v>8218</v>
      </c>
      <c r="H3851" s="1" t="s">
        <v>8224</v>
      </c>
      <c r="I3851" s="1" t="s">
        <v>8246</v>
      </c>
      <c r="J3851" s="1">
        <v>1471087957</v>
      </c>
      <c r="K3851" s="1">
        <v>1468495957</v>
      </c>
      <c r="L3851" s="1" t="b">
        <v>0</v>
      </c>
      <c r="M3851" s="1">
        <v>34</v>
      </c>
      <c r="N3851" s="1" t="b">
        <v>1</v>
      </c>
      <c r="O3851" s="1" t="s">
        <v>8275</v>
      </c>
      <c r="P3851" s="28">
        <f>F3851/D3851</f>
        <v>1.454</v>
      </c>
      <c r="Q3851" s="29">
        <f>IF(M3851&gt;0,F3851/M3851,0)</f>
        <v>21.382352941176471</v>
      </c>
      <c r="R3851" s="9" t="str">
        <f>LEFT(O3851,SEARCH("/",O3851,1)-1)</f>
        <v>music</v>
      </c>
      <c r="S3851" s="26" t="str">
        <f>RIGHT(O3851,LEN(O3851)-SEARCH("/",O3851,1))</f>
        <v>rock</v>
      </c>
      <c r="T3851" s="27">
        <f>(((K3851/60)/60)/24)+DATE(1970,1,1)</f>
        <v>42565.480983796297</v>
      </c>
      <c r="U3851" s="5" t="str">
        <f>TEXT(T3851,"mmm")</f>
        <v>Jul</v>
      </c>
      <c r="V3851" s="5" t="str">
        <f>TEXT(T3851,"yyyy")</f>
        <v>2016</v>
      </c>
      <c r="W3851" s="5" t="str">
        <f>TEXT(Y3851,"mmm")</f>
        <v>Aug</v>
      </c>
      <c r="X3851" s="1" t="str">
        <f>TEXT(Y3851,"yyyy")</f>
        <v>2016</v>
      </c>
      <c r="Y3851" s="27">
        <f>(((J3851/60)/60)/24)+DATE(1970,1,1)</f>
        <v>42595.480983796297</v>
      </c>
    </row>
    <row r="3852" spans="1:25" ht="48" x14ac:dyDescent="0.2">
      <c r="A3852" s="1">
        <v>1391</v>
      </c>
      <c r="B3852" s="7" t="s">
        <v>1392</v>
      </c>
      <c r="C3852" s="7" t="s">
        <v>5501</v>
      </c>
      <c r="D3852" s="1">
        <v>500</v>
      </c>
      <c r="E3852" s="37" t="str">
        <f>VLOOKUP(D3852,'Vlookup Table Bonus Point'!$C$3:$D$26,2,TRUE)</f>
        <v>0-999</v>
      </c>
      <c r="F3852" s="1">
        <v>551</v>
      </c>
      <c r="G3852" s="1" t="s">
        <v>8218</v>
      </c>
      <c r="H3852" s="1" t="s">
        <v>8223</v>
      </c>
      <c r="I3852" s="1" t="s">
        <v>8245</v>
      </c>
      <c r="J3852" s="1">
        <v>1440219540</v>
      </c>
      <c r="K3852" s="1">
        <v>1436369818</v>
      </c>
      <c r="L3852" s="1" t="b">
        <v>0</v>
      </c>
      <c r="M3852" s="1">
        <v>13</v>
      </c>
      <c r="N3852" s="1" t="b">
        <v>1</v>
      </c>
      <c r="O3852" s="1" t="s">
        <v>8275</v>
      </c>
      <c r="P3852" s="28">
        <f>F3852/D3852</f>
        <v>1.1020000000000001</v>
      </c>
      <c r="Q3852" s="29">
        <f>IF(M3852&gt;0,F3852/M3852,0)</f>
        <v>42.384615384615387</v>
      </c>
      <c r="R3852" s="9" t="str">
        <f>LEFT(O3852,SEARCH("/",O3852,1)-1)</f>
        <v>music</v>
      </c>
      <c r="S3852" s="26" t="str">
        <f>RIGHT(O3852,LEN(O3852)-SEARCH("/",O3852,1))</f>
        <v>rock</v>
      </c>
      <c r="T3852" s="27">
        <f>(((K3852/60)/60)/24)+DATE(1970,1,1)</f>
        <v>42193.650671296295</v>
      </c>
      <c r="U3852" s="5" t="str">
        <f>TEXT(T3852,"mmm")</f>
        <v>Jul</v>
      </c>
      <c r="V3852" s="5" t="str">
        <f>TEXT(T3852,"yyyy")</f>
        <v>2015</v>
      </c>
      <c r="W3852" s="5" t="str">
        <f>TEXT(Y3852,"mmm")</f>
        <v>Aug</v>
      </c>
      <c r="X3852" s="1" t="str">
        <f>TEXT(Y3852,"yyyy")</f>
        <v>2015</v>
      </c>
      <c r="Y3852" s="27">
        <f>(((J3852/60)/60)/24)+DATE(1970,1,1)</f>
        <v>42238.207638888889</v>
      </c>
    </row>
    <row r="3853" spans="1:25" ht="48" x14ac:dyDescent="0.2">
      <c r="A3853" s="1">
        <v>1414</v>
      </c>
      <c r="B3853" s="7" t="s">
        <v>1415</v>
      </c>
      <c r="C3853" s="7" t="s">
        <v>5524</v>
      </c>
      <c r="D3853" s="1">
        <v>500</v>
      </c>
      <c r="E3853" s="37" t="str">
        <f>VLOOKUP(D3853,'Vlookup Table Bonus Point'!$C$3:$D$26,2,TRUE)</f>
        <v>0-999</v>
      </c>
      <c r="F3853" s="1">
        <v>1</v>
      </c>
      <c r="G3853" s="1" t="s">
        <v>8220</v>
      </c>
      <c r="H3853" s="1" t="s">
        <v>8223</v>
      </c>
      <c r="I3853" s="1" t="s">
        <v>8245</v>
      </c>
      <c r="J3853" s="1">
        <v>1483423467</v>
      </c>
      <c r="K3853" s="1">
        <v>1480831467</v>
      </c>
      <c r="L3853" s="1" t="b">
        <v>0</v>
      </c>
      <c r="M3853" s="1">
        <v>1</v>
      </c>
      <c r="N3853" s="1" t="b">
        <v>0</v>
      </c>
      <c r="O3853" s="1" t="s">
        <v>8286</v>
      </c>
      <c r="P3853" s="28">
        <f>F3853/D3853</f>
        <v>2E-3</v>
      </c>
      <c r="Q3853" s="29">
        <f>IF(M3853&gt;0,F3853/M3853,0)</f>
        <v>1</v>
      </c>
      <c r="R3853" s="9" t="str">
        <f>LEFT(O3853,SEARCH("/",O3853,1)-1)</f>
        <v>publishing</v>
      </c>
      <c r="S3853" s="26" t="str">
        <f>RIGHT(O3853,LEN(O3853)-SEARCH("/",O3853,1))</f>
        <v>translations</v>
      </c>
      <c r="T3853" s="27">
        <f>(((K3853/60)/60)/24)+DATE(1970,1,1)</f>
        <v>42708.25309027778</v>
      </c>
      <c r="U3853" s="5" t="str">
        <f>TEXT(T3853,"mmm")</f>
        <v>Dec</v>
      </c>
      <c r="V3853" s="5" t="str">
        <f>TEXT(T3853,"yyyy")</f>
        <v>2016</v>
      </c>
      <c r="W3853" s="5" t="str">
        <f>TEXT(Y3853,"mmm")</f>
        <v>Jan</v>
      </c>
      <c r="X3853" s="1" t="str">
        <f>TEXT(Y3853,"yyyy")</f>
        <v>2017</v>
      </c>
      <c r="Y3853" s="27">
        <f>(((J3853/60)/60)/24)+DATE(1970,1,1)</f>
        <v>42738.25309027778</v>
      </c>
    </row>
    <row r="3854" spans="1:25" ht="48" x14ac:dyDescent="0.2">
      <c r="A3854" s="1">
        <v>1542</v>
      </c>
      <c r="B3854" s="7" t="s">
        <v>1543</v>
      </c>
      <c r="C3854" s="7" t="s">
        <v>5652</v>
      </c>
      <c r="D3854" s="1">
        <v>500</v>
      </c>
      <c r="E3854" s="37" t="str">
        <f>VLOOKUP(D3854,'Vlookup Table Bonus Point'!$C$3:$D$26,2,TRUE)</f>
        <v>0-999</v>
      </c>
      <c r="F3854" s="1">
        <v>20</v>
      </c>
      <c r="G3854" s="1" t="s">
        <v>8220</v>
      </c>
      <c r="H3854" s="1" t="s">
        <v>8228</v>
      </c>
      <c r="I3854" s="1" t="s">
        <v>8250</v>
      </c>
      <c r="J3854" s="1">
        <v>1435708500</v>
      </c>
      <c r="K3854" s="1">
        <v>1434412500</v>
      </c>
      <c r="L3854" s="1" t="b">
        <v>0</v>
      </c>
      <c r="M3854" s="1">
        <v>1</v>
      </c>
      <c r="N3854" s="1" t="b">
        <v>0</v>
      </c>
      <c r="O3854" s="1" t="s">
        <v>8288</v>
      </c>
      <c r="P3854" s="28">
        <f>F3854/D3854</f>
        <v>0.04</v>
      </c>
      <c r="Q3854" s="29">
        <f>IF(M3854&gt;0,F3854/M3854,0)</f>
        <v>20</v>
      </c>
      <c r="R3854" s="9" t="str">
        <f>LEFT(O3854,SEARCH("/",O3854,1)-1)</f>
        <v>photography</v>
      </c>
      <c r="S3854" s="26" t="str">
        <f>RIGHT(O3854,LEN(O3854)-SEARCH("/",O3854,1))</f>
        <v>nature</v>
      </c>
      <c r="T3854" s="27">
        <f>(((K3854/60)/60)/24)+DATE(1970,1,1)</f>
        <v>42170.996527777781</v>
      </c>
      <c r="U3854" s="5" t="str">
        <f>TEXT(T3854,"mmm")</f>
        <v>Jun</v>
      </c>
      <c r="V3854" s="5" t="str">
        <f>TEXT(T3854,"yyyy")</f>
        <v>2015</v>
      </c>
      <c r="W3854" s="5" t="str">
        <f>TEXT(Y3854,"mmm")</f>
        <v>Jun</v>
      </c>
      <c r="X3854" s="1" t="str">
        <f>TEXT(Y3854,"yyyy")</f>
        <v>2015</v>
      </c>
      <c r="Y3854" s="27">
        <f>(((J3854/60)/60)/24)+DATE(1970,1,1)</f>
        <v>42185.996527777781</v>
      </c>
    </row>
    <row r="3855" spans="1:25" ht="48" x14ac:dyDescent="0.2">
      <c r="A3855" s="1">
        <v>1549</v>
      </c>
      <c r="B3855" s="7" t="s">
        <v>1550</v>
      </c>
      <c r="C3855" s="7" t="s">
        <v>5659</v>
      </c>
      <c r="D3855" s="1">
        <v>500</v>
      </c>
      <c r="E3855" s="37" t="str">
        <f>VLOOKUP(D3855,'Vlookup Table Bonus Point'!$C$3:$D$26,2,TRUE)</f>
        <v>0-999</v>
      </c>
      <c r="F3855" s="1">
        <v>170</v>
      </c>
      <c r="G3855" s="1" t="s">
        <v>8220</v>
      </c>
      <c r="H3855" s="1" t="s">
        <v>8223</v>
      </c>
      <c r="I3855" s="1" t="s">
        <v>8245</v>
      </c>
      <c r="J3855" s="1">
        <v>1446524159</v>
      </c>
      <c r="K3855" s="1">
        <v>1443928559</v>
      </c>
      <c r="L3855" s="1" t="b">
        <v>0</v>
      </c>
      <c r="M3855" s="1">
        <v>6</v>
      </c>
      <c r="N3855" s="1" t="b">
        <v>0</v>
      </c>
      <c r="O3855" s="1" t="s">
        <v>8288</v>
      </c>
      <c r="P3855" s="28">
        <f>F3855/D3855</f>
        <v>0.34</v>
      </c>
      <c r="Q3855" s="29">
        <f>IF(M3855&gt;0,F3855/M3855,0)</f>
        <v>28.333333333333332</v>
      </c>
      <c r="R3855" s="9" t="str">
        <f>LEFT(O3855,SEARCH("/",O3855,1)-1)</f>
        <v>photography</v>
      </c>
      <c r="S3855" s="26" t="str">
        <f>RIGHT(O3855,LEN(O3855)-SEARCH("/",O3855,1))</f>
        <v>nature</v>
      </c>
      <c r="T3855" s="27">
        <f>(((K3855/60)/60)/24)+DATE(1970,1,1)</f>
        <v>42281.136099537034</v>
      </c>
      <c r="U3855" s="5" t="str">
        <f>TEXT(T3855,"mmm")</f>
        <v>Oct</v>
      </c>
      <c r="V3855" s="5" t="str">
        <f>TEXT(T3855,"yyyy")</f>
        <v>2015</v>
      </c>
      <c r="W3855" s="5" t="str">
        <f>TEXT(Y3855,"mmm")</f>
        <v>Nov</v>
      </c>
      <c r="X3855" s="1" t="str">
        <f>TEXT(Y3855,"yyyy")</f>
        <v>2015</v>
      </c>
      <c r="Y3855" s="27">
        <f>(((J3855/60)/60)/24)+DATE(1970,1,1)</f>
        <v>42311.177766203706</v>
      </c>
    </row>
    <row r="3856" spans="1:25" ht="48" x14ac:dyDescent="0.2">
      <c r="A3856" s="1">
        <v>1599</v>
      </c>
      <c r="B3856" s="7" t="s">
        <v>1600</v>
      </c>
      <c r="C3856" s="7" t="s">
        <v>5709</v>
      </c>
      <c r="D3856" s="1">
        <v>500</v>
      </c>
      <c r="E3856" s="37" t="str">
        <f>VLOOKUP(D3856,'Vlookup Table Bonus Point'!$C$3:$D$26,2,TRUE)</f>
        <v>0-999</v>
      </c>
      <c r="F3856" s="1">
        <v>0</v>
      </c>
      <c r="G3856" s="1" t="s">
        <v>8220</v>
      </c>
      <c r="H3856" s="1" t="s">
        <v>8224</v>
      </c>
      <c r="I3856" s="1" t="s">
        <v>8246</v>
      </c>
      <c r="J3856" s="1">
        <v>1460116576</v>
      </c>
      <c r="K3856" s="1">
        <v>1457528176</v>
      </c>
      <c r="L3856" s="1" t="b">
        <v>0</v>
      </c>
      <c r="M3856" s="1">
        <v>0</v>
      </c>
      <c r="N3856" s="1" t="b">
        <v>0</v>
      </c>
      <c r="O3856" s="1" t="s">
        <v>8290</v>
      </c>
      <c r="P3856" s="28">
        <f>F3856/D3856</f>
        <v>0</v>
      </c>
      <c r="Q3856" s="29">
        <f>IF(M3856&gt;0,F3856/M3856,0)</f>
        <v>0</v>
      </c>
      <c r="R3856" s="9" t="str">
        <f>LEFT(O3856,SEARCH("/",O3856,1)-1)</f>
        <v>photography</v>
      </c>
      <c r="S3856" s="26" t="str">
        <f>RIGHT(O3856,LEN(O3856)-SEARCH("/",O3856,1))</f>
        <v>places</v>
      </c>
      <c r="T3856" s="27">
        <f>(((K3856/60)/60)/24)+DATE(1970,1,1)</f>
        <v>42438.53907407407</v>
      </c>
      <c r="U3856" s="5" t="str">
        <f>TEXT(T3856,"mmm")</f>
        <v>Mar</v>
      </c>
      <c r="V3856" s="5" t="str">
        <f>TEXT(T3856,"yyyy")</f>
        <v>2016</v>
      </c>
      <c r="W3856" s="5" t="str">
        <f>TEXT(Y3856,"mmm")</f>
        <v>Apr</v>
      </c>
      <c r="X3856" s="1" t="str">
        <f>TEXT(Y3856,"yyyy")</f>
        <v>2016</v>
      </c>
      <c r="Y3856" s="27">
        <f>(((J3856/60)/60)/24)+DATE(1970,1,1)</f>
        <v>42468.497407407413</v>
      </c>
    </row>
    <row r="3857" spans="1:25" ht="32" x14ac:dyDescent="0.2">
      <c r="A3857" s="1">
        <v>1612</v>
      </c>
      <c r="B3857" s="7" t="s">
        <v>1613</v>
      </c>
      <c r="C3857" s="7" t="s">
        <v>5722</v>
      </c>
      <c r="D3857" s="1">
        <v>500</v>
      </c>
      <c r="E3857" s="37" t="str">
        <f>VLOOKUP(D3857,'Vlookup Table Bonus Point'!$C$3:$D$26,2,TRUE)</f>
        <v>0-999</v>
      </c>
      <c r="F3857" s="1">
        <v>550</v>
      </c>
      <c r="G3857" s="1" t="s">
        <v>8218</v>
      </c>
      <c r="H3857" s="1" t="s">
        <v>8223</v>
      </c>
      <c r="I3857" s="1" t="s">
        <v>8245</v>
      </c>
      <c r="J3857" s="1">
        <v>1357160384</v>
      </c>
      <c r="K3857" s="1">
        <v>1354568384</v>
      </c>
      <c r="L3857" s="1" t="b">
        <v>0</v>
      </c>
      <c r="M3857" s="1">
        <v>11</v>
      </c>
      <c r="N3857" s="1" t="b">
        <v>1</v>
      </c>
      <c r="O3857" s="1" t="s">
        <v>8275</v>
      </c>
      <c r="P3857" s="28">
        <f>F3857/D3857</f>
        <v>1.1000000000000001</v>
      </c>
      <c r="Q3857" s="29">
        <f>IF(M3857&gt;0,F3857/M3857,0)</f>
        <v>50</v>
      </c>
      <c r="R3857" s="9" t="str">
        <f>LEFT(O3857,SEARCH("/",O3857,1)-1)</f>
        <v>music</v>
      </c>
      <c r="S3857" s="26" t="str">
        <f>RIGHT(O3857,LEN(O3857)-SEARCH("/",O3857,1))</f>
        <v>rock</v>
      </c>
      <c r="T3857" s="27">
        <f>(((K3857/60)/60)/24)+DATE(1970,1,1)</f>
        <v>41246.874814814815</v>
      </c>
      <c r="U3857" s="5" t="str">
        <f>TEXT(T3857,"mmm")</f>
        <v>Dec</v>
      </c>
      <c r="V3857" s="5" t="str">
        <f>TEXT(T3857,"yyyy")</f>
        <v>2012</v>
      </c>
      <c r="W3857" s="5" t="str">
        <f>TEXT(Y3857,"mmm")</f>
        <v>Jan</v>
      </c>
      <c r="X3857" s="1" t="str">
        <f>TEXT(Y3857,"yyyy")</f>
        <v>2013</v>
      </c>
      <c r="Y3857" s="27">
        <f>(((J3857/60)/60)/24)+DATE(1970,1,1)</f>
        <v>41276.874814814815</v>
      </c>
    </row>
    <row r="3858" spans="1:25" ht="48" x14ac:dyDescent="0.2">
      <c r="A3858" s="1">
        <v>1637</v>
      </c>
      <c r="B3858" s="7" t="s">
        <v>1638</v>
      </c>
      <c r="C3858" s="7" t="s">
        <v>5747</v>
      </c>
      <c r="D3858" s="1">
        <v>500</v>
      </c>
      <c r="E3858" s="37" t="str">
        <f>VLOOKUP(D3858,'Vlookup Table Bonus Point'!$C$3:$D$26,2,TRUE)</f>
        <v>0-999</v>
      </c>
      <c r="F3858" s="1">
        <v>519</v>
      </c>
      <c r="G3858" s="1" t="s">
        <v>8218</v>
      </c>
      <c r="H3858" s="1" t="s">
        <v>8223</v>
      </c>
      <c r="I3858" s="1" t="s">
        <v>8245</v>
      </c>
      <c r="J3858" s="1">
        <v>1262302740</v>
      </c>
      <c r="K3858" s="1">
        <v>1257444140</v>
      </c>
      <c r="L3858" s="1" t="b">
        <v>0</v>
      </c>
      <c r="M3858" s="1">
        <v>15</v>
      </c>
      <c r="N3858" s="1" t="b">
        <v>1</v>
      </c>
      <c r="O3858" s="1" t="s">
        <v>8275</v>
      </c>
      <c r="P3858" s="28">
        <f>F3858/D3858</f>
        <v>1.038</v>
      </c>
      <c r="Q3858" s="29">
        <f>IF(M3858&gt;0,F3858/M3858,0)</f>
        <v>34.6</v>
      </c>
      <c r="R3858" s="9" t="str">
        <f>LEFT(O3858,SEARCH("/",O3858,1)-1)</f>
        <v>music</v>
      </c>
      <c r="S3858" s="26" t="str">
        <f>RIGHT(O3858,LEN(O3858)-SEARCH("/",O3858,1))</f>
        <v>rock</v>
      </c>
      <c r="T3858" s="27">
        <f>(((K3858/60)/60)/24)+DATE(1970,1,1)</f>
        <v>40122.751620370371</v>
      </c>
      <c r="U3858" s="5" t="str">
        <f>TEXT(T3858,"mmm")</f>
        <v>Nov</v>
      </c>
      <c r="V3858" s="5" t="str">
        <f>TEXT(T3858,"yyyy")</f>
        <v>2009</v>
      </c>
      <c r="W3858" s="5" t="str">
        <f>TEXT(Y3858,"mmm")</f>
        <v>Dec</v>
      </c>
      <c r="X3858" s="1" t="str">
        <f>TEXT(Y3858,"yyyy")</f>
        <v>2009</v>
      </c>
      <c r="Y3858" s="27">
        <f>(((J3858/60)/60)/24)+DATE(1970,1,1)</f>
        <v>40178.98541666667</v>
      </c>
    </row>
    <row r="3859" spans="1:25" ht="48" x14ac:dyDescent="0.2">
      <c r="A3859" s="1">
        <v>1659</v>
      </c>
      <c r="B3859" s="7" t="s">
        <v>1660</v>
      </c>
      <c r="C3859" s="7" t="s">
        <v>5769</v>
      </c>
      <c r="D3859" s="1">
        <v>500</v>
      </c>
      <c r="E3859" s="37" t="str">
        <f>VLOOKUP(D3859,'Vlookup Table Bonus Point'!$C$3:$D$26,2,TRUE)</f>
        <v>0-999</v>
      </c>
      <c r="F3859" s="1">
        <v>564</v>
      </c>
      <c r="G3859" s="1" t="s">
        <v>8218</v>
      </c>
      <c r="H3859" s="1" t="s">
        <v>8224</v>
      </c>
      <c r="I3859" s="1" t="s">
        <v>8246</v>
      </c>
      <c r="J3859" s="1">
        <v>1387281600</v>
      </c>
      <c r="K3859" s="1">
        <v>1384811721</v>
      </c>
      <c r="L3859" s="1" t="b">
        <v>0</v>
      </c>
      <c r="M3859" s="1">
        <v>45</v>
      </c>
      <c r="N3859" s="1" t="b">
        <v>1</v>
      </c>
      <c r="O3859" s="1" t="s">
        <v>8291</v>
      </c>
      <c r="P3859" s="28">
        <f>F3859/D3859</f>
        <v>1.1279999999999999</v>
      </c>
      <c r="Q3859" s="29">
        <f>IF(M3859&gt;0,F3859/M3859,0)</f>
        <v>12.533333333333333</v>
      </c>
      <c r="R3859" s="9" t="str">
        <f>LEFT(O3859,SEARCH("/",O3859,1)-1)</f>
        <v>music</v>
      </c>
      <c r="S3859" s="26" t="str">
        <f>RIGHT(O3859,LEN(O3859)-SEARCH("/",O3859,1))</f>
        <v>pop</v>
      </c>
      <c r="T3859" s="27">
        <f>(((K3859/60)/60)/24)+DATE(1970,1,1)</f>
        <v>41596.913437499999</v>
      </c>
      <c r="U3859" s="5" t="str">
        <f>TEXT(T3859,"mmm")</f>
        <v>Nov</v>
      </c>
      <c r="V3859" s="5" t="str">
        <f>TEXT(T3859,"yyyy")</f>
        <v>2013</v>
      </c>
      <c r="W3859" s="5" t="str">
        <f>TEXT(Y3859,"mmm")</f>
        <v>Dec</v>
      </c>
      <c r="X3859" s="1" t="str">
        <f>TEXT(Y3859,"yyyy")</f>
        <v>2013</v>
      </c>
      <c r="Y3859" s="27">
        <f>(((J3859/60)/60)/24)+DATE(1970,1,1)</f>
        <v>41625.5</v>
      </c>
    </row>
    <row r="3860" spans="1:25" ht="64" x14ac:dyDescent="0.2">
      <c r="A3860" s="1">
        <v>1835</v>
      </c>
      <c r="B3860" s="7" t="s">
        <v>1836</v>
      </c>
      <c r="C3860" s="7" t="s">
        <v>5945</v>
      </c>
      <c r="D3860" s="1">
        <v>500</v>
      </c>
      <c r="E3860" s="37" t="str">
        <f>VLOOKUP(D3860,'Vlookup Table Bonus Point'!$C$3:$D$26,2,TRUE)</f>
        <v>0-999</v>
      </c>
      <c r="F3860" s="1">
        <v>520</v>
      </c>
      <c r="G3860" s="1" t="s">
        <v>8218</v>
      </c>
      <c r="H3860" s="1" t="s">
        <v>8224</v>
      </c>
      <c r="I3860" s="1" t="s">
        <v>8246</v>
      </c>
      <c r="J3860" s="1">
        <v>1459439471</v>
      </c>
      <c r="K3860" s="1">
        <v>1456851071</v>
      </c>
      <c r="L3860" s="1" t="b">
        <v>0</v>
      </c>
      <c r="M3860" s="1">
        <v>11</v>
      </c>
      <c r="N3860" s="1" t="b">
        <v>1</v>
      </c>
      <c r="O3860" s="1" t="s">
        <v>8275</v>
      </c>
      <c r="P3860" s="28">
        <f>F3860/D3860</f>
        <v>1.04</v>
      </c>
      <c r="Q3860" s="29">
        <f>IF(M3860&gt;0,F3860/M3860,0)</f>
        <v>47.272727272727273</v>
      </c>
      <c r="R3860" s="9" t="str">
        <f>LEFT(O3860,SEARCH("/",O3860,1)-1)</f>
        <v>music</v>
      </c>
      <c r="S3860" s="26" t="str">
        <f>RIGHT(O3860,LEN(O3860)-SEARCH("/",O3860,1))</f>
        <v>rock</v>
      </c>
      <c r="T3860" s="27">
        <f>(((K3860/60)/60)/24)+DATE(1970,1,1)</f>
        <v>42430.702210648145</v>
      </c>
      <c r="U3860" s="5" t="str">
        <f>TEXT(T3860,"mmm")</f>
        <v>Mar</v>
      </c>
      <c r="V3860" s="5" t="str">
        <f>TEXT(T3860,"yyyy")</f>
        <v>2016</v>
      </c>
      <c r="W3860" s="5" t="str">
        <f>TEXT(Y3860,"mmm")</f>
        <v>Mar</v>
      </c>
      <c r="X3860" s="1" t="str">
        <f>TEXT(Y3860,"yyyy")</f>
        <v>2016</v>
      </c>
      <c r="Y3860" s="27">
        <f>(((J3860/60)/60)/24)+DATE(1970,1,1)</f>
        <v>42460.660543981481</v>
      </c>
    </row>
    <row r="3861" spans="1:25" ht="48" x14ac:dyDescent="0.2">
      <c r="A3861" s="1">
        <v>1892</v>
      </c>
      <c r="B3861" s="7" t="s">
        <v>1893</v>
      </c>
      <c r="C3861" s="7" t="s">
        <v>6002</v>
      </c>
      <c r="D3861" s="1">
        <v>500</v>
      </c>
      <c r="E3861" s="37" t="str">
        <f>VLOOKUP(D3861,'Vlookup Table Bonus Point'!$C$3:$D$26,2,TRUE)</f>
        <v>0-999</v>
      </c>
      <c r="F3861" s="1">
        <v>683</v>
      </c>
      <c r="G3861" s="1" t="s">
        <v>8218</v>
      </c>
      <c r="H3861" s="1" t="s">
        <v>8223</v>
      </c>
      <c r="I3861" s="1" t="s">
        <v>8245</v>
      </c>
      <c r="J3861" s="1">
        <v>1307459881</v>
      </c>
      <c r="K3861" s="1">
        <v>1304867881</v>
      </c>
      <c r="L3861" s="1" t="b">
        <v>0</v>
      </c>
      <c r="M3861" s="1">
        <v>26</v>
      </c>
      <c r="N3861" s="1" t="b">
        <v>1</v>
      </c>
      <c r="O3861" s="1" t="s">
        <v>8278</v>
      </c>
      <c r="P3861" s="28">
        <f>F3861/D3861</f>
        <v>1.3660000000000001</v>
      </c>
      <c r="Q3861" s="29">
        <f>IF(M3861&gt;0,F3861/M3861,0)</f>
        <v>26.26923076923077</v>
      </c>
      <c r="R3861" s="9" t="str">
        <f>LEFT(O3861,SEARCH("/",O3861,1)-1)</f>
        <v>music</v>
      </c>
      <c r="S3861" s="26" t="str">
        <f>RIGHT(O3861,LEN(O3861)-SEARCH("/",O3861,1))</f>
        <v>indie rock</v>
      </c>
      <c r="T3861" s="27">
        <f>(((K3861/60)/60)/24)+DATE(1970,1,1)</f>
        <v>40671.637511574074</v>
      </c>
      <c r="U3861" s="5" t="str">
        <f>TEXT(T3861,"mmm")</f>
        <v>May</v>
      </c>
      <c r="V3861" s="5" t="str">
        <f>TEXT(T3861,"yyyy")</f>
        <v>2011</v>
      </c>
      <c r="W3861" s="5" t="str">
        <f>TEXT(Y3861,"mmm")</f>
        <v>Jun</v>
      </c>
      <c r="X3861" s="1" t="str">
        <f>TEXT(Y3861,"yyyy")</f>
        <v>2011</v>
      </c>
      <c r="Y3861" s="27">
        <f>(((J3861/60)/60)/24)+DATE(1970,1,1)</f>
        <v>40701.637511574074</v>
      </c>
    </row>
    <row r="3862" spans="1:25" ht="48" x14ac:dyDescent="0.2">
      <c r="A3862" s="1">
        <v>1915</v>
      </c>
      <c r="B3862" s="7" t="s">
        <v>1916</v>
      </c>
      <c r="C3862" s="7" t="s">
        <v>6025</v>
      </c>
      <c r="D3862" s="1">
        <v>500</v>
      </c>
      <c r="E3862" s="37" t="str">
        <f>VLOOKUP(D3862,'Vlookup Table Bonus Point'!$C$3:$D$26,2,TRUE)</f>
        <v>0-999</v>
      </c>
      <c r="F3862" s="1">
        <v>8</v>
      </c>
      <c r="G3862" s="1" t="s">
        <v>8220</v>
      </c>
      <c r="H3862" s="1" t="s">
        <v>8223</v>
      </c>
      <c r="I3862" s="1" t="s">
        <v>8245</v>
      </c>
      <c r="J3862" s="1">
        <v>1409620222</v>
      </c>
      <c r="K3862" s="1">
        <v>1407892222</v>
      </c>
      <c r="L3862" s="1" t="b">
        <v>0</v>
      </c>
      <c r="M3862" s="1">
        <v>4</v>
      </c>
      <c r="N3862" s="1" t="b">
        <v>0</v>
      </c>
      <c r="O3862" s="1" t="s">
        <v>8293</v>
      </c>
      <c r="P3862" s="28">
        <f>F3862/D3862</f>
        <v>1.6E-2</v>
      </c>
      <c r="Q3862" s="29">
        <f>IF(M3862&gt;0,F3862/M3862,0)</f>
        <v>2</v>
      </c>
      <c r="R3862" s="9" t="str">
        <f>LEFT(O3862,SEARCH("/",O3862,1)-1)</f>
        <v>technology</v>
      </c>
      <c r="S3862" s="26" t="str">
        <f>RIGHT(O3862,LEN(O3862)-SEARCH("/",O3862,1))</f>
        <v>gadgets</v>
      </c>
      <c r="T3862" s="27">
        <f>(((K3862/60)/60)/24)+DATE(1970,1,1)</f>
        <v>41864.04886574074</v>
      </c>
      <c r="U3862" s="5" t="str">
        <f>TEXT(T3862,"mmm")</f>
        <v>Aug</v>
      </c>
      <c r="V3862" s="5" t="str">
        <f>TEXT(T3862,"yyyy")</f>
        <v>2014</v>
      </c>
      <c r="W3862" s="5" t="str">
        <f>TEXT(Y3862,"mmm")</f>
        <v>Sep</v>
      </c>
      <c r="X3862" s="1" t="str">
        <f>TEXT(Y3862,"yyyy")</f>
        <v>2014</v>
      </c>
      <c r="Y3862" s="27">
        <f>(((J3862/60)/60)/24)+DATE(1970,1,1)</f>
        <v>41884.04886574074</v>
      </c>
    </row>
    <row r="3863" spans="1:25" ht="48" x14ac:dyDescent="0.2">
      <c r="A3863" s="1">
        <v>1919</v>
      </c>
      <c r="B3863" s="7" t="s">
        <v>1920</v>
      </c>
      <c r="C3863" s="7" t="s">
        <v>6029</v>
      </c>
      <c r="D3863" s="1">
        <v>500</v>
      </c>
      <c r="E3863" s="37" t="str">
        <f>VLOOKUP(D3863,'Vlookup Table Bonus Point'!$C$3:$D$26,2,TRUE)</f>
        <v>0-999</v>
      </c>
      <c r="F3863" s="1">
        <v>237</v>
      </c>
      <c r="G3863" s="1" t="s">
        <v>8220</v>
      </c>
      <c r="H3863" s="1" t="s">
        <v>8223</v>
      </c>
      <c r="I3863" s="1" t="s">
        <v>8245</v>
      </c>
      <c r="J3863" s="1">
        <v>1432069249</v>
      </c>
      <c r="K3863" s="1">
        <v>1429477249</v>
      </c>
      <c r="L3863" s="1" t="b">
        <v>0</v>
      </c>
      <c r="M3863" s="1">
        <v>8</v>
      </c>
      <c r="N3863" s="1" t="b">
        <v>0</v>
      </c>
      <c r="O3863" s="1" t="s">
        <v>8293</v>
      </c>
      <c r="P3863" s="28">
        <f>F3863/D3863</f>
        <v>0.47399999999999998</v>
      </c>
      <c r="Q3863" s="29">
        <f>IF(M3863&gt;0,F3863/M3863,0)</f>
        <v>29.625</v>
      </c>
      <c r="R3863" s="9" t="str">
        <f>LEFT(O3863,SEARCH("/",O3863,1)-1)</f>
        <v>technology</v>
      </c>
      <c r="S3863" s="26" t="str">
        <f>RIGHT(O3863,LEN(O3863)-SEARCH("/",O3863,1))</f>
        <v>gadgets</v>
      </c>
      <c r="T3863" s="27">
        <f>(((K3863/60)/60)/24)+DATE(1970,1,1)</f>
        <v>42113.875567129624</v>
      </c>
      <c r="U3863" s="5" t="str">
        <f>TEXT(T3863,"mmm")</f>
        <v>Apr</v>
      </c>
      <c r="V3863" s="5" t="str">
        <f>TEXT(T3863,"yyyy")</f>
        <v>2015</v>
      </c>
      <c r="W3863" s="5" t="str">
        <f>TEXT(Y3863,"mmm")</f>
        <v>May</v>
      </c>
      <c r="X3863" s="1" t="str">
        <f>TEXT(Y3863,"yyyy")</f>
        <v>2015</v>
      </c>
      <c r="Y3863" s="27">
        <f>(((J3863/60)/60)/24)+DATE(1970,1,1)</f>
        <v>42143.875567129624</v>
      </c>
    </row>
    <row r="3864" spans="1:25" ht="64" x14ac:dyDescent="0.2">
      <c r="A3864" s="1">
        <v>2003</v>
      </c>
      <c r="B3864" s="7" t="s">
        <v>2004</v>
      </c>
      <c r="C3864" s="7" t="s">
        <v>6113</v>
      </c>
      <c r="D3864" s="1">
        <v>500</v>
      </c>
      <c r="E3864" s="37" t="str">
        <f>VLOOKUP(D3864,'Vlookup Table Bonus Point'!$C$3:$D$26,2,TRUE)</f>
        <v>0-999</v>
      </c>
      <c r="F3864" s="1">
        <v>1560</v>
      </c>
      <c r="G3864" s="1" t="s">
        <v>8218</v>
      </c>
      <c r="H3864" s="1" t="s">
        <v>8223</v>
      </c>
      <c r="I3864" s="1" t="s">
        <v>8245</v>
      </c>
      <c r="J3864" s="1">
        <v>1278111600</v>
      </c>
      <c r="K3864" s="1">
        <v>1276830052</v>
      </c>
      <c r="L3864" s="1" t="b">
        <v>1</v>
      </c>
      <c r="M3864" s="1">
        <v>17</v>
      </c>
      <c r="N3864" s="1" t="b">
        <v>1</v>
      </c>
      <c r="O3864" s="1" t="s">
        <v>8294</v>
      </c>
      <c r="P3864" s="28">
        <f>F3864/D3864</f>
        <v>3.12</v>
      </c>
      <c r="Q3864" s="29">
        <f>IF(M3864&gt;0,F3864/M3864,0)</f>
        <v>91.764705882352942</v>
      </c>
      <c r="R3864" s="9" t="str">
        <f>LEFT(O3864,SEARCH("/",O3864,1)-1)</f>
        <v>technology</v>
      </c>
      <c r="S3864" s="26" t="str">
        <f>RIGHT(O3864,LEN(O3864)-SEARCH("/",O3864,1))</f>
        <v>hardware</v>
      </c>
      <c r="T3864" s="27">
        <f>(((K3864/60)/60)/24)+DATE(1970,1,1)</f>
        <v>40347.125601851854</v>
      </c>
      <c r="U3864" s="5" t="str">
        <f>TEXT(T3864,"mmm")</f>
        <v>Jun</v>
      </c>
      <c r="V3864" s="5" t="str">
        <f>TEXT(T3864,"yyyy")</f>
        <v>2010</v>
      </c>
      <c r="W3864" s="5" t="str">
        <f>TEXT(Y3864,"mmm")</f>
        <v>Jul</v>
      </c>
      <c r="X3864" s="1" t="str">
        <f>TEXT(Y3864,"yyyy")</f>
        <v>2010</v>
      </c>
      <c r="Y3864" s="27">
        <f>(((J3864/60)/60)/24)+DATE(1970,1,1)</f>
        <v>40361.958333333336</v>
      </c>
    </row>
    <row r="3865" spans="1:25" ht="64" x14ac:dyDescent="0.2">
      <c r="A3865" s="1">
        <v>2123</v>
      </c>
      <c r="B3865" s="7" t="s">
        <v>2124</v>
      </c>
      <c r="C3865" s="7" t="s">
        <v>6233</v>
      </c>
      <c r="D3865" s="1">
        <v>500</v>
      </c>
      <c r="E3865" s="37" t="str">
        <f>VLOOKUP(D3865,'Vlookup Table Bonus Point'!$C$3:$D$26,2,TRUE)</f>
        <v>0-999</v>
      </c>
      <c r="F3865" s="1">
        <v>50</v>
      </c>
      <c r="G3865" s="1" t="s">
        <v>8220</v>
      </c>
      <c r="H3865" s="1" t="s">
        <v>8223</v>
      </c>
      <c r="I3865" s="1" t="s">
        <v>8245</v>
      </c>
      <c r="J3865" s="1">
        <v>1268636340</v>
      </c>
      <c r="K3865" s="1">
        <v>1263982307</v>
      </c>
      <c r="L3865" s="1" t="b">
        <v>0</v>
      </c>
      <c r="M3865" s="1">
        <v>5</v>
      </c>
      <c r="N3865" s="1" t="b">
        <v>0</v>
      </c>
      <c r="O3865" s="1" t="s">
        <v>8281</v>
      </c>
      <c r="P3865" s="28">
        <f>F3865/D3865</f>
        <v>0.1</v>
      </c>
      <c r="Q3865" s="29">
        <f>IF(M3865&gt;0,F3865/M3865,0)</f>
        <v>10</v>
      </c>
      <c r="R3865" s="9" t="str">
        <f>LEFT(O3865,SEARCH("/",O3865,1)-1)</f>
        <v>games</v>
      </c>
      <c r="S3865" s="26" t="str">
        <f>RIGHT(O3865,LEN(O3865)-SEARCH("/",O3865,1))</f>
        <v>video games</v>
      </c>
      <c r="T3865" s="27">
        <f>(((K3865/60)/60)/24)+DATE(1970,1,1)</f>
        <v>40198.424849537041</v>
      </c>
      <c r="U3865" s="5" t="str">
        <f>TEXT(T3865,"mmm")</f>
        <v>Jan</v>
      </c>
      <c r="V3865" s="5" t="str">
        <f>TEXT(T3865,"yyyy")</f>
        <v>2010</v>
      </c>
      <c r="W3865" s="5" t="str">
        <f>TEXT(Y3865,"mmm")</f>
        <v>Mar</v>
      </c>
      <c r="X3865" s="1" t="str">
        <f>TEXT(Y3865,"yyyy")</f>
        <v>2010</v>
      </c>
      <c r="Y3865" s="27">
        <f>(((J3865/60)/60)/24)+DATE(1970,1,1)</f>
        <v>40252.290972222225</v>
      </c>
    </row>
    <row r="3866" spans="1:25" ht="48" x14ac:dyDescent="0.2">
      <c r="A3866" s="1">
        <v>2131</v>
      </c>
      <c r="B3866" s="7" t="s">
        <v>2132</v>
      </c>
      <c r="C3866" s="7" t="s">
        <v>6241</v>
      </c>
      <c r="D3866" s="1">
        <v>500</v>
      </c>
      <c r="E3866" s="37" t="str">
        <f>VLOOKUP(D3866,'Vlookup Table Bonus Point'!$C$3:$D$26,2,TRUE)</f>
        <v>0-999</v>
      </c>
      <c r="F3866" s="1">
        <v>25</v>
      </c>
      <c r="G3866" s="1" t="s">
        <v>8220</v>
      </c>
      <c r="H3866" s="1" t="s">
        <v>8223</v>
      </c>
      <c r="I3866" s="1" t="s">
        <v>8245</v>
      </c>
      <c r="J3866" s="1">
        <v>1436677091</v>
      </c>
      <c r="K3866" s="1">
        <v>1434085091</v>
      </c>
      <c r="L3866" s="1" t="b">
        <v>0</v>
      </c>
      <c r="M3866" s="1">
        <v>3</v>
      </c>
      <c r="N3866" s="1" t="b">
        <v>0</v>
      </c>
      <c r="O3866" s="1" t="s">
        <v>8281</v>
      </c>
      <c r="P3866" s="28">
        <f>F3866/D3866</f>
        <v>0.05</v>
      </c>
      <c r="Q3866" s="29">
        <f>IF(M3866&gt;0,F3866/M3866,0)</f>
        <v>8.3333333333333339</v>
      </c>
      <c r="R3866" s="9" t="str">
        <f>LEFT(O3866,SEARCH("/",O3866,1)-1)</f>
        <v>games</v>
      </c>
      <c r="S3866" s="26" t="str">
        <f>RIGHT(O3866,LEN(O3866)-SEARCH("/",O3866,1))</f>
        <v>video games</v>
      </c>
      <c r="T3866" s="27">
        <f>(((K3866/60)/60)/24)+DATE(1970,1,1)</f>
        <v>42167.207071759258</v>
      </c>
      <c r="U3866" s="5" t="str">
        <f>TEXT(T3866,"mmm")</f>
        <v>Jun</v>
      </c>
      <c r="V3866" s="5" t="str">
        <f>TEXT(T3866,"yyyy")</f>
        <v>2015</v>
      </c>
      <c r="W3866" s="5" t="str">
        <f>TEXT(Y3866,"mmm")</f>
        <v>Jul</v>
      </c>
      <c r="X3866" s="1" t="str">
        <f>TEXT(Y3866,"yyyy")</f>
        <v>2015</v>
      </c>
      <c r="Y3866" s="27">
        <f>(((J3866/60)/60)/24)+DATE(1970,1,1)</f>
        <v>42197.207071759258</v>
      </c>
    </row>
    <row r="3867" spans="1:25" ht="32" x14ac:dyDescent="0.2">
      <c r="A3867" s="1">
        <v>2209</v>
      </c>
      <c r="B3867" s="7" t="s">
        <v>2210</v>
      </c>
      <c r="C3867" s="7" t="s">
        <v>6319</v>
      </c>
      <c r="D3867" s="1">
        <v>500</v>
      </c>
      <c r="E3867" s="37" t="str">
        <f>VLOOKUP(D3867,'Vlookup Table Bonus Point'!$C$3:$D$26,2,TRUE)</f>
        <v>0-999</v>
      </c>
      <c r="F3867" s="1">
        <v>754</v>
      </c>
      <c r="G3867" s="1" t="s">
        <v>8218</v>
      </c>
      <c r="H3867" s="1" t="s">
        <v>8224</v>
      </c>
      <c r="I3867" s="1" t="s">
        <v>8246</v>
      </c>
      <c r="J3867" s="1">
        <v>1397516400</v>
      </c>
      <c r="K3867" s="1">
        <v>1396524644</v>
      </c>
      <c r="L3867" s="1" t="b">
        <v>0</v>
      </c>
      <c r="M3867" s="1">
        <v>15</v>
      </c>
      <c r="N3867" s="1" t="b">
        <v>1</v>
      </c>
      <c r="O3867" s="1" t="s">
        <v>8279</v>
      </c>
      <c r="P3867" s="28">
        <f>F3867/D3867</f>
        <v>1.508</v>
      </c>
      <c r="Q3867" s="29">
        <f>IF(M3867&gt;0,F3867/M3867,0)</f>
        <v>50.266666666666666</v>
      </c>
      <c r="R3867" s="9" t="str">
        <f>LEFT(O3867,SEARCH("/",O3867,1)-1)</f>
        <v>music</v>
      </c>
      <c r="S3867" s="26" t="str">
        <f>RIGHT(O3867,LEN(O3867)-SEARCH("/",O3867,1))</f>
        <v>electronic music</v>
      </c>
      <c r="T3867" s="27">
        <f>(((K3867/60)/60)/24)+DATE(1970,1,1)</f>
        <v>41732.479675925926</v>
      </c>
      <c r="U3867" s="5" t="str">
        <f>TEXT(T3867,"mmm")</f>
        <v>Apr</v>
      </c>
      <c r="V3867" s="5" t="str">
        <f>TEXT(T3867,"yyyy")</f>
        <v>2014</v>
      </c>
      <c r="W3867" s="5" t="str">
        <f>TEXT(Y3867,"mmm")</f>
        <v>Apr</v>
      </c>
      <c r="X3867" s="1" t="str">
        <f>TEXT(Y3867,"yyyy")</f>
        <v>2014</v>
      </c>
      <c r="Y3867" s="27">
        <f>(((J3867/60)/60)/24)+DATE(1970,1,1)</f>
        <v>41743.958333333336</v>
      </c>
    </row>
    <row r="3868" spans="1:25" ht="48" x14ac:dyDescent="0.2">
      <c r="A3868" s="1">
        <v>2222</v>
      </c>
      <c r="B3868" s="7" t="s">
        <v>2223</v>
      </c>
      <c r="C3868" s="7" t="s">
        <v>6332</v>
      </c>
      <c r="D3868" s="1">
        <v>500</v>
      </c>
      <c r="E3868" s="37" t="str">
        <f>VLOOKUP(D3868,'Vlookup Table Bonus Point'!$C$3:$D$26,2,TRUE)</f>
        <v>0-999</v>
      </c>
      <c r="F3868" s="1">
        <v>813</v>
      </c>
      <c r="G3868" s="1" t="s">
        <v>8218</v>
      </c>
      <c r="H3868" s="1" t="s">
        <v>8223</v>
      </c>
      <c r="I3868" s="1" t="s">
        <v>8245</v>
      </c>
      <c r="J3868" s="1">
        <v>1327776847</v>
      </c>
      <c r="K3868" s="1">
        <v>1325184847</v>
      </c>
      <c r="L3868" s="1" t="b">
        <v>0</v>
      </c>
      <c r="M3868" s="1">
        <v>30</v>
      </c>
      <c r="N3868" s="1" t="b">
        <v>1</v>
      </c>
      <c r="O3868" s="1" t="s">
        <v>8296</v>
      </c>
      <c r="P3868" s="28">
        <f>F3868/D3868</f>
        <v>1.6259999999999999</v>
      </c>
      <c r="Q3868" s="29">
        <f>IF(M3868&gt;0,F3868/M3868,0)</f>
        <v>27.1</v>
      </c>
      <c r="R3868" s="9" t="str">
        <f>LEFT(O3868,SEARCH("/",O3868,1)-1)</f>
        <v>games</v>
      </c>
      <c r="S3868" s="26" t="str">
        <f>RIGHT(O3868,LEN(O3868)-SEARCH("/",O3868,1))</f>
        <v>tabletop games</v>
      </c>
      <c r="T3868" s="27">
        <f>(((K3868/60)/60)/24)+DATE(1970,1,1)</f>
        <v>40906.787581018521</v>
      </c>
      <c r="U3868" s="5" t="str">
        <f>TEXT(T3868,"mmm")</f>
        <v>Dec</v>
      </c>
      <c r="V3868" s="5" t="str">
        <f>TEXT(T3868,"yyyy")</f>
        <v>2011</v>
      </c>
      <c r="W3868" s="5" t="str">
        <f>TEXT(Y3868,"mmm")</f>
        <v>Jan</v>
      </c>
      <c r="X3868" s="1" t="str">
        <f>TEXT(Y3868,"yyyy")</f>
        <v>2012</v>
      </c>
      <c r="Y3868" s="27">
        <f>(((J3868/60)/60)/24)+DATE(1970,1,1)</f>
        <v>40936.787581018521</v>
      </c>
    </row>
    <row r="3869" spans="1:25" ht="32" x14ac:dyDescent="0.2">
      <c r="A3869" s="1">
        <v>2254</v>
      </c>
      <c r="B3869" s="7" t="s">
        <v>2255</v>
      </c>
      <c r="C3869" s="7" t="s">
        <v>6364</v>
      </c>
      <c r="D3869" s="1">
        <v>500</v>
      </c>
      <c r="E3869" s="37" t="str">
        <f>VLOOKUP(D3869,'Vlookup Table Bonus Point'!$C$3:$D$26,2,TRUE)</f>
        <v>0-999</v>
      </c>
      <c r="F3869" s="1">
        <v>2299</v>
      </c>
      <c r="G3869" s="1" t="s">
        <v>8218</v>
      </c>
      <c r="H3869" s="1" t="s">
        <v>8223</v>
      </c>
      <c r="I3869" s="1" t="s">
        <v>8245</v>
      </c>
      <c r="J3869" s="1">
        <v>1485271968</v>
      </c>
      <c r="K3869" s="1">
        <v>1484667168</v>
      </c>
      <c r="L3869" s="1" t="b">
        <v>0</v>
      </c>
      <c r="M3869" s="1">
        <v>197</v>
      </c>
      <c r="N3869" s="1" t="b">
        <v>1</v>
      </c>
      <c r="O3869" s="1" t="s">
        <v>8296</v>
      </c>
      <c r="P3869" s="28">
        <f>F3869/D3869</f>
        <v>4.5979999999999999</v>
      </c>
      <c r="Q3869" s="29">
        <f>IF(M3869&gt;0,F3869/M3869,0)</f>
        <v>11.67005076142132</v>
      </c>
      <c r="R3869" s="9" t="str">
        <f>LEFT(O3869,SEARCH("/",O3869,1)-1)</f>
        <v>games</v>
      </c>
      <c r="S3869" s="26" t="str">
        <f>RIGHT(O3869,LEN(O3869)-SEARCH("/",O3869,1))</f>
        <v>tabletop games</v>
      </c>
      <c r="T3869" s="27">
        <f>(((K3869/60)/60)/24)+DATE(1970,1,1)</f>
        <v>42752.647777777776</v>
      </c>
      <c r="U3869" s="5" t="str">
        <f>TEXT(T3869,"mmm")</f>
        <v>Jan</v>
      </c>
      <c r="V3869" s="5" t="str">
        <f>TEXT(T3869,"yyyy")</f>
        <v>2017</v>
      </c>
      <c r="W3869" s="5" t="str">
        <f>TEXT(Y3869,"mmm")</f>
        <v>Jan</v>
      </c>
      <c r="X3869" s="1" t="str">
        <f>TEXT(Y3869,"yyyy")</f>
        <v>2017</v>
      </c>
      <c r="Y3869" s="27">
        <f>(((J3869/60)/60)/24)+DATE(1970,1,1)</f>
        <v>42759.647777777776</v>
      </c>
    </row>
    <row r="3870" spans="1:25" ht="32" x14ac:dyDescent="0.2">
      <c r="A3870" s="1">
        <v>2422</v>
      </c>
      <c r="B3870" s="7" t="s">
        <v>2423</v>
      </c>
      <c r="C3870" s="7" t="s">
        <v>6532</v>
      </c>
      <c r="D3870" s="1">
        <v>500</v>
      </c>
      <c r="E3870" s="37" t="str">
        <f>VLOOKUP(D3870,'Vlookup Table Bonus Point'!$C$3:$D$26,2,TRUE)</f>
        <v>0-999</v>
      </c>
      <c r="F3870" s="1">
        <v>1</v>
      </c>
      <c r="G3870" s="1" t="s">
        <v>8220</v>
      </c>
      <c r="H3870" s="1" t="s">
        <v>8223</v>
      </c>
      <c r="I3870" s="1" t="s">
        <v>8245</v>
      </c>
      <c r="J3870" s="1">
        <v>1426091036</v>
      </c>
      <c r="K3870" s="1">
        <v>1423502636</v>
      </c>
      <c r="L3870" s="1" t="b">
        <v>0</v>
      </c>
      <c r="M3870" s="1">
        <v>1</v>
      </c>
      <c r="N3870" s="1" t="b">
        <v>0</v>
      </c>
      <c r="O3870" s="1" t="s">
        <v>8283</v>
      </c>
      <c r="P3870" s="28">
        <f>F3870/D3870</f>
        <v>2E-3</v>
      </c>
      <c r="Q3870" s="29">
        <f>IF(M3870&gt;0,F3870/M3870,0)</f>
        <v>1</v>
      </c>
      <c r="R3870" s="9" t="str">
        <f>LEFT(O3870,SEARCH("/",O3870,1)-1)</f>
        <v>food</v>
      </c>
      <c r="S3870" s="26" t="str">
        <f>RIGHT(O3870,LEN(O3870)-SEARCH("/",O3870,1))</f>
        <v>food trucks</v>
      </c>
      <c r="T3870" s="27">
        <f>(((K3870/60)/60)/24)+DATE(1970,1,1)</f>
        <v>42044.724953703699</v>
      </c>
      <c r="U3870" s="5" t="str">
        <f>TEXT(T3870,"mmm")</f>
        <v>Feb</v>
      </c>
      <c r="V3870" s="5" t="str">
        <f>TEXT(T3870,"yyyy")</f>
        <v>2015</v>
      </c>
      <c r="W3870" s="5" t="str">
        <f>TEXT(Y3870,"mmm")</f>
        <v>Mar</v>
      </c>
      <c r="X3870" s="1" t="str">
        <f>TEXT(Y3870,"yyyy")</f>
        <v>2015</v>
      </c>
      <c r="Y3870" s="27">
        <f>(((J3870/60)/60)/24)+DATE(1970,1,1)</f>
        <v>42074.683287037042</v>
      </c>
    </row>
    <row r="3871" spans="1:25" ht="48" x14ac:dyDescent="0.2">
      <c r="A3871" s="1">
        <v>2471</v>
      </c>
      <c r="B3871" s="7" t="s">
        <v>2472</v>
      </c>
      <c r="C3871" s="7" t="s">
        <v>6581</v>
      </c>
      <c r="D3871" s="1">
        <v>500</v>
      </c>
      <c r="E3871" s="37" t="str">
        <f>VLOOKUP(D3871,'Vlookup Table Bonus Point'!$C$3:$D$26,2,TRUE)</f>
        <v>0-999</v>
      </c>
      <c r="F3871" s="1">
        <v>640</v>
      </c>
      <c r="G3871" s="1" t="s">
        <v>8218</v>
      </c>
      <c r="H3871" s="1" t="s">
        <v>8223</v>
      </c>
      <c r="I3871" s="1" t="s">
        <v>8245</v>
      </c>
      <c r="J3871" s="1">
        <v>1327535392</v>
      </c>
      <c r="K3871" s="1">
        <v>1324079392</v>
      </c>
      <c r="L3871" s="1" t="b">
        <v>0</v>
      </c>
      <c r="M3871" s="1">
        <v>17</v>
      </c>
      <c r="N3871" s="1" t="b">
        <v>1</v>
      </c>
      <c r="O3871" s="1" t="s">
        <v>8278</v>
      </c>
      <c r="P3871" s="28">
        <f>F3871/D3871</f>
        <v>1.28</v>
      </c>
      <c r="Q3871" s="29">
        <f>IF(M3871&gt;0,F3871/M3871,0)</f>
        <v>37.647058823529413</v>
      </c>
      <c r="R3871" s="9" t="str">
        <f>LEFT(O3871,SEARCH("/",O3871,1)-1)</f>
        <v>music</v>
      </c>
      <c r="S3871" s="26" t="str">
        <f>RIGHT(O3871,LEN(O3871)-SEARCH("/",O3871,1))</f>
        <v>indie rock</v>
      </c>
      <c r="T3871" s="27">
        <f>(((K3871/60)/60)/24)+DATE(1970,1,1)</f>
        <v>40893.992962962962</v>
      </c>
      <c r="U3871" s="5" t="str">
        <f>TEXT(T3871,"mmm")</f>
        <v>Dec</v>
      </c>
      <c r="V3871" s="5" t="str">
        <f>TEXT(T3871,"yyyy")</f>
        <v>2011</v>
      </c>
      <c r="W3871" s="5" t="str">
        <f>TEXT(Y3871,"mmm")</f>
        <v>Jan</v>
      </c>
      <c r="X3871" s="1" t="str">
        <f>TEXT(Y3871,"yyyy")</f>
        <v>2012</v>
      </c>
      <c r="Y3871" s="27">
        <f>(((J3871/60)/60)/24)+DATE(1970,1,1)</f>
        <v>40933.992962962962</v>
      </c>
    </row>
    <row r="3872" spans="1:25" ht="48" x14ac:dyDescent="0.2">
      <c r="A3872" s="1">
        <v>2490</v>
      </c>
      <c r="B3872" s="7" t="s">
        <v>2490</v>
      </c>
      <c r="C3872" s="7" t="s">
        <v>6600</v>
      </c>
      <c r="D3872" s="1">
        <v>500</v>
      </c>
      <c r="E3872" s="37" t="str">
        <f>VLOOKUP(D3872,'Vlookup Table Bonus Point'!$C$3:$D$26,2,TRUE)</f>
        <v>0-999</v>
      </c>
      <c r="F3872" s="1">
        <v>607</v>
      </c>
      <c r="G3872" s="1" t="s">
        <v>8218</v>
      </c>
      <c r="H3872" s="1" t="s">
        <v>8223</v>
      </c>
      <c r="I3872" s="1" t="s">
        <v>8245</v>
      </c>
      <c r="J3872" s="1">
        <v>1340429276</v>
      </c>
      <c r="K3872" s="1">
        <v>1335245276</v>
      </c>
      <c r="L3872" s="1" t="b">
        <v>0</v>
      </c>
      <c r="M3872" s="1">
        <v>16</v>
      </c>
      <c r="N3872" s="1" t="b">
        <v>1</v>
      </c>
      <c r="O3872" s="1" t="s">
        <v>8278</v>
      </c>
      <c r="P3872" s="28">
        <f>F3872/D3872</f>
        <v>1.214</v>
      </c>
      <c r="Q3872" s="29">
        <f>IF(M3872&gt;0,F3872/M3872,0)</f>
        <v>37.9375</v>
      </c>
      <c r="R3872" s="9" t="str">
        <f>LEFT(O3872,SEARCH("/",O3872,1)-1)</f>
        <v>music</v>
      </c>
      <c r="S3872" s="26" t="str">
        <f>RIGHT(O3872,LEN(O3872)-SEARCH("/",O3872,1))</f>
        <v>indie rock</v>
      </c>
      <c r="T3872" s="27">
        <f>(((K3872/60)/60)/24)+DATE(1970,1,1)</f>
        <v>41023.227731481478</v>
      </c>
      <c r="U3872" s="5" t="str">
        <f>TEXT(T3872,"mmm")</f>
        <v>Apr</v>
      </c>
      <c r="V3872" s="5" t="str">
        <f>TEXT(T3872,"yyyy")</f>
        <v>2012</v>
      </c>
      <c r="W3872" s="5" t="str">
        <f>TEXT(Y3872,"mmm")</f>
        <v>Jun</v>
      </c>
      <c r="X3872" s="1" t="str">
        <f>TEXT(Y3872,"yyyy")</f>
        <v>2012</v>
      </c>
      <c r="Y3872" s="27">
        <f>(((J3872/60)/60)/24)+DATE(1970,1,1)</f>
        <v>41083.227731481478</v>
      </c>
    </row>
    <row r="3873" spans="1:25" ht="48" x14ac:dyDescent="0.2">
      <c r="A3873" s="1">
        <v>2491</v>
      </c>
      <c r="B3873" s="7" t="s">
        <v>2491</v>
      </c>
      <c r="C3873" s="7" t="s">
        <v>6601</v>
      </c>
      <c r="D3873" s="1">
        <v>500</v>
      </c>
      <c r="E3873" s="37" t="str">
        <f>VLOOKUP(D3873,'Vlookup Table Bonus Point'!$C$3:$D$26,2,TRUE)</f>
        <v>0-999</v>
      </c>
      <c r="F3873" s="1">
        <v>516</v>
      </c>
      <c r="G3873" s="1" t="s">
        <v>8218</v>
      </c>
      <c r="H3873" s="1" t="s">
        <v>8223</v>
      </c>
      <c r="I3873" s="1" t="s">
        <v>8245</v>
      </c>
      <c r="J3873" s="1">
        <v>1295142660</v>
      </c>
      <c r="K3873" s="1">
        <v>1293739714</v>
      </c>
      <c r="L3873" s="1" t="b">
        <v>0</v>
      </c>
      <c r="M3873" s="1">
        <v>10</v>
      </c>
      <c r="N3873" s="1" t="b">
        <v>1</v>
      </c>
      <c r="O3873" s="1" t="s">
        <v>8278</v>
      </c>
      <c r="P3873" s="28">
        <f>F3873/D3873</f>
        <v>1.032</v>
      </c>
      <c r="Q3873" s="29">
        <f>IF(M3873&gt;0,F3873/M3873,0)</f>
        <v>51.6</v>
      </c>
      <c r="R3873" s="9" t="str">
        <f>LEFT(O3873,SEARCH("/",O3873,1)-1)</f>
        <v>music</v>
      </c>
      <c r="S3873" s="26" t="str">
        <f>RIGHT(O3873,LEN(O3873)-SEARCH("/",O3873,1))</f>
        <v>indie rock</v>
      </c>
      <c r="T3873" s="27">
        <f>(((K3873/60)/60)/24)+DATE(1970,1,1)</f>
        <v>40542.839282407411</v>
      </c>
      <c r="U3873" s="5" t="str">
        <f>TEXT(T3873,"mmm")</f>
        <v>Dec</v>
      </c>
      <c r="V3873" s="5" t="str">
        <f>TEXT(T3873,"yyyy")</f>
        <v>2010</v>
      </c>
      <c r="W3873" s="5" t="str">
        <f>TEXT(Y3873,"mmm")</f>
        <v>Jan</v>
      </c>
      <c r="X3873" s="1" t="str">
        <f>TEXT(Y3873,"yyyy")</f>
        <v>2011</v>
      </c>
      <c r="Y3873" s="27">
        <f>(((J3873/60)/60)/24)+DATE(1970,1,1)</f>
        <v>40559.07708333333</v>
      </c>
    </row>
    <row r="3874" spans="1:25" ht="48" x14ac:dyDescent="0.2">
      <c r="A3874" s="1">
        <v>2601</v>
      </c>
      <c r="B3874" s="7" t="s">
        <v>2601</v>
      </c>
      <c r="C3874" s="7" t="s">
        <v>6711</v>
      </c>
      <c r="D3874" s="1">
        <v>500</v>
      </c>
      <c r="E3874" s="37" t="str">
        <f>VLOOKUP(D3874,'Vlookup Table Bonus Point'!$C$3:$D$26,2,TRUE)</f>
        <v>0-999</v>
      </c>
      <c r="F3874" s="1">
        <v>3307</v>
      </c>
      <c r="G3874" s="1" t="s">
        <v>8218</v>
      </c>
      <c r="H3874" s="1" t="s">
        <v>8223</v>
      </c>
      <c r="I3874" s="1" t="s">
        <v>8245</v>
      </c>
      <c r="J3874" s="1">
        <v>1347508740</v>
      </c>
      <c r="K3874" s="1">
        <v>1346276349</v>
      </c>
      <c r="L3874" s="1" t="b">
        <v>1</v>
      </c>
      <c r="M3874" s="1">
        <v>151</v>
      </c>
      <c r="N3874" s="1" t="b">
        <v>1</v>
      </c>
      <c r="O3874" s="1" t="s">
        <v>8300</v>
      </c>
      <c r="P3874" s="28">
        <f>F3874/D3874</f>
        <v>6.6139999999999999</v>
      </c>
      <c r="Q3874" s="29">
        <f>IF(M3874&gt;0,F3874/M3874,0)</f>
        <v>21.900662251655628</v>
      </c>
      <c r="R3874" s="9" t="str">
        <f>LEFT(O3874,SEARCH("/",O3874,1)-1)</f>
        <v>technology</v>
      </c>
      <c r="S3874" s="26" t="str">
        <f>RIGHT(O3874,LEN(O3874)-SEARCH("/",O3874,1))</f>
        <v>space exploration</v>
      </c>
      <c r="T3874" s="27">
        <f>(((K3874/60)/60)/24)+DATE(1970,1,1)</f>
        <v>41150.902187499996</v>
      </c>
      <c r="U3874" s="5" t="str">
        <f>TEXT(T3874,"mmm")</f>
        <v>Aug</v>
      </c>
      <c r="V3874" s="5" t="str">
        <f>TEXT(T3874,"yyyy")</f>
        <v>2012</v>
      </c>
      <c r="W3874" s="5" t="str">
        <f>TEXT(Y3874,"mmm")</f>
        <v>Sep</v>
      </c>
      <c r="X3874" s="1" t="str">
        <f>TEXT(Y3874,"yyyy")</f>
        <v>2012</v>
      </c>
      <c r="Y3874" s="27">
        <f>(((J3874/60)/60)/24)+DATE(1970,1,1)</f>
        <v>41165.165972222225</v>
      </c>
    </row>
    <row r="3875" spans="1:25" ht="48" x14ac:dyDescent="0.2">
      <c r="A3875" s="1">
        <v>2617</v>
      </c>
      <c r="B3875" s="7" t="s">
        <v>2617</v>
      </c>
      <c r="C3875" s="7" t="s">
        <v>6727</v>
      </c>
      <c r="D3875" s="1">
        <v>500</v>
      </c>
      <c r="E3875" s="37" t="str">
        <f>VLOOKUP(D3875,'Vlookup Table Bonus Point'!$C$3:$D$26,2,TRUE)</f>
        <v>0-999</v>
      </c>
      <c r="F3875" s="1">
        <v>4388</v>
      </c>
      <c r="G3875" s="1" t="s">
        <v>8218</v>
      </c>
      <c r="H3875" s="1" t="s">
        <v>8223</v>
      </c>
      <c r="I3875" s="1" t="s">
        <v>8245</v>
      </c>
      <c r="J3875" s="1">
        <v>1413838751</v>
      </c>
      <c r="K3875" s="1">
        <v>1411246751</v>
      </c>
      <c r="L3875" s="1" t="b">
        <v>1</v>
      </c>
      <c r="M3875" s="1">
        <v>159</v>
      </c>
      <c r="N3875" s="1" t="b">
        <v>1</v>
      </c>
      <c r="O3875" s="1" t="s">
        <v>8300</v>
      </c>
      <c r="P3875" s="28">
        <f>F3875/D3875</f>
        <v>8.7759999999999998</v>
      </c>
      <c r="Q3875" s="29">
        <f>IF(M3875&gt;0,F3875/M3875,0)</f>
        <v>27.59748427672956</v>
      </c>
      <c r="R3875" s="9" t="str">
        <f>LEFT(O3875,SEARCH("/",O3875,1)-1)</f>
        <v>technology</v>
      </c>
      <c r="S3875" s="26" t="str">
        <f>RIGHT(O3875,LEN(O3875)-SEARCH("/",O3875,1))</f>
        <v>space exploration</v>
      </c>
      <c r="T3875" s="27">
        <f>(((K3875/60)/60)/24)+DATE(1970,1,1)</f>
        <v>41902.874432870369</v>
      </c>
      <c r="U3875" s="5" t="str">
        <f>TEXT(T3875,"mmm")</f>
        <v>Sep</v>
      </c>
      <c r="V3875" s="5" t="str">
        <f>TEXT(T3875,"yyyy")</f>
        <v>2014</v>
      </c>
      <c r="W3875" s="5" t="str">
        <f>TEXT(Y3875,"mmm")</f>
        <v>Oct</v>
      </c>
      <c r="X3875" s="1" t="str">
        <f>TEXT(Y3875,"yyyy")</f>
        <v>2014</v>
      </c>
      <c r="Y3875" s="27">
        <f>(((J3875/60)/60)/24)+DATE(1970,1,1)</f>
        <v>41932.874432870369</v>
      </c>
    </row>
    <row r="3876" spans="1:25" ht="32" x14ac:dyDescent="0.2">
      <c r="A3876" s="1">
        <v>2637</v>
      </c>
      <c r="B3876" s="7" t="s">
        <v>2637</v>
      </c>
      <c r="C3876" s="7" t="s">
        <v>6747</v>
      </c>
      <c r="D3876" s="1">
        <v>500</v>
      </c>
      <c r="E3876" s="37" t="str">
        <f>VLOOKUP(D3876,'Vlookup Table Bonus Point'!$C$3:$D$26,2,TRUE)</f>
        <v>0-999</v>
      </c>
      <c r="F3876" s="1">
        <v>831</v>
      </c>
      <c r="G3876" s="1" t="s">
        <v>8218</v>
      </c>
      <c r="H3876" s="1" t="s">
        <v>8223</v>
      </c>
      <c r="I3876" s="1" t="s">
        <v>8245</v>
      </c>
      <c r="J3876" s="1">
        <v>1476277875</v>
      </c>
      <c r="K3876" s="1">
        <v>1474895475</v>
      </c>
      <c r="L3876" s="1" t="b">
        <v>0</v>
      </c>
      <c r="M3876" s="1">
        <v>26</v>
      </c>
      <c r="N3876" s="1" t="b">
        <v>1</v>
      </c>
      <c r="O3876" s="1" t="s">
        <v>8300</v>
      </c>
      <c r="P3876" s="28">
        <f>F3876/D3876</f>
        <v>1.6619999999999999</v>
      </c>
      <c r="Q3876" s="29">
        <f>IF(M3876&gt;0,F3876/M3876,0)</f>
        <v>31.96153846153846</v>
      </c>
      <c r="R3876" s="9" t="str">
        <f>LEFT(O3876,SEARCH("/",O3876,1)-1)</f>
        <v>technology</v>
      </c>
      <c r="S3876" s="26" t="str">
        <f>RIGHT(O3876,LEN(O3876)-SEARCH("/",O3876,1))</f>
        <v>space exploration</v>
      </c>
      <c r="T3876" s="27">
        <f>(((K3876/60)/60)/24)+DATE(1970,1,1)</f>
        <v>42639.549479166672</v>
      </c>
      <c r="U3876" s="5" t="str">
        <f>TEXT(T3876,"mmm")</f>
        <v>Sep</v>
      </c>
      <c r="V3876" s="5" t="str">
        <f>TEXT(T3876,"yyyy")</f>
        <v>2016</v>
      </c>
      <c r="W3876" s="5" t="str">
        <f>TEXT(Y3876,"mmm")</f>
        <v>Oct</v>
      </c>
      <c r="X3876" s="1" t="str">
        <f>TEXT(Y3876,"yyyy")</f>
        <v>2016</v>
      </c>
      <c r="Y3876" s="27">
        <f>(((J3876/60)/60)/24)+DATE(1970,1,1)</f>
        <v>42655.549479166672</v>
      </c>
    </row>
    <row r="3877" spans="1:25" ht="48" x14ac:dyDescent="0.2">
      <c r="A3877" s="1">
        <v>2747</v>
      </c>
      <c r="B3877" s="7" t="s">
        <v>2747</v>
      </c>
      <c r="C3877" s="7" t="s">
        <v>6857</v>
      </c>
      <c r="D3877" s="1">
        <v>500</v>
      </c>
      <c r="E3877" s="37" t="str">
        <f>VLOOKUP(D3877,'Vlookup Table Bonus Point'!$C$3:$D$26,2,TRUE)</f>
        <v>0-999</v>
      </c>
      <c r="F3877" s="1">
        <v>140</v>
      </c>
      <c r="G3877" s="1" t="s">
        <v>8220</v>
      </c>
      <c r="H3877" s="1" t="s">
        <v>8223</v>
      </c>
      <c r="I3877" s="1" t="s">
        <v>8245</v>
      </c>
      <c r="J3877" s="1">
        <v>1339816200</v>
      </c>
      <c r="K3877" s="1">
        <v>1337095997</v>
      </c>
      <c r="L3877" s="1" t="b">
        <v>0</v>
      </c>
      <c r="M3877" s="1">
        <v>4</v>
      </c>
      <c r="N3877" s="1" t="b">
        <v>0</v>
      </c>
      <c r="O3877" s="1" t="s">
        <v>8303</v>
      </c>
      <c r="P3877" s="28">
        <f>F3877/D3877</f>
        <v>0.28000000000000003</v>
      </c>
      <c r="Q3877" s="29">
        <f>IF(M3877&gt;0,F3877/M3877,0)</f>
        <v>35</v>
      </c>
      <c r="R3877" s="9" t="str">
        <f>LEFT(O3877,SEARCH("/",O3877,1)-1)</f>
        <v>publishing</v>
      </c>
      <c r="S3877" s="26" t="str">
        <f>RIGHT(O3877,LEN(O3877)-SEARCH("/",O3877,1))</f>
        <v>children's books</v>
      </c>
      <c r="T3877" s="27">
        <f>(((K3877/60)/60)/24)+DATE(1970,1,1)</f>
        <v>41044.64811342593</v>
      </c>
      <c r="U3877" s="5" t="str">
        <f>TEXT(T3877,"mmm")</f>
        <v>May</v>
      </c>
      <c r="V3877" s="5" t="str">
        <f>TEXT(T3877,"yyyy")</f>
        <v>2012</v>
      </c>
      <c r="W3877" s="5" t="str">
        <f>TEXT(Y3877,"mmm")</f>
        <v>Jun</v>
      </c>
      <c r="X3877" s="1" t="str">
        <f>TEXT(Y3877,"yyyy")</f>
        <v>2012</v>
      </c>
      <c r="Y3877" s="27">
        <f>(((J3877/60)/60)/24)+DATE(1970,1,1)</f>
        <v>41076.131944444445</v>
      </c>
    </row>
    <row r="3878" spans="1:25" ht="48" x14ac:dyDescent="0.2">
      <c r="A3878" s="1">
        <v>2755</v>
      </c>
      <c r="B3878" s="7" t="s">
        <v>2755</v>
      </c>
      <c r="C3878" s="7" t="s">
        <v>6865</v>
      </c>
      <c r="D3878" s="1">
        <v>500</v>
      </c>
      <c r="E3878" s="37" t="str">
        <f>VLOOKUP(D3878,'Vlookup Table Bonus Point'!$C$3:$D$26,2,TRUE)</f>
        <v>0-999</v>
      </c>
      <c r="F3878" s="1">
        <v>260</v>
      </c>
      <c r="G3878" s="1" t="s">
        <v>8220</v>
      </c>
      <c r="H3878" s="1" t="s">
        <v>8240</v>
      </c>
      <c r="I3878" s="1" t="s">
        <v>8248</v>
      </c>
      <c r="J3878" s="1">
        <v>1428519527</v>
      </c>
      <c r="K3878" s="1">
        <v>1425927527</v>
      </c>
      <c r="L3878" s="1" t="b">
        <v>0</v>
      </c>
      <c r="M3878" s="1">
        <v>15</v>
      </c>
      <c r="N3878" s="1" t="b">
        <v>0</v>
      </c>
      <c r="O3878" s="1" t="s">
        <v>8303</v>
      </c>
      <c r="P3878" s="28">
        <f>F3878/D3878</f>
        <v>0.52</v>
      </c>
      <c r="Q3878" s="29">
        <f>IF(M3878&gt;0,F3878/M3878,0)</f>
        <v>17.333333333333332</v>
      </c>
      <c r="R3878" s="9" t="str">
        <f>LEFT(O3878,SEARCH("/",O3878,1)-1)</f>
        <v>publishing</v>
      </c>
      <c r="S3878" s="26" t="str">
        <f>RIGHT(O3878,LEN(O3878)-SEARCH("/",O3878,1))</f>
        <v>children's books</v>
      </c>
      <c r="T3878" s="27">
        <f>(((K3878/60)/60)/24)+DATE(1970,1,1)</f>
        <v>42072.790821759263</v>
      </c>
      <c r="U3878" s="5" t="str">
        <f>TEXT(T3878,"mmm")</f>
        <v>Mar</v>
      </c>
      <c r="V3878" s="5" t="str">
        <f>TEXT(T3878,"yyyy")</f>
        <v>2015</v>
      </c>
      <c r="W3878" s="5" t="str">
        <f>TEXT(Y3878,"mmm")</f>
        <v>Apr</v>
      </c>
      <c r="X3878" s="1" t="str">
        <f>TEXT(Y3878,"yyyy")</f>
        <v>2015</v>
      </c>
      <c r="Y3878" s="27">
        <f>(((J3878/60)/60)/24)+DATE(1970,1,1)</f>
        <v>42102.790821759263</v>
      </c>
    </row>
    <row r="3879" spans="1:25" ht="48" x14ac:dyDescent="0.2">
      <c r="A3879" s="1">
        <v>2801</v>
      </c>
      <c r="B3879" s="7" t="s">
        <v>2801</v>
      </c>
      <c r="C3879" s="7" t="s">
        <v>6911</v>
      </c>
      <c r="D3879" s="1">
        <v>500</v>
      </c>
      <c r="E3879" s="37" t="str">
        <f>VLOOKUP(D3879,'Vlookup Table Bonus Point'!$C$3:$D$26,2,TRUE)</f>
        <v>0-999</v>
      </c>
      <c r="F3879" s="1">
        <v>666</v>
      </c>
      <c r="G3879" s="1" t="s">
        <v>8218</v>
      </c>
      <c r="H3879" s="1" t="s">
        <v>8225</v>
      </c>
      <c r="I3879" s="1" t="s">
        <v>8247</v>
      </c>
      <c r="J3879" s="1">
        <v>1412938800</v>
      </c>
      <c r="K3879" s="1">
        <v>1411019409</v>
      </c>
      <c r="L3879" s="1" t="b">
        <v>0</v>
      </c>
      <c r="M3879" s="1">
        <v>13</v>
      </c>
      <c r="N3879" s="1" t="b">
        <v>1</v>
      </c>
      <c r="O3879" s="1" t="s">
        <v>8270</v>
      </c>
      <c r="P3879" s="28">
        <f>F3879/D3879</f>
        <v>1.3320000000000001</v>
      </c>
      <c r="Q3879" s="29">
        <f>IF(M3879&gt;0,F3879/M3879,0)</f>
        <v>51.230769230769234</v>
      </c>
      <c r="R3879" s="9" t="str">
        <f>LEFT(O3879,SEARCH("/",O3879,1)-1)</f>
        <v>theater</v>
      </c>
      <c r="S3879" s="26" t="str">
        <f>RIGHT(O3879,LEN(O3879)-SEARCH("/",O3879,1))</f>
        <v>plays</v>
      </c>
      <c r="T3879" s="27">
        <f>(((K3879/60)/60)/24)+DATE(1970,1,1)</f>
        <v>41900.243159722224</v>
      </c>
      <c r="U3879" s="5" t="str">
        <f>TEXT(T3879,"mmm")</f>
        <v>Sep</v>
      </c>
      <c r="V3879" s="5" t="str">
        <f>TEXT(T3879,"yyyy")</f>
        <v>2014</v>
      </c>
      <c r="W3879" s="5" t="str">
        <f>TEXT(Y3879,"mmm")</f>
        <v>Oct</v>
      </c>
      <c r="X3879" s="1" t="str">
        <f>TEXT(Y3879,"yyyy")</f>
        <v>2014</v>
      </c>
      <c r="Y3879" s="27">
        <f>(((J3879/60)/60)/24)+DATE(1970,1,1)</f>
        <v>41922.458333333336</v>
      </c>
    </row>
    <row r="3880" spans="1:25" ht="48" x14ac:dyDescent="0.2">
      <c r="A3880" s="1">
        <v>2849</v>
      </c>
      <c r="B3880" s="7" t="s">
        <v>2849</v>
      </c>
      <c r="C3880" s="7" t="s">
        <v>6959</v>
      </c>
      <c r="D3880" s="1">
        <v>500</v>
      </c>
      <c r="E3880" s="37" t="str">
        <f>VLOOKUP(D3880,'Vlookup Table Bonus Point'!$C$3:$D$26,2,TRUE)</f>
        <v>0-999</v>
      </c>
      <c r="F3880" s="1">
        <v>5</v>
      </c>
      <c r="G3880" s="1" t="s">
        <v>8220</v>
      </c>
      <c r="H3880" s="1" t="s">
        <v>8224</v>
      </c>
      <c r="I3880" s="1" t="s">
        <v>8246</v>
      </c>
      <c r="J3880" s="1">
        <v>1461406600</v>
      </c>
      <c r="K3880" s="1">
        <v>1458814600</v>
      </c>
      <c r="L3880" s="1" t="b">
        <v>0</v>
      </c>
      <c r="M3880" s="1">
        <v>1</v>
      </c>
      <c r="N3880" s="1" t="b">
        <v>0</v>
      </c>
      <c r="O3880" s="1" t="s">
        <v>8270</v>
      </c>
      <c r="P3880" s="28">
        <f>F3880/D3880</f>
        <v>0.01</v>
      </c>
      <c r="Q3880" s="29">
        <f>IF(M3880&gt;0,F3880/M3880,0)</f>
        <v>5</v>
      </c>
      <c r="R3880" s="9" t="str">
        <f>LEFT(O3880,SEARCH("/",O3880,1)-1)</f>
        <v>theater</v>
      </c>
      <c r="S3880" s="26" t="str">
        <f>RIGHT(O3880,LEN(O3880)-SEARCH("/",O3880,1))</f>
        <v>plays</v>
      </c>
      <c r="T3880" s="27">
        <f>(((K3880/60)/60)/24)+DATE(1970,1,1)</f>
        <v>42453.428240740745</v>
      </c>
      <c r="U3880" s="5" t="str">
        <f>TEXT(T3880,"mmm")</f>
        <v>Mar</v>
      </c>
      <c r="V3880" s="5" t="str">
        <f>TEXT(T3880,"yyyy")</f>
        <v>2016</v>
      </c>
      <c r="W3880" s="5" t="str">
        <f>TEXT(Y3880,"mmm")</f>
        <v>Apr</v>
      </c>
      <c r="X3880" s="1" t="str">
        <f>TEXT(Y3880,"yyyy")</f>
        <v>2016</v>
      </c>
      <c r="Y3880" s="27">
        <f>(((J3880/60)/60)/24)+DATE(1970,1,1)</f>
        <v>42483.428240740745</v>
      </c>
    </row>
    <row r="3881" spans="1:25" ht="48" x14ac:dyDescent="0.2">
      <c r="A3881" s="1">
        <v>2895</v>
      </c>
      <c r="B3881" s="7" t="s">
        <v>2895</v>
      </c>
      <c r="C3881" s="7" t="s">
        <v>7005</v>
      </c>
      <c r="D3881" s="1">
        <v>500</v>
      </c>
      <c r="E3881" s="37" t="str">
        <f>VLOOKUP(D3881,'Vlookup Table Bonus Point'!$C$3:$D$26,2,TRUE)</f>
        <v>0-999</v>
      </c>
      <c r="F3881" s="1">
        <v>23</v>
      </c>
      <c r="G3881" s="1" t="s">
        <v>8220</v>
      </c>
      <c r="H3881" s="1" t="s">
        <v>8223</v>
      </c>
      <c r="I3881" s="1" t="s">
        <v>8245</v>
      </c>
      <c r="J3881" s="1">
        <v>1403470800</v>
      </c>
      <c r="K3881" s="1">
        <v>1403356792</v>
      </c>
      <c r="L3881" s="1" t="b">
        <v>0</v>
      </c>
      <c r="M3881" s="1">
        <v>4</v>
      </c>
      <c r="N3881" s="1" t="b">
        <v>0</v>
      </c>
      <c r="O3881" s="1" t="s">
        <v>8270</v>
      </c>
      <c r="P3881" s="28">
        <f>F3881/D3881</f>
        <v>4.5999999999999999E-2</v>
      </c>
      <c r="Q3881" s="29">
        <f>IF(M3881&gt;0,F3881/M3881,0)</f>
        <v>5.75</v>
      </c>
      <c r="R3881" s="9" t="str">
        <f>LEFT(O3881,SEARCH("/",O3881,1)-1)</f>
        <v>theater</v>
      </c>
      <c r="S3881" s="26" t="str">
        <f>RIGHT(O3881,LEN(O3881)-SEARCH("/",O3881,1))</f>
        <v>plays</v>
      </c>
      <c r="T3881" s="27">
        <f>(((K3881/60)/60)/24)+DATE(1970,1,1)</f>
        <v>41811.555462962962</v>
      </c>
      <c r="U3881" s="5" t="str">
        <f>TEXT(T3881,"mmm")</f>
        <v>Jun</v>
      </c>
      <c r="V3881" s="5" t="str">
        <f>TEXT(T3881,"yyyy")</f>
        <v>2014</v>
      </c>
      <c r="W3881" s="5" t="str">
        <f>TEXT(Y3881,"mmm")</f>
        <v>Jun</v>
      </c>
      <c r="X3881" s="1" t="str">
        <f>TEXT(Y3881,"yyyy")</f>
        <v>2014</v>
      </c>
      <c r="Y3881" s="27">
        <f>(((J3881/60)/60)/24)+DATE(1970,1,1)</f>
        <v>41812.875</v>
      </c>
    </row>
    <row r="3882" spans="1:25" ht="48" x14ac:dyDescent="0.2">
      <c r="A3882" s="1">
        <v>2922</v>
      </c>
      <c r="B3882" s="7" t="s">
        <v>2922</v>
      </c>
      <c r="C3882" s="7" t="s">
        <v>7032</v>
      </c>
      <c r="D3882" s="1">
        <v>500</v>
      </c>
      <c r="E3882" s="37" t="str">
        <f>VLOOKUP(D3882,'Vlookup Table Bonus Point'!$C$3:$D$26,2,TRUE)</f>
        <v>0-999</v>
      </c>
      <c r="F3882" s="1">
        <v>500</v>
      </c>
      <c r="G3882" s="1" t="s">
        <v>8218</v>
      </c>
      <c r="H3882" s="1" t="s">
        <v>8224</v>
      </c>
      <c r="I3882" s="1" t="s">
        <v>8246</v>
      </c>
      <c r="J3882" s="1">
        <v>1431982727</v>
      </c>
      <c r="K3882" s="1">
        <v>1428094727</v>
      </c>
      <c r="L3882" s="1" t="b">
        <v>0</v>
      </c>
      <c r="M3882" s="1">
        <v>6</v>
      </c>
      <c r="N3882" s="1" t="b">
        <v>1</v>
      </c>
      <c r="O3882" s="1" t="s">
        <v>8304</v>
      </c>
      <c r="P3882" s="28">
        <f>F3882/D3882</f>
        <v>1</v>
      </c>
      <c r="Q3882" s="29">
        <f>IF(M3882&gt;0,F3882/M3882,0)</f>
        <v>83.333333333333329</v>
      </c>
      <c r="R3882" s="9" t="str">
        <f>LEFT(O3882,SEARCH("/",O3882,1)-1)</f>
        <v>theater</v>
      </c>
      <c r="S3882" s="26" t="str">
        <f>RIGHT(O3882,LEN(O3882)-SEARCH("/",O3882,1))</f>
        <v>musical</v>
      </c>
      <c r="T3882" s="27">
        <f>(((K3882/60)/60)/24)+DATE(1970,1,1)</f>
        <v>42097.874155092592</v>
      </c>
      <c r="U3882" s="5" t="str">
        <f>TEXT(T3882,"mmm")</f>
        <v>Apr</v>
      </c>
      <c r="V3882" s="5" t="str">
        <f>TEXT(T3882,"yyyy")</f>
        <v>2015</v>
      </c>
      <c r="W3882" s="5" t="str">
        <f>TEXT(Y3882,"mmm")</f>
        <v>May</v>
      </c>
      <c r="X3882" s="1" t="str">
        <f>TEXT(Y3882,"yyyy")</f>
        <v>2015</v>
      </c>
      <c r="Y3882" s="27">
        <f>(((J3882/60)/60)/24)+DATE(1970,1,1)</f>
        <v>42142.874155092592</v>
      </c>
    </row>
    <row r="3883" spans="1:25" ht="48" x14ac:dyDescent="0.2">
      <c r="A3883" s="1">
        <v>3000</v>
      </c>
      <c r="B3883" s="7" t="s">
        <v>3000</v>
      </c>
      <c r="C3883" s="7" t="s">
        <v>7110</v>
      </c>
      <c r="D3883" s="1">
        <v>500</v>
      </c>
      <c r="E3883" s="37" t="str">
        <f>VLOOKUP(D3883,'Vlookup Table Bonus Point'!$C$3:$D$26,2,TRUE)</f>
        <v>0-999</v>
      </c>
      <c r="F3883" s="1">
        <v>500</v>
      </c>
      <c r="G3883" s="1" t="s">
        <v>8218</v>
      </c>
      <c r="H3883" s="1" t="s">
        <v>8223</v>
      </c>
      <c r="I3883" s="1" t="s">
        <v>8245</v>
      </c>
      <c r="J3883" s="1">
        <v>1485885600</v>
      </c>
      <c r="K3883" s="1">
        <v>1484682670</v>
      </c>
      <c r="L3883" s="1" t="b">
        <v>0</v>
      </c>
      <c r="M3883" s="1">
        <v>8</v>
      </c>
      <c r="N3883" s="1" t="b">
        <v>1</v>
      </c>
      <c r="O3883" s="1" t="s">
        <v>8302</v>
      </c>
      <c r="P3883" s="28">
        <f>F3883/D3883</f>
        <v>1</v>
      </c>
      <c r="Q3883" s="29">
        <f>IF(M3883&gt;0,F3883/M3883,0)</f>
        <v>62.5</v>
      </c>
      <c r="R3883" s="9" t="str">
        <f>LEFT(O3883,SEARCH("/",O3883,1)-1)</f>
        <v>theater</v>
      </c>
      <c r="S3883" s="26" t="str">
        <f>RIGHT(O3883,LEN(O3883)-SEARCH("/",O3883,1))</f>
        <v>spaces</v>
      </c>
      <c r="T3883" s="27">
        <f>(((K3883/60)/60)/24)+DATE(1970,1,1)</f>
        <v>42752.827199074076</v>
      </c>
      <c r="U3883" s="5" t="str">
        <f>TEXT(T3883,"mmm")</f>
        <v>Jan</v>
      </c>
      <c r="V3883" s="5" t="str">
        <f>TEXT(T3883,"yyyy")</f>
        <v>2017</v>
      </c>
      <c r="W3883" s="5" t="str">
        <f>TEXT(Y3883,"mmm")</f>
        <v>Jan</v>
      </c>
      <c r="X3883" s="1" t="str">
        <f>TEXT(Y3883,"yyyy")</f>
        <v>2017</v>
      </c>
      <c r="Y3883" s="27">
        <f>(((J3883/60)/60)/24)+DATE(1970,1,1)</f>
        <v>42766.75</v>
      </c>
    </row>
    <row r="3884" spans="1:25" ht="64" x14ac:dyDescent="0.2">
      <c r="A3884" s="1">
        <v>3037</v>
      </c>
      <c r="B3884" s="7" t="s">
        <v>3037</v>
      </c>
      <c r="C3884" s="7" t="s">
        <v>7147</v>
      </c>
      <c r="D3884" s="1">
        <v>500</v>
      </c>
      <c r="E3884" s="37" t="str">
        <f>VLOOKUP(D3884,'Vlookup Table Bonus Point'!$C$3:$D$26,2,TRUE)</f>
        <v>0-999</v>
      </c>
      <c r="F3884" s="1">
        <v>1066</v>
      </c>
      <c r="G3884" s="1" t="s">
        <v>8218</v>
      </c>
      <c r="H3884" s="1" t="s">
        <v>8223</v>
      </c>
      <c r="I3884" s="1" t="s">
        <v>8245</v>
      </c>
      <c r="J3884" s="1">
        <v>1285995540</v>
      </c>
      <c r="K3884" s="1">
        <v>1279574773</v>
      </c>
      <c r="L3884" s="1" t="b">
        <v>0</v>
      </c>
      <c r="M3884" s="1">
        <v>32</v>
      </c>
      <c r="N3884" s="1" t="b">
        <v>1</v>
      </c>
      <c r="O3884" s="1" t="s">
        <v>8302</v>
      </c>
      <c r="P3884" s="28">
        <f>F3884/D3884</f>
        <v>2.1320000000000001</v>
      </c>
      <c r="Q3884" s="29">
        <f>IF(M3884&gt;0,F3884/M3884,0)</f>
        <v>33.3125</v>
      </c>
      <c r="R3884" s="9" t="str">
        <f>LEFT(O3884,SEARCH("/",O3884,1)-1)</f>
        <v>theater</v>
      </c>
      <c r="S3884" s="26" t="str">
        <f>RIGHT(O3884,LEN(O3884)-SEARCH("/",O3884,1))</f>
        <v>spaces</v>
      </c>
      <c r="T3884" s="27">
        <f>(((K3884/60)/60)/24)+DATE(1970,1,1)</f>
        <v>40378.893206018518</v>
      </c>
      <c r="U3884" s="5" t="str">
        <f>TEXT(T3884,"mmm")</f>
        <v>Jul</v>
      </c>
      <c r="V3884" s="5" t="str">
        <f>TEXT(T3884,"yyyy")</f>
        <v>2010</v>
      </c>
      <c r="W3884" s="5" t="str">
        <f>TEXT(Y3884,"mmm")</f>
        <v>Oct</v>
      </c>
      <c r="X3884" s="1" t="str">
        <f>TEXT(Y3884,"yyyy")</f>
        <v>2010</v>
      </c>
      <c r="Y3884" s="27">
        <f>(((J3884/60)/60)/24)+DATE(1970,1,1)</f>
        <v>40453.207638888889</v>
      </c>
    </row>
    <row r="3885" spans="1:25" ht="48" x14ac:dyDescent="0.2">
      <c r="A3885" s="1">
        <v>3047</v>
      </c>
      <c r="B3885" s="7" t="s">
        <v>3047</v>
      </c>
      <c r="C3885" s="7" t="s">
        <v>7157</v>
      </c>
      <c r="D3885" s="1">
        <v>500</v>
      </c>
      <c r="E3885" s="37" t="str">
        <f>VLOOKUP(D3885,'Vlookup Table Bonus Point'!$C$3:$D$26,2,TRUE)</f>
        <v>0-999</v>
      </c>
      <c r="F3885" s="1">
        <v>745</v>
      </c>
      <c r="G3885" s="1" t="s">
        <v>8218</v>
      </c>
      <c r="H3885" s="1" t="s">
        <v>8223</v>
      </c>
      <c r="I3885" s="1" t="s">
        <v>8245</v>
      </c>
      <c r="J3885" s="1">
        <v>1461762960</v>
      </c>
      <c r="K3885" s="1">
        <v>1457999054</v>
      </c>
      <c r="L3885" s="1" t="b">
        <v>0</v>
      </c>
      <c r="M3885" s="1">
        <v>20</v>
      </c>
      <c r="N3885" s="1" t="b">
        <v>1</v>
      </c>
      <c r="O3885" s="1" t="s">
        <v>8302</v>
      </c>
      <c r="P3885" s="28">
        <f>F3885/D3885</f>
        <v>1.49</v>
      </c>
      <c r="Q3885" s="29">
        <f>IF(M3885&gt;0,F3885/M3885,0)</f>
        <v>37.25</v>
      </c>
      <c r="R3885" s="9" t="str">
        <f>LEFT(O3885,SEARCH("/",O3885,1)-1)</f>
        <v>theater</v>
      </c>
      <c r="S3885" s="26" t="str">
        <f>RIGHT(O3885,LEN(O3885)-SEARCH("/",O3885,1))</f>
        <v>spaces</v>
      </c>
      <c r="T3885" s="27">
        <f>(((K3885/60)/60)/24)+DATE(1970,1,1)</f>
        <v>42443.989050925928</v>
      </c>
      <c r="U3885" s="5" t="str">
        <f>TEXT(T3885,"mmm")</f>
        <v>Mar</v>
      </c>
      <c r="V3885" s="5" t="str">
        <f>TEXT(T3885,"yyyy")</f>
        <v>2016</v>
      </c>
      <c r="W3885" s="5" t="str">
        <f>TEXT(Y3885,"mmm")</f>
        <v>Apr</v>
      </c>
      <c r="X3885" s="1" t="str">
        <f>TEXT(Y3885,"yyyy")</f>
        <v>2016</v>
      </c>
      <c r="Y3885" s="27">
        <f>(((J3885/60)/60)/24)+DATE(1970,1,1)</f>
        <v>42487.552777777775</v>
      </c>
    </row>
    <row r="3886" spans="1:25" ht="48" x14ac:dyDescent="0.2">
      <c r="A3886" s="1">
        <v>3133</v>
      </c>
      <c r="B3886" s="7" t="s">
        <v>3133</v>
      </c>
      <c r="C3886" s="7" t="s">
        <v>7243</v>
      </c>
      <c r="D3886" s="1">
        <v>500</v>
      </c>
      <c r="E3886" s="37" t="str">
        <f>VLOOKUP(D3886,'Vlookup Table Bonus Point'!$C$3:$D$26,2,TRUE)</f>
        <v>0-999</v>
      </c>
      <c r="F3886" s="1">
        <v>540</v>
      </c>
      <c r="G3886" s="1" t="s">
        <v>8221</v>
      </c>
      <c r="H3886" s="1" t="s">
        <v>8224</v>
      </c>
      <c r="I3886" s="1" t="s">
        <v>8246</v>
      </c>
      <c r="J3886" s="1">
        <v>1490358834</v>
      </c>
      <c r="K3886" s="1">
        <v>1487770434</v>
      </c>
      <c r="L3886" s="1" t="b">
        <v>0</v>
      </c>
      <c r="M3886" s="1">
        <v>16</v>
      </c>
      <c r="N3886" s="1" t="b">
        <v>0</v>
      </c>
      <c r="O3886" s="1" t="s">
        <v>8270</v>
      </c>
      <c r="P3886" s="28">
        <f>F3886/D3886</f>
        <v>1.08</v>
      </c>
      <c r="Q3886" s="29">
        <f>IF(M3886&gt;0,F3886/M3886,0)</f>
        <v>33.75</v>
      </c>
      <c r="R3886" s="9" t="str">
        <f>LEFT(O3886,SEARCH("/",O3886,1)-1)</f>
        <v>theater</v>
      </c>
      <c r="S3886" s="26" t="str">
        <f>RIGHT(O3886,LEN(O3886)-SEARCH("/",O3886,1))</f>
        <v>plays</v>
      </c>
      <c r="T3886" s="27">
        <f>(((K3886/60)/60)/24)+DATE(1970,1,1)</f>
        <v>42788.565208333333</v>
      </c>
      <c r="U3886" s="5" t="str">
        <f>TEXT(T3886,"mmm")</f>
        <v>Feb</v>
      </c>
      <c r="V3886" s="5" t="str">
        <f>TEXT(T3886,"yyyy")</f>
        <v>2017</v>
      </c>
      <c r="W3886" s="5" t="str">
        <f>TEXT(Y3886,"mmm")</f>
        <v>Mar</v>
      </c>
      <c r="X3886" s="1" t="str">
        <f>TEXT(Y3886,"yyyy")</f>
        <v>2017</v>
      </c>
      <c r="Y3886" s="27">
        <f>(((J3886/60)/60)/24)+DATE(1970,1,1)</f>
        <v>42818.523541666669</v>
      </c>
    </row>
    <row r="3887" spans="1:25" ht="48" x14ac:dyDescent="0.2">
      <c r="A3887" s="1">
        <v>3136</v>
      </c>
      <c r="B3887" s="7" t="s">
        <v>3136</v>
      </c>
      <c r="C3887" s="7" t="s">
        <v>7246</v>
      </c>
      <c r="D3887" s="1">
        <v>500</v>
      </c>
      <c r="E3887" s="37" t="str">
        <f>VLOOKUP(D3887,'Vlookup Table Bonus Point'!$C$3:$D$26,2,TRUE)</f>
        <v>0-999</v>
      </c>
      <c r="F3887" s="1">
        <v>639</v>
      </c>
      <c r="G3887" s="1" t="s">
        <v>8221</v>
      </c>
      <c r="H3887" s="1" t="s">
        <v>8224</v>
      </c>
      <c r="I3887" s="1" t="s">
        <v>8246</v>
      </c>
      <c r="J3887" s="1">
        <v>1491001140</v>
      </c>
      <c r="K3887" s="1">
        <v>1487847954</v>
      </c>
      <c r="L3887" s="1" t="b">
        <v>0</v>
      </c>
      <c r="M3887" s="1">
        <v>22</v>
      </c>
      <c r="N3887" s="1" t="b">
        <v>0</v>
      </c>
      <c r="O3887" s="1" t="s">
        <v>8270</v>
      </c>
      <c r="P3887" s="28">
        <f>F3887/D3887</f>
        <v>1.278</v>
      </c>
      <c r="Q3887" s="29">
        <f>IF(M3887&gt;0,F3887/M3887,0)</f>
        <v>29.045454545454547</v>
      </c>
      <c r="R3887" s="9" t="str">
        <f>LEFT(O3887,SEARCH("/",O3887,1)-1)</f>
        <v>theater</v>
      </c>
      <c r="S3887" s="26" t="str">
        <f>RIGHT(O3887,LEN(O3887)-SEARCH("/",O3887,1))</f>
        <v>plays</v>
      </c>
      <c r="T3887" s="27">
        <f>(((K3887/60)/60)/24)+DATE(1970,1,1)</f>
        <v>42789.462430555555</v>
      </c>
      <c r="U3887" s="5" t="str">
        <f>TEXT(T3887,"mmm")</f>
        <v>Feb</v>
      </c>
      <c r="V3887" s="5" t="str">
        <f>TEXT(T3887,"yyyy")</f>
        <v>2017</v>
      </c>
      <c r="W3887" s="5" t="str">
        <f>TEXT(Y3887,"mmm")</f>
        <v>Mar</v>
      </c>
      <c r="X3887" s="1" t="str">
        <f>TEXT(Y3887,"yyyy")</f>
        <v>2017</v>
      </c>
      <c r="Y3887" s="27">
        <f>(((J3887/60)/60)/24)+DATE(1970,1,1)</f>
        <v>42825.957638888889</v>
      </c>
    </row>
    <row r="3888" spans="1:25" ht="64" x14ac:dyDescent="0.2">
      <c r="A3888" s="1">
        <v>3141</v>
      </c>
      <c r="B3888" s="7" t="s">
        <v>3141</v>
      </c>
      <c r="C3888" s="7" t="s">
        <v>7251</v>
      </c>
      <c r="D3888" s="1">
        <v>500</v>
      </c>
      <c r="E3888" s="37" t="str">
        <f>VLOOKUP(D3888,'Vlookup Table Bonus Point'!$C$3:$D$26,2,TRUE)</f>
        <v>0-999</v>
      </c>
      <c r="F3888" s="1">
        <v>258</v>
      </c>
      <c r="G3888" s="1" t="s">
        <v>8221</v>
      </c>
      <c r="H3888" s="1" t="s">
        <v>8232</v>
      </c>
      <c r="I3888" s="1" t="s">
        <v>8248</v>
      </c>
      <c r="J3888" s="1">
        <v>1492372800</v>
      </c>
      <c r="K3888" s="1">
        <v>1488823488</v>
      </c>
      <c r="L3888" s="1" t="b">
        <v>0</v>
      </c>
      <c r="M3888" s="1">
        <v>8</v>
      </c>
      <c r="N3888" s="1" t="b">
        <v>0</v>
      </c>
      <c r="O3888" s="1" t="s">
        <v>8270</v>
      </c>
      <c r="P3888" s="28">
        <f>F3888/D3888</f>
        <v>0.51600000000000001</v>
      </c>
      <c r="Q3888" s="29">
        <f>IF(M3888&gt;0,F3888/M3888,0)</f>
        <v>32.25</v>
      </c>
      <c r="R3888" s="9" t="str">
        <f>LEFT(O3888,SEARCH("/",O3888,1)-1)</f>
        <v>theater</v>
      </c>
      <c r="S3888" s="26" t="str">
        <f>RIGHT(O3888,LEN(O3888)-SEARCH("/",O3888,1))</f>
        <v>plays</v>
      </c>
      <c r="T3888" s="27">
        <f>(((K3888/60)/60)/24)+DATE(1970,1,1)</f>
        <v>42800.753333333334</v>
      </c>
      <c r="U3888" s="5" t="str">
        <f>TEXT(T3888,"mmm")</f>
        <v>Mar</v>
      </c>
      <c r="V3888" s="5" t="str">
        <f>TEXT(T3888,"yyyy")</f>
        <v>2017</v>
      </c>
      <c r="W3888" s="5" t="str">
        <f>TEXT(Y3888,"mmm")</f>
        <v>Apr</v>
      </c>
      <c r="X3888" s="1" t="str">
        <f>TEXT(Y3888,"yyyy")</f>
        <v>2017</v>
      </c>
      <c r="Y3888" s="27">
        <f>(((J3888/60)/60)/24)+DATE(1970,1,1)</f>
        <v>42841.833333333328</v>
      </c>
    </row>
    <row r="3889" spans="1:25" ht="48" x14ac:dyDescent="0.2">
      <c r="A3889" s="1">
        <v>3181</v>
      </c>
      <c r="B3889" s="7" t="s">
        <v>3181</v>
      </c>
      <c r="C3889" s="7" t="s">
        <v>7291</v>
      </c>
      <c r="D3889" s="1">
        <v>500</v>
      </c>
      <c r="E3889" s="37" t="str">
        <f>VLOOKUP(D3889,'Vlookup Table Bonus Point'!$C$3:$D$26,2,TRUE)</f>
        <v>0-999</v>
      </c>
      <c r="F3889" s="1">
        <v>545</v>
      </c>
      <c r="G3889" s="1" t="s">
        <v>8218</v>
      </c>
      <c r="H3889" s="1" t="s">
        <v>8224</v>
      </c>
      <c r="I3889" s="1" t="s">
        <v>8246</v>
      </c>
      <c r="J3889" s="1">
        <v>1402848000</v>
      </c>
      <c r="K3889" s="1">
        <v>1400570787</v>
      </c>
      <c r="L3889" s="1" t="b">
        <v>1</v>
      </c>
      <c r="M3889" s="1">
        <v>15</v>
      </c>
      <c r="N3889" s="1" t="b">
        <v>1</v>
      </c>
      <c r="O3889" s="1" t="s">
        <v>8270</v>
      </c>
      <c r="P3889" s="28">
        <f>F3889/D3889</f>
        <v>1.0900000000000001</v>
      </c>
      <c r="Q3889" s="29">
        <f>IF(M3889&gt;0,F3889/M3889,0)</f>
        <v>36.333333333333336</v>
      </c>
      <c r="R3889" s="9" t="str">
        <f>LEFT(O3889,SEARCH("/",O3889,1)-1)</f>
        <v>theater</v>
      </c>
      <c r="S3889" s="26" t="str">
        <f>RIGHT(O3889,LEN(O3889)-SEARCH("/",O3889,1))</f>
        <v>plays</v>
      </c>
      <c r="T3889" s="27">
        <f>(((K3889/60)/60)/24)+DATE(1970,1,1)</f>
        <v>41779.310034722221</v>
      </c>
      <c r="U3889" s="5" t="str">
        <f>TEXT(T3889,"mmm")</f>
        <v>May</v>
      </c>
      <c r="V3889" s="5" t="str">
        <f>TEXT(T3889,"yyyy")</f>
        <v>2014</v>
      </c>
      <c r="W3889" s="5" t="str">
        <f>TEXT(Y3889,"mmm")</f>
        <v>Jun</v>
      </c>
      <c r="X3889" s="1" t="str">
        <f>TEXT(Y3889,"yyyy")</f>
        <v>2014</v>
      </c>
      <c r="Y3889" s="27">
        <f>(((J3889/60)/60)/24)+DATE(1970,1,1)</f>
        <v>41805.666666666664</v>
      </c>
    </row>
    <row r="3890" spans="1:25" ht="48" x14ac:dyDescent="0.2">
      <c r="A3890" s="1">
        <v>3204</v>
      </c>
      <c r="B3890" s="7" t="s">
        <v>3204</v>
      </c>
      <c r="C3890" s="7" t="s">
        <v>7314</v>
      </c>
      <c r="D3890" s="1">
        <v>500</v>
      </c>
      <c r="E3890" s="37" t="str">
        <f>VLOOKUP(D3890,'Vlookup Table Bonus Point'!$C$3:$D$26,2,TRUE)</f>
        <v>0-999</v>
      </c>
      <c r="F3890" s="1">
        <v>0</v>
      </c>
      <c r="G3890" s="1" t="s">
        <v>8220</v>
      </c>
      <c r="H3890" s="1" t="s">
        <v>8223</v>
      </c>
      <c r="I3890" s="1" t="s">
        <v>8245</v>
      </c>
      <c r="J3890" s="1">
        <v>1437149640</v>
      </c>
      <c r="K3890" s="1">
        <v>1434558479</v>
      </c>
      <c r="L3890" s="1" t="b">
        <v>0</v>
      </c>
      <c r="M3890" s="1">
        <v>0</v>
      </c>
      <c r="N3890" s="1" t="b">
        <v>0</v>
      </c>
      <c r="O3890" s="1" t="s">
        <v>8304</v>
      </c>
      <c r="P3890" s="28">
        <f>F3890/D3890</f>
        <v>0</v>
      </c>
      <c r="Q3890" s="29">
        <f>IF(M3890&gt;0,F3890/M3890,0)</f>
        <v>0</v>
      </c>
      <c r="R3890" s="9" t="str">
        <f>LEFT(O3890,SEARCH("/",O3890,1)-1)</f>
        <v>theater</v>
      </c>
      <c r="S3890" s="26" t="str">
        <f>RIGHT(O3890,LEN(O3890)-SEARCH("/",O3890,1))</f>
        <v>musical</v>
      </c>
      <c r="T3890" s="27">
        <f>(((K3890/60)/60)/24)+DATE(1970,1,1)</f>
        <v>42172.686099537037</v>
      </c>
      <c r="U3890" s="5" t="str">
        <f>TEXT(T3890,"mmm")</f>
        <v>Jun</v>
      </c>
      <c r="V3890" s="5" t="str">
        <f>TEXT(T3890,"yyyy")</f>
        <v>2015</v>
      </c>
      <c r="W3890" s="5" t="str">
        <f>TEXT(Y3890,"mmm")</f>
        <v>Jul</v>
      </c>
      <c r="X3890" s="1" t="str">
        <f>TEXT(Y3890,"yyyy")</f>
        <v>2015</v>
      </c>
      <c r="Y3890" s="27">
        <f>(((J3890/60)/60)/24)+DATE(1970,1,1)</f>
        <v>42202.676388888889</v>
      </c>
    </row>
    <row r="3891" spans="1:25" ht="48" x14ac:dyDescent="0.2">
      <c r="A3891" s="1">
        <v>3289</v>
      </c>
      <c r="B3891" s="7" t="s">
        <v>3289</v>
      </c>
      <c r="C3891" s="7" t="s">
        <v>7399</v>
      </c>
      <c r="D3891" s="1">
        <v>500</v>
      </c>
      <c r="E3891" s="37" t="str">
        <f>VLOOKUP(D3891,'Vlookup Table Bonus Point'!$C$3:$D$26,2,TRUE)</f>
        <v>0-999</v>
      </c>
      <c r="F3891" s="1">
        <v>665.21</v>
      </c>
      <c r="G3891" s="1" t="s">
        <v>8218</v>
      </c>
      <c r="H3891" s="1" t="s">
        <v>8224</v>
      </c>
      <c r="I3891" s="1" t="s">
        <v>8246</v>
      </c>
      <c r="J3891" s="1">
        <v>1487580602</v>
      </c>
      <c r="K3891" s="1">
        <v>1485161402</v>
      </c>
      <c r="L3891" s="1" t="b">
        <v>0</v>
      </c>
      <c r="M3891" s="1">
        <v>25</v>
      </c>
      <c r="N3891" s="1" t="b">
        <v>1</v>
      </c>
      <c r="O3891" s="1" t="s">
        <v>8270</v>
      </c>
      <c r="P3891" s="28">
        <f>F3891/D3891</f>
        <v>1.3304200000000002</v>
      </c>
      <c r="Q3891" s="29">
        <f>IF(M3891&gt;0,F3891/M3891,0)</f>
        <v>26.608400000000003</v>
      </c>
      <c r="R3891" s="9" t="str">
        <f>LEFT(O3891,SEARCH("/",O3891,1)-1)</f>
        <v>theater</v>
      </c>
      <c r="S3891" s="26" t="str">
        <f>RIGHT(O3891,LEN(O3891)-SEARCH("/",O3891,1))</f>
        <v>plays</v>
      </c>
      <c r="T3891" s="27">
        <f>(((K3891/60)/60)/24)+DATE(1970,1,1)</f>
        <v>42758.368078703701</v>
      </c>
      <c r="U3891" s="5" t="str">
        <f>TEXT(T3891,"mmm")</f>
        <v>Jan</v>
      </c>
      <c r="V3891" s="5" t="str">
        <f>TEXT(T3891,"yyyy")</f>
        <v>2017</v>
      </c>
      <c r="W3891" s="5" t="str">
        <f>TEXT(Y3891,"mmm")</f>
        <v>Feb</v>
      </c>
      <c r="X3891" s="1" t="str">
        <f>TEXT(Y3891,"yyyy")</f>
        <v>2017</v>
      </c>
      <c r="Y3891" s="27">
        <f>(((J3891/60)/60)/24)+DATE(1970,1,1)</f>
        <v>42786.368078703701</v>
      </c>
    </row>
    <row r="3892" spans="1:25" ht="48" x14ac:dyDescent="0.2">
      <c r="A3892" s="1">
        <v>3291</v>
      </c>
      <c r="B3892" s="7" t="s">
        <v>3291</v>
      </c>
      <c r="C3892" s="7" t="s">
        <v>7401</v>
      </c>
      <c r="D3892" s="1">
        <v>500</v>
      </c>
      <c r="E3892" s="37" t="str">
        <f>VLOOKUP(D3892,'Vlookup Table Bonus Point'!$C$3:$D$26,2,TRUE)</f>
        <v>0-999</v>
      </c>
      <c r="F3892" s="1">
        <v>570</v>
      </c>
      <c r="G3892" s="1" t="s">
        <v>8218</v>
      </c>
      <c r="H3892" s="1" t="s">
        <v>8223</v>
      </c>
      <c r="I3892" s="1" t="s">
        <v>8245</v>
      </c>
      <c r="J3892" s="1">
        <v>1442462340</v>
      </c>
      <c r="K3892" s="1">
        <v>1439743900</v>
      </c>
      <c r="L3892" s="1" t="b">
        <v>0</v>
      </c>
      <c r="M3892" s="1">
        <v>14</v>
      </c>
      <c r="N3892" s="1" t="b">
        <v>1</v>
      </c>
      <c r="O3892" s="1" t="s">
        <v>8270</v>
      </c>
      <c r="P3892" s="28">
        <f>F3892/D3892</f>
        <v>1.1399999999999999</v>
      </c>
      <c r="Q3892" s="29">
        <f>IF(M3892&gt;0,F3892/M3892,0)</f>
        <v>40.714285714285715</v>
      </c>
      <c r="R3892" s="9" t="str">
        <f>LEFT(O3892,SEARCH("/",O3892,1)-1)</f>
        <v>theater</v>
      </c>
      <c r="S3892" s="26" t="str">
        <f>RIGHT(O3892,LEN(O3892)-SEARCH("/",O3892,1))</f>
        <v>plays</v>
      </c>
      <c r="T3892" s="27">
        <f>(((K3892/60)/60)/24)+DATE(1970,1,1)</f>
        <v>42232.702546296292</v>
      </c>
      <c r="U3892" s="5" t="str">
        <f>TEXT(T3892,"mmm")</f>
        <v>Aug</v>
      </c>
      <c r="V3892" s="5" t="str">
        <f>TEXT(T3892,"yyyy")</f>
        <v>2015</v>
      </c>
      <c r="W3892" s="5" t="str">
        <f>TEXT(Y3892,"mmm")</f>
        <v>Sep</v>
      </c>
      <c r="X3892" s="1" t="str">
        <f>TEXT(Y3892,"yyyy")</f>
        <v>2015</v>
      </c>
      <c r="Y3892" s="27">
        <f>(((J3892/60)/60)/24)+DATE(1970,1,1)</f>
        <v>42264.165972222225</v>
      </c>
    </row>
    <row r="3893" spans="1:25" ht="48" x14ac:dyDescent="0.2">
      <c r="A3893" s="1">
        <v>3319</v>
      </c>
      <c r="B3893" s="7" t="s">
        <v>3319</v>
      </c>
      <c r="C3893" s="7" t="s">
        <v>7429</v>
      </c>
      <c r="D3893" s="1">
        <v>500</v>
      </c>
      <c r="E3893" s="37" t="str">
        <f>VLOOKUP(D3893,'Vlookup Table Bonus Point'!$C$3:$D$26,2,TRUE)</f>
        <v>0-999</v>
      </c>
      <c r="F3893" s="1">
        <v>540</v>
      </c>
      <c r="G3893" s="1" t="s">
        <v>8218</v>
      </c>
      <c r="H3893" s="1" t="s">
        <v>8224</v>
      </c>
      <c r="I3893" s="1" t="s">
        <v>8246</v>
      </c>
      <c r="J3893" s="1">
        <v>1422712986</v>
      </c>
      <c r="K3893" s="1">
        <v>1418824986</v>
      </c>
      <c r="L3893" s="1" t="b">
        <v>0</v>
      </c>
      <c r="M3893" s="1">
        <v>16</v>
      </c>
      <c r="N3893" s="1" t="b">
        <v>1</v>
      </c>
      <c r="O3893" s="1" t="s">
        <v>8270</v>
      </c>
      <c r="P3893" s="28">
        <f>F3893/D3893</f>
        <v>1.08</v>
      </c>
      <c r="Q3893" s="29">
        <f>IF(M3893&gt;0,F3893/M3893,0)</f>
        <v>33.75</v>
      </c>
      <c r="R3893" s="9" t="str">
        <f>LEFT(O3893,SEARCH("/",O3893,1)-1)</f>
        <v>theater</v>
      </c>
      <c r="S3893" s="26" t="str">
        <f>RIGHT(O3893,LEN(O3893)-SEARCH("/",O3893,1))</f>
        <v>plays</v>
      </c>
      <c r="T3893" s="27">
        <f>(((K3893/60)/60)/24)+DATE(1970,1,1)</f>
        <v>41990.585486111115</v>
      </c>
      <c r="U3893" s="5" t="str">
        <f>TEXT(T3893,"mmm")</f>
        <v>Dec</v>
      </c>
      <c r="V3893" s="5" t="str">
        <f>TEXT(T3893,"yyyy")</f>
        <v>2014</v>
      </c>
      <c r="W3893" s="5" t="str">
        <f>TEXT(Y3893,"mmm")</f>
        <v>Jan</v>
      </c>
      <c r="X3893" s="1" t="str">
        <f>TEXT(Y3893,"yyyy")</f>
        <v>2015</v>
      </c>
      <c r="Y3893" s="27">
        <f>(((J3893/60)/60)/24)+DATE(1970,1,1)</f>
        <v>42035.585486111115</v>
      </c>
    </row>
    <row r="3894" spans="1:25" ht="48" x14ac:dyDescent="0.2">
      <c r="A3894" s="1">
        <v>3321</v>
      </c>
      <c r="B3894" s="7" t="s">
        <v>3321</v>
      </c>
      <c r="C3894" s="7" t="s">
        <v>7431</v>
      </c>
      <c r="D3894" s="1">
        <v>500</v>
      </c>
      <c r="E3894" s="37" t="str">
        <f>VLOOKUP(D3894,'Vlookup Table Bonus Point'!$C$3:$D$26,2,TRUE)</f>
        <v>0-999</v>
      </c>
      <c r="F3894" s="1">
        <v>537</v>
      </c>
      <c r="G3894" s="1" t="s">
        <v>8218</v>
      </c>
      <c r="H3894" s="1" t="s">
        <v>8223</v>
      </c>
      <c r="I3894" s="1" t="s">
        <v>8245</v>
      </c>
      <c r="J3894" s="1">
        <v>1413431940</v>
      </c>
      <c r="K3894" s="1">
        <v>1412216665</v>
      </c>
      <c r="L3894" s="1" t="b">
        <v>0</v>
      </c>
      <c r="M3894" s="1">
        <v>15</v>
      </c>
      <c r="N3894" s="1" t="b">
        <v>1</v>
      </c>
      <c r="O3894" s="1" t="s">
        <v>8270</v>
      </c>
      <c r="P3894" s="28">
        <f>F3894/D3894</f>
        <v>1.0740000000000001</v>
      </c>
      <c r="Q3894" s="29">
        <f>IF(M3894&gt;0,F3894/M3894,0)</f>
        <v>35.799999999999997</v>
      </c>
      <c r="R3894" s="9" t="str">
        <f>LEFT(O3894,SEARCH("/",O3894,1)-1)</f>
        <v>theater</v>
      </c>
      <c r="S3894" s="26" t="str">
        <f>RIGHT(O3894,LEN(O3894)-SEARCH("/",O3894,1))</f>
        <v>plays</v>
      </c>
      <c r="T3894" s="27">
        <f>(((K3894/60)/60)/24)+DATE(1970,1,1)</f>
        <v>41914.100289351853</v>
      </c>
      <c r="U3894" s="5" t="str">
        <f>TEXT(T3894,"mmm")</f>
        <v>Oct</v>
      </c>
      <c r="V3894" s="5" t="str">
        <f>TEXT(T3894,"yyyy")</f>
        <v>2014</v>
      </c>
      <c r="W3894" s="5" t="str">
        <f>TEXT(Y3894,"mmm")</f>
        <v>Oct</v>
      </c>
      <c r="X3894" s="1" t="str">
        <f>TEXT(Y3894,"yyyy")</f>
        <v>2014</v>
      </c>
      <c r="Y3894" s="27">
        <f>(((J3894/60)/60)/24)+DATE(1970,1,1)</f>
        <v>41928.165972222225</v>
      </c>
    </row>
    <row r="3895" spans="1:25" ht="48" x14ac:dyDescent="0.2">
      <c r="A3895" s="1">
        <v>3345</v>
      </c>
      <c r="B3895" s="7" t="s">
        <v>3345</v>
      </c>
      <c r="C3895" s="7" t="s">
        <v>7455</v>
      </c>
      <c r="D3895" s="1">
        <v>500</v>
      </c>
      <c r="E3895" s="37" t="str">
        <f>VLOOKUP(D3895,'Vlookup Table Bonus Point'!$C$3:$D$26,2,TRUE)</f>
        <v>0-999</v>
      </c>
      <c r="F3895" s="1">
        <v>650</v>
      </c>
      <c r="G3895" s="1" t="s">
        <v>8218</v>
      </c>
      <c r="H3895" s="1" t="s">
        <v>8223</v>
      </c>
      <c r="I3895" s="1" t="s">
        <v>8245</v>
      </c>
      <c r="J3895" s="1">
        <v>1429317420</v>
      </c>
      <c r="K3895" s="1">
        <v>1424226768</v>
      </c>
      <c r="L3895" s="1" t="b">
        <v>0</v>
      </c>
      <c r="M3895" s="1">
        <v>13</v>
      </c>
      <c r="N3895" s="1" t="b">
        <v>1</v>
      </c>
      <c r="O3895" s="1" t="s">
        <v>8270</v>
      </c>
      <c r="P3895" s="28">
        <f>F3895/D3895</f>
        <v>1.3</v>
      </c>
      <c r="Q3895" s="29">
        <f>IF(M3895&gt;0,F3895/M3895,0)</f>
        <v>50</v>
      </c>
      <c r="R3895" s="9" t="str">
        <f>LEFT(O3895,SEARCH("/",O3895,1)-1)</f>
        <v>theater</v>
      </c>
      <c r="S3895" s="26" t="str">
        <f>RIGHT(O3895,LEN(O3895)-SEARCH("/",O3895,1))</f>
        <v>plays</v>
      </c>
      <c r="T3895" s="27">
        <f>(((K3895/60)/60)/24)+DATE(1970,1,1)</f>
        <v>42053.106111111112</v>
      </c>
      <c r="U3895" s="5" t="str">
        <f>TEXT(T3895,"mmm")</f>
        <v>Feb</v>
      </c>
      <c r="V3895" s="5" t="str">
        <f>TEXT(T3895,"yyyy")</f>
        <v>2015</v>
      </c>
      <c r="W3895" s="5" t="str">
        <f>TEXT(Y3895,"mmm")</f>
        <v>Apr</v>
      </c>
      <c r="X3895" s="1" t="str">
        <f>TEXT(Y3895,"yyyy")</f>
        <v>2015</v>
      </c>
      <c r="Y3895" s="27">
        <f>(((J3895/60)/60)/24)+DATE(1970,1,1)</f>
        <v>42112.025694444441</v>
      </c>
    </row>
    <row r="3896" spans="1:25" ht="48" x14ac:dyDescent="0.2">
      <c r="A3896" s="1">
        <v>3353</v>
      </c>
      <c r="B3896" s="7" t="s">
        <v>3352</v>
      </c>
      <c r="C3896" s="7" t="s">
        <v>7463</v>
      </c>
      <c r="D3896" s="1">
        <v>500</v>
      </c>
      <c r="E3896" s="37" t="str">
        <f>VLOOKUP(D3896,'Vlookup Table Bonus Point'!$C$3:$D$26,2,TRUE)</f>
        <v>0-999</v>
      </c>
      <c r="F3896" s="1">
        <v>1575</v>
      </c>
      <c r="G3896" s="1" t="s">
        <v>8218</v>
      </c>
      <c r="H3896" s="1" t="s">
        <v>8224</v>
      </c>
      <c r="I3896" s="1" t="s">
        <v>8246</v>
      </c>
      <c r="J3896" s="1">
        <v>1462230000</v>
      </c>
      <c r="K3896" s="1">
        <v>1461061350</v>
      </c>
      <c r="L3896" s="1" t="b">
        <v>0</v>
      </c>
      <c r="M3896" s="1">
        <v>44</v>
      </c>
      <c r="N3896" s="1" t="b">
        <v>1</v>
      </c>
      <c r="O3896" s="1" t="s">
        <v>8270</v>
      </c>
      <c r="P3896" s="28">
        <f>F3896/D3896</f>
        <v>3.15</v>
      </c>
      <c r="Q3896" s="29">
        <f>IF(M3896&gt;0,F3896/M3896,0)</f>
        <v>35.795454545454547</v>
      </c>
      <c r="R3896" s="9" t="str">
        <f>LEFT(O3896,SEARCH("/",O3896,1)-1)</f>
        <v>theater</v>
      </c>
      <c r="S3896" s="26" t="str">
        <f>RIGHT(O3896,LEN(O3896)-SEARCH("/",O3896,1))</f>
        <v>plays</v>
      </c>
      <c r="T3896" s="27">
        <f>(((K3896/60)/60)/24)+DATE(1970,1,1)</f>
        <v>42479.432291666672</v>
      </c>
      <c r="U3896" s="5" t="str">
        <f>TEXT(T3896,"mmm")</f>
        <v>Apr</v>
      </c>
      <c r="V3896" s="5" t="str">
        <f>TEXT(T3896,"yyyy")</f>
        <v>2016</v>
      </c>
      <c r="W3896" s="5" t="str">
        <f>TEXT(Y3896,"mmm")</f>
        <v>May</v>
      </c>
      <c r="X3896" s="1" t="str">
        <f>TEXT(Y3896,"yyyy")</f>
        <v>2016</v>
      </c>
      <c r="Y3896" s="27">
        <f>(((J3896/60)/60)/24)+DATE(1970,1,1)</f>
        <v>42492.958333333328</v>
      </c>
    </row>
    <row r="3897" spans="1:25" ht="48" x14ac:dyDescent="0.2">
      <c r="A3897" s="1">
        <v>3362</v>
      </c>
      <c r="B3897" s="7" t="s">
        <v>3361</v>
      </c>
      <c r="C3897" s="7" t="s">
        <v>7472</v>
      </c>
      <c r="D3897" s="1">
        <v>500</v>
      </c>
      <c r="E3897" s="37" t="str">
        <f>VLOOKUP(D3897,'Vlookup Table Bonus Point'!$C$3:$D$26,2,TRUE)</f>
        <v>0-999</v>
      </c>
      <c r="F3897" s="1">
        <v>1090</v>
      </c>
      <c r="G3897" s="1" t="s">
        <v>8218</v>
      </c>
      <c r="H3897" s="1" t="s">
        <v>8223</v>
      </c>
      <c r="I3897" s="1" t="s">
        <v>8245</v>
      </c>
      <c r="J3897" s="1">
        <v>1425704100</v>
      </c>
      <c r="K3897" s="1">
        <v>1424484717</v>
      </c>
      <c r="L3897" s="1" t="b">
        <v>0</v>
      </c>
      <c r="M3897" s="1">
        <v>20</v>
      </c>
      <c r="N3897" s="1" t="b">
        <v>1</v>
      </c>
      <c r="O3897" s="1" t="s">
        <v>8270</v>
      </c>
      <c r="P3897" s="28">
        <f>F3897/D3897</f>
        <v>2.1800000000000002</v>
      </c>
      <c r="Q3897" s="29">
        <f>IF(M3897&gt;0,F3897/M3897,0)</f>
        <v>54.5</v>
      </c>
      <c r="R3897" s="9" t="str">
        <f>LEFT(O3897,SEARCH("/",O3897,1)-1)</f>
        <v>theater</v>
      </c>
      <c r="S3897" s="26" t="str">
        <f>RIGHT(O3897,LEN(O3897)-SEARCH("/",O3897,1))</f>
        <v>plays</v>
      </c>
      <c r="T3897" s="27">
        <f>(((K3897/60)/60)/24)+DATE(1970,1,1)</f>
        <v>42056.091631944444</v>
      </c>
      <c r="U3897" s="5" t="str">
        <f>TEXT(T3897,"mmm")</f>
        <v>Feb</v>
      </c>
      <c r="V3897" s="5" t="str">
        <f>TEXT(T3897,"yyyy")</f>
        <v>2015</v>
      </c>
      <c r="W3897" s="5" t="str">
        <f>TEXT(Y3897,"mmm")</f>
        <v>Mar</v>
      </c>
      <c r="X3897" s="1" t="str">
        <f>TEXT(Y3897,"yyyy")</f>
        <v>2015</v>
      </c>
      <c r="Y3897" s="27">
        <f>(((J3897/60)/60)/24)+DATE(1970,1,1)</f>
        <v>42070.204861111109</v>
      </c>
    </row>
    <row r="3898" spans="1:25" ht="48" x14ac:dyDescent="0.2">
      <c r="A3898" s="1">
        <v>3366</v>
      </c>
      <c r="B3898" s="7" t="s">
        <v>3365</v>
      </c>
      <c r="C3898" s="7" t="s">
        <v>7476</v>
      </c>
      <c r="D3898" s="1">
        <v>500</v>
      </c>
      <c r="E3898" s="37" t="str">
        <f>VLOOKUP(D3898,'Vlookup Table Bonus Point'!$C$3:$D$26,2,TRUE)</f>
        <v>0-999</v>
      </c>
      <c r="F3898" s="1">
        <v>1105</v>
      </c>
      <c r="G3898" s="1" t="s">
        <v>8218</v>
      </c>
      <c r="H3898" s="1" t="s">
        <v>8223</v>
      </c>
      <c r="I3898" s="1" t="s">
        <v>8245</v>
      </c>
      <c r="J3898" s="1">
        <v>1431481037</v>
      </c>
      <c r="K3898" s="1">
        <v>1428889037</v>
      </c>
      <c r="L3898" s="1" t="b">
        <v>0</v>
      </c>
      <c r="M3898" s="1">
        <v>18</v>
      </c>
      <c r="N3898" s="1" t="b">
        <v>1</v>
      </c>
      <c r="O3898" s="1" t="s">
        <v>8270</v>
      </c>
      <c r="P3898" s="28">
        <f>F3898/D3898</f>
        <v>2.21</v>
      </c>
      <c r="Q3898" s="29">
        <f>IF(M3898&gt;0,F3898/M3898,0)</f>
        <v>61.388888888888886</v>
      </c>
      <c r="R3898" s="9" t="str">
        <f>LEFT(O3898,SEARCH("/",O3898,1)-1)</f>
        <v>theater</v>
      </c>
      <c r="S3898" s="26" t="str">
        <f>RIGHT(O3898,LEN(O3898)-SEARCH("/",O3898,1))</f>
        <v>plays</v>
      </c>
      <c r="T3898" s="27">
        <f>(((K3898/60)/60)/24)+DATE(1970,1,1)</f>
        <v>42107.067557870367</v>
      </c>
      <c r="U3898" s="5" t="str">
        <f>TEXT(T3898,"mmm")</f>
        <v>Apr</v>
      </c>
      <c r="V3898" s="5" t="str">
        <f>TEXT(T3898,"yyyy")</f>
        <v>2015</v>
      </c>
      <c r="W3898" s="5" t="str">
        <f>TEXT(Y3898,"mmm")</f>
        <v>May</v>
      </c>
      <c r="X3898" s="1" t="str">
        <f>TEXT(Y3898,"yyyy")</f>
        <v>2015</v>
      </c>
      <c r="Y3898" s="27">
        <f>(((J3898/60)/60)/24)+DATE(1970,1,1)</f>
        <v>42137.067557870367</v>
      </c>
    </row>
    <row r="3899" spans="1:25" ht="48" x14ac:dyDescent="0.2">
      <c r="A3899" s="1">
        <v>3391</v>
      </c>
      <c r="B3899" s="7" t="s">
        <v>3390</v>
      </c>
      <c r="C3899" s="7" t="s">
        <v>7501</v>
      </c>
      <c r="D3899" s="1">
        <v>500</v>
      </c>
      <c r="E3899" s="37" t="str">
        <f>VLOOKUP(D3899,'Vlookup Table Bonus Point'!$C$3:$D$26,2,TRUE)</f>
        <v>0-999</v>
      </c>
      <c r="F3899" s="1">
        <v>1115</v>
      </c>
      <c r="G3899" s="1" t="s">
        <v>8218</v>
      </c>
      <c r="H3899" s="1" t="s">
        <v>8223</v>
      </c>
      <c r="I3899" s="1" t="s">
        <v>8245</v>
      </c>
      <c r="J3899" s="1">
        <v>1407536880</v>
      </c>
      <c r="K3899" s="1">
        <v>1404997548</v>
      </c>
      <c r="L3899" s="1" t="b">
        <v>0</v>
      </c>
      <c r="M3899" s="1">
        <v>18</v>
      </c>
      <c r="N3899" s="1" t="b">
        <v>1</v>
      </c>
      <c r="O3899" s="1" t="s">
        <v>8270</v>
      </c>
      <c r="P3899" s="28">
        <f>F3899/D3899</f>
        <v>2.23</v>
      </c>
      <c r="Q3899" s="29">
        <f>IF(M3899&gt;0,F3899/M3899,0)</f>
        <v>61.944444444444443</v>
      </c>
      <c r="R3899" s="9" t="str">
        <f>LEFT(O3899,SEARCH("/",O3899,1)-1)</f>
        <v>theater</v>
      </c>
      <c r="S3899" s="26" t="str">
        <f>RIGHT(O3899,LEN(O3899)-SEARCH("/",O3899,1))</f>
        <v>plays</v>
      </c>
      <c r="T3899" s="27">
        <f>(((K3899/60)/60)/24)+DATE(1970,1,1)</f>
        <v>41830.545694444445</v>
      </c>
      <c r="U3899" s="5" t="str">
        <f>TEXT(T3899,"mmm")</f>
        <v>Jul</v>
      </c>
      <c r="V3899" s="5" t="str">
        <f>TEXT(T3899,"yyyy")</f>
        <v>2014</v>
      </c>
      <c r="W3899" s="5" t="str">
        <f>TEXT(Y3899,"mmm")</f>
        <v>Aug</v>
      </c>
      <c r="X3899" s="1" t="str">
        <f>TEXT(Y3899,"yyyy")</f>
        <v>2014</v>
      </c>
      <c r="Y3899" s="27">
        <f>(((J3899/60)/60)/24)+DATE(1970,1,1)</f>
        <v>41859.936111111114</v>
      </c>
    </row>
    <row r="3900" spans="1:25" ht="48" x14ac:dyDescent="0.2">
      <c r="A3900" s="1">
        <v>3392</v>
      </c>
      <c r="B3900" s="7" t="s">
        <v>3391</v>
      </c>
      <c r="C3900" s="7" t="s">
        <v>7502</v>
      </c>
      <c r="D3900" s="1">
        <v>500</v>
      </c>
      <c r="E3900" s="37" t="str">
        <f>VLOOKUP(D3900,'Vlookup Table Bonus Point'!$C$3:$D$26,2,TRUE)</f>
        <v>0-999</v>
      </c>
      <c r="F3900" s="1">
        <v>500</v>
      </c>
      <c r="G3900" s="1" t="s">
        <v>8218</v>
      </c>
      <c r="H3900" s="1" t="s">
        <v>8224</v>
      </c>
      <c r="I3900" s="1" t="s">
        <v>8246</v>
      </c>
      <c r="J3900" s="1">
        <v>1462565855</v>
      </c>
      <c r="K3900" s="1">
        <v>1458245855</v>
      </c>
      <c r="L3900" s="1" t="b">
        <v>0</v>
      </c>
      <c r="M3900" s="1">
        <v>12</v>
      </c>
      <c r="N3900" s="1" t="b">
        <v>1</v>
      </c>
      <c r="O3900" s="1" t="s">
        <v>8270</v>
      </c>
      <c r="P3900" s="28">
        <f>F3900/D3900</f>
        <v>1</v>
      </c>
      <c r="Q3900" s="29">
        <f>IF(M3900&gt;0,F3900/M3900,0)</f>
        <v>41.666666666666664</v>
      </c>
      <c r="R3900" s="9" t="str">
        <f>LEFT(O3900,SEARCH("/",O3900,1)-1)</f>
        <v>theater</v>
      </c>
      <c r="S3900" s="26" t="str">
        <f>RIGHT(O3900,LEN(O3900)-SEARCH("/",O3900,1))</f>
        <v>plays</v>
      </c>
      <c r="T3900" s="27">
        <f>(((K3900/60)/60)/24)+DATE(1970,1,1)</f>
        <v>42446.845543981486</v>
      </c>
      <c r="U3900" s="5" t="str">
        <f>TEXT(T3900,"mmm")</f>
        <v>Mar</v>
      </c>
      <c r="V3900" s="5" t="str">
        <f>TEXT(T3900,"yyyy")</f>
        <v>2016</v>
      </c>
      <c r="W3900" s="5" t="str">
        <f>TEXT(Y3900,"mmm")</f>
        <v>May</v>
      </c>
      <c r="X3900" s="1" t="str">
        <f>TEXT(Y3900,"yyyy")</f>
        <v>2016</v>
      </c>
      <c r="Y3900" s="27">
        <f>(((J3900/60)/60)/24)+DATE(1970,1,1)</f>
        <v>42496.845543981486</v>
      </c>
    </row>
    <row r="3901" spans="1:25" ht="32" x14ac:dyDescent="0.2">
      <c r="A3901" s="1">
        <v>3395</v>
      </c>
      <c r="B3901" s="7" t="s">
        <v>3394</v>
      </c>
      <c r="C3901" s="7" t="s">
        <v>7505</v>
      </c>
      <c r="D3901" s="1">
        <v>500</v>
      </c>
      <c r="E3901" s="37" t="str">
        <f>VLOOKUP(D3901,'Vlookup Table Bonus Point'!$C$3:$D$26,2,TRUE)</f>
        <v>0-999</v>
      </c>
      <c r="F3901" s="1">
        <v>920</v>
      </c>
      <c r="G3901" s="1" t="s">
        <v>8218</v>
      </c>
      <c r="H3901" s="1" t="s">
        <v>8224</v>
      </c>
      <c r="I3901" s="1" t="s">
        <v>8246</v>
      </c>
      <c r="J3901" s="1">
        <v>1433009400</v>
      </c>
      <c r="K3901" s="1">
        <v>1431795944</v>
      </c>
      <c r="L3901" s="1" t="b">
        <v>0</v>
      </c>
      <c r="M3901" s="1">
        <v>38</v>
      </c>
      <c r="N3901" s="1" t="b">
        <v>1</v>
      </c>
      <c r="O3901" s="1" t="s">
        <v>8270</v>
      </c>
      <c r="P3901" s="28">
        <f>F3901/D3901</f>
        <v>1.84</v>
      </c>
      <c r="Q3901" s="29">
        <f>IF(M3901&gt;0,F3901/M3901,0)</f>
        <v>24.210526315789473</v>
      </c>
      <c r="R3901" s="9" t="str">
        <f>LEFT(O3901,SEARCH("/",O3901,1)-1)</f>
        <v>theater</v>
      </c>
      <c r="S3901" s="26" t="str">
        <f>RIGHT(O3901,LEN(O3901)-SEARCH("/",O3901,1))</f>
        <v>plays</v>
      </c>
      <c r="T3901" s="27">
        <f>(((K3901/60)/60)/24)+DATE(1970,1,1)</f>
        <v>42140.712314814817</v>
      </c>
      <c r="U3901" s="5" t="str">
        <f>TEXT(T3901,"mmm")</f>
        <v>May</v>
      </c>
      <c r="V3901" s="5" t="str">
        <f>TEXT(T3901,"yyyy")</f>
        <v>2015</v>
      </c>
      <c r="W3901" s="5" t="str">
        <f>TEXT(Y3901,"mmm")</f>
        <v>May</v>
      </c>
      <c r="X3901" s="1" t="str">
        <f>TEXT(Y3901,"yyyy")</f>
        <v>2015</v>
      </c>
      <c r="Y3901" s="27">
        <f>(((J3901/60)/60)/24)+DATE(1970,1,1)</f>
        <v>42154.756944444445</v>
      </c>
    </row>
    <row r="3902" spans="1:25" ht="48" x14ac:dyDescent="0.2">
      <c r="A3902" s="1">
        <v>3404</v>
      </c>
      <c r="B3902" s="7" t="s">
        <v>3403</v>
      </c>
      <c r="C3902" s="7" t="s">
        <v>7514</v>
      </c>
      <c r="D3902" s="1">
        <v>500</v>
      </c>
      <c r="E3902" s="37" t="str">
        <f>VLOOKUP(D3902,'Vlookup Table Bonus Point'!$C$3:$D$26,2,TRUE)</f>
        <v>0-999</v>
      </c>
      <c r="F3902" s="1">
        <v>610</v>
      </c>
      <c r="G3902" s="1" t="s">
        <v>8218</v>
      </c>
      <c r="H3902" s="1" t="s">
        <v>8223</v>
      </c>
      <c r="I3902" s="1" t="s">
        <v>8245</v>
      </c>
      <c r="J3902" s="1">
        <v>1434542702</v>
      </c>
      <c r="K3902" s="1">
        <v>1432814702</v>
      </c>
      <c r="L3902" s="1" t="b">
        <v>0</v>
      </c>
      <c r="M3902" s="1">
        <v>3</v>
      </c>
      <c r="N3902" s="1" t="b">
        <v>1</v>
      </c>
      <c r="O3902" s="1" t="s">
        <v>8270</v>
      </c>
      <c r="P3902" s="28">
        <f>F3902/D3902</f>
        <v>1.22</v>
      </c>
      <c r="Q3902" s="29">
        <f>IF(M3902&gt;0,F3902/M3902,0)</f>
        <v>203.33333333333334</v>
      </c>
      <c r="R3902" s="9" t="str">
        <f>LEFT(O3902,SEARCH("/",O3902,1)-1)</f>
        <v>theater</v>
      </c>
      <c r="S3902" s="26" t="str">
        <f>RIGHT(O3902,LEN(O3902)-SEARCH("/",O3902,1))</f>
        <v>plays</v>
      </c>
      <c r="T3902" s="27">
        <f>(((K3902/60)/60)/24)+DATE(1970,1,1)</f>
        <v>42152.503495370373</v>
      </c>
      <c r="U3902" s="5" t="str">
        <f>TEXT(T3902,"mmm")</f>
        <v>May</v>
      </c>
      <c r="V3902" s="5" t="str">
        <f>TEXT(T3902,"yyyy")</f>
        <v>2015</v>
      </c>
      <c r="W3902" s="5" t="str">
        <f>TEXT(Y3902,"mmm")</f>
        <v>Jun</v>
      </c>
      <c r="X3902" s="1" t="str">
        <f>TEXT(Y3902,"yyyy")</f>
        <v>2015</v>
      </c>
      <c r="Y3902" s="27">
        <f>(((J3902/60)/60)/24)+DATE(1970,1,1)</f>
        <v>42172.503495370373</v>
      </c>
    </row>
    <row r="3903" spans="1:25" ht="48" x14ac:dyDescent="0.2">
      <c r="A3903" s="1">
        <v>3408</v>
      </c>
      <c r="B3903" s="7" t="s">
        <v>3407</v>
      </c>
      <c r="C3903" s="7" t="s">
        <v>7518</v>
      </c>
      <c r="D3903" s="1">
        <v>500</v>
      </c>
      <c r="E3903" s="37" t="str">
        <f>VLOOKUP(D3903,'Vlookup Table Bonus Point'!$C$3:$D$26,2,TRUE)</f>
        <v>0-999</v>
      </c>
      <c r="F3903" s="1">
        <v>1055</v>
      </c>
      <c r="G3903" s="1" t="s">
        <v>8218</v>
      </c>
      <c r="H3903" s="1" t="s">
        <v>8223</v>
      </c>
      <c r="I3903" s="1" t="s">
        <v>8245</v>
      </c>
      <c r="J3903" s="1">
        <v>1405727304</v>
      </c>
      <c r="K3903" s="1">
        <v>1403135304</v>
      </c>
      <c r="L3903" s="1" t="b">
        <v>0</v>
      </c>
      <c r="M3903" s="1">
        <v>18</v>
      </c>
      <c r="N3903" s="1" t="b">
        <v>1</v>
      </c>
      <c r="O3903" s="1" t="s">
        <v>8270</v>
      </c>
      <c r="P3903" s="28">
        <f>F3903/D3903</f>
        <v>2.11</v>
      </c>
      <c r="Q3903" s="29">
        <f>IF(M3903&gt;0,F3903/M3903,0)</f>
        <v>58.611111111111114</v>
      </c>
      <c r="R3903" s="9" t="str">
        <f>LEFT(O3903,SEARCH("/",O3903,1)-1)</f>
        <v>theater</v>
      </c>
      <c r="S3903" s="26" t="str">
        <f>RIGHT(O3903,LEN(O3903)-SEARCH("/",O3903,1))</f>
        <v>plays</v>
      </c>
      <c r="T3903" s="27">
        <f>(((K3903/60)/60)/24)+DATE(1970,1,1)</f>
        <v>41808.991944444446</v>
      </c>
      <c r="U3903" s="5" t="str">
        <f>TEXT(T3903,"mmm")</f>
        <v>Jun</v>
      </c>
      <c r="V3903" s="5" t="str">
        <f>TEXT(T3903,"yyyy")</f>
        <v>2014</v>
      </c>
      <c r="W3903" s="5" t="str">
        <f>TEXT(Y3903,"mmm")</f>
        <v>Jul</v>
      </c>
      <c r="X3903" s="1" t="str">
        <f>TEXT(Y3903,"yyyy")</f>
        <v>2014</v>
      </c>
      <c r="Y3903" s="27">
        <f>(((J3903/60)/60)/24)+DATE(1970,1,1)</f>
        <v>41838.991944444446</v>
      </c>
    </row>
    <row r="3904" spans="1:25" ht="48" x14ac:dyDescent="0.2">
      <c r="A3904" s="1">
        <v>3409</v>
      </c>
      <c r="B3904" s="7" t="s">
        <v>3408</v>
      </c>
      <c r="C3904" s="7" t="s">
        <v>7519</v>
      </c>
      <c r="D3904" s="1">
        <v>500</v>
      </c>
      <c r="E3904" s="37" t="str">
        <f>VLOOKUP(D3904,'Vlookup Table Bonus Point'!$C$3:$D$26,2,TRUE)</f>
        <v>0-999</v>
      </c>
      <c r="F3904" s="1">
        <v>618</v>
      </c>
      <c r="G3904" s="1" t="s">
        <v>8218</v>
      </c>
      <c r="H3904" s="1" t="s">
        <v>8224</v>
      </c>
      <c r="I3904" s="1" t="s">
        <v>8246</v>
      </c>
      <c r="J3904" s="1">
        <v>1469998680</v>
      </c>
      <c r="K3904" s="1">
        <v>1466710358</v>
      </c>
      <c r="L3904" s="1" t="b">
        <v>0</v>
      </c>
      <c r="M3904" s="1">
        <v>21</v>
      </c>
      <c r="N3904" s="1" t="b">
        <v>1</v>
      </c>
      <c r="O3904" s="1" t="s">
        <v>8270</v>
      </c>
      <c r="P3904" s="28">
        <f>F3904/D3904</f>
        <v>1.236</v>
      </c>
      <c r="Q3904" s="29">
        <f>IF(M3904&gt;0,F3904/M3904,0)</f>
        <v>29.428571428571427</v>
      </c>
      <c r="R3904" s="9" t="str">
        <f>LEFT(O3904,SEARCH("/",O3904,1)-1)</f>
        <v>theater</v>
      </c>
      <c r="S3904" s="26" t="str">
        <f>RIGHT(O3904,LEN(O3904)-SEARCH("/",O3904,1))</f>
        <v>plays</v>
      </c>
      <c r="T3904" s="27">
        <f>(((K3904/60)/60)/24)+DATE(1970,1,1)</f>
        <v>42544.814328703709</v>
      </c>
      <c r="U3904" s="5" t="str">
        <f>TEXT(T3904,"mmm")</f>
        <v>Jun</v>
      </c>
      <c r="V3904" s="5" t="str">
        <f>TEXT(T3904,"yyyy")</f>
        <v>2016</v>
      </c>
      <c r="W3904" s="5" t="str">
        <f>TEXT(Y3904,"mmm")</f>
        <v>Jul</v>
      </c>
      <c r="X3904" s="1" t="str">
        <f>TEXT(Y3904,"yyyy")</f>
        <v>2016</v>
      </c>
      <c r="Y3904" s="27">
        <f>(((J3904/60)/60)/24)+DATE(1970,1,1)</f>
        <v>42582.873611111107</v>
      </c>
    </row>
    <row r="3905" spans="1:25" ht="48" x14ac:dyDescent="0.2">
      <c r="A3905" s="1">
        <v>3413</v>
      </c>
      <c r="B3905" s="7" t="s">
        <v>3412</v>
      </c>
      <c r="C3905" s="7" t="s">
        <v>7523</v>
      </c>
      <c r="D3905" s="1">
        <v>500</v>
      </c>
      <c r="E3905" s="37" t="str">
        <f>VLOOKUP(D3905,'Vlookup Table Bonus Point'!$C$3:$D$26,2,TRUE)</f>
        <v>0-999</v>
      </c>
      <c r="F3905" s="1">
        <v>650</v>
      </c>
      <c r="G3905" s="1" t="s">
        <v>8218</v>
      </c>
      <c r="H3905" s="1" t="s">
        <v>8223</v>
      </c>
      <c r="I3905" s="1" t="s">
        <v>8245</v>
      </c>
      <c r="J3905" s="1">
        <v>1425099540</v>
      </c>
      <c r="K3905" s="1">
        <v>1424280938</v>
      </c>
      <c r="L3905" s="1" t="b">
        <v>0</v>
      </c>
      <c r="M3905" s="1">
        <v>14</v>
      </c>
      <c r="N3905" s="1" t="b">
        <v>1</v>
      </c>
      <c r="O3905" s="1" t="s">
        <v>8270</v>
      </c>
      <c r="P3905" s="28">
        <f>F3905/D3905</f>
        <v>1.3</v>
      </c>
      <c r="Q3905" s="29">
        <f>IF(M3905&gt;0,F3905/M3905,0)</f>
        <v>46.428571428571431</v>
      </c>
      <c r="R3905" s="9" t="str">
        <f>LEFT(O3905,SEARCH("/",O3905,1)-1)</f>
        <v>theater</v>
      </c>
      <c r="S3905" s="26" t="str">
        <f>RIGHT(O3905,LEN(O3905)-SEARCH("/",O3905,1))</f>
        <v>plays</v>
      </c>
      <c r="T3905" s="27">
        <f>(((K3905/60)/60)/24)+DATE(1970,1,1)</f>
        <v>42053.733078703706</v>
      </c>
      <c r="U3905" s="5" t="str">
        <f>TEXT(T3905,"mmm")</f>
        <v>Feb</v>
      </c>
      <c r="V3905" s="5" t="str">
        <f>TEXT(T3905,"yyyy")</f>
        <v>2015</v>
      </c>
      <c r="W3905" s="5" t="str">
        <f>TEXT(Y3905,"mmm")</f>
        <v>Feb</v>
      </c>
      <c r="X3905" s="1" t="str">
        <f>TEXT(Y3905,"yyyy")</f>
        <v>2015</v>
      </c>
      <c r="Y3905" s="27">
        <f>(((J3905/60)/60)/24)+DATE(1970,1,1)</f>
        <v>42063.207638888889</v>
      </c>
    </row>
    <row r="3906" spans="1:25" ht="48" x14ac:dyDescent="0.2">
      <c r="A3906" s="1">
        <v>3450</v>
      </c>
      <c r="B3906" s="7" t="s">
        <v>3449</v>
      </c>
      <c r="C3906" s="7" t="s">
        <v>7560</v>
      </c>
      <c r="D3906" s="1">
        <v>500</v>
      </c>
      <c r="E3906" s="37" t="str">
        <f>VLOOKUP(D3906,'Vlookup Table Bonus Point'!$C$3:$D$26,2,TRUE)</f>
        <v>0-999</v>
      </c>
      <c r="F3906" s="1">
        <v>760</v>
      </c>
      <c r="G3906" s="1" t="s">
        <v>8218</v>
      </c>
      <c r="H3906" s="1" t="s">
        <v>8224</v>
      </c>
      <c r="I3906" s="1" t="s">
        <v>8246</v>
      </c>
      <c r="J3906" s="1">
        <v>1427990071</v>
      </c>
      <c r="K3906" s="1">
        <v>1422809671</v>
      </c>
      <c r="L3906" s="1" t="b">
        <v>0</v>
      </c>
      <c r="M3906" s="1">
        <v>39</v>
      </c>
      <c r="N3906" s="1" t="b">
        <v>1</v>
      </c>
      <c r="O3906" s="1" t="s">
        <v>8270</v>
      </c>
      <c r="P3906" s="28">
        <f>F3906/D3906</f>
        <v>1.52</v>
      </c>
      <c r="Q3906" s="29">
        <f>IF(M3906&gt;0,F3906/M3906,0)</f>
        <v>19.487179487179485</v>
      </c>
      <c r="R3906" s="9" t="str">
        <f>LEFT(O3906,SEARCH("/",O3906,1)-1)</f>
        <v>theater</v>
      </c>
      <c r="S3906" s="26" t="str">
        <f>RIGHT(O3906,LEN(O3906)-SEARCH("/",O3906,1))</f>
        <v>plays</v>
      </c>
      <c r="T3906" s="27">
        <f>(((K3906/60)/60)/24)+DATE(1970,1,1)</f>
        <v>42036.704525462963</v>
      </c>
      <c r="U3906" s="5" t="str">
        <f>TEXT(T3906,"mmm")</f>
        <v>Feb</v>
      </c>
      <c r="V3906" s="5" t="str">
        <f>TEXT(T3906,"yyyy")</f>
        <v>2015</v>
      </c>
      <c r="W3906" s="5" t="str">
        <f>TEXT(Y3906,"mmm")</f>
        <v>Apr</v>
      </c>
      <c r="X3906" s="1" t="str">
        <f>TEXT(Y3906,"yyyy")</f>
        <v>2015</v>
      </c>
      <c r="Y3906" s="27">
        <f>(((J3906/60)/60)/24)+DATE(1970,1,1)</f>
        <v>42096.662858796291</v>
      </c>
    </row>
    <row r="3907" spans="1:25" ht="48" x14ac:dyDescent="0.2">
      <c r="A3907" s="1">
        <v>3459</v>
      </c>
      <c r="B3907" s="7" t="s">
        <v>3458</v>
      </c>
      <c r="C3907" s="7" t="s">
        <v>7569</v>
      </c>
      <c r="D3907" s="1">
        <v>500</v>
      </c>
      <c r="E3907" s="37" t="str">
        <f>VLOOKUP(D3907,'Vlookup Table Bonus Point'!$C$3:$D$26,2,TRUE)</f>
        <v>0-999</v>
      </c>
      <c r="F3907" s="1">
        <v>631</v>
      </c>
      <c r="G3907" s="1" t="s">
        <v>8218</v>
      </c>
      <c r="H3907" s="1" t="s">
        <v>8224</v>
      </c>
      <c r="I3907" s="1" t="s">
        <v>8246</v>
      </c>
      <c r="J3907" s="1">
        <v>1463743860</v>
      </c>
      <c r="K3907" s="1">
        <v>1461151860</v>
      </c>
      <c r="L3907" s="1" t="b">
        <v>0</v>
      </c>
      <c r="M3907" s="1">
        <v>36</v>
      </c>
      <c r="N3907" s="1" t="b">
        <v>1</v>
      </c>
      <c r="O3907" s="1" t="s">
        <v>8270</v>
      </c>
      <c r="P3907" s="28">
        <f>F3907/D3907</f>
        <v>1.262</v>
      </c>
      <c r="Q3907" s="29">
        <f>IF(M3907&gt;0,F3907/M3907,0)</f>
        <v>17.527777777777779</v>
      </c>
      <c r="R3907" s="9" t="str">
        <f>LEFT(O3907,SEARCH("/",O3907,1)-1)</f>
        <v>theater</v>
      </c>
      <c r="S3907" s="26" t="str">
        <f>RIGHT(O3907,LEN(O3907)-SEARCH("/",O3907,1))</f>
        <v>plays</v>
      </c>
      <c r="T3907" s="27">
        <f>(((K3907/60)/60)/24)+DATE(1970,1,1)</f>
        <v>42480.479861111111</v>
      </c>
      <c r="U3907" s="5" t="str">
        <f>TEXT(T3907,"mmm")</f>
        <v>Apr</v>
      </c>
      <c r="V3907" s="5" t="str">
        <f>TEXT(T3907,"yyyy")</f>
        <v>2016</v>
      </c>
      <c r="W3907" s="5" t="str">
        <f>TEXT(Y3907,"mmm")</f>
        <v>May</v>
      </c>
      <c r="X3907" s="1" t="str">
        <f>TEXT(Y3907,"yyyy")</f>
        <v>2016</v>
      </c>
      <c r="Y3907" s="27">
        <f>(((J3907/60)/60)/24)+DATE(1970,1,1)</f>
        <v>42510.479861111111</v>
      </c>
    </row>
    <row r="3908" spans="1:25" ht="48" x14ac:dyDescent="0.2">
      <c r="A3908" s="1">
        <v>3460</v>
      </c>
      <c r="B3908" s="7" t="s">
        <v>3459</v>
      </c>
      <c r="C3908" s="7" t="s">
        <v>7570</v>
      </c>
      <c r="D3908" s="1">
        <v>500</v>
      </c>
      <c r="E3908" s="37" t="str">
        <f>VLOOKUP(D3908,'Vlookup Table Bonus Point'!$C$3:$D$26,2,TRUE)</f>
        <v>0-999</v>
      </c>
      <c r="F3908" s="1">
        <v>950</v>
      </c>
      <c r="G3908" s="1" t="s">
        <v>8218</v>
      </c>
      <c r="H3908" s="1" t="s">
        <v>8224</v>
      </c>
      <c r="I3908" s="1" t="s">
        <v>8246</v>
      </c>
      <c r="J3908" s="1">
        <v>1408106352</v>
      </c>
      <c r="K3908" s="1">
        <v>1406896752</v>
      </c>
      <c r="L3908" s="1" t="b">
        <v>0</v>
      </c>
      <c r="M3908" s="1">
        <v>19</v>
      </c>
      <c r="N3908" s="1" t="b">
        <v>1</v>
      </c>
      <c r="O3908" s="1" t="s">
        <v>8270</v>
      </c>
      <c r="P3908" s="28">
        <f>F3908/D3908</f>
        <v>1.9</v>
      </c>
      <c r="Q3908" s="29">
        <f>IF(M3908&gt;0,F3908/M3908,0)</f>
        <v>50</v>
      </c>
      <c r="R3908" s="9" t="str">
        <f>LEFT(O3908,SEARCH("/",O3908,1)-1)</f>
        <v>theater</v>
      </c>
      <c r="S3908" s="26" t="str">
        <f>RIGHT(O3908,LEN(O3908)-SEARCH("/",O3908,1))</f>
        <v>plays</v>
      </c>
      <c r="T3908" s="27">
        <f>(((K3908/60)/60)/24)+DATE(1970,1,1)</f>
        <v>41852.527222222219</v>
      </c>
      <c r="U3908" s="5" t="str">
        <f>TEXT(T3908,"mmm")</f>
        <v>Aug</v>
      </c>
      <c r="V3908" s="5" t="str">
        <f>TEXT(T3908,"yyyy")</f>
        <v>2014</v>
      </c>
      <c r="W3908" s="5" t="str">
        <f>TEXT(Y3908,"mmm")</f>
        <v>Aug</v>
      </c>
      <c r="X3908" s="1" t="str">
        <f>TEXT(Y3908,"yyyy")</f>
        <v>2014</v>
      </c>
      <c r="Y3908" s="27">
        <f>(((J3908/60)/60)/24)+DATE(1970,1,1)</f>
        <v>41866.527222222219</v>
      </c>
    </row>
    <row r="3909" spans="1:25" ht="48" x14ac:dyDescent="0.2">
      <c r="A3909" s="1">
        <v>3461</v>
      </c>
      <c r="B3909" s="7" t="s">
        <v>3460</v>
      </c>
      <c r="C3909" s="7" t="s">
        <v>7571</v>
      </c>
      <c r="D3909" s="1">
        <v>500</v>
      </c>
      <c r="E3909" s="37" t="str">
        <f>VLOOKUP(D3909,'Vlookup Table Bonus Point'!$C$3:$D$26,2,TRUE)</f>
        <v>0-999</v>
      </c>
      <c r="F3909" s="1">
        <v>695</v>
      </c>
      <c r="G3909" s="1" t="s">
        <v>8218</v>
      </c>
      <c r="H3909" s="1" t="s">
        <v>8223</v>
      </c>
      <c r="I3909" s="1" t="s">
        <v>8245</v>
      </c>
      <c r="J3909" s="1">
        <v>1477710000</v>
      </c>
      <c r="K3909" s="1">
        <v>1475248279</v>
      </c>
      <c r="L3909" s="1" t="b">
        <v>0</v>
      </c>
      <c r="M3909" s="1">
        <v>12</v>
      </c>
      <c r="N3909" s="1" t="b">
        <v>1</v>
      </c>
      <c r="O3909" s="1" t="s">
        <v>8270</v>
      </c>
      <c r="P3909" s="28">
        <f>F3909/D3909</f>
        <v>1.39</v>
      </c>
      <c r="Q3909" s="29">
        <f>IF(M3909&gt;0,F3909/M3909,0)</f>
        <v>57.916666666666664</v>
      </c>
      <c r="R3909" s="9" t="str">
        <f>LEFT(O3909,SEARCH("/",O3909,1)-1)</f>
        <v>theater</v>
      </c>
      <c r="S3909" s="26" t="str">
        <f>RIGHT(O3909,LEN(O3909)-SEARCH("/",O3909,1))</f>
        <v>plays</v>
      </c>
      <c r="T3909" s="27">
        <f>(((K3909/60)/60)/24)+DATE(1970,1,1)</f>
        <v>42643.632858796293</v>
      </c>
      <c r="U3909" s="5" t="str">
        <f>TEXT(T3909,"mmm")</f>
        <v>Sep</v>
      </c>
      <c r="V3909" s="5" t="str">
        <f>TEXT(T3909,"yyyy")</f>
        <v>2016</v>
      </c>
      <c r="W3909" s="5" t="str">
        <f>TEXT(Y3909,"mmm")</f>
        <v>Oct</v>
      </c>
      <c r="X3909" s="1" t="str">
        <f>TEXT(Y3909,"yyyy")</f>
        <v>2016</v>
      </c>
      <c r="Y3909" s="27">
        <f>(((J3909/60)/60)/24)+DATE(1970,1,1)</f>
        <v>42672.125</v>
      </c>
    </row>
    <row r="3910" spans="1:25" ht="48" x14ac:dyDescent="0.2">
      <c r="A3910" s="1">
        <v>3471</v>
      </c>
      <c r="B3910" s="7" t="s">
        <v>3470</v>
      </c>
      <c r="C3910" s="7" t="s">
        <v>7581</v>
      </c>
      <c r="D3910" s="1">
        <v>500</v>
      </c>
      <c r="E3910" s="37" t="str">
        <f>VLOOKUP(D3910,'Vlookup Table Bonus Point'!$C$3:$D$26,2,TRUE)</f>
        <v>0-999</v>
      </c>
      <c r="F3910" s="1">
        <v>1073</v>
      </c>
      <c r="G3910" s="1" t="s">
        <v>8218</v>
      </c>
      <c r="H3910" s="1" t="s">
        <v>8224</v>
      </c>
      <c r="I3910" s="1" t="s">
        <v>8246</v>
      </c>
      <c r="J3910" s="1">
        <v>1409515200</v>
      </c>
      <c r="K3910" s="1">
        <v>1405971690</v>
      </c>
      <c r="L3910" s="1" t="b">
        <v>0</v>
      </c>
      <c r="M3910" s="1">
        <v>30</v>
      </c>
      <c r="N3910" s="1" t="b">
        <v>1</v>
      </c>
      <c r="O3910" s="1" t="s">
        <v>8270</v>
      </c>
      <c r="P3910" s="28">
        <f>F3910/D3910</f>
        <v>2.1459999999999999</v>
      </c>
      <c r="Q3910" s="29">
        <f>IF(M3910&gt;0,F3910/M3910,0)</f>
        <v>35.766666666666666</v>
      </c>
      <c r="R3910" s="9" t="str">
        <f>LEFT(O3910,SEARCH("/",O3910,1)-1)</f>
        <v>theater</v>
      </c>
      <c r="S3910" s="26" t="str">
        <f>RIGHT(O3910,LEN(O3910)-SEARCH("/",O3910,1))</f>
        <v>plays</v>
      </c>
      <c r="T3910" s="27">
        <f>(((K3910/60)/60)/24)+DATE(1970,1,1)</f>
        <v>41841.820486111108</v>
      </c>
      <c r="U3910" s="5" t="str">
        <f>TEXT(T3910,"mmm")</f>
        <v>Jul</v>
      </c>
      <c r="V3910" s="5" t="str">
        <f>TEXT(T3910,"yyyy")</f>
        <v>2014</v>
      </c>
      <c r="W3910" s="5" t="str">
        <f>TEXT(Y3910,"mmm")</f>
        <v>Aug</v>
      </c>
      <c r="X3910" s="1" t="str">
        <f>TEXT(Y3910,"yyyy")</f>
        <v>2014</v>
      </c>
      <c r="Y3910" s="27">
        <f>(((J3910/60)/60)/24)+DATE(1970,1,1)</f>
        <v>41882.833333333336</v>
      </c>
    </row>
    <row r="3911" spans="1:25" ht="48" x14ac:dyDescent="0.2">
      <c r="A3911" s="1">
        <v>3491</v>
      </c>
      <c r="B3911" s="7" t="s">
        <v>3490</v>
      </c>
      <c r="C3911" s="7" t="s">
        <v>7601</v>
      </c>
      <c r="D3911" s="1">
        <v>500</v>
      </c>
      <c r="E3911" s="37" t="str">
        <f>VLOOKUP(D3911,'Vlookup Table Bonus Point'!$C$3:$D$26,2,TRUE)</f>
        <v>0-999</v>
      </c>
      <c r="F3911" s="1">
        <v>791</v>
      </c>
      <c r="G3911" s="1" t="s">
        <v>8218</v>
      </c>
      <c r="H3911" s="1" t="s">
        <v>8223</v>
      </c>
      <c r="I3911" s="1" t="s">
        <v>8245</v>
      </c>
      <c r="J3911" s="1">
        <v>1431928784</v>
      </c>
      <c r="K3911" s="1">
        <v>1430114384</v>
      </c>
      <c r="L3911" s="1" t="b">
        <v>0</v>
      </c>
      <c r="M3911" s="1">
        <v>10</v>
      </c>
      <c r="N3911" s="1" t="b">
        <v>1</v>
      </c>
      <c r="O3911" s="1" t="s">
        <v>8270</v>
      </c>
      <c r="P3911" s="28">
        <f>F3911/D3911</f>
        <v>1.5820000000000001</v>
      </c>
      <c r="Q3911" s="29">
        <f>IF(M3911&gt;0,F3911/M3911,0)</f>
        <v>79.099999999999994</v>
      </c>
      <c r="R3911" s="9" t="str">
        <f>LEFT(O3911,SEARCH("/",O3911,1)-1)</f>
        <v>theater</v>
      </c>
      <c r="S3911" s="26" t="str">
        <f>RIGHT(O3911,LEN(O3911)-SEARCH("/",O3911,1))</f>
        <v>plays</v>
      </c>
      <c r="T3911" s="27">
        <f>(((K3911/60)/60)/24)+DATE(1970,1,1)</f>
        <v>42121.249814814815</v>
      </c>
      <c r="U3911" s="5" t="str">
        <f>TEXT(T3911,"mmm")</f>
        <v>Apr</v>
      </c>
      <c r="V3911" s="5" t="str">
        <f>TEXT(T3911,"yyyy")</f>
        <v>2015</v>
      </c>
      <c r="W3911" s="5" t="str">
        <f>TEXT(Y3911,"mmm")</f>
        <v>May</v>
      </c>
      <c r="X3911" s="1" t="str">
        <f>TEXT(Y3911,"yyyy")</f>
        <v>2015</v>
      </c>
      <c r="Y3911" s="27">
        <f>(((J3911/60)/60)/24)+DATE(1970,1,1)</f>
        <v>42142.249814814815</v>
      </c>
    </row>
    <row r="3912" spans="1:25" ht="48" x14ac:dyDescent="0.2">
      <c r="A3912" s="1">
        <v>3514</v>
      </c>
      <c r="B3912" s="7" t="s">
        <v>3513</v>
      </c>
      <c r="C3912" s="7" t="s">
        <v>7624</v>
      </c>
      <c r="D3912" s="1">
        <v>500</v>
      </c>
      <c r="E3912" s="37" t="str">
        <f>VLOOKUP(D3912,'Vlookup Table Bonus Point'!$C$3:$D$26,2,TRUE)</f>
        <v>0-999</v>
      </c>
      <c r="F3912" s="1">
        <v>550</v>
      </c>
      <c r="G3912" s="1" t="s">
        <v>8218</v>
      </c>
      <c r="H3912" s="1" t="s">
        <v>8223</v>
      </c>
      <c r="I3912" s="1" t="s">
        <v>8245</v>
      </c>
      <c r="J3912" s="1">
        <v>1422853140</v>
      </c>
      <c r="K3912" s="1">
        <v>1421439552</v>
      </c>
      <c r="L3912" s="1" t="b">
        <v>0</v>
      </c>
      <c r="M3912" s="1">
        <v>10</v>
      </c>
      <c r="N3912" s="1" t="b">
        <v>1</v>
      </c>
      <c r="O3912" s="1" t="s">
        <v>8270</v>
      </c>
      <c r="P3912" s="28">
        <f>F3912/D3912</f>
        <v>1.1000000000000001</v>
      </c>
      <c r="Q3912" s="29">
        <f>IF(M3912&gt;0,F3912/M3912,0)</f>
        <v>55</v>
      </c>
      <c r="R3912" s="9" t="str">
        <f>LEFT(O3912,SEARCH("/",O3912,1)-1)</f>
        <v>theater</v>
      </c>
      <c r="S3912" s="26" t="str">
        <f>RIGHT(O3912,LEN(O3912)-SEARCH("/",O3912,1))</f>
        <v>plays</v>
      </c>
      <c r="T3912" s="27">
        <f>(((K3912/60)/60)/24)+DATE(1970,1,1)</f>
        <v>42020.846666666665</v>
      </c>
      <c r="U3912" s="5" t="str">
        <f>TEXT(T3912,"mmm")</f>
        <v>Jan</v>
      </c>
      <c r="V3912" s="5" t="str">
        <f>TEXT(T3912,"yyyy")</f>
        <v>2015</v>
      </c>
      <c r="W3912" s="5" t="str">
        <f>TEXT(Y3912,"mmm")</f>
        <v>Feb</v>
      </c>
      <c r="X3912" s="1" t="str">
        <f>TEXT(Y3912,"yyyy")</f>
        <v>2015</v>
      </c>
      <c r="Y3912" s="27">
        <f>(((J3912/60)/60)/24)+DATE(1970,1,1)</f>
        <v>42037.207638888889</v>
      </c>
    </row>
    <row r="3913" spans="1:25" ht="48" x14ac:dyDescent="0.2">
      <c r="A3913" s="1">
        <v>3525</v>
      </c>
      <c r="B3913" s="7" t="s">
        <v>3524</v>
      </c>
      <c r="C3913" s="7" t="s">
        <v>7635</v>
      </c>
      <c r="D3913" s="1">
        <v>500</v>
      </c>
      <c r="E3913" s="37" t="str">
        <f>VLOOKUP(D3913,'Vlookup Table Bonus Point'!$C$3:$D$26,2,TRUE)</f>
        <v>0-999</v>
      </c>
      <c r="F3913" s="1">
        <v>530</v>
      </c>
      <c r="G3913" s="1" t="s">
        <v>8218</v>
      </c>
      <c r="H3913" s="1" t="s">
        <v>8223</v>
      </c>
      <c r="I3913" s="1" t="s">
        <v>8245</v>
      </c>
      <c r="J3913" s="1">
        <v>1439136000</v>
      </c>
      <c r="K3913" s="1">
        <v>1438188106</v>
      </c>
      <c r="L3913" s="1" t="b">
        <v>0</v>
      </c>
      <c r="M3913" s="1">
        <v>7</v>
      </c>
      <c r="N3913" s="1" t="b">
        <v>1</v>
      </c>
      <c r="O3913" s="1" t="s">
        <v>8270</v>
      </c>
      <c r="P3913" s="28">
        <f>F3913/D3913</f>
        <v>1.06</v>
      </c>
      <c r="Q3913" s="29">
        <f>IF(M3913&gt;0,F3913/M3913,0)</f>
        <v>75.714285714285708</v>
      </c>
      <c r="R3913" s="9" t="str">
        <f>LEFT(O3913,SEARCH("/",O3913,1)-1)</f>
        <v>theater</v>
      </c>
      <c r="S3913" s="26" t="str">
        <f>RIGHT(O3913,LEN(O3913)-SEARCH("/",O3913,1))</f>
        <v>plays</v>
      </c>
      <c r="T3913" s="27">
        <f>(((K3913/60)/60)/24)+DATE(1970,1,1)</f>
        <v>42214.6956712963</v>
      </c>
      <c r="U3913" s="5" t="str">
        <f>TEXT(T3913,"mmm")</f>
        <v>Jul</v>
      </c>
      <c r="V3913" s="5" t="str">
        <f>TEXT(T3913,"yyyy")</f>
        <v>2015</v>
      </c>
      <c r="W3913" s="5" t="str">
        <f>TEXT(Y3913,"mmm")</f>
        <v>Aug</v>
      </c>
      <c r="X3913" s="1" t="str">
        <f>TEXT(Y3913,"yyyy")</f>
        <v>2015</v>
      </c>
      <c r="Y3913" s="27">
        <f>(((J3913/60)/60)/24)+DATE(1970,1,1)</f>
        <v>42225.666666666672</v>
      </c>
    </row>
    <row r="3914" spans="1:25" ht="48" x14ac:dyDescent="0.2">
      <c r="A3914" s="1">
        <v>3529</v>
      </c>
      <c r="B3914" s="7" t="s">
        <v>3528</v>
      </c>
      <c r="C3914" s="7" t="s">
        <v>7639</v>
      </c>
      <c r="D3914" s="1">
        <v>500</v>
      </c>
      <c r="E3914" s="37" t="str">
        <f>VLOOKUP(D3914,'Vlookup Table Bonus Point'!$C$3:$D$26,2,TRUE)</f>
        <v>0-999</v>
      </c>
      <c r="F3914" s="1">
        <v>660</v>
      </c>
      <c r="G3914" s="1" t="s">
        <v>8218</v>
      </c>
      <c r="H3914" s="1" t="s">
        <v>8223</v>
      </c>
      <c r="I3914" s="1" t="s">
        <v>8245</v>
      </c>
      <c r="J3914" s="1">
        <v>1436749200</v>
      </c>
      <c r="K3914" s="1">
        <v>1434997018</v>
      </c>
      <c r="L3914" s="1" t="b">
        <v>0</v>
      </c>
      <c r="M3914" s="1">
        <v>18</v>
      </c>
      <c r="N3914" s="1" t="b">
        <v>1</v>
      </c>
      <c r="O3914" s="1" t="s">
        <v>8270</v>
      </c>
      <c r="P3914" s="28">
        <f>F3914/D3914</f>
        <v>1.32</v>
      </c>
      <c r="Q3914" s="29">
        <f>IF(M3914&gt;0,F3914/M3914,0)</f>
        <v>36.666666666666664</v>
      </c>
      <c r="R3914" s="9" t="str">
        <f>LEFT(O3914,SEARCH("/",O3914,1)-1)</f>
        <v>theater</v>
      </c>
      <c r="S3914" s="26" t="str">
        <f>RIGHT(O3914,LEN(O3914)-SEARCH("/",O3914,1))</f>
        <v>plays</v>
      </c>
      <c r="T3914" s="27">
        <f>(((K3914/60)/60)/24)+DATE(1970,1,1)</f>
        <v>42177.761782407411</v>
      </c>
      <c r="U3914" s="5" t="str">
        <f>TEXT(T3914,"mmm")</f>
        <v>Jun</v>
      </c>
      <c r="V3914" s="5" t="str">
        <f>TEXT(T3914,"yyyy")</f>
        <v>2015</v>
      </c>
      <c r="W3914" s="5" t="str">
        <f>TEXT(Y3914,"mmm")</f>
        <v>Jul</v>
      </c>
      <c r="X3914" s="1" t="str">
        <f>TEXT(Y3914,"yyyy")</f>
        <v>2015</v>
      </c>
      <c r="Y3914" s="27">
        <f>(((J3914/60)/60)/24)+DATE(1970,1,1)</f>
        <v>42198.041666666672</v>
      </c>
    </row>
    <row r="3915" spans="1:25" ht="48" x14ac:dyDescent="0.2">
      <c r="A3915" s="1">
        <v>3533</v>
      </c>
      <c r="B3915" s="7" t="s">
        <v>3532</v>
      </c>
      <c r="C3915" s="7" t="s">
        <v>7643</v>
      </c>
      <c r="D3915" s="1">
        <v>500</v>
      </c>
      <c r="E3915" s="37" t="str">
        <f>VLOOKUP(D3915,'Vlookup Table Bonus Point'!$C$3:$D$26,2,TRUE)</f>
        <v>0-999</v>
      </c>
      <c r="F3915" s="1">
        <v>631</v>
      </c>
      <c r="G3915" s="1" t="s">
        <v>8218</v>
      </c>
      <c r="H3915" s="1" t="s">
        <v>8223</v>
      </c>
      <c r="I3915" s="1" t="s">
        <v>8245</v>
      </c>
      <c r="J3915" s="1">
        <v>1447269367</v>
      </c>
      <c r="K3915" s="1">
        <v>1444673767</v>
      </c>
      <c r="L3915" s="1" t="b">
        <v>0</v>
      </c>
      <c r="M3915" s="1">
        <v>8</v>
      </c>
      <c r="N3915" s="1" t="b">
        <v>1</v>
      </c>
      <c r="O3915" s="1" t="s">
        <v>8270</v>
      </c>
      <c r="P3915" s="28">
        <f>F3915/D3915</f>
        <v>1.262</v>
      </c>
      <c r="Q3915" s="29">
        <f>IF(M3915&gt;0,F3915/M3915,0)</f>
        <v>78.875</v>
      </c>
      <c r="R3915" s="9" t="str">
        <f>LEFT(O3915,SEARCH("/",O3915,1)-1)</f>
        <v>theater</v>
      </c>
      <c r="S3915" s="26" t="str">
        <f>RIGHT(O3915,LEN(O3915)-SEARCH("/",O3915,1))</f>
        <v>plays</v>
      </c>
      <c r="T3915" s="27">
        <f>(((K3915/60)/60)/24)+DATE(1970,1,1)</f>
        <v>42289.761192129634</v>
      </c>
      <c r="U3915" s="5" t="str">
        <f>TEXT(T3915,"mmm")</f>
        <v>Oct</v>
      </c>
      <c r="V3915" s="5" t="str">
        <f>TEXT(T3915,"yyyy")</f>
        <v>2015</v>
      </c>
      <c r="W3915" s="5" t="str">
        <f>TEXT(Y3915,"mmm")</f>
        <v>Nov</v>
      </c>
      <c r="X3915" s="1" t="str">
        <f>TEXT(Y3915,"yyyy")</f>
        <v>2015</v>
      </c>
      <c r="Y3915" s="27">
        <f>(((J3915/60)/60)/24)+DATE(1970,1,1)</f>
        <v>42319.802858796291</v>
      </c>
    </row>
    <row r="3916" spans="1:25" ht="48" x14ac:dyDescent="0.2">
      <c r="A3916" s="1">
        <v>3563</v>
      </c>
      <c r="B3916" s="7" t="s">
        <v>3562</v>
      </c>
      <c r="C3916" s="7" t="s">
        <v>7673</v>
      </c>
      <c r="D3916" s="1">
        <v>500</v>
      </c>
      <c r="E3916" s="37" t="str">
        <f>VLOOKUP(D3916,'Vlookup Table Bonus Point'!$C$3:$D$26,2,TRUE)</f>
        <v>0-999</v>
      </c>
      <c r="F3916" s="1">
        <v>527.45000000000005</v>
      </c>
      <c r="G3916" s="1" t="s">
        <v>8218</v>
      </c>
      <c r="H3916" s="1" t="s">
        <v>8224</v>
      </c>
      <c r="I3916" s="1" t="s">
        <v>8246</v>
      </c>
      <c r="J3916" s="1">
        <v>1470078000</v>
      </c>
      <c r="K3916" s="1">
        <v>1467648456</v>
      </c>
      <c r="L3916" s="1" t="b">
        <v>0</v>
      </c>
      <c r="M3916" s="1">
        <v>25</v>
      </c>
      <c r="N3916" s="1" t="b">
        <v>1</v>
      </c>
      <c r="O3916" s="1" t="s">
        <v>8270</v>
      </c>
      <c r="P3916" s="28">
        <f>F3916/D3916</f>
        <v>1.0549000000000002</v>
      </c>
      <c r="Q3916" s="29">
        <f>IF(M3916&gt;0,F3916/M3916,0)</f>
        <v>21.098000000000003</v>
      </c>
      <c r="R3916" s="9" t="str">
        <f>LEFT(O3916,SEARCH("/",O3916,1)-1)</f>
        <v>theater</v>
      </c>
      <c r="S3916" s="26" t="str">
        <f>RIGHT(O3916,LEN(O3916)-SEARCH("/",O3916,1))</f>
        <v>plays</v>
      </c>
      <c r="T3916" s="27">
        <f>(((K3916/60)/60)/24)+DATE(1970,1,1)</f>
        <v>42555.671944444446</v>
      </c>
      <c r="U3916" s="5" t="str">
        <f>TEXT(T3916,"mmm")</f>
        <v>Jul</v>
      </c>
      <c r="V3916" s="5" t="str">
        <f>TEXT(T3916,"yyyy")</f>
        <v>2016</v>
      </c>
      <c r="W3916" s="5" t="str">
        <f>TEXT(Y3916,"mmm")</f>
        <v>Aug</v>
      </c>
      <c r="X3916" s="1" t="str">
        <f>TEXT(Y3916,"yyyy")</f>
        <v>2016</v>
      </c>
      <c r="Y3916" s="27">
        <f>(((J3916/60)/60)/24)+DATE(1970,1,1)</f>
        <v>42583.791666666672</v>
      </c>
    </row>
    <row r="3917" spans="1:25" ht="32" x14ac:dyDescent="0.2">
      <c r="A3917" s="1">
        <v>3572</v>
      </c>
      <c r="B3917" s="7" t="s">
        <v>3571</v>
      </c>
      <c r="C3917" s="7" t="s">
        <v>7682</v>
      </c>
      <c r="D3917" s="1">
        <v>500</v>
      </c>
      <c r="E3917" s="37" t="str">
        <f>VLOOKUP(D3917,'Vlookup Table Bonus Point'!$C$3:$D$26,2,TRUE)</f>
        <v>0-999</v>
      </c>
      <c r="F3917" s="1">
        <v>500</v>
      </c>
      <c r="G3917" s="1" t="s">
        <v>8218</v>
      </c>
      <c r="H3917" s="1" t="s">
        <v>8224</v>
      </c>
      <c r="I3917" s="1" t="s">
        <v>8246</v>
      </c>
      <c r="J3917" s="1">
        <v>1434894082</v>
      </c>
      <c r="K3917" s="1">
        <v>1432302082</v>
      </c>
      <c r="L3917" s="1" t="b">
        <v>0</v>
      </c>
      <c r="M3917" s="1">
        <v>9</v>
      </c>
      <c r="N3917" s="1" t="b">
        <v>1</v>
      </c>
      <c r="O3917" s="1" t="s">
        <v>8270</v>
      </c>
      <c r="P3917" s="28">
        <f>F3917/D3917</f>
        <v>1</v>
      </c>
      <c r="Q3917" s="29">
        <f>IF(M3917&gt;0,F3917/M3917,0)</f>
        <v>55.555555555555557</v>
      </c>
      <c r="R3917" s="9" t="str">
        <f>LEFT(O3917,SEARCH("/",O3917,1)-1)</f>
        <v>theater</v>
      </c>
      <c r="S3917" s="26" t="str">
        <f>RIGHT(O3917,LEN(O3917)-SEARCH("/",O3917,1))</f>
        <v>plays</v>
      </c>
      <c r="T3917" s="27">
        <f>(((K3917/60)/60)/24)+DATE(1970,1,1)</f>
        <v>42146.570393518516</v>
      </c>
      <c r="U3917" s="5" t="str">
        <f>TEXT(T3917,"mmm")</f>
        <v>May</v>
      </c>
      <c r="V3917" s="5" t="str">
        <f>TEXT(T3917,"yyyy")</f>
        <v>2015</v>
      </c>
      <c r="W3917" s="5" t="str">
        <f>TEXT(Y3917,"mmm")</f>
        <v>Jun</v>
      </c>
      <c r="X3917" s="1" t="str">
        <f>TEXT(Y3917,"yyyy")</f>
        <v>2015</v>
      </c>
      <c r="Y3917" s="27">
        <f>(((J3917/60)/60)/24)+DATE(1970,1,1)</f>
        <v>42176.570393518516</v>
      </c>
    </row>
    <row r="3918" spans="1:25" ht="48" x14ac:dyDescent="0.2">
      <c r="A3918" s="1">
        <v>3579</v>
      </c>
      <c r="B3918" s="7" t="s">
        <v>3578</v>
      </c>
      <c r="C3918" s="7" t="s">
        <v>7689</v>
      </c>
      <c r="D3918" s="1">
        <v>500</v>
      </c>
      <c r="E3918" s="37" t="str">
        <f>VLOOKUP(D3918,'Vlookup Table Bonus Point'!$C$3:$D$26,2,TRUE)</f>
        <v>0-999</v>
      </c>
      <c r="F3918" s="1">
        <v>500</v>
      </c>
      <c r="G3918" s="1" t="s">
        <v>8218</v>
      </c>
      <c r="H3918" s="1" t="s">
        <v>8224</v>
      </c>
      <c r="I3918" s="1" t="s">
        <v>8246</v>
      </c>
      <c r="J3918" s="1">
        <v>1459444656</v>
      </c>
      <c r="K3918" s="1">
        <v>1456856256</v>
      </c>
      <c r="L3918" s="1" t="b">
        <v>0</v>
      </c>
      <c r="M3918" s="1">
        <v>14</v>
      </c>
      <c r="N3918" s="1" t="b">
        <v>1</v>
      </c>
      <c r="O3918" s="1" t="s">
        <v>8270</v>
      </c>
      <c r="P3918" s="28">
        <f>F3918/D3918</f>
        <v>1</v>
      </c>
      <c r="Q3918" s="29">
        <f>IF(M3918&gt;0,F3918/M3918,0)</f>
        <v>35.714285714285715</v>
      </c>
      <c r="R3918" s="9" t="str">
        <f>LEFT(O3918,SEARCH("/",O3918,1)-1)</f>
        <v>theater</v>
      </c>
      <c r="S3918" s="26" t="str">
        <f>RIGHT(O3918,LEN(O3918)-SEARCH("/",O3918,1))</f>
        <v>plays</v>
      </c>
      <c r="T3918" s="27">
        <f>(((K3918/60)/60)/24)+DATE(1970,1,1)</f>
        <v>42430.762222222227</v>
      </c>
      <c r="U3918" s="5" t="str">
        <f>TEXT(T3918,"mmm")</f>
        <v>Mar</v>
      </c>
      <c r="V3918" s="5" t="str">
        <f>TEXT(T3918,"yyyy")</f>
        <v>2016</v>
      </c>
      <c r="W3918" s="5" t="str">
        <f>TEXT(Y3918,"mmm")</f>
        <v>Mar</v>
      </c>
      <c r="X3918" s="1" t="str">
        <f>TEXT(Y3918,"yyyy")</f>
        <v>2016</v>
      </c>
      <c r="Y3918" s="27">
        <f>(((J3918/60)/60)/24)+DATE(1970,1,1)</f>
        <v>42460.720555555556</v>
      </c>
    </row>
    <row r="3919" spans="1:25" ht="48" x14ac:dyDescent="0.2">
      <c r="A3919" s="1">
        <v>3587</v>
      </c>
      <c r="B3919" s="7" t="s">
        <v>3586</v>
      </c>
      <c r="C3919" s="7" t="s">
        <v>7697</v>
      </c>
      <c r="D3919" s="1">
        <v>500</v>
      </c>
      <c r="E3919" s="37" t="str">
        <f>VLOOKUP(D3919,'Vlookup Table Bonus Point'!$C$3:$D$26,2,TRUE)</f>
        <v>0-999</v>
      </c>
      <c r="F3919" s="1">
        <v>633</v>
      </c>
      <c r="G3919" s="1" t="s">
        <v>8218</v>
      </c>
      <c r="H3919" s="1" t="s">
        <v>8224</v>
      </c>
      <c r="I3919" s="1" t="s">
        <v>8246</v>
      </c>
      <c r="J3919" s="1">
        <v>1467054000</v>
      </c>
      <c r="K3919" s="1">
        <v>1463144254</v>
      </c>
      <c r="L3919" s="1" t="b">
        <v>0</v>
      </c>
      <c r="M3919" s="1">
        <v>28</v>
      </c>
      <c r="N3919" s="1" t="b">
        <v>1</v>
      </c>
      <c r="O3919" s="1" t="s">
        <v>8270</v>
      </c>
      <c r="P3919" s="28">
        <f>F3919/D3919</f>
        <v>1.266</v>
      </c>
      <c r="Q3919" s="29">
        <f>IF(M3919&gt;0,F3919/M3919,0)</f>
        <v>22.607142857142858</v>
      </c>
      <c r="R3919" s="9" t="str">
        <f>LEFT(O3919,SEARCH("/",O3919,1)-1)</f>
        <v>theater</v>
      </c>
      <c r="S3919" s="26" t="str">
        <f>RIGHT(O3919,LEN(O3919)-SEARCH("/",O3919,1))</f>
        <v>plays</v>
      </c>
      <c r="T3919" s="27">
        <f>(((K3919/60)/60)/24)+DATE(1970,1,1)</f>
        <v>42503.539976851855</v>
      </c>
      <c r="U3919" s="5" t="str">
        <f>TEXT(T3919,"mmm")</f>
        <v>May</v>
      </c>
      <c r="V3919" s="5" t="str">
        <f>TEXT(T3919,"yyyy")</f>
        <v>2016</v>
      </c>
      <c r="W3919" s="5" t="str">
        <f>TEXT(Y3919,"mmm")</f>
        <v>Jun</v>
      </c>
      <c r="X3919" s="1" t="str">
        <f>TEXT(Y3919,"yyyy")</f>
        <v>2016</v>
      </c>
      <c r="Y3919" s="27">
        <f>(((J3919/60)/60)/24)+DATE(1970,1,1)</f>
        <v>42548.791666666672</v>
      </c>
    </row>
    <row r="3920" spans="1:25" ht="48" x14ac:dyDescent="0.2">
      <c r="A3920" s="1">
        <v>3599</v>
      </c>
      <c r="B3920" s="7" t="s">
        <v>3598</v>
      </c>
      <c r="C3920" s="7" t="s">
        <v>7709</v>
      </c>
      <c r="D3920" s="1">
        <v>500</v>
      </c>
      <c r="E3920" s="37" t="str">
        <f>VLOOKUP(D3920,'Vlookup Table Bonus Point'!$C$3:$D$26,2,TRUE)</f>
        <v>0-999</v>
      </c>
      <c r="F3920" s="1">
        <v>1010</v>
      </c>
      <c r="G3920" s="1" t="s">
        <v>8218</v>
      </c>
      <c r="H3920" s="1" t="s">
        <v>8223</v>
      </c>
      <c r="I3920" s="1" t="s">
        <v>8245</v>
      </c>
      <c r="J3920" s="1">
        <v>1440892800</v>
      </c>
      <c r="K3920" s="1">
        <v>1438715077</v>
      </c>
      <c r="L3920" s="1" t="b">
        <v>0</v>
      </c>
      <c r="M3920" s="1">
        <v>17</v>
      </c>
      <c r="N3920" s="1" t="b">
        <v>1</v>
      </c>
      <c r="O3920" s="1" t="s">
        <v>8270</v>
      </c>
      <c r="P3920" s="28">
        <f>F3920/D3920</f>
        <v>2.02</v>
      </c>
      <c r="Q3920" s="29">
        <f>IF(M3920&gt;0,F3920/M3920,0)</f>
        <v>59.411764705882355</v>
      </c>
      <c r="R3920" s="9" t="str">
        <f>LEFT(O3920,SEARCH("/",O3920,1)-1)</f>
        <v>theater</v>
      </c>
      <c r="S3920" s="26" t="str">
        <f>RIGHT(O3920,LEN(O3920)-SEARCH("/",O3920,1))</f>
        <v>plays</v>
      </c>
      <c r="T3920" s="27">
        <f>(((K3920/60)/60)/24)+DATE(1970,1,1)</f>
        <v>42220.79487268519</v>
      </c>
      <c r="U3920" s="5" t="str">
        <f>TEXT(T3920,"mmm")</f>
        <v>Aug</v>
      </c>
      <c r="V3920" s="5" t="str">
        <f>TEXT(T3920,"yyyy")</f>
        <v>2015</v>
      </c>
      <c r="W3920" s="5" t="str">
        <f>TEXT(Y3920,"mmm")</f>
        <v>Aug</v>
      </c>
      <c r="X3920" s="1" t="str">
        <f>TEXT(Y3920,"yyyy")</f>
        <v>2015</v>
      </c>
      <c r="Y3920" s="27">
        <f>(((J3920/60)/60)/24)+DATE(1970,1,1)</f>
        <v>42246</v>
      </c>
    </row>
    <row r="3921" spans="1:25" ht="48" x14ac:dyDescent="0.2">
      <c r="A3921" s="1">
        <v>3632</v>
      </c>
      <c r="B3921" s="7" t="s">
        <v>3630</v>
      </c>
      <c r="C3921" s="7" t="s">
        <v>7742</v>
      </c>
      <c r="D3921" s="1">
        <v>500</v>
      </c>
      <c r="E3921" s="37" t="str">
        <f>VLOOKUP(D3921,'Vlookup Table Bonus Point'!$C$3:$D$26,2,TRUE)</f>
        <v>0-999</v>
      </c>
      <c r="F3921" s="1">
        <v>100</v>
      </c>
      <c r="G3921" s="1" t="s">
        <v>8220</v>
      </c>
      <c r="H3921" s="1" t="s">
        <v>8224</v>
      </c>
      <c r="I3921" s="1" t="s">
        <v>8246</v>
      </c>
      <c r="J3921" s="1">
        <v>1416781749</v>
      </c>
      <c r="K3921" s="1">
        <v>1415053749</v>
      </c>
      <c r="L3921" s="1" t="b">
        <v>0</v>
      </c>
      <c r="M3921" s="1">
        <v>1</v>
      </c>
      <c r="N3921" s="1" t="b">
        <v>0</v>
      </c>
      <c r="O3921" s="1" t="s">
        <v>8304</v>
      </c>
      <c r="P3921" s="28">
        <f>F3921/D3921</f>
        <v>0.2</v>
      </c>
      <c r="Q3921" s="29">
        <f>IF(M3921&gt;0,F3921/M3921,0)</f>
        <v>100</v>
      </c>
      <c r="R3921" s="9" t="str">
        <f>LEFT(O3921,SEARCH("/",O3921,1)-1)</f>
        <v>theater</v>
      </c>
      <c r="S3921" s="26" t="str">
        <f>RIGHT(O3921,LEN(O3921)-SEARCH("/",O3921,1))</f>
        <v>musical</v>
      </c>
      <c r="T3921" s="27">
        <f>(((K3921/60)/60)/24)+DATE(1970,1,1)</f>
        <v>41946.936909722222</v>
      </c>
      <c r="U3921" s="5" t="str">
        <f>TEXT(T3921,"mmm")</f>
        <v>Nov</v>
      </c>
      <c r="V3921" s="5" t="str">
        <f>TEXT(T3921,"yyyy")</f>
        <v>2014</v>
      </c>
      <c r="W3921" s="5" t="str">
        <f>TEXT(Y3921,"mmm")</f>
        <v>Nov</v>
      </c>
      <c r="X3921" s="1" t="str">
        <f>TEXT(Y3921,"yyyy")</f>
        <v>2014</v>
      </c>
      <c r="Y3921" s="27">
        <f>(((J3921/60)/60)/24)+DATE(1970,1,1)</f>
        <v>41966.936909722222</v>
      </c>
    </row>
    <row r="3922" spans="1:25" ht="48" x14ac:dyDescent="0.2">
      <c r="A3922" s="1">
        <v>3647</v>
      </c>
      <c r="B3922" s="7" t="s">
        <v>3645</v>
      </c>
      <c r="C3922" s="7" t="s">
        <v>7757</v>
      </c>
      <c r="D3922" s="1">
        <v>500</v>
      </c>
      <c r="E3922" s="37" t="str">
        <f>VLOOKUP(D3922,'Vlookup Table Bonus Point'!$C$3:$D$26,2,TRUE)</f>
        <v>0-999</v>
      </c>
      <c r="F3922" s="1">
        <v>30</v>
      </c>
      <c r="G3922" s="1" t="s">
        <v>8220</v>
      </c>
      <c r="H3922" s="1" t="s">
        <v>8224</v>
      </c>
      <c r="I3922" s="1" t="s">
        <v>8246</v>
      </c>
      <c r="J3922" s="1">
        <v>1475258327</v>
      </c>
      <c r="K3922" s="1">
        <v>1471370327</v>
      </c>
      <c r="L3922" s="1" t="b">
        <v>0</v>
      </c>
      <c r="M3922" s="1">
        <v>2</v>
      </c>
      <c r="N3922" s="1" t="b">
        <v>0</v>
      </c>
      <c r="O3922" s="1" t="s">
        <v>8304</v>
      </c>
      <c r="P3922" s="28">
        <f>F3922/D3922</f>
        <v>0.06</v>
      </c>
      <c r="Q3922" s="29">
        <f>IF(M3922&gt;0,F3922/M3922,0)</f>
        <v>15</v>
      </c>
      <c r="R3922" s="9" t="str">
        <f>LEFT(O3922,SEARCH("/",O3922,1)-1)</f>
        <v>theater</v>
      </c>
      <c r="S3922" s="26" t="str">
        <f>RIGHT(O3922,LEN(O3922)-SEARCH("/",O3922,1))</f>
        <v>musical</v>
      </c>
      <c r="T3922" s="27">
        <f>(((K3922/60)/60)/24)+DATE(1970,1,1)</f>
        <v>42598.749155092592</v>
      </c>
      <c r="U3922" s="5" t="str">
        <f>TEXT(T3922,"mmm")</f>
        <v>Aug</v>
      </c>
      <c r="V3922" s="5" t="str">
        <f>TEXT(T3922,"yyyy")</f>
        <v>2016</v>
      </c>
      <c r="W3922" s="5" t="str">
        <f>TEXT(Y3922,"mmm")</f>
        <v>Sep</v>
      </c>
      <c r="X3922" s="1" t="str">
        <f>TEXT(Y3922,"yyyy")</f>
        <v>2016</v>
      </c>
      <c r="Y3922" s="27">
        <f>(((J3922/60)/60)/24)+DATE(1970,1,1)</f>
        <v>42643.749155092592</v>
      </c>
    </row>
    <row r="3923" spans="1:25" ht="48" x14ac:dyDescent="0.2">
      <c r="A3923" s="1">
        <v>3650</v>
      </c>
      <c r="B3923" s="7" t="s">
        <v>3648</v>
      </c>
      <c r="C3923" s="7" t="s">
        <v>7760</v>
      </c>
      <c r="D3923" s="1">
        <v>500</v>
      </c>
      <c r="E3923" s="37" t="str">
        <f>VLOOKUP(D3923,'Vlookup Table Bonus Point'!$C$3:$D$26,2,TRUE)</f>
        <v>0-999</v>
      </c>
      <c r="F3923" s="1">
        <v>500</v>
      </c>
      <c r="G3923" s="1" t="s">
        <v>8218</v>
      </c>
      <c r="H3923" s="1" t="s">
        <v>8224</v>
      </c>
      <c r="I3923" s="1" t="s">
        <v>8246</v>
      </c>
      <c r="J3923" s="1">
        <v>1454412584</v>
      </c>
      <c r="K3923" s="1">
        <v>1452598184</v>
      </c>
      <c r="L3923" s="1" t="b">
        <v>0</v>
      </c>
      <c r="M3923" s="1">
        <v>17</v>
      </c>
      <c r="N3923" s="1" t="b">
        <v>1</v>
      </c>
      <c r="O3923" s="1" t="s">
        <v>8270</v>
      </c>
      <c r="P3923" s="28">
        <f>F3923/D3923</f>
        <v>1</v>
      </c>
      <c r="Q3923" s="29">
        <f>IF(M3923&gt;0,F3923/M3923,0)</f>
        <v>29.411764705882351</v>
      </c>
      <c r="R3923" s="9" t="str">
        <f>LEFT(O3923,SEARCH("/",O3923,1)-1)</f>
        <v>theater</v>
      </c>
      <c r="S3923" s="26" t="str">
        <f>RIGHT(O3923,LEN(O3923)-SEARCH("/",O3923,1))</f>
        <v>plays</v>
      </c>
      <c r="T3923" s="27">
        <f>(((K3923/60)/60)/24)+DATE(1970,1,1)</f>
        <v>42381.478981481487</v>
      </c>
      <c r="U3923" s="5" t="str">
        <f>TEXT(T3923,"mmm")</f>
        <v>Jan</v>
      </c>
      <c r="V3923" s="5" t="str">
        <f>TEXT(T3923,"yyyy")</f>
        <v>2016</v>
      </c>
      <c r="W3923" s="5" t="str">
        <f>TEXT(Y3923,"mmm")</f>
        <v>Feb</v>
      </c>
      <c r="X3923" s="1" t="str">
        <f>TEXT(Y3923,"yyyy")</f>
        <v>2016</v>
      </c>
      <c r="Y3923" s="27">
        <f>(((J3923/60)/60)/24)+DATE(1970,1,1)</f>
        <v>42402.478981481487</v>
      </c>
    </row>
    <row r="3924" spans="1:25" ht="48" x14ac:dyDescent="0.2">
      <c r="A3924" s="1">
        <v>3651</v>
      </c>
      <c r="B3924" s="7" t="s">
        <v>3649</v>
      </c>
      <c r="C3924" s="7" t="s">
        <v>7761</v>
      </c>
      <c r="D3924" s="1">
        <v>500</v>
      </c>
      <c r="E3924" s="37" t="str">
        <f>VLOOKUP(D3924,'Vlookup Table Bonus Point'!$C$3:$D$26,2,TRUE)</f>
        <v>0-999</v>
      </c>
      <c r="F3924" s="1">
        <v>520</v>
      </c>
      <c r="G3924" s="1" t="s">
        <v>8218</v>
      </c>
      <c r="H3924" s="1" t="s">
        <v>8223</v>
      </c>
      <c r="I3924" s="1" t="s">
        <v>8245</v>
      </c>
      <c r="J3924" s="1">
        <v>1407686340</v>
      </c>
      <c r="K3924" s="1">
        <v>1404833442</v>
      </c>
      <c r="L3924" s="1" t="b">
        <v>0</v>
      </c>
      <c r="M3924" s="1">
        <v>9</v>
      </c>
      <c r="N3924" s="1" t="b">
        <v>1</v>
      </c>
      <c r="O3924" s="1" t="s">
        <v>8270</v>
      </c>
      <c r="P3924" s="28">
        <f>F3924/D3924</f>
        <v>1.04</v>
      </c>
      <c r="Q3924" s="29">
        <f>IF(M3924&gt;0,F3924/M3924,0)</f>
        <v>57.777777777777779</v>
      </c>
      <c r="R3924" s="9" t="str">
        <f>LEFT(O3924,SEARCH("/",O3924,1)-1)</f>
        <v>theater</v>
      </c>
      <c r="S3924" s="26" t="str">
        <f>RIGHT(O3924,LEN(O3924)-SEARCH("/",O3924,1))</f>
        <v>plays</v>
      </c>
      <c r="T3924" s="27">
        <f>(((K3924/60)/60)/24)+DATE(1970,1,1)</f>
        <v>41828.646319444444</v>
      </c>
      <c r="U3924" s="5" t="str">
        <f>TEXT(T3924,"mmm")</f>
        <v>Jul</v>
      </c>
      <c r="V3924" s="5" t="str">
        <f>TEXT(T3924,"yyyy")</f>
        <v>2014</v>
      </c>
      <c r="W3924" s="5" t="str">
        <f>TEXT(Y3924,"mmm")</f>
        <v>Aug</v>
      </c>
      <c r="X3924" s="1" t="str">
        <f>TEXT(Y3924,"yyyy")</f>
        <v>2014</v>
      </c>
      <c r="Y3924" s="27">
        <f>(((J3924/60)/60)/24)+DATE(1970,1,1)</f>
        <v>41861.665972222225</v>
      </c>
    </row>
    <row r="3925" spans="1:25" ht="32" x14ac:dyDescent="0.2">
      <c r="A3925" s="1">
        <v>3700</v>
      </c>
      <c r="B3925" s="7" t="s">
        <v>3697</v>
      </c>
      <c r="C3925" s="7" t="s">
        <v>7810</v>
      </c>
      <c r="D3925" s="1">
        <v>500</v>
      </c>
      <c r="E3925" s="37" t="str">
        <f>VLOOKUP(D3925,'Vlookup Table Bonus Point'!$C$3:$D$26,2,TRUE)</f>
        <v>0-999</v>
      </c>
      <c r="F3925" s="1">
        <v>606</v>
      </c>
      <c r="G3925" s="1" t="s">
        <v>8218</v>
      </c>
      <c r="H3925" s="1" t="s">
        <v>8223</v>
      </c>
      <c r="I3925" s="1" t="s">
        <v>8245</v>
      </c>
      <c r="J3925" s="1">
        <v>1412092800</v>
      </c>
      <c r="K3925" s="1">
        <v>1409493800</v>
      </c>
      <c r="L3925" s="1" t="b">
        <v>0</v>
      </c>
      <c r="M3925" s="1">
        <v>18</v>
      </c>
      <c r="N3925" s="1" t="b">
        <v>1</v>
      </c>
      <c r="O3925" s="1" t="s">
        <v>8270</v>
      </c>
      <c r="P3925" s="28">
        <f>F3925/D3925</f>
        <v>1.212</v>
      </c>
      <c r="Q3925" s="29">
        <f>IF(M3925&gt;0,F3925/M3925,0)</f>
        <v>33.666666666666664</v>
      </c>
      <c r="R3925" s="9" t="str">
        <f>LEFT(O3925,SEARCH("/",O3925,1)-1)</f>
        <v>theater</v>
      </c>
      <c r="S3925" s="26" t="str">
        <f>RIGHT(O3925,LEN(O3925)-SEARCH("/",O3925,1))</f>
        <v>plays</v>
      </c>
      <c r="T3925" s="27">
        <f>(((K3925/60)/60)/24)+DATE(1970,1,1)</f>
        <v>41882.585648148146</v>
      </c>
      <c r="U3925" s="5" t="str">
        <f>TEXT(T3925,"mmm")</f>
        <v>Aug</v>
      </c>
      <c r="V3925" s="5" t="str">
        <f>TEXT(T3925,"yyyy")</f>
        <v>2014</v>
      </c>
      <c r="W3925" s="5" t="str">
        <f>TEXT(Y3925,"mmm")</f>
        <v>Sep</v>
      </c>
      <c r="X3925" s="1" t="str">
        <f>TEXT(Y3925,"yyyy")</f>
        <v>2014</v>
      </c>
      <c r="Y3925" s="27">
        <f>(((J3925/60)/60)/24)+DATE(1970,1,1)</f>
        <v>41912.666666666664</v>
      </c>
    </row>
    <row r="3926" spans="1:25" ht="32" x14ac:dyDescent="0.2">
      <c r="A3926" s="1">
        <v>3711</v>
      </c>
      <c r="B3926" s="7" t="s">
        <v>3708</v>
      </c>
      <c r="C3926" s="7" t="s">
        <v>7821</v>
      </c>
      <c r="D3926" s="1">
        <v>500</v>
      </c>
      <c r="E3926" s="37" t="str">
        <f>VLOOKUP(D3926,'Vlookup Table Bonus Point'!$C$3:$D$26,2,TRUE)</f>
        <v>0-999</v>
      </c>
      <c r="F3926" s="1">
        <v>570</v>
      </c>
      <c r="G3926" s="1" t="s">
        <v>8218</v>
      </c>
      <c r="H3926" s="1" t="s">
        <v>8223</v>
      </c>
      <c r="I3926" s="1" t="s">
        <v>8245</v>
      </c>
      <c r="J3926" s="1">
        <v>1402848000</v>
      </c>
      <c r="K3926" s="1">
        <v>1400606573</v>
      </c>
      <c r="L3926" s="1" t="b">
        <v>0</v>
      </c>
      <c r="M3926" s="1">
        <v>21</v>
      </c>
      <c r="N3926" s="1" t="b">
        <v>1</v>
      </c>
      <c r="O3926" s="1" t="s">
        <v>8270</v>
      </c>
      <c r="P3926" s="28">
        <f>F3926/D3926</f>
        <v>1.1399999999999999</v>
      </c>
      <c r="Q3926" s="29">
        <f>IF(M3926&gt;0,F3926/M3926,0)</f>
        <v>27.142857142857142</v>
      </c>
      <c r="R3926" s="9" t="str">
        <f>LEFT(O3926,SEARCH("/",O3926,1)-1)</f>
        <v>theater</v>
      </c>
      <c r="S3926" s="26" t="str">
        <f>RIGHT(O3926,LEN(O3926)-SEARCH("/",O3926,1))</f>
        <v>plays</v>
      </c>
      <c r="T3926" s="27">
        <f>(((K3926/60)/60)/24)+DATE(1970,1,1)</f>
        <v>41779.724224537036</v>
      </c>
      <c r="U3926" s="5" t="str">
        <f>TEXT(T3926,"mmm")</f>
        <v>May</v>
      </c>
      <c r="V3926" s="5" t="str">
        <f>TEXT(T3926,"yyyy")</f>
        <v>2014</v>
      </c>
      <c r="W3926" s="5" t="str">
        <f>TEXT(Y3926,"mmm")</f>
        <v>Jun</v>
      </c>
      <c r="X3926" s="1" t="str">
        <f>TEXT(Y3926,"yyyy")</f>
        <v>2014</v>
      </c>
      <c r="Y3926" s="27">
        <f>(((J3926/60)/60)/24)+DATE(1970,1,1)</f>
        <v>41805.666666666664</v>
      </c>
    </row>
    <row r="3927" spans="1:25" ht="48" x14ac:dyDescent="0.2">
      <c r="A3927" s="1">
        <v>3718</v>
      </c>
      <c r="B3927" s="7" t="s">
        <v>3715</v>
      </c>
      <c r="C3927" s="7" t="s">
        <v>7828</v>
      </c>
      <c r="D3927" s="1">
        <v>500</v>
      </c>
      <c r="E3927" s="37" t="str">
        <f>VLOOKUP(D3927,'Vlookup Table Bonus Point'!$C$3:$D$26,2,TRUE)</f>
        <v>0-999</v>
      </c>
      <c r="F3927" s="1">
        <v>1197</v>
      </c>
      <c r="G3927" s="1" t="s">
        <v>8218</v>
      </c>
      <c r="H3927" s="1" t="s">
        <v>8224</v>
      </c>
      <c r="I3927" s="1" t="s">
        <v>8246</v>
      </c>
      <c r="J3927" s="1">
        <v>1425057075</v>
      </c>
      <c r="K3927" s="1">
        <v>1422465075</v>
      </c>
      <c r="L3927" s="1" t="b">
        <v>0</v>
      </c>
      <c r="M3927" s="1">
        <v>46</v>
      </c>
      <c r="N3927" s="1" t="b">
        <v>1</v>
      </c>
      <c r="O3927" s="1" t="s">
        <v>8270</v>
      </c>
      <c r="P3927" s="28">
        <f>F3927/D3927</f>
        <v>2.3940000000000001</v>
      </c>
      <c r="Q3927" s="29">
        <f>IF(M3927&gt;0,F3927/M3927,0)</f>
        <v>26.021739130434781</v>
      </c>
      <c r="R3927" s="9" t="str">
        <f>LEFT(O3927,SEARCH("/",O3927,1)-1)</f>
        <v>theater</v>
      </c>
      <c r="S3927" s="26" t="str">
        <f>RIGHT(O3927,LEN(O3927)-SEARCH("/",O3927,1))</f>
        <v>plays</v>
      </c>
      <c r="T3927" s="27">
        <f>(((K3927/60)/60)/24)+DATE(1970,1,1)</f>
        <v>42032.716145833328</v>
      </c>
      <c r="U3927" s="5" t="str">
        <f>TEXT(T3927,"mmm")</f>
        <v>Jan</v>
      </c>
      <c r="V3927" s="5" t="str">
        <f>TEXT(T3927,"yyyy")</f>
        <v>2015</v>
      </c>
      <c r="W3927" s="5" t="str">
        <f>TEXT(Y3927,"mmm")</f>
        <v>Feb</v>
      </c>
      <c r="X3927" s="1" t="str">
        <f>TEXT(Y3927,"yyyy")</f>
        <v>2015</v>
      </c>
      <c r="Y3927" s="27">
        <f>(((J3927/60)/60)/24)+DATE(1970,1,1)</f>
        <v>42062.716145833328</v>
      </c>
    </row>
    <row r="3928" spans="1:25" ht="48" x14ac:dyDescent="0.2">
      <c r="A3928" s="1">
        <v>3749</v>
      </c>
      <c r="B3928" s="7" t="s">
        <v>3746</v>
      </c>
      <c r="C3928" s="7" t="s">
        <v>7859</v>
      </c>
      <c r="D3928" s="1">
        <v>500</v>
      </c>
      <c r="E3928" s="37" t="str">
        <f>VLOOKUP(D3928,'Vlookup Table Bonus Point'!$C$3:$D$26,2,TRUE)</f>
        <v>0-999</v>
      </c>
      <c r="F3928" s="1">
        <v>525</v>
      </c>
      <c r="G3928" s="1" t="s">
        <v>8218</v>
      </c>
      <c r="H3928" s="1" t="s">
        <v>8223</v>
      </c>
      <c r="I3928" s="1" t="s">
        <v>8245</v>
      </c>
      <c r="J3928" s="1">
        <v>1461902340</v>
      </c>
      <c r="K3928" s="1">
        <v>1459220588</v>
      </c>
      <c r="L3928" s="1" t="b">
        <v>0</v>
      </c>
      <c r="M3928" s="1">
        <v>7</v>
      </c>
      <c r="N3928" s="1" t="b">
        <v>1</v>
      </c>
      <c r="O3928" s="1" t="s">
        <v>8304</v>
      </c>
      <c r="P3928" s="28">
        <f>F3928/D3928</f>
        <v>1.05</v>
      </c>
      <c r="Q3928" s="29">
        <f>IF(M3928&gt;0,F3928/M3928,0)</f>
        <v>75</v>
      </c>
      <c r="R3928" s="9" t="str">
        <f>LEFT(O3928,SEARCH("/",O3928,1)-1)</f>
        <v>theater</v>
      </c>
      <c r="S3928" s="26" t="str">
        <f>RIGHT(O3928,LEN(O3928)-SEARCH("/",O3928,1))</f>
        <v>musical</v>
      </c>
      <c r="T3928" s="27">
        <f>(((K3928/60)/60)/24)+DATE(1970,1,1)</f>
        <v>42458.127175925925</v>
      </c>
      <c r="U3928" s="5" t="str">
        <f>TEXT(T3928,"mmm")</f>
        <v>Mar</v>
      </c>
      <c r="V3928" s="5" t="str">
        <f>TEXT(T3928,"yyyy")</f>
        <v>2016</v>
      </c>
      <c r="W3928" s="5" t="str">
        <f>TEXT(Y3928,"mmm")</f>
        <v>Apr</v>
      </c>
      <c r="X3928" s="1" t="str">
        <f>TEXT(Y3928,"yyyy")</f>
        <v>2016</v>
      </c>
      <c r="Y3928" s="27">
        <f>(((J3928/60)/60)/24)+DATE(1970,1,1)</f>
        <v>42489.165972222225</v>
      </c>
    </row>
    <row r="3929" spans="1:25" ht="64" x14ac:dyDescent="0.2">
      <c r="A3929" s="1">
        <v>3752</v>
      </c>
      <c r="B3929" s="7" t="s">
        <v>3749</v>
      </c>
      <c r="C3929" s="7" t="s">
        <v>7862</v>
      </c>
      <c r="D3929" s="1">
        <v>500</v>
      </c>
      <c r="E3929" s="37" t="str">
        <f>VLOOKUP(D3929,'Vlookup Table Bonus Point'!$C$3:$D$26,2,TRUE)</f>
        <v>0-999</v>
      </c>
      <c r="F3929" s="1">
        <v>565</v>
      </c>
      <c r="G3929" s="1" t="s">
        <v>8218</v>
      </c>
      <c r="H3929" s="1" t="s">
        <v>8224</v>
      </c>
      <c r="I3929" s="1" t="s">
        <v>8246</v>
      </c>
      <c r="J3929" s="1">
        <v>1476651600</v>
      </c>
      <c r="K3929" s="1">
        <v>1473189335</v>
      </c>
      <c r="L3929" s="1" t="b">
        <v>0</v>
      </c>
      <c r="M3929" s="1">
        <v>15</v>
      </c>
      <c r="N3929" s="1" t="b">
        <v>1</v>
      </c>
      <c r="O3929" s="1" t="s">
        <v>8304</v>
      </c>
      <c r="P3929" s="28">
        <f>F3929/D3929</f>
        <v>1.1299999999999999</v>
      </c>
      <c r="Q3929" s="29">
        <f>IF(M3929&gt;0,F3929/M3929,0)</f>
        <v>37.666666666666664</v>
      </c>
      <c r="R3929" s="9" t="str">
        <f>LEFT(O3929,SEARCH("/",O3929,1)-1)</f>
        <v>theater</v>
      </c>
      <c r="S3929" s="26" t="str">
        <f>RIGHT(O3929,LEN(O3929)-SEARCH("/",O3929,1))</f>
        <v>musical</v>
      </c>
      <c r="T3929" s="27">
        <f>(((K3929/60)/60)/24)+DATE(1970,1,1)</f>
        <v>42619.802488425921</v>
      </c>
      <c r="U3929" s="5" t="str">
        <f>TEXT(T3929,"mmm")</f>
        <v>Sep</v>
      </c>
      <c r="V3929" s="5" t="str">
        <f>TEXT(T3929,"yyyy")</f>
        <v>2016</v>
      </c>
      <c r="W3929" s="5" t="str">
        <f>TEXT(Y3929,"mmm")</f>
        <v>Oct</v>
      </c>
      <c r="X3929" s="1" t="str">
        <f>TEXT(Y3929,"yyyy")</f>
        <v>2016</v>
      </c>
      <c r="Y3929" s="27">
        <f>(((J3929/60)/60)/24)+DATE(1970,1,1)</f>
        <v>42659.875</v>
      </c>
    </row>
    <row r="3930" spans="1:25" ht="48" x14ac:dyDescent="0.2">
      <c r="A3930" s="1">
        <v>3761</v>
      </c>
      <c r="B3930" s="7" t="s">
        <v>3758</v>
      </c>
      <c r="C3930" s="7" t="s">
        <v>7871</v>
      </c>
      <c r="D3930" s="1">
        <v>500</v>
      </c>
      <c r="E3930" s="37" t="str">
        <f>VLOOKUP(D3930,'Vlookup Table Bonus Point'!$C$3:$D$26,2,TRUE)</f>
        <v>0-999</v>
      </c>
      <c r="F3930" s="1">
        <v>500</v>
      </c>
      <c r="G3930" s="1" t="s">
        <v>8218</v>
      </c>
      <c r="H3930" s="1" t="s">
        <v>8224</v>
      </c>
      <c r="I3930" s="1" t="s">
        <v>8246</v>
      </c>
      <c r="J3930" s="1">
        <v>1439247600</v>
      </c>
      <c r="K3930" s="1">
        <v>1434625937</v>
      </c>
      <c r="L3930" s="1" t="b">
        <v>0</v>
      </c>
      <c r="M3930" s="1">
        <v>3</v>
      </c>
      <c r="N3930" s="1" t="b">
        <v>1</v>
      </c>
      <c r="O3930" s="1" t="s">
        <v>8304</v>
      </c>
      <c r="P3930" s="28">
        <f>F3930/D3930</f>
        <v>1</v>
      </c>
      <c r="Q3930" s="29">
        <f>IF(M3930&gt;0,F3930/M3930,0)</f>
        <v>166.66666666666666</v>
      </c>
      <c r="R3930" s="9" t="str">
        <f>LEFT(O3930,SEARCH("/",O3930,1)-1)</f>
        <v>theater</v>
      </c>
      <c r="S3930" s="26" t="str">
        <f>RIGHT(O3930,LEN(O3930)-SEARCH("/",O3930,1))</f>
        <v>musical</v>
      </c>
      <c r="T3930" s="27">
        <f>(((K3930/60)/60)/24)+DATE(1970,1,1)</f>
        <v>42173.466863425929</v>
      </c>
      <c r="U3930" s="5" t="str">
        <f>TEXT(T3930,"mmm")</f>
        <v>Jun</v>
      </c>
      <c r="V3930" s="5" t="str">
        <f>TEXT(T3930,"yyyy")</f>
        <v>2015</v>
      </c>
      <c r="W3930" s="5" t="str">
        <f>TEXT(Y3930,"mmm")</f>
        <v>Aug</v>
      </c>
      <c r="X3930" s="1" t="str">
        <f>TEXT(Y3930,"yyyy")</f>
        <v>2015</v>
      </c>
      <c r="Y3930" s="27">
        <f>(((J3930/60)/60)/24)+DATE(1970,1,1)</f>
        <v>42226.958333333328</v>
      </c>
    </row>
    <row r="3931" spans="1:25" ht="48" x14ac:dyDescent="0.2">
      <c r="A3931" s="1">
        <v>3829</v>
      </c>
      <c r="B3931" s="7" t="s">
        <v>3826</v>
      </c>
      <c r="C3931" s="7" t="s">
        <v>7938</v>
      </c>
      <c r="D3931" s="1">
        <v>500</v>
      </c>
      <c r="E3931" s="37" t="str">
        <f>VLOOKUP(D3931,'Vlookup Table Bonus Point'!$C$3:$D$26,2,TRUE)</f>
        <v>0-999</v>
      </c>
      <c r="F3931" s="1">
        <v>501</v>
      </c>
      <c r="G3931" s="1" t="s">
        <v>8218</v>
      </c>
      <c r="H3931" s="1" t="s">
        <v>8223</v>
      </c>
      <c r="I3931" s="1" t="s">
        <v>8245</v>
      </c>
      <c r="J3931" s="1">
        <v>1472676371</v>
      </c>
      <c r="K3931" s="1">
        <v>1470948371</v>
      </c>
      <c r="L3931" s="1" t="b">
        <v>0</v>
      </c>
      <c r="M3931" s="1">
        <v>8</v>
      </c>
      <c r="N3931" s="1" t="b">
        <v>1</v>
      </c>
      <c r="O3931" s="1" t="s">
        <v>8270</v>
      </c>
      <c r="P3931" s="28">
        <f>F3931/D3931</f>
        <v>1.002</v>
      </c>
      <c r="Q3931" s="29">
        <f>IF(M3931&gt;0,F3931/M3931,0)</f>
        <v>62.625</v>
      </c>
      <c r="R3931" s="9" t="str">
        <f>LEFT(O3931,SEARCH("/",O3931,1)-1)</f>
        <v>theater</v>
      </c>
      <c r="S3931" s="26" t="str">
        <f>RIGHT(O3931,LEN(O3931)-SEARCH("/",O3931,1))</f>
        <v>plays</v>
      </c>
      <c r="T3931" s="27">
        <f>(((K3931/60)/60)/24)+DATE(1970,1,1)</f>
        <v>42593.865405092598</v>
      </c>
      <c r="U3931" s="5" t="str">
        <f>TEXT(T3931,"mmm")</f>
        <v>Aug</v>
      </c>
      <c r="V3931" s="5" t="str">
        <f>TEXT(T3931,"yyyy")</f>
        <v>2016</v>
      </c>
      <c r="W3931" s="5" t="str">
        <f>TEXT(Y3931,"mmm")</f>
        <v>Aug</v>
      </c>
      <c r="X3931" s="1" t="str">
        <f>TEXT(Y3931,"yyyy")</f>
        <v>2016</v>
      </c>
      <c r="Y3931" s="27">
        <f>(((J3931/60)/60)/24)+DATE(1970,1,1)</f>
        <v>42613.865405092598</v>
      </c>
    </row>
    <row r="3932" spans="1:25" ht="48" x14ac:dyDescent="0.2">
      <c r="A3932" s="1">
        <v>3831</v>
      </c>
      <c r="B3932" s="7" t="s">
        <v>3828</v>
      </c>
      <c r="C3932" s="7" t="s">
        <v>7940</v>
      </c>
      <c r="D3932" s="1">
        <v>500</v>
      </c>
      <c r="E3932" s="37" t="str">
        <f>VLOOKUP(D3932,'Vlookup Table Bonus Point'!$C$3:$D$26,2,TRUE)</f>
        <v>0-999</v>
      </c>
      <c r="F3932" s="1">
        <v>530.11</v>
      </c>
      <c r="G3932" s="1" t="s">
        <v>8218</v>
      </c>
      <c r="H3932" s="1" t="s">
        <v>8223</v>
      </c>
      <c r="I3932" s="1" t="s">
        <v>8245</v>
      </c>
      <c r="J3932" s="1">
        <v>1415222545</v>
      </c>
      <c r="K3932" s="1">
        <v>1413404545</v>
      </c>
      <c r="L3932" s="1" t="b">
        <v>0</v>
      </c>
      <c r="M3932" s="1">
        <v>9</v>
      </c>
      <c r="N3932" s="1" t="b">
        <v>1</v>
      </c>
      <c r="O3932" s="1" t="s">
        <v>8270</v>
      </c>
      <c r="P3932" s="28">
        <f>F3932/D3932</f>
        <v>1.0602199999999999</v>
      </c>
      <c r="Q3932" s="29">
        <f>IF(M3932&gt;0,F3932/M3932,0)</f>
        <v>58.901111111111113</v>
      </c>
      <c r="R3932" s="9" t="str">
        <f>LEFT(O3932,SEARCH("/",O3932,1)-1)</f>
        <v>theater</v>
      </c>
      <c r="S3932" s="26" t="str">
        <f>RIGHT(O3932,LEN(O3932)-SEARCH("/",O3932,1))</f>
        <v>plays</v>
      </c>
      <c r="T3932" s="27">
        <f>(((K3932/60)/60)/24)+DATE(1970,1,1)</f>
        <v>41927.848900462966</v>
      </c>
      <c r="U3932" s="5" t="str">
        <f>TEXT(T3932,"mmm")</f>
        <v>Oct</v>
      </c>
      <c r="V3932" s="5" t="str">
        <f>TEXT(T3932,"yyyy")</f>
        <v>2014</v>
      </c>
      <c r="W3932" s="5" t="str">
        <f>TEXT(Y3932,"mmm")</f>
        <v>Nov</v>
      </c>
      <c r="X3932" s="1" t="str">
        <f>TEXT(Y3932,"yyyy")</f>
        <v>2014</v>
      </c>
      <c r="Y3932" s="27">
        <f>(((J3932/60)/60)/24)+DATE(1970,1,1)</f>
        <v>41948.890567129631</v>
      </c>
    </row>
    <row r="3933" spans="1:25" ht="48" x14ac:dyDescent="0.2">
      <c r="A3933" s="1">
        <v>3858</v>
      </c>
      <c r="B3933" s="7" t="s">
        <v>3855</v>
      </c>
      <c r="C3933" s="7" t="s">
        <v>7967</v>
      </c>
      <c r="D3933" s="1">
        <v>500</v>
      </c>
      <c r="E3933" s="37" t="str">
        <f>VLOOKUP(D3933,'Vlookup Table Bonus Point'!$C$3:$D$26,2,TRUE)</f>
        <v>0-999</v>
      </c>
      <c r="F3933" s="1">
        <v>10</v>
      </c>
      <c r="G3933" s="1" t="s">
        <v>8220</v>
      </c>
      <c r="H3933" s="1" t="s">
        <v>8224</v>
      </c>
      <c r="I3933" s="1" t="s">
        <v>8246</v>
      </c>
      <c r="J3933" s="1">
        <v>1432328400</v>
      </c>
      <c r="K3933" s="1">
        <v>1430734844</v>
      </c>
      <c r="L3933" s="1" t="b">
        <v>0</v>
      </c>
      <c r="M3933" s="1">
        <v>1</v>
      </c>
      <c r="N3933" s="1" t="b">
        <v>0</v>
      </c>
      <c r="O3933" s="1" t="s">
        <v>8270</v>
      </c>
      <c r="P3933" s="28">
        <f>F3933/D3933</f>
        <v>0.02</v>
      </c>
      <c r="Q3933" s="29">
        <f>IF(M3933&gt;0,F3933/M3933,0)</f>
        <v>10</v>
      </c>
      <c r="R3933" s="9" t="str">
        <f>LEFT(O3933,SEARCH("/",O3933,1)-1)</f>
        <v>theater</v>
      </c>
      <c r="S3933" s="26" t="str">
        <f>RIGHT(O3933,LEN(O3933)-SEARCH("/",O3933,1))</f>
        <v>plays</v>
      </c>
      <c r="T3933" s="27">
        <f>(((K3933/60)/60)/24)+DATE(1970,1,1)</f>
        <v>42128.431064814817</v>
      </c>
      <c r="U3933" s="5" t="str">
        <f>TEXT(T3933,"mmm")</f>
        <v>May</v>
      </c>
      <c r="V3933" s="5" t="str">
        <f>TEXT(T3933,"yyyy")</f>
        <v>2015</v>
      </c>
      <c r="W3933" s="5" t="str">
        <f>TEXT(Y3933,"mmm")</f>
        <v>May</v>
      </c>
      <c r="X3933" s="1" t="str">
        <f>TEXT(Y3933,"yyyy")</f>
        <v>2015</v>
      </c>
      <c r="Y3933" s="27">
        <f>(((J3933/60)/60)/24)+DATE(1970,1,1)</f>
        <v>42146.875</v>
      </c>
    </row>
    <row r="3934" spans="1:25" ht="32" x14ac:dyDescent="0.2">
      <c r="A3934" s="1">
        <v>3881</v>
      </c>
      <c r="B3934" s="7" t="s">
        <v>3878</v>
      </c>
      <c r="C3934" s="7" t="s">
        <v>7990</v>
      </c>
      <c r="D3934" s="1">
        <v>500</v>
      </c>
      <c r="E3934" s="37" t="str">
        <f>VLOOKUP(D3934,'Vlookup Table Bonus Point'!$C$3:$D$26,2,TRUE)</f>
        <v>0-999</v>
      </c>
      <c r="F3934" s="1">
        <v>25</v>
      </c>
      <c r="G3934" s="1" t="s">
        <v>8219</v>
      </c>
      <c r="H3934" s="1" t="s">
        <v>8223</v>
      </c>
      <c r="I3934" s="1" t="s">
        <v>8245</v>
      </c>
      <c r="J3934" s="1">
        <v>1487550399</v>
      </c>
      <c r="K3934" s="1">
        <v>1484958399</v>
      </c>
      <c r="L3934" s="1" t="b">
        <v>0</v>
      </c>
      <c r="M3934" s="1">
        <v>1</v>
      </c>
      <c r="N3934" s="1" t="b">
        <v>0</v>
      </c>
      <c r="O3934" s="1" t="s">
        <v>8304</v>
      </c>
      <c r="P3934" s="28">
        <f>F3934/D3934</f>
        <v>0.05</v>
      </c>
      <c r="Q3934" s="29">
        <f>IF(M3934&gt;0,F3934/M3934,0)</f>
        <v>25</v>
      </c>
      <c r="R3934" s="9" t="str">
        <f>LEFT(O3934,SEARCH("/",O3934,1)-1)</f>
        <v>theater</v>
      </c>
      <c r="S3934" s="26" t="str">
        <f>RIGHT(O3934,LEN(O3934)-SEARCH("/",O3934,1))</f>
        <v>musical</v>
      </c>
      <c r="T3934" s="27">
        <f>(((K3934/60)/60)/24)+DATE(1970,1,1)</f>
        <v>42756.018506944441</v>
      </c>
      <c r="U3934" s="5" t="str">
        <f>TEXT(T3934,"mmm")</f>
        <v>Jan</v>
      </c>
      <c r="V3934" s="5" t="str">
        <f>TEXT(T3934,"yyyy")</f>
        <v>2017</v>
      </c>
      <c r="W3934" s="5" t="str">
        <f>TEXT(Y3934,"mmm")</f>
        <v>Feb</v>
      </c>
      <c r="X3934" s="1" t="str">
        <f>TEXT(Y3934,"yyyy")</f>
        <v>2017</v>
      </c>
      <c r="Y3934" s="27">
        <f>(((J3934/60)/60)/24)+DATE(1970,1,1)</f>
        <v>42786.018506944441</v>
      </c>
    </row>
    <row r="3935" spans="1:25" ht="32" x14ac:dyDescent="0.2">
      <c r="A3935" s="1">
        <v>3991</v>
      </c>
      <c r="B3935" s="7" t="s">
        <v>3987</v>
      </c>
      <c r="C3935" s="7" t="s">
        <v>8097</v>
      </c>
      <c r="D3935" s="1">
        <v>500</v>
      </c>
      <c r="E3935" s="37" t="str">
        <f>VLOOKUP(D3935,'Vlookup Table Bonus Point'!$C$3:$D$26,2,TRUE)</f>
        <v>0-999</v>
      </c>
      <c r="F3935" s="1">
        <v>100</v>
      </c>
      <c r="G3935" s="1" t="s">
        <v>8220</v>
      </c>
      <c r="H3935" s="1" t="s">
        <v>8223</v>
      </c>
      <c r="I3935" s="1" t="s">
        <v>8245</v>
      </c>
      <c r="J3935" s="1">
        <v>1433086082</v>
      </c>
      <c r="K3935" s="1">
        <v>1430494082</v>
      </c>
      <c r="L3935" s="1" t="b">
        <v>0</v>
      </c>
      <c r="M3935" s="1">
        <v>1</v>
      </c>
      <c r="N3935" s="1" t="b">
        <v>0</v>
      </c>
      <c r="O3935" s="1" t="s">
        <v>8270</v>
      </c>
      <c r="P3935" s="28">
        <f>F3935/D3935</f>
        <v>0.2</v>
      </c>
      <c r="Q3935" s="29">
        <f>IF(M3935&gt;0,F3935/M3935,0)</f>
        <v>100</v>
      </c>
      <c r="R3935" s="9" t="str">
        <f>LEFT(O3935,SEARCH("/",O3935,1)-1)</f>
        <v>theater</v>
      </c>
      <c r="S3935" s="26" t="str">
        <f>RIGHT(O3935,LEN(O3935)-SEARCH("/",O3935,1))</f>
        <v>plays</v>
      </c>
      <c r="T3935" s="27">
        <f>(((K3935/60)/60)/24)+DATE(1970,1,1)</f>
        <v>42125.644467592589</v>
      </c>
      <c r="U3935" s="5" t="str">
        <f>TEXT(T3935,"mmm")</f>
        <v>May</v>
      </c>
      <c r="V3935" s="5" t="str">
        <f>TEXT(T3935,"yyyy")</f>
        <v>2015</v>
      </c>
      <c r="W3935" s="5" t="str">
        <f>TEXT(Y3935,"mmm")</f>
        <v>May</v>
      </c>
      <c r="X3935" s="1" t="str">
        <f>TEXT(Y3935,"yyyy")</f>
        <v>2015</v>
      </c>
      <c r="Y3935" s="27">
        <f>(((J3935/60)/60)/24)+DATE(1970,1,1)</f>
        <v>42155.644467592589</v>
      </c>
    </row>
    <row r="3936" spans="1:25" ht="16" x14ac:dyDescent="0.2">
      <c r="A3936" s="1">
        <v>4004</v>
      </c>
      <c r="B3936" s="7" t="s">
        <v>4000</v>
      </c>
      <c r="C3936" s="7" t="s">
        <v>8109</v>
      </c>
      <c r="D3936" s="1">
        <v>500</v>
      </c>
      <c r="E3936" s="37" t="str">
        <f>VLOOKUP(D3936,'Vlookup Table Bonus Point'!$C$3:$D$26,2,TRUE)</f>
        <v>0-999</v>
      </c>
      <c r="F3936" s="1">
        <v>1</v>
      </c>
      <c r="G3936" s="1" t="s">
        <v>8220</v>
      </c>
      <c r="H3936" s="1" t="s">
        <v>8223</v>
      </c>
      <c r="I3936" s="1" t="s">
        <v>8245</v>
      </c>
      <c r="J3936" s="1">
        <v>1412740457</v>
      </c>
      <c r="K3936" s="1">
        <v>1410148457</v>
      </c>
      <c r="L3936" s="1" t="b">
        <v>0</v>
      </c>
      <c r="M3936" s="1">
        <v>1</v>
      </c>
      <c r="N3936" s="1" t="b">
        <v>0</v>
      </c>
      <c r="O3936" s="1" t="s">
        <v>8270</v>
      </c>
      <c r="P3936" s="28">
        <f>F3936/D3936</f>
        <v>2E-3</v>
      </c>
      <c r="Q3936" s="29">
        <f>IF(M3936&gt;0,F3936/M3936,0)</f>
        <v>1</v>
      </c>
      <c r="R3936" s="9" t="str">
        <f>LEFT(O3936,SEARCH("/",O3936,1)-1)</f>
        <v>theater</v>
      </c>
      <c r="S3936" s="26" t="str">
        <f>RIGHT(O3936,LEN(O3936)-SEARCH("/",O3936,1))</f>
        <v>plays</v>
      </c>
      <c r="T3936" s="27">
        <f>(((K3936/60)/60)/24)+DATE(1970,1,1)</f>
        <v>41890.16269675926</v>
      </c>
      <c r="U3936" s="5" t="str">
        <f>TEXT(T3936,"mmm")</f>
        <v>Sep</v>
      </c>
      <c r="V3936" s="5" t="str">
        <f>TEXT(T3936,"yyyy")</f>
        <v>2014</v>
      </c>
      <c r="W3936" s="5" t="str">
        <f>TEXT(Y3936,"mmm")</f>
        <v>Oct</v>
      </c>
      <c r="X3936" s="1" t="str">
        <f>TEXT(Y3936,"yyyy")</f>
        <v>2014</v>
      </c>
      <c r="Y3936" s="27">
        <f>(((J3936/60)/60)/24)+DATE(1970,1,1)</f>
        <v>41920.16269675926</v>
      </c>
    </row>
    <row r="3937" spans="1:25" ht="48" x14ac:dyDescent="0.2">
      <c r="A3937" s="1">
        <v>4016</v>
      </c>
      <c r="B3937" s="7" t="s">
        <v>4012</v>
      </c>
      <c r="C3937" s="7" t="s">
        <v>8121</v>
      </c>
      <c r="D3937" s="1">
        <v>500</v>
      </c>
      <c r="E3937" s="37" t="str">
        <f>VLOOKUP(D3937,'Vlookup Table Bonus Point'!$C$3:$D$26,2,TRUE)</f>
        <v>0-999</v>
      </c>
      <c r="F3937" s="1">
        <v>70</v>
      </c>
      <c r="G3937" s="1" t="s">
        <v>8220</v>
      </c>
      <c r="H3937" s="1" t="s">
        <v>8224</v>
      </c>
      <c r="I3937" s="1" t="s">
        <v>8246</v>
      </c>
      <c r="J3937" s="1">
        <v>1410987400</v>
      </c>
      <c r="K3937" s="1">
        <v>1408395400</v>
      </c>
      <c r="L3937" s="1" t="b">
        <v>0</v>
      </c>
      <c r="M3937" s="1">
        <v>7</v>
      </c>
      <c r="N3937" s="1" t="b">
        <v>0</v>
      </c>
      <c r="O3937" s="1" t="s">
        <v>8270</v>
      </c>
      <c r="P3937" s="28">
        <f>F3937/D3937</f>
        <v>0.14000000000000001</v>
      </c>
      <c r="Q3937" s="29">
        <f>IF(M3937&gt;0,F3937/M3937,0)</f>
        <v>10</v>
      </c>
      <c r="R3937" s="9" t="str">
        <f>LEFT(O3937,SEARCH("/",O3937,1)-1)</f>
        <v>theater</v>
      </c>
      <c r="S3937" s="26" t="str">
        <f>RIGHT(O3937,LEN(O3937)-SEARCH("/",O3937,1))</f>
        <v>plays</v>
      </c>
      <c r="T3937" s="27">
        <f>(((K3937/60)/60)/24)+DATE(1970,1,1)</f>
        <v>41869.872685185182</v>
      </c>
      <c r="U3937" s="5" t="str">
        <f>TEXT(T3937,"mmm")</f>
        <v>Aug</v>
      </c>
      <c r="V3937" s="5" t="str">
        <f>TEXT(T3937,"yyyy")</f>
        <v>2014</v>
      </c>
      <c r="W3937" s="5" t="str">
        <f>TEXT(Y3937,"mmm")</f>
        <v>Sep</v>
      </c>
      <c r="X3937" s="1" t="str">
        <f>TEXT(Y3937,"yyyy")</f>
        <v>2014</v>
      </c>
      <c r="Y3937" s="27">
        <f>(((J3937/60)/60)/24)+DATE(1970,1,1)</f>
        <v>41899.872685185182</v>
      </c>
    </row>
    <row r="3938" spans="1:25" ht="48" x14ac:dyDescent="0.2">
      <c r="A3938" s="1">
        <v>4039</v>
      </c>
      <c r="B3938" s="7" t="s">
        <v>4035</v>
      </c>
      <c r="C3938" s="7" t="s">
        <v>8143</v>
      </c>
      <c r="D3938" s="1">
        <v>500</v>
      </c>
      <c r="E3938" s="37" t="str">
        <f>VLOOKUP(D3938,'Vlookup Table Bonus Point'!$C$3:$D$26,2,TRUE)</f>
        <v>0-999</v>
      </c>
      <c r="F3938" s="1">
        <v>300</v>
      </c>
      <c r="G3938" s="1" t="s">
        <v>8220</v>
      </c>
      <c r="H3938" s="1" t="s">
        <v>8223</v>
      </c>
      <c r="I3938" s="1" t="s">
        <v>8245</v>
      </c>
      <c r="J3938" s="1">
        <v>1448949540</v>
      </c>
      <c r="K3938" s="1">
        <v>1446048367</v>
      </c>
      <c r="L3938" s="1" t="b">
        <v>0</v>
      </c>
      <c r="M3938" s="1">
        <v>5</v>
      </c>
      <c r="N3938" s="1" t="b">
        <v>0</v>
      </c>
      <c r="O3938" s="1" t="s">
        <v>8270</v>
      </c>
      <c r="P3938" s="28">
        <f>F3938/D3938</f>
        <v>0.6</v>
      </c>
      <c r="Q3938" s="29">
        <f>IF(M3938&gt;0,F3938/M3938,0)</f>
        <v>60</v>
      </c>
      <c r="R3938" s="9" t="str">
        <f>LEFT(O3938,SEARCH("/",O3938,1)-1)</f>
        <v>theater</v>
      </c>
      <c r="S3938" s="26" t="str">
        <f>RIGHT(O3938,LEN(O3938)-SEARCH("/",O3938,1))</f>
        <v>plays</v>
      </c>
      <c r="T3938" s="27">
        <f>(((K3938/60)/60)/24)+DATE(1970,1,1)</f>
        <v>42305.670914351853</v>
      </c>
      <c r="U3938" s="5" t="str">
        <f>TEXT(T3938,"mmm")</f>
        <v>Oct</v>
      </c>
      <c r="V3938" s="5" t="str">
        <f>TEXT(T3938,"yyyy")</f>
        <v>2015</v>
      </c>
      <c r="W3938" s="5" t="str">
        <f>TEXT(Y3938,"mmm")</f>
        <v>Dec</v>
      </c>
      <c r="X3938" s="1" t="str">
        <f>TEXT(Y3938,"yyyy")</f>
        <v>2015</v>
      </c>
      <c r="Y3938" s="27">
        <f>(((J3938/60)/60)/24)+DATE(1970,1,1)</f>
        <v>42339.249305555553</v>
      </c>
    </row>
    <row r="3939" spans="1:25" ht="48" x14ac:dyDescent="0.2">
      <c r="A3939" s="1">
        <v>4051</v>
      </c>
      <c r="B3939" s="7" t="s">
        <v>4047</v>
      </c>
      <c r="C3939" s="7" t="s">
        <v>8155</v>
      </c>
      <c r="D3939" s="1">
        <v>500</v>
      </c>
      <c r="E3939" s="37" t="str">
        <f>VLOOKUP(D3939,'Vlookup Table Bonus Point'!$C$3:$D$26,2,TRUE)</f>
        <v>0-999</v>
      </c>
      <c r="F3939" s="1">
        <v>0</v>
      </c>
      <c r="G3939" s="1" t="s">
        <v>8220</v>
      </c>
      <c r="H3939" s="1" t="s">
        <v>8223</v>
      </c>
      <c r="I3939" s="1" t="s">
        <v>8245</v>
      </c>
      <c r="J3939" s="1">
        <v>1399618380</v>
      </c>
      <c r="K3939" s="1">
        <v>1399058797</v>
      </c>
      <c r="L3939" s="1" t="b">
        <v>0</v>
      </c>
      <c r="M3939" s="1">
        <v>0</v>
      </c>
      <c r="N3939" s="1" t="b">
        <v>0</v>
      </c>
      <c r="O3939" s="1" t="s">
        <v>8270</v>
      </c>
      <c r="P3939" s="28">
        <f>F3939/D3939</f>
        <v>0</v>
      </c>
      <c r="Q3939" s="29">
        <f>IF(M3939&gt;0,F3939/M3939,0)</f>
        <v>0</v>
      </c>
      <c r="R3939" s="9" t="str">
        <f>LEFT(O3939,SEARCH("/",O3939,1)-1)</f>
        <v>theater</v>
      </c>
      <c r="S3939" s="26" t="str">
        <f>RIGHT(O3939,LEN(O3939)-SEARCH("/",O3939,1))</f>
        <v>plays</v>
      </c>
      <c r="T3939" s="27">
        <f>(((K3939/60)/60)/24)+DATE(1970,1,1)</f>
        <v>41761.810150462967</v>
      </c>
      <c r="U3939" s="5" t="str">
        <f>TEXT(T3939,"mmm")</f>
        <v>May</v>
      </c>
      <c r="V3939" s="5" t="str">
        <f>TEXT(T3939,"yyyy")</f>
        <v>2014</v>
      </c>
      <c r="W3939" s="5" t="str">
        <f>TEXT(Y3939,"mmm")</f>
        <v>May</v>
      </c>
      <c r="X3939" s="1" t="str">
        <f>TEXT(Y3939,"yyyy")</f>
        <v>2014</v>
      </c>
      <c r="Y3939" s="27">
        <f>(((J3939/60)/60)/24)+DATE(1970,1,1)</f>
        <v>41768.286805555559</v>
      </c>
    </row>
    <row r="3940" spans="1:25" ht="48" x14ac:dyDescent="0.2">
      <c r="A3940" s="1">
        <v>4053</v>
      </c>
      <c r="B3940" s="7" t="s">
        <v>4049</v>
      </c>
      <c r="C3940" s="7" t="s">
        <v>8157</v>
      </c>
      <c r="D3940" s="1">
        <v>500</v>
      </c>
      <c r="E3940" s="37" t="str">
        <f>VLOOKUP(D3940,'Vlookup Table Bonus Point'!$C$3:$D$26,2,TRUE)</f>
        <v>0-999</v>
      </c>
      <c r="F3940" s="1">
        <v>110</v>
      </c>
      <c r="G3940" s="1" t="s">
        <v>8220</v>
      </c>
      <c r="H3940" s="1" t="s">
        <v>8224</v>
      </c>
      <c r="I3940" s="1" t="s">
        <v>8246</v>
      </c>
      <c r="J3940" s="1">
        <v>1416081600</v>
      </c>
      <c r="K3940" s="1">
        <v>1413477228</v>
      </c>
      <c r="L3940" s="1" t="b">
        <v>0</v>
      </c>
      <c r="M3940" s="1">
        <v>2</v>
      </c>
      <c r="N3940" s="1" t="b">
        <v>0</v>
      </c>
      <c r="O3940" s="1" t="s">
        <v>8270</v>
      </c>
      <c r="P3940" s="28">
        <f>F3940/D3940</f>
        <v>0.22</v>
      </c>
      <c r="Q3940" s="29">
        <f>IF(M3940&gt;0,F3940/M3940,0)</f>
        <v>55</v>
      </c>
      <c r="R3940" s="9" t="str">
        <f>LEFT(O3940,SEARCH("/",O3940,1)-1)</f>
        <v>theater</v>
      </c>
      <c r="S3940" s="26" t="str">
        <f>RIGHT(O3940,LEN(O3940)-SEARCH("/",O3940,1))</f>
        <v>plays</v>
      </c>
      <c r="T3940" s="27">
        <f>(((K3940/60)/60)/24)+DATE(1970,1,1)</f>
        <v>41928.690138888887</v>
      </c>
      <c r="U3940" s="5" t="str">
        <f>TEXT(T3940,"mmm")</f>
        <v>Oct</v>
      </c>
      <c r="V3940" s="5" t="str">
        <f>TEXT(T3940,"yyyy")</f>
        <v>2014</v>
      </c>
      <c r="W3940" s="5" t="str">
        <f>TEXT(Y3940,"mmm")</f>
        <v>Nov</v>
      </c>
      <c r="X3940" s="1" t="str">
        <f>TEXT(Y3940,"yyyy")</f>
        <v>2014</v>
      </c>
      <c r="Y3940" s="27">
        <f>(((J3940/60)/60)/24)+DATE(1970,1,1)</f>
        <v>41958.833333333328</v>
      </c>
    </row>
    <row r="3941" spans="1:25" ht="48" x14ac:dyDescent="0.2">
      <c r="A3941" s="1">
        <v>4102</v>
      </c>
      <c r="B3941" s="7" t="s">
        <v>4098</v>
      </c>
      <c r="C3941" s="7" t="s">
        <v>8205</v>
      </c>
      <c r="D3941" s="1">
        <v>500</v>
      </c>
      <c r="E3941" s="37" t="str">
        <f>VLOOKUP(D3941,'Vlookup Table Bonus Point'!$C$3:$D$26,2,TRUE)</f>
        <v>0-999</v>
      </c>
      <c r="F3941" s="1">
        <v>137</v>
      </c>
      <c r="G3941" s="1" t="s">
        <v>8220</v>
      </c>
      <c r="H3941" s="1" t="s">
        <v>8223</v>
      </c>
      <c r="I3941" s="1" t="s">
        <v>8245</v>
      </c>
      <c r="J3941" s="1">
        <v>1463343673</v>
      </c>
      <c r="K3941" s="1">
        <v>1460751673</v>
      </c>
      <c r="L3941" s="1" t="b">
        <v>0</v>
      </c>
      <c r="M3941" s="1">
        <v>6</v>
      </c>
      <c r="N3941" s="1" t="b">
        <v>0</v>
      </c>
      <c r="O3941" s="1" t="s">
        <v>8270</v>
      </c>
      <c r="P3941" s="28">
        <f>F3941/D3941</f>
        <v>0.27400000000000002</v>
      </c>
      <c r="Q3941" s="29">
        <f>IF(M3941&gt;0,F3941/M3941,0)</f>
        <v>22.833333333333332</v>
      </c>
      <c r="R3941" s="9" t="str">
        <f>LEFT(O3941,SEARCH("/",O3941,1)-1)</f>
        <v>theater</v>
      </c>
      <c r="S3941" s="26" t="str">
        <f>RIGHT(O3941,LEN(O3941)-SEARCH("/",O3941,1))</f>
        <v>plays</v>
      </c>
      <c r="T3941" s="27">
        <f>(((K3941/60)/60)/24)+DATE(1970,1,1)</f>
        <v>42475.848067129627</v>
      </c>
      <c r="U3941" s="5" t="str">
        <f>TEXT(T3941,"mmm")</f>
        <v>Apr</v>
      </c>
      <c r="V3941" s="5" t="str">
        <f>TEXT(T3941,"yyyy")</f>
        <v>2016</v>
      </c>
      <c r="W3941" s="5" t="str">
        <f>TEXT(Y3941,"mmm")</f>
        <v>May</v>
      </c>
      <c r="X3941" s="1" t="str">
        <f>TEXT(Y3941,"yyyy")</f>
        <v>2016</v>
      </c>
      <c r="Y3941" s="27">
        <f>(((J3941/60)/60)/24)+DATE(1970,1,1)</f>
        <v>42505.848067129627</v>
      </c>
    </row>
    <row r="3942" spans="1:25" ht="48" x14ac:dyDescent="0.2">
      <c r="A3942" s="1">
        <v>4109</v>
      </c>
      <c r="B3942" s="7" t="s">
        <v>4105</v>
      </c>
      <c r="C3942" s="7" t="s">
        <v>8212</v>
      </c>
      <c r="D3942" s="1">
        <v>500</v>
      </c>
      <c r="E3942" s="37" t="str">
        <f>VLOOKUP(D3942,'Vlookup Table Bonus Point'!$C$3:$D$26,2,TRUE)</f>
        <v>0-999</v>
      </c>
      <c r="F3942" s="1">
        <v>0</v>
      </c>
      <c r="G3942" s="1" t="s">
        <v>8220</v>
      </c>
      <c r="H3942" s="1" t="s">
        <v>8224</v>
      </c>
      <c r="I3942" s="1" t="s">
        <v>8246</v>
      </c>
      <c r="J3942" s="1">
        <v>1448805404</v>
      </c>
      <c r="K3942" s="1">
        <v>1446209804</v>
      </c>
      <c r="L3942" s="1" t="b">
        <v>0</v>
      </c>
      <c r="M3942" s="1">
        <v>0</v>
      </c>
      <c r="N3942" s="1" t="b">
        <v>0</v>
      </c>
      <c r="O3942" s="1" t="s">
        <v>8270</v>
      </c>
      <c r="P3942" s="28">
        <f>F3942/D3942</f>
        <v>0</v>
      </c>
      <c r="Q3942" s="29">
        <f>IF(M3942&gt;0,F3942/M3942,0)</f>
        <v>0</v>
      </c>
      <c r="R3942" s="9" t="str">
        <f>LEFT(O3942,SEARCH("/",O3942,1)-1)</f>
        <v>theater</v>
      </c>
      <c r="S3942" s="26" t="str">
        <f>RIGHT(O3942,LEN(O3942)-SEARCH("/",O3942,1))</f>
        <v>plays</v>
      </c>
      <c r="T3942" s="27">
        <f>(((K3942/60)/60)/24)+DATE(1970,1,1)</f>
        <v>42307.539398148147</v>
      </c>
      <c r="U3942" s="5" t="str">
        <f>TEXT(T3942,"mmm")</f>
        <v>Oct</v>
      </c>
      <c r="V3942" s="5" t="str">
        <f>TEXT(T3942,"yyyy")</f>
        <v>2015</v>
      </c>
      <c r="W3942" s="5" t="str">
        <f>TEXT(Y3942,"mmm")</f>
        <v>Nov</v>
      </c>
      <c r="X3942" s="1" t="str">
        <f>TEXT(Y3942,"yyyy")</f>
        <v>2015</v>
      </c>
      <c r="Y3942" s="27">
        <f>(((J3942/60)/60)/24)+DATE(1970,1,1)</f>
        <v>42337.581064814818</v>
      </c>
    </row>
    <row r="3943" spans="1:25" ht="48" x14ac:dyDescent="0.2">
      <c r="A3943" s="1">
        <v>2067</v>
      </c>
      <c r="B3943" s="7" t="s">
        <v>2068</v>
      </c>
      <c r="C3943" s="7" t="s">
        <v>6177</v>
      </c>
      <c r="D3943" s="1">
        <v>495</v>
      </c>
      <c r="E3943" s="37" t="str">
        <f>VLOOKUP(D3943,'Vlookup Table Bonus Point'!$C$3:$D$26,2,TRUE)</f>
        <v>0-999</v>
      </c>
      <c r="F3943" s="1">
        <v>628</v>
      </c>
      <c r="G3943" s="1" t="s">
        <v>8218</v>
      </c>
      <c r="H3943" s="1" t="s">
        <v>8224</v>
      </c>
      <c r="I3943" s="1" t="s">
        <v>8246</v>
      </c>
      <c r="J3943" s="1">
        <v>1432499376</v>
      </c>
      <c r="K3943" s="1">
        <v>1429648176</v>
      </c>
      <c r="L3943" s="1" t="b">
        <v>0</v>
      </c>
      <c r="M3943" s="1">
        <v>10</v>
      </c>
      <c r="N3943" s="1" t="b">
        <v>1</v>
      </c>
      <c r="O3943" s="1" t="s">
        <v>8294</v>
      </c>
      <c r="P3943" s="28">
        <f>F3943/D3943</f>
        <v>1.2686868686868686</v>
      </c>
      <c r="Q3943" s="29">
        <f>IF(M3943&gt;0,F3943/M3943,0)</f>
        <v>62.8</v>
      </c>
      <c r="R3943" s="9" t="str">
        <f>LEFT(O3943,SEARCH("/",O3943,1)-1)</f>
        <v>technology</v>
      </c>
      <c r="S3943" s="26" t="str">
        <f>RIGHT(O3943,LEN(O3943)-SEARCH("/",O3943,1))</f>
        <v>hardware</v>
      </c>
      <c r="T3943" s="27">
        <f>(((K3943/60)/60)/24)+DATE(1970,1,1)</f>
        <v>42115.853888888887</v>
      </c>
      <c r="U3943" s="5" t="str">
        <f>TEXT(T3943,"mmm")</f>
        <v>Apr</v>
      </c>
      <c r="V3943" s="5" t="str">
        <f>TEXT(T3943,"yyyy")</f>
        <v>2015</v>
      </c>
      <c r="W3943" s="5" t="str">
        <f>TEXT(Y3943,"mmm")</f>
        <v>May</v>
      </c>
      <c r="X3943" s="1" t="str">
        <f>TEXT(Y3943,"yyyy")</f>
        <v>2015</v>
      </c>
      <c r="Y3943" s="27">
        <f>(((J3943/60)/60)/24)+DATE(1970,1,1)</f>
        <v>42148.853888888887</v>
      </c>
    </row>
    <row r="3944" spans="1:25" ht="48" x14ac:dyDescent="0.2">
      <c r="A3944" s="1">
        <v>2256</v>
      </c>
      <c r="B3944" s="7" t="s">
        <v>2257</v>
      </c>
      <c r="C3944" s="7" t="s">
        <v>6366</v>
      </c>
      <c r="D3944" s="1">
        <v>480</v>
      </c>
      <c r="E3944" s="37" t="str">
        <f>VLOOKUP(D3944,'Vlookup Table Bonus Point'!$C$3:$D$26,2,TRUE)</f>
        <v>0-999</v>
      </c>
      <c r="F3944" s="1">
        <v>1069</v>
      </c>
      <c r="G3944" s="1" t="s">
        <v>8218</v>
      </c>
      <c r="H3944" s="1" t="s">
        <v>8224</v>
      </c>
      <c r="I3944" s="1" t="s">
        <v>8246</v>
      </c>
      <c r="J3944" s="1">
        <v>1479811846</v>
      </c>
      <c r="K3944" s="1">
        <v>1478602246</v>
      </c>
      <c r="L3944" s="1" t="b">
        <v>0</v>
      </c>
      <c r="M3944" s="1">
        <v>50</v>
      </c>
      <c r="N3944" s="1" t="b">
        <v>1</v>
      </c>
      <c r="O3944" s="1" t="s">
        <v>8296</v>
      </c>
      <c r="P3944" s="28">
        <f>F3944/D3944</f>
        <v>2.2270833333333333</v>
      </c>
      <c r="Q3944" s="29">
        <f>IF(M3944&gt;0,F3944/M3944,0)</f>
        <v>21.38</v>
      </c>
      <c r="R3944" s="9" t="str">
        <f>LEFT(O3944,SEARCH("/",O3944,1)-1)</f>
        <v>games</v>
      </c>
      <c r="S3944" s="26" t="str">
        <f>RIGHT(O3944,LEN(O3944)-SEARCH("/",O3944,1))</f>
        <v>tabletop games</v>
      </c>
      <c r="T3944" s="27">
        <f>(((K3944/60)/60)/24)+DATE(1970,1,1)</f>
        <v>42682.451921296291</v>
      </c>
      <c r="U3944" s="5" t="str">
        <f>TEXT(T3944,"mmm")</f>
        <v>Nov</v>
      </c>
      <c r="V3944" s="5" t="str">
        <f>TEXT(T3944,"yyyy")</f>
        <v>2016</v>
      </c>
      <c r="W3944" s="5" t="str">
        <f>TEXT(Y3944,"mmm")</f>
        <v>Nov</v>
      </c>
      <c r="X3944" s="1" t="str">
        <f>TEXT(Y3944,"yyyy")</f>
        <v>2016</v>
      </c>
      <c r="Y3944" s="27">
        <f>(((J3944/60)/60)/24)+DATE(1970,1,1)</f>
        <v>42696.451921296291</v>
      </c>
    </row>
    <row r="3945" spans="1:25" ht="48" x14ac:dyDescent="0.2">
      <c r="A3945" s="1">
        <v>1896</v>
      </c>
      <c r="B3945" s="7" t="s">
        <v>1897</v>
      </c>
      <c r="C3945" s="7" t="s">
        <v>6006</v>
      </c>
      <c r="D3945" s="1">
        <v>451</v>
      </c>
      <c r="E3945" s="37" t="str">
        <f>VLOOKUP(D3945,'Vlookup Table Bonus Point'!$C$3:$D$26,2,TRUE)</f>
        <v>0-999</v>
      </c>
      <c r="F3945" s="1">
        <v>559</v>
      </c>
      <c r="G3945" s="1" t="s">
        <v>8218</v>
      </c>
      <c r="H3945" s="1" t="s">
        <v>8223</v>
      </c>
      <c r="I3945" s="1" t="s">
        <v>8245</v>
      </c>
      <c r="J3945" s="1">
        <v>1334250165</v>
      </c>
      <c r="K3945" s="1">
        <v>1331658165</v>
      </c>
      <c r="L3945" s="1" t="b">
        <v>0</v>
      </c>
      <c r="M3945" s="1">
        <v>13</v>
      </c>
      <c r="N3945" s="1" t="b">
        <v>1</v>
      </c>
      <c r="O3945" s="1" t="s">
        <v>8278</v>
      </c>
      <c r="P3945" s="28">
        <f>F3945/D3945</f>
        <v>1.2394678492239468</v>
      </c>
      <c r="Q3945" s="29">
        <f>IF(M3945&gt;0,F3945/M3945,0)</f>
        <v>43</v>
      </c>
      <c r="R3945" s="9" t="str">
        <f>LEFT(O3945,SEARCH("/",O3945,1)-1)</f>
        <v>music</v>
      </c>
      <c r="S3945" s="26" t="str">
        <f>RIGHT(O3945,LEN(O3945)-SEARCH("/",O3945,1))</f>
        <v>indie rock</v>
      </c>
      <c r="T3945" s="27">
        <f>(((K3945/60)/60)/24)+DATE(1970,1,1)</f>
        <v>40981.710243055553</v>
      </c>
      <c r="U3945" s="5" t="str">
        <f>TEXT(T3945,"mmm")</f>
        <v>Mar</v>
      </c>
      <c r="V3945" s="5" t="str">
        <f>TEXT(T3945,"yyyy")</f>
        <v>2012</v>
      </c>
      <c r="W3945" s="5" t="str">
        <f>TEXT(Y3945,"mmm")</f>
        <v>Apr</v>
      </c>
      <c r="X3945" s="1" t="str">
        <f>TEXT(Y3945,"yyyy")</f>
        <v>2012</v>
      </c>
      <c r="Y3945" s="27">
        <f>(((J3945/60)/60)/24)+DATE(1970,1,1)</f>
        <v>41011.710243055553</v>
      </c>
    </row>
    <row r="3946" spans="1:25" ht="16" x14ac:dyDescent="0.2">
      <c r="A3946" s="1">
        <v>115</v>
      </c>
      <c r="B3946" s="7" t="s">
        <v>117</v>
      </c>
      <c r="C3946" s="7" t="s">
        <v>4226</v>
      </c>
      <c r="D3946" s="1">
        <v>450</v>
      </c>
      <c r="E3946" s="37" t="str">
        <f>VLOOKUP(D3946,'Vlookup Table Bonus Point'!$C$3:$D$26,2,TRUE)</f>
        <v>0-999</v>
      </c>
      <c r="F3946" s="1">
        <v>632</v>
      </c>
      <c r="G3946" s="1" t="s">
        <v>8218</v>
      </c>
      <c r="H3946" s="1" t="s">
        <v>8223</v>
      </c>
      <c r="I3946" s="1" t="s">
        <v>8245</v>
      </c>
      <c r="J3946" s="1">
        <v>1328377444</v>
      </c>
      <c r="K3946" s="1">
        <v>1326217444</v>
      </c>
      <c r="L3946" s="1" t="b">
        <v>0</v>
      </c>
      <c r="M3946" s="1">
        <v>22</v>
      </c>
      <c r="N3946" s="1" t="b">
        <v>1</v>
      </c>
      <c r="O3946" s="1" t="s">
        <v>8265</v>
      </c>
      <c r="P3946" s="28">
        <f>F3946/D3946</f>
        <v>1.4044444444444444</v>
      </c>
      <c r="Q3946" s="29">
        <f>IF(M3946&gt;0,F3946/M3946,0)</f>
        <v>28.727272727272727</v>
      </c>
      <c r="R3946" s="9" t="str">
        <f>LEFT(O3946,SEARCH("/",O3946,1)-1)</f>
        <v>film &amp; video</v>
      </c>
      <c r="S3946" s="26" t="str">
        <f>RIGHT(O3946,LEN(O3946)-SEARCH("/",O3946,1))</f>
        <v>shorts</v>
      </c>
      <c r="T3946" s="27">
        <f>(((K3946/60)/60)/24)+DATE(1970,1,1)</f>
        <v>40918.738935185182</v>
      </c>
      <c r="U3946" s="5" t="str">
        <f>TEXT(T3946,"mmm")</f>
        <v>Jan</v>
      </c>
      <c r="V3946" s="5" t="str">
        <f>TEXT(T3946,"yyyy")</f>
        <v>2012</v>
      </c>
      <c r="W3946" s="5" t="str">
        <f>TEXT(Y3946,"mmm")</f>
        <v>Feb</v>
      </c>
      <c r="X3946" s="1" t="str">
        <f>TEXT(Y3946,"yyyy")</f>
        <v>2012</v>
      </c>
      <c r="Y3946" s="27">
        <f>(((J3946/60)/60)/24)+DATE(1970,1,1)</f>
        <v>40943.738935185182</v>
      </c>
    </row>
    <row r="3947" spans="1:25" ht="32" x14ac:dyDescent="0.2">
      <c r="A3947" s="1">
        <v>177</v>
      </c>
      <c r="B3947" s="7" t="s">
        <v>179</v>
      </c>
      <c r="C3947" s="7" t="s">
        <v>4287</v>
      </c>
      <c r="D3947" s="1">
        <v>450</v>
      </c>
      <c r="E3947" s="37" t="str">
        <f>VLOOKUP(D3947,'Vlookup Table Bonus Point'!$C$3:$D$26,2,TRUE)</f>
        <v>0-999</v>
      </c>
      <c r="F3947" s="1">
        <v>180</v>
      </c>
      <c r="G3947" s="1" t="s">
        <v>8220</v>
      </c>
      <c r="H3947" s="1" t="s">
        <v>8223</v>
      </c>
      <c r="I3947" s="1" t="s">
        <v>8245</v>
      </c>
      <c r="J3947" s="1">
        <v>1427155726</v>
      </c>
      <c r="K3947" s="1">
        <v>1425690526</v>
      </c>
      <c r="L3947" s="1" t="b">
        <v>0</v>
      </c>
      <c r="M3947" s="1">
        <v>7</v>
      </c>
      <c r="N3947" s="1" t="b">
        <v>0</v>
      </c>
      <c r="O3947" s="1" t="s">
        <v>8267</v>
      </c>
      <c r="P3947" s="28">
        <f>F3947/D3947</f>
        <v>0.4</v>
      </c>
      <c r="Q3947" s="29">
        <f>IF(M3947&gt;0,F3947/M3947,0)</f>
        <v>25.714285714285715</v>
      </c>
      <c r="R3947" s="9" t="str">
        <f>LEFT(O3947,SEARCH("/",O3947,1)-1)</f>
        <v>film &amp; video</v>
      </c>
      <c r="S3947" s="26" t="str">
        <f>RIGHT(O3947,LEN(O3947)-SEARCH("/",O3947,1))</f>
        <v>drama</v>
      </c>
      <c r="T3947" s="27">
        <f>(((K3947/60)/60)/24)+DATE(1970,1,1)</f>
        <v>42070.047754629632</v>
      </c>
      <c r="U3947" s="5" t="str">
        <f>TEXT(T3947,"mmm")</f>
        <v>Mar</v>
      </c>
      <c r="V3947" s="5" t="str">
        <f>TEXT(T3947,"yyyy")</f>
        <v>2015</v>
      </c>
      <c r="W3947" s="5" t="str">
        <f>TEXT(Y3947,"mmm")</f>
        <v>Mar</v>
      </c>
      <c r="X3947" s="1" t="str">
        <f>TEXT(Y3947,"yyyy")</f>
        <v>2015</v>
      </c>
      <c r="Y3947" s="27">
        <f>(((J3947/60)/60)/24)+DATE(1970,1,1)</f>
        <v>42087.00608796296</v>
      </c>
    </row>
    <row r="3948" spans="1:25" ht="48" x14ac:dyDescent="0.2">
      <c r="A3948" s="1">
        <v>439</v>
      </c>
      <c r="B3948" s="7" t="s">
        <v>440</v>
      </c>
      <c r="C3948" s="7" t="s">
        <v>4549</v>
      </c>
      <c r="D3948" s="1">
        <v>450</v>
      </c>
      <c r="E3948" s="37" t="str">
        <f>VLOOKUP(D3948,'Vlookup Table Bonus Point'!$C$3:$D$26,2,TRUE)</f>
        <v>0-999</v>
      </c>
      <c r="F3948" s="1">
        <v>0</v>
      </c>
      <c r="G3948" s="1" t="s">
        <v>8220</v>
      </c>
      <c r="H3948" s="1" t="s">
        <v>8223</v>
      </c>
      <c r="I3948" s="1" t="s">
        <v>8245</v>
      </c>
      <c r="J3948" s="1">
        <v>1413569818</v>
      </c>
      <c r="K3948" s="1">
        <v>1412705818</v>
      </c>
      <c r="L3948" s="1" t="b">
        <v>0</v>
      </c>
      <c r="M3948" s="1">
        <v>0</v>
      </c>
      <c r="N3948" s="1" t="b">
        <v>0</v>
      </c>
      <c r="O3948" s="1" t="s">
        <v>8269</v>
      </c>
      <c r="P3948" s="28">
        <f>F3948/D3948</f>
        <v>0</v>
      </c>
      <c r="Q3948" s="29">
        <f>IF(M3948&gt;0,F3948/M3948,0)</f>
        <v>0</v>
      </c>
      <c r="R3948" s="9" t="str">
        <f>LEFT(O3948,SEARCH("/",O3948,1)-1)</f>
        <v>film &amp; video</v>
      </c>
      <c r="S3948" s="26" t="str">
        <f>RIGHT(O3948,LEN(O3948)-SEARCH("/",O3948,1))</f>
        <v>animation</v>
      </c>
      <c r="T3948" s="27">
        <f>(((K3948/60)/60)/24)+DATE(1970,1,1)</f>
        <v>41919.761782407404</v>
      </c>
      <c r="U3948" s="5" t="str">
        <f>TEXT(T3948,"mmm")</f>
        <v>Oct</v>
      </c>
      <c r="V3948" s="5" t="str">
        <f>TEXT(T3948,"yyyy")</f>
        <v>2014</v>
      </c>
      <c r="W3948" s="5" t="str">
        <f>TEXT(Y3948,"mmm")</f>
        <v>Oct</v>
      </c>
      <c r="X3948" s="1" t="str">
        <f>TEXT(Y3948,"yyyy")</f>
        <v>2014</v>
      </c>
      <c r="Y3948" s="27">
        <f>(((J3948/60)/60)/24)+DATE(1970,1,1)</f>
        <v>41929.761782407404</v>
      </c>
    </row>
    <row r="3949" spans="1:25" ht="48" x14ac:dyDescent="0.2">
      <c r="A3949" s="1">
        <v>1810</v>
      </c>
      <c r="B3949" s="7" t="s">
        <v>1811</v>
      </c>
      <c r="C3949" s="7" t="s">
        <v>5920</v>
      </c>
      <c r="D3949" s="1">
        <v>450</v>
      </c>
      <c r="E3949" s="37" t="str">
        <f>VLOOKUP(D3949,'Vlookup Table Bonus Point'!$C$3:$D$26,2,TRUE)</f>
        <v>0-999</v>
      </c>
      <c r="F3949" s="1">
        <v>15</v>
      </c>
      <c r="G3949" s="1" t="s">
        <v>8220</v>
      </c>
      <c r="H3949" s="1" t="s">
        <v>8223</v>
      </c>
      <c r="I3949" s="1" t="s">
        <v>8245</v>
      </c>
      <c r="J3949" s="1">
        <v>1408657826</v>
      </c>
      <c r="K3949" s="1">
        <v>1407621026</v>
      </c>
      <c r="L3949" s="1" t="b">
        <v>0</v>
      </c>
      <c r="M3949" s="1">
        <v>2</v>
      </c>
      <c r="N3949" s="1" t="b">
        <v>0</v>
      </c>
      <c r="O3949" s="1" t="s">
        <v>8284</v>
      </c>
      <c r="P3949" s="28">
        <f>F3949/D3949</f>
        <v>3.3333333333333333E-2</v>
      </c>
      <c r="Q3949" s="29">
        <f>IF(M3949&gt;0,F3949/M3949,0)</f>
        <v>7.5</v>
      </c>
      <c r="R3949" s="9" t="str">
        <f>LEFT(O3949,SEARCH("/",O3949,1)-1)</f>
        <v>photography</v>
      </c>
      <c r="S3949" s="26" t="str">
        <f>RIGHT(O3949,LEN(O3949)-SEARCH("/",O3949,1))</f>
        <v>photobooks</v>
      </c>
      <c r="T3949" s="27">
        <f>(((K3949/60)/60)/24)+DATE(1970,1,1)</f>
        <v>41860.91002314815</v>
      </c>
      <c r="U3949" s="5" t="str">
        <f>TEXT(T3949,"mmm")</f>
        <v>Aug</v>
      </c>
      <c r="V3949" s="5" t="str">
        <f>TEXT(T3949,"yyyy")</f>
        <v>2014</v>
      </c>
      <c r="W3949" s="5" t="str">
        <f>TEXT(Y3949,"mmm")</f>
        <v>Aug</v>
      </c>
      <c r="X3949" s="1" t="str">
        <f>TEXT(Y3949,"yyyy")</f>
        <v>2014</v>
      </c>
      <c r="Y3949" s="27">
        <f>(((J3949/60)/60)/24)+DATE(1970,1,1)</f>
        <v>41872.91002314815</v>
      </c>
    </row>
    <row r="3950" spans="1:25" ht="48" x14ac:dyDescent="0.2">
      <c r="A3950" s="1">
        <v>2836</v>
      </c>
      <c r="B3950" s="7" t="s">
        <v>2836</v>
      </c>
      <c r="C3950" s="7" t="s">
        <v>6946</v>
      </c>
      <c r="D3950" s="1">
        <v>450</v>
      </c>
      <c r="E3950" s="37" t="str">
        <f>VLOOKUP(D3950,'Vlookup Table Bonus Point'!$C$3:$D$26,2,TRUE)</f>
        <v>0-999</v>
      </c>
      <c r="F3950" s="1">
        <v>485</v>
      </c>
      <c r="G3950" s="1" t="s">
        <v>8218</v>
      </c>
      <c r="H3950" s="1" t="s">
        <v>8223</v>
      </c>
      <c r="I3950" s="1" t="s">
        <v>8245</v>
      </c>
      <c r="J3950" s="1">
        <v>1487393940</v>
      </c>
      <c r="K3950" s="1">
        <v>1484115418</v>
      </c>
      <c r="L3950" s="1" t="b">
        <v>0</v>
      </c>
      <c r="M3950" s="1">
        <v>11</v>
      </c>
      <c r="N3950" s="1" t="b">
        <v>1</v>
      </c>
      <c r="O3950" s="1" t="s">
        <v>8270</v>
      </c>
      <c r="P3950" s="28">
        <f>F3950/D3950</f>
        <v>1.0777777777777777</v>
      </c>
      <c r="Q3950" s="29">
        <f>IF(M3950&gt;0,F3950/M3950,0)</f>
        <v>44.090909090909093</v>
      </c>
      <c r="R3950" s="9" t="str">
        <f>LEFT(O3950,SEARCH("/",O3950,1)-1)</f>
        <v>theater</v>
      </c>
      <c r="S3950" s="26" t="str">
        <f>RIGHT(O3950,LEN(O3950)-SEARCH("/",O3950,1))</f>
        <v>plays</v>
      </c>
      <c r="T3950" s="27">
        <f>(((K3950/60)/60)/24)+DATE(1970,1,1)</f>
        <v>42746.261782407411</v>
      </c>
      <c r="U3950" s="5" t="str">
        <f>TEXT(T3950,"mmm")</f>
        <v>Jan</v>
      </c>
      <c r="V3950" s="5" t="str">
        <f>TEXT(T3950,"yyyy")</f>
        <v>2017</v>
      </c>
      <c r="W3950" s="5" t="str">
        <f>TEXT(Y3950,"mmm")</f>
        <v>Feb</v>
      </c>
      <c r="X3950" s="1" t="str">
        <f>TEXT(Y3950,"yyyy")</f>
        <v>2017</v>
      </c>
      <c r="Y3950" s="27">
        <f>(((J3950/60)/60)/24)+DATE(1970,1,1)</f>
        <v>42784.207638888889</v>
      </c>
    </row>
    <row r="3951" spans="1:25" ht="48" x14ac:dyDescent="0.2">
      <c r="A3951" s="1">
        <v>2217</v>
      </c>
      <c r="B3951" s="7" t="s">
        <v>2218</v>
      </c>
      <c r="C3951" s="7" t="s">
        <v>6327</v>
      </c>
      <c r="D3951" s="1">
        <v>420</v>
      </c>
      <c r="E3951" s="37" t="str">
        <f>VLOOKUP(D3951,'Vlookup Table Bonus Point'!$C$3:$D$26,2,TRUE)</f>
        <v>0-999</v>
      </c>
      <c r="F3951" s="1">
        <v>425</v>
      </c>
      <c r="G3951" s="1" t="s">
        <v>8218</v>
      </c>
      <c r="H3951" s="1" t="s">
        <v>8223</v>
      </c>
      <c r="I3951" s="1" t="s">
        <v>8245</v>
      </c>
      <c r="J3951" s="1">
        <v>1446451200</v>
      </c>
      <c r="K3951" s="1">
        <v>1445539113</v>
      </c>
      <c r="L3951" s="1" t="b">
        <v>0</v>
      </c>
      <c r="M3951" s="1">
        <v>9</v>
      </c>
      <c r="N3951" s="1" t="b">
        <v>1</v>
      </c>
      <c r="O3951" s="1" t="s">
        <v>8279</v>
      </c>
      <c r="P3951" s="28">
        <f>F3951/D3951</f>
        <v>1.0119047619047619</v>
      </c>
      <c r="Q3951" s="29">
        <f>IF(M3951&gt;0,F3951/M3951,0)</f>
        <v>47.222222222222221</v>
      </c>
      <c r="R3951" s="9" t="str">
        <f>LEFT(O3951,SEARCH("/",O3951,1)-1)</f>
        <v>music</v>
      </c>
      <c r="S3951" s="26" t="str">
        <f>RIGHT(O3951,LEN(O3951)-SEARCH("/",O3951,1))</f>
        <v>electronic music</v>
      </c>
      <c r="T3951" s="27">
        <f>(((K3951/60)/60)/24)+DATE(1970,1,1)</f>
        <v>42299.776770833334</v>
      </c>
      <c r="U3951" s="5" t="str">
        <f>TEXT(T3951,"mmm")</f>
        <v>Oct</v>
      </c>
      <c r="V3951" s="5" t="str">
        <f>TEXT(T3951,"yyyy")</f>
        <v>2015</v>
      </c>
      <c r="W3951" s="5" t="str">
        <f>TEXT(Y3951,"mmm")</f>
        <v>Nov</v>
      </c>
      <c r="X3951" s="1" t="str">
        <f>TEXT(Y3951,"yyyy")</f>
        <v>2015</v>
      </c>
      <c r="Y3951" s="27">
        <f>(((J3951/60)/60)/24)+DATE(1970,1,1)</f>
        <v>42310.333333333328</v>
      </c>
    </row>
    <row r="3952" spans="1:25" ht="32" x14ac:dyDescent="0.2">
      <c r="A3952" s="1">
        <v>2362</v>
      </c>
      <c r="B3952" s="7" t="s">
        <v>2363</v>
      </c>
      <c r="C3952" s="7" t="s">
        <v>6472</v>
      </c>
      <c r="D3952" s="1">
        <v>420</v>
      </c>
      <c r="E3952" s="37" t="str">
        <f>VLOOKUP(D3952,'Vlookup Table Bonus Point'!$C$3:$D$26,2,TRUE)</f>
        <v>0-999</v>
      </c>
      <c r="F3952" s="1">
        <v>120</v>
      </c>
      <c r="G3952" s="1" t="s">
        <v>8219</v>
      </c>
      <c r="H3952" s="1" t="s">
        <v>8223</v>
      </c>
      <c r="I3952" s="1" t="s">
        <v>8245</v>
      </c>
      <c r="J3952" s="1">
        <v>1418315470</v>
      </c>
      <c r="K3952" s="1">
        <v>1415723470</v>
      </c>
      <c r="L3952" s="1" t="b">
        <v>0</v>
      </c>
      <c r="M3952" s="1">
        <v>2</v>
      </c>
      <c r="N3952" s="1" t="b">
        <v>0</v>
      </c>
      <c r="O3952" s="1" t="s">
        <v>8271</v>
      </c>
      <c r="P3952" s="28">
        <f>F3952/D3952</f>
        <v>0.2857142857142857</v>
      </c>
      <c r="Q3952" s="29">
        <f>IF(M3952&gt;0,F3952/M3952,0)</f>
        <v>60</v>
      </c>
      <c r="R3952" s="9" t="str">
        <f>LEFT(O3952,SEARCH("/",O3952,1)-1)</f>
        <v>technology</v>
      </c>
      <c r="S3952" s="26" t="str">
        <f>RIGHT(O3952,LEN(O3952)-SEARCH("/",O3952,1))</f>
        <v>web</v>
      </c>
      <c r="T3952" s="27">
        <f>(((K3952/60)/60)/24)+DATE(1970,1,1)</f>
        <v>41954.688310185185</v>
      </c>
      <c r="U3952" s="5" t="str">
        <f>TEXT(T3952,"mmm")</f>
        <v>Nov</v>
      </c>
      <c r="V3952" s="5" t="str">
        <f>TEXT(T3952,"yyyy")</f>
        <v>2014</v>
      </c>
      <c r="W3952" s="5" t="str">
        <f>TEXT(Y3952,"mmm")</f>
        <v>Dec</v>
      </c>
      <c r="X3952" s="1" t="str">
        <f>TEXT(Y3952,"yyyy")</f>
        <v>2014</v>
      </c>
      <c r="Y3952" s="27">
        <f>(((J3952/60)/60)/24)+DATE(1970,1,1)</f>
        <v>41984.688310185185</v>
      </c>
    </row>
    <row r="3953" spans="1:25" ht="48" x14ac:dyDescent="0.2">
      <c r="A3953" s="1">
        <v>77</v>
      </c>
      <c r="B3953" s="7" t="s">
        <v>79</v>
      </c>
      <c r="C3953" s="7" t="s">
        <v>4188</v>
      </c>
      <c r="D3953" s="1">
        <v>400</v>
      </c>
      <c r="E3953" s="37" t="str">
        <f>VLOOKUP(D3953,'Vlookup Table Bonus Point'!$C$3:$D$26,2,TRUE)</f>
        <v>0-999</v>
      </c>
      <c r="F3953" s="1">
        <v>1570</v>
      </c>
      <c r="G3953" s="1" t="s">
        <v>8218</v>
      </c>
      <c r="H3953" s="1" t="s">
        <v>8223</v>
      </c>
      <c r="I3953" s="1" t="s">
        <v>8245</v>
      </c>
      <c r="J3953" s="1">
        <v>1337569140</v>
      </c>
      <c r="K3953" s="1">
        <v>1332991717</v>
      </c>
      <c r="L3953" s="1" t="b">
        <v>0</v>
      </c>
      <c r="M3953" s="1">
        <v>26</v>
      </c>
      <c r="N3953" s="1" t="b">
        <v>1</v>
      </c>
      <c r="O3953" s="1" t="s">
        <v>8265</v>
      </c>
      <c r="P3953" s="28">
        <f>F3953/D3953</f>
        <v>3.9249999999999998</v>
      </c>
      <c r="Q3953" s="29">
        <f>IF(M3953&gt;0,F3953/M3953,0)</f>
        <v>60.384615384615387</v>
      </c>
      <c r="R3953" s="9" t="str">
        <f>LEFT(O3953,SEARCH("/",O3953,1)-1)</f>
        <v>film &amp; video</v>
      </c>
      <c r="S3953" s="26" t="str">
        <f>RIGHT(O3953,LEN(O3953)-SEARCH("/",O3953,1))</f>
        <v>shorts</v>
      </c>
      <c r="T3953" s="27">
        <f>(((K3953/60)/60)/24)+DATE(1970,1,1)</f>
        <v>40997.144872685189</v>
      </c>
      <c r="U3953" s="5" t="str">
        <f>TEXT(T3953,"mmm")</f>
        <v>Mar</v>
      </c>
      <c r="V3953" s="5" t="str">
        <f>TEXT(T3953,"yyyy")</f>
        <v>2012</v>
      </c>
      <c r="W3953" s="5" t="str">
        <f>TEXT(Y3953,"mmm")</f>
        <v>May</v>
      </c>
      <c r="X3953" s="1" t="str">
        <f>TEXT(Y3953,"yyyy")</f>
        <v>2012</v>
      </c>
      <c r="Y3953" s="27">
        <f>(((J3953/60)/60)/24)+DATE(1970,1,1)</f>
        <v>41050.124305555553</v>
      </c>
    </row>
    <row r="3954" spans="1:25" ht="48" x14ac:dyDescent="0.2">
      <c r="A3954" s="1">
        <v>97</v>
      </c>
      <c r="B3954" s="7" t="s">
        <v>99</v>
      </c>
      <c r="C3954" s="7" t="s">
        <v>4208</v>
      </c>
      <c r="D3954" s="1">
        <v>400</v>
      </c>
      <c r="E3954" s="37" t="str">
        <f>VLOOKUP(D3954,'Vlookup Table Bonus Point'!$C$3:$D$26,2,TRUE)</f>
        <v>0-999</v>
      </c>
      <c r="F3954" s="1">
        <v>425</v>
      </c>
      <c r="G3954" s="1" t="s">
        <v>8218</v>
      </c>
      <c r="H3954" s="1" t="s">
        <v>8223</v>
      </c>
      <c r="I3954" s="1" t="s">
        <v>8245</v>
      </c>
      <c r="J3954" s="1">
        <v>1310440482</v>
      </c>
      <c r="K3954" s="1">
        <v>1307848482</v>
      </c>
      <c r="L3954" s="1" t="b">
        <v>0</v>
      </c>
      <c r="M3954" s="1">
        <v>8</v>
      </c>
      <c r="N3954" s="1" t="b">
        <v>1</v>
      </c>
      <c r="O3954" s="1" t="s">
        <v>8265</v>
      </c>
      <c r="P3954" s="28">
        <f>F3954/D3954</f>
        <v>1.0625</v>
      </c>
      <c r="Q3954" s="29">
        <f>IF(M3954&gt;0,F3954/M3954,0)</f>
        <v>53.125</v>
      </c>
      <c r="R3954" s="9" t="str">
        <f>LEFT(O3954,SEARCH("/",O3954,1)-1)</f>
        <v>film &amp; video</v>
      </c>
      <c r="S3954" s="26" t="str">
        <f>RIGHT(O3954,LEN(O3954)-SEARCH("/",O3954,1))</f>
        <v>shorts</v>
      </c>
      <c r="T3954" s="27">
        <f>(((K3954/60)/60)/24)+DATE(1970,1,1)</f>
        <v>40706.135208333333</v>
      </c>
      <c r="U3954" s="5" t="str">
        <f>TEXT(T3954,"mmm")</f>
        <v>Jun</v>
      </c>
      <c r="V3954" s="5" t="str">
        <f>TEXT(T3954,"yyyy")</f>
        <v>2011</v>
      </c>
      <c r="W3954" s="5" t="str">
        <f>TEXT(Y3954,"mmm")</f>
        <v>Jul</v>
      </c>
      <c r="X3954" s="1" t="str">
        <f>TEXT(Y3954,"yyyy")</f>
        <v>2011</v>
      </c>
      <c r="Y3954" s="27">
        <f>(((J3954/60)/60)/24)+DATE(1970,1,1)</f>
        <v>40736.135208333333</v>
      </c>
    </row>
    <row r="3955" spans="1:25" ht="48" x14ac:dyDescent="0.2">
      <c r="A3955" s="1">
        <v>441</v>
      </c>
      <c r="B3955" s="7" t="s">
        <v>442</v>
      </c>
      <c r="C3955" s="7" t="s">
        <v>4551</v>
      </c>
      <c r="D3955" s="1">
        <v>400</v>
      </c>
      <c r="E3955" s="37" t="str">
        <f>VLOOKUP(D3955,'Vlookup Table Bonus Point'!$C$3:$D$26,2,TRUE)</f>
        <v>0-999</v>
      </c>
      <c r="F3955" s="1">
        <v>0</v>
      </c>
      <c r="G3955" s="1" t="s">
        <v>8220</v>
      </c>
      <c r="H3955" s="1" t="s">
        <v>8224</v>
      </c>
      <c r="I3955" s="1" t="s">
        <v>8246</v>
      </c>
      <c r="J3955" s="1">
        <v>1383418996</v>
      </c>
      <c r="K3955" s="1">
        <v>1380826996</v>
      </c>
      <c r="L3955" s="1" t="b">
        <v>0</v>
      </c>
      <c r="M3955" s="1">
        <v>0</v>
      </c>
      <c r="N3955" s="1" t="b">
        <v>0</v>
      </c>
      <c r="O3955" s="1" t="s">
        <v>8269</v>
      </c>
      <c r="P3955" s="28">
        <f>F3955/D3955</f>
        <v>0</v>
      </c>
      <c r="Q3955" s="29">
        <f>IF(M3955&gt;0,F3955/M3955,0)</f>
        <v>0</v>
      </c>
      <c r="R3955" s="9" t="str">
        <f>LEFT(O3955,SEARCH("/",O3955,1)-1)</f>
        <v>film &amp; video</v>
      </c>
      <c r="S3955" s="26" t="str">
        <f>RIGHT(O3955,LEN(O3955)-SEARCH("/",O3955,1))</f>
        <v>animation</v>
      </c>
      <c r="T3955" s="27">
        <f>(((K3955/60)/60)/24)+DATE(1970,1,1)</f>
        <v>41550.793935185182</v>
      </c>
      <c r="U3955" s="5" t="str">
        <f>TEXT(T3955,"mmm")</f>
        <v>Oct</v>
      </c>
      <c r="V3955" s="5" t="str">
        <f>TEXT(T3955,"yyyy")</f>
        <v>2013</v>
      </c>
      <c r="W3955" s="5" t="str">
        <f>TEXT(Y3955,"mmm")</f>
        <v>Nov</v>
      </c>
      <c r="X3955" s="1" t="str">
        <f>TEXT(Y3955,"yyyy")</f>
        <v>2013</v>
      </c>
      <c r="Y3955" s="27">
        <f>(((J3955/60)/60)/24)+DATE(1970,1,1)</f>
        <v>41580.793935185182</v>
      </c>
    </row>
    <row r="3956" spans="1:25" ht="48" x14ac:dyDescent="0.2">
      <c r="A3956" s="1">
        <v>581</v>
      </c>
      <c r="B3956" s="7" t="s">
        <v>582</v>
      </c>
      <c r="C3956" s="7" t="s">
        <v>4691</v>
      </c>
      <c r="D3956" s="1">
        <v>400</v>
      </c>
      <c r="E3956" s="37" t="str">
        <f>VLOOKUP(D3956,'Vlookup Table Bonus Point'!$C$3:$D$26,2,TRUE)</f>
        <v>0-999</v>
      </c>
      <c r="F3956" s="1">
        <v>0</v>
      </c>
      <c r="G3956" s="1" t="s">
        <v>8220</v>
      </c>
      <c r="H3956" s="1" t="s">
        <v>8223</v>
      </c>
      <c r="I3956" s="1" t="s">
        <v>8245</v>
      </c>
      <c r="J3956" s="1">
        <v>1438474704</v>
      </c>
      <c r="K3956" s="1">
        <v>1435882704</v>
      </c>
      <c r="L3956" s="1" t="b">
        <v>0</v>
      </c>
      <c r="M3956" s="1">
        <v>0</v>
      </c>
      <c r="N3956" s="1" t="b">
        <v>0</v>
      </c>
      <c r="O3956" s="1" t="s">
        <v>8271</v>
      </c>
      <c r="P3956" s="28">
        <f>F3956/D3956</f>
        <v>0</v>
      </c>
      <c r="Q3956" s="29">
        <f>IF(M3956&gt;0,F3956/M3956,0)</f>
        <v>0</v>
      </c>
      <c r="R3956" s="9" t="str">
        <f>LEFT(O3956,SEARCH("/",O3956,1)-1)</f>
        <v>technology</v>
      </c>
      <c r="S3956" s="26" t="str">
        <f>RIGHT(O3956,LEN(O3956)-SEARCH("/",O3956,1))</f>
        <v>web</v>
      </c>
      <c r="T3956" s="27">
        <f>(((K3956/60)/60)/24)+DATE(1970,1,1)</f>
        <v>42188.012777777782</v>
      </c>
      <c r="U3956" s="5" t="str">
        <f>TEXT(T3956,"mmm")</f>
        <v>Jul</v>
      </c>
      <c r="V3956" s="5" t="str">
        <f>TEXT(T3956,"yyyy")</f>
        <v>2015</v>
      </c>
      <c r="W3956" s="5" t="str">
        <f>TEXT(Y3956,"mmm")</f>
        <v>Aug</v>
      </c>
      <c r="X3956" s="1" t="str">
        <f>TEXT(Y3956,"yyyy")</f>
        <v>2015</v>
      </c>
      <c r="Y3956" s="27">
        <f>(((J3956/60)/60)/24)+DATE(1970,1,1)</f>
        <v>42218.012777777782</v>
      </c>
    </row>
    <row r="3957" spans="1:25" ht="48" x14ac:dyDescent="0.2">
      <c r="A3957" s="1">
        <v>618</v>
      </c>
      <c r="B3957" s="7" t="s">
        <v>619</v>
      </c>
      <c r="C3957" s="7" t="s">
        <v>4728</v>
      </c>
      <c r="D3957" s="1">
        <v>400</v>
      </c>
      <c r="E3957" s="37" t="str">
        <f>VLOOKUP(D3957,'Vlookup Table Bonus Point'!$C$3:$D$26,2,TRUE)</f>
        <v>0-999</v>
      </c>
      <c r="F3957" s="1">
        <v>0</v>
      </c>
      <c r="G3957" s="1" t="s">
        <v>8219</v>
      </c>
      <c r="H3957" s="1" t="s">
        <v>8223</v>
      </c>
      <c r="I3957" s="1" t="s">
        <v>8245</v>
      </c>
      <c r="J3957" s="1">
        <v>1449689203</v>
      </c>
      <c r="K3957" s="1">
        <v>1447097203</v>
      </c>
      <c r="L3957" s="1" t="b">
        <v>0</v>
      </c>
      <c r="M3957" s="1">
        <v>0</v>
      </c>
      <c r="N3957" s="1" t="b">
        <v>0</v>
      </c>
      <c r="O3957" s="1" t="s">
        <v>8271</v>
      </c>
      <c r="P3957" s="28">
        <f>F3957/D3957</f>
        <v>0</v>
      </c>
      <c r="Q3957" s="29">
        <f>IF(M3957&gt;0,F3957/M3957,0)</f>
        <v>0</v>
      </c>
      <c r="R3957" s="9" t="str">
        <f>LEFT(O3957,SEARCH("/",O3957,1)-1)</f>
        <v>technology</v>
      </c>
      <c r="S3957" s="26" t="str">
        <f>RIGHT(O3957,LEN(O3957)-SEARCH("/",O3957,1))</f>
        <v>web</v>
      </c>
      <c r="T3957" s="27">
        <f>(((K3957/60)/60)/24)+DATE(1970,1,1)</f>
        <v>42317.810219907406</v>
      </c>
      <c r="U3957" s="5" t="str">
        <f>TEXT(T3957,"mmm")</f>
        <v>Nov</v>
      </c>
      <c r="V3957" s="5" t="str">
        <f>TEXT(T3957,"yyyy")</f>
        <v>2015</v>
      </c>
      <c r="W3957" s="5" t="str">
        <f>TEXT(Y3957,"mmm")</f>
        <v>Dec</v>
      </c>
      <c r="X3957" s="1" t="str">
        <f>TEXT(Y3957,"yyyy")</f>
        <v>2015</v>
      </c>
      <c r="Y3957" s="27">
        <f>(((J3957/60)/60)/24)+DATE(1970,1,1)</f>
        <v>42347.810219907406</v>
      </c>
    </row>
    <row r="3958" spans="1:25" ht="32" x14ac:dyDescent="0.2">
      <c r="A3958" s="1">
        <v>819</v>
      </c>
      <c r="B3958" s="7" t="s">
        <v>820</v>
      </c>
      <c r="C3958" s="7" t="s">
        <v>4929</v>
      </c>
      <c r="D3958" s="1">
        <v>400</v>
      </c>
      <c r="E3958" s="37" t="str">
        <f>VLOOKUP(D3958,'Vlookup Table Bonus Point'!$C$3:$D$26,2,TRUE)</f>
        <v>0-999</v>
      </c>
      <c r="F3958" s="1">
        <v>435</v>
      </c>
      <c r="G3958" s="1" t="s">
        <v>8218</v>
      </c>
      <c r="H3958" s="1" t="s">
        <v>8223</v>
      </c>
      <c r="I3958" s="1" t="s">
        <v>8245</v>
      </c>
      <c r="J3958" s="1">
        <v>1387601040</v>
      </c>
      <c r="K3958" s="1">
        <v>1386806254</v>
      </c>
      <c r="L3958" s="1" t="b">
        <v>0</v>
      </c>
      <c r="M3958" s="1">
        <v>14</v>
      </c>
      <c r="N3958" s="1" t="b">
        <v>1</v>
      </c>
      <c r="O3958" s="1" t="s">
        <v>8275</v>
      </c>
      <c r="P3958" s="28">
        <f>F3958/D3958</f>
        <v>1.0874999999999999</v>
      </c>
      <c r="Q3958" s="29">
        <f>IF(M3958&gt;0,F3958/M3958,0)</f>
        <v>31.071428571428573</v>
      </c>
      <c r="R3958" s="9" t="str">
        <f>LEFT(O3958,SEARCH("/",O3958,1)-1)</f>
        <v>music</v>
      </c>
      <c r="S3958" s="26" t="str">
        <f>RIGHT(O3958,LEN(O3958)-SEARCH("/",O3958,1))</f>
        <v>rock</v>
      </c>
      <c r="T3958" s="27">
        <f>(((K3958/60)/60)/24)+DATE(1970,1,1)</f>
        <v>41619.998310185183</v>
      </c>
      <c r="U3958" s="5" t="str">
        <f>TEXT(T3958,"mmm")</f>
        <v>Dec</v>
      </c>
      <c r="V3958" s="5" t="str">
        <f>TEXT(T3958,"yyyy")</f>
        <v>2013</v>
      </c>
      <c r="W3958" s="5" t="str">
        <f>TEXT(Y3958,"mmm")</f>
        <v>Dec</v>
      </c>
      <c r="X3958" s="1" t="str">
        <f>TEXT(Y3958,"yyyy")</f>
        <v>2013</v>
      </c>
      <c r="Y3958" s="27">
        <f>(((J3958/60)/60)/24)+DATE(1970,1,1)</f>
        <v>41629.197222222225</v>
      </c>
    </row>
    <row r="3959" spans="1:25" ht="48" x14ac:dyDescent="0.2">
      <c r="A3959" s="1">
        <v>1106</v>
      </c>
      <c r="B3959" s="7" t="s">
        <v>1107</v>
      </c>
      <c r="C3959" s="7" t="s">
        <v>5216</v>
      </c>
      <c r="D3959" s="1">
        <v>400</v>
      </c>
      <c r="E3959" s="37" t="str">
        <f>VLOOKUP(D3959,'Vlookup Table Bonus Point'!$C$3:$D$26,2,TRUE)</f>
        <v>0-999</v>
      </c>
      <c r="F3959" s="1">
        <v>165</v>
      </c>
      <c r="G3959" s="1" t="s">
        <v>8220</v>
      </c>
      <c r="H3959" s="1" t="s">
        <v>8223</v>
      </c>
      <c r="I3959" s="1" t="s">
        <v>8245</v>
      </c>
      <c r="J3959" s="1">
        <v>1333557975</v>
      </c>
      <c r="K3959" s="1">
        <v>1330969575</v>
      </c>
      <c r="L3959" s="1" t="b">
        <v>0</v>
      </c>
      <c r="M3959" s="1">
        <v>7</v>
      </c>
      <c r="N3959" s="1" t="b">
        <v>0</v>
      </c>
      <c r="O3959" s="1" t="s">
        <v>8281</v>
      </c>
      <c r="P3959" s="28">
        <f>F3959/D3959</f>
        <v>0.41249999999999998</v>
      </c>
      <c r="Q3959" s="29">
        <f>IF(M3959&gt;0,F3959/M3959,0)</f>
        <v>23.571428571428573</v>
      </c>
      <c r="R3959" s="9" t="str">
        <f>LEFT(O3959,SEARCH("/",O3959,1)-1)</f>
        <v>games</v>
      </c>
      <c r="S3959" s="26" t="str">
        <f>RIGHT(O3959,LEN(O3959)-SEARCH("/",O3959,1))</f>
        <v>video games</v>
      </c>
      <c r="T3959" s="27">
        <f>(((K3959/60)/60)/24)+DATE(1970,1,1)</f>
        <v>40973.740451388891</v>
      </c>
      <c r="U3959" s="5" t="str">
        <f>TEXT(T3959,"mmm")</f>
        <v>Mar</v>
      </c>
      <c r="V3959" s="5" t="str">
        <f>TEXT(T3959,"yyyy")</f>
        <v>2012</v>
      </c>
      <c r="W3959" s="5" t="str">
        <f>TEXT(Y3959,"mmm")</f>
        <v>Apr</v>
      </c>
      <c r="X3959" s="1" t="str">
        <f>TEXT(Y3959,"yyyy")</f>
        <v>2012</v>
      </c>
      <c r="Y3959" s="27">
        <f>(((J3959/60)/60)/24)+DATE(1970,1,1)</f>
        <v>41003.698784722219</v>
      </c>
    </row>
    <row r="3960" spans="1:25" ht="32" x14ac:dyDescent="0.2">
      <c r="A3960" s="1">
        <v>1386</v>
      </c>
      <c r="B3960" s="7" t="s">
        <v>1387</v>
      </c>
      <c r="C3960" s="7" t="s">
        <v>5496</v>
      </c>
      <c r="D3960" s="1">
        <v>400</v>
      </c>
      <c r="E3960" s="37" t="str">
        <f>VLOOKUP(D3960,'Vlookup Table Bonus Point'!$C$3:$D$26,2,TRUE)</f>
        <v>0-999</v>
      </c>
      <c r="F3960" s="1">
        <v>875</v>
      </c>
      <c r="G3960" s="1" t="s">
        <v>8218</v>
      </c>
      <c r="H3960" s="1" t="s">
        <v>8223</v>
      </c>
      <c r="I3960" s="1" t="s">
        <v>8245</v>
      </c>
      <c r="J3960" s="1">
        <v>1438183889</v>
      </c>
      <c r="K3960" s="1">
        <v>1435591889</v>
      </c>
      <c r="L3960" s="1" t="b">
        <v>0</v>
      </c>
      <c r="M3960" s="1">
        <v>14</v>
      </c>
      <c r="N3960" s="1" t="b">
        <v>1</v>
      </c>
      <c r="O3960" s="1" t="s">
        <v>8275</v>
      </c>
      <c r="P3960" s="28">
        <f>F3960/D3960</f>
        <v>2.1875</v>
      </c>
      <c r="Q3960" s="29">
        <f>IF(M3960&gt;0,F3960/M3960,0)</f>
        <v>62.5</v>
      </c>
      <c r="R3960" s="9" t="str">
        <f>LEFT(O3960,SEARCH("/",O3960,1)-1)</f>
        <v>music</v>
      </c>
      <c r="S3960" s="26" t="str">
        <f>RIGHT(O3960,LEN(O3960)-SEARCH("/",O3960,1))</f>
        <v>rock</v>
      </c>
      <c r="T3960" s="27">
        <f>(((K3960/60)/60)/24)+DATE(1970,1,1)</f>
        <v>42184.646863425922</v>
      </c>
      <c r="U3960" s="5" t="str">
        <f>TEXT(T3960,"mmm")</f>
        <v>Jun</v>
      </c>
      <c r="V3960" s="5" t="str">
        <f>TEXT(T3960,"yyyy")</f>
        <v>2015</v>
      </c>
      <c r="W3960" s="5" t="str">
        <f>TEXT(Y3960,"mmm")</f>
        <v>Jul</v>
      </c>
      <c r="X3960" s="1" t="str">
        <f>TEXT(Y3960,"yyyy")</f>
        <v>2015</v>
      </c>
      <c r="Y3960" s="27">
        <f>(((J3960/60)/60)/24)+DATE(1970,1,1)</f>
        <v>42214.646863425922</v>
      </c>
    </row>
    <row r="3961" spans="1:25" ht="48" x14ac:dyDescent="0.2">
      <c r="A3961" s="1">
        <v>1640</v>
      </c>
      <c r="B3961" s="7" t="s">
        <v>1641</v>
      </c>
      <c r="C3961" s="7" t="s">
        <v>5750</v>
      </c>
      <c r="D3961" s="1">
        <v>400</v>
      </c>
      <c r="E3961" s="37" t="str">
        <f>VLOOKUP(D3961,'Vlookup Table Bonus Point'!$C$3:$D$26,2,TRUE)</f>
        <v>0-999</v>
      </c>
      <c r="F3961" s="1">
        <v>679.44</v>
      </c>
      <c r="G3961" s="1" t="s">
        <v>8218</v>
      </c>
      <c r="H3961" s="1" t="s">
        <v>8223</v>
      </c>
      <c r="I3961" s="1" t="s">
        <v>8245</v>
      </c>
      <c r="J3961" s="1">
        <v>1280800740</v>
      </c>
      <c r="K3961" s="1">
        <v>1279603955</v>
      </c>
      <c r="L3961" s="1" t="b">
        <v>0</v>
      </c>
      <c r="M3961" s="1">
        <v>17</v>
      </c>
      <c r="N3961" s="1" t="b">
        <v>1</v>
      </c>
      <c r="O3961" s="1" t="s">
        <v>8275</v>
      </c>
      <c r="P3961" s="28">
        <f>F3961/D3961</f>
        <v>1.6986000000000001</v>
      </c>
      <c r="Q3961" s="29">
        <f>IF(M3961&gt;0,F3961/M3961,0)</f>
        <v>39.967058823529413</v>
      </c>
      <c r="R3961" s="9" t="str">
        <f>LEFT(O3961,SEARCH("/",O3961,1)-1)</f>
        <v>music</v>
      </c>
      <c r="S3961" s="26" t="str">
        <f>RIGHT(O3961,LEN(O3961)-SEARCH("/",O3961,1))</f>
        <v>rock</v>
      </c>
      <c r="T3961" s="27">
        <f>(((K3961/60)/60)/24)+DATE(1970,1,1)</f>
        <v>40379.23096064815</v>
      </c>
      <c r="U3961" s="5" t="str">
        <f>TEXT(T3961,"mmm")</f>
        <v>Jul</v>
      </c>
      <c r="V3961" s="5" t="str">
        <f>TEXT(T3961,"yyyy")</f>
        <v>2010</v>
      </c>
      <c r="W3961" s="5" t="str">
        <f>TEXT(Y3961,"mmm")</f>
        <v>Aug</v>
      </c>
      <c r="X3961" s="1" t="str">
        <f>TEXT(Y3961,"yyyy")</f>
        <v>2010</v>
      </c>
      <c r="Y3961" s="27">
        <f>(((J3961/60)/60)/24)+DATE(1970,1,1)</f>
        <v>40393.082638888889</v>
      </c>
    </row>
    <row r="3962" spans="1:25" ht="48" x14ac:dyDescent="0.2">
      <c r="A3962" s="1">
        <v>1833</v>
      </c>
      <c r="B3962" s="7" t="s">
        <v>1834</v>
      </c>
      <c r="C3962" s="7" t="s">
        <v>5943</v>
      </c>
      <c r="D3962" s="1">
        <v>400</v>
      </c>
      <c r="E3962" s="37" t="str">
        <f>VLOOKUP(D3962,'Vlookup Table Bonus Point'!$C$3:$D$26,2,TRUE)</f>
        <v>0-999</v>
      </c>
      <c r="F3962" s="1">
        <v>1050</v>
      </c>
      <c r="G3962" s="1" t="s">
        <v>8218</v>
      </c>
      <c r="H3962" s="1" t="s">
        <v>8223</v>
      </c>
      <c r="I3962" s="1" t="s">
        <v>8245</v>
      </c>
      <c r="J3962" s="1">
        <v>1362211140</v>
      </c>
      <c r="K3962" s="1">
        <v>1359421403</v>
      </c>
      <c r="L3962" s="1" t="b">
        <v>0</v>
      </c>
      <c r="M3962" s="1">
        <v>25</v>
      </c>
      <c r="N3962" s="1" t="b">
        <v>1</v>
      </c>
      <c r="O3962" s="1" t="s">
        <v>8275</v>
      </c>
      <c r="P3962" s="28">
        <f>F3962/D3962</f>
        <v>2.625</v>
      </c>
      <c r="Q3962" s="29">
        <f>IF(M3962&gt;0,F3962/M3962,0)</f>
        <v>42</v>
      </c>
      <c r="R3962" s="9" t="str">
        <f>LEFT(O3962,SEARCH("/",O3962,1)-1)</f>
        <v>music</v>
      </c>
      <c r="S3962" s="26" t="str">
        <f>RIGHT(O3962,LEN(O3962)-SEARCH("/",O3962,1))</f>
        <v>rock</v>
      </c>
      <c r="T3962" s="27">
        <f>(((K3962/60)/60)/24)+DATE(1970,1,1)</f>
        <v>41303.044016203705</v>
      </c>
      <c r="U3962" s="5" t="str">
        <f>TEXT(T3962,"mmm")</f>
        <v>Jan</v>
      </c>
      <c r="V3962" s="5" t="str">
        <f>TEXT(T3962,"yyyy")</f>
        <v>2013</v>
      </c>
      <c r="W3962" s="5" t="str">
        <f>TEXT(Y3962,"mmm")</f>
        <v>Mar</v>
      </c>
      <c r="X3962" s="1" t="str">
        <f>TEXT(Y3962,"yyyy")</f>
        <v>2013</v>
      </c>
      <c r="Y3962" s="27">
        <f>(((J3962/60)/60)/24)+DATE(1970,1,1)</f>
        <v>41335.332638888889</v>
      </c>
    </row>
    <row r="3963" spans="1:25" ht="32" x14ac:dyDescent="0.2">
      <c r="A3963" s="1">
        <v>2161</v>
      </c>
      <c r="B3963" s="7" t="s">
        <v>2162</v>
      </c>
      <c r="C3963" s="7" t="s">
        <v>6271</v>
      </c>
      <c r="D3963" s="1">
        <v>400</v>
      </c>
      <c r="E3963" s="37" t="str">
        <f>VLOOKUP(D3963,'Vlookup Table Bonus Point'!$C$3:$D$26,2,TRUE)</f>
        <v>0-999</v>
      </c>
      <c r="F3963" s="1">
        <v>463</v>
      </c>
      <c r="G3963" s="1" t="s">
        <v>8218</v>
      </c>
      <c r="H3963" s="1" t="s">
        <v>8223</v>
      </c>
      <c r="I3963" s="1" t="s">
        <v>8245</v>
      </c>
      <c r="J3963" s="1">
        <v>1443040059</v>
      </c>
      <c r="K3963" s="1">
        <v>1440448059</v>
      </c>
      <c r="L3963" s="1" t="b">
        <v>0</v>
      </c>
      <c r="M3963" s="1">
        <v>13</v>
      </c>
      <c r="N3963" s="1" t="b">
        <v>1</v>
      </c>
      <c r="O3963" s="1" t="s">
        <v>8275</v>
      </c>
      <c r="P3963" s="28">
        <f>F3963/D3963</f>
        <v>1.1575</v>
      </c>
      <c r="Q3963" s="29">
        <f>IF(M3963&gt;0,F3963/M3963,0)</f>
        <v>35.615384615384613</v>
      </c>
      <c r="R3963" s="9" t="str">
        <f>LEFT(O3963,SEARCH("/",O3963,1)-1)</f>
        <v>music</v>
      </c>
      <c r="S3963" s="26" t="str">
        <f>RIGHT(O3963,LEN(O3963)-SEARCH("/",O3963,1))</f>
        <v>rock</v>
      </c>
      <c r="T3963" s="27">
        <f>(((K3963/60)/60)/24)+DATE(1970,1,1)</f>
        <v>42240.852534722217</v>
      </c>
      <c r="U3963" s="5" t="str">
        <f>TEXT(T3963,"mmm")</f>
        <v>Aug</v>
      </c>
      <c r="V3963" s="5" t="str">
        <f>TEXT(T3963,"yyyy")</f>
        <v>2015</v>
      </c>
      <c r="W3963" s="5" t="str">
        <f>TEXT(Y3963,"mmm")</f>
        <v>Sep</v>
      </c>
      <c r="X3963" s="1" t="str">
        <f>TEXT(Y3963,"yyyy")</f>
        <v>2015</v>
      </c>
      <c r="Y3963" s="27">
        <f>(((J3963/60)/60)/24)+DATE(1970,1,1)</f>
        <v>42270.852534722217</v>
      </c>
    </row>
    <row r="3964" spans="1:25" ht="48" x14ac:dyDescent="0.2">
      <c r="A3964" s="1">
        <v>2317</v>
      </c>
      <c r="B3964" s="7" t="s">
        <v>2318</v>
      </c>
      <c r="C3964" s="7" t="s">
        <v>6427</v>
      </c>
      <c r="D3964" s="1">
        <v>400</v>
      </c>
      <c r="E3964" s="37" t="str">
        <f>VLOOKUP(D3964,'Vlookup Table Bonus Point'!$C$3:$D$26,2,TRUE)</f>
        <v>0-999</v>
      </c>
      <c r="F3964" s="1">
        <v>416</v>
      </c>
      <c r="G3964" s="1" t="s">
        <v>8218</v>
      </c>
      <c r="H3964" s="1" t="s">
        <v>8223</v>
      </c>
      <c r="I3964" s="1" t="s">
        <v>8245</v>
      </c>
      <c r="J3964" s="1">
        <v>1266210000</v>
      </c>
      <c r="K3964" s="1">
        <v>1263474049</v>
      </c>
      <c r="L3964" s="1" t="b">
        <v>1</v>
      </c>
      <c r="M3964" s="1">
        <v>22</v>
      </c>
      <c r="N3964" s="1" t="b">
        <v>1</v>
      </c>
      <c r="O3964" s="1" t="s">
        <v>8278</v>
      </c>
      <c r="P3964" s="28">
        <f>F3964/D3964</f>
        <v>1.04</v>
      </c>
      <c r="Q3964" s="29">
        <f>IF(M3964&gt;0,F3964/M3964,0)</f>
        <v>18.90909090909091</v>
      </c>
      <c r="R3964" s="9" t="str">
        <f>LEFT(O3964,SEARCH("/",O3964,1)-1)</f>
        <v>music</v>
      </c>
      <c r="S3964" s="26" t="str">
        <f>RIGHT(O3964,LEN(O3964)-SEARCH("/",O3964,1))</f>
        <v>indie rock</v>
      </c>
      <c r="T3964" s="27">
        <f>(((K3964/60)/60)/24)+DATE(1970,1,1)</f>
        <v>40192.542233796295</v>
      </c>
      <c r="U3964" s="5" t="str">
        <f>TEXT(T3964,"mmm")</f>
        <v>Jan</v>
      </c>
      <c r="V3964" s="5" t="str">
        <f>TEXT(T3964,"yyyy")</f>
        <v>2010</v>
      </c>
      <c r="W3964" s="5" t="str">
        <f>TEXT(Y3964,"mmm")</f>
        <v>Feb</v>
      </c>
      <c r="X3964" s="1" t="str">
        <f>TEXT(Y3964,"yyyy")</f>
        <v>2010</v>
      </c>
      <c r="Y3964" s="27">
        <f>(((J3964/60)/60)/24)+DATE(1970,1,1)</f>
        <v>40224.208333333336</v>
      </c>
    </row>
    <row r="3965" spans="1:25" ht="48" x14ac:dyDescent="0.2">
      <c r="A3965" s="1">
        <v>2448</v>
      </c>
      <c r="B3965" s="7" t="s">
        <v>2449</v>
      </c>
      <c r="C3965" s="7" t="s">
        <v>6558</v>
      </c>
      <c r="D3965" s="1">
        <v>400</v>
      </c>
      <c r="E3965" s="37" t="str">
        <f>VLOOKUP(D3965,'Vlookup Table Bonus Point'!$C$3:$D$26,2,TRUE)</f>
        <v>0-999</v>
      </c>
      <c r="F3965" s="1">
        <v>430</v>
      </c>
      <c r="G3965" s="1" t="s">
        <v>8218</v>
      </c>
      <c r="H3965" s="1" t="s">
        <v>8223</v>
      </c>
      <c r="I3965" s="1" t="s">
        <v>8245</v>
      </c>
      <c r="J3965" s="1">
        <v>1472621760</v>
      </c>
      <c r="K3965" s="1">
        <v>1472110513</v>
      </c>
      <c r="L3965" s="1" t="b">
        <v>0</v>
      </c>
      <c r="M3965" s="1">
        <v>9</v>
      </c>
      <c r="N3965" s="1" t="b">
        <v>1</v>
      </c>
      <c r="O3965" s="1" t="s">
        <v>8297</v>
      </c>
      <c r="P3965" s="28">
        <f>F3965/D3965</f>
        <v>1.075</v>
      </c>
      <c r="Q3965" s="29">
        <f>IF(M3965&gt;0,F3965/M3965,0)</f>
        <v>47.777777777777779</v>
      </c>
      <c r="R3965" s="9" t="str">
        <f>LEFT(O3965,SEARCH("/",O3965,1)-1)</f>
        <v>food</v>
      </c>
      <c r="S3965" s="26" t="str">
        <f>RIGHT(O3965,LEN(O3965)-SEARCH("/",O3965,1))</f>
        <v>small batch</v>
      </c>
      <c r="T3965" s="27">
        <f>(((K3965/60)/60)/24)+DATE(1970,1,1)</f>
        <v>42607.316122685181</v>
      </c>
      <c r="U3965" s="5" t="str">
        <f>TEXT(T3965,"mmm")</f>
        <v>Aug</v>
      </c>
      <c r="V3965" s="5" t="str">
        <f>TEXT(T3965,"yyyy")</f>
        <v>2016</v>
      </c>
      <c r="W3965" s="5" t="str">
        <f>TEXT(Y3965,"mmm")</f>
        <v>Aug</v>
      </c>
      <c r="X3965" s="1" t="str">
        <f>TEXT(Y3965,"yyyy")</f>
        <v>2016</v>
      </c>
      <c r="Y3965" s="27">
        <f>(((J3965/60)/60)/24)+DATE(1970,1,1)</f>
        <v>42613.233333333337</v>
      </c>
    </row>
    <row r="3966" spans="1:25" ht="64" x14ac:dyDescent="0.2">
      <c r="A3966" s="1">
        <v>2805</v>
      </c>
      <c r="B3966" s="7" t="s">
        <v>2805</v>
      </c>
      <c r="C3966" s="7" t="s">
        <v>6915</v>
      </c>
      <c r="D3966" s="1">
        <v>400</v>
      </c>
      <c r="E3966" s="37" t="str">
        <f>VLOOKUP(D3966,'Vlookup Table Bonus Point'!$C$3:$D$26,2,TRUE)</f>
        <v>0-999</v>
      </c>
      <c r="F3966" s="1">
        <v>440</v>
      </c>
      <c r="G3966" s="1" t="s">
        <v>8218</v>
      </c>
      <c r="H3966" s="1" t="s">
        <v>8224</v>
      </c>
      <c r="I3966" s="1" t="s">
        <v>8246</v>
      </c>
      <c r="J3966" s="1">
        <v>1440245273</v>
      </c>
      <c r="K3966" s="1">
        <v>1438085273</v>
      </c>
      <c r="L3966" s="1" t="b">
        <v>0</v>
      </c>
      <c r="M3966" s="1">
        <v>18</v>
      </c>
      <c r="N3966" s="1" t="b">
        <v>1</v>
      </c>
      <c r="O3966" s="1" t="s">
        <v>8270</v>
      </c>
      <c r="P3966" s="28">
        <f>F3966/D3966</f>
        <v>1.1000000000000001</v>
      </c>
      <c r="Q3966" s="29">
        <f>IF(M3966&gt;0,F3966/M3966,0)</f>
        <v>24.444444444444443</v>
      </c>
      <c r="R3966" s="9" t="str">
        <f>LEFT(O3966,SEARCH("/",O3966,1)-1)</f>
        <v>theater</v>
      </c>
      <c r="S3966" s="26" t="str">
        <f>RIGHT(O3966,LEN(O3966)-SEARCH("/",O3966,1))</f>
        <v>plays</v>
      </c>
      <c r="T3966" s="27">
        <f>(((K3966/60)/60)/24)+DATE(1970,1,1)</f>
        <v>42213.505474537036</v>
      </c>
      <c r="U3966" s="5" t="str">
        <f>TEXT(T3966,"mmm")</f>
        <v>Jul</v>
      </c>
      <c r="V3966" s="5" t="str">
        <f>TEXT(T3966,"yyyy")</f>
        <v>2015</v>
      </c>
      <c r="W3966" s="5" t="str">
        <f>TEXT(Y3966,"mmm")</f>
        <v>Aug</v>
      </c>
      <c r="X3966" s="1" t="str">
        <f>TEXT(Y3966,"yyyy")</f>
        <v>2015</v>
      </c>
      <c r="Y3966" s="27">
        <f>(((J3966/60)/60)/24)+DATE(1970,1,1)</f>
        <v>42238.505474537036</v>
      </c>
    </row>
    <row r="3967" spans="1:25" ht="32" x14ac:dyDescent="0.2">
      <c r="A3967" s="1">
        <v>2885</v>
      </c>
      <c r="B3967" s="7" t="s">
        <v>2885</v>
      </c>
      <c r="C3967" s="7" t="s">
        <v>6995</v>
      </c>
      <c r="D3967" s="1">
        <v>400</v>
      </c>
      <c r="E3967" s="37" t="str">
        <f>VLOOKUP(D3967,'Vlookup Table Bonus Point'!$C$3:$D$26,2,TRUE)</f>
        <v>0-999</v>
      </c>
      <c r="F3967" s="1">
        <v>130</v>
      </c>
      <c r="G3967" s="1" t="s">
        <v>8220</v>
      </c>
      <c r="H3967" s="1" t="s">
        <v>8223</v>
      </c>
      <c r="I3967" s="1" t="s">
        <v>8245</v>
      </c>
      <c r="J3967" s="1">
        <v>1426294201</v>
      </c>
      <c r="K3967" s="1">
        <v>1423705801</v>
      </c>
      <c r="L3967" s="1" t="b">
        <v>0</v>
      </c>
      <c r="M3967" s="1">
        <v>5</v>
      </c>
      <c r="N3967" s="1" t="b">
        <v>0</v>
      </c>
      <c r="O3967" s="1" t="s">
        <v>8270</v>
      </c>
      <c r="P3967" s="28">
        <f>F3967/D3967</f>
        <v>0.32500000000000001</v>
      </c>
      <c r="Q3967" s="29">
        <f>IF(M3967&gt;0,F3967/M3967,0)</f>
        <v>26</v>
      </c>
      <c r="R3967" s="9" t="str">
        <f>LEFT(O3967,SEARCH("/",O3967,1)-1)</f>
        <v>theater</v>
      </c>
      <c r="S3967" s="26" t="str">
        <f>RIGHT(O3967,LEN(O3967)-SEARCH("/",O3967,1))</f>
        <v>plays</v>
      </c>
      <c r="T3967" s="27">
        <f>(((K3967/60)/60)/24)+DATE(1970,1,1)</f>
        <v>42047.07640046296</v>
      </c>
      <c r="U3967" s="5" t="str">
        <f>TEXT(T3967,"mmm")</f>
        <v>Feb</v>
      </c>
      <c r="V3967" s="5" t="str">
        <f>TEXT(T3967,"yyyy")</f>
        <v>2015</v>
      </c>
      <c r="W3967" s="5" t="str">
        <f>TEXT(Y3967,"mmm")</f>
        <v>Mar</v>
      </c>
      <c r="X3967" s="1" t="str">
        <f>TEXT(Y3967,"yyyy")</f>
        <v>2015</v>
      </c>
      <c r="Y3967" s="27">
        <f>(((J3967/60)/60)/24)+DATE(1970,1,1)</f>
        <v>42077.034733796296</v>
      </c>
    </row>
    <row r="3968" spans="1:25" ht="48" x14ac:dyDescent="0.2">
      <c r="A3968" s="1">
        <v>3325</v>
      </c>
      <c r="B3968" s="7" t="s">
        <v>3325</v>
      </c>
      <c r="C3968" s="7" t="s">
        <v>7435</v>
      </c>
      <c r="D3968" s="1">
        <v>400</v>
      </c>
      <c r="E3968" s="37" t="str">
        <f>VLOOKUP(D3968,'Vlookup Table Bonus Point'!$C$3:$D$26,2,TRUE)</f>
        <v>0-999</v>
      </c>
      <c r="F3968" s="1">
        <v>450</v>
      </c>
      <c r="G3968" s="1" t="s">
        <v>8218</v>
      </c>
      <c r="H3968" s="1" t="s">
        <v>8224</v>
      </c>
      <c r="I3968" s="1" t="s">
        <v>8246</v>
      </c>
      <c r="J3968" s="1">
        <v>1428256277</v>
      </c>
      <c r="K3968" s="1">
        <v>1425235877</v>
      </c>
      <c r="L3968" s="1" t="b">
        <v>0</v>
      </c>
      <c r="M3968" s="1">
        <v>15</v>
      </c>
      <c r="N3968" s="1" t="b">
        <v>1</v>
      </c>
      <c r="O3968" s="1" t="s">
        <v>8270</v>
      </c>
      <c r="P3968" s="28">
        <f>F3968/D3968</f>
        <v>1.125</v>
      </c>
      <c r="Q3968" s="29">
        <f>IF(M3968&gt;0,F3968/M3968,0)</f>
        <v>30</v>
      </c>
      <c r="R3968" s="9" t="str">
        <f>LEFT(O3968,SEARCH("/",O3968,1)-1)</f>
        <v>theater</v>
      </c>
      <c r="S3968" s="26" t="str">
        <f>RIGHT(O3968,LEN(O3968)-SEARCH("/",O3968,1))</f>
        <v>plays</v>
      </c>
      <c r="T3968" s="27">
        <f>(((K3968/60)/60)/24)+DATE(1970,1,1)</f>
        <v>42064.785613425927</v>
      </c>
      <c r="U3968" s="5" t="str">
        <f>TEXT(T3968,"mmm")</f>
        <v>Mar</v>
      </c>
      <c r="V3968" s="5" t="str">
        <f>TEXT(T3968,"yyyy")</f>
        <v>2015</v>
      </c>
      <c r="W3968" s="5" t="str">
        <f>TEXT(Y3968,"mmm")</f>
        <v>Apr</v>
      </c>
      <c r="X3968" s="1" t="str">
        <f>TEXT(Y3968,"yyyy")</f>
        <v>2015</v>
      </c>
      <c r="Y3968" s="27">
        <f>(((J3968/60)/60)/24)+DATE(1970,1,1)</f>
        <v>42099.743946759263</v>
      </c>
    </row>
    <row r="3969" spans="1:25" ht="48" x14ac:dyDescent="0.2">
      <c r="A3969" s="1">
        <v>3494</v>
      </c>
      <c r="B3969" s="7" t="s">
        <v>3493</v>
      </c>
      <c r="C3969" s="7" t="s">
        <v>7604</v>
      </c>
      <c r="D3969" s="1">
        <v>400</v>
      </c>
      <c r="E3969" s="37" t="str">
        <f>VLOOKUP(D3969,'Vlookup Table Bonus Point'!$C$3:$D$26,2,TRUE)</f>
        <v>0-999</v>
      </c>
      <c r="F3969" s="1">
        <v>400</v>
      </c>
      <c r="G3969" s="1" t="s">
        <v>8218</v>
      </c>
      <c r="H3969" s="1" t="s">
        <v>8223</v>
      </c>
      <c r="I3969" s="1" t="s">
        <v>8245</v>
      </c>
      <c r="J3969" s="1">
        <v>1480140000</v>
      </c>
      <c r="K3969" s="1">
        <v>1479186575</v>
      </c>
      <c r="L3969" s="1" t="b">
        <v>0</v>
      </c>
      <c r="M3969" s="1">
        <v>13</v>
      </c>
      <c r="N3969" s="1" t="b">
        <v>1</v>
      </c>
      <c r="O3969" s="1" t="s">
        <v>8270</v>
      </c>
      <c r="P3969" s="28">
        <f>F3969/D3969</f>
        <v>1</v>
      </c>
      <c r="Q3969" s="29">
        <f>IF(M3969&gt;0,F3969/M3969,0)</f>
        <v>30.76923076923077</v>
      </c>
      <c r="R3969" s="9" t="str">
        <f>LEFT(O3969,SEARCH("/",O3969,1)-1)</f>
        <v>theater</v>
      </c>
      <c r="S3969" s="26" t="str">
        <f>RIGHT(O3969,LEN(O3969)-SEARCH("/",O3969,1))</f>
        <v>plays</v>
      </c>
      <c r="T3969" s="27">
        <f>(((K3969/60)/60)/24)+DATE(1970,1,1)</f>
        <v>42689.214988425927</v>
      </c>
      <c r="U3969" s="5" t="str">
        <f>TEXT(T3969,"mmm")</f>
        <v>Nov</v>
      </c>
      <c r="V3969" s="5" t="str">
        <f>TEXT(T3969,"yyyy")</f>
        <v>2016</v>
      </c>
      <c r="W3969" s="5" t="str">
        <f>TEXT(Y3969,"mmm")</f>
        <v>Nov</v>
      </c>
      <c r="X3969" s="1" t="str">
        <f>TEXT(Y3969,"yyyy")</f>
        <v>2016</v>
      </c>
      <c r="Y3969" s="27">
        <f>(((J3969/60)/60)/24)+DATE(1970,1,1)</f>
        <v>42700.25</v>
      </c>
    </row>
    <row r="3970" spans="1:25" ht="48" x14ac:dyDescent="0.2">
      <c r="A3970" s="1">
        <v>3987</v>
      </c>
      <c r="B3970" s="7" t="s">
        <v>3983</v>
      </c>
      <c r="C3970" s="7" t="s">
        <v>8093</v>
      </c>
      <c r="D3970" s="1">
        <v>400</v>
      </c>
      <c r="E3970" s="37" t="str">
        <f>VLOOKUP(D3970,'Vlookup Table Bonus Point'!$C$3:$D$26,2,TRUE)</f>
        <v>0-999</v>
      </c>
      <c r="F3970" s="1">
        <v>151</v>
      </c>
      <c r="G3970" s="1" t="s">
        <v>8220</v>
      </c>
      <c r="H3970" s="1" t="s">
        <v>8224</v>
      </c>
      <c r="I3970" s="1" t="s">
        <v>8246</v>
      </c>
      <c r="J3970" s="1">
        <v>1400278290</v>
      </c>
      <c r="K3970" s="1">
        <v>1399414290</v>
      </c>
      <c r="L3970" s="1" t="b">
        <v>0</v>
      </c>
      <c r="M3970" s="1">
        <v>13</v>
      </c>
      <c r="N3970" s="1" t="b">
        <v>0</v>
      </c>
      <c r="O3970" s="1" t="s">
        <v>8270</v>
      </c>
      <c r="P3970" s="28">
        <f>F3970/D3970</f>
        <v>0.3775</v>
      </c>
      <c r="Q3970" s="29">
        <f>IF(M3970&gt;0,F3970/M3970,0)</f>
        <v>11.615384615384615</v>
      </c>
      <c r="R3970" s="9" t="str">
        <f>LEFT(O3970,SEARCH("/",O3970,1)-1)</f>
        <v>theater</v>
      </c>
      <c r="S3970" s="26" t="str">
        <f>RIGHT(O3970,LEN(O3970)-SEARCH("/",O3970,1))</f>
        <v>plays</v>
      </c>
      <c r="T3970" s="27">
        <f>(((K3970/60)/60)/24)+DATE(1970,1,1)</f>
        <v>41765.92465277778</v>
      </c>
      <c r="U3970" s="5" t="str">
        <f>TEXT(T3970,"mmm")</f>
        <v>May</v>
      </c>
      <c r="V3970" s="5" t="str">
        <f>TEXT(T3970,"yyyy")</f>
        <v>2014</v>
      </c>
      <c r="W3970" s="5" t="str">
        <f>TEXT(Y3970,"mmm")</f>
        <v>May</v>
      </c>
      <c r="X3970" s="1" t="str">
        <f>TEXT(Y3970,"yyyy")</f>
        <v>2014</v>
      </c>
      <c r="Y3970" s="27">
        <f>(((J3970/60)/60)/24)+DATE(1970,1,1)</f>
        <v>41775.92465277778</v>
      </c>
    </row>
    <row r="3971" spans="1:25" ht="32" x14ac:dyDescent="0.2">
      <c r="A3971" s="1">
        <v>22</v>
      </c>
      <c r="B3971" s="7" t="s">
        <v>24</v>
      </c>
      <c r="C3971" s="7" t="s">
        <v>4133</v>
      </c>
      <c r="D3971" s="1">
        <v>350</v>
      </c>
      <c r="E3971" s="37" t="str">
        <f>VLOOKUP(D3971,'Vlookup Table Bonus Point'!$C$3:$D$26,2,TRUE)</f>
        <v>0-999</v>
      </c>
      <c r="F3971" s="1">
        <v>410</v>
      </c>
      <c r="G3971" s="1" t="s">
        <v>8218</v>
      </c>
      <c r="H3971" s="1" t="s">
        <v>8223</v>
      </c>
      <c r="I3971" s="1" t="s">
        <v>8245</v>
      </c>
      <c r="J3971" s="1">
        <v>1420099140</v>
      </c>
      <c r="K3971" s="1">
        <v>1418766740</v>
      </c>
      <c r="L3971" s="1" t="b">
        <v>0</v>
      </c>
      <c r="M3971" s="1">
        <v>8</v>
      </c>
      <c r="N3971" s="1" t="b">
        <v>1</v>
      </c>
      <c r="O3971" s="1" t="s">
        <v>8264</v>
      </c>
      <c r="P3971" s="28">
        <f>F3971/D3971</f>
        <v>1.1714285714285715</v>
      </c>
      <c r="Q3971" s="29">
        <f>IF(M3971&gt;0,F3971/M3971,0)</f>
        <v>51.25</v>
      </c>
      <c r="R3971" s="9" t="str">
        <f>LEFT(O3971,SEARCH("/",O3971,1)-1)</f>
        <v>film &amp; video</v>
      </c>
      <c r="S3971" s="26" t="str">
        <f>RIGHT(O3971,LEN(O3971)-SEARCH("/",O3971,1))</f>
        <v>television</v>
      </c>
      <c r="T3971" s="27">
        <f>(((K3971/60)/60)/24)+DATE(1970,1,1)</f>
        <v>41989.91134259259</v>
      </c>
      <c r="U3971" s="5" t="str">
        <f>TEXT(T3971,"mmm")</f>
        <v>Dec</v>
      </c>
      <c r="V3971" s="5" t="str">
        <f>TEXT(T3971,"yyyy")</f>
        <v>2014</v>
      </c>
      <c r="W3971" s="5" t="str">
        <f>TEXT(Y3971,"mmm")</f>
        <v>Jan</v>
      </c>
      <c r="X3971" s="1" t="str">
        <f>TEXT(Y3971,"yyyy")</f>
        <v>2015</v>
      </c>
      <c r="Y3971" s="27">
        <f>(((J3971/60)/60)/24)+DATE(1970,1,1)</f>
        <v>42005.332638888889</v>
      </c>
    </row>
    <row r="3972" spans="1:25" ht="48" x14ac:dyDescent="0.2">
      <c r="A3972" s="1">
        <v>95</v>
      </c>
      <c r="B3972" s="7" t="s">
        <v>97</v>
      </c>
      <c r="C3972" s="7" t="s">
        <v>4206</v>
      </c>
      <c r="D3972" s="1">
        <v>350</v>
      </c>
      <c r="E3972" s="37" t="str">
        <f>VLOOKUP(D3972,'Vlookup Table Bonus Point'!$C$3:$D$26,2,TRUE)</f>
        <v>0-999</v>
      </c>
      <c r="F3972" s="1">
        <v>460</v>
      </c>
      <c r="G3972" s="1" t="s">
        <v>8218</v>
      </c>
      <c r="H3972" s="1" t="s">
        <v>8223</v>
      </c>
      <c r="I3972" s="1" t="s">
        <v>8245</v>
      </c>
      <c r="J3972" s="1">
        <v>1330214841</v>
      </c>
      <c r="K3972" s="1">
        <v>1327622841</v>
      </c>
      <c r="L3972" s="1" t="b">
        <v>0</v>
      </c>
      <c r="M3972" s="1">
        <v>21</v>
      </c>
      <c r="N3972" s="1" t="b">
        <v>1</v>
      </c>
      <c r="O3972" s="1" t="s">
        <v>8265</v>
      </c>
      <c r="P3972" s="28">
        <f>F3972/D3972</f>
        <v>1.3142857142857143</v>
      </c>
      <c r="Q3972" s="29">
        <f>IF(M3972&gt;0,F3972/M3972,0)</f>
        <v>21.904761904761905</v>
      </c>
      <c r="R3972" s="9" t="str">
        <f>LEFT(O3972,SEARCH("/",O3972,1)-1)</f>
        <v>film &amp; video</v>
      </c>
      <c r="S3972" s="26" t="str">
        <f>RIGHT(O3972,LEN(O3972)-SEARCH("/",O3972,1))</f>
        <v>shorts</v>
      </c>
      <c r="T3972" s="27">
        <f>(((K3972/60)/60)/24)+DATE(1970,1,1)</f>
        <v>40935.005104166667</v>
      </c>
      <c r="U3972" s="5" t="str">
        <f>TEXT(T3972,"mmm")</f>
        <v>Jan</v>
      </c>
      <c r="V3972" s="5" t="str">
        <f>TEXT(T3972,"yyyy")</f>
        <v>2012</v>
      </c>
      <c r="W3972" s="5" t="str">
        <f>TEXT(Y3972,"mmm")</f>
        <v>Feb</v>
      </c>
      <c r="X3972" s="1" t="str">
        <f>TEXT(Y3972,"yyyy")</f>
        <v>2012</v>
      </c>
      <c r="Y3972" s="27">
        <f>(((J3972/60)/60)/24)+DATE(1970,1,1)</f>
        <v>40965.005104166667</v>
      </c>
    </row>
    <row r="3973" spans="1:25" ht="48" x14ac:dyDescent="0.2">
      <c r="A3973" s="1">
        <v>818</v>
      </c>
      <c r="B3973" s="7" t="s">
        <v>819</v>
      </c>
      <c r="C3973" s="7" t="s">
        <v>4928</v>
      </c>
      <c r="D3973" s="1">
        <v>350</v>
      </c>
      <c r="E3973" s="37" t="str">
        <f>VLOOKUP(D3973,'Vlookup Table Bonus Point'!$C$3:$D$26,2,TRUE)</f>
        <v>0-999</v>
      </c>
      <c r="F3973" s="1">
        <v>545</v>
      </c>
      <c r="G3973" s="1" t="s">
        <v>8218</v>
      </c>
      <c r="H3973" s="1" t="s">
        <v>8223</v>
      </c>
      <c r="I3973" s="1" t="s">
        <v>8245</v>
      </c>
      <c r="J3973" s="1">
        <v>1344358860</v>
      </c>
      <c r="K3973" s="1">
        <v>1343682681</v>
      </c>
      <c r="L3973" s="1" t="b">
        <v>0</v>
      </c>
      <c r="M3973" s="1">
        <v>19</v>
      </c>
      <c r="N3973" s="1" t="b">
        <v>1</v>
      </c>
      <c r="O3973" s="1" t="s">
        <v>8275</v>
      </c>
      <c r="P3973" s="28">
        <f>F3973/D3973</f>
        <v>1.5571428571428572</v>
      </c>
      <c r="Q3973" s="29">
        <f>IF(M3973&gt;0,F3973/M3973,0)</f>
        <v>28.684210526315791</v>
      </c>
      <c r="R3973" s="9" t="str">
        <f>LEFT(O3973,SEARCH("/",O3973,1)-1)</f>
        <v>music</v>
      </c>
      <c r="S3973" s="26" t="str">
        <f>RIGHT(O3973,LEN(O3973)-SEARCH("/",O3973,1))</f>
        <v>rock</v>
      </c>
      <c r="T3973" s="27">
        <f>(((K3973/60)/60)/24)+DATE(1970,1,1)</f>
        <v>41120.882881944446</v>
      </c>
      <c r="U3973" s="5" t="str">
        <f>TEXT(T3973,"mmm")</f>
        <v>Jul</v>
      </c>
      <c r="V3973" s="5" t="str">
        <f>TEXT(T3973,"yyyy")</f>
        <v>2012</v>
      </c>
      <c r="W3973" s="5" t="str">
        <f>TEXT(Y3973,"mmm")</f>
        <v>Aug</v>
      </c>
      <c r="X3973" s="1" t="str">
        <f>TEXT(Y3973,"yyyy")</f>
        <v>2012</v>
      </c>
      <c r="Y3973" s="27">
        <f>(((J3973/60)/60)/24)+DATE(1970,1,1)</f>
        <v>41128.709027777775</v>
      </c>
    </row>
    <row r="3974" spans="1:25" ht="48" x14ac:dyDescent="0.2">
      <c r="A3974" s="1">
        <v>1400</v>
      </c>
      <c r="B3974" s="7" t="s">
        <v>1401</v>
      </c>
      <c r="C3974" s="7" t="s">
        <v>5510</v>
      </c>
      <c r="D3974" s="1">
        <v>350</v>
      </c>
      <c r="E3974" s="37" t="str">
        <f>VLOOKUP(D3974,'Vlookup Table Bonus Point'!$C$3:$D$26,2,TRUE)</f>
        <v>0-999</v>
      </c>
      <c r="F3974" s="1">
        <v>586</v>
      </c>
      <c r="G3974" s="1" t="s">
        <v>8218</v>
      </c>
      <c r="H3974" s="1" t="s">
        <v>8224</v>
      </c>
      <c r="I3974" s="1" t="s">
        <v>8246</v>
      </c>
      <c r="J3974" s="1">
        <v>1465709400</v>
      </c>
      <c r="K3974" s="1">
        <v>1462695073</v>
      </c>
      <c r="L3974" s="1" t="b">
        <v>0</v>
      </c>
      <c r="M3974" s="1">
        <v>34</v>
      </c>
      <c r="N3974" s="1" t="b">
        <v>1</v>
      </c>
      <c r="O3974" s="1" t="s">
        <v>8275</v>
      </c>
      <c r="P3974" s="28">
        <f>F3974/D3974</f>
        <v>1.6742857142857144</v>
      </c>
      <c r="Q3974" s="29">
        <f>IF(M3974&gt;0,F3974/M3974,0)</f>
        <v>17.235294117647058</v>
      </c>
      <c r="R3974" s="9" t="str">
        <f>LEFT(O3974,SEARCH("/",O3974,1)-1)</f>
        <v>music</v>
      </c>
      <c r="S3974" s="26" t="str">
        <f>RIGHT(O3974,LEN(O3974)-SEARCH("/",O3974,1))</f>
        <v>rock</v>
      </c>
      <c r="T3974" s="27">
        <f>(((K3974/60)/60)/24)+DATE(1970,1,1)</f>
        <v>42498.341122685189</v>
      </c>
      <c r="U3974" s="5" t="str">
        <f>TEXT(T3974,"mmm")</f>
        <v>May</v>
      </c>
      <c r="V3974" s="5" t="str">
        <f>TEXT(T3974,"yyyy")</f>
        <v>2016</v>
      </c>
      <c r="W3974" s="5" t="str">
        <f>TEXT(Y3974,"mmm")</f>
        <v>Jun</v>
      </c>
      <c r="X3974" s="1" t="str">
        <f>TEXT(Y3974,"yyyy")</f>
        <v>2016</v>
      </c>
      <c r="Y3974" s="27">
        <f>(((J3974/60)/60)/24)+DATE(1970,1,1)</f>
        <v>42533.229166666672</v>
      </c>
    </row>
    <row r="3975" spans="1:25" ht="48" x14ac:dyDescent="0.2">
      <c r="A3975" s="1">
        <v>1685</v>
      </c>
      <c r="B3975" s="7" t="s">
        <v>1686</v>
      </c>
      <c r="C3975" s="7" t="s">
        <v>5795</v>
      </c>
      <c r="D3975" s="1">
        <v>350</v>
      </c>
      <c r="E3975" s="37" t="str">
        <f>VLOOKUP(D3975,'Vlookup Table Bonus Point'!$C$3:$D$26,2,TRUE)</f>
        <v>0-999</v>
      </c>
      <c r="F3975" s="1">
        <v>360</v>
      </c>
      <c r="G3975" s="1" t="s">
        <v>8221</v>
      </c>
      <c r="H3975" s="1" t="s">
        <v>8223</v>
      </c>
      <c r="I3975" s="1" t="s">
        <v>8245</v>
      </c>
      <c r="J3975" s="1">
        <v>1490331623</v>
      </c>
      <c r="K3975" s="1">
        <v>1487743223</v>
      </c>
      <c r="L3975" s="1" t="b">
        <v>0</v>
      </c>
      <c r="M3975" s="1">
        <v>15</v>
      </c>
      <c r="N3975" s="1" t="b">
        <v>0</v>
      </c>
      <c r="O3975" s="1" t="s">
        <v>8292</v>
      </c>
      <c r="P3975" s="28">
        <f>F3975/D3975</f>
        <v>1.0285714285714285</v>
      </c>
      <c r="Q3975" s="29">
        <f>IF(M3975&gt;0,F3975/M3975,0)</f>
        <v>24</v>
      </c>
      <c r="R3975" s="9" t="str">
        <f>LEFT(O3975,SEARCH("/",O3975,1)-1)</f>
        <v>music</v>
      </c>
      <c r="S3975" s="26" t="str">
        <f>RIGHT(O3975,LEN(O3975)-SEARCH("/",O3975,1))</f>
        <v>faith</v>
      </c>
      <c r="T3975" s="27">
        <f>(((K3975/60)/60)/24)+DATE(1970,1,1)</f>
        <v>42788.2502662037</v>
      </c>
      <c r="U3975" s="5" t="str">
        <f>TEXT(T3975,"mmm")</f>
        <v>Feb</v>
      </c>
      <c r="V3975" s="5" t="str">
        <f>TEXT(T3975,"yyyy")</f>
        <v>2017</v>
      </c>
      <c r="W3975" s="5" t="str">
        <f>TEXT(Y3975,"mmm")</f>
        <v>Mar</v>
      </c>
      <c r="X3975" s="1" t="str">
        <f>TEXT(Y3975,"yyyy")</f>
        <v>2017</v>
      </c>
      <c r="Y3975" s="27">
        <f>(((J3975/60)/60)/24)+DATE(1970,1,1)</f>
        <v>42818.208599537036</v>
      </c>
    </row>
    <row r="3976" spans="1:25" ht="48" x14ac:dyDescent="0.2">
      <c r="A3976" s="1">
        <v>1832</v>
      </c>
      <c r="B3976" s="7" t="s">
        <v>1833</v>
      </c>
      <c r="C3976" s="7" t="s">
        <v>5942</v>
      </c>
      <c r="D3976" s="1">
        <v>350</v>
      </c>
      <c r="E3976" s="37" t="str">
        <f>VLOOKUP(D3976,'Vlookup Table Bonus Point'!$C$3:$D$26,2,TRUE)</f>
        <v>0-999</v>
      </c>
      <c r="F3976" s="1">
        <v>500</v>
      </c>
      <c r="G3976" s="1" t="s">
        <v>8218</v>
      </c>
      <c r="H3976" s="1" t="s">
        <v>8223</v>
      </c>
      <c r="I3976" s="1" t="s">
        <v>8245</v>
      </c>
      <c r="J3976" s="1">
        <v>1299243427</v>
      </c>
      <c r="K3976" s="1">
        <v>1296651427</v>
      </c>
      <c r="L3976" s="1" t="b">
        <v>0</v>
      </c>
      <c r="M3976" s="1">
        <v>20</v>
      </c>
      <c r="N3976" s="1" t="b">
        <v>1</v>
      </c>
      <c r="O3976" s="1" t="s">
        <v>8275</v>
      </c>
      <c r="P3976" s="28">
        <f>F3976/D3976</f>
        <v>1.4285714285714286</v>
      </c>
      <c r="Q3976" s="29">
        <f>IF(M3976&gt;0,F3976/M3976,0)</f>
        <v>25</v>
      </c>
      <c r="R3976" s="9" t="str">
        <f>LEFT(O3976,SEARCH("/",O3976,1)-1)</f>
        <v>music</v>
      </c>
      <c r="S3976" s="26" t="str">
        <f>RIGHT(O3976,LEN(O3976)-SEARCH("/",O3976,1))</f>
        <v>rock</v>
      </c>
      <c r="T3976" s="27">
        <f>(((K3976/60)/60)/24)+DATE(1970,1,1)</f>
        <v>40576.539664351854</v>
      </c>
      <c r="U3976" s="5" t="str">
        <f>TEXT(T3976,"mmm")</f>
        <v>Feb</v>
      </c>
      <c r="V3976" s="5" t="str">
        <f>TEXT(T3976,"yyyy")</f>
        <v>2011</v>
      </c>
      <c r="W3976" s="5" t="str">
        <f>TEXT(Y3976,"mmm")</f>
        <v>Mar</v>
      </c>
      <c r="X3976" s="1" t="str">
        <f>TEXT(Y3976,"yyyy")</f>
        <v>2011</v>
      </c>
      <c r="Y3976" s="27">
        <f>(((J3976/60)/60)/24)+DATE(1970,1,1)</f>
        <v>40606.539664351854</v>
      </c>
    </row>
    <row r="3977" spans="1:25" ht="48" x14ac:dyDescent="0.2">
      <c r="A3977" s="1">
        <v>2170</v>
      </c>
      <c r="B3977" s="7" t="s">
        <v>2171</v>
      </c>
      <c r="C3977" s="7" t="s">
        <v>6280</v>
      </c>
      <c r="D3977" s="1">
        <v>350</v>
      </c>
      <c r="E3977" s="37" t="str">
        <f>VLOOKUP(D3977,'Vlookup Table Bonus Point'!$C$3:$D$26,2,TRUE)</f>
        <v>0-999</v>
      </c>
      <c r="F3977" s="1">
        <v>633</v>
      </c>
      <c r="G3977" s="1" t="s">
        <v>8218</v>
      </c>
      <c r="H3977" s="1" t="s">
        <v>8223</v>
      </c>
      <c r="I3977" s="1" t="s">
        <v>8245</v>
      </c>
      <c r="J3977" s="1">
        <v>1440266422</v>
      </c>
      <c r="K3977" s="1">
        <v>1436810422</v>
      </c>
      <c r="L3977" s="1" t="b">
        <v>0</v>
      </c>
      <c r="M3977" s="1">
        <v>19</v>
      </c>
      <c r="N3977" s="1" t="b">
        <v>1</v>
      </c>
      <c r="O3977" s="1" t="s">
        <v>8275</v>
      </c>
      <c r="P3977" s="28">
        <f>F3977/D3977</f>
        <v>1.8085714285714285</v>
      </c>
      <c r="Q3977" s="29">
        <f>IF(M3977&gt;0,F3977/M3977,0)</f>
        <v>33.315789473684212</v>
      </c>
      <c r="R3977" s="9" t="str">
        <f>LEFT(O3977,SEARCH("/",O3977,1)-1)</f>
        <v>music</v>
      </c>
      <c r="S3977" s="26" t="str">
        <f>RIGHT(O3977,LEN(O3977)-SEARCH("/",O3977,1))</f>
        <v>rock</v>
      </c>
      <c r="T3977" s="27">
        <f>(((K3977/60)/60)/24)+DATE(1970,1,1)</f>
        <v>42198.750254629631</v>
      </c>
      <c r="U3977" s="5" t="str">
        <f>TEXT(T3977,"mmm")</f>
        <v>Jul</v>
      </c>
      <c r="V3977" s="5" t="str">
        <f>TEXT(T3977,"yyyy")</f>
        <v>2015</v>
      </c>
      <c r="W3977" s="5" t="str">
        <f>TEXT(Y3977,"mmm")</f>
        <v>Aug</v>
      </c>
      <c r="X3977" s="1" t="str">
        <f>TEXT(Y3977,"yyyy")</f>
        <v>2015</v>
      </c>
      <c r="Y3977" s="27">
        <f>(((J3977/60)/60)/24)+DATE(1970,1,1)</f>
        <v>42238.750254629631</v>
      </c>
    </row>
    <row r="3978" spans="1:25" ht="32" x14ac:dyDescent="0.2">
      <c r="A3978" s="1">
        <v>3309</v>
      </c>
      <c r="B3978" s="7" t="s">
        <v>3309</v>
      </c>
      <c r="C3978" s="7" t="s">
        <v>7419</v>
      </c>
      <c r="D3978" s="1">
        <v>350</v>
      </c>
      <c r="E3978" s="37" t="str">
        <f>VLOOKUP(D3978,'Vlookup Table Bonus Point'!$C$3:$D$26,2,TRUE)</f>
        <v>0-999</v>
      </c>
      <c r="F3978" s="1">
        <v>558</v>
      </c>
      <c r="G3978" s="1" t="s">
        <v>8218</v>
      </c>
      <c r="H3978" s="1" t="s">
        <v>8224</v>
      </c>
      <c r="I3978" s="1" t="s">
        <v>8246</v>
      </c>
      <c r="J3978" s="1">
        <v>1476632178</v>
      </c>
      <c r="K3978" s="1">
        <v>1473953778</v>
      </c>
      <c r="L3978" s="1" t="b">
        <v>0</v>
      </c>
      <c r="M3978" s="1">
        <v>31</v>
      </c>
      <c r="N3978" s="1" t="b">
        <v>1</v>
      </c>
      <c r="O3978" s="1" t="s">
        <v>8270</v>
      </c>
      <c r="P3978" s="28">
        <f>F3978/D3978</f>
        <v>1.5942857142857143</v>
      </c>
      <c r="Q3978" s="29">
        <f>IF(M3978&gt;0,F3978/M3978,0)</f>
        <v>18</v>
      </c>
      <c r="R3978" s="9" t="str">
        <f>LEFT(O3978,SEARCH("/",O3978,1)-1)</f>
        <v>theater</v>
      </c>
      <c r="S3978" s="26" t="str">
        <f>RIGHT(O3978,LEN(O3978)-SEARCH("/",O3978,1))</f>
        <v>plays</v>
      </c>
      <c r="T3978" s="27">
        <f>(((K3978/60)/60)/24)+DATE(1970,1,1)</f>
        <v>42628.650208333333</v>
      </c>
      <c r="U3978" s="5" t="str">
        <f>TEXT(T3978,"mmm")</f>
        <v>Sep</v>
      </c>
      <c r="V3978" s="5" t="str">
        <f>TEXT(T3978,"yyyy")</f>
        <v>2016</v>
      </c>
      <c r="W3978" s="5" t="str">
        <f>TEXT(Y3978,"mmm")</f>
        <v>Oct</v>
      </c>
      <c r="X3978" s="1" t="str">
        <f>TEXT(Y3978,"yyyy")</f>
        <v>2016</v>
      </c>
      <c r="Y3978" s="27">
        <f>(((J3978/60)/60)/24)+DATE(1970,1,1)</f>
        <v>42659.650208333333</v>
      </c>
    </row>
    <row r="3979" spans="1:25" ht="48" x14ac:dyDescent="0.2">
      <c r="A3979" s="1">
        <v>3405</v>
      </c>
      <c r="B3979" s="7" t="s">
        <v>3404</v>
      </c>
      <c r="C3979" s="7" t="s">
        <v>7515</v>
      </c>
      <c r="D3979" s="1">
        <v>350</v>
      </c>
      <c r="E3979" s="37" t="str">
        <f>VLOOKUP(D3979,'Vlookup Table Bonus Point'!$C$3:$D$26,2,TRUE)</f>
        <v>0-999</v>
      </c>
      <c r="F3979" s="1">
        <v>481.5</v>
      </c>
      <c r="G3979" s="1" t="s">
        <v>8218</v>
      </c>
      <c r="H3979" s="1" t="s">
        <v>8224</v>
      </c>
      <c r="I3979" s="1" t="s">
        <v>8246</v>
      </c>
      <c r="J3979" s="1">
        <v>1456876740</v>
      </c>
      <c r="K3979" s="1">
        <v>1455063886</v>
      </c>
      <c r="L3979" s="1" t="b">
        <v>0</v>
      </c>
      <c r="M3979" s="1">
        <v>17</v>
      </c>
      <c r="N3979" s="1" t="b">
        <v>1</v>
      </c>
      <c r="O3979" s="1" t="s">
        <v>8270</v>
      </c>
      <c r="P3979" s="28">
        <f>F3979/D3979</f>
        <v>1.3757142857142857</v>
      </c>
      <c r="Q3979" s="29">
        <f>IF(M3979&gt;0,F3979/M3979,0)</f>
        <v>28.323529411764707</v>
      </c>
      <c r="R3979" s="9" t="str">
        <f>LEFT(O3979,SEARCH("/",O3979,1)-1)</f>
        <v>theater</v>
      </c>
      <c r="S3979" s="26" t="str">
        <f>RIGHT(O3979,LEN(O3979)-SEARCH("/",O3979,1))</f>
        <v>plays</v>
      </c>
      <c r="T3979" s="27">
        <f>(((K3979/60)/60)/24)+DATE(1970,1,1)</f>
        <v>42410.017199074078</v>
      </c>
      <c r="U3979" s="5" t="str">
        <f>TEXT(T3979,"mmm")</f>
        <v>Feb</v>
      </c>
      <c r="V3979" s="5" t="str">
        <f>TEXT(T3979,"yyyy")</f>
        <v>2016</v>
      </c>
      <c r="W3979" s="5" t="str">
        <f>TEXT(Y3979,"mmm")</f>
        <v>Mar</v>
      </c>
      <c r="X3979" s="1" t="str">
        <f>TEXT(Y3979,"yyyy")</f>
        <v>2016</v>
      </c>
      <c r="Y3979" s="27">
        <f>(((J3979/60)/60)/24)+DATE(1970,1,1)</f>
        <v>42430.999305555553</v>
      </c>
    </row>
    <row r="3980" spans="1:25" ht="48" x14ac:dyDescent="0.2">
      <c r="A3980" s="1">
        <v>3521</v>
      </c>
      <c r="B3980" s="7" t="s">
        <v>3520</v>
      </c>
      <c r="C3980" s="7" t="s">
        <v>7631</v>
      </c>
      <c r="D3980" s="1">
        <v>350</v>
      </c>
      <c r="E3980" s="37" t="str">
        <f>VLOOKUP(D3980,'Vlookup Table Bonus Point'!$C$3:$D$26,2,TRUE)</f>
        <v>0-999</v>
      </c>
      <c r="F3980" s="1">
        <v>593</v>
      </c>
      <c r="G3980" s="1" t="s">
        <v>8218</v>
      </c>
      <c r="H3980" s="1" t="s">
        <v>8223</v>
      </c>
      <c r="I3980" s="1" t="s">
        <v>8245</v>
      </c>
      <c r="J3980" s="1">
        <v>1411980020</v>
      </c>
      <c r="K3980" s="1">
        <v>1409388020</v>
      </c>
      <c r="L3980" s="1" t="b">
        <v>0</v>
      </c>
      <c r="M3980" s="1">
        <v>13</v>
      </c>
      <c r="N3980" s="1" t="b">
        <v>1</v>
      </c>
      <c r="O3980" s="1" t="s">
        <v>8270</v>
      </c>
      <c r="P3980" s="28">
        <f>F3980/D3980</f>
        <v>1.6942857142857144</v>
      </c>
      <c r="Q3980" s="29">
        <f>IF(M3980&gt;0,F3980/M3980,0)</f>
        <v>45.615384615384613</v>
      </c>
      <c r="R3980" s="9" t="str">
        <f>LEFT(O3980,SEARCH("/",O3980,1)-1)</f>
        <v>theater</v>
      </c>
      <c r="S3980" s="26" t="str">
        <f>RIGHT(O3980,LEN(O3980)-SEARCH("/",O3980,1))</f>
        <v>plays</v>
      </c>
      <c r="T3980" s="27">
        <f>(((K3980/60)/60)/24)+DATE(1970,1,1)</f>
        <v>41881.361342592594</v>
      </c>
      <c r="U3980" s="5" t="str">
        <f>TEXT(T3980,"mmm")</f>
        <v>Aug</v>
      </c>
      <c r="V3980" s="5" t="str">
        <f>TEXT(T3980,"yyyy")</f>
        <v>2014</v>
      </c>
      <c r="W3980" s="5" t="str">
        <f>TEXT(Y3980,"mmm")</f>
        <v>Sep</v>
      </c>
      <c r="X3980" s="1" t="str">
        <f>TEXT(Y3980,"yyyy")</f>
        <v>2014</v>
      </c>
      <c r="Y3980" s="27">
        <f>(((J3980/60)/60)/24)+DATE(1970,1,1)</f>
        <v>41911.361342592594</v>
      </c>
    </row>
    <row r="3981" spans="1:25" ht="48" x14ac:dyDescent="0.2">
      <c r="A3981" s="1">
        <v>3558</v>
      </c>
      <c r="B3981" s="7" t="s">
        <v>3557</v>
      </c>
      <c r="C3981" s="7" t="s">
        <v>7668</v>
      </c>
      <c r="D3981" s="1">
        <v>350</v>
      </c>
      <c r="E3981" s="37" t="str">
        <f>VLOOKUP(D3981,'Vlookup Table Bonus Point'!$C$3:$D$26,2,TRUE)</f>
        <v>0-999</v>
      </c>
      <c r="F3981" s="1">
        <v>504</v>
      </c>
      <c r="G3981" s="1" t="s">
        <v>8218</v>
      </c>
      <c r="H3981" s="1" t="s">
        <v>8224</v>
      </c>
      <c r="I3981" s="1" t="s">
        <v>8246</v>
      </c>
      <c r="J3981" s="1">
        <v>1435352400</v>
      </c>
      <c r="K3981" s="1">
        <v>1431718575</v>
      </c>
      <c r="L3981" s="1" t="b">
        <v>0</v>
      </c>
      <c r="M3981" s="1">
        <v>22</v>
      </c>
      <c r="N3981" s="1" t="b">
        <v>1</v>
      </c>
      <c r="O3981" s="1" t="s">
        <v>8270</v>
      </c>
      <c r="P3981" s="28">
        <f>F3981/D3981</f>
        <v>1.44</v>
      </c>
      <c r="Q3981" s="29">
        <f>IF(M3981&gt;0,F3981/M3981,0)</f>
        <v>22.90909090909091</v>
      </c>
      <c r="R3981" s="9" t="str">
        <f>LEFT(O3981,SEARCH("/",O3981,1)-1)</f>
        <v>theater</v>
      </c>
      <c r="S3981" s="26" t="str">
        <f>RIGHT(O3981,LEN(O3981)-SEARCH("/",O3981,1))</f>
        <v>plays</v>
      </c>
      <c r="T3981" s="27">
        <f>(((K3981/60)/60)/24)+DATE(1970,1,1)</f>
        <v>42139.816840277781</v>
      </c>
      <c r="U3981" s="5" t="str">
        <f>TEXT(T3981,"mmm")</f>
        <v>May</v>
      </c>
      <c r="V3981" s="5" t="str">
        <f>TEXT(T3981,"yyyy")</f>
        <v>2015</v>
      </c>
      <c r="W3981" s="5" t="str">
        <f>TEXT(Y3981,"mmm")</f>
        <v>Jun</v>
      </c>
      <c r="X3981" s="1" t="str">
        <f>TEXT(Y3981,"yyyy")</f>
        <v>2015</v>
      </c>
      <c r="Y3981" s="27">
        <f>(((J3981/60)/60)/24)+DATE(1970,1,1)</f>
        <v>42181.875</v>
      </c>
    </row>
    <row r="3982" spans="1:25" ht="48" x14ac:dyDescent="0.2">
      <c r="A3982" s="1">
        <v>3686</v>
      </c>
      <c r="B3982" s="7" t="s">
        <v>3683</v>
      </c>
      <c r="C3982" s="7" t="s">
        <v>7796</v>
      </c>
      <c r="D3982" s="1">
        <v>350</v>
      </c>
      <c r="E3982" s="37" t="str">
        <f>VLOOKUP(D3982,'Vlookup Table Bonus Point'!$C$3:$D$26,2,TRUE)</f>
        <v>0-999</v>
      </c>
      <c r="F3982" s="1">
        <v>355</v>
      </c>
      <c r="G3982" s="1" t="s">
        <v>8218</v>
      </c>
      <c r="H3982" s="1" t="s">
        <v>8223</v>
      </c>
      <c r="I3982" s="1" t="s">
        <v>8245</v>
      </c>
      <c r="J3982" s="1">
        <v>1440820740</v>
      </c>
      <c r="K3982" s="1">
        <v>1439567660</v>
      </c>
      <c r="L3982" s="1" t="b">
        <v>0</v>
      </c>
      <c r="M3982" s="1">
        <v>6</v>
      </c>
      <c r="N3982" s="1" t="b">
        <v>1</v>
      </c>
      <c r="O3982" s="1" t="s">
        <v>8270</v>
      </c>
      <c r="P3982" s="28">
        <f>F3982/D3982</f>
        <v>1.0142857142857142</v>
      </c>
      <c r="Q3982" s="29">
        <f>IF(M3982&gt;0,F3982/M3982,0)</f>
        <v>59.166666666666664</v>
      </c>
      <c r="R3982" s="9" t="str">
        <f>LEFT(O3982,SEARCH("/",O3982,1)-1)</f>
        <v>theater</v>
      </c>
      <c r="S3982" s="26" t="str">
        <f>RIGHT(O3982,LEN(O3982)-SEARCH("/",O3982,1))</f>
        <v>plays</v>
      </c>
      <c r="T3982" s="27">
        <f>(((K3982/60)/60)/24)+DATE(1970,1,1)</f>
        <v>42230.662731481483</v>
      </c>
      <c r="U3982" s="5" t="str">
        <f>TEXT(T3982,"mmm")</f>
        <v>Aug</v>
      </c>
      <c r="V3982" s="5" t="str">
        <f>TEXT(T3982,"yyyy")</f>
        <v>2015</v>
      </c>
      <c r="W3982" s="5" t="str">
        <f>TEXT(Y3982,"mmm")</f>
        <v>Aug</v>
      </c>
      <c r="X3982" s="1" t="str">
        <f>TEXT(Y3982,"yyyy")</f>
        <v>2015</v>
      </c>
      <c r="Y3982" s="27">
        <f>(((J3982/60)/60)/24)+DATE(1970,1,1)</f>
        <v>42245.165972222225</v>
      </c>
    </row>
    <row r="3983" spans="1:25" ht="48" x14ac:dyDescent="0.2">
      <c r="A3983" s="1">
        <v>3787</v>
      </c>
      <c r="B3983" s="7" t="s">
        <v>3784</v>
      </c>
      <c r="C3983" s="7" t="s">
        <v>7897</v>
      </c>
      <c r="D3983" s="1">
        <v>350</v>
      </c>
      <c r="E3983" s="37" t="str">
        <f>VLOOKUP(D3983,'Vlookup Table Bonus Point'!$C$3:$D$26,2,TRUE)</f>
        <v>0-999</v>
      </c>
      <c r="F3983" s="1">
        <v>351</v>
      </c>
      <c r="G3983" s="1" t="s">
        <v>8218</v>
      </c>
      <c r="H3983" s="1" t="s">
        <v>8223</v>
      </c>
      <c r="I3983" s="1" t="s">
        <v>8245</v>
      </c>
      <c r="J3983" s="1">
        <v>1436587140</v>
      </c>
      <c r="K3983" s="1">
        <v>1434113406</v>
      </c>
      <c r="L3983" s="1" t="b">
        <v>0</v>
      </c>
      <c r="M3983" s="1">
        <v>10</v>
      </c>
      <c r="N3983" s="1" t="b">
        <v>1</v>
      </c>
      <c r="O3983" s="1" t="s">
        <v>8304</v>
      </c>
      <c r="P3983" s="28">
        <f>F3983/D3983</f>
        <v>1.0028571428571429</v>
      </c>
      <c r="Q3983" s="29">
        <f>IF(M3983&gt;0,F3983/M3983,0)</f>
        <v>35.1</v>
      </c>
      <c r="R3983" s="9" t="str">
        <f>LEFT(O3983,SEARCH("/",O3983,1)-1)</f>
        <v>theater</v>
      </c>
      <c r="S3983" s="26" t="str">
        <f>RIGHT(O3983,LEN(O3983)-SEARCH("/",O3983,1))</f>
        <v>musical</v>
      </c>
      <c r="T3983" s="27">
        <f>(((K3983/60)/60)/24)+DATE(1970,1,1)</f>
        <v>42167.534791666665</v>
      </c>
      <c r="U3983" s="5" t="str">
        <f>TEXT(T3983,"mmm")</f>
        <v>Jun</v>
      </c>
      <c r="V3983" s="5" t="str">
        <f>TEXT(T3983,"yyyy")</f>
        <v>2015</v>
      </c>
      <c r="W3983" s="5" t="str">
        <f>TEXT(Y3983,"mmm")</f>
        <v>Jul</v>
      </c>
      <c r="X3983" s="1" t="str">
        <f>TEXT(Y3983,"yyyy")</f>
        <v>2015</v>
      </c>
      <c r="Y3983" s="27">
        <f>(((J3983/60)/60)/24)+DATE(1970,1,1)</f>
        <v>42196.165972222225</v>
      </c>
    </row>
    <row r="3984" spans="1:25" ht="48" x14ac:dyDescent="0.2">
      <c r="A3984" s="1">
        <v>2638</v>
      </c>
      <c r="B3984" s="7" t="s">
        <v>2638</v>
      </c>
      <c r="C3984" s="7" t="s">
        <v>6748</v>
      </c>
      <c r="D3984" s="1">
        <v>347</v>
      </c>
      <c r="E3984" s="37" t="str">
        <f>VLOOKUP(D3984,'Vlookup Table Bonus Point'!$C$3:$D$26,2,TRUE)</f>
        <v>0-999</v>
      </c>
      <c r="F3984" s="1">
        <v>353</v>
      </c>
      <c r="G3984" s="1" t="s">
        <v>8218</v>
      </c>
      <c r="H3984" s="1" t="s">
        <v>8223</v>
      </c>
      <c r="I3984" s="1" t="s">
        <v>8245</v>
      </c>
      <c r="J3984" s="1">
        <v>1421358895</v>
      </c>
      <c r="K3984" s="1">
        <v>1418766895</v>
      </c>
      <c r="L3984" s="1" t="b">
        <v>0</v>
      </c>
      <c r="M3984" s="1">
        <v>14</v>
      </c>
      <c r="N3984" s="1" t="b">
        <v>1</v>
      </c>
      <c r="O3984" s="1" t="s">
        <v>8300</v>
      </c>
      <c r="P3984" s="28">
        <f>F3984/D3984</f>
        <v>1.0172910662824208</v>
      </c>
      <c r="Q3984" s="29">
        <f>IF(M3984&gt;0,F3984/M3984,0)</f>
        <v>25.214285714285715</v>
      </c>
      <c r="R3984" s="9" t="str">
        <f>LEFT(O3984,SEARCH("/",O3984,1)-1)</f>
        <v>technology</v>
      </c>
      <c r="S3984" s="26" t="str">
        <f>RIGHT(O3984,LEN(O3984)-SEARCH("/",O3984,1))</f>
        <v>space exploration</v>
      </c>
      <c r="T3984" s="27">
        <f>(((K3984/60)/60)/24)+DATE(1970,1,1)</f>
        <v>41989.913136574076</v>
      </c>
      <c r="U3984" s="5" t="str">
        <f>TEXT(T3984,"mmm")</f>
        <v>Dec</v>
      </c>
      <c r="V3984" s="5" t="str">
        <f>TEXT(T3984,"yyyy")</f>
        <v>2014</v>
      </c>
      <c r="W3984" s="5" t="str">
        <f>TEXT(Y3984,"mmm")</f>
        <v>Jan</v>
      </c>
      <c r="X3984" s="1" t="str">
        <f>TEXT(Y3984,"yyyy")</f>
        <v>2015</v>
      </c>
      <c r="Y3984" s="27">
        <f>(((J3984/60)/60)/24)+DATE(1970,1,1)</f>
        <v>42019.913136574076</v>
      </c>
    </row>
    <row r="3985" spans="1:25" ht="48" x14ac:dyDescent="0.2">
      <c r="A3985" s="1">
        <v>3693</v>
      </c>
      <c r="B3985" s="7" t="s">
        <v>3690</v>
      </c>
      <c r="C3985" s="7" t="s">
        <v>7803</v>
      </c>
      <c r="D3985" s="1">
        <v>333</v>
      </c>
      <c r="E3985" s="37" t="str">
        <f>VLOOKUP(D3985,'Vlookup Table Bonus Point'!$C$3:$D$26,2,TRUE)</f>
        <v>0-999</v>
      </c>
      <c r="F3985" s="1">
        <v>430</v>
      </c>
      <c r="G3985" s="1" t="s">
        <v>8218</v>
      </c>
      <c r="H3985" s="1" t="s">
        <v>8224</v>
      </c>
      <c r="I3985" s="1" t="s">
        <v>8246</v>
      </c>
      <c r="J3985" s="1">
        <v>1448922600</v>
      </c>
      <c r="K3985" s="1">
        <v>1446352529</v>
      </c>
      <c r="L3985" s="1" t="b">
        <v>0</v>
      </c>
      <c r="M3985" s="1">
        <v>14</v>
      </c>
      <c r="N3985" s="1" t="b">
        <v>1</v>
      </c>
      <c r="O3985" s="1" t="s">
        <v>8270</v>
      </c>
      <c r="P3985" s="28">
        <f>F3985/D3985</f>
        <v>1.2912912912912913</v>
      </c>
      <c r="Q3985" s="29">
        <f>IF(M3985&gt;0,F3985/M3985,0)</f>
        <v>30.714285714285715</v>
      </c>
      <c r="R3985" s="9" t="str">
        <f>LEFT(O3985,SEARCH("/",O3985,1)-1)</f>
        <v>theater</v>
      </c>
      <c r="S3985" s="26" t="str">
        <f>RIGHT(O3985,LEN(O3985)-SEARCH("/",O3985,1))</f>
        <v>plays</v>
      </c>
      <c r="T3985" s="27">
        <f>(((K3985/60)/60)/24)+DATE(1970,1,1)</f>
        <v>42309.191307870366</v>
      </c>
      <c r="U3985" s="5" t="str">
        <f>TEXT(T3985,"mmm")</f>
        <v>Nov</v>
      </c>
      <c r="V3985" s="5" t="str">
        <f>TEXT(T3985,"yyyy")</f>
        <v>2015</v>
      </c>
      <c r="W3985" s="5" t="str">
        <f>TEXT(Y3985,"mmm")</f>
        <v>Nov</v>
      </c>
      <c r="X3985" s="1" t="str">
        <f>TEXT(Y3985,"yyyy")</f>
        <v>2015</v>
      </c>
      <c r="Y3985" s="27">
        <f>(((J3985/60)/60)/24)+DATE(1970,1,1)</f>
        <v>42338.9375</v>
      </c>
    </row>
    <row r="3986" spans="1:25" ht="48" x14ac:dyDescent="0.2">
      <c r="A3986" s="1">
        <v>3562</v>
      </c>
      <c r="B3986" s="7" t="s">
        <v>3561</v>
      </c>
      <c r="C3986" s="7" t="s">
        <v>7672</v>
      </c>
      <c r="D3986" s="1">
        <v>315</v>
      </c>
      <c r="E3986" s="37" t="str">
        <f>VLOOKUP(D3986,'Vlookup Table Bonus Point'!$C$3:$D$26,2,TRUE)</f>
        <v>0-999</v>
      </c>
      <c r="F3986" s="1">
        <v>469</v>
      </c>
      <c r="G3986" s="1" t="s">
        <v>8218</v>
      </c>
      <c r="H3986" s="1" t="s">
        <v>8224</v>
      </c>
      <c r="I3986" s="1" t="s">
        <v>8246</v>
      </c>
      <c r="J3986" s="1">
        <v>1457906400</v>
      </c>
      <c r="K3986" s="1">
        <v>1457115427</v>
      </c>
      <c r="L3986" s="1" t="b">
        <v>0</v>
      </c>
      <c r="M3986" s="1">
        <v>31</v>
      </c>
      <c r="N3986" s="1" t="b">
        <v>1</v>
      </c>
      <c r="O3986" s="1" t="s">
        <v>8270</v>
      </c>
      <c r="P3986" s="28">
        <f>F3986/D3986</f>
        <v>1.4888888888888889</v>
      </c>
      <c r="Q3986" s="29">
        <f>IF(M3986&gt;0,F3986/M3986,0)</f>
        <v>15.129032258064516</v>
      </c>
      <c r="R3986" s="9" t="str">
        <f>LEFT(O3986,SEARCH("/",O3986,1)-1)</f>
        <v>theater</v>
      </c>
      <c r="S3986" s="26" t="str">
        <f>RIGHT(O3986,LEN(O3986)-SEARCH("/",O3986,1))</f>
        <v>plays</v>
      </c>
      <c r="T3986" s="27">
        <f>(((K3986/60)/60)/24)+DATE(1970,1,1)</f>
        <v>42433.761886574073</v>
      </c>
      <c r="U3986" s="5" t="str">
        <f>TEXT(T3986,"mmm")</f>
        <v>Mar</v>
      </c>
      <c r="V3986" s="5" t="str">
        <f>TEXT(T3986,"yyyy")</f>
        <v>2016</v>
      </c>
      <c r="W3986" s="5" t="str">
        <f>TEXT(Y3986,"mmm")</f>
        <v>Mar</v>
      </c>
      <c r="X3986" s="1" t="str">
        <f>TEXT(Y3986,"yyyy")</f>
        <v>2016</v>
      </c>
      <c r="Y3986" s="27">
        <f>(((J3986/60)/60)/24)+DATE(1970,1,1)</f>
        <v>42442.916666666672</v>
      </c>
    </row>
    <row r="3987" spans="1:25" ht="48" x14ac:dyDescent="0.2">
      <c r="A3987" s="1">
        <v>76</v>
      </c>
      <c r="B3987" s="7" t="s">
        <v>78</v>
      </c>
      <c r="C3987" s="7" t="s">
        <v>4187</v>
      </c>
      <c r="D3987" s="1">
        <v>300</v>
      </c>
      <c r="E3987" s="37" t="str">
        <f>VLOOKUP(D3987,'Vlookup Table Bonus Point'!$C$3:$D$26,2,TRUE)</f>
        <v>0-999</v>
      </c>
      <c r="F3987" s="1">
        <v>460</v>
      </c>
      <c r="G3987" s="1" t="s">
        <v>8218</v>
      </c>
      <c r="H3987" s="1" t="s">
        <v>8223</v>
      </c>
      <c r="I3987" s="1" t="s">
        <v>8245</v>
      </c>
      <c r="J3987" s="1">
        <v>1325007358</v>
      </c>
      <c r="K3987" s="1">
        <v>1319819758</v>
      </c>
      <c r="L3987" s="1" t="b">
        <v>0</v>
      </c>
      <c r="M3987" s="1">
        <v>15</v>
      </c>
      <c r="N3987" s="1" t="b">
        <v>1</v>
      </c>
      <c r="O3987" s="1" t="s">
        <v>8265</v>
      </c>
      <c r="P3987" s="28">
        <f>F3987/D3987</f>
        <v>1.5333333333333334</v>
      </c>
      <c r="Q3987" s="29">
        <f>IF(M3987&gt;0,F3987/M3987,0)</f>
        <v>30.666666666666668</v>
      </c>
      <c r="R3987" s="9" t="str">
        <f>LEFT(O3987,SEARCH("/",O3987,1)-1)</f>
        <v>film &amp; video</v>
      </c>
      <c r="S3987" s="26" t="str">
        <f>RIGHT(O3987,LEN(O3987)-SEARCH("/",O3987,1))</f>
        <v>shorts</v>
      </c>
      <c r="T3987" s="27">
        <f>(((K3987/60)/60)/24)+DATE(1970,1,1)</f>
        <v>40844.691643518519</v>
      </c>
      <c r="U3987" s="5" t="str">
        <f>TEXT(T3987,"mmm")</f>
        <v>Oct</v>
      </c>
      <c r="V3987" s="5" t="str">
        <f>TEXT(T3987,"yyyy")</f>
        <v>2011</v>
      </c>
      <c r="W3987" s="5" t="str">
        <f>TEXT(Y3987,"mmm")</f>
        <v>Dec</v>
      </c>
      <c r="X3987" s="1" t="str">
        <f>TEXT(Y3987,"yyyy")</f>
        <v>2011</v>
      </c>
      <c r="Y3987" s="27">
        <f>(((J3987/60)/60)/24)+DATE(1970,1,1)</f>
        <v>40904.733310185184</v>
      </c>
    </row>
    <row r="3988" spans="1:25" ht="32" x14ac:dyDescent="0.2">
      <c r="A3988" s="1">
        <v>372</v>
      </c>
      <c r="B3988" s="7" t="s">
        <v>373</v>
      </c>
      <c r="C3988" s="7" t="s">
        <v>4482</v>
      </c>
      <c r="D3988" s="1">
        <v>300</v>
      </c>
      <c r="E3988" s="37" t="str">
        <f>VLOOKUP(D3988,'Vlookup Table Bonus Point'!$C$3:$D$26,2,TRUE)</f>
        <v>0-999</v>
      </c>
      <c r="F3988" s="1">
        <v>376</v>
      </c>
      <c r="G3988" s="1" t="s">
        <v>8218</v>
      </c>
      <c r="H3988" s="1" t="s">
        <v>8224</v>
      </c>
      <c r="I3988" s="1" t="s">
        <v>8246</v>
      </c>
      <c r="J3988" s="1">
        <v>1459872000</v>
      </c>
      <c r="K3988" s="1">
        <v>1456408244</v>
      </c>
      <c r="L3988" s="1" t="b">
        <v>0</v>
      </c>
      <c r="M3988" s="1">
        <v>9</v>
      </c>
      <c r="N3988" s="1" t="b">
        <v>1</v>
      </c>
      <c r="O3988" s="1" t="s">
        <v>8268</v>
      </c>
      <c r="P3988" s="28">
        <f>F3988/D3988</f>
        <v>1.2533333333333334</v>
      </c>
      <c r="Q3988" s="29">
        <f>IF(M3988&gt;0,F3988/M3988,0)</f>
        <v>41.777777777777779</v>
      </c>
      <c r="R3988" s="9" t="str">
        <f>LEFT(O3988,SEARCH("/",O3988,1)-1)</f>
        <v>film &amp; video</v>
      </c>
      <c r="S3988" s="26" t="str">
        <f>RIGHT(O3988,LEN(O3988)-SEARCH("/",O3988,1))</f>
        <v>documentary</v>
      </c>
      <c r="T3988" s="27">
        <f>(((K3988/60)/60)/24)+DATE(1970,1,1)</f>
        <v>42425.576898148152</v>
      </c>
      <c r="U3988" s="5" t="str">
        <f>TEXT(T3988,"mmm")</f>
        <v>Feb</v>
      </c>
      <c r="V3988" s="5" t="str">
        <f>TEXT(T3988,"yyyy")</f>
        <v>2016</v>
      </c>
      <c r="W3988" s="5" t="str">
        <f>TEXT(Y3988,"mmm")</f>
        <v>Apr</v>
      </c>
      <c r="X3988" s="1" t="str">
        <f>TEXT(Y3988,"yyyy")</f>
        <v>2016</v>
      </c>
      <c r="Y3988" s="27">
        <f>(((J3988/60)/60)/24)+DATE(1970,1,1)</f>
        <v>42465.666666666672</v>
      </c>
    </row>
    <row r="3989" spans="1:25" ht="48" x14ac:dyDescent="0.2">
      <c r="A3989" s="1">
        <v>827</v>
      </c>
      <c r="B3989" s="7" t="s">
        <v>828</v>
      </c>
      <c r="C3989" s="7" t="s">
        <v>4937</v>
      </c>
      <c r="D3989" s="1">
        <v>300</v>
      </c>
      <c r="E3989" s="37" t="str">
        <f>VLOOKUP(D3989,'Vlookup Table Bonus Point'!$C$3:$D$26,2,TRUE)</f>
        <v>0-999</v>
      </c>
      <c r="F3989" s="1">
        <v>310</v>
      </c>
      <c r="G3989" s="1" t="s">
        <v>8218</v>
      </c>
      <c r="H3989" s="1" t="s">
        <v>8223</v>
      </c>
      <c r="I3989" s="1" t="s">
        <v>8245</v>
      </c>
      <c r="J3989" s="1">
        <v>1329248940</v>
      </c>
      <c r="K3989" s="1">
        <v>1326972107</v>
      </c>
      <c r="L3989" s="1" t="b">
        <v>0</v>
      </c>
      <c r="M3989" s="1">
        <v>11</v>
      </c>
      <c r="N3989" s="1" t="b">
        <v>1</v>
      </c>
      <c r="O3989" s="1" t="s">
        <v>8275</v>
      </c>
      <c r="P3989" s="28">
        <f>F3989/D3989</f>
        <v>1.0333333333333334</v>
      </c>
      <c r="Q3989" s="29">
        <f>IF(M3989&gt;0,F3989/M3989,0)</f>
        <v>28.181818181818183</v>
      </c>
      <c r="R3989" s="9" t="str">
        <f>LEFT(O3989,SEARCH("/",O3989,1)-1)</f>
        <v>music</v>
      </c>
      <c r="S3989" s="26" t="str">
        <f>RIGHT(O3989,LEN(O3989)-SEARCH("/",O3989,1))</f>
        <v>rock</v>
      </c>
      <c r="T3989" s="27">
        <f>(((K3989/60)/60)/24)+DATE(1970,1,1)</f>
        <v>40927.473460648151</v>
      </c>
      <c r="U3989" s="5" t="str">
        <f>TEXT(T3989,"mmm")</f>
        <v>Jan</v>
      </c>
      <c r="V3989" s="5" t="str">
        <f>TEXT(T3989,"yyyy")</f>
        <v>2012</v>
      </c>
      <c r="W3989" s="5" t="str">
        <f>TEXT(Y3989,"mmm")</f>
        <v>Feb</v>
      </c>
      <c r="X3989" s="1" t="str">
        <f>TEXT(Y3989,"yyyy")</f>
        <v>2012</v>
      </c>
      <c r="Y3989" s="27">
        <f>(((J3989/60)/60)/24)+DATE(1970,1,1)</f>
        <v>40953.825694444444</v>
      </c>
    </row>
    <row r="3990" spans="1:25" ht="48" x14ac:dyDescent="0.2">
      <c r="A3990" s="1">
        <v>848</v>
      </c>
      <c r="B3990" s="7" t="s">
        <v>849</v>
      </c>
      <c r="C3990" s="7" t="s">
        <v>4958</v>
      </c>
      <c r="D3990" s="1">
        <v>300</v>
      </c>
      <c r="E3990" s="37" t="str">
        <f>VLOOKUP(D3990,'Vlookup Table Bonus Point'!$C$3:$D$26,2,TRUE)</f>
        <v>0-999</v>
      </c>
      <c r="F3990" s="1">
        <v>300</v>
      </c>
      <c r="G3990" s="1" t="s">
        <v>8218</v>
      </c>
      <c r="H3990" s="1" t="s">
        <v>8223</v>
      </c>
      <c r="I3990" s="1" t="s">
        <v>8245</v>
      </c>
      <c r="J3990" s="1">
        <v>1429038033</v>
      </c>
      <c r="K3990" s="1">
        <v>1426446033</v>
      </c>
      <c r="L3990" s="1" t="b">
        <v>0</v>
      </c>
      <c r="M3990" s="1">
        <v>16</v>
      </c>
      <c r="N3990" s="1" t="b">
        <v>1</v>
      </c>
      <c r="O3990" s="1" t="s">
        <v>8276</v>
      </c>
      <c r="P3990" s="28">
        <f>F3990/D3990</f>
        <v>1</v>
      </c>
      <c r="Q3990" s="29">
        <f>IF(M3990&gt;0,F3990/M3990,0)</f>
        <v>18.75</v>
      </c>
      <c r="R3990" s="9" t="str">
        <f>LEFT(O3990,SEARCH("/",O3990,1)-1)</f>
        <v>music</v>
      </c>
      <c r="S3990" s="26" t="str">
        <f>RIGHT(O3990,LEN(O3990)-SEARCH("/",O3990,1))</f>
        <v>metal</v>
      </c>
      <c r="T3990" s="27">
        <f>(((K3990/60)/60)/24)+DATE(1970,1,1)</f>
        <v>42078.792048611111</v>
      </c>
      <c r="U3990" s="5" t="str">
        <f>TEXT(T3990,"mmm")</f>
        <v>Mar</v>
      </c>
      <c r="V3990" s="5" t="str">
        <f>TEXT(T3990,"yyyy")</f>
        <v>2015</v>
      </c>
      <c r="W3990" s="5" t="str">
        <f>TEXT(Y3990,"mmm")</f>
        <v>Apr</v>
      </c>
      <c r="X3990" s="1" t="str">
        <f>TEXT(Y3990,"yyyy")</f>
        <v>2015</v>
      </c>
      <c r="Y3990" s="27">
        <f>(((J3990/60)/60)/24)+DATE(1970,1,1)</f>
        <v>42108.792048611111</v>
      </c>
    </row>
    <row r="3991" spans="1:25" ht="48" x14ac:dyDescent="0.2">
      <c r="A3991" s="1">
        <v>853</v>
      </c>
      <c r="B3991" s="7" t="s">
        <v>854</v>
      </c>
      <c r="C3991" s="7" t="s">
        <v>4963</v>
      </c>
      <c r="D3991" s="1">
        <v>300</v>
      </c>
      <c r="E3991" s="37" t="str">
        <f>VLOOKUP(D3991,'Vlookup Table Bonus Point'!$C$3:$D$26,2,TRUE)</f>
        <v>0-999</v>
      </c>
      <c r="F3991" s="1">
        <v>300</v>
      </c>
      <c r="G3991" s="1" t="s">
        <v>8218</v>
      </c>
      <c r="H3991" s="1" t="s">
        <v>8223</v>
      </c>
      <c r="I3991" s="1" t="s">
        <v>8245</v>
      </c>
      <c r="J3991" s="1">
        <v>1424116709</v>
      </c>
      <c r="K3991" s="1">
        <v>1421524709</v>
      </c>
      <c r="L3991" s="1" t="b">
        <v>0</v>
      </c>
      <c r="M3991" s="1">
        <v>10</v>
      </c>
      <c r="N3991" s="1" t="b">
        <v>1</v>
      </c>
      <c r="O3991" s="1" t="s">
        <v>8276</v>
      </c>
      <c r="P3991" s="28">
        <f>F3991/D3991</f>
        <v>1</v>
      </c>
      <c r="Q3991" s="29">
        <f>IF(M3991&gt;0,F3991/M3991,0)</f>
        <v>30</v>
      </c>
      <c r="R3991" s="9" t="str">
        <f>LEFT(O3991,SEARCH("/",O3991,1)-1)</f>
        <v>music</v>
      </c>
      <c r="S3991" s="26" t="str">
        <f>RIGHT(O3991,LEN(O3991)-SEARCH("/",O3991,1))</f>
        <v>metal</v>
      </c>
      <c r="T3991" s="27">
        <f>(((K3991/60)/60)/24)+DATE(1970,1,1)</f>
        <v>42021.832280092596</v>
      </c>
      <c r="U3991" s="5" t="str">
        <f>TEXT(T3991,"mmm")</f>
        <v>Jan</v>
      </c>
      <c r="V3991" s="5" t="str">
        <f>TEXT(T3991,"yyyy")</f>
        <v>2015</v>
      </c>
      <c r="W3991" s="5" t="str">
        <f>TEXT(Y3991,"mmm")</f>
        <v>Feb</v>
      </c>
      <c r="X3991" s="1" t="str">
        <f>TEXT(Y3991,"yyyy")</f>
        <v>2015</v>
      </c>
      <c r="Y3991" s="27">
        <f>(((J3991/60)/60)/24)+DATE(1970,1,1)</f>
        <v>42051.832280092596</v>
      </c>
    </row>
    <row r="3992" spans="1:25" ht="48" x14ac:dyDescent="0.2">
      <c r="A3992" s="1">
        <v>1093</v>
      </c>
      <c r="B3992" s="7" t="s">
        <v>1094</v>
      </c>
      <c r="C3992" s="7" t="s">
        <v>5203</v>
      </c>
      <c r="D3992" s="1">
        <v>300</v>
      </c>
      <c r="E3992" s="37" t="str">
        <f>VLOOKUP(D3992,'Vlookup Table Bonus Point'!$C$3:$D$26,2,TRUE)</f>
        <v>0-999</v>
      </c>
      <c r="F3992" s="1">
        <v>42.25</v>
      </c>
      <c r="G3992" s="1" t="s">
        <v>8220</v>
      </c>
      <c r="H3992" s="1" t="s">
        <v>8228</v>
      </c>
      <c r="I3992" s="1" t="s">
        <v>8250</v>
      </c>
      <c r="J3992" s="1">
        <v>1455232937</v>
      </c>
      <c r="K3992" s="1">
        <v>1453936937</v>
      </c>
      <c r="L3992" s="1" t="b">
        <v>0</v>
      </c>
      <c r="M3992" s="1">
        <v>4</v>
      </c>
      <c r="N3992" s="1" t="b">
        <v>0</v>
      </c>
      <c r="O3992" s="1" t="s">
        <v>8281</v>
      </c>
      <c r="P3992" s="28">
        <f>F3992/D3992</f>
        <v>0.14083333333333334</v>
      </c>
      <c r="Q3992" s="29">
        <f>IF(M3992&gt;0,F3992/M3992,0)</f>
        <v>10.5625</v>
      </c>
      <c r="R3992" s="9" t="str">
        <f>LEFT(O3992,SEARCH("/",O3992,1)-1)</f>
        <v>games</v>
      </c>
      <c r="S3992" s="26" t="str">
        <f>RIGHT(O3992,LEN(O3992)-SEARCH("/",O3992,1))</f>
        <v>video games</v>
      </c>
      <c r="T3992" s="27">
        <f>(((K3992/60)/60)/24)+DATE(1970,1,1)</f>
        <v>42396.973807870367</v>
      </c>
      <c r="U3992" s="5" t="str">
        <f>TEXT(T3992,"mmm")</f>
        <v>Jan</v>
      </c>
      <c r="V3992" s="5" t="str">
        <f>TEXT(T3992,"yyyy")</f>
        <v>2016</v>
      </c>
      <c r="W3992" s="5" t="str">
        <f>TEXT(Y3992,"mmm")</f>
        <v>Feb</v>
      </c>
      <c r="X3992" s="1" t="str">
        <f>TEXT(Y3992,"yyyy")</f>
        <v>2016</v>
      </c>
      <c r="Y3992" s="27">
        <f>(((J3992/60)/60)/24)+DATE(1970,1,1)</f>
        <v>42411.973807870367</v>
      </c>
    </row>
    <row r="3993" spans="1:25" ht="48" x14ac:dyDescent="0.2">
      <c r="A3993" s="1">
        <v>1345</v>
      </c>
      <c r="B3993" s="7" t="s">
        <v>1346</v>
      </c>
      <c r="C3993" s="7" t="s">
        <v>5455</v>
      </c>
      <c r="D3993" s="1">
        <v>300</v>
      </c>
      <c r="E3993" s="37" t="str">
        <f>VLOOKUP(D3993,'Vlookup Table Bonus Point'!$C$3:$D$26,2,TRUE)</f>
        <v>0-999</v>
      </c>
      <c r="F3993" s="1">
        <v>375</v>
      </c>
      <c r="G3993" s="1" t="s">
        <v>8218</v>
      </c>
      <c r="H3993" s="1" t="s">
        <v>8223</v>
      </c>
      <c r="I3993" s="1" t="s">
        <v>8245</v>
      </c>
      <c r="J3993" s="1">
        <v>1405366359</v>
      </c>
      <c r="K3993" s="1">
        <v>1402342359</v>
      </c>
      <c r="L3993" s="1" t="b">
        <v>0</v>
      </c>
      <c r="M3993" s="1">
        <v>7</v>
      </c>
      <c r="N3993" s="1" t="b">
        <v>1</v>
      </c>
      <c r="O3993" s="1" t="s">
        <v>8273</v>
      </c>
      <c r="P3993" s="28">
        <f>F3993/D3993</f>
        <v>1.25</v>
      </c>
      <c r="Q3993" s="29">
        <f>IF(M3993&gt;0,F3993/M3993,0)</f>
        <v>53.571428571428569</v>
      </c>
      <c r="R3993" s="9" t="str">
        <f>LEFT(O3993,SEARCH("/",O3993,1)-1)</f>
        <v>publishing</v>
      </c>
      <c r="S3993" s="26" t="str">
        <f>RIGHT(O3993,LEN(O3993)-SEARCH("/",O3993,1))</f>
        <v>nonfiction</v>
      </c>
      <c r="T3993" s="27">
        <f>(((K3993/60)/60)/24)+DATE(1970,1,1)</f>
        <v>41799.814340277779</v>
      </c>
      <c r="U3993" s="5" t="str">
        <f>TEXT(T3993,"mmm")</f>
        <v>Jun</v>
      </c>
      <c r="V3993" s="5" t="str">
        <f>TEXT(T3993,"yyyy")</f>
        <v>2014</v>
      </c>
      <c r="W3993" s="5" t="str">
        <f>TEXT(Y3993,"mmm")</f>
        <v>Jul</v>
      </c>
      <c r="X3993" s="1" t="str">
        <f>TEXT(Y3993,"yyyy")</f>
        <v>2014</v>
      </c>
      <c r="Y3993" s="27">
        <f>(((J3993/60)/60)/24)+DATE(1970,1,1)</f>
        <v>41834.814340277779</v>
      </c>
    </row>
    <row r="3994" spans="1:25" ht="32" x14ac:dyDescent="0.2">
      <c r="A3994" s="1">
        <v>1822</v>
      </c>
      <c r="B3994" s="7" t="s">
        <v>1823</v>
      </c>
      <c r="C3994" s="7" t="s">
        <v>5932</v>
      </c>
      <c r="D3994" s="1">
        <v>300</v>
      </c>
      <c r="E3994" s="37" t="str">
        <f>VLOOKUP(D3994,'Vlookup Table Bonus Point'!$C$3:$D$26,2,TRUE)</f>
        <v>0-999</v>
      </c>
      <c r="F3994" s="1">
        <v>300</v>
      </c>
      <c r="G3994" s="1" t="s">
        <v>8218</v>
      </c>
      <c r="H3994" s="1" t="s">
        <v>8228</v>
      </c>
      <c r="I3994" s="1" t="s">
        <v>8250</v>
      </c>
      <c r="J3994" s="1">
        <v>1391194860</v>
      </c>
      <c r="K3994" s="1">
        <v>1388084862</v>
      </c>
      <c r="L3994" s="1" t="b">
        <v>0</v>
      </c>
      <c r="M3994" s="1">
        <v>11</v>
      </c>
      <c r="N3994" s="1" t="b">
        <v>1</v>
      </c>
      <c r="O3994" s="1" t="s">
        <v>8275</v>
      </c>
      <c r="P3994" s="28">
        <f>F3994/D3994</f>
        <v>1</v>
      </c>
      <c r="Q3994" s="29">
        <f>IF(M3994&gt;0,F3994/M3994,0)</f>
        <v>27.272727272727273</v>
      </c>
      <c r="R3994" s="9" t="str">
        <f>LEFT(O3994,SEARCH("/",O3994,1)-1)</f>
        <v>music</v>
      </c>
      <c r="S3994" s="26" t="str">
        <f>RIGHT(O3994,LEN(O3994)-SEARCH("/",O3994,1))</f>
        <v>rock</v>
      </c>
      <c r="T3994" s="27">
        <f>(((K3994/60)/60)/24)+DATE(1970,1,1)</f>
        <v>41634.797013888885</v>
      </c>
      <c r="U3994" s="5" t="str">
        <f>TEXT(T3994,"mmm")</f>
        <v>Dec</v>
      </c>
      <c r="V3994" s="5" t="str">
        <f>TEXT(T3994,"yyyy")</f>
        <v>2013</v>
      </c>
      <c r="W3994" s="5" t="str">
        <f>TEXT(Y3994,"mmm")</f>
        <v>Jan</v>
      </c>
      <c r="X3994" s="1" t="str">
        <f>TEXT(Y3994,"yyyy")</f>
        <v>2014</v>
      </c>
      <c r="Y3994" s="27">
        <f>(((J3994/60)/60)/24)+DATE(1970,1,1)</f>
        <v>41670.792361111111</v>
      </c>
    </row>
    <row r="3995" spans="1:25" ht="32" x14ac:dyDescent="0.2">
      <c r="A3995" s="1">
        <v>1849</v>
      </c>
      <c r="B3995" s="7" t="s">
        <v>1850</v>
      </c>
      <c r="C3995" s="7" t="s">
        <v>5959</v>
      </c>
      <c r="D3995" s="1">
        <v>300</v>
      </c>
      <c r="E3995" s="37" t="str">
        <f>VLOOKUP(D3995,'Vlookup Table Bonus Point'!$C$3:$D$26,2,TRUE)</f>
        <v>0-999</v>
      </c>
      <c r="F3995" s="1">
        <v>301</v>
      </c>
      <c r="G3995" s="1" t="s">
        <v>8218</v>
      </c>
      <c r="H3995" s="1" t="s">
        <v>8223</v>
      </c>
      <c r="I3995" s="1" t="s">
        <v>8245</v>
      </c>
      <c r="J3995" s="1">
        <v>1350505059</v>
      </c>
      <c r="K3995" s="1">
        <v>1347913059</v>
      </c>
      <c r="L3995" s="1" t="b">
        <v>0</v>
      </c>
      <c r="M3995" s="1">
        <v>8</v>
      </c>
      <c r="N3995" s="1" t="b">
        <v>1</v>
      </c>
      <c r="O3995" s="1" t="s">
        <v>8275</v>
      </c>
      <c r="P3995" s="28">
        <f>F3995/D3995</f>
        <v>1.0033333333333334</v>
      </c>
      <c r="Q3995" s="29">
        <f>IF(M3995&gt;0,F3995/M3995,0)</f>
        <v>37.625</v>
      </c>
      <c r="R3995" s="9" t="str">
        <f>LEFT(O3995,SEARCH("/",O3995,1)-1)</f>
        <v>music</v>
      </c>
      <c r="S3995" s="26" t="str">
        <f>RIGHT(O3995,LEN(O3995)-SEARCH("/",O3995,1))</f>
        <v>rock</v>
      </c>
      <c r="T3995" s="27">
        <f>(((K3995/60)/60)/24)+DATE(1970,1,1)</f>
        <v>41169.845590277779</v>
      </c>
      <c r="U3995" s="5" t="str">
        <f>TEXT(T3995,"mmm")</f>
        <v>Sep</v>
      </c>
      <c r="V3995" s="5" t="str">
        <f>TEXT(T3995,"yyyy")</f>
        <v>2012</v>
      </c>
      <c r="W3995" s="5" t="str">
        <f>TEXT(Y3995,"mmm")</f>
        <v>Oct</v>
      </c>
      <c r="X3995" s="1" t="str">
        <f>TEXT(Y3995,"yyyy")</f>
        <v>2012</v>
      </c>
      <c r="Y3995" s="27">
        <f>(((J3995/60)/60)/24)+DATE(1970,1,1)</f>
        <v>41199.845590277779</v>
      </c>
    </row>
    <row r="3996" spans="1:25" ht="48" x14ac:dyDescent="0.2">
      <c r="A3996" s="1">
        <v>2112</v>
      </c>
      <c r="B3996" s="7" t="s">
        <v>2113</v>
      </c>
      <c r="C3996" s="7" t="s">
        <v>6222</v>
      </c>
      <c r="D3996" s="1">
        <v>300</v>
      </c>
      <c r="E3996" s="37" t="str">
        <f>VLOOKUP(D3996,'Vlookup Table Bonus Point'!$C$3:$D$26,2,TRUE)</f>
        <v>0-999</v>
      </c>
      <c r="F3996" s="1">
        <v>300</v>
      </c>
      <c r="G3996" s="1" t="s">
        <v>8218</v>
      </c>
      <c r="H3996" s="1" t="s">
        <v>8223</v>
      </c>
      <c r="I3996" s="1" t="s">
        <v>8245</v>
      </c>
      <c r="J3996" s="1">
        <v>1366064193</v>
      </c>
      <c r="K3996" s="1">
        <v>1364854593</v>
      </c>
      <c r="L3996" s="1" t="b">
        <v>0</v>
      </c>
      <c r="M3996" s="1">
        <v>11</v>
      </c>
      <c r="N3996" s="1" t="b">
        <v>1</v>
      </c>
      <c r="O3996" s="1" t="s">
        <v>8278</v>
      </c>
      <c r="P3996" s="28">
        <f>F3996/D3996</f>
        <v>1</v>
      </c>
      <c r="Q3996" s="29">
        <f>IF(M3996&gt;0,F3996/M3996,0)</f>
        <v>27.272727272727273</v>
      </c>
      <c r="R3996" s="9" t="str">
        <f>LEFT(O3996,SEARCH("/",O3996,1)-1)</f>
        <v>music</v>
      </c>
      <c r="S3996" s="26" t="str">
        <f>RIGHT(O3996,LEN(O3996)-SEARCH("/",O3996,1))</f>
        <v>indie rock</v>
      </c>
      <c r="T3996" s="27">
        <f>(((K3996/60)/60)/24)+DATE(1970,1,1)</f>
        <v>41365.928159722222</v>
      </c>
      <c r="U3996" s="5" t="str">
        <f>TEXT(T3996,"mmm")</f>
        <v>Apr</v>
      </c>
      <c r="V3996" s="5" t="str">
        <f>TEXT(T3996,"yyyy")</f>
        <v>2013</v>
      </c>
      <c r="W3996" s="5" t="str">
        <f>TEXT(Y3996,"mmm")</f>
        <v>Apr</v>
      </c>
      <c r="X3996" s="1" t="str">
        <f>TEXT(Y3996,"yyyy")</f>
        <v>2013</v>
      </c>
      <c r="Y3996" s="27">
        <f>(((J3996/60)/60)/24)+DATE(1970,1,1)</f>
        <v>41379.928159722222</v>
      </c>
    </row>
    <row r="3997" spans="1:25" ht="48" x14ac:dyDescent="0.2">
      <c r="A3997" s="1">
        <v>2216</v>
      </c>
      <c r="B3997" s="7" t="s">
        <v>2217</v>
      </c>
      <c r="C3997" s="7" t="s">
        <v>6326</v>
      </c>
      <c r="D3997" s="1">
        <v>300</v>
      </c>
      <c r="E3997" s="37" t="str">
        <f>VLOOKUP(D3997,'Vlookup Table Bonus Point'!$C$3:$D$26,2,TRUE)</f>
        <v>0-999</v>
      </c>
      <c r="F3997" s="1">
        <v>317</v>
      </c>
      <c r="G3997" s="1" t="s">
        <v>8218</v>
      </c>
      <c r="H3997" s="1" t="s">
        <v>8223</v>
      </c>
      <c r="I3997" s="1" t="s">
        <v>8245</v>
      </c>
      <c r="J3997" s="1">
        <v>1437674545</v>
      </c>
      <c r="K3997" s="1">
        <v>1436464945</v>
      </c>
      <c r="L3997" s="1" t="b">
        <v>0</v>
      </c>
      <c r="M3997" s="1">
        <v>14</v>
      </c>
      <c r="N3997" s="1" t="b">
        <v>1</v>
      </c>
      <c r="O3997" s="1" t="s">
        <v>8279</v>
      </c>
      <c r="P3997" s="28">
        <f>F3997/D3997</f>
        <v>1.0566666666666666</v>
      </c>
      <c r="Q3997" s="29">
        <f>IF(M3997&gt;0,F3997/M3997,0)</f>
        <v>22.642857142857142</v>
      </c>
      <c r="R3997" s="9" t="str">
        <f>LEFT(O3997,SEARCH("/",O3997,1)-1)</f>
        <v>music</v>
      </c>
      <c r="S3997" s="26" t="str">
        <f>RIGHT(O3997,LEN(O3997)-SEARCH("/",O3997,1))</f>
        <v>electronic music</v>
      </c>
      <c r="T3997" s="27">
        <f>(((K3997/60)/60)/24)+DATE(1970,1,1)</f>
        <v>42194.751678240747</v>
      </c>
      <c r="U3997" s="5" t="str">
        <f>TEXT(T3997,"mmm")</f>
        <v>Jul</v>
      </c>
      <c r="V3997" s="5" t="str">
        <f>TEXT(T3997,"yyyy")</f>
        <v>2015</v>
      </c>
      <c r="W3997" s="5" t="str">
        <f>TEXT(Y3997,"mmm")</f>
        <v>Jul</v>
      </c>
      <c r="X3997" s="1" t="str">
        <f>TEXT(Y3997,"yyyy")</f>
        <v>2015</v>
      </c>
      <c r="Y3997" s="27">
        <f>(((J3997/60)/60)/24)+DATE(1970,1,1)</f>
        <v>42208.751678240747</v>
      </c>
    </row>
    <row r="3998" spans="1:25" ht="48" x14ac:dyDescent="0.2">
      <c r="A3998" s="1">
        <v>2281</v>
      </c>
      <c r="B3998" s="7" t="s">
        <v>2282</v>
      </c>
      <c r="C3998" s="7" t="s">
        <v>6391</v>
      </c>
      <c r="D3998" s="1">
        <v>300</v>
      </c>
      <c r="E3998" s="37" t="str">
        <f>VLOOKUP(D3998,'Vlookup Table Bonus Point'!$C$3:$D$26,2,TRUE)</f>
        <v>0-999</v>
      </c>
      <c r="F3998" s="1">
        <v>555</v>
      </c>
      <c r="G3998" s="1" t="s">
        <v>8218</v>
      </c>
      <c r="H3998" s="1" t="s">
        <v>8223</v>
      </c>
      <c r="I3998" s="1" t="s">
        <v>8245</v>
      </c>
      <c r="J3998" s="1">
        <v>1311576600</v>
      </c>
      <c r="K3998" s="1">
        <v>1306219897</v>
      </c>
      <c r="L3998" s="1" t="b">
        <v>0</v>
      </c>
      <c r="M3998" s="1">
        <v>11</v>
      </c>
      <c r="N3998" s="1" t="b">
        <v>1</v>
      </c>
      <c r="O3998" s="1" t="s">
        <v>8275</v>
      </c>
      <c r="P3998" s="28">
        <f>F3998/D3998</f>
        <v>1.85</v>
      </c>
      <c r="Q3998" s="29">
        <f>IF(M3998&gt;0,F3998/M3998,0)</f>
        <v>50.454545454545453</v>
      </c>
      <c r="R3998" s="9" t="str">
        <f>LEFT(O3998,SEARCH("/",O3998,1)-1)</f>
        <v>music</v>
      </c>
      <c r="S3998" s="26" t="str">
        <f>RIGHT(O3998,LEN(O3998)-SEARCH("/",O3998,1))</f>
        <v>rock</v>
      </c>
      <c r="T3998" s="27">
        <f>(((K3998/60)/60)/24)+DATE(1970,1,1)</f>
        <v>40687.285844907405</v>
      </c>
      <c r="U3998" s="5" t="str">
        <f>TEXT(T3998,"mmm")</f>
        <v>May</v>
      </c>
      <c r="V3998" s="5" t="str">
        <f>TEXT(T3998,"yyyy")</f>
        <v>2011</v>
      </c>
      <c r="W3998" s="5" t="str">
        <f>TEXT(Y3998,"mmm")</f>
        <v>Jul</v>
      </c>
      <c r="X3998" s="1" t="str">
        <f>TEXT(Y3998,"yyyy")</f>
        <v>2011</v>
      </c>
      <c r="Y3998" s="27">
        <f>(((J3998/60)/60)/24)+DATE(1970,1,1)</f>
        <v>40749.284722222219</v>
      </c>
    </row>
    <row r="3999" spans="1:25" ht="48" x14ac:dyDescent="0.2">
      <c r="A3999" s="1">
        <v>2299</v>
      </c>
      <c r="B3999" s="7" t="s">
        <v>2300</v>
      </c>
      <c r="C3999" s="7" t="s">
        <v>6409</v>
      </c>
      <c r="D3999" s="1">
        <v>300</v>
      </c>
      <c r="E3999" s="37" t="str">
        <f>VLOOKUP(D3999,'Vlookup Table Bonus Point'!$C$3:$D$26,2,TRUE)</f>
        <v>0-999</v>
      </c>
      <c r="F3999" s="1">
        <v>1050.5</v>
      </c>
      <c r="G3999" s="1" t="s">
        <v>8218</v>
      </c>
      <c r="H3999" s="1" t="s">
        <v>8223</v>
      </c>
      <c r="I3999" s="1" t="s">
        <v>8245</v>
      </c>
      <c r="J3999" s="1">
        <v>1296953209</v>
      </c>
      <c r="K3999" s="1">
        <v>1295657209</v>
      </c>
      <c r="L3999" s="1" t="b">
        <v>0</v>
      </c>
      <c r="M3999" s="1">
        <v>14</v>
      </c>
      <c r="N3999" s="1" t="b">
        <v>1</v>
      </c>
      <c r="O3999" s="1" t="s">
        <v>8275</v>
      </c>
      <c r="P3999" s="28">
        <f>F3999/D3999</f>
        <v>3.5016666666666665</v>
      </c>
      <c r="Q3999" s="29">
        <f>IF(M3999&gt;0,F3999/M3999,0)</f>
        <v>75.035714285714292</v>
      </c>
      <c r="R3999" s="9" t="str">
        <f>LEFT(O3999,SEARCH("/",O3999,1)-1)</f>
        <v>music</v>
      </c>
      <c r="S3999" s="26" t="str">
        <f>RIGHT(O3999,LEN(O3999)-SEARCH("/",O3999,1))</f>
        <v>rock</v>
      </c>
      <c r="T3999" s="27">
        <f>(((K3999/60)/60)/24)+DATE(1970,1,1)</f>
        <v>40565.032511574071</v>
      </c>
      <c r="U3999" s="5" t="str">
        <f>TEXT(T3999,"mmm")</f>
        <v>Jan</v>
      </c>
      <c r="V3999" s="5" t="str">
        <f>TEXT(T3999,"yyyy")</f>
        <v>2011</v>
      </c>
      <c r="W3999" s="5" t="str">
        <f>TEXT(Y3999,"mmm")</f>
        <v>Feb</v>
      </c>
      <c r="X3999" s="1" t="str">
        <f>TEXT(Y3999,"yyyy")</f>
        <v>2011</v>
      </c>
      <c r="Y3999" s="27">
        <f>(((J3999/60)/60)/24)+DATE(1970,1,1)</f>
        <v>40580.032511574071</v>
      </c>
    </row>
    <row r="4000" spans="1:25" ht="48" x14ac:dyDescent="0.2">
      <c r="A4000" s="1">
        <v>2455</v>
      </c>
      <c r="B4000" s="7" t="s">
        <v>2456</v>
      </c>
      <c r="C4000" s="7" t="s">
        <v>6565</v>
      </c>
      <c r="D4000" s="1">
        <v>300</v>
      </c>
      <c r="E4000" s="37" t="str">
        <f>VLOOKUP(D4000,'Vlookup Table Bonus Point'!$C$3:$D$26,2,TRUE)</f>
        <v>0-999</v>
      </c>
      <c r="F4000" s="1">
        <v>546</v>
      </c>
      <c r="G4000" s="1" t="s">
        <v>8218</v>
      </c>
      <c r="H4000" s="1" t="s">
        <v>8223</v>
      </c>
      <c r="I4000" s="1" t="s">
        <v>8245</v>
      </c>
      <c r="J4000" s="1">
        <v>1461177950</v>
      </c>
      <c r="K4000" s="1">
        <v>1458758750</v>
      </c>
      <c r="L4000" s="1" t="b">
        <v>0</v>
      </c>
      <c r="M4000" s="1">
        <v>16</v>
      </c>
      <c r="N4000" s="1" t="b">
        <v>1</v>
      </c>
      <c r="O4000" s="1" t="s">
        <v>8297</v>
      </c>
      <c r="P4000" s="28">
        <f>F4000/D4000</f>
        <v>1.82</v>
      </c>
      <c r="Q4000" s="29">
        <f>IF(M4000&gt;0,F4000/M4000,0)</f>
        <v>34.125</v>
      </c>
      <c r="R4000" s="9" t="str">
        <f>LEFT(O4000,SEARCH("/",O4000,1)-1)</f>
        <v>food</v>
      </c>
      <c r="S4000" s="26" t="str">
        <f>RIGHT(O4000,LEN(O4000)-SEARCH("/",O4000,1))</f>
        <v>small batch</v>
      </c>
      <c r="T4000" s="27">
        <f>(((K4000/60)/60)/24)+DATE(1970,1,1)</f>
        <v>42452.781828703708</v>
      </c>
      <c r="U4000" s="5" t="str">
        <f>TEXT(T4000,"mmm")</f>
        <v>Mar</v>
      </c>
      <c r="V4000" s="5" t="str">
        <f>TEXT(T4000,"yyyy")</f>
        <v>2016</v>
      </c>
      <c r="W4000" s="5" t="str">
        <f>TEXT(Y4000,"mmm")</f>
        <v>Apr</v>
      </c>
      <c r="X4000" s="1" t="str">
        <f>TEXT(Y4000,"yyyy")</f>
        <v>2016</v>
      </c>
      <c r="Y4000" s="27">
        <f>(((J4000/60)/60)/24)+DATE(1970,1,1)</f>
        <v>42480.781828703708</v>
      </c>
    </row>
    <row r="4001" spans="1:25" ht="32" x14ac:dyDescent="0.2">
      <c r="A4001" s="1">
        <v>2479</v>
      </c>
      <c r="B4001" s="7" t="s">
        <v>2479</v>
      </c>
      <c r="C4001" s="7" t="s">
        <v>6589</v>
      </c>
      <c r="D4001" s="1">
        <v>300</v>
      </c>
      <c r="E4001" s="37" t="str">
        <f>VLOOKUP(D4001,'Vlookup Table Bonus Point'!$C$3:$D$26,2,TRUE)</f>
        <v>0-999</v>
      </c>
      <c r="F4001" s="1">
        <v>400.33</v>
      </c>
      <c r="G4001" s="1" t="s">
        <v>8218</v>
      </c>
      <c r="H4001" s="1" t="s">
        <v>8223</v>
      </c>
      <c r="I4001" s="1" t="s">
        <v>8245</v>
      </c>
      <c r="J4001" s="1">
        <v>1343440800</v>
      </c>
      <c r="K4001" s="1">
        <v>1342545994</v>
      </c>
      <c r="L4001" s="1" t="b">
        <v>0</v>
      </c>
      <c r="M4001" s="1">
        <v>16</v>
      </c>
      <c r="N4001" s="1" t="b">
        <v>1</v>
      </c>
      <c r="O4001" s="1" t="s">
        <v>8278</v>
      </c>
      <c r="P4001" s="28">
        <f>F4001/D4001</f>
        <v>1.3344333333333334</v>
      </c>
      <c r="Q4001" s="29">
        <f>IF(M4001&gt;0,F4001/M4001,0)</f>
        <v>25.020624999999999</v>
      </c>
      <c r="R4001" s="9" t="str">
        <f>LEFT(O4001,SEARCH("/",O4001,1)-1)</f>
        <v>music</v>
      </c>
      <c r="S4001" s="26" t="str">
        <f>RIGHT(O4001,LEN(O4001)-SEARCH("/",O4001,1))</f>
        <v>indie rock</v>
      </c>
      <c r="T4001" s="27">
        <f>(((K4001/60)/60)/24)+DATE(1970,1,1)</f>
        <v>41107.726782407408</v>
      </c>
      <c r="U4001" s="5" t="str">
        <f>TEXT(T4001,"mmm")</f>
        <v>Jul</v>
      </c>
      <c r="V4001" s="5" t="str">
        <f>TEXT(T4001,"yyyy")</f>
        <v>2012</v>
      </c>
      <c r="W4001" s="5" t="str">
        <f>TEXT(Y4001,"mmm")</f>
        <v>Jul</v>
      </c>
      <c r="X4001" s="1" t="str">
        <f>TEXT(Y4001,"yyyy")</f>
        <v>2012</v>
      </c>
      <c r="Y4001" s="27">
        <f>(((J4001/60)/60)/24)+DATE(1970,1,1)</f>
        <v>41118.083333333336</v>
      </c>
    </row>
    <row r="4002" spans="1:25" ht="48" x14ac:dyDescent="0.2">
      <c r="A4002" s="1">
        <v>2486</v>
      </c>
      <c r="B4002" s="7" t="s">
        <v>2486</v>
      </c>
      <c r="C4002" s="7" t="s">
        <v>6596</v>
      </c>
      <c r="D4002" s="1">
        <v>300</v>
      </c>
      <c r="E4002" s="37" t="str">
        <f>VLOOKUP(D4002,'Vlookup Table Bonus Point'!$C$3:$D$26,2,TRUE)</f>
        <v>0-999</v>
      </c>
      <c r="F4002" s="1">
        <v>797</v>
      </c>
      <c r="G4002" s="1" t="s">
        <v>8218</v>
      </c>
      <c r="H4002" s="1" t="s">
        <v>8223</v>
      </c>
      <c r="I4002" s="1" t="s">
        <v>8245</v>
      </c>
      <c r="J4002" s="1">
        <v>1335113976</v>
      </c>
      <c r="K4002" s="1">
        <v>1332521976</v>
      </c>
      <c r="L4002" s="1" t="b">
        <v>0</v>
      </c>
      <c r="M4002" s="1">
        <v>30</v>
      </c>
      <c r="N4002" s="1" t="b">
        <v>1</v>
      </c>
      <c r="O4002" s="1" t="s">
        <v>8278</v>
      </c>
      <c r="P4002" s="28">
        <f>F4002/D4002</f>
        <v>2.6566666666666667</v>
      </c>
      <c r="Q4002" s="29">
        <f>IF(M4002&gt;0,F4002/M4002,0)</f>
        <v>26.566666666666666</v>
      </c>
      <c r="R4002" s="9" t="str">
        <f>LEFT(O4002,SEARCH("/",O4002,1)-1)</f>
        <v>music</v>
      </c>
      <c r="S4002" s="26" t="str">
        <f>RIGHT(O4002,LEN(O4002)-SEARCH("/",O4002,1))</f>
        <v>indie rock</v>
      </c>
      <c r="T4002" s="27">
        <f>(((K4002/60)/60)/24)+DATE(1970,1,1)</f>
        <v>40991.708055555559</v>
      </c>
      <c r="U4002" s="5" t="str">
        <f>TEXT(T4002,"mmm")</f>
        <v>Mar</v>
      </c>
      <c r="V4002" s="5" t="str">
        <f>TEXT(T4002,"yyyy")</f>
        <v>2012</v>
      </c>
      <c r="W4002" s="5" t="str">
        <f>TEXT(Y4002,"mmm")</f>
        <v>Apr</v>
      </c>
      <c r="X4002" s="1" t="str">
        <f>TEXT(Y4002,"yyyy")</f>
        <v>2012</v>
      </c>
      <c r="Y4002" s="27">
        <f>(((J4002/60)/60)/24)+DATE(1970,1,1)</f>
        <v>41021.708055555559</v>
      </c>
    </row>
    <row r="4003" spans="1:25" ht="48" x14ac:dyDescent="0.2">
      <c r="A4003" s="1">
        <v>2639</v>
      </c>
      <c r="B4003" s="7" t="s">
        <v>2639</v>
      </c>
      <c r="C4003" s="7" t="s">
        <v>6749</v>
      </c>
      <c r="D4003" s="1">
        <v>300</v>
      </c>
      <c r="E4003" s="37" t="str">
        <f>VLOOKUP(D4003,'Vlookup Table Bonus Point'!$C$3:$D$26,2,TRUE)</f>
        <v>0-999</v>
      </c>
      <c r="F4003" s="1">
        <v>492</v>
      </c>
      <c r="G4003" s="1" t="s">
        <v>8218</v>
      </c>
      <c r="H4003" s="1" t="s">
        <v>8224</v>
      </c>
      <c r="I4003" s="1" t="s">
        <v>8246</v>
      </c>
      <c r="J4003" s="1">
        <v>1424378748</v>
      </c>
      <c r="K4003" s="1">
        <v>1421786748</v>
      </c>
      <c r="L4003" s="1" t="b">
        <v>0</v>
      </c>
      <c r="M4003" s="1">
        <v>49</v>
      </c>
      <c r="N4003" s="1" t="b">
        <v>1</v>
      </c>
      <c r="O4003" s="1" t="s">
        <v>8300</v>
      </c>
      <c r="P4003" s="28">
        <f>F4003/D4003</f>
        <v>1.64</v>
      </c>
      <c r="Q4003" s="29">
        <f>IF(M4003&gt;0,F4003/M4003,0)</f>
        <v>10.040816326530612</v>
      </c>
      <c r="R4003" s="9" t="str">
        <f>LEFT(O4003,SEARCH("/",O4003,1)-1)</f>
        <v>technology</v>
      </c>
      <c r="S4003" s="26" t="str">
        <f>RIGHT(O4003,LEN(O4003)-SEARCH("/",O4003,1))</f>
        <v>space exploration</v>
      </c>
      <c r="T4003" s="27">
        <f>(((K4003/60)/60)/24)+DATE(1970,1,1)</f>
        <v>42024.86513888889</v>
      </c>
      <c r="U4003" s="5" t="str">
        <f>TEXT(T4003,"mmm")</f>
        <v>Jan</v>
      </c>
      <c r="V4003" s="5" t="str">
        <f>TEXT(T4003,"yyyy")</f>
        <v>2015</v>
      </c>
      <c r="W4003" s="5" t="str">
        <f>TEXT(Y4003,"mmm")</f>
        <v>Feb</v>
      </c>
      <c r="X4003" s="1" t="str">
        <f>TEXT(Y4003,"yyyy")</f>
        <v>2015</v>
      </c>
      <c r="Y4003" s="27">
        <f>(((J4003/60)/60)/24)+DATE(1970,1,1)</f>
        <v>42054.86513888889</v>
      </c>
    </row>
    <row r="4004" spans="1:25" ht="32" x14ac:dyDescent="0.2">
      <c r="A4004" s="1">
        <v>2740</v>
      </c>
      <c r="B4004" s="7" t="s">
        <v>2740</v>
      </c>
      <c r="C4004" s="7" t="s">
        <v>6850</v>
      </c>
      <c r="D4004" s="1">
        <v>300</v>
      </c>
      <c r="E4004" s="37" t="str">
        <f>VLOOKUP(D4004,'Vlookup Table Bonus Point'!$C$3:$D$26,2,TRUE)</f>
        <v>0-999</v>
      </c>
      <c r="F4004" s="1">
        <v>310</v>
      </c>
      <c r="G4004" s="1" t="s">
        <v>8218</v>
      </c>
      <c r="H4004" s="1" t="s">
        <v>8223</v>
      </c>
      <c r="I4004" s="1" t="s">
        <v>8245</v>
      </c>
      <c r="J4004" s="1">
        <v>1426117552</v>
      </c>
      <c r="K4004" s="1">
        <v>1423529152</v>
      </c>
      <c r="L4004" s="1" t="b">
        <v>0</v>
      </c>
      <c r="M4004" s="1">
        <v>17</v>
      </c>
      <c r="N4004" s="1" t="b">
        <v>1</v>
      </c>
      <c r="O4004" s="1" t="s">
        <v>8294</v>
      </c>
      <c r="P4004" s="28">
        <f>F4004/D4004</f>
        <v>1.0333333333333334</v>
      </c>
      <c r="Q4004" s="29">
        <f>IF(M4004&gt;0,F4004/M4004,0)</f>
        <v>18.235294117647058</v>
      </c>
      <c r="R4004" s="9" t="str">
        <f>LEFT(O4004,SEARCH("/",O4004,1)-1)</f>
        <v>technology</v>
      </c>
      <c r="S4004" s="26" t="str">
        <f>RIGHT(O4004,LEN(O4004)-SEARCH("/",O4004,1))</f>
        <v>hardware</v>
      </c>
      <c r="T4004" s="27">
        <f>(((K4004/60)/60)/24)+DATE(1970,1,1)</f>
        <v>42045.031851851847</v>
      </c>
      <c r="U4004" s="5" t="str">
        <f>TEXT(T4004,"mmm")</f>
        <v>Feb</v>
      </c>
      <c r="V4004" s="5" t="str">
        <f>TEXT(T4004,"yyyy")</f>
        <v>2015</v>
      </c>
      <c r="W4004" s="5" t="str">
        <f>TEXT(Y4004,"mmm")</f>
        <v>Mar</v>
      </c>
      <c r="X4004" s="1" t="str">
        <f>TEXT(Y4004,"yyyy")</f>
        <v>2015</v>
      </c>
      <c r="Y4004" s="27">
        <f>(((J4004/60)/60)/24)+DATE(1970,1,1)</f>
        <v>42074.99018518519</v>
      </c>
    </row>
    <row r="4005" spans="1:25" ht="48" x14ac:dyDescent="0.2">
      <c r="A4005" s="1">
        <v>2923</v>
      </c>
      <c r="B4005" s="7" t="s">
        <v>2923</v>
      </c>
      <c r="C4005" s="7" t="s">
        <v>7033</v>
      </c>
      <c r="D4005" s="1">
        <v>300</v>
      </c>
      <c r="E4005" s="37" t="str">
        <f>VLOOKUP(D4005,'Vlookup Table Bonus Point'!$C$3:$D$26,2,TRUE)</f>
        <v>0-999</v>
      </c>
      <c r="F4005" s="1">
        <v>300</v>
      </c>
      <c r="G4005" s="1" t="s">
        <v>8218</v>
      </c>
      <c r="H4005" s="1" t="s">
        <v>8223</v>
      </c>
      <c r="I4005" s="1" t="s">
        <v>8245</v>
      </c>
      <c r="J4005" s="1">
        <v>1422068400</v>
      </c>
      <c r="K4005" s="1">
        <v>1420774779</v>
      </c>
      <c r="L4005" s="1" t="b">
        <v>0</v>
      </c>
      <c r="M4005" s="1">
        <v>10</v>
      </c>
      <c r="N4005" s="1" t="b">
        <v>1</v>
      </c>
      <c r="O4005" s="1" t="s">
        <v>8304</v>
      </c>
      <c r="P4005" s="28">
        <f>F4005/D4005</f>
        <v>1</v>
      </c>
      <c r="Q4005" s="29">
        <f>IF(M4005&gt;0,F4005/M4005,0)</f>
        <v>30</v>
      </c>
      <c r="R4005" s="9" t="str">
        <f>LEFT(O4005,SEARCH("/",O4005,1)-1)</f>
        <v>theater</v>
      </c>
      <c r="S4005" s="26" t="str">
        <f>RIGHT(O4005,LEN(O4005)-SEARCH("/",O4005,1))</f>
        <v>musical</v>
      </c>
      <c r="T4005" s="27">
        <f>(((K4005/60)/60)/24)+DATE(1970,1,1)</f>
        <v>42013.15253472222</v>
      </c>
      <c r="U4005" s="5" t="str">
        <f>TEXT(T4005,"mmm")</f>
        <v>Jan</v>
      </c>
      <c r="V4005" s="5" t="str">
        <f>TEXT(T4005,"yyyy")</f>
        <v>2015</v>
      </c>
      <c r="W4005" s="5" t="str">
        <f>TEXT(Y4005,"mmm")</f>
        <v>Jan</v>
      </c>
      <c r="X4005" s="1" t="str">
        <f>TEXT(Y4005,"yyyy")</f>
        <v>2015</v>
      </c>
      <c r="Y4005" s="27">
        <f>(((J4005/60)/60)/24)+DATE(1970,1,1)</f>
        <v>42028.125</v>
      </c>
    </row>
    <row r="4006" spans="1:25" ht="48" x14ac:dyDescent="0.2">
      <c r="A4006" s="1">
        <v>2994</v>
      </c>
      <c r="B4006" s="7" t="s">
        <v>2994</v>
      </c>
      <c r="C4006" s="7" t="s">
        <v>7104</v>
      </c>
      <c r="D4006" s="1">
        <v>300</v>
      </c>
      <c r="E4006" s="37" t="str">
        <f>VLOOKUP(D4006,'Vlookup Table Bonus Point'!$C$3:$D$26,2,TRUE)</f>
        <v>0-999</v>
      </c>
      <c r="F4006" s="1">
        <v>1373.24</v>
      </c>
      <c r="G4006" s="1" t="s">
        <v>8218</v>
      </c>
      <c r="H4006" s="1" t="s">
        <v>8224</v>
      </c>
      <c r="I4006" s="1" t="s">
        <v>8246</v>
      </c>
      <c r="J4006" s="1">
        <v>1412335772</v>
      </c>
      <c r="K4006" s="1">
        <v>1409743772</v>
      </c>
      <c r="L4006" s="1" t="b">
        <v>0</v>
      </c>
      <c r="M4006" s="1">
        <v>59</v>
      </c>
      <c r="N4006" s="1" t="b">
        <v>1</v>
      </c>
      <c r="O4006" s="1" t="s">
        <v>8302</v>
      </c>
      <c r="P4006" s="28">
        <f>F4006/D4006</f>
        <v>4.577466666666667</v>
      </c>
      <c r="Q4006" s="29">
        <f>IF(M4006&gt;0,F4006/M4006,0)</f>
        <v>23.275254237288134</v>
      </c>
      <c r="R4006" s="9" t="str">
        <f>LEFT(O4006,SEARCH("/",O4006,1)-1)</f>
        <v>theater</v>
      </c>
      <c r="S4006" s="26" t="str">
        <f>RIGHT(O4006,LEN(O4006)-SEARCH("/",O4006,1))</f>
        <v>spaces</v>
      </c>
      <c r="T4006" s="27">
        <f>(((K4006/60)/60)/24)+DATE(1970,1,1)</f>
        <v>41885.478842592594</v>
      </c>
      <c r="U4006" s="5" t="str">
        <f>TEXT(T4006,"mmm")</f>
        <v>Sep</v>
      </c>
      <c r="V4006" s="5" t="str">
        <f>TEXT(T4006,"yyyy")</f>
        <v>2014</v>
      </c>
      <c r="W4006" s="5" t="str">
        <f>TEXT(Y4006,"mmm")</f>
        <v>Oct</v>
      </c>
      <c r="X4006" s="1" t="str">
        <f>TEXT(Y4006,"yyyy")</f>
        <v>2014</v>
      </c>
      <c r="Y4006" s="27">
        <f>(((J4006/60)/60)/24)+DATE(1970,1,1)</f>
        <v>41915.478842592594</v>
      </c>
    </row>
    <row r="4007" spans="1:25" ht="48" x14ac:dyDescent="0.2">
      <c r="A4007" s="1">
        <v>3011</v>
      </c>
      <c r="B4007" s="7" t="s">
        <v>3011</v>
      </c>
      <c r="C4007" s="7" t="s">
        <v>7121</v>
      </c>
      <c r="D4007" s="1">
        <v>300</v>
      </c>
      <c r="E4007" s="37" t="str">
        <f>VLOOKUP(D4007,'Vlookup Table Bonus Point'!$C$3:$D$26,2,TRUE)</f>
        <v>0-999</v>
      </c>
      <c r="F4007" s="1">
        <v>371</v>
      </c>
      <c r="G4007" s="1" t="s">
        <v>8218</v>
      </c>
      <c r="H4007" s="1" t="s">
        <v>8226</v>
      </c>
      <c r="I4007" s="1" t="s">
        <v>8248</v>
      </c>
      <c r="J4007" s="1">
        <v>1450911540</v>
      </c>
      <c r="K4007" s="1">
        <v>1448536516</v>
      </c>
      <c r="L4007" s="1" t="b">
        <v>0</v>
      </c>
      <c r="M4007" s="1">
        <v>25</v>
      </c>
      <c r="N4007" s="1" t="b">
        <v>1</v>
      </c>
      <c r="O4007" s="1" t="s">
        <v>8302</v>
      </c>
      <c r="P4007" s="28">
        <f>F4007/D4007</f>
        <v>1.2366666666666666</v>
      </c>
      <c r="Q4007" s="29">
        <f>IF(M4007&gt;0,F4007/M4007,0)</f>
        <v>14.84</v>
      </c>
      <c r="R4007" s="9" t="str">
        <f>LEFT(O4007,SEARCH("/",O4007,1)-1)</f>
        <v>theater</v>
      </c>
      <c r="S4007" s="26" t="str">
        <f>RIGHT(O4007,LEN(O4007)-SEARCH("/",O4007,1))</f>
        <v>spaces</v>
      </c>
      <c r="T4007" s="27">
        <f>(((K4007/60)/60)/24)+DATE(1970,1,1)</f>
        <v>42334.468935185185</v>
      </c>
      <c r="U4007" s="5" t="str">
        <f>TEXT(T4007,"mmm")</f>
        <v>Nov</v>
      </c>
      <c r="V4007" s="5" t="str">
        <f>TEXT(T4007,"yyyy")</f>
        <v>2015</v>
      </c>
      <c r="W4007" s="5" t="str">
        <f>TEXT(Y4007,"mmm")</f>
        <v>Dec</v>
      </c>
      <c r="X4007" s="1" t="str">
        <f>TEXT(Y4007,"yyyy")</f>
        <v>2015</v>
      </c>
      <c r="Y4007" s="27">
        <f>(((J4007/60)/60)/24)+DATE(1970,1,1)</f>
        <v>42361.957638888889</v>
      </c>
    </row>
    <row r="4008" spans="1:25" ht="48" x14ac:dyDescent="0.2">
      <c r="A4008" s="1">
        <v>3054</v>
      </c>
      <c r="B4008" s="7" t="s">
        <v>3054</v>
      </c>
      <c r="C4008" s="7" t="s">
        <v>7164</v>
      </c>
      <c r="D4008" s="1">
        <v>300</v>
      </c>
      <c r="E4008" s="37" t="str">
        <f>VLOOKUP(D4008,'Vlookup Table Bonus Point'!$C$3:$D$26,2,TRUE)</f>
        <v>0-999</v>
      </c>
      <c r="F4008" s="1">
        <v>0</v>
      </c>
      <c r="G4008" s="1" t="s">
        <v>8220</v>
      </c>
      <c r="H4008" s="1" t="s">
        <v>8223</v>
      </c>
      <c r="I4008" s="1" t="s">
        <v>8245</v>
      </c>
      <c r="J4008" s="1">
        <v>1425258240</v>
      </c>
      <c r="K4008" s="1">
        <v>1422043154</v>
      </c>
      <c r="L4008" s="1" t="b">
        <v>0</v>
      </c>
      <c r="M4008" s="1">
        <v>0</v>
      </c>
      <c r="N4008" s="1" t="b">
        <v>0</v>
      </c>
      <c r="O4008" s="1" t="s">
        <v>8302</v>
      </c>
      <c r="P4008" s="28">
        <f>F4008/D4008</f>
        <v>0</v>
      </c>
      <c r="Q4008" s="29">
        <f>IF(M4008&gt;0,F4008/M4008,0)</f>
        <v>0</v>
      </c>
      <c r="R4008" s="9" t="str">
        <f>LEFT(O4008,SEARCH("/",O4008,1)-1)</f>
        <v>theater</v>
      </c>
      <c r="S4008" s="26" t="str">
        <f>RIGHT(O4008,LEN(O4008)-SEARCH("/",O4008,1))</f>
        <v>spaces</v>
      </c>
      <c r="T4008" s="27">
        <f>(((K4008/60)/60)/24)+DATE(1970,1,1)</f>
        <v>42027.832800925928</v>
      </c>
      <c r="U4008" s="5" t="str">
        <f>TEXT(T4008,"mmm")</f>
        <v>Jan</v>
      </c>
      <c r="V4008" s="5" t="str">
        <f>TEXT(T4008,"yyyy")</f>
        <v>2015</v>
      </c>
      <c r="W4008" s="5" t="str">
        <f>TEXT(Y4008,"mmm")</f>
        <v>Mar</v>
      </c>
      <c r="X4008" s="1" t="str">
        <f>TEXT(Y4008,"yyyy")</f>
        <v>2015</v>
      </c>
      <c r="Y4008" s="27">
        <f>(((J4008/60)/60)/24)+DATE(1970,1,1)</f>
        <v>42065.044444444444</v>
      </c>
    </row>
    <row r="4009" spans="1:25" ht="48" x14ac:dyDescent="0.2">
      <c r="A4009" s="1">
        <v>3255</v>
      </c>
      <c r="B4009" s="7" t="s">
        <v>3255</v>
      </c>
      <c r="C4009" s="7" t="s">
        <v>7365</v>
      </c>
      <c r="D4009" s="1">
        <v>300</v>
      </c>
      <c r="E4009" s="37" t="str">
        <f>VLOOKUP(D4009,'Vlookup Table Bonus Point'!$C$3:$D$26,2,TRUE)</f>
        <v>0-999</v>
      </c>
      <c r="F4009" s="1">
        <v>525</v>
      </c>
      <c r="G4009" s="1" t="s">
        <v>8218</v>
      </c>
      <c r="H4009" s="1" t="s">
        <v>8224</v>
      </c>
      <c r="I4009" s="1" t="s">
        <v>8246</v>
      </c>
      <c r="J4009" s="1">
        <v>1412706375</v>
      </c>
      <c r="K4009" s="1">
        <v>1410114375</v>
      </c>
      <c r="L4009" s="1" t="b">
        <v>1</v>
      </c>
      <c r="M4009" s="1">
        <v>18</v>
      </c>
      <c r="N4009" s="1" t="b">
        <v>1</v>
      </c>
      <c r="O4009" s="1" t="s">
        <v>8270</v>
      </c>
      <c r="P4009" s="28">
        <f>F4009/D4009</f>
        <v>1.75</v>
      </c>
      <c r="Q4009" s="29">
        <f>IF(M4009&gt;0,F4009/M4009,0)</f>
        <v>29.166666666666668</v>
      </c>
      <c r="R4009" s="9" t="str">
        <f>LEFT(O4009,SEARCH("/",O4009,1)-1)</f>
        <v>theater</v>
      </c>
      <c r="S4009" s="26" t="str">
        <f>RIGHT(O4009,LEN(O4009)-SEARCH("/",O4009,1))</f>
        <v>plays</v>
      </c>
      <c r="T4009" s="27">
        <f>(((K4009/60)/60)/24)+DATE(1970,1,1)</f>
        <v>41889.768229166664</v>
      </c>
      <c r="U4009" s="5" t="str">
        <f>TEXT(T4009,"mmm")</f>
        <v>Sep</v>
      </c>
      <c r="V4009" s="5" t="str">
        <f>TEXT(T4009,"yyyy")</f>
        <v>2014</v>
      </c>
      <c r="W4009" s="5" t="str">
        <f>TEXT(Y4009,"mmm")</f>
        <v>Oct</v>
      </c>
      <c r="X4009" s="1" t="str">
        <f>TEXT(Y4009,"yyyy")</f>
        <v>2014</v>
      </c>
      <c r="Y4009" s="27">
        <f>(((J4009/60)/60)/24)+DATE(1970,1,1)</f>
        <v>41919.768229166664</v>
      </c>
    </row>
    <row r="4010" spans="1:25" ht="48" x14ac:dyDescent="0.2">
      <c r="A4010" s="1">
        <v>3444</v>
      </c>
      <c r="B4010" s="7" t="s">
        <v>3443</v>
      </c>
      <c r="C4010" s="7" t="s">
        <v>7554</v>
      </c>
      <c r="D4010" s="1">
        <v>300</v>
      </c>
      <c r="E4010" s="37" t="str">
        <f>VLOOKUP(D4010,'Vlookup Table Bonus Point'!$C$3:$D$26,2,TRUE)</f>
        <v>0-999</v>
      </c>
      <c r="F4010" s="1">
        <v>867</v>
      </c>
      <c r="G4010" s="1" t="s">
        <v>8218</v>
      </c>
      <c r="H4010" s="1" t="s">
        <v>8225</v>
      </c>
      <c r="I4010" s="1" t="s">
        <v>8247</v>
      </c>
      <c r="J4010" s="1">
        <v>1465394340</v>
      </c>
      <c r="K4010" s="1">
        <v>1464677986</v>
      </c>
      <c r="L4010" s="1" t="b">
        <v>0</v>
      </c>
      <c r="M4010" s="1">
        <v>20</v>
      </c>
      <c r="N4010" s="1" t="b">
        <v>1</v>
      </c>
      <c r="O4010" s="1" t="s">
        <v>8270</v>
      </c>
      <c r="P4010" s="28">
        <f>F4010/D4010</f>
        <v>2.89</v>
      </c>
      <c r="Q4010" s="29">
        <f>IF(M4010&gt;0,F4010/M4010,0)</f>
        <v>43.35</v>
      </c>
      <c r="R4010" s="9" t="str">
        <f>LEFT(O4010,SEARCH("/",O4010,1)-1)</f>
        <v>theater</v>
      </c>
      <c r="S4010" s="26" t="str">
        <f>RIGHT(O4010,LEN(O4010)-SEARCH("/",O4010,1))</f>
        <v>plays</v>
      </c>
      <c r="T4010" s="27">
        <f>(((K4010/60)/60)/24)+DATE(1970,1,1)</f>
        <v>42521.291504629626</v>
      </c>
      <c r="U4010" s="5" t="str">
        <f>TEXT(T4010,"mmm")</f>
        <v>May</v>
      </c>
      <c r="V4010" s="5" t="str">
        <f>TEXT(T4010,"yyyy")</f>
        <v>2016</v>
      </c>
      <c r="W4010" s="5" t="str">
        <f>TEXT(Y4010,"mmm")</f>
        <v>Jun</v>
      </c>
      <c r="X4010" s="1" t="str">
        <f>TEXT(Y4010,"yyyy")</f>
        <v>2016</v>
      </c>
      <c r="Y4010" s="27">
        <f>(((J4010/60)/60)/24)+DATE(1970,1,1)</f>
        <v>42529.582638888889</v>
      </c>
    </row>
    <row r="4011" spans="1:25" ht="48" x14ac:dyDescent="0.2">
      <c r="A4011" s="1">
        <v>3453</v>
      </c>
      <c r="B4011" s="7" t="s">
        <v>3452</v>
      </c>
      <c r="C4011" s="7" t="s">
        <v>7563</v>
      </c>
      <c r="D4011" s="1">
        <v>300</v>
      </c>
      <c r="E4011" s="37" t="str">
        <f>VLOOKUP(D4011,'Vlookup Table Bonus Point'!$C$3:$D$26,2,TRUE)</f>
        <v>0-999</v>
      </c>
      <c r="F4011" s="1">
        <v>385</v>
      </c>
      <c r="G4011" s="1" t="s">
        <v>8218</v>
      </c>
      <c r="H4011" s="1" t="s">
        <v>8224</v>
      </c>
      <c r="I4011" s="1" t="s">
        <v>8246</v>
      </c>
      <c r="J4011" s="1">
        <v>1471130956</v>
      </c>
      <c r="K4011" s="1">
        <v>1465946956</v>
      </c>
      <c r="L4011" s="1" t="b">
        <v>0</v>
      </c>
      <c r="M4011" s="1">
        <v>14</v>
      </c>
      <c r="N4011" s="1" t="b">
        <v>1</v>
      </c>
      <c r="O4011" s="1" t="s">
        <v>8270</v>
      </c>
      <c r="P4011" s="28">
        <f>F4011/D4011</f>
        <v>1.2833333333333334</v>
      </c>
      <c r="Q4011" s="29">
        <f>IF(M4011&gt;0,F4011/M4011,0)</f>
        <v>27.5</v>
      </c>
      <c r="R4011" s="9" t="str">
        <f>LEFT(O4011,SEARCH("/",O4011,1)-1)</f>
        <v>theater</v>
      </c>
      <c r="S4011" s="26" t="str">
        <f>RIGHT(O4011,LEN(O4011)-SEARCH("/",O4011,1))</f>
        <v>plays</v>
      </c>
      <c r="T4011" s="27">
        <f>(((K4011/60)/60)/24)+DATE(1970,1,1)</f>
        <v>42535.97865740741</v>
      </c>
      <c r="U4011" s="5" t="str">
        <f>TEXT(T4011,"mmm")</f>
        <v>Jun</v>
      </c>
      <c r="V4011" s="5" t="str">
        <f>TEXT(T4011,"yyyy")</f>
        <v>2016</v>
      </c>
      <c r="W4011" s="5" t="str">
        <f>TEXT(Y4011,"mmm")</f>
        <v>Aug</v>
      </c>
      <c r="X4011" s="1" t="str">
        <f>TEXT(Y4011,"yyyy")</f>
        <v>2016</v>
      </c>
      <c r="Y4011" s="27">
        <f>(((J4011/60)/60)/24)+DATE(1970,1,1)</f>
        <v>42595.97865740741</v>
      </c>
    </row>
    <row r="4012" spans="1:25" ht="48" x14ac:dyDescent="0.2">
      <c r="A4012" s="1">
        <v>3475</v>
      </c>
      <c r="B4012" s="7" t="s">
        <v>3474</v>
      </c>
      <c r="C4012" s="7" t="s">
        <v>7585</v>
      </c>
      <c r="D4012" s="1">
        <v>300</v>
      </c>
      <c r="E4012" s="37" t="str">
        <f>VLOOKUP(D4012,'Vlookup Table Bonus Point'!$C$3:$D$26,2,TRUE)</f>
        <v>0-999</v>
      </c>
      <c r="F4012" s="1">
        <v>340</v>
      </c>
      <c r="G4012" s="1" t="s">
        <v>8218</v>
      </c>
      <c r="H4012" s="1" t="s">
        <v>8224</v>
      </c>
      <c r="I4012" s="1" t="s">
        <v>8246</v>
      </c>
      <c r="J4012" s="1">
        <v>1414972800</v>
      </c>
      <c r="K4012" s="1">
        <v>1412629704</v>
      </c>
      <c r="L4012" s="1" t="b">
        <v>0</v>
      </c>
      <c r="M4012" s="1">
        <v>17</v>
      </c>
      <c r="N4012" s="1" t="b">
        <v>1</v>
      </c>
      <c r="O4012" s="1" t="s">
        <v>8270</v>
      </c>
      <c r="P4012" s="28">
        <f>F4012/D4012</f>
        <v>1.1333333333333333</v>
      </c>
      <c r="Q4012" s="29">
        <f>IF(M4012&gt;0,F4012/M4012,0)</f>
        <v>20</v>
      </c>
      <c r="R4012" s="9" t="str">
        <f>LEFT(O4012,SEARCH("/",O4012,1)-1)</f>
        <v>theater</v>
      </c>
      <c r="S4012" s="26" t="str">
        <f>RIGHT(O4012,LEN(O4012)-SEARCH("/",O4012,1))</f>
        <v>plays</v>
      </c>
      <c r="T4012" s="27">
        <f>(((K4012/60)/60)/24)+DATE(1970,1,1)</f>
        <v>41918.880833333329</v>
      </c>
      <c r="U4012" s="5" t="str">
        <f>TEXT(T4012,"mmm")</f>
        <v>Oct</v>
      </c>
      <c r="V4012" s="5" t="str">
        <f>TEXT(T4012,"yyyy")</f>
        <v>2014</v>
      </c>
      <c r="W4012" s="5" t="str">
        <f>TEXT(Y4012,"mmm")</f>
        <v>Nov</v>
      </c>
      <c r="X4012" s="1" t="str">
        <f>TEXT(Y4012,"yyyy")</f>
        <v>2014</v>
      </c>
      <c r="Y4012" s="27">
        <f>(((J4012/60)/60)/24)+DATE(1970,1,1)</f>
        <v>41946</v>
      </c>
    </row>
    <row r="4013" spans="1:25" ht="48" x14ac:dyDescent="0.2">
      <c r="A4013" s="1">
        <v>3476</v>
      </c>
      <c r="B4013" s="7" t="s">
        <v>3475</v>
      </c>
      <c r="C4013" s="7" t="s">
        <v>7586</v>
      </c>
      <c r="D4013" s="1">
        <v>300</v>
      </c>
      <c r="E4013" s="37" t="str">
        <f>VLOOKUP(D4013,'Vlookup Table Bonus Point'!$C$3:$D$26,2,TRUE)</f>
        <v>0-999</v>
      </c>
      <c r="F4013" s="1">
        <v>312</v>
      </c>
      <c r="G4013" s="1" t="s">
        <v>8218</v>
      </c>
      <c r="H4013" s="1" t="s">
        <v>8223</v>
      </c>
      <c r="I4013" s="1" t="s">
        <v>8245</v>
      </c>
      <c r="J4013" s="1">
        <v>1414378800</v>
      </c>
      <c r="K4013" s="1">
        <v>1412836990</v>
      </c>
      <c r="L4013" s="1" t="b">
        <v>0</v>
      </c>
      <c r="M4013" s="1">
        <v>6</v>
      </c>
      <c r="N4013" s="1" t="b">
        <v>1</v>
      </c>
      <c r="O4013" s="1" t="s">
        <v>8270</v>
      </c>
      <c r="P4013" s="28">
        <f>F4013/D4013</f>
        <v>1.04</v>
      </c>
      <c r="Q4013" s="29">
        <f>IF(M4013&gt;0,F4013/M4013,0)</f>
        <v>52</v>
      </c>
      <c r="R4013" s="9" t="str">
        <f>LEFT(O4013,SEARCH("/",O4013,1)-1)</f>
        <v>theater</v>
      </c>
      <c r="S4013" s="26" t="str">
        <f>RIGHT(O4013,LEN(O4013)-SEARCH("/",O4013,1))</f>
        <v>plays</v>
      </c>
      <c r="T4013" s="27">
        <f>(((K4013/60)/60)/24)+DATE(1970,1,1)</f>
        <v>41921.279976851853</v>
      </c>
      <c r="U4013" s="5" t="str">
        <f>TEXT(T4013,"mmm")</f>
        <v>Oct</v>
      </c>
      <c r="V4013" s="5" t="str">
        <f>TEXT(T4013,"yyyy")</f>
        <v>2014</v>
      </c>
      <c r="W4013" s="5" t="str">
        <f>TEXT(Y4013,"mmm")</f>
        <v>Oct</v>
      </c>
      <c r="X4013" s="1" t="str">
        <f>TEXT(Y4013,"yyyy")</f>
        <v>2014</v>
      </c>
      <c r="Y4013" s="27">
        <f>(((J4013/60)/60)/24)+DATE(1970,1,1)</f>
        <v>41939.125</v>
      </c>
    </row>
    <row r="4014" spans="1:25" ht="48" x14ac:dyDescent="0.2">
      <c r="A4014" s="1">
        <v>3540</v>
      </c>
      <c r="B4014" s="7" t="s">
        <v>3539</v>
      </c>
      <c r="C4014" s="7" t="s">
        <v>7650</v>
      </c>
      <c r="D4014" s="1">
        <v>300</v>
      </c>
      <c r="E4014" s="37" t="str">
        <f>VLOOKUP(D4014,'Vlookup Table Bonus Point'!$C$3:$D$26,2,TRUE)</f>
        <v>0-999</v>
      </c>
      <c r="F4014" s="1">
        <v>369</v>
      </c>
      <c r="G4014" s="1" t="s">
        <v>8218</v>
      </c>
      <c r="H4014" s="1" t="s">
        <v>8224</v>
      </c>
      <c r="I4014" s="1" t="s">
        <v>8246</v>
      </c>
      <c r="J4014" s="1">
        <v>1466899491</v>
      </c>
      <c r="K4014" s="1">
        <v>1464307491</v>
      </c>
      <c r="L4014" s="1" t="b">
        <v>0</v>
      </c>
      <c r="M4014" s="1">
        <v>8</v>
      </c>
      <c r="N4014" s="1" t="b">
        <v>1</v>
      </c>
      <c r="O4014" s="1" t="s">
        <v>8270</v>
      </c>
      <c r="P4014" s="28">
        <f>F4014/D4014</f>
        <v>1.23</v>
      </c>
      <c r="Q4014" s="29">
        <f>IF(M4014&gt;0,F4014/M4014,0)</f>
        <v>46.125</v>
      </c>
      <c r="R4014" s="9" t="str">
        <f>LEFT(O4014,SEARCH("/",O4014,1)-1)</f>
        <v>theater</v>
      </c>
      <c r="S4014" s="26" t="str">
        <f>RIGHT(O4014,LEN(O4014)-SEARCH("/",O4014,1))</f>
        <v>plays</v>
      </c>
      <c r="T4014" s="27">
        <f>(((K4014/60)/60)/24)+DATE(1970,1,1)</f>
        <v>42517.003368055557</v>
      </c>
      <c r="U4014" s="5" t="str">
        <f>TEXT(T4014,"mmm")</f>
        <v>May</v>
      </c>
      <c r="V4014" s="5" t="str">
        <f>TEXT(T4014,"yyyy")</f>
        <v>2016</v>
      </c>
      <c r="W4014" s="5" t="str">
        <f>TEXT(Y4014,"mmm")</f>
        <v>Jun</v>
      </c>
      <c r="X4014" s="1" t="str">
        <f>TEXT(Y4014,"yyyy")</f>
        <v>2016</v>
      </c>
      <c r="Y4014" s="27">
        <f>(((J4014/60)/60)/24)+DATE(1970,1,1)</f>
        <v>42547.003368055557</v>
      </c>
    </row>
    <row r="4015" spans="1:25" ht="48" x14ac:dyDescent="0.2">
      <c r="A4015" s="1">
        <v>3652</v>
      </c>
      <c r="B4015" s="7" t="s">
        <v>2867</v>
      </c>
      <c r="C4015" s="7" t="s">
        <v>7762</v>
      </c>
      <c r="D4015" s="1">
        <v>300</v>
      </c>
      <c r="E4015" s="37" t="str">
        <f>VLOOKUP(D4015,'Vlookup Table Bonus Point'!$C$3:$D$26,2,TRUE)</f>
        <v>0-999</v>
      </c>
      <c r="F4015" s="1">
        <v>752</v>
      </c>
      <c r="G4015" s="1" t="s">
        <v>8218</v>
      </c>
      <c r="H4015" s="1" t="s">
        <v>8228</v>
      </c>
      <c r="I4015" s="1" t="s">
        <v>8250</v>
      </c>
      <c r="J4015" s="1">
        <v>1472097540</v>
      </c>
      <c r="K4015" s="1">
        <v>1471188502</v>
      </c>
      <c r="L4015" s="1" t="b">
        <v>0</v>
      </c>
      <c r="M4015" s="1">
        <v>17</v>
      </c>
      <c r="N4015" s="1" t="b">
        <v>1</v>
      </c>
      <c r="O4015" s="1" t="s">
        <v>8270</v>
      </c>
      <c r="P4015" s="28">
        <f>F4015/D4015</f>
        <v>2.5066666666666668</v>
      </c>
      <c r="Q4015" s="29">
        <f>IF(M4015&gt;0,F4015/M4015,0)</f>
        <v>44.235294117647058</v>
      </c>
      <c r="R4015" s="9" t="str">
        <f>LEFT(O4015,SEARCH("/",O4015,1)-1)</f>
        <v>theater</v>
      </c>
      <c r="S4015" s="26" t="str">
        <f>RIGHT(O4015,LEN(O4015)-SEARCH("/",O4015,1))</f>
        <v>plays</v>
      </c>
      <c r="T4015" s="27">
        <f>(((K4015/60)/60)/24)+DATE(1970,1,1)</f>
        <v>42596.644699074073</v>
      </c>
      <c r="U4015" s="5" t="str">
        <f>TEXT(T4015,"mmm")</f>
        <v>Aug</v>
      </c>
      <c r="V4015" s="5" t="str">
        <f>TEXT(T4015,"yyyy")</f>
        <v>2016</v>
      </c>
      <c r="W4015" s="5" t="str">
        <f>TEXT(Y4015,"mmm")</f>
        <v>Aug</v>
      </c>
      <c r="X4015" s="1" t="str">
        <f>TEXT(Y4015,"yyyy")</f>
        <v>2016</v>
      </c>
      <c r="Y4015" s="27">
        <f>(((J4015/60)/60)/24)+DATE(1970,1,1)</f>
        <v>42607.165972222225</v>
      </c>
    </row>
    <row r="4016" spans="1:25" ht="48" x14ac:dyDescent="0.2">
      <c r="A4016" s="1">
        <v>3704</v>
      </c>
      <c r="B4016" s="7" t="s">
        <v>3701</v>
      </c>
      <c r="C4016" s="7" t="s">
        <v>7814</v>
      </c>
      <c r="D4016" s="1">
        <v>300</v>
      </c>
      <c r="E4016" s="37" t="str">
        <f>VLOOKUP(D4016,'Vlookup Table Bonus Point'!$C$3:$D$26,2,TRUE)</f>
        <v>0-999</v>
      </c>
      <c r="F4016" s="1">
        <v>409.01</v>
      </c>
      <c r="G4016" s="1" t="s">
        <v>8218</v>
      </c>
      <c r="H4016" s="1" t="s">
        <v>8224</v>
      </c>
      <c r="I4016" s="1" t="s">
        <v>8246</v>
      </c>
      <c r="J4016" s="1">
        <v>1464712394</v>
      </c>
      <c r="K4016" s="1">
        <v>1459528394</v>
      </c>
      <c r="L4016" s="1" t="b">
        <v>0</v>
      </c>
      <c r="M4016" s="1">
        <v>27</v>
      </c>
      <c r="N4016" s="1" t="b">
        <v>1</v>
      </c>
      <c r="O4016" s="1" t="s">
        <v>8270</v>
      </c>
      <c r="P4016" s="28">
        <f>F4016/D4016</f>
        <v>1.3633666666666666</v>
      </c>
      <c r="Q4016" s="29">
        <f>IF(M4016&gt;0,F4016/M4016,0)</f>
        <v>15.148518518518518</v>
      </c>
      <c r="R4016" s="9" t="str">
        <f>LEFT(O4016,SEARCH("/",O4016,1)-1)</f>
        <v>theater</v>
      </c>
      <c r="S4016" s="26" t="str">
        <f>RIGHT(O4016,LEN(O4016)-SEARCH("/",O4016,1))</f>
        <v>plays</v>
      </c>
      <c r="T4016" s="27">
        <f>(((K4016/60)/60)/24)+DATE(1970,1,1)</f>
        <v>42461.689745370371</v>
      </c>
      <c r="U4016" s="5" t="str">
        <f>TEXT(T4016,"mmm")</f>
        <v>Apr</v>
      </c>
      <c r="V4016" s="5" t="str">
        <f>TEXT(T4016,"yyyy")</f>
        <v>2016</v>
      </c>
      <c r="W4016" s="5" t="str">
        <f>TEXT(Y4016,"mmm")</f>
        <v>May</v>
      </c>
      <c r="X4016" s="1" t="str">
        <f>TEXT(Y4016,"yyyy")</f>
        <v>2016</v>
      </c>
      <c r="Y4016" s="27">
        <f>(((J4016/60)/60)/24)+DATE(1970,1,1)</f>
        <v>42521.689745370371</v>
      </c>
    </row>
    <row r="4017" spans="1:25" ht="48" x14ac:dyDescent="0.2">
      <c r="A4017" s="1">
        <v>3725</v>
      </c>
      <c r="B4017" s="7" t="s">
        <v>3722</v>
      </c>
      <c r="C4017" s="7" t="s">
        <v>7835</v>
      </c>
      <c r="D4017" s="1">
        <v>300</v>
      </c>
      <c r="E4017" s="37" t="str">
        <f>VLOOKUP(D4017,'Vlookup Table Bonus Point'!$C$3:$D$26,2,TRUE)</f>
        <v>0-999</v>
      </c>
      <c r="F4017" s="1">
        <v>381</v>
      </c>
      <c r="G4017" s="1" t="s">
        <v>8218</v>
      </c>
      <c r="H4017" s="1" t="s">
        <v>8224</v>
      </c>
      <c r="I4017" s="1" t="s">
        <v>8246</v>
      </c>
      <c r="J4017" s="1">
        <v>1455831000</v>
      </c>
      <c r="K4017" s="1">
        <v>1454366467</v>
      </c>
      <c r="L4017" s="1" t="b">
        <v>0</v>
      </c>
      <c r="M4017" s="1">
        <v>15</v>
      </c>
      <c r="N4017" s="1" t="b">
        <v>1</v>
      </c>
      <c r="O4017" s="1" t="s">
        <v>8270</v>
      </c>
      <c r="P4017" s="28">
        <f>F4017/D4017</f>
        <v>1.27</v>
      </c>
      <c r="Q4017" s="29">
        <f>IF(M4017&gt;0,F4017/M4017,0)</f>
        <v>25.4</v>
      </c>
      <c r="R4017" s="9" t="str">
        <f>LEFT(O4017,SEARCH("/",O4017,1)-1)</f>
        <v>theater</v>
      </c>
      <c r="S4017" s="26" t="str">
        <f>RIGHT(O4017,LEN(O4017)-SEARCH("/",O4017,1))</f>
        <v>plays</v>
      </c>
      <c r="T4017" s="27">
        <f>(((K4017/60)/60)/24)+DATE(1970,1,1)</f>
        <v>42401.945219907408</v>
      </c>
      <c r="U4017" s="5" t="str">
        <f>TEXT(T4017,"mmm")</f>
        <v>Feb</v>
      </c>
      <c r="V4017" s="5" t="str">
        <f>TEXT(T4017,"yyyy")</f>
        <v>2016</v>
      </c>
      <c r="W4017" s="5" t="str">
        <f>TEXT(Y4017,"mmm")</f>
        <v>Feb</v>
      </c>
      <c r="X4017" s="1" t="str">
        <f>TEXT(Y4017,"yyyy")</f>
        <v>2016</v>
      </c>
      <c r="Y4017" s="27">
        <f>(((J4017/60)/60)/24)+DATE(1970,1,1)</f>
        <v>42418.895833333328</v>
      </c>
    </row>
    <row r="4018" spans="1:25" ht="48" x14ac:dyDescent="0.2">
      <c r="A4018" s="1">
        <v>3820</v>
      </c>
      <c r="B4018" s="7" t="s">
        <v>3817</v>
      </c>
      <c r="C4018" s="7" t="s">
        <v>7929</v>
      </c>
      <c r="D4018" s="1">
        <v>300</v>
      </c>
      <c r="E4018" s="37" t="str">
        <f>VLOOKUP(D4018,'Vlookup Table Bonus Point'!$C$3:$D$26,2,TRUE)</f>
        <v>0-999</v>
      </c>
      <c r="F4018" s="1">
        <v>430</v>
      </c>
      <c r="G4018" s="1" t="s">
        <v>8218</v>
      </c>
      <c r="H4018" s="1" t="s">
        <v>8224</v>
      </c>
      <c r="I4018" s="1" t="s">
        <v>8246</v>
      </c>
      <c r="J4018" s="1">
        <v>1436110717</v>
      </c>
      <c r="K4018" s="1">
        <v>1433518717</v>
      </c>
      <c r="L4018" s="1" t="b">
        <v>0</v>
      </c>
      <c r="M4018" s="1">
        <v>20</v>
      </c>
      <c r="N4018" s="1" t="b">
        <v>1</v>
      </c>
      <c r="O4018" s="1" t="s">
        <v>8270</v>
      </c>
      <c r="P4018" s="28">
        <f>F4018/D4018</f>
        <v>1.4333333333333333</v>
      </c>
      <c r="Q4018" s="29">
        <f>IF(M4018&gt;0,F4018/M4018,0)</f>
        <v>21.5</v>
      </c>
      <c r="R4018" s="9" t="str">
        <f>LEFT(O4018,SEARCH("/",O4018,1)-1)</f>
        <v>theater</v>
      </c>
      <c r="S4018" s="26" t="str">
        <f>RIGHT(O4018,LEN(O4018)-SEARCH("/",O4018,1))</f>
        <v>plays</v>
      </c>
      <c r="T4018" s="27">
        <f>(((K4018/60)/60)/24)+DATE(1970,1,1)</f>
        <v>42160.651817129634</v>
      </c>
      <c r="U4018" s="5" t="str">
        <f>TEXT(T4018,"mmm")</f>
        <v>Jun</v>
      </c>
      <c r="V4018" s="5" t="str">
        <f>TEXT(T4018,"yyyy")</f>
        <v>2015</v>
      </c>
      <c r="W4018" s="5" t="str">
        <f>TEXT(Y4018,"mmm")</f>
        <v>Jul</v>
      </c>
      <c r="X4018" s="1" t="str">
        <f>TEXT(Y4018,"yyyy")</f>
        <v>2015</v>
      </c>
      <c r="Y4018" s="27">
        <f>(((J4018/60)/60)/24)+DATE(1970,1,1)</f>
        <v>42190.651817129634</v>
      </c>
    </row>
    <row r="4019" spans="1:25" ht="48" x14ac:dyDescent="0.2">
      <c r="A4019" s="1">
        <v>4043</v>
      </c>
      <c r="B4019" s="7" t="s">
        <v>4039</v>
      </c>
      <c r="C4019" s="7" t="s">
        <v>8147</v>
      </c>
      <c r="D4019" s="1">
        <v>300</v>
      </c>
      <c r="E4019" s="37" t="str">
        <f>VLOOKUP(D4019,'Vlookup Table Bonus Point'!$C$3:$D$26,2,TRUE)</f>
        <v>0-999</v>
      </c>
      <c r="F4019" s="1">
        <v>0</v>
      </c>
      <c r="G4019" s="1" t="s">
        <v>8220</v>
      </c>
      <c r="H4019" s="1" t="s">
        <v>8228</v>
      </c>
      <c r="I4019" s="1" t="s">
        <v>8250</v>
      </c>
      <c r="J4019" s="1">
        <v>1416524325</v>
      </c>
      <c r="K4019" s="1">
        <v>1415228325</v>
      </c>
      <c r="L4019" s="1" t="b">
        <v>0</v>
      </c>
      <c r="M4019" s="1">
        <v>0</v>
      </c>
      <c r="N4019" s="1" t="b">
        <v>0</v>
      </c>
      <c r="O4019" s="1" t="s">
        <v>8270</v>
      </c>
      <c r="P4019" s="28">
        <f>F4019/D4019</f>
        <v>0</v>
      </c>
      <c r="Q4019" s="29">
        <f>IF(M4019&gt;0,F4019/M4019,0)</f>
        <v>0</v>
      </c>
      <c r="R4019" s="9" t="str">
        <f>LEFT(O4019,SEARCH("/",O4019,1)-1)</f>
        <v>theater</v>
      </c>
      <c r="S4019" s="26" t="str">
        <f>RIGHT(O4019,LEN(O4019)-SEARCH("/",O4019,1))</f>
        <v>plays</v>
      </c>
      <c r="T4019" s="27">
        <f>(((K4019/60)/60)/24)+DATE(1970,1,1)</f>
        <v>41948.957465277781</v>
      </c>
      <c r="U4019" s="5" t="str">
        <f>TEXT(T4019,"mmm")</f>
        <v>Nov</v>
      </c>
      <c r="V4019" s="5" t="str">
        <f>TEXT(T4019,"yyyy")</f>
        <v>2014</v>
      </c>
      <c r="W4019" s="5" t="str">
        <f>TEXT(Y4019,"mmm")</f>
        <v>Nov</v>
      </c>
      <c r="X4019" s="1" t="str">
        <f>TEXT(Y4019,"yyyy")</f>
        <v>2014</v>
      </c>
      <c r="Y4019" s="27">
        <f>(((J4019/60)/60)/24)+DATE(1970,1,1)</f>
        <v>41963.957465277781</v>
      </c>
    </row>
    <row r="4020" spans="1:25" ht="48" x14ac:dyDescent="0.2">
      <c r="A4020" s="1">
        <v>4110</v>
      </c>
      <c r="B4020" s="7" t="s">
        <v>4106</v>
      </c>
      <c r="C4020" s="7" t="s">
        <v>8213</v>
      </c>
      <c r="D4020" s="1">
        <v>300</v>
      </c>
      <c r="E4020" s="37" t="str">
        <f>VLOOKUP(D4020,'Vlookup Table Bonus Point'!$C$3:$D$26,2,TRUE)</f>
        <v>0-999</v>
      </c>
      <c r="F4020" s="1">
        <v>86</v>
      </c>
      <c r="G4020" s="1" t="s">
        <v>8220</v>
      </c>
      <c r="H4020" s="1" t="s">
        <v>8224</v>
      </c>
      <c r="I4020" s="1" t="s">
        <v>8246</v>
      </c>
      <c r="J4020" s="1">
        <v>1469113351</v>
      </c>
      <c r="K4020" s="1">
        <v>1463929351</v>
      </c>
      <c r="L4020" s="1" t="b">
        <v>0</v>
      </c>
      <c r="M4020" s="1">
        <v>6</v>
      </c>
      <c r="N4020" s="1" t="b">
        <v>0</v>
      </c>
      <c r="O4020" s="1" t="s">
        <v>8270</v>
      </c>
      <c r="P4020" s="28">
        <f>F4020/D4020</f>
        <v>0.28666666666666668</v>
      </c>
      <c r="Q4020" s="29">
        <f>IF(M4020&gt;0,F4020/M4020,0)</f>
        <v>14.333333333333334</v>
      </c>
      <c r="R4020" s="9" t="str">
        <f>LEFT(O4020,SEARCH("/",O4020,1)-1)</f>
        <v>theater</v>
      </c>
      <c r="S4020" s="26" t="str">
        <f>RIGHT(O4020,LEN(O4020)-SEARCH("/",O4020,1))</f>
        <v>plays</v>
      </c>
      <c r="T4020" s="27">
        <f>(((K4020/60)/60)/24)+DATE(1970,1,1)</f>
        <v>42512.626747685179</v>
      </c>
      <c r="U4020" s="5" t="str">
        <f>TEXT(T4020,"mmm")</f>
        <v>May</v>
      </c>
      <c r="V4020" s="5" t="str">
        <f>TEXT(T4020,"yyyy")</f>
        <v>2016</v>
      </c>
      <c r="W4020" s="5" t="str">
        <f>TEXT(Y4020,"mmm")</f>
        <v>Jul</v>
      </c>
      <c r="X4020" s="1" t="str">
        <f>TEXT(Y4020,"yyyy")</f>
        <v>2016</v>
      </c>
      <c r="Y4020" s="27">
        <f>(((J4020/60)/60)/24)+DATE(1970,1,1)</f>
        <v>42572.626747685179</v>
      </c>
    </row>
    <row r="4021" spans="1:25" ht="48" x14ac:dyDescent="0.2">
      <c r="A4021" s="1">
        <v>1876</v>
      </c>
      <c r="B4021" s="7" t="s">
        <v>1877</v>
      </c>
      <c r="C4021" s="7" t="s">
        <v>5986</v>
      </c>
      <c r="D4021" s="1">
        <v>280</v>
      </c>
      <c r="E4021" s="37" t="str">
        <f>VLOOKUP(D4021,'Vlookup Table Bonus Point'!$C$3:$D$26,2,TRUE)</f>
        <v>0-999</v>
      </c>
      <c r="F4021" s="1">
        <v>0</v>
      </c>
      <c r="G4021" s="1" t="s">
        <v>8220</v>
      </c>
      <c r="H4021" s="1" t="s">
        <v>8225</v>
      </c>
      <c r="I4021" s="1" t="s">
        <v>8247</v>
      </c>
      <c r="J4021" s="1">
        <v>1402901405</v>
      </c>
      <c r="K4021" s="1">
        <v>1400309405</v>
      </c>
      <c r="L4021" s="1" t="b">
        <v>0</v>
      </c>
      <c r="M4021" s="1">
        <v>0</v>
      </c>
      <c r="N4021" s="1" t="b">
        <v>0</v>
      </c>
      <c r="O4021" s="1" t="s">
        <v>8282</v>
      </c>
      <c r="P4021" s="28">
        <f>F4021/D4021</f>
        <v>0</v>
      </c>
      <c r="Q4021" s="29">
        <f>IF(M4021&gt;0,F4021/M4021,0)</f>
        <v>0</v>
      </c>
      <c r="R4021" s="9" t="str">
        <f>LEFT(O4021,SEARCH("/",O4021,1)-1)</f>
        <v>games</v>
      </c>
      <c r="S4021" s="26" t="str">
        <f>RIGHT(O4021,LEN(O4021)-SEARCH("/",O4021,1))</f>
        <v>mobile games</v>
      </c>
      <c r="T4021" s="27">
        <f>(((K4021/60)/60)/24)+DATE(1970,1,1)</f>
        <v>41776.284780092588</v>
      </c>
      <c r="U4021" s="5" t="str">
        <f>TEXT(T4021,"mmm")</f>
        <v>May</v>
      </c>
      <c r="V4021" s="5" t="str">
        <f>TEXT(T4021,"yyyy")</f>
        <v>2014</v>
      </c>
      <c r="W4021" s="5" t="str">
        <f>TEXT(Y4021,"mmm")</f>
        <v>Jun</v>
      </c>
      <c r="X4021" s="1" t="str">
        <f>TEXT(Y4021,"yyyy")</f>
        <v>2014</v>
      </c>
      <c r="Y4021" s="27">
        <f>(((J4021/60)/60)/24)+DATE(1970,1,1)</f>
        <v>41806.284780092588</v>
      </c>
    </row>
    <row r="4022" spans="1:25" ht="32" x14ac:dyDescent="0.2">
      <c r="A4022" s="1">
        <v>4100</v>
      </c>
      <c r="B4022" s="7" t="s">
        <v>4096</v>
      </c>
      <c r="C4022" s="7" t="s">
        <v>8203</v>
      </c>
      <c r="D4022" s="1">
        <v>270</v>
      </c>
      <c r="E4022" s="37" t="str">
        <f>VLOOKUP(D4022,'Vlookup Table Bonus Point'!$C$3:$D$26,2,TRUE)</f>
        <v>0-999</v>
      </c>
      <c r="F4022" s="1">
        <v>0</v>
      </c>
      <c r="G4022" s="1" t="s">
        <v>8220</v>
      </c>
      <c r="H4022" s="1" t="s">
        <v>8223</v>
      </c>
      <c r="I4022" s="1" t="s">
        <v>8245</v>
      </c>
      <c r="J4022" s="1">
        <v>1414205990</v>
      </c>
      <c r="K4022" s="1">
        <v>1413341990</v>
      </c>
      <c r="L4022" s="1" t="b">
        <v>0</v>
      </c>
      <c r="M4022" s="1">
        <v>0</v>
      </c>
      <c r="N4022" s="1" t="b">
        <v>0</v>
      </c>
      <c r="O4022" s="1" t="s">
        <v>8270</v>
      </c>
      <c r="P4022" s="28">
        <f>F4022/D4022</f>
        <v>0</v>
      </c>
      <c r="Q4022" s="29">
        <f>IF(M4022&gt;0,F4022/M4022,0)</f>
        <v>0</v>
      </c>
      <c r="R4022" s="9" t="str">
        <f>LEFT(O4022,SEARCH("/",O4022,1)-1)</f>
        <v>theater</v>
      </c>
      <c r="S4022" s="26" t="str">
        <f>RIGHT(O4022,LEN(O4022)-SEARCH("/",O4022,1))</f>
        <v>plays</v>
      </c>
      <c r="T4022" s="27">
        <f>(((K4022/60)/60)/24)+DATE(1970,1,1)</f>
        <v>41927.124884259261</v>
      </c>
      <c r="U4022" s="5" t="str">
        <f>TEXT(T4022,"mmm")</f>
        <v>Oct</v>
      </c>
      <c r="V4022" s="5" t="str">
        <f>TEXT(T4022,"yyyy")</f>
        <v>2014</v>
      </c>
      <c r="W4022" s="5" t="str">
        <f>TEXT(Y4022,"mmm")</f>
        <v>Oct</v>
      </c>
      <c r="X4022" s="1" t="str">
        <f>TEXT(Y4022,"yyyy")</f>
        <v>2014</v>
      </c>
      <c r="Y4022" s="27">
        <f>(((J4022/60)/60)/24)+DATE(1970,1,1)</f>
        <v>41937.124884259261</v>
      </c>
    </row>
    <row r="4023" spans="1:25" ht="48" x14ac:dyDescent="0.2">
      <c r="A4023" s="1">
        <v>94</v>
      </c>
      <c r="B4023" s="7" t="s">
        <v>96</v>
      </c>
      <c r="C4023" s="7" t="s">
        <v>4205</v>
      </c>
      <c r="D4023" s="1">
        <v>250</v>
      </c>
      <c r="E4023" s="37" t="str">
        <f>VLOOKUP(D4023,'Vlookup Table Bonus Point'!$C$3:$D$26,2,TRUE)</f>
        <v>0-999</v>
      </c>
      <c r="F4023" s="1">
        <v>260</v>
      </c>
      <c r="G4023" s="1" t="s">
        <v>8218</v>
      </c>
      <c r="H4023" s="1" t="s">
        <v>8224</v>
      </c>
      <c r="I4023" s="1" t="s">
        <v>8246</v>
      </c>
      <c r="J4023" s="1">
        <v>1396890822</v>
      </c>
      <c r="K4023" s="1">
        <v>1395162822</v>
      </c>
      <c r="L4023" s="1" t="b">
        <v>0</v>
      </c>
      <c r="M4023" s="1">
        <v>12</v>
      </c>
      <c r="N4023" s="1" t="b">
        <v>1</v>
      </c>
      <c r="O4023" s="1" t="s">
        <v>8265</v>
      </c>
      <c r="P4023" s="28">
        <f>F4023/D4023</f>
        <v>1.04</v>
      </c>
      <c r="Q4023" s="29">
        <f>IF(M4023&gt;0,F4023/M4023,0)</f>
        <v>21.666666666666668</v>
      </c>
      <c r="R4023" s="9" t="str">
        <f>LEFT(O4023,SEARCH("/",O4023,1)-1)</f>
        <v>film &amp; video</v>
      </c>
      <c r="S4023" s="26" t="str">
        <f>RIGHT(O4023,LEN(O4023)-SEARCH("/",O4023,1))</f>
        <v>shorts</v>
      </c>
      <c r="T4023" s="27">
        <f>(((K4023/60)/60)/24)+DATE(1970,1,1)</f>
        <v>41716.717847222222</v>
      </c>
      <c r="U4023" s="5" t="str">
        <f>TEXT(T4023,"mmm")</f>
        <v>Mar</v>
      </c>
      <c r="V4023" s="5" t="str">
        <f>TEXT(T4023,"yyyy")</f>
        <v>2014</v>
      </c>
      <c r="W4023" s="5" t="str">
        <f>TEXT(Y4023,"mmm")</f>
        <v>Apr</v>
      </c>
      <c r="X4023" s="1" t="str">
        <f>TEXT(Y4023,"yyyy")</f>
        <v>2014</v>
      </c>
      <c r="Y4023" s="27">
        <f>(((J4023/60)/60)/24)+DATE(1970,1,1)</f>
        <v>41736.717847222222</v>
      </c>
    </row>
    <row r="4024" spans="1:25" ht="48" x14ac:dyDescent="0.2">
      <c r="A4024" s="1">
        <v>607</v>
      </c>
      <c r="B4024" s="7" t="s">
        <v>608</v>
      </c>
      <c r="C4024" s="7" t="s">
        <v>4717</v>
      </c>
      <c r="D4024" s="1">
        <v>250</v>
      </c>
      <c r="E4024" s="37" t="str">
        <f>VLOOKUP(D4024,'Vlookup Table Bonus Point'!$C$3:$D$26,2,TRUE)</f>
        <v>0-999</v>
      </c>
      <c r="F4024" s="1">
        <v>0</v>
      </c>
      <c r="G4024" s="1" t="s">
        <v>8219</v>
      </c>
      <c r="H4024" s="1" t="s">
        <v>8223</v>
      </c>
      <c r="I4024" s="1" t="s">
        <v>8245</v>
      </c>
      <c r="J4024" s="1">
        <v>1448225336</v>
      </c>
      <c r="K4024" s="1">
        <v>1445629736</v>
      </c>
      <c r="L4024" s="1" t="b">
        <v>0</v>
      </c>
      <c r="M4024" s="1">
        <v>0</v>
      </c>
      <c r="N4024" s="1" t="b">
        <v>0</v>
      </c>
      <c r="O4024" s="1" t="s">
        <v>8271</v>
      </c>
      <c r="P4024" s="28">
        <f>F4024/D4024</f>
        <v>0</v>
      </c>
      <c r="Q4024" s="29">
        <f>IF(M4024&gt;0,F4024/M4024,0)</f>
        <v>0</v>
      </c>
      <c r="R4024" s="9" t="str">
        <f>LEFT(O4024,SEARCH("/",O4024,1)-1)</f>
        <v>technology</v>
      </c>
      <c r="S4024" s="26" t="str">
        <f>RIGHT(O4024,LEN(O4024)-SEARCH("/",O4024,1))</f>
        <v>web</v>
      </c>
      <c r="T4024" s="27">
        <f>(((K4024/60)/60)/24)+DATE(1970,1,1)</f>
        <v>42300.825648148151</v>
      </c>
      <c r="U4024" s="5" t="str">
        <f>TEXT(T4024,"mmm")</f>
        <v>Oct</v>
      </c>
      <c r="V4024" s="5" t="str">
        <f>TEXT(T4024,"yyyy")</f>
        <v>2015</v>
      </c>
      <c r="W4024" s="5" t="str">
        <f>TEXT(Y4024,"mmm")</f>
        <v>Nov</v>
      </c>
      <c r="X4024" s="1" t="str">
        <f>TEXT(Y4024,"yyyy")</f>
        <v>2015</v>
      </c>
      <c r="Y4024" s="27">
        <f>(((J4024/60)/60)/24)+DATE(1970,1,1)</f>
        <v>42330.867314814815</v>
      </c>
    </row>
    <row r="4025" spans="1:25" ht="48" x14ac:dyDescent="0.2">
      <c r="A4025" s="1">
        <v>757</v>
      </c>
      <c r="B4025" s="7" t="s">
        <v>758</v>
      </c>
      <c r="C4025" s="7" t="s">
        <v>4867</v>
      </c>
      <c r="D4025" s="1">
        <v>250</v>
      </c>
      <c r="E4025" s="37" t="str">
        <f>VLOOKUP(D4025,'Vlookup Table Bonus Point'!$C$3:$D$26,2,TRUE)</f>
        <v>0-999</v>
      </c>
      <c r="F4025" s="1">
        <v>595</v>
      </c>
      <c r="G4025" s="1" t="s">
        <v>8218</v>
      </c>
      <c r="H4025" s="1" t="s">
        <v>8223</v>
      </c>
      <c r="I4025" s="1" t="s">
        <v>8245</v>
      </c>
      <c r="J4025" s="1">
        <v>1354756714</v>
      </c>
      <c r="K4025" s="1">
        <v>1353547114</v>
      </c>
      <c r="L4025" s="1" t="b">
        <v>0</v>
      </c>
      <c r="M4025" s="1">
        <v>18</v>
      </c>
      <c r="N4025" s="1" t="b">
        <v>1</v>
      </c>
      <c r="O4025" s="1" t="s">
        <v>8273</v>
      </c>
      <c r="P4025" s="28">
        <f>F4025/D4025</f>
        <v>2.38</v>
      </c>
      <c r="Q4025" s="29">
        <f>IF(M4025&gt;0,F4025/M4025,0)</f>
        <v>33.055555555555557</v>
      </c>
      <c r="R4025" s="9" t="str">
        <f>LEFT(O4025,SEARCH("/",O4025,1)-1)</f>
        <v>publishing</v>
      </c>
      <c r="S4025" s="26" t="str">
        <f>RIGHT(O4025,LEN(O4025)-SEARCH("/",O4025,1))</f>
        <v>nonfiction</v>
      </c>
      <c r="T4025" s="27">
        <f>(((K4025/60)/60)/24)+DATE(1970,1,1)</f>
        <v>41235.054560185185</v>
      </c>
      <c r="U4025" s="5" t="str">
        <f>TEXT(T4025,"mmm")</f>
        <v>Nov</v>
      </c>
      <c r="V4025" s="5" t="str">
        <f>TEXT(T4025,"yyyy")</f>
        <v>2012</v>
      </c>
      <c r="W4025" s="5" t="str">
        <f>TEXT(Y4025,"mmm")</f>
        <v>Dec</v>
      </c>
      <c r="X4025" s="1" t="str">
        <f>TEXT(Y4025,"yyyy")</f>
        <v>2012</v>
      </c>
      <c r="Y4025" s="27">
        <f>(((J4025/60)/60)/24)+DATE(1970,1,1)</f>
        <v>41249.054560185185</v>
      </c>
    </row>
    <row r="4026" spans="1:25" ht="48" x14ac:dyDescent="0.2">
      <c r="A4026" s="1">
        <v>856</v>
      </c>
      <c r="B4026" s="7" t="s">
        <v>857</v>
      </c>
      <c r="C4026" s="7" t="s">
        <v>4966</v>
      </c>
      <c r="D4026" s="1">
        <v>250</v>
      </c>
      <c r="E4026" s="37" t="str">
        <f>VLOOKUP(D4026,'Vlookup Table Bonus Point'!$C$3:$D$26,2,TRUE)</f>
        <v>0-999</v>
      </c>
      <c r="F4026" s="1">
        <v>545</v>
      </c>
      <c r="G4026" s="1" t="s">
        <v>8218</v>
      </c>
      <c r="H4026" s="1" t="s">
        <v>8235</v>
      </c>
      <c r="I4026" s="1" t="s">
        <v>8248</v>
      </c>
      <c r="J4026" s="1">
        <v>1477422000</v>
      </c>
      <c r="K4026" s="1">
        <v>1472282956</v>
      </c>
      <c r="L4026" s="1" t="b">
        <v>0</v>
      </c>
      <c r="M4026" s="1">
        <v>28</v>
      </c>
      <c r="N4026" s="1" t="b">
        <v>1</v>
      </c>
      <c r="O4026" s="1" t="s">
        <v>8276</v>
      </c>
      <c r="P4026" s="28">
        <f>F4026/D4026</f>
        <v>2.1800000000000002</v>
      </c>
      <c r="Q4026" s="29">
        <f>IF(M4026&gt;0,F4026/M4026,0)</f>
        <v>19.464285714285715</v>
      </c>
      <c r="R4026" s="9" t="str">
        <f>LEFT(O4026,SEARCH("/",O4026,1)-1)</f>
        <v>music</v>
      </c>
      <c r="S4026" s="26" t="str">
        <f>RIGHT(O4026,LEN(O4026)-SEARCH("/",O4026,1))</f>
        <v>metal</v>
      </c>
      <c r="T4026" s="27">
        <f>(((K4026/60)/60)/24)+DATE(1970,1,1)</f>
        <v>42609.311990740738</v>
      </c>
      <c r="U4026" s="5" t="str">
        <f>TEXT(T4026,"mmm")</f>
        <v>Aug</v>
      </c>
      <c r="V4026" s="5" t="str">
        <f>TEXT(T4026,"yyyy")</f>
        <v>2016</v>
      </c>
      <c r="W4026" s="5" t="str">
        <f>TEXT(Y4026,"mmm")</f>
        <v>Oct</v>
      </c>
      <c r="X4026" s="1" t="str">
        <f>TEXT(Y4026,"yyyy")</f>
        <v>2016</v>
      </c>
      <c r="Y4026" s="27">
        <f>(((J4026/60)/60)/24)+DATE(1970,1,1)</f>
        <v>42668.791666666672</v>
      </c>
    </row>
    <row r="4027" spans="1:25" ht="64" x14ac:dyDescent="0.2">
      <c r="A4027" s="1">
        <v>1287</v>
      </c>
      <c r="B4027" s="7" t="s">
        <v>1288</v>
      </c>
      <c r="C4027" s="7" t="s">
        <v>5397</v>
      </c>
      <c r="D4027" s="1">
        <v>250</v>
      </c>
      <c r="E4027" s="37" t="str">
        <f>VLOOKUP(D4027,'Vlookup Table Bonus Point'!$C$3:$D$26,2,TRUE)</f>
        <v>0-999</v>
      </c>
      <c r="F4027" s="1">
        <v>605</v>
      </c>
      <c r="G4027" s="1" t="s">
        <v>8218</v>
      </c>
      <c r="H4027" s="1" t="s">
        <v>8224</v>
      </c>
      <c r="I4027" s="1" t="s">
        <v>8246</v>
      </c>
      <c r="J4027" s="1">
        <v>1434120856</v>
      </c>
      <c r="K4027" s="1">
        <v>1428936856</v>
      </c>
      <c r="L4027" s="1" t="b">
        <v>0</v>
      </c>
      <c r="M4027" s="1">
        <v>25</v>
      </c>
      <c r="N4027" s="1" t="b">
        <v>1</v>
      </c>
      <c r="O4027" s="1" t="s">
        <v>8270</v>
      </c>
      <c r="P4027" s="28">
        <f>F4027/D4027</f>
        <v>2.42</v>
      </c>
      <c r="Q4027" s="29">
        <f>IF(M4027&gt;0,F4027/M4027,0)</f>
        <v>24.2</v>
      </c>
      <c r="R4027" s="9" t="str">
        <f>LEFT(O4027,SEARCH("/",O4027,1)-1)</f>
        <v>theater</v>
      </c>
      <c r="S4027" s="26" t="str">
        <f>RIGHT(O4027,LEN(O4027)-SEARCH("/",O4027,1))</f>
        <v>plays</v>
      </c>
      <c r="T4027" s="27">
        <f>(((K4027/60)/60)/24)+DATE(1970,1,1)</f>
        <v>42107.621018518519</v>
      </c>
      <c r="U4027" s="5" t="str">
        <f>TEXT(T4027,"mmm")</f>
        <v>Apr</v>
      </c>
      <c r="V4027" s="5" t="str">
        <f>TEXT(T4027,"yyyy")</f>
        <v>2015</v>
      </c>
      <c r="W4027" s="5" t="str">
        <f>TEXT(Y4027,"mmm")</f>
        <v>Jun</v>
      </c>
      <c r="X4027" s="1" t="str">
        <f>TEXT(Y4027,"yyyy")</f>
        <v>2015</v>
      </c>
      <c r="Y4027" s="27">
        <f>(((J4027/60)/60)/24)+DATE(1970,1,1)</f>
        <v>42167.621018518519</v>
      </c>
    </row>
    <row r="4028" spans="1:25" ht="32" x14ac:dyDescent="0.2">
      <c r="A4028" s="1">
        <v>2154</v>
      </c>
      <c r="B4028" s="7" t="s">
        <v>2155</v>
      </c>
      <c r="C4028" s="7" t="s">
        <v>6264</v>
      </c>
      <c r="D4028" s="1">
        <v>250</v>
      </c>
      <c r="E4028" s="37" t="str">
        <f>VLOOKUP(D4028,'Vlookup Table Bonus Point'!$C$3:$D$26,2,TRUE)</f>
        <v>0-999</v>
      </c>
      <c r="F4028" s="1">
        <v>2</v>
      </c>
      <c r="G4028" s="1" t="s">
        <v>8220</v>
      </c>
      <c r="H4028" s="1" t="s">
        <v>8223</v>
      </c>
      <c r="I4028" s="1" t="s">
        <v>8245</v>
      </c>
      <c r="J4028" s="1">
        <v>1390921827</v>
      </c>
      <c r="K4028" s="1">
        <v>1389193827</v>
      </c>
      <c r="L4028" s="1" t="b">
        <v>0</v>
      </c>
      <c r="M4028" s="1">
        <v>2</v>
      </c>
      <c r="N4028" s="1" t="b">
        <v>0</v>
      </c>
      <c r="O4028" s="1" t="s">
        <v>8281</v>
      </c>
      <c r="P4028" s="28">
        <f>F4028/D4028</f>
        <v>8.0000000000000002E-3</v>
      </c>
      <c r="Q4028" s="29">
        <f>IF(M4028&gt;0,F4028/M4028,0)</f>
        <v>1</v>
      </c>
      <c r="R4028" s="9" t="str">
        <f>LEFT(O4028,SEARCH("/",O4028,1)-1)</f>
        <v>games</v>
      </c>
      <c r="S4028" s="26" t="str">
        <f>RIGHT(O4028,LEN(O4028)-SEARCH("/",O4028,1))</f>
        <v>video games</v>
      </c>
      <c r="T4028" s="27">
        <f>(((K4028/60)/60)/24)+DATE(1970,1,1)</f>
        <v>41647.632256944446</v>
      </c>
      <c r="U4028" s="5" t="str">
        <f>TEXT(T4028,"mmm")</f>
        <v>Jan</v>
      </c>
      <c r="V4028" s="5" t="str">
        <f>TEXT(T4028,"yyyy")</f>
        <v>2014</v>
      </c>
      <c r="W4028" s="5" t="str">
        <f>TEXT(Y4028,"mmm")</f>
        <v>Jan</v>
      </c>
      <c r="X4028" s="1" t="str">
        <f>TEXT(Y4028,"yyyy")</f>
        <v>2014</v>
      </c>
      <c r="Y4028" s="27">
        <f>(((J4028/60)/60)/24)+DATE(1970,1,1)</f>
        <v>41667.632256944446</v>
      </c>
    </row>
    <row r="4029" spans="1:25" ht="48" x14ac:dyDescent="0.2">
      <c r="A4029" s="1">
        <v>2323</v>
      </c>
      <c r="B4029" s="7" t="s">
        <v>2324</v>
      </c>
      <c r="C4029" s="7" t="s">
        <v>6433</v>
      </c>
      <c r="D4029" s="1">
        <v>250</v>
      </c>
      <c r="E4029" s="37" t="str">
        <f>VLOOKUP(D4029,'Vlookup Table Bonus Point'!$C$3:$D$26,2,TRUE)</f>
        <v>0-999</v>
      </c>
      <c r="F4029" s="1">
        <v>120</v>
      </c>
      <c r="G4029" s="1" t="s">
        <v>8221</v>
      </c>
      <c r="H4029" s="1" t="s">
        <v>8223</v>
      </c>
      <c r="I4029" s="1" t="s">
        <v>8245</v>
      </c>
      <c r="J4029" s="1">
        <v>1490033247</v>
      </c>
      <c r="K4029" s="1">
        <v>1489428447</v>
      </c>
      <c r="L4029" s="1" t="b">
        <v>0</v>
      </c>
      <c r="M4029" s="1">
        <v>4</v>
      </c>
      <c r="N4029" s="1" t="b">
        <v>0</v>
      </c>
      <c r="O4029" s="1" t="s">
        <v>8297</v>
      </c>
      <c r="P4029" s="28">
        <f>F4029/D4029</f>
        <v>0.48</v>
      </c>
      <c r="Q4029" s="29">
        <f>IF(M4029&gt;0,F4029/M4029,0)</f>
        <v>30</v>
      </c>
      <c r="R4029" s="9" t="str">
        <f>LEFT(O4029,SEARCH("/",O4029,1)-1)</f>
        <v>food</v>
      </c>
      <c r="S4029" s="26" t="str">
        <f>RIGHT(O4029,LEN(O4029)-SEARCH("/",O4029,1))</f>
        <v>small batch</v>
      </c>
      <c r="T4029" s="27">
        <f>(((K4029/60)/60)/24)+DATE(1970,1,1)</f>
        <v>42807.755173611105</v>
      </c>
      <c r="U4029" s="5" t="str">
        <f>TEXT(T4029,"mmm")</f>
        <v>Mar</v>
      </c>
      <c r="V4029" s="5" t="str">
        <f>TEXT(T4029,"yyyy")</f>
        <v>2017</v>
      </c>
      <c r="W4029" s="5" t="str">
        <f>TEXT(Y4029,"mmm")</f>
        <v>Mar</v>
      </c>
      <c r="X4029" s="1" t="str">
        <f>TEXT(Y4029,"yyyy")</f>
        <v>2017</v>
      </c>
      <c r="Y4029" s="27">
        <f>(((J4029/60)/60)/24)+DATE(1970,1,1)</f>
        <v>42814.755173611105</v>
      </c>
    </row>
    <row r="4030" spans="1:25" ht="48" x14ac:dyDescent="0.2">
      <c r="A4030" s="1">
        <v>2543</v>
      </c>
      <c r="B4030" s="7" t="s">
        <v>2543</v>
      </c>
      <c r="C4030" s="7" t="s">
        <v>6653</v>
      </c>
      <c r="D4030" s="1">
        <v>250</v>
      </c>
      <c r="E4030" s="37" t="str">
        <f>VLOOKUP(D4030,'Vlookup Table Bonus Point'!$C$3:$D$26,2,TRUE)</f>
        <v>0-999</v>
      </c>
      <c r="F4030" s="1">
        <v>391</v>
      </c>
      <c r="G4030" s="1" t="s">
        <v>8218</v>
      </c>
      <c r="H4030" s="1" t="s">
        <v>8223</v>
      </c>
      <c r="I4030" s="1" t="s">
        <v>8245</v>
      </c>
      <c r="J4030" s="1">
        <v>1293937200</v>
      </c>
      <c r="K4030" s="1">
        <v>1291257298</v>
      </c>
      <c r="L4030" s="1" t="b">
        <v>0</v>
      </c>
      <c r="M4030" s="1">
        <v>13</v>
      </c>
      <c r="N4030" s="1" t="b">
        <v>1</v>
      </c>
      <c r="O4030" s="1" t="s">
        <v>8299</v>
      </c>
      <c r="P4030" s="28">
        <f>F4030/D4030</f>
        <v>1.5640000000000001</v>
      </c>
      <c r="Q4030" s="29">
        <f>IF(M4030&gt;0,F4030/M4030,0)</f>
        <v>30.076923076923077</v>
      </c>
      <c r="R4030" s="9" t="str">
        <f>LEFT(O4030,SEARCH("/",O4030,1)-1)</f>
        <v>music</v>
      </c>
      <c r="S4030" s="26" t="str">
        <f>RIGHT(O4030,LEN(O4030)-SEARCH("/",O4030,1))</f>
        <v>classical music</v>
      </c>
      <c r="T4030" s="27">
        <f>(((K4030/60)/60)/24)+DATE(1970,1,1)</f>
        <v>40514.107615740737</v>
      </c>
      <c r="U4030" s="5" t="str">
        <f>TEXT(T4030,"mmm")</f>
        <v>Dec</v>
      </c>
      <c r="V4030" s="5" t="str">
        <f>TEXT(T4030,"yyyy")</f>
        <v>2010</v>
      </c>
      <c r="W4030" s="5" t="str">
        <f>TEXT(Y4030,"mmm")</f>
        <v>Jan</v>
      </c>
      <c r="X4030" s="1" t="str">
        <f>TEXT(Y4030,"yyyy")</f>
        <v>2011</v>
      </c>
      <c r="Y4030" s="27">
        <f>(((J4030/60)/60)/24)+DATE(1970,1,1)</f>
        <v>40545.125</v>
      </c>
    </row>
    <row r="4031" spans="1:25" ht="48" x14ac:dyDescent="0.2">
      <c r="A4031" s="1">
        <v>2815</v>
      </c>
      <c r="B4031" s="7" t="s">
        <v>2815</v>
      </c>
      <c r="C4031" s="7" t="s">
        <v>6925</v>
      </c>
      <c r="D4031" s="1">
        <v>250</v>
      </c>
      <c r="E4031" s="37" t="str">
        <f>VLOOKUP(D4031,'Vlookup Table Bonus Point'!$C$3:$D$26,2,TRUE)</f>
        <v>0-999</v>
      </c>
      <c r="F4031" s="1">
        <v>605</v>
      </c>
      <c r="G4031" s="1" t="s">
        <v>8218</v>
      </c>
      <c r="H4031" s="1" t="s">
        <v>8228</v>
      </c>
      <c r="I4031" s="1" t="s">
        <v>8250</v>
      </c>
      <c r="J4031" s="1">
        <v>1470595109</v>
      </c>
      <c r="K4031" s="1">
        <v>1468003109</v>
      </c>
      <c r="L4031" s="1" t="b">
        <v>0</v>
      </c>
      <c r="M4031" s="1">
        <v>14</v>
      </c>
      <c r="N4031" s="1" t="b">
        <v>1</v>
      </c>
      <c r="O4031" s="1" t="s">
        <v>8270</v>
      </c>
      <c r="P4031" s="28">
        <f>F4031/D4031</f>
        <v>2.42</v>
      </c>
      <c r="Q4031" s="29">
        <f>IF(M4031&gt;0,F4031/M4031,0)</f>
        <v>43.214285714285715</v>
      </c>
      <c r="R4031" s="9" t="str">
        <f>LEFT(O4031,SEARCH("/",O4031,1)-1)</f>
        <v>theater</v>
      </c>
      <c r="S4031" s="26" t="str">
        <f>RIGHT(O4031,LEN(O4031)-SEARCH("/",O4031,1))</f>
        <v>plays</v>
      </c>
      <c r="T4031" s="27">
        <f>(((K4031/60)/60)/24)+DATE(1970,1,1)</f>
        <v>42559.776724537034</v>
      </c>
      <c r="U4031" s="5" t="str">
        <f>TEXT(T4031,"mmm")</f>
        <v>Jul</v>
      </c>
      <c r="V4031" s="5" t="str">
        <f>TEXT(T4031,"yyyy")</f>
        <v>2016</v>
      </c>
      <c r="W4031" s="5" t="str">
        <f>TEXT(Y4031,"mmm")</f>
        <v>Aug</v>
      </c>
      <c r="X4031" s="1" t="str">
        <f>TEXT(Y4031,"yyyy")</f>
        <v>2016</v>
      </c>
      <c r="Y4031" s="27">
        <f>(((J4031/60)/60)/24)+DATE(1970,1,1)</f>
        <v>42589.776724537034</v>
      </c>
    </row>
    <row r="4032" spans="1:25" ht="48" x14ac:dyDescent="0.2">
      <c r="A4032" s="1">
        <v>2861</v>
      </c>
      <c r="B4032" s="7" t="s">
        <v>2861</v>
      </c>
      <c r="C4032" s="7" t="s">
        <v>6971</v>
      </c>
      <c r="D4032" s="1">
        <v>250</v>
      </c>
      <c r="E4032" s="37" t="str">
        <f>VLOOKUP(D4032,'Vlookup Table Bonus Point'!$C$3:$D$26,2,TRUE)</f>
        <v>0-999</v>
      </c>
      <c r="F4032" s="1">
        <v>80</v>
      </c>
      <c r="G4032" s="1" t="s">
        <v>8220</v>
      </c>
      <c r="H4032" s="1" t="s">
        <v>8225</v>
      </c>
      <c r="I4032" s="1" t="s">
        <v>8247</v>
      </c>
      <c r="J4032" s="1">
        <v>1443103848</v>
      </c>
      <c r="K4032" s="1">
        <v>1441894248</v>
      </c>
      <c r="L4032" s="1" t="b">
        <v>0</v>
      </c>
      <c r="M4032" s="1">
        <v>3</v>
      </c>
      <c r="N4032" s="1" t="b">
        <v>0</v>
      </c>
      <c r="O4032" s="1" t="s">
        <v>8270</v>
      </c>
      <c r="P4032" s="28">
        <f>F4032/D4032</f>
        <v>0.32</v>
      </c>
      <c r="Q4032" s="29">
        <f>IF(M4032&gt;0,F4032/M4032,0)</f>
        <v>26.666666666666668</v>
      </c>
      <c r="R4032" s="9" t="str">
        <f>LEFT(O4032,SEARCH("/",O4032,1)-1)</f>
        <v>theater</v>
      </c>
      <c r="S4032" s="26" t="str">
        <f>RIGHT(O4032,LEN(O4032)-SEARCH("/",O4032,1))</f>
        <v>plays</v>
      </c>
      <c r="T4032" s="27">
        <f>(((K4032/60)/60)/24)+DATE(1970,1,1)</f>
        <v>42257.590833333335</v>
      </c>
      <c r="U4032" s="5" t="str">
        <f>TEXT(T4032,"mmm")</f>
        <v>Sep</v>
      </c>
      <c r="V4032" s="5" t="str">
        <f>TEXT(T4032,"yyyy")</f>
        <v>2015</v>
      </c>
      <c r="W4032" s="5" t="str">
        <f>TEXT(Y4032,"mmm")</f>
        <v>Sep</v>
      </c>
      <c r="X4032" s="1" t="str">
        <f>TEXT(Y4032,"yyyy")</f>
        <v>2015</v>
      </c>
      <c r="Y4032" s="27">
        <f>(((J4032/60)/60)/24)+DATE(1970,1,1)</f>
        <v>42271.590833333335</v>
      </c>
    </row>
    <row r="4033" spans="1:25" ht="48" x14ac:dyDescent="0.2">
      <c r="A4033" s="1">
        <v>3336</v>
      </c>
      <c r="B4033" s="7" t="s">
        <v>3336</v>
      </c>
      <c r="C4033" s="7" t="s">
        <v>7446</v>
      </c>
      <c r="D4033" s="1">
        <v>250</v>
      </c>
      <c r="E4033" s="37" t="str">
        <f>VLOOKUP(D4033,'Vlookup Table Bonus Point'!$C$3:$D$26,2,TRUE)</f>
        <v>0-999</v>
      </c>
      <c r="F4033" s="1">
        <v>250</v>
      </c>
      <c r="G4033" s="1" t="s">
        <v>8218</v>
      </c>
      <c r="H4033" s="1" t="s">
        <v>8224</v>
      </c>
      <c r="I4033" s="1" t="s">
        <v>8246</v>
      </c>
      <c r="J4033" s="1">
        <v>1459845246</v>
      </c>
      <c r="K4033" s="1">
        <v>1457429646</v>
      </c>
      <c r="L4033" s="1" t="b">
        <v>0</v>
      </c>
      <c r="M4033" s="1">
        <v>9</v>
      </c>
      <c r="N4033" s="1" t="b">
        <v>1</v>
      </c>
      <c r="O4033" s="1" t="s">
        <v>8270</v>
      </c>
      <c r="P4033" s="28">
        <f>F4033/D4033</f>
        <v>1</v>
      </c>
      <c r="Q4033" s="29">
        <f>IF(M4033&gt;0,F4033/M4033,0)</f>
        <v>27.777777777777779</v>
      </c>
      <c r="R4033" s="9" t="str">
        <f>LEFT(O4033,SEARCH("/",O4033,1)-1)</f>
        <v>theater</v>
      </c>
      <c r="S4033" s="26" t="str">
        <f>RIGHT(O4033,LEN(O4033)-SEARCH("/",O4033,1))</f>
        <v>plays</v>
      </c>
      <c r="T4033" s="27">
        <f>(((K4033/60)/60)/24)+DATE(1970,1,1)</f>
        <v>42437.398680555561</v>
      </c>
      <c r="U4033" s="5" t="str">
        <f>TEXT(T4033,"mmm")</f>
        <v>Mar</v>
      </c>
      <c r="V4033" s="5" t="str">
        <f>TEXT(T4033,"yyyy")</f>
        <v>2016</v>
      </c>
      <c r="W4033" s="5" t="str">
        <f>TEXT(Y4033,"mmm")</f>
        <v>Apr</v>
      </c>
      <c r="X4033" s="1" t="str">
        <f>TEXT(Y4033,"yyyy")</f>
        <v>2016</v>
      </c>
      <c r="Y4033" s="27">
        <f>(((J4033/60)/60)/24)+DATE(1970,1,1)</f>
        <v>42465.35701388889</v>
      </c>
    </row>
    <row r="4034" spans="1:25" ht="32" x14ac:dyDescent="0.2">
      <c r="A4034" s="1">
        <v>3397</v>
      </c>
      <c r="B4034" s="7" t="s">
        <v>3396</v>
      </c>
      <c r="C4034" s="7" t="s">
        <v>7507</v>
      </c>
      <c r="D4034" s="1">
        <v>250</v>
      </c>
      <c r="E4034" s="37" t="str">
        <f>VLOOKUP(D4034,'Vlookup Table Bonus Point'!$C$3:$D$26,2,TRUE)</f>
        <v>0-999</v>
      </c>
      <c r="F4034" s="1">
        <v>280</v>
      </c>
      <c r="G4034" s="1" t="s">
        <v>8218</v>
      </c>
      <c r="H4034" s="1" t="s">
        <v>8224</v>
      </c>
      <c r="I4034" s="1" t="s">
        <v>8246</v>
      </c>
      <c r="J4034" s="1">
        <v>1455832800</v>
      </c>
      <c r="K4034" s="1">
        <v>1452338929</v>
      </c>
      <c r="L4034" s="1" t="b">
        <v>0</v>
      </c>
      <c r="M4034" s="1">
        <v>24</v>
      </c>
      <c r="N4034" s="1" t="b">
        <v>1</v>
      </c>
      <c r="O4034" s="1" t="s">
        <v>8270</v>
      </c>
      <c r="P4034" s="28">
        <f>F4034/D4034</f>
        <v>1.1200000000000001</v>
      </c>
      <c r="Q4034" s="29">
        <f>IF(M4034&gt;0,F4034/M4034,0)</f>
        <v>11.666666666666666</v>
      </c>
      <c r="R4034" s="9" t="str">
        <f>LEFT(O4034,SEARCH("/",O4034,1)-1)</f>
        <v>theater</v>
      </c>
      <c r="S4034" s="26" t="str">
        <f>RIGHT(O4034,LEN(O4034)-SEARCH("/",O4034,1))</f>
        <v>plays</v>
      </c>
      <c r="T4034" s="27">
        <f>(((K4034/60)/60)/24)+DATE(1970,1,1)</f>
        <v>42378.478344907402</v>
      </c>
      <c r="U4034" s="5" t="str">
        <f>TEXT(T4034,"mmm")</f>
        <v>Jan</v>
      </c>
      <c r="V4034" s="5" t="str">
        <f>TEXT(T4034,"yyyy")</f>
        <v>2016</v>
      </c>
      <c r="W4034" s="5" t="str">
        <f>TEXT(Y4034,"mmm")</f>
        <v>Feb</v>
      </c>
      <c r="X4034" s="1" t="str">
        <f>TEXT(Y4034,"yyyy")</f>
        <v>2016</v>
      </c>
      <c r="Y4034" s="27">
        <f>(((J4034/60)/60)/24)+DATE(1970,1,1)</f>
        <v>42418.916666666672</v>
      </c>
    </row>
    <row r="4035" spans="1:25" ht="48" x14ac:dyDescent="0.2">
      <c r="A4035" s="1">
        <v>3423</v>
      </c>
      <c r="B4035" s="7" t="s">
        <v>3422</v>
      </c>
      <c r="C4035" s="7" t="s">
        <v>7533</v>
      </c>
      <c r="D4035" s="1">
        <v>250</v>
      </c>
      <c r="E4035" s="37" t="str">
        <f>VLOOKUP(D4035,'Vlookup Table Bonus Point'!$C$3:$D$26,2,TRUE)</f>
        <v>0-999</v>
      </c>
      <c r="F4035" s="1">
        <v>350</v>
      </c>
      <c r="G4035" s="1" t="s">
        <v>8218</v>
      </c>
      <c r="H4035" s="1" t="s">
        <v>8223</v>
      </c>
      <c r="I4035" s="1" t="s">
        <v>8245</v>
      </c>
      <c r="J4035" s="1">
        <v>1429912341</v>
      </c>
      <c r="K4035" s="1">
        <v>1427320341</v>
      </c>
      <c r="L4035" s="1" t="b">
        <v>0</v>
      </c>
      <c r="M4035" s="1">
        <v>10</v>
      </c>
      <c r="N4035" s="1" t="b">
        <v>1</v>
      </c>
      <c r="O4035" s="1" t="s">
        <v>8270</v>
      </c>
      <c r="P4035" s="28">
        <f>F4035/D4035</f>
        <v>1.4</v>
      </c>
      <c r="Q4035" s="29">
        <f>IF(M4035&gt;0,F4035/M4035,0)</f>
        <v>35</v>
      </c>
      <c r="R4035" s="9" t="str">
        <f>LEFT(O4035,SEARCH("/",O4035,1)-1)</f>
        <v>theater</v>
      </c>
      <c r="S4035" s="26" t="str">
        <f>RIGHT(O4035,LEN(O4035)-SEARCH("/",O4035,1))</f>
        <v>plays</v>
      </c>
      <c r="T4035" s="27">
        <f>(((K4035/60)/60)/24)+DATE(1970,1,1)</f>
        <v>42088.911354166667</v>
      </c>
      <c r="U4035" s="5" t="str">
        <f>TEXT(T4035,"mmm")</f>
        <v>Mar</v>
      </c>
      <c r="V4035" s="5" t="str">
        <f>TEXT(T4035,"yyyy")</f>
        <v>2015</v>
      </c>
      <c r="W4035" s="5" t="str">
        <f>TEXT(Y4035,"mmm")</f>
        <v>Apr</v>
      </c>
      <c r="X4035" s="1" t="str">
        <f>TEXT(Y4035,"yyyy")</f>
        <v>2015</v>
      </c>
      <c r="Y4035" s="27">
        <f>(((J4035/60)/60)/24)+DATE(1970,1,1)</f>
        <v>42118.911354166667</v>
      </c>
    </row>
    <row r="4036" spans="1:25" ht="48" x14ac:dyDescent="0.2">
      <c r="A4036" s="1">
        <v>3442</v>
      </c>
      <c r="B4036" s="7" t="s">
        <v>3441</v>
      </c>
      <c r="C4036" s="7" t="s">
        <v>7552</v>
      </c>
      <c r="D4036" s="1">
        <v>250</v>
      </c>
      <c r="E4036" s="37" t="str">
        <f>VLOOKUP(D4036,'Vlookup Table Bonus Point'!$C$3:$D$26,2,TRUE)</f>
        <v>0-999</v>
      </c>
      <c r="F4036" s="1">
        <v>250</v>
      </c>
      <c r="G4036" s="1" t="s">
        <v>8218</v>
      </c>
      <c r="H4036" s="1" t="s">
        <v>8223</v>
      </c>
      <c r="I4036" s="1" t="s">
        <v>8245</v>
      </c>
      <c r="J4036" s="1">
        <v>1433016672</v>
      </c>
      <c r="K4036" s="1">
        <v>1430424672</v>
      </c>
      <c r="L4036" s="1" t="b">
        <v>0</v>
      </c>
      <c r="M4036" s="1">
        <v>8</v>
      </c>
      <c r="N4036" s="1" t="b">
        <v>1</v>
      </c>
      <c r="O4036" s="1" t="s">
        <v>8270</v>
      </c>
      <c r="P4036" s="28">
        <f>F4036/D4036</f>
        <v>1</v>
      </c>
      <c r="Q4036" s="29">
        <f>IF(M4036&gt;0,F4036/M4036,0)</f>
        <v>31.25</v>
      </c>
      <c r="R4036" s="9" t="str">
        <f>LEFT(O4036,SEARCH("/",O4036,1)-1)</f>
        <v>theater</v>
      </c>
      <c r="S4036" s="26" t="str">
        <f>RIGHT(O4036,LEN(O4036)-SEARCH("/",O4036,1))</f>
        <v>plays</v>
      </c>
      <c r="T4036" s="27">
        <f>(((K4036/60)/60)/24)+DATE(1970,1,1)</f>
        <v>42124.841111111105</v>
      </c>
      <c r="U4036" s="5" t="str">
        <f>TEXT(T4036,"mmm")</f>
        <v>Apr</v>
      </c>
      <c r="V4036" s="5" t="str">
        <f>TEXT(T4036,"yyyy")</f>
        <v>2015</v>
      </c>
      <c r="W4036" s="5" t="str">
        <f>TEXT(Y4036,"mmm")</f>
        <v>May</v>
      </c>
      <c r="X4036" s="1" t="str">
        <f>TEXT(Y4036,"yyyy")</f>
        <v>2015</v>
      </c>
      <c r="Y4036" s="27">
        <f>(((J4036/60)/60)/24)+DATE(1970,1,1)</f>
        <v>42154.841111111105</v>
      </c>
    </row>
    <row r="4037" spans="1:25" ht="48" x14ac:dyDescent="0.2">
      <c r="A4037" s="1">
        <v>3462</v>
      </c>
      <c r="B4037" s="7" t="s">
        <v>3461</v>
      </c>
      <c r="C4037" s="7" t="s">
        <v>7572</v>
      </c>
      <c r="D4037" s="1">
        <v>250</v>
      </c>
      <c r="E4037" s="37" t="str">
        <f>VLOOKUP(D4037,'Vlookup Table Bonus Point'!$C$3:$D$26,2,TRUE)</f>
        <v>0-999</v>
      </c>
      <c r="F4037" s="1">
        <v>505</v>
      </c>
      <c r="G4037" s="1" t="s">
        <v>8218</v>
      </c>
      <c r="H4037" s="1" t="s">
        <v>8223</v>
      </c>
      <c r="I4037" s="1" t="s">
        <v>8245</v>
      </c>
      <c r="J4037" s="1">
        <v>1436551200</v>
      </c>
      <c r="K4037" s="1">
        <v>1435181628</v>
      </c>
      <c r="L4037" s="1" t="b">
        <v>0</v>
      </c>
      <c r="M4037" s="1">
        <v>17</v>
      </c>
      <c r="N4037" s="1" t="b">
        <v>1</v>
      </c>
      <c r="O4037" s="1" t="s">
        <v>8270</v>
      </c>
      <c r="P4037" s="28">
        <f>F4037/D4037</f>
        <v>2.02</v>
      </c>
      <c r="Q4037" s="29">
        <f>IF(M4037&gt;0,F4037/M4037,0)</f>
        <v>29.705882352941178</v>
      </c>
      <c r="R4037" s="9" t="str">
        <f>LEFT(O4037,SEARCH("/",O4037,1)-1)</f>
        <v>theater</v>
      </c>
      <c r="S4037" s="26" t="str">
        <f>RIGHT(O4037,LEN(O4037)-SEARCH("/",O4037,1))</f>
        <v>plays</v>
      </c>
      <c r="T4037" s="27">
        <f>(((K4037/60)/60)/24)+DATE(1970,1,1)</f>
        <v>42179.898472222223</v>
      </c>
      <c r="U4037" s="5" t="str">
        <f>TEXT(T4037,"mmm")</f>
        <v>Jun</v>
      </c>
      <c r="V4037" s="5" t="str">
        <f>TEXT(T4037,"yyyy")</f>
        <v>2015</v>
      </c>
      <c r="W4037" s="5" t="str">
        <f>TEXT(Y4037,"mmm")</f>
        <v>Jul</v>
      </c>
      <c r="X4037" s="1" t="str">
        <f>TEXT(Y4037,"yyyy")</f>
        <v>2015</v>
      </c>
      <c r="Y4037" s="27">
        <f>(((J4037/60)/60)/24)+DATE(1970,1,1)</f>
        <v>42195.75</v>
      </c>
    </row>
    <row r="4038" spans="1:25" ht="32" x14ac:dyDescent="0.2">
      <c r="A4038" s="1">
        <v>3470</v>
      </c>
      <c r="B4038" s="7" t="s">
        <v>3469</v>
      </c>
      <c r="C4038" s="7" t="s">
        <v>7580</v>
      </c>
      <c r="D4038" s="1">
        <v>250</v>
      </c>
      <c r="E4038" s="37" t="str">
        <f>VLOOKUP(D4038,'Vlookup Table Bonus Point'!$C$3:$D$26,2,TRUE)</f>
        <v>0-999</v>
      </c>
      <c r="F4038" s="1">
        <v>375</v>
      </c>
      <c r="G4038" s="1" t="s">
        <v>8218</v>
      </c>
      <c r="H4038" s="1" t="s">
        <v>8223</v>
      </c>
      <c r="I4038" s="1" t="s">
        <v>8245</v>
      </c>
      <c r="J4038" s="1">
        <v>1468618680</v>
      </c>
      <c r="K4038" s="1">
        <v>1465345902</v>
      </c>
      <c r="L4038" s="1" t="b">
        <v>0</v>
      </c>
      <c r="M4038" s="1">
        <v>9</v>
      </c>
      <c r="N4038" s="1" t="b">
        <v>1</v>
      </c>
      <c r="O4038" s="1" t="s">
        <v>8270</v>
      </c>
      <c r="P4038" s="28">
        <f>F4038/D4038</f>
        <v>1.5</v>
      </c>
      <c r="Q4038" s="29">
        <f>IF(M4038&gt;0,F4038/M4038,0)</f>
        <v>41.666666666666664</v>
      </c>
      <c r="R4038" s="9" t="str">
        <f>LEFT(O4038,SEARCH("/",O4038,1)-1)</f>
        <v>theater</v>
      </c>
      <c r="S4038" s="26" t="str">
        <f>RIGHT(O4038,LEN(O4038)-SEARCH("/",O4038,1))</f>
        <v>plays</v>
      </c>
      <c r="T4038" s="27">
        <f>(((K4038/60)/60)/24)+DATE(1970,1,1)</f>
        <v>42529.022013888884</v>
      </c>
      <c r="U4038" s="5" t="str">
        <f>TEXT(T4038,"mmm")</f>
        <v>Jun</v>
      </c>
      <c r="V4038" s="5" t="str">
        <f>TEXT(T4038,"yyyy")</f>
        <v>2016</v>
      </c>
      <c r="W4038" s="5" t="str">
        <f>TEXT(Y4038,"mmm")</f>
        <v>Jul</v>
      </c>
      <c r="X4038" s="1" t="str">
        <f>TEXT(Y4038,"yyyy")</f>
        <v>2016</v>
      </c>
      <c r="Y4038" s="27">
        <f>(((J4038/60)/60)/24)+DATE(1970,1,1)</f>
        <v>42566.901388888888</v>
      </c>
    </row>
    <row r="4039" spans="1:25" ht="48" x14ac:dyDescent="0.2">
      <c r="A4039" s="1">
        <v>3545</v>
      </c>
      <c r="B4039" s="7" t="s">
        <v>3544</v>
      </c>
      <c r="C4039" s="7" t="s">
        <v>7655</v>
      </c>
      <c r="D4039" s="1">
        <v>250</v>
      </c>
      <c r="E4039" s="37" t="str">
        <f>VLOOKUP(D4039,'Vlookup Table Bonus Point'!$C$3:$D$26,2,TRUE)</f>
        <v>0-999</v>
      </c>
      <c r="F4039" s="1">
        <v>251</v>
      </c>
      <c r="G4039" s="1" t="s">
        <v>8218</v>
      </c>
      <c r="H4039" s="1" t="s">
        <v>8223</v>
      </c>
      <c r="I4039" s="1" t="s">
        <v>8245</v>
      </c>
      <c r="J4039" s="1">
        <v>1428780159</v>
      </c>
      <c r="K4039" s="1">
        <v>1426188159</v>
      </c>
      <c r="L4039" s="1" t="b">
        <v>0</v>
      </c>
      <c r="M4039" s="1">
        <v>8</v>
      </c>
      <c r="N4039" s="1" t="b">
        <v>1</v>
      </c>
      <c r="O4039" s="1" t="s">
        <v>8270</v>
      </c>
      <c r="P4039" s="28">
        <f>F4039/D4039</f>
        <v>1.004</v>
      </c>
      <c r="Q4039" s="29">
        <f>IF(M4039&gt;0,F4039/M4039,0)</f>
        <v>31.375</v>
      </c>
      <c r="R4039" s="9" t="str">
        <f>LEFT(O4039,SEARCH("/",O4039,1)-1)</f>
        <v>theater</v>
      </c>
      <c r="S4039" s="26" t="str">
        <f>RIGHT(O4039,LEN(O4039)-SEARCH("/",O4039,1))</f>
        <v>plays</v>
      </c>
      <c r="T4039" s="27">
        <f>(((K4039/60)/60)/24)+DATE(1970,1,1)</f>
        <v>42075.807395833333</v>
      </c>
      <c r="U4039" s="5" t="str">
        <f>TEXT(T4039,"mmm")</f>
        <v>Mar</v>
      </c>
      <c r="V4039" s="5" t="str">
        <f>TEXT(T4039,"yyyy")</f>
        <v>2015</v>
      </c>
      <c r="W4039" s="5" t="str">
        <f>TEXT(Y4039,"mmm")</f>
        <v>Apr</v>
      </c>
      <c r="X4039" s="1" t="str">
        <f>TEXT(Y4039,"yyyy")</f>
        <v>2015</v>
      </c>
      <c r="Y4039" s="27">
        <f>(((J4039/60)/60)/24)+DATE(1970,1,1)</f>
        <v>42105.807395833333</v>
      </c>
    </row>
    <row r="4040" spans="1:25" ht="64" x14ac:dyDescent="0.2">
      <c r="A4040" s="1">
        <v>3605</v>
      </c>
      <c r="B4040" s="7" t="s">
        <v>3604</v>
      </c>
      <c r="C4040" s="7" t="s">
        <v>7715</v>
      </c>
      <c r="D4040" s="1">
        <v>250</v>
      </c>
      <c r="E4040" s="37" t="str">
        <f>VLOOKUP(D4040,'Vlookup Table Bonus Point'!$C$3:$D$26,2,TRUE)</f>
        <v>0-999</v>
      </c>
      <c r="F4040" s="1">
        <v>460</v>
      </c>
      <c r="G4040" s="1" t="s">
        <v>8218</v>
      </c>
      <c r="H4040" s="1" t="s">
        <v>8224</v>
      </c>
      <c r="I4040" s="1" t="s">
        <v>8246</v>
      </c>
      <c r="J4040" s="1">
        <v>1455390126</v>
      </c>
      <c r="K4040" s="1">
        <v>1452798126</v>
      </c>
      <c r="L4040" s="1" t="b">
        <v>0</v>
      </c>
      <c r="M4040" s="1">
        <v>15</v>
      </c>
      <c r="N4040" s="1" t="b">
        <v>1</v>
      </c>
      <c r="O4040" s="1" t="s">
        <v>8270</v>
      </c>
      <c r="P4040" s="28">
        <f>F4040/D4040</f>
        <v>1.84</v>
      </c>
      <c r="Q4040" s="29">
        <f>IF(M4040&gt;0,F4040/M4040,0)</f>
        <v>30.666666666666668</v>
      </c>
      <c r="R4040" s="9" t="str">
        <f>LEFT(O4040,SEARCH("/",O4040,1)-1)</f>
        <v>theater</v>
      </c>
      <c r="S4040" s="26" t="str">
        <f>RIGHT(O4040,LEN(O4040)-SEARCH("/",O4040,1))</f>
        <v>plays</v>
      </c>
      <c r="T4040" s="27">
        <f>(((K4040/60)/60)/24)+DATE(1970,1,1)</f>
        <v>42383.793124999997</v>
      </c>
      <c r="U4040" s="5" t="str">
        <f>TEXT(T4040,"mmm")</f>
        <v>Jan</v>
      </c>
      <c r="V4040" s="5" t="str">
        <f>TEXT(T4040,"yyyy")</f>
        <v>2016</v>
      </c>
      <c r="W4040" s="5" t="str">
        <f>TEXT(Y4040,"mmm")</f>
        <v>Feb</v>
      </c>
      <c r="X4040" s="1" t="str">
        <f>TEXT(Y4040,"yyyy")</f>
        <v>2016</v>
      </c>
      <c r="Y4040" s="27">
        <f>(((J4040/60)/60)/24)+DATE(1970,1,1)</f>
        <v>42413.793124999997</v>
      </c>
    </row>
    <row r="4041" spans="1:25" ht="64" x14ac:dyDescent="0.2">
      <c r="A4041" s="1">
        <v>3660</v>
      </c>
      <c r="B4041" s="7" t="s">
        <v>3657</v>
      </c>
      <c r="C4041" s="7" t="s">
        <v>7770</v>
      </c>
      <c r="D4041" s="1">
        <v>250</v>
      </c>
      <c r="E4041" s="37" t="str">
        <f>VLOOKUP(D4041,'Vlookup Table Bonus Point'!$C$3:$D$26,2,TRUE)</f>
        <v>0-999</v>
      </c>
      <c r="F4041" s="1">
        <v>250</v>
      </c>
      <c r="G4041" s="1" t="s">
        <v>8218</v>
      </c>
      <c r="H4041" s="1" t="s">
        <v>8224</v>
      </c>
      <c r="I4041" s="1" t="s">
        <v>8246</v>
      </c>
      <c r="J4041" s="1">
        <v>1419368925</v>
      </c>
      <c r="K4041" s="1">
        <v>1417208925</v>
      </c>
      <c r="L4041" s="1" t="b">
        <v>0</v>
      </c>
      <c r="M4041" s="1">
        <v>22</v>
      </c>
      <c r="N4041" s="1" t="b">
        <v>1</v>
      </c>
      <c r="O4041" s="1" t="s">
        <v>8270</v>
      </c>
      <c r="P4041" s="28">
        <f>F4041/D4041</f>
        <v>1</v>
      </c>
      <c r="Q4041" s="29">
        <f>IF(M4041&gt;0,F4041/M4041,0)</f>
        <v>11.363636363636363</v>
      </c>
      <c r="R4041" s="9" t="str">
        <f>LEFT(O4041,SEARCH("/",O4041,1)-1)</f>
        <v>theater</v>
      </c>
      <c r="S4041" s="26" t="str">
        <f>RIGHT(O4041,LEN(O4041)-SEARCH("/",O4041,1))</f>
        <v>plays</v>
      </c>
      <c r="T4041" s="27">
        <f>(((K4041/60)/60)/24)+DATE(1970,1,1)</f>
        <v>41971.881076388891</v>
      </c>
      <c r="U4041" s="5" t="str">
        <f>TEXT(T4041,"mmm")</f>
        <v>Nov</v>
      </c>
      <c r="V4041" s="5" t="str">
        <f>TEXT(T4041,"yyyy")</f>
        <v>2014</v>
      </c>
      <c r="W4041" s="5" t="str">
        <f>TEXT(Y4041,"mmm")</f>
        <v>Dec</v>
      </c>
      <c r="X4041" s="1" t="str">
        <f>TEXT(Y4041,"yyyy")</f>
        <v>2014</v>
      </c>
      <c r="Y4041" s="27">
        <f>(((J4041/60)/60)/24)+DATE(1970,1,1)</f>
        <v>41996.881076388891</v>
      </c>
    </row>
    <row r="4042" spans="1:25" ht="48" x14ac:dyDescent="0.2">
      <c r="A4042" s="1">
        <v>3811</v>
      </c>
      <c r="B4042" s="7" t="s">
        <v>3808</v>
      </c>
      <c r="C4042" s="7" t="s">
        <v>7921</v>
      </c>
      <c r="D4042" s="1">
        <v>250</v>
      </c>
      <c r="E4042" s="37" t="str">
        <f>VLOOKUP(D4042,'Vlookup Table Bonus Point'!$C$3:$D$26,2,TRUE)</f>
        <v>0-999</v>
      </c>
      <c r="F4042" s="1">
        <v>825</v>
      </c>
      <c r="G4042" s="1" t="s">
        <v>8218</v>
      </c>
      <c r="H4042" s="1" t="s">
        <v>8224</v>
      </c>
      <c r="I4042" s="1" t="s">
        <v>8246</v>
      </c>
      <c r="J4042" s="1">
        <v>1464692400</v>
      </c>
      <c r="K4042" s="1">
        <v>1461769373</v>
      </c>
      <c r="L4042" s="1" t="b">
        <v>0</v>
      </c>
      <c r="M4042" s="1">
        <v>19</v>
      </c>
      <c r="N4042" s="1" t="b">
        <v>1</v>
      </c>
      <c r="O4042" s="1" t="s">
        <v>8270</v>
      </c>
      <c r="P4042" s="28">
        <f>F4042/D4042</f>
        <v>3.3</v>
      </c>
      <c r="Q4042" s="29">
        <f>IF(M4042&gt;0,F4042/M4042,0)</f>
        <v>43.421052631578945</v>
      </c>
      <c r="R4042" s="9" t="str">
        <f>LEFT(O4042,SEARCH("/",O4042,1)-1)</f>
        <v>theater</v>
      </c>
      <c r="S4042" s="26" t="str">
        <f>RIGHT(O4042,LEN(O4042)-SEARCH("/",O4042,1))</f>
        <v>plays</v>
      </c>
      <c r="T4042" s="27">
        <f>(((K4042/60)/60)/24)+DATE(1970,1,1)</f>
        <v>42487.62700231481</v>
      </c>
      <c r="U4042" s="5" t="str">
        <f>TEXT(T4042,"mmm")</f>
        <v>Apr</v>
      </c>
      <c r="V4042" s="5" t="str">
        <f>TEXT(T4042,"yyyy")</f>
        <v>2016</v>
      </c>
      <c r="W4042" s="5" t="str">
        <f>TEXT(Y4042,"mmm")</f>
        <v>May</v>
      </c>
      <c r="X4042" s="1" t="str">
        <f>TEXT(Y4042,"yyyy")</f>
        <v>2016</v>
      </c>
      <c r="Y4042" s="27">
        <f>(((J4042/60)/60)/24)+DATE(1970,1,1)</f>
        <v>42521.458333333328</v>
      </c>
    </row>
    <row r="4043" spans="1:25" ht="48" x14ac:dyDescent="0.2">
      <c r="A4043" s="1">
        <v>3818</v>
      </c>
      <c r="B4043" s="7" t="s">
        <v>3815</v>
      </c>
      <c r="C4043" s="7" t="s">
        <v>7928</v>
      </c>
      <c r="D4043" s="1">
        <v>250</v>
      </c>
      <c r="E4043" s="37" t="str">
        <f>VLOOKUP(D4043,'Vlookup Table Bonus Point'!$C$3:$D$26,2,TRUE)</f>
        <v>0-999</v>
      </c>
      <c r="F4043" s="1">
        <v>570</v>
      </c>
      <c r="G4043" s="1" t="s">
        <v>8218</v>
      </c>
      <c r="H4043" s="1" t="s">
        <v>8223</v>
      </c>
      <c r="I4043" s="1" t="s">
        <v>8245</v>
      </c>
      <c r="J4043" s="1">
        <v>1426187582</v>
      </c>
      <c r="K4043" s="1">
        <v>1423599182</v>
      </c>
      <c r="L4043" s="1" t="b">
        <v>0</v>
      </c>
      <c r="M4043" s="1">
        <v>10</v>
      </c>
      <c r="N4043" s="1" t="b">
        <v>1</v>
      </c>
      <c r="O4043" s="1" t="s">
        <v>8270</v>
      </c>
      <c r="P4043" s="28">
        <f>F4043/D4043</f>
        <v>2.2799999999999998</v>
      </c>
      <c r="Q4043" s="29">
        <f>IF(M4043&gt;0,F4043/M4043,0)</f>
        <v>57</v>
      </c>
      <c r="R4043" s="9" t="str">
        <f>LEFT(O4043,SEARCH("/",O4043,1)-1)</f>
        <v>theater</v>
      </c>
      <c r="S4043" s="26" t="str">
        <f>RIGHT(O4043,LEN(O4043)-SEARCH("/",O4043,1))</f>
        <v>plays</v>
      </c>
      <c r="T4043" s="27">
        <f>(((K4043/60)/60)/24)+DATE(1970,1,1)</f>
        <v>42045.84238425926</v>
      </c>
      <c r="U4043" s="5" t="str">
        <f>TEXT(T4043,"mmm")</f>
        <v>Feb</v>
      </c>
      <c r="V4043" s="5" t="str">
        <f>TEXT(T4043,"yyyy")</f>
        <v>2015</v>
      </c>
      <c r="W4043" s="5" t="str">
        <f>TEXT(Y4043,"mmm")</f>
        <v>Mar</v>
      </c>
      <c r="X4043" s="1" t="str">
        <f>TEXT(Y4043,"yyyy")</f>
        <v>2015</v>
      </c>
      <c r="Y4043" s="27">
        <f>(((J4043/60)/60)/24)+DATE(1970,1,1)</f>
        <v>42075.800717592589</v>
      </c>
    </row>
    <row r="4044" spans="1:25" ht="48" x14ac:dyDescent="0.2">
      <c r="A4044" s="1">
        <v>3824</v>
      </c>
      <c r="B4044" s="7" t="s">
        <v>3821</v>
      </c>
      <c r="C4044" s="7" t="s">
        <v>7933</v>
      </c>
      <c r="D4044" s="1">
        <v>250</v>
      </c>
      <c r="E4044" s="37" t="str">
        <f>VLOOKUP(D4044,'Vlookup Table Bonus Point'!$C$3:$D$26,2,TRUE)</f>
        <v>0-999</v>
      </c>
      <c r="F4044" s="1">
        <v>270</v>
      </c>
      <c r="G4044" s="1" t="s">
        <v>8218</v>
      </c>
      <c r="H4044" s="1" t="s">
        <v>8224</v>
      </c>
      <c r="I4044" s="1" t="s">
        <v>8246</v>
      </c>
      <c r="J4044" s="1">
        <v>1470058860</v>
      </c>
      <c r="K4044" s="1">
        <v>1469026903</v>
      </c>
      <c r="L4044" s="1" t="b">
        <v>0</v>
      </c>
      <c r="M4044" s="1">
        <v>7</v>
      </c>
      <c r="N4044" s="1" t="b">
        <v>1</v>
      </c>
      <c r="O4044" s="1" t="s">
        <v>8270</v>
      </c>
      <c r="P4044" s="28">
        <f>F4044/D4044</f>
        <v>1.08</v>
      </c>
      <c r="Q4044" s="29">
        <f>IF(M4044&gt;0,F4044/M4044,0)</f>
        <v>38.571428571428569</v>
      </c>
      <c r="R4044" s="9" t="str">
        <f>LEFT(O4044,SEARCH("/",O4044,1)-1)</f>
        <v>theater</v>
      </c>
      <c r="S4044" s="26" t="str">
        <f>RIGHT(O4044,LEN(O4044)-SEARCH("/",O4044,1))</f>
        <v>plays</v>
      </c>
      <c r="T4044" s="27">
        <f>(((K4044/60)/60)/24)+DATE(1970,1,1)</f>
        <v>42571.626192129625</v>
      </c>
      <c r="U4044" s="5" t="str">
        <f>TEXT(T4044,"mmm")</f>
        <v>Jul</v>
      </c>
      <c r="V4044" s="5" t="str">
        <f>TEXT(T4044,"yyyy")</f>
        <v>2016</v>
      </c>
      <c r="W4044" s="5" t="str">
        <f>TEXT(Y4044,"mmm")</f>
        <v>Aug</v>
      </c>
      <c r="X4044" s="1" t="str">
        <f>TEXT(Y4044,"yyyy")</f>
        <v>2016</v>
      </c>
      <c r="Y4044" s="27">
        <f>(((J4044/60)/60)/24)+DATE(1970,1,1)</f>
        <v>42583.570138888885</v>
      </c>
    </row>
    <row r="4045" spans="1:25" ht="48" x14ac:dyDescent="0.2">
      <c r="A4045" s="1">
        <v>4011</v>
      </c>
      <c r="B4045" s="7" t="s">
        <v>4007</v>
      </c>
      <c r="C4045" s="7" t="s">
        <v>8116</v>
      </c>
      <c r="D4045" s="1">
        <v>250</v>
      </c>
      <c r="E4045" s="37" t="str">
        <f>VLOOKUP(D4045,'Vlookup Table Bonus Point'!$C$3:$D$26,2,TRUE)</f>
        <v>0-999</v>
      </c>
      <c r="F4045" s="1">
        <v>19</v>
      </c>
      <c r="G4045" s="1" t="s">
        <v>8220</v>
      </c>
      <c r="H4045" s="1" t="s">
        <v>8224</v>
      </c>
      <c r="I4045" s="1" t="s">
        <v>8246</v>
      </c>
      <c r="J4045" s="1">
        <v>1422450278</v>
      </c>
      <c r="K4045" s="1">
        <v>1419858278</v>
      </c>
      <c r="L4045" s="1" t="b">
        <v>0</v>
      </c>
      <c r="M4045" s="1">
        <v>4</v>
      </c>
      <c r="N4045" s="1" t="b">
        <v>0</v>
      </c>
      <c r="O4045" s="1" t="s">
        <v>8270</v>
      </c>
      <c r="P4045" s="28">
        <f>F4045/D4045</f>
        <v>7.5999999999999998E-2</v>
      </c>
      <c r="Q4045" s="29">
        <f>IF(M4045&gt;0,F4045/M4045,0)</f>
        <v>4.75</v>
      </c>
      <c r="R4045" s="9" t="str">
        <f>LEFT(O4045,SEARCH("/",O4045,1)-1)</f>
        <v>theater</v>
      </c>
      <c r="S4045" s="26" t="str">
        <f>RIGHT(O4045,LEN(O4045)-SEARCH("/",O4045,1))</f>
        <v>plays</v>
      </c>
      <c r="T4045" s="27">
        <f>(((K4045/60)/60)/24)+DATE(1970,1,1)</f>
        <v>42002.54488425926</v>
      </c>
      <c r="U4045" s="5" t="str">
        <f>TEXT(T4045,"mmm")</f>
        <v>Dec</v>
      </c>
      <c r="V4045" s="5" t="str">
        <f>TEXT(T4045,"yyyy")</f>
        <v>2014</v>
      </c>
      <c r="W4045" s="5" t="str">
        <f>TEXT(Y4045,"mmm")</f>
        <v>Jan</v>
      </c>
      <c r="X4045" s="1" t="str">
        <f>TEXT(Y4045,"yyyy")</f>
        <v>2015</v>
      </c>
      <c r="Y4045" s="27">
        <f>(((J4045/60)/60)/24)+DATE(1970,1,1)</f>
        <v>42032.54488425926</v>
      </c>
    </row>
    <row r="4046" spans="1:25" ht="48" x14ac:dyDescent="0.2">
      <c r="A4046" s="1">
        <v>4078</v>
      </c>
      <c r="B4046" s="7" t="s">
        <v>4074</v>
      </c>
      <c r="C4046" s="7" t="s">
        <v>8181</v>
      </c>
      <c r="D4046" s="1">
        <v>250</v>
      </c>
      <c r="E4046" s="37" t="str">
        <f>VLOOKUP(D4046,'Vlookup Table Bonus Point'!$C$3:$D$26,2,TRUE)</f>
        <v>0-999</v>
      </c>
      <c r="F4046" s="1">
        <v>0</v>
      </c>
      <c r="G4046" s="1" t="s">
        <v>8220</v>
      </c>
      <c r="H4046" s="1" t="s">
        <v>8224</v>
      </c>
      <c r="I4046" s="1" t="s">
        <v>8246</v>
      </c>
      <c r="J4046" s="1">
        <v>1485543242</v>
      </c>
      <c r="K4046" s="1">
        <v>1482951242</v>
      </c>
      <c r="L4046" s="1" t="b">
        <v>0</v>
      </c>
      <c r="M4046" s="1">
        <v>0</v>
      </c>
      <c r="N4046" s="1" t="b">
        <v>0</v>
      </c>
      <c r="O4046" s="1" t="s">
        <v>8270</v>
      </c>
      <c r="P4046" s="28">
        <f>F4046/D4046</f>
        <v>0</v>
      </c>
      <c r="Q4046" s="29">
        <f>IF(M4046&gt;0,F4046/M4046,0)</f>
        <v>0</v>
      </c>
      <c r="R4046" s="9" t="str">
        <f>LEFT(O4046,SEARCH("/",O4046,1)-1)</f>
        <v>theater</v>
      </c>
      <c r="S4046" s="26" t="str">
        <f>RIGHT(O4046,LEN(O4046)-SEARCH("/",O4046,1))</f>
        <v>plays</v>
      </c>
      <c r="T4046" s="27">
        <f>(((K4046/60)/60)/24)+DATE(1970,1,1)</f>
        <v>42732.787523148145</v>
      </c>
      <c r="U4046" s="5" t="str">
        <f>TEXT(T4046,"mmm")</f>
        <v>Dec</v>
      </c>
      <c r="V4046" s="5" t="str">
        <f>TEXT(T4046,"yyyy")</f>
        <v>2016</v>
      </c>
      <c r="W4046" s="5" t="str">
        <f>TEXT(Y4046,"mmm")</f>
        <v>Jan</v>
      </c>
      <c r="X4046" s="1" t="str">
        <f>TEXT(Y4046,"yyyy")</f>
        <v>2017</v>
      </c>
      <c r="Y4046" s="27">
        <f>(((J4046/60)/60)/24)+DATE(1970,1,1)</f>
        <v>42762.787523148145</v>
      </c>
    </row>
    <row r="4047" spans="1:25" ht="48" x14ac:dyDescent="0.2">
      <c r="A4047" s="1">
        <v>3663</v>
      </c>
      <c r="B4047" s="7" t="s">
        <v>3660</v>
      </c>
      <c r="C4047" s="7" t="s">
        <v>7773</v>
      </c>
      <c r="D4047" s="1">
        <v>225</v>
      </c>
      <c r="E4047" s="37" t="str">
        <f>VLOOKUP(D4047,'Vlookup Table Bonus Point'!$C$3:$D$26,2,TRUE)</f>
        <v>0-999</v>
      </c>
      <c r="F4047" s="1">
        <v>234</v>
      </c>
      <c r="G4047" s="1" t="s">
        <v>8218</v>
      </c>
      <c r="H4047" s="1" t="s">
        <v>8224</v>
      </c>
      <c r="I4047" s="1" t="s">
        <v>8246</v>
      </c>
      <c r="J4047" s="1">
        <v>1482321030</v>
      </c>
      <c r="K4047" s="1">
        <v>1477133430</v>
      </c>
      <c r="L4047" s="1" t="b">
        <v>0</v>
      </c>
      <c r="M4047" s="1">
        <v>9</v>
      </c>
      <c r="N4047" s="1" t="b">
        <v>1</v>
      </c>
      <c r="O4047" s="1" t="s">
        <v>8270</v>
      </c>
      <c r="P4047" s="28">
        <f>F4047/D4047</f>
        <v>1.04</v>
      </c>
      <c r="Q4047" s="29">
        <f>IF(M4047&gt;0,F4047/M4047,0)</f>
        <v>26</v>
      </c>
      <c r="R4047" s="9" t="str">
        <f>LEFT(O4047,SEARCH("/",O4047,1)-1)</f>
        <v>theater</v>
      </c>
      <c r="S4047" s="26" t="str">
        <f>RIGHT(O4047,LEN(O4047)-SEARCH("/",O4047,1))</f>
        <v>plays</v>
      </c>
      <c r="T4047" s="27">
        <f>(((K4047/60)/60)/24)+DATE(1970,1,1)</f>
        <v>42665.451736111107</v>
      </c>
      <c r="U4047" s="5" t="str">
        <f>TEXT(T4047,"mmm")</f>
        <v>Oct</v>
      </c>
      <c r="V4047" s="5" t="str">
        <f>TEXT(T4047,"yyyy")</f>
        <v>2016</v>
      </c>
      <c r="W4047" s="5" t="str">
        <f>TEXT(Y4047,"mmm")</f>
        <v>Dec</v>
      </c>
      <c r="X4047" s="1" t="str">
        <f>TEXT(Y4047,"yyyy")</f>
        <v>2016</v>
      </c>
      <c r="Y4047" s="27">
        <f>(((J4047/60)/60)/24)+DATE(1970,1,1)</f>
        <v>42725.493402777778</v>
      </c>
    </row>
    <row r="4048" spans="1:25" ht="48" x14ac:dyDescent="0.2">
      <c r="A4048" s="1">
        <v>3670</v>
      </c>
      <c r="B4048" s="7" t="s">
        <v>3667</v>
      </c>
      <c r="C4048" s="7" t="s">
        <v>7780</v>
      </c>
      <c r="D4048" s="1">
        <v>220</v>
      </c>
      <c r="E4048" s="37" t="str">
        <f>VLOOKUP(D4048,'Vlookup Table Bonus Point'!$C$3:$D$26,2,TRUE)</f>
        <v>0-999</v>
      </c>
      <c r="F4048" s="1">
        <v>241</v>
      </c>
      <c r="G4048" s="1" t="s">
        <v>8218</v>
      </c>
      <c r="H4048" s="1" t="s">
        <v>8224</v>
      </c>
      <c r="I4048" s="1" t="s">
        <v>8246</v>
      </c>
      <c r="J4048" s="1">
        <v>1433113200</v>
      </c>
      <c r="K4048" s="1">
        <v>1431951611</v>
      </c>
      <c r="L4048" s="1" t="b">
        <v>0</v>
      </c>
      <c r="M4048" s="1">
        <v>12</v>
      </c>
      <c r="N4048" s="1" t="b">
        <v>1</v>
      </c>
      <c r="O4048" s="1" t="s">
        <v>8270</v>
      </c>
      <c r="P4048" s="28">
        <f>F4048/D4048</f>
        <v>1.0954545454545455</v>
      </c>
      <c r="Q4048" s="29">
        <f>IF(M4048&gt;0,F4048/M4048,0)</f>
        <v>20.083333333333332</v>
      </c>
      <c r="R4048" s="9" t="str">
        <f>LEFT(O4048,SEARCH("/",O4048,1)-1)</f>
        <v>theater</v>
      </c>
      <c r="S4048" s="26" t="str">
        <f>RIGHT(O4048,LEN(O4048)-SEARCH("/",O4048,1))</f>
        <v>plays</v>
      </c>
      <c r="T4048" s="27">
        <f>(((K4048/60)/60)/24)+DATE(1970,1,1)</f>
        <v>42142.514016203699</v>
      </c>
      <c r="U4048" s="5" t="str">
        <f>TEXT(T4048,"mmm")</f>
        <v>May</v>
      </c>
      <c r="V4048" s="5" t="str">
        <f>TEXT(T4048,"yyyy")</f>
        <v>2015</v>
      </c>
      <c r="W4048" s="5" t="str">
        <f>TEXT(Y4048,"mmm")</f>
        <v>May</v>
      </c>
      <c r="X4048" s="1" t="str">
        <f>TEXT(Y4048,"yyyy")</f>
        <v>2015</v>
      </c>
      <c r="Y4048" s="27">
        <f>(((J4048/60)/60)/24)+DATE(1970,1,1)</f>
        <v>42155.958333333328</v>
      </c>
    </row>
    <row r="4049" spans="1:25" ht="48" x14ac:dyDescent="0.2">
      <c r="A4049" s="1">
        <v>83</v>
      </c>
      <c r="B4049" s="7" t="s">
        <v>85</v>
      </c>
      <c r="C4049" s="7" t="s">
        <v>4194</v>
      </c>
      <c r="D4049" s="1">
        <v>200</v>
      </c>
      <c r="E4049" s="37" t="str">
        <f>VLOOKUP(D4049,'Vlookup Table Bonus Point'!$C$3:$D$26,2,TRUE)</f>
        <v>0-999</v>
      </c>
      <c r="F4049" s="1">
        <v>205</v>
      </c>
      <c r="G4049" s="1" t="s">
        <v>8218</v>
      </c>
      <c r="H4049" s="1" t="s">
        <v>8224</v>
      </c>
      <c r="I4049" s="1" t="s">
        <v>8246</v>
      </c>
      <c r="J4049" s="1">
        <v>1424604600</v>
      </c>
      <c r="K4049" s="1">
        <v>1423320389</v>
      </c>
      <c r="L4049" s="1" t="b">
        <v>0</v>
      </c>
      <c r="M4049" s="1">
        <v>13</v>
      </c>
      <c r="N4049" s="1" t="b">
        <v>1</v>
      </c>
      <c r="O4049" s="1" t="s">
        <v>8265</v>
      </c>
      <c r="P4049" s="28">
        <f>F4049/D4049</f>
        <v>1.0249999999999999</v>
      </c>
      <c r="Q4049" s="29">
        <f>IF(M4049&gt;0,F4049/M4049,0)</f>
        <v>15.76923076923077</v>
      </c>
      <c r="R4049" s="9" t="str">
        <f>LEFT(O4049,SEARCH("/",O4049,1)-1)</f>
        <v>film &amp; video</v>
      </c>
      <c r="S4049" s="26" t="str">
        <f>RIGHT(O4049,LEN(O4049)-SEARCH("/",O4049,1))</f>
        <v>shorts</v>
      </c>
      <c r="T4049" s="27">
        <f>(((K4049/60)/60)/24)+DATE(1970,1,1)</f>
        <v>42042.615613425922</v>
      </c>
      <c r="U4049" s="5" t="str">
        <f>TEXT(T4049,"mmm")</f>
        <v>Feb</v>
      </c>
      <c r="V4049" s="5" t="str">
        <f>TEXT(T4049,"yyyy")</f>
        <v>2015</v>
      </c>
      <c r="W4049" s="5" t="str">
        <f>TEXT(Y4049,"mmm")</f>
        <v>Feb</v>
      </c>
      <c r="X4049" s="1" t="str">
        <f>TEXT(Y4049,"yyyy")</f>
        <v>2015</v>
      </c>
      <c r="Y4049" s="27">
        <f>(((J4049/60)/60)/24)+DATE(1970,1,1)</f>
        <v>42057.479166666672</v>
      </c>
    </row>
    <row r="4050" spans="1:25" ht="48" x14ac:dyDescent="0.2">
      <c r="A4050" s="1">
        <v>225</v>
      </c>
      <c r="B4050" s="7" t="s">
        <v>227</v>
      </c>
      <c r="C4050" s="7" t="s">
        <v>4335</v>
      </c>
      <c r="D4050" s="1">
        <v>200</v>
      </c>
      <c r="E4050" s="37" t="str">
        <f>VLOOKUP(D4050,'Vlookup Table Bonus Point'!$C$3:$D$26,2,TRUE)</f>
        <v>0-999</v>
      </c>
      <c r="F4050" s="1">
        <v>0</v>
      </c>
      <c r="G4050" s="1" t="s">
        <v>8220</v>
      </c>
      <c r="H4050" s="1" t="s">
        <v>8223</v>
      </c>
      <c r="I4050" s="1" t="s">
        <v>8245</v>
      </c>
      <c r="J4050" s="1">
        <v>1460153054</v>
      </c>
      <c r="K4050" s="1">
        <v>1457564654</v>
      </c>
      <c r="L4050" s="1" t="b">
        <v>0</v>
      </c>
      <c r="M4050" s="1">
        <v>0</v>
      </c>
      <c r="N4050" s="1" t="b">
        <v>0</v>
      </c>
      <c r="O4050" s="1" t="s">
        <v>8267</v>
      </c>
      <c r="P4050" s="28">
        <f>F4050/D4050</f>
        <v>0</v>
      </c>
      <c r="Q4050" s="29">
        <f>IF(M4050&gt;0,F4050/M4050,0)</f>
        <v>0</v>
      </c>
      <c r="R4050" s="9" t="str">
        <f>LEFT(O4050,SEARCH("/",O4050,1)-1)</f>
        <v>film &amp; video</v>
      </c>
      <c r="S4050" s="26" t="str">
        <f>RIGHT(O4050,LEN(O4050)-SEARCH("/",O4050,1))</f>
        <v>drama</v>
      </c>
      <c r="T4050" s="27">
        <f>(((K4050/60)/60)/24)+DATE(1970,1,1)</f>
        <v>42438.961273148147</v>
      </c>
      <c r="U4050" s="5" t="str">
        <f>TEXT(T4050,"mmm")</f>
        <v>Mar</v>
      </c>
      <c r="V4050" s="5" t="str">
        <f>TEXT(T4050,"yyyy")</f>
        <v>2016</v>
      </c>
      <c r="W4050" s="5" t="str">
        <f>TEXT(Y4050,"mmm")</f>
        <v>Apr</v>
      </c>
      <c r="X4050" s="1" t="str">
        <f>TEXT(Y4050,"yyyy")</f>
        <v>2016</v>
      </c>
      <c r="Y4050" s="27">
        <f>(((J4050/60)/60)/24)+DATE(1970,1,1)</f>
        <v>42468.919606481482</v>
      </c>
    </row>
    <row r="4051" spans="1:25" ht="48" x14ac:dyDescent="0.2">
      <c r="A4051" s="1">
        <v>1091</v>
      </c>
      <c r="B4051" s="7" t="s">
        <v>1092</v>
      </c>
      <c r="C4051" s="7" t="s">
        <v>5201</v>
      </c>
      <c r="D4051" s="1">
        <v>200</v>
      </c>
      <c r="E4051" s="37" t="str">
        <f>VLOOKUP(D4051,'Vlookup Table Bonus Point'!$C$3:$D$26,2,TRUE)</f>
        <v>0-999</v>
      </c>
      <c r="F4051" s="1">
        <v>25</v>
      </c>
      <c r="G4051" s="1" t="s">
        <v>8220</v>
      </c>
      <c r="H4051" s="1" t="s">
        <v>8224</v>
      </c>
      <c r="I4051" s="1" t="s">
        <v>8246</v>
      </c>
      <c r="J4051" s="1">
        <v>1460313672</v>
      </c>
      <c r="K4051" s="1">
        <v>1457725272</v>
      </c>
      <c r="L4051" s="1" t="b">
        <v>0</v>
      </c>
      <c r="M4051" s="1">
        <v>2</v>
      </c>
      <c r="N4051" s="1" t="b">
        <v>0</v>
      </c>
      <c r="O4051" s="1" t="s">
        <v>8281</v>
      </c>
      <c r="P4051" s="28">
        <f>F4051/D4051</f>
        <v>0.125</v>
      </c>
      <c r="Q4051" s="29">
        <f>IF(M4051&gt;0,F4051/M4051,0)</f>
        <v>12.5</v>
      </c>
      <c r="R4051" s="9" t="str">
        <f>LEFT(O4051,SEARCH("/",O4051,1)-1)</f>
        <v>games</v>
      </c>
      <c r="S4051" s="26" t="str">
        <f>RIGHT(O4051,LEN(O4051)-SEARCH("/",O4051,1))</f>
        <v>video games</v>
      </c>
      <c r="T4051" s="27">
        <f>(((K4051/60)/60)/24)+DATE(1970,1,1)</f>
        <v>42440.820277777777</v>
      </c>
      <c r="U4051" s="5" t="str">
        <f>TEXT(T4051,"mmm")</f>
        <v>Mar</v>
      </c>
      <c r="V4051" s="5" t="str">
        <f>TEXT(T4051,"yyyy")</f>
        <v>2016</v>
      </c>
      <c r="W4051" s="5" t="str">
        <f>TEXT(Y4051,"mmm")</f>
        <v>Apr</v>
      </c>
      <c r="X4051" s="1" t="str">
        <f>TEXT(Y4051,"yyyy")</f>
        <v>2016</v>
      </c>
      <c r="Y4051" s="27">
        <f>(((J4051/60)/60)/24)+DATE(1970,1,1)</f>
        <v>42470.778611111105</v>
      </c>
    </row>
    <row r="4052" spans="1:25" ht="48" x14ac:dyDescent="0.2">
      <c r="A4052" s="1">
        <v>1363</v>
      </c>
      <c r="B4052" s="7" t="s">
        <v>1364</v>
      </c>
      <c r="C4052" s="7" t="s">
        <v>5473</v>
      </c>
      <c r="D4052" s="1">
        <v>200</v>
      </c>
      <c r="E4052" s="37" t="str">
        <f>VLOOKUP(D4052,'Vlookup Table Bonus Point'!$C$3:$D$26,2,TRUE)</f>
        <v>0-999</v>
      </c>
      <c r="F4052" s="1">
        <v>200</v>
      </c>
      <c r="G4052" s="1" t="s">
        <v>8218</v>
      </c>
      <c r="H4052" s="1" t="s">
        <v>8223</v>
      </c>
      <c r="I4052" s="1" t="s">
        <v>8245</v>
      </c>
      <c r="J4052" s="1">
        <v>1455523140</v>
      </c>
      <c r="K4052" s="1">
        <v>1453925727</v>
      </c>
      <c r="L4052" s="1" t="b">
        <v>0</v>
      </c>
      <c r="M4052" s="1">
        <v>5</v>
      </c>
      <c r="N4052" s="1" t="b">
        <v>1</v>
      </c>
      <c r="O4052" s="1" t="s">
        <v>8273</v>
      </c>
      <c r="P4052" s="28">
        <f>F4052/D4052</f>
        <v>1</v>
      </c>
      <c r="Q4052" s="29">
        <f>IF(M4052&gt;0,F4052/M4052,0)</f>
        <v>40</v>
      </c>
      <c r="R4052" s="9" t="str">
        <f>LEFT(O4052,SEARCH("/",O4052,1)-1)</f>
        <v>publishing</v>
      </c>
      <c r="S4052" s="26" t="str">
        <f>RIGHT(O4052,LEN(O4052)-SEARCH("/",O4052,1))</f>
        <v>nonfiction</v>
      </c>
      <c r="T4052" s="27">
        <f>(((K4052/60)/60)/24)+DATE(1970,1,1)</f>
        <v>42396.8440625</v>
      </c>
      <c r="U4052" s="5" t="str">
        <f>TEXT(T4052,"mmm")</f>
        <v>Jan</v>
      </c>
      <c r="V4052" s="5" t="str">
        <f>TEXT(T4052,"yyyy")</f>
        <v>2016</v>
      </c>
      <c r="W4052" s="5" t="str">
        <f>TEXT(Y4052,"mmm")</f>
        <v>Feb</v>
      </c>
      <c r="X4052" s="1" t="str">
        <f>TEXT(Y4052,"yyyy")</f>
        <v>2016</v>
      </c>
      <c r="Y4052" s="27">
        <f>(((J4052/60)/60)/24)+DATE(1970,1,1)</f>
        <v>42415.332638888889</v>
      </c>
    </row>
    <row r="4053" spans="1:25" ht="48" x14ac:dyDescent="0.2">
      <c r="A4053" s="1">
        <v>2265</v>
      </c>
      <c r="B4053" s="7" t="s">
        <v>2266</v>
      </c>
      <c r="C4053" s="7" t="s">
        <v>6375</v>
      </c>
      <c r="D4053" s="1">
        <v>200</v>
      </c>
      <c r="E4053" s="37" t="str">
        <f>VLOOKUP(D4053,'Vlookup Table Bonus Point'!$C$3:$D$26,2,TRUE)</f>
        <v>0-999</v>
      </c>
      <c r="F4053" s="1">
        <v>597</v>
      </c>
      <c r="G4053" s="1" t="s">
        <v>8218</v>
      </c>
      <c r="H4053" s="1" t="s">
        <v>8224</v>
      </c>
      <c r="I4053" s="1" t="s">
        <v>8246</v>
      </c>
      <c r="J4053" s="1">
        <v>1479846507</v>
      </c>
      <c r="K4053" s="1">
        <v>1479241707</v>
      </c>
      <c r="L4053" s="1" t="b">
        <v>0</v>
      </c>
      <c r="M4053" s="1">
        <v>17</v>
      </c>
      <c r="N4053" s="1" t="b">
        <v>1</v>
      </c>
      <c r="O4053" s="1" t="s">
        <v>8296</v>
      </c>
      <c r="P4053" s="28">
        <f>F4053/D4053</f>
        <v>2.9849999999999999</v>
      </c>
      <c r="Q4053" s="29">
        <f>IF(M4053&gt;0,F4053/M4053,0)</f>
        <v>35.117647058823529</v>
      </c>
      <c r="R4053" s="9" t="str">
        <f>LEFT(O4053,SEARCH("/",O4053,1)-1)</f>
        <v>games</v>
      </c>
      <c r="S4053" s="26" t="str">
        <f>RIGHT(O4053,LEN(O4053)-SEARCH("/",O4053,1))</f>
        <v>tabletop games</v>
      </c>
      <c r="T4053" s="27">
        <f>(((K4053/60)/60)/24)+DATE(1970,1,1)</f>
        <v>42689.853090277778</v>
      </c>
      <c r="U4053" s="5" t="str">
        <f>TEXT(T4053,"mmm")</f>
        <v>Nov</v>
      </c>
      <c r="V4053" s="5" t="str">
        <f>TEXT(T4053,"yyyy")</f>
        <v>2016</v>
      </c>
      <c r="W4053" s="5" t="str">
        <f>TEXT(Y4053,"mmm")</f>
        <v>Nov</v>
      </c>
      <c r="X4053" s="1" t="str">
        <f>TEXT(Y4053,"yyyy")</f>
        <v>2016</v>
      </c>
      <c r="Y4053" s="27">
        <f>(((J4053/60)/60)/24)+DATE(1970,1,1)</f>
        <v>42696.853090277778</v>
      </c>
    </row>
    <row r="4054" spans="1:25" ht="48" x14ac:dyDescent="0.2">
      <c r="A4054" s="1">
        <v>2361</v>
      </c>
      <c r="B4054" s="7" t="s">
        <v>2362</v>
      </c>
      <c r="C4054" s="7" t="s">
        <v>6471</v>
      </c>
      <c r="D4054" s="1">
        <v>200</v>
      </c>
      <c r="E4054" s="37" t="str">
        <f>VLOOKUP(D4054,'Vlookup Table Bonus Point'!$C$3:$D$26,2,TRUE)</f>
        <v>0-999</v>
      </c>
      <c r="F4054" s="1">
        <v>0</v>
      </c>
      <c r="G4054" s="1" t="s">
        <v>8219</v>
      </c>
      <c r="H4054" s="1" t="s">
        <v>8228</v>
      </c>
      <c r="I4054" s="1" t="s">
        <v>8250</v>
      </c>
      <c r="J4054" s="1">
        <v>1462053600</v>
      </c>
      <c r="K4054" s="1">
        <v>1459975008</v>
      </c>
      <c r="L4054" s="1" t="b">
        <v>0</v>
      </c>
      <c r="M4054" s="1">
        <v>0</v>
      </c>
      <c r="N4054" s="1" t="b">
        <v>0</v>
      </c>
      <c r="O4054" s="1" t="s">
        <v>8271</v>
      </c>
      <c r="P4054" s="28">
        <f>F4054/D4054</f>
        <v>0</v>
      </c>
      <c r="Q4054" s="29">
        <f>IF(M4054&gt;0,F4054/M4054,0)</f>
        <v>0</v>
      </c>
      <c r="R4054" s="9" t="str">
        <f>LEFT(O4054,SEARCH("/",O4054,1)-1)</f>
        <v>technology</v>
      </c>
      <c r="S4054" s="26" t="str">
        <f>RIGHT(O4054,LEN(O4054)-SEARCH("/",O4054,1))</f>
        <v>web</v>
      </c>
      <c r="T4054" s="27">
        <f>(((K4054/60)/60)/24)+DATE(1970,1,1)</f>
        <v>42466.858888888892</v>
      </c>
      <c r="U4054" s="5" t="str">
        <f>TEXT(T4054,"mmm")</f>
        <v>Apr</v>
      </c>
      <c r="V4054" s="5" t="str">
        <f>TEXT(T4054,"yyyy")</f>
        <v>2016</v>
      </c>
      <c r="W4054" s="5" t="str">
        <f>TEXT(Y4054,"mmm")</f>
        <v>Apr</v>
      </c>
      <c r="X4054" s="1" t="str">
        <f>TEXT(Y4054,"yyyy")</f>
        <v>2016</v>
      </c>
      <c r="Y4054" s="27">
        <f>(((J4054/60)/60)/24)+DATE(1970,1,1)</f>
        <v>42490.916666666672</v>
      </c>
    </row>
    <row r="4055" spans="1:25" ht="48" x14ac:dyDescent="0.2">
      <c r="A4055" s="1">
        <v>2820</v>
      </c>
      <c r="B4055" s="7" t="s">
        <v>2820</v>
      </c>
      <c r="C4055" s="7" t="s">
        <v>6930</v>
      </c>
      <c r="D4055" s="1">
        <v>200</v>
      </c>
      <c r="E4055" s="37" t="str">
        <f>VLOOKUP(D4055,'Vlookup Table Bonus Point'!$C$3:$D$26,2,TRUE)</f>
        <v>0-999</v>
      </c>
      <c r="F4055" s="1">
        <v>272</v>
      </c>
      <c r="G4055" s="1" t="s">
        <v>8218</v>
      </c>
      <c r="H4055" s="1" t="s">
        <v>8224</v>
      </c>
      <c r="I4055" s="1" t="s">
        <v>8246</v>
      </c>
      <c r="J4055" s="1">
        <v>1456444800</v>
      </c>
      <c r="K4055" s="1">
        <v>1454337589</v>
      </c>
      <c r="L4055" s="1" t="b">
        <v>0</v>
      </c>
      <c r="M4055" s="1">
        <v>20</v>
      </c>
      <c r="N4055" s="1" t="b">
        <v>1</v>
      </c>
      <c r="O4055" s="1" t="s">
        <v>8270</v>
      </c>
      <c r="P4055" s="28">
        <f>F4055/D4055</f>
        <v>1.36</v>
      </c>
      <c r="Q4055" s="29">
        <f>IF(M4055&gt;0,F4055/M4055,0)</f>
        <v>13.6</v>
      </c>
      <c r="R4055" s="9" t="str">
        <f>LEFT(O4055,SEARCH("/",O4055,1)-1)</f>
        <v>theater</v>
      </c>
      <c r="S4055" s="26" t="str">
        <f>RIGHT(O4055,LEN(O4055)-SEARCH("/",O4055,1))</f>
        <v>plays</v>
      </c>
      <c r="T4055" s="27">
        <f>(((K4055/60)/60)/24)+DATE(1970,1,1)</f>
        <v>42401.610983796301</v>
      </c>
      <c r="U4055" s="5" t="str">
        <f>TEXT(T4055,"mmm")</f>
        <v>Feb</v>
      </c>
      <c r="V4055" s="5" t="str">
        <f>TEXT(T4055,"yyyy")</f>
        <v>2016</v>
      </c>
      <c r="W4055" s="5" t="str">
        <f>TEXT(Y4055,"mmm")</f>
        <v>Feb</v>
      </c>
      <c r="X4055" s="1" t="str">
        <f>TEXT(Y4055,"yyyy")</f>
        <v>2016</v>
      </c>
      <c r="Y4055" s="27">
        <f>(((J4055/60)/60)/24)+DATE(1970,1,1)</f>
        <v>42426</v>
      </c>
    </row>
    <row r="4056" spans="1:25" ht="48" x14ac:dyDescent="0.2">
      <c r="A4056" s="1">
        <v>2886</v>
      </c>
      <c r="B4056" s="7" t="s">
        <v>2886</v>
      </c>
      <c r="C4056" s="7" t="s">
        <v>6996</v>
      </c>
      <c r="D4056" s="1">
        <v>200</v>
      </c>
      <c r="E4056" s="37" t="str">
        <f>VLOOKUP(D4056,'Vlookup Table Bonus Point'!$C$3:$D$26,2,TRUE)</f>
        <v>0-999</v>
      </c>
      <c r="F4056" s="1">
        <v>10</v>
      </c>
      <c r="G4056" s="1" t="s">
        <v>8220</v>
      </c>
      <c r="H4056" s="1" t="s">
        <v>8223</v>
      </c>
      <c r="I4056" s="1" t="s">
        <v>8245</v>
      </c>
      <c r="J4056" s="1">
        <v>1442635140</v>
      </c>
      <c r="K4056" s="1">
        <v>1442243484</v>
      </c>
      <c r="L4056" s="1" t="b">
        <v>0</v>
      </c>
      <c r="M4056" s="1">
        <v>1</v>
      </c>
      <c r="N4056" s="1" t="b">
        <v>0</v>
      </c>
      <c r="O4056" s="1" t="s">
        <v>8270</v>
      </c>
      <c r="P4056" s="28">
        <f>F4056/D4056</f>
        <v>0.05</v>
      </c>
      <c r="Q4056" s="29">
        <f>IF(M4056&gt;0,F4056/M4056,0)</f>
        <v>10</v>
      </c>
      <c r="R4056" s="9" t="str">
        <f>LEFT(O4056,SEARCH("/",O4056,1)-1)</f>
        <v>theater</v>
      </c>
      <c r="S4056" s="26" t="str">
        <f>RIGHT(O4056,LEN(O4056)-SEARCH("/",O4056,1))</f>
        <v>plays</v>
      </c>
      <c r="T4056" s="27">
        <f>(((K4056/60)/60)/24)+DATE(1970,1,1)</f>
        <v>42261.632916666669</v>
      </c>
      <c r="U4056" s="5" t="str">
        <f>TEXT(T4056,"mmm")</f>
        <v>Sep</v>
      </c>
      <c r="V4056" s="5" t="str">
        <f>TEXT(T4056,"yyyy")</f>
        <v>2015</v>
      </c>
      <c r="W4056" s="5" t="str">
        <f>TEXT(Y4056,"mmm")</f>
        <v>Sep</v>
      </c>
      <c r="X4056" s="1" t="str">
        <f>TEXT(Y4056,"yyyy")</f>
        <v>2015</v>
      </c>
      <c r="Y4056" s="27">
        <f>(((J4056/60)/60)/24)+DATE(1970,1,1)</f>
        <v>42266.165972222225</v>
      </c>
    </row>
    <row r="4057" spans="1:25" ht="64" x14ac:dyDescent="0.2">
      <c r="A4057" s="1">
        <v>3138</v>
      </c>
      <c r="B4057" s="7" t="s">
        <v>3138</v>
      </c>
      <c r="C4057" s="7" t="s">
        <v>7248</v>
      </c>
      <c r="D4057" s="1">
        <v>200</v>
      </c>
      <c r="E4057" s="37" t="str">
        <f>VLOOKUP(D4057,'Vlookup Table Bonus Point'!$C$3:$D$26,2,TRUE)</f>
        <v>0-999</v>
      </c>
      <c r="F4057" s="1">
        <v>0</v>
      </c>
      <c r="G4057" s="1" t="s">
        <v>8221</v>
      </c>
      <c r="H4057" s="1" t="s">
        <v>8224</v>
      </c>
      <c r="I4057" s="1" t="s">
        <v>8246</v>
      </c>
      <c r="J4057" s="1">
        <v>1491233407</v>
      </c>
      <c r="K4057" s="1">
        <v>1489591807</v>
      </c>
      <c r="L4057" s="1" t="b">
        <v>0</v>
      </c>
      <c r="M4057" s="1">
        <v>0</v>
      </c>
      <c r="N4057" s="1" t="b">
        <v>0</v>
      </c>
      <c r="O4057" s="1" t="s">
        <v>8270</v>
      </c>
      <c r="P4057" s="28">
        <f>F4057/D4057</f>
        <v>0</v>
      </c>
      <c r="Q4057" s="29">
        <f>IF(M4057&gt;0,F4057/M4057,0)</f>
        <v>0</v>
      </c>
      <c r="R4057" s="9" t="str">
        <f>LEFT(O4057,SEARCH("/",O4057,1)-1)</f>
        <v>theater</v>
      </c>
      <c r="S4057" s="26" t="str">
        <f>RIGHT(O4057,LEN(O4057)-SEARCH("/",O4057,1))</f>
        <v>plays</v>
      </c>
      <c r="T4057" s="27">
        <f>(((K4057/60)/60)/24)+DATE(1970,1,1)</f>
        <v>42809.645914351851</v>
      </c>
      <c r="U4057" s="5" t="str">
        <f>TEXT(T4057,"mmm")</f>
        <v>Mar</v>
      </c>
      <c r="V4057" s="5" t="str">
        <f>TEXT(T4057,"yyyy")</f>
        <v>2017</v>
      </c>
      <c r="W4057" s="5" t="str">
        <f>TEXT(Y4057,"mmm")</f>
        <v>Apr</v>
      </c>
      <c r="X4057" s="1" t="str">
        <f>TEXT(Y4057,"yyyy")</f>
        <v>2017</v>
      </c>
      <c r="Y4057" s="27">
        <f>(((J4057/60)/60)/24)+DATE(1970,1,1)</f>
        <v>42828.645914351851</v>
      </c>
    </row>
    <row r="4058" spans="1:25" ht="48" x14ac:dyDescent="0.2">
      <c r="A4058" s="1">
        <v>3188</v>
      </c>
      <c r="B4058" s="7" t="s">
        <v>3188</v>
      </c>
      <c r="C4058" s="7" t="s">
        <v>7298</v>
      </c>
      <c r="D4058" s="1">
        <v>200</v>
      </c>
      <c r="E4058" s="37" t="str">
        <f>VLOOKUP(D4058,'Vlookup Table Bonus Point'!$C$3:$D$26,2,TRUE)</f>
        <v>0-999</v>
      </c>
      <c r="F4058" s="1">
        <v>130</v>
      </c>
      <c r="G4058" s="1" t="s">
        <v>8220</v>
      </c>
      <c r="H4058" s="1" t="s">
        <v>8224</v>
      </c>
      <c r="I4058" s="1" t="s">
        <v>8246</v>
      </c>
      <c r="J4058" s="1">
        <v>1433930302</v>
      </c>
      <c r="K4058" s="1">
        <v>1432115902</v>
      </c>
      <c r="L4058" s="1" t="b">
        <v>0</v>
      </c>
      <c r="M4058" s="1">
        <v>9</v>
      </c>
      <c r="N4058" s="1" t="b">
        <v>0</v>
      </c>
      <c r="O4058" s="1" t="s">
        <v>8304</v>
      </c>
      <c r="P4058" s="28">
        <f>F4058/D4058</f>
        <v>0.65</v>
      </c>
      <c r="Q4058" s="29">
        <f>IF(M4058&gt;0,F4058/M4058,0)</f>
        <v>14.444444444444445</v>
      </c>
      <c r="R4058" s="9" t="str">
        <f>LEFT(O4058,SEARCH("/",O4058,1)-1)</f>
        <v>theater</v>
      </c>
      <c r="S4058" s="26" t="str">
        <f>RIGHT(O4058,LEN(O4058)-SEARCH("/",O4058,1))</f>
        <v>musical</v>
      </c>
      <c r="T4058" s="27">
        <f>(((K4058/60)/60)/24)+DATE(1970,1,1)</f>
        <v>42144.415532407409</v>
      </c>
      <c r="U4058" s="5" t="str">
        <f>TEXT(T4058,"mmm")</f>
        <v>May</v>
      </c>
      <c r="V4058" s="5" t="str">
        <f>TEXT(T4058,"yyyy")</f>
        <v>2015</v>
      </c>
      <c r="W4058" s="5" t="str">
        <f>TEXT(Y4058,"mmm")</f>
        <v>Jun</v>
      </c>
      <c r="X4058" s="1" t="str">
        <f>TEXT(Y4058,"yyyy")</f>
        <v>2015</v>
      </c>
      <c r="Y4058" s="27">
        <f>(((J4058/60)/60)/24)+DATE(1970,1,1)</f>
        <v>42165.415532407409</v>
      </c>
    </row>
    <row r="4059" spans="1:25" ht="32" x14ac:dyDescent="0.2">
      <c r="A4059" s="1">
        <v>3371</v>
      </c>
      <c r="B4059" s="7" t="s">
        <v>3370</v>
      </c>
      <c r="C4059" s="7" t="s">
        <v>7481</v>
      </c>
      <c r="D4059" s="1">
        <v>200</v>
      </c>
      <c r="E4059" s="37" t="str">
        <f>VLOOKUP(D4059,'Vlookup Table Bonus Point'!$C$3:$D$26,2,TRUE)</f>
        <v>0-999</v>
      </c>
      <c r="F4059" s="1">
        <v>277</v>
      </c>
      <c r="G4059" s="1" t="s">
        <v>8218</v>
      </c>
      <c r="H4059" s="1" t="s">
        <v>8223</v>
      </c>
      <c r="I4059" s="1" t="s">
        <v>8245</v>
      </c>
      <c r="J4059" s="1">
        <v>1449089965</v>
      </c>
      <c r="K4059" s="1">
        <v>1446670765</v>
      </c>
      <c r="L4059" s="1" t="b">
        <v>0</v>
      </c>
      <c r="M4059" s="1">
        <v>9</v>
      </c>
      <c r="N4059" s="1" t="b">
        <v>1</v>
      </c>
      <c r="O4059" s="1" t="s">
        <v>8270</v>
      </c>
      <c r="P4059" s="28">
        <f>F4059/D4059</f>
        <v>1.385</v>
      </c>
      <c r="Q4059" s="29">
        <f>IF(M4059&gt;0,F4059/M4059,0)</f>
        <v>30.777777777777779</v>
      </c>
      <c r="R4059" s="9" t="str">
        <f>LEFT(O4059,SEARCH("/",O4059,1)-1)</f>
        <v>theater</v>
      </c>
      <c r="S4059" s="26" t="str">
        <f>RIGHT(O4059,LEN(O4059)-SEARCH("/",O4059,1))</f>
        <v>plays</v>
      </c>
      <c r="T4059" s="27">
        <f>(((K4059/60)/60)/24)+DATE(1970,1,1)</f>
        <v>42312.874594907407</v>
      </c>
      <c r="U4059" s="5" t="str">
        <f>TEXT(T4059,"mmm")</f>
        <v>Nov</v>
      </c>
      <c r="V4059" s="5" t="str">
        <f>TEXT(T4059,"yyyy")</f>
        <v>2015</v>
      </c>
      <c r="W4059" s="5" t="str">
        <f>TEXT(Y4059,"mmm")</f>
        <v>Dec</v>
      </c>
      <c r="X4059" s="1" t="str">
        <f>TEXT(Y4059,"yyyy")</f>
        <v>2015</v>
      </c>
      <c r="Y4059" s="27">
        <f>(((J4059/60)/60)/24)+DATE(1970,1,1)</f>
        <v>42340.874594907407</v>
      </c>
    </row>
    <row r="4060" spans="1:25" ht="32" x14ac:dyDescent="0.2">
      <c r="A4060" s="1">
        <v>3415</v>
      </c>
      <c r="B4060" s="7" t="s">
        <v>3414</v>
      </c>
      <c r="C4060" s="7" t="s">
        <v>7525</v>
      </c>
      <c r="D4060" s="1">
        <v>200</v>
      </c>
      <c r="E4060" s="37" t="str">
        <f>VLOOKUP(D4060,'Vlookup Table Bonus Point'!$C$3:$D$26,2,TRUE)</f>
        <v>0-999</v>
      </c>
      <c r="F4060" s="1">
        <v>200</v>
      </c>
      <c r="G4060" s="1" t="s">
        <v>8218</v>
      </c>
      <c r="H4060" s="1" t="s">
        <v>8223</v>
      </c>
      <c r="I4060" s="1" t="s">
        <v>8245</v>
      </c>
      <c r="J4060" s="1">
        <v>1460935800</v>
      </c>
      <c r="K4060" s="1">
        <v>1459999656</v>
      </c>
      <c r="L4060" s="1" t="b">
        <v>0</v>
      </c>
      <c r="M4060" s="1">
        <v>9</v>
      </c>
      <c r="N4060" s="1" t="b">
        <v>1</v>
      </c>
      <c r="O4060" s="1" t="s">
        <v>8270</v>
      </c>
      <c r="P4060" s="28">
        <f>F4060/D4060</f>
        <v>1</v>
      </c>
      <c r="Q4060" s="29">
        <f>IF(M4060&gt;0,F4060/M4060,0)</f>
        <v>22.222222222222221</v>
      </c>
      <c r="R4060" s="9" t="str">
        <f>LEFT(O4060,SEARCH("/",O4060,1)-1)</f>
        <v>theater</v>
      </c>
      <c r="S4060" s="26" t="str">
        <f>RIGHT(O4060,LEN(O4060)-SEARCH("/",O4060,1))</f>
        <v>plays</v>
      </c>
      <c r="T4060" s="27">
        <f>(((K4060/60)/60)/24)+DATE(1970,1,1)</f>
        <v>42467.144166666665</v>
      </c>
      <c r="U4060" s="5" t="str">
        <f>TEXT(T4060,"mmm")</f>
        <v>Apr</v>
      </c>
      <c r="V4060" s="5" t="str">
        <f>TEXT(T4060,"yyyy")</f>
        <v>2016</v>
      </c>
      <c r="W4060" s="5" t="str">
        <f>TEXT(Y4060,"mmm")</f>
        <v>Apr</v>
      </c>
      <c r="X4060" s="1" t="str">
        <f>TEXT(Y4060,"yyyy")</f>
        <v>2016</v>
      </c>
      <c r="Y4060" s="27">
        <f>(((J4060/60)/60)/24)+DATE(1970,1,1)</f>
        <v>42477.979166666672</v>
      </c>
    </row>
    <row r="4061" spans="1:25" ht="48" x14ac:dyDescent="0.2">
      <c r="A4061" s="1">
        <v>3588</v>
      </c>
      <c r="B4061" s="7" t="s">
        <v>3587</v>
      </c>
      <c r="C4061" s="7" t="s">
        <v>7698</v>
      </c>
      <c r="D4061" s="1">
        <v>200</v>
      </c>
      <c r="E4061" s="37" t="str">
        <f>VLOOKUP(D4061,'Vlookup Table Bonus Point'!$C$3:$D$26,2,TRUE)</f>
        <v>0-999</v>
      </c>
      <c r="F4061" s="1">
        <v>201</v>
      </c>
      <c r="G4061" s="1" t="s">
        <v>8218</v>
      </c>
      <c r="H4061" s="1" t="s">
        <v>8224</v>
      </c>
      <c r="I4061" s="1" t="s">
        <v>8246</v>
      </c>
      <c r="J4061" s="1">
        <v>1430348400</v>
      </c>
      <c r="K4061" s="1">
        <v>1428436410</v>
      </c>
      <c r="L4061" s="1" t="b">
        <v>0</v>
      </c>
      <c r="M4061" s="1">
        <v>11</v>
      </c>
      <c r="N4061" s="1" t="b">
        <v>1</v>
      </c>
      <c r="O4061" s="1" t="s">
        <v>8270</v>
      </c>
      <c r="P4061" s="28">
        <f>F4061/D4061</f>
        <v>1.0049999999999999</v>
      </c>
      <c r="Q4061" s="29">
        <f>IF(M4061&gt;0,F4061/M4061,0)</f>
        <v>18.272727272727273</v>
      </c>
      <c r="R4061" s="9" t="str">
        <f>LEFT(O4061,SEARCH("/",O4061,1)-1)</f>
        <v>theater</v>
      </c>
      <c r="S4061" s="26" t="str">
        <f>RIGHT(O4061,LEN(O4061)-SEARCH("/",O4061,1))</f>
        <v>plays</v>
      </c>
      <c r="T4061" s="27">
        <f>(((K4061/60)/60)/24)+DATE(1970,1,1)</f>
        <v>42101.828819444447</v>
      </c>
      <c r="U4061" s="5" t="str">
        <f>TEXT(T4061,"mmm")</f>
        <v>Apr</v>
      </c>
      <c r="V4061" s="5" t="str">
        <f>TEXT(T4061,"yyyy")</f>
        <v>2015</v>
      </c>
      <c r="W4061" s="5" t="str">
        <f>TEXT(Y4061,"mmm")</f>
        <v>Apr</v>
      </c>
      <c r="X4061" s="1" t="str">
        <f>TEXT(Y4061,"yyyy")</f>
        <v>2015</v>
      </c>
      <c r="Y4061" s="27">
        <f>(((J4061/60)/60)/24)+DATE(1970,1,1)</f>
        <v>42123.958333333328</v>
      </c>
    </row>
    <row r="4062" spans="1:25" ht="32" x14ac:dyDescent="0.2">
      <c r="A4062" s="1">
        <v>3719</v>
      </c>
      <c r="B4062" s="7" t="s">
        <v>3716</v>
      </c>
      <c r="C4062" s="7" t="s">
        <v>7829</v>
      </c>
      <c r="D4062" s="1">
        <v>200</v>
      </c>
      <c r="E4062" s="37" t="str">
        <f>VLOOKUP(D4062,'Vlookup Table Bonus Point'!$C$3:$D$26,2,TRUE)</f>
        <v>0-999</v>
      </c>
      <c r="F4062" s="1">
        <v>420</v>
      </c>
      <c r="G4062" s="1" t="s">
        <v>8218</v>
      </c>
      <c r="H4062" s="1" t="s">
        <v>8224</v>
      </c>
      <c r="I4062" s="1" t="s">
        <v>8246</v>
      </c>
      <c r="J4062" s="1">
        <v>1434994266</v>
      </c>
      <c r="K4062" s="1">
        <v>1432402266</v>
      </c>
      <c r="L4062" s="1" t="b">
        <v>0</v>
      </c>
      <c r="M4062" s="1">
        <v>4</v>
      </c>
      <c r="N4062" s="1" t="b">
        <v>1</v>
      </c>
      <c r="O4062" s="1" t="s">
        <v>8270</v>
      </c>
      <c r="P4062" s="28">
        <f>F4062/D4062</f>
        <v>2.1</v>
      </c>
      <c r="Q4062" s="29">
        <f>IF(M4062&gt;0,F4062/M4062,0)</f>
        <v>105</v>
      </c>
      <c r="R4062" s="9" t="str">
        <f>LEFT(O4062,SEARCH("/",O4062,1)-1)</f>
        <v>theater</v>
      </c>
      <c r="S4062" s="26" t="str">
        <f>RIGHT(O4062,LEN(O4062)-SEARCH("/",O4062,1))</f>
        <v>plays</v>
      </c>
      <c r="T4062" s="27">
        <f>(((K4062/60)/60)/24)+DATE(1970,1,1)</f>
        <v>42147.729930555557</v>
      </c>
      <c r="U4062" s="5" t="str">
        <f>TEXT(T4062,"mmm")</f>
        <v>May</v>
      </c>
      <c r="V4062" s="5" t="str">
        <f>TEXT(T4062,"yyyy")</f>
        <v>2015</v>
      </c>
      <c r="W4062" s="5" t="str">
        <f>TEXT(Y4062,"mmm")</f>
        <v>Jun</v>
      </c>
      <c r="X4062" s="1" t="str">
        <f>TEXT(Y4062,"yyyy")</f>
        <v>2015</v>
      </c>
      <c r="Y4062" s="27">
        <f>(((J4062/60)/60)/24)+DATE(1970,1,1)</f>
        <v>42177.729930555557</v>
      </c>
    </row>
    <row r="4063" spans="1:25" ht="48" x14ac:dyDescent="0.2">
      <c r="A4063" s="1">
        <v>3835</v>
      </c>
      <c r="B4063" s="7" t="s">
        <v>3832</v>
      </c>
      <c r="C4063" s="7" t="s">
        <v>7944</v>
      </c>
      <c r="D4063" s="1">
        <v>200</v>
      </c>
      <c r="E4063" s="37" t="str">
        <f>VLOOKUP(D4063,'Vlookup Table Bonus Point'!$C$3:$D$26,2,TRUE)</f>
        <v>0-999</v>
      </c>
      <c r="F4063" s="1">
        <v>320</v>
      </c>
      <c r="G4063" s="1" t="s">
        <v>8218</v>
      </c>
      <c r="H4063" s="1" t="s">
        <v>8224</v>
      </c>
      <c r="I4063" s="1" t="s">
        <v>8246</v>
      </c>
      <c r="J4063" s="1">
        <v>1461278208</v>
      </c>
      <c r="K4063" s="1">
        <v>1459463808</v>
      </c>
      <c r="L4063" s="1" t="b">
        <v>0</v>
      </c>
      <c r="M4063" s="1">
        <v>8</v>
      </c>
      <c r="N4063" s="1" t="b">
        <v>1</v>
      </c>
      <c r="O4063" s="1" t="s">
        <v>8270</v>
      </c>
      <c r="P4063" s="28">
        <f>F4063/D4063</f>
        <v>1.6</v>
      </c>
      <c r="Q4063" s="29">
        <f>IF(M4063&gt;0,F4063/M4063,0)</f>
        <v>40</v>
      </c>
      <c r="R4063" s="9" t="str">
        <f>LEFT(O4063,SEARCH("/",O4063,1)-1)</f>
        <v>theater</v>
      </c>
      <c r="S4063" s="26" t="str">
        <f>RIGHT(O4063,LEN(O4063)-SEARCH("/",O4063,1))</f>
        <v>plays</v>
      </c>
      <c r="T4063" s="27">
        <f>(((K4063/60)/60)/24)+DATE(1970,1,1)</f>
        <v>42460.94222222222</v>
      </c>
      <c r="U4063" s="5" t="str">
        <f>TEXT(T4063,"mmm")</f>
        <v>Mar</v>
      </c>
      <c r="V4063" s="5" t="str">
        <f>TEXT(T4063,"yyyy")</f>
        <v>2016</v>
      </c>
      <c r="W4063" s="5" t="str">
        <f>TEXT(Y4063,"mmm")</f>
        <v>Apr</v>
      </c>
      <c r="X4063" s="1" t="str">
        <f>TEXT(Y4063,"yyyy")</f>
        <v>2016</v>
      </c>
      <c r="Y4063" s="27">
        <f>(((J4063/60)/60)/24)+DATE(1970,1,1)</f>
        <v>42481.94222222222</v>
      </c>
    </row>
    <row r="4064" spans="1:25" ht="48" x14ac:dyDescent="0.2">
      <c r="A4064" s="1">
        <v>3995</v>
      </c>
      <c r="B4064" s="7" t="s">
        <v>3991</v>
      </c>
      <c r="C4064" s="7" t="s">
        <v>8101</v>
      </c>
      <c r="D4064" s="1">
        <v>200</v>
      </c>
      <c r="E4064" s="37" t="str">
        <f>VLOOKUP(D4064,'Vlookup Table Bonus Point'!$C$3:$D$26,2,TRUE)</f>
        <v>0-999</v>
      </c>
      <c r="F4064" s="1">
        <v>70</v>
      </c>
      <c r="G4064" s="1" t="s">
        <v>8220</v>
      </c>
      <c r="H4064" s="1" t="s">
        <v>8224</v>
      </c>
      <c r="I4064" s="1" t="s">
        <v>8246</v>
      </c>
      <c r="J4064" s="1">
        <v>1423913220</v>
      </c>
      <c r="K4064" s="1">
        <v>1421339077</v>
      </c>
      <c r="L4064" s="1" t="b">
        <v>0</v>
      </c>
      <c r="M4064" s="1">
        <v>4</v>
      </c>
      <c r="N4064" s="1" t="b">
        <v>0</v>
      </c>
      <c r="O4064" s="1" t="s">
        <v>8270</v>
      </c>
      <c r="P4064" s="28">
        <f>F4064/D4064</f>
        <v>0.35</v>
      </c>
      <c r="Q4064" s="29">
        <f>IF(M4064&gt;0,F4064/M4064,0)</f>
        <v>17.5</v>
      </c>
      <c r="R4064" s="9" t="str">
        <f>LEFT(O4064,SEARCH("/",O4064,1)-1)</f>
        <v>theater</v>
      </c>
      <c r="S4064" s="26" t="str">
        <f>RIGHT(O4064,LEN(O4064)-SEARCH("/",O4064,1))</f>
        <v>plays</v>
      </c>
      <c r="T4064" s="27">
        <f>(((K4064/60)/60)/24)+DATE(1970,1,1)</f>
        <v>42019.683761574073</v>
      </c>
      <c r="U4064" s="5" t="str">
        <f>TEXT(T4064,"mmm")</f>
        <v>Jan</v>
      </c>
      <c r="V4064" s="5" t="str">
        <f>TEXT(T4064,"yyyy")</f>
        <v>2015</v>
      </c>
      <c r="W4064" s="5" t="str">
        <f>TEXT(Y4064,"mmm")</f>
        <v>Feb</v>
      </c>
      <c r="X4064" s="1" t="str">
        <f>TEXT(Y4064,"yyyy")</f>
        <v>2015</v>
      </c>
      <c r="Y4064" s="27">
        <f>(((J4064/60)/60)/24)+DATE(1970,1,1)</f>
        <v>42049.477083333331</v>
      </c>
    </row>
    <row r="4065" spans="1:25" ht="16" x14ac:dyDescent="0.2">
      <c r="A4065" s="1">
        <v>1062</v>
      </c>
      <c r="B4065" s="7" t="s">
        <v>1063</v>
      </c>
      <c r="C4065" s="7" t="s">
        <v>5172</v>
      </c>
      <c r="D4065" s="1">
        <v>199</v>
      </c>
      <c r="E4065" s="37" t="str">
        <f>VLOOKUP(D4065,'Vlookup Table Bonus Point'!$C$3:$D$26,2,TRUE)</f>
        <v>0-999</v>
      </c>
      <c r="F4065" s="1">
        <v>190</v>
      </c>
      <c r="G4065" s="1" t="s">
        <v>8219</v>
      </c>
      <c r="H4065" s="1" t="s">
        <v>8223</v>
      </c>
      <c r="I4065" s="1" t="s">
        <v>8245</v>
      </c>
      <c r="J4065" s="1">
        <v>1468351341</v>
      </c>
      <c r="K4065" s="1">
        <v>1467746541</v>
      </c>
      <c r="L4065" s="1" t="b">
        <v>0</v>
      </c>
      <c r="M4065" s="1">
        <v>4</v>
      </c>
      <c r="N4065" s="1" t="b">
        <v>0</v>
      </c>
      <c r="O4065" s="1" t="s">
        <v>8280</v>
      </c>
      <c r="P4065" s="28">
        <f>F4065/D4065</f>
        <v>0.95477386934673369</v>
      </c>
      <c r="Q4065" s="29">
        <f>IF(M4065&gt;0,F4065/M4065,0)</f>
        <v>47.5</v>
      </c>
      <c r="R4065" s="9" t="str">
        <f>LEFT(O4065,SEARCH("/",O4065,1)-1)</f>
        <v>journalism</v>
      </c>
      <c r="S4065" s="26" t="str">
        <f>RIGHT(O4065,LEN(O4065)-SEARCH("/",O4065,1))</f>
        <v>audio</v>
      </c>
      <c r="T4065" s="27">
        <f>(((K4065/60)/60)/24)+DATE(1970,1,1)</f>
        <v>42556.807187500002</v>
      </c>
      <c r="U4065" s="5" t="str">
        <f>TEXT(T4065,"mmm")</f>
        <v>Jul</v>
      </c>
      <c r="V4065" s="5" t="str">
        <f>TEXT(T4065,"yyyy")</f>
        <v>2016</v>
      </c>
      <c r="W4065" s="5" t="str">
        <f>TEXT(Y4065,"mmm")</f>
        <v>Jul</v>
      </c>
      <c r="X4065" s="1" t="str">
        <f>TEXT(Y4065,"yyyy")</f>
        <v>2016</v>
      </c>
      <c r="Y4065" s="27">
        <f>(((J4065/60)/60)/24)+DATE(1970,1,1)</f>
        <v>42563.807187500002</v>
      </c>
    </row>
    <row r="4066" spans="1:25" ht="16" x14ac:dyDescent="0.2">
      <c r="A4066" s="1">
        <v>3122</v>
      </c>
      <c r="B4066" s="7" t="s">
        <v>3122</v>
      </c>
      <c r="C4066" s="7" t="s">
        <v>7232</v>
      </c>
      <c r="D4066" s="1">
        <v>199</v>
      </c>
      <c r="E4066" s="37" t="str">
        <f>VLOOKUP(D4066,'Vlookup Table Bonus Point'!$C$3:$D$26,2,TRUE)</f>
        <v>0-999</v>
      </c>
      <c r="F4066" s="1">
        <v>116</v>
      </c>
      <c r="G4066" s="1" t="s">
        <v>8219</v>
      </c>
      <c r="H4066" s="1" t="s">
        <v>8223</v>
      </c>
      <c r="I4066" s="1" t="s">
        <v>8245</v>
      </c>
      <c r="J4066" s="1">
        <v>1478733732</v>
      </c>
      <c r="K4066" s="1">
        <v>1478298132</v>
      </c>
      <c r="L4066" s="1" t="b">
        <v>0</v>
      </c>
      <c r="M4066" s="1">
        <v>2</v>
      </c>
      <c r="N4066" s="1" t="b">
        <v>0</v>
      </c>
      <c r="O4066" s="1" t="s">
        <v>8302</v>
      </c>
      <c r="P4066" s="28">
        <f>F4066/D4066</f>
        <v>0.58291457286432158</v>
      </c>
      <c r="Q4066" s="29">
        <f>IF(M4066&gt;0,F4066/M4066,0)</f>
        <v>58</v>
      </c>
      <c r="R4066" s="9" t="str">
        <f>LEFT(O4066,SEARCH("/",O4066,1)-1)</f>
        <v>theater</v>
      </c>
      <c r="S4066" s="26" t="str">
        <f>RIGHT(O4066,LEN(O4066)-SEARCH("/",O4066,1))</f>
        <v>spaces</v>
      </c>
      <c r="T4066" s="27">
        <f>(((K4066/60)/60)/24)+DATE(1970,1,1)</f>
        <v>42678.932083333333</v>
      </c>
      <c r="U4066" s="5" t="str">
        <f>TEXT(T4066,"mmm")</f>
        <v>Nov</v>
      </c>
      <c r="V4066" s="5" t="str">
        <f>TEXT(T4066,"yyyy")</f>
        <v>2016</v>
      </c>
      <c r="W4066" s="5" t="str">
        <f>TEXT(Y4066,"mmm")</f>
        <v>Nov</v>
      </c>
      <c r="X4066" s="1" t="str">
        <f>TEXT(Y4066,"yyyy")</f>
        <v>2016</v>
      </c>
      <c r="Y4066" s="27">
        <f>(((J4066/60)/60)/24)+DATE(1970,1,1)</f>
        <v>42683.973750000005</v>
      </c>
    </row>
    <row r="4067" spans="1:25" ht="48" x14ac:dyDescent="0.2">
      <c r="A4067" s="1">
        <v>2169</v>
      </c>
      <c r="B4067" s="7" t="s">
        <v>2170</v>
      </c>
      <c r="C4067" s="7" t="s">
        <v>6279</v>
      </c>
      <c r="D4067" s="1">
        <v>153</v>
      </c>
      <c r="E4067" s="37" t="str">
        <f>VLOOKUP(D4067,'Vlookup Table Bonus Point'!$C$3:$D$26,2,TRUE)</f>
        <v>0-999</v>
      </c>
      <c r="F4067" s="1">
        <v>153</v>
      </c>
      <c r="G4067" s="1" t="s">
        <v>8218</v>
      </c>
      <c r="H4067" s="1" t="s">
        <v>8223</v>
      </c>
      <c r="I4067" s="1" t="s">
        <v>8245</v>
      </c>
      <c r="J4067" s="1">
        <v>1488473351</v>
      </c>
      <c r="K4067" s="1">
        <v>1488214151</v>
      </c>
      <c r="L4067" s="1" t="b">
        <v>0</v>
      </c>
      <c r="M4067" s="1">
        <v>7</v>
      </c>
      <c r="N4067" s="1" t="b">
        <v>1</v>
      </c>
      <c r="O4067" s="1" t="s">
        <v>8275</v>
      </c>
      <c r="P4067" s="28">
        <f>F4067/D4067</f>
        <v>1</v>
      </c>
      <c r="Q4067" s="29">
        <f>IF(M4067&gt;0,F4067/M4067,0)</f>
        <v>21.857142857142858</v>
      </c>
      <c r="R4067" s="9" t="str">
        <f>LEFT(O4067,SEARCH("/",O4067,1)-1)</f>
        <v>music</v>
      </c>
      <c r="S4067" s="26" t="str">
        <f>RIGHT(O4067,LEN(O4067)-SEARCH("/",O4067,1))</f>
        <v>rock</v>
      </c>
      <c r="T4067" s="27">
        <f>(((K4067/60)/60)/24)+DATE(1970,1,1)</f>
        <v>42793.700821759259</v>
      </c>
      <c r="U4067" s="5" t="str">
        <f>TEXT(T4067,"mmm")</f>
        <v>Feb</v>
      </c>
      <c r="V4067" s="5" t="str">
        <f>TEXT(T4067,"yyyy")</f>
        <v>2017</v>
      </c>
      <c r="W4067" s="5" t="str">
        <f>TEXT(Y4067,"mmm")</f>
        <v>Mar</v>
      </c>
      <c r="X4067" s="1" t="str">
        <f>TEXT(Y4067,"yyyy")</f>
        <v>2017</v>
      </c>
      <c r="Y4067" s="27">
        <f>(((J4067/60)/60)/24)+DATE(1970,1,1)</f>
        <v>42796.700821759259</v>
      </c>
    </row>
    <row r="4068" spans="1:25" ht="32" x14ac:dyDescent="0.2">
      <c r="A4068" s="1">
        <v>2167</v>
      </c>
      <c r="B4068" s="7" t="s">
        <v>2168</v>
      </c>
      <c r="C4068" s="7" t="s">
        <v>6277</v>
      </c>
      <c r="D4068" s="1">
        <v>150</v>
      </c>
      <c r="E4068" s="37" t="str">
        <f>VLOOKUP(D4068,'Vlookup Table Bonus Point'!$C$3:$D$26,2,TRUE)</f>
        <v>0-999</v>
      </c>
      <c r="F4068" s="1">
        <v>180</v>
      </c>
      <c r="G4068" s="1" t="s">
        <v>8218</v>
      </c>
      <c r="H4068" s="1" t="s">
        <v>8223</v>
      </c>
      <c r="I4068" s="1" t="s">
        <v>8245</v>
      </c>
      <c r="J4068" s="1">
        <v>1347672937</v>
      </c>
      <c r="K4068" s="1">
        <v>1346463337</v>
      </c>
      <c r="L4068" s="1" t="b">
        <v>0</v>
      </c>
      <c r="M4068" s="1">
        <v>8</v>
      </c>
      <c r="N4068" s="1" t="b">
        <v>1</v>
      </c>
      <c r="O4068" s="1" t="s">
        <v>8275</v>
      </c>
      <c r="P4068" s="28">
        <f>F4068/D4068</f>
        <v>1.2</v>
      </c>
      <c r="Q4068" s="29">
        <f>IF(M4068&gt;0,F4068/M4068,0)</f>
        <v>22.5</v>
      </c>
      <c r="R4068" s="9" t="str">
        <f>LEFT(O4068,SEARCH("/",O4068,1)-1)</f>
        <v>music</v>
      </c>
      <c r="S4068" s="26" t="str">
        <f>RIGHT(O4068,LEN(O4068)-SEARCH("/",O4068,1))</f>
        <v>rock</v>
      </c>
      <c r="T4068" s="27">
        <f>(((K4068/60)/60)/24)+DATE(1970,1,1)</f>
        <v>41153.066400462965</v>
      </c>
      <c r="U4068" s="5" t="str">
        <f>TEXT(T4068,"mmm")</f>
        <v>Sep</v>
      </c>
      <c r="V4068" s="5" t="str">
        <f>TEXT(T4068,"yyyy")</f>
        <v>2012</v>
      </c>
      <c r="W4068" s="5" t="str">
        <f>TEXT(Y4068,"mmm")</f>
        <v>Sep</v>
      </c>
      <c r="X4068" s="1" t="str">
        <f>TEXT(Y4068,"yyyy")</f>
        <v>2012</v>
      </c>
      <c r="Y4068" s="27">
        <f>(((J4068/60)/60)/24)+DATE(1970,1,1)</f>
        <v>41167.066400462965</v>
      </c>
    </row>
    <row r="4069" spans="1:25" ht="48" x14ac:dyDescent="0.2">
      <c r="A4069" s="1">
        <v>2625</v>
      </c>
      <c r="B4069" s="7" t="s">
        <v>2625</v>
      </c>
      <c r="C4069" s="7" t="s">
        <v>6735</v>
      </c>
      <c r="D4069" s="1">
        <v>150</v>
      </c>
      <c r="E4069" s="37" t="str">
        <f>VLOOKUP(D4069,'Vlookup Table Bonus Point'!$C$3:$D$26,2,TRUE)</f>
        <v>0-999</v>
      </c>
      <c r="F4069" s="1">
        <v>1434</v>
      </c>
      <c r="G4069" s="1" t="s">
        <v>8218</v>
      </c>
      <c r="H4069" s="1" t="s">
        <v>8235</v>
      </c>
      <c r="I4069" s="1" t="s">
        <v>8248</v>
      </c>
      <c r="J4069" s="1">
        <v>1478723208</v>
      </c>
      <c r="K4069" s="1">
        <v>1476559608</v>
      </c>
      <c r="L4069" s="1" t="b">
        <v>0</v>
      </c>
      <c r="M4069" s="1">
        <v>52</v>
      </c>
      <c r="N4069" s="1" t="b">
        <v>1</v>
      </c>
      <c r="O4069" s="1" t="s">
        <v>8300</v>
      </c>
      <c r="P4069" s="28">
        <f>F4069/D4069</f>
        <v>9.56</v>
      </c>
      <c r="Q4069" s="29">
        <f>IF(M4069&gt;0,F4069/M4069,0)</f>
        <v>27.576923076923077</v>
      </c>
      <c r="R4069" s="9" t="str">
        <f>LEFT(O4069,SEARCH("/",O4069,1)-1)</f>
        <v>technology</v>
      </c>
      <c r="S4069" s="26" t="str">
        <f>RIGHT(O4069,LEN(O4069)-SEARCH("/",O4069,1))</f>
        <v>space exploration</v>
      </c>
      <c r="T4069" s="27">
        <f>(((K4069/60)/60)/24)+DATE(1970,1,1)</f>
        <v>42658.810277777782</v>
      </c>
      <c r="U4069" s="5" t="str">
        <f>TEXT(T4069,"mmm")</f>
        <v>Oct</v>
      </c>
      <c r="V4069" s="5" t="str">
        <f>TEXT(T4069,"yyyy")</f>
        <v>2016</v>
      </c>
      <c r="W4069" s="5" t="str">
        <f>TEXT(Y4069,"mmm")</f>
        <v>Nov</v>
      </c>
      <c r="X4069" s="1" t="str">
        <f>TEXT(Y4069,"yyyy")</f>
        <v>2016</v>
      </c>
      <c r="Y4069" s="27">
        <f>(((J4069/60)/60)/24)+DATE(1970,1,1)</f>
        <v>42683.851944444439</v>
      </c>
    </row>
    <row r="4070" spans="1:25" ht="48" x14ac:dyDescent="0.2">
      <c r="A4070" s="1">
        <v>2627</v>
      </c>
      <c r="B4070" s="7" t="s">
        <v>2627</v>
      </c>
      <c r="C4070" s="7" t="s">
        <v>6737</v>
      </c>
      <c r="D4070" s="1">
        <v>150</v>
      </c>
      <c r="E4070" s="37" t="str">
        <f>VLOOKUP(D4070,'Vlookup Table Bonus Point'!$C$3:$D$26,2,TRUE)</f>
        <v>0-999</v>
      </c>
      <c r="F4070" s="1">
        <v>970</v>
      </c>
      <c r="G4070" s="1" t="s">
        <v>8218</v>
      </c>
      <c r="H4070" s="1" t="s">
        <v>8223</v>
      </c>
      <c r="I4070" s="1" t="s">
        <v>8245</v>
      </c>
      <c r="J4070" s="1">
        <v>1448571261</v>
      </c>
      <c r="K4070" s="1">
        <v>1445975661</v>
      </c>
      <c r="L4070" s="1" t="b">
        <v>0</v>
      </c>
      <c r="M4070" s="1">
        <v>45</v>
      </c>
      <c r="N4070" s="1" t="b">
        <v>1</v>
      </c>
      <c r="O4070" s="1" t="s">
        <v>8300</v>
      </c>
      <c r="P4070" s="28">
        <f>F4070/D4070</f>
        <v>6.4666666666666668</v>
      </c>
      <c r="Q4070" s="29">
        <f>IF(M4070&gt;0,F4070/M4070,0)</f>
        <v>21.555555555555557</v>
      </c>
      <c r="R4070" s="9" t="str">
        <f>LEFT(O4070,SEARCH("/",O4070,1)-1)</f>
        <v>technology</v>
      </c>
      <c r="S4070" s="26" t="str">
        <f>RIGHT(O4070,LEN(O4070)-SEARCH("/",O4070,1))</f>
        <v>space exploration</v>
      </c>
      <c r="T4070" s="27">
        <f>(((K4070/60)/60)/24)+DATE(1970,1,1)</f>
        <v>42304.829409722224</v>
      </c>
      <c r="U4070" s="5" t="str">
        <f>TEXT(T4070,"mmm")</f>
        <v>Oct</v>
      </c>
      <c r="V4070" s="5" t="str">
        <f>TEXT(T4070,"yyyy")</f>
        <v>2015</v>
      </c>
      <c r="W4070" s="5" t="str">
        <f>TEXT(Y4070,"mmm")</f>
        <v>Nov</v>
      </c>
      <c r="X4070" s="1" t="str">
        <f>TEXT(Y4070,"yyyy")</f>
        <v>2015</v>
      </c>
      <c r="Y4070" s="27">
        <f>(((J4070/60)/60)/24)+DATE(1970,1,1)</f>
        <v>42334.871076388896</v>
      </c>
    </row>
    <row r="4071" spans="1:25" ht="48" x14ac:dyDescent="0.2">
      <c r="A4071" s="1">
        <v>3429</v>
      </c>
      <c r="B4071" s="7" t="s">
        <v>3428</v>
      </c>
      <c r="C4071" s="7" t="s">
        <v>7539</v>
      </c>
      <c r="D4071" s="1">
        <v>150</v>
      </c>
      <c r="E4071" s="37" t="str">
        <f>VLOOKUP(D4071,'Vlookup Table Bonus Point'!$C$3:$D$26,2,TRUE)</f>
        <v>0-999</v>
      </c>
      <c r="F4071" s="1">
        <v>195</v>
      </c>
      <c r="G4071" s="1" t="s">
        <v>8218</v>
      </c>
      <c r="H4071" s="1" t="s">
        <v>8224</v>
      </c>
      <c r="I4071" s="1" t="s">
        <v>8246</v>
      </c>
      <c r="J4071" s="1">
        <v>1478046661</v>
      </c>
      <c r="K4071" s="1">
        <v>1476837061</v>
      </c>
      <c r="L4071" s="1" t="b">
        <v>0</v>
      </c>
      <c r="M4071" s="1">
        <v>12</v>
      </c>
      <c r="N4071" s="1" t="b">
        <v>1</v>
      </c>
      <c r="O4071" s="1" t="s">
        <v>8270</v>
      </c>
      <c r="P4071" s="28">
        <f>F4071/D4071</f>
        <v>1.3</v>
      </c>
      <c r="Q4071" s="29">
        <f>IF(M4071&gt;0,F4071/M4071,0)</f>
        <v>16.25</v>
      </c>
      <c r="R4071" s="9" t="str">
        <f>LEFT(O4071,SEARCH("/",O4071,1)-1)</f>
        <v>theater</v>
      </c>
      <c r="S4071" s="26" t="str">
        <f>RIGHT(O4071,LEN(O4071)-SEARCH("/",O4071,1))</f>
        <v>plays</v>
      </c>
      <c r="T4071" s="27">
        <f>(((K4071/60)/60)/24)+DATE(1970,1,1)</f>
        <v>42662.021539351852</v>
      </c>
      <c r="U4071" s="5" t="str">
        <f>TEXT(T4071,"mmm")</f>
        <v>Oct</v>
      </c>
      <c r="V4071" s="5" t="str">
        <f>TEXT(T4071,"yyyy")</f>
        <v>2016</v>
      </c>
      <c r="W4071" s="5" t="str">
        <f>TEXT(Y4071,"mmm")</f>
        <v>Nov</v>
      </c>
      <c r="X4071" s="1" t="str">
        <f>TEXT(Y4071,"yyyy")</f>
        <v>2016</v>
      </c>
      <c r="Y4071" s="27">
        <f>(((J4071/60)/60)/24)+DATE(1970,1,1)</f>
        <v>42676.021539351852</v>
      </c>
    </row>
    <row r="4072" spans="1:25" ht="48" x14ac:dyDescent="0.2">
      <c r="A4072" s="1">
        <v>3536</v>
      </c>
      <c r="B4072" s="7" t="s">
        <v>3535</v>
      </c>
      <c r="C4072" s="7" t="s">
        <v>7646</v>
      </c>
      <c r="D4072" s="1">
        <v>150</v>
      </c>
      <c r="E4072" s="37" t="str">
        <f>VLOOKUP(D4072,'Vlookup Table Bonus Point'!$C$3:$D$26,2,TRUE)</f>
        <v>0-999</v>
      </c>
      <c r="F4072" s="1">
        <v>230</v>
      </c>
      <c r="G4072" s="1" t="s">
        <v>8218</v>
      </c>
      <c r="H4072" s="1" t="s">
        <v>8224</v>
      </c>
      <c r="I4072" s="1" t="s">
        <v>8246</v>
      </c>
      <c r="J4072" s="1">
        <v>1450612740</v>
      </c>
      <c r="K4072" s="1">
        <v>1448040425</v>
      </c>
      <c r="L4072" s="1" t="b">
        <v>0</v>
      </c>
      <c r="M4072" s="1">
        <v>17</v>
      </c>
      <c r="N4072" s="1" t="b">
        <v>1</v>
      </c>
      <c r="O4072" s="1" t="s">
        <v>8270</v>
      </c>
      <c r="P4072" s="28">
        <f>F4072/D4072</f>
        <v>1.5333333333333334</v>
      </c>
      <c r="Q4072" s="29">
        <f>IF(M4072&gt;0,F4072/M4072,0)</f>
        <v>13.529411764705882</v>
      </c>
      <c r="R4072" s="9" t="str">
        <f>LEFT(O4072,SEARCH("/",O4072,1)-1)</f>
        <v>theater</v>
      </c>
      <c r="S4072" s="26" t="str">
        <f>RIGHT(O4072,LEN(O4072)-SEARCH("/",O4072,1))</f>
        <v>plays</v>
      </c>
      <c r="T4072" s="27">
        <f>(((K4072/60)/60)/24)+DATE(1970,1,1)</f>
        <v>42328.727141203708</v>
      </c>
      <c r="U4072" s="5" t="str">
        <f>TEXT(T4072,"mmm")</f>
        <v>Nov</v>
      </c>
      <c r="V4072" s="5" t="str">
        <f>TEXT(T4072,"yyyy")</f>
        <v>2015</v>
      </c>
      <c r="W4072" s="5" t="str">
        <f>TEXT(Y4072,"mmm")</f>
        <v>Dec</v>
      </c>
      <c r="X4072" s="1" t="str">
        <f>TEXT(Y4072,"yyyy")</f>
        <v>2015</v>
      </c>
      <c r="Y4072" s="27">
        <f>(((J4072/60)/60)/24)+DATE(1970,1,1)</f>
        <v>42358.499305555553</v>
      </c>
    </row>
    <row r="4073" spans="1:25" ht="32" x14ac:dyDescent="0.2">
      <c r="A4073" s="1">
        <v>3735</v>
      </c>
      <c r="B4073" s="7" t="s">
        <v>3732</v>
      </c>
      <c r="C4073" s="7" t="s">
        <v>7845</v>
      </c>
      <c r="D4073" s="1">
        <v>150</v>
      </c>
      <c r="E4073" s="37" t="str">
        <f>VLOOKUP(D4073,'Vlookup Table Bonus Point'!$C$3:$D$26,2,TRUE)</f>
        <v>0-999</v>
      </c>
      <c r="F4073" s="1">
        <v>20</v>
      </c>
      <c r="G4073" s="1" t="s">
        <v>8220</v>
      </c>
      <c r="H4073" s="1" t="s">
        <v>8224</v>
      </c>
      <c r="I4073" s="1" t="s">
        <v>8246</v>
      </c>
      <c r="J4073" s="1">
        <v>1432831089</v>
      </c>
      <c r="K4073" s="1">
        <v>1430239089</v>
      </c>
      <c r="L4073" s="1" t="b">
        <v>0</v>
      </c>
      <c r="M4073" s="1">
        <v>2</v>
      </c>
      <c r="N4073" s="1" t="b">
        <v>0</v>
      </c>
      <c r="O4073" s="1" t="s">
        <v>8270</v>
      </c>
      <c r="P4073" s="28">
        <f>F4073/D4073</f>
        <v>0.13333333333333333</v>
      </c>
      <c r="Q4073" s="29">
        <f>IF(M4073&gt;0,F4073/M4073,0)</f>
        <v>10</v>
      </c>
      <c r="R4073" s="9" t="str">
        <f>LEFT(O4073,SEARCH("/",O4073,1)-1)</f>
        <v>theater</v>
      </c>
      <c r="S4073" s="26" t="str">
        <f>RIGHT(O4073,LEN(O4073)-SEARCH("/",O4073,1))</f>
        <v>plays</v>
      </c>
      <c r="T4073" s="27">
        <f>(((K4073/60)/60)/24)+DATE(1970,1,1)</f>
        <v>42122.693159722221</v>
      </c>
      <c r="U4073" s="5" t="str">
        <f>TEXT(T4073,"mmm")</f>
        <v>Apr</v>
      </c>
      <c r="V4073" s="5" t="str">
        <f>TEXT(T4073,"yyyy")</f>
        <v>2015</v>
      </c>
      <c r="W4073" s="5" t="str">
        <f>TEXT(Y4073,"mmm")</f>
        <v>May</v>
      </c>
      <c r="X4073" s="1" t="str">
        <f>TEXT(Y4073,"yyyy")</f>
        <v>2015</v>
      </c>
      <c r="Y4073" s="27">
        <f>(((J4073/60)/60)/24)+DATE(1970,1,1)</f>
        <v>42152.693159722221</v>
      </c>
    </row>
    <row r="4074" spans="1:25" ht="48" x14ac:dyDescent="0.2">
      <c r="A4074" s="1">
        <v>3925</v>
      </c>
      <c r="B4074" s="7" t="s">
        <v>3922</v>
      </c>
      <c r="C4074" s="7" t="s">
        <v>8033</v>
      </c>
      <c r="D4074" s="1">
        <v>150</v>
      </c>
      <c r="E4074" s="37" t="str">
        <f>VLOOKUP(D4074,'Vlookup Table Bonus Point'!$C$3:$D$26,2,TRUE)</f>
        <v>0-999</v>
      </c>
      <c r="F4074" s="1">
        <v>15</v>
      </c>
      <c r="G4074" s="1" t="s">
        <v>8220</v>
      </c>
      <c r="H4074" s="1" t="s">
        <v>8223</v>
      </c>
      <c r="I4074" s="1" t="s">
        <v>8245</v>
      </c>
      <c r="J4074" s="1">
        <v>1406753639</v>
      </c>
      <c r="K4074" s="1">
        <v>1404161639</v>
      </c>
      <c r="L4074" s="1" t="b">
        <v>0</v>
      </c>
      <c r="M4074" s="1">
        <v>3</v>
      </c>
      <c r="N4074" s="1" t="b">
        <v>0</v>
      </c>
      <c r="O4074" s="1" t="s">
        <v>8270</v>
      </c>
      <c r="P4074" s="28">
        <f>F4074/D4074</f>
        <v>0.1</v>
      </c>
      <c r="Q4074" s="29">
        <f>IF(M4074&gt;0,F4074/M4074,0)</f>
        <v>5</v>
      </c>
      <c r="R4074" s="9" t="str">
        <f>LEFT(O4074,SEARCH("/",O4074,1)-1)</f>
        <v>theater</v>
      </c>
      <c r="S4074" s="26" t="str">
        <f>RIGHT(O4074,LEN(O4074)-SEARCH("/",O4074,1))</f>
        <v>plays</v>
      </c>
      <c r="T4074" s="27">
        <f>(((K4074/60)/60)/24)+DATE(1970,1,1)</f>
        <v>41820.870821759258</v>
      </c>
      <c r="U4074" s="5" t="str">
        <f>TEXT(T4074,"mmm")</f>
        <v>Jun</v>
      </c>
      <c r="V4074" s="5" t="str">
        <f>TEXT(T4074,"yyyy")</f>
        <v>2014</v>
      </c>
      <c r="W4074" s="5" t="str">
        <f>TEXT(Y4074,"mmm")</f>
        <v>Jul</v>
      </c>
      <c r="X4074" s="1" t="str">
        <f>TEXT(Y4074,"yyyy")</f>
        <v>2014</v>
      </c>
      <c r="Y4074" s="27">
        <f>(((J4074/60)/60)/24)+DATE(1970,1,1)</f>
        <v>41850.870821759258</v>
      </c>
    </row>
    <row r="4075" spans="1:25" ht="48" x14ac:dyDescent="0.2">
      <c r="A4075" s="1">
        <v>4082</v>
      </c>
      <c r="B4075" s="7" t="s">
        <v>4078</v>
      </c>
      <c r="C4075" s="7" t="s">
        <v>8185</v>
      </c>
      <c r="D4075" s="1">
        <v>150</v>
      </c>
      <c r="E4075" s="37" t="str">
        <f>VLOOKUP(D4075,'Vlookup Table Bonus Point'!$C$3:$D$26,2,TRUE)</f>
        <v>0-999</v>
      </c>
      <c r="F4075" s="1">
        <v>3</v>
      </c>
      <c r="G4075" s="1" t="s">
        <v>8220</v>
      </c>
      <c r="H4075" s="1" t="s">
        <v>8223</v>
      </c>
      <c r="I4075" s="1" t="s">
        <v>8245</v>
      </c>
      <c r="J4075" s="1">
        <v>1447542000</v>
      </c>
      <c r="K4075" s="1">
        <v>1446179553</v>
      </c>
      <c r="L4075" s="1" t="b">
        <v>0</v>
      </c>
      <c r="M4075" s="1">
        <v>2</v>
      </c>
      <c r="N4075" s="1" t="b">
        <v>0</v>
      </c>
      <c r="O4075" s="1" t="s">
        <v>8270</v>
      </c>
      <c r="P4075" s="28">
        <f>F4075/D4075</f>
        <v>0.02</v>
      </c>
      <c r="Q4075" s="29">
        <f>IF(M4075&gt;0,F4075/M4075,0)</f>
        <v>1.5</v>
      </c>
      <c r="R4075" s="9" t="str">
        <f>LEFT(O4075,SEARCH("/",O4075,1)-1)</f>
        <v>theater</v>
      </c>
      <c r="S4075" s="26" t="str">
        <f>RIGHT(O4075,LEN(O4075)-SEARCH("/",O4075,1))</f>
        <v>plays</v>
      </c>
      <c r="T4075" s="27">
        <f>(((K4075/60)/60)/24)+DATE(1970,1,1)</f>
        <v>42307.189270833333</v>
      </c>
      <c r="U4075" s="5" t="str">
        <f>TEXT(T4075,"mmm")</f>
        <v>Oct</v>
      </c>
      <c r="V4075" s="5" t="str">
        <f>TEXT(T4075,"yyyy")</f>
        <v>2015</v>
      </c>
      <c r="W4075" s="5" t="str">
        <f>TEXT(Y4075,"mmm")</f>
        <v>Nov</v>
      </c>
      <c r="X4075" s="1" t="str">
        <f>TEXT(Y4075,"yyyy")</f>
        <v>2015</v>
      </c>
      <c r="Y4075" s="27">
        <f>(((J4075/60)/60)/24)+DATE(1970,1,1)</f>
        <v>42322.958333333328</v>
      </c>
    </row>
    <row r="4076" spans="1:25" ht="32" x14ac:dyDescent="0.2">
      <c r="A4076" s="1">
        <v>2364</v>
      </c>
      <c r="B4076" s="7" t="s">
        <v>2365</v>
      </c>
      <c r="C4076" s="7" t="s">
        <v>6474</v>
      </c>
      <c r="D4076" s="1">
        <v>128</v>
      </c>
      <c r="E4076" s="37" t="str">
        <f>VLOOKUP(D4076,'Vlookup Table Bonus Point'!$C$3:$D$26,2,TRUE)</f>
        <v>0-999</v>
      </c>
      <c r="F4076" s="1">
        <v>0</v>
      </c>
      <c r="G4076" s="1" t="s">
        <v>8219</v>
      </c>
      <c r="H4076" s="1" t="s">
        <v>8223</v>
      </c>
      <c r="I4076" s="1" t="s">
        <v>8245</v>
      </c>
      <c r="J4076" s="1">
        <v>1445898356</v>
      </c>
      <c r="K4076" s="1">
        <v>1441146356</v>
      </c>
      <c r="L4076" s="1" t="b">
        <v>0</v>
      </c>
      <c r="M4076" s="1">
        <v>0</v>
      </c>
      <c r="N4076" s="1" t="b">
        <v>0</v>
      </c>
      <c r="O4076" s="1" t="s">
        <v>8271</v>
      </c>
      <c r="P4076" s="28">
        <f>F4076/D4076</f>
        <v>0</v>
      </c>
      <c r="Q4076" s="29">
        <f>IF(M4076&gt;0,F4076/M4076,0)</f>
        <v>0</v>
      </c>
      <c r="R4076" s="9" t="str">
        <f>LEFT(O4076,SEARCH("/",O4076,1)-1)</f>
        <v>technology</v>
      </c>
      <c r="S4076" s="26" t="str">
        <f>RIGHT(O4076,LEN(O4076)-SEARCH("/",O4076,1))</f>
        <v>web</v>
      </c>
      <c r="T4076" s="27">
        <f>(((K4076/60)/60)/24)+DATE(1970,1,1)</f>
        <v>42248.934675925921</v>
      </c>
      <c r="U4076" s="5" t="str">
        <f>TEXT(T4076,"mmm")</f>
        <v>Sep</v>
      </c>
      <c r="V4076" s="5" t="str">
        <f>TEXT(T4076,"yyyy")</f>
        <v>2015</v>
      </c>
      <c r="W4076" s="5" t="str">
        <f>TEXT(Y4076,"mmm")</f>
        <v>Oct</v>
      </c>
      <c r="X4076" s="1" t="str">
        <f>TEXT(Y4076,"yyyy")</f>
        <v>2015</v>
      </c>
      <c r="Y4076" s="27">
        <f>(((J4076/60)/60)/24)+DATE(1970,1,1)</f>
        <v>42303.934675925921</v>
      </c>
    </row>
    <row r="4077" spans="1:25" ht="48" x14ac:dyDescent="0.2">
      <c r="A4077" s="1">
        <v>1923</v>
      </c>
      <c r="B4077" s="7" t="s">
        <v>1924</v>
      </c>
      <c r="C4077" s="7" t="s">
        <v>6033</v>
      </c>
      <c r="D4077" s="1">
        <v>125</v>
      </c>
      <c r="E4077" s="37" t="str">
        <f>VLOOKUP(D4077,'Vlookup Table Bonus Point'!$C$3:$D$26,2,TRUE)</f>
        <v>0-999</v>
      </c>
      <c r="F4077" s="1">
        <v>301</v>
      </c>
      <c r="G4077" s="1" t="s">
        <v>8218</v>
      </c>
      <c r="H4077" s="1" t="s">
        <v>8223</v>
      </c>
      <c r="I4077" s="1" t="s">
        <v>8245</v>
      </c>
      <c r="J4077" s="1">
        <v>1317099540</v>
      </c>
      <c r="K4077" s="1">
        <v>1313612532</v>
      </c>
      <c r="L4077" s="1" t="b">
        <v>0</v>
      </c>
      <c r="M4077" s="1">
        <v>13</v>
      </c>
      <c r="N4077" s="1" t="b">
        <v>1</v>
      </c>
      <c r="O4077" s="1" t="s">
        <v>8278</v>
      </c>
      <c r="P4077" s="28">
        <f>F4077/D4077</f>
        <v>2.4079999999999999</v>
      </c>
      <c r="Q4077" s="29">
        <f>IF(M4077&gt;0,F4077/M4077,0)</f>
        <v>23.153846153846153</v>
      </c>
      <c r="R4077" s="9" t="str">
        <f>LEFT(O4077,SEARCH("/",O4077,1)-1)</f>
        <v>music</v>
      </c>
      <c r="S4077" s="26" t="str">
        <f>RIGHT(O4077,LEN(O4077)-SEARCH("/",O4077,1))</f>
        <v>indie rock</v>
      </c>
      <c r="T4077" s="27">
        <f>(((K4077/60)/60)/24)+DATE(1970,1,1)</f>
        <v>40772.848749999997</v>
      </c>
      <c r="U4077" s="5" t="str">
        <f>TEXT(T4077,"mmm")</f>
        <v>Aug</v>
      </c>
      <c r="V4077" s="5" t="str">
        <f>TEXT(T4077,"yyyy")</f>
        <v>2011</v>
      </c>
      <c r="W4077" s="5" t="str">
        <f>TEXT(Y4077,"mmm")</f>
        <v>Sep</v>
      </c>
      <c r="X4077" s="1" t="str">
        <f>TEXT(Y4077,"yyyy")</f>
        <v>2011</v>
      </c>
      <c r="Y4077" s="27">
        <f>(((J4077/60)/60)/24)+DATE(1970,1,1)</f>
        <v>40813.207638888889</v>
      </c>
    </row>
    <row r="4078" spans="1:25" ht="32" x14ac:dyDescent="0.2">
      <c r="A4078" s="1">
        <v>1420</v>
      </c>
      <c r="B4078" s="7" t="s">
        <v>1421</v>
      </c>
      <c r="C4078" s="7" t="s">
        <v>5530</v>
      </c>
      <c r="D4078" s="1">
        <v>110</v>
      </c>
      <c r="E4078" s="37" t="str">
        <f>VLOOKUP(D4078,'Vlookup Table Bonus Point'!$C$3:$D$26,2,TRUE)</f>
        <v>0-999</v>
      </c>
      <c r="F4078" s="1">
        <v>3</v>
      </c>
      <c r="G4078" s="1" t="s">
        <v>8220</v>
      </c>
      <c r="H4078" s="1" t="s">
        <v>8223</v>
      </c>
      <c r="I4078" s="1" t="s">
        <v>8245</v>
      </c>
      <c r="J4078" s="1">
        <v>1467129686</v>
      </c>
      <c r="K4078" s="1">
        <v>1464969686</v>
      </c>
      <c r="L4078" s="1" t="b">
        <v>0</v>
      </c>
      <c r="M4078" s="1">
        <v>3</v>
      </c>
      <c r="N4078" s="1" t="b">
        <v>0</v>
      </c>
      <c r="O4078" s="1" t="s">
        <v>8286</v>
      </c>
      <c r="P4078" s="28">
        <f>F4078/D4078</f>
        <v>2.7272727272727271E-2</v>
      </c>
      <c r="Q4078" s="29">
        <f>IF(M4078&gt;0,F4078/M4078,0)</f>
        <v>1</v>
      </c>
      <c r="R4078" s="9" t="str">
        <f>LEFT(O4078,SEARCH("/",O4078,1)-1)</f>
        <v>publishing</v>
      </c>
      <c r="S4078" s="26" t="str">
        <f>RIGHT(O4078,LEN(O4078)-SEARCH("/",O4078,1))</f>
        <v>translations</v>
      </c>
      <c r="T4078" s="27">
        <f>(((K4078/60)/60)/24)+DATE(1970,1,1)</f>
        <v>42524.667662037042</v>
      </c>
      <c r="U4078" s="5" t="str">
        <f>TEXT(T4078,"mmm")</f>
        <v>Jun</v>
      </c>
      <c r="V4078" s="5" t="str">
        <f>TEXT(T4078,"yyyy")</f>
        <v>2016</v>
      </c>
      <c r="W4078" s="5" t="str">
        <f>TEXT(Y4078,"mmm")</f>
        <v>Jun</v>
      </c>
      <c r="X4078" s="1" t="str">
        <f>TEXT(Y4078,"yyyy")</f>
        <v>2016</v>
      </c>
      <c r="Y4078" s="27">
        <f>(((J4078/60)/60)/24)+DATE(1970,1,1)</f>
        <v>42549.667662037042</v>
      </c>
    </row>
    <row r="4079" spans="1:25" ht="48" x14ac:dyDescent="0.2">
      <c r="A4079" s="1">
        <v>2201</v>
      </c>
      <c r="B4079" s="7" t="s">
        <v>2202</v>
      </c>
      <c r="C4079" s="7" t="s">
        <v>6311</v>
      </c>
      <c r="D4079" s="1">
        <v>110</v>
      </c>
      <c r="E4079" s="37" t="str">
        <f>VLOOKUP(D4079,'Vlookup Table Bonus Point'!$C$3:$D$26,2,TRUE)</f>
        <v>0-999</v>
      </c>
      <c r="F4079" s="1">
        <v>420.99</v>
      </c>
      <c r="G4079" s="1" t="s">
        <v>8218</v>
      </c>
      <c r="H4079" s="1" t="s">
        <v>8224</v>
      </c>
      <c r="I4079" s="1" t="s">
        <v>8246</v>
      </c>
      <c r="J4079" s="1">
        <v>1358367565</v>
      </c>
      <c r="K4079" s="1">
        <v>1357157965</v>
      </c>
      <c r="L4079" s="1" t="b">
        <v>0</v>
      </c>
      <c r="M4079" s="1">
        <v>28</v>
      </c>
      <c r="N4079" s="1" t="b">
        <v>1</v>
      </c>
      <c r="O4079" s="1" t="s">
        <v>8279</v>
      </c>
      <c r="P4079" s="28">
        <f>F4079/D4079</f>
        <v>3.8271818181818182</v>
      </c>
      <c r="Q4079" s="29">
        <f>IF(M4079&gt;0,F4079/M4079,0)</f>
        <v>15.035357142857142</v>
      </c>
      <c r="R4079" s="9" t="str">
        <f>LEFT(O4079,SEARCH("/",O4079,1)-1)</f>
        <v>music</v>
      </c>
      <c r="S4079" s="26" t="str">
        <f>RIGHT(O4079,LEN(O4079)-SEARCH("/",O4079,1))</f>
        <v>electronic music</v>
      </c>
      <c r="T4079" s="27">
        <f>(((K4079/60)/60)/24)+DATE(1970,1,1)</f>
        <v>41276.846817129634</v>
      </c>
      <c r="U4079" s="5" t="str">
        <f>TEXT(T4079,"mmm")</f>
        <v>Jan</v>
      </c>
      <c r="V4079" s="5" t="str">
        <f>TEXT(T4079,"yyyy")</f>
        <v>2013</v>
      </c>
      <c r="W4079" s="5" t="str">
        <f>TEXT(Y4079,"mmm")</f>
        <v>Jan</v>
      </c>
      <c r="X4079" s="1" t="str">
        <f>TEXT(Y4079,"yyyy")</f>
        <v>2013</v>
      </c>
      <c r="Y4079" s="27">
        <f>(((J4079/60)/60)/24)+DATE(1970,1,1)</f>
        <v>41290.846817129634</v>
      </c>
    </row>
    <row r="4080" spans="1:25" ht="48" x14ac:dyDescent="0.2">
      <c r="A4080" s="1">
        <v>3292</v>
      </c>
      <c r="B4080" s="7" t="s">
        <v>3292</v>
      </c>
      <c r="C4080" s="7" t="s">
        <v>7402</v>
      </c>
      <c r="D4080" s="1">
        <v>101</v>
      </c>
      <c r="E4080" s="37" t="str">
        <f>VLOOKUP(D4080,'Vlookup Table Bonus Point'!$C$3:$D$26,2,TRUE)</f>
        <v>0-999</v>
      </c>
      <c r="F4080" s="1">
        <v>289</v>
      </c>
      <c r="G4080" s="1" t="s">
        <v>8218</v>
      </c>
      <c r="H4080" s="1" t="s">
        <v>8224</v>
      </c>
      <c r="I4080" s="1" t="s">
        <v>8246</v>
      </c>
      <c r="J4080" s="1">
        <v>1449257348</v>
      </c>
      <c r="K4080" s="1">
        <v>1444069748</v>
      </c>
      <c r="L4080" s="1" t="b">
        <v>0</v>
      </c>
      <c r="M4080" s="1">
        <v>15</v>
      </c>
      <c r="N4080" s="1" t="b">
        <v>1</v>
      </c>
      <c r="O4080" s="1" t="s">
        <v>8270</v>
      </c>
      <c r="P4080" s="28">
        <f>F4080/D4080</f>
        <v>2.8613861386138613</v>
      </c>
      <c r="Q4080" s="29">
        <f>IF(M4080&gt;0,F4080/M4080,0)</f>
        <v>19.266666666666666</v>
      </c>
      <c r="R4080" s="9" t="str">
        <f>LEFT(O4080,SEARCH("/",O4080,1)-1)</f>
        <v>theater</v>
      </c>
      <c r="S4080" s="26" t="str">
        <f>RIGHT(O4080,LEN(O4080)-SEARCH("/",O4080,1))</f>
        <v>plays</v>
      </c>
      <c r="T4080" s="27">
        <f>(((K4080/60)/60)/24)+DATE(1970,1,1)</f>
        <v>42282.770231481481</v>
      </c>
      <c r="U4080" s="5" t="str">
        <f>TEXT(T4080,"mmm")</f>
        <v>Oct</v>
      </c>
      <c r="V4080" s="5" t="str">
        <f>TEXT(T4080,"yyyy")</f>
        <v>2015</v>
      </c>
      <c r="W4080" s="5" t="str">
        <f>TEXT(Y4080,"mmm")</f>
        <v>Dec</v>
      </c>
      <c r="X4080" s="1" t="str">
        <f>TEXT(Y4080,"yyyy")</f>
        <v>2015</v>
      </c>
      <c r="Y4080" s="27">
        <f>(((J4080/60)/60)/24)+DATE(1970,1,1)</f>
        <v>42342.811898148153</v>
      </c>
    </row>
    <row r="4081" spans="1:25" ht="48" x14ac:dyDescent="0.2">
      <c r="A4081" s="1">
        <v>1071</v>
      </c>
      <c r="B4081" s="7" t="s">
        <v>1072</v>
      </c>
      <c r="C4081" s="7" t="s">
        <v>5181</v>
      </c>
      <c r="D4081" s="1">
        <v>100</v>
      </c>
      <c r="E4081" s="37" t="str">
        <f>VLOOKUP(D4081,'Vlookup Table Bonus Point'!$C$3:$D$26,2,TRUE)</f>
        <v>0-999</v>
      </c>
      <c r="F4081" s="1">
        <v>0</v>
      </c>
      <c r="G4081" s="1" t="s">
        <v>8220</v>
      </c>
      <c r="H4081" s="1" t="s">
        <v>8233</v>
      </c>
      <c r="I4081" s="1" t="s">
        <v>8253</v>
      </c>
      <c r="J4081" s="1">
        <v>1447787093</v>
      </c>
      <c r="K4081" s="1">
        <v>1445191493</v>
      </c>
      <c r="L4081" s="1" t="b">
        <v>0</v>
      </c>
      <c r="M4081" s="1">
        <v>0</v>
      </c>
      <c r="N4081" s="1" t="b">
        <v>0</v>
      </c>
      <c r="O4081" s="1" t="s">
        <v>8281</v>
      </c>
      <c r="P4081" s="28">
        <f>F4081/D4081</f>
        <v>0</v>
      </c>
      <c r="Q4081" s="29">
        <f>IF(M4081&gt;0,F4081/M4081,0)</f>
        <v>0</v>
      </c>
      <c r="R4081" s="9" t="str">
        <f>LEFT(O4081,SEARCH("/",O4081,1)-1)</f>
        <v>games</v>
      </c>
      <c r="S4081" s="26" t="str">
        <f>RIGHT(O4081,LEN(O4081)-SEARCH("/",O4081,1))</f>
        <v>video games</v>
      </c>
      <c r="T4081" s="27">
        <f>(((K4081/60)/60)/24)+DATE(1970,1,1)</f>
        <v>42295.753391203703</v>
      </c>
      <c r="U4081" s="5" t="str">
        <f>TEXT(T4081,"mmm")</f>
        <v>Oct</v>
      </c>
      <c r="V4081" s="5" t="str">
        <f>TEXT(T4081,"yyyy")</f>
        <v>2015</v>
      </c>
      <c r="W4081" s="5" t="str">
        <f>TEXT(Y4081,"mmm")</f>
        <v>Nov</v>
      </c>
      <c r="X4081" s="1" t="str">
        <f>TEXT(Y4081,"yyyy")</f>
        <v>2015</v>
      </c>
      <c r="Y4081" s="27">
        <f>(((J4081/60)/60)/24)+DATE(1970,1,1)</f>
        <v>42325.795057870375</v>
      </c>
    </row>
    <row r="4082" spans="1:25" ht="32" x14ac:dyDescent="0.2">
      <c r="A4082" s="1">
        <v>1192</v>
      </c>
      <c r="B4082" s="7" t="s">
        <v>1193</v>
      </c>
      <c r="C4082" s="7" t="s">
        <v>5302</v>
      </c>
      <c r="D4082" s="1">
        <v>100</v>
      </c>
      <c r="E4082" s="37" t="str">
        <f>VLOOKUP(D4082,'Vlookup Table Bonus Point'!$C$3:$D$26,2,TRUE)</f>
        <v>0-999</v>
      </c>
      <c r="F4082" s="1">
        <v>290</v>
      </c>
      <c r="G4082" s="1" t="s">
        <v>8218</v>
      </c>
      <c r="H4082" s="1" t="s">
        <v>8224</v>
      </c>
      <c r="I4082" s="1" t="s">
        <v>8246</v>
      </c>
      <c r="J4082" s="1">
        <v>1486814978</v>
      </c>
      <c r="K4082" s="1">
        <v>1484222978</v>
      </c>
      <c r="L4082" s="1" t="b">
        <v>0</v>
      </c>
      <c r="M4082" s="1">
        <v>15</v>
      </c>
      <c r="N4082" s="1" t="b">
        <v>1</v>
      </c>
      <c r="O4082" s="1" t="s">
        <v>8284</v>
      </c>
      <c r="P4082" s="28">
        <f>F4082/D4082</f>
        <v>2.9</v>
      </c>
      <c r="Q4082" s="29">
        <f>IF(M4082&gt;0,F4082/M4082,0)</f>
        <v>19.333333333333332</v>
      </c>
      <c r="R4082" s="9" t="str">
        <f>LEFT(O4082,SEARCH("/",O4082,1)-1)</f>
        <v>photography</v>
      </c>
      <c r="S4082" s="26" t="str">
        <f>RIGHT(O4082,LEN(O4082)-SEARCH("/",O4082,1))</f>
        <v>photobooks</v>
      </c>
      <c r="T4082" s="27">
        <f>(((K4082/60)/60)/24)+DATE(1970,1,1)</f>
        <v>42747.506689814814</v>
      </c>
      <c r="U4082" s="5" t="str">
        <f>TEXT(T4082,"mmm")</f>
        <v>Jan</v>
      </c>
      <c r="V4082" s="5" t="str">
        <f>TEXT(T4082,"yyyy")</f>
        <v>2017</v>
      </c>
      <c r="W4082" s="5" t="str">
        <f>TEXT(Y4082,"mmm")</f>
        <v>Feb</v>
      </c>
      <c r="X4082" s="1" t="str">
        <f>TEXT(Y4082,"yyyy")</f>
        <v>2017</v>
      </c>
      <c r="Y4082" s="27">
        <f>(((J4082/60)/60)/24)+DATE(1970,1,1)</f>
        <v>42777.506689814814</v>
      </c>
    </row>
    <row r="4083" spans="1:25" ht="32" x14ac:dyDescent="0.2">
      <c r="A4083" s="1">
        <v>1761</v>
      </c>
      <c r="B4083" s="7" t="s">
        <v>1762</v>
      </c>
      <c r="C4083" s="7" t="s">
        <v>5871</v>
      </c>
      <c r="D4083" s="1">
        <v>100</v>
      </c>
      <c r="E4083" s="37" t="str">
        <f>VLOOKUP(D4083,'Vlookup Table Bonus Point'!$C$3:$D$26,2,TRUE)</f>
        <v>0-999</v>
      </c>
      <c r="F4083" s="1">
        <v>155</v>
      </c>
      <c r="G4083" s="1" t="s">
        <v>8218</v>
      </c>
      <c r="H4083" s="1" t="s">
        <v>8224</v>
      </c>
      <c r="I4083" s="1" t="s">
        <v>8246</v>
      </c>
      <c r="J4083" s="1">
        <v>1442065060</v>
      </c>
      <c r="K4083" s="1">
        <v>1437745060</v>
      </c>
      <c r="L4083" s="1" t="b">
        <v>0</v>
      </c>
      <c r="M4083" s="1">
        <v>3</v>
      </c>
      <c r="N4083" s="1" t="b">
        <v>1</v>
      </c>
      <c r="O4083" s="1" t="s">
        <v>8284</v>
      </c>
      <c r="P4083" s="28">
        <f>F4083/D4083</f>
        <v>1.55</v>
      </c>
      <c r="Q4083" s="29">
        <f>IF(M4083&gt;0,F4083/M4083,0)</f>
        <v>51.666666666666664</v>
      </c>
      <c r="R4083" s="9" t="str">
        <f>LEFT(O4083,SEARCH("/",O4083,1)-1)</f>
        <v>photography</v>
      </c>
      <c r="S4083" s="26" t="str">
        <f>RIGHT(O4083,LEN(O4083)-SEARCH("/",O4083,1))</f>
        <v>photobooks</v>
      </c>
      <c r="T4083" s="27">
        <f>(((K4083/60)/60)/24)+DATE(1970,1,1)</f>
        <v>42209.567824074074</v>
      </c>
      <c r="U4083" s="5" t="str">
        <f>TEXT(T4083,"mmm")</f>
        <v>Jul</v>
      </c>
      <c r="V4083" s="5" t="str">
        <f>TEXT(T4083,"yyyy")</f>
        <v>2015</v>
      </c>
      <c r="W4083" s="5" t="str">
        <f>TEXT(Y4083,"mmm")</f>
        <v>Sep</v>
      </c>
      <c r="X4083" s="1" t="str">
        <f>TEXT(Y4083,"yyyy")</f>
        <v>2015</v>
      </c>
      <c r="Y4083" s="27">
        <f>(((J4083/60)/60)/24)+DATE(1970,1,1)</f>
        <v>42259.567824074074</v>
      </c>
    </row>
    <row r="4084" spans="1:25" ht="16" x14ac:dyDescent="0.2">
      <c r="A4084" s="1">
        <v>1762</v>
      </c>
      <c r="B4084" s="7" t="s">
        <v>1763</v>
      </c>
      <c r="C4084" s="7" t="s">
        <v>5872</v>
      </c>
      <c r="D4084" s="1">
        <v>100</v>
      </c>
      <c r="E4084" s="37" t="str">
        <f>VLOOKUP(D4084,'Vlookup Table Bonus Point'!$C$3:$D$26,2,TRUE)</f>
        <v>0-999</v>
      </c>
      <c r="F4084" s="1">
        <v>885</v>
      </c>
      <c r="G4084" s="1" t="s">
        <v>8218</v>
      </c>
      <c r="H4084" s="1" t="s">
        <v>8223</v>
      </c>
      <c r="I4084" s="1" t="s">
        <v>8245</v>
      </c>
      <c r="J4084" s="1">
        <v>1457739245</v>
      </c>
      <c r="K4084" s="1">
        <v>1455147245</v>
      </c>
      <c r="L4084" s="1" t="b">
        <v>0</v>
      </c>
      <c r="M4084" s="1">
        <v>25</v>
      </c>
      <c r="N4084" s="1" t="b">
        <v>1</v>
      </c>
      <c r="O4084" s="1" t="s">
        <v>8284</v>
      </c>
      <c r="P4084" s="28">
        <f>F4084/D4084</f>
        <v>8.85</v>
      </c>
      <c r="Q4084" s="29">
        <f>IF(M4084&gt;0,F4084/M4084,0)</f>
        <v>35.4</v>
      </c>
      <c r="R4084" s="9" t="str">
        <f>LEFT(O4084,SEARCH("/",O4084,1)-1)</f>
        <v>photography</v>
      </c>
      <c r="S4084" s="26" t="str">
        <f>RIGHT(O4084,LEN(O4084)-SEARCH("/",O4084,1))</f>
        <v>photobooks</v>
      </c>
      <c r="T4084" s="27">
        <f>(((K4084/60)/60)/24)+DATE(1970,1,1)</f>
        <v>42410.982002314813</v>
      </c>
      <c r="U4084" s="5" t="str">
        <f>TEXT(T4084,"mmm")</f>
        <v>Feb</v>
      </c>
      <c r="V4084" s="5" t="str">
        <f>TEXT(T4084,"yyyy")</f>
        <v>2016</v>
      </c>
      <c r="W4084" s="5" t="str">
        <f>TEXT(Y4084,"mmm")</f>
        <v>Mar</v>
      </c>
      <c r="X4084" s="1" t="str">
        <f>TEXT(Y4084,"yyyy")</f>
        <v>2016</v>
      </c>
      <c r="Y4084" s="27">
        <f>(((J4084/60)/60)/24)+DATE(1970,1,1)</f>
        <v>42440.982002314813</v>
      </c>
    </row>
    <row r="4085" spans="1:25" ht="48" x14ac:dyDescent="0.2">
      <c r="A4085" s="1">
        <v>2148</v>
      </c>
      <c r="B4085" s="7" t="s">
        <v>2149</v>
      </c>
      <c r="C4085" s="7" t="s">
        <v>6258</v>
      </c>
      <c r="D4085" s="1">
        <v>100</v>
      </c>
      <c r="E4085" s="37" t="str">
        <f>VLOOKUP(D4085,'Vlookup Table Bonus Point'!$C$3:$D$26,2,TRUE)</f>
        <v>0-999</v>
      </c>
      <c r="F4085" s="1">
        <v>2</v>
      </c>
      <c r="G4085" s="1" t="s">
        <v>8220</v>
      </c>
      <c r="H4085" s="1" t="s">
        <v>8224</v>
      </c>
      <c r="I4085" s="1" t="s">
        <v>8246</v>
      </c>
      <c r="J4085" s="1">
        <v>1427992582</v>
      </c>
      <c r="K4085" s="1">
        <v>1425404182</v>
      </c>
      <c r="L4085" s="1" t="b">
        <v>0</v>
      </c>
      <c r="M4085" s="1">
        <v>2</v>
      </c>
      <c r="N4085" s="1" t="b">
        <v>0</v>
      </c>
      <c r="O4085" s="1" t="s">
        <v>8281</v>
      </c>
      <c r="P4085" s="28">
        <f>F4085/D4085</f>
        <v>0.02</v>
      </c>
      <c r="Q4085" s="29">
        <f>IF(M4085&gt;0,F4085/M4085,0)</f>
        <v>1</v>
      </c>
      <c r="R4085" s="9" t="str">
        <f>LEFT(O4085,SEARCH("/",O4085,1)-1)</f>
        <v>games</v>
      </c>
      <c r="S4085" s="26" t="str">
        <f>RIGHT(O4085,LEN(O4085)-SEARCH("/",O4085,1))</f>
        <v>video games</v>
      </c>
      <c r="T4085" s="27">
        <f>(((K4085/60)/60)/24)+DATE(1970,1,1)</f>
        <v>42066.733587962968</v>
      </c>
      <c r="U4085" s="5" t="str">
        <f>TEXT(T4085,"mmm")</f>
        <v>Mar</v>
      </c>
      <c r="V4085" s="5" t="str">
        <f>TEXT(T4085,"yyyy")</f>
        <v>2015</v>
      </c>
      <c r="W4085" s="5" t="str">
        <f>TEXT(Y4085,"mmm")</f>
        <v>Apr</v>
      </c>
      <c r="X4085" s="1" t="str">
        <f>TEXT(Y4085,"yyyy")</f>
        <v>2015</v>
      </c>
      <c r="Y4085" s="27">
        <f>(((J4085/60)/60)/24)+DATE(1970,1,1)</f>
        <v>42096.691921296297</v>
      </c>
    </row>
    <row r="4086" spans="1:25" ht="48" x14ac:dyDescent="0.2">
      <c r="A4086" s="1">
        <v>2234</v>
      </c>
      <c r="B4086" s="7" t="s">
        <v>2235</v>
      </c>
      <c r="C4086" s="7" t="s">
        <v>6344</v>
      </c>
      <c r="D4086" s="1">
        <v>100</v>
      </c>
      <c r="E4086" s="37" t="str">
        <f>VLOOKUP(D4086,'Vlookup Table Bonus Point'!$C$3:$D$26,2,TRUE)</f>
        <v>0-999</v>
      </c>
      <c r="F4086" s="1">
        <v>1165</v>
      </c>
      <c r="G4086" s="1" t="s">
        <v>8218</v>
      </c>
      <c r="H4086" s="1" t="s">
        <v>8223</v>
      </c>
      <c r="I4086" s="1" t="s">
        <v>8245</v>
      </c>
      <c r="J4086" s="1">
        <v>1483645647</v>
      </c>
      <c r="K4086" s="1">
        <v>1481053647</v>
      </c>
      <c r="L4086" s="1" t="b">
        <v>0</v>
      </c>
      <c r="M4086" s="1">
        <v>28</v>
      </c>
      <c r="N4086" s="1" t="b">
        <v>1</v>
      </c>
      <c r="O4086" s="1" t="s">
        <v>8296</v>
      </c>
      <c r="P4086" s="28">
        <f>F4086/D4086</f>
        <v>11.65</v>
      </c>
      <c r="Q4086" s="29">
        <f>IF(M4086&gt;0,F4086/M4086,0)</f>
        <v>41.607142857142854</v>
      </c>
      <c r="R4086" s="9" t="str">
        <f>LEFT(O4086,SEARCH("/",O4086,1)-1)</f>
        <v>games</v>
      </c>
      <c r="S4086" s="26" t="str">
        <f>RIGHT(O4086,LEN(O4086)-SEARCH("/",O4086,1))</f>
        <v>tabletop games</v>
      </c>
      <c r="T4086" s="27">
        <f>(((K4086/60)/60)/24)+DATE(1970,1,1)</f>
        <v>42710.824618055558</v>
      </c>
      <c r="U4086" s="5" t="str">
        <f>TEXT(T4086,"mmm")</f>
        <v>Dec</v>
      </c>
      <c r="V4086" s="5" t="str">
        <f>TEXT(T4086,"yyyy")</f>
        <v>2016</v>
      </c>
      <c r="W4086" s="5" t="str">
        <f>TEXT(Y4086,"mmm")</f>
        <v>Jan</v>
      </c>
      <c r="X4086" s="1" t="str">
        <f>TEXT(Y4086,"yyyy")</f>
        <v>2017</v>
      </c>
      <c r="Y4086" s="27">
        <f>(((J4086/60)/60)/24)+DATE(1970,1,1)</f>
        <v>42740.824618055558</v>
      </c>
    </row>
    <row r="4087" spans="1:25" ht="48" x14ac:dyDescent="0.2">
      <c r="A4087" s="1">
        <v>2823</v>
      </c>
      <c r="B4087" s="7" t="s">
        <v>2823</v>
      </c>
      <c r="C4087" s="7" t="s">
        <v>6933</v>
      </c>
      <c r="D4087" s="1">
        <v>100</v>
      </c>
      <c r="E4087" s="37" t="str">
        <f>VLOOKUP(D4087,'Vlookup Table Bonus Point'!$C$3:$D$26,2,TRUE)</f>
        <v>0-999</v>
      </c>
      <c r="F4087" s="1">
        <v>124</v>
      </c>
      <c r="G4087" s="1" t="s">
        <v>8218</v>
      </c>
      <c r="H4087" s="1" t="s">
        <v>8224</v>
      </c>
      <c r="I4087" s="1" t="s">
        <v>8246</v>
      </c>
      <c r="J4087" s="1">
        <v>1427842740</v>
      </c>
      <c r="K4087" s="1">
        <v>1425428206</v>
      </c>
      <c r="L4087" s="1" t="b">
        <v>0</v>
      </c>
      <c r="M4087" s="1">
        <v>14</v>
      </c>
      <c r="N4087" s="1" t="b">
        <v>1</v>
      </c>
      <c r="O4087" s="1" t="s">
        <v>8270</v>
      </c>
      <c r="P4087" s="28">
        <f>F4087/D4087</f>
        <v>1.24</v>
      </c>
      <c r="Q4087" s="29">
        <f>IF(M4087&gt;0,F4087/M4087,0)</f>
        <v>8.8571428571428577</v>
      </c>
      <c r="R4087" s="9" t="str">
        <f>LEFT(O4087,SEARCH("/",O4087,1)-1)</f>
        <v>theater</v>
      </c>
      <c r="S4087" s="26" t="str">
        <f>RIGHT(O4087,LEN(O4087)-SEARCH("/",O4087,1))</f>
        <v>plays</v>
      </c>
      <c r="T4087" s="27">
        <f>(((K4087/60)/60)/24)+DATE(1970,1,1)</f>
        <v>42067.011643518519</v>
      </c>
      <c r="U4087" s="5" t="str">
        <f>TEXT(T4087,"mmm")</f>
        <v>Mar</v>
      </c>
      <c r="V4087" s="5" t="str">
        <f>TEXT(T4087,"yyyy")</f>
        <v>2015</v>
      </c>
      <c r="W4087" s="5" t="str">
        <f>TEXT(Y4087,"mmm")</f>
        <v>Mar</v>
      </c>
      <c r="X4087" s="1" t="str">
        <f>TEXT(Y4087,"yyyy")</f>
        <v>2015</v>
      </c>
      <c r="Y4087" s="27">
        <f>(((J4087/60)/60)/24)+DATE(1970,1,1)</f>
        <v>42094.957638888889</v>
      </c>
    </row>
    <row r="4088" spans="1:25" ht="32" x14ac:dyDescent="0.2">
      <c r="A4088" s="1">
        <v>2921</v>
      </c>
      <c r="B4088" s="7" t="s">
        <v>2921</v>
      </c>
      <c r="C4088" s="7" t="s">
        <v>7031</v>
      </c>
      <c r="D4088" s="1">
        <v>100</v>
      </c>
      <c r="E4088" s="37" t="str">
        <f>VLOOKUP(D4088,'Vlookup Table Bonus Point'!$C$3:$D$26,2,TRUE)</f>
        <v>0-999</v>
      </c>
      <c r="F4088" s="1">
        <v>129</v>
      </c>
      <c r="G4088" s="1" t="s">
        <v>8218</v>
      </c>
      <c r="H4088" s="1" t="s">
        <v>8223</v>
      </c>
      <c r="I4088" s="1" t="s">
        <v>8245</v>
      </c>
      <c r="J4088" s="1">
        <v>1411679804</v>
      </c>
      <c r="K4088" s="1">
        <v>1409087804</v>
      </c>
      <c r="L4088" s="1" t="b">
        <v>0</v>
      </c>
      <c r="M4088" s="1">
        <v>3</v>
      </c>
      <c r="N4088" s="1" t="b">
        <v>1</v>
      </c>
      <c r="O4088" s="1" t="s">
        <v>8304</v>
      </c>
      <c r="P4088" s="28">
        <f>F4088/D4088</f>
        <v>1.29</v>
      </c>
      <c r="Q4088" s="29">
        <f>IF(M4088&gt;0,F4088/M4088,0)</f>
        <v>43</v>
      </c>
      <c r="R4088" s="9" t="str">
        <f>LEFT(O4088,SEARCH("/",O4088,1)-1)</f>
        <v>theater</v>
      </c>
      <c r="S4088" s="26" t="str">
        <f>RIGHT(O4088,LEN(O4088)-SEARCH("/",O4088,1))</f>
        <v>musical</v>
      </c>
      <c r="T4088" s="27">
        <f>(((K4088/60)/60)/24)+DATE(1970,1,1)</f>
        <v>41877.886620370373</v>
      </c>
      <c r="U4088" s="5" t="str">
        <f>TEXT(T4088,"mmm")</f>
        <v>Aug</v>
      </c>
      <c r="V4088" s="5" t="str">
        <f>TEXT(T4088,"yyyy")</f>
        <v>2014</v>
      </c>
      <c r="W4088" s="5" t="str">
        <f>TEXT(Y4088,"mmm")</f>
        <v>Sep</v>
      </c>
      <c r="X4088" s="1" t="str">
        <f>TEXT(Y4088,"yyyy")</f>
        <v>2014</v>
      </c>
      <c r="Y4088" s="27">
        <f>(((J4088/60)/60)/24)+DATE(1970,1,1)</f>
        <v>41907.886620370373</v>
      </c>
    </row>
    <row r="4089" spans="1:25" ht="48" x14ac:dyDescent="0.2">
      <c r="A4089" s="1">
        <v>3508</v>
      </c>
      <c r="B4089" s="7" t="s">
        <v>3507</v>
      </c>
      <c r="C4089" s="7" t="s">
        <v>7618</v>
      </c>
      <c r="D4089" s="1">
        <v>100</v>
      </c>
      <c r="E4089" s="37" t="str">
        <f>VLOOKUP(D4089,'Vlookup Table Bonus Point'!$C$3:$D$26,2,TRUE)</f>
        <v>0-999</v>
      </c>
      <c r="F4089" s="1">
        <v>180</v>
      </c>
      <c r="G4089" s="1" t="s">
        <v>8218</v>
      </c>
      <c r="H4089" s="1" t="s">
        <v>8224</v>
      </c>
      <c r="I4089" s="1" t="s">
        <v>8246</v>
      </c>
      <c r="J4089" s="1">
        <v>1462914000</v>
      </c>
      <c r="K4089" s="1">
        <v>1460914253</v>
      </c>
      <c r="L4089" s="1" t="b">
        <v>0</v>
      </c>
      <c r="M4089" s="1">
        <v>15</v>
      </c>
      <c r="N4089" s="1" t="b">
        <v>1</v>
      </c>
      <c r="O4089" s="1" t="s">
        <v>8270</v>
      </c>
      <c r="P4089" s="28">
        <f>F4089/D4089</f>
        <v>1.8</v>
      </c>
      <c r="Q4089" s="29">
        <f>IF(M4089&gt;0,F4089/M4089,0)</f>
        <v>12</v>
      </c>
      <c r="R4089" s="9" t="str">
        <f>LEFT(O4089,SEARCH("/",O4089,1)-1)</f>
        <v>theater</v>
      </c>
      <c r="S4089" s="26" t="str">
        <f>RIGHT(O4089,LEN(O4089)-SEARCH("/",O4089,1))</f>
        <v>plays</v>
      </c>
      <c r="T4089" s="27">
        <f>(((K4089/60)/60)/24)+DATE(1970,1,1)</f>
        <v>42477.729780092588</v>
      </c>
      <c r="U4089" s="5" t="str">
        <f>TEXT(T4089,"mmm")</f>
        <v>Apr</v>
      </c>
      <c r="V4089" s="5" t="str">
        <f>TEXT(T4089,"yyyy")</f>
        <v>2016</v>
      </c>
      <c r="W4089" s="5" t="str">
        <f>TEXT(Y4089,"mmm")</f>
        <v>May</v>
      </c>
      <c r="X4089" s="1" t="str">
        <f>TEXT(Y4089,"yyyy")</f>
        <v>2016</v>
      </c>
      <c r="Y4089" s="27">
        <f>(((J4089/60)/60)/24)+DATE(1970,1,1)</f>
        <v>42500.875</v>
      </c>
    </row>
    <row r="4090" spans="1:25" ht="48" x14ac:dyDescent="0.2">
      <c r="A4090" s="1">
        <v>3576</v>
      </c>
      <c r="B4090" s="7" t="s">
        <v>3575</v>
      </c>
      <c r="C4090" s="7" t="s">
        <v>7686</v>
      </c>
      <c r="D4090" s="1">
        <v>100</v>
      </c>
      <c r="E4090" s="37" t="str">
        <f>VLOOKUP(D4090,'Vlookup Table Bonus Point'!$C$3:$D$26,2,TRUE)</f>
        <v>0-999</v>
      </c>
      <c r="F4090" s="1">
        <v>100</v>
      </c>
      <c r="G4090" s="1" t="s">
        <v>8218</v>
      </c>
      <c r="H4090" s="1" t="s">
        <v>8223</v>
      </c>
      <c r="I4090" s="1" t="s">
        <v>8245</v>
      </c>
      <c r="J4090" s="1">
        <v>1480947054</v>
      </c>
      <c r="K4090" s="1">
        <v>1475759454</v>
      </c>
      <c r="L4090" s="1" t="b">
        <v>0</v>
      </c>
      <c r="M4090" s="1">
        <v>5</v>
      </c>
      <c r="N4090" s="1" t="b">
        <v>1</v>
      </c>
      <c r="O4090" s="1" t="s">
        <v>8270</v>
      </c>
      <c r="P4090" s="28">
        <f>F4090/D4090</f>
        <v>1</v>
      </c>
      <c r="Q4090" s="29">
        <f>IF(M4090&gt;0,F4090/M4090,0)</f>
        <v>20</v>
      </c>
      <c r="R4090" s="9" t="str">
        <f>LEFT(O4090,SEARCH("/",O4090,1)-1)</f>
        <v>theater</v>
      </c>
      <c r="S4090" s="26" t="str">
        <f>RIGHT(O4090,LEN(O4090)-SEARCH("/",O4090,1))</f>
        <v>plays</v>
      </c>
      <c r="T4090" s="27">
        <f>(((K4090/60)/60)/24)+DATE(1970,1,1)</f>
        <v>42649.54923611111</v>
      </c>
      <c r="U4090" s="5" t="str">
        <f>TEXT(T4090,"mmm")</f>
        <v>Oct</v>
      </c>
      <c r="V4090" s="5" t="str">
        <f>TEXT(T4090,"yyyy")</f>
        <v>2016</v>
      </c>
      <c r="W4090" s="5" t="str">
        <f>TEXT(Y4090,"mmm")</f>
        <v>Dec</v>
      </c>
      <c r="X4090" s="1" t="str">
        <f>TEXT(Y4090,"yyyy")</f>
        <v>2016</v>
      </c>
      <c r="Y4090" s="27">
        <f>(((J4090/60)/60)/24)+DATE(1970,1,1)</f>
        <v>42709.590902777782</v>
      </c>
    </row>
    <row r="4091" spans="1:25" ht="48" x14ac:dyDescent="0.2">
      <c r="A4091" s="1">
        <v>3745</v>
      </c>
      <c r="B4091" s="7" t="s">
        <v>3742</v>
      </c>
      <c r="C4091" s="7" t="s">
        <v>7855</v>
      </c>
      <c r="D4091" s="1">
        <v>100</v>
      </c>
      <c r="E4091" s="37" t="str">
        <f>VLOOKUP(D4091,'Vlookup Table Bonus Point'!$C$3:$D$26,2,TRUE)</f>
        <v>0-999</v>
      </c>
      <c r="F4091" s="1">
        <v>10</v>
      </c>
      <c r="G4091" s="1" t="s">
        <v>8220</v>
      </c>
      <c r="H4091" s="1" t="s">
        <v>8223</v>
      </c>
      <c r="I4091" s="1" t="s">
        <v>8245</v>
      </c>
      <c r="J4091" s="1">
        <v>1407689102</v>
      </c>
      <c r="K4091" s="1">
        <v>1405097102</v>
      </c>
      <c r="L4091" s="1" t="b">
        <v>0</v>
      </c>
      <c r="M4091" s="1">
        <v>1</v>
      </c>
      <c r="N4091" s="1" t="b">
        <v>0</v>
      </c>
      <c r="O4091" s="1" t="s">
        <v>8270</v>
      </c>
      <c r="P4091" s="28">
        <f>F4091/D4091</f>
        <v>0.1</v>
      </c>
      <c r="Q4091" s="29">
        <f>IF(M4091&gt;0,F4091/M4091,0)</f>
        <v>10</v>
      </c>
      <c r="R4091" s="9" t="str">
        <f>LEFT(O4091,SEARCH("/",O4091,1)-1)</f>
        <v>theater</v>
      </c>
      <c r="S4091" s="26" t="str">
        <f>RIGHT(O4091,LEN(O4091)-SEARCH("/",O4091,1))</f>
        <v>plays</v>
      </c>
      <c r="T4091" s="27">
        <f>(((K4091/60)/60)/24)+DATE(1970,1,1)</f>
        <v>41831.697939814818</v>
      </c>
      <c r="U4091" s="5" t="str">
        <f>TEXT(T4091,"mmm")</f>
        <v>Jul</v>
      </c>
      <c r="V4091" s="5" t="str">
        <f>TEXT(T4091,"yyyy")</f>
        <v>2014</v>
      </c>
      <c r="W4091" s="5" t="str">
        <f>TEXT(Y4091,"mmm")</f>
        <v>Aug</v>
      </c>
      <c r="X4091" s="1" t="str">
        <f>TEXT(Y4091,"yyyy")</f>
        <v>2014</v>
      </c>
      <c r="Y4091" s="27">
        <f>(((J4091/60)/60)/24)+DATE(1970,1,1)</f>
        <v>41861.697939814818</v>
      </c>
    </row>
    <row r="4092" spans="1:25" ht="48" x14ac:dyDescent="0.2">
      <c r="A4092" s="1">
        <v>3830</v>
      </c>
      <c r="B4092" s="7" t="s">
        <v>3827</v>
      </c>
      <c r="C4092" s="7" t="s">
        <v>7939</v>
      </c>
      <c r="D4092" s="1">
        <v>100</v>
      </c>
      <c r="E4092" s="37" t="str">
        <f>VLOOKUP(D4092,'Vlookup Table Bonus Point'!$C$3:$D$26,2,TRUE)</f>
        <v>0-999</v>
      </c>
      <c r="F4092" s="1">
        <v>225</v>
      </c>
      <c r="G4092" s="1" t="s">
        <v>8218</v>
      </c>
      <c r="H4092" s="1" t="s">
        <v>8223</v>
      </c>
      <c r="I4092" s="1" t="s">
        <v>8245</v>
      </c>
      <c r="J4092" s="1">
        <v>1464371211</v>
      </c>
      <c r="K4092" s="1">
        <v>1463161611</v>
      </c>
      <c r="L4092" s="1" t="b">
        <v>0</v>
      </c>
      <c r="M4092" s="1">
        <v>3</v>
      </c>
      <c r="N4092" s="1" t="b">
        <v>1</v>
      </c>
      <c r="O4092" s="1" t="s">
        <v>8270</v>
      </c>
      <c r="P4092" s="28">
        <f>F4092/D4092</f>
        <v>2.25</v>
      </c>
      <c r="Q4092" s="29">
        <f>IF(M4092&gt;0,F4092/M4092,0)</f>
        <v>75</v>
      </c>
      <c r="R4092" s="9" t="str">
        <f>LEFT(O4092,SEARCH("/",O4092,1)-1)</f>
        <v>theater</v>
      </c>
      <c r="S4092" s="26" t="str">
        <f>RIGHT(O4092,LEN(O4092)-SEARCH("/",O4092,1))</f>
        <v>plays</v>
      </c>
      <c r="T4092" s="27">
        <f>(((K4092/60)/60)/24)+DATE(1970,1,1)</f>
        <v>42503.740868055553</v>
      </c>
      <c r="U4092" s="5" t="str">
        <f>TEXT(T4092,"mmm")</f>
        <v>May</v>
      </c>
      <c r="V4092" s="5" t="str">
        <f>TEXT(T4092,"yyyy")</f>
        <v>2016</v>
      </c>
      <c r="W4092" s="5" t="str">
        <f>TEXT(Y4092,"mmm")</f>
        <v>May</v>
      </c>
      <c r="X4092" s="1" t="str">
        <f>TEXT(Y4092,"yyyy")</f>
        <v>2016</v>
      </c>
      <c r="Y4092" s="27">
        <f>(((J4092/60)/60)/24)+DATE(1970,1,1)</f>
        <v>42517.740868055553</v>
      </c>
    </row>
    <row r="4093" spans="1:25" ht="48" x14ac:dyDescent="0.2">
      <c r="A4093" s="1">
        <v>1660</v>
      </c>
      <c r="B4093" s="7" t="s">
        <v>1661</v>
      </c>
      <c r="C4093" s="7" t="s">
        <v>5770</v>
      </c>
      <c r="D4093" s="1">
        <v>80</v>
      </c>
      <c r="E4093" s="37" t="str">
        <f>VLOOKUP(D4093,'Vlookup Table Bonus Point'!$C$3:$D$26,2,TRUE)</f>
        <v>0-999</v>
      </c>
      <c r="F4093" s="1">
        <v>1003</v>
      </c>
      <c r="G4093" s="1" t="s">
        <v>8218</v>
      </c>
      <c r="H4093" s="1" t="s">
        <v>8236</v>
      </c>
      <c r="I4093" s="1" t="s">
        <v>8248</v>
      </c>
      <c r="J4093" s="1">
        <v>1462053540</v>
      </c>
      <c r="K4093" s="1">
        <v>1459355950</v>
      </c>
      <c r="L4093" s="1" t="b">
        <v>0</v>
      </c>
      <c r="M4093" s="1">
        <v>36</v>
      </c>
      <c r="N4093" s="1" t="b">
        <v>1</v>
      </c>
      <c r="O4093" s="1" t="s">
        <v>8291</v>
      </c>
      <c r="P4093" s="28">
        <f>F4093/D4093</f>
        <v>12.5375</v>
      </c>
      <c r="Q4093" s="29">
        <f>IF(M4093&gt;0,F4093/M4093,0)</f>
        <v>27.861111111111111</v>
      </c>
      <c r="R4093" s="9" t="str">
        <f>LEFT(O4093,SEARCH("/",O4093,1)-1)</f>
        <v>music</v>
      </c>
      <c r="S4093" s="26" t="str">
        <f>RIGHT(O4093,LEN(O4093)-SEARCH("/",O4093,1))</f>
        <v>pop</v>
      </c>
      <c r="T4093" s="27">
        <f>(((K4093/60)/60)/24)+DATE(1970,1,1)</f>
        <v>42459.693865740745</v>
      </c>
      <c r="U4093" s="5" t="str">
        <f>TEXT(T4093,"mmm")</f>
        <v>Mar</v>
      </c>
      <c r="V4093" s="5" t="str">
        <f>TEXT(T4093,"yyyy")</f>
        <v>2016</v>
      </c>
      <c r="W4093" s="5" t="str">
        <f>TEXT(Y4093,"mmm")</f>
        <v>Apr</v>
      </c>
      <c r="X4093" s="1" t="str">
        <f>TEXT(Y4093,"yyyy")</f>
        <v>2016</v>
      </c>
      <c r="Y4093" s="27">
        <f>(((J4093/60)/60)/24)+DATE(1970,1,1)</f>
        <v>42490.915972222225</v>
      </c>
    </row>
    <row r="4094" spans="1:25" ht="48" x14ac:dyDescent="0.2">
      <c r="A4094" s="1">
        <v>640</v>
      </c>
      <c r="B4094" s="7" t="s">
        <v>641</v>
      </c>
      <c r="C4094" s="7" t="s">
        <v>4750</v>
      </c>
      <c r="D4094" s="1">
        <v>70</v>
      </c>
      <c r="E4094" s="37" t="str">
        <f>VLOOKUP(D4094,'Vlookup Table Bonus Point'!$C$3:$D$26,2,TRUE)</f>
        <v>0-999</v>
      </c>
      <c r="F4094" s="1">
        <v>101</v>
      </c>
      <c r="G4094" s="1" t="s">
        <v>8218</v>
      </c>
      <c r="H4094" s="1" t="s">
        <v>8229</v>
      </c>
      <c r="I4094" s="1" t="s">
        <v>8248</v>
      </c>
      <c r="J4094" s="1">
        <v>1480028400</v>
      </c>
      <c r="K4094" s="1">
        <v>1478685915</v>
      </c>
      <c r="L4094" s="1" t="b">
        <v>0</v>
      </c>
      <c r="M4094" s="1">
        <v>2</v>
      </c>
      <c r="N4094" s="1" t="b">
        <v>1</v>
      </c>
      <c r="O4094" s="1" t="s">
        <v>8272</v>
      </c>
      <c r="P4094" s="28">
        <f>F4094/D4094</f>
        <v>1.4428571428571428</v>
      </c>
      <c r="Q4094" s="29">
        <f>IF(M4094&gt;0,F4094/M4094,0)</f>
        <v>50.5</v>
      </c>
      <c r="R4094" s="9" t="str">
        <f>LEFT(O4094,SEARCH("/",O4094,1)-1)</f>
        <v>technology</v>
      </c>
      <c r="S4094" s="26" t="str">
        <f>RIGHT(O4094,LEN(O4094)-SEARCH("/",O4094,1))</f>
        <v>wearables</v>
      </c>
      <c r="T4094" s="27">
        <f>(((K4094/60)/60)/24)+DATE(1970,1,1)</f>
        <v>42683.420312500006</v>
      </c>
      <c r="U4094" s="5" t="str">
        <f>TEXT(T4094,"mmm")</f>
        <v>Nov</v>
      </c>
      <c r="V4094" s="5" t="str">
        <f>TEXT(T4094,"yyyy")</f>
        <v>2016</v>
      </c>
      <c r="W4094" s="5" t="str">
        <f>TEXT(Y4094,"mmm")</f>
        <v>Nov</v>
      </c>
      <c r="X4094" s="1" t="str">
        <f>TEXT(Y4094,"yyyy")</f>
        <v>2016</v>
      </c>
      <c r="Y4094" s="27">
        <f>(((J4094/60)/60)/24)+DATE(1970,1,1)</f>
        <v>42698.958333333328</v>
      </c>
    </row>
    <row r="4095" spans="1:25" ht="48" x14ac:dyDescent="0.2">
      <c r="A4095" s="1">
        <v>2976</v>
      </c>
      <c r="B4095" s="7" t="s">
        <v>2976</v>
      </c>
      <c r="C4095" s="7" t="s">
        <v>7086</v>
      </c>
      <c r="D4095" s="1">
        <v>70</v>
      </c>
      <c r="E4095" s="37" t="str">
        <f>VLOOKUP(D4095,'Vlookup Table Bonus Point'!$C$3:$D$26,2,TRUE)</f>
        <v>0-999</v>
      </c>
      <c r="F4095" s="1">
        <v>120</v>
      </c>
      <c r="G4095" s="1" t="s">
        <v>8218</v>
      </c>
      <c r="H4095" s="1" t="s">
        <v>8224</v>
      </c>
      <c r="I4095" s="1" t="s">
        <v>8246</v>
      </c>
      <c r="J4095" s="1">
        <v>1457870400</v>
      </c>
      <c r="K4095" s="1">
        <v>1456421530</v>
      </c>
      <c r="L4095" s="1" t="b">
        <v>0</v>
      </c>
      <c r="M4095" s="1">
        <v>14</v>
      </c>
      <c r="N4095" s="1" t="b">
        <v>1</v>
      </c>
      <c r="O4095" s="1" t="s">
        <v>8270</v>
      </c>
      <c r="P4095" s="28">
        <f>F4095/D4095</f>
        <v>1.7142857142857142</v>
      </c>
      <c r="Q4095" s="29">
        <f>IF(M4095&gt;0,F4095/M4095,0)</f>
        <v>8.5714285714285712</v>
      </c>
      <c r="R4095" s="9" t="str">
        <f>LEFT(O4095,SEARCH("/",O4095,1)-1)</f>
        <v>theater</v>
      </c>
      <c r="S4095" s="26" t="str">
        <f>RIGHT(O4095,LEN(O4095)-SEARCH("/",O4095,1))</f>
        <v>plays</v>
      </c>
      <c r="T4095" s="27">
        <f>(((K4095/60)/60)/24)+DATE(1970,1,1)</f>
        <v>42425.730671296296</v>
      </c>
      <c r="U4095" s="5" t="str">
        <f>TEXT(T4095,"mmm")</f>
        <v>Feb</v>
      </c>
      <c r="V4095" s="5" t="str">
        <f>TEXT(T4095,"yyyy")</f>
        <v>2016</v>
      </c>
      <c r="W4095" s="5" t="str">
        <f>TEXT(Y4095,"mmm")</f>
        <v>Mar</v>
      </c>
      <c r="X4095" s="1" t="str">
        <f>TEXT(Y4095,"yyyy")</f>
        <v>2016</v>
      </c>
      <c r="Y4095" s="27">
        <f>(((J4095/60)/60)/24)+DATE(1970,1,1)</f>
        <v>42442.5</v>
      </c>
    </row>
    <row r="4096" spans="1:25" ht="32" x14ac:dyDescent="0.2">
      <c r="A4096" s="1">
        <v>1877</v>
      </c>
      <c r="B4096" s="7" t="s">
        <v>1878</v>
      </c>
      <c r="C4096" s="7" t="s">
        <v>5987</v>
      </c>
      <c r="D4096" s="1">
        <v>60</v>
      </c>
      <c r="E4096" s="37" t="str">
        <f>VLOOKUP(D4096,'Vlookup Table Bonus Point'!$C$3:$D$26,2,TRUE)</f>
        <v>0-999</v>
      </c>
      <c r="F4096" s="1">
        <v>0</v>
      </c>
      <c r="G4096" s="1" t="s">
        <v>8220</v>
      </c>
      <c r="H4096" s="1" t="s">
        <v>8223</v>
      </c>
      <c r="I4096" s="1" t="s">
        <v>8245</v>
      </c>
      <c r="J4096" s="1">
        <v>1425170525</v>
      </c>
      <c r="K4096" s="1">
        <v>1422664925</v>
      </c>
      <c r="L4096" s="1" t="b">
        <v>0</v>
      </c>
      <c r="M4096" s="1">
        <v>0</v>
      </c>
      <c r="N4096" s="1" t="b">
        <v>0</v>
      </c>
      <c r="O4096" s="1" t="s">
        <v>8282</v>
      </c>
      <c r="P4096" s="28">
        <f>F4096/D4096</f>
        <v>0</v>
      </c>
      <c r="Q4096" s="29">
        <f>IF(M4096&gt;0,F4096/M4096,0)</f>
        <v>0</v>
      </c>
      <c r="R4096" s="9" t="str">
        <f>LEFT(O4096,SEARCH("/",O4096,1)-1)</f>
        <v>games</v>
      </c>
      <c r="S4096" s="26" t="str">
        <f>RIGHT(O4096,LEN(O4096)-SEARCH("/",O4096,1))</f>
        <v>mobile games</v>
      </c>
      <c r="T4096" s="27">
        <f>(((K4096/60)/60)/24)+DATE(1970,1,1)</f>
        <v>42035.029224537036</v>
      </c>
      <c r="U4096" s="5" t="str">
        <f>TEXT(T4096,"mmm")</f>
        <v>Jan</v>
      </c>
      <c r="V4096" s="5" t="str">
        <f>TEXT(T4096,"yyyy")</f>
        <v>2015</v>
      </c>
      <c r="W4096" s="5" t="str">
        <f>TEXT(Y4096,"mmm")</f>
        <v>Mar</v>
      </c>
      <c r="X4096" s="1" t="str">
        <f>TEXT(Y4096,"yyyy")</f>
        <v>2015</v>
      </c>
      <c r="Y4096" s="27">
        <f>(((J4096/60)/60)/24)+DATE(1970,1,1)</f>
        <v>42064.029224537036</v>
      </c>
    </row>
    <row r="4097" spans="1:25" ht="96" x14ac:dyDescent="0.2">
      <c r="A4097" s="1">
        <v>78</v>
      </c>
      <c r="B4097" s="7" t="s">
        <v>80</v>
      </c>
      <c r="C4097" s="7" t="s">
        <v>4189</v>
      </c>
      <c r="D4097" s="1">
        <v>50</v>
      </c>
      <c r="E4097" s="37" t="str">
        <f>VLOOKUP(D4097,'Vlookup Table Bonus Point'!$C$3:$D$26,2,TRUE)</f>
        <v>0-999</v>
      </c>
      <c r="F4097" s="1">
        <v>1351</v>
      </c>
      <c r="G4097" s="1" t="s">
        <v>8218</v>
      </c>
      <c r="H4097" s="1" t="s">
        <v>8229</v>
      </c>
      <c r="I4097" s="1" t="s">
        <v>8248</v>
      </c>
      <c r="J4097" s="1">
        <v>1472751121</v>
      </c>
      <c r="K4097" s="1">
        <v>1471887121</v>
      </c>
      <c r="L4097" s="1" t="b">
        <v>0</v>
      </c>
      <c r="M4097" s="1">
        <v>35</v>
      </c>
      <c r="N4097" s="1" t="b">
        <v>1</v>
      </c>
      <c r="O4097" s="1" t="s">
        <v>8265</v>
      </c>
      <c r="P4097" s="28">
        <f>F4097/D4097</f>
        <v>27.02</v>
      </c>
      <c r="Q4097" s="29">
        <f>IF(M4097&gt;0,F4097/M4097,0)</f>
        <v>38.6</v>
      </c>
      <c r="R4097" s="9" t="str">
        <f>LEFT(O4097,SEARCH("/",O4097,1)-1)</f>
        <v>film &amp; video</v>
      </c>
      <c r="S4097" s="26" t="str">
        <f>RIGHT(O4097,LEN(O4097)-SEARCH("/",O4097,1))</f>
        <v>shorts</v>
      </c>
      <c r="T4097" s="27">
        <f>(((K4097/60)/60)/24)+DATE(1970,1,1)</f>
        <v>42604.730567129634</v>
      </c>
      <c r="U4097" s="5" t="str">
        <f>TEXT(T4097,"mmm")</f>
        <v>Aug</v>
      </c>
      <c r="V4097" s="5" t="str">
        <f>TEXT(T4097,"yyyy")</f>
        <v>2016</v>
      </c>
      <c r="W4097" s="5" t="str">
        <f>TEXT(Y4097,"mmm")</f>
        <v>Sep</v>
      </c>
      <c r="X4097" s="1" t="str">
        <f>TEXT(Y4097,"yyyy")</f>
        <v>2016</v>
      </c>
      <c r="Y4097" s="27">
        <f>(((J4097/60)/60)/24)+DATE(1970,1,1)</f>
        <v>42614.730567129634</v>
      </c>
    </row>
    <row r="4098" spans="1:25" ht="48" x14ac:dyDescent="0.2">
      <c r="A4098" s="1">
        <v>1041</v>
      </c>
      <c r="B4098" s="7" t="s">
        <v>1042</v>
      </c>
      <c r="C4098" s="7" t="s">
        <v>5151</v>
      </c>
      <c r="D4098" s="1">
        <v>50</v>
      </c>
      <c r="E4098" s="37" t="str">
        <f>VLOOKUP(D4098,'Vlookup Table Bonus Point'!$C$3:$D$26,2,TRUE)</f>
        <v>0-999</v>
      </c>
      <c r="F4098" s="1">
        <v>0</v>
      </c>
      <c r="G4098" s="1" t="s">
        <v>8219</v>
      </c>
      <c r="H4098" s="1" t="s">
        <v>8223</v>
      </c>
      <c r="I4098" s="1" t="s">
        <v>8245</v>
      </c>
      <c r="J4098" s="1">
        <v>1406769992</v>
      </c>
      <c r="K4098" s="1">
        <v>1405041992</v>
      </c>
      <c r="L4098" s="1" t="b">
        <v>0</v>
      </c>
      <c r="M4098" s="1">
        <v>0</v>
      </c>
      <c r="N4098" s="1" t="b">
        <v>0</v>
      </c>
      <c r="O4098" s="1" t="s">
        <v>8280</v>
      </c>
      <c r="P4098" s="28">
        <f>F4098/D4098</f>
        <v>0</v>
      </c>
      <c r="Q4098" s="29">
        <f>IF(M4098&gt;0,F4098/M4098,0)</f>
        <v>0</v>
      </c>
      <c r="R4098" s="9" t="str">
        <f>LEFT(O4098,SEARCH("/",O4098,1)-1)</f>
        <v>journalism</v>
      </c>
      <c r="S4098" s="26" t="str">
        <f>RIGHT(O4098,LEN(O4098)-SEARCH("/",O4098,1))</f>
        <v>audio</v>
      </c>
      <c r="T4098" s="27">
        <f>(((K4098/60)/60)/24)+DATE(1970,1,1)</f>
        <v>41831.060092592597</v>
      </c>
      <c r="U4098" s="5" t="str">
        <f>TEXT(T4098,"mmm")</f>
        <v>Jul</v>
      </c>
      <c r="V4098" s="5" t="str">
        <f>TEXT(T4098,"yyyy")</f>
        <v>2014</v>
      </c>
      <c r="W4098" s="5" t="str">
        <f>TEXT(Y4098,"mmm")</f>
        <v>Jul</v>
      </c>
      <c r="X4098" s="1" t="str">
        <f>TEXT(Y4098,"yyyy")</f>
        <v>2014</v>
      </c>
      <c r="Y4098" s="27">
        <f>(((J4098/60)/60)/24)+DATE(1970,1,1)</f>
        <v>41851.060092592597</v>
      </c>
    </row>
    <row r="4099" spans="1:25" ht="64" x14ac:dyDescent="0.2">
      <c r="A4099" s="1">
        <v>2794</v>
      </c>
      <c r="B4099" s="7" t="s">
        <v>2794</v>
      </c>
      <c r="C4099" s="7" t="s">
        <v>6904</v>
      </c>
      <c r="D4099" s="1">
        <v>50</v>
      </c>
      <c r="E4099" s="37" t="str">
        <f>VLOOKUP(D4099,'Vlookup Table Bonus Point'!$C$3:$D$26,2,TRUE)</f>
        <v>0-999</v>
      </c>
      <c r="F4099" s="1">
        <v>75</v>
      </c>
      <c r="G4099" s="1" t="s">
        <v>8218</v>
      </c>
      <c r="H4099" s="1" t="s">
        <v>8224</v>
      </c>
      <c r="I4099" s="1" t="s">
        <v>8246</v>
      </c>
      <c r="J4099" s="1">
        <v>1457031600</v>
      </c>
      <c r="K4099" s="1">
        <v>1455640559</v>
      </c>
      <c r="L4099" s="1" t="b">
        <v>0</v>
      </c>
      <c r="M4099" s="1">
        <v>3</v>
      </c>
      <c r="N4099" s="1" t="b">
        <v>1</v>
      </c>
      <c r="O4099" s="1" t="s">
        <v>8270</v>
      </c>
      <c r="P4099" s="28">
        <f>F4099/D4099</f>
        <v>1.5</v>
      </c>
      <c r="Q4099" s="29">
        <f>IF(M4099&gt;0,F4099/M4099,0)</f>
        <v>25</v>
      </c>
      <c r="R4099" s="9" t="str">
        <f>LEFT(O4099,SEARCH("/",O4099,1)-1)</f>
        <v>theater</v>
      </c>
      <c r="S4099" s="26" t="str">
        <f>RIGHT(O4099,LEN(O4099)-SEARCH("/",O4099,1))</f>
        <v>plays</v>
      </c>
      <c r="T4099" s="27">
        <f>(((K4099/60)/60)/24)+DATE(1970,1,1)</f>
        <v>42416.691655092596</v>
      </c>
      <c r="U4099" s="5" t="str">
        <f>TEXT(T4099,"mmm")</f>
        <v>Feb</v>
      </c>
      <c r="V4099" s="5" t="str">
        <f>TEXT(T4099,"yyyy")</f>
        <v>2016</v>
      </c>
      <c r="W4099" s="5" t="str">
        <f>TEXT(Y4099,"mmm")</f>
        <v>Mar</v>
      </c>
      <c r="X4099" s="1" t="str">
        <f>TEXT(Y4099,"yyyy")</f>
        <v>2016</v>
      </c>
      <c r="Y4099" s="27">
        <f>(((J4099/60)/60)/24)+DATE(1970,1,1)</f>
        <v>42432.791666666672</v>
      </c>
    </row>
    <row r="4100" spans="1:25" ht="48" x14ac:dyDescent="0.2">
      <c r="A4100" s="1">
        <v>3675</v>
      </c>
      <c r="B4100" s="7" t="s">
        <v>3672</v>
      </c>
      <c r="C4100" s="7" t="s">
        <v>7785</v>
      </c>
      <c r="D4100" s="1">
        <v>50</v>
      </c>
      <c r="E4100" s="37" t="str">
        <f>VLOOKUP(D4100,'Vlookup Table Bonus Point'!$C$3:$D$26,2,TRUE)</f>
        <v>0-999</v>
      </c>
      <c r="F4100" s="1">
        <v>70</v>
      </c>
      <c r="G4100" s="1" t="s">
        <v>8218</v>
      </c>
      <c r="H4100" s="1" t="s">
        <v>8224</v>
      </c>
      <c r="I4100" s="1" t="s">
        <v>8246</v>
      </c>
      <c r="J4100" s="1">
        <v>1463353200</v>
      </c>
      <c r="K4100" s="1">
        <v>1462285182</v>
      </c>
      <c r="L4100" s="1" t="b">
        <v>0</v>
      </c>
      <c r="M4100" s="1">
        <v>3</v>
      </c>
      <c r="N4100" s="1" t="b">
        <v>1</v>
      </c>
      <c r="O4100" s="1" t="s">
        <v>8270</v>
      </c>
      <c r="P4100" s="28">
        <f>F4100/D4100</f>
        <v>1.4</v>
      </c>
      <c r="Q4100" s="29">
        <f>IF(M4100&gt;0,F4100/M4100,0)</f>
        <v>23.333333333333332</v>
      </c>
      <c r="R4100" s="9" t="str">
        <f>LEFT(O4100,SEARCH("/",O4100,1)-1)</f>
        <v>theater</v>
      </c>
      <c r="S4100" s="26" t="str">
        <f>RIGHT(O4100,LEN(O4100)-SEARCH("/",O4100,1))</f>
        <v>plays</v>
      </c>
      <c r="T4100" s="27">
        <f>(((K4100/60)/60)/24)+DATE(1970,1,1)</f>
        <v>42493.597013888888</v>
      </c>
      <c r="U4100" s="5" t="str">
        <f>TEXT(T4100,"mmm")</f>
        <v>May</v>
      </c>
      <c r="V4100" s="5" t="str">
        <f>TEXT(T4100,"yyyy")</f>
        <v>2016</v>
      </c>
      <c r="W4100" s="5" t="str">
        <f>TEXT(Y4100,"mmm")</f>
        <v>May</v>
      </c>
      <c r="X4100" s="1" t="str">
        <f>TEXT(Y4100,"yyyy")</f>
        <v>2016</v>
      </c>
      <c r="Y4100" s="27">
        <f>(((J4100/60)/60)/24)+DATE(1970,1,1)</f>
        <v>42505.958333333328</v>
      </c>
    </row>
    <row r="4101" spans="1:25" ht="48" x14ac:dyDescent="0.2">
      <c r="A4101" s="1">
        <v>732</v>
      </c>
      <c r="B4101" s="7" t="s">
        <v>733</v>
      </c>
      <c r="C4101" s="7" t="s">
        <v>4842</v>
      </c>
      <c r="D4101" s="1">
        <v>40</v>
      </c>
      <c r="E4101" s="37" t="str">
        <f>VLOOKUP(D4101,'Vlookup Table Bonus Point'!$C$3:$D$26,2,TRUE)</f>
        <v>0-999</v>
      </c>
      <c r="F4101" s="1">
        <v>64</v>
      </c>
      <c r="G4101" s="1" t="s">
        <v>8218</v>
      </c>
      <c r="H4101" s="1" t="s">
        <v>8224</v>
      </c>
      <c r="I4101" s="1" t="s">
        <v>8246</v>
      </c>
      <c r="J4101" s="1">
        <v>1380449461</v>
      </c>
      <c r="K4101" s="1">
        <v>1375265461</v>
      </c>
      <c r="L4101" s="1" t="b">
        <v>0</v>
      </c>
      <c r="M4101" s="1">
        <v>13</v>
      </c>
      <c r="N4101" s="1" t="b">
        <v>1</v>
      </c>
      <c r="O4101" s="1" t="s">
        <v>8273</v>
      </c>
      <c r="P4101" s="28">
        <f>F4101/D4101</f>
        <v>1.6</v>
      </c>
      <c r="Q4101" s="29">
        <f>IF(M4101&gt;0,F4101/M4101,0)</f>
        <v>4.9230769230769234</v>
      </c>
      <c r="R4101" s="9" t="str">
        <f>LEFT(O4101,SEARCH("/",O4101,1)-1)</f>
        <v>publishing</v>
      </c>
      <c r="S4101" s="26" t="str">
        <f>RIGHT(O4101,LEN(O4101)-SEARCH("/",O4101,1))</f>
        <v>nonfiction</v>
      </c>
      <c r="T4101" s="27">
        <f>(((K4101/60)/60)/24)+DATE(1970,1,1)</f>
        <v>41486.424317129626</v>
      </c>
      <c r="U4101" s="5" t="str">
        <f>TEXT(T4101,"mmm")</f>
        <v>Jul</v>
      </c>
      <c r="V4101" s="5" t="str">
        <f>TEXT(T4101,"yyyy")</f>
        <v>2013</v>
      </c>
      <c r="W4101" s="5" t="str">
        <f>TEXT(Y4101,"mmm")</f>
        <v>Sep</v>
      </c>
      <c r="X4101" s="1" t="str">
        <f>TEXT(Y4101,"yyyy")</f>
        <v>2013</v>
      </c>
      <c r="Y4101" s="27">
        <f>(((J4101/60)/60)/24)+DATE(1970,1,1)</f>
        <v>41546.424317129626</v>
      </c>
    </row>
    <row r="4102" spans="1:25" ht="32" x14ac:dyDescent="0.2">
      <c r="A4102" s="1">
        <v>1380</v>
      </c>
      <c r="B4102" s="7" t="s">
        <v>1381</v>
      </c>
      <c r="C4102" s="7" t="s">
        <v>5490</v>
      </c>
      <c r="D4102" s="1">
        <v>25</v>
      </c>
      <c r="E4102" s="37" t="str">
        <f>VLOOKUP(D4102,'Vlookup Table Bonus Point'!$C$3:$D$26,2,TRUE)</f>
        <v>0-999</v>
      </c>
      <c r="F4102" s="1">
        <v>106</v>
      </c>
      <c r="G4102" s="1" t="s">
        <v>8218</v>
      </c>
      <c r="H4102" s="1" t="s">
        <v>8223</v>
      </c>
      <c r="I4102" s="1" t="s">
        <v>8245</v>
      </c>
      <c r="J4102" s="1">
        <v>1433815200</v>
      </c>
      <c r="K4102" s="1">
        <v>1431886706</v>
      </c>
      <c r="L4102" s="1" t="b">
        <v>0</v>
      </c>
      <c r="M4102" s="1">
        <v>5</v>
      </c>
      <c r="N4102" s="1" t="b">
        <v>1</v>
      </c>
      <c r="O4102" s="1" t="s">
        <v>8275</v>
      </c>
      <c r="P4102" s="28">
        <f>F4102/D4102</f>
        <v>4.24</v>
      </c>
      <c r="Q4102" s="29">
        <f>IF(M4102&gt;0,F4102/M4102,0)</f>
        <v>21.2</v>
      </c>
      <c r="R4102" s="9" t="str">
        <f>LEFT(O4102,SEARCH("/",O4102,1)-1)</f>
        <v>music</v>
      </c>
      <c r="S4102" s="26" t="str">
        <f>RIGHT(O4102,LEN(O4102)-SEARCH("/",O4102,1))</f>
        <v>rock</v>
      </c>
      <c r="T4102" s="27">
        <f>(((K4102/60)/60)/24)+DATE(1970,1,1)</f>
        <v>42141.762800925921</v>
      </c>
      <c r="U4102" s="5" t="str">
        <f>TEXT(T4102,"mmm")</f>
        <v>May</v>
      </c>
      <c r="V4102" s="5" t="str">
        <f>TEXT(T4102,"yyyy")</f>
        <v>2015</v>
      </c>
      <c r="W4102" s="5" t="str">
        <f>TEXT(Y4102,"mmm")</f>
        <v>Jun</v>
      </c>
      <c r="X4102" s="1" t="str">
        <f>TEXT(Y4102,"yyyy")</f>
        <v>2015</v>
      </c>
      <c r="Y4102" s="27">
        <f>(((J4102/60)/60)/24)+DATE(1970,1,1)</f>
        <v>42164.083333333328</v>
      </c>
    </row>
    <row r="4103" spans="1:25" ht="32" x14ac:dyDescent="0.2">
      <c r="A4103" s="1">
        <v>1592</v>
      </c>
      <c r="B4103" s="7" t="s">
        <v>1593</v>
      </c>
      <c r="C4103" s="7" t="s">
        <v>5702</v>
      </c>
      <c r="D4103" s="1">
        <v>25</v>
      </c>
      <c r="E4103" s="37" t="str">
        <f>VLOOKUP(D4103,'Vlookup Table Bonus Point'!$C$3:$D$26,2,TRUE)</f>
        <v>0-999</v>
      </c>
      <c r="F4103" s="1">
        <v>0</v>
      </c>
      <c r="G4103" s="1" t="s">
        <v>8220</v>
      </c>
      <c r="H4103" s="1" t="s">
        <v>8223</v>
      </c>
      <c r="I4103" s="1" t="s">
        <v>8245</v>
      </c>
      <c r="J4103" s="1">
        <v>1427503485</v>
      </c>
      <c r="K4103" s="1">
        <v>1423619085</v>
      </c>
      <c r="L4103" s="1" t="b">
        <v>0</v>
      </c>
      <c r="M4103" s="1">
        <v>0</v>
      </c>
      <c r="N4103" s="1" t="b">
        <v>0</v>
      </c>
      <c r="O4103" s="1" t="s">
        <v>8290</v>
      </c>
      <c r="P4103" s="28">
        <f>F4103/D4103</f>
        <v>0</v>
      </c>
      <c r="Q4103" s="29">
        <f>IF(M4103&gt;0,F4103/M4103,0)</f>
        <v>0</v>
      </c>
      <c r="R4103" s="9" t="str">
        <f>LEFT(O4103,SEARCH("/",O4103,1)-1)</f>
        <v>photography</v>
      </c>
      <c r="S4103" s="26" t="str">
        <f>RIGHT(O4103,LEN(O4103)-SEARCH("/",O4103,1))</f>
        <v>places</v>
      </c>
      <c r="T4103" s="27">
        <f>(((K4103/60)/60)/24)+DATE(1970,1,1)</f>
        <v>42046.072743055556</v>
      </c>
      <c r="U4103" s="5" t="str">
        <f>TEXT(T4103,"mmm")</f>
        <v>Feb</v>
      </c>
      <c r="V4103" s="5" t="str">
        <f>TEXT(T4103,"yyyy")</f>
        <v>2015</v>
      </c>
      <c r="W4103" s="5" t="str">
        <f>TEXT(Y4103,"mmm")</f>
        <v>Mar</v>
      </c>
      <c r="X4103" s="1" t="str">
        <f>TEXT(Y4103,"yyyy")</f>
        <v>2015</v>
      </c>
      <c r="Y4103" s="27">
        <f>(((J4103/60)/60)/24)+DATE(1970,1,1)</f>
        <v>42091.031076388885</v>
      </c>
    </row>
    <row r="4104" spans="1:25" ht="48" x14ac:dyDescent="0.2">
      <c r="A4104" s="1">
        <v>1755</v>
      </c>
      <c r="B4104" s="7" t="s">
        <v>1756</v>
      </c>
      <c r="C4104" s="7" t="s">
        <v>5865</v>
      </c>
      <c r="D4104" s="1">
        <v>25</v>
      </c>
      <c r="E4104" s="37" t="str">
        <f>VLOOKUP(D4104,'Vlookup Table Bonus Point'!$C$3:$D$26,2,TRUE)</f>
        <v>0-999</v>
      </c>
      <c r="F4104" s="1">
        <v>30</v>
      </c>
      <c r="G4104" s="1" t="s">
        <v>8218</v>
      </c>
      <c r="H4104" s="1" t="s">
        <v>8223</v>
      </c>
      <c r="I4104" s="1" t="s">
        <v>8245</v>
      </c>
      <c r="J4104" s="1">
        <v>1444071361</v>
      </c>
      <c r="K4104" s="1">
        <v>1441479361</v>
      </c>
      <c r="L4104" s="1" t="b">
        <v>0</v>
      </c>
      <c r="M4104" s="1">
        <v>4</v>
      </c>
      <c r="N4104" s="1" t="b">
        <v>1</v>
      </c>
      <c r="O4104" s="1" t="s">
        <v>8284</v>
      </c>
      <c r="P4104" s="28">
        <f>F4104/D4104</f>
        <v>1.2</v>
      </c>
      <c r="Q4104" s="29">
        <f>IF(M4104&gt;0,F4104/M4104,0)</f>
        <v>7.5</v>
      </c>
      <c r="R4104" s="9" t="str">
        <f>LEFT(O4104,SEARCH("/",O4104,1)-1)</f>
        <v>photography</v>
      </c>
      <c r="S4104" s="26" t="str">
        <f>RIGHT(O4104,LEN(O4104)-SEARCH("/",O4104,1))</f>
        <v>photobooks</v>
      </c>
      <c r="T4104" s="27">
        <f>(((K4104/60)/60)/24)+DATE(1970,1,1)</f>
        <v>42252.788900462961</v>
      </c>
      <c r="U4104" s="5" t="str">
        <f>TEXT(T4104,"mmm")</f>
        <v>Sep</v>
      </c>
      <c r="V4104" s="5" t="str">
        <f>TEXT(T4104,"yyyy")</f>
        <v>2015</v>
      </c>
      <c r="W4104" s="5" t="str">
        <f>TEXT(Y4104,"mmm")</f>
        <v>Oct</v>
      </c>
      <c r="X4104" s="1" t="str">
        <f>TEXT(Y4104,"yyyy")</f>
        <v>2015</v>
      </c>
      <c r="Y4104" s="27">
        <f>(((J4104/60)/60)/24)+DATE(1970,1,1)</f>
        <v>42282.788900462961</v>
      </c>
    </row>
    <row r="4105" spans="1:25" ht="48" x14ac:dyDescent="0.2">
      <c r="A4105" s="1">
        <v>2536</v>
      </c>
      <c r="B4105" s="7" t="s">
        <v>2536</v>
      </c>
      <c r="C4105" s="7" t="s">
        <v>6646</v>
      </c>
      <c r="D4105" s="1">
        <v>25</v>
      </c>
      <c r="E4105" s="37" t="str">
        <f>VLOOKUP(D4105,'Vlookup Table Bonus Point'!$C$3:$D$26,2,TRUE)</f>
        <v>0-999</v>
      </c>
      <c r="F4105" s="1">
        <v>29</v>
      </c>
      <c r="G4105" s="1" t="s">
        <v>8218</v>
      </c>
      <c r="H4105" s="1" t="s">
        <v>8223</v>
      </c>
      <c r="I4105" s="1" t="s">
        <v>8245</v>
      </c>
      <c r="J4105" s="1">
        <v>1375151566</v>
      </c>
      <c r="K4105" s="1">
        <v>1373337166</v>
      </c>
      <c r="L4105" s="1" t="b">
        <v>0</v>
      </c>
      <c r="M4105" s="1">
        <v>4</v>
      </c>
      <c r="N4105" s="1" t="b">
        <v>1</v>
      </c>
      <c r="O4105" s="1" t="s">
        <v>8299</v>
      </c>
      <c r="P4105" s="28">
        <f>F4105/D4105</f>
        <v>1.1599999999999999</v>
      </c>
      <c r="Q4105" s="29">
        <f>IF(M4105&gt;0,F4105/M4105,0)</f>
        <v>7.25</v>
      </c>
      <c r="R4105" s="9" t="str">
        <f>LEFT(O4105,SEARCH("/",O4105,1)-1)</f>
        <v>music</v>
      </c>
      <c r="S4105" s="26" t="str">
        <f>RIGHT(O4105,LEN(O4105)-SEARCH("/",O4105,1))</f>
        <v>classical music</v>
      </c>
      <c r="T4105" s="27">
        <f>(((K4105/60)/60)/24)+DATE(1970,1,1)</f>
        <v>41464.106087962966</v>
      </c>
      <c r="U4105" s="5" t="str">
        <f>TEXT(T4105,"mmm")</f>
        <v>Jul</v>
      </c>
      <c r="V4105" s="5" t="str">
        <f>TEXT(T4105,"yyyy")</f>
        <v>2013</v>
      </c>
      <c r="W4105" s="5" t="str">
        <f>TEXT(Y4105,"mmm")</f>
        <v>Jul</v>
      </c>
      <c r="X4105" s="1" t="str">
        <f>TEXT(Y4105,"yyyy")</f>
        <v>2013</v>
      </c>
      <c r="Y4105" s="27">
        <f>(((J4105/60)/60)/24)+DATE(1970,1,1)</f>
        <v>41485.106087962966</v>
      </c>
    </row>
    <row r="4106" spans="1:25" ht="48" x14ac:dyDescent="0.2">
      <c r="A4106" s="1">
        <v>1547</v>
      </c>
      <c r="B4106" s="7" t="s">
        <v>1548</v>
      </c>
      <c r="C4106" s="7" t="s">
        <v>5657</v>
      </c>
      <c r="D4106" s="1">
        <v>20</v>
      </c>
      <c r="E4106" s="37" t="str">
        <f>VLOOKUP(D4106,'Vlookup Table Bonus Point'!$C$3:$D$26,2,TRUE)</f>
        <v>0-999</v>
      </c>
      <c r="F4106" s="1">
        <v>0</v>
      </c>
      <c r="G4106" s="1" t="s">
        <v>8220</v>
      </c>
      <c r="H4106" s="1" t="s">
        <v>8223</v>
      </c>
      <c r="I4106" s="1" t="s">
        <v>8245</v>
      </c>
      <c r="J4106" s="1">
        <v>1487844882</v>
      </c>
      <c r="K4106" s="1">
        <v>1487240082</v>
      </c>
      <c r="L4106" s="1" t="b">
        <v>0</v>
      </c>
      <c r="M4106" s="1">
        <v>0</v>
      </c>
      <c r="N4106" s="1" t="b">
        <v>0</v>
      </c>
      <c r="O4106" s="1" t="s">
        <v>8288</v>
      </c>
      <c r="P4106" s="28">
        <f>F4106/D4106</f>
        <v>0</v>
      </c>
      <c r="Q4106" s="29">
        <f>IF(M4106&gt;0,F4106/M4106,0)</f>
        <v>0</v>
      </c>
      <c r="R4106" s="9" t="str">
        <f>LEFT(O4106,SEARCH("/",O4106,1)-1)</f>
        <v>photography</v>
      </c>
      <c r="S4106" s="26" t="str">
        <f>RIGHT(O4106,LEN(O4106)-SEARCH("/",O4106,1))</f>
        <v>nature</v>
      </c>
      <c r="T4106" s="27">
        <f>(((K4106/60)/60)/24)+DATE(1970,1,1)</f>
        <v>42782.426875000005</v>
      </c>
      <c r="U4106" s="5" t="str">
        <f>TEXT(T4106,"mmm")</f>
        <v>Feb</v>
      </c>
      <c r="V4106" s="5" t="str">
        <f>TEXT(T4106,"yyyy")</f>
        <v>2017</v>
      </c>
      <c r="W4106" s="5" t="str">
        <f>TEXT(Y4106,"mmm")</f>
        <v>Feb</v>
      </c>
      <c r="X4106" s="1" t="str">
        <f>TEXT(Y4106,"yyyy")</f>
        <v>2017</v>
      </c>
      <c r="Y4106" s="27">
        <f>(((J4106/60)/60)/24)+DATE(1970,1,1)</f>
        <v>42789.426875000005</v>
      </c>
    </row>
    <row r="4107" spans="1:25" ht="48" x14ac:dyDescent="0.2">
      <c r="A4107" s="1">
        <v>31</v>
      </c>
      <c r="B4107" s="7" t="s">
        <v>33</v>
      </c>
      <c r="C4107" s="7" t="s">
        <v>4142</v>
      </c>
      <c r="D4107" s="1">
        <v>13</v>
      </c>
      <c r="E4107" s="37" t="str">
        <f>VLOOKUP(D4107,'Vlookup Table Bonus Point'!$C$3:$D$26,2,TRUE)</f>
        <v>0-999</v>
      </c>
      <c r="F4107" s="1">
        <v>13</v>
      </c>
      <c r="G4107" s="1" t="s">
        <v>8218</v>
      </c>
      <c r="H4107" s="1" t="s">
        <v>8223</v>
      </c>
      <c r="I4107" s="1" t="s">
        <v>8245</v>
      </c>
      <c r="J4107" s="1">
        <v>1453748434</v>
      </c>
      <c r="K4107" s="1">
        <v>1452193234</v>
      </c>
      <c r="L4107" s="1" t="b">
        <v>0</v>
      </c>
      <c r="M4107" s="1">
        <v>1</v>
      </c>
      <c r="N4107" s="1" t="b">
        <v>1</v>
      </c>
      <c r="O4107" s="1" t="s">
        <v>8264</v>
      </c>
      <c r="P4107" s="28">
        <f>F4107/D4107</f>
        <v>1</v>
      </c>
      <c r="Q4107" s="29">
        <f>IF(M4107&gt;0,F4107/M4107,0)</f>
        <v>13</v>
      </c>
      <c r="R4107" s="9" t="str">
        <f>LEFT(O4107,SEARCH("/",O4107,1)-1)</f>
        <v>film &amp; video</v>
      </c>
      <c r="S4107" s="26" t="str">
        <f>RIGHT(O4107,LEN(O4107)-SEARCH("/",O4107,1))</f>
        <v>television</v>
      </c>
      <c r="T4107" s="27">
        <f>(((K4107/60)/60)/24)+DATE(1970,1,1)</f>
        <v>42376.79206018518</v>
      </c>
      <c r="U4107" s="5" t="str">
        <f>TEXT(T4107,"mmm")</f>
        <v>Jan</v>
      </c>
      <c r="V4107" s="5" t="str">
        <f>TEXT(T4107,"yyyy")</f>
        <v>2016</v>
      </c>
      <c r="W4107" s="5" t="str">
        <f>TEXT(Y4107,"mmm")</f>
        <v>Jan</v>
      </c>
      <c r="X4107" s="1" t="str">
        <f>TEXT(Y4107,"yyyy")</f>
        <v>2016</v>
      </c>
      <c r="Y4107" s="27">
        <f>(((J4107/60)/60)/24)+DATE(1970,1,1)</f>
        <v>42394.79206018518</v>
      </c>
    </row>
    <row r="4108" spans="1:25" ht="16" x14ac:dyDescent="0.2">
      <c r="A4108" s="1">
        <v>847</v>
      </c>
      <c r="B4108" s="7" t="s">
        <v>848</v>
      </c>
      <c r="C4108" s="7" t="s">
        <v>4957</v>
      </c>
      <c r="D4108" s="1">
        <v>10</v>
      </c>
      <c r="E4108" s="37" t="str">
        <f>VLOOKUP(D4108,'Vlookup Table Bonus Point'!$C$3:$D$26,2,TRUE)</f>
        <v>0-999</v>
      </c>
      <c r="F4108" s="1">
        <v>10</v>
      </c>
      <c r="G4108" s="1" t="s">
        <v>8218</v>
      </c>
      <c r="H4108" s="1" t="s">
        <v>8223</v>
      </c>
      <c r="I4108" s="1" t="s">
        <v>8245</v>
      </c>
      <c r="J4108" s="1">
        <v>1436555376</v>
      </c>
      <c r="K4108" s="1">
        <v>1433963376</v>
      </c>
      <c r="L4108" s="1" t="b">
        <v>0</v>
      </c>
      <c r="M4108" s="1">
        <v>1</v>
      </c>
      <c r="N4108" s="1" t="b">
        <v>1</v>
      </c>
      <c r="O4108" s="1" t="s">
        <v>8276</v>
      </c>
      <c r="P4108" s="28">
        <f>F4108/D4108</f>
        <v>1</v>
      </c>
      <c r="Q4108" s="29">
        <f>IF(M4108&gt;0,F4108/M4108,0)</f>
        <v>10</v>
      </c>
      <c r="R4108" s="9" t="str">
        <f>LEFT(O4108,SEARCH("/",O4108,1)-1)</f>
        <v>music</v>
      </c>
      <c r="S4108" s="26" t="str">
        <f>RIGHT(O4108,LEN(O4108)-SEARCH("/",O4108,1))</f>
        <v>metal</v>
      </c>
      <c r="T4108" s="27">
        <f>(((K4108/60)/60)/24)+DATE(1970,1,1)</f>
        <v>42165.79833333334</v>
      </c>
      <c r="U4108" s="5" t="str">
        <f>TEXT(T4108,"mmm")</f>
        <v>Jun</v>
      </c>
      <c r="V4108" s="5" t="str">
        <f>TEXT(T4108,"yyyy")</f>
        <v>2015</v>
      </c>
      <c r="W4108" s="5" t="str">
        <f>TEXT(Y4108,"mmm")</f>
        <v>Jul</v>
      </c>
      <c r="X4108" s="1" t="str">
        <f>TEXT(Y4108,"yyyy")</f>
        <v>2015</v>
      </c>
      <c r="Y4108" s="27">
        <f>(((J4108/60)/60)/24)+DATE(1970,1,1)</f>
        <v>42195.79833333334</v>
      </c>
    </row>
    <row r="4109" spans="1:25" ht="48" x14ac:dyDescent="0.2">
      <c r="A4109" s="1">
        <v>1253</v>
      </c>
      <c r="B4109" s="7" t="s">
        <v>1254</v>
      </c>
      <c r="C4109" s="7" t="s">
        <v>5363</v>
      </c>
      <c r="D4109" s="1">
        <v>10</v>
      </c>
      <c r="E4109" s="37" t="str">
        <f>VLOOKUP(D4109,'Vlookup Table Bonus Point'!$C$3:$D$26,2,TRUE)</f>
        <v>0-999</v>
      </c>
      <c r="F4109" s="1">
        <v>30383.32</v>
      </c>
      <c r="G4109" s="1" t="s">
        <v>8218</v>
      </c>
      <c r="H4109" s="1" t="s">
        <v>8223</v>
      </c>
      <c r="I4109" s="1" t="s">
        <v>8245</v>
      </c>
      <c r="J4109" s="1">
        <v>1409770107</v>
      </c>
      <c r="K4109" s="1">
        <v>1407178107</v>
      </c>
      <c r="L4109" s="1" t="b">
        <v>1</v>
      </c>
      <c r="M4109" s="1">
        <v>711</v>
      </c>
      <c r="N4109" s="1" t="b">
        <v>1</v>
      </c>
      <c r="O4109" s="1" t="s">
        <v>8275</v>
      </c>
      <c r="P4109" s="28">
        <f>F4109/D4109</f>
        <v>3038.3319999999999</v>
      </c>
      <c r="Q4109" s="29">
        <f>IF(M4109&gt;0,F4109/M4109,0)</f>
        <v>42.73322081575246</v>
      </c>
      <c r="R4109" s="9" t="str">
        <f>LEFT(O4109,SEARCH("/",O4109,1)-1)</f>
        <v>music</v>
      </c>
      <c r="S4109" s="26" t="str">
        <f>RIGHT(O4109,LEN(O4109)-SEARCH("/",O4109,1))</f>
        <v>rock</v>
      </c>
      <c r="T4109" s="27">
        <f>(((K4109/60)/60)/24)+DATE(1970,1,1)</f>
        <v>41855.783645833333</v>
      </c>
      <c r="U4109" s="5" t="str">
        <f>TEXT(T4109,"mmm")</f>
        <v>Aug</v>
      </c>
      <c r="V4109" s="5" t="str">
        <f>TEXT(T4109,"yyyy")</f>
        <v>2014</v>
      </c>
      <c r="W4109" s="5" t="str">
        <f>TEXT(Y4109,"mmm")</f>
        <v>Sep</v>
      </c>
      <c r="X4109" s="1" t="str">
        <f>TEXT(Y4109,"yyyy")</f>
        <v>2014</v>
      </c>
      <c r="Y4109" s="27">
        <f>(((J4109/60)/60)/24)+DATE(1970,1,1)</f>
        <v>41885.783645833333</v>
      </c>
    </row>
    <row r="4110" spans="1:25" ht="32" x14ac:dyDescent="0.2">
      <c r="A4110" s="1">
        <v>3600</v>
      </c>
      <c r="B4110" s="7" t="s">
        <v>3599</v>
      </c>
      <c r="C4110" s="7" t="s">
        <v>7710</v>
      </c>
      <c r="D4110" s="1">
        <v>10</v>
      </c>
      <c r="E4110" s="37" t="str">
        <f>VLOOKUP(D4110,'Vlookup Table Bonus Point'!$C$3:$D$26,2,TRUE)</f>
        <v>0-999</v>
      </c>
      <c r="F4110" s="1">
        <v>13</v>
      </c>
      <c r="G4110" s="1" t="s">
        <v>8218</v>
      </c>
      <c r="H4110" s="1" t="s">
        <v>8223</v>
      </c>
      <c r="I4110" s="1" t="s">
        <v>8245</v>
      </c>
      <c r="J4110" s="1">
        <v>1476390164</v>
      </c>
      <c r="K4110" s="1">
        <v>1473970964</v>
      </c>
      <c r="L4110" s="1" t="b">
        <v>0</v>
      </c>
      <c r="M4110" s="1">
        <v>4</v>
      </c>
      <c r="N4110" s="1" t="b">
        <v>1</v>
      </c>
      <c r="O4110" s="1" t="s">
        <v>8270</v>
      </c>
      <c r="P4110" s="28">
        <f>F4110/D4110</f>
        <v>1.3</v>
      </c>
      <c r="Q4110" s="29">
        <f>IF(M4110&gt;0,F4110/M4110,0)</f>
        <v>3.25</v>
      </c>
      <c r="R4110" s="9" t="str">
        <f>LEFT(O4110,SEARCH("/",O4110,1)-1)</f>
        <v>theater</v>
      </c>
      <c r="S4110" s="26" t="str">
        <f>RIGHT(O4110,LEN(O4110)-SEARCH("/",O4110,1))</f>
        <v>plays</v>
      </c>
      <c r="T4110" s="27">
        <f>(((K4110/60)/60)/24)+DATE(1970,1,1)</f>
        <v>42628.849120370374</v>
      </c>
      <c r="U4110" s="5" t="str">
        <f>TEXT(T4110,"mmm")</f>
        <v>Sep</v>
      </c>
      <c r="V4110" s="5" t="str">
        <f>TEXT(T4110,"yyyy")</f>
        <v>2016</v>
      </c>
      <c r="W4110" s="5" t="str">
        <f>TEXT(Y4110,"mmm")</f>
        <v>Oct</v>
      </c>
      <c r="X4110" s="1" t="str">
        <f>TEXT(Y4110,"yyyy")</f>
        <v>2016</v>
      </c>
      <c r="Y4110" s="27">
        <f>(((J4110/60)/60)/24)+DATE(1970,1,1)</f>
        <v>42656.849120370374</v>
      </c>
    </row>
    <row r="4111" spans="1:25" ht="48" x14ac:dyDescent="0.2">
      <c r="A4111" s="1">
        <v>2213</v>
      </c>
      <c r="B4111" s="7" t="s">
        <v>2214</v>
      </c>
      <c r="C4111" s="7" t="s">
        <v>6323</v>
      </c>
      <c r="D4111" s="1">
        <v>5</v>
      </c>
      <c r="E4111" s="37" t="str">
        <f>VLOOKUP(D4111,'Vlookup Table Bonus Point'!$C$3:$D$26,2,TRUE)</f>
        <v>0-999</v>
      </c>
      <c r="F4111" s="1">
        <v>10</v>
      </c>
      <c r="G4111" s="1" t="s">
        <v>8218</v>
      </c>
      <c r="H4111" s="1" t="s">
        <v>8223</v>
      </c>
      <c r="I4111" s="1" t="s">
        <v>8245</v>
      </c>
      <c r="J4111" s="1">
        <v>1431719379</v>
      </c>
      <c r="K4111" s="1">
        <v>1429127379</v>
      </c>
      <c r="L4111" s="1" t="b">
        <v>0</v>
      </c>
      <c r="M4111" s="1">
        <v>1</v>
      </c>
      <c r="N4111" s="1" t="b">
        <v>1</v>
      </c>
      <c r="O4111" s="1" t="s">
        <v>8279</v>
      </c>
      <c r="P4111" s="28">
        <f>F4111/D4111</f>
        <v>2</v>
      </c>
      <c r="Q4111" s="29">
        <f>IF(M4111&gt;0,F4111/M4111,0)</f>
        <v>10</v>
      </c>
      <c r="R4111" s="9" t="str">
        <f>LEFT(O4111,SEARCH("/",O4111,1)-1)</f>
        <v>music</v>
      </c>
      <c r="S4111" s="26" t="str">
        <f>RIGHT(O4111,LEN(O4111)-SEARCH("/",O4111,1))</f>
        <v>electronic music</v>
      </c>
      <c r="T4111" s="27">
        <f>(((K4111/60)/60)/24)+DATE(1970,1,1)</f>
        <v>42109.826145833329</v>
      </c>
      <c r="U4111" s="5" t="str">
        <f>TEXT(T4111,"mmm")</f>
        <v>Apr</v>
      </c>
      <c r="V4111" s="5" t="str">
        <f>TEXT(T4111,"yyyy")</f>
        <v>2015</v>
      </c>
      <c r="W4111" s="5" t="str">
        <f>TEXT(Y4111,"mmm")</f>
        <v>May</v>
      </c>
      <c r="X4111" s="1" t="str">
        <f>TEXT(Y4111,"yyyy")</f>
        <v>2015</v>
      </c>
      <c r="Y4111" s="27">
        <f>(((J4111/60)/60)/24)+DATE(1970,1,1)</f>
        <v>42139.826145833329</v>
      </c>
    </row>
    <row r="4112" spans="1:25" ht="48" x14ac:dyDescent="0.2">
      <c r="A4112" s="1">
        <v>2699</v>
      </c>
      <c r="B4112" s="7" t="s">
        <v>2699</v>
      </c>
      <c r="C4112" s="7" t="s">
        <v>6809</v>
      </c>
      <c r="D4112" s="1">
        <v>2</v>
      </c>
      <c r="E4112" s="37" t="str">
        <f>VLOOKUP(D4112,'Vlookup Table Bonus Point'!$C$3:$D$26,2,TRUE)</f>
        <v>0-999</v>
      </c>
      <c r="F4112" s="1">
        <v>0</v>
      </c>
      <c r="G4112" s="1" t="s">
        <v>8220</v>
      </c>
      <c r="H4112" s="1" t="s">
        <v>8228</v>
      </c>
      <c r="I4112" s="1" t="s">
        <v>8250</v>
      </c>
      <c r="J4112" s="1">
        <v>1407533463</v>
      </c>
      <c r="K4112" s="1">
        <v>1404941463</v>
      </c>
      <c r="L4112" s="1" t="b">
        <v>0</v>
      </c>
      <c r="M4112" s="1">
        <v>0</v>
      </c>
      <c r="N4112" s="1" t="b">
        <v>0</v>
      </c>
      <c r="O4112" s="1" t="s">
        <v>8283</v>
      </c>
      <c r="P4112" s="28">
        <f>F4112/D4112</f>
        <v>0</v>
      </c>
      <c r="Q4112" s="29">
        <f>IF(M4112&gt;0,F4112/M4112,0)</f>
        <v>0</v>
      </c>
      <c r="R4112" s="9" t="str">
        <f>LEFT(O4112,SEARCH("/",O4112,1)-1)</f>
        <v>food</v>
      </c>
      <c r="S4112" s="26" t="str">
        <f>RIGHT(O4112,LEN(O4112)-SEARCH("/",O4112,1))</f>
        <v>food trucks</v>
      </c>
      <c r="T4112" s="27">
        <f>(((K4112/60)/60)/24)+DATE(1970,1,1)</f>
        <v>41829.896562499998</v>
      </c>
      <c r="U4112" s="5" t="str">
        <f>TEXT(T4112,"mmm")</f>
        <v>Jul</v>
      </c>
      <c r="V4112" s="5" t="str">
        <f>TEXT(T4112,"yyyy")</f>
        <v>2014</v>
      </c>
      <c r="W4112" s="5" t="str">
        <f>TEXT(Y4112,"mmm")</f>
        <v>Aug</v>
      </c>
      <c r="X4112" s="1" t="str">
        <f>TEXT(Y4112,"yyyy")</f>
        <v>2014</v>
      </c>
      <c r="Y4112" s="27">
        <f>(((J4112/60)/60)/24)+DATE(1970,1,1)</f>
        <v>41859.896562499998</v>
      </c>
    </row>
    <row r="4113" spans="1:25" ht="48" x14ac:dyDescent="0.2">
      <c r="A4113" s="1">
        <v>2243</v>
      </c>
      <c r="B4113" s="7" t="s">
        <v>2244</v>
      </c>
      <c r="C4113" s="7" t="s">
        <v>6353</v>
      </c>
      <c r="D4113" s="1">
        <v>1</v>
      </c>
      <c r="E4113" s="37" t="str">
        <f>VLOOKUP(D4113,'Vlookup Table Bonus Point'!$C$3:$D$26,2,TRUE)</f>
        <v>0-999</v>
      </c>
      <c r="F4113" s="1">
        <v>9302.5</v>
      </c>
      <c r="G4113" s="1" t="s">
        <v>8218</v>
      </c>
      <c r="H4113" s="1" t="s">
        <v>8223</v>
      </c>
      <c r="I4113" s="1" t="s">
        <v>8245</v>
      </c>
      <c r="J4113" s="1">
        <v>1489374000</v>
      </c>
      <c r="K4113" s="1">
        <v>1488823290</v>
      </c>
      <c r="L4113" s="1" t="b">
        <v>0</v>
      </c>
      <c r="M4113" s="1">
        <v>2035</v>
      </c>
      <c r="N4113" s="1" t="b">
        <v>1</v>
      </c>
      <c r="O4113" s="1" t="s">
        <v>8296</v>
      </c>
      <c r="P4113" s="28">
        <f>F4113/D4113</f>
        <v>9302.5</v>
      </c>
      <c r="Q4113" s="29">
        <f>IF(M4113&gt;0,F4113/M4113,0)</f>
        <v>4.5712530712530715</v>
      </c>
      <c r="R4113" s="9" t="str">
        <f>LEFT(O4113,SEARCH("/",O4113,1)-1)</f>
        <v>games</v>
      </c>
      <c r="S4113" s="26" t="str">
        <f>RIGHT(O4113,LEN(O4113)-SEARCH("/",O4113,1))</f>
        <v>tabletop games</v>
      </c>
      <c r="T4113" s="27">
        <f>(((K4113/60)/60)/24)+DATE(1970,1,1)</f>
        <v>42800.751041666663</v>
      </c>
      <c r="U4113" s="5" t="str">
        <f>TEXT(T4113,"mmm")</f>
        <v>Mar</v>
      </c>
      <c r="V4113" s="5" t="str">
        <f>TEXT(T4113,"yyyy")</f>
        <v>2017</v>
      </c>
      <c r="W4113" s="5" t="str">
        <f>TEXT(Y4113,"mmm")</f>
        <v>Mar</v>
      </c>
      <c r="X4113" s="1" t="str">
        <f>TEXT(Y4113,"yyyy")</f>
        <v>2017</v>
      </c>
      <c r="Y4113" s="27">
        <f>(((J4113/60)/60)/24)+DATE(1970,1,1)</f>
        <v>42807.125</v>
      </c>
    </row>
    <row r="4114" spans="1:25" ht="48" x14ac:dyDescent="0.2">
      <c r="A4114" s="1">
        <v>2734</v>
      </c>
      <c r="B4114" s="7" t="s">
        <v>2734</v>
      </c>
      <c r="C4114" s="7" t="s">
        <v>6844</v>
      </c>
      <c r="D4114" s="1">
        <v>1</v>
      </c>
      <c r="E4114" s="37" t="str">
        <f>VLOOKUP(D4114,'Vlookup Table Bonus Point'!$C$3:$D$26,2,TRUE)</f>
        <v>0-999</v>
      </c>
      <c r="F4114" s="1">
        <v>22603</v>
      </c>
      <c r="G4114" s="1" t="s">
        <v>8218</v>
      </c>
      <c r="H4114" s="1" t="s">
        <v>8223</v>
      </c>
      <c r="I4114" s="1" t="s">
        <v>8245</v>
      </c>
      <c r="J4114" s="1">
        <v>1476395940</v>
      </c>
      <c r="K4114" s="1">
        <v>1473782592</v>
      </c>
      <c r="L4114" s="1" t="b">
        <v>0</v>
      </c>
      <c r="M4114" s="1">
        <v>163</v>
      </c>
      <c r="N4114" s="1" t="b">
        <v>1</v>
      </c>
      <c r="O4114" s="1" t="s">
        <v>8294</v>
      </c>
      <c r="P4114" s="28">
        <f>F4114/D4114</f>
        <v>22603</v>
      </c>
      <c r="Q4114" s="29">
        <f>IF(M4114&gt;0,F4114/M4114,0)</f>
        <v>138.66871165644173</v>
      </c>
      <c r="R4114" s="9" t="str">
        <f>LEFT(O4114,SEARCH("/",O4114,1)-1)</f>
        <v>technology</v>
      </c>
      <c r="S4114" s="26" t="str">
        <f>RIGHT(O4114,LEN(O4114)-SEARCH("/",O4114,1))</f>
        <v>hardware</v>
      </c>
      <c r="T4114" s="27">
        <f>(((K4114/60)/60)/24)+DATE(1970,1,1)</f>
        <v>42626.668888888889</v>
      </c>
      <c r="U4114" s="5" t="str">
        <f>TEXT(T4114,"mmm")</f>
        <v>Sep</v>
      </c>
      <c r="V4114" s="5" t="str">
        <f>TEXT(T4114,"yyyy")</f>
        <v>2016</v>
      </c>
      <c r="W4114" s="5" t="str">
        <f>TEXT(Y4114,"mmm")</f>
        <v>Oct</v>
      </c>
      <c r="X4114" s="1" t="str">
        <f>TEXT(Y4114,"yyyy")</f>
        <v>2016</v>
      </c>
      <c r="Y4114" s="27">
        <f>(((J4114/60)/60)/24)+DATE(1970,1,1)</f>
        <v>42656.915972222225</v>
      </c>
    </row>
    <row r="4115" spans="1:25" ht="48" x14ac:dyDescent="0.2">
      <c r="A4115" s="1">
        <v>3840</v>
      </c>
      <c r="B4115" s="7" t="s">
        <v>3837</v>
      </c>
      <c r="C4115" s="7" t="s">
        <v>7949</v>
      </c>
      <c r="D4115" s="1">
        <v>1</v>
      </c>
      <c r="E4115" s="37" t="str">
        <f>VLOOKUP(D4115,'Vlookup Table Bonus Point'!$C$3:$D$26,2,TRUE)</f>
        <v>0-999</v>
      </c>
      <c r="F4115" s="1">
        <v>65</v>
      </c>
      <c r="G4115" s="1" t="s">
        <v>8218</v>
      </c>
      <c r="H4115" s="1" t="s">
        <v>8224</v>
      </c>
      <c r="I4115" s="1" t="s">
        <v>8246</v>
      </c>
      <c r="J4115" s="1">
        <v>1459180229</v>
      </c>
      <c r="K4115" s="1">
        <v>1457023829</v>
      </c>
      <c r="L4115" s="1" t="b">
        <v>0</v>
      </c>
      <c r="M4115" s="1">
        <v>3</v>
      </c>
      <c r="N4115" s="1" t="b">
        <v>1</v>
      </c>
      <c r="O4115" s="1" t="s">
        <v>8270</v>
      </c>
      <c r="P4115" s="28">
        <f>F4115/D4115</f>
        <v>65</v>
      </c>
      <c r="Q4115" s="29">
        <f>IF(M4115&gt;0,F4115/M4115,0)</f>
        <v>21.666666666666668</v>
      </c>
      <c r="R4115" s="9" t="str">
        <f>LEFT(O4115,SEARCH("/",O4115,1)-1)</f>
        <v>theater</v>
      </c>
      <c r="S4115" s="26" t="str">
        <f>RIGHT(O4115,LEN(O4115)-SEARCH("/",O4115,1))</f>
        <v>plays</v>
      </c>
      <c r="T4115" s="27">
        <f>(((K4115/60)/60)/24)+DATE(1970,1,1)</f>
        <v>42432.701724537037</v>
      </c>
      <c r="U4115" s="5" t="str">
        <f>TEXT(T4115,"mmm")</f>
        <v>Mar</v>
      </c>
      <c r="V4115" s="5" t="str">
        <f>TEXT(T4115,"yyyy")</f>
        <v>2016</v>
      </c>
      <c r="W4115" s="5" t="str">
        <f>TEXT(Y4115,"mmm")</f>
        <v>Mar</v>
      </c>
      <c r="X4115" s="1" t="str">
        <f>TEXT(Y4115,"yyyy")</f>
        <v>2016</v>
      </c>
      <c r="Y4115" s="27">
        <f>(((J4115/60)/60)/24)+DATE(1970,1,1)</f>
        <v>42457.660057870366</v>
      </c>
    </row>
  </sheetData>
  <conditionalFormatting sqref="G1:G1048576">
    <cfRule type="containsText" dxfId="29" priority="17" operator="containsText" text="successfull">
      <formula>NOT(ISERROR(SEARCH("successfull",G1)))</formula>
    </cfRule>
    <cfRule type="containsText" dxfId="28" priority="18" operator="containsText" text="fail">
      <formula>NOT(ISERROR(SEARCH("fail",G1)))</formula>
    </cfRule>
  </conditionalFormatting>
  <conditionalFormatting sqref="G2:G4115">
    <cfRule type="cellIs" dxfId="27" priority="10" operator="equal">
      <formula>"live"</formula>
    </cfRule>
    <cfRule type="cellIs" dxfId="26" priority="11" operator="equal">
      <formula>"live"</formula>
    </cfRule>
    <cfRule type="cellIs" dxfId="25" priority="12" operator="equal">
      <formula>"live"</formula>
    </cfRule>
    <cfRule type="cellIs" dxfId="24" priority="13" operator="equal">
      <formula>"live"</formula>
    </cfRule>
    <cfRule type="cellIs" dxfId="23" priority="14" operator="equal">
      <formula>"canceled"</formula>
    </cfRule>
    <cfRule type="cellIs" dxfId="22" priority="15" operator="equal">
      <formula>"successful"</formula>
    </cfRule>
    <cfRule type="cellIs" dxfId="21" priority="16" operator="equal">
      <formula>"failed"</formula>
    </cfRule>
  </conditionalFormatting>
  <conditionalFormatting sqref="P1">
    <cfRule type="colorScale" priority="9">
      <colorScale>
        <cfvo type="min"/>
        <cfvo type="num" val="0"/>
        <cfvo type="max"/>
        <color rgb="FFFF7128"/>
        <color rgb="FFFFEB84"/>
        <color theme="9" tint="0.39997558519241921"/>
      </colorScale>
    </cfRule>
  </conditionalFormatting>
  <conditionalFormatting sqref="P2:P4115">
    <cfRule type="cellIs" dxfId="20" priority="2" operator="greaterThan">
      <formula>2</formula>
    </cfRule>
    <cfRule type="cellIs" dxfId="19" priority="3" operator="between">
      <formula>1</formula>
      <formula>2</formula>
    </cfRule>
    <cfRule type="cellIs" dxfId="18" priority="4" operator="between">
      <formula>0</formula>
      <formula>0.9999</formula>
    </cfRule>
    <cfRule type="expression" dxfId="17" priority="6">
      <formula>"if($O$2:$O$8&gt;100%)"</formula>
    </cfRule>
    <cfRule type="expression" dxfId="16" priority="7">
      <formula>"&gt;100%"</formula>
    </cfRule>
  </conditionalFormatting>
  <conditionalFormatting sqref="P2:P13">
    <cfRule type="cellIs" dxfId="15" priority="5" operator="between">
      <formula>1</formula>
      <formula>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A4D3-29C2-6A4F-AA91-C6E47AE01496}">
  <dimension ref="A1:F14"/>
  <sheetViews>
    <sheetView tabSelected="1" zoomScaleNormal="100" workbookViewId="0">
      <selection activeCell="S25" sqref="S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9.1640625" bestFit="1" customWidth="1"/>
    <col min="16" max="16" width="16" bestFit="1" customWidth="1"/>
    <col min="17" max="18" width="14.83203125" bestFit="1" customWidth="1"/>
    <col min="19" max="19" width="18.33203125" bestFit="1" customWidth="1"/>
    <col min="20" max="20" width="19.1640625" bestFit="1" customWidth="1"/>
    <col min="21" max="21" width="97.6640625" bestFit="1" customWidth="1"/>
    <col min="22" max="22" width="101.5" bestFit="1" customWidth="1"/>
    <col min="23" max="23" width="101.83203125" bestFit="1" customWidth="1"/>
    <col min="24" max="24" width="101.6640625" bestFit="1" customWidth="1"/>
    <col min="25" max="25" width="94.6640625" bestFit="1" customWidth="1"/>
    <col min="26" max="26" width="78.83203125" bestFit="1" customWidth="1"/>
    <col min="27" max="27" width="84" bestFit="1" customWidth="1"/>
    <col min="28" max="28" width="94.1640625" bestFit="1" customWidth="1"/>
    <col min="29" max="29" width="37.6640625" bestFit="1" customWidth="1"/>
    <col min="30" max="30" width="108.1640625" bestFit="1" customWidth="1"/>
    <col min="31" max="31" width="104.5" bestFit="1" customWidth="1"/>
    <col min="32" max="32" width="89.5" bestFit="1" customWidth="1"/>
    <col min="33" max="33" width="99.1640625" bestFit="1" customWidth="1"/>
    <col min="34" max="34" width="108.33203125" bestFit="1" customWidth="1"/>
    <col min="35" max="35" width="100.1640625" bestFit="1" customWidth="1"/>
    <col min="36" max="36" width="108.33203125" bestFit="1" customWidth="1"/>
    <col min="37" max="37" width="99" bestFit="1" customWidth="1"/>
    <col min="38" max="38" width="98" bestFit="1" customWidth="1"/>
    <col min="39" max="39" width="102.5" bestFit="1" customWidth="1"/>
    <col min="40" max="40" width="101.5" bestFit="1" customWidth="1"/>
    <col min="41" max="41" width="94.1640625" bestFit="1" customWidth="1"/>
    <col min="42" max="42" width="107.5" bestFit="1" customWidth="1"/>
    <col min="43" max="43" width="58" bestFit="1" customWidth="1"/>
    <col min="44" max="44" width="74" bestFit="1" customWidth="1"/>
    <col min="45" max="45" width="103.83203125" bestFit="1" customWidth="1"/>
    <col min="46" max="46" width="85.5" bestFit="1" customWidth="1"/>
    <col min="47" max="47" width="91.5" bestFit="1" customWidth="1"/>
    <col min="48" max="48" width="61.1640625" bestFit="1" customWidth="1"/>
    <col min="49" max="49" width="97.5" bestFit="1" customWidth="1"/>
    <col min="50" max="50" width="98.33203125" bestFit="1" customWidth="1"/>
    <col min="51" max="51" width="102" bestFit="1" customWidth="1"/>
    <col min="52" max="52" width="96.1640625" bestFit="1" customWidth="1"/>
    <col min="53" max="53" width="97.5" bestFit="1" customWidth="1"/>
    <col min="54" max="54" width="105.33203125" bestFit="1" customWidth="1"/>
    <col min="55" max="55" width="102.1640625" bestFit="1" customWidth="1"/>
    <col min="56" max="56" width="81.5" bestFit="1" customWidth="1"/>
    <col min="57" max="57" width="87" bestFit="1" customWidth="1"/>
    <col min="58" max="58" width="99" bestFit="1" customWidth="1"/>
    <col min="59" max="59" width="107.6640625" bestFit="1" customWidth="1"/>
    <col min="60" max="60" width="66.83203125" bestFit="1" customWidth="1"/>
    <col min="61" max="61" width="87" bestFit="1" customWidth="1"/>
    <col min="62" max="62" width="101.6640625" bestFit="1" customWidth="1"/>
    <col min="63" max="63" width="105.6640625" bestFit="1" customWidth="1"/>
    <col min="64" max="64" width="91.6640625" bestFit="1" customWidth="1"/>
    <col min="65" max="65" width="101.6640625" bestFit="1" customWidth="1"/>
    <col min="66" max="66" width="104.5" bestFit="1" customWidth="1"/>
    <col min="67" max="67" width="77.1640625" bestFit="1" customWidth="1"/>
    <col min="68" max="68" width="102.33203125" bestFit="1" customWidth="1"/>
    <col min="69" max="69" width="104.33203125" bestFit="1" customWidth="1"/>
    <col min="70" max="70" width="63.6640625" bestFit="1" customWidth="1"/>
    <col min="71" max="71" width="106.6640625" bestFit="1" customWidth="1"/>
    <col min="72" max="72" width="99.83203125" bestFit="1" customWidth="1"/>
    <col min="73" max="73" width="108.83203125" bestFit="1" customWidth="1"/>
    <col min="74" max="74" width="106" bestFit="1" customWidth="1"/>
    <col min="75" max="75" width="101" bestFit="1" customWidth="1"/>
    <col min="76" max="76" width="79.33203125" bestFit="1" customWidth="1"/>
    <col min="77" max="77" width="115" bestFit="1" customWidth="1"/>
    <col min="78" max="78" width="102.6640625" bestFit="1" customWidth="1"/>
    <col min="79" max="79" width="74" bestFit="1" customWidth="1"/>
    <col min="80" max="80" width="92" bestFit="1" customWidth="1"/>
    <col min="81" max="81" width="100.33203125" bestFit="1" customWidth="1"/>
    <col min="82" max="82" width="103.6640625" bestFit="1" customWidth="1"/>
    <col min="83" max="83" width="100.1640625" bestFit="1" customWidth="1"/>
    <col min="84" max="84" width="107.5" bestFit="1" customWidth="1"/>
    <col min="85" max="85" width="87.6640625" bestFit="1" customWidth="1"/>
    <col min="86" max="86" width="100" bestFit="1" customWidth="1"/>
    <col min="87" max="87" width="112.83203125" bestFit="1" customWidth="1"/>
    <col min="88" max="88" width="99.1640625" bestFit="1" customWidth="1"/>
    <col min="89" max="89" width="106.33203125" bestFit="1" customWidth="1"/>
    <col min="90" max="90" width="91" bestFit="1" customWidth="1"/>
    <col min="91" max="91" width="85" bestFit="1" customWidth="1"/>
    <col min="92" max="92" width="12.83203125" bestFit="1" customWidth="1"/>
    <col min="93" max="93" width="102.6640625" bestFit="1" customWidth="1"/>
    <col min="94" max="94" width="86.33203125" bestFit="1" customWidth="1"/>
    <col min="95" max="95" width="57.6640625" bestFit="1" customWidth="1"/>
    <col min="96" max="96" width="93" bestFit="1" customWidth="1"/>
    <col min="97" max="97" width="83.83203125" bestFit="1" customWidth="1"/>
    <col min="98" max="98" width="106.33203125" bestFit="1" customWidth="1"/>
    <col min="99" max="99" width="104.83203125" bestFit="1" customWidth="1"/>
    <col min="100" max="100" width="54.6640625" bestFit="1" customWidth="1"/>
    <col min="101" max="101" width="106.1640625" bestFit="1" customWidth="1"/>
    <col min="102" max="102" width="99.33203125" bestFit="1" customWidth="1"/>
    <col min="103" max="103" width="93.33203125" bestFit="1" customWidth="1"/>
    <col min="104" max="104" width="107.1640625" bestFit="1" customWidth="1"/>
    <col min="105" max="105" width="94.1640625" bestFit="1" customWidth="1"/>
    <col min="106" max="106" width="110.5" bestFit="1" customWidth="1"/>
    <col min="107" max="107" width="112.1640625" bestFit="1" customWidth="1"/>
    <col min="108" max="108" width="108.6640625" bestFit="1" customWidth="1"/>
    <col min="109" max="109" width="110.33203125" bestFit="1" customWidth="1"/>
    <col min="110" max="110" width="110" bestFit="1" customWidth="1"/>
    <col min="111" max="111" width="102.5" bestFit="1" customWidth="1"/>
    <col min="112" max="112" width="97.33203125" bestFit="1" customWidth="1"/>
    <col min="113" max="113" width="116.1640625" bestFit="1" customWidth="1"/>
    <col min="114" max="114" width="106.33203125" bestFit="1" customWidth="1"/>
    <col min="115" max="115" width="103.5" bestFit="1" customWidth="1"/>
    <col min="116" max="116" width="98.5" bestFit="1" customWidth="1"/>
    <col min="117" max="117" width="109.6640625" bestFit="1" customWidth="1"/>
    <col min="118" max="118" width="97.33203125" bestFit="1" customWidth="1"/>
    <col min="119" max="119" width="105.5" bestFit="1" customWidth="1"/>
    <col min="120" max="120" width="104.6640625" bestFit="1" customWidth="1"/>
    <col min="121" max="121" width="63.83203125" bestFit="1" customWidth="1"/>
    <col min="122" max="122" width="99.83203125" bestFit="1" customWidth="1"/>
    <col min="123" max="123" width="97.1640625" bestFit="1" customWidth="1"/>
    <col min="124" max="124" width="104.5" bestFit="1" customWidth="1"/>
    <col min="125" max="125" width="105.33203125" bestFit="1" customWidth="1"/>
    <col min="126" max="126" width="99.6640625" bestFit="1" customWidth="1"/>
    <col min="127" max="127" width="96.1640625" bestFit="1" customWidth="1"/>
    <col min="128" max="128" width="101.83203125" bestFit="1" customWidth="1"/>
    <col min="129" max="129" width="78.6640625" bestFit="1" customWidth="1"/>
    <col min="130" max="130" width="46.83203125" bestFit="1" customWidth="1"/>
    <col min="131" max="131" width="85.1640625" bestFit="1" customWidth="1"/>
    <col min="132" max="132" width="112" bestFit="1" customWidth="1"/>
    <col min="133" max="133" width="106" bestFit="1" customWidth="1"/>
    <col min="134" max="134" width="67.5" bestFit="1" customWidth="1"/>
    <col min="135" max="135" width="91.83203125" bestFit="1" customWidth="1"/>
    <col min="136" max="136" width="107.6640625" bestFit="1" customWidth="1"/>
    <col min="137" max="137" width="83.83203125" bestFit="1" customWidth="1"/>
    <col min="138" max="138" width="105.83203125" bestFit="1" customWidth="1"/>
    <col min="139" max="139" width="71.1640625" bestFit="1" customWidth="1"/>
    <col min="140" max="140" width="92.5" bestFit="1" customWidth="1"/>
    <col min="141" max="141" width="102.1640625" bestFit="1" customWidth="1"/>
    <col min="142" max="142" width="108.6640625" bestFit="1" customWidth="1"/>
    <col min="143" max="143" width="104.83203125" bestFit="1" customWidth="1"/>
    <col min="144" max="144" width="98.33203125" bestFit="1" customWidth="1"/>
    <col min="145" max="145" width="61.5" bestFit="1" customWidth="1"/>
    <col min="146" max="146" width="106.83203125" bestFit="1" customWidth="1"/>
    <col min="147" max="147" width="100.33203125" bestFit="1" customWidth="1"/>
    <col min="148" max="148" width="91.33203125" bestFit="1" customWidth="1"/>
    <col min="149" max="149" width="108.5" bestFit="1" customWidth="1"/>
    <col min="150" max="150" width="43" bestFit="1" customWidth="1"/>
    <col min="151" max="151" width="101.6640625" bestFit="1" customWidth="1"/>
    <col min="152" max="152" width="105.5" bestFit="1" customWidth="1"/>
    <col min="153" max="153" width="105.1640625" bestFit="1" customWidth="1"/>
    <col min="154" max="154" width="108.6640625" bestFit="1" customWidth="1"/>
    <col min="155" max="155" width="94.1640625" bestFit="1" customWidth="1"/>
    <col min="156" max="156" width="85" bestFit="1" customWidth="1"/>
    <col min="157" max="157" width="96.83203125" bestFit="1" customWidth="1"/>
    <col min="158" max="158" width="101.5" bestFit="1" customWidth="1"/>
    <col min="159" max="159" width="99.33203125" bestFit="1" customWidth="1"/>
    <col min="160" max="160" width="55.33203125" bestFit="1" customWidth="1"/>
    <col min="161" max="161" width="100" bestFit="1" customWidth="1"/>
    <col min="162" max="162" width="81.1640625" bestFit="1" customWidth="1"/>
    <col min="163" max="163" width="97.6640625" bestFit="1" customWidth="1"/>
    <col min="164" max="164" width="103.33203125" bestFit="1" customWidth="1"/>
    <col min="165" max="165" width="112.5" bestFit="1" customWidth="1"/>
    <col min="166" max="166" width="106.1640625" bestFit="1" customWidth="1"/>
    <col min="167" max="167" width="84" bestFit="1" customWidth="1"/>
    <col min="168" max="168" width="66.5" bestFit="1" customWidth="1"/>
    <col min="169" max="169" width="110.33203125" bestFit="1" customWidth="1"/>
    <col min="170" max="170" width="90.6640625" bestFit="1" customWidth="1"/>
    <col min="171" max="171" width="98.6640625" bestFit="1" customWidth="1"/>
    <col min="172" max="172" width="61" bestFit="1" customWidth="1"/>
    <col min="173" max="173" width="107.83203125" bestFit="1" customWidth="1"/>
    <col min="174" max="174" width="105.5" bestFit="1" customWidth="1"/>
    <col min="175" max="175" width="64.83203125" bestFit="1" customWidth="1"/>
    <col min="176" max="176" width="106.6640625" bestFit="1" customWidth="1"/>
    <col min="177" max="177" width="75.83203125" bestFit="1" customWidth="1"/>
    <col min="178" max="178" width="121" bestFit="1" customWidth="1"/>
    <col min="179" max="179" width="27.6640625" bestFit="1" customWidth="1"/>
    <col min="180" max="180" width="92.33203125" bestFit="1" customWidth="1"/>
    <col min="181" max="181" width="96.6640625" bestFit="1" customWidth="1"/>
    <col min="182" max="182" width="90.5" bestFit="1" customWidth="1"/>
    <col min="183" max="183" width="107.5" bestFit="1" customWidth="1"/>
    <col min="184" max="184" width="106.33203125" bestFit="1" customWidth="1"/>
    <col min="185" max="185" width="104.83203125" bestFit="1" customWidth="1"/>
    <col min="186" max="186" width="101.33203125" bestFit="1" customWidth="1"/>
    <col min="187" max="187" width="110.33203125" bestFit="1" customWidth="1"/>
    <col min="188" max="188" width="103.33203125" bestFit="1" customWidth="1"/>
    <col min="189" max="189" width="107.6640625" bestFit="1" customWidth="1"/>
    <col min="190" max="190" width="107.1640625" bestFit="1" customWidth="1"/>
    <col min="191" max="191" width="103.5" bestFit="1" customWidth="1"/>
    <col min="192" max="192" width="104.83203125" bestFit="1" customWidth="1"/>
    <col min="193" max="193" width="98.6640625" bestFit="1" customWidth="1"/>
    <col min="194" max="194" width="102.83203125" bestFit="1" customWidth="1"/>
    <col min="195" max="195" width="91.1640625" bestFit="1" customWidth="1"/>
    <col min="196" max="196" width="106.83203125" bestFit="1" customWidth="1"/>
    <col min="197" max="197" width="105.83203125" bestFit="1" customWidth="1"/>
    <col min="198" max="198" width="103" bestFit="1" customWidth="1"/>
    <col min="199" max="199" width="80" bestFit="1" customWidth="1"/>
    <col min="200" max="200" width="95.83203125" bestFit="1" customWidth="1"/>
    <col min="201" max="201" width="80.33203125" bestFit="1" customWidth="1"/>
    <col min="202" max="202" width="43.33203125" bestFit="1" customWidth="1"/>
    <col min="203" max="203" width="106.5" bestFit="1" customWidth="1"/>
    <col min="204" max="204" width="82.33203125" bestFit="1" customWidth="1"/>
    <col min="205" max="205" width="94.1640625" bestFit="1" customWidth="1"/>
    <col min="206" max="206" width="81.83203125" bestFit="1" customWidth="1"/>
    <col min="207" max="207" width="75.6640625" bestFit="1" customWidth="1"/>
    <col min="208" max="208" width="70.5" bestFit="1" customWidth="1"/>
    <col min="209" max="209" width="108.6640625" bestFit="1" customWidth="1"/>
    <col min="210" max="210" width="105" bestFit="1" customWidth="1"/>
    <col min="211" max="211" width="106.5" bestFit="1" customWidth="1"/>
    <col min="212" max="212" width="98.33203125" bestFit="1" customWidth="1"/>
    <col min="213" max="213" width="85.5" bestFit="1" customWidth="1"/>
    <col min="214" max="214" width="79.5" bestFit="1" customWidth="1"/>
    <col min="215" max="215" width="104.1640625" bestFit="1" customWidth="1"/>
    <col min="216" max="216" width="100.5" bestFit="1" customWidth="1"/>
    <col min="217" max="217" width="59.83203125" bestFit="1" customWidth="1"/>
    <col min="218" max="218" width="55" bestFit="1" customWidth="1"/>
    <col min="219" max="219" width="101" bestFit="1" customWidth="1"/>
    <col min="220" max="220" width="106.5" bestFit="1" customWidth="1"/>
    <col min="221" max="221" width="99.6640625" bestFit="1" customWidth="1"/>
    <col min="222" max="222" width="105.1640625" bestFit="1" customWidth="1"/>
    <col min="223" max="223" width="57" bestFit="1" customWidth="1"/>
    <col min="224" max="224" width="59.1640625" bestFit="1" customWidth="1"/>
    <col min="225" max="225" width="105.6640625" bestFit="1" customWidth="1"/>
    <col min="226" max="226" width="95.1640625" bestFit="1" customWidth="1"/>
    <col min="227" max="227" width="80.6640625" bestFit="1" customWidth="1"/>
    <col min="228" max="228" width="99.5" bestFit="1" customWidth="1"/>
    <col min="229" max="229" width="108" bestFit="1" customWidth="1"/>
    <col min="230" max="230" width="105.83203125" bestFit="1" customWidth="1"/>
    <col min="231" max="231" width="104.83203125" bestFit="1" customWidth="1"/>
    <col min="232" max="232" width="46.5" bestFit="1" customWidth="1"/>
    <col min="233" max="233" width="104.1640625" bestFit="1" customWidth="1"/>
    <col min="234" max="234" width="97.83203125" bestFit="1" customWidth="1"/>
    <col min="235" max="235" width="87.33203125" bestFit="1" customWidth="1"/>
    <col min="236" max="236" width="96.83203125" bestFit="1" customWidth="1"/>
    <col min="237" max="237" width="100.33203125" bestFit="1" customWidth="1"/>
    <col min="238" max="238" width="101.83203125" bestFit="1" customWidth="1"/>
    <col min="239" max="239" width="101.1640625" bestFit="1" customWidth="1"/>
    <col min="240" max="240" width="56.33203125" bestFit="1" customWidth="1"/>
    <col min="241" max="241" width="99.5" bestFit="1" customWidth="1"/>
    <col min="242" max="242" width="89.1640625" bestFit="1" customWidth="1"/>
    <col min="243" max="243" width="87.1640625" bestFit="1" customWidth="1"/>
    <col min="244" max="244" width="109.5" bestFit="1" customWidth="1"/>
    <col min="245" max="245" width="61" bestFit="1" customWidth="1"/>
    <col min="246" max="246" width="103.33203125" bestFit="1" customWidth="1"/>
    <col min="247" max="247" width="68.6640625" bestFit="1" customWidth="1"/>
    <col min="248" max="248" width="106.5" bestFit="1" customWidth="1"/>
    <col min="249" max="249" width="95" bestFit="1" customWidth="1"/>
    <col min="250" max="251" width="105.1640625" bestFit="1" customWidth="1"/>
    <col min="252" max="252" width="108.5" bestFit="1" customWidth="1"/>
    <col min="253" max="253" width="95.33203125" bestFit="1" customWidth="1"/>
    <col min="254" max="254" width="98.1640625" bestFit="1" customWidth="1"/>
    <col min="255" max="255" width="74.6640625" bestFit="1" customWidth="1"/>
    <col min="256" max="256" width="108.1640625" bestFit="1" customWidth="1"/>
    <col min="257" max="257" width="106.5" bestFit="1" customWidth="1"/>
    <col min="258" max="258" width="101.6640625" bestFit="1" customWidth="1"/>
    <col min="259" max="259" width="74.1640625" bestFit="1" customWidth="1"/>
    <col min="260" max="260" width="110.5" bestFit="1" customWidth="1"/>
    <col min="261" max="261" width="107.33203125" bestFit="1" customWidth="1"/>
    <col min="262" max="262" width="89.33203125" bestFit="1" customWidth="1"/>
    <col min="263" max="263" width="106.83203125" bestFit="1" customWidth="1"/>
    <col min="264" max="264" width="99" bestFit="1" customWidth="1"/>
    <col min="265" max="265" width="76.6640625" bestFit="1" customWidth="1"/>
    <col min="266" max="266" width="92" bestFit="1" customWidth="1"/>
    <col min="267" max="267" width="103" bestFit="1" customWidth="1"/>
    <col min="268" max="268" width="89.5" bestFit="1" customWidth="1"/>
    <col min="269" max="269" width="89.33203125" bestFit="1" customWidth="1"/>
    <col min="270" max="270" width="120" bestFit="1" customWidth="1"/>
    <col min="271" max="271" width="103.33203125" bestFit="1" customWidth="1"/>
    <col min="272" max="272" width="83" bestFit="1" customWidth="1"/>
    <col min="273" max="273" width="71.6640625" bestFit="1" customWidth="1"/>
    <col min="274" max="274" width="98.1640625" bestFit="1" customWidth="1"/>
    <col min="275" max="275" width="97" bestFit="1" customWidth="1"/>
    <col min="276" max="276" width="83.6640625" bestFit="1" customWidth="1"/>
    <col min="277" max="277" width="99.83203125" bestFit="1" customWidth="1"/>
    <col min="278" max="278" width="100" bestFit="1" customWidth="1"/>
    <col min="279" max="279" width="101.5" bestFit="1" customWidth="1"/>
    <col min="280" max="280" width="100.83203125" bestFit="1" customWidth="1"/>
    <col min="281" max="281" width="107.6640625" bestFit="1" customWidth="1"/>
    <col min="282" max="282" width="105.83203125" bestFit="1" customWidth="1"/>
    <col min="283" max="283" width="106.1640625" bestFit="1" customWidth="1"/>
    <col min="284" max="284" width="106" bestFit="1" customWidth="1"/>
    <col min="285" max="285" width="96.83203125" bestFit="1" customWidth="1"/>
    <col min="286" max="286" width="73.83203125" bestFit="1" customWidth="1"/>
    <col min="287" max="287" width="98.5" bestFit="1" customWidth="1"/>
    <col min="288" max="288" width="106.33203125" bestFit="1" customWidth="1"/>
    <col min="289" max="289" width="122.33203125" bestFit="1" customWidth="1"/>
    <col min="290" max="290" width="96.1640625" bestFit="1" customWidth="1"/>
    <col min="291" max="291" width="72.33203125" bestFit="1" customWidth="1"/>
    <col min="292" max="292" width="101.33203125" bestFit="1" customWidth="1"/>
    <col min="293" max="293" width="61.6640625" bestFit="1" customWidth="1"/>
    <col min="294" max="294" width="63.33203125" bestFit="1" customWidth="1"/>
    <col min="295" max="295" width="104.33203125" bestFit="1" customWidth="1"/>
    <col min="296" max="296" width="75.6640625" bestFit="1" customWidth="1"/>
    <col min="297" max="297" width="105.1640625" bestFit="1" customWidth="1"/>
    <col min="298" max="298" width="97.6640625" bestFit="1" customWidth="1"/>
    <col min="299" max="299" width="106" bestFit="1" customWidth="1"/>
    <col min="300" max="300" width="103.5" bestFit="1" customWidth="1"/>
    <col min="301" max="301" width="112.6640625" bestFit="1" customWidth="1"/>
    <col min="302" max="302" width="83.1640625" bestFit="1" customWidth="1"/>
    <col min="303" max="303" width="55.33203125" bestFit="1" customWidth="1"/>
    <col min="304" max="304" width="101" bestFit="1" customWidth="1"/>
    <col min="305" max="305" width="108.5" bestFit="1" customWidth="1"/>
    <col min="306" max="306" width="112.6640625" bestFit="1" customWidth="1"/>
    <col min="307" max="307" width="90.1640625" bestFit="1" customWidth="1"/>
    <col min="308" max="308" width="89.6640625" bestFit="1" customWidth="1"/>
    <col min="309" max="309" width="92" bestFit="1" customWidth="1"/>
    <col min="310" max="310" width="98.6640625" bestFit="1" customWidth="1"/>
    <col min="311" max="311" width="107.6640625" bestFit="1" customWidth="1"/>
    <col min="312" max="312" width="84.1640625" bestFit="1" customWidth="1"/>
    <col min="313" max="313" width="88" bestFit="1" customWidth="1"/>
    <col min="314" max="314" width="62.1640625" bestFit="1" customWidth="1"/>
    <col min="315" max="315" width="58.83203125" bestFit="1" customWidth="1"/>
    <col min="316" max="316" width="72" bestFit="1" customWidth="1"/>
    <col min="317" max="317" width="40.1640625" bestFit="1" customWidth="1"/>
    <col min="318" max="318" width="100.33203125" bestFit="1" customWidth="1"/>
    <col min="319" max="319" width="94" bestFit="1" customWidth="1"/>
    <col min="320" max="320" width="93" bestFit="1" customWidth="1"/>
    <col min="321" max="321" width="107.6640625" bestFit="1" customWidth="1"/>
    <col min="322" max="322" width="105.5" bestFit="1" customWidth="1"/>
    <col min="323" max="323" width="95.1640625" bestFit="1" customWidth="1"/>
    <col min="324" max="324" width="68.83203125" bestFit="1" customWidth="1"/>
    <col min="325" max="325" width="100.6640625" bestFit="1" customWidth="1"/>
    <col min="326" max="326" width="100.33203125" bestFit="1" customWidth="1"/>
    <col min="327" max="327" width="102.83203125" bestFit="1" customWidth="1"/>
    <col min="328" max="328" width="102.33203125" bestFit="1" customWidth="1"/>
    <col min="329" max="329" width="75.1640625" bestFit="1" customWidth="1"/>
    <col min="330" max="330" width="93.33203125" bestFit="1" customWidth="1"/>
    <col min="331" max="331" width="52.1640625" bestFit="1" customWidth="1"/>
    <col min="332" max="332" width="101.1640625" bestFit="1" customWidth="1"/>
    <col min="333" max="333" width="99.6640625" bestFit="1" customWidth="1"/>
    <col min="334" max="334" width="96.5" bestFit="1" customWidth="1"/>
    <col min="335" max="335" width="100.1640625" bestFit="1" customWidth="1"/>
    <col min="336" max="336" width="74.83203125" bestFit="1" customWidth="1"/>
    <col min="337" max="337" width="100.1640625" bestFit="1" customWidth="1"/>
    <col min="338" max="338" width="102" bestFit="1" customWidth="1"/>
    <col min="339" max="339" width="98.6640625" bestFit="1" customWidth="1"/>
    <col min="340" max="340" width="58" bestFit="1" customWidth="1"/>
    <col min="341" max="341" width="71.6640625" bestFit="1" customWidth="1"/>
    <col min="342" max="342" width="45.5" bestFit="1" customWidth="1"/>
    <col min="343" max="343" width="97.6640625" bestFit="1" customWidth="1"/>
    <col min="344" max="344" width="95.1640625" bestFit="1" customWidth="1"/>
    <col min="345" max="345" width="87" bestFit="1" customWidth="1"/>
    <col min="346" max="346" width="54.6640625" bestFit="1" customWidth="1"/>
    <col min="347" max="347" width="107" bestFit="1" customWidth="1"/>
    <col min="348" max="348" width="108.5" bestFit="1" customWidth="1"/>
    <col min="349" max="349" width="77.5" bestFit="1" customWidth="1"/>
    <col min="350" max="350" width="54.1640625" bestFit="1" customWidth="1"/>
    <col min="351" max="351" width="106.5" bestFit="1" customWidth="1"/>
    <col min="352" max="352" width="106.1640625" bestFit="1" customWidth="1"/>
    <col min="353" max="353" width="103" bestFit="1" customWidth="1"/>
    <col min="354" max="354" width="106.1640625" bestFit="1" customWidth="1"/>
    <col min="355" max="355" width="70.1640625" bestFit="1" customWidth="1"/>
    <col min="356" max="356" width="94.83203125" bestFit="1" customWidth="1"/>
    <col min="357" max="357" width="102.1640625" bestFit="1" customWidth="1"/>
    <col min="358" max="358" width="101.5" bestFit="1" customWidth="1"/>
    <col min="359" max="359" width="105.33203125" bestFit="1" customWidth="1"/>
    <col min="360" max="360" width="106.33203125" bestFit="1" customWidth="1"/>
    <col min="361" max="361" width="90.33203125" bestFit="1" customWidth="1"/>
    <col min="362" max="362" width="61.83203125" bestFit="1" customWidth="1"/>
    <col min="363" max="363" width="82.6640625" bestFit="1" customWidth="1"/>
    <col min="364" max="364" width="90" bestFit="1" customWidth="1"/>
    <col min="365" max="365" width="57.83203125" bestFit="1" customWidth="1"/>
    <col min="366" max="366" width="101.5" bestFit="1" customWidth="1"/>
    <col min="367" max="367" width="101.83203125" bestFit="1" customWidth="1"/>
    <col min="368" max="368" width="64" bestFit="1" customWidth="1"/>
    <col min="369" max="369" width="103.6640625" bestFit="1" customWidth="1"/>
    <col min="370" max="370" width="102.5" bestFit="1" customWidth="1"/>
    <col min="371" max="371" width="93.5" bestFit="1" customWidth="1"/>
    <col min="372" max="372" width="99.5" bestFit="1" customWidth="1"/>
    <col min="373" max="373" width="101.33203125" bestFit="1" customWidth="1"/>
    <col min="374" max="374" width="105.5" bestFit="1" customWidth="1"/>
    <col min="375" max="375" width="77.6640625" bestFit="1" customWidth="1"/>
    <col min="376" max="376" width="76.83203125" bestFit="1" customWidth="1"/>
    <col min="377" max="377" width="109.33203125" bestFit="1" customWidth="1"/>
    <col min="378" max="378" width="43.83203125" bestFit="1" customWidth="1"/>
    <col min="379" max="379" width="105" bestFit="1" customWidth="1"/>
    <col min="380" max="380" width="67.6640625" bestFit="1" customWidth="1"/>
    <col min="381" max="381" width="65.1640625" bestFit="1" customWidth="1"/>
    <col min="382" max="382" width="90" bestFit="1" customWidth="1"/>
    <col min="383" max="383" width="98.6640625" bestFit="1" customWidth="1"/>
    <col min="384" max="384" width="64" bestFit="1" customWidth="1"/>
    <col min="385" max="385" width="89.5" bestFit="1" customWidth="1"/>
    <col min="386" max="386" width="71.1640625" bestFit="1" customWidth="1"/>
    <col min="387" max="387" width="106" bestFit="1" customWidth="1"/>
    <col min="388" max="388" width="53.6640625" bestFit="1" customWidth="1"/>
    <col min="389" max="389" width="100" bestFit="1" customWidth="1"/>
    <col min="390" max="390" width="53.83203125" bestFit="1" customWidth="1"/>
    <col min="391" max="391" width="81.1640625" bestFit="1" customWidth="1"/>
    <col min="392" max="392" width="108.1640625" bestFit="1" customWidth="1"/>
    <col min="393" max="393" width="105.83203125" bestFit="1" customWidth="1"/>
    <col min="394" max="394" width="90.5" bestFit="1" customWidth="1"/>
    <col min="395" max="395" width="101.5" bestFit="1" customWidth="1"/>
    <col min="396" max="396" width="49.83203125" bestFit="1" customWidth="1"/>
    <col min="397" max="397" width="103.33203125" bestFit="1" customWidth="1"/>
    <col min="398" max="398" width="107" bestFit="1" customWidth="1"/>
    <col min="399" max="399" width="99.83203125" bestFit="1" customWidth="1"/>
    <col min="400" max="400" width="106.1640625" bestFit="1" customWidth="1"/>
    <col min="401" max="401" width="119.83203125" bestFit="1" customWidth="1"/>
    <col min="402" max="402" width="91.83203125" bestFit="1" customWidth="1"/>
    <col min="403" max="403" width="96" bestFit="1" customWidth="1"/>
    <col min="404" max="404" width="81.83203125" bestFit="1" customWidth="1"/>
    <col min="405" max="405" width="74.1640625" bestFit="1" customWidth="1"/>
    <col min="406" max="406" width="59.5" bestFit="1" customWidth="1"/>
    <col min="407" max="407" width="84.6640625" bestFit="1" customWidth="1"/>
    <col min="408" max="408" width="94" bestFit="1" customWidth="1"/>
    <col min="409" max="409" width="106.1640625" bestFit="1" customWidth="1"/>
    <col min="410" max="410" width="69" bestFit="1" customWidth="1"/>
    <col min="411" max="411" width="95" bestFit="1" customWidth="1"/>
    <col min="412" max="412" width="101.1640625" bestFit="1" customWidth="1"/>
    <col min="413" max="413" width="83.83203125" bestFit="1" customWidth="1"/>
    <col min="414" max="414" width="101.33203125" bestFit="1" customWidth="1"/>
    <col min="415" max="415" width="52" bestFit="1" customWidth="1"/>
    <col min="416" max="416" width="105.83203125" bestFit="1" customWidth="1"/>
    <col min="417" max="417" width="81" bestFit="1" customWidth="1"/>
    <col min="418" max="418" width="101.33203125" bestFit="1" customWidth="1"/>
    <col min="419" max="419" width="67" bestFit="1" customWidth="1"/>
    <col min="420" max="420" width="97.5" bestFit="1" customWidth="1"/>
    <col min="421" max="421" width="51.83203125" bestFit="1" customWidth="1"/>
    <col min="422" max="422" width="103.1640625" bestFit="1" customWidth="1"/>
    <col min="423" max="423" width="69.1640625" bestFit="1" customWidth="1"/>
    <col min="424" max="424" width="51.83203125" bestFit="1" customWidth="1"/>
    <col min="425" max="425" width="104.5" bestFit="1" customWidth="1"/>
    <col min="426" max="426" width="110.1640625" bestFit="1" customWidth="1"/>
    <col min="427" max="427" width="107.5" bestFit="1" customWidth="1"/>
    <col min="428" max="428" width="108.83203125" bestFit="1" customWidth="1"/>
    <col min="429" max="429" width="69" bestFit="1" customWidth="1"/>
    <col min="430" max="430" width="104.6640625" bestFit="1" customWidth="1"/>
    <col min="431" max="431" width="91" bestFit="1" customWidth="1"/>
    <col min="432" max="432" width="66.1640625" bestFit="1" customWidth="1"/>
    <col min="433" max="433" width="44.5" bestFit="1" customWidth="1"/>
    <col min="434" max="434" width="76.5" bestFit="1" customWidth="1"/>
    <col min="435" max="435" width="19.6640625" bestFit="1" customWidth="1"/>
    <col min="436" max="436" width="110.6640625" bestFit="1" customWidth="1"/>
    <col min="437" max="437" width="90.5" bestFit="1" customWidth="1"/>
    <col min="438" max="438" width="96.5" bestFit="1" customWidth="1"/>
    <col min="439" max="439" width="108.1640625" bestFit="1" customWidth="1"/>
    <col min="440" max="440" width="109.33203125" bestFit="1" customWidth="1"/>
    <col min="441" max="441" width="107" bestFit="1" customWidth="1"/>
    <col min="442" max="442" width="107.6640625" bestFit="1" customWidth="1"/>
    <col min="443" max="443" width="94.33203125" bestFit="1" customWidth="1"/>
    <col min="444" max="444" width="103.1640625" bestFit="1" customWidth="1"/>
    <col min="445" max="445" width="60.1640625" bestFit="1" customWidth="1"/>
    <col min="446" max="446" width="81.6640625" bestFit="1" customWidth="1"/>
    <col min="447" max="447" width="96.83203125" bestFit="1" customWidth="1"/>
    <col min="448" max="448" width="107" bestFit="1" customWidth="1"/>
    <col min="449" max="449" width="61.5" bestFit="1" customWidth="1"/>
    <col min="450" max="450" width="91" bestFit="1" customWidth="1"/>
    <col min="451" max="451" width="106.33203125" bestFit="1" customWidth="1"/>
    <col min="452" max="452" width="103" bestFit="1" customWidth="1"/>
    <col min="453" max="453" width="93.1640625" bestFit="1" customWidth="1"/>
    <col min="454" max="454" width="76.83203125" bestFit="1" customWidth="1"/>
    <col min="455" max="455" width="67.33203125" bestFit="1" customWidth="1"/>
    <col min="456" max="456" width="95.6640625" bestFit="1" customWidth="1"/>
    <col min="457" max="457" width="61.6640625" bestFit="1" customWidth="1"/>
    <col min="458" max="458" width="96.5" bestFit="1" customWidth="1"/>
    <col min="459" max="459" width="64.5" bestFit="1" customWidth="1"/>
    <col min="460" max="460" width="31.5" bestFit="1" customWidth="1"/>
    <col min="461" max="461" width="92.83203125" bestFit="1" customWidth="1"/>
    <col min="462" max="462" width="99" bestFit="1" customWidth="1"/>
    <col min="463" max="463" width="94" bestFit="1" customWidth="1"/>
    <col min="464" max="464" width="82.33203125" bestFit="1" customWidth="1"/>
    <col min="465" max="465" width="105.83203125" bestFit="1" customWidth="1"/>
    <col min="466" max="466" width="96" bestFit="1" customWidth="1"/>
    <col min="467" max="467" width="98.6640625" bestFit="1" customWidth="1"/>
    <col min="468" max="468" width="103.83203125" bestFit="1" customWidth="1"/>
    <col min="469" max="469" width="111.33203125" bestFit="1" customWidth="1"/>
    <col min="470" max="470" width="95.6640625" bestFit="1" customWidth="1"/>
    <col min="471" max="471" width="85.83203125" bestFit="1" customWidth="1"/>
    <col min="472" max="472" width="85.5" bestFit="1" customWidth="1"/>
    <col min="473" max="473" width="50.1640625" bestFit="1" customWidth="1"/>
    <col min="474" max="474" width="100" bestFit="1" customWidth="1"/>
    <col min="475" max="475" width="69.5" bestFit="1" customWidth="1"/>
    <col min="476" max="476" width="100" bestFit="1" customWidth="1"/>
    <col min="477" max="477" width="32" bestFit="1" customWidth="1"/>
    <col min="478" max="478" width="90.33203125" bestFit="1" customWidth="1"/>
    <col min="479" max="479" width="101.1640625" bestFit="1" customWidth="1"/>
    <col min="480" max="480" width="98" bestFit="1" customWidth="1"/>
    <col min="481" max="481" width="24.33203125" bestFit="1" customWidth="1"/>
    <col min="482" max="482" width="96.33203125" bestFit="1" customWidth="1"/>
    <col min="483" max="483" width="90.83203125" bestFit="1" customWidth="1"/>
    <col min="484" max="484" width="99.5" bestFit="1" customWidth="1"/>
    <col min="485" max="485" width="109.33203125" bestFit="1" customWidth="1"/>
    <col min="486" max="486" width="62.83203125" bestFit="1" customWidth="1"/>
    <col min="487" max="487" width="97.1640625" bestFit="1" customWidth="1"/>
    <col min="488" max="488" width="51" bestFit="1" customWidth="1"/>
    <col min="489" max="489" width="107.6640625" bestFit="1" customWidth="1"/>
    <col min="490" max="490" width="85.6640625" bestFit="1" customWidth="1"/>
    <col min="491" max="491" width="53.5" bestFit="1" customWidth="1"/>
    <col min="492" max="492" width="97" bestFit="1" customWidth="1"/>
    <col min="493" max="493" width="55.83203125" bestFit="1" customWidth="1"/>
    <col min="494" max="494" width="102.33203125" bestFit="1" customWidth="1"/>
    <col min="495" max="495" width="87.83203125" bestFit="1" customWidth="1"/>
    <col min="496" max="496" width="105" bestFit="1" customWidth="1"/>
    <col min="497" max="497" width="99" bestFit="1" customWidth="1"/>
    <col min="498" max="498" width="85.6640625" bestFit="1" customWidth="1"/>
    <col min="499" max="499" width="99.83203125" bestFit="1" customWidth="1"/>
    <col min="500" max="500" width="102.33203125" bestFit="1" customWidth="1"/>
    <col min="501" max="501" width="114.6640625" bestFit="1" customWidth="1"/>
    <col min="502" max="502" width="107" bestFit="1" customWidth="1"/>
    <col min="503" max="503" width="94.83203125" bestFit="1" customWidth="1"/>
    <col min="504" max="504" width="111.1640625" bestFit="1" customWidth="1"/>
    <col min="505" max="505" width="111.5" bestFit="1" customWidth="1"/>
    <col min="506" max="506" width="102.1640625" bestFit="1" customWidth="1"/>
    <col min="507" max="507" width="105.6640625" bestFit="1" customWidth="1"/>
    <col min="508" max="508" width="61" bestFit="1" customWidth="1"/>
    <col min="509" max="509" width="73.6640625" bestFit="1" customWidth="1"/>
    <col min="510" max="510" width="88.6640625" bestFit="1" customWidth="1"/>
    <col min="511" max="511" width="102.6640625" bestFit="1" customWidth="1"/>
    <col min="512" max="512" width="65.6640625" bestFit="1" customWidth="1"/>
    <col min="513" max="513" width="108.1640625" bestFit="1" customWidth="1"/>
    <col min="514" max="514" width="105.33203125" bestFit="1" customWidth="1"/>
    <col min="515" max="515" width="80.33203125" bestFit="1" customWidth="1"/>
    <col min="516" max="516" width="103.5" bestFit="1" customWidth="1"/>
    <col min="517" max="517" width="103.6640625" bestFit="1" customWidth="1"/>
    <col min="518" max="518" width="110.6640625" bestFit="1" customWidth="1"/>
    <col min="519" max="519" width="102.33203125" bestFit="1" customWidth="1"/>
    <col min="520" max="520" width="61.6640625" bestFit="1" customWidth="1"/>
    <col min="521" max="521" width="102.83203125" bestFit="1" customWidth="1"/>
    <col min="522" max="522" width="79.5" bestFit="1" customWidth="1"/>
    <col min="523" max="523" width="78.83203125" bestFit="1" customWidth="1"/>
    <col min="524" max="524" width="108.1640625" bestFit="1" customWidth="1"/>
    <col min="525" max="525" width="59.5" bestFit="1" customWidth="1"/>
    <col min="526" max="526" width="104.33203125" bestFit="1" customWidth="1"/>
    <col min="527" max="527" width="84.33203125" bestFit="1" customWidth="1"/>
    <col min="528" max="528" width="88.6640625" bestFit="1" customWidth="1"/>
    <col min="529" max="529" width="104.1640625" bestFit="1" customWidth="1"/>
    <col min="530" max="530" width="72.33203125" bestFit="1" customWidth="1"/>
    <col min="531" max="531" width="101" bestFit="1" customWidth="1"/>
    <col min="532" max="532" width="83.1640625" bestFit="1" customWidth="1"/>
    <col min="533" max="533" width="74.5" bestFit="1" customWidth="1"/>
    <col min="534" max="534" width="104.83203125" bestFit="1" customWidth="1"/>
    <col min="535" max="535" width="92.83203125" bestFit="1" customWidth="1"/>
    <col min="536" max="536" width="99.1640625" bestFit="1" customWidth="1"/>
    <col min="537" max="537" width="34.1640625" bestFit="1" customWidth="1"/>
    <col min="538" max="538" width="97.5" bestFit="1" customWidth="1"/>
    <col min="539" max="539" width="91.5" bestFit="1" customWidth="1"/>
    <col min="540" max="540" width="79" bestFit="1" customWidth="1"/>
    <col min="541" max="541" width="107.1640625" bestFit="1" customWidth="1"/>
    <col min="542" max="542" width="109.33203125" bestFit="1" customWidth="1"/>
    <col min="543" max="543" width="82.1640625" bestFit="1" customWidth="1"/>
    <col min="544" max="544" width="91.83203125" bestFit="1" customWidth="1"/>
    <col min="545" max="545" width="91.1640625" bestFit="1" customWidth="1"/>
    <col min="546" max="546" width="106.1640625" bestFit="1" customWidth="1"/>
    <col min="547" max="547" width="110.83203125" bestFit="1" customWidth="1"/>
    <col min="548" max="548" width="107.33203125" bestFit="1" customWidth="1"/>
    <col min="549" max="549" width="55.6640625" bestFit="1" customWidth="1"/>
    <col min="550" max="550" width="103" bestFit="1" customWidth="1"/>
    <col min="551" max="551" width="105.6640625" bestFit="1" customWidth="1"/>
    <col min="552" max="552" width="82" bestFit="1" customWidth="1"/>
    <col min="553" max="553" width="101.33203125" bestFit="1" customWidth="1"/>
    <col min="554" max="554" width="97.33203125" bestFit="1" customWidth="1"/>
    <col min="555" max="555" width="99.33203125" bestFit="1" customWidth="1"/>
    <col min="556" max="556" width="39" bestFit="1" customWidth="1"/>
    <col min="557" max="557" width="79.6640625" bestFit="1" customWidth="1"/>
    <col min="558" max="558" width="105.1640625" bestFit="1" customWidth="1"/>
    <col min="559" max="559" width="103.6640625" bestFit="1" customWidth="1"/>
    <col min="560" max="560" width="107.33203125" bestFit="1" customWidth="1"/>
    <col min="561" max="561" width="100.6640625" bestFit="1" customWidth="1"/>
    <col min="562" max="562" width="32.83203125" bestFit="1" customWidth="1"/>
    <col min="563" max="563" width="34.5" bestFit="1" customWidth="1"/>
    <col min="564" max="564" width="99.33203125" bestFit="1" customWidth="1"/>
    <col min="565" max="565" width="68.33203125" bestFit="1" customWidth="1"/>
    <col min="566" max="566" width="67.6640625" bestFit="1" customWidth="1"/>
    <col min="567" max="567" width="110.83203125" bestFit="1" customWidth="1"/>
    <col min="568" max="568" width="108.33203125" bestFit="1" customWidth="1"/>
    <col min="569" max="569" width="85.5" bestFit="1" customWidth="1"/>
    <col min="570" max="570" width="70.33203125" bestFit="1" customWidth="1"/>
    <col min="571" max="571" width="59.6640625" bestFit="1" customWidth="1"/>
    <col min="572" max="572" width="125.1640625" bestFit="1" customWidth="1"/>
    <col min="573" max="573" width="102.83203125" bestFit="1" customWidth="1"/>
    <col min="574" max="574" width="46.1640625" bestFit="1" customWidth="1"/>
    <col min="575" max="575" width="90.6640625" bestFit="1" customWidth="1"/>
    <col min="576" max="576" width="106.1640625" bestFit="1" customWidth="1"/>
    <col min="577" max="577" width="101.83203125" bestFit="1" customWidth="1"/>
    <col min="578" max="578" width="90.5" bestFit="1" customWidth="1"/>
    <col min="579" max="579" width="106" bestFit="1" customWidth="1"/>
    <col min="580" max="580" width="108" bestFit="1" customWidth="1"/>
    <col min="581" max="581" width="94.6640625" bestFit="1" customWidth="1"/>
    <col min="582" max="582" width="106.83203125" bestFit="1" customWidth="1"/>
    <col min="583" max="583" width="103.33203125" bestFit="1" customWidth="1"/>
    <col min="584" max="584" width="84.33203125" bestFit="1" customWidth="1"/>
    <col min="585" max="585" width="104.33203125" bestFit="1" customWidth="1"/>
    <col min="586" max="586" width="30.33203125" bestFit="1" customWidth="1"/>
    <col min="587" max="587" width="102.33203125" bestFit="1" customWidth="1"/>
    <col min="588" max="588" width="99.83203125" bestFit="1" customWidth="1"/>
    <col min="589" max="589" width="68.1640625" bestFit="1" customWidth="1"/>
    <col min="590" max="590" width="98.33203125" bestFit="1" customWidth="1"/>
    <col min="591" max="591" width="107.33203125" bestFit="1" customWidth="1"/>
    <col min="592" max="592" width="87.33203125" bestFit="1" customWidth="1"/>
    <col min="593" max="593" width="107.5" bestFit="1" customWidth="1"/>
    <col min="594" max="594" width="36.1640625" bestFit="1" customWidth="1"/>
    <col min="595" max="595" width="84.5" bestFit="1" customWidth="1"/>
    <col min="596" max="596" width="58.5" bestFit="1" customWidth="1"/>
    <col min="597" max="597" width="102.83203125" bestFit="1" customWidth="1"/>
    <col min="598" max="598" width="105.1640625" bestFit="1" customWidth="1"/>
    <col min="599" max="599" width="101.83203125" bestFit="1" customWidth="1"/>
    <col min="600" max="600" width="93.33203125" bestFit="1" customWidth="1"/>
    <col min="601" max="601" width="111.6640625" bestFit="1" customWidth="1"/>
    <col min="602" max="602" width="105.1640625" bestFit="1" customWidth="1"/>
    <col min="603" max="603" width="47.5" bestFit="1" customWidth="1"/>
    <col min="604" max="604" width="107.6640625" bestFit="1" customWidth="1"/>
    <col min="605" max="605" width="105.33203125" bestFit="1" customWidth="1"/>
    <col min="606" max="606" width="103.1640625" bestFit="1" customWidth="1"/>
    <col min="607" max="607" width="82.33203125" bestFit="1" customWidth="1"/>
    <col min="608" max="608" width="16.83203125" bestFit="1" customWidth="1"/>
    <col min="609" max="609" width="97.33203125" bestFit="1" customWidth="1"/>
    <col min="610" max="610" width="65.83203125" bestFit="1" customWidth="1"/>
    <col min="611" max="611" width="88.33203125" bestFit="1" customWidth="1"/>
    <col min="612" max="612" width="79" bestFit="1" customWidth="1"/>
    <col min="613" max="613" width="99.83203125" bestFit="1" customWidth="1"/>
    <col min="614" max="614" width="104.83203125" bestFit="1" customWidth="1"/>
    <col min="615" max="615" width="93.5" bestFit="1" customWidth="1"/>
    <col min="616" max="616" width="103" bestFit="1" customWidth="1"/>
    <col min="617" max="617" width="73.33203125" bestFit="1" customWidth="1"/>
    <col min="618" max="618" width="103.5" bestFit="1" customWidth="1"/>
    <col min="619" max="619" width="74.1640625" bestFit="1" customWidth="1"/>
    <col min="620" max="620" width="49" bestFit="1" customWidth="1"/>
    <col min="621" max="621" width="51.1640625" bestFit="1" customWidth="1"/>
    <col min="622" max="622" width="99.83203125" bestFit="1" customWidth="1"/>
    <col min="623" max="623" width="104.5" bestFit="1" customWidth="1"/>
    <col min="624" max="624" width="104.6640625" bestFit="1" customWidth="1"/>
    <col min="625" max="625" width="99.33203125" bestFit="1" customWidth="1"/>
    <col min="626" max="626" width="41.6640625" bestFit="1" customWidth="1"/>
    <col min="627" max="627" width="105.5" bestFit="1" customWidth="1"/>
    <col min="628" max="628" width="98.1640625" bestFit="1" customWidth="1"/>
    <col min="629" max="629" width="103.33203125" bestFit="1" customWidth="1"/>
    <col min="630" max="630" width="69.6640625" bestFit="1" customWidth="1"/>
    <col min="631" max="631" width="92.33203125" bestFit="1" customWidth="1"/>
    <col min="632" max="632" width="102.1640625" bestFit="1" customWidth="1"/>
    <col min="633" max="633" width="106.83203125" bestFit="1" customWidth="1"/>
    <col min="634" max="634" width="106.33203125" bestFit="1" customWidth="1"/>
    <col min="635" max="635" width="80.83203125" bestFit="1" customWidth="1"/>
    <col min="636" max="636" width="93" bestFit="1" customWidth="1"/>
    <col min="637" max="637" width="64.33203125" bestFit="1" customWidth="1"/>
    <col min="638" max="638" width="103.83203125" bestFit="1" customWidth="1"/>
    <col min="639" max="639" width="72.83203125" bestFit="1" customWidth="1"/>
    <col min="640" max="640" width="100.6640625" bestFit="1" customWidth="1"/>
    <col min="641" max="641" width="85.83203125" bestFit="1" customWidth="1"/>
    <col min="642" max="642" width="102.33203125" bestFit="1" customWidth="1"/>
    <col min="643" max="643" width="99.5" bestFit="1" customWidth="1"/>
    <col min="644" max="644" width="100.5" bestFit="1" customWidth="1"/>
    <col min="645" max="645" width="108.83203125" bestFit="1" customWidth="1"/>
    <col min="646" max="646" width="101.6640625" bestFit="1" customWidth="1"/>
    <col min="647" max="647" width="83.83203125" bestFit="1" customWidth="1"/>
    <col min="648" max="648" width="99.1640625" bestFit="1" customWidth="1"/>
    <col min="649" max="649" width="104.33203125" bestFit="1" customWidth="1"/>
    <col min="650" max="650" width="107.5" bestFit="1" customWidth="1"/>
    <col min="651" max="651" width="91.33203125" bestFit="1" customWidth="1"/>
    <col min="652" max="652" width="104.83203125" bestFit="1" customWidth="1"/>
    <col min="653" max="653" width="104.33203125" bestFit="1" customWidth="1"/>
    <col min="654" max="654" width="106.1640625" bestFit="1" customWidth="1"/>
    <col min="655" max="655" width="89.6640625" bestFit="1" customWidth="1"/>
    <col min="656" max="656" width="107.6640625" bestFit="1" customWidth="1"/>
    <col min="657" max="657" width="106.6640625" bestFit="1" customWidth="1"/>
    <col min="658" max="658" width="101.83203125" bestFit="1" customWidth="1"/>
    <col min="659" max="659" width="56.6640625" bestFit="1" customWidth="1"/>
    <col min="660" max="660" width="111.5" bestFit="1" customWidth="1"/>
    <col min="661" max="661" width="114" bestFit="1" customWidth="1"/>
    <col min="662" max="662" width="91" bestFit="1" customWidth="1"/>
    <col min="663" max="663" width="109.6640625" bestFit="1" customWidth="1"/>
    <col min="664" max="664" width="104.6640625" bestFit="1" customWidth="1"/>
    <col min="665" max="665" width="102.83203125" bestFit="1" customWidth="1"/>
    <col min="666" max="666" width="102.5" bestFit="1" customWidth="1"/>
    <col min="667" max="667" width="85.1640625" bestFit="1" customWidth="1"/>
    <col min="668" max="668" width="93.5" bestFit="1" customWidth="1"/>
    <col min="669" max="669" width="47" bestFit="1" customWidth="1"/>
    <col min="670" max="670" width="99.83203125" bestFit="1" customWidth="1"/>
    <col min="671" max="671" width="108.1640625" bestFit="1" customWidth="1"/>
    <col min="672" max="672" width="82" bestFit="1" customWidth="1"/>
    <col min="673" max="673" width="98.6640625" bestFit="1" customWidth="1"/>
    <col min="674" max="674" width="101.6640625" bestFit="1" customWidth="1"/>
    <col min="675" max="675" width="96" bestFit="1" customWidth="1"/>
    <col min="676" max="676" width="102.1640625" bestFit="1" customWidth="1"/>
    <col min="677" max="677" width="89.5" bestFit="1" customWidth="1"/>
    <col min="678" max="678" width="105" bestFit="1" customWidth="1"/>
    <col min="679" max="679" width="107" bestFit="1" customWidth="1"/>
    <col min="680" max="680" width="106.6640625" bestFit="1" customWidth="1"/>
    <col min="681" max="681" width="104.1640625" bestFit="1" customWidth="1"/>
    <col min="682" max="682" width="87.1640625" bestFit="1" customWidth="1"/>
    <col min="683" max="683" width="106.1640625" bestFit="1" customWidth="1"/>
    <col min="684" max="684" width="114.6640625" bestFit="1" customWidth="1"/>
    <col min="685" max="685" width="103.5" bestFit="1" customWidth="1"/>
    <col min="686" max="686" width="80.33203125" bestFit="1" customWidth="1"/>
    <col min="687" max="687" width="100" bestFit="1" customWidth="1"/>
    <col min="688" max="688" width="105.5" bestFit="1" customWidth="1"/>
    <col min="689" max="689" width="82.83203125" bestFit="1" customWidth="1"/>
    <col min="690" max="690" width="106.5" bestFit="1" customWidth="1"/>
    <col min="691" max="691" width="59.6640625" bestFit="1" customWidth="1"/>
    <col min="692" max="692" width="105.6640625" bestFit="1" customWidth="1"/>
    <col min="693" max="693" width="107.6640625" bestFit="1" customWidth="1"/>
    <col min="694" max="694" width="98.33203125" bestFit="1" customWidth="1"/>
    <col min="695" max="695" width="99" bestFit="1" customWidth="1"/>
    <col min="696" max="696" width="109.83203125" bestFit="1" customWidth="1"/>
    <col min="697" max="697" width="81" bestFit="1" customWidth="1"/>
    <col min="698" max="698" width="102.1640625" bestFit="1" customWidth="1"/>
    <col min="699" max="699" width="56.83203125" bestFit="1" customWidth="1"/>
    <col min="700" max="700" width="107.6640625" bestFit="1" customWidth="1"/>
    <col min="701" max="701" width="84" bestFit="1" customWidth="1"/>
    <col min="702" max="702" width="97" bestFit="1" customWidth="1"/>
    <col min="703" max="703" width="103.33203125" bestFit="1" customWidth="1"/>
    <col min="704" max="704" width="98.5" bestFit="1" customWidth="1"/>
    <col min="705" max="705" width="103.6640625" bestFit="1" customWidth="1"/>
    <col min="706" max="706" width="104.5" bestFit="1" customWidth="1"/>
    <col min="707" max="707" width="94.83203125" bestFit="1" customWidth="1"/>
    <col min="708" max="708" width="107.1640625" bestFit="1" customWidth="1"/>
    <col min="709" max="709" width="74.33203125" bestFit="1" customWidth="1"/>
    <col min="710" max="710" width="91.1640625" bestFit="1" customWidth="1"/>
    <col min="711" max="711" width="78" bestFit="1" customWidth="1"/>
    <col min="712" max="712" width="78.5" bestFit="1" customWidth="1"/>
    <col min="713" max="713" width="75.83203125" bestFit="1" customWidth="1"/>
    <col min="714" max="714" width="108.1640625" bestFit="1" customWidth="1"/>
    <col min="715" max="715" width="106.83203125" bestFit="1" customWidth="1"/>
    <col min="716" max="716" width="76.33203125" bestFit="1" customWidth="1"/>
    <col min="717" max="717" width="105.6640625" bestFit="1" customWidth="1"/>
    <col min="718" max="718" width="106.33203125" bestFit="1" customWidth="1"/>
    <col min="719" max="719" width="68.83203125" bestFit="1" customWidth="1"/>
    <col min="720" max="720" width="94.33203125" bestFit="1" customWidth="1"/>
    <col min="721" max="721" width="105.5" bestFit="1" customWidth="1"/>
    <col min="722" max="722" width="104.33203125" bestFit="1" customWidth="1"/>
    <col min="723" max="723" width="102.1640625" bestFit="1" customWidth="1"/>
    <col min="724" max="724" width="113.1640625" bestFit="1" customWidth="1"/>
    <col min="725" max="725" width="77.5" bestFit="1" customWidth="1"/>
    <col min="726" max="726" width="109.83203125" bestFit="1" customWidth="1"/>
    <col min="727" max="727" width="68.1640625" bestFit="1" customWidth="1"/>
    <col min="728" max="728" width="104.5" bestFit="1" customWidth="1"/>
    <col min="729" max="729" width="94.83203125" bestFit="1" customWidth="1"/>
    <col min="730" max="730" width="75.83203125" bestFit="1" customWidth="1"/>
    <col min="731" max="731" width="105.1640625" bestFit="1" customWidth="1"/>
    <col min="732" max="732" width="103.1640625" bestFit="1" customWidth="1"/>
    <col min="733" max="733" width="104.5" bestFit="1" customWidth="1"/>
    <col min="734" max="734" width="71.6640625" bestFit="1" customWidth="1"/>
    <col min="735" max="735" width="88" bestFit="1" customWidth="1"/>
    <col min="736" max="736" width="102" bestFit="1" customWidth="1"/>
    <col min="737" max="737" width="76" bestFit="1" customWidth="1"/>
    <col min="738" max="738" width="111.83203125" bestFit="1" customWidth="1"/>
    <col min="739" max="739" width="100.1640625" bestFit="1" customWidth="1"/>
    <col min="740" max="740" width="89" bestFit="1" customWidth="1"/>
    <col min="741" max="741" width="103" bestFit="1" customWidth="1"/>
    <col min="742" max="742" width="97" bestFit="1" customWidth="1"/>
    <col min="743" max="743" width="90.83203125" bestFit="1" customWidth="1"/>
    <col min="744" max="744" width="84.33203125" bestFit="1" customWidth="1"/>
    <col min="745" max="745" width="89.1640625" bestFit="1" customWidth="1"/>
    <col min="746" max="746" width="105.83203125" bestFit="1" customWidth="1"/>
    <col min="747" max="747" width="100.5" bestFit="1" customWidth="1"/>
    <col min="748" max="748" width="101.6640625" bestFit="1" customWidth="1"/>
    <col min="749" max="749" width="105.1640625" bestFit="1" customWidth="1"/>
    <col min="750" max="750" width="82.5" bestFit="1" customWidth="1"/>
    <col min="751" max="751" width="105.5" bestFit="1" customWidth="1"/>
    <col min="752" max="752" width="98.33203125" bestFit="1" customWidth="1"/>
    <col min="753" max="753" width="106.1640625" bestFit="1" customWidth="1"/>
    <col min="754" max="754" width="88.1640625" bestFit="1" customWidth="1"/>
    <col min="755" max="755" width="110.1640625" bestFit="1" customWidth="1"/>
    <col min="756" max="756" width="75.6640625" bestFit="1" customWidth="1"/>
    <col min="757" max="757" width="96" bestFit="1" customWidth="1"/>
    <col min="758" max="758" width="95.83203125" bestFit="1" customWidth="1"/>
    <col min="759" max="759" width="89.83203125" bestFit="1" customWidth="1"/>
    <col min="760" max="760" width="110.33203125" bestFit="1" customWidth="1"/>
    <col min="761" max="761" width="107.1640625" bestFit="1" customWidth="1"/>
    <col min="762" max="762" width="97.6640625" bestFit="1" customWidth="1"/>
    <col min="763" max="763" width="104.5" bestFit="1" customWidth="1"/>
    <col min="764" max="764" width="74.1640625" bestFit="1" customWidth="1"/>
    <col min="765" max="765" width="87.83203125" bestFit="1" customWidth="1"/>
    <col min="766" max="766" width="89.83203125" bestFit="1" customWidth="1"/>
    <col min="767" max="767" width="106" bestFit="1" customWidth="1"/>
    <col min="768" max="768" width="100.83203125" bestFit="1" customWidth="1"/>
    <col min="769" max="769" width="107.5" bestFit="1" customWidth="1"/>
    <col min="770" max="770" width="108.6640625" bestFit="1" customWidth="1"/>
    <col min="771" max="771" width="62.83203125" bestFit="1" customWidth="1"/>
    <col min="772" max="772" width="100.33203125" bestFit="1" customWidth="1"/>
    <col min="773" max="773" width="99.1640625" bestFit="1" customWidth="1"/>
    <col min="774" max="774" width="90.83203125" bestFit="1" customWidth="1"/>
    <col min="775" max="775" width="106.83203125" bestFit="1" customWidth="1"/>
    <col min="776" max="776" width="94.83203125" bestFit="1" customWidth="1"/>
    <col min="777" max="777" width="62.1640625" bestFit="1" customWidth="1"/>
    <col min="778" max="778" width="102" bestFit="1" customWidth="1"/>
    <col min="779" max="779" width="101.6640625" bestFit="1" customWidth="1"/>
    <col min="780" max="780" width="101.33203125" bestFit="1" customWidth="1"/>
    <col min="781" max="781" width="98.6640625" bestFit="1" customWidth="1"/>
    <col min="782" max="782" width="93.33203125" bestFit="1" customWidth="1"/>
    <col min="783" max="783" width="105.5" bestFit="1" customWidth="1"/>
    <col min="784" max="784" width="81.33203125" bestFit="1" customWidth="1"/>
    <col min="785" max="785" width="106.83203125" bestFit="1" customWidth="1"/>
    <col min="786" max="786" width="100.33203125" bestFit="1" customWidth="1"/>
    <col min="787" max="787" width="109.5" bestFit="1" customWidth="1"/>
    <col min="788" max="788" width="106.5" bestFit="1" customWidth="1"/>
    <col min="789" max="789" width="105" bestFit="1" customWidth="1"/>
    <col min="790" max="790" width="97.83203125" bestFit="1" customWidth="1"/>
    <col min="791" max="791" width="106.5" bestFit="1" customWidth="1"/>
    <col min="792" max="792" width="99.6640625" bestFit="1" customWidth="1"/>
    <col min="793" max="793" width="28" bestFit="1" customWidth="1"/>
    <col min="794" max="794" width="96.6640625" bestFit="1" customWidth="1"/>
    <col min="795" max="795" width="76" bestFit="1" customWidth="1"/>
    <col min="796" max="796" width="112.33203125" bestFit="1" customWidth="1"/>
    <col min="797" max="797" width="98" bestFit="1" customWidth="1"/>
    <col min="798" max="798" width="108.5" bestFit="1" customWidth="1"/>
    <col min="799" max="799" width="69.1640625" bestFit="1" customWidth="1"/>
    <col min="800" max="800" width="94.83203125" bestFit="1" customWidth="1"/>
    <col min="801" max="801" width="108.1640625" bestFit="1" customWidth="1"/>
    <col min="802" max="802" width="101.83203125" bestFit="1" customWidth="1"/>
    <col min="803" max="803" width="97.1640625" bestFit="1" customWidth="1"/>
    <col min="804" max="804" width="103.1640625" bestFit="1" customWidth="1"/>
    <col min="805" max="805" width="102.5" bestFit="1" customWidth="1"/>
    <col min="806" max="806" width="109.5" bestFit="1" customWidth="1"/>
    <col min="807" max="807" width="91.6640625" bestFit="1" customWidth="1"/>
    <col min="808" max="808" width="110.6640625" bestFit="1" customWidth="1"/>
    <col min="809" max="809" width="97.1640625" bestFit="1" customWidth="1"/>
    <col min="810" max="810" width="105.6640625" bestFit="1" customWidth="1"/>
    <col min="811" max="811" width="102.6640625" bestFit="1" customWidth="1"/>
    <col min="812" max="812" width="86.6640625" bestFit="1" customWidth="1"/>
    <col min="813" max="813" width="77.5" bestFit="1" customWidth="1"/>
    <col min="814" max="814" width="88" bestFit="1" customWidth="1"/>
    <col min="815" max="815" width="106.33203125" bestFit="1" customWidth="1"/>
    <col min="816" max="816" width="106.1640625" bestFit="1" customWidth="1"/>
    <col min="817" max="817" width="98.33203125" bestFit="1" customWidth="1"/>
    <col min="818" max="818" width="97.5" bestFit="1" customWidth="1"/>
    <col min="819" max="819" width="93.1640625" bestFit="1" customWidth="1"/>
    <col min="820" max="820" width="101" bestFit="1" customWidth="1"/>
    <col min="821" max="821" width="84" bestFit="1" customWidth="1"/>
    <col min="822" max="822" width="91.83203125" bestFit="1" customWidth="1"/>
    <col min="823" max="823" width="99.33203125" bestFit="1" customWidth="1"/>
    <col min="824" max="824" width="102.6640625" bestFit="1" customWidth="1"/>
    <col min="825" max="825" width="102" bestFit="1" customWidth="1"/>
    <col min="826" max="826" width="103.1640625" bestFit="1" customWidth="1"/>
    <col min="827" max="827" width="102.6640625" bestFit="1" customWidth="1"/>
    <col min="828" max="828" width="105.6640625" bestFit="1" customWidth="1"/>
    <col min="829" max="829" width="104.6640625" bestFit="1" customWidth="1"/>
    <col min="830" max="830" width="96.6640625" bestFit="1" customWidth="1"/>
    <col min="831" max="831" width="53.1640625" bestFit="1" customWidth="1"/>
    <col min="832" max="832" width="96.6640625" bestFit="1" customWidth="1"/>
    <col min="833" max="833" width="120.5" bestFit="1" customWidth="1"/>
    <col min="834" max="834" width="98.33203125" bestFit="1" customWidth="1"/>
    <col min="835" max="835" width="94" bestFit="1" customWidth="1"/>
    <col min="836" max="836" width="112.33203125" bestFit="1" customWidth="1"/>
    <col min="837" max="837" width="94.33203125" bestFit="1" customWidth="1"/>
    <col min="838" max="838" width="80.6640625" bestFit="1" customWidth="1"/>
    <col min="839" max="839" width="107.83203125" bestFit="1" customWidth="1"/>
    <col min="840" max="840" width="105" bestFit="1" customWidth="1"/>
    <col min="841" max="841" width="109.33203125" bestFit="1" customWidth="1"/>
    <col min="842" max="842" width="102.6640625" bestFit="1" customWidth="1"/>
    <col min="843" max="843" width="102.5" bestFit="1" customWidth="1"/>
    <col min="844" max="844" width="99.5" bestFit="1" customWidth="1"/>
    <col min="845" max="845" width="101.83203125" bestFit="1" customWidth="1"/>
    <col min="846" max="846" width="92.6640625" bestFit="1" customWidth="1"/>
    <col min="847" max="847" width="106.6640625" bestFit="1" customWidth="1"/>
    <col min="848" max="848" width="78" bestFit="1" customWidth="1"/>
    <col min="849" max="849" width="82.6640625" bestFit="1" customWidth="1"/>
    <col min="850" max="850" width="99.33203125" bestFit="1" customWidth="1"/>
    <col min="851" max="851" width="101.33203125" bestFit="1" customWidth="1"/>
    <col min="852" max="852" width="108" bestFit="1" customWidth="1"/>
    <col min="853" max="853" width="62.83203125" bestFit="1" customWidth="1"/>
    <col min="854" max="854" width="104.33203125" bestFit="1" customWidth="1"/>
    <col min="855" max="855" width="102.33203125" bestFit="1" customWidth="1"/>
    <col min="856" max="856" width="105.33203125" bestFit="1" customWidth="1"/>
    <col min="857" max="857" width="22.83203125" bestFit="1" customWidth="1"/>
    <col min="858" max="858" width="103.5" bestFit="1" customWidth="1"/>
    <col min="859" max="859" width="107.83203125" bestFit="1" customWidth="1"/>
    <col min="860" max="860" width="89.5" bestFit="1" customWidth="1"/>
    <col min="861" max="861" width="99.6640625" bestFit="1" customWidth="1"/>
    <col min="862" max="862" width="96.83203125" bestFit="1" customWidth="1"/>
    <col min="863" max="863" width="82.6640625" bestFit="1" customWidth="1"/>
    <col min="864" max="864" width="107.1640625" bestFit="1" customWidth="1"/>
    <col min="865" max="865" width="103.6640625" bestFit="1" customWidth="1"/>
    <col min="866" max="866" width="97.6640625" bestFit="1" customWidth="1"/>
    <col min="867" max="867" width="85.33203125" bestFit="1" customWidth="1"/>
    <col min="868" max="868" width="103" bestFit="1" customWidth="1"/>
    <col min="869" max="869" width="107.83203125" bestFit="1" customWidth="1"/>
    <col min="870" max="870" width="109.33203125" bestFit="1" customWidth="1"/>
    <col min="871" max="871" width="89.33203125" bestFit="1" customWidth="1"/>
    <col min="872" max="872" width="31.1640625" bestFit="1" customWidth="1"/>
    <col min="873" max="873" width="116.1640625" bestFit="1" customWidth="1"/>
    <col min="874" max="874" width="66.83203125" bestFit="1" customWidth="1"/>
    <col min="875" max="875" width="108.1640625" bestFit="1" customWidth="1"/>
    <col min="876" max="876" width="101.33203125" bestFit="1" customWidth="1"/>
    <col min="877" max="877" width="85.33203125" bestFit="1" customWidth="1"/>
    <col min="878" max="878" width="108.5" bestFit="1" customWidth="1"/>
    <col min="879" max="879" width="96.83203125" bestFit="1" customWidth="1"/>
    <col min="880" max="880" width="52.5" bestFit="1" customWidth="1"/>
    <col min="881" max="881" width="106.6640625" bestFit="1" customWidth="1"/>
    <col min="882" max="882" width="55.5" bestFit="1" customWidth="1"/>
    <col min="883" max="883" width="89.1640625" bestFit="1" customWidth="1"/>
    <col min="884" max="884" width="98.1640625" bestFit="1" customWidth="1"/>
    <col min="885" max="885" width="101.1640625" bestFit="1" customWidth="1"/>
    <col min="886" max="886" width="96.1640625" bestFit="1" customWidth="1"/>
    <col min="887" max="887" width="95" bestFit="1" customWidth="1"/>
    <col min="888" max="888" width="103.6640625" bestFit="1" customWidth="1"/>
    <col min="889" max="889" width="97" bestFit="1" customWidth="1"/>
    <col min="890" max="890" width="104.5" bestFit="1" customWidth="1"/>
    <col min="891" max="891" width="100" bestFit="1" customWidth="1"/>
    <col min="892" max="892" width="84" bestFit="1" customWidth="1"/>
    <col min="893" max="893" width="103.83203125" bestFit="1" customWidth="1"/>
    <col min="894" max="894" width="107.83203125" bestFit="1" customWidth="1"/>
    <col min="895" max="895" width="106.33203125" bestFit="1" customWidth="1"/>
    <col min="896" max="896" width="100.33203125" bestFit="1" customWidth="1"/>
    <col min="897" max="897" width="51.5" bestFit="1" customWidth="1"/>
    <col min="898" max="898" width="99.6640625" bestFit="1" customWidth="1"/>
    <col min="899" max="899" width="69.6640625" bestFit="1" customWidth="1"/>
    <col min="900" max="900" width="103.5" bestFit="1" customWidth="1"/>
    <col min="901" max="901" width="76.1640625" bestFit="1" customWidth="1"/>
    <col min="902" max="902" width="73.6640625" bestFit="1" customWidth="1"/>
    <col min="903" max="903" width="105" bestFit="1" customWidth="1"/>
    <col min="904" max="904" width="110.1640625" bestFit="1" customWidth="1"/>
    <col min="905" max="905" width="108.5" bestFit="1" customWidth="1"/>
    <col min="906" max="906" width="100.1640625" bestFit="1" customWidth="1"/>
    <col min="907" max="907" width="101.6640625" bestFit="1" customWidth="1"/>
    <col min="908" max="908" width="38.83203125" bestFit="1" customWidth="1"/>
    <col min="909" max="909" width="100" bestFit="1" customWidth="1"/>
    <col min="910" max="910" width="95.5" bestFit="1" customWidth="1"/>
    <col min="911" max="911" width="92.5" bestFit="1" customWidth="1"/>
    <col min="912" max="912" width="58.1640625" bestFit="1" customWidth="1"/>
    <col min="913" max="913" width="97.6640625" bestFit="1" customWidth="1"/>
    <col min="914" max="914" width="77.33203125" bestFit="1" customWidth="1"/>
    <col min="915" max="915" width="43" bestFit="1" customWidth="1"/>
    <col min="916" max="916" width="105.6640625" bestFit="1" customWidth="1"/>
    <col min="917" max="917" width="71.1640625" bestFit="1" customWidth="1"/>
    <col min="918" max="918" width="105.83203125" bestFit="1" customWidth="1"/>
    <col min="919" max="919" width="103.5" bestFit="1" customWidth="1"/>
    <col min="920" max="920" width="104.1640625" bestFit="1" customWidth="1"/>
    <col min="921" max="921" width="105.1640625" bestFit="1" customWidth="1"/>
    <col min="922" max="922" width="106.83203125" bestFit="1" customWidth="1"/>
    <col min="923" max="923" width="63.83203125" bestFit="1" customWidth="1"/>
    <col min="924" max="924" width="107.33203125" bestFit="1" customWidth="1"/>
    <col min="925" max="925" width="69.83203125" bestFit="1" customWidth="1"/>
    <col min="926" max="926" width="113.1640625" bestFit="1" customWidth="1"/>
    <col min="927" max="927" width="104.1640625" bestFit="1" customWidth="1"/>
    <col min="928" max="928" width="82.33203125" bestFit="1" customWidth="1"/>
    <col min="929" max="929" width="108" bestFit="1" customWidth="1"/>
    <col min="930" max="930" width="81.1640625" bestFit="1" customWidth="1"/>
    <col min="931" max="931" width="86" bestFit="1" customWidth="1"/>
    <col min="932" max="932" width="80.33203125" bestFit="1" customWidth="1"/>
    <col min="933" max="933" width="102.1640625" bestFit="1" customWidth="1"/>
    <col min="934" max="934" width="72.83203125" bestFit="1" customWidth="1"/>
    <col min="935" max="935" width="106" bestFit="1" customWidth="1"/>
    <col min="936" max="936" width="105.83203125" bestFit="1" customWidth="1"/>
    <col min="937" max="937" width="109" bestFit="1" customWidth="1"/>
    <col min="938" max="938" width="105.33203125" bestFit="1" customWidth="1"/>
    <col min="939" max="939" width="97.6640625" bestFit="1" customWidth="1"/>
    <col min="940" max="940" width="68" bestFit="1" customWidth="1"/>
    <col min="941" max="941" width="108" bestFit="1" customWidth="1"/>
    <col min="942" max="942" width="107.6640625" bestFit="1" customWidth="1"/>
    <col min="943" max="943" width="95" bestFit="1" customWidth="1"/>
    <col min="944" max="944" width="85.33203125" bestFit="1" customWidth="1"/>
    <col min="945" max="945" width="106" bestFit="1" customWidth="1"/>
    <col min="946" max="946" width="105.6640625" bestFit="1" customWidth="1"/>
    <col min="947" max="947" width="105.83203125" bestFit="1" customWidth="1"/>
    <col min="948" max="948" width="101.6640625" bestFit="1" customWidth="1"/>
    <col min="949" max="949" width="107.6640625" bestFit="1" customWidth="1"/>
    <col min="950" max="950" width="95" bestFit="1" customWidth="1"/>
    <col min="951" max="951" width="102.5" bestFit="1" customWidth="1"/>
    <col min="952" max="952" width="105.1640625" bestFit="1" customWidth="1"/>
    <col min="953" max="953" width="44.5" bestFit="1" customWidth="1"/>
    <col min="954" max="954" width="105" bestFit="1" customWidth="1"/>
    <col min="955" max="955" width="104.83203125" bestFit="1" customWidth="1"/>
    <col min="956" max="956" width="100" bestFit="1" customWidth="1"/>
    <col min="957" max="957" width="106.33203125" bestFit="1" customWidth="1"/>
    <col min="958" max="958" width="103.1640625" bestFit="1" customWidth="1"/>
    <col min="959" max="959" width="106.1640625" bestFit="1" customWidth="1"/>
    <col min="960" max="960" width="98" bestFit="1" customWidth="1"/>
    <col min="961" max="961" width="101.5" bestFit="1" customWidth="1"/>
    <col min="962" max="962" width="55.6640625" bestFit="1" customWidth="1"/>
    <col min="963" max="963" width="106.1640625" bestFit="1" customWidth="1"/>
    <col min="964" max="964" width="85.33203125" bestFit="1" customWidth="1"/>
    <col min="965" max="965" width="74.5" bestFit="1" customWidth="1"/>
    <col min="966" max="966" width="65.1640625" bestFit="1" customWidth="1"/>
    <col min="967" max="967" width="103.6640625" bestFit="1" customWidth="1"/>
    <col min="968" max="968" width="102.33203125" bestFit="1" customWidth="1"/>
    <col min="969" max="969" width="105.5" bestFit="1" customWidth="1"/>
    <col min="970" max="971" width="91" bestFit="1" customWidth="1"/>
    <col min="972" max="972" width="76.6640625" bestFit="1" customWidth="1"/>
    <col min="973" max="973" width="110.33203125" bestFit="1" customWidth="1"/>
    <col min="974" max="974" width="102.1640625" bestFit="1" customWidth="1"/>
    <col min="975" max="975" width="71.83203125" bestFit="1" customWidth="1"/>
    <col min="976" max="976" width="105.5" bestFit="1" customWidth="1"/>
    <col min="977" max="977" width="92.5" bestFit="1" customWidth="1"/>
    <col min="978" max="978" width="95.1640625" bestFit="1" customWidth="1"/>
    <col min="979" max="979" width="79.83203125" bestFit="1" customWidth="1"/>
    <col min="980" max="980" width="101.83203125" bestFit="1" customWidth="1"/>
    <col min="981" max="981" width="111.33203125" bestFit="1" customWidth="1"/>
    <col min="982" max="982" width="105" bestFit="1" customWidth="1"/>
    <col min="983" max="983" width="105.5" bestFit="1" customWidth="1"/>
    <col min="984" max="984" width="106.5" bestFit="1" customWidth="1"/>
    <col min="985" max="985" width="85" bestFit="1" customWidth="1"/>
    <col min="986" max="986" width="85.6640625" bestFit="1" customWidth="1"/>
    <col min="987" max="987" width="105.1640625" bestFit="1" customWidth="1"/>
    <col min="988" max="988" width="108" bestFit="1" customWidth="1"/>
    <col min="989" max="989" width="108.5" bestFit="1" customWidth="1"/>
    <col min="990" max="990" width="105.1640625" bestFit="1" customWidth="1"/>
    <col min="991" max="991" width="97.6640625" bestFit="1" customWidth="1"/>
    <col min="992" max="992" width="41.83203125" bestFit="1" customWidth="1"/>
    <col min="993" max="993" width="92.1640625" bestFit="1" customWidth="1"/>
    <col min="994" max="994" width="95.83203125" bestFit="1" customWidth="1"/>
    <col min="995" max="995" width="101" bestFit="1" customWidth="1"/>
    <col min="996" max="996" width="76.6640625" bestFit="1" customWidth="1"/>
    <col min="997" max="997" width="111.6640625" bestFit="1" customWidth="1"/>
    <col min="998" max="998" width="103.33203125" bestFit="1" customWidth="1"/>
    <col min="999" max="999" width="91.1640625" bestFit="1" customWidth="1"/>
    <col min="1000" max="1000" width="102" bestFit="1" customWidth="1"/>
    <col min="1001" max="1001" width="109.6640625" bestFit="1" customWidth="1"/>
    <col min="1002" max="1002" width="97.6640625" bestFit="1" customWidth="1"/>
    <col min="1003" max="1003" width="90" bestFit="1" customWidth="1"/>
    <col min="1004" max="1004" width="30.6640625" bestFit="1" customWidth="1"/>
    <col min="1005" max="1005" width="107.83203125" bestFit="1" customWidth="1"/>
    <col min="1006" max="1006" width="80.5" bestFit="1" customWidth="1"/>
    <col min="1007" max="1007" width="81" bestFit="1" customWidth="1"/>
    <col min="1008" max="1008" width="99.1640625" bestFit="1" customWidth="1"/>
    <col min="1009" max="1009" width="86.6640625" bestFit="1" customWidth="1"/>
    <col min="1010" max="1010" width="97" bestFit="1" customWidth="1"/>
    <col min="1011" max="1011" width="97.83203125" bestFit="1" customWidth="1"/>
    <col min="1012" max="1012" width="104.5" bestFit="1" customWidth="1"/>
    <col min="1013" max="1013" width="39.83203125" bestFit="1" customWidth="1"/>
    <col min="1014" max="1014" width="99.83203125" bestFit="1" customWidth="1"/>
    <col min="1015" max="1015" width="110.6640625" bestFit="1" customWidth="1"/>
    <col min="1016" max="1016" width="86.33203125" bestFit="1" customWidth="1"/>
    <col min="1017" max="1017" width="101" bestFit="1" customWidth="1"/>
    <col min="1018" max="1018" width="83" bestFit="1" customWidth="1"/>
    <col min="1019" max="1019" width="109.6640625" bestFit="1" customWidth="1"/>
    <col min="1020" max="1020" width="98.33203125" bestFit="1" customWidth="1"/>
    <col min="1021" max="1021" width="80" bestFit="1" customWidth="1"/>
    <col min="1022" max="1022" width="104.1640625" bestFit="1" customWidth="1"/>
    <col min="1023" max="1023" width="107.5" bestFit="1" customWidth="1"/>
    <col min="1024" max="1024" width="111" bestFit="1" customWidth="1"/>
    <col min="1025" max="1025" width="100.33203125" bestFit="1" customWidth="1"/>
    <col min="1026" max="1026" width="106" bestFit="1" customWidth="1"/>
    <col min="1027" max="1027" width="103" bestFit="1" customWidth="1"/>
    <col min="1028" max="1028" width="102" bestFit="1" customWidth="1"/>
    <col min="1029" max="1029" width="106" bestFit="1" customWidth="1"/>
    <col min="1030" max="1030" width="71.33203125" bestFit="1" customWidth="1"/>
    <col min="1031" max="1031" width="98.1640625" bestFit="1" customWidth="1"/>
    <col min="1032" max="1032" width="99" bestFit="1" customWidth="1"/>
    <col min="1033" max="1033" width="60.83203125" bestFit="1" customWidth="1"/>
    <col min="1034" max="1034" width="106.83203125" bestFit="1" customWidth="1"/>
    <col min="1035" max="1035" width="107.6640625" bestFit="1" customWidth="1"/>
    <col min="1036" max="1036" width="99.5" bestFit="1" customWidth="1"/>
    <col min="1037" max="1037" width="105.1640625" bestFit="1" customWidth="1"/>
    <col min="1038" max="1038" width="89.5" bestFit="1" customWidth="1"/>
    <col min="1039" max="1039" width="108" bestFit="1" customWidth="1"/>
    <col min="1040" max="1040" width="97.1640625" bestFit="1" customWidth="1"/>
    <col min="1041" max="1041" width="103.33203125" bestFit="1" customWidth="1"/>
    <col min="1042" max="1042" width="68" bestFit="1" customWidth="1"/>
    <col min="1043" max="1043" width="60.1640625" bestFit="1" customWidth="1"/>
    <col min="1044" max="1044" width="69.83203125" bestFit="1" customWidth="1"/>
    <col min="1045" max="1045" width="101.5" bestFit="1" customWidth="1"/>
    <col min="1046" max="1046" width="104.5" bestFit="1" customWidth="1"/>
    <col min="1047" max="1047" width="108.83203125" bestFit="1" customWidth="1"/>
    <col min="1048" max="1048" width="110.83203125" bestFit="1" customWidth="1"/>
    <col min="1049" max="1049" width="102.1640625" bestFit="1" customWidth="1"/>
    <col min="1050" max="1050" width="88.83203125" bestFit="1" customWidth="1"/>
    <col min="1051" max="1051" width="112.6640625" bestFit="1" customWidth="1"/>
    <col min="1052" max="1052" width="90" bestFit="1" customWidth="1"/>
    <col min="1053" max="1053" width="103.83203125" bestFit="1" customWidth="1"/>
    <col min="1054" max="1054" width="81.6640625" bestFit="1" customWidth="1"/>
    <col min="1055" max="1055" width="96.6640625" bestFit="1" customWidth="1"/>
    <col min="1056" max="1056" width="107.6640625" bestFit="1" customWidth="1"/>
    <col min="1057" max="1057" width="105.1640625" bestFit="1" customWidth="1"/>
    <col min="1058" max="1058" width="78" bestFit="1" customWidth="1"/>
    <col min="1059" max="1059" width="98" bestFit="1" customWidth="1"/>
    <col min="1060" max="1060" width="80.83203125" bestFit="1" customWidth="1"/>
    <col min="1061" max="1061" width="102.5" bestFit="1" customWidth="1"/>
    <col min="1062" max="1062" width="94.83203125" bestFit="1" customWidth="1"/>
    <col min="1063" max="1063" width="94" bestFit="1" customWidth="1"/>
    <col min="1064" max="1064" width="90.6640625" bestFit="1" customWidth="1"/>
    <col min="1065" max="1065" width="100.33203125" bestFit="1" customWidth="1"/>
    <col min="1066" max="1066" width="95.5" bestFit="1" customWidth="1"/>
    <col min="1067" max="1067" width="104.5" bestFit="1" customWidth="1"/>
    <col min="1068" max="1068" width="110.6640625" bestFit="1" customWidth="1"/>
    <col min="1069" max="1069" width="103" bestFit="1" customWidth="1"/>
    <col min="1070" max="1070" width="103.83203125" bestFit="1" customWidth="1"/>
    <col min="1071" max="1071" width="110.5" bestFit="1" customWidth="1"/>
    <col min="1072" max="1072" width="113.1640625" bestFit="1" customWidth="1"/>
    <col min="1073" max="1073" width="106.33203125" bestFit="1" customWidth="1"/>
    <col min="1074" max="1074" width="110.33203125" bestFit="1" customWidth="1"/>
    <col min="1075" max="1075" width="105.33203125" bestFit="1" customWidth="1"/>
    <col min="1076" max="1076" width="115.1640625" bestFit="1" customWidth="1"/>
    <col min="1077" max="1077" width="101.5" bestFit="1" customWidth="1"/>
    <col min="1078" max="1078" width="92.33203125" bestFit="1" customWidth="1"/>
    <col min="1079" max="1079" width="106.83203125" bestFit="1" customWidth="1"/>
    <col min="1080" max="1080" width="110.83203125" bestFit="1" customWidth="1"/>
    <col min="1081" max="1081" width="95.83203125" bestFit="1" customWidth="1"/>
    <col min="1082" max="1082" width="49" bestFit="1" customWidth="1"/>
    <col min="1083" max="1083" width="56.5" bestFit="1" customWidth="1"/>
    <col min="1084" max="1084" width="97" bestFit="1" customWidth="1"/>
    <col min="1085" max="1085" width="105.6640625" bestFit="1" customWidth="1"/>
    <col min="1086" max="1086" width="96.1640625" bestFit="1" customWidth="1"/>
    <col min="1087" max="1087" width="74.83203125" bestFit="1" customWidth="1"/>
    <col min="1088" max="1088" width="95.6640625" bestFit="1" customWidth="1"/>
    <col min="1089" max="1089" width="109" bestFit="1" customWidth="1"/>
    <col min="1090" max="1090" width="108.1640625" bestFit="1" customWidth="1"/>
    <col min="1091" max="1091" width="80.5" bestFit="1" customWidth="1"/>
    <col min="1092" max="1092" width="89.5" bestFit="1" customWidth="1"/>
    <col min="1093" max="1093" width="90.83203125" bestFit="1" customWidth="1"/>
    <col min="1094" max="1094" width="94.5" bestFit="1" customWidth="1"/>
    <col min="1095" max="1095" width="67.5" bestFit="1" customWidth="1"/>
    <col min="1096" max="1096" width="29.33203125" bestFit="1" customWidth="1"/>
    <col min="1097" max="1097" width="83.6640625" bestFit="1" customWidth="1"/>
    <col min="1098" max="1098" width="109.83203125" bestFit="1" customWidth="1"/>
    <col min="1099" max="1099" width="122.6640625" bestFit="1" customWidth="1"/>
    <col min="1100" max="1100" width="101.83203125" bestFit="1" customWidth="1"/>
    <col min="1101" max="1101" width="109.6640625" bestFit="1" customWidth="1"/>
    <col min="1102" max="1102" width="104.1640625" bestFit="1" customWidth="1"/>
    <col min="1103" max="1103" width="85.33203125" bestFit="1" customWidth="1"/>
    <col min="1104" max="1104" width="106" bestFit="1" customWidth="1"/>
    <col min="1105" max="1105" width="70.1640625" bestFit="1" customWidth="1"/>
    <col min="1106" max="1106" width="102.33203125" bestFit="1" customWidth="1"/>
    <col min="1107" max="1107" width="73.6640625" bestFit="1" customWidth="1"/>
    <col min="1108" max="1108" width="79.83203125" bestFit="1" customWidth="1"/>
    <col min="1109" max="1109" width="103.6640625" bestFit="1" customWidth="1"/>
    <col min="1110" max="1110" width="72.83203125" bestFit="1" customWidth="1"/>
    <col min="1111" max="1111" width="91" bestFit="1" customWidth="1"/>
    <col min="1112" max="1112" width="102.33203125" bestFit="1" customWidth="1"/>
    <col min="1113" max="1113" width="102.1640625" bestFit="1" customWidth="1"/>
    <col min="1114" max="1114" width="56.33203125" bestFit="1" customWidth="1"/>
    <col min="1115" max="1115" width="100.1640625" bestFit="1" customWidth="1"/>
    <col min="1116" max="1116" width="81.83203125" bestFit="1" customWidth="1"/>
    <col min="1117" max="1117" width="103.5" bestFit="1" customWidth="1"/>
    <col min="1118" max="1118" width="91.83203125" bestFit="1" customWidth="1"/>
    <col min="1119" max="1119" width="104.6640625" bestFit="1" customWidth="1"/>
    <col min="1120" max="1120" width="93.5" bestFit="1" customWidth="1"/>
    <col min="1121" max="1121" width="105.33203125" bestFit="1" customWidth="1"/>
    <col min="1122" max="1122" width="97.83203125" bestFit="1" customWidth="1"/>
    <col min="1123" max="1123" width="106" bestFit="1" customWidth="1"/>
    <col min="1124" max="1124" width="110.1640625" bestFit="1" customWidth="1"/>
    <col min="1125" max="1125" width="104.1640625" bestFit="1" customWidth="1"/>
    <col min="1126" max="1126" width="51.6640625" bestFit="1" customWidth="1"/>
    <col min="1127" max="1127" width="104.83203125" bestFit="1" customWidth="1"/>
    <col min="1128" max="1128" width="94.33203125" bestFit="1" customWidth="1"/>
    <col min="1129" max="1129" width="104.83203125" bestFit="1" customWidth="1"/>
    <col min="1130" max="1130" width="113.5" bestFit="1" customWidth="1"/>
    <col min="1131" max="1131" width="100.6640625" bestFit="1" customWidth="1"/>
    <col min="1132" max="1132" width="106.6640625" bestFit="1" customWidth="1"/>
    <col min="1133" max="1133" width="84.6640625" bestFit="1" customWidth="1"/>
    <col min="1134" max="1134" width="38.33203125" bestFit="1" customWidth="1"/>
    <col min="1135" max="1135" width="106.83203125" bestFit="1" customWidth="1"/>
    <col min="1136" max="1136" width="82.6640625" bestFit="1" customWidth="1"/>
    <col min="1137" max="1137" width="61.83203125" bestFit="1" customWidth="1"/>
    <col min="1138" max="1138" width="109" bestFit="1" customWidth="1"/>
    <col min="1139" max="1139" width="103.1640625" bestFit="1" customWidth="1"/>
    <col min="1140" max="1140" width="48" bestFit="1" customWidth="1"/>
    <col min="1141" max="1141" width="53.5" bestFit="1" customWidth="1"/>
    <col min="1142" max="1142" width="83.6640625" bestFit="1" customWidth="1"/>
    <col min="1143" max="1143" width="63.6640625" bestFit="1" customWidth="1"/>
    <col min="1144" max="1144" width="102.5" bestFit="1" customWidth="1"/>
    <col min="1145" max="1145" width="111.1640625" bestFit="1" customWidth="1"/>
    <col min="1146" max="1146" width="102.6640625" bestFit="1" customWidth="1"/>
    <col min="1147" max="1147" width="107.33203125" bestFit="1" customWidth="1"/>
    <col min="1148" max="1148" width="105.1640625" bestFit="1" customWidth="1"/>
    <col min="1149" max="1149" width="100.6640625" bestFit="1" customWidth="1"/>
    <col min="1150" max="1150" width="32.33203125" bestFit="1" customWidth="1"/>
    <col min="1151" max="1151" width="109.83203125" bestFit="1" customWidth="1"/>
    <col min="1152" max="1152" width="96.83203125" bestFit="1" customWidth="1"/>
    <col min="1153" max="1153" width="102.5" bestFit="1" customWidth="1"/>
    <col min="1154" max="1154" width="77.6640625" bestFit="1" customWidth="1"/>
    <col min="1155" max="1155" width="46.6640625" bestFit="1" customWidth="1"/>
    <col min="1156" max="1156" width="63.83203125" bestFit="1" customWidth="1"/>
    <col min="1157" max="1157" width="59.1640625" bestFit="1" customWidth="1"/>
    <col min="1158" max="1158" width="108.5" bestFit="1" customWidth="1"/>
    <col min="1159" max="1159" width="106.5" bestFit="1" customWidth="1"/>
    <col min="1160" max="1160" width="98.33203125" bestFit="1" customWidth="1"/>
    <col min="1161" max="1161" width="74.33203125" bestFit="1" customWidth="1"/>
    <col min="1162" max="1162" width="96.6640625" bestFit="1" customWidth="1"/>
    <col min="1163" max="1163" width="36.1640625" bestFit="1" customWidth="1"/>
    <col min="1164" max="1164" width="106" bestFit="1" customWidth="1"/>
    <col min="1165" max="1165" width="63.1640625" bestFit="1" customWidth="1"/>
    <col min="1166" max="1166" width="38.83203125" bestFit="1" customWidth="1"/>
    <col min="1167" max="1167" width="77.6640625" bestFit="1" customWidth="1"/>
    <col min="1168" max="1168" width="39.6640625" bestFit="1" customWidth="1"/>
    <col min="1169" max="1169" width="103.6640625" bestFit="1" customWidth="1"/>
    <col min="1170" max="1171" width="104.5" bestFit="1" customWidth="1"/>
    <col min="1172" max="1172" width="111.5" bestFit="1" customWidth="1"/>
    <col min="1173" max="1173" width="104.6640625" bestFit="1" customWidth="1"/>
    <col min="1174" max="1174" width="105" bestFit="1" customWidth="1"/>
    <col min="1175" max="1175" width="116.5" bestFit="1" customWidth="1"/>
    <col min="1176" max="1176" width="99" bestFit="1" customWidth="1"/>
    <col min="1177" max="1177" width="68.33203125" bestFit="1" customWidth="1"/>
    <col min="1178" max="1178" width="93.5" bestFit="1" customWidth="1"/>
    <col min="1179" max="1179" width="58.1640625" bestFit="1" customWidth="1"/>
    <col min="1180" max="1180" width="97.1640625" bestFit="1" customWidth="1"/>
    <col min="1181" max="1181" width="51.6640625" bestFit="1" customWidth="1"/>
    <col min="1182" max="1182" width="64.6640625" bestFit="1" customWidth="1"/>
    <col min="1183" max="1183" width="102.33203125" bestFit="1" customWidth="1"/>
    <col min="1184" max="1184" width="104.83203125" bestFit="1" customWidth="1"/>
    <col min="1185" max="1185" width="84.1640625" bestFit="1" customWidth="1"/>
    <col min="1186" max="1186" width="90.83203125" bestFit="1" customWidth="1"/>
    <col min="1187" max="1187" width="103.1640625" bestFit="1" customWidth="1"/>
    <col min="1188" max="1188" width="76.83203125" bestFit="1" customWidth="1"/>
    <col min="1189" max="1189" width="107" bestFit="1" customWidth="1"/>
    <col min="1190" max="1190" width="99.5" bestFit="1" customWidth="1"/>
    <col min="1191" max="1191" width="105.83203125" bestFit="1" customWidth="1"/>
    <col min="1192" max="1192" width="102.6640625" bestFit="1" customWidth="1"/>
    <col min="1193" max="1193" width="109.33203125" bestFit="1" customWidth="1"/>
    <col min="1194" max="1194" width="105.5" bestFit="1" customWidth="1"/>
    <col min="1195" max="1195" width="89.33203125" bestFit="1" customWidth="1"/>
    <col min="1196" max="1196" width="111.1640625" bestFit="1" customWidth="1"/>
    <col min="1197" max="1197" width="114.83203125" bestFit="1" customWidth="1"/>
    <col min="1198" max="1198" width="103.6640625" bestFit="1" customWidth="1"/>
    <col min="1199" max="1199" width="84.1640625" bestFit="1" customWidth="1"/>
    <col min="1200" max="1200" width="81.1640625" bestFit="1" customWidth="1"/>
    <col min="1201" max="1201" width="110.33203125" bestFit="1" customWidth="1"/>
    <col min="1202" max="1202" width="110" bestFit="1" customWidth="1"/>
    <col min="1203" max="1203" width="106.5" bestFit="1" customWidth="1"/>
    <col min="1204" max="1204" width="55.83203125" bestFit="1" customWidth="1"/>
    <col min="1205" max="1205" width="45.1640625" bestFit="1" customWidth="1"/>
    <col min="1206" max="1206" width="96.83203125" bestFit="1" customWidth="1"/>
    <col min="1207" max="1207" width="99.5" bestFit="1" customWidth="1"/>
    <col min="1208" max="1208" width="8.83203125" bestFit="1" customWidth="1"/>
    <col min="1209" max="1209" width="24.1640625" bestFit="1" customWidth="1"/>
    <col min="1210" max="1210" width="107.1640625" bestFit="1" customWidth="1"/>
    <col min="1211" max="1211" width="103" bestFit="1" customWidth="1"/>
    <col min="1212" max="1212" width="108.33203125" bestFit="1" customWidth="1"/>
    <col min="1213" max="1214" width="77.6640625" bestFit="1" customWidth="1"/>
    <col min="1215" max="1215" width="99" bestFit="1" customWidth="1"/>
    <col min="1216" max="1216" width="95" bestFit="1" customWidth="1"/>
    <col min="1217" max="1217" width="108.5" bestFit="1" customWidth="1"/>
    <col min="1218" max="1218" width="102" bestFit="1" customWidth="1"/>
    <col min="1219" max="1219" width="81.5" bestFit="1" customWidth="1"/>
    <col min="1220" max="1220" width="108.5" bestFit="1" customWidth="1"/>
    <col min="1221" max="1221" width="105.83203125" bestFit="1" customWidth="1"/>
    <col min="1222" max="1222" width="80.6640625" bestFit="1" customWidth="1"/>
    <col min="1223" max="1223" width="106.83203125" bestFit="1" customWidth="1"/>
    <col min="1224" max="1224" width="11.5" bestFit="1" customWidth="1"/>
    <col min="1225" max="1225" width="102.6640625" bestFit="1" customWidth="1"/>
    <col min="1226" max="1226" width="103.1640625" bestFit="1" customWidth="1"/>
    <col min="1227" max="1227" width="101.5" bestFit="1" customWidth="1"/>
    <col min="1228" max="1228" width="103.5" bestFit="1" customWidth="1"/>
    <col min="1229" max="1229" width="74.5" bestFit="1" customWidth="1"/>
    <col min="1230" max="1230" width="105.1640625" bestFit="1" customWidth="1"/>
    <col min="1231" max="1231" width="109.5" bestFit="1" customWidth="1"/>
    <col min="1232" max="1232" width="107" bestFit="1" customWidth="1"/>
    <col min="1233" max="1233" width="105.6640625" bestFit="1" customWidth="1"/>
    <col min="1234" max="1234" width="94.1640625" bestFit="1" customWidth="1"/>
    <col min="1235" max="1235" width="103.6640625" bestFit="1" customWidth="1"/>
    <col min="1236" max="1236" width="105.5" bestFit="1" customWidth="1"/>
    <col min="1237" max="1237" width="62.33203125" bestFit="1" customWidth="1"/>
    <col min="1238" max="1238" width="99.33203125" bestFit="1" customWidth="1"/>
    <col min="1239" max="1239" width="92.33203125" bestFit="1" customWidth="1"/>
    <col min="1240" max="1240" width="100" bestFit="1" customWidth="1"/>
    <col min="1241" max="1241" width="101.6640625" bestFit="1" customWidth="1"/>
    <col min="1242" max="1242" width="103.1640625" bestFit="1" customWidth="1"/>
    <col min="1243" max="1243" width="87.33203125" bestFit="1" customWidth="1"/>
    <col min="1244" max="1244" width="86.6640625" bestFit="1" customWidth="1"/>
    <col min="1245" max="1245" width="103.5" bestFit="1" customWidth="1"/>
    <col min="1246" max="1246" width="98.1640625" bestFit="1" customWidth="1"/>
    <col min="1247" max="1247" width="104.83203125" bestFit="1" customWidth="1"/>
    <col min="1248" max="1248" width="72.83203125" bestFit="1" customWidth="1"/>
    <col min="1249" max="1249" width="102.5" bestFit="1" customWidth="1"/>
    <col min="1250" max="1250" width="98.5" bestFit="1" customWidth="1"/>
    <col min="1251" max="1251" width="97.83203125" bestFit="1" customWidth="1"/>
    <col min="1252" max="1252" width="96.1640625" bestFit="1" customWidth="1"/>
    <col min="1253" max="1253" width="90.33203125" bestFit="1" customWidth="1"/>
    <col min="1254" max="1254" width="90.1640625" bestFit="1" customWidth="1"/>
    <col min="1255" max="1255" width="97.5" bestFit="1" customWidth="1"/>
    <col min="1256" max="1256" width="106.33203125" bestFit="1" customWidth="1"/>
    <col min="1257" max="1257" width="77.83203125" bestFit="1" customWidth="1"/>
    <col min="1258" max="1258" width="104.83203125" bestFit="1" customWidth="1"/>
    <col min="1259" max="1259" width="95.1640625" bestFit="1" customWidth="1"/>
    <col min="1260" max="1260" width="103.6640625" bestFit="1" customWidth="1"/>
    <col min="1261" max="1261" width="112" bestFit="1" customWidth="1"/>
    <col min="1262" max="1262" width="96.6640625" bestFit="1" customWidth="1"/>
    <col min="1263" max="1263" width="91.5" bestFit="1" customWidth="1"/>
    <col min="1264" max="1264" width="79.5" bestFit="1" customWidth="1"/>
    <col min="1265" max="1265" width="55.1640625" bestFit="1" customWidth="1"/>
    <col min="1266" max="1266" width="103.33203125" bestFit="1" customWidth="1"/>
    <col min="1267" max="1267" width="65.83203125" bestFit="1" customWidth="1"/>
    <col min="1268" max="1268" width="111.5" bestFit="1" customWidth="1"/>
    <col min="1269" max="1269" width="70.33203125" bestFit="1" customWidth="1"/>
    <col min="1270" max="1270" width="99.5" bestFit="1" customWidth="1"/>
    <col min="1271" max="1271" width="15.5" bestFit="1" customWidth="1"/>
    <col min="1272" max="1272" width="105.83203125" bestFit="1" customWidth="1"/>
    <col min="1273" max="1273" width="84.83203125" bestFit="1" customWidth="1"/>
    <col min="1274" max="1274" width="94" bestFit="1" customWidth="1"/>
    <col min="1275" max="1275" width="104.33203125" bestFit="1" customWidth="1"/>
    <col min="1276" max="1276" width="106.5" bestFit="1" customWidth="1"/>
    <col min="1277" max="1277" width="97.83203125" bestFit="1" customWidth="1"/>
    <col min="1278" max="1278" width="103.5" bestFit="1" customWidth="1"/>
    <col min="1279" max="1279" width="76.83203125" bestFit="1" customWidth="1"/>
    <col min="1280" max="1280" width="107.83203125" bestFit="1" customWidth="1"/>
    <col min="1281" max="1281" width="44.83203125" bestFit="1" customWidth="1"/>
    <col min="1282" max="1282" width="111" bestFit="1" customWidth="1"/>
    <col min="1283" max="1283" width="102.5" bestFit="1" customWidth="1"/>
    <col min="1284" max="1284" width="109" bestFit="1" customWidth="1"/>
    <col min="1285" max="1285" width="92.1640625" bestFit="1" customWidth="1"/>
    <col min="1286" max="1286" width="103" bestFit="1" customWidth="1"/>
    <col min="1287" max="1287" width="104.1640625" bestFit="1" customWidth="1"/>
    <col min="1288" max="1288" width="37.6640625" bestFit="1" customWidth="1"/>
    <col min="1289" max="1289" width="28.33203125" bestFit="1" customWidth="1"/>
    <col min="1290" max="1290" width="104.6640625" bestFit="1" customWidth="1"/>
    <col min="1291" max="1291" width="101.1640625" bestFit="1" customWidth="1"/>
    <col min="1292" max="1292" width="101.6640625" bestFit="1" customWidth="1"/>
    <col min="1293" max="1293" width="114" bestFit="1" customWidth="1"/>
    <col min="1294" max="1294" width="90.6640625" bestFit="1" customWidth="1"/>
    <col min="1295" max="1295" width="78.33203125" bestFit="1" customWidth="1"/>
    <col min="1296" max="1296" width="57.33203125" bestFit="1" customWidth="1"/>
    <col min="1297" max="1297" width="101.83203125" bestFit="1" customWidth="1"/>
    <col min="1298" max="1298" width="104.6640625" bestFit="1" customWidth="1"/>
    <col min="1299" max="1299" width="85.1640625" bestFit="1" customWidth="1"/>
    <col min="1300" max="1300" width="50.5" bestFit="1" customWidth="1"/>
    <col min="1301" max="1301" width="89.1640625" bestFit="1" customWidth="1"/>
    <col min="1302" max="1302" width="104.1640625" bestFit="1" customWidth="1"/>
    <col min="1303" max="1303" width="95.33203125" bestFit="1" customWidth="1"/>
    <col min="1304" max="1304" width="61" bestFit="1" customWidth="1"/>
    <col min="1305" max="1305" width="104.33203125" bestFit="1" customWidth="1"/>
    <col min="1306" max="1306" width="87.83203125" bestFit="1" customWidth="1"/>
    <col min="1307" max="1307" width="104.83203125" bestFit="1" customWidth="1"/>
    <col min="1308" max="1308" width="97.1640625" bestFit="1" customWidth="1"/>
    <col min="1309" max="1309" width="97.6640625" bestFit="1" customWidth="1"/>
    <col min="1310" max="1310" width="73.6640625" bestFit="1" customWidth="1"/>
    <col min="1311" max="1311" width="108.33203125" bestFit="1" customWidth="1"/>
    <col min="1312" max="1312" width="63" bestFit="1" customWidth="1"/>
    <col min="1313" max="1313" width="43.33203125" bestFit="1" customWidth="1"/>
    <col min="1314" max="1314" width="96.5" bestFit="1" customWidth="1"/>
    <col min="1315" max="1315" width="102.83203125" bestFit="1" customWidth="1"/>
    <col min="1316" max="1316" width="96.6640625" bestFit="1" customWidth="1"/>
    <col min="1317" max="1317" width="105.5" bestFit="1" customWidth="1"/>
    <col min="1318" max="1318" width="104.5" bestFit="1" customWidth="1"/>
    <col min="1319" max="1319" width="102.6640625" bestFit="1" customWidth="1"/>
    <col min="1320" max="1320" width="101.33203125" bestFit="1" customWidth="1"/>
    <col min="1321" max="1321" width="95.5" bestFit="1" customWidth="1"/>
    <col min="1322" max="1322" width="106.33203125" bestFit="1" customWidth="1"/>
    <col min="1323" max="1323" width="101.6640625" bestFit="1" customWidth="1"/>
    <col min="1324" max="1324" width="105.83203125" bestFit="1" customWidth="1"/>
    <col min="1325" max="1325" width="105.33203125" bestFit="1" customWidth="1"/>
    <col min="1326" max="1326" width="108.83203125" bestFit="1" customWidth="1"/>
    <col min="1327" max="1327" width="98.6640625" bestFit="1" customWidth="1"/>
    <col min="1328" max="1328" width="105.33203125" bestFit="1" customWidth="1"/>
    <col min="1329" max="1329" width="94.33203125" bestFit="1" customWidth="1"/>
    <col min="1330" max="1330" width="109.33203125" bestFit="1" customWidth="1"/>
    <col min="1331" max="1331" width="101.6640625" bestFit="1" customWidth="1"/>
    <col min="1332" max="1332" width="91" bestFit="1" customWidth="1"/>
    <col min="1333" max="1333" width="107.1640625" bestFit="1" customWidth="1"/>
    <col min="1334" max="1334" width="111" bestFit="1" customWidth="1"/>
    <col min="1335" max="1335" width="100.5" bestFit="1" customWidth="1"/>
    <col min="1336" max="1336" width="91.1640625" bestFit="1" customWidth="1"/>
    <col min="1337" max="1337" width="108.1640625" bestFit="1" customWidth="1"/>
    <col min="1338" max="1338" width="83.83203125" bestFit="1" customWidth="1"/>
    <col min="1339" max="1339" width="101.33203125" bestFit="1" customWidth="1"/>
    <col min="1340" max="1340" width="103.5" bestFit="1" customWidth="1"/>
    <col min="1341" max="1341" width="108.5" bestFit="1" customWidth="1"/>
    <col min="1342" max="1342" width="95.33203125" bestFit="1" customWidth="1"/>
    <col min="1343" max="1343" width="62.33203125" bestFit="1" customWidth="1"/>
    <col min="1344" max="1344" width="108.5" bestFit="1" customWidth="1"/>
    <col min="1345" max="1345" width="97.83203125" bestFit="1" customWidth="1"/>
    <col min="1346" max="1346" width="100.83203125" bestFit="1" customWidth="1"/>
    <col min="1347" max="1347" width="107.83203125" bestFit="1" customWidth="1"/>
    <col min="1348" max="1348" width="70.6640625" bestFit="1" customWidth="1"/>
    <col min="1349" max="1349" width="104.33203125" bestFit="1" customWidth="1"/>
    <col min="1350" max="1350" width="43.1640625" bestFit="1" customWidth="1"/>
    <col min="1351" max="1351" width="65.1640625" bestFit="1" customWidth="1"/>
    <col min="1352" max="1352" width="108.5" bestFit="1" customWidth="1"/>
    <col min="1353" max="1353" width="102.1640625" bestFit="1" customWidth="1"/>
    <col min="1354" max="1354" width="57" bestFit="1" customWidth="1"/>
    <col min="1355" max="1355" width="103" bestFit="1" customWidth="1"/>
    <col min="1356" max="1356" width="96.33203125" bestFit="1" customWidth="1"/>
    <col min="1357" max="1357" width="94" bestFit="1" customWidth="1"/>
    <col min="1358" max="1358" width="99.5" bestFit="1" customWidth="1"/>
    <col min="1359" max="1359" width="97" bestFit="1" customWidth="1"/>
    <col min="1360" max="1360" width="104.5" bestFit="1" customWidth="1"/>
    <col min="1361" max="1361" width="105" bestFit="1" customWidth="1"/>
    <col min="1362" max="1362" width="104.33203125" bestFit="1" customWidth="1"/>
    <col min="1363" max="1363" width="96.1640625" bestFit="1" customWidth="1"/>
    <col min="1364" max="1364" width="102.83203125" bestFit="1" customWidth="1"/>
    <col min="1365" max="1365" width="97.6640625" bestFit="1" customWidth="1"/>
    <col min="1366" max="1366" width="89.33203125" bestFit="1" customWidth="1"/>
    <col min="1367" max="1367" width="106.5" bestFit="1" customWidth="1"/>
    <col min="1368" max="1368" width="51.6640625" bestFit="1" customWidth="1"/>
    <col min="1369" max="1369" width="107" bestFit="1" customWidth="1"/>
    <col min="1370" max="1370" width="71.6640625" bestFit="1" customWidth="1"/>
    <col min="1371" max="1371" width="105.6640625" bestFit="1" customWidth="1"/>
    <col min="1372" max="1372" width="102.6640625" bestFit="1" customWidth="1"/>
    <col min="1373" max="1373" width="71.1640625" bestFit="1" customWidth="1"/>
    <col min="1374" max="1374" width="97.5" bestFit="1" customWidth="1"/>
    <col min="1375" max="1375" width="100.33203125" bestFit="1" customWidth="1"/>
    <col min="1376" max="1376" width="29.1640625" bestFit="1" customWidth="1"/>
    <col min="1377" max="1377" width="67.5" bestFit="1" customWidth="1"/>
    <col min="1378" max="1378" width="97" bestFit="1" customWidth="1"/>
    <col min="1379" max="1379" width="106.6640625" bestFit="1" customWidth="1"/>
    <col min="1380" max="1380" width="103.6640625" bestFit="1" customWidth="1"/>
    <col min="1381" max="1381" width="101.1640625" bestFit="1" customWidth="1"/>
    <col min="1382" max="1382" width="99.6640625" bestFit="1" customWidth="1"/>
    <col min="1383" max="1383" width="101.1640625" bestFit="1" customWidth="1"/>
    <col min="1384" max="1384" width="103.33203125" bestFit="1" customWidth="1"/>
    <col min="1385" max="1385" width="87.83203125" bestFit="1" customWidth="1"/>
    <col min="1386" max="1386" width="107.1640625" bestFit="1" customWidth="1"/>
    <col min="1387" max="1387" width="79.5" bestFit="1" customWidth="1"/>
    <col min="1388" max="1388" width="105.5" bestFit="1" customWidth="1"/>
    <col min="1389" max="1389" width="105" bestFit="1" customWidth="1"/>
    <col min="1390" max="1390" width="26.83203125" bestFit="1" customWidth="1"/>
    <col min="1391" max="1391" width="109.5" bestFit="1" customWidth="1"/>
    <col min="1392" max="1392" width="40.33203125" bestFit="1" customWidth="1"/>
    <col min="1393" max="1393" width="56" bestFit="1" customWidth="1"/>
    <col min="1394" max="1394" width="14.6640625" bestFit="1" customWidth="1"/>
    <col min="1395" max="1395" width="99.83203125" bestFit="1" customWidth="1"/>
    <col min="1396" max="1396" width="106.6640625" bestFit="1" customWidth="1"/>
    <col min="1397" max="1397" width="61.6640625" bestFit="1" customWidth="1"/>
    <col min="1398" max="1398" width="106.6640625" bestFit="1" customWidth="1"/>
    <col min="1399" max="1399" width="110.6640625" bestFit="1" customWidth="1"/>
    <col min="1400" max="1400" width="91.33203125" bestFit="1" customWidth="1"/>
    <col min="1401" max="1401" width="106.6640625" bestFit="1" customWidth="1"/>
    <col min="1402" max="1402" width="87.6640625" bestFit="1" customWidth="1"/>
    <col min="1403" max="1403" width="38" bestFit="1" customWidth="1"/>
    <col min="1404" max="1404" width="112" bestFit="1" customWidth="1"/>
    <col min="1405" max="1405" width="103.6640625" bestFit="1" customWidth="1"/>
    <col min="1406" max="1406" width="102.83203125" bestFit="1" customWidth="1"/>
    <col min="1407" max="1407" width="107.83203125" bestFit="1" customWidth="1"/>
    <col min="1408" max="1408" width="110.5" bestFit="1" customWidth="1"/>
    <col min="1409" max="1409" width="106.6640625" bestFit="1" customWidth="1"/>
    <col min="1410" max="1410" width="95" bestFit="1" customWidth="1"/>
    <col min="1411" max="1411" width="104.5" bestFit="1" customWidth="1"/>
    <col min="1412" max="1412" width="100.83203125" bestFit="1" customWidth="1"/>
    <col min="1413" max="1413" width="88.33203125" bestFit="1" customWidth="1"/>
    <col min="1414" max="1414" width="84.5" bestFit="1" customWidth="1"/>
    <col min="1415" max="1415" width="110" bestFit="1" customWidth="1"/>
    <col min="1416" max="1416" width="99.6640625" bestFit="1" customWidth="1"/>
    <col min="1417" max="1417" width="80.33203125" bestFit="1" customWidth="1"/>
    <col min="1418" max="1418" width="96.33203125" bestFit="1" customWidth="1"/>
    <col min="1419" max="1419" width="108.6640625" bestFit="1" customWidth="1"/>
    <col min="1420" max="1420" width="107.5" bestFit="1" customWidth="1"/>
    <col min="1421" max="1421" width="69.5" bestFit="1" customWidth="1"/>
    <col min="1422" max="1422" width="104.6640625" bestFit="1" customWidth="1"/>
    <col min="1423" max="1423" width="85.5" bestFit="1" customWidth="1"/>
    <col min="1424" max="1424" width="105.33203125" bestFit="1" customWidth="1"/>
    <col min="1425" max="1425" width="108.33203125" bestFit="1" customWidth="1"/>
    <col min="1426" max="1426" width="100.5" bestFit="1" customWidth="1"/>
    <col min="1427" max="1427" width="108" bestFit="1" customWidth="1"/>
    <col min="1428" max="1428" width="36" bestFit="1" customWidth="1"/>
    <col min="1429" max="1429" width="75.83203125" bestFit="1" customWidth="1"/>
    <col min="1430" max="1430" width="109.33203125" bestFit="1" customWidth="1"/>
    <col min="1431" max="1431" width="72.33203125" bestFit="1" customWidth="1"/>
    <col min="1432" max="1432" width="83.1640625" bestFit="1" customWidth="1"/>
    <col min="1433" max="1433" width="109.83203125" bestFit="1" customWidth="1"/>
    <col min="1434" max="1434" width="47" bestFit="1" customWidth="1"/>
    <col min="1435" max="1435" width="93.33203125" bestFit="1" customWidth="1"/>
    <col min="1436" max="1436" width="105.1640625" bestFit="1" customWidth="1"/>
    <col min="1437" max="1438" width="103" bestFit="1" customWidth="1"/>
    <col min="1439" max="1439" width="109" bestFit="1" customWidth="1"/>
    <col min="1440" max="1440" width="74" bestFit="1" customWidth="1"/>
    <col min="1441" max="1441" width="34.6640625" bestFit="1" customWidth="1"/>
    <col min="1442" max="1442" width="106.5" bestFit="1" customWidth="1"/>
    <col min="1443" max="1443" width="109.6640625" bestFit="1" customWidth="1"/>
    <col min="1444" max="1444" width="98.1640625" bestFit="1" customWidth="1"/>
    <col min="1445" max="1445" width="106.83203125" bestFit="1" customWidth="1"/>
    <col min="1446" max="1446" width="78" bestFit="1" customWidth="1"/>
    <col min="1447" max="1447" width="108.1640625" bestFit="1" customWidth="1"/>
    <col min="1448" max="1448" width="79" bestFit="1" customWidth="1"/>
    <col min="1449" max="1450" width="104.83203125" bestFit="1" customWidth="1"/>
    <col min="1451" max="1451" width="103.83203125" bestFit="1" customWidth="1"/>
    <col min="1452" max="1452" width="117.1640625" bestFit="1" customWidth="1"/>
    <col min="1453" max="1453" width="100.1640625" bestFit="1" customWidth="1"/>
    <col min="1454" max="1454" width="56.83203125" bestFit="1" customWidth="1"/>
    <col min="1455" max="1455" width="107.33203125" bestFit="1" customWidth="1"/>
    <col min="1456" max="1456" width="95.33203125" bestFit="1" customWidth="1"/>
    <col min="1457" max="1457" width="106.33203125" bestFit="1" customWidth="1"/>
    <col min="1458" max="1458" width="104.5" bestFit="1" customWidth="1"/>
    <col min="1459" max="1459" width="105.1640625" bestFit="1" customWidth="1"/>
    <col min="1460" max="1460" width="87.6640625" bestFit="1" customWidth="1"/>
    <col min="1461" max="1461" width="100.1640625" bestFit="1" customWidth="1"/>
    <col min="1462" max="1462" width="104.33203125" bestFit="1" customWidth="1"/>
    <col min="1463" max="1463" width="109.33203125" bestFit="1" customWidth="1"/>
    <col min="1464" max="1464" width="83.1640625" bestFit="1" customWidth="1"/>
    <col min="1465" max="1465" width="95" bestFit="1" customWidth="1"/>
    <col min="1466" max="1466" width="111.6640625" bestFit="1" customWidth="1"/>
    <col min="1467" max="1467" width="106.83203125" bestFit="1" customWidth="1"/>
    <col min="1468" max="1468" width="105.6640625" bestFit="1" customWidth="1"/>
    <col min="1469" max="1469" width="84.5" bestFit="1" customWidth="1"/>
    <col min="1470" max="1470" width="105.33203125" bestFit="1" customWidth="1"/>
    <col min="1471" max="1471" width="107" bestFit="1" customWidth="1"/>
    <col min="1472" max="1472" width="80.6640625" bestFit="1" customWidth="1"/>
    <col min="1473" max="1473" width="21.6640625" bestFit="1" customWidth="1"/>
    <col min="1474" max="1474" width="86" bestFit="1" customWidth="1"/>
    <col min="1475" max="1475" width="104.5" bestFit="1" customWidth="1"/>
    <col min="1476" max="1476" width="69.33203125" bestFit="1" customWidth="1"/>
    <col min="1477" max="1477" width="89.1640625" bestFit="1" customWidth="1"/>
    <col min="1478" max="1478" width="104.5" bestFit="1" customWidth="1"/>
    <col min="1479" max="1479" width="108.1640625" bestFit="1" customWidth="1"/>
    <col min="1480" max="1480" width="101.83203125" bestFit="1" customWidth="1"/>
    <col min="1481" max="1481" width="106.33203125" bestFit="1" customWidth="1"/>
    <col min="1482" max="1482" width="67.5" bestFit="1" customWidth="1"/>
    <col min="1483" max="1483" width="66" bestFit="1" customWidth="1"/>
    <col min="1484" max="1484" width="72.33203125" bestFit="1" customWidth="1"/>
    <col min="1485" max="1485" width="98.5" bestFit="1" customWidth="1"/>
    <col min="1486" max="1486" width="100.5" bestFit="1" customWidth="1"/>
    <col min="1487" max="1487" width="104.33203125" bestFit="1" customWidth="1"/>
    <col min="1488" max="1488" width="101" bestFit="1" customWidth="1"/>
    <col min="1489" max="1489" width="105.83203125" bestFit="1" customWidth="1"/>
    <col min="1490" max="1490" width="49" bestFit="1" customWidth="1"/>
    <col min="1491" max="1491" width="98.1640625" bestFit="1" customWidth="1"/>
    <col min="1492" max="1492" width="100.6640625" bestFit="1" customWidth="1"/>
    <col min="1493" max="1493" width="106.1640625" bestFit="1" customWidth="1"/>
    <col min="1494" max="1494" width="105.83203125" bestFit="1" customWidth="1"/>
    <col min="1495" max="1495" width="60.33203125" bestFit="1" customWidth="1"/>
    <col min="1496" max="1496" width="97.83203125" bestFit="1" customWidth="1"/>
    <col min="1497" max="1497" width="111" bestFit="1" customWidth="1"/>
    <col min="1498" max="1498" width="109" bestFit="1" customWidth="1"/>
    <col min="1499" max="1499" width="57.6640625" bestFit="1" customWidth="1"/>
    <col min="1500" max="1500" width="103.5" bestFit="1" customWidth="1"/>
    <col min="1501" max="1501" width="101" bestFit="1" customWidth="1"/>
    <col min="1502" max="1502" width="103.6640625" bestFit="1" customWidth="1"/>
    <col min="1503" max="1503" width="88" bestFit="1" customWidth="1"/>
    <col min="1504" max="1504" width="84" bestFit="1" customWidth="1"/>
    <col min="1505" max="1505" width="97.83203125" bestFit="1" customWidth="1"/>
    <col min="1506" max="1506" width="102.5" bestFit="1" customWidth="1"/>
    <col min="1507" max="1507" width="95.1640625" bestFit="1" customWidth="1"/>
    <col min="1508" max="1508" width="72" bestFit="1" customWidth="1"/>
    <col min="1509" max="1509" width="86" bestFit="1" customWidth="1"/>
    <col min="1510" max="1510" width="102.83203125" bestFit="1" customWidth="1"/>
    <col min="1511" max="1511" width="98.6640625" bestFit="1" customWidth="1"/>
    <col min="1512" max="1512" width="36.5" bestFit="1" customWidth="1"/>
    <col min="1513" max="1513" width="48.1640625" bestFit="1" customWidth="1"/>
    <col min="1514" max="1514" width="75.1640625" bestFit="1" customWidth="1"/>
    <col min="1515" max="1515" width="104.83203125" bestFit="1" customWidth="1"/>
    <col min="1516" max="1516" width="108.33203125" bestFit="1" customWidth="1"/>
    <col min="1517" max="1517" width="22.6640625" bestFit="1" customWidth="1"/>
    <col min="1518" max="1518" width="102.6640625" bestFit="1" customWidth="1"/>
    <col min="1519" max="1519" width="86.5" bestFit="1" customWidth="1"/>
    <col min="1520" max="1520" width="104.33203125" bestFit="1" customWidth="1"/>
    <col min="1521" max="1521" width="94.1640625" bestFit="1" customWidth="1"/>
    <col min="1522" max="1522" width="107.5" bestFit="1" customWidth="1"/>
    <col min="1523" max="1523" width="96.33203125" bestFit="1" customWidth="1"/>
    <col min="1524" max="1524" width="99" bestFit="1" customWidth="1"/>
    <col min="1525" max="1525" width="104.1640625" bestFit="1" customWidth="1"/>
    <col min="1526" max="1526" width="109.83203125" bestFit="1" customWidth="1"/>
    <col min="1527" max="1527" width="84.5" bestFit="1" customWidth="1"/>
    <col min="1528" max="1528" width="55" bestFit="1" customWidth="1"/>
    <col min="1529" max="1529" width="102.5" bestFit="1" customWidth="1"/>
    <col min="1530" max="1530" width="103.6640625" bestFit="1" customWidth="1"/>
    <col min="1531" max="1531" width="107.6640625" bestFit="1" customWidth="1"/>
    <col min="1532" max="1532" width="95.83203125" bestFit="1" customWidth="1"/>
    <col min="1533" max="1533" width="100.33203125" bestFit="1" customWidth="1"/>
    <col min="1534" max="1534" width="94.33203125" bestFit="1" customWidth="1"/>
    <col min="1535" max="1535" width="108" bestFit="1" customWidth="1"/>
    <col min="1536" max="1536" width="88.1640625" bestFit="1" customWidth="1"/>
    <col min="1537" max="1537" width="80.6640625" bestFit="1" customWidth="1"/>
    <col min="1538" max="1538" width="103.6640625" bestFit="1" customWidth="1"/>
    <col min="1539" max="1539" width="92.6640625" bestFit="1" customWidth="1"/>
    <col min="1540" max="1540" width="90.33203125" bestFit="1" customWidth="1"/>
    <col min="1541" max="1541" width="80.6640625" bestFit="1" customWidth="1"/>
    <col min="1542" max="1542" width="108.83203125" bestFit="1" customWidth="1"/>
    <col min="1543" max="1543" width="110" bestFit="1" customWidth="1"/>
    <col min="1544" max="1544" width="106" bestFit="1" customWidth="1"/>
    <col min="1545" max="1545" width="97.1640625" bestFit="1" customWidth="1"/>
    <col min="1546" max="1546" width="108.5" bestFit="1" customWidth="1"/>
    <col min="1547" max="1547" width="97.6640625" bestFit="1" customWidth="1"/>
    <col min="1548" max="1548" width="91.83203125" bestFit="1" customWidth="1"/>
    <col min="1549" max="1549" width="103.1640625" bestFit="1" customWidth="1"/>
    <col min="1550" max="1550" width="96.33203125" bestFit="1" customWidth="1"/>
    <col min="1551" max="1551" width="110.83203125" bestFit="1" customWidth="1"/>
    <col min="1552" max="1552" width="103.1640625" bestFit="1" customWidth="1"/>
    <col min="1553" max="1553" width="102.1640625" bestFit="1" customWidth="1"/>
    <col min="1554" max="1554" width="104.6640625" bestFit="1" customWidth="1"/>
    <col min="1555" max="1555" width="71.33203125" bestFit="1" customWidth="1"/>
    <col min="1556" max="1556" width="69.33203125" bestFit="1" customWidth="1"/>
    <col min="1557" max="1557" width="98.5" bestFit="1" customWidth="1"/>
    <col min="1558" max="1558" width="104.33203125" bestFit="1" customWidth="1"/>
    <col min="1559" max="1559" width="85.5" bestFit="1" customWidth="1"/>
    <col min="1560" max="1560" width="103.83203125" bestFit="1" customWidth="1"/>
    <col min="1561" max="1561" width="99.83203125" bestFit="1" customWidth="1"/>
    <col min="1562" max="1562" width="84.1640625" bestFit="1" customWidth="1"/>
    <col min="1563" max="1563" width="43" bestFit="1" customWidth="1"/>
    <col min="1564" max="1564" width="105" bestFit="1" customWidth="1"/>
    <col min="1565" max="1565" width="94.83203125" bestFit="1" customWidth="1"/>
    <col min="1566" max="1566" width="75.33203125" bestFit="1" customWidth="1"/>
    <col min="1567" max="1567" width="99.33203125" bestFit="1" customWidth="1"/>
    <col min="1568" max="1568" width="81.6640625" bestFit="1" customWidth="1"/>
    <col min="1569" max="1569" width="95.5" bestFit="1" customWidth="1"/>
    <col min="1570" max="1570" width="101" bestFit="1" customWidth="1"/>
    <col min="1571" max="1571" width="105.83203125" bestFit="1" customWidth="1"/>
    <col min="1572" max="1572" width="92.5" bestFit="1" customWidth="1"/>
    <col min="1573" max="1573" width="96.5" bestFit="1" customWidth="1"/>
    <col min="1574" max="1574" width="106" bestFit="1" customWidth="1"/>
    <col min="1575" max="1575" width="54.6640625" bestFit="1" customWidth="1"/>
    <col min="1576" max="1576" width="70.5" bestFit="1" customWidth="1"/>
    <col min="1577" max="1577" width="104.1640625" bestFit="1" customWidth="1"/>
    <col min="1578" max="1578" width="108.5" bestFit="1" customWidth="1"/>
    <col min="1579" max="1579" width="92" bestFit="1" customWidth="1"/>
    <col min="1580" max="1580" width="98.6640625" bestFit="1" customWidth="1"/>
    <col min="1581" max="1581" width="89" bestFit="1" customWidth="1"/>
    <col min="1582" max="1582" width="67.1640625" bestFit="1" customWidth="1"/>
    <col min="1583" max="1583" width="107.6640625" bestFit="1" customWidth="1"/>
    <col min="1584" max="1584" width="89.5" bestFit="1" customWidth="1"/>
    <col min="1585" max="1585" width="110.6640625" bestFit="1" customWidth="1"/>
    <col min="1586" max="1586" width="74" bestFit="1" customWidth="1"/>
    <col min="1587" max="1587" width="68.6640625" bestFit="1" customWidth="1"/>
    <col min="1588" max="1588" width="112.5" bestFit="1" customWidth="1"/>
    <col min="1589" max="1589" width="106.5" bestFit="1" customWidth="1"/>
    <col min="1590" max="1590" width="99.6640625" bestFit="1" customWidth="1"/>
    <col min="1591" max="1591" width="65.6640625" bestFit="1" customWidth="1"/>
    <col min="1592" max="1592" width="85.83203125" bestFit="1" customWidth="1"/>
    <col min="1593" max="1593" width="89" bestFit="1" customWidth="1"/>
    <col min="1594" max="1594" width="36.33203125" bestFit="1" customWidth="1"/>
    <col min="1595" max="1595" width="101.83203125" bestFit="1" customWidth="1"/>
    <col min="1596" max="1596" width="94" bestFit="1" customWidth="1"/>
    <col min="1597" max="1597" width="104.5" bestFit="1" customWidth="1"/>
    <col min="1598" max="1598" width="51" bestFit="1" customWidth="1"/>
    <col min="1599" max="1599" width="101.83203125" bestFit="1" customWidth="1"/>
    <col min="1600" max="1600" width="49.6640625" bestFit="1" customWidth="1"/>
    <col min="1601" max="1601" width="35" bestFit="1" customWidth="1"/>
    <col min="1602" max="1602" width="108.5" bestFit="1" customWidth="1"/>
    <col min="1603" max="1603" width="97.6640625" bestFit="1" customWidth="1"/>
    <col min="1604" max="1604" width="105.1640625" bestFit="1" customWidth="1"/>
    <col min="1605" max="1605" width="109.83203125" bestFit="1" customWidth="1"/>
    <col min="1606" max="1606" width="107.33203125" bestFit="1" customWidth="1"/>
    <col min="1607" max="1607" width="48.83203125" bestFit="1" customWidth="1"/>
    <col min="1608" max="1608" width="105.33203125" bestFit="1" customWidth="1"/>
    <col min="1609" max="1609" width="101.5" bestFit="1" customWidth="1"/>
    <col min="1610" max="1610" width="77" bestFit="1" customWidth="1"/>
    <col min="1611" max="1611" width="45.33203125" bestFit="1" customWidth="1"/>
    <col min="1612" max="1612" width="103.5" bestFit="1" customWidth="1"/>
    <col min="1613" max="1613" width="120.5" bestFit="1" customWidth="1"/>
    <col min="1614" max="1614" width="101.6640625" bestFit="1" customWidth="1"/>
    <col min="1615" max="1615" width="91" bestFit="1" customWidth="1"/>
    <col min="1616" max="1616" width="101" bestFit="1" customWidth="1"/>
    <col min="1617" max="1617" width="107.6640625" bestFit="1" customWidth="1"/>
    <col min="1618" max="1618" width="105.6640625" bestFit="1" customWidth="1"/>
    <col min="1619" max="1619" width="102.6640625" bestFit="1" customWidth="1"/>
    <col min="1620" max="1620" width="103.1640625" bestFit="1" customWidth="1"/>
    <col min="1621" max="1621" width="92.33203125" bestFit="1" customWidth="1"/>
    <col min="1622" max="1622" width="105.5" bestFit="1" customWidth="1"/>
    <col min="1623" max="1623" width="99.33203125" bestFit="1" customWidth="1"/>
    <col min="1624" max="1624" width="101.6640625" bestFit="1" customWidth="1"/>
    <col min="1625" max="1625" width="105.6640625" bestFit="1" customWidth="1"/>
    <col min="1626" max="1626" width="99" bestFit="1" customWidth="1"/>
    <col min="1627" max="1627" width="55.1640625" bestFit="1" customWidth="1"/>
    <col min="1628" max="1628" width="107.33203125" bestFit="1" customWidth="1"/>
    <col min="1629" max="1629" width="101.1640625" bestFit="1" customWidth="1"/>
    <col min="1630" max="1630" width="75.6640625" bestFit="1" customWidth="1"/>
    <col min="1631" max="1631" width="96.6640625" bestFit="1" customWidth="1"/>
    <col min="1632" max="1632" width="74.33203125" bestFit="1" customWidth="1"/>
    <col min="1633" max="1633" width="108.5" bestFit="1" customWidth="1"/>
    <col min="1634" max="1634" width="85.33203125" bestFit="1" customWidth="1"/>
    <col min="1635" max="1635" width="92.83203125" bestFit="1" customWidth="1"/>
    <col min="1636" max="1636" width="108" bestFit="1" customWidth="1"/>
    <col min="1637" max="1637" width="57.83203125" bestFit="1" customWidth="1"/>
    <col min="1638" max="1638" width="74.33203125" bestFit="1" customWidth="1"/>
    <col min="1639" max="1639" width="106" bestFit="1" customWidth="1"/>
    <col min="1640" max="1640" width="96.33203125" bestFit="1" customWidth="1"/>
    <col min="1641" max="1641" width="101.33203125" bestFit="1" customWidth="1"/>
    <col min="1642" max="1642" width="94.33203125" bestFit="1" customWidth="1"/>
    <col min="1643" max="1643" width="25.6640625" bestFit="1" customWidth="1"/>
    <col min="1644" max="1644" width="108.1640625" bestFit="1" customWidth="1"/>
    <col min="1645" max="1645" width="107.83203125" bestFit="1" customWidth="1"/>
    <col min="1646" max="1646" width="104.83203125" bestFit="1" customWidth="1"/>
    <col min="1647" max="1647" width="106" bestFit="1" customWidth="1"/>
    <col min="1648" max="1648" width="106.83203125" bestFit="1" customWidth="1"/>
    <col min="1649" max="1649" width="76.1640625" bestFit="1" customWidth="1"/>
    <col min="1650" max="1650" width="106.1640625" bestFit="1" customWidth="1"/>
    <col min="1651" max="1651" width="97.6640625" bestFit="1" customWidth="1"/>
    <col min="1652" max="1652" width="65.5" bestFit="1" customWidth="1"/>
    <col min="1653" max="1653" width="94.1640625" bestFit="1" customWidth="1"/>
    <col min="1654" max="1654" width="104.1640625" bestFit="1" customWidth="1"/>
    <col min="1655" max="1655" width="29.5" bestFit="1" customWidth="1"/>
    <col min="1656" max="1656" width="114.1640625" bestFit="1" customWidth="1"/>
    <col min="1657" max="1657" width="101.1640625" bestFit="1" customWidth="1"/>
    <col min="1658" max="1658" width="84.33203125" bestFit="1" customWidth="1"/>
    <col min="1659" max="1659" width="107.1640625" bestFit="1" customWidth="1"/>
    <col min="1660" max="1660" width="67" bestFit="1" customWidth="1"/>
    <col min="1661" max="1661" width="106.6640625" bestFit="1" customWidth="1"/>
    <col min="1662" max="1662" width="66.5" bestFit="1" customWidth="1"/>
    <col min="1663" max="1663" width="63.83203125" bestFit="1" customWidth="1"/>
    <col min="1664" max="1664" width="107.33203125" bestFit="1" customWidth="1"/>
    <col min="1665" max="1665" width="106" bestFit="1" customWidth="1"/>
    <col min="1666" max="1666" width="102.5" bestFit="1" customWidth="1"/>
    <col min="1667" max="1667" width="100.5" bestFit="1" customWidth="1"/>
    <col min="1668" max="1668" width="103.5" bestFit="1" customWidth="1"/>
    <col min="1669" max="1669" width="100.83203125" bestFit="1" customWidth="1"/>
    <col min="1670" max="1670" width="116.1640625" bestFit="1" customWidth="1"/>
    <col min="1671" max="1671" width="65.83203125" bestFit="1" customWidth="1"/>
    <col min="1672" max="1672" width="97.1640625" bestFit="1" customWidth="1"/>
    <col min="1673" max="1673" width="105.6640625" bestFit="1" customWidth="1"/>
    <col min="1674" max="1674" width="105.1640625" bestFit="1" customWidth="1"/>
    <col min="1675" max="1675" width="101.1640625" bestFit="1" customWidth="1"/>
    <col min="1676" max="1676" width="40.6640625" bestFit="1" customWidth="1"/>
    <col min="1677" max="1677" width="104.83203125" bestFit="1" customWidth="1"/>
    <col min="1678" max="1678" width="109.5" bestFit="1" customWidth="1"/>
    <col min="1679" max="1679" width="100.1640625" bestFit="1" customWidth="1"/>
    <col min="1680" max="1680" width="84.5" bestFit="1" customWidth="1"/>
    <col min="1681" max="1681" width="107.6640625" bestFit="1" customWidth="1"/>
    <col min="1682" max="1683" width="107.5" bestFit="1" customWidth="1"/>
    <col min="1684" max="1684" width="97.83203125" bestFit="1" customWidth="1"/>
    <col min="1685" max="1685" width="101.1640625" bestFit="1" customWidth="1"/>
    <col min="1686" max="1686" width="106.1640625" bestFit="1" customWidth="1"/>
    <col min="1687" max="1687" width="81" bestFit="1" customWidth="1"/>
    <col min="1688" max="1688" width="68.33203125" bestFit="1" customWidth="1"/>
    <col min="1689" max="1689" width="80" bestFit="1" customWidth="1"/>
    <col min="1690" max="1690" width="65" bestFit="1" customWidth="1"/>
    <col min="1691" max="1691" width="100" bestFit="1" customWidth="1"/>
    <col min="1692" max="1692" width="77.6640625" bestFit="1" customWidth="1"/>
    <col min="1693" max="1693" width="96.1640625" bestFit="1" customWidth="1"/>
    <col min="1694" max="1694" width="102.6640625" bestFit="1" customWidth="1"/>
    <col min="1695" max="1695" width="115" bestFit="1" customWidth="1"/>
    <col min="1696" max="1696" width="69.5" bestFit="1" customWidth="1"/>
    <col min="1697" max="1697" width="70" bestFit="1" customWidth="1"/>
    <col min="1698" max="1698" width="82.83203125" bestFit="1" customWidth="1"/>
    <col min="1699" max="1699" width="102.83203125" bestFit="1" customWidth="1"/>
    <col min="1700" max="1700" width="102" bestFit="1" customWidth="1"/>
    <col min="1701" max="1701" width="81.83203125" bestFit="1" customWidth="1"/>
    <col min="1702" max="1702" width="91.6640625" bestFit="1" customWidth="1"/>
    <col min="1703" max="1703" width="95" bestFit="1" customWidth="1"/>
    <col min="1704" max="1704" width="101.5" bestFit="1" customWidth="1"/>
    <col min="1705" max="1705" width="98.33203125" bestFit="1" customWidth="1"/>
    <col min="1706" max="1706" width="102.6640625" bestFit="1" customWidth="1"/>
    <col min="1707" max="1707" width="67.5" bestFit="1" customWidth="1"/>
    <col min="1708" max="1708" width="107.1640625" bestFit="1" customWidth="1"/>
    <col min="1709" max="1709" width="107.5" bestFit="1" customWidth="1"/>
    <col min="1710" max="1710" width="101.6640625" bestFit="1" customWidth="1"/>
    <col min="1711" max="1711" width="100.5" bestFit="1" customWidth="1"/>
    <col min="1712" max="1712" width="78.6640625" bestFit="1" customWidth="1"/>
    <col min="1713" max="1713" width="94.6640625" bestFit="1" customWidth="1"/>
    <col min="1714" max="1714" width="103.33203125" bestFit="1" customWidth="1"/>
    <col min="1715" max="1715" width="71.5" bestFit="1" customWidth="1"/>
    <col min="1716" max="1716" width="89.5" bestFit="1" customWidth="1"/>
    <col min="1717" max="1717" width="106.1640625" bestFit="1" customWidth="1"/>
    <col min="1718" max="1718" width="39.33203125" bestFit="1" customWidth="1"/>
    <col min="1719" max="1719" width="100.83203125" bestFit="1" customWidth="1"/>
    <col min="1720" max="1720" width="103.33203125" bestFit="1" customWidth="1"/>
    <col min="1721" max="1721" width="88.6640625" bestFit="1" customWidth="1"/>
    <col min="1722" max="1722" width="51.5" bestFit="1" customWidth="1"/>
    <col min="1723" max="1723" width="54.6640625" bestFit="1" customWidth="1"/>
    <col min="1724" max="1724" width="110.6640625" bestFit="1" customWidth="1"/>
    <col min="1725" max="1725" width="45.5" bestFit="1" customWidth="1"/>
    <col min="1726" max="1726" width="71" bestFit="1" customWidth="1"/>
    <col min="1727" max="1727" width="65.83203125" bestFit="1" customWidth="1"/>
    <col min="1728" max="1728" width="101.83203125" bestFit="1" customWidth="1"/>
    <col min="1729" max="1729" width="61.1640625" bestFit="1" customWidth="1"/>
    <col min="1730" max="1730" width="98" bestFit="1" customWidth="1"/>
    <col min="1731" max="1731" width="37" bestFit="1" customWidth="1"/>
    <col min="1732" max="1732" width="96.5" bestFit="1" customWidth="1"/>
    <col min="1733" max="1733" width="69.6640625" bestFit="1" customWidth="1"/>
    <col min="1734" max="1734" width="101.6640625" bestFit="1" customWidth="1"/>
    <col min="1735" max="1735" width="73.1640625" bestFit="1" customWidth="1"/>
    <col min="1736" max="1736" width="102" bestFit="1" customWidth="1"/>
    <col min="1737" max="1737" width="34.83203125" bestFit="1" customWidth="1"/>
    <col min="1738" max="1738" width="71" bestFit="1" customWidth="1"/>
    <col min="1739" max="1739" width="87" bestFit="1" customWidth="1"/>
    <col min="1740" max="1740" width="96.5" bestFit="1" customWidth="1"/>
    <col min="1741" max="1741" width="51.6640625" bestFit="1" customWidth="1"/>
    <col min="1742" max="1742" width="101.5" bestFit="1" customWidth="1"/>
    <col min="1743" max="1743" width="100.5" bestFit="1" customWidth="1"/>
    <col min="1744" max="1744" width="40.6640625" bestFit="1" customWidth="1"/>
    <col min="1745" max="1745" width="102" bestFit="1" customWidth="1"/>
    <col min="1746" max="1746" width="102.6640625" bestFit="1" customWidth="1"/>
    <col min="1747" max="1747" width="70.33203125" bestFit="1" customWidth="1"/>
    <col min="1748" max="1748" width="69.33203125" bestFit="1" customWidth="1"/>
    <col min="1749" max="1749" width="79.1640625" bestFit="1" customWidth="1"/>
    <col min="1750" max="1750" width="80.83203125" bestFit="1" customWidth="1"/>
    <col min="1751" max="1751" width="50.1640625" bestFit="1" customWidth="1"/>
    <col min="1752" max="1752" width="48.83203125" bestFit="1" customWidth="1"/>
    <col min="1753" max="1753" width="82.6640625" bestFit="1" customWidth="1"/>
    <col min="1754" max="1754" width="84.1640625" bestFit="1" customWidth="1"/>
    <col min="1755" max="1755" width="107.33203125" bestFit="1" customWidth="1"/>
    <col min="1756" max="1756" width="77" bestFit="1" customWidth="1"/>
    <col min="1757" max="1757" width="89.83203125" bestFit="1" customWidth="1"/>
    <col min="1758" max="1758" width="101.5" bestFit="1" customWidth="1"/>
    <col min="1759" max="1759" width="45" bestFit="1" customWidth="1"/>
    <col min="1760" max="1760" width="66.33203125" bestFit="1" customWidth="1"/>
    <col min="1761" max="1761" width="68" bestFit="1" customWidth="1"/>
    <col min="1762" max="1762" width="54.1640625" bestFit="1" customWidth="1"/>
    <col min="1763" max="1763" width="112.1640625" bestFit="1" customWidth="1"/>
    <col min="1764" max="1764" width="100.5" bestFit="1" customWidth="1"/>
    <col min="1765" max="1765" width="119.83203125" bestFit="1" customWidth="1"/>
    <col min="1766" max="1766" width="93.1640625" bestFit="1" customWidth="1"/>
    <col min="1767" max="1767" width="36" bestFit="1" customWidth="1"/>
    <col min="1768" max="1768" width="91.1640625" bestFit="1" customWidth="1"/>
    <col min="1769" max="1769" width="102" bestFit="1" customWidth="1"/>
    <col min="1770" max="1770" width="96.6640625" bestFit="1" customWidth="1"/>
    <col min="1771" max="1771" width="105.5" bestFit="1" customWidth="1"/>
    <col min="1772" max="1772" width="105.33203125" bestFit="1" customWidth="1"/>
    <col min="1773" max="1773" width="89.5" bestFit="1" customWidth="1"/>
    <col min="1774" max="1774" width="105.5" bestFit="1" customWidth="1"/>
    <col min="1775" max="1775" width="105.6640625" bestFit="1" customWidth="1"/>
    <col min="1776" max="1776" width="107.6640625" bestFit="1" customWidth="1"/>
    <col min="1777" max="1777" width="77.6640625" bestFit="1" customWidth="1"/>
    <col min="1778" max="1778" width="74.1640625" bestFit="1" customWidth="1"/>
    <col min="1779" max="1779" width="69.6640625" bestFit="1" customWidth="1"/>
    <col min="1780" max="1780" width="106.33203125" bestFit="1" customWidth="1"/>
    <col min="1781" max="1781" width="101.83203125" bestFit="1" customWidth="1"/>
    <col min="1782" max="1782" width="94.33203125" bestFit="1" customWidth="1"/>
    <col min="1783" max="1783" width="89.33203125" bestFit="1" customWidth="1"/>
    <col min="1784" max="1784" width="99.83203125" bestFit="1" customWidth="1"/>
    <col min="1785" max="1785" width="86.83203125" bestFit="1" customWidth="1"/>
    <col min="1786" max="1786" width="78.6640625" bestFit="1" customWidth="1"/>
    <col min="1787" max="1787" width="103" bestFit="1" customWidth="1"/>
    <col min="1788" max="1788" width="92.33203125" bestFit="1" customWidth="1"/>
    <col min="1789" max="1789" width="107" bestFit="1" customWidth="1"/>
    <col min="1790" max="1790" width="100" bestFit="1" customWidth="1"/>
    <col min="1791" max="1791" width="75.33203125" bestFit="1" customWidth="1"/>
    <col min="1792" max="1792" width="96.5" bestFit="1" customWidth="1"/>
    <col min="1793" max="1793" width="63.5" bestFit="1" customWidth="1"/>
    <col min="1794" max="1794" width="100.1640625" bestFit="1" customWidth="1"/>
    <col min="1795" max="1795" width="97.5" bestFit="1" customWidth="1"/>
    <col min="1796" max="1796" width="101.5" bestFit="1" customWidth="1"/>
    <col min="1797" max="1797" width="29.1640625" bestFit="1" customWidth="1"/>
    <col min="1798" max="1798" width="65.33203125" bestFit="1" customWidth="1"/>
    <col min="1799" max="1799" width="105" bestFit="1" customWidth="1"/>
    <col min="1800" max="1800" width="106.33203125" bestFit="1" customWidth="1"/>
    <col min="1801" max="1801" width="41.33203125" bestFit="1" customWidth="1"/>
    <col min="1802" max="1802" width="103.33203125" bestFit="1" customWidth="1"/>
    <col min="1803" max="1803" width="44.33203125" bestFit="1" customWidth="1"/>
    <col min="1804" max="1804" width="100.1640625" bestFit="1" customWidth="1"/>
    <col min="1805" max="1805" width="86" bestFit="1" customWidth="1"/>
    <col min="1806" max="1806" width="100.1640625" bestFit="1" customWidth="1"/>
    <col min="1807" max="1807" width="60.5" bestFit="1" customWidth="1"/>
    <col min="1808" max="1808" width="106.6640625" bestFit="1" customWidth="1"/>
    <col min="1809" max="1809" width="107.1640625" bestFit="1" customWidth="1"/>
    <col min="1810" max="1810" width="113.5" bestFit="1" customWidth="1"/>
    <col min="1811" max="1811" width="56.33203125" bestFit="1" customWidth="1"/>
    <col min="1812" max="1812" width="63.1640625" bestFit="1" customWidth="1"/>
    <col min="1813" max="1813" width="99.33203125" bestFit="1" customWidth="1"/>
    <col min="1814" max="1814" width="85.6640625" bestFit="1" customWidth="1"/>
    <col min="1815" max="1815" width="106.83203125" bestFit="1" customWidth="1"/>
    <col min="1816" max="1816" width="104.5" bestFit="1" customWidth="1"/>
    <col min="1817" max="1817" width="38.6640625" bestFit="1" customWidth="1"/>
    <col min="1818" max="1818" width="93.33203125" bestFit="1" customWidth="1"/>
    <col min="1819" max="1819" width="85.5" bestFit="1" customWidth="1"/>
    <col min="1820" max="1820" width="96.1640625" bestFit="1" customWidth="1"/>
    <col min="1821" max="1821" width="101.83203125" bestFit="1" customWidth="1"/>
    <col min="1822" max="1822" width="109.33203125" bestFit="1" customWidth="1"/>
    <col min="1823" max="1823" width="106.83203125" bestFit="1" customWidth="1"/>
    <col min="1824" max="1824" width="102.83203125" bestFit="1" customWidth="1"/>
    <col min="1825" max="1825" width="50.33203125" bestFit="1" customWidth="1"/>
    <col min="1826" max="1826" width="98" bestFit="1" customWidth="1"/>
    <col min="1827" max="1827" width="76.33203125" bestFit="1" customWidth="1"/>
    <col min="1828" max="1828" width="104.83203125" bestFit="1" customWidth="1"/>
    <col min="1829" max="1829" width="100.5" bestFit="1" customWidth="1"/>
    <col min="1830" max="1830" width="102.83203125" bestFit="1" customWidth="1"/>
    <col min="1831" max="1831" width="109" bestFit="1" customWidth="1"/>
    <col min="1832" max="1832" width="104.6640625" bestFit="1" customWidth="1"/>
    <col min="1833" max="1833" width="105.83203125" bestFit="1" customWidth="1"/>
    <col min="1834" max="1834" width="103.6640625" bestFit="1" customWidth="1"/>
    <col min="1835" max="1835" width="84.1640625" bestFit="1" customWidth="1"/>
    <col min="1836" max="1836" width="51.33203125" bestFit="1" customWidth="1"/>
    <col min="1837" max="1837" width="66.33203125" bestFit="1" customWidth="1"/>
    <col min="1838" max="1838" width="107" bestFit="1" customWidth="1"/>
    <col min="1839" max="1839" width="99.83203125" bestFit="1" customWidth="1"/>
    <col min="1840" max="1840" width="103.33203125" bestFit="1" customWidth="1"/>
    <col min="1841" max="1841" width="101" bestFit="1" customWidth="1"/>
    <col min="1842" max="1842" width="105.83203125" bestFit="1" customWidth="1"/>
    <col min="1843" max="1843" width="87.1640625" bestFit="1" customWidth="1"/>
    <col min="1844" max="1844" width="115.5" bestFit="1" customWidth="1"/>
    <col min="1845" max="1845" width="101.6640625" bestFit="1" customWidth="1"/>
    <col min="1846" max="1846" width="106.6640625" bestFit="1" customWidth="1"/>
    <col min="1847" max="1847" width="100.83203125" bestFit="1" customWidth="1"/>
    <col min="1848" max="1848" width="104.1640625" bestFit="1" customWidth="1"/>
    <col min="1849" max="1849" width="95.33203125" bestFit="1" customWidth="1"/>
    <col min="1850" max="1850" width="106.6640625" bestFit="1" customWidth="1"/>
    <col min="1851" max="1851" width="104.5" bestFit="1" customWidth="1"/>
    <col min="1852" max="1852" width="102.83203125" bestFit="1" customWidth="1"/>
    <col min="1853" max="1853" width="87.1640625" bestFit="1" customWidth="1"/>
    <col min="1854" max="1854" width="110.5" bestFit="1" customWidth="1"/>
    <col min="1855" max="1855" width="102.1640625" bestFit="1" customWidth="1"/>
    <col min="1856" max="1856" width="85" bestFit="1" customWidth="1"/>
    <col min="1857" max="1857" width="99.5" bestFit="1" customWidth="1"/>
    <col min="1858" max="1858" width="109" bestFit="1" customWidth="1"/>
    <col min="1859" max="1859" width="89.6640625" bestFit="1" customWidth="1"/>
    <col min="1860" max="1860" width="103.83203125" bestFit="1" customWidth="1"/>
    <col min="1861" max="1861" width="96.5" bestFit="1" customWidth="1"/>
    <col min="1862" max="1862" width="74.33203125" bestFit="1" customWidth="1"/>
    <col min="1863" max="1863" width="107.6640625" bestFit="1" customWidth="1"/>
    <col min="1864" max="1864" width="106.33203125" bestFit="1" customWidth="1"/>
    <col min="1865" max="1865" width="93.1640625" bestFit="1" customWidth="1"/>
    <col min="1866" max="1866" width="105.6640625" bestFit="1" customWidth="1"/>
    <col min="1867" max="1867" width="101" bestFit="1" customWidth="1"/>
    <col min="1868" max="1868" width="99" bestFit="1" customWidth="1"/>
    <col min="1869" max="1869" width="101.1640625" bestFit="1" customWidth="1"/>
    <col min="1870" max="1870" width="89.83203125" bestFit="1" customWidth="1"/>
    <col min="1871" max="1871" width="103.6640625" bestFit="1" customWidth="1"/>
    <col min="1872" max="1872" width="50.83203125" bestFit="1" customWidth="1"/>
    <col min="1873" max="1873" width="104.6640625" bestFit="1" customWidth="1"/>
    <col min="1874" max="1874" width="105.33203125" bestFit="1" customWidth="1"/>
    <col min="1875" max="1875" width="89.5" bestFit="1" customWidth="1"/>
    <col min="1876" max="1876" width="97.6640625" bestFit="1" customWidth="1"/>
    <col min="1877" max="1877" width="103" bestFit="1" customWidth="1"/>
    <col min="1878" max="1878" width="104.83203125" bestFit="1" customWidth="1"/>
    <col min="1879" max="1879" width="98.6640625" bestFit="1" customWidth="1"/>
    <col min="1880" max="1880" width="107.83203125" bestFit="1" customWidth="1"/>
    <col min="1881" max="1881" width="103" bestFit="1" customWidth="1"/>
    <col min="1882" max="1882" width="105" bestFit="1" customWidth="1"/>
    <col min="1883" max="1883" width="95.5" bestFit="1" customWidth="1"/>
    <col min="1884" max="1884" width="89.6640625" bestFit="1" customWidth="1"/>
    <col min="1885" max="1885" width="97" bestFit="1" customWidth="1"/>
    <col min="1886" max="1886" width="75.5" bestFit="1" customWidth="1"/>
    <col min="1887" max="1887" width="105.33203125" bestFit="1" customWidth="1"/>
    <col min="1888" max="1888" width="73.6640625" bestFit="1" customWidth="1"/>
    <col min="1889" max="1889" width="87.83203125" bestFit="1" customWidth="1"/>
    <col min="1890" max="1890" width="63.1640625" bestFit="1" customWidth="1"/>
    <col min="1891" max="1891" width="102.6640625" bestFit="1" customWidth="1"/>
    <col min="1892" max="1892" width="100.33203125" bestFit="1" customWidth="1"/>
    <col min="1893" max="1893" width="84.6640625" bestFit="1" customWidth="1"/>
    <col min="1894" max="1894" width="78.83203125" bestFit="1" customWidth="1"/>
    <col min="1895" max="1895" width="77" bestFit="1" customWidth="1"/>
    <col min="1896" max="1896" width="104.6640625" bestFit="1" customWidth="1"/>
    <col min="1897" max="1897" width="25.5" bestFit="1" customWidth="1"/>
    <col min="1898" max="1898" width="67.6640625" bestFit="1" customWidth="1"/>
    <col min="1899" max="1899" width="99.1640625" bestFit="1" customWidth="1"/>
    <col min="1900" max="1900" width="69.6640625" bestFit="1" customWidth="1"/>
    <col min="1901" max="1901" width="85" bestFit="1" customWidth="1"/>
    <col min="1902" max="1902" width="103.1640625" bestFit="1" customWidth="1"/>
    <col min="1903" max="1903" width="2.1640625" bestFit="1" customWidth="1"/>
    <col min="1904" max="1904" width="102.83203125" bestFit="1" customWidth="1"/>
    <col min="1905" max="1905" width="106.5" bestFit="1" customWidth="1"/>
    <col min="1906" max="1906" width="120.5" bestFit="1" customWidth="1"/>
    <col min="1907" max="1907" width="104.83203125" bestFit="1" customWidth="1"/>
    <col min="1908" max="1908" width="105" bestFit="1" customWidth="1"/>
    <col min="1909" max="1909" width="105.83203125" bestFit="1" customWidth="1"/>
    <col min="1910" max="1910" width="100.6640625" bestFit="1" customWidth="1"/>
    <col min="1911" max="1911" width="73.1640625" bestFit="1" customWidth="1"/>
    <col min="1912" max="1912" width="87.33203125" bestFit="1" customWidth="1"/>
    <col min="1913" max="1913" width="109.5" bestFit="1" customWidth="1"/>
    <col min="1914" max="1914" width="67.1640625" bestFit="1" customWidth="1"/>
    <col min="1915" max="1915" width="107" bestFit="1" customWidth="1"/>
    <col min="1916" max="1916" width="81.6640625" bestFit="1" customWidth="1"/>
    <col min="1917" max="1917" width="77.5" bestFit="1" customWidth="1"/>
    <col min="1918" max="1918" width="96.5" bestFit="1" customWidth="1"/>
    <col min="1919" max="1919" width="107.1640625" bestFit="1" customWidth="1"/>
    <col min="1920" max="1920" width="77.6640625" bestFit="1" customWidth="1"/>
    <col min="1921" max="1921" width="56.5" bestFit="1" customWidth="1"/>
    <col min="1922" max="1922" width="87" bestFit="1" customWidth="1"/>
    <col min="1923" max="1923" width="108.6640625" bestFit="1" customWidth="1"/>
    <col min="1924" max="1924" width="102.33203125" bestFit="1" customWidth="1"/>
    <col min="1925" max="1925" width="105.1640625" bestFit="1" customWidth="1"/>
    <col min="1926" max="1926" width="68.5" bestFit="1" customWidth="1"/>
    <col min="1927" max="1927" width="90.1640625" bestFit="1" customWidth="1"/>
    <col min="1928" max="1928" width="95.5" bestFit="1" customWidth="1"/>
    <col min="1929" max="1929" width="92.83203125" bestFit="1" customWidth="1"/>
    <col min="1930" max="1930" width="61" bestFit="1" customWidth="1"/>
    <col min="1931" max="1931" width="83.6640625" bestFit="1" customWidth="1"/>
    <col min="1932" max="1932" width="97.6640625" bestFit="1" customWidth="1"/>
    <col min="1933" max="1933" width="104.6640625" bestFit="1" customWidth="1"/>
    <col min="1934" max="1934" width="91.83203125" bestFit="1" customWidth="1"/>
    <col min="1935" max="1935" width="86.33203125" bestFit="1" customWidth="1"/>
    <col min="1936" max="1936" width="80" bestFit="1" customWidth="1"/>
    <col min="1937" max="1937" width="97.83203125" bestFit="1" customWidth="1"/>
    <col min="1938" max="1938" width="99.6640625" bestFit="1" customWidth="1"/>
    <col min="1939" max="1939" width="102" bestFit="1" customWidth="1"/>
    <col min="1940" max="1940" width="101.1640625" bestFit="1" customWidth="1"/>
    <col min="1941" max="1941" width="87.6640625" bestFit="1" customWidth="1"/>
    <col min="1942" max="1942" width="96.6640625" bestFit="1" customWidth="1"/>
    <col min="1943" max="1943" width="104.1640625" bestFit="1" customWidth="1"/>
    <col min="1944" max="1944" width="81.33203125" bestFit="1" customWidth="1"/>
    <col min="1945" max="1945" width="101.6640625" bestFit="1" customWidth="1"/>
    <col min="1946" max="1946" width="30" bestFit="1" customWidth="1"/>
    <col min="1947" max="1947" width="107.1640625" bestFit="1" customWidth="1"/>
    <col min="1948" max="1948" width="112.5" bestFit="1" customWidth="1"/>
    <col min="1949" max="1949" width="50.6640625" bestFit="1" customWidth="1"/>
    <col min="1950" max="1950" width="104.1640625" bestFit="1" customWidth="1"/>
    <col min="1951" max="1951" width="92.33203125" bestFit="1" customWidth="1"/>
    <col min="1952" max="1952" width="104.1640625" bestFit="1" customWidth="1"/>
    <col min="1953" max="1953" width="74.33203125" bestFit="1" customWidth="1"/>
    <col min="1954" max="1954" width="103" bestFit="1" customWidth="1"/>
    <col min="1955" max="1955" width="91" bestFit="1" customWidth="1"/>
    <col min="1956" max="1956" width="105.5" bestFit="1" customWidth="1"/>
    <col min="1957" max="1957" width="97.5" bestFit="1" customWidth="1"/>
    <col min="1958" max="1958" width="98.6640625" bestFit="1" customWidth="1"/>
    <col min="1959" max="1959" width="105.5" bestFit="1" customWidth="1"/>
    <col min="1960" max="1960" width="95.5" bestFit="1" customWidth="1"/>
    <col min="1961" max="1961" width="106" bestFit="1" customWidth="1"/>
    <col min="1962" max="1962" width="88.1640625" bestFit="1" customWidth="1"/>
    <col min="1963" max="1963" width="101" bestFit="1" customWidth="1"/>
    <col min="1964" max="1965" width="100.5" bestFit="1" customWidth="1"/>
    <col min="1966" max="1966" width="104.33203125" bestFit="1" customWidth="1"/>
    <col min="1967" max="1967" width="102.6640625" bestFit="1" customWidth="1"/>
    <col min="1968" max="1968" width="108.83203125" bestFit="1" customWidth="1"/>
    <col min="1969" max="1969" width="104.33203125" bestFit="1" customWidth="1"/>
    <col min="1970" max="1970" width="71.83203125" bestFit="1" customWidth="1"/>
    <col min="1971" max="1971" width="106.6640625" bestFit="1" customWidth="1"/>
    <col min="1972" max="1972" width="95.33203125" bestFit="1" customWidth="1"/>
    <col min="1973" max="1973" width="99.33203125" bestFit="1" customWidth="1"/>
    <col min="1974" max="1974" width="99.5" bestFit="1" customWidth="1"/>
    <col min="1975" max="1975" width="102" bestFit="1" customWidth="1"/>
    <col min="1976" max="1976" width="104.83203125" bestFit="1" customWidth="1"/>
    <col min="1977" max="1977" width="25.6640625" bestFit="1" customWidth="1"/>
    <col min="1978" max="1978" width="96.1640625" bestFit="1" customWidth="1"/>
    <col min="1979" max="1979" width="102" bestFit="1" customWidth="1"/>
    <col min="1980" max="1980" width="78.83203125" bestFit="1" customWidth="1"/>
    <col min="1981" max="1981" width="63.83203125" bestFit="1" customWidth="1"/>
    <col min="1982" max="1982" width="98.33203125" bestFit="1" customWidth="1"/>
    <col min="1983" max="1983" width="73.1640625" bestFit="1" customWidth="1"/>
    <col min="1984" max="1984" width="105.5" bestFit="1" customWidth="1"/>
    <col min="1985" max="1985" width="105.1640625" bestFit="1" customWidth="1"/>
    <col min="1986" max="1986" width="103.83203125" bestFit="1" customWidth="1"/>
    <col min="1987" max="1987" width="104.83203125" bestFit="1" customWidth="1"/>
    <col min="1988" max="1988" width="109.6640625" bestFit="1" customWidth="1"/>
    <col min="1989" max="1989" width="95.5" bestFit="1" customWidth="1"/>
    <col min="1990" max="1990" width="50.33203125" bestFit="1" customWidth="1"/>
    <col min="1991" max="1991" width="105" bestFit="1" customWidth="1"/>
    <col min="1992" max="1992" width="102.1640625" bestFit="1" customWidth="1"/>
    <col min="1993" max="1993" width="102" bestFit="1" customWidth="1"/>
    <col min="1994" max="1994" width="99" bestFit="1" customWidth="1"/>
    <col min="1995" max="1995" width="101.1640625" bestFit="1" customWidth="1"/>
    <col min="1996" max="1996" width="101" bestFit="1" customWidth="1"/>
    <col min="1997" max="1997" width="91.5" bestFit="1" customWidth="1"/>
    <col min="1998" max="1998" width="105" bestFit="1" customWidth="1"/>
    <col min="1999" max="1999" width="30.33203125" bestFit="1" customWidth="1"/>
    <col min="2000" max="2000" width="33.5" bestFit="1" customWidth="1"/>
    <col min="2001" max="2001" width="95.6640625" bestFit="1" customWidth="1"/>
    <col min="2002" max="2002" width="89" bestFit="1" customWidth="1"/>
    <col min="2003" max="2003" width="105.1640625" bestFit="1" customWidth="1"/>
    <col min="2004" max="2004" width="107.83203125" bestFit="1" customWidth="1"/>
    <col min="2005" max="2005" width="64.1640625" bestFit="1" customWidth="1"/>
    <col min="2006" max="2006" width="87.33203125" bestFit="1" customWidth="1"/>
    <col min="2007" max="2007" width="66.1640625" bestFit="1" customWidth="1"/>
    <col min="2008" max="2008" width="106.6640625" bestFit="1" customWidth="1"/>
    <col min="2009" max="2009" width="104.83203125" bestFit="1" customWidth="1"/>
    <col min="2010" max="2010" width="90.33203125" bestFit="1" customWidth="1"/>
    <col min="2011" max="2011" width="68.83203125" bestFit="1" customWidth="1"/>
    <col min="2012" max="2012" width="103.6640625" bestFit="1" customWidth="1"/>
    <col min="2013" max="2013" width="61.5" bestFit="1" customWidth="1"/>
    <col min="2014" max="2014" width="83" bestFit="1" customWidth="1"/>
    <col min="2015" max="2015" width="102.6640625" bestFit="1" customWidth="1"/>
    <col min="2016" max="2016" width="105" bestFit="1" customWidth="1"/>
    <col min="2017" max="2017" width="97.33203125" bestFit="1" customWidth="1"/>
    <col min="2018" max="2018" width="101.6640625" bestFit="1" customWidth="1"/>
    <col min="2019" max="2019" width="105.5" bestFit="1" customWidth="1"/>
    <col min="2020" max="2020" width="98.6640625" bestFit="1" customWidth="1"/>
    <col min="2021" max="2021" width="106.5" bestFit="1" customWidth="1"/>
    <col min="2022" max="2022" width="76.5" bestFit="1" customWidth="1"/>
    <col min="2023" max="2023" width="106.1640625" bestFit="1" customWidth="1"/>
    <col min="2024" max="2024" width="99.5" bestFit="1" customWidth="1"/>
    <col min="2025" max="2025" width="58.6640625" bestFit="1" customWidth="1"/>
    <col min="2026" max="2026" width="104.5" bestFit="1" customWidth="1"/>
    <col min="2027" max="2027" width="108.33203125" bestFit="1" customWidth="1"/>
    <col min="2028" max="2028" width="102.33203125" bestFit="1" customWidth="1"/>
    <col min="2029" max="2029" width="92.83203125" bestFit="1" customWidth="1"/>
    <col min="2030" max="2030" width="74.5" bestFit="1" customWidth="1"/>
    <col min="2031" max="2031" width="43" bestFit="1" customWidth="1"/>
    <col min="2032" max="2032" width="101.5" bestFit="1" customWidth="1"/>
    <col min="2033" max="2033" width="102.6640625" bestFit="1" customWidth="1"/>
    <col min="2034" max="2034" width="88.6640625" bestFit="1" customWidth="1"/>
    <col min="2035" max="2035" width="106.5" bestFit="1" customWidth="1"/>
    <col min="2036" max="2036" width="103" bestFit="1" customWidth="1"/>
    <col min="2037" max="2037" width="103.6640625" bestFit="1" customWidth="1"/>
    <col min="2038" max="2038" width="58.6640625" bestFit="1" customWidth="1"/>
    <col min="2039" max="2039" width="77.1640625" bestFit="1" customWidth="1"/>
    <col min="2040" max="2040" width="105.5" bestFit="1" customWidth="1"/>
    <col min="2041" max="2041" width="76.33203125" bestFit="1" customWidth="1"/>
    <col min="2042" max="2042" width="105.5" bestFit="1" customWidth="1"/>
    <col min="2043" max="2043" width="99.83203125" bestFit="1" customWidth="1"/>
    <col min="2044" max="2044" width="91.5" bestFit="1" customWidth="1"/>
    <col min="2045" max="2045" width="69.83203125" bestFit="1" customWidth="1"/>
    <col min="2046" max="2046" width="102.33203125" bestFit="1" customWidth="1"/>
    <col min="2047" max="2047" width="101.6640625" bestFit="1" customWidth="1"/>
    <col min="2048" max="2048" width="99.83203125" bestFit="1" customWidth="1"/>
    <col min="2049" max="2049" width="102.1640625" bestFit="1" customWidth="1"/>
    <col min="2050" max="2050" width="106.1640625" bestFit="1" customWidth="1"/>
    <col min="2051" max="2051" width="108.1640625" bestFit="1" customWidth="1"/>
    <col min="2052" max="2052" width="99.1640625" bestFit="1" customWidth="1"/>
    <col min="2053" max="2053" width="117.33203125" bestFit="1" customWidth="1"/>
    <col min="2054" max="2054" width="107.5" bestFit="1" customWidth="1"/>
    <col min="2055" max="2055" width="101" bestFit="1" customWidth="1"/>
    <col min="2056" max="2056" width="109.6640625" bestFit="1" customWidth="1"/>
    <col min="2057" max="2057" width="108.83203125" bestFit="1" customWidth="1"/>
    <col min="2058" max="2058" width="122.5" bestFit="1" customWidth="1"/>
    <col min="2059" max="2059" width="84.83203125" bestFit="1" customWidth="1"/>
    <col min="2060" max="2060" width="113.6640625" bestFit="1" customWidth="1"/>
    <col min="2061" max="2061" width="95.6640625" bestFit="1" customWidth="1"/>
    <col min="2062" max="2062" width="31" bestFit="1" customWidth="1"/>
    <col min="2063" max="2063" width="102.6640625" bestFit="1" customWidth="1"/>
    <col min="2064" max="2064" width="105.6640625" bestFit="1" customWidth="1"/>
    <col min="2065" max="2065" width="113.33203125" bestFit="1" customWidth="1"/>
    <col min="2066" max="2066" width="103.5" bestFit="1" customWidth="1"/>
    <col min="2067" max="2067" width="104.33203125" bestFit="1" customWidth="1"/>
    <col min="2068" max="2068" width="98.5" bestFit="1" customWidth="1"/>
    <col min="2069" max="2069" width="103.5" bestFit="1" customWidth="1"/>
    <col min="2070" max="2070" width="92.5" bestFit="1" customWidth="1"/>
    <col min="2071" max="2071" width="87.33203125" bestFit="1" customWidth="1"/>
    <col min="2072" max="2072" width="101.5" bestFit="1" customWidth="1"/>
    <col min="2073" max="2073" width="29.6640625" bestFit="1" customWidth="1"/>
    <col min="2074" max="2074" width="108.83203125" bestFit="1" customWidth="1"/>
    <col min="2075" max="2075" width="103.5" bestFit="1" customWidth="1"/>
    <col min="2076" max="2076" width="102.33203125" bestFit="1" customWidth="1"/>
    <col min="2077" max="2077" width="40" bestFit="1" customWidth="1"/>
    <col min="2078" max="2078" width="109.5" bestFit="1" customWidth="1"/>
    <col min="2079" max="2079" width="83" bestFit="1" customWidth="1"/>
    <col min="2080" max="2080" width="107" bestFit="1" customWidth="1"/>
    <col min="2081" max="2081" width="79.83203125" bestFit="1" customWidth="1"/>
    <col min="2082" max="2082" width="102.5" bestFit="1" customWidth="1"/>
    <col min="2083" max="2083" width="109.6640625" bestFit="1" customWidth="1"/>
    <col min="2084" max="2084" width="99.1640625" bestFit="1" customWidth="1"/>
    <col min="2085" max="2085" width="103.1640625" bestFit="1" customWidth="1"/>
    <col min="2086" max="2086" width="108.83203125" bestFit="1" customWidth="1"/>
    <col min="2087" max="2087" width="104.1640625" bestFit="1" customWidth="1"/>
    <col min="2088" max="2088" width="73.83203125" bestFit="1" customWidth="1"/>
    <col min="2089" max="2089" width="102.83203125" bestFit="1" customWidth="1"/>
    <col min="2090" max="2090" width="103.6640625" bestFit="1" customWidth="1"/>
    <col min="2091" max="2091" width="104.1640625" bestFit="1" customWidth="1"/>
    <col min="2092" max="2092" width="104.33203125" bestFit="1" customWidth="1"/>
    <col min="2093" max="2093" width="84.83203125" bestFit="1" customWidth="1"/>
    <col min="2094" max="2094" width="106.6640625" bestFit="1" customWidth="1"/>
    <col min="2095" max="2095" width="117.1640625" bestFit="1" customWidth="1"/>
    <col min="2096" max="2096" width="86.6640625" bestFit="1" customWidth="1"/>
    <col min="2097" max="2097" width="103.83203125" bestFit="1" customWidth="1"/>
    <col min="2098" max="2098" width="110" bestFit="1" customWidth="1"/>
    <col min="2099" max="2099" width="103.83203125" bestFit="1" customWidth="1"/>
    <col min="2100" max="2100" width="97.6640625" bestFit="1" customWidth="1"/>
    <col min="2101" max="2101" width="80" bestFit="1" customWidth="1"/>
    <col min="2102" max="2102" width="100.33203125" bestFit="1" customWidth="1"/>
    <col min="2103" max="2103" width="105" bestFit="1" customWidth="1"/>
    <col min="2104" max="2104" width="107.5" bestFit="1" customWidth="1"/>
    <col min="2105" max="2105" width="92" bestFit="1" customWidth="1"/>
    <col min="2106" max="2106" width="80.1640625" bestFit="1" customWidth="1"/>
    <col min="2107" max="2107" width="105.33203125" bestFit="1" customWidth="1"/>
    <col min="2108" max="2108" width="106.1640625" bestFit="1" customWidth="1"/>
    <col min="2109" max="2109" width="103" bestFit="1" customWidth="1"/>
    <col min="2110" max="2110" width="99.83203125" bestFit="1" customWidth="1"/>
    <col min="2111" max="2111" width="66.83203125" bestFit="1" customWidth="1"/>
    <col min="2112" max="2112" width="101" bestFit="1" customWidth="1"/>
    <col min="2113" max="2113" width="127.6640625" bestFit="1" customWidth="1"/>
    <col min="2114" max="2114" width="102" bestFit="1" customWidth="1"/>
    <col min="2115" max="2115" width="51.5" bestFit="1" customWidth="1"/>
    <col min="2116" max="2116" width="99" bestFit="1" customWidth="1"/>
    <col min="2117" max="2117" width="102" bestFit="1" customWidth="1"/>
    <col min="2118" max="2118" width="103.83203125" bestFit="1" customWidth="1"/>
    <col min="2119" max="2119" width="103" bestFit="1" customWidth="1"/>
    <col min="2120" max="2120" width="73.5" bestFit="1" customWidth="1"/>
    <col min="2121" max="2121" width="102.83203125" bestFit="1" customWidth="1"/>
    <col min="2122" max="2122" width="100.83203125" bestFit="1" customWidth="1"/>
    <col min="2123" max="2123" width="103.33203125" bestFit="1" customWidth="1"/>
    <col min="2124" max="2124" width="114" bestFit="1" customWidth="1"/>
    <col min="2125" max="2125" width="101.6640625" bestFit="1" customWidth="1"/>
    <col min="2126" max="2126" width="106.6640625" bestFit="1" customWidth="1"/>
    <col min="2127" max="2127" width="96.83203125" bestFit="1" customWidth="1"/>
    <col min="2128" max="2128" width="101.1640625" bestFit="1" customWidth="1"/>
    <col min="2129" max="2129" width="102.5" bestFit="1" customWidth="1"/>
    <col min="2130" max="2130" width="99" bestFit="1" customWidth="1"/>
    <col min="2131" max="2131" width="106.6640625" bestFit="1" customWidth="1"/>
    <col min="2132" max="2132" width="78.5" bestFit="1" customWidth="1"/>
    <col min="2133" max="2133" width="91.33203125" bestFit="1" customWidth="1"/>
    <col min="2134" max="2134" width="106.6640625" bestFit="1" customWidth="1"/>
    <col min="2135" max="2135" width="114.6640625" bestFit="1" customWidth="1"/>
    <col min="2136" max="2136" width="105.33203125" bestFit="1" customWidth="1"/>
    <col min="2137" max="2137" width="103.33203125" bestFit="1" customWidth="1"/>
    <col min="2138" max="2138" width="91.6640625" bestFit="1" customWidth="1"/>
    <col min="2139" max="2139" width="100.1640625" bestFit="1" customWidth="1"/>
    <col min="2140" max="2140" width="71.6640625" bestFit="1" customWidth="1"/>
    <col min="2141" max="2141" width="110" bestFit="1" customWidth="1"/>
    <col min="2142" max="2142" width="120.1640625" bestFit="1" customWidth="1"/>
    <col min="2143" max="2143" width="104.83203125" bestFit="1" customWidth="1"/>
    <col min="2144" max="2144" width="102.83203125" bestFit="1" customWidth="1"/>
    <col min="2145" max="2145" width="102" bestFit="1" customWidth="1"/>
    <col min="2146" max="2146" width="95.6640625" bestFit="1" customWidth="1"/>
    <col min="2147" max="2147" width="104.33203125" bestFit="1" customWidth="1"/>
    <col min="2148" max="2148" width="76.1640625" bestFit="1" customWidth="1"/>
    <col min="2149" max="2149" width="97.33203125" bestFit="1" customWidth="1"/>
    <col min="2150" max="2150" width="102" bestFit="1" customWidth="1"/>
    <col min="2151" max="2151" width="87.83203125" bestFit="1" customWidth="1"/>
    <col min="2152" max="2152" width="102.33203125" bestFit="1" customWidth="1"/>
    <col min="2153" max="2153" width="99.5" bestFit="1" customWidth="1"/>
    <col min="2154" max="2154" width="96" bestFit="1" customWidth="1"/>
    <col min="2155" max="2155" width="92.5" bestFit="1" customWidth="1"/>
    <col min="2156" max="2156" width="96.1640625" bestFit="1" customWidth="1"/>
    <col min="2157" max="2157" width="99.6640625" bestFit="1" customWidth="1"/>
    <col min="2158" max="2158" width="85.33203125" bestFit="1" customWidth="1"/>
    <col min="2159" max="2159" width="103.1640625" bestFit="1" customWidth="1"/>
    <col min="2160" max="2160" width="104.1640625" bestFit="1" customWidth="1"/>
    <col min="2161" max="2161" width="100.33203125" bestFit="1" customWidth="1"/>
    <col min="2162" max="2162" width="102" bestFit="1" customWidth="1"/>
    <col min="2163" max="2163" width="88.1640625" bestFit="1" customWidth="1"/>
    <col min="2164" max="2164" width="106.6640625" bestFit="1" customWidth="1"/>
    <col min="2165" max="2165" width="75.5" bestFit="1" customWidth="1"/>
    <col min="2166" max="2166" width="102.33203125" bestFit="1" customWidth="1"/>
    <col min="2167" max="2167" width="92.5" bestFit="1" customWidth="1"/>
    <col min="2168" max="2168" width="100.1640625" bestFit="1" customWidth="1"/>
    <col min="2169" max="2169" width="91.83203125" bestFit="1" customWidth="1"/>
    <col min="2170" max="2170" width="102.83203125" bestFit="1" customWidth="1"/>
    <col min="2171" max="2171" width="96.33203125" bestFit="1" customWidth="1"/>
    <col min="2172" max="2172" width="109.5" bestFit="1" customWidth="1"/>
    <col min="2173" max="2173" width="106.6640625" bestFit="1" customWidth="1"/>
    <col min="2174" max="2174" width="103.6640625" bestFit="1" customWidth="1"/>
    <col min="2175" max="2175" width="105.33203125" bestFit="1" customWidth="1"/>
    <col min="2176" max="2176" width="94.33203125" bestFit="1" customWidth="1"/>
    <col min="2177" max="2177" width="88.1640625" bestFit="1" customWidth="1"/>
    <col min="2178" max="2178" width="102.5" bestFit="1" customWidth="1"/>
    <col min="2179" max="2179" width="95.83203125" bestFit="1" customWidth="1"/>
    <col min="2180" max="2180" width="71.1640625" bestFit="1" customWidth="1"/>
    <col min="2181" max="2181" width="104.33203125" bestFit="1" customWidth="1"/>
    <col min="2182" max="2182" width="94.6640625" bestFit="1" customWidth="1"/>
    <col min="2183" max="2183" width="75.1640625" bestFit="1" customWidth="1"/>
    <col min="2184" max="2184" width="106" bestFit="1" customWidth="1"/>
    <col min="2185" max="2185" width="106.83203125" bestFit="1" customWidth="1"/>
    <col min="2186" max="2186" width="104.5" bestFit="1" customWidth="1"/>
    <col min="2187" max="2187" width="87.1640625" bestFit="1" customWidth="1"/>
    <col min="2188" max="2188" width="102.83203125" bestFit="1" customWidth="1"/>
    <col min="2189" max="2189" width="85" bestFit="1" customWidth="1"/>
    <col min="2190" max="2190" width="94.6640625" bestFit="1" customWidth="1"/>
    <col min="2191" max="2191" width="82.5" bestFit="1" customWidth="1"/>
    <col min="2192" max="2192" width="96.83203125" bestFit="1" customWidth="1"/>
    <col min="2193" max="2193" width="89.6640625" bestFit="1" customWidth="1"/>
    <col min="2194" max="2194" width="99" bestFit="1" customWidth="1"/>
    <col min="2195" max="2195" width="117" bestFit="1" customWidth="1"/>
    <col min="2196" max="2196" width="77.5" bestFit="1" customWidth="1"/>
    <col min="2197" max="2197" width="99" bestFit="1" customWidth="1"/>
    <col min="2198" max="2198" width="60.5" bestFit="1" customWidth="1"/>
    <col min="2199" max="2199" width="92.5" bestFit="1" customWidth="1"/>
    <col min="2200" max="2200" width="61.5" bestFit="1" customWidth="1"/>
    <col min="2201" max="2201" width="108" bestFit="1" customWidth="1"/>
    <col min="2202" max="2202" width="101.83203125" bestFit="1" customWidth="1"/>
    <col min="2203" max="2203" width="95" bestFit="1" customWidth="1"/>
    <col min="2204" max="2204" width="95.5" bestFit="1" customWidth="1"/>
    <col min="2205" max="2205" width="75.1640625" bestFit="1" customWidth="1"/>
    <col min="2206" max="2206" width="107.1640625" bestFit="1" customWidth="1"/>
    <col min="2207" max="2207" width="91.33203125" bestFit="1" customWidth="1"/>
    <col min="2208" max="2208" width="52.5" bestFit="1" customWidth="1"/>
    <col min="2209" max="2209" width="84.33203125" bestFit="1" customWidth="1"/>
    <col min="2210" max="2210" width="90.6640625" bestFit="1" customWidth="1"/>
    <col min="2211" max="2211" width="107.5" bestFit="1" customWidth="1"/>
    <col min="2212" max="2212" width="88.83203125" bestFit="1" customWidth="1"/>
    <col min="2213" max="2213" width="87.6640625" bestFit="1" customWidth="1"/>
    <col min="2214" max="2214" width="107.33203125" bestFit="1" customWidth="1"/>
    <col min="2215" max="2215" width="76.83203125" bestFit="1" customWidth="1"/>
    <col min="2216" max="2216" width="85.5" bestFit="1" customWidth="1"/>
    <col min="2217" max="2217" width="106" bestFit="1" customWidth="1"/>
    <col min="2218" max="2218" width="89.33203125" bestFit="1" customWidth="1"/>
    <col min="2219" max="2219" width="106.5" bestFit="1" customWidth="1"/>
    <col min="2220" max="2220" width="104.83203125" bestFit="1" customWidth="1"/>
    <col min="2221" max="2221" width="110.83203125" bestFit="1" customWidth="1"/>
    <col min="2222" max="2222" width="107.1640625" bestFit="1" customWidth="1"/>
    <col min="2223" max="2223" width="91" bestFit="1" customWidth="1"/>
    <col min="2224" max="2224" width="95" bestFit="1" customWidth="1"/>
    <col min="2225" max="2225" width="103.33203125" bestFit="1" customWidth="1"/>
    <col min="2226" max="2226" width="104.5" bestFit="1" customWidth="1"/>
    <col min="2227" max="2227" width="91.33203125" bestFit="1" customWidth="1"/>
    <col min="2228" max="2228" width="96.1640625" bestFit="1" customWidth="1"/>
    <col min="2229" max="2229" width="91.33203125" bestFit="1" customWidth="1"/>
    <col min="2230" max="2230" width="93" bestFit="1" customWidth="1"/>
    <col min="2231" max="2231" width="91.1640625" bestFit="1" customWidth="1"/>
    <col min="2232" max="2232" width="100.33203125" bestFit="1" customWidth="1"/>
    <col min="2233" max="2233" width="81.1640625" bestFit="1" customWidth="1"/>
    <col min="2234" max="2234" width="95.83203125" bestFit="1" customWidth="1"/>
    <col min="2235" max="2235" width="93.5" bestFit="1" customWidth="1"/>
    <col min="2236" max="2236" width="104.33203125" bestFit="1" customWidth="1"/>
    <col min="2237" max="2237" width="100.83203125" bestFit="1" customWidth="1"/>
    <col min="2238" max="2238" width="77" bestFit="1" customWidth="1"/>
    <col min="2239" max="2239" width="109.83203125" bestFit="1" customWidth="1"/>
    <col min="2240" max="2240" width="105.5" bestFit="1" customWidth="1"/>
    <col min="2241" max="2241" width="30.1640625" bestFit="1" customWidth="1"/>
    <col min="2242" max="2242" width="104.33203125" bestFit="1" customWidth="1"/>
    <col min="2243" max="2243" width="106.5" bestFit="1" customWidth="1"/>
    <col min="2244" max="2244" width="60.5" bestFit="1" customWidth="1"/>
    <col min="2245" max="2245" width="72.6640625" bestFit="1" customWidth="1"/>
    <col min="2246" max="2246" width="56.83203125" bestFit="1" customWidth="1"/>
    <col min="2247" max="2247" width="100.6640625" bestFit="1" customWidth="1"/>
    <col min="2248" max="2248" width="101" bestFit="1" customWidth="1"/>
    <col min="2249" max="2249" width="98.1640625" bestFit="1" customWidth="1"/>
    <col min="2250" max="2250" width="99.5" bestFit="1" customWidth="1"/>
    <col min="2251" max="2251" width="100.83203125" bestFit="1" customWidth="1"/>
    <col min="2252" max="2252" width="113.83203125" bestFit="1" customWidth="1"/>
    <col min="2253" max="2253" width="86.6640625" bestFit="1" customWidth="1"/>
    <col min="2254" max="2254" width="105.83203125" bestFit="1" customWidth="1"/>
    <col min="2255" max="2255" width="108.6640625" bestFit="1" customWidth="1"/>
    <col min="2256" max="2256" width="104.33203125" bestFit="1" customWidth="1"/>
    <col min="2257" max="2257" width="107.83203125" bestFit="1" customWidth="1"/>
    <col min="2258" max="2258" width="99.1640625" bestFit="1" customWidth="1"/>
    <col min="2259" max="2259" width="92.33203125" bestFit="1" customWidth="1"/>
    <col min="2260" max="2260" width="30" bestFit="1" customWidth="1"/>
    <col min="2261" max="2261" width="106" bestFit="1" customWidth="1"/>
    <col min="2262" max="2262" width="104.1640625" bestFit="1" customWidth="1"/>
    <col min="2263" max="2263" width="90.33203125" bestFit="1" customWidth="1"/>
    <col min="2264" max="2264" width="101.5" bestFit="1" customWidth="1"/>
    <col min="2265" max="2265" width="112" bestFit="1" customWidth="1"/>
    <col min="2266" max="2266" width="110.33203125" bestFit="1" customWidth="1"/>
    <col min="2267" max="2267" width="105.6640625" bestFit="1" customWidth="1"/>
    <col min="2268" max="2268" width="109.5" bestFit="1" customWidth="1"/>
    <col min="2269" max="2269" width="108.5" bestFit="1" customWidth="1"/>
    <col min="2270" max="2270" width="72.5" bestFit="1" customWidth="1"/>
    <col min="2271" max="2271" width="103.1640625" bestFit="1" customWidth="1"/>
    <col min="2272" max="2272" width="85" bestFit="1" customWidth="1"/>
    <col min="2273" max="2273" width="95.1640625" bestFit="1" customWidth="1"/>
    <col min="2274" max="2274" width="101.33203125" bestFit="1" customWidth="1"/>
    <col min="2275" max="2275" width="95.5" bestFit="1" customWidth="1"/>
    <col min="2276" max="2276" width="71.5" bestFit="1" customWidth="1"/>
    <col min="2277" max="2277" width="107.5" bestFit="1" customWidth="1"/>
    <col min="2278" max="2278" width="103" bestFit="1" customWidth="1"/>
    <col min="2279" max="2279" width="105" bestFit="1" customWidth="1"/>
    <col min="2280" max="2280" width="92.83203125" bestFit="1" customWidth="1"/>
    <col min="2281" max="2281" width="113.33203125" bestFit="1" customWidth="1"/>
    <col min="2282" max="2282" width="108.6640625" bestFit="1" customWidth="1"/>
    <col min="2283" max="2283" width="110.33203125" bestFit="1" customWidth="1"/>
    <col min="2284" max="2284" width="103.5" bestFit="1" customWidth="1"/>
    <col min="2285" max="2285" width="102.6640625" bestFit="1" customWidth="1"/>
    <col min="2286" max="2286" width="105.5" bestFit="1" customWidth="1"/>
    <col min="2287" max="2287" width="87.5" bestFit="1" customWidth="1"/>
    <col min="2288" max="2288" width="108.1640625" bestFit="1" customWidth="1"/>
    <col min="2289" max="2289" width="32.33203125" bestFit="1" customWidth="1"/>
    <col min="2290" max="2290" width="102.1640625" bestFit="1" customWidth="1"/>
    <col min="2291" max="2291" width="108.33203125" bestFit="1" customWidth="1"/>
    <col min="2292" max="2292" width="81.83203125" bestFit="1" customWidth="1"/>
    <col min="2293" max="2293" width="100" bestFit="1" customWidth="1"/>
    <col min="2294" max="2294" width="54.5" bestFit="1" customWidth="1"/>
    <col min="2295" max="2295" width="102.6640625" bestFit="1" customWidth="1"/>
    <col min="2296" max="2296" width="83.5" bestFit="1" customWidth="1"/>
    <col min="2297" max="2297" width="68.33203125" bestFit="1" customWidth="1"/>
    <col min="2298" max="2298" width="81.1640625" bestFit="1" customWidth="1"/>
    <col min="2299" max="2300" width="106.1640625" bestFit="1" customWidth="1"/>
    <col min="2301" max="2301" width="60.6640625" bestFit="1" customWidth="1"/>
    <col min="2302" max="2302" width="88.1640625" bestFit="1" customWidth="1"/>
    <col min="2303" max="2303" width="100.6640625" bestFit="1" customWidth="1"/>
    <col min="2304" max="2304" width="65" bestFit="1" customWidth="1"/>
    <col min="2305" max="2305" width="94.6640625" bestFit="1" customWidth="1"/>
    <col min="2306" max="2306" width="102.5" bestFit="1" customWidth="1"/>
    <col min="2307" max="2307" width="27.33203125" bestFit="1" customWidth="1"/>
    <col min="2308" max="2308" width="106.33203125" bestFit="1" customWidth="1"/>
    <col min="2309" max="2309" width="82.6640625" bestFit="1" customWidth="1"/>
    <col min="2310" max="2310" width="107.6640625" bestFit="1" customWidth="1"/>
    <col min="2311" max="2311" width="107.5" bestFit="1" customWidth="1"/>
    <col min="2312" max="2312" width="86.1640625" bestFit="1" customWidth="1"/>
    <col min="2313" max="2313" width="73.5" bestFit="1" customWidth="1"/>
    <col min="2314" max="2314" width="107.1640625" bestFit="1" customWidth="1"/>
    <col min="2315" max="2315" width="97.1640625" bestFit="1" customWidth="1"/>
    <col min="2316" max="2316" width="74.83203125" bestFit="1" customWidth="1"/>
    <col min="2317" max="2317" width="75.83203125" bestFit="1" customWidth="1"/>
    <col min="2318" max="2318" width="101" bestFit="1" customWidth="1"/>
    <col min="2319" max="2319" width="106.1640625" bestFit="1" customWidth="1"/>
    <col min="2320" max="2320" width="94.5" bestFit="1" customWidth="1"/>
    <col min="2321" max="2321" width="108.1640625" bestFit="1" customWidth="1"/>
    <col min="2322" max="2322" width="106" bestFit="1" customWidth="1"/>
    <col min="2323" max="2323" width="114" bestFit="1" customWidth="1"/>
    <col min="2324" max="2324" width="99.6640625" bestFit="1" customWidth="1"/>
    <col min="2325" max="2325" width="51.5" bestFit="1" customWidth="1"/>
    <col min="2326" max="2326" width="82.33203125" bestFit="1" customWidth="1"/>
    <col min="2327" max="2327" width="111.1640625" bestFit="1" customWidth="1"/>
    <col min="2328" max="2328" width="87" bestFit="1" customWidth="1"/>
    <col min="2329" max="2329" width="102.6640625" bestFit="1" customWidth="1"/>
    <col min="2330" max="2330" width="97.1640625" bestFit="1" customWidth="1"/>
    <col min="2331" max="2331" width="106.6640625" bestFit="1" customWidth="1"/>
    <col min="2332" max="2332" width="103.1640625" bestFit="1" customWidth="1"/>
    <col min="2333" max="2333" width="19.83203125" bestFit="1" customWidth="1"/>
    <col min="2334" max="2334" width="97.1640625" bestFit="1" customWidth="1"/>
    <col min="2335" max="2335" width="99.6640625" bestFit="1" customWidth="1"/>
    <col min="2336" max="2336" width="110.1640625" bestFit="1" customWidth="1"/>
    <col min="2337" max="2337" width="91.5" bestFit="1" customWidth="1"/>
    <col min="2338" max="2338" width="107.83203125" bestFit="1" customWidth="1"/>
    <col min="2339" max="2339" width="85.6640625" bestFit="1" customWidth="1"/>
    <col min="2340" max="2340" width="100.5" bestFit="1" customWidth="1"/>
    <col min="2341" max="2341" width="104.6640625" bestFit="1" customWidth="1"/>
    <col min="2342" max="2342" width="40.6640625" bestFit="1" customWidth="1"/>
    <col min="2343" max="2343" width="44.33203125" bestFit="1" customWidth="1"/>
    <col min="2344" max="2344" width="76.33203125" bestFit="1" customWidth="1"/>
    <col min="2345" max="2345" width="100.83203125" bestFit="1" customWidth="1"/>
    <col min="2346" max="2346" width="103.33203125" bestFit="1" customWidth="1"/>
    <col min="2347" max="2347" width="107.5" bestFit="1" customWidth="1"/>
    <col min="2348" max="2348" width="107.33203125" bestFit="1" customWidth="1"/>
    <col min="2349" max="2349" width="107.5" bestFit="1" customWidth="1"/>
    <col min="2350" max="2350" width="98.6640625" bestFit="1" customWidth="1"/>
    <col min="2351" max="2351" width="106.5" bestFit="1" customWidth="1"/>
    <col min="2352" max="2352" width="102.33203125" bestFit="1" customWidth="1"/>
    <col min="2353" max="2353" width="84.33203125" bestFit="1" customWidth="1"/>
    <col min="2354" max="2354" width="107.5" bestFit="1" customWidth="1"/>
    <col min="2355" max="2355" width="64.83203125" bestFit="1" customWidth="1"/>
    <col min="2356" max="2356" width="99.33203125" bestFit="1" customWidth="1"/>
    <col min="2357" max="2357" width="99.6640625" bestFit="1" customWidth="1"/>
    <col min="2358" max="2358" width="90.1640625" bestFit="1" customWidth="1"/>
    <col min="2359" max="2359" width="71.83203125" bestFit="1" customWidth="1"/>
    <col min="2360" max="2360" width="100.1640625" bestFit="1" customWidth="1"/>
    <col min="2361" max="2361" width="103.33203125" bestFit="1" customWidth="1"/>
    <col min="2362" max="2362" width="105.33203125" bestFit="1" customWidth="1"/>
    <col min="2363" max="2363" width="101.5" bestFit="1" customWidth="1"/>
    <col min="2364" max="2364" width="39.1640625" bestFit="1" customWidth="1"/>
    <col min="2365" max="2365" width="103.33203125" bestFit="1" customWidth="1"/>
    <col min="2366" max="2366" width="51.83203125" bestFit="1" customWidth="1"/>
    <col min="2367" max="2367" width="91.5" bestFit="1" customWidth="1"/>
    <col min="2368" max="2368" width="102.5" bestFit="1" customWidth="1"/>
    <col min="2369" max="2369" width="110.5" bestFit="1" customWidth="1"/>
    <col min="2370" max="2370" width="91.6640625" bestFit="1" customWidth="1"/>
    <col min="2371" max="2371" width="100.83203125" bestFit="1" customWidth="1"/>
    <col min="2372" max="2372" width="80" bestFit="1" customWidth="1"/>
    <col min="2373" max="2373" width="106.33203125" bestFit="1" customWidth="1"/>
    <col min="2374" max="2374" width="105.1640625" bestFit="1" customWidth="1"/>
    <col min="2375" max="2375" width="106.83203125" bestFit="1" customWidth="1"/>
    <col min="2376" max="2376" width="26.33203125" bestFit="1" customWidth="1"/>
    <col min="2377" max="2377" width="91.83203125" bestFit="1" customWidth="1"/>
    <col min="2378" max="2378" width="102.1640625" bestFit="1" customWidth="1"/>
    <col min="2379" max="2379" width="59.33203125" bestFit="1" customWidth="1"/>
    <col min="2380" max="2380" width="89.6640625" bestFit="1" customWidth="1"/>
    <col min="2381" max="2381" width="106.5" bestFit="1" customWidth="1"/>
    <col min="2382" max="2382" width="96" bestFit="1" customWidth="1"/>
    <col min="2383" max="2383" width="91.5" bestFit="1" customWidth="1"/>
    <col min="2384" max="2384" width="104.33203125" bestFit="1" customWidth="1"/>
    <col min="2385" max="2385" width="99" bestFit="1" customWidth="1"/>
    <col min="2386" max="2386" width="96.1640625" bestFit="1" customWidth="1"/>
    <col min="2387" max="2387" width="101.33203125" bestFit="1" customWidth="1"/>
    <col min="2388" max="2388" width="103.83203125" bestFit="1" customWidth="1"/>
    <col min="2389" max="2389" width="65.83203125" bestFit="1" customWidth="1"/>
    <col min="2390" max="2390" width="87.1640625" bestFit="1" customWidth="1"/>
    <col min="2391" max="2391" width="94.5" bestFit="1" customWidth="1"/>
    <col min="2392" max="2392" width="107.1640625" bestFit="1" customWidth="1"/>
    <col min="2393" max="2393" width="93.1640625" bestFit="1" customWidth="1"/>
    <col min="2394" max="2394" width="77.33203125" bestFit="1" customWidth="1"/>
    <col min="2395" max="2395" width="82.5" bestFit="1" customWidth="1"/>
    <col min="2396" max="2396" width="105.1640625" bestFit="1" customWidth="1"/>
    <col min="2397" max="2397" width="97.83203125" bestFit="1" customWidth="1"/>
    <col min="2398" max="2398" width="92.33203125" bestFit="1" customWidth="1"/>
    <col min="2399" max="2399" width="112" bestFit="1" customWidth="1"/>
    <col min="2400" max="2400" width="111.5" bestFit="1" customWidth="1"/>
    <col min="2401" max="2401" width="49.33203125" bestFit="1" customWidth="1"/>
    <col min="2402" max="2402" width="107.6640625" bestFit="1" customWidth="1"/>
    <col min="2403" max="2403" width="110.33203125" bestFit="1" customWidth="1"/>
    <col min="2404" max="2404" width="104.83203125" bestFit="1" customWidth="1"/>
    <col min="2405" max="2405" width="47.83203125" bestFit="1" customWidth="1"/>
    <col min="2406" max="2406" width="79.83203125" bestFit="1" customWidth="1"/>
    <col min="2407" max="2407" width="101" bestFit="1" customWidth="1"/>
    <col min="2408" max="2408" width="100.83203125" bestFit="1" customWidth="1"/>
    <col min="2409" max="2409" width="93" bestFit="1" customWidth="1"/>
    <col min="2410" max="2410" width="58.83203125" bestFit="1" customWidth="1"/>
    <col min="2411" max="2411" width="110.33203125" bestFit="1" customWidth="1"/>
    <col min="2412" max="2412" width="94.83203125" bestFit="1" customWidth="1"/>
    <col min="2413" max="2413" width="102.33203125" bestFit="1" customWidth="1"/>
    <col min="2414" max="2414" width="102.83203125" bestFit="1" customWidth="1"/>
    <col min="2415" max="2415" width="105" bestFit="1" customWidth="1"/>
    <col min="2416" max="2416" width="106" bestFit="1" customWidth="1"/>
    <col min="2417" max="2417" width="100.33203125" bestFit="1" customWidth="1"/>
    <col min="2418" max="2418" width="104.6640625" bestFit="1" customWidth="1"/>
    <col min="2419" max="2419" width="102.1640625" bestFit="1" customWidth="1"/>
    <col min="2420" max="2420" width="106.33203125" bestFit="1" customWidth="1"/>
    <col min="2421" max="2421" width="62.1640625" bestFit="1" customWidth="1"/>
    <col min="2422" max="2422" width="91.33203125" bestFit="1" customWidth="1"/>
    <col min="2423" max="2423" width="79.33203125" bestFit="1" customWidth="1"/>
    <col min="2424" max="2424" width="99.6640625" bestFit="1" customWidth="1"/>
    <col min="2425" max="2425" width="70.5" bestFit="1" customWidth="1"/>
    <col min="2426" max="2426" width="93.5" bestFit="1" customWidth="1"/>
    <col min="2427" max="2427" width="107.6640625" bestFit="1" customWidth="1"/>
    <col min="2428" max="2428" width="96.5" bestFit="1" customWidth="1"/>
    <col min="2429" max="2429" width="94.1640625" bestFit="1" customWidth="1"/>
    <col min="2430" max="2430" width="105.1640625" bestFit="1" customWidth="1"/>
    <col min="2431" max="2431" width="109" bestFit="1" customWidth="1"/>
    <col min="2432" max="2432" width="99.5" bestFit="1" customWidth="1"/>
    <col min="2433" max="2433" width="108.6640625" bestFit="1" customWidth="1"/>
    <col min="2434" max="2434" width="47.33203125" bestFit="1" customWidth="1"/>
    <col min="2435" max="2435" width="97.5" bestFit="1" customWidth="1"/>
    <col min="2436" max="2436" width="81.83203125" bestFit="1" customWidth="1"/>
    <col min="2437" max="2437" width="108.6640625" bestFit="1" customWidth="1"/>
    <col min="2438" max="2438" width="115.1640625" bestFit="1" customWidth="1"/>
    <col min="2439" max="2439" width="110.1640625" bestFit="1" customWidth="1"/>
    <col min="2440" max="2441" width="106.6640625" bestFit="1" customWidth="1"/>
    <col min="2442" max="2442" width="79.83203125" bestFit="1" customWidth="1"/>
    <col min="2443" max="2443" width="104.83203125" bestFit="1" customWidth="1"/>
    <col min="2444" max="2444" width="103.5" bestFit="1" customWidth="1"/>
    <col min="2445" max="2445" width="70.33203125" bestFit="1" customWidth="1"/>
    <col min="2446" max="2446" width="99" bestFit="1" customWidth="1"/>
    <col min="2447" max="2447" width="52.83203125" bestFit="1" customWidth="1"/>
    <col min="2448" max="2448" width="75.33203125" bestFit="1" customWidth="1"/>
    <col min="2449" max="2449" width="87.33203125" bestFit="1" customWidth="1"/>
    <col min="2450" max="2450" width="66.5" bestFit="1" customWidth="1"/>
    <col min="2451" max="2451" width="49.1640625" bestFit="1" customWidth="1"/>
    <col min="2452" max="2452" width="40" bestFit="1" customWidth="1"/>
    <col min="2453" max="2453" width="93.5" bestFit="1" customWidth="1"/>
    <col min="2454" max="2454" width="106" bestFit="1" customWidth="1"/>
    <col min="2455" max="2455" width="92" bestFit="1" customWidth="1"/>
    <col min="2456" max="2456" width="71.6640625" bestFit="1" customWidth="1"/>
    <col min="2457" max="2457" width="101.83203125" bestFit="1" customWidth="1"/>
    <col min="2458" max="2458" width="99.6640625" bestFit="1" customWidth="1"/>
    <col min="2459" max="2459" width="97.83203125" bestFit="1" customWidth="1"/>
    <col min="2460" max="2460" width="106" bestFit="1" customWidth="1"/>
    <col min="2461" max="2461" width="105.83203125" bestFit="1" customWidth="1"/>
    <col min="2462" max="2462" width="101.33203125" bestFit="1" customWidth="1"/>
    <col min="2463" max="2463" width="97.6640625" bestFit="1" customWidth="1"/>
    <col min="2464" max="2464" width="97.1640625" bestFit="1" customWidth="1"/>
    <col min="2465" max="2465" width="92.33203125" bestFit="1" customWidth="1"/>
    <col min="2466" max="2466" width="101.33203125" bestFit="1" customWidth="1"/>
    <col min="2467" max="2467" width="103.6640625" bestFit="1" customWidth="1"/>
    <col min="2468" max="2468" width="101" bestFit="1" customWidth="1"/>
    <col min="2469" max="2469" width="94.83203125" bestFit="1" customWidth="1"/>
    <col min="2470" max="2470" width="84.83203125" bestFit="1" customWidth="1"/>
    <col min="2471" max="2471" width="92.83203125" bestFit="1" customWidth="1"/>
    <col min="2472" max="2472" width="91.6640625" bestFit="1" customWidth="1"/>
    <col min="2473" max="2473" width="105.5" bestFit="1" customWidth="1"/>
    <col min="2474" max="2474" width="104.33203125" bestFit="1" customWidth="1"/>
    <col min="2475" max="2475" width="102" bestFit="1" customWidth="1"/>
    <col min="2476" max="2476" width="79" bestFit="1" customWidth="1"/>
    <col min="2477" max="2477" width="103.83203125" bestFit="1" customWidth="1"/>
    <col min="2478" max="2478" width="108.5" bestFit="1" customWidth="1"/>
    <col min="2479" max="2479" width="98.6640625" bestFit="1" customWidth="1"/>
    <col min="2480" max="2480" width="105.6640625" bestFit="1" customWidth="1"/>
    <col min="2481" max="2481" width="81.5" bestFit="1" customWidth="1"/>
    <col min="2482" max="2482" width="111.1640625" bestFit="1" customWidth="1"/>
    <col min="2483" max="2483" width="100.1640625" bestFit="1" customWidth="1"/>
    <col min="2484" max="2484" width="92.6640625" bestFit="1" customWidth="1"/>
    <col min="2485" max="2485" width="103" bestFit="1" customWidth="1"/>
    <col min="2486" max="2486" width="92" bestFit="1" customWidth="1"/>
    <col min="2487" max="2487" width="106.5" bestFit="1" customWidth="1"/>
    <col min="2488" max="2488" width="111.83203125" bestFit="1" customWidth="1"/>
    <col min="2489" max="2489" width="100.1640625" bestFit="1" customWidth="1"/>
    <col min="2490" max="2490" width="99" bestFit="1" customWidth="1"/>
    <col min="2491" max="2491" width="105.33203125" bestFit="1" customWidth="1"/>
    <col min="2492" max="2492" width="4.33203125" bestFit="1" customWidth="1"/>
    <col min="2493" max="2493" width="108.83203125" bestFit="1" customWidth="1"/>
    <col min="2494" max="2494" width="104.5" bestFit="1" customWidth="1"/>
    <col min="2495" max="2495" width="102" bestFit="1" customWidth="1"/>
    <col min="2496" max="2496" width="95.33203125" bestFit="1" customWidth="1"/>
    <col min="2497" max="2497" width="112.33203125" bestFit="1" customWidth="1"/>
    <col min="2498" max="2498" width="95" bestFit="1" customWidth="1"/>
    <col min="2499" max="2499" width="96.1640625" bestFit="1" customWidth="1"/>
    <col min="2500" max="2500" width="106.33203125" bestFit="1" customWidth="1"/>
    <col min="2501" max="2501" width="103.6640625" bestFit="1" customWidth="1"/>
    <col min="2502" max="2502" width="80.33203125" bestFit="1" customWidth="1"/>
    <col min="2503" max="2503" width="109.5" bestFit="1" customWidth="1"/>
    <col min="2504" max="2504" width="92.6640625" bestFit="1" customWidth="1"/>
    <col min="2505" max="2505" width="47.5" bestFit="1" customWidth="1"/>
    <col min="2506" max="2506" width="36.5" bestFit="1" customWidth="1"/>
    <col min="2507" max="2507" width="92" bestFit="1" customWidth="1"/>
    <col min="2508" max="2508" width="104.33203125" bestFit="1" customWidth="1"/>
    <col min="2509" max="2509" width="35.5" bestFit="1" customWidth="1"/>
    <col min="2510" max="2510" width="106.6640625" bestFit="1" customWidth="1"/>
    <col min="2511" max="2511" width="65.33203125" bestFit="1" customWidth="1"/>
    <col min="2512" max="2512" width="62" bestFit="1" customWidth="1"/>
    <col min="2513" max="2513" width="92.5" bestFit="1" customWidth="1"/>
    <col min="2514" max="2514" width="61" bestFit="1" customWidth="1"/>
    <col min="2515" max="2515" width="104.83203125" bestFit="1" customWidth="1"/>
    <col min="2516" max="2516" width="89.6640625" bestFit="1" customWidth="1"/>
    <col min="2517" max="2517" width="104.1640625" bestFit="1" customWidth="1"/>
    <col min="2518" max="2518" width="109.83203125" bestFit="1" customWidth="1"/>
    <col min="2519" max="2519" width="107.83203125" bestFit="1" customWidth="1"/>
    <col min="2520" max="2520" width="105.1640625" bestFit="1" customWidth="1"/>
    <col min="2521" max="2521" width="108" bestFit="1" customWidth="1"/>
    <col min="2522" max="2522" width="32" bestFit="1" customWidth="1"/>
    <col min="2523" max="2523" width="101.1640625" bestFit="1" customWidth="1"/>
    <col min="2524" max="2524" width="96.1640625" bestFit="1" customWidth="1"/>
    <col min="2525" max="2525" width="69" bestFit="1" customWidth="1"/>
    <col min="2526" max="2526" width="107.33203125" bestFit="1" customWidth="1"/>
    <col min="2527" max="2527" width="91.83203125" bestFit="1" customWidth="1"/>
    <col min="2528" max="2528" width="108" bestFit="1" customWidth="1"/>
    <col min="2529" max="2529" width="101.1640625" bestFit="1" customWidth="1"/>
    <col min="2530" max="2530" width="102.5" bestFit="1" customWidth="1"/>
    <col min="2531" max="2531" width="103" bestFit="1" customWidth="1"/>
    <col min="2532" max="2532" width="103.5" bestFit="1" customWidth="1"/>
    <col min="2533" max="2533" width="108.33203125" bestFit="1" customWidth="1"/>
    <col min="2534" max="2534" width="99.83203125" bestFit="1" customWidth="1"/>
    <col min="2535" max="2535" width="112" bestFit="1" customWidth="1"/>
    <col min="2536" max="2536" width="50.6640625" bestFit="1" customWidth="1"/>
    <col min="2537" max="2538" width="98.1640625" bestFit="1" customWidth="1"/>
    <col min="2539" max="2539" width="112.6640625" bestFit="1" customWidth="1"/>
    <col min="2540" max="2540" width="105.5" bestFit="1" customWidth="1"/>
    <col min="2541" max="2541" width="89.33203125" bestFit="1" customWidth="1"/>
    <col min="2542" max="2542" width="103" bestFit="1" customWidth="1"/>
    <col min="2543" max="2543" width="109.5" bestFit="1" customWidth="1"/>
    <col min="2544" max="2544" width="106.6640625" bestFit="1" customWidth="1"/>
    <col min="2545" max="2545" width="79" bestFit="1" customWidth="1"/>
    <col min="2546" max="2546" width="3.33203125" bestFit="1" customWidth="1"/>
    <col min="2547" max="2547" width="101.6640625" bestFit="1" customWidth="1"/>
    <col min="2548" max="2548" width="102.1640625" bestFit="1" customWidth="1"/>
    <col min="2549" max="2549" width="101.6640625" bestFit="1" customWidth="1"/>
    <col min="2550" max="2551" width="105" bestFit="1" customWidth="1"/>
    <col min="2552" max="2552" width="105.1640625" bestFit="1" customWidth="1"/>
    <col min="2553" max="2553" width="79.5" bestFit="1" customWidth="1"/>
    <col min="2554" max="2554" width="110" bestFit="1" customWidth="1"/>
    <col min="2555" max="2555" width="95" bestFit="1" customWidth="1"/>
    <col min="2556" max="2556" width="74.5" bestFit="1" customWidth="1"/>
    <col min="2557" max="2557" width="94" bestFit="1" customWidth="1"/>
    <col min="2558" max="2558" width="109.83203125" bestFit="1" customWidth="1"/>
    <col min="2559" max="2559" width="90.5" bestFit="1" customWidth="1"/>
    <col min="2560" max="2560" width="97.5" bestFit="1" customWidth="1"/>
    <col min="2561" max="2561" width="113.83203125" bestFit="1" customWidth="1"/>
    <col min="2562" max="2562" width="91.5" bestFit="1" customWidth="1"/>
    <col min="2563" max="2563" width="107" bestFit="1" customWidth="1"/>
    <col min="2564" max="2564" width="109" bestFit="1" customWidth="1"/>
    <col min="2565" max="2565" width="93" bestFit="1" customWidth="1"/>
    <col min="2566" max="2566" width="103.1640625" bestFit="1" customWidth="1"/>
    <col min="2567" max="2567" width="104.33203125" bestFit="1" customWidth="1"/>
    <col min="2568" max="2568" width="99.33203125" bestFit="1" customWidth="1"/>
    <col min="2569" max="2569" width="108.33203125" bestFit="1" customWidth="1"/>
    <col min="2570" max="2570" width="113.1640625" bestFit="1" customWidth="1"/>
    <col min="2571" max="2571" width="97.5" bestFit="1" customWidth="1"/>
    <col min="2572" max="2572" width="98" bestFit="1" customWidth="1"/>
    <col min="2573" max="2573" width="104.83203125" bestFit="1" customWidth="1"/>
    <col min="2574" max="2574" width="100.33203125" bestFit="1" customWidth="1"/>
    <col min="2575" max="2575" width="106.33203125" bestFit="1" customWidth="1"/>
    <col min="2576" max="2576" width="72.33203125" bestFit="1" customWidth="1"/>
    <col min="2577" max="2577" width="97.1640625" bestFit="1" customWidth="1"/>
    <col min="2578" max="2578" width="94.1640625" bestFit="1" customWidth="1"/>
    <col min="2579" max="2579" width="15.6640625" bestFit="1" customWidth="1"/>
    <col min="2580" max="2580" width="50.33203125" bestFit="1" customWidth="1"/>
    <col min="2581" max="2581" width="108.33203125" bestFit="1" customWidth="1"/>
    <col min="2582" max="2582" width="102" bestFit="1" customWidth="1"/>
    <col min="2583" max="2583" width="103.6640625" bestFit="1" customWidth="1"/>
    <col min="2584" max="2584" width="95.1640625" bestFit="1" customWidth="1"/>
    <col min="2585" max="2585" width="104.5" bestFit="1" customWidth="1"/>
    <col min="2586" max="2586" width="102.33203125" bestFit="1" customWidth="1"/>
    <col min="2587" max="2587" width="123.83203125" bestFit="1" customWidth="1"/>
    <col min="2588" max="2588" width="83.83203125" bestFit="1" customWidth="1"/>
    <col min="2589" max="2589" width="96.33203125" bestFit="1" customWidth="1"/>
    <col min="2590" max="2590" width="81.83203125" bestFit="1" customWidth="1"/>
    <col min="2591" max="2591" width="87.83203125" bestFit="1" customWidth="1"/>
    <col min="2592" max="2592" width="104.83203125" bestFit="1" customWidth="1"/>
    <col min="2593" max="2593" width="100.83203125" bestFit="1" customWidth="1"/>
    <col min="2594" max="2594" width="107.6640625" bestFit="1" customWidth="1"/>
    <col min="2595" max="2595" width="110.6640625" bestFit="1" customWidth="1"/>
    <col min="2596" max="2596" width="107.5" bestFit="1" customWidth="1"/>
    <col min="2597" max="2597" width="89.83203125" bestFit="1" customWidth="1"/>
    <col min="2598" max="2598" width="101.83203125" bestFit="1" customWidth="1"/>
    <col min="2599" max="2599" width="105" bestFit="1" customWidth="1"/>
    <col min="2600" max="2600" width="104.6640625" bestFit="1" customWidth="1"/>
    <col min="2601" max="2601" width="103.5" bestFit="1" customWidth="1"/>
    <col min="2602" max="2602" width="79.5" bestFit="1" customWidth="1"/>
    <col min="2603" max="2603" width="83.83203125" bestFit="1" customWidth="1"/>
    <col min="2604" max="2604" width="110.1640625" bestFit="1" customWidth="1"/>
    <col min="2605" max="2605" width="101.33203125" bestFit="1" customWidth="1"/>
    <col min="2606" max="2606" width="103.33203125" bestFit="1" customWidth="1"/>
    <col min="2607" max="2607" width="91.33203125" bestFit="1" customWidth="1"/>
    <col min="2608" max="2608" width="99" bestFit="1" customWidth="1"/>
    <col min="2609" max="2609" width="72.33203125" bestFit="1" customWidth="1"/>
    <col min="2610" max="2610" width="89.83203125" bestFit="1" customWidth="1"/>
    <col min="2611" max="2611" width="105.6640625" bestFit="1" customWidth="1"/>
    <col min="2612" max="2612" width="95" bestFit="1" customWidth="1"/>
    <col min="2613" max="2613" width="109.83203125" bestFit="1" customWidth="1"/>
    <col min="2614" max="2614" width="105.1640625" bestFit="1" customWidth="1"/>
    <col min="2615" max="2615" width="91.83203125" bestFit="1" customWidth="1"/>
    <col min="2616" max="2616" width="91.6640625" bestFit="1" customWidth="1"/>
    <col min="2617" max="2617" width="99.83203125" bestFit="1" customWidth="1"/>
    <col min="2618" max="2618" width="92.83203125" bestFit="1" customWidth="1"/>
    <col min="2619" max="2619" width="93.5" bestFit="1" customWidth="1"/>
    <col min="2620" max="2620" width="93" bestFit="1" customWidth="1"/>
    <col min="2621" max="2621" width="73.83203125" bestFit="1" customWidth="1"/>
    <col min="2622" max="2622" width="107.33203125" bestFit="1" customWidth="1"/>
    <col min="2623" max="2623" width="93" bestFit="1" customWidth="1"/>
    <col min="2624" max="2624" width="109.5" bestFit="1" customWidth="1"/>
    <col min="2625" max="2625" width="84" bestFit="1" customWidth="1"/>
    <col min="2626" max="2626" width="104.33203125" bestFit="1" customWidth="1"/>
    <col min="2627" max="2627" width="84.83203125" bestFit="1" customWidth="1"/>
    <col min="2628" max="2628" width="100.83203125" bestFit="1" customWidth="1"/>
    <col min="2629" max="2629" width="109.5" bestFit="1" customWidth="1"/>
    <col min="2630" max="2630" width="106.1640625" bestFit="1" customWidth="1"/>
    <col min="2631" max="2631" width="27" bestFit="1" customWidth="1"/>
    <col min="2632" max="2632" width="80.6640625" bestFit="1" customWidth="1"/>
    <col min="2633" max="2633" width="108.6640625" bestFit="1" customWidth="1"/>
    <col min="2634" max="2634" width="111" bestFit="1" customWidth="1"/>
    <col min="2635" max="2635" width="100.33203125" bestFit="1" customWidth="1"/>
    <col min="2636" max="2636" width="89.83203125" bestFit="1" customWidth="1"/>
    <col min="2637" max="2637" width="88.33203125" bestFit="1" customWidth="1"/>
    <col min="2638" max="2639" width="105.33203125" bestFit="1" customWidth="1"/>
    <col min="2640" max="2640" width="106.33203125" bestFit="1" customWidth="1"/>
    <col min="2641" max="2641" width="82.1640625" bestFit="1" customWidth="1"/>
    <col min="2642" max="2642" width="97.33203125" bestFit="1" customWidth="1"/>
    <col min="2643" max="2643" width="106.1640625" bestFit="1" customWidth="1"/>
    <col min="2644" max="2644" width="97.33203125" bestFit="1" customWidth="1"/>
    <col min="2645" max="2645" width="107" bestFit="1" customWidth="1"/>
    <col min="2646" max="2646" width="108.5" bestFit="1" customWidth="1"/>
    <col min="2647" max="2647" width="85.1640625" bestFit="1" customWidth="1"/>
    <col min="2648" max="2648" width="102.6640625" bestFit="1" customWidth="1"/>
    <col min="2649" max="2649" width="109.33203125" bestFit="1" customWidth="1"/>
    <col min="2650" max="2650" width="102" bestFit="1" customWidth="1"/>
    <col min="2651" max="2651" width="80.33203125" bestFit="1" customWidth="1"/>
    <col min="2652" max="2652" width="109.6640625" bestFit="1" customWidth="1"/>
    <col min="2653" max="2653" width="90.1640625" bestFit="1" customWidth="1"/>
    <col min="2654" max="2654" width="92.5" bestFit="1" customWidth="1"/>
    <col min="2655" max="2655" width="100.83203125" bestFit="1" customWidth="1"/>
    <col min="2656" max="2656" width="103.5" bestFit="1" customWidth="1"/>
    <col min="2657" max="2657" width="111.5" bestFit="1" customWidth="1"/>
    <col min="2658" max="2658" width="103.33203125" bestFit="1" customWidth="1"/>
    <col min="2659" max="2659" width="94.83203125" bestFit="1" customWidth="1"/>
    <col min="2660" max="2660" width="103.5" bestFit="1" customWidth="1"/>
    <col min="2661" max="2661" width="109.33203125" bestFit="1" customWidth="1"/>
    <col min="2662" max="2662" width="102.1640625" bestFit="1" customWidth="1"/>
    <col min="2663" max="2663" width="90" bestFit="1" customWidth="1"/>
    <col min="2664" max="2664" width="97.33203125" bestFit="1" customWidth="1"/>
    <col min="2665" max="2665" width="97.1640625" bestFit="1" customWidth="1"/>
    <col min="2666" max="2666" width="101.5" bestFit="1" customWidth="1"/>
    <col min="2667" max="2667" width="90.83203125" bestFit="1" customWidth="1"/>
    <col min="2668" max="2668" width="102.1640625" bestFit="1" customWidth="1"/>
    <col min="2669" max="2669" width="104.5" bestFit="1" customWidth="1"/>
    <col min="2670" max="2670" width="90.5" bestFit="1" customWidth="1"/>
    <col min="2671" max="2671" width="99.6640625" bestFit="1" customWidth="1"/>
    <col min="2672" max="2672" width="99.83203125" bestFit="1" customWidth="1"/>
    <col min="2673" max="2673" width="29.6640625" bestFit="1" customWidth="1"/>
    <col min="2674" max="2674" width="106.83203125" bestFit="1" customWidth="1"/>
    <col min="2675" max="2675" width="97" bestFit="1" customWidth="1"/>
    <col min="2676" max="2676" width="108.6640625" bestFit="1" customWidth="1"/>
    <col min="2677" max="2677" width="101" bestFit="1" customWidth="1"/>
    <col min="2678" max="2678" width="88.83203125" bestFit="1" customWidth="1"/>
    <col min="2679" max="2679" width="110" bestFit="1" customWidth="1"/>
    <col min="2680" max="2680" width="109.33203125" bestFit="1" customWidth="1"/>
    <col min="2681" max="2681" width="93" bestFit="1" customWidth="1"/>
    <col min="2682" max="2682" width="105.6640625" bestFit="1" customWidth="1"/>
    <col min="2683" max="2683" width="98.5" bestFit="1" customWidth="1"/>
    <col min="2684" max="2684" width="104.5" bestFit="1" customWidth="1"/>
    <col min="2685" max="2685" width="63" bestFit="1" customWidth="1"/>
    <col min="2686" max="2686" width="100.1640625" bestFit="1" customWidth="1"/>
    <col min="2687" max="2687" width="104.83203125" bestFit="1" customWidth="1"/>
    <col min="2688" max="2688" width="99.5" bestFit="1" customWidth="1"/>
    <col min="2689" max="2689" width="90.33203125" bestFit="1" customWidth="1"/>
    <col min="2690" max="2690" width="108.83203125" bestFit="1" customWidth="1"/>
    <col min="2691" max="2691" width="97.33203125" bestFit="1" customWidth="1"/>
    <col min="2692" max="2692" width="101.6640625" bestFit="1" customWidth="1"/>
    <col min="2693" max="2693" width="99.83203125" bestFit="1" customWidth="1"/>
    <col min="2694" max="2694" width="104.5" bestFit="1" customWidth="1"/>
    <col min="2695" max="2695" width="79.33203125" bestFit="1" customWidth="1"/>
    <col min="2696" max="2696" width="94" bestFit="1" customWidth="1"/>
    <col min="2697" max="2697" width="111.83203125" bestFit="1" customWidth="1"/>
    <col min="2698" max="2698" width="83.5" bestFit="1" customWidth="1"/>
    <col min="2699" max="2699" width="106" bestFit="1" customWidth="1"/>
    <col min="2700" max="2700" width="102.5" bestFit="1" customWidth="1"/>
    <col min="2701" max="2701" width="51.5" bestFit="1" customWidth="1"/>
    <col min="2702" max="2702" width="74.5" bestFit="1" customWidth="1"/>
    <col min="2703" max="2703" width="101.1640625" bestFit="1" customWidth="1"/>
    <col min="2704" max="2704" width="104.83203125" bestFit="1" customWidth="1"/>
    <col min="2705" max="2705" width="78.33203125" bestFit="1" customWidth="1"/>
    <col min="2706" max="2706" width="93.83203125" bestFit="1" customWidth="1"/>
    <col min="2707" max="2707" width="98" bestFit="1" customWidth="1"/>
    <col min="2708" max="2708" width="103.5" bestFit="1" customWidth="1"/>
    <col min="2709" max="2709" width="37.5" bestFit="1" customWidth="1"/>
    <col min="2710" max="2710" width="103.33203125" bestFit="1" customWidth="1"/>
    <col min="2711" max="2711" width="103.83203125" bestFit="1" customWidth="1"/>
    <col min="2712" max="2712" width="101" bestFit="1" customWidth="1"/>
    <col min="2713" max="2713" width="106.83203125" bestFit="1" customWidth="1"/>
    <col min="2714" max="2714" width="101.1640625" bestFit="1" customWidth="1"/>
    <col min="2715" max="2715" width="102.33203125" bestFit="1" customWidth="1"/>
    <col min="2716" max="2716" width="103" bestFit="1" customWidth="1"/>
    <col min="2717" max="2717" width="103.6640625" bestFit="1" customWidth="1"/>
    <col min="2718" max="2718" width="98.5" bestFit="1" customWidth="1"/>
    <col min="2719" max="2719" width="102.5" bestFit="1" customWidth="1"/>
    <col min="2720" max="2720" width="108.6640625" bestFit="1" customWidth="1"/>
    <col min="2721" max="2721" width="82.5" bestFit="1" customWidth="1"/>
    <col min="2722" max="2722" width="93.5" bestFit="1" customWidth="1"/>
    <col min="2723" max="2723" width="101.33203125" bestFit="1" customWidth="1"/>
    <col min="2724" max="2724" width="105.33203125" bestFit="1" customWidth="1"/>
    <col min="2725" max="2725" width="86.6640625" bestFit="1" customWidth="1"/>
    <col min="2726" max="2726" width="62" bestFit="1" customWidth="1"/>
    <col min="2727" max="2727" width="96.83203125" bestFit="1" customWidth="1"/>
    <col min="2728" max="2728" width="87.5" bestFit="1" customWidth="1"/>
    <col min="2729" max="2729" width="101.6640625" bestFit="1" customWidth="1"/>
    <col min="2730" max="2730" width="38.33203125" bestFit="1" customWidth="1"/>
    <col min="2731" max="2731" width="77.6640625" bestFit="1" customWidth="1"/>
    <col min="2732" max="2732" width="80.33203125" bestFit="1" customWidth="1"/>
    <col min="2733" max="2733" width="91.83203125" bestFit="1" customWidth="1"/>
    <col min="2734" max="2734" width="107.83203125" bestFit="1" customWidth="1"/>
    <col min="2735" max="2735" width="93.5" bestFit="1" customWidth="1"/>
    <col min="2736" max="2736" width="97.33203125" bestFit="1" customWidth="1"/>
    <col min="2737" max="2737" width="100.5" bestFit="1" customWidth="1"/>
    <col min="2738" max="2738" width="74.1640625" bestFit="1" customWidth="1"/>
    <col min="2739" max="2739" width="104.83203125" bestFit="1" customWidth="1"/>
    <col min="2740" max="2740" width="107.6640625" bestFit="1" customWidth="1"/>
    <col min="2741" max="2741" width="97.1640625" bestFit="1" customWidth="1"/>
    <col min="2742" max="2742" width="97.5" bestFit="1" customWidth="1"/>
    <col min="2743" max="2743" width="64.6640625" bestFit="1" customWidth="1"/>
    <col min="2744" max="2744" width="91.6640625" bestFit="1" customWidth="1"/>
    <col min="2745" max="2745" width="69.5" bestFit="1" customWidth="1"/>
    <col min="2746" max="2746" width="115.6640625" bestFit="1" customWidth="1"/>
    <col min="2747" max="2747" width="95.1640625" bestFit="1" customWidth="1"/>
    <col min="2748" max="2748" width="100.83203125" bestFit="1" customWidth="1"/>
    <col min="2749" max="2749" width="87.33203125" bestFit="1" customWidth="1"/>
    <col min="2750" max="2750" width="101.83203125" bestFit="1" customWidth="1"/>
    <col min="2751" max="2751" width="105.83203125" bestFit="1" customWidth="1"/>
    <col min="2752" max="2752" width="108.33203125" bestFit="1" customWidth="1"/>
    <col min="2753" max="2753" width="109.6640625" bestFit="1" customWidth="1"/>
    <col min="2754" max="2754" width="96.83203125" bestFit="1" customWidth="1"/>
    <col min="2755" max="2755" width="56.5" bestFit="1" customWidth="1"/>
    <col min="2756" max="2756" width="39.1640625" bestFit="1" customWidth="1"/>
    <col min="2757" max="2757" width="103.1640625" bestFit="1" customWidth="1"/>
    <col min="2758" max="2758" width="102.6640625" bestFit="1" customWidth="1"/>
    <col min="2759" max="2759" width="91.1640625" bestFit="1" customWidth="1"/>
    <col min="2760" max="2760" width="100.33203125" bestFit="1" customWidth="1"/>
    <col min="2761" max="2761" width="107.83203125" bestFit="1" customWidth="1"/>
    <col min="2762" max="2762" width="104.6640625" bestFit="1" customWidth="1"/>
    <col min="2763" max="2763" width="104.5" bestFit="1" customWidth="1"/>
    <col min="2764" max="2764" width="94.6640625" bestFit="1" customWidth="1"/>
    <col min="2765" max="2765" width="105.83203125" bestFit="1" customWidth="1"/>
    <col min="2766" max="2766" width="77.83203125" bestFit="1" customWidth="1"/>
    <col min="2767" max="2767" width="108" bestFit="1" customWidth="1"/>
    <col min="2768" max="2768" width="96" bestFit="1" customWidth="1"/>
    <col min="2769" max="2769" width="98" bestFit="1" customWidth="1"/>
    <col min="2770" max="2770" width="16.83203125" bestFit="1" customWidth="1"/>
    <col min="2771" max="2771" width="106.5" bestFit="1" customWidth="1"/>
    <col min="2772" max="2772" width="101.5" bestFit="1" customWidth="1"/>
    <col min="2773" max="2773" width="101.33203125" bestFit="1" customWidth="1"/>
    <col min="2774" max="2774" width="94.5" bestFit="1" customWidth="1"/>
    <col min="2775" max="2775" width="42.1640625" bestFit="1" customWidth="1"/>
    <col min="2776" max="2776" width="110.5" bestFit="1" customWidth="1"/>
    <col min="2777" max="2777" width="100.83203125" bestFit="1" customWidth="1"/>
    <col min="2778" max="2778" width="91.33203125" bestFit="1" customWidth="1"/>
    <col min="2779" max="2779" width="46.6640625" bestFit="1" customWidth="1"/>
    <col min="2780" max="2780" width="105.5" bestFit="1" customWidth="1"/>
    <col min="2781" max="2781" width="89.1640625" bestFit="1" customWidth="1"/>
    <col min="2782" max="2782" width="106.33203125" bestFit="1" customWidth="1"/>
    <col min="2783" max="2783" width="104.5" bestFit="1" customWidth="1"/>
    <col min="2784" max="2784" width="92.5" bestFit="1" customWidth="1"/>
    <col min="2785" max="2785" width="89" bestFit="1" customWidth="1"/>
    <col min="2786" max="2786" width="101.6640625" bestFit="1" customWidth="1"/>
    <col min="2787" max="2787" width="81.1640625" bestFit="1" customWidth="1"/>
    <col min="2788" max="2788" width="104.33203125" bestFit="1" customWidth="1"/>
    <col min="2789" max="2789" width="109.5" bestFit="1" customWidth="1"/>
    <col min="2790" max="2790" width="65" bestFit="1" customWidth="1"/>
    <col min="2791" max="2791" width="37.33203125" bestFit="1" customWidth="1"/>
    <col min="2792" max="2792" width="101" bestFit="1" customWidth="1"/>
    <col min="2793" max="2793" width="89" bestFit="1" customWidth="1"/>
    <col min="2794" max="2794" width="104.6640625" bestFit="1" customWidth="1"/>
    <col min="2795" max="2795" width="98.6640625" bestFit="1" customWidth="1"/>
    <col min="2796" max="2796" width="83.5" bestFit="1" customWidth="1"/>
    <col min="2797" max="2797" width="103" bestFit="1" customWidth="1"/>
    <col min="2798" max="2798" width="105.6640625" bestFit="1" customWidth="1"/>
    <col min="2799" max="2799" width="100.5" bestFit="1" customWidth="1"/>
    <col min="2800" max="2800" width="101.33203125" bestFit="1" customWidth="1"/>
    <col min="2801" max="2801" width="106.83203125" bestFit="1" customWidth="1"/>
    <col min="2802" max="2802" width="104.5" bestFit="1" customWidth="1"/>
    <col min="2803" max="2803" width="87.6640625" bestFit="1" customWidth="1"/>
    <col min="2804" max="2804" width="103" bestFit="1" customWidth="1"/>
    <col min="2805" max="2805" width="97.83203125" bestFit="1" customWidth="1"/>
    <col min="2806" max="2806" width="94.1640625" bestFit="1" customWidth="1"/>
    <col min="2807" max="2807" width="104.6640625" bestFit="1" customWidth="1"/>
    <col min="2808" max="2808" width="72" bestFit="1" customWidth="1"/>
    <col min="2809" max="2809" width="111.33203125" bestFit="1" customWidth="1"/>
    <col min="2810" max="2810" width="81.5" bestFit="1" customWidth="1"/>
    <col min="2811" max="2811" width="106.5" bestFit="1" customWidth="1"/>
    <col min="2812" max="2812" width="68.33203125" bestFit="1" customWidth="1"/>
    <col min="2813" max="2813" width="63.1640625" bestFit="1" customWidth="1"/>
    <col min="2814" max="2814" width="100.83203125" bestFit="1" customWidth="1"/>
    <col min="2815" max="2815" width="96.1640625" bestFit="1" customWidth="1"/>
    <col min="2816" max="2816" width="106.6640625" bestFit="1" customWidth="1"/>
    <col min="2817" max="2817" width="109.83203125" bestFit="1" customWidth="1"/>
    <col min="2818" max="2818" width="85.33203125" bestFit="1" customWidth="1"/>
    <col min="2819" max="2819" width="73.6640625" bestFit="1" customWidth="1"/>
    <col min="2820" max="2820" width="96.5" bestFit="1" customWidth="1"/>
    <col min="2821" max="2821" width="97.1640625" bestFit="1" customWidth="1"/>
    <col min="2822" max="2822" width="102.33203125" bestFit="1" customWidth="1"/>
    <col min="2823" max="2823" width="34.1640625" bestFit="1" customWidth="1"/>
    <col min="2824" max="2824" width="71.33203125" bestFit="1" customWidth="1"/>
    <col min="2825" max="2825" width="102.83203125" bestFit="1" customWidth="1"/>
    <col min="2826" max="2826" width="76" bestFit="1" customWidth="1"/>
    <col min="2827" max="2827" width="78.83203125" bestFit="1" customWidth="1"/>
    <col min="2828" max="2828" width="85.5" bestFit="1" customWidth="1"/>
    <col min="2829" max="2829" width="92.83203125" bestFit="1" customWidth="1"/>
    <col min="2830" max="2830" width="84.1640625" bestFit="1" customWidth="1"/>
    <col min="2831" max="2831" width="104.1640625" bestFit="1" customWidth="1"/>
    <col min="2832" max="2832" width="105.83203125" bestFit="1" customWidth="1"/>
    <col min="2833" max="2833" width="54.83203125" bestFit="1" customWidth="1"/>
    <col min="2834" max="2834" width="57" bestFit="1" customWidth="1"/>
    <col min="2835" max="2835" width="23.83203125" bestFit="1" customWidth="1"/>
    <col min="2836" max="2836" width="98.5" bestFit="1" customWidth="1"/>
    <col min="2837" max="2837" width="91.6640625" bestFit="1" customWidth="1"/>
    <col min="2838" max="2838" width="105.83203125" bestFit="1" customWidth="1"/>
    <col min="2839" max="2839" width="105" bestFit="1" customWidth="1"/>
    <col min="2840" max="2840" width="111.33203125" bestFit="1" customWidth="1"/>
    <col min="2841" max="2841" width="101" bestFit="1" customWidth="1"/>
    <col min="2842" max="2842" width="97.5" bestFit="1" customWidth="1"/>
    <col min="2843" max="2843" width="108.5" bestFit="1" customWidth="1"/>
    <col min="2844" max="2844" width="74.6640625" bestFit="1" customWidth="1"/>
    <col min="2845" max="2845" width="105.83203125" bestFit="1" customWidth="1"/>
    <col min="2846" max="2846" width="104.83203125" bestFit="1" customWidth="1"/>
    <col min="2847" max="2847" width="106.83203125" bestFit="1" customWidth="1"/>
    <col min="2848" max="2848" width="102.33203125" bestFit="1" customWidth="1"/>
    <col min="2849" max="2849" width="92.83203125" bestFit="1" customWidth="1"/>
    <col min="2850" max="2850" width="101.5" bestFit="1" customWidth="1"/>
    <col min="2851" max="2851" width="110.33203125" bestFit="1" customWidth="1"/>
    <col min="2852" max="2852" width="70.6640625" bestFit="1" customWidth="1"/>
    <col min="2853" max="2853" width="106.33203125" bestFit="1" customWidth="1"/>
    <col min="2854" max="2854" width="46" bestFit="1" customWidth="1"/>
    <col min="2855" max="2855" width="78.33203125" bestFit="1" customWidth="1"/>
    <col min="2856" max="2856" width="107.83203125" bestFit="1" customWidth="1"/>
    <col min="2857" max="2857" width="110.1640625" bestFit="1" customWidth="1"/>
    <col min="2858" max="2858" width="107.83203125" bestFit="1" customWidth="1"/>
    <col min="2859" max="2859" width="106.33203125" bestFit="1" customWidth="1"/>
    <col min="2860" max="2860" width="106.6640625" bestFit="1" customWidth="1"/>
    <col min="2861" max="2861" width="23.33203125" bestFit="1" customWidth="1"/>
    <col min="2862" max="2862" width="108.6640625" bestFit="1" customWidth="1"/>
    <col min="2863" max="2863" width="99" bestFit="1" customWidth="1"/>
    <col min="2864" max="2864" width="69.33203125" bestFit="1" customWidth="1"/>
    <col min="2865" max="2865" width="59.5" bestFit="1" customWidth="1"/>
    <col min="2866" max="2866" width="81" bestFit="1" customWidth="1"/>
    <col min="2867" max="2867" width="110.33203125" bestFit="1" customWidth="1"/>
    <col min="2868" max="2868" width="58.6640625" bestFit="1" customWidth="1"/>
    <col min="2869" max="2869" width="109.33203125" bestFit="1" customWidth="1"/>
    <col min="2870" max="2870" width="81.83203125" bestFit="1" customWidth="1"/>
    <col min="2871" max="2871" width="96" bestFit="1" customWidth="1"/>
    <col min="2872" max="2872" width="81.6640625" bestFit="1" customWidth="1"/>
    <col min="2873" max="2873" width="83" bestFit="1" customWidth="1"/>
    <col min="2874" max="2874" width="104.83203125" bestFit="1" customWidth="1"/>
    <col min="2875" max="2875" width="85.1640625" bestFit="1" customWidth="1"/>
    <col min="2876" max="2876" width="103.83203125" bestFit="1" customWidth="1"/>
    <col min="2877" max="2877" width="74.33203125" bestFit="1" customWidth="1"/>
    <col min="2878" max="2878" width="76" bestFit="1" customWidth="1"/>
    <col min="2879" max="2879" width="103.5" bestFit="1" customWidth="1"/>
    <col min="2880" max="2880" width="101.6640625" bestFit="1" customWidth="1"/>
    <col min="2881" max="2881" width="111.1640625" bestFit="1" customWidth="1"/>
    <col min="2882" max="2882" width="40.1640625" bestFit="1" customWidth="1"/>
    <col min="2883" max="2883" width="109.5" bestFit="1" customWidth="1"/>
    <col min="2884" max="2884" width="101.5" bestFit="1" customWidth="1"/>
    <col min="2885" max="2885" width="91" bestFit="1" customWidth="1"/>
    <col min="2886" max="2886" width="22" bestFit="1" customWidth="1"/>
    <col min="2887" max="2887" width="86.6640625" bestFit="1" customWidth="1"/>
    <col min="2888" max="2888" width="37" bestFit="1" customWidth="1"/>
    <col min="2889" max="2889" width="106" bestFit="1" customWidth="1"/>
    <col min="2890" max="2890" width="104.33203125" bestFit="1" customWidth="1"/>
    <col min="2891" max="2891" width="66" bestFit="1" customWidth="1"/>
    <col min="2892" max="2892" width="28.33203125" bestFit="1" customWidth="1"/>
    <col min="2893" max="2893" width="102.1640625" bestFit="1" customWidth="1"/>
    <col min="2894" max="2894" width="106.33203125" bestFit="1" customWidth="1"/>
    <col min="2895" max="2895" width="120.5" bestFit="1" customWidth="1"/>
    <col min="2896" max="2896" width="87.33203125" bestFit="1" customWidth="1"/>
    <col min="2897" max="2897" width="75.5" bestFit="1" customWidth="1"/>
    <col min="2898" max="2898" width="63.5" bestFit="1" customWidth="1"/>
    <col min="2899" max="2899" width="25.6640625" bestFit="1" customWidth="1"/>
    <col min="2900" max="2900" width="69.83203125" bestFit="1" customWidth="1"/>
    <col min="2901" max="2901" width="89.33203125" bestFit="1" customWidth="1"/>
    <col min="2902" max="2902" width="84.83203125" bestFit="1" customWidth="1"/>
    <col min="2903" max="2903" width="101.1640625" bestFit="1" customWidth="1"/>
    <col min="2904" max="2904" width="100.33203125" bestFit="1" customWidth="1"/>
    <col min="2905" max="2905" width="88" bestFit="1" customWidth="1"/>
    <col min="2906" max="2906" width="104.1640625" bestFit="1" customWidth="1"/>
    <col min="2907" max="2907" width="102.6640625" bestFit="1" customWidth="1"/>
    <col min="2908" max="2908" width="102.33203125" bestFit="1" customWidth="1"/>
    <col min="2909" max="2909" width="102" bestFit="1" customWidth="1"/>
    <col min="2910" max="2910" width="104.33203125" bestFit="1" customWidth="1"/>
    <col min="2911" max="2911" width="92.83203125" bestFit="1" customWidth="1"/>
    <col min="2912" max="2912" width="108.5" bestFit="1" customWidth="1"/>
    <col min="2913" max="2913" width="110.5" bestFit="1" customWidth="1"/>
    <col min="2914" max="2914" width="109.83203125" bestFit="1" customWidth="1"/>
    <col min="2915" max="2915" width="106.33203125" bestFit="1" customWidth="1"/>
    <col min="2916" max="2916" width="103.83203125" bestFit="1" customWidth="1"/>
    <col min="2917" max="2917" width="65.33203125" bestFit="1" customWidth="1"/>
    <col min="2918" max="2918" width="79" bestFit="1" customWidth="1"/>
    <col min="2919" max="2919" width="107.5" bestFit="1" customWidth="1"/>
    <col min="2920" max="2920" width="75" bestFit="1" customWidth="1"/>
    <col min="2921" max="2921" width="82.6640625" bestFit="1" customWidth="1"/>
    <col min="2922" max="2922" width="127.5" bestFit="1" customWidth="1"/>
    <col min="2923" max="2923" width="105.5" bestFit="1" customWidth="1"/>
    <col min="2924" max="2924" width="92.83203125" bestFit="1" customWidth="1"/>
    <col min="2925" max="2925" width="107.1640625" bestFit="1" customWidth="1"/>
    <col min="2926" max="2926" width="94.83203125" bestFit="1" customWidth="1"/>
    <col min="2927" max="2927" width="107.5" bestFit="1" customWidth="1"/>
    <col min="2928" max="2928" width="96" bestFit="1" customWidth="1"/>
    <col min="2929" max="2929" width="70.33203125" bestFit="1" customWidth="1"/>
    <col min="2930" max="2930" width="107" bestFit="1" customWidth="1"/>
    <col min="2931" max="2931" width="91.6640625" bestFit="1" customWidth="1"/>
    <col min="2932" max="2932" width="106.83203125" bestFit="1" customWidth="1"/>
    <col min="2933" max="2933" width="45.5" bestFit="1" customWidth="1"/>
    <col min="2934" max="2934" width="58.33203125" bestFit="1" customWidth="1"/>
    <col min="2935" max="2935" width="103" bestFit="1" customWidth="1"/>
    <col min="2936" max="2936" width="105.83203125" bestFit="1" customWidth="1"/>
    <col min="2937" max="2937" width="73.33203125" bestFit="1" customWidth="1"/>
    <col min="2938" max="2938" width="112.33203125" bestFit="1" customWidth="1"/>
    <col min="2939" max="2939" width="58.83203125" bestFit="1" customWidth="1"/>
    <col min="2940" max="2940" width="103.33203125" bestFit="1" customWidth="1"/>
    <col min="2941" max="2941" width="109" bestFit="1" customWidth="1"/>
    <col min="2942" max="2942" width="87.6640625" bestFit="1" customWidth="1"/>
    <col min="2943" max="2943" width="103.33203125" bestFit="1" customWidth="1"/>
    <col min="2944" max="2944" width="108" bestFit="1" customWidth="1"/>
    <col min="2945" max="2945" width="106" bestFit="1" customWidth="1"/>
    <col min="2946" max="2946" width="109" bestFit="1" customWidth="1"/>
    <col min="2947" max="2947" width="100.6640625" bestFit="1" customWidth="1"/>
    <col min="2948" max="2948" width="105" bestFit="1" customWidth="1"/>
    <col min="2949" max="2949" width="86.6640625" bestFit="1" customWidth="1"/>
    <col min="2950" max="2950" width="101.83203125" bestFit="1" customWidth="1"/>
    <col min="2951" max="2951" width="94.1640625" bestFit="1" customWidth="1"/>
    <col min="2952" max="2952" width="103" bestFit="1" customWidth="1"/>
    <col min="2953" max="2953" width="105.1640625" bestFit="1" customWidth="1"/>
    <col min="2954" max="2954" width="92.33203125" bestFit="1" customWidth="1"/>
    <col min="2955" max="2955" width="26" bestFit="1" customWidth="1"/>
    <col min="2956" max="2956" width="100.83203125" bestFit="1" customWidth="1"/>
    <col min="2957" max="2957" width="69.5" bestFit="1" customWidth="1"/>
    <col min="2958" max="2958" width="69.6640625" bestFit="1" customWidth="1"/>
    <col min="2959" max="2959" width="108.5" bestFit="1" customWidth="1"/>
    <col min="2960" max="2960" width="108.1640625" bestFit="1" customWidth="1"/>
    <col min="2961" max="2961" width="99.83203125" bestFit="1" customWidth="1"/>
    <col min="2962" max="2962" width="108.6640625" bestFit="1" customWidth="1"/>
    <col min="2963" max="2963" width="106.33203125" bestFit="1" customWidth="1"/>
    <col min="2964" max="2964" width="104.1640625" bestFit="1" customWidth="1"/>
    <col min="2965" max="2965" width="102.5" bestFit="1" customWidth="1"/>
    <col min="2966" max="2966" width="38.1640625" bestFit="1" customWidth="1"/>
    <col min="2967" max="2967" width="100.6640625" bestFit="1" customWidth="1"/>
    <col min="2968" max="2968" width="59.1640625" bestFit="1" customWidth="1"/>
    <col min="2969" max="2969" width="82.5" bestFit="1" customWidth="1"/>
    <col min="2970" max="2970" width="97.5" bestFit="1" customWidth="1"/>
    <col min="2971" max="2971" width="105.1640625" bestFit="1" customWidth="1"/>
    <col min="2972" max="2972" width="97" bestFit="1" customWidth="1"/>
    <col min="2973" max="2973" width="106" bestFit="1" customWidth="1"/>
    <col min="2974" max="2974" width="105.83203125" bestFit="1" customWidth="1"/>
    <col min="2975" max="2975" width="110.1640625" bestFit="1" customWidth="1"/>
    <col min="2976" max="2976" width="61.1640625" bestFit="1" customWidth="1"/>
    <col min="2977" max="2977" width="105" bestFit="1" customWidth="1"/>
    <col min="2978" max="2978" width="50.83203125" bestFit="1" customWidth="1"/>
    <col min="2979" max="2979" width="106.1640625" bestFit="1" customWidth="1"/>
    <col min="2980" max="2980" width="103.5" bestFit="1" customWidth="1"/>
    <col min="2981" max="2981" width="81.1640625" bestFit="1" customWidth="1"/>
    <col min="2982" max="2982" width="103.6640625" bestFit="1" customWidth="1"/>
    <col min="2983" max="2983" width="103.33203125" bestFit="1" customWidth="1"/>
    <col min="2984" max="2984" width="76.6640625" bestFit="1" customWidth="1"/>
    <col min="2985" max="2985" width="109.5" bestFit="1" customWidth="1"/>
    <col min="2986" max="2986" width="106" bestFit="1" customWidth="1"/>
    <col min="2987" max="2987" width="106.83203125" bestFit="1" customWidth="1"/>
    <col min="2988" max="2988" width="87" bestFit="1" customWidth="1"/>
    <col min="2989" max="2989" width="90.6640625" bestFit="1" customWidth="1"/>
    <col min="2990" max="2990" width="92.33203125" bestFit="1" customWidth="1"/>
    <col min="2991" max="2991" width="45.33203125" bestFit="1" customWidth="1"/>
    <col min="2992" max="2992" width="103.83203125" bestFit="1" customWidth="1"/>
    <col min="2993" max="2993" width="74.33203125" bestFit="1" customWidth="1"/>
    <col min="2994" max="2994" width="58.5" bestFit="1" customWidth="1"/>
    <col min="2995" max="2995" width="103.33203125" bestFit="1" customWidth="1"/>
    <col min="2996" max="2996" width="103.6640625" bestFit="1" customWidth="1"/>
    <col min="2997" max="2997" width="72.5" bestFit="1" customWidth="1"/>
    <col min="2998" max="2998" width="54" bestFit="1" customWidth="1"/>
    <col min="2999" max="2999" width="105.83203125" bestFit="1" customWidth="1"/>
    <col min="3000" max="3000" width="50.83203125" bestFit="1" customWidth="1"/>
    <col min="3001" max="3001" width="95.1640625" bestFit="1" customWidth="1"/>
    <col min="3002" max="3002" width="107.33203125" bestFit="1" customWidth="1"/>
    <col min="3003" max="3003" width="63.33203125" bestFit="1" customWidth="1"/>
    <col min="3004" max="3004" width="104.1640625" bestFit="1" customWidth="1"/>
    <col min="3005" max="3005" width="58.6640625" bestFit="1" customWidth="1"/>
    <col min="3006" max="3006" width="63.33203125" bestFit="1" customWidth="1"/>
    <col min="3007" max="3007" width="89.1640625" bestFit="1" customWidth="1"/>
    <col min="3008" max="3008" width="94.83203125" bestFit="1" customWidth="1"/>
    <col min="3009" max="3009" width="49.6640625" bestFit="1" customWidth="1"/>
    <col min="3010" max="3010" width="103.1640625" bestFit="1" customWidth="1"/>
    <col min="3011" max="3011" width="99" bestFit="1" customWidth="1"/>
    <col min="3012" max="3012" width="68.5" bestFit="1" customWidth="1"/>
    <col min="3013" max="3013" width="104.5" bestFit="1" customWidth="1"/>
    <col min="3014" max="3014" width="103.83203125" bestFit="1" customWidth="1"/>
    <col min="3015" max="3015" width="106.6640625" bestFit="1" customWidth="1"/>
    <col min="3016" max="3016" width="100.33203125" bestFit="1" customWidth="1"/>
    <col min="3017" max="3017" width="104.83203125" bestFit="1" customWidth="1"/>
    <col min="3018" max="3018" width="77.5" bestFit="1" customWidth="1"/>
    <col min="3019" max="3019" width="61.5" bestFit="1" customWidth="1"/>
    <col min="3020" max="3020" width="107" bestFit="1" customWidth="1"/>
    <col min="3021" max="3021" width="107.6640625" bestFit="1" customWidth="1"/>
    <col min="3022" max="3022" width="33.5" bestFit="1" customWidth="1"/>
    <col min="3023" max="3023" width="102.1640625" bestFit="1" customWidth="1"/>
    <col min="3024" max="3024" width="97.1640625" bestFit="1" customWidth="1"/>
    <col min="3025" max="3025" width="104.1640625" bestFit="1" customWidth="1"/>
    <col min="3026" max="3026" width="87.33203125" bestFit="1" customWidth="1"/>
    <col min="3027" max="3027" width="99.5" bestFit="1" customWidth="1"/>
    <col min="3028" max="3028" width="59.1640625" bestFit="1" customWidth="1"/>
    <col min="3029" max="3029" width="92.83203125" bestFit="1" customWidth="1"/>
    <col min="3030" max="3030" width="92.33203125" bestFit="1" customWidth="1"/>
    <col min="3031" max="3031" width="106.5" bestFit="1" customWidth="1"/>
    <col min="3032" max="3032" width="88.33203125" bestFit="1" customWidth="1"/>
    <col min="3033" max="3033" width="107.33203125" bestFit="1" customWidth="1"/>
    <col min="3034" max="3034" width="100.5" bestFit="1" customWidth="1"/>
    <col min="3035" max="3035" width="95.33203125" bestFit="1" customWidth="1"/>
    <col min="3036" max="3036" width="77.83203125" bestFit="1" customWidth="1"/>
    <col min="3037" max="3037" width="104.83203125" bestFit="1" customWidth="1"/>
    <col min="3038" max="3038" width="80.83203125" bestFit="1" customWidth="1"/>
    <col min="3039" max="3039" width="107.33203125" bestFit="1" customWidth="1"/>
    <col min="3040" max="3040" width="52.83203125" bestFit="1" customWidth="1"/>
    <col min="3041" max="3041" width="75.1640625" bestFit="1" customWidth="1"/>
    <col min="3042" max="3042" width="80.33203125" bestFit="1" customWidth="1"/>
    <col min="3043" max="3043" width="102.83203125" bestFit="1" customWidth="1"/>
    <col min="3044" max="3044" width="76.5" bestFit="1" customWidth="1"/>
    <col min="3045" max="3045" width="109.33203125" bestFit="1" customWidth="1"/>
    <col min="3046" max="3046" width="103.6640625" bestFit="1" customWidth="1"/>
    <col min="3047" max="3047" width="89.6640625" bestFit="1" customWidth="1"/>
    <col min="3048" max="3048" width="96.5" bestFit="1" customWidth="1"/>
    <col min="3049" max="3049" width="105.83203125" bestFit="1" customWidth="1"/>
    <col min="3050" max="3050" width="86.83203125" bestFit="1" customWidth="1"/>
    <col min="3051" max="3051" width="113.1640625" bestFit="1" customWidth="1"/>
    <col min="3052" max="3052" width="110.1640625" bestFit="1" customWidth="1"/>
    <col min="3053" max="3053" width="111.6640625" bestFit="1" customWidth="1"/>
    <col min="3054" max="3054" width="109.5" bestFit="1" customWidth="1"/>
    <col min="3055" max="3055" width="113" bestFit="1" customWidth="1"/>
    <col min="3056" max="3056" width="95" bestFit="1" customWidth="1"/>
    <col min="3057" max="3057" width="107.1640625" bestFit="1" customWidth="1"/>
    <col min="3058" max="3058" width="102.5" bestFit="1" customWidth="1"/>
    <col min="3059" max="3059" width="104.1640625" bestFit="1" customWidth="1"/>
    <col min="3060" max="3060" width="88.83203125" bestFit="1" customWidth="1"/>
    <col min="3061" max="3061" width="98.33203125" bestFit="1" customWidth="1"/>
    <col min="3062" max="3062" width="98" bestFit="1" customWidth="1"/>
    <col min="3063" max="3063" width="96.1640625" bestFit="1" customWidth="1"/>
    <col min="3064" max="3064" width="78.5" bestFit="1" customWidth="1"/>
    <col min="3065" max="3065" width="72" bestFit="1" customWidth="1"/>
    <col min="3066" max="3066" width="104.5" bestFit="1" customWidth="1"/>
    <col min="3067" max="3067" width="92.33203125" bestFit="1" customWidth="1"/>
    <col min="3068" max="3068" width="108.1640625" bestFit="1" customWidth="1"/>
    <col min="3069" max="3069" width="77.5" bestFit="1" customWidth="1"/>
    <col min="3070" max="3070" width="110.6640625" bestFit="1" customWidth="1"/>
    <col min="3071" max="3071" width="17.5" bestFit="1" customWidth="1"/>
    <col min="3072" max="3072" width="87.83203125" bestFit="1" customWidth="1"/>
    <col min="3073" max="3073" width="69.6640625" bestFit="1" customWidth="1"/>
    <col min="3074" max="3074" width="111.6640625" bestFit="1" customWidth="1"/>
    <col min="3075" max="3075" width="102.5" bestFit="1" customWidth="1"/>
    <col min="3076" max="3076" width="72.33203125" bestFit="1" customWidth="1"/>
    <col min="3077" max="3077" width="106.5" bestFit="1" customWidth="1"/>
    <col min="3078" max="3078" width="105.6640625" bestFit="1" customWidth="1"/>
    <col min="3079" max="3079" width="103" bestFit="1" customWidth="1"/>
    <col min="3080" max="3080" width="72" bestFit="1" customWidth="1"/>
    <col min="3081" max="3081" width="68" bestFit="1" customWidth="1"/>
    <col min="3082" max="3082" width="80.6640625" bestFit="1" customWidth="1"/>
    <col min="3083" max="3083" width="87.83203125" bestFit="1" customWidth="1"/>
    <col min="3084" max="3084" width="101.5" bestFit="1" customWidth="1"/>
    <col min="3085" max="3085" width="89.1640625" bestFit="1" customWidth="1"/>
    <col min="3086" max="3086" width="110.33203125" bestFit="1" customWidth="1"/>
    <col min="3087" max="3087" width="96.1640625" bestFit="1" customWidth="1"/>
    <col min="3088" max="3088" width="101" bestFit="1" customWidth="1"/>
    <col min="3089" max="3089" width="103.33203125" bestFit="1" customWidth="1"/>
    <col min="3090" max="3090" width="99" bestFit="1" customWidth="1"/>
    <col min="3091" max="3091" width="103.1640625" bestFit="1" customWidth="1"/>
    <col min="3092" max="3092" width="107.6640625" bestFit="1" customWidth="1"/>
    <col min="3093" max="3093" width="80.33203125" bestFit="1" customWidth="1"/>
    <col min="3094" max="3094" width="107.5" bestFit="1" customWidth="1"/>
    <col min="3095" max="3095" width="67.1640625" bestFit="1" customWidth="1"/>
    <col min="3096" max="3096" width="98" bestFit="1" customWidth="1"/>
    <col min="3097" max="3097" width="76.6640625" bestFit="1" customWidth="1"/>
    <col min="3098" max="3098" width="108" bestFit="1" customWidth="1"/>
    <col min="3099" max="3099" width="4.1640625" bestFit="1" customWidth="1"/>
    <col min="3100" max="3100" width="107.33203125" bestFit="1" customWidth="1"/>
    <col min="3101" max="3101" width="98.5" bestFit="1" customWidth="1"/>
    <col min="3102" max="3102" width="22.5" bestFit="1" customWidth="1"/>
    <col min="3103" max="3103" width="103" bestFit="1" customWidth="1"/>
    <col min="3104" max="3104" width="104.5" bestFit="1" customWidth="1"/>
    <col min="3105" max="3105" width="101.1640625" bestFit="1" customWidth="1"/>
    <col min="3106" max="3106" width="101.83203125" bestFit="1" customWidth="1"/>
    <col min="3107" max="3107" width="94.83203125" bestFit="1" customWidth="1"/>
    <col min="3108" max="3108" width="93.33203125" bestFit="1" customWidth="1"/>
    <col min="3109" max="3109" width="103.83203125" bestFit="1" customWidth="1"/>
    <col min="3110" max="3110" width="100" bestFit="1" customWidth="1"/>
    <col min="3111" max="3111" width="107" bestFit="1" customWidth="1"/>
    <col min="3112" max="3112" width="89.1640625" bestFit="1" customWidth="1"/>
    <col min="3113" max="3113" width="61.83203125" bestFit="1" customWidth="1"/>
    <col min="3114" max="3114" width="90" bestFit="1" customWidth="1"/>
    <col min="3115" max="3115" width="98" bestFit="1" customWidth="1"/>
    <col min="3116" max="3116" width="106" bestFit="1" customWidth="1"/>
    <col min="3117" max="3117" width="105.83203125" bestFit="1" customWidth="1"/>
    <col min="3118" max="3118" width="92.33203125" bestFit="1" customWidth="1"/>
    <col min="3119" max="3119" width="91.1640625" bestFit="1" customWidth="1"/>
    <col min="3120" max="3120" width="97.33203125" bestFit="1" customWidth="1"/>
    <col min="3121" max="3121" width="107.33203125" bestFit="1" customWidth="1"/>
    <col min="3122" max="3122" width="46.83203125" bestFit="1" customWidth="1"/>
    <col min="3123" max="3123" width="105.83203125" bestFit="1" customWidth="1"/>
    <col min="3124" max="3124" width="111" bestFit="1" customWidth="1"/>
    <col min="3125" max="3125" width="106.6640625" bestFit="1" customWidth="1"/>
    <col min="3126" max="3126" width="84.33203125" bestFit="1" customWidth="1"/>
    <col min="3127" max="3127" width="97.5" bestFit="1" customWidth="1"/>
    <col min="3128" max="3128" width="98.5" bestFit="1" customWidth="1"/>
    <col min="3129" max="3129" width="90.6640625" bestFit="1" customWidth="1"/>
    <col min="3130" max="3130" width="77.83203125" bestFit="1" customWidth="1"/>
    <col min="3131" max="3131" width="98.33203125" bestFit="1" customWidth="1"/>
    <col min="3132" max="3132" width="95.6640625" bestFit="1" customWidth="1"/>
    <col min="3133" max="3133" width="104.33203125" bestFit="1" customWidth="1"/>
    <col min="3134" max="3134" width="100.5" bestFit="1" customWidth="1"/>
    <col min="3135" max="3135" width="111" bestFit="1" customWidth="1"/>
    <col min="3136" max="3136" width="105.33203125" bestFit="1" customWidth="1"/>
    <col min="3137" max="3137" width="97.5" bestFit="1" customWidth="1"/>
    <col min="3138" max="3138" width="105.5" bestFit="1" customWidth="1"/>
    <col min="3139" max="3139" width="106.83203125" bestFit="1" customWidth="1"/>
    <col min="3140" max="3140" width="96.83203125" bestFit="1" customWidth="1"/>
    <col min="3141" max="3141" width="103" bestFit="1" customWidth="1"/>
    <col min="3142" max="3142" width="104.83203125" bestFit="1" customWidth="1"/>
    <col min="3143" max="3143" width="96.5" bestFit="1" customWidth="1"/>
    <col min="3144" max="3144" width="101.83203125" bestFit="1" customWidth="1"/>
    <col min="3145" max="3145" width="93" bestFit="1" customWidth="1"/>
    <col min="3146" max="3146" width="103.6640625" bestFit="1" customWidth="1"/>
    <col min="3147" max="3147" width="100.1640625" bestFit="1" customWidth="1"/>
    <col min="3148" max="3148" width="103.5" bestFit="1" customWidth="1"/>
    <col min="3149" max="3149" width="29.1640625" bestFit="1" customWidth="1"/>
    <col min="3150" max="3150" width="105.5" bestFit="1" customWidth="1"/>
    <col min="3151" max="3151" width="108.6640625" bestFit="1" customWidth="1"/>
    <col min="3152" max="3152" width="103.6640625" bestFit="1" customWidth="1"/>
    <col min="3153" max="3153" width="106.5" bestFit="1" customWidth="1"/>
    <col min="3154" max="3154" width="105.33203125" bestFit="1" customWidth="1"/>
    <col min="3155" max="3155" width="108.33203125" bestFit="1" customWidth="1"/>
    <col min="3156" max="3156" width="105.5" bestFit="1" customWidth="1"/>
    <col min="3157" max="3157" width="94.6640625" bestFit="1" customWidth="1"/>
    <col min="3158" max="3158" width="105.5" bestFit="1" customWidth="1"/>
    <col min="3159" max="3159" width="69.6640625" bestFit="1" customWidth="1"/>
    <col min="3160" max="3160" width="91.33203125" bestFit="1" customWidth="1"/>
    <col min="3161" max="3161" width="97.1640625" bestFit="1" customWidth="1"/>
    <col min="3162" max="3162" width="102.1640625" bestFit="1" customWidth="1"/>
    <col min="3163" max="3163" width="112.1640625" bestFit="1" customWidth="1"/>
    <col min="3164" max="3164" width="80.1640625" bestFit="1" customWidth="1"/>
    <col min="3165" max="3165" width="63.33203125" bestFit="1" customWidth="1"/>
    <col min="3166" max="3166" width="107.6640625" bestFit="1" customWidth="1"/>
    <col min="3167" max="3167" width="109.83203125" bestFit="1" customWidth="1"/>
    <col min="3168" max="3168" width="105.83203125" bestFit="1" customWidth="1"/>
    <col min="3169" max="3169" width="98" bestFit="1" customWidth="1"/>
    <col min="3170" max="3170" width="94.83203125" bestFit="1" customWidth="1"/>
    <col min="3171" max="3171" width="105.6640625" bestFit="1" customWidth="1"/>
    <col min="3172" max="3172" width="50.83203125" bestFit="1" customWidth="1"/>
    <col min="3173" max="3173" width="68.33203125" bestFit="1" customWidth="1"/>
    <col min="3174" max="3174" width="79.33203125" bestFit="1" customWidth="1"/>
    <col min="3175" max="3175" width="70.83203125" bestFit="1" customWidth="1"/>
    <col min="3176" max="3176" width="22" bestFit="1" customWidth="1"/>
    <col min="3177" max="3177" width="107.83203125" bestFit="1" customWidth="1"/>
    <col min="3178" max="3178" width="66.5" bestFit="1" customWidth="1"/>
    <col min="3179" max="3179" width="111.6640625" bestFit="1" customWidth="1"/>
    <col min="3180" max="3180" width="106.33203125" bestFit="1" customWidth="1"/>
    <col min="3181" max="3181" width="65.33203125" bestFit="1" customWidth="1"/>
    <col min="3182" max="3182" width="105.5" bestFit="1" customWidth="1"/>
    <col min="3183" max="3183" width="94.6640625" bestFit="1" customWidth="1"/>
    <col min="3184" max="3184" width="105.5" bestFit="1" customWidth="1"/>
    <col min="3185" max="3185" width="95" bestFit="1" customWidth="1"/>
    <col min="3186" max="3186" width="102.1640625" bestFit="1" customWidth="1"/>
    <col min="3187" max="3187" width="68.83203125" bestFit="1" customWidth="1"/>
    <col min="3188" max="3188" width="86" bestFit="1" customWidth="1"/>
    <col min="3189" max="3189" width="100.1640625" bestFit="1" customWidth="1"/>
    <col min="3190" max="3190" width="97" bestFit="1" customWidth="1"/>
    <col min="3191" max="3191" width="71.6640625" bestFit="1" customWidth="1"/>
    <col min="3192" max="3192" width="110.83203125" bestFit="1" customWidth="1"/>
    <col min="3193" max="3193" width="50.83203125" bestFit="1" customWidth="1"/>
    <col min="3194" max="3194" width="102.6640625" bestFit="1" customWidth="1"/>
    <col min="3195" max="3195" width="72" bestFit="1" customWidth="1"/>
    <col min="3196" max="3196" width="88.83203125" bestFit="1" customWidth="1"/>
    <col min="3197" max="3197" width="107.5" bestFit="1" customWidth="1"/>
    <col min="3198" max="3198" width="94.83203125" bestFit="1" customWidth="1"/>
    <col min="3199" max="3199" width="102.1640625" bestFit="1" customWidth="1"/>
    <col min="3200" max="3200" width="118" bestFit="1" customWidth="1"/>
    <col min="3201" max="3201" width="87.6640625" bestFit="1" customWidth="1"/>
    <col min="3202" max="3202" width="48.83203125" bestFit="1" customWidth="1"/>
    <col min="3203" max="3203" width="102.5" bestFit="1" customWidth="1"/>
    <col min="3204" max="3204" width="91.5" bestFit="1" customWidth="1"/>
    <col min="3205" max="3205" width="109.83203125" bestFit="1" customWidth="1"/>
    <col min="3206" max="3206" width="104.6640625" bestFit="1" customWidth="1"/>
    <col min="3207" max="3207" width="102.5" bestFit="1" customWidth="1"/>
    <col min="3208" max="3208" width="107.83203125" bestFit="1" customWidth="1"/>
    <col min="3209" max="3209" width="102.83203125" bestFit="1" customWidth="1"/>
    <col min="3210" max="3210" width="46.83203125" bestFit="1" customWidth="1"/>
    <col min="3211" max="3211" width="66.33203125" bestFit="1" customWidth="1"/>
    <col min="3212" max="3212" width="108" bestFit="1" customWidth="1"/>
    <col min="3213" max="3213" width="106.33203125" bestFit="1" customWidth="1"/>
    <col min="3214" max="3214" width="55.1640625" bestFit="1" customWidth="1"/>
    <col min="3215" max="3215" width="101.83203125" bestFit="1" customWidth="1"/>
    <col min="3216" max="3216" width="63.5" bestFit="1" customWidth="1"/>
    <col min="3217" max="3217" width="92.83203125" bestFit="1" customWidth="1"/>
    <col min="3218" max="3218" width="94.6640625" bestFit="1" customWidth="1"/>
    <col min="3219" max="3219" width="75.33203125" bestFit="1" customWidth="1"/>
    <col min="3220" max="3220" width="78.33203125" bestFit="1" customWidth="1"/>
    <col min="3221" max="3221" width="119.1640625" bestFit="1" customWidth="1"/>
    <col min="3222" max="3222" width="70" bestFit="1" customWidth="1"/>
    <col min="3223" max="3223" width="112.1640625" bestFit="1" customWidth="1"/>
    <col min="3224" max="3224" width="92.1640625" bestFit="1" customWidth="1"/>
    <col min="3225" max="3225" width="61" bestFit="1" customWidth="1"/>
    <col min="3226" max="3226" width="66.33203125" bestFit="1" customWidth="1"/>
    <col min="3227" max="3227" width="81.5" bestFit="1" customWidth="1"/>
    <col min="3228" max="3228" width="111.33203125" bestFit="1" customWidth="1"/>
    <col min="3229" max="3229" width="92.5" bestFit="1" customWidth="1"/>
    <col min="3230" max="3230" width="100.1640625" bestFit="1" customWidth="1"/>
    <col min="3231" max="3231" width="98.33203125" bestFit="1" customWidth="1"/>
    <col min="3232" max="3232" width="104.83203125" bestFit="1" customWidth="1"/>
    <col min="3233" max="3233" width="104.33203125" bestFit="1" customWidth="1"/>
    <col min="3234" max="3234" width="99.5" bestFit="1" customWidth="1"/>
    <col min="3235" max="3235" width="59" bestFit="1" customWidth="1"/>
    <col min="3236" max="3236" width="108" bestFit="1" customWidth="1"/>
    <col min="3237" max="3237" width="107.1640625" bestFit="1" customWidth="1"/>
    <col min="3238" max="3238" width="110.1640625" bestFit="1" customWidth="1"/>
    <col min="3239" max="3240" width="76.6640625" bestFit="1" customWidth="1"/>
    <col min="3241" max="3241" width="102.1640625" bestFit="1" customWidth="1"/>
    <col min="3242" max="3242" width="98" bestFit="1" customWidth="1"/>
    <col min="3243" max="3243" width="101.33203125" bestFit="1" customWidth="1"/>
    <col min="3244" max="3244" width="102.6640625" bestFit="1" customWidth="1"/>
    <col min="3245" max="3245" width="92.33203125" bestFit="1" customWidth="1"/>
    <col min="3246" max="3246" width="106.5" bestFit="1" customWidth="1"/>
    <col min="3247" max="3247" width="107.6640625" bestFit="1" customWidth="1"/>
    <col min="3248" max="3248" width="102" bestFit="1" customWidth="1"/>
    <col min="3249" max="3249" width="68.33203125" bestFit="1" customWidth="1"/>
    <col min="3250" max="3250" width="99.33203125" bestFit="1" customWidth="1"/>
    <col min="3251" max="3251" width="106" bestFit="1" customWidth="1"/>
    <col min="3252" max="3252" width="101.6640625" bestFit="1" customWidth="1"/>
    <col min="3253" max="3253" width="111.33203125" bestFit="1" customWidth="1"/>
    <col min="3254" max="3254" width="92" bestFit="1" customWidth="1"/>
    <col min="3255" max="3255" width="102.83203125" bestFit="1" customWidth="1"/>
    <col min="3256" max="3256" width="105.6640625" bestFit="1" customWidth="1"/>
    <col min="3257" max="3257" width="92.83203125" bestFit="1" customWidth="1"/>
    <col min="3258" max="3258" width="105.83203125" bestFit="1" customWidth="1"/>
    <col min="3259" max="3259" width="99.83203125" bestFit="1" customWidth="1"/>
    <col min="3260" max="3260" width="107.5" bestFit="1" customWidth="1"/>
    <col min="3261" max="3261" width="97.33203125" bestFit="1" customWidth="1"/>
    <col min="3262" max="3262" width="107.5" bestFit="1" customWidth="1"/>
    <col min="3263" max="3263" width="85.5" bestFit="1" customWidth="1"/>
    <col min="3264" max="3264" width="104.83203125" bestFit="1" customWidth="1"/>
    <col min="3265" max="3265" width="105.83203125" bestFit="1" customWidth="1"/>
    <col min="3266" max="3266" width="88.83203125" bestFit="1" customWidth="1"/>
    <col min="3267" max="3267" width="86.1640625" bestFit="1" customWidth="1"/>
    <col min="3268" max="3268" width="99.1640625" bestFit="1" customWidth="1"/>
    <col min="3269" max="3269" width="103.6640625" bestFit="1" customWidth="1"/>
    <col min="3270" max="3270" width="104.6640625" bestFit="1" customWidth="1"/>
    <col min="3271" max="3271" width="105" bestFit="1" customWidth="1"/>
    <col min="3272" max="3272" width="109.5" bestFit="1" customWidth="1"/>
    <col min="3273" max="3273" width="106.5" bestFit="1" customWidth="1"/>
    <col min="3274" max="3274" width="80" bestFit="1" customWidth="1"/>
    <col min="3275" max="3275" width="101.33203125" bestFit="1" customWidth="1"/>
    <col min="3276" max="3276" width="106.6640625" bestFit="1" customWidth="1"/>
    <col min="3277" max="3277" width="107.6640625" bestFit="1" customWidth="1"/>
    <col min="3278" max="3278" width="103" bestFit="1" customWidth="1"/>
    <col min="3279" max="3279" width="105.1640625" bestFit="1" customWidth="1"/>
    <col min="3280" max="3280" width="111.33203125" bestFit="1" customWidth="1"/>
    <col min="3281" max="3281" width="38.83203125" bestFit="1" customWidth="1"/>
    <col min="3282" max="3282" width="97.33203125" bestFit="1" customWidth="1"/>
    <col min="3283" max="3283" width="102.5" bestFit="1" customWidth="1"/>
    <col min="3284" max="3284" width="101.6640625" bestFit="1" customWidth="1"/>
    <col min="3285" max="3285" width="69.1640625" bestFit="1" customWidth="1"/>
    <col min="3286" max="3286" width="78.5" bestFit="1" customWidth="1"/>
    <col min="3287" max="3287" width="102.6640625" bestFit="1" customWidth="1"/>
    <col min="3288" max="3288" width="23.6640625" bestFit="1" customWidth="1"/>
    <col min="3289" max="3289" width="75" bestFit="1" customWidth="1"/>
    <col min="3290" max="3290" width="112.83203125" bestFit="1" customWidth="1"/>
    <col min="3291" max="3291" width="72.83203125" bestFit="1" customWidth="1"/>
    <col min="3292" max="3292" width="77.33203125" bestFit="1" customWidth="1"/>
    <col min="3293" max="3293" width="104.6640625" bestFit="1" customWidth="1"/>
    <col min="3294" max="3294" width="77.83203125" bestFit="1" customWidth="1"/>
    <col min="3295" max="3295" width="99.5" bestFit="1" customWidth="1"/>
    <col min="3296" max="3296" width="84" bestFit="1" customWidth="1"/>
    <col min="3297" max="3297" width="101.5" bestFit="1" customWidth="1"/>
    <col min="3298" max="3298" width="98.5" bestFit="1" customWidth="1"/>
    <col min="3299" max="3299" width="94.6640625" bestFit="1" customWidth="1"/>
    <col min="3300" max="3300" width="85.33203125" bestFit="1" customWidth="1"/>
    <col min="3301" max="3301" width="59.83203125" bestFit="1" customWidth="1"/>
    <col min="3302" max="3302" width="99.1640625" bestFit="1" customWidth="1"/>
    <col min="3303" max="3303" width="105" bestFit="1" customWidth="1"/>
    <col min="3304" max="3304" width="104.6640625" bestFit="1" customWidth="1"/>
    <col min="3305" max="3305" width="102.83203125" bestFit="1" customWidth="1"/>
    <col min="3306" max="3306" width="93.1640625" bestFit="1" customWidth="1"/>
    <col min="3307" max="3307" width="103.33203125" bestFit="1" customWidth="1"/>
    <col min="3308" max="3308" width="102.1640625" bestFit="1" customWidth="1"/>
    <col min="3309" max="3309" width="103.1640625" bestFit="1" customWidth="1"/>
    <col min="3310" max="3310" width="106.1640625" bestFit="1" customWidth="1"/>
    <col min="3311" max="3311" width="104.33203125" bestFit="1" customWidth="1"/>
    <col min="3312" max="3312" width="44.83203125" bestFit="1" customWidth="1"/>
    <col min="3313" max="3313" width="98.33203125" bestFit="1" customWidth="1"/>
    <col min="3314" max="3314" width="95.5" bestFit="1" customWidth="1"/>
    <col min="3315" max="3315" width="76.6640625" bestFit="1" customWidth="1"/>
    <col min="3316" max="3316" width="105.83203125" bestFit="1" customWidth="1"/>
    <col min="3317" max="3317" width="113.5" bestFit="1" customWidth="1"/>
    <col min="3318" max="3318" width="99.5" bestFit="1" customWidth="1"/>
    <col min="3319" max="3319" width="102.6640625" bestFit="1" customWidth="1"/>
    <col min="3320" max="3320" width="85.5" bestFit="1" customWidth="1"/>
    <col min="3321" max="3321" width="106" bestFit="1" customWidth="1"/>
    <col min="3322" max="3322" width="72.5" bestFit="1" customWidth="1"/>
    <col min="3323" max="3323" width="87.1640625" bestFit="1" customWidth="1"/>
    <col min="3324" max="3324" width="101.33203125" bestFit="1" customWidth="1"/>
    <col min="3325" max="3325" width="92.33203125" bestFit="1" customWidth="1"/>
    <col min="3326" max="3326" width="110.5" bestFit="1" customWidth="1"/>
    <col min="3327" max="3327" width="108.1640625" bestFit="1" customWidth="1"/>
    <col min="3328" max="3328" width="107.83203125" bestFit="1" customWidth="1"/>
    <col min="3329" max="3329" width="108" bestFit="1" customWidth="1"/>
    <col min="3330" max="3330" width="104.1640625" bestFit="1" customWidth="1"/>
    <col min="3331" max="3331" width="79.1640625" bestFit="1" customWidth="1"/>
    <col min="3332" max="3332" width="95.6640625" bestFit="1" customWidth="1"/>
    <col min="3333" max="3333" width="102.1640625" bestFit="1" customWidth="1"/>
    <col min="3334" max="3334" width="103" bestFit="1" customWidth="1"/>
    <col min="3335" max="3335" width="97" bestFit="1" customWidth="1"/>
    <col min="3336" max="3336" width="102.5" bestFit="1" customWidth="1"/>
    <col min="3337" max="3337" width="97.5" bestFit="1" customWidth="1"/>
    <col min="3338" max="3338" width="97" bestFit="1" customWidth="1"/>
    <col min="3339" max="3339" width="103.83203125" bestFit="1" customWidth="1"/>
    <col min="3340" max="3340" width="103.1640625" bestFit="1" customWidth="1"/>
    <col min="3341" max="3341" width="69.33203125" bestFit="1" customWidth="1"/>
    <col min="3342" max="3342" width="106.33203125" bestFit="1" customWidth="1"/>
    <col min="3343" max="3343" width="107.83203125" bestFit="1" customWidth="1"/>
    <col min="3344" max="3344" width="107.1640625" bestFit="1" customWidth="1"/>
    <col min="3345" max="3345" width="95.5" bestFit="1" customWidth="1"/>
    <col min="3346" max="3346" width="105" bestFit="1" customWidth="1"/>
    <col min="3347" max="3347" width="95.83203125" bestFit="1" customWidth="1"/>
    <col min="3348" max="3348" width="105.83203125" bestFit="1" customWidth="1"/>
    <col min="3349" max="3349" width="96.83203125" bestFit="1" customWidth="1"/>
    <col min="3350" max="3350" width="108.33203125" bestFit="1" customWidth="1"/>
    <col min="3351" max="3351" width="91.1640625" bestFit="1" customWidth="1"/>
    <col min="3352" max="3352" width="103.1640625" bestFit="1" customWidth="1"/>
    <col min="3353" max="3353" width="103.6640625" bestFit="1" customWidth="1"/>
    <col min="3354" max="3354" width="110.33203125" bestFit="1" customWidth="1"/>
    <col min="3355" max="3355" width="91" bestFit="1" customWidth="1"/>
    <col min="3356" max="3356" width="92.1640625" bestFit="1" customWidth="1"/>
    <col min="3357" max="3357" width="106.83203125" bestFit="1" customWidth="1"/>
    <col min="3358" max="3358" width="108.1640625" bestFit="1" customWidth="1"/>
    <col min="3359" max="3359" width="76.5" bestFit="1" customWidth="1"/>
    <col min="3360" max="3360" width="102.5" bestFit="1" customWidth="1"/>
    <col min="3361" max="3361" width="103.5" bestFit="1" customWidth="1"/>
    <col min="3362" max="3362" width="103.83203125" bestFit="1" customWidth="1"/>
    <col min="3363" max="3363" width="110" bestFit="1" customWidth="1"/>
    <col min="3364" max="3364" width="106.83203125" bestFit="1" customWidth="1"/>
    <col min="3365" max="3365" width="105.5" bestFit="1" customWidth="1"/>
    <col min="3366" max="3366" width="75.83203125" bestFit="1" customWidth="1"/>
    <col min="3367" max="3367" width="96.83203125" bestFit="1" customWidth="1"/>
    <col min="3368" max="3368" width="86.83203125" bestFit="1" customWidth="1"/>
    <col min="3369" max="3369" width="108.33203125" bestFit="1" customWidth="1"/>
    <col min="3370" max="3370" width="107" bestFit="1" customWidth="1"/>
    <col min="3371" max="3371" width="110.5" bestFit="1" customWidth="1"/>
    <col min="3372" max="3372" width="102" bestFit="1" customWidth="1"/>
    <col min="3373" max="3373" width="110.6640625" bestFit="1" customWidth="1"/>
    <col min="3374" max="3374" width="68.5" bestFit="1" customWidth="1"/>
    <col min="3375" max="3375" width="107.1640625" bestFit="1" customWidth="1"/>
    <col min="3376" max="3376" width="101.5" bestFit="1" customWidth="1"/>
    <col min="3377" max="3377" width="103.1640625" bestFit="1" customWidth="1"/>
    <col min="3378" max="3378" width="103.5" bestFit="1" customWidth="1"/>
    <col min="3379" max="3379" width="62.33203125" bestFit="1" customWidth="1"/>
    <col min="3380" max="3380" width="108.5" bestFit="1" customWidth="1"/>
    <col min="3381" max="3381" width="45.1640625" bestFit="1" customWidth="1"/>
    <col min="3382" max="3382" width="94.33203125" bestFit="1" customWidth="1"/>
    <col min="3383" max="3383" width="87.1640625" bestFit="1" customWidth="1"/>
    <col min="3384" max="3384" width="103.5" bestFit="1" customWidth="1"/>
    <col min="3385" max="3385" width="108" bestFit="1" customWidth="1"/>
    <col min="3386" max="3386" width="77.1640625" bestFit="1" customWidth="1"/>
    <col min="3387" max="3387" width="102.1640625" bestFit="1" customWidth="1"/>
    <col min="3388" max="3388" width="108" bestFit="1" customWidth="1"/>
    <col min="3389" max="3389" width="61.6640625" bestFit="1" customWidth="1"/>
    <col min="3390" max="3390" width="105.83203125" bestFit="1" customWidth="1"/>
    <col min="3391" max="3391" width="101.6640625" bestFit="1" customWidth="1"/>
    <col min="3392" max="3392" width="97.83203125" bestFit="1" customWidth="1"/>
    <col min="3393" max="3393" width="95.83203125" bestFit="1" customWidth="1"/>
    <col min="3394" max="3394" width="105" bestFit="1" customWidth="1"/>
    <col min="3395" max="3395" width="108.5" bestFit="1" customWidth="1"/>
    <col min="3396" max="3396" width="84.1640625" bestFit="1" customWidth="1"/>
    <col min="3397" max="3397" width="103" bestFit="1" customWidth="1"/>
    <col min="3398" max="3398" width="92.83203125" bestFit="1" customWidth="1"/>
    <col min="3399" max="3399" width="102" bestFit="1" customWidth="1"/>
    <col min="3400" max="3400" width="76.5" bestFit="1" customWidth="1"/>
    <col min="3401" max="3401" width="97.6640625" bestFit="1" customWidth="1"/>
    <col min="3402" max="3402" width="39" bestFit="1" customWidth="1"/>
    <col min="3403" max="3403" width="91.33203125" bestFit="1" customWidth="1"/>
    <col min="3404" max="3404" width="109" bestFit="1" customWidth="1"/>
    <col min="3405" max="3405" width="87.6640625" bestFit="1" customWidth="1"/>
    <col min="3406" max="3406" width="106.5" bestFit="1" customWidth="1"/>
    <col min="3407" max="3407" width="101.83203125" bestFit="1" customWidth="1"/>
    <col min="3408" max="3408" width="102.5" bestFit="1" customWidth="1"/>
    <col min="3409" max="3409" width="35.5" bestFit="1" customWidth="1"/>
    <col min="3410" max="3410" width="99.1640625" bestFit="1" customWidth="1"/>
    <col min="3411" max="3411" width="104.1640625" bestFit="1" customWidth="1"/>
    <col min="3412" max="3412" width="109" bestFit="1" customWidth="1"/>
    <col min="3413" max="3413" width="104.83203125" bestFit="1" customWidth="1"/>
    <col min="3414" max="3414" width="107.1640625" bestFit="1" customWidth="1"/>
    <col min="3415" max="3415" width="102.6640625" bestFit="1" customWidth="1"/>
    <col min="3416" max="3416" width="97.83203125" bestFit="1" customWidth="1"/>
    <col min="3417" max="3417" width="67" bestFit="1" customWidth="1"/>
    <col min="3418" max="3418" width="111.33203125" bestFit="1" customWidth="1"/>
    <col min="3419" max="3419" width="108.33203125" bestFit="1" customWidth="1"/>
    <col min="3420" max="3420" width="98.33203125" bestFit="1" customWidth="1"/>
    <col min="3421" max="3421" width="96.83203125" bestFit="1" customWidth="1"/>
    <col min="3422" max="3422" width="84.83203125" bestFit="1" customWidth="1"/>
    <col min="3423" max="3423" width="90.1640625" bestFit="1" customWidth="1"/>
    <col min="3424" max="3424" width="102.1640625" bestFit="1" customWidth="1"/>
    <col min="3425" max="3425" width="99.6640625" bestFit="1" customWidth="1"/>
    <col min="3426" max="3426" width="90" bestFit="1" customWidth="1"/>
    <col min="3427" max="3427" width="100.6640625" bestFit="1" customWidth="1"/>
    <col min="3428" max="3428" width="109.6640625" bestFit="1" customWidth="1"/>
    <col min="3429" max="3429" width="77.5" bestFit="1" customWidth="1"/>
    <col min="3430" max="3430" width="87.33203125" bestFit="1" customWidth="1"/>
    <col min="3431" max="3431" width="104.83203125" bestFit="1" customWidth="1"/>
    <col min="3432" max="3432" width="104.6640625" bestFit="1" customWidth="1"/>
    <col min="3433" max="3433" width="97.1640625" bestFit="1" customWidth="1"/>
    <col min="3434" max="3434" width="110" bestFit="1" customWidth="1"/>
    <col min="3435" max="3435" width="89" bestFit="1" customWidth="1"/>
    <col min="3436" max="3436" width="96.83203125" bestFit="1" customWidth="1"/>
    <col min="3437" max="3437" width="84" bestFit="1" customWidth="1"/>
    <col min="3438" max="3438" width="102.6640625" bestFit="1" customWidth="1"/>
    <col min="3439" max="3439" width="88.33203125" bestFit="1" customWidth="1"/>
    <col min="3440" max="3440" width="102.6640625" bestFit="1" customWidth="1"/>
    <col min="3441" max="3441" width="83" bestFit="1" customWidth="1"/>
    <col min="3442" max="3442" width="104.83203125" bestFit="1" customWidth="1"/>
    <col min="3443" max="3443" width="104.5" bestFit="1" customWidth="1"/>
    <col min="3444" max="3444" width="103.5" bestFit="1" customWidth="1"/>
    <col min="3445" max="3445" width="111.33203125" bestFit="1" customWidth="1"/>
    <col min="3446" max="3446" width="104.83203125" bestFit="1" customWidth="1"/>
    <col min="3447" max="3447" width="101.1640625" bestFit="1" customWidth="1"/>
    <col min="3448" max="3448" width="93.5" bestFit="1" customWidth="1"/>
    <col min="3449" max="3449" width="91.6640625" bestFit="1" customWidth="1"/>
    <col min="3450" max="3450" width="102.83203125" bestFit="1" customWidth="1"/>
    <col min="3451" max="3451" width="97" bestFit="1" customWidth="1"/>
    <col min="3452" max="3452" width="27.1640625" bestFit="1" customWidth="1"/>
    <col min="3453" max="3453" width="106.1640625" bestFit="1" customWidth="1"/>
    <col min="3454" max="3454" width="91.1640625" bestFit="1" customWidth="1"/>
    <col min="3455" max="3455" width="99.83203125" bestFit="1" customWidth="1"/>
    <col min="3456" max="3456" width="106.83203125" bestFit="1" customWidth="1"/>
    <col min="3457" max="3457" width="102.33203125" bestFit="1" customWidth="1"/>
    <col min="3458" max="3458" width="118.33203125" bestFit="1" customWidth="1"/>
    <col min="3459" max="3459" width="92.5" bestFit="1" customWidth="1"/>
    <col min="3460" max="3460" width="97.83203125" bestFit="1" customWidth="1"/>
    <col min="3461" max="3461" width="106.33203125" bestFit="1" customWidth="1"/>
    <col min="3462" max="3462" width="106" bestFit="1" customWidth="1"/>
    <col min="3463" max="3463" width="99.1640625" bestFit="1" customWidth="1"/>
    <col min="3464" max="3464" width="104.33203125" bestFit="1" customWidth="1"/>
    <col min="3465" max="3465" width="103.5" bestFit="1" customWidth="1"/>
    <col min="3466" max="3466" width="103.83203125" bestFit="1" customWidth="1"/>
    <col min="3467" max="3467" width="110.33203125" bestFit="1" customWidth="1"/>
    <col min="3468" max="3468" width="109" bestFit="1" customWidth="1"/>
    <col min="3469" max="3469" width="84.1640625" bestFit="1" customWidth="1"/>
    <col min="3470" max="3470" width="95" bestFit="1" customWidth="1"/>
    <col min="3471" max="3471" width="113" bestFit="1" customWidth="1"/>
    <col min="3472" max="3472" width="104.1640625" bestFit="1" customWidth="1"/>
    <col min="3473" max="3473" width="102.5" bestFit="1" customWidth="1"/>
    <col min="3474" max="3474" width="105.1640625" bestFit="1" customWidth="1"/>
    <col min="3475" max="3475" width="108.1640625" bestFit="1" customWidth="1"/>
    <col min="3476" max="3476" width="110.5" bestFit="1" customWidth="1"/>
    <col min="3477" max="3477" width="105.6640625" bestFit="1" customWidth="1"/>
    <col min="3478" max="3478" width="90.6640625" bestFit="1" customWidth="1"/>
    <col min="3479" max="3479" width="103.33203125" bestFit="1" customWidth="1"/>
    <col min="3480" max="3480" width="101.5" bestFit="1" customWidth="1"/>
    <col min="3481" max="3481" width="94.1640625" bestFit="1" customWidth="1"/>
    <col min="3482" max="3482" width="71.5" bestFit="1" customWidth="1"/>
    <col min="3483" max="3483" width="105.1640625" bestFit="1" customWidth="1"/>
    <col min="3484" max="3484" width="106.1640625" bestFit="1" customWidth="1"/>
    <col min="3485" max="3485" width="101" bestFit="1" customWidth="1"/>
    <col min="3486" max="3486" width="108.33203125" bestFit="1" customWidth="1"/>
    <col min="3487" max="3487" width="100.6640625" bestFit="1" customWidth="1"/>
    <col min="3488" max="3488" width="97.1640625" bestFit="1" customWidth="1"/>
    <col min="3489" max="3489" width="39.33203125" bestFit="1" customWidth="1"/>
    <col min="3490" max="3490" width="105.1640625" bestFit="1" customWidth="1"/>
    <col min="3491" max="3491" width="93.83203125" bestFit="1" customWidth="1"/>
    <col min="3492" max="3492" width="95.33203125" bestFit="1" customWidth="1"/>
    <col min="3493" max="3493" width="100.83203125" bestFit="1" customWidth="1"/>
    <col min="3494" max="3494" width="82.1640625" bestFit="1" customWidth="1"/>
    <col min="3495" max="3495" width="78.83203125" bestFit="1" customWidth="1"/>
    <col min="3496" max="3496" width="84.83203125" bestFit="1" customWidth="1"/>
    <col min="3497" max="3497" width="94.83203125" bestFit="1" customWidth="1"/>
    <col min="3498" max="3498" width="79.6640625" bestFit="1" customWidth="1"/>
    <col min="3499" max="3499" width="65.6640625" bestFit="1" customWidth="1"/>
    <col min="3500" max="3500" width="100" bestFit="1" customWidth="1"/>
    <col min="3501" max="3501" width="42.1640625" bestFit="1" customWidth="1"/>
    <col min="3502" max="3502" width="76.83203125" bestFit="1" customWidth="1"/>
    <col min="3503" max="3503" width="49.1640625" bestFit="1" customWidth="1"/>
    <col min="3504" max="3504" width="65" bestFit="1" customWidth="1"/>
    <col min="3505" max="3505" width="102" bestFit="1" customWidth="1"/>
    <col min="3506" max="3506" width="106.83203125" bestFit="1" customWidth="1"/>
    <col min="3507" max="3507" width="25.33203125" bestFit="1" customWidth="1"/>
    <col min="3508" max="3508" width="85.5" bestFit="1" customWidth="1"/>
    <col min="3509" max="3509" width="89.83203125" bestFit="1" customWidth="1"/>
    <col min="3510" max="3510" width="96.33203125" bestFit="1" customWidth="1"/>
    <col min="3511" max="3511" width="77.5" bestFit="1" customWidth="1"/>
    <col min="3512" max="3512" width="99.5" bestFit="1" customWidth="1"/>
    <col min="3513" max="3513" width="104.33203125" bestFit="1" customWidth="1"/>
    <col min="3514" max="3514" width="104.6640625" bestFit="1" customWidth="1"/>
    <col min="3515" max="3515" width="101.83203125" bestFit="1" customWidth="1"/>
    <col min="3516" max="3516" width="104.1640625" bestFit="1" customWidth="1"/>
    <col min="3517" max="3517" width="105.83203125" bestFit="1" customWidth="1"/>
    <col min="3518" max="3518" width="58.83203125" bestFit="1" customWidth="1"/>
    <col min="3519" max="3519" width="104.1640625" bestFit="1" customWidth="1"/>
    <col min="3520" max="3520" width="72.1640625" bestFit="1" customWidth="1"/>
    <col min="3521" max="3521" width="106.6640625" bestFit="1" customWidth="1"/>
    <col min="3522" max="3522" width="100.83203125" bestFit="1" customWidth="1"/>
    <col min="3523" max="3523" width="102.5" bestFit="1" customWidth="1"/>
    <col min="3524" max="3524" width="106.6640625" bestFit="1" customWidth="1"/>
    <col min="3525" max="3525" width="109.83203125" bestFit="1" customWidth="1"/>
    <col min="3526" max="3526" width="93.1640625" bestFit="1" customWidth="1"/>
    <col min="3527" max="3527" width="96.33203125" bestFit="1" customWidth="1"/>
    <col min="3528" max="3528" width="99.5" bestFit="1" customWidth="1"/>
    <col min="3529" max="3529" width="85.1640625" bestFit="1" customWidth="1"/>
    <col min="3530" max="3530" width="97.6640625" bestFit="1" customWidth="1"/>
    <col min="3531" max="3531" width="83.83203125" bestFit="1" customWidth="1"/>
    <col min="3532" max="3532" width="108.6640625" bestFit="1" customWidth="1"/>
    <col min="3533" max="3533" width="100.1640625" bestFit="1" customWidth="1"/>
    <col min="3534" max="3534" width="80.83203125" bestFit="1" customWidth="1"/>
    <col min="3535" max="3535" width="98.33203125" bestFit="1" customWidth="1"/>
    <col min="3536" max="3536" width="92.33203125" bestFit="1" customWidth="1"/>
    <col min="3537" max="3537" width="96.83203125" bestFit="1" customWidth="1"/>
    <col min="3538" max="3538" width="77.33203125" bestFit="1" customWidth="1"/>
    <col min="3539" max="3539" width="101" bestFit="1" customWidth="1"/>
    <col min="3540" max="3540" width="85" bestFit="1" customWidth="1"/>
    <col min="3541" max="3541" width="106.1640625" bestFit="1" customWidth="1"/>
    <col min="3542" max="3542" width="96.1640625" bestFit="1" customWidth="1"/>
    <col min="3543" max="3543" width="102.33203125" bestFit="1" customWidth="1"/>
    <col min="3544" max="3544" width="104.5" bestFit="1" customWidth="1"/>
    <col min="3545" max="3545" width="109.83203125" bestFit="1" customWidth="1"/>
    <col min="3546" max="3546" width="100.33203125" bestFit="1" customWidth="1"/>
    <col min="3547" max="3547" width="107.5" bestFit="1" customWidth="1"/>
    <col min="3548" max="3548" width="106.1640625" bestFit="1" customWidth="1"/>
    <col min="3549" max="3549" width="100.1640625" bestFit="1" customWidth="1"/>
    <col min="3550" max="3550" width="105.1640625" bestFit="1" customWidth="1"/>
    <col min="3551" max="3551" width="103" bestFit="1" customWidth="1"/>
    <col min="3552" max="3552" width="95.1640625" bestFit="1" customWidth="1"/>
    <col min="3553" max="3553" width="106.5" bestFit="1" customWidth="1"/>
    <col min="3554" max="3554" width="80" bestFit="1" customWidth="1"/>
    <col min="3555" max="3555" width="96.5" bestFit="1" customWidth="1"/>
    <col min="3556" max="3556" width="99.6640625" bestFit="1" customWidth="1"/>
    <col min="3557" max="3557" width="99.1640625" bestFit="1" customWidth="1"/>
    <col min="3558" max="3558" width="93" bestFit="1" customWidth="1"/>
    <col min="3559" max="3559" width="101.6640625" bestFit="1" customWidth="1"/>
    <col min="3560" max="3560" width="103.83203125" bestFit="1" customWidth="1"/>
    <col min="3561" max="3561" width="70.6640625" bestFit="1" customWidth="1"/>
    <col min="3562" max="3562" width="102.6640625" bestFit="1" customWidth="1"/>
    <col min="3563" max="3563" width="102.33203125" bestFit="1" customWidth="1"/>
    <col min="3564" max="3564" width="89.83203125" bestFit="1" customWidth="1"/>
    <col min="3565" max="3565" width="112" bestFit="1" customWidth="1"/>
    <col min="3566" max="3566" width="76.1640625" bestFit="1" customWidth="1"/>
    <col min="3567" max="3567" width="98.5" bestFit="1" customWidth="1"/>
    <col min="3568" max="3568" width="107.6640625" bestFit="1" customWidth="1"/>
    <col min="3569" max="3569" width="101.33203125" bestFit="1" customWidth="1"/>
    <col min="3570" max="3570" width="40.33203125" bestFit="1" customWidth="1"/>
    <col min="3571" max="3571" width="91.83203125" bestFit="1" customWidth="1"/>
    <col min="3572" max="3572" width="97.5" bestFit="1" customWidth="1"/>
    <col min="3573" max="3573" width="111" bestFit="1" customWidth="1"/>
    <col min="3574" max="3574" width="108.5" bestFit="1" customWidth="1"/>
    <col min="3575" max="3575" width="59.33203125" bestFit="1" customWidth="1"/>
    <col min="3576" max="3576" width="106.83203125" bestFit="1" customWidth="1"/>
    <col min="3577" max="3577" width="99.6640625" bestFit="1" customWidth="1"/>
    <col min="3578" max="3578" width="94.33203125" bestFit="1" customWidth="1"/>
    <col min="3579" max="3579" width="108" bestFit="1" customWidth="1"/>
    <col min="3580" max="3580" width="100.83203125" bestFit="1" customWidth="1"/>
    <col min="3581" max="3581" width="105.1640625" bestFit="1" customWidth="1"/>
    <col min="3582" max="3582" width="95.83203125" bestFit="1" customWidth="1"/>
    <col min="3583" max="3583" width="100" bestFit="1" customWidth="1"/>
    <col min="3584" max="3584" width="12.5" bestFit="1" customWidth="1"/>
    <col min="3585" max="3585" width="97" bestFit="1" customWidth="1"/>
    <col min="3586" max="3586" width="95.33203125" bestFit="1" customWidth="1"/>
    <col min="3587" max="3587" width="94.33203125" bestFit="1" customWidth="1"/>
    <col min="3588" max="3588" width="107" bestFit="1" customWidth="1"/>
    <col min="3589" max="3589" width="80.83203125" bestFit="1" customWidth="1"/>
    <col min="3590" max="3590" width="104.33203125" bestFit="1" customWidth="1"/>
    <col min="3591" max="3591" width="73.83203125" bestFit="1" customWidth="1"/>
    <col min="3592" max="3592" width="99.83203125" bestFit="1" customWidth="1"/>
    <col min="3593" max="3593" width="81.5" bestFit="1" customWidth="1"/>
    <col min="3594" max="3594" width="98.6640625" bestFit="1" customWidth="1"/>
    <col min="3595" max="3595" width="103.5" bestFit="1" customWidth="1"/>
    <col min="3596" max="3596" width="104.33203125" bestFit="1" customWidth="1"/>
    <col min="3597" max="3597" width="110" bestFit="1" customWidth="1"/>
    <col min="3598" max="3598" width="111.6640625" bestFit="1" customWidth="1"/>
    <col min="3599" max="3599" width="90" bestFit="1" customWidth="1"/>
    <col min="3600" max="3600" width="85.5" bestFit="1" customWidth="1"/>
    <col min="3601" max="3601" width="85.1640625" bestFit="1" customWidth="1"/>
    <col min="3602" max="3602" width="88.83203125" bestFit="1" customWidth="1"/>
    <col min="3603" max="3603" width="109" bestFit="1" customWidth="1"/>
    <col min="3604" max="3604" width="106.1640625" bestFit="1" customWidth="1"/>
    <col min="3605" max="3605" width="89.6640625" bestFit="1" customWidth="1"/>
    <col min="3606" max="3606" width="103.83203125" bestFit="1" customWidth="1"/>
    <col min="3607" max="3607" width="103" bestFit="1" customWidth="1"/>
    <col min="3608" max="3608" width="75.6640625" bestFit="1" customWidth="1"/>
    <col min="3609" max="3609" width="107.5" bestFit="1" customWidth="1"/>
    <col min="3610" max="3610" width="103.33203125" bestFit="1" customWidth="1"/>
    <col min="3611" max="3611" width="94.1640625" bestFit="1" customWidth="1"/>
    <col min="3612" max="3612" width="109.83203125" bestFit="1" customWidth="1"/>
    <col min="3613" max="3613" width="96" bestFit="1" customWidth="1"/>
    <col min="3614" max="3614" width="104.33203125" bestFit="1" customWidth="1"/>
    <col min="3615" max="3616" width="101.83203125" bestFit="1" customWidth="1"/>
    <col min="3617" max="3617" width="103.83203125" bestFit="1" customWidth="1"/>
    <col min="3618" max="3618" width="77.6640625" bestFit="1" customWidth="1"/>
    <col min="3619" max="3619" width="99.33203125" bestFit="1" customWidth="1"/>
    <col min="3620" max="3620" width="86.83203125" bestFit="1" customWidth="1"/>
    <col min="3621" max="3621" width="102.33203125" bestFit="1" customWidth="1"/>
    <col min="3622" max="3622" width="75.83203125" bestFit="1" customWidth="1"/>
    <col min="3623" max="3623" width="71.6640625" bestFit="1" customWidth="1"/>
    <col min="3624" max="3624" width="82.1640625" bestFit="1" customWidth="1"/>
    <col min="3625" max="3625" width="94.6640625" bestFit="1" customWidth="1"/>
    <col min="3626" max="3626" width="26.6640625" bestFit="1" customWidth="1"/>
    <col min="3627" max="3627" width="96.83203125" bestFit="1" customWidth="1"/>
    <col min="3628" max="3628" width="105.5" bestFit="1" customWidth="1"/>
    <col min="3629" max="3629" width="109.33203125" bestFit="1" customWidth="1"/>
    <col min="3630" max="3630" width="84.33203125" bestFit="1" customWidth="1"/>
    <col min="3631" max="3631" width="105.1640625" bestFit="1" customWidth="1"/>
    <col min="3632" max="3632" width="87" bestFit="1" customWidth="1"/>
    <col min="3633" max="3633" width="110.33203125" bestFit="1" customWidth="1"/>
    <col min="3634" max="3634" width="106.83203125" bestFit="1" customWidth="1"/>
    <col min="3635" max="3635" width="97.83203125" bestFit="1" customWidth="1"/>
    <col min="3636" max="3636" width="79.1640625" bestFit="1" customWidth="1"/>
    <col min="3637" max="3637" width="107.5" bestFit="1" customWidth="1"/>
    <col min="3638" max="3638" width="96.1640625" bestFit="1" customWidth="1"/>
    <col min="3639" max="3639" width="108.1640625" bestFit="1" customWidth="1"/>
    <col min="3640" max="3640" width="104.5" bestFit="1" customWidth="1"/>
    <col min="3641" max="3641" width="112.1640625" bestFit="1" customWidth="1"/>
    <col min="3642" max="3642" width="92.83203125" bestFit="1" customWidth="1"/>
    <col min="3643" max="3643" width="107" bestFit="1" customWidth="1"/>
    <col min="3644" max="3644" width="101.5" bestFit="1" customWidth="1"/>
    <col min="3645" max="3645" width="110" bestFit="1" customWidth="1"/>
    <col min="3646" max="3646" width="99.1640625" bestFit="1" customWidth="1"/>
    <col min="3647" max="3647" width="90" bestFit="1" customWidth="1"/>
    <col min="3648" max="3648" width="103.33203125" bestFit="1" customWidth="1"/>
    <col min="3649" max="3649" width="97" bestFit="1" customWidth="1"/>
    <col min="3650" max="3650" width="107.1640625" bestFit="1" customWidth="1"/>
    <col min="3651" max="3651" width="55.33203125" bestFit="1" customWidth="1"/>
    <col min="3652" max="3652" width="53.83203125" bestFit="1" customWidth="1"/>
    <col min="3653" max="3653" width="108" bestFit="1" customWidth="1"/>
    <col min="3654" max="3654" width="107.83203125" bestFit="1" customWidth="1"/>
    <col min="3655" max="3655" width="106.83203125" bestFit="1" customWidth="1"/>
    <col min="3656" max="3656" width="94" bestFit="1" customWidth="1"/>
    <col min="3657" max="3657" width="80.83203125" bestFit="1" customWidth="1"/>
    <col min="3658" max="3658" width="105" bestFit="1" customWidth="1"/>
    <col min="3659" max="3659" width="63" bestFit="1" customWidth="1"/>
    <col min="3660" max="3660" width="63.33203125" bestFit="1" customWidth="1"/>
    <col min="3661" max="3661" width="114.83203125" bestFit="1" customWidth="1"/>
    <col min="3662" max="3662" width="96.33203125" bestFit="1" customWidth="1"/>
    <col min="3663" max="3663" width="107.83203125" bestFit="1" customWidth="1"/>
    <col min="3664" max="3664" width="105.5" bestFit="1" customWidth="1"/>
    <col min="3665" max="3665" width="106" bestFit="1" customWidth="1"/>
    <col min="3666" max="3666" width="118.6640625" bestFit="1" customWidth="1"/>
    <col min="3667" max="3667" width="97.6640625" bestFit="1" customWidth="1"/>
    <col min="3668" max="3668" width="105.83203125" bestFit="1" customWidth="1"/>
    <col min="3669" max="3669" width="109.6640625" bestFit="1" customWidth="1"/>
    <col min="3670" max="3670" width="107" bestFit="1" customWidth="1"/>
    <col min="3671" max="3671" width="100.33203125" bestFit="1" customWidth="1"/>
    <col min="3672" max="3672" width="26.1640625" bestFit="1" customWidth="1"/>
    <col min="3673" max="3673" width="106.83203125" bestFit="1" customWidth="1"/>
    <col min="3674" max="3674" width="102" bestFit="1" customWidth="1"/>
    <col min="3675" max="3675" width="93.33203125" bestFit="1" customWidth="1"/>
    <col min="3676" max="3676" width="99.5" bestFit="1" customWidth="1"/>
    <col min="3677" max="3677" width="100.1640625" bestFit="1" customWidth="1"/>
    <col min="3678" max="3678" width="99.6640625" bestFit="1" customWidth="1"/>
    <col min="3679" max="3679" width="106" bestFit="1" customWidth="1"/>
    <col min="3680" max="3680" width="110.5" bestFit="1" customWidth="1"/>
    <col min="3681" max="3681" width="106.1640625" bestFit="1" customWidth="1"/>
    <col min="3682" max="3682" width="56.6640625" bestFit="1" customWidth="1"/>
    <col min="3683" max="3683" width="97.5" bestFit="1" customWidth="1"/>
    <col min="3684" max="3684" width="60.83203125" bestFit="1" customWidth="1"/>
    <col min="3685" max="3685" width="78.33203125" bestFit="1" customWidth="1"/>
    <col min="3686" max="3686" width="102.83203125" bestFit="1" customWidth="1"/>
    <col min="3687" max="3687" width="109.6640625" bestFit="1" customWidth="1"/>
    <col min="3688" max="3688" width="114" bestFit="1" customWidth="1"/>
    <col min="3689" max="3689" width="100.33203125" bestFit="1" customWidth="1"/>
    <col min="3690" max="3690" width="102.6640625" bestFit="1" customWidth="1"/>
    <col min="3691" max="3691" width="22.1640625" bestFit="1" customWidth="1"/>
    <col min="3692" max="3692" width="103.33203125" bestFit="1" customWidth="1"/>
    <col min="3693" max="3693" width="102.5" bestFit="1" customWidth="1"/>
    <col min="3694" max="3694" width="104.5" bestFit="1" customWidth="1"/>
    <col min="3695" max="3695" width="105.33203125" bestFit="1" customWidth="1"/>
    <col min="3696" max="3696" width="101.33203125" bestFit="1" customWidth="1"/>
    <col min="3697" max="3697" width="102.6640625" bestFit="1" customWidth="1"/>
    <col min="3698" max="3698" width="95.6640625" bestFit="1" customWidth="1"/>
    <col min="3699" max="3699" width="90" bestFit="1" customWidth="1"/>
    <col min="3700" max="3700" width="93.5" bestFit="1" customWidth="1"/>
    <col min="3701" max="3701" width="103.5" bestFit="1" customWidth="1"/>
    <col min="3702" max="3702" width="103.6640625" bestFit="1" customWidth="1"/>
    <col min="3703" max="3703" width="96.1640625" bestFit="1" customWidth="1"/>
    <col min="3704" max="3705" width="105.5" bestFit="1" customWidth="1"/>
    <col min="3706" max="3706" width="108.83203125" bestFit="1" customWidth="1"/>
    <col min="3707" max="3707" width="72.33203125" bestFit="1" customWidth="1"/>
    <col min="3708" max="3708" width="107.6640625" bestFit="1" customWidth="1"/>
    <col min="3709" max="3709" width="109" bestFit="1" customWidth="1"/>
    <col min="3710" max="3710" width="82.6640625" bestFit="1" customWidth="1"/>
    <col min="3711" max="3711" width="81.6640625" bestFit="1" customWidth="1"/>
    <col min="3712" max="3712" width="95.6640625" bestFit="1" customWidth="1"/>
    <col min="3713" max="3713" width="55" bestFit="1" customWidth="1"/>
    <col min="3714" max="3714" width="91.83203125" bestFit="1" customWidth="1"/>
    <col min="3715" max="3715" width="113.5" bestFit="1" customWidth="1"/>
    <col min="3716" max="3716" width="99.83203125" bestFit="1" customWidth="1"/>
    <col min="3717" max="3717" width="106.6640625" bestFit="1" customWidth="1"/>
    <col min="3718" max="3718" width="80.1640625" bestFit="1" customWidth="1"/>
    <col min="3719" max="3719" width="101" bestFit="1" customWidth="1"/>
    <col min="3720" max="3720" width="76.83203125" bestFit="1" customWidth="1"/>
    <col min="3721" max="3721" width="105.1640625" bestFit="1" customWidth="1"/>
    <col min="3722" max="3722" width="98.1640625" bestFit="1" customWidth="1"/>
    <col min="3723" max="3723" width="91.6640625" bestFit="1" customWidth="1"/>
    <col min="3724" max="3724" width="106.6640625" bestFit="1" customWidth="1"/>
    <col min="3725" max="3725" width="106" bestFit="1" customWidth="1"/>
    <col min="3726" max="3726" width="97" bestFit="1" customWidth="1"/>
    <col min="3727" max="3727" width="65.1640625" bestFit="1" customWidth="1"/>
    <col min="3728" max="3728" width="84.33203125" bestFit="1" customWidth="1"/>
    <col min="3729" max="3729" width="109.5" bestFit="1" customWidth="1"/>
    <col min="3730" max="3730" width="104.33203125" bestFit="1" customWidth="1"/>
    <col min="3731" max="3731" width="111.5" bestFit="1" customWidth="1"/>
    <col min="3732" max="3732" width="106.5" bestFit="1" customWidth="1"/>
    <col min="3733" max="3733" width="99.1640625" bestFit="1" customWidth="1"/>
    <col min="3734" max="3734" width="54" bestFit="1" customWidth="1"/>
    <col min="3735" max="3735" width="58.83203125" bestFit="1" customWidth="1"/>
    <col min="3736" max="3736" width="105.83203125" bestFit="1" customWidth="1"/>
    <col min="3737" max="3737" width="102.5" bestFit="1" customWidth="1"/>
    <col min="3738" max="3738" width="104.83203125" bestFit="1" customWidth="1"/>
    <col min="3739" max="3739" width="106.5" bestFit="1" customWidth="1"/>
    <col min="3740" max="3740" width="107" bestFit="1" customWidth="1"/>
    <col min="3741" max="3741" width="95.1640625" bestFit="1" customWidth="1"/>
    <col min="3742" max="3742" width="87" bestFit="1" customWidth="1"/>
    <col min="3743" max="3743" width="99" bestFit="1" customWidth="1"/>
    <col min="3744" max="3744" width="107.1640625" bestFit="1" customWidth="1"/>
    <col min="3745" max="3745" width="100.5" bestFit="1" customWidth="1"/>
    <col min="3746" max="3746" width="63.33203125" bestFit="1" customWidth="1"/>
    <col min="3747" max="3747" width="113.33203125" bestFit="1" customWidth="1"/>
    <col min="3748" max="3748" width="102.5" bestFit="1" customWidth="1"/>
    <col min="3749" max="3749" width="106.5" bestFit="1" customWidth="1"/>
    <col min="3750" max="3750" width="95.83203125" bestFit="1" customWidth="1"/>
    <col min="3751" max="3751" width="104.6640625" bestFit="1" customWidth="1"/>
    <col min="3752" max="3752" width="110.5" bestFit="1" customWidth="1"/>
    <col min="3753" max="3753" width="106" bestFit="1" customWidth="1"/>
    <col min="3754" max="3754" width="113" bestFit="1" customWidth="1"/>
    <col min="3755" max="3755" width="94.6640625" bestFit="1" customWidth="1"/>
    <col min="3756" max="3756" width="72.5" bestFit="1" customWidth="1"/>
    <col min="3757" max="3757" width="63" bestFit="1" customWidth="1"/>
    <col min="3758" max="3758" width="112" bestFit="1" customWidth="1"/>
    <col min="3759" max="3759" width="110.83203125" bestFit="1" customWidth="1"/>
    <col min="3760" max="3760" width="94" bestFit="1" customWidth="1"/>
    <col min="3761" max="3761" width="107.5" bestFit="1" customWidth="1"/>
    <col min="3762" max="3762" width="106.6640625" bestFit="1" customWidth="1"/>
    <col min="3763" max="3763" width="89.6640625" bestFit="1" customWidth="1"/>
    <col min="3764" max="3764" width="85" bestFit="1" customWidth="1"/>
    <col min="3765" max="3765" width="96.5" bestFit="1" customWidth="1"/>
    <col min="3766" max="3766" width="86.6640625" bestFit="1" customWidth="1"/>
    <col min="3767" max="3767" width="97.1640625" bestFit="1" customWidth="1"/>
    <col min="3768" max="3768" width="93.1640625" bestFit="1" customWidth="1"/>
    <col min="3769" max="3769" width="114" bestFit="1" customWidth="1"/>
    <col min="3770" max="3770" width="104.83203125" bestFit="1" customWidth="1"/>
    <col min="3771" max="3771" width="77.33203125" bestFit="1" customWidth="1"/>
    <col min="3772" max="3772" width="102.6640625" bestFit="1" customWidth="1"/>
    <col min="3773" max="3773" width="107" bestFit="1" customWidth="1"/>
    <col min="3774" max="3774" width="99.33203125" bestFit="1" customWidth="1"/>
    <col min="3775" max="3775" width="79.5" bestFit="1" customWidth="1"/>
    <col min="3776" max="3776" width="92.6640625" bestFit="1" customWidth="1"/>
    <col min="3777" max="3777" width="105.5" bestFit="1" customWidth="1"/>
    <col min="3778" max="3778" width="102.6640625" bestFit="1" customWidth="1"/>
    <col min="3779" max="3779" width="71.6640625" bestFit="1" customWidth="1"/>
    <col min="3780" max="3780" width="97.1640625" bestFit="1" customWidth="1"/>
    <col min="3781" max="3781" width="53.6640625" bestFit="1" customWidth="1"/>
    <col min="3782" max="3782" width="107.1640625" bestFit="1" customWidth="1"/>
    <col min="3783" max="3783" width="102.83203125" bestFit="1" customWidth="1"/>
    <col min="3784" max="3784" width="102.33203125" bestFit="1" customWidth="1"/>
    <col min="3785" max="3785" width="98.33203125" bestFit="1" customWidth="1"/>
    <col min="3786" max="3786" width="100.33203125" bestFit="1" customWidth="1"/>
    <col min="3787" max="3787" width="107.33203125" bestFit="1" customWidth="1"/>
    <col min="3788" max="3788" width="103.33203125" bestFit="1" customWidth="1"/>
    <col min="3789" max="3789" width="107.6640625" bestFit="1" customWidth="1"/>
    <col min="3790" max="3790" width="78.5" bestFit="1" customWidth="1"/>
    <col min="3791" max="3791" width="102.83203125" bestFit="1" customWidth="1"/>
    <col min="3792" max="3792" width="73.83203125" bestFit="1" customWidth="1"/>
    <col min="3793" max="3793" width="117.1640625" bestFit="1" customWidth="1"/>
    <col min="3794" max="3794" width="90" bestFit="1" customWidth="1"/>
    <col min="3795" max="3795" width="77.1640625" bestFit="1" customWidth="1"/>
    <col min="3796" max="3796" width="94.83203125" bestFit="1" customWidth="1"/>
    <col min="3797" max="3797" width="103.5" bestFit="1" customWidth="1"/>
    <col min="3798" max="3798" width="75.1640625" bestFit="1" customWidth="1"/>
    <col min="3799" max="3799" width="109.33203125" bestFit="1" customWidth="1"/>
    <col min="3800" max="3800" width="81.5" bestFit="1" customWidth="1"/>
    <col min="3801" max="3801" width="69.83203125" bestFit="1" customWidth="1"/>
    <col min="3802" max="3802" width="43.5" bestFit="1" customWidth="1"/>
    <col min="3803" max="3803" width="96.1640625" bestFit="1" customWidth="1"/>
    <col min="3804" max="3804" width="104.6640625" bestFit="1" customWidth="1"/>
    <col min="3805" max="3805" width="91.5" bestFit="1" customWidth="1"/>
    <col min="3806" max="3806" width="108.5" bestFit="1" customWidth="1"/>
    <col min="3807" max="3807" width="97" bestFit="1" customWidth="1"/>
    <col min="3808" max="3808" width="103" bestFit="1" customWidth="1"/>
    <col min="3809" max="3809" width="103.33203125" bestFit="1" customWidth="1"/>
    <col min="3810" max="3810" width="107.5" bestFit="1" customWidth="1"/>
    <col min="3811" max="3811" width="74" bestFit="1" customWidth="1"/>
    <col min="3812" max="3812" width="74.1640625" bestFit="1" customWidth="1"/>
    <col min="3813" max="3813" width="79.33203125" bestFit="1" customWidth="1"/>
    <col min="3814" max="3814" width="98" bestFit="1" customWidth="1"/>
    <col min="3815" max="3815" width="103" bestFit="1" customWidth="1"/>
    <col min="3816" max="3816" width="104.5" bestFit="1" customWidth="1"/>
    <col min="3817" max="3817" width="75.1640625" bestFit="1" customWidth="1"/>
    <col min="3818" max="3818" width="110.83203125" bestFit="1" customWidth="1"/>
    <col min="3819" max="3819" width="100" bestFit="1" customWidth="1"/>
    <col min="3820" max="3820" width="107.5" bestFit="1" customWidth="1"/>
    <col min="3821" max="3821" width="107" bestFit="1" customWidth="1"/>
    <col min="3822" max="3822" width="109" bestFit="1" customWidth="1"/>
    <col min="3823" max="3823" width="102.6640625" bestFit="1" customWidth="1"/>
    <col min="3824" max="3824" width="98" bestFit="1" customWidth="1"/>
    <col min="3825" max="3825" width="107" bestFit="1" customWidth="1"/>
    <col min="3826" max="3826" width="99.1640625" bestFit="1" customWidth="1"/>
    <col min="3827" max="3827" width="64" bestFit="1" customWidth="1"/>
    <col min="3828" max="3828" width="102.1640625" bestFit="1" customWidth="1"/>
    <col min="3829" max="3829" width="107.1640625" bestFit="1" customWidth="1"/>
    <col min="3830" max="3830" width="99.83203125" bestFit="1" customWidth="1"/>
    <col min="3831" max="3831" width="105.83203125" bestFit="1" customWidth="1"/>
    <col min="3832" max="3832" width="92.83203125" bestFit="1" customWidth="1"/>
    <col min="3833" max="3833" width="111.1640625" bestFit="1" customWidth="1"/>
    <col min="3834" max="3834" width="104.6640625" bestFit="1" customWidth="1"/>
    <col min="3835" max="3835" width="96.33203125" bestFit="1" customWidth="1"/>
    <col min="3836" max="3836" width="89.33203125" bestFit="1" customWidth="1"/>
    <col min="3837" max="3837" width="100.5" bestFit="1" customWidth="1"/>
    <col min="3838" max="3838" width="108.83203125" bestFit="1" customWidth="1"/>
    <col min="3839" max="3839" width="71.33203125" bestFit="1" customWidth="1"/>
    <col min="3840" max="3840" width="81.33203125" bestFit="1" customWidth="1"/>
    <col min="3841" max="3841" width="77.33203125" bestFit="1" customWidth="1"/>
    <col min="3842" max="3842" width="106.5" bestFit="1" customWidth="1"/>
    <col min="3843" max="3843" width="103" bestFit="1" customWidth="1"/>
    <col min="3844" max="3844" width="104.1640625" bestFit="1" customWidth="1"/>
    <col min="3845" max="3845" width="94.1640625" bestFit="1" customWidth="1"/>
    <col min="3846" max="3846" width="107.83203125" bestFit="1" customWidth="1"/>
    <col min="3847" max="3847" width="73.5" bestFit="1" customWidth="1"/>
    <col min="3848" max="3848" width="64.83203125" bestFit="1" customWidth="1"/>
    <col min="3849" max="3849" width="108.1640625" bestFit="1" customWidth="1"/>
    <col min="3850" max="3850" width="104.33203125" bestFit="1" customWidth="1"/>
    <col min="3851" max="3851" width="36.1640625" bestFit="1" customWidth="1"/>
    <col min="3852" max="3852" width="102.33203125" bestFit="1" customWidth="1"/>
    <col min="3853" max="3853" width="82.5" bestFit="1" customWidth="1"/>
    <col min="3854" max="3854" width="94.1640625" bestFit="1" customWidth="1"/>
    <col min="3855" max="3855" width="77.6640625" bestFit="1" customWidth="1"/>
    <col min="3856" max="3856" width="98.1640625" bestFit="1" customWidth="1"/>
    <col min="3857" max="3857" width="72.1640625" bestFit="1" customWidth="1"/>
    <col min="3858" max="3858" width="105.83203125" bestFit="1" customWidth="1"/>
    <col min="3859" max="3859" width="94.6640625" bestFit="1" customWidth="1"/>
    <col min="3860" max="3860" width="87" bestFit="1" customWidth="1"/>
    <col min="3861" max="3861" width="63.6640625" bestFit="1" customWidth="1"/>
    <col min="3862" max="3862" width="105" bestFit="1" customWidth="1"/>
    <col min="3863" max="3863" width="99.6640625" bestFit="1" customWidth="1"/>
    <col min="3864" max="3864" width="105.6640625" bestFit="1" customWidth="1"/>
    <col min="3865" max="3865" width="101.5" bestFit="1" customWidth="1"/>
    <col min="3866" max="3866" width="104.83203125" bestFit="1" customWidth="1"/>
    <col min="3867" max="3867" width="103.5" bestFit="1" customWidth="1"/>
    <col min="3868" max="3868" width="105" bestFit="1" customWidth="1"/>
    <col min="3869" max="3869" width="73.1640625" bestFit="1" customWidth="1"/>
    <col min="3870" max="3870" width="103" bestFit="1" customWidth="1"/>
    <col min="3871" max="3871" width="108.1640625" bestFit="1" customWidth="1"/>
    <col min="3872" max="3872" width="104.83203125" bestFit="1" customWidth="1"/>
    <col min="3873" max="3873" width="105.5" bestFit="1" customWidth="1"/>
    <col min="3874" max="3874" width="113.33203125" bestFit="1" customWidth="1"/>
    <col min="3875" max="3875" width="102.33203125" bestFit="1" customWidth="1"/>
    <col min="3876" max="3876" width="103.5" bestFit="1" customWidth="1"/>
    <col min="3877" max="3877" width="72.1640625" bestFit="1" customWidth="1"/>
    <col min="3878" max="3878" width="97" bestFit="1" customWidth="1"/>
    <col min="3879" max="3879" width="62.5" bestFit="1" customWidth="1"/>
    <col min="3880" max="3880" width="54.6640625" bestFit="1" customWidth="1"/>
    <col min="3881" max="3881" width="103.83203125" bestFit="1" customWidth="1"/>
    <col min="3882" max="3882" width="108.33203125" bestFit="1" customWidth="1"/>
    <col min="3883" max="3883" width="102.83203125" bestFit="1" customWidth="1"/>
    <col min="3884" max="3884" width="94.83203125" bestFit="1" customWidth="1"/>
    <col min="3885" max="3885" width="76.5" bestFit="1" customWidth="1"/>
    <col min="3886" max="3886" width="69" bestFit="1" customWidth="1"/>
    <col min="3887" max="3887" width="84.5" bestFit="1" customWidth="1"/>
    <col min="3888" max="3888" width="108.83203125" bestFit="1" customWidth="1"/>
    <col min="3889" max="3889" width="70.5" bestFit="1" customWidth="1"/>
    <col min="3890" max="3890" width="105.83203125" bestFit="1" customWidth="1"/>
    <col min="3891" max="3891" width="85.5" bestFit="1" customWidth="1"/>
    <col min="3892" max="3892" width="85.33203125" bestFit="1" customWidth="1"/>
    <col min="3893" max="3893" width="112.5" bestFit="1" customWidth="1"/>
    <col min="3894" max="3894" width="101.6640625" bestFit="1" customWidth="1"/>
    <col min="3895" max="3896" width="100" bestFit="1" customWidth="1"/>
    <col min="3897" max="3897" width="74.83203125" bestFit="1" customWidth="1"/>
    <col min="3898" max="3898" width="106.1640625" bestFit="1" customWidth="1"/>
    <col min="3899" max="3899" width="99.83203125" bestFit="1" customWidth="1"/>
    <col min="3900" max="3900" width="59.1640625" bestFit="1" customWidth="1"/>
    <col min="3901" max="3901" width="73.1640625" bestFit="1" customWidth="1"/>
    <col min="3902" max="3902" width="99.6640625" bestFit="1" customWidth="1"/>
    <col min="3903" max="3903" width="96.1640625" bestFit="1" customWidth="1"/>
    <col min="3904" max="3904" width="101.5" bestFit="1" customWidth="1"/>
    <col min="3905" max="3905" width="94.5" bestFit="1" customWidth="1"/>
    <col min="3906" max="3906" width="101.6640625" bestFit="1" customWidth="1"/>
    <col min="3907" max="3907" width="71.5" bestFit="1" customWidth="1"/>
    <col min="3908" max="3908" width="76.1640625" bestFit="1" customWidth="1"/>
    <col min="3909" max="3909" width="74.83203125" bestFit="1" customWidth="1"/>
    <col min="3910" max="3910" width="57.83203125" bestFit="1" customWidth="1"/>
    <col min="3911" max="3911" width="110.83203125" bestFit="1" customWidth="1"/>
    <col min="3912" max="3912" width="94.6640625" bestFit="1" customWidth="1"/>
    <col min="3913" max="3913" width="104.33203125" bestFit="1" customWidth="1"/>
    <col min="3914" max="3914" width="88.33203125" bestFit="1" customWidth="1"/>
    <col min="3915" max="3915" width="105.5" bestFit="1" customWidth="1"/>
    <col min="3916" max="3916" width="106.1640625" bestFit="1" customWidth="1"/>
    <col min="3917" max="3917" width="108.83203125" bestFit="1" customWidth="1"/>
    <col min="3918" max="3918" width="118" bestFit="1" customWidth="1"/>
    <col min="3919" max="3919" width="105.1640625" bestFit="1" customWidth="1"/>
    <col min="3920" max="3920" width="101.5" bestFit="1" customWidth="1"/>
    <col min="3921" max="3921" width="72.33203125" bestFit="1" customWidth="1"/>
    <col min="3922" max="3922" width="54.6640625" bestFit="1" customWidth="1"/>
    <col min="3923" max="3923" width="97.1640625" bestFit="1" customWidth="1"/>
    <col min="3924" max="3924" width="85.1640625" bestFit="1" customWidth="1"/>
    <col min="3925" max="3925" width="104.1640625" bestFit="1" customWidth="1"/>
    <col min="3926" max="3926" width="100.5" bestFit="1" customWidth="1"/>
    <col min="3927" max="3927" width="94.83203125" bestFit="1" customWidth="1"/>
    <col min="3928" max="3928" width="91.5" bestFit="1" customWidth="1"/>
    <col min="3929" max="3929" width="95.6640625" bestFit="1" customWidth="1"/>
    <col min="3930" max="3930" width="107.6640625" bestFit="1" customWidth="1"/>
    <col min="3931" max="3931" width="102.83203125" bestFit="1" customWidth="1"/>
    <col min="3932" max="3932" width="67" bestFit="1" customWidth="1"/>
    <col min="3933" max="3933" width="83.5" bestFit="1" customWidth="1"/>
    <col min="3934" max="3934" width="103.83203125" bestFit="1" customWidth="1"/>
    <col min="3935" max="3935" width="92.33203125" bestFit="1" customWidth="1"/>
    <col min="3936" max="3936" width="105" bestFit="1" customWidth="1"/>
    <col min="3937" max="3937" width="101.1640625" bestFit="1" customWidth="1"/>
    <col min="3938" max="3938" width="95" bestFit="1" customWidth="1"/>
    <col min="3939" max="3939" width="101.33203125" bestFit="1" customWidth="1"/>
    <col min="3940" max="3940" width="92.83203125" bestFit="1" customWidth="1"/>
    <col min="3941" max="3941" width="103.5" bestFit="1" customWidth="1"/>
    <col min="3942" max="3942" width="98" bestFit="1" customWidth="1"/>
    <col min="3943" max="3943" width="81.83203125" bestFit="1" customWidth="1"/>
    <col min="3944" max="3944" width="110.33203125" bestFit="1" customWidth="1"/>
    <col min="3945" max="3945" width="82.33203125" bestFit="1" customWidth="1"/>
    <col min="3946" max="3946" width="94.5" bestFit="1" customWidth="1"/>
    <col min="3947" max="3947" width="104.6640625" bestFit="1" customWidth="1"/>
    <col min="3948" max="3948" width="42.5" bestFit="1" customWidth="1"/>
    <col min="3949" max="3949" width="104.83203125" bestFit="1" customWidth="1"/>
    <col min="3950" max="3950" width="85.1640625" bestFit="1" customWidth="1"/>
    <col min="3951" max="3951" width="104.83203125" bestFit="1" customWidth="1"/>
    <col min="3952" max="3952" width="97.6640625" bestFit="1" customWidth="1"/>
    <col min="3953" max="3953" width="105.33203125" bestFit="1" customWidth="1"/>
    <col min="3954" max="3954" width="100.5" bestFit="1" customWidth="1"/>
    <col min="3955" max="3955" width="104.5" bestFit="1" customWidth="1"/>
    <col min="3956" max="3956" width="107.6640625" bestFit="1" customWidth="1"/>
    <col min="3957" max="3957" width="99.33203125" bestFit="1" customWidth="1"/>
    <col min="3958" max="3958" width="81.5" bestFit="1" customWidth="1"/>
    <col min="3959" max="3959" width="95.33203125" bestFit="1" customWidth="1"/>
    <col min="3960" max="3960" width="106" bestFit="1" customWidth="1"/>
    <col min="3961" max="3961" width="99.83203125" bestFit="1" customWidth="1"/>
    <col min="3962" max="3962" width="105" bestFit="1" customWidth="1"/>
    <col min="3963" max="3963" width="117.5" bestFit="1" customWidth="1"/>
    <col min="3964" max="3964" width="76.5" bestFit="1" customWidth="1"/>
    <col min="3965" max="3965" width="110.33203125" bestFit="1" customWidth="1"/>
    <col min="3966" max="3966" width="98.5" bestFit="1" customWidth="1"/>
    <col min="3967" max="3967" width="111.5" bestFit="1" customWidth="1"/>
    <col min="3968" max="3968" width="96.33203125" bestFit="1" customWidth="1"/>
    <col min="3969" max="3969" width="47.83203125" bestFit="1" customWidth="1"/>
    <col min="3970" max="3970" width="61.33203125" bestFit="1" customWidth="1"/>
    <col min="3971" max="3971" width="96.1640625" bestFit="1" customWidth="1"/>
    <col min="3972" max="3972" width="110.83203125" bestFit="1" customWidth="1"/>
    <col min="3973" max="3973" width="99.5" bestFit="1" customWidth="1"/>
    <col min="3974" max="3974" width="110.33203125" bestFit="1" customWidth="1"/>
    <col min="3975" max="3975" width="109.6640625" bestFit="1" customWidth="1"/>
    <col min="3976" max="3976" width="106.6640625" bestFit="1" customWidth="1"/>
    <col min="3977" max="3977" width="100.6640625" bestFit="1" customWidth="1"/>
    <col min="3978" max="3978" width="108.6640625" bestFit="1" customWidth="1"/>
    <col min="3979" max="3979" width="104.1640625" bestFit="1" customWidth="1"/>
    <col min="3980" max="3980" width="108.6640625" bestFit="1" customWidth="1"/>
    <col min="3981" max="3981" width="78.6640625" bestFit="1" customWidth="1"/>
    <col min="3982" max="3982" width="94.6640625" bestFit="1" customWidth="1"/>
    <col min="3983" max="3983" width="118.5" bestFit="1" customWidth="1"/>
    <col min="3984" max="3984" width="93" bestFit="1" customWidth="1"/>
    <col min="3985" max="3985" width="96.1640625" bestFit="1" customWidth="1"/>
    <col min="3986" max="3987" width="47.83203125" bestFit="1" customWidth="1"/>
    <col min="3988" max="3988" width="41.1640625" bestFit="1" customWidth="1"/>
    <col min="3989" max="3989" width="99.33203125" bestFit="1" customWidth="1"/>
    <col min="3990" max="3990" width="83.83203125" bestFit="1" customWidth="1"/>
    <col min="3991" max="3991" width="96.83203125" bestFit="1" customWidth="1"/>
    <col min="3992" max="3992" width="108" bestFit="1" customWidth="1"/>
    <col min="3993" max="3993" width="106.6640625" bestFit="1" customWidth="1"/>
    <col min="3994" max="3994" width="76.5" bestFit="1" customWidth="1"/>
    <col min="3995" max="3995" width="86.33203125" bestFit="1" customWidth="1"/>
    <col min="3996" max="3996" width="99.6640625" bestFit="1" customWidth="1"/>
    <col min="3997" max="3997" width="67.33203125" bestFit="1" customWidth="1"/>
    <col min="3998" max="3998" width="102" bestFit="1" customWidth="1"/>
    <col min="3999" max="3999" width="101" bestFit="1" customWidth="1"/>
    <col min="4000" max="4000" width="80.6640625" bestFit="1" customWidth="1"/>
    <col min="4001" max="4001" width="100.83203125" bestFit="1" customWidth="1"/>
    <col min="4002" max="4002" width="94" bestFit="1" customWidth="1"/>
    <col min="4003" max="4003" width="107.5" bestFit="1" customWidth="1"/>
    <col min="4004" max="4004" width="96.5" bestFit="1" customWidth="1"/>
    <col min="4005" max="4005" width="103.83203125" bestFit="1" customWidth="1"/>
    <col min="4006" max="4006" width="105.33203125" bestFit="1" customWidth="1"/>
    <col min="4007" max="4007" width="105.1640625" bestFit="1" customWidth="1"/>
    <col min="4008" max="4008" width="111" bestFit="1" customWidth="1"/>
    <col min="4009" max="4009" width="93.1640625" bestFit="1" customWidth="1"/>
    <col min="4010" max="4010" width="102.5" bestFit="1" customWidth="1"/>
    <col min="4011" max="4011" width="75.6640625" bestFit="1" customWidth="1"/>
    <col min="4012" max="4012" width="104.6640625" bestFit="1" customWidth="1"/>
    <col min="4013" max="4013" width="115.33203125" bestFit="1" customWidth="1"/>
    <col min="4014" max="4014" width="22.6640625" bestFit="1" customWidth="1"/>
    <col min="4015" max="4015" width="79.83203125" bestFit="1" customWidth="1"/>
    <col min="4016" max="4016" width="82.33203125" bestFit="1" customWidth="1"/>
    <col min="4017" max="4017" width="96" bestFit="1" customWidth="1"/>
    <col min="4018" max="4018" width="101.33203125" bestFit="1" customWidth="1"/>
    <col min="4019" max="4019" width="102.1640625" bestFit="1" customWidth="1"/>
    <col min="4020" max="4020" width="55.1640625" bestFit="1" customWidth="1"/>
    <col min="4021" max="4021" width="107.1640625" bestFit="1" customWidth="1"/>
    <col min="4022" max="4022" width="88" bestFit="1" customWidth="1"/>
    <col min="4023" max="4023" width="114.6640625" bestFit="1" customWidth="1"/>
    <col min="4024" max="4024" width="108.6640625" bestFit="1" customWidth="1"/>
    <col min="4025" max="4025" width="109.5" bestFit="1" customWidth="1"/>
    <col min="4026" max="4026" width="58.33203125" bestFit="1" customWidth="1"/>
    <col min="4027" max="4027" width="103.83203125" bestFit="1" customWidth="1"/>
    <col min="4028" max="4028" width="85" bestFit="1" customWidth="1"/>
    <col min="4029" max="4029" width="96" bestFit="1" customWidth="1"/>
    <col min="4030" max="4030" width="102.83203125" bestFit="1" customWidth="1"/>
    <col min="4031" max="4031" width="103" bestFit="1" customWidth="1"/>
    <col min="4032" max="4032" width="98.6640625" bestFit="1" customWidth="1"/>
    <col min="4033" max="4033" width="74.1640625" bestFit="1" customWidth="1"/>
    <col min="4034" max="4034" width="78.83203125" bestFit="1" customWidth="1"/>
    <col min="4035" max="4035" width="101.5" bestFit="1" customWidth="1"/>
    <col min="4036" max="4036" width="68.5" bestFit="1" customWidth="1"/>
    <col min="4037" max="4037" width="105.83203125" bestFit="1" customWidth="1"/>
    <col min="4038" max="4038" width="106" bestFit="1" customWidth="1"/>
    <col min="4039" max="4039" width="91.5" bestFit="1" customWidth="1"/>
    <col min="4040" max="4040" width="110.5" bestFit="1" customWidth="1"/>
    <col min="4041" max="4041" width="82.6640625" bestFit="1" customWidth="1"/>
    <col min="4042" max="4042" width="100.6640625" bestFit="1" customWidth="1"/>
    <col min="4043" max="4043" width="83.6640625" bestFit="1" customWidth="1"/>
    <col min="4044" max="4044" width="101.6640625" bestFit="1" customWidth="1"/>
    <col min="4045" max="4045" width="89.5" bestFit="1" customWidth="1"/>
    <col min="4046" max="4046" width="107.6640625" bestFit="1" customWidth="1"/>
    <col min="4047" max="4047" width="104.83203125" bestFit="1" customWidth="1"/>
    <col min="4048" max="4048" width="66.1640625" bestFit="1" customWidth="1"/>
    <col min="4049" max="4049" width="76.6640625" bestFit="1" customWidth="1"/>
    <col min="4050" max="4050" width="105.1640625" bestFit="1" customWidth="1"/>
    <col min="4051" max="4051" width="86.5" bestFit="1" customWidth="1"/>
    <col min="4052" max="4052" width="65.5" bestFit="1" customWidth="1"/>
    <col min="4053" max="4053" width="97.83203125" bestFit="1" customWidth="1"/>
    <col min="4054" max="4054" width="98.33203125" bestFit="1" customWidth="1"/>
    <col min="4055" max="4055" width="41.1640625" bestFit="1" customWidth="1"/>
    <col min="4056" max="4056" width="54.33203125" bestFit="1" customWidth="1"/>
    <col min="4057" max="4057" width="102.33203125" bestFit="1" customWidth="1"/>
    <col min="4058" max="4058" width="103" bestFit="1" customWidth="1"/>
    <col min="4059" max="4059" width="104.1640625" bestFit="1" customWidth="1"/>
    <col min="4060" max="4060" width="48.1640625" bestFit="1" customWidth="1"/>
    <col min="4061" max="4061" width="111.33203125" bestFit="1" customWidth="1"/>
    <col min="4062" max="4062" width="104.6640625" bestFit="1" customWidth="1"/>
    <col min="4063" max="4063" width="85" bestFit="1" customWidth="1"/>
    <col min="4064" max="4064" width="96.83203125" bestFit="1" customWidth="1"/>
    <col min="4065" max="4065" width="78.5" bestFit="1" customWidth="1"/>
    <col min="4066" max="4066" width="104.33203125" bestFit="1" customWidth="1"/>
    <col min="4067" max="4067" width="85.33203125" bestFit="1" customWidth="1"/>
    <col min="4068" max="4068" width="94.6640625" bestFit="1" customWidth="1"/>
    <col min="4069" max="4069" width="86.6640625" bestFit="1" customWidth="1"/>
    <col min="4070" max="4070" width="108" bestFit="1" customWidth="1"/>
    <col min="4071" max="4071" width="53.6640625" bestFit="1" customWidth="1"/>
    <col min="4072" max="4072" width="98" bestFit="1" customWidth="1"/>
    <col min="4073" max="4073" width="102.1640625" bestFit="1" customWidth="1"/>
    <col min="4074" max="4074" width="96.83203125" bestFit="1" customWidth="1"/>
    <col min="4075" max="4075" width="105.5" bestFit="1" customWidth="1"/>
    <col min="4076" max="4076" width="93.83203125" bestFit="1" customWidth="1"/>
    <col min="4077" max="4077" width="95.5" bestFit="1" customWidth="1"/>
    <col min="4078" max="4078" width="108.83203125" bestFit="1" customWidth="1"/>
    <col min="4079" max="4079" width="99.6640625" bestFit="1" customWidth="1"/>
    <col min="4080" max="4080" width="57.1640625" bestFit="1" customWidth="1"/>
    <col min="4081" max="4081" width="106.5" bestFit="1" customWidth="1"/>
    <col min="4082" max="4082" width="45.5" bestFit="1" customWidth="1"/>
    <col min="4083" max="4083" width="96" bestFit="1" customWidth="1"/>
    <col min="4084" max="4084" width="86.1640625" bestFit="1" customWidth="1"/>
    <col min="4085" max="4085" width="105.5" bestFit="1" customWidth="1"/>
    <col min="4086" max="4086" width="97" bestFit="1" customWidth="1"/>
    <col min="4087" max="4087" width="94.6640625" bestFit="1" customWidth="1"/>
    <col min="4088" max="4088" width="118.6640625" bestFit="1" customWidth="1"/>
    <col min="4089" max="4089" width="99.83203125" bestFit="1" customWidth="1"/>
    <col min="4090" max="4090" width="88" bestFit="1" customWidth="1"/>
    <col min="4091" max="4091" width="68.5" bestFit="1" customWidth="1"/>
    <col min="4092" max="4092" width="109.33203125" bestFit="1" customWidth="1"/>
    <col min="4093" max="4093" width="87.6640625" bestFit="1" customWidth="1"/>
    <col min="4094" max="4094" width="83" bestFit="1" customWidth="1"/>
    <col min="4095" max="4095" width="104.6640625" bestFit="1" customWidth="1"/>
    <col min="4096" max="4096" width="81.5" bestFit="1" customWidth="1"/>
    <col min="4097" max="4097" width="114.5" bestFit="1" customWidth="1"/>
    <col min="4098" max="4098" width="110.33203125" bestFit="1" customWidth="1"/>
    <col min="4099" max="4099" width="99.5" bestFit="1" customWidth="1"/>
    <col min="4100" max="4100" width="95.6640625" bestFit="1" customWidth="1"/>
    <col min="4101" max="4101" width="94.1640625" bestFit="1" customWidth="1"/>
    <col min="4102" max="4102" width="95.6640625" bestFit="1" customWidth="1"/>
    <col min="4103" max="4103" width="107.5" bestFit="1" customWidth="1"/>
    <col min="4104" max="4104" width="68" bestFit="1" customWidth="1"/>
    <col min="4105" max="4105" width="105.5" bestFit="1" customWidth="1"/>
    <col min="4106" max="4106" width="94.5" bestFit="1" customWidth="1"/>
    <col min="4107" max="4107" width="10" bestFit="1" customWidth="1"/>
  </cols>
  <sheetData>
    <row r="1" spans="1:6" x14ac:dyDescent="0.2">
      <c r="A1" s="16" t="s">
        <v>8222</v>
      </c>
      <c r="B1" s="17" t="s">
        <v>8314</v>
      </c>
    </row>
    <row r="3" spans="1:6" x14ac:dyDescent="0.2">
      <c r="A3" s="16" t="s">
        <v>8324</v>
      </c>
      <c r="B3" s="16" t="s">
        <v>8313</v>
      </c>
      <c r="C3" s="17"/>
      <c r="D3" s="17"/>
      <c r="E3" s="17"/>
      <c r="F3" s="17"/>
    </row>
    <row r="4" spans="1:6" x14ac:dyDescent="0.2">
      <c r="A4" s="16" t="s">
        <v>8311</v>
      </c>
      <c r="B4" s="17" t="s">
        <v>8218</v>
      </c>
      <c r="C4" s="17" t="s">
        <v>8220</v>
      </c>
      <c r="D4" s="17" t="s">
        <v>8219</v>
      </c>
      <c r="E4" s="17" t="s">
        <v>8221</v>
      </c>
      <c r="F4" s="17" t="s">
        <v>8312</v>
      </c>
    </row>
    <row r="5" spans="1:6" x14ac:dyDescent="0.2">
      <c r="A5" s="14" t="s">
        <v>8309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">
      <c r="A6" s="14" t="s">
        <v>8316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">
      <c r="A7" s="14" t="s">
        <v>8317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">
      <c r="A8" s="14" t="s">
        <v>8318</v>
      </c>
      <c r="B8" s="15"/>
      <c r="C8" s="15"/>
      <c r="D8" s="15">
        <v>24</v>
      </c>
      <c r="E8" s="15"/>
      <c r="F8" s="15">
        <v>24</v>
      </c>
    </row>
    <row r="9" spans="1:6" x14ac:dyDescent="0.2">
      <c r="A9" s="14" t="s">
        <v>8319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">
      <c r="A10" s="14" t="s">
        <v>8320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">
      <c r="A11" s="14" t="s">
        <v>8321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">
      <c r="A12" s="14" t="s">
        <v>8322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">
      <c r="A13" s="14" t="s">
        <v>8323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">
      <c r="A14" s="14" t="s">
        <v>8312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E88E-6F22-294E-B59D-A2E57289F28D}">
  <dimension ref="A1:F47"/>
  <sheetViews>
    <sheetView workbookViewId="0">
      <selection activeCell="Q47" sqref="Q4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9.1640625" bestFit="1" customWidth="1"/>
    <col min="10" max="10" width="16" bestFit="1" customWidth="1"/>
  </cols>
  <sheetData>
    <row r="1" spans="1:6" x14ac:dyDescent="0.2">
      <c r="A1" s="12" t="s">
        <v>8222</v>
      </c>
      <c r="B1" t="s">
        <v>8314</v>
      </c>
    </row>
    <row r="2" spans="1:6" x14ac:dyDescent="0.2">
      <c r="A2" s="12" t="s">
        <v>8307</v>
      </c>
      <c r="B2" t="s">
        <v>8314</v>
      </c>
    </row>
    <row r="4" spans="1:6" x14ac:dyDescent="0.2">
      <c r="A4" s="12" t="s">
        <v>8315</v>
      </c>
      <c r="B4" s="12" t="s">
        <v>8313</v>
      </c>
    </row>
    <row r="5" spans="1:6" x14ac:dyDescent="0.2">
      <c r="A5" s="12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 x14ac:dyDescent="0.2">
      <c r="A6" s="13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3" t="s">
        <v>8327</v>
      </c>
      <c r="B7" s="10"/>
      <c r="C7" s="10"/>
      <c r="D7" s="10">
        <v>20</v>
      </c>
      <c r="E7" s="10"/>
      <c r="F7" s="10">
        <v>20</v>
      </c>
    </row>
    <row r="8" spans="1:6" x14ac:dyDescent="0.2">
      <c r="A8" s="13" t="s">
        <v>8328</v>
      </c>
      <c r="B8" s="10"/>
      <c r="C8" s="10"/>
      <c r="D8" s="10">
        <v>24</v>
      </c>
      <c r="E8" s="10"/>
      <c r="F8" s="10">
        <v>24</v>
      </c>
    </row>
    <row r="9" spans="1:6" x14ac:dyDescent="0.2">
      <c r="A9" s="13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3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3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3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3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3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3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3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3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3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3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3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3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3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3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3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3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3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3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3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3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3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3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3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3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3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3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3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3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3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3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3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3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3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3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3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3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3" t="s">
        <v>8365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3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2C84-819B-564F-A894-42BBCD7A974A}">
  <dimension ref="A1:E18"/>
  <sheetViews>
    <sheetView workbookViewId="0">
      <selection activeCell="C23" sqref="C2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4.83203125" bestFit="1" customWidth="1"/>
    <col min="13" max="13" width="16.33203125" bestFit="1" customWidth="1"/>
  </cols>
  <sheetData>
    <row r="1" spans="1:5" x14ac:dyDescent="0.2">
      <c r="A1" s="12" t="s">
        <v>8369</v>
      </c>
      <c r="B1" t="s">
        <v>8314</v>
      </c>
    </row>
    <row r="2" spans="1:5" x14ac:dyDescent="0.2">
      <c r="A2" s="12" t="s">
        <v>8370</v>
      </c>
      <c r="B2" t="s">
        <v>8314</v>
      </c>
    </row>
    <row r="4" spans="1:5" x14ac:dyDescent="0.2">
      <c r="A4" s="12" t="s">
        <v>8371</v>
      </c>
      <c r="B4" s="12" t="s">
        <v>8313</v>
      </c>
    </row>
    <row r="5" spans="1:5" x14ac:dyDescent="0.2">
      <c r="A5" s="12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2">
      <c r="A6" s="13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3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3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3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3" t="s">
        <v>8376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3" t="s">
        <v>8377</v>
      </c>
      <c r="B11" s="10">
        <v>27</v>
      </c>
      <c r="C11" s="10">
        <v>147</v>
      </c>
      <c r="D11" s="10">
        <v>210</v>
      </c>
      <c r="E11" s="10">
        <v>384</v>
      </c>
    </row>
    <row r="12" spans="1:5" x14ac:dyDescent="0.2">
      <c r="A12" s="13" t="s">
        <v>8378</v>
      </c>
      <c r="B12" s="10">
        <v>43</v>
      </c>
      <c r="C12" s="10">
        <v>150</v>
      </c>
      <c r="D12" s="10">
        <v>195</v>
      </c>
      <c r="E12" s="10">
        <v>388</v>
      </c>
    </row>
    <row r="13" spans="1:5" x14ac:dyDescent="0.2">
      <c r="A13" s="13" t="s">
        <v>8379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3" t="s">
        <v>8380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3" t="s">
        <v>8381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3" t="s">
        <v>8382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3" t="s">
        <v>8383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3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6DCCD-4410-3C40-BEF8-BC753FF9D9D2}">
  <dimension ref="B6:G29"/>
  <sheetViews>
    <sheetView workbookViewId="0">
      <selection activeCell="J30" sqref="J30"/>
    </sheetView>
  </sheetViews>
  <sheetFormatPr baseColWidth="10" defaultRowHeight="15" x14ac:dyDescent="0.2"/>
  <sheetData>
    <row r="6" spans="2:7" x14ac:dyDescent="0.2">
      <c r="B6" s="11" t="s">
        <v>8311</v>
      </c>
      <c r="C6" s="11" t="s">
        <v>8218</v>
      </c>
      <c r="D6" s="11" t="s">
        <v>8220</v>
      </c>
      <c r="E6" s="11" t="s">
        <v>8219</v>
      </c>
      <c r="F6" s="11" t="s">
        <v>8221</v>
      </c>
      <c r="G6" s="11" t="s">
        <v>8312</v>
      </c>
    </row>
    <row r="7" spans="2:7" x14ac:dyDescent="0.2">
      <c r="B7" s="14" t="s">
        <v>8309</v>
      </c>
      <c r="C7" s="15">
        <v>300</v>
      </c>
      <c r="D7" s="15">
        <v>180</v>
      </c>
      <c r="E7" s="15">
        <v>40</v>
      </c>
      <c r="F7" s="15"/>
      <c r="G7" s="15">
        <v>520</v>
      </c>
    </row>
    <row r="8" spans="2:7" x14ac:dyDescent="0.2">
      <c r="B8" s="14" t="s">
        <v>8316</v>
      </c>
      <c r="C8" s="15">
        <v>34</v>
      </c>
      <c r="D8" s="15">
        <v>140</v>
      </c>
      <c r="E8" s="15">
        <v>20</v>
      </c>
      <c r="F8" s="15">
        <v>6</v>
      </c>
      <c r="G8" s="15">
        <v>200</v>
      </c>
    </row>
    <row r="9" spans="2:7" x14ac:dyDescent="0.2">
      <c r="B9" s="14" t="s">
        <v>8317</v>
      </c>
      <c r="C9" s="15">
        <v>80</v>
      </c>
      <c r="D9" s="15">
        <v>140</v>
      </c>
      <c r="E9" s="15"/>
      <c r="F9" s="15"/>
      <c r="G9" s="15">
        <v>220</v>
      </c>
    </row>
    <row r="10" spans="2:7" x14ac:dyDescent="0.2">
      <c r="B10" s="14" t="s">
        <v>8318</v>
      </c>
      <c r="C10" s="15"/>
      <c r="D10" s="15"/>
      <c r="E10" s="15">
        <v>24</v>
      </c>
      <c r="F10" s="15"/>
      <c r="G10" s="15">
        <v>24</v>
      </c>
    </row>
    <row r="11" spans="2:7" x14ac:dyDescent="0.2">
      <c r="B11" s="14" t="s">
        <v>8319</v>
      </c>
      <c r="C11" s="15">
        <v>540</v>
      </c>
      <c r="D11" s="15">
        <v>120</v>
      </c>
      <c r="E11" s="15">
        <v>20</v>
      </c>
      <c r="F11" s="15">
        <v>20</v>
      </c>
      <c r="G11" s="15">
        <v>700</v>
      </c>
    </row>
    <row r="12" spans="2:7" x14ac:dyDescent="0.2">
      <c r="B12" s="14" t="s">
        <v>8320</v>
      </c>
      <c r="C12" s="15">
        <v>103</v>
      </c>
      <c r="D12" s="15">
        <v>117</v>
      </c>
      <c r="E12" s="15"/>
      <c r="F12" s="15"/>
      <c r="G12" s="15">
        <v>220</v>
      </c>
    </row>
    <row r="13" spans="2:7" x14ac:dyDescent="0.2">
      <c r="B13" s="14" t="s">
        <v>8321</v>
      </c>
      <c r="C13" s="15">
        <v>80</v>
      </c>
      <c r="D13" s="15">
        <v>127</v>
      </c>
      <c r="E13" s="15">
        <v>30</v>
      </c>
      <c r="F13" s="15"/>
      <c r="G13" s="15">
        <v>237</v>
      </c>
    </row>
    <row r="14" spans="2:7" x14ac:dyDescent="0.2">
      <c r="B14" s="14" t="s">
        <v>8322</v>
      </c>
      <c r="C14" s="15">
        <v>209</v>
      </c>
      <c r="D14" s="15">
        <v>213</v>
      </c>
      <c r="E14" s="15">
        <v>178</v>
      </c>
      <c r="F14" s="15"/>
      <c r="G14" s="15">
        <v>600</v>
      </c>
    </row>
    <row r="15" spans="2:7" x14ac:dyDescent="0.2">
      <c r="B15" s="14" t="s">
        <v>8323</v>
      </c>
      <c r="C15" s="15">
        <v>839</v>
      </c>
      <c r="D15" s="15">
        <v>493</v>
      </c>
      <c r="E15" s="15">
        <v>37</v>
      </c>
      <c r="F15" s="15">
        <v>24</v>
      </c>
      <c r="G15" s="15">
        <v>1393</v>
      </c>
    </row>
    <row r="16" spans="2:7" x14ac:dyDescent="0.2">
      <c r="B16" s="31" t="s">
        <v>8312</v>
      </c>
      <c r="C16" s="32">
        <v>2185</v>
      </c>
      <c r="D16" s="32">
        <v>1530</v>
      </c>
      <c r="E16" s="32">
        <v>349</v>
      </c>
      <c r="F16" s="32">
        <v>50</v>
      </c>
      <c r="G16" s="32">
        <v>4114</v>
      </c>
    </row>
    <row r="19" spans="2:7" x14ac:dyDescent="0.2">
      <c r="B19" s="11" t="s">
        <v>8311</v>
      </c>
      <c r="C19" s="11" t="s">
        <v>8218</v>
      </c>
      <c r="D19" s="11" t="s">
        <v>8220</v>
      </c>
      <c r="E19" s="11" t="s">
        <v>8219</v>
      </c>
      <c r="F19" s="11" t="s">
        <v>8221</v>
      </c>
      <c r="G19" s="11" t="s">
        <v>8312</v>
      </c>
    </row>
    <row r="20" spans="2:7" x14ac:dyDescent="0.2">
      <c r="B20" s="14" t="s">
        <v>8309</v>
      </c>
      <c r="C20" s="35">
        <f>C7/$G$16</f>
        <v>7.292173067574137E-2</v>
      </c>
      <c r="D20" s="35">
        <f t="shared" ref="D20:G20" si="0">D7/$G$16</f>
        <v>4.3753038405444825E-2</v>
      </c>
      <c r="E20" s="35">
        <f t="shared" si="0"/>
        <v>9.7228974234321829E-3</v>
      </c>
      <c r="F20" s="35">
        <f t="shared" si="0"/>
        <v>0</v>
      </c>
      <c r="G20" s="35">
        <f t="shared" si="0"/>
        <v>0.12639766650461837</v>
      </c>
    </row>
    <row r="21" spans="2:7" x14ac:dyDescent="0.2">
      <c r="B21" s="14" t="s">
        <v>8316</v>
      </c>
      <c r="C21" s="35">
        <f t="shared" ref="C21:G29" si="1">C8/$G$16</f>
        <v>8.2644628099173556E-3</v>
      </c>
      <c r="D21" s="35">
        <f t="shared" si="1"/>
        <v>3.4030140982012638E-2</v>
      </c>
      <c r="E21" s="35">
        <f t="shared" si="1"/>
        <v>4.8614487117160914E-3</v>
      </c>
      <c r="F21" s="35">
        <f t="shared" si="1"/>
        <v>1.4584346135148275E-3</v>
      </c>
      <c r="G21" s="35">
        <f t="shared" si="1"/>
        <v>4.8614487117160911E-2</v>
      </c>
    </row>
    <row r="22" spans="2:7" x14ac:dyDescent="0.2">
      <c r="B22" s="14" t="s">
        <v>8317</v>
      </c>
      <c r="C22" s="35">
        <f t="shared" si="1"/>
        <v>1.9445794846864366E-2</v>
      </c>
      <c r="D22" s="35">
        <f t="shared" si="1"/>
        <v>3.4030140982012638E-2</v>
      </c>
      <c r="E22" s="35">
        <f t="shared" si="1"/>
        <v>0</v>
      </c>
      <c r="F22" s="35">
        <f t="shared" si="1"/>
        <v>0</v>
      </c>
      <c r="G22" s="35">
        <f t="shared" si="1"/>
        <v>5.3475935828877004E-2</v>
      </c>
    </row>
    <row r="23" spans="2:7" x14ac:dyDescent="0.2">
      <c r="B23" s="14" t="s">
        <v>8318</v>
      </c>
      <c r="C23" s="35">
        <f t="shared" si="1"/>
        <v>0</v>
      </c>
      <c r="D23" s="35">
        <f t="shared" si="1"/>
        <v>0</v>
      </c>
      <c r="E23" s="35">
        <f t="shared" si="1"/>
        <v>5.8337384540593099E-3</v>
      </c>
      <c r="F23" s="35">
        <f t="shared" si="1"/>
        <v>0</v>
      </c>
      <c r="G23" s="35">
        <f t="shared" si="1"/>
        <v>5.8337384540593099E-3</v>
      </c>
    </row>
    <row r="24" spans="2:7" x14ac:dyDescent="0.2">
      <c r="B24" s="14" t="s">
        <v>8319</v>
      </c>
      <c r="C24" s="35">
        <f t="shared" si="1"/>
        <v>0.13125911521633446</v>
      </c>
      <c r="D24" s="35">
        <f t="shared" si="1"/>
        <v>2.9168692270296549E-2</v>
      </c>
      <c r="E24" s="35">
        <f t="shared" si="1"/>
        <v>4.8614487117160914E-3</v>
      </c>
      <c r="F24" s="35">
        <f t="shared" si="1"/>
        <v>4.8614487117160914E-3</v>
      </c>
      <c r="G24" s="35">
        <f t="shared" si="1"/>
        <v>0.17015070491006321</v>
      </c>
    </row>
    <row r="25" spans="2:7" x14ac:dyDescent="0.2">
      <c r="B25" s="14" t="s">
        <v>8320</v>
      </c>
      <c r="C25" s="35">
        <f t="shared" si="1"/>
        <v>2.5036460865337871E-2</v>
      </c>
      <c r="D25" s="35">
        <f t="shared" si="1"/>
        <v>2.8439474963539133E-2</v>
      </c>
      <c r="E25" s="35">
        <f t="shared" si="1"/>
        <v>0</v>
      </c>
      <c r="F25" s="35">
        <f t="shared" si="1"/>
        <v>0</v>
      </c>
      <c r="G25" s="35">
        <f t="shared" si="1"/>
        <v>5.3475935828877004E-2</v>
      </c>
    </row>
    <row r="26" spans="2:7" x14ac:dyDescent="0.2">
      <c r="B26" s="14" t="s">
        <v>8321</v>
      </c>
      <c r="C26" s="35">
        <f t="shared" si="1"/>
        <v>1.9445794846864366E-2</v>
      </c>
      <c r="D26" s="35">
        <f t="shared" si="1"/>
        <v>3.087019931939718E-2</v>
      </c>
      <c r="E26" s="35">
        <f t="shared" si="1"/>
        <v>7.2921730675741371E-3</v>
      </c>
      <c r="F26" s="35">
        <f t="shared" si="1"/>
        <v>0</v>
      </c>
      <c r="G26" s="35">
        <f t="shared" si="1"/>
        <v>5.7608167233835682E-2</v>
      </c>
    </row>
    <row r="27" spans="2:7" x14ac:dyDescent="0.2">
      <c r="B27" s="14" t="s">
        <v>8322</v>
      </c>
      <c r="C27" s="35">
        <f t="shared" si="1"/>
        <v>5.0802139037433157E-2</v>
      </c>
      <c r="D27" s="35">
        <f t="shared" si="1"/>
        <v>5.1774428779776373E-2</v>
      </c>
      <c r="E27" s="35">
        <f t="shared" si="1"/>
        <v>4.3266893534273217E-2</v>
      </c>
      <c r="F27" s="35">
        <f t="shared" si="1"/>
        <v>0</v>
      </c>
      <c r="G27" s="35">
        <f t="shared" si="1"/>
        <v>0.14584346135148274</v>
      </c>
    </row>
    <row r="28" spans="2:7" x14ac:dyDescent="0.2">
      <c r="B28" s="14" t="s">
        <v>8323</v>
      </c>
      <c r="C28" s="35">
        <f t="shared" si="1"/>
        <v>0.20393777345649003</v>
      </c>
      <c r="D28" s="35">
        <f t="shared" si="1"/>
        <v>0.11983471074380166</v>
      </c>
      <c r="E28" s="35">
        <f t="shared" si="1"/>
        <v>8.9936801166747692E-3</v>
      </c>
      <c r="F28" s="35">
        <f t="shared" si="1"/>
        <v>5.8337384540593099E-3</v>
      </c>
      <c r="G28" s="35">
        <f t="shared" si="1"/>
        <v>0.33859990277102575</v>
      </c>
    </row>
    <row r="29" spans="2:7" x14ac:dyDescent="0.2">
      <c r="B29" s="31" t="s">
        <v>8312</v>
      </c>
      <c r="C29" s="35">
        <f t="shared" si="1"/>
        <v>0.53111327175498302</v>
      </c>
      <c r="D29" s="35">
        <f t="shared" si="1"/>
        <v>0.37190082644628097</v>
      </c>
      <c r="E29" s="35">
        <f t="shared" si="1"/>
        <v>8.4832280019445788E-2</v>
      </c>
      <c r="F29" s="35">
        <f t="shared" si="1"/>
        <v>1.2153621779290228E-2</v>
      </c>
      <c r="G29" s="35">
        <f t="shared" si="1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4CC1-1F1C-4846-9D73-DDC2089DA7D4}">
  <dimension ref="A1:C15"/>
  <sheetViews>
    <sheetView workbookViewId="0">
      <selection activeCell="B41" sqref="B41"/>
    </sheetView>
  </sheetViews>
  <sheetFormatPr baseColWidth="10" defaultRowHeight="15" x14ac:dyDescent="0.2"/>
  <cols>
    <col min="1" max="1" width="26.1640625" bestFit="1" customWidth="1"/>
    <col min="2" max="2" width="16" bestFit="1" customWidth="1"/>
    <col min="3" max="3" width="12.83203125" bestFit="1" customWidth="1"/>
    <col min="4" max="4" width="16" bestFit="1" customWidth="1"/>
    <col min="5" max="5" width="12.83203125" bestFit="1" customWidth="1"/>
    <col min="6" max="6" width="16" bestFit="1" customWidth="1"/>
    <col min="7" max="7" width="12.83203125" bestFit="1" customWidth="1"/>
    <col min="8" max="8" width="20.33203125" bestFit="1" customWidth="1"/>
    <col min="9" max="9" width="17.1640625" bestFit="1" customWidth="1"/>
    <col min="10" max="10" width="24.83203125" bestFit="1" customWidth="1"/>
    <col min="11" max="11" width="17.33203125" bestFit="1" customWidth="1"/>
    <col min="12" max="12" width="18.33203125" bestFit="1" customWidth="1"/>
    <col min="13" max="13" width="16.33203125" bestFit="1" customWidth="1"/>
  </cols>
  <sheetData>
    <row r="1" spans="1:3" x14ac:dyDescent="0.2">
      <c r="A1" t="s">
        <v>8370</v>
      </c>
      <c r="B1" t="s">
        <v>8314</v>
      </c>
    </row>
    <row r="2" spans="1:3" x14ac:dyDescent="0.2">
      <c r="A2" t="s">
        <v>8385</v>
      </c>
      <c r="B2" t="s">
        <v>8395</v>
      </c>
    </row>
    <row r="3" spans="1:3" x14ac:dyDescent="0.2">
      <c r="A3" t="s">
        <v>8222</v>
      </c>
      <c r="B3" t="s">
        <v>8223</v>
      </c>
    </row>
    <row r="4" spans="1:3" x14ac:dyDescent="0.2">
      <c r="A4" t="s">
        <v>8325</v>
      </c>
      <c r="B4" t="s">
        <v>8218</v>
      </c>
    </row>
    <row r="6" spans="1:3" x14ac:dyDescent="0.2">
      <c r="A6" t="s">
        <v>8311</v>
      </c>
      <c r="B6" t="s">
        <v>8396</v>
      </c>
      <c r="C6" t="s">
        <v>8398</v>
      </c>
    </row>
    <row r="7" spans="1:3" x14ac:dyDescent="0.2">
      <c r="A7" s="13" t="s">
        <v>8309</v>
      </c>
      <c r="B7" s="33">
        <v>18557.884712643678</v>
      </c>
      <c r="C7" s="33">
        <v>15766.570881226053</v>
      </c>
    </row>
    <row r="8" spans="1:3" x14ac:dyDescent="0.2">
      <c r="A8" s="13" t="s">
        <v>8316</v>
      </c>
      <c r="B8" s="33">
        <v>24984.915882352943</v>
      </c>
      <c r="C8" s="33">
        <v>14379.411764705883</v>
      </c>
    </row>
    <row r="9" spans="1:3" x14ac:dyDescent="0.2">
      <c r="A9" s="13" t="s">
        <v>8317</v>
      </c>
      <c r="B9" s="33">
        <v>40492.371730769235</v>
      </c>
      <c r="C9" s="33">
        <v>10051</v>
      </c>
    </row>
    <row r="10" spans="1:3" x14ac:dyDescent="0.2">
      <c r="A10" s="13" t="s">
        <v>8319</v>
      </c>
      <c r="B10" s="33">
        <v>5910.3955102040809</v>
      </c>
      <c r="C10" s="33">
        <v>4759.6837142857139</v>
      </c>
    </row>
    <row r="11" spans="1:3" x14ac:dyDescent="0.2">
      <c r="A11" s="13" t="s">
        <v>8320</v>
      </c>
      <c r="B11" s="33">
        <v>16550.925645161289</v>
      </c>
      <c r="C11" s="33">
        <v>11797.983870967742</v>
      </c>
    </row>
    <row r="12" spans="1:3" x14ac:dyDescent="0.2">
      <c r="A12" s="13" t="s">
        <v>8321</v>
      </c>
      <c r="B12" s="33">
        <v>21389.215942028983</v>
      </c>
      <c r="C12" s="33">
        <v>9848.347826086956</v>
      </c>
    </row>
    <row r="13" spans="1:3" x14ac:dyDescent="0.2">
      <c r="A13" s="13" t="s">
        <v>8322</v>
      </c>
      <c r="B13" s="33">
        <v>92418.954746835443</v>
      </c>
      <c r="C13" s="33">
        <v>31604.789810126582</v>
      </c>
    </row>
    <row r="14" spans="1:3" x14ac:dyDescent="0.2">
      <c r="A14" s="13" t="s">
        <v>8323</v>
      </c>
      <c r="B14" s="33">
        <v>7831.2431238095232</v>
      </c>
      <c r="C14" s="33">
        <v>6782.5752380952381</v>
      </c>
    </row>
    <row r="15" spans="1:3" x14ac:dyDescent="0.2">
      <c r="A15" s="13" t="s">
        <v>8312</v>
      </c>
      <c r="B15" s="10">
        <v>19327.924264082383</v>
      </c>
      <c r="C15" s="10">
        <v>10553.780623864324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9A3AD-DCC0-A84E-A561-87AA7F689289}">
  <dimension ref="A4:B31"/>
  <sheetViews>
    <sheetView zoomScaleNormal="100" workbookViewId="0">
      <selection activeCell="B5" sqref="B5:B13"/>
    </sheetView>
  </sheetViews>
  <sheetFormatPr baseColWidth="10" defaultRowHeight="15" x14ac:dyDescent="0.2"/>
  <cols>
    <col min="1" max="1" width="12.1640625" bestFit="1" customWidth="1"/>
    <col min="2" max="2" width="23.83203125" bestFit="1" customWidth="1"/>
    <col min="3" max="3" width="6.6640625" bestFit="1" customWidth="1"/>
    <col min="4" max="4" width="12.1640625" bestFit="1" customWidth="1"/>
    <col min="5" max="5" width="6.6640625" bestFit="1" customWidth="1"/>
    <col min="6" max="6" width="12.1640625" bestFit="1" customWidth="1"/>
    <col min="7" max="7" width="6.6640625" bestFit="1" customWidth="1"/>
    <col min="8" max="9" width="12.1640625" bestFit="1" customWidth="1"/>
    <col min="10" max="12" width="6.6640625" bestFit="1" customWidth="1"/>
    <col min="13" max="15" width="12.1640625" bestFit="1" customWidth="1"/>
    <col min="16" max="17" width="6.6640625" bestFit="1" customWidth="1"/>
    <col min="18" max="18" width="12.1640625" bestFit="1" customWidth="1"/>
    <col min="19" max="20" width="6.6640625" bestFit="1" customWidth="1"/>
    <col min="21" max="22" width="12.1640625" bestFit="1" customWidth="1"/>
    <col min="23" max="23" width="6.6640625" bestFit="1" customWidth="1"/>
    <col min="24" max="24" width="12.1640625" bestFit="1" customWidth="1"/>
    <col min="25" max="25" width="7.1640625" bestFit="1" customWidth="1"/>
    <col min="26" max="26" width="12.1640625" bestFit="1" customWidth="1"/>
    <col min="27" max="27" width="6.6640625" bestFit="1" customWidth="1"/>
    <col min="28" max="28" width="12.1640625" bestFit="1" customWidth="1"/>
    <col min="29" max="31" width="6.6640625" bestFit="1" customWidth="1"/>
    <col min="32" max="32" width="12.1640625" bestFit="1" customWidth="1"/>
    <col min="33" max="33" width="6.6640625" bestFit="1" customWidth="1"/>
    <col min="34" max="34" width="12.1640625" bestFit="1" customWidth="1"/>
    <col min="35" max="35" width="6.6640625" bestFit="1" customWidth="1"/>
    <col min="36" max="36" width="12.1640625" bestFit="1" customWidth="1"/>
    <col min="37" max="37" width="6.6640625" bestFit="1" customWidth="1"/>
    <col min="38" max="38" width="12.1640625" bestFit="1" customWidth="1"/>
    <col min="39" max="39" width="6.6640625" bestFit="1" customWidth="1"/>
    <col min="40" max="40" width="12.1640625" bestFit="1" customWidth="1"/>
    <col min="41" max="41" width="6.6640625" bestFit="1" customWidth="1"/>
    <col min="42" max="42" width="12.1640625" bestFit="1" customWidth="1"/>
    <col min="43" max="45" width="6.6640625" bestFit="1" customWidth="1"/>
    <col min="46" max="46" width="12.1640625" bestFit="1" customWidth="1"/>
    <col min="47" max="47" width="6.6640625" bestFit="1" customWidth="1"/>
    <col min="48" max="48" width="12.1640625" bestFit="1" customWidth="1"/>
    <col min="49" max="49" width="6.6640625" bestFit="1" customWidth="1"/>
    <col min="50" max="50" width="12.1640625" bestFit="1" customWidth="1"/>
    <col min="51" max="54" width="6.6640625" bestFit="1" customWidth="1"/>
    <col min="55" max="55" width="7.6640625" bestFit="1" customWidth="1"/>
    <col min="56" max="57" width="12.1640625" bestFit="1" customWidth="1"/>
    <col min="58" max="58" width="7.6640625" bestFit="1" customWidth="1"/>
    <col min="59" max="59" width="12.1640625" bestFit="1" customWidth="1"/>
    <col min="60" max="61" width="7.6640625" bestFit="1" customWidth="1"/>
    <col min="62" max="63" width="12.1640625" bestFit="1" customWidth="1"/>
    <col min="64" max="64" width="8.1640625" bestFit="1" customWidth="1"/>
    <col min="65" max="65" width="12.1640625" bestFit="1" customWidth="1"/>
    <col min="66" max="66" width="7.6640625" bestFit="1" customWidth="1"/>
    <col min="67" max="74" width="12.1640625" bestFit="1" customWidth="1"/>
    <col min="75" max="75" width="8.1640625" bestFit="1" customWidth="1"/>
    <col min="76" max="76" width="7.6640625" bestFit="1" customWidth="1"/>
    <col min="77" max="77" width="12.1640625" bestFit="1" customWidth="1"/>
    <col min="78" max="78" width="7.6640625" bestFit="1" customWidth="1"/>
    <col min="79" max="79" width="12.1640625" bestFit="1" customWidth="1"/>
    <col min="80" max="80" width="7.6640625" bestFit="1" customWidth="1"/>
    <col min="81" max="82" width="12.1640625" bestFit="1" customWidth="1"/>
    <col min="83" max="86" width="7.6640625" bestFit="1" customWidth="1"/>
    <col min="87" max="87" width="12.1640625" bestFit="1" customWidth="1"/>
    <col min="88" max="88" width="7.6640625" bestFit="1" customWidth="1"/>
    <col min="89" max="92" width="12.1640625" bestFit="1" customWidth="1"/>
    <col min="93" max="95" width="7.6640625" bestFit="1" customWidth="1"/>
    <col min="96" max="99" width="12.1640625" bestFit="1" customWidth="1"/>
    <col min="100" max="101" width="7.6640625" bestFit="1" customWidth="1"/>
    <col min="102" max="104" width="12.1640625" bestFit="1" customWidth="1"/>
    <col min="105" max="105" width="7.6640625" bestFit="1" customWidth="1"/>
    <col min="106" max="107" width="12.1640625" bestFit="1" customWidth="1"/>
    <col min="108" max="108" width="7.6640625" bestFit="1" customWidth="1"/>
    <col min="109" max="111" width="12.1640625" bestFit="1" customWidth="1"/>
    <col min="112" max="112" width="7.6640625" bestFit="1" customWidth="1"/>
    <col min="113" max="114" width="12.1640625" bestFit="1" customWidth="1"/>
    <col min="115" max="117" width="7.6640625" bestFit="1" customWidth="1"/>
    <col min="118" max="118" width="12.1640625" bestFit="1" customWidth="1"/>
    <col min="119" max="120" width="7.6640625" bestFit="1" customWidth="1"/>
    <col min="121" max="121" width="12.1640625" bestFit="1" customWidth="1"/>
    <col min="122" max="122" width="7.6640625" bestFit="1" customWidth="1"/>
    <col min="123" max="125" width="12.1640625" bestFit="1" customWidth="1"/>
    <col min="126" max="127" width="7.6640625" bestFit="1" customWidth="1"/>
    <col min="128" max="128" width="12.1640625" bestFit="1" customWidth="1"/>
    <col min="129" max="129" width="7.6640625" bestFit="1" customWidth="1"/>
    <col min="130" max="131" width="12.1640625" bestFit="1" customWidth="1"/>
    <col min="132" max="132" width="7.6640625" bestFit="1" customWidth="1"/>
    <col min="133" max="137" width="12.1640625" bestFit="1" customWidth="1"/>
    <col min="138" max="138" width="7.6640625" bestFit="1" customWidth="1"/>
    <col min="139" max="139" width="12.1640625" bestFit="1" customWidth="1"/>
    <col min="140" max="140" width="7.6640625" bestFit="1" customWidth="1"/>
    <col min="141" max="143" width="12.1640625" bestFit="1" customWidth="1"/>
    <col min="144" max="144" width="7.6640625" bestFit="1" customWidth="1"/>
    <col min="145" max="147" width="12.1640625" bestFit="1" customWidth="1"/>
    <col min="148" max="148" width="7.6640625" bestFit="1" customWidth="1"/>
    <col min="149" max="149" width="11.1640625" bestFit="1" customWidth="1"/>
    <col min="150" max="151" width="12.1640625" bestFit="1" customWidth="1"/>
    <col min="152" max="152" width="7.6640625" bestFit="1" customWidth="1"/>
    <col min="153" max="155" width="12.1640625" bestFit="1" customWidth="1"/>
    <col min="156" max="156" width="7.6640625" bestFit="1" customWidth="1"/>
    <col min="157" max="159" width="12.1640625" bestFit="1" customWidth="1"/>
    <col min="160" max="160" width="7.6640625" bestFit="1" customWidth="1"/>
    <col min="161" max="161" width="12.1640625" bestFit="1" customWidth="1"/>
    <col min="162" max="162" width="11.1640625" bestFit="1" customWidth="1"/>
    <col min="163" max="163" width="7.6640625" bestFit="1" customWidth="1"/>
    <col min="164" max="166" width="12.1640625" bestFit="1" customWidth="1"/>
    <col min="167" max="167" width="7.6640625" bestFit="1" customWidth="1"/>
    <col min="168" max="170" width="12.1640625" bestFit="1" customWidth="1"/>
    <col min="171" max="171" width="7.6640625" bestFit="1" customWidth="1"/>
    <col min="172" max="172" width="8.1640625" bestFit="1" customWidth="1"/>
    <col min="173" max="173" width="12.1640625" bestFit="1" customWidth="1"/>
    <col min="174" max="175" width="7.6640625" bestFit="1" customWidth="1"/>
    <col min="176" max="176" width="12.1640625" bestFit="1" customWidth="1"/>
    <col min="177" max="177" width="7.6640625" bestFit="1" customWidth="1"/>
    <col min="178" max="178" width="12.1640625" bestFit="1" customWidth="1"/>
    <col min="179" max="179" width="7.6640625" bestFit="1" customWidth="1"/>
    <col min="180" max="181" width="12.1640625" bestFit="1" customWidth="1"/>
    <col min="182" max="182" width="7.6640625" bestFit="1" customWidth="1"/>
    <col min="183" max="185" width="12.1640625" bestFit="1" customWidth="1"/>
    <col min="186" max="186" width="7.6640625" bestFit="1" customWidth="1"/>
    <col min="187" max="192" width="12.1640625" bestFit="1" customWidth="1"/>
    <col min="193" max="193" width="7.6640625" bestFit="1" customWidth="1"/>
    <col min="194" max="195" width="12.1640625" bestFit="1" customWidth="1"/>
    <col min="196" max="196" width="11.1640625" bestFit="1" customWidth="1"/>
    <col min="197" max="197" width="7.6640625" bestFit="1" customWidth="1"/>
    <col min="198" max="202" width="12.1640625" bestFit="1" customWidth="1"/>
    <col min="203" max="203" width="7.6640625" bestFit="1" customWidth="1"/>
    <col min="204" max="207" width="12.1640625" bestFit="1" customWidth="1"/>
    <col min="208" max="208" width="7.6640625" bestFit="1" customWidth="1"/>
    <col min="209" max="210" width="12.1640625" bestFit="1" customWidth="1"/>
    <col min="211" max="211" width="7.6640625" bestFit="1" customWidth="1"/>
    <col min="212" max="218" width="12.1640625" bestFit="1" customWidth="1"/>
    <col min="219" max="219" width="7.6640625" bestFit="1" customWidth="1"/>
    <col min="220" max="222" width="12.1640625" bestFit="1" customWidth="1"/>
    <col min="223" max="223" width="7.6640625" bestFit="1" customWidth="1"/>
    <col min="224" max="225" width="12.1640625" bestFit="1" customWidth="1"/>
    <col min="226" max="226" width="7.6640625" bestFit="1" customWidth="1"/>
    <col min="227" max="230" width="12.1640625" bestFit="1" customWidth="1"/>
    <col min="231" max="231" width="7.6640625" bestFit="1" customWidth="1"/>
    <col min="232" max="238" width="12.1640625" bestFit="1" customWidth="1"/>
    <col min="239" max="239" width="7.6640625" bestFit="1" customWidth="1"/>
    <col min="240" max="241" width="12.1640625" bestFit="1" customWidth="1"/>
    <col min="242" max="242" width="7.6640625" bestFit="1" customWidth="1"/>
    <col min="243" max="243" width="12.1640625" bestFit="1" customWidth="1"/>
    <col min="244" max="244" width="11.1640625" bestFit="1" customWidth="1"/>
    <col min="245" max="246" width="12.1640625" bestFit="1" customWidth="1"/>
    <col min="247" max="247" width="10.1640625" bestFit="1" customWidth="1"/>
    <col min="248" max="249" width="12.1640625" bestFit="1" customWidth="1"/>
    <col min="250" max="250" width="7.6640625" bestFit="1" customWidth="1"/>
    <col min="251" max="252" width="12.1640625" bestFit="1" customWidth="1"/>
    <col min="253" max="253" width="7.6640625" bestFit="1" customWidth="1"/>
    <col min="254" max="255" width="12.1640625" bestFit="1" customWidth="1"/>
    <col min="256" max="256" width="11.1640625" bestFit="1" customWidth="1"/>
    <col min="257" max="257" width="12.1640625" bestFit="1" customWidth="1"/>
    <col min="258" max="258" width="10.1640625" bestFit="1" customWidth="1"/>
    <col min="259" max="259" width="7.6640625" bestFit="1" customWidth="1"/>
    <col min="260" max="260" width="10.1640625" bestFit="1" customWidth="1"/>
    <col min="261" max="262" width="12.1640625" bestFit="1" customWidth="1"/>
    <col min="263" max="263" width="7.6640625" bestFit="1" customWidth="1"/>
    <col min="264" max="264" width="12.1640625" bestFit="1" customWidth="1"/>
    <col min="265" max="265" width="7.6640625" bestFit="1" customWidth="1"/>
    <col min="266" max="266" width="12.1640625" bestFit="1" customWidth="1"/>
    <col min="267" max="267" width="7.6640625" bestFit="1" customWidth="1"/>
    <col min="268" max="270" width="12.1640625" bestFit="1" customWidth="1"/>
    <col min="271" max="271" width="7.6640625" bestFit="1" customWidth="1"/>
    <col min="272" max="272" width="11.1640625" bestFit="1" customWidth="1"/>
    <col min="273" max="275" width="12.1640625" bestFit="1" customWidth="1"/>
    <col min="276" max="276" width="7.6640625" bestFit="1" customWidth="1"/>
    <col min="277" max="283" width="12.1640625" bestFit="1" customWidth="1"/>
    <col min="284" max="284" width="7.6640625" bestFit="1" customWidth="1"/>
    <col min="285" max="287" width="12.1640625" bestFit="1" customWidth="1"/>
    <col min="288" max="288" width="7.6640625" bestFit="1" customWidth="1"/>
    <col min="289" max="292" width="12.1640625" bestFit="1" customWidth="1"/>
    <col min="293" max="294" width="7.6640625" bestFit="1" customWidth="1"/>
    <col min="295" max="299" width="12.1640625" bestFit="1" customWidth="1"/>
    <col min="300" max="300" width="8.1640625" bestFit="1" customWidth="1"/>
    <col min="301" max="302" width="12.1640625" bestFit="1" customWidth="1"/>
    <col min="303" max="303" width="7.6640625" bestFit="1" customWidth="1"/>
    <col min="304" max="304" width="12.1640625" bestFit="1" customWidth="1"/>
    <col min="305" max="305" width="7.6640625" bestFit="1" customWidth="1"/>
    <col min="306" max="307" width="12.1640625" bestFit="1" customWidth="1"/>
    <col min="308" max="308" width="7.6640625" bestFit="1" customWidth="1"/>
    <col min="309" max="312" width="12.1640625" bestFit="1" customWidth="1"/>
    <col min="313" max="313" width="7.6640625" bestFit="1" customWidth="1"/>
    <col min="314" max="315" width="12.1640625" bestFit="1" customWidth="1"/>
    <col min="316" max="316" width="7.6640625" bestFit="1" customWidth="1"/>
    <col min="317" max="318" width="12.1640625" bestFit="1" customWidth="1"/>
    <col min="319" max="319" width="7.6640625" bestFit="1" customWidth="1"/>
    <col min="320" max="328" width="12.1640625" bestFit="1" customWidth="1"/>
    <col min="329" max="329" width="8.1640625" bestFit="1" customWidth="1"/>
    <col min="330" max="330" width="7.6640625" bestFit="1" customWidth="1"/>
    <col min="331" max="332" width="12.1640625" bestFit="1" customWidth="1"/>
    <col min="333" max="333" width="7.6640625" bestFit="1" customWidth="1"/>
    <col min="334" max="335" width="12.1640625" bestFit="1" customWidth="1"/>
    <col min="336" max="336" width="7.6640625" bestFit="1" customWidth="1"/>
    <col min="337" max="338" width="12.1640625" bestFit="1" customWidth="1"/>
    <col min="339" max="339" width="7.6640625" bestFit="1" customWidth="1"/>
    <col min="340" max="352" width="12.1640625" bestFit="1" customWidth="1"/>
    <col min="353" max="354" width="7.6640625" bestFit="1" customWidth="1"/>
    <col min="355" max="355" width="11.1640625" bestFit="1" customWidth="1"/>
    <col min="356" max="359" width="12.1640625" bestFit="1" customWidth="1"/>
    <col min="360" max="360" width="7.6640625" bestFit="1" customWidth="1"/>
    <col min="361" max="361" width="12.1640625" bestFit="1" customWidth="1"/>
    <col min="362" max="362" width="11.1640625" bestFit="1" customWidth="1"/>
    <col min="363" max="364" width="12.1640625" bestFit="1" customWidth="1"/>
    <col min="365" max="365" width="7.6640625" bestFit="1" customWidth="1"/>
    <col min="366" max="371" width="12.1640625" bestFit="1" customWidth="1"/>
    <col min="372" max="372" width="7.6640625" bestFit="1" customWidth="1"/>
    <col min="373" max="376" width="12.1640625" bestFit="1" customWidth="1"/>
    <col min="377" max="377" width="7.6640625" bestFit="1" customWidth="1"/>
    <col min="378" max="382" width="12.1640625" bestFit="1" customWidth="1"/>
    <col min="383" max="383" width="7.6640625" bestFit="1" customWidth="1"/>
    <col min="384" max="384" width="12.1640625" bestFit="1" customWidth="1"/>
    <col min="385" max="386" width="7.6640625" bestFit="1" customWidth="1"/>
    <col min="387" max="389" width="12.1640625" bestFit="1" customWidth="1"/>
    <col min="390" max="390" width="11.1640625" bestFit="1" customWidth="1"/>
    <col min="391" max="394" width="12.1640625" bestFit="1" customWidth="1"/>
    <col min="395" max="395" width="7.6640625" bestFit="1" customWidth="1"/>
    <col min="396" max="403" width="12.1640625" bestFit="1" customWidth="1"/>
    <col min="404" max="404" width="8.1640625" bestFit="1" customWidth="1"/>
    <col min="405" max="406" width="12.1640625" bestFit="1" customWidth="1"/>
    <col min="407" max="407" width="7.6640625" bestFit="1" customWidth="1"/>
    <col min="408" max="413" width="12.1640625" bestFit="1" customWidth="1"/>
    <col min="414" max="414" width="7.6640625" bestFit="1" customWidth="1"/>
    <col min="415" max="415" width="12.1640625" bestFit="1" customWidth="1"/>
    <col min="416" max="416" width="7.6640625" bestFit="1" customWidth="1"/>
    <col min="417" max="417" width="12.1640625" bestFit="1" customWidth="1"/>
    <col min="418" max="418" width="8.1640625" bestFit="1" customWidth="1"/>
    <col min="419" max="419" width="7.6640625" bestFit="1" customWidth="1"/>
    <col min="420" max="427" width="12.1640625" bestFit="1" customWidth="1"/>
    <col min="428" max="428" width="7.6640625" bestFit="1" customWidth="1"/>
    <col min="429" max="438" width="12.1640625" bestFit="1" customWidth="1"/>
    <col min="439" max="439" width="7.6640625" bestFit="1" customWidth="1"/>
    <col min="440" max="442" width="12.1640625" bestFit="1" customWidth="1"/>
    <col min="443" max="443" width="7.6640625" bestFit="1" customWidth="1"/>
    <col min="444" max="447" width="12.1640625" bestFit="1" customWidth="1"/>
    <col min="448" max="448" width="9.1640625" bestFit="1" customWidth="1"/>
    <col min="449" max="449" width="12.1640625" bestFit="1" customWidth="1"/>
    <col min="450" max="450" width="7.6640625" bestFit="1" customWidth="1"/>
    <col min="451" max="451" width="12.1640625" bestFit="1" customWidth="1"/>
    <col min="452" max="452" width="9.1640625" bestFit="1" customWidth="1"/>
    <col min="453" max="453" width="7.6640625" bestFit="1" customWidth="1"/>
    <col min="454" max="462" width="12.1640625" bestFit="1" customWidth="1"/>
    <col min="463" max="463" width="7.6640625" bestFit="1" customWidth="1"/>
    <col min="464" max="464" width="12.1640625" bestFit="1" customWidth="1"/>
    <col min="465" max="465" width="8.1640625" bestFit="1" customWidth="1"/>
    <col min="466" max="472" width="12.1640625" bestFit="1" customWidth="1"/>
    <col min="473" max="473" width="7.6640625" bestFit="1" customWidth="1"/>
    <col min="474" max="476" width="12.1640625" bestFit="1" customWidth="1"/>
    <col min="477" max="477" width="7.6640625" bestFit="1" customWidth="1"/>
    <col min="478" max="481" width="12.1640625" bestFit="1" customWidth="1"/>
    <col min="482" max="482" width="7.6640625" bestFit="1" customWidth="1"/>
    <col min="483" max="488" width="12.1640625" bestFit="1" customWidth="1"/>
    <col min="489" max="489" width="7.6640625" bestFit="1" customWidth="1"/>
    <col min="490" max="493" width="12.1640625" bestFit="1" customWidth="1"/>
    <col min="494" max="494" width="7.6640625" bestFit="1" customWidth="1"/>
    <col min="495" max="501" width="12.1640625" bestFit="1" customWidth="1"/>
    <col min="502" max="502" width="11.1640625" bestFit="1" customWidth="1"/>
    <col min="503" max="503" width="12.1640625" bestFit="1" customWidth="1"/>
    <col min="504" max="505" width="7.6640625" bestFit="1" customWidth="1"/>
    <col min="506" max="507" width="12.1640625" bestFit="1" customWidth="1"/>
    <col min="508" max="508" width="7.6640625" bestFit="1" customWidth="1"/>
    <col min="509" max="509" width="12.1640625" bestFit="1" customWidth="1"/>
    <col min="510" max="510" width="7.6640625" bestFit="1" customWidth="1"/>
    <col min="511" max="513" width="12.1640625" bestFit="1" customWidth="1"/>
    <col min="514" max="515" width="7.6640625" bestFit="1" customWidth="1"/>
    <col min="516" max="517" width="12.1640625" bestFit="1" customWidth="1"/>
    <col min="518" max="519" width="7.6640625" bestFit="1" customWidth="1"/>
    <col min="520" max="521" width="12.1640625" bestFit="1" customWidth="1"/>
    <col min="522" max="522" width="7.6640625" bestFit="1" customWidth="1"/>
    <col min="523" max="523" width="11.1640625" bestFit="1" customWidth="1"/>
    <col min="524" max="528" width="12.1640625" bestFit="1" customWidth="1"/>
    <col min="529" max="529" width="8.1640625" bestFit="1" customWidth="1"/>
    <col min="530" max="531" width="12.1640625" bestFit="1" customWidth="1"/>
    <col min="532" max="532" width="7.6640625" bestFit="1" customWidth="1"/>
    <col min="533" max="534" width="12.1640625" bestFit="1" customWidth="1"/>
    <col min="535" max="536" width="7.6640625" bestFit="1" customWidth="1"/>
    <col min="537" max="543" width="12.1640625" bestFit="1" customWidth="1"/>
    <col min="544" max="544" width="10.1640625" bestFit="1" customWidth="1"/>
    <col min="545" max="550" width="12.1640625" bestFit="1" customWidth="1"/>
    <col min="551" max="551" width="7.6640625" bestFit="1" customWidth="1"/>
    <col min="552" max="555" width="12.1640625" bestFit="1" customWidth="1"/>
    <col min="556" max="556" width="8.1640625" bestFit="1" customWidth="1"/>
    <col min="557" max="573" width="12.1640625" bestFit="1" customWidth="1"/>
    <col min="574" max="574" width="7.6640625" bestFit="1" customWidth="1"/>
    <col min="575" max="576" width="12.1640625" bestFit="1" customWidth="1"/>
    <col min="577" max="577" width="11.1640625" bestFit="1" customWidth="1"/>
    <col min="578" max="578" width="12.1640625" bestFit="1" customWidth="1"/>
    <col min="579" max="579" width="7.6640625" bestFit="1" customWidth="1"/>
    <col min="580" max="581" width="12.1640625" bestFit="1" customWidth="1"/>
    <col min="582" max="582" width="7.6640625" bestFit="1" customWidth="1"/>
    <col min="583" max="584" width="12.1640625" bestFit="1" customWidth="1"/>
    <col min="585" max="585" width="11.1640625" bestFit="1" customWidth="1"/>
    <col min="586" max="586" width="12.1640625" bestFit="1" customWidth="1"/>
    <col min="587" max="587" width="7.6640625" bestFit="1" customWidth="1"/>
    <col min="588" max="589" width="12.1640625" bestFit="1" customWidth="1"/>
    <col min="590" max="590" width="8.1640625" bestFit="1" customWidth="1"/>
    <col min="591" max="591" width="7.6640625" bestFit="1" customWidth="1"/>
    <col min="592" max="592" width="12.1640625" bestFit="1" customWidth="1"/>
    <col min="593" max="593" width="7.6640625" bestFit="1" customWidth="1"/>
    <col min="594" max="594" width="12.1640625" bestFit="1" customWidth="1"/>
    <col min="595" max="595" width="8.1640625" bestFit="1" customWidth="1"/>
    <col min="596" max="599" width="12.1640625" bestFit="1" customWidth="1"/>
    <col min="600" max="600" width="7.6640625" bestFit="1" customWidth="1"/>
    <col min="601" max="606" width="12.1640625" bestFit="1" customWidth="1"/>
    <col min="607" max="607" width="7.6640625" bestFit="1" customWidth="1"/>
    <col min="608" max="613" width="12.1640625" bestFit="1" customWidth="1"/>
    <col min="614" max="615" width="7.6640625" bestFit="1" customWidth="1"/>
    <col min="616" max="618" width="12.1640625" bestFit="1" customWidth="1"/>
    <col min="619" max="619" width="7.6640625" bestFit="1" customWidth="1"/>
    <col min="620" max="627" width="12.1640625" bestFit="1" customWidth="1"/>
    <col min="628" max="628" width="7.6640625" bestFit="1" customWidth="1"/>
    <col min="629" max="637" width="12.1640625" bestFit="1" customWidth="1"/>
    <col min="638" max="639" width="7.6640625" bestFit="1" customWidth="1"/>
    <col min="640" max="641" width="12.1640625" bestFit="1" customWidth="1"/>
    <col min="642" max="642" width="7.6640625" bestFit="1" customWidth="1"/>
    <col min="643" max="654" width="12.1640625" bestFit="1" customWidth="1"/>
    <col min="655" max="655" width="10.1640625" bestFit="1" customWidth="1"/>
    <col min="656" max="658" width="12.1640625" bestFit="1" customWidth="1"/>
    <col min="659" max="661" width="7.6640625" bestFit="1" customWidth="1"/>
    <col min="662" max="662" width="8.1640625" bestFit="1" customWidth="1"/>
    <col min="663" max="664" width="12.1640625" bestFit="1" customWidth="1"/>
    <col min="665" max="665" width="10.1640625" bestFit="1" customWidth="1"/>
    <col min="666" max="683" width="12.1640625" bestFit="1" customWidth="1"/>
    <col min="684" max="684" width="7.6640625" bestFit="1" customWidth="1"/>
    <col min="685" max="689" width="12.1640625" bestFit="1" customWidth="1"/>
    <col min="690" max="690" width="7.6640625" bestFit="1" customWidth="1"/>
    <col min="691" max="694" width="12.1640625" bestFit="1" customWidth="1"/>
    <col min="695" max="695" width="8.1640625" bestFit="1" customWidth="1"/>
    <col min="696" max="697" width="12.1640625" bestFit="1" customWidth="1"/>
    <col min="698" max="698" width="7.6640625" bestFit="1" customWidth="1"/>
    <col min="699" max="700" width="12.1640625" bestFit="1" customWidth="1"/>
    <col min="701" max="701" width="7.6640625" bestFit="1" customWidth="1"/>
    <col min="702" max="717" width="12.1640625" bestFit="1" customWidth="1"/>
    <col min="718" max="718" width="7.6640625" bestFit="1" customWidth="1"/>
    <col min="719" max="728" width="12.1640625" bestFit="1" customWidth="1"/>
    <col min="729" max="730" width="7.6640625" bestFit="1" customWidth="1"/>
    <col min="731" max="736" width="12.1640625" bestFit="1" customWidth="1"/>
    <col min="737" max="737" width="11.1640625" bestFit="1" customWidth="1"/>
    <col min="738" max="741" width="12.1640625" bestFit="1" customWidth="1"/>
    <col min="742" max="742" width="7.6640625" bestFit="1" customWidth="1"/>
    <col min="743" max="744" width="12.1640625" bestFit="1" customWidth="1"/>
    <col min="745" max="745" width="8.1640625" bestFit="1" customWidth="1"/>
    <col min="746" max="747" width="12.1640625" bestFit="1" customWidth="1"/>
    <col min="748" max="748" width="11.1640625" bestFit="1" customWidth="1"/>
    <col min="749" max="749" width="12.1640625" bestFit="1" customWidth="1"/>
    <col min="750" max="750" width="7.6640625" bestFit="1" customWidth="1"/>
    <col min="751" max="754" width="12.1640625" bestFit="1" customWidth="1"/>
    <col min="755" max="755" width="7.6640625" bestFit="1" customWidth="1"/>
    <col min="756" max="760" width="12.1640625" bestFit="1" customWidth="1"/>
    <col min="761" max="762" width="7.6640625" bestFit="1" customWidth="1"/>
    <col min="763" max="763" width="12.1640625" bestFit="1" customWidth="1"/>
    <col min="764" max="764" width="7.6640625" bestFit="1" customWidth="1"/>
    <col min="765" max="765" width="12.1640625" bestFit="1" customWidth="1"/>
    <col min="766" max="766" width="7.6640625" bestFit="1" customWidth="1"/>
    <col min="767" max="768" width="12.1640625" bestFit="1" customWidth="1"/>
    <col min="769" max="769" width="7.6640625" bestFit="1" customWidth="1"/>
    <col min="770" max="771" width="12.1640625" bestFit="1" customWidth="1"/>
    <col min="772" max="772" width="7.6640625" bestFit="1" customWidth="1"/>
    <col min="773" max="774" width="12.1640625" bestFit="1" customWidth="1"/>
    <col min="775" max="776" width="7.6640625" bestFit="1" customWidth="1"/>
    <col min="777" max="778" width="12.1640625" bestFit="1" customWidth="1"/>
    <col min="779" max="779" width="7.6640625" bestFit="1" customWidth="1"/>
    <col min="780" max="780" width="12.1640625" bestFit="1" customWidth="1"/>
    <col min="781" max="781" width="11.1640625" bestFit="1" customWidth="1"/>
    <col min="782" max="782" width="12.1640625" bestFit="1" customWidth="1"/>
    <col min="783" max="783" width="11.1640625" bestFit="1" customWidth="1"/>
    <col min="784" max="784" width="7.6640625" bestFit="1" customWidth="1"/>
    <col min="785" max="786" width="12.1640625" bestFit="1" customWidth="1"/>
    <col min="787" max="787" width="11.1640625" bestFit="1" customWidth="1"/>
    <col min="788" max="793" width="12.1640625" bestFit="1" customWidth="1"/>
    <col min="794" max="794" width="7.6640625" bestFit="1" customWidth="1"/>
    <col min="795" max="798" width="12.1640625" bestFit="1" customWidth="1"/>
    <col min="799" max="799" width="11.1640625" bestFit="1" customWidth="1"/>
    <col min="800" max="800" width="12.1640625" bestFit="1" customWidth="1"/>
    <col min="801" max="801" width="7.6640625" bestFit="1" customWidth="1"/>
    <col min="802" max="805" width="12.1640625" bestFit="1" customWidth="1"/>
    <col min="806" max="806" width="8.1640625" bestFit="1" customWidth="1"/>
    <col min="807" max="811" width="12.1640625" bestFit="1" customWidth="1"/>
    <col min="812" max="812" width="11.1640625" bestFit="1" customWidth="1"/>
    <col min="813" max="816" width="12.1640625" bestFit="1" customWidth="1"/>
    <col min="817" max="817" width="7.6640625" bestFit="1" customWidth="1"/>
    <col min="818" max="821" width="12.1640625" bestFit="1" customWidth="1"/>
    <col min="822" max="822" width="7.6640625" bestFit="1" customWidth="1"/>
    <col min="823" max="837" width="12.1640625" bestFit="1" customWidth="1"/>
    <col min="838" max="838" width="7.6640625" bestFit="1" customWidth="1"/>
    <col min="839" max="844" width="12.1640625" bestFit="1" customWidth="1"/>
    <col min="845" max="845" width="7.6640625" bestFit="1" customWidth="1"/>
    <col min="846" max="848" width="12.1640625" bestFit="1" customWidth="1"/>
    <col min="849" max="849" width="11.1640625" bestFit="1" customWidth="1"/>
    <col min="850" max="854" width="12.1640625" bestFit="1" customWidth="1"/>
    <col min="855" max="855" width="7.6640625" bestFit="1" customWidth="1"/>
    <col min="856" max="859" width="12.1640625" bestFit="1" customWidth="1"/>
    <col min="860" max="860" width="11.1640625" bestFit="1" customWidth="1"/>
    <col min="861" max="861" width="12.1640625" bestFit="1" customWidth="1"/>
    <col min="862" max="862" width="7.6640625" bestFit="1" customWidth="1"/>
    <col min="863" max="866" width="12.1640625" bestFit="1" customWidth="1"/>
    <col min="867" max="867" width="7.6640625" bestFit="1" customWidth="1"/>
    <col min="868" max="870" width="11.1640625" bestFit="1" customWidth="1"/>
    <col min="871" max="879" width="12.1640625" bestFit="1" customWidth="1"/>
    <col min="880" max="880" width="11.1640625" bestFit="1" customWidth="1"/>
    <col min="881" max="882" width="12.1640625" bestFit="1" customWidth="1"/>
    <col min="883" max="883" width="10.1640625" bestFit="1" customWidth="1"/>
    <col min="884" max="884" width="7.6640625" bestFit="1" customWidth="1"/>
    <col min="885" max="887" width="12.1640625" bestFit="1" customWidth="1"/>
    <col min="888" max="888" width="7.6640625" bestFit="1" customWidth="1"/>
    <col min="889" max="890" width="12.1640625" bestFit="1" customWidth="1"/>
    <col min="891" max="891" width="7.6640625" bestFit="1" customWidth="1"/>
    <col min="892" max="901" width="12.1640625" bestFit="1" customWidth="1"/>
    <col min="902" max="902" width="7.6640625" bestFit="1" customWidth="1"/>
    <col min="903" max="914" width="12.1640625" bestFit="1" customWidth="1"/>
    <col min="915" max="915" width="7.6640625" bestFit="1" customWidth="1"/>
    <col min="916" max="921" width="12.1640625" bestFit="1" customWidth="1"/>
    <col min="922" max="922" width="8.1640625" bestFit="1" customWidth="1"/>
    <col min="923" max="923" width="12.1640625" bestFit="1" customWidth="1"/>
    <col min="924" max="924" width="8.1640625" bestFit="1" customWidth="1"/>
    <col min="925" max="928" width="12.1640625" bestFit="1" customWidth="1"/>
    <col min="929" max="929" width="7.6640625" bestFit="1" customWidth="1"/>
    <col min="930" max="930" width="8.1640625" bestFit="1" customWidth="1"/>
    <col min="931" max="931" width="7.6640625" bestFit="1" customWidth="1"/>
    <col min="932" max="936" width="12.1640625" bestFit="1" customWidth="1"/>
    <col min="937" max="937" width="7.6640625" bestFit="1" customWidth="1"/>
    <col min="938" max="945" width="12.1640625" bestFit="1" customWidth="1"/>
    <col min="946" max="946" width="11.1640625" bestFit="1" customWidth="1"/>
    <col min="947" max="950" width="12.1640625" bestFit="1" customWidth="1"/>
    <col min="951" max="951" width="10.1640625" bestFit="1" customWidth="1"/>
    <col min="952" max="952" width="7.6640625" bestFit="1" customWidth="1"/>
    <col min="953" max="960" width="12.1640625" bestFit="1" customWidth="1"/>
    <col min="961" max="961" width="9.1640625" bestFit="1" customWidth="1"/>
    <col min="962" max="970" width="12.1640625" bestFit="1" customWidth="1"/>
    <col min="971" max="971" width="7.6640625" bestFit="1" customWidth="1"/>
    <col min="972" max="974" width="12.1640625" bestFit="1" customWidth="1"/>
    <col min="975" max="975" width="11.1640625" bestFit="1" customWidth="1"/>
    <col min="976" max="976" width="7.6640625" bestFit="1" customWidth="1"/>
    <col min="977" max="977" width="8.1640625" bestFit="1" customWidth="1"/>
    <col min="978" max="981" width="12.1640625" bestFit="1" customWidth="1"/>
    <col min="982" max="982" width="11.1640625" bestFit="1" customWidth="1"/>
    <col min="983" max="984" width="12.1640625" bestFit="1" customWidth="1"/>
    <col min="985" max="985" width="7.6640625" bestFit="1" customWidth="1"/>
    <col min="986" max="994" width="12.1640625" bestFit="1" customWidth="1"/>
    <col min="995" max="995" width="11.1640625" bestFit="1" customWidth="1"/>
    <col min="996" max="996" width="7.6640625" bestFit="1" customWidth="1"/>
    <col min="997" max="998" width="12.1640625" bestFit="1" customWidth="1"/>
    <col min="999" max="999" width="7.6640625" bestFit="1" customWidth="1"/>
    <col min="1000" max="1010" width="12.1640625" bestFit="1" customWidth="1"/>
    <col min="1011" max="1011" width="7.6640625" bestFit="1" customWidth="1"/>
    <col min="1012" max="1013" width="12.1640625" bestFit="1" customWidth="1"/>
    <col min="1014" max="1015" width="7.6640625" bestFit="1" customWidth="1"/>
    <col min="1016" max="1019" width="12.1640625" bestFit="1" customWidth="1"/>
    <col min="1020" max="1020" width="7.6640625" bestFit="1" customWidth="1"/>
    <col min="1021" max="1022" width="12.1640625" bestFit="1" customWidth="1"/>
    <col min="1023" max="1024" width="11.1640625" bestFit="1" customWidth="1"/>
    <col min="1025" max="1025" width="12.1640625" bestFit="1" customWidth="1"/>
    <col min="1026" max="1026" width="11.1640625" bestFit="1" customWidth="1"/>
    <col min="1027" max="1028" width="12.1640625" bestFit="1" customWidth="1"/>
    <col min="1029" max="1029" width="7.6640625" bestFit="1" customWidth="1"/>
    <col min="1030" max="1033" width="12.1640625" bestFit="1" customWidth="1"/>
    <col min="1034" max="1034" width="7.6640625" bestFit="1" customWidth="1"/>
    <col min="1035" max="1036" width="12.1640625" bestFit="1" customWidth="1"/>
    <col min="1037" max="1037" width="7.6640625" bestFit="1" customWidth="1"/>
    <col min="1038" max="1040" width="12.1640625" bestFit="1" customWidth="1"/>
    <col min="1041" max="1041" width="11.1640625" bestFit="1" customWidth="1"/>
    <col min="1042" max="1045" width="12.1640625" bestFit="1" customWidth="1"/>
    <col min="1046" max="1046" width="11.1640625" bestFit="1" customWidth="1"/>
    <col min="1047" max="1050" width="12.1640625" bestFit="1" customWidth="1"/>
    <col min="1051" max="1051" width="7.6640625" bestFit="1" customWidth="1"/>
    <col min="1052" max="1055" width="12.1640625" bestFit="1" customWidth="1"/>
    <col min="1056" max="1056" width="7.6640625" bestFit="1" customWidth="1"/>
    <col min="1057" max="1061" width="12.1640625" bestFit="1" customWidth="1"/>
    <col min="1062" max="1062" width="9.1640625" bestFit="1" customWidth="1"/>
    <col min="1063" max="1063" width="12.1640625" bestFit="1" customWidth="1"/>
    <col min="1064" max="1064" width="7.6640625" bestFit="1" customWidth="1"/>
    <col min="1065" max="1065" width="12.1640625" bestFit="1" customWidth="1"/>
    <col min="1066" max="1066" width="7.6640625" bestFit="1" customWidth="1"/>
    <col min="1067" max="1071" width="12.1640625" bestFit="1" customWidth="1"/>
    <col min="1072" max="1072" width="9.1640625" bestFit="1" customWidth="1"/>
    <col min="1073" max="1073" width="7.6640625" bestFit="1" customWidth="1"/>
    <col min="1074" max="1078" width="12.1640625" bestFit="1" customWidth="1"/>
    <col min="1079" max="1079" width="7.6640625" bestFit="1" customWidth="1"/>
    <col min="1080" max="1083" width="12.1640625" bestFit="1" customWidth="1"/>
    <col min="1084" max="1084" width="7.6640625" bestFit="1" customWidth="1"/>
    <col min="1085" max="1089" width="12.1640625" bestFit="1" customWidth="1"/>
    <col min="1090" max="1090" width="7.6640625" bestFit="1" customWidth="1"/>
    <col min="1091" max="1091" width="12.1640625" bestFit="1" customWidth="1"/>
    <col min="1092" max="1092" width="7.6640625" bestFit="1" customWidth="1"/>
    <col min="1093" max="1093" width="12.1640625" bestFit="1" customWidth="1"/>
    <col min="1094" max="1094" width="7.6640625" bestFit="1" customWidth="1"/>
    <col min="1095" max="1107" width="12.1640625" bestFit="1" customWidth="1"/>
    <col min="1108" max="1108" width="7.6640625" bestFit="1" customWidth="1"/>
    <col min="1109" max="1115" width="12.1640625" bestFit="1" customWidth="1"/>
    <col min="1116" max="1116" width="7.6640625" bestFit="1" customWidth="1"/>
    <col min="1117" max="1121" width="12.1640625" bestFit="1" customWidth="1"/>
    <col min="1122" max="1122" width="7.6640625" bestFit="1" customWidth="1"/>
    <col min="1123" max="1124" width="12.1640625" bestFit="1" customWidth="1"/>
    <col min="1125" max="1126" width="7.6640625" bestFit="1" customWidth="1"/>
    <col min="1127" max="1130" width="12.1640625" bestFit="1" customWidth="1"/>
    <col min="1131" max="1131" width="7.6640625" bestFit="1" customWidth="1"/>
    <col min="1132" max="1135" width="12.1640625" bestFit="1" customWidth="1"/>
    <col min="1136" max="1136" width="7.6640625" bestFit="1" customWidth="1"/>
    <col min="1137" max="1137" width="12.1640625" bestFit="1" customWidth="1"/>
    <col min="1138" max="1138" width="8.1640625" bestFit="1" customWidth="1"/>
    <col min="1139" max="1140" width="12.1640625" bestFit="1" customWidth="1"/>
    <col min="1141" max="1141" width="7.6640625" bestFit="1" customWidth="1"/>
    <col min="1142" max="1146" width="12.1640625" bestFit="1" customWidth="1"/>
    <col min="1147" max="1147" width="7.6640625" bestFit="1" customWidth="1"/>
    <col min="1148" max="1148" width="12.1640625" bestFit="1" customWidth="1"/>
    <col min="1149" max="1149" width="11.1640625" bestFit="1" customWidth="1"/>
    <col min="1150" max="1153" width="12.1640625" bestFit="1" customWidth="1"/>
    <col min="1154" max="1154" width="7.6640625" bestFit="1" customWidth="1"/>
    <col min="1155" max="1166" width="12.1640625" bestFit="1" customWidth="1"/>
    <col min="1167" max="1167" width="7.6640625" bestFit="1" customWidth="1"/>
    <col min="1168" max="1173" width="12.1640625" bestFit="1" customWidth="1"/>
    <col min="1174" max="1175" width="7.6640625" bestFit="1" customWidth="1"/>
    <col min="1176" max="1177" width="12.1640625" bestFit="1" customWidth="1"/>
    <col min="1178" max="1178" width="11.1640625" bestFit="1" customWidth="1"/>
    <col min="1179" max="1188" width="12.1640625" bestFit="1" customWidth="1"/>
    <col min="1189" max="1189" width="7.6640625" bestFit="1" customWidth="1"/>
    <col min="1190" max="1193" width="12.1640625" bestFit="1" customWidth="1"/>
    <col min="1194" max="1194" width="7.6640625" bestFit="1" customWidth="1"/>
    <col min="1195" max="1198" width="12.1640625" bestFit="1" customWidth="1"/>
    <col min="1199" max="1199" width="7.6640625" bestFit="1" customWidth="1"/>
    <col min="1200" max="1200" width="12.1640625" bestFit="1" customWidth="1"/>
    <col min="1201" max="1201" width="7.6640625" bestFit="1" customWidth="1"/>
    <col min="1202" max="1206" width="12.1640625" bestFit="1" customWidth="1"/>
    <col min="1207" max="1208" width="7.6640625" bestFit="1" customWidth="1"/>
    <col min="1209" max="1209" width="11.1640625" bestFit="1" customWidth="1"/>
    <col min="1210" max="1219" width="12.1640625" bestFit="1" customWidth="1"/>
    <col min="1220" max="1220" width="7.6640625" bestFit="1" customWidth="1"/>
    <col min="1221" max="1223" width="12.1640625" bestFit="1" customWidth="1"/>
    <col min="1224" max="1224" width="7.6640625" bestFit="1" customWidth="1"/>
    <col min="1225" max="1226" width="12.1640625" bestFit="1" customWidth="1"/>
    <col min="1227" max="1227" width="11.1640625" bestFit="1" customWidth="1"/>
    <col min="1228" max="1245" width="12.1640625" bestFit="1" customWidth="1"/>
    <col min="1246" max="1246" width="7.6640625" bestFit="1" customWidth="1"/>
    <col min="1247" max="1247" width="11.1640625" bestFit="1" customWidth="1"/>
    <col min="1248" max="1255" width="12.1640625" bestFit="1" customWidth="1"/>
    <col min="1256" max="1256" width="7.6640625" bestFit="1" customWidth="1"/>
    <col min="1257" max="1257" width="12.1640625" bestFit="1" customWidth="1"/>
    <col min="1258" max="1258" width="7.6640625" bestFit="1" customWidth="1"/>
    <col min="1259" max="1261" width="12.1640625" bestFit="1" customWidth="1"/>
    <col min="1262" max="1262" width="11.1640625" bestFit="1" customWidth="1"/>
    <col min="1263" max="1263" width="12.1640625" bestFit="1" customWidth="1"/>
    <col min="1264" max="1264" width="7.6640625" bestFit="1" customWidth="1"/>
    <col min="1265" max="1276" width="12.1640625" bestFit="1" customWidth="1"/>
    <col min="1277" max="1277" width="7.6640625" bestFit="1" customWidth="1"/>
    <col min="1278" max="1283" width="12.1640625" bestFit="1" customWidth="1"/>
    <col min="1284" max="1284" width="7.6640625" bestFit="1" customWidth="1"/>
    <col min="1285" max="1286" width="12.1640625" bestFit="1" customWidth="1"/>
    <col min="1287" max="1287" width="7.6640625" bestFit="1" customWidth="1"/>
    <col min="1288" max="1288" width="12.1640625" bestFit="1" customWidth="1"/>
    <col min="1289" max="1289" width="10.1640625" bestFit="1" customWidth="1"/>
    <col min="1290" max="1295" width="12.1640625" bestFit="1" customWidth="1"/>
    <col min="1296" max="1296" width="7.6640625" bestFit="1" customWidth="1"/>
    <col min="1297" max="1297" width="9.1640625" bestFit="1" customWidth="1"/>
    <col min="1298" max="1298" width="12.1640625" bestFit="1" customWidth="1"/>
    <col min="1299" max="1299" width="8.1640625" bestFit="1" customWidth="1"/>
    <col min="1300" max="1301" width="12.1640625" bestFit="1" customWidth="1"/>
    <col min="1302" max="1302" width="11.1640625" bestFit="1" customWidth="1"/>
    <col min="1303" max="1303" width="7.6640625" bestFit="1" customWidth="1"/>
    <col min="1304" max="1306" width="12.1640625" bestFit="1" customWidth="1"/>
    <col min="1307" max="1307" width="10.1640625" bestFit="1" customWidth="1"/>
    <col min="1308" max="1308" width="12.1640625" bestFit="1" customWidth="1"/>
    <col min="1309" max="1309" width="7.6640625" bestFit="1" customWidth="1"/>
    <col min="1310" max="1314" width="12.1640625" bestFit="1" customWidth="1"/>
    <col min="1315" max="1315" width="7.6640625" bestFit="1" customWidth="1"/>
    <col min="1316" max="1321" width="12.1640625" bestFit="1" customWidth="1"/>
    <col min="1322" max="1322" width="8.1640625" bestFit="1" customWidth="1"/>
    <col min="1323" max="1323" width="12.1640625" bestFit="1" customWidth="1"/>
    <col min="1324" max="1325" width="7.6640625" bestFit="1" customWidth="1"/>
    <col min="1326" max="1326" width="12.1640625" bestFit="1" customWidth="1"/>
    <col min="1327" max="1327" width="8.1640625" bestFit="1" customWidth="1"/>
    <col min="1328" max="1336" width="12.1640625" bestFit="1" customWidth="1"/>
    <col min="1337" max="1337" width="7.6640625" bestFit="1" customWidth="1"/>
    <col min="1338" max="1345" width="12.1640625" bestFit="1" customWidth="1"/>
    <col min="1346" max="1346" width="7.6640625" bestFit="1" customWidth="1"/>
    <col min="1347" max="1348" width="12.1640625" bestFit="1" customWidth="1"/>
    <col min="1349" max="1349" width="7.6640625" bestFit="1" customWidth="1"/>
    <col min="1350" max="1353" width="12.1640625" bestFit="1" customWidth="1"/>
    <col min="1354" max="1355" width="7.6640625" bestFit="1" customWidth="1"/>
    <col min="1356" max="1357" width="12.1640625" bestFit="1" customWidth="1"/>
    <col min="1358" max="1358" width="7.6640625" bestFit="1" customWidth="1"/>
    <col min="1359" max="1360" width="12.1640625" bestFit="1" customWidth="1"/>
    <col min="1361" max="1361" width="7.6640625" bestFit="1" customWidth="1"/>
    <col min="1362" max="1362" width="8.1640625" bestFit="1" customWidth="1"/>
    <col min="1363" max="1366" width="12.1640625" bestFit="1" customWidth="1"/>
    <col min="1367" max="1367" width="7.6640625" bestFit="1" customWidth="1"/>
    <col min="1368" max="1371" width="12.1640625" bestFit="1" customWidth="1"/>
    <col min="1372" max="1373" width="11.1640625" bestFit="1" customWidth="1"/>
    <col min="1374" max="1374" width="12.1640625" bestFit="1" customWidth="1"/>
    <col min="1375" max="1375" width="7.6640625" bestFit="1" customWidth="1"/>
    <col min="1376" max="1378" width="12.1640625" bestFit="1" customWidth="1"/>
    <col min="1379" max="1379" width="9.1640625" bestFit="1" customWidth="1"/>
    <col min="1380" max="1393" width="12.1640625" bestFit="1" customWidth="1"/>
    <col min="1394" max="1395" width="7.6640625" bestFit="1" customWidth="1"/>
    <col min="1396" max="1397" width="12.1640625" bestFit="1" customWidth="1"/>
    <col min="1398" max="1398" width="7.6640625" bestFit="1" customWidth="1"/>
    <col min="1399" max="1412" width="12.1640625" bestFit="1" customWidth="1"/>
    <col min="1413" max="1414" width="7.6640625" bestFit="1" customWidth="1"/>
    <col min="1415" max="1416" width="12.1640625" bestFit="1" customWidth="1"/>
    <col min="1417" max="1417" width="11.1640625" bestFit="1" customWidth="1"/>
    <col min="1418" max="1418" width="12.1640625" bestFit="1" customWidth="1"/>
    <col min="1419" max="1419" width="9.1640625" bestFit="1" customWidth="1"/>
    <col min="1420" max="1426" width="12.1640625" bestFit="1" customWidth="1"/>
    <col min="1427" max="1427" width="7.6640625" bestFit="1" customWidth="1"/>
    <col min="1428" max="1428" width="12.1640625" bestFit="1" customWidth="1"/>
    <col min="1429" max="1429" width="7.6640625" bestFit="1" customWidth="1"/>
    <col min="1430" max="1434" width="12.1640625" bestFit="1" customWidth="1"/>
    <col min="1435" max="1435" width="7.6640625" bestFit="1" customWidth="1"/>
    <col min="1436" max="1437" width="12.1640625" bestFit="1" customWidth="1"/>
    <col min="1438" max="1438" width="7.6640625" bestFit="1" customWidth="1"/>
    <col min="1439" max="1439" width="11.1640625" bestFit="1" customWidth="1"/>
    <col min="1440" max="1451" width="12.1640625" bestFit="1" customWidth="1"/>
    <col min="1452" max="1452" width="11.1640625" bestFit="1" customWidth="1"/>
    <col min="1453" max="1466" width="12.1640625" bestFit="1" customWidth="1"/>
    <col min="1467" max="1467" width="7.6640625" bestFit="1" customWidth="1"/>
    <col min="1468" max="1477" width="12.1640625" bestFit="1" customWidth="1"/>
    <col min="1478" max="1478" width="9.1640625" bestFit="1" customWidth="1"/>
    <col min="1479" max="1490" width="12.1640625" bestFit="1" customWidth="1"/>
    <col min="1491" max="1491" width="7.6640625" bestFit="1" customWidth="1"/>
    <col min="1492" max="1493" width="12.1640625" bestFit="1" customWidth="1"/>
    <col min="1494" max="1494" width="11.1640625" bestFit="1" customWidth="1"/>
    <col min="1495" max="1503" width="12.1640625" bestFit="1" customWidth="1"/>
    <col min="1504" max="1504" width="11.1640625" bestFit="1" customWidth="1"/>
    <col min="1505" max="1509" width="12.1640625" bestFit="1" customWidth="1"/>
    <col min="1510" max="1510" width="11.1640625" bestFit="1" customWidth="1"/>
    <col min="1511" max="1517" width="12.1640625" bestFit="1" customWidth="1"/>
    <col min="1518" max="1518" width="7.6640625" bestFit="1" customWidth="1"/>
    <col min="1519" max="1520" width="12.1640625" bestFit="1" customWidth="1"/>
    <col min="1521" max="1521" width="7.6640625" bestFit="1" customWidth="1"/>
    <col min="1522" max="1523" width="12.1640625" bestFit="1" customWidth="1"/>
    <col min="1524" max="1524" width="7.6640625" bestFit="1" customWidth="1"/>
    <col min="1525" max="1533" width="12.1640625" bestFit="1" customWidth="1"/>
    <col min="1534" max="1534" width="7.6640625" bestFit="1" customWidth="1"/>
    <col min="1535" max="1539" width="12.1640625" bestFit="1" customWidth="1"/>
    <col min="1540" max="1540" width="8.1640625" bestFit="1" customWidth="1"/>
    <col min="1541" max="1542" width="12.1640625" bestFit="1" customWidth="1"/>
    <col min="1543" max="1543" width="7.6640625" bestFit="1" customWidth="1"/>
    <col min="1544" max="1544" width="12.1640625" bestFit="1" customWidth="1"/>
    <col min="1545" max="1545" width="7.6640625" bestFit="1" customWidth="1"/>
    <col min="1546" max="1549" width="12.1640625" bestFit="1" customWidth="1"/>
    <col min="1550" max="1550" width="9.1640625" bestFit="1" customWidth="1"/>
    <col min="1551" max="1556" width="12.1640625" bestFit="1" customWidth="1"/>
    <col min="1557" max="1557" width="9.1640625" bestFit="1" customWidth="1"/>
    <col min="1558" max="1563" width="12.1640625" bestFit="1" customWidth="1"/>
    <col min="1564" max="1564" width="7.6640625" bestFit="1" customWidth="1"/>
    <col min="1565" max="1570" width="12.1640625" bestFit="1" customWidth="1"/>
    <col min="1571" max="1571" width="8.1640625" bestFit="1" customWidth="1"/>
    <col min="1572" max="1578" width="12.1640625" bestFit="1" customWidth="1"/>
    <col min="1579" max="1579" width="11.1640625" bestFit="1" customWidth="1"/>
    <col min="1580" max="1580" width="12.1640625" bestFit="1" customWidth="1"/>
    <col min="1581" max="1581" width="7.6640625" bestFit="1" customWidth="1"/>
    <col min="1582" max="1588" width="12.1640625" bestFit="1" customWidth="1"/>
    <col min="1589" max="1589" width="11.1640625" bestFit="1" customWidth="1"/>
    <col min="1590" max="1595" width="12.1640625" bestFit="1" customWidth="1"/>
    <col min="1596" max="1596" width="7.6640625" bestFit="1" customWidth="1"/>
    <col min="1597" max="1600" width="12.1640625" bestFit="1" customWidth="1"/>
    <col min="1601" max="1601" width="7.6640625" bestFit="1" customWidth="1"/>
    <col min="1602" max="1603" width="12.1640625" bestFit="1" customWidth="1"/>
    <col min="1604" max="1604" width="7.6640625" bestFit="1" customWidth="1"/>
    <col min="1605" max="1612" width="12.1640625" bestFit="1" customWidth="1"/>
    <col min="1613" max="1613" width="7.6640625" bestFit="1" customWidth="1"/>
    <col min="1614" max="1619" width="12.1640625" bestFit="1" customWidth="1"/>
    <col min="1620" max="1620" width="7.6640625" bestFit="1" customWidth="1"/>
    <col min="1621" max="1622" width="12.1640625" bestFit="1" customWidth="1"/>
    <col min="1623" max="1623" width="7.6640625" bestFit="1" customWidth="1"/>
    <col min="1624" max="1636" width="12.1640625" bestFit="1" customWidth="1"/>
    <col min="1637" max="1637" width="7.6640625" bestFit="1" customWidth="1"/>
    <col min="1638" max="1642" width="12.1640625" bestFit="1" customWidth="1"/>
    <col min="1643" max="1643" width="7.6640625" bestFit="1" customWidth="1"/>
    <col min="1644" max="1651" width="12.1640625" bestFit="1" customWidth="1"/>
    <col min="1652" max="1652" width="7.6640625" bestFit="1" customWidth="1"/>
    <col min="1653" max="1653" width="12.1640625" bestFit="1" customWidth="1"/>
    <col min="1654" max="1654" width="7.6640625" bestFit="1" customWidth="1"/>
    <col min="1655" max="1664" width="12.1640625" bestFit="1" customWidth="1"/>
    <col min="1665" max="1665" width="11.1640625" bestFit="1" customWidth="1"/>
    <col min="1666" max="1670" width="12.1640625" bestFit="1" customWidth="1"/>
    <col min="1671" max="1671" width="11.1640625" bestFit="1" customWidth="1"/>
    <col min="1672" max="1676" width="12.1640625" bestFit="1" customWidth="1"/>
    <col min="1677" max="1677" width="11.1640625" bestFit="1" customWidth="1"/>
    <col min="1678" max="1678" width="7.6640625" bestFit="1" customWidth="1"/>
    <col min="1679" max="1679" width="12.1640625" bestFit="1" customWidth="1"/>
    <col min="1680" max="1680" width="7.6640625" bestFit="1" customWidth="1"/>
    <col min="1681" max="1681" width="11.1640625" bestFit="1" customWidth="1"/>
    <col min="1682" max="1685" width="12.1640625" bestFit="1" customWidth="1"/>
    <col min="1686" max="1686" width="7.6640625" bestFit="1" customWidth="1"/>
    <col min="1687" max="1692" width="12.1640625" bestFit="1" customWidth="1"/>
    <col min="1693" max="1693" width="7.6640625" bestFit="1" customWidth="1"/>
    <col min="1694" max="1695" width="12.1640625" bestFit="1" customWidth="1"/>
    <col min="1696" max="1696" width="11.1640625" bestFit="1" customWidth="1"/>
    <col min="1697" max="1698" width="12.1640625" bestFit="1" customWidth="1"/>
    <col min="1699" max="1699" width="7.6640625" bestFit="1" customWidth="1"/>
    <col min="1700" max="1701" width="12.1640625" bestFit="1" customWidth="1"/>
    <col min="1702" max="1702" width="7.6640625" bestFit="1" customWidth="1"/>
    <col min="1703" max="1703" width="12.1640625" bestFit="1" customWidth="1"/>
    <col min="1704" max="1704" width="7.6640625" bestFit="1" customWidth="1"/>
    <col min="1705" max="1705" width="12.1640625" bestFit="1" customWidth="1"/>
    <col min="1706" max="1706" width="7.6640625" bestFit="1" customWidth="1"/>
    <col min="1707" max="1707" width="8.1640625" bestFit="1" customWidth="1"/>
    <col min="1708" max="1708" width="7.6640625" bestFit="1" customWidth="1"/>
    <col min="1709" max="1713" width="12.1640625" bestFit="1" customWidth="1"/>
    <col min="1714" max="1714" width="7.6640625" bestFit="1" customWidth="1"/>
    <col min="1715" max="1715" width="12.1640625" bestFit="1" customWidth="1"/>
    <col min="1716" max="1716" width="7.6640625" bestFit="1" customWidth="1"/>
    <col min="1717" max="1717" width="12.1640625" bestFit="1" customWidth="1"/>
    <col min="1718" max="1718" width="7.6640625" bestFit="1" customWidth="1"/>
    <col min="1719" max="1719" width="12.1640625" bestFit="1" customWidth="1"/>
    <col min="1720" max="1720" width="7.6640625" bestFit="1" customWidth="1"/>
    <col min="1721" max="1728" width="12.1640625" bestFit="1" customWidth="1"/>
    <col min="1729" max="1729" width="7.6640625" bestFit="1" customWidth="1"/>
    <col min="1730" max="1731" width="12.1640625" bestFit="1" customWidth="1"/>
    <col min="1732" max="1733" width="7.6640625" bestFit="1" customWidth="1"/>
    <col min="1734" max="1741" width="12.1640625" bestFit="1" customWidth="1"/>
    <col min="1742" max="1742" width="7.6640625" bestFit="1" customWidth="1"/>
    <col min="1743" max="1748" width="12.1640625" bestFit="1" customWidth="1"/>
    <col min="1749" max="1749" width="7.6640625" bestFit="1" customWidth="1"/>
    <col min="1750" max="1751" width="12.1640625" bestFit="1" customWidth="1"/>
    <col min="1752" max="1753" width="7.6640625" bestFit="1" customWidth="1"/>
    <col min="1754" max="1756" width="12.1640625" bestFit="1" customWidth="1"/>
    <col min="1757" max="1757" width="7.6640625" bestFit="1" customWidth="1"/>
    <col min="1758" max="1766" width="12.1640625" bestFit="1" customWidth="1"/>
    <col min="1767" max="1767" width="7.6640625" bestFit="1" customWidth="1"/>
    <col min="1768" max="1771" width="12.1640625" bestFit="1" customWidth="1"/>
    <col min="1772" max="1772" width="7.6640625" bestFit="1" customWidth="1"/>
    <col min="1773" max="1774" width="12.1640625" bestFit="1" customWidth="1"/>
    <col min="1775" max="1775" width="7.6640625" bestFit="1" customWidth="1"/>
    <col min="1776" max="1776" width="11.1640625" bestFit="1" customWidth="1"/>
    <col min="1777" max="1777" width="12.1640625" bestFit="1" customWidth="1"/>
    <col min="1778" max="1778" width="7.6640625" bestFit="1" customWidth="1"/>
    <col min="1779" max="1779" width="12.1640625" bestFit="1" customWidth="1"/>
    <col min="1780" max="1780" width="11.1640625" bestFit="1" customWidth="1"/>
    <col min="1781" max="1782" width="12.1640625" bestFit="1" customWidth="1"/>
    <col min="1783" max="1783" width="7.6640625" bestFit="1" customWidth="1"/>
    <col min="1784" max="1785" width="12.1640625" bestFit="1" customWidth="1"/>
    <col min="1786" max="1786" width="7.6640625" bestFit="1" customWidth="1"/>
    <col min="1787" max="1788" width="12.1640625" bestFit="1" customWidth="1"/>
    <col min="1789" max="1790" width="7.6640625" bestFit="1" customWidth="1"/>
    <col min="1791" max="1793" width="12.1640625" bestFit="1" customWidth="1"/>
    <col min="1794" max="1794" width="11.1640625" bestFit="1" customWidth="1"/>
    <col min="1795" max="1803" width="12.1640625" bestFit="1" customWidth="1"/>
    <col min="1804" max="1804" width="7.6640625" bestFit="1" customWidth="1"/>
    <col min="1805" max="1807" width="12.1640625" bestFit="1" customWidth="1"/>
    <col min="1808" max="1809" width="7.6640625" bestFit="1" customWidth="1"/>
    <col min="1810" max="1814" width="12.1640625" bestFit="1" customWidth="1"/>
    <col min="1815" max="1815" width="8.1640625" bestFit="1" customWidth="1"/>
    <col min="1816" max="1821" width="12.1640625" bestFit="1" customWidth="1"/>
    <col min="1822" max="1822" width="11.1640625" bestFit="1" customWidth="1"/>
    <col min="1823" max="1831" width="12.1640625" bestFit="1" customWidth="1"/>
    <col min="1832" max="1832" width="10.1640625" bestFit="1" customWidth="1"/>
    <col min="1833" max="1840" width="12.1640625" bestFit="1" customWidth="1"/>
    <col min="1841" max="1841" width="7.6640625" bestFit="1" customWidth="1"/>
    <col min="1842" max="1842" width="11.1640625" bestFit="1" customWidth="1"/>
    <col min="1843" max="1843" width="12.1640625" bestFit="1" customWidth="1"/>
    <col min="1844" max="1844" width="7.6640625" bestFit="1" customWidth="1"/>
    <col min="1845" max="1848" width="12.1640625" bestFit="1" customWidth="1"/>
    <col min="1849" max="1849" width="7.6640625" bestFit="1" customWidth="1"/>
    <col min="1850" max="1854" width="12.1640625" bestFit="1" customWidth="1"/>
    <col min="1855" max="1855" width="7.6640625" bestFit="1" customWidth="1"/>
    <col min="1856" max="1856" width="11.1640625" bestFit="1" customWidth="1"/>
    <col min="1857" max="1862" width="12.1640625" bestFit="1" customWidth="1"/>
    <col min="1863" max="1863" width="8.1640625" bestFit="1" customWidth="1"/>
    <col min="1864" max="1868" width="12.1640625" bestFit="1" customWidth="1"/>
    <col min="1869" max="1869" width="11.1640625" bestFit="1" customWidth="1"/>
    <col min="1870" max="1876" width="12.1640625" bestFit="1" customWidth="1"/>
    <col min="1877" max="1877" width="7.6640625" bestFit="1" customWidth="1"/>
    <col min="1878" max="1885" width="12.1640625" bestFit="1" customWidth="1"/>
    <col min="1886" max="1886" width="7.6640625" bestFit="1" customWidth="1"/>
    <col min="1887" max="1887" width="12.1640625" bestFit="1" customWidth="1"/>
    <col min="1888" max="1888" width="11.1640625" bestFit="1" customWidth="1"/>
    <col min="1889" max="1889" width="10.1640625" bestFit="1" customWidth="1"/>
    <col min="1890" max="1890" width="12.1640625" bestFit="1" customWidth="1"/>
    <col min="1891" max="1891" width="7.6640625" bestFit="1" customWidth="1"/>
    <col min="1892" max="1895" width="12.1640625" bestFit="1" customWidth="1"/>
    <col min="1896" max="1896" width="7.6640625" bestFit="1" customWidth="1"/>
    <col min="1897" max="1897" width="12.1640625" bestFit="1" customWidth="1"/>
    <col min="1898" max="1898" width="11.1640625" bestFit="1" customWidth="1"/>
    <col min="1899" max="1905" width="12.1640625" bestFit="1" customWidth="1"/>
    <col min="1906" max="1906" width="7.6640625" bestFit="1" customWidth="1"/>
    <col min="1907" max="1910" width="12.1640625" bestFit="1" customWidth="1"/>
    <col min="1911" max="1912" width="7.6640625" bestFit="1" customWidth="1"/>
    <col min="1913" max="1913" width="12.1640625" bestFit="1" customWidth="1"/>
    <col min="1914" max="1914" width="7.6640625" bestFit="1" customWidth="1"/>
    <col min="1915" max="1922" width="12.1640625" bestFit="1" customWidth="1"/>
    <col min="1923" max="1923" width="7.6640625" bestFit="1" customWidth="1"/>
    <col min="1924" max="1925" width="12.1640625" bestFit="1" customWidth="1"/>
    <col min="1926" max="1926" width="11.1640625" bestFit="1" customWidth="1"/>
    <col min="1927" max="1929" width="12.1640625" bestFit="1" customWidth="1"/>
    <col min="1930" max="1930" width="9.1640625" bestFit="1" customWidth="1"/>
    <col min="1931" max="1934" width="12.1640625" bestFit="1" customWidth="1"/>
    <col min="1935" max="1935" width="8.1640625" bestFit="1" customWidth="1"/>
    <col min="1936" max="1940" width="12.1640625" bestFit="1" customWidth="1"/>
    <col min="1941" max="1941" width="11.1640625" bestFit="1" customWidth="1"/>
    <col min="1942" max="1942" width="7.6640625" bestFit="1" customWidth="1"/>
    <col min="1943" max="1953" width="12.1640625" bestFit="1" customWidth="1"/>
    <col min="1954" max="1955" width="7.6640625" bestFit="1" customWidth="1"/>
    <col min="1956" max="1959" width="12.1640625" bestFit="1" customWidth="1"/>
    <col min="1960" max="1960" width="11.1640625" bestFit="1" customWidth="1"/>
    <col min="1961" max="1965" width="12.1640625" bestFit="1" customWidth="1"/>
    <col min="1966" max="1966" width="7.6640625" bestFit="1" customWidth="1"/>
    <col min="1967" max="1968" width="12.1640625" bestFit="1" customWidth="1"/>
    <col min="1969" max="1969" width="7.6640625" bestFit="1" customWidth="1"/>
    <col min="1970" max="1983" width="12.1640625" bestFit="1" customWidth="1"/>
    <col min="1984" max="1984" width="8.1640625" bestFit="1" customWidth="1"/>
    <col min="1985" max="1985" width="7.6640625" bestFit="1" customWidth="1"/>
    <col min="1986" max="1988" width="12.1640625" bestFit="1" customWidth="1"/>
    <col min="1989" max="1990" width="7.6640625" bestFit="1" customWidth="1"/>
    <col min="1991" max="1994" width="12.1640625" bestFit="1" customWidth="1"/>
    <col min="1995" max="1995" width="7.6640625" bestFit="1" customWidth="1"/>
    <col min="1996" max="2011" width="12.1640625" bestFit="1" customWidth="1"/>
    <col min="2012" max="2012" width="7.6640625" bestFit="1" customWidth="1"/>
    <col min="2013" max="2015" width="12.1640625" bestFit="1" customWidth="1"/>
    <col min="2016" max="2016" width="7.6640625" bestFit="1" customWidth="1"/>
    <col min="2017" max="2018" width="12.1640625" bestFit="1" customWidth="1"/>
    <col min="2019" max="2019" width="7.6640625" bestFit="1" customWidth="1"/>
    <col min="2020" max="2026" width="12.1640625" bestFit="1" customWidth="1"/>
    <col min="2027" max="2027" width="7.6640625" bestFit="1" customWidth="1"/>
    <col min="2028" max="2028" width="11.1640625" bestFit="1" customWidth="1"/>
    <col min="2029" max="2031" width="12.1640625" bestFit="1" customWidth="1"/>
    <col min="2032" max="2032" width="9.1640625" bestFit="1" customWidth="1"/>
    <col min="2033" max="2034" width="12.1640625" bestFit="1" customWidth="1"/>
    <col min="2035" max="2035" width="11.1640625" bestFit="1" customWidth="1"/>
    <col min="2036" max="2036" width="7.6640625" bestFit="1" customWidth="1"/>
    <col min="2037" max="2038" width="12.1640625" bestFit="1" customWidth="1"/>
    <col min="2039" max="2039" width="11.1640625" bestFit="1" customWidth="1"/>
    <col min="2040" max="2045" width="12.1640625" bestFit="1" customWidth="1"/>
    <col min="2046" max="2046" width="11.1640625" bestFit="1" customWidth="1"/>
    <col min="2047" max="2057" width="12.1640625" bestFit="1" customWidth="1"/>
    <col min="2058" max="2058" width="11.1640625" bestFit="1" customWidth="1"/>
    <col min="2059" max="2064" width="12.1640625" bestFit="1" customWidth="1"/>
    <col min="2065" max="2065" width="7.6640625" bestFit="1" customWidth="1"/>
    <col min="2066" max="2066" width="12.1640625" bestFit="1" customWidth="1"/>
    <col min="2067" max="2067" width="11.1640625" bestFit="1" customWidth="1"/>
    <col min="2068" max="2068" width="12.1640625" bestFit="1" customWidth="1"/>
    <col min="2069" max="2069" width="7.6640625" bestFit="1" customWidth="1"/>
    <col min="2070" max="2082" width="12.1640625" bestFit="1" customWidth="1"/>
    <col min="2083" max="2083" width="7.6640625" bestFit="1" customWidth="1"/>
    <col min="2084" max="2089" width="12.1640625" bestFit="1" customWidth="1"/>
    <col min="2090" max="2090" width="11.1640625" bestFit="1" customWidth="1"/>
    <col min="2091" max="2091" width="12.1640625" bestFit="1" customWidth="1"/>
    <col min="2092" max="2092" width="7.6640625" bestFit="1" customWidth="1"/>
    <col min="2093" max="2097" width="12.1640625" bestFit="1" customWidth="1"/>
    <col min="2098" max="2098" width="11.1640625" bestFit="1" customWidth="1"/>
    <col min="2099" max="2100" width="12.1640625" bestFit="1" customWidth="1"/>
    <col min="2101" max="2101" width="7.6640625" bestFit="1" customWidth="1"/>
    <col min="2102" max="2106" width="12.1640625" bestFit="1" customWidth="1"/>
    <col min="2107" max="2107" width="7.6640625" bestFit="1" customWidth="1"/>
    <col min="2108" max="2113" width="12.1640625" bestFit="1" customWidth="1"/>
    <col min="2114" max="2114" width="11.1640625" bestFit="1" customWidth="1"/>
    <col min="2115" max="2115" width="12.1640625" bestFit="1" customWidth="1"/>
    <col min="2116" max="2116" width="8.6640625" bestFit="1" customWidth="1"/>
    <col min="2117" max="2121" width="12.1640625" bestFit="1" customWidth="1"/>
    <col min="2122" max="2122" width="8.6640625" bestFit="1" customWidth="1"/>
    <col min="2123" max="2123" width="12.1640625" bestFit="1" customWidth="1"/>
    <col min="2124" max="2129" width="8.6640625" bestFit="1" customWidth="1"/>
    <col min="2130" max="2135" width="12.1640625" bestFit="1" customWidth="1"/>
    <col min="2136" max="2136" width="8.6640625" bestFit="1" customWidth="1"/>
    <col min="2137" max="2140" width="12.1640625" bestFit="1" customWidth="1"/>
    <col min="2141" max="2141" width="11.1640625" bestFit="1" customWidth="1"/>
    <col min="2142" max="2149" width="12.1640625" bestFit="1" customWidth="1"/>
    <col min="2150" max="2150" width="8.6640625" bestFit="1" customWidth="1"/>
    <col min="2151" max="2154" width="12.1640625" bestFit="1" customWidth="1"/>
    <col min="2155" max="2155" width="11.1640625" bestFit="1" customWidth="1"/>
    <col min="2156" max="2157" width="12.1640625" bestFit="1" customWidth="1"/>
    <col min="2158" max="2158" width="8.6640625" bestFit="1" customWidth="1"/>
    <col min="2159" max="2160" width="12.1640625" bestFit="1" customWidth="1"/>
    <col min="2161" max="2161" width="8.6640625" bestFit="1" customWidth="1"/>
    <col min="2162" max="2164" width="12.1640625" bestFit="1" customWidth="1"/>
    <col min="2165" max="2165" width="11.1640625" bestFit="1" customWidth="1"/>
    <col min="2166" max="2166" width="12.1640625" bestFit="1" customWidth="1"/>
    <col min="2167" max="2167" width="8.6640625" bestFit="1" customWidth="1"/>
    <col min="2168" max="2170" width="12.1640625" bestFit="1" customWidth="1"/>
    <col min="2171" max="2171" width="8.6640625" bestFit="1" customWidth="1"/>
    <col min="2172" max="2174" width="12.1640625" bestFit="1" customWidth="1"/>
    <col min="2175" max="2175" width="8.6640625" bestFit="1" customWidth="1"/>
    <col min="2176" max="2178" width="12.1640625" bestFit="1" customWidth="1"/>
    <col min="2179" max="2179" width="8.6640625" bestFit="1" customWidth="1"/>
    <col min="2180" max="2181" width="12.1640625" bestFit="1" customWidth="1"/>
    <col min="2182" max="2182" width="8.6640625" bestFit="1" customWidth="1"/>
    <col min="2183" max="2183" width="11.1640625" bestFit="1" customWidth="1"/>
    <col min="2184" max="2186" width="12.1640625" bestFit="1" customWidth="1"/>
    <col min="2187" max="2187" width="8.6640625" bestFit="1" customWidth="1"/>
    <col min="2188" max="2189" width="12.1640625" bestFit="1" customWidth="1"/>
    <col min="2190" max="2190" width="11.1640625" bestFit="1" customWidth="1"/>
    <col min="2191" max="2193" width="12.1640625" bestFit="1" customWidth="1"/>
    <col min="2194" max="2194" width="8.6640625" bestFit="1" customWidth="1"/>
    <col min="2195" max="2195" width="12.1640625" bestFit="1" customWidth="1"/>
    <col min="2196" max="2196" width="8.6640625" bestFit="1" customWidth="1"/>
    <col min="2197" max="2201" width="12.1640625" bestFit="1" customWidth="1"/>
    <col min="2202" max="2202" width="8.6640625" bestFit="1" customWidth="1"/>
    <col min="2203" max="2208" width="12.1640625" bestFit="1" customWidth="1"/>
    <col min="2209" max="2209" width="8.6640625" bestFit="1" customWidth="1"/>
    <col min="2210" max="2212" width="12.1640625" bestFit="1" customWidth="1"/>
    <col min="2213" max="2213" width="8.6640625" bestFit="1" customWidth="1"/>
    <col min="2214" max="2217" width="12.1640625" bestFit="1" customWidth="1"/>
    <col min="2218" max="2218" width="8.6640625" bestFit="1" customWidth="1"/>
    <col min="2219" max="2224" width="12.1640625" bestFit="1" customWidth="1"/>
    <col min="2225" max="2225" width="9.1640625" bestFit="1" customWidth="1"/>
    <col min="2226" max="2243" width="12.1640625" bestFit="1" customWidth="1"/>
    <col min="2244" max="2244" width="8.6640625" bestFit="1" customWidth="1"/>
    <col min="2245" max="2246" width="12.1640625" bestFit="1" customWidth="1"/>
    <col min="2247" max="2247" width="8.6640625" bestFit="1" customWidth="1"/>
    <col min="2248" max="2265" width="12.1640625" bestFit="1" customWidth="1"/>
    <col min="2266" max="2266" width="11.1640625" bestFit="1" customWidth="1"/>
    <col min="2267" max="2267" width="12.1640625" bestFit="1" customWidth="1"/>
    <col min="2268" max="2269" width="11.1640625" bestFit="1" customWidth="1"/>
    <col min="2270" max="2272" width="8.6640625" bestFit="1" customWidth="1"/>
    <col min="2273" max="2276" width="12.1640625" bestFit="1" customWidth="1"/>
    <col min="2277" max="2277" width="8.6640625" bestFit="1" customWidth="1"/>
    <col min="2278" max="2280" width="12.1640625" bestFit="1" customWidth="1"/>
    <col min="2281" max="2281" width="9.1640625" bestFit="1" customWidth="1"/>
    <col min="2282" max="2289" width="12.1640625" bestFit="1" customWidth="1"/>
    <col min="2290" max="2290" width="8.6640625" bestFit="1" customWidth="1"/>
    <col min="2291" max="2293" width="12.1640625" bestFit="1" customWidth="1"/>
    <col min="2294" max="2294" width="8.6640625" bestFit="1" customWidth="1"/>
    <col min="2295" max="2295" width="12.1640625" bestFit="1" customWidth="1"/>
    <col min="2296" max="2296" width="8.6640625" bestFit="1" customWidth="1"/>
    <col min="2297" max="2302" width="12.1640625" bestFit="1" customWidth="1"/>
    <col min="2303" max="2303" width="8.6640625" bestFit="1" customWidth="1"/>
    <col min="2304" max="2310" width="12.1640625" bestFit="1" customWidth="1"/>
    <col min="2311" max="2311" width="8.6640625" bestFit="1" customWidth="1"/>
    <col min="2312" max="2325" width="12.1640625" bestFit="1" customWidth="1"/>
    <col min="2326" max="2326" width="9.1640625" bestFit="1" customWidth="1"/>
    <col min="2327" max="2329" width="12.1640625" bestFit="1" customWidth="1"/>
    <col min="2330" max="2331" width="8.6640625" bestFit="1" customWidth="1"/>
    <col min="2332" max="2338" width="12.1640625" bestFit="1" customWidth="1"/>
    <col min="2339" max="2339" width="8.6640625" bestFit="1" customWidth="1"/>
    <col min="2340" max="2341" width="12.1640625" bestFit="1" customWidth="1"/>
    <col min="2342" max="2342" width="8.6640625" bestFit="1" customWidth="1"/>
    <col min="2343" max="2348" width="12.1640625" bestFit="1" customWidth="1"/>
    <col min="2349" max="2349" width="8.6640625" bestFit="1" customWidth="1"/>
    <col min="2350" max="2363" width="12.1640625" bestFit="1" customWidth="1"/>
    <col min="2364" max="2364" width="8.6640625" bestFit="1" customWidth="1"/>
    <col min="2365" max="2377" width="12.1640625" bestFit="1" customWidth="1"/>
    <col min="2378" max="2378" width="8.6640625" bestFit="1" customWidth="1"/>
    <col min="2379" max="2380" width="12.1640625" bestFit="1" customWidth="1"/>
    <col min="2381" max="2381" width="9.1640625" bestFit="1" customWidth="1"/>
    <col min="2382" max="2382" width="10.1640625" bestFit="1" customWidth="1"/>
    <col min="2383" max="2387" width="12.1640625" bestFit="1" customWidth="1"/>
    <col min="2388" max="2388" width="8.6640625" bestFit="1" customWidth="1"/>
    <col min="2389" max="2394" width="12.1640625" bestFit="1" customWidth="1"/>
    <col min="2395" max="2395" width="11.1640625" bestFit="1" customWidth="1"/>
    <col min="2396" max="2406" width="12.1640625" bestFit="1" customWidth="1"/>
    <col min="2407" max="2407" width="11.1640625" bestFit="1" customWidth="1"/>
    <col min="2408" max="2409" width="12.1640625" bestFit="1" customWidth="1"/>
    <col min="2410" max="2410" width="9.1640625" bestFit="1" customWidth="1"/>
    <col min="2411" max="2415" width="12.1640625" bestFit="1" customWidth="1"/>
    <col min="2416" max="2416" width="9.1640625" bestFit="1" customWidth="1"/>
    <col min="2417" max="2419" width="12.1640625" bestFit="1" customWidth="1"/>
    <col min="2420" max="2420" width="11.1640625" bestFit="1" customWidth="1"/>
    <col min="2421" max="2421" width="12.1640625" bestFit="1" customWidth="1"/>
    <col min="2422" max="2423" width="8.6640625" bestFit="1" customWidth="1"/>
    <col min="2424" max="2436" width="12.1640625" bestFit="1" customWidth="1"/>
    <col min="2437" max="2437" width="11.1640625" bestFit="1" customWidth="1"/>
    <col min="2438" max="2438" width="8.6640625" bestFit="1" customWidth="1"/>
    <col min="2439" max="2439" width="11.1640625" bestFit="1" customWidth="1"/>
    <col min="2440" max="2440" width="12.1640625" bestFit="1" customWidth="1"/>
    <col min="2441" max="2441" width="8.6640625" bestFit="1" customWidth="1"/>
    <col min="2442" max="2444" width="12.1640625" bestFit="1" customWidth="1"/>
    <col min="2445" max="2445" width="11.1640625" bestFit="1" customWidth="1"/>
    <col min="2446" max="2453" width="12.1640625" bestFit="1" customWidth="1"/>
    <col min="2454" max="2454" width="8.6640625" bestFit="1" customWidth="1"/>
    <col min="2455" max="2459" width="12.1640625" bestFit="1" customWidth="1"/>
    <col min="2460" max="2460" width="9.1640625" bestFit="1" customWidth="1"/>
    <col min="2461" max="2465" width="12.1640625" bestFit="1" customWidth="1"/>
    <col min="2466" max="2466" width="8.6640625" bestFit="1" customWidth="1"/>
    <col min="2467" max="2473" width="12.1640625" bestFit="1" customWidth="1"/>
    <col min="2474" max="2474" width="11.1640625" bestFit="1" customWidth="1"/>
    <col min="2475" max="2475" width="12.1640625" bestFit="1" customWidth="1"/>
    <col min="2476" max="2476" width="8.6640625" bestFit="1" customWidth="1"/>
    <col min="2477" max="2478" width="12.1640625" bestFit="1" customWidth="1"/>
    <col min="2479" max="2479" width="8.6640625" bestFit="1" customWidth="1"/>
    <col min="2480" max="2486" width="12.1640625" bestFit="1" customWidth="1"/>
    <col min="2487" max="2487" width="8.6640625" bestFit="1" customWidth="1"/>
    <col min="2488" max="2490" width="12.1640625" bestFit="1" customWidth="1"/>
    <col min="2491" max="2491" width="8.6640625" bestFit="1" customWidth="1"/>
    <col min="2492" max="2503" width="12.1640625" bestFit="1" customWidth="1"/>
    <col min="2504" max="2504" width="8.6640625" bestFit="1" customWidth="1"/>
    <col min="2505" max="2518" width="12.1640625" bestFit="1" customWidth="1"/>
    <col min="2519" max="2519" width="8.6640625" bestFit="1" customWidth="1"/>
    <col min="2520" max="2521" width="12.1640625" bestFit="1" customWidth="1"/>
    <col min="2522" max="2522" width="8.6640625" bestFit="1" customWidth="1"/>
    <col min="2523" max="2529" width="12.1640625" bestFit="1" customWidth="1"/>
    <col min="2530" max="2530" width="8.6640625" bestFit="1" customWidth="1"/>
    <col min="2531" max="2537" width="12.1640625" bestFit="1" customWidth="1"/>
    <col min="2538" max="2538" width="8.6640625" bestFit="1" customWidth="1"/>
    <col min="2539" max="2539" width="11.1640625" bestFit="1" customWidth="1"/>
    <col min="2540" max="2540" width="8.6640625" bestFit="1" customWidth="1"/>
    <col min="2541" max="2541" width="12.1640625" bestFit="1" customWidth="1"/>
    <col min="2542" max="2542" width="11.1640625" bestFit="1" customWidth="1"/>
    <col min="2543" max="2543" width="12.1640625" bestFit="1" customWidth="1"/>
    <col min="2544" max="2544" width="11.1640625" bestFit="1" customWidth="1"/>
    <col min="2545" max="2547" width="12.1640625" bestFit="1" customWidth="1"/>
    <col min="2548" max="2549" width="8.6640625" bestFit="1" customWidth="1"/>
    <col min="2550" max="2556" width="12.1640625" bestFit="1" customWidth="1"/>
    <col min="2557" max="2557" width="11.1640625" bestFit="1" customWidth="1"/>
    <col min="2558" max="2559" width="12.1640625" bestFit="1" customWidth="1"/>
    <col min="2560" max="2560" width="8.6640625" bestFit="1" customWidth="1"/>
    <col min="2561" max="2563" width="12.1640625" bestFit="1" customWidth="1"/>
    <col min="2564" max="2564" width="8.6640625" bestFit="1" customWidth="1"/>
    <col min="2565" max="2578" width="12.1640625" bestFit="1" customWidth="1"/>
    <col min="2579" max="2580" width="8.6640625" bestFit="1" customWidth="1"/>
    <col min="2581" max="2588" width="12.1640625" bestFit="1" customWidth="1"/>
    <col min="2589" max="2589" width="11.1640625" bestFit="1" customWidth="1"/>
    <col min="2590" max="2594" width="12.1640625" bestFit="1" customWidth="1"/>
    <col min="2595" max="2595" width="8.6640625" bestFit="1" customWidth="1"/>
    <col min="2596" max="2597" width="12.1640625" bestFit="1" customWidth="1"/>
    <col min="2598" max="2599" width="8.6640625" bestFit="1" customWidth="1"/>
    <col min="2600" max="2607" width="12.1640625" bestFit="1" customWidth="1"/>
    <col min="2608" max="2608" width="11.1640625" bestFit="1" customWidth="1"/>
    <col min="2609" max="2614" width="12.1640625" bestFit="1" customWidth="1"/>
    <col min="2615" max="2616" width="8.6640625" bestFit="1" customWidth="1"/>
    <col min="2617" max="2620" width="12.1640625" bestFit="1" customWidth="1"/>
    <col min="2621" max="2621" width="8.6640625" bestFit="1" customWidth="1"/>
    <col min="2622" max="2631" width="12.1640625" bestFit="1" customWidth="1"/>
    <col min="2632" max="2632" width="8.6640625" bestFit="1" customWidth="1"/>
    <col min="2633" max="2640" width="12.1640625" bestFit="1" customWidth="1"/>
    <col min="2641" max="2641" width="8.6640625" bestFit="1" customWidth="1"/>
    <col min="2642" max="2649" width="12.1640625" bestFit="1" customWidth="1"/>
    <col min="2650" max="2650" width="11.1640625" bestFit="1" customWidth="1"/>
    <col min="2651" max="2661" width="12.1640625" bestFit="1" customWidth="1"/>
    <col min="2662" max="2662" width="8.6640625" bestFit="1" customWidth="1"/>
    <col min="2663" max="2671" width="12.1640625" bestFit="1" customWidth="1"/>
    <col min="2672" max="2672" width="8.6640625" bestFit="1" customWidth="1"/>
    <col min="2673" max="2673" width="12.1640625" bestFit="1" customWidth="1"/>
    <col min="2674" max="2674" width="8.6640625" bestFit="1" customWidth="1"/>
    <col min="2675" max="2682" width="12.1640625" bestFit="1" customWidth="1"/>
    <col min="2683" max="2683" width="8.6640625" bestFit="1" customWidth="1"/>
    <col min="2684" max="2685" width="12.1640625" bestFit="1" customWidth="1"/>
    <col min="2686" max="2686" width="8.6640625" bestFit="1" customWidth="1"/>
    <col min="2687" max="2689" width="12.1640625" bestFit="1" customWidth="1"/>
    <col min="2690" max="2692" width="8.6640625" bestFit="1" customWidth="1"/>
    <col min="2693" max="2694" width="12.1640625" bestFit="1" customWidth="1"/>
    <col min="2695" max="2695" width="11.1640625" bestFit="1" customWidth="1"/>
    <col min="2696" max="2699" width="12.1640625" bestFit="1" customWidth="1"/>
    <col min="2700" max="2700" width="8.6640625" bestFit="1" customWidth="1"/>
    <col min="2701" max="2703" width="12.1640625" bestFit="1" customWidth="1"/>
    <col min="2704" max="2705" width="8.6640625" bestFit="1" customWidth="1"/>
    <col min="2706" max="2708" width="12.1640625" bestFit="1" customWidth="1"/>
    <col min="2709" max="2709" width="8.6640625" bestFit="1" customWidth="1"/>
    <col min="2710" max="2710" width="12.1640625" bestFit="1" customWidth="1"/>
    <col min="2711" max="2711" width="8.6640625" bestFit="1" customWidth="1"/>
    <col min="2712" max="2712" width="12.1640625" bestFit="1" customWidth="1"/>
    <col min="2713" max="2713" width="8.6640625" bestFit="1" customWidth="1"/>
    <col min="2714" max="2716" width="12.1640625" bestFit="1" customWidth="1"/>
    <col min="2717" max="2717" width="11.1640625" bestFit="1" customWidth="1"/>
    <col min="2718" max="2719" width="8.6640625" bestFit="1" customWidth="1"/>
    <col min="2720" max="2720" width="12.1640625" bestFit="1" customWidth="1"/>
    <col min="2721" max="2721" width="8.6640625" bestFit="1" customWidth="1"/>
    <col min="2722" max="2723" width="12.1640625" bestFit="1" customWidth="1"/>
    <col min="2724" max="2724" width="11.1640625" bestFit="1" customWidth="1"/>
    <col min="2725" max="2726" width="12.1640625" bestFit="1" customWidth="1"/>
    <col min="2727" max="2729" width="8.6640625" bestFit="1" customWidth="1"/>
    <col min="2730" max="2731" width="12.1640625" bestFit="1" customWidth="1"/>
    <col min="2732" max="2732" width="8.6640625" bestFit="1" customWidth="1"/>
    <col min="2733" max="2735" width="12.1640625" bestFit="1" customWidth="1"/>
    <col min="2736" max="2736" width="8.6640625" bestFit="1" customWidth="1"/>
    <col min="2737" max="2737" width="12.1640625" bestFit="1" customWidth="1"/>
    <col min="2738" max="2738" width="11.1640625" bestFit="1" customWidth="1"/>
    <col min="2739" max="2739" width="12.1640625" bestFit="1" customWidth="1"/>
    <col min="2740" max="2740" width="11.1640625" bestFit="1" customWidth="1"/>
    <col min="2741" max="2743" width="12.1640625" bestFit="1" customWidth="1"/>
    <col min="2744" max="2744" width="8.6640625" bestFit="1" customWidth="1"/>
    <col min="2745" max="2751" width="12.1640625" bestFit="1" customWidth="1"/>
    <col min="2752" max="2752" width="8.6640625" bestFit="1" customWidth="1"/>
    <col min="2753" max="2757" width="12.1640625" bestFit="1" customWidth="1"/>
    <col min="2758" max="2758" width="8.6640625" bestFit="1" customWidth="1"/>
    <col min="2759" max="2759" width="11.1640625" bestFit="1" customWidth="1"/>
    <col min="2760" max="2767" width="12.1640625" bestFit="1" customWidth="1"/>
    <col min="2768" max="2769" width="8.6640625" bestFit="1" customWidth="1"/>
    <col min="2770" max="2785" width="12.1640625" bestFit="1" customWidth="1"/>
    <col min="2786" max="2786" width="8.6640625" bestFit="1" customWidth="1"/>
    <col min="2787" max="2799" width="12.1640625" bestFit="1" customWidth="1"/>
    <col min="2800" max="2800" width="8.6640625" bestFit="1" customWidth="1"/>
    <col min="2801" max="2803" width="12.1640625" bestFit="1" customWidth="1"/>
    <col min="2804" max="2805" width="8.6640625" bestFit="1" customWidth="1"/>
    <col min="2806" max="2808" width="12.1640625" bestFit="1" customWidth="1"/>
    <col min="2809" max="2809" width="8.6640625" bestFit="1" customWidth="1"/>
    <col min="2810" max="2813" width="12.1640625" bestFit="1" customWidth="1"/>
    <col min="2814" max="2814" width="8.6640625" bestFit="1" customWidth="1"/>
    <col min="2815" max="2817" width="12.1640625" bestFit="1" customWidth="1"/>
    <col min="2818" max="2819" width="8.6640625" bestFit="1" customWidth="1"/>
    <col min="2820" max="2821" width="12.1640625" bestFit="1" customWidth="1"/>
    <col min="2822" max="2822" width="8.6640625" bestFit="1" customWidth="1"/>
    <col min="2823" max="2824" width="12.1640625" bestFit="1" customWidth="1"/>
    <col min="2825" max="2825" width="8.6640625" bestFit="1" customWidth="1"/>
    <col min="2826" max="2827" width="12.1640625" bestFit="1" customWidth="1"/>
    <col min="2828" max="2828" width="8.6640625" bestFit="1" customWidth="1"/>
    <col min="2829" max="2830" width="12.1640625" bestFit="1" customWidth="1"/>
    <col min="2831" max="2831" width="8.6640625" bestFit="1" customWidth="1"/>
    <col min="2832" max="2832" width="12.1640625" bestFit="1" customWidth="1"/>
    <col min="2833" max="2833" width="8.6640625" bestFit="1" customWidth="1"/>
    <col min="2834" max="2839" width="12.1640625" bestFit="1" customWidth="1"/>
    <col min="2840" max="2840" width="9.1640625" bestFit="1" customWidth="1"/>
    <col min="2841" max="2841" width="8.6640625" bestFit="1" customWidth="1"/>
    <col min="2842" max="2843" width="12.1640625" bestFit="1" customWidth="1"/>
    <col min="2844" max="2844" width="8.6640625" bestFit="1" customWidth="1"/>
    <col min="2845" max="2847" width="12.1640625" bestFit="1" customWidth="1"/>
    <col min="2848" max="2848" width="8.6640625" bestFit="1" customWidth="1"/>
    <col min="2849" max="2851" width="12.1640625" bestFit="1" customWidth="1"/>
    <col min="2852" max="2852" width="8.6640625" bestFit="1" customWidth="1"/>
    <col min="2853" max="2860" width="12.1640625" bestFit="1" customWidth="1"/>
    <col min="2861" max="2861" width="8.6640625" bestFit="1" customWidth="1"/>
    <col min="2862" max="2862" width="12.1640625" bestFit="1" customWidth="1"/>
    <col min="2863" max="2863" width="8.6640625" bestFit="1" customWidth="1"/>
    <col min="2864" max="2865" width="12.1640625" bestFit="1" customWidth="1"/>
    <col min="2866" max="2866" width="8.6640625" bestFit="1" customWidth="1"/>
    <col min="2867" max="2867" width="12.1640625" bestFit="1" customWidth="1"/>
    <col min="2868" max="2868" width="8.6640625" bestFit="1" customWidth="1"/>
    <col min="2869" max="2872" width="12.1640625" bestFit="1" customWidth="1"/>
    <col min="2873" max="2874" width="8.6640625" bestFit="1" customWidth="1"/>
    <col min="2875" max="2876" width="12.1640625" bestFit="1" customWidth="1"/>
    <col min="2877" max="2877" width="8.6640625" bestFit="1" customWidth="1"/>
    <col min="2878" max="2885" width="12.1640625" bestFit="1" customWidth="1"/>
    <col min="2886" max="2886" width="11.1640625" bestFit="1" customWidth="1"/>
    <col min="2887" max="2889" width="8.6640625" bestFit="1" customWidth="1"/>
    <col min="2890" max="2891" width="12.1640625" bestFit="1" customWidth="1"/>
    <col min="2892" max="2892" width="8.6640625" bestFit="1" customWidth="1"/>
    <col min="2893" max="2894" width="12.1640625" bestFit="1" customWidth="1"/>
    <col min="2895" max="2895" width="9.1640625" bestFit="1" customWidth="1"/>
    <col min="2896" max="2896" width="8.6640625" bestFit="1" customWidth="1"/>
    <col min="2897" max="2897" width="12.1640625" bestFit="1" customWidth="1"/>
    <col min="2898" max="2898" width="8.6640625" bestFit="1" customWidth="1"/>
    <col min="2899" max="2899" width="12.1640625" bestFit="1" customWidth="1"/>
    <col min="2900" max="2900" width="11.1640625" bestFit="1" customWidth="1"/>
    <col min="2901" max="2903" width="12.1640625" bestFit="1" customWidth="1"/>
    <col min="2904" max="2904" width="8.6640625" bestFit="1" customWidth="1"/>
    <col min="2905" max="2906" width="12.1640625" bestFit="1" customWidth="1"/>
    <col min="2907" max="2907" width="8.6640625" bestFit="1" customWidth="1"/>
    <col min="2908" max="2913" width="12.1640625" bestFit="1" customWidth="1"/>
    <col min="2914" max="2914" width="8.6640625" bestFit="1" customWidth="1"/>
    <col min="2915" max="2916" width="12.1640625" bestFit="1" customWidth="1"/>
    <col min="2917" max="2918" width="8.6640625" bestFit="1" customWidth="1"/>
    <col min="2919" max="2924" width="12.1640625" bestFit="1" customWidth="1"/>
    <col min="2925" max="2925" width="11.1640625" bestFit="1" customWidth="1"/>
    <col min="2926" max="2928" width="10.1640625" bestFit="1" customWidth="1"/>
    <col min="2929" max="2930" width="12.1640625" bestFit="1" customWidth="1"/>
    <col min="2931" max="2931" width="10.1640625" bestFit="1" customWidth="1"/>
    <col min="2932" max="2933" width="12.1640625" bestFit="1" customWidth="1"/>
    <col min="2934" max="2935" width="10.1640625" bestFit="1" customWidth="1"/>
    <col min="2936" max="2938" width="12.1640625" bestFit="1" customWidth="1"/>
    <col min="2939" max="2940" width="10.1640625" bestFit="1" customWidth="1"/>
    <col min="2941" max="2941" width="12.1640625" bestFit="1" customWidth="1"/>
    <col min="2942" max="2942" width="87.6640625" bestFit="1" customWidth="1"/>
    <col min="2943" max="2943" width="103.33203125" bestFit="1" customWidth="1"/>
    <col min="2944" max="2944" width="108" bestFit="1" customWidth="1"/>
    <col min="2945" max="2945" width="106" bestFit="1" customWidth="1"/>
    <col min="2946" max="2946" width="109" bestFit="1" customWidth="1"/>
    <col min="2947" max="2947" width="100.6640625" bestFit="1" customWidth="1"/>
    <col min="2948" max="2948" width="105" bestFit="1" customWidth="1"/>
    <col min="2949" max="2949" width="86.6640625" bestFit="1" customWidth="1"/>
    <col min="2950" max="2950" width="101.83203125" bestFit="1" customWidth="1"/>
    <col min="2951" max="2951" width="94.1640625" bestFit="1" customWidth="1"/>
    <col min="2952" max="2952" width="103" bestFit="1" customWidth="1"/>
    <col min="2953" max="2953" width="105.1640625" bestFit="1" customWidth="1"/>
    <col min="2954" max="2954" width="92.33203125" bestFit="1" customWidth="1"/>
    <col min="2955" max="2955" width="26" bestFit="1" customWidth="1"/>
    <col min="2956" max="2956" width="100.83203125" bestFit="1" customWidth="1"/>
    <col min="2957" max="2957" width="69.5" bestFit="1" customWidth="1"/>
    <col min="2958" max="2958" width="69.6640625" bestFit="1" customWidth="1"/>
    <col min="2959" max="2959" width="108.5" bestFit="1" customWidth="1"/>
    <col min="2960" max="2960" width="108.1640625" bestFit="1" customWidth="1"/>
    <col min="2961" max="2961" width="99.83203125" bestFit="1" customWidth="1"/>
    <col min="2962" max="2962" width="108.6640625" bestFit="1" customWidth="1"/>
    <col min="2963" max="2963" width="106.33203125" bestFit="1" customWidth="1"/>
    <col min="2964" max="2964" width="104.1640625" bestFit="1" customWidth="1"/>
    <col min="2965" max="2965" width="102.5" bestFit="1" customWidth="1"/>
    <col min="2966" max="2966" width="38.1640625" bestFit="1" customWidth="1"/>
    <col min="2967" max="2967" width="100.6640625" bestFit="1" customWidth="1"/>
    <col min="2968" max="2968" width="59.1640625" bestFit="1" customWidth="1"/>
    <col min="2969" max="2969" width="82.5" bestFit="1" customWidth="1"/>
    <col min="2970" max="2970" width="97.5" bestFit="1" customWidth="1"/>
    <col min="2971" max="2971" width="105.1640625" bestFit="1" customWidth="1"/>
    <col min="2972" max="2972" width="97" bestFit="1" customWidth="1"/>
    <col min="2973" max="2973" width="106" bestFit="1" customWidth="1"/>
    <col min="2974" max="2974" width="105.83203125" bestFit="1" customWidth="1"/>
    <col min="2975" max="2975" width="110.1640625" bestFit="1" customWidth="1"/>
    <col min="2976" max="2976" width="61.1640625" bestFit="1" customWidth="1"/>
    <col min="2977" max="2977" width="105" bestFit="1" customWidth="1"/>
    <col min="2978" max="2978" width="50.83203125" bestFit="1" customWidth="1"/>
    <col min="2979" max="2979" width="106.1640625" bestFit="1" customWidth="1"/>
    <col min="2980" max="2980" width="103.5" bestFit="1" customWidth="1"/>
    <col min="2981" max="2981" width="81.1640625" bestFit="1" customWidth="1"/>
    <col min="2982" max="2982" width="103.6640625" bestFit="1" customWidth="1"/>
    <col min="2983" max="2983" width="103.33203125" bestFit="1" customWidth="1"/>
    <col min="2984" max="2984" width="76.6640625" bestFit="1" customWidth="1"/>
    <col min="2985" max="2985" width="109.5" bestFit="1" customWidth="1"/>
    <col min="2986" max="2986" width="106" bestFit="1" customWidth="1"/>
    <col min="2987" max="2987" width="106.83203125" bestFit="1" customWidth="1"/>
    <col min="2988" max="2988" width="87" bestFit="1" customWidth="1"/>
    <col min="2989" max="2989" width="90.6640625" bestFit="1" customWidth="1"/>
    <col min="2990" max="2990" width="92.33203125" bestFit="1" customWidth="1"/>
    <col min="2991" max="2991" width="45.33203125" bestFit="1" customWidth="1"/>
    <col min="2992" max="2992" width="103.83203125" bestFit="1" customWidth="1"/>
    <col min="2993" max="2993" width="74.33203125" bestFit="1" customWidth="1"/>
    <col min="2994" max="2994" width="58.5" bestFit="1" customWidth="1"/>
    <col min="2995" max="2995" width="103.33203125" bestFit="1" customWidth="1"/>
    <col min="2996" max="2996" width="103.6640625" bestFit="1" customWidth="1"/>
    <col min="2997" max="2997" width="72.5" bestFit="1" customWidth="1"/>
    <col min="2998" max="2998" width="54" bestFit="1" customWidth="1"/>
    <col min="2999" max="2999" width="105.83203125" bestFit="1" customWidth="1"/>
    <col min="3000" max="3000" width="50.83203125" bestFit="1" customWidth="1"/>
    <col min="3001" max="3001" width="95.1640625" bestFit="1" customWidth="1"/>
    <col min="3002" max="3002" width="107.33203125" bestFit="1" customWidth="1"/>
    <col min="3003" max="3003" width="63.33203125" bestFit="1" customWidth="1"/>
    <col min="3004" max="3004" width="104.1640625" bestFit="1" customWidth="1"/>
    <col min="3005" max="3005" width="58.6640625" bestFit="1" customWidth="1"/>
    <col min="3006" max="3006" width="63.33203125" bestFit="1" customWidth="1"/>
    <col min="3007" max="3007" width="89.1640625" bestFit="1" customWidth="1"/>
    <col min="3008" max="3008" width="94.83203125" bestFit="1" customWidth="1"/>
    <col min="3009" max="3009" width="49.6640625" bestFit="1" customWidth="1"/>
    <col min="3010" max="3010" width="103.1640625" bestFit="1" customWidth="1"/>
    <col min="3011" max="3011" width="99" bestFit="1" customWidth="1"/>
    <col min="3012" max="3012" width="68.5" bestFit="1" customWidth="1"/>
    <col min="3013" max="3013" width="104.5" bestFit="1" customWidth="1"/>
    <col min="3014" max="3014" width="103.83203125" bestFit="1" customWidth="1"/>
    <col min="3015" max="3015" width="106.6640625" bestFit="1" customWidth="1"/>
    <col min="3016" max="3016" width="100.33203125" bestFit="1" customWidth="1"/>
    <col min="3017" max="3017" width="104.83203125" bestFit="1" customWidth="1"/>
    <col min="3018" max="3018" width="77.5" bestFit="1" customWidth="1"/>
    <col min="3019" max="3019" width="61.5" bestFit="1" customWidth="1"/>
    <col min="3020" max="3020" width="107" bestFit="1" customWidth="1"/>
    <col min="3021" max="3021" width="107.6640625" bestFit="1" customWidth="1"/>
    <col min="3022" max="3022" width="33.5" bestFit="1" customWidth="1"/>
    <col min="3023" max="3023" width="102.1640625" bestFit="1" customWidth="1"/>
    <col min="3024" max="3024" width="97.1640625" bestFit="1" customWidth="1"/>
    <col min="3025" max="3025" width="104.1640625" bestFit="1" customWidth="1"/>
    <col min="3026" max="3026" width="87.33203125" bestFit="1" customWidth="1"/>
    <col min="3027" max="3027" width="99.5" bestFit="1" customWidth="1"/>
    <col min="3028" max="3028" width="59.1640625" bestFit="1" customWidth="1"/>
    <col min="3029" max="3029" width="92.83203125" bestFit="1" customWidth="1"/>
    <col min="3030" max="3030" width="92.33203125" bestFit="1" customWidth="1"/>
    <col min="3031" max="3031" width="106.5" bestFit="1" customWidth="1"/>
    <col min="3032" max="3032" width="88.33203125" bestFit="1" customWidth="1"/>
    <col min="3033" max="3033" width="107.33203125" bestFit="1" customWidth="1"/>
    <col min="3034" max="3034" width="100.5" bestFit="1" customWidth="1"/>
    <col min="3035" max="3035" width="95.33203125" bestFit="1" customWidth="1"/>
    <col min="3036" max="3036" width="77.83203125" bestFit="1" customWidth="1"/>
    <col min="3037" max="3037" width="104.83203125" bestFit="1" customWidth="1"/>
    <col min="3038" max="3038" width="80.83203125" bestFit="1" customWidth="1"/>
    <col min="3039" max="3039" width="107.33203125" bestFit="1" customWidth="1"/>
    <col min="3040" max="3040" width="52.83203125" bestFit="1" customWidth="1"/>
    <col min="3041" max="3041" width="75.1640625" bestFit="1" customWidth="1"/>
    <col min="3042" max="3042" width="80.33203125" bestFit="1" customWidth="1"/>
    <col min="3043" max="3043" width="102.83203125" bestFit="1" customWidth="1"/>
    <col min="3044" max="3044" width="76.5" bestFit="1" customWidth="1"/>
    <col min="3045" max="3045" width="109.33203125" bestFit="1" customWidth="1"/>
    <col min="3046" max="3046" width="103.6640625" bestFit="1" customWidth="1"/>
    <col min="3047" max="3047" width="89.6640625" bestFit="1" customWidth="1"/>
    <col min="3048" max="3048" width="96.5" bestFit="1" customWidth="1"/>
    <col min="3049" max="3049" width="105.83203125" bestFit="1" customWidth="1"/>
    <col min="3050" max="3050" width="86.83203125" bestFit="1" customWidth="1"/>
    <col min="3051" max="3051" width="113.1640625" bestFit="1" customWidth="1"/>
    <col min="3052" max="3052" width="110.1640625" bestFit="1" customWidth="1"/>
    <col min="3053" max="3053" width="111.6640625" bestFit="1" customWidth="1"/>
    <col min="3054" max="3054" width="109.5" bestFit="1" customWidth="1"/>
    <col min="3055" max="3055" width="113" bestFit="1" customWidth="1"/>
    <col min="3056" max="3056" width="95" bestFit="1" customWidth="1"/>
    <col min="3057" max="3057" width="107.1640625" bestFit="1" customWidth="1"/>
    <col min="3058" max="3058" width="102.5" bestFit="1" customWidth="1"/>
    <col min="3059" max="3059" width="104.1640625" bestFit="1" customWidth="1"/>
    <col min="3060" max="3060" width="88.83203125" bestFit="1" customWidth="1"/>
    <col min="3061" max="3061" width="98.33203125" bestFit="1" customWidth="1"/>
    <col min="3062" max="3062" width="98" bestFit="1" customWidth="1"/>
    <col min="3063" max="3063" width="96.1640625" bestFit="1" customWidth="1"/>
    <col min="3064" max="3064" width="78.5" bestFit="1" customWidth="1"/>
    <col min="3065" max="3065" width="72" bestFit="1" customWidth="1"/>
    <col min="3066" max="3066" width="104.5" bestFit="1" customWidth="1"/>
    <col min="3067" max="3067" width="92.33203125" bestFit="1" customWidth="1"/>
    <col min="3068" max="3068" width="108.1640625" bestFit="1" customWidth="1"/>
    <col min="3069" max="3069" width="77.5" bestFit="1" customWidth="1"/>
    <col min="3070" max="3070" width="110.6640625" bestFit="1" customWidth="1"/>
    <col min="3071" max="3071" width="17.5" bestFit="1" customWidth="1"/>
    <col min="3072" max="3072" width="87.83203125" bestFit="1" customWidth="1"/>
    <col min="3073" max="3073" width="69.6640625" bestFit="1" customWidth="1"/>
    <col min="3074" max="3074" width="111.6640625" bestFit="1" customWidth="1"/>
    <col min="3075" max="3075" width="102.5" bestFit="1" customWidth="1"/>
    <col min="3076" max="3076" width="72.33203125" bestFit="1" customWidth="1"/>
    <col min="3077" max="3077" width="106.5" bestFit="1" customWidth="1"/>
    <col min="3078" max="3078" width="105.6640625" bestFit="1" customWidth="1"/>
    <col min="3079" max="3079" width="103" bestFit="1" customWidth="1"/>
    <col min="3080" max="3080" width="72" bestFit="1" customWidth="1"/>
    <col min="3081" max="3081" width="68" bestFit="1" customWidth="1"/>
    <col min="3082" max="3082" width="80.6640625" bestFit="1" customWidth="1"/>
    <col min="3083" max="3083" width="87.83203125" bestFit="1" customWidth="1"/>
    <col min="3084" max="3084" width="101.5" bestFit="1" customWidth="1"/>
    <col min="3085" max="3085" width="89.1640625" bestFit="1" customWidth="1"/>
    <col min="3086" max="3086" width="110.33203125" bestFit="1" customWidth="1"/>
    <col min="3087" max="3087" width="96.1640625" bestFit="1" customWidth="1"/>
    <col min="3088" max="3088" width="101" bestFit="1" customWidth="1"/>
    <col min="3089" max="3089" width="103.33203125" bestFit="1" customWidth="1"/>
    <col min="3090" max="3090" width="99" bestFit="1" customWidth="1"/>
    <col min="3091" max="3091" width="103.1640625" bestFit="1" customWidth="1"/>
    <col min="3092" max="3092" width="107.6640625" bestFit="1" customWidth="1"/>
    <col min="3093" max="3093" width="80.33203125" bestFit="1" customWidth="1"/>
    <col min="3094" max="3094" width="107.5" bestFit="1" customWidth="1"/>
    <col min="3095" max="3095" width="67.1640625" bestFit="1" customWidth="1"/>
    <col min="3096" max="3096" width="98" bestFit="1" customWidth="1"/>
    <col min="3097" max="3097" width="76.6640625" bestFit="1" customWidth="1"/>
    <col min="3098" max="3098" width="108" bestFit="1" customWidth="1"/>
    <col min="3099" max="3099" width="4.1640625" bestFit="1" customWidth="1"/>
    <col min="3100" max="3100" width="107.33203125" bestFit="1" customWidth="1"/>
    <col min="3101" max="3101" width="98.5" bestFit="1" customWidth="1"/>
    <col min="3102" max="3102" width="22.5" bestFit="1" customWidth="1"/>
    <col min="3103" max="3103" width="103" bestFit="1" customWidth="1"/>
    <col min="3104" max="3104" width="104.5" bestFit="1" customWidth="1"/>
    <col min="3105" max="3105" width="101.1640625" bestFit="1" customWidth="1"/>
    <col min="3106" max="3106" width="101.83203125" bestFit="1" customWidth="1"/>
    <col min="3107" max="3107" width="94.83203125" bestFit="1" customWidth="1"/>
    <col min="3108" max="3108" width="93.33203125" bestFit="1" customWidth="1"/>
    <col min="3109" max="3109" width="103.83203125" bestFit="1" customWidth="1"/>
    <col min="3110" max="3110" width="100" bestFit="1" customWidth="1"/>
    <col min="3111" max="3111" width="107" bestFit="1" customWidth="1"/>
    <col min="3112" max="3112" width="89.1640625" bestFit="1" customWidth="1"/>
    <col min="3113" max="3113" width="61.83203125" bestFit="1" customWidth="1"/>
    <col min="3114" max="3114" width="90" bestFit="1" customWidth="1"/>
    <col min="3115" max="3115" width="98" bestFit="1" customWidth="1"/>
    <col min="3116" max="3116" width="106" bestFit="1" customWidth="1"/>
    <col min="3117" max="3117" width="105.83203125" bestFit="1" customWidth="1"/>
    <col min="3118" max="3118" width="92.33203125" bestFit="1" customWidth="1"/>
    <col min="3119" max="3119" width="91.1640625" bestFit="1" customWidth="1"/>
    <col min="3120" max="3120" width="97.33203125" bestFit="1" customWidth="1"/>
    <col min="3121" max="3121" width="107.33203125" bestFit="1" customWidth="1"/>
    <col min="3122" max="3122" width="46.83203125" bestFit="1" customWidth="1"/>
    <col min="3123" max="3123" width="105.83203125" bestFit="1" customWidth="1"/>
    <col min="3124" max="3124" width="111" bestFit="1" customWidth="1"/>
    <col min="3125" max="3125" width="106.6640625" bestFit="1" customWidth="1"/>
    <col min="3126" max="3126" width="84.33203125" bestFit="1" customWidth="1"/>
    <col min="3127" max="3127" width="97.5" bestFit="1" customWidth="1"/>
    <col min="3128" max="3128" width="98.5" bestFit="1" customWidth="1"/>
    <col min="3129" max="3129" width="90.6640625" bestFit="1" customWidth="1"/>
    <col min="3130" max="3130" width="77.83203125" bestFit="1" customWidth="1"/>
    <col min="3131" max="3131" width="98.33203125" bestFit="1" customWidth="1"/>
    <col min="3132" max="3132" width="95.6640625" bestFit="1" customWidth="1"/>
    <col min="3133" max="3133" width="104.33203125" bestFit="1" customWidth="1"/>
    <col min="3134" max="3134" width="100.5" bestFit="1" customWidth="1"/>
    <col min="3135" max="3135" width="111" bestFit="1" customWidth="1"/>
    <col min="3136" max="3136" width="105.33203125" bestFit="1" customWidth="1"/>
    <col min="3137" max="3137" width="97.5" bestFit="1" customWidth="1"/>
    <col min="3138" max="3138" width="105.5" bestFit="1" customWidth="1"/>
    <col min="3139" max="3139" width="106.83203125" bestFit="1" customWidth="1"/>
    <col min="3140" max="3140" width="96.83203125" bestFit="1" customWidth="1"/>
    <col min="3141" max="3141" width="103" bestFit="1" customWidth="1"/>
    <col min="3142" max="3142" width="104.83203125" bestFit="1" customWidth="1"/>
    <col min="3143" max="3143" width="96.5" bestFit="1" customWidth="1"/>
    <col min="3144" max="3144" width="101.83203125" bestFit="1" customWidth="1"/>
    <col min="3145" max="3145" width="93" bestFit="1" customWidth="1"/>
    <col min="3146" max="3146" width="103.6640625" bestFit="1" customWidth="1"/>
    <col min="3147" max="3147" width="100.1640625" bestFit="1" customWidth="1"/>
    <col min="3148" max="3148" width="103.5" bestFit="1" customWidth="1"/>
    <col min="3149" max="3149" width="29.1640625" bestFit="1" customWidth="1"/>
    <col min="3150" max="3150" width="105.5" bestFit="1" customWidth="1"/>
    <col min="3151" max="3151" width="108.6640625" bestFit="1" customWidth="1"/>
    <col min="3152" max="3152" width="103.6640625" bestFit="1" customWidth="1"/>
    <col min="3153" max="3153" width="106.5" bestFit="1" customWidth="1"/>
    <col min="3154" max="3154" width="105.33203125" bestFit="1" customWidth="1"/>
    <col min="3155" max="3155" width="108.33203125" bestFit="1" customWidth="1"/>
    <col min="3156" max="3156" width="105.5" bestFit="1" customWidth="1"/>
    <col min="3157" max="3157" width="94.6640625" bestFit="1" customWidth="1"/>
    <col min="3158" max="3158" width="105.5" bestFit="1" customWidth="1"/>
    <col min="3159" max="3159" width="69.6640625" bestFit="1" customWidth="1"/>
    <col min="3160" max="3160" width="91.33203125" bestFit="1" customWidth="1"/>
    <col min="3161" max="3161" width="97.1640625" bestFit="1" customWidth="1"/>
    <col min="3162" max="3162" width="102.1640625" bestFit="1" customWidth="1"/>
    <col min="3163" max="3163" width="112.1640625" bestFit="1" customWidth="1"/>
    <col min="3164" max="3164" width="80.1640625" bestFit="1" customWidth="1"/>
    <col min="3165" max="3165" width="63.33203125" bestFit="1" customWidth="1"/>
    <col min="3166" max="3166" width="107.6640625" bestFit="1" customWidth="1"/>
    <col min="3167" max="3167" width="109.83203125" bestFit="1" customWidth="1"/>
    <col min="3168" max="3168" width="105.83203125" bestFit="1" customWidth="1"/>
    <col min="3169" max="3169" width="98" bestFit="1" customWidth="1"/>
    <col min="3170" max="3170" width="94.83203125" bestFit="1" customWidth="1"/>
    <col min="3171" max="3171" width="105.6640625" bestFit="1" customWidth="1"/>
    <col min="3172" max="3172" width="50.83203125" bestFit="1" customWidth="1"/>
    <col min="3173" max="3173" width="68.33203125" bestFit="1" customWidth="1"/>
    <col min="3174" max="3174" width="79.33203125" bestFit="1" customWidth="1"/>
    <col min="3175" max="3175" width="70.83203125" bestFit="1" customWidth="1"/>
    <col min="3176" max="3176" width="22" bestFit="1" customWidth="1"/>
    <col min="3177" max="3177" width="107.83203125" bestFit="1" customWidth="1"/>
    <col min="3178" max="3178" width="66.5" bestFit="1" customWidth="1"/>
    <col min="3179" max="3179" width="111.6640625" bestFit="1" customWidth="1"/>
    <col min="3180" max="3180" width="106.33203125" bestFit="1" customWidth="1"/>
    <col min="3181" max="3181" width="65.33203125" bestFit="1" customWidth="1"/>
    <col min="3182" max="3182" width="105.5" bestFit="1" customWidth="1"/>
    <col min="3183" max="3183" width="94.6640625" bestFit="1" customWidth="1"/>
    <col min="3184" max="3184" width="105.5" bestFit="1" customWidth="1"/>
    <col min="3185" max="3185" width="95" bestFit="1" customWidth="1"/>
    <col min="3186" max="3186" width="102.1640625" bestFit="1" customWidth="1"/>
    <col min="3187" max="3187" width="68.83203125" bestFit="1" customWidth="1"/>
    <col min="3188" max="3188" width="86" bestFit="1" customWidth="1"/>
    <col min="3189" max="3189" width="100.1640625" bestFit="1" customWidth="1"/>
    <col min="3190" max="3190" width="97" bestFit="1" customWidth="1"/>
    <col min="3191" max="3191" width="71.6640625" bestFit="1" customWidth="1"/>
    <col min="3192" max="3192" width="110.83203125" bestFit="1" customWidth="1"/>
    <col min="3193" max="3193" width="50.83203125" bestFit="1" customWidth="1"/>
    <col min="3194" max="3194" width="102.6640625" bestFit="1" customWidth="1"/>
    <col min="3195" max="3195" width="72" bestFit="1" customWidth="1"/>
    <col min="3196" max="3196" width="88.83203125" bestFit="1" customWidth="1"/>
    <col min="3197" max="3197" width="107.5" bestFit="1" customWidth="1"/>
    <col min="3198" max="3198" width="94.83203125" bestFit="1" customWidth="1"/>
    <col min="3199" max="3199" width="102.1640625" bestFit="1" customWidth="1"/>
    <col min="3200" max="3200" width="118" bestFit="1" customWidth="1"/>
    <col min="3201" max="3201" width="87.6640625" bestFit="1" customWidth="1"/>
    <col min="3202" max="3202" width="48.83203125" bestFit="1" customWidth="1"/>
    <col min="3203" max="3203" width="102.5" bestFit="1" customWidth="1"/>
    <col min="3204" max="3204" width="91.5" bestFit="1" customWidth="1"/>
    <col min="3205" max="3205" width="109.83203125" bestFit="1" customWidth="1"/>
    <col min="3206" max="3206" width="104.6640625" bestFit="1" customWidth="1"/>
    <col min="3207" max="3207" width="102.5" bestFit="1" customWidth="1"/>
    <col min="3208" max="3208" width="107.83203125" bestFit="1" customWidth="1"/>
    <col min="3209" max="3209" width="102.83203125" bestFit="1" customWidth="1"/>
    <col min="3210" max="3210" width="46.83203125" bestFit="1" customWidth="1"/>
    <col min="3211" max="3211" width="66.33203125" bestFit="1" customWidth="1"/>
    <col min="3212" max="3212" width="108" bestFit="1" customWidth="1"/>
    <col min="3213" max="3213" width="106.33203125" bestFit="1" customWidth="1"/>
    <col min="3214" max="3214" width="55.1640625" bestFit="1" customWidth="1"/>
    <col min="3215" max="3215" width="101.83203125" bestFit="1" customWidth="1"/>
    <col min="3216" max="3216" width="63.5" bestFit="1" customWidth="1"/>
    <col min="3217" max="3217" width="92.83203125" bestFit="1" customWidth="1"/>
    <col min="3218" max="3218" width="94.6640625" bestFit="1" customWidth="1"/>
    <col min="3219" max="3219" width="75.33203125" bestFit="1" customWidth="1"/>
    <col min="3220" max="3220" width="78.33203125" bestFit="1" customWidth="1"/>
    <col min="3221" max="3221" width="119.1640625" bestFit="1" customWidth="1"/>
    <col min="3222" max="3222" width="70" bestFit="1" customWidth="1"/>
    <col min="3223" max="3223" width="112.1640625" bestFit="1" customWidth="1"/>
    <col min="3224" max="3224" width="92.1640625" bestFit="1" customWidth="1"/>
    <col min="3225" max="3225" width="61" bestFit="1" customWidth="1"/>
    <col min="3226" max="3226" width="66.33203125" bestFit="1" customWidth="1"/>
    <col min="3227" max="3227" width="81.5" bestFit="1" customWidth="1"/>
    <col min="3228" max="3228" width="111.33203125" bestFit="1" customWidth="1"/>
    <col min="3229" max="3229" width="92.5" bestFit="1" customWidth="1"/>
    <col min="3230" max="3230" width="100.1640625" bestFit="1" customWidth="1"/>
    <col min="3231" max="3231" width="98.33203125" bestFit="1" customWidth="1"/>
    <col min="3232" max="3232" width="104.83203125" bestFit="1" customWidth="1"/>
    <col min="3233" max="3233" width="104.33203125" bestFit="1" customWidth="1"/>
    <col min="3234" max="3234" width="99.5" bestFit="1" customWidth="1"/>
    <col min="3235" max="3235" width="59" bestFit="1" customWidth="1"/>
    <col min="3236" max="3236" width="108" bestFit="1" customWidth="1"/>
    <col min="3237" max="3237" width="107.1640625" bestFit="1" customWidth="1"/>
    <col min="3238" max="3238" width="110.1640625" bestFit="1" customWidth="1"/>
    <col min="3239" max="3240" width="76.6640625" bestFit="1" customWidth="1"/>
    <col min="3241" max="3241" width="102.1640625" bestFit="1" customWidth="1"/>
    <col min="3242" max="3242" width="98" bestFit="1" customWidth="1"/>
    <col min="3243" max="3243" width="101.33203125" bestFit="1" customWidth="1"/>
    <col min="3244" max="3244" width="102.6640625" bestFit="1" customWidth="1"/>
    <col min="3245" max="3245" width="92.33203125" bestFit="1" customWidth="1"/>
    <col min="3246" max="3246" width="106.5" bestFit="1" customWidth="1"/>
    <col min="3247" max="3247" width="107.6640625" bestFit="1" customWidth="1"/>
    <col min="3248" max="3248" width="102" bestFit="1" customWidth="1"/>
    <col min="3249" max="3249" width="68.33203125" bestFit="1" customWidth="1"/>
    <col min="3250" max="3250" width="99.33203125" bestFit="1" customWidth="1"/>
    <col min="3251" max="3251" width="106" bestFit="1" customWidth="1"/>
    <col min="3252" max="3252" width="101.6640625" bestFit="1" customWidth="1"/>
    <col min="3253" max="3253" width="111.33203125" bestFit="1" customWidth="1"/>
    <col min="3254" max="3254" width="92" bestFit="1" customWidth="1"/>
    <col min="3255" max="3255" width="102.83203125" bestFit="1" customWidth="1"/>
    <col min="3256" max="3256" width="105.6640625" bestFit="1" customWidth="1"/>
    <col min="3257" max="3257" width="92.83203125" bestFit="1" customWidth="1"/>
    <col min="3258" max="3258" width="105.83203125" bestFit="1" customWidth="1"/>
    <col min="3259" max="3259" width="99.83203125" bestFit="1" customWidth="1"/>
    <col min="3260" max="3260" width="107.5" bestFit="1" customWidth="1"/>
    <col min="3261" max="3261" width="97.33203125" bestFit="1" customWidth="1"/>
    <col min="3262" max="3262" width="107.5" bestFit="1" customWidth="1"/>
    <col min="3263" max="3263" width="85.5" bestFit="1" customWidth="1"/>
    <col min="3264" max="3264" width="104.83203125" bestFit="1" customWidth="1"/>
    <col min="3265" max="3265" width="105.83203125" bestFit="1" customWidth="1"/>
    <col min="3266" max="3266" width="88.83203125" bestFit="1" customWidth="1"/>
    <col min="3267" max="3267" width="86.1640625" bestFit="1" customWidth="1"/>
    <col min="3268" max="3268" width="99.1640625" bestFit="1" customWidth="1"/>
    <col min="3269" max="3269" width="103.6640625" bestFit="1" customWidth="1"/>
    <col min="3270" max="3270" width="104.6640625" bestFit="1" customWidth="1"/>
    <col min="3271" max="3271" width="105" bestFit="1" customWidth="1"/>
    <col min="3272" max="3272" width="109.5" bestFit="1" customWidth="1"/>
    <col min="3273" max="3273" width="106.5" bestFit="1" customWidth="1"/>
    <col min="3274" max="3274" width="80" bestFit="1" customWidth="1"/>
    <col min="3275" max="3275" width="101.33203125" bestFit="1" customWidth="1"/>
    <col min="3276" max="3276" width="106.6640625" bestFit="1" customWidth="1"/>
    <col min="3277" max="3277" width="107.6640625" bestFit="1" customWidth="1"/>
    <col min="3278" max="3278" width="103" bestFit="1" customWidth="1"/>
    <col min="3279" max="3279" width="105.1640625" bestFit="1" customWidth="1"/>
    <col min="3280" max="3280" width="111.33203125" bestFit="1" customWidth="1"/>
    <col min="3281" max="3281" width="38.83203125" bestFit="1" customWidth="1"/>
    <col min="3282" max="3282" width="97.33203125" bestFit="1" customWidth="1"/>
    <col min="3283" max="3283" width="102.5" bestFit="1" customWidth="1"/>
    <col min="3284" max="3284" width="101.6640625" bestFit="1" customWidth="1"/>
    <col min="3285" max="3285" width="69.1640625" bestFit="1" customWidth="1"/>
    <col min="3286" max="3286" width="78.5" bestFit="1" customWidth="1"/>
    <col min="3287" max="3287" width="102.6640625" bestFit="1" customWidth="1"/>
    <col min="3288" max="3288" width="23.6640625" bestFit="1" customWidth="1"/>
    <col min="3289" max="3289" width="75" bestFit="1" customWidth="1"/>
    <col min="3290" max="3290" width="112.83203125" bestFit="1" customWidth="1"/>
    <col min="3291" max="3291" width="72.83203125" bestFit="1" customWidth="1"/>
    <col min="3292" max="3292" width="77.33203125" bestFit="1" customWidth="1"/>
    <col min="3293" max="3293" width="104.6640625" bestFit="1" customWidth="1"/>
    <col min="3294" max="3294" width="77.83203125" bestFit="1" customWidth="1"/>
    <col min="3295" max="3295" width="99.5" bestFit="1" customWidth="1"/>
    <col min="3296" max="3296" width="84" bestFit="1" customWidth="1"/>
    <col min="3297" max="3297" width="101.5" bestFit="1" customWidth="1"/>
    <col min="3298" max="3298" width="98.5" bestFit="1" customWidth="1"/>
    <col min="3299" max="3299" width="94.6640625" bestFit="1" customWidth="1"/>
    <col min="3300" max="3300" width="85.33203125" bestFit="1" customWidth="1"/>
    <col min="3301" max="3301" width="59.83203125" bestFit="1" customWidth="1"/>
    <col min="3302" max="3302" width="99.1640625" bestFit="1" customWidth="1"/>
    <col min="3303" max="3303" width="105" bestFit="1" customWidth="1"/>
    <col min="3304" max="3304" width="104.6640625" bestFit="1" customWidth="1"/>
    <col min="3305" max="3305" width="102.83203125" bestFit="1" customWidth="1"/>
    <col min="3306" max="3306" width="93.1640625" bestFit="1" customWidth="1"/>
    <col min="3307" max="3307" width="103.33203125" bestFit="1" customWidth="1"/>
    <col min="3308" max="3308" width="102.1640625" bestFit="1" customWidth="1"/>
    <col min="3309" max="3309" width="103.1640625" bestFit="1" customWidth="1"/>
    <col min="3310" max="3310" width="106.1640625" bestFit="1" customWidth="1"/>
    <col min="3311" max="3311" width="104.33203125" bestFit="1" customWidth="1"/>
    <col min="3312" max="3312" width="44.83203125" bestFit="1" customWidth="1"/>
    <col min="3313" max="3313" width="98.33203125" bestFit="1" customWidth="1"/>
    <col min="3314" max="3314" width="95.5" bestFit="1" customWidth="1"/>
    <col min="3315" max="3315" width="76.6640625" bestFit="1" customWidth="1"/>
    <col min="3316" max="3316" width="105.83203125" bestFit="1" customWidth="1"/>
    <col min="3317" max="3317" width="113.5" bestFit="1" customWidth="1"/>
    <col min="3318" max="3318" width="99.5" bestFit="1" customWidth="1"/>
    <col min="3319" max="3319" width="102.6640625" bestFit="1" customWidth="1"/>
    <col min="3320" max="3320" width="85.5" bestFit="1" customWidth="1"/>
    <col min="3321" max="3321" width="106" bestFit="1" customWidth="1"/>
    <col min="3322" max="3322" width="72.5" bestFit="1" customWidth="1"/>
    <col min="3323" max="3323" width="87.1640625" bestFit="1" customWidth="1"/>
    <col min="3324" max="3324" width="101.33203125" bestFit="1" customWidth="1"/>
    <col min="3325" max="3325" width="92.33203125" bestFit="1" customWidth="1"/>
    <col min="3326" max="3326" width="110.5" bestFit="1" customWidth="1"/>
    <col min="3327" max="3327" width="108.1640625" bestFit="1" customWidth="1"/>
    <col min="3328" max="3328" width="107.83203125" bestFit="1" customWidth="1"/>
    <col min="3329" max="3329" width="108" bestFit="1" customWidth="1"/>
    <col min="3330" max="3330" width="104.1640625" bestFit="1" customWidth="1"/>
    <col min="3331" max="3331" width="79.1640625" bestFit="1" customWidth="1"/>
    <col min="3332" max="3332" width="95.6640625" bestFit="1" customWidth="1"/>
    <col min="3333" max="3333" width="102.1640625" bestFit="1" customWidth="1"/>
    <col min="3334" max="3334" width="103" bestFit="1" customWidth="1"/>
    <col min="3335" max="3335" width="97" bestFit="1" customWidth="1"/>
    <col min="3336" max="3336" width="102.5" bestFit="1" customWidth="1"/>
    <col min="3337" max="3337" width="97.5" bestFit="1" customWidth="1"/>
    <col min="3338" max="3338" width="97" bestFit="1" customWidth="1"/>
    <col min="3339" max="3339" width="103.83203125" bestFit="1" customWidth="1"/>
    <col min="3340" max="3340" width="103.1640625" bestFit="1" customWidth="1"/>
    <col min="3341" max="3341" width="69.33203125" bestFit="1" customWidth="1"/>
    <col min="3342" max="3342" width="106.33203125" bestFit="1" customWidth="1"/>
    <col min="3343" max="3343" width="107.83203125" bestFit="1" customWidth="1"/>
    <col min="3344" max="3344" width="107.1640625" bestFit="1" customWidth="1"/>
    <col min="3345" max="3345" width="95.5" bestFit="1" customWidth="1"/>
    <col min="3346" max="3346" width="105" bestFit="1" customWidth="1"/>
    <col min="3347" max="3347" width="95.83203125" bestFit="1" customWidth="1"/>
    <col min="3348" max="3348" width="105.83203125" bestFit="1" customWidth="1"/>
    <col min="3349" max="3349" width="96.83203125" bestFit="1" customWidth="1"/>
    <col min="3350" max="3350" width="108.33203125" bestFit="1" customWidth="1"/>
    <col min="3351" max="3351" width="91.1640625" bestFit="1" customWidth="1"/>
    <col min="3352" max="3352" width="103.1640625" bestFit="1" customWidth="1"/>
    <col min="3353" max="3353" width="103.6640625" bestFit="1" customWidth="1"/>
    <col min="3354" max="3354" width="110.33203125" bestFit="1" customWidth="1"/>
    <col min="3355" max="3355" width="91" bestFit="1" customWidth="1"/>
    <col min="3356" max="3356" width="92.1640625" bestFit="1" customWidth="1"/>
    <col min="3357" max="3357" width="106.83203125" bestFit="1" customWidth="1"/>
    <col min="3358" max="3358" width="108.1640625" bestFit="1" customWidth="1"/>
    <col min="3359" max="3359" width="76.5" bestFit="1" customWidth="1"/>
    <col min="3360" max="3360" width="102.5" bestFit="1" customWidth="1"/>
    <col min="3361" max="3361" width="103.5" bestFit="1" customWidth="1"/>
    <col min="3362" max="3362" width="103.83203125" bestFit="1" customWidth="1"/>
    <col min="3363" max="3363" width="110" bestFit="1" customWidth="1"/>
    <col min="3364" max="3364" width="106.83203125" bestFit="1" customWidth="1"/>
    <col min="3365" max="3365" width="105.5" bestFit="1" customWidth="1"/>
    <col min="3366" max="3366" width="75.83203125" bestFit="1" customWidth="1"/>
    <col min="3367" max="3367" width="96.83203125" bestFit="1" customWidth="1"/>
    <col min="3368" max="3368" width="86.83203125" bestFit="1" customWidth="1"/>
    <col min="3369" max="3369" width="108.33203125" bestFit="1" customWidth="1"/>
    <col min="3370" max="3370" width="107" bestFit="1" customWidth="1"/>
    <col min="3371" max="3371" width="110.5" bestFit="1" customWidth="1"/>
    <col min="3372" max="3372" width="102" bestFit="1" customWidth="1"/>
    <col min="3373" max="3373" width="110.6640625" bestFit="1" customWidth="1"/>
    <col min="3374" max="3374" width="68.5" bestFit="1" customWidth="1"/>
    <col min="3375" max="3375" width="107.1640625" bestFit="1" customWidth="1"/>
    <col min="3376" max="3376" width="101.5" bestFit="1" customWidth="1"/>
    <col min="3377" max="3377" width="103.1640625" bestFit="1" customWidth="1"/>
    <col min="3378" max="3378" width="103.5" bestFit="1" customWidth="1"/>
    <col min="3379" max="3379" width="62.33203125" bestFit="1" customWidth="1"/>
    <col min="3380" max="3380" width="108.5" bestFit="1" customWidth="1"/>
    <col min="3381" max="3381" width="45.1640625" bestFit="1" customWidth="1"/>
    <col min="3382" max="3382" width="94.33203125" bestFit="1" customWidth="1"/>
    <col min="3383" max="3383" width="87.1640625" bestFit="1" customWidth="1"/>
    <col min="3384" max="3384" width="103.5" bestFit="1" customWidth="1"/>
    <col min="3385" max="3385" width="108" bestFit="1" customWidth="1"/>
    <col min="3386" max="3386" width="77.1640625" bestFit="1" customWidth="1"/>
    <col min="3387" max="3387" width="102.1640625" bestFit="1" customWidth="1"/>
    <col min="3388" max="3388" width="108" bestFit="1" customWidth="1"/>
    <col min="3389" max="3389" width="61.6640625" bestFit="1" customWidth="1"/>
    <col min="3390" max="3390" width="105.83203125" bestFit="1" customWidth="1"/>
    <col min="3391" max="3391" width="101.6640625" bestFit="1" customWidth="1"/>
    <col min="3392" max="3392" width="97.83203125" bestFit="1" customWidth="1"/>
    <col min="3393" max="3393" width="95.83203125" bestFit="1" customWidth="1"/>
    <col min="3394" max="3394" width="105" bestFit="1" customWidth="1"/>
    <col min="3395" max="3395" width="108.5" bestFit="1" customWidth="1"/>
    <col min="3396" max="3396" width="84.1640625" bestFit="1" customWidth="1"/>
    <col min="3397" max="3397" width="103" bestFit="1" customWidth="1"/>
    <col min="3398" max="3398" width="92.83203125" bestFit="1" customWidth="1"/>
    <col min="3399" max="3399" width="102" bestFit="1" customWidth="1"/>
    <col min="3400" max="3400" width="76.5" bestFit="1" customWidth="1"/>
    <col min="3401" max="3401" width="97.6640625" bestFit="1" customWidth="1"/>
    <col min="3402" max="3402" width="39" bestFit="1" customWidth="1"/>
    <col min="3403" max="3403" width="91.33203125" bestFit="1" customWidth="1"/>
    <col min="3404" max="3404" width="109" bestFit="1" customWidth="1"/>
    <col min="3405" max="3405" width="87.6640625" bestFit="1" customWidth="1"/>
    <col min="3406" max="3406" width="106.5" bestFit="1" customWidth="1"/>
    <col min="3407" max="3407" width="101.83203125" bestFit="1" customWidth="1"/>
    <col min="3408" max="3408" width="102.5" bestFit="1" customWidth="1"/>
    <col min="3409" max="3409" width="35.5" bestFit="1" customWidth="1"/>
    <col min="3410" max="3410" width="99.1640625" bestFit="1" customWidth="1"/>
    <col min="3411" max="3411" width="104.1640625" bestFit="1" customWidth="1"/>
    <col min="3412" max="3412" width="109" bestFit="1" customWidth="1"/>
    <col min="3413" max="3413" width="104.83203125" bestFit="1" customWidth="1"/>
    <col min="3414" max="3414" width="107.1640625" bestFit="1" customWidth="1"/>
    <col min="3415" max="3415" width="102.6640625" bestFit="1" customWidth="1"/>
    <col min="3416" max="3416" width="97.83203125" bestFit="1" customWidth="1"/>
    <col min="3417" max="3417" width="67" bestFit="1" customWidth="1"/>
    <col min="3418" max="3418" width="111.33203125" bestFit="1" customWidth="1"/>
    <col min="3419" max="3419" width="108.33203125" bestFit="1" customWidth="1"/>
    <col min="3420" max="3420" width="98.33203125" bestFit="1" customWidth="1"/>
    <col min="3421" max="3421" width="96.83203125" bestFit="1" customWidth="1"/>
    <col min="3422" max="3422" width="84.83203125" bestFit="1" customWidth="1"/>
    <col min="3423" max="3423" width="90.1640625" bestFit="1" customWidth="1"/>
    <col min="3424" max="3424" width="102.1640625" bestFit="1" customWidth="1"/>
    <col min="3425" max="3425" width="99.6640625" bestFit="1" customWidth="1"/>
    <col min="3426" max="3426" width="90" bestFit="1" customWidth="1"/>
    <col min="3427" max="3427" width="100.6640625" bestFit="1" customWidth="1"/>
    <col min="3428" max="3428" width="109.6640625" bestFit="1" customWidth="1"/>
    <col min="3429" max="3429" width="77.5" bestFit="1" customWidth="1"/>
    <col min="3430" max="3430" width="87.33203125" bestFit="1" customWidth="1"/>
    <col min="3431" max="3431" width="104.83203125" bestFit="1" customWidth="1"/>
    <col min="3432" max="3432" width="104.6640625" bestFit="1" customWidth="1"/>
    <col min="3433" max="3433" width="97.1640625" bestFit="1" customWidth="1"/>
    <col min="3434" max="3434" width="110" bestFit="1" customWidth="1"/>
    <col min="3435" max="3435" width="89" bestFit="1" customWidth="1"/>
    <col min="3436" max="3436" width="96.83203125" bestFit="1" customWidth="1"/>
    <col min="3437" max="3437" width="84" bestFit="1" customWidth="1"/>
    <col min="3438" max="3438" width="102.6640625" bestFit="1" customWidth="1"/>
    <col min="3439" max="3439" width="88.33203125" bestFit="1" customWidth="1"/>
    <col min="3440" max="3440" width="102.6640625" bestFit="1" customWidth="1"/>
    <col min="3441" max="3441" width="83" bestFit="1" customWidth="1"/>
    <col min="3442" max="3442" width="104.83203125" bestFit="1" customWidth="1"/>
    <col min="3443" max="3443" width="104.5" bestFit="1" customWidth="1"/>
    <col min="3444" max="3444" width="103.5" bestFit="1" customWidth="1"/>
    <col min="3445" max="3445" width="111.33203125" bestFit="1" customWidth="1"/>
    <col min="3446" max="3446" width="104.83203125" bestFit="1" customWidth="1"/>
    <col min="3447" max="3447" width="101.1640625" bestFit="1" customWidth="1"/>
    <col min="3448" max="3448" width="93.5" bestFit="1" customWidth="1"/>
    <col min="3449" max="3449" width="91.6640625" bestFit="1" customWidth="1"/>
    <col min="3450" max="3450" width="102.83203125" bestFit="1" customWidth="1"/>
    <col min="3451" max="3451" width="97" bestFit="1" customWidth="1"/>
    <col min="3452" max="3452" width="27.1640625" bestFit="1" customWidth="1"/>
    <col min="3453" max="3453" width="106.1640625" bestFit="1" customWidth="1"/>
    <col min="3454" max="3454" width="91.1640625" bestFit="1" customWidth="1"/>
    <col min="3455" max="3455" width="99.83203125" bestFit="1" customWidth="1"/>
    <col min="3456" max="3456" width="106.83203125" bestFit="1" customWidth="1"/>
    <col min="3457" max="3457" width="102.33203125" bestFit="1" customWidth="1"/>
    <col min="3458" max="3458" width="118.33203125" bestFit="1" customWidth="1"/>
    <col min="3459" max="3459" width="92.5" bestFit="1" customWidth="1"/>
    <col min="3460" max="3460" width="97.83203125" bestFit="1" customWidth="1"/>
    <col min="3461" max="3461" width="106.33203125" bestFit="1" customWidth="1"/>
    <col min="3462" max="3462" width="106" bestFit="1" customWidth="1"/>
    <col min="3463" max="3463" width="99.1640625" bestFit="1" customWidth="1"/>
    <col min="3464" max="3464" width="104.33203125" bestFit="1" customWidth="1"/>
    <col min="3465" max="3465" width="103.5" bestFit="1" customWidth="1"/>
    <col min="3466" max="3466" width="103.83203125" bestFit="1" customWidth="1"/>
    <col min="3467" max="3467" width="110.33203125" bestFit="1" customWidth="1"/>
    <col min="3468" max="3468" width="109" bestFit="1" customWidth="1"/>
    <col min="3469" max="3469" width="84.1640625" bestFit="1" customWidth="1"/>
    <col min="3470" max="3470" width="95" bestFit="1" customWidth="1"/>
    <col min="3471" max="3471" width="113" bestFit="1" customWidth="1"/>
    <col min="3472" max="3472" width="104.1640625" bestFit="1" customWidth="1"/>
    <col min="3473" max="3473" width="102.5" bestFit="1" customWidth="1"/>
    <col min="3474" max="3474" width="105.1640625" bestFit="1" customWidth="1"/>
    <col min="3475" max="3475" width="108.1640625" bestFit="1" customWidth="1"/>
    <col min="3476" max="3476" width="110.5" bestFit="1" customWidth="1"/>
    <col min="3477" max="3477" width="105.6640625" bestFit="1" customWidth="1"/>
    <col min="3478" max="3478" width="90.6640625" bestFit="1" customWidth="1"/>
    <col min="3479" max="3479" width="103.33203125" bestFit="1" customWidth="1"/>
    <col min="3480" max="3480" width="101.5" bestFit="1" customWidth="1"/>
    <col min="3481" max="3481" width="94.1640625" bestFit="1" customWidth="1"/>
    <col min="3482" max="3482" width="71.5" bestFit="1" customWidth="1"/>
    <col min="3483" max="3483" width="105.1640625" bestFit="1" customWidth="1"/>
    <col min="3484" max="3484" width="106.1640625" bestFit="1" customWidth="1"/>
    <col min="3485" max="3485" width="101" bestFit="1" customWidth="1"/>
    <col min="3486" max="3486" width="108.33203125" bestFit="1" customWidth="1"/>
    <col min="3487" max="3487" width="100.6640625" bestFit="1" customWidth="1"/>
    <col min="3488" max="3488" width="97.1640625" bestFit="1" customWidth="1"/>
    <col min="3489" max="3489" width="39.33203125" bestFit="1" customWidth="1"/>
    <col min="3490" max="3490" width="105.1640625" bestFit="1" customWidth="1"/>
    <col min="3491" max="3491" width="93.83203125" bestFit="1" customWidth="1"/>
    <col min="3492" max="3492" width="95.33203125" bestFit="1" customWidth="1"/>
    <col min="3493" max="3493" width="100.83203125" bestFit="1" customWidth="1"/>
    <col min="3494" max="3494" width="82.1640625" bestFit="1" customWidth="1"/>
    <col min="3495" max="3495" width="78.83203125" bestFit="1" customWidth="1"/>
    <col min="3496" max="3496" width="84.83203125" bestFit="1" customWidth="1"/>
    <col min="3497" max="3497" width="94.83203125" bestFit="1" customWidth="1"/>
    <col min="3498" max="3498" width="79.6640625" bestFit="1" customWidth="1"/>
    <col min="3499" max="3499" width="65.6640625" bestFit="1" customWidth="1"/>
    <col min="3500" max="3500" width="100" bestFit="1" customWidth="1"/>
    <col min="3501" max="3501" width="42.1640625" bestFit="1" customWidth="1"/>
    <col min="3502" max="3502" width="76.83203125" bestFit="1" customWidth="1"/>
    <col min="3503" max="3503" width="49.1640625" bestFit="1" customWidth="1"/>
    <col min="3504" max="3504" width="65" bestFit="1" customWidth="1"/>
    <col min="3505" max="3505" width="102" bestFit="1" customWidth="1"/>
    <col min="3506" max="3506" width="106.83203125" bestFit="1" customWidth="1"/>
    <col min="3507" max="3507" width="25.33203125" bestFit="1" customWidth="1"/>
    <col min="3508" max="3508" width="85.5" bestFit="1" customWidth="1"/>
    <col min="3509" max="3509" width="89.83203125" bestFit="1" customWidth="1"/>
    <col min="3510" max="3510" width="96.33203125" bestFit="1" customWidth="1"/>
    <col min="3511" max="3511" width="77.5" bestFit="1" customWidth="1"/>
    <col min="3512" max="3512" width="99.5" bestFit="1" customWidth="1"/>
    <col min="3513" max="3513" width="104.33203125" bestFit="1" customWidth="1"/>
    <col min="3514" max="3514" width="104.6640625" bestFit="1" customWidth="1"/>
    <col min="3515" max="3515" width="101.83203125" bestFit="1" customWidth="1"/>
    <col min="3516" max="3516" width="104.1640625" bestFit="1" customWidth="1"/>
    <col min="3517" max="3517" width="105.83203125" bestFit="1" customWidth="1"/>
    <col min="3518" max="3518" width="58.83203125" bestFit="1" customWidth="1"/>
    <col min="3519" max="3519" width="104.1640625" bestFit="1" customWidth="1"/>
    <col min="3520" max="3520" width="72.1640625" bestFit="1" customWidth="1"/>
    <col min="3521" max="3521" width="106.6640625" bestFit="1" customWidth="1"/>
    <col min="3522" max="3522" width="100.83203125" bestFit="1" customWidth="1"/>
    <col min="3523" max="3523" width="102.5" bestFit="1" customWidth="1"/>
    <col min="3524" max="3524" width="106.6640625" bestFit="1" customWidth="1"/>
    <col min="3525" max="3525" width="109.83203125" bestFit="1" customWidth="1"/>
    <col min="3526" max="3526" width="93.1640625" bestFit="1" customWidth="1"/>
    <col min="3527" max="3527" width="96.33203125" bestFit="1" customWidth="1"/>
    <col min="3528" max="3528" width="99.5" bestFit="1" customWidth="1"/>
    <col min="3529" max="3529" width="85.1640625" bestFit="1" customWidth="1"/>
    <col min="3530" max="3530" width="97.6640625" bestFit="1" customWidth="1"/>
    <col min="3531" max="3531" width="83.83203125" bestFit="1" customWidth="1"/>
    <col min="3532" max="3532" width="108.6640625" bestFit="1" customWidth="1"/>
    <col min="3533" max="3533" width="100.1640625" bestFit="1" customWidth="1"/>
    <col min="3534" max="3534" width="80.83203125" bestFit="1" customWidth="1"/>
    <col min="3535" max="3535" width="98.33203125" bestFit="1" customWidth="1"/>
    <col min="3536" max="3536" width="92.33203125" bestFit="1" customWidth="1"/>
    <col min="3537" max="3537" width="96.83203125" bestFit="1" customWidth="1"/>
    <col min="3538" max="3538" width="77.33203125" bestFit="1" customWidth="1"/>
    <col min="3539" max="3539" width="101" bestFit="1" customWidth="1"/>
    <col min="3540" max="3540" width="85" bestFit="1" customWidth="1"/>
    <col min="3541" max="3541" width="106.1640625" bestFit="1" customWidth="1"/>
    <col min="3542" max="3542" width="96.1640625" bestFit="1" customWidth="1"/>
    <col min="3543" max="3543" width="102.33203125" bestFit="1" customWidth="1"/>
    <col min="3544" max="3544" width="104.5" bestFit="1" customWidth="1"/>
    <col min="3545" max="3545" width="109.83203125" bestFit="1" customWidth="1"/>
    <col min="3546" max="3546" width="100.33203125" bestFit="1" customWidth="1"/>
    <col min="3547" max="3547" width="107.5" bestFit="1" customWidth="1"/>
    <col min="3548" max="3548" width="106.1640625" bestFit="1" customWidth="1"/>
    <col min="3549" max="3549" width="100.1640625" bestFit="1" customWidth="1"/>
    <col min="3550" max="3550" width="105.1640625" bestFit="1" customWidth="1"/>
    <col min="3551" max="3551" width="103" bestFit="1" customWidth="1"/>
    <col min="3552" max="3552" width="95.1640625" bestFit="1" customWidth="1"/>
    <col min="3553" max="3553" width="106.5" bestFit="1" customWidth="1"/>
    <col min="3554" max="3554" width="80" bestFit="1" customWidth="1"/>
    <col min="3555" max="3555" width="96.5" bestFit="1" customWidth="1"/>
    <col min="3556" max="3556" width="99.6640625" bestFit="1" customWidth="1"/>
    <col min="3557" max="3557" width="99.1640625" bestFit="1" customWidth="1"/>
    <col min="3558" max="3558" width="93" bestFit="1" customWidth="1"/>
    <col min="3559" max="3559" width="101.6640625" bestFit="1" customWidth="1"/>
    <col min="3560" max="3560" width="103.83203125" bestFit="1" customWidth="1"/>
    <col min="3561" max="3561" width="70.6640625" bestFit="1" customWidth="1"/>
    <col min="3562" max="3562" width="102.6640625" bestFit="1" customWidth="1"/>
    <col min="3563" max="3563" width="102.33203125" bestFit="1" customWidth="1"/>
    <col min="3564" max="3564" width="89.83203125" bestFit="1" customWidth="1"/>
    <col min="3565" max="3565" width="112" bestFit="1" customWidth="1"/>
    <col min="3566" max="3566" width="76.1640625" bestFit="1" customWidth="1"/>
    <col min="3567" max="3567" width="98.5" bestFit="1" customWidth="1"/>
    <col min="3568" max="3568" width="107.6640625" bestFit="1" customWidth="1"/>
    <col min="3569" max="3569" width="101.33203125" bestFit="1" customWidth="1"/>
    <col min="3570" max="3570" width="40.33203125" bestFit="1" customWidth="1"/>
    <col min="3571" max="3571" width="91.83203125" bestFit="1" customWidth="1"/>
    <col min="3572" max="3572" width="97.5" bestFit="1" customWidth="1"/>
    <col min="3573" max="3573" width="111" bestFit="1" customWidth="1"/>
    <col min="3574" max="3574" width="108.5" bestFit="1" customWidth="1"/>
    <col min="3575" max="3575" width="59.33203125" bestFit="1" customWidth="1"/>
    <col min="3576" max="3576" width="106.83203125" bestFit="1" customWidth="1"/>
    <col min="3577" max="3577" width="99.6640625" bestFit="1" customWidth="1"/>
    <col min="3578" max="3578" width="94.33203125" bestFit="1" customWidth="1"/>
    <col min="3579" max="3579" width="108" bestFit="1" customWidth="1"/>
    <col min="3580" max="3580" width="100.83203125" bestFit="1" customWidth="1"/>
    <col min="3581" max="3581" width="105.1640625" bestFit="1" customWidth="1"/>
    <col min="3582" max="3582" width="95.83203125" bestFit="1" customWidth="1"/>
    <col min="3583" max="3583" width="100" bestFit="1" customWidth="1"/>
    <col min="3584" max="3584" width="12.5" bestFit="1" customWidth="1"/>
    <col min="3585" max="3585" width="97" bestFit="1" customWidth="1"/>
    <col min="3586" max="3586" width="95.33203125" bestFit="1" customWidth="1"/>
    <col min="3587" max="3587" width="94.33203125" bestFit="1" customWidth="1"/>
    <col min="3588" max="3588" width="107" bestFit="1" customWidth="1"/>
    <col min="3589" max="3589" width="80.83203125" bestFit="1" customWidth="1"/>
    <col min="3590" max="3590" width="104.33203125" bestFit="1" customWidth="1"/>
    <col min="3591" max="3591" width="73.83203125" bestFit="1" customWidth="1"/>
    <col min="3592" max="3592" width="99.83203125" bestFit="1" customWidth="1"/>
    <col min="3593" max="3593" width="81.5" bestFit="1" customWidth="1"/>
    <col min="3594" max="3594" width="98.6640625" bestFit="1" customWidth="1"/>
    <col min="3595" max="3595" width="103.5" bestFit="1" customWidth="1"/>
    <col min="3596" max="3596" width="104.33203125" bestFit="1" customWidth="1"/>
    <col min="3597" max="3597" width="110" bestFit="1" customWidth="1"/>
    <col min="3598" max="3598" width="111.6640625" bestFit="1" customWidth="1"/>
    <col min="3599" max="3599" width="90" bestFit="1" customWidth="1"/>
    <col min="3600" max="3600" width="85.5" bestFit="1" customWidth="1"/>
    <col min="3601" max="3601" width="85.1640625" bestFit="1" customWidth="1"/>
    <col min="3602" max="3602" width="88.83203125" bestFit="1" customWidth="1"/>
    <col min="3603" max="3603" width="109" bestFit="1" customWidth="1"/>
    <col min="3604" max="3604" width="106.1640625" bestFit="1" customWidth="1"/>
    <col min="3605" max="3605" width="89.6640625" bestFit="1" customWidth="1"/>
    <col min="3606" max="3606" width="103.83203125" bestFit="1" customWidth="1"/>
    <col min="3607" max="3607" width="103" bestFit="1" customWidth="1"/>
    <col min="3608" max="3608" width="75.6640625" bestFit="1" customWidth="1"/>
    <col min="3609" max="3609" width="107.5" bestFit="1" customWidth="1"/>
    <col min="3610" max="3610" width="103.33203125" bestFit="1" customWidth="1"/>
    <col min="3611" max="3611" width="94.1640625" bestFit="1" customWidth="1"/>
    <col min="3612" max="3612" width="109.83203125" bestFit="1" customWidth="1"/>
    <col min="3613" max="3613" width="96" bestFit="1" customWidth="1"/>
    <col min="3614" max="3614" width="104.33203125" bestFit="1" customWidth="1"/>
    <col min="3615" max="3616" width="101.83203125" bestFit="1" customWidth="1"/>
    <col min="3617" max="3617" width="103.83203125" bestFit="1" customWidth="1"/>
    <col min="3618" max="3618" width="77.6640625" bestFit="1" customWidth="1"/>
    <col min="3619" max="3619" width="99.33203125" bestFit="1" customWidth="1"/>
    <col min="3620" max="3620" width="86.83203125" bestFit="1" customWidth="1"/>
    <col min="3621" max="3621" width="102.33203125" bestFit="1" customWidth="1"/>
    <col min="3622" max="3622" width="75.83203125" bestFit="1" customWidth="1"/>
    <col min="3623" max="3623" width="71.6640625" bestFit="1" customWidth="1"/>
    <col min="3624" max="3624" width="82.1640625" bestFit="1" customWidth="1"/>
    <col min="3625" max="3625" width="94.6640625" bestFit="1" customWidth="1"/>
    <col min="3626" max="3626" width="26.6640625" bestFit="1" customWidth="1"/>
    <col min="3627" max="3627" width="96.83203125" bestFit="1" customWidth="1"/>
    <col min="3628" max="3628" width="105.5" bestFit="1" customWidth="1"/>
    <col min="3629" max="3629" width="109.33203125" bestFit="1" customWidth="1"/>
    <col min="3630" max="3630" width="84.33203125" bestFit="1" customWidth="1"/>
    <col min="3631" max="3631" width="105.1640625" bestFit="1" customWidth="1"/>
    <col min="3632" max="3632" width="87" bestFit="1" customWidth="1"/>
    <col min="3633" max="3633" width="110.33203125" bestFit="1" customWidth="1"/>
    <col min="3634" max="3634" width="106.83203125" bestFit="1" customWidth="1"/>
    <col min="3635" max="3635" width="97.83203125" bestFit="1" customWidth="1"/>
    <col min="3636" max="3636" width="79.1640625" bestFit="1" customWidth="1"/>
    <col min="3637" max="3637" width="107.5" bestFit="1" customWidth="1"/>
    <col min="3638" max="3638" width="96.1640625" bestFit="1" customWidth="1"/>
    <col min="3639" max="3639" width="108.1640625" bestFit="1" customWidth="1"/>
    <col min="3640" max="3640" width="104.5" bestFit="1" customWidth="1"/>
    <col min="3641" max="3641" width="112.1640625" bestFit="1" customWidth="1"/>
    <col min="3642" max="3642" width="92.83203125" bestFit="1" customWidth="1"/>
    <col min="3643" max="3643" width="107" bestFit="1" customWidth="1"/>
    <col min="3644" max="3644" width="101.5" bestFit="1" customWidth="1"/>
    <col min="3645" max="3645" width="110" bestFit="1" customWidth="1"/>
    <col min="3646" max="3646" width="99.1640625" bestFit="1" customWidth="1"/>
    <col min="3647" max="3647" width="90" bestFit="1" customWidth="1"/>
    <col min="3648" max="3648" width="103.33203125" bestFit="1" customWidth="1"/>
    <col min="3649" max="3649" width="97" bestFit="1" customWidth="1"/>
    <col min="3650" max="3650" width="107.1640625" bestFit="1" customWidth="1"/>
    <col min="3651" max="3651" width="55.33203125" bestFit="1" customWidth="1"/>
    <col min="3652" max="3652" width="53.83203125" bestFit="1" customWidth="1"/>
    <col min="3653" max="3653" width="108" bestFit="1" customWidth="1"/>
    <col min="3654" max="3654" width="107.83203125" bestFit="1" customWidth="1"/>
    <col min="3655" max="3655" width="106.83203125" bestFit="1" customWidth="1"/>
    <col min="3656" max="3656" width="94" bestFit="1" customWidth="1"/>
    <col min="3657" max="3657" width="80.83203125" bestFit="1" customWidth="1"/>
    <col min="3658" max="3658" width="105" bestFit="1" customWidth="1"/>
    <col min="3659" max="3659" width="63" bestFit="1" customWidth="1"/>
    <col min="3660" max="3660" width="63.33203125" bestFit="1" customWidth="1"/>
    <col min="3661" max="3661" width="114.83203125" bestFit="1" customWidth="1"/>
    <col min="3662" max="3662" width="96.33203125" bestFit="1" customWidth="1"/>
    <col min="3663" max="3663" width="107.83203125" bestFit="1" customWidth="1"/>
    <col min="3664" max="3664" width="105.5" bestFit="1" customWidth="1"/>
    <col min="3665" max="3665" width="106" bestFit="1" customWidth="1"/>
    <col min="3666" max="3666" width="118.6640625" bestFit="1" customWidth="1"/>
    <col min="3667" max="3667" width="97.6640625" bestFit="1" customWidth="1"/>
    <col min="3668" max="3668" width="105.83203125" bestFit="1" customWidth="1"/>
    <col min="3669" max="3669" width="109.6640625" bestFit="1" customWidth="1"/>
    <col min="3670" max="3670" width="107" bestFit="1" customWidth="1"/>
    <col min="3671" max="3671" width="100.33203125" bestFit="1" customWidth="1"/>
    <col min="3672" max="3672" width="26.1640625" bestFit="1" customWidth="1"/>
    <col min="3673" max="3673" width="106.83203125" bestFit="1" customWidth="1"/>
    <col min="3674" max="3674" width="102" bestFit="1" customWidth="1"/>
    <col min="3675" max="3675" width="93.33203125" bestFit="1" customWidth="1"/>
    <col min="3676" max="3676" width="99.5" bestFit="1" customWidth="1"/>
    <col min="3677" max="3677" width="100.1640625" bestFit="1" customWidth="1"/>
    <col min="3678" max="3678" width="99.6640625" bestFit="1" customWidth="1"/>
    <col min="3679" max="3679" width="106" bestFit="1" customWidth="1"/>
    <col min="3680" max="3680" width="110.5" bestFit="1" customWidth="1"/>
    <col min="3681" max="3681" width="106.1640625" bestFit="1" customWidth="1"/>
    <col min="3682" max="3682" width="56.6640625" bestFit="1" customWidth="1"/>
    <col min="3683" max="3683" width="97.5" bestFit="1" customWidth="1"/>
    <col min="3684" max="3684" width="60.83203125" bestFit="1" customWidth="1"/>
    <col min="3685" max="3685" width="78.33203125" bestFit="1" customWidth="1"/>
    <col min="3686" max="3686" width="102.83203125" bestFit="1" customWidth="1"/>
    <col min="3687" max="3687" width="109.6640625" bestFit="1" customWidth="1"/>
    <col min="3688" max="3688" width="114" bestFit="1" customWidth="1"/>
    <col min="3689" max="3689" width="100.33203125" bestFit="1" customWidth="1"/>
    <col min="3690" max="3690" width="102.6640625" bestFit="1" customWidth="1"/>
    <col min="3691" max="3691" width="22.1640625" bestFit="1" customWidth="1"/>
    <col min="3692" max="3692" width="103.33203125" bestFit="1" customWidth="1"/>
    <col min="3693" max="3693" width="102.5" bestFit="1" customWidth="1"/>
    <col min="3694" max="3694" width="104.5" bestFit="1" customWidth="1"/>
    <col min="3695" max="3695" width="105.33203125" bestFit="1" customWidth="1"/>
    <col min="3696" max="3696" width="101.33203125" bestFit="1" customWidth="1"/>
    <col min="3697" max="3697" width="102.6640625" bestFit="1" customWidth="1"/>
    <col min="3698" max="3698" width="95.6640625" bestFit="1" customWidth="1"/>
    <col min="3699" max="3699" width="90" bestFit="1" customWidth="1"/>
    <col min="3700" max="3700" width="93.5" bestFit="1" customWidth="1"/>
    <col min="3701" max="3701" width="103.5" bestFit="1" customWidth="1"/>
    <col min="3702" max="3702" width="103.6640625" bestFit="1" customWidth="1"/>
    <col min="3703" max="3703" width="96.1640625" bestFit="1" customWidth="1"/>
    <col min="3704" max="3705" width="105.5" bestFit="1" customWidth="1"/>
    <col min="3706" max="3706" width="108.83203125" bestFit="1" customWidth="1"/>
    <col min="3707" max="3707" width="72.33203125" bestFit="1" customWidth="1"/>
    <col min="3708" max="3708" width="107.6640625" bestFit="1" customWidth="1"/>
    <col min="3709" max="3709" width="109" bestFit="1" customWidth="1"/>
    <col min="3710" max="3710" width="82.6640625" bestFit="1" customWidth="1"/>
    <col min="3711" max="3711" width="81.6640625" bestFit="1" customWidth="1"/>
    <col min="3712" max="3712" width="95.6640625" bestFit="1" customWidth="1"/>
    <col min="3713" max="3713" width="55" bestFit="1" customWidth="1"/>
    <col min="3714" max="3714" width="91.83203125" bestFit="1" customWidth="1"/>
    <col min="3715" max="3715" width="113.5" bestFit="1" customWidth="1"/>
    <col min="3716" max="3716" width="99.83203125" bestFit="1" customWidth="1"/>
    <col min="3717" max="3717" width="106.6640625" bestFit="1" customWidth="1"/>
    <col min="3718" max="3718" width="80.1640625" bestFit="1" customWidth="1"/>
    <col min="3719" max="3719" width="101" bestFit="1" customWidth="1"/>
    <col min="3720" max="3720" width="76.83203125" bestFit="1" customWidth="1"/>
    <col min="3721" max="3721" width="105.1640625" bestFit="1" customWidth="1"/>
    <col min="3722" max="3722" width="98.1640625" bestFit="1" customWidth="1"/>
    <col min="3723" max="3723" width="91.6640625" bestFit="1" customWidth="1"/>
    <col min="3724" max="3724" width="106.6640625" bestFit="1" customWidth="1"/>
    <col min="3725" max="3725" width="106" bestFit="1" customWidth="1"/>
    <col min="3726" max="3726" width="97" bestFit="1" customWidth="1"/>
    <col min="3727" max="3727" width="65.1640625" bestFit="1" customWidth="1"/>
    <col min="3728" max="3728" width="84.33203125" bestFit="1" customWidth="1"/>
    <col min="3729" max="3729" width="109.5" bestFit="1" customWidth="1"/>
    <col min="3730" max="3730" width="104.33203125" bestFit="1" customWidth="1"/>
    <col min="3731" max="3731" width="111.5" bestFit="1" customWidth="1"/>
    <col min="3732" max="3732" width="106.5" bestFit="1" customWidth="1"/>
    <col min="3733" max="3733" width="99.1640625" bestFit="1" customWidth="1"/>
    <col min="3734" max="3734" width="54" bestFit="1" customWidth="1"/>
    <col min="3735" max="3735" width="58.83203125" bestFit="1" customWidth="1"/>
    <col min="3736" max="3736" width="105.83203125" bestFit="1" customWidth="1"/>
    <col min="3737" max="3737" width="102.5" bestFit="1" customWidth="1"/>
    <col min="3738" max="3738" width="104.83203125" bestFit="1" customWidth="1"/>
    <col min="3739" max="3739" width="106.5" bestFit="1" customWidth="1"/>
    <col min="3740" max="3740" width="107" bestFit="1" customWidth="1"/>
    <col min="3741" max="3741" width="95.1640625" bestFit="1" customWidth="1"/>
    <col min="3742" max="3742" width="87" bestFit="1" customWidth="1"/>
    <col min="3743" max="3743" width="99" bestFit="1" customWidth="1"/>
    <col min="3744" max="3744" width="107.1640625" bestFit="1" customWidth="1"/>
    <col min="3745" max="3745" width="100.5" bestFit="1" customWidth="1"/>
    <col min="3746" max="3746" width="63.33203125" bestFit="1" customWidth="1"/>
    <col min="3747" max="3747" width="113.33203125" bestFit="1" customWidth="1"/>
    <col min="3748" max="3748" width="102.5" bestFit="1" customWidth="1"/>
    <col min="3749" max="3749" width="106.5" bestFit="1" customWidth="1"/>
    <col min="3750" max="3750" width="95.83203125" bestFit="1" customWidth="1"/>
    <col min="3751" max="3751" width="104.6640625" bestFit="1" customWidth="1"/>
    <col min="3752" max="3752" width="110.5" bestFit="1" customWidth="1"/>
    <col min="3753" max="3753" width="106" bestFit="1" customWidth="1"/>
    <col min="3754" max="3754" width="113" bestFit="1" customWidth="1"/>
    <col min="3755" max="3755" width="94.6640625" bestFit="1" customWidth="1"/>
    <col min="3756" max="3756" width="72.5" bestFit="1" customWidth="1"/>
    <col min="3757" max="3757" width="63" bestFit="1" customWidth="1"/>
    <col min="3758" max="3758" width="112" bestFit="1" customWidth="1"/>
    <col min="3759" max="3759" width="110.83203125" bestFit="1" customWidth="1"/>
    <col min="3760" max="3760" width="94" bestFit="1" customWidth="1"/>
    <col min="3761" max="3761" width="107.5" bestFit="1" customWidth="1"/>
    <col min="3762" max="3762" width="106.6640625" bestFit="1" customWidth="1"/>
    <col min="3763" max="3763" width="89.6640625" bestFit="1" customWidth="1"/>
    <col min="3764" max="3764" width="85" bestFit="1" customWidth="1"/>
    <col min="3765" max="3765" width="96.5" bestFit="1" customWidth="1"/>
    <col min="3766" max="3766" width="86.6640625" bestFit="1" customWidth="1"/>
    <col min="3767" max="3767" width="97.1640625" bestFit="1" customWidth="1"/>
    <col min="3768" max="3768" width="93.1640625" bestFit="1" customWidth="1"/>
    <col min="3769" max="3769" width="114" bestFit="1" customWidth="1"/>
    <col min="3770" max="3770" width="104.83203125" bestFit="1" customWidth="1"/>
    <col min="3771" max="3771" width="77.33203125" bestFit="1" customWidth="1"/>
    <col min="3772" max="3772" width="102.6640625" bestFit="1" customWidth="1"/>
    <col min="3773" max="3773" width="107" bestFit="1" customWidth="1"/>
    <col min="3774" max="3774" width="99.33203125" bestFit="1" customWidth="1"/>
    <col min="3775" max="3775" width="79.5" bestFit="1" customWidth="1"/>
    <col min="3776" max="3776" width="92.6640625" bestFit="1" customWidth="1"/>
    <col min="3777" max="3777" width="105.5" bestFit="1" customWidth="1"/>
    <col min="3778" max="3778" width="102.6640625" bestFit="1" customWidth="1"/>
    <col min="3779" max="3779" width="71.6640625" bestFit="1" customWidth="1"/>
    <col min="3780" max="3780" width="97.1640625" bestFit="1" customWidth="1"/>
    <col min="3781" max="3781" width="53.6640625" bestFit="1" customWidth="1"/>
    <col min="3782" max="3782" width="107.1640625" bestFit="1" customWidth="1"/>
    <col min="3783" max="3783" width="102.83203125" bestFit="1" customWidth="1"/>
    <col min="3784" max="3784" width="102.33203125" bestFit="1" customWidth="1"/>
    <col min="3785" max="3785" width="98.33203125" bestFit="1" customWidth="1"/>
    <col min="3786" max="3786" width="100.33203125" bestFit="1" customWidth="1"/>
    <col min="3787" max="3787" width="107.33203125" bestFit="1" customWidth="1"/>
    <col min="3788" max="3788" width="103.33203125" bestFit="1" customWidth="1"/>
    <col min="3789" max="3789" width="107.6640625" bestFit="1" customWidth="1"/>
    <col min="3790" max="3790" width="78.5" bestFit="1" customWidth="1"/>
    <col min="3791" max="3791" width="102.83203125" bestFit="1" customWidth="1"/>
    <col min="3792" max="3792" width="73.83203125" bestFit="1" customWidth="1"/>
    <col min="3793" max="3793" width="117.1640625" bestFit="1" customWidth="1"/>
    <col min="3794" max="3794" width="90" bestFit="1" customWidth="1"/>
    <col min="3795" max="3795" width="77.1640625" bestFit="1" customWidth="1"/>
    <col min="3796" max="3796" width="94.83203125" bestFit="1" customWidth="1"/>
    <col min="3797" max="3797" width="103.5" bestFit="1" customWidth="1"/>
    <col min="3798" max="3798" width="75.1640625" bestFit="1" customWidth="1"/>
    <col min="3799" max="3799" width="109.33203125" bestFit="1" customWidth="1"/>
    <col min="3800" max="3800" width="81.5" bestFit="1" customWidth="1"/>
    <col min="3801" max="3801" width="69.83203125" bestFit="1" customWidth="1"/>
    <col min="3802" max="3802" width="43.5" bestFit="1" customWidth="1"/>
    <col min="3803" max="3803" width="96.1640625" bestFit="1" customWidth="1"/>
    <col min="3804" max="3804" width="104.6640625" bestFit="1" customWidth="1"/>
    <col min="3805" max="3805" width="91.5" bestFit="1" customWidth="1"/>
    <col min="3806" max="3806" width="108.5" bestFit="1" customWidth="1"/>
    <col min="3807" max="3807" width="97" bestFit="1" customWidth="1"/>
    <col min="3808" max="3808" width="103" bestFit="1" customWidth="1"/>
    <col min="3809" max="3809" width="103.33203125" bestFit="1" customWidth="1"/>
    <col min="3810" max="3810" width="107.5" bestFit="1" customWidth="1"/>
    <col min="3811" max="3811" width="74" bestFit="1" customWidth="1"/>
    <col min="3812" max="3812" width="74.1640625" bestFit="1" customWidth="1"/>
    <col min="3813" max="3813" width="79.33203125" bestFit="1" customWidth="1"/>
    <col min="3814" max="3814" width="98" bestFit="1" customWidth="1"/>
    <col min="3815" max="3815" width="103" bestFit="1" customWidth="1"/>
    <col min="3816" max="3816" width="104.5" bestFit="1" customWidth="1"/>
    <col min="3817" max="3817" width="75.1640625" bestFit="1" customWidth="1"/>
    <col min="3818" max="3818" width="110.83203125" bestFit="1" customWidth="1"/>
    <col min="3819" max="3819" width="100" bestFit="1" customWidth="1"/>
    <col min="3820" max="3820" width="107.5" bestFit="1" customWidth="1"/>
    <col min="3821" max="3821" width="107" bestFit="1" customWidth="1"/>
    <col min="3822" max="3822" width="109" bestFit="1" customWidth="1"/>
    <col min="3823" max="3823" width="102.6640625" bestFit="1" customWidth="1"/>
    <col min="3824" max="3824" width="98" bestFit="1" customWidth="1"/>
    <col min="3825" max="3825" width="107" bestFit="1" customWidth="1"/>
    <col min="3826" max="3826" width="99.1640625" bestFit="1" customWidth="1"/>
    <col min="3827" max="3827" width="64" bestFit="1" customWidth="1"/>
    <col min="3828" max="3828" width="102.1640625" bestFit="1" customWidth="1"/>
    <col min="3829" max="3829" width="107.1640625" bestFit="1" customWidth="1"/>
    <col min="3830" max="3830" width="99.83203125" bestFit="1" customWidth="1"/>
    <col min="3831" max="3831" width="105.83203125" bestFit="1" customWidth="1"/>
    <col min="3832" max="3832" width="92.83203125" bestFit="1" customWidth="1"/>
    <col min="3833" max="3833" width="111.1640625" bestFit="1" customWidth="1"/>
    <col min="3834" max="3834" width="104.6640625" bestFit="1" customWidth="1"/>
    <col min="3835" max="3835" width="96.33203125" bestFit="1" customWidth="1"/>
    <col min="3836" max="3836" width="89.33203125" bestFit="1" customWidth="1"/>
    <col min="3837" max="3837" width="100.5" bestFit="1" customWidth="1"/>
    <col min="3838" max="3838" width="108.83203125" bestFit="1" customWidth="1"/>
    <col min="3839" max="3839" width="71.33203125" bestFit="1" customWidth="1"/>
    <col min="3840" max="3840" width="81.33203125" bestFit="1" customWidth="1"/>
    <col min="3841" max="3841" width="77.33203125" bestFit="1" customWidth="1"/>
    <col min="3842" max="3842" width="106.5" bestFit="1" customWidth="1"/>
    <col min="3843" max="3843" width="103" bestFit="1" customWidth="1"/>
    <col min="3844" max="3844" width="104.1640625" bestFit="1" customWidth="1"/>
    <col min="3845" max="3845" width="94.1640625" bestFit="1" customWidth="1"/>
    <col min="3846" max="3846" width="107.83203125" bestFit="1" customWidth="1"/>
    <col min="3847" max="3847" width="73.5" bestFit="1" customWidth="1"/>
    <col min="3848" max="3848" width="64.83203125" bestFit="1" customWidth="1"/>
    <col min="3849" max="3849" width="108.1640625" bestFit="1" customWidth="1"/>
    <col min="3850" max="3850" width="104.33203125" bestFit="1" customWidth="1"/>
    <col min="3851" max="3851" width="36.1640625" bestFit="1" customWidth="1"/>
    <col min="3852" max="3852" width="102.33203125" bestFit="1" customWidth="1"/>
    <col min="3853" max="3853" width="82.5" bestFit="1" customWidth="1"/>
    <col min="3854" max="3854" width="94.1640625" bestFit="1" customWidth="1"/>
    <col min="3855" max="3855" width="77.6640625" bestFit="1" customWidth="1"/>
    <col min="3856" max="3856" width="98.1640625" bestFit="1" customWidth="1"/>
    <col min="3857" max="3857" width="72.1640625" bestFit="1" customWidth="1"/>
    <col min="3858" max="3858" width="105.83203125" bestFit="1" customWidth="1"/>
    <col min="3859" max="3859" width="94.6640625" bestFit="1" customWidth="1"/>
    <col min="3860" max="3860" width="87" bestFit="1" customWidth="1"/>
    <col min="3861" max="3861" width="63.6640625" bestFit="1" customWidth="1"/>
    <col min="3862" max="3862" width="105" bestFit="1" customWidth="1"/>
    <col min="3863" max="3863" width="99.6640625" bestFit="1" customWidth="1"/>
    <col min="3864" max="3864" width="105.6640625" bestFit="1" customWidth="1"/>
    <col min="3865" max="3865" width="101.5" bestFit="1" customWidth="1"/>
    <col min="3866" max="3866" width="104.83203125" bestFit="1" customWidth="1"/>
    <col min="3867" max="3867" width="103.5" bestFit="1" customWidth="1"/>
    <col min="3868" max="3868" width="105" bestFit="1" customWidth="1"/>
    <col min="3869" max="3869" width="73.1640625" bestFit="1" customWidth="1"/>
    <col min="3870" max="3870" width="103" bestFit="1" customWidth="1"/>
    <col min="3871" max="3871" width="108.1640625" bestFit="1" customWidth="1"/>
    <col min="3872" max="3872" width="104.83203125" bestFit="1" customWidth="1"/>
    <col min="3873" max="3873" width="105.5" bestFit="1" customWidth="1"/>
    <col min="3874" max="3874" width="113.33203125" bestFit="1" customWidth="1"/>
    <col min="3875" max="3875" width="102.33203125" bestFit="1" customWidth="1"/>
    <col min="3876" max="3876" width="103.5" bestFit="1" customWidth="1"/>
    <col min="3877" max="3877" width="72.1640625" bestFit="1" customWidth="1"/>
    <col min="3878" max="3878" width="97" bestFit="1" customWidth="1"/>
    <col min="3879" max="3879" width="62.5" bestFit="1" customWidth="1"/>
    <col min="3880" max="3880" width="54.6640625" bestFit="1" customWidth="1"/>
    <col min="3881" max="3881" width="103.83203125" bestFit="1" customWidth="1"/>
    <col min="3882" max="3882" width="108.33203125" bestFit="1" customWidth="1"/>
    <col min="3883" max="3883" width="102.83203125" bestFit="1" customWidth="1"/>
    <col min="3884" max="3884" width="94.83203125" bestFit="1" customWidth="1"/>
    <col min="3885" max="3885" width="76.5" bestFit="1" customWidth="1"/>
    <col min="3886" max="3886" width="69" bestFit="1" customWidth="1"/>
    <col min="3887" max="3887" width="84.5" bestFit="1" customWidth="1"/>
    <col min="3888" max="3888" width="108.83203125" bestFit="1" customWidth="1"/>
    <col min="3889" max="3889" width="70.5" bestFit="1" customWidth="1"/>
    <col min="3890" max="3890" width="105.83203125" bestFit="1" customWidth="1"/>
    <col min="3891" max="3891" width="85.5" bestFit="1" customWidth="1"/>
    <col min="3892" max="3892" width="85.33203125" bestFit="1" customWidth="1"/>
    <col min="3893" max="3893" width="112.5" bestFit="1" customWidth="1"/>
    <col min="3894" max="3894" width="101.6640625" bestFit="1" customWidth="1"/>
    <col min="3895" max="3896" width="100" bestFit="1" customWidth="1"/>
    <col min="3897" max="3897" width="74.83203125" bestFit="1" customWidth="1"/>
    <col min="3898" max="3898" width="106.1640625" bestFit="1" customWidth="1"/>
    <col min="3899" max="3899" width="99.83203125" bestFit="1" customWidth="1"/>
    <col min="3900" max="3900" width="59.1640625" bestFit="1" customWidth="1"/>
    <col min="3901" max="3901" width="73.1640625" bestFit="1" customWidth="1"/>
    <col min="3902" max="3902" width="99.6640625" bestFit="1" customWidth="1"/>
    <col min="3903" max="3903" width="96.1640625" bestFit="1" customWidth="1"/>
    <col min="3904" max="3904" width="101.5" bestFit="1" customWidth="1"/>
    <col min="3905" max="3905" width="94.5" bestFit="1" customWidth="1"/>
    <col min="3906" max="3906" width="101.6640625" bestFit="1" customWidth="1"/>
    <col min="3907" max="3907" width="71.5" bestFit="1" customWidth="1"/>
    <col min="3908" max="3908" width="76.1640625" bestFit="1" customWidth="1"/>
    <col min="3909" max="3909" width="74.83203125" bestFit="1" customWidth="1"/>
    <col min="3910" max="3910" width="57.83203125" bestFit="1" customWidth="1"/>
    <col min="3911" max="3911" width="110.83203125" bestFit="1" customWidth="1"/>
    <col min="3912" max="3912" width="94.6640625" bestFit="1" customWidth="1"/>
    <col min="3913" max="3913" width="104.33203125" bestFit="1" customWidth="1"/>
    <col min="3914" max="3914" width="88.33203125" bestFit="1" customWidth="1"/>
    <col min="3915" max="3915" width="105.5" bestFit="1" customWidth="1"/>
    <col min="3916" max="3916" width="106.1640625" bestFit="1" customWidth="1"/>
    <col min="3917" max="3917" width="108.83203125" bestFit="1" customWidth="1"/>
    <col min="3918" max="3918" width="118" bestFit="1" customWidth="1"/>
    <col min="3919" max="3919" width="105.1640625" bestFit="1" customWidth="1"/>
    <col min="3920" max="3920" width="101.5" bestFit="1" customWidth="1"/>
    <col min="3921" max="3921" width="72.33203125" bestFit="1" customWidth="1"/>
    <col min="3922" max="3922" width="54.6640625" bestFit="1" customWidth="1"/>
    <col min="3923" max="3923" width="97.1640625" bestFit="1" customWidth="1"/>
    <col min="3924" max="3924" width="85.1640625" bestFit="1" customWidth="1"/>
    <col min="3925" max="3925" width="104.1640625" bestFit="1" customWidth="1"/>
    <col min="3926" max="3926" width="100.5" bestFit="1" customWidth="1"/>
    <col min="3927" max="3927" width="94.83203125" bestFit="1" customWidth="1"/>
    <col min="3928" max="3928" width="91.5" bestFit="1" customWidth="1"/>
    <col min="3929" max="3929" width="95.6640625" bestFit="1" customWidth="1"/>
    <col min="3930" max="3930" width="107.6640625" bestFit="1" customWidth="1"/>
    <col min="3931" max="3931" width="102.83203125" bestFit="1" customWidth="1"/>
    <col min="3932" max="3932" width="67" bestFit="1" customWidth="1"/>
    <col min="3933" max="3933" width="83.5" bestFit="1" customWidth="1"/>
    <col min="3934" max="3934" width="103.83203125" bestFit="1" customWidth="1"/>
    <col min="3935" max="3935" width="92.33203125" bestFit="1" customWidth="1"/>
    <col min="3936" max="3936" width="105" bestFit="1" customWidth="1"/>
    <col min="3937" max="3937" width="101.1640625" bestFit="1" customWidth="1"/>
    <col min="3938" max="3938" width="95" bestFit="1" customWidth="1"/>
    <col min="3939" max="3939" width="101.33203125" bestFit="1" customWidth="1"/>
    <col min="3940" max="3940" width="92.83203125" bestFit="1" customWidth="1"/>
    <col min="3941" max="3941" width="103.5" bestFit="1" customWidth="1"/>
    <col min="3942" max="3942" width="98" bestFit="1" customWidth="1"/>
    <col min="3943" max="3943" width="81.83203125" bestFit="1" customWidth="1"/>
    <col min="3944" max="3944" width="110.33203125" bestFit="1" customWidth="1"/>
    <col min="3945" max="3945" width="82.33203125" bestFit="1" customWidth="1"/>
    <col min="3946" max="3946" width="94.5" bestFit="1" customWidth="1"/>
    <col min="3947" max="3947" width="104.6640625" bestFit="1" customWidth="1"/>
    <col min="3948" max="3948" width="42.5" bestFit="1" customWidth="1"/>
    <col min="3949" max="3949" width="104.83203125" bestFit="1" customWidth="1"/>
    <col min="3950" max="3950" width="85.1640625" bestFit="1" customWidth="1"/>
    <col min="3951" max="3951" width="104.83203125" bestFit="1" customWidth="1"/>
    <col min="3952" max="3952" width="97.6640625" bestFit="1" customWidth="1"/>
    <col min="3953" max="3953" width="105.33203125" bestFit="1" customWidth="1"/>
    <col min="3954" max="3954" width="100.5" bestFit="1" customWidth="1"/>
    <col min="3955" max="3955" width="104.5" bestFit="1" customWidth="1"/>
    <col min="3956" max="3956" width="107.6640625" bestFit="1" customWidth="1"/>
    <col min="3957" max="3957" width="99.33203125" bestFit="1" customWidth="1"/>
    <col min="3958" max="3958" width="81.5" bestFit="1" customWidth="1"/>
    <col min="3959" max="3959" width="95.33203125" bestFit="1" customWidth="1"/>
    <col min="3960" max="3960" width="106" bestFit="1" customWidth="1"/>
    <col min="3961" max="3961" width="99.83203125" bestFit="1" customWidth="1"/>
    <col min="3962" max="3962" width="105" bestFit="1" customWidth="1"/>
    <col min="3963" max="3963" width="117.5" bestFit="1" customWidth="1"/>
    <col min="3964" max="3964" width="76.5" bestFit="1" customWidth="1"/>
    <col min="3965" max="3965" width="110.33203125" bestFit="1" customWidth="1"/>
    <col min="3966" max="3966" width="98.5" bestFit="1" customWidth="1"/>
    <col min="3967" max="3967" width="111.5" bestFit="1" customWidth="1"/>
    <col min="3968" max="3968" width="96.33203125" bestFit="1" customWidth="1"/>
    <col min="3969" max="3969" width="47.83203125" bestFit="1" customWidth="1"/>
    <col min="3970" max="3970" width="61.33203125" bestFit="1" customWidth="1"/>
    <col min="3971" max="3971" width="96.1640625" bestFit="1" customWidth="1"/>
    <col min="3972" max="3972" width="110.83203125" bestFit="1" customWidth="1"/>
    <col min="3973" max="3973" width="99.5" bestFit="1" customWidth="1"/>
    <col min="3974" max="3974" width="110.33203125" bestFit="1" customWidth="1"/>
    <col min="3975" max="3975" width="109.6640625" bestFit="1" customWidth="1"/>
    <col min="3976" max="3976" width="106.6640625" bestFit="1" customWidth="1"/>
    <col min="3977" max="3977" width="100.6640625" bestFit="1" customWidth="1"/>
    <col min="3978" max="3978" width="108.6640625" bestFit="1" customWidth="1"/>
    <col min="3979" max="3979" width="104.1640625" bestFit="1" customWidth="1"/>
    <col min="3980" max="3980" width="108.6640625" bestFit="1" customWidth="1"/>
    <col min="3981" max="3981" width="78.6640625" bestFit="1" customWidth="1"/>
    <col min="3982" max="3982" width="94.6640625" bestFit="1" customWidth="1"/>
    <col min="3983" max="3983" width="118.5" bestFit="1" customWidth="1"/>
    <col min="3984" max="3984" width="93" bestFit="1" customWidth="1"/>
    <col min="3985" max="3985" width="96.1640625" bestFit="1" customWidth="1"/>
    <col min="3986" max="3987" width="47.83203125" bestFit="1" customWidth="1"/>
    <col min="3988" max="3988" width="41.1640625" bestFit="1" customWidth="1"/>
    <col min="3989" max="3989" width="99.33203125" bestFit="1" customWidth="1"/>
    <col min="3990" max="3990" width="83.83203125" bestFit="1" customWidth="1"/>
    <col min="3991" max="3991" width="96.83203125" bestFit="1" customWidth="1"/>
    <col min="3992" max="3992" width="108" bestFit="1" customWidth="1"/>
    <col min="3993" max="3993" width="106.6640625" bestFit="1" customWidth="1"/>
    <col min="3994" max="3994" width="76.5" bestFit="1" customWidth="1"/>
    <col min="3995" max="3995" width="86.33203125" bestFit="1" customWidth="1"/>
    <col min="3996" max="3996" width="99.6640625" bestFit="1" customWidth="1"/>
    <col min="3997" max="3997" width="67.33203125" bestFit="1" customWidth="1"/>
    <col min="3998" max="3998" width="102" bestFit="1" customWidth="1"/>
    <col min="3999" max="3999" width="101" bestFit="1" customWidth="1"/>
    <col min="4000" max="4000" width="80.6640625" bestFit="1" customWidth="1"/>
    <col min="4001" max="4001" width="100.83203125" bestFit="1" customWidth="1"/>
    <col min="4002" max="4002" width="94" bestFit="1" customWidth="1"/>
    <col min="4003" max="4003" width="107.5" bestFit="1" customWidth="1"/>
    <col min="4004" max="4004" width="96.5" bestFit="1" customWidth="1"/>
    <col min="4005" max="4005" width="103.83203125" bestFit="1" customWidth="1"/>
    <col min="4006" max="4006" width="105.33203125" bestFit="1" customWidth="1"/>
    <col min="4007" max="4007" width="105.1640625" bestFit="1" customWidth="1"/>
    <col min="4008" max="4008" width="111" bestFit="1" customWidth="1"/>
    <col min="4009" max="4009" width="93.1640625" bestFit="1" customWidth="1"/>
    <col min="4010" max="4010" width="102.5" bestFit="1" customWidth="1"/>
    <col min="4011" max="4011" width="75.6640625" bestFit="1" customWidth="1"/>
    <col min="4012" max="4012" width="104.6640625" bestFit="1" customWidth="1"/>
    <col min="4013" max="4013" width="115.33203125" bestFit="1" customWidth="1"/>
    <col min="4014" max="4014" width="22.6640625" bestFit="1" customWidth="1"/>
    <col min="4015" max="4015" width="79.83203125" bestFit="1" customWidth="1"/>
    <col min="4016" max="4016" width="82.33203125" bestFit="1" customWidth="1"/>
    <col min="4017" max="4017" width="96" bestFit="1" customWidth="1"/>
    <col min="4018" max="4018" width="101.33203125" bestFit="1" customWidth="1"/>
    <col min="4019" max="4019" width="102.1640625" bestFit="1" customWidth="1"/>
    <col min="4020" max="4020" width="55.1640625" bestFit="1" customWidth="1"/>
    <col min="4021" max="4021" width="107.1640625" bestFit="1" customWidth="1"/>
    <col min="4022" max="4022" width="88" bestFit="1" customWidth="1"/>
    <col min="4023" max="4023" width="114.6640625" bestFit="1" customWidth="1"/>
    <col min="4024" max="4024" width="108.6640625" bestFit="1" customWidth="1"/>
    <col min="4025" max="4025" width="109.5" bestFit="1" customWidth="1"/>
    <col min="4026" max="4026" width="58.33203125" bestFit="1" customWidth="1"/>
    <col min="4027" max="4027" width="103.83203125" bestFit="1" customWidth="1"/>
    <col min="4028" max="4028" width="85" bestFit="1" customWidth="1"/>
    <col min="4029" max="4029" width="96" bestFit="1" customWidth="1"/>
    <col min="4030" max="4030" width="102.83203125" bestFit="1" customWidth="1"/>
    <col min="4031" max="4031" width="103" bestFit="1" customWidth="1"/>
    <col min="4032" max="4032" width="98.6640625" bestFit="1" customWidth="1"/>
    <col min="4033" max="4033" width="74.1640625" bestFit="1" customWidth="1"/>
    <col min="4034" max="4034" width="78.83203125" bestFit="1" customWidth="1"/>
    <col min="4035" max="4035" width="101.5" bestFit="1" customWidth="1"/>
    <col min="4036" max="4036" width="68.5" bestFit="1" customWidth="1"/>
    <col min="4037" max="4037" width="105.83203125" bestFit="1" customWidth="1"/>
    <col min="4038" max="4038" width="106" bestFit="1" customWidth="1"/>
    <col min="4039" max="4039" width="91.5" bestFit="1" customWidth="1"/>
    <col min="4040" max="4040" width="110.5" bestFit="1" customWidth="1"/>
    <col min="4041" max="4041" width="82.6640625" bestFit="1" customWidth="1"/>
    <col min="4042" max="4042" width="100.6640625" bestFit="1" customWidth="1"/>
    <col min="4043" max="4043" width="83.6640625" bestFit="1" customWidth="1"/>
    <col min="4044" max="4044" width="101.6640625" bestFit="1" customWidth="1"/>
    <col min="4045" max="4045" width="89.5" bestFit="1" customWidth="1"/>
    <col min="4046" max="4046" width="107.6640625" bestFit="1" customWidth="1"/>
    <col min="4047" max="4047" width="104.83203125" bestFit="1" customWidth="1"/>
    <col min="4048" max="4048" width="66.1640625" bestFit="1" customWidth="1"/>
    <col min="4049" max="4049" width="76.6640625" bestFit="1" customWidth="1"/>
    <col min="4050" max="4050" width="105.1640625" bestFit="1" customWidth="1"/>
    <col min="4051" max="4051" width="86.5" bestFit="1" customWidth="1"/>
    <col min="4052" max="4052" width="65.5" bestFit="1" customWidth="1"/>
    <col min="4053" max="4053" width="97.83203125" bestFit="1" customWidth="1"/>
    <col min="4054" max="4054" width="98.33203125" bestFit="1" customWidth="1"/>
    <col min="4055" max="4055" width="41.1640625" bestFit="1" customWidth="1"/>
    <col min="4056" max="4056" width="54.33203125" bestFit="1" customWidth="1"/>
    <col min="4057" max="4057" width="102.33203125" bestFit="1" customWidth="1"/>
    <col min="4058" max="4058" width="103" bestFit="1" customWidth="1"/>
    <col min="4059" max="4059" width="104.1640625" bestFit="1" customWidth="1"/>
    <col min="4060" max="4060" width="48.1640625" bestFit="1" customWidth="1"/>
    <col min="4061" max="4061" width="111.33203125" bestFit="1" customWidth="1"/>
    <col min="4062" max="4062" width="104.6640625" bestFit="1" customWidth="1"/>
    <col min="4063" max="4063" width="85" bestFit="1" customWidth="1"/>
    <col min="4064" max="4064" width="96.83203125" bestFit="1" customWidth="1"/>
    <col min="4065" max="4065" width="78.5" bestFit="1" customWidth="1"/>
    <col min="4066" max="4066" width="104.33203125" bestFit="1" customWidth="1"/>
    <col min="4067" max="4067" width="85.33203125" bestFit="1" customWidth="1"/>
    <col min="4068" max="4068" width="94.6640625" bestFit="1" customWidth="1"/>
    <col min="4069" max="4069" width="86.6640625" bestFit="1" customWidth="1"/>
    <col min="4070" max="4070" width="108" bestFit="1" customWidth="1"/>
    <col min="4071" max="4071" width="53.6640625" bestFit="1" customWidth="1"/>
    <col min="4072" max="4072" width="98" bestFit="1" customWidth="1"/>
    <col min="4073" max="4073" width="102.1640625" bestFit="1" customWidth="1"/>
    <col min="4074" max="4074" width="96.83203125" bestFit="1" customWidth="1"/>
    <col min="4075" max="4075" width="105.5" bestFit="1" customWidth="1"/>
    <col min="4076" max="4076" width="93.83203125" bestFit="1" customWidth="1"/>
    <col min="4077" max="4077" width="95.5" bestFit="1" customWidth="1"/>
    <col min="4078" max="4078" width="108.83203125" bestFit="1" customWidth="1"/>
    <col min="4079" max="4079" width="99.6640625" bestFit="1" customWidth="1"/>
    <col min="4080" max="4080" width="57.1640625" bestFit="1" customWidth="1"/>
    <col min="4081" max="4081" width="106.5" bestFit="1" customWidth="1"/>
    <col min="4082" max="4082" width="45.5" bestFit="1" customWidth="1"/>
    <col min="4083" max="4083" width="96" bestFit="1" customWidth="1"/>
    <col min="4084" max="4084" width="86.1640625" bestFit="1" customWidth="1"/>
    <col min="4085" max="4085" width="105.5" bestFit="1" customWidth="1"/>
    <col min="4086" max="4086" width="97" bestFit="1" customWidth="1"/>
    <col min="4087" max="4087" width="94.6640625" bestFit="1" customWidth="1"/>
    <col min="4088" max="4088" width="118.6640625" bestFit="1" customWidth="1"/>
    <col min="4089" max="4089" width="99.83203125" bestFit="1" customWidth="1"/>
    <col min="4090" max="4090" width="88" bestFit="1" customWidth="1"/>
    <col min="4091" max="4091" width="68.5" bestFit="1" customWidth="1"/>
    <col min="4092" max="4092" width="109.33203125" bestFit="1" customWidth="1"/>
    <col min="4093" max="4093" width="87.6640625" bestFit="1" customWidth="1"/>
    <col min="4094" max="4094" width="83" bestFit="1" customWidth="1"/>
    <col min="4095" max="4095" width="104.6640625" bestFit="1" customWidth="1"/>
    <col min="4096" max="4096" width="81.5" bestFit="1" customWidth="1"/>
    <col min="4097" max="4097" width="114.5" bestFit="1" customWidth="1"/>
    <col min="4098" max="4098" width="110.33203125" bestFit="1" customWidth="1"/>
    <col min="4099" max="4099" width="99.5" bestFit="1" customWidth="1"/>
    <col min="4100" max="4100" width="95.6640625" bestFit="1" customWidth="1"/>
    <col min="4101" max="4101" width="94.1640625" bestFit="1" customWidth="1"/>
    <col min="4102" max="4102" width="95.6640625" bestFit="1" customWidth="1"/>
    <col min="4103" max="4103" width="107.5" bestFit="1" customWidth="1"/>
    <col min="4104" max="4104" width="68" bestFit="1" customWidth="1"/>
    <col min="4105" max="4105" width="105.5" bestFit="1" customWidth="1"/>
    <col min="4106" max="4106" width="94.5" bestFit="1" customWidth="1"/>
    <col min="4107" max="4107" width="10" bestFit="1" customWidth="1"/>
  </cols>
  <sheetData>
    <row r="4" spans="1:2" x14ac:dyDescent="0.2">
      <c r="A4" s="16" t="s">
        <v>8311</v>
      </c>
      <c r="B4" s="17" t="s">
        <v>8397</v>
      </c>
    </row>
    <row r="5" spans="1:2" x14ac:dyDescent="0.2">
      <c r="A5" s="14" t="s">
        <v>8309</v>
      </c>
      <c r="B5" s="15">
        <v>87.444170244431561</v>
      </c>
    </row>
    <row r="6" spans="1:2" x14ac:dyDescent="0.2">
      <c r="A6" s="14" t="s">
        <v>8316</v>
      </c>
      <c r="B6" s="15">
        <v>50.260862227645319</v>
      </c>
    </row>
    <row r="7" spans="1:2" x14ac:dyDescent="0.2">
      <c r="A7" s="14" t="s">
        <v>8317</v>
      </c>
      <c r="B7" s="15">
        <v>45.984884366314155</v>
      </c>
    </row>
    <row r="8" spans="1:2" x14ac:dyDescent="0.2">
      <c r="A8" s="14" t="s">
        <v>8318</v>
      </c>
      <c r="B8" s="15">
        <v>20.49942922374429</v>
      </c>
    </row>
    <row r="9" spans="1:2" x14ac:dyDescent="0.2">
      <c r="A9" s="14" t="s">
        <v>8319</v>
      </c>
      <c r="B9" s="15">
        <v>67.706659561710708</v>
      </c>
    </row>
    <row r="10" spans="1:2" x14ac:dyDescent="0.2">
      <c r="A10" s="14" t="s">
        <v>8320</v>
      </c>
      <c r="B10" s="15">
        <v>81.969157949780424</v>
      </c>
    </row>
    <row r="11" spans="1:2" x14ac:dyDescent="0.2">
      <c r="A11" s="14" t="s">
        <v>8321</v>
      </c>
      <c r="B11" s="15">
        <v>50.759013337883516</v>
      </c>
    </row>
    <row r="12" spans="1:2" x14ac:dyDescent="0.2">
      <c r="A12" s="14" t="s">
        <v>8322</v>
      </c>
      <c r="B12" s="15">
        <v>133.24441885965595</v>
      </c>
    </row>
    <row r="13" spans="1:2" x14ac:dyDescent="0.2">
      <c r="A13" s="14" t="s">
        <v>8323</v>
      </c>
      <c r="B13" s="15">
        <v>75.819967021607425</v>
      </c>
    </row>
    <row r="14" spans="1:2" x14ac:dyDescent="0.2">
      <c r="A14" s="18" t="s">
        <v>8312</v>
      </c>
      <c r="B14" s="36">
        <v>80.008125866483411</v>
      </c>
    </row>
    <row r="31" spans="2:2" x14ac:dyDescent="0.2">
      <c r="B31" t="e">
        <f>GETPIVOTDATA("state",$A$3,"state","successful","country","US")/GETPIVOTDATA("state",$A$3)</f>
        <v>#REF!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31B2-F08B-344B-9926-0646229332CB}">
  <dimension ref="A1:E15"/>
  <sheetViews>
    <sheetView workbookViewId="0">
      <selection activeCell="F23" sqref="F23"/>
    </sheetView>
  </sheetViews>
  <sheetFormatPr baseColWidth="10" defaultRowHeight="15" x14ac:dyDescent="0.2"/>
  <cols>
    <col min="1" max="1" width="26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4.83203125" bestFit="1" customWidth="1"/>
    <col min="13" max="13" width="16.33203125" bestFit="1" customWidth="1"/>
  </cols>
  <sheetData>
    <row r="1" spans="1:5" x14ac:dyDescent="0.2">
      <c r="A1" s="12" t="s">
        <v>8369</v>
      </c>
      <c r="B1" t="s">
        <v>8395</v>
      </c>
    </row>
    <row r="2" spans="1:5" x14ac:dyDescent="0.2">
      <c r="A2" s="12" t="s">
        <v>8385</v>
      </c>
      <c r="B2" t="s">
        <v>8395</v>
      </c>
    </row>
    <row r="4" spans="1:5" x14ac:dyDescent="0.2">
      <c r="A4" s="12" t="s">
        <v>8371</v>
      </c>
      <c r="B4" s="12" t="s">
        <v>8313</v>
      </c>
    </row>
    <row r="5" spans="1:5" x14ac:dyDescent="0.2">
      <c r="A5" s="12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2">
      <c r="A6" s="13" t="s">
        <v>8394</v>
      </c>
      <c r="B6" s="10">
        <v>1</v>
      </c>
      <c r="C6" s="10">
        <v>4</v>
      </c>
      <c r="D6" s="10">
        <v>9</v>
      </c>
      <c r="E6" s="10">
        <v>14</v>
      </c>
    </row>
    <row r="7" spans="1:5" x14ac:dyDescent="0.2">
      <c r="A7" s="13" t="s">
        <v>8386</v>
      </c>
      <c r="B7" s="10">
        <v>1</v>
      </c>
      <c r="C7" s="10">
        <v>15</v>
      </c>
      <c r="D7" s="10">
        <v>49</v>
      </c>
      <c r="E7" s="10">
        <v>65</v>
      </c>
    </row>
    <row r="8" spans="1:5" x14ac:dyDescent="0.2">
      <c r="A8" s="13" t="s">
        <v>8387</v>
      </c>
      <c r="B8" s="10">
        <v>7</v>
      </c>
      <c r="C8" s="10">
        <v>28</v>
      </c>
      <c r="D8" s="10">
        <v>136</v>
      </c>
      <c r="E8" s="10">
        <v>171</v>
      </c>
    </row>
    <row r="9" spans="1:5" x14ac:dyDescent="0.2">
      <c r="A9" s="13" t="s">
        <v>8388</v>
      </c>
      <c r="B9" s="10">
        <v>6</v>
      </c>
      <c r="C9" s="10">
        <v>60</v>
      </c>
      <c r="D9" s="10">
        <v>216</v>
      </c>
      <c r="E9" s="10">
        <v>282</v>
      </c>
    </row>
    <row r="10" spans="1:5" x14ac:dyDescent="0.2">
      <c r="A10" s="13" t="s">
        <v>8389</v>
      </c>
      <c r="B10" s="10">
        <v>7</v>
      </c>
      <c r="C10" s="10">
        <v>67</v>
      </c>
      <c r="D10" s="10">
        <v>200</v>
      </c>
      <c r="E10" s="10">
        <v>274</v>
      </c>
    </row>
    <row r="11" spans="1:5" x14ac:dyDescent="0.2">
      <c r="A11" s="13" t="s">
        <v>8390</v>
      </c>
      <c r="B11" s="10">
        <v>80</v>
      </c>
      <c r="C11" s="10">
        <v>422</v>
      </c>
      <c r="D11" s="10">
        <v>474</v>
      </c>
      <c r="E11" s="10">
        <v>976</v>
      </c>
    </row>
    <row r="12" spans="1:5" x14ac:dyDescent="0.2">
      <c r="A12" s="13" t="s">
        <v>8391</v>
      </c>
      <c r="B12" s="10">
        <v>131</v>
      </c>
      <c r="C12" s="10">
        <v>527</v>
      </c>
      <c r="D12" s="10">
        <v>567</v>
      </c>
      <c r="E12" s="10">
        <v>1225</v>
      </c>
    </row>
    <row r="13" spans="1:5" x14ac:dyDescent="0.2">
      <c r="A13" s="13" t="s">
        <v>8392</v>
      </c>
      <c r="B13" s="10">
        <v>99</v>
      </c>
      <c r="C13" s="10">
        <v>376</v>
      </c>
      <c r="D13" s="10">
        <v>475</v>
      </c>
      <c r="E13" s="10">
        <v>950</v>
      </c>
    </row>
    <row r="14" spans="1:5" x14ac:dyDescent="0.2">
      <c r="A14" s="13" t="s">
        <v>8393</v>
      </c>
      <c r="B14" s="10">
        <v>17</v>
      </c>
      <c r="C14" s="10">
        <v>31</v>
      </c>
      <c r="D14" s="10">
        <v>59</v>
      </c>
      <c r="E14" s="10">
        <v>107</v>
      </c>
    </row>
    <row r="15" spans="1:5" x14ac:dyDescent="0.2">
      <c r="A15" s="13" t="s">
        <v>8312</v>
      </c>
      <c r="B15" s="10">
        <v>349</v>
      </c>
      <c r="C15" s="10">
        <v>1530</v>
      </c>
      <c r="D15" s="10">
        <v>2185</v>
      </c>
      <c r="E15" s="10">
        <v>4064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03E5-0C56-6E45-8AE9-8CE11A2F67A1}">
  <sheetPr filterMode="1"/>
  <dimension ref="A1:X4115"/>
  <sheetViews>
    <sheetView zoomScaleNormal="100" workbookViewId="0">
      <selection activeCell="E1973" sqref="E1973:E4067"/>
    </sheetView>
  </sheetViews>
  <sheetFormatPr baseColWidth="10" defaultColWidth="8.83203125" defaultRowHeight="15" x14ac:dyDescent="0.2"/>
  <cols>
    <col min="1" max="1" width="8.83203125" style="2"/>
    <col min="2" max="2" width="38.5" style="3" customWidth="1"/>
    <col min="3" max="3" width="40.33203125" style="3" customWidth="1"/>
    <col min="4" max="4" width="22.1640625" style="2" customWidth="1"/>
    <col min="5" max="5" width="29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1" style="24" bestFit="1" customWidth="1"/>
    <col min="16" max="16" width="13" style="24" bestFit="1" customWidth="1"/>
    <col min="17" max="17" width="11" style="2" bestFit="1" customWidth="1"/>
    <col min="18" max="18" width="14.83203125" style="2" bestFit="1" customWidth="1"/>
    <col min="19" max="21" width="13.1640625" style="30" customWidth="1"/>
    <col min="22" max="23" width="13.5" style="2" customWidth="1"/>
    <col min="24" max="24" width="15" style="2" customWidth="1"/>
    <col min="25" max="16384" width="8.83203125" style="2"/>
  </cols>
  <sheetData>
    <row r="1" spans="1:24" s="23" customFormat="1" ht="80" x14ac:dyDescent="0.25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8325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8263</v>
      </c>
      <c r="O1" s="21" t="s">
        <v>8305</v>
      </c>
      <c r="P1" s="21" t="s">
        <v>8306</v>
      </c>
      <c r="Q1" s="21" t="s">
        <v>8369</v>
      </c>
      <c r="R1" s="25" t="s">
        <v>8308</v>
      </c>
      <c r="S1" s="21" t="s">
        <v>8366</v>
      </c>
      <c r="T1" s="22" t="s">
        <v>8385</v>
      </c>
      <c r="U1" s="22" t="s">
        <v>8370</v>
      </c>
      <c r="V1" s="22" t="s">
        <v>8368</v>
      </c>
      <c r="W1" s="22" t="s">
        <v>8384</v>
      </c>
      <c r="X1" s="21" t="s">
        <v>8367</v>
      </c>
    </row>
    <row r="2" spans="1:24" ht="48" hidden="1" x14ac:dyDescent="0.2">
      <c r="A2" s="1">
        <v>2243</v>
      </c>
      <c r="B2" s="7" t="s">
        <v>2244</v>
      </c>
      <c r="C2" s="7" t="s">
        <v>6353</v>
      </c>
      <c r="D2" s="1">
        <v>1</v>
      </c>
      <c r="E2" s="1">
        <v>9302.5</v>
      </c>
      <c r="F2" s="1" t="s">
        <v>8218</v>
      </c>
      <c r="G2" s="1" t="s">
        <v>8223</v>
      </c>
      <c r="H2" s="1" t="s">
        <v>8245</v>
      </c>
      <c r="I2" s="1">
        <v>1489374000</v>
      </c>
      <c r="J2" s="1">
        <v>1488823290</v>
      </c>
      <c r="K2" s="1" t="b">
        <v>0</v>
      </c>
      <c r="L2" s="1">
        <v>2035</v>
      </c>
      <c r="M2" s="1" t="b">
        <v>1</v>
      </c>
      <c r="N2" s="1" t="s">
        <v>8296</v>
      </c>
      <c r="O2" s="28">
        <f t="shared" ref="O2:O65" si="0">E2/D2</f>
        <v>9302.5</v>
      </c>
      <c r="P2" s="29">
        <f t="shared" ref="P2:P65" si="1">IF(L2&gt;0,E2/L2,0)</f>
        <v>4.5712530712530715</v>
      </c>
      <c r="Q2" s="9" t="str">
        <f t="shared" ref="Q2:Q65" si="2">LEFT(N2,SEARCH("/",N2,1)-1)</f>
        <v>games</v>
      </c>
      <c r="R2" s="26" t="str">
        <f t="shared" ref="R2:R65" si="3">RIGHT(N2,LEN(N2)-SEARCH("/",N2,1))</f>
        <v>tabletop games</v>
      </c>
      <c r="S2" s="27">
        <f t="shared" ref="S2:S65" si="4">(((J2/60)/60)/24)+DATE(1970,1,1)</f>
        <v>42800.751041666663</v>
      </c>
      <c r="T2" s="5" t="str">
        <f t="shared" ref="T2:T65" si="5">TEXT(S2,"mmm")</f>
        <v>Mar</v>
      </c>
      <c r="U2" s="5" t="str">
        <f t="shared" ref="U2:U65" si="6">TEXT(S2,"yyyy")</f>
        <v>2017</v>
      </c>
      <c r="V2" s="5" t="str">
        <f t="shared" ref="V2:V65" si="7">TEXT(X2,"mmm")</f>
        <v>Mar</v>
      </c>
      <c r="W2" s="1" t="str">
        <f t="shared" ref="W2:W65" si="8">TEXT(X2,"yyyy")</f>
        <v>2017</v>
      </c>
      <c r="X2" s="27">
        <f t="shared" ref="X2:X65" si="9">(((I2/60)/60)/24)+DATE(1970,1,1)</f>
        <v>42807.125</v>
      </c>
    </row>
    <row r="3" spans="1:24" ht="48" hidden="1" x14ac:dyDescent="0.2">
      <c r="A3" s="1">
        <v>2734</v>
      </c>
      <c r="B3" s="7" t="s">
        <v>2734</v>
      </c>
      <c r="C3" s="7" t="s">
        <v>6844</v>
      </c>
      <c r="D3" s="1">
        <v>1</v>
      </c>
      <c r="E3" s="1">
        <v>22603</v>
      </c>
      <c r="F3" s="1" t="s">
        <v>8218</v>
      </c>
      <c r="G3" s="1" t="s">
        <v>8223</v>
      </c>
      <c r="H3" s="1" t="s">
        <v>8245</v>
      </c>
      <c r="I3" s="1">
        <v>1476395940</v>
      </c>
      <c r="J3" s="1">
        <v>1473782592</v>
      </c>
      <c r="K3" s="1" t="b">
        <v>0</v>
      </c>
      <c r="L3" s="1">
        <v>163</v>
      </c>
      <c r="M3" s="1" t="b">
        <v>1</v>
      </c>
      <c r="N3" s="1" t="s">
        <v>8294</v>
      </c>
      <c r="O3" s="28">
        <f t="shared" si="0"/>
        <v>22603</v>
      </c>
      <c r="P3" s="29">
        <f t="shared" si="1"/>
        <v>138.66871165644173</v>
      </c>
      <c r="Q3" s="9" t="str">
        <f t="shared" si="2"/>
        <v>technology</v>
      </c>
      <c r="R3" s="26" t="str">
        <f t="shared" si="3"/>
        <v>hardware</v>
      </c>
      <c r="S3" s="27">
        <f t="shared" si="4"/>
        <v>42626.668888888889</v>
      </c>
      <c r="T3" s="5" t="str">
        <f t="shared" si="5"/>
        <v>Sep</v>
      </c>
      <c r="U3" s="5" t="str">
        <f t="shared" si="6"/>
        <v>2016</v>
      </c>
      <c r="V3" s="5" t="str">
        <f t="shared" si="7"/>
        <v>Oct</v>
      </c>
      <c r="W3" s="1" t="str">
        <f t="shared" si="8"/>
        <v>2016</v>
      </c>
      <c r="X3" s="27">
        <f t="shared" si="9"/>
        <v>42656.915972222225</v>
      </c>
    </row>
    <row r="4" spans="1:24" ht="48" hidden="1" x14ac:dyDescent="0.2">
      <c r="A4" s="1">
        <v>3840</v>
      </c>
      <c r="B4" s="7" t="s">
        <v>3837</v>
      </c>
      <c r="C4" s="7" t="s">
        <v>7949</v>
      </c>
      <c r="D4" s="1">
        <v>1</v>
      </c>
      <c r="E4" s="1">
        <v>65</v>
      </c>
      <c r="F4" s="1" t="s">
        <v>8218</v>
      </c>
      <c r="G4" s="1" t="s">
        <v>8224</v>
      </c>
      <c r="H4" s="1" t="s">
        <v>8246</v>
      </c>
      <c r="I4" s="1">
        <v>1459180229</v>
      </c>
      <c r="J4" s="1">
        <v>1457023829</v>
      </c>
      <c r="K4" s="1" t="b">
        <v>0</v>
      </c>
      <c r="L4" s="1">
        <v>3</v>
      </c>
      <c r="M4" s="1" t="b">
        <v>1</v>
      </c>
      <c r="N4" s="1" t="s">
        <v>8270</v>
      </c>
      <c r="O4" s="28">
        <f t="shared" si="0"/>
        <v>65</v>
      </c>
      <c r="P4" s="29">
        <f t="shared" si="1"/>
        <v>21.666666666666668</v>
      </c>
      <c r="Q4" s="9" t="str">
        <f t="shared" si="2"/>
        <v>theater</v>
      </c>
      <c r="R4" s="26" t="str">
        <f t="shared" si="3"/>
        <v>plays</v>
      </c>
      <c r="S4" s="27">
        <f t="shared" si="4"/>
        <v>42432.701724537037</v>
      </c>
      <c r="T4" s="5" t="str">
        <f t="shared" si="5"/>
        <v>Mar</v>
      </c>
      <c r="U4" s="5" t="str">
        <f t="shared" si="6"/>
        <v>2016</v>
      </c>
      <c r="V4" s="5" t="str">
        <f t="shared" si="7"/>
        <v>Mar</v>
      </c>
      <c r="W4" s="1" t="str">
        <f t="shared" si="8"/>
        <v>2016</v>
      </c>
      <c r="X4" s="27">
        <f t="shared" si="9"/>
        <v>42457.660057870366</v>
      </c>
    </row>
    <row r="5" spans="1:24" ht="48" hidden="1" x14ac:dyDescent="0.2">
      <c r="A5" s="1">
        <v>2699</v>
      </c>
      <c r="B5" s="7" t="s">
        <v>2699</v>
      </c>
      <c r="C5" s="7" t="s">
        <v>6809</v>
      </c>
      <c r="D5" s="1">
        <v>2</v>
      </c>
      <c r="E5" s="1">
        <v>0</v>
      </c>
      <c r="F5" s="1" t="s">
        <v>8220</v>
      </c>
      <c r="G5" s="1" t="s">
        <v>8228</v>
      </c>
      <c r="H5" s="1" t="s">
        <v>8250</v>
      </c>
      <c r="I5" s="1">
        <v>1407533463</v>
      </c>
      <c r="J5" s="1">
        <v>1404941463</v>
      </c>
      <c r="K5" s="1" t="b">
        <v>0</v>
      </c>
      <c r="L5" s="1">
        <v>0</v>
      </c>
      <c r="M5" s="1" t="b">
        <v>0</v>
      </c>
      <c r="N5" s="1" t="s">
        <v>8283</v>
      </c>
      <c r="O5" s="28">
        <f t="shared" si="0"/>
        <v>0</v>
      </c>
      <c r="P5" s="29">
        <f t="shared" si="1"/>
        <v>0</v>
      </c>
      <c r="Q5" s="9" t="str">
        <f t="shared" si="2"/>
        <v>food</v>
      </c>
      <c r="R5" s="26" t="str">
        <f t="shared" si="3"/>
        <v>food trucks</v>
      </c>
      <c r="S5" s="27">
        <f t="shared" si="4"/>
        <v>41829.896562499998</v>
      </c>
      <c r="T5" s="5" t="str">
        <f t="shared" si="5"/>
        <v>Jul</v>
      </c>
      <c r="U5" s="5" t="str">
        <f t="shared" si="6"/>
        <v>2014</v>
      </c>
      <c r="V5" s="5" t="str">
        <f t="shared" si="7"/>
        <v>Aug</v>
      </c>
      <c r="W5" s="1" t="str">
        <f t="shared" si="8"/>
        <v>2014</v>
      </c>
      <c r="X5" s="27">
        <f t="shared" si="9"/>
        <v>41859.896562499998</v>
      </c>
    </row>
    <row r="6" spans="1:24" ht="48" hidden="1" x14ac:dyDescent="0.2">
      <c r="A6" s="1">
        <v>2213</v>
      </c>
      <c r="B6" s="7" t="s">
        <v>2214</v>
      </c>
      <c r="C6" s="7" t="s">
        <v>6323</v>
      </c>
      <c r="D6" s="1">
        <v>5</v>
      </c>
      <c r="E6" s="1">
        <v>10</v>
      </c>
      <c r="F6" s="1" t="s">
        <v>8218</v>
      </c>
      <c r="G6" s="1" t="s">
        <v>8223</v>
      </c>
      <c r="H6" s="1" t="s">
        <v>8245</v>
      </c>
      <c r="I6" s="1">
        <v>1431719379</v>
      </c>
      <c r="J6" s="1">
        <v>1429127379</v>
      </c>
      <c r="K6" s="1" t="b">
        <v>0</v>
      </c>
      <c r="L6" s="1">
        <v>1</v>
      </c>
      <c r="M6" s="1" t="b">
        <v>1</v>
      </c>
      <c r="N6" s="1" t="s">
        <v>8279</v>
      </c>
      <c r="O6" s="28">
        <f t="shared" si="0"/>
        <v>2</v>
      </c>
      <c r="P6" s="29">
        <f t="shared" si="1"/>
        <v>10</v>
      </c>
      <c r="Q6" s="9" t="str">
        <f t="shared" si="2"/>
        <v>music</v>
      </c>
      <c r="R6" s="26" t="str">
        <f t="shared" si="3"/>
        <v>electronic music</v>
      </c>
      <c r="S6" s="27">
        <f t="shared" si="4"/>
        <v>42109.826145833329</v>
      </c>
      <c r="T6" s="5" t="str">
        <f t="shared" si="5"/>
        <v>Apr</v>
      </c>
      <c r="U6" s="5" t="str">
        <f t="shared" si="6"/>
        <v>2015</v>
      </c>
      <c r="V6" s="5" t="str">
        <f t="shared" si="7"/>
        <v>May</v>
      </c>
      <c r="W6" s="1" t="str">
        <f t="shared" si="8"/>
        <v>2015</v>
      </c>
      <c r="X6" s="27">
        <f t="shared" si="9"/>
        <v>42139.826145833329</v>
      </c>
    </row>
    <row r="7" spans="1:24" ht="16" hidden="1" x14ac:dyDescent="0.2">
      <c r="A7" s="1">
        <v>847</v>
      </c>
      <c r="B7" s="7" t="s">
        <v>848</v>
      </c>
      <c r="C7" s="7" t="s">
        <v>4957</v>
      </c>
      <c r="D7" s="1">
        <v>10</v>
      </c>
      <c r="E7" s="1">
        <v>10</v>
      </c>
      <c r="F7" s="1" t="s">
        <v>8218</v>
      </c>
      <c r="G7" s="1" t="s">
        <v>8223</v>
      </c>
      <c r="H7" s="1" t="s">
        <v>8245</v>
      </c>
      <c r="I7" s="1">
        <v>1436555376</v>
      </c>
      <c r="J7" s="1">
        <v>1433963376</v>
      </c>
      <c r="K7" s="1" t="b">
        <v>0</v>
      </c>
      <c r="L7" s="1">
        <v>1</v>
      </c>
      <c r="M7" s="1" t="b">
        <v>1</v>
      </c>
      <c r="N7" s="1" t="s">
        <v>8276</v>
      </c>
      <c r="O7" s="28">
        <f t="shared" si="0"/>
        <v>1</v>
      </c>
      <c r="P7" s="29">
        <f t="shared" si="1"/>
        <v>10</v>
      </c>
      <c r="Q7" s="9" t="str">
        <f t="shared" si="2"/>
        <v>music</v>
      </c>
      <c r="R7" s="26" t="str">
        <f t="shared" si="3"/>
        <v>metal</v>
      </c>
      <c r="S7" s="27">
        <f t="shared" si="4"/>
        <v>42165.79833333334</v>
      </c>
      <c r="T7" s="5" t="str">
        <f t="shared" si="5"/>
        <v>Jun</v>
      </c>
      <c r="U7" s="5" t="str">
        <f t="shared" si="6"/>
        <v>2015</v>
      </c>
      <c r="V7" s="5" t="str">
        <f t="shared" si="7"/>
        <v>Jul</v>
      </c>
      <c r="W7" s="1" t="str">
        <f t="shared" si="8"/>
        <v>2015</v>
      </c>
      <c r="X7" s="27">
        <f t="shared" si="9"/>
        <v>42195.79833333334</v>
      </c>
    </row>
    <row r="8" spans="1:24" ht="48" hidden="1" x14ac:dyDescent="0.2">
      <c r="A8" s="1">
        <v>1253</v>
      </c>
      <c r="B8" s="7" t="s">
        <v>1254</v>
      </c>
      <c r="C8" s="7" t="s">
        <v>5363</v>
      </c>
      <c r="D8" s="1">
        <v>10</v>
      </c>
      <c r="E8" s="1">
        <v>30383.32</v>
      </c>
      <c r="F8" s="1" t="s">
        <v>8218</v>
      </c>
      <c r="G8" s="1" t="s">
        <v>8223</v>
      </c>
      <c r="H8" s="1" t="s">
        <v>8245</v>
      </c>
      <c r="I8" s="1">
        <v>1409770107</v>
      </c>
      <c r="J8" s="1">
        <v>1407178107</v>
      </c>
      <c r="K8" s="1" t="b">
        <v>1</v>
      </c>
      <c r="L8" s="1">
        <v>711</v>
      </c>
      <c r="M8" s="1" t="b">
        <v>1</v>
      </c>
      <c r="N8" s="1" t="s">
        <v>8275</v>
      </c>
      <c r="O8" s="28">
        <f t="shared" si="0"/>
        <v>3038.3319999999999</v>
      </c>
      <c r="P8" s="29">
        <f t="shared" si="1"/>
        <v>42.73322081575246</v>
      </c>
      <c r="Q8" s="9" t="str">
        <f t="shared" si="2"/>
        <v>music</v>
      </c>
      <c r="R8" s="26" t="str">
        <f t="shared" si="3"/>
        <v>rock</v>
      </c>
      <c r="S8" s="27">
        <f t="shared" si="4"/>
        <v>41855.783645833333</v>
      </c>
      <c r="T8" s="5" t="str">
        <f t="shared" si="5"/>
        <v>Aug</v>
      </c>
      <c r="U8" s="5" t="str">
        <f t="shared" si="6"/>
        <v>2014</v>
      </c>
      <c r="V8" s="5" t="str">
        <f t="shared" si="7"/>
        <v>Sep</v>
      </c>
      <c r="W8" s="1" t="str">
        <f t="shared" si="8"/>
        <v>2014</v>
      </c>
      <c r="X8" s="27">
        <f t="shared" si="9"/>
        <v>41885.783645833333</v>
      </c>
    </row>
    <row r="9" spans="1:24" ht="32" hidden="1" x14ac:dyDescent="0.2">
      <c r="A9" s="1">
        <v>3600</v>
      </c>
      <c r="B9" s="7" t="s">
        <v>3599</v>
      </c>
      <c r="C9" s="7" t="s">
        <v>7710</v>
      </c>
      <c r="D9" s="1">
        <v>10</v>
      </c>
      <c r="E9" s="1">
        <v>13</v>
      </c>
      <c r="F9" s="1" t="s">
        <v>8218</v>
      </c>
      <c r="G9" s="1" t="s">
        <v>8223</v>
      </c>
      <c r="H9" s="1" t="s">
        <v>8245</v>
      </c>
      <c r="I9" s="1">
        <v>1476390164</v>
      </c>
      <c r="J9" s="1">
        <v>1473970964</v>
      </c>
      <c r="K9" s="1" t="b">
        <v>0</v>
      </c>
      <c r="L9" s="1">
        <v>4</v>
      </c>
      <c r="M9" s="1" t="b">
        <v>1</v>
      </c>
      <c r="N9" s="1" t="s">
        <v>8270</v>
      </c>
      <c r="O9" s="28">
        <f t="shared" si="0"/>
        <v>1.3</v>
      </c>
      <c r="P9" s="29">
        <f t="shared" si="1"/>
        <v>3.25</v>
      </c>
      <c r="Q9" s="9" t="str">
        <f t="shared" si="2"/>
        <v>theater</v>
      </c>
      <c r="R9" s="26" t="str">
        <f t="shared" si="3"/>
        <v>plays</v>
      </c>
      <c r="S9" s="27">
        <f t="shared" si="4"/>
        <v>42628.849120370374</v>
      </c>
      <c r="T9" s="5" t="str">
        <f t="shared" si="5"/>
        <v>Sep</v>
      </c>
      <c r="U9" s="5" t="str">
        <f t="shared" si="6"/>
        <v>2016</v>
      </c>
      <c r="V9" s="5" t="str">
        <f t="shared" si="7"/>
        <v>Oct</v>
      </c>
      <c r="W9" s="1" t="str">
        <f t="shared" si="8"/>
        <v>2016</v>
      </c>
      <c r="X9" s="27">
        <f t="shared" si="9"/>
        <v>42656.849120370374</v>
      </c>
    </row>
    <row r="10" spans="1:24" ht="41" hidden="1" customHeight="1" x14ac:dyDescent="0.2">
      <c r="A10" s="1">
        <v>31</v>
      </c>
      <c r="B10" s="7" t="s">
        <v>33</v>
      </c>
      <c r="C10" s="7" t="s">
        <v>4142</v>
      </c>
      <c r="D10" s="1">
        <v>13</v>
      </c>
      <c r="E10" s="1">
        <v>13</v>
      </c>
      <c r="F10" s="1" t="s">
        <v>8218</v>
      </c>
      <c r="G10" s="1" t="s">
        <v>8223</v>
      </c>
      <c r="H10" s="1" t="s">
        <v>8245</v>
      </c>
      <c r="I10" s="1">
        <v>1453748434</v>
      </c>
      <c r="J10" s="1">
        <v>1452193234</v>
      </c>
      <c r="K10" s="1" t="b">
        <v>0</v>
      </c>
      <c r="L10" s="1">
        <v>1</v>
      </c>
      <c r="M10" s="1" t="b">
        <v>1</v>
      </c>
      <c r="N10" s="1" t="s">
        <v>8264</v>
      </c>
      <c r="O10" s="28">
        <f t="shared" si="0"/>
        <v>1</v>
      </c>
      <c r="P10" s="29">
        <f t="shared" si="1"/>
        <v>13</v>
      </c>
      <c r="Q10" s="9" t="str">
        <f t="shared" si="2"/>
        <v>film &amp; video</v>
      </c>
      <c r="R10" s="26" t="str">
        <f t="shared" si="3"/>
        <v>television</v>
      </c>
      <c r="S10" s="27">
        <f t="shared" si="4"/>
        <v>42376.79206018518</v>
      </c>
      <c r="T10" s="5" t="str">
        <f t="shared" si="5"/>
        <v>Jan</v>
      </c>
      <c r="U10" s="5" t="str">
        <f t="shared" si="6"/>
        <v>2016</v>
      </c>
      <c r="V10" s="5" t="str">
        <f t="shared" si="7"/>
        <v>Jan</v>
      </c>
      <c r="W10" s="1" t="str">
        <f t="shared" si="8"/>
        <v>2016</v>
      </c>
      <c r="X10" s="27">
        <f t="shared" si="9"/>
        <v>42394.79206018518</v>
      </c>
    </row>
    <row r="11" spans="1:24" ht="48" hidden="1" x14ac:dyDescent="0.2">
      <c r="A11" s="1">
        <v>1547</v>
      </c>
      <c r="B11" s="7" t="s">
        <v>1548</v>
      </c>
      <c r="C11" s="7" t="s">
        <v>5657</v>
      </c>
      <c r="D11" s="1">
        <v>20</v>
      </c>
      <c r="E11" s="1">
        <v>0</v>
      </c>
      <c r="F11" s="1" t="s">
        <v>8220</v>
      </c>
      <c r="G11" s="1" t="s">
        <v>8223</v>
      </c>
      <c r="H11" s="1" t="s">
        <v>8245</v>
      </c>
      <c r="I11" s="1">
        <v>1487844882</v>
      </c>
      <c r="J11" s="1">
        <v>1487240082</v>
      </c>
      <c r="K11" s="1" t="b">
        <v>0</v>
      </c>
      <c r="L11" s="1">
        <v>0</v>
      </c>
      <c r="M11" s="1" t="b">
        <v>0</v>
      </c>
      <c r="N11" s="1" t="s">
        <v>8288</v>
      </c>
      <c r="O11" s="28">
        <f t="shared" si="0"/>
        <v>0</v>
      </c>
      <c r="P11" s="29">
        <f t="shared" si="1"/>
        <v>0</v>
      </c>
      <c r="Q11" s="9" t="str">
        <f t="shared" si="2"/>
        <v>photography</v>
      </c>
      <c r="R11" s="26" t="str">
        <f t="shared" si="3"/>
        <v>nature</v>
      </c>
      <c r="S11" s="27">
        <f t="shared" si="4"/>
        <v>42782.426875000005</v>
      </c>
      <c r="T11" s="5" t="str">
        <f t="shared" si="5"/>
        <v>Feb</v>
      </c>
      <c r="U11" s="5" t="str">
        <f t="shared" si="6"/>
        <v>2017</v>
      </c>
      <c r="V11" s="5" t="str">
        <f t="shared" si="7"/>
        <v>Feb</v>
      </c>
      <c r="W11" s="1" t="str">
        <f t="shared" si="8"/>
        <v>2017</v>
      </c>
      <c r="X11" s="27">
        <f t="shared" si="9"/>
        <v>42789.426875000005</v>
      </c>
    </row>
    <row r="12" spans="1:24" ht="32" hidden="1" x14ac:dyDescent="0.2">
      <c r="A12" s="1">
        <v>1380</v>
      </c>
      <c r="B12" s="7" t="s">
        <v>1381</v>
      </c>
      <c r="C12" s="7" t="s">
        <v>5490</v>
      </c>
      <c r="D12" s="1">
        <v>25</v>
      </c>
      <c r="E12" s="1">
        <v>106</v>
      </c>
      <c r="F12" s="1" t="s">
        <v>8218</v>
      </c>
      <c r="G12" s="1" t="s">
        <v>8223</v>
      </c>
      <c r="H12" s="1" t="s">
        <v>8245</v>
      </c>
      <c r="I12" s="1">
        <v>1433815200</v>
      </c>
      <c r="J12" s="1">
        <v>1431886706</v>
      </c>
      <c r="K12" s="1" t="b">
        <v>0</v>
      </c>
      <c r="L12" s="1">
        <v>5</v>
      </c>
      <c r="M12" s="1" t="b">
        <v>1</v>
      </c>
      <c r="N12" s="1" t="s">
        <v>8275</v>
      </c>
      <c r="O12" s="28">
        <f t="shared" si="0"/>
        <v>4.24</v>
      </c>
      <c r="P12" s="29">
        <f t="shared" si="1"/>
        <v>21.2</v>
      </c>
      <c r="Q12" s="9" t="str">
        <f t="shared" si="2"/>
        <v>music</v>
      </c>
      <c r="R12" s="26" t="str">
        <f t="shared" si="3"/>
        <v>rock</v>
      </c>
      <c r="S12" s="27">
        <f t="shared" si="4"/>
        <v>42141.762800925921</v>
      </c>
      <c r="T12" s="5" t="str">
        <f t="shared" si="5"/>
        <v>May</v>
      </c>
      <c r="U12" s="5" t="str">
        <f t="shared" si="6"/>
        <v>2015</v>
      </c>
      <c r="V12" s="5" t="str">
        <f t="shared" si="7"/>
        <v>Jun</v>
      </c>
      <c r="W12" s="1" t="str">
        <f t="shared" si="8"/>
        <v>2015</v>
      </c>
      <c r="X12" s="27">
        <f t="shared" si="9"/>
        <v>42164.083333333328</v>
      </c>
    </row>
    <row r="13" spans="1:24" ht="32" hidden="1" x14ac:dyDescent="0.2">
      <c r="A13" s="1">
        <v>1592</v>
      </c>
      <c r="B13" s="7" t="s">
        <v>1593</v>
      </c>
      <c r="C13" s="7" t="s">
        <v>5702</v>
      </c>
      <c r="D13" s="1">
        <v>25</v>
      </c>
      <c r="E13" s="1">
        <v>0</v>
      </c>
      <c r="F13" s="1" t="s">
        <v>8220</v>
      </c>
      <c r="G13" s="1" t="s">
        <v>8223</v>
      </c>
      <c r="H13" s="1" t="s">
        <v>8245</v>
      </c>
      <c r="I13" s="1">
        <v>1427503485</v>
      </c>
      <c r="J13" s="1">
        <v>1423619085</v>
      </c>
      <c r="K13" s="1" t="b">
        <v>0</v>
      </c>
      <c r="L13" s="1">
        <v>0</v>
      </c>
      <c r="M13" s="1" t="b">
        <v>0</v>
      </c>
      <c r="N13" s="1" t="s">
        <v>8290</v>
      </c>
      <c r="O13" s="28">
        <f t="shared" si="0"/>
        <v>0</v>
      </c>
      <c r="P13" s="29">
        <f t="shared" si="1"/>
        <v>0</v>
      </c>
      <c r="Q13" s="9" t="str">
        <f t="shared" si="2"/>
        <v>photography</v>
      </c>
      <c r="R13" s="26" t="str">
        <f t="shared" si="3"/>
        <v>places</v>
      </c>
      <c r="S13" s="27">
        <f t="shared" si="4"/>
        <v>42046.072743055556</v>
      </c>
      <c r="T13" s="5" t="str">
        <f t="shared" si="5"/>
        <v>Feb</v>
      </c>
      <c r="U13" s="5" t="str">
        <f t="shared" si="6"/>
        <v>2015</v>
      </c>
      <c r="V13" s="5" t="str">
        <f t="shared" si="7"/>
        <v>Mar</v>
      </c>
      <c r="W13" s="1" t="str">
        <f t="shared" si="8"/>
        <v>2015</v>
      </c>
      <c r="X13" s="27">
        <f t="shared" si="9"/>
        <v>42091.031076388885</v>
      </c>
    </row>
    <row r="14" spans="1:24" ht="48" hidden="1" x14ac:dyDescent="0.2">
      <c r="A14" s="1">
        <v>1755</v>
      </c>
      <c r="B14" s="7" t="s">
        <v>1756</v>
      </c>
      <c r="C14" s="7" t="s">
        <v>5865</v>
      </c>
      <c r="D14" s="1">
        <v>25</v>
      </c>
      <c r="E14" s="1">
        <v>30</v>
      </c>
      <c r="F14" s="1" t="s">
        <v>8218</v>
      </c>
      <c r="G14" s="1" t="s">
        <v>8223</v>
      </c>
      <c r="H14" s="1" t="s">
        <v>8245</v>
      </c>
      <c r="I14" s="1">
        <v>1444071361</v>
      </c>
      <c r="J14" s="1">
        <v>1441479361</v>
      </c>
      <c r="K14" s="1" t="b">
        <v>0</v>
      </c>
      <c r="L14" s="1">
        <v>4</v>
      </c>
      <c r="M14" s="1" t="b">
        <v>1</v>
      </c>
      <c r="N14" s="1" t="s">
        <v>8284</v>
      </c>
      <c r="O14" s="28">
        <f t="shared" si="0"/>
        <v>1.2</v>
      </c>
      <c r="P14" s="29">
        <f t="shared" si="1"/>
        <v>7.5</v>
      </c>
      <c r="Q14" s="9" t="str">
        <f t="shared" si="2"/>
        <v>photography</v>
      </c>
      <c r="R14" s="26" t="str">
        <f t="shared" si="3"/>
        <v>photobooks</v>
      </c>
      <c r="S14" s="27">
        <f t="shared" si="4"/>
        <v>42252.788900462961</v>
      </c>
      <c r="T14" s="5" t="str">
        <f t="shared" si="5"/>
        <v>Sep</v>
      </c>
      <c r="U14" s="5" t="str">
        <f t="shared" si="6"/>
        <v>2015</v>
      </c>
      <c r="V14" s="5" t="str">
        <f t="shared" si="7"/>
        <v>Oct</v>
      </c>
      <c r="W14" s="1" t="str">
        <f t="shared" si="8"/>
        <v>2015</v>
      </c>
      <c r="X14" s="27">
        <f t="shared" si="9"/>
        <v>42282.788900462961</v>
      </c>
    </row>
    <row r="15" spans="1:24" ht="48" hidden="1" x14ac:dyDescent="0.2">
      <c r="A15" s="1">
        <v>2536</v>
      </c>
      <c r="B15" s="7" t="s">
        <v>2536</v>
      </c>
      <c r="C15" s="7" t="s">
        <v>6646</v>
      </c>
      <c r="D15" s="1">
        <v>25</v>
      </c>
      <c r="E15" s="1">
        <v>29</v>
      </c>
      <c r="F15" s="1" t="s">
        <v>8218</v>
      </c>
      <c r="G15" s="1" t="s">
        <v>8223</v>
      </c>
      <c r="H15" s="1" t="s">
        <v>8245</v>
      </c>
      <c r="I15" s="1">
        <v>1375151566</v>
      </c>
      <c r="J15" s="1">
        <v>1373337166</v>
      </c>
      <c r="K15" s="1" t="b">
        <v>0</v>
      </c>
      <c r="L15" s="1">
        <v>4</v>
      </c>
      <c r="M15" s="1" t="b">
        <v>1</v>
      </c>
      <c r="N15" s="1" t="s">
        <v>8299</v>
      </c>
      <c r="O15" s="28">
        <f t="shared" si="0"/>
        <v>1.1599999999999999</v>
      </c>
      <c r="P15" s="29">
        <f t="shared" si="1"/>
        <v>7.25</v>
      </c>
      <c r="Q15" s="9" t="str">
        <f t="shared" si="2"/>
        <v>music</v>
      </c>
      <c r="R15" s="26" t="str">
        <f t="shared" si="3"/>
        <v>classical music</v>
      </c>
      <c r="S15" s="27">
        <f t="shared" si="4"/>
        <v>41464.106087962966</v>
      </c>
      <c r="T15" s="5" t="str">
        <f t="shared" si="5"/>
        <v>Jul</v>
      </c>
      <c r="U15" s="5" t="str">
        <f t="shared" si="6"/>
        <v>2013</v>
      </c>
      <c r="V15" s="5" t="str">
        <f t="shared" si="7"/>
        <v>Jul</v>
      </c>
      <c r="W15" s="1" t="str">
        <f t="shared" si="8"/>
        <v>2013</v>
      </c>
      <c r="X15" s="27">
        <f t="shared" si="9"/>
        <v>41485.106087962966</v>
      </c>
    </row>
    <row r="16" spans="1:24" ht="48" hidden="1" x14ac:dyDescent="0.2">
      <c r="A16" s="1">
        <v>732</v>
      </c>
      <c r="B16" s="7" t="s">
        <v>733</v>
      </c>
      <c r="C16" s="7" t="s">
        <v>4842</v>
      </c>
      <c r="D16" s="1">
        <v>40</v>
      </c>
      <c r="E16" s="1">
        <v>64</v>
      </c>
      <c r="F16" s="1" t="s">
        <v>8218</v>
      </c>
      <c r="G16" s="1" t="s">
        <v>8224</v>
      </c>
      <c r="H16" s="1" t="s">
        <v>8246</v>
      </c>
      <c r="I16" s="1">
        <v>1380449461</v>
      </c>
      <c r="J16" s="1">
        <v>1375265461</v>
      </c>
      <c r="K16" s="1" t="b">
        <v>0</v>
      </c>
      <c r="L16" s="1">
        <v>13</v>
      </c>
      <c r="M16" s="1" t="b">
        <v>1</v>
      </c>
      <c r="N16" s="1" t="s">
        <v>8273</v>
      </c>
      <c r="O16" s="28">
        <f t="shared" si="0"/>
        <v>1.6</v>
      </c>
      <c r="P16" s="29">
        <f t="shared" si="1"/>
        <v>4.9230769230769234</v>
      </c>
      <c r="Q16" s="9" t="str">
        <f t="shared" si="2"/>
        <v>publishing</v>
      </c>
      <c r="R16" s="26" t="str">
        <f t="shared" si="3"/>
        <v>nonfiction</v>
      </c>
      <c r="S16" s="27">
        <f t="shared" si="4"/>
        <v>41486.424317129626</v>
      </c>
      <c r="T16" s="5" t="str">
        <f t="shared" si="5"/>
        <v>Jul</v>
      </c>
      <c r="U16" s="5" t="str">
        <f t="shared" si="6"/>
        <v>2013</v>
      </c>
      <c r="V16" s="5" t="str">
        <f t="shared" si="7"/>
        <v>Sep</v>
      </c>
      <c r="W16" s="1" t="str">
        <f t="shared" si="8"/>
        <v>2013</v>
      </c>
      <c r="X16" s="27">
        <f t="shared" si="9"/>
        <v>41546.424317129626</v>
      </c>
    </row>
    <row r="17" spans="1:24" ht="96" hidden="1" x14ac:dyDescent="0.2">
      <c r="A17" s="1">
        <v>78</v>
      </c>
      <c r="B17" s="7" t="s">
        <v>80</v>
      </c>
      <c r="C17" s="7" t="s">
        <v>4189</v>
      </c>
      <c r="D17" s="1">
        <v>50</v>
      </c>
      <c r="E17" s="1">
        <v>1351</v>
      </c>
      <c r="F17" s="1" t="s">
        <v>8218</v>
      </c>
      <c r="G17" s="1" t="s">
        <v>8229</v>
      </c>
      <c r="H17" s="1" t="s">
        <v>8248</v>
      </c>
      <c r="I17" s="1">
        <v>1472751121</v>
      </c>
      <c r="J17" s="1">
        <v>1471887121</v>
      </c>
      <c r="K17" s="1" t="b">
        <v>0</v>
      </c>
      <c r="L17" s="1">
        <v>35</v>
      </c>
      <c r="M17" s="1" t="b">
        <v>1</v>
      </c>
      <c r="N17" s="1" t="s">
        <v>8265</v>
      </c>
      <c r="O17" s="28">
        <f t="shared" si="0"/>
        <v>27.02</v>
      </c>
      <c r="P17" s="29">
        <f t="shared" si="1"/>
        <v>38.6</v>
      </c>
      <c r="Q17" s="9" t="str">
        <f t="shared" si="2"/>
        <v>film &amp; video</v>
      </c>
      <c r="R17" s="26" t="str">
        <f t="shared" si="3"/>
        <v>shorts</v>
      </c>
      <c r="S17" s="27">
        <f t="shared" si="4"/>
        <v>42604.730567129634</v>
      </c>
      <c r="T17" s="5" t="str">
        <f t="shared" si="5"/>
        <v>Aug</v>
      </c>
      <c r="U17" s="5" t="str">
        <f t="shared" si="6"/>
        <v>2016</v>
      </c>
      <c r="V17" s="5" t="str">
        <f t="shared" si="7"/>
        <v>Sep</v>
      </c>
      <c r="W17" s="1" t="str">
        <f t="shared" si="8"/>
        <v>2016</v>
      </c>
      <c r="X17" s="27">
        <f t="shared" si="9"/>
        <v>42614.730567129634</v>
      </c>
    </row>
    <row r="18" spans="1:24" ht="48" hidden="1" x14ac:dyDescent="0.2">
      <c r="A18" s="1">
        <v>1041</v>
      </c>
      <c r="B18" s="7" t="s">
        <v>1042</v>
      </c>
      <c r="C18" s="7" t="s">
        <v>5151</v>
      </c>
      <c r="D18" s="1">
        <v>50</v>
      </c>
      <c r="E18" s="1">
        <v>0</v>
      </c>
      <c r="F18" s="1" t="s">
        <v>8219</v>
      </c>
      <c r="G18" s="1" t="s">
        <v>8223</v>
      </c>
      <c r="H18" s="1" t="s">
        <v>8245</v>
      </c>
      <c r="I18" s="1">
        <v>1406769992</v>
      </c>
      <c r="J18" s="1">
        <v>1405041992</v>
      </c>
      <c r="K18" s="1" t="b">
        <v>0</v>
      </c>
      <c r="L18" s="1">
        <v>0</v>
      </c>
      <c r="M18" s="1" t="b">
        <v>0</v>
      </c>
      <c r="N18" s="1" t="s">
        <v>8280</v>
      </c>
      <c r="O18" s="28">
        <f t="shared" si="0"/>
        <v>0</v>
      </c>
      <c r="P18" s="29">
        <f t="shared" si="1"/>
        <v>0</v>
      </c>
      <c r="Q18" s="9" t="str">
        <f t="shared" si="2"/>
        <v>journalism</v>
      </c>
      <c r="R18" s="26" t="str">
        <f t="shared" si="3"/>
        <v>audio</v>
      </c>
      <c r="S18" s="27">
        <f t="shared" si="4"/>
        <v>41831.060092592597</v>
      </c>
      <c r="T18" s="5" t="str">
        <f t="shared" si="5"/>
        <v>Jul</v>
      </c>
      <c r="U18" s="5" t="str">
        <f t="shared" si="6"/>
        <v>2014</v>
      </c>
      <c r="V18" s="5" t="str">
        <f t="shared" si="7"/>
        <v>Jul</v>
      </c>
      <c r="W18" s="1" t="str">
        <f t="shared" si="8"/>
        <v>2014</v>
      </c>
      <c r="X18" s="27">
        <f t="shared" si="9"/>
        <v>41851.060092592597</v>
      </c>
    </row>
    <row r="19" spans="1:24" ht="64" hidden="1" x14ac:dyDescent="0.2">
      <c r="A19" s="1">
        <v>2794</v>
      </c>
      <c r="B19" s="7" t="s">
        <v>2794</v>
      </c>
      <c r="C19" s="7" t="s">
        <v>6904</v>
      </c>
      <c r="D19" s="1">
        <v>50</v>
      </c>
      <c r="E19" s="1">
        <v>75</v>
      </c>
      <c r="F19" s="1" t="s">
        <v>8218</v>
      </c>
      <c r="G19" s="1" t="s">
        <v>8224</v>
      </c>
      <c r="H19" s="1" t="s">
        <v>8246</v>
      </c>
      <c r="I19" s="1">
        <v>1457031600</v>
      </c>
      <c r="J19" s="1">
        <v>1455640559</v>
      </c>
      <c r="K19" s="1" t="b">
        <v>0</v>
      </c>
      <c r="L19" s="1">
        <v>3</v>
      </c>
      <c r="M19" s="1" t="b">
        <v>1</v>
      </c>
      <c r="N19" s="1" t="s">
        <v>8270</v>
      </c>
      <c r="O19" s="28">
        <f t="shared" si="0"/>
        <v>1.5</v>
      </c>
      <c r="P19" s="29">
        <f t="shared" si="1"/>
        <v>25</v>
      </c>
      <c r="Q19" s="9" t="str">
        <f t="shared" si="2"/>
        <v>theater</v>
      </c>
      <c r="R19" s="26" t="str">
        <f t="shared" si="3"/>
        <v>plays</v>
      </c>
      <c r="S19" s="27">
        <f t="shared" si="4"/>
        <v>42416.691655092596</v>
      </c>
      <c r="T19" s="5" t="str">
        <f t="shared" si="5"/>
        <v>Feb</v>
      </c>
      <c r="U19" s="5" t="str">
        <f t="shared" si="6"/>
        <v>2016</v>
      </c>
      <c r="V19" s="5" t="str">
        <f t="shared" si="7"/>
        <v>Mar</v>
      </c>
      <c r="W19" s="1" t="str">
        <f t="shared" si="8"/>
        <v>2016</v>
      </c>
      <c r="X19" s="27">
        <f t="shared" si="9"/>
        <v>42432.791666666672</v>
      </c>
    </row>
    <row r="20" spans="1:24" ht="48" hidden="1" x14ac:dyDescent="0.2">
      <c r="A20" s="1">
        <v>3675</v>
      </c>
      <c r="B20" s="7" t="s">
        <v>3672</v>
      </c>
      <c r="C20" s="7" t="s">
        <v>7785</v>
      </c>
      <c r="D20" s="1">
        <v>50</v>
      </c>
      <c r="E20" s="1">
        <v>70</v>
      </c>
      <c r="F20" s="1" t="s">
        <v>8218</v>
      </c>
      <c r="G20" s="1" t="s">
        <v>8224</v>
      </c>
      <c r="H20" s="1" t="s">
        <v>8246</v>
      </c>
      <c r="I20" s="1">
        <v>1463353200</v>
      </c>
      <c r="J20" s="1">
        <v>1462285182</v>
      </c>
      <c r="K20" s="1" t="b">
        <v>0</v>
      </c>
      <c r="L20" s="1">
        <v>3</v>
      </c>
      <c r="M20" s="1" t="b">
        <v>1</v>
      </c>
      <c r="N20" s="1" t="s">
        <v>8270</v>
      </c>
      <c r="O20" s="28">
        <f t="shared" si="0"/>
        <v>1.4</v>
      </c>
      <c r="P20" s="29">
        <f t="shared" si="1"/>
        <v>23.333333333333332</v>
      </c>
      <c r="Q20" s="9" t="str">
        <f t="shared" si="2"/>
        <v>theater</v>
      </c>
      <c r="R20" s="26" t="str">
        <f t="shared" si="3"/>
        <v>plays</v>
      </c>
      <c r="S20" s="27">
        <f t="shared" si="4"/>
        <v>42493.597013888888</v>
      </c>
      <c r="T20" s="5" t="str">
        <f t="shared" si="5"/>
        <v>May</v>
      </c>
      <c r="U20" s="5" t="str">
        <f t="shared" si="6"/>
        <v>2016</v>
      </c>
      <c r="V20" s="5" t="str">
        <f t="shared" si="7"/>
        <v>May</v>
      </c>
      <c r="W20" s="1" t="str">
        <f t="shared" si="8"/>
        <v>2016</v>
      </c>
      <c r="X20" s="27">
        <f t="shared" si="9"/>
        <v>42505.958333333328</v>
      </c>
    </row>
    <row r="21" spans="1:24" ht="32" hidden="1" x14ac:dyDescent="0.2">
      <c r="A21" s="1">
        <v>1877</v>
      </c>
      <c r="B21" s="7" t="s">
        <v>1878</v>
      </c>
      <c r="C21" s="7" t="s">
        <v>5987</v>
      </c>
      <c r="D21" s="1">
        <v>60</v>
      </c>
      <c r="E21" s="1">
        <v>0</v>
      </c>
      <c r="F21" s="1" t="s">
        <v>8220</v>
      </c>
      <c r="G21" s="1" t="s">
        <v>8223</v>
      </c>
      <c r="H21" s="1" t="s">
        <v>8245</v>
      </c>
      <c r="I21" s="1">
        <v>1425170525</v>
      </c>
      <c r="J21" s="1">
        <v>1422664925</v>
      </c>
      <c r="K21" s="1" t="b">
        <v>0</v>
      </c>
      <c r="L21" s="1">
        <v>0</v>
      </c>
      <c r="M21" s="1" t="b">
        <v>0</v>
      </c>
      <c r="N21" s="1" t="s">
        <v>8282</v>
      </c>
      <c r="O21" s="28">
        <f t="shared" si="0"/>
        <v>0</v>
      </c>
      <c r="P21" s="29">
        <f t="shared" si="1"/>
        <v>0</v>
      </c>
      <c r="Q21" s="9" t="str">
        <f t="shared" si="2"/>
        <v>games</v>
      </c>
      <c r="R21" s="26" t="str">
        <f t="shared" si="3"/>
        <v>mobile games</v>
      </c>
      <c r="S21" s="27">
        <f t="shared" si="4"/>
        <v>42035.029224537036</v>
      </c>
      <c r="T21" s="5" t="str">
        <f t="shared" si="5"/>
        <v>Jan</v>
      </c>
      <c r="U21" s="5" t="str">
        <f t="shared" si="6"/>
        <v>2015</v>
      </c>
      <c r="V21" s="5" t="str">
        <f t="shared" si="7"/>
        <v>Mar</v>
      </c>
      <c r="W21" s="1" t="str">
        <f t="shared" si="8"/>
        <v>2015</v>
      </c>
      <c r="X21" s="27">
        <f t="shared" si="9"/>
        <v>42064.029224537036</v>
      </c>
    </row>
    <row r="22" spans="1:24" ht="48" hidden="1" x14ac:dyDescent="0.2">
      <c r="A22" s="1">
        <v>640</v>
      </c>
      <c r="B22" s="7" t="s">
        <v>641</v>
      </c>
      <c r="C22" s="7" t="s">
        <v>4750</v>
      </c>
      <c r="D22" s="1">
        <v>70</v>
      </c>
      <c r="E22" s="1">
        <v>101</v>
      </c>
      <c r="F22" s="1" t="s">
        <v>8218</v>
      </c>
      <c r="G22" s="1" t="s">
        <v>8229</v>
      </c>
      <c r="H22" s="1" t="s">
        <v>8248</v>
      </c>
      <c r="I22" s="1">
        <v>1480028400</v>
      </c>
      <c r="J22" s="1">
        <v>1478685915</v>
      </c>
      <c r="K22" s="1" t="b">
        <v>0</v>
      </c>
      <c r="L22" s="1">
        <v>2</v>
      </c>
      <c r="M22" s="1" t="b">
        <v>1</v>
      </c>
      <c r="N22" s="1" t="s">
        <v>8272</v>
      </c>
      <c r="O22" s="28">
        <f t="shared" si="0"/>
        <v>1.4428571428571428</v>
      </c>
      <c r="P22" s="29">
        <f t="shared" si="1"/>
        <v>50.5</v>
      </c>
      <c r="Q22" s="9" t="str">
        <f t="shared" si="2"/>
        <v>technology</v>
      </c>
      <c r="R22" s="26" t="str">
        <f t="shared" si="3"/>
        <v>wearables</v>
      </c>
      <c r="S22" s="27">
        <f t="shared" si="4"/>
        <v>42683.420312500006</v>
      </c>
      <c r="T22" s="5" t="str">
        <f t="shared" si="5"/>
        <v>Nov</v>
      </c>
      <c r="U22" s="5" t="str">
        <f t="shared" si="6"/>
        <v>2016</v>
      </c>
      <c r="V22" s="5" t="str">
        <f t="shared" si="7"/>
        <v>Nov</v>
      </c>
      <c r="W22" s="1" t="str">
        <f t="shared" si="8"/>
        <v>2016</v>
      </c>
      <c r="X22" s="27">
        <f t="shared" si="9"/>
        <v>42698.958333333328</v>
      </c>
    </row>
    <row r="23" spans="1:24" ht="48" hidden="1" x14ac:dyDescent="0.2">
      <c r="A23" s="1">
        <v>2976</v>
      </c>
      <c r="B23" s="7" t="s">
        <v>2976</v>
      </c>
      <c r="C23" s="7" t="s">
        <v>7086</v>
      </c>
      <c r="D23" s="1">
        <v>70</v>
      </c>
      <c r="E23" s="1">
        <v>120</v>
      </c>
      <c r="F23" s="1" t="s">
        <v>8218</v>
      </c>
      <c r="G23" s="1" t="s">
        <v>8224</v>
      </c>
      <c r="H23" s="1" t="s">
        <v>8246</v>
      </c>
      <c r="I23" s="1">
        <v>1457870400</v>
      </c>
      <c r="J23" s="1">
        <v>1456421530</v>
      </c>
      <c r="K23" s="1" t="b">
        <v>0</v>
      </c>
      <c r="L23" s="1">
        <v>14</v>
      </c>
      <c r="M23" s="1" t="b">
        <v>1</v>
      </c>
      <c r="N23" s="1" t="s">
        <v>8270</v>
      </c>
      <c r="O23" s="28">
        <f t="shared" si="0"/>
        <v>1.7142857142857142</v>
      </c>
      <c r="P23" s="29">
        <f t="shared" si="1"/>
        <v>8.5714285714285712</v>
      </c>
      <c r="Q23" s="9" t="str">
        <f t="shared" si="2"/>
        <v>theater</v>
      </c>
      <c r="R23" s="26" t="str">
        <f t="shared" si="3"/>
        <v>plays</v>
      </c>
      <c r="S23" s="27">
        <f t="shared" si="4"/>
        <v>42425.730671296296</v>
      </c>
      <c r="T23" s="5" t="str">
        <f t="shared" si="5"/>
        <v>Feb</v>
      </c>
      <c r="U23" s="5" t="str">
        <f t="shared" si="6"/>
        <v>2016</v>
      </c>
      <c r="V23" s="5" t="str">
        <f t="shared" si="7"/>
        <v>Mar</v>
      </c>
      <c r="W23" s="1" t="str">
        <f t="shared" si="8"/>
        <v>2016</v>
      </c>
      <c r="X23" s="27">
        <f t="shared" si="9"/>
        <v>42442.5</v>
      </c>
    </row>
    <row r="24" spans="1:24" ht="48" hidden="1" x14ac:dyDescent="0.2">
      <c r="A24" s="1">
        <v>1660</v>
      </c>
      <c r="B24" s="7" t="s">
        <v>1661</v>
      </c>
      <c r="C24" s="7" t="s">
        <v>5770</v>
      </c>
      <c r="D24" s="1">
        <v>80</v>
      </c>
      <c r="E24" s="1">
        <v>1003</v>
      </c>
      <c r="F24" s="1" t="s">
        <v>8218</v>
      </c>
      <c r="G24" s="1" t="s">
        <v>8236</v>
      </c>
      <c r="H24" s="1" t="s">
        <v>8248</v>
      </c>
      <c r="I24" s="1">
        <v>1462053540</v>
      </c>
      <c r="J24" s="1">
        <v>1459355950</v>
      </c>
      <c r="K24" s="1" t="b">
        <v>0</v>
      </c>
      <c r="L24" s="1">
        <v>36</v>
      </c>
      <c r="M24" s="1" t="b">
        <v>1</v>
      </c>
      <c r="N24" s="1" t="s">
        <v>8291</v>
      </c>
      <c r="O24" s="28">
        <f t="shared" si="0"/>
        <v>12.5375</v>
      </c>
      <c r="P24" s="29">
        <f t="shared" si="1"/>
        <v>27.861111111111111</v>
      </c>
      <c r="Q24" s="9" t="str">
        <f t="shared" si="2"/>
        <v>music</v>
      </c>
      <c r="R24" s="26" t="str">
        <f t="shared" si="3"/>
        <v>pop</v>
      </c>
      <c r="S24" s="27">
        <f t="shared" si="4"/>
        <v>42459.693865740745</v>
      </c>
      <c r="T24" s="5" t="str">
        <f t="shared" si="5"/>
        <v>Mar</v>
      </c>
      <c r="U24" s="5" t="str">
        <f t="shared" si="6"/>
        <v>2016</v>
      </c>
      <c r="V24" s="5" t="str">
        <f t="shared" si="7"/>
        <v>Apr</v>
      </c>
      <c r="W24" s="1" t="str">
        <f t="shared" si="8"/>
        <v>2016</v>
      </c>
      <c r="X24" s="27">
        <f t="shared" si="9"/>
        <v>42490.915972222225</v>
      </c>
    </row>
    <row r="25" spans="1:24" ht="48" hidden="1" x14ac:dyDescent="0.2">
      <c r="A25" s="1">
        <v>1071</v>
      </c>
      <c r="B25" s="7" t="s">
        <v>1072</v>
      </c>
      <c r="C25" s="7" t="s">
        <v>5181</v>
      </c>
      <c r="D25" s="1">
        <v>100</v>
      </c>
      <c r="E25" s="1">
        <v>0</v>
      </c>
      <c r="F25" s="1" t="s">
        <v>8220</v>
      </c>
      <c r="G25" s="1" t="s">
        <v>8233</v>
      </c>
      <c r="H25" s="1" t="s">
        <v>8253</v>
      </c>
      <c r="I25" s="1">
        <v>1447787093</v>
      </c>
      <c r="J25" s="1">
        <v>1445191493</v>
      </c>
      <c r="K25" s="1" t="b">
        <v>0</v>
      </c>
      <c r="L25" s="1">
        <v>0</v>
      </c>
      <c r="M25" s="1" t="b">
        <v>0</v>
      </c>
      <c r="N25" s="1" t="s">
        <v>8281</v>
      </c>
      <c r="O25" s="28">
        <f t="shared" si="0"/>
        <v>0</v>
      </c>
      <c r="P25" s="29">
        <f t="shared" si="1"/>
        <v>0</v>
      </c>
      <c r="Q25" s="9" t="str">
        <f t="shared" si="2"/>
        <v>games</v>
      </c>
      <c r="R25" s="26" t="str">
        <f t="shared" si="3"/>
        <v>video games</v>
      </c>
      <c r="S25" s="27">
        <f t="shared" si="4"/>
        <v>42295.753391203703</v>
      </c>
      <c r="T25" s="5" t="str">
        <f t="shared" si="5"/>
        <v>Oct</v>
      </c>
      <c r="U25" s="5" t="str">
        <f t="shared" si="6"/>
        <v>2015</v>
      </c>
      <c r="V25" s="5" t="str">
        <f t="shared" si="7"/>
        <v>Nov</v>
      </c>
      <c r="W25" s="1" t="str">
        <f t="shared" si="8"/>
        <v>2015</v>
      </c>
      <c r="X25" s="27">
        <f t="shared" si="9"/>
        <v>42325.795057870375</v>
      </c>
    </row>
    <row r="26" spans="1:24" ht="32" hidden="1" x14ac:dyDescent="0.2">
      <c r="A26" s="1">
        <v>1192</v>
      </c>
      <c r="B26" s="7" t="s">
        <v>1193</v>
      </c>
      <c r="C26" s="7" t="s">
        <v>5302</v>
      </c>
      <c r="D26" s="1">
        <v>100</v>
      </c>
      <c r="E26" s="1">
        <v>290</v>
      </c>
      <c r="F26" s="1" t="s">
        <v>8218</v>
      </c>
      <c r="G26" s="1" t="s">
        <v>8224</v>
      </c>
      <c r="H26" s="1" t="s">
        <v>8246</v>
      </c>
      <c r="I26" s="1">
        <v>1486814978</v>
      </c>
      <c r="J26" s="1">
        <v>1484222978</v>
      </c>
      <c r="K26" s="1" t="b">
        <v>0</v>
      </c>
      <c r="L26" s="1">
        <v>15</v>
      </c>
      <c r="M26" s="1" t="b">
        <v>1</v>
      </c>
      <c r="N26" s="1" t="s">
        <v>8284</v>
      </c>
      <c r="O26" s="28">
        <f t="shared" si="0"/>
        <v>2.9</v>
      </c>
      <c r="P26" s="29">
        <f t="shared" si="1"/>
        <v>19.333333333333332</v>
      </c>
      <c r="Q26" s="9" t="str">
        <f t="shared" si="2"/>
        <v>photography</v>
      </c>
      <c r="R26" s="26" t="str">
        <f t="shared" si="3"/>
        <v>photobooks</v>
      </c>
      <c r="S26" s="27">
        <f t="shared" si="4"/>
        <v>42747.506689814814</v>
      </c>
      <c r="T26" s="5" t="str">
        <f t="shared" si="5"/>
        <v>Jan</v>
      </c>
      <c r="U26" s="5" t="str">
        <f t="shared" si="6"/>
        <v>2017</v>
      </c>
      <c r="V26" s="5" t="str">
        <f t="shared" si="7"/>
        <v>Feb</v>
      </c>
      <c r="W26" s="1" t="str">
        <f t="shared" si="8"/>
        <v>2017</v>
      </c>
      <c r="X26" s="27">
        <f t="shared" si="9"/>
        <v>42777.506689814814</v>
      </c>
    </row>
    <row r="27" spans="1:24" ht="32" hidden="1" x14ac:dyDescent="0.2">
      <c r="A27" s="1">
        <v>1761</v>
      </c>
      <c r="B27" s="7" t="s">
        <v>1762</v>
      </c>
      <c r="C27" s="7" t="s">
        <v>5871</v>
      </c>
      <c r="D27" s="1">
        <v>100</v>
      </c>
      <c r="E27" s="1">
        <v>155</v>
      </c>
      <c r="F27" s="1" t="s">
        <v>8218</v>
      </c>
      <c r="G27" s="1" t="s">
        <v>8224</v>
      </c>
      <c r="H27" s="1" t="s">
        <v>8246</v>
      </c>
      <c r="I27" s="1">
        <v>1442065060</v>
      </c>
      <c r="J27" s="1">
        <v>1437745060</v>
      </c>
      <c r="K27" s="1" t="b">
        <v>0</v>
      </c>
      <c r="L27" s="1">
        <v>3</v>
      </c>
      <c r="M27" s="1" t="b">
        <v>1</v>
      </c>
      <c r="N27" s="1" t="s">
        <v>8284</v>
      </c>
      <c r="O27" s="28">
        <f t="shared" si="0"/>
        <v>1.55</v>
      </c>
      <c r="P27" s="29">
        <f t="shared" si="1"/>
        <v>51.666666666666664</v>
      </c>
      <c r="Q27" s="9" t="str">
        <f t="shared" si="2"/>
        <v>photography</v>
      </c>
      <c r="R27" s="26" t="str">
        <f t="shared" si="3"/>
        <v>photobooks</v>
      </c>
      <c r="S27" s="27">
        <f t="shared" si="4"/>
        <v>42209.567824074074</v>
      </c>
      <c r="T27" s="5" t="str">
        <f t="shared" si="5"/>
        <v>Jul</v>
      </c>
      <c r="U27" s="5" t="str">
        <f t="shared" si="6"/>
        <v>2015</v>
      </c>
      <c r="V27" s="5" t="str">
        <f t="shared" si="7"/>
        <v>Sep</v>
      </c>
      <c r="W27" s="1" t="str">
        <f t="shared" si="8"/>
        <v>2015</v>
      </c>
      <c r="X27" s="27">
        <f t="shared" si="9"/>
        <v>42259.567824074074</v>
      </c>
    </row>
    <row r="28" spans="1:24" ht="16" hidden="1" x14ac:dyDescent="0.2">
      <c r="A28" s="1">
        <v>1762</v>
      </c>
      <c r="B28" s="7" t="s">
        <v>1763</v>
      </c>
      <c r="C28" s="7" t="s">
        <v>5872</v>
      </c>
      <c r="D28" s="1">
        <v>100</v>
      </c>
      <c r="E28" s="1">
        <v>885</v>
      </c>
      <c r="F28" s="1" t="s">
        <v>8218</v>
      </c>
      <c r="G28" s="1" t="s">
        <v>8223</v>
      </c>
      <c r="H28" s="1" t="s">
        <v>8245</v>
      </c>
      <c r="I28" s="1">
        <v>1457739245</v>
      </c>
      <c r="J28" s="1">
        <v>1455147245</v>
      </c>
      <c r="K28" s="1" t="b">
        <v>0</v>
      </c>
      <c r="L28" s="1">
        <v>25</v>
      </c>
      <c r="M28" s="1" t="b">
        <v>1</v>
      </c>
      <c r="N28" s="1" t="s">
        <v>8284</v>
      </c>
      <c r="O28" s="28">
        <f t="shared" si="0"/>
        <v>8.85</v>
      </c>
      <c r="P28" s="29">
        <f t="shared" si="1"/>
        <v>35.4</v>
      </c>
      <c r="Q28" s="9" t="str">
        <f t="shared" si="2"/>
        <v>photography</v>
      </c>
      <c r="R28" s="26" t="str">
        <f t="shared" si="3"/>
        <v>photobooks</v>
      </c>
      <c r="S28" s="27">
        <f t="shared" si="4"/>
        <v>42410.982002314813</v>
      </c>
      <c r="T28" s="5" t="str">
        <f t="shared" si="5"/>
        <v>Feb</v>
      </c>
      <c r="U28" s="5" t="str">
        <f t="shared" si="6"/>
        <v>2016</v>
      </c>
      <c r="V28" s="5" t="str">
        <f t="shared" si="7"/>
        <v>Mar</v>
      </c>
      <c r="W28" s="1" t="str">
        <f t="shared" si="8"/>
        <v>2016</v>
      </c>
      <c r="X28" s="27">
        <f t="shared" si="9"/>
        <v>42440.982002314813</v>
      </c>
    </row>
    <row r="29" spans="1:24" ht="48" hidden="1" x14ac:dyDescent="0.2">
      <c r="A29" s="1">
        <v>2148</v>
      </c>
      <c r="B29" s="7" t="s">
        <v>2149</v>
      </c>
      <c r="C29" s="7" t="s">
        <v>6258</v>
      </c>
      <c r="D29" s="1">
        <v>100</v>
      </c>
      <c r="E29" s="1">
        <v>2</v>
      </c>
      <c r="F29" s="1" t="s">
        <v>8220</v>
      </c>
      <c r="G29" s="1" t="s">
        <v>8224</v>
      </c>
      <c r="H29" s="1" t="s">
        <v>8246</v>
      </c>
      <c r="I29" s="1">
        <v>1427992582</v>
      </c>
      <c r="J29" s="1">
        <v>1425404182</v>
      </c>
      <c r="K29" s="1" t="b">
        <v>0</v>
      </c>
      <c r="L29" s="1">
        <v>2</v>
      </c>
      <c r="M29" s="1" t="b">
        <v>0</v>
      </c>
      <c r="N29" s="1" t="s">
        <v>8281</v>
      </c>
      <c r="O29" s="28">
        <f t="shared" si="0"/>
        <v>0.02</v>
      </c>
      <c r="P29" s="29">
        <f t="shared" si="1"/>
        <v>1</v>
      </c>
      <c r="Q29" s="9" t="str">
        <f t="shared" si="2"/>
        <v>games</v>
      </c>
      <c r="R29" s="26" t="str">
        <f t="shared" si="3"/>
        <v>video games</v>
      </c>
      <c r="S29" s="27">
        <f t="shared" si="4"/>
        <v>42066.733587962968</v>
      </c>
      <c r="T29" s="5" t="str">
        <f t="shared" si="5"/>
        <v>Mar</v>
      </c>
      <c r="U29" s="5" t="str">
        <f t="shared" si="6"/>
        <v>2015</v>
      </c>
      <c r="V29" s="5" t="str">
        <f t="shared" si="7"/>
        <v>Apr</v>
      </c>
      <c r="W29" s="1" t="str">
        <f t="shared" si="8"/>
        <v>2015</v>
      </c>
      <c r="X29" s="27">
        <f t="shared" si="9"/>
        <v>42096.691921296297</v>
      </c>
    </row>
    <row r="30" spans="1:24" ht="48" hidden="1" x14ac:dyDescent="0.2">
      <c r="A30" s="1">
        <v>2234</v>
      </c>
      <c r="B30" s="7" t="s">
        <v>2235</v>
      </c>
      <c r="C30" s="7" t="s">
        <v>6344</v>
      </c>
      <c r="D30" s="1">
        <v>100</v>
      </c>
      <c r="E30" s="1">
        <v>1165</v>
      </c>
      <c r="F30" s="1" t="s">
        <v>8218</v>
      </c>
      <c r="G30" s="1" t="s">
        <v>8223</v>
      </c>
      <c r="H30" s="1" t="s">
        <v>8245</v>
      </c>
      <c r="I30" s="1">
        <v>1483645647</v>
      </c>
      <c r="J30" s="1">
        <v>1481053647</v>
      </c>
      <c r="K30" s="1" t="b">
        <v>0</v>
      </c>
      <c r="L30" s="1">
        <v>28</v>
      </c>
      <c r="M30" s="1" t="b">
        <v>1</v>
      </c>
      <c r="N30" s="1" t="s">
        <v>8296</v>
      </c>
      <c r="O30" s="28">
        <f t="shared" si="0"/>
        <v>11.65</v>
      </c>
      <c r="P30" s="29">
        <f t="shared" si="1"/>
        <v>41.607142857142854</v>
      </c>
      <c r="Q30" s="9" t="str">
        <f t="shared" si="2"/>
        <v>games</v>
      </c>
      <c r="R30" s="26" t="str">
        <f t="shared" si="3"/>
        <v>tabletop games</v>
      </c>
      <c r="S30" s="27">
        <f t="shared" si="4"/>
        <v>42710.824618055558</v>
      </c>
      <c r="T30" s="5" t="str">
        <f t="shared" si="5"/>
        <v>Dec</v>
      </c>
      <c r="U30" s="5" t="str">
        <f t="shared" si="6"/>
        <v>2016</v>
      </c>
      <c r="V30" s="5" t="str">
        <f t="shared" si="7"/>
        <v>Jan</v>
      </c>
      <c r="W30" s="1" t="str">
        <f t="shared" si="8"/>
        <v>2017</v>
      </c>
      <c r="X30" s="27">
        <f t="shared" si="9"/>
        <v>42740.824618055558</v>
      </c>
    </row>
    <row r="31" spans="1:24" ht="48" hidden="1" x14ac:dyDescent="0.2">
      <c r="A31" s="1">
        <v>2823</v>
      </c>
      <c r="B31" s="7" t="s">
        <v>2823</v>
      </c>
      <c r="C31" s="7" t="s">
        <v>6933</v>
      </c>
      <c r="D31" s="1">
        <v>100</v>
      </c>
      <c r="E31" s="1">
        <v>124</v>
      </c>
      <c r="F31" s="1" t="s">
        <v>8218</v>
      </c>
      <c r="G31" s="1" t="s">
        <v>8224</v>
      </c>
      <c r="H31" s="1" t="s">
        <v>8246</v>
      </c>
      <c r="I31" s="1">
        <v>1427842740</v>
      </c>
      <c r="J31" s="1">
        <v>1425428206</v>
      </c>
      <c r="K31" s="1" t="b">
        <v>0</v>
      </c>
      <c r="L31" s="1">
        <v>14</v>
      </c>
      <c r="M31" s="1" t="b">
        <v>1</v>
      </c>
      <c r="N31" s="1" t="s">
        <v>8270</v>
      </c>
      <c r="O31" s="28">
        <f t="shared" si="0"/>
        <v>1.24</v>
      </c>
      <c r="P31" s="29">
        <f t="shared" si="1"/>
        <v>8.8571428571428577</v>
      </c>
      <c r="Q31" s="9" t="str">
        <f t="shared" si="2"/>
        <v>theater</v>
      </c>
      <c r="R31" s="26" t="str">
        <f t="shared" si="3"/>
        <v>plays</v>
      </c>
      <c r="S31" s="27">
        <f t="shared" si="4"/>
        <v>42067.011643518519</v>
      </c>
      <c r="T31" s="5" t="str">
        <f t="shared" si="5"/>
        <v>Mar</v>
      </c>
      <c r="U31" s="5" t="str">
        <f t="shared" si="6"/>
        <v>2015</v>
      </c>
      <c r="V31" s="5" t="str">
        <f t="shared" si="7"/>
        <v>Mar</v>
      </c>
      <c r="W31" s="1" t="str">
        <f t="shared" si="8"/>
        <v>2015</v>
      </c>
      <c r="X31" s="27">
        <f t="shared" si="9"/>
        <v>42094.957638888889</v>
      </c>
    </row>
    <row r="32" spans="1:24" ht="32" hidden="1" x14ac:dyDescent="0.2">
      <c r="A32" s="1">
        <v>2921</v>
      </c>
      <c r="B32" s="7" t="s">
        <v>2921</v>
      </c>
      <c r="C32" s="7" t="s">
        <v>7031</v>
      </c>
      <c r="D32" s="1">
        <v>100</v>
      </c>
      <c r="E32" s="1">
        <v>129</v>
      </c>
      <c r="F32" s="1" t="s">
        <v>8218</v>
      </c>
      <c r="G32" s="1" t="s">
        <v>8223</v>
      </c>
      <c r="H32" s="1" t="s">
        <v>8245</v>
      </c>
      <c r="I32" s="1">
        <v>1411679804</v>
      </c>
      <c r="J32" s="1">
        <v>1409087804</v>
      </c>
      <c r="K32" s="1" t="b">
        <v>0</v>
      </c>
      <c r="L32" s="1">
        <v>3</v>
      </c>
      <c r="M32" s="1" t="b">
        <v>1</v>
      </c>
      <c r="N32" s="1" t="s">
        <v>8304</v>
      </c>
      <c r="O32" s="28">
        <f t="shared" si="0"/>
        <v>1.29</v>
      </c>
      <c r="P32" s="29">
        <f t="shared" si="1"/>
        <v>43</v>
      </c>
      <c r="Q32" s="9" t="str">
        <f t="shared" si="2"/>
        <v>theater</v>
      </c>
      <c r="R32" s="26" t="str">
        <f t="shared" si="3"/>
        <v>musical</v>
      </c>
      <c r="S32" s="27">
        <f t="shared" si="4"/>
        <v>41877.886620370373</v>
      </c>
      <c r="T32" s="5" t="str">
        <f t="shared" si="5"/>
        <v>Aug</v>
      </c>
      <c r="U32" s="5" t="str">
        <f t="shared" si="6"/>
        <v>2014</v>
      </c>
      <c r="V32" s="5" t="str">
        <f t="shared" si="7"/>
        <v>Sep</v>
      </c>
      <c r="W32" s="1" t="str">
        <f t="shared" si="8"/>
        <v>2014</v>
      </c>
      <c r="X32" s="27">
        <f t="shared" si="9"/>
        <v>41907.886620370373</v>
      </c>
    </row>
    <row r="33" spans="1:24" ht="48" hidden="1" x14ac:dyDescent="0.2">
      <c r="A33" s="1">
        <v>3508</v>
      </c>
      <c r="B33" s="7" t="s">
        <v>3507</v>
      </c>
      <c r="C33" s="7" t="s">
        <v>7618</v>
      </c>
      <c r="D33" s="1">
        <v>100</v>
      </c>
      <c r="E33" s="1">
        <v>180</v>
      </c>
      <c r="F33" s="1" t="s">
        <v>8218</v>
      </c>
      <c r="G33" s="1" t="s">
        <v>8224</v>
      </c>
      <c r="H33" s="1" t="s">
        <v>8246</v>
      </c>
      <c r="I33" s="1">
        <v>1462914000</v>
      </c>
      <c r="J33" s="1">
        <v>1460914253</v>
      </c>
      <c r="K33" s="1" t="b">
        <v>0</v>
      </c>
      <c r="L33" s="1">
        <v>15</v>
      </c>
      <c r="M33" s="1" t="b">
        <v>1</v>
      </c>
      <c r="N33" s="1" t="s">
        <v>8270</v>
      </c>
      <c r="O33" s="28">
        <f t="shared" si="0"/>
        <v>1.8</v>
      </c>
      <c r="P33" s="29">
        <f t="shared" si="1"/>
        <v>12</v>
      </c>
      <c r="Q33" s="9" t="str">
        <f t="shared" si="2"/>
        <v>theater</v>
      </c>
      <c r="R33" s="26" t="str">
        <f t="shared" si="3"/>
        <v>plays</v>
      </c>
      <c r="S33" s="27">
        <f t="shared" si="4"/>
        <v>42477.729780092588</v>
      </c>
      <c r="T33" s="5" t="str">
        <f t="shared" si="5"/>
        <v>Apr</v>
      </c>
      <c r="U33" s="5" t="str">
        <f t="shared" si="6"/>
        <v>2016</v>
      </c>
      <c r="V33" s="5" t="str">
        <f t="shared" si="7"/>
        <v>May</v>
      </c>
      <c r="W33" s="1" t="str">
        <f t="shared" si="8"/>
        <v>2016</v>
      </c>
      <c r="X33" s="27">
        <f t="shared" si="9"/>
        <v>42500.875</v>
      </c>
    </row>
    <row r="34" spans="1:24" ht="48" hidden="1" x14ac:dyDescent="0.2">
      <c r="A34" s="1">
        <v>3576</v>
      </c>
      <c r="B34" s="7" t="s">
        <v>3575</v>
      </c>
      <c r="C34" s="7" t="s">
        <v>7686</v>
      </c>
      <c r="D34" s="1">
        <v>100</v>
      </c>
      <c r="E34" s="1">
        <v>100</v>
      </c>
      <c r="F34" s="1" t="s">
        <v>8218</v>
      </c>
      <c r="G34" s="1" t="s">
        <v>8223</v>
      </c>
      <c r="H34" s="1" t="s">
        <v>8245</v>
      </c>
      <c r="I34" s="1">
        <v>1480947054</v>
      </c>
      <c r="J34" s="1">
        <v>1475759454</v>
      </c>
      <c r="K34" s="1" t="b">
        <v>0</v>
      </c>
      <c r="L34" s="1">
        <v>5</v>
      </c>
      <c r="M34" s="1" t="b">
        <v>1</v>
      </c>
      <c r="N34" s="1" t="s">
        <v>8270</v>
      </c>
      <c r="O34" s="28">
        <f t="shared" si="0"/>
        <v>1</v>
      </c>
      <c r="P34" s="29">
        <f t="shared" si="1"/>
        <v>20</v>
      </c>
      <c r="Q34" s="9" t="str">
        <f t="shared" si="2"/>
        <v>theater</v>
      </c>
      <c r="R34" s="26" t="str">
        <f t="shared" si="3"/>
        <v>plays</v>
      </c>
      <c r="S34" s="27">
        <f t="shared" si="4"/>
        <v>42649.54923611111</v>
      </c>
      <c r="T34" s="5" t="str">
        <f t="shared" si="5"/>
        <v>Oct</v>
      </c>
      <c r="U34" s="5" t="str">
        <f t="shared" si="6"/>
        <v>2016</v>
      </c>
      <c r="V34" s="5" t="str">
        <f t="shared" si="7"/>
        <v>Dec</v>
      </c>
      <c r="W34" s="1" t="str">
        <f t="shared" si="8"/>
        <v>2016</v>
      </c>
      <c r="X34" s="27">
        <f t="shared" si="9"/>
        <v>42709.590902777782</v>
      </c>
    </row>
    <row r="35" spans="1:24" ht="48" hidden="1" x14ac:dyDescent="0.2">
      <c r="A35" s="1">
        <v>3745</v>
      </c>
      <c r="B35" s="7" t="s">
        <v>3742</v>
      </c>
      <c r="C35" s="7" t="s">
        <v>7855</v>
      </c>
      <c r="D35" s="1">
        <v>100</v>
      </c>
      <c r="E35" s="1">
        <v>10</v>
      </c>
      <c r="F35" s="1" t="s">
        <v>8220</v>
      </c>
      <c r="G35" s="1" t="s">
        <v>8223</v>
      </c>
      <c r="H35" s="1" t="s">
        <v>8245</v>
      </c>
      <c r="I35" s="1">
        <v>1407689102</v>
      </c>
      <c r="J35" s="1">
        <v>1405097102</v>
      </c>
      <c r="K35" s="1" t="b">
        <v>0</v>
      </c>
      <c r="L35" s="1">
        <v>1</v>
      </c>
      <c r="M35" s="1" t="b">
        <v>0</v>
      </c>
      <c r="N35" s="1" t="s">
        <v>8270</v>
      </c>
      <c r="O35" s="28">
        <f t="shared" si="0"/>
        <v>0.1</v>
      </c>
      <c r="P35" s="29">
        <f t="shared" si="1"/>
        <v>10</v>
      </c>
      <c r="Q35" s="9" t="str">
        <f t="shared" si="2"/>
        <v>theater</v>
      </c>
      <c r="R35" s="26" t="str">
        <f t="shared" si="3"/>
        <v>plays</v>
      </c>
      <c r="S35" s="27">
        <f t="shared" si="4"/>
        <v>41831.697939814818</v>
      </c>
      <c r="T35" s="5" t="str">
        <f t="shared" si="5"/>
        <v>Jul</v>
      </c>
      <c r="U35" s="5" t="str">
        <f t="shared" si="6"/>
        <v>2014</v>
      </c>
      <c r="V35" s="5" t="str">
        <f t="shared" si="7"/>
        <v>Aug</v>
      </c>
      <c r="W35" s="1" t="str">
        <f t="shared" si="8"/>
        <v>2014</v>
      </c>
      <c r="X35" s="27">
        <f t="shared" si="9"/>
        <v>41861.697939814818</v>
      </c>
    </row>
    <row r="36" spans="1:24" ht="48" hidden="1" x14ac:dyDescent="0.2">
      <c r="A36" s="1">
        <v>3830</v>
      </c>
      <c r="B36" s="7" t="s">
        <v>3827</v>
      </c>
      <c r="C36" s="7" t="s">
        <v>7939</v>
      </c>
      <c r="D36" s="1">
        <v>100</v>
      </c>
      <c r="E36" s="1">
        <v>225</v>
      </c>
      <c r="F36" s="1" t="s">
        <v>8218</v>
      </c>
      <c r="G36" s="1" t="s">
        <v>8223</v>
      </c>
      <c r="H36" s="1" t="s">
        <v>8245</v>
      </c>
      <c r="I36" s="1">
        <v>1464371211</v>
      </c>
      <c r="J36" s="1">
        <v>1463161611</v>
      </c>
      <c r="K36" s="1" t="b">
        <v>0</v>
      </c>
      <c r="L36" s="1">
        <v>3</v>
      </c>
      <c r="M36" s="1" t="b">
        <v>1</v>
      </c>
      <c r="N36" s="1" t="s">
        <v>8270</v>
      </c>
      <c r="O36" s="28">
        <f t="shared" si="0"/>
        <v>2.25</v>
      </c>
      <c r="P36" s="29">
        <f t="shared" si="1"/>
        <v>75</v>
      </c>
      <c r="Q36" s="9" t="str">
        <f t="shared" si="2"/>
        <v>theater</v>
      </c>
      <c r="R36" s="26" t="str">
        <f t="shared" si="3"/>
        <v>plays</v>
      </c>
      <c r="S36" s="27">
        <f t="shared" si="4"/>
        <v>42503.740868055553</v>
      </c>
      <c r="T36" s="5" t="str">
        <f t="shared" si="5"/>
        <v>May</v>
      </c>
      <c r="U36" s="5" t="str">
        <f t="shared" si="6"/>
        <v>2016</v>
      </c>
      <c r="V36" s="5" t="str">
        <f t="shared" si="7"/>
        <v>May</v>
      </c>
      <c r="W36" s="1" t="str">
        <f t="shared" si="8"/>
        <v>2016</v>
      </c>
      <c r="X36" s="27">
        <f t="shared" si="9"/>
        <v>42517.740868055553</v>
      </c>
    </row>
    <row r="37" spans="1:24" ht="48" hidden="1" x14ac:dyDescent="0.2">
      <c r="A37" s="1">
        <v>3292</v>
      </c>
      <c r="B37" s="7" t="s">
        <v>3292</v>
      </c>
      <c r="C37" s="7" t="s">
        <v>7402</v>
      </c>
      <c r="D37" s="1">
        <v>101</v>
      </c>
      <c r="E37" s="1">
        <v>289</v>
      </c>
      <c r="F37" s="1" t="s">
        <v>8218</v>
      </c>
      <c r="G37" s="1" t="s">
        <v>8224</v>
      </c>
      <c r="H37" s="1" t="s">
        <v>8246</v>
      </c>
      <c r="I37" s="1">
        <v>1449257348</v>
      </c>
      <c r="J37" s="1">
        <v>1444069748</v>
      </c>
      <c r="K37" s="1" t="b">
        <v>0</v>
      </c>
      <c r="L37" s="1">
        <v>15</v>
      </c>
      <c r="M37" s="1" t="b">
        <v>1</v>
      </c>
      <c r="N37" s="1" t="s">
        <v>8270</v>
      </c>
      <c r="O37" s="28">
        <f t="shared" si="0"/>
        <v>2.8613861386138613</v>
      </c>
      <c r="P37" s="29">
        <f t="shared" si="1"/>
        <v>19.266666666666666</v>
      </c>
      <c r="Q37" s="9" t="str">
        <f t="shared" si="2"/>
        <v>theater</v>
      </c>
      <c r="R37" s="26" t="str">
        <f t="shared" si="3"/>
        <v>plays</v>
      </c>
      <c r="S37" s="27">
        <f t="shared" si="4"/>
        <v>42282.770231481481</v>
      </c>
      <c r="T37" s="5" t="str">
        <f t="shared" si="5"/>
        <v>Oct</v>
      </c>
      <c r="U37" s="5" t="str">
        <f t="shared" si="6"/>
        <v>2015</v>
      </c>
      <c r="V37" s="5" t="str">
        <f t="shared" si="7"/>
        <v>Dec</v>
      </c>
      <c r="W37" s="1" t="str">
        <f t="shared" si="8"/>
        <v>2015</v>
      </c>
      <c r="X37" s="27">
        <f t="shared" si="9"/>
        <v>42342.811898148153</v>
      </c>
    </row>
    <row r="38" spans="1:24" ht="32" hidden="1" x14ac:dyDescent="0.2">
      <c r="A38" s="1">
        <v>1420</v>
      </c>
      <c r="B38" s="7" t="s">
        <v>1421</v>
      </c>
      <c r="C38" s="7" t="s">
        <v>5530</v>
      </c>
      <c r="D38" s="1">
        <v>110</v>
      </c>
      <c r="E38" s="1">
        <v>3</v>
      </c>
      <c r="F38" s="1" t="s">
        <v>8220</v>
      </c>
      <c r="G38" s="1" t="s">
        <v>8223</v>
      </c>
      <c r="H38" s="1" t="s">
        <v>8245</v>
      </c>
      <c r="I38" s="1">
        <v>1467129686</v>
      </c>
      <c r="J38" s="1">
        <v>1464969686</v>
      </c>
      <c r="K38" s="1" t="b">
        <v>0</v>
      </c>
      <c r="L38" s="1">
        <v>3</v>
      </c>
      <c r="M38" s="1" t="b">
        <v>0</v>
      </c>
      <c r="N38" s="1" t="s">
        <v>8286</v>
      </c>
      <c r="O38" s="28">
        <f t="shared" si="0"/>
        <v>2.7272727272727271E-2</v>
      </c>
      <c r="P38" s="29">
        <f t="shared" si="1"/>
        <v>1</v>
      </c>
      <c r="Q38" s="9" t="str">
        <f t="shared" si="2"/>
        <v>publishing</v>
      </c>
      <c r="R38" s="26" t="str">
        <f t="shared" si="3"/>
        <v>translations</v>
      </c>
      <c r="S38" s="27">
        <f t="shared" si="4"/>
        <v>42524.667662037042</v>
      </c>
      <c r="T38" s="5" t="str">
        <f t="shared" si="5"/>
        <v>Jun</v>
      </c>
      <c r="U38" s="5" t="str">
        <f t="shared" si="6"/>
        <v>2016</v>
      </c>
      <c r="V38" s="5" t="str">
        <f t="shared" si="7"/>
        <v>Jun</v>
      </c>
      <c r="W38" s="1" t="str">
        <f t="shared" si="8"/>
        <v>2016</v>
      </c>
      <c r="X38" s="27">
        <f t="shared" si="9"/>
        <v>42549.667662037042</v>
      </c>
    </row>
    <row r="39" spans="1:24" ht="48" hidden="1" x14ac:dyDescent="0.2">
      <c r="A39" s="1">
        <v>2201</v>
      </c>
      <c r="B39" s="7" t="s">
        <v>2202</v>
      </c>
      <c r="C39" s="7" t="s">
        <v>6311</v>
      </c>
      <c r="D39" s="1">
        <v>110</v>
      </c>
      <c r="E39" s="1">
        <v>420.99</v>
      </c>
      <c r="F39" s="1" t="s">
        <v>8218</v>
      </c>
      <c r="G39" s="1" t="s">
        <v>8224</v>
      </c>
      <c r="H39" s="1" t="s">
        <v>8246</v>
      </c>
      <c r="I39" s="1">
        <v>1358367565</v>
      </c>
      <c r="J39" s="1">
        <v>1357157965</v>
      </c>
      <c r="K39" s="1" t="b">
        <v>0</v>
      </c>
      <c r="L39" s="1">
        <v>28</v>
      </c>
      <c r="M39" s="1" t="b">
        <v>1</v>
      </c>
      <c r="N39" s="1" t="s">
        <v>8279</v>
      </c>
      <c r="O39" s="28">
        <f t="shared" si="0"/>
        <v>3.8271818181818182</v>
      </c>
      <c r="P39" s="29">
        <f t="shared" si="1"/>
        <v>15.035357142857142</v>
      </c>
      <c r="Q39" s="9" t="str">
        <f t="shared" si="2"/>
        <v>music</v>
      </c>
      <c r="R39" s="26" t="str">
        <f t="shared" si="3"/>
        <v>electronic music</v>
      </c>
      <c r="S39" s="27">
        <f t="shared" si="4"/>
        <v>41276.846817129634</v>
      </c>
      <c r="T39" s="5" t="str">
        <f t="shared" si="5"/>
        <v>Jan</v>
      </c>
      <c r="U39" s="5" t="str">
        <f t="shared" si="6"/>
        <v>2013</v>
      </c>
      <c r="V39" s="5" t="str">
        <f t="shared" si="7"/>
        <v>Jan</v>
      </c>
      <c r="W39" s="1" t="str">
        <f t="shared" si="8"/>
        <v>2013</v>
      </c>
      <c r="X39" s="27">
        <f t="shared" si="9"/>
        <v>41290.846817129634</v>
      </c>
    </row>
    <row r="40" spans="1:24" ht="48" hidden="1" x14ac:dyDescent="0.2">
      <c r="A40" s="1">
        <v>1923</v>
      </c>
      <c r="B40" s="7" t="s">
        <v>1924</v>
      </c>
      <c r="C40" s="7" t="s">
        <v>6033</v>
      </c>
      <c r="D40" s="1">
        <v>125</v>
      </c>
      <c r="E40" s="1">
        <v>301</v>
      </c>
      <c r="F40" s="1" t="s">
        <v>8218</v>
      </c>
      <c r="G40" s="1" t="s">
        <v>8223</v>
      </c>
      <c r="H40" s="1" t="s">
        <v>8245</v>
      </c>
      <c r="I40" s="1">
        <v>1317099540</v>
      </c>
      <c r="J40" s="1">
        <v>1313612532</v>
      </c>
      <c r="K40" s="1" t="b">
        <v>0</v>
      </c>
      <c r="L40" s="1">
        <v>13</v>
      </c>
      <c r="M40" s="1" t="b">
        <v>1</v>
      </c>
      <c r="N40" s="1" t="s">
        <v>8278</v>
      </c>
      <c r="O40" s="28">
        <f t="shared" si="0"/>
        <v>2.4079999999999999</v>
      </c>
      <c r="P40" s="29">
        <f t="shared" si="1"/>
        <v>23.153846153846153</v>
      </c>
      <c r="Q40" s="9" t="str">
        <f t="shared" si="2"/>
        <v>music</v>
      </c>
      <c r="R40" s="26" t="str">
        <f t="shared" si="3"/>
        <v>indie rock</v>
      </c>
      <c r="S40" s="27">
        <f t="shared" si="4"/>
        <v>40772.848749999997</v>
      </c>
      <c r="T40" s="5" t="str">
        <f t="shared" si="5"/>
        <v>Aug</v>
      </c>
      <c r="U40" s="5" t="str">
        <f t="shared" si="6"/>
        <v>2011</v>
      </c>
      <c r="V40" s="5" t="str">
        <f t="shared" si="7"/>
        <v>Sep</v>
      </c>
      <c r="W40" s="1" t="str">
        <f t="shared" si="8"/>
        <v>2011</v>
      </c>
      <c r="X40" s="27">
        <f t="shared" si="9"/>
        <v>40813.207638888889</v>
      </c>
    </row>
    <row r="41" spans="1:24" ht="32" hidden="1" x14ac:dyDescent="0.2">
      <c r="A41" s="1">
        <v>2364</v>
      </c>
      <c r="B41" s="7" t="s">
        <v>2365</v>
      </c>
      <c r="C41" s="7" t="s">
        <v>6474</v>
      </c>
      <c r="D41" s="1">
        <v>128</v>
      </c>
      <c r="E41" s="1">
        <v>0</v>
      </c>
      <c r="F41" s="1" t="s">
        <v>8219</v>
      </c>
      <c r="G41" s="1" t="s">
        <v>8223</v>
      </c>
      <c r="H41" s="1" t="s">
        <v>8245</v>
      </c>
      <c r="I41" s="1">
        <v>1445898356</v>
      </c>
      <c r="J41" s="1">
        <v>1441146356</v>
      </c>
      <c r="K41" s="1" t="b">
        <v>0</v>
      </c>
      <c r="L41" s="1">
        <v>0</v>
      </c>
      <c r="M41" s="1" t="b">
        <v>0</v>
      </c>
      <c r="N41" s="1" t="s">
        <v>8271</v>
      </c>
      <c r="O41" s="28">
        <f t="shared" si="0"/>
        <v>0</v>
      </c>
      <c r="P41" s="29">
        <f t="shared" si="1"/>
        <v>0</v>
      </c>
      <c r="Q41" s="9" t="str">
        <f t="shared" si="2"/>
        <v>technology</v>
      </c>
      <c r="R41" s="26" t="str">
        <f t="shared" si="3"/>
        <v>web</v>
      </c>
      <c r="S41" s="27">
        <f t="shared" si="4"/>
        <v>42248.934675925921</v>
      </c>
      <c r="T41" s="5" t="str">
        <f t="shared" si="5"/>
        <v>Sep</v>
      </c>
      <c r="U41" s="5" t="str">
        <f t="shared" si="6"/>
        <v>2015</v>
      </c>
      <c r="V41" s="5" t="str">
        <f t="shared" si="7"/>
        <v>Oct</v>
      </c>
      <c r="W41" s="1" t="str">
        <f t="shared" si="8"/>
        <v>2015</v>
      </c>
      <c r="X41" s="27">
        <f t="shared" si="9"/>
        <v>42303.934675925921</v>
      </c>
    </row>
    <row r="42" spans="1:24" ht="32" hidden="1" x14ac:dyDescent="0.2">
      <c r="A42" s="1">
        <v>2167</v>
      </c>
      <c r="B42" s="7" t="s">
        <v>2168</v>
      </c>
      <c r="C42" s="7" t="s">
        <v>6277</v>
      </c>
      <c r="D42" s="1">
        <v>150</v>
      </c>
      <c r="E42" s="1">
        <v>180</v>
      </c>
      <c r="F42" s="1" t="s">
        <v>8218</v>
      </c>
      <c r="G42" s="1" t="s">
        <v>8223</v>
      </c>
      <c r="H42" s="1" t="s">
        <v>8245</v>
      </c>
      <c r="I42" s="1">
        <v>1347672937</v>
      </c>
      <c r="J42" s="1">
        <v>1346463337</v>
      </c>
      <c r="K42" s="1" t="b">
        <v>0</v>
      </c>
      <c r="L42" s="1">
        <v>8</v>
      </c>
      <c r="M42" s="1" t="b">
        <v>1</v>
      </c>
      <c r="N42" s="1" t="s">
        <v>8275</v>
      </c>
      <c r="O42" s="28">
        <f t="shared" si="0"/>
        <v>1.2</v>
      </c>
      <c r="P42" s="29">
        <f t="shared" si="1"/>
        <v>22.5</v>
      </c>
      <c r="Q42" s="9" t="str">
        <f t="shared" si="2"/>
        <v>music</v>
      </c>
      <c r="R42" s="26" t="str">
        <f t="shared" si="3"/>
        <v>rock</v>
      </c>
      <c r="S42" s="27">
        <f t="shared" si="4"/>
        <v>41153.066400462965</v>
      </c>
      <c r="T42" s="5" t="str">
        <f t="shared" si="5"/>
        <v>Sep</v>
      </c>
      <c r="U42" s="5" t="str">
        <f t="shared" si="6"/>
        <v>2012</v>
      </c>
      <c r="V42" s="5" t="str">
        <f t="shared" si="7"/>
        <v>Sep</v>
      </c>
      <c r="W42" s="1" t="str">
        <f t="shared" si="8"/>
        <v>2012</v>
      </c>
      <c r="X42" s="27">
        <f t="shared" si="9"/>
        <v>41167.066400462965</v>
      </c>
    </row>
    <row r="43" spans="1:24" ht="48" hidden="1" x14ac:dyDescent="0.2">
      <c r="A43" s="1">
        <v>2625</v>
      </c>
      <c r="B43" s="7" t="s">
        <v>2625</v>
      </c>
      <c r="C43" s="7" t="s">
        <v>6735</v>
      </c>
      <c r="D43" s="1">
        <v>150</v>
      </c>
      <c r="E43" s="1">
        <v>1434</v>
      </c>
      <c r="F43" s="1" t="s">
        <v>8218</v>
      </c>
      <c r="G43" s="1" t="s">
        <v>8235</v>
      </c>
      <c r="H43" s="1" t="s">
        <v>8248</v>
      </c>
      <c r="I43" s="1">
        <v>1478723208</v>
      </c>
      <c r="J43" s="1">
        <v>1476559608</v>
      </c>
      <c r="K43" s="1" t="b">
        <v>0</v>
      </c>
      <c r="L43" s="1">
        <v>52</v>
      </c>
      <c r="M43" s="1" t="b">
        <v>1</v>
      </c>
      <c r="N43" s="1" t="s">
        <v>8300</v>
      </c>
      <c r="O43" s="28">
        <f t="shared" si="0"/>
        <v>9.56</v>
      </c>
      <c r="P43" s="29">
        <f t="shared" si="1"/>
        <v>27.576923076923077</v>
      </c>
      <c r="Q43" s="9" t="str">
        <f t="shared" si="2"/>
        <v>technology</v>
      </c>
      <c r="R43" s="26" t="str">
        <f t="shared" si="3"/>
        <v>space exploration</v>
      </c>
      <c r="S43" s="27">
        <f t="shared" si="4"/>
        <v>42658.810277777782</v>
      </c>
      <c r="T43" s="5" t="str">
        <f t="shared" si="5"/>
        <v>Oct</v>
      </c>
      <c r="U43" s="5" t="str">
        <f t="shared" si="6"/>
        <v>2016</v>
      </c>
      <c r="V43" s="5" t="str">
        <f t="shared" si="7"/>
        <v>Nov</v>
      </c>
      <c r="W43" s="1" t="str">
        <f t="shared" si="8"/>
        <v>2016</v>
      </c>
      <c r="X43" s="27">
        <f t="shared" si="9"/>
        <v>42683.851944444439</v>
      </c>
    </row>
    <row r="44" spans="1:24" ht="48" hidden="1" x14ac:dyDescent="0.2">
      <c r="A44" s="1">
        <v>2627</v>
      </c>
      <c r="B44" s="7" t="s">
        <v>2627</v>
      </c>
      <c r="C44" s="7" t="s">
        <v>6737</v>
      </c>
      <c r="D44" s="1">
        <v>150</v>
      </c>
      <c r="E44" s="1">
        <v>970</v>
      </c>
      <c r="F44" s="1" t="s">
        <v>8218</v>
      </c>
      <c r="G44" s="1" t="s">
        <v>8223</v>
      </c>
      <c r="H44" s="1" t="s">
        <v>8245</v>
      </c>
      <c r="I44" s="1">
        <v>1448571261</v>
      </c>
      <c r="J44" s="1">
        <v>1445975661</v>
      </c>
      <c r="K44" s="1" t="b">
        <v>0</v>
      </c>
      <c r="L44" s="1">
        <v>45</v>
      </c>
      <c r="M44" s="1" t="b">
        <v>1</v>
      </c>
      <c r="N44" s="1" t="s">
        <v>8300</v>
      </c>
      <c r="O44" s="28">
        <f t="shared" si="0"/>
        <v>6.4666666666666668</v>
      </c>
      <c r="P44" s="29">
        <f t="shared" si="1"/>
        <v>21.555555555555557</v>
      </c>
      <c r="Q44" s="9" t="str">
        <f t="shared" si="2"/>
        <v>technology</v>
      </c>
      <c r="R44" s="26" t="str">
        <f t="shared" si="3"/>
        <v>space exploration</v>
      </c>
      <c r="S44" s="27">
        <f t="shared" si="4"/>
        <v>42304.829409722224</v>
      </c>
      <c r="T44" s="5" t="str">
        <f t="shared" si="5"/>
        <v>Oct</v>
      </c>
      <c r="U44" s="5" t="str">
        <f t="shared" si="6"/>
        <v>2015</v>
      </c>
      <c r="V44" s="5" t="str">
        <f t="shared" si="7"/>
        <v>Nov</v>
      </c>
      <c r="W44" s="1" t="str">
        <f t="shared" si="8"/>
        <v>2015</v>
      </c>
      <c r="X44" s="27">
        <f t="shared" si="9"/>
        <v>42334.871076388896</v>
      </c>
    </row>
    <row r="45" spans="1:24" ht="48" hidden="1" x14ac:dyDescent="0.2">
      <c r="A45" s="1">
        <v>3429</v>
      </c>
      <c r="B45" s="7" t="s">
        <v>3428</v>
      </c>
      <c r="C45" s="7" t="s">
        <v>7539</v>
      </c>
      <c r="D45" s="1">
        <v>150</v>
      </c>
      <c r="E45" s="1">
        <v>195</v>
      </c>
      <c r="F45" s="1" t="s">
        <v>8218</v>
      </c>
      <c r="G45" s="1" t="s">
        <v>8224</v>
      </c>
      <c r="H45" s="1" t="s">
        <v>8246</v>
      </c>
      <c r="I45" s="1">
        <v>1478046661</v>
      </c>
      <c r="J45" s="1">
        <v>1476837061</v>
      </c>
      <c r="K45" s="1" t="b">
        <v>0</v>
      </c>
      <c r="L45" s="1">
        <v>12</v>
      </c>
      <c r="M45" s="1" t="b">
        <v>1</v>
      </c>
      <c r="N45" s="1" t="s">
        <v>8270</v>
      </c>
      <c r="O45" s="28">
        <f t="shared" si="0"/>
        <v>1.3</v>
      </c>
      <c r="P45" s="29">
        <f t="shared" si="1"/>
        <v>16.25</v>
      </c>
      <c r="Q45" s="9" t="str">
        <f t="shared" si="2"/>
        <v>theater</v>
      </c>
      <c r="R45" s="26" t="str">
        <f t="shared" si="3"/>
        <v>plays</v>
      </c>
      <c r="S45" s="27">
        <f t="shared" si="4"/>
        <v>42662.021539351852</v>
      </c>
      <c r="T45" s="5" t="str">
        <f t="shared" si="5"/>
        <v>Oct</v>
      </c>
      <c r="U45" s="5" t="str">
        <f t="shared" si="6"/>
        <v>2016</v>
      </c>
      <c r="V45" s="5" t="str">
        <f t="shared" si="7"/>
        <v>Nov</v>
      </c>
      <c r="W45" s="1" t="str">
        <f t="shared" si="8"/>
        <v>2016</v>
      </c>
      <c r="X45" s="27">
        <f t="shared" si="9"/>
        <v>42676.021539351852</v>
      </c>
    </row>
    <row r="46" spans="1:24" ht="48" hidden="1" x14ac:dyDescent="0.2">
      <c r="A46" s="1">
        <v>3536</v>
      </c>
      <c r="B46" s="7" t="s">
        <v>3535</v>
      </c>
      <c r="C46" s="7" t="s">
        <v>7646</v>
      </c>
      <c r="D46" s="1">
        <v>150</v>
      </c>
      <c r="E46" s="1">
        <v>230</v>
      </c>
      <c r="F46" s="1" t="s">
        <v>8218</v>
      </c>
      <c r="G46" s="1" t="s">
        <v>8224</v>
      </c>
      <c r="H46" s="1" t="s">
        <v>8246</v>
      </c>
      <c r="I46" s="1">
        <v>1450612740</v>
      </c>
      <c r="J46" s="1">
        <v>1448040425</v>
      </c>
      <c r="K46" s="1" t="b">
        <v>0</v>
      </c>
      <c r="L46" s="1">
        <v>17</v>
      </c>
      <c r="M46" s="1" t="b">
        <v>1</v>
      </c>
      <c r="N46" s="1" t="s">
        <v>8270</v>
      </c>
      <c r="O46" s="28">
        <f t="shared" si="0"/>
        <v>1.5333333333333334</v>
      </c>
      <c r="P46" s="29">
        <f t="shared" si="1"/>
        <v>13.529411764705882</v>
      </c>
      <c r="Q46" s="9" t="str">
        <f t="shared" si="2"/>
        <v>theater</v>
      </c>
      <c r="R46" s="26" t="str">
        <f t="shared" si="3"/>
        <v>plays</v>
      </c>
      <c r="S46" s="27">
        <f t="shared" si="4"/>
        <v>42328.727141203708</v>
      </c>
      <c r="T46" s="5" t="str">
        <f t="shared" si="5"/>
        <v>Nov</v>
      </c>
      <c r="U46" s="5" t="str">
        <f t="shared" si="6"/>
        <v>2015</v>
      </c>
      <c r="V46" s="5" t="str">
        <f t="shared" si="7"/>
        <v>Dec</v>
      </c>
      <c r="W46" s="1" t="str">
        <f t="shared" si="8"/>
        <v>2015</v>
      </c>
      <c r="X46" s="27">
        <f t="shared" si="9"/>
        <v>42358.499305555553</v>
      </c>
    </row>
    <row r="47" spans="1:24" ht="32" hidden="1" x14ac:dyDescent="0.2">
      <c r="A47" s="1">
        <v>3735</v>
      </c>
      <c r="B47" s="7" t="s">
        <v>3732</v>
      </c>
      <c r="C47" s="7" t="s">
        <v>7845</v>
      </c>
      <c r="D47" s="1">
        <v>150</v>
      </c>
      <c r="E47" s="1">
        <v>20</v>
      </c>
      <c r="F47" s="1" t="s">
        <v>8220</v>
      </c>
      <c r="G47" s="1" t="s">
        <v>8224</v>
      </c>
      <c r="H47" s="1" t="s">
        <v>8246</v>
      </c>
      <c r="I47" s="1">
        <v>1432831089</v>
      </c>
      <c r="J47" s="1">
        <v>1430239089</v>
      </c>
      <c r="K47" s="1" t="b">
        <v>0</v>
      </c>
      <c r="L47" s="1">
        <v>2</v>
      </c>
      <c r="M47" s="1" t="b">
        <v>0</v>
      </c>
      <c r="N47" s="1" t="s">
        <v>8270</v>
      </c>
      <c r="O47" s="28">
        <f t="shared" si="0"/>
        <v>0.13333333333333333</v>
      </c>
      <c r="P47" s="29">
        <f t="shared" si="1"/>
        <v>10</v>
      </c>
      <c r="Q47" s="9" t="str">
        <f t="shared" si="2"/>
        <v>theater</v>
      </c>
      <c r="R47" s="26" t="str">
        <f t="shared" si="3"/>
        <v>plays</v>
      </c>
      <c r="S47" s="27">
        <f t="shared" si="4"/>
        <v>42122.693159722221</v>
      </c>
      <c r="T47" s="5" t="str">
        <f t="shared" si="5"/>
        <v>Apr</v>
      </c>
      <c r="U47" s="5" t="str">
        <f t="shared" si="6"/>
        <v>2015</v>
      </c>
      <c r="V47" s="5" t="str">
        <f t="shared" si="7"/>
        <v>May</v>
      </c>
      <c r="W47" s="1" t="str">
        <f t="shared" si="8"/>
        <v>2015</v>
      </c>
      <c r="X47" s="27">
        <f t="shared" si="9"/>
        <v>42152.693159722221</v>
      </c>
    </row>
    <row r="48" spans="1:24" ht="48" hidden="1" x14ac:dyDescent="0.2">
      <c r="A48" s="1">
        <v>3925</v>
      </c>
      <c r="B48" s="7" t="s">
        <v>3922</v>
      </c>
      <c r="C48" s="7" t="s">
        <v>8033</v>
      </c>
      <c r="D48" s="1">
        <v>150</v>
      </c>
      <c r="E48" s="1">
        <v>15</v>
      </c>
      <c r="F48" s="1" t="s">
        <v>8220</v>
      </c>
      <c r="G48" s="1" t="s">
        <v>8223</v>
      </c>
      <c r="H48" s="1" t="s">
        <v>8245</v>
      </c>
      <c r="I48" s="1">
        <v>1406753639</v>
      </c>
      <c r="J48" s="1">
        <v>1404161639</v>
      </c>
      <c r="K48" s="1" t="b">
        <v>0</v>
      </c>
      <c r="L48" s="1">
        <v>3</v>
      </c>
      <c r="M48" s="1" t="b">
        <v>0</v>
      </c>
      <c r="N48" s="1" t="s">
        <v>8270</v>
      </c>
      <c r="O48" s="28">
        <f t="shared" si="0"/>
        <v>0.1</v>
      </c>
      <c r="P48" s="29">
        <f t="shared" si="1"/>
        <v>5</v>
      </c>
      <c r="Q48" s="9" t="str">
        <f t="shared" si="2"/>
        <v>theater</v>
      </c>
      <c r="R48" s="26" t="str">
        <f t="shared" si="3"/>
        <v>plays</v>
      </c>
      <c r="S48" s="27">
        <f t="shared" si="4"/>
        <v>41820.870821759258</v>
      </c>
      <c r="T48" s="5" t="str">
        <f t="shared" si="5"/>
        <v>Jun</v>
      </c>
      <c r="U48" s="5" t="str">
        <f t="shared" si="6"/>
        <v>2014</v>
      </c>
      <c r="V48" s="5" t="str">
        <f t="shared" si="7"/>
        <v>Jul</v>
      </c>
      <c r="W48" s="1" t="str">
        <f t="shared" si="8"/>
        <v>2014</v>
      </c>
      <c r="X48" s="27">
        <f t="shared" si="9"/>
        <v>41850.870821759258</v>
      </c>
    </row>
    <row r="49" spans="1:24" ht="48" hidden="1" x14ac:dyDescent="0.2">
      <c r="A49" s="1">
        <v>4082</v>
      </c>
      <c r="B49" s="7" t="s">
        <v>4078</v>
      </c>
      <c r="C49" s="7" t="s">
        <v>8185</v>
      </c>
      <c r="D49" s="1">
        <v>150</v>
      </c>
      <c r="E49" s="1">
        <v>3</v>
      </c>
      <c r="F49" s="1" t="s">
        <v>8220</v>
      </c>
      <c r="G49" s="1" t="s">
        <v>8223</v>
      </c>
      <c r="H49" s="1" t="s">
        <v>8245</v>
      </c>
      <c r="I49" s="1">
        <v>1447542000</v>
      </c>
      <c r="J49" s="1">
        <v>1446179553</v>
      </c>
      <c r="K49" s="1" t="b">
        <v>0</v>
      </c>
      <c r="L49" s="1">
        <v>2</v>
      </c>
      <c r="M49" s="1" t="b">
        <v>0</v>
      </c>
      <c r="N49" s="1" t="s">
        <v>8270</v>
      </c>
      <c r="O49" s="28">
        <f t="shared" si="0"/>
        <v>0.02</v>
      </c>
      <c r="P49" s="29">
        <f t="shared" si="1"/>
        <v>1.5</v>
      </c>
      <c r="Q49" s="9" t="str">
        <f t="shared" si="2"/>
        <v>theater</v>
      </c>
      <c r="R49" s="26" t="str">
        <f t="shared" si="3"/>
        <v>plays</v>
      </c>
      <c r="S49" s="27">
        <f t="shared" si="4"/>
        <v>42307.189270833333</v>
      </c>
      <c r="T49" s="5" t="str">
        <f t="shared" si="5"/>
        <v>Oct</v>
      </c>
      <c r="U49" s="5" t="str">
        <f t="shared" si="6"/>
        <v>2015</v>
      </c>
      <c r="V49" s="5" t="str">
        <f t="shared" si="7"/>
        <v>Nov</v>
      </c>
      <c r="W49" s="1" t="str">
        <f t="shared" si="8"/>
        <v>2015</v>
      </c>
      <c r="X49" s="27">
        <f t="shared" si="9"/>
        <v>42322.958333333328</v>
      </c>
    </row>
    <row r="50" spans="1:24" ht="48" hidden="1" x14ac:dyDescent="0.2">
      <c r="A50" s="1">
        <v>2169</v>
      </c>
      <c r="B50" s="7" t="s">
        <v>2170</v>
      </c>
      <c r="C50" s="7" t="s">
        <v>6279</v>
      </c>
      <c r="D50" s="1">
        <v>153</v>
      </c>
      <c r="E50" s="1">
        <v>153</v>
      </c>
      <c r="F50" s="1" t="s">
        <v>8218</v>
      </c>
      <c r="G50" s="1" t="s">
        <v>8223</v>
      </c>
      <c r="H50" s="1" t="s">
        <v>8245</v>
      </c>
      <c r="I50" s="1">
        <v>1488473351</v>
      </c>
      <c r="J50" s="1">
        <v>1488214151</v>
      </c>
      <c r="K50" s="1" t="b">
        <v>0</v>
      </c>
      <c r="L50" s="1">
        <v>7</v>
      </c>
      <c r="M50" s="1" t="b">
        <v>1</v>
      </c>
      <c r="N50" s="1" t="s">
        <v>8275</v>
      </c>
      <c r="O50" s="28">
        <f t="shared" si="0"/>
        <v>1</v>
      </c>
      <c r="P50" s="29">
        <f t="shared" si="1"/>
        <v>21.857142857142858</v>
      </c>
      <c r="Q50" s="9" t="str">
        <f t="shared" si="2"/>
        <v>music</v>
      </c>
      <c r="R50" s="26" t="str">
        <f t="shared" si="3"/>
        <v>rock</v>
      </c>
      <c r="S50" s="27">
        <f t="shared" si="4"/>
        <v>42793.700821759259</v>
      </c>
      <c r="T50" s="5" t="str">
        <f t="shared" si="5"/>
        <v>Feb</v>
      </c>
      <c r="U50" s="5" t="str">
        <f t="shared" si="6"/>
        <v>2017</v>
      </c>
      <c r="V50" s="5" t="str">
        <f t="shared" si="7"/>
        <v>Mar</v>
      </c>
      <c r="W50" s="1" t="str">
        <f t="shared" si="8"/>
        <v>2017</v>
      </c>
      <c r="X50" s="27">
        <f t="shared" si="9"/>
        <v>42796.700821759259</v>
      </c>
    </row>
    <row r="51" spans="1:24" ht="16" hidden="1" x14ac:dyDescent="0.2">
      <c r="A51" s="1">
        <v>1062</v>
      </c>
      <c r="B51" s="7" t="s">
        <v>1063</v>
      </c>
      <c r="C51" s="7" t="s">
        <v>5172</v>
      </c>
      <c r="D51" s="1">
        <v>199</v>
      </c>
      <c r="E51" s="1">
        <v>190</v>
      </c>
      <c r="F51" s="1" t="s">
        <v>8219</v>
      </c>
      <c r="G51" s="1" t="s">
        <v>8223</v>
      </c>
      <c r="H51" s="1" t="s">
        <v>8245</v>
      </c>
      <c r="I51" s="1">
        <v>1468351341</v>
      </c>
      <c r="J51" s="1">
        <v>1467746541</v>
      </c>
      <c r="K51" s="1" t="b">
        <v>0</v>
      </c>
      <c r="L51" s="1">
        <v>4</v>
      </c>
      <c r="M51" s="1" t="b">
        <v>0</v>
      </c>
      <c r="N51" s="1" t="s">
        <v>8280</v>
      </c>
      <c r="O51" s="28">
        <f t="shared" si="0"/>
        <v>0.95477386934673369</v>
      </c>
      <c r="P51" s="29">
        <f t="shared" si="1"/>
        <v>47.5</v>
      </c>
      <c r="Q51" s="9" t="str">
        <f t="shared" si="2"/>
        <v>journalism</v>
      </c>
      <c r="R51" s="26" t="str">
        <f t="shared" si="3"/>
        <v>audio</v>
      </c>
      <c r="S51" s="27">
        <f t="shared" si="4"/>
        <v>42556.807187500002</v>
      </c>
      <c r="T51" s="5" t="str">
        <f t="shared" si="5"/>
        <v>Jul</v>
      </c>
      <c r="U51" s="5" t="str">
        <f t="shared" si="6"/>
        <v>2016</v>
      </c>
      <c r="V51" s="5" t="str">
        <f t="shared" si="7"/>
        <v>Jul</v>
      </c>
      <c r="W51" s="1" t="str">
        <f t="shared" si="8"/>
        <v>2016</v>
      </c>
      <c r="X51" s="27">
        <f t="shared" si="9"/>
        <v>42563.807187500002</v>
      </c>
    </row>
    <row r="52" spans="1:24" ht="16" hidden="1" x14ac:dyDescent="0.2">
      <c r="A52" s="1">
        <v>3122</v>
      </c>
      <c r="B52" s="7" t="s">
        <v>3122</v>
      </c>
      <c r="C52" s="7" t="s">
        <v>7232</v>
      </c>
      <c r="D52" s="1">
        <v>199</v>
      </c>
      <c r="E52" s="1">
        <v>116</v>
      </c>
      <c r="F52" s="1" t="s">
        <v>8219</v>
      </c>
      <c r="G52" s="1" t="s">
        <v>8223</v>
      </c>
      <c r="H52" s="1" t="s">
        <v>8245</v>
      </c>
      <c r="I52" s="1">
        <v>1478733732</v>
      </c>
      <c r="J52" s="1">
        <v>1478298132</v>
      </c>
      <c r="K52" s="1" t="b">
        <v>0</v>
      </c>
      <c r="L52" s="1">
        <v>2</v>
      </c>
      <c r="M52" s="1" t="b">
        <v>0</v>
      </c>
      <c r="N52" s="1" t="s">
        <v>8302</v>
      </c>
      <c r="O52" s="28">
        <f t="shared" si="0"/>
        <v>0.58291457286432158</v>
      </c>
      <c r="P52" s="29">
        <f t="shared" si="1"/>
        <v>58</v>
      </c>
      <c r="Q52" s="9" t="str">
        <f t="shared" si="2"/>
        <v>theater</v>
      </c>
      <c r="R52" s="26" t="str">
        <f t="shared" si="3"/>
        <v>spaces</v>
      </c>
      <c r="S52" s="27">
        <f t="shared" si="4"/>
        <v>42678.932083333333</v>
      </c>
      <c r="T52" s="5" t="str">
        <f t="shared" si="5"/>
        <v>Nov</v>
      </c>
      <c r="U52" s="5" t="str">
        <f t="shared" si="6"/>
        <v>2016</v>
      </c>
      <c r="V52" s="5" t="str">
        <f t="shared" si="7"/>
        <v>Nov</v>
      </c>
      <c r="W52" s="1" t="str">
        <f t="shared" si="8"/>
        <v>2016</v>
      </c>
      <c r="X52" s="27">
        <f t="shared" si="9"/>
        <v>42683.973750000005</v>
      </c>
    </row>
    <row r="53" spans="1:24" ht="48" hidden="1" x14ac:dyDescent="0.2">
      <c r="A53" s="1">
        <v>83</v>
      </c>
      <c r="B53" s="7" t="s">
        <v>85</v>
      </c>
      <c r="C53" s="7" t="s">
        <v>4194</v>
      </c>
      <c r="D53" s="1">
        <v>200</v>
      </c>
      <c r="E53" s="1">
        <v>205</v>
      </c>
      <c r="F53" s="1" t="s">
        <v>8218</v>
      </c>
      <c r="G53" s="1" t="s">
        <v>8224</v>
      </c>
      <c r="H53" s="1" t="s">
        <v>8246</v>
      </c>
      <c r="I53" s="1">
        <v>1424604600</v>
      </c>
      <c r="J53" s="1">
        <v>1423320389</v>
      </c>
      <c r="K53" s="1" t="b">
        <v>0</v>
      </c>
      <c r="L53" s="1">
        <v>13</v>
      </c>
      <c r="M53" s="1" t="b">
        <v>1</v>
      </c>
      <c r="N53" s="1" t="s">
        <v>8265</v>
      </c>
      <c r="O53" s="28">
        <f t="shared" si="0"/>
        <v>1.0249999999999999</v>
      </c>
      <c r="P53" s="29">
        <f t="shared" si="1"/>
        <v>15.76923076923077</v>
      </c>
      <c r="Q53" s="9" t="str">
        <f t="shared" si="2"/>
        <v>film &amp; video</v>
      </c>
      <c r="R53" s="26" t="str">
        <f t="shared" si="3"/>
        <v>shorts</v>
      </c>
      <c r="S53" s="27">
        <f t="shared" si="4"/>
        <v>42042.615613425922</v>
      </c>
      <c r="T53" s="5" t="str">
        <f t="shared" si="5"/>
        <v>Feb</v>
      </c>
      <c r="U53" s="5" t="str">
        <f t="shared" si="6"/>
        <v>2015</v>
      </c>
      <c r="V53" s="5" t="str">
        <f t="shared" si="7"/>
        <v>Feb</v>
      </c>
      <c r="W53" s="1" t="str">
        <f t="shared" si="8"/>
        <v>2015</v>
      </c>
      <c r="X53" s="27">
        <f t="shared" si="9"/>
        <v>42057.479166666672</v>
      </c>
    </row>
    <row r="54" spans="1:24" ht="48" hidden="1" x14ac:dyDescent="0.2">
      <c r="A54" s="1">
        <v>225</v>
      </c>
      <c r="B54" s="7" t="s">
        <v>227</v>
      </c>
      <c r="C54" s="7" t="s">
        <v>4335</v>
      </c>
      <c r="D54" s="1">
        <v>200</v>
      </c>
      <c r="E54" s="1">
        <v>0</v>
      </c>
      <c r="F54" s="1" t="s">
        <v>8220</v>
      </c>
      <c r="G54" s="1" t="s">
        <v>8223</v>
      </c>
      <c r="H54" s="1" t="s">
        <v>8245</v>
      </c>
      <c r="I54" s="1">
        <v>1460153054</v>
      </c>
      <c r="J54" s="1">
        <v>1457564654</v>
      </c>
      <c r="K54" s="1" t="b">
        <v>0</v>
      </c>
      <c r="L54" s="1">
        <v>0</v>
      </c>
      <c r="M54" s="1" t="b">
        <v>0</v>
      </c>
      <c r="N54" s="1" t="s">
        <v>8267</v>
      </c>
      <c r="O54" s="28">
        <f t="shared" si="0"/>
        <v>0</v>
      </c>
      <c r="P54" s="29">
        <f t="shared" si="1"/>
        <v>0</v>
      </c>
      <c r="Q54" s="9" t="str">
        <f t="shared" si="2"/>
        <v>film &amp; video</v>
      </c>
      <c r="R54" s="26" t="str">
        <f t="shared" si="3"/>
        <v>drama</v>
      </c>
      <c r="S54" s="27">
        <f t="shared" si="4"/>
        <v>42438.961273148147</v>
      </c>
      <c r="T54" s="5" t="str">
        <f t="shared" si="5"/>
        <v>Mar</v>
      </c>
      <c r="U54" s="5" t="str">
        <f t="shared" si="6"/>
        <v>2016</v>
      </c>
      <c r="V54" s="5" t="str">
        <f t="shared" si="7"/>
        <v>Apr</v>
      </c>
      <c r="W54" s="1" t="str">
        <f t="shared" si="8"/>
        <v>2016</v>
      </c>
      <c r="X54" s="27">
        <f t="shared" si="9"/>
        <v>42468.919606481482</v>
      </c>
    </row>
    <row r="55" spans="1:24" ht="48" hidden="1" x14ac:dyDescent="0.2">
      <c r="A55" s="1">
        <v>1091</v>
      </c>
      <c r="B55" s="7" t="s">
        <v>1092</v>
      </c>
      <c r="C55" s="7" t="s">
        <v>5201</v>
      </c>
      <c r="D55" s="1">
        <v>200</v>
      </c>
      <c r="E55" s="1">
        <v>25</v>
      </c>
      <c r="F55" s="1" t="s">
        <v>8220</v>
      </c>
      <c r="G55" s="1" t="s">
        <v>8224</v>
      </c>
      <c r="H55" s="1" t="s">
        <v>8246</v>
      </c>
      <c r="I55" s="1">
        <v>1460313672</v>
      </c>
      <c r="J55" s="1">
        <v>1457725272</v>
      </c>
      <c r="K55" s="1" t="b">
        <v>0</v>
      </c>
      <c r="L55" s="1">
        <v>2</v>
      </c>
      <c r="M55" s="1" t="b">
        <v>0</v>
      </c>
      <c r="N55" s="1" t="s">
        <v>8281</v>
      </c>
      <c r="O55" s="28">
        <f t="shared" si="0"/>
        <v>0.125</v>
      </c>
      <c r="P55" s="29">
        <f t="shared" si="1"/>
        <v>12.5</v>
      </c>
      <c r="Q55" s="9" t="str">
        <f t="shared" si="2"/>
        <v>games</v>
      </c>
      <c r="R55" s="26" t="str">
        <f t="shared" si="3"/>
        <v>video games</v>
      </c>
      <c r="S55" s="27">
        <f t="shared" si="4"/>
        <v>42440.820277777777</v>
      </c>
      <c r="T55" s="5" t="str">
        <f t="shared" si="5"/>
        <v>Mar</v>
      </c>
      <c r="U55" s="5" t="str">
        <f t="shared" si="6"/>
        <v>2016</v>
      </c>
      <c r="V55" s="5" t="str">
        <f t="shared" si="7"/>
        <v>Apr</v>
      </c>
      <c r="W55" s="1" t="str">
        <f t="shared" si="8"/>
        <v>2016</v>
      </c>
      <c r="X55" s="27">
        <f t="shared" si="9"/>
        <v>42470.778611111105</v>
      </c>
    </row>
    <row r="56" spans="1:24" ht="48" hidden="1" x14ac:dyDescent="0.2">
      <c r="A56" s="1">
        <v>1363</v>
      </c>
      <c r="B56" s="7" t="s">
        <v>1364</v>
      </c>
      <c r="C56" s="7" t="s">
        <v>5473</v>
      </c>
      <c r="D56" s="1">
        <v>200</v>
      </c>
      <c r="E56" s="1">
        <v>200</v>
      </c>
      <c r="F56" s="1" t="s">
        <v>8218</v>
      </c>
      <c r="G56" s="1" t="s">
        <v>8223</v>
      </c>
      <c r="H56" s="1" t="s">
        <v>8245</v>
      </c>
      <c r="I56" s="1">
        <v>1455523140</v>
      </c>
      <c r="J56" s="1">
        <v>1453925727</v>
      </c>
      <c r="K56" s="1" t="b">
        <v>0</v>
      </c>
      <c r="L56" s="1">
        <v>5</v>
      </c>
      <c r="M56" s="1" t="b">
        <v>1</v>
      </c>
      <c r="N56" s="1" t="s">
        <v>8273</v>
      </c>
      <c r="O56" s="28">
        <f t="shared" si="0"/>
        <v>1</v>
      </c>
      <c r="P56" s="29">
        <f t="shared" si="1"/>
        <v>40</v>
      </c>
      <c r="Q56" s="9" t="str">
        <f t="shared" si="2"/>
        <v>publishing</v>
      </c>
      <c r="R56" s="26" t="str">
        <f t="shared" si="3"/>
        <v>nonfiction</v>
      </c>
      <c r="S56" s="27">
        <f t="shared" si="4"/>
        <v>42396.8440625</v>
      </c>
      <c r="T56" s="5" t="str">
        <f t="shared" si="5"/>
        <v>Jan</v>
      </c>
      <c r="U56" s="5" t="str">
        <f t="shared" si="6"/>
        <v>2016</v>
      </c>
      <c r="V56" s="5" t="str">
        <f t="shared" si="7"/>
        <v>Feb</v>
      </c>
      <c r="W56" s="1" t="str">
        <f t="shared" si="8"/>
        <v>2016</v>
      </c>
      <c r="X56" s="27">
        <f t="shared" si="9"/>
        <v>42415.332638888889</v>
      </c>
    </row>
    <row r="57" spans="1:24" ht="48" hidden="1" x14ac:dyDescent="0.2">
      <c r="A57" s="1">
        <v>2265</v>
      </c>
      <c r="B57" s="7" t="s">
        <v>2266</v>
      </c>
      <c r="C57" s="7" t="s">
        <v>6375</v>
      </c>
      <c r="D57" s="1">
        <v>200</v>
      </c>
      <c r="E57" s="1">
        <v>597</v>
      </c>
      <c r="F57" s="1" t="s">
        <v>8218</v>
      </c>
      <c r="G57" s="1" t="s">
        <v>8224</v>
      </c>
      <c r="H57" s="1" t="s">
        <v>8246</v>
      </c>
      <c r="I57" s="1">
        <v>1479846507</v>
      </c>
      <c r="J57" s="1">
        <v>1479241707</v>
      </c>
      <c r="K57" s="1" t="b">
        <v>0</v>
      </c>
      <c r="L57" s="1">
        <v>17</v>
      </c>
      <c r="M57" s="1" t="b">
        <v>1</v>
      </c>
      <c r="N57" s="1" t="s">
        <v>8296</v>
      </c>
      <c r="O57" s="28">
        <f t="shared" si="0"/>
        <v>2.9849999999999999</v>
      </c>
      <c r="P57" s="29">
        <f t="shared" si="1"/>
        <v>35.117647058823529</v>
      </c>
      <c r="Q57" s="9" t="str">
        <f t="shared" si="2"/>
        <v>games</v>
      </c>
      <c r="R57" s="26" t="str">
        <f t="shared" si="3"/>
        <v>tabletop games</v>
      </c>
      <c r="S57" s="27">
        <f t="shared" si="4"/>
        <v>42689.853090277778</v>
      </c>
      <c r="T57" s="5" t="str">
        <f t="shared" si="5"/>
        <v>Nov</v>
      </c>
      <c r="U57" s="5" t="str">
        <f t="shared" si="6"/>
        <v>2016</v>
      </c>
      <c r="V57" s="5" t="str">
        <f t="shared" si="7"/>
        <v>Nov</v>
      </c>
      <c r="W57" s="1" t="str">
        <f t="shared" si="8"/>
        <v>2016</v>
      </c>
      <c r="X57" s="27">
        <f t="shared" si="9"/>
        <v>42696.853090277778</v>
      </c>
    </row>
    <row r="58" spans="1:24" ht="48" hidden="1" x14ac:dyDescent="0.2">
      <c r="A58" s="1">
        <v>2361</v>
      </c>
      <c r="B58" s="7" t="s">
        <v>2362</v>
      </c>
      <c r="C58" s="7" t="s">
        <v>6471</v>
      </c>
      <c r="D58" s="1">
        <v>200</v>
      </c>
      <c r="E58" s="1">
        <v>0</v>
      </c>
      <c r="F58" s="1" t="s">
        <v>8219</v>
      </c>
      <c r="G58" s="1" t="s">
        <v>8228</v>
      </c>
      <c r="H58" s="1" t="s">
        <v>8250</v>
      </c>
      <c r="I58" s="1">
        <v>1462053600</v>
      </c>
      <c r="J58" s="1">
        <v>1459975008</v>
      </c>
      <c r="K58" s="1" t="b">
        <v>0</v>
      </c>
      <c r="L58" s="1">
        <v>0</v>
      </c>
      <c r="M58" s="1" t="b">
        <v>0</v>
      </c>
      <c r="N58" s="1" t="s">
        <v>8271</v>
      </c>
      <c r="O58" s="28">
        <f t="shared" si="0"/>
        <v>0</v>
      </c>
      <c r="P58" s="29">
        <f t="shared" si="1"/>
        <v>0</v>
      </c>
      <c r="Q58" s="9" t="str">
        <f t="shared" si="2"/>
        <v>technology</v>
      </c>
      <c r="R58" s="26" t="str">
        <f t="shared" si="3"/>
        <v>web</v>
      </c>
      <c r="S58" s="27">
        <f t="shared" si="4"/>
        <v>42466.858888888892</v>
      </c>
      <c r="T58" s="5" t="str">
        <f t="shared" si="5"/>
        <v>Apr</v>
      </c>
      <c r="U58" s="5" t="str">
        <f t="shared" si="6"/>
        <v>2016</v>
      </c>
      <c r="V58" s="5" t="str">
        <f t="shared" si="7"/>
        <v>Apr</v>
      </c>
      <c r="W58" s="1" t="str">
        <f t="shared" si="8"/>
        <v>2016</v>
      </c>
      <c r="X58" s="27">
        <f t="shared" si="9"/>
        <v>42490.916666666672</v>
      </c>
    </row>
    <row r="59" spans="1:24" ht="48" hidden="1" x14ac:dyDescent="0.2">
      <c r="A59" s="1">
        <v>2820</v>
      </c>
      <c r="B59" s="7" t="s">
        <v>2820</v>
      </c>
      <c r="C59" s="7" t="s">
        <v>6930</v>
      </c>
      <c r="D59" s="1">
        <v>200</v>
      </c>
      <c r="E59" s="1">
        <v>272</v>
      </c>
      <c r="F59" s="1" t="s">
        <v>8218</v>
      </c>
      <c r="G59" s="1" t="s">
        <v>8224</v>
      </c>
      <c r="H59" s="1" t="s">
        <v>8246</v>
      </c>
      <c r="I59" s="1">
        <v>1456444800</v>
      </c>
      <c r="J59" s="1">
        <v>1454337589</v>
      </c>
      <c r="K59" s="1" t="b">
        <v>0</v>
      </c>
      <c r="L59" s="1">
        <v>20</v>
      </c>
      <c r="M59" s="1" t="b">
        <v>1</v>
      </c>
      <c r="N59" s="1" t="s">
        <v>8270</v>
      </c>
      <c r="O59" s="28">
        <f t="shared" si="0"/>
        <v>1.36</v>
      </c>
      <c r="P59" s="29">
        <f t="shared" si="1"/>
        <v>13.6</v>
      </c>
      <c r="Q59" s="9" t="str">
        <f t="shared" si="2"/>
        <v>theater</v>
      </c>
      <c r="R59" s="26" t="str">
        <f t="shared" si="3"/>
        <v>plays</v>
      </c>
      <c r="S59" s="27">
        <f t="shared" si="4"/>
        <v>42401.610983796301</v>
      </c>
      <c r="T59" s="5" t="str">
        <f t="shared" si="5"/>
        <v>Feb</v>
      </c>
      <c r="U59" s="5" t="str">
        <f t="shared" si="6"/>
        <v>2016</v>
      </c>
      <c r="V59" s="5" t="str">
        <f t="shared" si="7"/>
        <v>Feb</v>
      </c>
      <c r="W59" s="1" t="str">
        <f t="shared" si="8"/>
        <v>2016</v>
      </c>
      <c r="X59" s="27">
        <f t="shared" si="9"/>
        <v>42426</v>
      </c>
    </row>
    <row r="60" spans="1:24" ht="48" hidden="1" x14ac:dyDescent="0.2">
      <c r="A60" s="1">
        <v>2886</v>
      </c>
      <c r="B60" s="7" t="s">
        <v>2886</v>
      </c>
      <c r="C60" s="7" t="s">
        <v>6996</v>
      </c>
      <c r="D60" s="1">
        <v>200</v>
      </c>
      <c r="E60" s="1">
        <v>10</v>
      </c>
      <c r="F60" s="1" t="s">
        <v>8220</v>
      </c>
      <c r="G60" s="1" t="s">
        <v>8223</v>
      </c>
      <c r="H60" s="1" t="s">
        <v>8245</v>
      </c>
      <c r="I60" s="1">
        <v>1442635140</v>
      </c>
      <c r="J60" s="1">
        <v>1442243484</v>
      </c>
      <c r="K60" s="1" t="b">
        <v>0</v>
      </c>
      <c r="L60" s="1">
        <v>1</v>
      </c>
      <c r="M60" s="1" t="b">
        <v>0</v>
      </c>
      <c r="N60" s="1" t="s">
        <v>8270</v>
      </c>
      <c r="O60" s="28">
        <f t="shared" si="0"/>
        <v>0.05</v>
      </c>
      <c r="P60" s="29">
        <f t="shared" si="1"/>
        <v>10</v>
      </c>
      <c r="Q60" s="9" t="str">
        <f t="shared" si="2"/>
        <v>theater</v>
      </c>
      <c r="R60" s="26" t="str">
        <f t="shared" si="3"/>
        <v>plays</v>
      </c>
      <c r="S60" s="27">
        <f t="shared" si="4"/>
        <v>42261.632916666669</v>
      </c>
      <c r="T60" s="5" t="str">
        <f t="shared" si="5"/>
        <v>Sep</v>
      </c>
      <c r="U60" s="5" t="str">
        <f t="shared" si="6"/>
        <v>2015</v>
      </c>
      <c r="V60" s="5" t="str">
        <f t="shared" si="7"/>
        <v>Sep</v>
      </c>
      <c r="W60" s="1" t="str">
        <f t="shared" si="8"/>
        <v>2015</v>
      </c>
      <c r="X60" s="27">
        <f t="shared" si="9"/>
        <v>42266.165972222225</v>
      </c>
    </row>
    <row r="61" spans="1:24" ht="64" hidden="1" x14ac:dyDescent="0.2">
      <c r="A61" s="1">
        <v>3138</v>
      </c>
      <c r="B61" s="7" t="s">
        <v>3138</v>
      </c>
      <c r="C61" s="7" t="s">
        <v>7248</v>
      </c>
      <c r="D61" s="1">
        <v>200</v>
      </c>
      <c r="E61" s="1">
        <v>0</v>
      </c>
      <c r="F61" s="1" t="s">
        <v>8221</v>
      </c>
      <c r="G61" s="1" t="s">
        <v>8224</v>
      </c>
      <c r="H61" s="1" t="s">
        <v>8246</v>
      </c>
      <c r="I61" s="1">
        <v>1491233407</v>
      </c>
      <c r="J61" s="1">
        <v>1489591807</v>
      </c>
      <c r="K61" s="1" t="b">
        <v>0</v>
      </c>
      <c r="L61" s="1">
        <v>0</v>
      </c>
      <c r="M61" s="1" t="b">
        <v>0</v>
      </c>
      <c r="N61" s="1" t="s">
        <v>8270</v>
      </c>
      <c r="O61" s="28">
        <f t="shared" si="0"/>
        <v>0</v>
      </c>
      <c r="P61" s="29">
        <f t="shared" si="1"/>
        <v>0</v>
      </c>
      <c r="Q61" s="9" t="str">
        <f t="shared" si="2"/>
        <v>theater</v>
      </c>
      <c r="R61" s="26" t="str">
        <f t="shared" si="3"/>
        <v>plays</v>
      </c>
      <c r="S61" s="27">
        <f t="shared" si="4"/>
        <v>42809.645914351851</v>
      </c>
      <c r="T61" s="5" t="str">
        <f t="shared" si="5"/>
        <v>Mar</v>
      </c>
      <c r="U61" s="5" t="str">
        <f t="shared" si="6"/>
        <v>2017</v>
      </c>
      <c r="V61" s="5" t="str">
        <f t="shared" si="7"/>
        <v>Apr</v>
      </c>
      <c r="W61" s="1" t="str">
        <f t="shared" si="8"/>
        <v>2017</v>
      </c>
      <c r="X61" s="27">
        <f t="shared" si="9"/>
        <v>42828.645914351851</v>
      </c>
    </row>
    <row r="62" spans="1:24" ht="48" hidden="1" x14ac:dyDescent="0.2">
      <c r="A62" s="1">
        <v>3188</v>
      </c>
      <c r="B62" s="7" t="s">
        <v>3188</v>
      </c>
      <c r="C62" s="7" t="s">
        <v>7298</v>
      </c>
      <c r="D62" s="1">
        <v>200</v>
      </c>
      <c r="E62" s="1">
        <v>130</v>
      </c>
      <c r="F62" s="1" t="s">
        <v>8220</v>
      </c>
      <c r="G62" s="1" t="s">
        <v>8224</v>
      </c>
      <c r="H62" s="1" t="s">
        <v>8246</v>
      </c>
      <c r="I62" s="1">
        <v>1433930302</v>
      </c>
      <c r="J62" s="1">
        <v>1432115902</v>
      </c>
      <c r="K62" s="1" t="b">
        <v>0</v>
      </c>
      <c r="L62" s="1">
        <v>9</v>
      </c>
      <c r="M62" s="1" t="b">
        <v>0</v>
      </c>
      <c r="N62" s="1" t="s">
        <v>8304</v>
      </c>
      <c r="O62" s="28">
        <f t="shared" si="0"/>
        <v>0.65</v>
      </c>
      <c r="P62" s="29">
        <f t="shared" si="1"/>
        <v>14.444444444444445</v>
      </c>
      <c r="Q62" s="9" t="str">
        <f t="shared" si="2"/>
        <v>theater</v>
      </c>
      <c r="R62" s="26" t="str">
        <f t="shared" si="3"/>
        <v>musical</v>
      </c>
      <c r="S62" s="27">
        <f t="shared" si="4"/>
        <v>42144.415532407409</v>
      </c>
      <c r="T62" s="5" t="str">
        <f t="shared" si="5"/>
        <v>May</v>
      </c>
      <c r="U62" s="5" t="str">
        <f t="shared" si="6"/>
        <v>2015</v>
      </c>
      <c r="V62" s="5" t="str">
        <f t="shared" si="7"/>
        <v>Jun</v>
      </c>
      <c r="W62" s="1" t="str">
        <f t="shared" si="8"/>
        <v>2015</v>
      </c>
      <c r="X62" s="27">
        <f t="shared" si="9"/>
        <v>42165.415532407409</v>
      </c>
    </row>
    <row r="63" spans="1:24" ht="32" hidden="1" x14ac:dyDescent="0.2">
      <c r="A63" s="1">
        <v>3371</v>
      </c>
      <c r="B63" s="7" t="s">
        <v>3370</v>
      </c>
      <c r="C63" s="7" t="s">
        <v>7481</v>
      </c>
      <c r="D63" s="1">
        <v>200</v>
      </c>
      <c r="E63" s="1">
        <v>277</v>
      </c>
      <c r="F63" s="1" t="s">
        <v>8218</v>
      </c>
      <c r="G63" s="1" t="s">
        <v>8223</v>
      </c>
      <c r="H63" s="1" t="s">
        <v>8245</v>
      </c>
      <c r="I63" s="1">
        <v>1449089965</v>
      </c>
      <c r="J63" s="1">
        <v>1446670765</v>
      </c>
      <c r="K63" s="1" t="b">
        <v>0</v>
      </c>
      <c r="L63" s="1">
        <v>9</v>
      </c>
      <c r="M63" s="1" t="b">
        <v>1</v>
      </c>
      <c r="N63" s="1" t="s">
        <v>8270</v>
      </c>
      <c r="O63" s="28">
        <f t="shared" si="0"/>
        <v>1.385</v>
      </c>
      <c r="P63" s="29">
        <f t="shared" si="1"/>
        <v>30.777777777777779</v>
      </c>
      <c r="Q63" s="9" t="str">
        <f t="shared" si="2"/>
        <v>theater</v>
      </c>
      <c r="R63" s="26" t="str">
        <f t="shared" si="3"/>
        <v>plays</v>
      </c>
      <c r="S63" s="27">
        <f t="shared" si="4"/>
        <v>42312.874594907407</v>
      </c>
      <c r="T63" s="5" t="str">
        <f t="shared" si="5"/>
        <v>Nov</v>
      </c>
      <c r="U63" s="5" t="str">
        <f t="shared" si="6"/>
        <v>2015</v>
      </c>
      <c r="V63" s="5" t="str">
        <f t="shared" si="7"/>
        <v>Dec</v>
      </c>
      <c r="W63" s="1" t="str">
        <f t="shared" si="8"/>
        <v>2015</v>
      </c>
      <c r="X63" s="27">
        <f t="shared" si="9"/>
        <v>42340.874594907407</v>
      </c>
    </row>
    <row r="64" spans="1:24" ht="32" hidden="1" x14ac:dyDescent="0.2">
      <c r="A64" s="1">
        <v>3415</v>
      </c>
      <c r="B64" s="7" t="s">
        <v>3414</v>
      </c>
      <c r="C64" s="7" t="s">
        <v>7525</v>
      </c>
      <c r="D64" s="1">
        <v>200</v>
      </c>
      <c r="E64" s="1">
        <v>200</v>
      </c>
      <c r="F64" s="1" t="s">
        <v>8218</v>
      </c>
      <c r="G64" s="1" t="s">
        <v>8223</v>
      </c>
      <c r="H64" s="1" t="s">
        <v>8245</v>
      </c>
      <c r="I64" s="1">
        <v>1460935800</v>
      </c>
      <c r="J64" s="1">
        <v>1459999656</v>
      </c>
      <c r="K64" s="1" t="b">
        <v>0</v>
      </c>
      <c r="L64" s="1">
        <v>9</v>
      </c>
      <c r="M64" s="1" t="b">
        <v>1</v>
      </c>
      <c r="N64" s="1" t="s">
        <v>8270</v>
      </c>
      <c r="O64" s="28">
        <f t="shared" si="0"/>
        <v>1</v>
      </c>
      <c r="P64" s="29">
        <f t="shared" si="1"/>
        <v>22.222222222222221</v>
      </c>
      <c r="Q64" s="9" t="str">
        <f t="shared" si="2"/>
        <v>theater</v>
      </c>
      <c r="R64" s="26" t="str">
        <f t="shared" si="3"/>
        <v>plays</v>
      </c>
      <c r="S64" s="27">
        <f t="shared" si="4"/>
        <v>42467.144166666665</v>
      </c>
      <c r="T64" s="5" t="str">
        <f t="shared" si="5"/>
        <v>Apr</v>
      </c>
      <c r="U64" s="5" t="str">
        <f t="shared" si="6"/>
        <v>2016</v>
      </c>
      <c r="V64" s="5" t="str">
        <f t="shared" si="7"/>
        <v>Apr</v>
      </c>
      <c r="W64" s="1" t="str">
        <f t="shared" si="8"/>
        <v>2016</v>
      </c>
      <c r="X64" s="27">
        <f t="shared" si="9"/>
        <v>42477.979166666672</v>
      </c>
    </row>
    <row r="65" spans="1:24" ht="48" hidden="1" x14ac:dyDescent="0.2">
      <c r="A65" s="1">
        <v>3588</v>
      </c>
      <c r="B65" s="7" t="s">
        <v>3587</v>
      </c>
      <c r="C65" s="7" t="s">
        <v>7698</v>
      </c>
      <c r="D65" s="1">
        <v>200</v>
      </c>
      <c r="E65" s="1">
        <v>201</v>
      </c>
      <c r="F65" s="1" t="s">
        <v>8218</v>
      </c>
      <c r="G65" s="1" t="s">
        <v>8224</v>
      </c>
      <c r="H65" s="1" t="s">
        <v>8246</v>
      </c>
      <c r="I65" s="1">
        <v>1430348400</v>
      </c>
      <c r="J65" s="1">
        <v>1428436410</v>
      </c>
      <c r="K65" s="1" t="b">
        <v>0</v>
      </c>
      <c r="L65" s="1">
        <v>11</v>
      </c>
      <c r="M65" s="1" t="b">
        <v>1</v>
      </c>
      <c r="N65" s="1" t="s">
        <v>8270</v>
      </c>
      <c r="O65" s="28">
        <f t="shared" si="0"/>
        <v>1.0049999999999999</v>
      </c>
      <c r="P65" s="29">
        <f t="shared" si="1"/>
        <v>18.272727272727273</v>
      </c>
      <c r="Q65" s="9" t="str">
        <f t="shared" si="2"/>
        <v>theater</v>
      </c>
      <c r="R65" s="26" t="str">
        <f t="shared" si="3"/>
        <v>plays</v>
      </c>
      <c r="S65" s="27">
        <f t="shared" si="4"/>
        <v>42101.828819444447</v>
      </c>
      <c r="T65" s="5" t="str">
        <f t="shared" si="5"/>
        <v>Apr</v>
      </c>
      <c r="U65" s="5" t="str">
        <f t="shared" si="6"/>
        <v>2015</v>
      </c>
      <c r="V65" s="5" t="str">
        <f t="shared" si="7"/>
        <v>Apr</v>
      </c>
      <c r="W65" s="1" t="str">
        <f t="shared" si="8"/>
        <v>2015</v>
      </c>
      <c r="X65" s="27">
        <f t="shared" si="9"/>
        <v>42123.958333333328</v>
      </c>
    </row>
    <row r="66" spans="1:24" ht="32" hidden="1" x14ac:dyDescent="0.2">
      <c r="A66" s="1">
        <v>3719</v>
      </c>
      <c r="B66" s="7" t="s">
        <v>3716</v>
      </c>
      <c r="C66" s="7" t="s">
        <v>7829</v>
      </c>
      <c r="D66" s="1">
        <v>200</v>
      </c>
      <c r="E66" s="1">
        <v>420</v>
      </c>
      <c r="F66" s="1" t="s">
        <v>8218</v>
      </c>
      <c r="G66" s="1" t="s">
        <v>8224</v>
      </c>
      <c r="H66" s="1" t="s">
        <v>8246</v>
      </c>
      <c r="I66" s="1">
        <v>1434994266</v>
      </c>
      <c r="J66" s="1">
        <v>1432402266</v>
      </c>
      <c r="K66" s="1" t="b">
        <v>0</v>
      </c>
      <c r="L66" s="1">
        <v>4</v>
      </c>
      <c r="M66" s="1" t="b">
        <v>1</v>
      </c>
      <c r="N66" s="1" t="s">
        <v>8270</v>
      </c>
      <c r="O66" s="28">
        <f t="shared" ref="O66:O129" si="10">E66/D66</f>
        <v>2.1</v>
      </c>
      <c r="P66" s="29">
        <f t="shared" ref="P66:P129" si="11">IF(L66&gt;0,E66/L66,0)</f>
        <v>105</v>
      </c>
      <c r="Q66" s="9" t="str">
        <f t="shared" ref="Q66:Q129" si="12">LEFT(N66,SEARCH("/",N66,1)-1)</f>
        <v>theater</v>
      </c>
      <c r="R66" s="26" t="str">
        <f t="shared" ref="R66:R129" si="13">RIGHT(N66,LEN(N66)-SEARCH("/",N66,1))</f>
        <v>plays</v>
      </c>
      <c r="S66" s="27">
        <f t="shared" ref="S66:S129" si="14">(((J66/60)/60)/24)+DATE(1970,1,1)</f>
        <v>42147.729930555557</v>
      </c>
      <c r="T66" s="5" t="str">
        <f t="shared" ref="T66:T129" si="15">TEXT(S66,"mmm")</f>
        <v>May</v>
      </c>
      <c r="U66" s="5" t="str">
        <f t="shared" ref="U66:U129" si="16">TEXT(S66,"yyyy")</f>
        <v>2015</v>
      </c>
      <c r="V66" s="5" t="str">
        <f t="shared" ref="V66:V129" si="17">TEXT(X66,"mmm")</f>
        <v>Jun</v>
      </c>
      <c r="W66" s="1" t="str">
        <f t="shared" ref="W66:W129" si="18">TEXT(X66,"yyyy")</f>
        <v>2015</v>
      </c>
      <c r="X66" s="27">
        <f t="shared" ref="X66:X129" si="19">(((I66/60)/60)/24)+DATE(1970,1,1)</f>
        <v>42177.729930555557</v>
      </c>
    </row>
    <row r="67" spans="1:24" ht="48" hidden="1" x14ac:dyDescent="0.2">
      <c r="A67" s="1">
        <v>3835</v>
      </c>
      <c r="B67" s="7" t="s">
        <v>3832</v>
      </c>
      <c r="C67" s="7" t="s">
        <v>7944</v>
      </c>
      <c r="D67" s="1">
        <v>200</v>
      </c>
      <c r="E67" s="1">
        <v>320</v>
      </c>
      <c r="F67" s="1" t="s">
        <v>8218</v>
      </c>
      <c r="G67" s="1" t="s">
        <v>8224</v>
      </c>
      <c r="H67" s="1" t="s">
        <v>8246</v>
      </c>
      <c r="I67" s="1">
        <v>1461278208</v>
      </c>
      <c r="J67" s="1">
        <v>1459463808</v>
      </c>
      <c r="K67" s="1" t="b">
        <v>0</v>
      </c>
      <c r="L67" s="1">
        <v>8</v>
      </c>
      <c r="M67" s="1" t="b">
        <v>1</v>
      </c>
      <c r="N67" s="1" t="s">
        <v>8270</v>
      </c>
      <c r="O67" s="28">
        <f t="shared" si="10"/>
        <v>1.6</v>
      </c>
      <c r="P67" s="29">
        <f t="shared" si="11"/>
        <v>40</v>
      </c>
      <c r="Q67" s="9" t="str">
        <f t="shared" si="12"/>
        <v>theater</v>
      </c>
      <c r="R67" s="26" t="str">
        <f t="shared" si="13"/>
        <v>plays</v>
      </c>
      <c r="S67" s="27">
        <f t="shared" si="14"/>
        <v>42460.94222222222</v>
      </c>
      <c r="T67" s="5" t="str">
        <f t="shared" si="15"/>
        <v>Mar</v>
      </c>
      <c r="U67" s="5" t="str">
        <f t="shared" si="16"/>
        <v>2016</v>
      </c>
      <c r="V67" s="5" t="str">
        <f t="shared" si="17"/>
        <v>Apr</v>
      </c>
      <c r="W67" s="1" t="str">
        <f t="shared" si="18"/>
        <v>2016</v>
      </c>
      <c r="X67" s="27">
        <f t="shared" si="19"/>
        <v>42481.94222222222</v>
      </c>
    </row>
    <row r="68" spans="1:24" ht="48" hidden="1" x14ac:dyDescent="0.2">
      <c r="A68" s="1">
        <v>3995</v>
      </c>
      <c r="B68" s="7" t="s">
        <v>3991</v>
      </c>
      <c r="C68" s="7" t="s">
        <v>8101</v>
      </c>
      <c r="D68" s="1">
        <v>200</v>
      </c>
      <c r="E68" s="1">
        <v>70</v>
      </c>
      <c r="F68" s="1" t="s">
        <v>8220</v>
      </c>
      <c r="G68" s="1" t="s">
        <v>8224</v>
      </c>
      <c r="H68" s="1" t="s">
        <v>8246</v>
      </c>
      <c r="I68" s="1">
        <v>1423913220</v>
      </c>
      <c r="J68" s="1">
        <v>1421339077</v>
      </c>
      <c r="K68" s="1" t="b">
        <v>0</v>
      </c>
      <c r="L68" s="1">
        <v>4</v>
      </c>
      <c r="M68" s="1" t="b">
        <v>0</v>
      </c>
      <c r="N68" s="1" t="s">
        <v>8270</v>
      </c>
      <c r="O68" s="28">
        <f t="shared" si="10"/>
        <v>0.35</v>
      </c>
      <c r="P68" s="29">
        <f t="shared" si="11"/>
        <v>17.5</v>
      </c>
      <c r="Q68" s="9" t="str">
        <f t="shared" si="12"/>
        <v>theater</v>
      </c>
      <c r="R68" s="26" t="str">
        <f t="shared" si="13"/>
        <v>plays</v>
      </c>
      <c r="S68" s="27">
        <f t="shared" si="14"/>
        <v>42019.683761574073</v>
      </c>
      <c r="T68" s="5" t="str">
        <f t="shared" si="15"/>
        <v>Jan</v>
      </c>
      <c r="U68" s="5" t="str">
        <f t="shared" si="16"/>
        <v>2015</v>
      </c>
      <c r="V68" s="5" t="str">
        <f t="shared" si="17"/>
        <v>Feb</v>
      </c>
      <c r="W68" s="1" t="str">
        <f t="shared" si="18"/>
        <v>2015</v>
      </c>
      <c r="X68" s="27">
        <f t="shared" si="19"/>
        <v>42049.477083333331</v>
      </c>
    </row>
    <row r="69" spans="1:24" ht="48" hidden="1" x14ac:dyDescent="0.2">
      <c r="A69" s="1">
        <v>3670</v>
      </c>
      <c r="B69" s="7" t="s">
        <v>3667</v>
      </c>
      <c r="C69" s="7" t="s">
        <v>7780</v>
      </c>
      <c r="D69" s="1">
        <v>220</v>
      </c>
      <c r="E69" s="1">
        <v>241</v>
      </c>
      <c r="F69" s="1" t="s">
        <v>8218</v>
      </c>
      <c r="G69" s="1" t="s">
        <v>8224</v>
      </c>
      <c r="H69" s="1" t="s">
        <v>8246</v>
      </c>
      <c r="I69" s="1">
        <v>1433113200</v>
      </c>
      <c r="J69" s="1">
        <v>1431951611</v>
      </c>
      <c r="K69" s="1" t="b">
        <v>0</v>
      </c>
      <c r="L69" s="1">
        <v>12</v>
      </c>
      <c r="M69" s="1" t="b">
        <v>1</v>
      </c>
      <c r="N69" s="1" t="s">
        <v>8270</v>
      </c>
      <c r="O69" s="28">
        <f t="shared" si="10"/>
        <v>1.0954545454545455</v>
      </c>
      <c r="P69" s="29">
        <f t="shared" si="11"/>
        <v>20.083333333333332</v>
      </c>
      <c r="Q69" s="9" t="str">
        <f t="shared" si="12"/>
        <v>theater</v>
      </c>
      <c r="R69" s="26" t="str">
        <f t="shared" si="13"/>
        <v>plays</v>
      </c>
      <c r="S69" s="27">
        <f t="shared" si="14"/>
        <v>42142.514016203699</v>
      </c>
      <c r="T69" s="5" t="str">
        <f t="shared" si="15"/>
        <v>May</v>
      </c>
      <c r="U69" s="5" t="str">
        <f t="shared" si="16"/>
        <v>2015</v>
      </c>
      <c r="V69" s="5" t="str">
        <f t="shared" si="17"/>
        <v>May</v>
      </c>
      <c r="W69" s="1" t="str">
        <f t="shared" si="18"/>
        <v>2015</v>
      </c>
      <c r="X69" s="27">
        <f t="shared" si="19"/>
        <v>42155.958333333328</v>
      </c>
    </row>
    <row r="70" spans="1:24" ht="48" hidden="1" x14ac:dyDescent="0.2">
      <c r="A70" s="1">
        <v>3663</v>
      </c>
      <c r="B70" s="7" t="s">
        <v>3660</v>
      </c>
      <c r="C70" s="7" t="s">
        <v>7773</v>
      </c>
      <c r="D70" s="1">
        <v>225</v>
      </c>
      <c r="E70" s="1">
        <v>234</v>
      </c>
      <c r="F70" s="1" t="s">
        <v>8218</v>
      </c>
      <c r="G70" s="1" t="s">
        <v>8224</v>
      </c>
      <c r="H70" s="1" t="s">
        <v>8246</v>
      </c>
      <c r="I70" s="1">
        <v>1482321030</v>
      </c>
      <c r="J70" s="1">
        <v>1477133430</v>
      </c>
      <c r="K70" s="1" t="b">
        <v>0</v>
      </c>
      <c r="L70" s="1">
        <v>9</v>
      </c>
      <c r="M70" s="1" t="b">
        <v>1</v>
      </c>
      <c r="N70" s="1" t="s">
        <v>8270</v>
      </c>
      <c r="O70" s="28">
        <f t="shared" si="10"/>
        <v>1.04</v>
      </c>
      <c r="P70" s="29">
        <f t="shared" si="11"/>
        <v>26</v>
      </c>
      <c r="Q70" s="9" t="str">
        <f t="shared" si="12"/>
        <v>theater</v>
      </c>
      <c r="R70" s="26" t="str">
        <f t="shared" si="13"/>
        <v>plays</v>
      </c>
      <c r="S70" s="27">
        <f t="shared" si="14"/>
        <v>42665.451736111107</v>
      </c>
      <c r="T70" s="5" t="str">
        <f t="shared" si="15"/>
        <v>Oct</v>
      </c>
      <c r="U70" s="5" t="str">
        <f t="shared" si="16"/>
        <v>2016</v>
      </c>
      <c r="V70" s="5" t="str">
        <f t="shared" si="17"/>
        <v>Dec</v>
      </c>
      <c r="W70" s="1" t="str">
        <f t="shared" si="18"/>
        <v>2016</v>
      </c>
      <c r="X70" s="27">
        <f t="shared" si="19"/>
        <v>42725.493402777778</v>
      </c>
    </row>
    <row r="71" spans="1:24" ht="48" hidden="1" x14ac:dyDescent="0.2">
      <c r="A71" s="1">
        <v>94</v>
      </c>
      <c r="B71" s="7" t="s">
        <v>96</v>
      </c>
      <c r="C71" s="7" t="s">
        <v>4205</v>
      </c>
      <c r="D71" s="1">
        <v>250</v>
      </c>
      <c r="E71" s="1">
        <v>260</v>
      </c>
      <c r="F71" s="1" t="s">
        <v>8218</v>
      </c>
      <c r="G71" s="1" t="s">
        <v>8224</v>
      </c>
      <c r="H71" s="1" t="s">
        <v>8246</v>
      </c>
      <c r="I71" s="1">
        <v>1396890822</v>
      </c>
      <c r="J71" s="1">
        <v>1395162822</v>
      </c>
      <c r="K71" s="1" t="b">
        <v>0</v>
      </c>
      <c r="L71" s="1">
        <v>12</v>
      </c>
      <c r="M71" s="1" t="b">
        <v>1</v>
      </c>
      <c r="N71" s="1" t="s">
        <v>8265</v>
      </c>
      <c r="O71" s="28">
        <f t="shared" si="10"/>
        <v>1.04</v>
      </c>
      <c r="P71" s="29">
        <f t="shared" si="11"/>
        <v>21.666666666666668</v>
      </c>
      <c r="Q71" s="9" t="str">
        <f t="shared" si="12"/>
        <v>film &amp; video</v>
      </c>
      <c r="R71" s="26" t="str">
        <f t="shared" si="13"/>
        <v>shorts</v>
      </c>
      <c r="S71" s="27">
        <f t="shared" si="14"/>
        <v>41716.717847222222</v>
      </c>
      <c r="T71" s="5" t="str">
        <f t="shared" si="15"/>
        <v>Mar</v>
      </c>
      <c r="U71" s="5" t="str">
        <f t="shared" si="16"/>
        <v>2014</v>
      </c>
      <c r="V71" s="5" t="str">
        <f t="shared" si="17"/>
        <v>Apr</v>
      </c>
      <c r="W71" s="1" t="str">
        <f t="shared" si="18"/>
        <v>2014</v>
      </c>
      <c r="X71" s="27">
        <f t="shared" si="19"/>
        <v>41736.717847222222</v>
      </c>
    </row>
    <row r="72" spans="1:24" ht="48" hidden="1" x14ac:dyDescent="0.2">
      <c r="A72" s="1">
        <v>607</v>
      </c>
      <c r="B72" s="7" t="s">
        <v>608</v>
      </c>
      <c r="C72" s="7" t="s">
        <v>4717</v>
      </c>
      <c r="D72" s="1">
        <v>250</v>
      </c>
      <c r="E72" s="1">
        <v>0</v>
      </c>
      <c r="F72" s="1" t="s">
        <v>8219</v>
      </c>
      <c r="G72" s="1" t="s">
        <v>8223</v>
      </c>
      <c r="H72" s="1" t="s">
        <v>8245</v>
      </c>
      <c r="I72" s="1">
        <v>1448225336</v>
      </c>
      <c r="J72" s="1">
        <v>1445629736</v>
      </c>
      <c r="K72" s="1" t="b">
        <v>0</v>
      </c>
      <c r="L72" s="1">
        <v>0</v>
      </c>
      <c r="M72" s="1" t="b">
        <v>0</v>
      </c>
      <c r="N72" s="1" t="s">
        <v>8271</v>
      </c>
      <c r="O72" s="28">
        <f t="shared" si="10"/>
        <v>0</v>
      </c>
      <c r="P72" s="29">
        <f t="shared" si="11"/>
        <v>0</v>
      </c>
      <c r="Q72" s="9" t="str">
        <f t="shared" si="12"/>
        <v>technology</v>
      </c>
      <c r="R72" s="26" t="str">
        <f t="shared" si="13"/>
        <v>web</v>
      </c>
      <c r="S72" s="27">
        <f t="shared" si="14"/>
        <v>42300.825648148151</v>
      </c>
      <c r="T72" s="5" t="str">
        <f t="shared" si="15"/>
        <v>Oct</v>
      </c>
      <c r="U72" s="5" t="str">
        <f t="shared" si="16"/>
        <v>2015</v>
      </c>
      <c r="V72" s="5" t="str">
        <f t="shared" si="17"/>
        <v>Nov</v>
      </c>
      <c r="W72" s="1" t="str">
        <f t="shared" si="18"/>
        <v>2015</v>
      </c>
      <c r="X72" s="27">
        <f t="shared" si="19"/>
        <v>42330.867314814815</v>
      </c>
    </row>
    <row r="73" spans="1:24" ht="48" hidden="1" x14ac:dyDescent="0.2">
      <c r="A73" s="1">
        <v>757</v>
      </c>
      <c r="B73" s="7" t="s">
        <v>758</v>
      </c>
      <c r="C73" s="7" t="s">
        <v>4867</v>
      </c>
      <c r="D73" s="1">
        <v>250</v>
      </c>
      <c r="E73" s="1">
        <v>595</v>
      </c>
      <c r="F73" s="1" t="s">
        <v>8218</v>
      </c>
      <c r="G73" s="1" t="s">
        <v>8223</v>
      </c>
      <c r="H73" s="1" t="s">
        <v>8245</v>
      </c>
      <c r="I73" s="1">
        <v>1354756714</v>
      </c>
      <c r="J73" s="1">
        <v>1353547114</v>
      </c>
      <c r="K73" s="1" t="b">
        <v>0</v>
      </c>
      <c r="L73" s="1">
        <v>18</v>
      </c>
      <c r="M73" s="1" t="b">
        <v>1</v>
      </c>
      <c r="N73" s="1" t="s">
        <v>8273</v>
      </c>
      <c r="O73" s="28">
        <f t="shared" si="10"/>
        <v>2.38</v>
      </c>
      <c r="P73" s="29">
        <f t="shared" si="11"/>
        <v>33.055555555555557</v>
      </c>
      <c r="Q73" s="9" t="str">
        <f t="shared" si="12"/>
        <v>publishing</v>
      </c>
      <c r="R73" s="26" t="str">
        <f t="shared" si="13"/>
        <v>nonfiction</v>
      </c>
      <c r="S73" s="27">
        <f t="shared" si="14"/>
        <v>41235.054560185185</v>
      </c>
      <c r="T73" s="5" t="str">
        <f t="shared" si="15"/>
        <v>Nov</v>
      </c>
      <c r="U73" s="5" t="str">
        <f t="shared" si="16"/>
        <v>2012</v>
      </c>
      <c r="V73" s="5" t="str">
        <f t="shared" si="17"/>
        <v>Dec</v>
      </c>
      <c r="W73" s="1" t="str">
        <f t="shared" si="18"/>
        <v>2012</v>
      </c>
      <c r="X73" s="27">
        <f t="shared" si="19"/>
        <v>41249.054560185185</v>
      </c>
    </row>
    <row r="74" spans="1:24" ht="48" hidden="1" x14ac:dyDescent="0.2">
      <c r="A74" s="1">
        <v>856</v>
      </c>
      <c r="B74" s="7" t="s">
        <v>857</v>
      </c>
      <c r="C74" s="7" t="s">
        <v>4966</v>
      </c>
      <c r="D74" s="1">
        <v>250</v>
      </c>
      <c r="E74" s="1">
        <v>545</v>
      </c>
      <c r="F74" s="1" t="s">
        <v>8218</v>
      </c>
      <c r="G74" s="1" t="s">
        <v>8235</v>
      </c>
      <c r="H74" s="1" t="s">
        <v>8248</v>
      </c>
      <c r="I74" s="1">
        <v>1477422000</v>
      </c>
      <c r="J74" s="1">
        <v>1472282956</v>
      </c>
      <c r="K74" s="1" t="b">
        <v>0</v>
      </c>
      <c r="L74" s="1">
        <v>28</v>
      </c>
      <c r="M74" s="1" t="b">
        <v>1</v>
      </c>
      <c r="N74" s="1" t="s">
        <v>8276</v>
      </c>
      <c r="O74" s="28">
        <f t="shared" si="10"/>
        <v>2.1800000000000002</v>
      </c>
      <c r="P74" s="29">
        <f t="shared" si="11"/>
        <v>19.464285714285715</v>
      </c>
      <c r="Q74" s="9" t="str">
        <f t="shared" si="12"/>
        <v>music</v>
      </c>
      <c r="R74" s="26" t="str">
        <f t="shared" si="13"/>
        <v>metal</v>
      </c>
      <c r="S74" s="27">
        <f t="shared" si="14"/>
        <v>42609.311990740738</v>
      </c>
      <c r="T74" s="5" t="str">
        <f t="shared" si="15"/>
        <v>Aug</v>
      </c>
      <c r="U74" s="5" t="str">
        <f t="shared" si="16"/>
        <v>2016</v>
      </c>
      <c r="V74" s="5" t="str">
        <f t="shared" si="17"/>
        <v>Oct</v>
      </c>
      <c r="W74" s="1" t="str">
        <f t="shared" si="18"/>
        <v>2016</v>
      </c>
      <c r="X74" s="27">
        <f t="shared" si="19"/>
        <v>42668.791666666672</v>
      </c>
    </row>
    <row r="75" spans="1:24" ht="64" hidden="1" x14ac:dyDescent="0.2">
      <c r="A75" s="1">
        <v>1287</v>
      </c>
      <c r="B75" s="7" t="s">
        <v>1288</v>
      </c>
      <c r="C75" s="7" t="s">
        <v>5397</v>
      </c>
      <c r="D75" s="1">
        <v>250</v>
      </c>
      <c r="E75" s="1">
        <v>605</v>
      </c>
      <c r="F75" s="1" t="s">
        <v>8218</v>
      </c>
      <c r="G75" s="1" t="s">
        <v>8224</v>
      </c>
      <c r="H75" s="1" t="s">
        <v>8246</v>
      </c>
      <c r="I75" s="1">
        <v>1434120856</v>
      </c>
      <c r="J75" s="1">
        <v>1428936856</v>
      </c>
      <c r="K75" s="1" t="b">
        <v>0</v>
      </c>
      <c r="L75" s="1">
        <v>25</v>
      </c>
      <c r="M75" s="1" t="b">
        <v>1</v>
      </c>
      <c r="N75" s="1" t="s">
        <v>8270</v>
      </c>
      <c r="O75" s="28">
        <f t="shared" si="10"/>
        <v>2.42</v>
      </c>
      <c r="P75" s="29">
        <f t="shared" si="11"/>
        <v>24.2</v>
      </c>
      <c r="Q75" s="9" t="str">
        <f t="shared" si="12"/>
        <v>theater</v>
      </c>
      <c r="R75" s="26" t="str">
        <f t="shared" si="13"/>
        <v>plays</v>
      </c>
      <c r="S75" s="27">
        <f t="shared" si="14"/>
        <v>42107.621018518519</v>
      </c>
      <c r="T75" s="5" t="str">
        <f t="shared" si="15"/>
        <v>Apr</v>
      </c>
      <c r="U75" s="5" t="str">
        <f t="shared" si="16"/>
        <v>2015</v>
      </c>
      <c r="V75" s="5" t="str">
        <f t="shared" si="17"/>
        <v>Jun</v>
      </c>
      <c r="W75" s="1" t="str">
        <f t="shared" si="18"/>
        <v>2015</v>
      </c>
      <c r="X75" s="27">
        <f t="shared" si="19"/>
        <v>42167.621018518519</v>
      </c>
    </row>
    <row r="76" spans="1:24" ht="32" hidden="1" x14ac:dyDescent="0.2">
      <c r="A76" s="1">
        <v>2154</v>
      </c>
      <c r="B76" s="7" t="s">
        <v>2155</v>
      </c>
      <c r="C76" s="7" t="s">
        <v>6264</v>
      </c>
      <c r="D76" s="1">
        <v>250</v>
      </c>
      <c r="E76" s="1">
        <v>2</v>
      </c>
      <c r="F76" s="1" t="s">
        <v>8220</v>
      </c>
      <c r="G76" s="1" t="s">
        <v>8223</v>
      </c>
      <c r="H76" s="1" t="s">
        <v>8245</v>
      </c>
      <c r="I76" s="1">
        <v>1390921827</v>
      </c>
      <c r="J76" s="1">
        <v>1389193827</v>
      </c>
      <c r="K76" s="1" t="b">
        <v>0</v>
      </c>
      <c r="L76" s="1">
        <v>2</v>
      </c>
      <c r="M76" s="1" t="b">
        <v>0</v>
      </c>
      <c r="N76" s="1" t="s">
        <v>8281</v>
      </c>
      <c r="O76" s="28">
        <f t="shared" si="10"/>
        <v>8.0000000000000002E-3</v>
      </c>
      <c r="P76" s="29">
        <f t="shared" si="11"/>
        <v>1</v>
      </c>
      <c r="Q76" s="9" t="str">
        <f t="shared" si="12"/>
        <v>games</v>
      </c>
      <c r="R76" s="26" t="str">
        <f t="shared" si="13"/>
        <v>video games</v>
      </c>
      <c r="S76" s="27">
        <f t="shared" si="14"/>
        <v>41647.632256944446</v>
      </c>
      <c r="T76" s="5" t="str">
        <f t="shared" si="15"/>
        <v>Jan</v>
      </c>
      <c r="U76" s="5" t="str">
        <f t="shared" si="16"/>
        <v>2014</v>
      </c>
      <c r="V76" s="5" t="str">
        <f t="shared" si="17"/>
        <v>Jan</v>
      </c>
      <c r="W76" s="1" t="str">
        <f t="shared" si="18"/>
        <v>2014</v>
      </c>
      <c r="X76" s="27">
        <f t="shared" si="19"/>
        <v>41667.632256944446</v>
      </c>
    </row>
    <row r="77" spans="1:24" ht="48" hidden="1" x14ac:dyDescent="0.2">
      <c r="A77" s="1">
        <v>2323</v>
      </c>
      <c r="B77" s="7" t="s">
        <v>2324</v>
      </c>
      <c r="C77" s="7" t="s">
        <v>6433</v>
      </c>
      <c r="D77" s="1">
        <v>250</v>
      </c>
      <c r="E77" s="1">
        <v>120</v>
      </c>
      <c r="F77" s="1" t="s">
        <v>8221</v>
      </c>
      <c r="G77" s="1" t="s">
        <v>8223</v>
      </c>
      <c r="H77" s="1" t="s">
        <v>8245</v>
      </c>
      <c r="I77" s="1">
        <v>1490033247</v>
      </c>
      <c r="J77" s="1">
        <v>1489428447</v>
      </c>
      <c r="K77" s="1" t="b">
        <v>0</v>
      </c>
      <c r="L77" s="1">
        <v>4</v>
      </c>
      <c r="M77" s="1" t="b">
        <v>0</v>
      </c>
      <c r="N77" s="1" t="s">
        <v>8297</v>
      </c>
      <c r="O77" s="28">
        <f t="shared" si="10"/>
        <v>0.48</v>
      </c>
      <c r="P77" s="29">
        <f t="shared" si="11"/>
        <v>30</v>
      </c>
      <c r="Q77" s="9" t="str">
        <f t="shared" si="12"/>
        <v>food</v>
      </c>
      <c r="R77" s="26" t="str">
        <f t="shared" si="13"/>
        <v>small batch</v>
      </c>
      <c r="S77" s="27">
        <f t="shared" si="14"/>
        <v>42807.755173611105</v>
      </c>
      <c r="T77" s="5" t="str">
        <f t="shared" si="15"/>
        <v>Mar</v>
      </c>
      <c r="U77" s="5" t="str">
        <f t="shared" si="16"/>
        <v>2017</v>
      </c>
      <c r="V77" s="5" t="str">
        <f t="shared" si="17"/>
        <v>Mar</v>
      </c>
      <c r="W77" s="1" t="str">
        <f t="shared" si="18"/>
        <v>2017</v>
      </c>
      <c r="X77" s="27">
        <f t="shared" si="19"/>
        <v>42814.755173611105</v>
      </c>
    </row>
    <row r="78" spans="1:24" ht="48" hidden="1" x14ac:dyDescent="0.2">
      <c r="A78" s="1">
        <v>2543</v>
      </c>
      <c r="B78" s="7" t="s">
        <v>2543</v>
      </c>
      <c r="C78" s="7" t="s">
        <v>6653</v>
      </c>
      <c r="D78" s="1">
        <v>250</v>
      </c>
      <c r="E78" s="1">
        <v>391</v>
      </c>
      <c r="F78" s="1" t="s">
        <v>8218</v>
      </c>
      <c r="G78" s="1" t="s">
        <v>8223</v>
      </c>
      <c r="H78" s="1" t="s">
        <v>8245</v>
      </c>
      <c r="I78" s="1">
        <v>1293937200</v>
      </c>
      <c r="J78" s="1">
        <v>1291257298</v>
      </c>
      <c r="K78" s="1" t="b">
        <v>0</v>
      </c>
      <c r="L78" s="1">
        <v>13</v>
      </c>
      <c r="M78" s="1" t="b">
        <v>1</v>
      </c>
      <c r="N78" s="1" t="s">
        <v>8299</v>
      </c>
      <c r="O78" s="28">
        <f t="shared" si="10"/>
        <v>1.5640000000000001</v>
      </c>
      <c r="P78" s="29">
        <f t="shared" si="11"/>
        <v>30.076923076923077</v>
      </c>
      <c r="Q78" s="9" t="str">
        <f t="shared" si="12"/>
        <v>music</v>
      </c>
      <c r="R78" s="26" t="str">
        <f t="shared" si="13"/>
        <v>classical music</v>
      </c>
      <c r="S78" s="27">
        <f t="shared" si="14"/>
        <v>40514.107615740737</v>
      </c>
      <c r="T78" s="5" t="str">
        <f t="shared" si="15"/>
        <v>Dec</v>
      </c>
      <c r="U78" s="5" t="str">
        <f t="shared" si="16"/>
        <v>2010</v>
      </c>
      <c r="V78" s="5" t="str">
        <f t="shared" si="17"/>
        <v>Jan</v>
      </c>
      <c r="W78" s="1" t="str">
        <f t="shared" si="18"/>
        <v>2011</v>
      </c>
      <c r="X78" s="27">
        <f t="shared" si="19"/>
        <v>40545.125</v>
      </c>
    </row>
    <row r="79" spans="1:24" ht="48" hidden="1" x14ac:dyDescent="0.2">
      <c r="A79" s="1">
        <v>2815</v>
      </c>
      <c r="B79" s="7" t="s">
        <v>2815</v>
      </c>
      <c r="C79" s="7" t="s">
        <v>6925</v>
      </c>
      <c r="D79" s="1">
        <v>250</v>
      </c>
      <c r="E79" s="1">
        <v>605</v>
      </c>
      <c r="F79" s="1" t="s">
        <v>8218</v>
      </c>
      <c r="G79" s="1" t="s">
        <v>8228</v>
      </c>
      <c r="H79" s="1" t="s">
        <v>8250</v>
      </c>
      <c r="I79" s="1">
        <v>1470595109</v>
      </c>
      <c r="J79" s="1">
        <v>1468003109</v>
      </c>
      <c r="K79" s="1" t="b">
        <v>0</v>
      </c>
      <c r="L79" s="1">
        <v>14</v>
      </c>
      <c r="M79" s="1" t="b">
        <v>1</v>
      </c>
      <c r="N79" s="1" t="s">
        <v>8270</v>
      </c>
      <c r="O79" s="28">
        <f t="shared" si="10"/>
        <v>2.42</v>
      </c>
      <c r="P79" s="29">
        <f t="shared" si="11"/>
        <v>43.214285714285715</v>
      </c>
      <c r="Q79" s="9" t="str">
        <f t="shared" si="12"/>
        <v>theater</v>
      </c>
      <c r="R79" s="26" t="str">
        <f t="shared" si="13"/>
        <v>plays</v>
      </c>
      <c r="S79" s="27">
        <f t="shared" si="14"/>
        <v>42559.776724537034</v>
      </c>
      <c r="T79" s="5" t="str">
        <f t="shared" si="15"/>
        <v>Jul</v>
      </c>
      <c r="U79" s="5" t="str">
        <f t="shared" si="16"/>
        <v>2016</v>
      </c>
      <c r="V79" s="5" t="str">
        <f t="shared" si="17"/>
        <v>Aug</v>
      </c>
      <c r="W79" s="1" t="str">
        <f t="shared" si="18"/>
        <v>2016</v>
      </c>
      <c r="X79" s="27">
        <f t="shared" si="19"/>
        <v>42589.776724537034</v>
      </c>
    </row>
    <row r="80" spans="1:24" ht="48" hidden="1" x14ac:dyDescent="0.2">
      <c r="A80" s="1">
        <v>2861</v>
      </c>
      <c r="B80" s="7" t="s">
        <v>2861</v>
      </c>
      <c r="C80" s="7" t="s">
        <v>6971</v>
      </c>
      <c r="D80" s="1">
        <v>250</v>
      </c>
      <c r="E80" s="1">
        <v>80</v>
      </c>
      <c r="F80" s="1" t="s">
        <v>8220</v>
      </c>
      <c r="G80" s="1" t="s">
        <v>8225</v>
      </c>
      <c r="H80" s="1" t="s">
        <v>8247</v>
      </c>
      <c r="I80" s="1">
        <v>1443103848</v>
      </c>
      <c r="J80" s="1">
        <v>1441894248</v>
      </c>
      <c r="K80" s="1" t="b">
        <v>0</v>
      </c>
      <c r="L80" s="1">
        <v>3</v>
      </c>
      <c r="M80" s="1" t="b">
        <v>0</v>
      </c>
      <c r="N80" s="1" t="s">
        <v>8270</v>
      </c>
      <c r="O80" s="28">
        <f t="shared" si="10"/>
        <v>0.32</v>
      </c>
      <c r="P80" s="29">
        <f t="shared" si="11"/>
        <v>26.666666666666668</v>
      </c>
      <c r="Q80" s="9" t="str">
        <f t="shared" si="12"/>
        <v>theater</v>
      </c>
      <c r="R80" s="26" t="str">
        <f t="shared" si="13"/>
        <v>plays</v>
      </c>
      <c r="S80" s="27">
        <f t="shared" si="14"/>
        <v>42257.590833333335</v>
      </c>
      <c r="T80" s="5" t="str">
        <f t="shared" si="15"/>
        <v>Sep</v>
      </c>
      <c r="U80" s="5" t="str">
        <f t="shared" si="16"/>
        <v>2015</v>
      </c>
      <c r="V80" s="5" t="str">
        <f t="shared" si="17"/>
        <v>Sep</v>
      </c>
      <c r="W80" s="1" t="str">
        <f t="shared" si="18"/>
        <v>2015</v>
      </c>
      <c r="X80" s="27">
        <f t="shared" si="19"/>
        <v>42271.590833333335</v>
      </c>
    </row>
    <row r="81" spans="1:24" ht="48" hidden="1" x14ac:dyDescent="0.2">
      <c r="A81" s="1">
        <v>3336</v>
      </c>
      <c r="B81" s="7" t="s">
        <v>3336</v>
      </c>
      <c r="C81" s="7" t="s">
        <v>7446</v>
      </c>
      <c r="D81" s="1">
        <v>250</v>
      </c>
      <c r="E81" s="1">
        <v>250</v>
      </c>
      <c r="F81" s="1" t="s">
        <v>8218</v>
      </c>
      <c r="G81" s="1" t="s">
        <v>8224</v>
      </c>
      <c r="H81" s="1" t="s">
        <v>8246</v>
      </c>
      <c r="I81" s="1">
        <v>1459845246</v>
      </c>
      <c r="J81" s="1">
        <v>1457429646</v>
      </c>
      <c r="K81" s="1" t="b">
        <v>0</v>
      </c>
      <c r="L81" s="1">
        <v>9</v>
      </c>
      <c r="M81" s="1" t="b">
        <v>1</v>
      </c>
      <c r="N81" s="1" t="s">
        <v>8270</v>
      </c>
      <c r="O81" s="28">
        <f t="shared" si="10"/>
        <v>1</v>
      </c>
      <c r="P81" s="29">
        <f t="shared" si="11"/>
        <v>27.777777777777779</v>
      </c>
      <c r="Q81" s="9" t="str">
        <f t="shared" si="12"/>
        <v>theater</v>
      </c>
      <c r="R81" s="26" t="str">
        <f t="shared" si="13"/>
        <v>plays</v>
      </c>
      <c r="S81" s="27">
        <f t="shared" si="14"/>
        <v>42437.398680555561</v>
      </c>
      <c r="T81" s="5" t="str">
        <f t="shared" si="15"/>
        <v>Mar</v>
      </c>
      <c r="U81" s="5" t="str">
        <f t="shared" si="16"/>
        <v>2016</v>
      </c>
      <c r="V81" s="5" t="str">
        <f t="shared" si="17"/>
        <v>Apr</v>
      </c>
      <c r="W81" s="1" t="str">
        <f t="shared" si="18"/>
        <v>2016</v>
      </c>
      <c r="X81" s="27">
        <f t="shared" si="19"/>
        <v>42465.35701388889</v>
      </c>
    </row>
    <row r="82" spans="1:24" ht="32" hidden="1" x14ac:dyDescent="0.2">
      <c r="A82" s="1">
        <v>3397</v>
      </c>
      <c r="B82" s="7" t="s">
        <v>3396</v>
      </c>
      <c r="C82" s="7" t="s">
        <v>7507</v>
      </c>
      <c r="D82" s="1">
        <v>250</v>
      </c>
      <c r="E82" s="1">
        <v>280</v>
      </c>
      <c r="F82" s="1" t="s">
        <v>8218</v>
      </c>
      <c r="G82" s="1" t="s">
        <v>8224</v>
      </c>
      <c r="H82" s="1" t="s">
        <v>8246</v>
      </c>
      <c r="I82" s="1">
        <v>1455832800</v>
      </c>
      <c r="J82" s="1">
        <v>1452338929</v>
      </c>
      <c r="K82" s="1" t="b">
        <v>0</v>
      </c>
      <c r="L82" s="1">
        <v>24</v>
      </c>
      <c r="M82" s="1" t="b">
        <v>1</v>
      </c>
      <c r="N82" s="1" t="s">
        <v>8270</v>
      </c>
      <c r="O82" s="28">
        <f t="shared" si="10"/>
        <v>1.1200000000000001</v>
      </c>
      <c r="P82" s="29">
        <f t="shared" si="11"/>
        <v>11.666666666666666</v>
      </c>
      <c r="Q82" s="9" t="str">
        <f t="shared" si="12"/>
        <v>theater</v>
      </c>
      <c r="R82" s="26" t="str">
        <f t="shared" si="13"/>
        <v>plays</v>
      </c>
      <c r="S82" s="27">
        <f t="shared" si="14"/>
        <v>42378.478344907402</v>
      </c>
      <c r="T82" s="5" t="str">
        <f t="shared" si="15"/>
        <v>Jan</v>
      </c>
      <c r="U82" s="5" t="str">
        <f t="shared" si="16"/>
        <v>2016</v>
      </c>
      <c r="V82" s="5" t="str">
        <f t="shared" si="17"/>
        <v>Feb</v>
      </c>
      <c r="W82" s="1" t="str">
        <f t="shared" si="18"/>
        <v>2016</v>
      </c>
      <c r="X82" s="27">
        <f t="shared" si="19"/>
        <v>42418.916666666672</v>
      </c>
    </row>
    <row r="83" spans="1:24" ht="48" hidden="1" x14ac:dyDescent="0.2">
      <c r="A83" s="1">
        <v>3423</v>
      </c>
      <c r="B83" s="7" t="s">
        <v>3422</v>
      </c>
      <c r="C83" s="7" t="s">
        <v>7533</v>
      </c>
      <c r="D83" s="1">
        <v>250</v>
      </c>
      <c r="E83" s="1">
        <v>350</v>
      </c>
      <c r="F83" s="1" t="s">
        <v>8218</v>
      </c>
      <c r="G83" s="1" t="s">
        <v>8223</v>
      </c>
      <c r="H83" s="1" t="s">
        <v>8245</v>
      </c>
      <c r="I83" s="1">
        <v>1429912341</v>
      </c>
      <c r="J83" s="1">
        <v>1427320341</v>
      </c>
      <c r="K83" s="1" t="b">
        <v>0</v>
      </c>
      <c r="L83" s="1">
        <v>10</v>
      </c>
      <c r="M83" s="1" t="b">
        <v>1</v>
      </c>
      <c r="N83" s="1" t="s">
        <v>8270</v>
      </c>
      <c r="O83" s="28">
        <f t="shared" si="10"/>
        <v>1.4</v>
      </c>
      <c r="P83" s="29">
        <f t="shared" si="11"/>
        <v>35</v>
      </c>
      <c r="Q83" s="9" t="str">
        <f t="shared" si="12"/>
        <v>theater</v>
      </c>
      <c r="R83" s="26" t="str">
        <f t="shared" si="13"/>
        <v>plays</v>
      </c>
      <c r="S83" s="27">
        <f t="shared" si="14"/>
        <v>42088.911354166667</v>
      </c>
      <c r="T83" s="5" t="str">
        <f t="shared" si="15"/>
        <v>Mar</v>
      </c>
      <c r="U83" s="5" t="str">
        <f t="shared" si="16"/>
        <v>2015</v>
      </c>
      <c r="V83" s="5" t="str">
        <f t="shared" si="17"/>
        <v>Apr</v>
      </c>
      <c r="W83" s="1" t="str">
        <f t="shared" si="18"/>
        <v>2015</v>
      </c>
      <c r="X83" s="27">
        <f t="shared" si="19"/>
        <v>42118.911354166667</v>
      </c>
    </row>
    <row r="84" spans="1:24" ht="48" hidden="1" x14ac:dyDescent="0.2">
      <c r="A84" s="1">
        <v>3442</v>
      </c>
      <c r="B84" s="7" t="s">
        <v>3441</v>
      </c>
      <c r="C84" s="7" t="s">
        <v>7552</v>
      </c>
      <c r="D84" s="1">
        <v>250</v>
      </c>
      <c r="E84" s="1">
        <v>250</v>
      </c>
      <c r="F84" s="1" t="s">
        <v>8218</v>
      </c>
      <c r="G84" s="1" t="s">
        <v>8223</v>
      </c>
      <c r="H84" s="1" t="s">
        <v>8245</v>
      </c>
      <c r="I84" s="1">
        <v>1433016672</v>
      </c>
      <c r="J84" s="1">
        <v>1430424672</v>
      </c>
      <c r="K84" s="1" t="b">
        <v>0</v>
      </c>
      <c r="L84" s="1">
        <v>8</v>
      </c>
      <c r="M84" s="1" t="b">
        <v>1</v>
      </c>
      <c r="N84" s="1" t="s">
        <v>8270</v>
      </c>
      <c r="O84" s="28">
        <f t="shared" si="10"/>
        <v>1</v>
      </c>
      <c r="P84" s="29">
        <f t="shared" si="11"/>
        <v>31.25</v>
      </c>
      <c r="Q84" s="9" t="str">
        <f t="shared" si="12"/>
        <v>theater</v>
      </c>
      <c r="R84" s="26" t="str">
        <f t="shared" si="13"/>
        <v>plays</v>
      </c>
      <c r="S84" s="27">
        <f t="shared" si="14"/>
        <v>42124.841111111105</v>
      </c>
      <c r="T84" s="5" t="str">
        <f t="shared" si="15"/>
        <v>Apr</v>
      </c>
      <c r="U84" s="5" t="str">
        <f t="shared" si="16"/>
        <v>2015</v>
      </c>
      <c r="V84" s="5" t="str">
        <f t="shared" si="17"/>
        <v>May</v>
      </c>
      <c r="W84" s="1" t="str">
        <f t="shared" si="18"/>
        <v>2015</v>
      </c>
      <c r="X84" s="27">
        <f t="shared" si="19"/>
        <v>42154.841111111105</v>
      </c>
    </row>
    <row r="85" spans="1:24" ht="48" hidden="1" x14ac:dyDescent="0.2">
      <c r="A85" s="1">
        <v>3462</v>
      </c>
      <c r="B85" s="7" t="s">
        <v>3461</v>
      </c>
      <c r="C85" s="7" t="s">
        <v>7572</v>
      </c>
      <c r="D85" s="1">
        <v>250</v>
      </c>
      <c r="E85" s="1">
        <v>505</v>
      </c>
      <c r="F85" s="1" t="s">
        <v>8218</v>
      </c>
      <c r="G85" s="1" t="s">
        <v>8223</v>
      </c>
      <c r="H85" s="1" t="s">
        <v>8245</v>
      </c>
      <c r="I85" s="1">
        <v>1436551200</v>
      </c>
      <c r="J85" s="1">
        <v>1435181628</v>
      </c>
      <c r="K85" s="1" t="b">
        <v>0</v>
      </c>
      <c r="L85" s="1">
        <v>17</v>
      </c>
      <c r="M85" s="1" t="b">
        <v>1</v>
      </c>
      <c r="N85" s="1" t="s">
        <v>8270</v>
      </c>
      <c r="O85" s="28">
        <f t="shared" si="10"/>
        <v>2.02</v>
      </c>
      <c r="P85" s="29">
        <f t="shared" si="11"/>
        <v>29.705882352941178</v>
      </c>
      <c r="Q85" s="9" t="str">
        <f t="shared" si="12"/>
        <v>theater</v>
      </c>
      <c r="R85" s="26" t="str">
        <f t="shared" si="13"/>
        <v>plays</v>
      </c>
      <c r="S85" s="27">
        <f t="shared" si="14"/>
        <v>42179.898472222223</v>
      </c>
      <c r="T85" s="5" t="str">
        <f t="shared" si="15"/>
        <v>Jun</v>
      </c>
      <c r="U85" s="5" t="str">
        <f t="shared" si="16"/>
        <v>2015</v>
      </c>
      <c r="V85" s="5" t="str">
        <f t="shared" si="17"/>
        <v>Jul</v>
      </c>
      <c r="W85" s="1" t="str">
        <f t="shared" si="18"/>
        <v>2015</v>
      </c>
      <c r="X85" s="27">
        <f t="shared" si="19"/>
        <v>42195.75</v>
      </c>
    </row>
    <row r="86" spans="1:24" ht="32" hidden="1" x14ac:dyDescent="0.2">
      <c r="A86" s="1">
        <v>3470</v>
      </c>
      <c r="B86" s="7" t="s">
        <v>3469</v>
      </c>
      <c r="C86" s="7" t="s">
        <v>7580</v>
      </c>
      <c r="D86" s="1">
        <v>250</v>
      </c>
      <c r="E86" s="1">
        <v>375</v>
      </c>
      <c r="F86" s="1" t="s">
        <v>8218</v>
      </c>
      <c r="G86" s="1" t="s">
        <v>8223</v>
      </c>
      <c r="H86" s="1" t="s">
        <v>8245</v>
      </c>
      <c r="I86" s="1">
        <v>1468618680</v>
      </c>
      <c r="J86" s="1">
        <v>1465345902</v>
      </c>
      <c r="K86" s="1" t="b">
        <v>0</v>
      </c>
      <c r="L86" s="1">
        <v>9</v>
      </c>
      <c r="M86" s="1" t="b">
        <v>1</v>
      </c>
      <c r="N86" s="1" t="s">
        <v>8270</v>
      </c>
      <c r="O86" s="28">
        <f t="shared" si="10"/>
        <v>1.5</v>
      </c>
      <c r="P86" s="29">
        <f t="shared" si="11"/>
        <v>41.666666666666664</v>
      </c>
      <c r="Q86" s="9" t="str">
        <f t="shared" si="12"/>
        <v>theater</v>
      </c>
      <c r="R86" s="26" t="str">
        <f t="shared" si="13"/>
        <v>plays</v>
      </c>
      <c r="S86" s="27">
        <f t="shared" si="14"/>
        <v>42529.022013888884</v>
      </c>
      <c r="T86" s="5" t="str">
        <f t="shared" si="15"/>
        <v>Jun</v>
      </c>
      <c r="U86" s="5" t="str">
        <f t="shared" si="16"/>
        <v>2016</v>
      </c>
      <c r="V86" s="5" t="str">
        <f t="shared" si="17"/>
        <v>Jul</v>
      </c>
      <c r="W86" s="1" t="str">
        <f t="shared" si="18"/>
        <v>2016</v>
      </c>
      <c r="X86" s="27">
        <f t="shared" si="19"/>
        <v>42566.901388888888</v>
      </c>
    </row>
    <row r="87" spans="1:24" ht="48" hidden="1" x14ac:dyDescent="0.2">
      <c r="A87" s="1">
        <v>3545</v>
      </c>
      <c r="B87" s="7" t="s">
        <v>3544</v>
      </c>
      <c r="C87" s="7" t="s">
        <v>7655</v>
      </c>
      <c r="D87" s="1">
        <v>250</v>
      </c>
      <c r="E87" s="1">
        <v>251</v>
      </c>
      <c r="F87" s="1" t="s">
        <v>8218</v>
      </c>
      <c r="G87" s="1" t="s">
        <v>8223</v>
      </c>
      <c r="H87" s="1" t="s">
        <v>8245</v>
      </c>
      <c r="I87" s="1">
        <v>1428780159</v>
      </c>
      <c r="J87" s="1">
        <v>1426188159</v>
      </c>
      <c r="K87" s="1" t="b">
        <v>0</v>
      </c>
      <c r="L87" s="1">
        <v>8</v>
      </c>
      <c r="M87" s="1" t="b">
        <v>1</v>
      </c>
      <c r="N87" s="1" t="s">
        <v>8270</v>
      </c>
      <c r="O87" s="28">
        <f t="shared" si="10"/>
        <v>1.004</v>
      </c>
      <c r="P87" s="29">
        <f t="shared" si="11"/>
        <v>31.375</v>
      </c>
      <c r="Q87" s="9" t="str">
        <f t="shared" si="12"/>
        <v>theater</v>
      </c>
      <c r="R87" s="26" t="str">
        <f t="shared" si="13"/>
        <v>plays</v>
      </c>
      <c r="S87" s="27">
        <f t="shared" si="14"/>
        <v>42075.807395833333</v>
      </c>
      <c r="T87" s="5" t="str">
        <f t="shared" si="15"/>
        <v>Mar</v>
      </c>
      <c r="U87" s="5" t="str">
        <f t="shared" si="16"/>
        <v>2015</v>
      </c>
      <c r="V87" s="5" t="str">
        <f t="shared" si="17"/>
        <v>Apr</v>
      </c>
      <c r="W87" s="1" t="str">
        <f t="shared" si="18"/>
        <v>2015</v>
      </c>
      <c r="X87" s="27">
        <f t="shared" si="19"/>
        <v>42105.807395833333</v>
      </c>
    </row>
    <row r="88" spans="1:24" ht="64" hidden="1" x14ac:dyDescent="0.2">
      <c r="A88" s="1">
        <v>3605</v>
      </c>
      <c r="B88" s="7" t="s">
        <v>3604</v>
      </c>
      <c r="C88" s="7" t="s">
        <v>7715</v>
      </c>
      <c r="D88" s="1">
        <v>250</v>
      </c>
      <c r="E88" s="1">
        <v>460</v>
      </c>
      <c r="F88" s="1" t="s">
        <v>8218</v>
      </c>
      <c r="G88" s="1" t="s">
        <v>8224</v>
      </c>
      <c r="H88" s="1" t="s">
        <v>8246</v>
      </c>
      <c r="I88" s="1">
        <v>1455390126</v>
      </c>
      <c r="J88" s="1">
        <v>1452798126</v>
      </c>
      <c r="K88" s="1" t="b">
        <v>0</v>
      </c>
      <c r="L88" s="1">
        <v>15</v>
      </c>
      <c r="M88" s="1" t="b">
        <v>1</v>
      </c>
      <c r="N88" s="1" t="s">
        <v>8270</v>
      </c>
      <c r="O88" s="28">
        <f t="shared" si="10"/>
        <v>1.84</v>
      </c>
      <c r="P88" s="29">
        <f t="shared" si="11"/>
        <v>30.666666666666668</v>
      </c>
      <c r="Q88" s="9" t="str">
        <f t="shared" si="12"/>
        <v>theater</v>
      </c>
      <c r="R88" s="26" t="str">
        <f t="shared" si="13"/>
        <v>plays</v>
      </c>
      <c r="S88" s="27">
        <f t="shared" si="14"/>
        <v>42383.793124999997</v>
      </c>
      <c r="T88" s="5" t="str">
        <f t="shared" si="15"/>
        <v>Jan</v>
      </c>
      <c r="U88" s="5" t="str">
        <f t="shared" si="16"/>
        <v>2016</v>
      </c>
      <c r="V88" s="5" t="str">
        <f t="shared" si="17"/>
        <v>Feb</v>
      </c>
      <c r="W88" s="1" t="str">
        <f t="shared" si="18"/>
        <v>2016</v>
      </c>
      <c r="X88" s="27">
        <f t="shared" si="19"/>
        <v>42413.793124999997</v>
      </c>
    </row>
    <row r="89" spans="1:24" ht="64" hidden="1" x14ac:dyDescent="0.2">
      <c r="A89" s="1">
        <v>3660</v>
      </c>
      <c r="B89" s="7" t="s">
        <v>3657</v>
      </c>
      <c r="C89" s="7" t="s">
        <v>7770</v>
      </c>
      <c r="D89" s="1">
        <v>250</v>
      </c>
      <c r="E89" s="1">
        <v>250</v>
      </c>
      <c r="F89" s="1" t="s">
        <v>8218</v>
      </c>
      <c r="G89" s="1" t="s">
        <v>8224</v>
      </c>
      <c r="H89" s="1" t="s">
        <v>8246</v>
      </c>
      <c r="I89" s="1">
        <v>1419368925</v>
      </c>
      <c r="J89" s="1">
        <v>1417208925</v>
      </c>
      <c r="K89" s="1" t="b">
        <v>0</v>
      </c>
      <c r="L89" s="1">
        <v>22</v>
      </c>
      <c r="M89" s="1" t="b">
        <v>1</v>
      </c>
      <c r="N89" s="1" t="s">
        <v>8270</v>
      </c>
      <c r="O89" s="28">
        <f t="shared" si="10"/>
        <v>1</v>
      </c>
      <c r="P89" s="29">
        <f t="shared" si="11"/>
        <v>11.363636363636363</v>
      </c>
      <c r="Q89" s="9" t="str">
        <f t="shared" si="12"/>
        <v>theater</v>
      </c>
      <c r="R89" s="26" t="str">
        <f t="shared" si="13"/>
        <v>plays</v>
      </c>
      <c r="S89" s="27">
        <f t="shared" si="14"/>
        <v>41971.881076388891</v>
      </c>
      <c r="T89" s="5" t="str">
        <f t="shared" si="15"/>
        <v>Nov</v>
      </c>
      <c r="U89" s="5" t="str">
        <f t="shared" si="16"/>
        <v>2014</v>
      </c>
      <c r="V89" s="5" t="str">
        <f t="shared" si="17"/>
        <v>Dec</v>
      </c>
      <c r="W89" s="1" t="str">
        <f t="shared" si="18"/>
        <v>2014</v>
      </c>
      <c r="X89" s="27">
        <f t="shared" si="19"/>
        <v>41996.881076388891</v>
      </c>
    </row>
    <row r="90" spans="1:24" ht="48" hidden="1" x14ac:dyDescent="0.2">
      <c r="A90" s="1">
        <v>3811</v>
      </c>
      <c r="B90" s="7" t="s">
        <v>3808</v>
      </c>
      <c r="C90" s="7" t="s">
        <v>7921</v>
      </c>
      <c r="D90" s="1">
        <v>250</v>
      </c>
      <c r="E90" s="1">
        <v>825</v>
      </c>
      <c r="F90" s="1" t="s">
        <v>8218</v>
      </c>
      <c r="G90" s="1" t="s">
        <v>8224</v>
      </c>
      <c r="H90" s="1" t="s">
        <v>8246</v>
      </c>
      <c r="I90" s="1">
        <v>1464692400</v>
      </c>
      <c r="J90" s="1">
        <v>1461769373</v>
      </c>
      <c r="K90" s="1" t="b">
        <v>0</v>
      </c>
      <c r="L90" s="1">
        <v>19</v>
      </c>
      <c r="M90" s="1" t="b">
        <v>1</v>
      </c>
      <c r="N90" s="1" t="s">
        <v>8270</v>
      </c>
      <c r="O90" s="28">
        <f t="shared" si="10"/>
        <v>3.3</v>
      </c>
      <c r="P90" s="29">
        <f t="shared" si="11"/>
        <v>43.421052631578945</v>
      </c>
      <c r="Q90" s="9" t="str">
        <f t="shared" si="12"/>
        <v>theater</v>
      </c>
      <c r="R90" s="26" t="str">
        <f t="shared" si="13"/>
        <v>plays</v>
      </c>
      <c r="S90" s="27">
        <f t="shared" si="14"/>
        <v>42487.62700231481</v>
      </c>
      <c r="T90" s="5" t="str">
        <f t="shared" si="15"/>
        <v>Apr</v>
      </c>
      <c r="U90" s="5" t="str">
        <f t="shared" si="16"/>
        <v>2016</v>
      </c>
      <c r="V90" s="5" t="str">
        <f t="shared" si="17"/>
        <v>May</v>
      </c>
      <c r="W90" s="1" t="str">
        <f t="shared" si="18"/>
        <v>2016</v>
      </c>
      <c r="X90" s="27">
        <f t="shared" si="19"/>
        <v>42521.458333333328</v>
      </c>
    </row>
    <row r="91" spans="1:24" ht="48" hidden="1" x14ac:dyDescent="0.2">
      <c r="A91" s="1">
        <v>3818</v>
      </c>
      <c r="B91" s="7" t="s">
        <v>3815</v>
      </c>
      <c r="C91" s="7" t="s">
        <v>7928</v>
      </c>
      <c r="D91" s="1">
        <v>250</v>
      </c>
      <c r="E91" s="1">
        <v>570</v>
      </c>
      <c r="F91" s="1" t="s">
        <v>8218</v>
      </c>
      <c r="G91" s="1" t="s">
        <v>8223</v>
      </c>
      <c r="H91" s="1" t="s">
        <v>8245</v>
      </c>
      <c r="I91" s="1">
        <v>1426187582</v>
      </c>
      <c r="J91" s="1">
        <v>1423599182</v>
      </c>
      <c r="K91" s="1" t="b">
        <v>0</v>
      </c>
      <c r="L91" s="1">
        <v>10</v>
      </c>
      <c r="M91" s="1" t="b">
        <v>1</v>
      </c>
      <c r="N91" s="1" t="s">
        <v>8270</v>
      </c>
      <c r="O91" s="28">
        <f t="shared" si="10"/>
        <v>2.2799999999999998</v>
      </c>
      <c r="P91" s="29">
        <f t="shared" si="11"/>
        <v>57</v>
      </c>
      <c r="Q91" s="9" t="str">
        <f t="shared" si="12"/>
        <v>theater</v>
      </c>
      <c r="R91" s="26" t="str">
        <f t="shared" si="13"/>
        <v>plays</v>
      </c>
      <c r="S91" s="27">
        <f t="shared" si="14"/>
        <v>42045.84238425926</v>
      </c>
      <c r="T91" s="5" t="str">
        <f t="shared" si="15"/>
        <v>Feb</v>
      </c>
      <c r="U91" s="5" t="str">
        <f t="shared" si="16"/>
        <v>2015</v>
      </c>
      <c r="V91" s="5" t="str">
        <f t="shared" si="17"/>
        <v>Mar</v>
      </c>
      <c r="W91" s="1" t="str">
        <f t="shared" si="18"/>
        <v>2015</v>
      </c>
      <c r="X91" s="27">
        <f t="shared" si="19"/>
        <v>42075.800717592589</v>
      </c>
    </row>
    <row r="92" spans="1:24" ht="48" hidden="1" x14ac:dyDescent="0.2">
      <c r="A92" s="1">
        <v>3824</v>
      </c>
      <c r="B92" s="7" t="s">
        <v>3821</v>
      </c>
      <c r="C92" s="7" t="s">
        <v>7933</v>
      </c>
      <c r="D92" s="1">
        <v>250</v>
      </c>
      <c r="E92" s="1">
        <v>270</v>
      </c>
      <c r="F92" s="1" t="s">
        <v>8218</v>
      </c>
      <c r="G92" s="1" t="s">
        <v>8224</v>
      </c>
      <c r="H92" s="1" t="s">
        <v>8246</v>
      </c>
      <c r="I92" s="1">
        <v>1470058860</v>
      </c>
      <c r="J92" s="1">
        <v>1469026903</v>
      </c>
      <c r="K92" s="1" t="b">
        <v>0</v>
      </c>
      <c r="L92" s="1">
        <v>7</v>
      </c>
      <c r="M92" s="1" t="b">
        <v>1</v>
      </c>
      <c r="N92" s="1" t="s">
        <v>8270</v>
      </c>
      <c r="O92" s="28">
        <f t="shared" si="10"/>
        <v>1.08</v>
      </c>
      <c r="P92" s="29">
        <f t="shared" si="11"/>
        <v>38.571428571428569</v>
      </c>
      <c r="Q92" s="9" t="str">
        <f t="shared" si="12"/>
        <v>theater</v>
      </c>
      <c r="R92" s="26" t="str">
        <f t="shared" si="13"/>
        <v>plays</v>
      </c>
      <c r="S92" s="27">
        <f t="shared" si="14"/>
        <v>42571.626192129625</v>
      </c>
      <c r="T92" s="5" t="str">
        <f t="shared" si="15"/>
        <v>Jul</v>
      </c>
      <c r="U92" s="5" t="str">
        <f t="shared" si="16"/>
        <v>2016</v>
      </c>
      <c r="V92" s="5" t="str">
        <f t="shared" si="17"/>
        <v>Aug</v>
      </c>
      <c r="W92" s="1" t="str">
        <f t="shared" si="18"/>
        <v>2016</v>
      </c>
      <c r="X92" s="27">
        <f t="shared" si="19"/>
        <v>42583.570138888885</v>
      </c>
    </row>
    <row r="93" spans="1:24" ht="48" hidden="1" x14ac:dyDescent="0.2">
      <c r="A93" s="1">
        <v>4011</v>
      </c>
      <c r="B93" s="7" t="s">
        <v>4007</v>
      </c>
      <c r="C93" s="7" t="s">
        <v>8116</v>
      </c>
      <c r="D93" s="1">
        <v>250</v>
      </c>
      <c r="E93" s="1">
        <v>19</v>
      </c>
      <c r="F93" s="1" t="s">
        <v>8220</v>
      </c>
      <c r="G93" s="1" t="s">
        <v>8224</v>
      </c>
      <c r="H93" s="1" t="s">
        <v>8246</v>
      </c>
      <c r="I93" s="1">
        <v>1422450278</v>
      </c>
      <c r="J93" s="1">
        <v>1419858278</v>
      </c>
      <c r="K93" s="1" t="b">
        <v>0</v>
      </c>
      <c r="L93" s="1">
        <v>4</v>
      </c>
      <c r="M93" s="1" t="b">
        <v>0</v>
      </c>
      <c r="N93" s="1" t="s">
        <v>8270</v>
      </c>
      <c r="O93" s="28">
        <f t="shared" si="10"/>
        <v>7.5999999999999998E-2</v>
      </c>
      <c r="P93" s="29">
        <f t="shared" si="11"/>
        <v>4.75</v>
      </c>
      <c r="Q93" s="9" t="str">
        <f t="shared" si="12"/>
        <v>theater</v>
      </c>
      <c r="R93" s="26" t="str">
        <f t="shared" si="13"/>
        <v>plays</v>
      </c>
      <c r="S93" s="27">
        <f t="shared" si="14"/>
        <v>42002.54488425926</v>
      </c>
      <c r="T93" s="5" t="str">
        <f t="shared" si="15"/>
        <v>Dec</v>
      </c>
      <c r="U93" s="5" t="str">
        <f t="shared" si="16"/>
        <v>2014</v>
      </c>
      <c r="V93" s="5" t="str">
        <f t="shared" si="17"/>
        <v>Jan</v>
      </c>
      <c r="W93" s="1" t="str">
        <f t="shared" si="18"/>
        <v>2015</v>
      </c>
      <c r="X93" s="27">
        <f t="shared" si="19"/>
        <v>42032.54488425926</v>
      </c>
    </row>
    <row r="94" spans="1:24" ht="48" hidden="1" x14ac:dyDescent="0.2">
      <c r="A94" s="1">
        <v>4078</v>
      </c>
      <c r="B94" s="7" t="s">
        <v>4074</v>
      </c>
      <c r="C94" s="7" t="s">
        <v>8181</v>
      </c>
      <c r="D94" s="1">
        <v>250</v>
      </c>
      <c r="E94" s="1">
        <v>0</v>
      </c>
      <c r="F94" s="1" t="s">
        <v>8220</v>
      </c>
      <c r="G94" s="1" t="s">
        <v>8224</v>
      </c>
      <c r="H94" s="1" t="s">
        <v>8246</v>
      </c>
      <c r="I94" s="1">
        <v>1485543242</v>
      </c>
      <c r="J94" s="1">
        <v>1482951242</v>
      </c>
      <c r="K94" s="1" t="b">
        <v>0</v>
      </c>
      <c r="L94" s="1">
        <v>0</v>
      </c>
      <c r="M94" s="1" t="b">
        <v>0</v>
      </c>
      <c r="N94" s="1" t="s">
        <v>8270</v>
      </c>
      <c r="O94" s="28">
        <f t="shared" si="10"/>
        <v>0</v>
      </c>
      <c r="P94" s="29">
        <f t="shared" si="11"/>
        <v>0</v>
      </c>
      <c r="Q94" s="9" t="str">
        <f t="shared" si="12"/>
        <v>theater</v>
      </c>
      <c r="R94" s="26" t="str">
        <f t="shared" si="13"/>
        <v>plays</v>
      </c>
      <c r="S94" s="27">
        <f t="shared" si="14"/>
        <v>42732.787523148145</v>
      </c>
      <c r="T94" s="5" t="str">
        <f t="shared" si="15"/>
        <v>Dec</v>
      </c>
      <c r="U94" s="5" t="str">
        <f t="shared" si="16"/>
        <v>2016</v>
      </c>
      <c r="V94" s="5" t="str">
        <f t="shared" si="17"/>
        <v>Jan</v>
      </c>
      <c r="W94" s="1" t="str">
        <f t="shared" si="18"/>
        <v>2017</v>
      </c>
      <c r="X94" s="27">
        <f t="shared" si="19"/>
        <v>42762.787523148145</v>
      </c>
    </row>
    <row r="95" spans="1:24" ht="32" hidden="1" x14ac:dyDescent="0.2">
      <c r="A95" s="1">
        <v>4100</v>
      </c>
      <c r="B95" s="7" t="s">
        <v>4096</v>
      </c>
      <c r="C95" s="7" t="s">
        <v>8203</v>
      </c>
      <c r="D95" s="1">
        <v>270</v>
      </c>
      <c r="E95" s="1">
        <v>0</v>
      </c>
      <c r="F95" s="1" t="s">
        <v>8220</v>
      </c>
      <c r="G95" s="1" t="s">
        <v>8223</v>
      </c>
      <c r="H95" s="1" t="s">
        <v>8245</v>
      </c>
      <c r="I95" s="1">
        <v>1414205990</v>
      </c>
      <c r="J95" s="1">
        <v>1413341990</v>
      </c>
      <c r="K95" s="1" t="b">
        <v>0</v>
      </c>
      <c r="L95" s="1">
        <v>0</v>
      </c>
      <c r="M95" s="1" t="b">
        <v>0</v>
      </c>
      <c r="N95" s="1" t="s">
        <v>8270</v>
      </c>
      <c r="O95" s="28">
        <f t="shared" si="10"/>
        <v>0</v>
      </c>
      <c r="P95" s="29">
        <f t="shared" si="11"/>
        <v>0</v>
      </c>
      <c r="Q95" s="9" t="str">
        <f t="shared" si="12"/>
        <v>theater</v>
      </c>
      <c r="R95" s="26" t="str">
        <f t="shared" si="13"/>
        <v>plays</v>
      </c>
      <c r="S95" s="27">
        <f t="shared" si="14"/>
        <v>41927.124884259261</v>
      </c>
      <c r="T95" s="5" t="str">
        <f t="shared" si="15"/>
        <v>Oct</v>
      </c>
      <c r="U95" s="5" t="str">
        <f t="shared" si="16"/>
        <v>2014</v>
      </c>
      <c r="V95" s="5" t="str">
        <f t="shared" si="17"/>
        <v>Oct</v>
      </c>
      <c r="W95" s="1" t="str">
        <f t="shared" si="18"/>
        <v>2014</v>
      </c>
      <c r="X95" s="27">
        <f t="shared" si="19"/>
        <v>41937.124884259261</v>
      </c>
    </row>
    <row r="96" spans="1:24" ht="48" hidden="1" x14ac:dyDescent="0.2">
      <c r="A96" s="1">
        <v>1876</v>
      </c>
      <c r="B96" s="7" t="s">
        <v>1877</v>
      </c>
      <c r="C96" s="7" t="s">
        <v>5986</v>
      </c>
      <c r="D96" s="1">
        <v>280</v>
      </c>
      <c r="E96" s="1">
        <v>0</v>
      </c>
      <c r="F96" s="1" t="s">
        <v>8220</v>
      </c>
      <c r="G96" s="1" t="s">
        <v>8225</v>
      </c>
      <c r="H96" s="1" t="s">
        <v>8247</v>
      </c>
      <c r="I96" s="1">
        <v>1402901405</v>
      </c>
      <c r="J96" s="1">
        <v>1400309405</v>
      </c>
      <c r="K96" s="1" t="b">
        <v>0</v>
      </c>
      <c r="L96" s="1">
        <v>0</v>
      </c>
      <c r="M96" s="1" t="b">
        <v>0</v>
      </c>
      <c r="N96" s="1" t="s">
        <v>8282</v>
      </c>
      <c r="O96" s="28">
        <f t="shared" si="10"/>
        <v>0</v>
      </c>
      <c r="P96" s="29">
        <f t="shared" si="11"/>
        <v>0</v>
      </c>
      <c r="Q96" s="9" t="str">
        <f t="shared" si="12"/>
        <v>games</v>
      </c>
      <c r="R96" s="26" t="str">
        <f t="shared" si="13"/>
        <v>mobile games</v>
      </c>
      <c r="S96" s="27">
        <f t="shared" si="14"/>
        <v>41776.284780092588</v>
      </c>
      <c r="T96" s="5" t="str">
        <f t="shared" si="15"/>
        <v>May</v>
      </c>
      <c r="U96" s="5" t="str">
        <f t="shared" si="16"/>
        <v>2014</v>
      </c>
      <c r="V96" s="5" t="str">
        <f t="shared" si="17"/>
        <v>Jun</v>
      </c>
      <c r="W96" s="1" t="str">
        <f t="shared" si="18"/>
        <v>2014</v>
      </c>
      <c r="X96" s="27">
        <f t="shared" si="19"/>
        <v>41806.284780092588</v>
      </c>
    </row>
    <row r="97" spans="1:24" ht="48" hidden="1" x14ac:dyDescent="0.2">
      <c r="A97" s="1">
        <v>76</v>
      </c>
      <c r="B97" s="7" t="s">
        <v>78</v>
      </c>
      <c r="C97" s="7" t="s">
        <v>4187</v>
      </c>
      <c r="D97" s="1">
        <v>300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1325007358</v>
      </c>
      <c r="J97" s="1">
        <v>1319819758</v>
      </c>
      <c r="K97" s="1" t="b">
        <v>0</v>
      </c>
      <c r="L97" s="1">
        <v>15</v>
      </c>
      <c r="M97" s="1" t="b">
        <v>1</v>
      </c>
      <c r="N97" s="1" t="s">
        <v>8265</v>
      </c>
      <c r="O97" s="28">
        <f t="shared" si="10"/>
        <v>1.5333333333333334</v>
      </c>
      <c r="P97" s="29">
        <f t="shared" si="11"/>
        <v>30.666666666666668</v>
      </c>
      <c r="Q97" s="9" t="str">
        <f t="shared" si="12"/>
        <v>film &amp; video</v>
      </c>
      <c r="R97" s="26" t="str">
        <f t="shared" si="13"/>
        <v>shorts</v>
      </c>
      <c r="S97" s="27">
        <f t="shared" si="14"/>
        <v>40844.691643518519</v>
      </c>
      <c r="T97" s="5" t="str">
        <f t="shared" si="15"/>
        <v>Oct</v>
      </c>
      <c r="U97" s="5" t="str">
        <f t="shared" si="16"/>
        <v>2011</v>
      </c>
      <c r="V97" s="5" t="str">
        <f t="shared" si="17"/>
        <v>Dec</v>
      </c>
      <c r="W97" s="1" t="str">
        <f t="shared" si="18"/>
        <v>2011</v>
      </c>
      <c r="X97" s="27">
        <f t="shared" si="19"/>
        <v>40904.733310185184</v>
      </c>
    </row>
    <row r="98" spans="1:24" ht="32" hidden="1" x14ac:dyDescent="0.2">
      <c r="A98" s="1">
        <v>372</v>
      </c>
      <c r="B98" s="7" t="s">
        <v>373</v>
      </c>
      <c r="C98" s="7" t="s">
        <v>4482</v>
      </c>
      <c r="D98" s="1">
        <v>300</v>
      </c>
      <c r="E98" s="1">
        <v>376</v>
      </c>
      <c r="F98" s="1" t="s">
        <v>8218</v>
      </c>
      <c r="G98" s="1" t="s">
        <v>8224</v>
      </c>
      <c r="H98" s="1" t="s">
        <v>8246</v>
      </c>
      <c r="I98" s="1">
        <v>1459872000</v>
      </c>
      <c r="J98" s="1">
        <v>1456408244</v>
      </c>
      <c r="K98" s="1" t="b">
        <v>0</v>
      </c>
      <c r="L98" s="1">
        <v>9</v>
      </c>
      <c r="M98" s="1" t="b">
        <v>1</v>
      </c>
      <c r="N98" s="1" t="s">
        <v>8268</v>
      </c>
      <c r="O98" s="28">
        <f t="shared" si="10"/>
        <v>1.2533333333333334</v>
      </c>
      <c r="P98" s="29">
        <f t="shared" si="11"/>
        <v>41.777777777777779</v>
      </c>
      <c r="Q98" s="9" t="str">
        <f t="shared" si="12"/>
        <v>film &amp; video</v>
      </c>
      <c r="R98" s="26" t="str">
        <f t="shared" si="13"/>
        <v>documentary</v>
      </c>
      <c r="S98" s="27">
        <f t="shared" si="14"/>
        <v>42425.576898148152</v>
      </c>
      <c r="T98" s="5" t="str">
        <f t="shared" si="15"/>
        <v>Feb</v>
      </c>
      <c r="U98" s="5" t="str">
        <f t="shared" si="16"/>
        <v>2016</v>
      </c>
      <c r="V98" s="5" t="str">
        <f t="shared" si="17"/>
        <v>Apr</v>
      </c>
      <c r="W98" s="1" t="str">
        <f t="shared" si="18"/>
        <v>2016</v>
      </c>
      <c r="X98" s="27">
        <f t="shared" si="19"/>
        <v>42465.666666666672</v>
      </c>
    </row>
    <row r="99" spans="1:24" ht="48" hidden="1" x14ac:dyDescent="0.2">
      <c r="A99" s="1">
        <v>827</v>
      </c>
      <c r="B99" s="7" t="s">
        <v>828</v>
      </c>
      <c r="C99" s="7" t="s">
        <v>4937</v>
      </c>
      <c r="D99" s="1">
        <v>300</v>
      </c>
      <c r="E99" s="1">
        <v>310</v>
      </c>
      <c r="F99" s="1" t="s">
        <v>8218</v>
      </c>
      <c r="G99" s="1" t="s">
        <v>8223</v>
      </c>
      <c r="H99" s="1" t="s">
        <v>8245</v>
      </c>
      <c r="I99" s="1">
        <v>1329248940</v>
      </c>
      <c r="J99" s="1">
        <v>1326972107</v>
      </c>
      <c r="K99" s="1" t="b">
        <v>0</v>
      </c>
      <c r="L99" s="1">
        <v>11</v>
      </c>
      <c r="M99" s="1" t="b">
        <v>1</v>
      </c>
      <c r="N99" s="1" t="s">
        <v>8275</v>
      </c>
      <c r="O99" s="28">
        <f t="shared" si="10"/>
        <v>1.0333333333333334</v>
      </c>
      <c r="P99" s="29">
        <f t="shared" si="11"/>
        <v>28.181818181818183</v>
      </c>
      <c r="Q99" s="9" t="str">
        <f t="shared" si="12"/>
        <v>music</v>
      </c>
      <c r="R99" s="26" t="str">
        <f t="shared" si="13"/>
        <v>rock</v>
      </c>
      <c r="S99" s="27">
        <f t="shared" si="14"/>
        <v>40927.473460648151</v>
      </c>
      <c r="T99" s="5" t="str">
        <f t="shared" si="15"/>
        <v>Jan</v>
      </c>
      <c r="U99" s="5" t="str">
        <f t="shared" si="16"/>
        <v>2012</v>
      </c>
      <c r="V99" s="5" t="str">
        <f t="shared" si="17"/>
        <v>Feb</v>
      </c>
      <c r="W99" s="1" t="str">
        <f t="shared" si="18"/>
        <v>2012</v>
      </c>
      <c r="X99" s="27">
        <f t="shared" si="19"/>
        <v>40953.825694444444</v>
      </c>
    </row>
    <row r="100" spans="1:24" ht="48" hidden="1" x14ac:dyDescent="0.2">
      <c r="A100" s="1">
        <v>848</v>
      </c>
      <c r="B100" s="7" t="s">
        <v>849</v>
      </c>
      <c r="C100" s="7" t="s">
        <v>4958</v>
      </c>
      <c r="D100" s="1">
        <v>300</v>
      </c>
      <c r="E100" s="1">
        <v>300</v>
      </c>
      <c r="F100" s="1" t="s">
        <v>8218</v>
      </c>
      <c r="G100" s="1" t="s">
        <v>8223</v>
      </c>
      <c r="H100" s="1" t="s">
        <v>8245</v>
      </c>
      <c r="I100" s="1">
        <v>1429038033</v>
      </c>
      <c r="J100" s="1">
        <v>1426446033</v>
      </c>
      <c r="K100" s="1" t="b">
        <v>0</v>
      </c>
      <c r="L100" s="1">
        <v>16</v>
      </c>
      <c r="M100" s="1" t="b">
        <v>1</v>
      </c>
      <c r="N100" s="1" t="s">
        <v>8276</v>
      </c>
      <c r="O100" s="28">
        <f t="shared" si="10"/>
        <v>1</v>
      </c>
      <c r="P100" s="29">
        <f t="shared" si="11"/>
        <v>18.75</v>
      </c>
      <c r="Q100" s="9" t="str">
        <f t="shared" si="12"/>
        <v>music</v>
      </c>
      <c r="R100" s="26" t="str">
        <f t="shared" si="13"/>
        <v>metal</v>
      </c>
      <c r="S100" s="27">
        <f t="shared" si="14"/>
        <v>42078.792048611111</v>
      </c>
      <c r="T100" s="5" t="str">
        <f t="shared" si="15"/>
        <v>Mar</v>
      </c>
      <c r="U100" s="5" t="str">
        <f t="shared" si="16"/>
        <v>2015</v>
      </c>
      <c r="V100" s="5" t="str">
        <f t="shared" si="17"/>
        <v>Apr</v>
      </c>
      <c r="W100" s="1" t="str">
        <f t="shared" si="18"/>
        <v>2015</v>
      </c>
      <c r="X100" s="27">
        <f t="shared" si="19"/>
        <v>42108.792048611111</v>
      </c>
    </row>
    <row r="101" spans="1:24" ht="48" hidden="1" x14ac:dyDescent="0.2">
      <c r="A101" s="1">
        <v>853</v>
      </c>
      <c r="B101" s="7" t="s">
        <v>854</v>
      </c>
      <c r="C101" s="7" t="s">
        <v>4963</v>
      </c>
      <c r="D101" s="1">
        <v>300</v>
      </c>
      <c r="E101" s="1">
        <v>300</v>
      </c>
      <c r="F101" s="1" t="s">
        <v>8218</v>
      </c>
      <c r="G101" s="1" t="s">
        <v>8223</v>
      </c>
      <c r="H101" s="1" t="s">
        <v>8245</v>
      </c>
      <c r="I101" s="1">
        <v>1424116709</v>
      </c>
      <c r="J101" s="1">
        <v>1421524709</v>
      </c>
      <c r="K101" s="1" t="b">
        <v>0</v>
      </c>
      <c r="L101" s="1">
        <v>10</v>
      </c>
      <c r="M101" s="1" t="b">
        <v>1</v>
      </c>
      <c r="N101" s="1" t="s">
        <v>8276</v>
      </c>
      <c r="O101" s="28">
        <f t="shared" si="10"/>
        <v>1</v>
      </c>
      <c r="P101" s="29">
        <f t="shared" si="11"/>
        <v>30</v>
      </c>
      <c r="Q101" s="9" t="str">
        <f t="shared" si="12"/>
        <v>music</v>
      </c>
      <c r="R101" s="26" t="str">
        <f t="shared" si="13"/>
        <v>metal</v>
      </c>
      <c r="S101" s="27">
        <f t="shared" si="14"/>
        <v>42021.832280092596</v>
      </c>
      <c r="T101" s="5" t="str">
        <f t="shared" si="15"/>
        <v>Jan</v>
      </c>
      <c r="U101" s="5" t="str">
        <f t="shared" si="16"/>
        <v>2015</v>
      </c>
      <c r="V101" s="5" t="str">
        <f t="shared" si="17"/>
        <v>Feb</v>
      </c>
      <c r="W101" s="1" t="str">
        <f t="shared" si="18"/>
        <v>2015</v>
      </c>
      <c r="X101" s="27">
        <f t="shared" si="19"/>
        <v>42051.832280092596</v>
      </c>
    </row>
    <row r="102" spans="1:24" ht="48" hidden="1" x14ac:dyDescent="0.2">
      <c r="A102" s="1">
        <v>1093</v>
      </c>
      <c r="B102" s="7" t="s">
        <v>1094</v>
      </c>
      <c r="C102" s="7" t="s">
        <v>5203</v>
      </c>
      <c r="D102" s="1">
        <v>300</v>
      </c>
      <c r="E102" s="1">
        <v>42.25</v>
      </c>
      <c r="F102" s="1" t="s">
        <v>8220</v>
      </c>
      <c r="G102" s="1" t="s">
        <v>8228</v>
      </c>
      <c r="H102" s="1" t="s">
        <v>8250</v>
      </c>
      <c r="I102" s="1">
        <v>1455232937</v>
      </c>
      <c r="J102" s="1">
        <v>1453936937</v>
      </c>
      <c r="K102" s="1" t="b">
        <v>0</v>
      </c>
      <c r="L102" s="1">
        <v>4</v>
      </c>
      <c r="M102" s="1" t="b">
        <v>0</v>
      </c>
      <c r="N102" s="1" t="s">
        <v>8281</v>
      </c>
      <c r="O102" s="28">
        <f t="shared" si="10"/>
        <v>0.14083333333333334</v>
      </c>
      <c r="P102" s="29">
        <f t="shared" si="11"/>
        <v>10.5625</v>
      </c>
      <c r="Q102" s="9" t="str">
        <f t="shared" si="12"/>
        <v>games</v>
      </c>
      <c r="R102" s="26" t="str">
        <f t="shared" si="13"/>
        <v>video games</v>
      </c>
      <c r="S102" s="27">
        <f t="shared" si="14"/>
        <v>42396.973807870367</v>
      </c>
      <c r="T102" s="5" t="str">
        <f t="shared" si="15"/>
        <v>Jan</v>
      </c>
      <c r="U102" s="5" t="str">
        <f t="shared" si="16"/>
        <v>2016</v>
      </c>
      <c r="V102" s="5" t="str">
        <f t="shared" si="17"/>
        <v>Feb</v>
      </c>
      <c r="W102" s="1" t="str">
        <f t="shared" si="18"/>
        <v>2016</v>
      </c>
      <c r="X102" s="27">
        <f t="shared" si="19"/>
        <v>42411.973807870367</v>
      </c>
    </row>
    <row r="103" spans="1:24" ht="48" hidden="1" x14ac:dyDescent="0.2">
      <c r="A103" s="1">
        <v>1345</v>
      </c>
      <c r="B103" s="7" t="s">
        <v>1346</v>
      </c>
      <c r="C103" s="7" t="s">
        <v>5455</v>
      </c>
      <c r="D103" s="1">
        <v>300</v>
      </c>
      <c r="E103" s="1">
        <v>375</v>
      </c>
      <c r="F103" s="1" t="s">
        <v>8218</v>
      </c>
      <c r="G103" s="1" t="s">
        <v>8223</v>
      </c>
      <c r="H103" s="1" t="s">
        <v>8245</v>
      </c>
      <c r="I103" s="1">
        <v>1405366359</v>
      </c>
      <c r="J103" s="1">
        <v>1402342359</v>
      </c>
      <c r="K103" s="1" t="b">
        <v>0</v>
      </c>
      <c r="L103" s="1">
        <v>7</v>
      </c>
      <c r="M103" s="1" t="b">
        <v>1</v>
      </c>
      <c r="N103" s="1" t="s">
        <v>8273</v>
      </c>
      <c r="O103" s="28">
        <f t="shared" si="10"/>
        <v>1.25</v>
      </c>
      <c r="P103" s="29">
        <f t="shared" si="11"/>
        <v>53.571428571428569</v>
      </c>
      <c r="Q103" s="9" t="str">
        <f t="shared" si="12"/>
        <v>publishing</v>
      </c>
      <c r="R103" s="26" t="str">
        <f t="shared" si="13"/>
        <v>nonfiction</v>
      </c>
      <c r="S103" s="27">
        <f t="shared" si="14"/>
        <v>41799.814340277779</v>
      </c>
      <c r="T103" s="5" t="str">
        <f t="shared" si="15"/>
        <v>Jun</v>
      </c>
      <c r="U103" s="5" t="str">
        <f t="shared" si="16"/>
        <v>2014</v>
      </c>
      <c r="V103" s="5" t="str">
        <f t="shared" si="17"/>
        <v>Jul</v>
      </c>
      <c r="W103" s="1" t="str">
        <f t="shared" si="18"/>
        <v>2014</v>
      </c>
      <c r="X103" s="27">
        <f t="shared" si="19"/>
        <v>41834.814340277779</v>
      </c>
    </row>
    <row r="104" spans="1:24" ht="32" hidden="1" x14ac:dyDescent="0.2">
      <c r="A104" s="1">
        <v>1822</v>
      </c>
      <c r="B104" s="7" t="s">
        <v>1823</v>
      </c>
      <c r="C104" s="7" t="s">
        <v>5932</v>
      </c>
      <c r="D104" s="1">
        <v>300</v>
      </c>
      <c r="E104" s="1">
        <v>300</v>
      </c>
      <c r="F104" s="1" t="s">
        <v>8218</v>
      </c>
      <c r="G104" s="1" t="s">
        <v>8228</v>
      </c>
      <c r="H104" s="1" t="s">
        <v>8250</v>
      </c>
      <c r="I104" s="1">
        <v>1391194860</v>
      </c>
      <c r="J104" s="1">
        <v>1388084862</v>
      </c>
      <c r="K104" s="1" t="b">
        <v>0</v>
      </c>
      <c r="L104" s="1">
        <v>11</v>
      </c>
      <c r="M104" s="1" t="b">
        <v>1</v>
      </c>
      <c r="N104" s="1" t="s">
        <v>8275</v>
      </c>
      <c r="O104" s="28">
        <f t="shared" si="10"/>
        <v>1</v>
      </c>
      <c r="P104" s="29">
        <f t="shared" si="11"/>
        <v>27.272727272727273</v>
      </c>
      <c r="Q104" s="9" t="str">
        <f t="shared" si="12"/>
        <v>music</v>
      </c>
      <c r="R104" s="26" t="str">
        <f t="shared" si="13"/>
        <v>rock</v>
      </c>
      <c r="S104" s="27">
        <f t="shared" si="14"/>
        <v>41634.797013888885</v>
      </c>
      <c r="T104" s="5" t="str">
        <f t="shared" si="15"/>
        <v>Dec</v>
      </c>
      <c r="U104" s="5" t="str">
        <f t="shared" si="16"/>
        <v>2013</v>
      </c>
      <c r="V104" s="5" t="str">
        <f t="shared" si="17"/>
        <v>Jan</v>
      </c>
      <c r="W104" s="1" t="str">
        <f t="shared" si="18"/>
        <v>2014</v>
      </c>
      <c r="X104" s="27">
        <f t="shared" si="19"/>
        <v>41670.792361111111</v>
      </c>
    </row>
    <row r="105" spans="1:24" ht="32" hidden="1" x14ac:dyDescent="0.2">
      <c r="A105" s="1">
        <v>1849</v>
      </c>
      <c r="B105" s="7" t="s">
        <v>1850</v>
      </c>
      <c r="C105" s="7" t="s">
        <v>5959</v>
      </c>
      <c r="D105" s="1">
        <v>300</v>
      </c>
      <c r="E105" s="1">
        <v>301</v>
      </c>
      <c r="F105" s="1" t="s">
        <v>8218</v>
      </c>
      <c r="G105" s="1" t="s">
        <v>8223</v>
      </c>
      <c r="H105" s="1" t="s">
        <v>8245</v>
      </c>
      <c r="I105" s="1">
        <v>1350505059</v>
      </c>
      <c r="J105" s="1">
        <v>1347913059</v>
      </c>
      <c r="K105" s="1" t="b">
        <v>0</v>
      </c>
      <c r="L105" s="1">
        <v>8</v>
      </c>
      <c r="M105" s="1" t="b">
        <v>1</v>
      </c>
      <c r="N105" s="1" t="s">
        <v>8275</v>
      </c>
      <c r="O105" s="28">
        <f t="shared" si="10"/>
        <v>1.0033333333333334</v>
      </c>
      <c r="P105" s="29">
        <f t="shared" si="11"/>
        <v>37.625</v>
      </c>
      <c r="Q105" s="9" t="str">
        <f t="shared" si="12"/>
        <v>music</v>
      </c>
      <c r="R105" s="26" t="str">
        <f t="shared" si="13"/>
        <v>rock</v>
      </c>
      <c r="S105" s="27">
        <f t="shared" si="14"/>
        <v>41169.845590277779</v>
      </c>
      <c r="T105" s="5" t="str">
        <f t="shared" si="15"/>
        <v>Sep</v>
      </c>
      <c r="U105" s="5" t="str">
        <f t="shared" si="16"/>
        <v>2012</v>
      </c>
      <c r="V105" s="5" t="str">
        <f t="shared" si="17"/>
        <v>Oct</v>
      </c>
      <c r="W105" s="1" t="str">
        <f t="shared" si="18"/>
        <v>2012</v>
      </c>
      <c r="X105" s="27">
        <f t="shared" si="19"/>
        <v>41199.845590277779</v>
      </c>
    </row>
    <row r="106" spans="1:24" ht="48" hidden="1" x14ac:dyDescent="0.2">
      <c r="A106" s="1">
        <v>2112</v>
      </c>
      <c r="B106" s="7" t="s">
        <v>2113</v>
      </c>
      <c r="C106" s="7" t="s">
        <v>6222</v>
      </c>
      <c r="D106" s="1">
        <v>300</v>
      </c>
      <c r="E106" s="1">
        <v>300</v>
      </c>
      <c r="F106" s="1" t="s">
        <v>8218</v>
      </c>
      <c r="G106" s="1" t="s">
        <v>8223</v>
      </c>
      <c r="H106" s="1" t="s">
        <v>8245</v>
      </c>
      <c r="I106" s="1">
        <v>1366064193</v>
      </c>
      <c r="J106" s="1">
        <v>1364854593</v>
      </c>
      <c r="K106" s="1" t="b">
        <v>0</v>
      </c>
      <c r="L106" s="1">
        <v>11</v>
      </c>
      <c r="M106" s="1" t="b">
        <v>1</v>
      </c>
      <c r="N106" s="1" t="s">
        <v>8278</v>
      </c>
      <c r="O106" s="28">
        <f t="shared" si="10"/>
        <v>1</v>
      </c>
      <c r="P106" s="29">
        <f t="shared" si="11"/>
        <v>27.272727272727273</v>
      </c>
      <c r="Q106" s="9" t="str">
        <f t="shared" si="12"/>
        <v>music</v>
      </c>
      <c r="R106" s="26" t="str">
        <f t="shared" si="13"/>
        <v>indie rock</v>
      </c>
      <c r="S106" s="27">
        <f t="shared" si="14"/>
        <v>41365.928159722222</v>
      </c>
      <c r="T106" s="5" t="str">
        <f t="shared" si="15"/>
        <v>Apr</v>
      </c>
      <c r="U106" s="5" t="str">
        <f t="shared" si="16"/>
        <v>2013</v>
      </c>
      <c r="V106" s="5" t="str">
        <f t="shared" si="17"/>
        <v>Apr</v>
      </c>
      <c r="W106" s="1" t="str">
        <f t="shared" si="18"/>
        <v>2013</v>
      </c>
      <c r="X106" s="27">
        <f t="shared" si="19"/>
        <v>41379.928159722222</v>
      </c>
    </row>
    <row r="107" spans="1:24" ht="48" hidden="1" x14ac:dyDescent="0.2">
      <c r="A107" s="1">
        <v>2216</v>
      </c>
      <c r="B107" s="7" t="s">
        <v>2217</v>
      </c>
      <c r="C107" s="7" t="s">
        <v>6326</v>
      </c>
      <c r="D107" s="1">
        <v>300</v>
      </c>
      <c r="E107" s="1">
        <v>317</v>
      </c>
      <c r="F107" s="1" t="s">
        <v>8218</v>
      </c>
      <c r="G107" s="1" t="s">
        <v>8223</v>
      </c>
      <c r="H107" s="1" t="s">
        <v>8245</v>
      </c>
      <c r="I107" s="1">
        <v>1437674545</v>
      </c>
      <c r="J107" s="1">
        <v>1436464945</v>
      </c>
      <c r="K107" s="1" t="b">
        <v>0</v>
      </c>
      <c r="L107" s="1">
        <v>14</v>
      </c>
      <c r="M107" s="1" t="b">
        <v>1</v>
      </c>
      <c r="N107" s="1" t="s">
        <v>8279</v>
      </c>
      <c r="O107" s="28">
        <f t="shared" si="10"/>
        <v>1.0566666666666666</v>
      </c>
      <c r="P107" s="29">
        <f t="shared" si="11"/>
        <v>22.642857142857142</v>
      </c>
      <c r="Q107" s="9" t="str">
        <f t="shared" si="12"/>
        <v>music</v>
      </c>
      <c r="R107" s="26" t="str">
        <f t="shared" si="13"/>
        <v>electronic music</v>
      </c>
      <c r="S107" s="27">
        <f t="shared" si="14"/>
        <v>42194.751678240747</v>
      </c>
      <c r="T107" s="5" t="str">
        <f t="shared" si="15"/>
        <v>Jul</v>
      </c>
      <c r="U107" s="5" t="str">
        <f t="shared" si="16"/>
        <v>2015</v>
      </c>
      <c r="V107" s="5" t="str">
        <f t="shared" si="17"/>
        <v>Jul</v>
      </c>
      <c r="W107" s="1" t="str">
        <f t="shared" si="18"/>
        <v>2015</v>
      </c>
      <c r="X107" s="27">
        <f t="shared" si="19"/>
        <v>42208.751678240747</v>
      </c>
    </row>
    <row r="108" spans="1:24" ht="48" hidden="1" x14ac:dyDescent="0.2">
      <c r="A108" s="1">
        <v>2281</v>
      </c>
      <c r="B108" s="7" t="s">
        <v>2282</v>
      </c>
      <c r="C108" s="7" t="s">
        <v>6391</v>
      </c>
      <c r="D108" s="1">
        <v>300</v>
      </c>
      <c r="E108" s="1">
        <v>555</v>
      </c>
      <c r="F108" s="1" t="s">
        <v>8218</v>
      </c>
      <c r="G108" s="1" t="s">
        <v>8223</v>
      </c>
      <c r="H108" s="1" t="s">
        <v>8245</v>
      </c>
      <c r="I108" s="1">
        <v>1311576600</v>
      </c>
      <c r="J108" s="1">
        <v>1306219897</v>
      </c>
      <c r="K108" s="1" t="b">
        <v>0</v>
      </c>
      <c r="L108" s="1">
        <v>11</v>
      </c>
      <c r="M108" s="1" t="b">
        <v>1</v>
      </c>
      <c r="N108" s="1" t="s">
        <v>8275</v>
      </c>
      <c r="O108" s="28">
        <f t="shared" si="10"/>
        <v>1.85</v>
      </c>
      <c r="P108" s="29">
        <f t="shared" si="11"/>
        <v>50.454545454545453</v>
      </c>
      <c r="Q108" s="9" t="str">
        <f t="shared" si="12"/>
        <v>music</v>
      </c>
      <c r="R108" s="26" t="str">
        <f t="shared" si="13"/>
        <v>rock</v>
      </c>
      <c r="S108" s="27">
        <f t="shared" si="14"/>
        <v>40687.285844907405</v>
      </c>
      <c r="T108" s="5" t="str">
        <f t="shared" si="15"/>
        <v>May</v>
      </c>
      <c r="U108" s="5" t="str">
        <f t="shared" si="16"/>
        <v>2011</v>
      </c>
      <c r="V108" s="5" t="str">
        <f t="shared" si="17"/>
        <v>Jul</v>
      </c>
      <c r="W108" s="1" t="str">
        <f t="shared" si="18"/>
        <v>2011</v>
      </c>
      <c r="X108" s="27">
        <f t="shared" si="19"/>
        <v>40749.284722222219</v>
      </c>
    </row>
    <row r="109" spans="1:24" ht="48" hidden="1" x14ac:dyDescent="0.2">
      <c r="A109" s="1">
        <v>2299</v>
      </c>
      <c r="B109" s="7" t="s">
        <v>2300</v>
      </c>
      <c r="C109" s="7" t="s">
        <v>6409</v>
      </c>
      <c r="D109" s="1">
        <v>300</v>
      </c>
      <c r="E109" s="1">
        <v>1050.5</v>
      </c>
      <c r="F109" s="1" t="s">
        <v>8218</v>
      </c>
      <c r="G109" s="1" t="s">
        <v>8223</v>
      </c>
      <c r="H109" s="1" t="s">
        <v>8245</v>
      </c>
      <c r="I109" s="1">
        <v>1296953209</v>
      </c>
      <c r="J109" s="1">
        <v>1295657209</v>
      </c>
      <c r="K109" s="1" t="b">
        <v>0</v>
      </c>
      <c r="L109" s="1">
        <v>14</v>
      </c>
      <c r="M109" s="1" t="b">
        <v>1</v>
      </c>
      <c r="N109" s="1" t="s">
        <v>8275</v>
      </c>
      <c r="O109" s="28">
        <f t="shared" si="10"/>
        <v>3.5016666666666665</v>
      </c>
      <c r="P109" s="29">
        <f t="shared" si="11"/>
        <v>75.035714285714292</v>
      </c>
      <c r="Q109" s="9" t="str">
        <f t="shared" si="12"/>
        <v>music</v>
      </c>
      <c r="R109" s="26" t="str">
        <f t="shared" si="13"/>
        <v>rock</v>
      </c>
      <c r="S109" s="27">
        <f t="shared" si="14"/>
        <v>40565.032511574071</v>
      </c>
      <c r="T109" s="5" t="str">
        <f t="shared" si="15"/>
        <v>Jan</v>
      </c>
      <c r="U109" s="5" t="str">
        <f t="shared" si="16"/>
        <v>2011</v>
      </c>
      <c r="V109" s="5" t="str">
        <f t="shared" si="17"/>
        <v>Feb</v>
      </c>
      <c r="W109" s="1" t="str">
        <f t="shared" si="18"/>
        <v>2011</v>
      </c>
      <c r="X109" s="27">
        <f t="shared" si="19"/>
        <v>40580.032511574071</v>
      </c>
    </row>
    <row r="110" spans="1:24" ht="48" hidden="1" x14ac:dyDescent="0.2">
      <c r="A110" s="1">
        <v>2455</v>
      </c>
      <c r="B110" s="7" t="s">
        <v>2456</v>
      </c>
      <c r="C110" s="7" t="s">
        <v>6565</v>
      </c>
      <c r="D110" s="1">
        <v>300</v>
      </c>
      <c r="E110" s="1">
        <v>546</v>
      </c>
      <c r="F110" s="1" t="s">
        <v>8218</v>
      </c>
      <c r="G110" s="1" t="s">
        <v>8223</v>
      </c>
      <c r="H110" s="1" t="s">
        <v>8245</v>
      </c>
      <c r="I110" s="1">
        <v>1461177950</v>
      </c>
      <c r="J110" s="1">
        <v>1458758750</v>
      </c>
      <c r="K110" s="1" t="b">
        <v>0</v>
      </c>
      <c r="L110" s="1">
        <v>16</v>
      </c>
      <c r="M110" s="1" t="b">
        <v>1</v>
      </c>
      <c r="N110" s="1" t="s">
        <v>8297</v>
      </c>
      <c r="O110" s="28">
        <f t="shared" si="10"/>
        <v>1.82</v>
      </c>
      <c r="P110" s="29">
        <f t="shared" si="11"/>
        <v>34.125</v>
      </c>
      <c r="Q110" s="9" t="str">
        <f t="shared" si="12"/>
        <v>food</v>
      </c>
      <c r="R110" s="26" t="str">
        <f t="shared" si="13"/>
        <v>small batch</v>
      </c>
      <c r="S110" s="27">
        <f t="shared" si="14"/>
        <v>42452.781828703708</v>
      </c>
      <c r="T110" s="5" t="str">
        <f t="shared" si="15"/>
        <v>Mar</v>
      </c>
      <c r="U110" s="5" t="str">
        <f t="shared" si="16"/>
        <v>2016</v>
      </c>
      <c r="V110" s="5" t="str">
        <f t="shared" si="17"/>
        <v>Apr</v>
      </c>
      <c r="W110" s="1" t="str">
        <f t="shared" si="18"/>
        <v>2016</v>
      </c>
      <c r="X110" s="27">
        <f t="shared" si="19"/>
        <v>42480.781828703708</v>
      </c>
    </row>
    <row r="111" spans="1:24" ht="32" hidden="1" x14ac:dyDescent="0.2">
      <c r="A111" s="1">
        <v>2479</v>
      </c>
      <c r="B111" s="7" t="s">
        <v>2479</v>
      </c>
      <c r="C111" s="7" t="s">
        <v>6589</v>
      </c>
      <c r="D111" s="1">
        <v>300</v>
      </c>
      <c r="E111" s="1">
        <v>400.33</v>
      </c>
      <c r="F111" s="1" t="s">
        <v>8218</v>
      </c>
      <c r="G111" s="1" t="s">
        <v>8223</v>
      </c>
      <c r="H111" s="1" t="s">
        <v>8245</v>
      </c>
      <c r="I111" s="1">
        <v>1343440800</v>
      </c>
      <c r="J111" s="1">
        <v>1342545994</v>
      </c>
      <c r="K111" s="1" t="b">
        <v>0</v>
      </c>
      <c r="L111" s="1">
        <v>16</v>
      </c>
      <c r="M111" s="1" t="b">
        <v>1</v>
      </c>
      <c r="N111" s="1" t="s">
        <v>8278</v>
      </c>
      <c r="O111" s="28">
        <f t="shared" si="10"/>
        <v>1.3344333333333334</v>
      </c>
      <c r="P111" s="29">
        <f t="shared" si="11"/>
        <v>25.020624999999999</v>
      </c>
      <c r="Q111" s="9" t="str">
        <f t="shared" si="12"/>
        <v>music</v>
      </c>
      <c r="R111" s="26" t="str">
        <f t="shared" si="13"/>
        <v>indie rock</v>
      </c>
      <c r="S111" s="27">
        <f t="shared" si="14"/>
        <v>41107.726782407408</v>
      </c>
      <c r="T111" s="5" t="str">
        <f t="shared" si="15"/>
        <v>Jul</v>
      </c>
      <c r="U111" s="5" t="str">
        <f t="shared" si="16"/>
        <v>2012</v>
      </c>
      <c r="V111" s="5" t="str">
        <f t="shared" si="17"/>
        <v>Jul</v>
      </c>
      <c r="W111" s="1" t="str">
        <f t="shared" si="18"/>
        <v>2012</v>
      </c>
      <c r="X111" s="27">
        <f t="shared" si="19"/>
        <v>41118.083333333336</v>
      </c>
    </row>
    <row r="112" spans="1:24" ht="48" hidden="1" x14ac:dyDescent="0.2">
      <c r="A112" s="1">
        <v>2486</v>
      </c>
      <c r="B112" s="7" t="s">
        <v>2486</v>
      </c>
      <c r="C112" s="7" t="s">
        <v>6596</v>
      </c>
      <c r="D112" s="1">
        <v>300</v>
      </c>
      <c r="E112" s="1">
        <v>797</v>
      </c>
      <c r="F112" s="1" t="s">
        <v>8218</v>
      </c>
      <c r="G112" s="1" t="s">
        <v>8223</v>
      </c>
      <c r="H112" s="1" t="s">
        <v>8245</v>
      </c>
      <c r="I112" s="1">
        <v>1335113976</v>
      </c>
      <c r="J112" s="1">
        <v>1332521976</v>
      </c>
      <c r="K112" s="1" t="b">
        <v>0</v>
      </c>
      <c r="L112" s="1">
        <v>30</v>
      </c>
      <c r="M112" s="1" t="b">
        <v>1</v>
      </c>
      <c r="N112" s="1" t="s">
        <v>8278</v>
      </c>
      <c r="O112" s="28">
        <f t="shared" si="10"/>
        <v>2.6566666666666667</v>
      </c>
      <c r="P112" s="29">
        <f t="shared" si="11"/>
        <v>26.566666666666666</v>
      </c>
      <c r="Q112" s="9" t="str">
        <f t="shared" si="12"/>
        <v>music</v>
      </c>
      <c r="R112" s="26" t="str">
        <f t="shared" si="13"/>
        <v>indie rock</v>
      </c>
      <c r="S112" s="27">
        <f t="shared" si="14"/>
        <v>40991.708055555559</v>
      </c>
      <c r="T112" s="5" t="str">
        <f t="shared" si="15"/>
        <v>Mar</v>
      </c>
      <c r="U112" s="5" t="str">
        <f t="shared" si="16"/>
        <v>2012</v>
      </c>
      <c r="V112" s="5" t="str">
        <f t="shared" si="17"/>
        <v>Apr</v>
      </c>
      <c r="W112" s="1" t="str">
        <f t="shared" si="18"/>
        <v>2012</v>
      </c>
      <c r="X112" s="27">
        <f t="shared" si="19"/>
        <v>41021.708055555559</v>
      </c>
    </row>
    <row r="113" spans="1:24" ht="48" hidden="1" x14ac:dyDescent="0.2">
      <c r="A113" s="1">
        <v>2639</v>
      </c>
      <c r="B113" s="7" t="s">
        <v>2639</v>
      </c>
      <c r="C113" s="7" t="s">
        <v>6749</v>
      </c>
      <c r="D113" s="1">
        <v>300</v>
      </c>
      <c r="E113" s="1">
        <v>492</v>
      </c>
      <c r="F113" s="1" t="s">
        <v>8218</v>
      </c>
      <c r="G113" s="1" t="s">
        <v>8224</v>
      </c>
      <c r="H113" s="1" t="s">
        <v>8246</v>
      </c>
      <c r="I113" s="1">
        <v>1424378748</v>
      </c>
      <c r="J113" s="1">
        <v>1421786748</v>
      </c>
      <c r="K113" s="1" t="b">
        <v>0</v>
      </c>
      <c r="L113" s="1">
        <v>49</v>
      </c>
      <c r="M113" s="1" t="b">
        <v>1</v>
      </c>
      <c r="N113" s="1" t="s">
        <v>8300</v>
      </c>
      <c r="O113" s="28">
        <f t="shared" si="10"/>
        <v>1.64</v>
      </c>
      <c r="P113" s="29">
        <f t="shared" si="11"/>
        <v>10.040816326530612</v>
      </c>
      <c r="Q113" s="9" t="str">
        <f t="shared" si="12"/>
        <v>technology</v>
      </c>
      <c r="R113" s="26" t="str">
        <f t="shared" si="13"/>
        <v>space exploration</v>
      </c>
      <c r="S113" s="27">
        <f t="shared" si="14"/>
        <v>42024.86513888889</v>
      </c>
      <c r="T113" s="5" t="str">
        <f t="shared" si="15"/>
        <v>Jan</v>
      </c>
      <c r="U113" s="5" t="str">
        <f t="shared" si="16"/>
        <v>2015</v>
      </c>
      <c r="V113" s="5" t="str">
        <f t="shared" si="17"/>
        <v>Feb</v>
      </c>
      <c r="W113" s="1" t="str">
        <f t="shared" si="18"/>
        <v>2015</v>
      </c>
      <c r="X113" s="27">
        <f t="shared" si="19"/>
        <v>42054.86513888889</v>
      </c>
    </row>
    <row r="114" spans="1:24" ht="32" hidden="1" x14ac:dyDescent="0.2">
      <c r="A114" s="1">
        <v>2740</v>
      </c>
      <c r="B114" s="7" t="s">
        <v>2740</v>
      </c>
      <c r="C114" s="7" t="s">
        <v>6850</v>
      </c>
      <c r="D114" s="1">
        <v>300</v>
      </c>
      <c r="E114" s="1">
        <v>310</v>
      </c>
      <c r="F114" s="1" t="s">
        <v>8218</v>
      </c>
      <c r="G114" s="1" t="s">
        <v>8223</v>
      </c>
      <c r="H114" s="1" t="s">
        <v>8245</v>
      </c>
      <c r="I114" s="1">
        <v>1426117552</v>
      </c>
      <c r="J114" s="1">
        <v>1423529152</v>
      </c>
      <c r="K114" s="1" t="b">
        <v>0</v>
      </c>
      <c r="L114" s="1">
        <v>17</v>
      </c>
      <c r="M114" s="1" t="b">
        <v>1</v>
      </c>
      <c r="N114" s="1" t="s">
        <v>8294</v>
      </c>
      <c r="O114" s="28">
        <f t="shared" si="10"/>
        <v>1.0333333333333334</v>
      </c>
      <c r="P114" s="29">
        <f t="shared" si="11"/>
        <v>18.235294117647058</v>
      </c>
      <c r="Q114" s="9" t="str">
        <f t="shared" si="12"/>
        <v>technology</v>
      </c>
      <c r="R114" s="26" t="str">
        <f t="shared" si="13"/>
        <v>hardware</v>
      </c>
      <c r="S114" s="27">
        <f t="shared" si="14"/>
        <v>42045.031851851847</v>
      </c>
      <c r="T114" s="5" t="str">
        <f t="shared" si="15"/>
        <v>Feb</v>
      </c>
      <c r="U114" s="5" t="str">
        <f t="shared" si="16"/>
        <v>2015</v>
      </c>
      <c r="V114" s="5" t="str">
        <f t="shared" si="17"/>
        <v>Mar</v>
      </c>
      <c r="W114" s="1" t="str">
        <f t="shared" si="18"/>
        <v>2015</v>
      </c>
      <c r="X114" s="27">
        <f t="shared" si="19"/>
        <v>42074.99018518519</v>
      </c>
    </row>
    <row r="115" spans="1:24" ht="48" hidden="1" x14ac:dyDescent="0.2">
      <c r="A115" s="1">
        <v>2923</v>
      </c>
      <c r="B115" s="7" t="s">
        <v>2923</v>
      </c>
      <c r="C115" s="7" t="s">
        <v>7033</v>
      </c>
      <c r="D115" s="1">
        <v>300</v>
      </c>
      <c r="E115" s="1">
        <v>300</v>
      </c>
      <c r="F115" s="1" t="s">
        <v>8218</v>
      </c>
      <c r="G115" s="1" t="s">
        <v>8223</v>
      </c>
      <c r="H115" s="1" t="s">
        <v>8245</v>
      </c>
      <c r="I115" s="1">
        <v>1422068400</v>
      </c>
      <c r="J115" s="1">
        <v>1420774779</v>
      </c>
      <c r="K115" s="1" t="b">
        <v>0</v>
      </c>
      <c r="L115" s="1">
        <v>10</v>
      </c>
      <c r="M115" s="1" t="b">
        <v>1</v>
      </c>
      <c r="N115" s="1" t="s">
        <v>8304</v>
      </c>
      <c r="O115" s="28">
        <f t="shared" si="10"/>
        <v>1</v>
      </c>
      <c r="P115" s="29">
        <f t="shared" si="11"/>
        <v>30</v>
      </c>
      <c r="Q115" s="9" t="str">
        <f t="shared" si="12"/>
        <v>theater</v>
      </c>
      <c r="R115" s="26" t="str">
        <f t="shared" si="13"/>
        <v>musical</v>
      </c>
      <c r="S115" s="27">
        <f t="shared" si="14"/>
        <v>42013.15253472222</v>
      </c>
      <c r="T115" s="5" t="str">
        <f t="shared" si="15"/>
        <v>Jan</v>
      </c>
      <c r="U115" s="5" t="str">
        <f t="shared" si="16"/>
        <v>2015</v>
      </c>
      <c r="V115" s="5" t="str">
        <f t="shared" si="17"/>
        <v>Jan</v>
      </c>
      <c r="W115" s="1" t="str">
        <f t="shared" si="18"/>
        <v>2015</v>
      </c>
      <c r="X115" s="27">
        <f t="shared" si="19"/>
        <v>42028.125</v>
      </c>
    </row>
    <row r="116" spans="1:24" ht="48" hidden="1" x14ac:dyDescent="0.2">
      <c r="A116" s="1">
        <v>2994</v>
      </c>
      <c r="B116" s="7" t="s">
        <v>2994</v>
      </c>
      <c r="C116" s="7" t="s">
        <v>7104</v>
      </c>
      <c r="D116" s="1">
        <v>300</v>
      </c>
      <c r="E116" s="1">
        <v>1373.24</v>
      </c>
      <c r="F116" s="1" t="s">
        <v>8218</v>
      </c>
      <c r="G116" s="1" t="s">
        <v>8224</v>
      </c>
      <c r="H116" s="1" t="s">
        <v>8246</v>
      </c>
      <c r="I116" s="1">
        <v>1412335772</v>
      </c>
      <c r="J116" s="1">
        <v>1409743772</v>
      </c>
      <c r="K116" s="1" t="b">
        <v>0</v>
      </c>
      <c r="L116" s="1">
        <v>59</v>
      </c>
      <c r="M116" s="1" t="b">
        <v>1</v>
      </c>
      <c r="N116" s="1" t="s">
        <v>8302</v>
      </c>
      <c r="O116" s="28">
        <f t="shared" si="10"/>
        <v>4.577466666666667</v>
      </c>
      <c r="P116" s="29">
        <f t="shared" si="11"/>
        <v>23.275254237288134</v>
      </c>
      <c r="Q116" s="9" t="str">
        <f t="shared" si="12"/>
        <v>theater</v>
      </c>
      <c r="R116" s="26" t="str">
        <f t="shared" si="13"/>
        <v>spaces</v>
      </c>
      <c r="S116" s="27">
        <f t="shared" si="14"/>
        <v>41885.478842592594</v>
      </c>
      <c r="T116" s="5" t="str">
        <f t="shared" si="15"/>
        <v>Sep</v>
      </c>
      <c r="U116" s="5" t="str">
        <f t="shared" si="16"/>
        <v>2014</v>
      </c>
      <c r="V116" s="5" t="str">
        <f t="shared" si="17"/>
        <v>Oct</v>
      </c>
      <c r="W116" s="1" t="str">
        <f t="shared" si="18"/>
        <v>2014</v>
      </c>
      <c r="X116" s="27">
        <f t="shared" si="19"/>
        <v>41915.478842592594</v>
      </c>
    </row>
    <row r="117" spans="1:24" ht="48" hidden="1" x14ac:dyDescent="0.2">
      <c r="A117" s="1">
        <v>3011</v>
      </c>
      <c r="B117" s="7" t="s">
        <v>3011</v>
      </c>
      <c r="C117" s="7" t="s">
        <v>7121</v>
      </c>
      <c r="D117" s="1">
        <v>300</v>
      </c>
      <c r="E117" s="1">
        <v>371</v>
      </c>
      <c r="F117" s="1" t="s">
        <v>8218</v>
      </c>
      <c r="G117" s="1" t="s">
        <v>8226</v>
      </c>
      <c r="H117" s="1" t="s">
        <v>8248</v>
      </c>
      <c r="I117" s="1">
        <v>1450911540</v>
      </c>
      <c r="J117" s="1">
        <v>1448536516</v>
      </c>
      <c r="K117" s="1" t="b">
        <v>0</v>
      </c>
      <c r="L117" s="1">
        <v>25</v>
      </c>
      <c r="M117" s="1" t="b">
        <v>1</v>
      </c>
      <c r="N117" s="1" t="s">
        <v>8302</v>
      </c>
      <c r="O117" s="28">
        <f t="shared" si="10"/>
        <v>1.2366666666666666</v>
      </c>
      <c r="P117" s="29">
        <f t="shared" si="11"/>
        <v>14.84</v>
      </c>
      <c r="Q117" s="9" t="str">
        <f t="shared" si="12"/>
        <v>theater</v>
      </c>
      <c r="R117" s="26" t="str">
        <f t="shared" si="13"/>
        <v>spaces</v>
      </c>
      <c r="S117" s="27">
        <f t="shared" si="14"/>
        <v>42334.468935185185</v>
      </c>
      <c r="T117" s="5" t="str">
        <f t="shared" si="15"/>
        <v>Nov</v>
      </c>
      <c r="U117" s="5" t="str">
        <f t="shared" si="16"/>
        <v>2015</v>
      </c>
      <c r="V117" s="5" t="str">
        <f t="shared" si="17"/>
        <v>Dec</v>
      </c>
      <c r="W117" s="1" t="str">
        <f t="shared" si="18"/>
        <v>2015</v>
      </c>
      <c r="X117" s="27">
        <f t="shared" si="19"/>
        <v>42361.957638888889</v>
      </c>
    </row>
    <row r="118" spans="1:24" ht="48" hidden="1" x14ac:dyDescent="0.2">
      <c r="A118" s="1">
        <v>3054</v>
      </c>
      <c r="B118" s="7" t="s">
        <v>3054</v>
      </c>
      <c r="C118" s="7" t="s">
        <v>7164</v>
      </c>
      <c r="D118" s="1">
        <v>300</v>
      </c>
      <c r="E118" s="1">
        <v>0</v>
      </c>
      <c r="F118" s="1" t="s">
        <v>8220</v>
      </c>
      <c r="G118" s="1" t="s">
        <v>8223</v>
      </c>
      <c r="H118" s="1" t="s">
        <v>8245</v>
      </c>
      <c r="I118" s="1">
        <v>1425258240</v>
      </c>
      <c r="J118" s="1">
        <v>1422043154</v>
      </c>
      <c r="K118" s="1" t="b">
        <v>0</v>
      </c>
      <c r="L118" s="1">
        <v>0</v>
      </c>
      <c r="M118" s="1" t="b">
        <v>0</v>
      </c>
      <c r="N118" s="1" t="s">
        <v>8302</v>
      </c>
      <c r="O118" s="28">
        <f t="shared" si="10"/>
        <v>0</v>
      </c>
      <c r="P118" s="29">
        <f t="shared" si="11"/>
        <v>0</v>
      </c>
      <c r="Q118" s="9" t="str">
        <f t="shared" si="12"/>
        <v>theater</v>
      </c>
      <c r="R118" s="26" t="str">
        <f t="shared" si="13"/>
        <v>spaces</v>
      </c>
      <c r="S118" s="27">
        <f t="shared" si="14"/>
        <v>42027.832800925928</v>
      </c>
      <c r="T118" s="5" t="str">
        <f t="shared" si="15"/>
        <v>Jan</v>
      </c>
      <c r="U118" s="5" t="str">
        <f t="shared" si="16"/>
        <v>2015</v>
      </c>
      <c r="V118" s="5" t="str">
        <f t="shared" si="17"/>
        <v>Mar</v>
      </c>
      <c r="W118" s="1" t="str">
        <f t="shared" si="18"/>
        <v>2015</v>
      </c>
      <c r="X118" s="27">
        <f t="shared" si="19"/>
        <v>42065.044444444444</v>
      </c>
    </row>
    <row r="119" spans="1:24" ht="48" hidden="1" x14ac:dyDescent="0.2">
      <c r="A119" s="1">
        <v>3255</v>
      </c>
      <c r="B119" s="7" t="s">
        <v>3255</v>
      </c>
      <c r="C119" s="7" t="s">
        <v>7365</v>
      </c>
      <c r="D119" s="1">
        <v>300</v>
      </c>
      <c r="E119" s="1">
        <v>525</v>
      </c>
      <c r="F119" s="1" t="s">
        <v>8218</v>
      </c>
      <c r="G119" s="1" t="s">
        <v>8224</v>
      </c>
      <c r="H119" s="1" t="s">
        <v>8246</v>
      </c>
      <c r="I119" s="1">
        <v>1412706375</v>
      </c>
      <c r="J119" s="1">
        <v>1410114375</v>
      </c>
      <c r="K119" s="1" t="b">
        <v>1</v>
      </c>
      <c r="L119" s="1">
        <v>18</v>
      </c>
      <c r="M119" s="1" t="b">
        <v>1</v>
      </c>
      <c r="N119" s="1" t="s">
        <v>8270</v>
      </c>
      <c r="O119" s="28">
        <f t="shared" si="10"/>
        <v>1.75</v>
      </c>
      <c r="P119" s="29">
        <f t="shared" si="11"/>
        <v>29.166666666666668</v>
      </c>
      <c r="Q119" s="9" t="str">
        <f t="shared" si="12"/>
        <v>theater</v>
      </c>
      <c r="R119" s="26" t="str">
        <f t="shared" si="13"/>
        <v>plays</v>
      </c>
      <c r="S119" s="27">
        <f t="shared" si="14"/>
        <v>41889.768229166664</v>
      </c>
      <c r="T119" s="5" t="str">
        <f t="shared" si="15"/>
        <v>Sep</v>
      </c>
      <c r="U119" s="5" t="str">
        <f t="shared" si="16"/>
        <v>2014</v>
      </c>
      <c r="V119" s="5" t="str">
        <f t="shared" si="17"/>
        <v>Oct</v>
      </c>
      <c r="W119" s="1" t="str">
        <f t="shared" si="18"/>
        <v>2014</v>
      </c>
      <c r="X119" s="27">
        <f t="shared" si="19"/>
        <v>41919.768229166664</v>
      </c>
    </row>
    <row r="120" spans="1:24" ht="48" hidden="1" x14ac:dyDescent="0.2">
      <c r="A120" s="1">
        <v>3444</v>
      </c>
      <c r="B120" s="7" t="s">
        <v>3443</v>
      </c>
      <c r="C120" s="7" t="s">
        <v>7554</v>
      </c>
      <c r="D120" s="1">
        <v>300</v>
      </c>
      <c r="E120" s="1">
        <v>867</v>
      </c>
      <c r="F120" s="1" t="s">
        <v>8218</v>
      </c>
      <c r="G120" s="1" t="s">
        <v>8225</v>
      </c>
      <c r="H120" s="1" t="s">
        <v>8247</v>
      </c>
      <c r="I120" s="1">
        <v>1465394340</v>
      </c>
      <c r="J120" s="1">
        <v>1464677986</v>
      </c>
      <c r="K120" s="1" t="b">
        <v>0</v>
      </c>
      <c r="L120" s="1">
        <v>20</v>
      </c>
      <c r="M120" s="1" t="b">
        <v>1</v>
      </c>
      <c r="N120" s="1" t="s">
        <v>8270</v>
      </c>
      <c r="O120" s="28">
        <f t="shared" si="10"/>
        <v>2.89</v>
      </c>
      <c r="P120" s="29">
        <f t="shared" si="11"/>
        <v>43.35</v>
      </c>
      <c r="Q120" s="9" t="str">
        <f t="shared" si="12"/>
        <v>theater</v>
      </c>
      <c r="R120" s="26" t="str">
        <f t="shared" si="13"/>
        <v>plays</v>
      </c>
      <c r="S120" s="27">
        <f t="shared" si="14"/>
        <v>42521.291504629626</v>
      </c>
      <c r="T120" s="5" t="str">
        <f t="shared" si="15"/>
        <v>May</v>
      </c>
      <c r="U120" s="5" t="str">
        <f t="shared" si="16"/>
        <v>2016</v>
      </c>
      <c r="V120" s="5" t="str">
        <f t="shared" si="17"/>
        <v>Jun</v>
      </c>
      <c r="W120" s="1" t="str">
        <f t="shared" si="18"/>
        <v>2016</v>
      </c>
      <c r="X120" s="27">
        <f t="shared" si="19"/>
        <v>42529.582638888889</v>
      </c>
    </row>
    <row r="121" spans="1:24" ht="48" hidden="1" x14ac:dyDescent="0.2">
      <c r="A121" s="1">
        <v>3453</v>
      </c>
      <c r="B121" s="7" t="s">
        <v>3452</v>
      </c>
      <c r="C121" s="7" t="s">
        <v>7563</v>
      </c>
      <c r="D121" s="1">
        <v>300</v>
      </c>
      <c r="E121" s="1">
        <v>385</v>
      </c>
      <c r="F121" s="1" t="s">
        <v>8218</v>
      </c>
      <c r="G121" s="1" t="s">
        <v>8224</v>
      </c>
      <c r="H121" s="1" t="s">
        <v>8246</v>
      </c>
      <c r="I121" s="1">
        <v>1471130956</v>
      </c>
      <c r="J121" s="1">
        <v>1465946956</v>
      </c>
      <c r="K121" s="1" t="b">
        <v>0</v>
      </c>
      <c r="L121" s="1">
        <v>14</v>
      </c>
      <c r="M121" s="1" t="b">
        <v>1</v>
      </c>
      <c r="N121" s="1" t="s">
        <v>8270</v>
      </c>
      <c r="O121" s="28">
        <f t="shared" si="10"/>
        <v>1.2833333333333334</v>
      </c>
      <c r="P121" s="29">
        <f t="shared" si="11"/>
        <v>27.5</v>
      </c>
      <c r="Q121" s="9" t="str">
        <f t="shared" si="12"/>
        <v>theater</v>
      </c>
      <c r="R121" s="26" t="str">
        <f t="shared" si="13"/>
        <v>plays</v>
      </c>
      <c r="S121" s="27">
        <f t="shared" si="14"/>
        <v>42535.97865740741</v>
      </c>
      <c r="T121" s="5" t="str">
        <f t="shared" si="15"/>
        <v>Jun</v>
      </c>
      <c r="U121" s="5" t="str">
        <f t="shared" si="16"/>
        <v>2016</v>
      </c>
      <c r="V121" s="5" t="str">
        <f t="shared" si="17"/>
        <v>Aug</v>
      </c>
      <c r="W121" s="1" t="str">
        <f t="shared" si="18"/>
        <v>2016</v>
      </c>
      <c r="X121" s="27">
        <f t="shared" si="19"/>
        <v>42595.97865740741</v>
      </c>
    </row>
    <row r="122" spans="1:24" ht="48" hidden="1" x14ac:dyDescent="0.2">
      <c r="A122" s="1">
        <v>3475</v>
      </c>
      <c r="B122" s="7" t="s">
        <v>3474</v>
      </c>
      <c r="C122" s="7" t="s">
        <v>7585</v>
      </c>
      <c r="D122" s="1">
        <v>300</v>
      </c>
      <c r="E122" s="1">
        <v>340</v>
      </c>
      <c r="F122" s="1" t="s">
        <v>8218</v>
      </c>
      <c r="G122" s="1" t="s">
        <v>8224</v>
      </c>
      <c r="H122" s="1" t="s">
        <v>8246</v>
      </c>
      <c r="I122" s="1">
        <v>1414972800</v>
      </c>
      <c r="J122" s="1">
        <v>1412629704</v>
      </c>
      <c r="K122" s="1" t="b">
        <v>0</v>
      </c>
      <c r="L122" s="1">
        <v>17</v>
      </c>
      <c r="M122" s="1" t="b">
        <v>1</v>
      </c>
      <c r="N122" s="1" t="s">
        <v>8270</v>
      </c>
      <c r="O122" s="28">
        <f t="shared" si="10"/>
        <v>1.1333333333333333</v>
      </c>
      <c r="P122" s="29">
        <f t="shared" si="11"/>
        <v>20</v>
      </c>
      <c r="Q122" s="9" t="str">
        <f t="shared" si="12"/>
        <v>theater</v>
      </c>
      <c r="R122" s="26" t="str">
        <f t="shared" si="13"/>
        <v>plays</v>
      </c>
      <c r="S122" s="27">
        <f t="shared" si="14"/>
        <v>41918.880833333329</v>
      </c>
      <c r="T122" s="5" t="str">
        <f t="shared" si="15"/>
        <v>Oct</v>
      </c>
      <c r="U122" s="5" t="str">
        <f t="shared" si="16"/>
        <v>2014</v>
      </c>
      <c r="V122" s="5" t="str">
        <f t="shared" si="17"/>
        <v>Nov</v>
      </c>
      <c r="W122" s="1" t="str">
        <f t="shared" si="18"/>
        <v>2014</v>
      </c>
      <c r="X122" s="27">
        <f t="shared" si="19"/>
        <v>41946</v>
      </c>
    </row>
    <row r="123" spans="1:24" ht="48" hidden="1" x14ac:dyDescent="0.2">
      <c r="A123" s="1">
        <v>3476</v>
      </c>
      <c r="B123" s="7" t="s">
        <v>3475</v>
      </c>
      <c r="C123" s="7" t="s">
        <v>7586</v>
      </c>
      <c r="D123" s="1">
        <v>300</v>
      </c>
      <c r="E123" s="1">
        <v>312</v>
      </c>
      <c r="F123" s="1" t="s">
        <v>8218</v>
      </c>
      <c r="G123" s="1" t="s">
        <v>8223</v>
      </c>
      <c r="H123" s="1" t="s">
        <v>8245</v>
      </c>
      <c r="I123" s="1">
        <v>1414378800</v>
      </c>
      <c r="J123" s="1">
        <v>1412836990</v>
      </c>
      <c r="K123" s="1" t="b">
        <v>0</v>
      </c>
      <c r="L123" s="1">
        <v>6</v>
      </c>
      <c r="M123" s="1" t="b">
        <v>1</v>
      </c>
      <c r="N123" s="1" t="s">
        <v>8270</v>
      </c>
      <c r="O123" s="28">
        <f t="shared" si="10"/>
        <v>1.04</v>
      </c>
      <c r="P123" s="29">
        <f t="shared" si="11"/>
        <v>52</v>
      </c>
      <c r="Q123" s="9" t="str">
        <f t="shared" si="12"/>
        <v>theater</v>
      </c>
      <c r="R123" s="26" t="str">
        <f t="shared" si="13"/>
        <v>plays</v>
      </c>
      <c r="S123" s="27">
        <f t="shared" si="14"/>
        <v>41921.279976851853</v>
      </c>
      <c r="T123" s="5" t="str">
        <f t="shared" si="15"/>
        <v>Oct</v>
      </c>
      <c r="U123" s="5" t="str">
        <f t="shared" si="16"/>
        <v>2014</v>
      </c>
      <c r="V123" s="5" t="str">
        <f t="shared" si="17"/>
        <v>Oct</v>
      </c>
      <c r="W123" s="1" t="str">
        <f t="shared" si="18"/>
        <v>2014</v>
      </c>
      <c r="X123" s="27">
        <f t="shared" si="19"/>
        <v>41939.125</v>
      </c>
    </row>
    <row r="124" spans="1:24" ht="48" hidden="1" x14ac:dyDescent="0.2">
      <c r="A124" s="1">
        <v>3540</v>
      </c>
      <c r="B124" s="7" t="s">
        <v>3539</v>
      </c>
      <c r="C124" s="7" t="s">
        <v>7650</v>
      </c>
      <c r="D124" s="1">
        <v>300</v>
      </c>
      <c r="E124" s="1">
        <v>369</v>
      </c>
      <c r="F124" s="1" t="s">
        <v>8218</v>
      </c>
      <c r="G124" s="1" t="s">
        <v>8224</v>
      </c>
      <c r="H124" s="1" t="s">
        <v>8246</v>
      </c>
      <c r="I124" s="1">
        <v>1466899491</v>
      </c>
      <c r="J124" s="1">
        <v>1464307491</v>
      </c>
      <c r="K124" s="1" t="b">
        <v>0</v>
      </c>
      <c r="L124" s="1">
        <v>8</v>
      </c>
      <c r="M124" s="1" t="b">
        <v>1</v>
      </c>
      <c r="N124" s="1" t="s">
        <v>8270</v>
      </c>
      <c r="O124" s="28">
        <f t="shared" si="10"/>
        <v>1.23</v>
      </c>
      <c r="P124" s="29">
        <f t="shared" si="11"/>
        <v>46.125</v>
      </c>
      <c r="Q124" s="9" t="str">
        <f t="shared" si="12"/>
        <v>theater</v>
      </c>
      <c r="R124" s="26" t="str">
        <f t="shared" si="13"/>
        <v>plays</v>
      </c>
      <c r="S124" s="27">
        <f t="shared" si="14"/>
        <v>42517.003368055557</v>
      </c>
      <c r="T124" s="5" t="str">
        <f t="shared" si="15"/>
        <v>May</v>
      </c>
      <c r="U124" s="5" t="str">
        <f t="shared" si="16"/>
        <v>2016</v>
      </c>
      <c r="V124" s="5" t="str">
        <f t="shared" si="17"/>
        <v>Jun</v>
      </c>
      <c r="W124" s="1" t="str">
        <f t="shared" si="18"/>
        <v>2016</v>
      </c>
      <c r="X124" s="27">
        <f t="shared" si="19"/>
        <v>42547.003368055557</v>
      </c>
    </row>
    <row r="125" spans="1:24" ht="48" hidden="1" x14ac:dyDescent="0.2">
      <c r="A125" s="1">
        <v>3652</v>
      </c>
      <c r="B125" s="7" t="s">
        <v>2867</v>
      </c>
      <c r="C125" s="7" t="s">
        <v>7762</v>
      </c>
      <c r="D125" s="1">
        <v>300</v>
      </c>
      <c r="E125" s="1">
        <v>752</v>
      </c>
      <c r="F125" s="1" t="s">
        <v>8218</v>
      </c>
      <c r="G125" s="1" t="s">
        <v>8228</v>
      </c>
      <c r="H125" s="1" t="s">
        <v>8250</v>
      </c>
      <c r="I125" s="1">
        <v>1472097540</v>
      </c>
      <c r="J125" s="1">
        <v>1471188502</v>
      </c>
      <c r="K125" s="1" t="b">
        <v>0</v>
      </c>
      <c r="L125" s="1">
        <v>17</v>
      </c>
      <c r="M125" s="1" t="b">
        <v>1</v>
      </c>
      <c r="N125" s="1" t="s">
        <v>8270</v>
      </c>
      <c r="O125" s="28">
        <f t="shared" si="10"/>
        <v>2.5066666666666668</v>
      </c>
      <c r="P125" s="29">
        <f t="shared" si="11"/>
        <v>44.235294117647058</v>
      </c>
      <c r="Q125" s="9" t="str">
        <f t="shared" si="12"/>
        <v>theater</v>
      </c>
      <c r="R125" s="26" t="str">
        <f t="shared" si="13"/>
        <v>plays</v>
      </c>
      <c r="S125" s="27">
        <f t="shared" si="14"/>
        <v>42596.644699074073</v>
      </c>
      <c r="T125" s="5" t="str">
        <f t="shared" si="15"/>
        <v>Aug</v>
      </c>
      <c r="U125" s="5" t="str">
        <f t="shared" si="16"/>
        <v>2016</v>
      </c>
      <c r="V125" s="5" t="str">
        <f t="shared" si="17"/>
        <v>Aug</v>
      </c>
      <c r="W125" s="1" t="str">
        <f t="shared" si="18"/>
        <v>2016</v>
      </c>
      <c r="X125" s="27">
        <f t="shared" si="19"/>
        <v>42607.165972222225</v>
      </c>
    </row>
    <row r="126" spans="1:24" ht="48" hidden="1" x14ac:dyDescent="0.2">
      <c r="A126" s="1">
        <v>3704</v>
      </c>
      <c r="B126" s="7" t="s">
        <v>3701</v>
      </c>
      <c r="C126" s="7" t="s">
        <v>7814</v>
      </c>
      <c r="D126" s="1">
        <v>300</v>
      </c>
      <c r="E126" s="1">
        <v>409.01</v>
      </c>
      <c r="F126" s="1" t="s">
        <v>8218</v>
      </c>
      <c r="G126" s="1" t="s">
        <v>8224</v>
      </c>
      <c r="H126" s="1" t="s">
        <v>8246</v>
      </c>
      <c r="I126" s="1">
        <v>1464712394</v>
      </c>
      <c r="J126" s="1">
        <v>1459528394</v>
      </c>
      <c r="K126" s="1" t="b">
        <v>0</v>
      </c>
      <c r="L126" s="1">
        <v>27</v>
      </c>
      <c r="M126" s="1" t="b">
        <v>1</v>
      </c>
      <c r="N126" s="1" t="s">
        <v>8270</v>
      </c>
      <c r="O126" s="28">
        <f t="shared" si="10"/>
        <v>1.3633666666666666</v>
      </c>
      <c r="P126" s="29">
        <f t="shared" si="11"/>
        <v>15.148518518518518</v>
      </c>
      <c r="Q126" s="9" t="str">
        <f t="shared" si="12"/>
        <v>theater</v>
      </c>
      <c r="R126" s="26" t="str">
        <f t="shared" si="13"/>
        <v>plays</v>
      </c>
      <c r="S126" s="27">
        <f t="shared" si="14"/>
        <v>42461.689745370371</v>
      </c>
      <c r="T126" s="5" t="str">
        <f t="shared" si="15"/>
        <v>Apr</v>
      </c>
      <c r="U126" s="5" t="str">
        <f t="shared" si="16"/>
        <v>2016</v>
      </c>
      <c r="V126" s="5" t="str">
        <f t="shared" si="17"/>
        <v>May</v>
      </c>
      <c r="W126" s="1" t="str">
        <f t="shared" si="18"/>
        <v>2016</v>
      </c>
      <c r="X126" s="27">
        <f t="shared" si="19"/>
        <v>42521.689745370371</v>
      </c>
    </row>
    <row r="127" spans="1:24" ht="48" hidden="1" x14ac:dyDescent="0.2">
      <c r="A127" s="1">
        <v>3725</v>
      </c>
      <c r="B127" s="7" t="s">
        <v>3722</v>
      </c>
      <c r="C127" s="7" t="s">
        <v>7835</v>
      </c>
      <c r="D127" s="1">
        <v>300</v>
      </c>
      <c r="E127" s="1">
        <v>381</v>
      </c>
      <c r="F127" s="1" t="s">
        <v>8218</v>
      </c>
      <c r="G127" s="1" t="s">
        <v>8224</v>
      </c>
      <c r="H127" s="1" t="s">
        <v>8246</v>
      </c>
      <c r="I127" s="1">
        <v>1455831000</v>
      </c>
      <c r="J127" s="1">
        <v>1454366467</v>
      </c>
      <c r="K127" s="1" t="b">
        <v>0</v>
      </c>
      <c r="L127" s="1">
        <v>15</v>
      </c>
      <c r="M127" s="1" t="b">
        <v>1</v>
      </c>
      <c r="N127" s="1" t="s">
        <v>8270</v>
      </c>
      <c r="O127" s="28">
        <f t="shared" si="10"/>
        <v>1.27</v>
      </c>
      <c r="P127" s="29">
        <f t="shared" si="11"/>
        <v>25.4</v>
      </c>
      <c r="Q127" s="9" t="str">
        <f t="shared" si="12"/>
        <v>theater</v>
      </c>
      <c r="R127" s="26" t="str">
        <f t="shared" si="13"/>
        <v>plays</v>
      </c>
      <c r="S127" s="27">
        <f t="shared" si="14"/>
        <v>42401.945219907408</v>
      </c>
      <c r="T127" s="5" t="str">
        <f t="shared" si="15"/>
        <v>Feb</v>
      </c>
      <c r="U127" s="5" t="str">
        <f t="shared" si="16"/>
        <v>2016</v>
      </c>
      <c r="V127" s="5" t="str">
        <f t="shared" si="17"/>
        <v>Feb</v>
      </c>
      <c r="W127" s="1" t="str">
        <f t="shared" si="18"/>
        <v>2016</v>
      </c>
      <c r="X127" s="27">
        <f t="shared" si="19"/>
        <v>42418.895833333328</v>
      </c>
    </row>
    <row r="128" spans="1:24" ht="48" hidden="1" x14ac:dyDescent="0.2">
      <c r="A128" s="1">
        <v>3820</v>
      </c>
      <c r="B128" s="7" t="s">
        <v>3817</v>
      </c>
      <c r="C128" s="7" t="s">
        <v>7929</v>
      </c>
      <c r="D128" s="1">
        <v>300</v>
      </c>
      <c r="E128" s="1">
        <v>430</v>
      </c>
      <c r="F128" s="1" t="s">
        <v>8218</v>
      </c>
      <c r="G128" s="1" t="s">
        <v>8224</v>
      </c>
      <c r="H128" s="1" t="s">
        <v>8246</v>
      </c>
      <c r="I128" s="1">
        <v>1436110717</v>
      </c>
      <c r="J128" s="1">
        <v>1433518717</v>
      </c>
      <c r="K128" s="1" t="b">
        <v>0</v>
      </c>
      <c r="L128" s="1">
        <v>20</v>
      </c>
      <c r="M128" s="1" t="b">
        <v>1</v>
      </c>
      <c r="N128" s="1" t="s">
        <v>8270</v>
      </c>
      <c r="O128" s="28">
        <f t="shared" si="10"/>
        <v>1.4333333333333333</v>
      </c>
      <c r="P128" s="29">
        <f t="shared" si="11"/>
        <v>21.5</v>
      </c>
      <c r="Q128" s="9" t="str">
        <f t="shared" si="12"/>
        <v>theater</v>
      </c>
      <c r="R128" s="26" t="str">
        <f t="shared" si="13"/>
        <v>plays</v>
      </c>
      <c r="S128" s="27">
        <f t="shared" si="14"/>
        <v>42160.651817129634</v>
      </c>
      <c r="T128" s="5" t="str">
        <f t="shared" si="15"/>
        <v>Jun</v>
      </c>
      <c r="U128" s="5" t="str">
        <f t="shared" si="16"/>
        <v>2015</v>
      </c>
      <c r="V128" s="5" t="str">
        <f t="shared" si="17"/>
        <v>Jul</v>
      </c>
      <c r="W128" s="1" t="str">
        <f t="shared" si="18"/>
        <v>2015</v>
      </c>
      <c r="X128" s="27">
        <f t="shared" si="19"/>
        <v>42190.651817129634</v>
      </c>
    </row>
    <row r="129" spans="1:24" ht="48" hidden="1" x14ac:dyDescent="0.2">
      <c r="A129" s="1">
        <v>4043</v>
      </c>
      <c r="B129" s="7" t="s">
        <v>4039</v>
      </c>
      <c r="C129" s="7" t="s">
        <v>8147</v>
      </c>
      <c r="D129" s="1">
        <v>300</v>
      </c>
      <c r="E129" s="1">
        <v>0</v>
      </c>
      <c r="F129" s="1" t="s">
        <v>8220</v>
      </c>
      <c r="G129" s="1" t="s">
        <v>8228</v>
      </c>
      <c r="H129" s="1" t="s">
        <v>8250</v>
      </c>
      <c r="I129" s="1">
        <v>1416524325</v>
      </c>
      <c r="J129" s="1">
        <v>1415228325</v>
      </c>
      <c r="K129" s="1" t="b">
        <v>0</v>
      </c>
      <c r="L129" s="1">
        <v>0</v>
      </c>
      <c r="M129" s="1" t="b">
        <v>0</v>
      </c>
      <c r="N129" s="1" t="s">
        <v>8270</v>
      </c>
      <c r="O129" s="28">
        <f t="shared" si="10"/>
        <v>0</v>
      </c>
      <c r="P129" s="29">
        <f t="shared" si="11"/>
        <v>0</v>
      </c>
      <c r="Q129" s="9" t="str">
        <f t="shared" si="12"/>
        <v>theater</v>
      </c>
      <c r="R129" s="26" t="str">
        <f t="shared" si="13"/>
        <v>plays</v>
      </c>
      <c r="S129" s="27">
        <f t="shared" si="14"/>
        <v>41948.957465277781</v>
      </c>
      <c r="T129" s="5" t="str">
        <f t="shared" si="15"/>
        <v>Nov</v>
      </c>
      <c r="U129" s="5" t="str">
        <f t="shared" si="16"/>
        <v>2014</v>
      </c>
      <c r="V129" s="5" t="str">
        <f t="shared" si="17"/>
        <v>Nov</v>
      </c>
      <c r="W129" s="1" t="str">
        <f t="shared" si="18"/>
        <v>2014</v>
      </c>
      <c r="X129" s="27">
        <f t="shared" si="19"/>
        <v>41963.957465277781</v>
      </c>
    </row>
    <row r="130" spans="1:24" ht="48" hidden="1" x14ac:dyDescent="0.2">
      <c r="A130" s="1">
        <v>4110</v>
      </c>
      <c r="B130" s="7" t="s">
        <v>4106</v>
      </c>
      <c r="C130" s="7" t="s">
        <v>8213</v>
      </c>
      <c r="D130" s="1">
        <v>300</v>
      </c>
      <c r="E130" s="1">
        <v>86</v>
      </c>
      <c r="F130" s="1" t="s">
        <v>8220</v>
      </c>
      <c r="G130" s="1" t="s">
        <v>8224</v>
      </c>
      <c r="H130" s="1" t="s">
        <v>8246</v>
      </c>
      <c r="I130" s="1">
        <v>1469113351</v>
      </c>
      <c r="J130" s="1">
        <v>1463929351</v>
      </c>
      <c r="K130" s="1" t="b">
        <v>0</v>
      </c>
      <c r="L130" s="1">
        <v>6</v>
      </c>
      <c r="M130" s="1" t="b">
        <v>0</v>
      </c>
      <c r="N130" s="1" t="s">
        <v>8270</v>
      </c>
      <c r="O130" s="28">
        <f t="shared" ref="O130:O193" si="20">E130/D130</f>
        <v>0.28666666666666668</v>
      </c>
      <c r="P130" s="29">
        <f t="shared" ref="P130:P193" si="21">IF(L130&gt;0,E130/L130,0)</f>
        <v>14.333333333333334</v>
      </c>
      <c r="Q130" s="9" t="str">
        <f t="shared" ref="Q130:Q193" si="22">LEFT(N130,SEARCH("/",N130,1)-1)</f>
        <v>theater</v>
      </c>
      <c r="R130" s="26" t="str">
        <f t="shared" ref="R130:R193" si="23">RIGHT(N130,LEN(N130)-SEARCH("/",N130,1))</f>
        <v>plays</v>
      </c>
      <c r="S130" s="27">
        <f t="shared" ref="S130:S193" si="24">(((J130/60)/60)/24)+DATE(1970,1,1)</f>
        <v>42512.626747685179</v>
      </c>
      <c r="T130" s="5" t="str">
        <f t="shared" ref="T130:T193" si="25">TEXT(S130,"mmm")</f>
        <v>May</v>
      </c>
      <c r="U130" s="5" t="str">
        <f t="shared" ref="U130:U193" si="26">TEXT(S130,"yyyy")</f>
        <v>2016</v>
      </c>
      <c r="V130" s="5" t="str">
        <f t="shared" ref="V130:V193" si="27">TEXT(X130,"mmm")</f>
        <v>Jul</v>
      </c>
      <c r="W130" s="1" t="str">
        <f t="shared" ref="W130:W193" si="28">TEXT(X130,"yyyy")</f>
        <v>2016</v>
      </c>
      <c r="X130" s="27">
        <f t="shared" ref="X130:X193" si="29">(((I130/60)/60)/24)+DATE(1970,1,1)</f>
        <v>42572.626747685179</v>
      </c>
    </row>
    <row r="131" spans="1:24" ht="48" hidden="1" x14ac:dyDescent="0.2">
      <c r="A131" s="1">
        <v>3562</v>
      </c>
      <c r="B131" s="7" t="s">
        <v>3561</v>
      </c>
      <c r="C131" s="7" t="s">
        <v>7672</v>
      </c>
      <c r="D131" s="1">
        <v>315</v>
      </c>
      <c r="E131" s="1">
        <v>469</v>
      </c>
      <c r="F131" s="1" t="s">
        <v>8218</v>
      </c>
      <c r="G131" s="1" t="s">
        <v>8224</v>
      </c>
      <c r="H131" s="1" t="s">
        <v>8246</v>
      </c>
      <c r="I131" s="1">
        <v>1457906400</v>
      </c>
      <c r="J131" s="1">
        <v>1457115427</v>
      </c>
      <c r="K131" s="1" t="b">
        <v>0</v>
      </c>
      <c r="L131" s="1">
        <v>31</v>
      </c>
      <c r="M131" s="1" t="b">
        <v>1</v>
      </c>
      <c r="N131" s="1" t="s">
        <v>8270</v>
      </c>
      <c r="O131" s="28">
        <f t="shared" si="20"/>
        <v>1.4888888888888889</v>
      </c>
      <c r="P131" s="29">
        <f t="shared" si="21"/>
        <v>15.129032258064516</v>
      </c>
      <c r="Q131" s="9" t="str">
        <f t="shared" si="22"/>
        <v>theater</v>
      </c>
      <c r="R131" s="26" t="str">
        <f t="shared" si="23"/>
        <v>plays</v>
      </c>
      <c r="S131" s="27">
        <f t="shared" si="24"/>
        <v>42433.761886574073</v>
      </c>
      <c r="T131" s="5" t="str">
        <f t="shared" si="25"/>
        <v>Mar</v>
      </c>
      <c r="U131" s="5" t="str">
        <f t="shared" si="26"/>
        <v>2016</v>
      </c>
      <c r="V131" s="5" t="str">
        <f t="shared" si="27"/>
        <v>Mar</v>
      </c>
      <c r="W131" s="1" t="str">
        <f t="shared" si="28"/>
        <v>2016</v>
      </c>
      <c r="X131" s="27">
        <f t="shared" si="29"/>
        <v>42442.916666666672</v>
      </c>
    </row>
    <row r="132" spans="1:24" ht="48" hidden="1" x14ac:dyDescent="0.2">
      <c r="A132" s="1">
        <v>3693</v>
      </c>
      <c r="B132" s="7" t="s">
        <v>3690</v>
      </c>
      <c r="C132" s="7" t="s">
        <v>7803</v>
      </c>
      <c r="D132" s="1">
        <v>333</v>
      </c>
      <c r="E132" s="1">
        <v>430</v>
      </c>
      <c r="F132" s="1" t="s">
        <v>8218</v>
      </c>
      <c r="G132" s="1" t="s">
        <v>8224</v>
      </c>
      <c r="H132" s="1" t="s">
        <v>8246</v>
      </c>
      <c r="I132" s="1">
        <v>1448922600</v>
      </c>
      <c r="J132" s="1">
        <v>1446352529</v>
      </c>
      <c r="K132" s="1" t="b">
        <v>0</v>
      </c>
      <c r="L132" s="1">
        <v>14</v>
      </c>
      <c r="M132" s="1" t="b">
        <v>1</v>
      </c>
      <c r="N132" s="1" t="s">
        <v>8270</v>
      </c>
      <c r="O132" s="28">
        <f t="shared" si="20"/>
        <v>1.2912912912912913</v>
      </c>
      <c r="P132" s="29">
        <f t="shared" si="21"/>
        <v>30.714285714285715</v>
      </c>
      <c r="Q132" s="9" t="str">
        <f t="shared" si="22"/>
        <v>theater</v>
      </c>
      <c r="R132" s="26" t="str">
        <f t="shared" si="23"/>
        <v>plays</v>
      </c>
      <c r="S132" s="27">
        <f t="shared" si="24"/>
        <v>42309.191307870366</v>
      </c>
      <c r="T132" s="5" t="str">
        <f t="shared" si="25"/>
        <v>Nov</v>
      </c>
      <c r="U132" s="5" t="str">
        <f t="shared" si="26"/>
        <v>2015</v>
      </c>
      <c r="V132" s="5" t="str">
        <f t="shared" si="27"/>
        <v>Nov</v>
      </c>
      <c r="W132" s="1" t="str">
        <f t="shared" si="28"/>
        <v>2015</v>
      </c>
      <c r="X132" s="27">
        <f t="shared" si="29"/>
        <v>42338.9375</v>
      </c>
    </row>
    <row r="133" spans="1:24" ht="48" hidden="1" x14ac:dyDescent="0.2">
      <c r="A133" s="1">
        <v>2638</v>
      </c>
      <c r="B133" s="7" t="s">
        <v>2638</v>
      </c>
      <c r="C133" s="7" t="s">
        <v>6748</v>
      </c>
      <c r="D133" s="1">
        <v>347</v>
      </c>
      <c r="E133" s="1">
        <v>353</v>
      </c>
      <c r="F133" s="1" t="s">
        <v>8218</v>
      </c>
      <c r="G133" s="1" t="s">
        <v>8223</v>
      </c>
      <c r="H133" s="1" t="s">
        <v>8245</v>
      </c>
      <c r="I133" s="1">
        <v>1421358895</v>
      </c>
      <c r="J133" s="1">
        <v>1418766895</v>
      </c>
      <c r="K133" s="1" t="b">
        <v>0</v>
      </c>
      <c r="L133" s="1">
        <v>14</v>
      </c>
      <c r="M133" s="1" t="b">
        <v>1</v>
      </c>
      <c r="N133" s="1" t="s">
        <v>8300</v>
      </c>
      <c r="O133" s="28">
        <f t="shared" si="20"/>
        <v>1.0172910662824208</v>
      </c>
      <c r="P133" s="29">
        <f t="shared" si="21"/>
        <v>25.214285714285715</v>
      </c>
      <c r="Q133" s="9" t="str">
        <f t="shared" si="22"/>
        <v>technology</v>
      </c>
      <c r="R133" s="26" t="str">
        <f t="shared" si="23"/>
        <v>space exploration</v>
      </c>
      <c r="S133" s="27">
        <f t="shared" si="24"/>
        <v>41989.913136574076</v>
      </c>
      <c r="T133" s="5" t="str">
        <f t="shared" si="25"/>
        <v>Dec</v>
      </c>
      <c r="U133" s="5" t="str">
        <f t="shared" si="26"/>
        <v>2014</v>
      </c>
      <c r="V133" s="5" t="str">
        <f t="shared" si="27"/>
        <v>Jan</v>
      </c>
      <c r="W133" s="1" t="str">
        <f t="shared" si="28"/>
        <v>2015</v>
      </c>
      <c r="X133" s="27">
        <f t="shared" si="29"/>
        <v>42019.913136574076</v>
      </c>
    </row>
    <row r="134" spans="1:24" ht="32" hidden="1" x14ac:dyDescent="0.2">
      <c r="A134" s="1">
        <v>22</v>
      </c>
      <c r="B134" s="7" t="s">
        <v>24</v>
      </c>
      <c r="C134" s="7" t="s">
        <v>4133</v>
      </c>
      <c r="D134" s="1">
        <v>350</v>
      </c>
      <c r="E134" s="1">
        <v>410</v>
      </c>
      <c r="F134" s="1" t="s">
        <v>8218</v>
      </c>
      <c r="G134" s="1" t="s">
        <v>8223</v>
      </c>
      <c r="H134" s="1" t="s">
        <v>8245</v>
      </c>
      <c r="I134" s="1">
        <v>1420099140</v>
      </c>
      <c r="J134" s="1">
        <v>1418766740</v>
      </c>
      <c r="K134" s="1" t="b">
        <v>0</v>
      </c>
      <c r="L134" s="1">
        <v>8</v>
      </c>
      <c r="M134" s="1" t="b">
        <v>1</v>
      </c>
      <c r="N134" s="1" t="s">
        <v>8264</v>
      </c>
      <c r="O134" s="28">
        <f t="shared" si="20"/>
        <v>1.1714285714285715</v>
      </c>
      <c r="P134" s="29">
        <f t="shared" si="21"/>
        <v>51.25</v>
      </c>
      <c r="Q134" s="9" t="str">
        <f t="shared" si="22"/>
        <v>film &amp; video</v>
      </c>
      <c r="R134" s="26" t="str">
        <f t="shared" si="23"/>
        <v>television</v>
      </c>
      <c r="S134" s="27">
        <f t="shared" si="24"/>
        <v>41989.91134259259</v>
      </c>
      <c r="T134" s="5" t="str">
        <f t="shared" si="25"/>
        <v>Dec</v>
      </c>
      <c r="U134" s="5" t="str">
        <f t="shared" si="26"/>
        <v>2014</v>
      </c>
      <c r="V134" s="5" t="str">
        <f t="shared" si="27"/>
        <v>Jan</v>
      </c>
      <c r="W134" s="1" t="str">
        <f t="shared" si="28"/>
        <v>2015</v>
      </c>
      <c r="X134" s="27">
        <f t="shared" si="29"/>
        <v>42005.332638888889</v>
      </c>
    </row>
    <row r="135" spans="1:24" ht="48" hidden="1" x14ac:dyDescent="0.2">
      <c r="A135" s="1">
        <v>95</v>
      </c>
      <c r="B135" s="7" t="s">
        <v>97</v>
      </c>
      <c r="C135" s="7" t="s">
        <v>4206</v>
      </c>
      <c r="D135" s="1">
        <v>350</v>
      </c>
      <c r="E135" s="1">
        <v>460</v>
      </c>
      <c r="F135" s="1" t="s">
        <v>8218</v>
      </c>
      <c r="G135" s="1" t="s">
        <v>8223</v>
      </c>
      <c r="H135" s="1" t="s">
        <v>8245</v>
      </c>
      <c r="I135" s="1">
        <v>1330214841</v>
      </c>
      <c r="J135" s="1">
        <v>1327622841</v>
      </c>
      <c r="K135" s="1" t="b">
        <v>0</v>
      </c>
      <c r="L135" s="1">
        <v>21</v>
      </c>
      <c r="M135" s="1" t="b">
        <v>1</v>
      </c>
      <c r="N135" s="1" t="s">
        <v>8265</v>
      </c>
      <c r="O135" s="28">
        <f t="shared" si="20"/>
        <v>1.3142857142857143</v>
      </c>
      <c r="P135" s="29">
        <f t="shared" si="21"/>
        <v>21.904761904761905</v>
      </c>
      <c r="Q135" s="9" t="str">
        <f t="shared" si="22"/>
        <v>film &amp; video</v>
      </c>
      <c r="R135" s="26" t="str">
        <f t="shared" si="23"/>
        <v>shorts</v>
      </c>
      <c r="S135" s="27">
        <f t="shared" si="24"/>
        <v>40935.005104166667</v>
      </c>
      <c r="T135" s="5" t="str">
        <f t="shared" si="25"/>
        <v>Jan</v>
      </c>
      <c r="U135" s="5" t="str">
        <f t="shared" si="26"/>
        <v>2012</v>
      </c>
      <c r="V135" s="5" t="str">
        <f t="shared" si="27"/>
        <v>Feb</v>
      </c>
      <c r="W135" s="1" t="str">
        <f t="shared" si="28"/>
        <v>2012</v>
      </c>
      <c r="X135" s="27">
        <f t="shared" si="29"/>
        <v>40965.005104166667</v>
      </c>
    </row>
    <row r="136" spans="1:24" ht="48" hidden="1" x14ac:dyDescent="0.2">
      <c r="A136" s="1">
        <v>818</v>
      </c>
      <c r="B136" s="7" t="s">
        <v>819</v>
      </c>
      <c r="C136" s="7" t="s">
        <v>4928</v>
      </c>
      <c r="D136" s="1">
        <v>350</v>
      </c>
      <c r="E136" s="1">
        <v>545</v>
      </c>
      <c r="F136" s="1" t="s">
        <v>8218</v>
      </c>
      <c r="G136" s="1" t="s">
        <v>8223</v>
      </c>
      <c r="H136" s="1" t="s">
        <v>8245</v>
      </c>
      <c r="I136" s="1">
        <v>1344358860</v>
      </c>
      <c r="J136" s="1">
        <v>1343682681</v>
      </c>
      <c r="K136" s="1" t="b">
        <v>0</v>
      </c>
      <c r="L136" s="1">
        <v>19</v>
      </c>
      <c r="M136" s="1" t="b">
        <v>1</v>
      </c>
      <c r="N136" s="1" t="s">
        <v>8275</v>
      </c>
      <c r="O136" s="28">
        <f t="shared" si="20"/>
        <v>1.5571428571428572</v>
      </c>
      <c r="P136" s="29">
        <f t="shared" si="21"/>
        <v>28.684210526315791</v>
      </c>
      <c r="Q136" s="9" t="str">
        <f t="shared" si="22"/>
        <v>music</v>
      </c>
      <c r="R136" s="26" t="str">
        <f t="shared" si="23"/>
        <v>rock</v>
      </c>
      <c r="S136" s="27">
        <f t="shared" si="24"/>
        <v>41120.882881944446</v>
      </c>
      <c r="T136" s="5" t="str">
        <f t="shared" si="25"/>
        <v>Jul</v>
      </c>
      <c r="U136" s="5" t="str">
        <f t="shared" si="26"/>
        <v>2012</v>
      </c>
      <c r="V136" s="5" t="str">
        <f t="shared" si="27"/>
        <v>Aug</v>
      </c>
      <c r="W136" s="1" t="str">
        <f t="shared" si="28"/>
        <v>2012</v>
      </c>
      <c r="X136" s="27">
        <f t="shared" si="29"/>
        <v>41128.709027777775</v>
      </c>
    </row>
    <row r="137" spans="1:24" ht="48" hidden="1" x14ac:dyDescent="0.2">
      <c r="A137" s="1">
        <v>1400</v>
      </c>
      <c r="B137" s="7" t="s">
        <v>1401</v>
      </c>
      <c r="C137" s="7" t="s">
        <v>5510</v>
      </c>
      <c r="D137" s="1">
        <v>350</v>
      </c>
      <c r="E137" s="1">
        <v>586</v>
      </c>
      <c r="F137" s="1" t="s">
        <v>8218</v>
      </c>
      <c r="G137" s="1" t="s">
        <v>8224</v>
      </c>
      <c r="H137" s="1" t="s">
        <v>8246</v>
      </c>
      <c r="I137" s="1">
        <v>1465709400</v>
      </c>
      <c r="J137" s="1">
        <v>1462695073</v>
      </c>
      <c r="K137" s="1" t="b">
        <v>0</v>
      </c>
      <c r="L137" s="1">
        <v>34</v>
      </c>
      <c r="M137" s="1" t="b">
        <v>1</v>
      </c>
      <c r="N137" s="1" t="s">
        <v>8275</v>
      </c>
      <c r="O137" s="28">
        <f t="shared" si="20"/>
        <v>1.6742857142857144</v>
      </c>
      <c r="P137" s="29">
        <f t="shared" si="21"/>
        <v>17.235294117647058</v>
      </c>
      <c r="Q137" s="9" t="str">
        <f t="shared" si="22"/>
        <v>music</v>
      </c>
      <c r="R137" s="26" t="str">
        <f t="shared" si="23"/>
        <v>rock</v>
      </c>
      <c r="S137" s="27">
        <f t="shared" si="24"/>
        <v>42498.341122685189</v>
      </c>
      <c r="T137" s="5" t="str">
        <f t="shared" si="25"/>
        <v>May</v>
      </c>
      <c r="U137" s="5" t="str">
        <f t="shared" si="26"/>
        <v>2016</v>
      </c>
      <c r="V137" s="5" t="str">
        <f t="shared" si="27"/>
        <v>Jun</v>
      </c>
      <c r="W137" s="1" t="str">
        <f t="shared" si="28"/>
        <v>2016</v>
      </c>
      <c r="X137" s="27">
        <f t="shared" si="29"/>
        <v>42533.229166666672</v>
      </c>
    </row>
    <row r="138" spans="1:24" ht="48" hidden="1" x14ac:dyDescent="0.2">
      <c r="A138" s="1">
        <v>1685</v>
      </c>
      <c r="B138" s="7" t="s">
        <v>1686</v>
      </c>
      <c r="C138" s="7" t="s">
        <v>5795</v>
      </c>
      <c r="D138" s="1">
        <v>350</v>
      </c>
      <c r="E138" s="1">
        <v>360</v>
      </c>
      <c r="F138" s="1" t="s">
        <v>8221</v>
      </c>
      <c r="G138" s="1" t="s">
        <v>8223</v>
      </c>
      <c r="H138" s="1" t="s">
        <v>8245</v>
      </c>
      <c r="I138" s="1">
        <v>1490331623</v>
      </c>
      <c r="J138" s="1">
        <v>1487743223</v>
      </c>
      <c r="K138" s="1" t="b">
        <v>0</v>
      </c>
      <c r="L138" s="1">
        <v>15</v>
      </c>
      <c r="M138" s="1" t="b">
        <v>0</v>
      </c>
      <c r="N138" s="1" t="s">
        <v>8292</v>
      </c>
      <c r="O138" s="28">
        <f t="shared" si="20"/>
        <v>1.0285714285714285</v>
      </c>
      <c r="P138" s="29">
        <f t="shared" si="21"/>
        <v>24</v>
      </c>
      <c r="Q138" s="9" t="str">
        <f t="shared" si="22"/>
        <v>music</v>
      </c>
      <c r="R138" s="26" t="str">
        <f t="shared" si="23"/>
        <v>faith</v>
      </c>
      <c r="S138" s="27">
        <f t="shared" si="24"/>
        <v>42788.2502662037</v>
      </c>
      <c r="T138" s="5" t="str">
        <f t="shared" si="25"/>
        <v>Feb</v>
      </c>
      <c r="U138" s="5" t="str">
        <f t="shared" si="26"/>
        <v>2017</v>
      </c>
      <c r="V138" s="5" t="str">
        <f t="shared" si="27"/>
        <v>Mar</v>
      </c>
      <c r="W138" s="1" t="str">
        <f t="shared" si="28"/>
        <v>2017</v>
      </c>
      <c r="X138" s="27">
        <f t="shared" si="29"/>
        <v>42818.208599537036</v>
      </c>
    </row>
    <row r="139" spans="1:24" ht="48" hidden="1" x14ac:dyDescent="0.2">
      <c r="A139" s="1">
        <v>1832</v>
      </c>
      <c r="B139" s="7" t="s">
        <v>1833</v>
      </c>
      <c r="C139" s="7" t="s">
        <v>5942</v>
      </c>
      <c r="D139" s="1">
        <v>350</v>
      </c>
      <c r="E139" s="1">
        <v>500</v>
      </c>
      <c r="F139" s="1" t="s">
        <v>8218</v>
      </c>
      <c r="G139" s="1" t="s">
        <v>8223</v>
      </c>
      <c r="H139" s="1" t="s">
        <v>8245</v>
      </c>
      <c r="I139" s="1">
        <v>1299243427</v>
      </c>
      <c r="J139" s="1">
        <v>1296651427</v>
      </c>
      <c r="K139" s="1" t="b">
        <v>0</v>
      </c>
      <c r="L139" s="1">
        <v>20</v>
      </c>
      <c r="M139" s="1" t="b">
        <v>1</v>
      </c>
      <c r="N139" s="1" t="s">
        <v>8275</v>
      </c>
      <c r="O139" s="28">
        <f t="shared" si="20"/>
        <v>1.4285714285714286</v>
      </c>
      <c r="P139" s="29">
        <f t="shared" si="21"/>
        <v>25</v>
      </c>
      <c r="Q139" s="9" t="str">
        <f t="shared" si="22"/>
        <v>music</v>
      </c>
      <c r="R139" s="26" t="str">
        <f t="shared" si="23"/>
        <v>rock</v>
      </c>
      <c r="S139" s="27">
        <f t="shared" si="24"/>
        <v>40576.539664351854</v>
      </c>
      <c r="T139" s="5" t="str">
        <f t="shared" si="25"/>
        <v>Feb</v>
      </c>
      <c r="U139" s="5" t="str">
        <f t="shared" si="26"/>
        <v>2011</v>
      </c>
      <c r="V139" s="5" t="str">
        <f t="shared" si="27"/>
        <v>Mar</v>
      </c>
      <c r="W139" s="1" t="str">
        <f t="shared" si="28"/>
        <v>2011</v>
      </c>
      <c r="X139" s="27">
        <f t="shared" si="29"/>
        <v>40606.539664351854</v>
      </c>
    </row>
    <row r="140" spans="1:24" ht="48" hidden="1" x14ac:dyDescent="0.2">
      <c r="A140" s="1">
        <v>2170</v>
      </c>
      <c r="B140" s="7" t="s">
        <v>2171</v>
      </c>
      <c r="C140" s="7" t="s">
        <v>6280</v>
      </c>
      <c r="D140" s="1">
        <v>350</v>
      </c>
      <c r="E140" s="1">
        <v>633</v>
      </c>
      <c r="F140" s="1" t="s">
        <v>8218</v>
      </c>
      <c r="G140" s="1" t="s">
        <v>8223</v>
      </c>
      <c r="H140" s="1" t="s">
        <v>8245</v>
      </c>
      <c r="I140" s="1">
        <v>1440266422</v>
      </c>
      <c r="J140" s="1">
        <v>1436810422</v>
      </c>
      <c r="K140" s="1" t="b">
        <v>0</v>
      </c>
      <c r="L140" s="1">
        <v>19</v>
      </c>
      <c r="M140" s="1" t="b">
        <v>1</v>
      </c>
      <c r="N140" s="1" t="s">
        <v>8275</v>
      </c>
      <c r="O140" s="28">
        <f t="shared" si="20"/>
        <v>1.8085714285714285</v>
      </c>
      <c r="P140" s="29">
        <f t="shared" si="21"/>
        <v>33.315789473684212</v>
      </c>
      <c r="Q140" s="9" t="str">
        <f t="shared" si="22"/>
        <v>music</v>
      </c>
      <c r="R140" s="26" t="str">
        <f t="shared" si="23"/>
        <v>rock</v>
      </c>
      <c r="S140" s="27">
        <f t="shared" si="24"/>
        <v>42198.750254629631</v>
      </c>
      <c r="T140" s="5" t="str">
        <f t="shared" si="25"/>
        <v>Jul</v>
      </c>
      <c r="U140" s="5" t="str">
        <f t="shared" si="26"/>
        <v>2015</v>
      </c>
      <c r="V140" s="5" t="str">
        <f t="shared" si="27"/>
        <v>Aug</v>
      </c>
      <c r="W140" s="1" t="str">
        <f t="shared" si="28"/>
        <v>2015</v>
      </c>
      <c r="X140" s="27">
        <f t="shared" si="29"/>
        <v>42238.750254629631</v>
      </c>
    </row>
    <row r="141" spans="1:24" ht="32" hidden="1" x14ac:dyDescent="0.2">
      <c r="A141" s="1">
        <v>3309</v>
      </c>
      <c r="B141" s="7" t="s">
        <v>3309</v>
      </c>
      <c r="C141" s="7" t="s">
        <v>7419</v>
      </c>
      <c r="D141" s="1">
        <v>350</v>
      </c>
      <c r="E141" s="1">
        <v>558</v>
      </c>
      <c r="F141" s="1" t="s">
        <v>8218</v>
      </c>
      <c r="G141" s="1" t="s">
        <v>8224</v>
      </c>
      <c r="H141" s="1" t="s">
        <v>8246</v>
      </c>
      <c r="I141" s="1">
        <v>1476632178</v>
      </c>
      <c r="J141" s="1">
        <v>1473953778</v>
      </c>
      <c r="K141" s="1" t="b">
        <v>0</v>
      </c>
      <c r="L141" s="1">
        <v>31</v>
      </c>
      <c r="M141" s="1" t="b">
        <v>1</v>
      </c>
      <c r="N141" s="1" t="s">
        <v>8270</v>
      </c>
      <c r="O141" s="28">
        <f t="shared" si="20"/>
        <v>1.5942857142857143</v>
      </c>
      <c r="P141" s="29">
        <f t="shared" si="21"/>
        <v>18</v>
      </c>
      <c r="Q141" s="9" t="str">
        <f t="shared" si="22"/>
        <v>theater</v>
      </c>
      <c r="R141" s="26" t="str">
        <f t="shared" si="23"/>
        <v>plays</v>
      </c>
      <c r="S141" s="27">
        <f t="shared" si="24"/>
        <v>42628.650208333333</v>
      </c>
      <c r="T141" s="5" t="str">
        <f t="shared" si="25"/>
        <v>Sep</v>
      </c>
      <c r="U141" s="5" t="str">
        <f t="shared" si="26"/>
        <v>2016</v>
      </c>
      <c r="V141" s="5" t="str">
        <f t="shared" si="27"/>
        <v>Oct</v>
      </c>
      <c r="W141" s="1" t="str">
        <f t="shared" si="28"/>
        <v>2016</v>
      </c>
      <c r="X141" s="27">
        <f t="shared" si="29"/>
        <v>42659.650208333333</v>
      </c>
    </row>
    <row r="142" spans="1:24" ht="48" hidden="1" x14ac:dyDescent="0.2">
      <c r="A142" s="1">
        <v>3405</v>
      </c>
      <c r="B142" s="7" t="s">
        <v>3404</v>
      </c>
      <c r="C142" s="7" t="s">
        <v>7515</v>
      </c>
      <c r="D142" s="1">
        <v>350</v>
      </c>
      <c r="E142" s="1">
        <v>481.5</v>
      </c>
      <c r="F142" s="1" t="s">
        <v>8218</v>
      </c>
      <c r="G142" s="1" t="s">
        <v>8224</v>
      </c>
      <c r="H142" s="1" t="s">
        <v>8246</v>
      </c>
      <c r="I142" s="1">
        <v>1456876740</v>
      </c>
      <c r="J142" s="1">
        <v>1455063886</v>
      </c>
      <c r="K142" s="1" t="b">
        <v>0</v>
      </c>
      <c r="L142" s="1">
        <v>17</v>
      </c>
      <c r="M142" s="1" t="b">
        <v>1</v>
      </c>
      <c r="N142" s="1" t="s">
        <v>8270</v>
      </c>
      <c r="O142" s="28">
        <f t="shared" si="20"/>
        <v>1.3757142857142857</v>
      </c>
      <c r="P142" s="29">
        <f t="shared" si="21"/>
        <v>28.323529411764707</v>
      </c>
      <c r="Q142" s="9" t="str">
        <f t="shared" si="22"/>
        <v>theater</v>
      </c>
      <c r="R142" s="26" t="str">
        <f t="shared" si="23"/>
        <v>plays</v>
      </c>
      <c r="S142" s="27">
        <f t="shared" si="24"/>
        <v>42410.017199074078</v>
      </c>
      <c r="T142" s="5" t="str">
        <f t="shared" si="25"/>
        <v>Feb</v>
      </c>
      <c r="U142" s="5" t="str">
        <f t="shared" si="26"/>
        <v>2016</v>
      </c>
      <c r="V142" s="5" t="str">
        <f t="shared" si="27"/>
        <v>Mar</v>
      </c>
      <c r="W142" s="1" t="str">
        <f t="shared" si="28"/>
        <v>2016</v>
      </c>
      <c r="X142" s="27">
        <f t="shared" si="29"/>
        <v>42430.999305555553</v>
      </c>
    </row>
    <row r="143" spans="1:24" ht="48" hidden="1" x14ac:dyDescent="0.2">
      <c r="A143" s="1">
        <v>3521</v>
      </c>
      <c r="B143" s="7" t="s">
        <v>3520</v>
      </c>
      <c r="C143" s="7" t="s">
        <v>7631</v>
      </c>
      <c r="D143" s="1">
        <v>350</v>
      </c>
      <c r="E143" s="1">
        <v>593</v>
      </c>
      <c r="F143" s="1" t="s">
        <v>8218</v>
      </c>
      <c r="G143" s="1" t="s">
        <v>8223</v>
      </c>
      <c r="H143" s="1" t="s">
        <v>8245</v>
      </c>
      <c r="I143" s="1">
        <v>1411980020</v>
      </c>
      <c r="J143" s="1">
        <v>1409388020</v>
      </c>
      <c r="K143" s="1" t="b">
        <v>0</v>
      </c>
      <c r="L143" s="1">
        <v>13</v>
      </c>
      <c r="M143" s="1" t="b">
        <v>1</v>
      </c>
      <c r="N143" s="1" t="s">
        <v>8270</v>
      </c>
      <c r="O143" s="28">
        <f t="shared" si="20"/>
        <v>1.6942857142857144</v>
      </c>
      <c r="P143" s="29">
        <f t="shared" si="21"/>
        <v>45.615384615384613</v>
      </c>
      <c r="Q143" s="9" t="str">
        <f t="shared" si="22"/>
        <v>theater</v>
      </c>
      <c r="R143" s="26" t="str">
        <f t="shared" si="23"/>
        <v>plays</v>
      </c>
      <c r="S143" s="27">
        <f t="shared" si="24"/>
        <v>41881.361342592594</v>
      </c>
      <c r="T143" s="5" t="str">
        <f t="shared" si="25"/>
        <v>Aug</v>
      </c>
      <c r="U143" s="5" t="str">
        <f t="shared" si="26"/>
        <v>2014</v>
      </c>
      <c r="V143" s="5" t="str">
        <f t="shared" si="27"/>
        <v>Sep</v>
      </c>
      <c r="W143" s="1" t="str">
        <f t="shared" si="28"/>
        <v>2014</v>
      </c>
      <c r="X143" s="27">
        <f t="shared" si="29"/>
        <v>41911.361342592594</v>
      </c>
    </row>
    <row r="144" spans="1:24" ht="48" hidden="1" x14ac:dyDescent="0.2">
      <c r="A144" s="1">
        <v>3558</v>
      </c>
      <c r="B144" s="7" t="s">
        <v>3557</v>
      </c>
      <c r="C144" s="7" t="s">
        <v>7668</v>
      </c>
      <c r="D144" s="1">
        <v>350</v>
      </c>
      <c r="E144" s="1">
        <v>504</v>
      </c>
      <c r="F144" s="1" t="s">
        <v>8218</v>
      </c>
      <c r="G144" s="1" t="s">
        <v>8224</v>
      </c>
      <c r="H144" s="1" t="s">
        <v>8246</v>
      </c>
      <c r="I144" s="1">
        <v>1435352400</v>
      </c>
      <c r="J144" s="1">
        <v>1431718575</v>
      </c>
      <c r="K144" s="1" t="b">
        <v>0</v>
      </c>
      <c r="L144" s="1">
        <v>22</v>
      </c>
      <c r="M144" s="1" t="b">
        <v>1</v>
      </c>
      <c r="N144" s="1" t="s">
        <v>8270</v>
      </c>
      <c r="O144" s="28">
        <f t="shared" si="20"/>
        <v>1.44</v>
      </c>
      <c r="P144" s="29">
        <f t="shared" si="21"/>
        <v>22.90909090909091</v>
      </c>
      <c r="Q144" s="9" t="str">
        <f t="shared" si="22"/>
        <v>theater</v>
      </c>
      <c r="R144" s="26" t="str">
        <f t="shared" si="23"/>
        <v>plays</v>
      </c>
      <c r="S144" s="27">
        <f t="shared" si="24"/>
        <v>42139.816840277781</v>
      </c>
      <c r="T144" s="5" t="str">
        <f t="shared" si="25"/>
        <v>May</v>
      </c>
      <c r="U144" s="5" t="str">
        <f t="shared" si="26"/>
        <v>2015</v>
      </c>
      <c r="V144" s="5" t="str">
        <f t="shared" si="27"/>
        <v>Jun</v>
      </c>
      <c r="W144" s="1" t="str">
        <f t="shared" si="28"/>
        <v>2015</v>
      </c>
      <c r="X144" s="27">
        <f t="shared" si="29"/>
        <v>42181.875</v>
      </c>
    </row>
    <row r="145" spans="1:24" ht="48" hidden="1" x14ac:dyDescent="0.2">
      <c r="A145" s="1">
        <v>3686</v>
      </c>
      <c r="B145" s="7" t="s">
        <v>3683</v>
      </c>
      <c r="C145" s="7" t="s">
        <v>7796</v>
      </c>
      <c r="D145" s="1">
        <v>350</v>
      </c>
      <c r="E145" s="1">
        <v>355</v>
      </c>
      <c r="F145" s="1" t="s">
        <v>8218</v>
      </c>
      <c r="G145" s="1" t="s">
        <v>8223</v>
      </c>
      <c r="H145" s="1" t="s">
        <v>8245</v>
      </c>
      <c r="I145" s="1">
        <v>1440820740</v>
      </c>
      <c r="J145" s="1">
        <v>1439567660</v>
      </c>
      <c r="K145" s="1" t="b">
        <v>0</v>
      </c>
      <c r="L145" s="1">
        <v>6</v>
      </c>
      <c r="M145" s="1" t="b">
        <v>1</v>
      </c>
      <c r="N145" s="1" t="s">
        <v>8270</v>
      </c>
      <c r="O145" s="28">
        <f t="shared" si="20"/>
        <v>1.0142857142857142</v>
      </c>
      <c r="P145" s="29">
        <f t="shared" si="21"/>
        <v>59.166666666666664</v>
      </c>
      <c r="Q145" s="9" t="str">
        <f t="shared" si="22"/>
        <v>theater</v>
      </c>
      <c r="R145" s="26" t="str">
        <f t="shared" si="23"/>
        <v>plays</v>
      </c>
      <c r="S145" s="27">
        <f t="shared" si="24"/>
        <v>42230.662731481483</v>
      </c>
      <c r="T145" s="5" t="str">
        <f t="shared" si="25"/>
        <v>Aug</v>
      </c>
      <c r="U145" s="5" t="str">
        <f t="shared" si="26"/>
        <v>2015</v>
      </c>
      <c r="V145" s="5" t="str">
        <f t="shared" si="27"/>
        <v>Aug</v>
      </c>
      <c r="W145" s="1" t="str">
        <f t="shared" si="28"/>
        <v>2015</v>
      </c>
      <c r="X145" s="27">
        <f t="shared" si="29"/>
        <v>42245.165972222225</v>
      </c>
    </row>
    <row r="146" spans="1:24" ht="48" hidden="1" x14ac:dyDescent="0.2">
      <c r="A146" s="1">
        <v>3787</v>
      </c>
      <c r="B146" s="7" t="s">
        <v>3784</v>
      </c>
      <c r="C146" s="7" t="s">
        <v>7897</v>
      </c>
      <c r="D146" s="1">
        <v>350</v>
      </c>
      <c r="E146" s="1">
        <v>351</v>
      </c>
      <c r="F146" s="1" t="s">
        <v>8218</v>
      </c>
      <c r="G146" s="1" t="s">
        <v>8223</v>
      </c>
      <c r="H146" s="1" t="s">
        <v>8245</v>
      </c>
      <c r="I146" s="1">
        <v>1436587140</v>
      </c>
      <c r="J146" s="1">
        <v>1434113406</v>
      </c>
      <c r="K146" s="1" t="b">
        <v>0</v>
      </c>
      <c r="L146" s="1">
        <v>10</v>
      </c>
      <c r="M146" s="1" t="b">
        <v>1</v>
      </c>
      <c r="N146" s="1" t="s">
        <v>8304</v>
      </c>
      <c r="O146" s="28">
        <f t="shared" si="20"/>
        <v>1.0028571428571429</v>
      </c>
      <c r="P146" s="29">
        <f t="shared" si="21"/>
        <v>35.1</v>
      </c>
      <c r="Q146" s="9" t="str">
        <f t="shared" si="22"/>
        <v>theater</v>
      </c>
      <c r="R146" s="26" t="str">
        <f t="shared" si="23"/>
        <v>musical</v>
      </c>
      <c r="S146" s="27">
        <f t="shared" si="24"/>
        <v>42167.534791666665</v>
      </c>
      <c r="T146" s="5" t="str">
        <f t="shared" si="25"/>
        <v>Jun</v>
      </c>
      <c r="U146" s="5" t="str">
        <f t="shared" si="26"/>
        <v>2015</v>
      </c>
      <c r="V146" s="5" t="str">
        <f t="shared" si="27"/>
        <v>Jul</v>
      </c>
      <c r="W146" s="1" t="str">
        <f t="shared" si="28"/>
        <v>2015</v>
      </c>
      <c r="X146" s="27">
        <f t="shared" si="29"/>
        <v>42196.165972222225</v>
      </c>
    </row>
    <row r="147" spans="1:24" ht="48" hidden="1" x14ac:dyDescent="0.2">
      <c r="A147" s="1">
        <v>77</v>
      </c>
      <c r="B147" s="7" t="s">
        <v>79</v>
      </c>
      <c r="C147" s="7" t="s">
        <v>4188</v>
      </c>
      <c r="D147" s="1">
        <v>400</v>
      </c>
      <c r="E147" s="1">
        <v>1570</v>
      </c>
      <c r="F147" s="1" t="s">
        <v>8218</v>
      </c>
      <c r="G147" s="1" t="s">
        <v>8223</v>
      </c>
      <c r="H147" s="1" t="s">
        <v>8245</v>
      </c>
      <c r="I147" s="1">
        <v>1337569140</v>
      </c>
      <c r="J147" s="1">
        <v>1332991717</v>
      </c>
      <c r="K147" s="1" t="b">
        <v>0</v>
      </c>
      <c r="L147" s="1">
        <v>26</v>
      </c>
      <c r="M147" s="1" t="b">
        <v>1</v>
      </c>
      <c r="N147" s="1" t="s">
        <v>8265</v>
      </c>
      <c r="O147" s="28">
        <f t="shared" si="20"/>
        <v>3.9249999999999998</v>
      </c>
      <c r="P147" s="29">
        <f t="shared" si="21"/>
        <v>60.384615384615387</v>
      </c>
      <c r="Q147" s="9" t="str">
        <f t="shared" si="22"/>
        <v>film &amp; video</v>
      </c>
      <c r="R147" s="26" t="str">
        <f t="shared" si="23"/>
        <v>shorts</v>
      </c>
      <c r="S147" s="27">
        <f t="shared" si="24"/>
        <v>40997.144872685189</v>
      </c>
      <c r="T147" s="5" t="str">
        <f t="shared" si="25"/>
        <v>Mar</v>
      </c>
      <c r="U147" s="5" t="str">
        <f t="shared" si="26"/>
        <v>2012</v>
      </c>
      <c r="V147" s="5" t="str">
        <f t="shared" si="27"/>
        <v>May</v>
      </c>
      <c r="W147" s="1" t="str">
        <f t="shared" si="28"/>
        <v>2012</v>
      </c>
      <c r="X147" s="27">
        <f t="shared" si="29"/>
        <v>41050.124305555553</v>
      </c>
    </row>
    <row r="148" spans="1:24" ht="48" hidden="1" x14ac:dyDescent="0.2">
      <c r="A148" s="1">
        <v>97</v>
      </c>
      <c r="B148" s="7" t="s">
        <v>99</v>
      </c>
      <c r="C148" s="7" t="s">
        <v>4208</v>
      </c>
      <c r="D148" s="1">
        <v>400</v>
      </c>
      <c r="E148" s="1">
        <v>425</v>
      </c>
      <c r="F148" s="1" t="s">
        <v>8218</v>
      </c>
      <c r="G148" s="1" t="s">
        <v>8223</v>
      </c>
      <c r="H148" s="1" t="s">
        <v>8245</v>
      </c>
      <c r="I148" s="1">
        <v>1310440482</v>
      </c>
      <c r="J148" s="1">
        <v>1307848482</v>
      </c>
      <c r="K148" s="1" t="b">
        <v>0</v>
      </c>
      <c r="L148" s="1">
        <v>8</v>
      </c>
      <c r="M148" s="1" t="b">
        <v>1</v>
      </c>
      <c r="N148" s="1" t="s">
        <v>8265</v>
      </c>
      <c r="O148" s="28">
        <f t="shared" si="20"/>
        <v>1.0625</v>
      </c>
      <c r="P148" s="29">
        <f t="shared" si="21"/>
        <v>53.125</v>
      </c>
      <c r="Q148" s="9" t="str">
        <f t="shared" si="22"/>
        <v>film &amp; video</v>
      </c>
      <c r="R148" s="26" t="str">
        <f t="shared" si="23"/>
        <v>shorts</v>
      </c>
      <c r="S148" s="27">
        <f t="shared" si="24"/>
        <v>40706.135208333333</v>
      </c>
      <c r="T148" s="5" t="str">
        <f t="shared" si="25"/>
        <v>Jun</v>
      </c>
      <c r="U148" s="5" t="str">
        <f t="shared" si="26"/>
        <v>2011</v>
      </c>
      <c r="V148" s="5" t="str">
        <f t="shared" si="27"/>
        <v>Jul</v>
      </c>
      <c r="W148" s="1" t="str">
        <f t="shared" si="28"/>
        <v>2011</v>
      </c>
      <c r="X148" s="27">
        <f t="shared" si="29"/>
        <v>40736.135208333333</v>
      </c>
    </row>
    <row r="149" spans="1:24" ht="48" hidden="1" x14ac:dyDescent="0.2">
      <c r="A149" s="1">
        <v>441</v>
      </c>
      <c r="B149" s="7" t="s">
        <v>442</v>
      </c>
      <c r="C149" s="7" t="s">
        <v>4551</v>
      </c>
      <c r="D149" s="1">
        <v>400</v>
      </c>
      <c r="E149" s="1">
        <v>0</v>
      </c>
      <c r="F149" s="1" t="s">
        <v>8220</v>
      </c>
      <c r="G149" s="1" t="s">
        <v>8224</v>
      </c>
      <c r="H149" s="1" t="s">
        <v>8246</v>
      </c>
      <c r="I149" s="1">
        <v>1383418996</v>
      </c>
      <c r="J149" s="1">
        <v>1380826996</v>
      </c>
      <c r="K149" s="1" t="b">
        <v>0</v>
      </c>
      <c r="L149" s="1">
        <v>0</v>
      </c>
      <c r="M149" s="1" t="b">
        <v>0</v>
      </c>
      <c r="N149" s="1" t="s">
        <v>8269</v>
      </c>
      <c r="O149" s="28">
        <f t="shared" si="20"/>
        <v>0</v>
      </c>
      <c r="P149" s="29">
        <f t="shared" si="21"/>
        <v>0</v>
      </c>
      <c r="Q149" s="9" t="str">
        <f t="shared" si="22"/>
        <v>film &amp; video</v>
      </c>
      <c r="R149" s="26" t="str">
        <f t="shared" si="23"/>
        <v>animation</v>
      </c>
      <c r="S149" s="27">
        <f t="shared" si="24"/>
        <v>41550.793935185182</v>
      </c>
      <c r="T149" s="5" t="str">
        <f t="shared" si="25"/>
        <v>Oct</v>
      </c>
      <c r="U149" s="5" t="str">
        <f t="shared" si="26"/>
        <v>2013</v>
      </c>
      <c r="V149" s="5" t="str">
        <f t="shared" si="27"/>
        <v>Nov</v>
      </c>
      <c r="W149" s="1" t="str">
        <f t="shared" si="28"/>
        <v>2013</v>
      </c>
      <c r="X149" s="27">
        <f t="shared" si="29"/>
        <v>41580.793935185182</v>
      </c>
    </row>
    <row r="150" spans="1:24" ht="48" hidden="1" x14ac:dyDescent="0.2">
      <c r="A150" s="1">
        <v>581</v>
      </c>
      <c r="B150" s="7" t="s">
        <v>582</v>
      </c>
      <c r="C150" s="7" t="s">
        <v>4691</v>
      </c>
      <c r="D150" s="1">
        <v>400</v>
      </c>
      <c r="E150" s="1">
        <v>0</v>
      </c>
      <c r="F150" s="1" t="s">
        <v>8220</v>
      </c>
      <c r="G150" s="1" t="s">
        <v>8223</v>
      </c>
      <c r="H150" s="1" t="s">
        <v>8245</v>
      </c>
      <c r="I150" s="1">
        <v>1438474704</v>
      </c>
      <c r="J150" s="1">
        <v>1435882704</v>
      </c>
      <c r="K150" s="1" t="b">
        <v>0</v>
      </c>
      <c r="L150" s="1">
        <v>0</v>
      </c>
      <c r="M150" s="1" t="b">
        <v>0</v>
      </c>
      <c r="N150" s="1" t="s">
        <v>8271</v>
      </c>
      <c r="O150" s="28">
        <f t="shared" si="20"/>
        <v>0</v>
      </c>
      <c r="P150" s="29">
        <f t="shared" si="21"/>
        <v>0</v>
      </c>
      <c r="Q150" s="9" t="str">
        <f t="shared" si="22"/>
        <v>technology</v>
      </c>
      <c r="R150" s="26" t="str">
        <f t="shared" si="23"/>
        <v>web</v>
      </c>
      <c r="S150" s="27">
        <f t="shared" si="24"/>
        <v>42188.012777777782</v>
      </c>
      <c r="T150" s="5" t="str">
        <f t="shared" si="25"/>
        <v>Jul</v>
      </c>
      <c r="U150" s="5" t="str">
        <f t="shared" si="26"/>
        <v>2015</v>
      </c>
      <c r="V150" s="5" t="str">
        <f t="shared" si="27"/>
        <v>Aug</v>
      </c>
      <c r="W150" s="1" t="str">
        <f t="shared" si="28"/>
        <v>2015</v>
      </c>
      <c r="X150" s="27">
        <f t="shared" si="29"/>
        <v>42218.012777777782</v>
      </c>
    </row>
    <row r="151" spans="1:24" ht="48" hidden="1" x14ac:dyDescent="0.2">
      <c r="A151" s="1">
        <v>618</v>
      </c>
      <c r="B151" s="7" t="s">
        <v>619</v>
      </c>
      <c r="C151" s="7" t="s">
        <v>4728</v>
      </c>
      <c r="D151" s="1">
        <v>400</v>
      </c>
      <c r="E151" s="1">
        <v>0</v>
      </c>
      <c r="F151" s="1" t="s">
        <v>8219</v>
      </c>
      <c r="G151" s="1" t="s">
        <v>8223</v>
      </c>
      <c r="H151" s="1" t="s">
        <v>8245</v>
      </c>
      <c r="I151" s="1">
        <v>1449689203</v>
      </c>
      <c r="J151" s="1">
        <v>1447097203</v>
      </c>
      <c r="K151" s="1" t="b">
        <v>0</v>
      </c>
      <c r="L151" s="1">
        <v>0</v>
      </c>
      <c r="M151" s="1" t="b">
        <v>0</v>
      </c>
      <c r="N151" s="1" t="s">
        <v>8271</v>
      </c>
      <c r="O151" s="28">
        <f t="shared" si="20"/>
        <v>0</v>
      </c>
      <c r="P151" s="29">
        <f t="shared" si="21"/>
        <v>0</v>
      </c>
      <c r="Q151" s="9" t="str">
        <f t="shared" si="22"/>
        <v>technology</v>
      </c>
      <c r="R151" s="26" t="str">
        <f t="shared" si="23"/>
        <v>web</v>
      </c>
      <c r="S151" s="27">
        <f t="shared" si="24"/>
        <v>42317.810219907406</v>
      </c>
      <c r="T151" s="5" t="str">
        <f t="shared" si="25"/>
        <v>Nov</v>
      </c>
      <c r="U151" s="5" t="str">
        <f t="shared" si="26"/>
        <v>2015</v>
      </c>
      <c r="V151" s="5" t="str">
        <f t="shared" si="27"/>
        <v>Dec</v>
      </c>
      <c r="W151" s="1" t="str">
        <f t="shared" si="28"/>
        <v>2015</v>
      </c>
      <c r="X151" s="27">
        <f t="shared" si="29"/>
        <v>42347.810219907406</v>
      </c>
    </row>
    <row r="152" spans="1:24" ht="32" hidden="1" x14ac:dyDescent="0.2">
      <c r="A152" s="1">
        <v>819</v>
      </c>
      <c r="B152" s="7" t="s">
        <v>820</v>
      </c>
      <c r="C152" s="7" t="s">
        <v>4929</v>
      </c>
      <c r="D152" s="1">
        <v>400</v>
      </c>
      <c r="E152" s="1">
        <v>435</v>
      </c>
      <c r="F152" s="1" t="s">
        <v>8218</v>
      </c>
      <c r="G152" s="1" t="s">
        <v>8223</v>
      </c>
      <c r="H152" s="1" t="s">
        <v>8245</v>
      </c>
      <c r="I152" s="1">
        <v>1387601040</v>
      </c>
      <c r="J152" s="1">
        <v>1386806254</v>
      </c>
      <c r="K152" s="1" t="b">
        <v>0</v>
      </c>
      <c r="L152" s="1">
        <v>14</v>
      </c>
      <c r="M152" s="1" t="b">
        <v>1</v>
      </c>
      <c r="N152" s="1" t="s">
        <v>8275</v>
      </c>
      <c r="O152" s="28">
        <f t="shared" si="20"/>
        <v>1.0874999999999999</v>
      </c>
      <c r="P152" s="29">
        <f t="shared" si="21"/>
        <v>31.071428571428573</v>
      </c>
      <c r="Q152" s="9" t="str">
        <f t="shared" si="22"/>
        <v>music</v>
      </c>
      <c r="R152" s="26" t="str">
        <f t="shared" si="23"/>
        <v>rock</v>
      </c>
      <c r="S152" s="27">
        <f t="shared" si="24"/>
        <v>41619.998310185183</v>
      </c>
      <c r="T152" s="5" t="str">
        <f t="shared" si="25"/>
        <v>Dec</v>
      </c>
      <c r="U152" s="5" t="str">
        <f t="shared" si="26"/>
        <v>2013</v>
      </c>
      <c r="V152" s="5" t="str">
        <f t="shared" si="27"/>
        <v>Dec</v>
      </c>
      <c r="W152" s="1" t="str">
        <f t="shared" si="28"/>
        <v>2013</v>
      </c>
      <c r="X152" s="27">
        <f t="shared" si="29"/>
        <v>41629.197222222225</v>
      </c>
    </row>
    <row r="153" spans="1:24" ht="48" hidden="1" x14ac:dyDescent="0.2">
      <c r="A153" s="1">
        <v>1106</v>
      </c>
      <c r="B153" s="7" t="s">
        <v>1107</v>
      </c>
      <c r="C153" s="7" t="s">
        <v>5216</v>
      </c>
      <c r="D153" s="1">
        <v>400</v>
      </c>
      <c r="E153" s="1">
        <v>165</v>
      </c>
      <c r="F153" s="1" t="s">
        <v>8220</v>
      </c>
      <c r="G153" s="1" t="s">
        <v>8223</v>
      </c>
      <c r="H153" s="1" t="s">
        <v>8245</v>
      </c>
      <c r="I153" s="1">
        <v>1333557975</v>
      </c>
      <c r="J153" s="1">
        <v>1330969575</v>
      </c>
      <c r="K153" s="1" t="b">
        <v>0</v>
      </c>
      <c r="L153" s="1">
        <v>7</v>
      </c>
      <c r="M153" s="1" t="b">
        <v>0</v>
      </c>
      <c r="N153" s="1" t="s">
        <v>8281</v>
      </c>
      <c r="O153" s="28">
        <f t="shared" si="20"/>
        <v>0.41249999999999998</v>
      </c>
      <c r="P153" s="29">
        <f t="shared" si="21"/>
        <v>23.571428571428573</v>
      </c>
      <c r="Q153" s="9" t="str">
        <f t="shared" si="22"/>
        <v>games</v>
      </c>
      <c r="R153" s="26" t="str">
        <f t="shared" si="23"/>
        <v>video games</v>
      </c>
      <c r="S153" s="27">
        <f t="shared" si="24"/>
        <v>40973.740451388891</v>
      </c>
      <c r="T153" s="5" t="str">
        <f t="shared" si="25"/>
        <v>Mar</v>
      </c>
      <c r="U153" s="5" t="str">
        <f t="shared" si="26"/>
        <v>2012</v>
      </c>
      <c r="V153" s="5" t="str">
        <f t="shared" si="27"/>
        <v>Apr</v>
      </c>
      <c r="W153" s="1" t="str">
        <f t="shared" si="28"/>
        <v>2012</v>
      </c>
      <c r="X153" s="27">
        <f t="shared" si="29"/>
        <v>41003.698784722219</v>
      </c>
    </row>
    <row r="154" spans="1:24" ht="32" hidden="1" x14ac:dyDescent="0.2">
      <c r="A154" s="1">
        <v>1386</v>
      </c>
      <c r="B154" s="7" t="s">
        <v>1387</v>
      </c>
      <c r="C154" s="7" t="s">
        <v>5496</v>
      </c>
      <c r="D154" s="1">
        <v>400</v>
      </c>
      <c r="E154" s="1">
        <v>875</v>
      </c>
      <c r="F154" s="1" t="s">
        <v>8218</v>
      </c>
      <c r="G154" s="1" t="s">
        <v>8223</v>
      </c>
      <c r="H154" s="1" t="s">
        <v>8245</v>
      </c>
      <c r="I154" s="1">
        <v>1438183889</v>
      </c>
      <c r="J154" s="1">
        <v>1435591889</v>
      </c>
      <c r="K154" s="1" t="b">
        <v>0</v>
      </c>
      <c r="L154" s="1">
        <v>14</v>
      </c>
      <c r="M154" s="1" t="b">
        <v>1</v>
      </c>
      <c r="N154" s="1" t="s">
        <v>8275</v>
      </c>
      <c r="O154" s="28">
        <f t="shared" si="20"/>
        <v>2.1875</v>
      </c>
      <c r="P154" s="29">
        <f t="shared" si="21"/>
        <v>62.5</v>
      </c>
      <c r="Q154" s="9" t="str">
        <f t="shared" si="22"/>
        <v>music</v>
      </c>
      <c r="R154" s="26" t="str">
        <f t="shared" si="23"/>
        <v>rock</v>
      </c>
      <c r="S154" s="27">
        <f t="shared" si="24"/>
        <v>42184.646863425922</v>
      </c>
      <c r="T154" s="5" t="str">
        <f t="shared" si="25"/>
        <v>Jun</v>
      </c>
      <c r="U154" s="5" t="str">
        <f t="shared" si="26"/>
        <v>2015</v>
      </c>
      <c r="V154" s="5" t="str">
        <f t="shared" si="27"/>
        <v>Jul</v>
      </c>
      <c r="W154" s="1" t="str">
        <f t="shared" si="28"/>
        <v>2015</v>
      </c>
      <c r="X154" s="27">
        <f t="shared" si="29"/>
        <v>42214.646863425922</v>
      </c>
    </row>
    <row r="155" spans="1:24" ht="48" hidden="1" x14ac:dyDescent="0.2">
      <c r="A155" s="1">
        <v>1640</v>
      </c>
      <c r="B155" s="7" t="s">
        <v>1641</v>
      </c>
      <c r="C155" s="7" t="s">
        <v>5750</v>
      </c>
      <c r="D155" s="1">
        <v>400</v>
      </c>
      <c r="E155" s="1">
        <v>679.44</v>
      </c>
      <c r="F155" s="1" t="s">
        <v>8218</v>
      </c>
      <c r="G155" s="1" t="s">
        <v>8223</v>
      </c>
      <c r="H155" s="1" t="s">
        <v>8245</v>
      </c>
      <c r="I155" s="1">
        <v>1280800740</v>
      </c>
      <c r="J155" s="1">
        <v>1279603955</v>
      </c>
      <c r="K155" s="1" t="b">
        <v>0</v>
      </c>
      <c r="L155" s="1">
        <v>17</v>
      </c>
      <c r="M155" s="1" t="b">
        <v>1</v>
      </c>
      <c r="N155" s="1" t="s">
        <v>8275</v>
      </c>
      <c r="O155" s="28">
        <f t="shared" si="20"/>
        <v>1.6986000000000001</v>
      </c>
      <c r="P155" s="29">
        <f t="shared" si="21"/>
        <v>39.967058823529413</v>
      </c>
      <c r="Q155" s="9" t="str">
        <f t="shared" si="22"/>
        <v>music</v>
      </c>
      <c r="R155" s="26" t="str">
        <f t="shared" si="23"/>
        <v>rock</v>
      </c>
      <c r="S155" s="27">
        <f t="shared" si="24"/>
        <v>40379.23096064815</v>
      </c>
      <c r="T155" s="5" t="str">
        <f t="shared" si="25"/>
        <v>Jul</v>
      </c>
      <c r="U155" s="5" t="str">
        <f t="shared" si="26"/>
        <v>2010</v>
      </c>
      <c r="V155" s="5" t="str">
        <f t="shared" si="27"/>
        <v>Aug</v>
      </c>
      <c r="W155" s="1" t="str">
        <f t="shared" si="28"/>
        <v>2010</v>
      </c>
      <c r="X155" s="27">
        <f t="shared" si="29"/>
        <v>40393.082638888889</v>
      </c>
    </row>
    <row r="156" spans="1:24" ht="48" hidden="1" x14ac:dyDescent="0.2">
      <c r="A156" s="1">
        <v>1833</v>
      </c>
      <c r="B156" s="7" t="s">
        <v>1834</v>
      </c>
      <c r="C156" s="7" t="s">
        <v>5943</v>
      </c>
      <c r="D156" s="1">
        <v>400</v>
      </c>
      <c r="E156" s="1">
        <v>1050</v>
      </c>
      <c r="F156" s="1" t="s">
        <v>8218</v>
      </c>
      <c r="G156" s="1" t="s">
        <v>8223</v>
      </c>
      <c r="H156" s="1" t="s">
        <v>8245</v>
      </c>
      <c r="I156" s="1">
        <v>1362211140</v>
      </c>
      <c r="J156" s="1">
        <v>1359421403</v>
      </c>
      <c r="K156" s="1" t="b">
        <v>0</v>
      </c>
      <c r="L156" s="1">
        <v>25</v>
      </c>
      <c r="M156" s="1" t="b">
        <v>1</v>
      </c>
      <c r="N156" s="1" t="s">
        <v>8275</v>
      </c>
      <c r="O156" s="28">
        <f t="shared" si="20"/>
        <v>2.625</v>
      </c>
      <c r="P156" s="29">
        <f t="shared" si="21"/>
        <v>42</v>
      </c>
      <c r="Q156" s="9" t="str">
        <f t="shared" si="22"/>
        <v>music</v>
      </c>
      <c r="R156" s="26" t="str">
        <f t="shared" si="23"/>
        <v>rock</v>
      </c>
      <c r="S156" s="27">
        <f t="shared" si="24"/>
        <v>41303.044016203705</v>
      </c>
      <c r="T156" s="5" t="str">
        <f t="shared" si="25"/>
        <v>Jan</v>
      </c>
      <c r="U156" s="5" t="str">
        <f t="shared" si="26"/>
        <v>2013</v>
      </c>
      <c r="V156" s="5" t="str">
        <f t="shared" si="27"/>
        <v>Mar</v>
      </c>
      <c r="W156" s="1" t="str">
        <f t="shared" si="28"/>
        <v>2013</v>
      </c>
      <c r="X156" s="27">
        <f t="shared" si="29"/>
        <v>41335.332638888889</v>
      </c>
    </row>
    <row r="157" spans="1:24" ht="32" hidden="1" x14ac:dyDescent="0.2">
      <c r="A157" s="1">
        <v>2161</v>
      </c>
      <c r="B157" s="7" t="s">
        <v>2162</v>
      </c>
      <c r="C157" s="7" t="s">
        <v>6271</v>
      </c>
      <c r="D157" s="1">
        <v>400</v>
      </c>
      <c r="E157" s="1">
        <v>463</v>
      </c>
      <c r="F157" s="1" t="s">
        <v>8218</v>
      </c>
      <c r="G157" s="1" t="s">
        <v>8223</v>
      </c>
      <c r="H157" s="1" t="s">
        <v>8245</v>
      </c>
      <c r="I157" s="1">
        <v>1443040059</v>
      </c>
      <c r="J157" s="1">
        <v>1440448059</v>
      </c>
      <c r="K157" s="1" t="b">
        <v>0</v>
      </c>
      <c r="L157" s="1">
        <v>13</v>
      </c>
      <c r="M157" s="1" t="b">
        <v>1</v>
      </c>
      <c r="N157" s="1" t="s">
        <v>8275</v>
      </c>
      <c r="O157" s="28">
        <f t="shared" si="20"/>
        <v>1.1575</v>
      </c>
      <c r="P157" s="29">
        <f t="shared" si="21"/>
        <v>35.615384615384613</v>
      </c>
      <c r="Q157" s="9" t="str">
        <f t="shared" si="22"/>
        <v>music</v>
      </c>
      <c r="R157" s="26" t="str">
        <f t="shared" si="23"/>
        <v>rock</v>
      </c>
      <c r="S157" s="27">
        <f t="shared" si="24"/>
        <v>42240.852534722217</v>
      </c>
      <c r="T157" s="5" t="str">
        <f t="shared" si="25"/>
        <v>Aug</v>
      </c>
      <c r="U157" s="5" t="str">
        <f t="shared" si="26"/>
        <v>2015</v>
      </c>
      <c r="V157" s="5" t="str">
        <f t="shared" si="27"/>
        <v>Sep</v>
      </c>
      <c r="W157" s="1" t="str">
        <f t="shared" si="28"/>
        <v>2015</v>
      </c>
      <c r="X157" s="27">
        <f t="shared" si="29"/>
        <v>42270.852534722217</v>
      </c>
    </row>
    <row r="158" spans="1:24" ht="48" hidden="1" x14ac:dyDescent="0.2">
      <c r="A158" s="1">
        <v>2317</v>
      </c>
      <c r="B158" s="7" t="s">
        <v>2318</v>
      </c>
      <c r="C158" s="7" t="s">
        <v>6427</v>
      </c>
      <c r="D158" s="1">
        <v>400</v>
      </c>
      <c r="E158" s="1">
        <v>416</v>
      </c>
      <c r="F158" s="1" t="s">
        <v>8218</v>
      </c>
      <c r="G158" s="1" t="s">
        <v>8223</v>
      </c>
      <c r="H158" s="1" t="s">
        <v>8245</v>
      </c>
      <c r="I158" s="1">
        <v>1266210000</v>
      </c>
      <c r="J158" s="1">
        <v>1263474049</v>
      </c>
      <c r="K158" s="1" t="b">
        <v>1</v>
      </c>
      <c r="L158" s="1">
        <v>22</v>
      </c>
      <c r="M158" s="1" t="b">
        <v>1</v>
      </c>
      <c r="N158" s="1" t="s">
        <v>8278</v>
      </c>
      <c r="O158" s="28">
        <f t="shared" si="20"/>
        <v>1.04</v>
      </c>
      <c r="P158" s="29">
        <f t="shared" si="21"/>
        <v>18.90909090909091</v>
      </c>
      <c r="Q158" s="9" t="str">
        <f t="shared" si="22"/>
        <v>music</v>
      </c>
      <c r="R158" s="26" t="str">
        <f t="shared" si="23"/>
        <v>indie rock</v>
      </c>
      <c r="S158" s="27">
        <f t="shared" si="24"/>
        <v>40192.542233796295</v>
      </c>
      <c r="T158" s="5" t="str">
        <f t="shared" si="25"/>
        <v>Jan</v>
      </c>
      <c r="U158" s="5" t="str">
        <f t="shared" si="26"/>
        <v>2010</v>
      </c>
      <c r="V158" s="5" t="str">
        <f t="shared" si="27"/>
        <v>Feb</v>
      </c>
      <c r="W158" s="1" t="str">
        <f t="shared" si="28"/>
        <v>2010</v>
      </c>
      <c r="X158" s="27">
        <f t="shared" si="29"/>
        <v>40224.208333333336</v>
      </c>
    </row>
    <row r="159" spans="1:24" ht="48" hidden="1" x14ac:dyDescent="0.2">
      <c r="A159" s="1">
        <v>2448</v>
      </c>
      <c r="B159" s="7" t="s">
        <v>2449</v>
      </c>
      <c r="C159" s="7" t="s">
        <v>6558</v>
      </c>
      <c r="D159" s="1">
        <v>400</v>
      </c>
      <c r="E159" s="1">
        <v>430</v>
      </c>
      <c r="F159" s="1" t="s">
        <v>8218</v>
      </c>
      <c r="G159" s="1" t="s">
        <v>8223</v>
      </c>
      <c r="H159" s="1" t="s">
        <v>8245</v>
      </c>
      <c r="I159" s="1">
        <v>1472621760</v>
      </c>
      <c r="J159" s="1">
        <v>1472110513</v>
      </c>
      <c r="K159" s="1" t="b">
        <v>0</v>
      </c>
      <c r="L159" s="1">
        <v>9</v>
      </c>
      <c r="M159" s="1" t="b">
        <v>1</v>
      </c>
      <c r="N159" s="1" t="s">
        <v>8297</v>
      </c>
      <c r="O159" s="28">
        <f t="shared" si="20"/>
        <v>1.075</v>
      </c>
      <c r="P159" s="29">
        <f t="shared" si="21"/>
        <v>47.777777777777779</v>
      </c>
      <c r="Q159" s="9" t="str">
        <f t="shared" si="22"/>
        <v>food</v>
      </c>
      <c r="R159" s="26" t="str">
        <f t="shared" si="23"/>
        <v>small batch</v>
      </c>
      <c r="S159" s="27">
        <f t="shared" si="24"/>
        <v>42607.316122685181</v>
      </c>
      <c r="T159" s="5" t="str">
        <f t="shared" si="25"/>
        <v>Aug</v>
      </c>
      <c r="U159" s="5" t="str">
        <f t="shared" si="26"/>
        <v>2016</v>
      </c>
      <c r="V159" s="5" t="str">
        <f t="shared" si="27"/>
        <v>Aug</v>
      </c>
      <c r="W159" s="1" t="str">
        <f t="shared" si="28"/>
        <v>2016</v>
      </c>
      <c r="X159" s="27">
        <f t="shared" si="29"/>
        <v>42613.233333333337</v>
      </c>
    </row>
    <row r="160" spans="1:24" ht="64" hidden="1" x14ac:dyDescent="0.2">
      <c r="A160" s="1">
        <v>2805</v>
      </c>
      <c r="B160" s="7" t="s">
        <v>2805</v>
      </c>
      <c r="C160" s="7" t="s">
        <v>6915</v>
      </c>
      <c r="D160" s="1">
        <v>400</v>
      </c>
      <c r="E160" s="1">
        <v>440</v>
      </c>
      <c r="F160" s="1" t="s">
        <v>8218</v>
      </c>
      <c r="G160" s="1" t="s">
        <v>8224</v>
      </c>
      <c r="H160" s="1" t="s">
        <v>8246</v>
      </c>
      <c r="I160" s="1">
        <v>1440245273</v>
      </c>
      <c r="J160" s="1">
        <v>1438085273</v>
      </c>
      <c r="K160" s="1" t="b">
        <v>0</v>
      </c>
      <c r="L160" s="1">
        <v>18</v>
      </c>
      <c r="M160" s="1" t="b">
        <v>1</v>
      </c>
      <c r="N160" s="1" t="s">
        <v>8270</v>
      </c>
      <c r="O160" s="28">
        <f t="shared" si="20"/>
        <v>1.1000000000000001</v>
      </c>
      <c r="P160" s="29">
        <f t="shared" si="21"/>
        <v>24.444444444444443</v>
      </c>
      <c r="Q160" s="9" t="str">
        <f t="shared" si="22"/>
        <v>theater</v>
      </c>
      <c r="R160" s="26" t="str">
        <f t="shared" si="23"/>
        <v>plays</v>
      </c>
      <c r="S160" s="27">
        <f t="shared" si="24"/>
        <v>42213.505474537036</v>
      </c>
      <c r="T160" s="5" t="str">
        <f t="shared" si="25"/>
        <v>Jul</v>
      </c>
      <c r="U160" s="5" t="str">
        <f t="shared" si="26"/>
        <v>2015</v>
      </c>
      <c r="V160" s="5" t="str">
        <f t="shared" si="27"/>
        <v>Aug</v>
      </c>
      <c r="W160" s="1" t="str">
        <f t="shared" si="28"/>
        <v>2015</v>
      </c>
      <c r="X160" s="27">
        <f t="shared" si="29"/>
        <v>42238.505474537036</v>
      </c>
    </row>
    <row r="161" spans="1:24" ht="32" hidden="1" x14ac:dyDescent="0.2">
      <c r="A161" s="1">
        <v>2885</v>
      </c>
      <c r="B161" s="7" t="s">
        <v>2885</v>
      </c>
      <c r="C161" s="7" t="s">
        <v>6995</v>
      </c>
      <c r="D161" s="1">
        <v>400</v>
      </c>
      <c r="E161" s="1">
        <v>130</v>
      </c>
      <c r="F161" s="1" t="s">
        <v>8220</v>
      </c>
      <c r="G161" s="1" t="s">
        <v>8223</v>
      </c>
      <c r="H161" s="1" t="s">
        <v>8245</v>
      </c>
      <c r="I161" s="1">
        <v>1426294201</v>
      </c>
      <c r="J161" s="1">
        <v>1423705801</v>
      </c>
      <c r="K161" s="1" t="b">
        <v>0</v>
      </c>
      <c r="L161" s="1">
        <v>5</v>
      </c>
      <c r="M161" s="1" t="b">
        <v>0</v>
      </c>
      <c r="N161" s="1" t="s">
        <v>8270</v>
      </c>
      <c r="O161" s="28">
        <f t="shared" si="20"/>
        <v>0.32500000000000001</v>
      </c>
      <c r="P161" s="29">
        <f t="shared" si="21"/>
        <v>26</v>
      </c>
      <c r="Q161" s="9" t="str">
        <f t="shared" si="22"/>
        <v>theater</v>
      </c>
      <c r="R161" s="26" t="str">
        <f t="shared" si="23"/>
        <v>plays</v>
      </c>
      <c r="S161" s="27">
        <f t="shared" si="24"/>
        <v>42047.07640046296</v>
      </c>
      <c r="T161" s="5" t="str">
        <f t="shared" si="25"/>
        <v>Feb</v>
      </c>
      <c r="U161" s="5" t="str">
        <f t="shared" si="26"/>
        <v>2015</v>
      </c>
      <c r="V161" s="5" t="str">
        <f t="shared" si="27"/>
        <v>Mar</v>
      </c>
      <c r="W161" s="1" t="str">
        <f t="shared" si="28"/>
        <v>2015</v>
      </c>
      <c r="X161" s="27">
        <f t="shared" si="29"/>
        <v>42077.034733796296</v>
      </c>
    </row>
    <row r="162" spans="1:24" ht="48" hidden="1" x14ac:dyDescent="0.2">
      <c r="A162" s="1">
        <v>3325</v>
      </c>
      <c r="B162" s="7" t="s">
        <v>3325</v>
      </c>
      <c r="C162" s="7" t="s">
        <v>7435</v>
      </c>
      <c r="D162" s="1">
        <v>400</v>
      </c>
      <c r="E162" s="1">
        <v>450</v>
      </c>
      <c r="F162" s="1" t="s">
        <v>8218</v>
      </c>
      <c r="G162" s="1" t="s">
        <v>8224</v>
      </c>
      <c r="H162" s="1" t="s">
        <v>8246</v>
      </c>
      <c r="I162" s="1">
        <v>1428256277</v>
      </c>
      <c r="J162" s="1">
        <v>1425235877</v>
      </c>
      <c r="K162" s="1" t="b">
        <v>0</v>
      </c>
      <c r="L162" s="1">
        <v>15</v>
      </c>
      <c r="M162" s="1" t="b">
        <v>1</v>
      </c>
      <c r="N162" s="1" t="s">
        <v>8270</v>
      </c>
      <c r="O162" s="28">
        <f t="shared" si="20"/>
        <v>1.125</v>
      </c>
      <c r="P162" s="29">
        <f t="shared" si="21"/>
        <v>30</v>
      </c>
      <c r="Q162" s="9" t="str">
        <f t="shared" si="22"/>
        <v>theater</v>
      </c>
      <c r="R162" s="26" t="str">
        <f t="shared" si="23"/>
        <v>plays</v>
      </c>
      <c r="S162" s="27">
        <f t="shared" si="24"/>
        <v>42064.785613425927</v>
      </c>
      <c r="T162" s="5" t="str">
        <f t="shared" si="25"/>
        <v>Mar</v>
      </c>
      <c r="U162" s="5" t="str">
        <f t="shared" si="26"/>
        <v>2015</v>
      </c>
      <c r="V162" s="5" t="str">
        <f t="shared" si="27"/>
        <v>Apr</v>
      </c>
      <c r="W162" s="1" t="str">
        <f t="shared" si="28"/>
        <v>2015</v>
      </c>
      <c r="X162" s="27">
        <f t="shared" si="29"/>
        <v>42099.743946759263</v>
      </c>
    </row>
    <row r="163" spans="1:24" ht="48" hidden="1" x14ac:dyDescent="0.2">
      <c r="A163" s="1">
        <v>3494</v>
      </c>
      <c r="B163" s="7" t="s">
        <v>3493</v>
      </c>
      <c r="C163" s="7" t="s">
        <v>7604</v>
      </c>
      <c r="D163" s="1">
        <v>400</v>
      </c>
      <c r="E163" s="1">
        <v>400</v>
      </c>
      <c r="F163" s="1" t="s">
        <v>8218</v>
      </c>
      <c r="G163" s="1" t="s">
        <v>8223</v>
      </c>
      <c r="H163" s="1" t="s">
        <v>8245</v>
      </c>
      <c r="I163" s="1">
        <v>1480140000</v>
      </c>
      <c r="J163" s="1">
        <v>1479186575</v>
      </c>
      <c r="K163" s="1" t="b">
        <v>0</v>
      </c>
      <c r="L163" s="1">
        <v>13</v>
      </c>
      <c r="M163" s="1" t="b">
        <v>1</v>
      </c>
      <c r="N163" s="1" t="s">
        <v>8270</v>
      </c>
      <c r="O163" s="28">
        <f t="shared" si="20"/>
        <v>1</v>
      </c>
      <c r="P163" s="29">
        <f t="shared" si="21"/>
        <v>30.76923076923077</v>
      </c>
      <c r="Q163" s="9" t="str">
        <f t="shared" si="22"/>
        <v>theater</v>
      </c>
      <c r="R163" s="26" t="str">
        <f t="shared" si="23"/>
        <v>plays</v>
      </c>
      <c r="S163" s="27">
        <f t="shared" si="24"/>
        <v>42689.214988425927</v>
      </c>
      <c r="T163" s="5" t="str">
        <f t="shared" si="25"/>
        <v>Nov</v>
      </c>
      <c r="U163" s="5" t="str">
        <f t="shared" si="26"/>
        <v>2016</v>
      </c>
      <c r="V163" s="5" t="str">
        <f t="shared" si="27"/>
        <v>Nov</v>
      </c>
      <c r="W163" s="1" t="str">
        <f t="shared" si="28"/>
        <v>2016</v>
      </c>
      <c r="X163" s="27">
        <f t="shared" si="29"/>
        <v>42700.25</v>
      </c>
    </row>
    <row r="164" spans="1:24" ht="48" hidden="1" x14ac:dyDescent="0.2">
      <c r="A164" s="1">
        <v>3987</v>
      </c>
      <c r="B164" s="7" t="s">
        <v>3983</v>
      </c>
      <c r="C164" s="7" t="s">
        <v>8093</v>
      </c>
      <c r="D164" s="1">
        <v>400</v>
      </c>
      <c r="E164" s="1">
        <v>151</v>
      </c>
      <c r="F164" s="1" t="s">
        <v>8220</v>
      </c>
      <c r="G164" s="1" t="s">
        <v>8224</v>
      </c>
      <c r="H164" s="1" t="s">
        <v>8246</v>
      </c>
      <c r="I164" s="1">
        <v>1400278290</v>
      </c>
      <c r="J164" s="1">
        <v>1399414290</v>
      </c>
      <c r="K164" s="1" t="b">
        <v>0</v>
      </c>
      <c r="L164" s="1">
        <v>13</v>
      </c>
      <c r="M164" s="1" t="b">
        <v>0</v>
      </c>
      <c r="N164" s="1" t="s">
        <v>8270</v>
      </c>
      <c r="O164" s="28">
        <f t="shared" si="20"/>
        <v>0.3775</v>
      </c>
      <c r="P164" s="29">
        <f t="shared" si="21"/>
        <v>11.615384615384615</v>
      </c>
      <c r="Q164" s="9" t="str">
        <f t="shared" si="22"/>
        <v>theater</v>
      </c>
      <c r="R164" s="26" t="str">
        <f t="shared" si="23"/>
        <v>plays</v>
      </c>
      <c r="S164" s="27">
        <f t="shared" si="24"/>
        <v>41765.92465277778</v>
      </c>
      <c r="T164" s="5" t="str">
        <f t="shared" si="25"/>
        <v>May</v>
      </c>
      <c r="U164" s="5" t="str">
        <f t="shared" si="26"/>
        <v>2014</v>
      </c>
      <c r="V164" s="5" t="str">
        <f t="shared" si="27"/>
        <v>May</v>
      </c>
      <c r="W164" s="1" t="str">
        <f t="shared" si="28"/>
        <v>2014</v>
      </c>
      <c r="X164" s="27">
        <f t="shared" si="29"/>
        <v>41775.92465277778</v>
      </c>
    </row>
    <row r="165" spans="1:24" ht="48" hidden="1" x14ac:dyDescent="0.2">
      <c r="A165" s="1">
        <v>2217</v>
      </c>
      <c r="B165" s="7" t="s">
        <v>2218</v>
      </c>
      <c r="C165" s="7" t="s">
        <v>6327</v>
      </c>
      <c r="D165" s="1">
        <v>420</v>
      </c>
      <c r="E165" s="1">
        <v>425</v>
      </c>
      <c r="F165" s="1" t="s">
        <v>8218</v>
      </c>
      <c r="G165" s="1" t="s">
        <v>8223</v>
      </c>
      <c r="H165" s="1" t="s">
        <v>8245</v>
      </c>
      <c r="I165" s="1">
        <v>1446451200</v>
      </c>
      <c r="J165" s="1">
        <v>1445539113</v>
      </c>
      <c r="K165" s="1" t="b">
        <v>0</v>
      </c>
      <c r="L165" s="1">
        <v>9</v>
      </c>
      <c r="M165" s="1" t="b">
        <v>1</v>
      </c>
      <c r="N165" s="1" t="s">
        <v>8279</v>
      </c>
      <c r="O165" s="28">
        <f t="shared" si="20"/>
        <v>1.0119047619047619</v>
      </c>
      <c r="P165" s="29">
        <f t="shared" si="21"/>
        <v>47.222222222222221</v>
      </c>
      <c r="Q165" s="9" t="str">
        <f t="shared" si="22"/>
        <v>music</v>
      </c>
      <c r="R165" s="26" t="str">
        <f t="shared" si="23"/>
        <v>electronic music</v>
      </c>
      <c r="S165" s="27">
        <f t="shared" si="24"/>
        <v>42299.776770833334</v>
      </c>
      <c r="T165" s="5" t="str">
        <f t="shared" si="25"/>
        <v>Oct</v>
      </c>
      <c r="U165" s="5" t="str">
        <f t="shared" si="26"/>
        <v>2015</v>
      </c>
      <c r="V165" s="5" t="str">
        <f t="shared" si="27"/>
        <v>Nov</v>
      </c>
      <c r="W165" s="1" t="str">
        <f t="shared" si="28"/>
        <v>2015</v>
      </c>
      <c r="X165" s="27">
        <f t="shared" si="29"/>
        <v>42310.333333333328</v>
      </c>
    </row>
    <row r="166" spans="1:24" ht="32" hidden="1" x14ac:dyDescent="0.2">
      <c r="A166" s="1">
        <v>2362</v>
      </c>
      <c r="B166" s="7" t="s">
        <v>2363</v>
      </c>
      <c r="C166" s="7" t="s">
        <v>6472</v>
      </c>
      <c r="D166" s="1">
        <v>420</v>
      </c>
      <c r="E166" s="1">
        <v>120</v>
      </c>
      <c r="F166" s="1" t="s">
        <v>8219</v>
      </c>
      <c r="G166" s="1" t="s">
        <v>8223</v>
      </c>
      <c r="H166" s="1" t="s">
        <v>8245</v>
      </c>
      <c r="I166" s="1">
        <v>1418315470</v>
      </c>
      <c r="J166" s="1">
        <v>1415723470</v>
      </c>
      <c r="K166" s="1" t="b">
        <v>0</v>
      </c>
      <c r="L166" s="1">
        <v>2</v>
      </c>
      <c r="M166" s="1" t="b">
        <v>0</v>
      </c>
      <c r="N166" s="1" t="s">
        <v>8271</v>
      </c>
      <c r="O166" s="28">
        <f t="shared" si="20"/>
        <v>0.2857142857142857</v>
      </c>
      <c r="P166" s="29">
        <f t="shared" si="21"/>
        <v>60</v>
      </c>
      <c r="Q166" s="9" t="str">
        <f t="shared" si="22"/>
        <v>technology</v>
      </c>
      <c r="R166" s="26" t="str">
        <f t="shared" si="23"/>
        <v>web</v>
      </c>
      <c r="S166" s="27">
        <f t="shared" si="24"/>
        <v>41954.688310185185</v>
      </c>
      <c r="T166" s="5" t="str">
        <f t="shared" si="25"/>
        <v>Nov</v>
      </c>
      <c r="U166" s="5" t="str">
        <f t="shared" si="26"/>
        <v>2014</v>
      </c>
      <c r="V166" s="5" t="str">
        <f t="shared" si="27"/>
        <v>Dec</v>
      </c>
      <c r="W166" s="1" t="str">
        <f t="shared" si="28"/>
        <v>2014</v>
      </c>
      <c r="X166" s="27">
        <f t="shared" si="29"/>
        <v>41984.688310185185</v>
      </c>
    </row>
    <row r="167" spans="1:24" ht="16" hidden="1" x14ac:dyDescent="0.2">
      <c r="A167" s="1">
        <v>115</v>
      </c>
      <c r="B167" s="7" t="s">
        <v>117</v>
      </c>
      <c r="C167" s="7" t="s">
        <v>4226</v>
      </c>
      <c r="D167" s="1">
        <v>450</v>
      </c>
      <c r="E167" s="1">
        <v>632</v>
      </c>
      <c r="F167" s="1" t="s">
        <v>8218</v>
      </c>
      <c r="G167" s="1" t="s">
        <v>8223</v>
      </c>
      <c r="H167" s="1" t="s">
        <v>8245</v>
      </c>
      <c r="I167" s="1">
        <v>1328377444</v>
      </c>
      <c r="J167" s="1">
        <v>1326217444</v>
      </c>
      <c r="K167" s="1" t="b">
        <v>0</v>
      </c>
      <c r="L167" s="1">
        <v>22</v>
      </c>
      <c r="M167" s="1" t="b">
        <v>1</v>
      </c>
      <c r="N167" s="1" t="s">
        <v>8265</v>
      </c>
      <c r="O167" s="28">
        <f t="shared" si="20"/>
        <v>1.4044444444444444</v>
      </c>
      <c r="P167" s="29">
        <f t="shared" si="21"/>
        <v>28.727272727272727</v>
      </c>
      <c r="Q167" s="9" t="str">
        <f t="shared" si="22"/>
        <v>film &amp; video</v>
      </c>
      <c r="R167" s="26" t="str">
        <f t="shared" si="23"/>
        <v>shorts</v>
      </c>
      <c r="S167" s="27">
        <f t="shared" si="24"/>
        <v>40918.738935185182</v>
      </c>
      <c r="T167" s="5" t="str">
        <f t="shared" si="25"/>
        <v>Jan</v>
      </c>
      <c r="U167" s="5" t="str">
        <f t="shared" si="26"/>
        <v>2012</v>
      </c>
      <c r="V167" s="5" t="str">
        <f t="shared" si="27"/>
        <v>Feb</v>
      </c>
      <c r="W167" s="1" t="str">
        <f t="shared" si="28"/>
        <v>2012</v>
      </c>
      <c r="X167" s="27">
        <f t="shared" si="29"/>
        <v>40943.738935185182</v>
      </c>
    </row>
    <row r="168" spans="1:24" ht="32" hidden="1" x14ac:dyDescent="0.2">
      <c r="A168" s="1">
        <v>177</v>
      </c>
      <c r="B168" s="7" t="s">
        <v>179</v>
      </c>
      <c r="C168" s="7" t="s">
        <v>4287</v>
      </c>
      <c r="D168" s="1">
        <v>450</v>
      </c>
      <c r="E168" s="1">
        <v>180</v>
      </c>
      <c r="F168" s="1" t="s">
        <v>8220</v>
      </c>
      <c r="G168" s="1" t="s">
        <v>8223</v>
      </c>
      <c r="H168" s="1" t="s">
        <v>8245</v>
      </c>
      <c r="I168" s="1">
        <v>1427155726</v>
      </c>
      <c r="J168" s="1">
        <v>1425690526</v>
      </c>
      <c r="K168" s="1" t="b">
        <v>0</v>
      </c>
      <c r="L168" s="1">
        <v>7</v>
      </c>
      <c r="M168" s="1" t="b">
        <v>0</v>
      </c>
      <c r="N168" s="1" t="s">
        <v>8267</v>
      </c>
      <c r="O168" s="28">
        <f t="shared" si="20"/>
        <v>0.4</v>
      </c>
      <c r="P168" s="29">
        <f t="shared" si="21"/>
        <v>25.714285714285715</v>
      </c>
      <c r="Q168" s="9" t="str">
        <f t="shared" si="22"/>
        <v>film &amp; video</v>
      </c>
      <c r="R168" s="26" t="str">
        <f t="shared" si="23"/>
        <v>drama</v>
      </c>
      <c r="S168" s="27">
        <f t="shared" si="24"/>
        <v>42070.047754629632</v>
      </c>
      <c r="T168" s="5" t="str">
        <f t="shared" si="25"/>
        <v>Mar</v>
      </c>
      <c r="U168" s="5" t="str">
        <f t="shared" si="26"/>
        <v>2015</v>
      </c>
      <c r="V168" s="5" t="str">
        <f t="shared" si="27"/>
        <v>Mar</v>
      </c>
      <c r="W168" s="1" t="str">
        <f t="shared" si="28"/>
        <v>2015</v>
      </c>
      <c r="X168" s="27">
        <f t="shared" si="29"/>
        <v>42087.00608796296</v>
      </c>
    </row>
    <row r="169" spans="1:24" ht="48" hidden="1" x14ac:dyDescent="0.2">
      <c r="A169" s="1">
        <v>439</v>
      </c>
      <c r="B169" s="7" t="s">
        <v>440</v>
      </c>
      <c r="C169" s="7" t="s">
        <v>4549</v>
      </c>
      <c r="D169" s="1">
        <v>450</v>
      </c>
      <c r="E169" s="1">
        <v>0</v>
      </c>
      <c r="F169" s="1" t="s">
        <v>8220</v>
      </c>
      <c r="G169" s="1" t="s">
        <v>8223</v>
      </c>
      <c r="H169" s="1" t="s">
        <v>8245</v>
      </c>
      <c r="I169" s="1">
        <v>1413569818</v>
      </c>
      <c r="J169" s="1">
        <v>1412705818</v>
      </c>
      <c r="K169" s="1" t="b">
        <v>0</v>
      </c>
      <c r="L169" s="1">
        <v>0</v>
      </c>
      <c r="M169" s="1" t="b">
        <v>0</v>
      </c>
      <c r="N169" s="1" t="s">
        <v>8269</v>
      </c>
      <c r="O169" s="28">
        <f t="shared" si="20"/>
        <v>0</v>
      </c>
      <c r="P169" s="29">
        <f t="shared" si="21"/>
        <v>0</v>
      </c>
      <c r="Q169" s="9" t="str">
        <f t="shared" si="22"/>
        <v>film &amp; video</v>
      </c>
      <c r="R169" s="26" t="str">
        <f t="shared" si="23"/>
        <v>animation</v>
      </c>
      <c r="S169" s="27">
        <f t="shared" si="24"/>
        <v>41919.761782407404</v>
      </c>
      <c r="T169" s="5" t="str">
        <f t="shared" si="25"/>
        <v>Oct</v>
      </c>
      <c r="U169" s="5" t="str">
        <f t="shared" si="26"/>
        <v>2014</v>
      </c>
      <c r="V169" s="5" t="str">
        <f t="shared" si="27"/>
        <v>Oct</v>
      </c>
      <c r="W169" s="1" t="str">
        <f t="shared" si="28"/>
        <v>2014</v>
      </c>
      <c r="X169" s="27">
        <f t="shared" si="29"/>
        <v>41929.761782407404</v>
      </c>
    </row>
    <row r="170" spans="1:24" ht="48" hidden="1" x14ac:dyDescent="0.2">
      <c r="A170" s="1">
        <v>1810</v>
      </c>
      <c r="B170" s="7" t="s">
        <v>1811</v>
      </c>
      <c r="C170" s="7" t="s">
        <v>5920</v>
      </c>
      <c r="D170" s="1">
        <v>450</v>
      </c>
      <c r="E170" s="1">
        <v>15</v>
      </c>
      <c r="F170" s="1" t="s">
        <v>8220</v>
      </c>
      <c r="G170" s="1" t="s">
        <v>8223</v>
      </c>
      <c r="H170" s="1" t="s">
        <v>8245</v>
      </c>
      <c r="I170" s="1">
        <v>1408657826</v>
      </c>
      <c r="J170" s="1">
        <v>1407621026</v>
      </c>
      <c r="K170" s="1" t="b">
        <v>0</v>
      </c>
      <c r="L170" s="1">
        <v>2</v>
      </c>
      <c r="M170" s="1" t="b">
        <v>0</v>
      </c>
      <c r="N170" s="1" t="s">
        <v>8284</v>
      </c>
      <c r="O170" s="28">
        <f t="shared" si="20"/>
        <v>3.3333333333333333E-2</v>
      </c>
      <c r="P170" s="29">
        <f t="shared" si="21"/>
        <v>7.5</v>
      </c>
      <c r="Q170" s="9" t="str">
        <f t="shared" si="22"/>
        <v>photography</v>
      </c>
      <c r="R170" s="26" t="str">
        <f t="shared" si="23"/>
        <v>photobooks</v>
      </c>
      <c r="S170" s="27">
        <f t="shared" si="24"/>
        <v>41860.91002314815</v>
      </c>
      <c r="T170" s="5" t="str">
        <f t="shared" si="25"/>
        <v>Aug</v>
      </c>
      <c r="U170" s="5" t="str">
        <f t="shared" si="26"/>
        <v>2014</v>
      </c>
      <c r="V170" s="5" t="str">
        <f t="shared" si="27"/>
        <v>Aug</v>
      </c>
      <c r="W170" s="1" t="str">
        <f t="shared" si="28"/>
        <v>2014</v>
      </c>
      <c r="X170" s="27">
        <f t="shared" si="29"/>
        <v>41872.91002314815</v>
      </c>
    </row>
    <row r="171" spans="1:24" ht="48" hidden="1" x14ac:dyDescent="0.2">
      <c r="A171" s="1">
        <v>2836</v>
      </c>
      <c r="B171" s="7" t="s">
        <v>2836</v>
      </c>
      <c r="C171" s="7" t="s">
        <v>6946</v>
      </c>
      <c r="D171" s="1">
        <v>450</v>
      </c>
      <c r="E171" s="1">
        <v>485</v>
      </c>
      <c r="F171" s="1" t="s">
        <v>8218</v>
      </c>
      <c r="G171" s="1" t="s">
        <v>8223</v>
      </c>
      <c r="H171" s="1" t="s">
        <v>8245</v>
      </c>
      <c r="I171" s="1">
        <v>1487393940</v>
      </c>
      <c r="J171" s="1">
        <v>1484115418</v>
      </c>
      <c r="K171" s="1" t="b">
        <v>0</v>
      </c>
      <c r="L171" s="1">
        <v>11</v>
      </c>
      <c r="M171" s="1" t="b">
        <v>1</v>
      </c>
      <c r="N171" s="1" t="s">
        <v>8270</v>
      </c>
      <c r="O171" s="28">
        <f t="shared" si="20"/>
        <v>1.0777777777777777</v>
      </c>
      <c r="P171" s="29">
        <f t="shared" si="21"/>
        <v>44.090909090909093</v>
      </c>
      <c r="Q171" s="9" t="str">
        <f t="shared" si="22"/>
        <v>theater</v>
      </c>
      <c r="R171" s="26" t="str">
        <f t="shared" si="23"/>
        <v>plays</v>
      </c>
      <c r="S171" s="27">
        <f t="shared" si="24"/>
        <v>42746.261782407411</v>
      </c>
      <c r="T171" s="5" t="str">
        <f t="shared" si="25"/>
        <v>Jan</v>
      </c>
      <c r="U171" s="5" t="str">
        <f t="shared" si="26"/>
        <v>2017</v>
      </c>
      <c r="V171" s="5" t="str">
        <f t="shared" si="27"/>
        <v>Feb</v>
      </c>
      <c r="W171" s="1" t="str">
        <f t="shared" si="28"/>
        <v>2017</v>
      </c>
      <c r="X171" s="27">
        <f t="shared" si="29"/>
        <v>42784.207638888889</v>
      </c>
    </row>
    <row r="172" spans="1:24" ht="48" hidden="1" x14ac:dyDescent="0.2">
      <c r="A172" s="1">
        <v>1896</v>
      </c>
      <c r="B172" s="7" t="s">
        <v>1897</v>
      </c>
      <c r="C172" s="7" t="s">
        <v>6006</v>
      </c>
      <c r="D172" s="1">
        <v>451</v>
      </c>
      <c r="E172" s="1">
        <v>559</v>
      </c>
      <c r="F172" s="1" t="s">
        <v>8218</v>
      </c>
      <c r="G172" s="1" t="s">
        <v>8223</v>
      </c>
      <c r="H172" s="1" t="s">
        <v>8245</v>
      </c>
      <c r="I172" s="1">
        <v>1334250165</v>
      </c>
      <c r="J172" s="1">
        <v>1331658165</v>
      </c>
      <c r="K172" s="1" t="b">
        <v>0</v>
      </c>
      <c r="L172" s="1">
        <v>13</v>
      </c>
      <c r="M172" s="1" t="b">
        <v>1</v>
      </c>
      <c r="N172" s="1" t="s">
        <v>8278</v>
      </c>
      <c r="O172" s="28">
        <f t="shared" si="20"/>
        <v>1.2394678492239468</v>
      </c>
      <c r="P172" s="29">
        <f t="shared" si="21"/>
        <v>43</v>
      </c>
      <c r="Q172" s="9" t="str">
        <f t="shared" si="22"/>
        <v>music</v>
      </c>
      <c r="R172" s="26" t="str">
        <f t="shared" si="23"/>
        <v>indie rock</v>
      </c>
      <c r="S172" s="27">
        <f t="shared" si="24"/>
        <v>40981.710243055553</v>
      </c>
      <c r="T172" s="5" t="str">
        <f t="shared" si="25"/>
        <v>Mar</v>
      </c>
      <c r="U172" s="5" t="str">
        <f t="shared" si="26"/>
        <v>2012</v>
      </c>
      <c r="V172" s="5" t="str">
        <f t="shared" si="27"/>
        <v>Apr</v>
      </c>
      <c r="W172" s="1" t="str">
        <f t="shared" si="28"/>
        <v>2012</v>
      </c>
      <c r="X172" s="27">
        <f t="shared" si="29"/>
        <v>41011.710243055553</v>
      </c>
    </row>
    <row r="173" spans="1:24" ht="48" hidden="1" x14ac:dyDescent="0.2">
      <c r="A173" s="1">
        <v>2256</v>
      </c>
      <c r="B173" s="7" t="s">
        <v>2257</v>
      </c>
      <c r="C173" s="7" t="s">
        <v>6366</v>
      </c>
      <c r="D173" s="1">
        <v>480</v>
      </c>
      <c r="E173" s="1">
        <v>1069</v>
      </c>
      <c r="F173" s="1" t="s">
        <v>8218</v>
      </c>
      <c r="G173" s="1" t="s">
        <v>8224</v>
      </c>
      <c r="H173" s="1" t="s">
        <v>8246</v>
      </c>
      <c r="I173" s="1">
        <v>1479811846</v>
      </c>
      <c r="J173" s="1">
        <v>1478602246</v>
      </c>
      <c r="K173" s="1" t="b">
        <v>0</v>
      </c>
      <c r="L173" s="1">
        <v>50</v>
      </c>
      <c r="M173" s="1" t="b">
        <v>1</v>
      </c>
      <c r="N173" s="1" t="s">
        <v>8296</v>
      </c>
      <c r="O173" s="28">
        <f t="shared" si="20"/>
        <v>2.2270833333333333</v>
      </c>
      <c r="P173" s="29">
        <f t="shared" si="21"/>
        <v>21.38</v>
      </c>
      <c r="Q173" s="9" t="str">
        <f t="shared" si="22"/>
        <v>games</v>
      </c>
      <c r="R173" s="26" t="str">
        <f t="shared" si="23"/>
        <v>tabletop games</v>
      </c>
      <c r="S173" s="27">
        <f t="shared" si="24"/>
        <v>42682.451921296291</v>
      </c>
      <c r="T173" s="5" t="str">
        <f t="shared" si="25"/>
        <v>Nov</v>
      </c>
      <c r="U173" s="5" t="str">
        <f t="shared" si="26"/>
        <v>2016</v>
      </c>
      <c r="V173" s="5" t="str">
        <f t="shared" si="27"/>
        <v>Nov</v>
      </c>
      <c r="W173" s="1" t="str">
        <f t="shared" si="28"/>
        <v>2016</v>
      </c>
      <c r="X173" s="27">
        <f t="shared" si="29"/>
        <v>42696.451921296291</v>
      </c>
    </row>
    <row r="174" spans="1:24" ht="48" hidden="1" x14ac:dyDescent="0.2">
      <c r="A174" s="1">
        <v>2067</v>
      </c>
      <c r="B174" s="7" t="s">
        <v>2068</v>
      </c>
      <c r="C174" s="7" t="s">
        <v>6177</v>
      </c>
      <c r="D174" s="1">
        <v>495</v>
      </c>
      <c r="E174" s="1">
        <v>628</v>
      </c>
      <c r="F174" s="1" t="s">
        <v>8218</v>
      </c>
      <c r="G174" s="1" t="s">
        <v>8224</v>
      </c>
      <c r="H174" s="1" t="s">
        <v>8246</v>
      </c>
      <c r="I174" s="1">
        <v>1432499376</v>
      </c>
      <c r="J174" s="1">
        <v>1429648176</v>
      </c>
      <c r="K174" s="1" t="b">
        <v>0</v>
      </c>
      <c r="L174" s="1">
        <v>10</v>
      </c>
      <c r="M174" s="1" t="b">
        <v>1</v>
      </c>
      <c r="N174" s="1" t="s">
        <v>8294</v>
      </c>
      <c r="O174" s="28">
        <f t="shared" si="20"/>
        <v>1.2686868686868686</v>
      </c>
      <c r="P174" s="29">
        <f t="shared" si="21"/>
        <v>62.8</v>
      </c>
      <c r="Q174" s="9" t="str">
        <f t="shared" si="22"/>
        <v>technology</v>
      </c>
      <c r="R174" s="26" t="str">
        <f t="shared" si="23"/>
        <v>hardware</v>
      </c>
      <c r="S174" s="27">
        <f t="shared" si="24"/>
        <v>42115.853888888887</v>
      </c>
      <c r="T174" s="5" t="str">
        <f t="shared" si="25"/>
        <v>Apr</v>
      </c>
      <c r="U174" s="5" t="str">
        <f t="shared" si="26"/>
        <v>2015</v>
      </c>
      <c r="V174" s="5" t="str">
        <f t="shared" si="27"/>
        <v>May</v>
      </c>
      <c r="W174" s="1" t="str">
        <f t="shared" si="28"/>
        <v>2015</v>
      </c>
      <c r="X174" s="27">
        <f t="shared" si="29"/>
        <v>42148.853888888887</v>
      </c>
    </row>
    <row r="175" spans="1:24" ht="48" hidden="1" x14ac:dyDescent="0.2">
      <c r="A175" s="1">
        <v>2</v>
      </c>
      <c r="B175" s="7" t="s">
        <v>4</v>
      </c>
      <c r="C175" s="7" t="s">
        <v>4113</v>
      </c>
      <c r="D175" s="1">
        <v>500</v>
      </c>
      <c r="E175" s="1">
        <v>525</v>
      </c>
      <c r="F175" s="1" t="s">
        <v>8218</v>
      </c>
      <c r="G175" s="1" t="s">
        <v>8224</v>
      </c>
      <c r="H175" s="1" t="s">
        <v>8246</v>
      </c>
      <c r="I175" s="1">
        <v>1455555083</v>
      </c>
      <c r="J175" s="1">
        <v>1454691083</v>
      </c>
      <c r="K175" s="1" t="b">
        <v>0</v>
      </c>
      <c r="L175" s="1">
        <v>35</v>
      </c>
      <c r="M175" s="1" t="b">
        <v>1</v>
      </c>
      <c r="N175" s="1" t="s">
        <v>8264</v>
      </c>
      <c r="O175" s="28">
        <f t="shared" si="20"/>
        <v>1.05</v>
      </c>
      <c r="P175" s="29">
        <f t="shared" si="21"/>
        <v>15</v>
      </c>
      <c r="Q175" s="9" t="str">
        <f t="shared" si="22"/>
        <v>film &amp; video</v>
      </c>
      <c r="R175" s="26" t="str">
        <f t="shared" si="23"/>
        <v>television</v>
      </c>
      <c r="S175" s="27">
        <f t="shared" si="24"/>
        <v>42405.702349537038</v>
      </c>
      <c r="T175" s="5" t="str">
        <f t="shared" si="25"/>
        <v>Feb</v>
      </c>
      <c r="U175" s="5" t="str">
        <f t="shared" si="26"/>
        <v>2016</v>
      </c>
      <c r="V175" s="5" t="str">
        <f t="shared" si="27"/>
        <v>Feb</v>
      </c>
      <c r="W175" s="1" t="str">
        <f t="shared" si="28"/>
        <v>2016</v>
      </c>
      <c r="X175" s="27">
        <f t="shared" si="29"/>
        <v>42415.702349537038</v>
      </c>
    </row>
    <row r="176" spans="1:24" ht="48" hidden="1" x14ac:dyDescent="0.2">
      <c r="A176" s="1">
        <v>9</v>
      </c>
      <c r="B176" s="7" t="s">
        <v>11</v>
      </c>
      <c r="C176" s="7" t="s">
        <v>4120</v>
      </c>
      <c r="D176" s="1">
        <v>500</v>
      </c>
      <c r="E176" s="1">
        <v>629.99</v>
      </c>
      <c r="F176" s="1" t="s">
        <v>8218</v>
      </c>
      <c r="G176" s="1" t="s">
        <v>8223</v>
      </c>
      <c r="H176" s="1" t="s">
        <v>8245</v>
      </c>
      <c r="I176" s="1">
        <v>1460860144</v>
      </c>
      <c r="J176" s="1">
        <v>1458268144</v>
      </c>
      <c r="K176" s="1" t="b">
        <v>0</v>
      </c>
      <c r="L176" s="1">
        <v>20</v>
      </c>
      <c r="M176" s="1" t="b">
        <v>1</v>
      </c>
      <c r="N176" s="1" t="s">
        <v>8264</v>
      </c>
      <c r="O176" s="28">
        <f t="shared" si="20"/>
        <v>1.2599800000000001</v>
      </c>
      <c r="P176" s="29">
        <f t="shared" si="21"/>
        <v>31.499500000000001</v>
      </c>
      <c r="Q176" s="9" t="str">
        <f t="shared" si="22"/>
        <v>film &amp; video</v>
      </c>
      <c r="R176" s="26" t="str">
        <f t="shared" si="23"/>
        <v>television</v>
      </c>
      <c r="S176" s="27">
        <f t="shared" si="24"/>
        <v>42447.103518518517</v>
      </c>
      <c r="T176" s="5" t="str">
        <f t="shared" si="25"/>
        <v>Mar</v>
      </c>
      <c r="U176" s="5" t="str">
        <f t="shared" si="26"/>
        <v>2016</v>
      </c>
      <c r="V176" s="5" t="str">
        <f t="shared" si="27"/>
        <v>Apr</v>
      </c>
      <c r="W176" s="1" t="str">
        <f t="shared" si="28"/>
        <v>2016</v>
      </c>
      <c r="X176" s="27">
        <f t="shared" si="29"/>
        <v>42477.103518518517</v>
      </c>
    </row>
    <row r="177" spans="1:24" ht="48" hidden="1" x14ac:dyDescent="0.2">
      <c r="A177" s="1">
        <v>70</v>
      </c>
      <c r="B177" s="7" t="s">
        <v>72</v>
      </c>
      <c r="C177" s="7" t="s">
        <v>4181</v>
      </c>
      <c r="D177" s="1">
        <v>500</v>
      </c>
      <c r="E177" s="1">
        <v>636</v>
      </c>
      <c r="F177" s="1" t="s">
        <v>8218</v>
      </c>
      <c r="G177" s="1" t="s">
        <v>8223</v>
      </c>
      <c r="H177" s="1" t="s">
        <v>8245</v>
      </c>
      <c r="I177" s="1">
        <v>1315171845</v>
      </c>
      <c r="J177" s="1">
        <v>1309987845</v>
      </c>
      <c r="K177" s="1" t="b">
        <v>0</v>
      </c>
      <c r="L177" s="1">
        <v>17</v>
      </c>
      <c r="M177" s="1" t="b">
        <v>1</v>
      </c>
      <c r="N177" s="1" t="s">
        <v>8265</v>
      </c>
      <c r="O177" s="28">
        <f t="shared" si="20"/>
        <v>1.272</v>
      </c>
      <c r="P177" s="29">
        <f t="shared" si="21"/>
        <v>37.411764705882355</v>
      </c>
      <c r="Q177" s="9" t="str">
        <f t="shared" si="22"/>
        <v>film &amp; video</v>
      </c>
      <c r="R177" s="26" t="str">
        <f t="shared" si="23"/>
        <v>shorts</v>
      </c>
      <c r="S177" s="27">
        <f t="shared" si="24"/>
        <v>40730.896354166667</v>
      </c>
      <c r="T177" s="5" t="str">
        <f t="shared" si="25"/>
        <v>Jul</v>
      </c>
      <c r="U177" s="5" t="str">
        <f t="shared" si="26"/>
        <v>2011</v>
      </c>
      <c r="V177" s="5" t="str">
        <f t="shared" si="27"/>
        <v>Sep</v>
      </c>
      <c r="W177" s="1" t="str">
        <f t="shared" si="28"/>
        <v>2011</v>
      </c>
      <c r="X177" s="27">
        <f t="shared" si="29"/>
        <v>40790.896354166667</v>
      </c>
    </row>
    <row r="178" spans="1:24" ht="48" hidden="1" x14ac:dyDescent="0.2">
      <c r="A178" s="1">
        <v>74</v>
      </c>
      <c r="B178" s="7" t="s">
        <v>76</v>
      </c>
      <c r="C178" s="7" t="s">
        <v>4185</v>
      </c>
      <c r="D178" s="1">
        <v>500</v>
      </c>
      <c r="E178" s="1">
        <v>564.66</v>
      </c>
      <c r="F178" s="1" t="s">
        <v>8218</v>
      </c>
      <c r="G178" s="1" t="s">
        <v>8229</v>
      </c>
      <c r="H178" s="1" t="s">
        <v>8248</v>
      </c>
      <c r="I178" s="1">
        <v>1453376495</v>
      </c>
      <c r="J178" s="1">
        <v>1450784495</v>
      </c>
      <c r="K178" s="1" t="b">
        <v>0</v>
      </c>
      <c r="L178" s="1">
        <v>29</v>
      </c>
      <c r="M178" s="1" t="b">
        <v>1</v>
      </c>
      <c r="N178" s="1" t="s">
        <v>8265</v>
      </c>
      <c r="O178" s="28">
        <f t="shared" si="20"/>
        <v>1.1293199999999999</v>
      </c>
      <c r="P178" s="29">
        <f t="shared" si="21"/>
        <v>19.471034482758618</v>
      </c>
      <c r="Q178" s="9" t="str">
        <f t="shared" si="22"/>
        <v>film &amp; video</v>
      </c>
      <c r="R178" s="26" t="str">
        <f t="shared" si="23"/>
        <v>shorts</v>
      </c>
      <c r="S178" s="27">
        <f t="shared" si="24"/>
        <v>42360.487210648149</v>
      </c>
      <c r="T178" s="5" t="str">
        <f t="shared" si="25"/>
        <v>Dec</v>
      </c>
      <c r="U178" s="5" t="str">
        <f t="shared" si="26"/>
        <v>2015</v>
      </c>
      <c r="V178" s="5" t="str">
        <f t="shared" si="27"/>
        <v>Jan</v>
      </c>
      <c r="W178" s="1" t="str">
        <f t="shared" si="28"/>
        <v>2016</v>
      </c>
      <c r="X178" s="27">
        <f t="shared" si="29"/>
        <v>42390.487210648149</v>
      </c>
    </row>
    <row r="179" spans="1:24" ht="48" hidden="1" x14ac:dyDescent="0.2">
      <c r="A179" s="1">
        <v>84</v>
      </c>
      <c r="B179" s="7" t="s">
        <v>86</v>
      </c>
      <c r="C179" s="7" t="s">
        <v>4195</v>
      </c>
      <c r="D179" s="1">
        <v>500</v>
      </c>
      <c r="E179" s="1">
        <v>500</v>
      </c>
      <c r="F179" s="1" t="s">
        <v>8218</v>
      </c>
      <c r="G179" s="1" t="s">
        <v>8223</v>
      </c>
      <c r="H179" s="1" t="s">
        <v>8245</v>
      </c>
      <c r="I179" s="1">
        <v>1305483086</v>
      </c>
      <c r="J179" s="1">
        <v>1302891086</v>
      </c>
      <c r="K179" s="1" t="b">
        <v>0</v>
      </c>
      <c r="L179" s="1">
        <v>7</v>
      </c>
      <c r="M179" s="1" t="b">
        <v>1</v>
      </c>
      <c r="N179" s="1" t="s">
        <v>8265</v>
      </c>
      <c r="O179" s="28">
        <f t="shared" si="20"/>
        <v>1</v>
      </c>
      <c r="P179" s="29">
        <f t="shared" si="21"/>
        <v>71.428571428571431</v>
      </c>
      <c r="Q179" s="9" t="str">
        <f t="shared" si="22"/>
        <v>film &amp; video</v>
      </c>
      <c r="R179" s="26" t="str">
        <f t="shared" si="23"/>
        <v>shorts</v>
      </c>
      <c r="S179" s="27">
        <f t="shared" si="24"/>
        <v>40648.757939814815</v>
      </c>
      <c r="T179" s="5" t="str">
        <f t="shared" si="25"/>
        <v>Apr</v>
      </c>
      <c r="U179" s="5" t="str">
        <f t="shared" si="26"/>
        <v>2011</v>
      </c>
      <c r="V179" s="5" t="str">
        <f t="shared" si="27"/>
        <v>May</v>
      </c>
      <c r="W179" s="1" t="str">
        <f t="shared" si="28"/>
        <v>2011</v>
      </c>
      <c r="X179" s="27">
        <f t="shared" si="29"/>
        <v>40678.757939814815</v>
      </c>
    </row>
    <row r="180" spans="1:24" ht="32" hidden="1" x14ac:dyDescent="0.2">
      <c r="A180" s="1">
        <v>90</v>
      </c>
      <c r="B180" s="7" t="s">
        <v>92</v>
      </c>
      <c r="C180" s="7" t="s">
        <v>4201</v>
      </c>
      <c r="D180" s="1">
        <v>500</v>
      </c>
      <c r="E180" s="1">
        <v>502</v>
      </c>
      <c r="F180" s="1" t="s">
        <v>8218</v>
      </c>
      <c r="G180" s="1" t="s">
        <v>8223</v>
      </c>
      <c r="H180" s="1" t="s">
        <v>8245</v>
      </c>
      <c r="I180" s="1">
        <v>1310454499</v>
      </c>
      <c r="J180" s="1">
        <v>1307862499</v>
      </c>
      <c r="K180" s="1" t="b">
        <v>0</v>
      </c>
      <c r="L180" s="1">
        <v>16</v>
      </c>
      <c r="M180" s="1" t="b">
        <v>1</v>
      </c>
      <c r="N180" s="1" t="s">
        <v>8265</v>
      </c>
      <c r="O180" s="28">
        <f t="shared" si="20"/>
        <v>1.004</v>
      </c>
      <c r="P180" s="29">
        <f t="shared" si="21"/>
        <v>31.375</v>
      </c>
      <c r="Q180" s="9" t="str">
        <f t="shared" si="22"/>
        <v>film &amp; video</v>
      </c>
      <c r="R180" s="26" t="str">
        <f t="shared" si="23"/>
        <v>shorts</v>
      </c>
      <c r="S180" s="27">
        <f t="shared" si="24"/>
        <v>40706.297442129631</v>
      </c>
      <c r="T180" s="5" t="str">
        <f t="shared" si="25"/>
        <v>Jun</v>
      </c>
      <c r="U180" s="5" t="str">
        <f t="shared" si="26"/>
        <v>2011</v>
      </c>
      <c r="V180" s="5" t="str">
        <f t="shared" si="27"/>
        <v>Jul</v>
      </c>
      <c r="W180" s="1" t="str">
        <f t="shared" si="28"/>
        <v>2011</v>
      </c>
      <c r="X180" s="27">
        <f t="shared" si="29"/>
        <v>40736.297442129631</v>
      </c>
    </row>
    <row r="181" spans="1:24" ht="32" hidden="1" x14ac:dyDescent="0.2">
      <c r="A181" s="1">
        <v>104</v>
      </c>
      <c r="B181" s="7" t="s">
        <v>106</v>
      </c>
      <c r="C181" s="7" t="s">
        <v>4215</v>
      </c>
      <c r="D181" s="1">
        <v>500</v>
      </c>
      <c r="E181" s="1">
        <v>600</v>
      </c>
      <c r="F181" s="1" t="s">
        <v>8218</v>
      </c>
      <c r="G181" s="1" t="s">
        <v>8223</v>
      </c>
      <c r="H181" s="1" t="s">
        <v>8245</v>
      </c>
      <c r="I181" s="1">
        <v>1301792400</v>
      </c>
      <c r="J181" s="1">
        <v>1299775266</v>
      </c>
      <c r="K181" s="1" t="b">
        <v>0</v>
      </c>
      <c r="L181" s="1">
        <v>10</v>
      </c>
      <c r="M181" s="1" t="b">
        <v>1</v>
      </c>
      <c r="N181" s="1" t="s">
        <v>8265</v>
      </c>
      <c r="O181" s="28">
        <f t="shared" si="20"/>
        <v>1.2</v>
      </c>
      <c r="P181" s="29">
        <f t="shared" si="21"/>
        <v>60</v>
      </c>
      <c r="Q181" s="9" t="str">
        <f t="shared" si="22"/>
        <v>film &amp; video</v>
      </c>
      <c r="R181" s="26" t="str">
        <f t="shared" si="23"/>
        <v>shorts</v>
      </c>
      <c r="S181" s="27">
        <f t="shared" si="24"/>
        <v>40612.695208333331</v>
      </c>
      <c r="T181" s="5" t="str">
        <f t="shared" si="25"/>
        <v>Mar</v>
      </c>
      <c r="U181" s="5" t="str">
        <f t="shared" si="26"/>
        <v>2011</v>
      </c>
      <c r="V181" s="5" t="str">
        <f t="shared" si="27"/>
        <v>Apr</v>
      </c>
      <c r="W181" s="1" t="str">
        <f t="shared" si="28"/>
        <v>2011</v>
      </c>
      <c r="X181" s="27">
        <f t="shared" si="29"/>
        <v>40636.041666666664</v>
      </c>
    </row>
    <row r="182" spans="1:24" ht="48" hidden="1" x14ac:dyDescent="0.2">
      <c r="A182" s="1">
        <v>125</v>
      </c>
      <c r="B182" s="7" t="s">
        <v>127</v>
      </c>
      <c r="C182" s="7" t="s">
        <v>4236</v>
      </c>
      <c r="D182" s="1">
        <v>500</v>
      </c>
      <c r="E182" s="1">
        <v>70</v>
      </c>
      <c r="F182" s="1" t="s">
        <v>8219</v>
      </c>
      <c r="G182" s="1" t="s">
        <v>8228</v>
      </c>
      <c r="H182" s="1" t="s">
        <v>8250</v>
      </c>
      <c r="I182" s="1">
        <v>1486165880</v>
      </c>
      <c r="J182" s="1">
        <v>1480981880</v>
      </c>
      <c r="K182" s="1" t="b">
        <v>0</v>
      </c>
      <c r="L182" s="1">
        <v>6</v>
      </c>
      <c r="M182" s="1" t="b">
        <v>0</v>
      </c>
      <c r="N182" s="1" t="s">
        <v>8266</v>
      </c>
      <c r="O182" s="28">
        <f t="shared" si="20"/>
        <v>0.14000000000000001</v>
      </c>
      <c r="P182" s="29">
        <f t="shared" si="21"/>
        <v>11.666666666666666</v>
      </c>
      <c r="Q182" s="9" t="str">
        <f t="shared" si="22"/>
        <v>film &amp; video</v>
      </c>
      <c r="R182" s="26" t="str">
        <f t="shared" si="23"/>
        <v>science fiction</v>
      </c>
      <c r="S182" s="27">
        <f t="shared" si="24"/>
        <v>42709.993981481486</v>
      </c>
      <c r="T182" s="5" t="str">
        <f t="shared" si="25"/>
        <v>Dec</v>
      </c>
      <c r="U182" s="5" t="str">
        <f t="shared" si="26"/>
        <v>2016</v>
      </c>
      <c r="V182" s="5" t="str">
        <f t="shared" si="27"/>
        <v>Feb</v>
      </c>
      <c r="W182" s="1" t="str">
        <f t="shared" si="28"/>
        <v>2017</v>
      </c>
      <c r="X182" s="27">
        <f t="shared" si="29"/>
        <v>42769.993981481486</v>
      </c>
    </row>
    <row r="183" spans="1:24" ht="32" hidden="1" x14ac:dyDescent="0.2">
      <c r="A183" s="1">
        <v>139</v>
      </c>
      <c r="B183" s="7" t="s">
        <v>141</v>
      </c>
      <c r="C183" s="7" t="s">
        <v>4249</v>
      </c>
      <c r="D183" s="1">
        <v>500</v>
      </c>
      <c r="E183" s="1">
        <v>500</v>
      </c>
      <c r="F183" s="1" t="s">
        <v>8219</v>
      </c>
      <c r="G183" s="1" t="s">
        <v>8223</v>
      </c>
      <c r="H183" s="1" t="s">
        <v>8245</v>
      </c>
      <c r="I183" s="1">
        <v>1436738772</v>
      </c>
      <c r="J183" s="1">
        <v>1435874772</v>
      </c>
      <c r="K183" s="1" t="b">
        <v>0</v>
      </c>
      <c r="L183" s="1">
        <v>1</v>
      </c>
      <c r="M183" s="1" t="b">
        <v>0</v>
      </c>
      <c r="N183" s="1" t="s">
        <v>8266</v>
      </c>
      <c r="O183" s="28">
        <f t="shared" si="20"/>
        <v>1</v>
      </c>
      <c r="P183" s="29">
        <f t="shared" si="21"/>
        <v>500</v>
      </c>
      <c r="Q183" s="9" t="str">
        <f t="shared" si="22"/>
        <v>film &amp; video</v>
      </c>
      <c r="R183" s="26" t="str">
        <f t="shared" si="23"/>
        <v>science fiction</v>
      </c>
      <c r="S183" s="27">
        <f t="shared" si="24"/>
        <v>42187.920972222222</v>
      </c>
      <c r="T183" s="5" t="str">
        <f t="shared" si="25"/>
        <v>Jul</v>
      </c>
      <c r="U183" s="5" t="str">
        <f t="shared" si="26"/>
        <v>2015</v>
      </c>
      <c r="V183" s="5" t="str">
        <f t="shared" si="27"/>
        <v>Jul</v>
      </c>
      <c r="W183" s="1" t="str">
        <f t="shared" si="28"/>
        <v>2015</v>
      </c>
      <c r="X183" s="27">
        <f t="shared" si="29"/>
        <v>42197.920972222222</v>
      </c>
    </row>
    <row r="184" spans="1:24" ht="48" hidden="1" x14ac:dyDescent="0.2">
      <c r="A184" s="1">
        <v>375</v>
      </c>
      <c r="B184" s="7" t="s">
        <v>376</v>
      </c>
      <c r="C184" s="7" t="s">
        <v>4485</v>
      </c>
      <c r="D184" s="1">
        <v>500</v>
      </c>
      <c r="E184" s="1">
        <v>600</v>
      </c>
      <c r="F184" s="1" t="s">
        <v>8218</v>
      </c>
      <c r="G184" s="1" t="s">
        <v>8223</v>
      </c>
      <c r="H184" s="1" t="s">
        <v>8245</v>
      </c>
      <c r="I184" s="1">
        <v>1393694280</v>
      </c>
      <c r="J184" s="1">
        <v>1390088311</v>
      </c>
      <c r="K184" s="1" t="b">
        <v>0</v>
      </c>
      <c r="L184" s="1">
        <v>14</v>
      </c>
      <c r="M184" s="1" t="b">
        <v>1</v>
      </c>
      <c r="N184" s="1" t="s">
        <v>8268</v>
      </c>
      <c r="O184" s="28">
        <f t="shared" si="20"/>
        <v>1.2</v>
      </c>
      <c r="P184" s="29">
        <f t="shared" si="21"/>
        <v>42.857142857142854</v>
      </c>
      <c r="Q184" s="9" t="str">
        <f t="shared" si="22"/>
        <v>film &amp; video</v>
      </c>
      <c r="R184" s="26" t="str">
        <f t="shared" si="23"/>
        <v>documentary</v>
      </c>
      <c r="S184" s="27">
        <f t="shared" si="24"/>
        <v>41657.985081018516</v>
      </c>
      <c r="T184" s="5" t="str">
        <f t="shared" si="25"/>
        <v>Jan</v>
      </c>
      <c r="U184" s="5" t="str">
        <f t="shared" si="26"/>
        <v>2014</v>
      </c>
      <c r="V184" s="5" t="str">
        <f t="shared" si="27"/>
        <v>Mar</v>
      </c>
      <c r="W184" s="1" t="str">
        <f t="shared" si="28"/>
        <v>2014</v>
      </c>
      <c r="X184" s="27">
        <f t="shared" si="29"/>
        <v>41699.720833333333</v>
      </c>
    </row>
    <row r="185" spans="1:24" ht="48" hidden="1" x14ac:dyDescent="0.2">
      <c r="A185" s="1">
        <v>409</v>
      </c>
      <c r="B185" s="7" t="s">
        <v>410</v>
      </c>
      <c r="C185" s="7" t="s">
        <v>4519</v>
      </c>
      <c r="D185" s="1">
        <v>500</v>
      </c>
      <c r="E185" s="1">
        <v>684</v>
      </c>
      <c r="F185" s="1" t="s">
        <v>8218</v>
      </c>
      <c r="G185" s="1" t="s">
        <v>8224</v>
      </c>
      <c r="H185" s="1" t="s">
        <v>8246</v>
      </c>
      <c r="I185" s="1">
        <v>1469220144</v>
      </c>
      <c r="J185" s="1">
        <v>1466628144</v>
      </c>
      <c r="K185" s="1" t="b">
        <v>0</v>
      </c>
      <c r="L185" s="1">
        <v>15</v>
      </c>
      <c r="M185" s="1" t="b">
        <v>1</v>
      </c>
      <c r="N185" s="1" t="s">
        <v>8268</v>
      </c>
      <c r="O185" s="28">
        <f t="shared" si="20"/>
        <v>1.3680000000000001</v>
      </c>
      <c r="P185" s="29">
        <f t="shared" si="21"/>
        <v>45.6</v>
      </c>
      <c r="Q185" s="9" t="str">
        <f t="shared" si="22"/>
        <v>film &amp; video</v>
      </c>
      <c r="R185" s="26" t="str">
        <f t="shared" si="23"/>
        <v>documentary</v>
      </c>
      <c r="S185" s="27">
        <f t="shared" si="24"/>
        <v>42543.862777777773</v>
      </c>
      <c r="T185" s="5" t="str">
        <f t="shared" si="25"/>
        <v>Jun</v>
      </c>
      <c r="U185" s="5" t="str">
        <f t="shared" si="26"/>
        <v>2016</v>
      </c>
      <c r="V185" s="5" t="str">
        <f t="shared" si="27"/>
        <v>Jul</v>
      </c>
      <c r="W185" s="1" t="str">
        <f t="shared" si="28"/>
        <v>2016</v>
      </c>
      <c r="X185" s="27">
        <f t="shared" si="29"/>
        <v>42573.862777777773</v>
      </c>
    </row>
    <row r="186" spans="1:24" ht="48" hidden="1" x14ac:dyDescent="0.2">
      <c r="A186" s="1">
        <v>539</v>
      </c>
      <c r="B186" s="7" t="s">
        <v>540</v>
      </c>
      <c r="C186" s="7" t="s">
        <v>4649</v>
      </c>
      <c r="D186" s="1">
        <v>500</v>
      </c>
      <c r="E186" s="1">
        <v>503.22</v>
      </c>
      <c r="F186" s="1" t="s">
        <v>8218</v>
      </c>
      <c r="G186" s="1" t="s">
        <v>8224</v>
      </c>
      <c r="H186" s="1" t="s">
        <v>8246</v>
      </c>
      <c r="I186" s="1">
        <v>1467681107</v>
      </c>
      <c r="J186" s="1">
        <v>1465866707</v>
      </c>
      <c r="K186" s="1" t="b">
        <v>0</v>
      </c>
      <c r="L186" s="1">
        <v>20</v>
      </c>
      <c r="M186" s="1" t="b">
        <v>1</v>
      </c>
      <c r="N186" s="1" t="s">
        <v>8270</v>
      </c>
      <c r="O186" s="28">
        <f t="shared" si="20"/>
        <v>1.00644</v>
      </c>
      <c r="P186" s="29">
        <f t="shared" si="21"/>
        <v>25.161000000000001</v>
      </c>
      <c r="Q186" s="9" t="str">
        <f t="shared" si="22"/>
        <v>theater</v>
      </c>
      <c r="R186" s="26" t="str">
        <f t="shared" si="23"/>
        <v>plays</v>
      </c>
      <c r="S186" s="27">
        <f t="shared" si="24"/>
        <v>42535.049849537041</v>
      </c>
      <c r="T186" s="5" t="str">
        <f t="shared" si="25"/>
        <v>Jun</v>
      </c>
      <c r="U186" s="5" t="str">
        <f t="shared" si="26"/>
        <v>2016</v>
      </c>
      <c r="V186" s="5" t="str">
        <f t="shared" si="27"/>
        <v>Jul</v>
      </c>
      <c r="W186" s="1" t="str">
        <f t="shared" si="28"/>
        <v>2016</v>
      </c>
      <c r="X186" s="27">
        <f t="shared" si="29"/>
        <v>42556.049849537041</v>
      </c>
    </row>
    <row r="187" spans="1:24" ht="48" hidden="1" x14ac:dyDescent="0.2">
      <c r="A187" s="1">
        <v>544</v>
      </c>
      <c r="B187" s="7" t="s">
        <v>545</v>
      </c>
      <c r="C187" s="7" t="s">
        <v>4654</v>
      </c>
      <c r="D187" s="1">
        <v>500</v>
      </c>
      <c r="E187" s="1">
        <v>6</v>
      </c>
      <c r="F187" s="1" t="s">
        <v>8220</v>
      </c>
      <c r="G187" s="1" t="s">
        <v>8223</v>
      </c>
      <c r="H187" s="1" t="s">
        <v>8245</v>
      </c>
      <c r="I187" s="1">
        <v>1467647160</v>
      </c>
      <c r="J187" s="1">
        <v>1465055160</v>
      </c>
      <c r="K187" s="1" t="b">
        <v>0</v>
      </c>
      <c r="L187" s="1">
        <v>2</v>
      </c>
      <c r="M187" s="1" t="b">
        <v>0</v>
      </c>
      <c r="N187" s="1" t="s">
        <v>8271</v>
      </c>
      <c r="O187" s="28">
        <f t="shared" si="20"/>
        <v>1.2E-2</v>
      </c>
      <c r="P187" s="29">
        <f t="shared" si="21"/>
        <v>3</v>
      </c>
      <c r="Q187" s="9" t="str">
        <f t="shared" si="22"/>
        <v>technology</v>
      </c>
      <c r="R187" s="26" t="str">
        <f t="shared" si="23"/>
        <v>web</v>
      </c>
      <c r="S187" s="27">
        <f t="shared" si="24"/>
        <v>42525.656944444447</v>
      </c>
      <c r="T187" s="5" t="str">
        <f t="shared" si="25"/>
        <v>Jun</v>
      </c>
      <c r="U187" s="5" t="str">
        <f t="shared" si="26"/>
        <v>2016</v>
      </c>
      <c r="V187" s="5" t="str">
        <f t="shared" si="27"/>
        <v>Jul</v>
      </c>
      <c r="W187" s="1" t="str">
        <f t="shared" si="28"/>
        <v>2016</v>
      </c>
      <c r="X187" s="27">
        <f t="shared" si="29"/>
        <v>42555.656944444447</v>
      </c>
    </row>
    <row r="188" spans="1:24" ht="48" hidden="1" x14ac:dyDescent="0.2">
      <c r="A188" s="1">
        <v>593</v>
      </c>
      <c r="B188" s="7" t="s">
        <v>594</v>
      </c>
      <c r="C188" s="7" t="s">
        <v>4703</v>
      </c>
      <c r="D188" s="1">
        <v>500</v>
      </c>
      <c r="E188" s="1">
        <v>115</v>
      </c>
      <c r="F188" s="1" t="s">
        <v>8220</v>
      </c>
      <c r="G188" s="1" t="s">
        <v>8224</v>
      </c>
      <c r="H188" s="1" t="s">
        <v>8246</v>
      </c>
      <c r="I188" s="1">
        <v>1428333345</v>
      </c>
      <c r="J188" s="1">
        <v>1425744945</v>
      </c>
      <c r="K188" s="1" t="b">
        <v>0</v>
      </c>
      <c r="L188" s="1">
        <v>7</v>
      </c>
      <c r="M188" s="1" t="b">
        <v>0</v>
      </c>
      <c r="N188" s="1" t="s">
        <v>8271</v>
      </c>
      <c r="O188" s="28">
        <f t="shared" si="20"/>
        <v>0.23</v>
      </c>
      <c r="P188" s="29">
        <f t="shared" si="21"/>
        <v>16.428571428571427</v>
      </c>
      <c r="Q188" s="9" t="str">
        <f t="shared" si="22"/>
        <v>technology</v>
      </c>
      <c r="R188" s="26" t="str">
        <f t="shared" si="23"/>
        <v>web</v>
      </c>
      <c r="S188" s="27">
        <f t="shared" si="24"/>
        <v>42070.677604166667</v>
      </c>
      <c r="T188" s="5" t="str">
        <f t="shared" si="25"/>
        <v>Mar</v>
      </c>
      <c r="U188" s="5" t="str">
        <f t="shared" si="26"/>
        <v>2015</v>
      </c>
      <c r="V188" s="5" t="str">
        <f t="shared" si="27"/>
        <v>Apr</v>
      </c>
      <c r="W188" s="1" t="str">
        <f t="shared" si="28"/>
        <v>2015</v>
      </c>
      <c r="X188" s="27">
        <f t="shared" si="29"/>
        <v>42100.635937500003</v>
      </c>
    </row>
    <row r="189" spans="1:24" ht="48" hidden="1" x14ac:dyDescent="0.2">
      <c r="A189" s="1">
        <v>774</v>
      </c>
      <c r="B189" s="7" t="s">
        <v>775</v>
      </c>
      <c r="C189" s="7" t="s">
        <v>4884</v>
      </c>
      <c r="D189" s="1">
        <v>500</v>
      </c>
      <c r="E189" s="1">
        <v>351</v>
      </c>
      <c r="F189" s="1" t="s">
        <v>8220</v>
      </c>
      <c r="G189" s="1" t="s">
        <v>8223</v>
      </c>
      <c r="H189" s="1" t="s">
        <v>8245</v>
      </c>
      <c r="I189" s="1">
        <v>1393181018</v>
      </c>
      <c r="J189" s="1">
        <v>1390589018</v>
      </c>
      <c r="K189" s="1" t="b">
        <v>0</v>
      </c>
      <c r="L189" s="1">
        <v>9</v>
      </c>
      <c r="M189" s="1" t="b">
        <v>0</v>
      </c>
      <c r="N189" s="1" t="s">
        <v>8274</v>
      </c>
      <c r="O189" s="28">
        <f t="shared" si="20"/>
        <v>0.70199999999999996</v>
      </c>
      <c r="P189" s="29">
        <f t="shared" si="21"/>
        <v>39</v>
      </c>
      <c r="Q189" s="9" t="str">
        <f t="shared" si="22"/>
        <v>publishing</v>
      </c>
      <c r="R189" s="26" t="str">
        <f t="shared" si="23"/>
        <v>fiction</v>
      </c>
      <c r="S189" s="27">
        <f t="shared" si="24"/>
        <v>41663.780300925922</v>
      </c>
      <c r="T189" s="5" t="str">
        <f t="shared" si="25"/>
        <v>Jan</v>
      </c>
      <c r="U189" s="5" t="str">
        <f t="shared" si="26"/>
        <v>2014</v>
      </c>
      <c r="V189" s="5" t="str">
        <f t="shared" si="27"/>
        <v>Feb</v>
      </c>
      <c r="W189" s="1" t="str">
        <f t="shared" si="28"/>
        <v>2014</v>
      </c>
      <c r="X189" s="27">
        <f t="shared" si="29"/>
        <v>41693.780300925922</v>
      </c>
    </row>
    <row r="190" spans="1:24" ht="48" hidden="1" x14ac:dyDescent="0.2">
      <c r="A190" s="1">
        <v>778</v>
      </c>
      <c r="B190" s="7" t="s">
        <v>779</v>
      </c>
      <c r="C190" s="7" t="s">
        <v>4888</v>
      </c>
      <c r="D190" s="1">
        <v>500</v>
      </c>
      <c r="E190" s="1">
        <v>2</v>
      </c>
      <c r="F190" s="1" t="s">
        <v>8220</v>
      </c>
      <c r="G190" s="1" t="s">
        <v>8223</v>
      </c>
      <c r="H190" s="1" t="s">
        <v>8245</v>
      </c>
      <c r="I190" s="1">
        <v>1398876680</v>
      </c>
      <c r="J190" s="1">
        <v>1396284680</v>
      </c>
      <c r="K190" s="1" t="b">
        <v>0</v>
      </c>
      <c r="L190" s="1">
        <v>1</v>
      </c>
      <c r="M190" s="1" t="b">
        <v>0</v>
      </c>
      <c r="N190" s="1" t="s">
        <v>8274</v>
      </c>
      <c r="O190" s="28">
        <f t="shared" si="20"/>
        <v>4.0000000000000001E-3</v>
      </c>
      <c r="P190" s="29">
        <f t="shared" si="21"/>
        <v>2</v>
      </c>
      <c r="Q190" s="9" t="str">
        <f t="shared" si="22"/>
        <v>publishing</v>
      </c>
      <c r="R190" s="26" t="str">
        <f t="shared" si="23"/>
        <v>fiction</v>
      </c>
      <c r="S190" s="27">
        <f t="shared" si="24"/>
        <v>41729.702314814815</v>
      </c>
      <c r="T190" s="5" t="str">
        <f t="shared" si="25"/>
        <v>Mar</v>
      </c>
      <c r="U190" s="5" t="str">
        <f t="shared" si="26"/>
        <v>2014</v>
      </c>
      <c r="V190" s="5" t="str">
        <f t="shared" si="27"/>
        <v>Apr</v>
      </c>
      <c r="W190" s="1" t="str">
        <f t="shared" si="28"/>
        <v>2014</v>
      </c>
      <c r="X190" s="27">
        <f t="shared" si="29"/>
        <v>41759.702314814815</v>
      </c>
    </row>
    <row r="191" spans="1:24" ht="48" hidden="1" x14ac:dyDescent="0.2">
      <c r="A191" s="1">
        <v>785</v>
      </c>
      <c r="B191" s="7" t="s">
        <v>786</v>
      </c>
      <c r="C191" s="7" t="s">
        <v>4895</v>
      </c>
      <c r="D191" s="1">
        <v>500</v>
      </c>
      <c r="E191" s="1">
        <v>903.14</v>
      </c>
      <c r="F191" s="1" t="s">
        <v>8218</v>
      </c>
      <c r="G191" s="1" t="s">
        <v>8223</v>
      </c>
      <c r="H191" s="1" t="s">
        <v>8245</v>
      </c>
      <c r="I191" s="1">
        <v>1362060915</v>
      </c>
      <c r="J191" s="1">
        <v>1359468915</v>
      </c>
      <c r="K191" s="1" t="b">
        <v>0</v>
      </c>
      <c r="L191" s="1">
        <v>29</v>
      </c>
      <c r="M191" s="1" t="b">
        <v>1</v>
      </c>
      <c r="N191" s="1" t="s">
        <v>8275</v>
      </c>
      <c r="O191" s="28">
        <f t="shared" si="20"/>
        <v>1.8062799999999999</v>
      </c>
      <c r="P191" s="29">
        <f t="shared" si="21"/>
        <v>31.142758620689655</v>
      </c>
      <c r="Q191" s="9" t="str">
        <f t="shared" si="22"/>
        <v>music</v>
      </c>
      <c r="R191" s="26" t="str">
        <f t="shared" si="23"/>
        <v>rock</v>
      </c>
      <c r="S191" s="27">
        <f t="shared" si="24"/>
        <v>41303.593923611108</v>
      </c>
      <c r="T191" s="5" t="str">
        <f t="shared" si="25"/>
        <v>Jan</v>
      </c>
      <c r="U191" s="5" t="str">
        <f t="shared" si="26"/>
        <v>2013</v>
      </c>
      <c r="V191" s="5" t="str">
        <f t="shared" si="27"/>
        <v>Feb</v>
      </c>
      <c r="W191" s="1" t="str">
        <f t="shared" si="28"/>
        <v>2013</v>
      </c>
      <c r="X191" s="27">
        <f t="shared" si="29"/>
        <v>41333.593923611108</v>
      </c>
    </row>
    <row r="192" spans="1:24" ht="48" hidden="1" x14ac:dyDescent="0.2">
      <c r="A192" s="1">
        <v>829</v>
      </c>
      <c r="B192" s="7" t="s">
        <v>830</v>
      </c>
      <c r="C192" s="7" t="s">
        <v>4939</v>
      </c>
      <c r="D192" s="1">
        <v>500</v>
      </c>
      <c r="E192" s="1">
        <v>520</v>
      </c>
      <c r="F192" s="1" t="s">
        <v>8218</v>
      </c>
      <c r="G192" s="1" t="s">
        <v>8224</v>
      </c>
      <c r="H192" s="1" t="s">
        <v>8246</v>
      </c>
      <c r="I192" s="1">
        <v>1468437240</v>
      </c>
      <c r="J192" s="1">
        <v>1463253240</v>
      </c>
      <c r="K192" s="1" t="b">
        <v>0</v>
      </c>
      <c r="L192" s="1">
        <v>16</v>
      </c>
      <c r="M192" s="1" t="b">
        <v>1</v>
      </c>
      <c r="N192" s="1" t="s">
        <v>8275</v>
      </c>
      <c r="O192" s="28">
        <f t="shared" si="20"/>
        <v>1.04</v>
      </c>
      <c r="P192" s="29">
        <f t="shared" si="21"/>
        <v>32.5</v>
      </c>
      <c r="Q192" s="9" t="str">
        <f t="shared" si="22"/>
        <v>music</v>
      </c>
      <c r="R192" s="26" t="str">
        <f t="shared" si="23"/>
        <v>rock</v>
      </c>
      <c r="S192" s="27">
        <f t="shared" si="24"/>
        <v>42504.801388888889</v>
      </c>
      <c r="T192" s="5" t="str">
        <f t="shared" si="25"/>
        <v>May</v>
      </c>
      <c r="U192" s="5" t="str">
        <f t="shared" si="26"/>
        <v>2016</v>
      </c>
      <c r="V192" s="5" t="str">
        <f t="shared" si="27"/>
        <v>Jul</v>
      </c>
      <c r="W192" s="1" t="str">
        <f t="shared" si="28"/>
        <v>2016</v>
      </c>
      <c r="X192" s="27">
        <f t="shared" si="29"/>
        <v>42564.801388888889</v>
      </c>
    </row>
    <row r="193" spans="1:24" ht="48" hidden="1" x14ac:dyDescent="0.2">
      <c r="A193" s="1">
        <v>886</v>
      </c>
      <c r="B193" s="7" t="s">
        <v>887</v>
      </c>
      <c r="C193" s="7" t="s">
        <v>4996</v>
      </c>
      <c r="D193" s="1">
        <v>500</v>
      </c>
      <c r="E193" s="1">
        <v>205</v>
      </c>
      <c r="F193" s="1" t="s">
        <v>8220</v>
      </c>
      <c r="G193" s="1" t="s">
        <v>8223</v>
      </c>
      <c r="H193" s="1" t="s">
        <v>8245</v>
      </c>
      <c r="I193" s="1">
        <v>1473972813</v>
      </c>
      <c r="J193" s="1">
        <v>1471812813</v>
      </c>
      <c r="K193" s="1" t="b">
        <v>0</v>
      </c>
      <c r="L193" s="1">
        <v>7</v>
      </c>
      <c r="M193" s="1" t="b">
        <v>0</v>
      </c>
      <c r="N193" s="1" t="s">
        <v>8278</v>
      </c>
      <c r="O193" s="28">
        <f t="shared" si="20"/>
        <v>0.41</v>
      </c>
      <c r="P193" s="29">
        <f t="shared" si="21"/>
        <v>29.285714285714285</v>
      </c>
      <c r="Q193" s="9" t="str">
        <f t="shared" si="22"/>
        <v>music</v>
      </c>
      <c r="R193" s="26" t="str">
        <f t="shared" si="23"/>
        <v>indie rock</v>
      </c>
      <c r="S193" s="27">
        <f t="shared" si="24"/>
        <v>42603.870520833334</v>
      </c>
      <c r="T193" s="5" t="str">
        <f t="shared" si="25"/>
        <v>Aug</v>
      </c>
      <c r="U193" s="5" t="str">
        <f t="shared" si="26"/>
        <v>2016</v>
      </c>
      <c r="V193" s="5" t="str">
        <f t="shared" si="27"/>
        <v>Sep</v>
      </c>
      <c r="W193" s="1" t="str">
        <f t="shared" si="28"/>
        <v>2016</v>
      </c>
      <c r="X193" s="27">
        <f t="shared" si="29"/>
        <v>42628.870520833334</v>
      </c>
    </row>
    <row r="194" spans="1:24" ht="48" hidden="1" x14ac:dyDescent="0.2">
      <c r="A194" s="1">
        <v>929</v>
      </c>
      <c r="B194" s="7" t="s">
        <v>930</v>
      </c>
      <c r="C194" s="7" t="s">
        <v>5039</v>
      </c>
      <c r="D194" s="1">
        <v>500</v>
      </c>
      <c r="E194" s="1">
        <v>0</v>
      </c>
      <c r="F194" s="1" t="s">
        <v>8220</v>
      </c>
      <c r="G194" s="1" t="s">
        <v>8223</v>
      </c>
      <c r="H194" s="1" t="s">
        <v>8245</v>
      </c>
      <c r="I194" s="1">
        <v>1333946569</v>
      </c>
      <c r="J194" s="1">
        <v>1331358169</v>
      </c>
      <c r="K194" s="1" t="b">
        <v>0</v>
      </c>
      <c r="L194" s="1">
        <v>0</v>
      </c>
      <c r="M194" s="1" t="b">
        <v>0</v>
      </c>
      <c r="N194" s="1" t="s">
        <v>8277</v>
      </c>
      <c r="O194" s="28">
        <f t="shared" ref="O194:O257" si="30">E194/D194</f>
        <v>0</v>
      </c>
      <c r="P194" s="29">
        <f t="shared" ref="P194:P257" si="31">IF(L194&gt;0,E194/L194,0)</f>
        <v>0</v>
      </c>
      <c r="Q194" s="9" t="str">
        <f t="shared" ref="Q194:Q257" si="32">LEFT(N194,SEARCH("/",N194,1)-1)</f>
        <v>music</v>
      </c>
      <c r="R194" s="26" t="str">
        <f t="shared" ref="R194:R257" si="33">RIGHT(N194,LEN(N194)-SEARCH("/",N194,1))</f>
        <v>jazz</v>
      </c>
      <c r="S194" s="27">
        <f t="shared" ref="S194:S257" si="34">(((J194/60)/60)/24)+DATE(1970,1,1)</f>
        <v>40978.238067129627</v>
      </c>
      <c r="T194" s="5" t="str">
        <f t="shared" ref="T194:T257" si="35">TEXT(S194,"mmm")</f>
        <v>Mar</v>
      </c>
      <c r="U194" s="5" t="str">
        <f t="shared" ref="U194:U257" si="36">TEXT(S194,"yyyy")</f>
        <v>2012</v>
      </c>
      <c r="V194" s="5" t="str">
        <f t="shared" ref="V194:V257" si="37">TEXT(X194,"mmm")</f>
        <v>Apr</v>
      </c>
      <c r="W194" s="1" t="str">
        <f t="shared" ref="W194:W257" si="38">TEXT(X194,"yyyy")</f>
        <v>2012</v>
      </c>
      <c r="X194" s="27">
        <f t="shared" ref="X194:X257" si="39">(((I194/60)/60)/24)+DATE(1970,1,1)</f>
        <v>41008.196400462963</v>
      </c>
    </row>
    <row r="195" spans="1:24" ht="48" hidden="1" x14ac:dyDescent="0.2">
      <c r="A195" s="1">
        <v>1039</v>
      </c>
      <c r="B195" s="7" t="s">
        <v>1040</v>
      </c>
      <c r="C195" s="7" t="s">
        <v>5149</v>
      </c>
      <c r="D195" s="1">
        <v>500</v>
      </c>
      <c r="E195" s="1">
        <v>641</v>
      </c>
      <c r="F195" s="1" t="s">
        <v>8218</v>
      </c>
      <c r="G195" s="1" t="s">
        <v>8223</v>
      </c>
      <c r="H195" s="1" t="s">
        <v>8245</v>
      </c>
      <c r="I195" s="1">
        <v>1481615940</v>
      </c>
      <c r="J195" s="1">
        <v>1479436646</v>
      </c>
      <c r="K195" s="1" t="b">
        <v>0</v>
      </c>
      <c r="L195" s="1">
        <v>30</v>
      </c>
      <c r="M195" s="1" t="b">
        <v>1</v>
      </c>
      <c r="N195" s="1" t="s">
        <v>8279</v>
      </c>
      <c r="O195" s="28">
        <f t="shared" si="30"/>
        <v>1.282</v>
      </c>
      <c r="P195" s="29">
        <f t="shared" si="31"/>
        <v>21.366666666666667</v>
      </c>
      <c r="Q195" s="9" t="str">
        <f t="shared" si="32"/>
        <v>music</v>
      </c>
      <c r="R195" s="26" t="str">
        <f t="shared" si="33"/>
        <v>electronic music</v>
      </c>
      <c r="S195" s="27">
        <f t="shared" si="34"/>
        <v>42692.109328703707</v>
      </c>
      <c r="T195" s="5" t="str">
        <f t="shared" si="35"/>
        <v>Nov</v>
      </c>
      <c r="U195" s="5" t="str">
        <f t="shared" si="36"/>
        <v>2016</v>
      </c>
      <c r="V195" s="5" t="str">
        <f t="shared" si="37"/>
        <v>Dec</v>
      </c>
      <c r="W195" s="1" t="str">
        <f t="shared" si="38"/>
        <v>2016</v>
      </c>
      <c r="X195" s="27">
        <f t="shared" si="39"/>
        <v>42717.332638888889</v>
      </c>
    </row>
    <row r="196" spans="1:24" ht="48" hidden="1" x14ac:dyDescent="0.2">
      <c r="A196" s="1">
        <v>1051</v>
      </c>
      <c r="B196" s="7" t="s">
        <v>1052</v>
      </c>
      <c r="C196" s="7" t="s">
        <v>5161</v>
      </c>
      <c r="D196" s="1">
        <v>500</v>
      </c>
      <c r="E196" s="1">
        <v>0</v>
      </c>
      <c r="F196" s="1" t="s">
        <v>8219</v>
      </c>
      <c r="G196" s="1" t="s">
        <v>8223</v>
      </c>
      <c r="H196" s="1" t="s">
        <v>8245</v>
      </c>
      <c r="I196" s="1">
        <v>1409098825</v>
      </c>
      <c r="J196" s="1">
        <v>1406679625</v>
      </c>
      <c r="K196" s="1" t="b">
        <v>0</v>
      </c>
      <c r="L196" s="1">
        <v>0</v>
      </c>
      <c r="M196" s="1" t="b">
        <v>0</v>
      </c>
      <c r="N196" s="1" t="s">
        <v>8280</v>
      </c>
      <c r="O196" s="28">
        <f t="shared" si="30"/>
        <v>0</v>
      </c>
      <c r="P196" s="29">
        <f t="shared" si="31"/>
        <v>0</v>
      </c>
      <c r="Q196" s="9" t="str">
        <f t="shared" si="32"/>
        <v>journalism</v>
      </c>
      <c r="R196" s="26" t="str">
        <f t="shared" si="33"/>
        <v>audio</v>
      </c>
      <c r="S196" s="27">
        <f t="shared" si="34"/>
        <v>41850.014178240745</v>
      </c>
      <c r="T196" s="5" t="str">
        <f t="shared" si="35"/>
        <v>Jul</v>
      </c>
      <c r="U196" s="5" t="str">
        <f t="shared" si="36"/>
        <v>2014</v>
      </c>
      <c r="V196" s="5" t="str">
        <f t="shared" si="37"/>
        <v>Aug</v>
      </c>
      <c r="W196" s="1" t="str">
        <f t="shared" si="38"/>
        <v>2014</v>
      </c>
      <c r="X196" s="27">
        <f t="shared" si="39"/>
        <v>41878.014178240745</v>
      </c>
    </row>
    <row r="197" spans="1:24" ht="48" hidden="1" x14ac:dyDescent="0.2">
      <c r="A197" s="1">
        <v>1067</v>
      </c>
      <c r="B197" s="7" t="s">
        <v>1068</v>
      </c>
      <c r="C197" s="7" t="s">
        <v>5177</v>
      </c>
      <c r="D197" s="1">
        <v>500</v>
      </c>
      <c r="E197" s="1">
        <v>130</v>
      </c>
      <c r="F197" s="1" t="s">
        <v>8220</v>
      </c>
      <c r="G197" s="1" t="s">
        <v>8223</v>
      </c>
      <c r="H197" s="1" t="s">
        <v>8245</v>
      </c>
      <c r="I197" s="1">
        <v>1387657931</v>
      </c>
      <c r="J197" s="1">
        <v>1385065931</v>
      </c>
      <c r="K197" s="1" t="b">
        <v>0</v>
      </c>
      <c r="L197" s="1">
        <v>10</v>
      </c>
      <c r="M197" s="1" t="b">
        <v>0</v>
      </c>
      <c r="N197" s="1" t="s">
        <v>8281</v>
      </c>
      <c r="O197" s="28">
        <f t="shared" si="30"/>
        <v>0.26</v>
      </c>
      <c r="P197" s="29">
        <f t="shared" si="31"/>
        <v>13</v>
      </c>
      <c r="Q197" s="9" t="str">
        <f t="shared" si="32"/>
        <v>games</v>
      </c>
      <c r="R197" s="26" t="str">
        <f t="shared" si="33"/>
        <v>video games</v>
      </c>
      <c r="S197" s="27">
        <f t="shared" si="34"/>
        <v>41599.855682870373</v>
      </c>
      <c r="T197" s="5" t="str">
        <f t="shared" si="35"/>
        <v>Nov</v>
      </c>
      <c r="U197" s="5" t="str">
        <f t="shared" si="36"/>
        <v>2013</v>
      </c>
      <c r="V197" s="5" t="str">
        <f t="shared" si="37"/>
        <v>Dec</v>
      </c>
      <c r="W197" s="1" t="str">
        <f t="shared" si="38"/>
        <v>2013</v>
      </c>
      <c r="X197" s="27">
        <f t="shared" si="39"/>
        <v>41629.855682870373</v>
      </c>
    </row>
    <row r="198" spans="1:24" ht="16" hidden="1" x14ac:dyDescent="0.2">
      <c r="A198" s="1">
        <v>1141</v>
      </c>
      <c r="B198" s="7" t="s">
        <v>1142</v>
      </c>
      <c r="C198" s="7" t="s">
        <v>5251</v>
      </c>
      <c r="D198" s="1">
        <v>500</v>
      </c>
      <c r="E198" s="1">
        <v>0</v>
      </c>
      <c r="F198" s="1" t="s">
        <v>8220</v>
      </c>
      <c r="G198" s="1" t="s">
        <v>8235</v>
      </c>
      <c r="H198" s="1" t="s">
        <v>8248</v>
      </c>
      <c r="I198" s="1">
        <v>1436460450</v>
      </c>
      <c r="J198" s="1">
        <v>1433868450</v>
      </c>
      <c r="K198" s="1" t="b">
        <v>0</v>
      </c>
      <c r="L198" s="1">
        <v>0</v>
      </c>
      <c r="M198" s="1" t="b">
        <v>0</v>
      </c>
      <c r="N198" s="1" t="s">
        <v>8282</v>
      </c>
      <c r="O198" s="28">
        <f t="shared" si="30"/>
        <v>0</v>
      </c>
      <c r="P198" s="29">
        <f t="shared" si="31"/>
        <v>0</v>
      </c>
      <c r="Q198" s="9" t="str">
        <f t="shared" si="32"/>
        <v>games</v>
      </c>
      <c r="R198" s="26" t="str">
        <f t="shared" si="33"/>
        <v>mobile games</v>
      </c>
      <c r="S198" s="27">
        <f t="shared" si="34"/>
        <v>42164.699652777781</v>
      </c>
      <c r="T198" s="5" t="str">
        <f t="shared" si="35"/>
        <v>Jun</v>
      </c>
      <c r="U198" s="5" t="str">
        <f t="shared" si="36"/>
        <v>2015</v>
      </c>
      <c r="V198" s="5" t="str">
        <f t="shared" si="37"/>
        <v>Jul</v>
      </c>
      <c r="W198" s="1" t="str">
        <f t="shared" si="38"/>
        <v>2015</v>
      </c>
      <c r="X198" s="27">
        <f t="shared" si="39"/>
        <v>42194.699652777781</v>
      </c>
    </row>
    <row r="199" spans="1:24" ht="32" hidden="1" x14ac:dyDescent="0.2">
      <c r="A199" s="1">
        <v>1190</v>
      </c>
      <c r="B199" s="7" t="s">
        <v>1191</v>
      </c>
      <c r="C199" s="7" t="s">
        <v>5300</v>
      </c>
      <c r="D199" s="1">
        <v>500</v>
      </c>
      <c r="E199" s="1">
        <v>675</v>
      </c>
      <c r="F199" s="1" t="s">
        <v>8218</v>
      </c>
      <c r="G199" s="1" t="s">
        <v>8223</v>
      </c>
      <c r="H199" s="1" t="s">
        <v>8245</v>
      </c>
      <c r="I199" s="1">
        <v>1409500725</v>
      </c>
      <c r="J199" s="1">
        <v>1406908725</v>
      </c>
      <c r="K199" s="1" t="b">
        <v>0</v>
      </c>
      <c r="L199" s="1">
        <v>13</v>
      </c>
      <c r="M199" s="1" t="b">
        <v>1</v>
      </c>
      <c r="N199" s="1" t="s">
        <v>8284</v>
      </c>
      <c r="O199" s="28">
        <f t="shared" si="30"/>
        <v>1.35</v>
      </c>
      <c r="P199" s="29">
        <f t="shared" si="31"/>
        <v>51.92307692307692</v>
      </c>
      <c r="Q199" s="9" t="str">
        <f t="shared" si="32"/>
        <v>photography</v>
      </c>
      <c r="R199" s="26" t="str">
        <f t="shared" si="33"/>
        <v>photobooks</v>
      </c>
      <c r="S199" s="27">
        <f t="shared" si="34"/>
        <v>41852.665798611109</v>
      </c>
      <c r="T199" s="5" t="str">
        <f t="shared" si="35"/>
        <v>Aug</v>
      </c>
      <c r="U199" s="5" t="str">
        <f t="shared" si="36"/>
        <v>2014</v>
      </c>
      <c r="V199" s="5" t="str">
        <f t="shared" si="37"/>
        <v>Aug</v>
      </c>
      <c r="W199" s="1" t="str">
        <f t="shared" si="38"/>
        <v>2014</v>
      </c>
      <c r="X199" s="27">
        <f t="shared" si="39"/>
        <v>41882.665798611109</v>
      </c>
    </row>
    <row r="200" spans="1:24" ht="48" hidden="1" x14ac:dyDescent="0.2">
      <c r="A200" s="1">
        <v>1294</v>
      </c>
      <c r="B200" s="7" t="s">
        <v>1295</v>
      </c>
      <c r="C200" s="7" t="s">
        <v>5404</v>
      </c>
      <c r="D200" s="1">
        <v>500</v>
      </c>
      <c r="E200" s="1">
        <v>610</v>
      </c>
      <c r="F200" s="1" t="s">
        <v>8218</v>
      </c>
      <c r="G200" s="1" t="s">
        <v>8224</v>
      </c>
      <c r="H200" s="1" t="s">
        <v>8246</v>
      </c>
      <c r="I200" s="1">
        <v>1445252400</v>
      </c>
      <c r="J200" s="1">
        <v>1443696797</v>
      </c>
      <c r="K200" s="1" t="b">
        <v>0</v>
      </c>
      <c r="L200" s="1">
        <v>22</v>
      </c>
      <c r="M200" s="1" t="b">
        <v>1</v>
      </c>
      <c r="N200" s="1" t="s">
        <v>8270</v>
      </c>
      <c r="O200" s="28">
        <f t="shared" si="30"/>
        <v>1.22</v>
      </c>
      <c r="P200" s="29">
        <f t="shared" si="31"/>
        <v>27.727272727272727</v>
      </c>
      <c r="Q200" s="9" t="str">
        <f t="shared" si="32"/>
        <v>theater</v>
      </c>
      <c r="R200" s="26" t="str">
        <f t="shared" si="33"/>
        <v>plays</v>
      </c>
      <c r="S200" s="27">
        <f t="shared" si="34"/>
        <v>42278.453668981485</v>
      </c>
      <c r="T200" s="5" t="str">
        <f t="shared" si="35"/>
        <v>Oct</v>
      </c>
      <c r="U200" s="5" t="str">
        <f t="shared" si="36"/>
        <v>2015</v>
      </c>
      <c r="V200" s="5" t="str">
        <f t="shared" si="37"/>
        <v>Oct</v>
      </c>
      <c r="W200" s="1" t="str">
        <f t="shared" si="38"/>
        <v>2015</v>
      </c>
      <c r="X200" s="27">
        <f t="shared" si="39"/>
        <v>42296.458333333328</v>
      </c>
    </row>
    <row r="201" spans="1:24" ht="16" hidden="1" x14ac:dyDescent="0.2">
      <c r="A201" s="1">
        <v>1372</v>
      </c>
      <c r="B201" s="7" t="s">
        <v>1373</v>
      </c>
      <c r="C201" s="7" t="s">
        <v>5482</v>
      </c>
      <c r="D201" s="1">
        <v>500</v>
      </c>
      <c r="E201" s="1">
        <v>620</v>
      </c>
      <c r="F201" s="1" t="s">
        <v>8218</v>
      </c>
      <c r="G201" s="1" t="s">
        <v>8223</v>
      </c>
      <c r="H201" s="1" t="s">
        <v>8245</v>
      </c>
      <c r="I201" s="1">
        <v>1342115132</v>
      </c>
      <c r="J201" s="1">
        <v>1339523132</v>
      </c>
      <c r="K201" s="1" t="b">
        <v>0</v>
      </c>
      <c r="L201" s="1">
        <v>16</v>
      </c>
      <c r="M201" s="1" t="b">
        <v>1</v>
      </c>
      <c r="N201" s="1" t="s">
        <v>8275</v>
      </c>
      <c r="O201" s="28">
        <f t="shared" si="30"/>
        <v>1.24</v>
      </c>
      <c r="P201" s="29">
        <f t="shared" si="31"/>
        <v>38.75</v>
      </c>
      <c r="Q201" s="9" t="str">
        <f t="shared" si="32"/>
        <v>music</v>
      </c>
      <c r="R201" s="26" t="str">
        <f t="shared" si="33"/>
        <v>rock</v>
      </c>
      <c r="S201" s="27">
        <f t="shared" si="34"/>
        <v>41072.739953703705</v>
      </c>
      <c r="T201" s="5" t="str">
        <f t="shared" si="35"/>
        <v>Jun</v>
      </c>
      <c r="U201" s="5" t="str">
        <f t="shared" si="36"/>
        <v>2012</v>
      </c>
      <c r="V201" s="5" t="str">
        <f t="shared" si="37"/>
        <v>Jul</v>
      </c>
      <c r="W201" s="1" t="str">
        <f t="shared" si="38"/>
        <v>2012</v>
      </c>
      <c r="X201" s="27">
        <f t="shared" si="39"/>
        <v>41102.739953703705</v>
      </c>
    </row>
    <row r="202" spans="1:24" ht="32" hidden="1" x14ac:dyDescent="0.2">
      <c r="A202" s="1">
        <v>1389</v>
      </c>
      <c r="B202" s="7" t="s">
        <v>1390</v>
      </c>
      <c r="C202" s="7" t="s">
        <v>5499</v>
      </c>
      <c r="D202" s="1">
        <v>500</v>
      </c>
      <c r="E202" s="1">
        <v>727</v>
      </c>
      <c r="F202" s="1" t="s">
        <v>8218</v>
      </c>
      <c r="G202" s="1" t="s">
        <v>8224</v>
      </c>
      <c r="H202" s="1" t="s">
        <v>8246</v>
      </c>
      <c r="I202" s="1">
        <v>1471087957</v>
      </c>
      <c r="J202" s="1">
        <v>1468495957</v>
      </c>
      <c r="K202" s="1" t="b">
        <v>0</v>
      </c>
      <c r="L202" s="1">
        <v>34</v>
      </c>
      <c r="M202" s="1" t="b">
        <v>1</v>
      </c>
      <c r="N202" s="1" t="s">
        <v>8275</v>
      </c>
      <c r="O202" s="28">
        <f t="shared" si="30"/>
        <v>1.454</v>
      </c>
      <c r="P202" s="29">
        <f t="shared" si="31"/>
        <v>21.382352941176471</v>
      </c>
      <c r="Q202" s="9" t="str">
        <f t="shared" si="32"/>
        <v>music</v>
      </c>
      <c r="R202" s="26" t="str">
        <f t="shared" si="33"/>
        <v>rock</v>
      </c>
      <c r="S202" s="27">
        <f t="shared" si="34"/>
        <v>42565.480983796297</v>
      </c>
      <c r="T202" s="5" t="str">
        <f t="shared" si="35"/>
        <v>Jul</v>
      </c>
      <c r="U202" s="5" t="str">
        <f t="shared" si="36"/>
        <v>2016</v>
      </c>
      <c r="V202" s="5" t="str">
        <f t="shared" si="37"/>
        <v>Aug</v>
      </c>
      <c r="W202" s="1" t="str">
        <f t="shared" si="38"/>
        <v>2016</v>
      </c>
      <c r="X202" s="27">
        <f t="shared" si="39"/>
        <v>42595.480983796297</v>
      </c>
    </row>
    <row r="203" spans="1:24" ht="48" hidden="1" x14ac:dyDescent="0.2">
      <c r="A203" s="1">
        <v>1391</v>
      </c>
      <c r="B203" s="7" t="s">
        <v>1392</v>
      </c>
      <c r="C203" s="7" t="s">
        <v>5501</v>
      </c>
      <c r="D203" s="1">
        <v>500</v>
      </c>
      <c r="E203" s="1">
        <v>551</v>
      </c>
      <c r="F203" s="1" t="s">
        <v>8218</v>
      </c>
      <c r="G203" s="1" t="s">
        <v>8223</v>
      </c>
      <c r="H203" s="1" t="s">
        <v>8245</v>
      </c>
      <c r="I203" s="1">
        <v>1440219540</v>
      </c>
      <c r="J203" s="1">
        <v>1436369818</v>
      </c>
      <c r="K203" s="1" t="b">
        <v>0</v>
      </c>
      <c r="L203" s="1">
        <v>13</v>
      </c>
      <c r="M203" s="1" t="b">
        <v>1</v>
      </c>
      <c r="N203" s="1" t="s">
        <v>8275</v>
      </c>
      <c r="O203" s="28">
        <f t="shared" si="30"/>
        <v>1.1020000000000001</v>
      </c>
      <c r="P203" s="29">
        <f t="shared" si="31"/>
        <v>42.384615384615387</v>
      </c>
      <c r="Q203" s="9" t="str">
        <f t="shared" si="32"/>
        <v>music</v>
      </c>
      <c r="R203" s="26" t="str">
        <f t="shared" si="33"/>
        <v>rock</v>
      </c>
      <c r="S203" s="27">
        <f t="shared" si="34"/>
        <v>42193.650671296295</v>
      </c>
      <c r="T203" s="5" t="str">
        <f t="shared" si="35"/>
        <v>Jul</v>
      </c>
      <c r="U203" s="5" t="str">
        <f t="shared" si="36"/>
        <v>2015</v>
      </c>
      <c r="V203" s="5" t="str">
        <f t="shared" si="37"/>
        <v>Aug</v>
      </c>
      <c r="W203" s="1" t="str">
        <f t="shared" si="38"/>
        <v>2015</v>
      </c>
      <c r="X203" s="27">
        <f t="shared" si="39"/>
        <v>42238.207638888889</v>
      </c>
    </row>
    <row r="204" spans="1:24" ht="48" hidden="1" x14ac:dyDescent="0.2">
      <c r="A204" s="1">
        <v>1414</v>
      </c>
      <c r="B204" s="7" t="s">
        <v>1415</v>
      </c>
      <c r="C204" s="7" t="s">
        <v>5524</v>
      </c>
      <c r="D204" s="1">
        <v>500</v>
      </c>
      <c r="E204" s="1">
        <v>1</v>
      </c>
      <c r="F204" s="1" t="s">
        <v>8220</v>
      </c>
      <c r="G204" s="1" t="s">
        <v>8223</v>
      </c>
      <c r="H204" s="1" t="s">
        <v>8245</v>
      </c>
      <c r="I204" s="1">
        <v>1483423467</v>
      </c>
      <c r="J204" s="1">
        <v>1480831467</v>
      </c>
      <c r="K204" s="1" t="b">
        <v>0</v>
      </c>
      <c r="L204" s="1">
        <v>1</v>
      </c>
      <c r="M204" s="1" t="b">
        <v>0</v>
      </c>
      <c r="N204" s="1" t="s">
        <v>8286</v>
      </c>
      <c r="O204" s="28">
        <f t="shared" si="30"/>
        <v>2E-3</v>
      </c>
      <c r="P204" s="29">
        <f t="shared" si="31"/>
        <v>1</v>
      </c>
      <c r="Q204" s="9" t="str">
        <f t="shared" si="32"/>
        <v>publishing</v>
      </c>
      <c r="R204" s="26" t="str">
        <f t="shared" si="33"/>
        <v>translations</v>
      </c>
      <c r="S204" s="27">
        <f t="shared" si="34"/>
        <v>42708.25309027778</v>
      </c>
      <c r="T204" s="5" t="str">
        <f t="shared" si="35"/>
        <v>Dec</v>
      </c>
      <c r="U204" s="5" t="str">
        <f t="shared" si="36"/>
        <v>2016</v>
      </c>
      <c r="V204" s="5" t="str">
        <f t="shared" si="37"/>
        <v>Jan</v>
      </c>
      <c r="W204" s="1" t="str">
        <f t="shared" si="38"/>
        <v>2017</v>
      </c>
      <c r="X204" s="27">
        <f t="shared" si="39"/>
        <v>42738.25309027778</v>
      </c>
    </row>
    <row r="205" spans="1:24" ht="48" hidden="1" x14ac:dyDescent="0.2">
      <c r="A205" s="1">
        <v>1542</v>
      </c>
      <c r="B205" s="7" t="s">
        <v>1543</v>
      </c>
      <c r="C205" s="7" t="s">
        <v>5652</v>
      </c>
      <c r="D205" s="1">
        <v>500</v>
      </c>
      <c r="E205" s="1">
        <v>20</v>
      </c>
      <c r="F205" s="1" t="s">
        <v>8220</v>
      </c>
      <c r="G205" s="1" t="s">
        <v>8228</v>
      </c>
      <c r="H205" s="1" t="s">
        <v>8250</v>
      </c>
      <c r="I205" s="1">
        <v>1435708500</v>
      </c>
      <c r="J205" s="1">
        <v>1434412500</v>
      </c>
      <c r="K205" s="1" t="b">
        <v>0</v>
      </c>
      <c r="L205" s="1">
        <v>1</v>
      </c>
      <c r="M205" s="1" t="b">
        <v>0</v>
      </c>
      <c r="N205" s="1" t="s">
        <v>8288</v>
      </c>
      <c r="O205" s="28">
        <f t="shared" si="30"/>
        <v>0.04</v>
      </c>
      <c r="P205" s="29">
        <f t="shared" si="31"/>
        <v>20</v>
      </c>
      <c r="Q205" s="9" t="str">
        <f t="shared" si="32"/>
        <v>photography</v>
      </c>
      <c r="R205" s="26" t="str">
        <f t="shared" si="33"/>
        <v>nature</v>
      </c>
      <c r="S205" s="27">
        <f t="shared" si="34"/>
        <v>42170.996527777781</v>
      </c>
      <c r="T205" s="5" t="str">
        <f t="shared" si="35"/>
        <v>Jun</v>
      </c>
      <c r="U205" s="5" t="str">
        <f t="shared" si="36"/>
        <v>2015</v>
      </c>
      <c r="V205" s="5" t="str">
        <f t="shared" si="37"/>
        <v>Jun</v>
      </c>
      <c r="W205" s="1" t="str">
        <f t="shared" si="38"/>
        <v>2015</v>
      </c>
      <c r="X205" s="27">
        <f t="shared" si="39"/>
        <v>42185.996527777781</v>
      </c>
    </row>
    <row r="206" spans="1:24" ht="48" hidden="1" x14ac:dyDescent="0.2">
      <c r="A206" s="1">
        <v>1549</v>
      </c>
      <c r="B206" s="7" t="s">
        <v>1550</v>
      </c>
      <c r="C206" s="7" t="s">
        <v>5659</v>
      </c>
      <c r="D206" s="1">
        <v>500</v>
      </c>
      <c r="E206" s="1">
        <v>170</v>
      </c>
      <c r="F206" s="1" t="s">
        <v>8220</v>
      </c>
      <c r="G206" s="1" t="s">
        <v>8223</v>
      </c>
      <c r="H206" s="1" t="s">
        <v>8245</v>
      </c>
      <c r="I206" s="1">
        <v>1446524159</v>
      </c>
      <c r="J206" s="1">
        <v>1443928559</v>
      </c>
      <c r="K206" s="1" t="b">
        <v>0</v>
      </c>
      <c r="L206" s="1">
        <v>6</v>
      </c>
      <c r="M206" s="1" t="b">
        <v>0</v>
      </c>
      <c r="N206" s="1" t="s">
        <v>8288</v>
      </c>
      <c r="O206" s="28">
        <f t="shared" si="30"/>
        <v>0.34</v>
      </c>
      <c r="P206" s="29">
        <f t="shared" si="31"/>
        <v>28.333333333333332</v>
      </c>
      <c r="Q206" s="9" t="str">
        <f t="shared" si="32"/>
        <v>photography</v>
      </c>
      <c r="R206" s="26" t="str">
        <f t="shared" si="33"/>
        <v>nature</v>
      </c>
      <c r="S206" s="27">
        <f t="shared" si="34"/>
        <v>42281.136099537034</v>
      </c>
      <c r="T206" s="5" t="str">
        <f t="shared" si="35"/>
        <v>Oct</v>
      </c>
      <c r="U206" s="5" t="str">
        <f t="shared" si="36"/>
        <v>2015</v>
      </c>
      <c r="V206" s="5" t="str">
        <f t="shared" si="37"/>
        <v>Nov</v>
      </c>
      <c r="W206" s="1" t="str">
        <f t="shared" si="38"/>
        <v>2015</v>
      </c>
      <c r="X206" s="27">
        <f t="shared" si="39"/>
        <v>42311.177766203706</v>
      </c>
    </row>
    <row r="207" spans="1:24" ht="48" hidden="1" x14ac:dyDescent="0.2">
      <c r="A207" s="1">
        <v>1599</v>
      </c>
      <c r="B207" s="7" t="s">
        <v>1600</v>
      </c>
      <c r="C207" s="7" t="s">
        <v>5709</v>
      </c>
      <c r="D207" s="1">
        <v>500</v>
      </c>
      <c r="E207" s="1">
        <v>0</v>
      </c>
      <c r="F207" s="1" t="s">
        <v>8220</v>
      </c>
      <c r="G207" s="1" t="s">
        <v>8224</v>
      </c>
      <c r="H207" s="1" t="s">
        <v>8246</v>
      </c>
      <c r="I207" s="1">
        <v>1460116576</v>
      </c>
      <c r="J207" s="1">
        <v>1457528176</v>
      </c>
      <c r="K207" s="1" t="b">
        <v>0</v>
      </c>
      <c r="L207" s="1">
        <v>0</v>
      </c>
      <c r="M207" s="1" t="b">
        <v>0</v>
      </c>
      <c r="N207" s="1" t="s">
        <v>8290</v>
      </c>
      <c r="O207" s="28">
        <f t="shared" si="30"/>
        <v>0</v>
      </c>
      <c r="P207" s="29">
        <f t="shared" si="31"/>
        <v>0</v>
      </c>
      <c r="Q207" s="9" t="str">
        <f t="shared" si="32"/>
        <v>photography</v>
      </c>
      <c r="R207" s="26" t="str">
        <f t="shared" si="33"/>
        <v>places</v>
      </c>
      <c r="S207" s="27">
        <f t="shared" si="34"/>
        <v>42438.53907407407</v>
      </c>
      <c r="T207" s="5" t="str">
        <f t="shared" si="35"/>
        <v>Mar</v>
      </c>
      <c r="U207" s="5" t="str">
        <f t="shared" si="36"/>
        <v>2016</v>
      </c>
      <c r="V207" s="5" t="str">
        <f t="shared" si="37"/>
        <v>Apr</v>
      </c>
      <c r="W207" s="1" t="str">
        <f t="shared" si="38"/>
        <v>2016</v>
      </c>
      <c r="X207" s="27">
        <f t="shared" si="39"/>
        <v>42468.497407407413</v>
      </c>
    </row>
    <row r="208" spans="1:24" ht="32" hidden="1" x14ac:dyDescent="0.2">
      <c r="A208" s="1">
        <v>1612</v>
      </c>
      <c r="B208" s="7" t="s">
        <v>1613</v>
      </c>
      <c r="C208" s="7" t="s">
        <v>5722</v>
      </c>
      <c r="D208" s="1">
        <v>500</v>
      </c>
      <c r="E208" s="1">
        <v>550</v>
      </c>
      <c r="F208" s="1" t="s">
        <v>8218</v>
      </c>
      <c r="G208" s="1" t="s">
        <v>8223</v>
      </c>
      <c r="H208" s="1" t="s">
        <v>8245</v>
      </c>
      <c r="I208" s="1">
        <v>1357160384</v>
      </c>
      <c r="J208" s="1">
        <v>1354568384</v>
      </c>
      <c r="K208" s="1" t="b">
        <v>0</v>
      </c>
      <c r="L208" s="1">
        <v>11</v>
      </c>
      <c r="M208" s="1" t="b">
        <v>1</v>
      </c>
      <c r="N208" s="1" t="s">
        <v>8275</v>
      </c>
      <c r="O208" s="28">
        <f t="shared" si="30"/>
        <v>1.1000000000000001</v>
      </c>
      <c r="P208" s="29">
        <f t="shared" si="31"/>
        <v>50</v>
      </c>
      <c r="Q208" s="9" t="str">
        <f t="shared" si="32"/>
        <v>music</v>
      </c>
      <c r="R208" s="26" t="str">
        <f t="shared" si="33"/>
        <v>rock</v>
      </c>
      <c r="S208" s="27">
        <f t="shared" si="34"/>
        <v>41246.874814814815</v>
      </c>
      <c r="T208" s="5" t="str">
        <f t="shared" si="35"/>
        <v>Dec</v>
      </c>
      <c r="U208" s="5" t="str">
        <f t="shared" si="36"/>
        <v>2012</v>
      </c>
      <c r="V208" s="5" t="str">
        <f t="shared" si="37"/>
        <v>Jan</v>
      </c>
      <c r="W208" s="1" t="str">
        <f t="shared" si="38"/>
        <v>2013</v>
      </c>
      <c r="X208" s="27">
        <f t="shared" si="39"/>
        <v>41276.874814814815</v>
      </c>
    </row>
    <row r="209" spans="1:24" ht="48" hidden="1" x14ac:dyDescent="0.2">
      <c r="A209" s="1">
        <v>1637</v>
      </c>
      <c r="B209" s="7" t="s">
        <v>1638</v>
      </c>
      <c r="C209" s="7" t="s">
        <v>5747</v>
      </c>
      <c r="D209" s="1">
        <v>500</v>
      </c>
      <c r="E209" s="1">
        <v>519</v>
      </c>
      <c r="F209" s="1" t="s">
        <v>8218</v>
      </c>
      <c r="G209" s="1" t="s">
        <v>8223</v>
      </c>
      <c r="H209" s="1" t="s">
        <v>8245</v>
      </c>
      <c r="I209" s="1">
        <v>1262302740</v>
      </c>
      <c r="J209" s="1">
        <v>1257444140</v>
      </c>
      <c r="K209" s="1" t="b">
        <v>0</v>
      </c>
      <c r="L209" s="1">
        <v>15</v>
      </c>
      <c r="M209" s="1" t="b">
        <v>1</v>
      </c>
      <c r="N209" s="1" t="s">
        <v>8275</v>
      </c>
      <c r="O209" s="28">
        <f t="shared" si="30"/>
        <v>1.038</v>
      </c>
      <c r="P209" s="29">
        <f t="shared" si="31"/>
        <v>34.6</v>
      </c>
      <c r="Q209" s="9" t="str">
        <f t="shared" si="32"/>
        <v>music</v>
      </c>
      <c r="R209" s="26" t="str">
        <f t="shared" si="33"/>
        <v>rock</v>
      </c>
      <c r="S209" s="27">
        <f t="shared" si="34"/>
        <v>40122.751620370371</v>
      </c>
      <c r="T209" s="5" t="str">
        <f t="shared" si="35"/>
        <v>Nov</v>
      </c>
      <c r="U209" s="5" t="str">
        <f t="shared" si="36"/>
        <v>2009</v>
      </c>
      <c r="V209" s="5" t="str">
        <f t="shared" si="37"/>
        <v>Dec</v>
      </c>
      <c r="W209" s="1" t="str">
        <f t="shared" si="38"/>
        <v>2009</v>
      </c>
      <c r="X209" s="27">
        <f t="shared" si="39"/>
        <v>40178.98541666667</v>
      </c>
    </row>
    <row r="210" spans="1:24" ht="48" hidden="1" x14ac:dyDescent="0.2">
      <c r="A210" s="1">
        <v>1659</v>
      </c>
      <c r="B210" s="7" t="s">
        <v>1660</v>
      </c>
      <c r="C210" s="7" t="s">
        <v>5769</v>
      </c>
      <c r="D210" s="1">
        <v>500</v>
      </c>
      <c r="E210" s="1">
        <v>564</v>
      </c>
      <c r="F210" s="1" t="s">
        <v>8218</v>
      </c>
      <c r="G210" s="1" t="s">
        <v>8224</v>
      </c>
      <c r="H210" s="1" t="s">
        <v>8246</v>
      </c>
      <c r="I210" s="1">
        <v>1387281600</v>
      </c>
      <c r="J210" s="1">
        <v>1384811721</v>
      </c>
      <c r="K210" s="1" t="b">
        <v>0</v>
      </c>
      <c r="L210" s="1">
        <v>45</v>
      </c>
      <c r="M210" s="1" t="b">
        <v>1</v>
      </c>
      <c r="N210" s="1" t="s">
        <v>8291</v>
      </c>
      <c r="O210" s="28">
        <f t="shared" si="30"/>
        <v>1.1279999999999999</v>
      </c>
      <c r="P210" s="29">
        <f t="shared" si="31"/>
        <v>12.533333333333333</v>
      </c>
      <c r="Q210" s="9" t="str">
        <f t="shared" si="32"/>
        <v>music</v>
      </c>
      <c r="R210" s="26" t="str">
        <f t="shared" si="33"/>
        <v>pop</v>
      </c>
      <c r="S210" s="27">
        <f t="shared" si="34"/>
        <v>41596.913437499999</v>
      </c>
      <c r="T210" s="5" t="str">
        <f t="shared" si="35"/>
        <v>Nov</v>
      </c>
      <c r="U210" s="5" t="str">
        <f t="shared" si="36"/>
        <v>2013</v>
      </c>
      <c r="V210" s="5" t="str">
        <f t="shared" si="37"/>
        <v>Dec</v>
      </c>
      <c r="W210" s="1" t="str">
        <f t="shared" si="38"/>
        <v>2013</v>
      </c>
      <c r="X210" s="27">
        <f t="shared" si="39"/>
        <v>41625.5</v>
      </c>
    </row>
    <row r="211" spans="1:24" ht="64" hidden="1" x14ac:dyDescent="0.2">
      <c r="A211" s="1">
        <v>1835</v>
      </c>
      <c r="B211" s="7" t="s">
        <v>1836</v>
      </c>
      <c r="C211" s="7" t="s">
        <v>5945</v>
      </c>
      <c r="D211" s="1">
        <v>500</v>
      </c>
      <c r="E211" s="1">
        <v>520</v>
      </c>
      <c r="F211" s="1" t="s">
        <v>8218</v>
      </c>
      <c r="G211" s="1" t="s">
        <v>8224</v>
      </c>
      <c r="H211" s="1" t="s">
        <v>8246</v>
      </c>
      <c r="I211" s="1">
        <v>1459439471</v>
      </c>
      <c r="J211" s="1">
        <v>1456851071</v>
      </c>
      <c r="K211" s="1" t="b">
        <v>0</v>
      </c>
      <c r="L211" s="1">
        <v>11</v>
      </c>
      <c r="M211" s="1" t="b">
        <v>1</v>
      </c>
      <c r="N211" s="1" t="s">
        <v>8275</v>
      </c>
      <c r="O211" s="28">
        <f t="shared" si="30"/>
        <v>1.04</v>
      </c>
      <c r="P211" s="29">
        <f t="shared" si="31"/>
        <v>47.272727272727273</v>
      </c>
      <c r="Q211" s="9" t="str">
        <f t="shared" si="32"/>
        <v>music</v>
      </c>
      <c r="R211" s="26" t="str">
        <f t="shared" si="33"/>
        <v>rock</v>
      </c>
      <c r="S211" s="27">
        <f t="shared" si="34"/>
        <v>42430.702210648145</v>
      </c>
      <c r="T211" s="5" t="str">
        <f t="shared" si="35"/>
        <v>Mar</v>
      </c>
      <c r="U211" s="5" t="str">
        <f t="shared" si="36"/>
        <v>2016</v>
      </c>
      <c r="V211" s="5" t="str">
        <f t="shared" si="37"/>
        <v>Mar</v>
      </c>
      <c r="W211" s="1" t="str">
        <f t="shared" si="38"/>
        <v>2016</v>
      </c>
      <c r="X211" s="27">
        <f t="shared" si="39"/>
        <v>42460.660543981481</v>
      </c>
    </row>
    <row r="212" spans="1:24" ht="48" hidden="1" x14ac:dyDescent="0.2">
      <c r="A212" s="1">
        <v>1892</v>
      </c>
      <c r="B212" s="7" t="s">
        <v>1893</v>
      </c>
      <c r="C212" s="7" t="s">
        <v>6002</v>
      </c>
      <c r="D212" s="1">
        <v>500</v>
      </c>
      <c r="E212" s="1">
        <v>683</v>
      </c>
      <c r="F212" s="1" t="s">
        <v>8218</v>
      </c>
      <c r="G212" s="1" t="s">
        <v>8223</v>
      </c>
      <c r="H212" s="1" t="s">
        <v>8245</v>
      </c>
      <c r="I212" s="1">
        <v>1307459881</v>
      </c>
      <c r="J212" s="1">
        <v>1304867881</v>
      </c>
      <c r="K212" s="1" t="b">
        <v>0</v>
      </c>
      <c r="L212" s="1">
        <v>26</v>
      </c>
      <c r="M212" s="1" t="b">
        <v>1</v>
      </c>
      <c r="N212" s="1" t="s">
        <v>8278</v>
      </c>
      <c r="O212" s="28">
        <f t="shared" si="30"/>
        <v>1.3660000000000001</v>
      </c>
      <c r="P212" s="29">
        <f t="shared" si="31"/>
        <v>26.26923076923077</v>
      </c>
      <c r="Q212" s="9" t="str">
        <f t="shared" si="32"/>
        <v>music</v>
      </c>
      <c r="R212" s="26" t="str">
        <f t="shared" si="33"/>
        <v>indie rock</v>
      </c>
      <c r="S212" s="27">
        <f t="shared" si="34"/>
        <v>40671.637511574074</v>
      </c>
      <c r="T212" s="5" t="str">
        <f t="shared" si="35"/>
        <v>May</v>
      </c>
      <c r="U212" s="5" t="str">
        <f t="shared" si="36"/>
        <v>2011</v>
      </c>
      <c r="V212" s="5" t="str">
        <f t="shared" si="37"/>
        <v>Jun</v>
      </c>
      <c r="W212" s="1" t="str">
        <f t="shared" si="38"/>
        <v>2011</v>
      </c>
      <c r="X212" s="27">
        <f t="shared" si="39"/>
        <v>40701.637511574074</v>
      </c>
    </row>
    <row r="213" spans="1:24" ht="48" hidden="1" x14ac:dyDescent="0.2">
      <c r="A213" s="1">
        <v>1915</v>
      </c>
      <c r="B213" s="7" t="s">
        <v>1916</v>
      </c>
      <c r="C213" s="7" t="s">
        <v>6025</v>
      </c>
      <c r="D213" s="1">
        <v>500</v>
      </c>
      <c r="E213" s="1">
        <v>8</v>
      </c>
      <c r="F213" s="1" t="s">
        <v>8220</v>
      </c>
      <c r="G213" s="1" t="s">
        <v>8223</v>
      </c>
      <c r="H213" s="1" t="s">
        <v>8245</v>
      </c>
      <c r="I213" s="1">
        <v>1409620222</v>
      </c>
      <c r="J213" s="1">
        <v>1407892222</v>
      </c>
      <c r="K213" s="1" t="b">
        <v>0</v>
      </c>
      <c r="L213" s="1">
        <v>4</v>
      </c>
      <c r="M213" s="1" t="b">
        <v>0</v>
      </c>
      <c r="N213" s="1" t="s">
        <v>8293</v>
      </c>
      <c r="O213" s="28">
        <f t="shared" si="30"/>
        <v>1.6E-2</v>
      </c>
      <c r="P213" s="29">
        <f t="shared" si="31"/>
        <v>2</v>
      </c>
      <c r="Q213" s="9" t="str">
        <f t="shared" si="32"/>
        <v>technology</v>
      </c>
      <c r="R213" s="26" t="str">
        <f t="shared" si="33"/>
        <v>gadgets</v>
      </c>
      <c r="S213" s="27">
        <f t="shared" si="34"/>
        <v>41864.04886574074</v>
      </c>
      <c r="T213" s="5" t="str">
        <f t="shared" si="35"/>
        <v>Aug</v>
      </c>
      <c r="U213" s="5" t="str">
        <f t="shared" si="36"/>
        <v>2014</v>
      </c>
      <c r="V213" s="5" t="str">
        <f t="shared" si="37"/>
        <v>Sep</v>
      </c>
      <c r="W213" s="1" t="str">
        <f t="shared" si="38"/>
        <v>2014</v>
      </c>
      <c r="X213" s="27">
        <f t="shared" si="39"/>
        <v>41884.04886574074</v>
      </c>
    </row>
    <row r="214" spans="1:24" ht="48" hidden="1" x14ac:dyDescent="0.2">
      <c r="A214" s="1">
        <v>1919</v>
      </c>
      <c r="B214" s="7" t="s">
        <v>1920</v>
      </c>
      <c r="C214" s="7" t="s">
        <v>6029</v>
      </c>
      <c r="D214" s="1">
        <v>500</v>
      </c>
      <c r="E214" s="1">
        <v>237</v>
      </c>
      <c r="F214" s="1" t="s">
        <v>8220</v>
      </c>
      <c r="G214" s="1" t="s">
        <v>8223</v>
      </c>
      <c r="H214" s="1" t="s">
        <v>8245</v>
      </c>
      <c r="I214" s="1">
        <v>1432069249</v>
      </c>
      <c r="J214" s="1">
        <v>1429477249</v>
      </c>
      <c r="K214" s="1" t="b">
        <v>0</v>
      </c>
      <c r="L214" s="1">
        <v>8</v>
      </c>
      <c r="M214" s="1" t="b">
        <v>0</v>
      </c>
      <c r="N214" s="1" t="s">
        <v>8293</v>
      </c>
      <c r="O214" s="28">
        <f t="shared" si="30"/>
        <v>0.47399999999999998</v>
      </c>
      <c r="P214" s="29">
        <f t="shared" si="31"/>
        <v>29.625</v>
      </c>
      <c r="Q214" s="9" t="str">
        <f t="shared" si="32"/>
        <v>technology</v>
      </c>
      <c r="R214" s="26" t="str">
        <f t="shared" si="33"/>
        <v>gadgets</v>
      </c>
      <c r="S214" s="27">
        <f t="shared" si="34"/>
        <v>42113.875567129624</v>
      </c>
      <c r="T214" s="5" t="str">
        <f t="shared" si="35"/>
        <v>Apr</v>
      </c>
      <c r="U214" s="5" t="str">
        <f t="shared" si="36"/>
        <v>2015</v>
      </c>
      <c r="V214" s="5" t="str">
        <f t="shared" si="37"/>
        <v>May</v>
      </c>
      <c r="W214" s="1" t="str">
        <f t="shared" si="38"/>
        <v>2015</v>
      </c>
      <c r="X214" s="27">
        <f t="shared" si="39"/>
        <v>42143.875567129624</v>
      </c>
    </row>
    <row r="215" spans="1:24" ht="64" hidden="1" x14ac:dyDescent="0.2">
      <c r="A215" s="1">
        <v>2003</v>
      </c>
      <c r="B215" s="7" t="s">
        <v>2004</v>
      </c>
      <c r="C215" s="7" t="s">
        <v>6113</v>
      </c>
      <c r="D215" s="1">
        <v>500</v>
      </c>
      <c r="E215" s="1">
        <v>1560</v>
      </c>
      <c r="F215" s="1" t="s">
        <v>8218</v>
      </c>
      <c r="G215" s="1" t="s">
        <v>8223</v>
      </c>
      <c r="H215" s="1" t="s">
        <v>8245</v>
      </c>
      <c r="I215" s="1">
        <v>1278111600</v>
      </c>
      <c r="J215" s="1">
        <v>1276830052</v>
      </c>
      <c r="K215" s="1" t="b">
        <v>1</v>
      </c>
      <c r="L215" s="1">
        <v>17</v>
      </c>
      <c r="M215" s="1" t="b">
        <v>1</v>
      </c>
      <c r="N215" s="1" t="s">
        <v>8294</v>
      </c>
      <c r="O215" s="28">
        <f t="shared" si="30"/>
        <v>3.12</v>
      </c>
      <c r="P215" s="29">
        <f t="shared" si="31"/>
        <v>91.764705882352942</v>
      </c>
      <c r="Q215" s="9" t="str">
        <f t="shared" si="32"/>
        <v>technology</v>
      </c>
      <c r="R215" s="26" t="str">
        <f t="shared" si="33"/>
        <v>hardware</v>
      </c>
      <c r="S215" s="27">
        <f t="shared" si="34"/>
        <v>40347.125601851854</v>
      </c>
      <c r="T215" s="5" t="str">
        <f t="shared" si="35"/>
        <v>Jun</v>
      </c>
      <c r="U215" s="5" t="str">
        <f t="shared" si="36"/>
        <v>2010</v>
      </c>
      <c r="V215" s="5" t="str">
        <f t="shared" si="37"/>
        <v>Jul</v>
      </c>
      <c r="W215" s="1" t="str">
        <f t="shared" si="38"/>
        <v>2010</v>
      </c>
      <c r="X215" s="27">
        <f t="shared" si="39"/>
        <v>40361.958333333336</v>
      </c>
    </row>
    <row r="216" spans="1:24" ht="64" hidden="1" x14ac:dyDescent="0.2">
      <c r="A216" s="1">
        <v>2123</v>
      </c>
      <c r="B216" s="7" t="s">
        <v>2124</v>
      </c>
      <c r="C216" s="7" t="s">
        <v>6233</v>
      </c>
      <c r="D216" s="1">
        <v>500</v>
      </c>
      <c r="E216" s="1">
        <v>50</v>
      </c>
      <c r="F216" s="1" t="s">
        <v>8220</v>
      </c>
      <c r="G216" s="1" t="s">
        <v>8223</v>
      </c>
      <c r="H216" s="1" t="s">
        <v>8245</v>
      </c>
      <c r="I216" s="1">
        <v>1268636340</v>
      </c>
      <c r="J216" s="1">
        <v>1263982307</v>
      </c>
      <c r="K216" s="1" t="b">
        <v>0</v>
      </c>
      <c r="L216" s="1">
        <v>5</v>
      </c>
      <c r="M216" s="1" t="b">
        <v>0</v>
      </c>
      <c r="N216" s="1" t="s">
        <v>8281</v>
      </c>
      <c r="O216" s="28">
        <f t="shared" si="30"/>
        <v>0.1</v>
      </c>
      <c r="P216" s="29">
        <f t="shared" si="31"/>
        <v>10</v>
      </c>
      <c r="Q216" s="9" t="str">
        <f t="shared" si="32"/>
        <v>games</v>
      </c>
      <c r="R216" s="26" t="str">
        <f t="shared" si="33"/>
        <v>video games</v>
      </c>
      <c r="S216" s="27">
        <f t="shared" si="34"/>
        <v>40198.424849537041</v>
      </c>
      <c r="T216" s="5" t="str">
        <f t="shared" si="35"/>
        <v>Jan</v>
      </c>
      <c r="U216" s="5" t="str">
        <f t="shared" si="36"/>
        <v>2010</v>
      </c>
      <c r="V216" s="5" t="str">
        <f t="shared" si="37"/>
        <v>Mar</v>
      </c>
      <c r="W216" s="1" t="str">
        <f t="shared" si="38"/>
        <v>2010</v>
      </c>
      <c r="X216" s="27">
        <f t="shared" si="39"/>
        <v>40252.290972222225</v>
      </c>
    </row>
    <row r="217" spans="1:24" ht="48" hidden="1" x14ac:dyDescent="0.2">
      <c r="A217" s="1">
        <v>2131</v>
      </c>
      <c r="B217" s="7" t="s">
        <v>2132</v>
      </c>
      <c r="C217" s="7" t="s">
        <v>6241</v>
      </c>
      <c r="D217" s="1">
        <v>500</v>
      </c>
      <c r="E217" s="1">
        <v>25</v>
      </c>
      <c r="F217" s="1" t="s">
        <v>8220</v>
      </c>
      <c r="G217" s="1" t="s">
        <v>8223</v>
      </c>
      <c r="H217" s="1" t="s">
        <v>8245</v>
      </c>
      <c r="I217" s="1">
        <v>1436677091</v>
      </c>
      <c r="J217" s="1">
        <v>1434085091</v>
      </c>
      <c r="K217" s="1" t="b">
        <v>0</v>
      </c>
      <c r="L217" s="1">
        <v>3</v>
      </c>
      <c r="M217" s="1" t="b">
        <v>0</v>
      </c>
      <c r="N217" s="1" t="s">
        <v>8281</v>
      </c>
      <c r="O217" s="28">
        <f t="shared" si="30"/>
        <v>0.05</v>
      </c>
      <c r="P217" s="29">
        <f t="shared" si="31"/>
        <v>8.3333333333333339</v>
      </c>
      <c r="Q217" s="9" t="str">
        <f t="shared" si="32"/>
        <v>games</v>
      </c>
      <c r="R217" s="26" t="str">
        <f t="shared" si="33"/>
        <v>video games</v>
      </c>
      <c r="S217" s="27">
        <f t="shared" si="34"/>
        <v>42167.207071759258</v>
      </c>
      <c r="T217" s="5" t="str">
        <f t="shared" si="35"/>
        <v>Jun</v>
      </c>
      <c r="U217" s="5" t="str">
        <f t="shared" si="36"/>
        <v>2015</v>
      </c>
      <c r="V217" s="5" t="str">
        <f t="shared" si="37"/>
        <v>Jul</v>
      </c>
      <c r="W217" s="1" t="str">
        <f t="shared" si="38"/>
        <v>2015</v>
      </c>
      <c r="X217" s="27">
        <f t="shared" si="39"/>
        <v>42197.207071759258</v>
      </c>
    </row>
    <row r="218" spans="1:24" ht="32" hidden="1" x14ac:dyDescent="0.2">
      <c r="A218" s="1">
        <v>2209</v>
      </c>
      <c r="B218" s="7" t="s">
        <v>2210</v>
      </c>
      <c r="C218" s="7" t="s">
        <v>6319</v>
      </c>
      <c r="D218" s="1">
        <v>500</v>
      </c>
      <c r="E218" s="1">
        <v>754</v>
      </c>
      <c r="F218" s="1" t="s">
        <v>8218</v>
      </c>
      <c r="G218" s="1" t="s">
        <v>8224</v>
      </c>
      <c r="H218" s="1" t="s">
        <v>8246</v>
      </c>
      <c r="I218" s="1">
        <v>1397516400</v>
      </c>
      <c r="J218" s="1">
        <v>1396524644</v>
      </c>
      <c r="K218" s="1" t="b">
        <v>0</v>
      </c>
      <c r="L218" s="1">
        <v>15</v>
      </c>
      <c r="M218" s="1" t="b">
        <v>1</v>
      </c>
      <c r="N218" s="1" t="s">
        <v>8279</v>
      </c>
      <c r="O218" s="28">
        <f t="shared" si="30"/>
        <v>1.508</v>
      </c>
      <c r="P218" s="29">
        <f t="shared" si="31"/>
        <v>50.266666666666666</v>
      </c>
      <c r="Q218" s="9" t="str">
        <f t="shared" si="32"/>
        <v>music</v>
      </c>
      <c r="R218" s="26" t="str">
        <f t="shared" si="33"/>
        <v>electronic music</v>
      </c>
      <c r="S218" s="27">
        <f t="shared" si="34"/>
        <v>41732.479675925926</v>
      </c>
      <c r="T218" s="5" t="str">
        <f t="shared" si="35"/>
        <v>Apr</v>
      </c>
      <c r="U218" s="5" t="str">
        <f t="shared" si="36"/>
        <v>2014</v>
      </c>
      <c r="V218" s="5" t="str">
        <f t="shared" si="37"/>
        <v>Apr</v>
      </c>
      <c r="W218" s="1" t="str">
        <f t="shared" si="38"/>
        <v>2014</v>
      </c>
      <c r="X218" s="27">
        <f t="shared" si="39"/>
        <v>41743.958333333336</v>
      </c>
    </row>
    <row r="219" spans="1:24" ht="48" hidden="1" x14ac:dyDescent="0.2">
      <c r="A219" s="1">
        <v>2222</v>
      </c>
      <c r="B219" s="7" t="s">
        <v>2223</v>
      </c>
      <c r="C219" s="7" t="s">
        <v>6332</v>
      </c>
      <c r="D219" s="1">
        <v>500</v>
      </c>
      <c r="E219" s="1">
        <v>813</v>
      </c>
      <c r="F219" s="1" t="s">
        <v>8218</v>
      </c>
      <c r="G219" s="1" t="s">
        <v>8223</v>
      </c>
      <c r="H219" s="1" t="s">
        <v>8245</v>
      </c>
      <c r="I219" s="1">
        <v>1327776847</v>
      </c>
      <c r="J219" s="1">
        <v>1325184847</v>
      </c>
      <c r="K219" s="1" t="b">
        <v>0</v>
      </c>
      <c r="L219" s="1">
        <v>30</v>
      </c>
      <c r="M219" s="1" t="b">
        <v>1</v>
      </c>
      <c r="N219" s="1" t="s">
        <v>8296</v>
      </c>
      <c r="O219" s="28">
        <f t="shared" si="30"/>
        <v>1.6259999999999999</v>
      </c>
      <c r="P219" s="29">
        <f t="shared" si="31"/>
        <v>27.1</v>
      </c>
      <c r="Q219" s="9" t="str">
        <f t="shared" si="32"/>
        <v>games</v>
      </c>
      <c r="R219" s="26" t="str">
        <f t="shared" si="33"/>
        <v>tabletop games</v>
      </c>
      <c r="S219" s="27">
        <f t="shared" si="34"/>
        <v>40906.787581018521</v>
      </c>
      <c r="T219" s="5" t="str">
        <f t="shared" si="35"/>
        <v>Dec</v>
      </c>
      <c r="U219" s="5" t="str">
        <f t="shared" si="36"/>
        <v>2011</v>
      </c>
      <c r="V219" s="5" t="str">
        <f t="shared" si="37"/>
        <v>Jan</v>
      </c>
      <c r="W219" s="1" t="str">
        <f t="shared" si="38"/>
        <v>2012</v>
      </c>
      <c r="X219" s="27">
        <f t="shared" si="39"/>
        <v>40936.787581018521</v>
      </c>
    </row>
    <row r="220" spans="1:24" ht="32" hidden="1" x14ac:dyDescent="0.2">
      <c r="A220" s="1">
        <v>2254</v>
      </c>
      <c r="B220" s="7" t="s">
        <v>2255</v>
      </c>
      <c r="C220" s="7" t="s">
        <v>6364</v>
      </c>
      <c r="D220" s="1">
        <v>500</v>
      </c>
      <c r="E220" s="1">
        <v>2299</v>
      </c>
      <c r="F220" s="1" t="s">
        <v>8218</v>
      </c>
      <c r="G220" s="1" t="s">
        <v>8223</v>
      </c>
      <c r="H220" s="1" t="s">
        <v>8245</v>
      </c>
      <c r="I220" s="1">
        <v>1485271968</v>
      </c>
      <c r="J220" s="1">
        <v>1484667168</v>
      </c>
      <c r="K220" s="1" t="b">
        <v>0</v>
      </c>
      <c r="L220" s="1">
        <v>197</v>
      </c>
      <c r="M220" s="1" t="b">
        <v>1</v>
      </c>
      <c r="N220" s="1" t="s">
        <v>8296</v>
      </c>
      <c r="O220" s="28">
        <f t="shared" si="30"/>
        <v>4.5979999999999999</v>
      </c>
      <c r="P220" s="29">
        <f t="shared" si="31"/>
        <v>11.67005076142132</v>
      </c>
      <c r="Q220" s="9" t="str">
        <f t="shared" si="32"/>
        <v>games</v>
      </c>
      <c r="R220" s="26" t="str">
        <f t="shared" si="33"/>
        <v>tabletop games</v>
      </c>
      <c r="S220" s="27">
        <f t="shared" si="34"/>
        <v>42752.647777777776</v>
      </c>
      <c r="T220" s="5" t="str">
        <f t="shared" si="35"/>
        <v>Jan</v>
      </c>
      <c r="U220" s="5" t="str">
        <f t="shared" si="36"/>
        <v>2017</v>
      </c>
      <c r="V220" s="5" t="str">
        <f t="shared" si="37"/>
        <v>Jan</v>
      </c>
      <c r="W220" s="1" t="str">
        <f t="shared" si="38"/>
        <v>2017</v>
      </c>
      <c r="X220" s="27">
        <f t="shared" si="39"/>
        <v>42759.647777777776</v>
      </c>
    </row>
    <row r="221" spans="1:24" ht="32" hidden="1" x14ac:dyDescent="0.2">
      <c r="A221" s="1">
        <v>2422</v>
      </c>
      <c r="B221" s="7" t="s">
        <v>2423</v>
      </c>
      <c r="C221" s="7" t="s">
        <v>6532</v>
      </c>
      <c r="D221" s="1">
        <v>500</v>
      </c>
      <c r="E221" s="1">
        <v>1</v>
      </c>
      <c r="F221" s="1" t="s">
        <v>8220</v>
      </c>
      <c r="G221" s="1" t="s">
        <v>8223</v>
      </c>
      <c r="H221" s="1" t="s">
        <v>8245</v>
      </c>
      <c r="I221" s="1">
        <v>1426091036</v>
      </c>
      <c r="J221" s="1">
        <v>1423502636</v>
      </c>
      <c r="K221" s="1" t="b">
        <v>0</v>
      </c>
      <c r="L221" s="1">
        <v>1</v>
      </c>
      <c r="M221" s="1" t="b">
        <v>0</v>
      </c>
      <c r="N221" s="1" t="s">
        <v>8283</v>
      </c>
      <c r="O221" s="28">
        <f t="shared" si="30"/>
        <v>2E-3</v>
      </c>
      <c r="P221" s="29">
        <f t="shared" si="31"/>
        <v>1</v>
      </c>
      <c r="Q221" s="9" t="str">
        <f t="shared" si="32"/>
        <v>food</v>
      </c>
      <c r="R221" s="26" t="str">
        <f t="shared" si="33"/>
        <v>food trucks</v>
      </c>
      <c r="S221" s="27">
        <f t="shared" si="34"/>
        <v>42044.724953703699</v>
      </c>
      <c r="T221" s="5" t="str">
        <f t="shared" si="35"/>
        <v>Feb</v>
      </c>
      <c r="U221" s="5" t="str">
        <f t="shared" si="36"/>
        <v>2015</v>
      </c>
      <c r="V221" s="5" t="str">
        <f t="shared" si="37"/>
        <v>Mar</v>
      </c>
      <c r="W221" s="1" t="str">
        <f t="shared" si="38"/>
        <v>2015</v>
      </c>
      <c r="X221" s="27">
        <f t="shared" si="39"/>
        <v>42074.683287037042</v>
      </c>
    </row>
    <row r="222" spans="1:24" ht="48" hidden="1" x14ac:dyDescent="0.2">
      <c r="A222" s="1">
        <v>2471</v>
      </c>
      <c r="B222" s="7" t="s">
        <v>2472</v>
      </c>
      <c r="C222" s="7" t="s">
        <v>6581</v>
      </c>
      <c r="D222" s="1">
        <v>500</v>
      </c>
      <c r="E222" s="1">
        <v>640</v>
      </c>
      <c r="F222" s="1" t="s">
        <v>8218</v>
      </c>
      <c r="G222" s="1" t="s">
        <v>8223</v>
      </c>
      <c r="H222" s="1" t="s">
        <v>8245</v>
      </c>
      <c r="I222" s="1">
        <v>1327535392</v>
      </c>
      <c r="J222" s="1">
        <v>1324079392</v>
      </c>
      <c r="K222" s="1" t="b">
        <v>0</v>
      </c>
      <c r="L222" s="1">
        <v>17</v>
      </c>
      <c r="M222" s="1" t="b">
        <v>1</v>
      </c>
      <c r="N222" s="1" t="s">
        <v>8278</v>
      </c>
      <c r="O222" s="28">
        <f t="shared" si="30"/>
        <v>1.28</v>
      </c>
      <c r="P222" s="29">
        <f t="shared" si="31"/>
        <v>37.647058823529413</v>
      </c>
      <c r="Q222" s="9" t="str">
        <f t="shared" si="32"/>
        <v>music</v>
      </c>
      <c r="R222" s="26" t="str">
        <f t="shared" si="33"/>
        <v>indie rock</v>
      </c>
      <c r="S222" s="27">
        <f t="shared" si="34"/>
        <v>40893.992962962962</v>
      </c>
      <c r="T222" s="5" t="str">
        <f t="shared" si="35"/>
        <v>Dec</v>
      </c>
      <c r="U222" s="5" t="str">
        <f t="shared" si="36"/>
        <v>2011</v>
      </c>
      <c r="V222" s="5" t="str">
        <f t="shared" si="37"/>
        <v>Jan</v>
      </c>
      <c r="W222" s="1" t="str">
        <f t="shared" si="38"/>
        <v>2012</v>
      </c>
      <c r="X222" s="27">
        <f t="shared" si="39"/>
        <v>40933.992962962962</v>
      </c>
    </row>
    <row r="223" spans="1:24" ht="48" hidden="1" x14ac:dyDescent="0.2">
      <c r="A223" s="1">
        <v>2490</v>
      </c>
      <c r="B223" s="7" t="s">
        <v>2490</v>
      </c>
      <c r="C223" s="7" t="s">
        <v>6600</v>
      </c>
      <c r="D223" s="1">
        <v>500</v>
      </c>
      <c r="E223" s="1">
        <v>607</v>
      </c>
      <c r="F223" s="1" t="s">
        <v>8218</v>
      </c>
      <c r="G223" s="1" t="s">
        <v>8223</v>
      </c>
      <c r="H223" s="1" t="s">
        <v>8245</v>
      </c>
      <c r="I223" s="1">
        <v>1340429276</v>
      </c>
      <c r="J223" s="1">
        <v>1335245276</v>
      </c>
      <c r="K223" s="1" t="b">
        <v>0</v>
      </c>
      <c r="L223" s="1">
        <v>16</v>
      </c>
      <c r="M223" s="1" t="b">
        <v>1</v>
      </c>
      <c r="N223" s="1" t="s">
        <v>8278</v>
      </c>
      <c r="O223" s="28">
        <f t="shared" si="30"/>
        <v>1.214</v>
      </c>
      <c r="P223" s="29">
        <f t="shared" si="31"/>
        <v>37.9375</v>
      </c>
      <c r="Q223" s="9" t="str">
        <f t="shared" si="32"/>
        <v>music</v>
      </c>
      <c r="R223" s="26" t="str">
        <f t="shared" si="33"/>
        <v>indie rock</v>
      </c>
      <c r="S223" s="27">
        <f t="shared" si="34"/>
        <v>41023.227731481478</v>
      </c>
      <c r="T223" s="5" t="str">
        <f t="shared" si="35"/>
        <v>Apr</v>
      </c>
      <c r="U223" s="5" t="str">
        <f t="shared" si="36"/>
        <v>2012</v>
      </c>
      <c r="V223" s="5" t="str">
        <f t="shared" si="37"/>
        <v>Jun</v>
      </c>
      <c r="W223" s="1" t="str">
        <f t="shared" si="38"/>
        <v>2012</v>
      </c>
      <c r="X223" s="27">
        <f t="shared" si="39"/>
        <v>41083.227731481478</v>
      </c>
    </row>
    <row r="224" spans="1:24" ht="48" hidden="1" x14ac:dyDescent="0.2">
      <c r="A224" s="1">
        <v>2491</v>
      </c>
      <c r="B224" s="7" t="s">
        <v>2491</v>
      </c>
      <c r="C224" s="7" t="s">
        <v>6601</v>
      </c>
      <c r="D224" s="1">
        <v>500</v>
      </c>
      <c r="E224" s="1">
        <v>516</v>
      </c>
      <c r="F224" s="1" t="s">
        <v>8218</v>
      </c>
      <c r="G224" s="1" t="s">
        <v>8223</v>
      </c>
      <c r="H224" s="1" t="s">
        <v>8245</v>
      </c>
      <c r="I224" s="1">
        <v>1295142660</v>
      </c>
      <c r="J224" s="1">
        <v>1293739714</v>
      </c>
      <c r="K224" s="1" t="b">
        <v>0</v>
      </c>
      <c r="L224" s="1">
        <v>10</v>
      </c>
      <c r="M224" s="1" t="b">
        <v>1</v>
      </c>
      <c r="N224" s="1" t="s">
        <v>8278</v>
      </c>
      <c r="O224" s="28">
        <f t="shared" si="30"/>
        <v>1.032</v>
      </c>
      <c r="P224" s="29">
        <f t="shared" si="31"/>
        <v>51.6</v>
      </c>
      <c r="Q224" s="9" t="str">
        <f t="shared" si="32"/>
        <v>music</v>
      </c>
      <c r="R224" s="26" t="str">
        <f t="shared" si="33"/>
        <v>indie rock</v>
      </c>
      <c r="S224" s="27">
        <f t="shared" si="34"/>
        <v>40542.839282407411</v>
      </c>
      <c r="T224" s="5" t="str">
        <f t="shared" si="35"/>
        <v>Dec</v>
      </c>
      <c r="U224" s="5" t="str">
        <f t="shared" si="36"/>
        <v>2010</v>
      </c>
      <c r="V224" s="5" t="str">
        <f t="shared" si="37"/>
        <v>Jan</v>
      </c>
      <c r="W224" s="1" t="str">
        <f t="shared" si="38"/>
        <v>2011</v>
      </c>
      <c r="X224" s="27">
        <f t="shared" si="39"/>
        <v>40559.07708333333</v>
      </c>
    </row>
    <row r="225" spans="1:24" ht="48" hidden="1" x14ac:dyDescent="0.2">
      <c r="A225" s="1">
        <v>2601</v>
      </c>
      <c r="B225" s="7" t="s">
        <v>2601</v>
      </c>
      <c r="C225" s="7" t="s">
        <v>6711</v>
      </c>
      <c r="D225" s="1">
        <v>500</v>
      </c>
      <c r="E225" s="1">
        <v>3307</v>
      </c>
      <c r="F225" s="1" t="s">
        <v>8218</v>
      </c>
      <c r="G225" s="1" t="s">
        <v>8223</v>
      </c>
      <c r="H225" s="1" t="s">
        <v>8245</v>
      </c>
      <c r="I225" s="1">
        <v>1347508740</v>
      </c>
      <c r="J225" s="1">
        <v>1346276349</v>
      </c>
      <c r="K225" s="1" t="b">
        <v>1</v>
      </c>
      <c r="L225" s="1">
        <v>151</v>
      </c>
      <c r="M225" s="1" t="b">
        <v>1</v>
      </c>
      <c r="N225" s="1" t="s">
        <v>8300</v>
      </c>
      <c r="O225" s="28">
        <f t="shared" si="30"/>
        <v>6.6139999999999999</v>
      </c>
      <c r="P225" s="29">
        <f t="shared" si="31"/>
        <v>21.900662251655628</v>
      </c>
      <c r="Q225" s="9" t="str">
        <f t="shared" si="32"/>
        <v>technology</v>
      </c>
      <c r="R225" s="26" t="str">
        <f t="shared" si="33"/>
        <v>space exploration</v>
      </c>
      <c r="S225" s="27">
        <f t="shared" si="34"/>
        <v>41150.902187499996</v>
      </c>
      <c r="T225" s="5" t="str">
        <f t="shared" si="35"/>
        <v>Aug</v>
      </c>
      <c r="U225" s="5" t="str">
        <f t="shared" si="36"/>
        <v>2012</v>
      </c>
      <c r="V225" s="5" t="str">
        <f t="shared" si="37"/>
        <v>Sep</v>
      </c>
      <c r="W225" s="1" t="str">
        <f t="shared" si="38"/>
        <v>2012</v>
      </c>
      <c r="X225" s="27">
        <f t="shared" si="39"/>
        <v>41165.165972222225</v>
      </c>
    </row>
    <row r="226" spans="1:24" ht="48" hidden="1" x14ac:dyDescent="0.2">
      <c r="A226" s="1">
        <v>2617</v>
      </c>
      <c r="B226" s="7" t="s">
        <v>2617</v>
      </c>
      <c r="C226" s="7" t="s">
        <v>6727</v>
      </c>
      <c r="D226" s="1">
        <v>500</v>
      </c>
      <c r="E226" s="1">
        <v>4388</v>
      </c>
      <c r="F226" s="1" t="s">
        <v>8218</v>
      </c>
      <c r="G226" s="1" t="s">
        <v>8223</v>
      </c>
      <c r="H226" s="1" t="s">
        <v>8245</v>
      </c>
      <c r="I226" s="1">
        <v>1413838751</v>
      </c>
      <c r="J226" s="1">
        <v>1411246751</v>
      </c>
      <c r="K226" s="1" t="b">
        <v>1</v>
      </c>
      <c r="L226" s="1">
        <v>159</v>
      </c>
      <c r="M226" s="1" t="b">
        <v>1</v>
      </c>
      <c r="N226" s="1" t="s">
        <v>8300</v>
      </c>
      <c r="O226" s="28">
        <f t="shared" si="30"/>
        <v>8.7759999999999998</v>
      </c>
      <c r="P226" s="29">
        <f t="shared" si="31"/>
        <v>27.59748427672956</v>
      </c>
      <c r="Q226" s="9" t="str">
        <f t="shared" si="32"/>
        <v>technology</v>
      </c>
      <c r="R226" s="26" t="str">
        <f t="shared" si="33"/>
        <v>space exploration</v>
      </c>
      <c r="S226" s="27">
        <f t="shared" si="34"/>
        <v>41902.874432870369</v>
      </c>
      <c r="T226" s="5" t="str">
        <f t="shared" si="35"/>
        <v>Sep</v>
      </c>
      <c r="U226" s="5" t="str">
        <f t="shared" si="36"/>
        <v>2014</v>
      </c>
      <c r="V226" s="5" t="str">
        <f t="shared" si="37"/>
        <v>Oct</v>
      </c>
      <c r="W226" s="1" t="str">
        <f t="shared" si="38"/>
        <v>2014</v>
      </c>
      <c r="X226" s="27">
        <f t="shared" si="39"/>
        <v>41932.874432870369</v>
      </c>
    </row>
    <row r="227" spans="1:24" ht="32" hidden="1" x14ac:dyDescent="0.2">
      <c r="A227" s="1">
        <v>2637</v>
      </c>
      <c r="B227" s="7" t="s">
        <v>2637</v>
      </c>
      <c r="C227" s="7" t="s">
        <v>6747</v>
      </c>
      <c r="D227" s="1">
        <v>500</v>
      </c>
      <c r="E227" s="1">
        <v>831</v>
      </c>
      <c r="F227" s="1" t="s">
        <v>8218</v>
      </c>
      <c r="G227" s="1" t="s">
        <v>8223</v>
      </c>
      <c r="H227" s="1" t="s">
        <v>8245</v>
      </c>
      <c r="I227" s="1">
        <v>1476277875</v>
      </c>
      <c r="J227" s="1">
        <v>1474895475</v>
      </c>
      <c r="K227" s="1" t="b">
        <v>0</v>
      </c>
      <c r="L227" s="1">
        <v>26</v>
      </c>
      <c r="M227" s="1" t="b">
        <v>1</v>
      </c>
      <c r="N227" s="1" t="s">
        <v>8300</v>
      </c>
      <c r="O227" s="28">
        <f t="shared" si="30"/>
        <v>1.6619999999999999</v>
      </c>
      <c r="P227" s="29">
        <f t="shared" si="31"/>
        <v>31.96153846153846</v>
      </c>
      <c r="Q227" s="9" t="str">
        <f t="shared" si="32"/>
        <v>technology</v>
      </c>
      <c r="R227" s="26" t="str">
        <f t="shared" si="33"/>
        <v>space exploration</v>
      </c>
      <c r="S227" s="27">
        <f t="shared" si="34"/>
        <v>42639.549479166672</v>
      </c>
      <c r="T227" s="5" t="str">
        <f t="shared" si="35"/>
        <v>Sep</v>
      </c>
      <c r="U227" s="5" t="str">
        <f t="shared" si="36"/>
        <v>2016</v>
      </c>
      <c r="V227" s="5" t="str">
        <f t="shared" si="37"/>
        <v>Oct</v>
      </c>
      <c r="W227" s="1" t="str">
        <f t="shared" si="38"/>
        <v>2016</v>
      </c>
      <c r="X227" s="27">
        <f t="shared" si="39"/>
        <v>42655.549479166672</v>
      </c>
    </row>
    <row r="228" spans="1:24" ht="48" hidden="1" x14ac:dyDescent="0.2">
      <c r="A228" s="1">
        <v>2747</v>
      </c>
      <c r="B228" s="7" t="s">
        <v>2747</v>
      </c>
      <c r="C228" s="7" t="s">
        <v>6857</v>
      </c>
      <c r="D228" s="1">
        <v>500</v>
      </c>
      <c r="E228" s="1">
        <v>140</v>
      </c>
      <c r="F228" s="1" t="s">
        <v>8220</v>
      </c>
      <c r="G228" s="1" t="s">
        <v>8223</v>
      </c>
      <c r="H228" s="1" t="s">
        <v>8245</v>
      </c>
      <c r="I228" s="1">
        <v>1339816200</v>
      </c>
      <c r="J228" s="1">
        <v>1337095997</v>
      </c>
      <c r="K228" s="1" t="b">
        <v>0</v>
      </c>
      <c r="L228" s="1">
        <v>4</v>
      </c>
      <c r="M228" s="1" t="b">
        <v>0</v>
      </c>
      <c r="N228" s="1" t="s">
        <v>8303</v>
      </c>
      <c r="O228" s="28">
        <f t="shared" si="30"/>
        <v>0.28000000000000003</v>
      </c>
      <c r="P228" s="29">
        <f t="shared" si="31"/>
        <v>35</v>
      </c>
      <c r="Q228" s="9" t="str">
        <f t="shared" si="32"/>
        <v>publishing</v>
      </c>
      <c r="R228" s="26" t="str">
        <f t="shared" si="33"/>
        <v>children's books</v>
      </c>
      <c r="S228" s="27">
        <f t="shared" si="34"/>
        <v>41044.64811342593</v>
      </c>
      <c r="T228" s="5" t="str">
        <f t="shared" si="35"/>
        <v>May</v>
      </c>
      <c r="U228" s="5" t="str">
        <f t="shared" si="36"/>
        <v>2012</v>
      </c>
      <c r="V228" s="5" t="str">
        <f t="shared" si="37"/>
        <v>Jun</v>
      </c>
      <c r="W228" s="1" t="str">
        <f t="shared" si="38"/>
        <v>2012</v>
      </c>
      <c r="X228" s="27">
        <f t="shared" si="39"/>
        <v>41076.131944444445</v>
      </c>
    </row>
    <row r="229" spans="1:24" ht="48" hidden="1" x14ac:dyDescent="0.2">
      <c r="A229" s="1">
        <v>2755</v>
      </c>
      <c r="B229" s="7" t="s">
        <v>2755</v>
      </c>
      <c r="C229" s="7" t="s">
        <v>6865</v>
      </c>
      <c r="D229" s="1">
        <v>500</v>
      </c>
      <c r="E229" s="1">
        <v>260</v>
      </c>
      <c r="F229" s="1" t="s">
        <v>8220</v>
      </c>
      <c r="G229" s="1" t="s">
        <v>8240</v>
      </c>
      <c r="H229" s="1" t="s">
        <v>8248</v>
      </c>
      <c r="I229" s="1">
        <v>1428519527</v>
      </c>
      <c r="J229" s="1">
        <v>1425927527</v>
      </c>
      <c r="K229" s="1" t="b">
        <v>0</v>
      </c>
      <c r="L229" s="1">
        <v>15</v>
      </c>
      <c r="M229" s="1" t="b">
        <v>0</v>
      </c>
      <c r="N229" s="1" t="s">
        <v>8303</v>
      </c>
      <c r="O229" s="28">
        <f t="shared" si="30"/>
        <v>0.52</v>
      </c>
      <c r="P229" s="29">
        <f t="shared" si="31"/>
        <v>17.333333333333332</v>
      </c>
      <c r="Q229" s="9" t="str">
        <f t="shared" si="32"/>
        <v>publishing</v>
      </c>
      <c r="R229" s="26" t="str">
        <f t="shared" si="33"/>
        <v>children's books</v>
      </c>
      <c r="S229" s="27">
        <f t="shared" si="34"/>
        <v>42072.790821759263</v>
      </c>
      <c r="T229" s="5" t="str">
        <f t="shared" si="35"/>
        <v>Mar</v>
      </c>
      <c r="U229" s="5" t="str">
        <f t="shared" si="36"/>
        <v>2015</v>
      </c>
      <c r="V229" s="5" t="str">
        <f t="shared" si="37"/>
        <v>Apr</v>
      </c>
      <c r="W229" s="1" t="str">
        <f t="shared" si="38"/>
        <v>2015</v>
      </c>
      <c r="X229" s="27">
        <f t="shared" si="39"/>
        <v>42102.790821759263</v>
      </c>
    </row>
    <row r="230" spans="1:24" ht="48" hidden="1" x14ac:dyDescent="0.2">
      <c r="A230" s="1">
        <v>2801</v>
      </c>
      <c r="B230" s="7" t="s">
        <v>2801</v>
      </c>
      <c r="C230" s="7" t="s">
        <v>6911</v>
      </c>
      <c r="D230" s="1">
        <v>500</v>
      </c>
      <c r="E230" s="1">
        <v>666</v>
      </c>
      <c r="F230" s="1" t="s">
        <v>8218</v>
      </c>
      <c r="G230" s="1" t="s">
        <v>8225</v>
      </c>
      <c r="H230" s="1" t="s">
        <v>8247</v>
      </c>
      <c r="I230" s="1">
        <v>1412938800</v>
      </c>
      <c r="J230" s="1">
        <v>1411019409</v>
      </c>
      <c r="K230" s="1" t="b">
        <v>0</v>
      </c>
      <c r="L230" s="1">
        <v>13</v>
      </c>
      <c r="M230" s="1" t="b">
        <v>1</v>
      </c>
      <c r="N230" s="1" t="s">
        <v>8270</v>
      </c>
      <c r="O230" s="28">
        <f t="shared" si="30"/>
        <v>1.3320000000000001</v>
      </c>
      <c r="P230" s="29">
        <f t="shared" si="31"/>
        <v>51.230769230769234</v>
      </c>
      <c r="Q230" s="9" t="str">
        <f t="shared" si="32"/>
        <v>theater</v>
      </c>
      <c r="R230" s="26" t="str">
        <f t="shared" si="33"/>
        <v>plays</v>
      </c>
      <c r="S230" s="27">
        <f t="shared" si="34"/>
        <v>41900.243159722224</v>
      </c>
      <c r="T230" s="5" t="str">
        <f t="shared" si="35"/>
        <v>Sep</v>
      </c>
      <c r="U230" s="5" t="str">
        <f t="shared" si="36"/>
        <v>2014</v>
      </c>
      <c r="V230" s="5" t="str">
        <f t="shared" si="37"/>
        <v>Oct</v>
      </c>
      <c r="W230" s="1" t="str">
        <f t="shared" si="38"/>
        <v>2014</v>
      </c>
      <c r="X230" s="27">
        <f t="shared" si="39"/>
        <v>41922.458333333336</v>
      </c>
    </row>
    <row r="231" spans="1:24" ht="48" hidden="1" x14ac:dyDescent="0.2">
      <c r="A231" s="1">
        <v>2849</v>
      </c>
      <c r="B231" s="7" t="s">
        <v>2849</v>
      </c>
      <c r="C231" s="7" t="s">
        <v>6959</v>
      </c>
      <c r="D231" s="1">
        <v>500</v>
      </c>
      <c r="E231" s="1">
        <v>5</v>
      </c>
      <c r="F231" s="1" t="s">
        <v>8220</v>
      </c>
      <c r="G231" s="1" t="s">
        <v>8224</v>
      </c>
      <c r="H231" s="1" t="s">
        <v>8246</v>
      </c>
      <c r="I231" s="1">
        <v>1461406600</v>
      </c>
      <c r="J231" s="1">
        <v>1458814600</v>
      </c>
      <c r="K231" s="1" t="b">
        <v>0</v>
      </c>
      <c r="L231" s="1">
        <v>1</v>
      </c>
      <c r="M231" s="1" t="b">
        <v>0</v>
      </c>
      <c r="N231" s="1" t="s">
        <v>8270</v>
      </c>
      <c r="O231" s="28">
        <f t="shared" si="30"/>
        <v>0.01</v>
      </c>
      <c r="P231" s="29">
        <f t="shared" si="31"/>
        <v>5</v>
      </c>
      <c r="Q231" s="9" t="str">
        <f t="shared" si="32"/>
        <v>theater</v>
      </c>
      <c r="R231" s="26" t="str">
        <f t="shared" si="33"/>
        <v>plays</v>
      </c>
      <c r="S231" s="27">
        <f t="shared" si="34"/>
        <v>42453.428240740745</v>
      </c>
      <c r="T231" s="5" t="str">
        <f t="shared" si="35"/>
        <v>Mar</v>
      </c>
      <c r="U231" s="5" t="str">
        <f t="shared" si="36"/>
        <v>2016</v>
      </c>
      <c r="V231" s="5" t="str">
        <f t="shared" si="37"/>
        <v>Apr</v>
      </c>
      <c r="W231" s="1" t="str">
        <f t="shared" si="38"/>
        <v>2016</v>
      </c>
      <c r="X231" s="27">
        <f t="shared" si="39"/>
        <v>42483.428240740745</v>
      </c>
    </row>
    <row r="232" spans="1:24" ht="48" hidden="1" x14ac:dyDescent="0.2">
      <c r="A232" s="1">
        <v>2895</v>
      </c>
      <c r="B232" s="7" t="s">
        <v>2895</v>
      </c>
      <c r="C232" s="7" t="s">
        <v>7005</v>
      </c>
      <c r="D232" s="1">
        <v>500</v>
      </c>
      <c r="E232" s="1">
        <v>23</v>
      </c>
      <c r="F232" s="1" t="s">
        <v>8220</v>
      </c>
      <c r="G232" s="1" t="s">
        <v>8223</v>
      </c>
      <c r="H232" s="1" t="s">
        <v>8245</v>
      </c>
      <c r="I232" s="1">
        <v>1403470800</v>
      </c>
      <c r="J232" s="1">
        <v>1403356792</v>
      </c>
      <c r="K232" s="1" t="b">
        <v>0</v>
      </c>
      <c r="L232" s="1">
        <v>4</v>
      </c>
      <c r="M232" s="1" t="b">
        <v>0</v>
      </c>
      <c r="N232" s="1" t="s">
        <v>8270</v>
      </c>
      <c r="O232" s="28">
        <f t="shared" si="30"/>
        <v>4.5999999999999999E-2</v>
      </c>
      <c r="P232" s="29">
        <f t="shared" si="31"/>
        <v>5.75</v>
      </c>
      <c r="Q232" s="9" t="str">
        <f t="shared" si="32"/>
        <v>theater</v>
      </c>
      <c r="R232" s="26" t="str">
        <f t="shared" si="33"/>
        <v>plays</v>
      </c>
      <c r="S232" s="27">
        <f t="shared" si="34"/>
        <v>41811.555462962962</v>
      </c>
      <c r="T232" s="5" t="str">
        <f t="shared" si="35"/>
        <v>Jun</v>
      </c>
      <c r="U232" s="5" t="str">
        <f t="shared" si="36"/>
        <v>2014</v>
      </c>
      <c r="V232" s="5" t="str">
        <f t="shared" si="37"/>
        <v>Jun</v>
      </c>
      <c r="W232" s="1" t="str">
        <f t="shared" si="38"/>
        <v>2014</v>
      </c>
      <c r="X232" s="27">
        <f t="shared" si="39"/>
        <v>41812.875</v>
      </c>
    </row>
    <row r="233" spans="1:24" ht="48" hidden="1" x14ac:dyDescent="0.2">
      <c r="A233" s="1">
        <v>2922</v>
      </c>
      <c r="B233" s="7" t="s">
        <v>2922</v>
      </c>
      <c r="C233" s="7" t="s">
        <v>7032</v>
      </c>
      <c r="D233" s="1">
        <v>500</v>
      </c>
      <c r="E233" s="1">
        <v>500</v>
      </c>
      <c r="F233" s="1" t="s">
        <v>8218</v>
      </c>
      <c r="G233" s="1" t="s">
        <v>8224</v>
      </c>
      <c r="H233" s="1" t="s">
        <v>8246</v>
      </c>
      <c r="I233" s="1">
        <v>1431982727</v>
      </c>
      <c r="J233" s="1">
        <v>1428094727</v>
      </c>
      <c r="K233" s="1" t="b">
        <v>0</v>
      </c>
      <c r="L233" s="1">
        <v>6</v>
      </c>
      <c r="M233" s="1" t="b">
        <v>1</v>
      </c>
      <c r="N233" s="1" t="s">
        <v>8304</v>
      </c>
      <c r="O233" s="28">
        <f t="shared" si="30"/>
        <v>1</v>
      </c>
      <c r="P233" s="29">
        <f t="shared" si="31"/>
        <v>83.333333333333329</v>
      </c>
      <c r="Q233" s="9" t="str">
        <f t="shared" si="32"/>
        <v>theater</v>
      </c>
      <c r="R233" s="26" t="str">
        <f t="shared" si="33"/>
        <v>musical</v>
      </c>
      <c r="S233" s="27">
        <f t="shared" si="34"/>
        <v>42097.874155092592</v>
      </c>
      <c r="T233" s="5" t="str">
        <f t="shared" si="35"/>
        <v>Apr</v>
      </c>
      <c r="U233" s="5" t="str">
        <f t="shared" si="36"/>
        <v>2015</v>
      </c>
      <c r="V233" s="5" t="str">
        <f t="shared" si="37"/>
        <v>May</v>
      </c>
      <c r="W233" s="1" t="str">
        <f t="shared" si="38"/>
        <v>2015</v>
      </c>
      <c r="X233" s="27">
        <f t="shared" si="39"/>
        <v>42142.874155092592</v>
      </c>
    </row>
    <row r="234" spans="1:24" ht="48" hidden="1" x14ac:dyDescent="0.2">
      <c r="A234" s="1">
        <v>3000</v>
      </c>
      <c r="B234" s="7" t="s">
        <v>3000</v>
      </c>
      <c r="C234" s="7" t="s">
        <v>7110</v>
      </c>
      <c r="D234" s="1">
        <v>500</v>
      </c>
      <c r="E234" s="1">
        <v>500</v>
      </c>
      <c r="F234" s="1" t="s">
        <v>8218</v>
      </c>
      <c r="G234" s="1" t="s">
        <v>8223</v>
      </c>
      <c r="H234" s="1" t="s">
        <v>8245</v>
      </c>
      <c r="I234" s="1">
        <v>1485885600</v>
      </c>
      <c r="J234" s="1">
        <v>1484682670</v>
      </c>
      <c r="K234" s="1" t="b">
        <v>0</v>
      </c>
      <c r="L234" s="1">
        <v>8</v>
      </c>
      <c r="M234" s="1" t="b">
        <v>1</v>
      </c>
      <c r="N234" s="1" t="s">
        <v>8302</v>
      </c>
      <c r="O234" s="28">
        <f t="shared" si="30"/>
        <v>1</v>
      </c>
      <c r="P234" s="29">
        <f t="shared" si="31"/>
        <v>62.5</v>
      </c>
      <c r="Q234" s="9" t="str">
        <f t="shared" si="32"/>
        <v>theater</v>
      </c>
      <c r="R234" s="26" t="str">
        <f t="shared" si="33"/>
        <v>spaces</v>
      </c>
      <c r="S234" s="27">
        <f t="shared" si="34"/>
        <v>42752.827199074076</v>
      </c>
      <c r="T234" s="5" t="str">
        <f t="shared" si="35"/>
        <v>Jan</v>
      </c>
      <c r="U234" s="5" t="str">
        <f t="shared" si="36"/>
        <v>2017</v>
      </c>
      <c r="V234" s="5" t="str">
        <f t="shared" si="37"/>
        <v>Jan</v>
      </c>
      <c r="W234" s="1" t="str">
        <f t="shared" si="38"/>
        <v>2017</v>
      </c>
      <c r="X234" s="27">
        <f t="shared" si="39"/>
        <v>42766.75</v>
      </c>
    </row>
    <row r="235" spans="1:24" ht="64" hidden="1" x14ac:dyDescent="0.2">
      <c r="A235" s="1">
        <v>3037</v>
      </c>
      <c r="B235" s="7" t="s">
        <v>3037</v>
      </c>
      <c r="C235" s="7" t="s">
        <v>7147</v>
      </c>
      <c r="D235" s="1">
        <v>500</v>
      </c>
      <c r="E235" s="1">
        <v>1066</v>
      </c>
      <c r="F235" s="1" t="s">
        <v>8218</v>
      </c>
      <c r="G235" s="1" t="s">
        <v>8223</v>
      </c>
      <c r="H235" s="1" t="s">
        <v>8245</v>
      </c>
      <c r="I235" s="1">
        <v>1285995540</v>
      </c>
      <c r="J235" s="1">
        <v>1279574773</v>
      </c>
      <c r="K235" s="1" t="b">
        <v>0</v>
      </c>
      <c r="L235" s="1">
        <v>32</v>
      </c>
      <c r="M235" s="1" t="b">
        <v>1</v>
      </c>
      <c r="N235" s="1" t="s">
        <v>8302</v>
      </c>
      <c r="O235" s="28">
        <f t="shared" si="30"/>
        <v>2.1320000000000001</v>
      </c>
      <c r="P235" s="29">
        <f t="shared" si="31"/>
        <v>33.3125</v>
      </c>
      <c r="Q235" s="9" t="str">
        <f t="shared" si="32"/>
        <v>theater</v>
      </c>
      <c r="R235" s="26" t="str">
        <f t="shared" si="33"/>
        <v>spaces</v>
      </c>
      <c r="S235" s="27">
        <f t="shared" si="34"/>
        <v>40378.893206018518</v>
      </c>
      <c r="T235" s="5" t="str">
        <f t="shared" si="35"/>
        <v>Jul</v>
      </c>
      <c r="U235" s="5" t="str">
        <f t="shared" si="36"/>
        <v>2010</v>
      </c>
      <c r="V235" s="5" t="str">
        <f t="shared" si="37"/>
        <v>Oct</v>
      </c>
      <c r="W235" s="1" t="str">
        <f t="shared" si="38"/>
        <v>2010</v>
      </c>
      <c r="X235" s="27">
        <f t="shared" si="39"/>
        <v>40453.207638888889</v>
      </c>
    </row>
    <row r="236" spans="1:24" ht="48" hidden="1" x14ac:dyDescent="0.2">
      <c r="A236" s="1">
        <v>3047</v>
      </c>
      <c r="B236" s="7" t="s">
        <v>3047</v>
      </c>
      <c r="C236" s="7" t="s">
        <v>7157</v>
      </c>
      <c r="D236" s="1">
        <v>500</v>
      </c>
      <c r="E236" s="1">
        <v>745</v>
      </c>
      <c r="F236" s="1" t="s">
        <v>8218</v>
      </c>
      <c r="G236" s="1" t="s">
        <v>8223</v>
      </c>
      <c r="H236" s="1" t="s">
        <v>8245</v>
      </c>
      <c r="I236" s="1">
        <v>1461762960</v>
      </c>
      <c r="J236" s="1">
        <v>1457999054</v>
      </c>
      <c r="K236" s="1" t="b">
        <v>0</v>
      </c>
      <c r="L236" s="1">
        <v>20</v>
      </c>
      <c r="M236" s="1" t="b">
        <v>1</v>
      </c>
      <c r="N236" s="1" t="s">
        <v>8302</v>
      </c>
      <c r="O236" s="28">
        <f t="shared" si="30"/>
        <v>1.49</v>
      </c>
      <c r="P236" s="29">
        <f t="shared" si="31"/>
        <v>37.25</v>
      </c>
      <c r="Q236" s="9" t="str">
        <f t="shared" si="32"/>
        <v>theater</v>
      </c>
      <c r="R236" s="26" t="str">
        <f t="shared" si="33"/>
        <v>spaces</v>
      </c>
      <c r="S236" s="27">
        <f t="shared" si="34"/>
        <v>42443.989050925928</v>
      </c>
      <c r="T236" s="5" t="str">
        <f t="shared" si="35"/>
        <v>Mar</v>
      </c>
      <c r="U236" s="5" t="str">
        <f t="shared" si="36"/>
        <v>2016</v>
      </c>
      <c r="V236" s="5" t="str">
        <f t="shared" si="37"/>
        <v>Apr</v>
      </c>
      <c r="W236" s="1" t="str">
        <f t="shared" si="38"/>
        <v>2016</v>
      </c>
      <c r="X236" s="27">
        <f t="shared" si="39"/>
        <v>42487.552777777775</v>
      </c>
    </row>
    <row r="237" spans="1:24" ht="48" hidden="1" x14ac:dyDescent="0.2">
      <c r="A237" s="1">
        <v>3133</v>
      </c>
      <c r="B237" s="7" t="s">
        <v>3133</v>
      </c>
      <c r="C237" s="7" t="s">
        <v>7243</v>
      </c>
      <c r="D237" s="1">
        <v>500</v>
      </c>
      <c r="E237" s="1">
        <v>540</v>
      </c>
      <c r="F237" s="1" t="s">
        <v>8221</v>
      </c>
      <c r="G237" s="1" t="s">
        <v>8224</v>
      </c>
      <c r="H237" s="1" t="s">
        <v>8246</v>
      </c>
      <c r="I237" s="1">
        <v>1490358834</v>
      </c>
      <c r="J237" s="1">
        <v>1487770434</v>
      </c>
      <c r="K237" s="1" t="b">
        <v>0</v>
      </c>
      <c r="L237" s="1">
        <v>16</v>
      </c>
      <c r="M237" s="1" t="b">
        <v>0</v>
      </c>
      <c r="N237" s="1" t="s">
        <v>8270</v>
      </c>
      <c r="O237" s="28">
        <f t="shared" si="30"/>
        <v>1.08</v>
      </c>
      <c r="P237" s="29">
        <f t="shared" si="31"/>
        <v>33.75</v>
      </c>
      <c r="Q237" s="9" t="str">
        <f t="shared" si="32"/>
        <v>theater</v>
      </c>
      <c r="R237" s="26" t="str">
        <f t="shared" si="33"/>
        <v>plays</v>
      </c>
      <c r="S237" s="27">
        <f t="shared" si="34"/>
        <v>42788.565208333333</v>
      </c>
      <c r="T237" s="5" t="str">
        <f t="shared" si="35"/>
        <v>Feb</v>
      </c>
      <c r="U237" s="5" t="str">
        <f t="shared" si="36"/>
        <v>2017</v>
      </c>
      <c r="V237" s="5" t="str">
        <f t="shared" si="37"/>
        <v>Mar</v>
      </c>
      <c r="W237" s="1" t="str">
        <f t="shared" si="38"/>
        <v>2017</v>
      </c>
      <c r="X237" s="27">
        <f t="shared" si="39"/>
        <v>42818.523541666669</v>
      </c>
    </row>
    <row r="238" spans="1:24" ht="48" hidden="1" x14ac:dyDescent="0.2">
      <c r="A238" s="1">
        <v>3136</v>
      </c>
      <c r="B238" s="7" t="s">
        <v>3136</v>
      </c>
      <c r="C238" s="7" t="s">
        <v>7246</v>
      </c>
      <c r="D238" s="1">
        <v>500</v>
      </c>
      <c r="E238" s="1">
        <v>639</v>
      </c>
      <c r="F238" s="1" t="s">
        <v>8221</v>
      </c>
      <c r="G238" s="1" t="s">
        <v>8224</v>
      </c>
      <c r="H238" s="1" t="s">
        <v>8246</v>
      </c>
      <c r="I238" s="1">
        <v>1491001140</v>
      </c>
      <c r="J238" s="1">
        <v>1487847954</v>
      </c>
      <c r="K238" s="1" t="b">
        <v>0</v>
      </c>
      <c r="L238" s="1">
        <v>22</v>
      </c>
      <c r="M238" s="1" t="b">
        <v>0</v>
      </c>
      <c r="N238" s="1" t="s">
        <v>8270</v>
      </c>
      <c r="O238" s="28">
        <f t="shared" si="30"/>
        <v>1.278</v>
      </c>
      <c r="P238" s="29">
        <f t="shared" si="31"/>
        <v>29.045454545454547</v>
      </c>
      <c r="Q238" s="9" t="str">
        <f t="shared" si="32"/>
        <v>theater</v>
      </c>
      <c r="R238" s="26" t="str">
        <f t="shared" si="33"/>
        <v>plays</v>
      </c>
      <c r="S238" s="27">
        <f t="shared" si="34"/>
        <v>42789.462430555555</v>
      </c>
      <c r="T238" s="5" t="str">
        <f t="shared" si="35"/>
        <v>Feb</v>
      </c>
      <c r="U238" s="5" t="str">
        <f t="shared" si="36"/>
        <v>2017</v>
      </c>
      <c r="V238" s="5" t="str">
        <f t="shared" si="37"/>
        <v>Mar</v>
      </c>
      <c r="W238" s="1" t="str">
        <f t="shared" si="38"/>
        <v>2017</v>
      </c>
      <c r="X238" s="27">
        <f t="shared" si="39"/>
        <v>42825.957638888889</v>
      </c>
    </row>
    <row r="239" spans="1:24" ht="64" hidden="1" x14ac:dyDescent="0.2">
      <c r="A239" s="1">
        <v>3141</v>
      </c>
      <c r="B239" s="7" t="s">
        <v>3141</v>
      </c>
      <c r="C239" s="7" t="s">
        <v>7251</v>
      </c>
      <c r="D239" s="1">
        <v>500</v>
      </c>
      <c r="E239" s="1">
        <v>258</v>
      </c>
      <c r="F239" s="1" t="s">
        <v>8221</v>
      </c>
      <c r="G239" s="1" t="s">
        <v>8232</v>
      </c>
      <c r="H239" s="1" t="s">
        <v>8248</v>
      </c>
      <c r="I239" s="1">
        <v>1492372800</v>
      </c>
      <c r="J239" s="1">
        <v>1488823488</v>
      </c>
      <c r="K239" s="1" t="b">
        <v>0</v>
      </c>
      <c r="L239" s="1">
        <v>8</v>
      </c>
      <c r="M239" s="1" t="b">
        <v>0</v>
      </c>
      <c r="N239" s="1" t="s">
        <v>8270</v>
      </c>
      <c r="O239" s="28">
        <f t="shared" si="30"/>
        <v>0.51600000000000001</v>
      </c>
      <c r="P239" s="29">
        <f t="shared" si="31"/>
        <v>32.25</v>
      </c>
      <c r="Q239" s="9" t="str">
        <f t="shared" si="32"/>
        <v>theater</v>
      </c>
      <c r="R239" s="26" t="str">
        <f t="shared" si="33"/>
        <v>plays</v>
      </c>
      <c r="S239" s="27">
        <f t="shared" si="34"/>
        <v>42800.753333333334</v>
      </c>
      <c r="T239" s="5" t="str">
        <f t="shared" si="35"/>
        <v>Mar</v>
      </c>
      <c r="U239" s="5" t="str">
        <f t="shared" si="36"/>
        <v>2017</v>
      </c>
      <c r="V239" s="5" t="str">
        <f t="shared" si="37"/>
        <v>Apr</v>
      </c>
      <c r="W239" s="1" t="str">
        <f t="shared" si="38"/>
        <v>2017</v>
      </c>
      <c r="X239" s="27">
        <f t="shared" si="39"/>
        <v>42841.833333333328</v>
      </c>
    </row>
    <row r="240" spans="1:24" ht="48" hidden="1" x14ac:dyDescent="0.2">
      <c r="A240" s="1">
        <v>3181</v>
      </c>
      <c r="B240" s="7" t="s">
        <v>3181</v>
      </c>
      <c r="C240" s="7" t="s">
        <v>7291</v>
      </c>
      <c r="D240" s="1">
        <v>500</v>
      </c>
      <c r="E240" s="1">
        <v>545</v>
      </c>
      <c r="F240" s="1" t="s">
        <v>8218</v>
      </c>
      <c r="G240" s="1" t="s">
        <v>8224</v>
      </c>
      <c r="H240" s="1" t="s">
        <v>8246</v>
      </c>
      <c r="I240" s="1">
        <v>1402848000</v>
      </c>
      <c r="J240" s="1">
        <v>1400570787</v>
      </c>
      <c r="K240" s="1" t="b">
        <v>1</v>
      </c>
      <c r="L240" s="1">
        <v>15</v>
      </c>
      <c r="M240" s="1" t="b">
        <v>1</v>
      </c>
      <c r="N240" s="1" t="s">
        <v>8270</v>
      </c>
      <c r="O240" s="28">
        <f t="shared" si="30"/>
        <v>1.0900000000000001</v>
      </c>
      <c r="P240" s="29">
        <f t="shared" si="31"/>
        <v>36.333333333333336</v>
      </c>
      <c r="Q240" s="9" t="str">
        <f t="shared" si="32"/>
        <v>theater</v>
      </c>
      <c r="R240" s="26" t="str">
        <f t="shared" si="33"/>
        <v>plays</v>
      </c>
      <c r="S240" s="27">
        <f t="shared" si="34"/>
        <v>41779.310034722221</v>
      </c>
      <c r="T240" s="5" t="str">
        <f t="shared" si="35"/>
        <v>May</v>
      </c>
      <c r="U240" s="5" t="str">
        <f t="shared" si="36"/>
        <v>2014</v>
      </c>
      <c r="V240" s="5" t="str">
        <f t="shared" si="37"/>
        <v>Jun</v>
      </c>
      <c r="W240" s="1" t="str">
        <f t="shared" si="38"/>
        <v>2014</v>
      </c>
      <c r="X240" s="27">
        <f t="shared" si="39"/>
        <v>41805.666666666664</v>
      </c>
    </row>
    <row r="241" spans="1:24" ht="48" hidden="1" x14ac:dyDescent="0.2">
      <c r="A241" s="1">
        <v>3204</v>
      </c>
      <c r="B241" s="7" t="s">
        <v>3204</v>
      </c>
      <c r="C241" s="7" t="s">
        <v>7314</v>
      </c>
      <c r="D241" s="1">
        <v>500</v>
      </c>
      <c r="E241" s="1">
        <v>0</v>
      </c>
      <c r="F241" s="1" t="s">
        <v>8220</v>
      </c>
      <c r="G241" s="1" t="s">
        <v>8223</v>
      </c>
      <c r="H241" s="1" t="s">
        <v>8245</v>
      </c>
      <c r="I241" s="1">
        <v>1437149640</v>
      </c>
      <c r="J241" s="1">
        <v>1434558479</v>
      </c>
      <c r="K241" s="1" t="b">
        <v>0</v>
      </c>
      <c r="L241" s="1">
        <v>0</v>
      </c>
      <c r="M241" s="1" t="b">
        <v>0</v>
      </c>
      <c r="N241" s="1" t="s">
        <v>8304</v>
      </c>
      <c r="O241" s="28">
        <f t="shared" si="30"/>
        <v>0</v>
      </c>
      <c r="P241" s="29">
        <f t="shared" si="31"/>
        <v>0</v>
      </c>
      <c r="Q241" s="9" t="str">
        <f t="shared" si="32"/>
        <v>theater</v>
      </c>
      <c r="R241" s="26" t="str">
        <f t="shared" si="33"/>
        <v>musical</v>
      </c>
      <c r="S241" s="27">
        <f t="shared" si="34"/>
        <v>42172.686099537037</v>
      </c>
      <c r="T241" s="5" t="str">
        <f t="shared" si="35"/>
        <v>Jun</v>
      </c>
      <c r="U241" s="5" t="str">
        <f t="shared" si="36"/>
        <v>2015</v>
      </c>
      <c r="V241" s="5" t="str">
        <f t="shared" si="37"/>
        <v>Jul</v>
      </c>
      <c r="W241" s="1" t="str">
        <f t="shared" si="38"/>
        <v>2015</v>
      </c>
      <c r="X241" s="27">
        <f t="shared" si="39"/>
        <v>42202.676388888889</v>
      </c>
    </row>
    <row r="242" spans="1:24" ht="48" hidden="1" x14ac:dyDescent="0.2">
      <c r="A242" s="1">
        <v>3289</v>
      </c>
      <c r="B242" s="7" t="s">
        <v>3289</v>
      </c>
      <c r="C242" s="7" t="s">
        <v>7399</v>
      </c>
      <c r="D242" s="1">
        <v>500</v>
      </c>
      <c r="E242" s="1">
        <v>665.21</v>
      </c>
      <c r="F242" s="1" t="s">
        <v>8218</v>
      </c>
      <c r="G242" s="1" t="s">
        <v>8224</v>
      </c>
      <c r="H242" s="1" t="s">
        <v>8246</v>
      </c>
      <c r="I242" s="1">
        <v>1487580602</v>
      </c>
      <c r="J242" s="1">
        <v>1485161402</v>
      </c>
      <c r="K242" s="1" t="b">
        <v>0</v>
      </c>
      <c r="L242" s="1">
        <v>25</v>
      </c>
      <c r="M242" s="1" t="b">
        <v>1</v>
      </c>
      <c r="N242" s="1" t="s">
        <v>8270</v>
      </c>
      <c r="O242" s="28">
        <f t="shared" si="30"/>
        <v>1.3304200000000002</v>
      </c>
      <c r="P242" s="29">
        <f t="shared" si="31"/>
        <v>26.608400000000003</v>
      </c>
      <c r="Q242" s="9" t="str">
        <f t="shared" si="32"/>
        <v>theater</v>
      </c>
      <c r="R242" s="26" t="str">
        <f t="shared" si="33"/>
        <v>plays</v>
      </c>
      <c r="S242" s="27">
        <f t="shared" si="34"/>
        <v>42758.368078703701</v>
      </c>
      <c r="T242" s="5" t="str">
        <f t="shared" si="35"/>
        <v>Jan</v>
      </c>
      <c r="U242" s="5" t="str">
        <f t="shared" si="36"/>
        <v>2017</v>
      </c>
      <c r="V242" s="5" t="str">
        <f t="shared" si="37"/>
        <v>Feb</v>
      </c>
      <c r="W242" s="1" t="str">
        <f t="shared" si="38"/>
        <v>2017</v>
      </c>
      <c r="X242" s="27">
        <f t="shared" si="39"/>
        <v>42786.368078703701</v>
      </c>
    </row>
    <row r="243" spans="1:24" ht="48" hidden="1" x14ac:dyDescent="0.2">
      <c r="A243" s="1">
        <v>3291</v>
      </c>
      <c r="B243" s="7" t="s">
        <v>3291</v>
      </c>
      <c r="C243" s="7" t="s">
        <v>7401</v>
      </c>
      <c r="D243" s="1">
        <v>500</v>
      </c>
      <c r="E243" s="1">
        <v>570</v>
      </c>
      <c r="F243" s="1" t="s">
        <v>8218</v>
      </c>
      <c r="G243" s="1" t="s">
        <v>8223</v>
      </c>
      <c r="H243" s="1" t="s">
        <v>8245</v>
      </c>
      <c r="I243" s="1">
        <v>1442462340</v>
      </c>
      <c r="J243" s="1">
        <v>1439743900</v>
      </c>
      <c r="K243" s="1" t="b">
        <v>0</v>
      </c>
      <c r="L243" s="1">
        <v>14</v>
      </c>
      <c r="M243" s="1" t="b">
        <v>1</v>
      </c>
      <c r="N243" s="1" t="s">
        <v>8270</v>
      </c>
      <c r="O243" s="28">
        <f t="shared" si="30"/>
        <v>1.1399999999999999</v>
      </c>
      <c r="P243" s="29">
        <f t="shared" si="31"/>
        <v>40.714285714285715</v>
      </c>
      <c r="Q243" s="9" t="str">
        <f t="shared" si="32"/>
        <v>theater</v>
      </c>
      <c r="R243" s="26" t="str">
        <f t="shared" si="33"/>
        <v>plays</v>
      </c>
      <c r="S243" s="27">
        <f t="shared" si="34"/>
        <v>42232.702546296292</v>
      </c>
      <c r="T243" s="5" t="str">
        <f t="shared" si="35"/>
        <v>Aug</v>
      </c>
      <c r="U243" s="5" t="str">
        <f t="shared" si="36"/>
        <v>2015</v>
      </c>
      <c r="V243" s="5" t="str">
        <f t="shared" si="37"/>
        <v>Sep</v>
      </c>
      <c r="W243" s="1" t="str">
        <f t="shared" si="38"/>
        <v>2015</v>
      </c>
      <c r="X243" s="27">
        <f t="shared" si="39"/>
        <v>42264.165972222225</v>
      </c>
    </row>
    <row r="244" spans="1:24" ht="48" hidden="1" x14ac:dyDescent="0.2">
      <c r="A244" s="1">
        <v>3319</v>
      </c>
      <c r="B244" s="7" t="s">
        <v>3319</v>
      </c>
      <c r="C244" s="7" t="s">
        <v>7429</v>
      </c>
      <c r="D244" s="1">
        <v>500</v>
      </c>
      <c r="E244" s="1">
        <v>540</v>
      </c>
      <c r="F244" s="1" t="s">
        <v>8218</v>
      </c>
      <c r="G244" s="1" t="s">
        <v>8224</v>
      </c>
      <c r="H244" s="1" t="s">
        <v>8246</v>
      </c>
      <c r="I244" s="1">
        <v>1422712986</v>
      </c>
      <c r="J244" s="1">
        <v>1418824986</v>
      </c>
      <c r="K244" s="1" t="b">
        <v>0</v>
      </c>
      <c r="L244" s="1">
        <v>16</v>
      </c>
      <c r="M244" s="1" t="b">
        <v>1</v>
      </c>
      <c r="N244" s="1" t="s">
        <v>8270</v>
      </c>
      <c r="O244" s="28">
        <f t="shared" si="30"/>
        <v>1.08</v>
      </c>
      <c r="P244" s="29">
        <f t="shared" si="31"/>
        <v>33.75</v>
      </c>
      <c r="Q244" s="9" t="str">
        <f t="shared" si="32"/>
        <v>theater</v>
      </c>
      <c r="R244" s="26" t="str">
        <f t="shared" si="33"/>
        <v>plays</v>
      </c>
      <c r="S244" s="27">
        <f t="shared" si="34"/>
        <v>41990.585486111115</v>
      </c>
      <c r="T244" s="5" t="str">
        <f t="shared" si="35"/>
        <v>Dec</v>
      </c>
      <c r="U244" s="5" t="str">
        <f t="shared" si="36"/>
        <v>2014</v>
      </c>
      <c r="V244" s="5" t="str">
        <f t="shared" si="37"/>
        <v>Jan</v>
      </c>
      <c r="W244" s="1" t="str">
        <f t="shared" si="38"/>
        <v>2015</v>
      </c>
      <c r="X244" s="27">
        <f t="shared" si="39"/>
        <v>42035.585486111115</v>
      </c>
    </row>
    <row r="245" spans="1:24" ht="48" hidden="1" x14ac:dyDescent="0.2">
      <c r="A245" s="1">
        <v>3321</v>
      </c>
      <c r="B245" s="7" t="s">
        <v>3321</v>
      </c>
      <c r="C245" s="7" t="s">
        <v>7431</v>
      </c>
      <c r="D245" s="1">
        <v>500</v>
      </c>
      <c r="E245" s="1">
        <v>537</v>
      </c>
      <c r="F245" s="1" t="s">
        <v>8218</v>
      </c>
      <c r="G245" s="1" t="s">
        <v>8223</v>
      </c>
      <c r="H245" s="1" t="s">
        <v>8245</v>
      </c>
      <c r="I245" s="1">
        <v>1413431940</v>
      </c>
      <c r="J245" s="1">
        <v>1412216665</v>
      </c>
      <c r="K245" s="1" t="b">
        <v>0</v>
      </c>
      <c r="L245" s="1">
        <v>15</v>
      </c>
      <c r="M245" s="1" t="b">
        <v>1</v>
      </c>
      <c r="N245" s="1" t="s">
        <v>8270</v>
      </c>
      <c r="O245" s="28">
        <f t="shared" si="30"/>
        <v>1.0740000000000001</v>
      </c>
      <c r="P245" s="29">
        <f t="shared" si="31"/>
        <v>35.799999999999997</v>
      </c>
      <c r="Q245" s="9" t="str">
        <f t="shared" si="32"/>
        <v>theater</v>
      </c>
      <c r="R245" s="26" t="str">
        <f t="shared" si="33"/>
        <v>plays</v>
      </c>
      <c r="S245" s="27">
        <f t="shared" si="34"/>
        <v>41914.100289351853</v>
      </c>
      <c r="T245" s="5" t="str">
        <f t="shared" si="35"/>
        <v>Oct</v>
      </c>
      <c r="U245" s="5" t="str">
        <f t="shared" si="36"/>
        <v>2014</v>
      </c>
      <c r="V245" s="5" t="str">
        <f t="shared" si="37"/>
        <v>Oct</v>
      </c>
      <c r="W245" s="1" t="str">
        <f t="shared" si="38"/>
        <v>2014</v>
      </c>
      <c r="X245" s="27">
        <f t="shared" si="39"/>
        <v>41928.165972222225</v>
      </c>
    </row>
    <row r="246" spans="1:24" ht="48" hidden="1" x14ac:dyDescent="0.2">
      <c r="A246" s="1">
        <v>3345</v>
      </c>
      <c r="B246" s="7" t="s">
        <v>3345</v>
      </c>
      <c r="C246" s="7" t="s">
        <v>7455</v>
      </c>
      <c r="D246" s="1">
        <v>500</v>
      </c>
      <c r="E246" s="1">
        <v>650</v>
      </c>
      <c r="F246" s="1" t="s">
        <v>8218</v>
      </c>
      <c r="G246" s="1" t="s">
        <v>8223</v>
      </c>
      <c r="H246" s="1" t="s">
        <v>8245</v>
      </c>
      <c r="I246" s="1">
        <v>1429317420</v>
      </c>
      <c r="J246" s="1">
        <v>1424226768</v>
      </c>
      <c r="K246" s="1" t="b">
        <v>0</v>
      </c>
      <c r="L246" s="1">
        <v>13</v>
      </c>
      <c r="M246" s="1" t="b">
        <v>1</v>
      </c>
      <c r="N246" s="1" t="s">
        <v>8270</v>
      </c>
      <c r="O246" s="28">
        <f t="shared" si="30"/>
        <v>1.3</v>
      </c>
      <c r="P246" s="29">
        <f t="shared" si="31"/>
        <v>50</v>
      </c>
      <c r="Q246" s="9" t="str">
        <f t="shared" si="32"/>
        <v>theater</v>
      </c>
      <c r="R246" s="26" t="str">
        <f t="shared" si="33"/>
        <v>plays</v>
      </c>
      <c r="S246" s="27">
        <f t="shared" si="34"/>
        <v>42053.106111111112</v>
      </c>
      <c r="T246" s="5" t="str">
        <f t="shared" si="35"/>
        <v>Feb</v>
      </c>
      <c r="U246" s="5" t="str">
        <f t="shared" si="36"/>
        <v>2015</v>
      </c>
      <c r="V246" s="5" t="str">
        <f t="shared" si="37"/>
        <v>Apr</v>
      </c>
      <c r="W246" s="1" t="str">
        <f t="shared" si="38"/>
        <v>2015</v>
      </c>
      <c r="X246" s="27">
        <f t="shared" si="39"/>
        <v>42112.025694444441</v>
      </c>
    </row>
    <row r="247" spans="1:24" ht="48" hidden="1" x14ac:dyDescent="0.2">
      <c r="A247" s="1">
        <v>3353</v>
      </c>
      <c r="B247" s="7" t="s">
        <v>3352</v>
      </c>
      <c r="C247" s="7" t="s">
        <v>7463</v>
      </c>
      <c r="D247" s="1">
        <v>500</v>
      </c>
      <c r="E247" s="1">
        <v>1575</v>
      </c>
      <c r="F247" s="1" t="s">
        <v>8218</v>
      </c>
      <c r="G247" s="1" t="s">
        <v>8224</v>
      </c>
      <c r="H247" s="1" t="s">
        <v>8246</v>
      </c>
      <c r="I247" s="1">
        <v>1462230000</v>
      </c>
      <c r="J247" s="1">
        <v>1461061350</v>
      </c>
      <c r="K247" s="1" t="b">
        <v>0</v>
      </c>
      <c r="L247" s="1">
        <v>44</v>
      </c>
      <c r="M247" s="1" t="b">
        <v>1</v>
      </c>
      <c r="N247" s="1" t="s">
        <v>8270</v>
      </c>
      <c r="O247" s="28">
        <f t="shared" si="30"/>
        <v>3.15</v>
      </c>
      <c r="P247" s="29">
        <f t="shared" si="31"/>
        <v>35.795454545454547</v>
      </c>
      <c r="Q247" s="9" t="str">
        <f t="shared" si="32"/>
        <v>theater</v>
      </c>
      <c r="R247" s="26" t="str">
        <f t="shared" si="33"/>
        <v>plays</v>
      </c>
      <c r="S247" s="27">
        <f t="shared" si="34"/>
        <v>42479.432291666672</v>
      </c>
      <c r="T247" s="5" t="str">
        <f t="shared" si="35"/>
        <v>Apr</v>
      </c>
      <c r="U247" s="5" t="str">
        <f t="shared" si="36"/>
        <v>2016</v>
      </c>
      <c r="V247" s="5" t="str">
        <f t="shared" si="37"/>
        <v>May</v>
      </c>
      <c r="W247" s="1" t="str">
        <f t="shared" si="38"/>
        <v>2016</v>
      </c>
      <c r="X247" s="27">
        <f t="shared" si="39"/>
        <v>42492.958333333328</v>
      </c>
    </row>
    <row r="248" spans="1:24" ht="48" hidden="1" x14ac:dyDescent="0.2">
      <c r="A248" s="1">
        <v>3362</v>
      </c>
      <c r="B248" s="7" t="s">
        <v>3361</v>
      </c>
      <c r="C248" s="7" t="s">
        <v>7472</v>
      </c>
      <c r="D248" s="1">
        <v>500</v>
      </c>
      <c r="E248" s="1">
        <v>1090</v>
      </c>
      <c r="F248" s="1" t="s">
        <v>8218</v>
      </c>
      <c r="G248" s="1" t="s">
        <v>8223</v>
      </c>
      <c r="H248" s="1" t="s">
        <v>8245</v>
      </c>
      <c r="I248" s="1">
        <v>1425704100</v>
      </c>
      <c r="J248" s="1">
        <v>1424484717</v>
      </c>
      <c r="K248" s="1" t="b">
        <v>0</v>
      </c>
      <c r="L248" s="1">
        <v>20</v>
      </c>
      <c r="M248" s="1" t="b">
        <v>1</v>
      </c>
      <c r="N248" s="1" t="s">
        <v>8270</v>
      </c>
      <c r="O248" s="28">
        <f t="shared" si="30"/>
        <v>2.1800000000000002</v>
      </c>
      <c r="P248" s="29">
        <f t="shared" si="31"/>
        <v>54.5</v>
      </c>
      <c r="Q248" s="9" t="str">
        <f t="shared" si="32"/>
        <v>theater</v>
      </c>
      <c r="R248" s="26" t="str">
        <f t="shared" si="33"/>
        <v>plays</v>
      </c>
      <c r="S248" s="27">
        <f t="shared" si="34"/>
        <v>42056.091631944444</v>
      </c>
      <c r="T248" s="5" t="str">
        <f t="shared" si="35"/>
        <v>Feb</v>
      </c>
      <c r="U248" s="5" t="str">
        <f t="shared" si="36"/>
        <v>2015</v>
      </c>
      <c r="V248" s="5" t="str">
        <f t="shared" si="37"/>
        <v>Mar</v>
      </c>
      <c r="W248" s="1" t="str">
        <f t="shared" si="38"/>
        <v>2015</v>
      </c>
      <c r="X248" s="27">
        <f t="shared" si="39"/>
        <v>42070.204861111109</v>
      </c>
    </row>
    <row r="249" spans="1:24" ht="48" hidden="1" x14ac:dyDescent="0.2">
      <c r="A249" s="1">
        <v>3366</v>
      </c>
      <c r="B249" s="7" t="s">
        <v>3365</v>
      </c>
      <c r="C249" s="7" t="s">
        <v>7476</v>
      </c>
      <c r="D249" s="1">
        <v>500</v>
      </c>
      <c r="E249" s="1">
        <v>1105</v>
      </c>
      <c r="F249" s="1" t="s">
        <v>8218</v>
      </c>
      <c r="G249" s="1" t="s">
        <v>8223</v>
      </c>
      <c r="H249" s="1" t="s">
        <v>8245</v>
      </c>
      <c r="I249" s="1">
        <v>1431481037</v>
      </c>
      <c r="J249" s="1">
        <v>1428889037</v>
      </c>
      <c r="K249" s="1" t="b">
        <v>0</v>
      </c>
      <c r="L249" s="1">
        <v>18</v>
      </c>
      <c r="M249" s="1" t="b">
        <v>1</v>
      </c>
      <c r="N249" s="1" t="s">
        <v>8270</v>
      </c>
      <c r="O249" s="28">
        <f t="shared" si="30"/>
        <v>2.21</v>
      </c>
      <c r="P249" s="29">
        <f t="shared" si="31"/>
        <v>61.388888888888886</v>
      </c>
      <c r="Q249" s="9" t="str">
        <f t="shared" si="32"/>
        <v>theater</v>
      </c>
      <c r="R249" s="26" t="str">
        <f t="shared" si="33"/>
        <v>plays</v>
      </c>
      <c r="S249" s="27">
        <f t="shared" si="34"/>
        <v>42107.067557870367</v>
      </c>
      <c r="T249" s="5" t="str">
        <f t="shared" si="35"/>
        <v>Apr</v>
      </c>
      <c r="U249" s="5" t="str">
        <f t="shared" si="36"/>
        <v>2015</v>
      </c>
      <c r="V249" s="5" t="str">
        <f t="shared" si="37"/>
        <v>May</v>
      </c>
      <c r="W249" s="1" t="str">
        <f t="shared" si="38"/>
        <v>2015</v>
      </c>
      <c r="X249" s="27">
        <f t="shared" si="39"/>
        <v>42137.067557870367</v>
      </c>
    </row>
    <row r="250" spans="1:24" ht="48" hidden="1" x14ac:dyDescent="0.2">
      <c r="A250" s="1">
        <v>3391</v>
      </c>
      <c r="B250" s="7" t="s">
        <v>3390</v>
      </c>
      <c r="C250" s="7" t="s">
        <v>7501</v>
      </c>
      <c r="D250" s="1">
        <v>500</v>
      </c>
      <c r="E250" s="1">
        <v>1115</v>
      </c>
      <c r="F250" s="1" t="s">
        <v>8218</v>
      </c>
      <c r="G250" s="1" t="s">
        <v>8223</v>
      </c>
      <c r="H250" s="1" t="s">
        <v>8245</v>
      </c>
      <c r="I250" s="1">
        <v>1407536880</v>
      </c>
      <c r="J250" s="1">
        <v>1404997548</v>
      </c>
      <c r="K250" s="1" t="b">
        <v>0</v>
      </c>
      <c r="L250" s="1">
        <v>18</v>
      </c>
      <c r="M250" s="1" t="b">
        <v>1</v>
      </c>
      <c r="N250" s="1" t="s">
        <v>8270</v>
      </c>
      <c r="O250" s="28">
        <f t="shared" si="30"/>
        <v>2.23</v>
      </c>
      <c r="P250" s="29">
        <f t="shared" si="31"/>
        <v>61.944444444444443</v>
      </c>
      <c r="Q250" s="9" t="str">
        <f t="shared" si="32"/>
        <v>theater</v>
      </c>
      <c r="R250" s="26" t="str">
        <f t="shared" si="33"/>
        <v>plays</v>
      </c>
      <c r="S250" s="27">
        <f t="shared" si="34"/>
        <v>41830.545694444445</v>
      </c>
      <c r="T250" s="5" t="str">
        <f t="shared" si="35"/>
        <v>Jul</v>
      </c>
      <c r="U250" s="5" t="str">
        <f t="shared" si="36"/>
        <v>2014</v>
      </c>
      <c r="V250" s="5" t="str">
        <f t="shared" si="37"/>
        <v>Aug</v>
      </c>
      <c r="W250" s="1" t="str">
        <f t="shared" si="38"/>
        <v>2014</v>
      </c>
      <c r="X250" s="27">
        <f t="shared" si="39"/>
        <v>41859.936111111114</v>
      </c>
    </row>
    <row r="251" spans="1:24" ht="48" hidden="1" x14ac:dyDescent="0.2">
      <c r="A251" s="1">
        <v>3392</v>
      </c>
      <c r="B251" s="7" t="s">
        <v>3391</v>
      </c>
      <c r="C251" s="7" t="s">
        <v>7502</v>
      </c>
      <c r="D251" s="1">
        <v>500</v>
      </c>
      <c r="E251" s="1">
        <v>500</v>
      </c>
      <c r="F251" s="1" t="s">
        <v>8218</v>
      </c>
      <c r="G251" s="1" t="s">
        <v>8224</v>
      </c>
      <c r="H251" s="1" t="s">
        <v>8246</v>
      </c>
      <c r="I251" s="1">
        <v>1462565855</v>
      </c>
      <c r="J251" s="1">
        <v>1458245855</v>
      </c>
      <c r="K251" s="1" t="b">
        <v>0</v>
      </c>
      <c r="L251" s="1">
        <v>12</v>
      </c>
      <c r="M251" s="1" t="b">
        <v>1</v>
      </c>
      <c r="N251" s="1" t="s">
        <v>8270</v>
      </c>
      <c r="O251" s="28">
        <f t="shared" si="30"/>
        <v>1</v>
      </c>
      <c r="P251" s="29">
        <f t="shared" si="31"/>
        <v>41.666666666666664</v>
      </c>
      <c r="Q251" s="9" t="str">
        <f t="shared" si="32"/>
        <v>theater</v>
      </c>
      <c r="R251" s="26" t="str">
        <f t="shared" si="33"/>
        <v>plays</v>
      </c>
      <c r="S251" s="27">
        <f t="shared" si="34"/>
        <v>42446.845543981486</v>
      </c>
      <c r="T251" s="5" t="str">
        <f t="shared" si="35"/>
        <v>Mar</v>
      </c>
      <c r="U251" s="5" t="str">
        <f t="shared" si="36"/>
        <v>2016</v>
      </c>
      <c r="V251" s="5" t="str">
        <f t="shared" si="37"/>
        <v>May</v>
      </c>
      <c r="W251" s="1" t="str">
        <f t="shared" si="38"/>
        <v>2016</v>
      </c>
      <c r="X251" s="27">
        <f t="shared" si="39"/>
        <v>42496.845543981486</v>
      </c>
    </row>
    <row r="252" spans="1:24" ht="32" hidden="1" x14ac:dyDescent="0.2">
      <c r="A252" s="1">
        <v>3395</v>
      </c>
      <c r="B252" s="7" t="s">
        <v>3394</v>
      </c>
      <c r="C252" s="7" t="s">
        <v>7505</v>
      </c>
      <c r="D252" s="1">
        <v>500</v>
      </c>
      <c r="E252" s="1">
        <v>920</v>
      </c>
      <c r="F252" s="1" t="s">
        <v>8218</v>
      </c>
      <c r="G252" s="1" t="s">
        <v>8224</v>
      </c>
      <c r="H252" s="1" t="s">
        <v>8246</v>
      </c>
      <c r="I252" s="1">
        <v>1433009400</v>
      </c>
      <c r="J252" s="1">
        <v>1431795944</v>
      </c>
      <c r="K252" s="1" t="b">
        <v>0</v>
      </c>
      <c r="L252" s="1">
        <v>38</v>
      </c>
      <c r="M252" s="1" t="b">
        <v>1</v>
      </c>
      <c r="N252" s="1" t="s">
        <v>8270</v>
      </c>
      <c r="O252" s="28">
        <f t="shared" si="30"/>
        <v>1.84</v>
      </c>
      <c r="P252" s="29">
        <f t="shared" si="31"/>
        <v>24.210526315789473</v>
      </c>
      <c r="Q252" s="9" t="str">
        <f t="shared" si="32"/>
        <v>theater</v>
      </c>
      <c r="R252" s="26" t="str">
        <f t="shared" si="33"/>
        <v>plays</v>
      </c>
      <c r="S252" s="27">
        <f t="shared" si="34"/>
        <v>42140.712314814817</v>
      </c>
      <c r="T252" s="5" t="str">
        <f t="shared" si="35"/>
        <v>May</v>
      </c>
      <c r="U252" s="5" t="str">
        <f t="shared" si="36"/>
        <v>2015</v>
      </c>
      <c r="V252" s="5" t="str">
        <f t="shared" si="37"/>
        <v>May</v>
      </c>
      <c r="W252" s="1" t="str">
        <f t="shared" si="38"/>
        <v>2015</v>
      </c>
      <c r="X252" s="27">
        <f t="shared" si="39"/>
        <v>42154.756944444445</v>
      </c>
    </row>
    <row r="253" spans="1:24" ht="48" hidden="1" x14ac:dyDescent="0.2">
      <c r="A253" s="1">
        <v>3404</v>
      </c>
      <c r="B253" s="7" t="s">
        <v>3403</v>
      </c>
      <c r="C253" s="7" t="s">
        <v>7514</v>
      </c>
      <c r="D253" s="1">
        <v>500</v>
      </c>
      <c r="E253" s="1">
        <v>610</v>
      </c>
      <c r="F253" s="1" t="s">
        <v>8218</v>
      </c>
      <c r="G253" s="1" t="s">
        <v>8223</v>
      </c>
      <c r="H253" s="1" t="s">
        <v>8245</v>
      </c>
      <c r="I253" s="1">
        <v>1434542702</v>
      </c>
      <c r="J253" s="1">
        <v>1432814702</v>
      </c>
      <c r="K253" s="1" t="b">
        <v>0</v>
      </c>
      <c r="L253" s="1">
        <v>3</v>
      </c>
      <c r="M253" s="1" t="b">
        <v>1</v>
      </c>
      <c r="N253" s="1" t="s">
        <v>8270</v>
      </c>
      <c r="O253" s="28">
        <f t="shared" si="30"/>
        <v>1.22</v>
      </c>
      <c r="P253" s="29">
        <f t="shared" si="31"/>
        <v>203.33333333333334</v>
      </c>
      <c r="Q253" s="9" t="str">
        <f t="shared" si="32"/>
        <v>theater</v>
      </c>
      <c r="R253" s="26" t="str">
        <f t="shared" si="33"/>
        <v>plays</v>
      </c>
      <c r="S253" s="27">
        <f t="shared" si="34"/>
        <v>42152.503495370373</v>
      </c>
      <c r="T253" s="5" t="str">
        <f t="shared" si="35"/>
        <v>May</v>
      </c>
      <c r="U253" s="5" t="str">
        <f t="shared" si="36"/>
        <v>2015</v>
      </c>
      <c r="V253" s="5" t="str">
        <f t="shared" si="37"/>
        <v>Jun</v>
      </c>
      <c r="W253" s="1" t="str">
        <f t="shared" si="38"/>
        <v>2015</v>
      </c>
      <c r="X253" s="27">
        <f t="shared" si="39"/>
        <v>42172.503495370373</v>
      </c>
    </row>
    <row r="254" spans="1:24" ht="48" hidden="1" x14ac:dyDescent="0.2">
      <c r="A254" s="1">
        <v>3408</v>
      </c>
      <c r="B254" s="7" t="s">
        <v>3407</v>
      </c>
      <c r="C254" s="7" t="s">
        <v>7518</v>
      </c>
      <c r="D254" s="1">
        <v>500</v>
      </c>
      <c r="E254" s="1">
        <v>1055</v>
      </c>
      <c r="F254" s="1" t="s">
        <v>8218</v>
      </c>
      <c r="G254" s="1" t="s">
        <v>8223</v>
      </c>
      <c r="H254" s="1" t="s">
        <v>8245</v>
      </c>
      <c r="I254" s="1">
        <v>1405727304</v>
      </c>
      <c r="J254" s="1">
        <v>1403135304</v>
      </c>
      <c r="K254" s="1" t="b">
        <v>0</v>
      </c>
      <c r="L254" s="1">
        <v>18</v>
      </c>
      <c r="M254" s="1" t="b">
        <v>1</v>
      </c>
      <c r="N254" s="1" t="s">
        <v>8270</v>
      </c>
      <c r="O254" s="28">
        <f t="shared" si="30"/>
        <v>2.11</v>
      </c>
      <c r="P254" s="29">
        <f t="shared" si="31"/>
        <v>58.611111111111114</v>
      </c>
      <c r="Q254" s="9" t="str">
        <f t="shared" si="32"/>
        <v>theater</v>
      </c>
      <c r="R254" s="26" t="str">
        <f t="shared" si="33"/>
        <v>plays</v>
      </c>
      <c r="S254" s="27">
        <f t="shared" si="34"/>
        <v>41808.991944444446</v>
      </c>
      <c r="T254" s="5" t="str">
        <f t="shared" si="35"/>
        <v>Jun</v>
      </c>
      <c r="U254" s="5" t="str">
        <f t="shared" si="36"/>
        <v>2014</v>
      </c>
      <c r="V254" s="5" t="str">
        <f t="shared" si="37"/>
        <v>Jul</v>
      </c>
      <c r="W254" s="1" t="str">
        <f t="shared" si="38"/>
        <v>2014</v>
      </c>
      <c r="X254" s="27">
        <f t="shared" si="39"/>
        <v>41838.991944444446</v>
      </c>
    </row>
    <row r="255" spans="1:24" ht="48" hidden="1" x14ac:dyDescent="0.2">
      <c r="A255" s="1">
        <v>3409</v>
      </c>
      <c r="B255" s="7" t="s">
        <v>3408</v>
      </c>
      <c r="C255" s="7" t="s">
        <v>7519</v>
      </c>
      <c r="D255" s="1">
        <v>500</v>
      </c>
      <c r="E255" s="1">
        <v>618</v>
      </c>
      <c r="F255" s="1" t="s">
        <v>8218</v>
      </c>
      <c r="G255" s="1" t="s">
        <v>8224</v>
      </c>
      <c r="H255" s="1" t="s">
        <v>8246</v>
      </c>
      <c r="I255" s="1">
        <v>1469998680</v>
      </c>
      <c r="J255" s="1">
        <v>1466710358</v>
      </c>
      <c r="K255" s="1" t="b">
        <v>0</v>
      </c>
      <c r="L255" s="1">
        <v>21</v>
      </c>
      <c r="M255" s="1" t="b">
        <v>1</v>
      </c>
      <c r="N255" s="1" t="s">
        <v>8270</v>
      </c>
      <c r="O255" s="28">
        <f t="shared" si="30"/>
        <v>1.236</v>
      </c>
      <c r="P255" s="29">
        <f t="shared" si="31"/>
        <v>29.428571428571427</v>
      </c>
      <c r="Q255" s="9" t="str">
        <f t="shared" si="32"/>
        <v>theater</v>
      </c>
      <c r="R255" s="26" t="str">
        <f t="shared" si="33"/>
        <v>plays</v>
      </c>
      <c r="S255" s="27">
        <f t="shared" si="34"/>
        <v>42544.814328703709</v>
      </c>
      <c r="T255" s="5" t="str">
        <f t="shared" si="35"/>
        <v>Jun</v>
      </c>
      <c r="U255" s="5" t="str">
        <f t="shared" si="36"/>
        <v>2016</v>
      </c>
      <c r="V255" s="5" t="str">
        <f t="shared" si="37"/>
        <v>Jul</v>
      </c>
      <c r="W255" s="1" t="str">
        <f t="shared" si="38"/>
        <v>2016</v>
      </c>
      <c r="X255" s="27">
        <f t="shared" si="39"/>
        <v>42582.873611111107</v>
      </c>
    </row>
    <row r="256" spans="1:24" ht="48" hidden="1" x14ac:dyDescent="0.2">
      <c r="A256" s="1">
        <v>3413</v>
      </c>
      <c r="B256" s="7" t="s">
        <v>3412</v>
      </c>
      <c r="C256" s="7" t="s">
        <v>7523</v>
      </c>
      <c r="D256" s="1">
        <v>500</v>
      </c>
      <c r="E256" s="1">
        <v>650</v>
      </c>
      <c r="F256" s="1" t="s">
        <v>8218</v>
      </c>
      <c r="G256" s="1" t="s">
        <v>8223</v>
      </c>
      <c r="H256" s="1" t="s">
        <v>8245</v>
      </c>
      <c r="I256" s="1">
        <v>1425099540</v>
      </c>
      <c r="J256" s="1">
        <v>1424280938</v>
      </c>
      <c r="K256" s="1" t="b">
        <v>0</v>
      </c>
      <c r="L256" s="1">
        <v>14</v>
      </c>
      <c r="M256" s="1" t="b">
        <v>1</v>
      </c>
      <c r="N256" s="1" t="s">
        <v>8270</v>
      </c>
      <c r="O256" s="28">
        <f t="shared" si="30"/>
        <v>1.3</v>
      </c>
      <c r="P256" s="29">
        <f t="shared" si="31"/>
        <v>46.428571428571431</v>
      </c>
      <c r="Q256" s="9" t="str">
        <f t="shared" si="32"/>
        <v>theater</v>
      </c>
      <c r="R256" s="26" t="str">
        <f t="shared" si="33"/>
        <v>plays</v>
      </c>
      <c r="S256" s="27">
        <f t="shared" si="34"/>
        <v>42053.733078703706</v>
      </c>
      <c r="T256" s="5" t="str">
        <f t="shared" si="35"/>
        <v>Feb</v>
      </c>
      <c r="U256" s="5" t="str">
        <f t="shared" si="36"/>
        <v>2015</v>
      </c>
      <c r="V256" s="5" t="str">
        <f t="shared" si="37"/>
        <v>Feb</v>
      </c>
      <c r="W256" s="1" t="str">
        <f t="shared" si="38"/>
        <v>2015</v>
      </c>
      <c r="X256" s="27">
        <f t="shared" si="39"/>
        <v>42063.207638888889</v>
      </c>
    </row>
    <row r="257" spans="1:24" ht="48" hidden="1" x14ac:dyDescent="0.2">
      <c r="A257" s="1">
        <v>3450</v>
      </c>
      <c r="B257" s="7" t="s">
        <v>3449</v>
      </c>
      <c r="C257" s="7" t="s">
        <v>7560</v>
      </c>
      <c r="D257" s="1">
        <v>500</v>
      </c>
      <c r="E257" s="1">
        <v>760</v>
      </c>
      <c r="F257" s="1" t="s">
        <v>8218</v>
      </c>
      <c r="G257" s="1" t="s">
        <v>8224</v>
      </c>
      <c r="H257" s="1" t="s">
        <v>8246</v>
      </c>
      <c r="I257" s="1">
        <v>1427990071</v>
      </c>
      <c r="J257" s="1">
        <v>1422809671</v>
      </c>
      <c r="K257" s="1" t="b">
        <v>0</v>
      </c>
      <c r="L257" s="1">
        <v>39</v>
      </c>
      <c r="M257" s="1" t="b">
        <v>1</v>
      </c>
      <c r="N257" s="1" t="s">
        <v>8270</v>
      </c>
      <c r="O257" s="28">
        <f t="shared" si="30"/>
        <v>1.52</v>
      </c>
      <c r="P257" s="29">
        <f t="shared" si="31"/>
        <v>19.487179487179485</v>
      </c>
      <c r="Q257" s="9" t="str">
        <f t="shared" si="32"/>
        <v>theater</v>
      </c>
      <c r="R257" s="26" t="str">
        <f t="shared" si="33"/>
        <v>plays</v>
      </c>
      <c r="S257" s="27">
        <f t="shared" si="34"/>
        <v>42036.704525462963</v>
      </c>
      <c r="T257" s="5" t="str">
        <f t="shared" si="35"/>
        <v>Feb</v>
      </c>
      <c r="U257" s="5" t="str">
        <f t="shared" si="36"/>
        <v>2015</v>
      </c>
      <c r="V257" s="5" t="str">
        <f t="shared" si="37"/>
        <v>Apr</v>
      </c>
      <c r="W257" s="1" t="str">
        <f t="shared" si="38"/>
        <v>2015</v>
      </c>
      <c r="X257" s="27">
        <f t="shared" si="39"/>
        <v>42096.662858796291</v>
      </c>
    </row>
    <row r="258" spans="1:24" ht="48" hidden="1" x14ac:dyDescent="0.2">
      <c r="A258" s="1">
        <v>3459</v>
      </c>
      <c r="B258" s="7" t="s">
        <v>3458</v>
      </c>
      <c r="C258" s="7" t="s">
        <v>7569</v>
      </c>
      <c r="D258" s="1">
        <v>500</v>
      </c>
      <c r="E258" s="1">
        <v>631</v>
      </c>
      <c r="F258" s="1" t="s">
        <v>8218</v>
      </c>
      <c r="G258" s="1" t="s">
        <v>8224</v>
      </c>
      <c r="H258" s="1" t="s">
        <v>8246</v>
      </c>
      <c r="I258" s="1">
        <v>1463743860</v>
      </c>
      <c r="J258" s="1">
        <v>1461151860</v>
      </c>
      <c r="K258" s="1" t="b">
        <v>0</v>
      </c>
      <c r="L258" s="1">
        <v>36</v>
      </c>
      <c r="M258" s="1" t="b">
        <v>1</v>
      </c>
      <c r="N258" s="1" t="s">
        <v>8270</v>
      </c>
      <c r="O258" s="28">
        <f t="shared" ref="O258:O321" si="40">E258/D258</f>
        <v>1.262</v>
      </c>
      <c r="P258" s="29">
        <f t="shared" ref="P258:P321" si="41">IF(L258&gt;0,E258/L258,0)</f>
        <v>17.527777777777779</v>
      </c>
      <c r="Q258" s="9" t="str">
        <f t="shared" ref="Q258:Q321" si="42">LEFT(N258,SEARCH("/",N258,1)-1)</f>
        <v>theater</v>
      </c>
      <c r="R258" s="26" t="str">
        <f t="shared" ref="R258:R321" si="43">RIGHT(N258,LEN(N258)-SEARCH("/",N258,1))</f>
        <v>plays</v>
      </c>
      <c r="S258" s="27">
        <f t="shared" ref="S258:S321" si="44">(((J258/60)/60)/24)+DATE(1970,1,1)</f>
        <v>42480.479861111111</v>
      </c>
      <c r="T258" s="5" t="str">
        <f t="shared" ref="T258:T321" si="45">TEXT(S258,"mmm")</f>
        <v>Apr</v>
      </c>
      <c r="U258" s="5" t="str">
        <f t="shared" ref="U258:U321" si="46">TEXT(S258,"yyyy")</f>
        <v>2016</v>
      </c>
      <c r="V258" s="5" t="str">
        <f t="shared" ref="V258:V321" si="47">TEXT(X258,"mmm")</f>
        <v>May</v>
      </c>
      <c r="W258" s="1" t="str">
        <f t="shared" ref="W258:W321" si="48">TEXT(X258,"yyyy")</f>
        <v>2016</v>
      </c>
      <c r="X258" s="27">
        <f t="shared" ref="X258:X321" si="49">(((I258/60)/60)/24)+DATE(1970,1,1)</f>
        <v>42510.479861111111</v>
      </c>
    </row>
    <row r="259" spans="1:24" ht="48" hidden="1" x14ac:dyDescent="0.2">
      <c r="A259" s="1">
        <v>3460</v>
      </c>
      <c r="B259" s="7" t="s">
        <v>3459</v>
      </c>
      <c r="C259" s="7" t="s">
        <v>7570</v>
      </c>
      <c r="D259" s="1">
        <v>500</v>
      </c>
      <c r="E259" s="1">
        <v>950</v>
      </c>
      <c r="F259" s="1" t="s">
        <v>8218</v>
      </c>
      <c r="G259" s="1" t="s">
        <v>8224</v>
      </c>
      <c r="H259" s="1" t="s">
        <v>8246</v>
      </c>
      <c r="I259" s="1">
        <v>1408106352</v>
      </c>
      <c r="J259" s="1">
        <v>1406896752</v>
      </c>
      <c r="K259" s="1" t="b">
        <v>0</v>
      </c>
      <c r="L259" s="1">
        <v>19</v>
      </c>
      <c r="M259" s="1" t="b">
        <v>1</v>
      </c>
      <c r="N259" s="1" t="s">
        <v>8270</v>
      </c>
      <c r="O259" s="28">
        <f t="shared" si="40"/>
        <v>1.9</v>
      </c>
      <c r="P259" s="29">
        <f t="shared" si="41"/>
        <v>50</v>
      </c>
      <c r="Q259" s="9" t="str">
        <f t="shared" si="42"/>
        <v>theater</v>
      </c>
      <c r="R259" s="26" t="str">
        <f t="shared" si="43"/>
        <v>plays</v>
      </c>
      <c r="S259" s="27">
        <f t="shared" si="44"/>
        <v>41852.527222222219</v>
      </c>
      <c r="T259" s="5" t="str">
        <f t="shared" si="45"/>
        <v>Aug</v>
      </c>
      <c r="U259" s="5" t="str">
        <f t="shared" si="46"/>
        <v>2014</v>
      </c>
      <c r="V259" s="5" t="str">
        <f t="shared" si="47"/>
        <v>Aug</v>
      </c>
      <c r="W259" s="1" t="str">
        <f t="shared" si="48"/>
        <v>2014</v>
      </c>
      <c r="X259" s="27">
        <f t="shared" si="49"/>
        <v>41866.527222222219</v>
      </c>
    </row>
    <row r="260" spans="1:24" ht="48" hidden="1" x14ac:dyDescent="0.2">
      <c r="A260" s="1">
        <v>3461</v>
      </c>
      <c r="B260" s="7" t="s">
        <v>3460</v>
      </c>
      <c r="C260" s="7" t="s">
        <v>7571</v>
      </c>
      <c r="D260" s="1">
        <v>500</v>
      </c>
      <c r="E260" s="1">
        <v>695</v>
      </c>
      <c r="F260" s="1" t="s">
        <v>8218</v>
      </c>
      <c r="G260" s="1" t="s">
        <v>8223</v>
      </c>
      <c r="H260" s="1" t="s">
        <v>8245</v>
      </c>
      <c r="I260" s="1">
        <v>1477710000</v>
      </c>
      <c r="J260" s="1">
        <v>1475248279</v>
      </c>
      <c r="K260" s="1" t="b">
        <v>0</v>
      </c>
      <c r="L260" s="1">
        <v>12</v>
      </c>
      <c r="M260" s="1" t="b">
        <v>1</v>
      </c>
      <c r="N260" s="1" t="s">
        <v>8270</v>
      </c>
      <c r="O260" s="28">
        <f t="shared" si="40"/>
        <v>1.39</v>
      </c>
      <c r="P260" s="29">
        <f t="shared" si="41"/>
        <v>57.916666666666664</v>
      </c>
      <c r="Q260" s="9" t="str">
        <f t="shared" si="42"/>
        <v>theater</v>
      </c>
      <c r="R260" s="26" t="str">
        <f t="shared" si="43"/>
        <v>plays</v>
      </c>
      <c r="S260" s="27">
        <f t="shared" si="44"/>
        <v>42643.632858796293</v>
      </c>
      <c r="T260" s="5" t="str">
        <f t="shared" si="45"/>
        <v>Sep</v>
      </c>
      <c r="U260" s="5" t="str">
        <f t="shared" si="46"/>
        <v>2016</v>
      </c>
      <c r="V260" s="5" t="str">
        <f t="shared" si="47"/>
        <v>Oct</v>
      </c>
      <c r="W260" s="1" t="str">
        <f t="shared" si="48"/>
        <v>2016</v>
      </c>
      <c r="X260" s="27">
        <f t="shared" si="49"/>
        <v>42672.125</v>
      </c>
    </row>
    <row r="261" spans="1:24" ht="48" hidden="1" x14ac:dyDescent="0.2">
      <c r="A261" s="1">
        <v>3471</v>
      </c>
      <c r="B261" s="7" t="s">
        <v>3470</v>
      </c>
      <c r="C261" s="7" t="s">
        <v>7581</v>
      </c>
      <c r="D261" s="1">
        <v>500</v>
      </c>
      <c r="E261" s="1">
        <v>1073</v>
      </c>
      <c r="F261" s="1" t="s">
        <v>8218</v>
      </c>
      <c r="G261" s="1" t="s">
        <v>8224</v>
      </c>
      <c r="H261" s="1" t="s">
        <v>8246</v>
      </c>
      <c r="I261" s="1">
        <v>1409515200</v>
      </c>
      <c r="J261" s="1">
        <v>1405971690</v>
      </c>
      <c r="K261" s="1" t="b">
        <v>0</v>
      </c>
      <c r="L261" s="1">
        <v>30</v>
      </c>
      <c r="M261" s="1" t="b">
        <v>1</v>
      </c>
      <c r="N261" s="1" t="s">
        <v>8270</v>
      </c>
      <c r="O261" s="28">
        <f t="shared" si="40"/>
        <v>2.1459999999999999</v>
      </c>
      <c r="P261" s="29">
        <f t="shared" si="41"/>
        <v>35.766666666666666</v>
      </c>
      <c r="Q261" s="9" t="str">
        <f t="shared" si="42"/>
        <v>theater</v>
      </c>
      <c r="R261" s="26" t="str">
        <f t="shared" si="43"/>
        <v>plays</v>
      </c>
      <c r="S261" s="27">
        <f t="shared" si="44"/>
        <v>41841.820486111108</v>
      </c>
      <c r="T261" s="5" t="str">
        <f t="shared" si="45"/>
        <v>Jul</v>
      </c>
      <c r="U261" s="5" t="str">
        <f t="shared" si="46"/>
        <v>2014</v>
      </c>
      <c r="V261" s="5" t="str">
        <f t="shared" si="47"/>
        <v>Aug</v>
      </c>
      <c r="W261" s="1" t="str">
        <f t="shared" si="48"/>
        <v>2014</v>
      </c>
      <c r="X261" s="27">
        <f t="shared" si="49"/>
        <v>41882.833333333336</v>
      </c>
    </row>
    <row r="262" spans="1:24" ht="48" hidden="1" x14ac:dyDescent="0.2">
      <c r="A262" s="1">
        <v>3491</v>
      </c>
      <c r="B262" s="7" t="s">
        <v>3490</v>
      </c>
      <c r="C262" s="7" t="s">
        <v>7601</v>
      </c>
      <c r="D262" s="1">
        <v>500</v>
      </c>
      <c r="E262" s="1">
        <v>791</v>
      </c>
      <c r="F262" s="1" t="s">
        <v>8218</v>
      </c>
      <c r="G262" s="1" t="s">
        <v>8223</v>
      </c>
      <c r="H262" s="1" t="s">
        <v>8245</v>
      </c>
      <c r="I262" s="1">
        <v>1431928784</v>
      </c>
      <c r="J262" s="1">
        <v>1430114384</v>
      </c>
      <c r="K262" s="1" t="b">
        <v>0</v>
      </c>
      <c r="L262" s="1">
        <v>10</v>
      </c>
      <c r="M262" s="1" t="b">
        <v>1</v>
      </c>
      <c r="N262" s="1" t="s">
        <v>8270</v>
      </c>
      <c r="O262" s="28">
        <f t="shared" si="40"/>
        <v>1.5820000000000001</v>
      </c>
      <c r="P262" s="29">
        <f t="shared" si="41"/>
        <v>79.099999999999994</v>
      </c>
      <c r="Q262" s="9" t="str">
        <f t="shared" si="42"/>
        <v>theater</v>
      </c>
      <c r="R262" s="26" t="str">
        <f t="shared" si="43"/>
        <v>plays</v>
      </c>
      <c r="S262" s="27">
        <f t="shared" si="44"/>
        <v>42121.249814814815</v>
      </c>
      <c r="T262" s="5" t="str">
        <f t="shared" si="45"/>
        <v>Apr</v>
      </c>
      <c r="U262" s="5" t="str">
        <f t="shared" si="46"/>
        <v>2015</v>
      </c>
      <c r="V262" s="5" t="str">
        <f t="shared" si="47"/>
        <v>May</v>
      </c>
      <c r="W262" s="1" t="str">
        <f t="shared" si="48"/>
        <v>2015</v>
      </c>
      <c r="X262" s="27">
        <f t="shared" si="49"/>
        <v>42142.249814814815</v>
      </c>
    </row>
    <row r="263" spans="1:24" ht="48" hidden="1" x14ac:dyDescent="0.2">
      <c r="A263" s="1">
        <v>3514</v>
      </c>
      <c r="B263" s="7" t="s">
        <v>3513</v>
      </c>
      <c r="C263" s="7" t="s">
        <v>7624</v>
      </c>
      <c r="D263" s="1">
        <v>500</v>
      </c>
      <c r="E263" s="1">
        <v>550</v>
      </c>
      <c r="F263" s="1" t="s">
        <v>8218</v>
      </c>
      <c r="G263" s="1" t="s">
        <v>8223</v>
      </c>
      <c r="H263" s="1" t="s">
        <v>8245</v>
      </c>
      <c r="I263" s="1">
        <v>1422853140</v>
      </c>
      <c r="J263" s="1">
        <v>1421439552</v>
      </c>
      <c r="K263" s="1" t="b">
        <v>0</v>
      </c>
      <c r="L263" s="1">
        <v>10</v>
      </c>
      <c r="M263" s="1" t="b">
        <v>1</v>
      </c>
      <c r="N263" s="1" t="s">
        <v>8270</v>
      </c>
      <c r="O263" s="28">
        <f t="shared" si="40"/>
        <v>1.1000000000000001</v>
      </c>
      <c r="P263" s="29">
        <f t="shared" si="41"/>
        <v>55</v>
      </c>
      <c r="Q263" s="9" t="str">
        <f t="shared" si="42"/>
        <v>theater</v>
      </c>
      <c r="R263" s="26" t="str">
        <f t="shared" si="43"/>
        <v>plays</v>
      </c>
      <c r="S263" s="27">
        <f t="shared" si="44"/>
        <v>42020.846666666665</v>
      </c>
      <c r="T263" s="5" t="str">
        <f t="shared" si="45"/>
        <v>Jan</v>
      </c>
      <c r="U263" s="5" t="str">
        <f t="shared" si="46"/>
        <v>2015</v>
      </c>
      <c r="V263" s="5" t="str">
        <f t="shared" si="47"/>
        <v>Feb</v>
      </c>
      <c r="W263" s="1" t="str">
        <f t="shared" si="48"/>
        <v>2015</v>
      </c>
      <c r="X263" s="27">
        <f t="shared" si="49"/>
        <v>42037.207638888889</v>
      </c>
    </row>
    <row r="264" spans="1:24" ht="48" hidden="1" x14ac:dyDescent="0.2">
      <c r="A264" s="1">
        <v>3525</v>
      </c>
      <c r="B264" s="7" t="s">
        <v>3524</v>
      </c>
      <c r="C264" s="7" t="s">
        <v>7635</v>
      </c>
      <c r="D264" s="1">
        <v>500</v>
      </c>
      <c r="E264" s="1">
        <v>530</v>
      </c>
      <c r="F264" s="1" t="s">
        <v>8218</v>
      </c>
      <c r="G264" s="1" t="s">
        <v>8223</v>
      </c>
      <c r="H264" s="1" t="s">
        <v>8245</v>
      </c>
      <c r="I264" s="1">
        <v>1439136000</v>
      </c>
      <c r="J264" s="1">
        <v>1438188106</v>
      </c>
      <c r="K264" s="1" t="b">
        <v>0</v>
      </c>
      <c r="L264" s="1">
        <v>7</v>
      </c>
      <c r="M264" s="1" t="b">
        <v>1</v>
      </c>
      <c r="N264" s="1" t="s">
        <v>8270</v>
      </c>
      <c r="O264" s="28">
        <f t="shared" si="40"/>
        <v>1.06</v>
      </c>
      <c r="P264" s="29">
        <f t="shared" si="41"/>
        <v>75.714285714285708</v>
      </c>
      <c r="Q264" s="9" t="str">
        <f t="shared" si="42"/>
        <v>theater</v>
      </c>
      <c r="R264" s="26" t="str">
        <f t="shared" si="43"/>
        <v>plays</v>
      </c>
      <c r="S264" s="27">
        <f t="shared" si="44"/>
        <v>42214.6956712963</v>
      </c>
      <c r="T264" s="5" t="str">
        <f t="shared" si="45"/>
        <v>Jul</v>
      </c>
      <c r="U264" s="5" t="str">
        <f t="shared" si="46"/>
        <v>2015</v>
      </c>
      <c r="V264" s="5" t="str">
        <f t="shared" si="47"/>
        <v>Aug</v>
      </c>
      <c r="W264" s="1" t="str">
        <f t="shared" si="48"/>
        <v>2015</v>
      </c>
      <c r="X264" s="27">
        <f t="shared" si="49"/>
        <v>42225.666666666672</v>
      </c>
    </row>
    <row r="265" spans="1:24" ht="48" hidden="1" x14ac:dyDescent="0.2">
      <c r="A265" s="1">
        <v>3529</v>
      </c>
      <c r="B265" s="7" t="s">
        <v>3528</v>
      </c>
      <c r="C265" s="7" t="s">
        <v>7639</v>
      </c>
      <c r="D265" s="1">
        <v>500</v>
      </c>
      <c r="E265" s="1">
        <v>660</v>
      </c>
      <c r="F265" s="1" t="s">
        <v>8218</v>
      </c>
      <c r="G265" s="1" t="s">
        <v>8223</v>
      </c>
      <c r="H265" s="1" t="s">
        <v>8245</v>
      </c>
      <c r="I265" s="1">
        <v>1436749200</v>
      </c>
      <c r="J265" s="1">
        <v>1434997018</v>
      </c>
      <c r="K265" s="1" t="b">
        <v>0</v>
      </c>
      <c r="L265" s="1">
        <v>18</v>
      </c>
      <c r="M265" s="1" t="b">
        <v>1</v>
      </c>
      <c r="N265" s="1" t="s">
        <v>8270</v>
      </c>
      <c r="O265" s="28">
        <f t="shared" si="40"/>
        <v>1.32</v>
      </c>
      <c r="P265" s="29">
        <f t="shared" si="41"/>
        <v>36.666666666666664</v>
      </c>
      <c r="Q265" s="9" t="str">
        <f t="shared" si="42"/>
        <v>theater</v>
      </c>
      <c r="R265" s="26" t="str">
        <f t="shared" si="43"/>
        <v>plays</v>
      </c>
      <c r="S265" s="27">
        <f t="shared" si="44"/>
        <v>42177.761782407411</v>
      </c>
      <c r="T265" s="5" t="str">
        <f t="shared" si="45"/>
        <v>Jun</v>
      </c>
      <c r="U265" s="5" t="str">
        <f t="shared" si="46"/>
        <v>2015</v>
      </c>
      <c r="V265" s="5" t="str">
        <f t="shared" si="47"/>
        <v>Jul</v>
      </c>
      <c r="W265" s="1" t="str">
        <f t="shared" si="48"/>
        <v>2015</v>
      </c>
      <c r="X265" s="27">
        <f t="shared" si="49"/>
        <v>42198.041666666672</v>
      </c>
    </row>
    <row r="266" spans="1:24" ht="48" hidden="1" x14ac:dyDescent="0.2">
      <c r="A266" s="1">
        <v>3533</v>
      </c>
      <c r="B266" s="7" t="s">
        <v>3532</v>
      </c>
      <c r="C266" s="7" t="s">
        <v>7643</v>
      </c>
      <c r="D266" s="1">
        <v>500</v>
      </c>
      <c r="E266" s="1">
        <v>631</v>
      </c>
      <c r="F266" s="1" t="s">
        <v>8218</v>
      </c>
      <c r="G266" s="1" t="s">
        <v>8223</v>
      </c>
      <c r="H266" s="1" t="s">
        <v>8245</v>
      </c>
      <c r="I266" s="1">
        <v>1447269367</v>
      </c>
      <c r="J266" s="1">
        <v>1444673767</v>
      </c>
      <c r="K266" s="1" t="b">
        <v>0</v>
      </c>
      <c r="L266" s="1">
        <v>8</v>
      </c>
      <c r="M266" s="1" t="b">
        <v>1</v>
      </c>
      <c r="N266" s="1" t="s">
        <v>8270</v>
      </c>
      <c r="O266" s="28">
        <f t="shared" si="40"/>
        <v>1.262</v>
      </c>
      <c r="P266" s="29">
        <f t="shared" si="41"/>
        <v>78.875</v>
      </c>
      <c r="Q266" s="9" t="str">
        <f t="shared" si="42"/>
        <v>theater</v>
      </c>
      <c r="R266" s="26" t="str">
        <f t="shared" si="43"/>
        <v>plays</v>
      </c>
      <c r="S266" s="27">
        <f t="shared" si="44"/>
        <v>42289.761192129634</v>
      </c>
      <c r="T266" s="5" t="str">
        <f t="shared" si="45"/>
        <v>Oct</v>
      </c>
      <c r="U266" s="5" t="str">
        <f t="shared" si="46"/>
        <v>2015</v>
      </c>
      <c r="V266" s="5" t="str">
        <f t="shared" si="47"/>
        <v>Nov</v>
      </c>
      <c r="W266" s="1" t="str">
        <f t="shared" si="48"/>
        <v>2015</v>
      </c>
      <c r="X266" s="27">
        <f t="shared" si="49"/>
        <v>42319.802858796291</v>
      </c>
    </row>
    <row r="267" spans="1:24" ht="48" hidden="1" x14ac:dyDescent="0.2">
      <c r="A267" s="1">
        <v>3563</v>
      </c>
      <c r="B267" s="7" t="s">
        <v>3562</v>
      </c>
      <c r="C267" s="7" t="s">
        <v>7673</v>
      </c>
      <c r="D267" s="1">
        <v>500</v>
      </c>
      <c r="E267" s="1">
        <v>527.45000000000005</v>
      </c>
      <c r="F267" s="1" t="s">
        <v>8218</v>
      </c>
      <c r="G267" s="1" t="s">
        <v>8224</v>
      </c>
      <c r="H267" s="1" t="s">
        <v>8246</v>
      </c>
      <c r="I267" s="1">
        <v>1470078000</v>
      </c>
      <c r="J267" s="1">
        <v>1467648456</v>
      </c>
      <c r="K267" s="1" t="b">
        <v>0</v>
      </c>
      <c r="L267" s="1">
        <v>25</v>
      </c>
      <c r="M267" s="1" t="b">
        <v>1</v>
      </c>
      <c r="N267" s="1" t="s">
        <v>8270</v>
      </c>
      <c r="O267" s="28">
        <f t="shared" si="40"/>
        <v>1.0549000000000002</v>
      </c>
      <c r="P267" s="29">
        <f t="shared" si="41"/>
        <v>21.098000000000003</v>
      </c>
      <c r="Q267" s="9" t="str">
        <f t="shared" si="42"/>
        <v>theater</v>
      </c>
      <c r="R267" s="26" t="str">
        <f t="shared" si="43"/>
        <v>plays</v>
      </c>
      <c r="S267" s="27">
        <f t="shared" si="44"/>
        <v>42555.671944444446</v>
      </c>
      <c r="T267" s="5" t="str">
        <f t="shared" si="45"/>
        <v>Jul</v>
      </c>
      <c r="U267" s="5" t="str">
        <f t="shared" si="46"/>
        <v>2016</v>
      </c>
      <c r="V267" s="5" t="str">
        <f t="shared" si="47"/>
        <v>Aug</v>
      </c>
      <c r="W267" s="1" t="str">
        <f t="shared" si="48"/>
        <v>2016</v>
      </c>
      <c r="X267" s="27">
        <f t="shared" si="49"/>
        <v>42583.791666666672</v>
      </c>
    </row>
    <row r="268" spans="1:24" ht="32" hidden="1" x14ac:dyDescent="0.2">
      <c r="A268" s="1">
        <v>3572</v>
      </c>
      <c r="B268" s="7" t="s">
        <v>3571</v>
      </c>
      <c r="C268" s="7" t="s">
        <v>7682</v>
      </c>
      <c r="D268" s="1">
        <v>500</v>
      </c>
      <c r="E268" s="1">
        <v>500</v>
      </c>
      <c r="F268" s="1" t="s">
        <v>8218</v>
      </c>
      <c r="G268" s="1" t="s">
        <v>8224</v>
      </c>
      <c r="H268" s="1" t="s">
        <v>8246</v>
      </c>
      <c r="I268" s="1">
        <v>1434894082</v>
      </c>
      <c r="J268" s="1">
        <v>1432302082</v>
      </c>
      <c r="K268" s="1" t="b">
        <v>0</v>
      </c>
      <c r="L268" s="1">
        <v>9</v>
      </c>
      <c r="M268" s="1" t="b">
        <v>1</v>
      </c>
      <c r="N268" s="1" t="s">
        <v>8270</v>
      </c>
      <c r="O268" s="28">
        <f t="shared" si="40"/>
        <v>1</v>
      </c>
      <c r="P268" s="29">
        <f t="shared" si="41"/>
        <v>55.555555555555557</v>
      </c>
      <c r="Q268" s="9" t="str">
        <f t="shared" si="42"/>
        <v>theater</v>
      </c>
      <c r="R268" s="26" t="str">
        <f t="shared" si="43"/>
        <v>plays</v>
      </c>
      <c r="S268" s="27">
        <f t="shared" si="44"/>
        <v>42146.570393518516</v>
      </c>
      <c r="T268" s="5" t="str">
        <f t="shared" si="45"/>
        <v>May</v>
      </c>
      <c r="U268" s="5" t="str">
        <f t="shared" si="46"/>
        <v>2015</v>
      </c>
      <c r="V268" s="5" t="str">
        <f t="shared" si="47"/>
        <v>Jun</v>
      </c>
      <c r="W268" s="1" t="str">
        <f t="shared" si="48"/>
        <v>2015</v>
      </c>
      <c r="X268" s="27">
        <f t="shared" si="49"/>
        <v>42176.570393518516</v>
      </c>
    </row>
    <row r="269" spans="1:24" ht="48" hidden="1" x14ac:dyDescent="0.2">
      <c r="A269" s="1">
        <v>3579</v>
      </c>
      <c r="B269" s="7" t="s">
        <v>3578</v>
      </c>
      <c r="C269" s="7" t="s">
        <v>7689</v>
      </c>
      <c r="D269" s="1">
        <v>500</v>
      </c>
      <c r="E269" s="1">
        <v>500</v>
      </c>
      <c r="F269" s="1" t="s">
        <v>8218</v>
      </c>
      <c r="G269" s="1" t="s">
        <v>8224</v>
      </c>
      <c r="H269" s="1" t="s">
        <v>8246</v>
      </c>
      <c r="I269" s="1">
        <v>1459444656</v>
      </c>
      <c r="J269" s="1">
        <v>1456856256</v>
      </c>
      <c r="K269" s="1" t="b">
        <v>0</v>
      </c>
      <c r="L269" s="1">
        <v>14</v>
      </c>
      <c r="M269" s="1" t="b">
        <v>1</v>
      </c>
      <c r="N269" s="1" t="s">
        <v>8270</v>
      </c>
      <c r="O269" s="28">
        <f t="shared" si="40"/>
        <v>1</v>
      </c>
      <c r="P269" s="29">
        <f t="shared" si="41"/>
        <v>35.714285714285715</v>
      </c>
      <c r="Q269" s="9" t="str">
        <f t="shared" si="42"/>
        <v>theater</v>
      </c>
      <c r="R269" s="26" t="str">
        <f t="shared" si="43"/>
        <v>plays</v>
      </c>
      <c r="S269" s="27">
        <f t="shared" si="44"/>
        <v>42430.762222222227</v>
      </c>
      <c r="T269" s="5" t="str">
        <f t="shared" si="45"/>
        <v>Mar</v>
      </c>
      <c r="U269" s="5" t="str">
        <f t="shared" si="46"/>
        <v>2016</v>
      </c>
      <c r="V269" s="5" t="str">
        <f t="shared" si="47"/>
        <v>Mar</v>
      </c>
      <c r="W269" s="1" t="str">
        <f t="shared" si="48"/>
        <v>2016</v>
      </c>
      <c r="X269" s="27">
        <f t="shared" si="49"/>
        <v>42460.720555555556</v>
      </c>
    </row>
    <row r="270" spans="1:24" ht="48" hidden="1" x14ac:dyDescent="0.2">
      <c r="A270" s="1">
        <v>3587</v>
      </c>
      <c r="B270" s="7" t="s">
        <v>3586</v>
      </c>
      <c r="C270" s="7" t="s">
        <v>7697</v>
      </c>
      <c r="D270" s="1">
        <v>500</v>
      </c>
      <c r="E270" s="1">
        <v>633</v>
      </c>
      <c r="F270" s="1" t="s">
        <v>8218</v>
      </c>
      <c r="G270" s="1" t="s">
        <v>8224</v>
      </c>
      <c r="H270" s="1" t="s">
        <v>8246</v>
      </c>
      <c r="I270" s="1">
        <v>1467054000</v>
      </c>
      <c r="J270" s="1">
        <v>1463144254</v>
      </c>
      <c r="K270" s="1" t="b">
        <v>0</v>
      </c>
      <c r="L270" s="1">
        <v>28</v>
      </c>
      <c r="M270" s="1" t="b">
        <v>1</v>
      </c>
      <c r="N270" s="1" t="s">
        <v>8270</v>
      </c>
      <c r="O270" s="28">
        <f t="shared" si="40"/>
        <v>1.266</v>
      </c>
      <c r="P270" s="29">
        <f t="shared" si="41"/>
        <v>22.607142857142858</v>
      </c>
      <c r="Q270" s="9" t="str">
        <f t="shared" si="42"/>
        <v>theater</v>
      </c>
      <c r="R270" s="26" t="str">
        <f t="shared" si="43"/>
        <v>plays</v>
      </c>
      <c r="S270" s="27">
        <f t="shared" si="44"/>
        <v>42503.539976851855</v>
      </c>
      <c r="T270" s="5" t="str">
        <f t="shared" si="45"/>
        <v>May</v>
      </c>
      <c r="U270" s="5" t="str">
        <f t="shared" si="46"/>
        <v>2016</v>
      </c>
      <c r="V270" s="5" t="str">
        <f t="shared" si="47"/>
        <v>Jun</v>
      </c>
      <c r="W270" s="1" t="str">
        <f t="shared" si="48"/>
        <v>2016</v>
      </c>
      <c r="X270" s="27">
        <f t="shared" si="49"/>
        <v>42548.791666666672</v>
      </c>
    </row>
    <row r="271" spans="1:24" ht="48" hidden="1" x14ac:dyDescent="0.2">
      <c r="A271" s="1">
        <v>3599</v>
      </c>
      <c r="B271" s="7" t="s">
        <v>3598</v>
      </c>
      <c r="C271" s="7" t="s">
        <v>7709</v>
      </c>
      <c r="D271" s="1">
        <v>500</v>
      </c>
      <c r="E271" s="1">
        <v>1010</v>
      </c>
      <c r="F271" s="1" t="s">
        <v>8218</v>
      </c>
      <c r="G271" s="1" t="s">
        <v>8223</v>
      </c>
      <c r="H271" s="1" t="s">
        <v>8245</v>
      </c>
      <c r="I271" s="1">
        <v>1440892800</v>
      </c>
      <c r="J271" s="1">
        <v>1438715077</v>
      </c>
      <c r="K271" s="1" t="b">
        <v>0</v>
      </c>
      <c r="L271" s="1">
        <v>17</v>
      </c>
      <c r="M271" s="1" t="b">
        <v>1</v>
      </c>
      <c r="N271" s="1" t="s">
        <v>8270</v>
      </c>
      <c r="O271" s="28">
        <f t="shared" si="40"/>
        <v>2.02</v>
      </c>
      <c r="P271" s="29">
        <f t="shared" si="41"/>
        <v>59.411764705882355</v>
      </c>
      <c r="Q271" s="9" t="str">
        <f t="shared" si="42"/>
        <v>theater</v>
      </c>
      <c r="R271" s="26" t="str">
        <f t="shared" si="43"/>
        <v>plays</v>
      </c>
      <c r="S271" s="27">
        <f t="shared" si="44"/>
        <v>42220.79487268519</v>
      </c>
      <c r="T271" s="5" t="str">
        <f t="shared" si="45"/>
        <v>Aug</v>
      </c>
      <c r="U271" s="5" t="str">
        <f t="shared" si="46"/>
        <v>2015</v>
      </c>
      <c r="V271" s="5" t="str">
        <f t="shared" si="47"/>
        <v>Aug</v>
      </c>
      <c r="W271" s="1" t="str">
        <f t="shared" si="48"/>
        <v>2015</v>
      </c>
      <c r="X271" s="27">
        <f t="shared" si="49"/>
        <v>42246</v>
      </c>
    </row>
    <row r="272" spans="1:24" ht="48" hidden="1" x14ac:dyDescent="0.2">
      <c r="A272" s="1">
        <v>3632</v>
      </c>
      <c r="B272" s="7" t="s">
        <v>3630</v>
      </c>
      <c r="C272" s="7" t="s">
        <v>7742</v>
      </c>
      <c r="D272" s="1">
        <v>500</v>
      </c>
      <c r="E272" s="1">
        <v>100</v>
      </c>
      <c r="F272" s="1" t="s">
        <v>8220</v>
      </c>
      <c r="G272" s="1" t="s">
        <v>8224</v>
      </c>
      <c r="H272" s="1" t="s">
        <v>8246</v>
      </c>
      <c r="I272" s="1">
        <v>1416781749</v>
      </c>
      <c r="J272" s="1">
        <v>1415053749</v>
      </c>
      <c r="K272" s="1" t="b">
        <v>0</v>
      </c>
      <c r="L272" s="1">
        <v>1</v>
      </c>
      <c r="M272" s="1" t="b">
        <v>0</v>
      </c>
      <c r="N272" s="1" t="s">
        <v>8304</v>
      </c>
      <c r="O272" s="28">
        <f t="shared" si="40"/>
        <v>0.2</v>
      </c>
      <c r="P272" s="29">
        <f t="shared" si="41"/>
        <v>100</v>
      </c>
      <c r="Q272" s="9" t="str">
        <f t="shared" si="42"/>
        <v>theater</v>
      </c>
      <c r="R272" s="26" t="str">
        <f t="shared" si="43"/>
        <v>musical</v>
      </c>
      <c r="S272" s="27">
        <f t="shared" si="44"/>
        <v>41946.936909722222</v>
      </c>
      <c r="T272" s="5" t="str">
        <f t="shared" si="45"/>
        <v>Nov</v>
      </c>
      <c r="U272" s="5" t="str">
        <f t="shared" si="46"/>
        <v>2014</v>
      </c>
      <c r="V272" s="5" t="str">
        <f t="shared" si="47"/>
        <v>Nov</v>
      </c>
      <c r="W272" s="1" t="str">
        <f t="shared" si="48"/>
        <v>2014</v>
      </c>
      <c r="X272" s="27">
        <f t="shared" si="49"/>
        <v>41966.936909722222</v>
      </c>
    </row>
    <row r="273" spans="1:24" ht="48" hidden="1" x14ac:dyDescent="0.2">
      <c r="A273" s="1">
        <v>3647</v>
      </c>
      <c r="B273" s="7" t="s">
        <v>3645</v>
      </c>
      <c r="C273" s="7" t="s">
        <v>7757</v>
      </c>
      <c r="D273" s="1">
        <v>500</v>
      </c>
      <c r="E273" s="1">
        <v>30</v>
      </c>
      <c r="F273" s="1" t="s">
        <v>8220</v>
      </c>
      <c r="G273" s="1" t="s">
        <v>8224</v>
      </c>
      <c r="H273" s="1" t="s">
        <v>8246</v>
      </c>
      <c r="I273" s="1">
        <v>1475258327</v>
      </c>
      <c r="J273" s="1">
        <v>1471370327</v>
      </c>
      <c r="K273" s="1" t="b">
        <v>0</v>
      </c>
      <c r="L273" s="1">
        <v>2</v>
      </c>
      <c r="M273" s="1" t="b">
        <v>0</v>
      </c>
      <c r="N273" s="1" t="s">
        <v>8304</v>
      </c>
      <c r="O273" s="28">
        <f t="shared" si="40"/>
        <v>0.06</v>
      </c>
      <c r="P273" s="29">
        <f t="shared" si="41"/>
        <v>15</v>
      </c>
      <c r="Q273" s="9" t="str">
        <f t="shared" si="42"/>
        <v>theater</v>
      </c>
      <c r="R273" s="26" t="str">
        <f t="shared" si="43"/>
        <v>musical</v>
      </c>
      <c r="S273" s="27">
        <f t="shared" si="44"/>
        <v>42598.749155092592</v>
      </c>
      <c r="T273" s="5" t="str">
        <f t="shared" si="45"/>
        <v>Aug</v>
      </c>
      <c r="U273" s="5" t="str">
        <f t="shared" si="46"/>
        <v>2016</v>
      </c>
      <c r="V273" s="5" t="str">
        <f t="shared" si="47"/>
        <v>Sep</v>
      </c>
      <c r="W273" s="1" t="str">
        <f t="shared" si="48"/>
        <v>2016</v>
      </c>
      <c r="X273" s="27">
        <f t="shared" si="49"/>
        <v>42643.749155092592</v>
      </c>
    </row>
    <row r="274" spans="1:24" ht="48" hidden="1" x14ac:dyDescent="0.2">
      <c r="A274" s="1">
        <v>3650</v>
      </c>
      <c r="B274" s="7" t="s">
        <v>3648</v>
      </c>
      <c r="C274" s="7" t="s">
        <v>7760</v>
      </c>
      <c r="D274" s="1">
        <v>500</v>
      </c>
      <c r="E274" s="1">
        <v>500</v>
      </c>
      <c r="F274" s="1" t="s">
        <v>8218</v>
      </c>
      <c r="G274" s="1" t="s">
        <v>8224</v>
      </c>
      <c r="H274" s="1" t="s">
        <v>8246</v>
      </c>
      <c r="I274" s="1">
        <v>1454412584</v>
      </c>
      <c r="J274" s="1">
        <v>1452598184</v>
      </c>
      <c r="K274" s="1" t="b">
        <v>0</v>
      </c>
      <c r="L274" s="1">
        <v>17</v>
      </c>
      <c r="M274" s="1" t="b">
        <v>1</v>
      </c>
      <c r="N274" s="1" t="s">
        <v>8270</v>
      </c>
      <c r="O274" s="28">
        <f t="shared" si="40"/>
        <v>1</v>
      </c>
      <c r="P274" s="29">
        <f t="shared" si="41"/>
        <v>29.411764705882351</v>
      </c>
      <c r="Q274" s="9" t="str">
        <f t="shared" si="42"/>
        <v>theater</v>
      </c>
      <c r="R274" s="26" t="str">
        <f t="shared" si="43"/>
        <v>plays</v>
      </c>
      <c r="S274" s="27">
        <f t="shared" si="44"/>
        <v>42381.478981481487</v>
      </c>
      <c r="T274" s="5" t="str">
        <f t="shared" si="45"/>
        <v>Jan</v>
      </c>
      <c r="U274" s="5" t="str">
        <f t="shared" si="46"/>
        <v>2016</v>
      </c>
      <c r="V274" s="5" t="str">
        <f t="shared" si="47"/>
        <v>Feb</v>
      </c>
      <c r="W274" s="1" t="str">
        <f t="shared" si="48"/>
        <v>2016</v>
      </c>
      <c r="X274" s="27">
        <f t="shared" si="49"/>
        <v>42402.478981481487</v>
      </c>
    </row>
    <row r="275" spans="1:24" ht="48" hidden="1" x14ac:dyDescent="0.2">
      <c r="A275" s="1">
        <v>3651</v>
      </c>
      <c r="B275" s="7" t="s">
        <v>3649</v>
      </c>
      <c r="C275" s="7" t="s">
        <v>7761</v>
      </c>
      <c r="D275" s="1">
        <v>500</v>
      </c>
      <c r="E275" s="1">
        <v>520</v>
      </c>
      <c r="F275" s="1" t="s">
        <v>8218</v>
      </c>
      <c r="G275" s="1" t="s">
        <v>8223</v>
      </c>
      <c r="H275" s="1" t="s">
        <v>8245</v>
      </c>
      <c r="I275" s="1">
        <v>1407686340</v>
      </c>
      <c r="J275" s="1">
        <v>1404833442</v>
      </c>
      <c r="K275" s="1" t="b">
        <v>0</v>
      </c>
      <c r="L275" s="1">
        <v>9</v>
      </c>
      <c r="M275" s="1" t="b">
        <v>1</v>
      </c>
      <c r="N275" s="1" t="s">
        <v>8270</v>
      </c>
      <c r="O275" s="28">
        <f t="shared" si="40"/>
        <v>1.04</v>
      </c>
      <c r="P275" s="29">
        <f t="shared" si="41"/>
        <v>57.777777777777779</v>
      </c>
      <c r="Q275" s="9" t="str">
        <f t="shared" si="42"/>
        <v>theater</v>
      </c>
      <c r="R275" s="26" t="str">
        <f t="shared" si="43"/>
        <v>plays</v>
      </c>
      <c r="S275" s="27">
        <f t="shared" si="44"/>
        <v>41828.646319444444</v>
      </c>
      <c r="T275" s="5" t="str">
        <f t="shared" si="45"/>
        <v>Jul</v>
      </c>
      <c r="U275" s="5" t="str">
        <f t="shared" si="46"/>
        <v>2014</v>
      </c>
      <c r="V275" s="5" t="str">
        <f t="shared" si="47"/>
        <v>Aug</v>
      </c>
      <c r="W275" s="1" t="str">
        <f t="shared" si="48"/>
        <v>2014</v>
      </c>
      <c r="X275" s="27">
        <f t="shared" si="49"/>
        <v>41861.665972222225</v>
      </c>
    </row>
    <row r="276" spans="1:24" ht="32" hidden="1" x14ac:dyDescent="0.2">
      <c r="A276" s="1">
        <v>3700</v>
      </c>
      <c r="B276" s="7" t="s">
        <v>3697</v>
      </c>
      <c r="C276" s="7" t="s">
        <v>7810</v>
      </c>
      <c r="D276" s="1">
        <v>500</v>
      </c>
      <c r="E276" s="1">
        <v>606</v>
      </c>
      <c r="F276" s="1" t="s">
        <v>8218</v>
      </c>
      <c r="G276" s="1" t="s">
        <v>8223</v>
      </c>
      <c r="H276" s="1" t="s">
        <v>8245</v>
      </c>
      <c r="I276" s="1">
        <v>1412092800</v>
      </c>
      <c r="J276" s="1">
        <v>1409493800</v>
      </c>
      <c r="K276" s="1" t="b">
        <v>0</v>
      </c>
      <c r="L276" s="1">
        <v>18</v>
      </c>
      <c r="M276" s="1" t="b">
        <v>1</v>
      </c>
      <c r="N276" s="1" t="s">
        <v>8270</v>
      </c>
      <c r="O276" s="28">
        <f t="shared" si="40"/>
        <v>1.212</v>
      </c>
      <c r="P276" s="29">
        <f t="shared" si="41"/>
        <v>33.666666666666664</v>
      </c>
      <c r="Q276" s="9" t="str">
        <f t="shared" si="42"/>
        <v>theater</v>
      </c>
      <c r="R276" s="26" t="str">
        <f t="shared" si="43"/>
        <v>plays</v>
      </c>
      <c r="S276" s="27">
        <f t="shared" si="44"/>
        <v>41882.585648148146</v>
      </c>
      <c r="T276" s="5" t="str">
        <f t="shared" si="45"/>
        <v>Aug</v>
      </c>
      <c r="U276" s="5" t="str">
        <f t="shared" si="46"/>
        <v>2014</v>
      </c>
      <c r="V276" s="5" t="str">
        <f t="shared" si="47"/>
        <v>Sep</v>
      </c>
      <c r="W276" s="1" t="str">
        <f t="shared" si="48"/>
        <v>2014</v>
      </c>
      <c r="X276" s="27">
        <f t="shared" si="49"/>
        <v>41912.666666666664</v>
      </c>
    </row>
    <row r="277" spans="1:24" ht="32" hidden="1" x14ac:dyDescent="0.2">
      <c r="A277" s="1">
        <v>3711</v>
      </c>
      <c r="B277" s="7" t="s">
        <v>3708</v>
      </c>
      <c r="C277" s="7" t="s">
        <v>7821</v>
      </c>
      <c r="D277" s="1">
        <v>500</v>
      </c>
      <c r="E277" s="1">
        <v>570</v>
      </c>
      <c r="F277" s="1" t="s">
        <v>8218</v>
      </c>
      <c r="G277" s="1" t="s">
        <v>8223</v>
      </c>
      <c r="H277" s="1" t="s">
        <v>8245</v>
      </c>
      <c r="I277" s="1">
        <v>1402848000</v>
      </c>
      <c r="J277" s="1">
        <v>1400606573</v>
      </c>
      <c r="K277" s="1" t="b">
        <v>0</v>
      </c>
      <c r="L277" s="1">
        <v>21</v>
      </c>
      <c r="M277" s="1" t="b">
        <v>1</v>
      </c>
      <c r="N277" s="1" t="s">
        <v>8270</v>
      </c>
      <c r="O277" s="28">
        <f t="shared" si="40"/>
        <v>1.1399999999999999</v>
      </c>
      <c r="P277" s="29">
        <f t="shared" si="41"/>
        <v>27.142857142857142</v>
      </c>
      <c r="Q277" s="9" t="str">
        <f t="shared" si="42"/>
        <v>theater</v>
      </c>
      <c r="R277" s="26" t="str">
        <f t="shared" si="43"/>
        <v>plays</v>
      </c>
      <c r="S277" s="27">
        <f t="shared" si="44"/>
        <v>41779.724224537036</v>
      </c>
      <c r="T277" s="5" t="str">
        <f t="shared" si="45"/>
        <v>May</v>
      </c>
      <c r="U277" s="5" t="str">
        <f t="shared" si="46"/>
        <v>2014</v>
      </c>
      <c r="V277" s="5" t="str">
        <f t="shared" si="47"/>
        <v>Jun</v>
      </c>
      <c r="W277" s="1" t="str">
        <f t="shared" si="48"/>
        <v>2014</v>
      </c>
      <c r="X277" s="27">
        <f t="shared" si="49"/>
        <v>41805.666666666664</v>
      </c>
    </row>
    <row r="278" spans="1:24" ht="48" hidden="1" x14ac:dyDescent="0.2">
      <c r="A278" s="1">
        <v>3718</v>
      </c>
      <c r="B278" s="7" t="s">
        <v>3715</v>
      </c>
      <c r="C278" s="7" t="s">
        <v>7828</v>
      </c>
      <c r="D278" s="1">
        <v>500</v>
      </c>
      <c r="E278" s="1">
        <v>1197</v>
      </c>
      <c r="F278" s="1" t="s">
        <v>8218</v>
      </c>
      <c r="G278" s="1" t="s">
        <v>8224</v>
      </c>
      <c r="H278" s="1" t="s">
        <v>8246</v>
      </c>
      <c r="I278" s="1">
        <v>1425057075</v>
      </c>
      <c r="J278" s="1">
        <v>1422465075</v>
      </c>
      <c r="K278" s="1" t="b">
        <v>0</v>
      </c>
      <c r="L278" s="1">
        <v>46</v>
      </c>
      <c r="M278" s="1" t="b">
        <v>1</v>
      </c>
      <c r="N278" s="1" t="s">
        <v>8270</v>
      </c>
      <c r="O278" s="28">
        <f t="shared" si="40"/>
        <v>2.3940000000000001</v>
      </c>
      <c r="P278" s="29">
        <f t="shared" si="41"/>
        <v>26.021739130434781</v>
      </c>
      <c r="Q278" s="9" t="str">
        <f t="shared" si="42"/>
        <v>theater</v>
      </c>
      <c r="R278" s="26" t="str">
        <f t="shared" si="43"/>
        <v>plays</v>
      </c>
      <c r="S278" s="27">
        <f t="shared" si="44"/>
        <v>42032.716145833328</v>
      </c>
      <c r="T278" s="5" t="str">
        <f t="shared" si="45"/>
        <v>Jan</v>
      </c>
      <c r="U278" s="5" t="str">
        <f t="shared" si="46"/>
        <v>2015</v>
      </c>
      <c r="V278" s="5" t="str">
        <f t="shared" si="47"/>
        <v>Feb</v>
      </c>
      <c r="W278" s="1" t="str">
        <f t="shared" si="48"/>
        <v>2015</v>
      </c>
      <c r="X278" s="27">
        <f t="shared" si="49"/>
        <v>42062.716145833328</v>
      </c>
    </row>
    <row r="279" spans="1:24" ht="48" hidden="1" x14ac:dyDescent="0.2">
      <c r="A279" s="1">
        <v>3749</v>
      </c>
      <c r="B279" s="7" t="s">
        <v>3746</v>
      </c>
      <c r="C279" s="7" t="s">
        <v>7859</v>
      </c>
      <c r="D279" s="1">
        <v>500</v>
      </c>
      <c r="E279" s="1">
        <v>525</v>
      </c>
      <c r="F279" s="1" t="s">
        <v>8218</v>
      </c>
      <c r="G279" s="1" t="s">
        <v>8223</v>
      </c>
      <c r="H279" s="1" t="s">
        <v>8245</v>
      </c>
      <c r="I279" s="1">
        <v>1461902340</v>
      </c>
      <c r="J279" s="1">
        <v>1459220588</v>
      </c>
      <c r="K279" s="1" t="b">
        <v>0</v>
      </c>
      <c r="L279" s="1">
        <v>7</v>
      </c>
      <c r="M279" s="1" t="b">
        <v>1</v>
      </c>
      <c r="N279" s="1" t="s">
        <v>8304</v>
      </c>
      <c r="O279" s="28">
        <f t="shared" si="40"/>
        <v>1.05</v>
      </c>
      <c r="P279" s="29">
        <f t="shared" si="41"/>
        <v>75</v>
      </c>
      <c r="Q279" s="9" t="str">
        <f t="shared" si="42"/>
        <v>theater</v>
      </c>
      <c r="R279" s="26" t="str">
        <f t="shared" si="43"/>
        <v>musical</v>
      </c>
      <c r="S279" s="27">
        <f t="shared" si="44"/>
        <v>42458.127175925925</v>
      </c>
      <c r="T279" s="5" t="str">
        <f t="shared" si="45"/>
        <v>Mar</v>
      </c>
      <c r="U279" s="5" t="str">
        <f t="shared" si="46"/>
        <v>2016</v>
      </c>
      <c r="V279" s="5" t="str">
        <f t="shared" si="47"/>
        <v>Apr</v>
      </c>
      <c r="W279" s="1" t="str">
        <f t="shared" si="48"/>
        <v>2016</v>
      </c>
      <c r="X279" s="27">
        <f t="shared" si="49"/>
        <v>42489.165972222225</v>
      </c>
    </row>
    <row r="280" spans="1:24" ht="64" hidden="1" x14ac:dyDescent="0.2">
      <c r="A280" s="1">
        <v>3752</v>
      </c>
      <c r="B280" s="7" t="s">
        <v>3749</v>
      </c>
      <c r="C280" s="7" t="s">
        <v>7862</v>
      </c>
      <c r="D280" s="1">
        <v>500</v>
      </c>
      <c r="E280" s="1">
        <v>565</v>
      </c>
      <c r="F280" s="1" t="s">
        <v>8218</v>
      </c>
      <c r="G280" s="1" t="s">
        <v>8224</v>
      </c>
      <c r="H280" s="1" t="s">
        <v>8246</v>
      </c>
      <c r="I280" s="1">
        <v>1476651600</v>
      </c>
      <c r="J280" s="1">
        <v>1473189335</v>
      </c>
      <c r="K280" s="1" t="b">
        <v>0</v>
      </c>
      <c r="L280" s="1">
        <v>15</v>
      </c>
      <c r="M280" s="1" t="b">
        <v>1</v>
      </c>
      <c r="N280" s="1" t="s">
        <v>8304</v>
      </c>
      <c r="O280" s="28">
        <f t="shared" si="40"/>
        <v>1.1299999999999999</v>
      </c>
      <c r="P280" s="29">
        <f t="shared" si="41"/>
        <v>37.666666666666664</v>
      </c>
      <c r="Q280" s="9" t="str">
        <f t="shared" si="42"/>
        <v>theater</v>
      </c>
      <c r="R280" s="26" t="str">
        <f t="shared" si="43"/>
        <v>musical</v>
      </c>
      <c r="S280" s="27">
        <f t="shared" si="44"/>
        <v>42619.802488425921</v>
      </c>
      <c r="T280" s="5" t="str">
        <f t="shared" si="45"/>
        <v>Sep</v>
      </c>
      <c r="U280" s="5" t="str">
        <f t="shared" si="46"/>
        <v>2016</v>
      </c>
      <c r="V280" s="5" t="str">
        <f t="shared" si="47"/>
        <v>Oct</v>
      </c>
      <c r="W280" s="1" t="str">
        <f t="shared" si="48"/>
        <v>2016</v>
      </c>
      <c r="X280" s="27">
        <f t="shared" si="49"/>
        <v>42659.875</v>
      </c>
    </row>
    <row r="281" spans="1:24" ht="48" hidden="1" x14ac:dyDescent="0.2">
      <c r="A281" s="1">
        <v>3761</v>
      </c>
      <c r="B281" s="7" t="s">
        <v>3758</v>
      </c>
      <c r="C281" s="7" t="s">
        <v>7871</v>
      </c>
      <c r="D281" s="1">
        <v>500</v>
      </c>
      <c r="E281" s="1">
        <v>500</v>
      </c>
      <c r="F281" s="1" t="s">
        <v>8218</v>
      </c>
      <c r="G281" s="1" t="s">
        <v>8224</v>
      </c>
      <c r="H281" s="1" t="s">
        <v>8246</v>
      </c>
      <c r="I281" s="1">
        <v>1439247600</v>
      </c>
      <c r="J281" s="1">
        <v>1434625937</v>
      </c>
      <c r="K281" s="1" t="b">
        <v>0</v>
      </c>
      <c r="L281" s="1">
        <v>3</v>
      </c>
      <c r="M281" s="1" t="b">
        <v>1</v>
      </c>
      <c r="N281" s="1" t="s">
        <v>8304</v>
      </c>
      <c r="O281" s="28">
        <f t="shared" si="40"/>
        <v>1</v>
      </c>
      <c r="P281" s="29">
        <f t="shared" si="41"/>
        <v>166.66666666666666</v>
      </c>
      <c r="Q281" s="9" t="str">
        <f t="shared" si="42"/>
        <v>theater</v>
      </c>
      <c r="R281" s="26" t="str">
        <f t="shared" si="43"/>
        <v>musical</v>
      </c>
      <c r="S281" s="27">
        <f t="shared" si="44"/>
        <v>42173.466863425929</v>
      </c>
      <c r="T281" s="5" t="str">
        <f t="shared" si="45"/>
        <v>Jun</v>
      </c>
      <c r="U281" s="5" t="str">
        <f t="shared" si="46"/>
        <v>2015</v>
      </c>
      <c r="V281" s="5" t="str">
        <f t="shared" si="47"/>
        <v>Aug</v>
      </c>
      <c r="W281" s="1" t="str">
        <f t="shared" si="48"/>
        <v>2015</v>
      </c>
      <c r="X281" s="27">
        <f t="shared" si="49"/>
        <v>42226.958333333328</v>
      </c>
    </row>
    <row r="282" spans="1:24" ht="48" hidden="1" x14ac:dyDescent="0.2">
      <c r="A282" s="1">
        <v>3829</v>
      </c>
      <c r="B282" s="7" t="s">
        <v>3826</v>
      </c>
      <c r="C282" s="7" t="s">
        <v>7938</v>
      </c>
      <c r="D282" s="1">
        <v>500</v>
      </c>
      <c r="E282" s="1">
        <v>501</v>
      </c>
      <c r="F282" s="1" t="s">
        <v>8218</v>
      </c>
      <c r="G282" s="1" t="s">
        <v>8223</v>
      </c>
      <c r="H282" s="1" t="s">
        <v>8245</v>
      </c>
      <c r="I282" s="1">
        <v>1472676371</v>
      </c>
      <c r="J282" s="1">
        <v>1470948371</v>
      </c>
      <c r="K282" s="1" t="b">
        <v>0</v>
      </c>
      <c r="L282" s="1">
        <v>8</v>
      </c>
      <c r="M282" s="1" t="b">
        <v>1</v>
      </c>
      <c r="N282" s="1" t="s">
        <v>8270</v>
      </c>
      <c r="O282" s="28">
        <f t="shared" si="40"/>
        <v>1.002</v>
      </c>
      <c r="P282" s="29">
        <f t="shared" si="41"/>
        <v>62.625</v>
      </c>
      <c r="Q282" s="9" t="str">
        <f t="shared" si="42"/>
        <v>theater</v>
      </c>
      <c r="R282" s="26" t="str">
        <f t="shared" si="43"/>
        <v>plays</v>
      </c>
      <c r="S282" s="27">
        <f t="shared" si="44"/>
        <v>42593.865405092598</v>
      </c>
      <c r="T282" s="5" t="str">
        <f t="shared" si="45"/>
        <v>Aug</v>
      </c>
      <c r="U282" s="5" t="str">
        <f t="shared" si="46"/>
        <v>2016</v>
      </c>
      <c r="V282" s="5" t="str">
        <f t="shared" si="47"/>
        <v>Aug</v>
      </c>
      <c r="W282" s="1" t="str">
        <f t="shared" si="48"/>
        <v>2016</v>
      </c>
      <c r="X282" s="27">
        <f t="shared" si="49"/>
        <v>42613.865405092598</v>
      </c>
    </row>
    <row r="283" spans="1:24" ht="48" hidden="1" x14ac:dyDescent="0.2">
      <c r="A283" s="1">
        <v>3831</v>
      </c>
      <c r="B283" s="7" t="s">
        <v>3828</v>
      </c>
      <c r="C283" s="7" t="s">
        <v>7940</v>
      </c>
      <c r="D283" s="1">
        <v>500</v>
      </c>
      <c r="E283" s="1">
        <v>530.11</v>
      </c>
      <c r="F283" s="1" t="s">
        <v>8218</v>
      </c>
      <c r="G283" s="1" t="s">
        <v>8223</v>
      </c>
      <c r="H283" s="1" t="s">
        <v>8245</v>
      </c>
      <c r="I283" s="1">
        <v>1415222545</v>
      </c>
      <c r="J283" s="1">
        <v>1413404545</v>
      </c>
      <c r="K283" s="1" t="b">
        <v>0</v>
      </c>
      <c r="L283" s="1">
        <v>9</v>
      </c>
      <c r="M283" s="1" t="b">
        <v>1</v>
      </c>
      <c r="N283" s="1" t="s">
        <v>8270</v>
      </c>
      <c r="O283" s="28">
        <f t="shared" si="40"/>
        <v>1.0602199999999999</v>
      </c>
      <c r="P283" s="29">
        <f t="shared" si="41"/>
        <v>58.901111111111113</v>
      </c>
      <c r="Q283" s="9" t="str">
        <f t="shared" si="42"/>
        <v>theater</v>
      </c>
      <c r="R283" s="26" t="str">
        <f t="shared" si="43"/>
        <v>plays</v>
      </c>
      <c r="S283" s="27">
        <f t="shared" si="44"/>
        <v>41927.848900462966</v>
      </c>
      <c r="T283" s="5" t="str">
        <f t="shared" si="45"/>
        <v>Oct</v>
      </c>
      <c r="U283" s="5" t="str">
        <f t="shared" si="46"/>
        <v>2014</v>
      </c>
      <c r="V283" s="5" t="str">
        <f t="shared" si="47"/>
        <v>Nov</v>
      </c>
      <c r="W283" s="1" t="str">
        <f t="shared" si="48"/>
        <v>2014</v>
      </c>
      <c r="X283" s="27">
        <f t="shared" si="49"/>
        <v>41948.890567129631</v>
      </c>
    </row>
    <row r="284" spans="1:24" ht="48" hidden="1" x14ac:dyDescent="0.2">
      <c r="A284" s="1">
        <v>3858</v>
      </c>
      <c r="B284" s="7" t="s">
        <v>3855</v>
      </c>
      <c r="C284" s="7" t="s">
        <v>7967</v>
      </c>
      <c r="D284" s="1">
        <v>500</v>
      </c>
      <c r="E284" s="1">
        <v>10</v>
      </c>
      <c r="F284" s="1" t="s">
        <v>8220</v>
      </c>
      <c r="G284" s="1" t="s">
        <v>8224</v>
      </c>
      <c r="H284" s="1" t="s">
        <v>8246</v>
      </c>
      <c r="I284" s="1">
        <v>1432328400</v>
      </c>
      <c r="J284" s="1">
        <v>1430734844</v>
      </c>
      <c r="K284" s="1" t="b">
        <v>0</v>
      </c>
      <c r="L284" s="1">
        <v>1</v>
      </c>
      <c r="M284" s="1" t="b">
        <v>0</v>
      </c>
      <c r="N284" s="1" t="s">
        <v>8270</v>
      </c>
      <c r="O284" s="28">
        <f t="shared" si="40"/>
        <v>0.02</v>
      </c>
      <c r="P284" s="29">
        <f t="shared" si="41"/>
        <v>10</v>
      </c>
      <c r="Q284" s="9" t="str">
        <f t="shared" si="42"/>
        <v>theater</v>
      </c>
      <c r="R284" s="26" t="str">
        <f t="shared" si="43"/>
        <v>plays</v>
      </c>
      <c r="S284" s="27">
        <f t="shared" si="44"/>
        <v>42128.431064814817</v>
      </c>
      <c r="T284" s="5" t="str">
        <f t="shared" si="45"/>
        <v>May</v>
      </c>
      <c r="U284" s="5" t="str">
        <f t="shared" si="46"/>
        <v>2015</v>
      </c>
      <c r="V284" s="5" t="str">
        <f t="shared" si="47"/>
        <v>May</v>
      </c>
      <c r="W284" s="1" t="str">
        <f t="shared" si="48"/>
        <v>2015</v>
      </c>
      <c r="X284" s="27">
        <f t="shared" si="49"/>
        <v>42146.875</v>
      </c>
    </row>
    <row r="285" spans="1:24" ht="32" hidden="1" x14ac:dyDescent="0.2">
      <c r="A285" s="1">
        <v>3881</v>
      </c>
      <c r="B285" s="7" t="s">
        <v>3878</v>
      </c>
      <c r="C285" s="7" t="s">
        <v>7990</v>
      </c>
      <c r="D285" s="1">
        <v>500</v>
      </c>
      <c r="E285" s="1">
        <v>25</v>
      </c>
      <c r="F285" s="1" t="s">
        <v>8219</v>
      </c>
      <c r="G285" s="1" t="s">
        <v>8223</v>
      </c>
      <c r="H285" s="1" t="s">
        <v>8245</v>
      </c>
      <c r="I285" s="1">
        <v>1487550399</v>
      </c>
      <c r="J285" s="1">
        <v>1484958399</v>
      </c>
      <c r="K285" s="1" t="b">
        <v>0</v>
      </c>
      <c r="L285" s="1">
        <v>1</v>
      </c>
      <c r="M285" s="1" t="b">
        <v>0</v>
      </c>
      <c r="N285" s="1" t="s">
        <v>8304</v>
      </c>
      <c r="O285" s="28">
        <f t="shared" si="40"/>
        <v>0.05</v>
      </c>
      <c r="P285" s="29">
        <f t="shared" si="41"/>
        <v>25</v>
      </c>
      <c r="Q285" s="9" t="str">
        <f t="shared" si="42"/>
        <v>theater</v>
      </c>
      <c r="R285" s="26" t="str">
        <f t="shared" si="43"/>
        <v>musical</v>
      </c>
      <c r="S285" s="27">
        <f t="shared" si="44"/>
        <v>42756.018506944441</v>
      </c>
      <c r="T285" s="5" t="str">
        <f t="shared" si="45"/>
        <v>Jan</v>
      </c>
      <c r="U285" s="5" t="str">
        <f t="shared" si="46"/>
        <v>2017</v>
      </c>
      <c r="V285" s="5" t="str">
        <f t="shared" si="47"/>
        <v>Feb</v>
      </c>
      <c r="W285" s="1" t="str">
        <f t="shared" si="48"/>
        <v>2017</v>
      </c>
      <c r="X285" s="27">
        <f t="shared" si="49"/>
        <v>42786.018506944441</v>
      </c>
    </row>
    <row r="286" spans="1:24" ht="32" hidden="1" x14ac:dyDescent="0.2">
      <c r="A286" s="1">
        <v>3991</v>
      </c>
      <c r="B286" s="7" t="s">
        <v>3987</v>
      </c>
      <c r="C286" s="7" t="s">
        <v>8097</v>
      </c>
      <c r="D286" s="1">
        <v>500</v>
      </c>
      <c r="E286" s="1">
        <v>100</v>
      </c>
      <c r="F286" s="1" t="s">
        <v>8220</v>
      </c>
      <c r="G286" s="1" t="s">
        <v>8223</v>
      </c>
      <c r="H286" s="1" t="s">
        <v>8245</v>
      </c>
      <c r="I286" s="1">
        <v>1433086082</v>
      </c>
      <c r="J286" s="1">
        <v>1430494082</v>
      </c>
      <c r="K286" s="1" t="b">
        <v>0</v>
      </c>
      <c r="L286" s="1">
        <v>1</v>
      </c>
      <c r="M286" s="1" t="b">
        <v>0</v>
      </c>
      <c r="N286" s="1" t="s">
        <v>8270</v>
      </c>
      <c r="O286" s="28">
        <f t="shared" si="40"/>
        <v>0.2</v>
      </c>
      <c r="P286" s="29">
        <f t="shared" si="41"/>
        <v>100</v>
      </c>
      <c r="Q286" s="9" t="str">
        <f t="shared" si="42"/>
        <v>theater</v>
      </c>
      <c r="R286" s="26" t="str">
        <f t="shared" si="43"/>
        <v>plays</v>
      </c>
      <c r="S286" s="27">
        <f t="shared" si="44"/>
        <v>42125.644467592589</v>
      </c>
      <c r="T286" s="5" t="str">
        <f t="shared" si="45"/>
        <v>May</v>
      </c>
      <c r="U286" s="5" t="str">
        <f t="shared" si="46"/>
        <v>2015</v>
      </c>
      <c r="V286" s="5" t="str">
        <f t="shared" si="47"/>
        <v>May</v>
      </c>
      <c r="W286" s="1" t="str">
        <f t="shared" si="48"/>
        <v>2015</v>
      </c>
      <c r="X286" s="27">
        <f t="shared" si="49"/>
        <v>42155.644467592589</v>
      </c>
    </row>
    <row r="287" spans="1:24" ht="16" hidden="1" x14ac:dyDescent="0.2">
      <c r="A287" s="1">
        <v>4004</v>
      </c>
      <c r="B287" s="7" t="s">
        <v>4000</v>
      </c>
      <c r="C287" s="7" t="s">
        <v>8109</v>
      </c>
      <c r="D287" s="1">
        <v>500</v>
      </c>
      <c r="E287" s="1">
        <v>1</v>
      </c>
      <c r="F287" s="1" t="s">
        <v>8220</v>
      </c>
      <c r="G287" s="1" t="s">
        <v>8223</v>
      </c>
      <c r="H287" s="1" t="s">
        <v>8245</v>
      </c>
      <c r="I287" s="1">
        <v>1412740457</v>
      </c>
      <c r="J287" s="1">
        <v>1410148457</v>
      </c>
      <c r="K287" s="1" t="b">
        <v>0</v>
      </c>
      <c r="L287" s="1">
        <v>1</v>
      </c>
      <c r="M287" s="1" t="b">
        <v>0</v>
      </c>
      <c r="N287" s="1" t="s">
        <v>8270</v>
      </c>
      <c r="O287" s="28">
        <f t="shared" si="40"/>
        <v>2E-3</v>
      </c>
      <c r="P287" s="29">
        <f t="shared" si="41"/>
        <v>1</v>
      </c>
      <c r="Q287" s="9" t="str">
        <f t="shared" si="42"/>
        <v>theater</v>
      </c>
      <c r="R287" s="26" t="str">
        <f t="shared" si="43"/>
        <v>plays</v>
      </c>
      <c r="S287" s="27">
        <f t="shared" si="44"/>
        <v>41890.16269675926</v>
      </c>
      <c r="T287" s="5" t="str">
        <f t="shared" si="45"/>
        <v>Sep</v>
      </c>
      <c r="U287" s="5" t="str">
        <f t="shared" si="46"/>
        <v>2014</v>
      </c>
      <c r="V287" s="5" t="str">
        <f t="shared" si="47"/>
        <v>Oct</v>
      </c>
      <c r="W287" s="1" t="str">
        <f t="shared" si="48"/>
        <v>2014</v>
      </c>
      <c r="X287" s="27">
        <f t="shared" si="49"/>
        <v>41920.16269675926</v>
      </c>
    </row>
    <row r="288" spans="1:24" ht="48" hidden="1" x14ac:dyDescent="0.2">
      <c r="A288" s="1">
        <v>4016</v>
      </c>
      <c r="B288" s="7" t="s">
        <v>4012</v>
      </c>
      <c r="C288" s="7" t="s">
        <v>8121</v>
      </c>
      <c r="D288" s="1">
        <v>500</v>
      </c>
      <c r="E288" s="1">
        <v>70</v>
      </c>
      <c r="F288" s="1" t="s">
        <v>8220</v>
      </c>
      <c r="G288" s="1" t="s">
        <v>8224</v>
      </c>
      <c r="H288" s="1" t="s">
        <v>8246</v>
      </c>
      <c r="I288" s="1">
        <v>1410987400</v>
      </c>
      <c r="J288" s="1">
        <v>1408395400</v>
      </c>
      <c r="K288" s="1" t="b">
        <v>0</v>
      </c>
      <c r="L288" s="1">
        <v>7</v>
      </c>
      <c r="M288" s="1" t="b">
        <v>0</v>
      </c>
      <c r="N288" s="1" t="s">
        <v>8270</v>
      </c>
      <c r="O288" s="28">
        <f t="shared" si="40"/>
        <v>0.14000000000000001</v>
      </c>
      <c r="P288" s="29">
        <f t="shared" si="41"/>
        <v>10</v>
      </c>
      <c r="Q288" s="9" t="str">
        <f t="shared" si="42"/>
        <v>theater</v>
      </c>
      <c r="R288" s="26" t="str">
        <f t="shared" si="43"/>
        <v>plays</v>
      </c>
      <c r="S288" s="27">
        <f t="shared" si="44"/>
        <v>41869.872685185182</v>
      </c>
      <c r="T288" s="5" t="str">
        <f t="shared" si="45"/>
        <v>Aug</v>
      </c>
      <c r="U288" s="5" t="str">
        <f t="shared" si="46"/>
        <v>2014</v>
      </c>
      <c r="V288" s="5" t="str">
        <f t="shared" si="47"/>
        <v>Sep</v>
      </c>
      <c r="W288" s="1" t="str">
        <f t="shared" si="48"/>
        <v>2014</v>
      </c>
      <c r="X288" s="27">
        <f t="shared" si="49"/>
        <v>41899.872685185182</v>
      </c>
    </row>
    <row r="289" spans="1:24" ht="48" hidden="1" x14ac:dyDescent="0.2">
      <c r="A289" s="1">
        <v>4039</v>
      </c>
      <c r="B289" s="7" t="s">
        <v>4035</v>
      </c>
      <c r="C289" s="7" t="s">
        <v>8143</v>
      </c>
      <c r="D289" s="1">
        <v>500</v>
      </c>
      <c r="E289" s="1">
        <v>300</v>
      </c>
      <c r="F289" s="1" t="s">
        <v>8220</v>
      </c>
      <c r="G289" s="1" t="s">
        <v>8223</v>
      </c>
      <c r="H289" s="1" t="s">
        <v>8245</v>
      </c>
      <c r="I289" s="1">
        <v>1448949540</v>
      </c>
      <c r="J289" s="1">
        <v>1446048367</v>
      </c>
      <c r="K289" s="1" t="b">
        <v>0</v>
      </c>
      <c r="L289" s="1">
        <v>5</v>
      </c>
      <c r="M289" s="1" t="b">
        <v>0</v>
      </c>
      <c r="N289" s="1" t="s">
        <v>8270</v>
      </c>
      <c r="O289" s="28">
        <f t="shared" si="40"/>
        <v>0.6</v>
      </c>
      <c r="P289" s="29">
        <f t="shared" si="41"/>
        <v>60</v>
      </c>
      <c r="Q289" s="9" t="str">
        <f t="shared" si="42"/>
        <v>theater</v>
      </c>
      <c r="R289" s="26" t="str">
        <f t="shared" si="43"/>
        <v>plays</v>
      </c>
      <c r="S289" s="27">
        <f t="shared" si="44"/>
        <v>42305.670914351853</v>
      </c>
      <c r="T289" s="5" t="str">
        <f t="shared" si="45"/>
        <v>Oct</v>
      </c>
      <c r="U289" s="5" t="str">
        <f t="shared" si="46"/>
        <v>2015</v>
      </c>
      <c r="V289" s="5" t="str">
        <f t="shared" si="47"/>
        <v>Dec</v>
      </c>
      <c r="W289" s="1" t="str">
        <f t="shared" si="48"/>
        <v>2015</v>
      </c>
      <c r="X289" s="27">
        <f t="shared" si="49"/>
        <v>42339.249305555553</v>
      </c>
    </row>
    <row r="290" spans="1:24" ht="48" hidden="1" x14ac:dyDescent="0.2">
      <c r="A290" s="1">
        <v>4051</v>
      </c>
      <c r="B290" s="7" t="s">
        <v>4047</v>
      </c>
      <c r="C290" s="7" t="s">
        <v>8155</v>
      </c>
      <c r="D290" s="1">
        <v>500</v>
      </c>
      <c r="E290" s="1">
        <v>0</v>
      </c>
      <c r="F290" s="1" t="s">
        <v>8220</v>
      </c>
      <c r="G290" s="1" t="s">
        <v>8223</v>
      </c>
      <c r="H290" s="1" t="s">
        <v>8245</v>
      </c>
      <c r="I290" s="1">
        <v>1399618380</v>
      </c>
      <c r="J290" s="1">
        <v>1399058797</v>
      </c>
      <c r="K290" s="1" t="b">
        <v>0</v>
      </c>
      <c r="L290" s="1">
        <v>0</v>
      </c>
      <c r="M290" s="1" t="b">
        <v>0</v>
      </c>
      <c r="N290" s="1" t="s">
        <v>8270</v>
      </c>
      <c r="O290" s="28">
        <f t="shared" si="40"/>
        <v>0</v>
      </c>
      <c r="P290" s="29">
        <f t="shared" si="41"/>
        <v>0</v>
      </c>
      <c r="Q290" s="9" t="str">
        <f t="shared" si="42"/>
        <v>theater</v>
      </c>
      <c r="R290" s="26" t="str">
        <f t="shared" si="43"/>
        <v>plays</v>
      </c>
      <c r="S290" s="27">
        <f t="shared" si="44"/>
        <v>41761.810150462967</v>
      </c>
      <c r="T290" s="5" t="str">
        <f t="shared" si="45"/>
        <v>May</v>
      </c>
      <c r="U290" s="5" t="str">
        <f t="shared" si="46"/>
        <v>2014</v>
      </c>
      <c r="V290" s="5" t="str">
        <f t="shared" si="47"/>
        <v>May</v>
      </c>
      <c r="W290" s="1" t="str">
        <f t="shared" si="48"/>
        <v>2014</v>
      </c>
      <c r="X290" s="27">
        <f t="shared" si="49"/>
        <v>41768.286805555559</v>
      </c>
    </row>
    <row r="291" spans="1:24" ht="48" hidden="1" x14ac:dyDescent="0.2">
      <c r="A291" s="1">
        <v>4053</v>
      </c>
      <c r="B291" s="7" t="s">
        <v>4049</v>
      </c>
      <c r="C291" s="7" t="s">
        <v>8157</v>
      </c>
      <c r="D291" s="1">
        <v>500</v>
      </c>
      <c r="E291" s="1">
        <v>110</v>
      </c>
      <c r="F291" s="1" t="s">
        <v>8220</v>
      </c>
      <c r="G291" s="1" t="s">
        <v>8224</v>
      </c>
      <c r="H291" s="1" t="s">
        <v>8246</v>
      </c>
      <c r="I291" s="1">
        <v>1416081600</v>
      </c>
      <c r="J291" s="1">
        <v>1413477228</v>
      </c>
      <c r="K291" s="1" t="b">
        <v>0</v>
      </c>
      <c r="L291" s="1">
        <v>2</v>
      </c>
      <c r="M291" s="1" t="b">
        <v>0</v>
      </c>
      <c r="N291" s="1" t="s">
        <v>8270</v>
      </c>
      <c r="O291" s="28">
        <f t="shared" si="40"/>
        <v>0.22</v>
      </c>
      <c r="P291" s="29">
        <f t="shared" si="41"/>
        <v>55</v>
      </c>
      <c r="Q291" s="9" t="str">
        <f t="shared" si="42"/>
        <v>theater</v>
      </c>
      <c r="R291" s="26" t="str">
        <f t="shared" si="43"/>
        <v>plays</v>
      </c>
      <c r="S291" s="27">
        <f t="shared" si="44"/>
        <v>41928.690138888887</v>
      </c>
      <c r="T291" s="5" t="str">
        <f t="shared" si="45"/>
        <v>Oct</v>
      </c>
      <c r="U291" s="5" t="str">
        <f t="shared" si="46"/>
        <v>2014</v>
      </c>
      <c r="V291" s="5" t="str">
        <f t="shared" si="47"/>
        <v>Nov</v>
      </c>
      <c r="W291" s="1" t="str">
        <f t="shared" si="48"/>
        <v>2014</v>
      </c>
      <c r="X291" s="27">
        <f t="shared" si="49"/>
        <v>41958.833333333328</v>
      </c>
    </row>
    <row r="292" spans="1:24" ht="48" hidden="1" x14ac:dyDescent="0.2">
      <c r="A292" s="1">
        <v>4102</v>
      </c>
      <c r="B292" s="7" t="s">
        <v>4098</v>
      </c>
      <c r="C292" s="7" t="s">
        <v>8205</v>
      </c>
      <c r="D292" s="1">
        <v>500</v>
      </c>
      <c r="E292" s="1">
        <v>137</v>
      </c>
      <c r="F292" s="1" t="s">
        <v>8220</v>
      </c>
      <c r="G292" s="1" t="s">
        <v>8223</v>
      </c>
      <c r="H292" s="1" t="s">
        <v>8245</v>
      </c>
      <c r="I292" s="1">
        <v>1463343673</v>
      </c>
      <c r="J292" s="1">
        <v>1460751673</v>
      </c>
      <c r="K292" s="1" t="b">
        <v>0</v>
      </c>
      <c r="L292" s="1">
        <v>6</v>
      </c>
      <c r="M292" s="1" t="b">
        <v>0</v>
      </c>
      <c r="N292" s="1" t="s">
        <v>8270</v>
      </c>
      <c r="O292" s="28">
        <f t="shared" si="40"/>
        <v>0.27400000000000002</v>
      </c>
      <c r="P292" s="29">
        <f t="shared" si="41"/>
        <v>22.833333333333332</v>
      </c>
      <c r="Q292" s="9" t="str">
        <f t="shared" si="42"/>
        <v>theater</v>
      </c>
      <c r="R292" s="26" t="str">
        <f t="shared" si="43"/>
        <v>plays</v>
      </c>
      <c r="S292" s="27">
        <f t="shared" si="44"/>
        <v>42475.848067129627</v>
      </c>
      <c r="T292" s="5" t="str">
        <f t="shared" si="45"/>
        <v>Apr</v>
      </c>
      <c r="U292" s="5" t="str">
        <f t="shared" si="46"/>
        <v>2016</v>
      </c>
      <c r="V292" s="5" t="str">
        <f t="shared" si="47"/>
        <v>May</v>
      </c>
      <c r="W292" s="1" t="str">
        <f t="shared" si="48"/>
        <v>2016</v>
      </c>
      <c r="X292" s="27">
        <f t="shared" si="49"/>
        <v>42505.848067129627</v>
      </c>
    </row>
    <row r="293" spans="1:24" ht="48" hidden="1" x14ac:dyDescent="0.2">
      <c r="A293" s="1">
        <v>4109</v>
      </c>
      <c r="B293" s="7" t="s">
        <v>4105</v>
      </c>
      <c r="C293" s="7" t="s">
        <v>8212</v>
      </c>
      <c r="D293" s="1">
        <v>500</v>
      </c>
      <c r="E293" s="1">
        <v>0</v>
      </c>
      <c r="F293" s="1" t="s">
        <v>8220</v>
      </c>
      <c r="G293" s="1" t="s">
        <v>8224</v>
      </c>
      <c r="H293" s="1" t="s">
        <v>8246</v>
      </c>
      <c r="I293" s="1">
        <v>1448805404</v>
      </c>
      <c r="J293" s="1">
        <v>1446209804</v>
      </c>
      <c r="K293" s="1" t="b">
        <v>0</v>
      </c>
      <c r="L293" s="1">
        <v>0</v>
      </c>
      <c r="M293" s="1" t="b">
        <v>0</v>
      </c>
      <c r="N293" s="1" t="s">
        <v>8270</v>
      </c>
      <c r="O293" s="28">
        <f t="shared" si="40"/>
        <v>0</v>
      </c>
      <c r="P293" s="29">
        <f t="shared" si="41"/>
        <v>0</v>
      </c>
      <c r="Q293" s="9" t="str">
        <f t="shared" si="42"/>
        <v>theater</v>
      </c>
      <c r="R293" s="26" t="str">
        <f t="shared" si="43"/>
        <v>plays</v>
      </c>
      <c r="S293" s="27">
        <f t="shared" si="44"/>
        <v>42307.539398148147</v>
      </c>
      <c r="T293" s="5" t="str">
        <f t="shared" si="45"/>
        <v>Oct</v>
      </c>
      <c r="U293" s="5" t="str">
        <f t="shared" si="46"/>
        <v>2015</v>
      </c>
      <c r="V293" s="5" t="str">
        <f t="shared" si="47"/>
        <v>Nov</v>
      </c>
      <c r="W293" s="1" t="str">
        <f t="shared" si="48"/>
        <v>2015</v>
      </c>
      <c r="X293" s="27">
        <f t="shared" si="49"/>
        <v>42337.581064814818</v>
      </c>
    </row>
    <row r="294" spans="1:24" ht="16" hidden="1" x14ac:dyDescent="0.2">
      <c r="A294" s="1">
        <v>465</v>
      </c>
      <c r="B294" s="7" t="s">
        <v>466</v>
      </c>
      <c r="C294" s="7" t="s">
        <v>4575</v>
      </c>
      <c r="D294" s="1">
        <v>512</v>
      </c>
      <c r="E294" s="1">
        <v>138</v>
      </c>
      <c r="F294" s="1" t="s">
        <v>8220</v>
      </c>
      <c r="G294" s="1" t="s">
        <v>8223</v>
      </c>
      <c r="H294" s="1" t="s">
        <v>8245</v>
      </c>
      <c r="I294" s="1">
        <v>1403837574</v>
      </c>
      <c r="J294" s="1">
        <v>1402455174</v>
      </c>
      <c r="K294" s="1" t="b">
        <v>0</v>
      </c>
      <c r="L294" s="1">
        <v>8</v>
      </c>
      <c r="M294" s="1" t="b">
        <v>0</v>
      </c>
      <c r="N294" s="1" t="s">
        <v>8269</v>
      </c>
      <c r="O294" s="28">
        <f t="shared" si="40"/>
        <v>0.26953125</v>
      </c>
      <c r="P294" s="29">
        <f t="shared" si="41"/>
        <v>17.25</v>
      </c>
      <c r="Q294" s="9" t="str">
        <f t="shared" si="42"/>
        <v>film &amp; video</v>
      </c>
      <c r="R294" s="26" t="str">
        <f t="shared" si="43"/>
        <v>animation</v>
      </c>
      <c r="S294" s="27">
        <f t="shared" si="44"/>
        <v>41801.120069444441</v>
      </c>
      <c r="T294" s="5" t="str">
        <f t="shared" si="45"/>
        <v>Jun</v>
      </c>
      <c r="U294" s="5" t="str">
        <f t="shared" si="46"/>
        <v>2014</v>
      </c>
      <c r="V294" s="5" t="str">
        <f t="shared" si="47"/>
        <v>Jun</v>
      </c>
      <c r="W294" s="1" t="str">
        <f t="shared" si="48"/>
        <v>2014</v>
      </c>
      <c r="X294" s="27">
        <f t="shared" si="49"/>
        <v>41817.120069444441</v>
      </c>
    </row>
    <row r="295" spans="1:24" ht="48" hidden="1" x14ac:dyDescent="0.2">
      <c r="A295" s="1">
        <v>615</v>
      </c>
      <c r="B295" s="7" t="s">
        <v>616</v>
      </c>
      <c r="C295" s="7" t="s">
        <v>4725</v>
      </c>
      <c r="D295" s="1">
        <v>515</v>
      </c>
      <c r="E295" s="1">
        <v>0</v>
      </c>
      <c r="F295" s="1" t="s">
        <v>8219</v>
      </c>
      <c r="G295" s="1" t="s">
        <v>8227</v>
      </c>
      <c r="H295" s="1" t="s">
        <v>8249</v>
      </c>
      <c r="I295" s="1">
        <v>1443149759</v>
      </c>
      <c r="J295" s="1">
        <v>1440557759</v>
      </c>
      <c r="K295" s="1" t="b">
        <v>0</v>
      </c>
      <c r="L295" s="1">
        <v>0</v>
      </c>
      <c r="M295" s="1" t="b">
        <v>0</v>
      </c>
      <c r="N295" s="1" t="s">
        <v>8271</v>
      </c>
      <c r="O295" s="28">
        <f t="shared" si="40"/>
        <v>0</v>
      </c>
      <c r="P295" s="29">
        <f t="shared" si="41"/>
        <v>0</v>
      </c>
      <c r="Q295" s="9" t="str">
        <f t="shared" si="42"/>
        <v>technology</v>
      </c>
      <c r="R295" s="26" t="str">
        <f t="shared" si="43"/>
        <v>web</v>
      </c>
      <c r="S295" s="27">
        <f t="shared" si="44"/>
        <v>42242.122210648144</v>
      </c>
      <c r="T295" s="5" t="str">
        <f t="shared" si="45"/>
        <v>Aug</v>
      </c>
      <c r="U295" s="5" t="str">
        <f t="shared" si="46"/>
        <v>2015</v>
      </c>
      <c r="V295" s="5" t="str">
        <f t="shared" si="47"/>
        <v>Sep</v>
      </c>
      <c r="W295" s="1" t="str">
        <f t="shared" si="48"/>
        <v>2015</v>
      </c>
      <c r="X295" s="27">
        <f t="shared" si="49"/>
        <v>42272.122210648144</v>
      </c>
    </row>
    <row r="296" spans="1:24" ht="32" hidden="1" x14ac:dyDescent="0.2">
      <c r="A296" s="1">
        <v>1588</v>
      </c>
      <c r="B296" s="7" t="s">
        <v>1589</v>
      </c>
      <c r="C296" s="7" t="s">
        <v>5698</v>
      </c>
      <c r="D296" s="1">
        <v>516</v>
      </c>
      <c r="E296" s="1">
        <v>0</v>
      </c>
      <c r="F296" s="1" t="s">
        <v>8220</v>
      </c>
      <c r="G296" s="1" t="s">
        <v>8223</v>
      </c>
      <c r="H296" s="1" t="s">
        <v>8245</v>
      </c>
      <c r="I296" s="1">
        <v>1422735120</v>
      </c>
      <c r="J296" s="1">
        <v>1420091999</v>
      </c>
      <c r="K296" s="1" t="b">
        <v>0</v>
      </c>
      <c r="L296" s="1">
        <v>0</v>
      </c>
      <c r="M296" s="1" t="b">
        <v>0</v>
      </c>
      <c r="N296" s="1" t="s">
        <v>8290</v>
      </c>
      <c r="O296" s="28">
        <f t="shared" si="40"/>
        <v>0</v>
      </c>
      <c r="P296" s="29">
        <f t="shared" si="41"/>
        <v>0</v>
      </c>
      <c r="Q296" s="9" t="str">
        <f t="shared" si="42"/>
        <v>photography</v>
      </c>
      <c r="R296" s="26" t="str">
        <f t="shared" si="43"/>
        <v>places</v>
      </c>
      <c r="S296" s="27">
        <f t="shared" si="44"/>
        <v>42005.24998842593</v>
      </c>
      <c r="T296" s="5" t="str">
        <f t="shared" si="45"/>
        <v>Jan</v>
      </c>
      <c r="U296" s="5" t="str">
        <f t="shared" si="46"/>
        <v>2015</v>
      </c>
      <c r="V296" s="5" t="str">
        <f t="shared" si="47"/>
        <v>Jan</v>
      </c>
      <c r="W296" s="1" t="str">
        <f t="shared" si="48"/>
        <v>2015</v>
      </c>
      <c r="X296" s="27">
        <f t="shared" si="49"/>
        <v>42035.841666666667</v>
      </c>
    </row>
    <row r="297" spans="1:24" ht="32" hidden="1" x14ac:dyDescent="0.2">
      <c r="A297" s="1">
        <v>4061</v>
      </c>
      <c r="B297" s="7" t="s">
        <v>4057</v>
      </c>
      <c r="C297" s="7" t="s">
        <v>8165</v>
      </c>
      <c r="D297" s="1">
        <v>525</v>
      </c>
      <c r="E297" s="1">
        <v>0</v>
      </c>
      <c r="F297" s="1" t="s">
        <v>8220</v>
      </c>
      <c r="G297" s="1" t="s">
        <v>8223</v>
      </c>
      <c r="H297" s="1" t="s">
        <v>8245</v>
      </c>
      <c r="I297" s="1">
        <v>1461205423</v>
      </c>
      <c r="J297" s="1">
        <v>1456025023</v>
      </c>
      <c r="K297" s="1" t="b">
        <v>0</v>
      </c>
      <c r="L297" s="1">
        <v>0</v>
      </c>
      <c r="M297" s="1" t="b">
        <v>0</v>
      </c>
      <c r="N297" s="1" t="s">
        <v>8270</v>
      </c>
      <c r="O297" s="28">
        <f t="shared" si="40"/>
        <v>0</v>
      </c>
      <c r="P297" s="29">
        <f t="shared" si="41"/>
        <v>0</v>
      </c>
      <c r="Q297" s="9" t="str">
        <f t="shared" si="42"/>
        <v>theater</v>
      </c>
      <c r="R297" s="26" t="str">
        <f t="shared" si="43"/>
        <v>plays</v>
      </c>
      <c r="S297" s="27">
        <f t="shared" si="44"/>
        <v>42421.141469907408</v>
      </c>
      <c r="T297" s="5" t="str">
        <f t="shared" si="45"/>
        <v>Feb</v>
      </c>
      <c r="U297" s="5" t="str">
        <f t="shared" si="46"/>
        <v>2016</v>
      </c>
      <c r="V297" s="5" t="str">
        <f t="shared" si="47"/>
        <v>Apr</v>
      </c>
      <c r="W297" s="1" t="str">
        <f t="shared" si="48"/>
        <v>2016</v>
      </c>
      <c r="X297" s="27">
        <f t="shared" si="49"/>
        <v>42481.099803240737</v>
      </c>
    </row>
    <row r="298" spans="1:24" ht="48" hidden="1" x14ac:dyDescent="0.2">
      <c r="A298" s="1">
        <v>2773</v>
      </c>
      <c r="B298" s="7" t="s">
        <v>2773</v>
      </c>
      <c r="C298" s="7" t="s">
        <v>6883</v>
      </c>
      <c r="D298" s="1">
        <v>530</v>
      </c>
      <c r="E298" s="1">
        <v>1</v>
      </c>
      <c r="F298" s="1" t="s">
        <v>8220</v>
      </c>
      <c r="G298" s="1" t="s">
        <v>8228</v>
      </c>
      <c r="H298" s="1" t="s">
        <v>8250</v>
      </c>
      <c r="I298" s="1">
        <v>1461530721</v>
      </c>
      <c r="J298" s="1">
        <v>1460666721</v>
      </c>
      <c r="K298" s="1" t="b">
        <v>0</v>
      </c>
      <c r="L298" s="1">
        <v>1</v>
      </c>
      <c r="M298" s="1" t="b">
        <v>0</v>
      </c>
      <c r="N298" s="1" t="s">
        <v>8303</v>
      </c>
      <c r="O298" s="28">
        <f t="shared" si="40"/>
        <v>1.8867924528301887E-3</v>
      </c>
      <c r="P298" s="29">
        <f t="shared" si="41"/>
        <v>1</v>
      </c>
      <c r="Q298" s="9" t="str">
        <f t="shared" si="42"/>
        <v>publishing</v>
      </c>
      <c r="R298" s="26" t="str">
        <f t="shared" si="43"/>
        <v>children's books</v>
      </c>
      <c r="S298" s="27">
        <f t="shared" si="44"/>
        <v>42474.86482638889</v>
      </c>
      <c r="T298" s="5" t="str">
        <f t="shared" si="45"/>
        <v>Apr</v>
      </c>
      <c r="U298" s="5" t="str">
        <f t="shared" si="46"/>
        <v>2016</v>
      </c>
      <c r="V298" s="5" t="str">
        <f t="shared" si="47"/>
        <v>Apr</v>
      </c>
      <c r="W298" s="1" t="str">
        <f t="shared" si="48"/>
        <v>2016</v>
      </c>
      <c r="X298" s="27">
        <f t="shared" si="49"/>
        <v>42484.86482638889</v>
      </c>
    </row>
    <row r="299" spans="1:24" ht="48" hidden="1" x14ac:dyDescent="0.2">
      <c r="A299" s="1">
        <v>461</v>
      </c>
      <c r="B299" s="7" t="s">
        <v>462</v>
      </c>
      <c r="C299" s="7" t="s">
        <v>4571</v>
      </c>
      <c r="D299" s="1">
        <v>550</v>
      </c>
      <c r="E299" s="1">
        <v>0</v>
      </c>
      <c r="F299" s="1" t="s">
        <v>8220</v>
      </c>
      <c r="G299" s="1" t="s">
        <v>8224</v>
      </c>
      <c r="H299" s="1" t="s">
        <v>8246</v>
      </c>
      <c r="I299" s="1">
        <v>1370204367</v>
      </c>
      <c r="J299" s="1">
        <v>1368476367</v>
      </c>
      <c r="K299" s="1" t="b">
        <v>0</v>
      </c>
      <c r="L299" s="1">
        <v>0</v>
      </c>
      <c r="M299" s="1" t="b">
        <v>0</v>
      </c>
      <c r="N299" s="1" t="s">
        <v>8269</v>
      </c>
      <c r="O299" s="28">
        <f t="shared" si="40"/>
        <v>0</v>
      </c>
      <c r="P299" s="29">
        <f t="shared" si="41"/>
        <v>0</v>
      </c>
      <c r="Q299" s="9" t="str">
        <f t="shared" si="42"/>
        <v>film &amp; video</v>
      </c>
      <c r="R299" s="26" t="str">
        <f t="shared" si="43"/>
        <v>animation</v>
      </c>
      <c r="S299" s="27">
        <f t="shared" si="44"/>
        <v>41407.84684027778</v>
      </c>
      <c r="T299" s="5" t="str">
        <f t="shared" si="45"/>
        <v>May</v>
      </c>
      <c r="U299" s="5" t="str">
        <f t="shared" si="46"/>
        <v>2013</v>
      </c>
      <c r="V299" s="5" t="str">
        <f t="shared" si="47"/>
        <v>Jun</v>
      </c>
      <c r="W299" s="1" t="str">
        <f t="shared" si="48"/>
        <v>2013</v>
      </c>
      <c r="X299" s="27">
        <f t="shared" si="49"/>
        <v>41427.84684027778</v>
      </c>
    </row>
    <row r="300" spans="1:24" ht="48" hidden="1" x14ac:dyDescent="0.2">
      <c r="A300" s="1">
        <v>743</v>
      </c>
      <c r="B300" s="7" t="s">
        <v>744</v>
      </c>
      <c r="C300" s="7" t="s">
        <v>4853</v>
      </c>
      <c r="D300" s="1">
        <v>550</v>
      </c>
      <c r="E300" s="1">
        <v>814</v>
      </c>
      <c r="F300" s="1" t="s">
        <v>8218</v>
      </c>
      <c r="G300" s="1" t="s">
        <v>8223</v>
      </c>
      <c r="H300" s="1" t="s">
        <v>8245</v>
      </c>
      <c r="I300" s="1">
        <v>1334610000</v>
      </c>
      <c r="J300" s="1">
        <v>1332435685</v>
      </c>
      <c r="K300" s="1" t="b">
        <v>0</v>
      </c>
      <c r="L300" s="1">
        <v>15</v>
      </c>
      <c r="M300" s="1" t="b">
        <v>1</v>
      </c>
      <c r="N300" s="1" t="s">
        <v>8273</v>
      </c>
      <c r="O300" s="28">
        <f t="shared" si="40"/>
        <v>1.48</v>
      </c>
      <c r="P300" s="29">
        <f t="shared" si="41"/>
        <v>54.266666666666666</v>
      </c>
      <c r="Q300" s="9" t="str">
        <f t="shared" si="42"/>
        <v>publishing</v>
      </c>
      <c r="R300" s="26" t="str">
        <f t="shared" si="43"/>
        <v>nonfiction</v>
      </c>
      <c r="S300" s="27">
        <f t="shared" si="44"/>
        <v>40990.709317129629</v>
      </c>
      <c r="T300" s="5" t="str">
        <f t="shared" si="45"/>
        <v>Mar</v>
      </c>
      <c r="U300" s="5" t="str">
        <f t="shared" si="46"/>
        <v>2012</v>
      </c>
      <c r="V300" s="5" t="str">
        <f t="shared" si="47"/>
        <v>Apr</v>
      </c>
      <c r="W300" s="1" t="str">
        <f t="shared" si="48"/>
        <v>2012</v>
      </c>
      <c r="X300" s="27">
        <f t="shared" si="49"/>
        <v>41015.875</v>
      </c>
    </row>
    <row r="301" spans="1:24" ht="48" hidden="1" x14ac:dyDescent="0.2">
      <c r="A301" s="1">
        <v>910</v>
      </c>
      <c r="B301" s="7" t="s">
        <v>911</v>
      </c>
      <c r="C301" s="7" t="s">
        <v>5020</v>
      </c>
      <c r="D301" s="1">
        <v>550</v>
      </c>
      <c r="E301" s="1">
        <v>123</v>
      </c>
      <c r="F301" s="1" t="s">
        <v>8220</v>
      </c>
      <c r="G301" s="1" t="s">
        <v>8224</v>
      </c>
      <c r="H301" s="1" t="s">
        <v>8246</v>
      </c>
      <c r="I301" s="1">
        <v>1488546319</v>
      </c>
      <c r="J301" s="1">
        <v>1483362319</v>
      </c>
      <c r="K301" s="1" t="b">
        <v>0</v>
      </c>
      <c r="L301" s="1">
        <v>5</v>
      </c>
      <c r="M301" s="1" t="b">
        <v>0</v>
      </c>
      <c r="N301" s="1" t="s">
        <v>8277</v>
      </c>
      <c r="O301" s="28">
        <f t="shared" si="40"/>
        <v>0.22363636363636363</v>
      </c>
      <c r="P301" s="29">
        <f t="shared" si="41"/>
        <v>24.6</v>
      </c>
      <c r="Q301" s="9" t="str">
        <f t="shared" si="42"/>
        <v>music</v>
      </c>
      <c r="R301" s="26" t="str">
        <f t="shared" si="43"/>
        <v>jazz</v>
      </c>
      <c r="S301" s="27">
        <f t="shared" si="44"/>
        <v>42737.545358796298</v>
      </c>
      <c r="T301" s="5" t="str">
        <f t="shared" si="45"/>
        <v>Jan</v>
      </c>
      <c r="U301" s="5" t="str">
        <f t="shared" si="46"/>
        <v>2017</v>
      </c>
      <c r="V301" s="5" t="str">
        <f t="shared" si="47"/>
        <v>Mar</v>
      </c>
      <c r="W301" s="1" t="str">
        <f t="shared" si="48"/>
        <v>2017</v>
      </c>
      <c r="X301" s="27">
        <f t="shared" si="49"/>
        <v>42797.545358796298</v>
      </c>
    </row>
    <row r="302" spans="1:24" ht="16" hidden="1" x14ac:dyDescent="0.2">
      <c r="A302" s="1">
        <v>1084</v>
      </c>
      <c r="B302" s="7" t="s">
        <v>1085</v>
      </c>
      <c r="C302" s="7" t="s">
        <v>5194</v>
      </c>
      <c r="D302" s="1">
        <v>550</v>
      </c>
      <c r="E302" s="1">
        <v>0</v>
      </c>
      <c r="F302" s="1" t="s">
        <v>8220</v>
      </c>
      <c r="G302" s="1" t="s">
        <v>8223</v>
      </c>
      <c r="H302" s="1" t="s">
        <v>8245</v>
      </c>
      <c r="I302" s="1">
        <v>1407534804</v>
      </c>
      <c r="J302" s="1">
        <v>1404942804</v>
      </c>
      <c r="K302" s="1" t="b">
        <v>0</v>
      </c>
      <c r="L302" s="1">
        <v>0</v>
      </c>
      <c r="M302" s="1" t="b">
        <v>0</v>
      </c>
      <c r="N302" s="1" t="s">
        <v>8281</v>
      </c>
      <c r="O302" s="28">
        <f t="shared" si="40"/>
        <v>0</v>
      </c>
      <c r="P302" s="29">
        <f t="shared" si="41"/>
        <v>0</v>
      </c>
      <c r="Q302" s="9" t="str">
        <f t="shared" si="42"/>
        <v>games</v>
      </c>
      <c r="R302" s="26" t="str">
        <f t="shared" si="43"/>
        <v>video games</v>
      </c>
      <c r="S302" s="27">
        <f t="shared" si="44"/>
        <v>41829.912083333329</v>
      </c>
      <c r="T302" s="5" t="str">
        <f t="shared" si="45"/>
        <v>Jul</v>
      </c>
      <c r="U302" s="5" t="str">
        <f t="shared" si="46"/>
        <v>2014</v>
      </c>
      <c r="V302" s="5" t="str">
        <f t="shared" si="47"/>
        <v>Aug</v>
      </c>
      <c r="W302" s="1" t="str">
        <f t="shared" si="48"/>
        <v>2014</v>
      </c>
      <c r="X302" s="27">
        <f t="shared" si="49"/>
        <v>41859.912083333329</v>
      </c>
    </row>
    <row r="303" spans="1:24" ht="32" hidden="1" x14ac:dyDescent="0.2">
      <c r="A303" s="1">
        <v>2215</v>
      </c>
      <c r="B303" s="7" t="s">
        <v>2216</v>
      </c>
      <c r="C303" s="7" t="s">
        <v>6325</v>
      </c>
      <c r="D303" s="1">
        <v>550</v>
      </c>
      <c r="E303" s="1">
        <v>860</v>
      </c>
      <c r="F303" s="1" t="s">
        <v>8218</v>
      </c>
      <c r="G303" s="1" t="s">
        <v>8223</v>
      </c>
      <c r="H303" s="1" t="s">
        <v>8245</v>
      </c>
      <c r="I303" s="1">
        <v>1331621940</v>
      </c>
      <c r="J303" s="1">
        <v>1329671572</v>
      </c>
      <c r="K303" s="1" t="b">
        <v>0</v>
      </c>
      <c r="L303" s="1">
        <v>33</v>
      </c>
      <c r="M303" s="1" t="b">
        <v>1</v>
      </c>
      <c r="N303" s="1" t="s">
        <v>8279</v>
      </c>
      <c r="O303" s="28">
        <f t="shared" si="40"/>
        <v>1.5636363636363637</v>
      </c>
      <c r="P303" s="29">
        <f t="shared" si="41"/>
        <v>26.060606060606062</v>
      </c>
      <c r="Q303" s="9" t="str">
        <f t="shared" si="42"/>
        <v>music</v>
      </c>
      <c r="R303" s="26" t="str">
        <f t="shared" si="43"/>
        <v>electronic music</v>
      </c>
      <c r="S303" s="27">
        <f t="shared" si="44"/>
        <v>40958.717268518521</v>
      </c>
      <c r="T303" s="5" t="str">
        <f t="shared" si="45"/>
        <v>Feb</v>
      </c>
      <c r="U303" s="5" t="str">
        <f t="shared" si="46"/>
        <v>2012</v>
      </c>
      <c r="V303" s="5" t="str">
        <f t="shared" si="47"/>
        <v>Mar</v>
      </c>
      <c r="W303" s="1" t="str">
        <f t="shared" si="48"/>
        <v>2012</v>
      </c>
      <c r="X303" s="27">
        <f t="shared" si="49"/>
        <v>40981.290972222225</v>
      </c>
    </row>
    <row r="304" spans="1:24" ht="48" hidden="1" x14ac:dyDescent="0.2">
      <c r="A304" s="1">
        <v>2844</v>
      </c>
      <c r="B304" s="7" t="s">
        <v>2844</v>
      </c>
      <c r="C304" s="7" t="s">
        <v>6954</v>
      </c>
      <c r="D304" s="1">
        <v>550</v>
      </c>
      <c r="E304" s="1">
        <v>30</v>
      </c>
      <c r="F304" s="1" t="s">
        <v>8220</v>
      </c>
      <c r="G304" s="1" t="s">
        <v>8238</v>
      </c>
      <c r="H304" s="1" t="s">
        <v>8248</v>
      </c>
      <c r="I304" s="1">
        <v>1483535180</v>
      </c>
      <c r="J304" s="1">
        <v>1480943180</v>
      </c>
      <c r="K304" s="1" t="b">
        <v>0</v>
      </c>
      <c r="L304" s="1">
        <v>1</v>
      </c>
      <c r="M304" s="1" t="b">
        <v>0</v>
      </c>
      <c r="N304" s="1" t="s">
        <v>8270</v>
      </c>
      <c r="O304" s="28">
        <f t="shared" si="40"/>
        <v>5.4545454545454543E-2</v>
      </c>
      <c r="P304" s="29">
        <f t="shared" si="41"/>
        <v>30</v>
      </c>
      <c r="Q304" s="9" t="str">
        <f t="shared" si="42"/>
        <v>theater</v>
      </c>
      <c r="R304" s="26" t="str">
        <f t="shared" si="43"/>
        <v>plays</v>
      </c>
      <c r="S304" s="27">
        <f t="shared" si="44"/>
        <v>42709.546064814815</v>
      </c>
      <c r="T304" s="5" t="str">
        <f t="shared" si="45"/>
        <v>Dec</v>
      </c>
      <c r="U304" s="5" t="str">
        <f t="shared" si="46"/>
        <v>2016</v>
      </c>
      <c r="V304" s="5" t="str">
        <f t="shared" si="47"/>
        <v>Jan</v>
      </c>
      <c r="W304" s="1" t="str">
        <f t="shared" si="48"/>
        <v>2017</v>
      </c>
      <c r="X304" s="27">
        <f t="shared" si="49"/>
        <v>42739.546064814815</v>
      </c>
    </row>
    <row r="305" spans="1:24" ht="48" hidden="1" x14ac:dyDescent="0.2">
      <c r="A305" s="1">
        <v>3378</v>
      </c>
      <c r="B305" s="7" t="s">
        <v>3377</v>
      </c>
      <c r="C305" s="7" t="s">
        <v>7488</v>
      </c>
      <c r="D305" s="1">
        <v>550</v>
      </c>
      <c r="E305" s="1">
        <v>592</v>
      </c>
      <c r="F305" s="1" t="s">
        <v>8218</v>
      </c>
      <c r="G305" s="1" t="s">
        <v>8224</v>
      </c>
      <c r="H305" s="1" t="s">
        <v>8246</v>
      </c>
      <c r="I305" s="1">
        <v>1409490480</v>
      </c>
      <c r="J305" s="1">
        <v>1407400306</v>
      </c>
      <c r="K305" s="1" t="b">
        <v>0</v>
      </c>
      <c r="L305" s="1">
        <v>21</v>
      </c>
      <c r="M305" s="1" t="b">
        <v>1</v>
      </c>
      <c r="N305" s="1" t="s">
        <v>8270</v>
      </c>
      <c r="O305" s="28">
        <f t="shared" si="40"/>
        <v>1.0763636363636364</v>
      </c>
      <c r="P305" s="29">
        <f t="shared" si="41"/>
        <v>28.19047619047619</v>
      </c>
      <c r="Q305" s="9" t="str">
        <f t="shared" si="42"/>
        <v>theater</v>
      </c>
      <c r="R305" s="26" t="str">
        <f t="shared" si="43"/>
        <v>plays</v>
      </c>
      <c r="S305" s="27">
        <f t="shared" si="44"/>
        <v>41858.355393518519</v>
      </c>
      <c r="T305" s="5" t="str">
        <f t="shared" si="45"/>
        <v>Aug</v>
      </c>
      <c r="U305" s="5" t="str">
        <f t="shared" si="46"/>
        <v>2014</v>
      </c>
      <c r="V305" s="5" t="str">
        <f t="shared" si="47"/>
        <v>Aug</v>
      </c>
      <c r="W305" s="1" t="str">
        <f t="shared" si="48"/>
        <v>2014</v>
      </c>
      <c r="X305" s="27">
        <f t="shared" si="49"/>
        <v>41882.547222222223</v>
      </c>
    </row>
    <row r="306" spans="1:24" ht="48" hidden="1" x14ac:dyDescent="0.2">
      <c r="A306" s="1">
        <v>3394</v>
      </c>
      <c r="B306" s="7" t="s">
        <v>3393</v>
      </c>
      <c r="C306" s="7" t="s">
        <v>7504</v>
      </c>
      <c r="D306" s="1">
        <v>550</v>
      </c>
      <c r="E306" s="1">
        <v>783</v>
      </c>
      <c r="F306" s="1" t="s">
        <v>8218</v>
      </c>
      <c r="G306" s="1" t="s">
        <v>8224</v>
      </c>
      <c r="H306" s="1" t="s">
        <v>8246</v>
      </c>
      <c r="I306" s="1">
        <v>1406470645</v>
      </c>
      <c r="J306" s="1">
        <v>1403878645</v>
      </c>
      <c r="K306" s="1" t="b">
        <v>0</v>
      </c>
      <c r="L306" s="1">
        <v>27</v>
      </c>
      <c r="M306" s="1" t="b">
        <v>1</v>
      </c>
      <c r="N306" s="1" t="s">
        <v>8270</v>
      </c>
      <c r="O306" s="28">
        <f t="shared" si="40"/>
        <v>1.4236363636363636</v>
      </c>
      <c r="P306" s="29">
        <f t="shared" si="41"/>
        <v>29</v>
      </c>
      <c r="Q306" s="9" t="str">
        <f t="shared" si="42"/>
        <v>theater</v>
      </c>
      <c r="R306" s="26" t="str">
        <f t="shared" si="43"/>
        <v>plays</v>
      </c>
      <c r="S306" s="27">
        <f t="shared" si="44"/>
        <v>41817.59542824074</v>
      </c>
      <c r="T306" s="5" t="str">
        <f t="shared" si="45"/>
        <v>Jun</v>
      </c>
      <c r="U306" s="5" t="str">
        <f t="shared" si="46"/>
        <v>2014</v>
      </c>
      <c r="V306" s="5" t="str">
        <f t="shared" si="47"/>
        <v>Jul</v>
      </c>
      <c r="W306" s="1" t="str">
        <f t="shared" si="48"/>
        <v>2014</v>
      </c>
      <c r="X306" s="27">
        <f t="shared" si="49"/>
        <v>41847.59542824074</v>
      </c>
    </row>
    <row r="307" spans="1:24" ht="32" hidden="1" x14ac:dyDescent="0.2">
      <c r="A307" s="1">
        <v>3607</v>
      </c>
      <c r="B307" s="7" t="s">
        <v>3606</v>
      </c>
      <c r="C307" s="7" t="s">
        <v>7717</v>
      </c>
      <c r="D307" s="1">
        <v>550</v>
      </c>
      <c r="E307" s="1">
        <v>580</v>
      </c>
      <c r="F307" s="1" t="s">
        <v>8218</v>
      </c>
      <c r="G307" s="1" t="s">
        <v>8224</v>
      </c>
      <c r="H307" s="1" t="s">
        <v>8246</v>
      </c>
      <c r="I307" s="1">
        <v>1450137600</v>
      </c>
      <c r="J307" s="1">
        <v>1448924882</v>
      </c>
      <c r="K307" s="1" t="b">
        <v>0</v>
      </c>
      <c r="L307" s="1">
        <v>20</v>
      </c>
      <c r="M307" s="1" t="b">
        <v>1</v>
      </c>
      <c r="N307" s="1" t="s">
        <v>8270</v>
      </c>
      <c r="O307" s="28">
        <f t="shared" si="40"/>
        <v>1.0545454545454545</v>
      </c>
      <c r="P307" s="29">
        <f t="shared" si="41"/>
        <v>29</v>
      </c>
      <c r="Q307" s="9" t="str">
        <f t="shared" si="42"/>
        <v>theater</v>
      </c>
      <c r="R307" s="26" t="str">
        <f t="shared" si="43"/>
        <v>plays</v>
      </c>
      <c r="S307" s="27">
        <f t="shared" si="44"/>
        <v>42338.963912037041</v>
      </c>
      <c r="T307" s="5" t="str">
        <f t="shared" si="45"/>
        <v>Nov</v>
      </c>
      <c r="U307" s="5" t="str">
        <f t="shared" si="46"/>
        <v>2015</v>
      </c>
      <c r="V307" s="5" t="str">
        <f t="shared" si="47"/>
        <v>Dec</v>
      </c>
      <c r="W307" s="1" t="str">
        <f t="shared" si="48"/>
        <v>2015</v>
      </c>
      <c r="X307" s="27">
        <f t="shared" si="49"/>
        <v>42353</v>
      </c>
    </row>
    <row r="308" spans="1:24" ht="48" hidden="1" x14ac:dyDescent="0.2">
      <c r="A308" s="1">
        <v>3755</v>
      </c>
      <c r="B308" s="7" t="s">
        <v>3752</v>
      </c>
      <c r="C308" s="7" t="s">
        <v>7865</v>
      </c>
      <c r="D308" s="1">
        <v>550</v>
      </c>
      <c r="E308" s="1">
        <v>713</v>
      </c>
      <c r="F308" s="1" t="s">
        <v>8218</v>
      </c>
      <c r="G308" s="1" t="s">
        <v>8224</v>
      </c>
      <c r="H308" s="1" t="s">
        <v>8246</v>
      </c>
      <c r="I308" s="1">
        <v>1460753307</v>
      </c>
      <c r="J308" s="1">
        <v>1458161307</v>
      </c>
      <c r="K308" s="1" t="b">
        <v>0</v>
      </c>
      <c r="L308" s="1">
        <v>28</v>
      </c>
      <c r="M308" s="1" t="b">
        <v>1</v>
      </c>
      <c r="N308" s="1" t="s">
        <v>8304</v>
      </c>
      <c r="O308" s="28">
        <f t="shared" si="40"/>
        <v>1.2963636363636364</v>
      </c>
      <c r="P308" s="29">
        <f t="shared" si="41"/>
        <v>25.464285714285715</v>
      </c>
      <c r="Q308" s="9" t="str">
        <f t="shared" si="42"/>
        <v>theater</v>
      </c>
      <c r="R308" s="26" t="str">
        <f t="shared" si="43"/>
        <v>musical</v>
      </c>
      <c r="S308" s="27">
        <f t="shared" si="44"/>
        <v>42445.866979166662</v>
      </c>
      <c r="T308" s="5" t="str">
        <f t="shared" si="45"/>
        <v>Mar</v>
      </c>
      <c r="U308" s="5" t="str">
        <f t="shared" si="46"/>
        <v>2016</v>
      </c>
      <c r="V308" s="5" t="str">
        <f t="shared" si="47"/>
        <v>Apr</v>
      </c>
      <c r="W308" s="1" t="str">
        <f t="shared" si="48"/>
        <v>2016</v>
      </c>
      <c r="X308" s="27">
        <f t="shared" si="49"/>
        <v>42475.866979166662</v>
      </c>
    </row>
    <row r="309" spans="1:24" ht="48" hidden="1" x14ac:dyDescent="0.2">
      <c r="A309" s="1">
        <v>4012</v>
      </c>
      <c r="B309" s="7" t="s">
        <v>4008</v>
      </c>
      <c r="C309" s="7" t="s">
        <v>8117</v>
      </c>
      <c r="D309" s="1">
        <v>575</v>
      </c>
      <c r="E309" s="1">
        <v>0</v>
      </c>
      <c r="F309" s="1" t="s">
        <v>8220</v>
      </c>
      <c r="G309" s="1" t="s">
        <v>8224</v>
      </c>
      <c r="H309" s="1" t="s">
        <v>8246</v>
      </c>
      <c r="I309" s="1">
        <v>1430571849</v>
      </c>
      <c r="J309" s="1">
        <v>1427979849</v>
      </c>
      <c r="K309" s="1" t="b">
        <v>0</v>
      </c>
      <c r="L309" s="1">
        <v>0</v>
      </c>
      <c r="M309" s="1" t="b">
        <v>0</v>
      </c>
      <c r="N309" s="1" t="s">
        <v>8270</v>
      </c>
      <c r="O309" s="28">
        <f t="shared" si="40"/>
        <v>0</v>
      </c>
      <c r="P309" s="29">
        <f t="shared" si="41"/>
        <v>0</v>
      </c>
      <c r="Q309" s="9" t="str">
        <f t="shared" si="42"/>
        <v>theater</v>
      </c>
      <c r="R309" s="26" t="str">
        <f t="shared" si="43"/>
        <v>plays</v>
      </c>
      <c r="S309" s="27">
        <f t="shared" si="44"/>
        <v>42096.544548611113</v>
      </c>
      <c r="T309" s="5" t="str">
        <f t="shared" si="45"/>
        <v>Apr</v>
      </c>
      <c r="U309" s="5" t="str">
        <f t="shared" si="46"/>
        <v>2015</v>
      </c>
      <c r="V309" s="5" t="str">
        <f t="shared" si="47"/>
        <v>May</v>
      </c>
      <c r="W309" s="1" t="str">
        <f t="shared" si="48"/>
        <v>2015</v>
      </c>
      <c r="X309" s="27">
        <f t="shared" si="49"/>
        <v>42126.544548611113</v>
      </c>
    </row>
    <row r="310" spans="1:24" ht="48" hidden="1" x14ac:dyDescent="0.2">
      <c r="A310" s="1">
        <v>25</v>
      </c>
      <c r="B310" s="7" t="s">
        <v>27</v>
      </c>
      <c r="C310" s="7" t="s">
        <v>4136</v>
      </c>
      <c r="D310" s="1">
        <v>600</v>
      </c>
      <c r="E310" s="1">
        <v>800</v>
      </c>
      <c r="F310" s="1" t="s">
        <v>8218</v>
      </c>
      <c r="G310" s="1" t="s">
        <v>8223</v>
      </c>
      <c r="H310" s="1" t="s">
        <v>8245</v>
      </c>
      <c r="I310" s="1">
        <v>1452299761</v>
      </c>
      <c r="J310" s="1">
        <v>1447115761</v>
      </c>
      <c r="K310" s="1" t="b">
        <v>0</v>
      </c>
      <c r="L310" s="1">
        <v>14</v>
      </c>
      <c r="M310" s="1" t="b">
        <v>1</v>
      </c>
      <c r="N310" s="1" t="s">
        <v>8264</v>
      </c>
      <c r="O310" s="28">
        <f t="shared" si="40"/>
        <v>1.3333333333333333</v>
      </c>
      <c r="P310" s="29">
        <f t="shared" si="41"/>
        <v>57.142857142857146</v>
      </c>
      <c r="Q310" s="9" t="str">
        <f t="shared" si="42"/>
        <v>film &amp; video</v>
      </c>
      <c r="R310" s="26" t="str">
        <f t="shared" si="43"/>
        <v>television</v>
      </c>
      <c r="S310" s="27">
        <f t="shared" si="44"/>
        <v>42318.025011574078</v>
      </c>
      <c r="T310" s="5" t="str">
        <f t="shared" si="45"/>
        <v>Nov</v>
      </c>
      <c r="U310" s="5" t="str">
        <f t="shared" si="46"/>
        <v>2015</v>
      </c>
      <c r="V310" s="5" t="str">
        <f t="shared" si="47"/>
        <v>Jan</v>
      </c>
      <c r="W310" s="1" t="str">
        <f t="shared" si="48"/>
        <v>2016</v>
      </c>
      <c r="X310" s="27">
        <f t="shared" si="49"/>
        <v>42378.025011574078</v>
      </c>
    </row>
    <row r="311" spans="1:24" ht="48" hidden="1" x14ac:dyDescent="0.2">
      <c r="A311" s="1">
        <v>50</v>
      </c>
      <c r="B311" s="7" t="s">
        <v>52</v>
      </c>
      <c r="C311" s="7" t="s">
        <v>4161</v>
      </c>
      <c r="D311" s="1">
        <v>600</v>
      </c>
      <c r="E311" s="1">
        <v>600</v>
      </c>
      <c r="F311" s="1" t="s">
        <v>8218</v>
      </c>
      <c r="G311" s="1" t="s">
        <v>8224</v>
      </c>
      <c r="H311" s="1" t="s">
        <v>8246</v>
      </c>
      <c r="I311" s="1">
        <v>1422637200</v>
      </c>
      <c r="J311" s="1">
        <v>1419271458</v>
      </c>
      <c r="K311" s="1" t="b">
        <v>0</v>
      </c>
      <c r="L311" s="1">
        <v>22</v>
      </c>
      <c r="M311" s="1" t="b">
        <v>1</v>
      </c>
      <c r="N311" s="1" t="s">
        <v>8264</v>
      </c>
      <c r="O311" s="28">
        <f t="shared" si="40"/>
        <v>1</v>
      </c>
      <c r="P311" s="29">
        <f t="shared" si="41"/>
        <v>27.272727272727273</v>
      </c>
      <c r="Q311" s="9" t="str">
        <f t="shared" si="42"/>
        <v>film &amp; video</v>
      </c>
      <c r="R311" s="26" t="str">
        <f t="shared" si="43"/>
        <v>television</v>
      </c>
      <c r="S311" s="27">
        <f t="shared" si="44"/>
        <v>41995.752986111111</v>
      </c>
      <c r="T311" s="5" t="str">
        <f t="shared" si="45"/>
        <v>Dec</v>
      </c>
      <c r="U311" s="5" t="str">
        <f t="shared" si="46"/>
        <v>2014</v>
      </c>
      <c r="V311" s="5" t="str">
        <f t="shared" si="47"/>
        <v>Jan</v>
      </c>
      <c r="W311" s="1" t="str">
        <f t="shared" si="48"/>
        <v>2015</v>
      </c>
      <c r="X311" s="27">
        <f t="shared" si="49"/>
        <v>42034.708333333328</v>
      </c>
    </row>
    <row r="312" spans="1:24" ht="64" hidden="1" x14ac:dyDescent="0.2">
      <c r="A312" s="1">
        <v>68</v>
      </c>
      <c r="B312" s="7" t="s">
        <v>70</v>
      </c>
      <c r="C312" s="7" t="s">
        <v>4179</v>
      </c>
      <c r="D312" s="1">
        <v>600</v>
      </c>
      <c r="E312" s="1">
        <v>763</v>
      </c>
      <c r="F312" s="1" t="s">
        <v>8218</v>
      </c>
      <c r="G312" s="1" t="s">
        <v>8224</v>
      </c>
      <c r="H312" s="1" t="s">
        <v>8246</v>
      </c>
      <c r="I312" s="1">
        <v>1393162791</v>
      </c>
      <c r="J312" s="1">
        <v>1390570791</v>
      </c>
      <c r="K312" s="1" t="b">
        <v>0</v>
      </c>
      <c r="L312" s="1">
        <v>36</v>
      </c>
      <c r="M312" s="1" t="b">
        <v>1</v>
      </c>
      <c r="N312" s="1" t="s">
        <v>8265</v>
      </c>
      <c r="O312" s="28">
        <f t="shared" si="40"/>
        <v>1.2716666666666667</v>
      </c>
      <c r="P312" s="29">
        <f t="shared" si="41"/>
        <v>21.194444444444443</v>
      </c>
      <c r="Q312" s="9" t="str">
        <f t="shared" si="42"/>
        <v>film &amp; video</v>
      </c>
      <c r="R312" s="26" t="str">
        <f t="shared" si="43"/>
        <v>shorts</v>
      </c>
      <c r="S312" s="27">
        <f t="shared" si="44"/>
        <v>41663.569340277776</v>
      </c>
      <c r="T312" s="5" t="str">
        <f t="shared" si="45"/>
        <v>Jan</v>
      </c>
      <c r="U312" s="5" t="str">
        <f t="shared" si="46"/>
        <v>2014</v>
      </c>
      <c r="V312" s="5" t="str">
        <f t="shared" si="47"/>
        <v>Feb</v>
      </c>
      <c r="W312" s="1" t="str">
        <f t="shared" si="48"/>
        <v>2014</v>
      </c>
      <c r="X312" s="27">
        <f t="shared" si="49"/>
        <v>41693.569340277776</v>
      </c>
    </row>
    <row r="313" spans="1:24" ht="48" hidden="1" x14ac:dyDescent="0.2">
      <c r="A313" s="1">
        <v>130</v>
      </c>
      <c r="B313" s="7" t="s">
        <v>132</v>
      </c>
      <c r="C313" s="7" t="s">
        <v>4241</v>
      </c>
      <c r="D313" s="1">
        <v>600</v>
      </c>
      <c r="E313" s="1">
        <v>0</v>
      </c>
      <c r="F313" s="1" t="s">
        <v>8219</v>
      </c>
      <c r="G313" s="1" t="s">
        <v>8224</v>
      </c>
      <c r="H313" s="1" t="s">
        <v>8246</v>
      </c>
      <c r="I313" s="1">
        <v>1402949760</v>
      </c>
      <c r="J313" s="1">
        <v>1400536692</v>
      </c>
      <c r="K313" s="1" t="b">
        <v>0</v>
      </c>
      <c r="L313" s="1">
        <v>0</v>
      </c>
      <c r="M313" s="1" t="b">
        <v>0</v>
      </c>
      <c r="N313" s="1" t="s">
        <v>8266</v>
      </c>
      <c r="O313" s="28">
        <f t="shared" si="40"/>
        <v>0</v>
      </c>
      <c r="P313" s="29">
        <f t="shared" si="41"/>
        <v>0</v>
      </c>
      <c r="Q313" s="9" t="str">
        <f t="shared" si="42"/>
        <v>film &amp; video</v>
      </c>
      <c r="R313" s="26" t="str">
        <f t="shared" si="43"/>
        <v>science fiction</v>
      </c>
      <c r="S313" s="27">
        <f t="shared" si="44"/>
        <v>41778.915416666663</v>
      </c>
      <c r="T313" s="5" t="str">
        <f t="shared" si="45"/>
        <v>May</v>
      </c>
      <c r="U313" s="5" t="str">
        <f t="shared" si="46"/>
        <v>2014</v>
      </c>
      <c r="V313" s="5" t="str">
        <f t="shared" si="47"/>
        <v>Jun</v>
      </c>
      <c r="W313" s="1" t="str">
        <f t="shared" si="48"/>
        <v>2014</v>
      </c>
      <c r="X313" s="27">
        <f t="shared" si="49"/>
        <v>41806.844444444447</v>
      </c>
    </row>
    <row r="314" spans="1:24" ht="48" hidden="1" x14ac:dyDescent="0.2">
      <c r="A314" s="1">
        <v>382</v>
      </c>
      <c r="B314" s="7" t="s">
        <v>383</v>
      </c>
      <c r="C314" s="7" t="s">
        <v>4492</v>
      </c>
      <c r="D314" s="1">
        <v>600</v>
      </c>
      <c r="E314" s="1">
        <v>1535</v>
      </c>
      <c r="F314" s="1" t="s">
        <v>8218</v>
      </c>
      <c r="G314" s="1" t="s">
        <v>8223</v>
      </c>
      <c r="H314" s="1" t="s">
        <v>8245</v>
      </c>
      <c r="I314" s="1">
        <v>1346950900</v>
      </c>
      <c r="J314" s="1">
        <v>1345741300</v>
      </c>
      <c r="K314" s="1" t="b">
        <v>0</v>
      </c>
      <c r="L314" s="1">
        <v>22</v>
      </c>
      <c r="M314" s="1" t="b">
        <v>1</v>
      </c>
      <c r="N314" s="1" t="s">
        <v>8268</v>
      </c>
      <c r="O314" s="28">
        <f t="shared" si="40"/>
        <v>2.5583333333333331</v>
      </c>
      <c r="P314" s="29">
        <f t="shared" si="41"/>
        <v>69.772727272727266</v>
      </c>
      <c r="Q314" s="9" t="str">
        <f t="shared" si="42"/>
        <v>film &amp; video</v>
      </c>
      <c r="R314" s="26" t="str">
        <f t="shared" si="43"/>
        <v>documentary</v>
      </c>
      <c r="S314" s="27">
        <f t="shared" si="44"/>
        <v>41144.709490740745</v>
      </c>
      <c r="T314" s="5" t="str">
        <f t="shared" si="45"/>
        <v>Aug</v>
      </c>
      <c r="U314" s="5" t="str">
        <f t="shared" si="46"/>
        <v>2012</v>
      </c>
      <c r="V314" s="5" t="str">
        <f t="shared" si="47"/>
        <v>Sep</v>
      </c>
      <c r="W314" s="1" t="str">
        <f t="shared" si="48"/>
        <v>2012</v>
      </c>
      <c r="X314" s="27">
        <f t="shared" si="49"/>
        <v>41158.709490740745</v>
      </c>
    </row>
    <row r="315" spans="1:24" ht="48" hidden="1" x14ac:dyDescent="0.2">
      <c r="A315" s="1">
        <v>386</v>
      </c>
      <c r="B315" s="7" t="s">
        <v>387</v>
      </c>
      <c r="C315" s="7" t="s">
        <v>4496</v>
      </c>
      <c r="D315" s="1">
        <v>600</v>
      </c>
      <c r="E315" s="1">
        <v>601</v>
      </c>
      <c r="F315" s="1" t="s">
        <v>8218</v>
      </c>
      <c r="G315" s="1" t="s">
        <v>8223</v>
      </c>
      <c r="H315" s="1" t="s">
        <v>8245</v>
      </c>
      <c r="I315" s="1">
        <v>1439246991</v>
      </c>
      <c r="J315" s="1">
        <v>1437950991</v>
      </c>
      <c r="K315" s="1" t="b">
        <v>0</v>
      </c>
      <c r="L315" s="1">
        <v>13</v>
      </c>
      <c r="M315" s="1" t="b">
        <v>1</v>
      </c>
      <c r="N315" s="1" t="s">
        <v>8268</v>
      </c>
      <c r="O315" s="28">
        <f t="shared" si="40"/>
        <v>1.0016666666666667</v>
      </c>
      <c r="P315" s="29">
        <f t="shared" si="41"/>
        <v>46.230769230769234</v>
      </c>
      <c r="Q315" s="9" t="str">
        <f t="shared" si="42"/>
        <v>film &amp; video</v>
      </c>
      <c r="R315" s="26" t="str">
        <f t="shared" si="43"/>
        <v>documentary</v>
      </c>
      <c r="S315" s="27">
        <f t="shared" si="44"/>
        <v>42211.951284722221</v>
      </c>
      <c r="T315" s="5" t="str">
        <f t="shared" si="45"/>
        <v>Jul</v>
      </c>
      <c r="U315" s="5" t="str">
        <f t="shared" si="46"/>
        <v>2015</v>
      </c>
      <c r="V315" s="5" t="str">
        <f t="shared" si="47"/>
        <v>Aug</v>
      </c>
      <c r="W315" s="1" t="str">
        <f t="shared" si="48"/>
        <v>2015</v>
      </c>
      <c r="X315" s="27">
        <f t="shared" si="49"/>
        <v>42226.951284722221</v>
      </c>
    </row>
    <row r="316" spans="1:24" ht="48" hidden="1" x14ac:dyDescent="0.2">
      <c r="A316" s="1">
        <v>812</v>
      </c>
      <c r="B316" s="7" t="s">
        <v>813</v>
      </c>
      <c r="C316" s="7" t="s">
        <v>4922</v>
      </c>
      <c r="D316" s="1">
        <v>600</v>
      </c>
      <c r="E316" s="1">
        <v>911</v>
      </c>
      <c r="F316" s="1" t="s">
        <v>8218</v>
      </c>
      <c r="G316" s="1" t="s">
        <v>8223</v>
      </c>
      <c r="H316" s="1" t="s">
        <v>8245</v>
      </c>
      <c r="I316" s="1">
        <v>1362146280</v>
      </c>
      <c r="J316" s="1">
        <v>1357604752</v>
      </c>
      <c r="K316" s="1" t="b">
        <v>0</v>
      </c>
      <c r="L316" s="1">
        <v>33</v>
      </c>
      <c r="M316" s="1" t="b">
        <v>1</v>
      </c>
      <c r="N316" s="1" t="s">
        <v>8275</v>
      </c>
      <c r="O316" s="28">
        <f t="shared" si="40"/>
        <v>1.5183333333333333</v>
      </c>
      <c r="P316" s="29">
        <f t="shared" si="41"/>
        <v>27.606060606060606</v>
      </c>
      <c r="Q316" s="9" t="str">
        <f t="shared" si="42"/>
        <v>music</v>
      </c>
      <c r="R316" s="26" t="str">
        <f t="shared" si="43"/>
        <v>rock</v>
      </c>
      <c r="S316" s="27">
        <f t="shared" si="44"/>
        <v>41282.017962962964</v>
      </c>
      <c r="T316" s="5" t="str">
        <f t="shared" si="45"/>
        <v>Jan</v>
      </c>
      <c r="U316" s="5" t="str">
        <f t="shared" si="46"/>
        <v>2013</v>
      </c>
      <c r="V316" s="5" t="str">
        <f t="shared" si="47"/>
        <v>Mar</v>
      </c>
      <c r="W316" s="1" t="str">
        <f t="shared" si="48"/>
        <v>2013</v>
      </c>
      <c r="X316" s="27">
        <f t="shared" si="49"/>
        <v>41334.581944444442</v>
      </c>
    </row>
    <row r="317" spans="1:24" ht="48" hidden="1" x14ac:dyDescent="0.2">
      <c r="A317" s="1">
        <v>1078</v>
      </c>
      <c r="B317" s="7" t="s">
        <v>1079</v>
      </c>
      <c r="C317" s="7" t="s">
        <v>5188</v>
      </c>
      <c r="D317" s="1">
        <v>600</v>
      </c>
      <c r="E317" s="1">
        <v>45</v>
      </c>
      <c r="F317" s="1" t="s">
        <v>8220</v>
      </c>
      <c r="G317" s="1" t="s">
        <v>8223</v>
      </c>
      <c r="H317" s="1" t="s">
        <v>8245</v>
      </c>
      <c r="I317" s="1">
        <v>1311309721</v>
      </c>
      <c r="J317" s="1">
        <v>1307421721</v>
      </c>
      <c r="K317" s="1" t="b">
        <v>0</v>
      </c>
      <c r="L317" s="1">
        <v>5</v>
      </c>
      <c r="M317" s="1" t="b">
        <v>0</v>
      </c>
      <c r="N317" s="1" t="s">
        <v>8281</v>
      </c>
      <c r="O317" s="28">
        <f t="shared" si="40"/>
        <v>7.4999999999999997E-2</v>
      </c>
      <c r="P317" s="29">
        <f t="shared" si="41"/>
        <v>9</v>
      </c>
      <c r="Q317" s="9" t="str">
        <f t="shared" si="42"/>
        <v>games</v>
      </c>
      <c r="R317" s="26" t="str">
        <f t="shared" si="43"/>
        <v>video games</v>
      </c>
      <c r="S317" s="27">
        <f t="shared" si="44"/>
        <v>40701.195844907408</v>
      </c>
      <c r="T317" s="5" t="str">
        <f t="shared" si="45"/>
        <v>Jun</v>
      </c>
      <c r="U317" s="5" t="str">
        <f t="shared" si="46"/>
        <v>2011</v>
      </c>
      <c r="V317" s="5" t="str">
        <f t="shared" si="47"/>
        <v>Jul</v>
      </c>
      <c r="W317" s="1" t="str">
        <f t="shared" si="48"/>
        <v>2011</v>
      </c>
      <c r="X317" s="27">
        <f t="shared" si="49"/>
        <v>40746.195844907408</v>
      </c>
    </row>
    <row r="318" spans="1:24" ht="48" hidden="1" x14ac:dyDescent="0.2">
      <c r="A318" s="1">
        <v>1463</v>
      </c>
      <c r="B318" s="7" t="s">
        <v>1464</v>
      </c>
      <c r="C318" s="7" t="s">
        <v>5573</v>
      </c>
      <c r="D318" s="1">
        <v>600</v>
      </c>
      <c r="E318" s="1">
        <v>886</v>
      </c>
      <c r="F318" s="1" t="s">
        <v>8218</v>
      </c>
      <c r="G318" s="1" t="s">
        <v>8223</v>
      </c>
      <c r="H318" s="1" t="s">
        <v>8245</v>
      </c>
      <c r="I318" s="1">
        <v>1365367938</v>
      </c>
      <c r="J318" s="1">
        <v>1361483538</v>
      </c>
      <c r="K318" s="1" t="b">
        <v>1</v>
      </c>
      <c r="L318" s="1">
        <v>25</v>
      </c>
      <c r="M318" s="1" t="b">
        <v>1</v>
      </c>
      <c r="N318" s="1" t="s">
        <v>8287</v>
      </c>
      <c r="O318" s="28">
        <f t="shared" si="40"/>
        <v>1.4766666666666666</v>
      </c>
      <c r="P318" s="29">
        <f t="shared" si="41"/>
        <v>35.44</v>
      </c>
      <c r="Q318" s="9" t="str">
        <f t="shared" si="42"/>
        <v>publishing</v>
      </c>
      <c r="R318" s="26" t="str">
        <f t="shared" si="43"/>
        <v>radio &amp; podcasts</v>
      </c>
      <c r="S318" s="27">
        <f t="shared" si="44"/>
        <v>41326.911319444444</v>
      </c>
      <c r="T318" s="5" t="str">
        <f t="shared" si="45"/>
        <v>Feb</v>
      </c>
      <c r="U318" s="5" t="str">
        <f t="shared" si="46"/>
        <v>2013</v>
      </c>
      <c r="V318" s="5" t="str">
        <f t="shared" si="47"/>
        <v>Apr</v>
      </c>
      <c r="W318" s="1" t="str">
        <f t="shared" si="48"/>
        <v>2013</v>
      </c>
      <c r="X318" s="27">
        <f t="shared" si="49"/>
        <v>41371.869652777779</v>
      </c>
    </row>
    <row r="319" spans="1:24" ht="48" hidden="1" x14ac:dyDescent="0.2">
      <c r="A319" s="1">
        <v>1837</v>
      </c>
      <c r="B319" s="7" t="s">
        <v>1838</v>
      </c>
      <c r="C319" s="7" t="s">
        <v>5947</v>
      </c>
      <c r="D319" s="1">
        <v>600</v>
      </c>
      <c r="E319" s="1">
        <v>1841</v>
      </c>
      <c r="F319" s="1" t="s">
        <v>8218</v>
      </c>
      <c r="G319" s="1" t="s">
        <v>8223</v>
      </c>
      <c r="H319" s="1" t="s">
        <v>8245</v>
      </c>
      <c r="I319" s="1">
        <v>1332029335</v>
      </c>
      <c r="J319" s="1">
        <v>1326848935</v>
      </c>
      <c r="K319" s="1" t="b">
        <v>0</v>
      </c>
      <c r="L319" s="1">
        <v>30</v>
      </c>
      <c r="M319" s="1" t="b">
        <v>1</v>
      </c>
      <c r="N319" s="1" t="s">
        <v>8275</v>
      </c>
      <c r="O319" s="28">
        <f t="shared" si="40"/>
        <v>3.0683333333333334</v>
      </c>
      <c r="P319" s="29">
        <f t="shared" si="41"/>
        <v>61.366666666666667</v>
      </c>
      <c r="Q319" s="9" t="str">
        <f t="shared" si="42"/>
        <v>music</v>
      </c>
      <c r="R319" s="26" t="str">
        <f t="shared" si="43"/>
        <v>rock</v>
      </c>
      <c r="S319" s="27">
        <f t="shared" si="44"/>
        <v>40926.047858796301</v>
      </c>
      <c r="T319" s="5" t="str">
        <f t="shared" si="45"/>
        <v>Jan</v>
      </c>
      <c r="U319" s="5" t="str">
        <f t="shared" si="46"/>
        <v>2012</v>
      </c>
      <c r="V319" s="5" t="str">
        <f t="shared" si="47"/>
        <v>Mar</v>
      </c>
      <c r="W319" s="1" t="str">
        <f t="shared" si="48"/>
        <v>2012</v>
      </c>
      <c r="X319" s="27">
        <f t="shared" si="49"/>
        <v>40986.006192129629</v>
      </c>
    </row>
    <row r="320" spans="1:24" ht="16" hidden="1" x14ac:dyDescent="0.2">
      <c r="A320" s="1">
        <v>1927</v>
      </c>
      <c r="B320" s="7" t="s">
        <v>1928</v>
      </c>
      <c r="C320" s="7" t="s">
        <v>6037</v>
      </c>
      <c r="D320" s="1">
        <v>600</v>
      </c>
      <c r="E320" s="1">
        <v>620</v>
      </c>
      <c r="F320" s="1" t="s">
        <v>8218</v>
      </c>
      <c r="G320" s="1" t="s">
        <v>8223</v>
      </c>
      <c r="H320" s="1" t="s">
        <v>8245</v>
      </c>
      <c r="I320" s="1">
        <v>1331182740</v>
      </c>
      <c r="J320" s="1">
        <v>1329856839</v>
      </c>
      <c r="K320" s="1" t="b">
        <v>0</v>
      </c>
      <c r="L320" s="1">
        <v>11</v>
      </c>
      <c r="M320" s="1" t="b">
        <v>1</v>
      </c>
      <c r="N320" s="1" t="s">
        <v>8278</v>
      </c>
      <c r="O320" s="28">
        <f t="shared" si="40"/>
        <v>1.0333333333333334</v>
      </c>
      <c r="P320" s="29">
        <f t="shared" si="41"/>
        <v>56.363636363636367</v>
      </c>
      <c r="Q320" s="9" t="str">
        <f t="shared" si="42"/>
        <v>music</v>
      </c>
      <c r="R320" s="26" t="str">
        <f t="shared" si="43"/>
        <v>indie rock</v>
      </c>
      <c r="S320" s="27">
        <f t="shared" si="44"/>
        <v>40960.861562500002</v>
      </c>
      <c r="T320" s="5" t="str">
        <f t="shared" si="45"/>
        <v>Feb</v>
      </c>
      <c r="U320" s="5" t="str">
        <f t="shared" si="46"/>
        <v>2012</v>
      </c>
      <c r="V320" s="5" t="str">
        <f t="shared" si="47"/>
        <v>Mar</v>
      </c>
      <c r="W320" s="1" t="str">
        <f t="shared" si="48"/>
        <v>2012</v>
      </c>
      <c r="X320" s="27">
        <f t="shared" si="49"/>
        <v>40976.207638888889</v>
      </c>
    </row>
    <row r="321" spans="1:24" ht="48" hidden="1" x14ac:dyDescent="0.2">
      <c r="A321" s="1">
        <v>1937</v>
      </c>
      <c r="B321" s="7" t="s">
        <v>1938</v>
      </c>
      <c r="C321" s="7" t="s">
        <v>6047</v>
      </c>
      <c r="D321" s="1">
        <v>600</v>
      </c>
      <c r="E321" s="1">
        <v>1123.47</v>
      </c>
      <c r="F321" s="1" t="s">
        <v>8218</v>
      </c>
      <c r="G321" s="1" t="s">
        <v>8223</v>
      </c>
      <c r="H321" s="1" t="s">
        <v>8245</v>
      </c>
      <c r="I321" s="1">
        <v>1339732740</v>
      </c>
      <c r="J321" s="1">
        <v>1338346281</v>
      </c>
      <c r="K321" s="1" t="b">
        <v>0</v>
      </c>
      <c r="L321" s="1">
        <v>29</v>
      </c>
      <c r="M321" s="1" t="b">
        <v>1</v>
      </c>
      <c r="N321" s="1" t="s">
        <v>8278</v>
      </c>
      <c r="O321" s="28">
        <f t="shared" si="40"/>
        <v>1.8724499999999999</v>
      </c>
      <c r="P321" s="29">
        <f t="shared" si="41"/>
        <v>38.740344827586206</v>
      </c>
      <c r="Q321" s="9" t="str">
        <f t="shared" si="42"/>
        <v>music</v>
      </c>
      <c r="R321" s="26" t="str">
        <f t="shared" si="43"/>
        <v>indie rock</v>
      </c>
      <c r="S321" s="27">
        <f t="shared" si="44"/>
        <v>41059.118993055556</v>
      </c>
      <c r="T321" s="5" t="str">
        <f t="shared" si="45"/>
        <v>May</v>
      </c>
      <c r="U321" s="5" t="str">
        <f t="shared" si="46"/>
        <v>2012</v>
      </c>
      <c r="V321" s="5" t="str">
        <f t="shared" si="47"/>
        <v>Jun</v>
      </c>
      <c r="W321" s="1" t="str">
        <f t="shared" si="48"/>
        <v>2012</v>
      </c>
      <c r="X321" s="27">
        <f t="shared" si="49"/>
        <v>41075.165972222225</v>
      </c>
    </row>
    <row r="322" spans="1:24" ht="32" hidden="1" x14ac:dyDescent="0.2">
      <c r="A322" s="1">
        <v>2074</v>
      </c>
      <c r="B322" s="7" t="s">
        <v>2075</v>
      </c>
      <c r="C322" s="7" t="s">
        <v>6184</v>
      </c>
      <c r="D322" s="1">
        <v>600</v>
      </c>
      <c r="E322" s="1">
        <v>615</v>
      </c>
      <c r="F322" s="1" t="s">
        <v>8218</v>
      </c>
      <c r="G322" s="1" t="s">
        <v>8223</v>
      </c>
      <c r="H322" s="1" t="s">
        <v>8245</v>
      </c>
      <c r="I322" s="1">
        <v>1462564182</v>
      </c>
      <c r="J322" s="1">
        <v>1459972182</v>
      </c>
      <c r="K322" s="1" t="b">
        <v>0</v>
      </c>
      <c r="L322" s="1">
        <v>3</v>
      </c>
      <c r="M322" s="1" t="b">
        <v>1</v>
      </c>
      <c r="N322" s="1" t="s">
        <v>8294</v>
      </c>
      <c r="O322" s="28">
        <f t="shared" ref="O322:O385" si="50">E322/D322</f>
        <v>1.0249999999999999</v>
      </c>
      <c r="P322" s="29">
        <f t="shared" ref="P322:P385" si="51">IF(L322&gt;0,E322/L322,0)</f>
        <v>205</v>
      </c>
      <c r="Q322" s="9" t="str">
        <f t="shared" ref="Q322:Q385" si="52">LEFT(N322,SEARCH("/",N322,1)-1)</f>
        <v>technology</v>
      </c>
      <c r="R322" s="26" t="str">
        <f t="shared" ref="R322:R385" si="53">RIGHT(N322,LEN(N322)-SEARCH("/",N322,1))</f>
        <v>hardware</v>
      </c>
      <c r="S322" s="27">
        <f t="shared" ref="S322:S385" si="54">(((J322/60)/60)/24)+DATE(1970,1,1)</f>
        <v>42466.826180555552</v>
      </c>
      <c r="T322" s="5" t="str">
        <f t="shared" ref="T322:T385" si="55">TEXT(S322,"mmm")</f>
        <v>Apr</v>
      </c>
      <c r="U322" s="5" t="str">
        <f t="shared" ref="U322:U385" si="56">TEXT(S322,"yyyy")</f>
        <v>2016</v>
      </c>
      <c r="V322" s="5" t="str">
        <f t="shared" ref="V322:V385" si="57">TEXT(X322,"mmm")</f>
        <v>May</v>
      </c>
      <c r="W322" s="1" t="str">
        <f t="shared" ref="W322:W385" si="58">TEXT(X322,"yyyy")</f>
        <v>2016</v>
      </c>
      <c r="X322" s="27">
        <f t="shared" ref="X322:X385" si="59">(((I322/60)/60)/24)+DATE(1970,1,1)</f>
        <v>42496.826180555552</v>
      </c>
    </row>
    <row r="323" spans="1:24" ht="48" hidden="1" x14ac:dyDescent="0.2">
      <c r="A323" s="1">
        <v>2096</v>
      </c>
      <c r="B323" s="7" t="s">
        <v>2097</v>
      </c>
      <c r="C323" s="7" t="s">
        <v>6206</v>
      </c>
      <c r="D323" s="1">
        <v>600</v>
      </c>
      <c r="E323" s="1">
        <v>610</v>
      </c>
      <c r="F323" s="1" t="s">
        <v>8218</v>
      </c>
      <c r="G323" s="1" t="s">
        <v>8223</v>
      </c>
      <c r="H323" s="1" t="s">
        <v>8245</v>
      </c>
      <c r="I323" s="1">
        <v>1351223940</v>
      </c>
      <c r="J323" s="1">
        <v>1349892735</v>
      </c>
      <c r="K323" s="1" t="b">
        <v>0</v>
      </c>
      <c r="L323" s="1">
        <v>14</v>
      </c>
      <c r="M323" s="1" t="b">
        <v>1</v>
      </c>
      <c r="N323" s="1" t="s">
        <v>8278</v>
      </c>
      <c r="O323" s="28">
        <f t="shared" si="50"/>
        <v>1.0166666666666666</v>
      </c>
      <c r="P323" s="29">
        <f t="shared" si="51"/>
        <v>43.571428571428569</v>
      </c>
      <c r="Q323" s="9" t="str">
        <f t="shared" si="52"/>
        <v>music</v>
      </c>
      <c r="R323" s="26" t="str">
        <f t="shared" si="53"/>
        <v>indie rock</v>
      </c>
      <c r="S323" s="27">
        <f t="shared" si="54"/>
        <v>41192.758506944447</v>
      </c>
      <c r="T323" s="5" t="str">
        <f t="shared" si="55"/>
        <v>Oct</v>
      </c>
      <c r="U323" s="5" t="str">
        <f t="shared" si="56"/>
        <v>2012</v>
      </c>
      <c r="V323" s="5" t="str">
        <f t="shared" si="57"/>
        <v>Oct</v>
      </c>
      <c r="W323" s="1" t="str">
        <f t="shared" si="58"/>
        <v>2012</v>
      </c>
      <c r="X323" s="27">
        <f t="shared" si="59"/>
        <v>41208.165972222225</v>
      </c>
    </row>
    <row r="324" spans="1:24" ht="48" hidden="1" x14ac:dyDescent="0.2">
      <c r="A324" s="1">
        <v>2100</v>
      </c>
      <c r="B324" s="7" t="s">
        <v>2101</v>
      </c>
      <c r="C324" s="7" t="s">
        <v>6210</v>
      </c>
      <c r="D324" s="1">
        <v>600</v>
      </c>
      <c r="E324" s="1">
        <v>820</v>
      </c>
      <c r="F324" s="1" t="s">
        <v>8218</v>
      </c>
      <c r="G324" s="1" t="s">
        <v>8223</v>
      </c>
      <c r="H324" s="1" t="s">
        <v>8245</v>
      </c>
      <c r="I324" s="1">
        <v>1341028740</v>
      </c>
      <c r="J324" s="1">
        <v>1339704141</v>
      </c>
      <c r="K324" s="1" t="b">
        <v>0</v>
      </c>
      <c r="L324" s="1">
        <v>27</v>
      </c>
      <c r="M324" s="1" t="b">
        <v>1</v>
      </c>
      <c r="N324" s="1" t="s">
        <v>8278</v>
      </c>
      <c r="O324" s="28">
        <f t="shared" si="50"/>
        <v>1.3666666666666667</v>
      </c>
      <c r="P324" s="29">
        <f t="shared" si="51"/>
        <v>30.37037037037037</v>
      </c>
      <c r="Q324" s="9" t="str">
        <f t="shared" si="52"/>
        <v>music</v>
      </c>
      <c r="R324" s="26" t="str">
        <f t="shared" si="53"/>
        <v>indie rock</v>
      </c>
      <c r="S324" s="27">
        <f t="shared" si="54"/>
        <v>41074.834965277776</v>
      </c>
      <c r="T324" s="5" t="str">
        <f t="shared" si="55"/>
        <v>Jun</v>
      </c>
      <c r="U324" s="5" t="str">
        <f t="shared" si="56"/>
        <v>2012</v>
      </c>
      <c r="V324" s="5" t="str">
        <f t="shared" si="57"/>
        <v>Jun</v>
      </c>
      <c r="W324" s="1" t="str">
        <f t="shared" si="58"/>
        <v>2012</v>
      </c>
      <c r="X324" s="27">
        <f t="shared" si="59"/>
        <v>41090.165972222225</v>
      </c>
    </row>
    <row r="325" spans="1:24" ht="48" hidden="1" x14ac:dyDescent="0.2">
      <c r="A325" s="1">
        <v>2214</v>
      </c>
      <c r="B325" s="7" t="s">
        <v>2215</v>
      </c>
      <c r="C325" s="7" t="s">
        <v>6324</v>
      </c>
      <c r="D325" s="1">
        <v>600</v>
      </c>
      <c r="E325" s="1">
        <v>1755.01</v>
      </c>
      <c r="F325" s="1" t="s">
        <v>8218</v>
      </c>
      <c r="G325" s="1" t="s">
        <v>8223</v>
      </c>
      <c r="H325" s="1" t="s">
        <v>8245</v>
      </c>
      <c r="I325" s="1">
        <v>1391713248</v>
      </c>
      <c r="J325" s="1">
        <v>1389121248</v>
      </c>
      <c r="K325" s="1" t="b">
        <v>0</v>
      </c>
      <c r="L325" s="1">
        <v>24</v>
      </c>
      <c r="M325" s="1" t="b">
        <v>1</v>
      </c>
      <c r="N325" s="1" t="s">
        <v>8279</v>
      </c>
      <c r="O325" s="28">
        <f t="shared" si="50"/>
        <v>2.9250166666666666</v>
      </c>
      <c r="P325" s="29">
        <f t="shared" si="51"/>
        <v>73.125416666666666</v>
      </c>
      <c r="Q325" s="9" t="str">
        <f t="shared" si="52"/>
        <v>music</v>
      </c>
      <c r="R325" s="26" t="str">
        <f t="shared" si="53"/>
        <v>electronic music</v>
      </c>
      <c r="S325" s="27">
        <f t="shared" si="54"/>
        <v>41646.792222222226</v>
      </c>
      <c r="T325" s="5" t="str">
        <f t="shared" si="55"/>
        <v>Jan</v>
      </c>
      <c r="U325" s="5" t="str">
        <f t="shared" si="56"/>
        <v>2014</v>
      </c>
      <c r="V325" s="5" t="str">
        <f t="shared" si="57"/>
        <v>Feb</v>
      </c>
      <c r="W325" s="1" t="str">
        <f t="shared" si="58"/>
        <v>2014</v>
      </c>
      <c r="X325" s="27">
        <f t="shared" si="59"/>
        <v>41676.792222222226</v>
      </c>
    </row>
    <row r="326" spans="1:24" ht="48" hidden="1" x14ac:dyDescent="0.2">
      <c r="A326" s="1">
        <v>2333</v>
      </c>
      <c r="B326" s="7" t="s">
        <v>2334</v>
      </c>
      <c r="C326" s="7" t="s">
        <v>6443</v>
      </c>
      <c r="D326" s="1">
        <v>600</v>
      </c>
      <c r="E326" s="1">
        <v>1273</v>
      </c>
      <c r="F326" s="1" t="s">
        <v>8218</v>
      </c>
      <c r="G326" s="1" t="s">
        <v>8223</v>
      </c>
      <c r="H326" s="1" t="s">
        <v>8245</v>
      </c>
      <c r="I326" s="1">
        <v>1401385800</v>
      </c>
      <c r="J326" s="1">
        <v>1399563390</v>
      </c>
      <c r="K326" s="1" t="b">
        <v>1</v>
      </c>
      <c r="L326" s="1">
        <v>94</v>
      </c>
      <c r="M326" s="1" t="b">
        <v>1</v>
      </c>
      <c r="N326" s="1" t="s">
        <v>8297</v>
      </c>
      <c r="O326" s="28">
        <f t="shared" si="50"/>
        <v>2.1216666666666666</v>
      </c>
      <c r="P326" s="29">
        <f t="shared" si="51"/>
        <v>13.542553191489361</v>
      </c>
      <c r="Q326" s="9" t="str">
        <f t="shared" si="52"/>
        <v>food</v>
      </c>
      <c r="R326" s="26" t="str">
        <f t="shared" si="53"/>
        <v>small batch</v>
      </c>
      <c r="S326" s="27">
        <f t="shared" si="54"/>
        <v>41767.650347222225</v>
      </c>
      <c r="T326" s="5" t="str">
        <f t="shared" si="55"/>
        <v>May</v>
      </c>
      <c r="U326" s="5" t="str">
        <f t="shared" si="56"/>
        <v>2014</v>
      </c>
      <c r="V326" s="5" t="str">
        <f t="shared" si="57"/>
        <v>May</v>
      </c>
      <c r="W326" s="1" t="str">
        <f t="shared" si="58"/>
        <v>2014</v>
      </c>
      <c r="X326" s="27">
        <f t="shared" si="59"/>
        <v>41788.743055555555</v>
      </c>
    </row>
    <row r="327" spans="1:24" ht="48" hidden="1" x14ac:dyDescent="0.2">
      <c r="A327" s="1">
        <v>2452</v>
      </c>
      <c r="B327" s="7" t="s">
        <v>2453</v>
      </c>
      <c r="C327" s="7" t="s">
        <v>6562</v>
      </c>
      <c r="D327" s="1">
        <v>600</v>
      </c>
      <c r="E327" s="1">
        <v>801</v>
      </c>
      <c r="F327" s="1" t="s">
        <v>8218</v>
      </c>
      <c r="G327" s="1" t="s">
        <v>8223</v>
      </c>
      <c r="H327" s="1" t="s">
        <v>8245</v>
      </c>
      <c r="I327" s="1">
        <v>1451430000</v>
      </c>
      <c r="J327" s="1">
        <v>1448914500</v>
      </c>
      <c r="K327" s="1" t="b">
        <v>0</v>
      </c>
      <c r="L327" s="1">
        <v>15</v>
      </c>
      <c r="M327" s="1" t="b">
        <v>1</v>
      </c>
      <c r="N327" s="1" t="s">
        <v>8297</v>
      </c>
      <c r="O327" s="28">
        <f t="shared" si="50"/>
        <v>1.335</v>
      </c>
      <c r="P327" s="29">
        <f t="shared" si="51"/>
        <v>53.4</v>
      </c>
      <c r="Q327" s="9" t="str">
        <f t="shared" si="52"/>
        <v>food</v>
      </c>
      <c r="R327" s="26" t="str">
        <f t="shared" si="53"/>
        <v>small batch</v>
      </c>
      <c r="S327" s="27">
        <f t="shared" si="54"/>
        <v>42338.84375</v>
      </c>
      <c r="T327" s="5" t="str">
        <f t="shared" si="55"/>
        <v>Nov</v>
      </c>
      <c r="U327" s="5" t="str">
        <f t="shared" si="56"/>
        <v>2015</v>
      </c>
      <c r="V327" s="5" t="str">
        <f t="shared" si="57"/>
        <v>Dec</v>
      </c>
      <c r="W327" s="1" t="str">
        <f t="shared" si="58"/>
        <v>2015</v>
      </c>
      <c r="X327" s="27">
        <f t="shared" si="59"/>
        <v>42367.958333333328</v>
      </c>
    </row>
    <row r="328" spans="1:24" ht="32" hidden="1" x14ac:dyDescent="0.2">
      <c r="A328" s="1">
        <v>2492</v>
      </c>
      <c r="B328" s="7" t="s">
        <v>2492</v>
      </c>
      <c r="C328" s="7" t="s">
        <v>6602</v>
      </c>
      <c r="D328" s="1">
        <v>600</v>
      </c>
      <c r="E328" s="1">
        <v>750</v>
      </c>
      <c r="F328" s="1" t="s">
        <v>8218</v>
      </c>
      <c r="G328" s="1" t="s">
        <v>8223</v>
      </c>
      <c r="H328" s="1" t="s">
        <v>8245</v>
      </c>
      <c r="I328" s="1">
        <v>1339840740</v>
      </c>
      <c r="J328" s="1">
        <v>1335397188</v>
      </c>
      <c r="K328" s="1" t="b">
        <v>0</v>
      </c>
      <c r="L328" s="1">
        <v>27</v>
      </c>
      <c r="M328" s="1" t="b">
        <v>1</v>
      </c>
      <c r="N328" s="1" t="s">
        <v>8278</v>
      </c>
      <c r="O328" s="28">
        <f t="shared" si="50"/>
        <v>1.25</v>
      </c>
      <c r="P328" s="29">
        <f t="shared" si="51"/>
        <v>27.777777777777779</v>
      </c>
      <c r="Q328" s="9" t="str">
        <f t="shared" si="52"/>
        <v>music</v>
      </c>
      <c r="R328" s="26" t="str">
        <f t="shared" si="53"/>
        <v>indie rock</v>
      </c>
      <c r="S328" s="27">
        <f t="shared" si="54"/>
        <v>41024.985972222225</v>
      </c>
      <c r="T328" s="5" t="str">
        <f t="shared" si="55"/>
        <v>Apr</v>
      </c>
      <c r="U328" s="5" t="str">
        <f t="shared" si="56"/>
        <v>2012</v>
      </c>
      <c r="V328" s="5" t="str">
        <f t="shared" si="57"/>
        <v>Jun</v>
      </c>
      <c r="W328" s="1" t="str">
        <f t="shared" si="58"/>
        <v>2012</v>
      </c>
      <c r="X328" s="27">
        <f t="shared" si="59"/>
        <v>41076.415972222225</v>
      </c>
    </row>
    <row r="329" spans="1:24" ht="48" hidden="1" x14ac:dyDescent="0.2">
      <c r="A329" s="1">
        <v>2500</v>
      </c>
      <c r="B329" s="7" t="s">
        <v>2500</v>
      </c>
      <c r="C329" s="7" t="s">
        <v>6610</v>
      </c>
      <c r="D329" s="1">
        <v>600</v>
      </c>
      <c r="E329" s="1">
        <v>680</v>
      </c>
      <c r="F329" s="1" t="s">
        <v>8218</v>
      </c>
      <c r="G329" s="1" t="s">
        <v>8223</v>
      </c>
      <c r="H329" s="1" t="s">
        <v>8245</v>
      </c>
      <c r="I329" s="1">
        <v>1340476375</v>
      </c>
      <c r="J329" s="1">
        <v>1337884375</v>
      </c>
      <c r="K329" s="1" t="b">
        <v>0</v>
      </c>
      <c r="L329" s="1">
        <v>29</v>
      </c>
      <c r="M329" s="1" t="b">
        <v>1</v>
      </c>
      <c r="N329" s="1" t="s">
        <v>8278</v>
      </c>
      <c r="O329" s="28">
        <f t="shared" si="50"/>
        <v>1.1333333333333333</v>
      </c>
      <c r="P329" s="29">
        <f t="shared" si="51"/>
        <v>23.448275862068964</v>
      </c>
      <c r="Q329" s="9" t="str">
        <f t="shared" si="52"/>
        <v>music</v>
      </c>
      <c r="R329" s="26" t="str">
        <f t="shared" si="53"/>
        <v>indie rock</v>
      </c>
      <c r="S329" s="27">
        <f t="shared" si="54"/>
        <v>41053.772858796299</v>
      </c>
      <c r="T329" s="5" t="str">
        <f t="shared" si="55"/>
        <v>May</v>
      </c>
      <c r="U329" s="5" t="str">
        <f t="shared" si="56"/>
        <v>2012</v>
      </c>
      <c r="V329" s="5" t="str">
        <f t="shared" si="57"/>
        <v>Jun</v>
      </c>
      <c r="W329" s="1" t="str">
        <f t="shared" si="58"/>
        <v>2012</v>
      </c>
      <c r="X329" s="27">
        <f t="shared" si="59"/>
        <v>41083.772858796299</v>
      </c>
    </row>
    <row r="330" spans="1:24" ht="48" hidden="1" x14ac:dyDescent="0.2">
      <c r="A330" s="1">
        <v>2817</v>
      </c>
      <c r="B330" s="7" t="s">
        <v>2817</v>
      </c>
      <c r="C330" s="7" t="s">
        <v>6927</v>
      </c>
      <c r="D330" s="1">
        <v>600</v>
      </c>
      <c r="E330" s="1">
        <v>780</v>
      </c>
      <c r="F330" s="1" t="s">
        <v>8218</v>
      </c>
      <c r="G330" s="1" t="s">
        <v>8224</v>
      </c>
      <c r="H330" s="1" t="s">
        <v>8246</v>
      </c>
      <c r="I330" s="1">
        <v>1425136462</v>
      </c>
      <c r="J330" s="1">
        <v>1421680462</v>
      </c>
      <c r="K330" s="1" t="b">
        <v>0</v>
      </c>
      <c r="L330" s="1">
        <v>33</v>
      </c>
      <c r="M330" s="1" t="b">
        <v>1</v>
      </c>
      <c r="N330" s="1" t="s">
        <v>8270</v>
      </c>
      <c r="O330" s="28">
        <f t="shared" si="50"/>
        <v>1.3</v>
      </c>
      <c r="P330" s="29">
        <f t="shared" si="51"/>
        <v>23.636363636363637</v>
      </c>
      <c r="Q330" s="9" t="str">
        <f t="shared" si="52"/>
        <v>theater</v>
      </c>
      <c r="R330" s="26" t="str">
        <f t="shared" si="53"/>
        <v>plays</v>
      </c>
      <c r="S330" s="27">
        <f t="shared" si="54"/>
        <v>42023.634976851856</v>
      </c>
      <c r="T330" s="5" t="str">
        <f t="shared" si="55"/>
        <v>Jan</v>
      </c>
      <c r="U330" s="5" t="str">
        <f t="shared" si="56"/>
        <v>2015</v>
      </c>
      <c r="V330" s="5" t="str">
        <f t="shared" si="57"/>
        <v>Feb</v>
      </c>
      <c r="W330" s="1" t="str">
        <f t="shared" si="58"/>
        <v>2015</v>
      </c>
      <c r="X330" s="27">
        <f t="shared" si="59"/>
        <v>42063.634976851856</v>
      </c>
    </row>
    <row r="331" spans="1:24" ht="48" hidden="1" x14ac:dyDescent="0.2">
      <c r="A331" s="1">
        <v>2855</v>
      </c>
      <c r="B331" s="7" t="s">
        <v>2855</v>
      </c>
      <c r="C331" s="7" t="s">
        <v>6965</v>
      </c>
      <c r="D331" s="1">
        <v>600</v>
      </c>
      <c r="E331" s="1">
        <v>300</v>
      </c>
      <c r="F331" s="1" t="s">
        <v>8220</v>
      </c>
      <c r="G331" s="1" t="s">
        <v>8223</v>
      </c>
      <c r="H331" s="1" t="s">
        <v>8245</v>
      </c>
      <c r="I331" s="1">
        <v>1454110440</v>
      </c>
      <c r="J331" s="1">
        <v>1451607071</v>
      </c>
      <c r="K331" s="1" t="b">
        <v>0</v>
      </c>
      <c r="L331" s="1">
        <v>5</v>
      </c>
      <c r="M331" s="1" t="b">
        <v>0</v>
      </c>
      <c r="N331" s="1" t="s">
        <v>8270</v>
      </c>
      <c r="O331" s="28">
        <f t="shared" si="50"/>
        <v>0.5</v>
      </c>
      <c r="P331" s="29">
        <f t="shared" si="51"/>
        <v>60</v>
      </c>
      <c r="Q331" s="9" t="str">
        <f t="shared" si="52"/>
        <v>theater</v>
      </c>
      <c r="R331" s="26" t="str">
        <f t="shared" si="53"/>
        <v>plays</v>
      </c>
      <c r="S331" s="27">
        <f t="shared" si="54"/>
        <v>42370.007766203707</v>
      </c>
      <c r="T331" s="5" t="str">
        <f t="shared" si="55"/>
        <v>Jan</v>
      </c>
      <c r="U331" s="5" t="str">
        <f t="shared" si="56"/>
        <v>2016</v>
      </c>
      <c r="V331" s="5" t="str">
        <f t="shared" si="57"/>
        <v>Jan</v>
      </c>
      <c r="W331" s="1" t="str">
        <f t="shared" si="58"/>
        <v>2016</v>
      </c>
      <c r="X331" s="27">
        <f t="shared" si="59"/>
        <v>42398.981944444444</v>
      </c>
    </row>
    <row r="332" spans="1:24" ht="48" hidden="1" x14ac:dyDescent="0.2">
      <c r="A332" s="1">
        <v>2919</v>
      </c>
      <c r="B332" s="7" t="s">
        <v>2919</v>
      </c>
      <c r="C332" s="7" t="s">
        <v>7029</v>
      </c>
      <c r="D332" s="1">
        <v>600</v>
      </c>
      <c r="E332" s="1">
        <v>51</v>
      </c>
      <c r="F332" s="1" t="s">
        <v>8220</v>
      </c>
      <c r="G332" s="1" t="s">
        <v>8223</v>
      </c>
      <c r="H332" s="1" t="s">
        <v>8245</v>
      </c>
      <c r="I332" s="1">
        <v>1407250329</v>
      </c>
      <c r="J332" s="1">
        <v>1404658329</v>
      </c>
      <c r="K332" s="1" t="b">
        <v>0</v>
      </c>
      <c r="L332" s="1">
        <v>6</v>
      </c>
      <c r="M332" s="1" t="b">
        <v>0</v>
      </c>
      <c r="N332" s="1" t="s">
        <v>8270</v>
      </c>
      <c r="O332" s="28">
        <f t="shared" si="50"/>
        <v>8.5000000000000006E-2</v>
      </c>
      <c r="P332" s="29">
        <f t="shared" si="51"/>
        <v>8.5</v>
      </c>
      <c r="Q332" s="9" t="str">
        <f t="shared" si="52"/>
        <v>theater</v>
      </c>
      <c r="R332" s="26" t="str">
        <f t="shared" si="53"/>
        <v>plays</v>
      </c>
      <c r="S332" s="27">
        <f t="shared" si="54"/>
        <v>41826.61954861111</v>
      </c>
      <c r="T332" s="5" t="str">
        <f t="shared" si="55"/>
        <v>Jul</v>
      </c>
      <c r="U332" s="5" t="str">
        <f t="shared" si="56"/>
        <v>2014</v>
      </c>
      <c r="V332" s="5" t="str">
        <f t="shared" si="57"/>
        <v>Aug</v>
      </c>
      <c r="W332" s="1" t="str">
        <f t="shared" si="58"/>
        <v>2014</v>
      </c>
      <c r="X332" s="27">
        <f t="shared" si="59"/>
        <v>41856.61954861111</v>
      </c>
    </row>
    <row r="333" spans="1:24" ht="32" hidden="1" x14ac:dyDescent="0.2">
      <c r="A333" s="1">
        <v>3007</v>
      </c>
      <c r="B333" s="7" t="s">
        <v>3007</v>
      </c>
      <c r="C333" s="7" t="s">
        <v>7117</v>
      </c>
      <c r="D333" s="1">
        <v>600</v>
      </c>
      <c r="E333" s="1">
        <v>1080</v>
      </c>
      <c r="F333" s="1" t="s">
        <v>8218</v>
      </c>
      <c r="G333" s="1" t="s">
        <v>8223</v>
      </c>
      <c r="H333" s="1" t="s">
        <v>8245</v>
      </c>
      <c r="I333" s="1">
        <v>1429938683</v>
      </c>
      <c r="J333" s="1">
        <v>1428124283</v>
      </c>
      <c r="K333" s="1" t="b">
        <v>0</v>
      </c>
      <c r="L333" s="1">
        <v>20</v>
      </c>
      <c r="M333" s="1" t="b">
        <v>1</v>
      </c>
      <c r="N333" s="1" t="s">
        <v>8302</v>
      </c>
      <c r="O333" s="28">
        <f t="shared" si="50"/>
        <v>1.8</v>
      </c>
      <c r="P333" s="29">
        <f t="shared" si="51"/>
        <v>54</v>
      </c>
      <c r="Q333" s="9" t="str">
        <f t="shared" si="52"/>
        <v>theater</v>
      </c>
      <c r="R333" s="26" t="str">
        <f t="shared" si="53"/>
        <v>spaces</v>
      </c>
      <c r="S333" s="27">
        <f t="shared" si="54"/>
        <v>42098.216238425928</v>
      </c>
      <c r="T333" s="5" t="str">
        <f t="shared" si="55"/>
        <v>Apr</v>
      </c>
      <c r="U333" s="5" t="str">
        <f t="shared" si="56"/>
        <v>2015</v>
      </c>
      <c r="V333" s="5" t="str">
        <f t="shared" si="57"/>
        <v>Apr</v>
      </c>
      <c r="W333" s="1" t="str">
        <f t="shared" si="58"/>
        <v>2015</v>
      </c>
      <c r="X333" s="27">
        <f t="shared" si="59"/>
        <v>42119.216238425928</v>
      </c>
    </row>
    <row r="334" spans="1:24" ht="32" hidden="1" x14ac:dyDescent="0.2">
      <c r="A334" s="1">
        <v>3050</v>
      </c>
      <c r="B334" s="7" t="s">
        <v>3050</v>
      </c>
      <c r="C334" s="7" t="s">
        <v>7160</v>
      </c>
      <c r="D334" s="1">
        <v>600</v>
      </c>
      <c r="E334" s="1">
        <v>636</v>
      </c>
      <c r="F334" s="1" t="s">
        <v>8218</v>
      </c>
      <c r="G334" s="1" t="s">
        <v>8223</v>
      </c>
      <c r="H334" s="1" t="s">
        <v>8245</v>
      </c>
      <c r="I334" s="1">
        <v>1462420960</v>
      </c>
      <c r="J334" s="1">
        <v>1459828960</v>
      </c>
      <c r="K334" s="1" t="b">
        <v>0</v>
      </c>
      <c r="L334" s="1">
        <v>9</v>
      </c>
      <c r="M334" s="1" t="b">
        <v>1</v>
      </c>
      <c r="N334" s="1" t="s">
        <v>8302</v>
      </c>
      <c r="O334" s="28">
        <f t="shared" si="50"/>
        <v>1.06</v>
      </c>
      <c r="P334" s="29">
        <f t="shared" si="51"/>
        <v>70.666666666666671</v>
      </c>
      <c r="Q334" s="9" t="str">
        <f t="shared" si="52"/>
        <v>theater</v>
      </c>
      <c r="R334" s="26" t="str">
        <f t="shared" si="53"/>
        <v>spaces</v>
      </c>
      <c r="S334" s="27">
        <f t="shared" si="54"/>
        <v>42465.16851851852</v>
      </c>
      <c r="T334" s="5" t="str">
        <f t="shared" si="55"/>
        <v>Apr</v>
      </c>
      <c r="U334" s="5" t="str">
        <f t="shared" si="56"/>
        <v>2016</v>
      </c>
      <c r="V334" s="5" t="str">
        <f t="shared" si="57"/>
        <v>May</v>
      </c>
      <c r="W334" s="1" t="str">
        <f t="shared" si="58"/>
        <v>2016</v>
      </c>
      <c r="X334" s="27">
        <f t="shared" si="59"/>
        <v>42495.16851851852</v>
      </c>
    </row>
    <row r="335" spans="1:24" ht="48" hidden="1" x14ac:dyDescent="0.2">
      <c r="A335" s="1">
        <v>3294</v>
      </c>
      <c r="B335" s="7" t="s">
        <v>3294</v>
      </c>
      <c r="C335" s="7" t="s">
        <v>7404</v>
      </c>
      <c r="D335" s="1">
        <v>600</v>
      </c>
      <c r="E335" s="1">
        <v>710</v>
      </c>
      <c r="F335" s="1" t="s">
        <v>8218</v>
      </c>
      <c r="G335" s="1" t="s">
        <v>8224</v>
      </c>
      <c r="H335" s="1" t="s">
        <v>8246</v>
      </c>
      <c r="I335" s="1">
        <v>1434459554</v>
      </c>
      <c r="J335" s="1">
        <v>1431867554</v>
      </c>
      <c r="K335" s="1" t="b">
        <v>0</v>
      </c>
      <c r="L335" s="1">
        <v>24</v>
      </c>
      <c r="M335" s="1" t="b">
        <v>1</v>
      </c>
      <c r="N335" s="1" t="s">
        <v>8270</v>
      </c>
      <c r="O335" s="28">
        <f t="shared" si="50"/>
        <v>1.1833333333333333</v>
      </c>
      <c r="P335" s="29">
        <f t="shared" si="51"/>
        <v>29.583333333333332</v>
      </c>
      <c r="Q335" s="9" t="str">
        <f t="shared" si="52"/>
        <v>theater</v>
      </c>
      <c r="R335" s="26" t="str">
        <f t="shared" si="53"/>
        <v>plays</v>
      </c>
      <c r="S335" s="27">
        <f t="shared" si="54"/>
        <v>42141.541134259256</v>
      </c>
      <c r="T335" s="5" t="str">
        <f t="shared" si="55"/>
        <v>May</v>
      </c>
      <c r="U335" s="5" t="str">
        <f t="shared" si="56"/>
        <v>2015</v>
      </c>
      <c r="V335" s="5" t="str">
        <f t="shared" si="57"/>
        <v>Jun</v>
      </c>
      <c r="W335" s="1" t="str">
        <f t="shared" si="58"/>
        <v>2015</v>
      </c>
      <c r="X335" s="27">
        <f t="shared" si="59"/>
        <v>42171.541134259256</v>
      </c>
    </row>
    <row r="336" spans="1:24" ht="48" hidden="1" x14ac:dyDescent="0.2">
      <c r="A336" s="1">
        <v>3539</v>
      </c>
      <c r="B336" s="7" t="s">
        <v>3538</v>
      </c>
      <c r="C336" s="7" t="s">
        <v>7649</v>
      </c>
      <c r="D336" s="1">
        <v>600</v>
      </c>
      <c r="E336" s="1">
        <v>718</v>
      </c>
      <c r="F336" s="1" t="s">
        <v>8218</v>
      </c>
      <c r="G336" s="1" t="s">
        <v>8223</v>
      </c>
      <c r="H336" s="1" t="s">
        <v>8245</v>
      </c>
      <c r="I336" s="1">
        <v>1473358122</v>
      </c>
      <c r="J336" s="1">
        <v>1471543722</v>
      </c>
      <c r="K336" s="1" t="b">
        <v>0</v>
      </c>
      <c r="L336" s="1">
        <v>13</v>
      </c>
      <c r="M336" s="1" t="b">
        <v>1</v>
      </c>
      <c r="N336" s="1" t="s">
        <v>8270</v>
      </c>
      <c r="O336" s="28">
        <f t="shared" si="50"/>
        <v>1.1966666666666668</v>
      </c>
      <c r="P336" s="29">
        <f t="shared" si="51"/>
        <v>55.230769230769234</v>
      </c>
      <c r="Q336" s="9" t="str">
        <f t="shared" si="52"/>
        <v>theater</v>
      </c>
      <c r="R336" s="26" t="str">
        <f t="shared" si="53"/>
        <v>plays</v>
      </c>
      <c r="S336" s="27">
        <f t="shared" si="54"/>
        <v>42600.756041666667</v>
      </c>
      <c r="T336" s="5" t="str">
        <f t="shared" si="55"/>
        <v>Aug</v>
      </c>
      <c r="U336" s="5" t="str">
        <f t="shared" si="56"/>
        <v>2016</v>
      </c>
      <c r="V336" s="5" t="str">
        <f t="shared" si="57"/>
        <v>Sep</v>
      </c>
      <c r="W336" s="1" t="str">
        <f t="shared" si="58"/>
        <v>2016</v>
      </c>
      <c r="X336" s="27">
        <f t="shared" si="59"/>
        <v>42621.756041666667</v>
      </c>
    </row>
    <row r="337" spans="1:24" ht="48" hidden="1" x14ac:dyDescent="0.2">
      <c r="A337" s="1">
        <v>3577</v>
      </c>
      <c r="B337" s="7" t="s">
        <v>3576</v>
      </c>
      <c r="C337" s="7" t="s">
        <v>7687</v>
      </c>
      <c r="D337" s="1">
        <v>600</v>
      </c>
      <c r="E337" s="1">
        <v>780</v>
      </c>
      <c r="F337" s="1" t="s">
        <v>8218</v>
      </c>
      <c r="G337" s="1" t="s">
        <v>8223</v>
      </c>
      <c r="H337" s="1" t="s">
        <v>8245</v>
      </c>
      <c r="I337" s="1">
        <v>1430029680</v>
      </c>
      <c r="J337" s="1">
        <v>1427741583</v>
      </c>
      <c r="K337" s="1" t="b">
        <v>0</v>
      </c>
      <c r="L337" s="1">
        <v>27</v>
      </c>
      <c r="M337" s="1" t="b">
        <v>1</v>
      </c>
      <c r="N337" s="1" t="s">
        <v>8270</v>
      </c>
      <c r="O337" s="28">
        <f t="shared" si="50"/>
        <v>1.3</v>
      </c>
      <c r="P337" s="29">
        <f t="shared" si="51"/>
        <v>28.888888888888889</v>
      </c>
      <c r="Q337" s="9" t="str">
        <f t="shared" si="52"/>
        <v>theater</v>
      </c>
      <c r="R337" s="26" t="str">
        <f t="shared" si="53"/>
        <v>plays</v>
      </c>
      <c r="S337" s="27">
        <f t="shared" si="54"/>
        <v>42093.786840277782</v>
      </c>
      <c r="T337" s="5" t="str">
        <f t="shared" si="55"/>
        <v>Mar</v>
      </c>
      <c r="U337" s="5" t="str">
        <f t="shared" si="56"/>
        <v>2015</v>
      </c>
      <c r="V337" s="5" t="str">
        <f t="shared" si="57"/>
        <v>Apr</v>
      </c>
      <c r="W337" s="1" t="str">
        <f t="shared" si="58"/>
        <v>2015</v>
      </c>
      <c r="X337" s="27">
        <f t="shared" si="59"/>
        <v>42120.26944444445</v>
      </c>
    </row>
    <row r="338" spans="1:24" ht="48" hidden="1" x14ac:dyDescent="0.2">
      <c r="A338" s="1">
        <v>3795</v>
      </c>
      <c r="B338" s="7" t="s">
        <v>3792</v>
      </c>
      <c r="C338" s="7" t="s">
        <v>7905</v>
      </c>
      <c r="D338" s="1">
        <v>600</v>
      </c>
      <c r="E338" s="1">
        <v>10</v>
      </c>
      <c r="F338" s="1" t="s">
        <v>8220</v>
      </c>
      <c r="G338" s="1" t="s">
        <v>8224</v>
      </c>
      <c r="H338" s="1" t="s">
        <v>8246</v>
      </c>
      <c r="I338" s="1">
        <v>1440801000</v>
      </c>
      <c r="J338" s="1">
        <v>1437042490</v>
      </c>
      <c r="K338" s="1" t="b">
        <v>0</v>
      </c>
      <c r="L338" s="1">
        <v>2</v>
      </c>
      <c r="M338" s="1" t="b">
        <v>0</v>
      </c>
      <c r="N338" s="1" t="s">
        <v>8304</v>
      </c>
      <c r="O338" s="28">
        <f t="shared" si="50"/>
        <v>1.6666666666666666E-2</v>
      </c>
      <c r="P338" s="29">
        <f t="shared" si="51"/>
        <v>5</v>
      </c>
      <c r="Q338" s="9" t="str">
        <f t="shared" si="52"/>
        <v>theater</v>
      </c>
      <c r="R338" s="26" t="str">
        <f t="shared" si="53"/>
        <v>musical</v>
      </c>
      <c r="S338" s="27">
        <f t="shared" si="54"/>
        <v>42201.436226851853</v>
      </c>
      <c r="T338" s="5" t="str">
        <f t="shared" si="55"/>
        <v>Jul</v>
      </c>
      <c r="U338" s="5" t="str">
        <f t="shared" si="56"/>
        <v>2015</v>
      </c>
      <c r="V338" s="5" t="str">
        <f t="shared" si="57"/>
        <v>Aug</v>
      </c>
      <c r="W338" s="1" t="str">
        <f t="shared" si="58"/>
        <v>2015</v>
      </c>
      <c r="X338" s="27">
        <f t="shared" si="59"/>
        <v>42244.9375</v>
      </c>
    </row>
    <row r="339" spans="1:24" ht="32" hidden="1" x14ac:dyDescent="0.2">
      <c r="A339" s="1">
        <v>3826</v>
      </c>
      <c r="B339" s="7" t="s">
        <v>3823</v>
      </c>
      <c r="C339" s="7" t="s">
        <v>7935</v>
      </c>
      <c r="D339" s="1">
        <v>600</v>
      </c>
      <c r="E339" s="1">
        <v>715</v>
      </c>
      <c r="F339" s="1" t="s">
        <v>8218</v>
      </c>
      <c r="G339" s="1" t="s">
        <v>8224</v>
      </c>
      <c r="H339" s="1" t="s">
        <v>8246</v>
      </c>
      <c r="I339" s="1">
        <v>1430993394</v>
      </c>
      <c r="J339" s="1">
        <v>1428401394</v>
      </c>
      <c r="K339" s="1" t="b">
        <v>0</v>
      </c>
      <c r="L339" s="1">
        <v>26</v>
      </c>
      <c r="M339" s="1" t="b">
        <v>1</v>
      </c>
      <c r="N339" s="1" t="s">
        <v>8270</v>
      </c>
      <c r="O339" s="28">
        <f t="shared" si="50"/>
        <v>1.1916666666666667</v>
      </c>
      <c r="P339" s="29">
        <f t="shared" si="51"/>
        <v>27.5</v>
      </c>
      <c r="Q339" s="9" t="str">
        <f t="shared" si="52"/>
        <v>theater</v>
      </c>
      <c r="R339" s="26" t="str">
        <f t="shared" si="53"/>
        <v>plays</v>
      </c>
      <c r="S339" s="27">
        <f t="shared" si="54"/>
        <v>42101.423541666663</v>
      </c>
      <c r="T339" s="5" t="str">
        <f t="shared" si="55"/>
        <v>Apr</v>
      </c>
      <c r="U339" s="5" t="str">
        <f t="shared" si="56"/>
        <v>2015</v>
      </c>
      <c r="V339" s="5" t="str">
        <f t="shared" si="57"/>
        <v>May</v>
      </c>
      <c r="W339" s="1" t="str">
        <f t="shared" si="58"/>
        <v>2015</v>
      </c>
      <c r="X339" s="27">
        <f t="shared" si="59"/>
        <v>42131.423541666663</v>
      </c>
    </row>
    <row r="340" spans="1:24" ht="48" hidden="1" x14ac:dyDescent="0.2">
      <c r="A340" s="1">
        <v>4020</v>
      </c>
      <c r="B340" s="7" t="s">
        <v>4016</v>
      </c>
      <c r="C340" s="7" t="s">
        <v>8125</v>
      </c>
      <c r="D340" s="1">
        <v>600</v>
      </c>
      <c r="E340" s="1">
        <v>100</v>
      </c>
      <c r="F340" s="1" t="s">
        <v>8220</v>
      </c>
      <c r="G340" s="1" t="s">
        <v>8223</v>
      </c>
      <c r="H340" s="1" t="s">
        <v>8245</v>
      </c>
      <c r="I340" s="1">
        <v>1427168099</v>
      </c>
      <c r="J340" s="1">
        <v>1424579699</v>
      </c>
      <c r="K340" s="1" t="b">
        <v>0</v>
      </c>
      <c r="L340" s="1">
        <v>3</v>
      </c>
      <c r="M340" s="1" t="b">
        <v>0</v>
      </c>
      <c r="N340" s="1" t="s">
        <v>8270</v>
      </c>
      <c r="O340" s="28">
        <f t="shared" si="50"/>
        <v>0.16666666666666666</v>
      </c>
      <c r="P340" s="29">
        <f t="shared" si="51"/>
        <v>33.333333333333336</v>
      </c>
      <c r="Q340" s="9" t="str">
        <f t="shared" si="52"/>
        <v>theater</v>
      </c>
      <c r="R340" s="26" t="str">
        <f t="shared" si="53"/>
        <v>plays</v>
      </c>
      <c r="S340" s="27">
        <f t="shared" si="54"/>
        <v>42057.190960648149</v>
      </c>
      <c r="T340" s="5" t="str">
        <f t="shared" si="55"/>
        <v>Feb</v>
      </c>
      <c r="U340" s="5" t="str">
        <f t="shared" si="56"/>
        <v>2015</v>
      </c>
      <c r="V340" s="5" t="str">
        <f t="shared" si="57"/>
        <v>Mar</v>
      </c>
      <c r="W340" s="1" t="str">
        <f t="shared" si="58"/>
        <v>2015</v>
      </c>
      <c r="X340" s="27">
        <f t="shared" si="59"/>
        <v>42087.149293981478</v>
      </c>
    </row>
    <row r="341" spans="1:24" ht="48" hidden="1" x14ac:dyDescent="0.2">
      <c r="A341" s="1">
        <v>4044</v>
      </c>
      <c r="B341" s="7" t="s">
        <v>4040</v>
      </c>
      <c r="C341" s="7" t="s">
        <v>8148</v>
      </c>
      <c r="D341" s="1">
        <v>600</v>
      </c>
      <c r="E341" s="1">
        <v>225</v>
      </c>
      <c r="F341" s="1" t="s">
        <v>8220</v>
      </c>
      <c r="G341" s="1" t="s">
        <v>8223</v>
      </c>
      <c r="H341" s="1" t="s">
        <v>8245</v>
      </c>
      <c r="I341" s="1">
        <v>1428642000</v>
      </c>
      <c r="J341" s="1">
        <v>1426050982</v>
      </c>
      <c r="K341" s="1" t="b">
        <v>0</v>
      </c>
      <c r="L341" s="1">
        <v>4</v>
      </c>
      <c r="M341" s="1" t="b">
        <v>0</v>
      </c>
      <c r="N341" s="1" t="s">
        <v>8270</v>
      </c>
      <c r="O341" s="28">
        <f t="shared" si="50"/>
        <v>0.375</v>
      </c>
      <c r="P341" s="29">
        <f t="shared" si="51"/>
        <v>56.25</v>
      </c>
      <c r="Q341" s="9" t="str">
        <f t="shared" si="52"/>
        <v>theater</v>
      </c>
      <c r="R341" s="26" t="str">
        <f t="shared" si="53"/>
        <v>plays</v>
      </c>
      <c r="S341" s="27">
        <f t="shared" si="54"/>
        <v>42074.219699074078</v>
      </c>
      <c r="T341" s="5" t="str">
        <f t="shared" si="55"/>
        <v>Mar</v>
      </c>
      <c r="U341" s="5" t="str">
        <f t="shared" si="56"/>
        <v>2015</v>
      </c>
      <c r="V341" s="5" t="str">
        <f t="shared" si="57"/>
        <v>Apr</v>
      </c>
      <c r="W341" s="1" t="str">
        <f t="shared" si="58"/>
        <v>2015</v>
      </c>
      <c r="X341" s="27">
        <f t="shared" si="59"/>
        <v>42104.208333333328</v>
      </c>
    </row>
    <row r="342" spans="1:24" ht="48" hidden="1" x14ac:dyDescent="0.2">
      <c r="A342" s="1">
        <v>4101</v>
      </c>
      <c r="B342" s="7" t="s">
        <v>4097</v>
      </c>
      <c r="C342" s="7" t="s">
        <v>8204</v>
      </c>
      <c r="D342" s="1">
        <v>600</v>
      </c>
      <c r="E342" s="1">
        <v>0</v>
      </c>
      <c r="F342" s="1" t="s">
        <v>8220</v>
      </c>
      <c r="G342" s="1" t="s">
        <v>8223</v>
      </c>
      <c r="H342" s="1" t="s">
        <v>8245</v>
      </c>
      <c r="I342" s="1">
        <v>1485380482</v>
      </c>
      <c r="J342" s="1">
        <v>1482788482</v>
      </c>
      <c r="K342" s="1" t="b">
        <v>0</v>
      </c>
      <c r="L342" s="1">
        <v>0</v>
      </c>
      <c r="M342" s="1" t="b">
        <v>0</v>
      </c>
      <c r="N342" s="1" t="s">
        <v>8270</v>
      </c>
      <c r="O342" s="28">
        <f t="shared" si="50"/>
        <v>0</v>
      </c>
      <c r="P342" s="29">
        <f t="shared" si="51"/>
        <v>0</v>
      </c>
      <c r="Q342" s="9" t="str">
        <f t="shared" si="52"/>
        <v>theater</v>
      </c>
      <c r="R342" s="26" t="str">
        <f t="shared" si="53"/>
        <v>plays</v>
      </c>
      <c r="S342" s="27">
        <f t="shared" si="54"/>
        <v>42730.903726851851</v>
      </c>
      <c r="T342" s="5" t="str">
        <f t="shared" si="55"/>
        <v>Dec</v>
      </c>
      <c r="U342" s="5" t="str">
        <f t="shared" si="56"/>
        <v>2016</v>
      </c>
      <c r="V342" s="5" t="str">
        <f t="shared" si="57"/>
        <v>Jan</v>
      </c>
      <c r="W342" s="1" t="str">
        <f t="shared" si="58"/>
        <v>2017</v>
      </c>
      <c r="X342" s="27">
        <f t="shared" si="59"/>
        <v>42760.903726851851</v>
      </c>
    </row>
    <row r="343" spans="1:24" ht="48" hidden="1" x14ac:dyDescent="0.2">
      <c r="A343" s="1">
        <v>3665</v>
      </c>
      <c r="B343" s="7" t="s">
        <v>3662</v>
      </c>
      <c r="C343" s="7" t="s">
        <v>7775</v>
      </c>
      <c r="D343" s="1">
        <v>620</v>
      </c>
      <c r="E343" s="1">
        <v>714</v>
      </c>
      <c r="F343" s="1" t="s">
        <v>8218</v>
      </c>
      <c r="G343" s="1" t="s">
        <v>8229</v>
      </c>
      <c r="H343" s="1" t="s">
        <v>8248</v>
      </c>
      <c r="I343" s="1">
        <v>1446062040</v>
      </c>
      <c r="J343" s="1">
        <v>1445109822</v>
      </c>
      <c r="K343" s="1" t="b">
        <v>0</v>
      </c>
      <c r="L343" s="1">
        <v>14</v>
      </c>
      <c r="M343" s="1" t="b">
        <v>1</v>
      </c>
      <c r="N343" s="1" t="s">
        <v>8270</v>
      </c>
      <c r="O343" s="28">
        <f t="shared" si="50"/>
        <v>1.1516129032258065</v>
      </c>
      <c r="P343" s="29">
        <f t="shared" si="51"/>
        <v>51</v>
      </c>
      <c r="Q343" s="9" t="str">
        <f t="shared" si="52"/>
        <v>theater</v>
      </c>
      <c r="R343" s="26" t="str">
        <f t="shared" si="53"/>
        <v>plays</v>
      </c>
      <c r="S343" s="27">
        <f t="shared" si="54"/>
        <v>42294.808124999996</v>
      </c>
      <c r="T343" s="5" t="str">
        <f t="shared" si="55"/>
        <v>Oct</v>
      </c>
      <c r="U343" s="5" t="str">
        <f t="shared" si="56"/>
        <v>2015</v>
      </c>
      <c r="V343" s="5" t="str">
        <f t="shared" si="57"/>
        <v>Oct</v>
      </c>
      <c r="W343" s="1" t="str">
        <f t="shared" si="58"/>
        <v>2015</v>
      </c>
      <c r="X343" s="27">
        <f t="shared" si="59"/>
        <v>42305.829166666663</v>
      </c>
    </row>
    <row r="344" spans="1:24" ht="48" hidden="1" x14ac:dyDescent="0.2">
      <c r="A344" s="1">
        <v>3874</v>
      </c>
      <c r="B344" s="7" t="s">
        <v>3871</v>
      </c>
      <c r="C344" s="7" t="s">
        <v>7983</v>
      </c>
      <c r="D344" s="1">
        <v>620</v>
      </c>
      <c r="E344" s="1">
        <v>0</v>
      </c>
      <c r="F344" s="1" t="s">
        <v>8219</v>
      </c>
      <c r="G344" s="1" t="s">
        <v>8227</v>
      </c>
      <c r="H344" s="1" t="s">
        <v>8249</v>
      </c>
      <c r="I344" s="1">
        <v>1422061200</v>
      </c>
      <c r="J344" s="1">
        <v>1420244622</v>
      </c>
      <c r="K344" s="1" t="b">
        <v>0</v>
      </c>
      <c r="L344" s="1">
        <v>0</v>
      </c>
      <c r="M344" s="1" t="b">
        <v>0</v>
      </c>
      <c r="N344" s="1" t="s">
        <v>8304</v>
      </c>
      <c r="O344" s="28">
        <f t="shared" si="50"/>
        <v>0</v>
      </c>
      <c r="P344" s="29">
        <f t="shared" si="51"/>
        <v>0</v>
      </c>
      <c r="Q344" s="9" t="str">
        <f t="shared" si="52"/>
        <v>theater</v>
      </c>
      <c r="R344" s="26" t="str">
        <f t="shared" si="53"/>
        <v>musical</v>
      </c>
      <c r="S344" s="27">
        <f t="shared" si="54"/>
        <v>42007.016458333332</v>
      </c>
      <c r="T344" s="5" t="str">
        <f t="shared" si="55"/>
        <v>Jan</v>
      </c>
      <c r="U344" s="5" t="str">
        <f t="shared" si="56"/>
        <v>2015</v>
      </c>
      <c r="V344" s="5" t="str">
        <f t="shared" si="57"/>
        <v>Jan</v>
      </c>
      <c r="W344" s="1" t="str">
        <f t="shared" si="58"/>
        <v>2015</v>
      </c>
      <c r="X344" s="27">
        <f t="shared" si="59"/>
        <v>42028.041666666672</v>
      </c>
    </row>
    <row r="345" spans="1:24" ht="48" hidden="1" x14ac:dyDescent="0.2">
      <c r="A345" s="1">
        <v>201</v>
      </c>
      <c r="B345" s="7" t="s">
        <v>203</v>
      </c>
      <c r="C345" s="7" t="s">
        <v>4311</v>
      </c>
      <c r="D345" s="1">
        <v>650</v>
      </c>
      <c r="E345" s="1">
        <v>380</v>
      </c>
      <c r="F345" s="1" t="s">
        <v>8220</v>
      </c>
      <c r="G345" s="1" t="s">
        <v>8223</v>
      </c>
      <c r="H345" s="1" t="s">
        <v>8245</v>
      </c>
      <c r="I345" s="1">
        <v>1423424329</v>
      </c>
      <c r="J345" s="1">
        <v>1421696329</v>
      </c>
      <c r="K345" s="1" t="b">
        <v>0</v>
      </c>
      <c r="L345" s="1">
        <v>7</v>
      </c>
      <c r="M345" s="1" t="b">
        <v>0</v>
      </c>
      <c r="N345" s="1" t="s">
        <v>8267</v>
      </c>
      <c r="O345" s="28">
        <f t="shared" si="50"/>
        <v>0.58461538461538465</v>
      </c>
      <c r="P345" s="29">
        <f t="shared" si="51"/>
        <v>54.285714285714285</v>
      </c>
      <c r="Q345" s="9" t="str">
        <f t="shared" si="52"/>
        <v>film &amp; video</v>
      </c>
      <c r="R345" s="26" t="str">
        <f t="shared" si="53"/>
        <v>drama</v>
      </c>
      <c r="S345" s="27">
        <f t="shared" si="54"/>
        <v>42023.818622685183</v>
      </c>
      <c r="T345" s="5" t="str">
        <f t="shared" si="55"/>
        <v>Jan</v>
      </c>
      <c r="U345" s="5" t="str">
        <f t="shared" si="56"/>
        <v>2015</v>
      </c>
      <c r="V345" s="5" t="str">
        <f t="shared" si="57"/>
        <v>Feb</v>
      </c>
      <c r="W345" s="1" t="str">
        <f t="shared" si="58"/>
        <v>2015</v>
      </c>
      <c r="X345" s="27">
        <f t="shared" si="59"/>
        <v>42043.818622685183</v>
      </c>
    </row>
    <row r="346" spans="1:24" ht="48" hidden="1" x14ac:dyDescent="0.2">
      <c r="A346" s="1">
        <v>1042</v>
      </c>
      <c r="B346" s="7" t="s">
        <v>1043</v>
      </c>
      <c r="C346" s="7" t="s">
        <v>5152</v>
      </c>
      <c r="D346" s="1">
        <v>650</v>
      </c>
      <c r="E346" s="1">
        <v>10</v>
      </c>
      <c r="F346" s="1" t="s">
        <v>8219</v>
      </c>
      <c r="G346" s="1" t="s">
        <v>8223</v>
      </c>
      <c r="H346" s="1" t="s">
        <v>8245</v>
      </c>
      <c r="I346" s="1">
        <v>1410516000</v>
      </c>
      <c r="J346" s="1">
        <v>1406824948</v>
      </c>
      <c r="K346" s="1" t="b">
        <v>0</v>
      </c>
      <c r="L346" s="1">
        <v>1</v>
      </c>
      <c r="M346" s="1" t="b">
        <v>0</v>
      </c>
      <c r="N346" s="1" t="s">
        <v>8280</v>
      </c>
      <c r="O346" s="28">
        <f t="shared" si="50"/>
        <v>1.5384615384615385E-2</v>
      </c>
      <c r="P346" s="29">
        <f t="shared" si="51"/>
        <v>10</v>
      </c>
      <c r="Q346" s="9" t="str">
        <f t="shared" si="52"/>
        <v>journalism</v>
      </c>
      <c r="R346" s="26" t="str">
        <f t="shared" si="53"/>
        <v>audio</v>
      </c>
      <c r="S346" s="27">
        <f t="shared" si="54"/>
        <v>41851.696157407408</v>
      </c>
      <c r="T346" s="5" t="str">
        <f t="shared" si="55"/>
        <v>Jul</v>
      </c>
      <c r="U346" s="5" t="str">
        <f t="shared" si="56"/>
        <v>2014</v>
      </c>
      <c r="V346" s="5" t="str">
        <f t="shared" si="57"/>
        <v>Sep</v>
      </c>
      <c r="W346" s="1" t="str">
        <f t="shared" si="58"/>
        <v>2014</v>
      </c>
      <c r="X346" s="27">
        <f t="shared" si="59"/>
        <v>41894.416666666664</v>
      </c>
    </row>
    <row r="347" spans="1:24" ht="48" hidden="1" x14ac:dyDescent="0.2">
      <c r="A347" s="1">
        <v>1264</v>
      </c>
      <c r="B347" s="7" t="s">
        <v>1265</v>
      </c>
      <c r="C347" s="7" t="s">
        <v>5374</v>
      </c>
      <c r="D347" s="1">
        <v>650</v>
      </c>
      <c r="E347" s="1">
        <v>1082</v>
      </c>
      <c r="F347" s="1" t="s">
        <v>8218</v>
      </c>
      <c r="G347" s="1" t="s">
        <v>8223</v>
      </c>
      <c r="H347" s="1" t="s">
        <v>8245</v>
      </c>
      <c r="I347" s="1">
        <v>1383062083</v>
      </c>
      <c r="J347" s="1">
        <v>1380556483</v>
      </c>
      <c r="K347" s="1" t="b">
        <v>1</v>
      </c>
      <c r="L347" s="1">
        <v>34</v>
      </c>
      <c r="M347" s="1" t="b">
        <v>1</v>
      </c>
      <c r="N347" s="1" t="s">
        <v>8275</v>
      </c>
      <c r="O347" s="28">
        <f t="shared" si="50"/>
        <v>1.6646153846153846</v>
      </c>
      <c r="P347" s="29">
        <f t="shared" si="51"/>
        <v>31.823529411764707</v>
      </c>
      <c r="Q347" s="9" t="str">
        <f t="shared" si="52"/>
        <v>music</v>
      </c>
      <c r="R347" s="26" t="str">
        <f t="shared" si="53"/>
        <v>rock</v>
      </c>
      <c r="S347" s="27">
        <f t="shared" si="54"/>
        <v>41547.662997685184</v>
      </c>
      <c r="T347" s="5" t="str">
        <f t="shared" si="55"/>
        <v>Sep</v>
      </c>
      <c r="U347" s="5" t="str">
        <f t="shared" si="56"/>
        <v>2013</v>
      </c>
      <c r="V347" s="5" t="str">
        <f t="shared" si="57"/>
        <v>Oct</v>
      </c>
      <c r="W347" s="1" t="str">
        <f t="shared" si="58"/>
        <v>2013</v>
      </c>
      <c r="X347" s="27">
        <f t="shared" si="59"/>
        <v>41576.662997685184</v>
      </c>
    </row>
    <row r="348" spans="1:24" ht="48" hidden="1" x14ac:dyDescent="0.2">
      <c r="A348" s="1">
        <v>1940</v>
      </c>
      <c r="B348" s="7" t="s">
        <v>1941</v>
      </c>
      <c r="C348" s="7" t="s">
        <v>6050</v>
      </c>
      <c r="D348" s="1">
        <v>650</v>
      </c>
      <c r="E348" s="1">
        <v>1111</v>
      </c>
      <c r="F348" s="1" t="s">
        <v>8218</v>
      </c>
      <c r="G348" s="1" t="s">
        <v>8223</v>
      </c>
      <c r="H348" s="1" t="s">
        <v>8245</v>
      </c>
      <c r="I348" s="1">
        <v>1308110340</v>
      </c>
      <c r="J348" s="1">
        <v>1304770233</v>
      </c>
      <c r="K348" s="1" t="b">
        <v>0</v>
      </c>
      <c r="L348" s="1">
        <v>31</v>
      </c>
      <c r="M348" s="1" t="b">
        <v>1</v>
      </c>
      <c r="N348" s="1" t="s">
        <v>8278</v>
      </c>
      <c r="O348" s="28">
        <f t="shared" si="50"/>
        <v>1.7092307692307693</v>
      </c>
      <c r="P348" s="29">
        <f t="shared" si="51"/>
        <v>35.838709677419352</v>
      </c>
      <c r="Q348" s="9" t="str">
        <f t="shared" si="52"/>
        <v>music</v>
      </c>
      <c r="R348" s="26" t="str">
        <f t="shared" si="53"/>
        <v>indie rock</v>
      </c>
      <c r="S348" s="27">
        <f t="shared" si="54"/>
        <v>40670.507326388892</v>
      </c>
      <c r="T348" s="5" t="str">
        <f t="shared" si="55"/>
        <v>May</v>
      </c>
      <c r="U348" s="5" t="str">
        <f t="shared" si="56"/>
        <v>2011</v>
      </c>
      <c r="V348" s="5" t="str">
        <f t="shared" si="57"/>
        <v>Jun</v>
      </c>
      <c r="W348" s="1" t="str">
        <f t="shared" si="58"/>
        <v>2011</v>
      </c>
      <c r="X348" s="27">
        <f t="shared" si="59"/>
        <v>40709.165972222225</v>
      </c>
    </row>
    <row r="349" spans="1:24" ht="48" hidden="1" x14ac:dyDescent="0.2">
      <c r="A349" s="1">
        <v>2275</v>
      </c>
      <c r="B349" s="7" t="s">
        <v>2276</v>
      </c>
      <c r="C349" s="7" t="s">
        <v>6385</v>
      </c>
      <c r="D349" s="1">
        <v>650</v>
      </c>
      <c r="E349" s="1">
        <v>2650.5</v>
      </c>
      <c r="F349" s="1" t="s">
        <v>8218</v>
      </c>
      <c r="G349" s="1" t="s">
        <v>8224</v>
      </c>
      <c r="H349" s="1" t="s">
        <v>8246</v>
      </c>
      <c r="I349" s="1">
        <v>1419259679</v>
      </c>
      <c r="J349" s="1">
        <v>1416667679</v>
      </c>
      <c r="K349" s="1" t="b">
        <v>0</v>
      </c>
      <c r="L349" s="1">
        <v>79</v>
      </c>
      <c r="M349" s="1" t="b">
        <v>1</v>
      </c>
      <c r="N349" s="1" t="s">
        <v>8296</v>
      </c>
      <c r="O349" s="28">
        <f t="shared" si="50"/>
        <v>4.0776923076923079</v>
      </c>
      <c r="P349" s="29">
        <f t="shared" si="51"/>
        <v>33.550632911392405</v>
      </c>
      <c r="Q349" s="9" t="str">
        <f t="shared" si="52"/>
        <v>games</v>
      </c>
      <c r="R349" s="26" t="str">
        <f t="shared" si="53"/>
        <v>tabletop games</v>
      </c>
      <c r="S349" s="27">
        <f t="shared" si="54"/>
        <v>41965.616655092599</v>
      </c>
      <c r="T349" s="5" t="str">
        <f t="shared" si="55"/>
        <v>Nov</v>
      </c>
      <c r="U349" s="5" t="str">
        <f t="shared" si="56"/>
        <v>2014</v>
      </c>
      <c r="V349" s="5" t="str">
        <f t="shared" si="57"/>
        <v>Dec</v>
      </c>
      <c r="W349" s="1" t="str">
        <f t="shared" si="58"/>
        <v>2014</v>
      </c>
      <c r="X349" s="27">
        <f t="shared" si="59"/>
        <v>41995.616655092599</v>
      </c>
    </row>
    <row r="350" spans="1:24" ht="32" hidden="1" x14ac:dyDescent="0.2">
      <c r="A350" s="1">
        <v>2824</v>
      </c>
      <c r="B350" s="7" t="s">
        <v>2824</v>
      </c>
      <c r="C350" s="7" t="s">
        <v>6934</v>
      </c>
      <c r="D350" s="1">
        <v>650</v>
      </c>
      <c r="E350" s="1">
        <v>760</v>
      </c>
      <c r="F350" s="1" t="s">
        <v>8218</v>
      </c>
      <c r="G350" s="1" t="s">
        <v>8223</v>
      </c>
      <c r="H350" s="1" t="s">
        <v>8245</v>
      </c>
      <c r="I350" s="1">
        <v>1434159780</v>
      </c>
      <c r="J350" s="1">
        <v>1431412196</v>
      </c>
      <c r="K350" s="1" t="b">
        <v>0</v>
      </c>
      <c r="L350" s="1">
        <v>15</v>
      </c>
      <c r="M350" s="1" t="b">
        <v>1</v>
      </c>
      <c r="N350" s="1" t="s">
        <v>8270</v>
      </c>
      <c r="O350" s="28">
        <f t="shared" si="50"/>
        <v>1.1692307692307693</v>
      </c>
      <c r="P350" s="29">
        <f t="shared" si="51"/>
        <v>50.666666666666664</v>
      </c>
      <c r="Q350" s="9" t="str">
        <f t="shared" si="52"/>
        <v>theater</v>
      </c>
      <c r="R350" s="26" t="str">
        <f t="shared" si="53"/>
        <v>plays</v>
      </c>
      <c r="S350" s="27">
        <f t="shared" si="54"/>
        <v>42136.270787037036</v>
      </c>
      <c r="T350" s="5" t="str">
        <f t="shared" si="55"/>
        <v>May</v>
      </c>
      <c r="U350" s="5" t="str">
        <f t="shared" si="56"/>
        <v>2015</v>
      </c>
      <c r="V350" s="5" t="str">
        <f t="shared" si="57"/>
        <v>Jun</v>
      </c>
      <c r="W350" s="1" t="str">
        <f t="shared" si="58"/>
        <v>2015</v>
      </c>
      <c r="X350" s="27">
        <f t="shared" si="59"/>
        <v>42168.071527777778</v>
      </c>
    </row>
    <row r="351" spans="1:24" ht="48" hidden="1" x14ac:dyDescent="0.2">
      <c r="A351" s="1">
        <v>3451</v>
      </c>
      <c r="B351" s="7" t="s">
        <v>3450</v>
      </c>
      <c r="C351" s="7" t="s">
        <v>7561</v>
      </c>
      <c r="D351" s="1">
        <v>650</v>
      </c>
      <c r="E351" s="1">
        <v>658</v>
      </c>
      <c r="F351" s="1" t="s">
        <v>8218</v>
      </c>
      <c r="G351" s="1" t="s">
        <v>8223</v>
      </c>
      <c r="H351" s="1" t="s">
        <v>8245</v>
      </c>
      <c r="I351" s="1">
        <v>1429636927</v>
      </c>
      <c r="J351" s="1">
        <v>1427304127</v>
      </c>
      <c r="K351" s="1" t="b">
        <v>0</v>
      </c>
      <c r="L351" s="1">
        <v>16</v>
      </c>
      <c r="M351" s="1" t="b">
        <v>1</v>
      </c>
      <c r="N351" s="1" t="s">
        <v>8270</v>
      </c>
      <c r="O351" s="28">
        <f t="shared" si="50"/>
        <v>1.0123076923076924</v>
      </c>
      <c r="P351" s="29">
        <f t="shared" si="51"/>
        <v>41.125</v>
      </c>
      <c r="Q351" s="9" t="str">
        <f t="shared" si="52"/>
        <v>theater</v>
      </c>
      <c r="R351" s="26" t="str">
        <f t="shared" si="53"/>
        <v>plays</v>
      </c>
      <c r="S351" s="27">
        <f t="shared" si="54"/>
        <v>42088.723692129628</v>
      </c>
      <c r="T351" s="5" t="str">
        <f t="shared" si="55"/>
        <v>Mar</v>
      </c>
      <c r="U351" s="5" t="str">
        <f t="shared" si="56"/>
        <v>2015</v>
      </c>
      <c r="V351" s="5" t="str">
        <f t="shared" si="57"/>
        <v>Apr</v>
      </c>
      <c r="W351" s="1" t="str">
        <f t="shared" si="58"/>
        <v>2015</v>
      </c>
      <c r="X351" s="27">
        <f t="shared" si="59"/>
        <v>42115.723692129628</v>
      </c>
    </row>
    <row r="352" spans="1:24" ht="48" hidden="1" x14ac:dyDescent="0.2">
      <c r="A352" s="1">
        <v>1359</v>
      </c>
      <c r="B352" s="7" t="s">
        <v>1360</v>
      </c>
      <c r="C352" s="7" t="s">
        <v>5469</v>
      </c>
      <c r="D352" s="1">
        <v>660</v>
      </c>
      <c r="E352" s="1">
        <v>764</v>
      </c>
      <c r="F352" s="1" t="s">
        <v>8218</v>
      </c>
      <c r="G352" s="1" t="s">
        <v>8223</v>
      </c>
      <c r="H352" s="1" t="s">
        <v>8245</v>
      </c>
      <c r="I352" s="1">
        <v>1309980790</v>
      </c>
      <c r="J352" s="1">
        <v>1304623990</v>
      </c>
      <c r="K352" s="1" t="b">
        <v>0</v>
      </c>
      <c r="L352" s="1">
        <v>19</v>
      </c>
      <c r="M352" s="1" t="b">
        <v>1</v>
      </c>
      <c r="N352" s="1" t="s">
        <v>8273</v>
      </c>
      <c r="O352" s="28">
        <f t="shared" si="50"/>
        <v>1.1575757575757575</v>
      </c>
      <c r="P352" s="29">
        <f t="shared" si="51"/>
        <v>40.210526315789473</v>
      </c>
      <c r="Q352" s="9" t="str">
        <f t="shared" si="52"/>
        <v>publishing</v>
      </c>
      <c r="R352" s="26" t="str">
        <f t="shared" si="53"/>
        <v>nonfiction</v>
      </c>
      <c r="S352" s="27">
        <f t="shared" si="54"/>
        <v>40668.814699074072</v>
      </c>
      <c r="T352" s="5" t="str">
        <f t="shared" si="55"/>
        <v>May</v>
      </c>
      <c r="U352" s="5" t="str">
        <f t="shared" si="56"/>
        <v>2011</v>
      </c>
      <c r="V352" s="5" t="str">
        <f t="shared" si="57"/>
        <v>Jul</v>
      </c>
      <c r="W352" s="1" t="str">
        <f t="shared" si="58"/>
        <v>2011</v>
      </c>
      <c r="X352" s="27">
        <f t="shared" si="59"/>
        <v>40730.814699074072</v>
      </c>
    </row>
    <row r="353" spans="1:24" ht="48" hidden="1" x14ac:dyDescent="0.2">
      <c r="A353" s="1">
        <v>1914</v>
      </c>
      <c r="B353" s="7" t="s">
        <v>1915</v>
      </c>
      <c r="C353" s="7" t="s">
        <v>6024</v>
      </c>
      <c r="D353" s="1">
        <v>666</v>
      </c>
      <c r="E353" s="1">
        <v>60</v>
      </c>
      <c r="F353" s="1" t="s">
        <v>8220</v>
      </c>
      <c r="G353" s="1" t="s">
        <v>8223</v>
      </c>
      <c r="H353" s="1" t="s">
        <v>8245</v>
      </c>
      <c r="I353" s="1">
        <v>1414814340</v>
      </c>
      <c r="J353" s="1">
        <v>1413519073</v>
      </c>
      <c r="K353" s="1" t="b">
        <v>0</v>
      </c>
      <c r="L353" s="1">
        <v>2</v>
      </c>
      <c r="M353" s="1" t="b">
        <v>0</v>
      </c>
      <c r="N353" s="1" t="s">
        <v>8293</v>
      </c>
      <c r="O353" s="28">
        <f t="shared" si="50"/>
        <v>9.0090090090090086E-2</v>
      </c>
      <c r="P353" s="29">
        <f t="shared" si="51"/>
        <v>30</v>
      </c>
      <c r="Q353" s="9" t="str">
        <f t="shared" si="52"/>
        <v>technology</v>
      </c>
      <c r="R353" s="26" t="str">
        <f t="shared" si="53"/>
        <v>gadgets</v>
      </c>
      <c r="S353" s="27">
        <f t="shared" si="54"/>
        <v>41929.174456018518</v>
      </c>
      <c r="T353" s="5" t="str">
        <f t="shared" si="55"/>
        <v>Oct</v>
      </c>
      <c r="U353" s="5" t="str">
        <f t="shared" si="56"/>
        <v>2014</v>
      </c>
      <c r="V353" s="5" t="str">
        <f t="shared" si="57"/>
        <v>Nov</v>
      </c>
      <c r="W353" s="1" t="str">
        <f t="shared" si="58"/>
        <v>2014</v>
      </c>
      <c r="X353" s="27">
        <f t="shared" si="59"/>
        <v>41944.165972222225</v>
      </c>
    </row>
    <row r="354" spans="1:24" ht="48" hidden="1" x14ac:dyDescent="0.2">
      <c r="A354" s="1">
        <v>3537</v>
      </c>
      <c r="B354" s="7" t="s">
        <v>3536</v>
      </c>
      <c r="C354" s="7" t="s">
        <v>7647</v>
      </c>
      <c r="D354" s="1">
        <v>675</v>
      </c>
      <c r="E354" s="1">
        <v>1218</v>
      </c>
      <c r="F354" s="1" t="s">
        <v>8218</v>
      </c>
      <c r="G354" s="1" t="s">
        <v>8228</v>
      </c>
      <c r="H354" s="1" t="s">
        <v>8250</v>
      </c>
      <c r="I354" s="1">
        <v>1416211140</v>
      </c>
      <c r="J354" s="1">
        <v>1413016216</v>
      </c>
      <c r="K354" s="1" t="b">
        <v>0</v>
      </c>
      <c r="L354" s="1">
        <v>28</v>
      </c>
      <c r="M354" s="1" t="b">
        <v>1</v>
      </c>
      <c r="N354" s="1" t="s">
        <v>8270</v>
      </c>
      <c r="O354" s="28">
        <f t="shared" si="50"/>
        <v>1.8044444444444445</v>
      </c>
      <c r="P354" s="29">
        <f t="shared" si="51"/>
        <v>43.5</v>
      </c>
      <c r="Q354" s="9" t="str">
        <f t="shared" si="52"/>
        <v>theater</v>
      </c>
      <c r="R354" s="26" t="str">
        <f t="shared" si="53"/>
        <v>plays</v>
      </c>
      <c r="S354" s="27">
        <f t="shared" si="54"/>
        <v>41923.354351851849</v>
      </c>
      <c r="T354" s="5" t="str">
        <f t="shared" si="55"/>
        <v>Oct</v>
      </c>
      <c r="U354" s="5" t="str">
        <f t="shared" si="56"/>
        <v>2014</v>
      </c>
      <c r="V354" s="5" t="str">
        <f t="shared" si="57"/>
        <v>Nov</v>
      </c>
      <c r="W354" s="1" t="str">
        <f t="shared" si="58"/>
        <v>2014</v>
      </c>
      <c r="X354" s="27">
        <f t="shared" si="59"/>
        <v>41960.332638888889</v>
      </c>
    </row>
    <row r="355" spans="1:24" ht="48" hidden="1" x14ac:dyDescent="0.2">
      <c r="A355" s="1">
        <v>3975</v>
      </c>
      <c r="B355" s="7" t="s">
        <v>3972</v>
      </c>
      <c r="C355" s="7" t="s">
        <v>8082</v>
      </c>
      <c r="D355" s="1">
        <v>678</v>
      </c>
      <c r="E355" s="1">
        <v>0</v>
      </c>
      <c r="F355" s="1" t="s">
        <v>8220</v>
      </c>
      <c r="G355" s="1" t="s">
        <v>8223</v>
      </c>
      <c r="H355" s="1" t="s">
        <v>8245</v>
      </c>
      <c r="I355" s="1">
        <v>1468442898</v>
      </c>
      <c r="J355" s="1">
        <v>1465850898</v>
      </c>
      <c r="K355" s="1" t="b">
        <v>0</v>
      </c>
      <c r="L355" s="1">
        <v>0</v>
      </c>
      <c r="M355" s="1" t="b">
        <v>0</v>
      </c>
      <c r="N355" s="1" t="s">
        <v>8270</v>
      </c>
      <c r="O355" s="28">
        <f t="shared" si="50"/>
        <v>0</v>
      </c>
      <c r="P355" s="29">
        <f t="shared" si="51"/>
        <v>0</v>
      </c>
      <c r="Q355" s="9" t="str">
        <f t="shared" si="52"/>
        <v>theater</v>
      </c>
      <c r="R355" s="26" t="str">
        <f t="shared" si="53"/>
        <v>plays</v>
      </c>
      <c r="S355" s="27">
        <f t="shared" si="54"/>
        <v>42534.866875</v>
      </c>
      <c r="T355" s="5" t="str">
        <f t="shared" si="55"/>
        <v>Jun</v>
      </c>
      <c r="U355" s="5" t="str">
        <f t="shared" si="56"/>
        <v>2016</v>
      </c>
      <c r="V355" s="5" t="str">
        <f t="shared" si="57"/>
        <v>Jul</v>
      </c>
      <c r="W355" s="1" t="str">
        <f t="shared" si="58"/>
        <v>2016</v>
      </c>
      <c r="X355" s="27">
        <f t="shared" si="59"/>
        <v>42564.866875</v>
      </c>
    </row>
    <row r="356" spans="1:24" ht="48" hidden="1" x14ac:dyDescent="0.2">
      <c r="A356" s="1">
        <v>756</v>
      </c>
      <c r="B356" s="7" t="s">
        <v>757</v>
      </c>
      <c r="C356" s="7" t="s">
        <v>4866</v>
      </c>
      <c r="D356" s="1">
        <v>700</v>
      </c>
      <c r="E356" s="1">
        <v>824</v>
      </c>
      <c r="F356" s="1" t="s">
        <v>8218</v>
      </c>
      <c r="G356" s="1" t="s">
        <v>8223</v>
      </c>
      <c r="H356" s="1" t="s">
        <v>8245</v>
      </c>
      <c r="I356" s="1">
        <v>1303147459</v>
      </c>
      <c r="J356" s="1">
        <v>1297880659</v>
      </c>
      <c r="K356" s="1" t="b">
        <v>0</v>
      </c>
      <c r="L356" s="1">
        <v>22</v>
      </c>
      <c r="M356" s="1" t="b">
        <v>1</v>
      </c>
      <c r="N356" s="1" t="s">
        <v>8273</v>
      </c>
      <c r="O356" s="28">
        <f t="shared" si="50"/>
        <v>1.177142857142857</v>
      </c>
      <c r="P356" s="29">
        <f t="shared" si="51"/>
        <v>37.454545454545453</v>
      </c>
      <c r="Q356" s="9" t="str">
        <f t="shared" si="52"/>
        <v>publishing</v>
      </c>
      <c r="R356" s="26" t="str">
        <f t="shared" si="53"/>
        <v>nonfiction</v>
      </c>
      <c r="S356" s="27">
        <f t="shared" si="54"/>
        <v>40590.766886574071</v>
      </c>
      <c r="T356" s="5" t="str">
        <f t="shared" si="55"/>
        <v>Feb</v>
      </c>
      <c r="U356" s="5" t="str">
        <f t="shared" si="56"/>
        <v>2011</v>
      </c>
      <c r="V356" s="5" t="str">
        <f t="shared" si="57"/>
        <v>Apr</v>
      </c>
      <c r="W356" s="1" t="str">
        <f t="shared" si="58"/>
        <v>2011</v>
      </c>
      <c r="X356" s="27">
        <f t="shared" si="59"/>
        <v>40651.725219907406</v>
      </c>
    </row>
    <row r="357" spans="1:24" ht="48" hidden="1" x14ac:dyDescent="0.2">
      <c r="A357" s="1">
        <v>782</v>
      </c>
      <c r="B357" s="7" t="s">
        <v>783</v>
      </c>
      <c r="C357" s="7" t="s">
        <v>4892</v>
      </c>
      <c r="D357" s="1">
        <v>700</v>
      </c>
      <c r="E357" s="1">
        <v>700</v>
      </c>
      <c r="F357" s="1" t="s">
        <v>8218</v>
      </c>
      <c r="G357" s="1" t="s">
        <v>8223</v>
      </c>
      <c r="H357" s="1" t="s">
        <v>8245</v>
      </c>
      <c r="I357" s="1">
        <v>1345918302</v>
      </c>
      <c r="J357" s="1">
        <v>1343326302</v>
      </c>
      <c r="K357" s="1" t="b">
        <v>0</v>
      </c>
      <c r="L357" s="1">
        <v>14</v>
      </c>
      <c r="M357" s="1" t="b">
        <v>1</v>
      </c>
      <c r="N357" s="1" t="s">
        <v>8275</v>
      </c>
      <c r="O357" s="28">
        <f t="shared" si="50"/>
        <v>1</v>
      </c>
      <c r="P357" s="29">
        <f t="shared" si="51"/>
        <v>50</v>
      </c>
      <c r="Q357" s="9" t="str">
        <f t="shared" si="52"/>
        <v>music</v>
      </c>
      <c r="R357" s="26" t="str">
        <f t="shared" si="53"/>
        <v>rock</v>
      </c>
      <c r="S357" s="27">
        <f t="shared" si="54"/>
        <v>41116.758125</v>
      </c>
      <c r="T357" s="5" t="str">
        <f t="shared" si="55"/>
        <v>Jul</v>
      </c>
      <c r="U357" s="5" t="str">
        <f t="shared" si="56"/>
        <v>2012</v>
      </c>
      <c r="V357" s="5" t="str">
        <f t="shared" si="57"/>
        <v>Aug</v>
      </c>
      <c r="W357" s="1" t="str">
        <f t="shared" si="58"/>
        <v>2012</v>
      </c>
      <c r="X357" s="27">
        <f t="shared" si="59"/>
        <v>41146.758125</v>
      </c>
    </row>
    <row r="358" spans="1:24" ht="32" hidden="1" x14ac:dyDescent="0.2">
      <c r="A358" s="1">
        <v>1548</v>
      </c>
      <c r="B358" s="7" t="s">
        <v>1549</v>
      </c>
      <c r="C358" s="7" t="s">
        <v>5658</v>
      </c>
      <c r="D358" s="1">
        <v>700</v>
      </c>
      <c r="E358" s="1">
        <v>60</v>
      </c>
      <c r="F358" s="1" t="s">
        <v>8220</v>
      </c>
      <c r="G358" s="1" t="s">
        <v>8223</v>
      </c>
      <c r="H358" s="1" t="s">
        <v>8245</v>
      </c>
      <c r="I358" s="1">
        <v>1447020620</v>
      </c>
      <c r="J358" s="1">
        <v>1444425020</v>
      </c>
      <c r="K358" s="1" t="b">
        <v>0</v>
      </c>
      <c r="L358" s="1">
        <v>1</v>
      </c>
      <c r="M358" s="1" t="b">
        <v>0</v>
      </c>
      <c r="N358" s="1" t="s">
        <v>8288</v>
      </c>
      <c r="O358" s="28">
        <f t="shared" si="50"/>
        <v>8.5714285714285715E-2</v>
      </c>
      <c r="P358" s="29">
        <f t="shared" si="51"/>
        <v>60</v>
      </c>
      <c r="Q358" s="9" t="str">
        <f t="shared" si="52"/>
        <v>photography</v>
      </c>
      <c r="R358" s="26" t="str">
        <f t="shared" si="53"/>
        <v>nature</v>
      </c>
      <c r="S358" s="27">
        <f t="shared" si="54"/>
        <v>42286.88217592593</v>
      </c>
      <c r="T358" s="5" t="str">
        <f t="shared" si="55"/>
        <v>Oct</v>
      </c>
      <c r="U358" s="5" t="str">
        <f t="shared" si="56"/>
        <v>2015</v>
      </c>
      <c r="V358" s="5" t="str">
        <f t="shared" si="57"/>
        <v>Nov</v>
      </c>
      <c r="W358" s="1" t="str">
        <f t="shared" si="58"/>
        <v>2015</v>
      </c>
      <c r="X358" s="27">
        <f t="shared" si="59"/>
        <v>42316.923842592587</v>
      </c>
    </row>
    <row r="359" spans="1:24" ht="48" hidden="1" x14ac:dyDescent="0.2">
      <c r="A359" s="1">
        <v>1823</v>
      </c>
      <c r="B359" s="7" t="s">
        <v>1824</v>
      </c>
      <c r="C359" s="7" t="s">
        <v>5933</v>
      </c>
      <c r="D359" s="1">
        <v>700</v>
      </c>
      <c r="E359" s="1">
        <v>811</v>
      </c>
      <c r="F359" s="1" t="s">
        <v>8218</v>
      </c>
      <c r="G359" s="1" t="s">
        <v>8223</v>
      </c>
      <c r="H359" s="1" t="s">
        <v>8245</v>
      </c>
      <c r="I359" s="1">
        <v>1351095976</v>
      </c>
      <c r="J359" s="1">
        <v>1348503976</v>
      </c>
      <c r="K359" s="1" t="b">
        <v>0</v>
      </c>
      <c r="L359" s="1">
        <v>33</v>
      </c>
      <c r="M359" s="1" t="b">
        <v>1</v>
      </c>
      <c r="N359" s="1" t="s">
        <v>8275</v>
      </c>
      <c r="O359" s="28">
        <f t="shared" si="50"/>
        <v>1.1585714285714286</v>
      </c>
      <c r="P359" s="29">
        <f t="shared" si="51"/>
        <v>24.575757575757574</v>
      </c>
      <c r="Q359" s="9" t="str">
        <f t="shared" si="52"/>
        <v>music</v>
      </c>
      <c r="R359" s="26" t="str">
        <f t="shared" si="53"/>
        <v>rock</v>
      </c>
      <c r="S359" s="27">
        <f t="shared" si="54"/>
        <v>41176.684907407405</v>
      </c>
      <c r="T359" s="5" t="str">
        <f t="shared" si="55"/>
        <v>Sep</v>
      </c>
      <c r="U359" s="5" t="str">
        <f t="shared" si="56"/>
        <v>2012</v>
      </c>
      <c r="V359" s="5" t="str">
        <f t="shared" si="57"/>
        <v>Oct</v>
      </c>
      <c r="W359" s="1" t="str">
        <f t="shared" si="58"/>
        <v>2012</v>
      </c>
      <c r="X359" s="27">
        <f t="shared" si="59"/>
        <v>41206.684907407405</v>
      </c>
    </row>
    <row r="360" spans="1:24" ht="48" hidden="1" x14ac:dyDescent="0.2">
      <c r="A360" s="1">
        <v>2175</v>
      </c>
      <c r="B360" s="7" t="s">
        <v>2176</v>
      </c>
      <c r="C360" s="7" t="s">
        <v>6285</v>
      </c>
      <c r="D360" s="1">
        <v>700</v>
      </c>
      <c r="E360" s="1">
        <v>1750</v>
      </c>
      <c r="F360" s="1" t="s">
        <v>8218</v>
      </c>
      <c r="G360" s="1" t="s">
        <v>8223</v>
      </c>
      <c r="H360" s="1" t="s">
        <v>8245</v>
      </c>
      <c r="I360" s="1">
        <v>1469059986</v>
      </c>
      <c r="J360" s="1">
        <v>1468455186</v>
      </c>
      <c r="K360" s="1" t="b">
        <v>0</v>
      </c>
      <c r="L360" s="1">
        <v>26</v>
      </c>
      <c r="M360" s="1" t="b">
        <v>1</v>
      </c>
      <c r="N360" s="1" t="s">
        <v>8275</v>
      </c>
      <c r="O360" s="28">
        <f t="shared" si="50"/>
        <v>2.5</v>
      </c>
      <c r="P360" s="29">
        <f t="shared" si="51"/>
        <v>67.307692307692307</v>
      </c>
      <c r="Q360" s="9" t="str">
        <f t="shared" si="52"/>
        <v>music</v>
      </c>
      <c r="R360" s="26" t="str">
        <f t="shared" si="53"/>
        <v>rock</v>
      </c>
      <c r="S360" s="27">
        <f t="shared" si="54"/>
        <v>42565.009097222224</v>
      </c>
      <c r="T360" s="5" t="str">
        <f t="shared" si="55"/>
        <v>Jul</v>
      </c>
      <c r="U360" s="5" t="str">
        <f t="shared" si="56"/>
        <v>2016</v>
      </c>
      <c r="V360" s="5" t="str">
        <f t="shared" si="57"/>
        <v>Jul</v>
      </c>
      <c r="W360" s="1" t="str">
        <f t="shared" si="58"/>
        <v>2016</v>
      </c>
      <c r="X360" s="27">
        <f t="shared" si="59"/>
        <v>42572.009097222224</v>
      </c>
    </row>
    <row r="361" spans="1:24" ht="32" hidden="1" x14ac:dyDescent="0.2">
      <c r="A361" s="1">
        <v>2465</v>
      </c>
      <c r="B361" s="7" t="s">
        <v>2466</v>
      </c>
      <c r="C361" s="7" t="s">
        <v>6575</v>
      </c>
      <c r="D361" s="1">
        <v>700</v>
      </c>
      <c r="E361" s="1">
        <v>1261</v>
      </c>
      <c r="F361" s="1" t="s">
        <v>8218</v>
      </c>
      <c r="G361" s="1" t="s">
        <v>8223</v>
      </c>
      <c r="H361" s="1" t="s">
        <v>8245</v>
      </c>
      <c r="I361" s="1">
        <v>1348420548</v>
      </c>
      <c r="J361" s="1">
        <v>1345828548</v>
      </c>
      <c r="K361" s="1" t="b">
        <v>0</v>
      </c>
      <c r="L361" s="1">
        <v>48</v>
      </c>
      <c r="M361" s="1" t="b">
        <v>1</v>
      </c>
      <c r="N361" s="1" t="s">
        <v>8278</v>
      </c>
      <c r="O361" s="28">
        <f t="shared" si="50"/>
        <v>1.8014285714285714</v>
      </c>
      <c r="P361" s="29">
        <f t="shared" si="51"/>
        <v>26.270833333333332</v>
      </c>
      <c r="Q361" s="9" t="str">
        <f t="shared" si="52"/>
        <v>music</v>
      </c>
      <c r="R361" s="26" t="str">
        <f t="shared" si="53"/>
        <v>indie rock</v>
      </c>
      <c r="S361" s="27">
        <f t="shared" si="54"/>
        <v>41145.719305555554</v>
      </c>
      <c r="T361" s="5" t="str">
        <f t="shared" si="55"/>
        <v>Aug</v>
      </c>
      <c r="U361" s="5" t="str">
        <f t="shared" si="56"/>
        <v>2012</v>
      </c>
      <c r="V361" s="5" t="str">
        <f t="shared" si="57"/>
        <v>Sep</v>
      </c>
      <c r="W361" s="1" t="str">
        <f t="shared" si="58"/>
        <v>2012</v>
      </c>
      <c r="X361" s="27">
        <f t="shared" si="59"/>
        <v>41175.719305555554</v>
      </c>
    </row>
    <row r="362" spans="1:24" ht="48" hidden="1" x14ac:dyDescent="0.2">
      <c r="A362" s="1">
        <v>2542</v>
      </c>
      <c r="B362" s="7" t="s">
        <v>2542</v>
      </c>
      <c r="C362" s="7" t="s">
        <v>6652</v>
      </c>
      <c r="D362" s="1">
        <v>700</v>
      </c>
      <c r="E362" s="1">
        <v>725</v>
      </c>
      <c r="F362" s="1" t="s">
        <v>8218</v>
      </c>
      <c r="G362" s="1" t="s">
        <v>8223</v>
      </c>
      <c r="H362" s="1" t="s">
        <v>8245</v>
      </c>
      <c r="I362" s="1">
        <v>1380599940</v>
      </c>
      <c r="J362" s="1">
        <v>1377252857</v>
      </c>
      <c r="K362" s="1" t="b">
        <v>0</v>
      </c>
      <c r="L362" s="1">
        <v>13</v>
      </c>
      <c r="M362" s="1" t="b">
        <v>1</v>
      </c>
      <c r="N362" s="1" t="s">
        <v>8299</v>
      </c>
      <c r="O362" s="28">
        <f t="shared" si="50"/>
        <v>1.0357142857142858</v>
      </c>
      <c r="P362" s="29">
        <f t="shared" si="51"/>
        <v>55.769230769230766</v>
      </c>
      <c r="Q362" s="9" t="str">
        <f t="shared" si="52"/>
        <v>music</v>
      </c>
      <c r="R362" s="26" t="str">
        <f t="shared" si="53"/>
        <v>classical music</v>
      </c>
      <c r="S362" s="27">
        <f t="shared" si="54"/>
        <v>41509.426585648151</v>
      </c>
      <c r="T362" s="5" t="str">
        <f t="shared" si="55"/>
        <v>Aug</v>
      </c>
      <c r="U362" s="5" t="str">
        <f t="shared" si="56"/>
        <v>2013</v>
      </c>
      <c r="V362" s="5" t="str">
        <f t="shared" si="57"/>
        <v>Oct</v>
      </c>
      <c r="W362" s="1" t="str">
        <f t="shared" si="58"/>
        <v>2013</v>
      </c>
      <c r="X362" s="27">
        <f t="shared" si="59"/>
        <v>41548.165972222225</v>
      </c>
    </row>
    <row r="363" spans="1:24" ht="48" hidden="1" x14ac:dyDescent="0.2">
      <c r="A363" s="1">
        <v>2795</v>
      </c>
      <c r="B363" s="7" t="s">
        <v>2795</v>
      </c>
      <c r="C363" s="7" t="s">
        <v>6905</v>
      </c>
      <c r="D363" s="1">
        <v>700</v>
      </c>
      <c r="E363" s="1">
        <v>730</v>
      </c>
      <c r="F363" s="1" t="s">
        <v>8218</v>
      </c>
      <c r="G363" s="1" t="s">
        <v>8223</v>
      </c>
      <c r="H363" s="1" t="s">
        <v>8245</v>
      </c>
      <c r="I363" s="1">
        <v>1402095600</v>
      </c>
      <c r="J363" s="1">
        <v>1400675841</v>
      </c>
      <c r="K363" s="1" t="b">
        <v>0</v>
      </c>
      <c r="L363" s="1">
        <v>20</v>
      </c>
      <c r="M363" s="1" t="b">
        <v>1</v>
      </c>
      <c r="N363" s="1" t="s">
        <v>8270</v>
      </c>
      <c r="O363" s="28">
        <f t="shared" si="50"/>
        <v>1.0428571428571429</v>
      </c>
      <c r="P363" s="29">
        <f t="shared" si="51"/>
        <v>36.5</v>
      </c>
      <c r="Q363" s="9" t="str">
        <f t="shared" si="52"/>
        <v>theater</v>
      </c>
      <c r="R363" s="26" t="str">
        <f t="shared" si="53"/>
        <v>plays</v>
      </c>
      <c r="S363" s="27">
        <f t="shared" si="54"/>
        <v>41780.525937500002</v>
      </c>
      <c r="T363" s="5" t="str">
        <f t="shared" si="55"/>
        <v>May</v>
      </c>
      <c r="U363" s="5" t="str">
        <f t="shared" si="56"/>
        <v>2014</v>
      </c>
      <c r="V363" s="5" t="str">
        <f t="shared" si="57"/>
        <v>Jun</v>
      </c>
      <c r="W363" s="1" t="str">
        <f t="shared" si="58"/>
        <v>2014</v>
      </c>
      <c r="X363" s="27">
        <f t="shared" si="59"/>
        <v>41796.958333333336</v>
      </c>
    </row>
    <row r="364" spans="1:24" ht="48" hidden="1" x14ac:dyDescent="0.2">
      <c r="A364" s="1">
        <v>3023</v>
      </c>
      <c r="B364" s="7" t="s">
        <v>3023</v>
      </c>
      <c r="C364" s="7" t="s">
        <v>7133</v>
      </c>
      <c r="D364" s="1">
        <v>700</v>
      </c>
      <c r="E364" s="1">
        <v>721</v>
      </c>
      <c r="F364" s="1" t="s">
        <v>8218</v>
      </c>
      <c r="G364" s="1" t="s">
        <v>8224</v>
      </c>
      <c r="H364" s="1" t="s">
        <v>8246</v>
      </c>
      <c r="I364" s="1">
        <v>1434039186</v>
      </c>
      <c r="J364" s="1">
        <v>1430151186</v>
      </c>
      <c r="K364" s="1" t="b">
        <v>0</v>
      </c>
      <c r="L364" s="1">
        <v>6</v>
      </c>
      <c r="M364" s="1" t="b">
        <v>1</v>
      </c>
      <c r="N364" s="1" t="s">
        <v>8302</v>
      </c>
      <c r="O364" s="28">
        <f t="shared" si="50"/>
        <v>1.03</v>
      </c>
      <c r="P364" s="29">
        <f t="shared" si="51"/>
        <v>120.16666666666667</v>
      </c>
      <c r="Q364" s="9" t="str">
        <f t="shared" si="52"/>
        <v>theater</v>
      </c>
      <c r="R364" s="26" t="str">
        <f t="shared" si="53"/>
        <v>spaces</v>
      </c>
      <c r="S364" s="27">
        <f t="shared" si="54"/>
        <v>42121.675763888896</v>
      </c>
      <c r="T364" s="5" t="str">
        <f t="shared" si="55"/>
        <v>Apr</v>
      </c>
      <c r="U364" s="5" t="str">
        <f t="shared" si="56"/>
        <v>2015</v>
      </c>
      <c r="V364" s="5" t="str">
        <f t="shared" si="57"/>
        <v>Jun</v>
      </c>
      <c r="W364" s="1" t="str">
        <f t="shared" si="58"/>
        <v>2015</v>
      </c>
      <c r="X364" s="27">
        <f t="shared" si="59"/>
        <v>42166.675763888896</v>
      </c>
    </row>
    <row r="365" spans="1:24" ht="64" hidden="1" x14ac:dyDescent="0.2">
      <c r="A365" s="1">
        <v>3143</v>
      </c>
      <c r="B365" s="7" t="s">
        <v>3143</v>
      </c>
      <c r="C365" s="7" t="s">
        <v>7253</v>
      </c>
      <c r="D365" s="1">
        <v>700</v>
      </c>
      <c r="E365" s="1">
        <v>0</v>
      </c>
      <c r="F365" s="1" t="s">
        <v>8221</v>
      </c>
      <c r="G365" s="1" t="s">
        <v>8224</v>
      </c>
      <c r="H365" s="1" t="s">
        <v>8246</v>
      </c>
      <c r="I365" s="1">
        <v>1491726956</v>
      </c>
      <c r="J365" s="1">
        <v>1489480556</v>
      </c>
      <c r="K365" s="1" t="b">
        <v>0</v>
      </c>
      <c r="L365" s="1">
        <v>0</v>
      </c>
      <c r="M365" s="1" t="b">
        <v>0</v>
      </c>
      <c r="N365" s="1" t="s">
        <v>8270</v>
      </c>
      <c r="O365" s="28">
        <f t="shared" si="50"/>
        <v>0</v>
      </c>
      <c r="P365" s="29">
        <f t="shared" si="51"/>
        <v>0</v>
      </c>
      <c r="Q365" s="9" t="str">
        <f t="shared" si="52"/>
        <v>theater</v>
      </c>
      <c r="R365" s="26" t="str">
        <f t="shared" si="53"/>
        <v>plays</v>
      </c>
      <c r="S365" s="27">
        <f t="shared" si="54"/>
        <v>42808.358287037037</v>
      </c>
      <c r="T365" s="5" t="str">
        <f t="shared" si="55"/>
        <v>Mar</v>
      </c>
      <c r="U365" s="5" t="str">
        <f t="shared" si="56"/>
        <v>2017</v>
      </c>
      <c r="V365" s="5" t="str">
        <f t="shared" si="57"/>
        <v>Apr</v>
      </c>
      <c r="W365" s="1" t="str">
        <f t="shared" si="58"/>
        <v>2017</v>
      </c>
      <c r="X365" s="27">
        <f t="shared" si="59"/>
        <v>42834.358287037037</v>
      </c>
    </row>
    <row r="366" spans="1:24" ht="48" hidden="1" x14ac:dyDescent="0.2">
      <c r="A366" s="1">
        <v>3295</v>
      </c>
      <c r="B366" s="7" t="s">
        <v>3295</v>
      </c>
      <c r="C366" s="7" t="s">
        <v>7405</v>
      </c>
      <c r="D366" s="1">
        <v>700</v>
      </c>
      <c r="E366" s="1">
        <v>720.01</v>
      </c>
      <c r="F366" s="1" t="s">
        <v>8218</v>
      </c>
      <c r="G366" s="1" t="s">
        <v>8224</v>
      </c>
      <c r="H366" s="1" t="s">
        <v>8246</v>
      </c>
      <c r="I366" s="1">
        <v>1474886229</v>
      </c>
      <c r="J366" s="1">
        <v>1472294229</v>
      </c>
      <c r="K366" s="1" t="b">
        <v>0</v>
      </c>
      <c r="L366" s="1">
        <v>27</v>
      </c>
      <c r="M366" s="1" t="b">
        <v>1</v>
      </c>
      <c r="N366" s="1" t="s">
        <v>8270</v>
      </c>
      <c r="O366" s="28">
        <f t="shared" si="50"/>
        <v>1.0285857142857142</v>
      </c>
      <c r="P366" s="29">
        <f t="shared" si="51"/>
        <v>26.667037037037037</v>
      </c>
      <c r="Q366" s="9" t="str">
        <f t="shared" si="52"/>
        <v>theater</v>
      </c>
      <c r="R366" s="26" t="str">
        <f t="shared" si="53"/>
        <v>plays</v>
      </c>
      <c r="S366" s="27">
        <f t="shared" si="54"/>
        <v>42609.442465277782</v>
      </c>
      <c r="T366" s="5" t="str">
        <f t="shared" si="55"/>
        <v>Aug</v>
      </c>
      <c r="U366" s="5" t="str">
        <f t="shared" si="56"/>
        <v>2016</v>
      </c>
      <c r="V366" s="5" t="str">
        <f t="shared" si="57"/>
        <v>Sep</v>
      </c>
      <c r="W366" s="1" t="str">
        <f t="shared" si="58"/>
        <v>2016</v>
      </c>
      <c r="X366" s="27">
        <f t="shared" si="59"/>
        <v>42639.442465277782</v>
      </c>
    </row>
    <row r="367" spans="1:24" ht="48" hidden="1" x14ac:dyDescent="0.2">
      <c r="A367" s="1">
        <v>3343</v>
      </c>
      <c r="B367" s="7" t="s">
        <v>3343</v>
      </c>
      <c r="C367" s="7" t="s">
        <v>7453</v>
      </c>
      <c r="D367" s="1">
        <v>700</v>
      </c>
      <c r="E367" s="1">
        <v>1200</v>
      </c>
      <c r="F367" s="1" t="s">
        <v>8218</v>
      </c>
      <c r="G367" s="1" t="s">
        <v>8224</v>
      </c>
      <c r="H367" s="1" t="s">
        <v>8246</v>
      </c>
      <c r="I367" s="1">
        <v>1460553480</v>
      </c>
      <c r="J367" s="1">
        <v>1458770384</v>
      </c>
      <c r="K367" s="1" t="b">
        <v>0</v>
      </c>
      <c r="L367" s="1">
        <v>23</v>
      </c>
      <c r="M367" s="1" t="b">
        <v>1</v>
      </c>
      <c r="N367" s="1" t="s">
        <v>8270</v>
      </c>
      <c r="O367" s="28">
        <f t="shared" si="50"/>
        <v>1.7142857142857142</v>
      </c>
      <c r="P367" s="29">
        <f t="shared" si="51"/>
        <v>52.173913043478258</v>
      </c>
      <c r="Q367" s="9" t="str">
        <f t="shared" si="52"/>
        <v>theater</v>
      </c>
      <c r="R367" s="26" t="str">
        <f t="shared" si="53"/>
        <v>plays</v>
      </c>
      <c r="S367" s="27">
        <f t="shared" si="54"/>
        <v>42452.916481481487</v>
      </c>
      <c r="T367" s="5" t="str">
        <f t="shared" si="55"/>
        <v>Mar</v>
      </c>
      <c r="U367" s="5" t="str">
        <f t="shared" si="56"/>
        <v>2016</v>
      </c>
      <c r="V367" s="5" t="str">
        <f t="shared" si="57"/>
        <v>Apr</v>
      </c>
      <c r="W367" s="1" t="str">
        <f t="shared" si="58"/>
        <v>2016</v>
      </c>
      <c r="X367" s="27">
        <f t="shared" si="59"/>
        <v>42473.554166666669</v>
      </c>
    </row>
    <row r="368" spans="1:24" ht="48" hidden="1" x14ac:dyDescent="0.2">
      <c r="A368" s="1">
        <v>3420</v>
      </c>
      <c r="B368" s="7" t="s">
        <v>3419</v>
      </c>
      <c r="C368" s="7" t="s">
        <v>7530</v>
      </c>
      <c r="D368" s="1">
        <v>700</v>
      </c>
      <c r="E368" s="1">
        <v>966</v>
      </c>
      <c r="F368" s="1" t="s">
        <v>8218</v>
      </c>
      <c r="G368" s="1" t="s">
        <v>8224</v>
      </c>
      <c r="H368" s="1" t="s">
        <v>8246</v>
      </c>
      <c r="I368" s="1">
        <v>1455408000</v>
      </c>
      <c r="J368" s="1">
        <v>1454638202</v>
      </c>
      <c r="K368" s="1" t="b">
        <v>0</v>
      </c>
      <c r="L368" s="1">
        <v>34</v>
      </c>
      <c r="M368" s="1" t="b">
        <v>1</v>
      </c>
      <c r="N368" s="1" t="s">
        <v>8270</v>
      </c>
      <c r="O368" s="28">
        <f t="shared" si="50"/>
        <v>1.38</v>
      </c>
      <c r="P368" s="29">
        <f t="shared" si="51"/>
        <v>28.411764705882351</v>
      </c>
      <c r="Q368" s="9" t="str">
        <f t="shared" si="52"/>
        <v>theater</v>
      </c>
      <c r="R368" s="26" t="str">
        <f t="shared" si="53"/>
        <v>plays</v>
      </c>
      <c r="S368" s="27">
        <f t="shared" si="54"/>
        <v>42405.090300925927</v>
      </c>
      <c r="T368" s="5" t="str">
        <f t="shared" si="55"/>
        <v>Feb</v>
      </c>
      <c r="U368" s="5" t="str">
        <f t="shared" si="56"/>
        <v>2016</v>
      </c>
      <c r="V368" s="5" t="str">
        <f t="shared" si="57"/>
        <v>Feb</v>
      </c>
      <c r="W368" s="1" t="str">
        <f t="shared" si="58"/>
        <v>2016</v>
      </c>
      <c r="X368" s="27">
        <f t="shared" si="59"/>
        <v>42414</v>
      </c>
    </row>
    <row r="369" spans="1:24" ht="48" hidden="1" x14ac:dyDescent="0.2">
      <c r="A369" s="1">
        <v>3454</v>
      </c>
      <c r="B369" s="7" t="s">
        <v>3453</v>
      </c>
      <c r="C369" s="7" t="s">
        <v>7564</v>
      </c>
      <c r="D369" s="1">
        <v>700</v>
      </c>
      <c r="E369" s="1">
        <v>705</v>
      </c>
      <c r="F369" s="1" t="s">
        <v>8218</v>
      </c>
      <c r="G369" s="1" t="s">
        <v>8224</v>
      </c>
      <c r="H369" s="1" t="s">
        <v>8246</v>
      </c>
      <c r="I369" s="1">
        <v>1406825159</v>
      </c>
      <c r="J369" s="1">
        <v>1404233159</v>
      </c>
      <c r="K369" s="1" t="b">
        <v>0</v>
      </c>
      <c r="L369" s="1">
        <v>21</v>
      </c>
      <c r="M369" s="1" t="b">
        <v>1</v>
      </c>
      <c r="N369" s="1" t="s">
        <v>8270</v>
      </c>
      <c r="O369" s="28">
        <f t="shared" si="50"/>
        <v>1.0071428571428571</v>
      </c>
      <c r="P369" s="29">
        <f t="shared" si="51"/>
        <v>33.571428571428569</v>
      </c>
      <c r="Q369" s="9" t="str">
        <f t="shared" si="52"/>
        <v>theater</v>
      </c>
      <c r="R369" s="26" t="str">
        <f t="shared" si="53"/>
        <v>plays</v>
      </c>
      <c r="S369" s="27">
        <f t="shared" si="54"/>
        <v>41821.698599537034</v>
      </c>
      <c r="T369" s="5" t="str">
        <f t="shared" si="55"/>
        <v>Jul</v>
      </c>
      <c r="U369" s="5" t="str">
        <f t="shared" si="56"/>
        <v>2014</v>
      </c>
      <c r="V369" s="5" t="str">
        <f t="shared" si="57"/>
        <v>Jul</v>
      </c>
      <c r="W369" s="1" t="str">
        <f t="shared" si="58"/>
        <v>2014</v>
      </c>
      <c r="X369" s="27">
        <f t="shared" si="59"/>
        <v>41851.698599537034</v>
      </c>
    </row>
    <row r="370" spans="1:24" ht="48" hidden="1" x14ac:dyDescent="0.2">
      <c r="A370" s="1">
        <v>3591</v>
      </c>
      <c r="B370" s="7" t="s">
        <v>3590</v>
      </c>
      <c r="C370" s="7" t="s">
        <v>7701</v>
      </c>
      <c r="D370" s="1">
        <v>700</v>
      </c>
      <c r="E370" s="1">
        <v>1225</v>
      </c>
      <c r="F370" s="1" t="s">
        <v>8218</v>
      </c>
      <c r="G370" s="1" t="s">
        <v>8223</v>
      </c>
      <c r="H370" s="1" t="s">
        <v>8245</v>
      </c>
      <c r="I370" s="1">
        <v>1422075540</v>
      </c>
      <c r="J370" s="1">
        <v>1419979544</v>
      </c>
      <c r="K370" s="1" t="b">
        <v>0</v>
      </c>
      <c r="L370" s="1">
        <v>18</v>
      </c>
      <c r="M370" s="1" t="b">
        <v>1</v>
      </c>
      <c r="N370" s="1" t="s">
        <v>8270</v>
      </c>
      <c r="O370" s="28">
        <f t="shared" si="50"/>
        <v>1.75</v>
      </c>
      <c r="P370" s="29">
        <f t="shared" si="51"/>
        <v>68.055555555555557</v>
      </c>
      <c r="Q370" s="9" t="str">
        <f t="shared" si="52"/>
        <v>theater</v>
      </c>
      <c r="R370" s="26" t="str">
        <f t="shared" si="53"/>
        <v>plays</v>
      </c>
      <c r="S370" s="27">
        <f t="shared" si="54"/>
        <v>42003.948425925926</v>
      </c>
      <c r="T370" s="5" t="str">
        <f t="shared" si="55"/>
        <v>Dec</v>
      </c>
      <c r="U370" s="5" t="str">
        <f t="shared" si="56"/>
        <v>2014</v>
      </c>
      <c r="V370" s="5" t="str">
        <f t="shared" si="57"/>
        <v>Jan</v>
      </c>
      <c r="W370" s="1" t="str">
        <f t="shared" si="58"/>
        <v>2015</v>
      </c>
      <c r="X370" s="27">
        <f t="shared" si="59"/>
        <v>42028.207638888889</v>
      </c>
    </row>
    <row r="371" spans="1:24" ht="64" hidden="1" x14ac:dyDescent="0.2">
      <c r="A371" s="1">
        <v>3642</v>
      </c>
      <c r="B371" s="7" t="s">
        <v>3640</v>
      </c>
      <c r="C371" s="7" t="s">
        <v>7752</v>
      </c>
      <c r="D371" s="1">
        <v>700</v>
      </c>
      <c r="E371" s="1">
        <v>15</v>
      </c>
      <c r="F371" s="1" t="s">
        <v>8220</v>
      </c>
      <c r="G371" s="1" t="s">
        <v>8235</v>
      </c>
      <c r="H371" s="1" t="s">
        <v>8248</v>
      </c>
      <c r="I371" s="1">
        <v>1448902800</v>
      </c>
      <c r="J371" s="1">
        <v>1445369727</v>
      </c>
      <c r="K371" s="1" t="b">
        <v>0</v>
      </c>
      <c r="L371" s="1">
        <v>2</v>
      </c>
      <c r="M371" s="1" t="b">
        <v>0</v>
      </c>
      <c r="N371" s="1" t="s">
        <v>8304</v>
      </c>
      <c r="O371" s="28">
        <f t="shared" si="50"/>
        <v>2.1428571428571429E-2</v>
      </c>
      <c r="P371" s="29">
        <f t="shared" si="51"/>
        <v>7.5</v>
      </c>
      <c r="Q371" s="9" t="str">
        <f t="shared" si="52"/>
        <v>theater</v>
      </c>
      <c r="R371" s="26" t="str">
        <f t="shared" si="53"/>
        <v>musical</v>
      </c>
      <c r="S371" s="27">
        <f t="shared" si="54"/>
        <v>42297.816284722227</v>
      </c>
      <c r="T371" s="5" t="str">
        <f t="shared" si="55"/>
        <v>Oct</v>
      </c>
      <c r="U371" s="5" t="str">
        <f t="shared" si="56"/>
        <v>2015</v>
      </c>
      <c r="V371" s="5" t="str">
        <f t="shared" si="57"/>
        <v>Nov</v>
      </c>
      <c r="W371" s="1" t="str">
        <f t="shared" si="58"/>
        <v>2015</v>
      </c>
      <c r="X371" s="27">
        <f t="shared" si="59"/>
        <v>42338.708333333328</v>
      </c>
    </row>
    <row r="372" spans="1:24" ht="48" hidden="1" x14ac:dyDescent="0.2">
      <c r="A372" s="1">
        <v>3708</v>
      </c>
      <c r="B372" s="7" t="s">
        <v>3705</v>
      </c>
      <c r="C372" s="7" t="s">
        <v>7818</v>
      </c>
      <c r="D372" s="1">
        <v>700</v>
      </c>
      <c r="E372" s="1">
        <v>2100</v>
      </c>
      <c r="F372" s="1" t="s">
        <v>8218</v>
      </c>
      <c r="G372" s="1" t="s">
        <v>8223</v>
      </c>
      <c r="H372" s="1" t="s">
        <v>8245</v>
      </c>
      <c r="I372" s="1">
        <v>1404444286</v>
      </c>
      <c r="J372" s="1">
        <v>1403234686</v>
      </c>
      <c r="K372" s="1" t="b">
        <v>0</v>
      </c>
      <c r="L372" s="1">
        <v>39</v>
      </c>
      <c r="M372" s="1" t="b">
        <v>1</v>
      </c>
      <c r="N372" s="1" t="s">
        <v>8270</v>
      </c>
      <c r="O372" s="28">
        <f t="shared" si="50"/>
        <v>3</v>
      </c>
      <c r="P372" s="29">
        <f t="shared" si="51"/>
        <v>53.846153846153847</v>
      </c>
      <c r="Q372" s="9" t="str">
        <f t="shared" si="52"/>
        <v>theater</v>
      </c>
      <c r="R372" s="26" t="str">
        <f t="shared" si="53"/>
        <v>plays</v>
      </c>
      <c r="S372" s="27">
        <f t="shared" si="54"/>
        <v>41810.142199074071</v>
      </c>
      <c r="T372" s="5" t="str">
        <f t="shared" si="55"/>
        <v>Jun</v>
      </c>
      <c r="U372" s="5" t="str">
        <f t="shared" si="56"/>
        <v>2014</v>
      </c>
      <c r="V372" s="5" t="str">
        <f t="shared" si="57"/>
        <v>Jul</v>
      </c>
      <c r="W372" s="1" t="str">
        <f t="shared" si="58"/>
        <v>2014</v>
      </c>
      <c r="X372" s="27">
        <f t="shared" si="59"/>
        <v>41824.142199074071</v>
      </c>
    </row>
    <row r="373" spans="1:24" ht="32" hidden="1" x14ac:dyDescent="0.2">
      <c r="A373" s="1">
        <v>3737</v>
      </c>
      <c r="B373" s="7" t="s">
        <v>3734</v>
      </c>
      <c r="C373" s="7" t="s">
        <v>7847</v>
      </c>
      <c r="D373" s="1">
        <v>700</v>
      </c>
      <c r="E373" s="1">
        <v>150</v>
      </c>
      <c r="F373" s="1" t="s">
        <v>8220</v>
      </c>
      <c r="G373" s="1" t="s">
        <v>8223</v>
      </c>
      <c r="H373" s="1" t="s">
        <v>8245</v>
      </c>
      <c r="I373" s="1">
        <v>1447311540</v>
      </c>
      <c r="J373" s="1">
        <v>1445358903</v>
      </c>
      <c r="K373" s="1" t="b">
        <v>0</v>
      </c>
      <c r="L373" s="1">
        <v>4</v>
      </c>
      <c r="M373" s="1" t="b">
        <v>0</v>
      </c>
      <c r="N373" s="1" t="s">
        <v>8270</v>
      </c>
      <c r="O373" s="28">
        <f t="shared" si="50"/>
        <v>0.21428571428571427</v>
      </c>
      <c r="P373" s="29">
        <f t="shared" si="51"/>
        <v>37.5</v>
      </c>
      <c r="Q373" s="9" t="str">
        <f t="shared" si="52"/>
        <v>theater</v>
      </c>
      <c r="R373" s="26" t="str">
        <f t="shared" si="53"/>
        <v>plays</v>
      </c>
      <c r="S373" s="27">
        <f t="shared" si="54"/>
        <v>42297.691006944442</v>
      </c>
      <c r="T373" s="5" t="str">
        <f t="shared" si="55"/>
        <v>Oct</v>
      </c>
      <c r="U373" s="5" t="str">
        <f t="shared" si="56"/>
        <v>2015</v>
      </c>
      <c r="V373" s="5" t="str">
        <f t="shared" si="57"/>
        <v>Nov</v>
      </c>
      <c r="W373" s="1" t="str">
        <f t="shared" si="58"/>
        <v>2015</v>
      </c>
      <c r="X373" s="27">
        <f t="shared" si="59"/>
        <v>42320.290972222225</v>
      </c>
    </row>
    <row r="374" spans="1:24" ht="48" hidden="1" x14ac:dyDescent="0.2">
      <c r="A374" s="1">
        <v>4037</v>
      </c>
      <c r="B374" s="7" t="s">
        <v>4033</v>
      </c>
      <c r="C374" s="7" t="s">
        <v>8141</v>
      </c>
      <c r="D374" s="1">
        <v>700</v>
      </c>
      <c r="E374" s="1">
        <v>80</v>
      </c>
      <c r="F374" s="1" t="s">
        <v>8220</v>
      </c>
      <c r="G374" s="1" t="s">
        <v>8223</v>
      </c>
      <c r="H374" s="1" t="s">
        <v>8245</v>
      </c>
      <c r="I374" s="1">
        <v>1464099900</v>
      </c>
      <c r="J374" s="1">
        <v>1462585315</v>
      </c>
      <c r="K374" s="1" t="b">
        <v>0</v>
      </c>
      <c r="L374" s="1">
        <v>2</v>
      </c>
      <c r="M374" s="1" t="b">
        <v>0</v>
      </c>
      <c r="N374" s="1" t="s">
        <v>8270</v>
      </c>
      <c r="O374" s="28">
        <f t="shared" si="50"/>
        <v>0.11428571428571428</v>
      </c>
      <c r="P374" s="29">
        <f t="shared" si="51"/>
        <v>40</v>
      </c>
      <c r="Q374" s="9" t="str">
        <f t="shared" si="52"/>
        <v>theater</v>
      </c>
      <c r="R374" s="26" t="str">
        <f t="shared" si="53"/>
        <v>plays</v>
      </c>
      <c r="S374" s="27">
        <f t="shared" si="54"/>
        <v>42497.070775462969</v>
      </c>
      <c r="T374" s="5" t="str">
        <f t="shared" si="55"/>
        <v>May</v>
      </c>
      <c r="U374" s="5" t="str">
        <f t="shared" si="56"/>
        <v>2016</v>
      </c>
      <c r="V374" s="5" t="str">
        <f t="shared" si="57"/>
        <v>May</v>
      </c>
      <c r="W374" s="1" t="str">
        <f t="shared" si="58"/>
        <v>2016</v>
      </c>
      <c r="X374" s="27">
        <f t="shared" si="59"/>
        <v>42514.600694444445</v>
      </c>
    </row>
    <row r="375" spans="1:24" ht="48" hidden="1" x14ac:dyDescent="0.2">
      <c r="A375" s="1">
        <v>4076</v>
      </c>
      <c r="B375" s="7" t="s">
        <v>4072</v>
      </c>
      <c r="C375" s="7" t="s">
        <v>8179</v>
      </c>
      <c r="D375" s="1">
        <v>700</v>
      </c>
      <c r="E375" s="1">
        <v>0</v>
      </c>
      <c r="F375" s="1" t="s">
        <v>8220</v>
      </c>
      <c r="G375" s="1" t="s">
        <v>8223</v>
      </c>
      <c r="H375" s="1" t="s">
        <v>8245</v>
      </c>
      <c r="I375" s="1">
        <v>1413921060</v>
      </c>
      <c r="J375" s="1">
        <v>1411499149</v>
      </c>
      <c r="K375" s="1" t="b">
        <v>0</v>
      </c>
      <c r="L375" s="1">
        <v>0</v>
      </c>
      <c r="M375" s="1" t="b">
        <v>0</v>
      </c>
      <c r="N375" s="1" t="s">
        <v>8270</v>
      </c>
      <c r="O375" s="28">
        <f t="shared" si="50"/>
        <v>0</v>
      </c>
      <c r="P375" s="29">
        <f t="shared" si="51"/>
        <v>0</v>
      </c>
      <c r="Q375" s="9" t="str">
        <f t="shared" si="52"/>
        <v>theater</v>
      </c>
      <c r="R375" s="26" t="str">
        <f t="shared" si="53"/>
        <v>plays</v>
      </c>
      <c r="S375" s="27">
        <f t="shared" si="54"/>
        <v>41905.795706018522</v>
      </c>
      <c r="T375" s="5" t="str">
        <f t="shared" si="55"/>
        <v>Sep</v>
      </c>
      <c r="U375" s="5" t="str">
        <f t="shared" si="56"/>
        <v>2014</v>
      </c>
      <c r="V375" s="5" t="str">
        <f t="shared" si="57"/>
        <v>Oct</v>
      </c>
      <c r="W375" s="1" t="str">
        <f t="shared" si="58"/>
        <v>2014</v>
      </c>
      <c r="X375" s="27">
        <f t="shared" si="59"/>
        <v>41933.82708333333</v>
      </c>
    </row>
    <row r="376" spans="1:24" ht="48" hidden="1" x14ac:dyDescent="0.2">
      <c r="A376" s="1">
        <v>3617</v>
      </c>
      <c r="B376" s="7" t="s">
        <v>3615</v>
      </c>
      <c r="C376" s="7" t="s">
        <v>7727</v>
      </c>
      <c r="D376" s="1">
        <v>740</v>
      </c>
      <c r="E376" s="1">
        <v>880</v>
      </c>
      <c r="F376" s="1" t="s">
        <v>8218</v>
      </c>
      <c r="G376" s="1" t="s">
        <v>8224</v>
      </c>
      <c r="H376" s="1" t="s">
        <v>8246</v>
      </c>
      <c r="I376" s="1">
        <v>1488240000</v>
      </c>
      <c r="J376" s="1">
        <v>1486996729</v>
      </c>
      <c r="K376" s="1" t="b">
        <v>0</v>
      </c>
      <c r="L376" s="1">
        <v>51</v>
      </c>
      <c r="M376" s="1" t="b">
        <v>1</v>
      </c>
      <c r="N376" s="1" t="s">
        <v>8270</v>
      </c>
      <c r="O376" s="28">
        <f t="shared" si="50"/>
        <v>1.1891891891891893</v>
      </c>
      <c r="P376" s="29">
        <f t="shared" si="51"/>
        <v>17.254901960784313</v>
      </c>
      <c r="Q376" s="9" t="str">
        <f t="shared" si="52"/>
        <v>theater</v>
      </c>
      <c r="R376" s="26" t="str">
        <f t="shared" si="53"/>
        <v>plays</v>
      </c>
      <c r="S376" s="27">
        <f t="shared" si="54"/>
        <v>42779.610289351855</v>
      </c>
      <c r="T376" s="5" t="str">
        <f t="shared" si="55"/>
        <v>Feb</v>
      </c>
      <c r="U376" s="5" t="str">
        <f t="shared" si="56"/>
        <v>2017</v>
      </c>
      <c r="V376" s="5" t="str">
        <f t="shared" si="57"/>
        <v>Feb</v>
      </c>
      <c r="W376" s="1" t="str">
        <f t="shared" si="58"/>
        <v>2017</v>
      </c>
      <c r="X376" s="27">
        <f t="shared" si="59"/>
        <v>42794</v>
      </c>
    </row>
    <row r="377" spans="1:24" ht="48" hidden="1" x14ac:dyDescent="0.2">
      <c r="A377" s="1">
        <v>2556</v>
      </c>
      <c r="B377" s="7" t="s">
        <v>2556</v>
      </c>
      <c r="C377" s="7" t="s">
        <v>6666</v>
      </c>
      <c r="D377" s="1">
        <v>745</v>
      </c>
      <c r="E377" s="1">
        <v>786</v>
      </c>
      <c r="F377" s="1" t="s">
        <v>8218</v>
      </c>
      <c r="G377" s="1" t="s">
        <v>8223</v>
      </c>
      <c r="H377" s="1" t="s">
        <v>8245</v>
      </c>
      <c r="I377" s="1">
        <v>1356392857</v>
      </c>
      <c r="J377" s="1">
        <v>1352504857</v>
      </c>
      <c r="K377" s="1" t="b">
        <v>0</v>
      </c>
      <c r="L377" s="1">
        <v>34</v>
      </c>
      <c r="M377" s="1" t="b">
        <v>1</v>
      </c>
      <c r="N377" s="1" t="s">
        <v>8299</v>
      </c>
      <c r="O377" s="28">
        <f t="shared" si="50"/>
        <v>1.0550335570469798</v>
      </c>
      <c r="P377" s="29">
        <f t="shared" si="51"/>
        <v>23.117647058823529</v>
      </c>
      <c r="Q377" s="9" t="str">
        <f t="shared" si="52"/>
        <v>music</v>
      </c>
      <c r="R377" s="26" t="str">
        <f t="shared" si="53"/>
        <v>classical music</v>
      </c>
      <c r="S377" s="27">
        <f t="shared" si="54"/>
        <v>41222.991400462961</v>
      </c>
      <c r="T377" s="5" t="str">
        <f t="shared" si="55"/>
        <v>Nov</v>
      </c>
      <c r="U377" s="5" t="str">
        <f t="shared" si="56"/>
        <v>2012</v>
      </c>
      <c r="V377" s="5" t="str">
        <f t="shared" si="57"/>
        <v>Dec</v>
      </c>
      <c r="W377" s="1" t="str">
        <f t="shared" si="58"/>
        <v>2012</v>
      </c>
      <c r="X377" s="27">
        <f t="shared" si="59"/>
        <v>41267.991400462961</v>
      </c>
    </row>
    <row r="378" spans="1:24" ht="48" hidden="1" x14ac:dyDescent="0.2">
      <c r="A378" s="1">
        <v>81</v>
      </c>
      <c r="B378" s="7" t="s">
        <v>83</v>
      </c>
      <c r="C378" s="7" t="s">
        <v>4192</v>
      </c>
      <c r="D378" s="1">
        <v>750</v>
      </c>
      <c r="E378" s="1">
        <v>1485</v>
      </c>
      <c r="F378" s="1" t="s">
        <v>8218</v>
      </c>
      <c r="G378" s="1" t="s">
        <v>8223</v>
      </c>
      <c r="H378" s="1" t="s">
        <v>8245</v>
      </c>
      <c r="I378" s="1">
        <v>1342234920</v>
      </c>
      <c r="J378" s="1">
        <v>1341892127</v>
      </c>
      <c r="K378" s="1" t="b">
        <v>0</v>
      </c>
      <c r="L378" s="1">
        <v>28</v>
      </c>
      <c r="M378" s="1" t="b">
        <v>1</v>
      </c>
      <c r="N378" s="1" t="s">
        <v>8265</v>
      </c>
      <c r="O378" s="28">
        <f t="shared" si="50"/>
        <v>1.98</v>
      </c>
      <c r="P378" s="29">
        <f t="shared" si="51"/>
        <v>53.035714285714285</v>
      </c>
      <c r="Q378" s="9" t="str">
        <f t="shared" si="52"/>
        <v>film &amp; video</v>
      </c>
      <c r="R378" s="26" t="str">
        <f t="shared" si="53"/>
        <v>shorts</v>
      </c>
      <c r="S378" s="27">
        <f t="shared" si="54"/>
        <v>41100.158877314818</v>
      </c>
      <c r="T378" s="5" t="str">
        <f t="shared" si="55"/>
        <v>Jul</v>
      </c>
      <c r="U378" s="5" t="str">
        <f t="shared" si="56"/>
        <v>2012</v>
      </c>
      <c r="V378" s="5" t="str">
        <f t="shared" si="57"/>
        <v>Jul</v>
      </c>
      <c r="W378" s="1" t="str">
        <f t="shared" si="58"/>
        <v>2012</v>
      </c>
      <c r="X378" s="27">
        <f t="shared" si="59"/>
        <v>41104.126388888886</v>
      </c>
    </row>
    <row r="379" spans="1:24" ht="32" hidden="1" x14ac:dyDescent="0.2">
      <c r="A379" s="1">
        <v>452</v>
      </c>
      <c r="B379" s="7" t="s">
        <v>453</v>
      </c>
      <c r="C379" s="7" t="s">
        <v>4562</v>
      </c>
      <c r="D379" s="1">
        <v>750</v>
      </c>
      <c r="E379" s="1">
        <v>480</v>
      </c>
      <c r="F379" s="1" t="s">
        <v>8220</v>
      </c>
      <c r="G379" s="1" t="s">
        <v>8223</v>
      </c>
      <c r="H379" s="1" t="s">
        <v>8245</v>
      </c>
      <c r="I379" s="1">
        <v>1431536015</v>
      </c>
      <c r="J379" s="1">
        <v>1428944015</v>
      </c>
      <c r="K379" s="1" t="b">
        <v>0</v>
      </c>
      <c r="L379" s="1">
        <v>12</v>
      </c>
      <c r="M379" s="1" t="b">
        <v>0</v>
      </c>
      <c r="N379" s="1" t="s">
        <v>8269</v>
      </c>
      <c r="O379" s="28">
        <f t="shared" si="50"/>
        <v>0.64</v>
      </c>
      <c r="P379" s="29">
        <f t="shared" si="51"/>
        <v>40</v>
      </c>
      <c r="Q379" s="9" t="str">
        <f t="shared" si="52"/>
        <v>film &amp; video</v>
      </c>
      <c r="R379" s="26" t="str">
        <f t="shared" si="53"/>
        <v>animation</v>
      </c>
      <c r="S379" s="27">
        <f t="shared" si="54"/>
        <v>42107.703877314809</v>
      </c>
      <c r="T379" s="5" t="str">
        <f t="shared" si="55"/>
        <v>Apr</v>
      </c>
      <c r="U379" s="5" t="str">
        <f t="shared" si="56"/>
        <v>2015</v>
      </c>
      <c r="V379" s="5" t="str">
        <f t="shared" si="57"/>
        <v>May</v>
      </c>
      <c r="W379" s="1" t="str">
        <f t="shared" si="58"/>
        <v>2015</v>
      </c>
      <c r="X379" s="27">
        <f t="shared" si="59"/>
        <v>42137.703877314809</v>
      </c>
    </row>
    <row r="380" spans="1:24" ht="48" hidden="1" x14ac:dyDescent="0.2">
      <c r="A380" s="1">
        <v>558</v>
      </c>
      <c r="B380" s="7" t="s">
        <v>559</v>
      </c>
      <c r="C380" s="7" t="s">
        <v>4668</v>
      </c>
      <c r="D380" s="1">
        <v>750</v>
      </c>
      <c r="E380" s="1">
        <v>0</v>
      </c>
      <c r="F380" s="1" t="s">
        <v>8220</v>
      </c>
      <c r="G380" s="1" t="s">
        <v>8223</v>
      </c>
      <c r="H380" s="1" t="s">
        <v>8245</v>
      </c>
      <c r="I380" s="1">
        <v>1427227905</v>
      </c>
      <c r="J380" s="1">
        <v>1424639505</v>
      </c>
      <c r="K380" s="1" t="b">
        <v>0</v>
      </c>
      <c r="L380" s="1">
        <v>0</v>
      </c>
      <c r="M380" s="1" t="b">
        <v>0</v>
      </c>
      <c r="N380" s="1" t="s">
        <v>8271</v>
      </c>
      <c r="O380" s="28">
        <f t="shared" si="50"/>
        <v>0</v>
      </c>
      <c r="P380" s="29">
        <f t="shared" si="51"/>
        <v>0</v>
      </c>
      <c r="Q380" s="9" t="str">
        <f t="shared" si="52"/>
        <v>technology</v>
      </c>
      <c r="R380" s="26" t="str">
        <f t="shared" si="53"/>
        <v>web</v>
      </c>
      <c r="S380" s="27">
        <f t="shared" si="54"/>
        <v>42057.883159722223</v>
      </c>
      <c r="T380" s="5" t="str">
        <f t="shared" si="55"/>
        <v>Feb</v>
      </c>
      <c r="U380" s="5" t="str">
        <f t="shared" si="56"/>
        <v>2015</v>
      </c>
      <c r="V380" s="5" t="str">
        <f t="shared" si="57"/>
        <v>Mar</v>
      </c>
      <c r="W380" s="1" t="str">
        <f t="shared" si="58"/>
        <v>2015</v>
      </c>
      <c r="X380" s="27">
        <f t="shared" si="59"/>
        <v>42087.841493055559</v>
      </c>
    </row>
    <row r="381" spans="1:24" ht="48" hidden="1" x14ac:dyDescent="0.2">
      <c r="A381" s="1">
        <v>899</v>
      </c>
      <c r="B381" s="7" t="s">
        <v>900</v>
      </c>
      <c r="C381" s="7" t="s">
        <v>5009</v>
      </c>
      <c r="D381" s="1">
        <v>750</v>
      </c>
      <c r="E381" s="1">
        <v>280</v>
      </c>
      <c r="F381" s="1" t="s">
        <v>8220</v>
      </c>
      <c r="G381" s="1" t="s">
        <v>8223</v>
      </c>
      <c r="H381" s="1" t="s">
        <v>8245</v>
      </c>
      <c r="I381" s="1">
        <v>1306549362</v>
      </c>
      <c r="J381" s="1">
        <v>1302661362</v>
      </c>
      <c r="K381" s="1" t="b">
        <v>0</v>
      </c>
      <c r="L381" s="1">
        <v>8</v>
      </c>
      <c r="M381" s="1" t="b">
        <v>0</v>
      </c>
      <c r="N381" s="1" t="s">
        <v>8278</v>
      </c>
      <c r="O381" s="28">
        <f t="shared" si="50"/>
        <v>0.37333333333333335</v>
      </c>
      <c r="P381" s="29">
        <f t="shared" si="51"/>
        <v>35</v>
      </c>
      <c r="Q381" s="9" t="str">
        <f t="shared" si="52"/>
        <v>music</v>
      </c>
      <c r="R381" s="26" t="str">
        <f t="shared" si="53"/>
        <v>indie rock</v>
      </c>
      <c r="S381" s="27">
        <f t="shared" si="54"/>
        <v>40646.099097222221</v>
      </c>
      <c r="T381" s="5" t="str">
        <f t="shared" si="55"/>
        <v>Apr</v>
      </c>
      <c r="U381" s="5" t="str">
        <f t="shared" si="56"/>
        <v>2011</v>
      </c>
      <c r="V381" s="5" t="str">
        <f t="shared" si="57"/>
        <v>May</v>
      </c>
      <c r="W381" s="1" t="str">
        <f t="shared" si="58"/>
        <v>2011</v>
      </c>
      <c r="X381" s="27">
        <f t="shared" si="59"/>
        <v>40691.099097222221</v>
      </c>
    </row>
    <row r="382" spans="1:24" ht="32" hidden="1" x14ac:dyDescent="0.2">
      <c r="A382" s="1">
        <v>1073</v>
      </c>
      <c r="B382" s="7" t="s">
        <v>1074</v>
      </c>
      <c r="C382" s="7" t="s">
        <v>5183</v>
      </c>
      <c r="D382" s="1">
        <v>750</v>
      </c>
      <c r="E382" s="1">
        <v>10</v>
      </c>
      <c r="F382" s="1" t="s">
        <v>8220</v>
      </c>
      <c r="G382" s="1" t="s">
        <v>8223</v>
      </c>
      <c r="H382" s="1" t="s">
        <v>8245</v>
      </c>
      <c r="I382" s="1">
        <v>1318806541</v>
      </c>
      <c r="J382" s="1">
        <v>1316214541</v>
      </c>
      <c r="K382" s="1" t="b">
        <v>0</v>
      </c>
      <c r="L382" s="1">
        <v>1</v>
      </c>
      <c r="M382" s="1" t="b">
        <v>0</v>
      </c>
      <c r="N382" s="1" t="s">
        <v>8281</v>
      </c>
      <c r="O382" s="28">
        <f t="shared" si="50"/>
        <v>1.3333333333333334E-2</v>
      </c>
      <c r="P382" s="29">
        <f t="shared" si="51"/>
        <v>10</v>
      </c>
      <c r="Q382" s="9" t="str">
        <f t="shared" si="52"/>
        <v>games</v>
      </c>
      <c r="R382" s="26" t="str">
        <f t="shared" si="53"/>
        <v>video games</v>
      </c>
      <c r="S382" s="27">
        <f t="shared" si="54"/>
        <v>40802.964594907404</v>
      </c>
      <c r="T382" s="5" t="str">
        <f t="shared" si="55"/>
        <v>Sep</v>
      </c>
      <c r="U382" s="5" t="str">
        <f t="shared" si="56"/>
        <v>2011</v>
      </c>
      <c r="V382" s="5" t="str">
        <f t="shared" si="57"/>
        <v>Oct</v>
      </c>
      <c r="W382" s="1" t="str">
        <f t="shared" si="58"/>
        <v>2011</v>
      </c>
      <c r="X382" s="27">
        <f t="shared" si="59"/>
        <v>40832.964594907404</v>
      </c>
    </row>
    <row r="383" spans="1:24" ht="48" hidden="1" x14ac:dyDescent="0.2">
      <c r="A383" s="1">
        <v>1394</v>
      </c>
      <c r="B383" s="7" t="s">
        <v>1395</v>
      </c>
      <c r="C383" s="7" t="s">
        <v>5504</v>
      </c>
      <c r="D383" s="1">
        <v>750</v>
      </c>
      <c r="E383" s="1">
        <v>916</v>
      </c>
      <c r="F383" s="1" t="s">
        <v>8218</v>
      </c>
      <c r="G383" s="1" t="s">
        <v>8223</v>
      </c>
      <c r="H383" s="1" t="s">
        <v>8245</v>
      </c>
      <c r="I383" s="1">
        <v>1488337200</v>
      </c>
      <c r="J383" s="1">
        <v>1484623726</v>
      </c>
      <c r="K383" s="1" t="b">
        <v>0</v>
      </c>
      <c r="L383" s="1">
        <v>17</v>
      </c>
      <c r="M383" s="1" t="b">
        <v>1</v>
      </c>
      <c r="N383" s="1" t="s">
        <v>8275</v>
      </c>
      <c r="O383" s="28">
        <f t="shared" si="50"/>
        <v>1.2213333333333334</v>
      </c>
      <c r="P383" s="29">
        <f t="shared" si="51"/>
        <v>53.882352941176471</v>
      </c>
      <c r="Q383" s="9" t="str">
        <f t="shared" si="52"/>
        <v>music</v>
      </c>
      <c r="R383" s="26" t="str">
        <f t="shared" si="53"/>
        <v>rock</v>
      </c>
      <c r="S383" s="27">
        <f t="shared" si="54"/>
        <v>42752.144976851851</v>
      </c>
      <c r="T383" s="5" t="str">
        <f t="shared" si="55"/>
        <v>Jan</v>
      </c>
      <c r="U383" s="5" t="str">
        <f t="shared" si="56"/>
        <v>2017</v>
      </c>
      <c r="V383" s="5" t="str">
        <f t="shared" si="57"/>
        <v>Mar</v>
      </c>
      <c r="W383" s="1" t="str">
        <f t="shared" si="58"/>
        <v>2017</v>
      </c>
      <c r="X383" s="27">
        <f t="shared" si="59"/>
        <v>42795.125</v>
      </c>
    </row>
    <row r="384" spans="1:24" ht="48" hidden="1" x14ac:dyDescent="0.2">
      <c r="A384" s="1">
        <v>1550</v>
      </c>
      <c r="B384" s="7" t="s">
        <v>1551</v>
      </c>
      <c r="C384" s="7" t="s">
        <v>5660</v>
      </c>
      <c r="D384" s="1">
        <v>750</v>
      </c>
      <c r="E384" s="1">
        <v>101</v>
      </c>
      <c r="F384" s="1" t="s">
        <v>8220</v>
      </c>
      <c r="G384" s="1" t="s">
        <v>8224</v>
      </c>
      <c r="H384" s="1" t="s">
        <v>8246</v>
      </c>
      <c r="I384" s="1">
        <v>1463050034</v>
      </c>
      <c r="J384" s="1">
        <v>1460458034</v>
      </c>
      <c r="K384" s="1" t="b">
        <v>0</v>
      </c>
      <c r="L384" s="1">
        <v>7</v>
      </c>
      <c r="M384" s="1" t="b">
        <v>0</v>
      </c>
      <c r="N384" s="1" t="s">
        <v>8288</v>
      </c>
      <c r="O384" s="28">
        <f t="shared" si="50"/>
        <v>0.13466666666666666</v>
      </c>
      <c r="P384" s="29">
        <f t="shared" si="51"/>
        <v>14.428571428571429</v>
      </c>
      <c r="Q384" s="9" t="str">
        <f t="shared" si="52"/>
        <v>photography</v>
      </c>
      <c r="R384" s="26" t="str">
        <f t="shared" si="53"/>
        <v>nature</v>
      </c>
      <c r="S384" s="27">
        <f t="shared" si="54"/>
        <v>42472.449467592596</v>
      </c>
      <c r="T384" s="5" t="str">
        <f t="shared" si="55"/>
        <v>Apr</v>
      </c>
      <c r="U384" s="5" t="str">
        <f t="shared" si="56"/>
        <v>2016</v>
      </c>
      <c r="V384" s="5" t="str">
        <f t="shared" si="57"/>
        <v>May</v>
      </c>
      <c r="W384" s="1" t="str">
        <f t="shared" si="58"/>
        <v>2016</v>
      </c>
      <c r="X384" s="27">
        <f t="shared" si="59"/>
        <v>42502.449467592596</v>
      </c>
    </row>
    <row r="385" spans="1:24" ht="48" hidden="1" x14ac:dyDescent="0.2">
      <c r="A385" s="1">
        <v>1555</v>
      </c>
      <c r="B385" s="7" t="s">
        <v>1556</v>
      </c>
      <c r="C385" s="7" t="s">
        <v>5665</v>
      </c>
      <c r="D385" s="1">
        <v>750</v>
      </c>
      <c r="E385" s="1">
        <v>0</v>
      </c>
      <c r="F385" s="1" t="s">
        <v>8220</v>
      </c>
      <c r="G385" s="1" t="s">
        <v>8223</v>
      </c>
      <c r="H385" s="1" t="s">
        <v>8245</v>
      </c>
      <c r="I385" s="1">
        <v>1442509200</v>
      </c>
      <c r="J385" s="1">
        <v>1440513832</v>
      </c>
      <c r="K385" s="1" t="b">
        <v>0</v>
      </c>
      <c r="L385" s="1">
        <v>0</v>
      </c>
      <c r="M385" s="1" t="b">
        <v>0</v>
      </c>
      <c r="N385" s="1" t="s">
        <v>8288</v>
      </c>
      <c r="O385" s="28">
        <f t="shared" si="50"/>
        <v>0</v>
      </c>
      <c r="P385" s="29">
        <f t="shared" si="51"/>
        <v>0</v>
      </c>
      <c r="Q385" s="9" t="str">
        <f t="shared" si="52"/>
        <v>photography</v>
      </c>
      <c r="R385" s="26" t="str">
        <f t="shared" si="53"/>
        <v>nature</v>
      </c>
      <c r="S385" s="27">
        <f t="shared" si="54"/>
        <v>42241.613796296297</v>
      </c>
      <c r="T385" s="5" t="str">
        <f t="shared" si="55"/>
        <v>Aug</v>
      </c>
      <c r="U385" s="5" t="str">
        <f t="shared" si="56"/>
        <v>2015</v>
      </c>
      <c r="V385" s="5" t="str">
        <f t="shared" si="57"/>
        <v>Sep</v>
      </c>
      <c r="W385" s="1" t="str">
        <f t="shared" si="58"/>
        <v>2015</v>
      </c>
      <c r="X385" s="27">
        <f t="shared" si="59"/>
        <v>42264.708333333328</v>
      </c>
    </row>
    <row r="386" spans="1:24" ht="32" hidden="1" x14ac:dyDescent="0.2">
      <c r="A386" s="1">
        <v>1558</v>
      </c>
      <c r="B386" s="7" t="s">
        <v>1559</v>
      </c>
      <c r="C386" s="7" t="s">
        <v>5668</v>
      </c>
      <c r="D386" s="1">
        <v>750</v>
      </c>
      <c r="E386" s="1">
        <v>35</v>
      </c>
      <c r="F386" s="1" t="s">
        <v>8220</v>
      </c>
      <c r="G386" s="1" t="s">
        <v>8224</v>
      </c>
      <c r="H386" s="1" t="s">
        <v>8246</v>
      </c>
      <c r="I386" s="1">
        <v>1440763920</v>
      </c>
      <c r="J386" s="1">
        <v>1435656759</v>
      </c>
      <c r="K386" s="1" t="b">
        <v>0</v>
      </c>
      <c r="L386" s="1">
        <v>3</v>
      </c>
      <c r="M386" s="1" t="b">
        <v>0</v>
      </c>
      <c r="N386" s="1" t="s">
        <v>8288</v>
      </c>
      <c r="O386" s="28">
        <f t="shared" ref="O386:O449" si="60">E386/D386</f>
        <v>4.6666666666666669E-2</v>
      </c>
      <c r="P386" s="29">
        <f t="shared" ref="P386:P449" si="61">IF(L386&gt;0,E386/L386,0)</f>
        <v>11.666666666666666</v>
      </c>
      <c r="Q386" s="9" t="str">
        <f t="shared" ref="Q386:Q449" si="62">LEFT(N386,SEARCH("/",N386,1)-1)</f>
        <v>photography</v>
      </c>
      <c r="R386" s="26" t="str">
        <f t="shared" ref="R386:R449" si="63">RIGHT(N386,LEN(N386)-SEARCH("/",N386,1))</f>
        <v>nature</v>
      </c>
      <c r="S386" s="27">
        <f t="shared" ref="S386:S449" si="64">(((J386/60)/60)/24)+DATE(1970,1,1)</f>
        <v>42185.397673611107</v>
      </c>
      <c r="T386" s="5" t="str">
        <f t="shared" ref="T386:T449" si="65">TEXT(S386,"mmm")</f>
        <v>Jun</v>
      </c>
      <c r="U386" s="5" t="str">
        <f t="shared" ref="U386:U449" si="66">TEXT(S386,"yyyy")</f>
        <v>2015</v>
      </c>
      <c r="V386" s="5" t="str">
        <f t="shared" ref="V386:V449" si="67">TEXT(X386,"mmm")</f>
        <v>Aug</v>
      </c>
      <c r="W386" s="1" t="str">
        <f t="shared" ref="W386:W449" si="68">TEXT(X386,"yyyy")</f>
        <v>2015</v>
      </c>
      <c r="X386" s="27">
        <f t="shared" ref="X386:X449" si="69">(((I386/60)/60)/24)+DATE(1970,1,1)</f>
        <v>42244.508333333331</v>
      </c>
    </row>
    <row r="387" spans="1:24" ht="48" hidden="1" x14ac:dyDescent="0.2">
      <c r="A387" s="1">
        <v>1623</v>
      </c>
      <c r="B387" s="7" t="s">
        <v>1624</v>
      </c>
      <c r="C387" s="7" t="s">
        <v>5733</v>
      </c>
      <c r="D387" s="1">
        <v>750</v>
      </c>
      <c r="E387" s="1">
        <v>758</v>
      </c>
      <c r="F387" s="1" t="s">
        <v>8218</v>
      </c>
      <c r="G387" s="1" t="s">
        <v>8224</v>
      </c>
      <c r="H387" s="1" t="s">
        <v>8246</v>
      </c>
      <c r="I387" s="1">
        <v>1377621089</v>
      </c>
      <c r="J387" s="1">
        <v>1372437089</v>
      </c>
      <c r="K387" s="1" t="b">
        <v>0</v>
      </c>
      <c r="L387" s="1">
        <v>18</v>
      </c>
      <c r="M387" s="1" t="b">
        <v>1</v>
      </c>
      <c r="N387" s="1" t="s">
        <v>8275</v>
      </c>
      <c r="O387" s="28">
        <f t="shared" si="60"/>
        <v>1.0106666666666666</v>
      </c>
      <c r="P387" s="29">
        <f t="shared" si="61"/>
        <v>42.111111111111114</v>
      </c>
      <c r="Q387" s="9" t="str">
        <f t="shared" si="62"/>
        <v>music</v>
      </c>
      <c r="R387" s="26" t="str">
        <f t="shared" si="63"/>
        <v>rock</v>
      </c>
      <c r="S387" s="27">
        <f t="shared" si="64"/>
        <v>41453.688530092593</v>
      </c>
      <c r="T387" s="5" t="str">
        <f t="shared" si="65"/>
        <v>Jun</v>
      </c>
      <c r="U387" s="5" t="str">
        <f t="shared" si="66"/>
        <v>2013</v>
      </c>
      <c r="V387" s="5" t="str">
        <f t="shared" si="67"/>
        <v>Aug</v>
      </c>
      <c r="W387" s="1" t="str">
        <f t="shared" si="68"/>
        <v>2013</v>
      </c>
      <c r="X387" s="27">
        <f t="shared" si="69"/>
        <v>41513.688530092593</v>
      </c>
    </row>
    <row r="388" spans="1:24" ht="48" hidden="1" x14ac:dyDescent="0.2">
      <c r="A388" s="1">
        <v>1860</v>
      </c>
      <c r="B388" s="7" t="s">
        <v>1861</v>
      </c>
      <c r="C388" s="7" t="s">
        <v>5970</v>
      </c>
      <c r="D388" s="1">
        <v>750</v>
      </c>
      <c r="E388" s="1">
        <v>1001</v>
      </c>
      <c r="F388" s="1" t="s">
        <v>8218</v>
      </c>
      <c r="G388" s="1" t="s">
        <v>8223</v>
      </c>
      <c r="H388" s="1" t="s">
        <v>8245</v>
      </c>
      <c r="I388" s="1">
        <v>1391706084</v>
      </c>
      <c r="J388" s="1">
        <v>1389891684</v>
      </c>
      <c r="K388" s="1" t="b">
        <v>0</v>
      </c>
      <c r="L388" s="1">
        <v>19</v>
      </c>
      <c r="M388" s="1" t="b">
        <v>1</v>
      </c>
      <c r="N388" s="1" t="s">
        <v>8275</v>
      </c>
      <c r="O388" s="28">
        <f t="shared" si="60"/>
        <v>1.3346666666666667</v>
      </c>
      <c r="P388" s="29">
        <f t="shared" si="61"/>
        <v>52.684210526315788</v>
      </c>
      <c r="Q388" s="9" t="str">
        <f t="shared" si="62"/>
        <v>music</v>
      </c>
      <c r="R388" s="26" t="str">
        <f t="shared" si="63"/>
        <v>rock</v>
      </c>
      <c r="S388" s="27">
        <f t="shared" si="64"/>
        <v>41655.709305555552</v>
      </c>
      <c r="T388" s="5" t="str">
        <f t="shared" si="65"/>
        <v>Jan</v>
      </c>
      <c r="U388" s="5" t="str">
        <f t="shared" si="66"/>
        <v>2014</v>
      </c>
      <c r="V388" s="5" t="str">
        <f t="shared" si="67"/>
        <v>Feb</v>
      </c>
      <c r="W388" s="1" t="str">
        <f t="shared" si="68"/>
        <v>2014</v>
      </c>
      <c r="X388" s="27">
        <f t="shared" si="69"/>
        <v>41676.709305555552</v>
      </c>
    </row>
    <row r="389" spans="1:24" ht="48" hidden="1" x14ac:dyDescent="0.2">
      <c r="A389" s="1">
        <v>2083</v>
      </c>
      <c r="B389" s="7" t="s">
        <v>2084</v>
      </c>
      <c r="C389" s="7" t="s">
        <v>6193</v>
      </c>
      <c r="D389" s="1">
        <v>750</v>
      </c>
      <c r="E389" s="1">
        <v>850</v>
      </c>
      <c r="F389" s="1" t="s">
        <v>8218</v>
      </c>
      <c r="G389" s="1" t="s">
        <v>8223</v>
      </c>
      <c r="H389" s="1" t="s">
        <v>8245</v>
      </c>
      <c r="I389" s="1">
        <v>1338830395</v>
      </c>
      <c r="J389" s="1">
        <v>1336238395</v>
      </c>
      <c r="K389" s="1" t="b">
        <v>0</v>
      </c>
      <c r="L389" s="1">
        <v>25</v>
      </c>
      <c r="M389" s="1" t="b">
        <v>1</v>
      </c>
      <c r="N389" s="1" t="s">
        <v>8278</v>
      </c>
      <c r="O389" s="28">
        <f t="shared" si="60"/>
        <v>1.1333333333333333</v>
      </c>
      <c r="P389" s="29">
        <f t="shared" si="61"/>
        <v>34</v>
      </c>
      <c r="Q389" s="9" t="str">
        <f t="shared" si="62"/>
        <v>music</v>
      </c>
      <c r="R389" s="26" t="str">
        <f t="shared" si="63"/>
        <v>indie rock</v>
      </c>
      <c r="S389" s="27">
        <f t="shared" si="64"/>
        <v>41034.72216435185</v>
      </c>
      <c r="T389" s="5" t="str">
        <f t="shared" si="65"/>
        <v>May</v>
      </c>
      <c r="U389" s="5" t="str">
        <f t="shared" si="66"/>
        <v>2012</v>
      </c>
      <c r="V389" s="5" t="str">
        <f t="shared" si="67"/>
        <v>Jun</v>
      </c>
      <c r="W389" s="1" t="str">
        <f t="shared" si="68"/>
        <v>2012</v>
      </c>
      <c r="X389" s="27">
        <f t="shared" si="69"/>
        <v>41064.72216435185</v>
      </c>
    </row>
    <row r="390" spans="1:24" ht="48" hidden="1" x14ac:dyDescent="0.2">
      <c r="A390" s="1">
        <v>2191</v>
      </c>
      <c r="B390" s="7" t="s">
        <v>2192</v>
      </c>
      <c r="C390" s="7" t="s">
        <v>6301</v>
      </c>
      <c r="D390" s="1">
        <v>750</v>
      </c>
      <c r="E390" s="1">
        <v>898</v>
      </c>
      <c r="F390" s="1" t="s">
        <v>8218</v>
      </c>
      <c r="G390" s="1" t="s">
        <v>8224</v>
      </c>
      <c r="H390" s="1" t="s">
        <v>8246</v>
      </c>
      <c r="I390" s="1">
        <v>1487102427</v>
      </c>
      <c r="J390" s="1">
        <v>1486065627</v>
      </c>
      <c r="K390" s="1" t="b">
        <v>0</v>
      </c>
      <c r="L390" s="1">
        <v>25</v>
      </c>
      <c r="M390" s="1" t="b">
        <v>1</v>
      </c>
      <c r="N390" s="1" t="s">
        <v>8296</v>
      </c>
      <c r="O390" s="28">
        <f t="shared" si="60"/>
        <v>1.1973333333333334</v>
      </c>
      <c r="P390" s="29">
        <f t="shared" si="61"/>
        <v>35.92</v>
      </c>
      <c r="Q390" s="9" t="str">
        <f t="shared" si="62"/>
        <v>games</v>
      </c>
      <c r="R390" s="26" t="str">
        <f t="shared" si="63"/>
        <v>tabletop games</v>
      </c>
      <c r="S390" s="27">
        <f t="shared" si="64"/>
        <v>42768.833645833336</v>
      </c>
      <c r="T390" s="5" t="str">
        <f t="shared" si="65"/>
        <v>Feb</v>
      </c>
      <c r="U390" s="5" t="str">
        <f t="shared" si="66"/>
        <v>2017</v>
      </c>
      <c r="V390" s="5" t="str">
        <f t="shared" si="67"/>
        <v>Feb</v>
      </c>
      <c r="W390" s="1" t="str">
        <f t="shared" si="68"/>
        <v>2017</v>
      </c>
      <c r="X390" s="27">
        <f t="shared" si="69"/>
        <v>42780.833645833336</v>
      </c>
    </row>
    <row r="391" spans="1:24" ht="48" hidden="1" x14ac:dyDescent="0.2">
      <c r="A391" s="1">
        <v>2205</v>
      </c>
      <c r="B391" s="7" t="s">
        <v>2206</v>
      </c>
      <c r="C391" s="7" t="s">
        <v>6315</v>
      </c>
      <c r="D391" s="1">
        <v>750</v>
      </c>
      <c r="E391" s="1">
        <v>1140</v>
      </c>
      <c r="F391" s="1" t="s">
        <v>8218</v>
      </c>
      <c r="G391" s="1" t="s">
        <v>8223</v>
      </c>
      <c r="H391" s="1" t="s">
        <v>8245</v>
      </c>
      <c r="I391" s="1">
        <v>1338579789</v>
      </c>
      <c r="J391" s="1">
        <v>1335987789</v>
      </c>
      <c r="K391" s="1" t="b">
        <v>0</v>
      </c>
      <c r="L391" s="1">
        <v>27</v>
      </c>
      <c r="M391" s="1" t="b">
        <v>1</v>
      </c>
      <c r="N391" s="1" t="s">
        <v>8279</v>
      </c>
      <c r="O391" s="28">
        <f t="shared" si="60"/>
        <v>1.52</v>
      </c>
      <c r="P391" s="29">
        <f t="shared" si="61"/>
        <v>42.222222222222221</v>
      </c>
      <c r="Q391" s="9" t="str">
        <f t="shared" si="62"/>
        <v>music</v>
      </c>
      <c r="R391" s="26" t="str">
        <f t="shared" si="63"/>
        <v>electronic music</v>
      </c>
      <c r="S391" s="27">
        <f t="shared" si="64"/>
        <v>41031.82163194444</v>
      </c>
      <c r="T391" s="5" t="str">
        <f t="shared" si="65"/>
        <v>May</v>
      </c>
      <c r="U391" s="5" t="str">
        <f t="shared" si="66"/>
        <v>2012</v>
      </c>
      <c r="V391" s="5" t="str">
        <f t="shared" si="67"/>
        <v>Jun</v>
      </c>
      <c r="W391" s="1" t="str">
        <f t="shared" si="68"/>
        <v>2012</v>
      </c>
      <c r="X391" s="27">
        <f t="shared" si="69"/>
        <v>41061.82163194444</v>
      </c>
    </row>
    <row r="392" spans="1:24" ht="32" hidden="1" x14ac:dyDescent="0.2">
      <c r="A392" s="1">
        <v>2282</v>
      </c>
      <c r="B392" s="7" t="s">
        <v>2283</v>
      </c>
      <c r="C392" s="7" t="s">
        <v>6392</v>
      </c>
      <c r="D392" s="1">
        <v>750</v>
      </c>
      <c r="E392" s="1">
        <v>1390</v>
      </c>
      <c r="F392" s="1" t="s">
        <v>8218</v>
      </c>
      <c r="G392" s="1" t="s">
        <v>8223</v>
      </c>
      <c r="H392" s="1" t="s">
        <v>8245</v>
      </c>
      <c r="I392" s="1">
        <v>1452744686</v>
      </c>
      <c r="J392" s="1">
        <v>1447560686</v>
      </c>
      <c r="K392" s="1" t="b">
        <v>0</v>
      </c>
      <c r="L392" s="1">
        <v>12</v>
      </c>
      <c r="M392" s="1" t="b">
        <v>1</v>
      </c>
      <c r="N392" s="1" t="s">
        <v>8275</v>
      </c>
      <c r="O392" s="28">
        <f t="shared" si="60"/>
        <v>1.8533333333333333</v>
      </c>
      <c r="P392" s="29">
        <f t="shared" si="61"/>
        <v>115.83333333333333</v>
      </c>
      <c r="Q392" s="9" t="str">
        <f t="shared" si="62"/>
        <v>music</v>
      </c>
      <c r="R392" s="26" t="str">
        <f t="shared" si="63"/>
        <v>rock</v>
      </c>
      <c r="S392" s="27">
        <f t="shared" si="64"/>
        <v>42323.17460648148</v>
      </c>
      <c r="T392" s="5" t="str">
        <f t="shared" si="65"/>
        <v>Nov</v>
      </c>
      <c r="U392" s="5" t="str">
        <f t="shared" si="66"/>
        <v>2015</v>
      </c>
      <c r="V392" s="5" t="str">
        <f t="shared" si="67"/>
        <v>Jan</v>
      </c>
      <c r="W392" s="1" t="str">
        <f t="shared" si="68"/>
        <v>2016</v>
      </c>
      <c r="X392" s="27">
        <f t="shared" si="69"/>
        <v>42383.17460648148</v>
      </c>
    </row>
    <row r="393" spans="1:24" ht="32" hidden="1" x14ac:dyDescent="0.2">
      <c r="A393" s="1">
        <v>2477</v>
      </c>
      <c r="B393" s="7" t="s">
        <v>824</v>
      </c>
      <c r="C393" s="7" t="s">
        <v>6587</v>
      </c>
      <c r="D393" s="1">
        <v>750</v>
      </c>
      <c r="E393" s="1">
        <v>1285</v>
      </c>
      <c r="F393" s="1" t="s">
        <v>8218</v>
      </c>
      <c r="G393" s="1" t="s">
        <v>8223</v>
      </c>
      <c r="H393" s="1" t="s">
        <v>8245</v>
      </c>
      <c r="I393" s="1">
        <v>1344789345</v>
      </c>
      <c r="J393" s="1">
        <v>1340901345</v>
      </c>
      <c r="K393" s="1" t="b">
        <v>0</v>
      </c>
      <c r="L393" s="1">
        <v>41</v>
      </c>
      <c r="M393" s="1" t="b">
        <v>1</v>
      </c>
      <c r="N393" s="1" t="s">
        <v>8278</v>
      </c>
      <c r="O393" s="28">
        <f t="shared" si="60"/>
        <v>1.7133333333333334</v>
      </c>
      <c r="P393" s="29">
        <f t="shared" si="61"/>
        <v>31.341463414634145</v>
      </c>
      <c r="Q393" s="9" t="str">
        <f t="shared" si="62"/>
        <v>music</v>
      </c>
      <c r="R393" s="26" t="str">
        <f t="shared" si="63"/>
        <v>indie rock</v>
      </c>
      <c r="S393" s="27">
        <f t="shared" si="64"/>
        <v>41088.691493055558</v>
      </c>
      <c r="T393" s="5" t="str">
        <f t="shared" si="65"/>
        <v>Jun</v>
      </c>
      <c r="U393" s="5" t="str">
        <f t="shared" si="66"/>
        <v>2012</v>
      </c>
      <c r="V393" s="5" t="str">
        <f t="shared" si="67"/>
        <v>Aug</v>
      </c>
      <c r="W393" s="1" t="str">
        <f t="shared" si="68"/>
        <v>2012</v>
      </c>
      <c r="X393" s="27">
        <f t="shared" si="69"/>
        <v>41133.691493055558</v>
      </c>
    </row>
    <row r="394" spans="1:24" ht="48" hidden="1" x14ac:dyDescent="0.2">
      <c r="A394" s="1">
        <v>2721</v>
      </c>
      <c r="B394" s="7" t="s">
        <v>2721</v>
      </c>
      <c r="C394" s="7" t="s">
        <v>6831</v>
      </c>
      <c r="D394" s="1">
        <v>750</v>
      </c>
      <c r="E394" s="1">
        <v>10965</v>
      </c>
      <c r="F394" s="1" t="s">
        <v>8218</v>
      </c>
      <c r="G394" s="1" t="s">
        <v>8224</v>
      </c>
      <c r="H394" s="1" t="s">
        <v>8246</v>
      </c>
      <c r="I394" s="1">
        <v>1378494000</v>
      </c>
      <c r="J394" s="1">
        <v>1375880598</v>
      </c>
      <c r="K394" s="1" t="b">
        <v>0</v>
      </c>
      <c r="L394" s="1">
        <v>269</v>
      </c>
      <c r="M394" s="1" t="b">
        <v>1</v>
      </c>
      <c r="N394" s="1" t="s">
        <v>8294</v>
      </c>
      <c r="O394" s="28">
        <f t="shared" si="60"/>
        <v>14.62</v>
      </c>
      <c r="P394" s="29">
        <f t="shared" si="61"/>
        <v>40.762081784386616</v>
      </c>
      <c r="Q394" s="9" t="str">
        <f t="shared" si="62"/>
        <v>technology</v>
      </c>
      <c r="R394" s="26" t="str">
        <f t="shared" si="63"/>
        <v>hardware</v>
      </c>
      <c r="S394" s="27">
        <f t="shared" si="64"/>
        <v>41493.543958333335</v>
      </c>
      <c r="T394" s="5" t="str">
        <f t="shared" si="65"/>
        <v>Aug</v>
      </c>
      <c r="U394" s="5" t="str">
        <f t="shared" si="66"/>
        <v>2013</v>
      </c>
      <c r="V394" s="5" t="str">
        <f t="shared" si="67"/>
        <v>Sep</v>
      </c>
      <c r="W394" s="1" t="str">
        <f t="shared" si="68"/>
        <v>2013</v>
      </c>
      <c r="X394" s="27">
        <f t="shared" si="69"/>
        <v>41523.791666666664</v>
      </c>
    </row>
    <row r="395" spans="1:24" ht="48" hidden="1" x14ac:dyDescent="0.2">
      <c r="A395" s="1">
        <v>2735</v>
      </c>
      <c r="B395" s="7" t="s">
        <v>2735</v>
      </c>
      <c r="C395" s="7" t="s">
        <v>6845</v>
      </c>
      <c r="D395" s="1">
        <v>750</v>
      </c>
      <c r="E395" s="1">
        <v>7336.01</v>
      </c>
      <c r="F395" s="1" t="s">
        <v>8218</v>
      </c>
      <c r="G395" s="1" t="s">
        <v>8224</v>
      </c>
      <c r="H395" s="1" t="s">
        <v>8246</v>
      </c>
      <c r="I395" s="1">
        <v>1363204800</v>
      </c>
      <c r="J395" s="1">
        <v>1360551250</v>
      </c>
      <c r="K395" s="1" t="b">
        <v>0</v>
      </c>
      <c r="L395" s="1">
        <v>339</v>
      </c>
      <c r="M395" s="1" t="b">
        <v>1</v>
      </c>
      <c r="N395" s="1" t="s">
        <v>8294</v>
      </c>
      <c r="O395" s="28">
        <f t="shared" si="60"/>
        <v>9.7813466666666677</v>
      </c>
      <c r="P395" s="29">
        <f t="shared" si="61"/>
        <v>21.640147492625371</v>
      </c>
      <c r="Q395" s="9" t="str">
        <f t="shared" si="62"/>
        <v>technology</v>
      </c>
      <c r="R395" s="26" t="str">
        <f t="shared" si="63"/>
        <v>hardware</v>
      </c>
      <c r="S395" s="27">
        <f t="shared" si="64"/>
        <v>41316.120949074073</v>
      </c>
      <c r="T395" s="5" t="str">
        <f t="shared" si="65"/>
        <v>Feb</v>
      </c>
      <c r="U395" s="5" t="str">
        <f t="shared" si="66"/>
        <v>2013</v>
      </c>
      <c r="V395" s="5" t="str">
        <f t="shared" si="67"/>
        <v>Mar</v>
      </c>
      <c r="W395" s="1" t="str">
        <f t="shared" si="68"/>
        <v>2013</v>
      </c>
      <c r="X395" s="27">
        <f t="shared" si="69"/>
        <v>41346.833333333336</v>
      </c>
    </row>
    <row r="396" spans="1:24" ht="48" hidden="1" x14ac:dyDescent="0.2">
      <c r="A396" s="1">
        <v>2882</v>
      </c>
      <c r="B396" s="7" t="s">
        <v>2882</v>
      </c>
      <c r="C396" s="7" t="s">
        <v>6992</v>
      </c>
      <c r="D396" s="1">
        <v>750</v>
      </c>
      <c r="E396" s="1">
        <v>252</v>
      </c>
      <c r="F396" s="1" t="s">
        <v>8220</v>
      </c>
      <c r="G396" s="1" t="s">
        <v>8223</v>
      </c>
      <c r="H396" s="1" t="s">
        <v>8245</v>
      </c>
      <c r="I396" s="1">
        <v>1462112318</v>
      </c>
      <c r="J396" s="1">
        <v>1459520318</v>
      </c>
      <c r="K396" s="1" t="b">
        <v>0</v>
      </c>
      <c r="L396" s="1">
        <v>4</v>
      </c>
      <c r="M396" s="1" t="b">
        <v>0</v>
      </c>
      <c r="N396" s="1" t="s">
        <v>8270</v>
      </c>
      <c r="O396" s="28">
        <f t="shared" si="60"/>
        <v>0.33600000000000002</v>
      </c>
      <c r="P396" s="29">
        <f t="shared" si="61"/>
        <v>63</v>
      </c>
      <c r="Q396" s="9" t="str">
        <f t="shared" si="62"/>
        <v>theater</v>
      </c>
      <c r="R396" s="26" t="str">
        <f t="shared" si="63"/>
        <v>plays</v>
      </c>
      <c r="S396" s="27">
        <f t="shared" si="64"/>
        <v>42461.596273148149</v>
      </c>
      <c r="T396" s="5" t="str">
        <f t="shared" si="65"/>
        <v>Apr</v>
      </c>
      <c r="U396" s="5" t="str">
        <f t="shared" si="66"/>
        <v>2016</v>
      </c>
      <c r="V396" s="5" t="str">
        <f t="shared" si="67"/>
        <v>May</v>
      </c>
      <c r="W396" s="1" t="str">
        <f t="shared" si="68"/>
        <v>2016</v>
      </c>
      <c r="X396" s="27">
        <f t="shared" si="69"/>
        <v>42491.596273148149</v>
      </c>
    </row>
    <row r="397" spans="1:24" ht="48" hidden="1" x14ac:dyDescent="0.2">
      <c r="A397" s="1">
        <v>2901</v>
      </c>
      <c r="B397" s="7" t="s">
        <v>2901</v>
      </c>
      <c r="C397" s="7" t="s">
        <v>7011</v>
      </c>
      <c r="D397" s="1">
        <v>750</v>
      </c>
      <c r="E397" s="1">
        <v>6</v>
      </c>
      <c r="F397" s="1" t="s">
        <v>8220</v>
      </c>
      <c r="G397" s="1" t="s">
        <v>8223</v>
      </c>
      <c r="H397" s="1" t="s">
        <v>8245</v>
      </c>
      <c r="I397" s="1">
        <v>1423345339</v>
      </c>
      <c r="J397" s="1">
        <v>1418161339</v>
      </c>
      <c r="K397" s="1" t="b">
        <v>0</v>
      </c>
      <c r="L397" s="1">
        <v>2</v>
      </c>
      <c r="M397" s="1" t="b">
        <v>0</v>
      </c>
      <c r="N397" s="1" t="s">
        <v>8270</v>
      </c>
      <c r="O397" s="28">
        <f t="shared" si="60"/>
        <v>8.0000000000000002E-3</v>
      </c>
      <c r="P397" s="29">
        <f t="shared" si="61"/>
        <v>3</v>
      </c>
      <c r="Q397" s="9" t="str">
        <f t="shared" si="62"/>
        <v>theater</v>
      </c>
      <c r="R397" s="26" t="str">
        <f t="shared" si="63"/>
        <v>plays</v>
      </c>
      <c r="S397" s="27">
        <f t="shared" si="64"/>
        <v>41982.904386574075</v>
      </c>
      <c r="T397" s="5" t="str">
        <f t="shared" si="65"/>
        <v>Dec</v>
      </c>
      <c r="U397" s="5" t="str">
        <f t="shared" si="66"/>
        <v>2014</v>
      </c>
      <c r="V397" s="5" t="str">
        <f t="shared" si="67"/>
        <v>Feb</v>
      </c>
      <c r="W397" s="1" t="str">
        <f t="shared" si="68"/>
        <v>2015</v>
      </c>
      <c r="X397" s="27">
        <f t="shared" si="69"/>
        <v>42042.904386574075</v>
      </c>
    </row>
    <row r="398" spans="1:24" ht="48" hidden="1" x14ac:dyDescent="0.2">
      <c r="A398" s="1">
        <v>2931</v>
      </c>
      <c r="B398" s="7" t="s">
        <v>2931</v>
      </c>
      <c r="C398" s="7" t="s">
        <v>7041</v>
      </c>
      <c r="D398" s="1">
        <v>750</v>
      </c>
      <c r="E398" s="1">
        <v>795</v>
      </c>
      <c r="F398" s="1" t="s">
        <v>8218</v>
      </c>
      <c r="G398" s="1" t="s">
        <v>8228</v>
      </c>
      <c r="H398" s="1" t="s">
        <v>8250</v>
      </c>
      <c r="I398" s="1">
        <v>1410761280</v>
      </c>
      <c r="J398" s="1">
        <v>1408604363</v>
      </c>
      <c r="K398" s="1" t="b">
        <v>0</v>
      </c>
      <c r="L398" s="1">
        <v>9</v>
      </c>
      <c r="M398" s="1" t="b">
        <v>1</v>
      </c>
      <c r="N398" s="1" t="s">
        <v>8304</v>
      </c>
      <c r="O398" s="28">
        <f t="shared" si="60"/>
        <v>1.06</v>
      </c>
      <c r="P398" s="29">
        <f t="shared" si="61"/>
        <v>88.333333333333329</v>
      </c>
      <c r="Q398" s="9" t="str">
        <f t="shared" si="62"/>
        <v>theater</v>
      </c>
      <c r="R398" s="26" t="str">
        <f t="shared" si="63"/>
        <v>musical</v>
      </c>
      <c r="S398" s="27">
        <f t="shared" si="64"/>
        <v>41872.291238425925</v>
      </c>
      <c r="T398" s="5" t="str">
        <f t="shared" si="65"/>
        <v>Aug</v>
      </c>
      <c r="U398" s="5" t="str">
        <f t="shared" si="66"/>
        <v>2014</v>
      </c>
      <c r="V398" s="5" t="str">
        <f t="shared" si="67"/>
        <v>Sep</v>
      </c>
      <c r="W398" s="1" t="str">
        <f t="shared" si="68"/>
        <v>2014</v>
      </c>
      <c r="X398" s="27">
        <f t="shared" si="69"/>
        <v>41897.255555555559</v>
      </c>
    </row>
    <row r="399" spans="1:24" ht="48" hidden="1" x14ac:dyDescent="0.2">
      <c r="A399" s="1">
        <v>2978</v>
      </c>
      <c r="B399" s="7" t="s">
        <v>2978</v>
      </c>
      <c r="C399" s="7" t="s">
        <v>7088</v>
      </c>
      <c r="D399" s="1">
        <v>750</v>
      </c>
      <c r="E399" s="1">
        <v>971</v>
      </c>
      <c r="F399" s="1" t="s">
        <v>8218</v>
      </c>
      <c r="G399" s="1" t="s">
        <v>8223</v>
      </c>
      <c r="H399" s="1" t="s">
        <v>8245</v>
      </c>
      <c r="I399" s="1">
        <v>1413784740</v>
      </c>
      <c r="J399" s="1">
        <v>1412954547</v>
      </c>
      <c r="K399" s="1" t="b">
        <v>0</v>
      </c>
      <c r="L399" s="1">
        <v>16</v>
      </c>
      <c r="M399" s="1" t="b">
        <v>1</v>
      </c>
      <c r="N399" s="1" t="s">
        <v>8270</v>
      </c>
      <c r="O399" s="28">
        <f t="shared" si="60"/>
        <v>1.2946666666666666</v>
      </c>
      <c r="P399" s="29">
        <f t="shared" si="61"/>
        <v>60.6875</v>
      </c>
      <c r="Q399" s="9" t="str">
        <f t="shared" si="62"/>
        <v>theater</v>
      </c>
      <c r="R399" s="26" t="str">
        <f t="shared" si="63"/>
        <v>plays</v>
      </c>
      <c r="S399" s="27">
        <f t="shared" si="64"/>
        <v>41922.640590277777</v>
      </c>
      <c r="T399" s="5" t="str">
        <f t="shared" si="65"/>
        <v>Oct</v>
      </c>
      <c r="U399" s="5" t="str">
        <f t="shared" si="66"/>
        <v>2014</v>
      </c>
      <c r="V399" s="5" t="str">
        <f t="shared" si="67"/>
        <v>Oct</v>
      </c>
      <c r="W399" s="1" t="str">
        <f t="shared" si="68"/>
        <v>2014</v>
      </c>
      <c r="X399" s="27">
        <f t="shared" si="69"/>
        <v>41932.249305555553</v>
      </c>
    </row>
    <row r="400" spans="1:24" ht="48" hidden="1" x14ac:dyDescent="0.2">
      <c r="A400" s="1">
        <v>3116</v>
      </c>
      <c r="B400" s="7" t="s">
        <v>3116</v>
      </c>
      <c r="C400" s="7" t="s">
        <v>7226</v>
      </c>
      <c r="D400" s="1">
        <v>750</v>
      </c>
      <c r="E400" s="1">
        <v>430</v>
      </c>
      <c r="F400" s="1" t="s">
        <v>8220</v>
      </c>
      <c r="G400" s="1" t="s">
        <v>8223</v>
      </c>
      <c r="H400" s="1" t="s">
        <v>8245</v>
      </c>
      <c r="I400" s="1">
        <v>1427890925</v>
      </c>
      <c r="J400" s="1">
        <v>1426681325</v>
      </c>
      <c r="K400" s="1" t="b">
        <v>0</v>
      </c>
      <c r="L400" s="1">
        <v>10</v>
      </c>
      <c r="M400" s="1" t="b">
        <v>0</v>
      </c>
      <c r="N400" s="1" t="s">
        <v>8302</v>
      </c>
      <c r="O400" s="28">
        <f t="shared" si="60"/>
        <v>0.57333333333333336</v>
      </c>
      <c r="P400" s="29">
        <f t="shared" si="61"/>
        <v>43</v>
      </c>
      <c r="Q400" s="9" t="str">
        <f t="shared" si="62"/>
        <v>theater</v>
      </c>
      <c r="R400" s="26" t="str">
        <f t="shared" si="63"/>
        <v>spaces</v>
      </c>
      <c r="S400" s="27">
        <f t="shared" si="64"/>
        <v>42081.515335648146</v>
      </c>
      <c r="T400" s="5" t="str">
        <f t="shared" si="65"/>
        <v>Mar</v>
      </c>
      <c r="U400" s="5" t="str">
        <f t="shared" si="66"/>
        <v>2015</v>
      </c>
      <c r="V400" s="5" t="str">
        <f t="shared" si="67"/>
        <v>Apr</v>
      </c>
      <c r="W400" s="1" t="str">
        <f t="shared" si="68"/>
        <v>2015</v>
      </c>
      <c r="X400" s="27">
        <f t="shared" si="69"/>
        <v>42095.515335648146</v>
      </c>
    </row>
    <row r="401" spans="1:24" ht="48" hidden="1" x14ac:dyDescent="0.2">
      <c r="A401" s="1">
        <v>3165</v>
      </c>
      <c r="B401" s="7" t="s">
        <v>3165</v>
      </c>
      <c r="C401" s="7" t="s">
        <v>7275</v>
      </c>
      <c r="D401" s="1">
        <v>750</v>
      </c>
      <c r="E401" s="1">
        <v>1220</v>
      </c>
      <c r="F401" s="1" t="s">
        <v>8218</v>
      </c>
      <c r="G401" s="1" t="s">
        <v>8223</v>
      </c>
      <c r="H401" s="1" t="s">
        <v>8245</v>
      </c>
      <c r="I401" s="1">
        <v>1304395140</v>
      </c>
      <c r="J401" s="1">
        <v>1302493760</v>
      </c>
      <c r="K401" s="1" t="b">
        <v>1</v>
      </c>
      <c r="L401" s="1">
        <v>21</v>
      </c>
      <c r="M401" s="1" t="b">
        <v>1</v>
      </c>
      <c r="N401" s="1" t="s">
        <v>8270</v>
      </c>
      <c r="O401" s="28">
        <f t="shared" si="60"/>
        <v>1.6266666666666667</v>
      </c>
      <c r="P401" s="29">
        <f t="shared" si="61"/>
        <v>58.095238095238095</v>
      </c>
      <c r="Q401" s="9" t="str">
        <f t="shared" si="62"/>
        <v>theater</v>
      </c>
      <c r="R401" s="26" t="str">
        <f t="shared" si="63"/>
        <v>plays</v>
      </c>
      <c r="S401" s="27">
        <f t="shared" si="64"/>
        <v>40644.159259259257</v>
      </c>
      <c r="T401" s="5" t="str">
        <f t="shared" si="65"/>
        <v>Apr</v>
      </c>
      <c r="U401" s="5" t="str">
        <f t="shared" si="66"/>
        <v>2011</v>
      </c>
      <c r="V401" s="5" t="str">
        <f t="shared" si="67"/>
        <v>May</v>
      </c>
      <c r="W401" s="1" t="str">
        <f t="shared" si="68"/>
        <v>2011</v>
      </c>
      <c r="X401" s="27">
        <f t="shared" si="69"/>
        <v>40666.165972222225</v>
      </c>
    </row>
    <row r="402" spans="1:24" ht="48" hidden="1" x14ac:dyDescent="0.2">
      <c r="A402" s="1">
        <v>3367</v>
      </c>
      <c r="B402" s="7" t="s">
        <v>3366</v>
      </c>
      <c r="C402" s="7" t="s">
        <v>7477</v>
      </c>
      <c r="D402" s="1">
        <v>750</v>
      </c>
      <c r="E402" s="1">
        <v>890</v>
      </c>
      <c r="F402" s="1" t="s">
        <v>8218</v>
      </c>
      <c r="G402" s="1" t="s">
        <v>8224</v>
      </c>
      <c r="H402" s="1" t="s">
        <v>8246</v>
      </c>
      <c r="I402" s="1">
        <v>1438467894</v>
      </c>
      <c r="J402" s="1">
        <v>1436307894</v>
      </c>
      <c r="K402" s="1" t="b">
        <v>0</v>
      </c>
      <c r="L402" s="1">
        <v>30</v>
      </c>
      <c r="M402" s="1" t="b">
        <v>1</v>
      </c>
      <c r="N402" s="1" t="s">
        <v>8270</v>
      </c>
      <c r="O402" s="28">
        <f t="shared" si="60"/>
        <v>1.1866666666666668</v>
      </c>
      <c r="P402" s="29">
        <f t="shared" si="61"/>
        <v>29.666666666666668</v>
      </c>
      <c r="Q402" s="9" t="str">
        <f t="shared" si="62"/>
        <v>theater</v>
      </c>
      <c r="R402" s="26" t="str">
        <f t="shared" si="63"/>
        <v>plays</v>
      </c>
      <c r="S402" s="27">
        <f t="shared" si="64"/>
        <v>42192.933958333335</v>
      </c>
      <c r="T402" s="5" t="str">
        <f t="shared" si="65"/>
        <v>Jul</v>
      </c>
      <c r="U402" s="5" t="str">
        <f t="shared" si="66"/>
        <v>2015</v>
      </c>
      <c r="V402" s="5" t="str">
        <f t="shared" si="67"/>
        <v>Aug</v>
      </c>
      <c r="W402" s="1" t="str">
        <f t="shared" si="68"/>
        <v>2015</v>
      </c>
      <c r="X402" s="27">
        <f t="shared" si="69"/>
        <v>42217.933958333335</v>
      </c>
    </row>
    <row r="403" spans="1:24" ht="48" hidden="1" x14ac:dyDescent="0.2">
      <c r="A403" s="1">
        <v>3649</v>
      </c>
      <c r="B403" s="7" t="s">
        <v>3647</v>
      </c>
      <c r="C403" s="7" t="s">
        <v>7759</v>
      </c>
      <c r="D403" s="1">
        <v>750</v>
      </c>
      <c r="E403" s="1">
        <v>780</v>
      </c>
      <c r="F403" s="1" t="s">
        <v>8218</v>
      </c>
      <c r="G403" s="1" t="s">
        <v>8228</v>
      </c>
      <c r="H403" s="1" t="s">
        <v>8250</v>
      </c>
      <c r="I403" s="1">
        <v>1402938394</v>
      </c>
      <c r="J403" s="1">
        <v>1400691994</v>
      </c>
      <c r="K403" s="1" t="b">
        <v>0</v>
      </c>
      <c r="L403" s="1">
        <v>8</v>
      </c>
      <c r="M403" s="1" t="b">
        <v>1</v>
      </c>
      <c r="N403" s="1" t="s">
        <v>8270</v>
      </c>
      <c r="O403" s="28">
        <f t="shared" si="60"/>
        <v>1.04</v>
      </c>
      <c r="P403" s="29">
        <f t="shared" si="61"/>
        <v>97.5</v>
      </c>
      <c r="Q403" s="9" t="str">
        <f t="shared" si="62"/>
        <v>theater</v>
      </c>
      <c r="R403" s="26" t="str">
        <f t="shared" si="63"/>
        <v>plays</v>
      </c>
      <c r="S403" s="27">
        <f t="shared" si="64"/>
        <v>41780.712893518517</v>
      </c>
      <c r="T403" s="5" t="str">
        <f t="shared" si="65"/>
        <v>May</v>
      </c>
      <c r="U403" s="5" t="str">
        <f t="shared" si="66"/>
        <v>2014</v>
      </c>
      <c r="V403" s="5" t="str">
        <f t="shared" si="67"/>
        <v>Jun</v>
      </c>
      <c r="W403" s="1" t="str">
        <f t="shared" si="68"/>
        <v>2014</v>
      </c>
      <c r="X403" s="27">
        <f t="shared" si="69"/>
        <v>41806.712893518517</v>
      </c>
    </row>
    <row r="404" spans="1:24" ht="48" hidden="1" x14ac:dyDescent="0.2">
      <c r="A404" s="1">
        <v>3684</v>
      </c>
      <c r="B404" s="7" t="s">
        <v>3681</v>
      </c>
      <c r="C404" s="7" t="s">
        <v>7794</v>
      </c>
      <c r="D404" s="1">
        <v>750</v>
      </c>
      <c r="E404" s="1">
        <v>1043</v>
      </c>
      <c r="F404" s="1" t="s">
        <v>8218</v>
      </c>
      <c r="G404" s="1" t="s">
        <v>8223</v>
      </c>
      <c r="H404" s="1" t="s">
        <v>8245</v>
      </c>
      <c r="I404" s="1">
        <v>1441167586</v>
      </c>
      <c r="J404" s="1">
        <v>1438575586</v>
      </c>
      <c r="K404" s="1" t="b">
        <v>0</v>
      </c>
      <c r="L404" s="1">
        <v>23</v>
      </c>
      <c r="M404" s="1" t="b">
        <v>1</v>
      </c>
      <c r="N404" s="1" t="s">
        <v>8270</v>
      </c>
      <c r="O404" s="28">
        <f t="shared" si="60"/>
        <v>1.3906666666666667</v>
      </c>
      <c r="P404" s="29">
        <f t="shared" si="61"/>
        <v>45.347826086956523</v>
      </c>
      <c r="Q404" s="9" t="str">
        <f t="shared" si="62"/>
        <v>theater</v>
      </c>
      <c r="R404" s="26" t="str">
        <f t="shared" si="63"/>
        <v>plays</v>
      </c>
      <c r="S404" s="27">
        <f t="shared" si="64"/>
        <v>42219.180393518516</v>
      </c>
      <c r="T404" s="5" t="str">
        <f t="shared" si="65"/>
        <v>Aug</v>
      </c>
      <c r="U404" s="5" t="str">
        <f t="shared" si="66"/>
        <v>2015</v>
      </c>
      <c r="V404" s="5" t="str">
        <f t="shared" si="67"/>
        <v>Sep</v>
      </c>
      <c r="W404" s="1" t="str">
        <f t="shared" si="68"/>
        <v>2015</v>
      </c>
      <c r="X404" s="27">
        <f t="shared" si="69"/>
        <v>42249.180393518516</v>
      </c>
    </row>
    <row r="405" spans="1:24" ht="48" hidden="1" x14ac:dyDescent="0.2">
      <c r="A405" s="1">
        <v>3908</v>
      </c>
      <c r="B405" s="7" t="s">
        <v>3905</v>
      </c>
      <c r="C405" s="7" t="s">
        <v>8016</v>
      </c>
      <c r="D405" s="1">
        <v>750</v>
      </c>
      <c r="E405" s="1">
        <v>65</v>
      </c>
      <c r="F405" s="1" t="s">
        <v>8220</v>
      </c>
      <c r="G405" s="1" t="s">
        <v>8223</v>
      </c>
      <c r="H405" s="1" t="s">
        <v>8245</v>
      </c>
      <c r="I405" s="1">
        <v>1406603696</v>
      </c>
      <c r="J405" s="1">
        <v>1405307696</v>
      </c>
      <c r="K405" s="1" t="b">
        <v>0</v>
      </c>
      <c r="L405" s="1">
        <v>4</v>
      </c>
      <c r="M405" s="1" t="b">
        <v>0</v>
      </c>
      <c r="N405" s="1" t="s">
        <v>8270</v>
      </c>
      <c r="O405" s="28">
        <f t="shared" si="60"/>
        <v>8.666666666666667E-2</v>
      </c>
      <c r="P405" s="29">
        <f t="shared" si="61"/>
        <v>16.25</v>
      </c>
      <c r="Q405" s="9" t="str">
        <f t="shared" si="62"/>
        <v>theater</v>
      </c>
      <c r="R405" s="26" t="str">
        <f t="shared" si="63"/>
        <v>plays</v>
      </c>
      <c r="S405" s="27">
        <f t="shared" si="64"/>
        <v>41834.135370370372</v>
      </c>
      <c r="T405" s="5" t="str">
        <f t="shared" si="65"/>
        <v>Jul</v>
      </c>
      <c r="U405" s="5" t="str">
        <f t="shared" si="66"/>
        <v>2014</v>
      </c>
      <c r="V405" s="5" t="str">
        <f t="shared" si="67"/>
        <v>Jul</v>
      </c>
      <c r="W405" s="1" t="str">
        <f t="shared" si="68"/>
        <v>2014</v>
      </c>
      <c r="X405" s="27">
        <f t="shared" si="69"/>
        <v>41849.135370370372</v>
      </c>
    </row>
    <row r="406" spans="1:24" ht="48" hidden="1" x14ac:dyDescent="0.2">
      <c r="A406" s="1">
        <v>3922</v>
      </c>
      <c r="B406" s="7" t="s">
        <v>3919</v>
      </c>
      <c r="C406" s="7" t="s">
        <v>8030</v>
      </c>
      <c r="D406" s="1">
        <v>750</v>
      </c>
      <c r="E406" s="1">
        <v>61</v>
      </c>
      <c r="F406" s="1" t="s">
        <v>8220</v>
      </c>
      <c r="G406" s="1" t="s">
        <v>8223</v>
      </c>
      <c r="H406" s="1" t="s">
        <v>8245</v>
      </c>
      <c r="I406" s="1">
        <v>1425337200</v>
      </c>
      <c r="J406" s="1">
        <v>1421432810</v>
      </c>
      <c r="K406" s="1" t="b">
        <v>0</v>
      </c>
      <c r="L406" s="1">
        <v>6</v>
      </c>
      <c r="M406" s="1" t="b">
        <v>0</v>
      </c>
      <c r="N406" s="1" t="s">
        <v>8270</v>
      </c>
      <c r="O406" s="28">
        <f t="shared" si="60"/>
        <v>8.1333333333333327E-2</v>
      </c>
      <c r="P406" s="29">
        <f t="shared" si="61"/>
        <v>10.166666666666666</v>
      </c>
      <c r="Q406" s="9" t="str">
        <f t="shared" si="62"/>
        <v>theater</v>
      </c>
      <c r="R406" s="26" t="str">
        <f t="shared" si="63"/>
        <v>plays</v>
      </c>
      <c r="S406" s="27">
        <f t="shared" si="64"/>
        <v>42020.768634259264</v>
      </c>
      <c r="T406" s="5" t="str">
        <f t="shared" si="65"/>
        <v>Jan</v>
      </c>
      <c r="U406" s="5" t="str">
        <f t="shared" si="66"/>
        <v>2015</v>
      </c>
      <c r="V406" s="5" t="str">
        <f t="shared" si="67"/>
        <v>Mar</v>
      </c>
      <c r="W406" s="1" t="str">
        <f t="shared" si="68"/>
        <v>2015</v>
      </c>
      <c r="X406" s="27">
        <f t="shared" si="69"/>
        <v>42065.958333333328</v>
      </c>
    </row>
    <row r="407" spans="1:24" ht="48" hidden="1" x14ac:dyDescent="0.2">
      <c r="A407" s="1">
        <v>3552</v>
      </c>
      <c r="B407" s="7" t="s">
        <v>3551</v>
      </c>
      <c r="C407" s="7" t="s">
        <v>7662</v>
      </c>
      <c r="D407" s="1">
        <v>773</v>
      </c>
      <c r="E407" s="1">
        <v>773</v>
      </c>
      <c r="F407" s="1" t="s">
        <v>8218</v>
      </c>
      <c r="G407" s="1" t="s">
        <v>8224</v>
      </c>
      <c r="H407" s="1" t="s">
        <v>8246</v>
      </c>
      <c r="I407" s="1">
        <v>1403964324</v>
      </c>
      <c r="J407" s="1">
        <v>1401372324</v>
      </c>
      <c r="K407" s="1" t="b">
        <v>0</v>
      </c>
      <c r="L407" s="1">
        <v>20</v>
      </c>
      <c r="M407" s="1" t="b">
        <v>1</v>
      </c>
      <c r="N407" s="1" t="s">
        <v>8270</v>
      </c>
      <c r="O407" s="28">
        <f t="shared" si="60"/>
        <v>1</v>
      </c>
      <c r="P407" s="29">
        <f t="shared" si="61"/>
        <v>38.65</v>
      </c>
      <c r="Q407" s="9" t="str">
        <f t="shared" si="62"/>
        <v>theater</v>
      </c>
      <c r="R407" s="26" t="str">
        <f t="shared" si="63"/>
        <v>plays</v>
      </c>
      <c r="S407" s="27">
        <f t="shared" si="64"/>
        <v>41788.587083333332</v>
      </c>
      <c r="T407" s="5" t="str">
        <f t="shared" si="65"/>
        <v>May</v>
      </c>
      <c r="U407" s="5" t="str">
        <f t="shared" si="66"/>
        <v>2014</v>
      </c>
      <c r="V407" s="5" t="str">
        <f t="shared" si="67"/>
        <v>Jun</v>
      </c>
      <c r="W407" s="1" t="str">
        <f t="shared" si="68"/>
        <v>2014</v>
      </c>
      <c r="X407" s="27">
        <f t="shared" si="69"/>
        <v>41818.587083333332</v>
      </c>
    </row>
    <row r="408" spans="1:24" ht="48" hidden="1" x14ac:dyDescent="0.2">
      <c r="A408" s="1">
        <v>3135</v>
      </c>
      <c r="B408" s="7" t="s">
        <v>3135</v>
      </c>
      <c r="C408" s="7" t="s">
        <v>7245</v>
      </c>
      <c r="D408" s="1">
        <v>777</v>
      </c>
      <c r="E408" s="1">
        <v>162</v>
      </c>
      <c r="F408" s="1" t="s">
        <v>8221</v>
      </c>
      <c r="G408" s="1" t="s">
        <v>8223</v>
      </c>
      <c r="H408" s="1" t="s">
        <v>8245</v>
      </c>
      <c r="I408" s="1">
        <v>1491277121</v>
      </c>
      <c r="J408" s="1">
        <v>1489376321</v>
      </c>
      <c r="K408" s="1" t="b">
        <v>0</v>
      </c>
      <c r="L408" s="1">
        <v>7</v>
      </c>
      <c r="M408" s="1" t="b">
        <v>0</v>
      </c>
      <c r="N408" s="1" t="s">
        <v>8270</v>
      </c>
      <c r="O408" s="28">
        <f t="shared" si="60"/>
        <v>0.20849420849420849</v>
      </c>
      <c r="P408" s="29">
        <f t="shared" si="61"/>
        <v>23.142857142857142</v>
      </c>
      <c r="Q408" s="9" t="str">
        <f t="shared" si="62"/>
        <v>theater</v>
      </c>
      <c r="R408" s="26" t="str">
        <f t="shared" si="63"/>
        <v>plays</v>
      </c>
      <c r="S408" s="27">
        <f t="shared" si="64"/>
        <v>42807.151863425926</v>
      </c>
      <c r="T408" s="5" t="str">
        <f t="shared" si="65"/>
        <v>Mar</v>
      </c>
      <c r="U408" s="5" t="str">
        <f t="shared" si="66"/>
        <v>2017</v>
      </c>
      <c r="V408" s="5" t="str">
        <f t="shared" si="67"/>
        <v>Apr</v>
      </c>
      <c r="W408" s="1" t="str">
        <f t="shared" si="68"/>
        <v>2017</v>
      </c>
      <c r="X408" s="27">
        <f t="shared" si="69"/>
        <v>42829.151863425926</v>
      </c>
    </row>
    <row r="409" spans="1:24" ht="48" hidden="1" x14ac:dyDescent="0.2">
      <c r="A409" s="1">
        <v>609</v>
      </c>
      <c r="B409" s="7" t="s">
        <v>610</v>
      </c>
      <c r="C409" s="7" t="s">
        <v>4719</v>
      </c>
      <c r="D409" s="1">
        <v>780</v>
      </c>
      <c r="E409" s="1">
        <v>5</v>
      </c>
      <c r="F409" s="1" t="s">
        <v>8219</v>
      </c>
      <c r="G409" s="1" t="s">
        <v>8224</v>
      </c>
      <c r="H409" s="1" t="s">
        <v>8246</v>
      </c>
      <c r="I409" s="1">
        <v>1448761744</v>
      </c>
      <c r="J409" s="1">
        <v>1446166144</v>
      </c>
      <c r="K409" s="1" t="b">
        <v>0</v>
      </c>
      <c r="L409" s="1">
        <v>1</v>
      </c>
      <c r="M409" s="1" t="b">
        <v>0</v>
      </c>
      <c r="N409" s="1" t="s">
        <v>8271</v>
      </c>
      <c r="O409" s="28">
        <f t="shared" si="60"/>
        <v>6.41025641025641E-3</v>
      </c>
      <c r="P409" s="29">
        <f t="shared" si="61"/>
        <v>5</v>
      </c>
      <c r="Q409" s="9" t="str">
        <f t="shared" si="62"/>
        <v>technology</v>
      </c>
      <c r="R409" s="26" t="str">
        <f t="shared" si="63"/>
        <v>web</v>
      </c>
      <c r="S409" s="27">
        <f t="shared" si="64"/>
        <v>42307.034074074079</v>
      </c>
      <c r="T409" s="5" t="str">
        <f t="shared" si="65"/>
        <v>Oct</v>
      </c>
      <c r="U409" s="5" t="str">
        <f t="shared" si="66"/>
        <v>2015</v>
      </c>
      <c r="V409" s="5" t="str">
        <f t="shared" si="67"/>
        <v>Nov</v>
      </c>
      <c r="W409" s="1" t="str">
        <f t="shared" si="68"/>
        <v>2015</v>
      </c>
      <c r="X409" s="27">
        <f t="shared" si="69"/>
        <v>42337.075740740736</v>
      </c>
    </row>
    <row r="410" spans="1:24" ht="48" hidden="1" x14ac:dyDescent="0.2">
      <c r="A410" s="1">
        <v>472</v>
      </c>
      <c r="B410" s="7" t="s">
        <v>473</v>
      </c>
      <c r="C410" s="7" t="s">
        <v>4582</v>
      </c>
      <c r="D410" s="1">
        <v>800</v>
      </c>
      <c r="E410" s="1">
        <v>141</v>
      </c>
      <c r="F410" s="1" t="s">
        <v>8220</v>
      </c>
      <c r="G410" s="1" t="s">
        <v>8223</v>
      </c>
      <c r="H410" s="1" t="s">
        <v>8245</v>
      </c>
      <c r="I410" s="1">
        <v>1408831718</v>
      </c>
      <c r="J410" s="1">
        <v>1406239718</v>
      </c>
      <c r="K410" s="1" t="b">
        <v>0</v>
      </c>
      <c r="L410" s="1">
        <v>5</v>
      </c>
      <c r="M410" s="1" t="b">
        <v>0</v>
      </c>
      <c r="N410" s="1" t="s">
        <v>8269</v>
      </c>
      <c r="O410" s="28">
        <f t="shared" si="60"/>
        <v>0.17624999999999999</v>
      </c>
      <c r="P410" s="29">
        <f t="shared" si="61"/>
        <v>28.2</v>
      </c>
      <c r="Q410" s="9" t="str">
        <f t="shared" si="62"/>
        <v>film &amp; video</v>
      </c>
      <c r="R410" s="26" t="str">
        <f t="shared" si="63"/>
        <v>animation</v>
      </c>
      <c r="S410" s="27">
        <f t="shared" si="64"/>
        <v>41844.922662037039</v>
      </c>
      <c r="T410" s="5" t="str">
        <f t="shared" si="65"/>
        <v>Jul</v>
      </c>
      <c r="U410" s="5" t="str">
        <f t="shared" si="66"/>
        <v>2014</v>
      </c>
      <c r="V410" s="5" t="str">
        <f t="shared" si="67"/>
        <v>Aug</v>
      </c>
      <c r="W410" s="1" t="str">
        <f t="shared" si="68"/>
        <v>2014</v>
      </c>
      <c r="X410" s="27">
        <f t="shared" si="69"/>
        <v>41874.922662037039</v>
      </c>
    </row>
    <row r="411" spans="1:24" ht="48" hidden="1" x14ac:dyDescent="0.2">
      <c r="A411" s="1">
        <v>646</v>
      </c>
      <c r="B411" s="7" t="s">
        <v>647</v>
      </c>
      <c r="C411" s="7" t="s">
        <v>4756</v>
      </c>
      <c r="D411" s="1">
        <v>800</v>
      </c>
      <c r="E411" s="1">
        <v>1055.01</v>
      </c>
      <c r="F411" s="1" t="s">
        <v>8218</v>
      </c>
      <c r="G411" s="1" t="s">
        <v>8223</v>
      </c>
      <c r="H411" s="1" t="s">
        <v>8245</v>
      </c>
      <c r="I411" s="1">
        <v>1407788867</v>
      </c>
      <c r="J411" s="1">
        <v>1405196867</v>
      </c>
      <c r="K411" s="1" t="b">
        <v>0</v>
      </c>
      <c r="L411" s="1">
        <v>27</v>
      </c>
      <c r="M411" s="1" t="b">
        <v>1</v>
      </c>
      <c r="N411" s="1" t="s">
        <v>8272</v>
      </c>
      <c r="O411" s="28">
        <f t="shared" si="60"/>
        <v>1.3187625000000001</v>
      </c>
      <c r="P411" s="29">
        <f t="shared" si="61"/>
        <v>39.074444444444445</v>
      </c>
      <c r="Q411" s="9" t="str">
        <f t="shared" si="62"/>
        <v>technology</v>
      </c>
      <c r="R411" s="26" t="str">
        <f t="shared" si="63"/>
        <v>wearables</v>
      </c>
      <c r="S411" s="27">
        <f t="shared" si="64"/>
        <v>41832.852627314816</v>
      </c>
      <c r="T411" s="5" t="str">
        <f t="shared" si="65"/>
        <v>Jul</v>
      </c>
      <c r="U411" s="5" t="str">
        <f t="shared" si="66"/>
        <v>2014</v>
      </c>
      <c r="V411" s="5" t="str">
        <f t="shared" si="67"/>
        <v>Aug</v>
      </c>
      <c r="W411" s="1" t="str">
        <f t="shared" si="68"/>
        <v>2014</v>
      </c>
      <c r="X411" s="27">
        <f t="shared" si="69"/>
        <v>41862.852627314816</v>
      </c>
    </row>
    <row r="412" spans="1:24" ht="48" hidden="1" x14ac:dyDescent="0.2">
      <c r="A412" s="1">
        <v>781</v>
      </c>
      <c r="B412" s="7" t="s">
        <v>782</v>
      </c>
      <c r="C412" s="7" t="s">
        <v>4891</v>
      </c>
      <c r="D412" s="1">
        <v>800</v>
      </c>
      <c r="E412" s="1">
        <v>1065.23</v>
      </c>
      <c r="F412" s="1" t="s">
        <v>8218</v>
      </c>
      <c r="G412" s="1" t="s">
        <v>8223</v>
      </c>
      <c r="H412" s="1" t="s">
        <v>8245</v>
      </c>
      <c r="I412" s="1">
        <v>1370649674</v>
      </c>
      <c r="J412" s="1">
        <v>1368057674</v>
      </c>
      <c r="K412" s="1" t="b">
        <v>0</v>
      </c>
      <c r="L412" s="1">
        <v>25</v>
      </c>
      <c r="M412" s="1" t="b">
        <v>1</v>
      </c>
      <c r="N412" s="1" t="s">
        <v>8275</v>
      </c>
      <c r="O412" s="28">
        <f t="shared" si="60"/>
        <v>1.3315375</v>
      </c>
      <c r="P412" s="29">
        <f t="shared" si="61"/>
        <v>42.609200000000001</v>
      </c>
      <c r="Q412" s="9" t="str">
        <f t="shared" si="62"/>
        <v>music</v>
      </c>
      <c r="R412" s="26" t="str">
        <f t="shared" si="63"/>
        <v>rock</v>
      </c>
      <c r="S412" s="27">
        <f t="shared" si="64"/>
        <v>41403.000856481485</v>
      </c>
      <c r="T412" s="5" t="str">
        <f t="shared" si="65"/>
        <v>May</v>
      </c>
      <c r="U412" s="5" t="str">
        <f t="shared" si="66"/>
        <v>2013</v>
      </c>
      <c r="V412" s="5" t="str">
        <f t="shared" si="67"/>
        <v>Jun</v>
      </c>
      <c r="W412" s="1" t="str">
        <f t="shared" si="68"/>
        <v>2013</v>
      </c>
      <c r="X412" s="27">
        <f t="shared" si="69"/>
        <v>41433.000856481485</v>
      </c>
    </row>
    <row r="413" spans="1:24" ht="48" hidden="1" x14ac:dyDescent="0.2">
      <c r="A413" s="1">
        <v>823</v>
      </c>
      <c r="B413" s="7" t="s">
        <v>824</v>
      </c>
      <c r="C413" s="7" t="s">
        <v>4933</v>
      </c>
      <c r="D413" s="1">
        <v>800</v>
      </c>
      <c r="E413" s="1">
        <v>1436</v>
      </c>
      <c r="F413" s="1" t="s">
        <v>8218</v>
      </c>
      <c r="G413" s="1" t="s">
        <v>8223</v>
      </c>
      <c r="H413" s="1" t="s">
        <v>8245</v>
      </c>
      <c r="I413" s="1">
        <v>1427062852</v>
      </c>
      <c r="J413" s="1">
        <v>1424474452</v>
      </c>
      <c r="K413" s="1" t="b">
        <v>0</v>
      </c>
      <c r="L413" s="1">
        <v>33</v>
      </c>
      <c r="M413" s="1" t="b">
        <v>1</v>
      </c>
      <c r="N413" s="1" t="s">
        <v>8275</v>
      </c>
      <c r="O413" s="28">
        <f t="shared" si="60"/>
        <v>1.7949999999999999</v>
      </c>
      <c r="P413" s="29">
        <f t="shared" si="61"/>
        <v>43.515151515151516</v>
      </c>
      <c r="Q413" s="9" t="str">
        <f t="shared" si="62"/>
        <v>music</v>
      </c>
      <c r="R413" s="26" t="str">
        <f t="shared" si="63"/>
        <v>rock</v>
      </c>
      <c r="S413" s="27">
        <f t="shared" si="64"/>
        <v>42055.972824074073</v>
      </c>
      <c r="T413" s="5" t="str">
        <f t="shared" si="65"/>
        <v>Feb</v>
      </c>
      <c r="U413" s="5" t="str">
        <f t="shared" si="66"/>
        <v>2015</v>
      </c>
      <c r="V413" s="5" t="str">
        <f t="shared" si="67"/>
        <v>Mar</v>
      </c>
      <c r="W413" s="1" t="str">
        <f t="shared" si="68"/>
        <v>2015</v>
      </c>
      <c r="X413" s="27">
        <f t="shared" si="69"/>
        <v>42085.931157407409</v>
      </c>
    </row>
    <row r="414" spans="1:24" ht="48" hidden="1" x14ac:dyDescent="0.2">
      <c r="A414" s="1">
        <v>1598</v>
      </c>
      <c r="B414" s="7" t="s">
        <v>1599</v>
      </c>
      <c r="C414" s="7" t="s">
        <v>5708</v>
      </c>
      <c r="D414" s="1">
        <v>800</v>
      </c>
      <c r="E414" s="1">
        <v>1</v>
      </c>
      <c r="F414" s="1" t="s">
        <v>8220</v>
      </c>
      <c r="G414" s="1" t="s">
        <v>8223</v>
      </c>
      <c r="H414" s="1" t="s">
        <v>8245</v>
      </c>
      <c r="I414" s="1">
        <v>1437926458</v>
      </c>
      <c r="J414" s="1">
        <v>1432742458</v>
      </c>
      <c r="K414" s="1" t="b">
        <v>0</v>
      </c>
      <c r="L414" s="1">
        <v>1</v>
      </c>
      <c r="M414" s="1" t="b">
        <v>0</v>
      </c>
      <c r="N414" s="1" t="s">
        <v>8290</v>
      </c>
      <c r="O414" s="28">
        <f t="shared" si="60"/>
        <v>1.25E-3</v>
      </c>
      <c r="P414" s="29">
        <f t="shared" si="61"/>
        <v>1</v>
      </c>
      <c r="Q414" s="9" t="str">
        <f t="shared" si="62"/>
        <v>photography</v>
      </c>
      <c r="R414" s="26" t="str">
        <f t="shared" si="63"/>
        <v>places</v>
      </c>
      <c r="S414" s="27">
        <f t="shared" si="64"/>
        <v>42151.667337962965</v>
      </c>
      <c r="T414" s="5" t="str">
        <f t="shared" si="65"/>
        <v>May</v>
      </c>
      <c r="U414" s="5" t="str">
        <f t="shared" si="66"/>
        <v>2015</v>
      </c>
      <c r="V414" s="5" t="str">
        <f t="shared" si="67"/>
        <v>Jul</v>
      </c>
      <c r="W414" s="1" t="str">
        <f t="shared" si="68"/>
        <v>2015</v>
      </c>
      <c r="X414" s="27">
        <f t="shared" si="69"/>
        <v>42211.667337962965</v>
      </c>
    </row>
    <row r="415" spans="1:24" ht="16" hidden="1" x14ac:dyDescent="0.2">
      <c r="A415" s="1">
        <v>1611</v>
      </c>
      <c r="B415" s="7" t="s">
        <v>1612</v>
      </c>
      <c r="C415" s="7" t="s">
        <v>5721</v>
      </c>
      <c r="D415" s="1">
        <v>800</v>
      </c>
      <c r="E415" s="1">
        <v>1001</v>
      </c>
      <c r="F415" s="1" t="s">
        <v>8218</v>
      </c>
      <c r="G415" s="1" t="s">
        <v>8223</v>
      </c>
      <c r="H415" s="1" t="s">
        <v>8245</v>
      </c>
      <c r="I415" s="1">
        <v>1370390432</v>
      </c>
      <c r="J415" s="1">
        <v>1368576032</v>
      </c>
      <c r="K415" s="1" t="b">
        <v>0</v>
      </c>
      <c r="L415" s="1">
        <v>27</v>
      </c>
      <c r="M415" s="1" t="b">
        <v>1</v>
      </c>
      <c r="N415" s="1" t="s">
        <v>8275</v>
      </c>
      <c r="O415" s="28">
        <f t="shared" si="60"/>
        <v>1.25125</v>
      </c>
      <c r="P415" s="29">
        <f t="shared" si="61"/>
        <v>37.074074074074076</v>
      </c>
      <c r="Q415" s="9" t="str">
        <f t="shared" si="62"/>
        <v>music</v>
      </c>
      <c r="R415" s="26" t="str">
        <f t="shared" si="63"/>
        <v>rock</v>
      </c>
      <c r="S415" s="27">
        <f t="shared" si="64"/>
        <v>41409.00037037037</v>
      </c>
      <c r="T415" s="5" t="str">
        <f t="shared" si="65"/>
        <v>May</v>
      </c>
      <c r="U415" s="5" t="str">
        <f t="shared" si="66"/>
        <v>2013</v>
      </c>
      <c r="V415" s="5" t="str">
        <f t="shared" si="67"/>
        <v>Jun</v>
      </c>
      <c r="W415" s="1" t="str">
        <f t="shared" si="68"/>
        <v>2013</v>
      </c>
      <c r="X415" s="27">
        <f t="shared" si="69"/>
        <v>41430.00037037037</v>
      </c>
    </row>
    <row r="416" spans="1:24" ht="48" hidden="1" x14ac:dyDescent="0.2">
      <c r="A416" s="1">
        <v>1853</v>
      </c>
      <c r="B416" s="7" t="s">
        <v>1854</v>
      </c>
      <c r="C416" s="7" t="s">
        <v>5963</v>
      </c>
      <c r="D416" s="1">
        <v>800</v>
      </c>
      <c r="E416" s="1">
        <v>815</v>
      </c>
      <c r="F416" s="1" t="s">
        <v>8218</v>
      </c>
      <c r="G416" s="1" t="s">
        <v>8223</v>
      </c>
      <c r="H416" s="1" t="s">
        <v>8245</v>
      </c>
      <c r="I416" s="1">
        <v>1352860017</v>
      </c>
      <c r="J416" s="1">
        <v>1348536417</v>
      </c>
      <c r="K416" s="1" t="b">
        <v>0</v>
      </c>
      <c r="L416" s="1">
        <v>14</v>
      </c>
      <c r="M416" s="1" t="b">
        <v>1</v>
      </c>
      <c r="N416" s="1" t="s">
        <v>8275</v>
      </c>
      <c r="O416" s="28">
        <f t="shared" si="60"/>
        <v>1.01875</v>
      </c>
      <c r="P416" s="29">
        <f t="shared" si="61"/>
        <v>58.214285714285715</v>
      </c>
      <c r="Q416" s="9" t="str">
        <f t="shared" si="62"/>
        <v>music</v>
      </c>
      <c r="R416" s="26" t="str">
        <f t="shared" si="63"/>
        <v>rock</v>
      </c>
      <c r="S416" s="27">
        <f t="shared" si="64"/>
        <v>41177.060381944444</v>
      </c>
      <c r="T416" s="5" t="str">
        <f t="shared" si="65"/>
        <v>Sep</v>
      </c>
      <c r="U416" s="5" t="str">
        <f t="shared" si="66"/>
        <v>2012</v>
      </c>
      <c r="V416" s="5" t="str">
        <f t="shared" si="67"/>
        <v>Nov</v>
      </c>
      <c r="W416" s="1" t="str">
        <f t="shared" si="68"/>
        <v>2012</v>
      </c>
      <c r="X416" s="27">
        <f t="shared" si="69"/>
        <v>41227.102048611108</v>
      </c>
    </row>
    <row r="417" spans="1:24" ht="64" hidden="1" x14ac:dyDescent="0.2">
      <c r="A417" s="1">
        <v>1947</v>
      </c>
      <c r="B417" s="7" t="s">
        <v>1948</v>
      </c>
      <c r="C417" s="7" t="s">
        <v>6057</v>
      </c>
      <c r="D417" s="1">
        <v>800</v>
      </c>
      <c r="E417" s="1">
        <v>805.07</v>
      </c>
      <c r="F417" s="1" t="s">
        <v>8218</v>
      </c>
      <c r="G417" s="1" t="s">
        <v>8223</v>
      </c>
      <c r="H417" s="1" t="s">
        <v>8245</v>
      </c>
      <c r="I417" s="1">
        <v>1258955940</v>
      </c>
      <c r="J417" s="1">
        <v>1255730520</v>
      </c>
      <c r="K417" s="1" t="b">
        <v>1</v>
      </c>
      <c r="L417" s="1">
        <v>23</v>
      </c>
      <c r="M417" s="1" t="b">
        <v>1</v>
      </c>
      <c r="N417" s="1" t="s">
        <v>8294</v>
      </c>
      <c r="O417" s="28">
        <f t="shared" si="60"/>
        <v>1.0063375000000001</v>
      </c>
      <c r="P417" s="29">
        <f t="shared" si="61"/>
        <v>35.003043478260871</v>
      </c>
      <c r="Q417" s="9" t="str">
        <f t="shared" si="62"/>
        <v>technology</v>
      </c>
      <c r="R417" s="26" t="str">
        <f t="shared" si="63"/>
        <v>hardware</v>
      </c>
      <c r="S417" s="27">
        <f t="shared" si="64"/>
        <v>40102.918055555558</v>
      </c>
      <c r="T417" s="5" t="str">
        <f t="shared" si="65"/>
        <v>Oct</v>
      </c>
      <c r="U417" s="5" t="str">
        <f t="shared" si="66"/>
        <v>2009</v>
      </c>
      <c r="V417" s="5" t="str">
        <f t="shared" si="67"/>
        <v>Nov</v>
      </c>
      <c r="W417" s="1" t="str">
        <f t="shared" si="68"/>
        <v>2009</v>
      </c>
      <c r="X417" s="27">
        <f t="shared" si="69"/>
        <v>40140.249305555553</v>
      </c>
    </row>
    <row r="418" spans="1:24" ht="48" hidden="1" x14ac:dyDescent="0.2">
      <c r="A418" s="1">
        <v>2104</v>
      </c>
      <c r="B418" s="7" t="s">
        <v>2105</v>
      </c>
      <c r="C418" s="7" t="s">
        <v>6214</v>
      </c>
      <c r="D418" s="1">
        <v>800</v>
      </c>
      <c r="E418" s="1">
        <v>1036</v>
      </c>
      <c r="F418" s="1" t="s">
        <v>8218</v>
      </c>
      <c r="G418" s="1" t="s">
        <v>8223</v>
      </c>
      <c r="H418" s="1" t="s">
        <v>8245</v>
      </c>
      <c r="I418" s="1">
        <v>1369958400</v>
      </c>
      <c r="J418" s="1">
        <v>1367286434</v>
      </c>
      <c r="K418" s="1" t="b">
        <v>0</v>
      </c>
      <c r="L418" s="1">
        <v>37</v>
      </c>
      <c r="M418" s="1" t="b">
        <v>1</v>
      </c>
      <c r="N418" s="1" t="s">
        <v>8278</v>
      </c>
      <c r="O418" s="28">
        <f t="shared" si="60"/>
        <v>1.2949999999999999</v>
      </c>
      <c r="P418" s="29">
        <f t="shared" si="61"/>
        <v>28</v>
      </c>
      <c r="Q418" s="9" t="str">
        <f t="shared" si="62"/>
        <v>music</v>
      </c>
      <c r="R418" s="26" t="str">
        <f t="shared" si="63"/>
        <v>indie rock</v>
      </c>
      <c r="S418" s="27">
        <f t="shared" si="64"/>
        <v>41394.074467592596</v>
      </c>
      <c r="T418" s="5" t="str">
        <f t="shared" si="65"/>
        <v>Apr</v>
      </c>
      <c r="U418" s="5" t="str">
        <f t="shared" si="66"/>
        <v>2013</v>
      </c>
      <c r="V418" s="5" t="str">
        <f t="shared" si="67"/>
        <v>May</v>
      </c>
      <c r="W418" s="1" t="str">
        <f t="shared" si="68"/>
        <v>2013</v>
      </c>
      <c r="X418" s="27">
        <f t="shared" si="69"/>
        <v>41425</v>
      </c>
    </row>
    <row r="419" spans="1:24" ht="48" hidden="1" x14ac:dyDescent="0.2">
      <c r="A419" s="1">
        <v>2300</v>
      </c>
      <c r="B419" s="7" t="s">
        <v>2301</v>
      </c>
      <c r="C419" s="7" t="s">
        <v>6410</v>
      </c>
      <c r="D419" s="1">
        <v>800</v>
      </c>
      <c r="E419" s="1">
        <v>810</v>
      </c>
      <c r="F419" s="1" t="s">
        <v>8218</v>
      </c>
      <c r="G419" s="1" t="s">
        <v>8223</v>
      </c>
      <c r="H419" s="1" t="s">
        <v>8245</v>
      </c>
      <c r="I419" s="1">
        <v>1340904416</v>
      </c>
      <c r="J419" s="1">
        <v>1339694816</v>
      </c>
      <c r="K419" s="1" t="b">
        <v>0</v>
      </c>
      <c r="L419" s="1">
        <v>7</v>
      </c>
      <c r="M419" s="1" t="b">
        <v>1</v>
      </c>
      <c r="N419" s="1" t="s">
        <v>8275</v>
      </c>
      <c r="O419" s="28">
        <f t="shared" si="60"/>
        <v>1.0125</v>
      </c>
      <c r="P419" s="29">
        <f t="shared" si="61"/>
        <v>115.71428571428571</v>
      </c>
      <c r="Q419" s="9" t="str">
        <f t="shared" si="62"/>
        <v>music</v>
      </c>
      <c r="R419" s="26" t="str">
        <f t="shared" si="63"/>
        <v>rock</v>
      </c>
      <c r="S419" s="27">
        <f t="shared" si="64"/>
        <v>41074.727037037039</v>
      </c>
      <c r="T419" s="5" t="str">
        <f t="shared" si="65"/>
        <v>Jun</v>
      </c>
      <c r="U419" s="5" t="str">
        <f t="shared" si="66"/>
        <v>2012</v>
      </c>
      <c r="V419" s="5" t="str">
        <f t="shared" si="67"/>
        <v>Jun</v>
      </c>
      <c r="W419" s="1" t="str">
        <f t="shared" si="68"/>
        <v>2012</v>
      </c>
      <c r="X419" s="27">
        <f t="shared" si="69"/>
        <v>41088.727037037039</v>
      </c>
    </row>
    <row r="420" spans="1:24" ht="48" hidden="1" x14ac:dyDescent="0.2">
      <c r="A420" s="1">
        <v>2559</v>
      </c>
      <c r="B420" s="7" t="s">
        <v>2559</v>
      </c>
      <c r="C420" s="7" t="s">
        <v>6669</v>
      </c>
      <c r="D420" s="1">
        <v>800</v>
      </c>
      <c r="E420" s="1">
        <v>890</v>
      </c>
      <c r="F420" s="1" t="s">
        <v>8218</v>
      </c>
      <c r="G420" s="1" t="s">
        <v>8223</v>
      </c>
      <c r="H420" s="1" t="s">
        <v>8245</v>
      </c>
      <c r="I420" s="1">
        <v>1321385820</v>
      </c>
      <c r="J420" s="1">
        <v>1318539484</v>
      </c>
      <c r="K420" s="1" t="b">
        <v>0</v>
      </c>
      <c r="L420" s="1">
        <v>25</v>
      </c>
      <c r="M420" s="1" t="b">
        <v>1</v>
      </c>
      <c r="N420" s="1" t="s">
        <v>8299</v>
      </c>
      <c r="O420" s="28">
        <f t="shared" si="60"/>
        <v>1.1125</v>
      </c>
      <c r="P420" s="29">
        <f t="shared" si="61"/>
        <v>35.6</v>
      </c>
      <c r="Q420" s="9" t="str">
        <f t="shared" si="62"/>
        <v>music</v>
      </c>
      <c r="R420" s="26" t="str">
        <f t="shared" si="63"/>
        <v>classical music</v>
      </c>
      <c r="S420" s="27">
        <f t="shared" si="64"/>
        <v>40829.873657407406</v>
      </c>
      <c r="T420" s="5" t="str">
        <f t="shared" si="65"/>
        <v>Oct</v>
      </c>
      <c r="U420" s="5" t="str">
        <f t="shared" si="66"/>
        <v>2011</v>
      </c>
      <c r="V420" s="5" t="str">
        <f t="shared" si="67"/>
        <v>Nov</v>
      </c>
      <c r="W420" s="1" t="str">
        <f t="shared" si="68"/>
        <v>2011</v>
      </c>
      <c r="X420" s="27">
        <f t="shared" si="69"/>
        <v>40862.817361111112</v>
      </c>
    </row>
    <row r="421" spans="1:24" ht="48" hidden="1" x14ac:dyDescent="0.2">
      <c r="A421" s="1">
        <v>2669</v>
      </c>
      <c r="B421" s="7" t="s">
        <v>2669</v>
      </c>
      <c r="C421" s="7" t="s">
        <v>6779</v>
      </c>
      <c r="D421" s="1">
        <v>800</v>
      </c>
      <c r="E421" s="1">
        <v>1001</v>
      </c>
      <c r="F421" s="1" t="s">
        <v>8218</v>
      </c>
      <c r="G421" s="1" t="s">
        <v>8223</v>
      </c>
      <c r="H421" s="1" t="s">
        <v>8245</v>
      </c>
      <c r="I421" s="1">
        <v>1452387096</v>
      </c>
      <c r="J421" s="1">
        <v>1447203096</v>
      </c>
      <c r="K421" s="1" t="b">
        <v>0</v>
      </c>
      <c r="L421" s="1">
        <v>11</v>
      </c>
      <c r="M421" s="1" t="b">
        <v>1</v>
      </c>
      <c r="N421" s="1" t="s">
        <v>8301</v>
      </c>
      <c r="O421" s="28">
        <f t="shared" si="60"/>
        <v>1.25125</v>
      </c>
      <c r="P421" s="29">
        <f t="shared" si="61"/>
        <v>91</v>
      </c>
      <c r="Q421" s="9" t="str">
        <f t="shared" si="62"/>
        <v>technology</v>
      </c>
      <c r="R421" s="26" t="str">
        <f t="shared" si="63"/>
        <v>makerspaces</v>
      </c>
      <c r="S421" s="27">
        <f t="shared" si="64"/>
        <v>42319.035833333335</v>
      </c>
      <c r="T421" s="5" t="str">
        <f t="shared" si="65"/>
        <v>Nov</v>
      </c>
      <c r="U421" s="5" t="str">
        <f t="shared" si="66"/>
        <v>2015</v>
      </c>
      <c r="V421" s="5" t="str">
        <f t="shared" si="67"/>
        <v>Jan</v>
      </c>
      <c r="W421" s="1" t="str">
        <f t="shared" si="68"/>
        <v>2016</v>
      </c>
      <c r="X421" s="27">
        <f t="shared" si="69"/>
        <v>42379.035833333335</v>
      </c>
    </row>
    <row r="422" spans="1:24" ht="48" hidden="1" x14ac:dyDescent="0.2">
      <c r="A422" s="1">
        <v>2769</v>
      </c>
      <c r="B422" s="7" t="s">
        <v>2769</v>
      </c>
      <c r="C422" s="7" t="s">
        <v>6879</v>
      </c>
      <c r="D422" s="1">
        <v>800</v>
      </c>
      <c r="E422" s="1">
        <v>2</v>
      </c>
      <c r="F422" s="1" t="s">
        <v>8220</v>
      </c>
      <c r="G422" s="1" t="s">
        <v>8224</v>
      </c>
      <c r="H422" s="1" t="s">
        <v>8246</v>
      </c>
      <c r="I422" s="1">
        <v>1401997790</v>
      </c>
      <c r="J422" s="1">
        <v>1397677790</v>
      </c>
      <c r="K422" s="1" t="b">
        <v>0</v>
      </c>
      <c r="L422" s="1">
        <v>2</v>
      </c>
      <c r="M422" s="1" t="b">
        <v>0</v>
      </c>
      <c r="N422" s="1" t="s">
        <v>8303</v>
      </c>
      <c r="O422" s="28">
        <f t="shared" si="60"/>
        <v>2.5000000000000001E-3</v>
      </c>
      <c r="P422" s="29">
        <f t="shared" si="61"/>
        <v>1</v>
      </c>
      <c r="Q422" s="9" t="str">
        <f t="shared" si="62"/>
        <v>publishing</v>
      </c>
      <c r="R422" s="26" t="str">
        <f t="shared" si="63"/>
        <v>children's books</v>
      </c>
      <c r="S422" s="27">
        <f t="shared" si="64"/>
        <v>41745.826273148145</v>
      </c>
      <c r="T422" s="5" t="str">
        <f t="shared" si="65"/>
        <v>Apr</v>
      </c>
      <c r="U422" s="5" t="str">
        <f t="shared" si="66"/>
        <v>2014</v>
      </c>
      <c r="V422" s="5" t="str">
        <f t="shared" si="67"/>
        <v>Jun</v>
      </c>
      <c r="W422" s="1" t="str">
        <f t="shared" si="68"/>
        <v>2014</v>
      </c>
      <c r="X422" s="27">
        <f t="shared" si="69"/>
        <v>41795.826273148145</v>
      </c>
    </row>
    <row r="423" spans="1:24" ht="48" hidden="1" x14ac:dyDescent="0.2">
      <c r="A423" s="1">
        <v>2796</v>
      </c>
      <c r="B423" s="7" t="s">
        <v>2796</v>
      </c>
      <c r="C423" s="7" t="s">
        <v>6906</v>
      </c>
      <c r="D423" s="1">
        <v>800</v>
      </c>
      <c r="E423" s="1">
        <v>924</v>
      </c>
      <c r="F423" s="1" t="s">
        <v>8218</v>
      </c>
      <c r="G423" s="1" t="s">
        <v>8224</v>
      </c>
      <c r="H423" s="1" t="s">
        <v>8246</v>
      </c>
      <c r="I423" s="1">
        <v>1404564028</v>
      </c>
      <c r="J423" s="1">
        <v>1401972028</v>
      </c>
      <c r="K423" s="1" t="b">
        <v>0</v>
      </c>
      <c r="L423" s="1">
        <v>21</v>
      </c>
      <c r="M423" s="1" t="b">
        <v>1</v>
      </c>
      <c r="N423" s="1" t="s">
        <v>8270</v>
      </c>
      <c r="O423" s="28">
        <f t="shared" si="60"/>
        <v>1.155</v>
      </c>
      <c r="P423" s="29">
        <f t="shared" si="61"/>
        <v>44</v>
      </c>
      <c r="Q423" s="9" t="str">
        <f t="shared" si="62"/>
        <v>theater</v>
      </c>
      <c r="R423" s="26" t="str">
        <f t="shared" si="63"/>
        <v>plays</v>
      </c>
      <c r="S423" s="27">
        <f t="shared" si="64"/>
        <v>41795.528101851851</v>
      </c>
      <c r="T423" s="5" t="str">
        <f t="shared" si="65"/>
        <v>Jun</v>
      </c>
      <c r="U423" s="5" t="str">
        <f t="shared" si="66"/>
        <v>2014</v>
      </c>
      <c r="V423" s="5" t="str">
        <f t="shared" si="67"/>
        <v>Jul</v>
      </c>
      <c r="W423" s="1" t="str">
        <f t="shared" si="68"/>
        <v>2014</v>
      </c>
      <c r="X423" s="27">
        <f t="shared" si="69"/>
        <v>41825.528101851851</v>
      </c>
    </row>
    <row r="424" spans="1:24" ht="48" hidden="1" x14ac:dyDescent="0.2">
      <c r="A424" s="1">
        <v>2834</v>
      </c>
      <c r="B424" s="7" t="s">
        <v>2834</v>
      </c>
      <c r="C424" s="7" t="s">
        <v>6944</v>
      </c>
      <c r="D424" s="1">
        <v>800</v>
      </c>
      <c r="E424" s="1">
        <v>1360</v>
      </c>
      <c r="F424" s="1" t="s">
        <v>8218</v>
      </c>
      <c r="G424" s="1" t="s">
        <v>8224</v>
      </c>
      <c r="H424" s="1" t="s">
        <v>8246</v>
      </c>
      <c r="I424" s="1">
        <v>1422658930</v>
      </c>
      <c r="J424" s="1">
        <v>1421362930</v>
      </c>
      <c r="K424" s="1" t="b">
        <v>0</v>
      </c>
      <c r="L424" s="1">
        <v>21</v>
      </c>
      <c r="M424" s="1" t="b">
        <v>1</v>
      </c>
      <c r="N424" s="1" t="s">
        <v>8270</v>
      </c>
      <c r="O424" s="28">
        <f t="shared" si="60"/>
        <v>1.7</v>
      </c>
      <c r="P424" s="29">
        <f t="shared" si="61"/>
        <v>64.761904761904759</v>
      </c>
      <c r="Q424" s="9" t="str">
        <f t="shared" si="62"/>
        <v>theater</v>
      </c>
      <c r="R424" s="26" t="str">
        <f t="shared" si="63"/>
        <v>plays</v>
      </c>
      <c r="S424" s="27">
        <f t="shared" si="64"/>
        <v>42019.959837962961</v>
      </c>
      <c r="T424" s="5" t="str">
        <f t="shared" si="65"/>
        <v>Jan</v>
      </c>
      <c r="U424" s="5" t="str">
        <f t="shared" si="66"/>
        <v>2015</v>
      </c>
      <c r="V424" s="5" t="str">
        <f t="shared" si="67"/>
        <v>Jan</v>
      </c>
      <c r="W424" s="1" t="str">
        <f t="shared" si="68"/>
        <v>2015</v>
      </c>
      <c r="X424" s="27">
        <f t="shared" si="69"/>
        <v>42034.959837962961</v>
      </c>
    </row>
    <row r="425" spans="1:24" ht="48" hidden="1" x14ac:dyDescent="0.2">
      <c r="A425" s="1">
        <v>3283</v>
      </c>
      <c r="B425" s="7" t="s">
        <v>3283</v>
      </c>
      <c r="C425" s="7" t="s">
        <v>7393</v>
      </c>
      <c r="D425" s="1">
        <v>800</v>
      </c>
      <c r="E425" s="1">
        <v>838</v>
      </c>
      <c r="F425" s="1" t="s">
        <v>8218</v>
      </c>
      <c r="G425" s="1" t="s">
        <v>8224</v>
      </c>
      <c r="H425" s="1" t="s">
        <v>8246</v>
      </c>
      <c r="I425" s="1">
        <v>1455138000</v>
      </c>
      <c r="J425" s="1">
        <v>1452448298</v>
      </c>
      <c r="K425" s="1" t="b">
        <v>0</v>
      </c>
      <c r="L425" s="1">
        <v>47</v>
      </c>
      <c r="M425" s="1" t="b">
        <v>1</v>
      </c>
      <c r="N425" s="1" t="s">
        <v>8270</v>
      </c>
      <c r="O425" s="28">
        <f t="shared" si="60"/>
        <v>1.0475000000000001</v>
      </c>
      <c r="P425" s="29">
        <f t="shared" si="61"/>
        <v>17.829787234042552</v>
      </c>
      <c r="Q425" s="9" t="str">
        <f t="shared" si="62"/>
        <v>theater</v>
      </c>
      <c r="R425" s="26" t="str">
        <f t="shared" si="63"/>
        <v>plays</v>
      </c>
      <c r="S425" s="27">
        <f t="shared" si="64"/>
        <v>42379.74418981481</v>
      </c>
      <c r="T425" s="5" t="str">
        <f t="shared" si="65"/>
        <v>Jan</v>
      </c>
      <c r="U425" s="5" t="str">
        <f t="shared" si="66"/>
        <v>2016</v>
      </c>
      <c r="V425" s="5" t="str">
        <f t="shared" si="67"/>
        <v>Feb</v>
      </c>
      <c r="W425" s="1" t="str">
        <f t="shared" si="68"/>
        <v>2016</v>
      </c>
      <c r="X425" s="27">
        <f t="shared" si="69"/>
        <v>42410.875</v>
      </c>
    </row>
    <row r="426" spans="1:24" ht="48" hidden="1" x14ac:dyDescent="0.2">
      <c r="A426" s="1">
        <v>3314</v>
      </c>
      <c r="B426" s="7" t="s">
        <v>3314</v>
      </c>
      <c r="C426" s="7" t="s">
        <v>7424</v>
      </c>
      <c r="D426" s="1">
        <v>800</v>
      </c>
      <c r="E426" s="1">
        <v>1686</v>
      </c>
      <c r="F426" s="1" t="s">
        <v>8218</v>
      </c>
      <c r="G426" s="1" t="s">
        <v>8224</v>
      </c>
      <c r="H426" s="1" t="s">
        <v>8246</v>
      </c>
      <c r="I426" s="1">
        <v>1431115500</v>
      </c>
      <c r="J426" s="1">
        <v>1428733511</v>
      </c>
      <c r="K426" s="1" t="b">
        <v>0</v>
      </c>
      <c r="L426" s="1">
        <v>58</v>
      </c>
      <c r="M426" s="1" t="b">
        <v>1</v>
      </c>
      <c r="N426" s="1" t="s">
        <v>8270</v>
      </c>
      <c r="O426" s="28">
        <f t="shared" si="60"/>
        <v>2.1074999999999999</v>
      </c>
      <c r="P426" s="29">
        <f t="shared" si="61"/>
        <v>29.068965517241381</v>
      </c>
      <c r="Q426" s="9" t="str">
        <f t="shared" si="62"/>
        <v>theater</v>
      </c>
      <c r="R426" s="26" t="str">
        <f t="shared" si="63"/>
        <v>plays</v>
      </c>
      <c r="S426" s="27">
        <f t="shared" si="64"/>
        <v>42105.267488425925</v>
      </c>
      <c r="T426" s="5" t="str">
        <f t="shared" si="65"/>
        <v>Apr</v>
      </c>
      <c r="U426" s="5" t="str">
        <f t="shared" si="66"/>
        <v>2015</v>
      </c>
      <c r="V426" s="5" t="str">
        <f t="shared" si="67"/>
        <v>May</v>
      </c>
      <c r="W426" s="1" t="str">
        <f t="shared" si="68"/>
        <v>2015</v>
      </c>
      <c r="X426" s="27">
        <f t="shared" si="69"/>
        <v>42132.836805555555</v>
      </c>
    </row>
    <row r="427" spans="1:24" ht="48" hidden="1" x14ac:dyDescent="0.2">
      <c r="A427" s="1">
        <v>3327</v>
      </c>
      <c r="B427" s="7" t="s">
        <v>3327</v>
      </c>
      <c r="C427" s="7" t="s">
        <v>7437</v>
      </c>
      <c r="D427" s="1">
        <v>800</v>
      </c>
      <c r="E427" s="1">
        <v>810</v>
      </c>
      <c r="F427" s="1" t="s">
        <v>8218</v>
      </c>
      <c r="G427" s="1" t="s">
        <v>8224</v>
      </c>
      <c r="H427" s="1" t="s">
        <v>8246</v>
      </c>
      <c r="I427" s="1">
        <v>1462697966</v>
      </c>
      <c r="J427" s="1">
        <v>1460105966</v>
      </c>
      <c r="K427" s="1" t="b">
        <v>0</v>
      </c>
      <c r="L427" s="1">
        <v>33</v>
      </c>
      <c r="M427" s="1" t="b">
        <v>1</v>
      </c>
      <c r="N427" s="1" t="s">
        <v>8270</v>
      </c>
      <c r="O427" s="28">
        <f t="shared" si="60"/>
        <v>1.0125</v>
      </c>
      <c r="P427" s="29">
        <f t="shared" si="61"/>
        <v>24.545454545454547</v>
      </c>
      <c r="Q427" s="9" t="str">
        <f t="shared" si="62"/>
        <v>theater</v>
      </c>
      <c r="R427" s="26" t="str">
        <f t="shared" si="63"/>
        <v>plays</v>
      </c>
      <c r="S427" s="27">
        <f t="shared" si="64"/>
        <v>42468.374606481477</v>
      </c>
      <c r="T427" s="5" t="str">
        <f t="shared" si="65"/>
        <v>Apr</v>
      </c>
      <c r="U427" s="5" t="str">
        <f t="shared" si="66"/>
        <v>2016</v>
      </c>
      <c r="V427" s="5" t="str">
        <f t="shared" si="67"/>
        <v>May</v>
      </c>
      <c r="W427" s="1" t="str">
        <f t="shared" si="68"/>
        <v>2016</v>
      </c>
      <c r="X427" s="27">
        <f t="shared" si="69"/>
        <v>42498.374606481477</v>
      </c>
    </row>
    <row r="428" spans="1:24" ht="48" hidden="1" x14ac:dyDescent="0.2">
      <c r="A428" s="1">
        <v>3449</v>
      </c>
      <c r="B428" s="7" t="s">
        <v>3448</v>
      </c>
      <c r="C428" s="7" t="s">
        <v>7559</v>
      </c>
      <c r="D428" s="1">
        <v>800</v>
      </c>
      <c r="E428" s="1">
        <v>1365</v>
      </c>
      <c r="F428" s="1" t="s">
        <v>8218</v>
      </c>
      <c r="G428" s="1" t="s">
        <v>8223</v>
      </c>
      <c r="H428" s="1" t="s">
        <v>8245</v>
      </c>
      <c r="I428" s="1">
        <v>1468036800</v>
      </c>
      <c r="J428" s="1">
        <v>1465607738</v>
      </c>
      <c r="K428" s="1" t="b">
        <v>0</v>
      </c>
      <c r="L428" s="1">
        <v>20</v>
      </c>
      <c r="M428" s="1" t="b">
        <v>1</v>
      </c>
      <c r="N428" s="1" t="s">
        <v>8270</v>
      </c>
      <c r="O428" s="28">
        <f t="shared" si="60"/>
        <v>1.70625</v>
      </c>
      <c r="P428" s="29">
        <f t="shared" si="61"/>
        <v>68.25</v>
      </c>
      <c r="Q428" s="9" t="str">
        <f t="shared" si="62"/>
        <v>theater</v>
      </c>
      <c r="R428" s="26" t="str">
        <f t="shared" si="63"/>
        <v>plays</v>
      </c>
      <c r="S428" s="27">
        <f t="shared" si="64"/>
        <v>42532.052523148144</v>
      </c>
      <c r="T428" s="5" t="str">
        <f t="shared" si="65"/>
        <v>Jun</v>
      </c>
      <c r="U428" s="5" t="str">
        <f t="shared" si="66"/>
        <v>2016</v>
      </c>
      <c r="V428" s="5" t="str">
        <f t="shared" si="67"/>
        <v>Jul</v>
      </c>
      <c r="W428" s="1" t="str">
        <f t="shared" si="68"/>
        <v>2016</v>
      </c>
      <c r="X428" s="27">
        <f t="shared" si="69"/>
        <v>42560.166666666672</v>
      </c>
    </row>
    <row r="429" spans="1:24" ht="48" hidden="1" x14ac:dyDescent="0.2">
      <c r="A429" s="1">
        <v>3608</v>
      </c>
      <c r="B429" s="7" t="s">
        <v>3607</v>
      </c>
      <c r="C429" s="7" t="s">
        <v>7718</v>
      </c>
      <c r="D429" s="1">
        <v>800</v>
      </c>
      <c r="E429" s="1">
        <v>800</v>
      </c>
      <c r="F429" s="1" t="s">
        <v>8218</v>
      </c>
      <c r="G429" s="1" t="s">
        <v>8224</v>
      </c>
      <c r="H429" s="1" t="s">
        <v>8246</v>
      </c>
      <c r="I429" s="1">
        <v>1466172000</v>
      </c>
      <c r="J429" s="1">
        <v>1463418090</v>
      </c>
      <c r="K429" s="1" t="b">
        <v>0</v>
      </c>
      <c r="L429" s="1">
        <v>27</v>
      </c>
      <c r="M429" s="1" t="b">
        <v>1</v>
      </c>
      <c r="N429" s="1" t="s">
        <v>8270</v>
      </c>
      <c r="O429" s="28">
        <f t="shared" si="60"/>
        <v>1</v>
      </c>
      <c r="P429" s="29">
        <f t="shared" si="61"/>
        <v>29.62962962962963</v>
      </c>
      <c r="Q429" s="9" t="str">
        <f t="shared" si="62"/>
        <v>theater</v>
      </c>
      <c r="R429" s="26" t="str">
        <f t="shared" si="63"/>
        <v>plays</v>
      </c>
      <c r="S429" s="27">
        <f t="shared" si="64"/>
        <v>42506.709375000006</v>
      </c>
      <c r="T429" s="5" t="str">
        <f t="shared" si="65"/>
        <v>May</v>
      </c>
      <c r="U429" s="5" t="str">
        <f t="shared" si="66"/>
        <v>2016</v>
      </c>
      <c r="V429" s="5" t="str">
        <f t="shared" si="67"/>
        <v>Jun</v>
      </c>
      <c r="W429" s="1" t="str">
        <f t="shared" si="68"/>
        <v>2016</v>
      </c>
      <c r="X429" s="27">
        <f t="shared" si="69"/>
        <v>42538.583333333328</v>
      </c>
    </row>
    <row r="430" spans="1:24" ht="48" hidden="1" x14ac:dyDescent="0.2">
      <c r="A430" s="1">
        <v>3664</v>
      </c>
      <c r="B430" s="7" t="s">
        <v>3661</v>
      </c>
      <c r="C430" s="7" t="s">
        <v>7774</v>
      </c>
      <c r="D430" s="1">
        <v>800</v>
      </c>
      <c r="E430" s="1">
        <v>875</v>
      </c>
      <c r="F430" s="1" t="s">
        <v>8218</v>
      </c>
      <c r="G430" s="1" t="s">
        <v>8223</v>
      </c>
      <c r="H430" s="1" t="s">
        <v>8245</v>
      </c>
      <c r="I430" s="1">
        <v>1466056689</v>
      </c>
      <c r="J430" s="1">
        <v>1464847089</v>
      </c>
      <c r="K430" s="1" t="b">
        <v>0</v>
      </c>
      <c r="L430" s="1">
        <v>19</v>
      </c>
      <c r="M430" s="1" t="b">
        <v>1</v>
      </c>
      <c r="N430" s="1" t="s">
        <v>8270</v>
      </c>
      <c r="O430" s="28">
        <f t="shared" si="60"/>
        <v>1.09375</v>
      </c>
      <c r="P430" s="29">
        <f t="shared" si="61"/>
        <v>46.05263157894737</v>
      </c>
      <c r="Q430" s="9" t="str">
        <f t="shared" si="62"/>
        <v>theater</v>
      </c>
      <c r="R430" s="26" t="str">
        <f t="shared" si="63"/>
        <v>plays</v>
      </c>
      <c r="S430" s="27">
        <f t="shared" si="64"/>
        <v>42523.248715277776</v>
      </c>
      <c r="T430" s="5" t="str">
        <f t="shared" si="65"/>
        <v>Jun</v>
      </c>
      <c r="U430" s="5" t="str">
        <f t="shared" si="66"/>
        <v>2016</v>
      </c>
      <c r="V430" s="5" t="str">
        <f t="shared" si="67"/>
        <v>Jun</v>
      </c>
      <c r="W430" s="1" t="str">
        <f t="shared" si="68"/>
        <v>2016</v>
      </c>
      <c r="X430" s="27">
        <f t="shared" si="69"/>
        <v>42537.248715277776</v>
      </c>
    </row>
    <row r="431" spans="1:24" ht="48" hidden="1" x14ac:dyDescent="0.2">
      <c r="A431" s="1">
        <v>3676</v>
      </c>
      <c r="B431" s="7" t="s">
        <v>3673</v>
      </c>
      <c r="C431" s="7" t="s">
        <v>7786</v>
      </c>
      <c r="D431" s="1">
        <v>800</v>
      </c>
      <c r="E431" s="1">
        <v>1030</v>
      </c>
      <c r="F431" s="1" t="s">
        <v>8218</v>
      </c>
      <c r="G431" s="1" t="s">
        <v>8223</v>
      </c>
      <c r="H431" s="1" t="s">
        <v>8245</v>
      </c>
      <c r="I431" s="1">
        <v>1410550484</v>
      </c>
      <c r="J431" s="1">
        <v>1408995284</v>
      </c>
      <c r="K431" s="1" t="b">
        <v>0</v>
      </c>
      <c r="L431" s="1">
        <v>16</v>
      </c>
      <c r="M431" s="1" t="b">
        <v>1</v>
      </c>
      <c r="N431" s="1" t="s">
        <v>8270</v>
      </c>
      <c r="O431" s="28">
        <f t="shared" si="60"/>
        <v>1.2875000000000001</v>
      </c>
      <c r="P431" s="29">
        <f t="shared" si="61"/>
        <v>64.375</v>
      </c>
      <c r="Q431" s="9" t="str">
        <f t="shared" si="62"/>
        <v>theater</v>
      </c>
      <c r="R431" s="26" t="str">
        <f t="shared" si="63"/>
        <v>plays</v>
      </c>
      <c r="S431" s="27">
        <f t="shared" si="64"/>
        <v>41876.815787037034</v>
      </c>
      <c r="T431" s="5" t="str">
        <f t="shared" si="65"/>
        <v>Aug</v>
      </c>
      <c r="U431" s="5" t="str">
        <f t="shared" si="66"/>
        <v>2014</v>
      </c>
      <c r="V431" s="5" t="str">
        <f t="shared" si="67"/>
        <v>Sep</v>
      </c>
      <c r="W431" s="1" t="str">
        <f t="shared" si="68"/>
        <v>2014</v>
      </c>
      <c r="X431" s="27">
        <f t="shared" si="69"/>
        <v>41894.815787037034</v>
      </c>
    </row>
    <row r="432" spans="1:24" ht="48" hidden="1" x14ac:dyDescent="0.2">
      <c r="A432" s="1">
        <v>3716</v>
      </c>
      <c r="B432" s="7" t="s">
        <v>3713</v>
      </c>
      <c r="C432" s="7" t="s">
        <v>7826</v>
      </c>
      <c r="D432" s="1">
        <v>800</v>
      </c>
      <c r="E432" s="1">
        <v>1246</v>
      </c>
      <c r="F432" s="1" t="s">
        <v>8218</v>
      </c>
      <c r="G432" s="1" t="s">
        <v>8223</v>
      </c>
      <c r="H432" s="1" t="s">
        <v>8245</v>
      </c>
      <c r="I432" s="1">
        <v>1453411109</v>
      </c>
      <c r="J432" s="1">
        <v>1450819109</v>
      </c>
      <c r="K432" s="1" t="b">
        <v>0</v>
      </c>
      <c r="L432" s="1">
        <v>24</v>
      </c>
      <c r="M432" s="1" t="b">
        <v>1</v>
      </c>
      <c r="N432" s="1" t="s">
        <v>8270</v>
      </c>
      <c r="O432" s="28">
        <f t="shared" si="60"/>
        <v>1.5575000000000001</v>
      </c>
      <c r="P432" s="29">
        <f t="shared" si="61"/>
        <v>51.916666666666664</v>
      </c>
      <c r="Q432" s="9" t="str">
        <f t="shared" si="62"/>
        <v>theater</v>
      </c>
      <c r="R432" s="26" t="str">
        <f t="shared" si="63"/>
        <v>plays</v>
      </c>
      <c r="S432" s="27">
        <f t="shared" si="64"/>
        <v>42360.887835648144</v>
      </c>
      <c r="T432" s="5" t="str">
        <f t="shared" si="65"/>
        <v>Dec</v>
      </c>
      <c r="U432" s="5" t="str">
        <f t="shared" si="66"/>
        <v>2015</v>
      </c>
      <c r="V432" s="5" t="str">
        <f t="shared" si="67"/>
        <v>Jan</v>
      </c>
      <c r="W432" s="1" t="str">
        <f t="shared" si="68"/>
        <v>2016</v>
      </c>
      <c r="X432" s="27">
        <f t="shared" si="69"/>
        <v>42390.887835648144</v>
      </c>
    </row>
    <row r="433" spans="1:24" ht="48" hidden="1" x14ac:dyDescent="0.2">
      <c r="A433" s="1">
        <v>3836</v>
      </c>
      <c r="B433" s="7" t="s">
        <v>3833</v>
      </c>
      <c r="C433" s="7" t="s">
        <v>7945</v>
      </c>
      <c r="D433" s="1">
        <v>800</v>
      </c>
      <c r="E433" s="1">
        <v>900</v>
      </c>
      <c r="F433" s="1" t="s">
        <v>8218</v>
      </c>
      <c r="G433" s="1" t="s">
        <v>8223</v>
      </c>
      <c r="H433" s="1" t="s">
        <v>8245</v>
      </c>
      <c r="I433" s="1">
        <v>1470197340</v>
      </c>
      <c r="J433" s="1">
        <v>1467497652</v>
      </c>
      <c r="K433" s="1" t="b">
        <v>0</v>
      </c>
      <c r="L433" s="1">
        <v>14</v>
      </c>
      <c r="M433" s="1" t="b">
        <v>1</v>
      </c>
      <c r="N433" s="1" t="s">
        <v>8270</v>
      </c>
      <c r="O433" s="28">
        <f t="shared" si="60"/>
        <v>1.125</v>
      </c>
      <c r="P433" s="29">
        <f t="shared" si="61"/>
        <v>64.285714285714292</v>
      </c>
      <c r="Q433" s="9" t="str">
        <f t="shared" si="62"/>
        <v>theater</v>
      </c>
      <c r="R433" s="26" t="str">
        <f t="shared" si="63"/>
        <v>plays</v>
      </c>
      <c r="S433" s="27">
        <f t="shared" si="64"/>
        <v>42553.926527777774</v>
      </c>
      <c r="T433" s="5" t="str">
        <f t="shared" si="65"/>
        <v>Jul</v>
      </c>
      <c r="U433" s="5" t="str">
        <f t="shared" si="66"/>
        <v>2016</v>
      </c>
      <c r="V433" s="5" t="str">
        <f t="shared" si="67"/>
        <v>Aug</v>
      </c>
      <c r="W433" s="1" t="str">
        <f t="shared" si="68"/>
        <v>2016</v>
      </c>
      <c r="X433" s="27">
        <f t="shared" si="69"/>
        <v>42585.172916666663</v>
      </c>
    </row>
    <row r="434" spans="1:24" ht="32" hidden="1" x14ac:dyDescent="0.2">
      <c r="A434" s="1">
        <v>3891</v>
      </c>
      <c r="B434" s="7" t="s">
        <v>3888</v>
      </c>
      <c r="C434" s="7" t="s">
        <v>7999</v>
      </c>
      <c r="D434" s="1">
        <v>800</v>
      </c>
      <c r="E434" s="1">
        <v>260</v>
      </c>
      <c r="F434" s="1" t="s">
        <v>8220</v>
      </c>
      <c r="G434" s="1" t="s">
        <v>8223</v>
      </c>
      <c r="H434" s="1" t="s">
        <v>8245</v>
      </c>
      <c r="I434" s="1">
        <v>1427086740</v>
      </c>
      <c r="J434" s="1">
        <v>1424488244</v>
      </c>
      <c r="K434" s="1" t="b">
        <v>0</v>
      </c>
      <c r="L434" s="1">
        <v>7</v>
      </c>
      <c r="M434" s="1" t="b">
        <v>0</v>
      </c>
      <c r="N434" s="1" t="s">
        <v>8270</v>
      </c>
      <c r="O434" s="28">
        <f t="shared" si="60"/>
        <v>0.32500000000000001</v>
      </c>
      <c r="P434" s="29">
        <f t="shared" si="61"/>
        <v>37.142857142857146</v>
      </c>
      <c r="Q434" s="9" t="str">
        <f t="shared" si="62"/>
        <v>theater</v>
      </c>
      <c r="R434" s="26" t="str">
        <f t="shared" si="63"/>
        <v>plays</v>
      </c>
      <c r="S434" s="27">
        <f t="shared" si="64"/>
        <v>42056.1324537037</v>
      </c>
      <c r="T434" s="5" t="str">
        <f t="shared" si="65"/>
        <v>Feb</v>
      </c>
      <c r="U434" s="5" t="str">
        <f t="shared" si="66"/>
        <v>2015</v>
      </c>
      <c r="V434" s="5" t="str">
        <f t="shared" si="67"/>
        <v>Mar</v>
      </c>
      <c r="W434" s="1" t="str">
        <f t="shared" si="68"/>
        <v>2015</v>
      </c>
      <c r="X434" s="27">
        <f t="shared" si="69"/>
        <v>42086.207638888889</v>
      </c>
    </row>
    <row r="435" spans="1:24" ht="48" hidden="1" x14ac:dyDescent="0.2">
      <c r="A435" s="1">
        <v>4024</v>
      </c>
      <c r="B435" s="7" t="s">
        <v>4020</v>
      </c>
      <c r="C435" s="7" t="s">
        <v>8129</v>
      </c>
      <c r="D435" s="1">
        <v>800</v>
      </c>
      <c r="E435" s="1">
        <v>10</v>
      </c>
      <c r="F435" s="1" t="s">
        <v>8220</v>
      </c>
      <c r="G435" s="1" t="s">
        <v>8223</v>
      </c>
      <c r="H435" s="1" t="s">
        <v>8245</v>
      </c>
      <c r="I435" s="1">
        <v>1441037097</v>
      </c>
      <c r="J435" s="1">
        <v>1438445097</v>
      </c>
      <c r="K435" s="1" t="b">
        <v>0</v>
      </c>
      <c r="L435" s="1">
        <v>1</v>
      </c>
      <c r="M435" s="1" t="b">
        <v>0</v>
      </c>
      <c r="N435" s="1" t="s">
        <v>8270</v>
      </c>
      <c r="O435" s="28">
        <f t="shared" si="60"/>
        <v>1.2500000000000001E-2</v>
      </c>
      <c r="P435" s="29">
        <f t="shared" si="61"/>
        <v>10</v>
      </c>
      <c r="Q435" s="9" t="str">
        <f t="shared" si="62"/>
        <v>theater</v>
      </c>
      <c r="R435" s="26" t="str">
        <f t="shared" si="63"/>
        <v>plays</v>
      </c>
      <c r="S435" s="27">
        <f t="shared" si="64"/>
        <v>42217.670104166667</v>
      </c>
      <c r="T435" s="5" t="str">
        <f t="shared" si="65"/>
        <v>Aug</v>
      </c>
      <c r="U435" s="5" t="str">
        <f t="shared" si="66"/>
        <v>2015</v>
      </c>
      <c r="V435" s="5" t="str">
        <f t="shared" si="67"/>
        <v>Aug</v>
      </c>
      <c r="W435" s="1" t="str">
        <f t="shared" si="68"/>
        <v>2015</v>
      </c>
      <c r="X435" s="27">
        <f t="shared" si="69"/>
        <v>42247.670104166667</v>
      </c>
    </row>
    <row r="436" spans="1:24" ht="32" hidden="1" x14ac:dyDescent="0.2">
      <c r="A436" s="1">
        <v>2628</v>
      </c>
      <c r="B436" s="7" t="s">
        <v>2628</v>
      </c>
      <c r="C436" s="7" t="s">
        <v>6738</v>
      </c>
      <c r="D436" s="1">
        <v>839</v>
      </c>
      <c r="E436" s="1">
        <v>926</v>
      </c>
      <c r="F436" s="1" t="s">
        <v>8218</v>
      </c>
      <c r="G436" s="1" t="s">
        <v>8223</v>
      </c>
      <c r="H436" s="1" t="s">
        <v>8245</v>
      </c>
      <c r="I436" s="1">
        <v>1417389067</v>
      </c>
      <c r="J436" s="1">
        <v>1415661067</v>
      </c>
      <c r="K436" s="1" t="b">
        <v>0</v>
      </c>
      <c r="L436" s="1">
        <v>21</v>
      </c>
      <c r="M436" s="1" t="b">
        <v>1</v>
      </c>
      <c r="N436" s="1" t="s">
        <v>8300</v>
      </c>
      <c r="O436" s="28">
        <f t="shared" si="60"/>
        <v>1.1036948748510131</v>
      </c>
      <c r="P436" s="29">
        <f t="shared" si="61"/>
        <v>44.095238095238095</v>
      </c>
      <c r="Q436" s="9" t="str">
        <f t="shared" si="62"/>
        <v>technology</v>
      </c>
      <c r="R436" s="26" t="str">
        <f t="shared" si="63"/>
        <v>space exploration</v>
      </c>
      <c r="S436" s="27">
        <f t="shared" si="64"/>
        <v>41953.966053240743</v>
      </c>
      <c r="T436" s="5" t="str">
        <f t="shared" si="65"/>
        <v>Nov</v>
      </c>
      <c r="U436" s="5" t="str">
        <f t="shared" si="66"/>
        <v>2014</v>
      </c>
      <c r="V436" s="5" t="str">
        <f t="shared" si="67"/>
        <v>Nov</v>
      </c>
      <c r="W436" s="1" t="str">
        <f t="shared" si="68"/>
        <v>2014</v>
      </c>
      <c r="X436" s="27">
        <f t="shared" si="69"/>
        <v>41973.966053240743</v>
      </c>
    </row>
    <row r="437" spans="1:24" ht="48" hidden="1" x14ac:dyDescent="0.2">
      <c r="A437" s="1">
        <v>19</v>
      </c>
      <c r="B437" s="7" t="s">
        <v>21</v>
      </c>
      <c r="C437" s="7" t="s">
        <v>4130</v>
      </c>
      <c r="D437" s="1">
        <v>850</v>
      </c>
      <c r="E437" s="1">
        <v>1235</v>
      </c>
      <c r="F437" s="1" t="s">
        <v>8218</v>
      </c>
      <c r="G437" s="1" t="s">
        <v>8223</v>
      </c>
      <c r="H437" s="1" t="s">
        <v>8245</v>
      </c>
      <c r="I437" s="1">
        <v>1437420934</v>
      </c>
      <c r="J437" s="1">
        <v>1434828934</v>
      </c>
      <c r="K437" s="1" t="b">
        <v>0</v>
      </c>
      <c r="L437" s="1">
        <v>22</v>
      </c>
      <c r="M437" s="1" t="b">
        <v>1</v>
      </c>
      <c r="N437" s="1" t="s">
        <v>8264</v>
      </c>
      <c r="O437" s="28">
        <f t="shared" si="60"/>
        <v>1.4529411764705882</v>
      </c>
      <c r="P437" s="29">
        <f t="shared" si="61"/>
        <v>56.136363636363633</v>
      </c>
      <c r="Q437" s="9" t="str">
        <f t="shared" si="62"/>
        <v>film &amp; video</v>
      </c>
      <c r="R437" s="26" t="str">
        <f t="shared" si="63"/>
        <v>television</v>
      </c>
      <c r="S437" s="27">
        <f t="shared" si="64"/>
        <v>42175.816365740742</v>
      </c>
      <c r="T437" s="5" t="str">
        <f t="shared" si="65"/>
        <v>Jun</v>
      </c>
      <c r="U437" s="5" t="str">
        <f t="shared" si="66"/>
        <v>2015</v>
      </c>
      <c r="V437" s="5" t="str">
        <f t="shared" si="67"/>
        <v>Jul</v>
      </c>
      <c r="W437" s="1" t="str">
        <f t="shared" si="68"/>
        <v>2015</v>
      </c>
      <c r="X437" s="27">
        <f t="shared" si="69"/>
        <v>42205.816365740742</v>
      </c>
    </row>
    <row r="438" spans="1:24" ht="48" hidden="1" x14ac:dyDescent="0.2">
      <c r="A438" s="1">
        <v>947</v>
      </c>
      <c r="B438" s="7" t="s">
        <v>948</v>
      </c>
      <c r="C438" s="7" t="s">
        <v>5057</v>
      </c>
      <c r="D438" s="1">
        <v>850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1467312306</v>
      </c>
      <c r="J438" s="1">
        <v>1462128306</v>
      </c>
      <c r="K438" s="1" t="b">
        <v>0</v>
      </c>
      <c r="L438" s="1">
        <v>0</v>
      </c>
      <c r="M438" s="1" t="b">
        <v>0</v>
      </c>
      <c r="N438" s="1" t="s">
        <v>8272</v>
      </c>
      <c r="O438" s="28">
        <f t="shared" si="60"/>
        <v>0</v>
      </c>
      <c r="P438" s="29">
        <f t="shared" si="61"/>
        <v>0</v>
      </c>
      <c r="Q438" s="9" t="str">
        <f t="shared" si="62"/>
        <v>technology</v>
      </c>
      <c r="R438" s="26" t="str">
        <f t="shared" si="63"/>
        <v>wearables</v>
      </c>
      <c r="S438" s="27">
        <f t="shared" si="64"/>
        <v>42491.781319444446</v>
      </c>
      <c r="T438" s="5" t="str">
        <f t="shared" si="65"/>
        <v>May</v>
      </c>
      <c r="U438" s="5" t="str">
        <f t="shared" si="66"/>
        <v>2016</v>
      </c>
      <c r="V438" s="5" t="str">
        <f t="shared" si="67"/>
        <v>Jun</v>
      </c>
      <c r="W438" s="1" t="str">
        <f t="shared" si="68"/>
        <v>2016</v>
      </c>
      <c r="X438" s="27">
        <f t="shared" si="69"/>
        <v>42551.781319444446</v>
      </c>
    </row>
    <row r="439" spans="1:24" ht="48" hidden="1" x14ac:dyDescent="0.2">
      <c r="A439" s="1">
        <v>1296</v>
      </c>
      <c r="B439" s="7" t="s">
        <v>1297</v>
      </c>
      <c r="C439" s="7" t="s">
        <v>5406</v>
      </c>
      <c r="D439" s="1">
        <v>850</v>
      </c>
      <c r="E439" s="1">
        <v>1200</v>
      </c>
      <c r="F439" s="1" t="s">
        <v>8218</v>
      </c>
      <c r="G439" s="1" t="s">
        <v>8224</v>
      </c>
      <c r="H439" s="1" t="s">
        <v>8246</v>
      </c>
      <c r="I439" s="1">
        <v>1457914373</v>
      </c>
      <c r="J439" s="1">
        <v>1456189973</v>
      </c>
      <c r="K439" s="1" t="b">
        <v>0</v>
      </c>
      <c r="L439" s="1">
        <v>23</v>
      </c>
      <c r="M439" s="1" t="b">
        <v>1</v>
      </c>
      <c r="N439" s="1" t="s">
        <v>8270</v>
      </c>
      <c r="O439" s="28">
        <f t="shared" si="60"/>
        <v>1.411764705882353</v>
      </c>
      <c r="P439" s="29">
        <f t="shared" si="61"/>
        <v>52.173913043478258</v>
      </c>
      <c r="Q439" s="9" t="str">
        <f t="shared" si="62"/>
        <v>theater</v>
      </c>
      <c r="R439" s="26" t="str">
        <f t="shared" si="63"/>
        <v>plays</v>
      </c>
      <c r="S439" s="27">
        <f t="shared" si="64"/>
        <v>42423.050613425927</v>
      </c>
      <c r="T439" s="5" t="str">
        <f t="shared" si="65"/>
        <v>Feb</v>
      </c>
      <c r="U439" s="5" t="str">
        <f t="shared" si="66"/>
        <v>2016</v>
      </c>
      <c r="V439" s="5" t="str">
        <f t="shared" si="67"/>
        <v>Mar</v>
      </c>
      <c r="W439" s="1" t="str">
        <f t="shared" si="68"/>
        <v>2016</v>
      </c>
      <c r="X439" s="27">
        <f t="shared" si="69"/>
        <v>42443.008946759262</v>
      </c>
    </row>
    <row r="440" spans="1:24" ht="32" hidden="1" x14ac:dyDescent="0.2">
      <c r="A440" s="1">
        <v>2293</v>
      </c>
      <c r="B440" s="7" t="s">
        <v>2294</v>
      </c>
      <c r="C440" s="7" t="s">
        <v>6403</v>
      </c>
      <c r="D440" s="1">
        <v>850</v>
      </c>
      <c r="E440" s="1">
        <v>920</v>
      </c>
      <c r="F440" s="1" t="s">
        <v>8218</v>
      </c>
      <c r="G440" s="1" t="s">
        <v>8223</v>
      </c>
      <c r="H440" s="1" t="s">
        <v>8245</v>
      </c>
      <c r="I440" s="1">
        <v>1348545540</v>
      </c>
      <c r="J440" s="1">
        <v>1346345999</v>
      </c>
      <c r="K440" s="1" t="b">
        <v>0</v>
      </c>
      <c r="L440" s="1">
        <v>27</v>
      </c>
      <c r="M440" s="1" t="b">
        <v>1</v>
      </c>
      <c r="N440" s="1" t="s">
        <v>8275</v>
      </c>
      <c r="O440" s="28">
        <f t="shared" si="60"/>
        <v>1.0823529411764705</v>
      </c>
      <c r="P440" s="29">
        <f t="shared" si="61"/>
        <v>34.074074074074076</v>
      </c>
      <c r="Q440" s="9" t="str">
        <f t="shared" si="62"/>
        <v>music</v>
      </c>
      <c r="R440" s="26" t="str">
        <f t="shared" si="63"/>
        <v>rock</v>
      </c>
      <c r="S440" s="27">
        <f t="shared" si="64"/>
        <v>41151.708321759259</v>
      </c>
      <c r="T440" s="5" t="str">
        <f t="shared" si="65"/>
        <v>Aug</v>
      </c>
      <c r="U440" s="5" t="str">
        <f t="shared" si="66"/>
        <v>2012</v>
      </c>
      <c r="V440" s="5" t="str">
        <f t="shared" si="67"/>
        <v>Sep</v>
      </c>
      <c r="W440" s="1" t="str">
        <f t="shared" si="68"/>
        <v>2012</v>
      </c>
      <c r="X440" s="27">
        <f t="shared" si="69"/>
        <v>41177.165972222225</v>
      </c>
    </row>
    <row r="441" spans="1:24" ht="64" hidden="1" x14ac:dyDescent="0.2">
      <c r="A441" s="1">
        <v>2837</v>
      </c>
      <c r="B441" s="7" t="s">
        <v>2837</v>
      </c>
      <c r="C441" s="7" t="s">
        <v>6947</v>
      </c>
      <c r="D441" s="1">
        <v>850</v>
      </c>
      <c r="E441" s="1">
        <v>850</v>
      </c>
      <c r="F441" s="1" t="s">
        <v>8218</v>
      </c>
      <c r="G441" s="1" t="s">
        <v>8228</v>
      </c>
      <c r="H441" s="1" t="s">
        <v>8250</v>
      </c>
      <c r="I441" s="1">
        <v>1449701284</v>
      </c>
      <c r="J441" s="1">
        <v>1446241684</v>
      </c>
      <c r="K441" s="1" t="b">
        <v>0</v>
      </c>
      <c r="L441" s="1">
        <v>21</v>
      </c>
      <c r="M441" s="1" t="b">
        <v>1</v>
      </c>
      <c r="N441" s="1" t="s">
        <v>8270</v>
      </c>
      <c r="O441" s="28">
        <f t="shared" si="60"/>
        <v>1</v>
      </c>
      <c r="P441" s="29">
        <f t="shared" si="61"/>
        <v>40.476190476190474</v>
      </c>
      <c r="Q441" s="9" t="str">
        <f t="shared" si="62"/>
        <v>theater</v>
      </c>
      <c r="R441" s="26" t="str">
        <f t="shared" si="63"/>
        <v>plays</v>
      </c>
      <c r="S441" s="27">
        <f t="shared" si="64"/>
        <v>42307.908379629633</v>
      </c>
      <c r="T441" s="5" t="str">
        <f t="shared" si="65"/>
        <v>Oct</v>
      </c>
      <c r="U441" s="5" t="str">
        <f t="shared" si="66"/>
        <v>2015</v>
      </c>
      <c r="V441" s="5" t="str">
        <f t="shared" si="67"/>
        <v>Dec</v>
      </c>
      <c r="W441" s="1" t="str">
        <f t="shared" si="68"/>
        <v>2015</v>
      </c>
      <c r="X441" s="27">
        <f t="shared" si="69"/>
        <v>42347.950046296297</v>
      </c>
    </row>
    <row r="442" spans="1:24" ht="48" hidden="1" x14ac:dyDescent="0.2">
      <c r="A442" s="1">
        <v>3726</v>
      </c>
      <c r="B442" s="7" t="s">
        <v>3723</v>
      </c>
      <c r="C442" s="7" t="s">
        <v>7836</v>
      </c>
      <c r="D442" s="1">
        <v>850</v>
      </c>
      <c r="E442" s="1">
        <v>2879</v>
      </c>
      <c r="F442" s="1" t="s">
        <v>8218</v>
      </c>
      <c r="G442" s="1" t="s">
        <v>8223</v>
      </c>
      <c r="H442" s="1" t="s">
        <v>8245</v>
      </c>
      <c r="I442" s="1">
        <v>1461963600</v>
      </c>
      <c r="J442" s="1">
        <v>1459567371</v>
      </c>
      <c r="K442" s="1" t="b">
        <v>0</v>
      </c>
      <c r="L442" s="1">
        <v>46</v>
      </c>
      <c r="M442" s="1" t="b">
        <v>1</v>
      </c>
      <c r="N442" s="1" t="s">
        <v>8270</v>
      </c>
      <c r="O442" s="28">
        <f t="shared" si="60"/>
        <v>3.3870588235294119</v>
      </c>
      <c r="P442" s="29">
        <f t="shared" si="61"/>
        <v>62.586956521739133</v>
      </c>
      <c r="Q442" s="9" t="str">
        <f t="shared" si="62"/>
        <v>theater</v>
      </c>
      <c r="R442" s="26" t="str">
        <f t="shared" si="63"/>
        <v>plays</v>
      </c>
      <c r="S442" s="27">
        <f t="shared" si="64"/>
        <v>42462.140868055561</v>
      </c>
      <c r="T442" s="5" t="str">
        <f t="shared" si="65"/>
        <v>Apr</v>
      </c>
      <c r="U442" s="5" t="str">
        <f t="shared" si="66"/>
        <v>2016</v>
      </c>
      <c r="V442" s="5" t="str">
        <f t="shared" si="67"/>
        <v>Apr</v>
      </c>
      <c r="W442" s="1" t="str">
        <f t="shared" si="68"/>
        <v>2016</v>
      </c>
      <c r="X442" s="27">
        <f t="shared" si="69"/>
        <v>42489.875</v>
      </c>
    </row>
    <row r="443" spans="1:24" ht="48" hidden="1" x14ac:dyDescent="0.2">
      <c r="A443" s="1">
        <v>3732</v>
      </c>
      <c r="B443" s="7" t="s">
        <v>3729</v>
      </c>
      <c r="C443" s="7" t="s">
        <v>7842</v>
      </c>
      <c r="D443" s="1">
        <v>850</v>
      </c>
      <c r="E443" s="1">
        <v>131</v>
      </c>
      <c r="F443" s="1" t="s">
        <v>8220</v>
      </c>
      <c r="G443" s="1" t="s">
        <v>8232</v>
      </c>
      <c r="H443" s="1" t="s">
        <v>8248</v>
      </c>
      <c r="I443" s="1">
        <v>1422100800</v>
      </c>
      <c r="J443" s="1">
        <v>1416932133</v>
      </c>
      <c r="K443" s="1" t="b">
        <v>0</v>
      </c>
      <c r="L443" s="1">
        <v>4</v>
      </c>
      <c r="M443" s="1" t="b">
        <v>0</v>
      </c>
      <c r="N443" s="1" t="s">
        <v>8270</v>
      </c>
      <c r="O443" s="28">
        <f t="shared" si="60"/>
        <v>0.15411764705882353</v>
      </c>
      <c r="P443" s="29">
        <f t="shared" si="61"/>
        <v>32.75</v>
      </c>
      <c r="Q443" s="9" t="str">
        <f t="shared" si="62"/>
        <v>theater</v>
      </c>
      <c r="R443" s="26" t="str">
        <f t="shared" si="63"/>
        <v>plays</v>
      </c>
      <c r="S443" s="27">
        <f t="shared" si="64"/>
        <v>41968.677465277782</v>
      </c>
      <c r="T443" s="5" t="str">
        <f t="shared" si="65"/>
        <v>Nov</v>
      </c>
      <c r="U443" s="5" t="str">
        <f t="shared" si="66"/>
        <v>2014</v>
      </c>
      <c r="V443" s="5" t="str">
        <f t="shared" si="67"/>
        <v>Jan</v>
      </c>
      <c r="W443" s="1" t="str">
        <f t="shared" si="68"/>
        <v>2015</v>
      </c>
      <c r="X443" s="27">
        <f t="shared" si="69"/>
        <v>42028.5</v>
      </c>
    </row>
    <row r="444" spans="1:24" ht="64" hidden="1" x14ac:dyDescent="0.2">
      <c r="A444" s="1">
        <v>3982</v>
      </c>
      <c r="B444" s="7" t="s">
        <v>3978</v>
      </c>
      <c r="C444" s="7" t="s">
        <v>8088</v>
      </c>
      <c r="D444" s="1">
        <v>850</v>
      </c>
      <c r="E444" s="1">
        <v>170</v>
      </c>
      <c r="F444" s="1" t="s">
        <v>8220</v>
      </c>
      <c r="G444" s="1" t="s">
        <v>8224</v>
      </c>
      <c r="H444" s="1" t="s">
        <v>8246</v>
      </c>
      <c r="I444" s="1">
        <v>1436297180</v>
      </c>
      <c r="J444" s="1">
        <v>1431113180</v>
      </c>
      <c r="K444" s="1" t="b">
        <v>0</v>
      </c>
      <c r="L444" s="1">
        <v>5</v>
      </c>
      <c r="M444" s="1" t="b">
        <v>0</v>
      </c>
      <c r="N444" s="1" t="s">
        <v>8270</v>
      </c>
      <c r="O444" s="28">
        <f t="shared" si="60"/>
        <v>0.2</v>
      </c>
      <c r="P444" s="29">
        <f t="shared" si="61"/>
        <v>34</v>
      </c>
      <c r="Q444" s="9" t="str">
        <f t="shared" si="62"/>
        <v>theater</v>
      </c>
      <c r="R444" s="26" t="str">
        <f t="shared" si="63"/>
        <v>plays</v>
      </c>
      <c r="S444" s="27">
        <f t="shared" si="64"/>
        <v>42132.809953703705</v>
      </c>
      <c r="T444" s="5" t="str">
        <f t="shared" si="65"/>
        <v>May</v>
      </c>
      <c r="U444" s="5" t="str">
        <f t="shared" si="66"/>
        <v>2015</v>
      </c>
      <c r="V444" s="5" t="str">
        <f t="shared" si="67"/>
        <v>Jul</v>
      </c>
      <c r="W444" s="1" t="str">
        <f t="shared" si="68"/>
        <v>2015</v>
      </c>
      <c r="X444" s="27">
        <f t="shared" si="69"/>
        <v>42192.809953703705</v>
      </c>
    </row>
    <row r="445" spans="1:24" ht="48" hidden="1" x14ac:dyDescent="0.2">
      <c r="A445" s="1">
        <v>73</v>
      </c>
      <c r="B445" s="7" t="s">
        <v>75</v>
      </c>
      <c r="C445" s="7" t="s">
        <v>4184</v>
      </c>
      <c r="D445" s="1">
        <v>900</v>
      </c>
      <c r="E445" s="1">
        <v>900</v>
      </c>
      <c r="F445" s="1" t="s">
        <v>8218</v>
      </c>
      <c r="G445" s="1" t="s">
        <v>8223</v>
      </c>
      <c r="H445" s="1" t="s">
        <v>8245</v>
      </c>
      <c r="I445" s="1">
        <v>1304395140</v>
      </c>
      <c r="J445" s="1">
        <v>1297620584</v>
      </c>
      <c r="K445" s="1" t="b">
        <v>0</v>
      </c>
      <c r="L445" s="1">
        <v>18</v>
      </c>
      <c r="M445" s="1" t="b">
        <v>1</v>
      </c>
      <c r="N445" s="1" t="s">
        <v>8265</v>
      </c>
      <c r="O445" s="28">
        <f t="shared" si="60"/>
        <v>1</v>
      </c>
      <c r="P445" s="29">
        <f t="shared" si="61"/>
        <v>50</v>
      </c>
      <c r="Q445" s="9" t="str">
        <f t="shared" si="62"/>
        <v>film &amp; video</v>
      </c>
      <c r="R445" s="26" t="str">
        <f t="shared" si="63"/>
        <v>shorts</v>
      </c>
      <c r="S445" s="27">
        <f t="shared" si="64"/>
        <v>40587.75675925926</v>
      </c>
      <c r="T445" s="5" t="str">
        <f t="shared" si="65"/>
        <v>Feb</v>
      </c>
      <c r="U445" s="5" t="str">
        <f t="shared" si="66"/>
        <v>2011</v>
      </c>
      <c r="V445" s="5" t="str">
        <f t="shared" si="67"/>
        <v>May</v>
      </c>
      <c r="W445" s="1" t="str">
        <f t="shared" si="68"/>
        <v>2011</v>
      </c>
      <c r="X445" s="27">
        <f t="shared" si="69"/>
        <v>40666.165972222225</v>
      </c>
    </row>
    <row r="446" spans="1:24" ht="48" hidden="1" x14ac:dyDescent="0.2">
      <c r="A446" s="1">
        <v>930</v>
      </c>
      <c r="B446" s="7" t="s">
        <v>931</v>
      </c>
      <c r="C446" s="7" t="s">
        <v>5040</v>
      </c>
      <c r="D446" s="1">
        <v>900</v>
      </c>
      <c r="E446" s="1">
        <v>345</v>
      </c>
      <c r="F446" s="1" t="s">
        <v>8220</v>
      </c>
      <c r="G446" s="1" t="s">
        <v>8223</v>
      </c>
      <c r="H446" s="1" t="s">
        <v>8245</v>
      </c>
      <c r="I446" s="1">
        <v>1277501520</v>
      </c>
      <c r="J446" s="1">
        <v>1273874306</v>
      </c>
      <c r="K446" s="1" t="b">
        <v>0</v>
      </c>
      <c r="L446" s="1">
        <v>5</v>
      </c>
      <c r="M446" s="1" t="b">
        <v>0</v>
      </c>
      <c r="N446" s="1" t="s">
        <v>8277</v>
      </c>
      <c r="O446" s="28">
        <f t="shared" si="60"/>
        <v>0.38333333333333336</v>
      </c>
      <c r="P446" s="29">
        <f t="shared" si="61"/>
        <v>69</v>
      </c>
      <c r="Q446" s="9" t="str">
        <f t="shared" si="62"/>
        <v>music</v>
      </c>
      <c r="R446" s="26" t="str">
        <f t="shared" si="63"/>
        <v>jazz</v>
      </c>
      <c r="S446" s="27">
        <f t="shared" si="64"/>
        <v>40312.915578703702</v>
      </c>
      <c r="T446" s="5" t="str">
        <f t="shared" si="65"/>
        <v>May</v>
      </c>
      <c r="U446" s="5" t="str">
        <f t="shared" si="66"/>
        <v>2010</v>
      </c>
      <c r="V446" s="5" t="str">
        <f t="shared" si="67"/>
        <v>Jun</v>
      </c>
      <c r="W446" s="1" t="str">
        <f t="shared" si="68"/>
        <v>2010</v>
      </c>
      <c r="X446" s="27">
        <f t="shared" si="69"/>
        <v>40354.897222222222</v>
      </c>
    </row>
    <row r="447" spans="1:24" ht="48" hidden="1" x14ac:dyDescent="0.2">
      <c r="A447" s="1">
        <v>1206</v>
      </c>
      <c r="B447" s="7" t="s">
        <v>1207</v>
      </c>
      <c r="C447" s="7" t="s">
        <v>5316</v>
      </c>
      <c r="D447" s="1">
        <v>900</v>
      </c>
      <c r="E447" s="1">
        <v>1035</v>
      </c>
      <c r="F447" s="1" t="s">
        <v>8218</v>
      </c>
      <c r="G447" s="1" t="s">
        <v>8238</v>
      </c>
      <c r="H447" s="1" t="s">
        <v>8248</v>
      </c>
      <c r="I447" s="1">
        <v>1489238940</v>
      </c>
      <c r="J447" s="1">
        <v>1486406253</v>
      </c>
      <c r="K447" s="1" t="b">
        <v>0</v>
      </c>
      <c r="L447" s="1">
        <v>32</v>
      </c>
      <c r="M447" s="1" t="b">
        <v>1</v>
      </c>
      <c r="N447" s="1" t="s">
        <v>8284</v>
      </c>
      <c r="O447" s="28">
        <f t="shared" si="60"/>
        <v>1.1499999999999999</v>
      </c>
      <c r="P447" s="29">
        <f t="shared" si="61"/>
        <v>32.34375</v>
      </c>
      <c r="Q447" s="9" t="str">
        <f t="shared" si="62"/>
        <v>photography</v>
      </c>
      <c r="R447" s="26" t="str">
        <f t="shared" si="63"/>
        <v>photobooks</v>
      </c>
      <c r="S447" s="27">
        <f t="shared" si="64"/>
        <v>42772.776076388895</v>
      </c>
      <c r="T447" s="5" t="str">
        <f t="shared" si="65"/>
        <v>Feb</v>
      </c>
      <c r="U447" s="5" t="str">
        <f t="shared" si="66"/>
        <v>2017</v>
      </c>
      <c r="V447" s="5" t="str">
        <f t="shared" si="67"/>
        <v>Mar</v>
      </c>
      <c r="W447" s="1" t="str">
        <f t="shared" si="68"/>
        <v>2017</v>
      </c>
      <c r="X447" s="27">
        <f t="shared" si="69"/>
        <v>42805.561805555553</v>
      </c>
    </row>
    <row r="448" spans="1:24" ht="48" hidden="1" x14ac:dyDescent="0.2">
      <c r="A448" s="1">
        <v>1446</v>
      </c>
      <c r="B448" s="7" t="s">
        <v>1447</v>
      </c>
      <c r="C448" s="7" t="s">
        <v>5556</v>
      </c>
      <c r="D448" s="1">
        <v>900</v>
      </c>
      <c r="E448" s="1">
        <v>0</v>
      </c>
      <c r="F448" s="1" t="s">
        <v>8220</v>
      </c>
      <c r="G448" s="1" t="s">
        <v>8236</v>
      </c>
      <c r="H448" s="1" t="s">
        <v>8248</v>
      </c>
      <c r="I448" s="1">
        <v>1461235478</v>
      </c>
      <c r="J448" s="1">
        <v>1459507478</v>
      </c>
      <c r="K448" s="1" t="b">
        <v>0</v>
      </c>
      <c r="L448" s="1">
        <v>0</v>
      </c>
      <c r="M448" s="1" t="b">
        <v>0</v>
      </c>
      <c r="N448" s="1" t="s">
        <v>8286</v>
      </c>
      <c r="O448" s="28">
        <f t="shared" si="60"/>
        <v>0</v>
      </c>
      <c r="P448" s="29">
        <f t="shared" si="61"/>
        <v>0</v>
      </c>
      <c r="Q448" s="9" t="str">
        <f t="shared" si="62"/>
        <v>publishing</v>
      </c>
      <c r="R448" s="26" t="str">
        <f t="shared" si="63"/>
        <v>translations</v>
      </c>
      <c r="S448" s="27">
        <f t="shared" si="64"/>
        <v>42461.447662037041</v>
      </c>
      <c r="T448" s="5" t="str">
        <f t="shared" si="65"/>
        <v>Apr</v>
      </c>
      <c r="U448" s="5" t="str">
        <f t="shared" si="66"/>
        <v>2016</v>
      </c>
      <c r="V448" s="5" t="str">
        <f t="shared" si="67"/>
        <v>Apr</v>
      </c>
      <c r="W448" s="1" t="str">
        <f t="shared" si="68"/>
        <v>2016</v>
      </c>
      <c r="X448" s="27">
        <f t="shared" si="69"/>
        <v>42481.447662037041</v>
      </c>
    </row>
    <row r="449" spans="1:24" ht="48" hidden="1" x14ac:dyDescent="0.2">
      <c r="A449" s="1">
        <v>1840</v>
      </c>
      <c r="B449" s="7" t="s">
        <v>1841</v>
      </c>
      <c r="C449" s="7" t="s">
        <v>5950</v>
      </c>
      <c r="D449" s="1">
        <v>900</v>
      </c>
      <c r="E449" s="1">
        <v>980</v>
      </c>
      <c r="F449" s="1" t="s">
        <v>8218</v>
      </c>
      <c r="G449" s="1" t="s">
        <v>8223</v>
      </c>
      <c r="H449" s="1" t="s">
        <v>8245</v>
      </c>
      <c r="I449" s="1">
        <v>1367902740</v>
      </c>
      <c r="J449" s="1">
        <v>1366251510</v>
      </c>
      <c r="K449" s="1" t="b">
        <v>0</v>
      </c>
      <c r="L449" s="1">
        <v>13</v>
      </c>
      <c r="M449" s="1" t="b">
        <v>1</v>
      </c>
      <c r="N449" s="1" t="s">
        <v>8275</v>
      </c>
      <c r="O449" s="28">
        <f t="shared" si="60"/>
        <v>1.0888888888888888</v>
      </c>
      <c r="P449" s="29">
        <f t="shared" si="61"/>
        <v>75.384615384615387</v>
      </c>
      <c r="Q449" s="9" t="str">
        <f t="shared" si="62"/>
        <v>music</v>
      </c>
      <c r="R449" s="26" t="str">
        <f t="shared" si="63"/>
        <v>rock</v>
      </c>
      <c r="S449" s="27">
        <f t="shared" si="64"/>
        <v>41382.096180555556</v>
      </c>
      <c r="T449" s="5" t="str">
        <f t="shared" si="65"/>
        <v>Apr</v>
      </c>
      <c r="U449" s="5" t="str">
        <f t="shared" si="66"/>
        <v>2013</v>
      </c>
      <c r="V449" s="5" t="str">
        <f t="shared" si="67"/>
        <v>May</v>
      </c>
      <c r="W449" s="1" t="str">
        <f t="shared" si="68"/>
        <v>2013</v>
      </c>
      <c r="X449" s="27">
        <f t="shared" si="69"/>
        <v>41401.207638888889</v>
      </c>
    </row>
    <row r="450" spans="1:24" ht="48" hidden="1" x14ac:dyDescent="0.2">
      <c r="A450" s="1">
        <v>1899</v>
      </c>
      <c r="B450" s="7" t="s">
        <v>1900</v>
      </c>
      <c r="C450" s="7" t="s">
        <v>6009</v>
      </c>
      <c r="D450" s="1">
        <v>900</v>
      </c>
      <c r="E450" s="1">
        <v>1200</v>
      </c>
      <c r="F450" s="1" t="s">
        <v>8218</v>
      </c>
      <c r="G450" s="1" t="s">
        <v>8223</v>
      </c>
      <c r="H450" s="1" t="s">
        <v>8245</v>
      </c>
      <c r="I450" s="1">
        <v>1427319366</v>
      </c>
      <c r="J450" s="1">
        <v>1424730966</v>
      </c>
      <c r="K450" s="1" t="b">
        <v>0</v>
      </c>
      <c r="L450" s="1">
        <v>42</v>
      </c>
      <c r="M450" s="1" t="b">
        <v>1</v>
      </c>
      <c r="N450" s="1" t="s">
        <v>8278</v>
      </c>
      <c r="O450" s="28">
        <f t="shared" ref="O450:O513" si="70">E450/D450</f>
        <v>1.3333333333333333</v>
      </c>
      <c r="P450" s="29">
        <f t="shared" ref="P450:P513" si="71">IF(L450&gt;0,E450/L450,0)</f>
        <v>28.571428571428573</v>
      </c>
      <c r="Q450" s="9" t="str">
        <f t="shared" ref="Q450:Q513" si="72">LEFT(N450,SEARCH("/",N450,1)-1)</f>
        <v>music</v>
      </c>
      <c r="R450" s="26" t="str">
        <f t="shared" ref="R450:R513" si="73">RIGHT(N450,LEN(N450)-SEARCH("/",N450,1))</f>
        <v>indie rock</v>
      </c>
      <c r="S450" s="27">
        <f t="shared" ref="S450:S513" si="74">(((J450/60)/60)/24)+DATE(1970,1,1)</f>
        <v>42058.941736111112</v>
      </c>
      <c r="T450" s="5" t="str">
        <f t="shared" ref="T450:T513" si="75">TEXT(S450,"mmm")</f>
        <v>Feb</v>
      </c>
      <c r="U450" s="5" t="str">
        <f t="shared" ref="U450:U513" si="76">TEXT(S450,"yyyy")</f>
        <v>2015</v>
      </c>
      <c r="V450" s="5" t="str">
        <f t="shared" ref="V450:V513" si="77">TEXT(X450,"mmm")</f>
        <v>Mar</v>
      </c>
      <c r="W450" s="1" t="str">
        <f t="shared" ref="W450:W513" si="78">TEXT(X450,"yyyy")</f>
        <v>2015</v>
      </c>
      <c r="X450" s="27">
        <f t="shared" ref="X450:X513" si="79">(((I450/60)/60)/24)+DATE(1970,1,1)</f>
        <v>42088.90006944444</v>
      </c>
    </row>
    <row r="451" spans="1:24" ht="48" hidden="1" x14ac:dyDescent="0.2">
      <c r="A451" s="1">
        <v>2523</v>
      </c>
      <c r="B451" s="7" t="s">
        <v>2523</v>
      </c>
      <c r="C451" s="7" t="s">
        <v>6633</v>
      </c>
      <c r="D451" s="1">
        <v>900</v>
      </c>
      <c r="E451" s="1">
        <v>1408</v>
      </c>
      <c r="F451" s="1" t="s">
        <v>8218</v>
      </c>
      <c r="G451" s="1" t="s">
        <v>8223</v>
      </c>
      <c r="H451" s="1" t="s">
        <v>8245</v>
      </c>
      <c r="I451" s="1">
        <v>1416270292</v>
      </c>
      <c r="J451" s="1">
        <v>1413674692</v>
      </c>
      <c r="K451" s="1" t="b">
        <v>0</v>
      </c>
      <c r="L451" s="1">
        <v>26</v>
      </c>
      <c r="M451" s="1" t="b">
        <v>1</v>
      </c>
      <c r="N451" s="1" t="s">
        <v>8299</v>
      </c>
      <c r="O451" s="28">
        <f t="shared" si="70"/>
        <v>1.5644444444444445</v>
      </c>
      <c r="P451" s="29">
        <f t="shared" si="71"/>
        <v>54.153846153846153</v>
      </c>
      <c r="Q451" s="9" t="str">
        <f t="shared" si="72"/>
        <v>music</v>
      </c>
      <c r="R451" s="26" t="str">
        <f t="shared" si="73"/>
        <v>classical music</v>
      </c>
      <c r="S451" s="27">
        <f t="shared" si="74"/>
        <v>41930.975601851853</v>
      </c>
      <c r="T451" s="5" t="str">
        <f t="shared" si="75"/>
        <v>Oct</v>
      </c>
      <c r="U451" s="5" t="str">
        <f t="shared" si="76"/>
        <v>2014</v>
      </c>
      <c r="V451" s="5" t="str">
        <f t="shared" si="77"/>
        <v>Nov</v>
      </c>
      <c r="W451" s="1" t="str">
        <f t="shared" si="78"/>
        <v>2014</v>
      </c>
      <c r="X451" s="27">
        <f t="shared" si="79"/>
        <v>41961.017268518524</v>
      </c>
    </row>
    <row r="452" spans="1:24" ht="32" hidden="1" x14ac:dyDescent="0.2">
      <c r="A452" s="1">
        <v>2557</v>
      </c>
      <c r="B452" s="7" t="s">
        <v>2557</v>
      </c>
      <c r="C452" s="7" t="s">
        <v>6667</v>
      </c>
      <c r="D452" s="1">
        <v>900</v>
      </c>
      <c r="E452" s="1">
        <v>1066</v>
      </c>
      <c r="F452" s="1" t="s">
        <v>8218</v>
      </c>
      <c r="G452" s="1" t="s">
        <v>8224</v>
      </c>
      <c r="H452" s="1" t="s">
        <v>8246</v>
      </c>
      <c r="I452" s="1">
        <v>1400176386</v>
      </c>
      <c r="J452" s="1">
        <v>1397584386</v>
      </c>
      <c r="K452" s="1" t="b">
        <v>0</v>
      </c>
      <c r="L452" s="1">
        <v>36</v>
      </c>
      <c r="M452" s="1" t="b">
        <v>1</v>
      </c>
      <c r="N452" s="1" t="s">
        <v>8299</v>
      </c>
      <c r="O452" s="28">
        <f t="shared" si="70"/>
        <v>1.1844444444444444</v>
      </c>
      <c r="P452" s="29">
        <f t="shared" si="71"/>
        <v>29.611111111111111</v>
      </c>
      <c r="Q452" s="9" t="str">
        <f t="shared" si="72"/>
        <v>music</v>
      </c>
      <c r="R452" s="26" t="str">
        <f t="shared" si="73"/>
        <v>classical music</v>
      </c>
      <c r="S452" s="27">
        <f t="shared" si="74"/>
        <v>41744.745208333334</v>
      </c>
      <c r="T452" s="5" t="str">
        <f t="shared" si="75"/>
        <v>Apr</v>
      </c>
      <c r="U452" s="5" t="str">
        <f t="shared" si="76"/>
        <v>2014</v>
      </c>
      <c r="V452" s="5" t="str">
        <f t="shared" si="77"/>
        <v>May</v>
      </c>
      <c r="W452" s="1" t="str">
        <f t="shared" si="78"/>
        <v>2014</v>
      </c>
      <c r="X452" s="27">
        <f t="shared" si="79"/>
        <v>41774.745208333334</v>
      </c>
    </row>
    <row r="453" spans="1:24" ht="48" hidden="1" x14ac:dyDescent="0.2">
      <c r="A453" s="1">
        <v>3026</v>
      </c>
      <c r="B453" s="7" t="s">
        <v>3026</v>
      </c>
      <c r="C453" s="7" t="s">
        <v>7136</v>
      </c>
      <c r="D453" s="1">
        <v>900</v>
      </c>
      <c r="E453" s="1">
        <v>1290</v>
      </c>
      <c r="F453" s="1" t="s">
        <v>8218</v>
      </c>
      <c r="G453" s="1" t="s">
        <v>8224</v>
      </c>
      <c r="H453" s="1" t="s">
        <v>8246</v>
      </c>
      <c r="I453" s="1">
        <v>1488538892</v>
      </c>
      <c r="J453" s="1">
        <v>1487329292</v>
      </c>
      <c r="K453" s="1" t="b">
        <v>0</v>
      </c>
      <c r="L453" s="1">
        <v>25</v>
      </c>
      <c r="M453" s="1" t="b">
        <v>1</v>
      </c>
      <c r="N453" s="1" t="s">
        <v>8302</v>
      </c>
      <c r="O453" s="28">
        <f t="shared" si="70"/>
        <v>1.4333333333333333</v>
      </c>
      <c r="P453" s="29">
        <f t="shared" si="71"/>
        <v>51.6</v>
      </c>
      <c r="Q453" s="9" t="str">
        <f t="shared" si="72"/>
        <v>theater</v>
      </c>
      <c r="R453" s="26" t="str">
        <f t="shared" si="73"/>
        <v>spaces</v>
      </c>
      <c r="S453" s="27">
        <f t="shared" si="74"/>
        <v>42783.459398148145</v>
      </c>
      <c r="T453" s="5" t="str">
        <f t="shared" si="75"/>
        <v>Feb</v>
      </c>
      <c r="U453" s="5" t="str">
        <f t="shared" si="76"/>
        <v>2017</v>
      </c>
      <c r="V453" s="5" t="str">
        <f t="shared" si="77"/>
        <v>Mar</v>
      </c>
      <c r="W453" s="1" t="str">
        <f t="shared" si="78"/>
        <v>2017</v>
      </c>
      <c r="X453" s="27">
        <f t="shared" si="79"/>
        <v>42797.459398148145</v>
      </c>
    </row>
    <row r="454" spans="1:24" ht="48" hidden="1" x14ac:dyDescent="0.2">
      <c r="A454" s="1">
        <v>3510</v>
      </c>
      <c r="B454" s="7" t="s">
        <v>3509</v>
      </c>
      <c r="C454" s="7" t="s">
        <v>7620</v>
      </c>
      <c r="D454" s="1">
        <v>900</v>
      </c>
      <c r="E454" s="1">
        <v>905</v>
      </c>
      <c r="F454" s="1" t="s">
        <v>8218</v>
      </c>
      <c r="G454" s="1" t="s">
        <v>8223</v>
      </c>
      <c r="H454" s="1" t="s">
        <v>8245</v>
      </c>
      <c r="I454" s="1">
        <v>1404312846</v>
      </c>
      <c r="J454" s="1">
        <v>1402584846</v>
      </c>
      <c r="K454" s="1" t="b">
        <v>0</v>
      </c>
      <c r="L454" s="1">
        <v>15</v>
      </c>
      <c r="M454" s="1" t="b">
        <v>1</v>
      </c>
      <c r="N454" s="1" t="s">
        <v>8270</v>
      </c>
      <c r="O454" s="28">
        <f t="shared" si="70"/>
        <v>1.0055555555555555</v>
      </c>
      <c r="P454" s="29">
        <f t="shared" si="71"/>
        <v>60.333333333333336</v>
      </c>
      <c r="Q454" s="9" t="str">
        <f t="shared" si="72"/>
        <v>theater</v>
      </c>
      <c r="R454" s="26" t="str">
        <f t="shared" si="73"/>
        <v>plays</v>
      </c>
      <c r="S454" s="27">
        <f t="shared" si="74"/>
        <v>41802.62090277778</v>
      </c>
      <c r="T454" s="5" t="str">
        <f t="shared" si="75"/>
        <v>Jun</v>
      </c>
      <c r="U454" s="5" t="str">
        <f t="shared" si="76"/>
        <v>2014</v>
      </c>
      <c r="V454" s="5" t="str">
        <f t="shared" si="77"/>
        <v>Jul</v>
      </c>
      <c r="W454" s="1" t="str">
        <f t="shared" si="78"/>
        <v>2014</v>
      </c>
      <c r="X454" s="27">
        <f t="shared" si="79"/>
        <v>41822.62090277778</v>
      </c>
    </row>
    <row r="455" spans="1:24" ht="48" hidden="1" x14ac:dyDescent="0.2">
      <c r="A455" s="1">
        <v>3565</v>
      </c>
      <c r="B455" s="7" t="s">
        <v>3564</v>
      </c>
      <c r="C455" s="7" t="s">
        <v>7675</v>
      </c>
      <c r="D455" s="1">
        <v>900</v>
      </c>
      <c r="E455" s="1">
        <v>1175</v>
      </c>
      <c r="F455" s="1" t="s">
        <v>8218</v>
      </c>
      <c r="G455" s="1" t="s">
        <v>8223</v>
      </c>
      <c r="H455" s="1" t="s">
        <v>8245</v>
      </c>
      <c r="I455" s="1">
        <v>1420048208</v>
      </c>
      <c r="J455" s="1">
        <v>1417456208</v>
      </c>
      <c r="K455" s="1" t="b">
        <v>0</v>
      </c>
      <c r="L455" s="1">
        <v>12</v>
      </c>
      <c r="M455" s="1" t="b">
        <v>1</v>
      </c>
      <c r="N455" s="1" t="s">
        <v>8270</v>
      </c>
      <c r="O455" s="28">
        <f t="shared" si="70"/>
        <v>1.3055555555555556</v>
      </c>
      <c r="P455" s="29">
        <f t="shared" si="71"/>
        <v>97.916666666666671</v>
      </c>
      <c r="Q455" s="9" t="str">
        <f t="shared" si="72"/>
        <v>theater</v>
      </c>
      <c r="R455" s="26" t="str">
        <f t="shared" si="73"/>
        <v>plays</v>
      </c>
      <c r="S455" s="27">
        <f t="shared" si="74"/>
        <v>41974.743148148147</v>
      </c>
      <c r="T455" s="5" t="str">
        <f t="shared" si="75"/>
        <v>Dec</v>
      </c>
      <c r="U455" s="5" t="str">
        <f t="shared" si="76"/>
        <v>2014</v>
      </c>
      <c r="V455" s="5" t="str">
        <f t="shared" si="77"/>
        <v>Dec</v>
      </c>
      <c r="W455" s="1" t="str">
        <f t="shared" si="78"/>
        <v>2014</v>
      </c>
      <c r="X455" s="27">
        <f t="shared" si="79"/>
        <v>42004.743148148147</v>
      </c>
    </row>
    <row r="456" spans="1:24" ht="48" hidden="1" x14ac:dyDescent="0.2">
      <c r="A456" s="1">
        <v>3580</v>
      </c>
      <c r="B456" s="7" t="s">
        <v>3579</v>
      </c>
      <c r="C456" s="7" t="s">
        <v>7690</v>
      </c>
      <c r="D456" s="1">
        <v>900</v>
      </c>
      <c r="E456" s="1">
        <v>1025</v>
      </c>
      <c r="F456" s="1" t="s">
        <v>8218</v>
      </c>
      <c r="G456" s="1" t="s">
        <v>8223</v>
      </c>
      <c r="H456" s="1" t="s">
        <v>8245</v>
      </c>
      <c r="I456" s="1">
        <v>1425185940</v>
      </c>
      <c r="J456" s="1">
        <v>1421900022</v>
      </c>
      <c r="K456" s="1" t="b">
        <v>0</v>
      </c>
      <c r="L456" s="1">
        <v>27</v>
      </c>
      <c r="M456" s="1" t="b">
        <v>1</v>
      </c>
      <c r="N456" s="1" t="s">
        <v>8270</v>
      </c>
      <c r="O456" s="28">
        <f t="shared" si="70"/>
        <v>1.1388888888888888</v>
      </c>
      <c r="P456" s="29">
        <f t="shared" si="71"/>
        <v>37.962962962962962</v>
      </c>
      <c r="Q456" s="9" t="str">
        <f t="shared" si="72"/>
        <v>theater</v>
      </c>
      <c r="R456" s="26" t="str">
        <f t="shared" si="73"/>
        <v>plays</v>
      </c>
      <c r="S456" s="27">
        <f t="shared" si="74"/>
        <v>42026.176180555558</v>
      </c>
      <c r="T456" s="5" t="str">
        <f t="shared" si="75"/>
        <v>Jan</v>
      </c>
      <c r="U456" s="5" t="str">
        <f t="shared" si="76"/>
        <v>2015</v>
      </c>
      <c r="V456" s="5" t="str">
        <f t="shared" si="77"/>
        <v>Mar</v>
      </c>
      <c r="W456" s="1" t="str">
        <f t="shared" si="78"/>
        <v>2015</v>
      </c>
      <c r="X456" s="27">
        <f t="shared" si="79"/>
        <v>42064.207638888889</v>
      </c>
    </row>
    <row r="457" spans="1:24" ht="48" hidden="1" x14ac:dyDescent="0.2">
      <c r="A457" s="1">
        <v>1242</v>
      </c>
      <c r="B457" s="7" t="s">
        <v>1243</v>
      </c>
      <c r="C457" s="7" t="s">
        <v>5352</v>
      </c>
      <c r="D457" s="1">
        <v>911</v>
      </c>
      <c r="E457" s="1">
        <v>5</v>
      </c>
      <c r="F457" s="1" t="s">
        <v>8219</v>
      </c>
      <c r="G457" s="1" t="s">
        <v>8223</v>
      </c>
      <c r="H457" s="1" t="s">
        <v>8245</v>
      </c>
      <c r="I457" s="1">
        <v>1315747080</v>
      </c>
      <c r="J457" s="1">
        <v>1314417502</v>
      </c>
      <c r="K457" s="1" t="b">
        <v>0</v>
      </c>
      <c r="L457" s="1">
        <v>1</v>
      </c>
      <c r="M457" s="1" t="b">
        <v>0</v>
      </c>
      <c r="N457" s="1" t="s">
        <v>8285</v>
      </c>
      <c r="O457" s="28">
        <f t="shared" si="70"/>
        <v>5.4884742041712408E-3</v>
      </c>
      <c r="P457" s="29">
        <f t="shared" si="71"/>
        <v>5</v>
      </c>
      <c r="Q457" s="9" t="str">
        <f t="shared" si="72"/>
        <v>music</v>
      </c>
      <c r="R457" s="26" t="str">
        <f t="shared" si="73"/>
        <v>world music</v>
      </c>
      <c r="S457" s="27">
        <f t="shared" si="74"/>
        <v>40782.165532407409</v>
      </c>
      <c r="T457" s="5" t="str">
        <f t="shared" si="75"/>
        <v>Aug</v>
      </c>
      <c r="U457" s="5" t="str">
        <f t="shared" si="76"/>
        <v>2011</v>
      </c>
      <c r="V457" s="5" t="str">
        <f t="shared" si="77"/>
        <v>Sep</v>
      </c>
      <c r="W457" s="1" t="str">
        <f t="shared" si="78"/>
        <v>2011</v>
      </c>
      <c r="X457" s="27">
        <f t="shared" si="79"/>
        <v>40797.554166666669</v>
      </c>
    </row>
    <row r="458" spans="1:24" ht="48" hidden="1" x14ac:dyDescent="0.2">
      <c r="A458" s="1">
        <v>2634</v>
      </c>
      <c r="B458" s="7" t="s">
        <v>2634</v>
      </c>
      <c r="C458" s="7" t="s">
        <v>6744</v>
      </c>
      <c r="D458" s="1">
        <v>930</v>
      </c>
      <c r="E458" s="1">
        <v>986</v>
      </c>
      <c r="F458" s="1" t="s">
        <v>8218</v>
      </c>
      <c r="G458" s="1" t="s">
        <v>8223</v>
      </c>
      <c r="H458" s="1" t="s">
        <v>8245</v>
      </c>
      <c r="I458" s="1">
        <v>1475163921</v>
      </c>
      <c r="J458" s="1">
        <v>1472571921</v>
      </c>
      <c r="K458" s="1" t="b">
        <v>0</v>
      </c>
      <c r="L458" s="1">
        <v>25</v>
      </c>
      <c r="M458" s="1" t="b">
        <v>1</v>
      </c>
      <c r="N458" s="1" t="s">
        <v>8300</v>
      </c>
      <c r="O458" s="28">
        <f t="shared" si="70"/>
        <v>1.0602150537634409</v>
      </c>
      <c r="P458" s="29">
        <f t="shared" si="71"/>
        <v>39.44</v>
      </c>
      <c r="Q458" s="9" t="str">
        <f t="shared" si="72"/>
        <v>technology</v>
      </c>
      <c r="R458" s="26" t="str">
        <f t="shared" si="73"/>
        <v>space exploration</v>
      </c>
      <c r="S458" s="27">
        <f t="shared" si="74"/>
        <v>42612.656493055561</v>
      </c>
      <c r="T458" s="5" t="str">
        <f t="shared" si="75"/>
        <v>Aug</v>
      </c>
      <c r="U458" s="5" t="str">
        <f t="shared" si="76"/>
        <v>2016</v>
      </c>
      <c r="V458" s="5" t="str">
        <f t="shared" si="77"/>
        <v>Sep</v>
      </c>
      <c r="W458" s="1" t="str">
        <f t="shared" si="78"/>
        <v>2016</v>
      </c>
      <c r="X458" s="27">
        <f t="shared" si="79"/>
        <v>42642.656493055561</v>
      </c>
    </row>
    <row r="459" spans="1:24" ht="48" hidden="1" x14ac:dyDescent="0.2">
      <c r="A459" s="1">
        <v>3532</v>
      </c>
      <c r="B459" s="7" t="s">
        <v>3531</v>
      </c>
      <c r="C459" s="7" t="s">
        <v>7642</v>
      </c>
      <c r="D459" s="1">
        <v>960</v>
      </c>
      <c r="E459" s="1">
        <v>1142</v>
      </c>
      <c r="F459" s="1" t="s">
        <v>8218</v>
      </c>
      <c r="G459" s="1" t="s">
        <v>8223</v>
      </c>
      <c r="H459" s="1" t="s">
        <v>8245</v>
      </c>
      <c r="I459" s="1">
        <v>1411012740</v>
      </c>
      <c r="J459" s="1">
        <v>1409667827</v>
      </c>
      <c r="K459" s="1" t="b">
        <v>0</v>
      </c>
      <c r="L459" s="1">
        <v>27</v>
      </c>
      <c r="M459" s="1" t="b">
        <v>1</v>
      </c>
      <c r="N459" s="1" t="s">
        <v>8270</v>
      </c>
      <c r="O459" s="28">
        <f t="shared" si="70"/>
        <v>1.1895833333333334</v>
      </c>
      <c r="P459" s="29">
        <f t="shared" si="71"/>
        <v>42.296296296296298</v>
      </c>
      <c r="Q459" s="9" t="str">
        <f t="shared" si="72"/>
        <v>theater</v>
      </c>
      <c r="R459" s="26" t="str">
        <f t="shared" si="73"/>
        <v>plays</v>
      </c>
      <c r="S459" s="27">
        <f t="shared" si="74"/>
        <v>41884.599849537037</v>
      </c>
      <c r="T459" s="5" t="str">
        <f t="shared" si="75"/>
        <v>Sep</v>
      </c>
      <c r="U459" s="5" t="str">
        <f t="shared" si="76"/>
        <v>2014</v>
      </c>
      <c r="V459" s="5" t="str">
        <f t="shared" si="77"/>
        <v>Sep</v>
      </c>
      <c r="W459" s="1" t="str">
        <f t="shared" si="78"/>
        <v>2014</v>
      </c>
      <c r="X459" s="27">
        <f t="shared" si="79"/>
        <v>41900.165972222225</v>
      </c>
    </row>
    <row r="460" spans="1:24" ht="48" hidden="1" x14ac:dyDescent="0.2">
      <c r="A460" s="1">
        <v>3458</v>
      </c>
      <c r="B460" s="7" t="s">
        <v>3457</v>
      </c>
      <c r="C460" s="7" t="s">
        <v>7568</v>
      </c>
      <c r="D460" s="1">
        <v>978</v>
      </c>
      <c r="E460" s="1">
        <v>1216</v>
      </c>
      <c r="F460" s="1" t="s">
        <v>8218</v>
      </c>
      <c r="G460" s="1" t="s">
        <v>8223</v>
      </c>
      <c r="H460" s="1" t="s">
        <v>8245</v>
      </c>
      <c r="I460" s="1">
        <v>1422937620</v>
      </c>
      <c r="J460" s="1">
        <v>1420606303</v>
      </c>
      <c r="K460" s="1" t="b">
        <v>0</v>
      </c>
      <c r="L460" s="1">
        <v>27</v>
      </c>
      <c r="M460" s="1" t="b">
        <v>1</v>
      </c>
      <c r="N460" s="1" t="s">
        <v>8270</v>
      </c>
      <c r="O460" s="28">
        <f t="shared" si="70"/>
        <v>1.2433537832310839</v>
      </c>
      <c r="P460" s="29">
        <f t="shared" si="71"/>
        <v>45.037037037037038</v>
      </c>
      <c r="Q460" s="9" t="str">
        <f t="shared" si="72"/>
        <v>theater</v>
      </c>
      <c r="R460" s="26" t="str">
        <f t="shared" si="73"/>
        <v>plays</v>
      </c>
      <c r="S460" s="27">
        <f t="shared" si="74"/>
        <v>42011.202581018515</v>
      </c>
      <c r="T460" s="5" t="str">
        <f t="shared" si="75"/>
        <v>Jan</v>
      </c>
      <c r="U460" s="5" t="str">
        <f t="shared" si="76"/>
        <v>2015</v>
      </c>
      <c r="V460" s="5" t="str">
        <f t="shared" si="77"/>
        <v>Feb</v>
      </c>
      <c r="W460" s="1" t="str">
        <f t="shared" si="78"/>
        <v>2015</v>
      </c>
      <c r="X460" s="27">
        <f t="shared" si="79"/>
        <v>42038.185416666667</v>
      </c>
    </row>
    <row r="461" spans="1:24" ht="48" hidden="1" x14ac:dyDescent="0.2">
      <c r="A461" s="1">
        <v>383</v>
      </c>
      <c r="B461" s="7" t="s">
        <v>384</v>
      </c>
      <c r="C461" s="7" t="s">
        <v>4493</v>
      </c>
      <c r="D461" s="1">
        <v>999</v>
      </c>
      <c r="E461" s="1">
        <v>2065</v>
      </c>
      <c r="F461" s="1" t="s">
        <v>8218</v>
      </c>
      <c r="G461" s="1" t="s">
        <v>8223</v>
      </c>
      <c r="H461" s="1" t="s">
        <v>8245</v>
      </c>
      <c r="I461" s="1">
        <v>1400467759</v>
      </c>
      <c r="J461" s="1">
        <v>1398480559</v>
      </c>
      <c r="K461" s="1" t="b">
        <v>0</v>
      </c>
      <c r="L461" s="1">
        <v>48</v>
      </c>
      <c r="M461" s="1" t="b">
        <v>1</v>
      </c>
      <c r="N461" s="1" t="s">
        <v>8268</v>
      </c>
      <c r="O461" s="28">
        <f t="shared" si="70"/>
        <v>2.0670670670670672</v>
      </c>
      <c r="P461" s="29">
        <f t="shared" si="71"/>
        <v>43.020833333333336</v>
      </c>
      <c r="Q461" s="9" t="str">
        <f t="shared" si="72"/>
        <v>film &amp; video</v>
      </c>
      <c r="R461" s="26" t="str">
        <f t="shared" si="73"/>
        <v>documentary</v>
      </c>
      <c r="S461" s="27">
        <f t="shared" si="74"/>
        <v>41755.117581018516</v>
      </c>
      <c r="T461" s="5" t="str">
        <f t="shared" si="75"/>
        <v>Apr</v>
      </c>
      <c r="U461" s="5" t="str">
        <f t="shared" si="76"/>
        <v>2014</v>
      </c>
      <c r="V461" s="5" t="str">
        <f t="shared" si="77"/>
        <v>May</v>
      </c>
      <c r="W461" s="1" t="str">
        <f t="shared" si="78"/>
        <v>2014</v>
      </c>
      <c r="X461" s="27">
        <f t="shared" si="79"/>
        <v>41778.117581018516</v>
      </c>
    </row>
    <row r="462" spans="1:24" ht="48" hidden="1" x14ac:dyDescent="0.2">
      <c r="A462" s="1">
        <v>1883</v>
      </c>
      <c r="B462" s="7" t="s">
        <v>1884</v>
      </c>
      <c r="C462" s="7" t="s">
        <v>5993</v>
      </c>
      <c r="D462" s="1">
        <v>999</v>
      </c>
      <c r="E462" s="1">
        <v>1047</v>
      </c>
      <c r="F462" s="1" t="s">
        <v>8218</v>
      </c>
      <c r="G462" s="1" t="s">
        <v>8223</v>
      </c>
      <c r="H462" s="1" t="s">
        <v>8245</v>
      </c>
      <c r="I462" s="1">
        <v>1333921508</v>
      </c>
      <c r="J462" s="1">
        <v>1331333108</v>
      </c>
      <c r="K462" s="1" t="b">
        <v>0</v>
      </c>
      <c r="L462" s="1">
        <v>32</v>
      </c>
      <c r="M462" s="1" t="b">
        <v>1</v>
      </c>
      <c r="N462" s="1" t="s">
        <v>8278</v>
      </c>
      <c r="O462" s="28">
        <f t="shared" si="70"/>
        <v>1.0480480480480481</v>
      </c>
      <c r="P462" s="29">
        <f t="shared" si="71"/>
        <v>32.71875</v>
      </c>
      <c r="Q462" s="9" t="str">
        <f t="shared" si="72"/>
        <v>music</v>
      </c>
      <c r="R462" s="26" t="str">
        <f t="shared" si="73"/>
        <v>indie rock</v>
      </c>
      <c r="S462" s="27">
        <f t="shared" si="74"/>
        <v>40977.948009259257</v>
      </c>
      <c r="T462" s="5" t="str">
        <f t="shared" si="75"/>
        <v>Mar</v>
      </c>
      <c r="U462" s="5" t="str">
        <f t="shared" si="76"/>
        <v>2012</v>
      </c>
      <c r="V462" s="5" t="str">
        <f t="shared" si="77"/>
        <v>Apr</v>
      </c>
      <c r="W462" s="1" t="str">
        <f t="shared" si="78"/>
        <v>2012</v>
      </c>
      <c r="X462" s="27">
        <f t="shared" si="79"/>
        <v>41007.906342592592</v>
      </c>
    </row>
    <row r="463" spans="1:24" ht="48" hidden="1" x14ac:dyDescent="0.2">
      <c r="A463" s="1">
        <v>35</v>
      </c>
      <c r="B463" s="7" t="s">
        <v>37</v>
      </c>
      <c r="C463" s="7" t="s">
        <v>4146</v>
      </c>
      <c r="D463" s="1">
        <v>1000</v>
      </c>
      <c r="E463" s="1">
        <v>1665</v>
      </c>
      <c r="F463" s="1" t="s">
        <v>8218</v>
      </c>
      <c r="G463" s="1" t="s">
        <v>8223</v>
      </c>
      <c r="H463" s="1" t="s">
        <v>8245</v>
      </c>
      <c r="I463" s="1">
        <v>1430179200</v>
      </c>
      <c r="J463" s="1">
        <v>1428130814</v>
      </c>
      <c r="K463" s="1" t="b">
        <v>0</v>
      </c>
      <c r="L463" s="1">
        <v>28</v>
      </c>
      <c r="M463" s="1" t="b">
        <v>1</v>
      </c>
      <c r="N463" s="1" t="s">
        <v>8264</v>
      </c>
      <c r="O463" s="28">
        <f t="shared" si="70"/>
        <v>1.665</v>
      </c>
      <c r="P463" s="29">
        <f t="shared" si="71"/>
        <v>59.464285714285715</v>
      </c>
      <c r="Q463" s="9" t="str">
        <f t="shared" si="72"/>
        <v>film &amp; video</v>
      </c>
      <c r="R463" s="26" t="str">
        <f t="shared" si="73"/>
        <v>television</v>
      </c>
      <c r="S463" s="27">
        <f t="shared" si="74"/>
        <v>42098.291828703703</v>
      </c>
      <c r="T463" s="5" t="str">
        <f t="shared" si="75"/>
        <v>Apr</v>
      </c>
      <c r="U463" s="5" t="str">
        <f t="shared" si="76"/>
        <v>2015</v>
      </c>
      <c r="V463" s="5" t="str">
        <f t="shared" si="77"/>
        <v>Apr</v>
      </c>
      <c r="W463" s="1" t="str">
        <f t="shared" si="78"/>
        <v>2015</v>
      </c>
      <c r="X463" s="27">
        <f t="shared" si="79"/>
        <v>42122</v>
      </c>
    </row>
    <row r="464" spans="1:24" ht="48" hidden="1" x14ac:dyDescent="0.2">
      <c r="A464" s="1">
        <v>93</v>
      </c>
      <c r="B464" s="7" t="s">
        <v>95</v>
      </c>
      <c r="C464" s="7" t="s">
        <v>4204</v>
      </c>
      <c r="D464" s="1">
        <v>1000</v>
      </c>
      <c r="E464" s="1">
        <v>1106</v>
      </c>
      <c r="F464" s="1" t="s">
        <v>8218</v>
      </c>
      <c r="G464" s="1" t="s">
        <v>8223</v>
      </c>
      <c r="H464" s="1" t="s">
        <v>8245</v>
      </c>
      <c r="I464" s="1">
        <v>1341349200</v>
      </c>
      <c r="J464" s="1">
        <v>1338928537</v>
      </c>
      <c r="K464" s="1" t="b">
        <v>0</v>
      </c>
      <c r="L464" s="1">
        <v>15</v>
      </c>
      <c r="M464" s="1" t="b">
        <v>1</v>
      </c>
      <c r="N464" s="1" t="s">
        <v>8265</v>
      </c>
      <c r="O464" s="28">
        <f t="shared" si="70"/>
        <v>1.1060000000000001</v>
      </c>
      <c r="P464" s="29">
        <f t="shared" si="71"/>
        <v>73.733333333333334</v>
      </c>
      <c r="Q464" s="9" t="str">
        <f t="shared" si="72"/>
        <v>film &amp; video</v>
      </c>
      <c r="R464" s="26" t="str">
        <f t="shared" si="73"/>
        <v>shorts</v>
      </c>
      <c r="S464" s="27">
        <f t="shared" si="74"/>
        <v>41065.858067129629</v>
      </c>
      <c r="T464" s="5" t="str">
        <f t="shared" si="75"/>
        <v>Jun</v>
      </c>
      <c r="U464" s="5" t="str">
        <f t="shared" si="76"/>
        <v>2012</v>
      </c>
      <c r="V464" s="5" t="str">
        <f t="shared" si="77"/>
        <v>Jul</v>
      </c>
      <c r="W464" s="1" t="str">
        <f t="shared" si="78"/>
        <v>2012</v>
      </c>
      <c r="X464" s="27">
        <f t="shared" si="79"/>
        <v>41093.875</v>
      </c>
    </row>
    <row r="465" spans="1:24" ht="48" hidden="1" x14ac:dyDescent="0.2">
      <c r="A465" s="1">
        <v>109</v>
      </c>
      <c r="B465" s="7" t="s">
        <v>111</v>
      </c>
      <c r="C465" s="7" t="s">
        <v>4220</v>
      </c>
      <c r="D465" s="1">
        <v>1000</v>
      </c>
      <c r="E465" s="1">
        <v>2195</v>
      </c>
      <c r="F465" s="1" t="s">
        <v>8218</v>
      </c>
      <c r="G465" s="1" t="s">
        <v>8223</v>
      </c>
      <c r="H465" s="1" t="s">
        <v>8245</v>
      </c>
      <c r="I465" s="1">
        <v>1298680630</v>
      </c>
      <c r="J465" s="1">
        <v>1296088630</v>
      </c>
      <c r="K465" s="1" t="b">
        <v>0</v>
      </c>
      <c r="L465" s="1">
        <v>47</v>
      </c>
      <c r="M465" s="1" t="b">
        <v>1</v>
      </c>
      <c r="N465" s="1" t="s">
        <v>8265</v>
      </c>
      <c r="O465" s="28">
        <f t="shared" si="70"/>
        <v>2.1949999999999998</v>
      </c>
      <c r="P465" s="29">
        <f t="shared" si="71"/>
        <v>46.702127659574465</v>
      </c>
      <c r="Q465" s="9" t="str">
        <f t="shared" si="72"/>
        <v>film &amp; video</v>
      </c>
      <c r="R465" s="26" t="str">
        <f t="shared" si="73"/>
        <v>shorts</v>
      </c>
      <c r="S465" s="27">
        <f t="shared" si="74"/>
        <v>40570.025810185187</v>
      </c>
      <c r="T465" s="5" t="str">
        <f t="shared" si="75"/>
        <v>Jan</v>
      </c>
      <c r="U465" s="5" t="str">
        <f t="shared" si="76"/>
        <v>2011</v>
      </c>
      <c r="V465" s="5" t="str">
        <f t="shared" si="77"/>
        <v>Feb</v>
      </c>
      <c r="W465" s="1" t="str">
        <f t="shared" si="78"/>
        <v>2011</v>
      </c>
      <c r="X465" s="27">
        <f t="shared" si="79"/>
        <v>40600.025810185187</v>
      </c>
    </row>
    <row r="466" spans="1:24" ht="32" hidden="1" x14ac:dyDescent="0.2">
      <c r="A466" s="1">
        <v>179</v>
      </c>
      <c r="B466" s="7" t="s">
        <v>181</v>
      </c>
      <c r="C466" s="7" t="s">
        <v>4289</v>
      </c>
      <c r="D466" s="1">
        <v>1000</v>
      </c>
      <c r="E466" s="1">
        <v>200</v>
      </c>
      <c r="F466" s="1" t="s">
        <v>8220</v>
      </c>
      <c r="G466" s="1" t="s">
        <v>8223</v>
      </c>
      <c r="H466" s="1" t="s">
        <v>8245</v>
      </c>
      <c r="I466" s="1">
        <v>1457056555</v>
      </c>
      <c r="J466" s="1">
        <v>1454464555</v>
      </c>
      <c r="K466" s="1" t="b">
        <v>0</v>
      </c>
      <c r="L466" s="1">
        <v>2</v>
      </c>
      <c r="M466" s="1" t="b">
        <v>0</v>
      </c>
      <c r="N466" s="1" t="s">
        <v>8267</v>
      </c>
      <c r="O466" s="28">
        <f t="shared" si="70"/>
        <v>0.2</v>
      </c>
      <c r="P466" s="29">
        <f t="shared" si="71"/>
        <v>100</v>
      </c>
      <c r="Q466" s="9" t="str">
        <f t="shared" si="72"/>
        <v>film &amp; video</v>
      </c>
      <c r="R466" s="26" t="str">
        <f t="shared" si="73"/>
        <v>drama</v>
      </c>
      <c r="S466" s="27">
        <f t="shared" si="74"/>
        <v>42403.080497685187</v>
      </c>
      <c r="T466" s="5" t="str">
        <f t="shared" si="75"/>
        <v>Feb</v>
      </c>
      <c r="U466" s="5" t="str">
        <f t="shared" si="76"/>
        <v>2016</v>
      </c>
      <c r="V466" s="5" t="str">
        <f t="shared" si="77"/>
        <v>Mar</v>
      </c>
      <c r="W466" s="1" t="str">
        <f t="shared" si="78"/>
        <v>2016</v>
      </c>
      <c r="X466" s="27">
        <f t="shared" si="79"/>
        <v>42433.080497685187</v>
      </c>
    </row>
    <row r="467" spans="1:24" ht="48" hidden="1" x14ac:dyDescent="0.2">
      <c r="A467" s="1">
        <v>182</v>
      </c>
      <c r="B467" s="7" t="s">
        <v>184</v>
      </c>
      <c r="C467" s="7" t="s">
        <v>4292</v>
      </c>
      <c r="D467" s="1">
        <v>1000</v>
      </c>
      <c r="E467" s="1">
        <v>0</v>
      </c>
      <c r="F467" s="1" t="s">
        <v>8220</v>
      </c>
      <c r="G467" s="1" t="s">
        <v>8223</v>
      </c>
      <c r="H467" s="1" t="s">
        <v>8245</v>
      </c>
      <c r="I467" s="1">
        <v>1483748232</v>
      </c>
      <c r="J467" s="1">
        <v>1481156232</v>
      </c>
      <c r="K467" s="1" t="b">
        <v>0</v>
      </c>
      <c r="L467" s="1">
        <v>0</v>
      </c>
      <c r="M467" s="1" t="b">
        <v>0</v>
      </c>
      <c r="N467" s="1" t="s">
        <v>8267</v>
      </c>
      <c r="O467" s="28">
        <f t="shared" si="70"/>
        <v>0</v>
      </c>
      <c r="P467" s="29">
        <f t="shared" si="71"/>
        <v>0</v>
      </c>
      <c r="Q467" s="9" t="str">
        <f t="shared" si="72"/>
        <v>film &amp; video</v>
      </c>
      <c r="R467" s="26" t="str">
        <f t="shared" si="73"/>
        <v>drama</v>
      </c>
      <c r="S467" s="27">
        <f t="shared" si="74"/>
        <v>42712.011944444443</v>
      </c>
      <c r="T467" s="5" t="str">
        <f t="shared" si="75"/>
        <v>Dec</v>
      </c>
      <c r="U467" s="5" t="str">
        <f t="shared" si="76"/>
        <v>2016</v>
      </c>
      <c r="V467" s="5" t="str">
        <f t="shared" si="77"/>
        <v>Jan</v>
      </c>
      <c r="W467" s="1" t="str">
        <f t="shared" si="78"/>
        <v>2017</v>
      </c>
      <c r="X467" s="27">
        <f t="shared" si="79"/>
        <v>42742.011944444443</v>
      </c>
    </row>
    <row r="468" spans="1:24" ht="48" hidden="1" x14ac:dyDescent="0.2">
      <c r="A468" s="1">
        <v>193</v>
      </c>
      <c r="B468" s="7" t="s">
        <v>195</v>
      </c>
      <c r="C468" s="7" t="s">
        <v>4303</v>
      </c>
      <c r="D468" s="1">
        <v>1000</v>
      </c>
      <c r="E468" s="1">
        <v>0</v>
      </c>
      <c r="F468" s="1" t="s">
        <v>8220</v>
      </c>
      <c r="G468" s="1" t="s">
        <v>8224</v>
      </c>
      <c r="H468" s="1" t="s">
        <v>8246</v>
      </c>
      <c r="I468" s="1">
        <v>1417217166</v>
      </c>
      <c r="J468" s="1">
        <v>1412029566</v>
      </c>
      <c r="K468" s="1" t="b">
        <v>0</v>
      </c>
      <c r="L468" s="1">
        <v>0</v>
      </c>
      <c r="M468" s="1" t="b">
        <v>0</v>
      </c>
      <c r="N468" s="1" t="s">
        <v>8267</v>
      </c>
      <c r="O468" s="28">
        <f t="shared" si="70"/>
        <v>0</v>
      </c>
      <c r="P468" s="29">
        <f t="shared" si="71"/>
        <v>0</v>
      </c>
      <c r="Q468" s="9" t="str">
        <f t="shared" si="72"/>
        <v>film &amp; video</v>
      </c>
      <c r="R468" s="26" t="str">
        <f t="shared" si="73"/>
        <v>drama</v>
      </c>
      <c r="S468" s="27">
        <f t="shared" si="74"/>
        <v>41911.934791666667</v>
      </c>
      <c r="T468" s="5" t="str">
        <f t="shared" si="75"/>
        <v>Sep</v>
      </c>
      <c r="U468" s="5" t="str">
        <f t="shared" si="76"/>
        <v>2014</v>
      </c>
      <c r="V468" s="5" t="str">
        <f t="shared" si="77"/>
        <v>Nov</v>
      </c>
      <c r="W468" s="1" t="str">
        <f t="shared" si="78"/>
        <v>2014</v>
      </c>
      <c r="X468" s="27">
        <f t="shared" si="79"/>
        <v>41971.976458333331</v>
      </c>
    </row>
    <row r="469" spans="1:24" ht="48" hidden="1" x14ac:dyDescent="0.2">
      <c r="A469" s="1">
        <v>222</v>
      </c>
      <c r="B469" s="7" t="s">
        <v>224</v>
      </c>
      <c r="C469" s="7" t="s">
        <v>4332</v>
      </c>
      <c r="D469" s="1">
        <v>1000</v>
      </c>
      <c r="E469" s="1">
        <v>130</v>
      </c>
      <c r="F469" s="1" t="s">
        <v>8220</v>
      </c>
      <c r="G469" s="1" t="s">
        <v>8223</v>
      </c>
      <c r="H469" s="1" t="s">
        <v>8245</v>
      </c>
      <c r="I469" s="1">
        <v>1427423940</v>
      </c>
      <c r="J469" s="1">
        <v>1422383318</v>
      </c>
      <c r="K469" s="1" t="b">
        <v>0</v>
      </c>
      <c r="L469" s="1">
        <v>2</v>
      </c>
      <c r="M469" s="1" t="b">
        <v>0</v>
      </c>
      <c r="N469" s="1" t="s">
        <v>8267</v>
      </c>
      <c r="O469" s="28">
        <f t="shared" si="70"/>
        <v>0.13</v>
      </c>
      <c r="P469" s="29">
        <f t="shared" si="71"/>
        <v>65</v>
      </c>
      <c r="Q469" s="9" t="str">
        <f t="shared" si="72"/>
        <v>film &amp; video</v>
      </c>
      <c r="R469" s="26" t="str">
        <f t="shared" si="73"/>
        <v>drama</v>
      </c>
      <c r="S469" s="27">
        <f t="shared" si="74"/>
        <v>42031.769884259258</v>
      </c>
      <c r="T469" s="5" t="str">
        <f t="shared" si="75"/>
        <v>Jan</v>
      </c>
      <c r="U469" s="5" t="str">
        <f t="shared" si="76"/>
        <v>2015</v>
      </c>
      <c r="V469" s="5" t="str">
        <f t="shared" si="77"/>
        <v>Mar</v>
      </c>
      <c r="W469" s="1" t="str">
        <f t="shared" si="78"/>
        <v>2015</v>
      </c>
      <c r="X469" s="27">
        <f t="shared" si="79"/>
        <v>42090.110416666663</v>
      </c>
    </row>
    <row r="470" spans="1:24" ht="48" hidden="1" x14ac:dyDescent="0.2">
      <c r="A470" s="1">
        <v>234</v>
      </c>
      <c r="B470" s="7" t="s">
        <v>236</v>
      </c>
      <c r="C470" s="7" t="s">
        <v>4344</v>
      </c>
      <c r="D470" s="1">
        <v>1000</v>
      </c>
      <c r="E470" s="1">
        <v>401</v>
      </c>
      <c r="F470" s="1" t="s">
        <v>8220</v>
      </c>
      <c r="G470" s="1" t="s">
        <v>8223</v>
      </c>
      <c r="H470" s="1" t="s">
        <v>8245</v>
      </c>
      <c r="I470" s="1">
        <v>1434847859</v>
      </c>
      <c r="J470" s="1">
        <v>1431391859</v>
      </c>
      <c r="K470" s="1" t="b">
        <v>0</v>
      </c>
      <c r="L470" s="1">
        <v>5</v>
      </c>
      <c r="M470" s="1" t="b">
        <v>0</v>
      </c>
      <c r="N470" s="1" t="s">
        <v>8267</v>
      </c>
      <c r="O470" s="28">
        <f t="shared" si="70"/>
        <v>0.40100000000000002</v>
      </c>
      <c r="P470" s="29">
        <f t="shared" si="71"/>
        <v>80.2</v>
      </c>
      <c r="Q470" s="9" t="str">
        <f t="shared" si="72"/>
        <v>film &amp; video</v>
      </c>
      <c r="R470" s="26" t="str">
        <f t="shared" si="73"/>
        <v>drama</v>
      </c>
      <c r="S470" s="27">
        <f t="shared" si="74"/>
        <v>42136.035405092596</v>
      </c>
      <c r="T470" s="5" t="str">
        <f t="shared" si="75"/>
        <v>May</v>
      </c>
      <c r="U470" s="5" t="str">
        <f t="shared" si="76"/>
        <v>2015</v>
      </c>
      <c r="V470" s="5" t="str">
        <f t="shared" si="77"/>
        <v>Jun</v>
      </c>
      <c r="W470" s="1" t="str">
        <f t="shared" si="78"/>
        <v>2015</v>
      </c>
      <c r="X470" s="27">
        <f t="shared" si="79"/>
        <v>42176.035405092596</v>
      </c>
    </row>
    <row r="471" spans="1:24" ht="48" hidden="1" x14ac:dyDescent="0.2">
      <c r="A471" s="1">
        <v>239</v>
      </c>
      <c r="B471" s="7" t="s">
        <v>241</v>
      </c>
      <c r="C471" s="7" t="s">
        <v>4349</v>
      </c>
      <c r="D471" s="1">
        <v>1000</v>
      </c>
      <c r="E471" s="1">
        <v>250</v>
      </c>
      <c r="F471" s="1" t="s">
        <v>8220</v>
      </c>
      <c r="G471" s="1" t="s">
        <v>8225</v>
      </c>
      <c r="H471" s="1" t="s">
        <v>8247</v>
      </c>
      <c r="I471" s="1">
        <v>1446984000</v>
      </c>
      <c r="J471" s="1">
        <v>1445308730</v>
      </c>
      <c r="K471" s="1" t="b">
        <v>0</v>
      </c>
      <c r="L471" s="1">
        <v>5</v>
      </c>
      <c r="M471" s="1" t="b">
        <v>0</v>
      </c>
      <c r="N471" s="1" t="s">
        <v>8267</v>
      </c>
      <c r="O471" s="28">
        <f t="shared" si="70"/>
        <v>0.25</v>
      </c>
      <c r="P471" s="29">
        <f t="shared" si="71"/>
        <v>50</v>
      </c>
      <c r="Q471" s="9" t="str">
        <f t="shared" si="72"/>
        <v>film &amp; video</v>
      </c>
      <c r="R471" s="26" t="str">
        <f t="shared" si="73"/>
        <v>drama</v>
      </c>
      <c r="S471" s="27">
        <f t="shared" si="74"/>
        <v>42297.110300925924</v>
      </c>
      <c r="T471" s="5" t="str">
        <f t="shared" si="75"/>
        <v>Oct</v>
      </c>
      <c r="U471" s="5" t="str">
        <f t="shared" si="76"/>
        <v>2015</v>
      </c>
      <c r="V471" s="5" t="str">
        <f t="shared" si="77"/>
        <v>Nov</v>
      </c>
      <c r="W471" s="1" t="str">
        <f t="shared" si="78"/>
        <v>2015</v>
      </c>
      <c r="X471" s="27">
        <f t="shared" si="79"/>
        <v>42316.5</v>
      </c>
    </row>
    <row r="472" spans="1:24" ht="64" hidden="1" x14ac:dyDescent="0.2">
      <c r="A472" s="1">
        <v>266</v>
      </c>
      <c r="B472" s="7" t="s">
        <v>267</v>
      </c>
      <c r="C472" s="7" t="s">
        <v>4376</v>
      </c>
      <c r="D472" s="1">
        <v>1000</v>
      </c>
      <c r="E472" s="1">
        <v>1455</v>
      </c>
      <c r="F472" s="1" t="s">
        <v>8218</v>
      </c>
      <c r="G472" s="1" t="s">
        <v>8223</v>
      </c>
      <c r="H472" s="1" t="s">
        <v>8245</v>
      </c>
      <c r="I472" s="1">
        <v>1271994660</v>
      </c>
      <c r="J472" s="1">
        <v>1264565507</v>
      </c>
      <c r="K472" s="1" t="b">
        <v>1</v>
      </c>
      <c r="L472" s="1">
        <v>36</v>
      </c>
      <c r="M472" s="1" t="b">
        <v>1</v>
      </c>
      <c r="N472" s="1" t="s">
        <v>8268</v>
      </c>
      <c r="O472" s="28">
        <f t="shared" si="70"/>
        <v>1.4550000000000001</v>
      </c>
      <c r="P472" s="29">
        <f t="shared" si="71"/>
        <v>40.416666666666664</v>
      </c>
      <c r="Q472" s="9" t="str">
        <f t="shared" si="72"/>
        <v>film &amp; video</v>
      </c>
      <c r="R472" s="26" t="str">
        <f t="shared" si="73"/>
        <v>documentary</v>
      </c>
      <c r="S472" s="27">
        <f t="shared" si="74"/>
        <v>40205.174849537041</v>
      </c>
      <c r="T472" s="5" t="str">
        <f t="shared" si="75"/>
        <v>Jan</v>
      </c>
      <c r="U472" s="5" t="str">
        <f t="shared" si="76"/>
        <v>2010</v>
      </c>
      <c r="V472" s="5" t="str">
        <f t="shared" si="77"/>
        <v>Apr</v>
      </c>
      <c r="W472" s="1" t="str">
        <f t="shared" si="78"/>
        <v>2010</v>
      </c>
      <c r="X472" s="27">
        <f t="shared" si="79"/>
        <v>40291.160416666666</v>
      </c>
    </row>
    <row r="473" spans="1:24" ht="32" hidden="1" x14ac:dyDescent="0.2">
      <c r="A473" s="1">
        <v>306</v>
      </c>
      <c r="B473" s="7" t="s">
        <v>307</v>
      </c>
      <c r="C473" s="7" t="s">
        <v>4416</v>
      </c>
      <c r="D473" s="1">
        <v>1000</v>
      </c>
      <c r="E473" s="1">
        <v>2929</v>
      </c>
      <c r="F473" s="1" t="s">
        <v>8218</v>
      </c>
      <c r="G473" s="1" t="s">
        <v>8223</v>
      </c>
      <c r="H473" s="1" t="s">
        <v>8245</v>
      </c>
      <c r="I473" s="1">
        <v>1363806333</v>
      </c>
      <c r="J473" s="1">
        <v>1362081933</v>
      </c>
      <c r="K473" s="1" t="b">
        <v>1</v>
      </c>
      <c r="L473" s="1">
        <v>80</v>
      </c>
      <c r="M473" s="1" t="b">
        <v>1</v>
      </c>
      <c r="N473" s="1" t="s">
        <v>8268</v>
      </c>
      <c r="O473" s="28">
        <f t="shared" si="70"/>
        <v>2.9289999999999998</v>
      </c>
      <c r="P473" s="29">
        <f t="shared" si="71"/>
        <v>36.612499999999997</v>
      </c>
      <c r="Q473" s="9" t="str">
        <f t="shared" si="72"/>
        <v>film &amp; video</v>
      </c>
      <c r="R473" s="26" t="str">
        <f t="shared" si="73"/>
        <v>documentary</v>
      </c>
      <c r="S473" s="27">
        <f t="shared" si="74"/>
        <v>41333.837187500001</v>
      </c>
      <c r="T473" s="5" t="str">
        <f t="shared" si="75"/>
        <v>Feb</v>
      </c>
      <c r="U473" s="5" t="str">
        <f t="shared" si="76"/>
        <v>2013</v>
      </c>
      <c r="V473" s="5" t="str">
        <f t="shared" si="77"/>
        <v>Mar</v>
      </c>
      <c r="W473" s="1" t="str">
        <f t="shared" si="78"/>
        <v>2013</v>
      </c>
      <c r="X473" s="27">
        <f t="shared" si="79"/>
        <v>41353.795520833337</v>
      </c>
    </row>
    <row r="474" spans="1:24" ht="48" hidden="1" x14ac:dyDescent="0.2">
      <c r="A474" s="1">
        <v>310</v>
      </c>
      <c r="B474" s="7" t="s">
        <v>311</v>
      </c>
      <c r="C474" s="7" t="s">
        <v>4420</v>
      </c>
      <c r="D474" s="1">
        <v>1000</v>
      </c>
      <c r="E474" s="1">
        <v>1041.29</v>
      </c>
      <c r="F474" s="1" t="s">
        <v>8218</v>
      </c>
      <c r="G474" s="1" t="s">
        <v>8223</v>
      </c>
      <c r="H474" s="1" t="s">
        <v>8245</v>
      </c>
      <c r="I474" s="1">
        <v>1319076000</v>
      </c>
      <c r="J474" s="1">
        <v>1317788623</v>
      </c>
      <c r="K474" s="1" t="b">
        <v>1</v>
      </c>
      <c r="L474" s="1">
        <v>36</v>
      </c>
      <c r="M474" s="1" t="b">
        <v>1</v>
      </c>
      <c r="N474" s="1" t="s">
        <v>8268</v>
      </c>
      <c r="O474" s="28">
        <f t="shared" si="70"/>
        <v>1.04129</v>
      </c>
      <c r="P474" s="29">
        <f t="shared" si="71"/>
        <v>28.924722222222222</v>
      </c>
      <c r="Q474" s="9" t="str">
        <f t="shared" si="72"/>
        <v>film &amp; video</v>
      </c>
      <c r="R474" s="26" t="str">
        <f t="shared" si="73"/>
        <v>documentary</v>
      </c>
      <c r="S474" s="27">
        <f t="shared" si="74"/>
        <v>40821.183136574073</v>
      </c>
      <c r="T474" s="5" t="str">
        <f t="shared" si="75"/>
        <v>Oct</v>
      </c>
      <c r="U474" s="5" t="str">
        <f t="shared" si="76"/>
        <v>2011</v>
      </c>
      <c r="V474" s="5" t="str">
        <f t="shared" si="77"/>
        <v>Oct</v>
      </c>
      <c r="W474" s="1" t="str">
        <f t="shared" si="78"/>
        <v>2011</v>
      </c>
      <c r="X474" s="27">
        <f t="shared" si="79"/>
        <v>40836.083333333336</v>
      </c>
    </row>
    <row r="475" spans="1:24" ht="48" hidden="1" x14ac:dyDescent="0.2">
      <c r="A475" s="1">
        <v>314</v>
      </c>
      <c r="B475" s="7" t="s">
        <v>315</v>
      </c>
      <c r="C475" s="7" t="s">
        <v>4424</v>
      </c>
      <c r="D475" s="1">
        <v>1000</v>
      </c>
      <c r="E475" s="1">
        <v>3851.5</v>
      </c>
      <c r="F475" s="1" t="s">
        <v>8218</v>
      </c>
      <c r="G475" s="1" t="s">
        <v>8223</v>
      </c>
      <c r="H475" s="1" t="s">
        <v>8245</v>
      </c>
      <c r="I475" s="1">
        <v>1362167988</v>
      </c>
      <c r="J475" s="1">
        <v>1359575988</v>
      </c>
      <c r="K475" s="1" t="b">
        <v>1</v>
      </c>
      <c r="L475" s="1">
        <v>120</v>
      </c>
      <c r="M475" s="1" t="b">
        <v>1</v>
      </c>
      <c r="N475" s="1" t="s">
        <v>8268</v>
      </c>
      <c r="O475" s="28">
        <f t="shared" si="70"/>
        <v>3.8515000000000001</v>
      </c>
      <c r="P475" s="29">
        <f t="shared" si="71"/>
        <v>32.095833333333331</v>
      </c>
      <c r="Q475" s="9" t="str">
        <f t="shared" si="72"/>
        <v>film &amp; video</v>
      </c>
      <c r="R475" s="26" t="str">
        <f t="shared" si="73"/>
        <v>documentary</v>
      </c>
      <c r="S475" s="27">
        <f t="shared" si="74"/>
        <v>41304.833194444444</v>
      </c>
      <c r="T475" s="5" t="str">
        <f t="shared" si="75"/>
        <v>Jan</v>
      </c>
      <c r="U475" s="5" t="str">
        <f t="shared" si="76"/>
        <v>2013</v>
      </c>
      <c r="V475" s="5" t="str">
        <f t="shared" si="77"/>
        <v>Mar</v>
      </c>
      <c r="W475" s="1" t="str">
        <f t="shared" si="78"/>
        <v>2013</v>
      </c>
      <c r="X475" s="27">
        <f t="shared" si="79"/>
        <v>41334.833194444444</v>
      </c>
    </row>
    <row r="476" spans="1:24" ht="48" hidden="1" x14ac:dyDescent="0.2">
      <c r="A476" s="1">
        <v>390</v>
      </c>
      <c r="B476" s="7" t="s">
        <v>391</v>
      </c>
      <c r="C476" s="7" t="s">
        <v>4500</v>
      </c>
      <c r="D476" s="1">
        <v>1000</v>
      </c>
      <c r="E476" s="1">
        <v>1000</v>
      </c>
      <c r="F476" s="1" t="s">
        <v>8218</v>
      </c>
      <c r="G476" s="1" t="s">
        <v>8223</v>
      </c>
      <c r="H476" s="1" t="s">
        <v>8245</v>
      </c>
      <c r="I476" s="1">
        <v>1431046372</v>
      </c>
      <c r="J476" s="1">
        <v>1429318372</v>
      </c>
      <c r="K476" s="1" t="b">
        <v>0</v>
      </c>
      <c r="L476" s="1">
        <v>14</v>
      </c>
      <c r="M476" s="1" t="b">
        <v>1</v>
      </c>
      <c r="N476" s="1" t="s">
        <v>8268</v>
      </c>
      <c r="O476" s="28">
        <f t="shared" si="70"/>
        <v>1</v>
      </c>
      <c r="P476" s="29">
        <f t="shared" si="71"/>
        <v>71.428571428571431</v>
      </c>
      <c r="Q476" s="9" t="str">
        <f t="shared" si="72"/>
        <v>film &amp; video</v>
      </c>
      <c r="R476" s="26" t="str">
        <f t="shared" si="73"/>
        <v>documentary</v>
      </c>
      <c r="S476" s="27">
        <f t="shared" si="74"/>
        <v>42112.036712962959</v>
      </c>
      <c r="T476" s="5" t="str">
        <f t="shared" si="75"/>
        <v>Apr</v>
      </c>
      <c r="U476" s="5" t="str">
        <f t="shared" si="76"/>
        <v>2015</v>
      </c>
      <c r="V476" s="5" t="str">
        <f t="shared" si="77"/>
        <v>May</v>
      </c>
      <c r="W476" s="1" t="str">
        <f t="shared" si="78"/>
        <v>2015</v>
      </c>
      <c r="X476" s="27">
        <f t="shared" si="79"/>
        <v>42132.036712962959</v>
      </c>
    </row>
    <row r="477" spans="1:24" ht="48" hidden="1" x14ac:dyDescent="0.2">
      <c r="A477" s="1">
        <v>410</v>
      </c>
      <c r="B477" s="7" t="s">
        <v>411</v>
      </c>
      <c r="C477" s="7" t="s">
        <v>4520</v>
      </c>
      <c r="D477" s="1">
        <v>1000</v>
      </c>
      <c r="E477" s="1">
        <v>1283</v>
      </c>
      <c r="F477" s="1" t="s">
        <v>8218</v>
      </c>
      <c r="G477" s="1" t="s">
        <v>8228</v>
      </c>
      <c r="H477" s="1" t="s">
        <v>8250</v>
      </c>
      <c r="I477" s="1">
        <v>1434670397</v>
      </c>
      <c r="J477" s="1">
        <v>1429486397</v>
      </c>
      <c r="K477" s="1" t="b">
        <v>0</v>
      </c>
      <c r="L477" s="1">
        <v>7</v>
      </c>
      <c r="M477" s="1" t="b">
        <v>1</v>
      </c>
      <c r="N477" s="1" t="s">
        <v>8268</v>
      </c>
      <c r="O477" s="28">
        <f t="shared" si="70"/>
        <v>1.2829999999999999</v>
      </c>
      <c r="P477" s="29">
        <f t="shared" si="71"/>
        <v>183.28571428571428</v>
      </c>
      <c r="Q477" s="9" t="str">
        <f t="shared" si="72"/>
        <v>film &amp; video</v>
      </c>
      <c r="R477" s="26" t="str">
        <f t="shared" si="73"/>
        <v>documentary</v>
      </c>
      <c r="S477" s="27">
        <f t="shared" si="74"/>
        <v>42113.981446759266</v>
      </c>
      <c r="T477" s="5" t="str">
        <f t="shared" si="75"/>
        <v>Apr</v>
      </c>
      <c r="U477" s="5" t="str">
        <f t="shared" si="76"/>
        <v>2015</v>
      </c>
      <c r="V477" s="5" t="str">
        <f t="shared" si="77"/>
        <v>Jun</v>
      </c>
      <c r="W477" s="1" t="str">
        <f t="shared" si="78"/>
        <v>2015</v>
      </c>
      <c r="X477" s="27">
        <f t="shared" si="79"/>
        <v>42173.981446759266</v>
      </c>
    </row>
    <row r="478" spans="1:24" ht="32" hidden="1" x14ac:dyDescent="0.2">
      <c r="A478" s="1">
        <v>416</v>
      </c>
      <c r="B478" s="7" t="s">
        <v>417</v>
      </c>
      <c r="C478" s="7" t="s">
        <v>4526</v>
      </c>
      <c r="D478" s="1">
        <v>1000</v>
      </c>
      <c r="E478" s="1">
        <v>1202.17</v>
      </c>
      <c r="F478" s="1" t="s">
        <v>8218</v>
      </c>
      <c r="G478" s="1" t="s">
        <v>8223</v>
      </c>
      <c r="H478" s="1" t="s">
        <v>8245</v>
      </c>
      <c r="I478" s="1">
        <v>1391851831</v>
      </c>
      <c r="J478" s="1">
        <v>1389259831</v>
      </c>
      <c r="K478" s="1" t="b">
        <v>0</v>
      </c>
      <c r="L478" s="1">
        <v>25</v>
      </c>
      <c r="M478" s="1" t="b">
        <v>1</v>
      </c>
      <c r="N478" s="1" t="s">
        <v>8268</v>
      </c>
      <c r="O478" s="28">
        <f t="shared" si="70"/>
        <v>1.2021700000000002</v>
      </c>
      <c r="P478" s="29">
        <f t="shared" si="71"/>
        <v>48.086800000000004</v>
      </c>
      <c r="Q478" s="9" t="str">
        <f t="shared" si="72"/>
        <v>film &amp; video</v>
      </c>
      <c r="R478" s="26" t="str">
        <f t="shared" si="73"/>
        <v>documentary</v>
      </c>
      <c r="S478" s="27">
        <f t="shared" si="74"/>
        <v>41648.396192129629</v>
      </c>
      <c r="T478" s="5" t="str">
        <f t="shared" si="75"/>
        <v>Jan</v>
      </c>
      <c r="U478" s="5" t="str">
        <f t="shared" si="76"/>
        <v>2014</v>
      </c>
      <c r="V478" s="5" t="str">
        <f t="shared" si="77"/>
        <v>Feb</v>
      </c>
      <c r="W478" s="1" t="str">
        <f t="shared" si="78"/>
        <v>2014</v>
      </c>
      <c r="X478" s="27">
        <f t="shared" si="79"/>
        <v>41678.396192129629</v>
      </c>
    </row>
    <row r="479" spans="1:24" ht="48" hidden="1" x14ac:dyDescent="0.2">
      <c r="A479" s="1">
        <v>430</v>
      </c>
      <c r="B479" s="7" t="s">
        <v>431</v>
      </c>
      <c r="C479" s="7" t="s">
        <v>4540</v>
      </c>
      <c r="D479" s="1">
        <v>1000</v>
      </c>
      <c r="E479" s="1">
        <v>24</v>
      </c>
      <c r="F479" s="1" t="s">
        <v>8220</v>
      </c>
      <c r="G479" s="1" t="s">
        <v>8223</v>
      </c>
      <c r="H479" s="1" t="s">
        <v>8245</v>
      </c>
      <c r="I479" s="1">
        <v>1378866867</v>
      </c>
      <c r="J479" s="1">
        <v>1377570867</v>
      </c>
      <c r="K479" s="1" t="b">
        <v>0</v>
      </c>
      <c r="L479" s="1">
        <v>5</v>
      </c>
      <c r="M479" s="1" t="b">
        <v>0</v>
      </c>
      <c r="N479" s="1" t="s">
        <v>8269</v>
      </c>
      <c r="O479" s="28">
        <f t="shared" si="70"/>
        <v>2.4E-2</v>
      </c>
      <c r="P479" s="29">
        <f t="shared" si="71"/>
        <v>4.8</v>
      </c>
      <c r="Q479" s="9" t="str">
        <f t="shared" si="72"/>
        <v>film &amp; video</v>
      </c>
      <c r="R479" s="26" t="str">
        <f t="shared" si="73"/>
        <v>animation</v>
      </c>
      <c r="S479" s="27">
        <f t="shared" si="74"/>
        <v>41513.107256944444</v>
      </c>
      <c r="T479" s="5" t="str">
        <f t="shared" si="75"/>
        <v>Aug</v>
      </c>
      <c r="U479" s="5" t="str">
        <f t="shared" si="76"/>
        <v>2013</v>
      </c>
      <c r="V479" s="5" t="str">
        <f t="shared" si="77"/>
        <v>Sep</v>
      </c>
      <c r="W479" s="1" t="str">
        <f t="shared" si="78"/>
        <v>2013</v>
      </c>
      <c r="X479" s="27">
        <f t="shared" si="79"/>
        <v>41528.107256944444</v>
      </c>
    </row>
    <row r="480" spans="1:24" ht="48" hidden="1" x14ac:dyDescent="0.2">
      <c r="A480" s="1">
        <v>436</v>
      </c>
      <c r="B480" s="7" t="s">
        <v>437</v>
      </c>
      <c r="C480" s="7" t="s">
        <v>4546</v>
      </c>
      <c r="D480" s="1">
        <v>1000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1375260113</v>
      </c>
      <c r="J480" s="1">
        <v>1372668113</v>
      </c>
      <c r="K480" s="1" t="b">
        <v>0</v>
      </c>
      <c r="L480" s="1">
        <v>0</v>
      </c>
      <c r="M480" s="1" t="b">
        <v>0</v>
      </c>
      <c r="N480" s="1" t="s">
        <v>8269</v>
      </c>
      <c r="O480" s="28">
        <f t="shared" si="70"/>
        <v>0</v>
      </c>
      <c r="P480" s="29">
        <f t="shared" si="71"/>
        <v>0</v>
      </c>
      <c r="Q480" s="9" t="str">
        <f t="shared" si="72"/>
        <v>film &amp; video</v>
      </c>
      <c r="R480" s="26" t="str">
        <f t="shared" si="73"/>
        <v>animation</v>
      </c>
      <c r="S480" s="27">
        <f t="shared" si="74"/>
        <v>41456.36241898148</v>
      </c>
      <c r="T480" s="5" t="str">
        <f t="shared" si="75"/>
        <v>Jul</v>
      </c>
      <c r="U480" s="5" t="str">
        <f t="shared" si="76"/>
        <v>2013</v>
      </c>
      <c r="V480" s="5" t="str">
        <f t="shared" si="77"/>
        <v>Jul</v>
      </c>
      <c r="W480" s="1" t="str">
        <f t="shared" si="78"/>
        <v>2013</v>
      </c>
      <c r="X480" s="27">
        <f t="shared" si="79"/>
        <v>41486.36241898148</v>
      </c>
    </row>
    <row r="481" spans="1:24" ht="48" hidden="1" x14ac:dyDescent="0.2">
      <c r="A481" s="1">
        <v>444</v>
      </c>
      <c r="B481" s="7" t="s">
        <v>445</v>
      </c>
      <c r="C481" s="7" t="s">
        <v>4554</v>
      </c>
      <c r="D481" s="1">
        <v>1000</v>
      </c>
      <c r="E481" s="1">
        <v>50</v>
      </c>
      <c r="F481" s="1" t="s">
        <v>8220</v>
      </c>
      <c r="G481" s="1" t="s">
        <v>8223</v>
      </c>
      <c r="H481" s="1" t="s">
        <v>8245</v>
      </c>
      <c r="I481" s="1">
        <v>1329342361</v>
      </c>
      <c r="J481" s="1">
        <v>1324158361</v>
      </c>
      <c r="K481" s="1" t="b">
        <v>0</v>
      </c>
      <c r="L481" s="1">
        <v>1</v>
      </c>
      <c r="M481" s="1" t="b">
        <v>0</v>
      </c>
      <c r="N481" s="1" t="s">
        <v>8269</v>
      </c>
      <c r="O481" s="28">
        <f t="shared" si="70"/>
        <v>0.05</v>
      </c>
      <c r="P481" s="29">
        <f t="shared" si="71"/>
        <v>50</v>
      </c>
      <c r="Q481" s="9" t="str">
        <f t="shared" si="72"/>
        <v>film &amp; video</v>
      </c>
      <c r="R481" s="26" t="str">
        <f t="shared" si="73"/>
        <v>animation</v>
      </c>
      <c r="S481" s="27">
        <f t="shared" si="74"/>
        <v>40894.906956018516</v>
      </c>
      <c r="T481" s="5" t="str">
        <f t="shared" si="75"/>
        <v>Dec</v>
      </c>
      <c r="U481" s="5" t="str">
        <f t="shared" si="76"/>
        <v>2011</v>
      </c>
      <c r="V481" s="5" t="str">
        <f t="shared" si="77"/>
        <v>Feb</v>
      </c>
      <c r="W481" s="1" t="str">
        <f t="shared" si="78"/>
        <v>2012</v>
      </c>
      <c r="X481" s="27">
        <f t="shared" si="79"/>
        <v>40954.906956018516</v>
      </c>
    </row>
    <row r="482" spans="1:24" ht="16" hidden="1" x14ac:dyDescent="0.2">
      <c r="A482" s="1">
        <v>490</v>
      </c>
      <c r="B482" s="7" t="s">
        <v>491</v>
      </c>
      <c r="C482" s="7" t="s">
        <v>4600</v>
      </c>
      <c r="D482" s="1">
        <v>1000</v>
      </c>
      <c r="E482" s="1">
        <v>0</v>
      </c>
      <c r="F482" s="1" t="s">
        <v>8220</v>
      </c>
      <c r="G482" s="1" t="s">
        <v>8223</v>
      </c>
      <c r="H482" s="1" t="s">
        <v>8245</v>
      </c>
      <c r="I482" s="1">
        <v>1345677285</v>
      </c>
      <c r="J482" s="1">
        <v>1343085285</v>
      </c>
      <c r="K482" s="1" t="b">
        <v>0</v>
      </c>
      <c r="L482" s="1">
        <v>0</v>
      </c>
      <c r="M482" s="1" t="b">
        <v>0</v>
      </c>
      <c r="N482" s="1" t="s">
        <v>8269</v>
      </c>
      <c r="O482" s="28">
        <f t="shared" si="70"/>
        <v>0</v>
      </c>
      <c r="P482" s="29">
        <f t="shared" si="71"/>
        <v>0</v>
      </c>
      <c r="Q482" s="9" t="str">
        <f t="shared" si="72"/>
        <v>film &amp; video</v>
      </c>
      <c r="R482" s="26" t="str">
        <f t="shared" si="73"/>
        <v>animation</v>
      </c>
      <c r="S482" s="27">
        <f t="shared" si="74"/>
        <v>41113.968576388892</v>
      </c>
      <c r="T482" s="5" t="str">
        <f t="shared" si="75"/>
        <v>Jul</v>
      </c>
      <c r="U482" s="5" t="str">
        <f t="shared" si="76"/>
        <v>2012</v>
      </c>
      <c r="V482" s="5" t="str">
        <f t="shared" si="77"/>
        <v>Aug</v>
      </c>
      <c r="W482" s="1" t="str">
        <f t="shared" si="78"/>
        <v>2012</v>
      </c>
      <c r="X482" s="27">
        <f t="shared" si="79"/>
        <v>41143.968576388892</v>
      </c>
    </row>
    <row r="483" spans="1:24" ht="32" hidden="1" x14ac:dyDescent="0.2">
      <c r="A483" s="1">
        <v>584</v>
      </c>
      <c r="B483" s="7" t="s">
        <v>585</v>
      </c>
      <c r="C483" s="7" t="s">
        <v>4694</v>
      </c>
      <c r="D483" s="1">
        <v>1000</v>
      </c>
      <c r="E483" s="1">
        <v>10</v>
      </c>
      <c r="F483" s="1" t="s">
        <v>8220</v>
      </c>
      <c r="G483" s="1" t="s">
        <v>8223</v>
      </c>
      <c r="H483" s="1" t="s">
        <v>8245</v>
      </c>
      <c r="I483" s="1">
        <v>1426522316</v>
      </c>
      <c r="J483" s="1">
        <v>1423933916</v>
      </c>
      <c r="K483" s="1" t="b">
        <v>0</v>
      </c>
      <c r="L483" s="1">
        <v>2</v>
      </c>
      <c r="M483" s="1" t="b">
        <v>0</v>
      </c>
      <c r="N483" s="1" t="s">
        <v>8271</v>
      </c>
      <c r="O483" s="28">
        <f t="shared" si="70"/>
        <v>0.01</v>
      </c>
      <c r="P483" s="29">
        <f t="shared" si="71"/>
        <v>5</v>
      </c>
      <c r="Q483" s="9" t="str">
        <f t="shared" si="72"/>
        <v>technology</v>
      </c>
      <c r="R483" s="26" t="str">
        <f t="shared" si="73"/>
        <v>web</v>
      </c>
      <c r="S483" s="27">
        <f t="shared" si="74"/>
        <v>42049.716620370367</v>
      </c>
      <c r="T483" s="5" t="str">
        <f t="shared" si="75"/>
        <v>Feb</v>
      </c>
      <c r="U483" s="5" t="str">
        <f t="shared" si="76"/>
        <v>2015</v>
      </c>
      <c r="V483" s="5" t="str">
        <f t="shared" si="77"/>
        <v>Mar</v>
      </c>
      <c r="W483" s="1" t="str">
        <f t="shared" si="78"/>
        <v>2015</v>
      </c>
      <c r="X483" s="27">
        <f t="shared" si="79"/>
        <v>42079.674953703703</v>
      </c>
    </row>
    <row r="484" spans="1:24" ht="32" hidden="1" x14ac:dyDescent="0.2">
      <c r="A484" s="1">
        <v>780</v>
      </c>
      <c r="B484" s="7" t="s">
        <v>781</v>
      </c>
      <c r="C484" s="7" t="s">
        <v>4890</v>
      </c>
      <c r="D484" s="1">
        <v>1000</v>
      </c>
      <c r="E484" s="1">
        <v>1040</v>
      </c>
      <c r="F484" s="1" t="s">
        <v>8218</v>
      </c>
      <c r="G484" s="1" t="s">
        <v>8223</v>
      </c>
      <c r="H484" s="1" t="s">
        <v>8245</v>
      </c>
      <c r="I484" s="1">
        <v>1304439025</v>
      </c>
      <c r="J484" s="1">
        <v>1301847025</v>
      </c>
      <c r="K484" s="1" t="b">
        <v>0</v>
      </c>
      <c r="L484" s="1">
        <v>27</v>
      </c>
      <c r="M484" s="1" t="b">
        <v>1</v>
      </c>
      <c r="N484" s="1" t="s">
        <v>8275</v>
      </c>
      <c r="O484" s="28">
        <f t="shared" si="70"/>
        <v>1.04</v>
      </c>
      <c r="P484" s="29">
        <f t="shared" si="71"/>
        <v>38.518518518518519</v>
      </c>
      <c r="Q484" s="9" t="str">
        <f t="shared" si="72"/>
        <v>music</v>
      </c>
      <c r="R484" s="26" t="str">
        <f t="shared" si="73"/>
        <v>rock</v>
      </c>
      <c r="S484" s="27">
        <f t="shared" si="74"/>
        <v>40636.673900462964</v>
      </c>
      <c r="T484" s="5" t="str">
        <f t="shared" si="75"/>
        <v>Apr</v>
      </c>
      <c r="U484" s="5" t="str">
        <f t="shared" si="76"/>
        <v>2011</v>
      </c>
      <c r="V484" s="5" t="str">
        <f t="shared" si="77"/>
        <v>May</v>
      </c>
      <c r="W484" s="1" t="str">
        <f t="shared" si="78"/>
        <v>2011</v>
      </c>
      <c r="X484" s="27">
        <f t="shared" si="79"/>
        <v>40666.673900462964</v>
      </c>
    </row>
    <row r="485" spans="1:24" ht="48" hidden="1" x14ac:dyDescent="0.2">
      <c r="A485" s="1">
        <v>784</v>
      </c>
      <c r="B485" s="7" t="s">
        <v>785</v>
      </c>
      <c r="C485" s="7" t="s">
        <v>4894</v>
      </c>
      <c r="D485" s="1">
        <v>1000</v>
      </c>
      <c r="E485" s="1">
        <v>1025</v>
      </c>
      <c r="F485" s="1" t="s">
        <v>8218</v>
      </c>
      <c r="G485" s="1" t="s">
        <v>8223</v>
      </c>
      <c r="H485" s="1" t="s">
        <v>8245</v>
      </c>
      <c r="I485" s="1">
        <v>1395023719</v>
      </c>
      <c r="J485" s="1">
        <v>1391571319</v>
      </c>
      <c r="K485" s="1" t="b">
        <v>0</v>
      </c>
      <c r="L485" s="1">
        <v>10</v>
      </c>
      <c r="M485" s="1" t="b">
        <v>1</v>
      </c>
      <c r="N485" s="1" t="s">
        <v>8275</v>
      </c>
      <c r="O485" s="28">
        <f t="shared" si="70"/>
        <v>1.0249999999999999</v>
      </c>
      <c r="P485" s="29">
        <f t="shared" si="71"/>
        <v>102.5</v>
      </c>
      <c r="Q485" s="9" t="str">
        <f t="shared" si="72"/>
        <v>music</v>
      </c>
      <c r="R485" s="26" t="str">
        <f t="shared" si="73"/>
        <v>rock</v>
      </c>
      <c r="S485" s="27">
        <f t="shared" si="74"/>
        <v>41675.149525462963</v>
      </c>
      <c r="T485" s="5" t="str">
        <f t="shared" si="75"/>
        <v>Feb</v>
      </c>
      <c r="U485" s="5" t="str">
        <f t="shared" si="76"/>
        <v>2014</v>
      </c>
      <c r="V485" s="5" t="str">
        <f t="shared" si="77"/>
        <v>Mar</v>
      </c>
      <c r="W485" s="1" t="str">
        <f t="shared" si="78"/>
        <v>2014</v>
      </c>
      <c r="X485" s="27">
        <f t="shared" si="79"/>
        <v>41715.107858796298</v>
      </c>
    </row>
    <row r="486" spans="1:24" ht="48" hidden="1" x14ac:dyDescent="0.2">
      <c r="A486" s="1">
        <v>788</v>
      </c>
      <c r="B486" s="7" t="s">
        <v>789</v>
      </c>
      <c r="C486" s="7" t="s">
        <v>4898</v>
      </c>
      <c r="D486" s="1">
        <v>1000</v>
      </c>
      <c r="E486" s="1">
        <v>2035.05</v>
      </c>
      <c r="F486" s="1" t="s">
        <v>8218</v>
      </c>
      <c r="G486" s="1" t="s">
        <v>8223</v>
      </c>
      <c r="H486" s="1" t="s">
        <v>8245</v>
      </c>
      <c r="I486" s="1">
        <v>1341633540</v>
      </c>
      <c r="J486" s="1">
        <v>1338336588</v>
      </c>
      <c r="K486" s="1" t="b">
        <v>0</v>
      </c>
      <c r="L486" s="1">
        <v>34</v>
      </c>
      <c r="M486" s="1" t="b">
        <v>1</v>
      </c>
      <c r="N486" s="1" t="s">
        <v>8275</v>
      </c>
      <c r="O486" s="28">
        <f t="shared" si="70"/>
        <v>2.03505</v>
      </c>
      <c r="P486" s="29">
        <f t="shared" si="71"/>
        <v>59.85441176470588</v>
      </c>
      <c r="Q486" s="9" t="str">
        <f t="shared" si="72"/>
        <v>music</v>
      </c>
      <c r="R486" s="26" t="str">
        <f t="shared" si="73"/>
        <v>rock</v>
      </c>
      <c r="S486" s="27">
        <f t="shared" si="74"/>
        <v>41059.006805555553</v>
      </c>
      <c r="T486" s="5" t="str">
        <f t="shared" si="75"/>
        <v>May</v>
      </c>
      <c r="U486" s="5" t="str">
        <f t="shared" si="76"/>
        <v>2012</v>
      </c>
      <c r="V486" s="5" t="str">
        <f t="shared" si="77"/>
        <v>Jul</v>
      </c>
      <c r="W486" s="1" t="str">
        <f t="shared" si="78"/>
        <v>2012</v>
      </c>
      <c r="X486" s="27">
        <f t="shared" si="79"/>
        <v>41097.165972222225</v>
      </c>
    </row>
    <row r="487" spans="1:24" ht="32" hidden="1" x14ac:dyDescent="0.2">
      <c r="A487" s="1">
        <v>811</v>
      </c>
      <c r="B487" s="7" t="s">
        <v>812</v>
      </c>
      <c r="C487" s="7" t="s">
        <v>4921</v>
      </c>
      <c r="D487" s="1">
        <v>1000</v>
      </c>
      <c r="E487" s="1">
        <v>1040</v>
      </c>
      <c r="F487" s="1" t="s">
        <v>8218</v>
      </c>
      <c r="G487" s="1" t="s">
        <v>8223</v>
      </c>
      <c r="H487" s="1" t="s">
        <v>8245</v>
      </c>
      <c r="I487" s="1">
        <v>1373475120</v>
      </c>
      <c r="J487" s="1">
        <v>1371569202</v>
      </c>
      <c r="K487" s="1" t="b">
        <v>0</v>
      </c>
      <c r="L487" s="1">
        <v>12</v>
      </c>
      <c r="M487" s="1" t="b">
        <v>1</v>
      </c>
      <c r="N487" s="1" t="s">
        <v>8275</v>
      </c>
      <c r="O487" s="28">
        <f t="shared" si="70"/>
        <v>1.04</v>
      </c>
      <c r="P487" s="29">
        <f t="shared" si="71"/>
        <v>86.666666666666671</v>
      </c>
      <c r="Q487" s="9" t="str">
        <f t="shared" si="72"/>
        <v>music</v>
      </c>
      <c r="R487" s="26" t="str">
        <f t="shared" si="73"/>
        <v>rock</v>
      </c>
      <c r="S487" s="27">
        <f t="shared" si="74"/>
        <v>41443.643541666665</v>
      </c>
      <c r="T487" s="5" t="str">
        <f t="shared" si="75"/>
        <v>Jun</v>
      </c>
      <c r="U487" s="5" t="str">
        <f t="shared" si="76"/>
        <v>2013</v>
      </c>
      <c r="V487" s="5" t="str">
        <f t="shared" si="77"/>
        <v>Jul</v>
      </c>
      <c r="W487" s="1" t="str">
        <f t="shared" si="78"/>
        <v>2013</v>
      </c>
      <c r="X487" s="27">
        <f t="shared" si="79"/>
        <v>41465.702777777777</v>
      </c>
    </row>
    <row r="488" spans="1:24" ht="48" hidden="1" x14ac:dyDescent="0.2">
      <c r="A488" s="1">
        <v>814</v>
      </c>
      <c r="B488" s="7" t="s">
        <v>815</v>
      </c>
      <c r="C488" s="7" t="s">
        <v>4924</v>
      </c>
      <c r="D488" s="1">
        <v>1000</v>
      </c>
      <c r="E488" s="1">
        <v>1273</v>
      </c>
      <c r="F488" s="1" t="s">
        <v>8218</v>
      </c>
      <c r="G488" s="1" t="s">
        <v>8223</v>
      </c>
      <c r="H488" s="1" t="s">
        <v>8245</v>
      </c>
      <c r="I488" s="1">
        <v>1306865040</v>
      </c>
      <c r="J488" s="1">
        <v>1305568201</v>
      </c>
      <c r="K488" s="1" t="b">
        <v>0</v>
      </c>
      <c r="L488" s="1">
        <v>28</v>
      </c>
      <c r="M488" s="1" t="b">
        <v>1</v>
      </c>
      <c r="N488" s="1" t="s">
        <v>8275</v>
      </c>
      <c r="O488" s="28">
        <f t="shared" si="70"/>
        <v>1.2729999999999999</v>
      </c>
      <c r="P488" s="29">
        <f t="shared" si="71"/>
        <v>45.464285714285715</v>
      </c>
      <c r="Q488" s="9" t="str">
        <f t="shared" si="72"/>
        <v>music</v>
      </c>
      <c r="R488" s="26" t="str">
        <f t="shared" si="73"/>
        <v>rock</v>
      </c>
      <c r="S488" s="27">
        <f t="shared" si="74"/>
        <v>40679.743067129632</v>
      </c>
      <c r="T488" s="5" t="str">
        <f t="shared" si="75"/>
        <v>May</v>
      </c>
      <c r="U488" s="5" t="str">
        <f t="shared" si="76"/>
        <v>2011</v>
      </c>
      <c r="V488" s="5" t="str">
        <f t="shared" si="77"/>
        <v>May</v>
      </c>
      <c r="W488" s="1" t="str">
        <f t="shared" si="78"/>
        <v>2011</v>
      </c>
      <c r="X488" s="27">
        <f t="shared" si="79"/>
        <v>40694.75277777778</v>
      </c>
    </row>
    <row r="489" spans="1:24" ht="48" hidden="1" x14ac:dyDescent="0.2">
      <c r="A489" s="1">
        <v>885</v>
      </c>
      <c r="B489" s="7" t="s">
        <v>886</v>
      </c>
      <c r="C489" s="7" t="s">
        <v>4995</v>
      </c>
      <c r="D489" s="1">
        <v>1000</v>
      </c>
      <c r="E489" s="1">
        <v>750</v>
      </c>
      <c r="F489" s="1" t="s">
        <v>8220</v>
      </c>
      <c r="G489" s="1" t="s">
        <v>8223</v>
      </c>
      <c r="H489" s="1" t="s">
        <v>8245</v>
      </c>
      <c r="I489" s="1">
        <v>1483137311</v>
      </c>
      <c r="J489" s="1">
        <v>1481322911</v>
      </c>
      <c r="K489" s="1" t="b">
        <v>0</v>
      </c>
      <c r="L489" s="1">
        <v>21</v>
      </c>
      <c r="M489" s="1" t="b">
        <v>0</v>
      </c>
      <c r="N489" s="1" t="s">
        <v>8278</v>
      </c>
      <c r="O489" s="28">
        <f t="shared" si="70"/>
        <v>0.75</v>
      </c>
      <c r="P489" s="29">
        <f t="shared" si="71"/>
        <v>35.714285714285715</v>
      </c>
      <c r="Q489" s="9" t="str">
        <f t="shared" si="72"/>
        <v>music</v>
      </c>
      <c r="R489" s="26" t="str">
        <f t="shared" si="73"/>
        <v>indie rock</v>
      </c>
      <c r="S489" s="27">
        <f t="shared" si="74"/>
        <v>42713.941099537042</v>
      </c>
      <c r="T489" s="5" t="str">
        <f t="shared" si="75"/>
        <v>Dec</v>
      </c>
      <c r="U489" s="5" t="str">
        <f t="shared" si="76"/>
        <v>2016</v>
      </c>
      <c r="V489" s="5" t="str">
        <f t="shared" si="77"/>
        <v>Dec</v>
      </c>
      <c r="W489" s="1" t="str">
        <f t="shared" si="78"/>
        <v>2016</v>
      </c>
      <c r="X489" s="27">
        <f t="shared" si="79"/>
        <v>42734.941099537042</v>
      </c>
    </row>
    <row r="490" spans="1:24" ht="48" hidden="1" x14ac:dyDescent="0.2">
      <c r="A490" s="1">
        <v>887</v>
      </c>
      <c r="B490" s="7" t="s">
        <v>888</v>
      </c>
      <c r="C490" s="7" t="s">
        <v>4997</v>
      </c>
      <c r="D490" s="1">
        <v>1000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1338159655</v>
      </c>
      <c r="J490" s="1">
        <v>1335567655</v>
      </c>
      <c r="K490" s="1" t="b">
        <v>0</v>
      </c>
      <c r="L490" s="1">
        <v>0</v>
      </c>
      <c r="M490" s="1" t="b">
        <v>0</v>
      </c>
      <c r="N490" s="1" t="s">
        <v>8278</v>
      </c>
      <c r="O490" s="28">
        <f t="shared" si="70"/>
        <v>0</v>
      </c>
      <c r="P490" s="29">
        <f t="shared" si="71"/>
        <v>0</v>
      </c>
      <c r="Q490" s="9" t="str">
        <f t="shared" si="72"/>
        <v>music</v>
      </c>
      <c r="R490" s="26" t="str">
        <f t="shared" si="73"/>
        <v>indie rock</v>
      </c>
      <c r="S490" s="27">
        <f t="shared" si="74"/>
        <v>41026.958969907406</v>
      </c>
      <c r="T490" s="5" t="str">
        <f t="shared" si="75"/>
        <v>Apr</v>
      </c>
      <c r="U490" s="5" t="str">
        <f t="shared" si="76"/>
        <v>2012</v>
      </c>
      <c r="V490" s="5" t="str">
        <f t="shared" si="77"/>
        <v>May</v>
      </c>
      <c r="W490" s="1" t="str">
        <f t="shared" si="78"/>
        <v>2012</v>
      </c>
      <c r="X490" s="27">
        <f t="shared" si="79"/>
        <v>41056.958969907406</v>
      </c>
    </row>
    <row r="491" spans="1:24" ht="64" hidden="1" x14ac:dyDescent="0.2">
      <c r="A491" s="1">
        <v>888</v>
      </c>
      <c r="B491" s="7" t="s">
        <v>889</v>
      </c>
      <c r="C491" s="7" t="s">
        <v>4998</v>
      </c>
      <c r="D491" s="1">
        <v>1000</v>
      </c>
      <c r="E491" s="1">
        <v>72</v>
      </c>
      <c r="F491" s="1" t="s">
        <v>8220</v>
      </c>
      <c r="G491" s="1" t="s">
        <v>8223</v>
      </c>
      <c r="H491" s="1" t="s">
        <v>8245</v>
      </c>
      <c r="I491" s="1">
        <v>1314856800</v>
      </c>
      <c r="J491" s="1">
        <v>1311789885</v>
      </c>
      <c r="K491" s="1" t="b">
        <v>0</v>
      </c>
      <c r="L491" s="1">
        <v>4</v>
      </c>
      <c r="M491" s="1" t="b">
        <v>0</v>
      </c>
      <c r="N491" s="1" t="s">
        <v>8278</v>
      </c>
      <c r="O491" s="28">
        <f t="shared" si="70"/>
        <v>7.1999999999999995E-2</v>
      </c>
      <c r="P491" s="29">
        <f t="shared" si="71"/>
        <v>18</v>
      </c>
      <c r="Q491" s="9" t="str">
        <f t="shared" si="72"/>
        <v>music</v>
      </c>
      <c r="R491" s="26" t="str">
        <f t="shared" si="73"/>
        <v>indie rock</v>
      </c>
      <c r="S491" s="27">
        <f t="shared" si="74"/>
        <v>40751.753298611111</v>
      </c>
      <c r="T491" s="5" t="str">
        <f t="shared" si="75"/>
        <v>Jul</v>
      </c>
      <c r="U491" s="5" t="str">
        <f t="shared" si="76"/>
        <v>2011</v>
      </c>
      <c r="V491" s="5" t="str">
        <f t="shared" si="77"/>
        <v>Sep</v>
      </c>
      <c r="W491" s="1" t="str">
        <f t="shared" si="78"/>
        <v>2011</v>
      </c>
      <c r="X491" s="27">
        <f t="shared" si="79"/>
        <v>40787.25</v>
      </c>
    </row>
    <row r="492" spans="1:24" ht="48" hidden="1" x14ac:dyDescent="0.2">
      <c r="A492" s="1">
        <v>1037</v>
      </c>
      <c r="B492" s="7" t="s">
        <v>1038</v>
      </c>
      <c r="C492" s="7" t="s">
        <v>5147</v>
      </c>
      <c r="D492" s="1">
        <v>1000</v>
      </c>
      <c r="E492" s="1">
        <v>1021</v>
      </c>
      <c r="F492" s="1" t="s">
        <v>8218</v>
      </c>
      <c r="G492" s="1" t="s">
        <v>8223</v>
      </c>
      <c r="H492" s="1" t="s">
        <v>8245</v>
      </c>
      <c r="I492" s="1">
        <v>1431925200</v>
      </c>
      <c r="J492" s="1">
        <v>1429991062</v>
      </c>
      <c r="K492" s="1" t="b">
        <v>0</v>
      </c>
      <c r="L492" s="1">
        <v>21</v>
      </c>
      <c r="M492" s="1" t="b">
        <v>1</v>
      </c>
      <c r="N492" s="1" t="s">
        <v>8279</v>
      </c>
      <c r="O492" s="28">
        <f t="shared" si="70"/>
        <v>1.0209999999999999</v>
      </c>
      <c r="P492" s="29">
        <f t="shared" si="71"/>
        <v>48.61904761904762</v>
      </c>
      <c r="Q492" s="9" t="str">
        <f t="shared" si="72"/>
        <v>music</v>
      </c>
      <c r="R492" s="26" t="str">
        <f t="shared" si="73"/>
        <v>electronic music</v>
      </c>
      <c r="S492" s="27">
        <f t="shared" si="74"/>
        <v>42119.822476851856</v>
      </c>
      <c r="T492" s="5" t="str">
        <f t="shared" si="75"/>
        <v>Apr</v>
      </c>
      <c r="U492" s="5" t="str">
        <f t="shared" si="76"/>
        <v>2015</v>
      </c>
      <c r="V492" s="5" t="str">
        <f t="shared" si="77"/>
        <v>May</v>
      </c>
      <c r="W492" s="1" t="str">
        <f t="shared" si="78"/>
        <v>2015</v>
      </c>
      <c r="X492" s="27">
        <f t="shared" si="79"/>
        <v>42142.208333333328</v>
      </c>
    </row>
    <row r="493" spans="1:24" ht="48" hidden="1" x14ac:dyDescent="0.2">
      <c r="A493" s="1">
        <v>1063</v>
      </c>
      <c r="B493" s="7" t="s">
        <v>1064</v>
      </c>
      <c r="C493" s="7" t="s">
        <v>5173</v>
      </c>
      <c r="D493" s="1">
        <v>1000</v>
      </c>
      <c r="E493" s="1">
        <v>0</v>
      </c>
      <c r="F493" s="1" t="s">
        <v>8219</v>
      </c>
      <c r="G493" s="1" t="s">
        <v>8223</v>
      </c>
      <c r="H493" s="1" t="s">
        <v>8245</v>
      </c>
      <c r="I493" s="1">
        <v>1472604262</v>
      </c>
      <c r="J493" s="1">
        <v>1470012262</v>
      </c>
      <c r="K493" s="1" t="b">
        <v>0</v>
      </c>
      <c r="L493" s="1">
        <v>0</v>
      </c>
      <c r="M493" s="1" t="b">
        <v>0</v>
      </c>
      <c r="N493" s="1" t="s">
        <v>8280</v>
      </c>
      <c r="O493" s="28">
        <f t="shared" si="70"/>
        <v>0</v>
      </c>
      <c r="P493" s="29">
        <f t="shared" si="71"/>
        <v>0</v>
      </c>
      <c r="Q493" s="9" t="str">
        <f t="shared" si="72"/>
        <v>journalism</v>
      </c>
      <c r="R493" s="26" t="str">
        <f t="shared" si="73"/>
        <v>audio</v>
      </c>
      <c r="S493" s="27">
        <f t="shared" si="74"/>
        <v>42583.030810185184</v>
      </c>
      <c r="T493" s="5" t="str">
        <f t="shared" si="75"/>
        <v>Aug</v>
      </c>
      <c r="U493" s="5" t="str">
        <f t="shared" si="76"/>
        <v>2016</v>
      </c>
      <c r="V493" s="5" t="str">
        <f t="shared" si="77"/>
        <v>Aug</v>
      </c>
      <c r="W493" s="1" t="str">
        <f t="shared" si="78"/>
        <v>2016</v>
      </c>
      <c r="X493" s="27">
        <f t="shared" si="79"/>
        <v>42613.030810185184</v>
      </c>
    </row>
    <row r="494" spans="1:24" ht="32" hidden="1" x14ac:dyDescent="0.2">
      <c r="A494" s="1">
        <v>1075</v>
      </c>
      <c r="B494" s="7" t="s">
        <v>1076</v>
      </c>
      <c r="C494" s="7" t="s">
        <v>5185</v>
      </c>
      <c r="D494" s="1">
        <v>1000</v>
      </c>
      <c r="E494" s="1">
        <v>45</v>
      </c>
      <c r="F494" s="1" t="s">
        <v>8220</v>
      </c>
      <c r="G494" s="1" t="s">
        <v>8223</v>
      </c>
      <c r="H494" s="1" t="s">
        <v>8245</v>
      </c>
      <c r="I494" s="1">
        <v>1336340516</v>
      </c>
      <c r="J494" s="1">
        <v>1333748516</v>
      </c>
      <c r="K494" s="1" t="b">
        <v>0</v>
      </c>
      <c r="L494" s="1">
        <v>3</v>
      </c>
      <c r="M494" s="1" t="b">
        <v>0</v>
      </c>
      <c r="N494" s="1" t="s">
        <v>8281</v>
      </c>
      <c r="O494" s="28">
        <f t="shared" si="70"/>
        <v>4.4999999999999998E-2</v>
      </c>
      <c r="P494" s="29">
        <f t="shared" si="71"/>
        <v>15</v>
      </c>
      <c r="Q494" s="9" t="str">
        <f t="shared" si="72"/>
        <v>games</v>
      </c>
      <c r="R494" s="26" t="str">
        <f t="shared" si="73"/>
        <v>video games</v>
      </c>
      <c r="S494" s="27">
        <f t="shared" si="74"/>
        <v>41005.904120370367</v>
      </c>
      <c r="T494" s="5" t="str">
        <f t="shared" si="75"/>
        <v>Apr</v>
      </c>
      <c r="U494" s="5" t="str">
        <f t="shared" si="76"/>
        <v>2012</v>
      </c>
      <c r="V494" s="5" t="str">
        <f t="shared" si="77"/>
        <v>May</v>
      </c>
      <c r="W494" s="1" t="str">
        <f t="shared" si="78"/>
        <v>2012</v>
      </c>
      <c r="X494" s="27">
        <f t="shared" si="79"/>
        <v>41035.904120370367</v>
      </c>
    </row>
    <row r="495" spans="1:24" ht="48" hidden="1" x14ac:dyDescent="0.2">
      <c r="A495" s="1">
        <v>1113</v>
      </c>
      <c r="B495" s="7" t="s">
        <v>1114</v>
      </c>
      <c r="C495" s="7" t="s">
        <v>5223</v>
      </c>
      <c r="D495" s="1">
        <v>1000</v>
      </c>
      <c r="E495" s="1">
        <v>5</v>
      </c>
      <c r="F495" s="1" t="s">
        <v>8220</v>
      </c>
      <c r="G495" s="1" t="s">
        <v>8224</v>
      </c>
      <c r="H495" s="1" t="s">
        <v>8246</v>
      </c>
      <c r="I495" s="1">
        <v>1408058820</v>
      </c>
      <c r="J495" s="1">
        <v>1405466820</v>
      </c>
      <c r="K495" s="1" t="b">
        <v>0</v>
      </c>
      <c r="L495" s="1">
        <v>1</v>
      </c>
      <c r="M495" s="1" t="b">
        <v>0</v>
      </c>
      <c r="N495" s="1" t="s">
        <v>8281</v>
      </c>
      <c r="O495" s="28">
        <f t="shared" si="70"/>
        <v>5.0000000000000001E-3</v>
      </c>
      <c r="P495" s="29">
        <f t="shared" si="71"/>
        <v>5</v>
      </c>
      <c r="Q495" s="9" t="str">
        <f t="shared" si="72"/>
        <v>games</v>
      </c>
      <c r="R495" s="26" t="str">
        <f t="shared" si="73"/>
        <v>video games</v>
      </c>
      <c r="S495" s="27">
        <f t="shared" si="74"/>
        <v>41835.977083333331</v>
      </c>
      <c r="T495" s="5" t="str">
        <f t="shared" si="75"/>
        <v>Jul</v>
      </c>
      <c r="U495" s="5" t="str">
        <f t="shared" si="76"/>
        <v>2014</v>
      </c>
      <c r="V495" s="5" t="str">
        <f t="shared" si="77"/>
        <v>Aug</v>
      </c>
      <c r="W495" s="1" t="str">
        <f t="shared" si="78"/>
        <v>2014</v>
      </c>
      <c r="X495" s="27">
        <f t="shared" si="79"/>
        <v>41865.977083333331</v>
      </c>
    </row>
    <row r="496" spans="1:24" ht="48" hidden="1" x14ac:dyDescent="0.2">
      <c r="A496" s="1">
        <v>1117</v>
      </c>
      <c r="B496" s="7" t="s">
        <v>1118</v>
      </c>
      <c r="C496" s="7" t="s">
        <v>5227</v>
      </c>
      <c r="D496" s="1">
        <v>1000</v>
      </c>
      <c r="E496" s="1">
        <v>83</v>
      </c>
      <c r="F496" s="1" t="s">
        <v>8220</v>
      </c>
      <c r="G496" s="1" t="s">
        <v>8235</v>
      </c>
      <c r="H496" s="1" t="s">
        <v>8248</v>
      </c>
      <c r="I496" s="1">
        <v>1451053313</v>
      </c>
      <c r="J496" s="1">
        <v>1448461313</v>
      </c>
      <c r="K496" s="1" t="b">
        <v>0</v>
      </c>
      <c r="L496" s="1">
        <v>8</v>
      </c>
      <c r="M496" s="1" t="b">
        <v>0</v>
      </c>
      <c r="N496" s="1" t="s">
        <v>8281</v>
      </c>
      <c r="O496" s="28">
        <f t="shared" si="70"/>
        <v>8.3000000000000004E-2</v>
      </c>
      <c r="P496" s="29">
        <f t="shared" si="71"/>
        <v>10.375</v>
      </c>
      <c r="Q496" s="9" t="str">
        <f t="shared" si="72"/>
        <v>games</v>
      </c>
      <c r="R496" s="26" t="str">
        <f t="shared" si="73"/>
        <v>video games</v>
      </c>
      <c r="S496" s="27">
        <f t="shared" si="74"/>
        <v>42333.598530092597</v>
      </c>
      <c r="T496" s="5" t="str">
        <f t="shared" si="75"/>
        <v>Nov</v>
      </c>
      <c r="U496" s="5" t="str">
        <f t="shared" si="76"/>
        <v>2015</v>
      </c>
      <c r="V496" s="5" t="str">
        <f t="shared" si="77"/>
        <v>Dec</v>
      </c>
      <c r="W496" s="1" t="str">
        <f t="shared" si="78"/>
        <v>2015</v>
      </c>
      <c r="X496" s="27">
        <f t="shared" si="79"/>
        <v>42363.598530092597</v>
      </c>
    </row>
    <row r="497" spans="1:24" ht="16" hidden="1" x14ac:dyDescent="0.2">
      <c r="A497" s="1">
        <v>1128</v>
      </c>
      <c r="B497" s="7" t="s">
        <v>1129</v>
      </c>
      <c r="C497" s="7" t="s">
        <v>5238</v>
      </c>
      <c r="D497" s="1">
        <v>1000</v>
      </c>
      <c r="E497" s="1">
        <v>1</v>
      </c>
      <c r="F497" s="1" t="s">
        <v>8220</v>
      </c>
      <c r="G497" s="1" t="s">
        <v>8224</v>
      </c>
      <c r="H497" s="1" t="s">
        <v>8246</v>
      </c>
      <c r="I497" s="1">
        <v>1407425717</v>
      </c>
      <c r="J497" s="1">
        <v>1404833717</v>
      </c>
      <c r="K497" s="1" t="b">
        <v>0</v>
      </c>
      <c r="L497" s="1">
        <v>1</v>
      </c>
      <c r="M497" s="1" t="b">
        <v>0</v>
      </c>
      <c r="N497" s="1" t="s">
        <v>8282</v>
      </c>
      <c r="O497" s="28">
        <f t="shared" si="70"/>
        <v>1E-3</v>
      </c>
      <c r="P497" s="29">
        <f t="shared" si="71"/>
        <v>1</v>
      </c>
      <c r="Q497" s="9" t="str">
        <f t="shared" si="72"/>
        <v>games</v>
      </c>
      <c r="R497" s="26" t="str">
        <f t="shared" si="73"/>
        <v>mobile games</v>
      </c>
      <c r="S497" s="27">
        <f t="shared" si="74"/>
        <v>41828.649502314816</v>
      </c>
      <c r="T497" s="5" t="str">
        <f t="shared" si="75"/>
        <v>Jul</v>
      </c>
      <c r="U497" s="5" t="str">
        <f t="shared" si="76"/>
        <v>2014</v>
      </c>
      <c r="V497" s="5" t="str">
        <f t="shared" si="77"/>
        <v>Aug</v>
      </c>
      <c r="W497" s="1" t="str">
        <f t="shared" si="78"/>
        <v>2014</v>
      </c>
      <c r="X497" s="27">
        <f t="shared" si="79"/>
        <v>41858.649502314816</v>
      </c>
    </row>
    <row r="498" spans="1:24" ht="64" hidden="1" x14ac:dyDescent="0.2">
      <c r="A498" s="1">
        <v>1135</v>
      </c>
      <c r="B498" s="7" t="s">
        <v>1136</v>
      </c>
      <c r="C498" s="7" t="s">
        <v>5245</v>
      </c>
      <c r="D498" s="1">
        <v>1000</v>
      </c>
      <c r="E498" s="1">
        <v>50</v>
      </c>
      <c r="F498" s="1" t="s">
        <v>8220</v>
      </c>
      <c r="G498" s="1" t="s">
        <v>8235</v>
      </c>
      <c r="H498" s="1" t="s">
        <v>8248</v>
      </c>
      <c r="I498" s="1">
        <v>1470527094</v>
      </c>
      <c r="J498" s="1">
        <v>1467935094</v>
      </c>
      <c r="K498" s="1" t="b">
        <v>0</v>
      </c>
      <c r="L498" s="1">
        <v>1</v>
      </c>
      <c r="M498" s="1" t="b">
        <v>0</v>
      </c>
      <c r="N498" s="1" t="s">
        <v>8282</v>
      </c>
      <c r="O498" s="28">
        <f t="shared" si="70"/>
        <v>0.05</v>
      </c>
      <c r="P498" s="29">
        <f t="shared" si="71"/>
        <v>50</v>
      </c>
      <c r="Q498" s="9" t="str">
        <f t="shared" si="72"/>
        <v>games</v>
      </c>
      <c r="R498" s="26" t="str">
        <f t="shared" si="73"/>
        <v>mobile games</v>
      </c>
      <c r="S498" s="27">
        <f t="shared" si="74"/>
        <v>42558.989513888882</v>
      </c>
      <c r="T498" s="5" t="str">
        <f t="shared" si="75"/>
        <v>Jul</v>
      </c>
      <c r="U498" s="5" t="str">
        <f t="shared" si="76"/>
        <v>2016</v>
      </c>
      <c r="V498" s="5" t="str">
        <f t="shared" si="77"/>
        <v>Aug</v>
      </c>
      <c r="W498" s="1" t="str">
        <f t="shared" si="78"/>
        <v>2016</v>
      </c>
      <c r="X498" s="27">
        <f t="shared" si="79"/>
        <v>42588.989513888882</v>
      </c>
    </row>
    <row r="499" spans="1:24" ht="48" hidden="1" x14ac:dyDescent="0.2">
      <c r="A499" s="1">
        <v>1182</v>
      </c>
      <c r="B499" s="7" t="s">
        <v>1183</v>
      </c>
      <c r="C499" s="7" t="s">
        <v>5292</v>
      </c>
      <c r="D499" s="1">
        <v>1000</v>
      </c>
      <c r="E499" s="1">
        <v>42</v>
      </c>
      <c r="F499" s="1" t="s">
        <v>8220</v>
      </c>
      <c r="G499" s="1" t="s">
        <v>8223</v>
      </c>
      <c r="H499" s="1" t="s">
        <v>8245</v>
      </c>
      <c r="I499" s="1">
        <v>1484239320</v>
      </c>
      <c r="J499" s="1">
        <v>1482609088</v>
      </c>
      <c r="K499" s="1" t="b">
        <v>0</v>
      </c>
      <c r="L499" s="1">
        <v>4</v>
      </c>
      <c r="M499" s="1" t="b">
        <v>0</v>
      </c>
      <c r="N499" s="1" t="s">
        <v>8283</v>
      </c>
      <c r="O499" s="28">
        <f t="shared" si="70"/>
        <v>4.2000000000000003E-2</v>
      </c>
      <c r="P499" s="29">
        <f t="shared" si="71"/>
        <v>10.5</v>
      </c>
      <c r="Q499" s="9" t="str">
        <f t="shared" si="72"/>
        <v>food</v>
      </c>
      <c r="R499" s="26" t="str">
        <f t="shared" si="73"/>
        <v>food trucks</v>
      </c>
      <c r="S499" s="27">
        <f t="shared" si="74"/>
        <v>42728.827407407407</v>
      </c>
      <c r="T499" s="5" t="str">
        <f t="shared" si="75"/>
        <v>Dec</v>
      </c>
      <c r="U499" s="5" t="str">
        <f t="shared" si="76"/>
        <v>2016</v>
      </c>
      <c r="V499" s="5" t="str">
        <f t="shared" si="77"/>
        <v>Jan</v>
      </c>
      <c r="W499" s="1" t="str">
        <f t="shared" si="78"/>
        <v>2017</v>
      </c>
      <c r="X499" s="27">
        <f t="shared" si="79"/>
        <v>42747.695833333331</v>
      </c>
    </row>
    <row r="500" spans="1:24" ht="48" hidden="1" x14ac:dyDescent="0.2">
      <c r="A500" s="1">
        <v>1211</v>
      </c>
      <c r="B500" s="7" t="s">
        <v>1212</v>
      </c>
      <c r="C500" s="7" t="s">
        <v>5321</v>
      </c>
      <c r="D500" s="1">
        <v>1000</v>
      </c>
      <c r="E500" s="1">
        <v>1011</v>
      </c>
      <c r="F500" s="1" t="s">
        <v>8218</v>
      </c>
      <c r="G500" s="1" t="s">
        <v>8228</v>
      </c>
      <c r="H500" s="1" t="s">
        <v>8250</v>
      </c>
      <c r="I500" s="1">
        <v>1465505261</v>
      </c>
      <c r="J500" s="1">
        <v>1464209261</v>
      </c>
      <c r="K500" s="1" t="b">
        <v>0</v>
      </c>
      <c r="L500" s="1">
        <v>6</v>
      </c>
      <c r="M500" s="1" t="b">
        <v>1</v>
      </c>
      <c r="N500" s="1" t="s">
        <v>8284</v>
      </c>
      <c r="O500" s="28">
        <f t="shared" si="70"/>
        <v>1.0109999999999999</v>
      </c>
      <c r="P500" s="29">
        <f t="shared" si="71"/>
        <v>168.5</v>
      </c>
      <c r="Q500" s="9" t="str">
        <f t="shared" si="72"/>
        <v>photography</v>
      </c>
      <c r="R500" s="26" t="str">
        <f t="shared" si="73"/>
        <v>photobooks</v>
      </c>
      <c r="S500" s="27">
        <f t="shared" si="74"/>
        <v>42515.866446759261</v>
      </c>
      <c r="T500" s="5" t="str">
        <f t="shared" si="75"/>
        <v>May</v>
      </c>
      <c r="U500" s="5" t="str">
        <f t="shared" si="76"/>
        <v>2016</v>
      </c>
      <c r="V500" s="5" t="str">
        <f t="shared" si="77"/>
        <v>Jun</v>
      </c>
      <c r="W500" s="1" t="str">
        <f t="shared" si="78"/>
        <v>2016</v>
      </c>
      <c r="X500" s="27">
        <f t="shared" si="79"/>
        <v>42530.866446759261</v>
      </c>
    </row>
    <row r="501" spans="1:24" ht="48" hidden="1" x14ac:dyDescent="0.2">
      <c r="A501" s="1">
        <v>1233</v>
      </c>
      <c r="B501" s="7" t="s">
        <v>1234</v>
      </c>
      <c r="C501" s="7" t="s">
        <v>5343</v>
      </c>
      <c r="D501" s="1">
        <v>1000</v>
      </c>
      <c r="E501" s="1">
        <v>116</v>
      </c>
      <c r="F501" s="1" t="s">
        <v>8219</v>
      </c>
      <c r="G501" s="1" t="s">
        <v>8223</v>
      </c>
      <c r="H501" s="1" t="s">
        <v>8245</v>
      </c>
      <c r="I501" s="1">
        <v>1329864374</v>
      </c>
      <c r="J501" s="1">
        <v>1328049974</v>
      </c>
      <c r="K501" s="1" t="b">
        <v>0</v>
      </c>
      <c r="L501" s="1">
        <v>6</v>
      </c>
      <c r="M501" s="1" t="b">
        <v>0</v>
      </c>
      <c r="N501" s="1" t="s">
        <v>8285</v>
      </c>
      <c r="O501" s="28">
        <f t="shared" si="70"/>
        <v>0.11600000000000001</v>
      </c>
      <c r="P501" s="29">
        <f t="shared" si="71"/>
        <v>19.333333333333332</v>
      </c>
      <c r="Q501" s="9" t="str">
        <f t="shared" si="72"/>
        <v>music</v>
      </c>
      <c r="R501" s="26" t="str">
        <f t="shared" si="73"/>
        <v>world music</v>
      </c>
      <c r="S501" s="27">
        <f t="shared" si="74"/>
        <v>40939.948773148149</v>
      </c>
      <c r="T501" s="5" t="str">
        <f t="shared" si="75"/>
        <v>Jan</v>
      </c>
      <c r="U501" s="5" t="str">
        <f t="shared" si="76"/>
        <v>2012</v>
      </c>
      <c r="V501" s="5" t="str">
        <f t="shared" si="77"/>
        <v>Feb</v>
      </c>
      <c r="W501" s="1" t="str">
        <f t="shared" si="78"/>
        <v>2012</v>
      </c>
      <c r="X501" s="27">
        <f t="shared" si="79"/>
        <v>40960.948773148149</v>
      </c>
    </row>
    <row r="502" spans="1:24" ht="64" hidden="1" x14ac:dyDescent="0.2">
      <c r="A502" s="1">
        <v>1238</v>
      </c>
      <c r="B502" s="7" t="s">
        <v>1239</v>
      </c>
      <c r="C502" s="7" t="s">
        <v>5348</v>
      </c>
      <c r="D502" s="1">
        <v>1000</v>
      </c>
      <c r="E502" s="1">
        <v>178</v>
      </c>
      <c r="F502" s="1" t="s">
        <v>8219</v>
      </c>
      <c r="G502" s="1" t="s">
        <v>8223</v>
      </c>
      <c r="H502" s="1" t="s">
        <v>8245</v>
      </c>
      <c r="I502" s="1">
        <v>1312641536</v>
      </c>
      <c r="J502" s="1">
        <v>1310049536</v>
      </c>
      <c r="K502" s="1" t="b">
        <v>0</v>
      </c>
      <c r="L502" s="1">
        <v>3</v>
      </c>
      <c r="M502" s="1" t="b">
        <v>0</v>
      </c>
      <c r="N502" s="1" t="s">
        <v>8285</v>
      </c>
      <c r="O502" s="28">
        <f t="shared" si="70"/>
        <v>0.17799999999999999</v>
      </c>
      <c r="P502" s="29">
        <f t="shared" si="71"/>
        <v>59.333333333333336</v>
      </c>
      <c r="Q502" s="9" t="str">
        <f t="shared" si="72"/>
        <v>music</v>
      </c>
      <c r="R502" s="26" t="str">
        <f t="shared" si="73"/>
        <v>world music</v>
      </c>
      <c r="S502" s="27">
        <f t="shared" si="74"/>
        <v>40731.61037037037</v>
      </c>
      <c r="T502" s="5" t="str">
        <f t="shared" si="75"/>
        <v>Jul</v>
      </c>
      <c r="U502" s="5" t="str">
        <f t="shared" si="76"/>
        <v>2011</v>
      </c>
      <c r="V502" s="5" t="str">
        <f t="shared" si="77"/>
        <v>Aug</v>
      </c>
      <c r="W502" s="1" t="str">
        <f t="shared" si="78"/>
        <v>2011</v>
      </c>
      <c r="X502" s="27">
        <f t="shared" si="79"/>
        <v>40761.61037037037</v>
      </c>
    </row>
    <row r="503" spans="1:24" ht="48" hidden="1" x14ac:dyDescent="0.2">
      <c r="A503" s="1">
        <v>1283</v>
      </c>
      <c r="B503" s="7" t="s">
        <v>1284</v>
      </c>
      <c r="C503" s="7" t="s">
        <v>5393</v>
      </c>
      <c r="D503" s="1">
        <v>1000</v>
      </c>
      <c r="E503" s="1">
        <v>2110.5</v>
      </c>
      <c r="F503" s="1" t="s">
        <v>8218</v>
      </c>
      <c r="G503" s="1" t="s">
        <v>8223</v>
      </c>
      <c r="H503" s="1" t="s">
        <v>8245</v>
      </c>
      <c r="I503" s="1">
        <v>1362974400</v>
      </c>
      <c r="J503" s="1">
        <v>1360948389</v>
      </c>
      <c r="K503" s="1" t="b">
        <v>1</v>
      </c>
      <c r="L503" s="1">
        <v>22</v>
      </c>
      <c r="M503" s="1" t="b">
        <v>1</v>
      </c>
      <c r="N503" s="1" t="s">
        <v>8275</v>
      </c>
      <c r="O503" s="28">
        <f t="shared" si="70"/>
        <v>2.1105</v>
      </c>
      <c r="P503" s="29">
        <f t="shared" si="71"/>
        <v>95.931818181818187</v>
      </c>
      <c r="Q503" s="9" t="str">
        <f t="shared" si="72"/>
        <v>music</v>
      </c>
      <c r="R503" s="26" t="str">
        <f t="shared" si="73"/>
        <v>rock</v>
      </c>
      <c r="S503" s="27">
        <f t="shared" si="74"/>
        <v>41320.717465277776</v>
      </c>
      <c r="T503" s="5" t="str">
        <f t="shared" si="75"/>
        <v>Feb</v>
      </c>
      <c r="U503" s="5" t="str">
        <f t="shared" si="76"/>
        <v>2013</v>
      </c>
      <c r="V503" s="5" t="str">
        <f t="shared" si="77"/>
        <v>Mar</v>
      </c>
      <c r="W503" s="1" t="str">
        <f t="shared" si="78"/>
        <v>2013</v>
      </c>
      <c r="X503" s="27">
        <f t="shared" si="79"/>
        <v>41344.166666666664</v>
      </c>
    </row>
    <row r="504" spans="1:24" ht="32" hidden="1" x14ac:dyDescent="0.2">
      <c r="A504" s="1">
        <v>1353</v>
      </c>
      <c r="B504" s="7" t="s">
        <v>1354</v>
      </c>
      <c r="C504" s="7" t="s">
        <v>5463</v>
      </c>
      <c r="D504" s="1">
        <v>1000</v>
      </c>
      <c r="E504" s="1">
        <v>1336</v>
      </c>
      <c r="F504" s="1" t="s">
        <v>8218</v>
      </c>
      <c r="G504" s="1" t="s">
        <v>8223</v>
      </c>
      <c r="H504" s="1" t="s">
        <v>8245</v>
      </c>
      <c r="I504" s="1">
        <v>1362960000</v>
      </c>
      <c r="J504" s="1">
        <v>1359946188</v>
      </c>
      <c r="K504" s="1" t="b">
        <v>0</v>
      </c>
      <c r="L504" s="1">
        <v>42</v>
      </c>
      <c r="M504" s="1" t="b">
        <v>1</v>
      </c>
      <c r="N504" s="1" t="s">
        <v>8273</v>
      </c>
      <c r="O504" s="28">
        <f t="shared" si="70"/>
        <v>1.3360000000000001</v>
      </c>
      <c r="P504" s="29">
        <f t="shared" si="71"/>
        <v>31.80952380952381</v>
      </c>
      <c r="Q504" s="9" t="str">
        <f t="shared" si="72"/>
        <v>publishing</v>
      </c>
      <c r="R504" s="26" t="str">
        <f t="shared" si="73"/>
        <v>nonfiction</v>
      </c>
      <c r="S504" s="27">
        <f t="shared" si="74"/>
        <v>41309.11791666667</v>
      </c>
      <c r="T504" s="5" t="str">
        <f t="shared" si="75"/>
        <v>Feb</v>
      </c>
      <c r="U504" s="5" t="str">
        <f t="shared" si="76"/>
        <v>2013</v>
      </c>
      <c r="V504" s="5" t="str">
        <f t="shared" si="77"/>
        <v>Mar</v>
      </c>
      <c r="W504" s="1" t="str">
        <f t="shared" si="78"/>
        <v>2013</v>
      </c>
      <c r="X504" s="27">
        <f t="shared" si="79"/>
        <v>41344</v>
      </c>
    </row>
    <row r="505" spans="1:24" ht="32" hidden="1" x14ac:dyDescent="0.2">
      <c r="A505" s="1">
        <v>1362</v>
      </c>
      <c r="B505" s="7" t="s">
        <v>1363</v>
      </c>
      <c r="C505" s="7" t="s">
        <v>5472</v>
      </c>
      <c r="D505" s="1">
        <v>1000</v>
      </c>
      <c r="E505" s="1">
        <v>1091</v>
      </c>
      <c r="F505" s="1" t="s">
        <v>8218</v>
      </c>
      <c r="G505" s="1" t="s">
        <v>8223</v>
      </c>
      <c r="H505" s="1" t="s">
        <v>8245</v>
      </c>
      <c r="I505" s="1">
        <v>1378592731</v>
      </c>
      <c r="J505" s="1">
        <v>1373408731</v>
      </c>
      <c r="K505" s="1" t="b">
        <v>0</v>
      </c>
      <c r="L505" s="1">
        <v>25</v>
      </c>
      <c r="M505" s="1" t="b">
        <v>1</v>
      </c>
      <c r="N505" s="1" t="s">
        <v>8273</v>
      </c>
      <c r="O505" s="28">
        <f t="shared" si="70"/>
        <v>1.091</v>
      </c>
      <c r="P505" s="29">
        <f t="shared" si="71"/>
        <v>43.64</v>
      </c>
      <c r="Q505" s="9" t="str">
        <f t="shared" si="72"/>
        <v>publishing</v>
      </c>
      <c r="R505" s="26" t="str">
        <f t="shared" si="73"/>
        <v>nonfiction</v>
      </c>
      <c r="S505" s="27">
        <f t="shared" si="74"/>
        <v>41464.934386574074</v>
      </c>
      <c r="T505" s="5" t="str">
        <f t="shared" si="75"/>
        <v>Jul</v>
      </c>
      <c r="U505" s="5" t="str">
        <f t="shared" si="76"/>
        <v>2013</v>
      </c>
      <c r="V505" s="5" t="str">
        <f t="shared" si="77"/>
        <v>Sep</v>
      </c>
      <c r="W505" s="1" t="str">
        <f t="shared" si="78"/>
        <v>2013</v>
      </c>
      <c r="X505" s="27">
        <f t="shared" si="79"/>
        <v>41524.934386574074</v>
      </c>
    </row>
    <row r="506" spans="1:24" ht="48" hidden="1" x14ac:dyDescent="0.2">
      <c r="A506" s="1">
        <v>1408</v>
      </c>
      <c r="B506" s="7" t="s">
        <v>1409</v>
      </c>
      <c r="C506" s="7" t="s">
        <v>5518</v>
      </c>
      <c r="D506" s="1">
        <v>1000</v>
      </c>
      <c r="E506" s="1">
        <v>72</v>
      </c>
      <c r="F506" s="1" t="s">
        <v>8220</v>
      </c>
      <c r="G506" s="1" t="s">
        <v>8224</v>
      </c>
      <c r="H506" s="1" t="s">
        <v>8246</v>
      </c>
      <c r="I506" s="1">
        <v>1447451756</v>
      </c>
      <c r="J506" s="1">
        <v>1444856156</v>
      </c>
      <c r="K506" s="1" t="b">
        <v>0</v>
      </c>
      <c r="L506" s="1">
        <v>6</v>
      </c>
      <c r="M506" s="1" t="b">
        <v>0</v>
      </c>
      <c r="N506" s="1" t="s">
        <v>8286</v>
      </c>
      <c r="O506" s="28">
        <f t="shared" si="70"/>
        <v>7.1999999999999995E-2</v>
      </c>
      <c r="P506" s="29">
        <f t="shared" si="71"/>
        <v>12</v>
      </c>
      <c r="Q506" s="9" t="str">
        <f t="shared" si="72"/>
        <v>publishing</v>
      </c>
      <c r="R506" s="26" t="str">
        <f t="shared" si="73"/>
        <v>translations</v>
      </c>
      <c r="S506" s="27">
        <f t="shared" si="74"/>
        <v>42291.872175925921</v>
      </c>
      <c r="T506" s="5" t="str">
        <f t="shared" si="75"/>
        <v>Oct</v>
      </c>
      <c r="U506" s="5" t="str">
        <f t="shared" si="76"/>
        <v>2015</v>
      </c>
      <c r="V506" s="5" t="str">
        <f t="shared" si="77"/>
        <v>Nov</v>
      </c>
      <c r="W506" s="1" t="str">
        <f t="shared" si="78"/>
        <v>2015</v>
      </c>
      <c r="X506" s="27">
        <f t="shared" si="79"/>
        <v>42321.913842592592</v>
      </c>
    </row>
    <row r="507" spans="1:24" ht="48" hidden="1" x14ac:dyDescent="0.2">
      <c r="A507" s="1">
        <v>1426</v>
      </c>
      <c r="B507" s="7" t="s">
        <v>1427</v>
      </c>
      <c r="C507" s="7" t="s">
        <v>5536</v>
      </c>
      <c r="D507" s="1">
        <v>1000</v>
      </c>
      <c r="E507" s="1">
        <v>0</v>
      </c>
      <c r="F507" s="1" t="s">
        <v>8220</v>
      </c>
      <c r="G507" s="1" t="s">
        <v>8235</v>
      </c>
      <c r="H507" s="1" t="s">
        <v>8248</v>
      </c>
      <c r="I507" s="1">
        <v>1440408120</v>
      </c>
      <c r="J507" s="1">
        <v>1435224120</v>
      </c>
      <c r="K507" s="1" t="b">
        <v>0</v>
      </c>
      <c r="L507" s="1">
        <v>0</v>
      </c>
      <c r="M507" s="1" t="b">
        <v>0</v>
      </c>
      <c r="N507" s="1" t="s">
        <v>8286</v>
      </c>
      <c r="O507" s="28">
        <f t="shared" si="70"/>
        <v>0</v>
      </c>
      <c r="P507" s="29">
        <f t="shared" si="71"/>
        <v>0</v>
      </c>
      <c r="Q507" s="9" t="str">
        <f t="shared" si="72"/>
        <v>publishing</v>
      </c>
      <c r="R507" s="26" t="str">
        <f t="shared" si="73"/>
        <v>translations</v>
      </c>
      <c r="S507" s="27">
        <f t="shared" si="74"/>
        <v>42180.390277777777</v>
      </c>
      <c r="T507" s="5" t="str">
        <f t="shared" si="75"/>
        <v>Jun</v>
      </c>
      <c r="U507" s="5" t="str">
        <f t="shared" si="76"/>
        <v>2015</v>
      </c>
      <c r="V507" s="5" t="str">
        <f t="shared" si="77"/>
        <v>Aug</v>
      </c>
      <c r="W507" s="1" t="str">
        <f t="shared" si="78"/>
        <v>2015</v>
      </c>
      <c r="X507" s="27">
        <f t="shared" si="79"/>
        <v>42240.390277777777</v>
      </c>
    </row>
    <row r="508" spans="1:24" ht="48" hidden="1" x14ac:dyDescent="0.2">
      <c r="A508" s="1">
        <v>1428</v>
      </c>
      <c r="B508" s="7" t="s">
        <v>1429</v>
      </c>
      <c r="C508" s="7" t="s">
        <v>5538</v>
      </c>
      <c r="D508" s="1">
        <v>1000</v>
      </c>
      <c r="E508" s="1">
        <v>45</v>
      </c>
      <c r="F508" s="1" t="s">
        <v>8220</v>
      </c>
      <c r="G508" s="1" t="s">
        <v>8226</v>
      </c>
      <c r="H508" s="1" t="s">
        <v>8248</v>
      </c>
      <c r="I508" s="1">
        <v>1459584417</v>
      </c>
      <c r="J508" s="1">
        <v>1456996017</v>
      </c>
      <c r="K508" s="1" t="b">
        <v>0</v>
      </c>
      <c r="L508" s="1">
        <v>3</v>
      </c>
      <c r="M508" s="1" t="b">
        <v>0</v>
      </c>
      <c r="N508" s="1" t="s">
        <v>8286</v>
      </c>
      <c r="O508" s="28">
        <f t="shared" si="70"/>
        <v>4.4999999999999998E-2</v>
      </c>
      <c r="P508" s="29">
        <f t="shared" si="71"/>
        <v>15</v>
      </c>
      <c r="Q508" s="9" t="str">
        <f t="shared" si="72"/>
        <v>publishing</v>
      </c>
      <c r="R508" s="26" t="str">
        <f t="shared" si="73"/>
        <v>translations</v>
      </c>
      <c r="S508" s="27">
        <f t="shared" si="74"/>
        <v>42432.379826388889</v>
      </c>
      <c r="T508" s="5" t="str">
        <f t="shared" si="75"/>
        <v>Mar</v>
      </c>
      <c r="U508" s="5" t="str">
        <f t="shared" si="76"/>
        <v>2016</v>
      </c>
      <c r="V508" s="5" t="str">
        <f t="shared" si="77"/>
        <v>Apr</v>
      </c>
      <c r="W508" s="1" t="str">
        <f t="shared" si="78"/>
        <v>2016</v>
      </c>
      <c r="X508" s="27">
        <f t="shared" si="79"/>
        <v>42462.338159722218</v>
      </c>
    </row>
    <row r="509" spans="1:24" ht="48" hidden="1" x14ac:dyDescent="0.2">
      <c r="A509" s="1">
        <v>1544</v>
      </c>
      <c r="B509" s="7" t="s">
        <v>1545</v>
      </c>
      <c r="C509" s="7" t="s">
        <v>5654</v>
      </c>
      <c r="D509" s="1">
        <v>1000</v>
      </c>
      <c r="E509" s="1">
        <v>0</v>
      </c>
      <c r="F509" s="1" t="s">
        <v>8220</v>
      </c>
      <c r="G509" s="1" t="s">
        <v>8223</v>
      </c>
      <c r="H509" s="1" t="s">
        <v>8245</v>
      </c>
      <c r="I509" s="1">
        <v>1427847480</v>
      </c>
      <c r="J509" s="1">
        <v>1424222024</v>
      </c>
      <c r="K509" s="1" t="b">
        <v>0</v>
      </c>
      <c r="L509" s="1">
        <v>0</v>
      </c>
      <c r="M509" s="1" t="b">
        <v>0</v>
      </c>
      <c r="N509" s="1" t="s">
        <v>8288</v>
      </c>
      <c r="O509" s="28">
        <f t="shared" si="70"/>
        <v>0</v>
      </c>
      <c r="P509" s="29">
        <f t="shared" si="71"/>
        <v>0</v>
      </c>
      <c r="Q509" s="9" t="str">
        <f t="shared" si="72"/>
        <v>photography</v>
      </c>
      <c r="R509" s="26" t="str">
        <f t="shared" si="73"/>
        <v>nature</v>
      </c>
      <c r="S509" s="27">
        <f t="shared" si="74"/>
        <v>42053.051203703704</v>
      </c>
      <c r="T509" s="5" t="str">
        <f t="shared" si="75"/>
        <v>Feb</v>
      </c>
      <c r="U509" s="5" t="str">
        <f t="shared" si="76"/>
        <v>2015</v>
      </c>
      <c r="V509" s="5" t="str">
        <f t="shared" si="77"/>
        <v>Apr</v>
      </c>
      <c r="W509" s="1" t="str">
        <f t="shared" si="78"/>
        <v>2015</v>
      </c>
      <c r="X509" s="27">
        <f t="shared" si="79"/>
        <v>42095.012499999997</v>
      </c>
    </row>
    <row r="510" spans="1:24" ht="48" hidden="1" x14ac:dyDescent="0.2">
      <c r="A510" s="1">
        <v>1546</v>
      </c>
      <c r="B510" s="7" t="s">
        <v>1547</v>
      </c>
      <c r="C510" s="7" t="s">
        <v>5656</v>
      </c>
      <c r="D510" s="1">
        <v>1000</v>
      </c>
      <c r="E510" s="1">
        <v>289</v>
      </c>
      <c r="F510" s="1" t="s">
        <v>8220</v>
      </c>
      <c r="G510" s="1" t="s">
        <v>8224</v>
      </c>
      <c r="H510" s="1" t="s">
        <v>8246</v>
      </c>
      <c r="I510" s="1">
        <v>1410930399</v>
      </c>
      <c r="J510" s="1">
        <v>1405746399</v>
      </c>
      <c r="K510" s="1" t="b">
        <v>0</v>
      </c>
      <c r="L510" s="1">
        <v>11</v>
      </c>
      <c r="M510" s="1" t="b">
        <v>0</v>
      </c>
      <c r="N510" s="1" t="s">
        <v>8288</v>
      </c>
      <c r="O510" s="28">
        <f t="shared" si="70"/>
        <v>0.28899999999999998</v>
      </c>
      <c r="P510" s="29">
        <f t="shared" si="71"/>
        <v>26.272727272727273</v>
      </c>
      <c r="Q510" s="9" t="str">
        <f t="shared" si="72"/>
        <v>photography</v>
      </c>
      <c r="R510" s="26" t="str">
        <f t="shared" si="73"/>
        <v>nature</v>
      </c>
      <c r="S510" s="27">
        <f t="shared" si="74"/>
        <v>41839.212951388887</v>
      </c>
      <c r="T510" s="5" t="str">
        <f t="shared" si="75"/>
        <v>Jul</v>
      </c>
      <c r="U510" s="5" t="str">
        <f t="shared" si="76"/>
        <v>2014</v>
      </c>
      <c r="V510" s="5" t="str">
        <f t="shared" si="77"/>
        <v>Sep</v>
      </c>
      <c r="W510" s="1" t="str">
        <f t="shared" si="78"/>
        <v>2014</v>
      </c>
      <c r="X510" s="27">
        <f t="shared" si="79"/>
        <v>41899.212951388887</v>
      </c>
    </row>
    <row r="511" spans="1:24" ht="48" hidden="1" x14ac:dyDescent="0.2">
      <c r="A511" s="1">
        <v>1581</v>
      </c>
      <c r="B511" s="7" t="s">
        <v>1582</v>
      </c>
      <c r="C511" s="7" t="s">
        <v>5691</v>
      </c>
      <c r="D511" s="1">
        <v>1000</v>
      </c>
      <c r="E511" s="1">
        <v>5</v>
      </c>
      <c r="F511" s="1" t="s">
        <v>8220</v>
      </c>
      <c r="G511" s="1" t="s">
        <v>8224</v>
      </c>
      <c r="H511" s="1" t="s">
        <v>8246</v>
      </c>
      <c r="I511" s="1">
        <v>1450521990</v>
      </c>
      <c r="J511" s="1">
        <v>1447757190</v>
      </c>
      <c r="K511" s="1" t="b">
        <v>0</v>
      </c>
      <c r="L511" s="1">
        <v>1</v>
      </c>
      <c r="M511" s="1" t="b">
        <v>0</v>
      </c>
      <c r="N511" s="1" t="s">
        <v>8290</v>
      </c>
      <c r="O511" s="28">
        <f t="shared" si="70"/>
        <v>5.0000000000000001E-3</v>
      </c>
      <c r="P511" s="29">
        <f t="shared" si="71"/>
        <v>5</v>
      </c>
      <c r="Q511" s="9" t="str">
        <f t="shared" si="72"/>
        <v>photography</v>
      </c>
      <c r="R511" s="26" t="str">
        <f t="shared" si="73"/>
        <v>places</v>
      </c>
      <c r="S511" s="27">
        <f t="shared" si="74"/>
        <v>42325.448958333334</v>
      </c>
      <c r="T511" s="5" t="str">
        <f t="shared" si="75"/>
        <v>Nov</v>
      </c>
      <c r="U511" s="5" t="str">
        <f t="shared" si="76"/>
        <v>2015</v>
      </c>
      <c r="V511" s="5" t="str">
        <f t="shared" si="77"/>
        <v>Dec</v>
      </c>
      <c r="W511" s="1" t="str">
        <f t="shared" si="78"/>
        <v>2015</v>
      </c>
      <c r="X511" s="27">
        <f t="shared" si="79"/>
        <v>42357.448958333334</v>
      </c>
    </row>
    <row r="512" spans="1:24" ht="32" hidden="1" x14ac:dyDescent="0.2">
      <c r="A512" s="1">
        <v>1582</v>
      </c>
      <c r="B512" s="7" t="s">
        <v>1583</v>
      </c>
      <c r="C512" s="7" t="s">
        <v>5692</v>
      </c>
      <c r="D512" s="1">
        <v>1000</v>
      </c>
      <c r="E512" s="1">
        <v>93</v>
      </c>
      <c r="F512" s="1" t="s">
        <v>8220</v>
      </c>
      <c r="G512" s="1" t="s">
        <v>8223</v>
      </c>
      <c r="H512" s="1" t="s">
        <v>8245</v>
      </c>
      <c r="I512" s="1">
        <v>1445894400</v>
      </c>
      <c r="J512" s="1">
        <v>1440961053</v>
      </c>
      <c r="K512" s="1" t="b">
        <v>0</v>
      </c>
      <c r="L512" s="1">
        <v>3</v>
      </c>
      <c r="M512" s="1" t="b">
        <v>0</v>
      </c>
      <c r="N512" s="1" t="s">
        <v>8290</v>
      </c>
      <c r="O512" s="28">
        <f t="shared" si="70"/>
        <v>9.2999999999999999E-2</v>
      </c>
      <c r="P512" s="29">
        <f t="shared" si="71"/>
        <v>31</v>
      </c>
      <c r="Q512" s="9" t="str">
        <f t="shared" si="72"/>
        <v>photography</v>
      </c>
      <c r="R512" s="26" t="str">
        <f t="shared" si="73"/>
        <v>places</v>
      </c>
      <c r="S512" s="27">
        <f t="shared" si="74"/>
        <v>42246.789965277778</v>
      </c>
      <c r="T512" s="5" t="str">
        <f t="shared" si="75"/>
        <v>Aug</v>
      </c>
      <c r="U512" s="5" t="str">
        <f t="shared" si="76"/>
        <v>2015</v>
      </c>
      <c r="V512" s="5" t="str">
        <f t="shared" si="77"/>
        <v>Oct</v>
      </c>
      <c r="W512" s="1" t="str">
        <f t="shared" si="78"/>
        <v>2015</v>
      </c>
      <c r="X512" s="27">
        <f t="shared" si="79"/>
        <v>42303.888888888891</v>
      </c>
    </row>
    <row r="513" spans="1:24" ht="32" hidden="1" x14ac:dyDescent="0.2">
      <c r="A513" s="1">
        <v>1594</v>
      </c>
      <c r="B513" s="7" t="s">
        <v>1595</v>
      </c>
      <c r="C513" s="7" t="s">
        <v>5704</v>
      </c>
      <c r="D513" s="1">
        <v>1000</v>
      </c>
      <c r="E513" s="1">
        <v>205</v>
      </c>
      <c r="F513" s="1" t="s">
        <v>8220</v>
      </c>
      <c r="G513" s="1" t="s">
        <v>8223</v>
      </c>
      <c r="H513" s="1" t="s">
        <v>8245</v>
      </c>
      <c r="I513" s="1">
        <v>1463329260</v>
      </c>
      <c r="J513" s="1">
        <v>1458147982</v>
      </c>
      <c r="K513" s="1" t="b">
        <v>0</v>
      </c>
      <c r="L513" s="1">
        <v>10</v>
      </c>
      <c r="M513" s="1" t="b">
        <v>0</v>
      </c>
      <c r="N513" s="1" t="s">
        <v>8290</v>
      </c>
      <c r="O513" s="28">
        <f t="shared" si="70"/>
        <v>0.20499999999999999</v>
      </c>
      <c r="P513" s="29">
        <f t="shared" si="71"/>
        <v>20.5</v>
      </c>
      <c r="Q513" s="9" t="str">
        <f t="shared" si="72"/>
        <v>photography</v>
      </c>
      <c r="R513" s="26" t="str">
        <f t="shared" si="73"/>
        <v>places</v>
      </c>
      <c r="S513" s="27">
        <f t="shared" si="74"/>
        <v>42445.712754629625</v>
      </c>
      <c r="T513" s="5" t="str">
        <f t="shared" si="75"/>
        <v>Mar</v>
      </c>
      <c r="U513" s="5" t="str">
        <f t="shared" si="76"/>
        <v>2016</v>
      </c>
      <c r="V513" s="5" t="str">
        <f t="shared" si="77"/>
        <v>May</v>
      </c>
      <c r="W513" s="1" t="str">
        <f t="shared" si="78"/>
        <v>2016</v>
      </c>
      <c r="X513" s="27">
        <f t="shared" si="79"/>
        <v>42505.681249999994</v>
      </c>
    </row>
    <row r="514" spans="1:24" ht="48" hidden="1" x14ac:dyDescent="0.2">
      <c r="A514" s="1">
        <v>1613</v>
      </c>
      <c r="B514" s="7" t="s">
        <v>1614</v>
      </c>
      <c r="C514" s="7" t="s">
        <v>5723</v>
      </c>
      <c r="D514" s="1">
        <v>1000</v>
      </c>
      <c r="E514" s="1">
        <v>1015</v>
      </c>
      <c r="F514" s="1" t="s">
        <v>8218</v>
      </c>
      <c r="G514" s="1" t="s">
        <v>8223</v>
      </c>
      <c r="H514" s="1" t="s">
        <v>8245</v>
      </c>
      <c r="I514" s="1">
        <v>1342921202</v>
      </c>
      <c r="J514" s="1">
        <v>1340329202</v>
      </c>
      <c r="K514" s="1" t="b">
        <v>0</v>
      </c>
      <c r="L514" s="1">
        <v>26</v>
      </c>
      <c r="M514" s="1" t="b">
        <v>1</v>
      </c>
      <c r="N514" s="1" t="s">
        <v>8275</v>
      </c>
      <c r="O514" s="28">
        <f t="shared" ref="O514:O577" si="80">E514/D514</f>
        <v>1.0149999999999999</v>
      </c>
      <c r="P514" s="29">
        <f t="shared" ref="P514:P577" si="81">IF(L514&gt;0,E514/L514,0)</f>
        <v>39.03846153846154</v>
      </c>
      <c r="Q514" s="9" t="str">
        <f t="shared" ref="Q514:Q577" si="82">LEFT(N514,SEARCH("/",N514,1)-1)</f>
        <v>music</v>
      </c>
      <c r="R514" s="26" t="str">
        <f t="shared" ref="R514:R577" si="83">RIGHT(N514,LEN(N514)-SEARCH("/",N514,1))</f>
        <v>rock</v>
      </c>
      <c r="S514" s="27">
        <f t="shared" ref="S514:S577" si="84">(((J514/60)/60)/24)+DATE(1970,1,1)</f>
        <v>41082.069467592592</v>
      </c>
      <c r="T514" s="5" t="str">
        <f t="shared" ref="T514:T577" si="85">TEXT(S514,"mmm")</f>
        <v>Jun</v>
      </c>
      <c r="U514" s="5" t="str">
        <f t="shared" ref="U514:U577" si="86">TEXT(S514,"yyyy")</f>
        <v>2012</v>
      </c>
      <c r="V514" s="5" t="str">
        <f t="shared" ref="V514:V577" si="87">TEXT(X514,"mmm")</f>
        <v>Jul</v>
      </c>
      <c r="W514" s="1" t="str">
        <f t="shared" ref="W514:W577" si="88">TEXT(X514,"yyyy")</f>
        <v>2012</v>
      </c>
      <c r="X514" s="27">
        <f t="shared" ref="X514:X577" si="89">(((I514/60)/60)/24)+DATE(1970,1,1)</f>
        <v>41112.069467592592</v>
      </c>
    </row>
    <row r="515" spans="1:24" ht="32" hidden="1" x14ac:dyDescent="0.2">
      <c r="A515" s="1">
        <v>1620</v>
      </c>
      <c r="B515" s="7" t="s">
        <v>1621</v>
      </c>
      <c r="C515" s="7" t="s">
        <v>5730</v>
      </c>
      <c r="D515" s="1">
        <v>1000</v>
      </c>
      <c r="E515" s="1">
        <v>1130</v>
      </c>
      <c r="F515" s="1" t="s">
        <v>8218</v>
      </c>
      <c r="G515" s="1" t="s">
        <v>8223</v>
      </c>
      <c r="H515" s="1" t="s">
        <v>8245</v>
      </c>
      <c r="I515" s="1">
        <v>1361606940</v>
      </c>
      <c r="J515" s="1">
        <v>1361002140</v>
      </c>
      <c r="K515" s="1" t="b">
        <v>0</v>
      </c>
      <c r="L515" s="1">
        <v>17</v>
      </c>
      <c r="M515" s="1" t="b">
        <v>1</v>
      </c>
      <c r="N515" s="1" t="s">
        <v>8275</v>
      </c>
      <c r="O515" s="28">
        <f t="shared" si="80"/>
        <v>1.1299999999999999</v>
      </c>
      <c r="P515" s="29">
        <f t="shared" si="81"/>
        <v>66.470588235294116</v>
      </c>
      <c r="Q515" s="9" t="str">
        <f t="shared" si="82"/>
        <v>music</v>
      </c>
      <c r="R515" s="26" t="str">
        <f t="shared" si="83"/>
        <v>rock</v>
      </c>
      <c r="S515" s="27">
        <f t="shared" si="84"/>
        <v>41321.339583333334</v>
      </c>
      <c r="T515" s="5" t="str">
        <f t="shared" si="85"/>
        <v>Feb</v>
      </c>
      <c r="U515" s="5" t="str">
        <f t="shared" si="86"/>
        <v>2013</v>
      </c>
      <c r="V515" s="5" t="str">
        <f t="shared" si="87"/>
        <v>Feb</v>
      </c>
      <c r="W515" s="1" t="str">
        <f t="shared" si="88"/>
        <v>2013</v>
      </c>
      <c r="X515" s="27">
        <f t="shared" si="89"/>
        <v>41328.339583333334</v>
      </c>
    </row>
    <row r="516" spans="1:24" ht="32" hidden="1" x14ac:dyDescent="0.2">
      <c r="A516" s="1">
        <v>1624</v>
      </c>
      <c r="B516" s="7" t="s">
        <v>1625</v>
      </c>
      <c r="C516" s="7" t="s">
        <v>5734</v>
      </c>
      <c r="D516" s="1">
        <v>1000</v>
      </c>
      <c r="E516" s="1">
        <v>1180</v>
      </c>
      <c r="F516" s="1" t="s">
        <v>8218</v>
      </c>
      <c r="G516" s="1" t="s">
        <v>8223</v>
      </c>
      <c r="H516" s="1" t="s">
        <v>8245</v>
      </c>
      <c r="I516" s="1">
        <v>1357721335</v>
      </c>
      <c r="J516" s="1">
        <v>1354265335</v>
      </c>
      <c r="K516" s="1" t="b">
        <v>0</v>
      </c>
      <c r="L516" s="1">
        <v>25</v>
      </c>
      <c r="M516" s="1" t="b">
        <v>1</v>
      </c>
      <c r="N516" s="1" t="s">
        <v>8275</v>
      </c>
      <c r="O516" s="28">
        <f t="shared" si="80"/>
        <v>1.18</v>
      </c>
      <c r="P516" s="29">
        <f t="shared" si="81"/>
        <v>47.2</v>
      </c>
      <c r="Q516" s="9" t="str">
        <f t="shared" si="82"/>
        <v>music</v>
      </c>
      <c r="R516" s="26" t="str">
        <f t="shared" si="83"/>
        <v>rock</v>
      </c>
      <c r="S516" s="27">
        <f t="shared" si="84"/>
        <v>41243.367303240739</v>
      </c>
      <c r="T516" s="5" t="str">
        <f t="shared" si="85"/>
        <v>Nov</v>
      </c>
      <c r="U516" s="5" t="str">
        <f t="shared" si="86"/>
        <v>2012</v>
      </c>
      <c r="V516" s="5" t="str">
        <f t="shared" si="87"/>
        <v>Jan</v>
      </c>
      <c r="W516" s="1" t="str">
        <f t="shared" si="88"/>
        <v>2013</v>
      </c>
      <c r="X516" s="27">
        <f t="shared" si="89"/>
        <v>41283.367303240739</v>
      </c>
    </row>
    <row r="517" spans="1:24" ht="32" hidden="1" x14ac:dyDescent="0.2">
      <c r="A517" s="1">
        <v>1638</v>
      </c>
      <c r="B517" s="7" t="s">
        <v>1639</v>
      </c>
      <c r="C517" s="7" t="s">
        <v>5748</v>
      </c>
      <c r="D517" s="1">
        <v>1000</v>
      </c>
      <c r="E517" s="1">
        <v>1050</v>
      </c>
      <c r="F517" s="1" t="s">
        <v>8218</v>
      </c>
      <c r="G517" s="1" t="s">
        <v>8223</v>
      </c>
      <c r="H517" s="1" t="s">
        <v>8245</v>
      </c>
      <c r="I517" s="1">
        <v>1362086700</v>
      </c>
      <c r="J517" s="1">
        <v>1358180968</v>
      </c>
      <c r="K517" s="1" t="b">
        <v>0</v>
      </c>
      <c r="L517" s="1">
        <v>27</v>
      </c>
      <c r="M517" s="1" t="b">
        <v>1</v>
      </c>
      <c r="N517" s="1" t="s">
        <v>8275</v>
      </c>
      <c r="O517" s="28">
        <f t="shared" si="80"/>
        <v>1.05</v>
      </c>
      <c r="P517" s="29">
        <f t="shared" si="81"/>
        <v>38.888888888888886</v>
      </c>
      <c r="Q517" s="9" t="str">
        <f t="shared" si="82"/>
        <v>music</v>
      </c>
      <c r="R517" s="26" t="str">
        <f t="shared" si="83"/>
        <v>rock</v>
      </c>
      <c r="S517" s="27">
        <f t="shared" si="84"/>
        <v>41288.68712962963</v>
      </c>
      <c r="T517" s="5" t="str">
        <f t="shared" si="85"/>
        <v>Jan</v>
      </c>
      <c r="U517" s="5" t="str">
        <f t="shared" si="86"/>
        <v>2013</v>
      </c>
      <c r="V517" s="5" t="str">
        <f t="shared" si="87"/>
        <v>Feb</v>
      </c>
      <c r="W517" s="1" t="str">
        <f t="shared" si="88"/>
        <v>2013</v>
      </c>
      <c r="X517" s="27">
        <f t="shared" si="89"/>
        <v>41333.892361111109</v>
      </c>
    </row>
    <row r="518" spans="1:24" ht="32" hidden="1" x14ac:dyDescent="0.2">
      <c r="A518" s="1">
        <v>1663</v>
      </c>
      <c r="B518" s="7" t="s">
        <v>1664</v>
      </c>
      <c r="C518" s="7" t="s">
        <v>5773</v>
      </c>
      <c r="D518" s="1">
        <v>1000</v>
      </c>
      <c r="E518" s="1">
        <v>1080</v>
      </c>
      <c r="F518" s="1" t="s">
        <v>8218</v>
      </c>
      <c r="G518" s="1" t="s">
        <v>8223</v>
      </c>
      <c r="H518" s="1" t="s">
        <v>8245</v>
      </c>
      <c r="I518" s="1">
        <v>1422750707</v>
      </c>
      <c r="J518" s="1">
        <v>1420158707</v>
      </c>
      <c r="K518" s="1" t="b">
        <v>0</v>
      </c>
      <c r="L518" s="1">
        <v>32</v>
      </c>
      <c r="M518" s="1" t="b">
        <v>1</v>
      </c>
      <c r="N518" s="1" t="s">
        <v>8291</v>
      </c>
      <c r="O518" s="28">
        <f t="shared" si="80"/>
        <v>1.08</v>
      </c>
      <c r="P518" s="29">
        <f t="shared" si="81"/>
        <v>33.75</v>
      </c>
      <c r="Q518" s="9" t="str">
        <f t="shared" si="82"/>
        <v>music</v>
      </c>
      <c r="R518" s="26" t="str">
        <f t="shared" si="83"/>
        <v>pop</v>
      </c>
      <c r="S518" s="27">
        <f t="shared" si="84"/>
        <v>42006.02207175926</v>
      </c>
      <c r="T518" s="5" t="str">
        <f t="shared" si="85"/>
        <v>Jan</v>
      </c>
      <c r="U518" s="5" t="str">
        <f t="shared" si="86"/>
        <v>2015</v>
      </c>
      <c r="V518" s="5" t="str">
        <f t="shared" si="87"/>
        <v>Feb</v>
      </c>
      <c r="W518" s="1" t="str">
        <f t="shared" si="88"/>
        <v>2015</v>
      </c>
      <c r="X518" s="27">
        <f t="shared" si="89"/>
        <v>42036.02207175926</v>
      </c>
    </row>
    <row r="519" spans="1:24" ht="64" hidden="1" x14ac:dyDescent="0.2">
      <c r="A519" s="1">
        <v>1670</v>
      </c>
      <c r="B519" s="7" t="s">
        <v>1671</v>
      </c>
      <c r="C519" s="7" t="s">
        <v>5780</v>
      </c>
      <c r="D519" s="1">
        <v>1000</v>
      </c>
      <c r="E519" s="1">
        <v>1026</v>
      </c>
      <c r="F519" s="1" t="s">
        <v>8218</v>
      </c>
      <c r="G519" s="1" t="s">
        <v>8223</v>
      </c>
      <c r="H519" s="1" t="s">
        <v>8245</v>
      </c>
      <c r="I519" s="1">
        <v>1278302400</v>
      </c>
      <c r="J519" s="1">
        <v>1273961999</v>
      </c>
      <c r="K519" s="1" t="b">
        <v>0</v>
      </c>
      <c r="L519" s="1">
        <v>23</v>
      </c>
      <c r="M519" s="1" t="b">
        <v>1</v>
      </c>
      <c r="N519" s="1" t="s">
        <v>8291</v>
      </c>
      <c r="O519" s="28">
        <f t="shared" si="80"/>
        <v>1.026</v>
      </c>
      <c r="P519" s="29">
        <f t="shared" si="81"/>
        <v>44.608695652173914</v>
      </c>
      <c r="Q519" s="9" t="str">
        <f t="shared" si="82"/>
        <v>music</v>
      </c>
      <c r="R519" s="26" t="str">
        <f t="shared" si="83"/>
        <v>pop</v>
      </c>
      <c r="S519" s="27">
        <f t="shared" si="84"/>
        <v>40313.930543981485</v>
      </c>
      <c r="T519" s="5" t="str">
        <f t="shared" si="85"/>
        <v>May</v>
      </c>
      <c r="U519" s="5" t="str">
        <f t="shared" si="86"/>
        <v>2010</v>
      </c>
      <c r="V519" s="5" t="str">
        <f t="shared" si="87"/>
        <v>Jul</v>
      </c>
      <c r="W519" s="1" t="str">
        <f t="shared" si="88"/>
        <v>2010</v>
      </c>
      <c r="X519" s="27">
        <f t="shared" si="89"/>
        <v>40364.166666666664</v>
      </c>
    </row>
    <row r="520" spans="1:24" ht="32" hidden="1" x14ac:dyDescent="0.2">
      <c r="A520" s="1">
        <v>1675</v>
      </c>
      <c r="B520" s="7" t="s">
        <v>1676</v>
      </c>
      <c r="C520" s="7" t="s">
        <v>5785</v>
      </c>
      <c r="D520" s="1">
        <v>1000</v>
      </c>
      <c r="E520" s="1">
        <v>1374.16</v>
      </c>
      <c r="F520" s="1" t="s">
        <v>8218</v>
      </c>
      <c r="G520" s="1" t="s">
        <v>8223</v>
      </c>
      <c r="H520" s="1" t="s">
        <v>8245</v>
      </c>
      <c r="I520" s="1">
        <v>1318802580</v>
      </c>
      <c r="J520" s="1">
        <v>1316194540</v>
      </c>
      <c r="K520" s="1" t="b">
        <v>0</v>
      </c>
      <c r="L520" s="1">
        <v>34</v>
      </c>
      <c r="M520" s="1" t="b">
        <v>1</v>
      </c>
      <c r="N520" s="1" t="s">
        <v>8291</v>
      </c>
      <c r="O520" s="28">
        <f t="shared" si="80"/>
        <v>1.37416</v>
      </c>
      <c r="P520" s="29">
        <f t="shared" si="81"/>
        <v>40.416470588235299</v>
      </c>
      <c r="Q520" s="9" t="str">
        <f t="shared" si="82"/>
        <v>music</v>
      </c>
      <c r="R520" s="26" t="str">
        <f t="shared" si="83"/>
        <v>pop</v>
      </c>
      <c r="S520" s="27">
        <f t="shared" si="84"/>
        <v>40802.733101851853</v>
      </c>
      <c r="T520" s="5" t="str">
        <f t="shared" si="85"/>
        <v>Sep</v>
      </c>
      <c r="U520" s="5" t="str">
        <f t="shared" si="86"/>
        <v>2011</v>
      </c>
      <c r="V520" s="5" t="str">
        <f t="shared" si="87"/>
        <v>Oct</v>
      </c>
      <c r="W520" s="1" t="str">
        <f t="shared" si="88"/>
        <v>2011</v>
      </c>
      <c r="X520" s="27">
        <f t="shared" si="89"/>
        <v>40832.918749999997</v>
      </c>
    </row>
    <row r="521" spans="1:24" ht="32" hidden="1" x14ac:dyDescent="0.2">
      <c r="A521" s="1">
        <v>1680</v>
      </c>
      <c r="B521" s="7" t="s">
        <v>1681</v>
      </c>
      <c r="C521" s="7" t="s">
        <v>5790</v>
      </c>
      <c r="D521" s="1">
        <v>1000</v>
      </c>
      <c r="E521" s="1">
        <v>1175</v>
      </c>
      <c r="F521" s="1" t="s">
        <v>8218</v>
      </c>
      <c r="G521" s="1" t="s">
        <v>8223</v>
      </c>
      <c r="H521" s="1" t="s">
        <v>8245</v>
      </c>
      <c r="I521" s="1">
        <v>1405188667</v>
      </c>
      <c r="J521" s="1">
        <v>1402596667</v>
      </c>
      <c r="K521" s="1" t="b">
        <v>0</v>
      </c>
      <c r="L521" s="1">
        <v>25</v>
      </c>
      <c r="M521" s="1" t="b">
        <v>1</v>
      </c>
      <c r="N521" s="1" t="s">
        <v>8291</v>
      </c>
      <c r="O521" s="28">
        <f t="shared" si="80"/>
        <v>1.175</v>
      </c>
      <c r="P521" s="29">
        <f t="shared" si="81"/>
        <v>47</v>
      </c>
      <c r="Q521" s="9" t="str">
        <f t="shared" si="82"/>
        <v>music</v>
      </c>
      <c r="R521" s="26" t="str">
        <f t="shared" si="83"/>
        <v>pop</v>
      </c>
      <c r="S521" s="27">
        <f t="shared" si="84"/>
        <v>41802.757719907408</v>
      </c>
      <c r="T521" s="5" t="str">
        <f t="shared" si="85"/>
        <v>Jun</v>
      </c>
      <c r="U521" s="5" t="str">
        <f t="shared" si="86"/>
        <v>2014</v>
      </c>
      <c r="V521" s="5" t="str">
        <f t="shared" si="87"/>
        <v>Jul</v>
      </c>
      <c r="W521" s="1" t="str">
        <f t="shared" si="88"/>
        <v>2014</v>
      </c>
      <c r="X521" s="27">
        <f t="shared" si="89"/>
        <v>41832.757719907408</v>
      </c>
    </row>
    <row r="522" spans="1:24" ht="32" hidden="1" x14ac:dyDescent="0.2">
      <c r="A522" s="1">
        <v>1731</v>
      </c>
      <c r="B522" s="7" t="s">
        <v>1732</v>
      </c>
      <c r="C522" s="7" t="s">
        <v>5841</v>
      </c>
      <c r="D522" s="1">
        <v>1000</v>
      </c>
      <c r="E522" s="1">
        <v>0</v>
      </c>
      <c r="F522" s="1" t="s">
        <v>8220</v>
      </c>
      <c r="G522" s="1" t="s">
        <v>8223</v>
      </c>
      <c r="H522" s="1" t="s">
        <v>8245</v>
      </c>
      <c r="I522" s="1">
        <v>1434034800</v>
      </c>
      <c r="J522" s="1">
        <v>1432849552</v>
      </c>
      <c r="K522" s="1" t="b">
        <v>0</v>
      </c>
      <c r="L522" s="1">
        <v>0</v>
      </c>
      <c r="M522" s="1" t="b">
        <v>0</v>
      </c>
      <c r="N522" s="1" t="s">
        <v>8292</v>
      </c>
      <c r="O522" s="28">
        <f t="shared" si="80"/>
        <v>0</v>
      </c>
      <c r="P522" s="29">
        <f t="shared" si="81"/>
        <v>0</v>
      </c>
      <c r="Q522" s="9" t="str">
        <f t="shared" si="82"/>
        <v>music</v>
      </c>
      <c r="R522" s="26" t="str">
        <f t="shared" si="83"/>
        <v>faith</v>
      </c>
      <c r="S522" s="27">
        <f t="shared" si="84"/>
        <v>42152.906851851847</v>
      </c>
      <c r="T522" s="5" t="str">
        <f t="shared" si="85"/>
        <v>May</v>
      </c>
      <c r="U522" s="5" t="str">
        <f t="shared" si="86"/>
        <v>2015</v>
      </c>
      <c r="V522" s="5" t="str">
        <f t="shared" si="87"/>
        <v>Jun</v>
      </c>
      <c r="W522" s="1" t="str">
        <f t="shared" si="88"/>
        <v>2015</v>
      </c>
      <c r="X522" s="27">
        <f t="shared" si="89"/>
        <v>42166.625</v>
      </c>
    </row>
    <row r="523" spans="1:24" ht="48" hidden="1" x14ac:dyDescent="0.2">
      <c r="A523" s="1">
        <v>1735</v>
      </c>
      <c r="B523" s="7" t="s">
        <v>1736</v>
      </c>
      <c r="C523" s="7" t="s">
        <v>5845</v>
      </c>
      <c r="D523" s="1">
        <v>1000</v>
      </c>
      <c r="E523" s="1">
        <v>110</v>
      </c>
      <c r="F523" s="1" t="s">
        <v>8220</v>
      </c>
      <c r="G523" s="1" t="s">
        <v>8223</v>
      </c>
      <c r="H523" s="1" t="s">
        <v>8245</v>
      </c>
      <c r="I523" s="1">
        <v>1470598345</v>
      </c>
      <c r="J523" s="1">
        <v>1468006345</v>
      </c>
      <c r="K523" s="1" t="b">
        <v>0</v>
      </c>
      <c r="L523" s="1">
        <v>2</v>
      </c>
      <c r="M523" s="1" t="b">
        <v>0</v>
      </c>
      <c r="N523" s="1" t="s">
        <v>8292</v>
      </c>
      <c r="O523" s="28">
        <f t="shared" si="80"/>
        <v>0.11</v>
      </c>
      <c r="P523" s="29">
        <f t="shared" si="81"/>
        <v>55</v>
      </c>
      <c r="Q523" s="9" t="str">
        <f t="shared" si="82"/>
        <v>music</v>
      </c>
      <c r="R523" s="26" t="str">
        <f t="shared" si="83"/>
        <v>faith</v>
      </c>
      <c r="S523" s="27">
        <f t="shared" si="84"/>
        <v>42559.814178240747</v>
      </c>
      <c r="T523" s="5" t="str">
        <f t="shared" si="85"/>
        <v>Jul</v>
      </c>
      <c r="U523" s="5" t="str">
        <f t="shared" si="86"/>
        <v>2016</v>
      </c>
      <c r="V523" s="5" t="str">
        <f t="shared" si="87"/>
        <v>Aug</v>
      </c>
      <c r="W523" s="1" t="str">
        <f t="shared" si="88"/>
        <v>2016</v>
      </c>
      <c r="X523" s="27">
        <f t="shared" si="89"/>
        <v>42589.814178240747</v>
      </c>
    </row>
    <row r="524" spans="1:24" ht="48" hidden="1" x14ac:dyDescent="0.2">
      <c r="A524" s="1">
        <v>1739</v>
      </c>
      <c r="B524" s="7" t="s">
        <v>1740</v>
      </c>
      <c r="C524" s="7" t="s">
        <v>5849</v>
      </c>
      <c r="D524" s="1">
        <v>1000</v>
      </c>
      <c r="E524" s="1">
        <v>1</v>
      </c>
      <c r="F524" s="1" t="s">
        <v>8220</v>
      </c>
      <c r="G524" s="1" t="s">
        <v>8223</v>
      </c>
      <c r="H524" s="1" t="s">
        <v>8245</v>
      </c>
      <c r="I524" s="1">
        <v>1462391932</v>
      </c>
      <c r="J524" s="1">
        <v>1457297932</v>
      </c>
      <c r="K524" s="1" t="b">
        <v>0</v>
      </c>
      <c r="L524" s="1">
        <v>1</v>
      </c>
      <c r="M524" s="1" t="b">
        <v>0</v>
      </c>
      <c r="N524" s="1" t="s">
        <v>8292</v>
      </c>
      <c r="O524" s="28">
        <f t="shared" si="80"/>
        <v>1E-3</v>
      </c>
      <c r="P524" s="29">
        <f t="shared" si="81"/>
        <v>1</v>
      </c>
      <c r="Q524" s="9" t="str">
        <f t="shared" si="82"/>
        <v>music</v>
      </c>
      <c r="R524" s="26" t="str">
        <f t="shared" si="83"/>
        <v>faith</v>
      </c>
      <c r="S524" s="27">
        <f t="shared" si="84"/>
        <v>42435.874212962968</v>
      </c>
      <c r="T524" s="5" t="str">
        <f t="shared" si="85"/>
        <v>Mar</v>
      </c>
      <c r="U524" s="5" t="str">
        <f t="shared" si="86"/>
        <v>2016</v>
      </c>
      <c r="V524" s="5" t="str">
        <f t="shared" si="87"/>
        <v>May</v>
      </c>
      <c r="W524" s="1" t="str">
        <f t="shared" si="88"/>
        <v>2016</v>
      </c>
      <c r="X524" s="27">
        <f t="shared" si="89"/>
        <v>42494.832546296297</v>
      </c>
    </row>
    <row r="525" spans="1:24" ht="48" hidden="1" x14ac:dyDescent="0.2">
      <c r="A525" s="1">
        <v>1758</v>
      </c>
      <c r="B525" s="7" t="s">
        <v>1759</v>
      </c>
      <c r="C525" s="7" t="s">
        <v>5868</v>
      </c>
      <c r="D525" s="1">
        <v>1000</v>
      </c>
      <c r="E525" s="1">
        <v>1147</v>
      </c>
      <c r="F525" s="1" t="s">
        <v>8218</v>
      </c>
      <c r="G525" s="1" t="s">
        <v>8223</v>
      </c>
      <c r="H525" s="1" t="s">
        <v>8245</v>
      </c>
      <c r="I525" s="1">
        <v>1468536992</v>
      </c>
      <c r="J525" s="1">
        <v>1463352992</v>
      </c>
      <c r="K525" s="1" t="b">
        <v>0</v>
      </c>
      <c r="L525" s="1">
        <v>27</v>
      </c>
      <c r="M525" s="1" t="b">
        <v>1</v>
      </c>
      <c r="N525" s="1" t="s">
        <v>8284</v>
      </c>
      <c r="O525" s="28">
        <f t="shared" si="80"/>
        <v>1.147</v>
      </c>
      <c r="P525" s="29">
        <f t="shared" si="81"/>
        <v>42.481481481481481</v>
      </c>
      <c r="Q525" s="9" t="str">
        <f t="shared" si="82"/>
        <v>photography</v>
      </c>
      <c r="R525" s="26" t="str">
        <f t="shared" si="83"/>
        <v>photobooks</v>
      </c>
      <c r="S525" s="27">
        <f t="shared" si="84"/>
        <v>42505.955925925926</v>
      </c>
      <c r="T525" s="5" t="str">
        <f t="shared" si="85"/>
        <v>May</v>
      </c>
      <c r="U525" s="5" t="str">
        <f t="shared" si="86"/>
        <v>2016</v>
      </c>
      <c r="V525" s="5" t="str">
        <f t="shared" si="87"/>
        <v>Jul</v>
      </c>
      <c r="W525" s="1" t="str">
        <f t="shared" si="88"/>
        <v>2016</v>
      </c>
      <c r="X525" s="27">
        <f t="shared" si="89"/>
        <v>42565.955925925926</v>
      </c>
    </row>
    <row r="526" spans="1:24" ht="48" hidden="1" x14ac:dyDescent="0.2">
      <c r="A526" s="1">
        <v>1831</v>
      </c>
      <c r="B526" s="7" t="s">
        <v>1832</v>
      </c>
      <c r="C526" s="7" t="s">
        <v>5941</v>
      </c>
      <c r="D526" s="1">
        <v>1000</v>
      </c>
      <c r="E526" s="1">
        <v>1030</v>
      </c>
      <c r="F526" s="1" t="s">
        <v>8218</v>
      </c>
      <c r="G526" s="1" t="s">
        <v>8223</v>
      </c>
      <c r="H526" s="1" t="s">
        <v>8245</v>
      </c>
      <c r="I526" s="1">
        <v>1336866863</v>
      </c>
      <c r="J526" s="1">
        <v>1335570863</v>
      </c>
      <c r="K526" s="1" t="b">
        <v>0</v>
      </c>
      <c r="L526" s="1">
        <v>14</v>
      </c>
      <c r="M526" s="1" t="b">
        <v>1</v>
      </c>
      <c r="N526" s="1" t="s">
        <v>8275</v>
      </c>
      <c r="O526" s="28">
        <f t="shared" si="80"/>
        <v>1.03</v>
      </c>
      <c r="P526" s="29">
        <f t="shared" si="81"/>
        <v>73.571428571428569</v>
      </c>
      <c r="Q526" s="9" t="str">
        <f t="shared" si="82"/>
        <v>music</v>
      </c>
      <c r="R526" s="26" t="str">
        <f t="shared" si="83"/>
        <v>rock</v>
      </c>
      <c r="S526" s="27">
        <f t="shared" si="84"/>
        <v>41026.996099537035</v>
      </c>
      <c r="T526" s="5" t="str">
        <f t="shared" si="85"/>
        <v>Apr</v>
      </c>
      <c r="U526" s="5" t="str">
        <f t="shared" si="86"/>
        <v>2012</v>
      </c>
      <c r="V526" s="5" t="str">
        <f t="shared" si="87"/>
        <v>May</v>
      </c>
      <c r="W526" s="1" t="str">
        <f t="shared" si="88"/>
        <v>2012</v>
      </c>
      <c r="X526" s="27">
        <f t="shared" si="89"/>
        <v>41041.996099537035</v>
      </c>
    </row>
    <row r="527" spans="1:24" ht="48" hidden="1" x14ac:dyDescent="0.2">
      <c r="A527" s="1">
        <v>1838</v>
      </c>
      <c r="B527" s="7" t="s">
        <v>1839</v>
      </c>
      <c r="C527" s="7" t="s">
        <v>5948</v>
      </c>
      <c r="D527" s="1">
        <v>1000</v>
      </c>
      <c r="E527" s="1">
        <v>1001.49</v>
      </c>
      <c r="F527" s="1" t="s">
        <v>8218</v>
      </c>
      <c r="G527" s="1" t="s">
        <v>8223</v>
      </c>
      <c r="H527" s="1" t="s">
        <v>8245</v>
      </c>
      <c r="I527" s="1">
        <v>1317438000</v>
      </c>
      <c r="J527" s="1">
        <v>1314989557</v>
      </c>
      <c r="K527" s="1" t="b">
        <v>0</v>
      </c>
      <c r="L527" s="1">
        <v>28</v>
      </c>
      <c r="M527" s="1" t="b">
        <v>1</v>
      </c>
      <c r="N527" s="1" t="s">
        <v>8275</v>
      </c>
      <c r="O527" s="28">
        <f t="shared" si="80"/>
        <v>1.00149</v>
      </c>
      <c r="P527" s="29">
        <f t="shared" si="81"/>
        <v>35.767499999999998</v>
      </c>
      <c r="Q527" s="9" t="str">
        <f t="shared" si="82"/>
        <v>music</v>
      </c>
      <c r="R527" s="26" t="str">
        <f t="shared" si="83"/>
        <v>rock</v>
      </c>
      <c r="S527" s="27">
        <f t="shared" si="84"/>
        <v>40788.786539351851</v>
      </c>
      <c r="T527" s="5" t="str">
        <f t="shared" si="85"/>
        <v>Sep</v>
      </c>
      <c r="U527" s="5" t="str">
        <f t="shared" si="86"/>
        <v>2011</v>
      </c>
      <c r="V527" s="5" t="str">
        <f t="shared" si="87"/>
        <v>Oct</v>
      </c>
      <c r="W527" s="1" t="str">
        <f t="shared" si="88"/>
        <v>2011</v>
      </c>
      <c r="X527" s="27">
        <f t="shared" si="89"/>
        <v>40817.125</v>
      </c>
    </row>
    <row r="528" spans="1:24" ht="48" hidden="1" x14ac:dyDescent="0.2">
      <c r="A528" s="1">
        <v>1839</v>
      </c>
      <c r="B528" s="7" t="s">
        <v>1840</v>
      </c>
      <c r="C528" s="7" t="s">
        <v>5949</v>
      </c>
      <c r="D528" s="1">
        <v>1000</v>
      </c>
      <c r="E528" s="1">
        <v>2053</v>
      </c>
      <c r="F528" s="1" t="s">
        <v>8218</v>
      </c>
      <c r="G528" s="1" t="s">
        <v>8223</v>
      </c>
      <c r="H528" s="1" t="s">
        <v>8245</v>
      </c>
      <c r="I528" s="1">
        <v>1475342382</v>
      </c>
      <c r="J528" s="1">
        <v>1472750382</v>
      </c>
      <c r="K528" s="1" t="b">
        <v>0</v>
      </c>
      <c r="L528" s="1">
        <v>45</v>
      </c>
      <c r="M528" s="1" t="b">
        <v>1</v>
      </c>
      <c r="N528" s="1" t="s">
        <v>8275</v>
      </c>
      <c r="O528" s="28">
        <f t="shared" si="80"/>
        <v>2.0529999999999999</v>
      </c>
      <c r="P528" s="29">
        <f t="shared" si="81"/>
        <v>45.62222222222222</v>
      </c>
      <c r="Q528" s="9" t="str">
        <f t="shared" si="82"/>
        <v>music</v>
      </c>
      <c r="R528" s="26" t="str">
        <f t="shared" si="83"/>
        <v>rock</v>
      </c>
      <c r="S528" s="27">
        <f t="shared" si="84"/>
        <v>42614.722013888888</v>
      </c>
      <c r="T528" s="5" t="str">
        <f t="shared" si="85"/>
        <v>Sep</v>
      </c>
      <c r="U528" s="5" t="str">
        <f t="shared" si="86"/>
        <v>2016</v>
      </c>
      <c r="V528" s="5" t="str">
        <f t="shared" si="87"/>
        <v>Oct</v>
      </c>
      <c r="W528" s="1" t="str">
        <f t="shared" si="88"/>
        <v>2016</v>
      </c>
      <c r="X528" s="27">
        <f t="shared" si="89"/>
        <v>42644.722013888888</v>
      </c>
    </row>
    <row r="529" spans="1:24" ht="96" hidden="1" x14ac:dyDescent="0.2">
      <c r="A529" s="1">
        <v>1845</v>
      </c>
      <c r="B529" s="7" t="s">
        <v>1846</v>
      </c>
      <c r="C529" s="7" t="s">
        <v>5955</v>
      </c>
      <c r="D529" s="1">
        <v>1000</v>
      </c>
      <c r="E529" s="1">
        <v>1000</v>
      </c>
      <c r="F529" s="1" t="s">
        <v>8218</v>
      </c>
      <c r="G529" s="1" t="s">
        <v>8223</v>
      </c>
      <c r="H529" s="1" t="s">
        <v>8245</v>
      </c>
      <c r="I529" s="1">
        <v>1466139300</v>
      </c>
      <c r="J529" s="1">
        <v>1464854398</v>
      </c>
      <c r="K529" s="1" t="b">
        <v>0</v>
      </c>
      <c r="L529" s="1">
        <v>19</v>
      </c>
      <c r="M529" s="1" t="b">
        <v>1</v>
      </c>
      <c r="N529" s="1" t="s">
        <v>8275</v>
      </c>
      <c r="O529" s="28">
        <f t="shared" si="80"/>
        <v>1</v>
      </c>
      <c r="P529" s="29">
        <f t="shared" si="81"/>
        <v>52.631578947368418</v>
      </c>
      <c r="Q529" s="9" t="str">
        <f t="shared" si="82"/>
        <v>music</v>
      </c>
      <c r="R529" s="26" t="str">
        <f t="shared" si="83"/>
        <v>rock</v>
      </c>
      <c r="S529" s="27">
        <f t="shared" si="84"/>
        <v>42523.333310185189</v>
      </c>
      <c r="T529" s="5" t="str">
        <f t="shared" si="85"/>
        <v>Jun</v>
      </c>
      <c r="U529" s="5" t="str">
        <f t="shared" si="86"/>
        <v>2016</v>
      </c>
      <c r="V529" s="5" t="str">
        <f t="shared" si="87"/>
        <v>Jun</v>
      </c>
      <c r="W529" s="1" t="str">
        <f t="shared" si="88"/>
        <v>2016</v>
      </c>
      <c r="X529" s="27">
        <f t="shared" si="89"/>
        <v>42538.204861111109</v>
      </c>
    </row>
    <row r="530" spans="1:24" ht="48" hidden="1" x14ac:dyDescent="0.2">
      <c r="A530" s="1">
        <v>1884</v>
      </c>
      <c r="B530" s="7" t="s">
        <v>1885</v>
      </c>
      <c r="C530" s="7" t="s">
        <v>5994</v>
      </c>
      <c r="D530" s="1">
        <v>1000</v>
      </c>
      <c r="E530" s="1">
        <v>1351</v>
      </c>
      <c r="F530" s="1" t="s">
        <v>8218</v>
      </c>
      <c r="G530" s="1" t="s">
        <v>8223</v>
      </c>
      <c r="H530" s="1" t="s">
        <v>8245</v>
      </c>
      <c r="I530" s="1">
        <v>1354017600</v>
      </c>
      <c r="J530" s="1">
        <v>1350967535</v>
      </c>
      <c r="K530" s="1" t="b">
        <v>0</v>
      </c>
      <c r="L530" s="1">
        <v>26</v>
      </c>
      <c r="M530" s="1" t="b">
        <v>1</v>
      </c>
      <c r="N530" s="1" t="s">
        <v>8278</v>
      </c>
      <c r="O530" s="28">
        <f t="shared" si="80"/>
        <v>1.351</v>
      </c>
      <c r="P530" s="29">
        <f t="shared" si="81"/>
        <v>51.96153846153846</v>
      </c>
      <c r="Q530" s="9" t="str">
        <f t="shared" si="82"/>
        <v>music</v>
      </c>
      <c r="R530" s="26" t="str">
        <f t="shared" si="83"/>
        <v>indie rock</v>
      </c>
      <c r="S530" s="27">
        <f t="shared" si="84"/>
        <v>41205.198321759257</v>
      </c>
      <c r="T530" s="5" t="str">
        <f t="shared" si="85"/>
        <v>Oct</v>
      </c>
      <c r="U530" s="5" t="str">
        <f t="shared" si="86"/>
        <v>2012</v>
      </c>
      <c r="V530" s="5" t="str">
        <f t="shared" si="87"/>
        <v>Nov</v>
      </c>
      <c r="W530" s="1" t="str">
        <f t="shared" si="88"/>
        <v>2012</v>
      </c>
      <c r="X530" s="27">
        <f t="shared" si="89"/>
        <v>41240.5</v>
      </c>
    </row>
    <row r="531" spans="1:24" ht="16" hidden="1" x14ac:dyDescent="0.2">
      <c r="A531" s="1">
        <v>1894</v>
      </c>
      <c r="B531" s="7" t="s">
        <v>1895</v>
      </c>
      <c r="C531" s="7" t="s">
        <v>6004</v>
      </c>
      <c r="D531" s="1">
        <v>1000</v>
      </c>
      <c r="E531" s="1">
        <v>1145</v>
      </c>
      <c r="F531" s="1" t="s">
        <v>8218</v>
      </c>
      <c r="G531" s="1" t="s">
        <v>8223</v>
      </c>
      <c r="H531" s="1" t="s">
        <v>8245</v>
      </c>
      <c r="I531" s="1">
        <v>1329082983</v>
      </c>
      <c r="J531" s="1">
        <v>1326404583</v>
      </c>
      <c r="K531" s="1" t="b">
        <v>0</v>
      </c>
      <c r="L531" s="1">
        <v>20</v>
      </c>
      <c r="M531" s="1" t="b">
        <v>1</v>
      </c>
      <c r="N531" s="1" t="s">
        <v>8278</v>
      </c>
      <c r="O531" s="28">
        <f t="shared" si="80"/>
        <v>1.145</v>
      </c>
      <c r="P531" s="29">
        <f t="shared" si="81"/>
        <v>57.25</v>
      </c>
      <c r="Q531" s="9" t="str">
        <f t="shared" si="82"/>
        <v>music</v>
      </c>
      <c r="R531" s="26" t="str">
        <f t="shared" si="83"/>
        <v>indie rock</v>
      </c>
      <c r="S531" s="27">
        <f t="shared" si="84"/>
        <v>40920.904895833337</v>
      </c>
      <c r="T531" s="5" t="str">
        <f t="shared" si="85"/>
        <v>Jan</v>
      </c>
      <c r="U531" s="5" t="str">
        <f t="shared" si="86"/>
        <v>2012</v>
      </c>
      <c r="V531" s="5" t="str">
        <f t="shared" si="87"/>
        <v>Feb</v>
      </c>
      <c r="W531" s="1" t="str">
        <f t="shared" si="88"/>
        <v>2012</v>
      </c>
      <c r="X531" s="27">
        <f t="shared" si="89"/>
        <v>40951.904895833337</v>
      </c>
    </row>
    <row r="532" spans="1:24" ht="48" hidden="1" x14ac:dyDescent="0.2">
      <c r="A532" s="1">
        <v>1898</v>
      </c>
      <c r="B532" s="7" t="s">
        <v>1899</v>
      </c>
      <c r="C532" s="7" t="s">
        <v>6008</v>
      </c>
      <c r="D532" s="1">
        <v>1000</v>
      </c>
      <c r="E532" s="1">
        <v>1445</v>
      </c>
      <c r="F532" s="1" t="s">
        <v>8218</v>
      </c>
      <c r="G532" s="1" t="s">
        <v>8223</v>
      </c>
      <c r="H532" s="1" t="s">
        <v>8245</v>
      </c>
      <c r="I532" s="1">
        <v>1454349600</v>
      </c>
      <c r="J532" s="1">
        <v>1451277473</v>
      </c>
      <c r="K532" s="1" t="b">
        <v>0</v>
      </c>
      <c r="L532" s="1">
        <v>21</v>
      </c>
      <c r="M532" s="1" t="b">
        <v>1</v>
      </c>
      <c r="N532" s="1" t="s">
        <v>8278</v>
      </c>
      <c r="O532" s="28">
        <f t="shared" si="80"/>
        <v>1.4450000000000001</v>
      </c>
      <c r="P532" s="29">
        <f t="shared" si="81"/>
        <v>68.80952380952381</v>
      </c>
      <c r="Q532" s="9" t="str">
        <f t="shared" si="82"/>
        <v>music</v>
      </c>
      <c r="R532" s="26" t="str">
        <f t="shared" si="83"/>
        <v>indie rock</v>
      </c>
      <c r="S532" s="27">
        <f t="shared" si="84"/>
        <v>42366.192974537036</v>
      </c>
      <c r="T532" s="5" t="str">
        <f t="shared" si="85"/>
        <v>Dec</v>
      </c>
      <c r="U532" s="5" t="str">
        <f t="shared" si="86"/>
        <v>2015</v>
      </c>
      <c r="V532" s="5" t="str">
        <f t="shared" si="87"/>
        <v>Feb</v>
      </c>
      <c r="W532" s="1" t="str">
        <f t="shared" si="88"/>
        <v>2016</v>
      </c>
      <c r="X532" s="27">
        <f t="shared" si="89"/>
        <v>42401.75</v>
      </c>
    </row>
    <row r="533" spans="1:24" ht="48" hidden="1" x14ac:dyDescent="0.2">
      <c r="A533" s="1">
        <v>1902</v>
      </c>
      <c r="B533" s="7" t="s">
        <v>1903</v>
      </c>
      <c r="C533" s="7" t="s">
        <v>6012</v>
      </c>
      <c r="D533" s="1">
        <v>1000</v>
      </c>
      <c r="E533" s="1">
        <v>12</v>
      </c>
      <c r="F533" s="1" t="s">
        <v>8220</v>
      </c>
      <c r="G533" s="1" t="s">
        <v>8232</v>
      </c>
      <c r="H533" s="1" t="s">
        <v>8248</v>
      </c>
      <c r="I533" s="1">
        <v>1425495447</v>
      </c>
      <c r="J533" s="1">
        <v>1422903447</v>
      </c>
      <c r="K533" s="1" t="b">
        <v>0</v>
      </c>
      <c r="L533" s="1">
        <v>3</v>
      </c>
      <c r="M533" s="1" t="b">
        <v>0</v>
      </c>
      <c r="N533" s="1" t="s">
        <v>8293</v>
      </c>
      <c r="O533" s="28">
        <f t="shared" si="80"/>
        <v>1.2E-2</v>
      </c>
      <c r="P533" s="29">
        <f t="shared" si="81"/>
        <v>4</v>
      </c>
      <c r="Q533" s="9" t="str">
        <f t="shared" si="82"/>
        <v>technology</v>
      </c>
      <c r="R533" s="26" t="str">
        <f t="shared" si="83"/>
        <v>gadgets</v>
      </c>
      <c r="S533" s="27">
        <f t="shared" si="84"/>
        <v>42037.789895833332</v>
      </c>
      <c r="T533" s="5" t="str">
        <f t="shared" si="85"/>
        <v>Feb</v>
      </c>
      <c r="U533" s="5" t="str">
        <f t="shared" si="86"/>
        <v>2015</v>
      </c>
      <c r="V533" s="5" t="str">
        <f t="shared" si="87"/>
        <v>Mar</v>
      </c>
      <c r="W533" s="1" t="str">
        <f t="shared" si="88"/>
        <v>2015</v>
      </c>
      <c r="X533" s="27">
        <f t="shared" si="89"/>
        <v>42067.789895833332</v>
      </c>
    </row>
    <row r="534" spans="1:24" ht="32" hidden="1" x14ac:dyDescent="0.2">
      <c r="A534" s="1">
        <v>1930</v>
      </c>
      <c r="B534" s="7" t="s">
        <v>1931</v>
      </c>
      <c r="C534" s="7" t="s">
        <v>6040</v>
      </c>
      <c r="D534" s="1">
        <v>1000</v>
      </c>
      <c r="E534" s="1">
        <v>1270</v>
      </c>
      <c r="F534" s="1" t="s">
        <v>8218</v>
      </c>
      <c r="G534" s="1" t="s">
        <v>8223</v>
      </c>
      <c r="H534" s="1" t="s">
        <v>8245</v>
      </c>
      <c r="I534" s="1">
        <v>1373203482</v>
      </c>
      <c r="J534" s="1">
        <v>1368019482</v>
      </c>
      <c r="K534" s="1" t="b">
        <v>0</v>
      </c>
      <c r="L534" s="1">
        <v>26</v>
      </c>
      <c r="M534" s="1" t="b">
        <v>1</v>
      </c>
      <c r="N534" s="1" t="s">
        <v>8278</v>
      </c>
      <c r="O534" s="28">
        <f t="shared" si="80"/>
        <v>1.27</v>
      </c>
      <c r="P534" s="29">
        <f t="shared" si="81"/>
        <v>48.846153846153847</v>
      </c>
      <c r="Q534" s="9" t="str">
        <f t="shared" si="82"/>
        <v>music</v>
      </c>
      <c r="R534" s="26" t="str">
        <f t="shared" si="83"/>
        <v>indie rock</v>
      </c>
      <c r="S534" s="27">
        <f t="shared" si="84"/>
        <v>41402.558819444443</v>
      </c>
      <c r="T534" s="5" t="str">
        <f t="shared" si="85"/>
        <v>May</v>
      </c>
      <c r="U534" s="5" t="str">
        <f t="shared" si="86"/>
        <v>2013</v>
      </c>
      <c r="V534" s="5" t="str">
        <f t="shared" si="87"/>
        <v>Jul</v>
      </c>
      <c r="W534" s="1" t="str">
        <f t="shared" si="88"/>
        <v>2013</v>
      </c>
      <c r="X534" s="27">
        <f t="shared" si="89"/>
        <v>41462.558819444443</v>
      </c>
    </row>
    <row r="535" spans="1:24" ht="48" hidden="1" x14ac:dyDescent="0.2">
      <c r="A535" s="1">
        <v>1995</v>
      </c>
      <c r="B535" s="7" t="s">
        <v>1996</v>
      </c>
      <c r="C535" s="7" t="s">
        <v>6105</v>
      </c>
      <c r="D535" s="1">
        <v>1000</v>
      </c>
      <c r="E535" s="1">
        <v>78</v>
      </c>
      <c r="F535" s="1" t="s">
        <v>8220</v>
      </c>
      <c r="G535" s="1" t="s">
        <v>8228</v>
      </c>
      <c r="H535" s="1" t="s">
        <v>8250</v>
      </c>
      <c r="I535" s="1">
        <v>1437082736</v>
      </c>
      <c r="J535" s="1">
        <v>1435354736</v>
      </c>
      <c r="K535" s="1" t="b">
        <v>0</v>
      </c>
      <c r="L535" s="1">
        <v>3</v>
      </c>
      <c r="M535" s="1" t="b">
        <v>0</v>
      </c>
      <c r="N535" s="1" t="s">
        <v>8295</v>
      </c>
      <c r="O535" s="28">
        <f t="shared" si="80"/>
        <v>7.8E-2</v>
      </c>
      <c r="P535" s="29">
        <f t="shared" si="81"/>
        <v>26</v>
      </c>
      <c r="Q535" s="9" t="str">
        <f t="shared" si="82"/>
        <v>photography</v>
      </c>
      <c r="R535" s="26" t="str">
        <f t="shared" si="83"/>
        <v>people</v>
      </c>
      <c r="S535" s="27">
        <f t="shared" si="84"/>
        <v>42181.902037037042</v>
      </c>
      <c r="T535" s="5" t="str">
        <f t="shared" si="85"/>
        <v>Jun</v>
      </c>
      <c r="U535" s="5" t="str">
        <f t="shared" si="86"/>
        <v>2015</v>
      </c>
      <c r="V535" s="5" t="str">
        <f t="shared" si="87"/>
        <v>Jul</v>
      </c>
      <c r="W535" s="1" t="str">
        <f t="shared" si="88"/>
        <v>2015</v>
      </c>
      <c r="X535" s="27">
        <f t="shared" si="89"/>
        <v>42201.902037037042</v>
      </c>
    </row>
    <row r="536" spans="1:24" ht="48" hidden="1" x14ac:dyDescent="0.2">
      <c r="A536" s="1">
        <v>2080</v>
      </c>
      <c r="B536" s="7" t="s">
        <v>2081</v>
      </c>
      <c r="C536" s="7" t="s">
        <v>6190</v>
      </c>
      <c r="D536" s="1">
        <v>1000</v>
      </c>
      <c r="E536" s="1">
        <v>5078</v>
      </c>
      <c r="F536" s="1" t="s">
        <v>8218</v>
      </c>
      <c r="G536" s="1" t="s">
        <v>8223</v>
      </c>
      <c r="H536" s="1" t="s">
        <v>8245</v>
      </c>
      <c r="I536" s="1">
        <v>1447286300</v>
      </c>
      <c r="J536" s="1">
        <v>1444690700</v>
      </c>
      <c r="K536" s="1" t="b">
        <v>0</v>
      </c>
      <c r="L536" s="1">
        <v>50</v>
      </c>
      <c r="M536" s="1" t="b">
        <v>1</v>
      </c>
      <c r="N536" s="1" t="s">
        <v>8294</v>
      </c>
      <c r="O536" s="28">
        <f t="shared" si="80"/>
        <v>5.0780000000000003</v>
      </c>
      <c r="P536" s="29">
        <f t="shared" si="81"/>
        <v>101.56</v>
      </c>
      <c r="Q536" s="9" t="str">
        <f t="shared" si="82"/>
        <v>technology</v>
      </c>
      <c r="R536" s="26" t="str">
        <f t="shared" si="83"/>
        <v>hardware</v>
      </c>
      <c r="S536" s="27">
        <f t="shared" si="84"/>
        <v>42289.957175925927</v>
      </c>
      <c r="T536" s="5" t="str">
        <f t="shared" si="85"/>
        <v>Oct</v>
      </c>
      <c r="U536" s="5" t="str">
        <f t="shared" si="86"/>
        <v>2015</v>
      </c>
      <c r="V536" s="5" t="str">
        <f t="shared" si="87"/>
        <v>Nov</v>
      </c>
      <c r="W536" s="1" t="str">
        <f t="shared" si="88"/>
        <v>2015</v>
      </c>
      <c r="X536" s="27">
        <f t="shared" si="89"/>
        <v>42319.998842592591</v>
      </c>
    </row>
    <row r="537" spans="1:24" ht="48" hidden="1" x14ac:dyDescent="0.2">
      <c r="A537" s="1">
        <v>2102</v>
      </c>
      <c r="B537" s="7" t="s">
        <v>2103</v>
      </c>
      <c r="C537" s="7" t="s">
        <v>6212</v>
      </c>
      <c r="D537" s="1">
        <v>1000</v>
      </c>
      <c r="E537" s="1">
        <v>1360</v>
      </c>
      <c r="F537" s="1" t="s">
        <v>8218</v>
      </c>
      <c r="G537" s="1" t="s">
        <v>8223</v>
      </c>
      <c r="H537" s="1" t="s">
        <v>8245</v>
      </c>
      <c r="I537" s="1">
        <v>1304628648</v>
      </c>
      <c r="J537" s="1">
        <v>1302036648</v>
      </c>
      <c r="K537" s="1" t="b">
        <v>0</v>
      </c>
      <c r="L537" s="1">
        <v>38</v>
      </c>
      <c r="M537" s="1" t="b">
        <v>1</v>
      </c>
      <c r="N537" s="1" t="s">
        <v>8278</v>
      </c>
      <c r="O537" s="28">
        <f t="shared" si="80"/>
        <v>1.36</v>
      </c>
      <c r="P537" s="29">
        <f t="shared" si="81"/>
        <v>35.789473684210527</v>
      </c>
      <c r="Q537" s="9" t="str">
        <f t="shared" si="82"/>
        <v>music</v>
      </c>
      <c r="R537" s="26" t="str">
        <f t="shared" si="83"/>
        <v>indie rock</v>
      </c>
      <c r="S537" s="27">
        <f t="shared" si="84"/>
        <v>40638.868611111109</v>
      </c>
      <c r="T537" s="5" t="str">
        <f t="shared" si="85"/>
        <v>Apr</v>
      </c>
      <c r="U537" s="5" t="str">
        <f t="shared" si="86"/>
        <v>2011</v>
      </c>
      <c r="V537" s="5" t="str">
        <f t="shared" si="87"/>
        <v>May</v>
      </c>
      <c r="W537" s="1" t="str">
        <f t="shared" si="88"/>
        <v>2011</v>
      </c>
      <c r="X537" s="27">
        <f t="shared" si="89"/>
        <v>40668.868611111109</v>
      </c>
    </row>
    <row r="538" spans="1:24" ht="32" hidden="1" x14ac:dyDescent="0.2">
      <c r="A538" s="1">
        <v>2118</v>
      </c>
      <c r="B538" s="7" t="s">
        <v>2119</v>
      </c>
      <c r="C538" s="7" t="s">
        <v>6228</v>
      </c>
      <c r="D538" s="1">
        <v>1000</v>
      </c>
      <c r="E538" s="1">
        <v>1346.11</v>
      </c>
      <c r="F538" s="1" t="s">
        <v>8218</v>
      </c>
      <c r="G538" s="1" t="s">
        <v>8223</v>
      </c>
      <c r="H538" s="1" t="s">
        <v>8245</v>
      </c>
      <c r="I538" s="1">
        <v>1311538136</v>
      </c>
      <c r="J538" s="1">
        <v>1308946136</v>
      </c>
      <c r="K538" s="1" t="b">
        <v>0</v>
      </c>
      <c r="L538" s="1">
        <v>17</v>
      </c>
      <c r="M538" s="1" t="b">
        <v>1</v>
      </c>
      <c r="N538" s="1" t="s">
        <v>8278</v>
      </c>
      <c r="O538" s="28">
        <f t="shared" si="80"/>
        <v>1.3461099999999999</v>
      </c>
      <c r="P538" s="29">
        <f t="shared" si="81"/>
        <v>79.182941176470578</v>
      </c>
      <c r="Q538" s="9" t="str">
        <f t="shared" si="82"/>
        <v>music</v>
      </c>
      <c r="R538" s="26" t="str">
        <f t="shared" si="83"/>
        <v>indie rock</v>
      </c>
      <c r="S538" s="27">
        <f t="shared" si="84"/>
        <v>40718.839537037034</v>
      </c>
      <c r="T538" s="5" t="str">
        <f t="shared" si="85"/>
        <v>Jun</v>
      </c>
      <c r="U538" s="5" t="str">
        <f t="shared" si="86"/>
        <v>2011</v>
      </c>
      <c r="V538" s="5" t="str">
        <f t="shared" si="87"/>
        <v>Jul</v>
      </c>
      <c r="W538" s="1" t="str">
        <f t="shared" si="88"/>
        <v>2011</v>
      </c>
      <c r="X538" s="27">
        <f t="shared" si="89"/>
        <v>40748.839537037034</v>
      </c>
    </row>
    <row r="539" spans="1:24" ht="48" hidden="1" x14ac:dyDescent="0.2">
      <c r="A539" s="1">
        <v>2133</v>
      </c>
      <c r="B539" s="7" t="s">
        <v>2134</v>
      </c>
      <c r="C539" s="7" t="s">
        <v>6243</v>
      </c>
      <c r="D539" s="1">
        <v>1000</v>
      </c>
      <c r="E539" s="1">
        <v>16</v>
      </c>
      <c r="F539" s="1" t="s">
        <v>8220</v>
      </c>
      <c r="G539" s="1" t="s">
        <v>8223</v>
      </c>
      <c r="H539" s="1" t="s">
        <v>8245</v>
      </c>
      <c r="I539" s="1">
        <v>1303628340</v>
      </c>
      <c r="J539" s="1">
        <v>1300328399</v>
      </c>
      <c r="K539" s="1" t="b">
        <v>0</v>
      </c>
      <c r="L539" s="1">
        <v>3</v>
      </c>
      <c r="M539" s="1" t="b">
        <v>0</v>
      </c>
      <c r="N539" s="1" t="s">
        <v>8281</v>
      </c>
      <c r="O539" s="28">
        <f t="shared" si="80"/>
        <v>1.6E-2</v>
      </c>
      <c r="P539" s="29">
        <f t="shared" si="81"/>
        <v>5.333333333333333</v>
      </c>
      <c r="Q539" s="9" t="str">
        <f t="shared" si="82"/>
        <v>games</v>
      </c>
      <c r="R539" s="26" t="str">
        <f t="shared" si="83"/>
        <v>video games</v>
      </c>
      <c r="S539" s="27">
        <f t="shared" si="84"/>
        <v>40619.097210648149</v>
      </c>
      <c r="T539" s="5" t="str">
        <f t="shared" si="85"/>
        <v>Mar</v>
      </c>
      <c r="U539" s="5" t="str">
        <f t="shared" si="86"/>
        <v>2011</v>
      </c>
      <c r="V539" s="5" t="str">
        <f t="shared" si="87"/>
        <v>Apr</v>
      </c>
      <c r="W539" s="1" t="str">
        <f t="shared" si="88"/>
        <v>2011</v>
      </c>
      <c r="X539" s="27">
        <f t="shared" si="89"/>
        <v>40657.290972222225</v>
      </c>
    </row>
    <row r="540" spans="1:24" ht="32" hidden="1" x14ac:dyDescent="0.2">
      <c r="A540" s="1">
        <v>2138</v>
      </c>
      <c r="B540" s="7" t="s">
        <v>2139</v>
      </c>
      <c r="C540" s="7" t="s">
        <v>6248</v>
      </c>
      <c r="D540" s="1">
        <v>1000</v>
      </c>
      <c r="E540" s="1">
        <v>128</v>
      </c>
      <c r="F540" s="1" t="s">
        <v>8220</v>
      </c>
      <c r="G540" s="1" t="s">
        <v>8224</v>
      </c>
      <c r="H540" s="1" t="s">
        <v>8246</v>
      </c>
      <c r="I540" s="1">
        <v>1383959939</v>
      </c>
      <c r="J540" s="1">
        <v>1381364339</v>
      </c>
      <c r="K540" s="1" t="b">
        <v>0</v>
      </c>
      <c r="L540" s="1">
        <v>12</v>
      </c>
      <c r="M540" s="1" t="b">
        <v>0</v>
      </c>
      <c r="N540" s="1" t="s">
        <v>8281</v>
      </c>
      <c r="O540" s="28">
        <f t="shared" si="80"/>
        <v>0.128</v>
      </c>
      <c r="P540" s="29">
        <f t="shared" si="81"/>
        <v>10.666666666666666</v>
      </c>
      <c r="Q540" s="9" t="str">
        <f t="shared" si="82"/>
        <v>games</v>
      </c>
      <c r="R540" s="26" t="str">
        <f t="shared" si="83"/>
        <v>video games</v>
      </c>
      <c r="S540" s="27">
        <f t="shared" si="84"/>
        <v>41557.013182870374</v>
      </c>
      <c r="T540" s="5" t="str">
        <f t="shared" si="85"/>
        <v>Oct</v>
      </c>
      <c r="U540" s="5" t="str">
        <f t="shared" si="86"/>
        <v>2013</v>
      </c>
      <c r="V540" s="5" t="str">
        <f t="shared" si="87"/>
        <v>Nov</v>
      </c>
      <c r="W540" s="1" t="str">
        <f t="shared" si="88"/>
        <v>2013</v>
      </c>
      <c r="X540" s="27">
        <f t="shared" si="89"/>
        <v>41587.054849537039</v>
      </c>
    </row>
    <row r="541" spans="1:24" ht="48" hidden="1" x14ac:dyDescent="0.2">
      <c r="A541" s="1">
        <v>2172</v>
      </c>
      <c r="B541" s="7" t="s">
        <v>2173</v>
      </c>
      <c r="C541" s="7" t="s">
        <v>6282</v>
      </c>
      <c r="D541" s="1">
        <v>1000</v>
      </c>
      <c r="E541" s="1">
        <v>1000</v>
      </c>
      <c r="F541" s="1" t="s">
        <v>8218</v>
      </c>
      <c r="G541" s="1" t="s">
        <v>8223</v>
      </c>
      <c r="H541" s="1" t="s">
        <v>8245</v>
      </c>
      <c r="I541" s="1">
        <v>1429365320</v>
      </c>
      <c r="J541" s="1">
        <v>1426773320</v>
      </c>
      <c r="K541" s="1" t="b">
        <v>0</v>
      </c>
      <c r="L541" s="1">
        <v>13</v>
      </c>
      <c r="M541" s="1" t="b">
        <v>1</v>
      </c>
      <c r="N541" s="1" t="s">
        <v>8275</v>
      </c>
      <c r="O541" s="28">
        <f t="shared" si="80"/>
        <v>1</v>
      </c>
      <c r="P541" s="29">
        <f t="shared" si="81"/>
        <v>76.92307692307692</v>
      </c>
      <c r="Q541" s="9" t="str">
        <f t="shared" si="82"/>
        <v>music</v>
      </c>
      <c r="R541" s="26" t="str">
        <f t="shared" si="83"/>
        <v>rock</v>
      </c>
      <c r="S541" s="27">
        <f t="shared" si="84"/>
        <v>42082.580092592587</v>
      </c>
      <c r="T541" s="5" t="str">
        <f t="shared" si="85"/>
        <v>Mar</v>
      </c>
      <c r="U541" s="5" t="str">
        <f t="shared" si="86"/>
        <v>2015</v>
      </c>
      <c r="V541" s="5" t="str">
        <f t="shared" si="87"/>
        <v>Apr</v>
      </c>
      <c r="W541" s="1" t="str">
        <f t="shared" si="88"/>
        <v>2015</v>
      </c>
      <c r="X541" s="27">
        <f t="shared" si="89"/>
        <v>42112.580092592587</v>
      </c>
    </row>
    <row r="542" spans="1:24" ht="32" hidden="1" x14ac:dyDescent="0.2">
      <c r="A542" s="1">
        <v>2179</v>
      </c>
      <c r="B542" s="7" t="s">
        <v>2180</v>
      </c>
      <c r="C542" s="7" t="s">
        <v>6289</v>
      </c>
      <c r="D542" s="1">
        <v>1000</v>
      </c>
      <c r="E542" s="1">
        <v>1614</v>
      </c>
      <c r="F542" s="1" t="s">
        <v>8218</v>
      </c>
      <c r="G542" s="1" t="s">
        <v>8223</v>
      </c>
      <c r="H542" s="1" t="s">
        <v>8245</v>
      </c>
      <c r="I542" s="1">
        <v>1428725192</v>
      </c>
      <c r="J542" s="1">
        <v>1426133192</v>
      </c>
      <c r="K542" s="1" t="b">
        <v>0</v>
      </c>
      <c r="L542" s="1">
        <v>21</v>
      </c>
      <c r="M542" s="1" t="b">
        <v>1</v>
      </c>
      <c r="N542" s="1" t="s">
        <v>8275</v>
      </c>
      <c r="O542" s="28">
        <f t="shared" si="80"/>
        <v>1.6140000000000001</v>
      </c>
      <c r="P542" s="29">
        <f t="shared" si="81"/>
        <v>76.857142857142861</v>
      </c>
      <c r="Q542" s="9" t="str">
        <f t="shared" si="82"/>
        <v>music</v>
      </c>
      <c r="R542" s="26" t="str">
        <f t="shared" si="83"/>
        <v>rock</v>
      </c>
      <c r="S542" s="27">
        <f t="shared" si="84"/>
        <v>42075.171203703707</v>
      </c>
      <c r="T542" s="5" t="str">
        <f t="shared" si="85"/>
        <v>Mar</v>
      </c>
      <c r="U542" s="5" t="str">
        <f t="shared" si="86"/>
        <v>2015</v>
      </c>
      <c r="V542" s="5" t="str">
        <f t="shared" si="87"/>
        <v>Apr</v>
      </c>
      <c r="W542" s="1" t="str">
        <f t="shared" si="88"/>
        <v>2015</v>
      </c>
      <c r="X542" s="27">
        <f t="shared" si="89"/>
        <v>42105.171203703707</v>
      </c>
    </row>
    <row r="543" spans="1:24" ht="48" hidden="1" x14ac:dyDescent="0.2">
      <c r="A543" s="1">
        <v>2208</v>
      </c>
      <c r="B543" s="7" t="s">
        <v>2209</v>
      </c>
      <c r="C543" s="7" t="s">
        <v>6318</v>
      </c>
      <c r="D543" s="1">
        <v>1000</v>
      </c>
      <c r="E543" s="1">
        <v>1016</v>
      </c>
      <c r="F543" s="1" t="s">
        <v>8218</v>
      </c>
      <c r="G543" s="1" t="s">
        <v>8223</v>
      </c>
      <c r="H543" s="1" t="s">
        <v>8245</v>
      </c>
      <c r="I543" s="1">
        <v>1333771200</v>
      </c>
      <c r="J543" s="1">
        <v>1328649026</v>
      </c>
      <c r="K543" s="1" t="b">
        <v>0</v>
      </c>
      <c r="L543" s="1">
        <v>24</v>
      </c>
      <c r="M543" s="1" t="b">
        <v>1</v>
      </c>
      <c r="N543" s="1" t="s">
        <v>8279</v>
      </c>
      <c r="O543" s="28">
        <f t="shared" si="80"/>
        <v>1.016</v>
      </c>
      <c r="P543" s="29">
        <f t="shared" si="81"/>
        <v>42.333333333333336</v>
      </c>
      <c r="Q543" s="9" t="str">
        <f t="shared" si="82"/>
        <v>music</v>
      </c>
      <c r="R543" s="26" t="str">
        <f t="shared" si="83"/>
        <v>electronic music</v>
      </c>
      <c r="S543" s="27">
        <f t="shared" si="84"/>
        <v>40946.882245370369</v>
      </c>
      <c r="T543" s="5" t="str">
        <f t="shared" si="85"/>
        <v>Feb</v>
      </c>
      <c r="U543" s="5" t="str">
        <f t="shared" si="86"/>
        <v>2012</v>
      </c>
      <c r="V543" s="5" t="str">
        <f t="shared" si="87"/>
        <v>Apr</v>
      </c>
      <c r="W543" s="1" t="str">
        <f t="shared" si="88"/>
        <v>2012</v>
      </c>
      <c r="X543" s="27">
        <f t="shared" si="89"/>
        <v>41006.166666666664</v>
      </c>
    </row>
    <row r="544" spans="1:24" ht="48" hidden="1" x14ac:dyDescent="0.2">
      <c r="A544" s="1">
        <v>2219</v>
      </c>
      <c r="B544" s="7" t="s">
        <v>2220</v>
      </c>
      <c r="C544" s="7" t="s">
        <v>6329</v>
      </c>
      <c r="D544" s="1">
        <v>1000</v>
      </c>
      <c r="E544" s="1">
        <v>1015</v>
      </c>
      <c r="F544" s="1" t="s">
        <v>8218</v>
      </c>
      <c r="G544" s="1" t="s">
        <v>8223</v>
      </c>
      <c r="H544" s="1" t="s">
        <v>8245</v>
      </c>
      <c r="I544" s="1">
        <v>1440004512</v>
      </c>
      <c r="J544" s="1">
        <v>1437412512</v>
      </c>
      <c r="K544" s="1" t="b">
        <v>0</v>
      </c>
      <c r="L544" s="1">
        <v>19</v>
      </c>
      <c r="M544" s="1" t="b">
        <v>1</v>
      </c>
      <c r="N544" s="1" t="s">
        <v>8279</v>
      </c>
      <c r="O544" s="28">
        <f t="shared" si="80"/>
        <v>1.0149999999999999</v>
      </c>
      <c r="P544" s="29">
        <f t="shared" si="81"/>
        <v>53.421052631578945</v>
      </c>
      <c r="Q544" s="9" t="str">
        <f t="shared" si="82"/>
        <v>music</v>
      </c>
      <c r="R544" s="26" t="str">
        <f t="shared" si="83"/>
        <v>electronic music</v>
      </c>
      <c r="S544" s="27">
        <f t="shared" si="84"/>
        <v>42205.718888888892</v>
      </c>
      <c r="T544" s="5" t="str">
        <f t="shared" si="85"/>
        <v>Jul</v>
      </c>
      <c r="U544" s="5" t="str">
        <f t="shared" si="86"/>
        <v>2015</v>
      </c>
      <c r="V544" s="5" t="str">
        <f t="shared" si="87"/>
        <v>Aug</v>
      </c>
      <c r="W544" s="1" t="str">
        <f t="shared" si="88"/>
        <v>2015</v>
      </c>
      <c r="X544" s="27">
        <f t="shared" si="89"/>
        <v>42235.718888888892</v>
      </c>
    </row>
    <row r="545" spans="1:24" ht="48" hidden="1" x14ac:dyDescent="0.2">
      <c r="A545" s="1">
        <v>2228</v>
      </c>
      <c r="B545" s="7" t="s">
        <v>2229</v>
      </c>
      <c r="C545" s="7" t="s">
        <v>6338</v>
      </c>
      <c r="D545" s="1">
        <v>1000</v>
      </c>
      <c r="E545" s="1">
        <v>11744.9</v>
      </c>
      <c r="F545" s="1" t="s">
        <v>8218</v>
      </c>
      <c r="G545" s="1" t="s">
        <v>8235</v>
      </c>
      <c r="H545" s="1" t="s">
        <v>8248</v>
      </c>
      <c r="I545" s="1">
        <v>1439707236</v>
      </c>
      <c r="J545" s="1">
        <v>1437115236</v>
      </c>
      <c r="K545" s="1" t="b">
        <v>0</v>
      </c>
      <c r="L545" s="1">
        <v>144</v>
      </c>
      <c r="M545" s="1" t="b">
        <v>1</v>
      </c>
      <c r="N545" s="1" t="s">
        <v>8296</v>
      </c>
      <c r="O545" s="28">
        <f t="shared" si="80"/>
        <v>11.744899999999999</v>
      </c>
      <c r="P545" s="29">
        <f t="shared" si="81"/>
        <v>81.561805555555551</v>
      </c>
      <c r="Q545" s="9" t="str">
        <f t="shared" si="82"/>
        <v>games</v>
      </c>
      <c r="R545" s="26" t="str">
        <f t="shared" si="83"/>
        <v>tabletop games</v>
      </c>
      <c r="S545" s="27">
        <f t="shared" si="84"/>
        <v>42202.278194444443</v>
      </c>
      <c r="T545" s="5" t="str">
        <f t="shared" si="85"/>
        <v>Jul</v>
      </c>
      <c r="U545" s="5" t="str">
        <f t="shared" si="86"/>
        <v>2015</v>
      </c>
      <c r="V545" s="5" t="str">
        <f t="shared" si="87"/>
        <v>Aug</v>
      </c>
      <c r="W545" s="1" t="str">
        <f t="shared" si="88"/>
        <v>2015</v>
      </c>
      <c r="X545" s="27">
        <f t="shared" si="89"/>
        <v>42232.278194444443</v>
      </c>
    </row>
    <row r="546" spans="1:24" ht="48" hidden="1" x14ac:dyDescent="0.2">
      <c r="A546" s="1">
        <v>2241</v>
      </c>
      <c r="B546" s="7" t="s">
        <v>2242</v>
      </c>
      <c r="C546" s="7" t="s">
        <v>6351</v>
      </c>
      <c r="D546" s="1">
        <v>1000</v>
      </c>
      <c r="E546" s="1">
        <v>8064</v>
      </c>
      <c r="F546" s="1" t="s">
        <v>8218</v>
      </c>
      <c r="G546" s="1" t="s">
        <v>8224</v>
      </c>
      <c r="H546" s="1" t="s">
        <v>8246</v>
      </c>
      <c r="I546" s="1">
        <v>1488484300</v>
      </c>
      <c r="J546" s="1">
        <v>1485892300</v>
      </c>
      <c r="K546" s="1" t="b">
        <v>0</v>
      </c>
      <c r="L546" s="1">
        <v>163</v>
      </c>
      <c r="M546" s="1" t="b">
        <v>1</v>
      </c>
      <c r="N546" s="1" t="s">
        <v>8296</v>
      </c>
      <c r="O546" s="28">
        <f t="shared" si="80"/>
        <v>8.0640000000000001</v>
      </c>
      <c r="P546" s="29">
        <f t="shared" si="81"/>
        <v>49.472392638036808</v>
      </c>
      <c r="Q546" s="9" t="str">
        <f t="shared" si="82"/>
        <v>games</v>
      </c>
      <c r="R546" s="26" t="str">
        <f t="shared" si="83"/>
        <v>tabletop games</v>
      </c>
      <c r="S546" s="27">
        <f t="shared" si="84"/>
        <v>42766.827546296292</v>
      </c>
      <c r="T546" s="5" t="str">
        <f t="shared" si="85"/>
        <v>Jan</v>
      </c>
      <c r="U546" s="5" t="str">
        <f t="shared" si="86"/>
        <v>2017</v>
      </c>
      <c r="V546" s="5" t="str">
        <f t="shared" si="87"/>
        <v>Mar</v>
      </c>
      <c r="W546" s="1" t="str">
        <f t="shared" si="88"/>
        <v>2017</v>
      </c>
      <c r="X546" s="27">
        <f t="shared" si="89"/>
        <v>42796.827546296292</v>
      </c>
    </row>
    <row r="547" spans="1:24" ht="48" hidden="1" x14ac:dyDescent="0.2">
      <c r="A547" s="1">
        <v>2259</v>
      </c>
      <c r="B547" s="7" t="s">
        <v>2260</v>
      </c>
      <c r="C547" s="7" t="s">
        <v>6369</v>
      </c>
      <c r="D547" s="1">
        <v>1000</v>
      </c>
      <c r="E547" s="1">
        <v>18671</v>
      </c>
      <c r="F547" s="1" t="s">
        <v>8218</v>
      </c>
      <c r="G547" s="1" t="s">
        <v>8224</v>
      </c>
      <c r="H547" s="1" t="s">
        <v>8246</v>
      </c>
      <c r="I547" s="1">
        <v>1481224736</v>
      </c>
      <c r="J547" s="1">
        <v>1480360736</v>
      </c>
      <c r="K547" s="1" t="b">
        <v>0</v>
      </c>
      <c r="L547" s="1">
        <v>206</v>
      </c>
      <c r="M547" s="1" t="b">
        <v>1</v>
      </c>
      <c r="N547" s="1" t="s">
        <v>8296</v>
      </c>
      <c r="O547" s="28">
        <f t="shared" si="80"/>
        <v>18.670999999999999</v>
      </c>
      <c r="P547" s="29">
        <f t="shared" si="81"/>
        <v>90.635922330097088</v>
      </c>
      <c r="Q547" s="9" t="str">
        <f t="shared" si="82"/>
        <v>games</v>
      </c>
      <c r="R547" s="26" t="str">
        <f t="shared" si="83"/>
        <v>tabletop games</v>
      </c>
      <c r="S547" s="27">
        <f t="shared" si="84"/>
        <v>42702.804814814815</v>
      </c>
      <c r="T547" s="5" t="str">
        <f t="shared" si="85"/>
        <v>Nov</v>
      </c>
      <c r="U547" s="5" t="str">
        <f t="shared" si="86"/>
        <v>2016</v>
      </c>
      <c r="V547" s="5" t="str">
        <f t="shared" si="87"/>
        <v>Dec</v>
      </c>
      <c r="W547" s="1" t="str">
        <f t="shared" si="88"/>
        <v>2016</v>
      </c>
      <c r="X547" s="27">
        <f t="shared" si="89"/>
        <v>42712.804814814815</v>
      </c>
    </row>
    <row r="548" spans="1:24" ht="48" hidden="1" x14ac:dyDescent="0.2">
      <c r="A548" s="1">
        <v>2261</v>
      </c>
      <c r="B548" s="7" t="s">
        <v>2262</v>
      </c>
      <c r="C548" s="7" t="s">
        <v>6371</v>
      </c>
      <c r="D548" s="1">
        <v>1000</v>
      </c>
      <c r="E548" s="1">
        <v>7795</v>
      </c>
      <c r="F548" s="1" t="s">
        <v>8218</v>
      </c>
      <c r="G548" s="1" t="s">
        <v>8225</v>
      </c>
      <c r="H548" s="1" t="s">
        <v>8247</v>
      </c>
      <c r="I548" s="1">
        <v>1487093020</v>
      </c>
      <c r="J548" s="1">
        <v>1485278620</v>
      </c>
      <c r="K548" s="1" t="b">
        <v>0</v>
      </c>
      <c r="L548" s="1">
        <v>210</v>
      </c>
      <c r="M548" s="1" t="b">
        <v>1</v>
      </c>
      <c r="N548" s="1" t="s">
        <v>8296</v>
      </c>
      <c r="O548" s="28">
        <f t="shared" si="80"/>
        <v>7.7949999999999999</v>
      </c>
      <c r="P548" s="29">
        <f t="shared" si="81"/>
        <v>37.11904761904762</v>
      </c>
      <c r="Q548" s="9" t="str">
        <f t="shared" si="82"/>
        <v>games</v>
      </c>
      <c r="R548" s="26" t="str">
        <f t="shared" si="83"/>
        <v>tabletop games</v>
      </c>
      <c r="S548" s="27">
        <f t="shared" si="84"/>
        <v>42759.724768518514</v>
      </c>
      <c r="T548" s="5" t="str">
        <f t="shared" si="85"/>
        <v>Jan</v>
      </c>
      <c r="U548" s="5" t="str">
        <f t="shared" si="86"/>
        <v>2017</v>
      </c>
      <c r="V548" s="5" t="str">
        <f t="shared" si="87"/>
        <v>Feb</v>
      </c>
      <c r="W548" s="1" t="str">
        <f t="shared" si="88"/>
        <v>2017</v>
      </c>
      <c r="X548" s="27">
        <f t="shared" si="89"/>
        <v>42780.724768518514</v>
      </c>
    </row>
    <row r="549" spans="1:24" ht="48" hidden="1" x14ac:dyDescent="0.2">
      <c r="A549" s="1">
        <v>2272</v>
      </c>
      <c r="B549" s="7" t="s">
        <v>2273</v>
      </c>
      <c r="C549" s="7" t="s">
        <v>6382</v>
      </c>
      <c r="D549" s="1">
        <v>1000</v>
      </c>
      <c r="E549" s="1">
        <v>13566</v>
      </c>
      <c r="F549" s="1" t="s">
        <v>8218</v>
      </c>
      <c r="G549" s="1" t="s">
        <v>8223</v>
      </c>
      <c r="H549" s="1" t="s">
        <v>8245</v>
      </c>
      <c r="I549" s="1">
        <v>1449506836</v>
      </c>
      <c r="J549" s="1">
        <v>1446914836</v>
      </c>
      <c r="K549" s="1" t="b">
        <v>0</v>
      </c>
      <c r="L549" s="1">
        <v>944</v>
      </c>
      <c r="M549" s="1" t="b">
        <v>1</v>
      </c>
      <c r="N549" s="1" t="s">
        <v>8296</v>
      </c>
      <c r="O549" s="28">
        <f t="shared" si="80"/>
        <v>13.566000000000001</v>
      </c>
      <c r="P549" s="29">
        <f t="shared" si="81"/>
        <v>14.370762711864407</v>
      </c>
      <c r="Q549" s="9" t="str">
        <f t="shared" si="82"/>
        <v>games</v>
      </c>
      <c r="R549" s="26" t="str">
        <f t="shared" si="83"/>
        <v>tabletop games</v>
      </c>
      <c r="S549" s="27">
        <f t="shared" si="84"/>
        <v>42315.699490740735</v>
      </c>
      <c r="T549" s="5" t="str">
        <f t="shared" si="85"/>
        <v>Nov</v>
      </c>
      <c r="U549" s="5" t="str">
        <f t="shared" si="86"/>
        <v>2015</v>
      </c>
      <c r="V549" s="5" t="str">
        <f t="shared" si="87"/>
        <v>Dec</v>
      </c>
      <c r="W549" s="1" t="str">
        <f t="shared" si="88"/>
        <v>2015</v>
      </c>
      <c r="X549" s="27">
        <f t="shared" si="89"/>
        <v>42345.699490740735</v>
      </c>
    </row>
    <row r="550" spans="1:24" ht="48" hidden="1" x14ac:dyDescent="0.2">
      <c r="A550" s="1">
        <v>2279</v>
      </c>
      <c r="B550" s="7" t="s">
        <v>2280</v>
      </c>
      <c r="C550" s="7" t="s">
        <v>6389</v>
      </c>
      <c r="D550" s="1">
        <v>1000</v>
      </c>
      <c r="E550" s="1">
        <v>1538</v>
      </c>
      <c r="F550" s="1" t="s">
        <v>8218</v>
      </c>
      <c r="G550" s="1" t="s">
        <v>8223</v>
      </c>
      <c r="H550" s="1" t="s">
        <v>8245</v>
      </c>
      <c r="I550" s="1">
        <v>1423022400</v>
      </c>
      <c r="J550" s="1">
        <v>1421436099</v>
      </c>
      <c r="K550" s="1" t="b">
        <v>0</v>
      </c>
      <c r="L550" s="1">
        <v>32</v>
      </c>
      <c r="M550" s="1" t="b">
        <v>1</v>
      </c>
      <c r="N550" s="1" t="s">
        <v>8296</v>
      </c>
      <c r="O550" s="28">
        <f t="shared" si="80"/>
        <v>1.538</v>
      </c>
      <c r="P550" s="29">
        <f t="shared" si="81"/>
        <v>48.0625</v>
      </c>
      <c r="Q550" s="9" t="str">
        <f t="shared" si="82"/>
        <v>games</v>
      </c>
      <c r="R550" s="26" t="str">
        <f t="shared" si="83"/>
        <v>tabletop games</v>
      </c>
      <c r="S550" s="27">
        <f t="shared" si="84"/>
        <v>42020.806701388887</v>
      </c>
      <c r="T550" s="5" t="str">
        <f t="shared" si="85"/>
        <v>Jan</v>
      </c>
      <c r="U550" s="5" t="str">
        <f t="shared" si="86"/>
        <v>2015</v>
      </c>
      <c r="V550" s="5" t="str">
        <f t="shared" si="87"/>
        <v>Feb</v>
      </c>
      <c r="W550" s="1" t="str">
        <f t="shared" si="88"/>
        <v>2015</v>
      </c>
      <c r="X550" s="27">
        <f t="shared" si="89"/>
        <v>42039.166666666672</v>
      </c>
    </row>
    <row r="551" spans="1:24" ht="48" hidden="1" x14ac:dyDescent="0.2">
      <c r="A551" s="1">
        <v>2288</v>
      </c>
      <c r="B551" s="7" t="s">
        <v>2289</v>
      </c>
      <c r="C551" s="7" t="s">
        <v>6398</v>
      </c>
      <c r="D551" s="1">
        <v>1000</v>
      </c>
      <c r="E551" s="1">
        <v>1001</v>
      </c>
      <c r="F551" s="1" t="s">
        <v>8218</v>
      </c>
      <c r="G551" s="1" t="s">
        <v>8223</v>
      </c>
      <c r="H551" s="1" t="s">
        <v>8245</v>
      </c>
      <c r="I551" s="1">
        <v>1340733600</v>
      </c>
      <c r="J551" s="1">
        <v>1339098689</v>
      </c>
      <c r="K551" s="1" t="b">
        <v>0</v>
      </c>
      <c r="L551" s="1">
        <v>25</v>
      </c>
      <c r="M551" s="1" t="b">
        <v>1</v>
      </c>
      <c r="N551" s="1" t="s">
        <v>8275</v>
      </c>
      <c r="O551" s="28">
        <f t="shared" si="80"/>
        <v>1.0009999999999999</v>
      </c>
      <c r="P551" s="29">
        <f t="shared" si="81"/>
        <v>40.04</v>
      </c>
      <c r="Q551" s="9" t="str">
        <f t="shared" si="82"/>
        <v>music</v>
      </c>
      <c r="R551" s="26" t="str">
        <f t="shared" si="83"/>
        <v>rock</v>
      </c>
      <c r="S551" s="27">
        <f t="shared" si="84"/>
        <v>41067.827418981484</v>
      </c>
      <c r="T551" s="5" t="str">
        <f t="shared" si="85"/>
        <v>Jun</v>
      </c>
      <c r="U551" s="5" t="str">
        <f t="shared" si="86"/>
        <v>2012</v>
      </c>
      <c r="V551" s="5" t="str">
        <f t="shared" si="87"/>
        <v>Jun</v>
      </c>
      <c r="W551" s="1" t="str">
        <f t="shared" si="88"/>
        <v>2012</v>
      </c>
      <c r="X551" s="27">
        <f t="shared" si="89"/>
        <v>41086.75</v>
      </c>
    </row>
    <row r="552" spans="1:24" ht="32" hidden="1" x14ac:dyDescent="0.2">
      <c r="A552" s="1">
        <v>2297</v>
      </c>
      <c r="B552" s="7" t="s">
        <v>2298</v>
      </c>
      <c r="C552" s="7" t="s">
        <v>6407</v>
      </c>
      <c r="D552" s="1">
        <v>1000</v>
      </c>
      <c r="E552" s="1">
        <v>1006</v>
      </c>
      <c r="F552" s="1" t="s">
        <v>8218</v>
      </c>
      <c r="G552" s="1" t="s">
        <v>8223</v>
      </c>
      <c r="H552" s="1" t="s">
        <v>8245</v>
      </c>
      <c r="I552" s="1">
        <v>1331697540</v>
      </c>
      <c r="J552" s="1">
        <v>1328749249</v>
      </c>
      <c r="K552" s="1" t="b">
        <v>0</v>
      </c>
      <c r="L552" s="1">
        <v>19</v>
      </c>
      <c r="M552" s="1" t="b">
        <v>1</v>
      </c>
      <c r="N552" s="1" t="s">
        <v>8275</v>
      </c>
      <c r="O552" s="28">
        <f t="shared" si="80"/>
        <v>1.006</v>
      </c>
      <c r="P552" s="29">
        <f t="shared" si="81"/>
        <v>52.94736842105263</v>
      </c>
      <c r="Q552" s="9" t="str">
        <f t="shared" si="82"/>
        <v>music</v>
      </c>
      <c r="R552" s="26" t="str">
        <f t="shared" si="83"/>
        <v>rock</v>
      </c>
      <c r="S552" s="27">
        <f t="shared" si="84"/>
        <v>40948.042233796295</v>
      </c>
      <c r="T552" s="5" t="str">
        <f t="shared" si="85"/>
        <v>Feb</v>
      </c>
      <c r="U552" s="5" t="str">
        <f t="shared" si="86"/>
        <v>2012</v>
      </c>
      <c r="V552" s="5" t="str">
        <f t="shared" si="87"/>
        <v>Mar</v>
      </c>
      <c r="W552" s="1" t="str">
        <f t="shared" si="88"/>
        <v>2012</v>
      </c>
      <c r="X552" s="27">
        <f t="shared" si="89"/>
        <v>40982.165972222225</v>
      </c>
    </row>
    <row r="553" spans="1:24" ht="48" hidden="1" x14ac:dyDescent="0.2">
      <c r="A553" s="1">
        <v>2325</v>
      </c>
      <c r="B553" s="7" t="s">
        <v>2326</v>
      </c>
      <c r="C553" s="7" t="s">
        <v>6435</v>
      </c>
      <c r="D553" s="1">
        <v>1000</v>
      </c>
      <c r="E553" s="1">
        <v>80</v>
      </c>
      <c r="F553" s="1" t="s">
        <v>8221</v>
      </c>
      <c r="G553" s="1" t="s">
        <v>8223</v>
      </c>
      <c r="H553" s="1" t="s">
        <v>8245</v>
      </c>
      <c r="I553" s="1">
        <v>1490830331</v>
      </c>
      <c r="J553" s="1">
        <v>1488241931</v>
      </c>
      <c r="K553" s="1" t="b">
        <v>0</v>
      </c>
      <c r="L553" s="1">
        <v>7</v>
      </c>
      <c r="M553" s="1" t="b">
        <v>0</v>
      </c>
      <c r="N553" s="1" t="s">
        <v>8297</v>
      </c>
      <c r="O553" s="28">
        <f t="shared" si="80"/>
        <v>0.08</v>
      </c>
      <c r="P553" s="29">
        <f t="shared" si="81"/>
        <v>11.428571428571429</v>
      </c>
      <c r="Q553" s="9" t="str">
        <f t="shared" si="82"/>
        <v>food</v>
      </c>
      <c r="R553" s="26" t="str">
        <f t="shared" si="83"/>
        <v>small batch</v>
      </c>
      <c r="S553" s="27">
        <f t="shared" si="84"/>
        <v>42794.022349537037</v>
      </c>
      <c r="T553" s="5" t="str">
        <f t="shared" si="85"/>
        <v>Feb</v>
      </c>
      <c r="U553" s="5" t="str">
        <f t="shared" si="86"/>
        <v>2017</v>
      </c>
      <c r="V553" s="5" t="str">
        <f t="shared" si="87"/>
        <v>Mar</v>
      </c>
      <c r="W553" s="1" t="str">
        <f t="shared" si="88"/>
        <v>2017</v>
      </c>
      <c r="X553" s="27">
        <f t="shared" si="89"/>
        <v>42823.980682870373</v>
      </c>
    </row>
    <row r="554" spans="1:24" ht="48" hidden="1" x14ac:dyDescent="0.2">
      <c r="A554" s="1">
        <v>2344</v>
      </c>
      <c r="B554" s="7" t="s">
        <v>2345</v>
      </c>
      <c r="C554" s="7" t="s">
        <v>6454</v>
      </c>
      <c r="D554" s="1">
        <v>1000</v>
      </c>
      <c r="E554" s="1">
        <v>1</v>
      </c>
      <c r="F554" s="1" t="s">
        <v>8219</v>
      </c>
      <c r="G554" s="1" t="s">
        <v>8228</v>
      </c>
      <c r="H554" s="1" t="s">
        <v>8250</v>
      </c>
      <c r="I554" s="1">
        <v>1466789269</v>
      </c>
      <c r="J554" s="1">
        <v>1464197269</v>
      </c>
      <c r="K554" s="1" t="b">
        <v>0</v>
      </c>
      <c r="L554" s="1">
        <v>1</v>
      </c>
      <c r="M554" s="1" t="b">
        <v>0</v>
      </c>
      <c r="N554" s="1" t="s">
        <v>8271</v>
      </c>
      <c r="O554" s="28">
        <f t="shared" si="80"/>
        <v>1E-3</v>
      </c>
      <c r="P554" s="29">
        <f t="shared" si="81"/>
        <v>1</v>
      </c>
      <c r="Q554" s="9" t="str">
        <f t="shared" si="82"/>
        <v>technology</v>
      </c>
      <c r="R554" s="26" t="str">
        <f t="shared" si="83"/>
        <v>web</v>
      </c>
      <c r="S554" s="27">
        <f t="shared" si="84"/>
        <v>42515.727650462963</v>
      </c>
      <c r="T554" s="5" t="str">
        <f t="shared" si="85"/>
        <v>May</v>
      </c>
      <c r="U554" s="5" t="str">
        <f t="shared" si="86"/>
        <v>2016</v>
      </c>
      <c r="V554" s="5" t="str">
        <f t="shared" si="87"/>
        <v>Jun</v>
      </c>
      <c r="W554" s="1" t="str">
        <f t="shared" si="88"/>
        <v>2016</v>
      </c>
      <c r="X554" s="27">
        <f t="shared" si="89"/>
        <v>42545.727650462963</v>
      </c>
    </row>
    <row r="555" spans="1:24" ht="48" hidden="1" x14ac:dyDescent="0.2">
      <c r="A555" s="1">
        <v>2347</v>
      </c>
      <c r="B555" s="7" t="s">
        <v>2348</v>
      </c>
      <c r="C555" s="7" t="s">
        <v>6457</v>
      </c>
      <c r="D555" s="1">
        <v>1000</v>
      </c>
      <c r="E555" s="1">
        <v>15</v>
      </c>
      <c r="F555" s="1" t="s">
        <v>8219</v>
      </c>
      <c r="G555" s="1" t="s">
        <v>8223</v>
      </c>
      <c r="H555" s="1" t="s">
        <v>8245</v>
      </c>
      <c r="I555" s="1">
        <v>1472135676</v>
      </c>
      <c r="J555" s="1">
        <v>1469543676</v>
      </c>
      <c r="K555" s="1" t="b">
        <v>0</v>
      </c>
      <c r="L555" s="1">
        <v>1</v>
      </c>
      <c r="M555" s="1" t="b">
        <v>0</v>
      </c>
      <c r="N555" s="1" t="s">
        <v>8271</v>
      </c>
      <c r="O555" s="28">
        <f t="shared" si="80"/>
        <v>1.4999999999999999E-2</v>
      </c>
      <c r="P555" s="29">
        <f t="shared" si="81"/>
        <v>15</v>
      </c>
      <c r="Q555" s="9" t="str">
        <f t="shared" si="82"/>
        <v>technology</v>
      </c>
      <c r="R555" s="26" t="str">
        <f t="shared" si="83"/>
        <v>web</v>
      </c>
      <c r="S555" s="27">
        <f t="shared" si="84"/>
        <v>42577.607361111113</v>
      </c>
      <c r="T555" s="5" t="str">
        <f t="shared" si="85"/>
        <v>Jul</v>
      </c>
      <c r="U555" s="5" t="str">
        <f t="shared" si="86"/>
        <v>2016</v>
      </c>
      <c r="V555" s="5" t="str">
        <f t="shared" si="87"/>
        <v>Aug</v>
      </c>
      <c r="W555" s="1" t="str">
        <f t="shared" si="88"/>
        <v>2016</v>
      </c>
      <c r="X555" s="27">
        <f t="shared" si="89"/>
        <v>42607.607361111113</v>
      </c>
    </row>
    <row r="556" spans="1:24" ht="48" hidden="1" x14ac:dyDescent="0.2">
      <c r="A556" s="1">
        <v>2353</v>
      </c>
      <c r="B556" s="7" t="s">
        <v>2354</v>
      </c>
      <c r="C556" s="7" t="s">
        <v>6463</v>
      </c>
      <c r="D556" s="1">
        <v>1000</v>
      </c>
      <c r="E556" s="1">
        <v>0</v>
      </c>
      <c r="F556" s="1" t="s">
        <v>8219</v>
      </c>
      <c r="G556" s="1" t="s">
        <v>8223</v>
      </c>
      <c r="H556" s="1" t="s">
        <v>8245</v>
      </c>
      <c r="I556" s="1">
        <v>1429632822</v>
      </c>
      <c r="J556" s="1">
        <v>1428596022</v>
      </c>
      <c r="K556" s="1" t="b">
        <v>0</v>
      </c>
      <c r="L556" s="1">
        <v>0</v>
      </c>
      <c r="M556" s="1" t="b">
        <v>0</v>
      </c>
      <c r="N556" s="1" t="s">
        <v>8271</v>
      </c>
      <c r="O556" s="28">
        <f t="shared" si="80"/>
        <v>0</v>
      </c>
      <c r="P556" s="29">
        <f t="shared" si="81"/>
        <v>0</v>
      </c>
      <c r="Q556" s="9" t="str">
        <f t="shared" si="82"/>
        <v>technology</v>
      </c>
      <c r="R556" s="26" t="str">
        <f t="shared" si="83"/>
        <v>web</v>
      </c>
      <c r="S556" s="27">
        <f t="shared" si="84"/>
        <v>42103.676180555558</v>
      </c>
      <c r="T556" s="5" t="str">
        <f t="shared" si="85"/>
        <v>Apr</v>
      </c>
      <c r="U556" s="5" t="str">
        <f t="shared" si="86"/>
        <v>2015</v>
      </c>
      <c r="V556" s="5" t="str">
        <f t="shared" si="87"/>
        <v>Apr</v>
      </c>
      <c r="W556" s="1" t="str">
        <f t="shared" si="88"/>
        <v>2015</v>
      </c>
      <c r="X556" s="27">
        <f t="shared" si="89"/>
        <v>42115.676180555558</v>
      </c>
    </row>
    <row r="557" spans="1:24" ht="48" hidden="1" x14ac:dyDescent="0.2">
      <c r="A557" s="1">
        <v>2365</v>
      </c>
      <c r="B557" s="7" t="s">
        <v>2366</v>
      </c>
      <c r="C557" s="7" t="s">
        <v>6475</v>
      </c>
      <c r="D557" s="1">
        <v>1000</v>
      </c>
      <c r="E557" s="1">
        <v>0</v>
      </c>
      <c r="F557" s="1" t="s">
        <v>8219</v>
      </c>
      <c r="G557" s="1" t="s">
        <v>8236</v>
      </c>
      <c r="H557" s="1" t="s">
        <v>8248</v>
      </c>
      <c r="I557" s="1">
        <v>1453071600</v>
      </c>
      <c r="J557" s="1">
        <v>1449596425</v>
      </c>
      <c r="K557" s="1" t="b">
        <v>0</v>
      </c>
      <c r="L557" s="1">
        <v>0</v>
      </c>
      <c r="M557" s="1" t="b">
        <v>0</v>
      </c>
      <c r="N557" s="1" t="s">
        <v>8271</v>
      </c>
      <c r="O557" s="28">
        <f t="shared" si="80"/>
        <v>0</v>
      </c>
      <c r="P557" s="29">
        <f t="shared" si="81"/>
        <v>0</v>
      </c>
      <c r="Q557" s="9" t="str">
        <f t="shared" si="82"/>
        <v>technology</v>
      </c>
      <c r="R557" s="26" t="str">
        <f t="shared" si="83"/>
        <v>web</v>
      </c>
      <c r="S557" s="27">
        <f t="shared" si="84"/>
        <v>42346.736400462964</v>
      </c>
      <c r="T557" s="5" t="str">
        <f t="shared" si="85"/>
        <v>Dec</v>
      </c>
      <c r="U557" s="5" t="str">
        <f t="shared" si="86"/>
        <v>2015</v>
      </c>
      <c r="V557" s="5" t="str">
        <f t="shared" si="87"/>
        <v>Jan</v>
      </c>
      <c r="W557" s="1" t="str">
        <f t="shared" si="88"/>
        <v>2016</v>
      </c>
      <c r="X557" s="27">
        <f t="shared" si="89"/>
        <v>42386.958333333328</v>
      </c>
    </row>
    <row r="558" spans="1:24" ht="48" hidden="1" x14ac:dyDescent="0.2">
      <c r="A558" s="1">
        <v>2384</v>
      </c>
      <c r="B558" s="7" t="s">
        <v>2385</v>
      </c>
      <c r="C558" s="7" t="s">
        <v>6494</v>
      </c>
      <c r="D558" s="1">
        <v>1000</v>
      </c>
      <c r="E558" s="1">
        <v>8</v>
      </c>
      <c r="F558" s="1" t="s">
        <v>8219</v>
      </c>
      <c r="G558" s="1" t="s">
        <v>8223</v>
      </c>
      <c r="H558" s="1" t="s">
        <v>8245</v>
      </c>
      <c r="I558" s="1">
        <v>1415932643</v>
      </c>
      <c r="J558" s="1">
        <v>1413337043</v>
      </c>
      <c r="K558" s="1" t="b">
        <v>0</v>
      </c>
      <c r="L558" s="1">
        <v>8</v>
      </c>
      <c r="M558" s="1" t="b">
        <v>0</v>
      </c>
      <c r="N558" s="1" t="s">
        <v>8271</v>
      </c>
      <c r="O558" s="28">
        <f t="shared" si="80"/>
        <v>8.0000000000000002E-3</v>
      </c>
      <c r="P558" s="29">
        <f t="shared" si="81"/>
        <v>1</v>
      </c>
      <c r="Q558" s="9" t="str">
        <f t="shared" si="82"/>
        <v>technology</v>
      </c>
      <c r="R558" s="26" t="str">
        <f t="shared" si="83"/>
        <v>web</v>
      </c>
      <c r="S558" s="27">
        <f t="shared" si="84"/>
        <v>41927.067627314813</v>
      </c>
      <c r="T558" s="5" t="str">
        <f t="shared" si="85"/>
        <v>Oct</v>
      </c>
      <c r="U558" s="5" t="str">
        <f t="shared" si="86"/>
        <v>2014</v>
      </c>
      <c r="V558" s="5" t="str">
        <f t="shared" si="87"/>
        <v>Nov</v>
      </c>
      <c r="W558" s="1" t="str">
        <f t="shared" si="88"/>
        <v>2014</v>
      </c>
      <c r="X558" s="27">
        <f t="shared" si="89"/>
        <v>41957.109293981484</v>
      </c>
    </row>
    <row r="559" spans="1:24" ht="48" hidden="1" x14ac:dyDescent="0.2">
      <c r="A559" s="1">
        <v>2417</v>
      </c>
      <c r="B559" s="7" t="s">
        <v>2418</v>
      </c>
      <c r="C559" s="7" t="s">
        <v>6527</v>
      </c>
      <c r="D559" s="1">
        <v>1000</v>
      </c>
      <c r="E559" s="1">
        <v>0</v>
      </c>
      <c r="F559" s="1" t="s">
        <v>8220</v>
      </c>
      <c r="G559" s="1" t="s">
        <v>8223</v>
      </c>
      <c r="H559" s="1" t="s">
        <v>8245</v>
      </c>
      <c r="I559" s="1">
        <v>1407705187</v>
      </c>
      <c r="J559" s="1">
        <v>1405113187</v>
      </c>
      <c r="K559" s="1" t="b">
        <v>0</v>
      </c>
      <c r="L559" s="1">
        <v>0</v>
      </c>
      <c r="M559" s="1" t="b">
        <v>0</v>
      </c>
      <c r="N559" s="1" t="s">
        <v>8283</v>
      </c>
      <c r="O559" s="28">
        <f t="shared" si="80"/>
        <v>0</v>
      </c>
      <c r="P559" s="29">
        <f t="shared" si="81"/>
        <v>0</v>
      </c>
      <c r="Q559" s="9" t="str">
        <f t="shared" si="82"/>
        <v>food</v>
      </c>
      <c r="R559" s="26" t="str">
        <f t="shared" si="83"/>
        <v>food trucks</v>
      </c>
      <c r="S559" s="27">
        <f t="shared" si="84"/>
        <v>41831.884108796294</v>
      </c>
      <c r="T559" s="5" t="str">
        <f t="shared" si="85"/>
        <v>Jul</v>
      </c>
      <c r="U559" s="5" t="str">
        <f t="shared" si="86"/>
        <v>2014</v>
      </c>
      <c r="V559" s="5" t="str">
        <f t="shared" si="87"/>
        <v>Aug</v>
      </c>
      <c r="W559" s="1" t="str">
        <f t="shared" si="88"/>
        <v>2014</v>
      </c>
      <c r="X559" s="27">
        <f t="shared" si="89"/>
        <v>41861.884108796294</v>
      </c>
    </row>
    <row r="560" spans="1:24" ht="48" hidden="1" x14ac:dyDescent="0.2">
      <c r="A560" s="1">
        <v>2467</v>
      </c>
      <c r="B560" s="7" t="s">
        <v>2468</v>
      </c>
      <c r="C560" s="7" t="s">
        <v>6577</v>
      </c>
      <c r="D560" s="1">
        <v>1000</v>
      </c>
      <c r="E560" s="1">
        <v>1185</v>
      </c>
      <c r="F560" s="1" t="s">
        <v>8218</v>
      </c>
      <c r="G560" s="1" t="s">
        <v>8223</v>
      </c>
      <c r="H560" s="1" t="s">
        <v>8245</v>
      </c>
      <c r="I560" s="1">
        <v>1336669200</v>
      </c>
      <c r="J560" s="1">
        <v>1335473931</v>
      </c>
      <c r="K560" s="1" t="b">
        <v>0</v>
      </c>
      <c r="L560" s="1">
        <v>43</v>
      </c>
      <c r="M560" s="1" t="b">
        <v>1</v>
      </c>
      <c r="N560" s="1" t="s">
        <v>8278</v>
      </c>
      <c r="O560" s="28">
        <f t="shared" si="80"/>
        <v>1.1850000000000001</v>
      </c>
      <c r="P560" s="29">
        <f t="shared" si="81"/>
        <v>27.558139534883722</v>
      </c>
      <c r="Q560" s="9" t="str">
        <f t="shared" si="82"/>
        <v>music</v>
      </c>
      <c r="R560" s="26" t="str">
        <f t="shared" si="83"/>
        <v>indie rock</v>
      </c>
      <c r="S560" s="27">
        <f t="shared" si="84"/>
        <v>41025.874201388891</v>
      </c>
      <c r="T560" s="5" t="str">
        <f t="shared" si="85"/>
        <v>Apr</v>
      </c>
      <c r="U560" s="5" t="str">
        <f t="shared" si="86"/>
        <v>2012</v>
      </c>
      <c r="V560" s="5" t="str">
        <f t="shared" si="87"/>
        <v>May</v>
      </c>
      <c r="W560" s="1" t="str">
        <f t="shared" si="88"/>
        <v>2012</v>
      </c>
      <c r="X560" s="27">
        <f t="shared" si="89"/>
        <v>41039.708333333336</v>
      </c>
    </row>
    <row r="561" spans="1:24" ht="48" hidden="1" x14ac:dyDescent="0.2">
      <c r="A561" s="1">
        <v>2470</v>
      </c>
      <c r="B561" s="7" t="s">
        <v>2471</v>
      </c>
      <c r="C561" s="7" t="s">
        <v>6580</v>
      </c>
      <c r="D561" s="1">
        <v>1000</v>
      </c>
      <c r="E561" s="1">
        <v>1031.6400000000001</v>
      </c>
      <c r="F561" s="1" t="s">
        <v>8218</v>
      </c>
      <c r="G561" s="1" t="s">
        <v>8223</v>
      </c>
      <c r="H561" s="1" t="s">
        <v>8245</v>
      </c>
      <c r="I561" s="1">
        <v>1337824055</v>
      </c>
      <c r="J561" s="1">
        <v>1335232055</v>
      </c>
      <c r="K561" s="1" t="b">
        <v>0</v>
      </c>
      <c r="L561" s="1">
        <v>36</v>
      </c>
      <c r="M561" s="1" t="b">
        <v>1</v>
      </c>
      <c r="N561" s="1" t="s">
        <v>8278</v>
      </c>
      <c r="O561" s="28">
        <f t="shared" si="80"/>
        <v>1.0316400000000001</v>
      </c>
      <c r="P561" s="29">
        <f t="shared" si="81"/>
        <v>28.65666666666667</v>
      </c>
      <c r="Q561" s="9" t="str">
        <f t="shared" si="82"/>
        <v>music</v>
      </c>
      <c r="R561" s="26" t="str">
        <f t="shared" si="83"/>
        <v>indie rock</v>
      </c>
      <c r="S561" s="27">
        <f t="shared" si="84"/>
        <v>41023.07471064815</v>
      </c>
      <c r="T561" s="5" t="str">
        <f t="shared" si="85"/>
        <v>Apr</v>
      </c>
      <c r="U561" s="5" t="str">
        <f t="shared" si="86"/>
        <v>2012</v>
      </c>
      <c r="V561" s="5" t="str">
        <f t="shared" si="87"/>
        <v>May</v>
      </c>
      <c r="W561" s="1" t="str">
        <f t="shared" si="88"/>
        <v>2012</v>
      </c>
      <c r="X561" s="27">
        <f t="shared" si="89"/>
        <v>41053.07471064815</v>
      </c>
    </row>
    <row r="562" spans="1:24" ht="48" hidden="1" x14ac:dyDescent="0.2">
      <c r="A562" s="1">
        <v>2482</v>
      </c>
      <c r="B562" s="7" t="s">
        <v>2482</v>
      </c>
      <c r="C562" s="7" t="s">
        <v>6592</v>
      </c>
      <c r="D562" s="1">
        <v>1000</v>
      </c>
      <c r="E562" s="1">
        <v>1001</v>
      </c>
      <c r="F562" s="1" t="s">
        <v>8218</v>
      </c>
      <c r="G562" s="1" t="s">
        <v>8223</v>
      </c>
      <c r="H562" s="1" t="s">
        <v>8245</v>
      </c>
      <c r="I562" s="1">
        <v>1312224383</v>
      </c>
      <c r="J562" s="1">
        <v>1308336383</v>
      </c>
      <c r="K562" s="1" t="b">
        <v>0</v>
      </c>
      <c r="L562" s="1">
        <v>25</v>
      </c>
      <c r="M562" s="1" t="b">
        <v>1</v>
      </c>
      <c r="N562" s="1" t="s">
        <v>8278</v>
      </c>
      <c r="O562" s="28">
        <f t="shared" si="80"/>
        <v>1.0009999999999999</v>
      </c>
      <c r="P562" s="29">
        <f t="shared" si="81"/>
        <v>40.04</v>
      </c>
      <c r="Q562" s="9" t="str">
        <f t="shared" si="82"/>
        <v>music</v>
      </c>
      <c r="R562" s="26" t="str">
        <f t="shared" si="83"/>
        <v>indie rock</v>
      </c>
      <c r="S562" s="27">
        <f t="shared" si="84"/>
        <v>40711.782210648147</v>
      </c>
      <c r="T562" s="5" t="str">
        <f t="shared" si="85"/>
        <v>Jun</v>
      </c>
      <c r="U562" s="5" t="str">
        <f t="shared" si="86"/>
        <v>2011</v>
      </c>
      <c r="V562" s="5" t="str">
        <f t="shared" si="87"/>
        <v>Aug</v>
      </c>
      <c r="W562" s="1" t="str">
        <f t="shared" si="88"/>
        <v>2011</v>
      </c>
      <c r="X562" s="27">
        <f t="shared" si="89"/>
        <v>40756.782210648147</v>
      </c>
    </row>
    <row r="563" spans="1:24" ht="48" hidden="1" x14ac:dyDescent="0.2">
      <c r="A563" s="1">
        <v>2498</v>
      </c>
      <c r="B563" s="7" t="s">
        <v>2498</v>
      </c>
      <c r="C563" s="7" t="s">
        <v>6608</v>
      </c>
      <c r="D563" s="1">
        <v>1000</v>
      </c>
      <c r="E563" s="1">
        <v>1056</v>
      </c>
      <c r="F563" s="1" t="s">
        <v>8218</v>
      </c>
      <c r="G563" s="1" t="s">
        <v>8223</v>
      </c>
      <c r="H563" s="1" t="s">
        <v>8245</v>
      </c>
      <c r="I563" s="1">
        <v>1422400387</v>
      </c>
      <c r="J563" s="1">
        <v>1421190787</v>
      </c>
      <c r="K563" s="1" t="b">
        <v>0</v>
      </c>
      <c r="L563" s="1">
        <v>20</v>
      </c>
      <c r="M563" s="1" t="b">
        <v>1</v>
      </c>
      <c r="N563" s="1" t="s">
        <v>8278</v>
      </c>
      <c r="O563" s="28">
        <f t="shared" si="80"/>
        <v>1.056</v>
      </c>
      <c r="P563" s="29">
        <f t="shared" si="81"/>
        <v>52.8</v>
      </c>
      <c r="Q563" s="9" t="str">
        <f t="shared" si="82"/>
        <v>music</v>
      </c>
      <c r="R563" s="26" t="str">
        <f t="shared" si="83"/>
        <v>indie rock</v>
      </c>
      <c r="S563" s="27">
        <f t="shared" si="84"/>
        <v>42017.967442129629</v>
      </c>
      <c r="T563" s="5" t="str">
        <f t="shared" si="85"/>
        <v>Jan</v>
      </c>
      <c r="U563" s="5" t="str">
        <f t="shared" si="86"/>
        <v>2015</v>
      </c>
      <c r="V563" s="5" t="str">
        <f t="shared" si="87"/>
        <v>Jan</v>
      </c>
      <c r="W563" s="1" t="str">
        <f t="shared" si="88"/>
        <v>2015</v>
      </c>
      <c r="X563" s="27">
        <f t="shared" si="89"/>
        <v>42031.967442129629</v>
      </c>
    </row>
    <row r="564" spans="1:24" ht="48" hidden="1" x14ac:dyDescent="0.2">
      <c r="A564" s="1">
        <v>2537</v>
      </c>
      <c r="B564" s="7" t="s">
        <v>2537</v>
      </c>
      <c r="C564" s="7" t="s">
        <v>6647</v>
      </c>
      <c r="D564" s="1">
        <v>1000</v>
      </c>
      <c r="E564" s="1">
        <v>1100</v>
      </c>
      <c r="F564" s="1" t="s">
        <v>8218</v>
      </c>
      <c r="G564" s="1" t="s">
        <v>8223</v>
      </c>
      <c r="H564" s="1" t="s">
        <v>8245</v>
      </c>
      <c r="I564" s="1">
        <v>1312212855</v>
      </c>
      <c r="J564" s="1">
        <v>1307028855</v>
      </c>
      <c r="K564" s="1" t="b">
        <v>0</v>
      </c>
      <c r="L564" s="1">
        <v>11</v>
      </c>
      <c r="M564" s="1" t="b">
        <v>1</v>
      </c>
      <c r="N564" s="1" t="s">
        <v>8299</v>
      </c>
      <c r="O564" s="28">
        <f t="shared" si="80"/>
        <v>1.1000000000000001</v>
      </c>
      <c r="P564" s="29">
        <f t="shared" si="81"/>
        <v>100</v>
      </c>
      <c r="Q564" s="9" t="str">
        <f t="shared" si="82"/>
        <v>music</v>
      </c>
      <c r="R564" s="26" t="str">
        <f t="shared" si="83"/>
        <v>classical music</v>
      </c>
      <c r="S564" s="27">
        <f t="shared" si="84"/>
        <v>40696.648784722223</v>
      </c>
      <c r="T564" s="5" t="str">
        <f t="shared" si="85"/>
        <v>Jun</v>
      </c>
      <c r="U564" s="5" t="str">
        <f t="shared" si="86"/>
        <v>2011</v>
      </c>
      <c r="V564" s="5" t="str">
        <f t="shared" si="87"/>
        <v>Aug</v>
      </c>
      <c r="W564" s="1" t="str">
        <f t="shared" si="88"/>
        <v>2011</v>
      </c>
      <c r="X564" s="27">
        <f t="shared" si="89"/>
        <v>40756.648784722223</v>
      </c>
    </row>
    <row r="565" spans="1:24" ht="48" hidden="1" x14ac:dyDescent="0.2">
      <c r="A565" s="1">
        <v>2583</v>
      </c>
      <c r="B565" s="7" t="s">
        <v>2583</v>
      </c>
      <c r="C565" s="7" t="s">
        <v>6693</v>
      </c>
      <c r="D565" s="1">
        <v>1000</v>
      </c>
      <c r="E565" s="1">
        <v>5</v>
      </c>
      <c r="F565" s="1" t="s">
        <v>8220</v>
      </c>
      <c r="G565" s="1" t="s">
        <v>8223</v>
      </c>
      <c r="H565" s="1" t="s">
        <v>8245</v>
      </c>
      <c r="I565" s="1">
        <v>1426526880</v>
      </c>
      <c r="J565" s="1">
        <v>1421346480</v>
      </c>
      <c r="K565" s="1" t="b">
        <v>0</v>
      </c>
      <c r="L565" s="1">
        <v>5</v>
      </c>
      <c r="M565" s="1" t="b">
        <v>0</v>
      </c>
      <c r="N565" s="1" t="s">
        <v>8283</v>
      </c>
      <c r="O565" s="28">
        <f t="shared" si="80"/>
        <v>5.0000000000000001E-3</v>
      </c>
      <c r="P565" s="29">
        <f t="shared" si="81"/>
        <v>1</v>
      </c>
      <c r="Q565" s="9" t="str">
        <f t="shared" si="82"/>
        <v>food</v>
      </c>
      <c r="R565" s="26" t="str">
        <f t="shared" si="83"/>
        <v>food trucks</v>
      </c>
      <c r="S565" s="27">
        <f t="shared" si="84"/>
        <v>42019.76944444445</v>
      </c>
      <c r="T565" s="5" t="str">
        <f t="shared" si="85"/>
        <v>Jan</v>
      </c>
      <c r="U565" s="5" t="str">
        <f t="shared" si="86"/>
        <v>2015</v>
      </c>
      <c r="V565" s="5" t="str">
        <f t="shared" si="87"/>
        <v>Mar</v>
      </c>
      <c r="W565" s="1" t="str">
        <f t="shared" si="88"/>
        <v>2015</v>
      </c>
      <c r="X565" s="27">
        <f t="shared" si="89"/>
        <v>42079.727777777778</v>
      </c>
    </row>
    <row r="566" spans="1:24" ht="48" hidden="1" x14ac:dyDescent="0.2">
      <c r="A566" s="1">
        <v>2619</v>
      </c>
      <c r="B566" s="7" t="s">
        <v>2619</v>
      </c>
      <c r="C566" s="7" t="s">
        <v>6729</v>
      </c>
      <c r="D566" s="1">
        <v>1000</v>
      </c>
      <c r="E566" s="1">
        <v>1884</v>
      </c>
      <c r="F566" s="1" t="s">
        <v>8218</v>
      </c>
      <c r="G566" s="1" t="s">
        <v>8223</v>
      </c>
      <c r="H566" s="1" t="s">
        <v>8245</v>
      </c>
      <c r="I566" s="1">
        <v>1445598000</v>
      </c>
      <c r="J566" s="1">
        <v>1443302004</v>
      </c>
      <c r="K566" s="1" t="b">
        <v>1</v>
      </c>
      <c r="L566" s="1">
        <v>53</v>
      </c>
      <c r="M566" s="1" t="b">
        <v>1</v>
      </c>
      <c r="N566" s="1" t="s">
        <v>8300</v>
      </c>
      <c r="O566" s="28">
        <f t="shared" si="80"/>
        <v>1.8839999999999999</v>
      </c>
      <c r="P566" s="29">
        <f t="shared" si="81"/>
        <v>35.547169811320757</v>
      </c>
      <c r="Q566" s="9" t="str">
        <f t="shared" si="82"/>
        <v>technology</v>
      </c>
      <c r="R566" s="26" t="str">
        <f t="shared" si="83"/>
        <v>space exploration</v>
      </c>
      <c r="S566" s="27">
        <f t="shared" si="84"/>
        <v>42273.884305555555</v>
      </c>
      <c r="T566" s="5" t="str">
        <f t="shared" si="85"/>
        <v>Sep</v>
      </c>
      <c r="U566" s="5" t="str">
        <f t="shared" si="86"/>
        <v>2015</v>
      </c>
      <c r="V566" s="5" t="str">
        <f t="shared" si="87"/>
        <v>Oct</v>
      </c>
      <c r="W566" s="1" t="str">
        <f t="shared" si="88"/>
        <v>2015</v>
      </c>
      <c r="X566" s="27">
        <f t="shared" si="89"/>
        <v>42300.458333333328</v>
      </c>
    </row>
    <row r="567" spans="1:24" ht="48" hidden="1" x14ac:dyDescent="0.2">
      <c r="A567" s="1">
        <v>2636</v>
      </c>
      <c r="B567" s="7" t="s">
        <v>2636</v>
      </c>
      <c r="C567" s="7" t="s">
        <v>6746</v>
      </c>
      <c r="D567" s="1">
        <v>1000</v>
      </c>
      <c r="E567" s="1">
        <v>1873</v>
      </c>
      <c r="F567" s="1" t="s">
        <v>8218</v>
      </c>
      <c r="G567" s="1" t="s">
        <v>8223</v>
      </c>
      <c r="H567" s="1" t="s">
        <v>8245</v>
      </c>
      <c r="I567" s="1">
        <v>1476579600</v>
      </c>
      <c r="J567" s="1">
        <v>1474641914</v>
      </c>
      <c r="K567" s="1" t="b">
        <v>0</v>
      </c>
      <c r="L567" s="1">
        <v>50</v>
      </c>
      <c r="M567" s="1" t="b">
        <v>1</v>
      </c>
      <c r="N567" s="1" t="s">
        <v>8300</v>
      </c>
      <c r="O567" s="28">
        <f t="shared" si="80"/>
        <v>1.873</v>
      </c>
      <c r="P567" s="29">
        <f t="shared" si="81"/>
        <v>37.46</v>
      </c>
      <c r="Q567" s="9" t="str">
        <f t="shared" si="82"/>
        <v>technology</v>
      </c>
      <c r="R567" s="26" t="str">
        <f t="shared" si="83"/>
        <v>space exploration</v>
      </c>
      <c r="S567" s="27">
        <f t="shared" si="84"/>
        <v>42636.614745370374</v>
      </c>
      <c r="T567" s="5" t="str">
        <f t="shared" si="85"/>
        <v>Sep</v>
      </c>
      <c r="U567" s="5" t="str">
        <f t="shared" si="86"/>
        <v>2016</v>
      </c>
      <c r="V567" s="5" t="str">
        <f t="shared" si="87"/>
        <v>Oct</v>
      </c>
      <c r="W567" s="1" t="str">
        <f t="shared" si="88"/>
        <v>2016</v>
      </c>
      <c r="X567" s="27">
        <f t="shared" si="89"/>
        <v>42659.041666666672</v>
      </c>
    </row>
    <row r="568" spans="1:24" ht="32" hidden="1" x14ac:dyDescent="0.2">
      <c r="A568" s="1">
        <v>2668</v>
      </c>
      <c r="B568" s="7" t="s">
        <v>2668</v>
      </c>
      <c r="C568" s="7" t="s">
        <v>6778</v>
      </c>
      <c r="D568" s="1">
        <v>1000</v>
      </c>
      <c r="E568" s="1">
        <v>1707</v>
      </c>
      <c r="F568" s="1" t="s">
        <v>8218</v>
      </c>
      <c r="G568" s="1" t="s">
        <v>8228</v>
      </c>
      <c r="H568" s="1" t="s">
        <v>8250</v>
      </c>
      <c r="I568" s="1">
        <v>1447079520</v>
      </c>
      <c r="J568" s="1">
        <v>1443449265</v>
      </c>
      <c r="K568" s="1" t="b">
        <v>0</v>
      </c>
      <c r="L568" s="1">
        <v>28</v>
      </c>
      <c r="M568" s="1" t="b">
        <v>1</v>
      </c>
      <c r="N568" s="1" t="s">
        <v>8301</v>
      </c>
      <c r="O568" s="28">
        <f t="shared" si="80"/>
        <v>1.7070000000000001</v>
      </c>
      <c r="P568" s="29">
        <f t="shared" si="81"/>
        <v>60.964285714285715</v>
      </c>
      <c r="Q568" s="9" t="str">
        <f t="shared" si="82"/>
        <v>technology</v>
      </c>
      <c r="R568" s="26" t="str">
        <f t="shared" si="83"/>
        <v>makerspaces</v>
      </c>
      <c r="S568" s="27">
        <f t="shared" si="84"/>
        <v>42275.588715277772</v>
      </c>
      <c r="T568" s="5" t="str">
        <f t="shared" si="85"/>
        <v>Sep</v>
      </c>
      <c r="U568" s="5" t="str">
        <f t="shared" si="86"/>
        <v>2015</v>
      </c>
      <c r="V568" s="5" t="str">
        <f t="shared" si="87"/>
        <v>Nov</v>
      </c>
      <c r="W568" s="1" t="str">
        <f t="shared" si="88"/>
        <v>2015</v>
      </c>
      <c r="X568" s="27">
        <f t="shared" si="89"/>
        <v>42317.60555555555</v>
      </c>
    </row>
    <row r="569" spans="1:24" ht="48" hidden="1" x14ac:dyDescent="0.2">
      <c r="A569" s="1">
        <v>2759</v>
      </c>
      <c r="B569" s="7" t="s">
        <v>2759</v>
      </c>
      <c r="C569" s="7" t="s">
        <v>6869</v>
      </c>
      <c r="D569" s="1">
        <v>1000</v>
      </c>
      <c r="E569" s="1">
        <v>105</v>
      </c>
      <c r="F569" s="1" t="s">
        <v>8220</v>
      </c>
      <c r="G569" s="1" t="s">
        <v>8225</v>
      </c>
      <c r="H569" s="1" t="s">
        <v>8247</v>
      </c>
      <c r="I569" s="1">
        <v>1468658866</v>
      </c>
      <c r="J569" s="1">
        <v>1464943666</v>
      </c>
      <c r="K569" s="1" t="b">
        <v>0</v>
      </c>
      <c r="L569" s="1">
        <v>2</v>
      </c>
      <c r="M569" s="1" t="b">
        <v>0</v>
      </c>
      <c r="N569" s="1" t="s">
        <v>8303</v>
      </c>
      <c r="O569" s="28">
        <f t="shared" si="80"/>
        <v>0.105</v>
      </c>
      <c r="P569" s="29">
        <f t="shared" si="81"/>
        <v>52.5</v>
      </c>
      <c r="Q569" s="9" t="str">
        <f t="shared" si="82"/>
        <v>publishing</v>
      </c>
      <c r="R569" s="26" t="str">
        <f t="shared" si="83"/>
        <v>children's books</v>
      </c>
      <c r="S569" s="27">
        <f t="shared" si="84"/>
        <v>42524.36650462963</v>
      </c>
      <c r="T569" s="5" t="str">
        <f t="shared" si="85"/>
        <v>Jun</v>
      </c>
      <c r="U569" s="5" t="str">
        <f t="shared" si="86"/>
        <v>2016</v>
      </c>
      <c r="V569" s="5" t="str">
        <f t="shared" si="87"/>
        <v>Jul</v>
      </c>
      <c r="W569" s="1" t="str">
        <f t="shared" si="88"/>
        <v>2016</v>
      </c>
      <c r="X569" s="27">
        <f t="shared" si="89"/>
        <v>42567.36650462963</v>
      </c>
    </row>
    <row r="570" spans="1:24" ht="32" hidden="1" x14ac:dyDescent="0.2">
      <c r="A570" s="1">
        <v>2782</v>
      </c>
      <c r="B570" s="7" t="s">
        <v>2782</v>
      </c>
      <c r="C570" s="7" t="s">
        <v>6892</v>
      </c>
      <c r="D570" s="1">
        <v>1000</v>
      </c>
      <c r="E570" s="1">
        <v>1200</v>
      </c>
      <c r="F570" s="1" t="s">
        <v>8218</v>
      </c>
      <c r="G570" s="1" t="s">
        <v>8223</v>
      </c>
      <c r="H570" s="1" t="s">
        <v>8245</v>
      </c>
      <c r="I570" s="1">
        <v>1424149140</v>
      </c>
      <c r="J570" s="1">
        <v>1421964718</v>
      </c>
      <c r="K570" s="1" t="b">
        <v>0</v>
      </c>
      <c r="L570" s="1">
        <v>18</v>
      </c>
      <c r="M570" s="1" t="b">
        <v>1</v>
      </c>
      <c r="N570" s="1" t="s">
        <v>8270</v>
      </c>
      <c r="O570" s="28">
        <f t="shared" si="80"/>
        <v>1.2</v>
      </c>
      <c r="P570" s="29">
        <f t="shared" si="81"/>
        <v>66.666666666666671</v>
      </c>
      <c r="Q570" s="9" t="str">
        <f t="shared" si="82"/>
        <v>theater</v>
      </c>
      <c r="R570" s="26" t="str">
        <f t="shared" si="83"/>
        <v>plays</v>
      </c>
      <c r="S570" s="27">
        <f t="shared" si="84"/>
        <v>42026.924976851849</v>
      </c>
      <c r="T570" s="5" t="str">
        <f t="shared" si="85"/>
        <v>Jan</v>
      </c>
      <c r="U570" s="5" t="str">
        <f t="shared" si="86"/>
        <v>2015</v>
      </c>
      <c r="V570" s="5" t="str">
        <f t="shared" si="87"/>
        <v>Feb</v>
      </c>
      <c r="W570" s="1" t="str">
        <f t="shared" si="88"/>
        <v>2015</v>
      </c>
      <c r="X570" s="27">
        <f t="shared" si="89"/>
        <v>42052.207638888889</v>
      </c>
    </row>
    <row r="571" spans="1:24" ht="48" hidden="1" x14ac:dyDescent="0.2">
      <c r="A571" s="1">
        <v>2783</v>
      </c>
      <c r="B571" s="7" t="s">
        <v>2783</v>
      </c>
      <c r="C571" s="7" t="s">
        <v>6893</v>
      </c>
      <c r="D571" s="1">
        <v>1000</v>
      </c>
      <c r="E571" s="1">
        <v>1145</v>
      </c>
      <c r="F571" s="1" t="s">
        <v>8218</v>
      </c>
      <c r="G571" s="1" t="s">
        <v>8224</v>
      </c>
      <c r="H571" s="1" t="s">
        <v>8246</v>
      </c>
      <c r="I571" s="1">
        <v>1429793446</v>
      </c>
      <c r="J571" s="1">
        <v>1428583846</v>
      </c>
      <c r="K571" s="1" t="b">
        <v>0</v>
      </c>
      <c r="L571" s="1">
        <v>61</v>
      </c>
      <c r="M571" s="1" t="b">
        <v>1</v>
      </c>
      <c r="N571" s="1" t="s">
        <v>8270</v>
      </c>
      <c r="O571" s="28">
        <f t="shared" si="80"/>
        <v>1.145</v>
      </c>
      <c r="P571" s="29">
        <f t="shared" si="81"/>
        <v>18.770491803278688</v>
      </c>
      <c r="Q571" s="9" t="str">
        <f t="shared" si="82"/>
        <v>theater</v>
      </c>
      <c r="R571" s="26" t="str">
        <f t="shared" si="83"/>
        <v>plays</v>
      </c>
      <c r="S571" s="27">
        <f t="shared" si="84"/>
        <v>42103.535254629634</v>
      </c>
      <c r="T571" s="5" t="str">
        <f t="shared" si="85"/>
        <v>Apr</v>
      </c>
      <c r="U571" s="5" t="str">
        <f t="shared" si="86"/>
        <v>2015</v>
      </c>
      <c r="V571" s="5" t="str">
        <f t="shared" si="87"/>
        <v>Apr</v>
      </c>
      <c r="W571" s="1" t="str">
        <f t="shared" si="88"/>
        <v>2015</v>
      </c>
      <c r="X571" s="27">
        <f t="shared" si="89"/>
        <v>42117.535254629634</v>
      </c>
    </row>
    <row r="572" spans="1:24" ht="48" hidden="1" x14ac:dyDescent="0.2">
      <c r="A572" s="1">
        <v>2787</v>
      </c>
      <c r="B572" s="7" t="s">
        <v>2787</v>
      </c>
      <c r="C572" s="7" t="s">
        <v>6897</v>
      </c>
      <c r="D572" s="1">
        <v>1000</v>
      </c>
      <c r="E572" s="1">
        <v>1197</v>
      </c>
      <c r="F572" s="1" t="s">
        <v>8218</v>
      </c>
      <c r="G572" s="1" t="s">
        <v>8223</v>
      </c>
      <c r="H572" s="1" t="s">
        <v>8245</v>
      </c>
      <c r="I572" s="1">
        <v>1405658752</v>
      </c>
      <c r="J572" s="1">
        <v>1403066752</v>
      </c>
      <c r="K572" s="1" t="b">
        <v>0</v>
      </c>
      <c r="L572" s="1">
        <v>38</v>
      </c>
      <c r="M572" s="1" t="b">
        <v>1</v>
      </c>
      <c r="N572" s="1" t="s">
        <v>8270</v>
      </c>
      <c r="O572" s="28">
        <f t="shared" si="80"/>
        <v>1.1970000000000001</v>
      </c>
      <c r="P572" s="29">
        <f t="shared" si="81"/>
        <v>31.5</v>
      </c>
      <c r="Q572" s="9" t="str">
        <f t="shared" si="82"/>
        <v>theater</v>
      </c>
      <c r="R572" s="26" t="str">
        <f t="shared" si="83"/>
        <v>plays</v>
      </c>
      <c r="S572" s="27">
        <f t="shared" si="84"/>
        <v>41808.198518518519</v>
      </c>
      <c r="T572" s="5" t="str">
        <f t="shared" si="85"/>
        <v>Jun</v>
      </c>
      <c r="U572" s="5" t="str">
        <f t="shared" si="86"/>
        <v>2014</v>
      </c>
      <c r="V572" s="5" t="str">
        <f t="shared" si="87"/>
        <v>Jul</v>
      </c>
      <c r="W572" s="1" t="str">
        <f t="shared" si="88"/>
        <v>2014</v>
      </c>
      <c r="X572" s="27">
        <f t="shared" si="89"/>
        <v>41838.198518518519</v>
      </c>
    </row>
    <row r="573" spans="1:24" ht="48" hidden="1" x14ac:dyDescent="0.2">
      <c r="A573" s="1">
        <v>2800</v>
      </c>
      <c r="B573" s="7" t="s">
        <v>2800</v>
      </c>
      <c r="C573" s="7" t="s">
        <v>6910</v>
      </c>
      <c r="D573" s="1">
        <v>1000</v>
      </c>
      <c r="E573" s="1">
        <v>1330</v>
      </c>
      <c r="F573" s="1" t="s">
        <v>8218</v>
      </c>
      <c r="G573" s="1" t="s">
        <v>8224</v>
      </c>
      <c r="H573" s="1" t="s">
        <v>8246</v>
      </c>
      <c r="I573" s="1">
        <v>1420377366</v>
      </c>
      <c r="J573" s="1">
        <v>1415193366</v>
      </c>
      <c r="K573" s="1" t="b">
        <v>0</v>
      </c>
      <c r="L573" s="1">
        <v>31</v>
      </c>
      <c r="M573" s="1" t="b">
        <v>1</v>
      </c>
      <c r="N573" s="1" t="s">
        <v>8270</v>
      </c>
      <c r="O573" s="28">
        <f t="shared" si="80"/>
        <v>1.33</v>
      </c>
      <c r="P573" s="29">
        <f t="shared" si="81"/>
        <v>42.903225806451616</v>
      </c>
      <c r="Q573" s="9" t="str">
        <f t="shared" si="82"/>
        <v>theater</v>
      </c>
      <c r="R573" s="26" t="str">
        <f t="shared" si="83"/>
        <v>plays</v>
      </c>
      <c r="S573" s="27">
        <f t="shared" si="84"/>
        <v>41948.552847222221</v>
      </c>
      <c r="T573" s="5" t="str">
        <f t="shared" si="85"/>
        <v>Nov</v>
      </c>
      <c r="U573" s="5" t="str">
        <f t="shared" si="86"/>
        <v>2014</v>
      </c>
      <c r="V573" s="5" t="str">
        <f t="shared" si="87"/>
        <v>Jan</v>
      </c>
      <c r="W573" s="1" t="str">
        <f t="shared" si="88"/>
        <v>2015</v>
      </c>
      <c r="X573" s="27">
        <f t="shared" si="89"/>
        <v>42008.552847222221</v>
      </c>
    </row>
    <row r="574" spans="1:24" ht="48" hidden="1" x14ac:dyDescent="0.2">
      <c r="A574" s="1">
        <v>2804</v>
      </c>
      <c r="B574" s="7" t="s">
        <v>2804</v>
      </c>
      <c r="C574" s="7" t="s">
        <v>6914</v>
      </c>
      <c r="D574" s="1">
        <v>1000</v>
      </c>
      <c r="E574" s="1">
        <v>1150</v>
      </c>
      <c r="F574" s="1" t="s">
        <v>8218</v>
      </c>
      <c r="G574" s="1" t="s">
        <v>8224</v>
      </c>
      <c r="H574" s="1" t="s">
        <v>8246</v>
      </c>
      <c r="I574" s="1">
        <v>1411987990</v>
      </c>
      <c r="J574" s="1">
        <v>1409395990</v>
      </c>
      <c r="K574" s="1" t="b">
        <v>0</v>
      </c>
      <c r="L574" s="1">
        <v>23</v>
      </c>
      <c r="M574" s="1" t="b">
        <v>1</v>
      </c>
      <c r="N574" s="1" t="s">
        <v>8270</v>
      </c>
      <c r="O574" s="28">
        <f t="shared" si="80"/>
        <v>1.1499999999999999</v>
      </c>
      <c r="P574" s="29">
        <f t="shared" si="81"/>
        <v>50</v>
      </c>
      <c r="Q574" s="9" t="str">
        <f t="shared" si="82"/>
        <v>theater</v>
      </c>
      <c r="R574" s="26" t="str">
        <f t="shared" si="83"/>
        <v>plays</v>
      </c>
      <c r="S574" s="27">
        <f t="shared" si="84"/>
        <v>41881.453587962962</v>
      </c>
      <c r="T574" s="5" t="str">
        <f t="shared" si="85"/>
        <v>Aug</v>
      </c>
      <c r="U574" s="5" t="str">
        <f t="shared" si="86"/>
        <v>2014</v>
      </c>
      <c r="V574" s="5" t="str">
        <f t="shared" si="87"/>
        <v>Sep</v>
      </c>
      <c r="W574" s="1" t="str">
        <f t="shared" si="88"/>
        <v>2014</v>
      </c>
      <c r="X574" s="27">
        <f t="shared" si="89"/>
        <v>41911.453587962962</v>
      </c>
    </row>
    <row r="575" spans="1:24" ht="48" hidden="1" x14ac:dyDescent="0.2">
      <c r="A575" s="1">
        <v>2821</v>
      </c>
      <c r="B575" s="7" t="s">
        <v>2821</v>
      </c>
      <c r="C575" s="7" t="s">
        <v>6931</v>
      </c>
      <c r="D575" s="1">
        <v>1000</v>
      </c>
      <c r="E575" s="1">
        <v>1000</v>
      </c>
      <c r="F575" s="1" t="s">
        <v>8218</v>
      </c>
      <c r="G575" s="1" t="s">
        <v>8224</v>
      </c>
      <c r="H575" s="1" t="s">
        <v>8246</v>
      </c>
      <c r="I575" s="1">
        <v>1411510135</v>
      </c>
      <c r="J575" s="1">
        <v>1408918135</v>
      </c>
      <c r="K575" s="1" t="b">
        <v>0</v>
      </c>
      <c r="L575" s="1">
        <v>35</v>
      </c>
      <c r="M575" s="1" t="b">
        <v>1</v>
      </c>
      <c r="N575" s="1" t="s">
        <v>8270</v>
      </c>
      <c r="O575" s="28">
        <f t="shared" si="80"/>
        <v>1</v>
      </c>
      <c r="P575" s="29">
        <f t="shared" si="81"/>
        <v>28.571428571428573</v>
      </c>
      <c r="Q575" s="9" t="str">
        <f t="shared" si="82"/>
        <v>theater</v>
      </c>
      <c r="R575" s="26" t="str">
        <f t="shared" si="83"/>
        <v>plays</v>
      </c>
      <c r="S575" s="27">
        <f t="shared" si="84"/>
        <v>41875.922858796301</v>
      </c>
      <c r="T575" s="5" t="str">
        <f t="shared" si="85"/>
        <v>Aug</v>
      </c>
      <c r="U575" s="5" t="str">
        <f t="shared" si="86"/>
        <v>2014</v>
      </c>
      <c r="V575" s="5" t="str">
        <f t="shared" si="87"/>
        <v>Sep</v>
      </c>
      <c r="W575" s="1" t="str">
        <f t="shared" si="88"/>
        <v>2014</v>
      </c>
      <c r="X575" s="27">
        <f t="shared" si="89"/>
        <v>41905.922858796301</v>
      </c>
    </row>
    <row r="576" spans="1:24" ht="48" hidden="1" x14ac:dyDescent="0.2">
      <c r="A576" s="1">
        <v>2835</v>
      </c>
      <c r="B576" s="7" t="s">
        <v>2835</v>
      </c>
      <c r="C576" s="7" t="s">
        <v>6945</v>
      </c>
      <c r="D576" s="1">
        <v>1000</v>
      </c>
      <c r="E576" s="1">
        <v>1870.99</v>
      </c>
      <c r="F576" s="1" t="s">
        <v>8218</v>
      </c>
      <c r="G576" s="1" t="s">
        <v>8224</v>
      </c>
      <c r="H576" s="1" t="s">
        <v>8246</v>
      </c>
      <c r="I576" s="1">
        <v>1449273600</v>
      </c>
      <c r="J576" s="1">
        <v>1446742417</v>
      </c>
      <c r="K576" s="1" t="b">
        <v>0</v>
      </c>
      <c r="L576" s="1">
        <v>93</v>
      </c>
      <c r="M576" s="1" t="b">
        <v>1</v>
      </c>
      <c r="N576" s="1" t="s">
        <v>8270</v>
      </c>
      <c r="O576" s="28">
        <f t="shared" si="80"/>
        <v>1.8709899999999999</v>
      </c>
      <c r="P576" s="29">
        <f t="shared" si="81"/>
        <v>20.118172043010752</v>
      </c>
      <c r="Q576" s="9" t="str">
        <f t="shared" si="82"/>
        <v>theater</v>
      </c>
      <c r="R576" s="26" t="str">
        <f t="shared" si="83"/>
        <v>plays</v>
      </c>
      <c r="S576" s="27">
        <f t="shared" si="84"/>
        <v>42313.703900462962</v>
      </c>
      <c r="T576" s="5" t="str">
        <f t="shared" si="85"/>
        <v>Nov</v>
      </c>
      <c r="U576" s="5" t="str">
        <f t="shared" si="86"/>
        <v>2015</v>
      </c>
      <c r="V576" s="5" t="str">
        <f t="shared" si="87"/>
        <v>Dec</v>
      </c>
      <c r="W576" s="1" t="str">
        <f t="shared" si="88"/>
        <v>2015</v>
      </c>
      <c r="X576" s="27">
        <f t="shared" si="89"/>
        <v>42343</v>
      </c>
    </row>
    <row r="577" spans="1:24" ht="48" hidden="1" x14ac:dyDescent="0.2">
      <c r="A577" s="1">
        <v>2841</v>
      </c>
      <c r="B577" s="7" t="s">
        <v>2841</v>
      </c>
      <c r="C577" s="7" t="s">
        <v>6951</v>
      </c>
      <c r="D577" s="1">
        <v>1000</v>
      </c>
      <c r="E577" s="1">
        <v>10</v>
      </c>
      <c r="F577" s="1" t="s">
        <v>8220</v>
      </c>
      <c r="G577" s="1" t="s">
        <v>8224</v>
      </c>
      <c r="H577" s="1" t="s">
        <v>8246</v>
      </c>
      <c r="I577" s="1">
        <v>1450032297</v>
      </c>
      <c r="J577" s="1">
        <v>1444844697</v>
      </c>
      <c r="K577" s="1" t="b">
        <v>0</v>
      </c>
      <c r="L577" s="1">
        <v>1</v>
      </c>
      <c r="M577" s="1" t="b">
        <v>0</v>
      </c>
      <c r="N577" s="1" t="s">
        <v>8270</v>
      </c>
      <c r="O577" s="28">
        <f t="shared" si="80"/>
        <v>0.01</v>
      </c>
      <c r="P577" s="29">
        <f t="shared" si="81"/>
        <v>10</v>
      </c>
      <c r="Q577" s="9" t="str">
        <f t="shared" si="82"/>
        <v>theater</v>
      </c>
      <c r="R577" s="26" t="str">
        <f t="shared" si="83"/>
        <v>plays</v>
      </c>
      <c r="S577" s="27">
        <f t="shared" si="84"/>
        <v>42291.739548611105</v>
      </c>
      <c r="T577" s="5" t="str">
        <f t="shared" si="85"/>
        <v>Oct</v>
      </c>
      <c r="U577" s="5" t="str">
        <f t="shared" si="86"/>
        <v>2015</v>
      </c>
      <c r="V577" s="5" t="str">
        <f t="shared" si="87"/>
        <v>Dec</v>
      </c>
      <c r="W577" s="1" t="str">
        <f t="shared" si="88"/>
        <v>2015</v>
      </c>
      <c r="X577" s="27">
        <f t="shared" si="89"/>
        <v>42351.781215277777</v>
      </c>
    </row>
    <row r="578" spans="1:24" ht="48" hidden="1" x14ac:dyDescent="0.2">
      <c r="A578" s="1">
        <v>2854</v>
      </c>
      <c r="B578" s="7" t="s">
        <v>2854</v>
      </c>
      <c r="C578" s="7" t="s">
        <v>6964</v>
      </c>
      <c r="D578" s="1">
        <v>1000</v>
      </c>
      <c r="E578" s="1">
        <v>417</v>
      </c>
      <c r="F578" s="1" t="s">
        <v>8220</v>
      </c>
      <c r="G578" s="1" t="s">
        <v>8224</v>
      </c>
      <c r="H578" s="1" t="s">
        <v>8246</v>
      </c>
      <c r="I578" s="1">
        <v>1431018719</v>
      </c>
      <c r="J578" s="1">
        <v>1429290719</v>
      </c>
      <c r="K578" s="1" t="b">
        <v>0</v>
      </c>
      <c r="L578" s="1">
        <v>14</v>
      </c>
      <c r="M578" s="1" t="b">
        <v>0</v>
      </c>
      <c r="N578" s="1" t="s">
        <v>8270</v>
      </c>
      <c r="O578" s="28">
        <f t="shared" ref="O578:O641" si="90">E578/D578</f>
        <v>0.41699999999999998</v>
      </c>
      <c r="P578" s="29">
        <f t="shared" ref="P578:P641" si="91">IF(L578&gt;0,E578/L578,0)</f>
        <v>29.785714285714285</v>
      </c>
      <c r="Q578" s="9" t="str">
        <f t="shared" ref="Q578:Q641" si="92">LEFT(N578,SEARCH("/",N578,1)-1)</f>
        <v>theater</v>
      </c>
      <c r="R578" s="26" t="str">
        <f t="shared" ref="R578:R641" si="93">RIGHT(N578,LEN(N578)-SEARCH("/",N578,1))</f>
        <v>plays</v>
      </c>
      <c r="S578" s="27">
        <f t="shared" ref="S578:S641" si="94">(((J578/60)/60)/24)+DATE(1970,1,1)</f>
        <v>42111.71665509259</v>
      </c>
      <c r="T578" s="5" t="str">
        <f t="shared" ref="T578:T641" si="95">TEXT(S578,"mmm")</f>
        <v>Apr</v>
      </c>
      <c r="U578" s="5" t="str">
        <f t="shared" ref="U578:U641" si="96">TEXT(S578,"yyyy")</f>
        <v>2015</v>
      </c>
      <c r="V578" s="5" t="str">
        <f t="shared" ref="V578:V641" si="97">TEXT(X578,"mmm")</f>
        <v>May</v>
      </c>
      <c r="W578" s="1" t="str">
        <f t="shared" ref="W578:W641" si="98">TEXT(X578,"yyyy")</f>
        <v>2015</v>
      </c>
      <c r="X578" s="27">
        <f t="shared" ref="X578:X641" si="99">(((I578/60)/60)/24)+DATE(1970,1,1)</f>
        <v>42131.71665509259</v>
      </c>
    </row>
    <row r="579" spans="1:24" ht="48" hidden="1" x14ac:dyDescent="0.2">
      <c r="A579" s="1">
        <v>2858</v>
      </c>
      <c r="B579" s="7" t="s">
        <v>2858</v>
      </c>
      <c r="C579" s="7" t="s">
        <v>6968</v>
      </c>
      <c r="D579" s="1">
        <v>1000</v>
      </c>
      <c r="E579" s="1">
        <v>0</v>
      </c>
      <c r="F579" s="1" t="s">
        <v>8220</v>
      </c>
      <c r="G579" s="1" t="s">
        <v>8232</v>
      </c>
      <c r="H579" s="1" t="s">
        <v>8248</v>
      </c>
      <c r="I579" s="1">
        <v>1417778880</v>
      </c>
      <c r="J579" s="1">
        <v>1415711095</v>
      </c>
      <c r="K579" s="1" t="b">
        <v>0</v>
      </c>
      <c r="L579" s="1">
        <v>0</v>
      </c>
      <c r="M579" s="1" t="b">
        <v>0</v>
      </c>
      <c r="N579" s="1" t="s">
        <v>8270</v>
      </c>
      <c r="O579" s="28">
        <f t="shared" si="90"/>
        <v>0</v>
      </c>
      <c r="P579" s="29">
        <f t="shared" si="91"/>
        <v>0</v>
      </c>
      <c r="Q579" s="9" t="str">
        <f t="shared" si="92"/>
        <v>theater</v>
      </c>
      <c r="R579" s="26" t="str">
        <f t="shared" si="93"/>
        <v>plays</v>
      </c>
      <c r="S579" s="27">
        <f t="shared" si="94"/>
        <v>41954.545081018514</v>
      </c>
      <c r="T579" s="5" t="str">
        <f t="shared" si="95"/>
        <v>Nov</v>
      </c>
      <c r="U579" s="5" t="str">
        <f t="shared" si="96"/>
        <v>2014</v>
      </c>
      <c r="V579" s="5" t="str">
        <f t="shared" si="97"/>
        <v>Dec</v>
      </c>
      <c r="W579" s="1" t="str">
        <f t="shared" si="98"/>
        <v>2014</v>
      </c>
      <c r="X579" s="27">
        <f t="shared" si="99"/>
        <v>41978.477777777778</v>
      </c>
    </row>
    <row r="580" spans="1:24" ht="48" hidden="1" x14ac:dyDescent="0.2">
      <c r="A580" s="1">
        <v>2915</v>
      </c>
      <c r="B580" s="7" t="s">
        <v>2915</v>
      </c>
      <c r="C580" s="7" t="s">
        <v>7025</v>
      </c>
      <c r="D580" s="1">
        <v>1000</v>
      </c>
      <c r="E580" s="1">
        <v>611</v>
      </c>
      <c r="F580" s="1" t="s">
        <v>8220</v>
      </c>
      <c r="G580" s="1" t="s">
        <v>8224</v>
      </c>
      <c r="H580" s="1" t="s">
        <v>8246</v>
      </c>
      <c r="I580" s="1">
        <v>1458117190</v>
      </c>
      <c r="J580" s="1">
        <v>1455528790</v>
      </c>
      <c r="K580" s="1" t="b">
        <v>0</v>
      </c>
      <c r="L580" s="1">
        <v>3</v>
      </c>
      <c r="M580" s="1" t="b">
        <v>0</v>
      </c>
      <c r="N580" s="1" t="s">
        <v>8270</v>
      </c>
      <c r="O580" s="28">
        <f t="shared" si="90"/>
        <v>0.61099999999999999</v>
      </c>
      <c r="P580" s="29">
        <f t="shared" si="91"/>
        <v>203.66666666666666</v>
      </c>
      <c r="Q580" s="9" t="str">
        <f t="shared" si="92"/>
        <v>theater</v>
      </c>
      <c r="R580" s="26" t="str">
        <f t="shared" si="93"/>
        <v>plays</v>
      </c>
      <c r="S580" s="27">
        <f t="shared" si="94"/>
        <v>42415.398032407407</v>
      </c>
      <c r="T580" s="5" t="str">
        <f t="shared" si="95"/>
        <v>Feb</v>
      </c>
      <c r="U580" s="5" t="str">
        <f t="shared" si="96"/>
        <v>2016</v>
      </c>
      <c r="V580" s="5" t="str">
        <f t="shared" si="97"/>
        <v>Mar</v>
      </c>
      <c r="W580" s="1" t="str">
        <f t="shared" si="98"/>
        <v>2016</v>
      </c>
      <c r="X580" s="27">
        <f t="shared" si="99"/>
        <v>42445.356365740736</v>
      </c>
    </row>
    <row r="581" spans="1:24" ht="32" hidden="1" x14ac:dyDescent="0.2">
      <c r="A581" s="1">
        <v>2928</v>
      </c>
      <c r="B581" s="7" t="s">
        <v>2928</v>
      </c>
      <c r="C581" s="7" t="s">
        <v>7038</v>
      </c>
      <c r="D581" s="1">
        <v>1000</v>
      </c>
      <c r="E581" s="1">
        <v>1000</v>
      </c>
      <c r="F581" s="1" t="s">
        <v>8218</v>
      </c>
      <c r="G581" s="1" t="s">
        <v>8223</v>
      </c>
      <c r="H581" s="1" t="s">
        <v>8245</v>
      </c>
      <c r="I581" s="1">
        <v>1457135846</v>
      </c>
      <c r="J581" s="1">
        <v>1454543846</v>
      </c>
      <c r="K581" s="1" t="b">
        <v>0</v>
      </c>
      <c r="L581" s="1">
        <v>24</v>
      </c>
      <c r="M581" s="1" t="b">
        <v>1</v>
      </c>
      <c r="N581" s="1" t="s">
        <v>8304</v>
      </c>
      <c r="O581" s="28">
        <f t="shared" si="90"/>
        <v>1</v>
      </c>
      <c r="P581" s="29">
        <f t="shared" si="91"/>
        <v>41.666666666666664</v>
      </c>
      <c r="Q581" s="9" t="str">
        <f t="shared" si="92"/>
        <v>theater</v>
      </c>
      <c r="R581" s="26" t="str">
        <f t="shared" si="93"/>
        <v>musical</v>
      </c>
      <c r="S581" s="27">
        <f t="shared" si="94"/>
        <v>42403.998217592598</v>
      </c>
      <c r="T581" s="5" t="str">
        <f t="shared" si="95"/>
        <v>Feb</v>
      </c>
      <c r="U581" s="5" t="str">
        <f t="shared" si="96"/>
        <v>2016</v>
      </c>
      <c r="V581" s="5" t="str">
        <f t="shared" si="97"/>
        <v>Mar</v>
      </c>
      <c r="W581" s="1" t="str">
        <f t="shared" si="98"/>
        <v>2016</v>
      </c>
      <c r="X581" s="27">
        <f t="shared" si="99"/>
        <v>42433.998217592598</v>
      </c>
    </row>
    <row r="582" spans="1:24" ht="48" hidden="1" x14ac:dyDescent="0.2">
      <c r="A582" s="1">
        <v>2936</v>
      </c>
      <c r="B582" s="7" t="s">
        <v>2936</v>
      </c>
      <c r="C582" s="7" t="s">
        <v>7046</v>
      </c>
      <c r="D582" s="1">
        <v>1000</v>
      </c>
      <c r="E582" s="1">
        <v>1280</v>
      </c>
      <c r="F582" s="1" t="s">
        <v>8218</v>
      </c>
      <c r="G582" s="1" t="s">
        <v>8223</v>
      </c>
      <c r="H582" s="1" t="s">
        <v>8245</v>
      </c>
      <c r="I582" s="1">
        <v>1413176340</v>
      </c>
      <c r="J582" s="1">
        <v>1412091423</v>
      </c>
      <c r="K582" s="1" t="b">
        <v>0</v>
      </c>
      <c r="L582" s="1">
        <v>34</v>
      </c>
      <c r="M582" s="1" t="b">
        <v>1</v>
      </c>
      <c r="N582" s="1" t="s">
        <v>8304</v>
      </c>
      <c r="O582" s="28">
        <f t="shared" si="90"/>
        <v>1.28</v>
      </c>
      <c r="P582" s="29">
        <f t="shared" si="91"/>
        <v>37.647058823529413</v>
      </c>
      <c r="Q582" s="9" t="str">
        <f t="shared" si="92"/>
        <v>theater</v>
      </c>
      <c r="R582" s="26" t="str">
        <f t="shared" si="93"/>
        <v>musical</v>
      </c>
      <c r="S582" s="27">
        <f t="shared" si="94"/>
        <v>41912.650729166664</v>
      </c>
      <c r="T582" s="5" t="str">
        <f t="shared" si="95"/>
        <v>Sep</v>
      </c>
      <c r="U582" s="5" t="str">
        <f t="shared" si="96"/>
        <v>2014</v>
      </c>
      <c r="V582" s="5" t="str">
        <f t="shared" si="97"/>
        <v>Oct</v>
      </c>
      <c r="W582" s="1" t="str">
        <f t="shared" si="98"/>
        <v>2014</v>
      </c>
      <c r="X582" s="27">
        <f t="shared" si="99"/>
        <v>41925.207638888889</v>
      </c>
    </row>
    <row r="583" spans="1:24" ht="48" hidden="1" x14ac:dyDescent="0.2">
      <c r="A583" s="1">
        <v>2949</v>
      </c>
      <c r="B583" s="7" t="s">
        <v>2949</v>
      </c>
      <c r="C583" s="7" t="s">
        <v>7059</v>
      </c>
      <c r="D583" s="1">
        <v>1000</v>
      </c>
      <c r="E583" s="1">
        <v>25</v>
      </c>
      <c r="F583" s="1" t="s">
        <v>8220</v>
      </c>
      <c r="G583" s="1" t="s">
        <v>8223</v>
      </c>
      <c r="H583" s="1" t="s">
        <v>8245</v>
      </c>
      <c r="I583" s="1">
        <v>1447965917</v>
      </c>
      <c r="J583" s="1">
        <v>1445370317</v>
      </c>
      <c r="K583" s="1" t="b">
        <v>0</v>
      </c>
      <c r="L583" s="1">
        <v>2</v>
      </c>
      <c r="M583" s="1" t="b">
        <v>0</v>
      </c>
      <c r="N583" s="1" t="s">
        <v>8302</v>
      </c>
      <c r="O583" s="28">
        <f t="shared" si="90"/>
        <v>2.5000000000000001E-2</v>
      </c>
      <c r="P583" s="29">
        <f t="shared" si="91"/>
        <v>12.5</v>
      </c>
      <c r="Q583" s="9" t="str">
        <f t="shared" si="92"/>
        <v>theater</v>
      </c>
      <c r="R583" s="26" t="str">
        <f t="shared" si="93"/>
        <v>spaces</v>
      </c>
      <c r="S583" s="27">
        <f t="shared" si="94"/>
        <v>42297.823113425926</v>
      </c>
      <c r="T583" s="5" t="str">
        <f t="shared" si="95"/>
        <v>Oct</v>
      </c>
      <c r="U583" s="5" t="str">
        <f t="shared" si="96"/>
        <v>2015</v>
      </c>
      <c r="V583" s="5" t="str">
        <f t="shared" si="97"/>
        <v>Nov</v>
      </c>
      <c r="W583" s="1" t="str">
        <f t="shared" si="98"/>
        <v>2015</v>
      </c>
      <c r="X583" s="27">
        <f t="shared" si="99"/>
        <v>42327.864780092597</v>
      </c>
    </row>
    <row r="584" spans="1:24" ht="48" hidden="1" x14ac:dyDescent="0.2">
      <c r="A584" s="1">
        <v>2962</v>
      </c>
      <c r="B584" s="7" t="s">
        <v>2962</v>
      </c>
      <c r="C584" s="7" t="s">
        <v>7072</v>
      </c>
      <c r="D584" s="1">
        <v>1000</v>
      </c>
      <c r="E584" s="1">
        <v>1218</v>
      </c>
      <c r="F584" s="1" t="s">
        <v>8218</v>
      </c>
      <c r="G584" s="1" t="s">
        <v>8223</v>
      </c>
      <c r="H584" s="1" t="s">
        <v>8245</v>
      </c>
      <c r="I584" s="1">
        <v>1425193140</v>
      </c>
      <c r="J584" s="1">
        <v>1422769906</v>
      </c>
      <c r="K584" s="1" t="b">
        <v>0</v>
      </c>
      <c r="L584" s="1">
        <v>20</v>
      </c>
      <c r="M584" s="1" t="b">
        <v>1</v>
      </c>
      <c r="N584" s="1" t="s">
        <v>8270</v>
      </c>
      <c r="O584" s="28">
        <f t="shared" si="90"/>
        <v>1.218</v>
      </c>
      <c r="P584" s="29">
        <f t="shared" si="91"/>
        <v>60.9</v>
      </c>
      <c r="Q584" s="9" t="str">
        <f t="shared" si="92"/>
        <v>theater</v>
      </c>
      <c r="R584" s="26" t="str">
        <f t="shared" si="93"/>
        <v>plays</v>
      </c>
      <c r="S584" s="27">
        <f t="shared" si="94"/>
        <v>42036.24428240741</v>
      </c>
      <c r="T584" s="5" t="str">
        <f t="shared" si="95"/>
        <v>Feb</v>
      </c>
      <c r="U584" s="5" t="str">
        <f t="shared" si="96"/>
        <v>2015</v>
      </c>
      <c r="V584" s="5" t="str">
        <f t="shared" si="97"/>
        <v>Mar</v>
      </c>
      <c r="W584" s="1" t="str">
        <f t="shared" si="98"/>
        <v>2015</v>
      </c>
      <c r="X584" s="27">
        <f t="shared" si="99"/>
        <v>42064.290972222225</v>
      </c>
    </row>
    <row r="585" spans="1:24" ht="48" hidden="1" x14ac:dyDescent="0.2">
      <c r="A585" s="1">
        <v>2969</v>
      </c>
      <c r="B585" s="7" t="s">
        <v>2969</v>
      </c>
      <c r="C585" s="7" t="s">
        <v>7079</v>
      </c>
      <c r="D585" s="1">
        <v>1000</v>
      </c>
      <c r="E585" s="1">
        <v>1625</v>
      </c>
      <c r="F585" s="1" t="s">
        <v>8218</v>
      </c>
      <c r="G585" s="1" t="s">
        <v>8228</v>
      </c>
      <c r="H585" s="1" t="s">
        <v>8250</v>
      </c>
      <c r="I585" s="1">
        <v>1430693460</v>
      </c>
      <c r="J585" s="1">
        <v>1428087153</v>
      </c>
      <c r="K585" s="1" t="b">
        <v>0</v>
      </c>
      <c r="L585" s="1">
        <v>17</v>
      </c>
      <c r="M585" s="1" t="b">
        <v>1</v>
      </c>
      <c r="N585" s="1" t="s">
        <v>8270</v>
      </c>
      <c r="O585" s="28">
        <f t="shared" si="90"/>
        <v>1.625</v>
      </c>
      <c r="P585" s="29">
        <f t="shared" si="91"/>
        <v>95.588235294117652</v>
      </c>
      <c r="Q585" s="9" t="str">
        <f t="shared" si="92"/>
        <v>theater</v>
      </c>
      <c r="R585" s="26" t="str">
        <f t="shared" si="93"/>
        <v>plays</v>
      </c>
      <c r="S585" s="27">
        <f t="shared" si="94"/>
        <v>42097.786493055552</v>
      </c>
      <c r="T585" s="5" t="str">
        <f t="shared" si="95"/>
        <v>Apr</v>
      </c>
      <c r="U585" s="5" t="str">
        <f t="shared" si="96"/>
        <v>2015</v>
      </c>
      <c r="V585" s="5" t="str">
        <f t="shared" si="97"/>
        <v>May</v>
      </c>
      <c r="W585" s="1" t="str">
        <f t="shared" si="98"/>
        <v>2015</v>
      </c>
      <c r="X585" s="27">
        <f t="shared" si="99"/>
        <v>42127.952083333337</v>
      </c>
    </row>
    <row r="586" spans="1:24" ht="48" hidden="1" x14ac:dyDescent="0.2">
      <c r="A586" s="1">
        <v>2988</v>
      </c>
      <c r="B586" s="7" t="s">
        <v>2988</v>
      </c>
      <c r="C586" s="7" t="s">
        <v>7098</v>
      </c>
      <c r="D586" s="1">
        <v>1000</v>
      </c>
      <c r="E586" s="1">
        <v>1000</v>
      </c>
      <c r="F586" s="1" t="s">
        <v>8218</v>
      </c>
      <c r="G586" s="1" t="s">
        <v>8224</v>
      </c>
      <c r="H586" s="1" t="s">
        <v>8246</v>
      </c>
      <c r="I586" s="1">
        <v>1466412081</v>
      </c>
      <c r="J586" s="1">
        <v>1463820081</v>
      </c>
      <c r="K586" s="1" t="b">
        <v>0</v>
      </c>
      <c r="L586" s="1">
        <v>28</v>
      </c>
      <c r="M586" s="1" t="b">
        <v>1</v>
      </c>
      <c r="N586" s="1" t="s">
        <v>8302</v>
      </c>
      <c r="O586" s="28">
        <f t="shared" si="90"/>
        <v>1</v>
      </c>
      <c r="P586" s="29">
        <f t="shared" si="91"/>
        <v>35.714285714285715</v>
      </c>
      <c r="Q586" s="9" t="str">
        <f t="shared" si="92"/>
        <v>theater</v>
      </c>
      <c r="R586" s="26" t="str">
        <f t="shared" si="93"/>
        <v>spaces</v>
      </c>
      <c r="S586" s="27">
        <f t="shared" si="94"/>
        <v>42511.362048611118</v>
      </c>
      <c r="T586" s="5" t="str">
        <f t="shared" si="95"/>
        <v>May</v>
      </c>
      <c r="U586" s="5" t="str">
        <f t="shared" si="96"/>
        <v>2016</v>
      </c>
      <c r="V586" s="5" t="str">
        <f t="shared" si="97"/>
        <v>Jun</v>
      </c>
      <c r="W586" s="1" t="str">
        <f t="shared" si="98"/>
        <v>2016</v>
      </c>
      <c r="X586" s="27">
        <f t="shared" si="99"/>
        <v>42541.362048611118</v>
      </c>
    </row>
    <row r="587" spans="1:24" ht="16" hidden="1" x14ac:dyDescent="0.2">
      <c r="A587" s="1">
        <v>2993</v>
      </c>
      <c r="B587" s="7" t="s">
        <v>2993</v>
      </c>
      <c r="C587" s="7" t="s">
        <v>7103</v>
      </c>
      <c r="D587" s="1">
        <v>1000</v>
      </c>
      <c r="E587" s="1">
        <v>1003</v>
      </c>
      <c r="F587" s="1" t="s">
        <v>8218</v>
      </c>
      <c r="G587" s="1" t="s">
        <v>8223</v>
      </c>
      <c r="H587" s="1" t="s">
        <v>8245</v>
      </c>
      <c r="I587" s="1">
        <v>1455998867</v>
      </c>
      <c r="J587" s="1">
        <v>1453406867</v>
      </c>
      <c r="K587" s="1" t="b">
        <v>0</v>
      </c>
      <c r="L587" s="1">
        <v>22</v>
      </c>
      <c r="M587" s="1" t="b">
        <v>1</v>
      </c>
      <c r="N587" s="1" t="s">
        <v>8302</v>
      </c>
      <c r="O587" s="28">
        <f t="shared" si="90"/>
        <v>1.0029999999999999</v>
      </c>
      <c r="P587" s="29">
        <f t="shared" si="91"/>
        <v>45.590909090909093</v>
      </c>
      <c r="Q587" s="9" t="str">
        <f t="shared" si="92"/>
        <v>theater</v>
      </c>
      <c r="R587" s="26" t="str">
        <f t="shared" si="93"/>
        <v>spaces</v>
      </c>
      <c r="S587" s="27">
        <f t="shared" si="94"/>
        <v>42390.838738425926</v>
      </c>
      <c r="T587" s="5" t="str">
        <f t="shared" si="95"/>
        <v>Jan</v>
      </c>
      <c r="U587" s="5" t="str">
        <f t="shared" si="96"/>
        <v>2016</v>
      </c>
      <c r="V587" s="5" t="str">
        <f t="shared" si="97"/>
        <v>Feb</v>
      </c>
      <c r="W587" s="1" t="str">
        <f t="shared" si="98"/>
        <v>2016</v>
      </c>
      <c r="X587" s="27">
        <f t="shared" si="99"/>
        <v>42420.838738425926</v>
      </c>
    </row>
    <row r="588" spans="1:24" ht="48" hidden="1" x14ac:dyDescent="0.2">
      <c r="A588" s="1">
        <v>3032</v>
      </c>
      <c r="B588" s="7" t="s">
        <v>3032</v>
      </c>
      <c r="C588" s="7" t="s">
        <v>7142</v>
      </c>
      <c r="D588" s="1">
        <v>1000</v>
      </c>
      <c r="E588" s="1">
        <v>1272</v>
      </c>
      <c r="F588" s="1" t="s">
        <v>8218</v>
      </c>
      <c r="G588" s="1" t="s">
        <v>8223</v>
      </c>
      <c r="H588" s="1" t="s">
        <v>8245</v>
      </c>
      <c r="I588" s="1">
        <v>1441933459</v>
      </c>
      <c r="J588" s="1">
        <v>1439341459</v>
      </c>
      <c r="K588" s="1" t="b">
        <v>0</v>
      </c>
      <c r="L588" s="1">
        <v>25</v>
      </c>
      <c r="M588" s="1" t="b">
        <v>1</v>
      </c>
      <c r="N588" s="1" t="s">
        <v>8302</v>
      </c>
      <c r="O588" s="28">
        <f t="shared" si="90"/>
        <v>1.272</v>
      </c>
      <c r="P588" s="29">
        <f t="shared" si="91"/>
        <v>50.88</v>
      </c>
      <c r="Q588" s="9" t="str">
        <f t="shared" si="92"/>
        <v>theater</v>
      </c>
      <c r="R588" s="26" t="str">
        <f t="shared" si="93"/>
        <v>spaces</v>
      </c>
      <c r="S588" s="27">
        <f t="shared" si="94"/>
        <v>42228.044664351852</v>
      </c>
      <c r="T588" s="5" t="str">
        <f t="shared" si="95"/>
        <v>Aug</v>
      </c>
      <c r="U588" s="5" t="str">
        <f t="shared" si="96"/>
        <v>2015</v>
      </c>
      <c r="V588" s="5" t="str">
        <f t="shared" si="97"/>
        <v>Sep</v>
      </c>
      <c r="W588" s="1" t="str">
        <f t="shared" si="98"/>
        <v>2015</v>
      </c>
      <c r="X588" s="27">
        <f t="shared" si="99"/>
        <v>42258.044664351852</v>
      </c>
    </row>
    <row r="589" spans="1:24" ht="48" hidden="1" x14ac:dyDescent="0.2">
      <c r="A589" s="1">
        <v>3038</v>
      </c>
      <c r="B589" s="7" t="s">
        <v>3038</v>
      </c>
      <c r="C589" s="7" t="s">
        <v>7148</v>
      </c>
      <c r="D589" s="1">
        <v>1000</v>
      </c>
      <c r="E589" s="1">
        <v>1005</v>
      </c>
      <c r="F589" s="1" t="s">
        <v>8218</v>
      </c>
      <c r="G589" s="1" t="s">
        <v>8223</v>
      </c>
      <c r="H589" s="1" t="s">
        <v>8245</v>
      </c>
      <c r="I589" s="1">
        <v>1457071397</v>
      </c>
      <c r="J589" s="1">
        <v>1451887397</v>
      </c>
      <c r="K589" s="1" t="b">
        <v>0</v>
      </c>
      <c r="L589" s="1">
        <v>27</v>
      </c>
      <c r="M589" s="1" t="b">
        <v>1</v>
      </c>
      <c r="N589" s="1" t="s">
        <v>8302</v>
      </c>
      <c r="O589" s="28">
        <f t="shared" si="90"/>
        <v>1.0049999999999999</v>
      </c>
      <c r="P589" s="29">
        <f t="shared" si="91"/>
        <v>37.222222222222221</v>
      </c>
      <c r="Q589" s="9" t="str">
        <f t="shared" si="92"/>
        <v>theater</v>
      </c>
      <c r="R589" s="26" t="str">
        <f t="shared" si="93"/>
        <v>spaces</v>
      </c>
      <c r="S589" s="27">
        <f t="shared" si="94"/>
        <v>42373.252280092594</v>
      </c>
      <c r="T589" s="5" t="str">
        <f t="shared" si="95"/>
        <v>Jan</v>
      </c>
      <c r="U589" s="5" t="str">
        <f t="shared" si="96"/>
        <v>2016</v>
      </c>
      <c r="V589" s="5" t="str">
        <f t="shared" si="97"/>
        <v>Mar</v>
      </c>
      <c r="W589" s="1" t="str">
        <f t="shared" si="98"/>
        <v>2016</v>
      </c>
      <c r="X589" s="27">
        <f t="shared" si="99"/>
        <v>42433.252280092594</v>
      </c>
    </row>
    <row r="590" spans="1:24" ht="48" hidden="1" x14ac:dyDescent="0.2">
      <c r="A590" s="1">
        <v>3069</v>
      </c>
      <c r="B590" s="7" t="s">
        <v>3069</v>
      </c>
      <c r="C590" s="7" t="s">
        <v>7179</v>
      </c>
      <c r="D590" s="1">
        <v>1000</v>
      </c>
      <c r="E590" s="1">
        <v>141</v>
      </c>
      <c r="F590" s="1" t="s">
        <v>8220</v>
      </c>
      <c r="G590" s="1" t="s">
        <v>8223</v>
      </c>
      <c r="H590" s="1" t="s">
        <v>8245</v>
      </c>
      <c r="I590" s="1">
        <v>1418587234</v>
      </c>
      <c r="J590" s="1">
        <v>1415995234</v>
      </c>
      <c r="K590" s="1" t="b">
        <v>0</v>
      </c>
      <c r="L590" s="1">
        <v>7</v>
      </c>
      <c r="M590" s="1" t="b">
        <v>0</v>
      </c>
      <c r="N590" s="1" t="s">
        <v>8302</v>
      </c>
      <c r="O590" s="28">
        <f t="shared" si="90"/>
        <v>0.14099999999999999</v>
      </c>
      <c r="P590" s="29">
        <f t="shared" si="91"/>
        <v>20.142857142857142</v>
      </c>
      <c r="Q590" s="9" t="str">
        <f t="shared" si="92"/>
        <v>theater</v>
      </c>
      <c r="R590" s="26" t="str">
        <f t="shared" si="93"/>
        <v>spaces</v>
      </c>
      <c r="S590" s="27">
        <f t="shared" si="94"/>
        <v>41957.833726851852</v>
      </c>
      <c r="T590" s="5" t="str">
        <f t="shared" si="95"/>
        <v>Nov</v>
      </c>
      <c r="U590" s="5" t="str">
        <f t="shared" si="96"/>
        <v>2014</v>
      </c>
      <c r="V590" s="5" t="str">
        <f t="shared" si="97"/>
        <v>Dec</v>
      </c>
      <c r="W590" s="1" t="str">
        <f t="shared" si="98"/>
        <v>2014</v>
      </c>
      <c r="X590" s="27">
        <f t="shared" si="99"/>
        <v>41987.833726851852</v>
      </c>
    </row>
    <row r="591" spans="1:24" ht="48" hidden="1" x14ac:dyDescent="0.2">
      <c r="A591" s="1">
        <v>3106</v>
      </c>
      <c r="B591" s="7" t="s">
        <v>3106</v>
      </c>
      <c r="C591" s="7" t="s">
        <v>7216</v>
      </c>
      <c r="D591" s="1">
        <v>1000</v>
      </c>
      <c r="E591" s="1">
        <v>41</v>
      </c>
      <c r="F591" s="1" t="s">
        <v>8220</v>
      </c>
      <c r="G591" s="1" t="s">
        <v>8224</v>
      </c>
      <c r="H591" s="1" t="s">
        <v>8246</v>
      </c>
      <c r="I591" s="1">
        <v>1442440800</v>
      </c>
      <c r="J591" s="1">
        <v>1440497876</v>
      </c>
      <c r="K591" s="1" t="b">
        <v>0</v>
      </c>
      <c r="L591" s="1">
        <v>4</v>
      </c>
      <c r="M591" s="1" t="b">
        <v>0</v>
      </c>
      <c r="N591" s="1" t="s">
        <v>8302</v>
      </c>
      <c r="O591" s="28">
        <f t="shared" si="90"/>
        <v>4.1000000000000002E-2</v>
      </c>
      <c r="P591" s="29">
        <f t="shared" si="91"/>
        <v>10.25</v>
      </c>
      <c r="Q591" s="9" t="str">
        <f t="shared" si="92"/>
        <v>theater</v>
      </c>
      <c r="R591" s="26" t="str">
        <f t="shared" si="93"/>
        <v>spaces</v>
      </c>
      <c r="S591" s="27">
        <f t="shared" si="94"/>
        <v>42241.429120370376</v>
      </c>
      <c r="T591" s="5" t="str">
        <f t="shared" si="95"/>
        <v>Aug</v>
      </c>
      <c r="U591" s="5" t="str">
        <f t="shared" si="96"/>
        <v>2015</v>
      </c>
      <c r="V591" s="5" t="str">
        <f t="shared" si="97"/>
        <v>Sep</v>
      </c>
      <c r="W591" s="1" t="str">
        <f t="shared" si="98"/>
        <v>2015</v>
      </c>
      <c r="X591" s="27">
        <f t="shared" si="99"/>
        <v>42263.916666666672</v>
      </c>
    </row>
    <row r="592" spans="1:24" ht="48" hidden="1" x14ac:dyDescent="0.2">
      <c r="A592" s="1">
        <v>3117</v>
      </c>
      <c r="B592" s="7" t="s">
        <v>3117</v>
      </c>
      <c r="C592" s="7" t="s">
        <v>7227</v>
      </c>
      <c r="D592" s="1">
        <v>1000</v>
      </c>
      <c r="E592" s="1">
        <v>1</v>
      </c>
      <c r="F592" s="1" t="s">
        <v>8220</v>
      </c>
      <c r="G592" s="1" t="s">
        <v>8224</v>
      </c>
      <c r="H592" s="1" t="s">
        <v>8246</v>
      </c>
      <c r="I592" s="1">
        <v>1464354720</v>
      </c>
      <c r="J592" s="1">
        <v>1463648360</v>
      </c>
      <c r="K592" s="1" t="b">
        <v>0</v>
      </c>
      <c r="L592" s="1">
        <v>1</v>
      </c>
      <c r="M592" s="1" t="b">
        <v>0</v>
      </c>
      <c r="N592" s="1" t="s">
        <v>8302</v>
      </c>
      <c r="O592" s="28">
        <f t="shared" si="90"/>
        <v>1E-3</v>
      </c>
      <c r="P592" s="29">
        <f t="shared" si="91"/>
        <v>1</v>
      </c>
      <c r="Q592" s="9" t="str">
        <f t="shared" si="92"/>
        <v>theater</v>
      </c>
      <c r="R592" s="26" t="str">
        <f t="shared" si="93"/>
        <v>spaces</v>
      </c>
      <c r="S592" s="27">
        <f t="shared" si="94"/>
        <v>42509.374537037031</v>
      </c>
      <c r="T592" s="5" t="str">
        <f t="shared" si="95"/>
        <v>May</v>
      </c>
      <c r="U592" s="5" t="str">
        <f t="shared" si="96"/>
        <v>2016</v>
      </c>
      <c r="V592" s="5" t="str">
        <f t="shared" si="97"/>
        <v>May</v>
      </c>
      <c r="W592" s="1" t="str">
        <f t="shared" si="98"/>
        <v>2016</v>
      </c>
      <c r="X592" s="27">
        <f t="shared" si="99"/>
        <v>42517.55</v>
      </c>
    </row>
    <row r="593" spans="1:24" ht="48" hidden="1" x14ac:dyDescent="0.2">
      <c r="A593" s="1">
        <v>3134</v>
      </c>
      <c r="B593" s="7" t="s">
        <v>3134</v>
      </c>
      <c r="C593" s="7" t="s">
        <v>7244</v>
      </c>
      <c r="D593" s="1">
        <v>1000</v>
      </c>
      <c r="E593" s="1">
        <v>225</v>
      </c>
      <c r="F593" s="1" t="s">
        <v>8221</v>
      </c>
      <c r="G593" s="1" t="s">
        <v>8224</v>
      </c>
      <c r="H593" s="1" t="s">
        <v>8246</v>
      </c>
      <c r="I593" s="1">
        <v>1490631419</v>
      </c>
      <c r="J593" s="1">
        <v>1488820619</v>
      </c>
      <c r="K593" s="1" t="b">
        <v>0</v>
      </c>
      <c r="L593" s="1">
        <v>12</v>
      </c>
      <c r="M593" s="1" t="b">
        <v>0</v>
      </c>
      <c r="N593" s="1" t="s">
        <v>8270</v>
      </c>
      <c r="O593" s="28">
        <f t="shared" si="90"/>
        <v>0.22500000000000001</v>
      </c>
      <c r="P593" s="29">
        <f t="shared" si="91"/>
        <v>18.75</v>
      </c>
      <c r="Q593" s="9" t="str">
        <f t="shared" si="92"/>
        <v>theater</v>
      </c>
      <c r="R593" s="26" t="str">
        <f t="shared" si="93"/>
        <v>plays</v>
      </c>
      <c r="S593" s="27">
        <f t="shared" si="94"/>
        <v>42800.720127314817</v>
      </c>
      <c r="T593" s="5" t="str">
        <f t="shared" si="95"/>
        <v>Mar</v>
      </c>
      <c r="U593" s="5" t="str">
        <f t="shared" si="96"/>
        <v>2017</v>
      </c>
      <c r="V593" s="5" t="str">
        <f t="shared" si="97"/>
        <v>Mar</v>
      </c>
      <c r="W593" s="1" t="str">
        <f t="shared" si="98"/>
        <v>2017</v>
      </c>
      <c r="X593" s="27">
        <f t="shared" si="99"/>
        <v>42821.678460648152</v>
      </c>
    </row>
    <row r="594" spans="1:24" ht="48" hidden="1" x14ac:dyDescent="0.2">
      <c r="A594" s="1">
        <v>3185</v>
      </c>
      <c r="B594" s="7" t="s">
        <v>3185</v>
      </c>
      <c r="C594" s="7" t="s">
        <v>7295</v>
      </c>
      <c r="D594" s="1">
        <v>1000</v>
      </c>
      <c r="E594" s="1">
        <v>1000</v>
      </c>
      <c r="F594" s="1" t="s">
        <v>8218</v>
      </c>
      <c r="G594" s="1" t="s">
        <v>8224</v>
      </c>
      <c r="H594" s="1" t="s">
        <v>8246</v>
      </c>
      <c r="I594" s="1">
        <v>1405553241</v>
      </c>
      <c r="J594" s="1">
        <v>1404948441</v>
      </c>
      <c r="K594" s="1" t="b">
        <v>1</v>
      </c>
      <c r="L594" s="1">
        <v>24</v>
      </c>
      <c r="M594" s="1" t="b">
        <v>1</v>
      </c>
      <c r="N594" s="1" t="s">
        <v>8270</v>
      </c>
      <c r="O594" s="28">
        <f t="shared" si="90"/>
        <v>1</v>
      </c>
      <c r="P594" s="29">
        <f t="shared" si="91"/>
        <v>41.666666666666664</v>
      </c>
      <c r="Q594" s="9" t="str">
        <f t="shared" si="92"/>
        <v>theater</v>
      </c>
      <c r="R594" s="26" t="str">
        <f t="shared" si="93"/>
        <v>plays</v>
      </c>
      <c r="S594" s="27">
        <f t="shared" si="94"/>
        <v>41829.977326388893</v>
      </c>
      <c r="T594" s="5" t="str">
        <f t="shared" si="95"/>
        <v>Jul</v>
      </c>
      <c r="U594" s="5" t="str">
        <f t="shared" si="96"/>
        <v>2014</v>
      </c>
      <c r="V594" s="5" t="str">
        <f t="shared" si="97"/>
        <v>Jul</v>
      </c>
      <c r="W594" s="1" t="str">
        <f t="shared" si="98"/>
        <v>2014</v>
      </c>
      <c r="X594" s="27">
        <f t="shared" si="99"/>
        <v>41836.977326388893</v>
      </c>
    </row>
    <row r="595" spans="1:24" ht="32" hidden="1" x14ac:dyDescent="0.2">
      <c r="A595" s="1">
        <v>3203</v>
      </c>
      <c r="B595" s="7" t="s">
        <v>3203</v>
      </c>
      <c r="C595" s="7" t="s">
        <v>7313</v>
      </c>
      <c r="D595" s="1">
        <v>1000</v>
      </c>
      <c r="E595" s="1">
        <v>250</v>
      </c>
      <c r="F595" s="1" t="s">
        <v>8220</v>
      </c>
      <c r="G595" s="1" t="s">
        <v>8223</v>
      </c>
      <c r="H595" s="1" t="s">
        <v>8245</v>
      </c>
      <c r="I595" s="1">
        <v>1443224622</v>
      </c>
      <c r="J595" s="1">
        <v>1440632622</v>
      </c>
      <c r="K595" s="1" t="b">
        <v>0</v>
      </c>
      <c r="L595" s="1">
        <v>6</v>
      </c>
      <c r="M595" s="1" t="b">
        <v>0</v>
      </c>
      <c r="N595" s="1" t="s">
        <v>8304</v>
      </c>
      <c r="O595" s="28">
        <f t="shared" si="90"/>
        <v>0.25</v>
      </c>
      <c r="P595" s="29">
        <f t="shared" si="91"/>
        <v>41.666666666666664</v>
      </c>
      <c r="Q595" s="9" t="str">
        <f t="shared" si="92"/>
        <v>theater</v>
      </c>
      <c r="R595" s="26" t="str">
        <f t="shared" si="93"/>
        <v>musical</v>
      </c>
      <c r="S595" s="27">
        <f t="shared" si="94"/>
        <v>42242.988680555558</v>
      </c>
      <c r="T595" s="5" t="str">
        <f t="shared" si="95"/>
        <v>Aug</v>
      </c>
      <c r="U595" s="5" t="str">
        <f t="shared" si="96"/>
        <v>2015</v>
      </c>
      <c r="V595" s="5" t="str">
        <f t="shared" si="97"/>
        <v>Sep</v>
      </c>
      <c r="W595" s="1" t="str">
        <f t="shared" si="98"/>
        <v>2015</v>
      </c>
      <c r="X595" s="27">
        <f t="shared" si="99"/>
        <v>42272.988680555558</v>
      </c>
    </row>
    <row r="596" spans="1:24" ht="48" hidden="1" x14ac:dyDescent="0.2">
      <c r="A596" s="1">
        <v>3231</v>
      </c>
      <c r="B596" s="7" t="s">
        <v>3231</v>
      </c>
      <c r="C596" s="7" t="s">
        <v>7341</v>
      </c>
      <c r="D596" s="1">
        <v>1000</v>
      </c>
      <c r="E596" s="1">
        <v>1610</v>
      </c>
      <c r="F596" s="1" t="s">
        <v>8218</v>
      </c>
      <c r="G596" s="1" t="s">
        <v>8223</v>
      </c>
      <c r="H596" s="1" t="s">
        <v>8245</v>
      </c>
      <c r="I596" s="1">
        <v>1460846347</v>
      </c>
      <c r="J596" s="1">
        <v>1458254347</v>
      </c>
      <c r="K596" s="1" t="b">
        <v>0</v>
      </c>
      <c r="L596" s="1">
        <v>28</v>
      </c>
      <c r="M596" s="1" t="b">
        <v>1</v>
      </c>
      <c r="N596" s="1" t="s">
        <v>8270</v>
      </c>
      <c r="O596" s="28">
        <f t="shared" si="90"/>
        <v>1.61</v>
      </c>
      <c r="P596" s="29">
        <f t="shared" si="91"/>
        <v>57.5</v>
      </c>
      <c r="Q596" s="9" t="str">
        <f t="shared" si="92"/>
        <v>theater</v>
      </c>
      <c r="R596" s="26" t="str">
        <f t="shared" si="93"/>
        <v>plays</v>
      </c>
      <c r="S596" s="27">
        <f t="shared" si="94"/>
        <v>42446.943831018521</v>
      </c>
      <c r="T596" s="5" t="str">
        <f t="shared" si="95"/>
        <v>Mar</v>
      </c>
      <c r="U596" s="5" t="str">
        <f t="shared" si="96"/>
        <v>2016</v>
      </c>
      <c r="V596" s="5" t="str">
        <f t="shared" si="97"/>
        <v>Apr</v>
      </c>
      <c r="W596" s="1" t="str">
        <f t="shared" si="98"/>
        <v>2016</v>
      </c>
      <c r="X596" s="27">
        <f t="shared" si="99"/>
        <v>42476.943831018521</v>
      </c>
    </row>
    <row r="597" spans="1:24" ht="48" hidden="1" x14ac:dyDescent="0.2">
      <c r="A597" s="1">
        <v>3232</v>
      </c>
      <c r="B597" s="7" t="s">
        <v>3232</v>
      </c>
      <c r="C597" s="7" t="s">
        <v>7342</v>
      </c>
      <c r="D597" s="1">
        <v>1000</v>
      </c>
      <c r="E597" s="1">
        <v>1312</v>
      </c>
      <c r="F597" s="1" t="s">
        <v>8218</v>
      </c>
      <c r="G597" s="1" t="s">
        <v>8223</v>
      </c>
      <c r="H597" s="1" t="s">
        <v>8245</v>
      </c>
      <c r="I597" s="1">
        <v>1462334340</v>
      </c>
      <c r="J597" s="1">
        <v>1459711917</v>
      </c>
      <c r="K597" s="1" t="b">
        <v>1</v>
      </c>
      <c r="L597" s="1">
        <v>26</v>
      </c>
      <c r="M597" s="1" t="b">
        <v>1</v>
      </c>
      <c r="N597" s="1" t="s">
        <v>8270</v>
      </c>
      <c r="O597" s="28">
        <f t="shared" si="90"/>
        <v>1.3120000000000001</v>
      </c>
      <c r="P597" s="29">
        <f t="shared" si="91"/>
        <v>50.46153846153846</v>
      </c>
      <c r="Q597" s="9" t="str">
        <f t="shared" si="92"/>
        <v>theater</v>
      </c>
      <c r="R597" s="26" t="str">
        <f t="shared" si="93"/>
        <v>plays</v>
      </c>
      <c r="S597" s="27">
        <f t="shared" si="94"/>
        <v>42463.81385416667</v>
      </c>
      <c r="T597" s="5" t="str">
        <f t="shared" si="95"/>
        <v>Apr</v>
      </c>
      <c r="U597" s="5" t="str">
        <f t="shared" si="96"/>
        <v>2016</v>
      </c>
      <c r="V597" s="5" t="str">
        <f t="shared" si="97"/>
        <v>May</v>
      </c>
      <c r="W597" s="1" t="str">
        <f t="shared" si="98"/>
        <v>2016</v>
      </c>
      <c r="X597" s="27">
        <f t="shared" si="99"/>
        <v>42494.165972222225</v>
      </c>
    </row>
    <row r="598" spans="1:24" ht="48" hidden="1" x14ac:dyDescent="0.2">
      <c r="A598" s="1">
        <v>3307</v>
      </c>
      <c r="B598" s="7" t="s">
        <v>3307</v>
      </c>
      <c r="C598" s="7" t="s">
        <v>7417</v>
      </c>
      <c r="D598" s="1">
        <v>1000</v>
      </c>
      <c r="E598" s="1">
        <v>1066.8</v>
      </c>
      <c r="F598" s="1" t="s">
        <v>8218</v>
      </c>
      <c r="G598" s="1" t="s">
        <v>8223</v>
      </c>
      <c r="H598" s="1" t="s">
        <v>8245</v>
      </c>
      <c r="I598" s="1">
        <v>1463275339</v>
      </c>
      <c r="J598" s="1">
        <v>1460683339</v>
      </c>
      <c r="K598" s="1" t="b">
        <v>0</v>
      </c>
      <c r="L598" s="1">
        <v>20</v>
      </c>
      <c r="M598" s="1" t="b">
        <v>1</v>
      </c>
      <c r="N598" s="1" t="s">
        <v>8270</v>
      </c>
      <c r="O598" s="28">
        <f t="shared" si="90"/>
        <v>1.0668</v>
      </c>
      <c r="P598" s="29">
        <f t="shared" si="91"/>
        <v>53.339999999999996</v>
      </c>
      <c r="Q598" s="9" t="str">
        <f t="shared" si="92"/>
        <v>theater</v>
      </c>
      <c r="R598" s="26" t="str">
        <f t="shared" si="93"/>
        <v>plays</v>
      </c>
      <c r="S598" s="27">
        <f t="shared" si="94"/>
        <v>42475.057164351849</v>
      </c>
      <c r="T598" s="5" t="str">
        <f t="shared" si="95"/>
        <v>Apr</v>
      </c>
      <c r="U598" s="5" t="str">
        <f t="shared" si="96"/>
        <v>2016</v>
      </c>
      <c r="V598" s="5" t="str">
        <f t="shared" si="97"/>
        <v>May</v>
      </c>
      <c r="W598" s="1" t="str">
        <f t="shared" si="98"/>
        <v>2016</v>
      </c>
      <c r="X598" s="27">
        <f t="shared" si="99"/>
        <v>42505.057164351849</v>
      </c>
    </row>
    <row r="599" spans="1:24" ht="48" hidden="1" x14ac:dyDescent="0.2">
      <c r="A599" s="1">
        <v>3323</v>
      </c>
      <c r="B599" s="7" t="s">
        <v>3323</v>
      </c>
      <c r="C599" s="7" t="s">
        <v>7433</v>
      </c>
      <c r="D599" s="1">
        <v>1000</v>
      </c>
      <c r="E599" s="1">
        <v>1259</v>
      </c>
      <c r="F599" s="1" t="s">
        <v>8218</v>
      </c>
      <c r="G599" s="1" t="s">
        <v>8224</v>
      </c>
      <c r="H599" s="1" t="s">
        <v>8246</v>
      </c>
      <c r="I599" s="1">
        <v>1474793208</v>
      </c>
      <c r="J599" s="1">
        <v>1472201208</v>
      </c>
      <c r="K599" s="1" t="b">
        <v>0</v>
      </c>
      <c r="L599" s="1">
        <v>49</v>
      </c>
      <c r="M599" s="1" t="b">
        <v>1</v>
      </c>
      <c r="N599" s="1" t="s">
        <v>8270</v>
      </c>
      <c r="O599" s="28">
        <f t="shared" si="90"/>
        <v>1.2589999999999999</v>
      </c>
      <c r="P599" s="29">
        <f t="shared" si="91"/>
        <v>25.693877551020407</v>
      </c>
      <c r="Q599" s="9" t="str">
        <f t="shared" si="92"/>
        <v>theater</v>
      </c>
      <c r="R599" s="26" t="str">
        <f t="shared" si="93"/>
        <v>plays</v>
      </c>
      <c r="S599" s="27">
        <f t="shared" si="94"/>
        <v>42608.36583333333</v>
      </c>
      <c r="T599" s="5" t="str">
        <f t="shared" si="95"/>
        <v>Aug</v>
      </c>
      <c r="U599" s="5" t="str">
        <f t="shared" si="96"/>
        <v>2016</v>
      </c>
      <c r="V599" s="5" t="str">
        <f t="shared" si="97"/>
        <v>Sep</v>
      </c>
      <c r="W599" s="1" t="str">
        <f t="shared" si="98"/>
        <v>2016</v>
      </c>
      <c r="X599" s="27">
        <f t="shared" si="99"/>
        <v>42638.36583333333</v>
      </c>
    </row>
    <row r="600" spans="1:24" ht="48" hidden="1" x14ac:dyDescent="0.2">
      <c r="A600" s="1">
        <v>3329</v>
      </c>
      <c r="B600" s="7" t="s">
        <v>3329</v>
      </c>
      <c r="C600" s="7" t="s">
        <v>7439</v>
      </c>
      <c r="D600" s="1">
        <v>1000</v>
      </c>
      <c r="E600" s="1">
        <v>1168</v>
      </c>
      <c r="F600" s="1" t="s">
        <v>8218</v>
      </c>
      <c r="G600" s="1" t="s">
        <v>8224</v>
      </c>
      <c r="H600" s="1" t="s">
        <v>8246</v>
      </c>
      <c r="I600" s="1">
        <v>1406502000</v>
      </c>
      <c r="J600" s="1">
        <v>1405583108</v>
      </c>
      <c r="K600" s="1" t="b">
        <v>0</v>
      </c>
      <c r="L600" s="1">
        <v>26</v>
      </c>
      <c r="M600" s="1" t="b">
        <v>1</v>
      </c>
      <c r="N600" s="1" t="s">
        <v>8270</v>
      </c>
      <c r="O600" s="28">
        <f t="shared" si="90"/>
        <v>1.1679999999999999</v>
      </c>
      <c r="P600" s="29">
        <f t="shared" si="91"/>
        <v>44.92307692307692</v>
      </c>
      <c r="Q600" s="9" t="str">
        <f t="shared" si="92"/>
        <v>theater</v>
      </c>
      <c r="R600" s="26" t="str">
        <f t="shared" si="93"/>
        <v>plays</v>
      </c>
      <c r="S600" s="27">
        <f t="shared" si="94"/>
        <v>41837.323009259257</v>
      </c>
      <c r="T600" s="5" t="str">
        <f t="shared" si="95"/>
        <v>Jul</v>
      </c>
      <c r="U600" s="5" t="str">
        <f t="shared" si="96"/>
        <v>2014</v>
      </c>
      <c r="V600" s="5" t="str">
        <f t="shared" si="97"/>
        <v>Jul</v>
      </c>
      <c r="W600" s="1" t="str">
        <f t="shared" si="98"/>
        <v>2014</v>
      </c>
      <c r="X600" s="27">
        <f t="shared" si="99"/>
        <v>41847.958333333336</v>
      </c>
    </row>
    <row r="601" spans="1:24" ht="48" hidden="1" x14ac:dyDescent="0.2">
      <c r="A601" s="1">
        <v>3349</v>
      </c>
      <c r="B601" s="7" t="s">
        <v>3348</v>
      </c>
      <c r="C601" s="7" t="s">
        <v>7459</v>
      </c>
      <c r="D601" s="1">
        <v>1000</v>
      </c>
      <c r="E601" s="1">
        <v>1534</v>
      </c>
      <c r="F601" s="1" t="s">
        <v>8218</v>
      </c>
      <c r="G601" s="1" t="s">
        <v>8223</v>
      </c>
      <c r="H601" s="1" t="s">
        <v>8245</v>
      </c>
      <c r="I601" s="1">
        <v>1465837200</v>
      </c>
      <c r="J601" s="1">
        <v>1463971172</v>
      </c>
      <c r="K601" s="1" t="b">
        <v>0</v>
      </c>
      <c r="L601" s="1">
        <v>14</v>
      </c>
      <c r="M601" s="1" t="b">
        <v>1</v>
      </c>
      <c r="N601" s="1" t="s">
        <v>8270</v>
      </c>
      <c r="O601" s="28">
        <f t="shared" si="90"/>
        <v>1.534</v>
      </c>
      <c r="P601" s="29">
        <f t="shared" si="91"/>
        <v>109.57142857142857</v>
      </c>
      <c r="Q601" s="9" t="str">
        <f t="shared" si="92"/>
        <v>theater</v>
      </c>
      <c r="R601" s="26" t="str">
        <f t="shared" si="93"/>
        <v>plays</v>
      </c>
      <c r="S601" s="27">
        <f t="shared" si="94"/>
        <v>42513.110787037032</v>
      </c>
      <c r="T601" s="5" t="str">
        <f t="shared" si="95"/>
        <v>May</v>
      </c>
      <c r="U601" s="5" t="str">
        <f t="shared" si="96"/>
        <v>2016</v>
      </c>
      <c r="V601" s="5" t="str">
        <f t="shared" si="97"/>
        <v>Jun</v>
      </c>
      <c r="W601" s="1" t="str">
        <f t="shared" si="98"/>
        <v>2016</v>
      </c>
      <c r="X601" s="27">
        <f t="shared" si="99"/>
        <v>42534.708333333328</v>
      </c>
    </row>
    <row r="602" spans="1:24" ht="48" hidden="1" x14ac:dyDescent="0.2">
      <c r="A602" s="1">
        <v>3368</v>
      </c>
      <c r="B602" s="7" t="s">
        <v>3367</v>
      </c>
      <c r="C602" s="7" t="s">
        <v>7478</v>
      </c>
      <c r="D602" s="1">
        <v>1000</v>
      </c>
      <c r="E602" s="1">
        <v>1046</v>
      </c>
      <c r="F602" s="1" t="s">
        <v>8218</v>
      </c>
      <c r="G602" s="1" t="s">
        <v>8223</v>
      </c>
      <c r="H602" s="1" t="s">
        <v>8245</v>
      </c>
      <c r="I602" s="1">
        <v>1420088400</v>
      </c>
      <c r="J602" s="1">
        <v>1416977259</v>
      </c>
      <c r="K602" s="1" t="b">
        <v>0</v>
      </c>
      <c r="L602" s="1">
        <v>23</v>
      </c>
      <c r="M602" s="1" t="b">
        <v>1</v>
      </c>
      <c r="N602" s="1" t="s">
        <v>8270</v>
      </c>
      <c r="O602" s="28">
        <f t="shared" si="90"/>
        <v>1.046</v>
      </c>
      <c r="P602" s="29">
        <f t="shared" si="91"/>
        <v>45.478260869565219</v>
      </c>
      <c r="Q602" s="9" t="str">
        <f t="shared" si="92"/>
        <v>theater</v>
      </c>
      <c r="R602" s="26" t="str">
        <f t="shared" si="93"/>
        <v>plays</v>
      </c>
      <c r="S602" s="27">
        <f t="shared" si="94"/>
        <v>41969.199756944443</v>
      </c>
      <c r="T602" s="5" t="str">
        <f t="shared" si="95"/>
        <v>Nov</v>
      </c>
      <c r="U602" s="5" t="str">
        <f t="shared" si="96"/>
        <v>2014</v>
      </c>
      <c r="V602" s="5" t="str">
        <f t="shared" si="97"/>
        <v>Jan</v>
      </c>
      <c r="W602" s="1" t="str">
        <f t="shared" si="98"/>
        <v>2015</v>
      </c>
      <c r="X602" s="27">
        <f t="shared" si="99"/>
        <v>42005.208333333328</v>
      </c>
    </row>
    <row r="603" spans="1:24" ht="48" hidden="1" x14ac:dyDescent="0.2">
      <c r="A603" s="1">
        <v>3372</v>
      </c>
      <c r="B603" s="7" t="s">
        <v>3371</v>
      </c>
      <c r="C603" s="7" t="s">
        <v>7482</v>
      </c>
      <c r="D603" s="1">
        <v>1000</v>
      </c>
      <c r="E603" s="1">
        <v>1035</v>
      </c>
      <c r="F603" s="1" t="s">
        <v>8218</v>
      </c>
      <c r="G603" s="1" t="s">
        <v>8223</v>
      </c>
      <c r="H603" s="1" t="s">
        <v>8245</v>
      </c>
      <c r="I603" s="1">
        <v>1408942740</v>
      </c>
      <c r="J603" s="1">
        <v>1407157756</v>
      </c>
      <c r="K603" s="1" t="b">
        <v>0</v>
      </c>
      <c r="L603" s="1">
        <v>27</v>
      </c>
      <c r="M603" s="1" t="b">
        <v>1</v>
      </c>
      <c r="N603" s="1" t="s">
        <v>8270</v>
      </c>
      <c r="O603" s="28">
        <f t="shared" si="90"/>
        <v>1.0349999999999999</v>
      </c>
      <c r="P603" s="29">
        <f t="shared" si="91"/>
        <v>38.333333333333336</v>
      </c>
      <c r="Q603" s="9" t="str">
        <f t="shared" si="92"/>
        <v>theater</v>
      </c>
      <c r="R603" s="26" t="str">
        <f t="shared" si="93"/>
        <v>plays</v>
      </c>
      <c r="S603" s="27">
        <f t="shared" si="94"/>
        <v>41855.548101851848</v>
      </c>
      <c r="T603" s="5" t="str">
        <f t="shared" si="95"/>
        <v>Aug</v>
      </c>
      <c r="U603" s="5" t="str">
        <f t="shared" si="96"/>
        <v>2014</v>
      </c>
      <c r="V603" s="5" t="str">
        <f t="shared" si="97"/>
        <v>Aug</v>
      </c>
      <c r="W603" s="1" t="str">
        <f t="shared" si="98"/>
        <v>2014</v>
      </c>
      <c r="X603" s="27">
        <f t="shared" si="99"/>
        <v>41876.207638888889</v>
      </c>
    </row>
    <row r="604" spans="1:24" ht="48" hidden="1" x14ac:dyDescent="0.2">
      <c r="A604" s="1">
        <v>3435</v>
      </c>
      <c r="B604" s="7" t="s">
        <v>3434</v>
      </c>
      <c r="C604" s="7" t="s">
        <v>7545</v>
      </c>
      <c r="D604" s="1">
        <v>1000</v>
      </c>
      <c r="E604" s="1">
        <v>1120</v>
      </c>
      <c r="F604" s="1" t="s">
        <v>8218</v>
      </c>
      <c r="G604" s="1" t="s">
        <v>8223</v>
      </c>
      <c r="H604" s="1" t="s">
        <v>8245</v>
      </c>
      <c r="I604" s="1">
        <v>1470538800</v>
      </c>
      <c r="J604" s="1">
        <v>1469112493</v>
      </c>
      <c r="K604" s="1" t="b">
        <v>0</v>
      </c>
      <c r="L604" s="1">
        <v>19</v>
      </c>
      <c r="M604" s="1" t="b">
        <v>1</v>
      </c>
      <c r="N604" s="1" t="s">
        <v>8270</v>
      </c>
      <c r="O604" s="28">
        <f t="shared" si="90"/>
        <v>1.1200000000000001</v>
      </c>
      <c r="P604" s="29">
        <f t="shared" si="91"/>
        <v>58.94736842105263</v>
      </c>
      <c r="Q604" s="9" t="str">
        <f t="shared" si="92"/>
        <v>theater</v>
      </c>
      <c r="R604" s="26" t="str">
        <f t="shared" si="93"/>
        <v>plays</v>
      </c>
      <c r="S604" s="27">
        <f t="shared" si="94"/>
        <v>42572.61681712963</v>
      </c>
      <c r="T604" s="5" t="str">
        <f t="shared" si="95"/>
        <v>Jul</v>
      </c>
      <c r="U604" s="5" t="str">
        <f t="shared" si="96"/>
        <v>2016</v>
      </c>
      <c r="V604" s="5" t="str">
        <f t="shared" si="97"/>
        <v>Aug</v>
      </c>
      <c r="W604" s="1" t="str">
        <f t="shared" si="98"/>
        <v>2016</v>
      </c>
      <c r="X604" s="27">
        <f t="shared" si="99"/>
        <v>42589.125</v>
      </c>
    </row>
    <row r="605" spans="1:24" ht="48" hidden="1" x14ac:dyDescent="0.2">
      <c r="A605" s="1">
        <v>3443</v>
      </c>
      <c r="B605" s="7" t="s">
        <v>3442</v>
      </c>
      <c r="C605" s="7" t="s">
        <v>7553</v>
      </c>
      <c r="D605" s="1">
        <v>1000</v>
      </c>
      <c r="E605" s="1">
        <v>1855</v>
      </c>
      <c r="F605" s="1" t="s">
        <v>8218</v>
      </c>
      <c r="G605" s="1" t="s">
        <v>8223</v>
      </c>
      <c r="H605" s="1" t="s">
        <v>8245</v>
      </c>
      <c r="I605" s="1">
        <v>1410266146</v>
      </c>
      <c r="J605" s="1">
        <v>1407674146</v>
      </c>
      <c r="K605" s="1" t="b">
        <v>0</v>
      </c>
      <c r="L605" s="1">
        <v>45</v>
      </c>
      <c r="M605" s="1" t="b">
        <v>1</v>
      </c>
      <c r="N605" s="1" t="s">
        <v>8270</v>
      </c>
      <c r="O605" s="28">
        <f t="shared" si="90"/>
        <v>1.855</v>
      </c>
      <c r="P605" s="29">
        <f t="shared" si="91"/>
        <v>41.222222222222221</v>
      </c>
      <c r="Q605" s="9" t="str">
        <f t="shared" si="92"/>
        <v>theater</v>
      </c>
      <c r="R605" s="26" t="str">
        <f t="shared" si="93"/>
        <v>plays</v>
      </c>
      <c r="S605" s="27">
        <f t="shared" si="94"/>
        <v>41861.524837962963</v>
      </c>
      <c r="T605" s="5" t="str">
        <f t="shared" si="95"/>
        <v>Aug</v>
      </c>
      <c r="U605" s="5" t="str">
        <f t="shared" si="96"/>
        <v>2014</v>
      </c>
      <c r="V605" s="5" t="str">
        <f t="shared" si="97"/>
        <v>Sep</v>
      </c>
      <c r="W605" s="1" t="str">
        <f t="shared" si="98"/>
        <v>2014</v>
      </c>
      <c r="X605" s="27">
        <f t="shared" si="99"/>
        <v>41891.524837962963</v>
      </c>
    </row>
    <row r="606" spans="1:24" ht="48" hidden="1" x14ac:dyDescent="0.2">
      <c r="A606" s="1">
        <v>3446</v>
      </c>
      <c r="B606" s="7" t="s">
        <v>3445</v>
      </c>
      <c r="C606" s="7" t="s">
        <v>7556</v>
      </c>
      <c r="D606" s="1">
        <v>1000</v>
      </c>
      <c r="E606" s="1">
        <v>1082</v>
      </c>
      <c r="F606" s="1" t="s">
        <v>8218</v>
      </c>
      <c r="G606" s="1" t="s">
        <v>8224</v>
      </c>
      <c r="H606" s="1" t="s">
        <v>8246</v>
      </c>
      <c r="I606" s="1">
        <v>1423138800</v>
      </c>
      <c r="J606" s="1">
        <v>1421092725</v>
      </c>
      <c r="K606" s="1" t="b">
        <v>0</v>
      </c>
      <c r="L606" s="1">
        <v>25</v>
      </c>
      <c r="M606" s="1" t="b">
        <v>1</v>
      </c>
      <c r="N606" s="1" t="s">
        <v>8270</v>
      </c>
      <c r="O606" s="28">
        <f t="shared" si="90"/>
        <v>1.0820000000000001</v>
      </c>
      <c r="P606" s="29">
        <f t="shared" si="91"/>
        <v>43.28</v>
      </c>
      <c r="Q606" s="9" t="str">
        <f t="shared" si="92"/>
        <v>theater</v>
      </c>
      <c r="R606" s="26" t="str">
        <f t="shared" si="93"/>
        <v>plays</v>
      </c>
      <c r="S606" s="27">
        <f t="shared" si="94"/>
        <v>42016.832465277781</v>
      </c>
      <c r="T606" s="5" t="str">
        <f t="shared" si="95"/>
        <v>Jan</v>
      </c>
      <c r="U606" s="5" t="str">
        <f t="shared" si="96"/>
        <v>2015</v>
      </c>
      <c r="V606" s="5" t="str">
        <f t="shared" si="97"/>
        <v>Feb</v>
      </c>
      <c r="W606" s="1" t="str">
        <f t="shared" si="98"/>
        <v>2015</v>
      </c>
      <c r="X606" s="27">
        <f t="shared" si="99"/>
        <v>42040.513888888891</v>
      </c>
    </row>
    <row r="607" spans="1:24" ht="32" hidden="1" x14ac:dyDescent="0.2">
      <c r="A607" s="1">
        <v>3447</v>
      </c>
      <c r="B607" s="7" t="s">
        <v>3446</v>
      </c>
      <c r="C607" s="7" t="s">
        <v>7557</v>
      </c>
      <c r="D607" s="1">
        <v>1000</v>
      </c>
      <c r="E607" s="1">
        <v>1078</v>
      </c>
      <c r="F607" s="1" t="s">
        <v>8218</v>
      </c>
      <c r="G607" s="1" t="s">
        <v>8223</v>
      </c>
      <c r="H607" s="1" t="s">
        <v>8245</v>
      </c>
      <c r="I607" s="1">
        <v>1458332412</v>
      </c>
      <c r="J607" s="1">
        <v>1454448012</v>
      </c>
      <c r="K607" s="1" t="b">
        <v>0</v>
      </c>
      <c r="L607" s="1">
        <v>14</v>
      </c>
      <c r="M607" s="1" t="b">
        <v>1</v>
      </c>
      <c r="N607" s="1" t="s">
        <v>8270</v>
      </c>
      <c r="O607" s="28">
        <f t="shared" si="90"/>
        <v>1.0780000000000001</v>
      </c>
      <c r="P607" s="29">
        <f t="shared" si="91"/>
        <v>77</v>
      </c>
      <c r="Q607" s="9" t="str">
        <f t="shared" si="92"/>
        <v>theater</v>
      </c>
      <c r="R607" s="26" t="str">
        <f t="shared" si="93"/>
        <v>plays</v>
      </c>
      <c r="S607" s="27">
        <f t="shared" si="94"/>
        <v>42402.889027777783</v>
      </c>
      <c r="T607" s="5" t="str">
        <f t="shared" si="95"/>
        <v>Feb</v>
      </c>
      <c r="U607" s="5" t="str">
        <f t="shared" si="96"/>
        <v>2016</v>
      </c>
      <c r="V607" s="5" t="str">
        <f t="shared" si="97"/>
        <v>Mar</v>
      </c>
      <c r="W607" s="1" t="str">
        <f t="shared" si="98"/>
        <v>2016</v>
      </c>
      <c r="X607" s="27">
        <f t="shared" si="99"/>
        <v>42447.847361111111</v>
      </c>
    </row>
    <row r="608" spans="1:24" ht="48" hidden="1" x14ac:dyDescent="0.2">
      <c r="A608" s="1">
        <v>3452</v>
      </c>
      <c r="B608" s="7" t="s">
        <v>3451</v>
      </c>
      <c r="C608" s="7" t="s">
        <v>7562</v>
      </c>
      <c r="D608" s="1">
        <v>1000</v>
      </c>
      <c r="E608" s="1">
        <v>1532</v>
      </c>
      <c r="F608" s="1" t="s">
        <v>8218</v>
      </c>
      <c r="G608" s="1" t="s">
        <v>8223</v>
      </c>
      <c r="H608" s="1" t="s">
        <v>8245</v>
      </c>
      <c r="I608" s="1">
        <v>1406087940</v>
      </c>
      <c r="J608" s="1">
        <v>1404141626</v>
      </c>
      <c r="K608" s="1" t="b">
        <v>0</v>
      </c>
      <c r="L608" s="1">
        <v>37</v>
      </c>
      <c r="M608" s="1" t="b">
        <v>1</v>
      </c>
      <c r="N608" s="1" t="s">
        <v>8270</v>
      </c>
      <c r="O608" s="28">
        <f t="shared" si="90"/>
        <v>1.532</v>
      </c>
      <c r="P608" s="29">
        <f t="shared" si="91"/>
        <v>41.405405405405403</v>
      </c>
      <c r="Q608" s="9" t="str">
        <f t="shared" si="92"/>
        <v>theater</v>
      </c>
      <c r="R608" s="26" t="str">
        <f t="shared" si="93"/>
        <v>plays</v>
      </c>
      <c r="S608" s="27">
        <f t="shared" si="94"/>
        <v>41820.639189814814</v>
      </c>
      <c r="T608" s="5" t="str">
        <f t="shared" si="95"/>
        <v>Jun</v>
      </c>
      <c r="U608" s="5" t="str">
        <f t="shared" si="96"/>
        <v>2014</v>
      </c>
      <c r="V608" s="5" t="str">
        <f t="shared" si="97"/>
        <v>Jul</v>
      </c>
      <c r="W608" s="1" t="str">
        <f t="shared" si="98"/>
        <v>2014</v>
      </c>
      <c r="X608" s="27">
        <f t="shared" si="99"/>
        <v>41843.165972222225</v>
      </c>
    </row>
    <row r="609" spans="1:24" ht="48" hidden="1" x14ac:dyDescent="0.2">
      <c r="A609" s="1">
        <v>3490</v>
      </c>
      <c r="B609" s="7" t="s">
        <v>3489</v>
      </c>
      <c r="C609" s="7" t="s">
        <v>7600</v>
      </c>
      <c r="D609" s="1">
        <v>1000</v>
      </c>
      <c r="E609" s="1">
        <v>1275</v>
      </c>
      <c r="F609" s="1" t="s">
        <v>8218</v>
      </c>
      <c r="G609" s="1" t="s">
        <v>8223</v>
      </c>
      <c r="H609" s="1" t="s">
        <v>8245</v>
      </c>
      <c r="I609" s="1">
        <v>1460574924</v>
      </c>
      <c r="J609" s="1">
        <v>1457982924</v>
      </c>
      <c r="K609" s="1" t="b">
        <v>0</v>
      </c>
      <c r="L609" s="1">
        <v>27</v>
      </c>
      <c r="M609" s="1" t="b">
        <v>1</v>
      </c>
      <c r="N609" s="1" t="s">
        <v>8270</v>
      </c>
      <c r="O609" s="28">
        <f t="shared" si="90"/>
        <v>1.2749999999999999</v>
      </c>
      <c r="P609" s="29">
        <f t="shared" si="91"/>
        <v>47.222222222222221</v>
      </c>
      <c r="Q609" s="9" t="str">
        <f t="shared" si="92"/>
        <v>theater</v>
      </c>
      <c r="R609" s="26" t="str">
        <f t="shared" si="93"/>
        <v>plays</v>
      </c>
      <c r="S609" s="27">
        <f t="shared" si="94"/>
        <v>42443.802361111113</v>
      </c>
      <c r="T609" s="5" t="str">
        <f t="shared" si="95"/>
        <v>Mar</v>
      </c>
      <c r="U609" s="5" t="str">
        <f t="shared" si="96"/>
        <v>2016</v>
      </c>
      <c r="V609" s="5" t="str">
        <f t="shared" si="97"/>
        <v>Apr</v>
      </c>
      <c r="W609" s="1" t="str">
        <f t="shared" si="98"/>
        <v>2016</v>
      </c>
      <c r="X609" s="27">
        <f t="shared" si="99"/>
        <v>42473.802361111113</v>
      </c>
    </row>
    <row r="610" spans="1:24" ht="48" hidden="1" x14ac:dyDescent="0.2">
      <c r="A610" s="1">
        <v>3500</v>
      </c>
      <c r="B610" s="7" t="s">
        <v>3499</v>
      </c>
      <c r="C610" s="7" t="s">
        <v>7610</v>
      </c>
      <c r="D610" s="1">
        <v>1000</v>
      </c>
      <c r="E610" s="1">
        <v>1063</v>
      </c>
      <c r="F610" s="1" t="s">
        <v>8218</v>
      </c>
      <c r="G610" s="1" t="s">
        <v>8223</v>
      </c>
      <c r="H610" s="1" t="s">
        <v>8245</v>
      </c>
      <c r="I610" s="1">
        <v>1457326740</v>
      </c>
      <c r="J610" s="1">
        <v>1455919438</v>
      </c>
      <c r="K610" s="1" t="b">
        <v>0</v>
      </c>
      <c r="L610" s="1">
        <v>42</v>
      </c>
      <c r="M610" s="1" t="b">
        <v>1</v>
      </c>
      <c r="N610" s="1" t="s">
        <v>8270</v>
      </c>
      <c r="O610" s="28">
        <f t="shared" si="90"/>
        <v>1.0629999999999999</v>
      </c>
      <c r="P610" s="29">
        <f t="shared" si="91"/>
        <v>25.30952380952381</v>
      </c>
      <c r="Q610" s="9" t="str">
        <f t="shared" si="92"/>
        <v>theater</v>
      </c>
      <c r="R610" s="26" t="str">
        <f t="shared" si="93"/>
        <v>plays</v>
      </c>
      <c r="S610" s="27">
        <f t="shared" si="94"/>
        <v>42419.91942129629</v>
      </c>
      <c r="T610" s="5" t="str">
        <f t="shared" si="95"/>
        <v>Feb</v>
      </c>
      <c r="U610" s="5" t="str">
        <f t="shared" si="96"/>
        <v>2016</v>
      </c>
      <c r="V610" s="5" t="str">
        <f t="shared" si="97"/>
        <v>Mar</v>
      </c>
      <c r="W610" s="1" t="str">
        <f t="shared" si="98"/>
        <v>2016</v>
      </c>
      <c r="X610" s="27">
        <f t="shared" si="99"/>
        <v>42436.207638888889</v>
      </c>
    </row>
    <row r="611" spans="1:24" ht="48" hidden="1" x14ac:dyDescent="0.2">
      <c r="A611" s="1">
        <v>3504</v>
      </c>
      <c r="B611" s="7" t="s">
        <v>3503</v>
      </c>
      <c r="C611" s="7" t="s">
        <v>7614</v>
      </c>
      <c r="D611" s="1">
        <v>1000</v>
      </c>
      <c r="E611" s="1">
        <v>1000</v>
      </c>
      <c r="F611" s="1" t="s">
        <v>8218</v>
      </c>
      <c r="G611" s="1" t="s">
        <v>8223</v>
      </c>
      <c r="H611" s="1" t="s">
        <v>8245</v>
      </c>
      <c r="I611" s="1">
        <v>1447959491</v>
      </c>
      <c r="J611" s="1">
        <v>1445363891</v>
      </c>
      <c r="K611" s="1" t="b">
        <v>0</v>
      </c>
      <c r="L611" s="1">
        <v>8</v>
      </c>
      <c r="M611" s="1" t="b">
        <v>1</v>
      </c>
      <c r="N611" s="1" t="s">
        <v>8270</v>
      </c>
      <c r="O611" s="28">
        <f t="shared" si="90"/>
        <v>1</v>
      </c>
      <c r="P611" s="29">
        <f t="shared" si="91"/>
        <v>125</v>
      </c>
      <c r="Q611" s="9" t="str">
        <f t="shared" si="92"/>
        <v>theater</v>
      </c>
      <c r="R611" s="26" t="str">
        <f t="shared" si="93"/>
        <v>plays</v>
      </c>
      <c r="S611" s="27">
        <f t="shared" si="94"/>
        <v>42297.748738425929</v>
      </c>
      <c r="T611" s="5" t="str">
        <f t="shared" si="95"/>
        <v>Oct</v>
      </c>
      <c r="U611" s="5" t="str">
        <f t="shared" si="96"/>
        <v>2015</v>
      </c>
      <c r="V611" s="5" t="str">
        <f t="shared" si="97"/>
        <v>Nov</v>
      </c>
      <c r="W611" s="1" t="str">
        <f t="shared" si="98"/>
        <v>2015</v>
      </c>
      <c r="X611" s="27">
        <f t="shared" si="99"/>
        <v>42327.790405092594</v>
      </c>
    </row>
    <row r="612" spans="1:24" ht="48" hidden="1" x14ac:dyDescent="0.2">
      <c r="A612" s="1">
        <v>3512</v>
      </c>
      <c r="B612" s="7" t="s">
        <v>3511</v>
      </c>
      <c r="C612" s="7" t="s">
        <v>7622</v>
      </c>
      <c r="D612" s="1">
        <v>1000</v>
      </c>
      <c r="E612" s="1">
        <v>1000</v>
      </c>
      <c r="F612" s="1" t="s">
        <v>8218</v>
      </c>
      <c r="G612" s="1" t="s">
        <v>8224</v>
      </c>
      <c r="H612" s="1" t="s">
        <v>8246</v>
      </c>
      <c r="I612" s="1">
        <v>1429789992</v>
      </c>
      <c r="J612" s="1">
        <v>1424609592</v>
      </c>
      <c r="K612" s="1" t="b">
        <v>0</v>
      </c>
      <c r="L612" s="1">
        <v>17</v>
      </c>
      <c r="M612" s="1" t="b">
        <v>1</v>
      </c>
      <c r="N612" s="1" t="s">
        <v>8270</v>
      </c>
      <c r="O612" s="28">
        <f t="shared" si="90"/>
        <v>1</v>
      </c>
      <c r="P612" s="29">
        <f t="shared" si="91"/>
        <v>58.823529411764703</v>
      </c>
      <c r="Q612" s="9" t="str">
        <f t="shared" si="92"/>
        <v>theater</v>
      </c>
      <c r="R612" s="26" t="str">
        <f t="shared" si="93"/>
        <v>plays</v>
      </c>
      <c r="S612" s="27">
        <f t="shared" si="94"/>
        <v>42057.536944444444</v>
      </c>
      <c r="T612" s="5" t="str">
        <f t="shared" si="95"/>
        <v>Feb</v>
      </c>
      <c r="U612" s="5" t="str">
        <f t="shared" si="96"/>
        <v>2015</v>
      </c>
      <c r="V612" s="5" t="str">
        <f t="shared" si="97"/>
        <v>Apr</v>
      </c>
      <c r="W612" s="1" t="str">
        <f t="shared" si="98"/>
        <v>2015</v>
      </c>
      <c r="X612" s="27">
        <f t="shared" si="99"/>
        <v>42117.49527777778</v>
      </c>
    </row>
    <row r="613" spans="1:24" ht="16" hidden="1" x14ac:dyDescent="0.2">
      <c r="A613" s="1">
        <v>3531</v>
      </c>
      <c r="B613" s="7" t="s">
        <v>3530</v>
      </c>
      <c r="C613" s="7" t="s">
        <v>7641</v>
      </c>
      <c r="D613" s="1">
        <v>1000</v>
      </c>
      <c r="E613" s="1">
        <v>1280</v>
      </c>
      <c r="F613" s="1" t="s">
        <v>8218</v>
      </c>
      <c r="G613" s="1" t="s">
        <v>8223</v>
      </c>
      <c r="H613" s="1" t="s">
        <v>8245</v>
      </c>
      <c r="I613" s="1">
        <v>1467301334</v>
      </c>
      <c r="J613" s="1">
        <v>1464709334</v>
      </c>
      <c r="K613" s="1" t="b">
        <v>0</v>
      </c>
      <c r="L613" s="1">
        <v>26</v>
      </c>
      <c r="M613" s="1" t="b">
        <v>1</v>
      </c>
      <c r="N613" s="1" t="s">
        <v>8270</v>
      </c>
      <c r="O613" s="28">
        <f t="shared" si="90"/>
        <v>1.28</v>
      </c>
      <c r="P613" s="29">
        <f t="shared" si="91"/>
        <v>49.230769230769234</v>
      </c>
      <c r="Q613" s="9" t="str">
        <f t="shared" si="92"/>
        <v>theater</v>
      </c>
      <c r="R613" s="26" t="str">
        <f t="shared" si="93"/>
        <v>plays</v>
      </c>
      <c r="S613" s="27">
        <f t="shared" si="94"/>
        <v>42521.654328703706</v>
      </c>
      <c r="T613" s="5" t="str">
        <f t="shared" si="95"/>
        <v>May</v>
      </c>
      <c r="U613" s="5" t="str">
        <f t="shared" si="96"/>
        <v>2016</v>
      </c>
      <c r="V613" s="5" t="str">
        <f t="shared" si="97"/>
        <v>Jun</v>
      </c>
      <c r="W613" s="1" t="str">
        <f t="shared" si="98"/>
        <v>2016</v>
      </c>
      <c r="X613" s="27">
        <f t="shared" si="99"/>
        <v>42551.654328703706</v>
      </c>
    </row>
    <row r="614" spans="1:24" ht="48" hidden="1" x14ac:dyDescent="0.2">
      <c r="A614" s="1">
        <v>3549</v>
      </c>
      <c r="B614" s="7" t="s">
        <v>3548</v>
      </c>
      <c r="C614" s="7" t="s">
        <v>7659</v>
      </c>
      <c r="D614" s="1">
        <v>1000</v>
      </c>
      <c r="E614" s="1">
        <v>1020</v>
      </c>
      <c r="F614" s="1" t="s">
        <v>8218</v>
      </c>
      <c r="G614" s="1" t="s">
        <v>8224</v>
      </c>
      <c r="H614" s="1" t="s">
        <v>8246</v>
      </c>
      <c r="I614" s="1">
        <v>1441358873</v>
      </c>
      <c r="J614" s="1">
        <v>1438939673</v>
      </c>
      <c r="K614" s="1" t="b">
        <v>0</v>
      </c>
      <c r="L614" s="1">
        <v>42</v>
      </c>
      <c r="M614" s="1" t="b">
        <v>1</v>
      </c>
      <c r="N614" s="1" t="s">
        <v>8270</v>
      </c>
      <c r="O614" s="28">
        <f t="shared" si="90"/>
        <v>1.02</v>
      </c>
      <c r="P614" s="29">
        <f t="shared" si="91"/>
        <v>24.285714285714285</v>
      </c>
      <c r="Q614" s="9" t="str">
        <f t="shared" si="92"/>
        <v>theater</v>
      </c>
      <c r="R614" s="26" t="str">
        <f t="shared" si="93"/>
        <v>plays</v>
      </c>
      <c r="S614" s="27">
        <f t="shared" si="94"/>
        <v>42223.394363425927</v>
      </c>
      <c r="T614" s="5" t="str">
        <f t="shared" si="95"/>
        <v>Aug</v>
      </c>
      <c r="U614" s="5" t="str">
        <f t="shared" si="96"/>
        <v>2015</v>
      </c>
      <c r="V614" s="5" t="str">
        <f t="shared" si="97"/>
        <v>Sep</v>
      </c>
      <c r="W614" s="1" t="str">
        <f t="shared" si="98"/>
        <v>2015</v>
      </c>
      <c r="X614" s="27">
        <f t="shared" si="99"/>
        <v>42251.394363425927</v>
      </c>
    </row>
    <row r="615" spans="1:24" ht="48" hidden="1" x14ac:dyDescent="0.2">
      <c r="A615" s="1">
        <v>3559</v>
      </c>
      <c r="B615" s="7" t="s">
        <v>3558</v>
      </c>
      <c r="C615" s="7" t="s">
        <v>7669</v>
      </c>
      <c r="D615" s="1">
        <v>1000</v>
      </c>
      <c r="E615" s="1">
        <v>1035</v>
      </c>
      <c r="F615" s="1" t="s">
        <v>8218</v>
      </c>
      <c r="G615" s="1" t="s">
        <v>8225</v>
      </c>
      <c r="H615" s="1" t="s">
        <v>8247</v>
      </c>
      <c r="I615" s="1">
        <v>1438333080</v>
      </c>
      <c r="J615" s="1">
        <v>1436408308</v>
      </c>
      <c r="K615" s="1" t="b">
        <v>0</v>
      </c>
      <c r="L615" s="1">
        <v>24</v>
      </c>
      <c r="M615" s="1" t="b">
        <v>1</v>
      </c>
      <c r="N615" s="1" t="s">
        <v>8270</v>
      </c>
      <c r="O615" s="28">
        <f t="shared" si="90"/>
        <v>1.0349999999999999</v>
      </c>
      <c r="P615" s="29">
        <f t="shared" si="91"/>
        <v>43.125</v>
      </c>
      <c r="Q615" s="9" t="str">
        <f t="shared" si="92"/>
        <v>theater</v>
      </c>
      <c r="R615" s="26" t="str">
        <f t="shared" si="93"/>
        <v>plays</v>
      </c>
      <c r="S615" s="27">
        <f t="shared" si="94"/>
        <v>42194.096157407403</v>
      </c>
      <c r="T615" s="5" t="str">
        <f t="shared" si="95"/>
        <v>Jul</v>
      </c>
      <c r="U615" s="5" t="str">
        <f t="shared" si="96"/>
        <v>2015</v>
      </c>
      <c r="V615" s="5" t="str">
        <f t="shared" si="97"/>
        <v>Jul</v>
      </c>
      <c r="W615" s="1" t="str">
        <f t="shared" si="98"/>
        <v>2015</v>
      </c>
      <c r="X615" s="27">
        <f t="shared" si="99"/>
        <v>42216.373611111107</v>
      </c>
    </row>
    <row r="616" spans="1:24" ht="32" hidden="1" x14ac:dyDescent="0.2">
      <c r="A616" s="1">
        <v>3564</v>
      </c>
      <c r="B616" s="7" t="s">
        <v>3563</v>
      </c>
      <c r="C616" s="7" t="s">
        <v>7674</v>
      </c>
      <c r="D616" s="1">
        <v>1000</v>
      </c>
      <c r="E616" s="1">
        <v>1005</v>
      </c>
      <c r="F616" s="1" t="s">
        <v>8218</v>
      </c>
      <c r="G616" s="1" t="s">
        <v>8224</v>
      </c>
      <c r="H616" s="1" t="s">
        <v>8246</v>
      </c>
      <c r="I616" s="1">
        <v>1444060800</v>
      </c>
      <c r="J616" s="1">
        <v>1440082649</v>
      </c>
      <c r="K616" s="1" t="b">
        <v>0</v>
      </c>
      <c r="L616" s="1">
        <v>17</v>
      </c>
      <c r="M616" s="1" t="b">
        <v>1</v>
      </c>
      <c r="N616" s="1" t="s">
        <v>8270</v>
      </c>
      <c r="O616" s="28">
        <f t="shared" si="90"/>
        <v>1.0049999999999999</v>
      </c>
      <c r="P616" s="29">
        <f t="shared" si="91"/>
        <v>59.117647058823529</v>
      </c>
      <c r="Q616" s="9" t="str">
        <f t="shared" si="92"/>
        <v>theater</v>
      </c>
      <c r="R616" s="26" t="str">
        <f t="shared" si="93"/>
        <v>plays</v>
      </c>
      <c r="S616" s="27">
        <f t="shared" si="94"/>
        <v>42236.623252314821</v>
      </c>
      <c r="T616" s="5" t="str">
        <f t="shared" si="95"/>
        <v>Aug</v>
      </c>
      <c r="U616" s="5" t="str">
        <f t="shared" si="96"/>
        <v>2015</v>
      </c>
      <c r="V616" s="5" t="str">
        <f t="shared" si="97"/>
        <v>Oct</v>
      </c>
      <c r="W616" s="1" t="str">
        <f t="shared" si="98"/>
        <v>2015</v>
      </c>
      <c r="X616" s="27">
        <f t="shared" si="99"/>
        <v>42282.666666666672</v>
      </c>
    </row>
    <row r="617" spans="1:24" ht="48" hidden="1" x14ac:dyDescent="0.2">
      <c r="A617" s="1">
        <v>3567</v>
      </c>
      <c r="B617" s="7" t="s">
        <v>3566</v>
      </c>
      <c r="C617" s="7" t="s">
        <v>7677</v>
      </c>
      <c r="D617" s="1">
        <v>1000</v>
      </c>
      <c r="E617" s="1">
        <v>1088</v>
      </c>
      <c r="F617" s="1" t="s">
        <v>8218</v>
      </c>
      <c r="G617" s="1" t="s">
        <v>8224</v>
      </c>
      <c r="H617" s="1" t="s">
        <v>8246</v>
      </c>
      <c r="I617" s="1">
        <v>1433964444</v>
      </c>
      <c r="J617" s="1">
        <v>1431372444</v>
      </c>
      <c r="K617" s="1" t="b">
        <v>0</v>
      </c>
      <c r="L617" s="1">
        <v>41</v>
      </c>
      <c r="M617" s="1" t="b">
        <v>1</v>
      </c>
      <c r="N617" s="1" t="s">
        <v>8270</v>
      </c>
      <c r="O617" s="28">
        <f t="shared" si="90"/>
        <v>1.0880000000000001</v>
      </c>
      <c r="P617" s="29">
        <f t="shared" si="91"/>
        <v>26.536585365853657</v>
      </c>
      <c r="Q617" s="9" t="str">
        <f t="shared" si="92"/>
        <v>theater</v>
      </c>
      <c r="R617" s="26" t="str">
        <f t="shared" si="93"/>
        <v>plays</v>
      </c>
      <c r="S617" s="27">
        <f t="shared" si="94"/>
        <v>42135.810694444444</v>
      </c>
      <c r="T617" s="5" t="str">
        <f t="shared" si="95"/>
        <v>May</v>
      </c>
      <c r="U617" s="5" t="str">
        <f t="shared" si="96"/>
        <v>2015</v>
      </c>
      <c r="V617" s="5" t="str">
        <f t="shared" si="97"/>
        <v>Jun</v>
      </c>
      <c r="W617" s="1" t="str">
        <f t="shared" si="98"/>
        <v>2015</v>
      </c>
      <c r="X617" s="27">
        <f t="shared" si="99"/>
        <v>42165.810694444444</v>
      </c>
    </row>
    <row r="618" spans="1:24" ht="48" hidden="1" x14ac:dyDescent="0.2">
      <c r="A618" s="1">
        <v>3568</v>
      </c>
      <c r="B618" s="7" t="s">
        <v>3567</v>
      </c>
      <c r="C618" s="7" t="s">
        <v>7678</v>
      </c>
      <c r="D618" s="1">
        <v>1000</v>
      </c>
      <c r="E618" s="1">
        <v>1110</v>
      </c>
      <c r="F618" s="1" t="s">
        <v>8218</v>
      </c>
      <c r="G618" s="1" t="s">
        <v>8223</v>
      </c>
      <c r="H618" s="1" t="s">
        <v>8245</v>
      </c>
      <c r="I618" s="1">
        <v>1410975994</v>
      </c>
      <c r="J618" s="1">
        <v>1408383994</v>
      </c>
      <c r="K618" s="1" t="b">
        <v>0</v>
      </c>
      <c r="L618" s="1">
        <v>19</v>
      </c>
      <c r="M618" s="1" t="b">
        <v>1</v>
      </c>
      <c r="N618" s="1" t="s">
        <v>8270</v>
      </c>
      <c r="O618" s="28">
        <f t="shared" si="90"/>
        <v>1.1100000000000001</v>
      </c>
      <c r="P618" s="29">
        <f t="shared" si="91"/>
        <v>58.421052631578945</v>
      </c>
      <c r="Q618" s="9" t="str">
        <f t="shared" si="92"/>
        <v>theater</v>
      </c>
      <c r="R618" s="26" t="str">
        <f t="shared" si="93"/>
        <v>plays</v>
      </c>
      <c r="S618" s="27">
        <f t="shared" si="94"/>
        <v>41869.740671296298</v>
      </c>
      <c r="T618" s="5" t="str">
        <f t="shared" si="95"/>
        <v>Aug</v>
      </c>
      <c r="U618" s="5" t="str">
        <f t="shared" si="96"/>
        <v>2014</v>
      </c>
      <c r="V618" s="5" t="str">
        <f t="shared" si="97"/>
        <v>Sep</v>
      </c>
      <c r="W618" s="1" t="str">
        <f t="shared" si="98"/>
        <v>2014</v>
      </c>
      <c r="X618" s="27">
        <f t="shared" si="99"/>
        <v>41899.740671296298</v>
      </c>
    </row>
    <row r="619" spans="1:24" ht="48" hidden="1" x14ac:dyDescent="0.2">
      <c r="A619" s="1">
        <v>3582</v>
      </c>
      <c r="B619" s="7" t="s">
        <v>3581</v>
      </c>
      <c r="C619" s="7" t="s">
        <v>7692</v>
      </c>
      <c r="D619" s="1">
        <v>1000</v>
      </c>
      <c r="E619" s="1">
        <v>2870</v>
      </c>
      <c r="F619" s="1" t="s">
        <v>8218</v>
      </c>
      <c r="G619" s="1" t="s">
        <v>8223</v>
      </c>
      <c r="H619" s="1" t="s">
        <v>8245</v>
      </c>
      <c r="I619" s="1">
        <v>1459822682</v>
      </c>
      <c r="J619" s="1">
        <v>1458613082</v>
      </c>
      <c r="K619" s="1" t="b">
        <v>0</v>
      </c>
      <c r="L619" s="1">
        <v>49</v>
      </c>
      <c r="M619" s="1" t="b">
        <v>1</v>
      </c>
      <c r="N619" s="1" t="s">
        <v>8270</v>
      </c>
      <c r="O619" s="28">
        <f t="shared" si="90"/>
        <v>2.87</v>
      </c>
      <c r="P619" s="29">
        <f t="shared" si="91"/>
        <v>58.571428571428569</v>
      </c>
      <c r="Q619" s="9" t="str">
        <f t="shared" si="92"/>
        <v>theater</v>
      </c>
      <c r="R619" s="26" t="str">
        <f t="shared" si="93"/>
        <v>plays</v>
      </c>
      <c r="S619" s="27">
        <f t="shared" si="94"/>
        <v>42451.095856481479</v>
      </c>
      <c r="T619" s="5" t="str">
        <f t="shared" si="95"/>
        <v>Mar</v>
      </c>
      <c r="U619" s="5" t="str">
        <f t="shared" si="96"/>
        <v>2016</v>
      </c>
      <c r="V619" s="5" t="str">
        <f t="shared" si="97"/>
        <v>Apr</v>
      </c>
      <c r="W619" s="1" t="str">
        <f t="shared" si="98"/>
        <v>2016</v>
      </c>
      <c r="X619" s="27">
        <f t="shared" si="99"/>
        <v>42465.095856481479</v>
      </c>
    </row>
    <row r="620" spans="1:24" ht="48" hidden="1" x14ac:dyDescent="0.2">
      <c r="A620" s="1">
        <v>3598</v>
      </c>
      <c r="B620" s="7" t="s">
        <v>3597</v>
      </c>
      <c r="C620" s="7" t="s">
        <v>7708</v>
      </c>
      <c r="D620" s="1">
        <v>1000</v>
      </c>
      <c r="E620" s="1">
        <v>1101</v>
      </c>
      <c r="F620" s="1" t="s">
        <v>8218</v>
      </c>
      <c r="G620" s="1" t="s">
        <v>8223</v>
      </c>
      <c r="H620" s="1" t="s">
        <v>8245</v>
      </c>
      <c r="I620" s="1">
        <v>1409720340</v>
      </c>
      <c r="J620" s="1">
        <v>1408129822</v>
      </c>
      <c r="K620" s="1" t="b">
        <v>0</v>
      </c>
      <c r="L620" s="1">
        <v>27</v>
      </c>
      <c r="M620" s="1" t="b">
        <v>1</v>
      </c>
      <c r="N620" s="1" t="s">
        <v>8270</v>
      </c>
      <c r="O620" s="28">
        <f t="shared" si="90"/>
        <v>1.101</v>
      </c>
      <c r="P620" s="29">
        <f t="shared" si="91"/>
        <v>40.777777777777779</v>
      </c>
      <c r="Q620" s="9" t="str">
        <f t="shared" si="92"/>
        <v>theater</v>
      </c>
      <c r="R620" s="26" t="str">
        <f t="shared" si="93"/>
        <v>plays</v>
      </c>
      <c r="S620" s="27">
        <f t="shared" si="94"/>
        <v>41866.79886574074</v>
      </c>
      <c r="T620" s="5" t="str">
        <f t="shared" si="95"/>
        <v>Aug</v>
      </c>
      <c r="U620" s="5" t="str">
        <f t="shared" si="96"/>
        <v>2014</v>
      </c>
      <c r="V620" s="5" t="str">
        <f t="shared" si="97"/>
        <v>Sep</v>
      </c>
      <c r="W620" s="1" t="str">
        <f t="shared" si="98"/>
        <v>2014</v>
      </c>
      <c r="X620" s="27">
        <f t="shared" si="99"/>
        <v>41885.207638888889</v>
      </c>
    </row>
    <row r="621" spans="1:24" ht="48" hidden="1" x14ac:dyDescent="0.2">
      <c r="A621" s="1">
        <v>3610</v>
      </c>
      <c r="B621" s="7" t="s">
        <v>3609</v>
      </c>
      <c r="C621" s="7" t="s">
        <v>7720</v>
      </c>
      <c r="D621" s="1">
        <v>1000</v>
      </c>
      <c r="E621" s="1">
        <v>1623</v>
      </c>
      <c r="F621" s="1" t="s">
        <v>8218</v>
      </c>
      <c r="G621" s="1" t="s">
        <v>8224</v>
      </c>
      <c r="H621" s="1" t="s">
        <v>8246</v>
      </c>
      <c r="I621" s="1">
        <v>1439806936</v>
      </c>
      <c r="J621" s="1">
        <v>1437214936</v>
      </c>
      <c r="K621" s="1" t="b">
        <v>0</v>
      </c>
      <c r="L621" s="1">
        <v>31</v>
      </c>
      <c r="M621" s="1" t="b">
        <v>1</v>
      </c>
      <c r="N621" s="1" t="s">
        <v>8270</v>
      </c>
      <c r="O621" s="28">
        <f t="shared" si="90"/>
        <v>1.623</v>
      </c>
      <c r="P621" s="29">
        <f t="shared" si="91"/>
        <v>52.354838709677416</v>
      </c>
      <c r="Q621" s="9" t="str">
        <f t="shared" si="92"/>
        <v>theater</v>
      </c>
      <c r="R621" s="26" t="str">
        <f t="shared" si="93"/>
        <v>plays</v>
      </c>
      <c r="S621" s="27">
        <f t="shared" si="94"/>
        <v>42203.432129629626</v>
      </c>
      <c r="T621" s="5" t="str">
        <f t="shared" si="95"/>
        <v>Jul</v>
      </c>
      <c r="U621" s="5" t="str">
        <f t="shared" si="96"/>
        <v>2015</v>
      </c>
      <c r="V621" s="5" t="str">
        <f t="shared" si="97"/>
        <v>Aug</v>
      </c>
      <c r="W621" s="1" t="str">
        <f t="shared" si="98"/>
        <v>2015</v>
      </c>
      <c r="X621" s="27">
        <f t="shared" si="99"/>
        <v>42233.432129629626</v>
      </c>
    </row>
    <row r="622" spans="1:24" ht="48" hidden="1" x14ac:dyDescent="0.2">
      <c r="A622" s="1">
        <v>3619</v>
      </c>
      <c r="B622" s="7" t="s">
        <v>3617</v>
      </c>
      <c r="C622" s="7" t="s">
        <v>7729</v>
      </c>
      <c r="D622" s="1">
        <v>1000</v>
      </c>
      <c r="E622" s="1">
        <v>1130</v>
      </c>
      <c r="F622" s="1" t="s">
        <v>8218</v>
      </c>
      <c r="G622" s="1" t="s">
        <v>8223</v>
      </c>
      <c r="H622" s="1" t="s">
        <v>8245</v>
      </c>
      <c r="I622" s="1">
        <v>1479592800</v>
      </c>
      <c r="J622" s="1">
        <v>1476760226</v>
      </c>
      <c r="K622" s="1" t="b">
        <v>0</v>
      </c>
      <c r="L622" s="1">
        <v>17</v>
      </c>
      <c r="M622" s="1" t="b">
        <v>1</v>
      </c>
      <c r="N622" s="1" t="s">
        <v>8270</v>
      </c>
      <c r="O622" s="28">
        <f t="shared" si="90"/>
        <v>1.1299999999999999</v>
      </c>
      <c r="P622" s="29">
        <f t="shared" si="91"/>
        <v>66.470588235294116</v>
      </c>
      <c r="Q622" s="9" t="str">
        <f t="shared" si="92"/>
        <v>theater</v>
      </c>
      <c r="R622" s="26" t="str">
        <f t="shared" si="93"/>
        <v>plays</v>
      </c>
      <c r="S622" s="27">
        <f t="shared" si="94"/>
        <v>42661.132245370376</v>
      </c>
      <c r="T622" s="5" t="str">
        <f t="shared" si="95"/>
        <v>Oct</v>
      </c>
      <c r="U622" s="5" t="str">
        <f t="shared" si="96"/>
        <v>2016</v>
      </c>
      <c r="V622" s="5" t="str">
        <f t="shared" si="97"/>
        <v>Nov</v>
      </c>
      <c r="W622" s="1" t="str">
        <f t="shared" si="98"/>
        <v>2016</v>
      </c>
      <c r="X622" s="27">
        <f t="shared" si="99"/>
        <v>42693.916666666672</v>
      </c>
    </row>
    <row r="623" spans="1:24" ht="32" hidden="1" x14ac:dyDescent="0.2">
      <c r="A623" s="1">
        <v>3622</v>
      </c>
      <c r="B623" s="7" t="s">
        <v>3620</v>
      </c>
      <c r="C623" s="7" t="s">
        <v>7732</v>
      </c>
      <c r="D623" s="1">
        <v>1000</v>
      </c>
      <c r="E623" s="1">
        <v>1000.99</v>
      </c>
      <c r="F623" s="1" t="s">
        <v>8218</v>
      </c>
      <c r="G623" s="1" t="s">
        <v>8223</v>
      </c>
      <c r="H623" s="1" t="s">
        <v>8245</v>
      </c>
      <c r="I623" s="1">
        <v>1411874580</v>
      </c>
      <c r="J623" s="1">
        <v>1409030371</v>
      </c>
      <c r="K623" s="1" t="b">
        <v>0</v>
      </c>
      <c r="L623" s="1">
        <v>21</v>
      </c>
      <c r="M623" s="1" t="b">
        <v>1</v>
      </c>
      <c r="N623" s="1" t="s">
        <v>8270</v>
      </c>
      <c r="O623" s="28">
        <f t="shared" si="90"/>
        <v>1.00099</v>
      </c>
      <c r="P623" s="29">
        <f t="shared" si="91"/>
        <v>47.666190476190479</v>
      </c>
      <c r="Q623" s="9" t="str">
        <f t="shared" si="92"/>
        <v>theater</v>
      </c>
      <c r="R623" s="26" t="str">
        <f t="shared" si="93"/>
        <v>plays</v>
      </c>
      <c r="S623" s="27">
        <f t="shared" si="94"/>
        <v>41877.221886574072</v>
      </c>
      <c r="T623" s="5" t="str">
        <f t="shared" si="95"/>
        <v>Aug</v>
      </c>
      <c r="U623" s="5" t="str">
        <f t="shared" si="96"/>
        <v>2014</v>
      </c>
      <c r="V623" s="5" t="str">
        <f t="shared" si="97"/>
        <v>Sep</v>
      </c>
      <c r="W623" s="1" t="str">
        <f t="shared" si="98"/>
        <v>2014</v>
      </c>
      <c r="X623" s="27">
        <f t="shared" si="99"/>
        <v>41910.140972222223</v>
      </c>
    </row>
    <row r="624" spans="1:24" ht="80" hidden="1" x14ac:dyDescent="0.2">
      <c r="A624" s="1">
        <v>3640</v>
      </c>
      <c r="B624" s="7" t="s">
        <v>3638</v>
      </c>
      <c r="C624" s="7" t="s">
        <v>7750</v>
      </c>
      <c r="D624" s="1">
        <v>1000</v>
      </c>
      <c r="E624" s="1">
        <v>55</v>
      </c>
      <c r="F624" s="1" t="s">
        <v>8220</v>
      </c>
      <c r="G624" s="1" t="s">
        <v>8223</v>
      </c>
      <c r="H624" s="1" t="s">
        <v>8245</v>
      </c>
      <c r="I624" s="1">
        <v>1431283530</v>
      </c>
      <c r="J624" s="1">
        <v>1428691530</v>
      </c>
      <c r="K624" s="1" t="b">
        <v>0</v>
      </c>
      <c r="L624" s="1">
        <v>3</v>
      </c>
      <c r="M624" s="1" t="b">
        <v>0</v>
      </c>
      <c r="N624" s="1" t="s">
        <v>8304</v>
      </c>
      <c r="O624" s="28">
        <f t="shared" si="90"/>
        <v>5.5E-2</v>
      </c>
      <c r="P624" s="29">
        <f t="shared" si="91"/>
        <v>18.333333333333332</v>
      </c>
      <c r="Q624" s="9" t="str">
        <f t="shared" si="92"/>
        <v>theater</v>
      </c>
      <c r="R624" s="26" t="str">
        <f t="shared" si="93"/>
        <v>musical</v>
      </c>
      <c r="S624" s="27">
        <f t="shared" si="94"/>
        <v>42104.781597222223</v>
      </c>
      <c r="T624" s="5" t="str">
        <f t="shared" si="95"/>
        <v>Apr</v>
      </c>
      <c r="U624" s="5" t="str">
        <f t="shared" si="96"/>
        <v>2015</v>
      </c>
      <c r="V624" s="5" t="str">
        <f t="shared" si="97"/>
        <v>May</v>
      </c>
      <c r="W624" s="1" t="str">
        <f t="shared" si="98"/>
        <v>2015</v>
      </c>
      <c r="X624" s="27">
        <f t="shared" si="99"/>
        <v>42134.781597222223</v>
      </c>
    </row>
    <row r="625" spans="1:24" ht="48" hidden="1" x14ac:dyDescent="0.2">
      <c r="A625" s="1">
        <v>3645</v>
      </c>
      <c r="B625" s="7" t="s">
        <v>3643</v>
      </c>
      <c r="C625" s="7" t="s">
        <v>7755</v>
      </c>
      <c r="D625" s="1">
        <v>1000</v>
      </c>
      <c r="E625" s="1">
        <v>1</v>
      </c>
      <c r="F625" s="1" t="s">
        <v>8220</v>
      </c>
      <c r="G625" s="1" t="s">
        <v>8228</v>
      </c>
      <c r="H625" s="1" t="s">
        <v>8250</v>
      </c>
      <c r="I625" s="1">
        <v>1479773838</v>
      </c>
      <c r="J625" s="1">
        <v>1477178238</v>
      </c>
      <c r="K625" s="1" t="b">
        <v>0</v>
      </c>
      <c r="L625" s="1">
        <v>1</v>
      </c>
      <c r="M625" s="1" t="b">
        <v>0</v>
      </c>
      <c r="N625" s="1" t="s">
        <v>8304</v>
      </c>
      <c r="O625" s="28">
        <f t="shared" si="90"/>
        <v>1E-3</v>
      </c>
      <c r="P625" s="29">
        <f t="shared" si="91"/>
        <v>1</v>
      </c>
      <c r="Q625" s="9" t="str">
        <f t="shared" si="92"/>
        <v>theater</v>
      </c>
      <c r="R625" s="26" t="str">
        <f t="shared" si="93"/>
        <v>musical</v>
      </c>
      <c r="S625" s="27">
        <f t="shared" si="94"/>
        <v>42665.970347222217</v>
      </c>
      <c r="T625" s="5" t="str">
        <f t="shared" si="95"/>
        <v>Oct</v>
      </c>
      <c r="U625" s="5" t="str">
        <f t="shared" si="96"/>
        <v>2016</v>
      </c>
      <c r="V625" s="5" t="str">
        <f t="shared" si="97"/>
        <v>Nov</v>
      </c>
      <c r="W625" s="1" t="str">
        <f t="shared" si="98"/>
        <v>2016</v>
      </c>
      <c r="X625" s="27">
        <f t="shared" si="99"/>
        <v>42696.012013888889</v>
      </c>
    </row>
    <row r="626" spans="1:24" ht="48" hidden="1" x14ac:dyDescent="0.2">
      <c r="A626" s="1">
        <v>3668</v>
      </c>
      <c r="B626" s="7" t="s">
        <v>3665</v>
      </c>
      <c r="C626" s="7" t="s">
        <v>7778</v>
      </c>
      <c r="D626" s="1">
        <v>1000</v>
      </c>
      <c r="E626" s="1">
        <v>1035</v>
      </c>
      <c r="F626" s="1" t="s">
        <v>8218</v>
      </c>
      <c r="G626" s="1" t="s">
        <v>8223</v>
      </c>
      <c r="H626" s="1" t="s">
        <v>8245</v>
      </c>
      <c r="I626" s="1">
        <v>1437676380</v>
      </c>
      <c r="J626" s="1">
        <v>1435670452</v>
      </c>
      <c r="K626" s="1" t="b">
        <v>0</v>
      </c>
      <c r="L626" s="1">
        <v>28</v>
      </c>
      <c r="M626" s="1" t="b">
        <v>1</v>
      </c>
      <c r="N626" s="1" t="s">
        <v>8270</v>
      </c>
      <c r="O626" s="28">
        <f t="shared" si="90"/>
        <v>1.0349999999999999</v>
      </c>
      <c r="P626" s="29">
        <f t="shared" si="91"/>
        <v>36.964285714285715</v>
      </c>
      <c r="Q626" s="9" t="str">
        <f t="shared" si="92"/>
        <v>theater</v>
      </c>
      <c r="R626" s="26" t="str">
        <f t="shared" si="93"/>
        <v>plays</v>
      </c>
      <c r="S626" s="27">
        <f t="shared" si="94"/>
        <v>42185.556157407409</v>
      </c>
      <c r="T626" s="5" t="str">
        <f t="shared" si="95"/>
        <v>Jun</v>
      </c>
      <c r="U626" s="5" t="str">
        <f t="shared" si="96"/>
        <v>2015</v>
      </c>
      <c r="V626" s="5" t="str">
        <f t="shared" si="97"/>
        <v>Jul</v>
      </c>
      <c r="W626" s="1" t="str">
        <f t="shared" si="98"/>
        <v>2015</v>
      </c>
      <c r="X626" s="27">
        <f t="shared" si="99"/>
        <v>42208.772916666669</v>
      </c>
    </row>
    <row r="627" spans="1:24" ht="48" hidden="1" x14ac:dyDescent="0.2">
      <c r="A627" s="1">
        <v>3669</v>
      </c>
      <c r="B627" s="7" t="s">
        <v>3666</v>
      </c>
      <c r="C627" s="7" t="s">
        <v>7779</v>
      </c>
      <c r="D627" s="1">
        <v>1000</v>
      </c>
      <c r="E627" s="1">
        <v>1382</v>
      </c>
      <c r="F627" s="1" t="s">
        <v>8218</v>
      </c>
      <c r="G627" s="1" t="s">
        <v>8224</v>
      </c>
      <c r="H627" s="1" t="s">
        <v>8246</v>
      </c>
      <c r="I627" s="1">
        <v>1434039137</v>
      </c>
      <c r="J627" s="1">
        <v>1431447137</v>
      </c>
      <c r="K627" s="1" t="b">
        <v>0</v>
      </c>
      <c r="L627" s="1">
        <v>17</v>
      </c>
      <c r="M627" s="1" t="b">
        <v>1</v>
      </c>
      <c r="N627" s="1" t="s">
        <v>8270</v>
      </c>
      <c r="O627" s="28">
        <f t="shared" si="90"/>
        <v>1.3819999999999999</v>
      </c>
      <c r="P627" s="29">
        <f t="shared" si="91"/>
        <v>81.294117647058826</v>
      </c>
      <c r="Q627" s="9" t="str">
        <f t="shared" si="92"/>
        <v>theater</v>
      </c>
      <c r="R627" s="26" t="str">
        <f t="shared" si="93"/>
        <v>plays</v>
      </c>
      <c r="S627" s="27">
        <f t="shared" si="94"/>
        <v>42136.675196759257</v>
      </c>
      <c r="T627" s="5" t="str">
        <f t="shared" si="95"/>
        <v>May</v>
      </c>
      <c r="U627" s="5" t="str">
        <f t="shared" si="96"/>
        <v>2015</v>
      </c>
      <c r="V627" s="5" t="str">
        <f t="shared" si="97"/>
        <v>Jun</v>
      </c>
      <c r="W627" s="1" t="str">
        <f t="shared" si="98"/>
        <v>2015</v>
      </c>
      <c r="X627" s="27">
        <f t="shared" si="99"/>
        <v>42166.675196759257</v>
      </c>
    </row>
    <row r="628" spans="1:24" ht="64" hidden="1" x14ac:dyDescent="0.2">
      <c r="A628" s="1">
        <v>3681</v>
      </c>
      <c r="B628" s="7" t="s">
        <v>3678</v>
      </c>
      <c r="C628" s="7" t="s">
        <v>7791</v>
      </c>
      <c r="D628" s="1">
        <v>1000</v>
      </c>
      <c r="E628" s="1">
        <v>1119</v>
      </c>
      <c r="F628" s="1" t="s">
        <v>8218</v>
      </c>
      <c r="G628" s="1" t="s">
        <v>8223</v>
      </c>
      <c r="H628" s="1" t="s">
        <v>8245</v>
      </c>
      <c r="I628" s="1">
        <v>1452872290</v>
      </c>
      <c r="J628" s="1">
        <v>1452008290</v>
      </c>
      <c r="K628" s="1" t="b">
        <v>0</v>
      </c>
      <c r="L628" s="1">
        <v>18</v>
      </c>
      <c r="M628" s="1" t="b">
        <v>1</v>
      </c>
      <c r="N628" s="1" t="s">
        <v>8270</v>
      </c>
      <c r="O628" s="28">
        <f t="shared" si="90"/>
        <v>1.119</v>
      </c>
      <c r="P628" s="29">
        <f t="shared" si="91"/>
        <v>62.166666666666664</v>
      </c>
      <c r="Q628" s="9" t="str">
        <f t="shared" si="92"/>
        <v>theater</v>
      </c>
      <c r="R628" s="26" t="str">
        <f t="shared" si="93"/>
        <v>plays</v>
      </c>
      <c r="S628" s="27">
        <f t="shared" si="94"/>
        <v>42374.651504629626</v>
      </c>
      <c r="T628" s="5" t="str">
        <f t="shared" si="95"/>
        <v>Jan</v>
      </c>
      <c r="U628" s="5" t="str">
        <f t="shared" si="96"/>
        <v>2016</v>
      </c>
      <c r="V628" s="5" t="str">
        <f t="shared" si="97"/>
        <v>Jan</v>
      </c>
      <c r="W628" s="1" t="str">
        <f t="shared" si="98"/>
        <v>2016</v>
      </c>
      <c r="X628" s="27">
        <f t="shared" si="99"/>
        <v>42384.651504629626</v>
      </c>
    </row>
    <row r="629" spans="1:24" ht="32" hidden="1" x14ac:dyDescent="0.2">
      <c r="A629" s="1">
        <v>3692</v>
      </c>
      <c r="B629" s="7" t="s">
        <v>3689</v>
      </c>
      <c r="C629" s="7" t="s">
        <v>7802</v>
      </c>
      <c r="D629" s="1">
        <v>1000</v>
      </c>
      <c r="E629" s="1">
        <v>1260</v>
      </c>
      <c r="F629" s="1" t="s">
        <v>8218</v>
      </c>
      <c r="G629" s="1" t="s">
        <v>8223</v>
      </c>
      <c r="H629" s="1" t="s">
        <v>8245</v>
      </c>
      <c r="I629" s="1">
        <v>1411084800</v>
      </c>
      <c r="J629" s="1">
        <v>1410304179</v>
      </c>
      <c r="K629" s="1" t="b">
        <v>0</v>
      </c>
      <c r="L629" s="1">
        <v>17</v>
      </c>
      <c r="M629" s="1" t="b">
        <v>1</v>
      </c>
      <c r="N629" s="1" t="s">
        <v>8270</v>
      </c>
      <c r="O629" s="28">
        <f t="shared" si="90"/>
        <v>1.26</v>
      </c>
      <c r="P629" s="29">
        <f t="shared" si="91"/>
        <v>74.117647058823536</v>
      </c>
      <c r="Q629" s="9" t="str">
        <f t="shared" si="92"/>
        <v>theater</v>
      </c>
      <c r="R629" s="26" t="str">
        <f t="shared" si="93"/>
        <v>plays</v>
      </c>
      <c r="S629" s="27">
        <f t="shared" si="94"/>
        <v>41891.96503472222</v>
      </c>
      <c r="T629" s="5" t="str">
        <f t="shared" si="95"/>
        <v>Sep</v>
      </c>
      <c r="U629" s="5" t="str">
        <f t="shared" si="96"/>
        <v>2014</v>
      </c>
      <c r="V629" s="5" t="str">
        <f t="shared" si="97"/>
        <v>Sep</v>
      </c>
      <c r="W629" s="1" t="str">
        <f t="shared" si="98"/>
        <v>2014</v>
      </c>
      <c r="X629" s="27">
        <f t="shared" si="99"/>
        <v>41901</v>
      </c>
    </row>
    <row r="630" spans="1:24" ht="32" hidden="1" x14ac:dyDescent="0.2">
      <c r="A630" s="1">
        <v>3707</v>
      </c>
      <c r="B630" s="7" t="s">
        <v>3704</v>
      </c>
      <c r="C630" s="7" t="s">
        <v>7817</v>
      </c>
      <c r="D630" s="1">
        <v>1000</v>
      </c>
      <c r="E630" s="1">
        <v>1860</v>
      </c>
      <c r="F630" s="1" t="s">
        <v>8218</v>
      </c>
      <c r="G630" s="1" t="s">
        <v>8223</v>
      </c>
      <c r="H630" s="1" t="s">
        <v>8245</v>
      </c>
      <c r="I630" s="1">
        <v>1469165160</v>
      </c>
      <c r="J630" s="1">
        <v>1467335378</v>
      </c>
      <c r="K630" s="1" t="b">
        <v>0</v>
      </c>
      <c r="L630" s="1">
        <v>23</v>
      </c>
      <c r="M630" s="1" t="b">
        <v>1</v>
      </c>
      <c r="N630" s="1" t="s">
        <v>8270</v>
      </c>
      <c r="O630" s="28">
        <f t="shared" si="90"/>
        <v>1.86</v>
      </c>
      <c r="P630" s="29">
        <f t="shared" si="91"/>
        <v>80.869565217391298</v>
      </c>
      <c r="Q630" s="9" t="str">
        <f t="shared" si="92"/>
        <v>theater</v>
      </c>
      <c r="R630" s="26" t="str">
        <f t="shared" si="93"/>
        <v>plays</v>
      </c>
      <c r="S630" s="27">
        <f t="shared" si="94"/>
        <v>42552.048356481479</v>
      </c>
      <c r="T630" s="5" t="str">
        <f t="shared" si="95"/>
        <v>Jul</v>
      </c>
      <c r="U630" s="5" t="str">
        <f t="shared" si="96"/>
        <v>2016</v>
      </c>
      <c r="V630" s="5" t="str">
        <f t="shared" si="97"/>
        <v>Jul</v>
      </c>
      <c r="W630" s="1" t="str">
        <f t="shared" si="98"/>
        <v>2016</v>
      </c>
      <c r="X630" s="27">
        <f t="shared" si="99"/>
        <v>42573.226388888885</v>
      </c>
    </row>
    <row r="631" spans="1:24" ht="48" hidden="1" x14ac:dyDescent="0.2">
      <c r="A631" s="1">
        <v>3709</v>
      </c>
      <c r="B631" s="7" t="s">
        <v>3706</v>
      </c>
      <c r="C631" s="7" t="s">
        <v>7819</v>
      </c>
      <c r="D631" s="1">
        <v>1000</v>
      </c>
      <c r="E631" s="1">
        <v>1082.5</v>
      </c>
      <c r="F631" s="1" t="s">
        <v>8218</v>
      </c>
      <c r="G631" s="1" t="s">
        <v>8224</v>
      </c>
      <c r="H631" s="1" t="s">
        <v>8246</v>
      </c>
      <c r="I631" s="1">
        <v>1403715546</v>
      </c>
      <c r="J631" s="1">
        <v>1401123546</v>
      </c>
      <c r="K631" s="1" t="b">
        <v>0</v>
      </c>
      <c r="L631" s="1">
        <v>35</v>
      </c>
      <c r="M631" s="1" t="b">
        <v>1</v>
      </c>
      <c r="N631" s="1" t="s">
        <v>8270</v>
      </c>
      <c r="O631" s="28">
        <f t="shared" si="90"/>
        <v>1.0825</v>
      </c>
      <c r="P631" s="29">
        <f t="shared" si="91"/>
        <v>30.928571428571427</v>
      </c>
      <c r="Q631" s="9" t="str">
        <f t="shared" si="92"/>
        <v>theater</v>
      </c>
      <c r="R631" s="26" t="str">
        <f t="shared" si="93"/>
        <v>plays</v>
      </c>
      <c r="S631" s="27">
        <f t="shared" si="94"/>
        <v>41785.707708333335</v>
      </c>
      <c r="T631" s="5" t="str">
        <f t="shared" si="95"/>
        <v>May</v>
      </c>
      <c r="U631" s="5" t="str">
        <f t="shared" si="96"/>
        <v>2014</v>
      </c>
      <c r="V631" s="5" t="str">
        <f t="shared" si="97"/>
        <v>Jun</v>
      </c>
      <c r="W631" s="1" t="str">
        <f t="shared" si="98"/>
        <v>2014</v>
      </c>
      <c r="X631" s="27">
        <f t="shared" si="99"/>
        <v>41815.707708333335</v>
      </c>
    </row>
    <row r="632" spans="1:24" ht="48" hidden="1" x14ac:dyDescent="0.2">
      <c r="A632" s="1">
        <v>3730</v>
      </c>
      <c r="B632" s="7" t="s">
        <v>3727</v>
      </c>
      <c r="C632" s="7" t="s">
        <v>7840</v>
      </c>
      <c r="D632" s="1">
        <v>1000</v>
      </c>
      <c r="E632" s="1">
        <v>100</v>
      </c>
      <c r="F632" s="1" t="s">
        <v>8220</v>
      </c>
      <c r="G632" s="1" t="s">
        <v>8223</v>
      </c>
      <c r="H632" s="1" t="s">
        <v>8245</v>
      </c>
      <c r="I632" s="1">
        <v>1439828159</v>
      </c>
      <c r="J632" s="1">
        <v>1437236159</v>
      </c>
      <c r="K632" s="1" t="b">
        <v>0</v>
      </c>
      <c r="L632" s="1">
        <v>1</v>
      </c>
      <c r="M632" s="1" t="b">
        <v>0</v>
      </c>
      <c r="N632" s="1" t="s">
        <v>8270</v>
      </c>
      <c r="O632" s="28">
        <f t="shared" si="90"/>
        <v>0.1</v>
      </c>
      <c r="P632" s="29">
        <f t="shared" si="91"/>
        <v>100</v>
      </c>
      <c r="Q632" s="9" t="str">
        <f t="shared" si="92"/>
        <v>theater</v>
      </c>
      <c r="R632" s="26" t="str">
        <f t="shared" si="93"/>
        <v>plays</v>
      </c>
      <c r="S632" s="27">
        <f t="shared" si="94"/>
        <v>42203.677766203706</v>
      </c>
      <c r="T632" s="5" t="str">
        <f t="shared" si="95"/>
        <v>Jul</v>
      </c>
      <c r="U632" s="5" t="str">
        <f t="shared" si="96"/>
        <v>2015</v>
      </c>
      <c r="V632" s="5" t="str">
        <f t="shared" si="97"/>
        <v>Aug</v>
      </c>
      <c r="W632" s="1" t="str">
        <f t="shared" si="98"/>
        <v>2015</v>
      </c>
      <c r="X632" s="27">
        <f t="shared" si="99"/>
        <v>42233.677766203706</v>
      </c>
    </row>
    <row r="633" spans="1:24" ht="48" hidden="1" x14ac:dyDescent="0.2">
      <c r="A633" s="1">
        <v>3751</v>
      </c>
      <c r="B633" s="7" t="s">
        <v>3748</v>
      </c>
      <c r="C633" s="7" t="s">
        <v>7861</v>
      </c>
      <c r="D633" s="1">
        <v>1000</v>
      </c>
      <c r="E633" s="1">
        <v>1326</v>
      </c>
      <c r="F633" s="1" t="s">
        <v>8218</v>
      </c>
      <c r="G633" s="1" t="s">
        <v>8223</v>
      </c>
      <c r="H633" s="1" t="s">
        <v>8245</v>
      </c>
      <c r="I633" s="1">
        <v>1459641073</v>
      </c>
      <c r="J633" s="1">
        <v>1454460673</v>
      </c>
      <c r="K633" s="1" t="b">
        <v>0</v>
      </c>
      <c r="L633" s="1">
        <v>11</v>
      </c>
      <c r="M633" s="1" t="b">
        <v>1</v>
      </c>
      <c r="N633" s="1" t="s">
        <v>8304</v>
      </c>
      <c r="O633" s="28">
        <f t="shared" si="90"/>
        <v>1.3260000000000001</v>
      </c>
      <c r="P633" s="29">
        <f t="shared" si="91"/>
        <v>120.54545454545455</v>
      </c>
      <c r="Q633" s="9" t="str">
        <f t="shared" si="92"/>
        <v>theater</v>
      </c>
      <c r="R633" s="26" t="str">
        <f t="shared" si="93"/>
        <v>musical</v>
      </c>
      <c r="S633" s="27">
        <f t="shared" si="94"/>
        <v>42403.035567129627</v>
      </c>
      <c r="T633" s="5" t="str">
        <f t="shared" si="95"/>
        <v>Feb</v>
      </c>
      <c r="U633" s="5" t="str">
        <f t="shared" si="96"/>
        <v>2016</v>
      </c>
      <c r="V633" s="5" t="str">
        <f t="shared" si="97"/>
        <v>Apr</v>
      </c>
      <c r="W633" s="1" t="str">
        <f t="shared" si="98"/>
        <v>2016</v>
      </c>
      <c r="X633" s="27">
        <f t="shared" si="99"/>
        <v>42462.993900462956</v>
      </c>
    </row>
    <row r="634" spans="1:24" ht="32" hidden="1" x14ac:dyDescent="0.2">
      <c r="A634" s="1">
        <v>3771</v>
      </c>
      <c r="B634" s="7" t="s">
        <v>3768</v>
      </c>
      <c r="C634" s="7" t="s">
        <v>7881</v>
      </c>
      <c r="D634" s="1">
        <v>1000</v>
      </c>
      <c r="E634" s="1">
        <v>1460</v>
      </c>
      <c r="F634" s="1" t="s">
        <v>8218</v>
      </c>
      <c r="G634" s="1" t="s">
        <v>8223</v>
      </c>
      <c r="H634" s="1" t="s">
        <v>8245</v>
      </c>
      <c r="I634" s="1">
        <v>1463529600</v>
      </c>
      <c r="J634" s="1">
        <v>1462307652</v>
      </c>
      <c r="K634" s="1" t="b">
        <v>0</v>
      </c>
      <c r="L634" s="1">
        <v>38</v>
      </c>
      <c r="M634" s="1" t="b">
        <v>1</v>
      </c>
      <c r="N634" s="1" t="s">
        <v>8304</v>
      </c>
      <c r="O634" s="28">
        <f t="shared" si="90"/>
        <v>1.46</v>
      </c>
      <c r="P634" s="29">
        <f t="shared" si="91"/>
        <v>38.421052631578945</v>
      </c>
      <c r="Q634" s="9" t="str">
        <f t="shared" si="92"/>
        <v>theater</v>
      </c>
      <c r="R634" s="26" t="str">
        <f t="shared" si="93"/>
        <v>musical</v>
      </c>
      <c r="S634" s="27">
        <f t="shared" si="94"/>
        <v>42493.857083333336</v>
      </c>
      <c r="T634" s="5" t="str">
        <f t="shared" si="95"/>
        <v>May</v>
      </c>
      <c r="U634" s="5" t="str">
        <f t="shared" si="96"/>
        <v>2016</v>
      </c>
      <c r="V634" s="5" t="str">
        <f t="shared" si="97"/>
        <v>May</v>
      </c>
      <c r="W634" s="1" t="str">
        <f t="shared" si="98"/>
        <v>2016</v>
      </c>
      <c r="X634" s="27">
        <f t="shared" si="99"/>
        <v>42508</v>
      </c>
    </row>
    <row r="635" spans="1:24" ht="48" hidden="1" x14ac:dyDescent="0.2">
      <c r="A635" s="1">
        <v>3784</v>
      </c>
      <c r="B635" s="7" t="s">
        <v>3781</v>
      </c>
      <c r="C635" s="7" t="s">
        <v>7894</v>
      </c>
      <c r="D635" s="1">
        <v>1000</v>
      </c>
      <c r="E635" s="1">
        <v>1150</v>
      </c>
      <c r="F635" s="1" t="s">
        <v>8218</v>
      </c>
      <c r="G635" s="1" t="s">
        <v>8228</v>
      </c>
      <c r="H635" s="1" t="s">
        <v>8250</v>
      </c>
      <c r="I635" s="1">
        <v>1468193532</v>
      </c>
      <c r="J635" s="1">
        <v>1465601532</v>
      </c>
      <c r="K635" s="1" t="b">
        <v>0</v>
      </c>
      <c r="L635" s="1">
        <v>10</v>
      </c>
      <c r="M635" s="1" t="b">
        <v>1</v>
      </c>
      <c r="N635" s="1" t="s">
        <v>8304</v>
      </c>
      <c r="O635" s="28">
        <f t="shared" si="90"/>
        <v>1.1499999999999999</v>
      </c>
      <c r="P635" s="29">
        <f t="shared" si="91"/>
        <v>115</v>
      </c>
      <c r="Q635" s="9" t="str">
        <f t="shared" si="92"/>
        <v>theater</v>
      </c>
      <c r="R635" s="26" t="str">
        <f t="shared" si="93"/>
        <v>musical</v>
      </c>
      <c r="S635" s="27">
        <f t="shared" si="94"/>
        <v>42531.980694444443</v>
      </c>
      <c r="T635" s="5" t="str">
        <f t="shared" si="95"/>
        <v>Jun</v>
      </c>
      <c r="U635" s="5" t="str">
        <f t="shared" si="96"/>
        <v>2016</v>
      </c>
      <c r="V635" s="5" t="str">
        <f t="shared" si="97"/>
        <v>Jul</v>
      </c>
      <c r="W635" s="1" t="str">
        <f t="shared" si="98"/>
        <v>2016</v>
      </c>
      <c r="X635" s="27">
        <f t="shared" si="99"/>
        <v>42561.980694444443</v>
      </c>
    </row>
    <row r="636" spans="1:24" ht="48" hidden="1" x14ac:dyDescent="0.2">
      <c r="A636" s="1">
        <v>3808</v>
      </c>
      <c r="B636" s="7" t="s">
        <v>3805</v>
      </c>
      <c r="C636" s="7" t="s">
        <v>7918</v>
      </c>
      <c r="D636" s="1">
        <v>1000</v>
      </c>
      <c r="E636" s="1">
        <v>1000</v>
      </c>
      <c r="F636" s="1" t="s">
        <v>8218</v>
      </c>
      <c r="G636" s="1" t="s">
        <v>8224</v>
      </c>
      <c r="H636" s="1" t="s">
        <v>8246</v>
      </c>
      <c r="I636" s="1">
        <v>1429955619</v>
      </c>
      <c r="J636" s="1">
        <v>1424775219</v>
      </c>
      <c r="K636" s="1" t="b">
        <v>0</v>
      </c>
      <c r="L636" s="1">
        <v>24</v>
      </c>
      <c r="M636" s="1" t="b">
        <v>1</v>
      </c>
      <c r="N636" s="1" t="s">
        <v>8270</v>
      </c>
      <c r="O636" s="28">
        <f t="shared" si="90"/>
        <v>1</v>
      </c>
      <c r="P636" s="29">
        <f t="shared" si="91"/>
        <v>41.666666666666664</v>
      </c>
      <c r="Q636" s="9" t="str">
        <f t="shared" si="92"/>
        <v>theater</v>
      </c>
      <c r="R636" s="26" t="str">
        <f t="shared" si="93"/>
        <v>plays</v>
      </c>
      <c r="S636" s="27">
        <f t="shared" si="94"/>
        <v>42059.453923611116</v>
      </c>
      <c r="T636" s="5" t="str">
        <f t="shared" si="95"/>
        <v>Feb</v>
      </c>
      <c r="U636" s="5" t="str">
        <f t="shared" si="96"/>
        <v>2015</v>
      </c>
      <c r="V636" s="5" t="str">
        <f t="shared" si="97"/>
        <v>Apr</v>
      </c>
      <c r="W636" s="1" t="str">
        <f t="shared" si="98"/>
        <v>2015</v>
      </c>
      <c r="X636" s="27">
        <f t="shared" si="99"/>
        <v>42119.412256944444</v>
      </c>
    </row>
    <row r="637" spans="1:24" ht="32" hidden="1" x14ac:dyDescent="0.2">
      <c r="A637" s="1">
        <v>3815</v>
      </c>
      <c r="B637" s="7" t="s">
        <v>3812</v>
      </c>
      <c r="C637" s="7" t="s">
        <v>7925</v>
      </c>
      <c r="D637" s="1">
        <v>1000</v>
      </c>
      <c r="E637" s="1">
        <v>1000.01</v>
      </c>
      <c r="F637" s="1" t="s">
        <v>8218</v>
      </c>
      <c r="G637" s="1" t="s">
        <v>8224</v>
      </c>
      <c r="H637" s="1" t="s">
        <v>8246</v>
      </c>
      <c r="I637" s="1">
        <v>1440111600</v>
      </c>
      <c r="J637" s="1">
        <v>1437545657</v>
      </c>
      <c r="K637" s="1" t="b">
        <v>0</v>
      </c>
      <c r="L637" s="1">
        <v>20</v>
      </c>
      <c r="M637" s="1" t="b">
        <v>1</v>
      </c>
      <c r="N637" s="1" t="s">
        <v>8270</v>
      </c>
      <c r="O637" s="28">
        <f t="shared" si="90"/>
        <v>1.0000100000000001</v>
      </c>
      <c r="P637" s="29">
        <f t="shared" si="91"/>
        <v>50.000500000000002</v>
      </c>
      <c r="Q637" s="9" t="str">
        <f t="shared" si="92"/>
        <v>theater</v>
      </c>
      <c r="R637" s="26" t="str">
        <f t="shared" si="93"/>
        <v>plays</v>
      </c>
      <c r="S637" s="27">
        <f t="shared" si="94"/>
        <v>42207.259918981479</v>
      </c>
      <c r="T637" s="5" t="str">
        <f t="shared" si="95"/>
        <v>Jul</v>
      </c>
      <c r="U637" s="5" t="str">
        <f t="shared" si="96"/>
        <v>2015</v>
      </c>
      <c r="V637" s="5" t="str">
        <f t="shared" si="97"/>
        <v>Aug</v>
      </c>
      <c r="W637" s="1" t="str">
        <f t="shared" si="98"/>
        <v>2015</v>
      </c>
      <c r="X637" s="27">
        <f t="shared" si="99"/>
        <v>42236.958333333328</v>
      </c>
    </row>
    <row r="638" spans="1:24" ht="32" hidden="1" x14ac:dyDescent="0.2">
      <c r="A638" s="1">
        <v>3819</v>
      </c>
      <c r="B638" s="7" t="s">
        <v>3816</v>
      </c>
      <c r="C638" s="7" t="s">
        <v>7817</v>
      </c>
      <c r="D638" s="1">
        <v>1000</v>
      </c>
      <c r="E638" s="1">
        <v>1064</v>
      </c>
      <c r="F638" s="1" t="s">
        <v>8218</v>
      </c>
      <c r="G638" s="1" t="s">
        <v>8223</v>
      </c>
      <c r="H638" s="1" t="s">
        <v>8245</v>
      </c>
      <c r="I638" s="1">
        <v>1437166920</v>
      </c>
      <c r="J638" s="1">
        <v>1435554104</v>
      </c>
      <c r="K638" s="1" t="b">
        <v>0</v>
      </c>
      <c r="L638" s="1">
        <v>26</v>
      </c>
      <c r="M638" s="1" t="b">
        <v>1</v>
      </c>
      <c r="N638" s="1" t="s">
        <v>8270</v>
      </c>
      <c r="O638" s="28">
        <f t="shared" si="90"/>
        <v>1.0640000000000001</v>
      </c>
      <c r="P638" s="29">
        <f t="shared" si="91"/>
        <v>40.92307692307692</v>
      </c>
      <c r="Q638" s="9" t="str">
        <f t="shared" si="92"/>
        <v>theater</v>
      </c>
      <c r="R638" s="26" t="str">
        <f t="shared" si="93"/>
        <v>plays</v>
      </c>
      <c r="S638" s="27">
        <f t="shared" si="94"/>
        <v>42184.209537037037</v>
      </c>
      <c r="T638" s="5" t="str">
        <f t="shared" si="95"/>
        <v>Jun</v>
      </c>
      <c r="U638" s="5" t="str">
        <f t="shared" si="96"/>
        <v>2015</v>
      </c>
      <c r="V638" s="5" t="str">
        <f t="shared" si="97"/>
        <v>Jul</v>
      </c>
      <c r="W638" s="1" t="str">
        <f t="shared" si="98"/>
        <v>2015</v>
      </c>
      <c r="X638" s="27">
        <f t="shared" si="99"/>
        <v>42202.876388888893</v>
      </c>
    </row>
    <row r="639" spans="1:24" ht="32" hidden="1" x14ac:dyDescent="0.2">
      <c r="A639" s="1">
        <v>3850</v>
      </c>
      <c r="B639" s="7" t="s">
        <v>3847</v>
      </c>
      <c r="C639" s="7" t="s">
        <v>7959</v>
      </c>
      <c r="D639" s="1">
        <v>1000</v>
      </c>
      <c r="E639" s="1">
        <v>38</v>
      </c>
      <c r="F639" s="1" t="s">
        <v>8220</v>
      </c>
      <c r="G639" s="1" t="s">
        <v>8223</v>
      </c>
      <c r="H639" s="1" t="s">
        <v>8245</v>
      </c>
      <c r="I639" s="1">
        <v>1420081143</v>
      </c>
      <c r="J639" s="1">
        <v>1417489143</v>
      </c>
      <c r="K639" s="1" t="b">
        <v>1</v>
      </c>
      <c r="L639" s="1">
        <v>4</v>
      </c>
      <c r="M639" s="1" t="b">
        <v>0</v>
      </c>
      <c r="N639" s="1" t="s">
        <v>8270</v>
      </c>
      <c r="O639" s="28">
        <f t="shared" si="90"/>
        <v>3.7999999999999999E-2</v>
      </c>
      <c r="P639" s="29">
        <f t="shared" si="91"/>
        <v>9.5</v>
      </c>
      <c r="Q639" s="9" t="str">
        <f t="shared" si="92"/>
        <v>theater</v>
      </c>
      <c r="R639" s="26" t="str">
        <f t="shared" si="93"/>
        <v>plays</v>
      </c>
      <c r="S639" s="27">
        <f t="shared" si="94"/>
        <v>41975.124340277776</v>
      </c>
      <c r="T639" s="5" t="str">
        <f t="shared" si="95"/>
        <v>Dec</v>
      </c>
      <c r="U639" s="5" t="str">
        <f t="shared" si="96"/>
        <v>2014</v>
      </c>
      <c r="V639" s="5" t="str">
        <f t="shared" si="97"/>
        <v>Jan</v>
      </c>
      <c r="W639" s="1" t="str">
        <f t="shared" si="98"/>
        <v>2015</v>
      </c>
      <c r="X639" s="27">
        <f t="shared" si="99"/>
        <v>42005.124340277776</v>
      </c>
    </row>
    <row r="640" spans="1:24" ht="48" hidden="1" x14ac:dyDescent="0.2">
      <c r="A640" s="1">
        <v>3855</v>
      </c>
      <c r="B640" s="7" t="s">
        <v>3852</v>
      </c>
      <c r="C640" s="7" t="s">
        <v>7964</v>
      </c>
      <c r="D640" s="1">
        <v>1000</v>
      </c>
      <c r="E640" s="1">
        <v>25</v>
      </c>
      <c r="F640" s="1" t="s">
        <v>8220</v>
      </c>
      <c r="G640" s="1" t="s">
        <v>8223</v>
      </c>
      <c r="H640" s="1" t="s">
        <v>8245</v>
      </c>
      <c r="I640" s="1">
        <v>1427408271</v>
      </c>
      <c r="J640" s="1">
        <v>1424819871</v>
      </c>
      <c r="K640" s="1" t="b">
        <v>0</v>
      </c>
      <c r="L640" s="1">
        <v>1</v>
      </c>
      <c r="M640" s="1" t="b">
        <v>0</v>
      </c>
      <c r="N640" s="1" t="s">
        <v>8270</v>
      </c>
      <c r="O640" s="28">
        <f t="shared" si="90"/>
        <v>2.5000000000000001E-2</v>
      </c>
      <c r="P640" s="29">
        <f t="shared" si="91"/>
        <v>25</v>
      </c>
      <c r="Q640" s="9" t="str">
        <f t="shared" si="92"/>
        <v>theater</v>
      </c>
      <c r="R640" s="26" t="str">
        <f t="shared" si="93"/>
        <v>plays</v>
      </c>
      <c r="S640" s="27">
        <f t="shared" si="94"/>
        <v>42059.970729166671</v>
      </c>
      <c r="T640" s="5" t="str">
        <f t="shared" si="95"/>
        <v>Feb</v>
      </c>
      <c r="U640" s="5" t="str">
        <f t="shared" si="96"/>
        <v>2015</v>
      </c>
      <c r="V640" s="5" t="str">
        <f t="shared" si="97"/>
        <v>Mar</v>
      </c>
      <c r="W640" s="1" t="str">
        <f t="shared" si="98"/>
        <v>2015</v>
      </c>
      <c r="X640" s="27">
        <f t="shared" si="99"/>
        <v>42089.929062499999</v>
      </c>
    </row>
    <row r="641" spans="1:24" ht="48" hidden="1" x14ac:dyDescent="0.2">
      <c r="A641" s="1">
        <v>3892</v>
      </c>
      <c r="B641" s="7" t="s">
        <v>3889</v>
      </c>
      <c r="C641" s="7" t="s">
        <v>8000</v>
      </c>
      <c r="D641" s="1">
        <v>1000</v>
      </c>
      <c r="E641" s="1">
        <v>0</v>
      </c>
      <c r="F641" s="1" t="s">
        <v>8220</v>
      </c>
      <c r="G641" s="1" t="s">
        <v>8223</v>
      </c>
      <c r="H641" s="1" t="s">
        <v>8245</v>
      </c>
      <c r="I641" s="1">
        <v>1408863600</v>
      </c>
      <c r="J641" s="1">
        <v>1408203557</v>
      </c>
      <c r="K641" s="1" t="b">
        <v>0</v>
      </c>
      <c r="L641" s="1">
        <v>0</v>
      </c>
      <c r="M641" s="1" t="b">
        <v>0</v>
      </c>
      <c r="N641" s="1" t="s">
        <v>8270</v>
      </c>
      <c r="O641" s="28">
        <f t="shared" si="90"/>
        <v>0</v>
      </c>
      <c r="P641" s="29">
        <f t="shared" si="91"/>
        <v>0</v>
      </c>
      <c r="Q641" s="9" t="str">
        <f t="shared" si="92"/>
        <v>theater</v>
      </c>
      <c r="R641" s="26" t="str">
        <f t="shared" si="93"/>
        <v>plays</v>
      </c>
      <c r="S641" s="27">
        <f t="shared" si="94"/>
        <v>41867.652280092596</v>
      </c>
      <c r="T641" s="5" t="str">
        <f t="shared" si="95"/>
        <v>Aug</v>
      </c>
      <c r="U641" s="5" t="str">
        <f t="shared" si="96"/>
        <v>2014</v>
      </c>
      <c r="V641" s="5" t="str">
        <f t="shared" si="97"/>
        <v>Aug</v>
      </c>
      <c r="W641" s="1" t="str">
        <f t="shared" si="98"/>
        <v>2014</v>
      </c>
      <c r="X641" s="27">
        <f t="shared" si="99"/>
        <v>41875.291666666664</v>
      </c>
    </row>
    <row r="642" spans="1:24" ht="48" hidden="1" x14ac:dyDescent="0.2">
      <c r="A642" s="1">
        <v>3895</v>
      </c>
      <c r="B642" s="7" t="s">
        <v>3892</v>
      </c>
      <c r="C642" s="7" t="s">
        <v>8003</v>
      </c>
      <c r="D642" s="1">
        <v>1000</v>
      </c>
      <c r="E642" s="1">
        <v>50</v>
      </c>
      <c r="F642" s="1" t="s">
        <v>8220</v>
      </c>
      <c r="G642" s="1" t="s">
        <v>8223</v>
      </c>
      <c r="H642" s="1" t="s">
        <v>8245</v>
      </c>
      <c r="I642" s="1">
        <v>1425103218</v>
      </c>
      <c r="J642" s="1">
        <v>1422424818</v>
      </c>
      <c r="K642" s="1" t="b">
        <v>0</v>
      </c>
      <c r="L642" s="1">
        <v>1</v>
      </c>
      <c r="M642" s="1" t="b">
        <v>0</v>
      </c>
      <c r="N642" s="1" t="s">
        <v>8270</v>
      </c>
      <c r="O642" s="28">
        <f t="shared" ref="O642:O705" si="100">E642/D642</f>
        <v>0.05</v>
      </c>
      <c r="P642" s="29">
        <f t="shared" ref="P642:P705" si="101">IF(L642&gt;0,E642/L642,0)</f>
        <v>50</v>
      </c>
      <c r="Q642" s="9" t="str">
        <f t="shared" ref="Q642:Q705" si="102">LEFT(N642,SEARCH("/",N642,1)-1)</f>
        <v>theater</v>
      </c>
      <c r="R642" s="26" t="str">
        <f t="shared" ref="R642:R705" si="103">RIGHT(N642,LEN(N642)-SEARCH("/",N642,1))</f>
        <v>plays</v>
      </c>
      <c r="S642" s="27">
        <f t="shared" ref="S642:S705" si="104">(((J642/60)/60)/24)+DATE(1970,1,1)</f>
        <v>42032.250208333338</v>
      </c>
      <c r="T642" s="5" t="str">
        <f t="shared" ref="T642:T705" si="105">TEXT(S642,"mmm")</f>
        <v>Jan</v>
      </c>
      <c r="U642" s="5" t="str">
        <f t="shared" ref="U642:U705" si="106">TEXT(S642,"yyyy")</f>
        <v>2015</v>
      </c>
      <c r="V642" s="5" t="str">
        <f t="shared" ref="V642:V705" si="107">TEXT(X642,"mmm")</f>
        <v>Feb</v>
      </c>
      <c r="W642" s="1" t="str">
        <f t="shared" ref="W642:W705" si="108">TEXT(X642,"yyyy")</f>
        <v>2015</v>
      </c>
      <c r="X642" s="27">
        <f t="shared" ref="X642:X705" si="109">(((I642/60)/60)/24)+DATE(1970,1,1)</f>
        <v>42063.250208333338</v>
      </c>
    </row>
    <row r="643" spans="1:24" ht="32" hidden="1" x14ac:dyDescent="0.2">
      <c r="A643" s="1">
        <v>3907</v>
      </c>
      <c r="B643" s="7" t="s">
        <v>3904</v>
      </c>
      <c r="C643" s="7" t="s">
        <v>8015</v>
      </c>
      <c r="D643" s="1">
        <v>1000</v>
      </c>
      <c r="E643" s="1">
        <v>153</v>
      </c>
      <c r="F643" s="1" t="s">
        <v>8220</v>
      </c>
      <c r="G643" s="1" t="s">
        <v>8223</v>
      </c>
      <c r="H643" s="1" t="s">
        <v>8245</v>
      </c>
      <c r="I643" s="1">
        <v>1414354080</v>
      </c>
      <c r="J643" s="1">
        <v>1411587606</v>
      </c>
      <c r="K643" s="1" t="b">
        <v>0</v>
      </c>
      <c r="L643" s="1">
        <v>4</v>
      </c>
      <c r="M643" s="1" t="b">
        <v>0</v>
      </c>
      <c r="N643" s="1" t="s">
        <v>8270</v>
      </c>
      <c r="O643" s="28">
        <f t="shared" si="100"/>
        <v>0.153</v>
      </c>
      <c r="P643" s="29">
        <f t="shared" si="101"/>
        <v>38.25</v>
      </c>
      <c r="Q643" s="9" t="str">
        <f t="shared" si="102"/>
        <v>theater</v>
      </c>
      <c r="R643" s="26" t="str">
        <f t="shared" si="103"/>
        <v>plays</v>
      </c>
      <c r="S643" s="27">
        <f t="shared" si="104"/>
        <v>41906.819513888891</v>
      </c>
      <c r="T643" s="5" t="str">
        <f t="shared" si="105"/>
        <v>Sep</v>
      </c>
      <c r="U643" s="5" t="str">
        <f t="shared" si="106"/>
        <v>2014</v>
      </c>
      <c r="V643" s="5" t="str">
        <f t="shared" si="107"/>
        <v>Oct</v>
      </c>
      <c r="W643" s="1" t="str">
        <f t="shared" si="108"/>
        <v>2014</v>
      </c>
      <c r="X643" s="27">
        <f t="shared" si="109"/>
        <v>41938.838888888888</v>
      </c>
    </row>
    <row r="644" spans="1:24" ht="32" hidden="1" x14ac:dyDescent="0.2">
      <c r="A644" s="1">
        <v>3972</v>
      </c>
      <c r="B644" s="7" t="s">
        <v>3969</v>
      </c>
      <c r="C644" s="7" t="s">
        <v>8079</v>
      </c>
      <c r="D644" s="1">
        <v>1000</v>
      </c>
      <c r="E644" s="1">
        <v>211</v>
      </c>
      <c r="F644" s="1" t="s">
        <v>8220</v>
      </c>
      <c r="G644" s="1" t="s">
        <v>8223</v>
      </c>
      <c r="H644" s="1" t="s">
        <v>8245</v>
      </c>
      <c r="I644" s="1">
        <v>1423186634</v>
      </c>
      <c r="J644" s="1">
        <v>1418002634</v>
      </c>
      <c r="K644" s="1" t="b">
        <v>0</v>
      </c>
      <c r="L644" s="1">
        <v>8</v>
      </c>
      <c r="M644" s="1" t="b">
        <v>0</v>
      </c>
      <c r="N644" s="1" t="s">
        <v>8270</v>
      </c>
      <c r="O644" s="28">
        <f t="shared" si="100"/>
        <v>0.21099999999999999</v>
      </c>
      <c r="P644" s="29">
        <f t="shared" si="101"/>
        <v>26.375</v>
      </c>
      <c r="Q644" s="9" t="str">
        <f t="shared" si="102"/>
        <v>theater</v>
      </c>
      <c r="R644" s="26" t="str">
        <f t="shared" si="103"/>
        <v>plays</v>
      </c>
      <c r="S644" s="27">
        <f t="shared" si="104"/>
        <v>41981.067523148144</v>
      </c>
      <c r="T644" s="5" t="str">
        <f t="shared" si="105"/>
        <v>Dec</v>
      </c>
      <c r="U644" s="5" t="str">
        <f t="shared" si="106"/>
        <v>2014</v>
      </c>
      <c r="V644" s="5" t="str">
        <f t="shared" si="107"/>
        <v>Feb</v>
      </c>
      <c r="W644" s="1" t="str">
        <f t="shared" si="108"/>
        <v>2015</v>
      </c>
      <c r="X644" s="27">
        <f t="shared" si="109"/>
        <v>42041.067523148144</v>
      </c>
    </row>
    <row r="645" spans="1:24" ht="48" hidden="1" x14ac:dyDescent="0.2">
      <c r="A645" s="1">
        <v>3974</v>
      </c>
      <c r="B645" s="7" t="s">
        <v>3971</v>
      </c>
      <c r="C645" s="7" t="s">
        <v>8081</v>
      </c>
      <c r="D645" s="1">
        <v>1000</v>
      </c>
      <c r="E645" s="1">
        <v>320</v>
      </c>
      <c r="F645" s="1" t="s">
        <v>8220</v>
      </c>
      <c r="G645" s="1" t="s">
        <v>8224</v>
      </c>
      <c r="H645" s="1" t="s">
        <v>8246</v>
      </c>
      <c r="I645" s="1">
        <v>1464872848</v>
      </c>
      <c r="J645" s="1">
        <v>1462280848</v>
      </c>
      <c r="K645" s="1" t="b">
        <v>0</v>
      </c>
      <c r="L645" s="1">
        <v>11</v>
      </c>
      <c r="M645" s="1" t="b">
        <v>0</v>
      </c>
      <c r="N645" s="1" t="s">
        <v>8270</v>
      </c>
      <c r="O645" s="28">
        <f t="shared" si="100"/>
        <v>0.32</v>
      </c>
      <c r="P645" s="29">
        <f t="shared" si="101"/>
        <v>29.09090909090909</v>
      </c>
      <c r="Q645" s="9" t="str">
        <f t="shared" si="102"/>
        <v>theater</v>
      </c>
      <c r="R645" s="26" t="str">
        <f t="shared" si="103"/>
        <v>plays</v>
      </c>
      <c r="S645" s="27">
        <f t="shared" si="104"/>
        <v>42493.546851851846</v>
      </c>
      <c r="T645" s="5" t="str">
        <f t="shared" si="105"/>
        <v>May</v>
      </c>
      <c r="U645" s="5" t="str">
        <f t="shared" si="106"/>
        <v>2016</v>
      </c>
      <c r="V645" s="5" t="str">
        <f t="shared" si="107"/>
        <v>Jun</v>
      </c>
      <c r="W645" s="1" t="str">
        <f t="shared" si="108"/>
        <v>2016</v>
      </c>
      <c r="X645" s="27">
        <f t="shared" si="109"/>
        <v>42523.546851851846</v>
      </c>
    </row>
    <row r="646" spans="1:24" ht="48" hidden="1" x14ac:dyDescent="0.2">
      <c r="A646" s="1">
        <v>4008</v>
      </c>
      <c r="B646" s="7" t="s">
        <v>4004</v>
      </c>
      <c r="C646" s="7" t="s">
        <v>8113</v>
      </c>
      <c r="D646" s="1">
        <v>1000</v>
      </c>
      <c r="E646" s="1">
        <v>60</v>
      </c>
      <c r="F646" s="1" t="s">
        <v>8220</v>
      </c>
      <c r="G646" s="1" t="s">
        <v>8224</v>
      </c>
      <c r="H646" s="1" t="s">
        <v>8246</v>
      </c>
      <c r="I646" s="1">
        <v>1437606507</v>
      </c>
      <c r="J646" s="1">
        <v>1435014507</v>
      </c>
      <c r="K646" s="1" t="b">
        <v>0</v>
      </c>
      <c r="L646" s="1">
        <v>4</v>
      </c>
      <c r="M646" s="1" t="b">
        <v>0</v>
      </c>
      <c r="N646" s="1" t="s">
        <v>8270</v>
      </c>
      <c r="O646" s="28">
        <f t="shared" si="100"/>
        <v>0.06</v>
      </c>
      <c r="P646" s="29">
        <f t="shared" si="101"/>
        <v>15</v>
      </c>
      <c r="Q646" s="9" t="str">
        <f t="shared" si="102"/>
        <v>theater</v>
      </c>
      <c r="R646" s="26" t="str">
        <f t="shared" si="103"/>
        <v>plays</v>
      </c>
      <c r="S646" s="27">
        <f t="shared" si="104"/>
        <v>42177.964201388888</v>
      </c>
      <c r="T646" s="5" t="str">
        <f t="shared" si="105"/>
        <v>Jun</v>
      </c>
      <c r="U646" s="5" t="str">
        <f t="shared" si="106"/>
        <v>2015</v>
      </c>
      <c r="V646" s="5" t="str">
        <f t="shared" si="107"/>
        <v>Jul</v>
      </c>
      <c r="W646" s="1" t="str">
        <f t="shared" si="108"/>
        <v>2015</v>
      </c>
      <c r="X646" s="27">
        <f t="shared" si="109"/>
        <v>42207.964201388888</v>
      </c>
    </row>
    <row r="647" spans="1:24" ht="32" hidden="1" x14ac:dyDescent="0.2">
      <c r="A647" s="1">
        <v>4070</v>
      </c>
      <c r="B647" s="7" t="s">
        <v>4066</v>
      </c>
      <c r="C647" s="7" t="s">
        <v>8173</v>
      </c>
      <c r="D647" s="1">
        <v>1000</v>
      </c>
      <c r="E647" s="1">
        <v>165</v>
      </c>
      <c r="F647" s="1" t="s">
        <v>8220</v>
      </c>
      <c r="G647" s="1" t="s">
        <v>8223</v>
      </c>
      <c r="H647" s="1" t="s">
        <v>8245</v>
      </c>
      <c r="I647" s="1">
        <v>1425178800</v>
      </c>
      <c r="J647" s="1">
        <v>1422374420</v>
      </c>
      <c r="K647" s="1" t="b">
        <v>0</v>
      </c>
      <c r="L647" s="1">
        <v>6</v>
      </c>
      <c r="M647" s="1" t="b">
        <v>0</v>
      </c>
      <c r="N647" s="1" t="s">
        <v>8270</v>
      </c>
      <c r="O647" s="28">
        <f t="shared" si="100"/>
        <v>0.16500000000000001</v>
      </c>
      <c r="P647" s="29">
        <f t="shared" si="101"/>
        <v>27.5</v>
      </c>
      <c r="Q647" s="9" t="str">
        <f t="shared" si="102"/>
        <v>theater</v>
      </c>
      <c r="R647" s="26" t="str">
        <f t="shared" si="103"/>
        <v>plays</v>
      </c>
      <c r="S647" s="27">
        <f t="shared" si="104"/>
        <v>42031.666898148149</v>
      </c>
      <c r="T647" s="5" t="str">
        <f t="shared" si="105"/>
        <v>Jan</v>
      </c>
      <c r="U647" s="5" t="str">
        <f t="shared" si="106"/>
        <v>2015</v>
      </c>
      <c r="V647" s="5" t="str">
        <f t="shared" si="107"/>
        <v>Mar</v>
      </c>
      <c r="W647" s="1" t="str">
        <f t="shared" si="108"/>
        <v>2015</v>
      </c>
      <c r="X647" s="27">
        <f t="shared" si="109"/>
        <v>42064.125</v>
      </c>
    </row>
    <row r="648" spans="1:24" ht="64" hidden="1" x14ac:dyDescent="0.2">
      <c r="A648" s="1">
        <v>4072</v>
      </c>
      <c r="B648" s="7" t="s">
        <v>4068</v>
      </c>
      <c r="C648" s="7" t="s">
        <v>8175</v>
      </c>
      <c r="D648" s="1">
        <v>1000</v>
      </c>
      <c r="E648" s="1">
        <v>4</v>
      </c>
      <c r="F648" s="1" t="s">
        <v>8220</v>
      </c>
      <c r="G648" s="1" t="s">
        <v>8224</v>
      </c>
      <c r="H648" s="1" t="s">
        <v>8246</v>
      </c>
      <c r="I648" s="1">
        <v>1408646111</v>
      </c>
      <c r="J648" s="1">
        <v>1403462111</v>
      </c>
      <c r="K648" s="1" t="b">
        <v>0</v>
      </c>
      <c r="L648" s="1">
        <v>2</v>
      </c>
      <c r="M648" s="1" t="b">
        <v>0</v>
      </c>
      <c r="N648" s="1" t="s">
        <v>8270</v>
      </c>
      <c r="O648" s="28">
        <f t="shared" si="100"/>
        <v>4.0000000000000001E-3</v>
      </c>
      <c r="P648" s="29">
        <f t="shared" si="101"/>
        <v>2</v>
      </c>
      <c r="Q648" s="9" t="str">
        <f t="shared" si="102"/>
        <v>theater</v>
      </c>
      <c r="R648" s="26" t="str">
        <f t="shared" si="103"/>
        <v>plays</v>
      </c>
      <c r="S648" s="27">
        <f t="shared" si="104"/>
        <v>41812.77443287037</v>
      </c>
      <c r="T648" s="5" t="str">
        <f t="shared" si="105"/>
        <v>Jun</v>
      </c>
      <c r="U648" s="5" t="str">
        <f t="shared" si="106"/>
        <v>2014</v>
      </c>
      <c r="V648" s="5" t="str">
        <f t="shared" si="107"/>
        <v>Aug</v>
      </c>
      <c r="W648" s="1" t="str">
        <f t="shared" si="108"/>
        <v>2014</v>
      </c>
      <c r="X648" s="27">
        <f t="shared" si="109"/>
        <v>41872.77443287037</v>
      </c>
    </row>
    <row r="649" spans="1:24" ht="48" hidden="1" x14ac:dyDescent="0.2">
      <c r="A649" s="1">
        <v>4086</v>
      </c>
      <c r="B649" s="7" t="s">
        <v>4082</v>
      </c>
      <c r="C649" s="7" t="s">
        <v>8189</v>
      </c>
      <c r="D649" s="1">
        <v>1000</v>
      </c>
      <c r="E649" s="1">
        <v>47</v>
      </c>
      <c r="F649" s="1" t="s">
        <v>8220</v>
      </c>
      <c r="G649" s="1" t="s">
        <v>8223</v>
      </c>
      <c r="H649" s="1" t="s">
        <v>8245</v>
      </c>
      <c r="I649" s="1">
        <v>1448078400</v>
      </c>
      <c r="J649" s="1">
        <v>1445985299</v>
      </c>
      <c r="K649" s="1" t="b">
        <v>0</v>
      </c>
      <c r="L649" s="1">
        <v>5</v>
      </c>
      <c r="M649" s="1" t="b">
        <v>0</v>
      </c>
      <c r="N649" s="1" t="s">
        <v>8270</v>
      </c>
      <c r="O649" s="28">
        <f t="shared" si="100"/>
        <v>4.7E-2</v>
      </c>
      <c r="P649" s="29">
        <f t="shared" si="101"/>
        <v>9.4</v>
      </c>
      <c r="Q649" s="9" t="str">
        <f t="shared" si="102"/>
        <v>theater</v>
      </c>
      <c r="R649" s="26" t="str">
        <f t="shared" si="103"/>
        <v>plays</v>
      </c>
      <c r="S649" s="27">
        <f t="shared" si="104"/>
        <v>42304.940960648149</v>
      </c>
      <c r="T649" s="5" t="str">
        <f t="shared" si="105"/>
        <v>Oct</v>
      </c>
      <c r="U649" s="5" t="str">
        <f t="shared" si="106"/>
        <v>2015</v>
      </c>
      <c r="V649" s="5" t="str">
        <f t="shared" si="107"/>
        <v>Nov</v>
      </c>
      <c r="W649" s="1" t="str">
        <f t="shared" si="108"/>
        <v>2015</v>
      </c>
      <c r="X649" s="27">
        <f t="shared" si="109"/>
        <v>42329.166666666672</v>
      </c>
    </row>
    <row r="650" spans="1:24" ht="48" hidden="1" x14ac:dyDescent="0.2">
      <c r="A650" s="1">
        <v>4090</v>
      </c>
      <c r="B650" s="7" t="s">
        <v>4086</v>
      </c>
      <c r="C650" s="7" t="s">
        <v>8193</v>
      </c>
      <c r="D650" s="1">
        <v>1000</v>
      </c>
      <c r="E650" s="1">
        <v>32</v>
      </c>
      <c r="F650" s="1" t="s">
        <v>8220</v>
      </c>
      <c r="G650" s="1" t="s">
        <v>8223</v>
      </c>
      <c r="H650" s="1" t="s">
        <v>8245</v>
      </c>
      <c r="I650" s="1">
        <v>1438959600</v>
      </c>
      <c r="J650" s="1">
        <v>1437754137</v>
      </c>
      <c r="K650" s="1" t="b">
        <v>0</v>
      </c>
      <c r="L650" s="1">
        <v>3</v>
      </c>
      <c r="M650" s="1" t="b">
        <v>0</v>
      </c>
      <c r="N650" s="1" t="s">
        <v>8270</v>
      </c>
      <c r="O650" s="28">
        <f t="shared" si="100"/>
        <v>3.2000000000000001E-2</v>
      </c>
      <c r="P650" s="29">
        <f t="shared" si="101"/>
        <v>10.666666666666666</v>
      </c>
      <c r="Q650" s="9" t="str">
        <f t="shared" si="102"/>
        <v>theater</v>
      </c>
      <c r="R650" s="26" t="str">
        <f t="shared" si="103"/>
        <v>plays</v>
      </c>
      <c r="S650" s="27">
        <f t="shared" si="104"/>
        <v>42209.67288194444</v>
      </c>
      <c r="T650" s="5" t="str">
        <f t="shared" si="105"/>
        <v>Jul</v>
      </c>
      <c r="U650" s="5" t="str">
        <f t="shared" si="106"/>
        <v>2015</v>
      </c>
      <c r="V650" s="5" t="str">
        <f t="shared" si="107"/>
        <v>Aug</v>
      </c>
      <c r="W650" s="1" t="str">
        <f t="shared" si="108"/>
        <v>2015</v>
      </c>
      <c r="X650" s="27">
        <f t="shared" si="109"/>
        <v>42223.625</v>
      </c>
    </row>
    <row r="651" spans="1:24" ht="48" hidden="1" x14ac:dyDescent="0.2">
      <c r="A651" s="1">
        <v>4103</v>
      </c>
      <c r="B651" s="7" t="s">
        <v>4099</v>
      </c>
      <c r="C651" s="7" t="s">
        <v>8206</v>
      </c>
      <c r="D651" s="1">
        <v>1000</v>
      </c>
      <c r="E651" s="1">
        <v>100</v>
      </c>
      <c r="F651" s="1" t="s">
        <v>8220</v>
      </c>
      <c r="G651" s="1" t="s">
        <v>8223</v>
      </c>
      <c r="H651" s="1" t="s">
        <v>8245</v>
      </c>
      <c r="I651" s="1">
        <v>1440613920</v>
      </c>
      <c r="J651" s="1">
        <v>1435953566</v>
      </c>
      <c r="K651" s="1" t="b">
        <v>0</v>
      </c>
      <c r="L651" s="1">
        <v>6</v>
      </c>
      <c r="M651" s="1" t="b">
        <v>0</v>
      </c>
      <c r="N651" s="1" t="s">
        <v>8270</v>
      </c>
      <c r="O651" s="28">
        <f t="shared" si="100"/>
        <v>0.1</v>
      </c>
      <c r="P651" s="29">
        <f t="shared" si="101"/>
        <v>16.666666666666668</v>
      </c>
      <c r="Q651" s="9" t="str">
        <f t="shared" si="102"/>
        <v>theater</v>
      </c>
      <c r="R651" s="26" t="str">
        <f t="shared" si="103"/>
        <v>plays</v>
      </c>
      <c r="S651" s="27">
        <f t="shared" si="104"/>
        <v>42188.83293981482</v>
      </c>
      <c r="T651" s="5" t="str">
        <f t="shared" si="105"/>
        <v>Jul</v>
      </c>
      <c r="U651" s="5" t="str">
        <f t="shared" si="106"/>
        <v>2015</v>
      </c>
      <c r="V651" s="5" t="str">
        <f t="shared" si="107"/>
        <v>Aug</v>
      </c>
      <c r="W651" s="1" t="str">
        <f t="shared" si="108"/>
        <v>2015</v>
      </c>
      <c r="X651" s="27">
        <f t="shared" si="109"/>
        <v>42242.772222222222</v>
      </c>
    </row>
    <row r="652" spans="1:24" ht="32" hidden="1" x14ac:dyDescent="0.2">
      <c r="A652" s="1">
        <v>464</v>
      </c>
      <c r="B652" s="7" t="s">
        <v>465</v>
      </c>
      <c r="C652" s="7" t="s">
        <v>4574</v>
      </c>
      <c r="D652" s="1">
        <v>1010</v>
      </c>
      <c r="E652" s="1">
        <v>1</v>
      </c>
      <c r="F652" s="1" t="s">
        <v>8220</v>
      </c>
      <c r="G652" s="1" t="s">
        <v>8235</v>
      </c>
      <c r="H652" s="1" t="s">
        <v>8248</v>
      </c>
      <c r="I652" s="1">
        <v>1463602935</v>
      </c>
      <c r="J652" s="1">
        <v>1461874935</v>
      </c>
      <c r="K652" s="1" t="b">
        <v>0</v>
      </c>
      <c r="L652" s="1">
        <v>1</v>
      </c>
      <c r="M652" s="1" t="b">
        <v>0</v>
      </c>
      <c r="N652" s="1" t="s">
        <v>8269</v>
      </c>
      <c r="O652" s="28">
        <f t="shared" si="100"/>
        <v>9.9009900990099011E-4</v>
      </c>
      <c r="P652" s="29">
        <f t="shared" si="101"/>
        <v>1</v>
      </c>
      <c r="Q652" s="9" t="str">
        <f t="shared" si="102"/>
        <v>film &amp; video</v>
      </c>
      <c r="R652" s="26" t="str">
        <f t="shared" si="103"/>
        <v>animation</v>
      </c>
      <c r="S652" s="27">
        <f t="shared" si="104"/>
        <v>42488.848784722228</v>
      </c>
      <c r="T652" s="5" t="str">
        <f t="shared" si="105"/>
        <v>Apr</v>
      </c>
      <c r="U652" s="5" t="str">
        <f t="shared" si="106"/>
        <v>2016</v>
      </c>
      <c r="V652" s="5" t="str">
        <f t="shared" si="107"/>
        <v>May</v>
      </c>
      <c r="W652" s="1" t="str">
        <f t="shared" si="108"/>
        <v>2016</v>
      </c>
      <c r="X652" s="27">
        <f t="shared" si="109"/>
        <v>42508.848784722228</v>
      </c>
    </row>
    <row r="653" spans="1:24" ht="48" hidden="1" x14ac:dyDescent="0.2">
      <c r="A653" s="1">
        <v>3317</v>
      </c>
      <c r="B653" s="7" t="s">
        <v>3317</v>
      </c>
      <c r="C653" s="7" t="s">
        <v>7427</v>
      </c>
      <c r="D653" s="1">
        <v>1050</v>
      </c>
      <c r="E653" s="1">
        <v>1115</v>
      </c>
      <c r="F653" s="1" t="s">
        <v>8218</v>
      </c>
      <c r="G653" s="1" t="s">
        <v>8223</v>
      </c>
      <c r="H653" s="1" t="s">
        <v>8245</v>
      </c>
      <c r="I653" s="1">
        <v>1465347424</v>
      </c>
      <c r="J653" s="1">
        <v>1462755424</v>
      </c>
      <c r="K653" s="1" t="b">
        <v>0</v>
      </c>
      <c r="L653" s="1">
        <v>18</v>
      </c>
      <c r="M653" s="1" t="b">
        <v>1</v>
      </c>
      <c r="N653" s="1" t="s">
        <v>8270</v>
      </c>
      <c r="O653" s="28">
        <f t="shared" si="100"/>
        <v>1.0619047619047619</v>
      </c>
      <c r="P653" s="29">
        <f t="shared" si="101"/>
        <v>61.944444444444443</v>
      </c>
      <c r="Q653" s="9" t="str">
        <f t="shared" si="102"/>
        <v>theater</v>
      </c>
      <c r="R653" s="26" t="str">
        <f t="shared" si="103"/>
        <v>plays</v>
      </c>
      <c r="S653" s="27">
        <f t="shared" si="104"/>
        <v>42499.039629629624</v>
      </c>
      <c r="T653" s="5" t="str">
        <f t="shared" si="105"/>
        <v>May</v>
      </c>
      <c r="U653" s="5" t="str">
        <f t="shared" si="106"/>
        <v>2016</v>
      </c>
      <c r="V653" s="5" t="str">
        <f t="shared" si="107"/>
        <v>Jun</v>
      </c>
      <c r="W653" s="1" t="str">
        <f t="shared" si="108"/>
        <v>2016</v>
      </c>
      <c r="X653" s="27">
        <f t="shared" si="109"/>
        <v>42529.039629629624</v>
      </c>
    </row>
    <row r="654" spans="1:24" ht="48" hidden="1" x14ac:dyDescent="0.2">
      <c r="A654" s="1">
        <v>3703</v>
      </c>
      <c r="B654" s="7" t="s">
        <v>3700</v>
      </c>
      <c r="C654" s="7" t="s">
        <v>7813</v>
      </c>
      <c r="D654" s="1">
        <v>1050</v>
      </c>
      <c r="E654" s="1">
        <v>1296</v>
      </c>
      <c r="F654" s="1" t="s">
        <v>8218</v>
      </c>
      <c r="G654" s="1" t="s">
        <v>8223</v>
      </c>
      <c r="H654" s="1" t="s">
        <v>8245</v>
      </c>
      <c r="I654" s="1">
        <v>1471071540</v>
      </c>
      <c r="J654" s="1">
        <v>1467720388</v>
      </c>
      <c r="K654" s="1" t="b">
        <v>0</v>
      </c>
      <c r="L654" s="1">
        <v>30</v>
      </c>
      <c r="M654" s="1" t="b">
        <v>1</v>
      </c>
      <c r="N654" s="1" t="s">
        <v>8270</v>
      </c>
      <c r="O654" s="28">
        <f t="shared" si="100"/>
        <v>1.2342857142857142</v>
      </c>
      <c r="P654" s="29">
        <f t="shared" si="101"/>
        <v>43.2</v>
      </c>
      <c r="Q654" s="9" t="str">
        <f t="shared" si="102"/>
        <v>theater</v>
      </c>
      <c r="R654" s="26" t="str">
        <f t="shared" si="103"/>
        <v>plays</v>
      </c>
      <c r="S654" s="27">
        <f t="shared" si="104"/>
        <v>42556.504490740743</v>
      </c>
      <c r="T654" s="5" t="str">
        <f t="shared" si="105"/>
        <v>Jul</v>
      </c>
      <c r="U654" s="5" t="str">
        <f t="shared" si="106"/>
        <v>2016</v>
      </c>
      <c r="V654" s="5" t="str">
        <f t="shared" si="107"/>
        <v>Aug</v>
      </c>
      <c r="W654" s="1" t="str">
        <f t="shared" si="108"/>
        <v>2016</v>
      </c>
      <c r="X654" s="27">
        <f t="shared" si="109"/>
        <v>42595.290972222225</v>
      </c>
    </row>
    <row r="655" spans="1:24" ht="48" hidden="1" x14ac:dyDescent="0.2">
      <c r="A655" s="1">
        <v>2632</v>
      </c>
      <c r="B655" s="7" t="s">
        <v>2632</v>
      </c>
      <c r="C655" s="7" t="s">
        <v>6742</v>
      </c>
      <c r="D655" s="1">
        <v>1070</v>
      </c>
      <c r="E655" s="1">
        <v>1466</v>
      </c>
      <c r="F655" s="1" t="s">
        <v>8218</v>
      </c>
      <c r="G655" s="1" t="s">
        <v>8223</v>
      </c>
      <c r="H655" s="1" t="s">
        <v>8245</v>
      </c>
      <c r="I655" s="1">
        <v>1464485339</v>
      </c>
      <c r="J655" s="1">
        <v>1462325339</v>
      </c>
      <c r="K655" s="1" t="b">
        <v>0</v>
      </c>
      <c r="L655" s="1">
        <v>42</v>
      </c>
      <c r="M655" s="1" t="b">
        <v>1</v>
      </c>
      <c r="N655" s="1" t="s">
        <v>8300</v>
      </c>
      <c r="O655" s="28">
        <f t="shared" si="100"/>
        <v>1.3700934579439252</v>
      </c>
      <c r="P655" s="29">
        <f t="shared" si="101"/>
        <v>34.904761904761905</v>
      </c>
      <c r="Q655" s="9" t="str">
        <f t="shared" si="102"/>
        <v>technology</v>
      </c>
      <c r="R655" s="26" t="str">
        <f t="shared" si="103"/>
        <v>space exploration</v>
      </c>
      <c r="S655" s="27">
        <f t="shared" si="104"/>
        <v>42494.061793981484</v>
      </c>
      <c r="T655" s="5" t="str">
        <f t="shared" si="105"/>
        <v>May</v>
      </c>
      <c r="U655" s="5" t="str">
        <f t="shared" si="106"/>
        <v>2016</v>
      </c>
      <c r="V655" s="5" t="str">
        <f t="shared" si="107"/>
        <v>May</v>
      </c>
      <c r="W655" s="1" t="str">
        <f t="shared" si="108"/>
        <v>2016</v>
      </c>
      <c r="X655" s="27">
        <f t="shared" si="109"/>
        <v>42519.061793981484</v>
      </c>
    </row>
    <row r="656" spans="1:24" ht="48" hidden="1" x14ac:dyDescent="0.2">
      <c r="A656" s="1">
        <v>846</v>
      </c>
      <c r="B656" s="7" t="s">
        <v>847</v>
      </c>
      <c r="C656" s="7" t="s">
        <v>4956</v>
      </c>
      <c r="D656" s="1">
        <v>1100</v>
      </c>
      <c r="E656" s="1">
        <v>1342.01</v>
      </c>
      <c r="F656" s="1" t="s">
        <v>8218</v>
      </c>
      <c r="G656" s="1" t="s">
        <v>8224</v>
      </c>
      <c r="H656" s="1" t="s">
        <v>8246</v>
      </c>
      <c r="I656" s="1">
        <v>1394460000</v>
      </c>
      <c r="J656" s="1">
        <v>1393233855</v>
      </c>
      <c r="K656" s="1" t="b">
        <v>0</v>
      </c>
      <c r="L656" s="1">
        <v>47</v>
      </c>
      <c r="M656" s="1" t="b">
        <v>1</v>
      </c>
      <c r="N656" s="1" t="s">
        <v>8276</v>
      </c>
      <c r="O656" s="28">
        <f t="shared" si="100"/>
        <v>1.2200090909090908</v>
      </c>
      <c r="P656" s="29">
        <f t="shared" si="101"/>
        <v>28.553404255319148</v>
      </c>
      <c r="Q656" s="9" t="str">
        <f t="shared" si="102"/>
        <v>music</v>
      </c>
      <c r="R656" s="26" t="str">
        <f t="shared" si="103"/>
        <v>metal</v>
      </c>
      <c r="S656" s="27">
        <f t="shared" si="104"/>
        <v>41694.391840277778</v>
      </c>
      <c r="T656" s="5" t="str">
        <f t="shared" si="105"/>
        <v>Feb</v>
      </c>
      <c r="U656" s="5" t="str">
        <f t="shared" si="106"/>
        <v>2014</v>
      </c>
      <c r="V656" s="5" t="str">
        <f t="shared" si="107"/>
        <v>Mar</v>
      </c>
      <c r="W656" s="1" t="str">
        <f t="shared" si="108"/>
        <v>2014</v>
      </c>
      <c r="X656" s="27">
        <f t="shared" si="109"/>
        <v>41708.583333333336</v>
      </c>
    </row>
    <row r="657" spans="1:24" ht="16" hidden="1" x14ac:dyDescent="0.2">
      <c r="A657" s="1">
        <v>1059</v>
      </c>
      <c r="B657" s="7" t="s">
        <v>1060</v>
      </c>
      <c r="C657" s="7" t="s">
        <v>5169</v>
      </c>
      <c r="D657" s="1">
        <v>1100</v>
      </c>
      <c r="E657" s="1">
        <v>0</v>
      </c>
      <c r="F657" s="1" t="s">
        <v>8219</v>
      </c>
      <c r="G657" s="1" t="s">
        <v>8223</v>
      </c>
      <c r="H657" s="1" t="s">
        <v>8245</v>
      </c>
      <c r="I657" s="1">
        <v>1426269456</v>
      </c>
      <c r="J657" s="1">
        <v>1423681056</v>
      </c>
      <c r="K657" s="1" t="b">
        <v>0</v>
      </c>
      <c r="L657" s="1">
        <v>0</v>
      </c>
      <c r="M657" s="1" t="b">
        <v>0</v>
      </c>
      <c r="N657" s="1" t="s">
        <v>8280</v>
      </c>
      <c r="O657" s="28">
        <f t="shared" si="100"/>
        <v>0</v>
      </c>
      <c r="P657" s="29">
        <f t="shared" si="101"/>
        <v>0</v>
      </c>
      <c r="Q657" s="9" t="str">
        <f t="shared" si="102"/>
        <v>journalism</v>
      </c>
      <c r="R657" s="26" t="str">
        <f t="shared" si="103"/>
        <v>audio</v>
      </c>
      <c r="S657" s="27">
        <f t="shared" si="104"/>
        <v>42046.79</v>
      </c>
      <c r="T657" s="5" t="str">
        <f t="shared" si="105"/>
        <v>Feb</v>
      </c>
      <c r="U657" s="5" t="str">
        <f t="shared" si="106"/>
        <v>2015</v>
      </c>
      <c r="V657" s="5" t="str">
        <f t="shared" si="107"/>
        <v>Mar</v>
      </c>
      <c r="W657" s="1" t="str">
        <f t="shared" si="108"/>
        <v>2015</v>
      </c>
      <c r="X657" s="27">
        <f t="shared" si="109"/>
        <v>42076.748333333337</v>
      </c>
    </row>
    <row r="658" spans="1:24" ht="48" hidden="1" x14ac:dyDescent="0.2">
      <c r="A658" s="1">
        <v>1087</v>
      </c>
      <c r="B658" s="7" t="s">
        <v>1088</v>
      </c>
      <c r="C658" s="7" t="s">
        <v>5197</v>
      </c>
      <c r="D658" s="1">
        <v>1100</v>
      </c>
      <c r="E658" s="1">
        <v>0</v>
      </c>
      <c r="F658" s="1" t="s">
        <v>8220</v>
      </c>
      <c r="G658" s="1" t="s">
        <v>8223</v>
      </c>
      <c r="H658" s="1" t="s">
        <v>8245</v>
      </c>
      <c r="I658" s="1">
        <v>1402852087</v>
      </c>
      <c r="J658" s="1">
        <v>1400260087</v>
      </c>
      <c r="K658" s="1" t="b">
        <v>0</v>
      </c>
      <c r="L658" s="1">
        <v>0</v>
      </c>
      <c r="M658" s="1" t="b">
        <v>0</v>
      </c>
      <c r="N658" s="1" t="s">
        <v>8281</v>
      </c>
      <c r="O658" s="28">
        <f t="shared" si="100"/>
        <v>0</v>
      </c>
      <c r="P658" s="29">
        <f t="shared" si="101"/>
        <v>0</v>
      </c>
      <c r="Q658" s="9" t="str">
        <f t="shared" si="102"/>
        <v>games</v>
      </c>
      <c r="R658" s="26" t="str">
        <f t="shared" si="103"/>
        <v>video games</v>
      </c>
      <c r="S658" s="27">
        <f t="shared" si="104"/>
        <v>41775.713969907411</v>
      </c>
      <c r="T658" s="5" t="str">
        <f t="shared" si="105"/>
        <v>May</v>
      </c>
      <c r="U658" s="5" t="str">
        <f t="shared" si="106"/>
        <v>2014</v>
      </c>
      <c r="V658" s="5" t="str">
        <f t="shared" si="107"/>
        <v>Jun</v>
      </c>
      <c r="W658" s="1" t="str">
        <f t="shared" si="108"/>
        <v>2014</v>
      </c>
      <c r="X658" s="27">
        <f t="shared" si="109"/>
        <v>41805.713969907411</v>
      </c>
    </row>
    <row r="659" spans="1:24" ht="48" hidden="1" x14ac:dyDescent="0.2">
      <c r="A659" s="1">
        <v>1654</v>
      </c>
      <c r="B659" s="7" t="s">
        <v>1655</v>
      </c>
      <c r="C659" s="7" t="s">
        <v>5764</v>
      </c>
      <c r="D659" s="1">
        <v>1100</v>
      </c>
      <c r="E659" s="1">
        <v>1319</v>
      </c>
      <c r="F659" s="1" t="s">
        <v>8218</v>
      </c>
      <c r="G659" s="1" t="s">
        <v>8223</v>
      </c>
      <c r="H659" s="1" t="s">
        <v>8245</v>
      </c>
      <c r="I659" s="1">
        <v>1334784160</v>
      </c>
      <c r="J659" s="1">
        <v>1332192160</v>
      </c>
      <c r="K659" s="1" t="b">
        <v>0</v>
      </c>
      <c r="L659" s="1">
        <v>34</v>
      </c>
      <c r="M659" s="1" t="b">
        <v>1</v>
      </c>
      <c r="N659" s="1" t="s">
        <v>8291</v>
      </c>
      <c r="O659" s="28">
        <f t="shared" si="100"/>
        <v>1.199090909090909</v>
      </c>
      <c r="P659" s="29">
        <f t="shared" si="101"/>
        <v>38.794117647058826</v>
      </c>
      <c r="Q659" s="9" t="str">
        <f t="shared" si="102"/>
        <v>music</v>
      </c>
      <c r="R659" s="26" t="str">
        <f t="shared" si="103"/>
        <v>pop</v>
      </c>
      <c r="S659" s="27">
        <f t="shared" si="104"/>
        <v>40987.890740740739</v>
      </c>
      <c r="T659" s="5" t="str">
        <f t="shared" si="105"/>
        <v>Mar</v>
      </c>
      <c r="U659" s="5" t="str">
        <f t="shared" si="106"/>
        <v>2012</v>
      </c>
      <c r="V659" s="5" t="str">
        <f t="shared" si="107"/>
        <v>Apr</v>
      </c>
      <c r="W659" s="1" t="str">
        <f t="shared" si="108"/>
        <v>2012</v>
      </c>
      <c r="X659" s="27">
        <f t="shared" si="109"/>
        <v>41017.890740740739</v>
      </c>
    </row>
    <row r="660" spans="1:24" ht="48" hidden="1" x14ac:dyDescent="0.2">
      <c r="A660" s="1">
        <v>2124</v>
      </c>
      <c r="B660" s="7" t="s">
        <v>2125</v>
      </c>
      <c r="C660" s="7" t="s">
        <v>6234</v>
      </c>
      <c r="D660" s="1">
        <v>1100</v>
      </c>
      <c r="E660" s="1">
        <v>115</v>
      </c>
      <c r="F660" s="1" t="s">
        <v>8220</v>
      </c>
      <c r="G660" s="1" t="s">
        <v>8223</v>
      </c>
      <c r="H660" s="1" t="s">
        <v>8245</v>
      </c>
      <c r="I660" s="1">
        <v>1291093200</v>
      </c>
      <c r="J660" s="1">
        <v>1286930435</v>
      </c>
      <c r="K660" s="1" t="b">
        <v>0</v>
      </c>
      <c r="L660" s="1">
        <v>5</v>
      </c>
      <c r="M660" s="1" t="b">
        <v>0</v>
      </c>
      <c r="N660" s="1" t="s">
        <v>8281</v>
      </c>
      <c r="O660" s="28">
        <f t="shared" si="100"/>
        <v>0.10454545454545454</v>
      </c>
      <c r="P660" s="29">
        <f t="shared" si="101"/>
        <v>23</v>
      </c>
      <c r="Q660" s="9" t="str">
        <f t="shared" si="102"/>
        <v>games</v>
      </c>
      <c r="R660" s="26" t="str">
        <f t="shared" si="103"/>
        <v>video games</v>
      </c>
      <c r="S660" s="27">
        <f t="shared" si="104"/>
        <v>40464.028182870366</v>
      </c>
      <c r="T660" s="5" t="str">
        <f t="shared" si="105"/>
        <v>Oct</v>
      </c>
      <c r="U660" s="5" t="str">
        <f t="shared" si="106"/>
        <v>2010</v>
      </c>
      <c r="V660" s="5" t="str">
        <f t="shared" si="107"/>
        <v>Nov</v>
      </c>
      <c r="W660" s="1" t="str">
        <f t="shared" si="108"/>
        <v>2010</v>
      </c>
      <c r="X660" s="27">
        <f t="shared" si="109"/>
        <v>40512.208333333336</v>
      </c>
    </row>
    <row r="661" spans="1:24" ht="48" hidden="1" x14ac:dyDescent="0.2">
      <c r="A661" s="1">
        <v>2206</v>
      </c>
      <c r="B661" s="7" t="s">
        <v>2207</v>
      </c>
      <c r="C661" s="7" t="s">
        <v>6316</v>
      </c>
      <c r="D661" s="1">
        <v>1100</v>
      </c>
      <c r="E661" s="1">
        <v>1130</v>
      </c>
      <c r="F661" s="1" t="s">
        <v>8218</v>
      </c>
      <c r="G661" s="1" t="s">
        <v>8223</v>
      </c>
      <c r="H661" s="1" t="s">
        <v>8245</v>
      </c>
      <c r="I661" s="1">
        <v>1334556624</v>
      </c>
      <c r="J661" s="1">
        <v>1333001424</v>
      </c>
      <c r="K661" s="1" t="b">
        <v>0</v>
      </c>
      <c r="L661" s="1">
        <v>34</v>
      </c>
      <c r="M661" s="1" t="b">
        <v>1</v>
      </c>
      <c r="N661" s="1" t="s">
        <v>8279</v>
      </c>
      <c r="O661" s="28">
        <f t="shared" si="100"/>
        <v>1.0272727272727273</v>
      </c>
      <c r="P661" s="29">
        <f t="shared" si="101"/>
        <v>33.235294117647058</v>
      </c>
      <c r="Q661" s="9" t="str">
        <f t="shared" si="102"/>
        <v>music</v>
      </c>
      <c r="R661" s="26" t="str">
        <f t="shared" si="103"/>
        <v>electronic music</v>
      </c>
      <c r="S661" s="27">
        <f t="shared" si="104"/>
        <v>40997.257222222222</v>
      </c>
      <c r="T661" s="5" t="str">
        <f t="shared" si="105"/>
        <v>Mar</v>
      </c>
      <c r="U661" s="5" t="str">
        <f t="shared" si="106"/>
        <v>2012</v>
      </c>
      <c r="V661" s="5" t="str">
        <f t="shared" si="107"/>
        <v>Apr</v>
      </c>
      <c r="W661" s="1" t="str">
        <f t="shared" si="108"/>
        <v>2012</v>
      </c>
      <c r="X661" s="27">
        <f t="shared" si="109"/>
        <v>41015.257222222222</v>
      </c>
    </row>
    <row r="662" spans="1:24" ht="32" hidden="1" x14ac:dyDescent="0.2">
      <c r="A662" s="1">
        <v>2483</v>
      </c>
      <c r="B662" s="7" t="s">
        <v>2483</v>
      </c>
      <c r="C662" s="7" t="s">
        <v>6593</v>
      </c>
      <c r="D662" s="1">
        <v>1100</v>
      </c>
      <c r="E662" s="1">
        <v>1251</v>
      </c>
      <c r="F662" s="1" t="s">
        <v>8218</v>
      </c>
      <c r="G662" s="1" t="s">
        <v>8223</v>
      </c>
      <c r="H662" s="1" t="s">
        <v>8245</v>
      </c>
      <c r="I662" s="1">
        <v>1335891603</v>
      </c>
      <c r="J662" s="1">
        <v>1330711203</v>
      </c>
      <c r="K662" s="1" t="b">
        <v>0</v>
      </c>
      <c r="L662" s="1">
        <v>19</v>
      </c>
      <c r="M662" s="1" t="b">
        <v>1</v>
      </c>
      <c r="N662" s="1" t="s">
        <v>8278</v>
      </c>
      <c r="O662" s="28">
        <f t="shared" si="100"/>
        <v>1.1372727272727272</v>
      </c>
      <c r="P662" s="29">
        <f t="shared" si="101"/>
        <v>65.84210526315789</v>
      </c>
      <c r="Q662" s="9" t="str">
        <f t="shared" si="102"/>
        <v>music</v>
      </c>
      <c r="R662" s="26" t="str">
        <f t="shared" si="103"/>
        <v>indie rock</v>
      </c>
      <c r="S662" s="27">
        <f t="shared" si="104"/>
        <v>40970.750034722223</v>
      </c>
      <c r="T662" s="5" t="str">
        <f t="shared" si="105"/>
        <v>Mar</v>
      </c>
      <c r="U662" s="5" t="str">
        <f t="shared" si="106"/>
        <v>2012</v>
      </c>
      <c r="V662" s="5" t="str">
        <f t="shared" si="107"/>
        <v>May</v>
      </c>
      <c r="W662" s="1" t="str">
        <f t="shared" si="108"/>
        <v>2012</v>
      </c>
      <c r="X662" s="27">
        <f t="shared" si="109"/>
        <v>41030.708368055559</v>
      </c>
    </row>
    <row r="663" spans="1:24" ht="48" hidden="1" x14ac:dyDescent="0.2">
      <c r="A663" s="1">
        <v>2739</v>
      </c>
      <c r="B663" s="7" t="s">
        <v>2739</v>
      </c>
      <c r="C663" s="7" t="s">
        <v>6849</v>
      </c>
      <c r="D663" s="1">
        <v>1100</v>
      </c>
      <c r="E663" s="1">
        <v>4225</v>
      </c>
      <c r="F663" s="1" t="s">
        <v>8218</v>
      </c>
      <c r="G663" s="1" t="s">
        <v>8224</v>
      </c>
      <c r="H663" s="1" t="s">
        <v>8246</v>
      </c>
      <c r="I663" s="1">
        <v>1399324717</v>
      </c>
      <c r="J663" s="1">
        <v>1395436717</v>
      </c>
      <c r="K663" s="1" t="b">
        <v>0</v>
      </c>
      <c r="L663" s="1">
        <v>191</v>
      </c>
      <c r="M663" s="1" t="b">
        <v>1</v>
      </c>
      <c r="N663" s="1" t="s">
        <v>8294</v>
      </c>
      <c r="O663" s="28">
        <f t="shared" si="100"/>
        <v>3.8409090909090908</v>
      </c>
      <c r="P663" s="29">
        <f t="shared" si="101"/>
        <v>22.120418848167539</v>
      </c>
      <c r="Q663" s="9" t="str">
        <f t="shared" si="102"/>
        <v>technology</v>
      </c>
      <c r="R663" s="26" t="str">
        <f t="shared" si="103"/>
        <v>hardware</v>
      </c>
      <c r="S663" s="27">
        <f t="shared" si="104"/>
        <v>41719.887928240743</v>
      </c>
      <c r="T663" s="5" t="str">
        <f t="shared" si="105"/>
        <v>Mar</v>
      </c>
      <c r="U663" s="5" t="str">
        <f t="shared" si="106"/>
        <v>2014</v>
      </c>
      <c r="V663" s="5" t="str">
        <f t="shared" si="107"/>
        <v>May</v>
      </c>
      <c r="W663" s="1" t="str">
        <f t="shared" si="108"/>
        <v>2014</v>
      </c>
      <c r="X663" s="27">
        <f t="shared" si="109"/>
        <v>41764.887928240743</v>
      </c>
    </row>
    <row r="664" spans="1:24" ht="48" hidden="1" x14ac:dyDescent="0.2">
      <c r="A664" s="1">
        <v>3546</v>
      </c>
      <c r="B664" s="7" t="s">
        <v>3545</v>
      </c>
      <c r="C664" s="7" t="s">
        <v>7656</v>
      </c>
      <c r="D664" s="1">
        <v>1100</v>
      </c>
      <c r="E664" s="1">
        <v>1125</v>
      </c>
      <c r="F664" s="1" t="s">
        <v>8218</v>
      </c>
      <c r="G664" s="1" t="s">
        <v>8223</v>
      </c>
      <c r="H664" s="1" t="s">
        <v>8245</v>
      </c>
      <c r="I664" s="1">
        <v>1427860740</v>
      </c>
      <c r="J664" s="1">
        <v>1426002684</v>
      </c>
      <c r="K664" s="1" t="b">
        <v>0</v>
      </c>
      <c r="L664" s="1">
        <v>19</v>
      </c>
      <c r="M664" s="1" t="b">
        <v>1</v>
      </c>
      <c r="N664" s="1" t="s">
        <v>8270</v>
      </c>
      <c r="O664" s="28">
        <f t="shared" si="100"/>
        <v>1.0227272727272727</v>
      </c>
      <c r="P664" s="29">
        <f t="shared" si="101"/>
        <v>59.210526315789473</v>
      </c>
      <c r="Q664" s="9" t="str">
        <f t="shared" si="102"/>
        <v>theater</v>
      </c>
      <c r="R664" s="26" t="str">
        <f t="shared" si="103"/>
        <v>plays</v>
      </c>
      <c r="S664" s="27">
        <f t="shared" si="104"/>
        <v>42073.660694444443</v>
      </c>
      <c r="T664" s="5" t="str">
        <f t="shared" si="105"/>
        <v>Mar</v>
      </c>
      <c r="U664" s="5" t="str">
        <f t="shared" si="106"/>
        <v>2015</v>
      </c>
      <c r="V664" s="5" t="str">
        <f t="shared" si="107"/>
        <v>Apr</v>
      </c>
      <c r="W664" s="1" t="str">
        <f t="shared" si="108"/>
        <v>2015</v>
      </c>
      <c r="X664" s="27">
        <f t="shared" si="109"/>
        <v>42095.165972222225</v>
      </c>
    </row>
    <row r="665" spans="1:24" ht="48" hidden="1" x14ac:dyDescent="0.2">
      <c r="A665" s="1">
        <v>3596</v>
      </c>
      <c r="B665" s="7" t="s">
        <v>3595</v>
      </c>
      <c r="C665" s="7" t="s">
        <v>7706</v>
      </c>
      <c r="D665" s="1">
        <v>1100</v>
      </c>
      <c r="E665" s="1">
        <v>1185</v>
      </c>
      <c r="F665" s="1" t="s">
        <v>8218</v>
      </c>
      <c r="G665" s="1" t="s">
        <v>8228</v>
      </c>
      <c r="H665" s="1" t="s">
        <v>8250</v>
      </c>
      <c r="I665" s="1">
        <v>1409072982</v>
      </c>
      <c r="J665" s="1">
        <v>1407258582</v>
      </c>
      <c r="K665" s="1" t="b">
        <v>0</v>
      </c>
      <c r="L665" s="1">
        <v>15</v>
      </c>
      <c r="M665" s="1" t="b">
        <v>1</v>
      </c>
      <c r="N665" s="1" t="s">
        <v>8270</v>
      </c>
      <c r="O665" s="28">
        <f t="shared" si="100"/>
        <v>1.0772727272727274</v>
      </c>
      <c r="P665" s="29">
        <f t="shared" si="101"/>
        <v>79</v>
      </c>
      <c r="Q665" s="9" t="str">
        <f t="shared" si="102"/>
        <v>theater</v>
      </c>
      <c r="R665" s="26" t="str">
        <f t="shared" si="103"/>
        <v>plays</v>
      </c>
      <c r="S665" s="27">
        <f t="shared" si="104"/>
        <v>41856.715069444443</v>
      </c>
      <c r="T665" s="5" t="str">
        <f t="shared" si="105"/>
        <v>Aug</v>
      </c>
      <c r="U665" s="5" t="str">
        <f t="shared" si="106"/>
        <v>2014</v>
      </c>
      <c r="V665" s="5" t="str">
        <f t="shared" si="107"/>
        <v>Aug</v>
      </c>
      <c r="W665" s="1" t="str">
        <f t="shared" si="108"/>
        <v>2014</v>
      </c>
      <c r="X665" s="27">
        <f t="shared" si="109"/>
        <v>41877.715069444443</v>
      </c>
    </row>
    <row r="666" spans="1:24" ht="48" hidden="1" x14ac:dyDescent="0.2">
      <c r="A666" s="1">
        <v>3769</v>
      </c>
      <c r="B666" s="7" t="s">
        <v>3766</v>
      </c>
      <c r="C666" s="7" t="s">
        <v>7879</v>
      </c>
      <c r="D666" s="1">
        <v>1100</v>
      </c>
      <c r="E666" s="1">
        <v>1100</v>
      </c>
      <c r="F666" s="1" t="s">
        <v>8218</v>
      </c>
      <c r="G666" s="1" t="s">
        <v>8223</v>
      </c>
      <c r="H666" s="1" t="s">
        <v>8245</v>
      </c>
      <c r="I666" s="1">
        <v>1460730079</v>
      </c>
      <c r="J666" s="1">
        <v>1458138079</v>
      </c>
      <c r="K666" s="1" t="b">
        <v>0</v>
      </c>
      <c r="L666" s="1">
        <v>15</v>
      </c>
      <c r="M666" s="1" t="b">
        <v>1</v>
      </c>
      <c r="N666" s="1" t="s">
        <v>8304</v>
      </c>
      <c r="O666" s="28">
        <f t="shared" si="100"/>
        <v>1</v>
      </c>
      <c r="P666" s="29">
        <f t="shared" si="101"/>
        <v>73.333333333333329</v>
      </c>
      <c r="Q666" s="9" t="str">
        <f t="shared" si="102"/>
        <v>theater</v>
      </c>
      <c r="R666" s="26" t="str">
        <f t="shared" si="103"/>
        <v>musical</v>
      </c>
      <c r="S666" s="27">
        <f t="shared" si="104"/>
        <v>42445.598136574074</v>
      </c>
      <c r="T666" s="5" t="str">
        <f t="shared" si="105"/>
        <v>Mar</v>
      </c>
      <c r="U666" s="5" t="str">
        <f t="shared" si="106"/>
        <v>2016</v>
      </c>
      <c r="V666" s="5" t="str">
        <f t="shared" si="107"/>
        <v>Apr</v>
      </c>
      <c r="W666" s="1" t="str">
        <f t="shared" si="108"/>
        <v>2016</v>
      </c>
      <c r="X666" s="27">
        <f t="shared" si="109"/>
        <v>42475.598136574074</v>
      </c>
    </row>
    <row r="667" spans="1:24" ht="48" hidden="1" x14ac:dyDescent="0.2">
      <c r="A667" s="1">
        <v>173</v>
      </c>
      <c r="B667" s="7" t="s">
        <v>175</v>
      </c>
      <c r="C667" s="7" t="s">
        <v>4283</v>
      </c>
      <c r="D667" s="1">
        <v>1110</v>
      </c>
      <c r="E667" s="1">
        <v>0</v>
      </c>
      <c r="F667" s="1" t="s">
        <v>8220</v>
      </c>
      <c r="G667" s="1" t="s">
        <v>8224</v>
      </c>
      <c r="H667" s="1" t="s">
        <v>8246</v>
      </c>
      <c r="I667" s="1">
        <v>1425131108</v>
      </c>
      <c r="J667" s="1">
        <v>1422539108</v>
      </c>
      <c r="K667" s="1" t="b">
        <v>0</v>
      </c>
      <c r="L667" s="1">
        <v>0</v>
      </c>
      <c r="M667" s="1" t="b">
        <v>0</v>
      </c>
      <c r="N667" s="1" t="s">
        <v>8267</v>
      </c>
      <c r="O667" s="28">
        <f t="shared" si="100"/>
        <v>0</v>
      </c>
      <c r="P667" s="29">
        <f t="shared" si="101"/>
        <v>0</v>
      </c>
      <c r="Q667" s="9" t="str">
        <f t="shared" si="102"/>
        <v>film &amp; video</v>
      </c>
      <c r="R667" s="26" t="str">
        <f t="shared" si="103"/>
        <v>drama</v>
      </c>
      <c r="S667" s="27">
        <f t="shared" si="104"/>
        <v>42033.573009259257</v>
      </c>
      <c r="T667" s="5" t="str">
        <f t="shared" si="105"/>
        <v>Jan</v>
      </c>
      <c r="U667" s="5" t="str">
        <f t="shared" si="106"/>
        <v>2015</v>
      </c>
      <c r="V667" s="5" t="str">
        <f t="shared" si="107"/>
        <v>Feb</v>
      </c>
      <c r="W667" s="1" t="str">
        <f t="shared" si="108"/>
        <v>2015</v>
      </c>
      <c r="X667" s="27">
        <f t="shared" si="109"/>
        <v>42063.573009259257</v>
      </c>
    </row>
    <row r="668" spans="1:24" ht="16" hidden="1" x14ac:dyDescent="0.2">
      <c r="A668" s="1">
        <v>528</v>
      </c>
      <c r="B668" s="7" t="s">
        <v>529</v>
      </c>
      <c r="C668" s="7" t="s">
        <v>4638</v>
      </c>
      <c r="D668" s="1">
        <v>1150</v>
      </c>
      <c r="E668" s="1">
        <v>1330</v>
      </c>
      <c r="F668" s="1" t="s">
        <v>8218</v>
      </c>
      <c r="G668" s="1" t="s">
        <v>8223</v>
      </c>
      <c r="H668" s="1" t="s">
        <v>8245</v>
      </c>
      <c r="I668" s="1">
        <v>1434921600</v>
      </c>
      <c r="J668" s="1">
        <v>1433109907</v>
      </c>
      <c r="K668" s="1" t="b">
        <v>0</v>
      </c>
      <c r="L668" s="1">
        <v>30</v>
      </c>
      <c r="M668" s="1" t="b">
        <v>1</v>
      </c>
      <c r="N668" s="1" t="s">
        <v>8270</v>
      </c>
      <c r="O668" s="28">
        <f t="shared" si="100"/>
        <v>1.1565217391304348</v>
      </c>
      <c r="P668" s="29">
        <f t="shared" si="101"/>
        <v>44.333333333333336</v>
      </c>
      <c r="Q668" s="9" t="str">
        <f t="shared" si="102"/>
        <v>theater</v>
      </c>
      <c r="R668" s="26" t="str">
        <f t="shared" si="103"/>
        <v>plays</v>
      </c>
      <c r="S668" s="27">
        <f t="shared" si="104"/>
        <v>42155.920219907406</v>
      </c>
      <c r="T668" s="5" t="str">
        <f t="shared" si="105"/>
        <v>May</v>
      </c>
      <c r="U668" s="5" t="str">
        <f t="shared" si="106"/>
        <v>2015</v>
      </c>
      <c r="V668" s="5" t="str">
        <f t="shared" si="107"/>
        <v>Jun</v>
      </c>
      <c r="W668" s="1" t="str">
        <f t="shared" si="108"/>
        <v>2015</v>
      </c>
      <c r="X668" s="27">
        <f t="shared" si="109"/>
        <v>42176.888888888891</v>
      </c>
    </row>
    <row r="669" spans="1:24" ht="48" hidden="1" x14ac:dyDescent="0.2">
      <c r="A669" s="1">
        <v>2512</v>
      </c>
      <c r="B669" s="7" t="s">
        <v>2512</v>
      </c>
      <c r="C669" s="7" t="s">
        <v>6622</v>
      </c>
      <c r="D669" s="1">
        <v>1150</v>
      </c>
      <c r="E669" s="1">
        <v>0</v>
      </c>
      <c r="F669" s="1" t="s">
        <v>8220</v>
      </c>
      <c r="G669" s="1" t="s">
        <v>8223</v>
      </c>
      <c r="H669" s="1" t="s">
        <v>8245</v>
      </c>
      <c r="I669" s="1">
        <v>1418504561</v>
      </c>
      <c r="J669" s="1">
        <v>1417208561</v>
      </c>
      <c r="K669" s="1" t="b">
        <v>0</v>
      </c>
      <c r="L669" s="1">
        <v>0</v>
      </c>
      <c r="M669" s="1" t="b">
        <v>0</v>
      </c>
      <c r="N669" s="1" t="s">
        <v>8298</v>
      </c>
      <c r="O669" s="28">
        <f t="shared" si="100"/>
        <v>0</v>
      </c>
      <c r="P669" s="29">
        <f t="shared" si="101"/>
        <v>0</v>
      </c>
      <c r="Q669" s="9" t="str">
        <f t="shared" si="102"/>
        <v>food</v>
      </c>
      <c r="R669" s="26" t="str">
        <f t="shared" si="103"/>
        <v>restaurants</v>
      </c>
      <c r="S669" s="27">
        <f t="shared" si="104"/>
        <v>41971.876863425925</v>
      </c>
      <c r="T669" s="5" t="str">
        <f t="shared" si="105"/>
        <v>Nov</v>
      </c>
      <c r="U669" s="5" t="str">
        <f t="shared" si="106"/>
        <v>2014</v>
      </c>
      <c r="V669" s="5" t="str">
        <f t="shared" si="107"/>
        <v>Dec</v>
      </c>
      <c r="W669" s="1" t="str">
        <f t="shared" si="108"/>
        <v>2014</v>
      </c>
      <c r="X669" s="27">
        <f t="shared" si="109"/>
        <v>41986.876863425925</v>
      </c>
    </row>
    <row r="670" spans="1:24" ht="48" hidden="1" x14ac:dyDescent="0.2">
      <c r="A670" s="1">
        <v>64</v>
      </c>
      <c r="B670" s="7" t="s">
        <v>66</v>
      </c>
      <c r="C670" s="7" t="s">
        <v>4175</v>
      </c>
      <c r="D670" s="1">
        <v>1200</v>
      </c>
      <c r="E670" s="1">
        <v>2080</v>
      </c>
      <c r="F670" s="1" t="s">
        <v>8218</v>
      </c>
      <c r="G670" s="1" t="s">
        <v>8223</v>
      </c>
      <c r="H670" s="1" t="s">
        <v>8245</v>
      </c>
      <c r="I670" s="1">
        <v>1373243181</v>
      </c>
      <c r="J670" s="1">
        <v>1370651181</v>
      </c>
      <c r="K670" s="1" t="b">
        <v>0</v>
      </c>
      <c r="L670" s="1">
        <v>24</v>
      </c>
      <c r="M670" s="1" t="b">
        <v>1</v>
      </c>
      <c r="N670" s="1" t="s">
        <v>8265</v>
      </c>
      <c r="O670" s="28">
        <f t="shared" si="100"/>
        <v>1.7333333333333334</v>
      </c>
      <c r="P670" s="29">
        <f t="shared" si="101"/>
        <v>86.666666666666671</v>
      </c>
      <c r="Q670" s="9" t="str">
        <f t="shared" si="102"/>
        <v>film &amp; video</v>
      </c>
      <c r="R670" s="26" t="str">
        <f t="shared" si="103"/>
        <v>shorts</v>
      </c>
      <c r="S670" s="27">
        <f t="shared" si="104"/>
        <v>41433.01829861111</v>
      </c>
      <c r="T670" s="5" t="str">
        <f t="shared" si="105"/>
        <v>Jun</v>
      </c>
      <c r="U670" s="5" t="str">
        <f t="shared" si="106"/>
        <v>2013</v>
      </c>
      <c r="V670" s="5" t="str">
        <f t="shared" si="107"/>
        <v>Jul</v>
      </c>
      <c r="W670" s="1" t="str">
        <f t="shared" si="108"/>
        <v>2013</v>
      </c>
      <c r="X670" s="27">
        <f t="shared" si="109"/>
        <v>41463.01829861111</v>
      </c>
    </row>
    <row r="671" spans="1:24" ht="48" hidden="1" x14ac:dyDescent="0.2">
      <c r="A671" s="1">
        <v>85</v>
      </c>
      <c r="B671" s="7" t="s">
        <v>87</v>
      </c>
      <c r="C671" s="7" t="s">
        <v>4196</v>
      </c>
      <c r="D671" s="1">
        <v>1200</v>
      </c>
      <c r="E671" s="1">
        <v>1506</v>
      </c>
      <c r="F671" s="1" t="s">
        <v>8218</v>
      </c>
      <c r="G671" s="1" t="s">
        <v>8223</v>
      </c>
      <c r="H671" s="1" t="s">
        <v>8245</v>
      </c>
      <c r="I671" s="1">
        <v>1316746837</v>
      </c>
      <c r="J671" s="1">
        <v>1314154837</v>
      </c>
      <c r="K671" s="1" t="b">
        <v>0</v>
      </c>
      <c r="L671" s="1">
        <v>21</v>
      </c>
      <c r="M671" s="1" t="b">
        <v>1</v>
      </c>
      <c r="N671" s="1" t="s">
        <v>8265</v>
      </c>
      <c r="O671" s="28">
        <f t="shared" si="100"/>
        <v>1.2549999999999999</v>
      </c>
      <c r="P671" s="29">
        <f t="shared" si="101"/>
        <v>71.714285714285708</v>
      </c>
      <c r="Q671" s="9" t="str">
        <f t="shared" si="102"/>
        <v>film &amp; video</v>
      </c>
      <c r="R671" s="26" t="str">
        <f t="shared" si="103"/>
        <v>shorts</v>
      </c>
      <c r="S671" s="27">
        <f t="shared" si="104"/>
        <v>40779.125428240739</v>
      </c>
      <c r="T671" s="5" t="str">
        <f t="shared" si="105"/>
        <v>Aug</v>
      </c>
      <c r="U671" s="5" t="str">
        <f t="shared" si="106"/>
        <v>2011</v>
      </c>
      <c r="V671" s="5" t="str">
        <f t="shared" si="107"/>
        <v>Sep</v>
      </c>
      <c r="W671" s="1" t="str">
        <f t="shared" si="108"/>
        <v>2011</v>
      </c>
      <c r="X671" s="27">
        <f t="shared" si="109"/>
        <v>40809.125428240739</v>
      </c>
    </row>
    <row r="672" spans="1:24" ht="16" hidden="1" x14ac:dyDescent="0.2">
      <c r="A672" s="1">
        <v>131</v>
      </c>
      <c r="B672" s="7" t="s">
        <v>133</v>
      </c>
      <c r="C672" s="7" t="s">
        <v>4242</v>
      </c>
      <c r="D672" s="1">
        <v>1200</v>
      </c>
      <c r="E672" s="1">
        <v>0</v>
      </c>
      <c r="F672" s="1" t="s">
        <v>8219</v>
      </c>
      <c r="G672" s="1" t="s">
        <v>8223</v>
      </c>
      <c r="H672" s="1" t="s">
        <v>8245</v>
      </c>
      <c r="I672" s="1">
        <v>1467763200</v>
      </c>
      <c r="J672" s="1">
        <v>1466453161</v>
      </c>
      <c r="K672" s="1" t="b">
        <v>0</v>
      </c>
      <c r="L672" s="1">
        <v>0</v>
      </c>
      <c r="M672" s="1" t="b">
        <v>0</v>
      </c>
      <c r="N672" s="1" t="s">
        <v>8266</v>
      </c>
      <c r="O672" s="28">
        <f t="shared" si="100"/>
        <v>0</v>
      </c>
      <c r="P672" s="29">
        <f t="shared" si="101"/>
        <v>0</v>
      </c>
      <c r="Q672" s="9" t="str">
        <f t="shared" si="102"/>
        <v>film &amp; video</v>
      </c>
      <c r="R672" s="26" t="str">
        <f t="shared" si="103"/>
        <v>science fiction</v>
      </c>
      <c r="S672" s="27">
        <f t="shared" si="104"/>
        <v>42541.837511574078</v>
      </c>
      <c r="T672" s="5" t="str">
        <f t="shared" si="105"/>
        <v>Jun</v>
      </c>
      <c r="U672" s="5" t="str">
        <f t="shared" si="106"/>
        <v>2016</v>
      </c>
      <c r="V672" s="5" t="str">
        <f t="shared" si="107"/>
        <v>Jul</v>
      </c>
      <c r="W672" s="1" t="str">
        <f t="shared" si="108"/>
        <v>2016</v>
      </c>
      <c r="X672" s="27">
        <f t="shared" si="109"/>
        <v>42557</v>
      </c>
    </row>
    <row r="673" spans="1:24" ht="48" hidden="1" x14ac:dyDescent="0.2">
      <c r="A673" s="1">
        <v>180</v>
      </c>
      <c r="B673" s="7" t="s">
        <v>182</v>
      </c>
      <c r="C673" s="7" t="s">
        <v>4290</v>
      </c>
      <c r="D673" s="1">
        <v>1200</v>
      </c>
      <c r="E673" s="1">
        <v>401</v>
      </c>
      <c r="F673" s="1" t="s">
        <v>8220</v>
      </c>
      <c r="G673" s="1" t="s">
        <v>8224</v>
      </c>
      <c r="H673" s="1" t="s">
        <v>8246</v>
      </c>
      <c r="I673" s="1">
        <v>1428951600</v>
      </c>
      <c r="J673" s="1">
        <v>1425512843</v>
      </c>
      <c r="K673" s="1" t="b">
        <v>0</v>
      </c>
      <c r="L673" s="1">
        <v>13</v>
      </c>
      <c r="M673" s="1" t="b">
        <v>0</v>
      </c>
      <c r="N673" s="1" t="s">
        <v>8267</v>
      </c>
      <c r="O673" s="28">
        <f t="shared" si="100"/>
        <v>0.33416666666666667</v>
      </c>
      <c r="P673" s="29">
        <f t="shared" si="101"/>
        <v>30.846153846153847</v>
      </c>
      <c r="Q673" s="9" t="str">
        <f t="shared" si="102"/>
        <v>film &amp; video</v>
      </c>
      <c r="R673" s="26" t="str">
        <f t="shared" si="103"/>
        <v>drama</v>
      </c>
      <c r="S673" s="27">
        <f t="shared" si="104"/>
        <v>42067.991238425922</v>
      </c>
      <c r="T673" s="5" t="str">
        <f t="shared" si="105"/>
        <v>Mar</v>
      </c>
      <c r="U673" s="5" t="str">
        <f t="shared" si="106"/>
        <v>2015</v>
      </c>
      <c r="V673" s="5" t="str">
        <f t="shared" si="107"/>
        <v>Apr</v>
      </c>
      <c r="W673" s="1" t="str">
        <f t="shared" si="108"/>
        <v>2015</v>
      </c>
      <c r="X673" s="27">
        <f t="shared" si="109"/>
        <v>42107.791666666672</v>
      </c>
    </row>
    <row r="674" spans="1:24" ht="48" hidden="1" x14ac:dyDescent="0.2">
      <c r="A674" s="1">
        <v>529</v>
      </c>
      <c r="B674" s="7" t="s">
        <v>530</v>
      </c>
      <c r="C674" s="7" t="s">
        <v>4639</v>
      </c>
      <c r="D674" s="1">
        <v>1200</v>
      </c>
      <c r="E674" s="1">
        <v>1565</v>
      </c>
      <c r="F674" s="1" t="s">
        <v>8218</v>
      </c>
      <c r="G674" s="1" t="s">
        <v>8228</v>
      </c>
      <c r="H674" s="1" t="s">
        <v>8250</v>
      </c>
      <c r="I674" s="1">
        <v>1484110800</v>
      </c>
      <c r="J674" s="1">
        <v>1482281094</v>
      </c>
      <c r="K674" s="1" t="b">
        <v>0</v>
      </c>
      <c r="L674" s="1">
        <v>18</v>
      </c>
      <c r="M674" s="1" t="b">
        <v>1</v>
      </c>
      <c r="N674" s="1" t="s">
        <v>8270</v>
      </c>
      <c r="O674" s="28">
        <f t="shared" si="100"/>
        <v>1.3041666666666667</v>
      </c>
      <c r="P674" s="29">
        <f t="shared" si="101"/>
        <v>86.944444444444443</v>
      </c>
      <c r="Q674" s="9" t="str">
        <f t="shared" si="102"/>
        <v>theater</v>
      </c>
      <c r="R674" s="26" t="str">
        <f t="shared" si="103"/>
        <v>plays</v>
      </c>
      <c r="S674" s="27">
        <f t="shared" si="104"/>
        <v>42725.031180555554</v>
      </c>
      <c r="T674" s="5" t="str">
        <f t="shared" si="105"/>
        <v>Dec</v>
      </c>
      <c r="U674" s="5" t="str">
        <f t="shared" si="106"/>
        <v>2016</v>
      </c>
      <c r="V674" s="5" t="str">
        <f t="shared" si="107"/>
        <v>Jan</v>
      </c>
      <c r="W674" s="1" t="str">
        <f t="shared" si="108"/>
        <v>2017</v>
      </c>
      <c r="X674" s="27">
        <f t="shared" si="109"/>
        <v>42746.208333333328</v>
      </c>
    </row>
    <row r="675" spans="1:24" ht="32" hidden="1" x14ac:dyDescent="0.2">
      <c r="A675" s="1">
        <v>710</v>
      </c>
      <c r="B675" s="7" t="s">
        <v>711</v>
      </c>
      <c r="C675" s="7" t="s">
        <v>4820</v>
      </c>
      <c r="D675" s="1">
        <v>1200</v>
      </c>
      <c r="E675" s="1">
        <v>0</v>
      </c>
      <c r="F675" s="1" t="s">
        <v>8220</v>
      </c>
      <c r="G675" s="1" t="s">
        <v>8228</v>
      </c>
      <c r="H675" s="1" t="s">
        <v>8250</v>
      </c>
      <c r="I675" s="1">
        <v>1408495440</v>
      </c>
      <c r="J675" s="1">
        <v>1405640302</v>
      </c>
      <c r="K675" s="1" t="b">
        <v>0</v>
      </c>
      <c r="L675" s="1">
        <v>0</v>
      </c>
      <c r="M675" s="1" t="b">
        <v>0</v>
      </c>
      <c r="N675" s="1" t="s">
        <v>8272</v>
      </c>
      <c r="O675" s="28">
        <f t="shared" si="100"/>
        <v>0</v>
      </c>
      <c r="P675" s="29">
        <f t="shared" si="101"/>
        <v>0</v>
      </c>
      <c r="Q675" s="9" t="str">
        <f t="shared" si="102"/>
        <v>technology</v>
      </c>
      <c r="R675" s="26" t="str">
        <f t="shared" si="103"/>
        <v>wearables</v>
      </c>
      <c r="S675" s="27">
        <f t="shared" si="104"/>
        <v>41837.984976851854</v>
      </c>
      <c r="T675" s="5" t="str">
        <f t="shared" si="105"/>
        <v>Jul</v>
      </c>
      <c r="U675" s="5" t="str">
        <f t="shared" si="106"/>
        <v>2014</v>
      </c>
      <c r="V675" s="5" t="str">
        <f t="shared" si="107"/>
        <v>Aug</v>
      </c>
      <c r="W675" s="1" t="str">
        <f t="shared" si="108"/>
        <v>2014</v>
      </c>
      <c r="X675" s="27">
        <f t="shared" si="109"/>
        <v>41871.030555555553</v>
      </c>
    </row>
    <row r="676" spans="1:24" ht="48" hidden="1" x14ac:dyDescent="0.2">
      <c r="A676" s="1">
        <v>787</v>
      </c>
      <c r="B676" s="7" t="s">
        <v>788</v>
      </c>
      <c r="C676" s="7" t="s">
        <v>4897</v>
      </c>
      <c r="D676" s="1">
        <v>1200</v>
      </c>
      <c r="E676" s="1">
        <v>1370</v>
      </c>
      <c r="F676" s="1" t="s">
        <v>8218</v>
      </c>
      <c r="G676" s="1" t="s">
        <v>8223</v>
      </c>
      <c r="H676" s="1" t="s">
        <v>8245</v>
      </c>
      <c r="I676" s="1">
        <v>1383318226</v>
      </c>
      <c r="J676" s="1">
        <v>1380726226</v>
      </c>
      <c r="K676" s="1" t="b">
        <v>0</v>
      </c>
      <c r="L676" s="1">
        <v>17</v>
      </c>
      <c r="M676" s="1" t="b">
        <v>1</v>
      </c>
      <c r="N676" s="1" t="s">
        <v>8275</v>
      </c>
      <c r="O676" s="28">
        <f t="shared" si="100"/>
        <v>1.1416666666666666</v>
      </c>
      <c r="P676" s="29">
        <f t="shared" si="101"/>
        <v>80.588235294117652</v>
      </c>
      <c r="Q676" s="9" t="str">
        <f t="shared" si="102"/>
        <v>music</v>
      </c>
      <c r="R676" s="26" t="str">
        <f t="shared" si="103"/>
        <v>rock</v>
      </c>
      <c r="S676" s="27">
        <f t="shared" si="104"/>
        <v>41549.627615740741</v>
      </c>
      <c r="T676" s="5" t="str">
        <f t="shared" si="105"/>
        <v>Oct</v>
      </c>
      <c r="U676" s="5" t="str">
        <f t="shared" si="106"/>
        <v>2013</v>
      </c>
      <c r="V676" s="5" t="str">
        <f t="shared" si="107"/>
        <v>Nov</v>
      </c>
      <c r="W676" s="1" t="str">
        <f t="shared" si="108"/>
        <v>2013</v>
      </c>
      <c r="X676" s="27">
        <f t="shared" si="109"/>
        <v>41579.627615740741</v>
      </c>
    </row>
    <row r="677" spans="1:24" ht="32" hidden="1" x14ac:dyDescent="0.2">
      <c r="A677" s="1">
        <v>857</v>
      </c>
      <c r="B677" s="7" t="s">
        <v>858</v>
      </c>
      <c r="C677" s="7" t="s">
        <v>4967</v>
      </c>
      <c r="D677" s="1">
        <v>1200</v>
      </c>
      <c r="E677" s="1">
        <v>1200</v>
      </c>
      <c r="F677" s="1" t="s">
        <v>8218</v>
      </c>
      <c r="G677" s="1" t="s">
        <v>8226</v>
      </c>
      <c r="H677" s="1" t="s">
        <v>8248</v>
      </c>
      <c r="I677" s="1">
        <v>1448463431</v>
      </c>
      <c r="J677" s="1">
        <v>1444831031</v>
      </c>
      <c r="K677" s="1" t="b">
        <v>0</v>
      </c>
      <c r="L677" s="1">
        <v>24</v>
      </c>
      <c r="M677" s="1" t="b">
        <v>1</v>
      </c>
      <c r="N677" s="1" t="s">
        <v>8276</v>
      </c>
      <c r="O677" s="28">
        <f t="shared" si="100"/>
        <v>1</v>
      </c>
      <c r="P677" s="29">
        <f t="shared" si="101"/>
        <v>50</v>
      </c>
      <c r="Q677" s="9" t="str">
        <f t="shared" si="102"/>
        <v>music</v>
      </c>
      <c r="R677" s="26" t="str">
        <f t="shared" si="103"/>
        <v>metal</v>
      </c>
      <c r="S677" s="27">
        <f t="shared" si="104"/>
        <v>42291.581377314811</v>
      </c>
      <c r="T677" s="5" t="str">
        <f t="shared" si="105"/>
        <v>Oct</v>
      </c>
      <c r="U677" s="5" t="str">
        <f t="shared" si="106"/>
        <v>2015</v>
      </c>
      <c r="V677" s="5" t="str">
        <f t="shared" si="107"/>
        <v>Nov</v>
      </c>
      <c r="W677" s="1" t="str">
        <f t="shared" si="108"/>
        <v>2015</v>
      </c>
      <c r="X677" s="27">
        <f t="shared" si="109"/>
        <v>42333.623043981483</v>
      </c>
    </row>
    <row r="678" spans="1:24" ht="48" hidden="1" x14ac:dyDescent="0.2">
      <c r="A678" s="1">
        <v>858</v>
      </c>
      <c r="B678" s="7" t="s">
        <v>859</v>
      </c>
      <c r="C678" s="7" t="s">
        <v>4968</v>
      </c>
      <c r="D678" s="1">
        <v>1200</v>
      </c>
      <c r="E678" s="1">
        <v>1728.07</v>
      </c>
      <c r="F678" s="1" t="s">
        <v>8218</v>
      </c>
      <c r="G678" s="1" t="s">
        <v>8224</v>
      </c>
      <c r="H678" s="1" t="s">
        <v>8246</v>
      </c>
      <c r="I678" s="1">
        <v>1429138740</v>
      </c>
      <c r="J678" s="1">
        <v>1426528418</v>
      </c>
      <c r="K678" s="1" t="b">
        <v>0</v>
      </c>
      <c r="L678" s="1">
        <v>76</v>
      </c>
      <c r="M678" s="1" t="b">
        <v>1</v>
      </c>
      <c r="N678" s="1" t="s">
        <v>8276</v>
      </c>
      <c r="O678" s="28">
        <f t="shared" si="100"/>
        <v>1.4400583333333332</v>
      </c>
      <c r="P678" s="29">
        <f t="shared" si="101"/>
        <v>22.737763157894737</v>
      </c>
      <c r="Q678" s="9" t="str">
        <f t="shared" si="102"/>
        <v>music</v>
      </c>
      <c r="R678" s="26" t="str">
        <f t="shared" si="103"/>
        <v>metal</v>
      </c>
      <c r="S678" s="27">
        <f t="shared" si="104"/>
        <v>42079.745578703703</v>
      </c>
      <c r="T678" s="5" t="str">
        <f t="shared" si="105"/>
        <v>Mar</v>
      </c>
      <c r="U678" s="5" t="str">
        <f t="shared" si="106"/>
        <v>2015</v>
      </c>
      <c r="V678" s="5" t="str">
        <f t="shared" si="107"/>
        <v>Apr</v>
      </c>
      <c r="W678" s="1" t="str">
        <f t="shared" si="108"/>
        <v>2015</v>
      </c>
      <c r="X678" s="27">
        <f t="shared" si="109"/>
        <v>42109.957638888889</v>
      </c>
    </row>
    <row r="679" spans="1:24" ht="48" hidden="1" x14ac:dyDescent="0.2">
      <c r="A679" s="1">
        <v>1354</v>
      </c>
      <c r="B679" s="7" t="s">
        <v>1355</v>
      </c>
      <c r="C679" s="7" t="s">
        <v>5464</v>
      </c>
      <c r="D679" s="1">
        <v>1200</v>
      </c>
      <c r="E679" s="1">
        <v>1563</v>
      </c>
      <c r="F679" s="1" t="s">
        <v>8218</v>
      </c>
      <c r="G679" s="1" t="s">
        <v>8224</v>
      </c>
      <c r="H679" s="1" t="s">
        <v>8246</v>
      </c>
      <c r="I679" s="1">
        <v>1465672979</v>
      </c>
      <c r="J679" s="1">
        <v>1463080979</v>
      </c>
      <c r="K679" s="1" t="b">
        <v>0</v>
      </c>
      <c r="L679" s="1">
        <v>64</v>
      </c>
      <c r="M679" s="1" t="b">
        <v>1</v>
      </c>
      <c r="N679" s="1" t="s">
        <v>8273</v>
      </c>
      <c r="O679" s="28">
        <f t="shared" si="100"/>
        <v>1.3025</v>
      </c>
      <c r="P679" s="29">
        <f t="shared" si="101"/>
        <v>24.421875</v>
      </c>
      <c r="Q679" s="9" t="str">
        <f t="shared" si="102"/>
        <v>publishing</v>
      </c>
      <c r="R679" s="26" t="str">
        <f t="shared" si="103"/>
        <v>nonfiction</v>
      </c>
      <c r="S679" s="27">
        <f t="shared" si="104"/>
        <v>42502.807627314818</v>
      </c>
      <c r="T679" s="5" t="str">
        <f t="shared" si="105"/>
        <v>May</v>
      </c>
      <c r="U679" s="5" t="str">
        <f t="shared" si="106"/>
        <v>2016</v>
      </c>
      <c r="V679" s="5" t="str">
        <f t="shared" si="107"/>
        <v>Jun</v>
      </c>
      <c r="W679" s="1" t="str">
        <f t="shared" si="108"/>
        <v>2016</v>
      </c>
      <c r="X679" s="27">
        <f t="shared" si="109"/>
        <v>42532.807627314818</v>
      </c>
    </row>
    <row r="680" spans="1:24" ht="48" hidden="1" x14ac:dyDescent="0.2">
      <c r="A680" s="1">
        <v>1491</v>
      </c>
      <c r="B680" s="7" t="s">
        <v>1492</v>
      </c>
      <c r="C680" s="7" t="s">
        <v>5601</v>
      </c>
      <c r="D680" s="1">
        <v>1200</v>
      </c>
      <c r="E680" s="1">
        <v>100</v>
      </c>
      <c r="F680" s="1" t="s">
        <v>8220</v>
      </c>
      <c r="G680" s="1" t="s">
        <v>8223</v>
      </c>
      <c r="H680" s="1" t="s">
        <v>8245</v>
      </c>
      <c r="I680" s="1">
        <v>1424014680</v>
      </c>
      <c r="J680" s="1">
        <v>1418922443</v>
      </c>
      <c r="K680" s="1" t="b">
        <v>0</v>
      </c>
      <c r="L680" s="1">
        <v>1</v>
      </c>
      <c r="M680" s="1" t="b">
        <v>0</v>
      </c>
      <c r="N680" s="1" t="s">
        <v>8274</v>
      </c>
      <c r="O680" s="28">
        <f t="shared" si="100"/>
        <v>8.3333333333333329E-2</v>
      </c>
      <c r="P680" s="29">
        <f t="shared" si="101"/>
        <v>100</v>
      </c>
      <c r="Q680" s="9" t="str">
        <f t="shared" si="102"/>
        <v>publishing</v>
      </c>
      <c r="R680" s="26" t="str">
        <f t="shared" si="103"/>
        <v>fiction</v>
      </c>
      <c r="S680" s="27">
        <f t="shared" si="104"/>
        <v>41991.713460648149</v>
      </c>
      <c r="T680" s="5" t="str">
        <f t="shared" si="105"/>
        <v>Dec</v>
      </c>
      <c r="U680" s="5" t="str">
        <f t="shared" si="106"/>
        <v>2014</v>
      </c>
      <c r="V680" s="5" t="str">
        <f t="shared" si="107"/>
        <v>Feb</v>
      </c>
      <c r="W680" s="1" t="str">
        <f t="shared" si="108"/>
        <v>2015</v>
      </c>
      <c r="X680" s="27">
        <f t="shared" si="109"/>
        <v>42050.651388888888</v>
      </c>
    </row>
    <row r="681" spans="1:24" ht="48" hidden="1" x14ac:dyDescent="0.2">
      <c r="A681" s="1">
        <v>1507</v>
      </c>
      <c r="B681" s="7" t="s">
        <v>1508</v>
      </c>
      <c r="C681" s="7" t="s">
        <v>5617</v>
      </c>
      <c r="D681" s="1">
        <v>1200</v>
      </c>
      <c r="E681" s="1">
        <v>2580</v>
      </c>
      <c r="F681" s="1" t="s">
        <v>8218</v>
      </c>
      <c r="G681" s="1" t="s">
        <v>8223</v>
      </c>
      <c r="H681" s="1" t="s">
        <v>8245</v>
      </c>
      <c r="I681" s="1">
        <v>1273911000</v>
      </c>
      <c r="J681" s="1">
        <v>1268822909</v>
      </c>
      <c r="K681" s="1" t="b">
        <v>1</v>
      </c>
      <c r="L681" s="1">
        <v>33</v>
      </c>
      <c r="M681" s="1" t="b">
        <v>1</v>
      </c>
      <c r="N681" s="1" t="s">
        <v>8284</v>
      </c>
      <c r="O681" s="28">
        <f t="shared" si="100"/>
        <v>2.15</v>
      </c>
      <c r="P681" s="29">
        <f t="shared" si="101"/>
        <v>78.181818181818187</v>
      </c>
      <c r="Q681" s="9" t="str">
        <f t="shared" si="102"/>
        <v>photography</v>
      </c>
      <c r="R681" s="26" t="str">
        <f t="shared" si="103"/>
        <v>photobooks</v>
      </c>
      <c r="S681" s="27">
        <f t="shared" si="104"/>
        <v>40254.450335648151</v>
      </c>
      <c r="T681" s="5" t="str">
        <f t="shared" si="105"/>
        <v>Mar</v>
      </c>
      <c r="U681" s="5" t="str">
        <f t="shared" si="106"/>
        <v>2010</v>
      </c>
      <c r="V681" s="5" t="str">
        <f t="shared" si="107"/>
        <v>May</v>
      </c>
      <c r="W681" s="1" t="str">
        <f t="shared" si="108"/>
        <v>2010</v>
      </c>
      <c r="X681" s="27">
        <f t="shared" si="109"/>
        <v>40313.340277777781</v>
      </c>
    </row>
    <row r="682" spans="1:24" ht="48" hidden="1" x14ac:dyDescent="0.2">
      <c r="A682" s="1">
        <v>1584</v>
      </c>
      <c r="B682" s="7" t="s">
        <v>1585</v>
      </c>
      <c r="C682" s="7" t="s">
        <v>5694</v>
      </c>
      <c r="D682" s="1">
        <v>1200</v>
      </c>
      <c r="E682" s="1">
        <v>0</v>
      </c>
      <c r="F682" s="1" t="s">
        <v>8220</v>
      </c>
      <c r="G682" s="1" t="s">
        <v>8223</v>
      </c>
      <c r="H682" s="1" t="s">
        <v>8245</v>
      </c>
      <c r="I682" s="1">
        <v>1401464101</v>
      </c>
      <c r="J682" s="1">
        <v>1400600101</v>
      </c>
      <c r="K682" s="1" t="b">
        <v>0</v>
      </c>
      <c r="L682" s="1">
        <v>0</v>
      </c>
      <c r="M682" s="1" t="b">
        <v>0</v>
      </c>
      <c r="N682" s="1" t="s">
        <v>8290</v>
      </c>
      <c r="O682" s="28">
        <f t="shared" si="100"/>
        <v>0</v>
      </c>
      <c r="P682" s="29">
        <f t="shared" si="101"/>
        <v>0</v>
      </c>
      <c r="Q682" s="9" t="str">
        <f t="shared" si="102"/>
        <v>photography</v>
      </c>
      <c r="R682" s="26" t="str">
        <f t="shared" si="103"/>
        <v>places</v>
      </c>
      <c r="S682" s="27">
        <f t="shared" si="104"/>
        <v>41779.649317129632</v>
      </c>
      <c r="T682" s="5" t="str">
        <f t="shared" si="105"/>
        <v>May</v>
      </c>
      <c r="U682" s="5" t="str">
        <f t="shared" si="106"/>
        <v>2014</v>
      </c>
      <c r="V682" s="5" t="str">
        <f t="shared" si="107"/>
        <v>May</v>
      </c>
      <c r="W682" s="1" t="str">
        <f t="shared" si="108"/>
        <v>2014</v>
      </c>
      <c r="X682" s="27">
        <f t="shared" si="109"/>
        <v>41789.649317129632</v>
      </c>
    </row>
    <row r="683" spans="1:24" ht="48" hidden="1" x14ac:dyDescent="0.2">
      <c r="A683" s="1">
        <v>1589</v>
      </c>
      <c r="B683" s="7" t="s">
        <v>1590</v>
      </c>
      <c r="C683" s="7" t="s">
        <v>5699</v>
      </c>
      <c r="D683" s="1">
        <v>1200</v>
      </c>
      <c r="E683" s="1">
        <v>0</v>
      </c>
      <c r="F683" s="1" t="s">
        <v>8220</v>
      </c>
      <c r="G683" s="1" t="s">
        <v>8223</v>
      </c>
      <c r="H683" s="1" t="s">
        <v>8245</v>
      </c>
      <c r="I683" s="1">
        <v>1444433886</v>
      </c>
      <c r="J683" s="1">
        <v>1441841886</v>
      </c>
      <c r="K683" s="1" t="b">
        <v>0</v>
      </c>
      <c r="L683" s="1">
        <v>0</v>
      </c>
      <c r="M683" s="1" t="b">
        <v>0</v>
      </c>
      <c r="N683" s="1" t="s">
        <v>8290</v>
      </c>
      <c r="O683" s="28">
        <f t="shared" si="100"/>
        <v>0</v>
      </c>
      <c r="P683" s="29">
        <f t="shared" si="101"/>
        <v>0</v>
      </c>
      <c r="Q683" s="9" t="str">
        <f t="shared" si="102"/>
        <v>photography</v>
      </c>
      <c r="R683" s="26" t="str">
        <f t="shared" si="103"/>
        <v>places</v>
      </c>
      <c r="S683" s="27">
        <f t="shared" si="104"/>
        <v>42256.984791666662</v>
      </c>
      <c r="T683" s="5" t="str">
        <f t="shared" si="105"/>
        <v>Sep</v>
      </c>
      <c r="U683" s="5" t="str">
        <f t="shared" si="106"/>
        <v>2015</v>
      </c>
      <c r="V683" s="5" t="str">
        <f t="shared" si="107"/>
        <v>Oct</v>
      </c>
      <c r="W683" s="1" t="str">
        <f t="shared" si="108"/>
        <v>2015</v>
      </c>
      <c r="X683" s="27">
        <f t="shared" si="109"/>
        <v>42286.984791666662</v>
      </c>
    </row>
    <row r="684" spans="1:24" ht="32" hidden="1" x14ac:dyDescent="0.2">
      <c r="A684" s="1">
        <v>1608</v>
      </c>
      <c r="B684" s="7" t="s">
        <v>1609</v>
      </c>
      <c r="C684" s="7" t="s">
        <v>5718</v>
      </c>
      <c r="D684" s="1">
        <v>1200</v>
      </c>
      <c r="E684" s="1">
        <v>1215</v>
      </c>
      <c r="F684" s="1" t="s">
        <v>8218</v>
      </c>
      <c r="G684" s="1" t="s">
        <v>8223</v>
      </c>
      <c r="H684" s="1" t="s">
        <v>8245</v>
      </c>
      <c r="I684" s="1">
        <v>1388553960</v>
      </c>
      <c r="J684" s="1">
        <v>1385754986</v>
      </c>
      <c r="K684" s="1" t="b">
        <v>0</v>
      </c>
      <c r="L684" s="1">
        <v>23</v>
      </c>
      <c r="M684" s="1" t="b">
        <v>1</v>
      </c>
      <c r="N684" s="1" t="s">
        <v>8275</v>
      </c>
      <c r="O684" s="28">
        <f t="shared" si="100"/>
        <v>1.0125</v>
      </c>
      <c r="P684" s="29">
        <f t="shared" si="101"/>
        <v>52.826086956521742</v>
      </c>
      <c r="Q684" s="9" t="str">
        <f t="shared" si="102"/>
        <v>music</v>
      </c>
      <c r="R684" s="26" t="str">
        <f t="shared" si="103"/>
        <v>rock</v>
      </c>
      <c r="S684" s="27">
        <f t="shared" si="104"/>
        <v>41607.83085648148</v>
      </c>
      <c r="T684" s="5" t="str">
        <f t="shared" si="105"/>
        <v>Nov</v>
      </c>
      <c r="U684" s="5" t="str">
        <f t="shared" si="106"/>
        <v>2013</v>
      </c>
      <c r="V684" s="5" t="str">
        <f t="shared" si="107"/>
        <v>Jan</v>
      </c>
      <c r="W684" s="1" t="str">
        <f t="shared" si="108"/>
        <v>2014</v>
      </c>
      <c r="X684" s="27">
        <f t="shared" si="109"/>
        <v>41640.226388888892</v>
      </c>
    </row>
    <row r="685" spans="1:24" ht="48" hidden="1" x14ac:dyDescent="0.2">
      <c r="A685" s="1">
        <v>1642</v>
      </c>
      <c r="B685" s="7" t="s">
        <v>1643</v>
      </c>
      <c r="C685" s="7" t="s">
        <v>5752</v>
      </c>
      <c r="D685" s="1">
        <v>1200</v>
      </c>
      <c r="E685" s="1">
        <v>1200</v>
      </c>
      <c r="F685" s="1" t="s">
        <v>8218</v>
      </c>
      <c r="G685" s="1" t="s">
        <v>8223</v>
      </c>
      <c r="H685" s="1" t="s">
        <v>8245</v>
      </c>
      <c r="I685" s="1">
        <v>1308011727</v>
      </c>
      <c r="J685" s="1">
        <v>1306283727</v>
      </c>
      <c r="K685" s="1" t="b">
        <v>0</v>
      </c>
      <c r="L685" s="1">
        <v>28</v>
      </c>
      <c r="M685" s="1" t="b">
        <v>1</v>
      </c>
      <c r="N685" s="1" t="s">
        <v>8291</v>
      </c>
      <c r="O685" s="28">
        <f t="shared" si="100"/>
        <v>1</v>
      </c>
      <c r="P685" s="29">
        <f t="shared" si="101"/>
        <v>42.857142857142854</v>
      </c>
      <c r="Q685" s="9" t="str">
        <f t="shared" si="102"/>
        <v>music</v>
      </c>
      <c r="R685" s="26" t="str">
        <f t="shared" si="103"/>
        <v>pop</v>
      </c>
      <c r="S685" s="27">
        <f t="shared" si="104"/>
        <v>40688.024618055555</v>
      </c>
      <c r="T685" s="5" t="str">
        <f t="shared" si="105"/>
        <v>May</v>
      </c>
      <c r="U685" s="5" t="str">
        <f t="shared" si="106"/>
        <v>2011</v>
      </c>
      <c r="V685" s="5" t="str">
        <f t="shared" si="107"/>
        <v>Jun</v>
      </c>
      <c r="W685" s="1" t="str">
        <f t="shared" si="108"/>
        <v>2011</v>
      </c>
      <c r="X685" s="27">
        <f t="shared" si="109"/>
        <v>40708.024618055555</v>
      </c>
    </row>
    <row r="686" spans="1:24" ht="32" hidden="1" x14ac:dyDescent="0.2">
      <c r="A686" s="1">
        <v>1741</v>
      </c>
      <c r="B686" s="7" t="s">
        <v>1742</v>
      </c>
      <c r="C686" s="7" t="s">
        <v>5851</v>
      </c>
      <c r="D686" s="1">
        <v>1200</v>
      </c>
      <c r="E686" s="1">
        <v>1330</v>
      </c>
      <c r="F686" s="1" t="s">
        <v>8218</v>
      </c>
      <c r="G686" s="1" t="s">
        <v>8224</v>
      </c>
      <c r="H686" s="1" t="s">
        <v>8246</v>
      </c>
      <c r="I686" s="1">
        <v>1433948671</v>
      </c>
      <c r="J686" s="1">
        <v>1430060671</v>
      </c>
      <c r="K686" s="1" t="b">
        <v>0</v>
      </c>
      <c r="L686" s="1">
        <v>52</v>
      </c>
      <c r="M686" s="1" t="b">
        <v>1</v>
      </c>
      <c r="N686" s="1" t="s">
        <v>8284</v>
      </c>
      <c r="O686" s="28">
        <f t="shared" si="100"/>
        <v>1.1083333333333334</v>
      </c>
      <c r="P686" s="29">
        <f t="shared" si="101"/>
        <v>25.576923076923077</v>
      </c>
      <c r="Q686" s="9" t="str">
        <f t="shared" si="102"/>
        <v>photography</v>
      </c>
      <c r="R686" s="26" t="str">
        <f t="shared" si="103"/>
        <v>photobooks</v>
      </c>
      <c r="S686" s="27">
        <f t="shared" si="104"/>
        <v>42120.628136574072</v>
      </c>
      <c r="T686" s="5" t="str">
        <f t="shared" si="105"/>
        <v>Apr</v>
      </c>
      <c r="U686" s="5" t="str">
        <f t="shared" si="106"/>
        <v>2015</v>
      </c>
      <c r="V686" s="5" t="str">
        <f t="shared" si="107"/>
        <v>Jun</v>
      </c>
      <c r="W686" s="1" t="str">
        <f t="shared" si="108"/>
        <v>2015</v>
      </c>
      <c r="X686" s="27">
        <f t="shared" si="109"/>
        <v>42165.628136574072</v>
      </c>
    </row>
    <row r="687" spans="1:24" ht="32" hidden="1" x14ac:dyDescent="0.2">
      <c r="A687" s="1">
        <v>1752</v>
      </c>
      <c r="B687" s="7" t="s">
        <v>1753</v>
      </c>
      <c r="C687" s="7" t="s">
        <v>5862</v>
      </c>
      <c r="D687" s="1">
        <v>1200</v>
      </c>
      <c r="E687" s="1">
        <v>3122</v>
      </c>
      <c r="F687" s="1" t="s">
        <v>8218</v>
      </c>
      <c r="G687" s="1" t="s">
        <v>8224</v>
      </c>
      <c r="H687" s="1" t="s">
        <v>8246</v>
      </c>
      <c r="I687" s="1">
        <v>1476425082</v>
      </c>
      <c r="J687" s="1">
        <v>1473833082</v>
      </c>
      <c r="K687" s="1" t="b">
        <v>0</v>
      </c>
      <c r="L687" s="1">
        <v>90</v>
      </c>
      <c r="M687" s="1" t="b">
        <v>1</v>
      </c>
      <c r="N687" s="1" t="s">
        <v>8284</v>
      </c>
      <c r="O687" s="28">
        <f t="shared" si="100"/>
        <v>2.6016666666666666</v>
      </c>
      <c r="P687" s="29">
        <f t="shared" si="101"/>
        <v>34.68888888888889</v>
      </c>
      <c r="Q687" s="9" t="str">
        <f t="shared" si="102"/>
        <v>photography</v>
      </c>
      <c r="R687" s="26" t="str">
        <f t="shared" si="103"/>
        <v>photobooks</v>
      </c>
      <c r="S687" s="27">
        <f t="shared" si="104"/>
        <v>42627.253263888888</v>
      </c>
      <c r="T687" s="5" t="str">
        <f t="shared" si="105"/>
        <v>Sep</v>
      </c>
      <c r="U687" s="5" t="str">
        <f t="shared" si="106"/>
        <v>2016</v>
      </c>
      <c r="V687" s="5" t="str">
        <f t="shared" si="107"/>
        <v>Oct</v>
      </c>
      <c r="W687" s="1" t="str">
        <f t="shared" si="108"/>
        <v>2016</v>
      </c>
      <c r="X687" s="27">
        <f t="shared" si="109"/>
        <v>42657.253263888888</v>
      </c>
    </row>
    <row r="688" spans="1:24" ht="48" hidden="1" x14ac:dyDescent="0.2">
      <c r="A688" s="1">
        <v>1819</v>
      </c>
      <c r="B688" s="7" t="s">
        <v>1820</v>
      </c>
      <c r="C688" s="7" t="s">
        <v>5929</v>
      </c>
      <c r="D688" s="1">
        <v>1200</v>
      </c>
      <c r="E688" s="1">
        <v>25</v>
      </c>
      <c r="F688" s="1" t="s">
        <v>8220</v>
      </c>
      <c r="G688" s="1" t="s">
        <v>8223</v>
      </c>
      <c r="H688" s="1" t="s">
        <v>8245</v>
      </c>
      <c r="I688" s="1">
        <v>1406743396</v>
      </c>
      <c r="J688" s="1">
        <v>1404151396</v>
      </c>
      <c r="K688" s="1" t="b">
        <v>0</v>
      </c>
      <c r="L688" s="1">
        <v>4</v>
      </c>
      <c r="M688" s="1" t="b">
        <v>0</v>
      </c>
      <c r="N688" s="1" t="s">
        <v>8284</v>
      </c>
      <c r="O688" s="28">
        <f t="shared" si="100"/>
        <v>2.0833333333333332E-2</v>
      </c>
      <c r="P688" s="29">
        <f t="shared" si="101"/>
        <v>6.25</v>
      </c>
      <c r="Q688" s="9" t="str">
        <f t="shared" si="102"/>
        <v>photography</v>
      </c>
      <c r="R688" s="26" t="str">
        <f t="shared" si="103"/>
        <v>photobooks</v>
      </c>
      <c r="S688" s="27">
        <f t="shared" si="104"/>
        <v>41820.752268518518</v>
      </c>
      <c r="T688" s="5" t="str">
        <f t="shared" si="105"/>
        <v>Jun</v>
      </c>
      <c r="U688" s="5" t="str">
        <f t="shared" si="106"/>
        <v>2014</v>
      </c>
      <c r="V688" s="5" t="str">
        <f t="shared" si="107"/>
        <v>Jul</v>
      </c>
      <c r="W688" s="1" t="str">
        <f t="shared" si="108"/>
        <v>2014</v>
      </c>
      <c r="X688" s="27">
        <f t="shared" si="109"/>
        <v>41850.752268518518</v>
      </c>
    </row>
    <row r="689" spans="1:24" ht="48" hidden="1" x14ac:dyDescent="0.2">
      <c r="A689" s="1">
        <v>1886</v>
      </c>
      <c r="B689" s="7" t="s">
        <v>1887</v>
      </c>
      <c r="C689" s="7" t="s">
        <v>5996</v>
      </c>
      <c r="D689" s="1">
        <v>1200</v>
      </c>
      <c r="E689" s="1">
        <v>1225</v>
      </c>
      <c r="F689" s="1" t="s">
        <v>8218</v>
      </c>
      <c r="G689" s="1" t="s">
        <v>8223</v>
      </c>
      <c r="H689" s="1" t="s">
        <v>8245</v>
      </c>
      <c r="I689" s="1">
        <v>1415832338</v>
      </c>
      <c r="J689" s="1">
        <v>1413236738</v>
      </c>
      <c r="K689" s="1" t="b">
        <v>0</v>
      </c>
      <c r="L689" s="1">
        <v>29</v>
      </c>
      <c r="M689" s="1" t="b">
        <v>1</v>
      </c>
      <c r="N689" s="1" t="s">
        <v>8278</v>
      </c>
      <c r="O689" s="28">
        <f t="shared" si="100"/>
        <v>1.0208333333333333</v>
      </c>
      <c r="P689" s="29">
        <f t="shared" si="101"/>
        <v>42.241379310344826</v>
      </c>
      <c r="Q689" s="9" t="str">
        <f t="shared" si="102"/>
        <v>music</v>
      </c>
      <c r="R689" s="26" t="str">
        <f t="shared" si="103"/>
        <v>indie rock</v>
      </c>
      <c r="S689" s="27">
        <f t="shared" si="104"/>
        <v>41925.906689814816</v>
      </c>
      <c r="T689" s="5" t="str">
        <f t="shared" si="105"/>
        <v>Oct</v>
      </c>
      <c r="U689" s="5" t="str">
        <f t="shared" si="106"/>
        <v>2014</v>
      </c>
      <c r="V689" s="5" t="str">
        <f t="shared" si="107"/>
        <v>Nov</v>
      </c>
      <c r="W689" s="1" t="str">
        <f t="shared" si="108"/>
        <v>2014</v>
      </c>
      <c r="X689" s="27">
        <f t="shared" si="109"/>
        <v>41955.94835648148</v>
      </c>
    </row>
    <row r="690" spans="1:24" ht="48" hidden="1" x14ac:dyDescent="0.2">
      <c r="A690" s="1">
        <v>2117</v>
      </c>
      <c r="B690" s="7" t="s">
        <v>2118</v>
      </c>
      <c r="C690" s="7" t="s">
        <v>6227</v>
      </c>
      <c r="D690" s="1">
        <v>1200</v>
      </c>
      <c r="E690" s="1">
        <v>1773</v>
      </c>
      <c r="F690" s="1" t="s">
        <v>8218</v>
      </c>
      <c r="G690" s="1" t="s">
        <v>8223</v>
      </c>
      <c r="H690" s="1" t="s">
        <v>8245</v>
      </c>
      <c r="I690" s="1">
        <v>1445921940</v>
      </c>
      <c r="J690" s="1">
        <v>1444699549</v>
      </c>
      <c r="K690" s="1" t="b">
        <v>0</v>
      </c>
      <c r="L690" s="1">
        <v>35</v>
      </c>
      <c r="M690" s="1" t="b">
        <v>1</v>
      </c>
      <c r="N690" s="1" t="s">
        <v>8278</v>
      </c>
      <c r="O690" s="28">
        <f t="shared" si="100"/>
        <v>1.4775</v>
      </c>
      <c r="P690" s="29">
        <f t="shared" si="101"/>
        <v>50.657142857142858</v>
      </c>
      <c r="Q690" s="9" t="str">
        <f t="shared" si="102"/>
        <v>music</v>
      </c>
      <c r="R690" s="26" t="str">
        <f t="shared" si="103"/>
        <v>indie rock</v>
      </c>
      <c r="S690" s="27">
        <f t="shared" si="104"/>
        <v>42290.059594907405</v>
      </c>
      <c r="T690" s="5" t="str">
        <f t="shared" si="105"/>
        <v>Oct</v>
      </c>
      <c r="U690" s="5" t="str">
        <f t="shared" si="106"/>
        <v>2015</v>
      </c>
      <c r="V690" s="5" t="str">
        <f t="shared" si="107"/>
        <v>Oct</v>
      </c>
      <c r="W690" s="1" t="str">
        <f t="shared" si="108"/>
        <v>2015</v>
      </c>
      <c r="X690" s="27">
        <f t="shared" si="109"/>
        <v>42304.207638888889</v>
      </c>
    </row>
    <row r="691" spans="1:24" ht="48" hidden="1" x14ac:dyDescent="0.2">
      <c r="A691" s="1">
        <v>2189</v>
      </c>
      <c r="B691" s="7" t="s">
        <v>2190</v>
      </c>
      <c r="C691" s="7" t="s">
        <v>6299</v>
      </c>
      <c r="D691" s="1">
        <v>1200</v>
      </c>
      <c r="E691" s="1">
        <v>6039</v>
      </c>
      <c r="F691" s="1" t="s">
        <v>8218</v>
      </c>
      <c r="G691" s="1" t="s">
        <v>8224</v>
      </c>
      <c r="H691" s="1" t="s">
        <v>8246</v>
      </c>
      <c r="I691" s="1">
        <v>1461276000</v>
      </c>
      <c r="J691" s="1">
        <v>1460055300</v>
      </c>
      <c r="K691" s="1" t="b">
        <v>0</v>
      </c>
      <c r="L691" s="1">
        <v>88</v>
      </c>
      <c r="M691" s="1" t="b">
        <v>1</v>
      </c>
      <c r="N691" s="1" t="s">
        <v>8296</v>
      </c>
      <c r="O691" s="28">
        <f t="shared" si="100"/>
        <v>5.0324999999999998</v>
      </c>
      <c r="P691" s="29">
        <f t="shared" si="101"/>
        <v>68.625</v>
      </c>
      <c r="Q691" s="9" t="str">
        <f t="shared" si="102"/>
        <v>games</v>
      </c>
      <c r="R691" s="26" t="str">
        <f t="shared" si="103"/>
        <v>tabletop games</v>
      </c>
      <c r="S691" s="27">
        <f t="shared" si="104"/>
        <v>42467.788194444445</v>
      </c>
      <c r="T691" s="5" t="str">
        <f t="shared" si="105"/>
        <v>Apr</v>
      </c>
      <c r="U691" s="5" t="str">
        <f t="shared" si="106"/>
        <v>2016</v>
      </c>
      <c r="V691" s="5" t="str">
        <f t="shared" si="107"/>
        <v>Apr</v>
      </c>
      <c r="W691" s="1" t="str">
        <f t="shared" si="108"/>
        <v>2016</v>
      </c>
      <c r="X691" s="27">
        <f t="shared" si="109"/>
        <v>42481.916666666672</v>
      </c>
    </row>
    <row r="692" spans="1:24" ht="48" hidden="1" x14ac:dyDescent="0.2">
      <c r="A692" s="1">
        <v>2295</v>
      </c>
      <c r="B692" s="7" t="s">
        <v>2296</v>
      </c>
      <c r="C692" s="7" t="s">
        <v>6405</v>
      </c>
      <c r="D692" s="1">
        <v>1200</v>
      </c>
      <c r="E692" s="1">
        <v>1503</v>
      </c>
      <c r="F692" s="1" t="s">
        <v>8218</v>
      </c>
      <c r="G692" s="1" t="s">
        <v>8223</v>
      </c>
      <c r="H692" s="1" t="s">
        <v>8245</v>
      </c>
      <c r="I692" s="1">
        <v>1359240856</v>
      </c>
      <c r="J692" s="1">
        <v>1356648856</v>
      </c>
      <c r="K692" s="1" t="b">
        <v>0</v>
      </c>
      <c r="L692" s="1">
        <v>34</v>
      </c>
      <c r="M692" s="1" t="b">
        <v>1</v>
      </c>
      <c r="N692" s="1" t="s">
        <v>8275</v>
      </c>
      <c r="O692" s="28">
        <f t="shared" si="100"/>
        <v>1.2524999999999999</v>
      </c>
      <c r="P692" s="29">
        <f t="shared" si="101"/>
        <v>44.205882352941174</v>
      </c>
      <c r="Q692" s="9" t="str">
        <f t="shared" si="102"/>
        <v>music</v>
      </c>
      <c r="R692" s="26" t="str">
        <f t="shared" si="103"/>
        <v>rock</v>
      </c>
      <c r="S692" s="27">
        <f t="shared" si="104"/>
        <v>41270.954351851848</v>
      </c>
      <c r="T692" s="5" t="str">
        <f t="shared" si="105"/>
        <v>Dec</v>
      </c>
      <c r="U692" s="5" t="str">
        <f t="shared" si="106"/>
        <v>2012</v>
      </c>
      <c r="V692" s="5" t="str">
        <f t="shared" si="107"/>
        <v>Jan</v>
      </c>
      <c r="W692" s="1" t="str">
        <f t="shared" si="108"/>
        <v>2013</v>
      </c>
      <c r="X692" s="27">
        <f t="shared" si="109"/>
        <v>41300.954351851848</v>
      </c>
    </row>
    <row r="693" spans="1:24" ht="48" hidden="1" x14ac:dyDescent="0.2">
      <c r="A693" s="1">
        <v>2314</v>
      </c>
      <c r="B693" s="7" t="s">
        <v>2315</v>
      </c>
      <c r="C693" s="7" t="s">
        <v>6424</v>
      </c>
      <c r="D693" s="1">
        <v>1200</v>
      </c>
      <c r="E693" s="1">
        <v>1883.64</v>
      </c>
      <c r="F693" s="1" t="s">
        <v>8218</v>
      </c>
      <c r="G693" s="1" t="s">
        <v>8223</v>
      </c>
      <c r="H693" s="1" t="s">
        <v>8245</v>
      </c>
      <c r="I693" s="1">
        <v>1339074857</v>
      </c>
      <c r="J693" s="1">
        <v>1336482857</v>
      </c>
      <c r="K693" s="1" t="b">
        <v>1</v>
      </c>
      <c r="L693" s="1">
        <v>50</v>
      </c>
      <c r="M693" s="1" t="b">
        <v>1</v>
      </c>
      <c r="N693" s="1" t="s">
        <v>8278</v>
      </c>
      <c r="O693" s="28">
        <f t="shared" si="100"/>
        <v>1.5697000000000001</v>
      </c>
      <c r="P693" s="29">
        <f t="shared" si="101"/>
        <v>37.672800000000002</v>
      </c>
      <c r="Q693" s="9" t="str">
        <f t="shared" si="102"/>
        <v>music</v>
      </c>
      <c r="R693" s="26" t="str">
        <f t="shared" si="103"/>
        <v>indie rock</v>
      </c>
      <c r="S693" s="27">
        <f t="shared" si="104"/>
        <v>41037.551585648151</v>
      </c>
      <c r="T693" s="5" t="str">
        <f t="shared" si="105"/>
        <v>May</v>
      </c>
      <c r="U693" s="5" t="str">
        <f t="shared" si="106"/>
        <v>2012</v>
      </c>
      <c r="V693" s="5" t="str">
        <f t="shared" si="107"/>
        <v>Jun</v>
      </c>
      <c r="W693" s="1" t="str">
        <f t="shared" si="108"/>
        <v>2012</v>
      </c>
      <c r="X693" s="27">
        <f t="shared" si="109"/>
        <v>41067.551585648151</v>
      </c>
    </row>
    <row r="694" spans="1:24" ht="48" hidden="1" x14ac:dyDescent="0.2">
      <c r="A694" s="1">
        <v>2403</v>
      </c>
      <c r="B694" s="7" t="s">
        <v>2404</v>
      </c>
      <c r="C694" s="7" t="s">
        <v>6513</v>
      </c>
      <c r="D694" s="1">
        <v>1200</v>
      </c>
      <c r="E694" s="1">
        <v>202</v>
      </c>
      <c r="F694" s="1" t="s">
        <v>8220</v>
      </c>
      <c r="G694" s="1" t="s">
        <v>8224</v>
      </c>
      <c r="H694" s="1" t="s">
        <v>8246</v>
      </c>
      <c r="I694" s="1">
        <v>1459368658</v>
      </c>
      <c r="J694" s="1">
        <v>1454188258</v>
      </c>
      <c r="K694" s="1" t="b">
        <v>0</v>
      </c>
      <c r="L694" s="1">
        <v>12</v>
      </c>
      <c r="M694" s="1" t="b">
        <v>0</v>
      </c>
      <c r="N694" s="1" t="s">
        <v>8283</v>
      </c>
      <c r="O694" s="28">
        <f t="shared" si="100"/>
        <v>0.16833333333333333</v>
      </c>
      <c r="P694" s="29">
        <f t="shared" si="101"/>
        <v>16.833333333333332</v>
      </c>
      <c r="Q694" s="9" t="str">
        <f t="shared" si="102"/>
        <v>food</v>
      </c>
      <c r="R694" s="26" t="str">
        <f t="shared" si="103"/>
        <v>food trucks</v>
      </c>
      <c r="S694" s="27">
        <f t="shared" si="104"/>
        <v>42399.882615740738</v>
      </c>
      <c r="T694" s="5" t="str">
        <f t="shared" si="105"/>
        <v>Jan</v>
      </c>
      <c r="U694" s="5" t="str">
        <f t="shared" si="106"/>
        <v>2016</v>
      </c>
      <c r="V694" s="5" t="str">
        <f t="shared" si="107"/>
        <v>Mar</v>
      </c>
      <c r="W694" s="1" t="str">
        <f t="shared" si="108"/>
        <v>2016</v>
      </c>
      <c r="X694" s="27">
        <f t="shared" si="109"/>
        <v>42459.840949074074</v>
      </c>
    </row>
    <row r="695" spans="1:24" ht="48" hidden="1" x14ac:dyDescent="0.2">
      <c r="A695" s="1">
        <v>2469</v>
      </c>
      <c r="B695" s="7" t="s">
        <v>2470</v>
      </c>
      <c r="C695" s="7" t="s">
        <v>6579</v>
      </c>
      <c r="D695" s="1">
        <v>1200</v>
      </c>
      <c r="E695" s="1">
        <v>1364</v>
      </c>
      <c r="F695" s="1" t="s">
        <v>8218</v>
      </c>
      <c r="G695" s="1" t="s">
        <v>8223</v>
      </c>
      <c r="H695" s="1" t="s">
        <v>8245</v>
      </c>
      <c r="I695" s="1">
        <v>1297160329</v>
      </c>
      <c r="J695" s="1">
        <v>1295000329</v>
      </c>
      <c r="K695" s="1" t="b">
        <v>0</v>
      </c>
      <c r="L695" s="1">
        <v>47</v>
      </c>
      <c r="M695" s="1" t="b">
        <v>1</v>
      </c>
      <c r="N695" s="1" t="s">
        <v>8278</v>
      </c>
      <c r="O695" s="28">
        <f t="shared" si="100"/>
        <v>1.1366666666666667</v>
      </c>
      <c r="P695" s="29">
        <f t="shared" si="101"/>
        <v>29.021276595744681</v>
      </c>
      <c r="Q695" s="9" t="str">
        <f t="shared" si="102"/>
        <v>music</v>
      </c>
      <c r="R695" s="26" t="str">
        <f t="shared" si="103"/>
        <v>indie rock</v>
      </c>
      <c r="S695" s="27">
        <f t="shared" si="104"/>
        <v>40557.429733796293</v>
      </c>
      <c r="T695" s="5" t="str">
        <f t="shared" si="105"/>
        <v>Jan</v>
      </c>
      <c r="U695" s="5" t="str">
        <f t="shared" si="106"/>
        <v>2011</v>
      </c>
      <c r="V695" s="5" t="str">
        <f t="shared" si="107"/>
        <v>Feb</v>
      </c>
      <c r="W695" s="1" t="str">
        <f t="shared" si="108"/>
        <v>2011</v>
      </c>
      <c r="X695" s="27">
        <f t="shared" si="109"/>
        <v>40582.429733796293</v>
      </c>
    </row>
    <row r="696" spans="1:24" ht="48" hidden="1" x14ac:dyDescent="0.2">
      <c r="A696" s="1">
        <v>2843</v>
      </c>
      <c r="B696" s="7" t="s">
        <v>2843</v>
      </c>
      <c r="C696" s="7" t="s">
        <v>6953</v>
      </c>
      <c r="D696" s="1">
        <v>1200</v>
      </c>
      <c r="E696" s="1">
        <v>0</v>
      </c>
      <c r="F696" s="1" t="s">
        <v>8220</v>
      </c>
      <c r="G696" s="1" t="s">
        <v>8223</v>
      </c>
      <c r="H696" s="1" t="s">
        <v>8245</v>
      </c>
      <c r="I696" s="1">
        <v>1465790400</v>
      </c>
      <c r="J696" s="1">
        <v>1462210950</v>
      </c>
      <c r="K696" s="1" t="b">
        <v>0</v>
      </c>
      <c r="L696" s="1">
        <v>0</v>
      </c>
      <c r="M696" s="1" t="b">
        <v>0</v>
      </c>
      <c r="N696" s="1" t="s">
        <v>8270</v>
      </c>
      <c r="O696" s="28">
        <f t="shared" si="100"/>
        <v>0</v>
      </c>
      <c r="P696" s="29">
        <f t="shared" si="101"/>
        <v>0</v>
      </c>
      <c r="Q696" s="9" t="str">
        <f t="shared" si="102"/>
        <v>theater</v>
      </c>
      <c r="R696" s="26" t="str">
        <f t="shared" si="103"/>
        <v>plays</v>
      </c>
      <c r="S696" s="27">
        <f t="shared" si="104"/>
        <v>42492.737847222219</v>
      </c>
      <c r="T696" s="5" t="str">
        <f t="shared" si="105"/>
        <v>May</v>
      </c>
      <c r="U696" s="5" t="str">
        <f t="shared" si="106"/>
        <v>2016</v>
      </c>
      <c r="V696" s="5" t="str">
        <f t="shared" si="107"/>
        <v>Jun</v>
      </c>
      <c r="W696" s="1" t="str">
        <f t="shared" si="108"/>
        <v>2016</v>
      </c>
      <c r="X696" s="27">
        <f t="shared" si="109"/>
        <v>42534.166666666672</v>
      </c>
    </row>
    <row r="697" spans="1:24" ht="32" hidden="1" x14ac:dyDescent="0.2">
      <c r="A697" s="1">
        <v>2955</v>
      </c>
      <c r="B697" s="7" t="s">
        <v>2955</v>
      </c>
      <c r="C697" s="7" t="s">
        <v>7065</v>
      </c>
      <c r="D697" s="1">
        <v>1200</v>
      </c>
      <c r="E697" s="1">
        <v>715</v>
      </c>
      <c r="F697" s="1" t="s">
        <v>8219</v>
      </c>
      <c r="G697" s="1" t="s">
        <v>8223</v>
      </c>
      <c r="H697" s="1" t="s">
        <v>8245</v>
      </c>
      <c r="I697" s="1">
        <v>1434476849</v>
      </c>
      <c r="J697" s="1">
        <v>1431884849</v>
      </c>
      <c r="K697" s="1" t="b">
        <v>0</v>
      </c>
      <c r="L697" s="1">
        <v>11</v>
      </c>
      <c r="M697" s="1" t="b">
        <v>0</v>
      </c>
      <c r="N697" s="1" t="s">
        <v>8302</v>
      </c>
      <c r="O697" s="28">
        <f t="shared" si="100"/>
        <v>0.59583333333333333</v>
      </c>
      <c r="P697" s="29">
        <f t="shared" si="101"/>
        <v>65</v>
      </c>
      <c r="Q697" s="9" t="str">
        <f t="shared" si="102"/>
        <v>theater</v>
      </c>
      <c r="R697" s="26" t="str">
        <f t="shared" si="103"/>
        <v>spaces</v>
      </c>
      <c r="S697" s="27">
        <f t="shared" si="104"/>
        <v>42141.741307870368</v>
      </c>
      <c r="T697" s="5" t="str">
        <f t="shared" si="105"/>
        <v>May</v>
      </c>
      <c r="U697" s="5" t="str">
        <f t="shared" si="106"/>
        <v>2015</v>
      </c>
      <c r="V697" s="5" t="str">
        <f t="shared" si="107"/>
        <v>Jun</v>
      </c>
      <c r="W697" s="1" t="str">
        <f t="shared" si="108"/>
        <v>2015</v>
      </c>
      <c r="X697" s="27">
        <f t="shared" si="109"/>
        <v>42171.741307870368</v>
      </c>
    </row>
    <row r="698" spans="1:24" ht="48" hidden="1" x14ac:dyDescent="0.2">
      <c r="A698" s="1">
        <v>3180</v>
      </c>
      <c r="B698" s="7" t="s">
        <v>3180</v>
      </c>
      <c r="C698" s="7" t="s">
        <v>7290</v>
      </c>
      <c r="D698" s="1">
        <v>1200</v>
      </c>
      <c r="E698" s="1">
        <v>1437</v>
      </c>
      <c r="F698" s="1" t="s">
        <v>8218</v>
      </c>
      <c r="G698" s="1" t="s">
        <v>8224</v>
      </c>
      <c r="H698" s="1" t="s">
        <v>8246</v>
      </c>
      <c r="I698" s="1">
        <v>1403258049</v>
      </c>
      <c r="J698" s="1">
        <v>1400666049</v>
      </c>
      <c r="K698" s="1" t="b">
        <v>1</v>
      </c>
      <c r="L698" s="1">
        <v>45</v>
      </c>
      <c r="M698" s="1" t="b">
        <v>1</v>
      </c>
      <c r="N698" s="1" t="s">
        <v>8270</v>
      </c>
      <c r="O698" s="28">
        <f t="shared" si="100"/>
        <v>1.1975</v>
      </c>
      <c r="P698" s="29">
        <f t="shared" si="101"/>
        <v>31.933333333333334</v>
      </c>
      <c r="Q698" s="9" t="str">
        <f t="shared" si="102"/>
        <v>theater</v>
      </c>
      <c r="R698" s="26" t="str">
        <f t="shared" si="103"/>
        <v>plays</v>
      </c>
      <c r="S698" s="27">
        <f t="shared" si="104"/>
        <v>41780.412604166668</v>
      </c>
      <c r="T698" s="5" t="str">
        <f t="shared" si="105"/>
        <v>May</v>
      </c>
      <c r="U698" s="5" t="str">
        <f t="shared" si="106"/>
        <v>2014</v>
      </c>
      <c r="V698" s="5" t="str">
        <f t="shared" si="107"/>
        <v>Jun</v>
      </c>
      <c r="W698" s="1" t="str">
        <f t="shared" si="108"/>
        <v>2014</v>
      </c>
      <c r="X698" s="27">
        <f t="shared" si="109"/>
        <v>41810.412604166668</v>
      </c>
    </row>
    <row r="699" spans="1:24" ht="48" hidden="1" x14ac:dyDescent="0.2">
      <c r="A699" s="1">
        <v>3226</v>
      </c>
      <c r="B699" s="7" t="s">
        <v>3226</v>
      </c>
      <c r="C699" s="7" t="s">
        <v>7336</v>
      </c>
      <c r="D699" s="1">
        <v>1200</v>
      </c>
      <c r="E699" s="1">
        <v>1250</v>
      </c>
      <c r="F699" s="1" t="s">
        <v>8218</v>
      </c>
      <c r="G699" s="1" t="s">
        <v>8224</v>
      </c>
      <c r="H699" s="1" t="s">
        <v>8246</v>
      </c>
      <c r="I699" s="1">
        <v>1446213612</v>
      </c>
      <c r="J699" s="1">
        <v>1443621612</v>
      </c>
      <c r="K699" s="1" t="b">
        <v>1</v>
      </c>
      <c r="L699" s="1">
        <v>21</v>
      </c>
      <c r="M699" s="1" t="b">
        <v>1</v>
      </c>
      <c r="N699" s="1" t="s">
        <v>8270</v>
      </c>
      <c r="O699" s="28">
        <f t="shared" si="100"/>
        <v>1.0416666666666667</v>
      </c>
      <c r="P699" s="29">
        <f t="shared" si="101"/>
        <v>59.523809523809526</v>
      </c>
      <c r="Q699" s="9" t="str">
        <f t="shared" si="102"/>
        <v>theater</v>
      </c>
      <c r="R699" s="26" t="str">
        <f t="shared" si="103"/>
        <v>plays</v>
      </c>
      <c r="S699" s="27">
        <f t="shared" si="104"/>
        <v>42277.583472222221</v>
      </c>
      <c r="T699" s="5" t="str">
        <f t="shared" si="105"/>
        <v>Sep</v>
      </c>
      <c r="U699" s="5" t="str">
        <f t="shared" si="106"/>
        <v>2015</v>
      </c>
      <c r="V699" s="5" t="str">
        <f t="shared" si="107"/>
        <v>Oct</v>
      </c>
      <c r="W699" s="1" t="str">
        <f t="shared" si="108"/>
        <v>2015</v>
      </c>
      <c r="X699" s="27">
        <f t="shared" si="109"/>
        <v>42307.583472222221</v>
      </c>
    </row>
    <row r="700" spans="1:24" ht="48" hidden="1" x14ac:dyDescent="0.2">
      <c r="A700" s="1">
        <v>3227</v>
      </c>
      <c r="B700" s="7" t="s">
        <v>3227</v>
      </c>
      <c r="C700" s="7" t="s">
        <v>7337</v>
      </c>
      <c r="D700" s="1">
        <v>1200</v>
      </c>
      <c r="E700" s="1">
        <v>1500</v>
      </c>
      <c r="F700" s="1" t="s">
        <v>8218</v>
      </c>
      <c r="G700" s="1" t="s">
        <v>8224</v>
      </c>
      <c r="H700" s="1" t="s">
        <v>8246</v>
      </c>
      <c r="I700" s="1">
        <v>1484687436</v>
      </c>
      <c r="J700" s="1">
        <v>1482095436</v>
      </c>
      <c r="K700" s="1" t="b">
        <v>0</v>
      </c>
      <c r="L700" s="1">
        <v>30</v>
      </c>
      <c r="M700" s="1" t="b">
        <v>1</v>
      </c>
      <c r="N700" s="1" t="s">
        <v>8270</v>
      </c>
      <c r="O700" s="28">
        <f t="shared" si="100"/>
        <v>1.25</v>
      </c>
      <c r="P700" s="29">
        <f t="shared" si="101"/>
        <v>50</v>
      </c>
      <c r="Q700" s="9" t="str">
        <f t="shared" si="102"/>
        <v>theater</v>
      </c>
      <c r="R700" s="26" t="str">
        <f t="shared" si="103"/>
        <v>plays</v>
      </c>
      <c r="S700" s="27">
        <f t="shared" si="104"/>
        <v>42722.882361111115</v>
      </c>
      <c r="T700" s="5" t="str">
        <f t="shared" si="105"/>
        <v>Dec</v>
      </c>
      <c r="U700" s="5" t="str">
        <f t="shared" si="106"/>
        <v>2016</v>
      </c>
      <c r="V700" s="5" t="str">
        <f t="shared" si="107"/>
        <v>Jan</v>
      </c>
      <c r="W700" s="1" t="str">
        <f t="shared" si="108"/>
        <v>2017</v>
      </c>
      <c r="X700" s="27">
        <f t="shared" si="109"/>
        <v>42752.882361111115</v>
      </c>
    </row>
    <row r="701" spans="1:24" ht="48" hidden="1" x14ac:dyDescent="0.2">
      <c r="A701" s="1">
        <v>3399</v>
      </c>
      <c r="B701" s="7" t="s">
        <v>3398</v>
      </c>
      <c r="C701" s="7" t="s">
        <v>7509</v>
      </c>
      <c r="D701" s="1">
        <v>1200</v>
      </c>
      <c r="E701" s="1">
        <v>1245</v>
      </c>
      <c r="F701" s="1" t="s">
        <v>8218</v>
      </c>
      <c r="G701" s="1" t="s">
        <v>8224</v>
      </c>
      <c r="H701" s="1" t="s">
        <v>8246</v>
      </c>
      <c r="I701" s="1">
        <v>1424556325</v>
      </c>
      <c r="J701" s="1">
        <v>1421964325</v>
      </c>
      <c r="K701" s="1" t="b">
        <v>0</v>
      </c>
      <c r="L701" s="1">
        <v>46</v>
      </c>
      <c r="M701" s="1" t="b">
        <v>1</v>
      </c>
      <c r="N701" s="1" t="s">
        <v>8270</v>
      </c>
      <c r="O701" s="28">
        <f t="shared" si="100"/>
        <v>1.0375000000000001</v>
      </c>
      <c r="P701" s="29">
        <f t="shared" si="101"/>
        <v>27.065217391304348</v>
      </c>
      <c r="Q701" s="9" t="str">
        <f t="shared" si="102"/>
        <v>theater</v>
      </c>
      <c r="R701" s="26" t="str">
        <f t="shared" si="103"/>
        <v>plays</v>
      </c>
      <c r="S701" s="27">
        <f t="shared" si="104"/>
        <v>42026.920428240745</v>
      </c>
      <c r="T701" s="5" t="str">
        <f t="shared" si="105"/>
        <v>Jan</v>
      </c>
      <c r="U701" s="5" t="str">
        <f t="shared" si="106"/>
        <v>2015</v>
      </c>
      <c r="V701" s="5" t="str">
        <f t="shared" si="107"/>
        <v>Feb</v>
      </c>
      <c r="W701" s="1" t="str">
        <f t="shared" si="108"/>
        <v>2015</v>
      </c>
      <c r="X701" s="27">
        <f t="shared" si="109"/>
        <v>42056.920428240745</v>
      </c>
    </row>
    <row r="702" spans="1:24" ht="32" hidden="1" x14ac:dyDescent="0.2">
      <c r="A702" s="1">
        <v>3439</v>
      </c>
      <c r="B702" s="7" t="s">
        <v>3438</v>
      </c>
      <c r="C702" s="7" t="s">
        <v>7549</v>
      </c>
      <c r="D702" s="1">
        <v>1200</v>
      </c>
      <c r="E702" s="1">
        <v>1616.14</v>
      </c>
      <c r="F702" s="1" t="s">
        <v>8218</v>
      </c>
      <c r="G702" s="1" t="s">
        <v>8223</v>
      </c>
      <c r="H702" s="1" t="s">
        <v>8245</v>
      </c>
      <c r="I702" s="1">
        <v>1453179540</v>
      </c>
      <c r="J702" s="1">
        <v>1452030730</v>
      </c>
      <c r="K702" s="1" t="b">
        <v>0</v>
      </c>
      <c r="L702" s="1">
        <v>18</v>
      </c>
      <c r="M702" s="1" t="b">
        <v>1</v>
      </c>
      <c r="N702" s="1" t="s">
        <v>8270</v>
      </c>
      <c r="O702" s="28">
        <f t="shared" si="100"/>
        <v>1.3467833333333334</v>
      </c>
      <c r="P702" s="29">
        <f t="shared" si="101"/>
        <v>89.785555555555561</v>
      </c>
      <c r="Q702" s="9" t="str">
        <f t="shared" si="102"/>
        <v>theater</v>
      </c>
      <c r="R702" s="26" t="str">
        <f t="shared" si="103"/>
        <v>plays</v>
      </c>
      <c r="S702" s="27">
        <f t="shared" si="104"/>
        <v>42374.911226851851</v>
      </c>
      <c r="T702" s="5" t="str">
        <f t="shared" si="105"/>
        <v>Jan</v>
      </c>
      <c r="U702" s="5" t="str">
        <f t="shared" si="106"/>
        <v>2016</v>
      </c>
      <c r="V702" s="5" t="str">
        <f t="shared" si="107"/>
        <v>Jan</v>
      </c>
      <c r="W702" s="1" t="str">
        <f t="shared" si="108"/>
        <v>2016</v>
      </c>
      <c r="X702" s="27">
        <f t="shared" si="109"/>
        <v>42388.207638888889</v>
      </c>
    </row>
    <row r="703" spans="1:24" ht="48" hidden="1" x14ac:dyDescent="0.2">
      <c r="A703" s="1">
        <v>3541</v>
      </c>
      <c r="B703" s="7" t="s">
        <v>3540</v>
      </c>
      <c r="C703" s="7" t="s">
        <v>7651</v>
      </c>
      <c r="D703" s="1">
        <v>1200</v>
      </c>
      <c r="E703" s="1">
        <v>1260</v>
      </c>
      <c r="F703" s="1" t="s">
        <v>8218</v>
      </c>
      <c r="G703" s="1" t="s">
        <v>8224</v>
      </c>
      <c r="H703" s="1" t="s">
        <v>8246</v>
      </c>
      <c r="I703" s="1">
        <v>1441042275</v>
      </c>
      <c r="J703" s="1">
        <v>1438882275</v>
      </c>
      <c r="K703" s="1" t="b">
        <v>0</v>
      </c>
      <c r="L703" s="1">
        <v>32</v>
      </c>
      <c r="M703" s="1" t="b">
        <v>1</v>
      </c>
      <c r="N703" s="1" t="s">
        <v>8270</v>
      </c>
      <c r="O703" s="28">
        <f t="shared" si="100"/>
        <v>1.05</v>
      </c>
      <c r="P703" s="29">
        <f t="shared" si="101"/>
        <v>39.375</v>
      </c>
      <c r="Q703" s="9" t="str">
        <f t="shared" si="102"/>
        <v>theater</v>
      </c>
      <c r="R703" s="26" t="str">
        <f t="shared" si="103"/>
        <v>plays</v>
      </c>
      <c r="S703" s="27">
        <f t="shared" si="104"/>
        <v>42222.730034722219</v>
      </c>
      <c r="T703" s="5" t="str">
        <f t="shared" si="105"/>
        <v>Aug</v>
      </c>
      <c r="U703" s="5" t="str">
        <f t="shared" si="106"/>
        <v>2015</v>
      </c>
      <c r="V703" s="5" t="str">
        <f t="shared" si="107"/>
        <v>Aug</v>
      </c>
      <c r="W703" s="1" t="str">
        <f t="shared" si="108"/>
        <v>2015</v>
      </c>
      <c r="X703" s="27">
        <f t="shared" si="109"/>
        <v>42247.730034722219</v>
      </c>
    </row>
    <row r="704" spans="1:24" ht="16" hidden="1" x14ac:dyDescent="0.2">
      <c r="A704" s="1">
        <v>3666</v>
      </c>
      <c r="B704" s="7" t="s">
        <v>3663</v>
      </c>
      <c r="C704" s="7" t="s">
        <v>7776</v>
      </c>
      <c r="D704" s="1">
        <v>1200</v>
      </c>
      <c r="E704" s="1">
        <v>1200</v>
      </c>
      <c r="F704" s="1" t="s">
        <v>8218</v>
      </c>
      <c r="G704" s="1" t="s">
        <v>8223</v>
      </c>
      <c r="H704" s="1" t="s">
        <v>8245</v>
      </c>
      <c r="I704" s="1">
        <v>1406185200</v>
      </c>
      <c r="J704" s="1">
        <v>1404337382</v>
      </c>
      <c r="K704" s="1" t="b">
        <v>0</v>
      </c>
      <c r="L704" s="1">
        <v>38</v>
      </c>
      <c r="M704" s="1" t="b">
        <v>1</v>
      </c>
      <c r="N704" s="1" t="s">
        <v>8270</v>
      </c>
      <c r="O704" s="28">
        <f t="shared" si="100"/>
        <v>1</v>
      </c>
      <c r="P704" s="29">
        <f t="shared" si="101"/>
        <v>31.578947368421051</v>
      </c>
      <c r="Q704" s="9" t="str">
        <f t="shared" si="102"/>
        <v>theater</v>
      </c>
      <c r="R704" s="26" t="str">
        <f t="shared" si="103"/>
        <v>plays</v>
      </c>
      <c r="S704" s="27">
        <f t="shared" si="104"/>
        <v>41822.90488425926</v>
      </c>
      <c r="T704" s="5" t="str">
        <f t="shared" si="105"/>
        <v>Jul</v>
      </c>
      <c r="U704" s="5" t="str">
        <f t="shared" si="106"/>
        <v>2014</v>
      </c>
      <c r="V704" s="5" t="str">
        <f t="shared" si="107"/>
        <v>Jul</v>
      </c>
      <c r="W704" s="1" t="str">
        <f t="shared" si="108"/>
        <v>2014</v>
      </c>
      <c r="X704" s="27">
        <f t="shared" si="109"/>
        <v>41844.291666666664</v>
      </c>
    </row>
    <row r="705" spans="1:24" ht="48" hidden="1" x14ac:dyDescent="0.2">
      <c r="A705" s="1">
        <v>3744</v>
      </c>
      <c r="B705" s="7" t="s">
        <v>3741</v>
      </c>
      <c r="C705" s="7" t="s">
        <v>7854</v>
      </c>
      <c r="D705" s="1">
        <v>1200</v>
      </c>
      <c r="E705" s="1">
        <v>0</v>
      </c>
      <c r="F705" s="1" t="s">
        <v>8220</v>
      </c>
      <c r="G705" s="1" t="s">
        <v>8223</v>
      </c>
      <c r="H705" s="1" t="s">
        <v>8245</v>
      </c>
      <c r="I705" s="1">
        <v>1404532740</v>
      </c>
      <c r="J705" s="1">
        <v>1401823952</v>
      </c>
      <c r="K705" s="1" t="b">
        <v>0</v>
      </c>
      <c r="L705" s="1">
        <v>0</v>
      </c>
      <c r="M705" s="1" t="b">
        <v>0</v>
      </c>
      <c r="N705" s="1" t="s">
        <v>8270</v>
      </c>
      <c r="O705" s="28">
        <f t="shared" si="100"/>
        <v>0</v>
      </c>
      <c r="P705" s="29">
        <f t="shared" si="101"/>
        <v>0</v>
      </c>
      <c r="Q705" s="9" t="str">
        <f t="shared" si="102"/>
        <v>theater</v>
      </c>
      <c r="R705" s="26" t="str">
        <f t="shared" si="103"/>
        <v>plays</v>
      </c>
      <c r="S705" s="27">
        <f t="shared" si="104"/>
        <v>41793.814259259263</v>
      </c>
      <c r="T705" s="5" t="str">
        <f t="shared" si="105"/>
        <v>Jun</v>
      </c>
      <c r="U705" s="5" t="str">
        <f t="shared" si="106"/>
        <v>2014</v>
      </c>
      <c r="V705" s="5" t="str">
        <f t="shared" si="107"/>
        <v>Jul</v>
      </c>
      <c r="W705" s="1" t="str">
        <f t="shared" si="108"/>
        <v>2014</v>
      </c>
      <c r="X705" s="27">
        <f t="shared" si="109"/>
        <v>41825.165972222225</v>
      </c>
    </row>
    <row r="706" spans="1:24" ht="48" hidden="1" x14ac:dyDescent="0.2">
      <c r="A706" s="1">
        <v>3783</v>
      </c>
      <c r="B706" s="7" t="s">
        <v>3780</v>
      </c>
      <c r="C706" s="7" t="s">
        <v>7893</v>
      </c>
      <c r="D706" s="1">
        <v>1200</v>
      </c>
      <c r="E706" s="1">
        <v>1547</v>
      </c>
      <c r="F706" s="1" t="s">
        <v>8218</v>
      </c>
      <c r="G706" s="1" t="s">
        <v>8223</v>
      </c>
      <c r="H706" s="1" t="s">
        <v>8245</v>
      </c>
      <c r="I706" s="1">
        <v>1458057600</v>
      </c>
      <c r="J706" s="1">
        <v>1455938520</v>
      </c>
      <c r="K706" s="1" t="b">
        <v>0</v>
      </c>
      <c r="L706" s="1">
        <v>24</v>
      </c>
      <c r="M706" s="1" t="b">
        <v>1</v>
      </c>
      <c r="N706" s="1" t="s">
        <v>8304</v>
      </c>
      <c r="O706" s="28">
        <f t="shared" ref="O706:O769" si="110">E706/D706</f>
        <v>1.2891666666666666</v>
      </c>
      <c r="P706" s="29">
        <f t="shared" ref="P706:P769" si="111">IF(L706&gt;0,E706/L706,0)</f>
        <v>64.458333333333329</v>
      </c>
      <c r="Q706" s="9" t="str">
        <f t="shared" ref="Q706:Q769" si="112">LEFT(N706,SEARCH("/",N706,1)-1)</f>
        <v>theater</v>
      </c>
      <c r="R706" s="26" t="str">
        <f t="shared" ref="R706:R769" si="113">RIGHT(N706,LEN(N706)-SEARCH("/",N706,1))</f>
        <v>musical</v>
      </c>
      <c r="S706" s="27">
        <f t="shared" ref="S706:S769" si="114">(((J706/60)/60)/24)+DATE(1970,1,1)</f>
        <v>42420.140277777777</v>
      </c>
      <c r="T706" s="5" t="str">
        <f t="shared" ref="T706:T769" si="115">TEXT(S706,"mmm")</f>
        <v>Feb</v>
      </c>
      <c r="U706" s="5" t="str">
        <f t="shared" ref="U706:U769" si="116">TEXT(S706,"yyyy")</f>
        <v>2016</v>
      </c>
      <c r="V706" s="5" t="str">
        <f t="shared" ref="V706:V769" si="117">TEXT(X706,"mmm")</f>
        <v>Mar</v>
      </c>
      <c r="W706" s="1" t="str">
        <f t="shared" ref="W706:W769" si="118">TEXT(X706,"yyyy")</f>
        <v>2016</v>
      </c>
      <c r="X706" s="27">
        <f t="shared" ref="X706:X769" si="119">(((I706/60)/60)/24)+DATE(1970,1,1)</f>
        <v>42444.666666666672</v>
      </c>
    </row>
    <row r="707" spans="1:24" ht="48" hidden="1" x14ac:dyDescent="0.2">
      <c r="A707" s="1">
        <v>3832</v>
      </c>
      <c r="B707" s="7" t="s">
        <v>3829</v>
      </c>
      <c r="C707" s="7" t="s">
        <v>7941</v>
      </c>
      <c r="D707" s="1">
        <v>1200</v>
      </c>
      <c r="E707" s="1">
        <v>1256</v>
      </c>
      <c r="F707" s="1" t="s">
        <v>8218</v>
      </c>
      <c r="G707" s="1" t="s">
        <v>8223</v>
      </c>
      <c r="H707" s="1" t="s">
        <v>8245</v>
      </c>
      <c r="I707" s="1">
        <v>1455936335</v>
      </c>
      <c r="J707" s="1">
        <v>1452048335</v>
      </c>
      <c r="K707" s="1" t="b">
        <v>0</v>
      </c>
      <c r="L707" s="1">
        <v>9</v>
      </c>
      <c r="M707" s="1" t="b">
        <v>1</v>
      </c>
      <c r="N707" s="1" t="s">
        <v>8270</v>
      </c>
      <c r="O707" s="28">
        <f t="shared" si="110"/>
        <v>1.0466666666666666</v>
      </c>
      <c r="P707" s="29">
        <f t="shared" si="111"/>
        <v>139.55555555555554</v>
      </c>
      <c r="Q707" s="9" t="str">
        <f t="shared" si="112"/>
        <v>theater</v>
      </c>
      <c r="R707" s="26" t="str">
        <f t="shared" si="113"/>
        <v>plays</v>
      </c>
      <c r="S707" s="27">
        <f t="shared" si="114"/>
        <v>42375.114988425921</v>
      </c>
      <c r="T707" s="5" t="str">
        <f t="shared" si="115"/>
        <v>Jan</v>
      </c>
      <c r="U707" s="5" t="str">
        <f t="shared" si="116"/>
        <v>2016</v>
      </c>
      <c r="V707" s="5" t="str">
        <f t="shared" si="117"/>
        <v>Feb</v>
      </c>
      <c r="W707" s="1" t="str">
        <f t="shared" si="118"/>
        <v>2016</v>
      </c>
      <c r="X707" s="27">
        <f t="shared" si="119"/>
        <v>42420.114988425921</v>
      </c>
    </row>
    <row r="708" spans="1:24" ht="48" hidden="1" x14ac:dyDescent="0.2">
      <c r="A708" s="1">
        <v>3833</v>
      </c>
      <c r="B708" s="7" t="s">
        <v>3830</v>
      </c>
      <c r="C708" s="7" t="s">
        <v>7942</v>
      </c>
      <c r="D708" s="1">
        <v>1200</v>
      </c>
      <c r="E708" s="1">
        <v>1400</v>
      </c>
      <c r="F708" s="1" t="s">
        <v>8218</v>
      </c>
      <c r="G708" s="1" t="s">
        <v>8228</v>
      </c>
      <c r="H708" s="1" t="s">
        <v>8250</v>
      </c>
      <c r="I708" s="1">
        <v>1417460940</v>
      </c>
      <c r="J708" s="1">
        <v>1416516972</v>
      </c>
      <c r="K708" s="1" t="b">
        <v>0</v>
      </c>
      <c r="L708" s="1">
        <v>20</v>
      </c>
      <c r="M708" s="1" t="b">
        <v>1</v>
      </c>
      <c r="N708" s="1" t="s">
        <v>8270</v>
      </c>
      <c r="O708" s="28">
        <f t="shared" si="110"/>
        <v>1.1666666666666667</v>
      </c>
      <c r="P708" s="29">
        <f t="shared" si="111"/>
        <v>70</v>
      </c>
      <c r="Q708" s="9" t="str">
        <f t="shared" si="112"/>
        <v>theater</v>
      </c>
      <c r="R708" s="26" t="str">
        <f t="shared" si="113"/>
        <v>plays</v>
      </c>
      <c r="S708" s="27">
        <f t="shared" si="114"/>
        <v>41963.872361111105</v>
      </c>
      <c r="T708" s="5" t="str">
        <f t="shared" si="115"/>
        <v>Nov</v>
      </c>
      <c r="U708" s="5" t="str">
        <f t="shared" si="116"/>
        <v>2014</v>
      </c>
      <c r="V708" s="5" t="str">
        <f t="shared" si="117"/>
        <v>Dec</v>
      </c>
      <c r="W708" s="1" t="str">
        <f t="shared" si="118"/>
        <v>2014</v>
      </c>
      <c r="X708" s="27">
        <f t="shared" si="119"/>
        <v>41974.797916666663</v>
      </c>
    </row>
    <row r="709" spans="1:24" ht="48" hidden="1" x14ac:dyDescent="0.2">
      <c r="A709" s="1">
        <v>3942</v>
      </c>
      <c r="B709" s="7" t="s">
        <v>3939</v>
      </c>
      <c r="C709" s="7" t="s">
        <v>8050</v>
      </c>
      <c r="D709" s="1">
        <v>1200</v>
      </c>
      <c r="E709" s="1">
        <v>0</v>
      </c>
      <c r="F709" s="1" t="s">
        <v>8220</v>
      </c>
      <c r="G709" s="1" t="s">
        <v>8223</v>
      </c>
      <c r="H709" s="1" t="s">
        <v>8245</v>
      </c>
      <c r="I709" s="1">
        <v>1434490914</v>
      </c>
      <c r="J709" s="1">
        <v>1429306914</v>
      </c>
      <c r="K709" s="1" t="b">
        <v>0</v>
      </c>
      <c r="L709" s="1">
        <v>0</v>
      </c>
      <c r="M709" s="1" t="b">
        <v>0</v>
      </c>
      <c r="N709" s="1" t="s">
        <v>8270</v>
      </c>
      <c r="O709" s="28">
        <f t="shared" si="110"/>
        <v>0</v>
      </c>
      <c r="P709" s="29">
        <f t="shared" si="111"/>
        <v>0</v>
      </c>
      <c r="Q709" s="9" t="str">
        <f t="shared" si="112"/>
        <v>theater</v>
      </c>
      <c r="R709" s="26" t="str">
        <f t="shared" si="113"/>
        <v>plays</v>
      </c>
      <c r="S709" s="27">
        <f t="shared" si="114"/>
        <v>42111.904097222221</v>
      </c>
      <c r="T709" s="5" t="str">
        <f t="shared" si="115"/>
        <v>Apr</v>
      </c>
      <c r="U709" s="5" t="str">
        <f t="shared" si="116"/>
        <v>2015</v>
      </c>
      <c r="V709" s="5" t="str">
        <f t="shared" si="117"/>
        <v>Jun</v>
      </c>
      <c r="W709" s="1" t="str">
        <f t="shared" si="118"/>
        <v>2015</v>
      </c>
      <c r="X709" s="27">
        <f t="shared" si="119"/>
        <v>42171.904097222221</v>
      </c>
    </row>
    <row r="710" spans="1:24" ht="48" hidden="1" x14ac:dyDescent="0.2">
      <c r="A710" s="1">
        <v>3959</v>
      </c>
      <c r="B710" s="7" t="s">
        <v>3956</v>
      </c>
      <c r="C710" s="7" t="s">
        <v>8066</v>
      </c>
      <c r="D710" s="1">
        <v>1200</v>
      </c>
      <c r="E710" s="1">
        <v>292</v>
      </c>
      <c r="F710" s="1" t="s">
        <v>8220</v>
      </c>
      <c r="G710" s="1" t="s">
        <v>8223</v>
      </c>
      <c r="H710" s="1" t="s">
        <v>8245</v>
      </c>
      <c r="I710" s="1">
        <v>1411930556</v>
      </c>
      <c r="J710" s="1">
        <v>1409338556</v>
      </c>
      <c r="K710" s="1" t="b">
        <v>0</v>
      </c>
      <c r="L710" s="1">
        <v>12</v>
      </c>
      <c r="M710" s="1" t="b">
        <v>0</v>
      </c>
      <c r="N710" s="1" t="s">
        <v>8270</v>
      </c>
      <c r="O710" s="28">
        <f t="shared" si="110"/>
        <v>0.24333333333333335</v>
      </c>
      <c r="P710" s="29">
        <f t="shared" si="111"/>
        <v>24.333333333333332</v>
      </c>
      <c r="Q710" s="9" t="str">
        <f t="shared" si="112"/>
        <v>theater</v>
      </c>
      <c r="R710" s="26" t="str">
        <f t="shared" si="113"/>
        <v>plays</v>
      </c>
      <c r="S710" s="27">
        <f t="shared" si="114"/>
        <v>41880.788842592592</v>
      </c>
      <c r="T710" s="5" t="str">
        <f t="shared" si="115"/>
        <v>Aug</v>
      </c>
      <c r="U710" s="5" t="str">
        <f t="shared" si="116"/>
        <v>2014</v>
      </c>
      <c r="V710" s="5" t="str">
        <f t="shared" si="117"/>
        <v>Sep</v>
      </c>
      <c r="W710" s="1" t="str">
        <f t="shared" si="118"/>
        <v>2014</v>
      </c>
      <c r="X710" s="27">
        <f t="shared" si="119"/>
        <v>41910.788842592592</v>
      </c>
    </row>
    <row r="711" spans="1:24" ht="48" hidden="1" x14ac:dyDescent="0.2">
      <c r="A711" s="1">
        <v>4001</v>
      </c>
      <c r="B711" s="7" t="s">
        <v>3997</v>
      </c>
      <c r="C711" s="7" t="s">
        <v>8107</v>
      </c>
      <c r="D711" s="1">
        <v>1200</v>
      </c>
      <c r="E711" s="1">
        <v>453</v>
      </c>
      <c r="F711" s="1" t="s">
        <v>8220</v>
      </c>
      <c r="G711" s="1" t="s">
        <v>8224</v>
      </c>
      <c r="H711" s="1" t="s">
        <v>8246</v>
      </c>
      <c r="I711" s="1">
        <v>1488394800</v>
      </c>
      <c r="J711" s="1">
        <v>1486681708</v>
      </c>
      <c r="K711" s="1" t="b">
        <v>0</v>
      </c>
      <c r="L711" s="1">
        <v>14</v>
      </c>
      <c r="M711" s="1" t="b">
        <v>0</v>
      </c>
      <c r="N711" s="1" t="s">
        <v>8270</v>
      </c>
      <c r="O711" s="28">
        <f t="shared" si="110"/>
        <v>0.3775</v>
      </c>
      <c r="P711" s="29">
        <f t="shared" si="111"/>
        <v>32.357142857142854</v>
      </c>
      <c r="Q711" s="9" t="str">
        <f t="shared" si="112"/>
        <v>theater</v>
      </c>
      <c r="R711" s="26" t="str">
        <f t="shared" si="113"/>
        <v>plays</v>
      </c>
      <c r="S711" s="27">
        <f t="shared" si="114"/>
        <v>42775.964212962965</v>
      </c>
      <c r="T711" s="5" t="str">
        <f t="shared" si="115"/>
        <v>Feb</v>
      </c>
      <c r="U711" s="5" t="str">
        <f t="shared" si="116"/>
        <v>2017</v>
      </c>
      <c r="V711" s="5" t="str">
        <f t="shared" si="117"/>
        <v>Mar</v>
      </c>
      <c r="W711" s="1" t="str">
        <f t="shared" si="118"/>
        <v>2017</v>
      </c>
      <c r="X711" s="27">
        <f t="shared" si="119"/>
        <v>42795.791666666672</v>
      </c>
    </row>
    <row r="712" spans="1:24" ht="48" hidden="1" x14ac:dyDescent="0.2">
      <c r="A712" s="1">
        <v>26</v>
      </c>
      <c r="B712" s="7" t="s">
        <v>28</v>
      </c>
      <c r="C712" s="7" t="s">
        <v>4137</v>
      </c>
      <c r="D712" s="1">
        <v>1250</v>
      </c>
      <c r="E712" s="1">
        <v>1940</v>
      </c>
      <c r="F712" s="1" t="s">
        <v>8218</v>
      </c>
      <c r="G712" s="1" t="s">
        <v>8223</v>
      </c>
      <c r="H712" s="1" t="s">
        <v>8245</v>
      </c>
      <c r="I712" s="1">
        <v>1408278144</v>
      </c>
      <c r="J712" s="1">
        <v>1404822144</v>
      </c>
      <c r="K712" s="1" t="b">
        <v>0</v>
      </c>
      <c r="L712" s="1">
        <v>19</v>
      </c>
      <c r="M712" s="1" t="b">
        <v>1</v>
      </c>
      <c r="N712" s="1" t="s">
        <v>8264</v>
      </c>
      <c r="O712" s="28">
        <f t="shared" si="110"/>
        <v>1.552</v>
      </c>
      <c r="P712" s="29">
        <f t="shared" si="111"/>
        <v>102.10526315789474</v>
      </c>
      <c r="Q712" s="9" t="str">
        <f t="shared" si="112"/>
        <v>film &amp; video</v>
      </c>
      <c r="R712" s="26" t="str">
        <f t="shared" si="113"/>
        <v>television</v>
      </c>
      <c r="S712" s="27">
        <f t="shared" si="114"/>
        <v>41828.515555555554</v>
      </c>
      <c r="T712" s="5" t="str">
        <f t="shared" si="115"/>
        <v>Jul</v>
      </c>
      <c r="U712" s="5" t="str">
        <f t="shared" si="116"/>
        <v>2014</v>
      </c>
      <c r="V712" s="5" t="str">
        <f t="shared" si="117"/>
        <v>Aug</v>
      </c>
      <c r="W712" s="1" t="str">
        <f t="shared" si="118"/>
        <v>2014</v>
      </c>
      <c r="X712" s="27">
        <f t="shared" si="119"/>
        <v>41868.515555555554</v>
      </c>
    </row>
    <row r="713" spans="1:24" ht="48" hidden="1" x14ac:dyDescent="0.2">
      <c r="A713" s="1">
        <v>1728</v>
      </c>
      <c r="B713" s="7" t="s">
        <v>1729</v>
      </c>
      <c r="C713" s="7" t="s">
        <v>5838</v>
      </c>
      <c r="D713" s="1">
        <v>1250</v>
      </c>
      <c r="E713" s="1">
        <v>855</v>
      </c>
      <c r="F713" s="1" t="s">
        <v>8220</v>
      </c>
      <c r="G713" s="1" t="s">
        <v>8223</v>
      </c>
      <c r="H713" s="1" t="s">
        <v>8245</v>
      </c>
      <c r="I713" s="1">
        <v>1445439674</v>
      </c>
      <c r="J713" s="1">
        <v>1442847674</v>
      </c>
      <c r="K713" s="1" t="b">
        <v>0</v>
      </c>
      <c r="L713" s="1">
        <v>7</v>
      </c>
      <c r="M713" s="1" t="b">
        <v>0</v>
      </c>
      <c r="N713" s="1" t="s">
        <v>8292</v>
      </c>
      <c r="O713" s="28">
        <f t="shared" si="110"/>
        <v>0.68400000000000005</v>
      </c>
      <c r="P713" s="29">
        <f t="shared" si="111"/>
        <v>122.14285714285714</v>
      </c>
      <c r="Q713" s="9" t="str">
        <f t="shared" si="112"/>
        <v>music</v>
      </c>
      <c r="R713" s="26" t="str">
        <f t="shared" si="113"/>
        <v>faith</v>
      </c>
      <c r="S713" s="27">
        <f t="shared" si="114"/>
        <v>42268.625856481478</v>
      </c>
      <c r="T713" s="5" t="str">
        <f t="shared" si="115"/>
        <v>Sep</v>
      </c>
      <c r="U713" s="5" t="str">
        <f t="shared" si="116"/>
        <v>2015</v>
      </c>
      <c r="V713" s="5" t="str">
        <f t="shared" si="117"/>
        <v>Oct</v>
      </c>
      <c r="W713" s="1" t="str">
        <f t="shared" si="118"/>
        <v>2015</v>
      </c>
      <c r="X713" s="27">
        <f t="shared" si="119"/>
        <v>42298.625856481478</v>
      </c>
    </row>
    <row r="714" spans="1:24" ht="32" hidden="1" x14ac:dyDescent="0.2">
      <c r="A714" s="1">
        <v>2558</v>
      </c>
      <c r="B714" s="7" t="s">
        <v>2558</v>
      </c>
      <c r="C714" s="7" t="s">
        <v>6668</v>
      </c>
      <c r="D714" s="1">
        <v>1250</v>
      </c>
      <c r="E714" s="1">
        <v>1361</v>
      </c>
      <c r="F714" s="1" t="s">
        <v>8218</v>
      </c>
      <c r="G714" s="1" t="s">
        <v>8225</v>
      </c>
      <c r="H714" s="1" t="s">
        <v>8247</v>
      </c>
      <c r="I714" s="1">
        <v>1430488740</v>
      </c>
      <c r="J714" s="1">
        <v>1427747906</v>
      </c>
      <c r="K714" s="1" t="b">
        <v>0</v>
      </c>
      <c r="L714" s="1">
        <v>18</v>
      </c>
      <c r="M714" s="1" t="b">
        <v>1</v>
      </c>
      <c r="N714" s="1" t="s">
        <v>8299</v>
      </c>
      <c r="O714" s="28">
        <f t="shared" si="110"/>
        <v>1.0888</v>
      </c>
      <c r="P714" s="29">
        <f t="shared" si="111"/>
        <v>75.611111111111114</v>
      </c>
      <c r="Q714" s="9" t="str">
        <f t="shared" si="112"/>
        <v>music</v>
      </c>
      <c r="R714" s="26" t="str">
        <f t="shared" si="113"/>
        <v>classical music</v>
      </c>
      <c r="S714" s="27">
        <f t="shared" si="114"/>
        <v>42093.860023148154</v>
      </c>
      <c r="T714" s="5" t="str">
        <f t="shared" si="115"/>
        <v>Mar</v>
      </c>
      <c r="U714" s="5" t="str">
        <f t="shared" si="116"/>
        <v>2015</v>
      </c>
      <c r="V714" s="5" t="str">
        <f t="shared" si="117"/>
        <v>May</v>
      </c>
      <c r="W714" s="1" t="str">
        <f t="shared" si="118"/>
        <v>2015</v>
      </c>
      <c r="X714" s="27">
        <f t="shared" si="119"/>
        <v>42125.582638888889</v>
      </c>
    </row>
    <row r="715" spans="1:24" ht="32" hidden="1" x14ac:dyDescent="0.2">
      <c r="A715" s="1">
        <v>2781</v>
      </c>
      <c r="B715" s="7" t="s">
        <v>2781</v>
      </c>
      <c r="C715" s="7" t="s">
        <v>6891</v>
      </c>
      <c r="D715" s="1">
        <v>1250</v>
      </c>
      <c r="E715" s="1">
        <v>1316</v>
      </c>
      <c r="F715" s="1" t="s">
        <v>8218</v>
      </c>
      <c r="G715" s="1" t="s">
        <v>8223</v>
      </c>
      <c r="H715" s="1" t="s">
        <v>8245</v>
      </c>
      <c r="I715" s="1">
        <v>1423724400</v>
      </c>
      <c r="J715" s="1">
        <v>1421274954</v>
      </c>
      <c r="K715" s="1" t="b">
        <v>0</v>
      </c>
      <c r="L715" s="1">
        <v>28</v>
      </c>
      <c r="M715" s="1" t="b">
        <v>1</v>
      </c>
      <c r="N715" s="1" t="s">
        <v>8270</v>
      </c>
      <c r="O715" s="28">
        <f t="shared" si="110"/>
        <v>1.0528</v>
      </c>
      <c r="P715" s="29">
        <f t="shared" si="111"/>
        <v>47</v>
      </c>
      <c r="Q715" s="9" t="str">
        <f t="shared" si="112"/>
        <v>theater</v>
      </c>
      <c r="R715" s="26" t="str">
        <f t="shared" si="113"/>
        <v>plays</v>
      </c>
      <c r="S715" s="27">
        <f t="shared" si="114"/>
        <v>42018.94159722222</v>
      </c>
      <c r="T715" s="5" t="str">
        <f t="shared" si="115"/>
        <v>Jan</v>
      </c>
      <c r="U715" s="5" t="str">
        <f t="shared" si="116"/>
        <v>2015</v>
      </c>
      <c r="V715" s="5" t="str">
        <f t="shared" si="117"/>
        <v>Feb</v>
      </c>
      <c r="W715" s="1" t="str">
        <f t="shared" si="118"/>
        <v>2015</v>
      </c>
      <c r="X715" s="27">
        <f t="shared" si="119"/>
        <v>42047.291666666672</v>
      </c>
    </row>
    <row r="716" spans="1:24" ht="48" hidden="1" x14ac:dyDescent="0.2">
      <c r="A716" s="1">
        <v>3129</v>
      </c>
      <c r="B716" s="7" t="s">
        <v>3129</v>
      </c>
      <c r="C716" s="7" t="s">
        <v>7239</v>
      </c>
      <c r="D716" s="1">
        <v>1250</v>
      </c>
      <c r="E716" s="1">
        <v>10</v>
      </c>
      <c r="F716" s="1" t="s">
        <v>8221</v>
      </c>
      <c r="G716" s="1" t="s">
        <v>8223</v>
      </c>
      <c r="H716" s="1" t="s">
        <v>8245</v>
      </c>
      <c r="I716" s="1">
        <v>1492542819</v>
      </c>
      <c r="J716" s="1">
        <v>1489090419</v>
      </c>
      <c r="K716" s="1" t="b">
        <v>0</v>
      </c>
      <c r="L716" s="1">
        <v>1</v>
      </c>
      <c r="M716" s="1" t="b">
        <v>0</v>
      </c>
      <c r="N716" s="1" t="s">
        <v>8270</v>
      </c>
      <c r="O716" s="28">
        <f t="shared" si="110"/>
        <v>8.0000000000000002E-3</v>
      </c>
      <c r="P716" s="29">
        <f t="shared" si="111"/>
        <v>10</v>
      </c>
      <c r="Q716" s="9" t="str">
        <f t="shared" si="112"/>
        <v>theater</v>
      </c>
      <c r="R716" s="26" t="str">
        <f t="shared" si="113"/>
        <v>plays</v>
      </c>
      <c r="S716" s="27">
        <f t="shared" si="114"/>
        <v>42803.842812499999</v>
      </c>
      <c r="T716" s="5" t="str">
        <f t="shared" si="115"/>
        <v>Mar</v>
      </c>
      <c r="U716" s="5" t="str">
        <f t="shared" si="116"/>
        <v>2017</v>
      </c>
      <c r="V716" s="5" t="str">
        <f t="shared" si="117"/>
        <v>Apr</v>
      </c>
      <c r="W716" s="1" t="str">
        <f t="shared" si="118"/>
        <v>2017</v>
      </c>
      <c r="X716" s="27">
        <f t="shared" si="119"/>
        <v>42843.801145833335</v>
      </c>
    </row>
    <row r="717" spans="1:24" ht="48" hidden="1" x14ac:dyDescent="0.2">
      <c r="A717" s="1">
        <v>3149</v>
      </c>
      <c r="B717" s="7" t="s">
        <v>3149</v>
      </c>
      <c r="C717" s="7" t="s">
        <v>7259</v>
      </c>
      <c r="D717" s="1">
        <v>1250</v>
      </c>
      <c r="E717" s="1">
        <v>1300</v>
      </c>
      <c r="F717" s="1" t="s">
        <v>8218</v>
      </c>
      <c r="G717" s="1" t="s">
        <v>8223</v>
      </c>
      <c r="H717" s="1" t="s">
        <v>8245</v>
      </c>
      <c r="I717" s="1">
        <v>1354845600</v>
      </c>
      <c r="J717" s="1">
        <v>1352766300</v>
      </c>
      <c r="K717" s="1" t="b">
        <v>1</v>
      </c>
      <c r="L717" s="1">
        <v>25</v>
      </c>
      <c r="M717" s="1" t="b">
        <v>1</v>
      </c>
      <c r="N717" s="1" t="s">
        <v>8270</v>
      </c>
      <c r="O717" s="28">
        <f t="shared" si="110"/>
        <v>1.04</v>
      </c>
      <c r="P717" s="29">
        <f t="shared" si="111"/>
        <v>52</v>
      </c>
      <c r="Q717" s="9" t="str">
        <f t="shared" si="112"/>
        <v>theater</v>
      </c>
      <c r="R717" s="26" t="str">
        <f t="shared" si="113"/>
        <v>plays</v>
      </c>
      <c r="S717" s="27">
        <f t="shared" si="114"/>
        <v>41226.017361111109</v>
      </c>
      <c r="T717" s="5" t="str">
        <f t="shared" si="115"/>
        <v>Nov</v>
      </c>
      <c r="U717" s="5" t="str">
        <f t="shared" si="116"/>
        <v>2012</v>
      </c>
      <c r="V717" s="5" t="str">
        <f t="shared" si="117"/>
        <v>Dec</v>
      </c>
      <c r="W717" s="1" t="str">
        <f t="shared" si="118"/>
        <v>2012</v>
      </c>
      <c r="X717" s="27">
        <f t="shared" si="119"/>
        <v>41250.083333333336</v>
      </c>
    </row>
    <row r="718" spans="1:24" ht="32" hidden="1" x14ac:dyDescent="0.2">
      <c r="A718" s="1">
        <v>3613</v>
      </c>
      <c r="B718" s="7" t="s">
        <v>3612</v>
      </c>
      <c r="C718" s="7" t="s">
        <v>7723</v>
      </c>
      <c r="D718" s="1">
        <v>1250</v>
      </c>
      <c r="E718" s="1">
        <v>1250</v>
      </c>
      <c r="F718" s="1" t="s">
        <v>8218</v>
      </c>
      <c r="G718" s="1" t="s">
        <v>8223</v>
      </c>
      <c r="H718" s="1" t="s">
        <v>8245</v>
      </c>
      <c r="I718" s="1">
        <v>1403964574</v>
      </c>
      <c r="J718" s="1">
        <v>1401372574</v>
      </c>
      <c r="K718" s="1" t="b">
        <v>0</v>
      </c>
      <c r="L718" s="1">
        <v>20</v>
      </c>
      <c r="M718" s="1" t="b">
        <v>1</v>
      </c>
      <c r="N718" s="1" t="s">
        <v>8270</v>
      </c>
      <c r="O718" s="28">
        <f t="shared" si="110"/>
        <v>1</v>
      </c>
      <c r="P718" s="29">
        <f t="shared" si="111"/>
        <v>62.5</v>
      </c>
      <c r="Q718" s="9" t="str">
        <f t="shared" si="112"/>
        <v>theater</v>
      </c>
      <c r="R718" s="26" t="str">
        <f t="shared" si="113"/>
        <v>plays</v>
      </c>
      <c r="S718" s="27">
        <f t="shared" si="114"/>
        <v>41788.58997685185</v>
      </c>
      <c r="T718" s="5" t="str">
        <f t="shared" si="115"/>
        <v>May</v>
      </c>
      <c r="U718" s="5" t="str">
        <f t="shared" si="116"/>
        <v>2014</v>
      </c>
      <c r="V718" s="5" t="str">
        <f t="shared" si="117"/>
        <v>Jun</v>
      </c>
      <c r="W718" s="1" t="str">
        <f t="shared" si="118"/>
        <v>2014</v>
      </c>
      <c r="X718" s="27">
        <f t="shared" si="119"/>
        <v>41818.58997685185</v>
      </c>
    </row>
    <row r="719" spans="1:24" ht="48" hidden="1" x14ac:dyDescent="0.2">
      <c r="A719" s="1">
        <v>3762</v>
      </c>
      <c r="B719" s="7" t="s">
        <v>3759</v>
      </c>
      <c r="C719" s="7" t="s">
        <v>7872</v>
      </c>
      <c r="D719" s="1">
        <v>1250</v>
      </c>
      <c r="E719" s="1">
        <v>1328</v>
      </c>
      <c r="F719" s="1" t="s">
        <v>8218</v>
      </c>
      <c r="G719" s="1" t="s">
        <v>8224</v>
      </c>
      <c r="H719" s="1" t="s">
        <v>8246</v>
      </c>
      <c r="I719" s="1">
        <v>1438543889</v>
      </c>
      <c r="J719" s="1">
        <v>1436383889</v>
      </c>
      <c r="K719" s="1" t="b">
        <v>0</v>
      </c>
      <c r="L719" s="1">
        <v>28</v>
      </c>
      <c r="M719" s="1" t="b">
        <v>1</v>
      </c>
      <c r="N719" s="1" t="s">
        <v>8304</v>
      </c>
      <c r="O719" s="28">
        <f t="shared" si="110"/>
        <v>1.0624</v>
      </c>
      <c r="P719" s="29">
        <f t="shared" si="111"/>
        <v>47.428571428571431</v>
      </c>
      <c r="Q719" s="9" t="str">
        <f t="shared" si="112"/>
        <v>theater</v>
      </c>
      <c r="R719" s="26" t="str">
        <f t="shared" si="113"/>
        <v>musical</v>
      </c>
      <c r="S719" s="27">
        <f t="shared" si="114"/>
        <v>42193.813530092593</v>
      </c>
      <c r="T719" s="5" t="str">
        <f t="shared" si="115"/>
        <v>Jul</v>
      </c>
      <c r="U719" s="5" t="str">
        <f t="shared" si="116"/>
        <v>2015</v>
      </c>
      <c r="V719" s="5" t="str">
        <f t="shared" si="117"/>
        <v>Aug</v>
      </c>
      <c r="W719" s="1" t="str">
        <f t="shared" si="118"/>
        <v>2015</v>
      </c>
      <c r="X719" s="27">
        <f t="shared" si="119"/>
        <v>42218.813530092593</v>
      </c>
    </row>
    <row r="720" spans="1:24" ht="48" hidden="1" x14ac:dyDescent="0.2">
      <c r="A720" s="1">
        <v>3998</v>
      </c>
      <c r="B720" s="7" t="s">
        <v>3994</v>
      </c>
      <c r="C720" s="7" t="s">
        <v>8104</v>
      </c>
      <c r="D720" s="1">
        <v>1250</v>
      </c>
      <c r="E720" s="1">
        <v>715</v>
      </c>
      <c r="F720" s="1" t="s">
        <v>8220</v>
      </c>
      <c r="G720" s="1" t="s">
        <v>8223</v>
      </c>
      <c r="H720" s="1" t="s">
        <v>8245</v>
      </c>
      <c r="I720" s="1">
        <v>1427580426</v>
      </c>
      <c r="J720" s="1">
        <v>1424992026</v>
      </c>
      <c r="K720" s="1" t="b">
        <v>0</v>
      </c>
      <c r="L720" s="1">
        <v>12</v>
      </c>
      <c r="M720" s="1" t="b">
        <v>0</v>
      </c>
      <c r="N720" s="1" t="s">
        <v>8270</v>
      </c>
      <c r="O720" s="28">
        <f t="shared" si="110"/>
        <v>0.57199999999999995</v>
      </c>
      <c r="P720" s="29">
        <f t="shared" si="111"/>
        <v>59.583333333333336</v>
      </c>
      <c r="Q720" s="9" t="str">
        <f t="shared" si="112"/>
        <v>theater</v>
      </c>
      <c r="R720" s="26" t="str">
        <f t="shared" si="113"/>
        <v>plays</v>
      </c>
      <c r="S720" s="27">
        <f t="shared" si="114"/>
        <v>42061.963263888887</v>
      </c>
      <c r="T720" s="5" t="str">
        <f t="shared" si="115"/>
        <v>Feb</v>
      </c>
      <c r="U720" s="5" t="str">
        <f t="shared" si="116"/>
        <v>2015</v>
      </c>
      <c r="V720" s="5" t="str">
        <f t="shared" si="117"/>
        <v>Mar</v>
      </c>
      <c r="W720" s="1" t="str">
        <f t="shared" si="118"/>
        <v>2015</v>
      </c>
      <c r="X720" s="27">
        <f t="shared" si="119"/>
        <v>42091.921597222223</v>
      </c>
    </row>
    <row r="721" spans="1:24" ht="48" hidden="1" x14ac:dyDescent="0.2">
      <c r="A721" s="1">
        <v>4002</v>
      </c>
      <c r="B721" s="7" t="s">
        <v>3998</v>
      </c>
      <c r="C721" s="7" t="s">
        <v>8108</v>
      </c>
      <c r="D721" s="1">
        <v>1250</v>
      </c>
      <c r="E721" s="1">
        <v>23</v>
      </c>
      <c r="F721" s="1" t="s">
        <v>8220</v>
      </c>
      <c r="G721" s="1" t="s">
        <v>8223</v>
      </c>
      <c r="H721" s="1" t="s">
        <v>8245</v>
      </c>
      <c r="I721" s="1">
        <v>1411779761</v>
      </c>
      <c r="J721" s="1">
        <v>1409187761</v>
      </c>
      <c r="K721" s="1" t="b">
        <v>0</v>
      </c>
      <c r="L721" s="1">
        <v>4</v>
      </c>
      <c r="M721" s="1" t="b">
        <v>0</v>
      </c>
      <c r="N721" s="1" t="s">
        <v>8270</v>
      </c>
      <c r="O721" s="28">
        <f t="shared" si="110"/>
        <v>1.84E-2</v>
      </c>
      <c r="P721" s="29">
        <f t="shared" si="111"/>
        <v>5.75</v>
      </c>
      <c r="Q721" s="9" t="str">
        <f t="shared" si="112"/>
        <v>theater</v>
      </c>
      <c r="R721" s="26" t="str">
        <f t="shared" si="113"/>
        <v>plays</v>
      </c>
      <c r="S721" s="27">
        <f t="shared" si="114"/>
        <v>41879.043530092589</v>
      </c>
      <c r="T721" s="5" t="str">
        <f t="shared" si="115"/>
        <v>Aug</v>
      </c>
      <c r="U721" s="5" t="str">
        <f t="shared" si="116"/>
        <v>2014</v>
      </c>
      <c r="V721" s="5" t="str">
        <f t="shared" si="117"/>
        <v>Sep</v>
      </c>
      <c r="W721" s="1" t="str">
        <f t="shared" si="118"/>
        <v>2014</v>
      </c>
      <c r="X721" s="27">
        <f t="shared" si="119"/>
        <v>41909.043530092589</v>
      </c>
    </row>
    <row r="722" spans="1:24" ht="48" hidden="1" x14ac:dyDescent="0.2">
      <c r="A722" s="1">
        <v>4069</v>
      </c>
      <c r="B722" s="7" t="s">
        <v>4065</v>
      </c>
      <c r="C722" s="7" t="s">
        <v>8172</v>
      </c>
      <c r="D722" s="1">
        <v>1250</v>
      </c>
      <c r="E722" s="1">
        <v>430</v>
      </c>
      <c r="F722" s="1" t="s">
        <v>8220</v>
      </c>
      <c r="G722" s="1" t="s">
        <v>8224</v>
      </c>
      <c r="H722" s="1" t="s">
        <v>8246</v>
      </c>
      <c r="I722" s="1">
        <v>1425124800</v>
      </c>
      <c r="J722" s="1">
        <v>1421596356</v>
      </c>
      <c r="K722" s="1" t="b">
        <v>0</v>
      </c>
      <c r="L722" s="1">
        <v>13</v>
      </c>
      <c r="M722" s="1" t="b">
        <v>0</v>
      </c>
      <c r="N722" s="1" t="s">
        <v>8270</v>
      </c>
      <c r="O722" s="28">
        <f t="shared" si="110"/>
        <v>0.34399999999999997</v>
      </c>
      <c r="P722" s="29">
        <f t="shared" si="111"/>
        <v>33.07692307692308</v>
      </c>
      <c r="Q722" s="9" t="str">
        <f t="shared" si="112"/>
        <v>theater</v>
      </c>
      <c r="R722" s="26" t="str">
        <f t="shared" si="113"/>
        <v>plays</v>
      </c>
      <c r="S722" s="27">
        <f t="shared" si="114"/>
        <v>42022.661527777775</v>
      </c>
      <c r="T722" s="5" t="str">
        <f t="shared" si="115"/>
        <v>Jan</v>
      </c>
      <c r="U722" s="5" t="str">
        <f t="shared" si="116"/>
        <v>2015</v>
      </c>
      <c r="V722" s="5" t="str">
        <f t="shared" si="117"/>
        <v>Feb</v>
      </c>
      <c r="W722" s="1" t="str">
        <f t="shared" si="118"/>
        <v>2015</v>
      </c>
      <c r="X722" s="27">
        <f t="shared" si="119"/>
        <v>42063.5</v>
      </c>
    </row>
    <row r="723" spans="1:24" ht="48" hidden="1" x14ac:dyDescent="0.2">
      <c r="A723" s="1">
        <v>79</v>
      </c>
      <c r="B723" s="7" t="s">
        <v>81</v>
      </c>
      <c r="C723" s="7" t="s">
        <v>4190</v>
      </c>
      <c r="D723" s="1">
        <v>1300</v>
      </c>
      <c r="E723" s="1">
        <v>1651</v>
      </c>
      <c r="F723" s="1" t="s">
        <v>8218</v>
      </c>
      <c r="G723" s="1" t="s">
        <v>8224</v>
      </c>
      <c r="H723" s="1" t="s">
        <v>8246</v>
      </c>
      <c r="I723" s="1">
        <v>1398451093</v>
      </c>
      <c r="J723" s="1">
        <v>1395859093</v>
      </c>
      <c r="K723" s="1" t="b">
        <v>0</v>
      </c>
      <c r="L723" s="1">
        <v>41</v>
      </c>
      <c r="M723" s="1" t="b">
        <v>1</v>
      </c>
      <c r="N723" s="1" t="s">
        <v>8265</v>
      </c>
      <c r="O723" s="28">
        <f t="shared" si="110"/>
        <v>1.27</v>
      </c>
      <c r="P723" s="29">
        <f t="shared" si="111"/>
        <v>40.268292682926827</v>
      </c>
      <c r="Q723" s="9" t="str">
        <f t="shared" si="112"/>
        <v>film &amp; video</v>
      </c>
      <c r="R723" s="26" t="str">
        <f t="shared" si="113"/>
        <v>shorts</v>
      </c>
      <c r="S723" s="27">
        <f t="shared" si="114"/>
        <v>41724.776539351849</v>
      </c>
      <c r="T723" s="5" t="str">
        <f t="shared" si="115"/>
        <v>Mar</v>
      </c>
      <c r="U723" s="5" t="str">
        <f t="shared" si="116"/>
        <v>2014</v>
      </c>
      <c r="V723" s="5" t="str">
        <f t="shared" si="117"/>
        <v>Apr</v>
      </c>
      <c r="W723" s="1" t="str">
        <f t="shared" si="118"/>
        <v>2014</v>
      </c>
      <c r="X723" s="27">
        <f t="shared" si="119"/>
        <v>41754.776539351849</v>
      </c>
    </row>
    <row r="724" spans="1:24" ht="32" hidden="1" x14ac:dyDescent="0.2">
      <c r="A724" s="1">
        <v>103</v>
      </c>
      <c r="B724" s="7" t="s">
        <v>105</v>
      </c>
      <c r="C724" s="7" t="s">
        <v>4214</v>
      </c>
      <c r="D724" s="1">
        <v>1300</v>
      </c>
      <c r="E724" s="1">
        <v>1367</v>
      </c>
      <c r="F724" s="1" t="s">
        <v>8218</v>
      </c>
      <c r="G724" s="1" t="s">
        <v>8224</v>
      </c>
      <c r="H724" s="1" t="s">
        <v>8246</v>
      </c>
      <c r="I724" s="1">
        <v>1394220030</v>
      </c>
      <c r="J724" s="1">
        <v>1392232830</v>
      </c>
      <c r="K724" s="1" t="b">
        <v>0</v>
      </c>
      <c r="L724" s="1">
        <v>49</v>
      </c>
      <c r="M724" s="1" t="b">
        <v>1</v>
      </c>
      <c r="N724" s="1" t="s">
        <v>8265</v>
      </c>
      <c r="O724" s="28">
        <f t="shared" si="110"/>
        <v>1.0515384615384615</v>
      </c>
      <c r="P724" s="29">
        <f t="shared" si="111"/>
        <v>27.897959183673468</v>
      </c>
      <c r="Q724" s="9" t="str">
        <f t="shared" si="112"/>
        <v>film &amp; video</v>
      </c>
      <c r="R724" s="26" t="str">
        <f t="shared" si="113"/>
        <v>shorts</v>
      </c>
      <c r="S724" s="27">
        <f t="shared" si="114"/>
        <v>41682.805902777778</v>
      </c>
      <c r="T724" s="5" t="str">
        <f t="shared" si="115"/>
        <v>Feb</v>
      </c>
      <c r="U724" s="5" t="str">
        <f t="shared" si="116"/>
        <v>2014</v>
      </c>
      <c r="V724" s="5" t="str">
        <f t="shared" si="117"/>
        <v>Mar</v>
      </c>
      <c r="W724" s="1" t="str">
        <f t="shared" si="118"/>
        <v>2014</v>
      </c>
      <c r="X724" s="27">
        <f t="shared" si="119"/>
        <v>41705.805902777778</v>
      </c>
    </row>
    <row r="725" spans="1:24" ht="48" hidden="1" x14ac:dyDescent="0.2">
      <c r="A725" s="1">
        <v>110</v>
      </c>
      <c r="B725" s="7" t="s">
        <v>112</v>
      </c>
      <c r="C725" s="7" t="s">
        <v>4221</v>
      </c>
      <c r="D725" s="1">
        <v>1300</v>
      </c>
      <c r="E725" s="1">
        <v>1700</v>
      </c>
      <c r="F725" s="1" t="s">
        <v>8218</v>
      </c>
      <c r="G725" s="1" t="s">
        <v>8223</v>
      </c>
      <c r="H725" s="1" t="s">
        <v>8245</v>
      </c>
      <c r="I725" s="1">
        <v>1384408740</v>
      </c>
      <c r="J725" s="1">
        <v>1381445253</v>
      </c>
      <c r="K725" s="1" t="b">
        <v>0</v>
      </c>
      <c r="L725" s="1">
        <v>26</v>
      </c>
      <c r="M725" s="1" t="b">
        <v>1</v>
      </c>
      <c r="N725" s="1" t="s">
        <v>8265</v>
      </c>
      <c r="O725" s="28">
        <f t="shared" si="110"/>
        <v>1.3076923076923077</v>
      </c>
      <c r="P725" s="29">
        <f t="shared" si="111"/>
        <v>65.384615384615387</v>
      </c>
      <c r="Q725" s="9" t="str">
        <f t="shared" si="112"/>
        <v>film &amp; video</v>
      </c>
      <c r="R725" s="26" t="str">
        <f t="shared" si="113"/>
        <v>shorts</v>
      </c>
      <c r="S725" s="27">
        <f t="shared" si="114"/>
        <v>41557.949687500004</v>
      </c>
      <c r="T725" s="5" t="str">
        <f t="shared" si="115"/>
        <v>Oct</v>
      </c>
      <c r="U725" s="5" t="str">
        <f t="shared" si="116"/>
        <v>2013</v>
      </c>
      <c r="V725" s="5" t="str">
        <f t="shared" si="117"/>
        <v>Nov</v>
      </c>
      <c r="W725" s="1" t="str">
        <f t="shared" si="118"/>
        <v>2013</v>
      </c>
      <c r="X725" s="27">
        <f t="shared" si="119"/>
        <v>41592.249305555553</v>
      </c>
    </row>
    <row r="726" spans="1:24" ht="48" hidden="1" x14ac:dyDescent="0.2">
      <c r="A726" s="1">
        <v>828</v>
      </c>
      <c r="B726" s="7" t="s">
        <v>829</v>
      </c>
      <c r="C726" s="7" t="s">
        <v>4938</v>
      </c>
      <c r="D726" s="1">
        <v>1300</v>
      </c>
      <c r="E726" s="1">
        <v>1391</v>
      </c>
      <c r="F726" s="1" t="s">
        <v>8218</v>
      </c>
      <c r="G726" s="1" t="s">
        <v>8223</v>
      </c>
      <c r="H726" s="1" t="s">
        <v>8245</v>
      </c>
      <c r="I726" s="1">
        <v>1340641440</v>
      </c>
      <c r="J726" s="1">
        <v>1339549982</v>
      </c>
      <c r="K726" s="1" t="b">
        <v>0</v>
      </c>
      <c r="L726" s="1">
        <v>38</v>
      </c>
      <c r="M726" s="1" t="b">
        <v>1</v>
      </c>
      <c r="N726" s="1" t="s">
        <v>8275</v>
      </c>
      <c r="O726" s="28">
        <f t="shared" si="110"/>
        <v>1.07</v>
      </c>
      <c r="P726" s="29">
        <f t="shared" si="111"/>
        <v>36.60526315789474</v>
      </c>
      <c r="Q726" s="9" t="str">
        <f t="shared" si="112"/>
        <v>music</v>
      </c>
      <c r="R726" s="26" t="str">
        <f t="shared" si="113"/>
        <v>rock</v>
      </c>
      <c r="S726" s="27">
        <f t="shared" si="114"/>
        <v>41073.050717592596</v>
      </c>
      <c r="T726" s="5" t="str">
        <f t="shared" si="115"/>
        <v>Jun</v>
      </c>
      <c r="U726" s="5" t="str">
        <f t="shared" si="116"/>
        <v>2012</v>
      </c>
      <c r="V726" s="5" t="str">
        <f t="shared" si="117"/>
        <v>Jun</v>
      </c>
      <c r="W726" s="1" t="str">
        <f t="shared" si="118"/>
        <v>2012</v>
      </c>
      <c r="X726" s="27">
        <f t="shared" si="119"/>
        <v>41085.683333333334</v>
      </c>
    </row>
    <row r="727" spans="1:24" ht="48" hidden="1" x14ac:dyDescent="0.2">
      <c r="A727" s="1">
        <v>1377</v>
      </c>
      <c r="B727" s="7" t="s">
        <v>1378</v>
      </c>
      <c r="C727" s="7" t="s">
        <v>5487</v>
      </c>
      <c r="D727" s="1">
        <v>1300</v>
      </c>
      <c r="E727" s="1">
        <v>1510</v>
      </c>
      <c r="F727" s="1" t="s">
        <v>8218</v>
      </c>
      <c r="G727" s="1" t="s">
        <v>8223</v>
      </c>
      <c r="H727" s="1" t="s">
        <v>8245</v>
      </c>
      <c r="I727" s="1">
        <v>1486095060</v>
      </c>
      <c r="J727" s="1">
        <v>1484198170</v>
      </c>
      <c r="K727" s="1" t="b">
        <v>0</v>
      </c>
      <c r="L727" s="1">
        <v>31</v>
      </c>
      <c r="M727" s="1" t="b">
        <v>1</v>
      </c>
      <c r="N727" s="1" t="s">
        <v>8275</v>
      </c>
      <c r="O727" s="28">
        <f t="shared" si="110"/>
        <v>1.1615384615384616</v>
      </c>
      <c r="P727" s="29">
        <f t="shared" si="111"/>
        <v>48.70967741935484</v>
      </c>
      <c r="Q727" s="9" t="str">
        <f t="shared" si="112"/>
        <v>music</v>
      </c>
      <c r="R727" s="26" t="str">
        <f t="shared" si="113"/>
        <v>rock</v>
      </c>
      <c r="S727" s="27">
        <f t="shared" si="114"/>
        <v>42747.219560185185</v>
      </c>
      <c r="T727" s="5" t="str">
        <f t="shared" si="115"/>
        <v>Jan</v>
      </c>
      <c r="U727" s="5" t="str">
        <f t="shared" si="116"/>
        <v>2017</v>
      </c>
      <c r="V727" s="5" t="str">
        <f t="shared" si="117"/>
        <v>Feb</v>
      </c>
      <c r="W727" s="1" t="str">
        <f t="shared" si="118"/>
        <v>2017</v>
      </c>
      <c r="X727" s="27">
        <f t="shared" si="119"/>
        <v>42769.174305555556</v>
      </c>
    </row>
    <row r="728" spans="1:24" ht="48" hidden="1" x14ac:dyDescent="0.2">
      <c r="A728" s="1">
        <v>1851</v>
      </c>
      <c r="B728" s="7" t="s">
        <v>1852</v>
      </c>
      <c r="C728" s="7" t="s">
        <v>5961</v>
      </c>
      <c r="D728" s="1">
        <v>1300</v>
      </c>
      <c r="E728" s="1">
        <v>1301</v>
      </c>
      <c r="F728" s="1" t="s">
        <v>8218</v>
      </c>
      <c r="G728" s="1" t="s">
        <v>8223</v>
      </c>
      <c r="H728" s="1" t="s">
        <v>8245</v>
      </c>
      <c r="I728" s="1">
        <v>1406509200</v>
      </c>
      <c r="J728" s="1">
        <v>1404769538</v>
      </c>
      <c r="K728" s="1" t="b">
        <v>0</v>
      </c>
      <c r="L728" s="1">
        <v>26</v>
      </c>
      <c r="M728" s="1" t="b">
        <v>1</v>
      </c>
      <c r="N728" s="1" t="s">
        <v>8275</v>
      </c>
      <c r="O728" s="28">
        <f t="shared" si="110"/>
        <v>1.0007692307692309</v>
      </c>
      <c r="P728" s="29">
        <f t="shared" si="111"/>
        <v>50.03846153846154</v>
      </c>
      <c r="Q728" s="9" t="str">
        <f t="shared" si="112"/>
        <v>music</v>
      </c>
      <c r="R728" s="26" t="str">
        <f t="shared" si="113"/>
        <v>rock</v>
      </c>
      <c r="S728" s="27">
        <f t="shared" si="114"/>
        <v>41827.906689814816</v>
      </c>
      <c r="T728" s="5" t="str">
        <f t="shared" si="115"/>
        <v>Jul</v>
      </c>
      <c r="U728" s="5" t="str">
        <f t="shared" si="116"/>
        <v>2014</v>
      </c>
      <c r="V728" s="5" t="str">
        <f t="shared" si="117"/>
        <v>Jul</v>
      </c>
      <c r="W728" s="1" t="str">
        <f t="shared" si="118"/>
        <v>2014</v>
      </c>
      <c r="X728" s="27">
        <f t="shared" si="119"/>
        <v>41848.041666666664</v>
      </c>
    </row>
    <row r="729" spans="1:24" ht="32" hidden="1" x14ac:dyDescent="0.2">
      <c r="A729" s="1">
        <v>3710</v>
      </c>
      <c r="B729" s="7" t="s">
        <v>3707</v>
      </c>
      <c r="C729" s="7" t="s">
        <v>7820</v>
      </c>
      <c r="D729" s="1">
        <v>1300</v>
      </c>
      <c r="E729" s="1">
        <v>1835</v>
      </c>
      <c r="F729" s="1" t="s">
        <v>8218</v>
      </c>
      <c r="G729" s="1" t="s">
        <v>8223</v>
      </c>
      <c r="H729" s="1" t="s">
        <v>8245</v>
      </c>
      <c r="I729" s="1">
        <v>1428068988</v>
      </c>
      <c r="J729" s="1">
        <v>1425908988</v>
      </c>
      <c r="K729" s="1" t="b">
        <v>0</v>
      </c>
      <c r="L729" s="1">
        <v>27</v>
      </c>
      <c r="M729" s="1" t="b">
        <v>1</v>
      </c>
      <c r="N729" s="1" t="s">
        <v>8270</v>
      </c>
      <c r="O729" s="28">
        <f t="shared" si="110"/>
        <v>1.4115384615384616</v>
      </c>
      <c r="P729" s="29">
        <f t="shared" si="111"/>
        <v>67.962962962962962</v>
      </c>
      <c r="Q729" s="9" t="str">
        <f t="shared" si="112"/>
        <v>theater</v>
      </c>
      <c r="R729" s="26" t="str">
        <f t="shared" si="113"/>
        <v>plays</v>
      </c>
      <c r="S729" s="27">
        <f t="shared" si="114"/>
        <v>42072.576249999998</v>
      </c>
      <c r="T729" s="5" t="str">
        <f t="shared" si="115"/>
        <v>Mar</v>
      </c>
      <c r="U729" s="5" t="str">
        <f t="shared" si="116"/>
        <v>2015</v>
      </c>
      <c r="V729" s="5" t="str">
        <f t="shared" si="117"/>
        <v>Apr</v>
      </c>
      <c r="W729" s="1" t="str">
        <f t="shared" si="118"/>
        <v>2015</v>
      </c>
      <c r="X729" s="27">
        <f t="shared" si="119"/>
        <v>42097.576249999998</v>
      </c>
    </row>
    <row r="730" spans="1:24" ht="48" hidden="1" x14ac:dyDescent="0.2">
      <c r="A730" s="1">
        <v>3976</v>
      </c>
      <c r="B730" s="7" t="s">
        <v>3973</v>
      </c>
      <c r="C730" s="7" t="s">
        <v>8083</v>
      </c>
      <c r="D730" s="1">
        <v>1300</v>
      </c>
      <c r="E730" s="1">
        <v>620</v>
      </c>
      <c r="F730" s="1" t="s">
        <v>8220</v>
      </c>
      <c r="G730" s="1" t="s">
        <v>8223</v>
      </c>
      <c r="H730" s="1" t="s">
        <v>8245</v>
      </c>
      <c r="I730" s="1">
        <v>1406876400</v>
      </c>
      <c r="J730" s="1">
        <v>1405024561</v>
      </c>
      <c r="K730" s="1" t="b">
        <v>0</v>
      </c>
      <c r="L730" s="1">
        <v>10</v>
      </c>
      <c r="M730" s="1" t="b">
        <v>0</v>
      </c>
      <c r="N730" s="1" t="s">
        <v>8270</v>
      </c>
      <c r="O730" s="28">
        <f t="shared" si="110"/>
        <v>0.47692307692307695</v>
      </c>
      <c r="P730" s="29">
        <f t="shared" si="111"/>
        <v>62</v>
      </c>
      <c r="Q730" s="9" t="str">
        <f t="shared" si="112"/>
        <v>theater</v>
      </c>
      <c r="R730" s="26" t="str">
        <f t="shared" si="113"/>
        <v>plays</v>
      </c>
      <c r="S730" s="27">
        <f t="shared" si="114"/>
        <v>41830.858344907407</v>
      </c>
      <c r="T730" s="5" t="str">
        <f t="shared" si="115"/>
        <v>Jul</v>
      </c>
      <c r="U730" s="5" t="str">
        <f t="shared" si="116"/>
        <v>2014</v>
      </c>
      <c r="V730" s="5" t="str">
        <f t="shared" si="117"/>
        <v>Aug</v>
      </c>
      <c r="W730" s="1" t="str">
        <f t="shared" si="118"/>
        <v>2014</v>
      </c>
      <c r="X730" s="27">
        <f t="shared" si="119"/>
        <v>41852.291666666664</v>
      </c>
    </row>
    <row r="731" spans="1:24" ht="48" hidden="1" x14ac:dyDescent="0.2">
      <c r="A731" s="1">
        <v>1033</v>
      </c>
      <c r="B731" s="7" t="s">
        <v>1034</v>
      </c>
      <c r="C731" s="7" t="s">
        <v>5143</v>
      </c>
      <c r="D731" s="1">
        <v>1328</v>
      </c>
      <c r="E731" s="1">
        <v>1366</v>
      </c>
      <c r="F731" s="1" t="s">
        <v>8218</v>
      </c>
      <c r="G731" s="1" t="s">
        <v>8224</v>
      </c>
      <c r="H731" s="1" t="s">
        <v>8246</v>
      </c>
      <c r="I731" s="1">
        <v>1481564080</v>
      </c>
      <c r="J731" s="1">
        <v>1479144880</v>
      </c>
      <c r="K731" s="1" t="b">
        <v>0</v>
      </c>
      <c r="L731" s="1">
        <v>27</v>
      </c>
      <c r="M731" s="1" t="b">
        <v>1</v>
      </c>
      <c r="N731" s="1" t="s">
        <v>8279</v>
      </c>
      <c r="O731" s="28">
        <f t="shared" si="110"/>
        <v>1.0286144578313252</v>
      </c>
      <c r="P731" s="29">
        <f t="shared" si="111"/>
        <v>50.592592592592595</v>
      </c>
      <c r="Q731" s="9" t="str">
        <f t="shared" si="112"/>
        <v>music</v>
      </c>
      <c r="R731" s="26" t="str">
        <f t="shared" si="113"/>
        <v>electronic music</v>
      </c>
      <c r="S731" s="27">
        <f t="shared" si="114"/>
        <v>42688.732407407413</v>
      </c>
      <c r="T731" s="5" t="str">
        <f t="shared" si="115"/>
        <v>Nov</v>
      </c>
      <c r="U731" s="5" t="str">
        <f t="shared" si="116"/>
        <v>2016</v>
      </c>
      <c r="V731" s="5" t="str">
        <f t="shared" si="117"/>
        <v>Dec</v>
      </c>
      <c r="W731" s="1" t="str">
        <f t="shared" si="118"/>
        <v>2016</v>
      </c>
      <c r="X731" s="27">
        <f t="shared" si="119"/>
        <v>42716.732407407413</v>
      </c>
    </row>
    <row r="732" spans="1:24" ht="48" hidden="1" x14ac:dyDescent="0.2">
      <c r="A732" s="1">
        <v>2999</v>
      </c>
      <c r="B732" s="7" t="s">
        <v>2999</v>
      </c>
      <c r="C732" s="7" t="s">
        <v>7109</v>
      </c>
      <c r="D732" s="1">
        <v>1350</v>
      </c>
      <c r="E732" s="1">
        <v>1605</v>
      </c>
      <c r="F732" s="1" t="s">
        <v>8218</v>
      </c>
      <c r="G732" s="1" t="s">
        <v>8223</v>
      </c>
      <c r="H732" s="1" t="s">
        <v>8245</v>
      </c>
      <c r="I732" s="1">
        <v>1488333600</v>
      </c>
      <c r="J732" s="1">
        <v>1487094360</v>
      </c>
      <c r="K732" s="1" t="b">
        <v>0</v>
      </c>
      <c r="L732" s="1">
        <v>20</v>
      </c>
      <c r="M732" s="1" t="b">
        <v>1</v>
      </c>
      <c r="N732" s="1" t="s">
        <v>8302</v>
      </c>
      <c r="O732" s="28">
        <f t="shared" si="110"/>
        <v>1.1888888888888889</v>
      </c>
      <c r="P732" s="29">
        <f t="shared" si="111"/>
        <v>80.25</v>
      </c>
      <c r="Q732" s="9" t="str">
        <f t="shared" si="112"/>
        <v>theater</v>
      </c>
      <c r="R732" s="26" t="str">
        <f t="shared" si="113"/>
        <v>spaces</v>
      </c>
      <c r="S732" s="27">
        <f t="shared" si="114"/>
        <v>42780.740277777775</v>
      </c>
      <c r="T732" s="5" t="str">
        <f t="shared" si="115"/>
        <v>Feb</v>
      </c>
      <c r="U732" s="5" t="str">
        <f t="shared" si="116"/>
        <v>2017</v>
      </c>
      <c r="V732" s="5" t="str">
        <f t="shared" si="117"/>
        <v>Mar</v>
      </c>
      <c r="W732" s="1" t="str">
        <f t="shared" si="118"/>
        <v>2017</v>
      </c>
      <c r="X732" s="27">
        <f t="shared" si="119"/>
        <v>42795.083333333328</v>
      </c>
    </row>
    <row r="733" spans="1:24" ht="48" hidden="1" x14ac:dyDescent="0.2">
      <c r="A733" s="1">
        <v>2043</v>
      </c>
      <c r="B733" s="7" t="s">
        <v>2044</v>
      </c>
      <c r="C733" s="7" t="s">
        <v>6153</v>
      </c>
      <c r="D733" s="1">
        <v>1385</v>
      </c>
      <c r="E733" s="1">
        <v>7011</v>
      </c>
      <c r="F733" s="1" t="s">
        <v>8218</v>
      </c>
      <c r="G733" s="1" t="s">
        <v>8223</v>
      </c>
      <c r="H733" s="1" t="s">
        <v>8245</v>
      </c>
      <c r="I733" s="1">
        <v>1481432340</v>
      </c>
      <c r="J733" s="1">
        <v>1476764077</v>
      </c>
      <c r="K733" s="1" t="b">
        <v>0</v>
      </c>
      <c r="L733" s="1">
        <v>193</v>
      </c>
      <c r="M733" s="1" t="b">
        <v>1</v>
      </c>
      <c r="N733" s="1" t="s">
        <v>8294</v>
      </c>
      <c r="O733" s="28">
        <f t="shared" si="110"/>
        <v>5.0620938628158845</v>
      </c>
      <c r="P733" s="29">
        <f t="shared" si="111"/>
        <v>36.326424870466319</v>
      </c>
      <c r="Q733" s="9" t="str">
        <f t="shared" si="112"/>
        <v>technology</v>
      </c>
      <c r="R733" s="26" t="str">
        <f t="shared" si="113"/>
        <v>hardware</v>
      </c>
      <c r="S733" s="27">
        <f t="shared" si="114"/>
        <v>42661.176817129628</v>
      </c>
      <c r="T733" s="5" t="str">
        <f t="shared" si="115"/>
        <v>Oct</v>
      </c>
      <c r="U733" s="5" t="str">
        <f t="shared" si="116"/>
        <v>2016</v>
      </c>
      <c r="V733" s="5" t="str">
        <f t="shared" si="117"/>
        <v>Dec</v>
      </c>
      <c r="W733" s="1" t="str">
        <f t="shared" si="118"/>
        <v>2016</v>
      </c>
      <c r="X733" s="27">
        <f t="shared" si="119"/>
        <v>42715.207638888889</v>
      </c>
    </row>
    <row r="734" spans="1:24" ht="48" hidden="1" x14ac:dyDescent="0.2">
      <c r="A734" s="1">
        <v>3522</v>
      </c>
      <c r="B734" s="7" t="s">
        <v>3521</v>
      </c>
      <c r="C734" s="7" t="s">
        <v>7632</v>
      </c>
      <c r="D734" s="1">
        <v>1395</v>
      </c>
      <c r="E734" s="1">
        <v>1395</v>
      </c>
      <c r="F734" s="1" t="s">
        <v>8218</v>
      </c>
      <c r="G734" s="1" t="s">
        <v>8224</v>
      </c>
      <c r="H734" s="1" t="s">
        <v>8246</v>
      </c>
      <c r="I734" s="1">
        <v>1442311560</v>
      </c>
      <c r="J734" s="1">
        <v>1439924246</v>
      </c>
      <c r="K734" s="1" t="b">
        <v>0</v>
      </c>
      <c r="L734" s="1">
        <v>34</v>
      </c>
      <c r="M734" s="1" t="b">
        <v>1</v>
      </c>
      <c r="N734" s="1" t="s">
        <v>8270</v>
      </c>
      <c r="O734" s="28">
        <f t="shared" si="110"/>
        <v>1</v>
      </c>
      <c r="P734" s="29">
        <f t="shared" si="111"/>
        <v>41.029411764705884</v>
      </c>
      <c r="Q734" s="9" t="str">
        <f t="shared" si="112"/>
        <v>theater</v>
      </c>
      <c r="R734" s="26" t="str">
        <f t="shared" si="113"/>
        <v>plays</v>
      </c>
      <c r="S734" s="27">
        <f t="shared" si="114"/>
        <v>42234.789884259255</v>
      </c>
      <c r="T734" s="5" t="str">
        <f t="shared" si="115"/>
        <v>Aug</v>
      </c>
      <c r="U734" s="5" t="str">
        <f t="shared" si="116"/>
        <v>2015</v>
      </c>
      <c r="V734" s="5" t="str">
        <f t="shared" si="117"/>
        <v>Sep</v>
      </c>
      <c r="W734" s="1" t="str">
        <f t="shared" si="118"/>
        <v>2015</v>
      </c>
      <c r="X734" s="27">
        <f t="shared" si="119"/>
        <v>42262.420833333337</v>
      </c>
    </row>
    <row r="735" spans="1:24" ht="64" hidden="1" x14ac:dyDescent="0.2">
      <c r="A735" s="1">
        <v>415</v>
      </c>
      <c r="B735" s="7" t="s">
        <v>416</v>
      </c>
      <c r="C735" s="7" t="s">
        <v>4525</v>
      </c>
      <c r="D735" s="1">
        <v>1400</v>
      </c>
      <c r="E735" s="1">
        <v>1430.06</v>
      </c>
      <c r="F735" s="1" t="s">
        <v>8218</v>
      </c>
      <c r="G735" s="1" t="s">
        <v>8228</v>
      </c>
      <c r="H735" s="1" t="s">
        <v>8250</v>
      </c>
      <c r="I735" s="1">
        <v>1413547200</v>
      </c>
      <c r="J735" s="1">
        <v>1411417602</v>
      </c>
      <c r="K735" s="1" t="b">
        <v>0</v>
      </c>
      <c r="L735" s="1">
        <v>21</v>
      </c>
      <c r="M735" s="1" t="b">
        <v>1</v>
      </c>
      <c r="N735" s="1" t="s">
        <v>8268</v>
      </c>
      <c r="O735" s="28">
        <f t="shared" si="110"/>
        <v>1.0214714285714286</v>
      </c>
      <c r="P735" s="29">
        <f t="shared" si="111"/>
        <v>68.09809523809524</v>
      </c>
      <c r="Q735" s="9" t="str">
        <f t="shared" si="112"/>
        <v>film &amp; video</v>
      </c>
      <c r="R735" s="26" t="str">
        <f t="shared" si="113"/>
        <v>documentary</v>
      </c>
      <c r="S735" s="27">
        <f t="shared" si="114"/>
        <v>41904.851875</v>
      </c>
      <c r="T735" s="5" t="str">
        <f t="shared" si="115"/>
        <v>Sep</v>
      </c>
      <c r="U735" s="5" t="str">
        <f t="shared" si="116"/>
        <v>2014</v>
      </c>
      <c r="V735" s="5" t="str">
        <f t="shared" si="117"/>
        <v>Oct</v>
      </c>
      <c r="W735" s="1" t="str">
        <f t="shared" si="118"/>
        <v>2014</v>
      </c>
      <c r="X735" s="27">
        <f t="shared" si="119"/>
        <v>41929.5</v>
      </c>
    </row>
    <row r="736" spans="1:24" ht="48" hidden="1" x14ac:dyDescent="0.2">
      <c r="A736" s="1">
        <v>742</v>
      </c>
      <c r="B736" s="7" t="s">
        <v>743</v>
      </c>
      <c r="C736" s="7" t="s">
        <v>4852</v>
      </c>
      <c r="D736" s="1">
        <v>1400</v>
      </c>
      <c r="E736" s="1">
        <v>1550</v>
      </c>
      <c r="F736" s="1" t="s">
        <v>8218</v>
      </c>
      <c r="G736" s="1" t="s">
        <v>8223</v>
      </c>
      <c r="H736" s="1" t="s">
        <v>8245</v>
      </c>
      <c r="I736" s="1">
        <v>1395435712</v>
      </c>
      <c r="J736" s="1">
        <v>1392847312</v>
      </c>
      <c r="K736" s="1" t="b">
        <v>0</v>
      </c>
      <c r="L736" s="1">
        <v>23</v>
      </c>
      <c r="M736" s="1" t="b">
        <v>1</v>
      </c>
      <c r="N736" s="1" t="s">
        <v>8273</v>
      </c>
      <c r="O736" s="28">
        <f t="shared" si="110"/>
        <v>1.1071428571428572</v>
      </c>
      <c r="P736" s="29">
        <f t="shared" si="111"/>
        <v>67.391304347826093</v>
      </c>
      <c r="Q736" s="9" t="str">
        <f t="shared" si="112"/>
        <v>publishing</v>
      </c>
      <c r="R736" s="26" t="str">
        <f t="shared" si="113"/>
        <v>nonfiction</v>
      </c>
      <c r="S736" s="27">
        <f t="shared" si="114"/>
        <v>41689.917962962965</v>
      </c>
      <c r="T736" s="5" t="str">
        <f t="shared" si="115"/>
        <v>Feb</v>
      </c>
      <c r="U736" s="5" t="str">
        <f t="shared" si="116"/>
        <v>2014</v>
      </c>
      <c r="V736" s="5" t="str">
        <f t="shared" si="117"/>
        <v>Mar</v>
      </c>
      <c r="W736" s="1" t="str">
        <f t="shared" si="118"/>
        <v>2014</v>
      </c>
      <c r="X736" s="27">
        <f t="shared" si="119"/>
        <v>41719.876296296294</v>
      </c>
    </row>
    <row r="737" spans="1:24" ht="48" hidden="1" x14ac:dyDescent="0.2">
      <c r="A737" s="1">
        <v>936</v>
      </c>
      <c r="B737" s="7" t="s">
        <v>937</v>
      </c>
      <c r="C737" s="7" t="s">
        <v>5046</v>
      </c>
      <c r="D737" s="1">
        <v>1400</v>
      </c>
      <c r="E737" s="1">
        <v>0</v>
      </c>
      <c r="F737" s="1" t="s">
        <v>8220</v>
      </c>
      <c r="G737" s="1" t="s">
        <v>8223</v>
      </c>
      <c r="H737" s="1" t="s">
        <v>8245</v>
      </c>
      <c r="I737" s="1">
        <v>1326916800</v>
      </c>
      <c r="J737" s="1">
        <v>1323131689</v>
      </c>
      <c r="K737" s="1" t="b">
        <v>0</v>
      </c>
      <c r="L737" s="1">
        <v>0</v>
      </c>
      <c r="M737" s="1" t="b">
        <v>0</v>
      </c>
      <c r="N737" s="1" t="s">
        <v>8277</v>
      </c>
      <c r="O737" s="28">
        <f t="shared" si="110"/>
        <v>0</v>
      </c>
      <c r="P737" s="29">
        <f t="shared" si="111"/>
        <v>0</v>
      </c>
      <c r="Q737" s="9" t="str">
        <f t="shared" si="112"/>
        <v>music</v>
      </c>
      <c r="R737" s="26" t="str">
        <f t="shared" si="113"/>
        <v>jazz</v>
      </c>
      <c r="S737" s="27">
        <f t="shared" si="114"/>
        <v>40883.024178240739</v>
      </c>
      <c r="T737" s="5" t="str">
        <f t="shared" si="115"/>
        <v>Dec</v>
      </c>
      <c r="U737" s="5" t="str">
        <f t="shared" si="116"/>
        <v>2011</v>
      </c>
      <c r="V737" s="5" t="str">
        <f t="shared" si="117"/>
        <v>Jan</v>
      </c>
      <c r="W737" s="1" t="str">
        <f t="shared" si="118"/>
        <v>2012</v>
      </c>
      <c r="X737" s="27">
        <f t="shared" si="119"/>
        <v>40926.833333333336</v>
      </c>
    </row>
    <row r="738" spans="1:24" ht="48" hidden="1" x14ac:dyDescent="0.2">
      <c r="A738" s="1">
        <v>3962</v>
      </c>
      <c r="B738" s="7" t="s">
        <v>3959</v>
      </c>
      <c r="C738" s="7" t="s">
        <v>8069</v>
      </c>
      <c r="D738" s="1">
        <v>1400</v>
      </c>
      <c r="E738" s="1">
        <v>45</v>
      </c>
      <c r="F738" s="1" t="s">
        <v>8220</v>
      </c>
      <c r="G738" s="1" t="s">
        <v>8224</v>
      </c>
      <c r="H738" s="1" t="s">
        <v>8246</v>
      </c>
      <c r="I738" s="1">
        <v>1448722494</v>
      </c>
      <c r="J738" s="1">
        <v>1446562494</v>
      </c>
      <c r="K738" s="1" t="b">
        <v>0</v>
      </c>
      <c r="L738" s="1">
        <v>3</v>
      </c>
      <c r="M738" s="1" t="b">
        <v>0</v>
      </c>
      <c r="N738" s="1" t="s">
        <v>8270</v>
      </c>
      <c r="O738" s="28">
        <f t="shared" si="110"/>
        <v>3.214285714285714E-2</v>
      </c>
      <c r="P738" s="29">
        <f t="shared" si="111"/>
        <v>15</v>
      </c>
      <c r="Q738" s="9" t="str">
        <f t="shared" si="112"/>
        <v>theater</v>
      </c>
      <c r="R738" s="26" t="str">
        <f t="shared" si="113"/>
        <v>plays</v>
      </c>
      <c r="S738" s="27">
        <f t="shared" si="114"/>
        <v>42311.621458333335</v>
      </c>
      <c r="T738" s="5" t="str">
        <f t="shared" si="115"/>
        <v>Nov</v>
      </c>
      <c r="U738" s="5" t="str">
        <f t="shared" si="116"/>
        <v>2015</v>
      </c>
      <c r="V738" s="5" t="str">
        <f t="shared" si="117"/>
        <v>Nov</v>
      </c>
      <c r="W738" s="1" t="str">
        <f t="shared" si="118"/>
        <v>2015</v>
      </c>
      <c r="X738" s="27">
        <f t="shared" si="119"/>
        <v>42336.621458333335</v>
      </c>
    </row>
    <row r="739" spans="1:24" ht="32" hidden="1" x14ac:dyDescent="0.2">
      <c r="A739" s="1">
        <v>855</v>
      </c>
      <c r="B739" s="7" t="s">
        <v>856</v>
      </c>
      <c r="C739" s="7" t="s">
        <v>4965</v>
      </c>
      <c r="D739" s="1">
        <v>1450</v>
      </c>
      <c r="E739" s="1">
        <v>1500</v>
      </c>
      <c r="F739" s="1" t="s">
        <v>8218</v>
      </c>
      <c r="G739" s="1" t="s">
        <v>8223</v>
      </c>
      <c r="H739" s="1" t="s">
        <v>8245</v>
      </c>
      <c r="I739" s="1">
        <v>1469329217</v>
      </c>
      <c r="J739" s="1">
        <v>1466737217</v>
      </c>
      <c r="K739" s="1" t="b">
        <v>0</v>
      </c>
      <c r="L739" s="1">
        <v>47</v>
      </c>
      <c r="M739" s="1" t="b">
        <v>1</v>
      </c>
      <c r="N739" s="1" t="s">
        <v>8276</v>
      </c>
      <c r="O739" s="28">
        <f t="shared" si="110"/>
        <v>1.0344827586206897</v>
      </c>
      <c r="P739" s="29">
        <f t="shared" si="111"/>
        <v>31.914893617021278</v>
      </c>
      <c r="Q739" s="9" t="str">
        <f t="shared" si="112"/>
        <v>music</v>
      </c>
      <c r="R739" s="26" t="str">
        <f t="shared" si="113"/>
        <v>metal</v>
      </c>
      <c r="S739" s="27">
        <f t="shared" si="114"/>
        <v>42545.125196759262</v>
      </c>
      <c r="T739" s="5" t="str">
        <f t="shared" si="115"/>
        <v>Jun</v>
      </c>
      <c r="U739" s="5" t="str">
        <f t="shared" si="116"/>
        <v>2016</v>
      </c>
      <c r="V739" s="5" t="str">
        <f t="shared" si="117"/>
        <v>Jul</v>
      </c>
      <c r="W739" s="1" t="str">
        <f t="shared" si="118"/>
        <v>2016</v>
      </c>
      <c r="X739" s="27">
        <f t="shared" si="119"/>
        <v>42575.125196759262</v>
      </c>
    </row>
    <row r="740" spans="1:24" ht="48" hidden="1" x14ac:dyDescent="0.2">
      <c r="A740" s="1">
        <v>17</v>
      </c>
      <c r="B740" s="7" t="s">
        <v>19</v>
      </c>
      <c r="C740" s="7" t="s">
        <v>4128</v>
      </c>
      <c r="D740" s="1">
        <v>1500</v>
      </c>
      <c r="E740" s="1">
        <v>1510</v>
      </c>
      <c r="F740" s="1" t="s">
        <v>8218</v>
      </c>
      <c r="G740" s="1" t="s">
        <v>8224</v>
      </c>
      <c r="H740" s="1" t="s">
        <v>8246</v>
      </c>
      <c r="I740" s="1">
        <v>1415126022</v>
      </c>
      <c r="J740" s="1">
        <v>1412530422</v>
      </c>
      <c r="K740" s="1" t="b">
        <v>0</v>
      </c>
      <c r="L740" s="1">
        <v>36</v>
      </c>
      <c r="M740" s="1" t="b">
        <v>1</v>
      </c>
      <c r="N740" s="1" t="s">
        <v>8264</v>
      </c>
      <c r="O740" s="28">
        <f t="shared" si="110"/>
        <v>1.0066666666666666</v>
      </c>
      <c r="P740" s="29">
        <f t="shared" si="111"/>
        <v>41.944444444444443</v>
      </c>
      <c r="Q740" s="9" t="str">
        <f t="shared" si="112"/>
        <v>film &amp; video</v>
      </c>
      <c r="R740" s="26" t="str">
        <f t="shared" si="113"/>
        <v>television</v>
      </c>
      <c r="S740" s="27">
        <f t="shared" si="114"/>
        <v>41917.731736111113</v>
      </c>
      <c r="T740" s="5" t="str">
        <f t="shared" si="115"/>
        <v>Oct</v>
      </c>
      <c r="U740" s="5" t="str">
        <f t="shared" si="116"/>
        <v>2014</v>
      </c>
      <c r="V740" s="5" t="str">
        <f t="shared" si="117"/>
        <v>Nov</v>
      </c>
      <c r="W740" s="1" t="str">
        <f t="shared" si="118"/>
        <v>2014</v>
      </c>
      <c r="X740" s="27">
        <f t="shared" si="119"/>
        <v>41947.773402777777</v>
      </c>
    </row>
    <row r="741" spans="1:24" ht="48" hidden="1" x14ac:dyDescent="0.2">
      <c r="A741" s="1">
        <v>96</v>
      </c>
      <c r="B741" s="7" t="s">
        <v>98</v>
      </c>
      <c r="C741" s="7" t="s">
        <v>4207</v>
      </c>
      <c r="D741" s="1">
        <v>1500</v>
      </c>
      <c r="E741" s="1">
        <v>1720</v>
      </c>
      <c r="F741" s="1" t="s">
        <v>8218</v>
      </c>
      <c r="G741" s="1" t="s">
        <v>8223</v>
      </c>
      <c r="H741" s="1" t="s">
        <v>8245</v>
      </c>
      <c r="I741" s="1">
        <v>1280631600</v>
      </c>
      <c r="J741" s="1">
        <v>1274889241</v>
      </c>
      <c r="K741" s="1" t="b">
        <v>0</v>
      </c>
      <c r="L741" s="1">
        <v>34</v>
      </c>
      <c r="M741" s="1" t="b">
        <v>1</v>
      </c>
      <c r="N741" s="1" t="s">
        <v>8265</v>
      </c>
      <c r="O741" s="28">
        <f t="shared" si="110"/>
        <v>1.1466666666666667</v>
      </c>
      <c r="P741" s="29">
        <f t="shared" si="111"/>
        <v>50.588235294117645</v>
      </c>
      <c r="Q741" s="9" t="str">
        <f t="shared" si="112"/>
        <v>film &amp; video</v>
      </c>
      <c r="R741" s="26" t="str">
        <f t="shared" si="113"/>
        <v>shorts</v>
      </c>
      <c r="S741" s="27">
        <f t="shared" si="114"/>
        <v>40324.662511574075</v>
      </c>
      <c r="T741" s="5" t="str">
        <f t="shared" si="115"/>
        <v>May</v>
      </c>
      <c r="U741" s="5" t="str">
        <f t="shared" si="116"/>
        <v>2010</v>
      </c>
      <c r="V741" s="5" t="str">
        <f t="shared" si="117"/>
        <v>Aug</v>
      </c>
      <c r="W741" s="1" t="str">
        <f t="shared" si="118"/>
        <v>2010</v>
      </c>
      <c r="X741" s="27">
        <f t="shared" si="119"/>
        <v>40391.125</v>
      </c>
    </row>
    <row r="742" spans="1:24" ht="32" hidden="1" x14ac:dyDescent="0.2">
      <c r="A742" s="1">
        <v>99</v>
      </c>
      <c r="B742" s="7" t="s">
        <v>101</v>
      </c>
      <c r="C742" s="7" t="s">
        <v>4210</v>
      </c>
      <c r="D742" s="1">
        <v>1500</v>
      </c>
      <c r="E742" s="1">
        <v>1590.29</v>
      </c>
      <c r="F742" s="1" t="s">
        <v>8218</v>
      </c>
      <c r="G742" s="1" t="s">
        <v>8223</v>
      </c>
      <c r="H742" s="1" t="s">
        <v>8245</v>
      </c>
      <c r="I742" s="1">
        <v>1390426799</v>
      </c>
      <c r="J742" s="1">
        <v>1387834799</v>
      </c>
      <c r="K742" s="1" t="b">
        <v>0</v>
      </c>
      <c r="L742" s="1">
        <v>39</v>
      </c>
      <c r="M742" s="1" t="b">
        <v>1</v>
      </c>
      <c r="N742" s="1" t="s">
        <v>8265</v>
      </c>
      <c r="O742" s="28">
        <f t="shared" si="110"/>
        <v>1.0601933333333333</v>
      </c>
      <c r="P742" s="29">
        <f t="shared" si="111"/>
        <v>40.776666666666664</v>
      </c>
      <c r="Q742" s="9" t="str">
        <f t="shared" si="112"/>
        <v>film &amp; video</v>
      </c>
      <c r="R742" s="26" t="str">
        <f t="shared" si="113"/>
        <v>shorts</v>
      </c>
      <c r="S742" s="27">
        <f t="shared" si="114"/>
        <v>41631.902766203704</v>
      </c>
      <c r="T742" s="5" t="str">
        <f t="shared" si="115"/>
        <v>Dec</v>
      </c>
      <c r="U742" s="5" t="str">
        <f t="shared" si="116"/>
        <v>2013</v>
      </c>
      <c r="V742" s="5" t="str">
        <f t="shared" si="117"/>
        <v>Jan</v>
      </c>
      <c r="W742" s="1" t="str">
        <f t="shared" si="118"/>
        <v>2014</v>
      </c>
      <c r="X742" s="27">
        <f t="shared" si="119"/>
        <v>41661.902766203704</v>
      </c>
    </row>
    <row r="743" spans="1:24" ht="48" hidden="1" x14ac:dyDescent="0.2">
      <c r="A743" s="1">
        <v>108</v>
      </c>
      <c r="B743" s="7" t="s">
        <v>110</v>
      </c>
      <c r="C743" s="7" t="s">
        <v>4219</v>
      </c>
      <c r="D743" s="1">
        <v>1500</v>
      </c>
      <c r="E743" s="1">
        <v>3700</v>
      </c>
      <c r="F743" s="1" t="s">
        <v>8218</v>
      </c>
      <c r="G743" s="1" t="s">
        <v>8223</v>
      </c>
      <c r="H743" s="1" t="s">
        <v>8245</v>
      </c>
      <c r="I743" s="1">
        <v>1370011370</v>
      </c>
      <c r="J743" s="1">
        <v>1364827370</v>
      </c>
      <c r="K743" s="1" t="b">
        <v>0</v>
      </c>
      <c r="L743" s="1">
        <v>47</v>
      </c>
      <c r="M743" s="1" t="b">
        <v>1</v>
      </c>
      <c r="N743" s="1" t="s">
        <v>8265</v>
      </c>
      <c r="O743" s="28">
        <f t="shared" si="110"/>
        <v>2.4666666666666668</v>
      </c>
      <c r="P743" s="29">
        <f t="shared" si="111"/>
        <v>78.723404255319153</v>
      </c>
      <c r="Q743" s="9" t="str">
        <f t="shared" si="112"/>
        <v>film &amp; video</v>
      </c>
      <c r="R743" s="26" t="str">
        <f t="shared" si="113"/>
        <v>shorts</v>
      </c>
      <c r="S743" s="27">
        <f t="shared" si="114"/>
        <v>41365.613078703704</v>
      </c>
      <c r="T743" s="5" t="str">
        <f t="shared" si="115"/>
        <v>Apr</v>
      </c>
      <c r="U743" s="5" t="str">
        <f t="shared" si="116"/>
        <v>2013</v>
      </c>
      <c r="V743" s="5" t="str">
        <f t="shared" si="117"/>
        <v>May</v>
      </c>
      <c r="W743" s="1" t="str">
        <f t="shared" si="118"/>
        <v>2013</v>
      </c>
      <c r="X743" s="27">
        <f t="shared" si="119"/>
        <v>41425.613078703704</v>
      </c>
    </row>
    <row r="744" spans="1:24" ht="32" hidden="1" x14ac:dyDescent="0.2">
      <c r="A744" s="1">
        <v>154</v>
      </c>
      <c r="B744" s="7" t="s">
        <v>156</v>
      </c>
      <c r="C744" s="7" t="s">
        <v>4264</v>
      </c>
      <c r="D744" s="1">
        <v>1500</v>
      </c>
      <c r="E744" s="1">
        <v>40</v>
      </c>
      <c r="F744" s="1" t="s">
        <v>8219</v>
      </c>
      <c r="G744" s="1" t="s">
        <v>8223</v>
      </c>
      <c r="H744" s="1" t="s">
        <v>8245</v>
      </c>
      <c r="I744" s="1">
        <v>1433336895</v>
      </c>
      <c r="J744" s="1">
        <v>1429621695</v>
      </c>
      <c r="K744" s="1" t="b">
        <v>0</v>
      </c>
      <c r="L744" s="1">
        <v>3</v>
      </c>
      <c r="M744" s="1" t="b">
        <v>0</v>
      </c>
      <c r="N744" s="1" t="s">
        <v>8266</v>
      </c>
      <c r="O744" s="28">
        <f t="shared" si="110"/>
        <v>2.6666666666666668E-2</v>
      </c>
      <c r="P744" s="29">
        <f t="shared" si="111"/>
        <v>13.333333333333334</v>
      </c>
      <c r="Q744" s="9" t="str">
        <f t="shared" si="112"/>
        <v>film &amp; video</v>
      </c>
      <c r="R744" s="26" t="str">
        <f t="shared" si="113"/>
        <v>science fiction</v>
      </c>
      <c r="S744" s="27">
        <f t="shared" si="114"/>
        <v>42115.547395833331</v>
      </c>
      <c r="T744" s="5" t="str">
        <f t="shared" si="115"/>
        <v>Apr</v>
      </c>
      <c r="U744" s="5" t="str">
        <f t="shared" si="116"/>
        <v>2015</v>
      </c>
      <c r="V744" s="5" t="str">
        <f t="shared" si="117"/>
        <v>Jun</v>
      </c>
      <c r="W744" s="1" t="str">
        <f t="shared" si="118"/>
        <v>2015</v>
      </c>
      <c r="X744" s="27">
        <f t="shared" si="119"/>
        <v>42158.547395833331</v>
      </c>
    </row>
    <row r="745" spans="1:24" ht="48" hidden="1" x14ac:dyDescent="0.2">
      <c r="A745" s="1">
        <v>176</v>
      </c>
      <c r="B745" s="7" t="s">
        <v>178</v>
      </c>
      <c r="C745" s="7" t="s">
        <v>4286</v>
      </c>
      <c r="D745" s="1">
        <v>1500</v>
      </c>
      <c r="E745" s="1">
        <v>0</v>
      </c>
      <c r="F745" s="1" t="s">
        <v>8220</v>
      </c>
      <c r="G745" s="1" t="s">
        <v>8223</v>
      </c>
      <c r="H745" s="1" t="s">
        <v>8245</v>
      </c>
      <c r="I745" s="1">
        <v>1438803999</v>
      </c>
      <c r="J745" s="1">
        <v>1436211999</v>
      </c>
      <c r="K745" s="1" t="b">
        <v>0</v>
      </c>
      <c r="L745" s="1">
        <v>0</v>
      </c>
      <c r="M745" s="1" t="b">
        <v>0</v>
      </c>
      <c r="N745" s="1" t="s">
        <v>8267</v>
      </c>
      <c r="O745" s="28">
        <f t="shared" si="110"/>
        <v>0</v>
      </c>
      <c r="P745" s="29">
        <f t="shared" si="111"/>
        <v>0</v>
      </c>
      <c r="Q745" s="9" t="str">
        <f t="shared" si="112"/>
        <v>film &amp; video</v>
      </c>
      <c r="R745" s="26" t="str">
        <f t="shared" si="113"/>
        <v>drama</v>
      </c>
      <c r="S745" s="27">
        <f t="shared" si="114"/>
        <v>42191.824062500003</v>
      </c>
      <c r="T745" s="5" t="str">
        <f t="shared" si="115"/>
        <v>Jul</v>
      </c>
      <c r="U745" s="5" t="str">
        <f t="shared" si="116"/>
        <v>2015</v>
      </c>
      <c r="V745" s="5" t="str">
        <f t="shared" si="117"/>
        <v>Aug</v>
      </c>
      <c r="W745" s="1" t="str">
        <f t="shared" si="118"/>
        <v>2015</v>
      </c>
      <c r="X745" s="27">
        <f t="shared" si="119"/>
        <v>42221.824062500003</v>
      </c>
    </row>
    <row r="746" spans="1:24" ht="48" hidden="1" x14ac:dyDescent="0.2">
      <c r="A746" s="1">
        <v>184</v>
      </c>
      <c r="B746" s="7" t="s">
        <v>186</v>
      </c>
      <c r="C746" s="7" t="s">
        <v>4294</v>
      </c>
      <c r="D746" s="1">
        <v>1500</v>
      </c>
      <c r="E746" s="1">
        <v>51</v>
      </c>
      <c r="F746" s="1" t="s">
        <v>8220</v>
      </c>
      <c r="G746" s="1" t="s">
        <v>8228</v>
      </c>
      <c r="H746" s="1" t="s">
        <v>8250</v>
      </c>
      <c r="I746" s="1">
        <v>1409543940</v>
      </c>
      <c r="J746" s="1">
        <v>1404586762</v>
      </c>
      <c r="K746" s="1" t="b">
        <v>0</v>
      </c>
      <c r="L746" s="1">
        <v>2</v>
      </c>
      <c r="M746" s="1" t="b">
        <v>0</v>
      </c>
      <c r="N746" s="1" t="s">
        <v>8267</v>
      </c>
      <c r="O746" s="28">
        <f t="shared" si="110"/>
        <v>3.4000000000000002E-2</v>
      </c>
      <c r="P746" s="29">
        <f t="shared" si="111"/>
        <v>25.5</v>
      </c>
      <c r="Q746" s="9" t="str">
        <f t="shared" si="112"/>
        <v>film &amp; video</v>
      </c>
      <c r="R746" s="26" t="str">
        <f t="shared" si="113"/>
        <v>drama</v>
      </c>
      <c r="S746" s="27">
        <f t="shared" si="114"/>
        <v>41825.791226851856</v>
      </c>
      <c r="T746" s="5" t="str">
        <f t="shared" si="115"/>
        <v>Jul</v>
      </c>
      <c r="U746" s="5" t="str">
        <f t="shared" si="116"/>
        <v>2014</v>
      </c>
      <c r="V746" s="5" t="str">
        <f t="shared" si="117"/>
        <v>Sep</v>
      </c>
      <c r="W746" s="1" t="str">
        <f t="shared" si="118"/>
        <v>2014</v>
      </c>
      <c r="X746" s="27">
        <f t="shared" si="119"/>
        <v>41883.165972222225</v>
      </c>
    </row>
    <row r="747" spans="1:24" ht="48" hidden="1" x14ac:dyDescent="0.2">
      <c r="A747" s="1">
        <v>188</v>
      </c>
      <c r="B747" s="7" t="s">
        <v>190</v>
      </c>
      <c r="C747" s="7" t="s">
        <v>4298</v>
      </c>
      <c r="D747" s="1">
        <v>1500</v>
      </c>
      <c r="E747" s="1">
        <v>0</v>
      </c>
      <c r="F747" s="1" t="s">
        <v>8220</v>
      </c>
      <c r="G747" s="1" t="s">
        <v>8223</v>
      </c>
      <c r="H747" s="1" t="s">
        <v>8245</v>
      </c>
      <c r="I747" s="1">
        <v>1409891015</v>
      </c>
      <c r="J747" s="1">
        <v>1407299015</v>
      </c>
      <c r="K747" s="1" t="b">
        <v>0</v>
      </c>
      <c r="L747" s="1">
        <v>0</v>
      </c>
      <c r="M747" s="1" t="b">
        <v>0</v>
      </c>
      <c r="N747" s="1" t="s">
        <v>8267</v>
      </c>
      <c r="O747" s="28">
        <f t="shared" si="110"/>
        <v>0</v>
      </c>
      <c r="P747" s="29">
        <f t="shared" si="111"/>
        <v>0</v>
      </c>
      <c r="Q747" s="9" t="str">
        <f t="shared" si="112"/>
        <v>film &amp; video</v>
      </c>
      <c r="R747" s="26" t="str">
        <f t="shared" si="113"/>
        <v>drama</v>
      </c>
      <c r="S747" s="27">
        <f t="shared" si="114"/>
        <v>41857.18304398148</v>
      </c>
      <c r="T747" s="5" t="str">
        <f t="shared" si="115"/>
        <v>Aug</v>
      </c>
      <c r="U747" s="5" t="str">
        <f t="shared" si="116"/>
        <v>2014</v>
      </c>
      <c r="V747" s="5" t="str">
        <f t="shared" si="117"/>
        <v>Sep</v>
      </c>
      <c r="W747" s="1" t="str">
        <f t="shared" si="118"/>
        <v>2014</v>
      </c>
      <c r="X747" s="27">
        <f t="shared" si="119"/>
        <v>41887.18304398148</v>
      </c>
    </row>
    <row r="748" spans="1:24" ht="48" hidden="1" x14ac:dyDescent="0.2">
      <c r="A748" s="1">
        <v>253</v>
      </c>
      <c r="B748" s="7" t="s">
        <v>254</v>
      </c>
      <c r="C748" s="7" t="s">
        <v>4363</v>
      </c>
      <c r="D748" s="1">
        <v>1500</v>
      </c>
      <c r="E748" s="1">
        <v>1511</v>
      </c>
      <c r="F748" s="1" t="s">
        <v>8218</v>
      </c>
      <c r="G748" s="1" t="s">
        <v>8223</v>
      </c>
      <c r="H748" s="1" t="s">
        <v>8245</v>
      </c>
      <c r="I748" s="1">
        <v>1329320235</v>
      </c>
      <c r="J748" s="1">
        <v>1326728235</v>
      </c>
      <c r="K748" s="1" t="b">
        <v>1</v>
      </c>
      <c r="L748" s="1">
        <v>7</v>
      </c>
      <c r="M748" s="1" t="b">
        <v>1</v>
      </c>
      <c r="N748" s="1" t="s">
        <v>8268</v>
      </c>
      <c r="O748" s="28">
        <f t="shared" si="110"/>
        <v>1.0073333333333334</v>
      </c>
      <c r="P748" s="29">
        <f t="shared" si="111"/>
        <v>215.85714285714286</v>
      </c>
      <c r="Q748" s="9" t="str">
        <f t="shared" si="112"/>
        <v>film &amp; video</v>
      </c>
      <c r="R748" s="26" t="str">
        <f t="shared" si="113"/>
        <v>documentary</v>
      </c>
      <c r="S748" s="27">
        <f t="shared" si="114"/>
        <v>40924.650868055556</v>
      </c>
      <c r="T748" s="5" t="str">
        <f t="shared" si="115"/>
        <v>Jan</v>
      </c>
      <c r="U748" s="5" t="str">
        <f t="shared" si="116"/>
        <v>2012</v>
      </c>
      <c r="V748" s="5" t="str">
        <f t="shared" si="117"/>
        <v>Feb</v>
      </c>
      <c r="W748" s="1" t="str">
        <f t="shared" si="118"/>
        <v>2012</v>
      </c>
      <c r="X748" s="27">
        <f t="shared" si="119"/>
        <v>40954.650868055556</v>
      </c>
    </row>
    <row r="749" spans="1:24" ht="48" hidden="1" x14ac:dyDescent="0.2">
      <c r="A749" s="1">
        <v>477</v>
      </c>
      <c r="B749" s="7" t="s">
        <v>478</v>
      </c>
      <c r="C749" s="7" t="s">
        <v>4587</v>
      </c>
      <c r="D749" s="1">
        <v>1500</v>
      </c>
      <c r="E749" s="1">
        <v>0</v>
      </c>
      <c r="F749" s="1" t="s">
        <v>8220</v>
      </c>
      <c r="G749" s="1" t="s">
        <v>8223</v>
      </c>
      <c r="H749" s="1" t="s">
        <v>8245</v>
      </c>
      <c r="I749" s="1">
        <v>1337371334</v>
      </c>
      <c r="J749" s="1">
        <v>1332187334</v>
      </c>
      <c r="K749" s="1" t="b">
        <v>0</v>
      </c>
      <c r="L749" s="1">
        <v>0</v>
      </c>
      <c r="M749" s="1" t="b">
        <v>0</v>
      </c>
      <c r="N749" s="1" t="s">
        <v>8269</v>
      </c>
      <c r="O749" s="28">
        <f t="shared" si="110"/>
        <v>0</v>
      </c>
      <c r="P749" s="29">
        <f t="shared" si="111"/>
        <v>0</v>
      </c>
      <c r="Q749" s="9" t="str">
        <f t="shared" si="112"/>
        <v>film &amp; video</v>
      </c>
      <c r="R749" s="26" t="str">
        <f t="shared" si="113"/>
        <v>animation</v>
      </c>
      <c r="S749" s="27">
        <f t="shared" si="114"/>
        <v>40987.83488425926</v>
      </c>
      <c r="T749" s="5" t="str">
        <f t="shared" si="115"/>
        <v>Mar</v>
      </c>
      <c r="U749" s="5" t="str">
        <f t="shared" si="116"/>
        <v>2012</v>
      </c>
      <c r="V749" s="5" t="str">
        <f t="shared" si="117"/>
        <v>May</v>
      </c>
      <c r="W749" s="1" t="str">
        <f t="shared" si="118"/>
        <v>2012</v>
      </c>
      <c r="X749" s="27">
        <f t="shared" si="119"/>
        <v>41047.83488425926</v>
      </c>
    </row>
    <row r="750" spans="1:24" ht="48" hidden="1" x14ac:dyDescent="0.2">
      <c r="A750" s="1">
        <v>514</v>
      </c>
      <c r="B750" s="7" t="s">
        <v>515</v>
      </c>
      <c r="C750" s="7" t="s">
        <v>4624</v>
      </c>
      <c r="D750" s="1">
        <v>1500</v>
      </c>
      <c r="E750" s="1">
        <v>50</v>
      </c>
      <c r="F750" s="1" t="s">
        <v>8220</v>
      </c>
      <c r="G750" s="1" t="s">
        <v>8228</v>
      </c>
      <c r="H750" s="1" t="s">
        <v>8250</v>
      </c>
      <c r="I750" s="1">
        <v>1407595447</v>
      </c>
      <c r="J750" s="1">
        <v>1405003447</v>
      </c>
      <c r="K750" s="1" t="b">
        <v>0</v>
      </c>
      <c r="L750" s="1">
        <v>3</v>
      </c>
      <c r="M750" s="1" t="b">
        <v>0</v>
      </c>
      <c r="N750" s="1" t="s">
        <v>8269</v>
      </c>
      <c r="O750" s="28">
        <f t="shared" si="110"/>
        <v>3.3333333333333333E-2</v>
      </c>
      <c r="P750" s="29">
        <f t="shared" si="111"/>
        <v>16.666666666666668</v>
      </c>
      <c r="Q750" s="9" t="str">
        <f t="shared" si="112"/>
        <v>film &amp; video</v>
      </c>
      <c r="R750" s="26" t="str">
        <f t="shared" si="113"/>
        <v>animation</v>
      </c>
      <c r="S750" s="27">
        <f t="shared" si="114"/>
        <v>41830.613969907405</v>
      </c>
      <c r="T750" s="5" t="str">
        <f t="shared" si="115"/>
        <v>Jul</v>
      </c>
      <c r="U750" s="5" t="str">
        <f t="shared" si="116"/>
        <v>2014</v>
      </c>
      <c r="V750" s="5" t="str">
        <f t="shared" si="117"/>
        <v>Aug</v>
      </c>
      <c r="W750" s="1" t="str">
        <f t="shared" si="118"/>
        <v>2014</v>
      </c>
      <c r="X750" s="27">
        <f t="shared" si="119"/>
        <v>41860.613969907405</v>
      </c>
    </row>
    <row r="751" spans="1:24" ht="48" hidden="1" x14ac:dyDescent="0.2">
      <c r="A751" s="1">
        <v>526</v>
      </c>
      <c r="B751" s="7" t="s">
        <v>527</v>
      </c>
      <c r="C751" s="7" t="s">
        <v>4636</v>
      </c>
      <c r="D751" s="1">
        <v>1500</v>
      </c>
      <c r="E751" s="1">
        <v>1710</v>
      </c>
      <c r="F751" s="1" t="s">
        <v>8218</v>
      </c>
      <c r="G751" s="1" t="s">
        <v>8224</v>
      </c>
      <c r="H751" s="1" t="s">
        <v>8246</v>
      </c>
      <c r="I751" s="1">
        <v>1438966800</v>
      </c>
      <c r="J751" s="1">
        <v>1436278344</v>
      </c>
      <c r="K751" s="1" t="b">
        <v>0</v>
      </c>
      <c r="L751" s="1">
        <v>23</v>
      </c>
      <c r="M751" s="1" t="b">
        <v>1</v>
      </c>
      <c r="N751" s="1" t="s">
        <v>8270</v>
      </c>
      <c r="O751" s="28">
        <f t="shared" si="110"/>
        <v>1.1399999999999999</v>
      </c>
      <c r="P751" s="29">
        <f t="shared" si="111"/>
        <v>74.347826086956516</v>
      </c>
      <c r="Q751" s="9" t="str">
        <f t="shared" si="112"/>
        <v>theater</v>
      </c>
      <c r="R751" s="26" t="str">
        <f t="shared" si="113"/>
        <v>plays</v>
      </c>
      <c r="S751" s="27">
        <f t="shared" si="114"/>
        <v>42192.591944444444</v>
      </c>
      <c r="T751" s="5" t="str">
        <f t="shared" si="115"/>
        <v>Jul</v>
      </c>
      <c r="U751" s="5" t="str">
        <f t="shared" si="116"/>
        <v>2015</v>
      </c>
      <c r="V751" s="5" t="str">
        <f t="shared" si="117"/>
        <v>Aug</v>
      </c>
      <c r="W751" s="1" t="str">
        <f t="shared" si="118"/>
        <v>2015</v>
      </c>
      <c r="X751" s="27">
        <f t="shared" si="119"/>
        <v>42223.708333333328</v>
      </c>
    </row>
    <row r="752" spans="1:24" ht="48" hidden="1" x14ac:dyDescent="0.2">
      <c r="A752" s="1">
        <v>604</v>
      </c>
      <c r="B752" s="7" t="s">
        <v>605</v>
      </c>
      <c r="C752" s="7" t="s">
        <v>4714</v>
      </c>
      <c r="D752" s="1">
        <v>1500</v>
      </c>
      <c r="E752" s="1">
        <v>0</v>
      </c>
      <c r="F752" s="1" t="s">
        <v>8219</v>
      </c>
      <c r="G752" s="1" t="s">
        <v>8223</v>
      </c>
      <c r="H752" s="1" t="s">
        <v>8245</v>
      </c>
      <c r="I752" s="1">
        <v>1409187056</v>
      </c>
      <c r="J752" s="1">
        <v>1406595056</v>
      </c>
      <c r="K752" s="1" t="b">
        <v>0</v>
      </c>
      <c r="L752" s="1">
        <v>0</v>
      </c>
      <c r="M752" s="1" t="b">
        <v>0</v>
      </c>
      <c r="N752" s="1" t="s">
        <v>8271</v>
      </c>
      <c r="O752" s="28">
        <f t="shared" si="110"/>
        <v>0</v>
      </c>
      <c r="P752" s="29">
        <f t="shared" si="111"/>
        <v>0</v>
      </c>
      <c r="Q752" s="9" t="str">
        <f t="shared" si="112"/>
        <v>technology</v>
      </c>
      <c r="R752" s="26" t="str">
        <f t="shared" si="113"/>
        <v>web</v>
      </c>
      <c r="S752" s="27">
        <f t="shared" si="114"/>
        <v>41849.035370370373</v>
      </c>
      <c r="T752" s="5" t="str">
        <f t="shared" si="115"/>
        <v>Jul</v>
      </c>
      <c r="U752" s="5" t="str">
        <f t="shared" si="116"/>
        <v>2014</v>
      </c>
      <c r="V752" s="5" t="str">
        <f t="shared" si="117"/>
        <v>Aug</v>
      </c>
      <c r="W752" s="1" t="str">
        <f t="shared" si="118"/>
        <v>2014</v>
      </c>
      <c r="X752" s="27">
        <f t="shared" si="119"/>
        <v>41879.035370370373</v>
      </c>
    </row>
    <row r="753" spans="1:24" ht="48" hidden="1" x14ac:dyDescent="0.2">
      <c r="A753" s="1">
        <v>650</v>
      </c>
      <c r="B753" s="7" t="s">
        <v>651</v>
      </c>
      <c r="C753" s="7" t="s">
        <v>4760</v>
      </c>
      <c r="D753" s="1">
        <v>1500</v>
      </c>
      <c r="E753" s="1">
        <v>1686</v>
      </c>
      <c r="F753" s="1" t="s">
        <v>8218</v>
      </c>
      <c r="G753" s="1" t="s">
        <v>8223</v>
      </c>
      <c r="H753" s="1" t="s">
        <v>8245</v>
      </c>
      <c r="I753" s="1">
        <v>1418953984</v>
      </c>
      <c r="J753" s="1">
        <v>1413766384</v>
      </c>
      <c r="K753" s="1" t="b">
        <v>0</v>
      </c>
      <c r="L753" s="1">
        <v>48</v>
      </c>
      <c r="M753" s="1" t="b">
        <v>1</v>
      </c>
      <c r="N753" s="1" t="s">
        <v>8272</v>
      </c>
      <c r="O753" s="28">
        <f t="shared" si="110"/>
        <v>1.1240000000000001</v>
      </c>
      <c r="P753" s="29">
        <f t="shared" si="111"/>
        <v>35.125</v>
      </c>
      <c r="Q753" s="9" t="str">
        <f t="shared" si="112"/>
        <v>technology</v>
      </c>
      <c r="R753" s="26" t="str">
        <f t="shared" si="113"/>
        <v>wearables</v>
      </c>
      <c r="S753" s="27">
        <f t="shared" si="114"/>
        <v>41932.036851851852</v>
      </c>
      <c r="T753" s="5" t="str">
        <f t="shared" si="115"/>
        <v>Oct</v>
      </c>
      <c r="U753" s="5" t="str">
        <f t="shared" si="116"/>
        <v>2014</v>
      </c>
      <c r="V753" s="5" t="str">
        <f t="shared" si="117"/>
        <v>Dec</v>
      </c>
      <c r="W753" s="1" t="str">
        <f t="shared" si="118"/>
        <v>2014</v>
      </c>
      <c r="X753" s="27">
        <f t="shared" si="119"/>
        <v>41992.078518518523</v>
      </c>
    </row>
    <row r="754" spans="1:24" ht="32" hidden="1" x14ac:dyDescent="0.2">
      <c r="A754" s="1">
        <v>738</v>
      </c>
      <c r="B754" s="7" t="s">
        <v>739</v>
      </c>
      <c r="C754" s="7" t="s">
        <v>4848</v>
      </c>
      <c r="D754" s="1">
        <v>1500</v>
      </c>
      <c r="E754" s="1">
        <v>1601</v>
      </c>
      <c r="F754" s="1" t="s">
        <v>8218</v>
      </c>
      <c r="G754" s="1" t="s">
        <v>8223</v>
      </c>
      <c r="H754" s="1" t="s">
        <v>8245</v>
      </c>
      <c r="I754" s="1">
        <v>1417409940</v>
      </c>
      <c r="J754" s="1">
        <v>1414765794</v>
      </c>
      <c r="K754" s="1" t="b">
        <v>0</v>
      </c>
      <c r="L754" s="1">
        <v>41</v>
      </c>
      <c r="M754" s="1" t="b">
        <v>1</v>
      </c>
      <c r="N754" s="1" t="s">
        <v>8273</v>
      </c>
      <c r="O754" s="28">
        <f t="shared" si="110"/>
        <v>1.0673333333333332</v>
      </c>
      <c r="P754" s="29">
        <f t="shared" si="111"/>
        <v>39.048780487804876</v>
      </c>
      <c r="Q754" s="9" t="str">
        <f t="shared" si="112"/>
        <v>publishing</v>
      </c>
      <c r="R754" s="26" t="str">
        <f t="shared" si="113"/>
        <v>nonfiction</v>
      </c>
      <c r="S754" s="27">
        <f t="shared" si="114"/>
        <v>41943.604097222218</v>
      </c>
      <c r="T754" s="5" t="str">
        <f t="shared" si="115"/>
        <v>Oct</v>
      </c>
      <c r="U754" s="5" t="str">
        <f t="shared" si="116"/>
        <v>2014</v>
      </c>
      <c r="V754" s="5" t="str">
        <f t="shared" si="117"/>
        <v>Dec</v>
      </c>
      <c r="W754" s="1" t="str">
        <f t="shared" si="118"/>
        <v>2014</v>
      </c>
      <c r="X754" s="27">
        <f t="shared" si="119"/>
        <v>41974.207638888889</v>
      </c>
    </row>
    <row r="755" spans="1:24" ht="64" hidden="1" x14ac:dyDescent="0.2">
      <c r="A755" s="1">
        <v>772</v>
      </c>
      <c r="B755" s="7" t="s">
        <v>773</v>
      </c>
      <c r="C755" s="7" t="s">
        <v>4882</v>
      </c>
      <c r="D755" s="1">
        <v>1500</v>
      </c>
      <c r="E755" s="1">
        <v>50</v>
      </c>
      <c r="F755" s="1" t="s">
        <v>8220</v>
      </c>
      <c r="G755" s="1" t="s">
        <v>8223</v>
      </c>
      <c r="H755" s="1" t="s">
        <v>8245</v>
      </c>
      <c r="I755" s="1">
        <v>1257047940</v>
      </c>
      <c r="J755" s="1">
        <v>1252718519</v>
      </c>
      <c r="K755" s="1" t="b">
        <v>0</v>
      </c>
      <c r="L755" s="1">
        <v>1</v>
      </c>
      <c r="M755" s="1" t="b">
        <v>0</v>
      </c>
      <c r="N755" s="1" t="s">
        <v>8274</v>
      </c>
      <c r="O755" s="28">
        <f t="shared" si="110"/>
        <v>3.3333333333333333E-2</v>
      </c>
      <c r="P755" s="29">
        <f t="shared" si="111"/>
        <v>50</v>
      </c>
      <c r="Q755" s="9" t="str">
        <f t="shared" si="112"/>
        <v>publishing</v>
      </c>
      <c r="R755" s="26" t="str">
        <f t="shared" si="113"/>
        <v>fiction</v>
      </c>
      <c r="S755" s="27">
        <f t="shared" si="114"/>
        <v>40068.056932870371</v>
      </c>
      <c r="T755" s="5" t="str">
        <f t="shared" si="115"/>
        <v>Sep</v>
      </c>
      <c r="U755" s="5" t="str">
        <f t="shared" si="116"/>
        <v>2009</v>
      </c>
      <c r="V755" s="5" t="str">
        <f t="shared" si="117"/>
        <v>Nov</v>
      </c>
      <c r="W755" s="1" t="str">
        <f t="shared" si="118"/>
        <v>2009</v>
      </c>
      <c r="X755" s="27">
        <f t="shared" si="119"/>
        <v>40118.165972222225</v>
      </c>
    </row>
    <row r="756" spans="1:24" ht="48" hidden="1" x14ac:dyDescent="0.2">
      <c r="A756" s="1">
        <v>783</v>
      </c>
      <c r="B756" s="7" t="s">
        <v>784</v>
      </c>
      <c r="C756" s="7" t="s">
        <v>4893</v>
      </c>
      <c r="D756" s="1">
        <v>1500</v>
      </c>
      <c r="E756" s="1">
        <v>2222</v>
      </c>
      <c r="F756" s="1" t="s">
        <v>8218</v>
      </c>
      <c r="G756" s="1" t="s">
        <v>8223</v>
      </c>
      <c r="H756" s="1" t="s">
        <v>8245</v>
      </c>
      <c r="I756" s="1">
        <v>1335564000</v>
      </c>
      <c r="J756" s="1">
        <v>1332182049</v>
      </c>
      <c r="K756" s="1" t="b">
        <v>0</v>
      </c>
      <c r="L756" s="1">
        <v>35</v>
      </c>
      <c r="M756" s="1" t="b">
        <v>1</v>
      </c>
      <c r="N756" s="1" t="s">
        <v>8275</v>
      </c>
      <c r="O756" s="28">
        <f t="shared" si="110"/>
        <v>1.4813333333333334</v>
      </c>
      <c r="P756" s="29">
        <f t="shared" si="111"/>
        <v>63.485714285714288</v>
      </c>
      <c r="Q756" s="9" t="str">
        <f t="shared" si="112"/>
        <v>music</v>
      </c>
      <c r="R756" s="26" t="str">
        <f t="shared" si="113"/>
        <v>rock</v>
      </c>
      <c r="S756" s="27">
        <f t="shared" si="114"/>
        <v>40987.773715277777</v>
      </c>
      <c r="T756" s="5" t="str">
        <f t="shared" si="115"/>
        <v>Mar</v>
      </c>
      <c r="U756" s="5" t="str">
        <f t="shared" si="116"/>
        <v>2012</v>
      </c>
      <c r="V756" s="5" t="str">
        <f t="shared" si="117"/>
        <v>Apr</v>
      </c>
      <c r="W756" s="1" t="str">
        <f t="shared" si="118"/>
        <v>2012</v>
      </c>
      <c r="X756" s="27">
        <f t="shared" si="119"/>
        <v>41026.916666666664</v>
      </c>
    </row>
    <row r="757" spans="1:24" ht="48" hidden="1" x14ac:dyDescent="0.2">
      <c r="A757" s="1">
        <v>800</v>
      </c>
      <c r="B757" s="7" t="s">
        <v>801</v>
      </c>
      <c r="C757" s="7" t="s">
        <v>4910</v>
      </c>
      <c r="D757" s="1">
        <v>1500</v>
      </c>
      <c r="E757" s="1">
        <v>2282</v>
      </c>
      <c r="F757" s="1" t="s">
        <v>8218</v>
      </c>
      <c r="G757" s="1" t="s">
        <v>8224</v>
      </c>
      <c r="H757" s="1" t="s">
        <v>8246</v>
      </c>
      <c r="I757" s="1">
        <v>1410431054</v>
      </c>
      <c r="J757" s="1">
        <v>1407839054</v>
      </c>
      <c r="K757" s="1" t="b">
        <v>0</v>
      </c>
      <c r="L757" s="1">
        <v>56</v>
      </c>
      <c r="M757" s="1" t="b">
        <v>1</v>
      </c>
      <c r="N757" s="1" t="s">
        <v>8275</v>
      </c>
      <c r="O757" s="28">
        <f t="shared" si="110"/>
        <v>1.5213333333333334</v>
      </c>
      <c r="P757" s="29">
        <f t="shared" si="111"/>
        <v>40.75</v>
      </c>
      <c r="Q757" s="9" t="str">
        <f t="shared" si="112"/>
        <v>music</v>
      </c>
      <c r="R757" s="26" t="str">
        <f t="shared" si="113"/>
        <v>rock</v>
      </c>
      <c r="S757" s="27">
        <f t="shared" si="114"/>
        <v>41863.433495370373</v>
      </c>
      <c r="T757" s="5" t="str">
        <f t="shared" si="115"/>
        <v>Aug</v>
      </c>
      <c r="U757" s="5" t="str">
        <f t="shared" si="116"/>
        <v>2014</v>
      </c>
      <c r="V757" s="5" t="str">
        <f t="shared" si="117"/>
        <v>Sep</v>
      </c>
      <c r="W757" s="1" t="str">
        <f t="shared" si="118"/>
        <v>2014</v>
      </c>
      <c r="X757" s="27">
        <f t="shared" si="119"/>
        <v>41893.433495370373</v>
      </c>
    </row>
    <row r="758" spans="1:24" ht="48" hidden="1" x14ac:dyDescent="0.2">
      <c r="A758" s="1">
        <v>810</v>
      </c>
      <c r="B758" s="7" t="s">
        <v>811</v>
      </c>
      <c r="C758" s="7" t="s">
        <v>4920</v>
      </c>
      <c r="D758" s="1">
        <v>1500</v>
      </c>
      <c r="E758" s="1">
        <v>1575</v>
      </c>
      <c r="F758" s="1" t="s">
        <v>8218</v>
      </c>
      <c r="G758" s="1" t="s">
        <v>8223</v>
      </c>
      <c r="H758" s="1" t="s">
        <v>8245</v>
      </c>
      <c r="I758" s="1">
        <v>1346462462</v>
      </c>
      <c r="J758" s="1">
        <v>1343870462</v>
      </c>
      <c r="K758" s="1" t="b">
        <v>0</v>
      </c>
      <c r="L758" s="1">
        <v>27</v>
      </c>
      <c r="M758" s="1" t="b">
        <v>1</v>
      </c>
      <c r="N758" s="1" t="s">
        <v>8275</v>
      </c>
      <c r="O758" s="28">
        <f t="shared" si="110"/>
        <v>1.05</v>
      </c>
      <c r="P758" s="29">
        <f t="shared" si="111"/>
        <v>58.333333333333336</v>
      </c>
      <c r="Q758" s="9" t="str">
        <f t="shared" si="112"/>
        <v>music</v>
      </c>
      <c r="R758" s="26" t="str">
        <f t="shared" si="113"/>
        <v>rock</v>
      </c>
      <c r="S758" s="27">
        <f t="shared" si="114"/>
        <v>41123.056273148148</v>
      </c>
      <c r="T758" s="5" t="str">
        <f t="shared" si="115"/>
        <v>Aug</v>
      </c>
      <c r="U758" s="5" t="str">
        <f t="shared" si="116"/>
        <v>2012</v>
      </c>
      <c r="V758" s="5" t="str">
        <f t="shared" si="117"/>
        <v>Sep</v>
      </c>
      <c r="W758" s="1" t="str">
        <f t="shared" si="118"/>
        <v>2012</v>
      </c>
      <c r="X758" s="27">
        <f t="shared" si="119"/>
        <v>41153.056273148148</v>
      </c>
    </row>
    <row r="759" spans="1:24" ht="32" hidden="1" x14ac:dyDescent="0.2">
      <c r="A759" s="1">
        <v>813</v>
      </c>
      <c r="B759" s="7" t="s">
        <v>814</v>
      </c>
      <c r="C759" s="7" t="s">
        <v>4923</v>
      </c>
      <c r="D759" s="1">
        <v>1500</v>
      </c>
      <c r="E759" s="1">
        <v>2399.94</v>
      </c>
      <c r="F759" s="1" t="s">
        <v>8218</v>
      </c>
      <c r="G759" s="1" t="s">
        <v>8223</v>
      </c>
      <c r="H759" s="1" t="s">
        <v>8245</v>
      </c>
      <c r="I759" s="1">
        <v>1342825365</v>
      </c>
      <c r="J759" s="1">
        <v>1340233365</v>
      </c>
      <c r="K759" s="1" t="b">
        <v>0</v>
      </c>
      <c r="L759" s="1">
        <v>96</v>
      </c>
      <c r="M759" s="1" t="b">
        <v>1</v>
      </c>
      <c r="N759" s="1" t="s">
        <v>8275</v>
      </c>
      <c r="O759" s="28">
        <f t="shared" si="110"/>
        <v>1.59996</v>
      </c>
      <c r="P759" s="29">
        <f t="shared" si="111"/>
        <v>24.999375000000001</v>
      </c>
      <c r="Q759" s="9" t="str">
        <f t="shared" si="112"/>
        <v>music</v>
      </c>
      <c r="R759" s="26" t="str">
        <f t="shared" si="113"/>
        <v>rock</v>
      </c>
      <c r="S759" s="27">
        <f t="shared" si="114"/>
        <v>41080.960243055553</v>
      </c>
      <c r="T759" s="5" t="str">
        <f t="shared" si="115"/>
        <v>Jun</v>
      </c>
      <c r="U759" s="5" t="str">
        <f t="shared" si="116"/>
        <v>2012</v>
      </c>
      <c r="V759" s="5" t="str">
        <f t="shared" si="117"/>
        <v>Jul</v>
      </c>
      <c r="W759" s="1" t="str">
        <f t="shared" si="118"/>
        <v>2012</v>
      </c>
      <c r="X759" s="27">
        <f t="shared" si="119"/>
        <v>41110.960243055553</v>
      </c>
    </row>
    <row r="760" spans="1:24" ht="48" hidden="1" x14ac:dyDescent="0.2">
      <c r="A760" s="1">
        <v>817</v>
      </c>
      <c r="B760" s="7" t="s">
        <v>818</v>
      </c>
      <c r="C760" s="7" t="s">
        <v>4927</v>
      </c>
      <c r="D760" s="1">
        <v>1500</v>
      </c>
      <c r="E760" s="1">
        <v>2056.66</v>
      </c>
      <c r="F760" s="1" t="s">
        <v>8218</v>
      </c>
      <c r="G760" s="1" t="s">
        <v>8223</v>
      </c>
      <c r="H760" s="1" t="s">
        <v>8245</v>
      </c>
      <c r="I760" s="1">
        <v>1331441940</v>
      </c>
      <c r="J760" s="1">
        <v>1326810211</v>
      </c>
      <c r="K760" s="1" t="b">
        <v>0</v>
      </c>
      <c r="L760" s="1">
        <v>23</v>
      </c>
      <c r="M760" s="1" t="b">
        <v>1</v>
      </c>
      <c r="N760" s="1" t="s">
        <v>8275</v>
      </c>
      <c r="O760" s="28">
        <f t="shared" si="110"/>
        <v>1.3711066666666665</v>
      </c>
      <c r="P760" s="29">
        <f t="shared" si="111"/>
        <v>89.419999999999987</v>
      </c>
      <c r="Q760" s="9" t="str">
        <f t="shared" si="112"/>
        <v>music</v>
      </c>
      <c r="R760" s="26" t="str">
        <f t="shared" si="113"/>
        <v>rock</v>
      </c>
      <c r="S760" s="27">
        <f t="shared" si="114"/>
        <v>40925.599664351852</v>
      </c>
      <c r="T760" s="5" t="str">
        <f t="shared" si="115"/>
        <v>Jan</v>
      </c>
      <c r="U760" s="5" t="str">
        <f t="shared" si="116"/>
        <v>2012</v>
      </c>
      <c r="V760" s="5" t="str">
        <f t="shared" si="117"/>
        <v>Mar</v>
      </c>
      <c r="W760" s="1" t="str">
        <f t="shared" si="118"/>
        <v>2012</v>
      </c>
      <c r="X760" s="27">
        <f t="shared" si="119"/>
        <v>40979.207638888889</v>
      </c>
    </row>
    <row r="761" spans="1:24" ht="32" hidden="1" x14ac:dyDescent="0.2">
      <c r="A761" s="1">
        <v>831</v>
      </c>
      <c r="B761" s="7" t="s">
        <v>832</v>
      </c>
      <c r="C761" s="7" t="s">
        <v>4941</v>
      </c>
      <c r="D761" s="1">
        <v>1500</v>
      </c>
      <c r="E761" s="1">
        <v>3500</v>
      </c>
      <c r="F761" s="1" t="s">
        <v>8218</v>
      </c>
      <c r="G761" s="1" t="s">
        <v>8223</v>
      </c>
      <c r="H761" s="1" t="s">
        <v>8245</v>
      </c>
      <c r="I761" s="1">
        <v>1335540694</v>
      </c>
      <c r="J761" s="1">
        <v>1332948694</v>
      </c>
      <c r="K761" s="1" t="b">
        <v>0</v>
      </c>
      <c r="L761" s="1">
        <v>20</v>
      </c>
      <c r="M761" s="1" t="b">
        <v>1</v>
      </c>
      <c r="N761" s="1" t="s">
        <v>8275</v>
      </c>
      <c r="O761" s="28">
        <f t="shared" si="110"/>
        <v>2.3333333333333335</v>
      </c>
      <c r="P761" s="29">
        <f t="shared" si="111"/>
        <v>175</v>
      </c>
      <c r="Q761" s="9" t="str">
        <f t="shared" si="112"/>
        <v>music</v>
      </c>
      <c r="R761" s="26" t="str">
        <f t="shared" si="113"/>
        <v>rock</v>
      </c>
      <c r="S761" s="27">
        <f t="shared" si="114"/>
        <v>40996.646921296298</v>
      </c>
      <c r="T761" s="5" t="str">
        <f t="shared" si="115"/>
        <v>Mar</v>
      </c>
      <c r="U761" s="5" t="str">
        <f t="shared" si="116"/>
        <v>2012</v>
      </c>
      <c r="V761" s="5" t="str">
        <f t="shared" si="117"/>
        <v>Apr</v>
      </c>
      <c r="W761" s="1" t="str">
        <f t="shared" si="118"/>
        <v>2012</v>
      </c>
      <c r="X761" s="27">
        <f t="shared" si="119"/>
        <v>41026.646921296298</v>
      </c>
    </row>
    <row r="762" spans="1:24" ht="48" hidden="1" x14ac:dyDescent="0.2">
      <c r="A762" s="1">
        <v>882</v>
      </c>
      <c r="B762" s="7" t="s">
        <v>883</v>
      </c>
      <c r="C762" s="7" t="s">
        <v>4992</v>
      </c>
      <c r="D762" s="1">
        <v>1500</v>
      </c>
      <c r="E762" s="1">
        <v>302</v>
      </c>
      <c r="F762" s="1" t="s">
        <v>8220</v>
      </c>
      <c r="G762" s="1" t="s">
        <v>8223</v>
      </c>
      <c r="H762" s="1" t="s">
        <v>8245</v>
      </c>
      <c r="I762" s="1">
        <v>1315341550</v>
      </c>
      <c r="J762" s="1">
        <v>1312490350</v>
      </c>
      <c r="K762" s="1" t="b">
        <v>0</v>
      </c>
      <c r="L762" s="1">
        <v>14</v>
      </c>
      <c r="M762" s="1" t="b">
        <v>0</v>
      </c>
      <c r="N762" s="1" t="s">
        <v>8278</v>
      </c>
      <c r="O762" s="28">
        <f t="shared" si="110"/>
        <v>0.20133333333333334</v>
      </c>
      <c r="P762" s="29">
        <f t="shared" si="111"/>
        <v>21.571428571428573</v>
      </c>
      <c r="Q762" s="9" t="str">
        <f t="shared" si="112"/>
        <v>music</v>
      </c>
      <c r="R762" s="26" t="str">
        <f t="shared" si="113"/>
        <v>indie rock</v>
      </c>
      <c r="S762" s="27">
        <f t="shared" si="114"/>
        <v>40759.860532407409</v>
      </c>
      <c r="T762" s="5" t="str">
        <f t="shared" si="115"/>
        <v>Aug</v>
      </c>
      <c r="U762" s="5" t="str">
        <f t="shared" si="116"/>
        <v>2011</v>
      </c>
      <c r="V762" s="5" t="str">
        <f t="shared" si="117"/>
        <v>Sep</v>
      </c>
      <c r="W762" s="1" t="str">
        <f t="shared" si="118"/>
        <v>2011</v>
      </c>
      <c r="X762" s="27">
        <f t="shared" si="119"/>
        <v>40792.860532407409</v>
      </c>
    </row>
    <row r="763" spans="1:24" ht="48" hidden="1" x14ac:dyDescent="0.2">
      <c r="A763" s="1">
        <v>914</v>
      </c>
      <c r="B763" s="7" t="s">
        <v>915</v>
      </c>
      <c r="C763" s="7" t="s">
        <v>5024</v>
      </c>
      <c r="D763" s="1">
        <v>1500</v>
      </c>
      <c r="E763" s="1">
        <v>0</v>
      </c>
      <c r="F763" s="1" t="s">
        <v>8220</v>
      </c>
      <c r="G763" s="1" t="s">
        <v>8223</v>
      </c>
      <c r="H763" s="1" t="s">
        <v>8245</v>
      </c>
      <c r="I763" s="1">
        <v>1345918747</v>
      </c>
      <c r="J763" s="1">
        <v>1343326747</v>
      </c>
      <c r="K763" s="1" t="b">
        <v>0</v>
      </c>
      <c r="L763" s="1">
        <v>0</v>
      </c>
      <c r="M763" s="1" t="b">
        <v>0</v>
      </c>
      <c r="N763" s="1" t="s">
        <v>8277</v>
      </c>
      <c r="O763" s="28">
        <f t="shared" si="110"/>
        <v>0</v>
      </c>
      <c r="P763" s="29">
        <f t="shared" si="111"/>
        <v>0</v>
      </c>
      <c r="Q763" s="9" t="str">
        <f t="shared" si="112"/>
        <v>music</v>
      </c>
      <c r="R763" s="26" t="str">
        <f t="shared" si="113"/>
        <v>jazz</v>
      </c>
      <c r="S763" s="27">
        <f t="shared" si="114"/>
        <v>41116.763275462967</v>
      </c>
      <c r="T763" s="5" t="str">
        <f t="shared" si="115"/>
        <v>Jul</v>
      </c>
      <c r="U763" s="5" t="str">
        <f t="shared" si="116"/>
        <v>2012</v>
      </c>
      <c r="V763" s="5" t="str">
        <f t="shared" si="117"/>
        <v>Aug</v>
      </c>
      <c r="W763" s="1" t="str">
        <f t="shared" si="118"/>
        <v>2012</v>
      </c>
      <c r="X763" s="27">
        <f t="shared" si="119"/>
        <v>41146.763275462967</v>
      </c>
    </row>
    <row r="764" spans="1:24" ht="48" hidden="1" x14ac:dyDescent="0.2">
      <c r="A764" s="1">
        <v>1038</v>
      </c>
      <c r="B764" s="7" t="s">
        <v>1039</v>
      </c>
      <c r="C764" s="7" t="s">
        <v>5148</v>
      </c>
      <c r="D764" s="1">
        <v>1500</v>
      </c>
      <c r="E764" s="1">
        <v>2180</v>
      </c>
      <c r="F764" s="1" t="s">
        <v>8218</v>
      </c>
      <c r="G764" s="1" t="s">
        <v>8223</v>
      </c>
      <c r="H764" s="1" t="s">
        <v>8245</v>
      </c>
      <c r="I764" s="1">
        <v>1458362023</v>
      </c>
      <c r="J764" s="1">
        <v>1455773623</v>
      </c>
      <c r="K764" s="1" t="b">
        <v>0</v>
      </c>
      <c r="L764" s="1">
        <v>61</v>
      </c>
      <c r="M764" s="1" t="b">
        <v>1</v>
      </c>
      <c r="N764" s="1" t="s">
        <v>8279</v>
      </c>
      <c r="O764" s="28">
        <f t="shared" si="110"/>
        <v>1.4533333333333334</v>
      </c>
      <c r="P764" s="29">
        <f t="shared" si="111"/>
        <v>35.73770491803279</v>
      </c>
      <c r="Q764" s="9" t="str">
        <f t="shared" si="112"/>
        <v>music</v>
      </c>
      <c r="R764" s="26" t="str">
        <f t="shared" si="113"/>
        <v>electronic music</v>
      </c>
      <c r="S764" s="27">
        <f t="shared" si="114"/>
        <v>42418.231747685189</v>
      </c>
      <c r="T764" s="5" t="str">
        <f t="shared" si="115"/>
        <v>Feb</v>
      </c>
      <c r="U764" s="5" t="str">
        <f t="shared" si="116"/>
        <v>2016</v>
      </c>
      <c r="V764" s="5" t="str">
        <f t="shared" si="117"/>
        <v>Mar</v>
      </c>
      <c r="W764" s="1" t="str">
        <f t="shared" si="118"/>
        <v>2016</v>
      </c>
      <c r="X764" s="27">
        <f t="shared" si="119"/>
        <v>42448.190081018518</v>
      </c>
    </row>
    <row r="765" spans="1:24" ht="48" hidden="1" x14ac:dyDescent="0.2">
      <c r="A765" s="1">
        <v>1053</v>
      </c>
      <c r="B765" s="7" t="s">
        <v>1054</v>
      </c>
      <c r="C765" s="7" t="s">
        <v>5163</v>
      </c>
      <c r="D765" s="1">
        <v>1500</v>
      </c>
      <c r="E765" s="1">
        <v>15</v>
      </c>
      <c r="F765" s="1" t="s">
        <v>8219</v>
      </c>
      <c r="G765" s="1" t="s">
        <v>8223</v>
      </c>
      <c r="H765" s="1" t="s">
        <v>8245</v>
      </c>
      <c r="I765" s="1">
        <v>1488773332</v>
      </c>
      <c r="J765" s="1">
        <v>1486613332</v>
      </c>
      <c r="K765" s="1" t="b">
        <v>0</v>
      </c>
      <c r="L765" s="1">
        <v>1</v>
      </c>
      <c r="M765" s="1" t="b">
        <v>0</v>
      </c>
      <c r="N765" s="1" t="s">
        <v>8280</v>
      </c>
      <c r="O765" s="28">
        <f t="shared" si="110"/>
        <v>0.01</v>
      </c>
      <c r="P765" s="29">
        <f t="shared" si="111"/>
        <v>15</v>
      </c>
      <c r="Q765" s="9" t="str">
        <f t="shared" si="112"/>
        <v>journalism</v>
      </c>
      <c r="R765" s="26" t="str">
        <f t="shared" si="113"/>
        <v>audio</v>
      </c>
      <c r="S765" s="27">
        <f t="shared" si="114"/>
        <v>42775.172824074078</v>
      </c>
      <c r="T765" s="5" t="str">
        <f t="shared" si="115"/>
        <v>Feb</v>
      </c>
      <c r="U765" s="5" t="str">
        <f t="shared" si="116"/>
        <v>2017</v>
      </c>
      <c r="V765" s="5" t="str">
        <f t="shared" si="117"/>
        <v>Mar</v>
      </c>
      <c r="W765" s="1" t="str">
        <f t="shared" si="118"/>
        <v>2017</v>
      </c>
      <c r="X765" s="27">
        <f t="shared" si="119"/>
        <v>42800.172824074078</v>
      </c>
    </row>
    <row r="766" spans="1:24" ht="32" hidden="1" x14ac:dyDescent="0.2">
      <c r="A766" s="1">
        <v>1263</v>
      </c>
      <c r="B766" s="7" t="s">
        <v>1264</v>
      </c>
      <c r="C766" s="7" t="s">
        <v>5373</v>
      </c>
      <c r="D766" s="1">
        <v>1500</v>
      </c>
      <c r="E766" s="1">
        <v>1785</v>
      </c>
      <c r="F766" s="1" t="s">
        <v>8218</v>
      </c>
      <c r="G766" s="1" t="s">
        <v>8223</v>
      </c>
      <c r="H766" s="1" t="s">
        <v>8245</v>
      </c>
      <c r="I766" s="1">
        <v>1396054800</v>
      </c>
      <c r="J766" s="1">
        <v>1393034470</v>
      </c>
      <c r="K766" s="1" t="b">
        <v>1</v>
      </c>
      <c r="L766" s="1">
        <v>41</v>
      </c>
      <c r="M766" s="1" t="b">
        <v>1</v>
      </c>
      <c r="N766" s="1" t="s">
        <v>8275</v>
      </c>
      <c r="O766" s="28">
        <f t="shared" si="110"/>
        <v>1.19</v>
      </c>
      <c r="P766" s="29">
        <f t="shared" si="111"/>
        <v>43.536585365853661</v>
      </c>
      <c r="Q766" s="9" t="str">
        <f t="shared" si="112"/>
        <v>music</v>
      </c>
      <c r="R766" s="26" t="str">
        <f t="shared" si="113"/>
        <v>rock</v>
      </c>
      <c r="S766" s="27">
        <f t="shared" si="114"/>
        <v>41692.084143518521</v>
      </c>
      <c r="T766" s="5" t="str">
        <f t="shared" si="115"/>
        <v>Feb</v>
      </c>
      <c r="U766" s="5" t="str">
        <f t="shared" si="116"/>
        <v>2014</v>
      </c>
      <c r="V766" s="5" t="str">
        <f t="shared" si="117"/>
        <v>Mar</v>
      </c>
      <c r="W766" s="1" t="str">
        <f t="shared" si="118"/>
        <v>2014</v>
      </c>
      <c r="X766" s="27">
        <f t="shared" si="119"/>
        <v>41727.041666666664</v>
      </c>
    </row>
    <row r="767" spans="1:24" ht="48" hidden="1" x14ac:dyDescent="0.2">
      <c r="A767" s="1">
        <v>1286</v>
      </c>
      <c r="B767" s="7" t="s">
        <v>1287</v>
      </c>
      <c r="C767" s="7" t="s">
        <v>5396</v>
      </c>
      <c r="D767" s="1">
        <v>1500</v>
      </c>
      <c r="E767" s="1">
        <v>1625</v>
      </c>
      <c r="F767" s="1" t="s">
        <v>8218</v>
      </c>
      <c r="G767" s="1" t="s">
        <v>8224</v>
      </c>
      <c r="H767" s="1" t="s">
        <v>8246</v>
      </c>
      <c r="I767" s="1">
        <v>1424181600</v>
      </c>
      <c r="J767" s="1">
        <v>1423041227</v>
      </c>
      <c r="K767" s="1" t="b">
        <v>0</v>
      </c>
      <c r="L767" s="1">
        <v>20</v>
      </c>
      <c r="M767" s="1" t="b">
        <v>1</v>
      </c>
      <c r="N767" s="1" t="s">
        <v>8270</v>
      </c>
      <c r="O767" s="28">
        <f t="shared" si="110"/>
        <v>1.0833333333333333</v>
      </c>
      <c r="P767" s="29">
        <f t="shared" si="111"/>
        <v>81.25</v>
      </c>
      <c r="Q767" s="9" t="str">
        <f t="shared" si="112"/>
        <v>theater</v>
      </c>
      <c r="R767" s="26" t="str">
        <f t="shared" si="113"/>
        <v>plays</v>
      </c>
      <c r="S767" s="27">
        <f t="shared" si="114"/>
        <v>42039.384571759263</v>
      </c>
      <c r="T767" s="5" t="str">
        <f t="shared" si="115"/>
        <v>Feb</v>
      </c>
      <c r="U767" s="5" t="str">
        <f t="shared" si="116"/>
        <v>2015</v>
      </c>
      <c r="V767" s="5" t="str">
        <f t="shared" si="117"/>
        <v>Feb</v>
      </c>
      <c r="W767" s="1" t="str">
        <f t="shared" si="118"/>
        <v>2015</v>
      </c>
      <c r="X767" s="27">
        <f t="shared" si="119"/>
        <v>42052.583333333328</v>
      </c>
    </row>
    <row r="768" spans="1:24" ht="48" hidden="1" x14ac:dyDescent="0.2">
      <c r="A768" s="1">
        <v>1289</v>
      </c>
      <c r="B768" s="7" t="s">
        <v>1290</v>
      </c>
      <c r="C768" s="7" t="s">
        <v>5399</v>
      </c>
      <c r="D768" s="1">
        <v>1500</v>
      </c>
      <c r="E768" s="1">
        <v>1876</v>
      </c>
      <c r="F768" s="1" t="s">
        <v>8218</v>
      </c>
      <c r="G768" s="1" t="s">
        <v>8223</v>
      </c>
      <c r="H768" s="1" t="s">
        <v>8245</v>
      </c>
      <c r="I768" s="1">
        <v>1483499645</v>
      </c>
      <c r="J768" s="1">
        <v>1480907645</v>
      </c>
      <c r="K768" s="1" t="b">
        <v>0</v>
      </c>
      <c r="L768" s="1">
        <v>52</v>
      </c>
      <c r="M768" s="1" t="b">
        <v>1</v>
      </c>
      <c r="N768" s="1" t="s">
        <v>8270</v>
      </c>
      <c r="O768" s="28">
        <f t="shared" si="110"/>
        <v>1.2506666666666666</v>
      </c>
      <c r="P768" s="29">
        <f t="shared" si="111"/>
        <v>36.07692307692308</v>
      </c>
      <c r="Q768" s="9" t="str">
        <f t="shared" si="112"/>
        <v>theater</v>
      </c>
      <c r="R768" s="26" t="str">
        <f t="shared" si="113"/>
        <v>plays</v>
      </c>
      <c r="S768" s="27">
        <f t="shared" si="114"/>
        <v>42709.134780092587</v>
      </c>
      <c r="T768" s="5" t="str">
        <f t="shared" si="115"/>
        <v>Dec</v>
      </c>
      <c r="U768" s="5" t="str">
        <f t="shared" si="116"/>
        <v>2016</v>
      </c>
      <c r="V768" s="5" t="str">
        <f t="shared" si="117"/>
        <v>Jan</v>
      </c>
      <c r="W768" s="1" t="str">
        <f t="shared" si="118"/>
        <v>2017</v>
      </c>
      <c r="X768" s="27">
        <f t="shared" si="119"/>
        <v>42739.134780092587</v>
      </c>
    </row>
    <row r="769" spans="1:24" ht="48" hidden="1" x14ac:dyDescent="0.2">
      <c r="A769" s="1">
        <v>1344</v>
      </c>
      <c r="B769" s="7" t="s">
        <v>1345</v>
      </c>
      <c r="C769" s="7" t="s">
        <v>5454</v>
      </c>
      <c r="D769" s="1">
        <v>1500</v>
      </c>
      <c r="E769" s="1">
        <v>5666</v>
      </c>
      <c r="F769" s="1" t="s">
        <v>8218</v>
      </c>
      <c r="G769" s="1" t="s">
        <v>8228</v>
      </c>
      <c r="H769" s="1" t="s">
        <v>8250</v>
      </c>
      <c r="I769" s="1">
        <v>1467313039</v>
      </c>
      <c r="J769" s="1">
        <v>1464807439</v>
      </c>
      <c r="K769" s="1" t="b">
        <v>0</v>
      </c>
      <c r="L769" s="1">
        <v>139</v>
      </c>
      <c r="M769" s="1" t="b">
        <v>1</v>
      </c>
      <c r="N769" s="1" t="s">
        <v>8273</v>
      </c>
      <c r="O769" s="28">
        <f t="shared" si="110"/>
        <v>3.7773333333333334</v>
      </c>
      <c r="P769" s="29">
        <f t="shared" si="111"/>
        <v>40.762589928057551</v>
      </c>
      <c r="Q769" s="9" t="str">
        <f t="shared" si="112"/>
        <v>publishing</v>
      </c>
      <c r="R769" s="26" t="str">
        <f t="shared" si="113"/>
        <v>nonfiction</v>
      </c>
      <c r="S769" s="27">
        <f t="shared" si="114"/>
        <v>42522.789803240739</v>
      </c>
      <c r="T769" s="5" t="str">
        <f t="shared" si="115"/>
        <v>Jun</v>
      </c>
      <c r="U769" s="5" t="str">
        <f t="shared" si="116"/>
        <v>2016</v>
      </c>
      <c r="V769" s="5" t="str">
        <f t="shared" si="117"/>
        <v>Jun</v>
      </c>
      <c r="W769" s="1" t="str">
        <f t="shared" si="118"/>
        <v>2016</v>
      </c>
      <c r="X769" s="27">
        <f t="shared" si="119"/>
        <v>42551.789803240739</v>
      </c>
    </row>
    <row r="770" spans="1:24" ht="32" hidden="1" x14ac:dyDescent="0.2">
      <c r="A770" s="1">
        <v>1360</v>
      </c>
      <c r="B770" s="7" t="s">
        <v>1361</v>
      </c>
      <c r="C770" s="7" t="s">
        <v>5470</v>
      </c>
      <c r="D770" s="1">
        <v>1500</v>
      </c>
      <c r="E770" s="1">
        <v>2598</v>
      </c>
      <c r="F770" s="1" t="s">
        <v>8218</v>
      </c>
      <c r="G770" s="1" t="s">
        <v>8223</v>
      </c>
      <c r="H770" s="1" t="s">
        <v>8245</v>
      </c>
      <c r="I770" s="1">
        <v>1343943420</v>
      </c>
      <c r="J770" s="1">
        <v>1341524220</v>
      </c>
      <c r="K770" s="1" t="b">
        <v>0</v>
      </c>
      <c r="L770" s="1">
        <v>81</v>
      </c>
      <c r="M770" s="1" t="b">
        <v>1</v>
      </c>
      <c r="N770" s="1" t="s">
        <v>8273</v>
      </c>
      <c r="O770" s="28">
        <f t="shared" ref="O770:O833" si="120">E770/D770</f>
        <v>1.732</v>
      </c>
      <c r="P770" s="29">
        <f t="shared" ref="P770:P833" si="121">IF(L770&gt;0,E770/L770,0)</f>
        <v>32.074074074074076</v>
      </c>
      <c r="Q770" s="9" t="str">
        <f t="shared" ref="Q770:Q833" si="122">LEFT(N770,SEARCH("/",N770,1)-1)</f>
        <v>publishing</v>
      </c>
      <c r="R770" s="26" t="str">
        <f t="shared" ref="R770:R833" si="123">RIGHT(N770,LEN(N770)-SEARCH("/",N770,1))</f>
        <v>nonfiction</v>
      </c>
      <c r="S770" s="27">
        <f t="shared" ref="S770:S833" si="124">(((J770/60)/60)/24)+DATE(1970,1,1)</f>
        <v>41095.900694444441</v>
      </c>
      <c r="T770" s="5" t="str">
        <f t="shared" ref="T770:T833" si="125">TEXT(S770,"mmm")</f>
        <v>Jul</v>
      </c>
      <c r="U770" s="5" t="str">
        <f t="shared" ref="U770:U833" si="126">TEXT(S770,"yyyy")</f>
        <v>2012</v>
      </c>
      <c r="V770" s="5" t="str">
        <f t="shared" ref="V770:V833" si="127">TEXT(X770,"mmm")</f>
        <v>Aug</v>
      </c>
      <c r="W770" s="1" t="str">
        <f t="shared" ref="W770:W833" si="128">TEXT(X770,"yyyy")</f>
        <v>2012</v>
      </c>
      <c r="X770" s="27">
        <f t="shared" ref="X770:X833" si="129">(((I770/60)/60)/24)+DATE(1970,1,1)</f>
        <v>41123.900694444441</v>
      </c>
    </row>
    <row r="771" spans="1:24" ht="32" hidden="1" x14ac:dyDescent="0.2">
      <c r="A771" s="1">
        <v>1370</v>
      </c>
      <c r="B771" s="7" t="s">
        <v>1371</v>
      </c>
      <c r="C771" s="7" t="s">
        <v>5480</v>
      </c>
      <c r="D771" s="1">
        <v>1500</v>
      </c>
      <c r="E771" s="1">
        <v>1555</v>
      </c>
      <c r="F771" s="1" t="s">
        <v>8218</v>
      </c>
      <c r="G771" s="1" t="s">
        <v>8223</v>
      </c>
      <c r="H771" s="1" t="s">
        <v>8245</v>
      </c>
      <c r="I771" s="1">
        <v>1381881890</v>
      </c>
      <c r="J771" s="1">
        <v>1380585890</v>
      </c>
      <c r="K771" s="1" t="b">
        <v>0</v>
      </c>
      <c r="L771" s="1">
        <v>20</v>
      </c>
      <c r="M771" s="1" t="b">
        <v>1</v>
      </c>
      <c r="N771" s="1" t="s">
        <v>8275</v>
      </c>
      <c r="O771" s="28">
        <f t="shared" si="120"/>
        <v>1.0366666666666666</v>
      </c>
      <c r="P771" s="29">
        <f t="shared" si="121"/>
        <v>77.75</v>
      </c>
      <c r="Q771" s="9" t="str">
        <f t="shared" si="122"/>
        <v>music</v>
      </c>
      <c r="R771" s="26" t="str">
        <f t="shared" si="123"/>
        <v>rock</v>
      </c>
      <c r="S771" s="27">
        <f t="shared" si="124"/>
        <v>41548.00335648148</v>
      </c>
      <c r="T771" s="5" t="str">
        <f t="shared" si="125"/>
        <v>Oct</v>
      </c>
      <c r="U771" s="5" t="str">
        <f t="shared" si="126"/>
        <v>2013</v>
      </c>
      <c r="V771" s="5" t="str">
        <f t="shared" si="127"/>
        <v>Oct</v>
      </c>
      <c r="W771" s="1" t="str">
        <f t="shared" si="128"/>
        <v>2013</v>
      </c>
      <c r="X771" s="27">
        <f t="shared" si="129"/>
        <v>41563.00335648148</v>
      </c>
    </row>
    <row r="772" spans="1:24" ht="48" hidden="1" x14ac:dyDescent="0.2">
      <c r="A772" s="1">
        <v>1374</v>
      </c>
      <c r="B772" s="7" t="s">
        <v>1375</v>
      </c>
      <c r="C772" s="7" t="s">
        <v>5484</v>
      </c>
      <c r="D772" s="1">
        <v>1500</v>
      </c>
      <c r="E772" s="1">
        <v>2842</v>
      </c>
      <c r="F772" s="1" t="s">
        <v>8218</v>
      </c>
      <c r="G772" s="1" t="s">
        <v>8223</v>
      </c>
      <c r="H772" s="1" t="s">
        <v>8245</v>
      </c>
      <c r="I772" s="1">
        <v>1458874388</v>
      </c>
      <c r="J772" s="1">
        <v>1456285988</v>
      </c>
      <c r="K772" s="1" t="b">
        <v>0</v>
      </c>
      <c r="L772" s="1">
        <v>66</v>
      </c>
      <c r="M772" s="1" t="b">
        <v>1</v>
      </c>
      <c r="N772" s="1" t="s">
        <v>8275</v>
      </c>
      <c r="O772" s="28">
        <f t="shared" si="120"/>
        <v>1.8946666666666667</v>
      </c>
      <c r="P772" s="29">
        <f t="shared" si="121"/>
        <v>43.060606060606062</v>
      </c>
      <c r="Q772" s="9" t="str">
        <f t="shared" si="122"/>
        <v>music</v>
      </c>
      <c r="R772" s="26" t="str">
        <f t="shared" si="123"/>
        <v>rock</v>
      </c>
      <c r="S772" s="27">
        <f t="shared" si="124"/>
        <v>42424.161898148144</v>
      </c>
      <c r="T772" s="5" t="str">
        <f t="shared" si="125"/>
        <v>Feb</v>
      </c>
      <c r="U772" s="5" t="str">
        <f t="shared" si="126"/>
        <v>2016</v>
      </c>
      <c r="V772" s="5" t="str">
        <f t="shared" si="127"/>
        <v>Mar</v>
      </c>
      <c r="W772" s="1" t="str">
        <f t="shared" si="128"/>
        <v>2016</v>
      </c>
      <c r="X772" s="27">
        <f t="shared" si="129"/>
        <v>42454.12023148148</v>
      </c>
    </row>
    <row r="773" spans="1:24" ht="48" hidden="1" x14ac:dyDescent="0.2">
      <c r="A773" s="1">
        <v>1442</v>
      </c>
      <c r="B773" s="7" t="s">
        <v>1443</v>
      </c>
      <c r="C773" s="7" t="s">
        <v>5552</v>
      </c>
      <c r="D773" s="1">
        <v>1500</v>
      </c>
      <c r="E773" s="1">
        <v>0</v>
      </c>
      <c r="F773" s="1" t="s">
        <v>8220</v>
      </c>
      <c r="G773" s="1" t="s">
        <v>8223</v>
      </c>
      <c r="H773" s="1" t="s">
        <v>8245</v>
      </c>
      <c r="I773" s="1">
        <v>1464190158</v>
      </c>
      <c r="J773" s="1">
        <v>1461598158</v>
      </c>
      <c r="K773" s="1" t="b">
        <v>0</v>
      </c>
      <c r="L773" s="1">
        <v>0</v>
      </c>
      <c r="M773" s="1" t="b">
        <v>0</v>
      </c>
      <c r="N773" s="1" t="s">
        <v>8286</v>
      </c>
      <c r="O773" s="28">
        <f t="shared" si="120"/>
        <v>0</v>
      </c>
      <c r="P773" s="29">
        <f t="shared" si="121"/>
        <v>0</v>
      </c>
      <c r="Q773" s="9" t="str">
        <f t="shared" si="122"/>
        <v>publishing</v>
      </c>
      <c r="R773" s="26" t="str">
        <f t="shared" si="123"/>
        <v>translations</v>
      </c>
      <c r="S773" s="27">
        <f t="shared" si="124"/>
        <v>42485.64534722222</v>
      </c>
      <c r="T773" s="5" t="str">
        <f t="shared" si="125"/>
        <v>Apr</v>
      </c>
      <c r="U773" s="5" t="str">
        <f t="shared" si="126"/>
        <v>2016</v>
      </c>
      <c r="V773" s="5" t="str">
        <f t="shared" si="127"/>
        <v>May</v>
      </c>
      <c r="W773" s="1" t="str">
        <f t="shared" si="128"/>
        <v>2016</v>
      </c>
      <c r="X773" s="27">
        <f t="shared" si="129"/>
        <v>42515.64534722222</v>
      </c>
    </row>
    <row r="774" spans="1:24" ht="48" hidden="1" x14ac:dyDescent="0.2">
      <c r="A774" s="1">
        <v>1470</v>
      </c>
      <c r="B774" s="7" t="s">
        <v>1471</v>
      </c>
      <c r="C774" s="7" t="s">
        <v>5580</v>
      </c>
      <c r="D774" s="1">
        <v>1500</v>
      </c>
      <c r="E774" s="1">
        <v>1877</v>
      </c>
      <c r="F774" s="1" t="s">
        <v>8218</v>
      </c>
      <c r="G774" s="1" t="s">
        <v>8223</v>
      </c>
      <c r="H774" s="1" t="s">
        <v>8245</v>
      </c>
      <c r="I774" s="1">
        <v>1356724263</v>
      </c>
      <c r="J774" s="1">
        <v>1354909863</v>
      </c>
      <c r="K774" s="1" t="b">
        <v>1</v>
      </c>
      <c r="L774" s="1">
        <v>81</v>
      </c>
      <c r="M774" s="1" t="b">
        <v>1</v>
      </c>
      <c r="N774" s="1" t="s">
        <v>8287</v>
      </c>
      <c r="O774" s="28">
        <f t="shared" si="120"/>
        <v>1.2513333333333334</v>
      </c>
      <c r="P774" s="29">
        <f t="shared" si="121"/>
        <v>23.172839506172838</v>
      </c>
      <c r="Q774" s="9" t="str">
        <f t="shared" si="122"/>
        <v>publishing</v>
      </c>
      <c r="R774" s="26" t="str">
        <f t="shared" si="123"/>
        <v>radio &amp; podcasts</v>
      </c>
      <c r="S774" s="27">
        <f t="shared" si="124"/>
        <v>41250.827118055553</v>
      </c>
      <c r="T774" s="5" t="str">
        <f t="shared" si="125"/>
        <v>Dec</v>
      </c>
      <c r="U774" s="5" t="str">
        <f t="shared" si="126"/>
        <v>2012</v>
      </c>
      <c r="V774" s="5" t="str">
        <f t="shared" si="127"/>
        <v>Dec</v>
      </c>
      <c r="W774" s="1" t="str">
        <f t="shared" si="128"/>
        <v>2012</v>
      </c>
      <c r="X774" s="27">
        <f t="shared" si="129"/>
        <v>41271.827118055553</v>
      </c>
    </row>
    <row r="775" spans="1:24" ht="16" hidden="1" x14ac:dyDescent="0.2">
      <c r="A775" s="1">
        <v>1473</v>
      </c>
      <c r="B775" s="7" t="s">
        <v>1474</v>
      </c>
      <c r="C775" s="7" t="s">
        <v>5583</v>
      </c>
      <c r="D775" s="1">
        <v>1500</v>
      </c>
      <c r="E775" s="1">
        <v>1807.74</v>
      </c>
      <c r="F775" s="1" t="s">
        <v>8218</v>
      </c>
      <c r="G775" s="1" t="s">
        <v>8223</v>
      </c>
      <c r="H775" s="1" t="s">
        <v>8245</v>
      </c>
      <c r="I775" s="1">
        <v>1330644639</v>
      </c>
      <c r="J775" s="1">
        <v>1328052639</v>
      </c>
      <c r="K775" s="1" t="b">
        <v>1</v>
      </c>
      <c r="L775" s="1">
        <v>47</v>
      </c>
      <c r="M775" s="1" t="b">
        <v>1</v>
      </c>
      <c r="N775" s="1" t="s">
        <v>8287</v>
      </c>
      <c r="O775" s="28">
        <f t="shared" si="120"/>
        <v>1.20516</v>
      </c>
      <c r="P775" s="29">
        <f t="shared" si="121"/>
        <v>38.462553191489363</v>
      </c>
      <c r="Q775" s="9" t="str">
        <f t="shared" si="122"/>
        <v>publishing</v>
      </c>
      <c r="R775" s="26" t="str">
        <f t="shared" si="123"/>
        <v>radio &amp; podcasts</v>
      </c>
      <c r="S775" s="27">
        <f t="shared" si="124"/>
        <v>40939.979618055557</v>
      </c>
      <c r="T775" s="5" t="str">
        <f t="shared" si="125"/>
        <v>Jan</v>
      </c>
      <c r="U775" s="5" t="str">
        <f t="shared" si="126"/>
        <v>2012</v>
      </c>
      <c r="V775" s="5" t="str">
        <f t="shared" si="127"/>
        <v>Mar</v>
      </c>
      <c r="W775" s="1" t="str">
        <f t="shared" si="128"/>
        <v>2012</v>
      </c>
      <c r="X775" s="27">
        <f t="shared" si="129"/>
        <v>40969.979618055557</v>
      </c>
    </row>
    <row r="776" spans="1:24" ht="48" hidden="1" x14ac:dyDescent="0.2">
      <c r="A776" s="1">
        <v>1496</v>
      </c>
      <c r="B776" s="7" t="s">
        <v>1497</v>
      </c>
      <c r="C776" s="7" t="s">
        <v>5606</v>
      </c>
      <c r="D776" s="1">
        <v>1500</v>
      </c>
      <c r="E776" s="1">
        <v>0</v>
      </c>
      <c r="F776" s="1" t="s">
        <v>8220</v>
      </c>
      <c r="G776" s="1" t="s">
        <v>8223</v>
      </c>
      <c r="H776" s="1" t="s">
        <v>8245</v>
      </c>
      <c r="I776" s="1">
        <v>1410866659</v>
      </c>
      <c r="J776" s="1">
        <v>1405682659</v>
      </c>
      <c r="K776" s="1" t="b">
        <v>0</v>
      </c>
      <c r="L776" s="1">
        <v>0</v>
      </c>
      <c r="M776" s="1" t="b">
        <v>0</v>
      </c>
      <c r="N776" s="1" t="s">
        <v>8274</v>
      </c>
      <c r="O776" s="28">
        <f t="shared" si="120"/>
        <v>0</v>
      </c>
      <c r="P776" s="29">
        <f t="shared" si="121"/>
        <v>0</v>
      </c>
      <c r="Q776" s="9" t="str">
        <f t="shared" si="122"/>
        <v>publishing</v>
      </c>
      <c r="R776" s="26" t="str">
        <f t="shared" si="123"/>
        <v>fiction</v>
      </c>
      <c r="S776" s="27">
        <f t="shared" si="124"/>
        <v>41838.475219907406</v>
      </c>
      <c r="T776" s="5" t="str">
        <f t="shared" si="125"/>
        <v>Jul</v>
      </c>
      <c r="U776" s="5" t="str">
        <f t="shared" si="126"/>
        <v>2014</v>
      </c>
      <c r="V776" s="5" t="str">
        <f t="shared" si="127"/>
        <v>Sep</v>
      </c>
      <c r="W776" s="1" t="str">
        <f t="shared" si="128"/>
        <v>2014</v>
      </c>
      <c r="X776" s="27">
        <f t="shared" si="129"/>
        <v>41898.475219907406</v>
      </c>
    </row>
    <row r="777" spans="1:24" ht="48" hidden="1" x14ac:dyDescent="0.2">
      <c r="A777" s="1">
        <v>1506</v>
      </c>
      <c r="B777" s="7" t="s">
        <v>1507</v>
      </c>
      <c r="C777" s="7" t="s">
        <v>5616</v>
      </c>
      <c r="D777" s="1">
        <v>1500</v>
      </c>
      <c r="E777" s="1">
        <v>1671</v>
      </c>
      <c r="F777" s="1" t="s">
        <v>8218</v>
      </c>
      <c r="G777" s="1" t="s">
        <v>8224</v>
      </c>
      <c r="H777" s="1" t="s">
        <v>8246</v>
      </c>
      <c r="I777" s="1">
        <v>1406227904</v>
      </c>
      <c r="J777" s="1">
        <v>1403635904</v>
      </c>
      <c r="K777" s="1" t="b">
        <v>1</v>
      </c>
      <c r="L777" s="1">
        <v>43</v>
      </c>
      <c r="M777" s="1" t="b">
        <v>1</v>
      </c>
      <c r="N777" s="1" t="s">
        <v>8284</v>
      </c>
      <c r="O777" s="28">
        <f t="shared" si="120"/>
        <v>1.1140000000000001</v>
      </c>
      <c r="P777" s="29">
        <f t="shared" si="121"/>
        <v>38.860465116279073</v>
      </c>
      <c r="Q777" s="9" t="str">
        <f t="shared" si="122"/>
        <v>photography</v>
      </c>
      <c r="R777" s="26" t="str">
        <f t="shared" si="123"/>
        <v>photobooks</v>
      </c>
      <c r="S777" s="27">
        <f t="shared" si="124"/>
        <v>41814.785925925928</v>
      </c>
      <c r="T777" s="5" t="str">
        <f t="shared" si="125"/>
        <v>Jun</v>
      </c>
      <c r="U777" s="5" t="str">
        <f t="shared" si="126"/>
        <v>2014</v>
      </c>
      <c r="V777" s="5" t="str">
        <f t="shared" si="127"/>
        <v>Jul</v>
      </c>
      <c r="W777" s="1" t="str">
        <f t="shared" si="128"/>
        <v>2014</v>
      </c>
      <c r="X777" s="27">
        <f t="shared" si="129"/>
        <v>41844.785925925928</v>
      </c>
    </row>
    <row r="778" spans="1:24" ht="48" hidden="1" x14ac:dyDescent="0.2">
      <c r="A778" s="1">
        <v>1556</v>
      </c>
      <c r="B778" s="7" t="s">
        <v>1557</v>
      </c>
      <c r="C778" s="7" t="s">
        <v>5666</v>
      </c>
      <c r="D778" s="1">
        <v>1500</v>
      </c>
      <c r="E778" s="1">
        <v>677</v>
      </c>
      <c r="F778" s="1" t="s">
        <v>8220</v>
      </c>
      <c r="G778" s="1" t="s">
        <v>8228</v>
      </c>
      <c r="H778" s="1" t="s">
        <v>8250</v>
      </c>
      <c r="I778" s="1">
        <v>1467603624</v>
      </c>
      <c r="J778" s="1">
        <v>1465011624</v>
      </c>
      <c r="K778" s="1" t="b">
        <v>0</v>
      </c>
      <c r="L778" s="1">
        <v>12</v>
      </c>
      <c r="M778" s="1" t="b">
        <v>0</v>
      </c>
      <c r="N778" s="1" t="s">
        <v>8288</v>
      </c>
      <c r="O778" s="28">
        <f t="shared" si="120"/>
        <v>0.45133333333333331</v>
      </c>
      <c r="P778" s="29">
        <f t="shared" si="121"/>
        <v>56.416666666666664</v>
      </c>
      <c r="Q778" s="9" t="str">
        <f t="shared" si="122"/>
        <v>photography</v>
      </c>
      <c r="R778" s="26" t="str">
        <f t="shared" si="123"/>
        <v>nature</v>
      </c>
      <c r="S778" s="27">
        <f t="shared" si="124"/>
        <v>42525.153055555551</v>
      </c>
      <c r="T778" s="5" t="str">
        <f t="shared" si="125"/>
        <v>Jun</v>
      </c>
      <c r="U778" s="5" t="str">
        <f t="shared" si="126"/>
        <v>2016</v>
      </c>
      <c r="V778" s="5" t="str">
        <f t="shared" si="127"/>
        <v>Jul</v>
      </c>
      <c r="W778" s="1" t="str">
        <f t="shared" si="128"/>
        <v>2016</v>
      </c>
      <c r="X778" s="27">
        <f t="shared" si="129"/>
        <v>42555.153055555551</v>
      </c>
    </row>
    <row r="779" spans="1:24" ht="32" hidden="1" x14ac:dyDescent="0.2">
      <c r="A779" s="1">
        <v>1586</v>
      </c>
      <c r="B779" s="7" t="s">
        <v>1587</v>
      </c>
      <c r="C779" s="7" t="s">
        <v>5696</v>
      </c>
      <c r="D779" s="1">
        <v>1500</v>
      </c>
      <c r="E779" s="1">
        <v>0</v>
      </c>
      <c r="F779" s="1" t="s">
        <v>8220</v>
      </c>
      <c r="G779" s="1" t="s">
        <v>8223</v>
      </c>
      <c r="H779" s="1" t="s">
        <v>8245</v>
      </c>
      <c r="I779" s="1">
        <v>1428197422</v>
      </c>
      <c r="J779" s="1">
        <v>1425609022</v>
      </c>
      <c r="K779" s="1" t="b">
        <v>0</v>
      </c>
      <c r="L779" s="1">
        <v>0</v>
      </c>
      <c r="M779" s="1" t="b">
        <v>0</v>
      </c>
      <c r="N779" s="1" t="s">
        <v>8290</v>
      </c>
      <c r="O779" s="28">
        <f t="shared" si="120"/>
        <v>0</v>
      </c>
      <c r="P779" s="29">
        <f t="shared" si="121"/>
        <v>0</v>
      </c>
      <c r="Q779" s="9" t="str">
        <f t="shared" si="122"/>
        <v>photography</v>
      </c>
      <c r="R779" s="26" t="str">
        <f t="shared" si="123"/>
        <v>places</v>
      </c>
      <c r="S779" s="27">
        <f t="shared" si="124"/>
        <v>42069.104421296302</v>
      </c>
      <c r="T779" s="5" t="str">
        <f t="shared" si="125"/>
        <v>Mar</v>
      </c>
      <c r="U779" s="5" t="str">
        <f t="shared" si="126"/>
        <v>2015</v>
      </c>
      <c r="V779" s="5" t="str">
        <f t="shared" si="127"/>
        <v>Apr</v>
      </c>
      <c r="W779" s="1" t="str">
        <f t="shared" si="128"/>
        <v>2015</v>
      </c>
      <c r="X779" s="27">
        <f t="shared" si="129"/>
        <v>42099.062754629631</v>
      </c>
    </row>
    <row r="780" spans="1:24" ht="48" hidden="1" x14ac:dyDescent="0.2">
      <c r="A780" s="1">
        <v>1602</v>
      </c>
      <c r="B780" s="7" t="s">
        <v>1603</v>
      </c>
      <c r="C780" s="7" t="s">
        <v>5712</v>
      </c>
      <c r="D780" s="1">
        <v>1500</v>
      </c>
      <c r="E780" s="1">
        <v>1502.5</v>
      </c>
      <c r="F780" s="1" t="s">
        <v>8218</v>
      </c>
      <c r="G780" s="1" t="s">
        <v>8223</v>
      </c>
      <c r="H780" s="1" t="s">
        <v>8245</v>
      </c>
      <c r="I780" s="1">
        <v>1318633200</v>
      </c>
      <c r="J780" s="1">
        <v>1314947317</v>
      </c>
      <c r="K780" s="1" t="b">
        <v>0</v>
      </c>
      <c r="L780" s="1">
        <v>32</v>
      </c>
      <c r="M780" s="1" t="b">
        <v>1</v>
      </c>
      <c r="N780" s="1" t="s">
        <v>8275</v>
      </c>
      <c r="O780" s="28">
        <f t="shared" si="120"/>
        <v>1.0016666666666667</v>
      </c>
      <c r="P780" s="29">
        <f t="shared" si="121"/>
        <v>46.953125</v>
      </c>
      <c r="Q780" s="9" t="str">
        <f t="shared" si="122"/>
        <v>music</v>
      </c>
      <c r="R780" s="26" t="str">
        <f t="shared" si="123"/>
        <v>rock</v>
      </c>
      <c r="S780" s="27">
        <f t="shared" si="124"/>
        <v>40788.297650462962</v>
      </c>
      <c r="T780" s="5" t="str">
        <f t="shared" si="125"/>
        <v>Sep</v>
      </c>
      <c r="U780" s="5" t="str">
        <f t="shared" si="126"/>
        <v>2011</v>
      </c>
      <c r="V780" s="5" t="str">
        <f t="shared" si="127"/>
        <v>Oct</v>
      </c>
      <c r="W780" s="1" t="str">
        <f t="shared" si="128"/>
        <v>2011</v>
      </c>
      <c r="X780" s="27">
        <f t="shared" si="129"/>
        <v>40830.958333333336</v>
      </c>
    </row>
    <row r="781" spans="1:24" ht="48" hidden="1" x14ac:dyDescent="0.2">
      <c r="A781" s="1">
        <v>1609</v>
      </c>
      <c r="B781" s="7" t="s">
        <v>1610</v>
      </c>
      <c r="C781" s="7" t="s">
        <v>5719</v>
      </c>
      <c r="D781" s="1">
        <v>1500</v>
      </c>
      <c r="E781" s="1">
        <v>1775</v>
      </c>
      <c r="F781" s="1" t="s">
        <v>8218</v>
      </c>
      <c r="G781" s="1" t="s">
        <v>8223</v>
      </c>
      <c r="H781" s="1" t="s">
        <v>8245</v>
      </c>
      <c r="I781" s="1">
        <v>1320220800</v>
      </c>
      <c r="J781" s="1">
        <v>1315612909</v>
      </c>
      <c r="K781" s="1" t="b">
        <v>0</v>
      </c>
      <c r="L781" s="1">
        <v>4</v>
      </c>
      <c r="M781" s="1" t="b">
        <v>1</v>
      </c>
      <c r="N781" s="1" t="s">
        <v>8275</v>
      </c>
      <c r="O781" s="28">
        <f t="shared" si="120"/>
        <v>1.1833333333333333</v>
      </c>
      <c r="P781" s="29">
        <f t="shared" si="121"/>
        <v>443.75</v>
      </c>
      <c r="Q781" s="9" t="str">
        <f t="shared" si="122"/>
        <v>music</v>
      </c>
      <c r="R781" s="26" t="str">
        <f t="shared" si="123"/>
        <v>rock</v>
      </c>
      <c r="S781" s="27">
        <f t="shared" si="124"/>
        <v>40796.001261574071</v>
      </c>
      <c r="T781" s="5" t="str">
        <f t="shared" si="125"/>
        <v>Sep</v>
      </c>
      <c r="U781" s="5" t="str">
        <f t="shared" si="126"/>
        <v>2011</v>
      </c>
      <c r="V781" s="5" t="str">
        <f t="shared" si="127"/>
        <v>Nov</v>
      </c>
      <c r="W781" s="1" t="str">
        <f t="shared" si="128"/>
        <v>2011</v>
      </c>
      <c r="X781" s="27">
        <f t="shared" si="129"/>
        <v>40849.333333333336</v>
      </c>
    </row>
    <row r="782" spans="1:24" ht="32" hidden="1" x14ac:dyDescent="0.2">
      <c r="A782" s="1">
        <v>1618</v>
      </c>
      <c r="B782" s="7" t="s">
        <v>1619</v>
      </c>
      <c r="C782" s="7" t="s">
        <v>5728</v>
      </c>
      <c r="D782" s="1">
        <v>1500</v>
      </c>
      <c r="E782" s="1">
        <v>1576</v>
      </c>
      <c r="F782" s="1" t="s">
        <v>8218</v>
      </c>
      <c r="G782" s="1" t="s">
        <v>8223</v>
      </c>
      <c r="H782" s="1" t="s">
        <v>8245</v>
      </c>
      <c r="I782" s="1">
        <v>1362757335</v>
      </c>
      <c r="J782" s="1">
        <v>1359301335</v>
      </c>
      <c r="K782" s="1" t="b">
        <v>0</v>
      </c>
      <c r="L782" s="1">
        <v>27</v>
      </c>
      <c r="M782" s="1" t="b">
        <v>1</v>
      </c>
      <c r="N782" s="1" t="s">
        <v>8275</v>
      </c>
      <c r="O782" s="28">
        <f t="shared" si="120"/>
        <v>1.0506666666666666</v>
      </c>
      <c r="P782" s="29">
        <f t="shared" si="121"/>
        <v>58.370370370370374</v>
      </c>
      <c r="Q782" s="9" t="str">
        <f t="shared" si="122"/>
        <v>music</v>
      </c>
      <c r="R782" s="26" t="str">
        <f t="shared" si="123"/>
        <v>rock</v>
      </c>
      <c r="S782" s="27">
        <f t="shared" si="124"/>
        <v>41301.654340277775</v>
      </c>
      <c r="T782" s="5" t="str">
        <f t="shared" si="125"/>
        <v>Jan</v>
      </c>
      <c r="U782" s="5" t="str">
        <f t="shared" si="126"/>
        <v>2013</v>
      </c>
      <c r="V782" s="5" t="str">
        <f t="shared" si="127"/>
        <v>Mar</v>
      </c>
      <c r="W782" s="1" t="str">
        <f t="shared" si="128"/>
        <v>2013</v>
      </c>
      <c r="X782" s="27">
        <f t="shared" si="129"/>
        <v>41341.654340277775</v>
      </c>
    </row>
    <row r="783" spans="1:24" ht="48" hidden="1" x14ac:dyDescent="0.2">
      <c r="A783" s="1">
        <v>1619</v>
      </c>
      <c r="B783" s="7" t="s">
        <v>1620</v>
      </c>
      <c r="C783" s="7" t="s">
        <v>5729</v>
      </c>
      <c r="D783" s="1">
        <v>1500</v>
      </c>
      <c r="E783" s="1">
        <v>2000</v>
      </c>
      <c r="F783" s="1" t="s">
        <v>8218</v>
      </c>
      <c r="G783" s="1" t="s">
        <v>8223</v>
      </c>
      <c r="H783" s="1" t="s">
        <v>8245</v>
      </c>
      <c r="I783" s="1">
        <v>1410755286</v>
      </c>
      <c r="J783" s="1">
        <v>1408940886</v>
      </c>
      <c r="K783" s="1" t="b">
        <v>0</v>
      </c>
      <c r="L783" s="1">
        <v>23</v>
      </c>
      <c r="M783" s="1" t="b">
        <v>1</v>
      </c>
      <c r="N783" s="1" t="s">
        <v>8275</v>
      </c>
      <c r="O783" s="28">
        <f t="shared" si="120"/>
        <v>1.3333333333333333</v>
      </c>
      <c r="P783" s="29">
        <f t="shared" si="121"/>
        <v>86.956521739130437</v>
      </c>
      <c r="Q783" s="9" t="str">
        <f t="shared" si="122"/>
        <v>music</v>
      </c>
      <c r="R783" s="26" t="str">
        <f t="shared" si="123"/>
        <v>rock</v>
      </c>
      <c r="S783" s="27">
        <f t="shared" si="124"/>
        <v>41876.18618055556</v>
      </c>
      <c r="T783" s="5" t="str">
        <f t="shared" si="125"/>
        <v>Aug</v>
      </c>
      <c r="U783" s="5" t="str">
        <f t="shared" si="126"/>
        <v>2014</v>
      </c>
      <c r="V783" s="5" t="str">
        <f t="shared" si="127"/>
        <v>Sep</v>
      </c>
      <c r="W783" s="1" t="str">
        <f t="shared" si="128"/>
        <v>2014</v>
      </c>
      <c r="X783" s="27">
        <f t="shared" si="129"/>
        <v>41897.18618055556</v>
      </c>
    </row>
    <row r="784" spans="1:24" ht="32" hidden="1" x14ac:dyDescent="0.2">
      <c r="A784" s="1">
        <v>1655</v>
      </c>
      <c r="B784" s="7" t="s">
        <v>1656</v>
      </c>
      <c r="C784" s="7" t="s">
        <v>5765</v>
      </c>
      <c r="D784" s="1">
        <v>1500</v>
      </c>
      <c r="E784" s="1">
        <v>2143</v>
      </c>
      <c r="F784" s="1" t="s">
        <v>8218</v>
      </c>
      <c r="G784" s="1" t="s">
        <v>8223</v>
      </c>
      <c r="H784" s="1" t="s">
        <v>8245</v>
      </c>
      <c r="I784" s="1">
        <v>1333648820</v>
      </c>
      <c r="J784" s="1">
        <v>1331060420</v>
      </c>
      <c r="K784" s="1" t="b">
        <v>0</v>
      </c>
      <c r="L784" s="1">
        <v>48</v>
      </c>
      <c r="M784" s="1" t="b">
        <v>1</v>
      </c>
      <c r="N784" s="1" t="s">
        <v>8291</v>
      </c>
      <c r="O784" s="28">
        <f t="shared" si="120"/>
        <v>1.4286666666666668</v>
      </c>
      <c r="P784" s="29">
        <f t="shared" si="121"/>
        <v>44.645833333333336</v>
      </c>
      <c r="Q784" s="9" t="str">
        <f t="shared" si="122"/>
        <v>music</v>
      </c>
      <c r="R784" s="26" t="str">
        <f t="shared" si="123"/>
        <v>pop</v>
      </c>
      <c r="S784" s="27">
        <f t="shared" si="124"/>
        <v>40974.791898148149</v>
      </c>
      <c r="T784" s="5" t="str">
        <f t="shared" si="125"/>
        <v>Mar</v>
      </c>
      <c r="U784" s="5" t="str">
        <f t="shared" si="126"/>
        <v>2012</v>
      </c>
      <c r="V784" s="5" t="str">
        <f t="shared" si="127"/>
        <v>Apr</v>
      </c>
      <c r="W784" s="1" t="str">
        <f t="shared" si="128"/>
        <v>2012</v>
      </c>
      <c r="X784" s="27">
        <f t="shared" si="129"/>
        <v>41004.750231481477</v>
      </c>
    </row>
    <row r="785" spans="1:24" ht="48" hidden="1" x14ac:dyDescent="0.2">
      <c r="A785" s="1">
        <v>1678</v>
      </c>
      <c r="B785" s="7" t="s">
        <v>1679</v>
      </c>
      <c r="C785" s="7" t="s">
        <v>5788</v>
      </c>
      <c r="D785" s="1">
        <v>1500</v>
      </c>
      <c r="E785" s="1">
        <v>1776</v>
      </c>
      <c r="F785" s="1" t="s">
        <v>8218</v>
      </c>
      <c r="G785" s="1" t="s">
        <v>8223</v>
      </c>
      <c r="H785" s="1" t="s">
        <v>8245</v>
      </c>
      <c r="I785" s="1">
        <v>1391718671</v>
      </c>
      <c r="J785" s="1">
        <v>1390509071</v>
      </c>
      <c r="K785" s="1" t="b">
        <v>0</v>
      </c>
      <c r="L785" s="1">
        <v>49</v>
      </c>
      <c r="M785" s="1" t="b">
        <v>1</v>
      </c>
      <c r="N785" s="1" t="s">
        <v>8291</v>
      </c>
      <c r="O785" s="28">
        <f t="shared" si="120"/>
        <v>1.1839999999999999</v>
      </c>
      <c r="P785" s="29">
        <f t="shared" si="121"/>
        <v>36.244897959183675</v>
      </c>
      <c r="Q785" s="9" t="str">
        <f t="shared" si="122"/>
        <v>music</v>
      </c>
      <c r="R785" s="26" t="str">
        <f t="shared" si="123"/>
        <v>pop</v>
      </c>
      <c r="S785" s="27">
        <f t="shared" si="124"/>
        <v>41662.854988425926</v>
      </c>
      <c r="T785" s="5" t="str">
        <f t="shared" si="125"/>
        <v>Jan</v>
      </c>
      <c r="U785" s="5" t="str">
        <f t="shared" si="126"/>
        <v>2014</v>
      </c>
      <c r="V785" s="5" t="str">
        <f t="shared" si="127"/>
        <v>Feb</v>
      </c>
      <c r="W785" s="1" t="str">
        <f t="shared" si="128"/>
        <v>2014</v>
      </c>
      <c r="X785" s="27">
        <f t="shared" si="129"/>
        <v>41676.854988425926</v>
      </c>
    </row>
    <row r="786" spans="1:24" ht="32" hidden="1" x14ac:dyDescent="0.2">
      <c r="A786" s="1">
        <v>1766</v>
      </c>
      <c r="B786" s="7" t="s">
        <v>1767</v>
      </c>
      <c r="C786" s="7" t="s">
        <v>5876</v>
      </c>
      <c r="D786" s="1">
        <v>1500</v>
      </c>
      <c r="E786" s="1">
        <v>0</v>
      </c>
      <c r="F786" s="1" t="s">
        <v>8220</v>
      </c>
      <c r="G786" s="1" t="s">
        <v>8225</v>
      </c>
      <c r="H786" s="1" t="s">
        <v>8247</v>
      </c>
      <c r="I786" s="1">
        <v>1408999088</v>
      </c>
      <c r="J786" s="1">
        <v>1407184688</v>
      </c>
      <c r="K786" s="1" t="b">
        <v>1</v>
      </c>
      <c r="L786" s="1">
        <v>0</v>
      </c>
      <c r="M786" s="1" t="b">
        <v>0</v>
      </c>
      <c r="N786" s="1" t="s">
        <v>8284</v>
      </c>
      <c r="O786" s="28">
        <f t="shared" si="120"/>
        <v>0</v>
      </c>
      <c r="P786" s="29">
        <f t="shared" si="121"/>
        <v>0</v>
      </c>
      <c r="Q786" s="9" t="str">
        <f t="shared" si="122"/>
        <v>photography</v>
      </c>
      <c r="R786" s="26" t="str">
        <f t="shared" si="123"/>
        <v>photobooks</v>
      </c>
      <c r="S786" s="27">
        <f t="shared" si="124"/>
        <v>41855.859814814816</v>
      </c>
      <c r="T786" s="5" t="str">
        <f t="shared" si="125"/>
        <v>Aug</v>
      </c>
      <c r="U786" s="5" t="str">
        <f t="shared" si="126"/>
        <v>2014</v>
      </c>
      <c r="V786" s="5" t="str">
        <f t="shared" si="127"/>
        <v>Aug</v>
      </c>
      <c r="W786" s="1" t="str">
        <f t="shared" si="128"/>
        <v>2014</v>
      </c>
      <c r="X786" s="27">
        <f t="shared" si="129"/>
        <v>41876.859814814816</v>
      </c>
    </row>
    <row r="787" spans="1:24" ht="48" hidden="1" x14ac:dyDescent="0.2">
      <c r="A787" s="1">
        <v>1829</v>
      </c>
      <c r="B787" s="7" t="s">
        <v>1830</v>
      </c>
      <c r="C787" s="7" t="s">
        <v>5939</v>
      </c>
      <c r="D787" s="1">
        <v>1500</v>
      </c>
      <c r="E787" s="1">
        <v>2500.25</v>
      </c>
      <c r="F787" s="1" t="s">
        <v>8218</v>
      </c>
      <c r="G787" s="1" t="s">
        <v>8223</v>
      </c>
      <c r="H787" s="1" t="s">
        <v>8245</v>
      </c>
      <c r="I787" s="1">
        <v>1295647200</v>
      </c>
      <c r="J787" s="1">
        <v>1291428371</v>
      </c>
      <c r="K787" s="1" t="b">
        <v>0</v>
      </c>
      <c r="L787" s="1">
        <v>33</v>
      </c>
      <c r="M787" s="1" t="b">
        <v>1</v>
      </c>
      <c r="N787" s="1" t="s">
        <v>8275</v>
      </c>
      <c r="O787" s="28">
        <f t="shared" si="120"/>
        <v>1.6668333333333334</v>
      </c>
      <c r="P787" s="29">
        <f t="shared" si="121"/>
        <v>75.765151515151516</v>
      </c>
      <c r="Q787" s="9" t="str">
        <f t="shared" si="122"/>
        <v>music</v>
      </c>
      <c r="R787" s="26" t="str">
        <f t="shared" si="123"/>
        <v>rock</v>
      </c>
      <c r="S787" s="27">
        <f t="shared" si="124"/>
        <v>40516.087627314817</v>
      </c>
      <c r="T787" s="5" t="str">
        <f t="shared" si="125"/>
        <v>Dec</v>
      </c>
      <c r="U787" s="5" t="str">
        <f t="shared" si="126"/>
        <v>2010</v>
      </c>
      <c r="V787" s="5" t="str">
        <f t="shared" si="127"/>
        <v>Jan</v>
      </c>
      <c r="W787" s="1" t="str">
        <f t="shared" si="128"/>
        <v>2011</v>
      </c>
      <c r="X787" s="27">
        <f t="shared" si="129"/>
        <v>40564.916666666664</v>
      </c>
    </row>
    <row r="788" spans="1:24" ht="48" hidden="1" x14ac:dyDescent="0.2">
      <c r="A788" s="1">
        <v>1844</v>
      </c>
      <c r="B788" s="7" t="s">
        <v>1845</v>
      </c>
      <c r="C788" s="7" t="s">
        <v>5954</v>
      </c>
      <c r="D788" s="1">
        <v>1500</v>
      </c>
      <c r="E788" s="1">
        <v>1521</v>
      </c>
      <c r="F788" s="1" t="s">
        <v>8218</v>
      </c>
      <c r="G788" s="1" t="s">
        <v>8223</v>
      </c>
      <c r="H788" s="1" t="s">
        <v>8245</v>
      </c>
      <c r="I788" s="1">
        <v>1307761200</v>
      </c>
      <c r="J788" s="1">
        <v>1304464914</v>
      </c>
      <c r="K788" s="1" t="b">
        <v>0</v>
      </c>
      <c r="L788" s="1">
        <v>20</v>
      </c>
      <c r="M788" s="1" t="b">
        <v>1</v>
      </c>
      <c r="N788" s="1" t="s">
        <v>8275</v>
      </c>
      <c r="O788" s="28">
        <f t="shared" si="120"/>
        <v>1.014</v>
      </c>
      <c r="P788" s="29">
        <f t="shared" si="121"/>
        <v>76.05</v>
      </c>
      <c r="Q788" s="9" t="str">
        <f t="shared" si="122"/>
        <v>music</v>
      </c>
      <c r="R788" s="26" t="str">
        <f t="shared" si="123"/>
        <v>rock</v>
      </c>
      <c r="S788" s="27">
        <f t="shared" si="124"/>
        <v>40666.973541666666</v>
      </c>
      <c r="T788" s="5" t="str">
        <f t="shared" si="125"/>
        <v>May</v>
      </c>
      <c r="U788" s="5" t="str">
        <f t="shared" si="126"/>
        <v>2011</v>
      </c>
      <c r="V788" s="5" t="str">
        <f t="shared" si="127"/>
        <v>Jun</v>
      </c>
      <c r="W788" s="1" t="str">
        <f t="shared" si="128"/>
        <v>2011</v>
      </c>
      <c r="X788" s="27">
        <f t="shared" si="129"/>
        <v>40705.125</v>
      </c>
    </row>
    <row r="789" spans="1:24" ht="32" hidden="1" x14ac:dyDescent="0.2">
      <c r="A789" s="1">
        <v>1921</v>
      </c>
      <c r="B789" s="7" t="s">
        <v>1922</v>
      </c>
      <c r="C789" s="7" t="s">
        <v>6031</v>
      </c>
      <c r="D789" s="1">
        <v>1500</v>
      </c>
      <c r="E789" s="1">
        <v>2052</v>
      </c>
      <c r="F789" s="1" t="s">
        <v>8218</v>
      </c>
      <c r="G789" s="1" t="s">
        <v>8223</v>
      </c>
      <c r="H789" s="1" t="s">
        <v>8245</v>
      </c>
      <c r="I789" s="1">
        <v>1342243143</v>
      </c>
      <c r="J789" s="1">
        <v>1339651143</v>
      </c>
      <c r="K789" s="1" t="b">
        <v>0</v>
      </c>
      <c r="L789" s="1">
        <v>38</v>
      </c>
      <c r="M789" s="1" t="b">
        <v>1</v>
      </c>
      <c r="N789" s="1" t="s">
        <v>8278</v>
      </c>
      <c r="O789" s="28">
        <f t="shared" si="120"/>
        <v>1.3680000000000001</v>
      </c>
      <c r="P789" s="29">
        <f t="shared" si="121"/>
        <v>54</v>
      </c>
      <c r="Q789" s="9" t="str">
        <f t="shared" si="122"/>
        <v>music</v>
      </c>
      <c r="R789" s="26" t="str">
        <f t="shared" si="123"/>
        <v>indie rock</v>
      </c>
      <c r="S789" s="27">
        <f t="shared" si="124"/>
        <v>41074.221562500003</v>
      </c>
      <c r="T789" s="5" t="str">
        <f t="shared" si="125"/>
        <v>Jun</v>
      </c>
      <c r="U789" s="5" t="str">
        <f t="shared" si="126"/>
        <v>2012</v>
      </c>
      <c r="V789" s="5" t="str">
        <f t="shared" si="127"/>
        <v>Jul</v>
      </c>
      <c r="W789" s="1" t="str">
        <f t="shared" si="128"/>
        <v>2012</v>
      </c>
      <c r="X789" s="27">
        <f t="shared" si="129"/>
        <v>41104.221562500003</v>
      </c>
    </row>
    <row r="790" spans="1:24" ht="32" hidden="1" x14ac:dyDescent="0.2">
      <c r="A790" s="1">
        <v>1925</v>
      </c>
      <c r="B790" s="7" t="s">
        <v>1926</v>
      </c>
      <c r="C790" s="7" t="s">
        <v>6035</v>
      </c>
      <c r="D790" s="1">
        <v>1500</v>
      </c>
      <c r="E790" s="1">
        <v>1655</v>
      </c>
      <c r="F790" s="1" t="s">
        <v>8218</v>
      </c>
      <c r="G790" s="1" t="s">
        <v>8223</v>
      </c>
      <c r="H790" s="1" t="s">
        <v>8245</v>
      </c>
      <c r="I790" s="1">
        <v>1381449600</v>
      </c>
      <c r="J790" s="1">
        <v>1379540288</v>
      </c>
      <c r="K790" s="1" t="b">
        <v>0</v>
      </c>
      <c r="L790" s="1">
        <v>52</v>
      </c>
      <c r="M790" s="1" t="b">
        <v>1</v>
      </c>
      <c r="N790" s="1" t="s">
        <v>8278</v>
      </c>
      <c r="O790" s="28">
        <f t="shared" si="120"/>
        <v>1.1033333333333333</v>
      </c>
      <c r="P790" s="29">
        <f t="shared" si="121"/>
        <v>31.826923076923077</v>
      </c>
      <c r="Q790" s="9" t="str">
        <f t="shared" si="122"/>
        <v>music</v>
      </c>
      <c r="R790" s="26" t="str">
        <f t="shared" si="123"/>
        <v>indie rock</v>
      </c>
      <c r="S790" s="27">
        <f t="shared" si="124"/>
        <v>41535.90148148148</v>
      </c>
      <c r="T790" s="5" t="str">
        <f t="shared" si="125"/>
        <v>Sep</v>
      </c>
      <c r="U790" s="5" t="str">
        <f t="shared" si="126"/>
        <v>2013</v>
      </c>
      <c r="V790" s="5" t="str">
        <f t="shared" si="127"/>
        <v>Oct</v>
      </c>
      <c r="W790" s="1" t="str">
        <f t="shared" si="128"/>
        <v>2013</v>
      </c>
      <c r="X790" s="27">
        <f t="shared" si="129"/>
        <v>41558</v>
      </c>
    </row>
    <row r="791" spans="1:24" ht="64" hidden="1" x14ac:dyDescent="0.2">
      <c r="A791" s="1">
        <v>1926</v>
      </c>
      <c r="B791" s="7" t="s">
        <v>1927</v>
      </c>
      <c r="C791" s="7" t="s">
        <v>6036</v>
      </c>
      <c r="D791" s="1">
        <v>1500</v>
      </c>
      <c r="E791" s="1">
        <v>2930.69</v>
      </c>
      <c r="F791" s="1" t="s">
        <v>8218</v>
      </c>
      <c r="G791" s="1" t="s">
        <v>8223</v>
      </c>
      <c r="H791" s="1" t="s">
        <v>8245</v>
      </c>
      <c r="I791" s="1">
        <v>1288657560</v>
      </c>
      <c r="J791" s="1">
        <v>1286319256</v>
      </c>
      <c r="K791" s="1" t="b">
        <v>0</v>
      </c>
      <c r="L791" s="1">
        <v>107</v>
      </c>
      <c r="M791" s="1" t="b">
        <v>1</v>
      </c>
      <c r="N791" s="1" t="s">
        <v>8278</v>
      </c>
      <c r="O791" s="28">
        <f t="shared" si="120"/>
        <v>1.9537933333333333</v>
      </c>
      <c r="P791" s="29">
        <f t="shared" si="121"/>
        <v>27.3896261682243</v>
      </c>
      <c r="Q791" s="9" t="str">
        <f t="shared" si="122"/>
        <v>music</v>
      </c>
      <c r="R791" s="26" t="str">
        <f t="shared" si="123"/>
        <v>indie rock</v>
      </c>
      <c r="S791" s="27">
        <f t="shared" si="124"/>
        <v>40456.954351851848</v>
      </c>
      <c r="T791" s="5" t="str">
        <f t="shared" si="125"/>
        <v>Oct</v>
      </c>
      <c r="U791" s="5" t="str">
        <f t="shared" si="126"/>
        <v>2010</v>
      </c>
      <c r="V791" s="5" t="str">
        <f t="shared" si="127"/>
        <v>Nov</v>
      </c>
      <c r="W791" s="1" t="str">
        <f t="shared" si="128"/>
        <v>2010</v>
      </c>
      <c r="X791" s="27">
        <f t="shared" si="129"/>
        <v>40484.018055555556</v>
      </c>
    </row>
    <row r="792" spans="1:24" ht="32" hidden="1" x14ac:dyDescent="0.2">
      <c r="A792" s="1">
        <v>1992</v>
      </c>
      <c r="B792" s="7" t="s">
        <v>1993</v>
      </c>
      <c r="C792" s="7" t="s">
        <v>6102</v>
      </c>
      <c r="D792" s="1">
        <v>1500</v>
      </c>
      <c r="E792" s="1">
        <v>2</v>
      </c>
      <c r="F792" s="1" t="s">
        <v>8220</v>
      </c>
      <c r="G792" s="1" t="s">
        <v>8223</v>
      </c>
      <c r="H792" s="1" t="s">
        <v>8245</v>
      </c>
      <c r="I792" s="1">
        <v>1424229991</v>
      </c>
      <c r="J792" s="1">
        <v>1421637991</v>
      </c>
      <c r="K792" s="1" t="b">
        <v>0</v>
      </c>
      <c r="L792" s="1">
        <v>2</v>
      </c>
      <c r="M792" s="1" t="b">
        <v>0</v>
      </c>
      <c r="N792" s="1" t="s">
        <v>8295</v>
      </c>
      <c r="O792" s="28">
        <f t="shared" si="120"/>
        <v>1.3333333333333333E-3</v>
      </c>
      <c r="P792" s="29">
        <f t="shared" si="121"/>
        <v>1</v>
      </c>
      <c r="Q792" s="9" t="str">
        <f t="shared" si="122"/>
        <v>photography</v>
      </c>
      <c r="R792" s="26" t="str">
        <f t="shared" si="123"/>
        <v>people</v>
      </c>
      <c r="S792" s="27">
        <f t="shared" si="124"/>
        <v>42023.143414351856</v>
      </c>
      <c r="T792" s="5" t="str">
        <f t="shared" si="125"/>
        <v>Jan</v>
      </c>
      <c r="U792" s="5" t="str">
        <f t="shared" si="126"/>
        <v>2015</v>
      </c>
      <c r="V792" s="5" t="str">
        <f t="shared" si="127"/>
        <v>Feb</v>
      </c>
      <c r="W792" s="1" t="str">
        <f t="shared" si="128"/>
        <v>2015</v>
      </c>
      <c r="X792" s="27">
        <f t="shared" si="129"/>
        <v>42053.143414351856</v>
      </c>
    </row>
    <row r="793" spans="1:24" ht="48" hidden="1" x14ac:dyDescent="0.2">
      <c r="A793" s="1">
        <v>2020</v>
      </c>
      <c r="B793" s="7" t="s">
        <v>2021</v>
      </c>
      <c r="C793" s="7" t="s">
        <v>6130</v>
      </c>
      <c r="D793" s="1">
        <v>1500</v>
      </c>
      <c r="E793" s="1">
        <v>2885</v>
      </c>
      <c r="F793" s="1" t="s">
        <v>8218</v>
      </c>
      <c r="G793" s="1" t="s">
        <v>8223</v>
      </c>
      <c r="H793" s="1" t="s">
        <v>8245</v>
      </c>
      <c r="I793" s="1">
        <v>1400108640</v>
      </c>
      <c r="J793" s="1">
        <v>1396923624</v>
      </c>
      <c r="K793" s="1" t="b">
        <v>1</v>
      </c>
      <c r="L793" s="1">
        <v>122</v>
      </c>
      <c r="M793" s="1" t="b">
        <v>1</v>
      </c>
      <c r="N793" s="1" t="s">
        <v>8294</v>
      </c>
      <c r="O793" s="28">
        <f t="shared" si="120"/>
        <v>1.9233333333333333</v>
      </c>
      <c r="P793" s="29">
        <f t="shared" si="121"/>
        <v>23.647540983606557</v>
      </c>
      <c r="Q793" s="9" t="str">
        <f t="shared" si="122"/>
        <v>technology</v>
      </c>
      <c r="R793" s="26" t="str">
        <f t="shared" si="123"/>
        <v>hardware</v>
      </c>
      <c r="S793" s="27">
        <f t="shared" si="124"/>
        <v>41737.097499999996</v>
      </c>
      <c r="T793" s="5" t="str">
        <f t="shared" si="125"/>
        <v>Apr</v>
      </c>
      <c r="U793" s="5" t="str">
        <f t="shared" si="126"/>
        <v>2014</v>
      </c>
      <c r="V793" s="5" t="str">
        <f t="shared" si="127"/>
        <v>May</v>
      </c>
      <c r="W793" s="1" t="str">
        <f t="shared" si="128"/>
        <v>2014</v>
      </c>
      <c r="X793" s="27">
        <f t="shared" si="129"/>
        <v>41773.961111111108</v>
      </c>
    </row>
    <row r="794" spans="1:24" ht="48" hidden="1" x14ac:dyDescent="0.2">
      <c r="A794" s="1">
        <v>2082</v>
      </c>
      <c r="B794" s="7" t="s">
        <v>2083</v>
      </c>
      <c r="C794" s="7" t="s">
        <v>6192</v>
      </c>
      <c r="D794" s="1">
        <v>1500</v>
      </c>
      <c r="E794" s="1">
        <v>1661</v>
      </c>
      <c r="F794" s="1" t="s">
        <v>8218</v>
      </c>
      <c r="G794" s="1" t="s">
        <v>8223</v>
      </c>
      <c r="H794" s="1" t="s">
        <v>8245</v>
      </c>
      <c r="I794" s="1">
        <v>1322106796</v>
      </c>
      <c r="J794" s="1">
        <v>1316919196</v>
      </c>
      <c r="K794" s="1" t="b">
        <v>0</v>
      </c>
      <c r="L794" s="1">
        <v>38</v>
      </c>
      <c r="M794" s="1" t="b">
        <v>1</v>
      </c>
      <c r="N794" s="1" t="s">
        <v>8278</v>
      </c>
      <c r="O794" s="28">
        <f t="shared" si="120"/>
        <v>1.1073333333333333</v>
      </c>
      <c r="P794" s="29">
        <f t="shared" si="121"/>
        <v>43.710526315789473</v>
      </c>
      <c r="Q794" s="9" t="str">
        <f t="shared" si="122"/>
        <v>music</v>
      </c>
      <c r="R794" s="26" t="str">
        <f t="shared" si="123"/>
        <v>indie rock</v>
      </c>
      <c r="S794" s="27">
        <f t="shared" si="124"/>
        <v>40811.120324074072</v>
      </c>
      <c r="T794" s="5" t="str">
        <f t="shared" si="125"/>
        <v>Sep</v>
      </c>
      <c r="U794" s="5" t="str">
        <f t="shared" si="126"/>
        <v>2011</v>
      </c>
      <c r="V794" s="5" t="str">
        <f t="shared" si="127"/>
        <v>Nov</v>
      </c>
      <c r="W794" s="1" t="str">
        <f t="shared" si="128"/>
        <v>2011</v>
      </c>
      <c r="X794" s="27">
        <f t="shared" si="129"/>
        <v>40871.161990740737</v>
      </c>
    </row>
    <row r="795" spans="1:24" ht="48" hidden="1" x14ac:dyDescent="0.2">
      <c r="A795" s="1">
        <v>2087</v>
      </c>
      <c r="B795" s="7" t="s">
        <v>2088</v>
      </c>
      <c r="C795" s="7" t="s">
        <v>6197</v>
      </c>
      <c r="D795" s="1">
        <v>1500</v>
      </c>
      <c r="E795" s="1">
        <v>1553</v>
      </c>
      <c r="F795" s="1" t="s">
        <v>8218</v>
      </c>
      <c r="G795" s="1" t="s">
        <v>8223</v>
      </c>
      <c r="H795" s="1" t="s">
        <v>8245</v>
      </c>
      <c r="I795" s="1">
        <v>1315457658</v>
      </c>
      <c r="J795" s="1">
        <v>1312865658</v>
      </c>
      <c r="K795" s="1" t="b">
        <v>0</v>
      </c>
      <c r="L795" s="1">
        <v>25</v>
      </c>
      <c r="M795" s="1" t="b">
        <v>1</v>
      </c>
      <c r="N795" s="1" t="s">
        <v>8278</v>
      </c>
      <c r="O795" s="28">
        <f t="shared" si="120"/>
        <v>1.0353333333333334</v>
      </c>
      <c r="P795" s="29">
        <f t="shared" si="121"/>
        <v>62.12</v>
      </c>
      <c r="Q795" s="9" t="str">
        <f t="shared" si="122"/>
        <v>music</v>
      </c>
      <c r="R795" s="26" t="str">
        <f t="shared" si="123"/>
        <v>indie rock</v>
      </c>
      <c r="S795" s="27">
        <f t="shared" si="124"/>
        <v>40764.204375000001</v>
      </c>
      <c r="T795" s="5" t="str">
        <f t="shared" si="125"/>
        <v>Aug</v>
      </c>
      <c r="U795" s="5" t="str">
        <f t="shared" si="126"/>
        <v>2011</v>
      </c>
      <c r="V795" s="5" t="str">
        <f t="shared" si="127"/>
        <v>Sep</v>
      </c>
      <c r="W795" s="1" t="str">
        <f t="shared" si="128"/>
        <v>2011</v>
      </c>
      <c r="X795" s="27">
        <f t="shared" si="129"/>
        <v>40794.204375000001</v>
      </c>
    </row>
    <row r="796" spans="1:24" ht="48" hidden="1" x14ac:dyDescent="0.2">
      <c r="A796" s="1">
        <v>2093</v>
      </c>
      <c r="B796" s="7" t="s">
        <v>2094</v>
      </c>
      <c r="C796" s="7" t="s">
        <v>6203</v>
      </c>
      <c r="D796" s="1">
        <v>1500</v>
      </c>
      <c r="E796" s="1">
        <v>1537</v>
      </c>
      <c r="F796" s="1" t="s">
        <v>8218</v>
      </c>
      <c r="G796" s="1" t="s">
        <v>8223</v>
      </c>
      <c r="H796" s="1" t="s">
        <v>8245</v>
      </c>
      <c r="I796" s="1">
        <v>1356211832</v>
      </c>
      <c r="J796" s="1">
        <v>1351024232</v>
      </c>
      <c r="K796" s="1" t="b">
        <v>0</v>
      </c>
      <c r="L796" s="1">
        <v>23</v>
      </c>
      <c r="M796" s="1" t="b">
        <v>1</v>
      </c>
      <c r="N796" s="1" t="s">
        <v>8278</v>
      </c>
      <c r="O796" s="28">
        <f t="shared" si="120"/>
        <v>1.0246666666666666</v>
      </c>
      <c r="P796" s="29">
        <f t="shared" si="121"/>
        <v>66.826086956521735</v>
      </c>
      <c r="Q796" s="9" t="str">
        <f t="shared" si="122"/>
        <v>music</v>
      </c>
      <c r="R796" s="26" t="str">
        <f t="shared" si="123"/>
        <v>indie rock</v>
      </c>
      <c r="S796" s="27">
        <f t="shared" si="124"/>
        <v>41205.854537037041</v>
      </c>
      <c r="T796" s="5" t="str">
        <f t="shared" si="125"/>
        <v>Oct</v>
      </c>
      <c r="U796" s="5" t="str">
        <f t="shared" si="126"/>
        <v>2012</v>
      </c>
      <c r="V796" s="5" t="str">
        <f t="shared" si="127"/>
        <v>Dec</v>
      </c>
      <c r="W796" s="1" t="str">
        <f t="shared" si="128"/>
        <v>2012</v>
      </c>
      <c r="X796" s="27">
        <f t="shared" si="129"/>
        <v>41265.896203703705</v>
      </c>
    </row>
    <row r="797" spans="1:24" ht="48" hidden="1" x14ac:dyDescent="0.2">
      <c r="A797" s="1">
        <v>2115</v>
      </c>
      <c r="B797" s="7" t="s">
        <v>2116</v>
      </c>
      <c r="C797" s="7" t="s">
        <v>6225</v>
      </c>
      <c r="D797" s="1">
        <v>1500</v>
      </c>
      <c r="E797" s="1">
        <v>3385</v>
      </c>
      <c r="F797" s="1" t="s">
        <v>8218</v>
      </c>
      <c r="G797" s="1" t="s">
        <v>8223</v>
      </c>
      <c r="H797" s="1" t="s">
        <v>8245</v>
      </c>
      <c r="I797" s="1">
        <v>1298167001</v>
      </c>
      <c r="J797" s="1">
        <v>1295575001</v>
      </c>
      <c r="K797" s="1" t="b">
        <v>0</v>
      </c>
      <c r="L797" s="1">
        <v>36</v>
      </c>
      <c r="M797" s="1" t="b">
        <v>1</v>
      </c>
      <c r="N797" s="1" t="s">
        <v>8278</v>
      </c>
      <c r="O797" s="28">
        <f t="shared" si="120"/>
        <v>2.2566666666666668</v>
      </c>
      <c r="P797" s="29">
        <f t="shared" si="121"/>
        <v>94.027777777777771</v>
      </c>
      <c r="Q797" s="9" t="str">
        <f t="shared" si="122"/>
        <v>music</v>
      </c>
      <c r="R797" s="26" t="str">
        <f t="shared" si="123"/>
        <v>indie rock</v>
      </c>
      <c r="S797" s="27">
        <f t="shared" si="124"/>
        <v>40564.081030092595</v>
      </c>
      <c r="T797" s="5" t="str">
        <f t="shared" si="125"/>
        <v>Jan</v>
      </c>
      <c r="U797" s="5" t="str">
        <f t="shared" si="126"/>
        <v>2011</v>
      </c>
      <c r="V797" s="5" t="str">
        <f t="shared" si="127"/>
        <v>Feb</v>
      </c>
      <c r="W797" s="1" t="str">
        <f t="shared" si="128"/>
        <v>2011</v>
      </c>
      <c r="X797" s="27">
        <f t="shared" si="129"/>
        <v>40594.081030092595</v>
      </c>
    </row>
    <row r="798" spans="1:24" ht="48" hidden="1" x14ac:dyDescent="0.2">
      <c r="A798" s="1">
        <v>2204</v>
      </c>
      <c r="B798" s="7" t="s">
        <v>2205</v>
      </c>
      <c r="C798" s="7" t="s">
        <v>6314</v>
      </c>
      <c r="D798" s="1">
        <v>1500</v>
      </c>
      <c r="E798" s="1">
        <v>1993</v>
      </c>
      <c r="F798" s="1" t="s">
        <v>8218</v>
      </c>
      <c r="G798" s="1" t="s">
        <v>8223</v>
      </c>
      <c r="H798" s="1" t="s">
        <v>8245</v>
      </c>
      <c r="I798" s="1">
        <v>1362814119</v>
      </c>
      <c r="J798" s="1">
        <v>1360222119</v>
      </c>
      <c r="K798" s="1" t="b">
        <v>0</v>
      </c>
      <c r="L798" s="1">
        <v>73</v>
      </c>
      <c r="M798" s="1" t="b">
        <v>1</v>
      </c>
      <c r="N798" s="1" t="s">
        <v>8279</v>
      </c>
      <c r="O798" s="28">
        <f t="shared" si="120"/>
        <v>1.3286666666666667</v>
      </c>
      <c r="P798" s="29">
        <f t="shared" si="121"/>
        <v>27.301369863013697</v>
      </c>
      <c r="Q798" s="9" t="str">
        <f t="shared" si="122"/>
        <v>music</v>
      </c>
      <c r="R798" s="26" t="str">
        <f t="shared" si="123"/>
        <v>electronic music</v>
      </c>
      <c r="S798" s="27">
        <f t="shared" si="124"/>
        <v>41312.311562499999</v>
      </c>
      <c r="T798" s="5" t="str">
        <f t="shared" si="125"/>
        <v>Feb</v>
      </c>
      <c r="U798" s="5" t="str">
        <f t="shared" si="126"/>
        <v>2013</v>
      </c>
      <c r="V798" s="5" t="str">
        <f t="shared" si="127"/>
        <v>Mar</v>
      </c>
      <c r="W798" s="1" t="str">
        <f t="shared" si="128"/>
        <v>2013</v>
      </c>
      <c r="X798" s="27">
        <f t="shared" si="129"/>
        <v>41342.311562499999</v>
      </c>
    </row>
    <row r="799" spans="1:24" ht="48" hidden="1" x14ac:dyDescent="0.2">
      <c r="A799" s="1">
        <v>2266</v>
      </c>
      <c r="B799" s="7" t="s">
        <v>2267</v>
      </c>
      <c r="C799" s="7" t="s">
        <v>6376</v>
      </c>
      <c r="D799" s="1">
        <v>1500</v>
      </c>
      <c r="E799" s="1">
        <v>4804</v>
      </c>
      <c r="F799" s="1" t="s">
        <v>8218</v>
      </c>
      <c r="G799" s="1" t="s">
        <v>8223</v>
      </c>
      <c r="H799" s="1" t="s">
        <v>8245</v>
      </c>
      <c r="I799" s="1">
        <v>1461722400</v>
      </c>
      <c r="J799" s="1">
        <v>1460235592</v>
      </c>
      <c r="K799" s="1" t="b">
        <v>0</v>
      </c>
      <c r="L799" s="1">
        <v>194</v>
      </c>
      <c r="M799" s="1" t="b">
        <v>1</v>
      </c>
      <c r="N799" s="1" t="s">
        <v>8296</v>
      </c>
      <c r="O799" s="28">
        <f t="shared" si="120"/>
        <v>3.2026666666666666</v>
      </c>
      <c r="P799" s="29">
        <f t="shared" si="121"/>
        <v>24.762886597938145</v>
      </c>
      <c r="Q799" s="9" t="str">
        <f t="shared" si="122"/>
        <v>games</v>
      </c>
      <c r="R799" s="26" t="str">
        <f t="shared" si="123"/>
        <v>tabletop games</v>
      </c>
      <c r="S799" s="27">
        <f t="shared" si="124"/>
        <v>42469.874907407408</v>
      </c>
      <c r="T799" s="5" t="str">
        <f t="shared" si="125"/>
        <v>Apr</v>
      </c>
      <c r="U799" s="5" t="str">
        <f t="shared" si="126"/>
        <v>2016</v>
      </c>
      <c r="V799" s="5" t="str">
        <f t="shared" si="127"/>
        <v>Apr</v>
      </c>
      <c r="W799" s="1" t="str">
        <f t="shared" si="128"/>
        <v>2016</v>
      </c>
      <c r="X799" s="27">
        <f t="shared" si="129"/>
        <v>42487.083333333328</v>
      </c>
    </row>
    <row r="800" spans="1:24" ht="48" hidden="1" x14ac:dyDescent="0.2">
      <c r="A800" s="1">
        <v>2286</v>
      </c>
      <c r="B800" s="7" t="s">
        <v>2287</v>
      </c>
      <c r="C800" s="7" t="s">
        <v>6396</v>
      </c>
      <c r="D800" s="1">
        <v>1500</v>
      </c>
      <c r="E800" s="1">
        <v>1501</v>
      </c>
      <c r="F800" s="1" t="s">
        <v>8218</v>
      </c>
      <c r="G800" s="1" t="s">
        <v>8223</v>
      </c>
      <c r="H800" s="1" t="s">
        <v>8245</v>
      </c>
      <c r="I800" s="1">
        <v>1378439940</v>
      </c>
      <c r="J800" s="1">
        <v>1376003254</v>
      </c>
      <c r="K800" s="1" t="b">
        <v>0</v>
      </c>
      <c r="L800" s="1">
        <v>14</v>
      </c>
      <c r="M800" s="1" t="b">
        <v>1</v>
      </c>
      <c r="N800" s="1" t="s">
        <v>8275</v>
      </c>
      <c r="O800" s="28">
        <f t="shared" si="120"/>
        <v>1.0006666666666666</v>
      </c>
      <c r="P800" s="29">
        <f t="shared" si="121"/>
        <v>107.21428571428571</v>
      </c>
      <c r="Q800" s="9" t="str">
        <f t="shared" si="122"/>
        <v>music</v>
      </c>
      <c r="R800" s="26" t="str">
        <f t="shared" si="123"/>
        <v>rock</v>
      </c>
      <c r="S800" s="27">
        <f t="shared" si="124"/>
        <v>41494.963587962964</v>
      </c>
      <c r="T800" s="5" t="str">
        <f t="shared" si="125"/>
        <v>Aug</v>
      </c>
      <c r="U800" s="5" t="str">
        <f t="shared" si="126"/>
        <v>2013</v>
      </c>
      <c r="V800" s="5" t="str">
        <f t="shared" si="127"/>
        <v>Sep</v>
      </c>
      <c r="W800" s="1" t="str">
        <f t="shared" si="128"/>
        <v>2013</v>
      </c>
      <c r="X800" s="27">
        <f t="shared" si="129"/>
        <v>41523.165972222225</v>
      </c>
    </row>
    <row r="801" spans="1:24" ht="48" hidden="1" x14ac:dyDescent="0.2">
      <c r="A801" s="1">
        <v>2289</v>
      </c>
      <c r="B801" s="7" t="s">
        <v>2290</v>
      </c>
      <c r="C801" s="7" t="s">
        <v>6399</v>
      </c>
      <c r="D801" s="1">
        <v>1500</v>
      </c>
      <c r="E801" s="1">
        <v>1611</v>
      </c>
      <c r="F801" s="1" t="s">
        <v>8218</v>
      </c>
      <c r="G801" s="1" t="s">
        <v>8223</v>
      </c>
      <c r="H801" s="1" t="s">
        <v>8245</v>
      </c>
      <c r="I801" s="1">
        <v>1386372120</v>
      </c>
      <c r="J801" s="1">
        <v>1382659060</v>
      </c>
      <c r="K801" s="1" t="b">
        <v>0</v>
      </c>
      <c r="L801" s="1">
        <v>25</v>
      </c>
      <c r="M801" s="1" t="b">
        <v>1</v>
      </c>
      <c r="N801" s="1" t="s">
        <v>8275</v>
      </c>
      <c r="O801" s="28">
        <f t="shared" si="120"/>
        <v>1.0740000000000001</v>
      </c>
      <c r="P801" s="29">
        <f t="shared" si="121"/>
        <v>64.44</v>
      </c>
      <c r="Q801" s="9" t="str">
        <f t="shared" si="122"/>
        <v>music</v>
      </c>
      <c r="R801" s="26" t="str">
        <f t="shared" si="123"/>
        <v>rock</v>
      </c>
      <c r="S801" s="27">
        <f t="shared" si="124"/>
        <v>41571.998379629629</v>
      </c>
      <c r="T801" s="5" t="str">
        <f t="shared" si="125"/>
        <v>Oct</v>
      </c>
      <c r="U801" s="5" t="str">
        <f t="shared" si="126"/>
        <v>2013</v>
      </c>
      <c r="V801" s="5" t="str">
        <f t="shared" si="127"/>
        <v>Dec</v>
      </c>
      <c r="W801" s="1" t="str">
        <f t="shared" si="128"/>
        <v>2013</v>
      </c>
      <c r="X801" s="27">
        <f t="shared" si="129"/>
        <v>41614.973611111112</v>
      </c>
    </row>
    <row r="802" spans="1:24" ht="48" hidden="1" x14ac:dyDescent="0.2">
      <c r="A802" s="1">
        <v>2290</v>
      </c>
      <c r="B802" s="7" t="s">
        <v>2291</v>
      </c>
      <c r="C802" s="7" t="s">
        <v>6400</v>
      </c>
      <c r="D802" s="1">
        <v>1500</v>
      </c>
      <c r="E802" s="1">
        <v>1561</v>
      </c>
      <c r="F802" s="1" t="s">
        <v>8218</v>
      </c>
      <c r="G802" s="1" t="s">
        <v>8223</v>
      </c>
      <c r="H802" s="1" t="s">
        <v>8245</v>
      </c>
      <c r="I802" s="1">
        <v>1259686800</v>
      </c>
      <c r="J802" s="1">
        <v>1252908330</v>
      </c>
      <c r="K802" s="1" t="b">
        <v>0</v>
      </c>
      <c r="L802" s="1">
        <v>29</v>
      </c>
      <c r="M802" s="1" t="b">
        <v>1</v>
      </c>
      <c r="N802" s="1" t="s">
        <v>8275</v>
      </c>
      <c r="O802" s="28">
        <f t="shared" si="120"/>
        <v>1.0406666666666666</v>
      </c>
      <c r="P802" s="29">
        <f t="shared" si="121"/>
        <v>53.827586206896555</v>
      </c>
      <c r="Q802" s="9" t="str">
        <f t="shared" si="122"/>
        <v>music</v>
      </c>
      <c r="R802" s="26" t="str">
        <f t="shared" si="123"/>
        <v>rock</v>
      </c>
      <c r="S802" s="27">
        <f t="shared" si="124"/>
        <v>40070.253819444442</v>
      </c>
      <c r="T802" s="5" t="str">
        <f t="shared" si="125"/>
        <v>Sep</v>
      </c>
      <c r="U802" s="5" t="str">
        <f t="shared" si="126"/>
        <v>2009</v>
      </c>
      <c r="V802" s="5" t="str">
        <f t="shared" si="127"/>
        <v>Dec</v>
      </c>
      <c r="W802" s="1" t="str">
        <f t="shared" si="128"/>
        <v>2009</v>
      </c>
      <c r="X802" s="27">
        <f t="shared" si="129"/>
        <v>40148.708333333336</v>
      </c>
    </row>
    <row r="803" spans="1:24" ht="48" hidden="1" x14ac:dyDescent="0.2">
      <c r="A803" s="1">
        <v>2358</v>
      </c>
      <c r="B803" s="7" t="s">
        <v>2359</v>
      </c>
      <c r="C803" s="7" t="s">
        <v>6468</v>
      </c>
      <c r="D803" s="1">
        <v>1500</v>
      </c>
      <c r="E803" s="1">
        <v>0</v>
      </c>
      <c r="F803" s="1" t="s">
        <v>8219</v>
      </c>
      <c r="G803" s="1" t="s">
        <v>8224</v>
      </c>
      <c r="H803" s="1" t="s">
        <v>8246</v>
      </c>
      <c r="I803" s="1">
        <v>1422664740</v>
      </c>
      <c r="J803" s="1">
        <v>1417818036</v>
      </c>
      <c r="K803" s="1" t="b">
        <v>0</v>
      </c>
      <c r="L803" s="1">
        <v>0</v>
      </c>
      <c r="M803" s="1" t="b">
        <v>0</v>
      </c>
      <c r="N803" s="1" t="s">
        <v>8271</v>
      </c>
      <c r="O803" s="28">
        <f t="shared" si="120"/>
        <v>0</v>
      </c>
      <c r="P803" s="29">
        <f t="shared" si="121"/>
        <v>0</v>
      </c>
      <c r="Q803" s="9" t="str">
        <f t="shared" si="122"/>
        <v>technology</v>
      </c>
      <c r="R803" s="26" t="str">
        <f t="shared" si="123"/>
        <v>web</v>
      </c>
      <c r="S803" s="27">
        <f t="shared" si="124"/>
        <v>41978.930972222224</v>
      </c>
      <c r="T803" s="5" t="str">
        <f t="shared" si="125"/>
        <v>Dec</v>
      </c>
      <c r="U803" s="5" t="str">
        <f t="shared" si="126"/>
        <v>2014</v>
      </c>
      <c r="V803" s="5" t="str">
        <f t="shared" si="127"/>
        <v>Jan</v>
      </c>
      <c r="W803" s="1" t="str">
        <f t="shared" si="128"/>
        <v>2015</v>
      </c>
      <c r="X803" s="27">
        <f t="shared" si="129"/>
        <v>42035.027083333334</v>
      </c>
    </row>
    <row r="804" spans="1:24" ht="48" hidden="1" x14ac:dyDescent="0.2">
      <c r="A804" s="1">
        <v>2456</v>
      </c>
      <c r="B804" s="7" t="s">
        <v>2457</v>
      </c>
      <c r="C804" s="7" t="s">
        <v>6566</v>
      </c>
      <c r="D804" s="1">
        <v>1500</v>
      </c>
      <c r="E804" s="1">
        <v>2713</v>
      </c>
      <c r="F804" s="1" t="s">
        <v>8218</v>
      </c>
      <c r="G804" s="1" t="s">
        <v>8223</v>
      </c>
      <c r="H804" s="1" t="s">
        <v>8245</v>
      </c>
      <c r="I804" s="1">
        <v>1488063839</v>
      </c>
      <c r="J804" s="1">
        <v>1485471839</v>
      </c>
      <c r="K804" s="1" t="b">
        <v>0</v>
      </c>
      <c r="L804" s="1">
        <v>67</v>
      </c>
      <c r="M804" s="1" t="b">
        <v>1</v>
      </c>
      <c r="N804" s="1" t="s">
        <v>8297</v>
      </c>
      <c r="O804" s="28">
        <f t="shared" si="120"/>
        <v>1.8086666666666666</v>
      </c>
      <c r="P804" s="29">
        <f t="shared" si="121"/>
        <v>40.492537313432834</v>
      </c>
      <c r="Q804" s="9" t="str">
        <f t="shared" si="122"/>
        <v>food</v>
      </c>
      <c r="R804" s="26" t="str">
        <f t="shared" si="123"/>
        <v>small batch</v>
      </c>
      <c r="S804" s="27">
        <f t="shared" si="124"/>
        <v>42761.961099537039</v>
      </c>
      <c r="T804" s="5" t="str">
        <f t="shared" si="125"/>
        <v>Jan</v>
      </c>
      <c r="U804" s="5" t="str">
        <f t="shared" si="126"/>
        <v>2017</v>
      </c>
      <c r="V804" s="5" t="str">
        <f t="shared" si="127"/>
        <v>Feb</v>
      </c>
      <c r="W804" s="1" t="str">
        <f t="shared" si="128"/>
        <v>2017</v>
      </c>
      <c r="X804" s="27">
        <f t="shared" si="129"/>
        <v>42791.961099537039</v>
      </c>
    </row>
    <row r="805" spans="1:24" ht="48" hidden="1" x14ac:dyDescent="0.2">
      <c r="A805" s="1">
        <v>2487</v>
      </c>
      <c r="B805" s="7" t="s">
        <v>2487</v>
      </c>
      <c r="C805" s="7" t="s">
        <v>6597</v>
      </c>
      <c r="D805" s="1">
        <v>1500</v>
      </c>
      <c r="E805" s="1">
        <v>1500.76</v>
      </c>
      <c r="F805" s="1" t="s">
        <v>8218</v>
      </c>
      <c r="G805" s="1" t="s">
        <v>8223</v>
      </c>
      <c r="H805" s="1" t="s">
        <v>8245</v>
      </c>
      <c r="I805" s="1">
        <v>1338083997</v>
      </c>
      <c r="J805" s="1">
        <v>1335491997</v>
      </c>
      <c r="K805" s="1" t="b">
        <v>0</v>
      </c>
      <c r="L805" s="1">
        <v>38</v>
      </c>
      <c r="M805" s="1" t="b">
        <v>1</v>
      </c>
      <c r="N805" s="1" t="s">
        <v>8278</v>
      </c>
      <c r="O805" s="28">
        <f t="shared" si="120"/>
        <v>1.0005066666666667</v>
      </c>
      <c r="P805" s="29">
        <f t="shared" si="121"/>
        <v>39.493684210526318</v>
      </c>
      <c r="Q805" s="9" t="str">
        <f t="shared" si="122"/>
        <v>music</v>
      </c>
      <c r="R805" s="26" t="str">
        <f t="shared" si="123"/>
        <v>indie rock</v>
      </c>
      <c r="S805" s="27">
        <f t="shared" si="124"/>
        <v>41026.083298611113</v>
      </c>
      <c r="T805" s="5" t="str">
        <f t="shared" si="125"/>
        <v>Apr</v>
      </c>
      <c r="U805" s="5" t="str">
        <f t="shared" si="126"/>
        <v>2012</v>
      </c>
      <c r="V805" s="5" t="str">
        <f t="shared" si="127"/>
        <v>May</v>
      </c>
      <c r="W805" s="1" t="str">
        <f t="shared" si="128"/>
        <v>2012</v>
      </c>
      <c r="X805" s="27">
        <f t="shared" si="129"/>
        <v>41056.083298611113</v>
      </c>
    </row>
    <row r="806" spans="1:24" ht="48" hidden="1" x14ac:dyDescent="0.2">
      <c r="A806" s="1">
        <v>2494</v>
      </c>
      <c r="B806" s="7" t="s">
        <v>2494</v>
      </c>
      <c r="C806" s="7" t="s">
        <v>6604</v>
      </c>
      <c r="D806" s="1">
        <v>1500</v>
      </c>
      <c r="E806" s="1">
        <v>1515.08</v>
      </c>
      <c r="F806" s="1" t="s">
        <v>8218</v>
      </c>
      <c r="G806" s="1" t="s">
        <v>8223</v>
      </c>
      <c r="H806" s="1" t="s">
        <v>8245</v>
      </c>
      <c r="I806" s="1">
        <v>1337786944</v>
      </c>
      <c r="J806" s="1">
        <v>1335194944</v>
      </c>
      <c r="K806" s="1" t="b">
        <v>0</v>
      </c>
      <c r="L806" s="1">
        <v>39</v>
      </c>
      <c r="M806" s="1" t="b">
        <v>1</v>
      </c>
      <c r="N806" s="1" t="s">
        <v>8278</v>
      </c>
      <c r="O806" s="28">
        <f t="shared" si="120"/>
        <v>1.0100533333333332</v>
      </c>
      <c r="P806" s="29">
        <f t="shared" si="121"/>
        <v>38.848205128205123</v>
      </c>
      <c r="Q806" s="9" t="str">
        <f t="shared" si="122"/>
        <v>music</v>
      </c>
      <c r="R806" s="26" t="str">
        <f t="shared" si="123"/>
        <v>indie rock</v>
      </c>
      <c r="S806" s="27">
        <f t="shared" si="124"/>
        <v>41022.645185185182</v>
      </c>
      <c r="T806" s="5" t="str">
        <f t="shared" si="125"/>
        <v>Apr</v>
      </c>
      <c r="U806" s="5" t="str">
        <f t="shared" si="126"/>
        <v>2012</v>
      </c>
      <c r="V806" s="5" t="str">
        <f t="shared" si="127"/>
        <v>May</v>
      </c>
      <c r="W806" s="1" t="str">
        <f t="shared" si="128"/>
        <v>2012</v>
      </c>
      <c r="X806" s="27">
        <f t="shared" si="129"/>
        <v>41052.645185185182</v>
      </c>
    </row>
    <row r="807" spans="1:24" ht="48" hidden="1" x14ac:dyDescent="0.2">
      <c r="A807" s="1">
        <v>2495</v>
      </c>
      <c r="B807" s="7" t="s">
        <v>2495</v>
      </c>
      <c r="C807" s="7" t="s">
        <v>6605</v>
      </c>
      <c r="D807" s="1">
        <v>1500</v>
      </c>
      <c r="E807" s="1">
        <v>1913.05</v>
      </c>
      <c r="F807" s="1" t="s">
        <v>8218</v>
      </c>
      <c r="G807" s="1" t="s">
        <v>8223</v>
      </c>
      <c r="H807" s="1" t="s">
        <v>8245</v>
      </c>
      <c r="I807" s="1">
        <v>1339022575</v>
      </c>
      <c r="J807" s="1">
        <v>1336430575</v>
      </c>
      <c r="K807" s="1" t="b">
        <v>0</v>
      </c>
      <c r="L807" s="1">
        <v>42</v>
      </c>
      <c r="M807" s="1" t="b">
        <v>1</v>
      </c>
      <c r="N807" s="1" t="s">
        <v>8278</v>
      </c>
      <c r="O807" s="28">
        <f t="shared" si="120"/>
        <v>1.2753666666666665</v>
      </c>
      <c r="P807" s="29">
        <f t="shared" si="121"/>
        <v>45.548809523809524</v>
      </c>
      <c r="Q807" s="9" t="str">
        <f t="shared" si="122"/>
        <v>music</v>
      </c>
      <c r="R807" s="26" t="str">
        <f t="shared" si="123"/>
        <v>indie rock</v>
      </c>
      <c r="S807" s="27">
        <f t="shared" si="124"/>
        <v>41036.946469907409</v>
      </c>
      <c r="T807" s="5" t="str">
        <f t="shared" si="125"/>
        <v>May</v>
      </c>
      <c r="U807" s="5" t="str">
        <f t="shared" si="126"/>
        <v>2012</v>
      </c>
      <c r="V807" s="5" t="str">
        <f t="shared" si="127"/>
        <v>Jun</v>
      </c>
      <c r="W807" s="1" t="str">
        <f t="shared" si="128"/>
        <v>2012</v>
      </c>
      <c r="X807" s="27">
        <f t="shared" si="129"/>
        <v>41066.946469907409</v>
      </c>
    </row>
    <row r="808" spans="1:24" ht="48" hidden="1" x14ac:dyDescent="0.2">
      <c r="A808" s="1">
        <v>2553</v>
      </c>
      <c r="B808" s="7" t="s">
        <v>2553</v>
      </c>
      <c r="C808" s="7" t="s">
        <v>6663</v>
      </c>
      <c r="D808" s="1">
        <v>1500</v>
      </c>
      <c r="E808" s="1">
        <v>2333</v>
      </c>
      <c r="F808" s="1" t="s">
        <v>8218</v>
      </c>
      <c r="G808" s="1" t="s">
        <v>8223</v>
      </c>
      <c r="H808" s="1" t="s">
        <v>8245</v>
      </c>
      <c r="I808" s="1">
        <v>1348202807</v>
      </c>
      <c r="J808" s="1">
        <v>1343018807</v>
      </c>
      <c r="K808" s="1" t="b">
        <v>0</v>
      </c>
      <c r="L808" s="1">
        <v>60</v>
      </c>
      <c r="M808" s="1" t="b">
        <v>1</v>
      </c>
      <c r="N808" s="1" t="s">
        <v>8299</v>
      </c>
      <c r="O808" s="28">
        <f t="shared" si="120"/>
        <v>1.5553333333333332</v>
      </c>
      <c r="P808" s="29">
        <f t="shared" si="121"/>
        <v>38.883333333333333</v>
      </c>
      <c r="Q808" s="9" t="str">
        <f t="shared" si="122"/>
        <v>music</v>
      </c>
      <c r="R808" s="26" t="str">
        <f t="shared" si="123"/>
        <v>classical music</v>
      </c>
      <c r="S808" s="27">
        <f t="shared" si="124"/>
        <v>41113.199155092596</v>
      </c>
      <c r="T808" s="5" t="str">
        <f t="shared" si="125"/>
        <v>Jul</v>
      </c>
      <c r="U808" s="5" t="str">
        <f t="shared" si="126"/>
        <v>2012</v>
      </c>
      <c r="V808" s="5" t="str">
        <f t="shared" si="127"/>
        <v>Sep</v>
      </c>
      <c r="W808" s="1" t="str">
        <f t="shared" si="128"/>
        <v>2012</v>
      </c>
      <c r="X808" s="27">
        <f t="shared" si="129"/>
        <v>41173.199155092596</v>
      </c>
    </row>
    <row r="809" spans="1:24" ht="48" hidden="1" x14ac:dyDescent="0.2">
      <c r="A809" s="1">
        <v>2591</v>
      </c>
      <c r="B809" s="7" t="s">
        <v>2591</v>
      </c>
      <c r="C809" s="7" t="s">
        <v>6701</v>
      </c>
      <c r="D809" s="1">
        <v>1500</v>
      </c>
      <c r="E809" s="1">
        <v>26</v>
      </c>
      <c r="F809" s="1" t="s">
        <v>8220</v>
      </c>
      <c r="G809" s="1" t="s">
        <v>8223</v>
      </c>
      <c r="H809" s="1" t="s">
        <v>8245</v>
      </c>
      <c r="I809" s="1">
        <v>1457901924</v>
      </c>
      <c r="J809" s="1">
        <v>1452721524</v>
      </c>
      <c r="K809" s="1" t="b">
        <v>0</v>
      </c>
      <c r="L809" s="1">
        <v>2</v>
      </c>
      <c r="M809" s="1" t="b">
        <v>0</v>
      </c>
      <c r="N809" s="1" t="s">
        <v>8283</v>
      </c>
      <c r="O809" s="28">
        <f t="shared" si="120"/>
        <v>1.7333333333333333E-2</v>
      </c>
      <c r="P809" s="29">
        <f t="shared" si="121"/>
        <v>13</v>
      </c>
      <c r="Q809" s="9" t="str">
        <f t="shared" si="122"/>
        <v>food</v>
      </c>
      <c r="R809" s="26" t="str">
        <f t="shared" si="123"/>
        <v>food trucks</v>
      </c>
      <c r="S809" s="27">
        <f t="shared" si="124"/>
        <v>42382.906527777777</v>
      </c>
      <c r="T809" s="5" t="str">
        <f t="shared" si="125"/>
        <v>Jan</v>
      </c>
      <c r="U809" s="5" t="str">
        <f t="shared" si="126"/>
        <v>2016</v>
      </c>
      <c r="V809" s="5" t="str">
        <f t="shared" si="127"/>
        <v>Mar</v>
      </c>
      <c r="W809" s="1" t="str">
        <f t="shared" si="128"/>
        <v>2016</v>
      </c>
      <c r="X809" s="27">
        <f t="shared" si="129"/>
        <v>42442.864861111113</v>
      </c>
    </row>
    <row r="810" spans="1:24" ht="48" hidden="1" x14ac:dyDescent="0.2">
      <c r="A810" s="1">
        <v>2597</v>
      </c>
      <c r="B810" s="7" t="s">
        <v>2597</v>
      </c>
      <c r="C810" s="7" t="s">
        <v>6707</v>
      </c>
      <c r="D810" s="1">
        <v>1500</v>
      </c>
      <c r="E810" s="1">
        <v>85</v>
      </c>
      <c r="F810" s="1" t="s">
        <v>8220</v>
      </c>
      <c r="G810" s="1" t="s">
        <v>8224</v>
      </c>
      <c r="H810" s="1" t="s">
        <v>8246</v>
      </c>
      <c r="I810" s="1">
        <v>1466323917</v>
      </c>
      <c r="J810" s="1">
        <v>1463731917</v>
      </c>
      <c r="K810" s="1" t="b">
        <v>0</v>
      </c>
      <c r="L810" s="1">
        <v>7</v>
      </c>
      <c r="M810" s="1" t="b">
        <v>0</v>
      </c>
      <c r="N810" s="1" t="s">
        <v>8283</v>
      </c>
      <c r="O810" s="28">
        <f t="shared" si="120"/>
        <v>5.6666666666666664E-2</v>
      </c>
      <c r="P810" s="29">
        <f t="shared" si="121"/>
        <v>12.142857142857142</v>
      </c>
      <c r="Q810" s="9" t="str">
        <f t="shared" si="122"/>
        <v>food</v>
      </c>
      <c r="R810" s="26" t="str">
        <f t="shared" si="123"/>
        <v>food trucks</v>
      </c>
      <c r="S810" s="27">
        <f t="shared" si="124"/>
        <v>42510.341631944444</v>
      </c>
      <c r="T810" s="5" t="str">
        <f t="shared" si="125"/>
        <v>May</v>
      </c>
      <c r="U810" s="5" t="str">
        <f t="shared" si="126"/>
        <v>2016</v>
      </c>
      <c r="V810" s="5" t="str">
        <f t="shared" si="127"/>
        <v>Jun</v>
      </c>
      <c r="W810" s="1" t="str">
        <f t="shared" si="128"/>
        <v>2016</v>
      </c>
      <c r="X810" s="27">
        <f t="shared" si="129"/>
        <v>42540.341631944444</v>
      </c>
    </row>
    <row r="811" spans="1:24" ht="48" hidden="1" x14ac:dyDescent="0.2">
      <c r="A811" s="1">
        <v>2622</v>
      </c>
      <c r="B811" s="7" t="s">
        <v>2622</v>
      </c>
      <c r="C811" s="7" t="s">
        <v>6732</v>
      </c>
      <c r="D811" s="1">
        <v>1500</v>
      </c>
      <c r="E811" s="1">
        <v>1967.76</v>
      </c>
      <c r="F811" s="1" t="s">
        <v>8218</v>
      </c>
      <c r="G811" s="1" t="s">
        <v>8236</v>
      </c>
      <c r="H811" s="1" t="s">
        <v>8248</v>
      </c>
      <c r="I811" s="1">
        <v>1483120216</v>
      </c>
      <c r="J811" s="1">
        <v>1479232216</v>
      </c>
      <c r="K811" s="1" t="b">
        <v>0</v>
      </c>
      <c r="L811" s="1">
        <v>74</v>
      </c>
      <c r="M811" s="1" t="b">
        <v>1</v>
      </c>
      <c r="N811" s="1" t="s">
        <v>8300</v>
      </c>
      <c r="O811" s="28">
        <f t="shared" si="120"/>
        <v>1.3118399999999999</v>
      </c>
      <c r="P811" s="29">
        <f t="shared" si="121"/>
        <v>26.591351351351353</v>
      </c>
      <c r="Q811" s="9" t="str">
        <f t="shared" si="122"/>
        <v>technology</v>
      </c>
      <c r="R811" s="26" t="str">
        <f t="shared" si="123"/>
        <v>space exploration</v>
      </c>
      <c r="S811" s="27">
        <f t="shared" si="124"/>
        <v>42689.74324074074</v>
      </c>
      <c r="T811" s="5" t="str">
        <f t="shared" si="125"/>
        <v>Nov</v>
      </c>
      <c r="U811" s="5" t="str">
        <f t="shared" si="126"/>
        <v>2016</v>
      </c>
      <c r="V811" s="5" t="str">
        <f t="shared" si="127"/>
        <v>Dec</v>
      </c>
      <c r="W811" s="1" t="str">
        <f t="shared" si="128"/>
        <v>2016</v>
      </c>
      <c r="X811" s="27">
        <f t="shared" si="129"/>
        <v>42734.74324074074</v>
      </c>
    </row>
    <row r="812" spans="1:24" ht="32" hidden="1" x14ac:dyDescent="0.2">
      <c r="A812" s="1">
        <v>2641</v>
      </c>
      <c r="B812" s="7" t="s">
        <v>2641</v>
      </c>
      <c r="C812" s="7" t="s">
        <v>6751</v>
      </c>
      <c r="D812" s="1">
        <v>1500</v>
      </c>
      <c r="E812" s="1">
        <v>15</v>
      </c>
      <c r="F812" s="1" t="s">
        <v>8220</v>
      </c>
      <c r="G812" s="1" t="s">
        <v>8223</v>
      </c>
      <c r="H812" s="1" t="s">
        <v>8245</v>
      </c>
      <c r="I812" s="1">
        <v>1410811740</v>
      </c>
      <c r="J812" s="1">
        <v>1409341863</v>
      </c>
      <c r="K812" s="1" t="b">
        <v>0</v>
      </c>
      <c r="L812" s="1">
        <v>1</v>
      </c>
      <c r="M812" s="1" t="b">
        <v>0</v>
      </c>
      <c r="N812" s="1" t="s">
        <v>8300</v>
      </c>
      <c r="O812" s="28">
        <f t="shared" si="120"/>
        <v>0.01</v>
      </c>
      <c r="P812" s="29">
        <f t="shared" si="121"/>
        <v>15</v>
      </c>
      <c r="Q812" s="9" t="str">
        <f t="shared" si="122"/>
        <v>technology</v>
      </c>
      <c r="R812" s="26" t="str">
        <f t="shared" si="123"/>
        <v>space exploration</v>
      </c>
      <c r="S812" s="27">
        <f t="shared" si="124"/>
        <v>41880.827118055553</v>
      </c>
      <c r="T812" s="5" t="str">
        <f t="shared" si="125"/>
        <v>Aug</v>
      </c>
      <c r="U812" s="5" t="str">
        <f t="shared" si="126"/>
        <v>2014</v>
      </c>
      <c r="V812" s="5" t="str">
        <f t="shared" si="127"/>
        <v>Sep</v>
      </c>
      <c r="W812" s="1" t="str">
        <f t="shared" si="128"/>
        <v>2014</v>
      </c>
      <c r="X812" s="27">
        <f t="shared" si="129"/>
        <v>41897.839583333334</v>
      </c>
    </row>
    <row r="813" spans="1:24" ht="48" hidden="1" x14ac:dyDescent="0.2">
      <c r="A813" s="1">
        <v>2667</v>
      </c>
      <c r="B813" s="7" t="s">
        <v>2667</v>
      </c>
      <c r="C813" s="7" t="s">
        <v>6777</v>
      </c>
      <c r="D813" s="1">
        <v>1500</v>
      </c>
      <c r="E813" s="1">
        <v>1660</v>
      </c>
      <c r="F813" s="1" t="s">
        <v>8218</v>
      </c>
      <c r="G813" s="1" t="s">
        <v>8223</v>
      </c>
      <c r="H813" s="1" t="s">
        <v>8245</v>
      </c>
      <c r="I813" s="1">
        <v>1455142416</v>
      </c>
      <c r="J813" s="1">
        <v>1452550416</v>
      </c>
      <c r="K813" s="1" t="b">
        <v>0</v>
      </c>
      <c r="L813" s="1">
        <v>18</v>
      </c>
      <c r="M813" s="1" t="b">
        <v>1</v>
      </c>
      <c r="N813" s="1" t="s">
        <v>8301</v>
      </c>
      <c r="O813" s="28">
        <f t="shared" si="120"/>
        <v>1.1066666666666667</v>
      </c>
      <c r="P813" s="29">
        <f t="shared" si="121"/>
        <v>92.222222222222229</v>
      </c>
      <c r="Q813" s="9" t="str">
        <f t="shared" si="122"/>
        <v>technology</v>
      </c>
      <c r="R813" s="26" t="str">
        <f t="shared" si="123"/>
        <v>makerspaces</v>
      </c>
      <c r="S813" s="27">
        <f t="shared" si="124"/>
        <v>42380.926111111112</v>
      </c>
      <c r="T813" s="5" t="str">
        <f t="shared" si="125"/>
        <v>Jan</v>
      </c>
      <c r="U813" s="5" t="str">
        <f t="shared" si="126"/>
        <v>2016</v>
      </c>
      <c r="V813" s="5" t="str">
        <f t="shared" si="127"/>
        <v>Feb</v>
      </c>
      <c r="W813" s="1" t="str">
        <f t="shared" si="128"/>
        <v>2016</v>
      </c>
      <c r="X813" s="27">
        <f t="shared" si="129"/>
        <v>42410.926111111112</v>
      </c>
    </row>
    <row r="814" spans="1:24" ht="32" hidden="1" x14ac:dyDescent="0.2">
      <c r="A814" s="1">
        <v>2757</v>
      </c>
      <c r="B814" s="7" t="s">
        <v>2757</v>
      </c>
      <c r="C814" s="7" t="s">
        <v>6867</v>
      </c>
      <c r="D814" s="1">
        <v>1500</v>
      </c>
      <c r="E814" s="1">
        <v>10</v>
      </c>
      <c r="F814" s="1" t="s">
        <v>8220</v>
      </c>
      <c r="G814" s="1" t="s">
        <v>8223</v>
      </c>
      <c r="H814" s="1" t="s">
        <v>8245</v>
      </c>
      <c r="I814" s="1">
        <v>1470498332</v>
      </c>
      <c r="J814" s="1">
        <v>1469202332</v>
      </c>
      <c r="K814" s="1" t="b">
        <v>0</v>
      </c>
      <c r="L814" s="1">
        <v>2</v>
      </c>
      <c r="M814" s="1" t="b">
        <v>0</v>
      </c>
      <c r="N814" s="1" t="s">
        <v>8303</v>
      </c>
      <c r="O814" s="28">
        <f t="shared" si="120"/>
        <v>6.6666666666666671E-3</v>
      </c>
      <c r="P814" s="29">
        <f t="shared" si="121"/>
        <v>5</v>
      </c>
      <c r="Q814" s="9" t="str">
        <f t="shared" si="122"/>
        <v>publishing</v>
      </c>
      <c r="R814" s="26" t="str">
        <f t="shared" si="123"/>
        <v>children's books</v>
      </c>
      <c r="S814" s="27">
        <f t="shared" si="124"/>
        <v>42573.65662037037</v>
      </c>
      <c r="T814" s="5" t="str">
        <f t="shared" si="125"/>
        <v>Jul</v>
      </c>
      <c r="U814" s="5" t="str">
        <f t="shared" si="126"/>
        <v>2016</v>
      </c>
      <c r="V814" s="5" t="str">
        <f t="shared" si="127"/>
        <v>Aug</v>
      </c>
      <c r="W814" s="1" t="str">
        <f t="shared" si="128"/>
        <v>2016</v>
      </c>
      <c r="X814" s="27">
        <f t="shared" si="129"/>
        <v>42588.65662037037</v>
      </c>
    </row>
    <row r="815" spans="1:24" ht="48" hidden="1" x14ac:dyDescent="0.2">
      <c r="A815" s="1">
        <v>2814</v>
      </c>
      <c r="B815" s="7" t="s">
        <v>2814</v>
      </c>
      <c r="C815" s="7" t="s">
        <v>6924</v>
      </c>
      <c r="D815" s="1">
        <v>1500</v>
      </c>
      <c r="E815" s="1">
        <v>1616</v>
      </c>
      <c r="F815" s="1" t="s">
        <v>8218</v>
      </c>
      <c r="G815" s="1" t="s">
        <v>8224</v>
      </c>
      <c r="H815" s="1" t="s">
        <v>8246</v>
      </c>
      <c r="I815" s="1">
        <v>1431164115</v>
      </c>
      <c r="J815" s="1">
        <v>1428572115</v>
      </c>
      <c r="K815" s="1" t="b">
        <v>0</v>
      </c>
      <c r="L815" s="1">
        <v>64</v>
      </c>
      <c r="M815" s="1" t="b">
        <v>1</v>
      </c>
      <c r="N815" s="1" t="s">
        <v>8270</v>
      </c>
      <c r="O815" s="28">
        <f t="shared" si="120"/>
        <v>1.0773333333333333</v>
      </c>
      <c r="P815" s="29">
        <f t="shared" si="121"/>
        <v>25.25</v>
      </c>
      <c r="Q815" s="9" t="str">
        <f t="shared" si="122"/>
        <v>theater</v>
      </c>
      <c r="R815" s="26" t="str">
        <f t="shared" si="123"/>
        <v>plays</v>
      </c>
      <c r="S815" s="27">
        <f t="shared" si="124"/>
        <v>42103.399479166663</v>
      </c>
      <c r="T815" s="5" t="str">
        <f t="shared" si="125"/>
        <v>Apr</v>
      </c>
      <c r="U815" s="5" t="str">
        <f t="shared" si="126"/>
        <v>2015</v>
      </c>
      <c r="V815" s="5" t="str">
        <f t="shared" si="127"/>
        <v>May</v>
      </c>
      <c r="W815" s="1" t="str">
        <f t="shared" si="128"/>
        <v>2015</v>
      </c>
      <c r="X815" s="27">
        <f t="shared" si="129"/>
        <v>42133.399479166663</v>
      </c>
    </row>
    <row r="816" spans="1:24" ht="48" hidden="1" x14ac:dyDescent="0.2">
      <c r="A816" s="1">
        <v>2842</v>
      </c>
      <c r="B816" s="7" t="s">
        <v>2842</v>
      </c>
      <c r="C816" s="7" t="s">
        <v>6952</v>
      </c>
      <c r="D816" s="1">
        <v>1500</v>
      </c>
      <c r="E816" s="1">
        <v>0</v>
      </c>
      <c r="F816" s="1" t="s">
        <v>8220</v>
      </c>
      <c r="G816" s="1" t="s">
        <v>8224</v>
      </c>
      <c r="H816" s="1" t="s">
        <v>8246</v>
      </c>
      <c r="I816" s="1">
        <v>1403348400</v>
      </c>
      <c r="J816" s="1">
        <v>1401058295</v>
      </c>
      <c r="K816" s="1" t="b">
        <v>0</v>
      </c>
      <c r="L816" s="1">
        <v>0</v>
      </c>
      <c r="M816" s="1" t="b">
        <v>0</v>
      </c>
      <c r="N816" s="1" t="s">
        <v>8270</v>
      </c>
      <c r="O816" s="28">
        <f t="shared" si="120"/>
        <v>0</v>
      </c>
      <c r="P816" s="29">
        <f t="shared" si="121"/>
        <v>0</v>
      </c>
      <c r="Q816" s="9" t="str">
        <f t="shared" si="122"/>
        <v>theater</v>
      </c>
      <c r="R816" s="26" t="str">
        <f t="shared" si="123"/>
        <v>plays</v>
      </c>
      <c r="S816" s="27">
        <f t="shared" si="124"/>
        <v>41784.952488425923</v>
      </c>
      <c r="T816" s="5" t="str">
        <f t="shared" si="125"/>
        <v>May</v>
      </c>
      <c r="U816" s="5" t="str">
        <f t="shared" si="126"/>
        <v>2014</v>
      </c>
      <c r="V816" s="5" t="str">
        <f t="shared" si="127"/>
        <v>Jun</v>
      </c>
      <c r="W816" s="1" t="str">
        <f t="shared" si="128"/>
        <v>2014</v>
      </c>
      <c r="X816" s="27">
        <f t="shared" si="129"/>
        <v>41811.458333333336</v>
      </c>
    </row>
    <row r="817" spans="1:24" ht="48" hidden="1" x14ac:dyDescent="0.2">
      <c r="A817" s="1">
        <v>2904</v>
      </c>
      <c r="B817" s="7" t="s">
        <v>2904</v>
      </c>
      <c r="C817" s="7" t="s">
        <v>7014</v>
      </c>
      <c r="D817" s="1">
        <v>1500</v>
      </c>
      <c r="E817" s="1">
        <v>75</v>
      </c>
      <c r="F817" s="1" t="s">
        <v>8220</v>
      </c>
      <c r="G817" s="1" t="s">
        <v>8224</v>
      </c>
      <c r="H817" s="1" t="s">
        <v>8246</v>
      </c>
      <c r="I817" s="1">
        <v>1415534400</v>
      </c>
      <c r="J817" s="1">
        <v>1414538031</v>
      </c>
      <c r="K817" s="1" t="b">
        <v>0</v>
      </c>
      <c r="L817" s="1">
        <v>4</v>
      </c>
      <c r="M817" s="1" t="b">
        <v>0</v>
      </c>
      <c r="N817" s="1" t="s">
        <v>8270</v>
      </c>
      <c r="O817" s="28">
        <f t="shared" si="120"/>
        <v>0.05</v>
      </c>
      <c r="P817" s="29">
        <f t="shared" si="121"/>
        <v>18.75</v>
      </c>
      <c r="Q817" s="9" t="str">
        <f t="shared" si="122"/>
        <v>theater</v>
      </c>
      <c r="R817" s="26" t="str">
        <f t="shared" si="123"/>
        <v>plays</v>
      </c>
      <c r="S817" s="27">
        <f t="shared" si="124"/>
        <v>41940.967951388891</v>
      </c>
      <c r="T817" s="5" t="str">
        <f t="shared" si="125"/>
        <v>Oct</v>
      </c>
      <c r="U817" s="5" t="str">
        <f t="shared" si="126"/>
        <v>2014</v>
      </c>
      <c r="V817" s="5" t="str">
        <f t="shared" si="127"/>
        <v>Nov</v>
      </c>
      <c r="W817" s="1" t="str">
        <f t="shared" si="128"/>
        <v>2014</v>
      </c>
      <c r="X817" s="27">
        <f t="shared" si="129"/>
        <v>41952.5</v>
      </c>
    </row>
    <row r="818" spans="1:24" ht="32" hidden="1" x14ac:dyDescent="0.2">
      <c r="A818" s="1">
        <v>2937</v>
      </c>
      <c r="B818" s="7" t="s">
        <v>2937</v>
      </c>
      <c r="C818" s="7" t="s">
        <v>7047</v>
      </c>
      <c r="D818" s="1">
        <v>1500</v>
      </c>
      <c r="E818" s="1">
        <v>2000</v>
      </c>
      <c r="F818" s="1" t="s">
        <v>8218</v>
      </c>
      <c r="G818" s="1" t="s">
        <v>8224</v>
      </c>
      <c r="H818" s="1" t="s">
        <v>8246</v>
      </c>
      <c r="I818" s="1">
        <v>1405249113</v>
      </c>
      <c r="J818" s="1">
        <v>1402657113</v>
      </c>
      <c r="K818" s="1" t="b">
        <v>0</v>
      </c>
      <c r="L818" s="1">
        <v>55</v>
      </c>
      <c r="M818" s="1" t="b">
        <v>1</v>
      </c>
      <c r="N818" s="1" t="s">
        <v>8304</v>
      </c>
      <c r="O818" s="28">
        <f t="shared" si="120"/>
        <v>1.3333333333333333</v>
      </c>
      <c r="P818" s="29">
        <f t="shared" si="121"/>
        <v>36.363636363636367</v>
      </c>
      <c r="Q818" s="9" t="str">
        <f t="shared" si="122"/>
        <v>theater</v>
      </c>
      <c r="R818" s="26" t="str">
        <f t="shared" si="123"/>
        <v>musical</v>
      </c>
      <c r="S818" s="27">
        <f t="shared" si="124"/>
        <v>41803.457326388889</v>
      </c>
      <c r="T818" s="5" t="str">
        <f t="shared" si="125"/>
        <v>Jun</v>
      </c>
      <c r="U818" s="5" t="str">
        <f t="shared" si="126"/>
        <v>2014</v>
      </c>
      <c r="V818" s="5" t="str">
        <f t="shared" si="127"/>
        <v>Jul</v>
      </c>
      <c r="W818" s="1" t="str">
        <f t="shared" si="128"/>
        <v>2014</v>
      </c>
      <c r="X818" s="27">
        <f t="shared" si="129"/>
        <v>41833.457326388889</v>
      </c>
    </row>
    <row r="819" spans="1:24" ht="48" hidden="1" x14ac:dyDescent="0.2">
      <c r="A819" s="1">
        <v>2965</v>
      </c>
      <c r="B819" s="7" t="s">
        <v>2965</v>
      </c>
      <c r="C819" s="7" t="s">
        <v>7075</v>
      </c>
      <c r="D819" s="1">
        <v>1500</v>
      </c>
      <c r="E819" s="1">
        <v>1635</v>
      </c>
      <c r="F819" s="1" t="s">
        <v>8218</v>
      </c>
      <c r="G819" s="1" t="s">
        <v>8223</v>
      </c>
      <c r="H819" s="1" t="s">
        <v>8245</v>
      </c>
      <c r="I819" s="1">
        <v>1436290233</v>
      </c>
      <c r="J819" s="1">
        <v>1433698233</v>
      </c>
      <c r="K819" s="1" t="b">
        <v>0</v>
      </c>
      <c r="L819" s="1">
        <v>39</v>
      </c>
      <c r="M819" s="1" t="b">
        <v>1</v>
      </c>
      <c r="N819" s="1" t="s">
        <v>8270</v>
      </c>
      <c r="O819" s="28">
        <f t="shared" si="120"/>
        <v>1.0900000000000001</v>
      </c>
      <c r="P819" s="29">
        <f t="shared" si="121"/>
        <v>41.92307692307692</v>
      </c>
      <c r="Q819" s="9" t="str">
        <f t="shared" si="122"/>
        <v>theater</v>
      </c>
      <c r="R819" s="26" t="str">
        <f t="shared" si="123"/>
        <v>plays</v>
      </c>
      <c r="S819" s="27">
        <f t="shared" si="124"/>
        <v>42162.729548611111</v>
      </c>
      <c r="T819" s="5" t="str">
        <f t="shared" si="125"/>
        <v>Jun</v>
      </c>
      <c r="U819" s="5" t="str">
        <f t="shared" si="126"/>
        <v>2015</v>
      </c>
      <c r="V819" s="5" t="str">
        <f t="shared" si="127"/>
        <v>Jul</v>
      </c>
      <c r="W819" s="1" t="str">
        <f t="shared" si="128"/>
        <v>2015</v>
      </c>
      <c r="X819" s="27">
        <f t="shared" si="129"/>
        <v>42192.729548611111</v>
      </c>
    </row>
    <row r="820" spans="1:24" ht="48" hidden="1" x14ac:dyDescent="0.2">
      <c r="A820" s="1">
        <v>3010</v>
      </c>
      <c r="B820" s="7" t="s">
        <v>3010</v>
      </c>
      <c r="C820" s="7" t="s">
        <v>7120</v>
      </c>
      <c r="D820" s="1">
        <v>1500</v>
      </c>
      <c r="E820" s="1">
        <v>2370</v>
      </c>
      <c r="F820" s="1" t="s">
        <v>8218</v>
      </c>
      <c r="G820" s="1" t="s">
        <v>8223</v>
      </c>
      <c r="H820" s="1" t="s">
        <v>8245</v>
      </c>
      <c r="I820" s="1">
        <v>1424548719</v>
      </c>
      <c r="J820" s="1">
        <v>1419364719</v>
      </c>
      <c r="K820" s="1" t="b">
        <v>0</v>
      </c>
      <c r="L820" s="1">
        <v>15</v>
      </c>
      <c r="M820" s="1" t="b">
        <v>1</v>
      </c>
      <c r="N820" s="1" t="s">
        <v>8302</v>
      </c>
      <c r="O820" s="28">
        <f t="shared" si="120"/>
        <v>1.58</v>
      </c>
      <c r="P820" s="29">
        <f t="shared" si="121"/>
        <v>158</v>
      </c>
      <c r="Q820" s="9" t="str">
        <f t="shared" si="122"/>
        <v>theater</v>
      </c>
      <c r="R820" s="26" t="str">
        <f t="shared" si="123"/>
        <v>spaces</v>
      </c>
      <c r="S820" s="27">
        <f t="shared" si="124"/>
        <v>41996.832395833335</v>
      </c>
      <c r="T820" s="5" t="str">
        <f t="shared" si="125"/>
        <v>Dec</v>
      </c>
      <c r="U820" s="5" t="str">
        <f t="shared" si="126"/>
        <v>2014</v>
      </c>
      <c r="V820" s="5" t="str">
        <f t="shared" si="127"/>
        <v>Feb</v>
      </c>
      <c r="W820" s="1" t="str">
        <f t="shared" si="128"/>
        <v>2015</v>
      </c>
      <c r="X820" s="27">
        <f t="shared" si="129"/>
        <v>42056.832395833335</v>
      </c>
    </row>
    <row r="821" spans="1:24" ht="80" hidden="1" x14ac:dyDescent="0.2">
      <c r="A821" s="1">
        <v>3031</v>
      </c>
      <c r="B821" s="7" t="s">
        <v>3031</v>
      </c>
      <c r="C821" s="7" t="s">
        <v>7141</v>
      </c>
      <c r="D821" s="1">
        <v>1500</v>
      </c>
      <c r="E821" s="1">
        <v>1500</v>
      </c>
      <c r="F821" s="1" t="s">
        <v>8218</v>
      </c>
      <c r="G821" s="1" t="s">
        <v>8223</v>
      </c>
      <c r="H821" s="1" t="s">
        <v>8245</v>
      </c>
      <c r="I821" s="1">
        <v>1476479447</v>
      </c>
      <c r="J821" s="1">
        <v>1471295447</v>
      </c>
      <c r="K821" s="1" t="b">
        <v>0</v>
      </c>
      <c r="L821" s="1">
        <v>29</v>
      </c>
      <c r="M821" s="1" t="b">
        <v>1</v>
      </c>
      <c r="N821" s="1" t="s">
        <v>8302</v>
      </c>
      <c r="O821" s="28">
        <f t="shared" si="120"/>
        <v>1</v>
      </c>
      <c r="P821" s="29">
        <f t="shared" si="121"/>
        <v>51.724137931034484</v>
      </c>
      <c r="Q821" s="9" t="str">
        <f t="shared" si="122"/>
        <v>theater</v>
      </c>
      <c r="R821" s="26" t="str">
        <f t="shared" si="123"/>
        <v>spaces</v>
      </c>
      <c r="S821" s="27">
        <f t="shared" si="124"/>
        <v>42597.882488425923</v>
      </c>
      <c r="T821" s="5" t="str">
        <f t="shared" si="125"/>
        <v>Aug</v>
      </c>
      <c r="U821" s="5" t="str">
        <f t="shared" si="126"/>
        <v>2016</v>
      </c>
      <c r="V821" s="5" t="str">
        <f t="shared" si="127"/>
        <v>Oct</v>
      </c>
      <c r="W821" s="1" t="str">
        <f t="shared" si="128"/>
        <v>2016</v>
      </c>
      <c r="X821" s="27">
        <f t="shared" si="129"/>
        <v>42657.882488425923</v>
      </c>
    </row>
    <row r="822" spans="1:24" ht="48" hidden="1" x14ac:dyDescent="0.2">
      <c r="A822" s="1">
        <v>3042</v>
      </c>
      <c r="B822" s="7" t="s">
        <v>3042</v>
      </c>
      <c r="C822" s="7" t="s">
        <v>7152</v>
      </c>
      <c r="D822" s="1">
        <v>1500</v>
      </c>
      <c r="E822" s="1">
        <v>1920</v>
      </c>
      <c r="F822" s="1" t="s">
        <v>8218</v>
      </c>
      <c r="G822" s="1" t="s">
        <v>8224</v>
      </c>
      <c r="H822" s="1" t="s">
        <v>8246</v>
      </c>
      <c r="I822" s="1">
        <v>1444149047</v>
      </c>
      <c r="J822" s="1">
        <v>1441557047</v>
      </c>
      <c r="K822" s="1" t="b">
        <v>0</v>
      </c>
      <c r="L822" s="1">
        <v>37</v>
      </c>
      <c r="M822" s="1" t="b">
        <v>1</v>
      </c>
      <c r="N822" s="1" t="s">
        <v>8302</v>
      </c>
      <c r="O822" s="28">
        <f t="shared" si="120"/>
        <v>1.28</v>
      </c>
      <c r="P822" s="29">
        <f t="shared" si="121"/>
        <v>51.891891891891895</v>
      </c>
      <c r="Q822" s="9" t="str">
        <f t="shared" si="122"/>
        <v>theater</v>
      </c>
      <c r="R822" s="26" t="str">
        <f t="shared" si="123"/>
        <v>spaces</v>
      </c>
      <c r="S822" s="27">
        <f t="shared" si="124"/>
        <v>42253.688043981485</v>
      </c>
      <c r="T822" s="5" t="str">
        <f t="shared" si="125"/>
        <v>Sep</v>
      </c>
      <c r="U822" s="5" t="str">
        <f t="shared" si="126"/>
        <v>2015</v>
      </c>
      <c r="V822" s="5" t="str">
        <f t="shared" si="127"/>
        <v>Oct</v>
      </c>
      <c r="W822" s="1" t="str">
        <f t="shared" si="128"/>
        <v>2015</v>
      </c>
      <c r="X822" s="27">
        <f t="shared" si="129"/>
        <v>42283.688043981485</v>
      </c>
    </row>
    <row r="823" spans="1:24" ht="32" hidden="1" x14ac:dyDescent="0.2">
      <c r="A823" s="1">
        <v>3121</v>
      </c>
      <c r="B823" s="7" t="s">
        <v>3121</v>
      </c>
      <c r="C823" s="7" t="s">
        <v>7231</v>
      </c>
      <c r="D823" s="1">
        <v>1500</v>
      </c>
      <c r="E823" s="1">
        <v>10</v>
      </c>
      <c r="F823" s="1" t="s">
        <v>8219</v>
      </c>
      <c r="G823" s="1" t="s">
        <v>8228</v>
      </c>
      <c r="H823" s="1" t="s">
        <v>8250</v>
      </c>
      <c r="I823" s="1">
        <v>1411748335</v>
      </c>
      <c r="J823" s="1">
        <v>1406564335</v>
      </c>
      <c r="K823" s="1" t="b">
        <v>0</v>
      </c>
      <c r="L823" s="1">
        <v>1</v>
      </c>
      <c r="M823" s="1" t="b">
        <v>0</v>
      </c>
      <c r="N823" s="1" t="s">
        <v>8302</v>
      </c>
      <c r="O823" s="28">
        <f t="shared" si="120"/>
        <v>6.6666666666666671E-3</v>
      </c>
      <c r="P823" s="29">
        <f t="shared" si="121"/>
        <v>10</v>
      </c>
      <c r="Q823" s="9" t="str">
        <f t="shared" si="122"/>
        <v>theater</v>
      </c>
      <c r="R823" s="26" t="str">
        <f t="shared" si="123"/>
        <v>spaces</v>
      </c>
      <c r="S823" s="27">
        <f t="shared" si="124"/>
        <v>41848.679803240739</v>
      </c>
      <c r="T823" s="5" t="str">
        <f t="shared" si="125"/>
        <v>Jul</v>
      </c>
      <c r="U823" s="5" t="str">
        <f t="shared" si="126"/>
        <v>2014</v>
      </c>
      <c r="V823" s="5" t="str">
        <f t="shared" si="127"/>
        <v>Sep</v>
      </c>
      <c r="W823" s="1" t="str">
        <f t="shared" si="128"/>
        <v>2014</v>
      </c>
      <c r="X823" s="27">
        <f t="shared" si="129"/>
        <v>41908.679803240739</v>
      </c>
    </row>
    <row r="824" spans="1:24" ht="32" hidden="1" x14ac:dyDescent="0.2">
      <c r="A824" s="1">
        <v>3137</v>
      </c>
      <c r="B824" s="7" t="s">
        <v>3137</v>
      </c>
      <c r="C824" s="7" t="s">
        <v>7247</v>
      </c>
      <c r="D824" s="1">
        <v>1500</v>
      </c>
      <c r="E824" s="1">
        <v>50</v>
      </c>
      <c r="F824" s="1" t="s">
        <v>8221</v>
      </c>
      <c r="G824" s="1" t="s">
        <v>8223</v>
      </c>
      <c r="H824" s="1" t="s">
        <v>8245</v>
      </c>
      <c r="I824" s="1">
        <v>1493838720</v>
      </c>
      <c r="J824" s="1">
        <v>1489439669</v>
      </c>
      <c r="K824" s="1" t="b">
        <v>0</v>
      </c>
      <c r="L824" s="1">
        <v>1</v>
      </c>
      <c r="M824" s="1" t="b">
        <v>0</v>
      </c>
      <c r="N824" s="1" t="s">
        <v>8270</v>
      </c>
      <c r="O824" s="28">
        <f t="shared" si="120"/>
        <v>3.3333333333333333E-2</v>
      </c>
      <c r="P824" s="29">
        <f t="shared" si="121"/>
        <v>50</v>
      </c>
      <c r="Q824" s="9" t="str">
        <f t="shared" si="122"/>
        <v>theater</v>
      </c>
      <c r="R824" s="26" t="str">
        <f t="shared" si="123"/>
        <v>plays</v>
      </c>
      <c r="S824" s="27">
        <f t="shared" si="124"/>
        <v>42807.885057870371</v>
      </c>
      <c r="T824" s="5" t="str">
        <f t="shared" si="125"/>
        <v>Mar</v>
      </c>
      <c r="U824" s="5" t="str">
        <f t="shared" si="126"/>
        <v>2017</v>
      </c>
      <c r="V824" s="5" t="str">
        <f t="shared" si="127"/>
        <v>May</v>
      </c>
      <c r="W824" s="1" t="str">
        <f t="shared" si="128"/>
        <v>2017</v>
      </c>
      <c r="X824" s="27">
        <f t="shared" si="129"/>
        <v>42858.8</v>
      </c>
    </row>
    <row r="825" spans="1:24" ht="32" hidden="1" x14ac:dyDescent="0.2">
      <c r="A825" s="1">
        <v>3159</v>
      </c>
      <c r="B825" s="7" t="s">
        <v>3159</v>
      </c>
      <c r="C825" s="7" t="s">
        <v>7269</v>
      </c>
      <c r="D825" s="1">
        <v>1500</v>
      </c>
      <c r="E825" s="1">
        <v>2002.22</v>
      </c>
      <c r="F825" s="1" t="s">
        <v>8218</v>
      </c>
      <c r="G825" s="1" t="s">
        <v>8223</v>
      </c>
      <c r="H825" s="1" t="s">
        <v>8245</v>
      </c>
      <c r="I825" s="1">
        <v>1326927600</v>
      </c>
      <c r="J825" s="1">
        <v>1323221761</v>
      </c>
      <c r="K825" s="1" t="b">
        <v>1</v>
      </c>
      <c r="L825" s="1">
        <v>52</v>
      </c>
      <c r="M825" s="1" t="b">
        <v>1</v>
      </c>
      <c r="N825" s="1" t="s">
        <v>8270</v>
      </c>
      <c r="O825" s="28">
        <f t="shared" si="120"/>
        <v>1.3348133333333334</v>
      </c>
      <c r="P825" s="29">
        <f t="shared" si="121"/>
        <v>38.504230769230773</v>
      </c>
      <c r="Q825" s="9" t="str">
        <f t="shared" si="122"/>
        <v>theater</v>
      </c>
      <c r="R825" s="26" t="str">
        <f t="shared" si="123"/>
        <v>plays</v>
      </c>
      <c r="S825" s="27">
        <f t="shared" si="124"/>
        <v>40884.066678240742</v>
      </c>
      <c r="T825" s="5" t="str">
        <f t="shared" si="125"/>
        <v>Dec</v>
      </c>
      <c r="U825" s="5" t="str">
        <f t="shared" si="126"/>
        <v>2011</v>
      </c>
      <c r="V825" s="5" t="str">
        <f t="shared" si="127"/>
        <v>Jan</v>
      </c>
      <c r="W825" s="1" t="str">
        <f t="shared" si="128"/>
        <v>2012</v>
      </c>
      <c r="X825" s="27">
        <f t="shared" si="129"/>
        <v>40926.958333333336</v>
      </c>
    </row>
    <row r="826" spans="1:24" ht="48" hidden="1" x14ac:dyDescent="0.2">
      <c r="A826" s="1">
        <v>3178</v>
      </c>
      <c r="B826" s="7" t="s">
        <v>3178</v>
      </c>
      <c r="C826" s="7" t="s">
        <v>7288</v>
      </c>
      <c r="D826" s="1">
        <v>1500</v>
      </c>
      <c r="E826" s="1">
        <v>2576</v>
      </c>
      <c r="F826" s="1" t="s">
        <v>8218</v>
      </c>
      <c r="G826" s="1" t="s">
        <v>8224</v>
      </c>
      <c r="H826" s="1" t="s">
        <v>8246</v>
      </c>
      <c r="I826" s="1">
        <v>1405521075</v>
      </c>
      <c r="J826" s="1">
        <v>1402929075</v>
      </c>
      <c r="K826" s="1" t="b">
        <v>1</v>
      </c>
      <c r="L826" s="1">
        <v>78</v>
      </c>
      <c r="M826" s="1" t="b">
        <v>1</v>
      </c>
      <c r="N826" s="1" t="s">
        <v>8270</v>
      </c>
      <c r="O826" s="28">
        <f t="shared" si="120"/>
        <v>1.7173333333333334</v>
      </c>
      <c r="P826" s="29">
        <f t="shared" si="121"/>
        <v>33.025641025641029</v>
      </c>
      <c r="Q826" s="9" t="str">
        <f t="shared" si="122"/>
        <v>theater</v>
      </c>
      <c r="R826" s="26" t="str">
        <f t="shared" si="123"/>
        <v>plays</v>
      </c>
      <c r="S826" s="27">
        <f t="shared" si="124"/>
        <v>41806.605034722219</v>
      </c>
      <c r="T826" s="5" t="str">
        <f t="shared" si="125"/>
        <v>Jun</v>
      </c>
      <c r="U826" s="5" t="str">
        <f t="shared" si="126"/>
        <v>2014</v>
      </c>
      <c r="V826" s="5" t="str">
        <f t="shared" si="127"/>
        <v>Jul</v>
      </c>
      <c r="W826" s="1" t="str">
        <f t="shared" si="128"/>
        <v>2014</v>
      </c>
      <c r="X826" s="27">
        <f t="shared" si="129"/>
        <v>41836.605034722219</v>
      </c>
    </row>
    <row r="827" spans="1:24" ht="48" hidden="1" x14ac:dyDescent="0.2">
      <c r="A827" s="1">
        <v>3251</v>
      </c>
      <c r="B827" s="7" t="s">
        <v>3251</v>
      </c>
      <c r="C827" s="7" t="s">
        <v>7361</v>
      </c>
      <c r="D827" s="1">
        <v>1500</v>
      </c>
      <c r="E827" s="1">
        <v>1661</v>
      </c>
      <c r="F827" s="1" t="s">
        <v>8218</v>
      </c>
      <c r="G827" s="1" t="s">
        <v>8223</v>
      </c>
      <c r="H827" s="1" t="s">
        <v>8245</v>
      </c>
      <c r="I827" s="1">
        <v>1434907966</v>
      </c>
      <c r="J827" s="1">
        <v>1432315966</v>
      </c>
      <c r="K827" s="1" t="b">
        <v>1</v>
      </c>
      <c r="L827" s="1">
        <v>20</v>
      </c>
      <c r="M827" s="1" t="b">
        <v>1</v>
      </c>
      <c r="N827" s="1" t="s">
        <v>8270</v>
      </c>
      <c r="O827" s="28">
        <f t="shared" si="120"/>
        <v>1.1073333333333333</v>
      </c>
      <c r="P827" s="29">
        <f t="shared" si="121"/>
        <v>83.05</v>
      </c>
      <c r="Q827" s="9" t="str">
        <f t="shared" si="122"/>
        <v>theater</v>
      </c>
      <c r="R827" s="26" t="str">
        <f t="shared" si="123"/>
        <v>plays</v>
      </c>
      <c r="S827" s="27">
        <f t="shared" si="124"/>
        <v>42146.731087962966</v>
      </c>
      <c r="T827" s="5" t="str">
        <f t="shared" si="125"/>
        <v>May</v>
      </c>
      <c r="U827" s="5" t="str">
        <f t="shared" si="126"/>
        <v>2015</v>
      </c>
      <c r="V827" s="5" t="str">
        <f t="shared" si="127"/>
        <v>Jun</v>
      </c>
      <c r="W827" s="1" t="str">
        <f t="shared" si="128"/>
        <v>2015</v>
      </c>
      <c r="X827" s="27">
        <f t="shared" si="129"/>
        <v>42176.731087962966</v>
      </c>
    </row>
    <row r="828" spans="1:24" ht="16" hidden="1" x14ac:dyDescent="0.2">
      <c r="A828" s="1">
        <v>3271</v>
      </c>
      <c r="B828" s="7" t="s">
        <v>3271</v>
      </c>
      <c r="C828" s="7" t="s">
        <v>7381</v>
      </c>
      <c r="D828" s="1">
        <v>1500</v>
      </c>
      <c r="E828" s="1">
        <v>1950</v>
      </c>
      <c r="F828" s="1" t="s">
        <v>8218</v>
      </c>
      <c r="G828" s="1" t="s">
        <v>8224</v>
      </c>
      <c r="H828" s="1" t="s">
        <v>8246</v>
      </c>
      <c r="I828" s="1">
        <v>1414927775</v>
      </c>
      <c r="J828" s="1">
        <v>1412332175</v>
      </c>
      <c r="K828" s="1" t="b">
        <v>1</v>
      </c>
      <c r="L828" s="1">
        <v>51</v>
      </c>
      <c r="M828" s="1" t="b">
        <v>1</v>
      </c>
      <c r="N828" s="1" t="s">
        <v>8270</v>
      </c>
      <c r="O828" s="28">
        <f t="shared" si="120"/>
        <v>1.3</v>
      </c>
      <c r="P828" s="29">
        <f t="shared" si="121"/>
        <v>38.235294117647058</v>
      </c>
      <c r="Q828" s="9" t="str">
        <f t="shared" si="122"/>
        <v>theater</v>
      </c>
      <c r="R828" s="26" t="str">
        <f t="shared" si="123"/>
        <v>plays</v>
      </c>
      <c r="S828" s="27">
        <f t="shared" si="124"/>
        <v>41915.437210648146</v>
      </c>
      <c r="T828" s="5" t="str">
        <f t="shared" si="125"/>
        <v>Oct</v>
      </c>
      <c r="U828" s="5" t="str">
        <f t="shared" si="126"/>
        <v>2014</v>
      </c>
      <c r="V828" s="5" t="str">
        <f t="shared" si="127"/>
        <v>Nov</v>
      </c>
      <c r="W828" s="1" t="str">
        <f t="shared" si="128"/>
        <v>2014</v>
      </c>
      <c r="X828" s="27">
        <f t="shared" si="129"/>
        <v>41945.478877314818</v>
      </c>
    </row>
    <row r="829" spans="1:24" ht="48" hidden="1" x14ac:dyDescent="0.2">
      <c r="A829" s="1">
        <v>3296</v>
      </c>
      <c r="B829" s="7" t="s">
        <v>3296</v>
      </c>
      <c r="C829" s="7" t="s">
        <v>7406</v>
      </c>
      <c r="D829" s="1">
        <v>1500</v>
      </c>
      <c r="E829" s="1">
        <v>2161</v>
      </c>
      <c r="F829" s="1" t="s">
        <v>8218</v>
      </c>
      <c r="G829" s="1" t="s">
        <v>8224</v>
      </c>
      <c r="H829" s="1" t="s">
        <v>8246</v>
      </c>
      <c r="I829" s="1">
        <v>1448229600</v>
      </c>
      <c r="J829" s="1">
        <v>1446401372</v>
      </c>
      <c r="K829" s="1" t="b">
        <v>0</v>
      </c>
      <c r="L829" s="1">
        <v>47</v>
      </c>
      <c r="M829" s="1" t="b">
        <v>1</v>
      </c>
      <c r="N829" s="1" t="s">
        <v>8270</v>
      </c>
      <c r="O829" s="28">
        <f t="shared" si="120"/>
        <v>1.4406666666666668</v>
      </c>
      <c r="P829" s="29">
        <f t="shared" si="121"/>
        <v>45.978723404255319</v>
      </c>
      <c r="Q829" s="9" t="str">
        <f t="shared" si="122"/>
        <v>theater</v>
      </c>
      <c r="R829" s="26" t="str">
        <f t="shared" si="123"/>
        <v>plays</v>
      </c>
      <c r="S829" s="27">
        <f t="shared" si="124"/>
        <v>42309.756620370375</v>
      </c>
      <c r="T829" s="5" t="str">
        <f t="shared" si="125"/>
        <v>Nov</v>
      </c>
      <c r="U829" s="5" t="str">
        <f t="shared" si="126"/>
        <v>2015</v>
      </c>
      <c r="V829" s="5" t="str">
        <f t="shared" si="127"/>
        <v>Nov</v>
      </c>
      <c r="W829" s="1" t="str">
        <f t="shared" si="128"/>
        <v>2015</v>
      </c>
      <c r="X829" s="27">
        <f t="shared" si="129"/>
        <v>42330.916666666672</v>
      </c>
    </row>
    <row r="830" spans="1:24" ht="48" hidden="1" x14ac:dyDescent="0.2">
      <c r="A830" s="1">
        <v>3306</v>
      </c>
      <c r="B830" s="7" t="s">
        <v>3306</v>
      </c>
      <c r="C830" s="7" t="s">
        <v>7416</v>
      </c>
      <c r="D830" s="1">
        <v>1500</v>
      </c>
      <c r="E830" s="1">
        <v>2630</v>
      </c>
      <c r="F830" s="1" t="s">
        <v>8218</v>
      </c>
      <c r="G830" s="1" t="s">
        <v>8223</v>
      </c>
      <c r="H830" s="1" t="s">
        <v>8245</v>
      </c>
      <c r="I830" s="1">
        <v>1465527600</v>
      </c>
      <c r="J830" s="1">
        <v>1462252542</v>
      </c>
      <c r="K830" s="1" t="b">
        <v>0</v>
      </c>
      <c r="L830" s="1">
        <v>54</v>
      </c>
      <c r="M830" s="1" t="b">
        <v>1</v>
      </c>
      <c r="N830" s="1" t="s">
        <v>8270</v>
      </c>
      <c r="O830" s="28">
        <f t="shared" si="120"/>
        <v>1.7533333333333334</v>
      </c>
      <c r="P830" s="29">
        <f t="shared" si="121"/>
        <v>48.703703703703702</v>
      </c>
      <c r="Q830" s="9" t="str">
        <f t="shared" si="122"/>
        <v>theater</v>
      </c>
      <c r="R830" s="26" t="str">
        <f t="shared" si="123"/>
        <v>plays</v>
      </c>
      <c r="S830" s="27">
        <f t="shared" si="124"/>
        <v>42493.219236111108</v>
      </c>
      <c r="T830" s="5" t="str">
        <f t="shared" si="125"/>
        <v>May</v>
      </c>
      <c r="U830" s="5" t="str">
        <f t="shared" si="126"/>
        <v>2016</v>
      </c>
      <c r="V830" s="5" t="str">
        <f t="shared" si="127"/>
        <v>Jun</v>
      </c>
      <c r="W830" s="1" t="str">
        <f t="shared" si="128"/>
        <v>2016</v>
      </c>
      <c r="X830" s="27">
        <f t="shared" si="129"/>
        <v>42531.125</v>
      </c>
    </row>
    <row r="831" spans="1:24" ht="32" hidden="1" x14ac:dyDescent="0.2">
      <c r="A831" s="1">
        <v>3324</v>
      </c>
      <c r="B831" s="7" t="s">
        <v>3324</v>
      </c>
      <c r="C831" s="7" t="s">
        <v>7434</v>
      </c>
      <c r="D831" s="1">
        <v>1500</v>
      </c>
      <c r="E831" s="1">
        <v>1525</v>
      </c>
      <c r="F831" s="1" t="s">
        <v>8218</v>
      </c>
      <c r="G831" s="1" t="s">
        <v>8240</v>
      </c>
      <c r="H831" s="1" t="s">
        <v>8248</v>
      </c>
      <c r="I831" s="1">
        <v>1465135190</v>
      </c>
      <c r="J831" s="1">
        <v>1463925590</v>
      </c>
      <c r="K831" s="1" t="b">
        <v>0</v>
      </c>
      <c r="L831" s="1">
        <v>10</v>
      </c>
      <c r="M831" s="1" t="b">
        <v>1</v>
      </c>
      <c r="N831" s="1" t="s">
        <v>8270</v>
      </c>
      <c r="O831" s="28">
        <f t="shared" si="120"/>
        <v>1.0166666666666666</v>
      </c>
      <c r="P831" s="29">
        <f t="shared" si="121"/>
        <v>152.5</v>
      </c>
      <c r="Q831" s="9" t="str">
        <f t="shared" si="122"/>
        <v>theater</v>
      </c>
      <c r="R831" s="26" t="str">
        <f t="shared" si="123"/>
        <v>plays</v>
      </c>
      <c r="S831" s="27">
        <f t="shared" si="124"/>
        <v>42512.58321759259</v>
      </c>
      <c r="T831" s="5" t="str">
        <f t="shared" si="125"/>
        <v>May</v>
      </c>
      <c r="U831" s="5" t="str">
        <f t="shared" si="126"/>
        <v>2016</v>
      </c>
      <c r="V831" s="5" t="str">
        <f t="shared" si="127"/>
        <v>Jun</v>
      </c>
      <c r="W831" s="1" t="str">
        <f t="shared" si="128"/>
        <v>2016</v>
      </c>
      <c r="X831" s="27">
        <f t="shared" si="129"/>
        <v>42526.58321759259</v>
      </c>
    </row>
    <row r="832" spans="1:24" ht="48" hidden="1" x14ac:dyDescent="0.2">
      <c r="A832" s="1">
        <v>3330</v>
      </c>
      <c r="B832" s="7" t="s">
        <v>3330</v>
      </c>
      <c r="C832" s="7" t="s">
        <v>7440</v>
      </c>
      <c r="D832" s="1">
        <v>1500</v>
      </c>
      <c r="E832" s="1">
        <v>1594</v>
      </c>
      <c r="F832" s="1" t="s">
        <v>8218</v>
      </c>
      <c r="G832" s="1" t="s">
        <v>8224</v>
      </c>
      <c r="H832" s="1" t="s">
        <v>8246</v>
      </c>
      <c r="I832" s="1">
        <v>1427919468</v>
      </c>
      <c r="J832" s="1">
        <v>1425331068</v>
      </c>
      <c r="K832" s="1" t="b">
        <v>0</v>
      </c>
      <c r="L832" s="1">
        <v>69</v>
      </c>
      <c r="M832" s="1" t="b">
        <v>1</v>
      </c>
      <c r="N832" s="1" t="s">
        <v>8270</v>
      </c>
      <c r="O832" s="28">
        <f t="shared" si="120"/>
        <v>1.0626666666666666</v>
      </c>
      <c r="P832" s="29">
        <f t="shared" si="121"/>
        <v>23.10144927536232</v>
      </c>
      <c r="Q832" s="9" t="str">
        <f t="shared" si="122"/>
        <v>theater</v>
      </c>
      <c r="R832" s="26" t="str">
        <f t="shared" si="123"/>
        <v>plays</v>
      </c>
      <c r="S832" s="27">
        <f t="shared" si="124"/>
        <v>42065.887361111112</v>
      </c>
      <c r="T832" s="5" t="str">
        <f t="shared" si="125"/>
        <v>Mar</v>
      </c>
      <c r="U832" s="5" t="str">
        <f t="shared" si="126"/>
        <v>2015</v>
      </c>
      <c r="V832" s="5" t="str">
        <f t="shared" si="127"/>
        <v>Apr</v>
      </c>
      <c r="W832" s="1" t="str">
        <f t="shared" si="128"/>
        <v>2015</v>
      </c>
      <c r="X832" s="27">
        <f t="shared" si="129"/>
        <v>42095.845694444448</v>
      </c>
    </row>
    <row r="833" spans="1:24" ht="48" hidden="1" x14ac:dyDescent="0.2">
      <c r="A833" s="1">
        <v>3346</v>
      </c>
      <c r="B833" s="7" t="s">
        <v>3346</v>
      </c>
      <c r="C833" s="7" t="s">
        <v>7456</v>
      </c>
      <c r="D833" s="1">
        <v>1500</v>
      </c>
      <c r="E833" s="1">
        <v>1650</v>
      </c>
      <c r="F833" s="1" t="s">
        <v>8218</v>
      </c>
      <c r="G833" s="1" t="s">
        <v>8223</v>
      </c>
      <c r="H833" s="1" t="s">
        <v>8245</v>
      </c>
      <c r="I833" s="1">
        <v>1424910910</v>
      </c>
      <c r="J833" s="1">
        <v>1424306110</v>
      </c>
      <c r="K833" s="1" t="b">
        <v>0</v>
      </c>
      <c r="L833" s="1">
        <v>18</v>
      </c>
      <c r="M833" s="1" t="b">
        <v>1</v>
      </c>
      <c r="N833" s="1" t="s">
        <v>8270</v>
      </c>
      <c r="O833" s="28">
        <f t="shared" si="120"/>
        <v>1.1000000000000001</v>
      </c>
      <c r="P833" s="29">
        <f t="shared" si="121"/>
        <v>91.666666666666671</v>
      </c>
      <c r="Q833" s="9" t="str">
        <f t="shared" si="122"/>
        <v>theater</v>
      </c>
      <c r="R833" s="26" t="str">
        <f t="shared" si="123"/>
        <v>plays</v>
      </c>
      <c r="S833" s="27">
        <f t="shared" si="124"/>
        <v>42054.024421296301</v>
      </c>
      <c r="T833" s="5" t="str">
        <f t="shared" si="125"/>
        <v>Feb</v>
      </c>
      <c r="U833" s="5" t="str">
        <f t="shared" si="126"/>
        <v>2015</v>
      </c>
      <c r="V833" s="5" t="str">
        <f t="shared" si="127"/>
        <v>Feb</v>
      </c>
      <c r="W833" s="1" t="str">
        <f t="shared" si="128"/>
        <v>2015</v>
      </c>
      <c r="X833" s="27">
        <f t="shared" si="129"/>
        <v>42061.024421296301</v>
      </c>
    </row>
    <row r="834" spans="1:24" ht="48" hidden="1" x14ac:dyDescent="0.2">
      <c r="A834" s="1">
        <v>3356</v>
      </c>
      <c r="B834" s="7" t="s">
        <v>3355</v>
      </c>
      <c r="C834" s="7" t="s">
        <v>7466</v>
      </c>
      <c r="D834" s="1">
        <v>1500</v>
      </c>
      <c r="E834" s="1">
        <v>1521</v>
      </c>
      <c r="F834" s="1" t="s">
        <v>8218</v>
      </c>
      <c r="G834" s="1" t="s">
        <v>8224</v>
      </c>
      <c r="H834" s="1" t="s">
        <v>8246</v>
      </c>
      <c r="I834" s="1">
        <v>1468611272</v>
      </c>
      <c r="J834" s="1">
        <v>1466019272</v>
      </c>
      <c r="K834" s="1" t="b">
        <v>0</v>
      </c>
      <c r="L834" s="1">
        <v>27</v>
      </c>
      <c r="M834" s="1" t="b">
        <v>1</v>
      </c>
      <c r="N834" s="1" t="s">
        <v>8270</v>
      </c>
      <c r="O834" s="28">
        <f t="shared" ref="O834:O897" si="130">E834/D834</f>
        <v>1.014</v>
      </c>
      <c r="P834" s="29">
        <f t="shared" ref="P834:P897" si="131">IF(L834&gt;0,E834/L834,0)</f>
        <v>56.333333333333336</v>
      </c>
      <c r="Q834" s="9" t="str">
        <f t="shared" ref="Q834:Q897" si="132">LEFT(N834,SEARCH("/",N834,1)-1)</f>
        <v>theater</v>
      </c>
      <c r="R834" s="26" t="str">
        <f t="shared" ref="R834:R897" si="133">RIGHT(N834,LEN(N834)-SEARCH("/",N834,1))</f>
        <v>plays</v>
      </c>
      <c r="S834" s="27">
        <f t="shared" ref="S834:S897" si="134">(((J834/60)/60)/24)+DATE(1970,1,1)</f>
        <v>42536.815648148149</v>
      </c>
      <c r="T834" s="5" t="str">
        <f t="shared" ref="T834:T897" si="135">TEXT(S834,"mmm")</f>
        <v>Jun</v>
      </c>
      <c r="U834" s="5" t="str">
        <f t="shared" ref="U834:U897" si="136">TEXT(S834,"yyyy")</f>
        <v>2016</v>
      </c>
      <c r="V834" s="5" t="str">
        <f t="shared" ref="V834:V897" si="137">TEXT(X834,"mmm")</f>
        <v>Jul</v>
      </c>
      <c r="W834" s="1" t="str">
        <f t="shared" ref="W834:W897" si="138">TEXT(X834,"yyyy")</f>
        <v>2016</v>
      </c>
      <c r="X834" s="27">
        <f t="shared" ref="X834:X897" si="139">(((I834/60)/60)/24)+DATE(1970,1,1)</f>
        <v>42566.815648148149</v>
      </c>
    </row>
    <row r="835" spans="1:24" ht="32" hidden="1" x14ac:dyDescent="0.2">
      <c r="A835" s="1">
        <v>3370</v>
      </c>
      <c r="B835" s="7" t="s">
        <v>3369</v>
      </c>
      <c r="C835" s="7" t="s">
        <v>7480</v>
      </c>
      <c r="D835" s="1">
        <v>1500</v>
      </c>
      <c r="E835" s="1">
        <v>1766</v>
      </c>
      <c r="F835" s="1" t="s">
        <v>8218</v>
      </c>
      <c r="G835" s="1" t="s">
        <v>8223</v>
      </c>
      <c r="H835" s="1" t="s">
        <v>8245</v>
      </c>
      <c r="I835" s="1">
        <v>1481961600</v>
      </c>
      <c r="J835" s="1">
        <v>1479283285</v>
      </c>
      <c r="K835" s="1" t="b">
        <v>0</v>
      </c>
      <c r="L835" s="1">
        <v>26</v>
      </c>
      <c r="M835" s="1" t="b">
        <v>1</v>
      </c>
      <c r="N835" s="1" t="s">
        <v>8270</v>
      </c>
      <c r="O835" s="28">
        <f t="shared" si="130"/>
        <v>1.1773333333333333</v>
      </c>
      <c r="P835" s="29">
        <f t="shared" si="131"/>
        <v>67.92307692307692</v>
      </c>
      <c r="Q835" s="9" t="str">
        <f t="shared" si="132"/>
        <v>theater</v>
      </c>
      <c r="R835" s="26" t="str">
        <f t="shared" si="133"/>
        <v>plays</v>
      </c>
      <c r="S835" s="27">
        <f t="shared" si="134"/>
        <v>42690.334317129629</v>
      </c>
      <c r="T835" s="5" t="str">
        <f t="shared" si="135"/>
        <v>Nov</v>
      </c>
      <c r="U835" s="5" t="str">
        <f t="shared" si="136"/>
        <v>2016</v>
      </c>
      <c r="V835" s="5" t="str">
        <f t="shared" si="137"/>
        <v>Dec</v>
      </c>
      <c r="W835" s="1" t="str">
        <f t="shared" si="138"/>
        <v>2016</v>
      </c>
      <c r="X835" s="27">
        <f t="shared" si="139"/>
        <v>42721.333333333328</v>
      </c>
    </row>
    <row r="836" spans="1:24" ht="48" hidden="1" x14ac:dyDescent="0.2">
      <c r="A836" s="1">
        <v>3388</v>
      </c>
      <c r="B836" s="7" t="s">
        <v>3387</v>
      </c>
      <c r="C836" s="7" t="s">
        <v>7498</v>
      </c>
      <c r="D836" s="1">
        <v>1500</v>
      </c>
      <c r="E836" s="1">
        <v>1557</v>
      </c>
      <c r="F836" s="1" t="s">
        <v>8218</v>
      </c>
      <c r="G836" s="1" t="s">
        <v>8224</v>
      </c>
      <c r="H836" s="1" t="s">
        <v>8246</v>
      </c>
      <c r="I836" s="1">
        <v>1434625441</v>
      </c>
      <c r="J836" s="1">
        <v>1432033441</v>
      </c>
      <c r="K836" s="1" t="b">
        <v>0</v>
      </c>
      <c r="L836" s="1">
        <v>45</v>
      </c>
      <c r="M836" s="1" t="b">
        <v>1</v>
      </c>
      <c r="N836" s="1" t="s">
        <v>8270</v>
      </c>
      <c r="O836" s="28">
        <f t="shared" si="130"/>
        <v>1.038</v>
      </c>
      <c r="P836" s="29">
        <f t="shared" si="131"/>
        <v>34.6</v>
      </c>
      <c r="Q836" s="9" t="str">
        <f t="shared" si="132"/>
        <v>theater</v>
      </c>
      <c r="R836" s="26" t="str">
        <f t="shared" si="133"/>
        <v>plays</v>
      </c>
      <c r="S836" s="27">
        <f t="shared" si="134"/>
        <v>42143.461122685185</v>
      </c>
      <c r="T836" s="5" t="str">
        <f t="shared" si="135"/>
        <v>May</v>
      </c>
      <c r="U836" s="5" t="str">
        <f t="shared" si="136"/>
        <v>2015</v>
      </c>
      <c r="V836" s="5" t="str">
        <f t="shared" si="137"/>
        <v>Jun</v>
      </c>
      <c r="W836" s="1" t="str">
        <f t="shared" si="138"/>
        <v>2015</v>
      </c>
      <c r="X836" s="27">
        <f t="shared" si="139"/>
        <v>42173.461122685185</v>
      </c>
    </row>
    <row r="837" spans="1:24" ht="48" hidden="1" x14ac:dyDescent="0.2">
      <c r="A837" s="1">
        <v>3390</v>
      </c>
      <c r="B837" s="7" t="s">
        <v>3389</v>
      </c>
      <c r="C837" s="7" t="s">
        <v>7500</v>
      </c>
      <c r="D837" s="1">
        <v>1500</v>
      </c>
      <c r="E837" s="1">
        <v>1536</v>
      </c>
      <c r="F837" s="1" t="s">
        <v>8218</v>
      </c>
      <c r="G837" s="1" t="s">
        <v>8223</v>
      </c>
      <c r="H837" s="1" t="s">
        <v>8245</v>
      </c>
      <c r="I837" s="1">
        <v>1405017345</v>
      </c>
      <c r="J837" s="1">
        <v>1403721345</v>
      </c>
      <c r="K837" s="1" t="b">
        <v>0</v>
      </c>
      <c r="L837" s="1">
        <v>22</v>
      </c>
      <c r="M837" s="1" t="b">
        <v>1</v>
      </c>
      <c r="N837" s="1" t="s">
        <v>8270</v>
      </c>
      <c r="O837" s="28">
        <f t="shared" si="130"/>
        <v>1.024</v>
      </c>
      <c r="P837" s="29">
        <f t="shared" si="131"/>
        <v>69.818181818181813</v>
      </c>
      <c r="Q837" s="9" t="str">
        <f t="shared" si="132"/>
        <v>theater</v>
      </c>
      <c r="R837" s="26" t="str">
        <f t="shared" si="133"/>
        <v>plays</v>
      </c>
      <c r="S837" s="27">
        <f t="shared" si="134"/>
        <v>41815.774826388886</v>
      </c>
      <c r="T837" s="5" t="str">
        <f t="shared" si="135"/>
        <v>Jun</v>
      </c>
      <c r="U837" s="5" t="str">
        <f t="shared" si="136"/>
        <v>2014</v>
      </c>
      <c r="V837" s="5" t="str">
        <f t="shared" si="137"/>
        <v>Jul</v>
      </c>
      <c r="W837" s="1" t="str">
        <f t="shared" si="138"/>
        <v>2014</v>
      </c>
      <c r="X837" s="27">
        <f t="shared" si="139"/>
        <v>41830.774826388886</v>
      </c>
    </row>
    <row r="838" spans="1:24" ht="48" hidden="1" x14ac:dyDescent="0.2">
      <c r="A838" s="1">
        <v>3393</v>
      </c>
      <c r="B838" s="7" t="s">
        <v>3392</v>
      </c>
      <c r="C838" s="7" t="s">
        <v>7503</v>
      </c>
      <c r="D838" s="1">
        <v>1500</v>
      </c>
      <c r="E838" s="1">
        <v>1587</v>
      </c>
      <c r="F838" s="1" t="s">
        <v>8218</v>
      </c>
      <c r="G838" s="1" t="s">
        <v>8223</v>
      </c>
      <c r="H838" s="1" t="s">
        <v>8245</v>
      </c>
      <c r="I838" s="1">
        <v>1415234760</v>
      </c>
      <c r="J838" s="1">
        <v>1413065230</v>
      </c>
      <c r="K838" s="1" t="b">
        <v>0</v>
      </c>
      <c r="L838" s="1">
        <v>44</v>
      </c>
      <c r="M838" s="1" t="b">
        <v>1</v>
      </c>
      <c r="N838" s="1" t="s">
        <v>8270</v>
      </c>
      <c r="O838" s="28">
        <f t="shared" si="130"/>
        <v>1.0580000000000001</v>
      </c>
      <c r="P838" s="29">
        <f t="shared" si="131"/>
        <v>36.06818181818182</v>
      </c>
      <c r="Q838" s="9" t="str">
        <f t="shared" si="132"/>
        <v>theater</v>
      </c>
      <c r="R838" s="26" t="str">
        <f t="shared" si="133"/>
        <v>plays</v>
      </c>
      <c r="S838" s="27">
        <f t="shared" si="134"/>
        <v>41923.921643518523</v>
      </c>
      <c r="T838" s="5" t="str">
        <f t="shared" si="135"/>
        <v>Oct</v>
      </c>
      <c r="U838" s="5" t="str">
        <f t="shared" si="136"/>
        <v>2014</v>
      </c>
      <c r="V838" s="5" t="str">
        <f t="shared" si="137"/>
        <v>Nov</v>
      </c>
      <c r="W838" s="1" t="str">
        <f t="shared" si="138"/>
        <v>2014</v>
      </c>
      <c r="X838" s="27">
        <f t="shared" si="139"/>
        <v>41949.031944444447</v>
      </c>
    </row>
    <row r="839" spans="1:24" ht="48" hidden="1" x14ac:dyDescent="0.2">
      <c r="A839" s="1">
        <v>3396</v>
      </c>
      <c r="B839" s="7" t="s">
        <v>3395</v>
      </c>
      <c r="C839" s="7" t="s">
        <v>7506</v>
      </c>
      <c r="D839" s="1">
        <v>1500</v>
      </c>
      <c r="E839" s="1">
        <v>1565</v>
      </c>
      <c r="F839" s="1" t="s">
        <v>8218</v>
      </c>
      <c r="G839" s="1" t="s">
        <v>8223</v>
      </c>
      <c r="H839" s="1" t="s">
        <v>8245</v>
      </c>
      <c r="I839" s="1">
        <v>1401595140</v>
      </c>
      <c r="J839" s="1">
        <v>1399286589</v>
      </c>
      <c r="K839" s="1" t="b">
        <v>0</v>
      </c>
      <c r="L839" s="1">
        <v>28</v>
      </c>
      <c r="M839" s="1" t="b">
        <v>1</v>
      </c>
      <c r="N839" s="1" t="s">
        <v>8270</v>
      </c>
      <c r="O839" s="28">
        <f t="shared" si="130"/>
        <v>1.0433333333333332</v>
      </c>
      <c r="P839" s="29">
        <f t="shared" si="131"/>
        <v>55.892857142857146</v>
      </c>
      <c r="Q839" s="9" t="str">
        <f t="shared" si="132"/>
        <v>theater</v>
      </c>
      <c r="R839" s="26" t="str">
        <f t="shared" si="133"/>
        <v>plays</v>
      </c>
      <c r="S839" s="27">
        <f t="shared" si="134"/>
        <v>41764.44663194444</v>
      </c>
      <c r="T839" s="5" t="str">
        <f t="shared" si="135"/>
        <v>May</v>
      </c>
      <c r="U839" s="5" t="str">
        <f t="shared" si="136"/>
        <v>2014</v>
      </c>
      <c r="V839" s="5" t="str">
        <f t="shared" si="137"/>
        <v>Jun</v>
      </c>
      <c r="W839" s="1" t="str">
        <f t="shared" si="138"/>
        <v>2014</v>
      </c>
      <c r="X839" s="27">
        <f t="shared" si="139"/>
        <v>41791.165972222225</v>
      </c>
    </row>
    <row r="840" spans="1:24" ht="48" hidden="1" x14ac:dyDescent="0.2">
      <c r="A840" s="1">
        <v>3427</v>
      </c>
      <c r="B840" s="7" t="s">
        <v>3426</v>
      </c>
      <c r="C840" s="7" t="s">
        <v>7537</v>
      </c>
      <c r="D840" s="1">
        <v>1500</v>
      </c>
      <c r="E840" s="1">
        <v>1500</v>
      </c>
      <c r="F840" s="1" t="s">
        <v>8218</v>
      </c>
      <c r="G840" s="1" t="s">
        <v>8224</v>
      </c>
      <c r="H840" s="1" t="s">
        <v>8246</v>
      </c>
      <c r="I840" s="1">
        <v>1404314952</v>
      </c>
      <c r="J840" s="1">
        <v>1401722952</v>
      </c>
      <c r="K840" s="1" t="b">
        <v>0</v>
      </c>
      <c r="L840" s="1">
        <v>29</v>
      </c>
      <c r="M840" s="1" t="b">
        <v>1</v>
      </c>
      <c r="N840" s="1" t="s">
        <v>8270</v>
      </c>
      <c r="O840" s="28">
        <f t="shared" si="130"/>
        <v>1</v>
      </c>
      <c r="P840" s="29">
        <f t="shared" si="131"/>
        <v>51.724137931034484</v>
      </c>
      <c r="Q840" s="9" t="str">
        <f t="shared" si="132"/>
        <v>theater</v>
      </c>
      <c r="R840" s="26" t="str">
        <f t="shared" si="133"/>
        <v>plays</v>
      </c>
      <c r="S840" s="27">
        <f t="shared" si="134"/>
        <v>41792.645277777774</v>
      </c>
      <c r="T840" s="5" t="str">
        <f t="shared" si="135"/>
        <v>Jun</v>
      </c>
      <c r="U840" s="5" t="str">
        <f t="shared" si="136"/>
        <v>2014</v>
      </c>
      <c r="V840" s="5" t="str">
        <f t="shared" si="137"/>
        <v>Jul</v>
      </c>
      <c r="W840" s="1" t="str">
        <f t="shared" si="138"/>
        <v>2014</v>
      </c>
      <c r="X840" s="27">
        <f t="shared" si="139"/>
        <v>41822.645277777774</v>
      </c>
    </row>
    <row r="841" spans="1:24" ht="48" hidden="1" x14ac:dyDescent="0.2">
      <c r="A841" s="1">
        <v>3479</v>
      </c>
      <c r="B841" s="7" t="s">
        <v>3478</v>
      </c>
      <c r="C841" s="7" t="s">
        <v>7589</v>
      </c>
      <c r="D841" s="1">
        <v>1500</v>
      </c>
      <c r="E841" s="1">
        <v>1918</v>
      </c>
      <c r="F841" s="1" t="s">
        <v>8218</v>
      </c>
      <c r="G841" s="1" t="s">
        <v>8224</v>
      </c>
      <c r="H841" s="1" t="s">
        <v>8246</v>
      </c>
      <c r="I841" s="1">
        <v>1403382680</v>
      </c>
      <c r="J841" s="1">
        <v>1400790680</v>
      </c>
      <c r="K841" s="1" t="b">
        <v>0</v>
      </c>
      <c r="L841" s="1">
        <v>56</v>
      </c>
      <c r="M841" s="1" t="b">
        <v>1</v>
      </c>
      <c r="N841" s="1" t="s">
        <v>8270</v>
      </c>
      <c r="O841" s="28">
        <f t="shared" si="130"/>
        <v>1.2786666666666666</v>
      </c>
      <c r="P841" s="29">
        <f t="shared" si="131"/>
        <v>34.25</v>
      </c>
      <c r="Q841" s="9" t="str">
        <f t="shared" si="132"/>
        <v>theater</v>
      </c>
      <c r="R841" s="26" t="str">
        <f t="shared" si="133"/>
        <v>plays</v>
      </c>
      <c r="S841" s="27">
        <f t="shared" si="134"/>
        <v>41781.855092592588</v>
      </c>
      <c r="T841" s="5" t="str">
        <f t="shared" si="135"/>
        <v>May</v>
      </c>
      <c r="U841" s="5" t="str">
        <f t="shared" si="136"/>
        <v>2014</v>
      </c>
      <c r="V841" s="5" t="str">
        <f t="shared" si="137"/>
        <v>Jun</v>
      </c>
      <c r="W841" s="1" t="str">
        <f t="shared" si="138"/>
        <v>2014</v>
      </c>
      <c r="X841" s="27">
        <f t="shared" si="139"/>
        <v>41811.855092592588</v>
      </c>
    </row>
    <row r="842" spans="1:24" ht="48" hidden="1" x14ac:dyDescent="0.2">
      <c r="A842" s="1">
        <v>3480</v>
      </c>
      <c r="B842" s="7" t="s">
        <v>3479</v>
      </c>
      <c r="C842" s="7" t="s">
        <v>7590</v>
      </c>
      <c r="D842" s="1">
        <v>1500</v>
      </c>
      <c r="E842" s="1">
        <v>2140</v>
      </c>
      <c r="F842" s="1" t="s">
        <v>8218</v>
      </c>
      <c r="G842" s="1" t="s">
        <v>8223</v>
      </c>
      <c r="H842" s="1" t="s">
        <v>8245</v>
      </c>
      <c r="I842" s="1">
        <v>1436562000</v>
      </c>
      <c r="J842" s="1">
        <v>1434440227</v>
      </c>
      <c r="K842" s="1" t="b">
        <v>0</v>
      </c>
      <c r="L842" s="1">
        <v>13</v>
      </c>
      <c r="M842" s="1" t="b">
        <v>1</v>
      </c>
      <c r="N842" s="1" t="s">
        <v>8270</v>
      </c>
      <c r="O842" s="28">
        <f t="shared" si="130"/>
        <v>1.4266666666666667</v>
      </c>
      <c r="P842" s="29">
        <f t="shared" si="131"/>
        <v>164.61538461538461</v>
      </c>
      <c r="Q842" s="9" t="str">
        <f t="shared" si="132"/>
        <v>theater</v>
      </c>
      <c r="R842" s="26" t="str">
        <f t="shared" si="133"/>
        <v>plays</v>
      </c>
      <c r="S842" s="27">
        <f t="shared" si="134"/>
        <v>42171.317442129628</v>
      </c>
      <c r="T842" s="5" t="str">
        <f t="shared" si="135"/>
        <v>Jun</v>
      </c>
      <c r="U842" s="5" t="str">
        <f t="shared" si="136"/>
        <v>2015</v>
      </c>
      <c r="V842" s="5" t="str">
        <f t="shared" si="137"/>
        <v>Jul</v>
      </c>
      <c r="W842" s="1" t="str">
        <f t="shared" si="138"/>
        <v>2015</v>
      </c>
      <c r="X842" s="27">
        <f t="shared" si="139"/>
        <v>42195.875</v>
      </c>
    </row>
    <row r="843" spans="1:24" ht="48" hidden="1" x14ac:dyDescent="0.2">
      <c r="A843" s="1">
        <v>3493</v>
      </c>
      <c r="B843" s="7" t="s">
        <v>3492</v>
      </c>
      <c r="C843" s="7" t="s">
        <v>7603</v>
      </c>
      <c r="D843" s="1">
        <v>1500</v>
      </c>
      <c r="E843" s="1">
        <v>1500</v>
      </c>
      <c r="F843" s="1" t="s">
        <v>8218</v>
      </c>
      <c r="G843" s="1" t="s">
        <v>8223</v>
      </c>
      <c r="H843" s="1" t="s">
        <v>8245</v>
      </c>
      <c r="I843" s="1">
        <v>1408252260</v>
      </c>
      <c r="J843" s="1">
        <v>1406580436</v>
      </c>
      <c r="K843" s="1" t="b">
        <v>0</v>
      </c>
      <c r="L843" s="1">
        <v>29</v>
      </c>
      <c r="M843" s="1" t="b">
        <v>1</v>
      </c>
      <c r="N843" s="1" t="s">
        <v>8270</v>
      </c>
      <c r="O843" s="28">
        <f t="shared" si="130"/>
        <v>1</v>
      </c>
      <c r="P843" s="29">
        <f t="shared" si="131"/>
        <v>51.724137931034484</v>
      </c>
      <c r="Q843" s="9" t="str">
        <f t="shared" si="132"/>
        <v>theater</v>
      </c>
      <c r="R843" s="26" t="str">
        <f t="shared" si="133"/>
        <v>plays</v>
      </c>
      <c r="S843" s="27">
        <f t="shared" si="134"/>
        <v>41848.866157407407</v>
      </c>
      <c r="T843" s="5" t="str">
        <f t="shared" si="135"/>
        <v>Jul</v>
      </c>
      <c r="U843" s="5" t="str">
        <f t="shared" si="136"/>
        <v>2014</v>
      </c>
      <c r="V843" s="5" t="str">
        <f t="shared" si="137"/>
        <v>Aug</v>
      </c>
      <c r="W843" s="1" t="str">
        <f t="shared" si="138"/>
        <v>2014</v>
      </c>
      <c r="X843" s="27">
        <f t="shared" si="139"/>
        <v>41868.21597222222</v>
      </c>
    </row>
    <row r="844" spans="1:24" ht="48" hidden="1" x14ac:dyDescent="0.2">
      <c r="A844" s="1">
        <v>3501</v>
      </c>
      <c r="B844" s="7" t="s">
        <v>3500</v>
      </c>
      <c r="C844" s="7" t="s">
        <v>7611</v>
      </c>
      <c r="D844" s="1">
        <v>1500</v>
      </c>
      <c r="E844" s="1">
        <v>1510</v>
      </c>
      <c r="F844" s="1" t="s">
        <v>8218</v>
      </c>
      <c r="G844" s="1" t="s">
        <v>8224</v>
      </c>
      <c r="H844" s="1" t="s">
        <v>8246</v>
      </c>
      <c r="I844" s="1">
        <v>1441995595</v>
      </c>
      <c r="J844" s="1">
        <v>1439835595</v>
      </c>
      <c r="K844" s="1" t="b">
        <v>0</v>
      </c>
      <c r="L844" s="1">
        <v>42</v>
      </c>
      <c r="M844" s="1" t="b">
        <v>1</v>
      </c>
      <c r="N844" s="1" t="s">
        <v>8270</v>
      </c>
      <c r="O844" s="28">
        <f t="shared" si="130"/>
        <v>1.0066666666666666</v>
      </c>
      <c r="P844" s="29">
        <f t="shared" si="131"/>
        <v>35.952380952380949</v>
      </c>
      <c r="Q844" s="9" t="str">
        <f t="shared" si="132"/>
        <v>theater</v>
      </c>
      <c r="R844" s="26" t="str">
        <f t="shared" si="133"/>
        <v>plays</v>
      </c>
      <c r="S844" s="27">
        <f t="shared" si="134"/>
        <v>42233.763831018514</v>
      </c>
      <c r="T844" s="5" t="str">
        <f t="shared" si="135"/>
        <v>Aug</v>
      </c>
      <c r="U844" s="5" t="str">
        <f t="shared" si="136"/>
        <v>2015</v>
      </c>
      <c r="V844" s="5" t="str">
        <f t="shared" si="137"/>
        <v>Sep</v>
      </c>
      <c r="W844" s="1" t="str">
        <f t="shared" si="138"/>
        <v>2015</v>
      </c>
      <c r="X844" s="27">
        <f t="shared" si="139"/>
        <v>42258.763831018514</v>
      </c>
    </row>
    <row r="845" spans="1:24" ht="48" hidden="1" x14ac:dyDescent="0.2">
      <c r="A845" s="1">
        <v>3511</v>
      </c>
      <c r="B845" s="7" t="s">
        <v>3510</v>
      </c>
      <c r="C845" s="7" t="s">
        <v>7621</v>
      </c>
      <c r="D845" s="1">
        <v>1500</v>
      </c>
      <c r="E845" s="1">
        <v>1518</v>
      </c>
      <c r="F845" s="1" t="s">
        <v>8218</v>
      </c>
      <c r="G845" s="1" t="s">
        <v>8224</v>
      </c>
      <c r="H845" s="1" t="s">
        <v>8246</v>
      </c>
      <c r="I845" s="1">
        <v>1415385000</v>
      </c>
      <c r="J845" s="1">
        <v>1413406695</v>
      </c>
      <c r="K845" s="1" t="b">
        <v>0</v>
      </c>
      <c r="L845" s="1">
        <v>19</v>
      </c>
      <c r="M845" s="1" t="b">
        <v>1</v>
      </c>
      <c r="N845" s="1" t="s">
        <v>8270</v>
      </c>
      <c r="O845" s="28">
        <f t="shared" si="130"/>
        <v>1.012</v>
      </c>
      <c r="P845" s="29">
        <f t="shared" si="131"/>
        <v>79.89473684210526</v>
      </c>
      <c r="Q845" s="9" t="str">
        <f t="shared" si="132"/>
        <v>theater</v>
      </c>
      <c r="R845" s="26" t="str">
        <f t="shared" si="133"/>
        <v>plays</v>
      </c>
      <c r="S845" s="27">
        <f t="shared" si="134"/>
        <v>41927.873784722222</v>
      </c>
      <c r="T845" s="5" t="str">
        <f t="shared" si="135"/>
        <v>Oct</v>
      </c>
      <c r="U845" s="5" t="str">
        <f t="shared" si="136"/>
        <v>2014</v>
      </c>
      <c r="V845" s="5" t="str">
        <f t="shared" si="137"/>
        <v>Nov</v>
      </c>
      <c r="W845" s="1" t="str">
        <f t="shared" si="138"/>
        <v>2014</v>
      </c>
      <c r="X845" s="27">
        <f t="shared" si="139"/>
        <v>41950.770833333336</v>
      </c>
    </row>
    <row r="846" spans="1:24" ht="48" hidden="1" x14ac:dyDescent="0.2">
      <c r="A846" s="1">
        <v>3518</v>
      </c>
      <c r="B846" s="7" t="s">
        <v>3517</v>
      </c>
      <c r="C846" s="7" t="s">
        <v>7628</v>
      </c>
      <c r="D846" s="1">
        <v>1500</v>
      </c>
      <c r="E846" s="1">
        <v>1650.69</v>
      </c>
      <c r="F846" s="1" t="s">
        <v>8218</v>
      </c>
      <c r="G846" s="1" t="s">
        <v>8223</v>
      </c>
      <c r="H846" s="1" t="s">
        <v>8245</v>
      </c>
      <c r="I846" s="1">
        <v>1412259660</v>
      </c>
      <c r="J846" s="1">
        <v>1410461299</v>
      </c>
      <c r="K846" s="1" t="b">
        <v>0</v>
      </c>
      <c r="L846" s="1">
        <v>33</v>
      </c>
      <c r="M846" s="1" t="b">
        <v>1</v>
      </c>
      <c r="N846" s="1" t="s">
        <v>8270</v>
      </c>
      <c r="O846" s="28">
        <f t="shared" si="130"/>
        <v>1.10046</v>
      </c>
      <c r="P846" s="29">
        <f t="shared" si="131"/>
        <v>50.020909090909093</v>
      </c>
      <c r="Q846" s="9" t="str">
        <f t="shared" si="132"/>
        <v>theater</v>
      </c>
      <c r="R846" s="26" t="str">
        <f t="shared" si="133"/>
        <v>plays</v>
      </c>
      <c r="S846" s="27">
        <f t="shared" si="134"/>
        <v>41893.783553240741</v>
      </c>
      <c r="T846" s="5" t="str">
        <f t="shared" si="135"/>
        <v>Sep</v>
      </c>
      <c r="U846" s="5" t="str">
        <f t="shared" si="136"/>
        <v>2014</v>
      </c>
      <c r="V846" s="5" t="str">
        <f t="shared" si="137"/>
        <v>Oct</v>
      </c>
      <c r="W846" s="1" t="str">
        <f t="shared" si="138"/>
        <v>2014</v>
      </c>
      <c r="X846" s="27">
        <f t="shared" si="139"/>
        <v>41914.597916666666</v>
      </c>
    </row>
    <row r="847" spans="1:24" ht="48" hidden="1" x14ac:dyDescent="0.2">
      <c r="A847" s="1">
        <v>3543</v>
      </c>
      <c r="B847" s="7" t="s">
        <v>3542</v>
      </c>
      <c r="C847" s="7" t="s">
        <v>7653</v>
      </c>
      <c r="D847" s="1">
        <v>1500</v>
      </c>
      <c r="E847" s="1">
        <v>1570</v>
      </c>
      <c r="F847" s="1" t="s">
        <v>8218</v>
      </c>
      <c r="G847" s="1" t="s">
        <v>8235</v>
      </c>
      <c r="H847" s="1" t="s">
        <v>8248</v>
      </c>
      <c r="I847" s="1">
        <v>1435255659</v>
      </c>
      <c r="J847" s="1">
        <v>1432663659</v>
      </c>
      <c r="K847" s="1" t="b">
        <v>0</v>
      </c>
      <c r="L847" s="1">
        <v>29</v>
      </c>
      <c r="M847" s="1" t="b">
        <v>1</v>
      </c>
      <c r="N847" s="1" t="s">
        <v>8270</v>
      </c>
      <c r="O847" s="28">
        <f t="shared" si="130"/>
        <v>1.0466666666666666</v>
      </c>
      <c r="P847" s="29">
        <f t="shared" si="131"/>
        <v>54.137931034482762</v>
      </c>
      <c r="Q847" s="9" t="str">
        <f t="shared" si="132"/>
        <v>theater</v>
      </c>
      <c r="R847" s="26" t="str">
        <f t="shared" si="133"/>
        <v>plays</v>
      </c>
      <c r="S847" s="27">
        <f t="shared" si="134"/>
        <v>42150.755312499998</v>
      </c>
      <c r="T847" s="5" t="str">
        <f t="shared" si="135"/>
        <v>May</v>
      </c>
      <c r="U847" s="5" t="str">
        <f t="shared" si="136"/>
        <v>2015</v>
      </c>
      <c r="V847" s="5" t="str">
        <f t="shared" si="137"/>
        <v>Jun</v>
      </c>
      <c r="W847" s="1" t="str">
        <f t="shared" si="138"/>
        <v>2015</v>
      </c>
      <c r="X847" s="27">
        <f t="shared" si="139"/>
        <v>42180.755312499998</v>
      </c>
    </row>
    <row r="848" spans="1:24" ht="48" hidden="1" x14ac:dyDescent="0.2">
      <c r="A848" s="1">
        <v>3551</v>
      </c>
      <c r="B848" s="7" t="s">
        <v>3550</v>
      </c>
      <c r="C848" s="7" t="s">
        <v>7661</v>
      </c>
      <c r="D848" s="1">
        <v>1500</v>
      </c>
      <c r="E848" s="1">
        <v>1527.5</v>
      </c>
      <c r="F848" s="1" t="s">
        <v>8218</v>
      </c>
      <c r="G848" s="1" t="s">
        <v>8223</v>
      </c>
      <c r="H848" s="1" t="s">
        <v>8245</v>
      </c>
      <c r="I848" s="1">
        <v>1400796420</v>
      </c>
      <c r="J848" s="1">
        <v>1398342170</v>
      </c>
      <c r="K848" s="1" t="b">
        <v>0</v>
      </c>
      <c r="L848" s="1">
        <v>25</v>
      </c>
      <c r="M848" s="1" t="b">
        <v>1</v>
      </c>
      <c r="N848" s="1" t="s">
        <v>8270</v>
      </c>
      <c r="O848" s="28">
        <f t="shared" si="130"/>
        <v>1.0183333333333333</v>
      </c>
      <c r="P848" s="29">
        <f t="shared" si="131"/>
        <v>61.1</v>
      </c>
      <c r="Q848" s="9" t="str">
        <f t="shared" si="132"/>
        <v>theater</v>
      </c>
      <c r="R848" s="26" t="str">
        <f t="shared" si="133"/>
        <v>plays</v>
      </c>
      <c r="S848" s="27">
        <f t="shared" si="134"/>
        <v>41753.515856481477</v>
      </c>
      <c r="T848" s="5" t="str">
        <f t="shared" si="135"/>
        <v>Apr</v>
      </c>
      <c r="U848" s="5" t="str">
        <f t="shared" si="136"/>
        <v>2014</v>
      </c>
      <c r="V848" s="5" t="str">
        <f t="shared" si="137"/>
        <v>May</v>
      </c>
      <c r="W848" s="1" t="str">
        <f t="shared" si="138"/>
        <v>2014</v>
      </c>
      <c r="X848" s="27">
        <f t="shared" si="139"/>
        <v>41781.921527777777</v>
      </c>
    </row>
    <row r="849" spans="1:24" ht="48" hidden="1" x14ac:dyDescent="0.2">
      <c r="A849" s="1">
        <v>3571</v>
      </c>
      <c r="B849" s="7" t="s">
        <v>3570</v>
      </c>
      <c r="C849" s="7" t="s">
        <v>7681</v>
      </c>
      <c r="D849" s="1">
        <v>1500</v>
      </c>
      <c r="E849" s="1">
        <v>1831</v>
      </c>
      <c r="F849" s="1" t="s">
        <v>8218</v>
      </c>
      <c r="G849" s="1" t="s">
        <v>8224</v>
      </c>
      <c r="H849" s="1" t="s">
        <v>8246</v>
      </c>
      <c r="I849" s="1">
        <v>1414701413</v>
      </c>
      <c r="J849" s="1">
        <v>1412109413</v>
      </c>
      <c r="K849" s="1" t="b">
        <v>0</v>
      </c>
      <c r="L849" s="1">
        <v>25</v>
      </c>
      <c r="M849" s="1" t="b">
        <v>1</v>
      </c>
      <c r="N849" s="1" t="s">
        <v>8270</v>
      </c>
      <c r="O849" s="28">
        <f t="shared" si="130"/>
        <v>1.2206666666666666</v>
      </c>
      <c r="P849" s="29">
        <f t="shared" si="131"/>
        <v>73.239999999999995</v>
      </c>
      <c r="Q849" s="9" t="str">
        <f t="shared" si="132"/>
        <v>theater</v>
      </c>
      <c r="R849" s="26" t="str">
        <f t="shared" si="133"/>
        <v>plays</v>
      </c>
      <c r="S849" s="27">
        <f t="shared" si="134"/>
        <v>41912.858946759261</v>
      </c>
      <c r="T849" s="5" t="str">
        <f t="shared" si="135"/>
        <v>Sep</v>
      </c>
      <c r="U849" s="5" t="str">
        <f t="shared" si="136"/>
        <v>2014</v>
      </c>
      <c r="V849" s="5" t="str">
        <f t="shared" si="137"/>
        <v>Oct</v>
      </c>
      <c r="W849" s="1" t="str">
        <f t="shared" si="138"/>
        <v>2014</v>
      </c>
      <c r="X849" s="27">
        <f t="shared" si="139"/>
        <v>41942.858946759261</v>
      </c>
    </row>
    <row r="850" spans="1:24" ht="48" hidden="1" x14ac:dyDescent="0.2">
      <c r="A850" s="1">
        <v>3578</v>
      </c>
      <c r="B850" s="7" t="s">
        <v>3577</v>
      </c>
      <c r="C850" s="7" t="s">
        <v>7688</v>
      </c>
      <c r="D850" s="1">
        <v>1500</v>
      </c>
      <c r="E850" s="1">
        <v>1500.2</v>
      </c>
      <c r="F850" s="1" t="s">
        <v>8218</v>
      </c>
      <c r="G850" s="1" t="s">
        <v>8224</v>
      </c>
      <c r="H850" s="1" t="s">
        <v>8246</v>
      </c>
      <c r="I850" s="1">
        <v>1462037777</v>
      </c>
      <c r="J850" s="1">
        <v>1459445777</v>
      </c>
      <c r="K850" s="1" t="b">
        <v>0</v>
      </c>
      <c r="L850" s="1">
        <v>37</v>
      </c>
      <c r="M850" s="1" t="b">
        <v>1</v>
      </c>
      <c r="N850" s="1" t="s">
        <v>8270</v>
      </c>
      <c r="O850" s="28">
        <f t="shared" si="130"/>
        <v>1.0001333333333333</v>
      </c>
      <c r="P850" s="29">
        <f t="shared" si="131"/>
        <v>40.545945945945945</v>
      </c>
      <c r="Q850" s="9" t="str">
        <f t="shared" si="132"/>
        <v>theater</v>
      </c>
      <c r="R850" s="26" t="str">
        <f t="shared" si="133"/>
        <v>plays</v>
      </c>
      <c r="S850" s="27">
        <f t="shared" si="134"/>
        <v>42460.733530092592</v>
      </c>
      <c r="T850" s="5" t="str">
        <f t="shared" si="135"/>
        <v>Mar</v>
      </c>
      <c r="U850" s="5" t="str">
        <f t="shared" si="136"/>
        <v>2016</v>
      </c>
      <c r="V850" s="5" t="str">
        <f t="shared" si="137"/>
        <v>Apr</v>
      </c>
      <c r="W850" s="1" t="str">
        <f t="shared" si="138"/>
        <v>2016</v>
      </c>
      <c r="X850" s="27">
        <f t="shared" si="139"/>
        <v>42490.733530092592</v>
      </c>
    </row>
    <row r="851" spans="1:24" ht="48" hidden="1" x14ac:dyDescent="0.2">
      <c r="A851" s="1">
        <v>3581</v>
      </c>
      <c r="B851" s="7" t="s">
        <v>3580</v>
      </c>
      <c r="C851" s="7" t="s">
        <v>7691</v>
      </c>
      <c r="D851" s="1">
        <v>1500</v>
      </c>
      <c r="E851" s="1">
        <v>1500</v>
      </c>
      <c r="F851" s="1" t="s">
        <v>8218</v>
      </c>
      <c r="G851" s="1" t="s">
        <v>8224</v>
      </c>
      <c r="H851" s="1" t="s">
        <v>8246</v>
      </c>
      <c r="I851" s="1">
        <v>1406719110</v>
      </c>
      <c r="J851" s="1">
        <v>1405509510</v>
      </c>
      <c r="K851" s="1" t="b">
        <v>0</v>
      </c>
      <c r="L851" s="1">
        <v>45</v>
      </c>
      <c r="M851" s="1" t="b">
        <v>1</v>
      </c>
      <c r="N851" s="1" t="s">
        <v>8270</v>
      </c>
      <c r="O851" s="28">
        <f t="shared" si="130"/>
        <v>1</v>
      </c>
      <c r="P851" s="29">
        <f t="shared" si="131"/>
        <v>33.333333333333336</v>
      </c>
      <c r="Q851" s="9" t="str">
        <f t="shared" si="132"/>
        <v>theater</v>
      </c>
      <c r="R851" s="26" t="str">
        <f t="shared" si="133"/>
        <v>plays</v>
      </c>
      <c r="S851" s="27">
        <f t="shared" si="134"/>
        <v>41836.471180555556</v>
      </c>
      <c r="T851" s="5" t="str">
        <f t="shared" si="135"/>
        <v>Jul</v>
      </c>
      <c r="U851" s="5" t="str">
        <f t="shared" si="136"/>
        <v>2014</v>
      </c>
      <c r="V851" s="5" t="str">
        <f t="shared" si="137"/>
        <v>Jul</v>
      </c>
      <c r="W851" s="1" t="str">
        <f t="shared" si="138"/>
        <v>2014</v>
      </c>
      <c r="X851" s="27">
        <f t="shared" si="139"/>
        <v>41850.471180555556</v>
      </c>
    </row>
    <row r="852" spans="1:24" ht="48" hidden="1" x14ac:dyDescent="0.2">
      <c r="A852" s="1">
        <v>3603</v>
      </c>
      <c r="B852" s="7" t="s">
        <v>3602</v>
      </c>
      <c r="C852" s="7" t="s">
        <v>7713</v>
      </c>
      <c r="D852" s="1">
        <v>1500</v>
      </c>
      <c r="E852" s="1">
        <v>2560</v>
      </c>
      <c r="F852" s="1" t="s">
        <v>8218</v>
      </c>
      <c r="G852" s="1" t="s">
        <v>8223</v>
      </c>
      <c r="H852" s="1" t="s">
        <v>8245</v>
      </c>
      <c r="I852" s="1">
        <v>1446759880</v>
      </c>
      <c r="J852" s="1">
        <v>1444164280</v>
      </c>
      <c r="K852" s="1" t="b">
        <v>0</v>
      </c>
      <c r="L852" s="1">
        <v>57</v>
      </c>
      <c r="M852" s="1" t="b">
        <v>1</v>
      </c>
      <c r="N852" s="1" t="s">
        <v>8270</v>
      </c>
      <c r="O852" s="28">
        <f t="shared" si="130"/>
        <v>1.7066666666666668</v>
      </c>
      <c r="P852" s="29">
        <f t="shared" si="131"/>
        <v>44.912280701754383</v>
      </c>
      <c r="Q852" s="9" t="str">
        <f t="shared" si="132"/>
        <v>theater</v>
      </c>
      <c r="R852" s="26" t="str">
        <f t="shared" si="133"/>
        <v>plays</v>
      </c>
      <c r="S852" s="27">
        <f t="shared" si="134"/>
        <v>42283.864351851851</v>
      </c>
      <c r="T852" s="5" t="str">
        <f t="shared" si="135"/>
        <v>Oct</v>
      </c>
      <c r="U852" s="5" t="str">
        <f t="shared" si="136"/>
        <v>2015</v>
      </c>
      <c r="V852" s="5" t="str">
        <f t="shared" si="137"/>
        <v>Nov</v>
      </c>
      <c r="W852" s="1" t="str">
        <f t="shared" si="138"/>
        <v>2015</v>
      </c>
      <c r="X852" s="27">
        <f t="shared" si="139"/>
        <v>42313.906018518523</v>
      </c>
    </row>
    <row r="853" spans="1:24" ht="48" hidden="1" x14ac:dyDescent="0.2">
      <c r="A853" s="1">
        <v>3654</v>
      </c>
      <c r="B853" s="7" t="s">
        <v>3651</v>
      </c>
      <c r="C853" s="7" t="s">
        <v>7764</v>
      </c>
      <c r="D853" s="1">
        <v>1500</v>
      </c>
      <c r="E853" s="1">
        <v>2616</v>
      </c>
      <c r="F853" s="1" t="s">
        <v>8218</v>
      </c>
      <c r="G853" s="1" t="s">
        <v>8224</v>
      </c>
      <c r="H853" s="1" t="s">
        <v>8246</v>
      </c>
      <c r="I853" s="1">
        <v>1459702800</v>
      </c>
      <c r="J853" s="1">
        <v>1457690386</v>
      </c>
      <c r="K853" s="1" t="b">
        <v>0</v>
      </c>
      <c r="L853" s="1">
        <v>38</v>
      </c>
      <c r="M853" s="1" t="b">
        <v>1</v>
      </c>
      <c r="N853" s="1" t="s">
        <v>8270</v>
      </c>
      <c r="O853" s="28">
        <f t="shared" si="130"/>
        <v>1.744</v>
      </c>
      <c r="P853" s="29">
        <f t="shared" si="131"/>
        <v>68.84210526315789</v>
      </c>
      <c r="Q853" s="9" t="str">
        <f t="shared" si="132"/>
        <v>theater</v>
      </c>
      <c r="R853" s="26" t="str">
        <f t="shared" si="133"/>
        <v>plays</v>
      </c>
      <c r="S853" s="27">
        <f t="shared" si="134"/>
        <v>42440.416504629626</v>
      </c>
      <c r="T853" s="5" t="str">
        <f t="shared" si="135"/>
        <v>Mar</v>
      </c>
      <c r="U853" s="5" t="str">
        <f t="shared" si="136"/>
        <v>2016</v>
      </c>
      <c r="V853" s="5" t="str">
        <f t="shared" si="137"/>
        <v>Apr</v>
      </c>
      <c r="W853" s="1" t="str">
        <f t="shared" si="138"/>
        <v>2016</v>
      </c>
      <c r="X853" s="27">
        <f t="shared" si="139"/>
        <v>42463.708333333328</v>
      </c>
    </row>
    <row r="854" spans="1:24" ht="32" hidden="1" x14ac:dyDescent="0.2">
      <c r="A854" s="1">
        <v>3658</v>
      </c>
      <c r="B854" s="7" t="s">
        <v>3655</v>
      </c>
      <c r="C854" s="7" t="s">
        <v>7768</v>
      </c>
      <c r="D854" s="1">
        <v>1500</v>
      </c>
      <c r="E854" s="1">
        <v>1510</v>
      </c>
      <c r="F854" s="1" t="s">
        <v>8218</v>
      </c>
      <c r="G854" s="1" t="s">
        <v>8223</v>
      </c>
      <c r="H854" s="1" t="s">
        <v>8245</v>
      </c>
      <c r="I854" s="1">
        <v>1404273540</v>
      </c>
      <c r="J854" s="1">
        <v>1400272580</v>
      </c>
      <c r="K854" s="1" t="b">
        <v>0</v>
      </c>
      <c r="L854" s="1">
        <v>20</v>
      </c>
      <c r="M854" s="1" t="b">
        <v>1</v>
      </c>
      <c r="N854" s="1" t="s">
        <v>8270</v>
      </c>
      <c r="O854" s="28">
        <f t="shared" si="130"/>
        <v>1.0066666666666666</v>
      </c>
      <c r="P854" s="29">
        <f t="shared" si="131"/>
        <v>75.5</v>
      </c>
      <c r="Q854" s="9" t="str">
        <f t="shared" si="132"/>
        <v>theater</v>
      </c>
      <c r="R854" s="26" t="str">
        <f t="shared" si="133"/>
        <v>plays</v>
      </c>
      <c r="S854" s="27">
        <f t="shared" si="134"/>
        <v>41775.858564814815</v>
      </c>
      <c r="T854" s="5" t="str">
        <f t="shared" si="135"/>
        <v>May</v>
      </c>
      <c r="U854" s="5" t="str">
        <f t="shared" si="136"/>
        <v>2014</v>
      </c>
      <c r="V854" s="5" t="str">
        <f t="shared" si="137"/>
        <v>Jul</v>
      </c>
      <c r="W854" s="1" t="str">
        <f t="shared" si="138"/>
        <v>2014</v>
      </c>
      <c r="X854" s="27">
        <f t="shared" si="139"/>
        <v>41822.165972222225</v>
      </c>
    </row>
    <row r="855" spans="1:24" ht="48" hidden="1" x14ac:dyDescent="0.2">
      <c r="A855" s="1">
        <v>3690</v>
      </c>
      <c r="B855" s="7" t="s">
        <v>3687</v>
      </c>
      <c r="C855" s="7" t="s">
        <v>7800</v>
      </c>
      <c r="D855" s="1">
        <v>1500</v>
      </c>
      <c r="E855" s="1">
        <v>1800</v>
      </c>
      <c r="F855" s="1" t="s">
        <v>8218</v>
      </c>
      <c r="G855" s="1" t="s">
        <v>8223</v>
      </c>
      <c r="H855" s="1" t="s">
        <v>8245</v>
      </c>
      <c r="I855" s="1">
        <v>1417101683</v>
      </c>
      <c r="J855" s="1">
        <v>1414506083</v>
      </c>
      <c r="K855" s="1" t="b">
        <v>0</v>
      </c>
      <c r="L855" s="1">
        <v>31</v>
      </c>
      <c r="M855" s="1" t="b">
        <v>1</v>
      </c>
      <c r="N855" s="1" t="s">
        <v>8270</v>
      </c>
      <c r="O855" s="28">
        <f t="shared" si="130"/>
        <v>1.2</v>
      </c>
      <c r="P855" s="29">
        <f t="shared" si="131"/>
        <v>58.064516129032256</v>
      </c>
      <c r="Q855" s="9" t="str">
        <f t="shared" si="132"/>
        <v>theater</v>
      </c>
      <c r="R855" s="26" t="str">
        <f t="shared" si="133"/>
        <v>plays</v>
      </c>
      <c r="S855" s="27">
        <f t="shared" si="134"/>
        <v>41940.598182870373</v>
      </c>
      <c r="T855" s="5" t="str">
        <f t="shared" si="135"/>
        <v>Oct</v>
      </c>
      <c r="U855" s="5" t="str">
        <f t="shared" si="136"/>
        <v>2014</v>
      </c>
      <c r="V855" s="5" t="str">
        <f t="shared" si="137"/>
        <v>Nov</v>
      </c>
      <c r="W855" s="1" t="str">
        <f t="shared" si="138"/>
        <v>2014</v>
      </c>
      <c r="X855" s="27">
        <f t="shared" si="139"/>
        <v>41970.639849537038</v>
      </c>
    </row>
    <row r="856" spans="1:24" ht="48" hidden="1" x14ac:dyDescent="0.2">
      <c r="A856" s="1">
        <v>3701</v>
      </c>
      <c r="B856" s="7" t="s">
        <v>3698</v>
      </c>
      <c r="C856" s="7" t="s">
        <v>7811</v>
      </c>
      <c r="D856" s="1">
        <v>1500</v>
      </c>
      <c r="E856" s="1">
        <v>1505</v>
      </c>
      <c r="F856" s="1" t="s">
        <v>8218</v>
      </c>
      <c r="G856" s="1" t="s">
        <v>8224</v>
      </c>
      <c r="H856" s="1" t="s">
        <v>8246</v>
      </c>
      <c r="I856" s="1">
        <v>1433422793</v>
      </c>
      <c r="J856" s="1">
        <v>1430830793</v>
      </c>
      <c r="K856" s="1" t="b">
        <v>0</v>
      </c>
      <c r="L856" s="1">
        <v>39</v>
      </c>
      <c r="M856" s="1" t="b">
        <v>1</v>
      </c>
      <c r="N856" s="1" t="s">
        <v>8270</v>
      </c>
      <c r="O856" s="28">
        <f t="shared" si="130"/>
        <v>1.0033333333333334</v>
      </c>
      <c r="P856" s="29">
        <f t="shared" si="131"/>
        <v>38.589743589743591</v>
      </c>
      <c r="Q856" s="9" t="str">
        <f t="shared" si="132"/>
        <v>theater</v>
      </c>
      <c r="R856" s="26" t="str">
        <f t="shared" si="133"/>
        <v>plays</v>
      </c>
      <c r="S856" s="27">
        <f t="shared" si="134"/>
        <v>42129.541585648149</v>
      </c>
      <c r="T856" s="5" t="str">
        <f t="shared" si="135"/>
        <v>May</v>
      </c>
      <c r="U856" s="5" t="str">
        <f t="shared" si="136"/>
        <v>2015</v>
      </c>
      <c r="V856" s="5" t="str">
        <f t="shared" si="137"/>
        <v>Jun</v>
      </c>
      <c r="W856" s="1" t="str">
        <f t="shared" si="138"/>
        <v>2015</v>
      </c>
      <c r="X856" s="27">
        <f t="shared" si="139"/>
        <v>42159.541585648149</v>
      </c>
    </row>
    <row r="857" spans="1:24" ht="48" hidden="1" x14ac:dyDescent="0.2">
      <c r="A857" s="1">
        <v>3706</v>
      </c>
      <c r="B857" s="7" t="s">
        <v>3703</v>
      </c>
      <c r="C857" s="7" t="s">
        <v>7816</v>
      </c>
      <c r="D857" s="1">
        <v>1500</v>
      </c>
      <c r="E857" s="1">
        <v>1820</v>
      </c>
      <c r="F857" s="1" t="s">
        <v>8218</v>
      </c>
      <c r="G857" s="1" t="s">
        <v>8223</v>
      </c>
      <c r="H857" s="1" t="s">
        <v>8245</v>
      </c>
      <c r="I857" s="1">
        <v>1410558949</v>
      </c>
      <c r="J857" s="1">
        <v>1409262949</v>
      </c>
      <c r="K857" s="1" t="b">
        <v>0</v>
      </c>
      <c r="L857" s="1">
        <v>13</v>
      </c>
      <c r="M857" s="1" t="b">
        <v>1</v>
      </c>
      <c r="N857" s="1" t="s">
        <v>8270</v>
      </c>
      <c r="O857" s="28">
        <f t="shared" si="130"/>
        <v>1.2133333333333334</v>
      </c>
      <c r="P857" s="29">
        <f t="shared" si="131"/>
        <v>140</v>
      </c>
      <c r="Q857" s="9" t="str">
        <f t="shared" si="132"/>
        <v>theater</v>
      </c>
      <c r="R857" s="26" t="str">
        <f t="shared" si="133"/>
        <v>plays</v>
      </c>
      <c r="S857" s="27">
        <f t="shared" si="134"/>
        <v>41879.913761574076</v>
      </c>
      <c r="T857" s="5" t="str">
        <f t="shared" si="135"/>
        <v>Aug</v>
      </c>
      <c r="U857" s="5" t="str">
        <f t="shared" si="136"/>
        <v>2014</v>
      </c>
      <c r="V857" s="5" t="str">
        <f t="shared" si="137"/>
        <v>Sep</v>
      </c>
      <c r="W857" s="1" t="str">
        <f t="shared" si="138"/>
        <v>2014</v>
      </c>
      <c r="X857" s="27">
        <f t="shared" si="139"/>
        <v>41894.913761574076</v>
      </c>
    </row>
    <row r="858" spans="1:24" ht="64" hidden="1" x14ac:dyDescent="0.2">
      <c r="A858" s="1">
        <v>3722</v>
      </c>
      <c r="B858" s="7" t="s">
        <v>3719</v>
      </c>
      <c r="C858" s="7" t="s">
        <v>7832</v>
      </c>
      <c r="D858" s="1">
        <v>1500</v>
      </c>
      <c r="E858" s="1">
        <v>1668</v>
      </c>
      <c r="F858" s="1" t="s">
        <v>8218</v>
      </c>
      <c r="G858" s="1" t="s">
        <v>8228</v>
      </c>
      <c r="H858" s="1" t="s">
        <v>8250</v>
      </c>
      <c r="I858" s="1">
        <v>1455231540</v>
      </c>
      <c r="J858" s="1">
        <v>1452614847</v>
      </c>
      <c r="K858" s="1" t="b">
        <v>0</v>
      </c>
      <c r="L858" s="1">
        <v>35</v>
      </c>
      <c r="M858" s="1" t="b">
        <v>1</v>
      </c>
      <c r="N858" s="1" t="s">
        <v>8270</v>
      </c>
      <c r="O858" s="28">
        <f t="shared" si="130"/>
        <v>1.1120000000000001</v>
      </c>
      <c r="P858" s="29">
        <f t="shared" si="131"/>
        <v>47.657142857142858</v>
      </c>
      <c r="Q858" s="9" t="str">
        <f t="shared" si="132"/>
        <v>theater</v>
      </c>
      <c r="R858" s="26" t="str">
        <f t="shared" si="133"/>
        <v>plays</v>
      </c>
      <c r="S858" s="27">
        <f t="shared" si="134"/>
        <v>42381.671840277777</v>
      </c>
      <c r="T858" s="5" t="str">
        <f t="shared" si="135"/>
        <v>Jan</v>
      </c>
      <c r="U858" s="5" t="str">
        <f t="shared" si="136"/>
        <v>2016</v>
      </c>
      <c r="V858" s="5" t="str">
        <f t="shared" si="137"/>
        <v>Feb</v>
      </c>
      <c r="W858" s="1" t="str">
        <f t="shared" si="138"/>
        <v>2016</v>
      </c>
      <c r="X858" s="27">
        <f t="shared" si="139"/>
        <v>42411.957638888889</v>
      </c>
    </row>
    <row r="859" spans="1:24" ht="48" hidden="1" x14ac:dyDescent="0.2">
      <c r="A859" s="1">
        <v>3733</v>
      </c>
      <c r="B859" s="7" t="s">
        <v>3730</v>
      </c>
      <c r="C859" s="7" t="s">
        <v>7843</v>
      </c>
      <c r="D859" s="1">
        <v>1500</v>
      </c>
      <c r="E859" s="1">
        <v>0</v>
      </c>
      <c r="F859" s="1" t="s">
        <v>8220</v>
      </c>
      <c r="G859" s="1" t="s">
        <v>8223</v>
      </c>
      <c r="H859" s="1" t="s">
        <v>8245</v>
      </c>
      <c r="I859" s="1">
        <v>1429396200</v>
      </c>
      <c r="J859" s="1">
        <v>1428539708</v>
      </c>
      <c r="K859" s="1" t="b">
        <v>0</v>
      </c>
      <c r="L859" s="1">
        <v>0</v>
      </c>
      <c r="M859" s="1" t="b">
        <v>0</v>
      </c>
      <c r="N859" s="1" t="s">
        <v>8270</v>
      </c>
      <c r="O859" s="28">
        <f t="shared" si="130"/>
        <v>0</v>
      </c>
      <c r="P859" s="29">
        <f t="shared" si="131"/>
        <v>0</v>
      </c>
      <c r="Q859" s="9" t="str">
        <f t="shared" si="132"/>
        <v>theater</v>
      </c>
      <c r="R859" s="26" t="str">
        <f t="shared" si="133"/>
        <v>plays</v>
      </c>
      <c r="S859" s="27">
        <f t="shared" si="134"/>
        <v>42103.024398148147</v>
      </c>
      <c r="T859" s="5" t="str">
        <f t="shared" si="135"/>
        <v>Apr</v>
      </c>
      <c r="U859" s="5" t="str">
        <f t="shared" si="136"/>
        <v>2015</v>
      </c>
      <c r="V859" s="5" t="str">
        <f t="shared" si="137"/>
        <v>Apr</v>
      </c>
      <c r="W859" s="1" t="str">
        <f t="shared" si="138"/>
        <v>2015</v>
      </c>
      <c r="X859" s="27">
        <f t="shared" si="139"/>
        <v>42112.9375</v>
      </c>
    </row>
    <row r="860" spans="1:24" ht="48" hidden="1" x14ac:dyDescent="0.2">
      <c r="A860" s="1">
        <v>3734</v>
      </c>
      <c r="B860" s="7" t="s">
        <v>3731</v>
      </c>
      <c r="C860" s="7" t="s">
        <v>7844</v>
      </c>
      <c r="D860" s="1">
        <v>1500</v>
      </c>
      <c r="E860" s="1">
        <v>427</v>
      </c>
      <c r="F860" s="1" t="s">
        <v>8220</v>
      </c>
      <c r="G860" s="1" t="s">
        <v>8223</v>
      </c>
      <c r="H860" s="1" t="s">
        <v>8245</v>
      </c>
      <c r="I860" s="1">
        <v>1432589896</v>
      </c>
      <c r="J860" s="1">
        <v>1427405896</v>
      </c>
      <c r="K860" s="1" t="b">
        <v>0</v>
      </c>
      <c r="L860" s="1">
        <v>7</v>
      </c>
      <c r="M860" s="1" t="b">
        <v>0</v>
      </c>
      <c r="N860" s="1" t="s">
        <v>8270</v>
      </c>
      <c r="O860" s="28">
        <f t="shared" si="130"/>
        <v>0.28466666666666668</v>
      </c>
      <c r="P860" s="29">
        <f t="shared" si="131"/>
        <v>61</v>
      </c>
      <c r="Q860" s="9" t="str">
        <f t="shared" si="132"/>
        <v>theater</v>
      </c>
      <c r="R860" s="26" t="str">
        <f t="shared" si="133"/>
        <v>plays</v>
      </c>
      <c r="S860" s="27">
        <f t="shared" si="134"/>
        <v>42089.901574074072</v>
      </c>
      <c r="T860" s="5" t="str">
        <f t="shared" si="135"/>
        <v>Mar</v>
      </c>
      <c r="U860" s="5" t="str">
        <f t="shared" si="136"/>
        <v>2015</v>
      </c>
      <c r="V860" s="5" t="str">
        <f t="shared" si="137"/>
        <v>May</v>
      </c>
      <c r="W860" s="1" t="str">
        <f t="shared" si="138"/>
        <v>2015</v>
      </c>
      <c r="X860" s="27">
        <f t="shared" si="139"/>
        <v>42149.901574074072</v>
      </c>
    </row>
    <row r="861" spans="1:24" ht="48" hidden="1" x14ac:dyDescent="0.2">
      <c r="A861" s="1">
        <v>3736</v>
      </c>
      <c r="B861" s="7" t="s">
        <v>3733</v>
      </c>
      <c r="C861" s="7" t="s">
        <v>7846</v>
      </c>
      <c r="D861" s="1">
        <v>1500</v>
      </c>
      <c r="E861" s="1">
        <v>10</v>
      </c>
      <c r="F861" s="1" t="s">
        <v>8220</v>
      </c>
      <c r="G861" s="1" t="s">
        <v>8224</v>
      </c>
      <c r="H861" s="1" t="s">
        <v>8246</v>
      </c>
      <c r="I861" s="1">
        <v>1427133600</v>
      </c>
      <c r="J861" s="1">
        <v>1423847093</v>
      </c>
      <c r="K861" s="1" t="b">
        <v>0</v>
      </c>
      <c r="L861" s="1">
        <v>1</v>
      </c>
      <c r="M861" s="1" t="b">
        <v>0</v>
      </c>
      <c r="N861" s="1" t="s">
        <v>8270</v>
      </c>
      <c r="O861" s="28">
        <f t="shared" si="130"/>
        <v>6.6666666666666671E-3</v>
      </c>
      <c r="P861" s="29">
        <f t="shared" si="131"/>
        <v>10</v>
      </c>
      <c r="Q861" s="9" t="str">
        <f t="shared" si="132"/>
        <v>theater</v>
      </c>
      <c r="R861" s="26" t="str">
        <f t="shared" si="133"/>
        <v>plays</v>
      </c>
      <c r="S861" s="27">
        <f t="shared" si="134"/>
        <v>42048.711724537032</v>
      </c>
      <c r="T861" s="5" t="str">
        <f t="shared" si="135"/>
        <v>Feb</v>
      </c>
      <c r="U861" s="5" t="str">
        <f t="shared" si="136"/>
        <v>2015</v>
      </c>
      <c r="V861" s="5" t="str">
        <f t="shared" si="137"/>
        <v>Mar</v>
      </c>
      <c r="W861" s="1" t="str">
        <f t="shared" si="138"/>
        <v>2015</v>
      </c>
      <c r="X861" s="27">
        <f t="shared" si="139"/>
        <v>42086.75</v>
      </c>
    </row>
    <row r="862" spans="1:24" ht="32" hidden="1" x14ac:dyDescent="0.2">
      <c r="A862" s="1">
        <v>3738</v>
      </c>
      <c r="B862" s="7" t="s">
        <v>3735</v>
      </c>
      <c r="C862" s="7" t="s">
        <v>7848</v>
      </c>
      <c r="D862" s="1">
        <v>1500</v>
      </c>
      <c r="E862" s="1">
        <v>270</v>
      </c>
      <c r="F862" s="1" t="s">
        <v>8220</v>
      </c>
      <c r="G862" s="1" t="s">
        <v>8224</v>
      </c>
      <c r="H862" s="1" t="s">
        <v>8246</v>
      </c>
      <c r="I862" s="1">
        <v>1405461600</v>
      </c>
      <c r="J862" s="1">
        <v>1403562705</v>
      </c>
      <c r="K862" s="1" t="b">
        <v>0</v>
      </c>
      <c r="L862" s="1">
        <v>6</v>
      </c>
      <c r="M862" s="1" t="b">
        <v>0</v>
      </c>
      <c r="N862" s="1" t="s">
        <v>8270</v>
      </c>
      <c r="O862" s="28">
        <f t="shared" si="130"/>
        <v>0.18</v>
      </c>
      <c r="P862" s="29">
        <f t="shared" si="131"/>
        <v>45</v>
      </c>
      <c r="Q862" s="9" t="str">
        <f t="shared" si="132"/>
        <v>theater</v>
      </c>
      <c r="R862" s="26" t="str">
        <f t="shared" si="133"/>
        <v>plays</v>
      </c>
      <c r="S862" s="27">
        <f t="shared" si="134"/>
        <v>41813.938715277778</v>
      </c>
      <c r="T862" s="5" t="str">
        <f t="shared" si="135"/>
        <v>Jun</v>
      </c>
      <c r="U862" s="5" t="str">
        <f t="shared" si="136"/>
        <v>2014</v>
      </c>
      <c r="V862" s="5" t="str">
        <f t="shared" si="137"/>
        <v>Jul</v>
      </c>
      <c r="W862" s="1" t="str">
        <f t="shared" si="138"/>
        <v>2014</v>
      </c>
      <c r="X862" s="27">
        <f t="shared" si="139"/>
        <v>41835.916666666664</v>
      </c>
    </row>
    <row r="863" spans="1:24" ht="32" hidden="1" x14ac:dyDescent="0.2">
      <c r="A863" s="1">
        <v>3758</v>
      </c>
      <c r="B863" s="7" t="s">
        <v>3755</v>
      </c>
      <c r="C863" s="7" t="s">
        <v>7868</v>
      </c>
      <c r="D863" s="1">
        <v>1500</v>
      </c>
      <c r="E863" s="1">
        <v>1535</v>
      </c>
      <c r="F863" s="1" t="s">
        <v>8218</v>
      </c>
      <c r="G863" s="1" t="s">
        <v>8223</v>
      </c>
      <c r="H863" s="1" t="s">
        <v>8245</v>
      </c>
      <c r="I863" s="1">
        <v>1400475600</v>
      </c>
      <c r="J863" s="1">
        <v>1397819938</v>
      </c>
      <c r="K863" s="1" t="b">
        <v>0</v>
      </c>
      <c r="L863" s="1">
        <v>26</v>
      </c>
      <c r="M863" s="1" t="b">
        <v>1</v>
      </c>
      <c r="N863" s="1" t="s">
        <v>8304</v>
      </c>
      <c r="O863" s="28">
        <f t="shared" si="130"/>
        <v>1.0233333333333334</v>
      </c>
      <c r="P863" s="29">
        <f t="shared" si="131"/>
        <v>59.03846153846154</v>
      </c>
      <c r="Q863" s="9" t="str">
        <f t="shared" si="132"/>
        <v>theater</v>
      </c>
      <c r="R863" s="26" t="str">
        <f t="shared" si="133"/>
        <v>musical</v>
      </c>
      <c r="S863" s="27">
        <f t="shared" si="134"/>
        <v>41747.471504629626</v>
      </c>
      <c r="T863" s="5" t="str">
        <f t="shared" si="135"/>
        <v>Apr</v>
      </c>
      <c r="U863" s="5" t="str">
        <f t="shared" si="136"/>
        <v>2014</v>
      </c>
      <c r="V863" s="5" t="str">
        <f t="shared" si="137"/>
        <v>May</v>
      </c>
      <c r="W863" s="1" t="str">
        <f t="shared" si="138"/>
        <v>2014</v>
      </c>
      <c r="X863" s="27">
        <f t="shared" si="139"/>
        <v>41778.208333333336</v>
      </c>
    </row>
    <row r="864" spans="1:24" ht="48" hidden="1" x14ac:dyDescent="0.2">
      <c r="A864" s="1">
        <v>3764</v>
      </c>
      <c r="B864" s="7" t="s">
        <v>3761</v>
      </c>
      <c r="C864" s="7" t="s">
        <v>7874</v>
      </c>
      <c r="D864" s="1">
        <v>1500</v>
      </c>
      <c r="E864" s="1">
        <v>1500</v>
      </c>
      <c r="F864" s="1" t="s">
        <v>8218</v>
      </c>
      <c r="G864" s="1" t="s">
        <v>8223</v>
      </c>
      <c r="H864" s="1" t="s">
        <v>8245</v>
      </c>
      <c r="I864" s="1">
        <v>1464482160</v>
      </c>
      <c r="J864" s="1">
        <v>1462824832</v>
      </c>
      <c r="K864" s="1" t="b">
        <v>0</v>
      </c>
      <c r="L864" s="1">
        <v>27</v>
      </c>
      <c r="M864" s="1" t="b">
        <v>1</v>
      </c>
      <c r="N864" s="1" t="s">
        <v>8304</v>
      </c>
      <c r="O864" s="28">
        <f t="shared" si="130"/>
        <v>1</v>
      </c>
      <c r="P864" s="29">
        <f t="shared" si="131"/>
        <v>55.555555555555557</v>
      </c>
      <c r="Q864" s="9" t="str">
        <f t="shared" si="132"/>
        <v>theater</v>
      </c>
      <c r="R864" s="26" t="str">
        <f t="shared" si="133"/>
        <v>musical</v>
      </c>
      <c r="S864" s="27">
        <f t="shared" si="134"/>
        <v>42499.842962962968</v>
      </c>
      <c r="T864" s="5" t="str">
        <f t="shared" si="135"/>
        <v>May</v>
      </c>
      <c r="U864" s="5" t="str">
        <f t="shared" si="136"/>
        <v>2016</v>
      </c>
      <c r="V864" s="5" t="str">
        <f t="shared" si="137"/>
        <v>May</v>
      </c>
      <c r="W864" s="1" t="str">
        <f t="shared" si="138"/>
        <v>2016</v>
      </c>
      <c r="X864" s="27">
        <f t="shared" si="139"/>
        <v>42519.024999999994</v>
      </c>
    </row>
    <row r="865" spans="1:24" ht="32" hidden="1" x14ac:dyDescent="0.2">
      <c r="A865" s="1">
        <v>3791</v>
      </c>
      <c r="B865" s="7" t="s">
        <v>3788</v>
      </c>
      <c r="C865" s="7" t="s">
        <v>7901</v>
      </c>
      <c r="D865" s="1">
        <v>1500</v>
      </c>
      <c r="E865" s="1">
        <v>0</v>
      </c>
      <c r="F865" s="1" t="s">
        <v>8220</v>
      </c>
      <c r="G865" s="1" t="s">
        <v>8223</v>
      </c>
      <c r="H865" s="1" t="s">
        <v>8245</v>
      </c>
      <c r="I865" s="1">
        <v>1404664592</v>
      </c>
      <c r="J865" s="1">
        <v>1399480592</v>
      </c>
      <c r="K865" s="1" t="b">
        <v>0</v>
      </c>
      <c r="L865" s="1">
        <v>0</v>
      </c>
      <c r="M865" s="1" t="b">
        <v>0</v>
      </c>
      <c r="N865" s="1" t="s">
        <v>8304</v>
      </c>
      <c r="O865" s="28">
        <f t="shared" si="130"/>
        <v>0</v>
      </c>
      <c r="P865" s="29">
        <f t="shared" si="131"/>
        <v>0</v>
      </c>
      <c r="Q865" s="9" t="str">
        <f t="shared" si="132"/>
        <v>theater</v>
      </c>
      <c r="R865" s="26" t="str">
        <f t="shared" si="133"/>
        <v>musical</v>
      </c>
      <c r="S865" s="27">
        <f t="shared" si="134"/>
        <v>41766.692037037035</v>
      </c>
      <c r="T865" s="5" t="str">
        <f t="shared" si="135"/>
        <v>May</v>
      </c>
      <c r="U865" s="5" t="str">
        <f t="shared" si="136"/>
        <v>2014</v>
      </c>
      <c r="V865" s="5" t="str">
        <f t="shared" si="137"/>
        <v>Jul</v>
      </c>
      <c r="W865" s="1" t="str">
        <f t="shared" si="138"/>
        <v>2014</v>
      </c>
      <c r="X865" s="27">
        <f t="shared" si="139"/>
        <v>41826.692037037035</v>
      </c>
    </row>
    <row r="866" spans="1:24" ht="48" hidden="1" x14ac:dyDescent="0.2">
      <c r="A866" s="1">
        <v>3807</v>
      </c>
      <c r="B866" s="7" t="s">
        <v>3804</v>
      </c>
      <c r="C866" s="7" t="s">
        <v>7917</v>
      </c>
      <c r="D866" s="1">
        <v>1500</v>
      </c>
      <c r="E866" s="1">
        <v>455</v>
      </c>
      <c r="F866" s="1" t="s">
        <v>8220</v>
      </c>
      <c r="G866" s="1" t="s">
        <v>8223</v>
      </c>
      <c r="H866" s="1" t="s">
        <v>8245</v>
      </c>
      <c r="I866" s="1">
        <v>1428097739</v>
      </c>
      <c r="J866" s="1">
        <v>1427492939</v>
      </c>
      <c r="K866" s="1" t="b">
        <v>0</v>
      </c>
      <c r="L866" s="1">
        <v>9</v>
      </c>
      <c r="M866" s="1" t="b">
        <v>0</v>
      </c>
      <c r="N866" s="1" t="s">
        <v>8304</v>
      </c>
      <c r="O866" s="28">
        <f t="shared" si="130"/>
        <v>0.30333333333333334</v>
      </c>
      <c r="P866" s="29">
        <f t="shared" si="131"/>
        <v>50.555555555555557</v>
      </c>
      <c r="Q866" s="9" t="str">
        <f t="shared" si="132"/>
        <v>theater</v>
      </c>
      <c r="R866" s="26" t="str">
        <f t="shared" si="133"/>
        <v>musical</v>
      </c>
      <c r="S866" s="27">
        <f t="shared" si="134"/>
        <v>42090.909016203703</v>
      </c>
      <c r="T866" s="5" t="str">
        <f t="shared" si="135"/>
        <v>Mar</v>
      </c>
      <c r="U866" s="5" t="str">
        <f t="shared" si="136"/>
        <v>2015</v>
      </c>
      <c r="V866" s="5" t="str">
        <f t="shared" si="137"/>
        <v>Apr</v>
      </c>
      <c r="W866" s="1" t="str">
        <f t="shared" si="138"/>
        <v>2015</v>
      </c>
      <c r="X866" s="27">
        <f t="shared" si="139"/>
        <v>42097.909016203703</v>
      </c>
    </row>
    <row r="867" spans="1:24" ht="48" hidden="1" x14ac:dyDescent="0.2">
      <c r="A867" s="1">
        <v>3810</v>
      </c>
      <c r="B867" s="7" t="s">
        <v>3807</v>
      </c>
      <c r="C867" s="7" t="s">
        <v>7920</v>
      </c>
      <c r="D867" s="1">
        <v>1500</v>
      </c>
      <c r="E867" s="1">
        <v>1826</v>
      </c>
      <c r="F867" s="1" t="s">
        <v>8218</v>
      </c>
      <c r="G867" s="1" t="s">
        <v>8223</v>
      </c>
      <c r="H867" s="1" t="s">
        <v>8245</v>
      </c>
      <c r="I867" s="1">
        <v>1426965758</v>
      </c>
      <c r="J867" s="1">
        <v>1424377358</v>
      </c>
      <c r="K867" s="1" t="b">
        <v>0</v>
      </c>
      <c r="L867" s="1">
        <v>26</v>
      </c>
      <c r="M867" s="1" t="b">
        <v>1</v>
      </c>
      <c r="N867" s="1" t="s">
        <v>8270</v>
      </c>
      <c r="O867" s="28">
        <f t="shared" si="130"/>
        <v>1.2173333333333334</v>
      </c>
      <c r="P867" s="29">
        <f t="shared" si="131"/>
        <v>70.230769230769226</v>
      </c>
      <c r="Q867" s="9" t="str">
        <f t="shared" si="132"/>
        <v>theater</v>
      </c>
      <c r="R867" s="26" t="str">
        <f t="shared" si="133"/>
        <v>plays</v>
      </c>
      <c r="S867" s="27">
        <f t="shared" si="134"/>
        <v>42054.849050925928</v>
      </c>
      <c r="T867" s="5" t="str">
        <f t="shared" si="135"/>
        <v>Feb</v>
      </c>
      <c r="U867" s="5" t="str">
        <f t="shared" si="136"/>
        <v>2015</v>
      </c>
      <c r="V867" s="5" t="str">
        <f t="shared" si="137"/>
        <v>Mar</v>
      </c>
      <c r="W867" s="1" t="str">
        <f t="shared" si="138"/>
        <v>2015</v>
      </c>
      <c r="X867" s="27">
        <f t="shared" si="139"/>
        <v>42084.807384259257</v>
      </c>
    </row>
    <row r="868" spans="1:24" ht="48" hidden="1" x14ac:dyDescent="0.2">
      <c r="A868" s="1">
        <v>3814</v>
      </c>
      <c r="B868" s="7" t="s">
        <v>3811</v>
      </c>
      <c r="C868" s="7" t="s">
        <v>7924</v>
      </c>
      <c r="D868" s="1">
        <v>1500</v>
      </c>
      <c r="E868" s="1">
        <v>2102</v>
      </c>
      <c r="F868" s="1" t="s">
        <v>8218</v>
      </c>
      <c r="G868" s="1" t="s">
        <v>8223</v>
      </c>
      <c r="H868" s="1" t="s">
        <v>8245</v>
      </c>
      <c r="I868" s="1">
        <v>1427860740</v>
      </c>
      <c r="J868" s="1">
        <v>1424727712</v>
      </c>
      <c r="K868" s="1" t="b">
        <v>0</v>
      </c>
      <c r="L868" s="1">
        <v>34</v>
      </c>
      <c r="M868" s="1" t="b">
        <v>1</v>
      </c>
      <c r="N868" s="1" t="s">
        <v>8270</v>
      </c>
      <c r="O868" s="28">
        <f t="shared" si="130"/>
        <v>1.4013333333333333</v>
      </c>
      <c r="P868" s="29">
        <f t="shared" si="131"/>
        <v>61.823529411764703</v>
      </c>
      <c r="Q868" s="9" t="str">
        <f t="shared" si="132"/>
        <v>theater</v>
      </c>
      <c r="R868" s="26" t="str">
        <f t="shared" si="133"/>
        <v>plays</v>
      </c>
      <c r="S868" s="27">
        <f t="shared" si="134"/>
        <v>42058.904074074075</v>
      </c>
      <c r="T868" s="5" t="str">
        <f t="shared" si="135"/>
        <v>Feb</v>
      </c>
      <c r="U868" s="5" t="str">
        <f t="shared" si="136"/>
        <v>2015</v>
      </c>
      <c r="V868" s="5" t="str">
        <f t="shared" si="137"/>
        <v>Apr</v>
      </c>
      <c r="W868" s="1" t="str">
        <f t="shared" si="138"/>
        <v>2015</v>
      </c>
      <c r="X868" s="27">
        <f t="shared" si="139"/>
        <v>42095.165972222225</v>
      </c>
    </row>
    <row r="869" spans="1:24" ht="64" hidden="1" x14ac:dyDescent="0.2">
      <c r="A869" s="1">
        <v>3816</v>
      </c>
      <c r="B869" s="7" t="s">
        <v>3813</v>
      </c>
      <c r="C869" s="7" t="s">
        <v>7926</v>
      </c>
      <c r="D869" s="1">
        <v>1500</v>
      </c>
      <c r="E869" s="1">
        <v>1788.57</v>
      </c>
      <c r="F869" s="1" t="s">
        <v>8218</v>
      </c>
      <c r="G869" s="1" t="s">
        <v>8223</v>
      </c>
      <c r="H869" s="1" t="s">
        <v>8245</v>
      </c>
      <c r="I869" s="1">
        <v>1405614823</v>
      </c>
      <c r="J869" s="1">
        <v>1403022823</v>
      </c>
      <c r="K869" s="1" t="b">
        <v>0</v>
      </c>
      <c r="L869" s="1">
        <v>37</v>
      </c>
      <c r="M869" s="1" t="b">
        <v>1</v>
      </c>
      <c r="N869" s="1" t="s">
        <v>8270</v>
      </c>
      <c r="O869" s="28">
        <f t="shared" si="130"/>
        <v>1.19238</v>
      </c>
      <c r="P869" s="29">
        <f t="shared" si="131"/>
        <v>48.339729729729726</v>
      </c>
      <c r="Q869" s="9" t="str">
        <f t="shared" si="132"/>
        <v>theater</v>
      </c>
      <c r="R869" s="26" t="str">
        <f t="shared" si="133"/>
        <v>plays</v>
      </c>
      <c r="S869" s="27">
        <f t="shared" si="134"/>
        <v>41807.690081018518</v>
      </c>
      <c r="T869" s="5" t="str">
        <f t="shared" si="135"/>
        <v>Jun</v>
      </c>
      <c r="U869" s="5" t="str">
        <f t="shared" si="136"/>
        <v>2014</v>
      </c>
      <c r="V869" s="5" t="str">
        <f t="shared" si="137"/>
        <v>Jul</v>
      </c>
      <c r="W869" s="1" t="str">
        <f t="shared" si="138"/>
        <v>2014</v>
      </c>
      <c r="X869" s="27">
        <f t="shared" si="139"/>
        <v>41837.690081018518</v>
      </c>
    </row>
    <row r="870" spans="1:24" ht="32" hidden="1" x14ac:dyDescent="0.2">
      <c r="A870" s="1">
        <v>3871</v>
      </c>
      <c r="B870" s="7" t="s">
        <v>3868</v>
      </c>
      <c r="C870" s="7" t="s">
        <v>7980</v>
      </c>
      <c r="D870" s="1">
        <v>1500</v>
      </c>
      <c r="E870" s="1">
        <v>40</v>
      </c>
      <c r="F870" s="1" t="s">
        <v>8219</v>
      </c>
      <c r="G870" s="1" t="s">
        <v>8223</v>
      </c>
      <c r="H870" s="1" t="s">
        <v>8245</v>
      </c>
      <c r="I870" s="1">
        <v>1490809450</v>
      </c>
      <c r="J870" s="1">
        <v>1485629050</v>
      </c>
      <c r="K870" s="1" t="b">
        <v>0</v>
      </c>
      <c r="L870" s="1">
        <v>3</v>
      </c>
      <c r="M870" s="1" t="b">
        <v>0</v>
      </c>
      <c r="N870" s="1" t="s">
        <v>8304</v>
      </c>
      <c r="O870" s="28">
        <f t="shared" si="130"/>
        <v>2.6666666666666668E-2</v>
      </c>
      <c r="P870" s="29">
        <f t="shared" si="131"/>
        <v>13.333333333333334</v>
      </c>
      <c r="Q870" s="9" t="str">
        <f t="shared" si="132"/>
        <v>theater</v>
      </c>
      <c r="R870" s="26" t="str">
        <f t="shared" si="133"/>
        <v>musical</v>
      </c>
      <c r="S870" s="27">
        <f t="shared" si="134"/>
        <v>42763.780671296292</v>
      </c>
      <c r="T870" s="5" t="str">
        <f t="shared" si="135"/>
        <v>Jan</v>
      </c>
      <c r="U870" s="5" t="str">
        <f t="shared" si="136"/>
        <v>2017</v>
      </c>
      <c r="V870" s="5" t="str">
        <f t="shared" si="137"/>
        <v>Mar</v>
      </c>
      <c r="W870" s="1" t="str">
        <f t="shared" si="138"/>
        <v>2017</v>
      </c>
      <c r="X870" s="27">
        <f t="shared" si="139"/>
        <v>42823.739004629635</v>
      </c>
    </row>
    <row r="871" spans="1:24" ht="48" hidden="1" x14ac:dyDescent="0.2">
      <c r="A871" s="1">
        <v>3903</v>
      </c>
      <c r="B871" s="7" t="s">
        <v>3900</v>
      </c>
      <c r="C871" s="7" t="s">
        <v>8011</v>
      </c>
      <c r="D871" s="1">
        <v>1500</v>
      </c>
      <c r="E871" s="1">
        <v>0</v>
      </c>
      <c r="F871" s="1" t="s">
        <v>8220</v>
      </c>
      <c r="G871" s="1" t="s">
        <v>8223</v>
      </c>
      <c r="H871" s="1" t="s">
        <v>8245</v>
      </c>
      <c r="I871" s="1">
        <v>1439581080</v>
      </c>
      <c r="J871" s="1">
        <v>1435709765</v>
      </c>
      <c r="K871" s="1" t="b">
        <v>0</v>
      </c>
      <c r="L871" s="1">
        <v>0</v>
      </c>
      <c r="M871" s="1" t="b">
        <v>0</v>
      </c>
      <c r="N871" s="1" t="s">
        <v>8270</v>
      </c>
      <c r="O871" s="28">
        <f t="shared" si="130"/>
        <v>0</v>
      </c>
      <c r="P871" s="29">
        <f t="shared" si="131"/>
        <v>0</v>
      </c>
      <c r="Q871" s="9" t="str">
        <f t="shared" si="132"/>
        <v>theater</v>
      </c>
      <c r="R871" s="26" t="str">
        <f t="shared" si="133"/>
        <v>plays</v>
      </c>
      <c r="S871" s="27">
        <f t="shared" si="134"/>
        <v>42186.01116898148</v>
      </c>
      <c r="T871" s="5" t="str">
        <f t="shared" si="135"/>
        <v>Jul</v>
      </c>
      <c r="U871" s="5" t="str">
        <f t="shared" si="136"/>
        <v>2015</v>
      </c>
      <c r="V871" s="5" t="str">
        <f t="shared" si="137"/>
        <v>Aug</v>
      </c>
      <c r="W871" s="1" t="str">
        <f t="shared" si="138"/>
        <v>2015</v>
      </c>
      <c r="X871" s="27">
        <f t="shared" si="139"/>
        <v>42230.818055555559</v>
      </c>
    </row>
    <row r="872" spans="1:24" ht="48" hidden="1" x14ac:dyDescent="0.2">
      <c r="A872" s="1">
        <v>3905</v>
      </c>
      <c r="B872" s="7" t="s">
        <v>3902</v>
      </c>
      <c r="C872" s="7" t="s">
        <v>8013</v>
      </c>
      <c r="D872" s="1">
        <v>1500</v>
      </c>
      <c r="E872" s="1">
        <v>173</v>
      </c>
      <c r="F872" s="1" t="s">
        <v>8220</v>
      </c>
      <c r="G872" s="1" t="s">
        <v>8224</v>
      </c>
      <c r="H872" s="1" t="s">
        <v>8246</v>
      </c>
      <c r="I872" s="1">
        <v>1434063600</v>
      </c>
      <c r="J872" s="1">
        <v>1430405903</v>
      </c>
      <c r="K872" s="1" t="b">
        <v>0</v>
      </c>
      <c r="L872" s="1">
        <v>7</v>
      </c>
      <c r="M872" s="1" t="b">
        <v>0</v>
      </c>
      <c r="N872" s="1" t="s">
        <v>8270</v>
      </c>
      <c r="O872" s="28">
        <f t="shared" si="130"/>
        <v>0.11533333333333333</v>
      </c>
      <c r="P872" s="29">
        <f t="shared" si="131"/>
        <v>24.714285714285715</v>
      </c>
      <c r="Q872" s="9" t="str">
        <f t="shared" si="132"/>
        <v>theater</v>
      </c>
      <c r="R872" s="26" t="str">
        <f t="shared" si="133"/>
        <v>plays</v>
      </c>
      <c r="S872" s="27">
        <f t="shared" si="134"/>
        <v>42124.623877314814</v>
      </c>
      <c r="T872" s="5" t="str">
        <f t="shared" si="135"/>
        <v>Apr</v>
      </c>
      <c r="U872" s="5" t="str">
        <f t="shared" si="136"/>
        <v>2015</v>
      </c>
      <c r="V872" s="5" t="str">
        <f t="shared" si="137"/>
        <v>Jun</v>
      </c>
      <c r="W872" s="1" t="str">
        <f t="shared" si="138"/>
        <v>2015</v>
      </c>
      <c r="X872" s="27">
        <f t="shared" si="139"/>
        <v>42166.958333333328</v>
      </c>
    </row>
    <row r="873" spans="1:24" ht="48" hidden="1" x14ac:dyDescent="0.2">
      <c r="A873" s="1">
        <v>3906</v>
      </c>
      <c r="B873" s="7" t="s">
        <v>3903</v>
      </c>
      <c r="C873" s="7" t="s">
        <v>8014</v>
      </c>
      <c r="D873" s="1">
        <v>1500</v>
      </c>
      <c r="E873" s="1">
        <v>1010</v>
      </c>
      <c r="F873" s="1" t="s">
        <v>8220</v>
      </c>
      <c r="G873" s="1" t="s">
        <v>8224</v>
      </c>
      <c r="H873" s="1" t="s">
        <v>8246</v>
      </c>
      <c r="I873" s="1">
        <v>1435325100</v>
      </c>
      <c r="J873" s="1">
        <v>1432072893</v>
      </c>
      <c r="K873" s="1" t="b">
        <v>0</v>
      </c>
      <c r="L873" s="1">
        <v>16</v>
      </c>
      <c r="M873" s="1" t="b">
        <v>0</v>
      </c>
      <c r="N873" s="1" t="s">
        <v>8270</v>
      </c>
      <c r="O873" s="28">
        <f t="shared" si="130"/>
        <v>0.67333333333333334</v>
      </c>
      <c r="P873" s="29">
        <f t="shared" si="131"/>
        <v>63.125</v>
      </c>
      <c r="Q873" s="9" t="str">
        <f t="shared" si="132"/>
        <v>theater</v>
      </c>
      <c r="R873" s="26" t="str">
        <f t="shared" si="133"/>
        <v>plays</v>
      </c>
      <c r="S873" s="27">
        <f t="shared" si="134"/>
        <v>42143.917743055557</v>
      </c>
      <c r="T873" s="5" t="str">
        <f t="shared" si="135"/>
        <v>May</v>
      </c>
      <c r="U873" s="5" t="str">
        <f t="shared" si="136"/>
        <v>2015</v>
      </c>
      <c r="V873" s="5" t="str">
        <f t="shared" si="137"/>
        <v>Jun</v>
      </c>
      <c r="W873" s="1" t="str">
        <f t="shared" si="138"/>
        <v>2015</v>
      </c>
      <c r="X873" s="27">
        <f t="shared" si="139"/>
        <v>42181.559027777781</v>
      </c>
    </row>
    <row r="874" spans="1:24" ht="48" hidden="1" x14ac:dyDescent="0.2">
      <c r="A874" s="1">
        <v>3915</v>
      </c>
      <c r="B874" s="7" t="s">
        <v>3912</v>
      </c>
      <c r="C874" s="7" t="s">
        <v>8023</v>
      </c>
      <c r="D874" s="1">
        <v>1500</v>
      </c>
      <c r="E874" s="1">
        <v>5</v>
      </c>
      <c r="F874" s="1" t="s">
        <v>8220</v>
      </c>
      <c r="G874" s="1" t="s">
        <v>8224</v>
      </c>
      <c r="H874" s="1" t="s">
        <v>8246</v>
      </c>
      <c r="I874" s="1">
        <v>1464824309</v>
      </c>
      <c r="J874" s="1">
        <v>1462232309</v>
      </c>
      <c r="K874" s="1" t="b">
        <v>0</v>
      </c>
      <c r="L874" s="1">
        <v>1</v>
      </c>
      <c r="M874" s="1" t="b">
        <v>0</v>
      </c>
      <c r="N874" s="1" t="s">
        <v>8270</v>
      </c>
      <c r="O874" s="28">
        <f t="shared" si="130"/>
        <v>3.3333333333333335E-3</v>
      </c>
      <c r="P874" s="29">
        <f t="shared" si="131"/>
        <v>5</v>
      </c>
      <c r="Q874" s="9" t="str">
        <f t="shared" si="132"/>
        <v>theater</v>
      </c>
      <c r="R874" s="26" t="str">
        <f t="shared" si="133"/>
        <v>plays</v>
      </c>
      <c r="S874" s="27">
        <f t="shared" si="134"/>
        <v>42492.98505787037</v>
      </c>
      <c r="T874" s="5" t="str">
        <f t="shared" si="135"/>
        <v>May</v>
      </c>
      <c r="U874" s="5" t="str">
        <f t="shared" si="136"/>
        <v>2016</v>
      </c>
      <c r="V874" s="5" t="str">
        <f t="shared" si="137"/>
        <v>Jun</v>
      </c>
      <c r="W874" s="1" t="str">
        <f t="shared" si="138"/>
        <v>2016</v>
      </c>
      <c r="X874" s="27">
        <f t="shared" si="139"/>
        <v>42522.98505787037</v>
      </c>
    </row>
    <row r="875" spans="1:24" ht="48" hidden="1" x14ac:dyDescent="0.2">
      <c r="A875" s="1">
        <v>3984</v>
      </c>
      <c r="B875" s="7" t="s">
        <v>3980</v>
      </c>
      <c r="C875" s="7" t="s">
        <v>8090</v>
      </c>
      <c r="D875" s="1">
        <v>1500</v>
      </c>
      <c r="E875" s="1">
        <v>95</v>
      </c>
      <c r="F875" s="1" t="s">
        <v>8220</v>
      </c>
      <c r="G875" s="1" t="s">
        <v>8224</v>
      </c>
      <c r="H875" s="1" t="s">
        <v>8246</v>
      </c>
      <c r="I875" s="1">
        <v>1415404800</v>
      </c>
      <c r="J875" s="1">
        <v>1412809644</v>
      </c>
      <c r="K875" s="1" t="b">
        <v>0</v>
      </c>
      <c r="L875" s="1">
        <v>10</v>
      </c>
      <c r="M875" s="1" t="b">
        <v>0</v>
      </c>
      <c r="N875" s="1" t="s">
        <v>8270</v>
      </c>
      <c r="O875" s="28">
        <f t="shared" si="130"/>
        <v>6.3333333333333339E-2</v>
      </c>
      <c r="P875" s="29">
        <f t="shared" si="131"/>
        <v>9.5</v>
      </c>
      <c r="Q875" s="9" t="str">
        <f t="shared" si="132"/>
        <v>theater</v>
      </c>
      <c r="R875" s="26" t="str">
        <f t="shared" si="133"/>
        <v>plays</v>
      </c>
      <c r="S875" s="27">
        <f t="shared" si="134"/>
        <v>41920.963472222218</v>
      </c>
      <c r="T875" s="5" t="str">
        <f t="shared" si="135"/>
        <v>Oct</v>
      </c>
      <c r="U875" s="5" t="str">
        <f t="shared" si="136"/>
        <v>2014</v>
      </c>
      <c r="V875" s="5" t="str">
        <f t="shared" si="137"/>
        <v>Nov</v>
      </c>
      <c r="W875" s="1" t="str">
        <f t="shared" si="138"/>
        <v>2014</v>
      </c>
      <c r="X875" s="27">
        <f t="shared" si="139"/>
        <v>41951</v>
      </c>
    </row>
    <row r="876" spans="1:24" ht="32" hidden="1" x14ac:dyDescent="0.2">
      <c r="A876" s="1">
        <v>3988</v>
      </c>
      <c r="B876" s="7" t="s">
        <v>3984</v>
      </c>
      <c r="C876" s="7" t="s">
        <v>8094</v>
      </c>
      <c r="D876" s="1">
        <v>1500</v>
      </c>
      <c r="E876" s="1">
        <v>32</v>
      </c>
      <c r="F876" s="1" t="s">
        <v>8220</v>
      </c>
      <c r="G876" s="1" t="s">
        <v>8223</v>
      </c>
      <c r="H876" s="1" t="s">
        <v>8245</v>
      </c>
      <c r="I876" s="1">
        <v>1440813413</v>
      </c>
      <c r="J876" s="1">
        <v>1439517413</v>
      </c>
      <c r="K876" s="1" t="b">
        <v>0</v>
      </c>
      <c r="L876" s="1">
        <v>4</v>
      </c>
      <c r="M876" s="1" t="b">
        <v>0</v>
      </c>
      <c r="N876" s="1" t="s">
        <v>8270</v>
      </c>
      <c r="O876" s="28">
        <f t="shared" si="130"/>
        <v>2.1333333333333333E-2</v>
      </c>
      <c r="P876" s="29">
        <f t="shared" si="131"/>
        <v>8</v>
      </c>
      <c r="Q876" s="9" t="str">
        <f t="shared" si="132"/>
        <v>theater</v>
      </c>
      <c r="R876" s="26" t="str">
        <f t="shared" si="133"/>
        <v>plays</v>
      </c>
      <c r="S876" s="27">
        <f t="shared" si="134"/>
        <v>42230.08116898148</v>
      </c>
      <c r="T876" s="5" t="str">
        <f t="shared" si="135"/>
        <v>Aug</v>
      </c>
      <c r="U876" s="5" t="str">
        <f t="shared" si="136"/>
        <v>2015</v>
      </c>
      <c r="V876" s="5" t="str">
        <f t="shared" si="137"/>
        <v>Aug</v>
      </c>
      <c r="W876" s="1" t="str">
        <f t="shared" si="138"/>
        <v>2015</v>
      </c>
      <c r="X876" s="27">
        <f t="shared" si="139"/>
        <v>42245.08116898148</v>
      </c>
    </row>
    <row r="877" spans="1:24" ht="32" hidden="1" x14ac:dyDescent="0.2">
      <c r="A877" s="1">
        <v>4018</v>
      </c>
      <c r="B877" s="7" t="s">
        <v>4014</v>
      </c>
      <c r="C877" s="7" t="s">
        <v>8123</v>
      </c>
      <c r="D877" s="1">
        <v>1500</v>
      </c>
      <c r="E877" s="1">
        <v>130</v>
      </c>
      <c r="F877" s="1" t="s">
        <v>8220</v>
      </c>
      <c r="G877" s="1" t="s">
        <v>8224</v>
      </c>
      <c r="H877" s="1" t="s">
        <v>8246</v>
      </c>
      <c r="I877" s="1">
        <v>1475877108</v>
      </c>
      <c r="J877" s="1">
        <v>1473285108</v>
      </c>
      <c r="K877" s="1" t="b">
        <v>0</v>
      </c>
      <c r="L877" s="1">
        <v>4</v>
      </c>
      <c r="M877" s="1" t="b">
        <v>0</v>
      </c>
      <c r="N877" s="1" t="s">
        <v>8270</v>
      </c>
      <c r="O877" s="28">
        <f t="shared" si="130"/>
        <v>8.666666666666667E-2</v>
      </c>
      <c r="P877" s="29">
        <f t="shared" si="131"/>
        <v>32.5</v>
      </c>
      <c r="Q877" s="9" t="str">
        <f t="shared" si="132"/>
        <v>theater</v>
      </c>
      <c r="R877" s="26" t="str">
        <f t="shared" si="133"/>
        <v>plays</v>
      </c>
      <c r="S877" s="27">
        <f t="shared" si="134"/>
        <v>42620.91097222222</v>
      </c>
      <c r="T877" s="5" t="str">
        <f t="shared" si="135"/>
        <v>Sep</v>
      </c>
      <c r="U877" s="5" t="str">
        <f t="shared" si="136"/>
        <v>2016</v>
      </c>
      <c r="V877" s="5" t="str">
        <f t="shared" si="137"/>
        <v>Oct</v>
      </c>
      <c r="W877" s="1" t="str">
        <f t="shared" si="138"/>
        <v>2016</v>
      </c>
      <c r="X877" s="27">
        <f t="shared" si="139"/>
        <v>42650.91097222222</v>
      </c>
    </row>
    <row r="878" spans="1:24" ht="48" hidden="1" x14ac:dyDescent="0.2">
      <c r="A878" s="1">
        <v>4050</v>
      </c>
      <c r="B878" s="7" t="s">
        <v>4046</v>
      </c>
      <c r="C878" s="7" t="s">
        <v>8154</v>
      </c>
      <c r="D878" s="1">
        <v>1500</v>
      </c>
      <c r="E878" s="1">
        <v>1</v>
      </c>
      <c r="F878" s="1" t="s">
        <v>8220</v>
      </c>
      <c r="G878" s="1" t="s">
        <v>8223</v>
      </c>
      <c r="H878" s="1" t="s">
        <v>8245</v>
      </c>
      <c r="I878" s="1">
        <v>1414077391</v>
      </c>
      <c r="J878" s="1">
        <v>1411485391</v>
      </c>
      <c r="K878" s="1" t="b">
        <v>0</v>
      </c>
      <c r="L878" s="1">
        <v>1</v>
      </c>
      <c r="M878" s="1" t="b">
        <v>0</v>
      </c>
      <c r="N878" s="1" t="s">
        <v>8270</v>
      </c>
      <c r="O878" s="28">
        <f t="shared" si="130"/>
        <v>6.6666666666666664E-4</v>
      </c>
      <c r="P878" s="29">
        <f t="shared" si="131"/>
        <v>1</v>
      </c>
      <c r="Q878" s="9" t="str">
        <f t="shared" si="132"/>
        <v>theater</v>
      </c>
      <c r="R878" s="26" t="str">
        <f t="shared" si="133"/>
        <v>plays</v>
      </c>
      <c r="S878" s="27">
        <f t="shared" si="134"/>
        <v>41905.636469907404</v>
      </c>
      <c r="T878" s="5" t="str">
        <f t="shared" si="135"/>
        <v>Sep</v>
      </c>
      <c r="U878" s="5" t="str">
        <f t="shared" si="136"/>
        <v>2014</v>
      </c>
      <c r="V878" s="5" t="str">
        <f t="shared" si="137"/>
        <v>Oct</v>
      </c>
      <c r="W878" s="1" t="str">
        <f t="shared" si="138"/>
        <v>2014</v>
      </c>
      <c r="X878" s="27">
        <f t="shared" si="139"/>
        <v>41935.636469907404</v>
      </c>
    </row>
    <row r="879" spans="1:24" ht="48" hidden="1" x14ac:dyDescent="0.2">
      <c r="A879" s="1">
        <v>4056</v>
      </c>
      <c r="B879" s="7" t="s">
        <v>4052</v>
      </c>
      <c r="C879" s="7" t="s">
        <v>8160</v>
      </c>
      <c r="D879" s="1">
        <v>1500</v>
      </c>
      <c r="E879" s="1">
        <v>795</v>
      </c>
      <c r="F879" s="1" t="s">
        <v>8220</v>
      </c>
      <c r="G879" s="1" t="s">
        <v>8223</v>
      </c>
      <c r="H879" s="1" t="s">
        <v>8245</v>
      </c>
      <c r="I879" s="1">
        <v>1467575940</v>
      </c>
      <c r="J879" s="1">
        <v>1465856639</v>
      </c>
      <c r="K879" s="1" t="b">
        <v>0</v>
      </c>
      <c r="L879" s="1">
        <v>9</v>
      </c>
      <c r="M879" s="1" t="b">
        <v>0</v>
      </c>
      <c r="N879" s="1" t="s">
        <v>8270</v>
      </c>
      <c r="O879" s="28">
        <f t="shared" si="130"/>
        <v>0.53</v>
      </c>
      <c r="P879" s="29">
        <f t="shared" si="131"/>
        <v>88.333333333333329</v>
      </c>
      <c r="Q879" s="9" t="str">
        <f t="shared" si="132"/>
        <v>theater</v>
      </c>
      <c r="R879" s="26" t="str">
        <f t="shared" si="133"/>
        <v>plays</v>
      </c>
      <c r="S879" s="27">
        <f t="shared" si="134"/>
        <v>42534.933321759265</v>
      </c>
      <c r="T879" s="5" t="str">
        <f t="shared" si="135"/>
        <v>Jun</v>
      </c>
      <c r="U879" s="5" t="str">
        <f t="shared" si="136"/>
        <v>2016</v>
      </c>
      <c r="V879" s="5" t="str">
        <f t="shared" si="137"/>
        <v>Jul</v>
      </c>
      <c r="W879" s="1" t="str">
        <f t="shared" si="138"/>
        <v>2016</v>
      </c>
      <c r="X879" s="27">
        <f t="shared" si="139"/>
        <v>42554.832638888889</v>
      </c>
    </row>
    <row r="880" spans="1:24" ht="48" hidden="1" x14ac:dyDescent="0.2">
      <c r="A880" s="1">
        <v>4113</v>
      </c>
      <c r="B880" s="7" t="s">
        <v>4109</v>
      </c>
      <c r="C880" s="7" t="s">
        <v>8215</v>
      </c>
      <c r="D880" s="1">
        <v>1500</v>
      </c>
      <c r="E880" s="1">
        <v>3</v>
      </c>
      <c r="F880" s="1" t="s">
        <v>8220</v>
      </c>
      <c r="G880" s="1" t="s">
        <v>8223</v>
      </c>
      <c r="H880" s="1" t="s">
        <v>8245</v>
      </c>
      <c r="I880" s="1">
        <v>1452234840</v>
      </c>
      <c r="J880" s="1">
        <v>1450619123</v>
      </c>
      <c r="K880" s="1" t="b">
        <v>0</v>
      </c>
      <c r="L880" s="1">
        <v>3</v>
      </c>
      <c r="M880" s="1" t="b">
        <v>0</v>
      </c>
      <c r="N880" s="1" t="s">
        <v>8270</v>
      </c>
      <c r="O880" s="28">
        <f t="shared" si="130"/>
        <v>2E-3</v>
      </c>
      <c r="P880" s="29">
        <f t="shared" si="131"/>
        <v>1</v>
      </c>
      <c r="Q880" s="9" t="str">
        <f t="shared" si="132"/>
        <v>theater</v>
      </c>
      <c r="R880" s="26" t="str">
        <f t="shared" si="133"/>
        <v>plays</v>
      </c>
      <c r="S880" s="27">
        <f t="shared" si="134"/>
        <v>42358.573182870372</v>
      </c>
      <c r="T880" s="5" t="str">
        <f t="shared" si="135"/>
        <v>Dec</v>
      </c>
      <c r="U880" s="5" t="str">
        <f t="shared" si="136"/>
        <v>2015</v>
      </c>
      <c r="V880" s="5" t="str">
        <f t="shared" si="137"/>
        <v>Jan</v>
      </c>
      <c r="W880" s="1" t="str">
        <f t="shared" si="138"/>
        <v>2016</v>
      </c>
      <c r="X880" s="27">
        <f t="shared" si="139"/>
        <v>42377.273611111115</v>
      </c>
    </row>
    <row r="881" spans="1:24" ht="48" hidden="1" x14ac:dyDescent="0.2">
      <c r="A881" s="1">
        <v>1020</v>
      </c>
      <c r="B881" s="7" t="s">
        <v>1021</v>
      </c>
      <c r="C881" s="7" t="s">
        <v>5130</v>
      </c>
      <c r="D881" s="1">
        <v>1550</v>
      </c>
      <c r="E881" s="1">
        <v>3186</v>
      </c>
      <c r="F881" s="1" t="s">
        <v>8218</v>
      </c>
      <c r="G881" s="1" t="s">
        <v>8228</v>
      </c>
      <c r="H881" s="1" t="s">
        <v>8250</v>
      </c>
      <c r="I881" s="1">
        <v>1433206020</v>
      </c>
      <c r="J881" s="1">
        <v>1430617209</v>
      </c>
      <c r="K881" s="1" t="b">
        <v>0</v>
      </c>
      <c r="L881" s="1">
        <v>30</v>
      </c>
      <c r="M881" s="1" t="b">
        <v>1</v>
      </c>
      <c r="N881" s="1" t="s">
        <v>8279</v>
      </c>
      <c r="O881" s="28">
        <f t="shared" si="130"/>
        <v>2.0554838709677421</v>
      </c>
      <c r="P881" s="29">
        <f t="shared" si="131"/>
        <v>106.2</v>
      </c>
      <c r="Q881" s="9" t="str">
        <f t="shared" si="132"/>
        <v>music</v>
      </c>
      <c r="R881" s="26" t="str">
        <f t="shared" si="133"/>
        <v>electronic music</v>
      </c>
      <c r="S881" s="27">
        <f t="shared" si="134"/>
        <v>42127.069548611107</v>
      </c>
      <c r="T881" s="5" t="str">
        <f t="shared" si="135"/>
        <v>May</v>
      </c>
      <c r="U881" s="5" t="str">
        <f t="shared" si="136"/>
        <v>2015</v>
      </c>
      <c r="V881" s="5" t="str">
        <f t="shared" si="137"/>
        <v>Jun</v>
      </c>
      <c r="W881" s="1" t="str">
        <f t="shared" si="138"/>
        <v>2015</v>
      </c>
      <c r="X881" s="27">
        <f t="shared" si="139"/>
        <v>42157.032638888893</v>
      </c>
    </row>
    <row r="882" spans="1:24" ht="48" hidden="1" x14ac:dyDescent="0.2">
      <c r="A882" s="1">
        <v>3497</v>
      </c>
      <c r="B882" s="7" t="s">
        <v>3496</v>
      </c>
      <c r="C882" s="7" t="s">
        <v>7607</v>
      </c>
      <c r="D882" s="1">
        <v>1551</v>
      </c>
      <c r="E882" s="1">
        <v>1686</v>
      </c>
      <c r="F882" s="1" t="s">
        <v>8218</v>
      </c>
      <c r="G882" s="1" t="s">
        <v>8223</v>
      </c>
      <c r="H882" s="1" t="s">
        <v>8245</v>
      </c>
      <c r="I882" s="1">
        <v>1464904800</v>
      </c>
      <c r="J882" s="1">
        <v>1463852904</v>
      </c>
      <c r="K882" s="1" t="b">
        <v>0</v>
      </c>
      <c r="L882" s="1">
        <v>49</v>
      </c>
      <c r="M882" s="1" t="b">
        <v>1</v>
      </c>
      <c r="N882" s="1" t="s">
        <v>8270</v>
      </c>
      <c r="O882" s="28">
        <f t="shared" si="130"/>
        <v>1.0870406189555126</v>
      </c>
      <c r="P882" s="29">
        <f t="shared" si="131"/>
        <v>34.408163265306122</v>
      </c>
      <c r="Q882" s="9" t="str">
        <f t="shared" si="132"/>
        <v>theater</v>
      </c>
      <c r="R882" s="26" t="str">
        <f t="shared" si="133"/>
        <v>plays</v>
      </c>
      <c r="S882" s="27">
        <f t="shared" si="134"/>
        <v>42511.741944444439</v>
      </c>
      <c r="T882" s="5" t="str">
        <f t="shared" si="135"/>
        <v>May</v>
      </c>
      <c r="U882" s="5" t="str">
        <f t="shared" si="136"/>
        <v>2016</v>
      </c>
      <c r="V882" s="5" t="str">
        <f t="shared" si="137"/>
        <v>Jun</v>
      </c>
      <c r="W882" s="1" t="str">
        <f t="shared" si="138"/>
        <v>2016</v>
      </c>
      <c r="X882" s="27">
        <f t="shared" si="139"/>
        <v>42523.916666666672</v>
      </c>
    </row>
    <row r="883" spans="1:24" ht="48" hidden="1" x14ac:dyDescent="0.2">
      <c r="A883" s="1">
        <v>2549</v>
      </c>
      <c r="B883" s="7" t="s">
        <v>2549</v>
      </c>
      <c r="C883" s="7" t="s">
        <v>6659</v>
      </c>
      <c r="D883" s="1">
        <v>1570</v>
      </c>
      <c r="E883" s="1">
        <v>1614</v>
      </c>
      <c r="F883" s="1" t="s">
        <v>8218</v>
      </c>
      <c r="G883" s="1" t="s">
        <v>8224</v>
      </c>
      <c r="H883" s="1" t="s">
        <v>8246</v>
      </c>
      <c r="I883" s="1">
        <v>1370019600</v>
      </c>
      <c r="J883" s="1">
        <v>1366999870</v>
      </c>
      <c r="K883" s="1" t="b">
        <v>0</v>
      </c>
      <c r="L883" s="1">
        <v>37</v>
      </c>
      <c r="M883" s="1" t="b">
        <v>1</v>
      </c>
      <c r="N883" s="1" t="s">
        <v>8299</v>
      </c>
      <c r="O883" s="28">
        <f t="shared" si="130"/>
        <v>1.0280254777070064</v>
      </c>
      <c r="P883" s="29">
        <f t="shared" si="131"/>
        <v>43.621621621621621</v>
      </c>
      <c r="Q883" s="9" t="str">
        <f t="shared" si="132"/>
        <v>music</v>
      </c>
      <c r="R883" s="26" t="str">
        <f t="shared" si="133"/>
        <v>classical music</v>
      </c>
      <c r="S883" s="27">
        <f t="shared" si="134"/>
        <v>41390.757754629631</v>
      </c>
      <c r="T883" s="5" t="str">
        <f t="shared" si="135"/>
        <v>Apr</v>
      </c>
      <c r="U883" s="5" t="str">
        <f t="shared" si="136"/>
        <v>2013</v>
      </c>
      <c r="V883" s="5" t="str">
        <f t="shared" si="137"/>
        <v>May</v>
      </c>
      <c r="W883" s="1" t="str">
        <f t="shared" si="138"/>
        <v>2013</v>
      </c>
      <c r="X883" s="27">
        <f t="shared" si="139"/>
        <v>41425.708333333336</v>
      </c>
    </row>
    <row r="884" spans="1:24" ht="48" hidden="1" x14ac:dyDescent="0.2">
      <c r="A884" s="1">
        <v>2008</v>
      </c>
      <c r="B884" s="7" t="s">
        <v>2009</v>
      </c>
      <c r="C884" s="7" t="s">
        <v>6118</v>
      </c>
      <c r="D884" s="1">
        <v>1570.79</v>
      </c>
      <c r="E884" s="1">
        <v>1839</v>
      </c>
      <c r="F884" s="1" t="s">
        <v>8218</v>
      </c>
      <c r="G884" s="1" t="s">
        <v>8223</v>
      </c>
      <c r="H884" s="1" t="s">
        <v>8245</v>
      </c>
      <c r="I884" s="1">
        <v>1316442622</v>
      </c>
      <c r="J884" s="1">
        <v>1312641022</v>
      </c>
      <c r="K884" s="1" t="b">
        <v>1</v>
      </c>
      <c r="L884" s="1">
        <v>41</v>
      </c>
      <c r="M884" s="1" t="b">
        <v>1</v>
      </c>
      <c r="N884" s="1" t="s">
        <v>8294</v>
      </c>
      <c r="O884" s="28">
        <f t="shared" si="130"/>
        <v>1.1707484768810599</v>
      </c>
      <c r="P884" s="29">
        <f t="shared" si="131"/>
        <v>44.853658536585364</v>
      </c>
      <c r="Q884" s="9" t="str">
        <f t="shared" si="132"/>
        <v>technology</v>
      </c>
      <c r="R884" s="26" t="str">
        <f t="shared" si="133"/>
        <v>hardware</v>
      </c>
      <c r="S884" s="27">
        <f t="shared" si="134"/>
        <v>40761.604421296295</v>
      </c>
      <c r="T884" s="5" t="str">
        <f t="shared" si="135"/>
        <v>Aug</v>
      </c>
      <c r="U884" s="5" t="str">
        <f t="shared" si="136"/>
        <v>2011</v>
      </c>
      <c r="V884" s="5" t="str">
        <f t="shared" si="137"/>
        <v>Sep</v>
      </c>
      <c r="W884" s="1" t="str">
        <f t="shared" si="138"/>
        <v>2011</v>
      </c>
      <c r="X884" s="27">
        <f t="shared" si="139"/>
        <v>40805.604421296295</v>
      </c>
    </row>
    <row r="885" spans="1:24" ht="48" hidden="1" x14ac:dyDescent="0.2">
      <c r="A885" s="1">
        <v>824</v>
      </c>
      <c r="B885" s="7" t="s">
        <v>825</v>
      </c>
      <c r="C885" s="7" t="s">
        <v>4934</v>
      </c>
      <c r="D885" s="1">
        <v>1600</v>
      </c>
      <c r="E885" s="1">
        <v>2150.1</v>
      </c>
      <c r="F885" s="1" t="s">
        <v>8218</v>
      </c>
      <c r="G885" s="1" t="s">
        <v>8223</v>
      </c>
      <c r="H885" s="1" t="s">
        <v>8245</v>
      </c>
      <c r="I885" s="1">
        <v>1271573940</v>
      </c>
      <c r="J885" s="1">
        <v>1268459318</v>
      </c>
      <c r="K885" s="1" t="b">
        <v>0</v>
      </c>
      <c r="L885" s="1">
        <v>54</v>
      </c>
      <c r="M885" s="1" t="b">
        <v>1</v>
      </c>
      <c r="N885" s="1" t="s">
        <v>8275</v>
      </c>
      <c r="O885" s="28">
        <f t="shared" si="130"/>
        <v>1.3438124999999999</v>
      </c>
      <c r="P885" s="29">
        <f t="shared" si="131"/>
        <v>39.816666666666663</v>
      </c>
      <c r="Q885" s="9" t="str">
        <f t="shared" si="132"/>
        <v>music</v>
      </c>
      <c r="R885" s="26" t="str">
        <f t="shared" si="133"/>
        <v>rock</v>
      </c>
      <c r="S885" s="27">
        <f t="shared" si="134"/>
        <v>40250.242106481484</v>
      </c>
      <c r="T885" s="5" t="str">
        <f t="shared" si="135"/>
        <v>Mar</v>
      </c>
      <c r="U885" s="5" t="str">
        <f t="shared" si="136"/>
        <v>2010</v>
      </c>
      <c r="V885" s="5" t="str">
        <f t="shared" si="137"/>
        <v>Apr</v>
      </c>
      <c r="W885" s="1" t="str">
        <f t="shared" si="138"/>
        <v>2010</v>
      </c>
      <c r="X885" s="27">
        <f t="shared" si="139"/>
        <v>40286.290972222225</v>
      </c>
    </row>
    <row r="886" spans="1:24" ht="48" hidden="1" x14ac:dyDescent="0.2">
      <c r="A886" s="1">
        <v>1479</v>
      </c>
      <c r="B886" s="7" t="s">
        <v>1480</v>
      </c>
      <c r="C886" s="7" t="s">
        <v>5589</v>
      </c>
      <c r="D886" s="1">
        <v>1600</v>
      </c>
      <c r="E886" s="1">
        <v>2198</v>
      </c>
      <c r="F886" s="1" t="s">
        <v>8218</v>
      </c>
      <c r="G886" s="1" t="s">
        <v>8223</v>
      </c>
      <c r="H886" s="1" t="s">
        <v>8245</v>
      </c>
      <c r="I886" s="1">
        <v>1399694340</v>
      </c>
      <c r="J886" s="1">
        <v>1398448389</v>
      </c>
      <c r="K886" s="1" t="b">
        <v>1</v>
      </c>
      <c r="L886" s="1">
        <v>71</v>
      </c>
      <c r="M886" s="1" t="b">
        <v>1</v>
      </c>
      <c r="N886" s="1" t="s">
        <v>8287</v>
      </c>
      <c r="O886" s="28">
        <f t="shared" si="130"/>
        <v>1.37375</v>
      </c>
      <c r="P886" s="29">
        <f t="shared" si="131"/>
        <v>30.95774647887324</v>
      </c>
      <c r="Q886" s="9" t="str">
        <f t="shared" si="132"/>
        <v>publishing</v>
      </c>
      <c r="R886" s="26" t="str">
        <f t="shared" si="133"/>
        <v>radio &amp; podcasts</v>
      </c>
      <c r="S886" s="27">
        <f t="shared" si="134"/>
        <v>41754.745243055557</v>
      </c>
      <c r="T886" s="5" t="str">
        <f t="shared" si="135"/>
        <v>Apr</v>
      </c>
      <c r="U886" s="5" t="str">
        <f t="shared" si="136"/>
        <v>2014</v>
      </c>
      <c r="V886" s="5" t="str">
        <f t="shared" si="137"/>
        <v>May</v>
      </c>
      <c r="W886" s="1" t="str">
        <f t="shared" si="138"/>
        <v>2014</v>
      </c>
      <c r="X886" s="27">
        <f t="shared" si="139"/>
        <v>41769.165972222225</v>
      </c>
    </row>
    <row r="887" spans="1:24" ht="48" hidden="1" x14ac:dyDescent="0.2">
      <c r="A887" s="1">
        <v>1985</v>
      </c>
      <c r="B887" s="7" t="s">
        <v>1986</v>
      </c>
      <c r="C887" s="7" t="s">
        <v>6095</v>
      </c>
      <c r="D887" s="1">
        <v>1600</v>
      </c>
      <c r="E887" s="1">
        <v>51</v>
      </c>
      <c r="F887" s="1" t="s">
        <v>8220</v>
      </c>
      <c r="G887" s="1" t="s">
        <v>8224</v>
      </c>
      <c r="H887" s="1" t="s">
        <v>8246</v>
      </c>
      <c r="I887" s="1">
        <v>1470178800</v>
      </c>
      <c r="J887" s="1">
        <v>1467650771</v>
      </c>
      <c r="K887" s="1" t="b">
        <v>0</v>
      </c>
      <c r="L887" s="1">
        <v>4</v>
      </c>
      <c r="M887" s="1" t="b">
        <v>0</v>
      </c>
      <c r="N887" s="1" t="s">
        <v>8295</v>
      </c>
      <c r="O887" s="28">
        <f t="shared" si="130"/>
        <v>3.1875000000000001E-2</v>
      </c>
      <c r="P887" s="29">
        <f t="shared" si="131"/>
        <v>12.75</v>
      </c>
      <c r="Q887" s="9" t="str">
        <f t="shared" si="132"/>
        <v>photography</v>
      </c>
      <c r="R887" s="26" t="str">
        <f t="shared" si="133"/>
        <v>people</v>
      </c>
      <c r="S887" s="27">
        <f t="shared" si="134"/>
        <v>42555.698738425926</v>
      </c>
      <c r="T887" s="5" t="str">
        <f t="shared" si="135"/>
        <v>Jul</v>
      </c>
      <c r="U887" s="5" t="str">
        <f t="shared" si="136"/>
        <v>2016</v>
      </c>
      <c r="V887" s="5" t="str">
        <f t="shared" si="137"/>
        <v>Aug</v>
      </c>
      <c r="W887" s="1" t="str">
        <f t="shared" si="138"/>
        <v>2016</v>
      </c>
      <c r="X887" s="27">
        <f t="shared" si="139"/>
        <v>42584.958333333328</v>
      </c>
    </row>
    <row r="888" spans="1:24" ht="48" hidden="1" x14ac:dyDescent="0.2">
      <c r="A888" s="1">
        <v>3244</v>
      </c>
      <c r="B888" s="7" t="s">
        <v>3244</v>
      </c>
      <c r="C888" s="7" t="s">
        <v>7354</v>
      </c>
      <c r="D888" s="1">
        <v>1600</v>
      </c>
      <c r="E888" s="1">
        <v>1647</v>
      </c>
      <c r="F888" s="1" t="s">
        <v>8218</v>
      </c>
      <c r="G888" s="1" t="s">
        <v>8224</v>
      </c>
      <c r="H888" s="1" t="s">
        <v>8246</v>
      </c>
      <c r="I888" s="1">
        <v>1480613982</v>
      </c>
      <c r="J888" s="1">
        <v>1478018382</v>
      </c>
      <c r="K888" s="1" t="b">
        <v>0</v>
      </c>
      <c r="L888" s="1">
        <v>69</v>
      </c>
      <c r="M888" s="1" t="b">
        <v>1</v>
      </c>
      <c r="N888" s="1" t="s">
        <v>8270</v>
      </c>
      <c r="O888" s="28">
        <f t="shared" si="130"/>
        <v>1.0293749999999999</v>
      </c>
      <c r="P888" s="29">
        <f t="shared" si="131"/>
        <v>23.869565217391305</v>
      </c>
      <c r="Q888" s="9" t="str">
        <f t="shared" si="132"/>
        <v>theater</v>
      </c>
      <c r="R888" s="26" t="str">
        <f t="shared" si="133"/>
        <v>plays</v>
      </c>
      <c r="S888" s="27">
        <f t="shared" si="134"/>
        <v>42675.694236111114</v>
      </c>
      <c r="T888" s="5" t="str">
        <f t="shared" si="135"/>
        <v>Nov</v>
      </c>
      <c r="U888" s="5" t="str">
        <f t="shared" si="136"/>
        <v>2016</v>
      </c>
      <c r="V888" s="5" t="str">
        <f t="shared" si="137"/>
        <v>Dec</v>
      </c>
      <c r="W888" s="1" t="str">
        <f t="shared" si="138"/>
        <v>2016</v>
      </c>
      <c r="X888" s="27">
        <f t="shared" si="139"/>
        <v>42705.735902777778</v>
      </c>
    </row>
    <row r="889" spans="1:24" ht="48" hidden="1" x14ac:dyDescent="0.2">
      <c r="A889" s="1">
        <v>3594</v>
      </c>
      <c r="B889" s="7" t="s">
        <v>3593</v>
      </c>
      <c r="C889" s="7" t="s">
        <v>7704</v>
      </c>
      <c r="D889" s="1">
        <v>1600</v>
      </c>
      <c r="E889" s="1">
        <v>2015</v>
      </c>
      <c r="F889" s="1" t="s">
        <v>8218</v>
      </c>
      <c r="G889" s="1" t="s">
        <v>8223</v>
      </c>
      <c r="H889" s="1" t="s">
        <v>8245</v>
      </c>
      <c r="I889" s="1">
        <v>1472952982</v>
      </c>
      <c r="J889" s="1">
        <v>1470792982</v>
      </c>
      <c r="K889" s="1" t="b">
        <v>0</v>
      </c>
      <c r="L889" s="1">
        <v>36</v>
      </c>
      <c r="M889" s="1" t="b">
        <v>1</v>
      </c>
      <c r="N889" s="1" t="s">
        <v>8270</v>
      </c>
      <c r="O889" s="28">
        <f t="shared" si="130"/>
        <v>1.2593749999999999</v>
      </c>
      <c r="P889" s="29">
        <f t="shared" si="131"/>
        <v>55.972222222222221</v>
      </c>
      <c r="Q889" s="9" t="str">
        <f t="shared" si="132"/>
        <v>theater</v>
      </c>
      <c r="R889" s="26" t="str">
        <f t="shared" si="133"/>
        <v>plays</v>
      </c>
      <c r="S889" s="27">
        <f t="shared" si="134"/>
        <v>42592.066921296297</v>
      </c>
      <c r="T889" s="5" t="str">
        <f t="shared" si="135"/>
        <v>Aug</v>
      </c>
      <c r="U889" s="5" t="str">
        <f t="shared" si="136"/>
        <v>2016</v>
      </c>
      <c r="V889" s="5" t="str">
        <f t="shared" si="137"/>
        <v>Sep</v>
      </c>
      <c r="W889" s="1" t="str">
        <f t="shared" si="138"/>
        <v>2016</v>
      </c>
      <c r="X889" s="27">
        <f t="shared" si="139"/>
        <v>42617.066921296297</v>
      </c>
    </row>
    <row r="890" spans="1:24" ht="48" hidden="1" x14ac:dyDescent="0.2">
      <c r="A890" s="1">
        <v>3896</v>
      </c>
      <c r="B890" s="7" t="s">
        <v>3893</v>
      </c>
      <c r="C890" s="7" t="s">
        <v>8004</v>
      </c>
      <c r="D890" s="1">
        <v>1600</v>
      </c>
      <c r="E890" s="1">
        <v>170</v>
      </c>
      <c r="F890" s="1" t="s">
        <v>8220</v>
      </c>
      <c r="G890" s="1" t="s">
        <v>8223</v>
      </c>
      <c r="H890" s="1" t="s">
        <v>8245</v>
      </c>
      <c r="I890" s="1">
        <v>1402979778</v>
      </c>
      <c r="J890" s="1">
        <v>1401770178</v>
      </c>
      <c r="K890" s="1" t="b">
        <v>0</v>
      </c>
      <c r="L890" s="1">
        <v>4</v>
      </c>
      <c r="M890" s="1" t="b">
        <v>0</v>
      </c>
      <c r="N890" s="1" t="s">
        <v>8270</v>
      </c>
      <c r="O890" s="28">
        <f t="shared" si="130"/>
        <v>0.10625</v>
      </c>
      <c r="P890" s="29">
        <f t="shared" si="131"/>
        <v>42.5</v>
      </c>
      <c r="Q890" s="9" t="str">
        <f t="shared" si="132"/>
        <v>theater</v>
      </c>
      <c r="R890" s="26" t="str">
        <f t="shared" si="133"/>
        <v>plays</v>
      </c>
      <c r="S890" s="27">
        <f t="shared" si="134"/>
        <v>41793.191875000004</v>
      </c>
      <c r="T890" s="5" t="str">
        <f t="shared" si="135"/>
        <v>Jun</v>
      </c>
      <c r="U890" s="5" t="str">
        <f t="shared" si="136"/>
        <v>2014</v>
      </c>
      <c r="V890" s="5" t="str">
        <f t="shared" si="137"/>
        <v>Jun</v>
      </c>
      <c r="W890" s="1" t="str">
        <f t="shared" si="138"/>
        <v>2014</v>
      </c>
      <c r="X890" s="27">
        <f t="shared" si="139"/>
        <v>41807.191875000004</v>
      </c>
    </row>
    <row r="891" spans="1:24" ht="48" hidden="1" x14ac:dyDescent="0.2">
      <c r="A891" s="1">
        <v>4091</v>
      </c>
      <c r="B891" s="7" t="s">
        <v>4087</v>
      </c>
      <c r="C891" s="7" t="s">
        <v>8194</v>
      </c>
      <c r="D891" s="1">
        <v>1600</v>
      </c>
      <c r="E891" s="1">
        <v>204</v>
      </c>
      <c r="F891" s="1" t="s">
        <v>8220</v>
      </c>
      <c r="G891" s="1" t="s">
        <v>8223</v>
      </c>
      <c r="H891" s="1" t="s">
        <v>8245</v>
      </c>
      <c r="I891" s="1">
        <v>1421410151</v>
      </c>
      <c r="J891" s="1">
        <v>1418818151</v>
      </c>
      <c r="K891" s="1" t="b">
        <v>0</v>
      </c>
      <c r="L891" s="1">
        <v>8</v>
      </c>
      <c r="M891" s="1" t="b">
        <v>0</v>
      </c>
      <c r="N891" s="1" t="s">
        <v>8270</v>
      </c>
      <c r="O891" s="28">
        <f t="shared" si="130"/>
        <v>0.1275</v>
      </c>
      <c r="P891" s="29">
        <f t="shared" si="131"/>
        <v>25.5</v>
      </c>
      <c r="Q891" s="9" t="str">
        <f t="shared" si="132"/>
        <v>theater</v>
      </c>
      <c r="R891" s="26" t="str">
        <f t="shared" si="133"/>
        <v>plays</v>
      </c>
      <c r="S891" s="27">
        <f t="shared" si="134"/>
        <v>41990.506377314814</v>
      </c>
      <c r="T891" s="5" t="str">
        <f t="shared" si="135"/>
        <v>Dec</v>
      </c>
      <c r="U891" s="5" t="str">
        <f t="shared" si="136"/>
        <v>2014</v>
      </c>
      <c r="V891" s="5" t="str">
        <f t="shared" si="137"/>
        <v>Jan</v>
      </c>
      <c r="W891" s="1" t="str">
        <f t="shared" si="138"/>
        <v>2015</v>
      </c>
      <c r="X891" s="27">
        <f t="shared" si="139"/>
        <v>42020.506377314814</v>
      </c>
    </row>
    <row r="892" spans="1:24" ht="48" hidden="1" x14ac:dyDescent="0.2">
      <c r="A892" s="1">
        <v>3485</v>
      </c>
      <c r="B892" s="7" t="s">
        <v>3484</v>
      </c>
      <c r="C892" s="7" t="s">
        <v>7595</v>
      </c>
      <c r="D892" s="1">
        <v>1650</v>
      </c>
      <c r="E892" s="1">
        <v>1660</v>
      </c>
      <c r="F892" s="1" t="s">
        <v>8218</v>
      </c>
      <c r="G892" s="1" t="s">
        <v>8223</v>
      </c>
      <c r="H892" s="1" t="s">
        <v>8245</v>
      </c>
      <c r="I892" s="1">
        <v>1454431080</v>
      </c>
      <c r="J892" s="1">
        <v>1451839080</v>
      </c>
      <c r="K892" s="1" t="b">
        <v>0</v>
      </c>
      <c r="L892" s="1">
        <v>30</v>
      </c>
      <c r="M892" s="1" t="b">
        <v>1</v>
      </c>
      <c r="N892" s="1" t="s">
        <v>8270</v>
      </c>
      <c r="O892" s="28">
        <f t="shared" si="130"/>
        <v>1.0060606060606061</v>
      </c>
      <c r="P892" s="29">
        <f t="shared" si="131"/>
        <v>55.333333333333336</v>
      </c>
      <c r="Q892" s="9" t="str">
        <f t="shared" si="132"/>
        <v>theater</v>
      </c>
      <c r="R892" s="26" t="str">
        <f t="shared" si="133"/>
        <v>plays</v>
      </c>
      <c r="S892" s="27">
        <f t="shared" si="134"/>
        <v>42372.693055555559</v>
      </c>
      <c r="T892" s="5" t="str">
        <f t="shared" si="135"/>
        <v>Jan</v>
      </c>
      <c r="U892" s="5" t="str">
        <f t="shared" si="136"/>
        <v>2016</v>
      </c>
      <c r="V892" s="5" t="str">
        <f t="shared" si="137"/>
        <v>Feb</v>
      </c>
      <c r="W892" s="1" t="str">
        <f t="shared" si="138"/>
        <v>2016</v>
      </c>
      <c r="X892" s="27">
        <f t="shared" si="139"/>
        <v>42402.693055555559</v>
      </c>
    </row>
    <row r="893" spans="1:24" ht="48" hidden="1" x14ac:dyDescent="0.2">
      <c r="A893" s="1">
        <v>3498</v>
      </c>
      <c r="B893" s="7" t="s">
        <v>3497</v>
      </c>
      <c r="C893" s="7" t="s">
        <v>7608</v>
      </c>
      <c r="D893" s="1">
        <v>1650</v>
      </c>
      <c r="E893" s="1">
        <v>1690</v>
      </c>
      <c r="F893" s="1" t="s">
        <v>8218</v>
      </c>
      <c r="G893" s="1" t="s">
        <v>8228</v>
      </c>
      <c r="H893" s="1" t="s">
        <v>8250</v>
      </c>
      <c r="I893" s="1">
        <v>1464471840</v>
      </c>
      <c r="J893" s="1">
        <v>1459309704</v>
      </c>
      <c r="K893" s="1" t="b">
        <v>0</v>
      </c>
      <c r="L893" s="1">
        <v>42</v>
      </c>
      <c r="M893" s="1" t="b">
        <v>1</v>
      </c>
      <c r="N893" s="1" t="s">
        <v>8270</v>
      </c>
      <c r="O893" s="28">
        <f t="shared" si="130"/>
        <v>1.0242424242424242</v>
      </c>
      <c r="P893" s="29">
        <f t="shared" si="131"/>
        <v>40.238095238095241</v>
      </c>
      <c r="Q893" s="9" t="str">
        <f t="shared" si="132"/>
        <v>theater</v>
      </c>
      <c r="R893" s="26" t="str">
        <f t="shared" si="133"/>
        <v>plays</v>
      </c>
      <c r="S893" s="27">
        <f t="shared" si="134"/>
        <v>42459.15861111111</v>
      </c>
      <c r="T893" s="5" t="str">
        <f t="shared" si="135"/>
        <v>Mar</v>
      </c>
      <c r="U893" s="5" t="str">
        <f t="shared" si="136"/>
        <v>2016</v>
      </c>
      <c r="V893" s="5" t="str">
        <f t="shared" si="137"/>
        <v>May</v>
      </c>
      <c r="W893" s="1" t="str">
        <f t="shared" si="138"/>
        <v>2016</v>
      </c>
      <c r="X893" s="27">
        <f t="shared" si="139"/>
        <v>42518.905555555553</v>
      </c>
    </row>
    <row r="894" spans="1:24" ht="48" hidden="1" x14ac:dyDescent="0.2">
      <c r="A894" s="1">
        <v>3528</v>
      </c>
      <c r="B894" s="7" t="s">
        <v>3527</v>
      </c>
      <c r="C894" s="7" t="s">
        <v>7638</v>
      </c>
      <c r="D894" s="1">
        <v>1650</v>
      </c>
      <c r="E894" s="1">
        <v>1669</v>
      </c>
      <c r="F894" s="1" t="s">
        <v>8218</v>
      </c>
      <c r="G894" s="1" t="s">
        <v>8224</v>
      </c>
      <c r="H894" s="1" t="s">
        <v>8246</v>
      </c>
      <c r="I894" s="1">
        <v>1484740918</v>
      </c>
      <c r="J894" s="1">
        <v>1483012918</v>
      </c>
      <c r="K894" s="1" t="b">
        <v>0</v>
      </c>
      <c r="L894" s="1">
        <v>37</v>
      </c>
      <c r="M894" s="1" t="b">
        <v>1</v>
      </c>
      <c r="N894" s="1" t="s">
        <v>8270</v>
      </c>
      <c r="O894" s="28">
        <f t="shared" si="130"/>
        <v>1.0115151515151515</v>
      </c>
      <c r="P894" s="29">
        <f t="shared" si="131"/>
        <v>45.108108108108105</v>
      </c>
      <c r="Q894" s="9" t="str">
        <f t="shared" si="132"/>
        <v>theater</v>
      </c>
      <c r="R894" s="26" t="str">
        <f t="shared" si="133"/>
        <v>plays</v>
      </c>
      <c r="S894" s="27">
        <f t="shared" si="134"/>
        <v>42733.50136574074</v>
      </c>
      <c r="T894" s="5" t="str">
        <f t="shared" si="135"/>
        <v>Dec</v>
      </c>
      <c r="U894" s="5" t="str">
        <f t="shared" si="136"/>
        <v>2016</v>
      </c>
      <c r="V894" s="5" t="str">
        <f t="shared" si="137"/>
        <v>Jan</v>
      </c>
      <c r="W894" s="1" t="str">
        <f t="shared" si="138"/>
        <v>2017</v>
      </c>
      <c r="X894" s="27">
        <f t="shared" si="139"/>
        <v>42753.50136574074</v>
      </c>
    </row>
    <row r="895" spans="1:24" ht="48" hidden="1" x14ac:dyDescent="0.2">
      <c r="A895" s="1">
        <v>3990</v>
      </c>
      <c r="B895" s="7" t="s">
        <v>3986</v>
      </c>
      <c r="C895" s="7" t="s">
        <v>8096</v>
      </c>
      <c r="D895" s="1">
        <v>1650</v>
      </c>
      <c r="E895" s="1">
        <v>69</v>
      </c>
      <c r="F895" s="1" t="s">
        <v>8220</v>
      </c>
      <c r="G895" s="1" t="s">
        <v>8224</v>
      </c>
      <c r="H895" s="1" t="s">
        <v>8246</v>
      </c>
      <c r="I895" s="1">
        <v>1456934893</v>
      </c>
      <c r="J895" s="1">
        <v>1454342893</v>
      </c>
      <c r="K895" s="1" t="b">
        <v>0</v>
      </c>
      <c r="L895" s="1">
        <v>3</v>
      </c>
      <c r="M895" s="1" t="b">
        <v>0</v>
      </c>
      <c r="N895" s="1" t="s">
        <v>8270</v>
      </c>
      <c r="O895" s="28">
        <f t="shared" si="130"/>
        <v>4.1818181818181817E-2</v>
      </c>
      <c r="P895" s="29">
        <f t="shared" si="131"/>
        <v>23</v>
      </c>
      <c r="Q895" s="9" t="str">
        <f t="shared" si="132"/>
        <v>theater</v>
      </c>
      <c r="R895" s="26" t="str">
        <f t="shared" si="133"/>
        <v>plays</v>
      </c>
      <c r="S895" s="27">
        <f t="shared" si="134"/>
        <v>42401.672372685185</v>
      </c>
      <c r="T895" s="5" t="str">
        <f t="shared" si="135"/>
        <v>Feb</v>
      </c>
      <c r="U895" s="5" t="str">
        <f t="shared" si="136"/>
        <v>2016</v>
      </c>
      <c r="V895" s="5" t="str">
        <f t="shared" si="137"/>
        <v>Mar</v>
      </c>
      <c r="W895" s="1" t="str">
        <f t="shared" si="138"/>
        <v>2016</v>
      </c>
      <c r="X895" s="27">
        <f t="shared" si="139"/>
        <v>42431.672372685185</v>
      </c>
    </row>
    <row r="896" spans="1:24" ht="48" hidden="1" x14ac:dyDescent="0.2">
      <c r="A896" s="1">
        <v>1340</v>
      </c>
      <c r="B896" s="7" t="s">
        <v>1341</v>
      </c>
      <c r="C896" s="7" t="s">
        <v>5450</v>
      </c>
      <c r="D896" s="1">
        <v>1680</v>
      </c>
      <c r="E896" s="1">
        <v>0</v>
      </c>
      <c r="F896" s="1" t="s">
        <v>8219</v>
      </c>
      <c r="G896" s="1" t="s">
        <v>8223</v>
      </c>
      <c r="H896" s="1" t="s">
        <v>8245</v>
      </c>
      <c r="I896" s="1">
        <v>1408112253</v>
      </c>
      <c r="J896" s="1">
        <v>1405520253</v>
      </c>
      <c r="K896" s="1" t="b">
        <v>0</v>
      </c>
      <c r="L896" s="1">
        <v>0</v>
      </c>
      <c r="M896" s="1" t="b">
        <v>0</v>
      </c>
      <c r="N896" s="1" t="s">
        <v>8272</v>
      </c>
      <c r="O896" s="28">
        <f t="shared" si="130"/>
        <v>0</v>
      </c>
      <c r="P896" s="29">
        <f t="shared" si="131"/>
        <v>0</v>
      </c>
      <c r="Q896" s="9" t="str">
        <f t="shared" si="132"/>
        <v>technology</v>
      </c>
      <c r="R896" s="26" t="str">
        <f t="shared" si="133"/>
        <v>wearables</v>
      </c>
      <c r="S896" s="27">
        <f t="shared" si="134"/>
        <v>41836.595520833333</v>
      </c>
      <c r="T896" s="5" t="str">
        <f t="shared" si="135"/>
        <v>Jul</v>
      </c>
      <c r="U896" s="5" t="str">
        <f t="shared" si="136"/>
        <v>2014</v>
      </c>
      <c r="V896" s="5" t="str">
        <f t="shared" si="137"/>
        <v>Aug</v>
      </c>
      <c r="W896" s="1" t="str">
        <f t="shared" si="138"/>
        <v>2014</v>
      </c>
      <c r="X896" s="27">
        <f t="shared" si="139"/>
        <v>41866.595520833333</v>
      </c>
    </row>
    <row r="897" spans="1:24" ht="48" hidden="1" x14ac:dyDescent="0.2">
      <c r="A897" s="1">
        <v>789</v>
      </c>
      <c r="B897" s="7" t="s">
        <v>790</v>
      </c>
      <c r="C897" s="7" t="s">
        <v>4899</v>
      </c>
      <c r="D897" s="1">
        <v>1700</v>
      </c>
      <c r="E897" s="1">
        <v>1860</v>
      </c>
      <c r="F897" s="1" t="s">
        <v>8218</v>
      </c>
      <c r="G897" s="1" t="s">
        <v>8223</v>
      </c>
      <c r="H897" s="1" t="s">
        <v>8245</v>
      </c>
      <c r="I897" s="1">
        <v>1358755140</v>
      </c>
      <c r="J897" s="1">
        <v>1357187280</v>
      </c>
      <c r="K897" s="1" t="b">
        <v>0</v>
      </c>
      <c r="L897" s="1">
        <v>14</v>
      </c>
      <c r="M897" s="1" t="b">
        <v>1</v>
      </c>
      <c r="N897" s="1" t="s">
        <v>8275</v>
      </c>
      <c r="O897" s="28">
        <f t="shared" si="130"/>
        <v>1.0941176470588236</v>
      </c>
      <c r="P897" s="29">
        <f t="shared" si="131"/>
        <v>132.85714285714286</v>
      </c>
      <c r="Q897" s="9" t="str">
        <f t="shared" si="132"/>
        <v>music</v>
      </c>
      <c r="R897" s="26" t="str">
        <f t="shared" si="133"/>
        <v>rock</v>
      </c>
      <c r="S897" s="27">
        <f t="shared" si="134"/>
        <v>41277.186111111114</v>
      </c>
      <c r="T897" s="5" t="str">
        <f t="shared" si="135"/>
        <v>Jan</v>
      </c>
      <c r="U897" s="5" t="str">
        <f t="shared" si="136"/>
        <v>2013</v>
      </c>
      <c r="V897" s="5" t="str">
        <f t="shared" si="137"/>
        <v>Jan</v>
      </c>
      <c r="W897" s="1" t="str">
        <f t="shared" si="138"/>
        <v>2013</v>
      </c>
      <c r="X897" s="27">
        <f t="shared" si="139"/>
        <v>41295.332638888889</v>
      </c>
    </row>
    <row r="898" spans="1:24" ht="48" hidden="1" x14ac:dyDescent="0.2">
      <c r="A898" s="1">
        <v>1292</v>
      </c>
      <c r="B898" s="7" t="s">
        <v>1293</v>
      </c>
      <c r="C898" s="7" t="s">
        <v>5402</v>
      </c>
      <c r="D898" s="1">
        <v>1700</v>
      </c>
      <c r="E898" s="1">
        <v>1870</v>
      </c>
      <c r="F898" s="1" t="s">
        <v>8218</v>
      </c>
      <c r="G898" s="1" t="s">
        <v>8224</v>
      </c>
      <c r="H898" s="1" t="s">
        <v>8246</v>
      </c>
      <c r="I898" s="1">
        <v>1444172340</v>
      </c>
      <c r="J898" s="1">
        <v>1441822828</v>
      </c>
      <c r="K898" s="1" t="b">
        <v>0</v>
      </c>
      <c r="L898" s="1">
        <v>52</v>
      </c>
      <c r="M898" s="1" t="b">
        <v>1</v>
      </c>
      <c r="N898" s="1" t="s">
        <v>8270</v>
      </c>
      <c r="O898" s="28">
        <f t="shared" ref="O898:O961" si="140">E898/D898</f>
        <v>1.1000000000000001</v>
      </c>
      <c r="P898" s="29">
        <f t="shared" ref="P898:P961" si="141">IF(L898&gt;0,E898/L898,0)</f>
        <v>35.96153846153846</v>
      </c>
      <c r="Q898" s="9" t="str">
        <f t="shared" ref="Q898:Q961" si="142">LEFT(N898,SEARCH("/",N898,1)-1)</f>
        <v>theater</v>
      </c>
      <c r="R898" s="26" t="str">
        <f t="shared" ref="R898:R961" si="143">RIGHT(N898,LEN(N898)-SEARCH("/",N898,1))</f>
        <v>plays</v>
      </c>
      <c r="S898" s="27">
        <f t="shared" ref="S898:S961" si="144">(((J898/60)/60)/24)+DATE(1970,1,1)</f>
        <v>42256.764212962968</v>
      </c>
      <c r="T898" s="5" t="str">
        <f t="shared" ref="T898:T961" si="145">TEXT(S898,"mmm")</f>
        <v>Sep</v>
      </c>
      <c r="U898" s="5" t="str">
        <f t="shared" ref="U898:U961" si="146">TEXT(S898,"yyyy")</f>
        <v>2015</v>
      </c>
      <c r="V898" s="5" t="str">
        <f t="shared" ref="V898:V961" si="147">TEXT(X898,"mmm")</f>
        <v>Oct</v>
      </c>
      <c r="W898" s="1" t="str">
        <f t="shared" ref="W898:W961" si="148">TEXT(X898,"yyyy")</f>
        <v>2015</v>
      </c>
      <c r="X898" s="27">
        <f t="shared" ref="X898:X961" si="149">(((I898/60)/60)/24)+DATE(1970,1,1)</f>
        <v>42283.957638888889</v>
      </c>
    </row>
    <row r="899" spans="1:24" ht="32" hidden="1" x14ac:dyDescent="0.2">
      <c r="A899" s="1">
        <v>1672</v>
      </c>
      <c r="B899" s="7" t="s">
        <v>1673</v>
      </c>
      <c r="C899" s="7" t="s">
        <v>5782</v>
      </c>
      <c r="D899" s="1">
        <v>1700</v>
      </c>
      <c r="E899" s="1">
        <v>1920</v>
      </c>
      <c r="F899" s="1" t="s">
        <v>8218</v>
      </c>
      <c r="G899" s="1" t="s">
        <v>8223</v>
      </c>
      <c r="H899" s="1" t="s">
        <v>8245</v>
      </c>
      <c r="I899" s="1">
        <v>1338824730</v>
      </c>
      <c r="J899" s="1">
        <v>1336232730</v>
      </c>
      <c r="K899" s="1" t="b">
        <v>0</v>
      </c>
      <c r="L899" s="1">
        <v>49</v>
      </c>
      <c r="M899" s="1" t="b">
        <v>1</v>
      </c>
      <c r="N899" s="1" t="s">
        <v>8291</v>
      </c>
      <c r="O899" s="28">
        <f t="shared" si="140"/>
        <v>1.1294117647058823</v>
      </c>
      <c r="P899" s="29">
        <f t="shared" si="141"/>
        <v>39.183673469387756</v>
      </c>
      <c r="Q899" s="9" t="str">
        <f t="shared" si="142"/>
        <v>music</v>
      </c>
      <c r="R899" s="26" t="str">
        <f t="shared" si="143"/>
        <v>pop</v>
      </c>
      <c r="S899" s="27">
        <f t="shared" si="144"/>
        <v>41034.656597222223</v>
      </c>
      <c r="T899" s="5" t="str">
        <f t="shared" si="145"/>
        <v>May</v>
      </c>
      <c r="U899" s="5" t="str">
        <f t="shared" si="146"/>
        <v>2012</v>
      </c>
      <c r="V899" s="5" t="str">
        <f t="shared" si="147"/>
        <v>Jun</v>
      </c>
      <c r="W899" s="1" t="str">
        <f t="shared" si="148"/>
        <v>2012</v>
      </c>
      <c r="X899" s="27">
        <f t="shared" si="149"/>
        <v>41064.656597222223</v>
      </c>
    </row>
    <row r="900" spans="1:24" ht="48" hidden="1" x14ac:dyDescent="0.2">
      <c r="A900" s="1">
        <v>3417</v>
      </c>
      <c r="B900" s="7" t="s">
        <v>3416</v>
      </c>
      <c r="C900" s="7" t="s">
        <v>7527</v>
      </c>
      <c r="D900" s="1">
        <v>1700</v>
      </c>
      <c r="E900" s="1">
        <v>1700.01</v>
      </c>
      <c r="F900" s="1" t="s">
        <v>8218</v>
      </c>
      <c r="G900" s="1" t="s">
        <v>8223</v>
      </c>
      <c r="H900" s="1" t="s">
        <v>8245</v>
      </c>
      <c r="I900" s="1">
        <v>1414284180</v>
      </c>
      <c r="J900" s="1">
        <v>1410558948</v>
      </c>
      <c r="K900" s="1" t="b">
        <v>0</v>
      </c>
      <c r="L900" s="1">
        <v>45</v>
      </c>
      <c r="M900" s="1" t="b">
        <v>1</v>
      </c>
      <c r="N900" s="1" t="s">
        <v>8270</v>
      </c>
      <c r="O900" s="28">
        <f t="shared" si="140"/>
        <v>1.0000058823529412</v>
      </c>
      <c r="P900" s="29">
        <f t="shared" si="141"/>
        <v>37.777999999999999</v>
      </c>
      <c r="Q900" s="9" t="str">
        <f t="shared" si="142"/>
        <v>theater</v>
      </c>
      <c r="R900" s="26" t="str">
        <f t="shared" si="143"/>
        <v>plays</v>
      </c>
      <c r="S900" s="27">
        <f t="shared" si="144"/>
        <v>41894.91375</v>
      </c>
      <c r="T900" s="5" t="str">
        <f t="shared" si="145"/>
        <v>Sep</v>
      </c>
      <c r="U900" s="5" t="str">
        <f t="shared" si="146"/>
        <v>2014</v>
      </c>
      <c r="V900" s="5" t="str">
        <f t="shared" si="147"/>
        <v>Oct</v>
      </c>
      <c r="W900" s="1" t="str">
        <f t="shared" si="148"/>
        <v>2014</v>
      </c>
      <c r="X900" s="27">
        <f t="shared" si="149"/>
        <v>41938.029861111114</v>
      </c>
    </row>
    <row r="901" spans="1:24" ht="48" hidden="1" x14ac:dyDescent="0.2">
      <c r="A901" s="1">
        <v>3967</v>
      </c>
      <c r="B901" s="7" t="s">
        <v>3964</v>
      </c>
      <c r="C901" s="7" t="s">
        <v>8074</v>
      </c>
      <c r="D901" s="1">
        <v>1700</v>
      </c>
      <c r="E901" s="1">
        <v>410</v>
      </c>
      <c r="F901" s="1" t="s">
        <v>8220</v>
      </c>
      <c r="G901" s="1" t="s">
        <v>8223</v>
      </c>
      <c r="H901" s="1" t="s">
        <v>8245</v>
      </c>
      <c r="I901" s="1">
        <v>1488783507</v>
      </c>
      <c r="J901" s="1">
        <v>1486191507</v>
      </c>
      <c r="K901" s="1" t="b">
        <v>0</v>
      </c>
      <c r="L901" s="1">
        <v>10</v>
      </c>
      <c r="M901" s="1" t="b">
        <v>0</v>
      </c>
      <c r="N901" s="1" t="s">
        <v>8270</v>
      </c>
      <c r="O901" s="28">
        <f t="shared" si="140"/>
        <v>0.2411764705882353</v>
      </c>
      <c r="P901" s="29">
        <f t="shared" si="141"/>
        <v>41</v>
      </c>
      <c r="Q901" s="9" t="str">
        <f t="shared" si="142"/>
        <v>theater</v>
      </c>
      <c r="R901" s="26" t="str">
        <f t="shared" si="143"/>
        <v>plays</v>
      </c>
      <c r="S901" s="27">
        <f t="shared" si="144"/>
        <v>42770.290590277778</v>
      </c>
      <c r="T901" s="5" t="str">
        <f t="shared" si="145"/>
        <v>Feb</v>
      </c>
      <c r="U901" s="5" t="str">
        <f t="shared" si="146"/>
        <v>2017</v>
      </c>
      <c r="V901" s="5" t="str">
        <f t="shared" si="147"/>
        <v>Mar</v>
      </c>
      <c r="W901" s="1" t="str">
        <f t="shared" si="148"/>
        <v>2017</v>
      </c>
      <c r="X901" s="27">
        <f t="shared" si="149"/>
        <v>42800.290590277778</v>
      </c>
    </row>
    <row r="902" spans="1:24" ht="48" hidden="1" x14ac:dyDescent="0.2">
      <c r="A902" s="1">
        <v>1454</v>
      </c>
      <c r="B902" s="7" t="s">
        <v>1455</v>
      </c>
      <c r="C902" s="7" t="s">
        <v>5564</v>
      </c>
      <c r="D902" s="1">
        <v>1750</v>
      </c>
      <c r="E902" s="1">
        <v>15</v>
      </c>
      <c r="F902" s="1" t="s">
        <v>8219</v>
      </c>
      <c r="G902" s="1" t="s">
        <v>8226</v>
      </c>
      <c r="H902" s="1" t="s">
        <v>8248</v>
      </c>
      <c r="I902" s="1">
        <v>1461535140</v>
      </c>
      <c r="J902" s="1">
        <v>1459716480</v>
      </c>
      <c r="K902" s="1" t="b">
        <v>0</v>
      </c>
      <c r="L902" s="1">
        <v>1</v>
      </c>
      <c r="M902" s="1" t="b">
        <v>0</v>
      </c>
      <c r="N902" s="1" t="s">
        <v>8286</v>
      </c>
      <c r="O902" s="28">
        <f t="shared" si="140"/>
        <v>8.5714285714285719E-3</v>
      </c>
      <c r="P902" s="29">
        <f t="shared" si="141"/>
        <v>15</v>
      </c>
      <c r="Q902" s="9" t="str">
        <f t="shared" si="142"/>
        <v>publishing</v>
      </c>
      <c r="R902" s="26" t="str">
        <f t="shared" si="143"/>
        <v>translations</v>
      </c>
      <c r="S902" s="27">
        <f t="shared" si="144"/>
        <v>42463.866666666669</v>
      </c>
      <c r="T902" s="5" t="str">
        <f t="shared" si="145"/>
        <v>Apr</v>
      </c>
      <c r="U902" s="5" t="str">
        <f t="shared" si="146"/>
        <v>2016</v>
      </c>
      <c r="V902" s="5" t="str">
        <f t="shared" si="147"/>
        <v>Apr</v>
      </c>
      <c r="W902" s="1" t="str">
        <f t="shared" si="148"/>
        <v>2016</v>
      </c>
      <c r="X902" s="27">
        <f t="shared" si="149"/>
        <v>42484.915972222225</v>
      </c>
    </row>
    <row r="903" spans="1:24" ht="48" hidden="1" x14ac:dyDescent="0.2">
      <c r="A903" s="1">
        <v>1580</v>
      </c>
      <c r="B903" s="7" t="s">
        <v>1581</v>
      </c>
      <c r="C903" s="7" t="s">
        <v>5690</v>
      </c>
      <c r="D903" s="1">
        <v>1750</v>
      </c>
      <c r="E903" s="1">
        <v>0</v>
      </c>
      <c r="F903" s="1" t="s">
        <v>8219</v>
      </c>
      <c r="G903" s="1" t="s">
        <v>8223</v>
      </c>
      <c r="H903" s="1" t="s">
        <v>8245</v>
      </c>
      <c r="I903" s="1">
        <v>1337562726</v>
      </c>
      <c r="J903" s="1">
        <v>1332378726</v>
      </c>
      <c r="K903" s="1" t="b">
        <v>0</v>
      </c>
      <c r="L903" s="1">
        <v>0</v>
      </c>
      <c r="M903" s="1" t="b">
        <v>0</v>
      </c>
      <c r="N903" s="1" t="s">
        <v>8289</v>
      </c>
      <c r="O903" s="28">
        <f t="shared" si="140"/>
        <v>0</v>
      </c>
      <c r="P903" s="29">
        <f t="shared" si="141"/>
        <v>0</v>
      </c>
      <c r="Q903" s="9" t="str">
        <f t="shared" si="142"/>
        <v>publishing</v>
      </c>
      <c r="R903" s="26" t="str">
        <f t="shared" si="143"/>
        <v>art books</v>
      </c>
      <c r="S903" s="27">
        <f t="shared" si="144"/>
        <v>40990.050069444449</v>
      </c>
      <c r="T903" s="5" t="str">
        <f t="shared" si="145"/>
        <v>Mar</v>
      </c>
      <c r="U903" s="5" t="str">
        <f t="shared" si="146"/>
        <v>2012</v>
      </c>
      <c r="V903" s="5" t="str">
        <f t="shared" si="147"/>
        <v>May</v>
      </c>
      <c r="W903" s="1" t="str">
        <f t="shared" si="148"/>
        <v>2012</v>
      </c>
      <c r="X903" s="27">
        <f t="shared" si="149"/>
        <v>41050.050069444449</v>
      </c>
    </row>
    <row r="904" spans="1:24" ht="48" hidden="1" x14ac:dyDescent="0.2">
      <c r="A904" s="1">
        <v>1709</v>
      </c>
      <c r="B904" s="7" t="s">
        <v>1710</v>
      </c>
      <c r="C904" s="7" t="s">
        <v>5819</v>
      </c>
      <c r="D904" s="1">
        <v>1750</v>
      </c>
      <c r="E904" s="1">
        <v>85</v>
      </c>
      <c r="F904" s="1" t="s">
        <v>8220</v>
      </c>
      <c r="G904" s="1" t="s">
        <v>8223</v>
      </c>
      <c r="H904" s="1" t="s">
        <v>8245</v>
      </c>
      <c r="I904" s="1">
        <v>1409513940</v>
      </c>
      <c r="J904" s="1">
        <v>1405949514</v>
      </c>
      <c r="K904" s="1" t="b">
        <v>0</v>
      </c>
      <c r="L904" s="1">
        <v>4</v>
      </c>
      <c r="M904" s="1" t="b">
        <v>0</v>
      </c>
      <c r="N904" s="1" t="s">
        <v>8292</v>
      </c>
      <c r="O904" s="28">
        <f t="shared" si="140"/>
        <v>4.8571428571428571E-2</v>
      </c>
      <c r="P904" s="29">
        <f t="shared" si="141"/>
        <v>21.25</v>
      </c>
      <c r="Q904" s="9" t="str">
        <f t="shared" si="142"/>
        <v>music</v>
      </c>
      <c r="R904" s="26" t="str">
        <f t="shared" si="143"/>
        <v>faith</v>
      </c>
      <c r="S904" s="27">
        <f t="shared" si="144"/>
        <v>41841.56381944444</v>
      </c>
      <c r="T904" s="5" t="str">
        <f t="shared" si="145"/>
        <v>Jul</v>
      </c>
      <c r="U904" s="5" t="str">
        <f t="shared" si="146"/>
        <v>2014</v>
      </c>
      <c r="V904" s="5" t="str">
        <f t="shared" si="147"/>
        <v>Aug</v>
      </c>
      <c r="W904" s="1" t="str">
        <f t="shared" si="148"/>
        <v>2014</v>
      </c>
      <c r="X904" s="27">
        <f t="shared" si="149"/>
        <v>41882.818749999999</v>
      </c>
    </row>
    <row r="905" spans="1:24" ht="32" hidden="1" x14ac:dyDescent="0.2">
      <c r="A905" s="1">
        <v>2603</v>
      </c>
      <c r="B905" s="7" t="s">
        <v>2603</v>
      </c>
      <c r="C905" s="7" t="s">
        <v>6713</v>
      </c>
      <c r="D905" s="1">
        <v>1750</v>
      </c>
      <c r="E905" s="1">
        <v>1776</v>
      </c>
      <c r="F905" s="1" t="s">
        <v>8218</v>
      </c>
      <c r="G905" s="1" t="s">
        <v>8223</v>
      </c>
      <c r="H905" s="1" t="s">
        <v>8245</v>
      </c>
      <c r="I905" s="1">
        <v>1387835654</v>
      </c>
      <c r="J905" s="1">
        <v>1386626054</v>
      </c>
      <c r="K905" s="1" t="b">
        <v>1</v>
      </c>
      <c r="L905" s="1">
        <v>50</v>
      </c>
      <c r="M905" s="1" t="b">
        <v>1</v>
      </c>
      <c r="N905" s="1" t="s">
        <v>8300</v>
      </c>
      <c r="O905" s="28">
        <f t="shared" si="140"/>
        <v>1.0148571428571429</v>
      </c>
      <c r="P905" s="29">
        <f t="shared" si="141"/>
        <v>35.520000000000003</v>
      </c>
      <c r="Q905" s="9" t="str">
        <f t="shared" si="142"/>
        <v>technology</v>
      </c>
      <c r="R905" s="26" t="str">
        <f t="shared" si="143"/>
        <v>space exploration</v>
      </c>
      <c r="S905" s="27">
        <f t="shared" si="144"/>
        <v>41617.912662037037</v>
      </c>
      <c r="T905" s="5" t="str">
        <f t="shared" si="145"/>
        <v>Dec</v>
      </c>
      <c r="U905" s="5" t="str">
        <f t="shared" si="146"/>
        <v>2013</v>
      </c>
      <c r="V905" s="5" t="str">
        <f t="shared" si="147"/>
        <v>Dec</v>
      </c>
      <c r="W905" s="1" t="str">
        <f t="shared" si="148"/>
        <v>2013</v>
      </c>
      <c r="X905" s="27">
        <f t="shared" si="149"/>
        <v>41631.912662037037</v>
      </c>
    </row>
    <row r="906" spans="1:24" ht="48" hidden="1" x14ac:dyDescent="0.2">
      <c r="A906" s="1">
        <v>3030</v>
      </c>
      <c r="B906" s="7" t="s">
        <v>3030</v>
      </c>
      <c r="C906" s="7" t="s">
        <v>7140</v>
      </c>
      <c r="D906" s="1">
        <v>1750</v>
      </c>
      <c r="E906" s="1">
        <v>1867</v>
      </c>
      <c r="F906" s="1" t="s">
        <v>8218</v>
      </c>
      <c r="G906" s="1" t="s">
        <v>8223</v>
      </c>
      <c r="H906" s="1" t="s">
        <v>8245</v>
      </c>
      <c r="I906" s="1">
        <v>1442426171</v>
      </c>
      <c r="J906" s="1">
        <v>1439834171</v>
      </c>
      <c r="K906" s="1" t="b">
        <v>0</v>
      </c>
      <c r="L906" s="1">
        <v>41</v>
      </c>
      <c r="M906" s="1" t="b">
        <v>1</v>
      </c>
      <c r="N906" s="1" t="s">
        <v>8302</v>
      </c>
      <c r="O906" s="28">
        <f t="shared" si="140"/>
        <v>1.0668571428571429</v>
      </c>
      <c r="P906" s="29">
        <f t="shared" si="141"/>
        <v>45.536585365853661</v>
      </c>
      <c r="Q906" s="9" t="str">
        <f t="shared" si="142"/>
        <v>theater</v>
      </c>
      <c r="R906" s="26" t="str">
        <f t="shared" si="143"/>
        <v>spaces</v>
      </c>
      <c r="S906" s="27">
        <f t="shared" si="144"/>
        <v>42233.747349537036</v>
      </c>
      <c r="T906" s="5" t="str">
        <f t="shared" si="145"/>
        <v>Aug</v>
      </c>
      <c r="U906" s="5" t="str">
        <f t="shared" si="146"/>
        <v>2015</v>
      </c>
      <c r="V906" s="5" t="str">
        <f t="shared" si="147"/>
        <v>Sep</v>
      </c>
      <c r="W906" s="1" t="str">
        <f t="shared" si="148"/>
        <v>2015</v>
      </c>
      <c r="X906" s="27">
        <f t="shared" si="149"/>
        <v>42263.747349537036</v>
      </c>
    </row>
    <row r="907" spans="1:24" ht="48" hidden="1" x14ac:dyDescent="0.2">
      <c r="A907" s="1">
        <v>3355</v>
      </c>
      <c r="B907" s="7" t="s">
        <v>3354</v>
      </c>
      <c r="C907" s="7" t="s">
        <v>7465</v>
      </c>
      <c r="D907" s="1">
        <v>1750</v>
      </c>
      <c r="E907" s="1">
        <v>2210</v>
      </c>
      <c r="F907" s="1" t="s">
        <v>8218</v>
      </c>
      <c r="G907" s="1" t="s">
        <v>8224</v>
      </c>
      <c r="H907" s="1" t="s">
        <v>8246</v>
      </c>
      <c r="I907" s="1">
        <v>1462879020</v>
      </c>
      <c r="J907" s="1">
        <v>1461941527</v>
      </c>
      <c r="K907" s="1" t="b">
        <v>0</v>
      </c>
      <c r="L907" s="1">
        <v>15</v>
      </c>
      <c r="M907" s="1" t="b">
        <v>1</v>
      </c>
      <c r="N907" s="1" t="s">
        <v>8270</v>
      </c>
      <c r="O907" s="28">
        <f t="shared" si="140"/>
        <v>1.2628571428571429</v>
      </c>
      <c r="P907" s="29">
        <f t="shared" si="141"/>
        <v>147.33333333333334</v>
      </c>
      <c r="Q907" s="9" t="str">
        <f t="shared" si="142"/>
        <v>theater</v>
      </c>
      <c r="R907" s="26" t="str">
        <f t="shared" si="143"/>
        <v>plays</v>
      </c>
      <c r="S907" s="27">
        <f t="shared" si="144"/>
        <v>42489.619525462964</v>
      </c>
      <c r="T907" s="5" t="str">
        <f t="shared" si="145"/>
        <v>Apr</v>
      </c>
      <c r="U907" s="5" t="str">
        <f t="shared" si="146"/>
        <v>2016</v>
      </c>
      <c r="V907" s="5" t="str">
        <f t="shared" si="147"/>
        <v>May</v>
      </c>
      <c r="W907" s="1" t="str">
        <f t="shared" si="148"/>
        <v>2016</v>
      </c>
      <c r="X907" s="27">
        <f t="shared" si="149"/>
        <v>42500.470138888893</v>
      </c>
    </row>
    <row r="908" spans="1:24" ht="48" hidden="1" x14ac:dyDescent="0.2">
      <c r="A908" s="1">
        <v>3383</v>
      </c>
      <c r="B908" s="7" t="s">
        <v>3382</v>
      </c>
      <c r="C908" s="7" t="s">
        <v>7493</v>
      </c>
      <c r="D908" s="1">
        <v>1750</v>
      </c>
      <c r="E908" s="1">
        <v>1955</v>
      </c>
      <c r="F908" s="1" t="s">
        <v>8218</v>
      </c>
      <c r="G908" s="1" t="s">
        <v>8223</v>
      </c>
      <c r="H908" s="1" t="s">
        <v>8245</v>
      </c>
      <c r="I908" s="1">
        <v>1466707620</v>
      </c>
      <c r="J908" s="1">
        <v>1464979620</v>
      </c>
      <c r="K908" s="1" t="b">
        <v>0</v>
      </c>
      <c r="L908" s="1">
        <v>30</v>
      </c>
      <c r="M908" s="1" t="b">
        <v>1</v>
      </c>
      <c r="N908" s="1" t="s">
        <v>8270</v>
      </c>
      <c r="O908" s="28">
        <f t="shared" si="140"/>
        <v>1.1171428571428572</v>
      </c>
      <c r="P908" s="29">
        <f t="shared" si="141"/>
        <v>65.166666666666671</v>
      </c>
      <c r="Q908" s="9" t="str">
        <f t="shared" si="142"/>
        <v>theater</v>
      </c>
      <c r="R908" s="26" t="str">
        <f t="shared" si="143"/>
        <v>plays</v>
      </c>
      <c r="S908" s="27">
        <f t="shared" si="144"/>
        <v>42524.782638888893</v>
      </c>
      <c r="T908" s="5" t="str">
        <f t="shared" si="145"/>
        <v>Jun</v>
      </c>
      <c r="U908" s="5" t="str">
        <f t="shared" si="146"/>
        <v>2016</v>
      </c>
      <c r="V908" s="5" t="str">
        <f t="shared" si="147"/>
        <v>Jun</v>
      </c>
      <c r="W908" s="1" t="str">
        <f t="shared" si="148"/>
        <v>2016</v>
      </c>
      <c r="X908" s="27">
        <f t="shared" si="149"/>
        <v>42544.782638888893</v>
      </c>
    </row>
    <row r="909" spans="1:24" ht="48" hidden="1" x14ac:dyDescent="0.2">
      <c r="A909" s="1">
        <v>3955</v>
      </c>
      <c r="B909" s="7" t="s">
        <v>3952</v>
      </c>
      <c r="C909" s="7" t="s">
        <v>8062</v>
      </c>
      <c r="D909" s="1">
        <v>1750</v>
      </c>
      <c r="E909" s="1">
        <v>425</v>
      </c>
      <c r="F909" s="1" t="s">
        <v>8220</v>
      </c>
      <c r="G909" s="1" t="s">
        <v>8223</v>
      </c>
      <c r="H909" s="1" t="s">
        <v>8245</v>
      </c>
      <c r="I909" s="1">
        <v>1448745741</v>
      </c>
      <c r="J909" s="1">
        <v>1446150141</v>
      </c>
      <c r="K909" s="1" t="b">
        <v>0</v>
      </c>
      <c r="L909" s="1">
        <v>8</v>
      </c>
      <c r="M909" s="1" t="b">
        <v>0</v>
      </c>
      <c r="N909" s="1" t="s">
        <v>8270</v>
      </c>
      <c r="O909" s="28">
        <f t="shared" si="140"/>
        <v>0.24285714285714285</v>
      </c>
      <c r="P909" s="29">
        <f t="shared" si="141"/>
        <v>53.125</v>
      </c>
      <c r="Q909" s="9" t="str">
        <f t="shared" si="142"/>
        <v>theater</v>
      </c>
      <c r="R909" s="26" t="str">
        <f t="shared" si="143"/>
        <v>plays</v>
      </c>
      <c r="S909" s="27">
        <f t="shared" si="144"/>
        <v>42306.848854166667</v>
      </c>
      <c r="T909" s="5" t="str">
        <f t="shared" si="145"/>
        <v>Oct</v>
      </c>
      <c r="U909" s="5" t="str">
        <f t="shared" si="146"/>
        <v>2015</v>
      </c>
      <c r="V909" s="5" t="str">
        <f t="shared" si="147"/>
        <v>Nov</v>
      </c>
      <c r="W909" s="1" t="str">
        <f t="shared" si="148"/>
        <v>2015</v>
      </c>
      <c r="X909" s="27">
        <f t="shared" si="149"/>
        <v>42336.890520833331</v>
      </c>
    </row>
    <row r="910" spans="1:24" ht="48" hidden="1" x14ac:dyDescent="0.2">
      <c r="A910" s="1">
        <v>71</v>
      </c>
      <c r="B910" s="7" t="s">
        <v>73</v>
      </c>
      <c r="C910" s="7" t="s">
        <v>4182</v>
      </c>
      <c r="D910" s="1">
        <v>1800</v>
      </c>
      <c r="E910" s="1">
        <v>2231</v>
      </c>
      <c r="F910" s="1" t="s">
        <v>8218</v>
      </c>
      <c r="G910" s="1" t="s">
        <v>8223</v>
      </c>
      <c r="H910" s="1" t="s">
        <v>8245</v>
      </c>
      <c r="I910" s="1">
        <v>1338186657</v>
      </c>
      <c r="J910" s="1">
        <v>1333002657</v>
      </c>
      <c r="K910" s="1" t="b">
        <v>0</v>
      </c>
      <c r="L910" s="1">
        <v>32</v>
      </c>
      <c r="M910" s="1" t="b">
        <v>1</v>
      </c>
      <c r="N910" s="1" t="s">
        <v>8265</v>
      </c>
      <c r="O910" s="28">
        <f t="shared" si="140"/>
        <v>1.2394444444444443</v>
      </c>
      <c r="P910" s="29">
        <f t="shared" si="141"/>
        <v>69.71875</v>
      </c>
      <c r="Q910" s="9" t="str">
        <f t="shared" si="142"/>
        <v>film &amp; video</v>
      </c>
      <c r="R910" s="26" t="str">
        <f t="shared" si="143"/>
        <v>shorts</v>
      </c>
      <c r="S910" s="27">
        <f t="shared" si="144"/>
        <v>40997.271493055552</v>
      </c>
      <c r="T910" s="5" t="str">
        <f t="shared" si="145"/>
        <v>Mar</v>
      </c>
      <c r="U910" s="5" t="str">
        <f t="shared" si="146"/>
        <v>2012</v>
      </c>
      <c r="V910" s="5" t="str">
        <f t="shared" si="147"/>
        <v>May</v>
      </c>
      <c r="W910" s="1" t="str">
        <f t="shared" si="148"/>
        <v>2012</v>
      </c>
      <c r="X910" s="27">
        <f t="shared" si="149"/>
        <v>41057.271493055552</v>
      </c>
    </row>
    <row r="911" spans="1:24" ht="48" hidden="1" x14ac:dyDescent="0.2">
      <c r="A911" s="1">
        <v>830</v>
      </c>
      <c r="B911" s="7" t="s">
        <v>831</v>
      </c>
      <c r="C911" s="7" t="s">
        <v>4940</v>
      </c>
      <c r="D911" s="1">
        <v>1800</v>
      </c>
      <c r="E911" s="1">
        <v>1941</v>
      </c>
      <c r="F911" s="1" t="s">
        <v>8218</v>
      </c>
      <c r="G911" s="1" t="s">
        <v>8223</v>
      </c>
      <c r="H911" s="1" t="s">
        <v>8245</v>
      </c>
      <c r="I911" s="1">
        <v>1363952225</v>
      </c>
      <c r="J911" s="1">
        <v>1361363825</v>
      </c>
      <c r="K911" s="1" t="b">
        <v>0</v>
      </c>
      <c r="L911" s="1">
        <v>32</v>
      </c>
      <c r="M911" s="1" t="b">
        <v>1</v>
      </c>
      <c r="N911" s="1" t="s">
        <v>8275</v>
      </c>
      <c r="O911" s="28">
        <f t="shared" si="140"/>
        <v>1.0783333333333334</v>
      </c>
      <c r="P911" s="29">
        <f t="shared" si="141"/>
        <v>60.65625</v>
      </c>
      <c r="Q911" s="9" t="str">
        <f t="shared" si="142"/>
        <v>music</v>
      </c>
      <c r="R911" s="26" t="str">
        <f t="shared" si="143"/>
        <v>rock</v>
      </c>
      <c r="S911" s="27">
        <f t="shared" si="144"/>
        <v>41325.525752314818</v>
      </c>
      <c r="T911" s="5" t="str">
        <f t="shared" si="145"/>
        <v>Feb</v>
      </c>
      <c r="U911" s="5" t="str">
        <f t="shared" si="146"/>
        <v>2013</v>
      </c>
      <c r="V911" s="5" t="str">
        <f t="shared" si="147"/>
        <v>Mar</v>
      </c>
      <c r="W911" s="1" t="str">
        <f t="shared" si="148"/>
        <v>2013</v>
      </c>
      <c r="X911" s="27">
        <f t="shared" si="149"/>
        <v>41355.484085648146</v>
      </c>
    </row>
    <row r="912" spans="1:24" ht="48" hidden="1" x14ac:dyDescent="0.2">
      <c r="A912" s="1">
        <v>1639</v>
      </c>
      <c r="B912" s="7" t="s">
        <v>1640</v>
      </c>
      <c r="C912" s="7" t="s">
        <v>5749</v>
      </c>
      <c r="D912" s="1">
        <v>1800</v>
      </c>
      <c r="E912" s="1">
        <v>1800</v>
      </c>
      <c r="F912" s="1" t="s">
        <v>8218</v>
      </c>
      <c r="G912" s="1" t="s">
        <v>8223</v>
      </c>
      <c r="H912" s="1" t="s">
        <v>8245</v>
      </c>
      <c r="I912" s="1">
        <v>1330789165</v>
      </c>
      <c r="J912" s="1">
        <v>1328197165</v>
      </c>
      <c r="K912" s="1" t="b">
        <v>0</v>
      </c>
      <c r="L912" s="1">
        <v>19</v>
      </c>
      <c r="M912" s="1" t="b">
        <v>1</v>
      </c>
      <c r="N912" s="1" t="s">
        <v>8275</v>
      </c>
      <c r="O912" s="28">
        <f t="shared" si="140"/>
        <v>1</v>
      </c>
      <c r="P912" s="29">
        <f t="shared" si="141"/>
        <v>94.736842105263165</v>
      </c>
      <c r="Q912" s="9" t="str">
        <f t="shared" si="142"/>
        <v>music</v>
      </c>
      <c r="R912" s="26" t="str">
        <f t="shared" si="143"/>
        <v>rock</v>
      </c>
      <c r="S912" s="27">
        <f t="shared" si="144"/>
        <v>40941.652372685188</v>
      </c>
      <c r="T912" s="5" t="str">
        <f t="shared" si="145"/>
        <v>Feb</v>
      </c>
      <c r="U912" s="5" t="str">
        <f t="shared" si="146"/>
        <v>2012</v>
      </c>
      <c r="V912" s="5" t="str">
        <f t="shared" si="147"/>
        <v>Mar</v>
      </c>
      <c r="W912" s="1" t="str">
        <f t="shared" si="148"/>
        <v>2012</v>
      </c>
      <c r="X912" s="27">
        <f t="shared" si="149"/>
        <v>40971.652372685188</v>
      </c>
    </row>
    <row r="913" spans="1:24" ht="48" hidden="1" x14ac:dyDescent="0.2">
      <c r="A913" s="1">
        <v>2183</v>
      </c>
      <c r="B913" s="7" t="s">
        <v>2184</v>
      </c>
      <c r="C913" s="7" t="s">
        <v>6293</v>
      </c>
      <c r="D913" s="1">
        <v>1800</v>
      </c>
      <c r="E913" s="1">
        <v>8807</v>
      </c>
      <c r="F913" s="1" t="s">
        <v>8218</v>
      </c>
      <c r="G913" s="1" t="s">
        <v>8223</v>
      </c>
      <c r="H913" s="1" t="s">
        <v>8245</v>
      </c>
      <c r="I913" s="1">
        <v>1486616400</v>
      </c>
      <c r="J913" s="1">
        <v>1484037977</v>
      </c>
      <c r="K913" s="1" t="b">
        <v>0</v>
      </c>
      <c r="L913" s="1">
        <v>279</v>
      </c>
      <c r="M913" s="1" t="b">
        <v>1</v>
      </c>
      <c r="N913" s="1" t="s">
        <v>8296</v>
      </c>
      <c r="O913" s="28">
        <f t="shared" si="140"/>
        <v>4.8927777777777779</v>
      </c>
      <c r="P913" s="29">
        <f t="shared" si="141"/>
        <v>31.566308243727597</v>
      </c>
      <c r="Q913" s="9" t="str">
        <f t="shared" si="142"/>
        <v>games</v>
      </c>
      <c r="R913" s="26" t="str">
        <f t="shared" si="143"/>
        <v>tabletop games</v>
      </c>
      <c r="S913" s="27">
        <f t="shared" si="144"/>
        <v>42745.365474537044</v>
      </c>
      <c r="T913" s="5" t="str">
        <f t="shared" si="145"/>
        <v>Jan</v>
      </c>
      <c r="U913" s="5" t="str">
        <f t="shared" si="146"/>
        <v>2017</v>
      </c>
      <c r="V913" s="5" t="str">
        <f t="shared" si="147"/>
        <v>Feb</v>
      </c>
      <c r="W913" s="1" t="str">
        <f t="shared" si="148"/>
        <v>2017</v>
      </c>
      <c r="X913" s="27">
        <f t="shared" si="149"/>
        <v>42775.208333333328</v>
      </c>
    </row>
    <row r="914" spans="1:24" ht="48" hidden="1" x14ac:dyDescent="0.2">
      <c r="A914" s="1">
        <v>2911</v>
      </c>
      <c r="B914" s="7" t="s">
        <v>2911</v>
      </c>
      <c r="C914" s="7" t="s">
        <v>7021</v>
      </c>
      <c r="D914" s="1">
        <v>1800</v>
      </c>
      <c r="E914" s="1">
        <v>657</v>
      </c>
      <c r="F914" s="1" t="s">
        <v>8220</v>
      </c>
      <c r="G914" s="1" t="s">
        <v>8223</v>
      </c>
      <c r="H914" s="1" t="s">
        <v>8245</v>
      </c>
      <c r="I914" s="1">
        <v>1435429626</v>
      </c>
      <c r="J914" s="1">
        <v>1431973626</v>
      </c>
      <c r="K914" s="1" t="b">
        <v>0</v>
      </c>
      <c r="L914" s="1">
        <v>14</v>
      </c>
      <c r="M914" s="1" t="b">
        <v>0</v>
      </c>
      <c r="N914" s="1" t="s">
        <v>8270</v>
      </c>
      <c r="O914" s="28">
        <f t="shared" si="140"/>
        <v>0.36499999999999999</v>
      </c>
      <c r="P914" s="29">
        <f t="shared" si="141"/>
        <v>46.928571428571431</v>
      </c>
      <c r="Q914" s="9" t="str">
        <f t="shared" si="142"/>
        <v>theater</v>
      </c>
      <c r="R914" s="26" t="str">
        <f t="shared" si="143"/>
        <v>plays</v>
      </c>
      <c r="S914" s="27">
        <f t="shared" si="144"/>
        <v>42142.768819444449</v>
      </c>
      <c r="T914" s="5" t="str">
        <f t="shared" si="145"/>
        <v>May</v>
      </c>
      <c r="U914" s="5" t="str">
        <f t="shared" si="146"/>
        <v>2015</v>
      </c>
      <c r="V914" s="5" t="str">
        <f t="shared" si="147"/>
        <v>Jun</v>
      </c>
      <c r="W914" s="1" t="str">
        <f t="shared" si="148"/>
        <v>2015</v>
      </c>
      <c r="X914" s="27">
        <f t="shared" si="149"/>
        <v>42182.768819444449</v>
      </c>
    </row>
    <row r="915" spans="1:24" ht="48" hidden="1" x14ac:dyDescent="0.2">
      <c r="A915" s="1">
        <v>2927</v>
      </c>
      <c r="B915" s="7" t="s">
        <v>2927</v>
      </c>
      <c r="C915" s="7" t="s">
        <v>7037</v>
      </c>
      <c r="D915" s="1">
        <v>1800</v>
      </c>
      <c r="E915" s="1">
        <v>2355</v>
      </c>
      <c r="F915" s="1" t="s">
        <v>8218</v>
      </c>
      <c r="G915" s="1" t="s">
        <v>8223</v>
      </c>
      <c r="H915" s="1" t="s">
        <v>8245</v>
      </c>
      <c r="I915" s="1">
        <v>1405400400</v>
      </c>
      <c r="J915" s="1">
        <v>1402934629</v>
      </c>
      <c r="K915" s="1" t="b">
        <v>0</v>
      </c>
      <c r="L915" s="1">
        <v>21</v>
      </c>
      <c r="M915" s="1" t="b">
        <v>1</v>
      </c>
      <c r="N915" s="1" t="s">
        <v>8304</v>
      </c>
      <c r="O915" s="28">
        <f t="shared" si="140"/>
        <v>1.3083333333333333</v>
      </c>
      <c r="P915" s="29">
        <f t="shared" si="141"/>
        <v>112.14285714285714</v>
      </c>
      <c r="Q915" s="9" t="str">
        <f t="shared" si="142"/>
        <v>theater</v>
      </c>
      <c r="R915" s="26" t="str">
        <f t="shared" si="143"/>
        <v>musical</v>
      </c>
      <c r="S915" s="27">
        <f t="shared" si="144"/>
        <v>41806.669317129628</v>
      </c>
      <c r="T915" s="5" t="str">
        <f t="shared" si="145"/>
        <v>Jun</v>
      </c>
      <c r="U915" s="5" t="str">
        <f t="shared" si="146"/>
        <v>2014</v>
      </c>
      <c r="V915" s="5" t="str">
        <f t="shared" si="147"/>
        <v>Jul</v>
      </c>
      <c r="W915" s="1" t="str">
        <f t="shared" si="148"/>
        <v>2014</v>
      </c>
      <c r="X915" s="27">
        <f t="shared" si="149"/>
        <v>41835.208333333336</v>
      </c>
    </row>
    <row r="916" spans="1:24" ht="32" hidden="1" x14ac:dyDescent="0.2">
      <c r="A916" s="1">
        <v>3148</v>
      </c>
      <c r="B916" s="7" t="s">
        <v>3148</v>
      </c>
      <c r="C916" s="7" t="s">
        <v>7258</v>
      </c>
      <c r="D916" s="1">
        <v>1800</v>
      </c>
      <c r="E916" s="1">
        <v>2361</v>
      </c>
      <c r="F916" s="1" t="s">
        <v>8218</v>
      </c>
      <c r="G916" s="1" t="s">
        <v>8223</v>
      </c>
      <c r="H916" s="1" t="s">
        <v>8245</v>
      </c>
      <c r="I916" s="1">
        <v>1412136000</v>
      </c>
      <c r="J916" s="1">
        <v>1410278284</v>
      </c>
      <c r="K916" s="1" t="b">
        <v>1</v>
      </c>
      <c r="L916" s="1">
        <v>57</v>
      </c>
      <c r="M916" s="1" t="b">
        <v>1</v>
      </c>
      <c r="N916" s="1" t="s">
        <v>8270</v>
      </c>
      <c r="O916" s="28">
        <f t="shared" si="140"/>
        <v>1.3116666666666668</v>
      </c>
      <c r="P916" s="29">
        <f t="shared" si="141"/>
        <v>41.421052631578945</v>
      </c>
      <c r="Q916" s="9" t="str">
        <f t="shared" si="142"/>
        <v>theater</v>
      </c>
      <c r="R916" s="26" t="str">
        <f t="shared" si="143"/>
        <v>plays</v>
      </c>
      <c r="S916" s="27">
        <f t="shared" si="144"/>
        <v>41891.665324074071</v>
      </c>
      <c r="T916" s="5" t="str">
        <f t="shared" si="145"/>
        <v>Sep</v>
      </c>
      <c r="U916" s="5" t="str">
        <f t="shared" si="146"/>
        <v>2014</v>
      </c>
      <c r="V916" s="5" t="str">
        <f t="shared" si="147"/>
        <v>Oct</v>
      </c>
      <c r="W916" s="1" t="str">
        <f t="shared" si="148"/>
        <v>2014</v>
      </c>
      <c r="X916" s="27">
        <f t="shared" si="149"/>
        <v>41913.166666666664</v>
      </c>
    </row>
    <row r="917" spans="1:24" ht="48" hidden="1" x14ac:dyDescent="0.2">
      <c r="A917" s="1">
        <v>3270</v>
      </c>
      <c r="B917" s="7" t="s">
        <v>3270</v>
      </c>
      <c r="C917" s="7" t="s">
        <v>7380</v>
      </c>
      <c r="D917" s="1">
        <v>1800</v>
      </c>
      <c r="E917" s="1">
        <v>1830</v>
      </c>
      <c r="F917" s="1" t="s">
        <v>8218</v>
      </c>
      <c r="G917" s="1" t="s">
        <v>8224</v>
      </c>
      <c r="H917" s="1" t="s">
        <v>8246</v>
      </c>
      <c r="I917" s="1">
        <v>1436705265</v>
      </c>
      <c r="J917" s="1">
        <v>1434113265</v>
      </c>
      <c r="K917" s="1" t="b">
        <v>1</v>
      </c>
      <c r="L917" s="1">
        <v>30</v>
      </c>
      <c r="M917" s="1" t="b">
        <v>1</v>
      </c>
      <c r="N917" s="1" t="s">
        <v>8270</v>
      </c>
      <c r="O917" s="28">
        <f t="shared" si="140"/>
        <v>1.0166666666666666</v>
      </c>
      <c r="P917" s="29">
        <f t="shared" si="141"/>
        <v>61</v>
      </c>
      <c r="Q917" s="9" t="str">
        <f t="shared" si="142"/>
        <v>theater</v>
      </c>
      <c r="R917" s="26" t="str">
        <f t="shared" si="143"/>
        <v>plays</v>
      </c>
      <c r="S917" s="27">
        <f t="shared" si="144"/>
        <v>42167.533159722225</v>
      </c>
      <c r="T917" s="5" t="str">
        <f t="shared" si="145"/>
        <v>Jun</v>
      </c>
      <c r="U917" s="5" t="str">
        <f t="shared" si="146"/>
        <v>2015</v>
      </c>
      <c r="V917" s="5" t="str">
        <f t="shared" si="147"/>
        <v>Jul</v>
      </c>
      <c r="W917" s="1" t="str">
        <f t="shared" si="148"/>
        <v>2015</v>
      </c>
      <c r="X917" s="27">
        <f t="shared" si="149"/>
        <v>42197.533159722225</v>
      </c>
    </row>
    <row r="918" spans="1:24" ht="48" hidden="1" x14ac:dyDescent="0.2">
      <c r="A918" s="1">
        <v>3275</v>
      </c>
      <c r="B918" s="7" t="s">
        <v>3275</v>
      </c>
      <c r="C918" s="7" t="s">
        <v>7385</v>
      </c>
      <c r="D918" s="1">
        <v>1800</v>
      </c>
      <c r="E918" s="1">
        <v>1805</v>
      </c>
      <c r="F918" s="1" t="s">
        <v>8218</v>
      </c>
      <c r="G918" s="1" t="s">
        <v>8223</v>
      </c>
      <c r="H918" s="1" t="s">
        <v>8245</v>
      </c>
      <c r="I918" s="1">
        <v>1423456200</v>
      </c>
      <c r="J918" s="1">
        <v>1421183271</v>
      </c>
      <c r="K918" s="1" t="b">
        <v>1</v>
      </c>
      <c r="L918" s="1">
        <v>12</v>
      </c>
      <c r="M918" s="1" t="b">
        <v>1</v>
      </c>
      <c r="N918" s="1" t="s">
        <v>8270</v>
      </c>
      <c r="O918" s="28">
        <f t="shared" si="140"/>
        <v>1.0027777777777778</v>
      </c>
      <c r="P918" s="29">
        <f t="shared" si="141"/>
        <v>150.41666666666666</v>
      </c>
      <c r="Q918" s="9" t="str">
        <f t="shared" si="142"/>
        <v>theater</v>
      </c>
      <c r="R918" s="26" t="str">
        <f t="shared" si="143"/>
        <v>plays</v>
      </c>
      <c r="S918" s="27">
        <f t="shared" si="144"/>
        <v>42017.88045138889</v>
      </c>
      <c r="T918" s="5" t="str">
        <f t="shared" si="145"/>
        <v>Jan</v>
      </c>
      <c r="U918" s="5" t="str">
        <f t="shared" si="146"/>
        <v>2015</v>
      </c>
      <c r="V918" s="5" t="str">
        <f t="shared" si="147"/>
        <v>Feb</v>
      </c>
      <c r="W918" s="1" t="str">
        <f t="shared" si="148"/>
        <v>2015</v>
      </c>
      <c r="X918" s="27">
        <f t="shared" si="149"/>
        <v>42044.1875</v>
      </c>
    </row>
    <row r="919" spans="1:24" ht="48" hidden="1" x14ac:dyDescent="0.2">
      <c r="A919" s="1">
        <v>3303</v>
      </c>
      <c r="B919" s="7" t="s">
        <v>3303</v>
      </c>
      <c r="C919" s="7" t="s">
        <v>7413</v>
      </c>
      <c r="D919" s="1">
        <v>1800</v>
      </c>
      <c r="E919" s="1">
        <v>2086</v>
      </c>
      <c r="F919" s="1" t="s">
        <v>8218</v>
      </c>
      <c r="G919" s="1" t="s">
        <v>8223</v>
      </c>
      <c r="H919" s="1" t="s">
        <v>8245</v>
      </c>
      <c r="I919" s="1">
        <v>1427553484</v>
      </c>
      <c r="J919" s="1">
        <v>1424533084</v>
      </c>
      <c r="K919" s="1" t="b">
        <v>0</v>
      </c>
      <c r="L919" s="1">
        <v>35</v>
      </c>
      <c r="M919" s="1" t="b">
        <v>1</v>
      </c>
      <c r="N919" s="1" t="s">
        <v>8270</v>
      </c>
      <c r="O919" s="28">
        <f t="shared" si="140"/>
        <v>1.1588888888888889</v>
      </c>
      <c r="P919" s="29">
        <f t="shared" si="141"/>
        <v>59.6</v>
      </c>
      <c r="Q919" s="9" t="str">
        <f t="shared" si="142"/>
        <v>theater</v>
      </c>
      <c r="R919" s="26" t="str">
        <f t="shared" si="143"/>
        <v>plays</v>
      </c>
      <c r="S919" s="27">
        <f t="shared" si="144"/>
        <v>42056.65143518518</v>
      </c>
      <c r="T919" s="5" t="str">
        <f t="shared" si="145"/>
        <v>Feb</v>
      </c>
      <c r="U919" s="5" t="str">
        <f t="shared" si="146"/>
        <v>2015</v>
      </c>
      <c r="V919" s="5" t="str">
        <f t="shared" si="147"/>
        <v>Mar</v>
      </c>
      <c r="W919" s="1" t="str">
        <f t="shared" si="148"/>
        <v>2015</v>
      </c>
      <c r="X919" s="27">
        <f t="shared" si="149"/>
        <v>42091.609768518523</v>
      </c>
    </row>
    <row r="920" spans="1:24" ht="48" hidden="1" x14ac:dyDescent="0.2">
      <c r="A920" s="1">
        <v>3328</v>
      </c>
      <c r="B920" s="7" t="s">
        <v>3328</v>
      </c>
      <c r="C920" s="7" t="s">
        <v>7438</v>
      </c>
      <c r="D920" s="1">
        <v>1800</v>
      </c>
      <c r="E920" s="1">
        <v>2635</v>
      </c>
      <c r="F920" s="1" t="s">
        <v>8218</v>
      </c>
      <c r="G920" s="1" t="s">
        <v>8223</v>
      </c>
      <c r="H920" s="1" t="s">
        <v>8245</v>
      </c>
      <c r="I920" s="1">
        <v>1404522000</v>
      </c>
      <c r="J920" s="1">
        <v>1404308883</v>
      </c>
      <c r="K920" s="1" t="b">
        <v>0</v>
      </c>
      <c r="L920" s="1">
        <v>9</v>
      </c>
      <c r="M920" s="1" t="b">
        <v>1</v>
      </c>
      <c r="N920" s="1" t="s">
        <v>8270</v>
      </c>
      <c r="O920" s="28">
        <f t="shared" si="140"/>
        <v>1.4638888888888888</v>
      </c>
      <c r="P920" s="29">
        <f t="shared" si="141"/>
        <v>292.77777777777777</v>
      </c>
      <c r="Q920" s="9" t="str">
        <f t="shared" si="142"/>
        <v>theater</v>
      </c>
      <c r="R920" s="26" t="str">
        <f t="shared" si="143"/>
        <v>plays</v>
      </c>
      <c r="S920" s="27">
        <f t="shared" si="144"/>
        <v>41822.57503472222</v>
      </c>
      <c r="T920" s="5" t="str">
        <f t="shared" si="145"/>
        <v>Jul</v>
      </c>
      <c r="U920" s="5" t="str">
        <f t="shared" si="146"/>
        <v>2014</v>
      </c>
      <c r="V920" s="5" t="str">
        <f t="shared" si="147"/>
        <v>Jul</v>
      </c>
      <c r="W920" s="1" t="str">
        <f t="shared" si="148"/>
        <v>2014</v>
      </c>
      <c r="X920" s="27">
        <f t="shared" si="149"/>
        <v>41825.041666666664</v>
      </c>
    </row>
    <row r="921" spans="1:24" ht="48" hidden="1" x14ac:dyDescent="0.2">
      <c r="A921" s="1">
        <v>3477</v>
      </c>
      <c r="B921" s="7" t="s">
        <v>3476</v>
      </c>
      <c r="C921" s="7" t="s">
        <v>7587</v>
      </c>
      <c r="D921" s="1">
        <v>1800</v>
      </c>
      <c r="E921" s="1">
        <v>2076</v>
      </c>
      <c r="F921" s="1" t="s">
        <v>8218</v>
      </c>
      <c r="G921" s="1" t="s">
        <v>8223</v>
      </c>
      <c r="H921" s="1" t="s">
        <v>8245</v>
      </c>
      <c r="I921" s="1">
        <v>1431831600</v>
      </c>
      <c r="J921" s="1">
        <v>1430761243</v>
      </c>
      <c r="K921" s="1" t="b">
        <v>0</v>
      </c>
      <c r="L921" s="1">
        <v>39</v>
      </c>
      <c r="M921" s="1" t="b">
        <v>1</v>
      </c>
      <c r="N921" s="1" t="s">
        <v>8270</v>
      </c>
      <c r="O921" s="28">
        <f t="shared" si="140"/>
        <v>1.1533333333333333</v>
      </c>
      <c r="P921" s="29">
        <f t="shared" si="141"/>
        <v>53.230769230769234</v>
      </c>
      <c r="Q921" s="9" t="str">
        <f t="shared" si="142"/>
        <v>theater</v>
      </c>
      <c r="R921" s="26" t="str">
        <f t="shared" si="143"/>
        <v>plays</v>
      </c>
      <c r="S921" s="27">
        <f t="shared" si="144"/>
        <v>42128.736608796295</v>
      </c>
      <c r="T921" s="5" t="str">
        <f t="shared" si="145"/>
        <v>May</v>
      </c>
      <c r="U921" s="5" t="str">
        <f t="shared" si="146"/>
        <v>2015</v>
      </c>
      <c r="V921" s="5" t="str">
        <f t="shared" si="147"/>
        <v>May</v>
      </c>
      <c r="W921" s="1" t="str">
        <f t="shared" si="148"/>
        <v>2015</v>
      </c>
      <c r="X921" s="27">
        <f t="shared" si="149"/>
        <v>42141.125</v>
      </c>
    </row>
    <row r="922" spans="1:24" ht="32" hidden="1" x14ac:dyDescent="0.2">
      <c r="A922" s="1">
        <v>2916</v>
      </c>
      <c r="B922" s="7" t="s">
        <v>2916</v>
      </c>
      <c r="C922" s="7" t="s">
        <v>7026</v>
      </c>
      <c r="D922" s="1">
        <v>1850</v>
      </c>
      <c r="E922" s="1">
        <v>145</v>
      </c>
      <c r="F922" s="1" t="s">
        <v>8220</v>
      </c>
      <c r="G922" s="1" t="s">
        <v>8224</v>
      </c>
      <c r="H922" s="1" t="s">
        <v>8246</v>
      </c>
      <c r="I922" s="1">
        <v>1400498789</v>
      </c>
      <c r="J922" s="1">
        <v>1398511589</v>
      </c>
      <c r="K922" s="1" t="b">
        <v>0</v>
      </c>
      <c r="L922" s="1">
        <v>7</v>
      </c>
      <c r="M922" s="1" t="b">
        <v>0</v>
      </c>
      <c r="N922" s="1" t="s">
        <v>8270</v>
      </c>
      <c r="O922" s="28">
        <f t="shared" si="140"/>
        <v>7.8378378378378383E-2</v>
      </c>
      <c r="P922" s="29">
        <f t="shared" si="141"/>
        <v>20.714285714285715</v>
      </c>
      <c r="Q922" s="9" t="str">
        <f t="shared" si="142"/>
        <v>theater</v>
      </c>
      <c r="R922" s="26" t="str">
        <f t="shared" si="143"/>
        <v>plays</v>
      </c>
      <c r="S922" s="27">
        <f t="shared" si="144"/>
        <v>41755.476724537039</v>
      </c>
      <c r="T922" s="5" t="str">
        <f t="shared" si="145"/>
        <v>Apr</v>
      </c>
      <c r="U922" s="5" t="str">
        <f t="shared" si="146"/>
        <v>2014</v>
      </c>
      <c r="V922" s="5" t="str">
        <f t="shared" si="147"/>
        <v>May</v>
      </c>
      <c r="W922" s="1" t="str">
        <f t="shared" si="148"/>
        <v>2014</v>
      </c>
      <c r="X922" s="27">
        <f t="shared" si="149"/>
        <v>41778.476724537039</v>
      </c>
    </row>
    <row r="923" spans="1:24" ht="64" hidden="1" x14ac:dyDescent="0.2">
      <c r="A923" s="1">
        <v>1578</v>
      </c>
      <c r="B923" s="7" t="s">
        <v>1579</v>
      </c>
      <c r="C923" s="7" t="s">
        <v>5688</v>
      </c>
      <c r="D923" s="1">
        <v>1897</v>
      </c>
      <c r="E923" s="1">
        <v>205</v>
      </c>
      <c r="F923" s="1" t="s">
        <v>8219</v>
      </c>
      <c r="G923" s="1" t="s">
        <v>8223</v>
      </c>
      <c r="H923" s="1" t="s">
        <v>8245</v>
      </c>
      <c r="I923" s="1">
        <v>1283392800</v>
      </c>
      <c r="J923" s="1">
        <v>1281317691</v>
      </c>
      <c r="K923" s="1" t="b">
        <v>0</v>
      </c>
      <c r="L923" s="1">
        <v>4</v>
      </c>
      <c r="M923" s="1" t="b">
        <v>0</v>
      </c>
      <c r="N923" s="1" t="s">
        <v>8289</v>
      </c>
      <c r="O923" s="28">
        <f t="shared" si="140"/>
        <v>0.10806536636794939</v>
      </c>
      <c r="P923" s="29">
        <f t="shared" si="141"/>
        <v>51.25</v>
      </c>
      <c r="Q923" s="9" t="str">
        <f t="shared" si="142"/>
        <v>publishing</v>
      </c>
      <c r="R923" s="26" t="str">
        <f t="shared" si="143"/>
        <v>art books</v>
      </c>
      <c r="S923" s="27">
        <f t="shared" si="144"/>
        <v>40399.065868055557</v>
      </c>
      <c r="T923" s="5" t="str">
        <f t="shared" si="145"/>
        <v>Aug</v>
      </c>
      <c r="U923" s="5" t="str">
        <f t="shared" si="146"/>
        <v>2010</v>
      </c>
      <c r="V923" s="5" t="str">
        <f t="shared" si="147"/>
        <v>Sep</v>
      </c>
      <c r="W923" s="1" t="str">
        <f t="shared" si="148"/>
        <v>2010</v>
      </c>
      <c r="X923" s="27">
        <f t="shared" si="149"/>
        <v>40423.083333333336</v>
      </c>
    </row>
    <row r="924" spans="1:24" ht="48" hidden="1" x14ac:dyDescent="0.2">
      <c r="A924" s="1">
        <v>720</v>
      </c>
      <c r="B924" s="7" t="s">
        <v>721</v>
      </c>
      <c r="C924" s="7" t="s">
        <v>4830</v>
      </c>
      <c r="D924" s="1">
        <v>1900</v>
      </c>
      <c r="E924" s="1">
        <v>2735</v>
      </c>
      <c r="F924" s="1" t="s">
        <v>8218</v>
      </c>
      <c r="G924" s="1" t="s">
        <v>8223</v>
      </c>
      <c r="H924" s="1" t="s">
        <v>8245</v>
      </c>
      <c r="I924" s="1">
        <v>1327851291</v>
      </c>
      <c r="J924" s="1">
        <v>1325432091</v>
      </c>
      <c r="K924" s="1" t="b">
        <v>0</v>
      </c>
      <c r="L924" s="1">
        <v>41</v>
      </c>
      <c r="M924" s="1" t="b">
        <v>1</v>
      </c>
      <c r="N924" s="1" t="s">
        <v>8273</v>
      </c>
      <c r="O924" s="28">
        <f t="shared" si="140"/>
        <v>1.4394736842105262</v>
      </c>
      <c r="P924" s="29">
        <f t="shared" si="141"/>
        <v>66.707317073170728</v>
      </c>
      <c r="Q924" s="9" t="str">
        <f t="shared" si="142"/>
        <v>publishing</v>
      </c>
      <c r="R924" s="26" t="str">
        <f t="shared" si="143"/>
        <v>nonfiction</v>
      </c>
      <c r="S924" s="27">
        <f t="shared" si="144"/>
        <v>40909.649201388893</v>
      </c>
      <c r="T924" s="5" t="str">
        <f t="shared" si="145"/>
        <v>Jan</v>
      </c>
      <c r="U924" s="5" t="str">
        <f t="shared" si="146"/>
        <v>2012</v>
      </c>
      <c r="V924" s="5" t="str">
        <f t="shared" si="147"/>
        <v>Jan</v>
      </c>
      <c r="W924" s="1" t="str">
        <f t="shared" si="148"/>
        <v>2012</v>
      </c>
      <c r="X924" s="27">
        <f t="shared" si="149"/>
        <v>40937.649201388893</v>
      </c>
    </row>
    <row r="925" spans="1:24" ht="48" hidden="1" x14ac:dyDescent="0.2">
      <c r="A925" s="1">
        <v>1786</v>
      </c>
      <c r="B925" s="7" t="s">
        <v>1787</v>
      </c>
      <c r="C925" s="7" t="s">
        <v>5896</v>
      </c>
      <c r="D925" s="1">
        <v>1900</v>
      </c>
      <c r="E925" s="1">
        <v>905</v>
      </c>
      <c r="F925" s="1" t="s">
        <v>8220</v>
      </c>
      <c r="G925" s="1" t="s">
        <v>8232</v>
      </c>
      <c r="H925" s="1" t="s">
        <v>8248</v>
      </c>
      <c r="I925" s="1">
        <v>1418649177</v>
      </c>
      <c r="J925" s="1">
        <v>1416057177</v>
      </c>
      <c r="K925" s="1" t="b">
        <v>1</v>
      </c>
      <c r="L925" s="1">
        <v>29</v>
      </c>
      <c r="M925" s="1" t="b">
        <v>0</v>
      </c>
      <c r="N925" s="1" t="s">
        <v>8284</v>
      </c>
      <c r="O925" s="28">
        <f t="shared" si="140"/>
        <v>0.47631578947368419</v>
      </c>
      <c r="P925" s="29">
        <f t="shared" si="141"/>
        <v>31.206896551724139</v>
      </c>
      <c r="Q925" s="9" t="str">
        <f t="shared" si="142"/>
        <v>photography</v>
      </c>
      <c r="R925" s="26" t="str">
        <f t="shared" si="143"/>
        <v>photobooks</v>
      </c>
      <c r="S925" s="27">
        <f t="shared" si="144"/>
        <v>41958.550659722227</v>
      </c>
      <c r="T925" s="5" t="str">
        <f t="shared" si="145"/>
        <v>Nov</v>
      </c>
      <c r="U925" s="5" t="str">
        <f t="shared" si="146"/>
        <v>2014</v>
      </c>
      <c r="V925" s="5" t="str">
        <f t="shared" si="147"/>
        <v>Dec</v>
      </c>
      <c r="W925" s="1" t="str">
        <f t="shared" si="148"/>
        <v>2014</v>
      </c>
      <c r="X925" s="27">
        <f t="shared" si="149"/>
        <v>41988.550659722227</v>
      </c>
    </row>
    <row r="926" spans="1:24" ht="48" hidden="1" x14ac:dyDescent="0.2">
      <c r="A926" s="1">
        <v>3176</v>
      </c>
      <c r="B926" s="7" t="s">
        <v>3176</v>
      </c>
      <c r="C926" s="7" t="s">
        <v>7286</v>
      </c>
      <c r="D926" s="1">
        <v>1900</v>
      </c>
      <c r="E926" s="1">
        <v>2182</v>
      </c>
      <c r="F926" s="1" t="s">
        <v>8218</v>
      </c>
      <c r="G926" s="1" t="s">
        <v>8223</v>
      </c>
      <c r="H926" s="1" t="s">
        <v>8245</v>
      </c>
      <c r="I926" s="1">
        <v>1376838000</v>
      </c>
      <c r="J926" s="1">
        <v>1374531631</v>
      </c>
      <c r="K926" s="1" t="b">
        <v>1</v>
      </c>
      <c r="L926" s="1">
        <v>55</v>
      </c>
      <c r="M926" s="1" t="b">
        <v>1</v>
      </c>
      <c r="N926" s="1" t="s">
        <v>8270</v>
      </c>
      <c r="O926" s="28">
        <f t="shared" si="140"/>
        <v>1.148421052631579</v>
      </c>
      <c r="P926" s="29">
        <f t="shared" si="141"/>
        <v>39.672727272727272</v>
      </c>
      <c r="Q926" s="9" t="str">
        <f t="shared" si="142"/>
        <v>theater</v>
      </c>
      <c r="R926" s="26" t="str">
        <f t="shared" si="143"/>
        <v>plays</v>
      </c>
      <c r="S926" s="27">
        <f t="shared" si="144"/>
        <v>41477.930914351848</v>
      </c>
      <c r="T926" s="5" t="str">
        <f t="shared" si="145"/>
        <v>Jul</v>
      </c>
      <c r="U926" s="5" t="str">
        <f t="shared" si="146"/>
        <v>2013</v>
      </c>
      <c r="V926" s="5" t="str">
        <f t="shared" si="147"/>
        <v>Aug</v>
      </c>
      <c r="W926" s="1" t="str">
        <f t="shared" si="148"/>
        <v>2013</v>
      </c>
      <c r="X926" s="27">
        <f t="shared" si="149"/>
        <v>41504.625</v>
      </c>
    </row>
    <row r="927" spans="1:24" ht="48" hidden="1" x14ac:dyDescent="0.2">
      <c r="A927" s="1">
        <v>4009</v>
      </c>
      <c r="B927" s="7" t="s">
        <v>4005</v>
      </c>
      <c r="C927" s="7" t="s">
        <v>8114</v>
      </c>
      <c r="D927" s="1">
        <v>1930</v>
      </c>
      <c r="E927" s="1">
        <v>75</v>
      </c>
      <c r="F927" s="1" t="s">
        <v>8220</v>
      </c>
      <c r="G927" s="1" t="s">
        <v>8224</v>
      </c>
      <c r="H927" s="1" t="s">
        <v>8246</v>
      </c>
      <c r="I927" s="1">
        <v>1410281360</v>
      </c>
      <c r="J927" s="1">
        <v>1406825360</v>
      </c>
      <c r="K927" s="1" t="b">
        <v>0</v>
      </c>
      <c r="L927" s="1">
        <v>3</v>
      </c>
      <c r="M927" s="1" t="b">
        <v>0</v>
      </c>
      <c r="N927" s="1" t="s">
        <v>8270</v>
      </c>
      <c r="O927" s="28">
        <f t="shared" si="140"/>
        <v>3.8860103626943004E-2</v>
      </c>
      <c r="P927" s="29">
        <f t="shared" si="141"/>
        <v>25</v>
      </c>
      <c r="Q927" s="9" t="str">
        <f t="shared" si="142"/>
        <v>theater</v>
      </c>
      <c r="R927" s="26" t="str">
        <f t="shared" si="143"/>
        <v>plays</v>
      </c>
      <c r="S927" s="27">
        <f t="shared" si="144"/>
        <v>41851.700925925928</v>
      </c>
      <c r="T927" s="5" t="str">
        <f t="shared" si="145"/>
        <v>Jul</v>
      </c>
      <c r="U927" s="5" t="str">
        <f t="shared" si="146"/>
        <v>2014</v>
      </c>
      <c r="V927" s="5" t="str">
        <f t="shared" si="147"/>
        <v>Sep</v>
      </c>
      <c r="W927" s="1" t="str">
        <f t="shared" si="148"/>
        <v>2014</v>
      </c>
      <c r="X927" s="27">
        <f t="shared" si="149"/>
        <v>41891.700925925928</v>
      </c>
    </row>
    <row r="928" spans="1:24" ht="48" hidden="1" x14ac:dyDescent="0.2">
      <c r="A928" s="1">
        <v>3609</v>
      </c>
      <c r="B928" s="7" t="s">
        <v>3608</v>
      </c>
      <c r="C928" s="7" t="s">
        <v>7719</v>
      </c>
      <c r="D928" s="1">
        <v>1960</v>
      </c>
      <c r="E928" s="1">
        <v>3005</v>
      </c>
      <c r="F928" s="1" t="s">
        <v>8218</v>
      </c>
      <c r="G928" s="1" t="s">
        <v>8224</v>
      </c>
      <c r="H928" s="1" t="s">
        <v>8246</v>
      </c>
      <c r="I928" s="1">
        <v>1459378085</v>
      </c>
      <c r="J928" s="1">
        <v>1456789685</v>
      </c>
      <c r="K928" s="1" t="b">
        <v>0</v>
      </c>
      <c r="L928" s="1">
        <v>21</v>
      </c>
      <c r="M928" s="1" t="b">
        <v>1</v>
      </c>
      <c r="N928" s="1" t="s">
        <v>8270</v>
      </c>
      <c r="O928" s="28">
        <f t="shared" si="140"/>
        <v>1.5331632653061225</v>
      </c>
      <c r="P928" s="29">
        <f t="shared" si="141"/>
        <v>143.0952380952381</v>
      </c>
      <c r="Q928" s="9" t="str">
        <f t="shared" si="142"/>
        <v>theater</v>
      </c>
      <c r="R928" s="26" t="str">
        <f t="shared" si="143"/>
        <v>plays</v>
      </c>
      <c r="S928" s="27">
        <f t="shared" si="144"/>
        <v>42429.991724537031</v>
      </c>
      <c r="T928" s="5" t="str">
        <f t="shared" si="145"/>
        <v>Feb</v>
      </c>
      <c r="U928" s="5" t="str">
        <f t="shared" si="146"/>
        <v>2016</v>
      </c>
      <c r="V928" s="5" t="str">
        <f t="shared" si="147"/>
        <v>Mar</v>
      </c>
      <c r="W928" s="1" t="str">
        <f t="shared" si="148"/>
        <v>2016</v>
      </c>
      <c r="X928" s="27">
        <f t="shared" si="149"/>
        <v>42459.950057870374</v>
      </c>
    </row>
    <row r="929" spans="1:24" ht="48" hidden="1" x14ac:dyDescent="0.2">
      <c r="A929" s="1">
        <v>2307</v>
      </c>
      <c r="B929" s="7" t="s">
        <v>2308</v>
      </c>
      <c r="C929" s="7" t="s">
        <v>6417</v>
      </c>
      <c r="D929" s="1">
        <v>1964.47</v>
      </c>
      <c r="E929" s="1">
        <v>2095.2600000000002</v>
      </c>
      <c r="F929" s="1" t="s">
        <v>8218</v>
      </c>
      <c r="G929" s="1" t="s">
        <v>8223</v>
      </c>
      <c r="H929" s="1" t="s">
        <v>8245</v>
      </c>
      <c r="I929" s="1">
        <v>1336245328</v>
      </c>
      <c r="J929" s="1">
        <v>1333653333</v>
      </c>
      <c r="K929" s="1" t="b">
        <v>1</v>
      </c>
      <c r="L929" s="1">
        <v>75</v>
      </c>
      <c r="M929" s="1" t="b">
        <v>1</v>
      </c>
      <c r="N929" s="1" t="s">
        <v>8278</v>
      </c>
      <c r="O929" s="28">
        <f t="shared" si="140"/>
        <v>1.0665777537961894</v>
      </c>
      <c r="P929" s="29">
        <f t="shared" si="141"/>
        <v>27.936800000000002</v>
      </c>
      <c r="Q929" s="9" t="str">
        <f t="shared" si="142"/>
        <v>music</v>
      </c>
      <c r="R929" s="26" t="str">
        <f t="shared" si="143"/>
        <v>indie rock</v>
      </c>
      <c r="S929" s="27">
        <f t="shared" si="144"/>
        <v>41004.802465277775</v>
      </c>
      <c r="T929" s="5" t="str">
        <f t="shared" si="145"/>
        <v>Apr</v>
      </c>
      <c r="U929" s="5" t="str">
        <f t="shared" si="146"/>
        <v>2012</v>
      </c>
      <c r="V929" s="5" t="str">
        <f t="shared" si="147"/>
        <v>May</v>
      </c>
      <c r="W929" s="1" t="str">
        <f t="shared" si="148"/>
        <v>2012</v>
      </c>
      <c r="X929" s="27">
        <f t="shared" si="149"/>
        <v>41034.802407407406</v>
      </c>
    </row>
    <row r="930" spans="1:24" ht="48" hidden="1" x14ac:dyDescent="0.2">
      <c r="A930" s="1">
        <v>2750</v>
      </c>
      <c r="B930" s="7" t="s">
        <v>2750</v>
      </c>
      <c r="C930" s="7" t="s">
        <v>6860</v>
      </c>
      <c r="D930" s="1">
        <v>1999</v>
      </c>
      <c r="E930" s="1">
        <v>0</v>
      </c>
      <c r="F930" s="1" t="s">
        <v>8220</v>
      </c>
      <c r="G930" s="1" t="s">
        <v>8223</v>
      </c>
      <c r="H930" s="1" t="s">
        <v>8245</v>
      </c>
      <c r="I930" s="1">
        <v>1341086400</v>
      </c>
      <c r="J930" s="1">
        <v>1340055345</v>
      </c>
      <c r="K930" s="1" t="b">
        <v>0</v>
      </c>
      <c r="L930" s="1">
        <v>0</v>
      </c>
      <c r="M930" s="1" t="b">
        <v>0</v>
      </c>
      <c r="N930" s="1" t="s">
        <v>8303</v>
      </c>
      <c r="O930" s="28">
        <f t="shared" si="140"/>
        <v>0</v>
      </c>
      <c r="P930" s="29">
        <f t="shared" si="141"/>
        <v>0</v>
      </c>
      <c r="Q930" s="9" t="str">
        <f t="shared" si="142"/>
        <v>publishing</v>
      </c>
      <c r="R930" s="26" t="str">
        <f t="shared" si="143"/>
        <v>children's books</v>
      </c>
      <c r="S930" s="27">
        <f t="shared" si="144"/>
        <v>41078.899826388886</v>
      </c>
      <c r="T930" s="5" t="str">
        <f t="shared" si="145"/>
        <v>Jun</v>
      </c>
      <c r="U930" s="5" t="str">
        <f t="shared" si="146"/>
        <v>2012</v>
      </c>
      <c r="V930" s="5" t="str">
        <f t="shared" si="147"/>
        <v>Jun</v>
      </c>
      <c r="W930" s="1" t="str">
        <f t="shared" si="148"/>
        <v>2012</v>
      </c>
      <c r="X930" s="27">
        <f t="shared" si="149"/>
        <v>41090.833333333336</v>
      </c>
    </row>
    <row r="931" spans="1:24" ht="48" hidden="1" x14ac:dyDescent="0.2">
      <c r="A931" s="1">
        <v>15</v>
      </c>
      <c r="B931" s="7" t="s">
        <v>17</v>
      </c>
      <c r="C931" s="7" t="s">
        <v>4126</v>
      </c>
      <c r="D931" s="1">
        <v>2000</v>
      </c>
      <c r="E931" s="1">
        <v>2132</v>
      </c>
      <c r="F931" s="1" t="s">
        <v>8218</v>
      </c>
      <c r="G931" s="1" t="s">
        <v>8226</v>
      </c>
      <c r="H931" s="1" t="s">
        <v>8248</v>
      </c>
      <c r="I931" s="1">
        <v>1443384840</v>
      </c>
      <c r="J931" s="1">
        <v>1441790658</v>
      </c>
      <c r="K931" s="1" t="b">
        <v>0</v>
      </c>
      <c r="L931" s="1">
        <v>98</v>
      </c>
      <c r="M931" s="1" t="b">
        <v>1</v>
      </c>
      <c r="N931" s="1" t="s">
        <v>8264</v>
      </c>
      <c r="O931" s="28">
        <f t="shared" si="140"/>
        <v>1.0660000000000001</v>
      </c>
      <c r="P931" s="29">
        <f t="shared" si="141"/>
        <v>21.755102040816325</v>
      </c>
      <c r="Q931" s="9" t="str">
        <f t="shared" si="142"/>
        <v>film &amp; video</v>
      </c>
      <c r="R931" s="26" t="str">
        <f t="shared" si="143"/>
        <v>television</v>
      </c>
      <c r="S931" s="27">
        <f t="shared" si="144"/>
        <v>42256.391875000001</v>
      </c>
      <c r="T931" s="5" t="str">
        <f t="shared" si="145"/>
        <v>Sep</v>
      </c>
      <c r="U931" s="5" t="str">
        <f t="shared" si="146"/>
        <v>2015</v>
      </c>
      <c r="V931" s="5" t="str">
        <f t="shared" si="147"/>
        <v>Sep</v>
      </c>
      <c r="W931" s="1" t="str">
        <f t="shared" si="148"/>
        <v>2015</v>
      </c>
      <c r="X931" s="27">
        <f t="shared" si="149"/>
        <v>42274.843055555553</v>
      </c>
    </row>
    <row r="932" spans="1:24" ht="48" hidden="1" x14ac:dyDescent="0.2">
      <c r="A932" s="1">
        <v>20</v>
      </c>
      <c r="B932" s="7" t="s">
        <v>22</v>
      </c>
      <c r="C932" s="7" t="s">
        <v>4131</v>
      </c>
      <c r="D932" s="1">
        <v>2000</v>
      </c>
      <c r="E932" s="1">
        <v>2004</v>
      </c>
      <c r="F932" s="1" t="s">
        <v>8218</v>
      </c>
      <c r="G932" s="1" t="s">
        <v>8223</v>
      </c>
      <c r="H932" s="1" t="s">
        <v>8245</v>
      </c>
      <c r="I932" s="1">
        <v>1442167912</v>
      </c>
      <c r="J932" s="1">
        <v>1436983912</v>
      </c>
      <c r="K932" s="1" t="b">
        <v>0</v>
      </c>
      <c r="L932" s="1">
        <v>25</v>
      </c>
      <c r="M932" s="1" t="b">
        <v>1</v>
      </c>
      <c r="N932" s="1" t="s">
        <v>8264</v>
      </c>
      <c r="O932" s="28">
        <f t="shared" si="140"/>
        <v>1.002</v>
      </c>
      <c r="P932" s="29">
        <f t="shared" si="141"/>
        <v>80.16</v>
      </c>
      <c r="Q932" s="9" t="str">
        <f t="shared" si="142"/>
        <v>film &amp; video</v>
      </c>
      <c r="R932" s="26" t="str">
        <f t="shared" si="143"/>
        <v>television</v>
      </c>
      <c r="S932" s="27">
        <f t="shared" si="144"/>
        <v>42200.758240740746</v>
      </c>
      <c r="T932" s="5" t="str">
        <f t="shared" si="145"/>
        <v>Jul</v>
      </c>
      <c r="U932" s="5" t="str">
        <f t="shared" si="146"/>
        <v>2015</v>
      </c>
      <c r="V932" s="5" t="str">
        <f t="shared" si="147"/>
        <v>Sep</v>
      </c>
      <c r="W932" s="1" t="str">
        <f t="shared" si="148"/>
        <v>2015</v>
      </c>
      <c r="X932" s="27">
        <f t="shared" si="149"/>
        <v>42260.758240740746</v>
      </c>
    </row>
    <row r="933" spans="1:24" ht="48" hidden="1" x14ac:dyDescent="0.2">
      <c r="A933" s="1">
        <v>23</v>
      </c>
      <c r="B933" s="7" t="s">
        <v>25</v>
      </c>
      <c r="C933" s="7" t="s">
        <v>4134</v>
      </c>
      <c r="D933" s="1">
        <v>2000</v>
      </c>
      <c r="E933" s="1">
        <v>2370</v>
      </c>
      <c r="F933" s="1" t="s">
        <v>8218</v>
      </c>
      <c r="G933" s="1" t="s">
        <v>8223</v>
      </c>
      <c r="H933" s="1" t="s">
        <v>8245</v>
      </c>
      <c r="I933" s="1">
        <v>1430407200</v>
      </c>
      <c r="J933" s="1">
        <v>1428086501</v>
      </c>
      <c r="K933" s="1" t="b">
        <v>0</v>
      </c>
      <c r="L933" s="1">
        <v>23</v>
      </c>
      <c r="M933" s="1" t="b">
        <v>1</v>
      </c>
      <c r="N933" s="1" t="s">
        <v>8264</v>
      </c>
      <c r="O933" s="28">
        <f t="shared" si="140"/>
        <v>1.1850000000000001</v>
      </c>
      <c r="P933" s="29">
        <f t="shared" si="141"/>
        <v>103.04347826086956</v>
      </c>
      <c r="Q933" s="9" t="str">
        <f t="shared" si="142"/>
        <v>film &amp; video</v>
      </c>
      <c r="R933" s="26" t="str">
        <f t="shared" si="143"/>
        <v>television</v>
      </c>
      <c r="S933" s="27">
        <f t="shared" si="144"/>
        <v>42097.778946759259</v>
      </c>
      <c r="T933" s="5" t="str">
        <f t="shared" si="145"/>
        <v>Apr</v>
      </c>
      <c r="U933" s="5" t="str">
        <f t="shared" si="146"/>
        <v>2015</v>
      </c>
      <c r="V933" s="5" t="str">
        <f t="shared" si="147"/>
        <v>Apr</v>
      </c>
      <c r="W933" s="1" t="str">
        <f t="shared" si="148"/>
        <v>2015</v>
      </c>
      <c r="X933" s="27">
        <f t="shared" si="149"/>
        <v>42124.638888888891</v>
      </c>
    </row>
    <row r="934" spans="1:24" ht="48" hidden="1" x14ac:dyDescent="0.2">
      <c r="A934" s="1">
        <v>40</v>
      </c>
      <c r="B934" s="7" t="s">
        <v>42</v>
      </c>
      <c r="C934" s="7" t="s">
        <v>4151</v>
      </c>
      <c r="D934" s="1">
        <v>2000</v>
      </c>
      <c r="E934" s="1">
        <v>2027</v>
      </c>
      <c r="F934" s="1" t="s">
        <v>8218</v>
      </c>
      <c r="G934" s="1" t="s">
        <v>8223</v>
      </c>
      <c r="H934" s="1" t="s">
        <v>8245</v>
      </c>
      <c r="I934" s="1">
        <v>1403150400</v>
      </c>
      <c r="J934" s="1">
        <v>1401426488</v>
      </c>
      <c r="K934" s="1" t="b">
        <v>0</v>
      </c>
      <c r="L934" s="1">
        <v>16</v>
      </c>
      <c r="M934" s="1" t="b">
        <v>1</v>
      </c>
      <c r="N934" s="1" t="s">
        <v>8264</v>
      </c>
      <c r="O934" s="28">
        <f t="shared" si="140"/>
        <v>1.0135000000000001</v>
      </c>
      <c r="P934" s="29">
        <f t="shared" si="141"/>
        <v>126.6875</v>
      </c>
      <c r="Q934" s="9" t="str">
        <f t="shared" si="142"/>
        <v>film &amp; video</v>
      </c>
      <c r="R934" s="26" t="str">
        <f t="shared" si="143"/>
        <v>television</v>
      </c>
      <c r="S934" s="27">
        <f t="shared" si="144"/>
        <v>41789.21398148148</v>
      </c>
      <c r="T934" s="5" t="str">
        <f t="shared" si="145"/>
        <v>May</v>
      </c>
      <c r="U934" s="5" t="str">
        <f t="shared" si="146"/>
        <v>2014</v>
      </c>
      <c r="V934" s="5" t="str">
        <f t="shared" si="147"/>
        <v>Jun</v>
      </c>
      <c r="W934" s="1" t="str">
        <f t="shared" si="148"/>
        <v>2014</v>
      </c>
      <c r="X934" s="27">
        <f t="shared" si="149"/>
        <v>41809.166666666664</v>
      </c>
    </row>
    <row r="935" spans="1:24" ht="48" hidden="1" x14ac:dyDescent="0.2">
      <c r="A935" s="1">
        <v>41</v>
      </c>
      <c r="B935" s="7" t="s">
        <v>43</v>
      </c>
      <c r="C935" s="7" t="s">
        <v>4152</v>
      </c>
      <c r="D935" s="1">
        <v>2000</v>
      </c>
      <c r="E935" s="1">
        <v>2000</v>
      </c>
      <c r="F935" s="1" t="s">
        <v>8218</v>
      </c>
      <c r="G935" s="1" t="s">
        <v>8223</v>
      </c>
      <c r="H935" s="1" t="s">
        <v>8245</v>
      </c>
      <c r="I935" s="1">
        <v>1412516354</v>
      </c>
      <c r="J935" s="1">
        <v>1409924354</v>
      </c>
      <c r="K935" s="1" t="b">
        <v>0</v>
      </c>
      <c r="L935" s="1">
        <v>19</v>
      </c>
      <c r="M935" s="1" t="b">
        <v>1</v>
      </c>
      <c r="N935" s="1" t="s">
        <v>8264</v>
      </c>
      <c r="O935" s="28">
        <f t="shared" si="140"/>
        <v>1</v>
      </c>
      <c r="P935" s="29">
        <f t="shared" si="141"/>
        <v>105.26315789473684</v>
      </c>
      <c r="Q935" s="9" t="str">
        <f t="shared" si="142"/>
        <v>film &amp; video</v>
      </c>
      <c r="R935" s="26" t="str">
        <f t="shared" si="143"/>
        <v>television</v>
      </c>
      <c r="S935" s="27">
        <f t="shared" si="144"/>
        <v>41887.568912037037</v>
      </c>
      <c r="T935" s="5" t="str">
        <f t="shared" si="145"/>
        <v>Sep</v>
      </c>
      <c r="U935" s="5" t="str">
        <f t="shared" si="146"/>
        <v>2014</v>
      </c>
      <c r="V935" s="5" t="str">
        <f t="shared" si="147"/>
        <v>Oct</v>
      </c>
      <c r="W935" s="1" t="str">
        <f t="shared" si="148"/>
        <v>2014</v>
      </c>
      <c r="X935" s="27">
        <f t="shared" si="149"/>
        <v>41917.568912037037</v>
      </c>
    </row>
    <row r="936" spans="1:24" ht="48" hidden="1" x14ac:dyDescent="0.2">
      <c r="A936" s="1">
        <v>44</v>
      </c>
      <c r="B936" s="7" t="s">
        <v>46</v>
      </c>
      <c r="C936" s="7" t="s">
        <v>4155</v>
      </c>
      <c r="D936" s="1">
        <v>2000</v>
      </c>
      <c r="E936" s="1">
        <v>2000</v>
      </c>
      <c r="F936" s="1" t="s">
        <v>8218</v>
      </c>
      <c r="G936" s="1" t="s">
        <v>8223</v>
      </c>
      <c r="H936" s="1" t="s">
        <v>8245</v>
      </c>
      <c r="I936" s="1">
        <v>1412648537</v>
      </c>
      <c r="J936" s="1">
        <v>1408760537</v>
      </c>
      <c r="K936" s="1" t="b">
        <v>0</v>
      </c>
      <c r="L936" s="1">
        <v>15</v>
      </c>
      <c r="M936" s="1" t="b">
        <v>1</v>
      </c>
      <c r="N936" s="1" t="s">
        <v>8264</v>
      </c>
      <c r="O936" s="28">
        <f t="shared" si="140"/>
        <v>1</v>
      </c>
      <c r="P936" s="29">
        <f t="shared" si="141"/>
        <v>133.33333333333334</v>
      </c>
      <c r="Q936" s="9" t="str">
        <f t="shared" si="142"/>
        <v>film &amp; video</v>
      </c>
      <c r="R936" s="26" t="str">
        <f t="shared" si="143"/>
        <v>television</v>
      </c>
      <c r="S936" s="27">
        <f t="shared" si="144"/>
        <v>41874.098807870374</v>
      </c>
      <c r="T936" s="5" t="str">
        <f t="shared" si="145"/>
        <v>Aug</v>
      </c>
      <c r="U936" s="5" t="str">
        <f t="shared" si="146"/>
        <v>2014</v>
      </c>
      <c r="V936" s="5" t="str">
        <f t="shared" si="147"/>
        <v>Oct</v>
      </c>
      <c r="W936" s="1" t="str">
        <f t="shared" si="148"/>
        <v>2014</v>
      </c>
      <c r="X936" s="27">
        <f t="shared" si="149"/>
        <v>41919.098807870374</v>
      </c>
    </row>
    <row r="937" spans="1:24" ht="48" hidden="1" x14ac:dyDescent="0.2">
      <c r="A937" s="1">
        <v>48</v>
      </c>
      <c r="B937" s="7" t="s">
        <v>50</v>
      </c>
      <c r="C937" s="7" t="s">
        <v>4159</v>
      </c>
      <c r="D937" s="1">
        <v>2000</v>
      </c>
      <c r="E937" s="1">
        <v>2159</v>
      </c>
      <c r="F937" s="1" t="s">
        <v>8218</v>
      </c>
      <c r="G937" s="1" t="s">
        <v>8224</v>
      </c>
      <c r="H937" s="1" t="s">
        <v>8246</v>
      </c>
      <c r="I937" s="1">
        <v>1425211200</v>
      </c>
      <c r="J937" s="1">
        <v>1422534260</v>
      </c>
      <c r="K937" s="1" t="b">
        <v>0</v>
      </c>
      <c r="L937" s="1">
        <v>38</v>
      </c>
      <c r="M937" s="1" t="b">
        <v>1</v>
      </c>
      <c r="N937" s="1" t="s">
        <v>8264</v>
      </c>
      <c r="O937" s="28">
        <f t="shared" si="140"/>
        <v>1.0794999999999999</v>
      </c>
      <c r="P937" s="29">
        <f t="shared" si="141"/>
        <v>56.815789473684212</v>
      </c>
      <c r="Q937" s="9" t="str">
        <f t="shared" si="142"/>
        <v>film &amp; video</v>
      </c>
      <c r="R937" s="26" t="str">
        <f t="shared" si="143"/>
        <v>television</v>
      </c>
      <c r="S937" s="27">
        <f t="shared" si="144"/>
        <v>42033.516898148147</v>
      </c>
      <c r="T937" s="5" t="str">
        <f t="shared" si="145"/>
        <v>Jan</v>
      </c>
      <c r="U937" s="5" t="str">
        <f t="shared" si="146"/>
        <v>2015</v>
      </c>
      <c r="V937" s="5" t="str">
        <f t="shared" si="147"/>
        <v>Mar</v>
      </c>
      <c r="W937" s="1" t="str">
        <f t="shared" si="148"/>
        <v>2015</v>
      </c>
      <c r="X937" s="27">
        <f t="shared" si="149"/>
        <v>42064.5</v>
      </c>
    </row>
    <row r="938" spans="1:24" ht="48" hidden="1" x14ac:dyDescent="0.2">
      <c r="A938" s="1">
        <v>63</v>
      </c>
      <c r="B938" s="7" t="s">
        <v>65</v>
      </c>
      <c r="C938" s="7" t="s">
        <v>4174</v>
      </c>
      <c r="D938" s="1">
        <v>2000</v>
      </c>
      <c r="E938" s="1">
        <v>2270.37</v>
      </c>
      <c r="F938" s="1" t="s">
        <v>8218</v>
      </c>
      <c r="G938" s="1" t="s">
        <v>8223</v>
      </c>
      <c r="H938" s="1" t="s">
        <v>8245</v>
      </c>
      <c r="I938" s="1">
        <v>1388206740</v>
      </c>
      <c r="J938" s="1">
        <v>1386194013</v>
      </c>
      <c r="K938" s="1" t="b">
        <v>0</v>
      </c>
      <c r="L938" s="1">
        <v>64</v>
      </c>
      <c r="M938" s="1" t="b">
        <v>1</v>
      </c>
      <c r="N938" s="1" t="s">
        <v>8265</v>
      </c>
      <c r="O938" s="28">
        <f t="shared" si="140"/>
        <v>1.1351849999999999</v>
      </c>
      <c r="P938" s="29">
        <f t="shared" si="141"/>
        <v>35.474531249999998</v>
      </c>
      <c r="Q938" s="9" t="str">
        <f t="shared" si="142"/>
        <v>film &amp; video</v>
      </c>
      <c r="R938" s="26" t="str">
        <f t="shared" si="143"/>
        <v>shorts</v>
      </c>
      <c r="S938" s="27">
        <f t="shared" si="144"/>
        <v>41612.912187499998</v>
      </c>
      <c r="T938" s="5" t="str">
        <f t="shared" si="145"/>
        <v>Dec</v>
      </c>
      <c r="U938" s="5" t="str">
        <f t="shared" si="146"/>
        <v>2013</v>
      </c>
      <c r="V938" s="5" t="str">
        <f t="shared" si="147"/>
        <v>Dec</v>
      </c>
      <c r="W938" s="1" t="str">
        <f t="shared" si="148"/>
        <v>2013</v>
      </c>
      <c r="X938" s="27">
        <f t="shared" si="149"/>
        <v>41636.207638888889</v>
      </c>
    </row>
    <row r="939" spans="1:24" ht="32" hidden="1" x14ac:dyDescent="0.2">
      <c r="A939" s="1">
        <v>66</v>
      </c>
      <c r="B939" s="7" t="s">
        <v>68</v>
      </c>
      <c r="C939" s="7" t="s">
        <v>4177</v>
      </c>
      <c r="D939" s="1">
        <v>2000</v>
      </c>
      <c r="E939" s="1">
        <v>2372</v>
      </c>
      <c r="F939" s="1" t="s">
        <v>8218</v>
      </c>
      <c r="G939" s="1" t="s">
        <v>8223</v>
      </c>
      <c r="H939" s="1" t="s">
        <v>8245</v>
      </c>
      <c r="I939" s="1">
        <v>1468873420</v>
      </c>
      <c r="J939" s="1">
        <v>1466281420</v>
      </c>
      <c r="K939" s="1" t="b">
        <v>0</v>
      </c>
      <c r="L939" s="1">
        <v>26</v>
      </c>
      <c r="M939" s="1" t="b">
        <v>1</v>
      </c>
      <c r="N939" s="1" t="s">
        <v>8265</v>
      </c>
      <c r="O939" s="28">
        <f t="shared" si="140"/>
        <v>1.1859999999999999</v>
      </c>
      <c r="P939" s="29">
        <f t="shared" si="141"/>
        <v>91.230769230769226</v>
      </c>
      <c r="Q939" s="9" t="str">
        <f t="shared" si="142"/>
        <v>film &amp; video</v>
      </c>
      <c r="R939" s="26" t="str">
        <f t="shared" si="143"/>
        <v>shorts</v>
      </c>
      <c r="S939" s="27">
        <f t="shared" si="144"/>
        <v>42539.849768518514</v>
      </c>
      <c r="T939" s="5" t="str">
        <f t="shared" si="145"/>
        <v>Jun</v>
      </c>
      <c r="U939" s="5" t="str">
        <f t="shared" si="146"/>
        <v>2016</v>
      </c>
      <c r="V939" s="5" t="str">
        <f t="shared" si="147"/>
        <v>Jul</v>
      </c>
      <c r="W939" s="1" t="str">
        <f t="shared" si="148"/>
        <v>2016</v>
      </c>
      <c r="X939" s="27">
        <f t="shared" si="149"/>
        <v>42569.849768518514</v>
      </c>
    </row>
    <row r="940" spans="1:24" ht="48" hidden="1" x14ac:dyDescent="0.2">
      <c r="A940" s="1">
        <v>67</v>
      </c>
      <c r="B940" s="7" t="s">
        <v>69</v>
      </c>
      <c r="C940" s="7" t="s">
        <v>4178</v>
      </c>
      <c r="D940" s="1">
        <v>2000</v>
      </c>
      <c r="E940" s="1">
        <v>2325</v>
      </c>
      <c r="F940" s="1" t="s">
        <v>8218</v>
      </c>
      <c r="G940" s="1" t="s">
        <v>8223</v>
      </c>
      <c r="H940" s="1" t="s">
        <v>8245</v>
      </c>
      <c r="I940" s="1">
        <v>1342360804</v>
      </c>
      <c r="J940" s="1">
        <v>1339768804</v>
      </c>
      <c r="K940" s="1" t="b">
        <v>0</v>
      </c>
      <c r="L940" s="1">
        <v>20</v>
      </c>
      <c r="M940" s="1" t="b">
        <v>1</v>
      </c>
      <c r="N940" s="1" t="s">
        <v>8265</v>
      </c>
      <c r="O940" s="28">
        <f t="shared" si="140"/>
        <v>1.1625000000000001</v>
      </c>
      <c r="P940" s="29">
        <f t="shared" si="141"/>
        <v>116.25</v>
      </c>
      <c r="Q940" s="9" t="str">
        <f t="shared" si="142"/>
        <v>film &amp; video</v>
      </c>
      <c r="R940" s="26" t="str">
        <f t="shared" si="143"/>
        <v>shorts</v>
      </c>
      <c r="S940" s="27">
        <f t="shared" si="144"/>
        <v>41075.583379629628</v>
      </c>
      <c r="T940" s="5" t="str">
        <f t="shared" si="145"/>
        <v>Jun</v>
      </c>
      <c r="U940" s="5" t="str">
        <f t="shared" si="146"/>
        <v>2012</v>
      </c>
      <c r="V940" s="5" t="str">
        <f t="shared" si="147"/>
        <v>Jul</v>
      </c>
      <c r="W940" s="1" t="str">
        <f t="shared" si="148"/>
        <v>2012</v>
      </c>
      <c r="X940" s="27">
        <f t="shared" si="149"/>
        <v>41105.583379629628</v>
      </c>
    </row>
    <row r="941" spans="1:24" ht="48" hidden="1" x14ac:dyDescent="0.2">
      <c r="A941" s="1">
        <v>402</v>
      </c>
      <c r="B941" s="7" t="s">
        <v>403</v>
      </c>
      <c r="C941" s="7" t="s">
        <v>4512</v>
      </c>
      <c r="D941" s="1">
        <v>2000</v>
      </c>
      <c r="E941" s="1">
        <v>2833</v>
      </c>
      <c r="F941" s="1" t="s">
        <v>8218</v>
      </c>
      <c r="G941" s="1" t="s">
        <v>8223</v>
      </c>
      <c r="H941" s="1" t="s">
        <v>8245</v>
      </c>
      <c r="I941" s="1">
        <v>1446731817</v>
      </c>
      <c r="J941" s="1">
        <v>1444913817</v>
      </c>
      <c r="K941" s="1" t="b">
        <v>0</v>
      </c>
      <c r="L941" s="1">
        <v>43</v>
      </c>
      <c r="M941" s="1" t="b">
        <v>1</v>
      </c>
      <c r="N941" s="1" t="s">
        <v>8268</v>
      </c>
      <c r="O941" s="28">
        <f t="shared" si="140"/>
        <v>1.4165000000000001</v>
      </c>
      <c r="P941" s="29">
        <f t="shared" si="141"/>
        <v>65.883720930232556</v>
      </c>
      <c r="Q941" s="9" t="str">
        <f t="shared" si="142"/>
        <v>film &amp; video</v>
      </c>
      <c r="R941" s="26" t="str">
        <f t="shared" si="143"/>
        <v>documentary</v>
      </c>
      <c r="S941" s="27">
        <f t="shared" si="144"/>
        <v>42292.539548611108</v>
      </c>
      <c r="T941" s="5" t="str">
        <f t="shared" si="145"/>
        <v>Oct</v>
      </c>
      <c r="U941" s="5" t="str">
        <f t="shared" si="146"/>
        <v>2015</v>
      </c>
      <c r="V941" s="5" t="str">
        <f t="shared" si="147"/>
        <v>Nov</v>
      </c>
      <c r="W941" s="1" t="str">
        <f t="shared" si="148"/>
        <v>2015</v>
      </c>
      <c r="X941" s="27">
        <f t="shared" si="149"/>
        <v>42313.58121527778</v>
      </c>
    </row>
    <row r="942" spans="1:24" ht="48" hidden="1" x14ac:dyDescent="0.2">
      <c r="A942" s="1">
        <v>407</v>
      </c>
      <c r="B942" s="7" t="s">
        <v>408</v>
      </c>
      <c r="C942" s="7" t="s">
        <v>4517</v>
      </c>
      <c r="D942" s="1">
        <v>2000</v>
      </c>
      <c r="E942" s="1">
        <v>2031</v>
      </c>
      <c r="F942" s="1" t="s">
        <v>8218</v>
      </c>
      <c r="G942" s="1" t="s">
        <v>8223</v>
      </c>
      <c r="H942" s="1" t="s">
        <v>8245</v>
      </c>
      <c r="I942" s="1">
        <v>1321739650</v>
      </c>
      <c r="J942" s="1">
        <v>1316552050</v>
      </c>
      <c r="K942" s="1" t="b">
        <v>0</v>
      </c>
      <c r="L942" s="1">
        <v>22</v>
      </c>
      <c r="M942" s="1" t="b">
        <v>1</v>
      </c>
      <c r="N942" s="1" t="s">
        <v>8268</v>
      </c>
      <c r="O942" s="28">
        <f t="shared" si="140"/>
        <v>1.0155000000000001</v>
      </c>
      <c r="P942" s="29">
        <f t="shared" si="141"/>
        <v>92.318181818181813</v>
      </c>
      <c r="Q942" s="9" t="str">
        <f t="shared" si="142"/>
        <v>film &amp; video</v>
      </c>
      <c r="R942" s="26" t="str">
        <f t="shared" si="143"/>
        <v>documentary</v>
      </c>
      <c r="S942" s="27">
        <f t="shared" si="144"/>
        <v>40806.870949074073</v>
      </c>
      <c r="T942" s="5" t="str">
        <f t="shared" si="145"/>
        <v>Sep</v>
      </c>
      <c r="U942" s="5" t="str">
        <f t="shared" si="146"/>
        <v>2011</v>
      </c>
      <c r="V942" s="5" t="str">
        <f t="shared" si="147"/>
        <v>Nov</v>
      </c>
      <c r="W942" s="1" t="str">
        <f t="shared" si="148"/>
        <v>2011</v>
      </c>
      <c r="X942" s="27">
        <f t="shared" si="149"/>
        <v>40866.912615740745</v>
      </c>
    </row>
    <row r="943" spans="1:24" ht="48" hidden="1" x14ac:dyDescent="0.2">
      <c r="A943" s="1">
        <v>449</v>
      </c>
      <c r="B943" s="7" t="s">
        <v>450</v>
      </c>
      <c r="C943" s="7" t="s">
        <v>4559</v>
      </c>
      <c r="D943" s="1">
        <v>2000</v>
      </c>
      <c r="E943" s="1">
        <v>45</v>
      </c>
      <c r="F943" s="1" t="s">
        <v>8220</v>
      </c>
      <c r="G943" s="1" t="s">
        <v>8224</v>
      </c>
      <c r="H943" s="1" t="s">
        <v>8246</v>
      </c>
      <c r="I943" s="1">
        <v>1382017085</v>
      </c>
      <c r="J943" s="1">
        <v>1379425085</v>
      </c>
      <c r="K943" s="1" t="b">
        <v>0</v>
      </c>
      <c r="L943" s="1">
        <v>5</v>
      </c>
      <c r="M943" s="1" t="b">
        <v>0</v>
      </c>
      <c r="N943" s="1" t="s">
        <v>8269</v>
      </c>
      <c r="O943" s="28">
        <f t="shared" si="140"/>
        <v>2.2499999999999999E-2</v>
      </c>
      <c r="P943" s="29">
        <f t="shared" si="141"/>
        <v>9</v>
      </c>
      <c r="Q943" s="9" t="str">
        <f t="shared" si="142"/>
        <v>film &amp; video</v>
      </c>
      <c r="R943" s="26" t="str">
        <f t="shared" si="143"/>
        <v>animation</v>
      </c>
      <c r="S943" s="27">
        <f t="shared" si="144"/>
        <v>41534.568113425928</v>
      </c>
      <c r="T943" s="5" t="str">
        <f t="shared" si="145"/>
        <v>Sep</v>
      </c>
      <c r="U943" s="5" t="str">
        <f t="shared" si="146"/>
        <v>2013</v>
      </c>
      <c r="V943" s="5" t="str">
        <f t="shared" si="147"/>
        <v>Oct</v>
      </c>
      <c r="W943" s="1" t="str">
        <f t="shared" si="148"/>
        <v>2013</v>
      </c>
      <c r="X943" s="27">
        <f t="shared" si="149"/>
        <v>41564.568113425928</v>
      </c>
    </row>
    <row r="944" spans="1:24" ht="48" hidden="1" x14ac:dyDescent="0.2">
      <c r="A944" s="1">
        <v>475</v>
      </c>
      <c r="B944" s="7" t="s">
        <v>476</v>
      </c>
      <c r="C944" s="7" t="s">
        <v>4585</v>
      </c>
      <c r="D944" s="1">
        <v>2000</v>
      </c>
      <c r="E944" s="1">
        <v>0</v>
      </c>
      <c r="F944" s="1" t="s">
        <v>8220</v>
      </c>
      <c r="G944" s="1" t="s">
        <v>8223</v>
      </c>
      <c r="H944" s="1" t="s">
        <v>8245</v>
      </c>
      <c r="I944" s="1">
        <v>1430877843</v>
      </c>
      <c r="J944" s="1">
        <v>1428285843</v>
      </c>
      <c r="K944" s="1" t="b">
        <v>0</v>
      </c>
      <c r="L944" s="1">
        <v>0</v>
      </c>
      <c r="M944" s="1" t="b">
        <v>0</v>
      </c>
      <c r="N944" s="1" t="s">
        <v>8269</v>
      </c>
      <c r="O944" s="28">
        <f t="shared" si="140"/>
        <v>0</v>
      </c>
      <c r="P944" s="29">
        <f t="shared" si="141"/>
        <v>0</v>
      </c>
      <c r="Q944" s="9" t="str">
        <f t="shared" si="142"/>
        <v>film &amp; video</v>
      </c>
      <c r="R944" s="26" t="str">
        <f t="shared" si="143"/>
        <v>animation</v>
      </c>
      <c r="S944" s="27">
        <f t="shared" si="144"/>
        <v>42100.086145833338</v>
      </c>
      <c r="T944" s="5" t="str">
        <f t="shared" si="145"/>
        <v>Apr</v>
      </c>
      <c r="U944" s="5" t="str">
        <f t="shared" si="146"/>
        <v>2015</v>
      </c>
      <c r="V944" s="5" t="str">
        <f t="shared" si="147"/>
        <v>May</v>
      </c>
      <c r="W944" s="1" t="str">
        <f t="shared" si="148"/>
        <v>2015</v>
      </c>
      <c r="X944" s="27">
        <f t="shared" si="149"/>
        <v>42130.086145833338</v>
      </c>
    </row>
    <row r="945" spans="1:24" ht="48" hidden="1" x14ac:dyDescent="0.2">
      <c r="A945" s="1">
        <v>533</v>
      </c>
      <c r="B945" s="7" t="s">
        <v>534</v>
      </c>
      <c r="C945" s="7" t="s">
        <v>4643</v>
      </c>
      <c r="D945" s="1">
        <v>2000</v>
      </c>
      <c r="E945" s="1">
        <v>2004</v>
      </c>
      <c r="F945" s="1" t="s">
        <v>8218</v>
      </c>
      <c r="G945" s="1" t="s">
        <v>8224</v>
      </c>
      <c r="H945" s="1" t="s">
        <v>8246</v>
      </c>
      <c r="I945" s="1">
        <v>1463394365</v>
      </c>
      <c r="J945" s="1">
        <v>1461320765</v>
      </c>
      <c r="K945" s="1" t="b">
        <v>0</v>
      </c>
      <c r="L945" s="1">
        <v>17</v>
      </c>
      <c r="M945" s="1" t="b">
        <v>1</v>
      </c>
      <c r="N945" s="1" t="s">
        <v>8270</v>
      </c>
      <c r="O945" s="28">
        <f t="shared" si="140"/>
        <v>1.002</v>
      </c>
      <c r="P945" s="29">
        <f t="shared" si="141"/>
        <v>117.88235294117646</v>
      </c>
      <c r="Q945" s="9" t="str">
        <f t="shared" si="142"/>
        <v>theater</v>
      </c>
      <c r="R945" s="26" t="str">
        <f t="shared" si="143"/>
        <v>plays</v>
      </c>
      <c r="S945" s="27">
        <f t="shared" si="144"/>
        <v>42482.43478009259</v>
      </c>
      <c r="T945" s="5" t="str">
        <f t="shared" si="145"/>
        <v>Apr</v>
      </c>
      <c r="U945" s="5" t="str">
        <f t="shared" si="146"/>
        <v>2016</v>
      </c>
      <c r="V945" s="5" t="str">
        <f t="shared" si="147"/>
        <v>May</v>
      </c>
      <c r="W945" s="1" t="str">
        <f t="shared" si="148"/>
        <v>2016</v>
      </c>
      <c r="X945" s="27">
        <f t="shared" si="149"/>
        <v>42506.43478009259</v>
      </c>
    </row>
    <row r="946" spans="1:24" ht="32" hidden="1" x14ac:dyDescent="0.2">
      <c r="A946" s="1">
        <v>535</v>
      </c>
      <c r="B946" s="7" t="s">
        <v>536</v>
      </c>
      <c r="C946" s="7" t="s">
        <v>4645</v>
      </c>
      <c r="D946" s="1">
        <v>2000</v>
      </c>
      <c r="E946" s="1">
        <v>2050</v>
      </c>
      <c r="F946" s="1" t="s">
        <v>8218</v>
      </c>
      <c r="G946" s="1" t="s">
        <v>8224</v>
      </c>
      <c r="H946" s="1" t="s">
        <v>8246</v>
      </c>
      <c r="I946" s="1">
        <v>1483707905</v>
      </c>
      <c r="J946" s="1">
        <v>1481115905</v>
      </c>
      <c r="K946" s="1" t="b">
        <v>0</v>
      </c>
      <c r="L946" s="1">
        <v>59</v>
      </c>
      <c r="M946" s="1" t="b">
        <v>1</v>
      </c>
      <c r="N946" s="1" t="s">
        <v>8270</v>
      </c>
      <c r="O946" s="28">
        <f t="shared" si="140"/>
        <v>1.0249999999999999</v>
      </c>
      <c r="P946" s="29">
        <f t="shared" si="141"/>
        <v>34.745762711864408</v>
      </c>
      <c r="Q946" s="9" t="str">
        <f t="shared" si="142"/>
        <v>theater</v>
      </c>
      <c r="R946" s="26" t="str">
        <f t="shared" si="143"/>
        <v>plays</v>
      </c>
      <c r="S946" s="27">
        <f t="shared" si="144"/>
        <v>42711.545196759253</v>
      </c>
      <c r="T946" s="5" t="str">
        <f t="shared" si="145"/>
        <v>Dec</v>
      </c>
      <c r="U946" s="5" t="str">
        <f t="shared" si="146"/>
        <v>2016</v>
      </c>
      <c r="V946" s="5" t="str">
        <f t="shared" si="147"/>
        <v>Jan</v>
      </c>
      <c r="W946" s="1" t="str">
        <f t="shared" si="148"/>
        <v>2017</v>
      </c>
      <c r="X946" s="27">
        <f t="shared" si="149"/>
        <v>42741.545196759253</v>
      </c>
    </row>
    <row r="947" spans="1:24" ht="48" hidden="1" x14ac:dyDescent="0.2">
      <c r="A947" s="1">
        <v>537</v>
      </c>
      <c r="B947" s="7" t="s">
        <v>538</v>
      </c>
      <c r="C947" s="7" t="s">
        <v>4647</v>
      </c>
      <c r="D947" s="1">
        <v>2000</v>
      </c>
      <c r="E947" s="1">
        <v>2410</v>
      </c>
      <c r="F947" s="1" t="s">
        <v>8218</v>
      </c>
      <c r="G947" s="1" t="s">
        <v>8223</v>
      </c>
      <c r="H947" s="1" t="s">
        <v>8245</v>
      </c>
      <c r="I947" s="1">
        <v>1446665191</v>
      </c>
      <c r="J947" s="1">
        <v>1444069591</v>
      </c>
      <c r="K947" s="1" t="b">
        <v>0</v>
      </c>
      <c r="L947" s="1">
        <v>59</v>
      </c>
      <c r="M947" s="1" t="b">
        <v>1</v>
      </c>
      <c r="N947" s="1" t="s">
        <v>8270</v>
      </c>
      <c r="O947" s="28">
        <f t="shared" si="140"/>
        <v>1.2050000000000001</v>
      </c>
      <c r="P947" s="29">
        <f t="shared" si="141"/>
        <v>40.847457627118644</v>
      </c>
      <c r="Q947" s="9" t="str">
        <f t="shared" si="142"/>
        <v>theater</v>
      </c>
      <c r="R947" s="26" t="str">
        <f t="shared" si="143"/>
        <v>plays</v>
      </c>
      <c r="S947" s="27">
        <f t="shared" si="144"/>
        <v>42282.768414351856</v>
      </c>
      <c r="T947" s="5" t="str">
        <f t="shared" si="145"/>
        <v>Oct</v>
      </c>
      <c r="U947" s="5" t="str">
        <f t="shared" si="146"/>
        <v>2015</v>
      </c>
      <c r="V947" s="5" t="str">
        <f t="shared" si="147"/>
        <v>Nov</v>
      </c>
      <c r="W947" s="1" t="str">
        <f t="shared" si="148"/>
        <v>2015</v>
      </c>
      <c r="X947" s="27">
        <f t="shared" si="149"/>
        <v>42312.810081018513</v>
      </c>
    </row>
    <row r="948" spans="1:24" ht="48" hidden="1" x14ac:dyDescent="0.2">
      <c r="A948" s="1">
        <v>617</v>
      </c>
      <c r="B948" s="7" t="s">
        <v>618</v>
      </c>
      <c r="C948" s="7" t="s">
        <v>4727</v>
      </c>
      <c r="D948" s="1">
        <v>2000</v>
      </c>
      <c r="E948" s="1">
        <v>60</v>
      </c>
      <c r="F948" s="1" t="s">
        <v>8219</v>
      </c>
      <c r="G948" s="1" t="s">
        <v>8224</v>
      </c>
      <c r="H948" s="1" t="s">
        <v>8246</v>
      </c>
      <c r="I948" s="1">
        <v>1431072843</v>
      </c>
      <c r="J948" s="1">
        <v>1427184843</v>
      </c>
      <c r="K948" s="1" t="b">
        <v>0</v>
      </c>
      <c r="L948" s="1">
        <v>3</v>
      </c>
      <c r="M948" s="1" t="b">
        <v>0</v>
      </c>
      <c r="N948" s="1" t="s">
        <v>8271</v>
      </c>
      <c r="O948" s="28">
        <f t="shared" si="140"/>
        <v>0.03</v>
      </c>
      <c r="P948" s="29">
        <f t="shared" si="141"/>
        <v>20</v>
      </c>
      <c r="Q948" s="9" t="str">
        <f t="shared" si="142"/>
        <v>technology</v>
      </c>
      <c r="R948" s="26" t="str">
        <f t="shared" si="143"/>
        <v>web</v>
      </c>
      <c r="S948" s="27">
        <f t="shared" si="144"/>
        <v>42087.343090277776</v>
      </c>
      <c r="T948" s="5" t="str">
        <f t="shared" si="145"/>
        <v>Mar</v>
      </c>
      <c r="U948" s="5" t="str">
        <f t="shared" si="146"/>
        <v>2015</v>
      </c>
      <c r="V948" s="5" t="str">
        <f t="shared" si="147"/>
        <v>May</v>
      </c>
      <c r="W948" s="1" t="str">
        <f t="shared" si="148"/>
        <v>2015</v>
      </c>
      <c r="X948" s="27">
        <f t="shared" si="149"/>
        <v>42132.343090277776</v>
      </c>
    </row>
    <row r="949" spans="1:24" ht="32" hidden="1" x14ac:dyDescent="0.2">
      <c r="A949" s="1">
        <v>636</v>
      </c>
      <c r="B949" s="7" t="s">
        <v>637</v>
      </c>
      <c r="C949" s="7" t="s">
        <v>4746</v>
      </c>
      <c r="D949" s="1">
        <v>2000</v>
      </c>
      <c r="E949" s="1">
        <v>4</v>
      </c>
      <c r="F949" s="1" t="s">
        <v>8219</v>
      </c>
      <c r="G949" s="1" t="s">
        <v>8224</v>
      </c>
      <c r="H949" s="1" t="s">
        <v>8246</v>
      </c>
      <c r="I949" s="1">
        <v>1433587620</v>
      </c>
      <c r="J949" s="1">
        <v>1430996150</v>
      </c>
      <c r="K949" s="1" t="b">
        <v>0</v>
      </c>
      <c r="L949" s="1">
        <v>1</v>
      </c>
      <c r="M949" s="1" t="b">
        <v>0</v>
      </c>
      <c r="N949" s="1" t="s">
        <v>8271</v>
      </c>
      <c r="O949" s="28">
        <f t="shared" si="140"/>
        <v>2E-3</v>
      </c>
      <c r="P949" s="29">
        <f t="shared" si="141"/>
        <v>4</v>
      </c>
      <c r="Q949" s="9" t="str">
        <f t="shared" si="142"/>
        <v>technology</v>
      </c>
      <c r="R949" s="26" t="str">
        <f t="shared" si="143"/>
        <v>web</v>
      </c>
      <c r="S949" s="27">
        <f t="shared" si="144"/>
        <v>42131.455439814818</v>
      </c>
      <c r="T949" s="5" t="str">
        <f t="shared" si="145"/>
        <v>May</v>
      </c>
      <c r="U949" s="5" t="str">
        <f t="shared" si="146"/>
        <v>2015</v>
      </c>
      <c r="V949" s="5" t="str">
        <f t="shared" si="147"/>
        <v>Jun</v>
      </c>
      <c r="W949" s="1" t="str">
        <f t="shared" si="148"/>
        <v>2015</v>
      </c>
      <c r="X949" s="27">
        <f t="shared" si="149"/>
        <v>42161.44930555555</v>
      </c>
    </row>
    <row r="950" spans="1:24" ht="32" hidden="1" x14ac:dyDescent="0.2">
      <c r="A950" s="1">
        <v>645</v>
      </c>
      <c r="B950" s="7" t="s">
        <v>646</v>
      </c>
      <c r="C950" s="7" t="s">
        <v>4755</v>
      </c>
      <c r="D950" s="1">
        <v>2000</v>
      </c>
      <c r="E950" s="1">
        <v>5574</v>
      </c>
      <c r="F950" s="1" t="s">
        <v>8218</v>
      </c>
      <c r="G950" s="1" t="s">
        <v>8223</v>
      </c>
      <c r="H950" s="1" t="s">
        <v>8245</v>
      </c>
      <c r="I950" s="1">
        <v>1470962274</v>
      </c>
      <c r="J950" s="1">
        <v>1468370274</v>
      </c>
      <c r="K950" s="1" t="b">
        <v>0</v>
      </c>
      <c r="L950" s="1">
        <v>237</v>
      </c>
      <c r="M950" s="1" t="b">
        <v>1</v>
      </c>
      <c r="N950" s="1" t="s">
        <v>8272</v>
      </c>
      <c r="O950" s="28">
        <f t="shared" si="140"/>
        <v>2.7869999999999999</v>
      </c>
      <c r="P950" s="29">
        <f t="shared" si="141"/>
        <v>23.518987341772153</v>
      </c>
      <c r="Q950" s="9" t="str">
        <f t="shared" si="142"/>
        <v>technology</v>
      </c>
      <c r="R950" s="26" t="str">
        <f t="shared" si="143"/>
        <v>wearables</v>
      </c>
      <c r="S950" s="27">
        <f t="shared" si="144"/>
        <v>42564.026319444441</v>
      </c>
      <c r="T950" s="5" t="str">
        <f t="shared" si="145"/>
        <v>Jul</v>
      </c>
      <c r="U950" s="5" t="str">
        <f t="shared" si="146"/>
        <v>2016</v>
      </c>
      <c r="V950" s="5" t="str">
        <f t="shared" si="147"/>
        <v>Aug</v>
      </c>
      <c r="W950" s="1" t="str">
        <f t="shared" si="148"/>
        <v>2016</v>
      </c>
      <c r="X950" s="27">
        <f t="shared" si="149"/>
        <v>42594.026319444441</v>
      </c>
    </row>
    <row r="951" spans="1:24" ht="48" hidden="1" x14ac:dyDescent="0.2">
      <c r="A951" s="1">
        <v>647</v>
      </c>
      <c r="B951" s="7" t="s">
        <v>648</v>
      </c>
      <c r="C951" s="7" t="s">
        <v>4757</v>
      </c>
      <c r="D951" s="1">
        <v>2000</v>
      </c>
      <c r="E951" s="1">
        <v>2141</v>
      </c>
      <c r="F951" s="1" t="s">
        <v>8218</v>
      </c>
      <c r="G951" s="1" t="s">
        <v>8228</v>
      </c>
      <c r="H951" s="1" t="s">
        <v>8250</v>
      </c>
      <c r="I951" s="1">
        <v>1458235549</v>
      </c>
      <c r="J951" s="1">
        <v>1455647149</v>
      </c>
      <c r="K951" s="1" t="b">
        <v>0</v>
      </c>
      <c r="L951" s="1">
        <v>17</v>
      </c>
      <c r="M951" s="1" t="b">
        <v>1</v>
      </c>
      <c r="N951" s="1" t="s">
        <v>8272</v>
      </c>
      <c r="O951" s="28">
        <f t="shared" si="140"/>
        <v>1.0705</v>
      </c>
      <c r="P951" s="29">
        <f t="shared" si="141"/>
        <v>125.94117647058823</v>
      </c>
      <c r="Q951" s="9" t="str">
        <f t="shared" si="142"/>
        <v>technology</v>
      </c>
      <c r="R951" s="26" t="str">
        <f t="shared" si="143"/>
        <v>wearables</v>
      </c>
      <c r="S951" s="27">
        <f t="shared" si="144"/>
        <v>42416.767928240741</v>
      </c>
      <c r="T951" s="5" t="str">
        <f t="shared" si="145"/>
        <v>Feb</v>
      </c>
      <c r="U951" s="5" t="str">
        <f t="shared" si="146"/>
        <v>2016</v>
      </c>
      <c r="V951" s="5" t="str">
        <f t="shared" si="147"/>
        <v>Mar</v>
      </c>
      <c r="W951" s="1" t="str">
        <f t="shared" si="148"/>
        <v>2016</v>
      </c>
      <c r="X951" s="27">
        <f t="shared" si="149"/>
        <v>42446.726261574076</v>
      </c>
    </row>
    <row r="952" spans="1:24" ht="48" hidden="1" x14ac:dyDescent="0.2">
      <c r="A952" s="1">
        <v>685</v>
      </c>
      <c r="B952" s="7" t="s">
        <v>686</v>
      </c>
      <c r="C952" s="7" t="s">
        <v>4795</v>
      </c>
      <c r="D952" s="1">
        <v>2000</v>
      </c>
      <c r="E952" s="1">
        <v>553</v>
      </c>
      <c r="F952" s="1" t="s">
        <v>8220</v>
      </c>
      <c r="G952" s="1" t="s">
        <v>8223</v>
      </c>
      <c r="H952" s="1" t="s">
        <v>8245</v>
      </c>
      <c r="I952" s="1">
        <v>1421095672</v>
      </c>
      <c r="J952" s="1">
        <v>1417207672</v>
      </c>
      <c r="K952" s="1" t="b">
        <v>0</v>
      </c>
      <c r="L952" s="1">
        <v>10</v>
      </c>
      <c r="M952" s="1" t="b">
        <v>0</v>
      </c>
      <c r="N952" s="1" t="s">
        <v>8272</v>
      </c>
      <c r="O952" s="28">
        <f t="shared" si="140"/>
        <v>0.27650000000000002</v>
      </c>
      <c r="P952" s="29">
        <f t="shared" si="141"/>
        <v>55.3</v>
      </c>
      <c r="Q952" s="9" t="str">
        <f t="shared" si="142"/>
        <v>technology</v>
      </c>
      <c r="R952" s="26" t="str">
        <f t="shared" si="143"/>
        <v>wearables</v>
      </c>
      <c r="S952" s="27">
        <f t="shared" si="144"/>
        <v>41971.866574074069</v>
      </c>
      <c r="T952" s="5" t="str">
        <f t="shared" si="145"/>
        <v>Nov</v>
      </c>
      <c r="U952" s="5" t="str">
        <f t="shared" si="146"/>
        <v>2014</v>
      </c>
      <c r="V952" s="5" t="str">
        <f t="shared" si="147"/>
        <v>Jan</v>
      </c>
      <c r="W952" s="1" t="str">
        <f t="shared" si="148"/>
        <v>2015</v>
      </c>
      <c r="X952" s="27">
        <f t="shared" si="149"/>
        <v>42016.866574074069</v>
      </c>
    </row>
    <row r="953" spans="1:24" ht="48" hidden="1" x14ac:dyDescent="0.2">
      <c r="A953" s="1">
        <v>748</v>
      </c>
      <c r="B953" s="7" t="s">
        <v>749</v>
      </c>
      <c r="C953" s="7" t="s">
        <v>4858</v>
      </c>
      <c r="D953" s="1">
        <v>2000</v>
      </c>
      <c r="E953" s="1">
        <v>2005</v>
      </c>
      <c r="F953" s="1" t="s">
        <v>8218</v>
      </c>
      <c r="G953" s="1" t="s">
        <v>8223</v>
      </c>
      <c r="H953" s="1" t="s">
        <v>8245</v>
      </c>
      <c r="I953" s="1">
        <v>1407701966</v>
      </c>
      <c r="J953" s="1">
        <v>1405109966</v>
      </c>
      <c r="K953" s="1" t="b">
        <v>0</v>
      </c>
      <c r="L953" s="1">
        <v>44</v>
      </c>
      <c r="M953" s="1" t="b">
        <v>1</v>
      </c>
      <c r="N953" s="1" t="s">
        <v>8273</v>
      </c>
      <c r="O953" s="28">
        <f t="shared" si="140"/>
        <v>1.0024999999999999</v>
      </c>
      <c r="P953" s="29">
        <f t="shared" si="141"/>
        <v>45.56818181818182</v>
      </c>
      <c r="Q953" s="9" t="str">
        <f t="shared" si="142"/>
        <v>publishing</v>
      </c>
      <c r="R953" s="26" t="str">
        <f t="shared" si="143"/>
        <v>nonfiction</v>
      </c>
      <c r="S953" s="27">
        <f t="shared" si="144"/>
        <v>41831.846828703703</v>
      </c>
      <c r="T953" s="5" t="str">
        <f t="shared" si="145"/>
        <v>Jul</v>
      </c>
      <c r="U953" s="5" t="str">
        <f t="shared" si="146"/>
        <v>2014</v>
      </c>
      <c r="V953" s="5" t="str">
        <f t="shared" si="147"/>
        <v>Aug</v>
      </c>
      <c r="W953" s="1" t="str">
        <f t="shared" si="148"/>
        <v>2014</v>
      </c>
      <c r="X953" s="27">
        <f t="shared" si="149"/>
        <v>41861.846828703703</v>
      </c>
    </row>
    <row r="954" spans="1:24" ht="48" hidden="1" x14ac:dyDescent="0.2">
      <c r="A954" s="1">
        <v>754</v>
      </c>
      <c r="B954" s="7" t="s">
        <v>755</v>
      </c>
      <c r="C954" s="7" t="s">
        <v>4864</v>
      </c>
      <c r="D954" s="1">
        <v>2000</v>
      </c>
      <c r="E954" s="1">
        <v>2075</v>
      </c>
      <c r="F954" s="1" t="s">
        <v>8218</v>
      </c>
      <c r="G954" s="1" t="s">
        <v>8223</v>
      </c>
      <c r="H954" s="1" t="s">
        <v>8245</v>
      </c>
      <c r="I954" s="1">
        <v>1357408721</v>
      </c>
      <c r="J954" s="1">
        <v>1354816721</v>
      </c>
      <c r="K954" s="1" t="b">
        <v>0</v>
      </c>
      <c r="L954" s="1">
        <v>49</v>
      </c>
      <c r="M954" s="1" t="b">
        <v>1</v>
      </c>
      <c r="N954" s="1" t="s">
        <v>8273</v>
      </c>
      <c r="O954" s="28">
        <f t="shared" si="140"/>
        <v>1.0375000000000001</v>
      </c>
      <c r="P954" s="29">
        <f t="shared" si="141"/>
        <v>42.346938775510203</v>
      </c>
      <c r="Q954" s="9" t="str">
        <f t="shared" si="142"/>
        <v>publishing</v>
      </c>
      <c r="R954" s="26" t="str">
        <f t="shared" si="143"/>
        <v>nonfiction</v>
      </c>
      <c r="S954" s="27">
        <f t="shared" si="144"/>
        <v>41249.749085648145</v>
      </c>
      <c r="T954" s="5" t="str">
        <f t="shared" si="145"/>
        <v>Dec</v>
      </c>
      <c r="U954" s="5" t="str">
        <f t="shared" si="146"/>
        <v>2012</v>
      </c>
      <c r="V954" s="5" t="str">
        <f t="shared" si="147"/>
        <v>Jan</v>
      </c>
      <c r="W954" s="1" t="str">
        <f t="shared" si="148"/>
        <v>2013</v>
      </c>
      <c r="X954" s="27">
        <f t="shared" si="149"/>
        <v>41279.749085648145</v>
      </c>
    </row>
    <row r="955" spans="1:24" ht="48" hidden="1" x14ac:dyDescent="0.2">
      <c r="A955" s="1">
        <v>801</v>
      </c>
      <c r="B955" s="7" t="s">
        <v>802</v>
      </c>
      <c r="C955" s="7" t="s">
        <v>4911</v>
      </c>
      <c r="D955" s="1">
        <v>2000</v>
      </c>
      <c r="E955" s="1">
        <v>2230.4299999999998</v>
      </c>
      <c r="F955" s="1" t="s">
        <v>8218</v>
      </c>
      <c r="G955" s="1" t="s">
        <v>8223</v>
      </c>
      <c r="H955" s="1" t="s">
        <v>8245</v>
      </c>
      <c r="I955" s="1">
        <v>1309547120</v>
      </c>
      <c r="J955" s="1">
        <v>1306955120</v>
      </c>
      <c r="K955" s="1" t="b">
        <v>0</v>
      </c>
      <c r="L955" s="1">
        <v>51</v>
      </c>
      <c r="M955" s="1" t="b">
        <v>1</v>
      </c>
      <c r="N955" s="1" t="s">
        <v>8275</v>
      </c>
      <c r="O955" s="28">
        <f t="shared" si="140"/>
        <v>1.1152149999999998</v>
      </c>
      <c r="P955" s="29">
        <f t="shared" si="141"/>
        <v>43.733921568627444</v>
      </c>
      <c r="Q955" s="9" t="str">
        <f t="shared" si="142"/>
        <v>music</v>
      </c>
      <c r="R955" s="26" t="str">
        <f t="shared" si="143"/>
        <v>rock</v>
      </c>
      <c r="S955" s="27">
        <f t="shared" si="144"/>
        <v>40695.795370370368</v>
      </c>
      <c r="T955" s="5" t="str">
        <f t="shared" si="145"/>
        <v>Jun</v>
      </c>
      <c r="U955" s="5" t="str">
        <f t="shared" si="146"/>
        <v>2011</v>
      </c>
      <c r="V955" s="5" t="str">
        <f t="shared" si="147"/>
        <v>Jul</v>
      </c>
      <c r="W955" s="1" t="str">
        <f t="shared" si="148"/>
        <v>2011</v>
      </c>
      <c r="X955" s="27">
        <f t="shared" si="149"/>
        <v>40725.795370370368</v>
      </c>
    </row>
    <row r="956" spans="1:24" ht="48" hidden="1" x14ac:dyDescent="0.2">
      <c r="A956" s="1">
        <v>820</v>
      </c>
      <c r="B956" s="7" t="s">
        <v>821</v>
      </c>
      <c r="C956" s="7" t="s">
        <v>4930</v>
      </c>
      <c r="D956" s="1">
        <v>2000</v>
      </c>
      <c r="E956" s="1">
        <v>2681</v>
      </c>
      <c r="F956" s="1" t="s">
        <v>8218</v>
      </c>
      <c r="G956" s="1" t="s">
        <v>8223</v>
      </c>
      <c r="H956" s="1" t="s">
        <v>8245</v>
      </c>
      <c r="I956" s="1">
        <v>1402290000</v>
      </c>
      <c r="J956" s="1">
        <v>1399666342</v>
      </c>
      <c r="K956" s="1" t="b">
        <v>0</v>
      </c>
      <c r="L956" s="1">
        <v>38</v>
      </c>
      <c r="M956" s="1" t="b">
        <v>1</v>
      </c>
      <c r="N956" s="1" t="s">
        <v>8275</v>
      </c>
      <c r="O956" s="28">
        <f t="shared" si="140"/>
        <v>1.3405</v>
      </c>
      <c r="P956" s="29">
        <f t="shared" si="141"/>
        <v>70.55263157894737</v>
      </c>
      <c r="Q956" s="9" t="str">
        <f t="shared" si="142"/>
        <v>music</v>
      </c>
      <c r="R956" s="26" t="str">
        <f t="shared" si="143"/>
        <v>rock</v>
      </c>
      <c r="S956" s="27">
        <f t="shared" si="144"/>
        <v>41768.841921296298</v>
      </c>
      <c r="T956" s="5" t="str">
        <f t="shared" si="145"/>
        <v>May</v>
      </c>
      <c r="U956" s="5" t="str">
        <f t="shared" si="146"/>
        <v>2014</v>
      </c>
      <c r="V956" s="5" t="str">
        <f t="shared" si="147"/>
        <v>Jun</v>
      </c>
      <c r="W956" s="1" t="str">
        <f t="shared" si="148"/>
        <v>2014</v>
      </c>
      <c r="X956" s="27">
        <f t="shared" si="149"/>
        <v>41799.208333333336</v>
      </c>
    </row>
    <row r="957" spans="1:24" ht="48" hidden="1" x14ac:dyDescent="0.2">
      <c r="A957" s="1">
        <v>835</v>
      </c>
      <c r="B957" s="7" t="s">
        <v>836</v>
      </c>
      <c r="C957" s="7" t="s">
        <v>4945</v>
      </c>
      <c r="D957" s="1">
        <v>2000</v>
      </c>
      <c r="E957" s="1">
        <v>2345</v>
      </c>
      <c r="F957" s="1" t="s">
        <v>8218</v>
      </c>
      <c r="G957" s="1" t="s">
        <v>8223</v>
      </c>
      <c r="H957" s="1" t="s">
        <v>8245</v>
      </c>
      <c r="I957" s="1">
        <v>1337396400</v>
      </c>
      <c r="J957" s="1">
        <v>1333709958</v>
      </c>
      <c r="K957" s="1" t="b">
        <v>0</v>
      </c>
      <c r="L957" s="1">
        <v>40</v>
      </c>
      <c r="M957" s="1" t="b">
        <v>1</v>
      </c>
      <c r="N957" s="1" t="s">
        <v>8275</v>
      </c>
      <c r="O957" s="28">
        <f t="shared" si="140"/>
        <v>1.1725000000000001</v>
      </c>
      <c r="P957" s="29">
        <f t="shared" si="141"/>
        <v>58.625</v>
      </c>
      <c r="Q957" s="9" t="str">
        <f t="shared" si="142"/>
        <v>music</v>
      </c>
      <c r="R957" s="26" t="str">
        <f t="shared" si="143"/>
        <v>rock</v>
      </c>
      <c r="S957" s="27">
        <f t="shared" si="144"/>
        <v>41005.45784722222</v>
      </c>
      <c r="T957" s="5" t="str">
        <f t="shared" si="145"/>
        <v>Apr</v>
      </c>
      <c r="U957" s="5" t="str">
        <f t="shared" si="146"/>
        <v>2012</v>
      </c>
      <c r="V957" s="5" t="str">
        <f t="shared" si="147"/>
        <v>May</v>
      </c>
      <c r="W957" s="1" t="str">
        <f t="shared" si="148"/>
        <v>2012</v>
      </c>
      <c r="X957" s="27">
        <f t="shared" si="149"/>
        <v>41048.125</v>
      </c>
    </row>
    <row r="958" spans="1:24" ht="48" hidden="1" x14ac:dyDescent="0.2">
      <c r="A958" s="1">
        <v>838</v>
      </c>
      <c r="B958" s="7" t="s">
        <v>839</v>
      </c>
      <c r="C958" s="7" t="s">
        <v>4948</v>
      </c>
      <c r="D958" s="1">
        <v>2000</v>
      </c>
      <c r="E958" s="1">
        <v>2908</v>
      </c>
      <c r="F958" s="1" t="s">
        <v>8218</v>
      </c>
      <c r="G958" s="1" t="s">
        <v>8223</v>
      </c>
      <c r="H958" s="1" t="s">
        <v>8245</v>
      </c>
      <c r="I958" s="1">
        <v>1326835985</v>
      </c>
      <c r="J958" s="1">
        <v>1324243985</v>
      </c>
      <c r="K958" s="1" t="b">
        <v>0</v>
      </c>
      <c r="L958" s="1">
        <v>61</v>
      </c>
      <c r="M958" s="1" t="b">
        <v>1</v>
      </c>
      <c r="N958" s="1" t="s">
        <v>8275</v>
      </c>
      <c r="O958" s="28">
        <f t="shared" si="140"/>
        <v>1.454</v>
      </c>
      <c r="P958" s="29">
        <f t="shared" si="141"/>
        <v>47.672131147540981</v>
      </c>
      <c r="Q958" s="9" t="str">
        <f t="shared" si="142"/>
        <v>music</v>
      </c>
      <c r="R958" s="26" t="str">
        <f t="shared" si="143"/>
        <v>rock</v>
      </c>
      <c r="S958" s="27">
        <f t="shared" si="144"/>
        <v>40895.897974537038</v>
      </c>
      <c r="T958" s="5" t="str">
        <f t="shared" si="145"/>
        <v>Dec</v>
      </c>
      <c r="U958" s="5" t="str">
        <f t="shared" si="146"/>
        <v>2011</v>
      </c>
      <c r="V958" s="5" t="str">
        <f t="shared" si="147"/>
        <v>Jan</v>
      </c>
      <c r="W958" s="1" t="str">
        <f t="shared" si="148"/>
        <v>2012</v>
      </c>
      <c r="X958" s="27">
        <f t="shared" si="149"/>
        <v>40925.897974537038</v>
      </c>
    </row>
    <row r="959" spans="1:24" ht="48" hidden="1" x14ac:dyDescent="0.2">
      <c r="A959" s="1">
        <v>851</v>
      </c>
      <c r="B959" s="7" t="s">
        <v>852</v>
      </c>
      <c r="C959" s="7" t="s">
        <v>4961</v>
      </c>
      <c r="D959" s="1">
        <v>2000</v>
      </c>
      <c r="E959" s="1">
        <v>2609</v>
      </c>
      <c r="F959" s="1" t="s">
        <v>8218</v>
      </c>
      <c r="G959" s="1" t="s">
        <v>8229</v>
      </c>
      <c r="H959" s="1" t="s">
        <v>8248</v>
      </c>
      <c r="I959" s="1">
        <v>1469994300</v>
      </c>
      <c r="J959" s="1">
        <v>1464815253</v>
      </c>
      <c r="K959" s="1" t="b">
        <v>0</v>
      </c>
      <c r="L959" s="1">
        <v>70</v>
      </c>
      <c r="M959" s="1" t="b">
        <v>1</v>
      </c>
      <c r="N959" s="1" t="s">
        <v>8276</v>
      </c>
      <c r="O959" s="28">
        <f t="shared" si="140"/>
        <v>1.3045</v>
      </c>
      <c r="P959" s="29">
        <f t="shared" si="141"/>
        <v>37.271428571428572</v>
      </c>
      <c r="Q959" s="9" t="str">
        <f t="shared" si="142"/>
        <v>music</v>
      </c>
      <c r="R959" s="26" t="str">
        <f t="shared" si="143"/>
        <v>metal</v>
      </c>
      <c r="S959" s="27">
        <f t="shared" si="144"/>
        <v>42522.880243055552</v>
      </c>
      <c r="T959" s="5" t="str">
        <f t="shared" si="145"/>
        <v>Jun</v>
      </c>
      <c r="U959" s="5" t="str">
        <f t="shared" si="146"/>
        <v>2016</v>
      </c>
      <c r="V959" s="5" t="str">
        <f t="shared" si="147"/>
        <v>Jul</v>
      </c>
      <c r="W959" s="1" t="str">
        <f t="shared" si="148"/>
        <v>2016</v>
      </c>
      <c r="X959" s="27">
        <f t="shared" si="149"/>
        <v>42582.822916666672</v>
      </c>
    </row>
    <row r="960" spans="1:24" ht="48" hidden="1" x14ac:dyDescent="0.2">
      <c r="A960" s="1">
        <v>863</v>
      </c>
      <c r="B960" s="7" t="s">
        <v>864</v>
      </c>
      <c r="C960" s="7" t="s">
        <v>4973</v>
      </c>
      <c r="D960" s="1">
        <v>2000</v>
      </c>
      <c r="E960" s="1">
        <v>90</v>
      </c>
      <c r="F960" s="1" t="s">
        <v>8220</v>
      </c>
      <c r="G960" s="1" t="s">
        <v>8223</v>
      </c>
      <c r="H960" s="1" t="s">
        <v>8245</v>
      </c>
      <c r="I960" s="1">
        <v>1329014966</v>
      </c>
      <c r="J960" s="1">
        <v>1326422966</v>
      </c>
      <c r="K960" s="1" t="b">
        <v>0</v>
      </c>
      <c r="L960" s="1">
        <v>5</v>
      </c>
      <c r="M960" s="1" t="b">
        <v>0</v>
      </c>
      <c r="N960" s="1" t="s">
        <v>8277</v>
      </c>
      <c r="O960" s="28">
        <f t="shared" si="140"/>
        <v>4.4999999999999998E-2</v>
      </c>
      <c r="P960" s="29">
        <f t="shared" si="141"/>
        <v>18</v>
      </c>
      <c r="Q960" s="9" t="str">
        <f t="shared" si="142"/>
        <v>music</v>
      </c>
      <c r="R960" s="26" t="str">
        <f t="shared" si="143"/>
        <v>jazz</v>
      </c>
      <c r="S960" s="27">
        <f t="shared" si="144"/>
        <v>40921.117662037039</v>
      </c>
      <c r="T960" s="5" t="str">
        <f t="shared" si="145"/>
        <v>Jan</v>
      </c>
      <c r="U960" s="5" t="str">
        <f t="shared" si="146"/>
        <v>2012</v>
      </c>
      <c r="V960" s="5" t="str">
        <f t="shared" si="147"/>
        <v>Feb</v>
      </c>
      <c r="W960" s="1" t="str">
        <f t="shared" si="148"/>
        <v>2012</v>
      </c>
      <c r="X960" s="27">
        <f t="shared" si="149"/>
        <v>40951.117662037039</v>
      </c>
    </row>
    <row r="961" spans="1:24" ht="48" hidden="1" x14ac:dyDescent="0.2">
      <c r="A961" s="1">
        <v>877</v>
      </c>
      <c r="B961" s="7" t="s">
        <v>878</v>
      </c>
      <c r="C961" s="7" t="s">
        <v>4987</v>
      </c>
      <c r="D961" s="1">
        <v>2000</v>
      </c>
      <c r="E961" s="1">
        <v>1351</v>
      </c>
      <c r="F961" s="1" t="s">
        <v>8220</v>
      </c>
      <c r="G961" s="1" t="s">
        <v>8223</v>
      </c>
      <c r="H961" s="1" t="s">
        <v>8245</v>
      </c>
      <c r="I961" s="1">
        <v>1387479360</v>
      </c>
      <c r="J961" s="1">
        <v>1384887360</v>
      </c>
      <c r="K961" s="1" t="b">
        <v>0</v>
      </c>
      <c r="L961" s="1">
        <v>29</v>
      </c>
      <c r="M961" s="1" t="b">
        <v>0</v>
      </c>
      <c r="N961" s="1" t="s">
        <v>8277</v>
      </c>
      <c r="O961" s="28">
        <f t="shared" si="140"/>
        <v>0.67549999999999999</v>
      </c>
      <c r="P961" s="29">
        <f t="shared" si="141"/>
        <v>46.586206896551722</v>
      </c>
      <c r="Q961" s="9" t="str">
        <f t="shared" si="142"/>
        <v>music</v>
      </c>
      <c r="R961" s="26" t="str">
        <f t="shared" si="143"/>
        <v>jazz</v>
      </c>
      <c r="S961" s="27">
        <f t="shared" si="144"/>
        <v>41597.788888888892</v>
      </c>
      <c r="T961" s="5" t="str">
        <f t="shared" si="145"/>
        <v>Nov</v>
      </c>
      <c r="U961" s="5" t="str">
        <f t="shared" si="146"/>
        <v>2013</v>
      </c>
      <c r="V961" s="5" t="str">
        <f t="shared" si="147"/>
        <v>Dec</v>
      </c>
      <c r="W961" s="1" t="str">
        <f t="shared" si="148"/>
        <v>2013</v>
      </c>
      <c r="X961" s="27">
        <f t="shared" si="149"/>
        <v>41627.788888888892</v>
      </c>
    </row>
    <row r="962" spans="1:24" ht="48" hidden="1" x14ac:dyDescent="0.2">
      <c r="A962" s="1">
        <v>884</v>
      </c>
      <c r="B962" s="7" t="s">
        <v>885</v>
      </c>
      <c r="C962" s="7" t="s">
        <v>4994</v>
      </c>
      <c r="D962" s="1">
        <v>2000</v>
      </c>
      <c r="E962" s="1">
        <v>20</v>
      </c>
      <c r="F962" s="1" t="s">
        <v>8220</v>
      </c>
      <c r="G962" s="1" t="s">
        <v>8223</v>
      </c>
      <c r="H962" s="1" t="s">
        <v>8245</v>
      </c>
      <c r="I962" s="1">
        <v>1336789860</v>
      </c>
      <c r="J962" s="1">
        <v>1331666146</v>
      </c>
      <c r="K962" s="1" t="b">
        <v>0</v>
      </c>
      <c r="L962" s="1">
        <v>2</v>
      </c>
      <c r="M962" s="1" t="b">
        <v>0</v>
      </c>
      <c r="N962" s="1" t="s">
        <v>8278</v>
      </c>
      <c r="O962" s="28">
        <f t="shared" ref="O962:O1025" si="150">E962/D962</f>
        <v>0.01</v>
      </c>
      <c r="P962" s="29">
        <f t="shared" ref="P962:P1025" si="151">IF(L962&gt;0,E962/L962,0)</f>
        <v>10</v>
      </c>
      <c r="Q962" s="9" t="str">
        <f t="shared" ref="Q962:Q1025" si="152">LEFT(N962,SEARCH("/",N962,1)-1)</f>
        <v>music</v>
      </c>
      <c r="R962" s="26" t="str">
        <f t="shared" ref="R962:R1025" si="153">RIGHT(N962,LEN(N962)-SEARCH("/",N962,1))</f>
        <v>indie rock</v>
      </c>
      <c r="S962" s="27">
        <f t="shared" ref="S962:S1025" si="154">(((J962/60)/60)/24)+DATE(1970,1,1)</f>
        <v>40981.802615740737</v>
      </c>
      <c r="T962" s="5" t="str">
        <f t="shared" ref="T962:T1025" si="155">TEXT(S962,"mmm")</f>
        <v>Mar</v>
      </c>
      <c r="U962" s="5" t="str">
        <f t="shared" ref="U962:U1025" si="156">TEXT(S962,"yyyy")</f>
        <v>2012</v>
      </c>
      <c r="V962" s="5" t="str">
        <f t="shared" ref="V962:V1025" si="157">TEXT(X962,"mmm")</f>
        <v>May</v>
      </c>
      <c r="W962" s="1" t="str">
        <f t="shared" ref="W962:W1025" si="158">TEXT(X962,"yyyy")</f>
        <v>2012</v>
      </c>
      <c r="X962" s="27">
        <f t="shared" ref="X962:X1025" si="159">(((I962/60)/60)/24)+DATE(1970,1,1)</f>
        <v>41041.104861111111</v>
      </c>
    </row>
    <row r="963" spans="1:24" ht="48" hidden="1" x14ac:dyDescent="0.2">
      <c r="A963" s="1">
        <v>893</v>
      </c>
      <c r="B963" s="7" t="s">
        <v>894</v>
      </c>
      <c r="C963" s="7" t="s">
        <v>5003</v>
      </c>
      <c r="D963" s="1">
        <v>2000</v>
      </c>
      <c r="E963" s="1">
        <v>200</v>
      </c>
      <c r="F963" s="1" t="s">
        <v>8220</v>
      </c>
      <c r="G963" s="1" t="s">
        <v>8223</v>
      </c>
      <c r="H963" s="1" t="s">
        <v>8245</v>
      </c>
      <c r="I963" s="1">
        <v>1427920363</v>
      </c>
      <c r="J963" s="1">
        <v>1425331963</v>
      </c>
      <c r="K963" s="1" t="b">
        <v>0</v>
      </c>
      <c r="L963" s="1">
        <v>5</v>
      </c>
      <c r="M963" s="1" t="b">
        <v>0</v>
      </c>
      <c r="N963" s="1" t="s">
        <v>8278</v>
      </c>
      <c r="O963" s="28">
        <f t="shared" si="150"/>
        <v>0.1</v>
      </c>
      <c r="P963" s="29">
        <f t="shared" si="151"/>
        <v>40</v>
      </c>
      <c r="Q963" s="9" t="str">
        <f t="shared" si="152"/>
        <v>music</v>
      </c>
      <c r="R963" s="26" t="str">
        <f t="shared" si="153"/>
        <v>indie rock</v>
      </c>
      <c r="S963" s="27">
        <f t="shared" si="154"/>
        <v>42065.897719907407</v>
      </c>
      <c r="T963" s="5" t="str">
        <f t="shared" si="155"/>
        <v>Mar</v>
      </c>
      <c r="U963" s="5" t="str">
        <f t="shared" si="156"/>
        <v>2015</v>
      </c>
      <c r="V963" s="5" t="str">
        <f t="shared" si="157"/>
        <v>Apr</v>
      </c>
      <c r="W963" s="1" t="str">
        <f t="shared" si="158"/>
        <v>2015</v>
      </c>
      <c r="X963" s="27">
        <f t="shared" si="159"/>
        <v>42095.856053240743</v>
      </c>
    </row>
    <row r="964" spans="1:24" ht="48" hidden="1" x14ac:dyDescent="0.2">
      <c r="A964" s="1">
        <v>931</v>
      </c>
      <c r="B964" s="7" t="s">
        <v>932</v>
      </c>
      <c r="C964" s="7" t="s">
        <v>5041</v>
      </c>
      <c r="D964" s="1">
        <v>2000</v>
      </c>
      <c r="E964" s="1">
        <v>131</v>
      </c>
      <c r="F964" s="1" t="s">
        <v>8220</v>
      </c>
      <c r="G964" s="1" t="s">
        <v>8224</v>
      </c>
      <c r="H964" s="1" t="s">
        <v>8246</v>
      </c>
      <c r="I964" s="1">
        <v>1395007200</v>
      </c>
      <c r="J964" s="1">
        <v>1392021502</v>
      </c>
      <c r="K964" s="1" t="b">
        <v>0</v>
      </c>
      <c r="L964" s="1">
        <v>7</v>
      </c>
      <c r="M964" s="1" t="b">
        <v>0</v>
      </c>
      <c r="N964" s="1" t="s">
        <v>8277</v>
      </c>
      <c r="O964" s="28">
        <f t="shared" si="150"/>
        <v>6.5500000000000003E-2</v>
      </c>
      <c r="P964" s="29">
        <f t="shared" si="151"/>
        <v>18.714285714285715</v>
      </c>
      <c r="Q964" s="9" t="str">
        <f t="shared" si="152"/>
        <v>music</v>
      </c>
      <c r="R964" s="26" t="str">
        <f t="shared" si="153"/>
        <v>jazz</v>
      </c>
      <c r="S964" s="27">
        <f t="shared" si="154"/>
        <v>41680.359976851854</v>
      </c>
      <c r="T964" s="5" t="str">
        <f t="shared" si="155"/>
        <v>Feb</v>
      </c>
      <c r="U964" s="5" t="str">
        <f t="shared" si="156"/>
        <v>2014</v>
      </c>
      <c r="V964" s="5" t="str">
        <f t="shared" si="157"/>
        <v>Mar</v>
      </c>
      <c r="W964" s="1" t="str">
        <f t="shared" si="158"/>
        <v>2014</v>
      </c>
      <c r="X964" s="27">
        <f t="shared" si="159"/>
        <v>41714.916666666664</v>
      </c>
    </row>
    <row r="965" spans="1:24" ht="48" hidden="1" x14ac:dyDescent="0.2">
      <c r="A965" s="1">
        <v>933</v>
      </c>
      <c r="B965" s="7" t="s">
        <v>934</v>
      </c>
      <c r="C965" s="7" t="s">
        <v>5043</v>
      </c>
      <c r="D965" s="1">
        <v>2000</v>
      </c>
      <c r="E965" s="1">
        <v>120</v>
      </c>
      <c r="F965" s="1" t="s">
        <v>8220</v>
      </c>
      <c r="G965" s="1" t="s">
        <v>8223</v>
      </c>
      <c r="H965" s="1" t="s">
        <v>8245</v>
      </c>
      <c r="I965" s="1">
        <v>1399867409</v>
      </c>
      <c r="J965" s="1">
        <v>1394683409</v>
      </c>
      <c r="K965" s="1" t="b">
        <v>0</v>
      </c>
      <c r="L965" s="1">
        <v>2</v>
      </c>
      <c r="M965" s="1" t="b">
        <v>0</v>
      </c>
      <c r="N965" s="1" t="s">
        <v>8277</v>
      </c>
      <c r="O965" s="28">
        <f t="shared" si="150"/>
        <v>0.06</v>
      </c>
      <c r="P965" s="29">
        <f t="shared" si="151"/>
        <v>60</v>
      </c>
      <c r="Q965" s="9" t="str">
        <f t="shared" si="152"/>
        <v>music</v>
      </c>
      <c r="R965" s="26" t="str">
        <f t="shared" si="153"/>
        <v>jazz</v>
      </c>
      <c r="S965" s="27">
        <f t="shared" si="154"/>
        <v>41711.169085648151</v>
      </c>
      <c r="T965" s="5" t="str">
        <f t="shared" si="155"/>
        <v>Mar</v>
      </c>
      <c r="U965" s="5" t="str">
        <f t="shared" si="156"/>
        <v>2014</v>
      </c>
      <c r="V965" s="5" t="str">
        <f t="shared" si="157"/>
        <v>May</v>
      </c>
      <c r="W965" s="1" t="str">
        <f t="shared" si="158"/>
        <v>2014</v>
      </c>
      <c r="X965" s="27">
        <f t="shared" si="159"/>
        <v>41771.169085648151</v>
      </c>
    </row>
    <row r="966" spans="1:24" ht="32" hidden="1" x14ac:dyDescent="0.2">
      <c r="A966" s="1">
        <v>1022</v>
      </c>
      <c r="B966" s="7" t="s">
        <v>1023</v>
      </c>
      <c r="C966" s="7" t="s">
        <v>5132</v>
      </c>
      <c r="D966" s="1">
        <v>2000</v>
      </c>
      <c r="E966" s="1">
        <v>2298</v>
      </c>
      <c r="F966" s="1" t="s">
        <v>8218</v>
      </c>
      <c r="G966" s="1" t="s">
        <v>8223</v>
      </c>
      <c r="H966" s="1" t="s">
        <v>8245</v>
      </c>
      <c r="I966" s="1">
        <v>1431876677</v>
      </c>
      <c r="J966" s="1">
        <v>1429284677</v>
      </c>
      <c r="K966" s="1" t="b">
        <v>1</v>
      </c>
      <c r="L966" s="1">
        <v>74</v>
      </c>
      <c r="M966" s="1" t="b">
        <v>1</v>
      </c>
      <c r="N966" s="1" t="s">
        <v>8279</v>
      </c>
      <c r="O966" s="28">
        <f t="shared" si="150"/>
        <v>1.149</v>
      </c>
      <c r="P966" s="29">
        <f t="shared" si="151"/>
        <v>31.054054054054053</v>
      </c>
      <c r="Q966" s="9" t="str">
        <f t="shared" si="152"/>
        <v>music</v>
      </c>
      <c r="R966" s="26" t="str">
        <f t="shared" si="153"/>
        <v>electronic music</v>
      </c>
      <c r="S966" s="27">
        <f t="shared" si="154"/>
        <v>42111.646724537044</v>
      </c>
      <c r="T966" s="5" t="str">
        <f t="shared" si="155"/>
        <v>Apr</v>
      </c>
      <c r="U966" s="5" t="str">
        <f t="shared" si="156"/>
        <v>2015</v>
      </c>
      <c r="V966" s="5" t="str">
        <f t="shared" si="157"/>
        <v>May</v>
      </c>
      <c r="W966" s="1" t="str">
        <f t="shared" si="158"/>
        <v>2015</v>
      </c>
      <c r="X966" s="27">
        <f t="shared" si="159"/>
        <v>42141.646724537044</v>
      </c>
    </row>
    <row r="967" spans="1:24" ht="48" hidden="1" x14ac:dyDescent="0.2">
      <c r="A967" s="1">
        <v>1023</v>
      </c>
      <c r="B967" s="7" t="s">
        <v>1024</v>
      </c>
      <c r="C967" s="7" t="s">
        <v>5133</v>
      </c>
      <c r="D967" s="1">
        <v>2000</v>
      </c>
      <c r="E967" s="1">
        <v>4743</v>
      </c>
      <c r="F967" s="1" t="s">
        <v>8218</v>
      </c>
      <c r="G967" s="1" t="s">
        <v>8224</v>
      </c>
      <c r="H967" s="1" t="s">
        <v>8246</v>
      </c>
      <c r="I967" s="1">
        <v>1434837861</v>
      </c>
      <c r="J967" s="1">
        <v>1432245861</v>
      </c>
      <c r="K967" s="1" t="b">
        <v>0</v>
      </c>
      <c r="L967" s="1">
        <v>131</v>
      </c>
      <c r="M967" s="1" t="b">
        <v>1</v>
      </c>
      <c r="N967" s="1" t="s">
        <v>8279</v>
      </c>
      <c r="O967" s="28">
        <f t="shared" si="150"/>
        <v>2.3715000000000002</v>
      </c>
      <c r="P967" s="29">
        <f t="shared" si="151"/>
        <v>36.206106870229007</v>
      </c>
      <c r="Q967" s="9" t="str">
        <f t="shared" si="152"/>
        <v>music</v>
      </c>
      <c r="R967" s="26" t="str">
        <f t="shared" si="153"/>
        <v>electronic music</v>
      </c>
      <c r="S967" s="27">
        <f t="shared" si="154"/>
        <v>42145.919687500005</v>
      </c>
      <c r="T967" s="5" t="str">
        <f t="shared" si="155"/>
        <v>May</v>
      </c>
      <c r="U967" s="5" t="str">
        <f t="shared" si="156"/>
        <v>2015</v>
      </c>
      <c r="V967" s="5" t="str">
        <f t="shared" si="157"/>
        <v>Jun</v>
      </c>
      <c r="W967" s="1" t="str">
        <f t="shared" si="158"/>
        <v>2015</v>
      </c>
      <c r="X967" s="27">
        <f t="shared" si="159"/>
        <v>42175.919687500005</v>
      </c>
    </row>
    <row r="968" spans="1:24" ht="32" hidden="1" x14ac:dyDescent="0.2">
      <c r="A968" s="1">
        <v>1030</v>
      </c>
      <c r="B968" s="7" t="s">
        <v>1031</v>
      </c>
      <c r="C968" s="7" t="s">
        <v>5140</v>
      </c>
      <c r="D968" s="1">
        <v>2000</v>
      </c>
      <c r="E968" s="1">
        <v>6842</v>
      </c>
      <c r="F968" s="1" t="s">
        <v>8218</v>
      </c>
      <c r="G968" s="1" t="s">
        <v>8223</v>
      </c>
      <c r="H968" s="1" t="s">
        <v>8245</v>
      </c>
      <c r="I968" s="1">
        <v>1473680149</v>
      </c>
      <c r="J968" s="1">
        <v>1472470549</v>
      </c>
      <c r="K968" s="1" t="b">
        <v>0</v>
      </c>
      <c r="L968" s="1">
        <v>159</v>
      </c>
      <c r="M968" s="1" t="b">
        <v>1</v>
      </c>
      <c r="N968" s="1" t="s">
        <v>8279</v>
      </c>
      <c r="O968" s="28">
        <f t="shared" si="150"/>
        <v>3.4209999999999998</v>
      </c>
      <c r="P968" s="29">
        <f t="shared" si="151"/>
        <v>43.031446540880502</v>
      </c>
      <c r="Q968" s="9" t="str">
        <f t="shared" si="152"/>
        <v>music</v>
      </c>
      <c r="R968" s="26" t="str">
        <f t="shared" si="153"/>
        <v>electronic music</v>
      </c>
      <c r="S968" s="27">
        <f t="shared" si="154"/>
        <v>42611.483206018514</v>
      </c>
      <c r="T968" s="5" t="str">
        <f t="shared" si="155"/>
        <v>Aug</v>
      </c>
      <c r="U968" s="5" t="str">
        <f t="shared" si="156"/>
        <v>2016</v>
      </c>
      <c r="V968" s="5" t="str">
        <f t="shared" si="157"/>
        <v>Sep</v>
      </c>
      <c r="W968" s="1" t="str">
        <f t="shared" si="158"/>
        <v>2016</v>
      </c>
      <c r="X968" s="27">
        <f t="shared" si="159"/>
        <v>42625.483206018514</v>
      </c>
    </row>
    <row r="969" spans="1:24" ht="48" hidden="1" x14ac:dyDescent="0.2">
      <c r="A969" s="1">
        <v>1047</v>
      </c>
      <c r="B969" s="7" t="s">
        <v>1048</v>
      </c>
      <c r="C969" s="7" t="s">
        <v>5157</v>
      </c>
      <c r="D969" s="1">
        <v>2000</v>
      </c>
      <c r="E969" s="1">
        <v>1</v>
      </c>
      <c r="F969" s="1" t="s">
        <v>8219</v>
      </c>
      <c r="G969" s="1" t="s">
        <v>8223</v>
      </c>
      <c r="H969" s="1" t="s">
        <v>8245</v>
      </c>
      <c r="I969" s="1">
        <v>1415219915</v>
      </c>
      <c r="J969" s="1">
        <v>1412624315</v>
      </c>
      <c r="K969" s="1" t="b">
        <v>0</v>
      </c>
      <c r="L969" s="1">
        <v>1</v>
      </c>
      <c r="M969" s="1" t="b">
        <v>0</v>
      </c>
      <c r="N969" s="1" t="s">
        <v>8280</v>
      </c>
      <c r="O969" s="28">
        <f t="shared" si="150"/>
        <v>5.0000000000000001E-4</v>
      </c>
      <c r="P969" s="29">
        <f t="shared" si="151"/>
        <v>1</v>
      </c>
      <c r="Q969" s="9" t="str">
        <f t="shared" si="152"/>
        <v>journalism</v>
      </c>
      <c r="R969" s="26" t="str">
        <f t="shared" si="153"/>
        <v>audio</v>
      </c>
      <c r="S969" s="27">
        <f t="shared" si="154"/>
        <v>41918.818460648145</v>
      </c>
      <c r="T969" s="5" t="str">
        <f t="shared" si="155"/>
        <v>Oct</v>
      </c>
      <c r="U969" s="5" t="str">
        <f t="shared" si="156"/>
        <v>2014</v>
      </c>
      <c r="V969" s="5" t="str">
        <f t="shared" si="157"/>
        <v>Nov</v>
      </c>
      <c r="W969" s="1" t="str">
        <f t="shared" si="158"/>
        <v>2014</v>
      </c>
      <c r="X969" s="27">
        <f t="shared" si="159"/>
        <v>41948.860127314816</v>
      </c>
    </row>
    <row r="970" spans="1:24" ht="64" hidden="1" x14ac:dyDescent="0.2">
      <c r="A970" s="1">
        <v>1092</v>
      </c>
      <c r="B970" s="7" t="s">
        <v>1093</v>
      </c>
      <c r="C970" s="7" t="s">
        <v>5202</v>
      </c>
      <c r="D970" s="1">
        <v>2000</v>
      </c>
      <c r="E970" s="1">
        <v>21</v>
      </c>
      <c r="F970" s="1" t="s">
        <v>8220</v>
      </c>
      <c r="G970" s="1" t="s">
        <v>8223</v>
      </c>
      <c r="H970" s="1" t="s">
        <v>8245</v>
      </c>
      <c r="I970" s="1">
        <v>1357432638</v>
      </c>
      <c r="J970" s="1">
        <v>1354840638</v>
      </c>
      <c r="K970" s="1" t="b">
        <v>0</v>
      </c>
      <c r="L970" s="1">
        <v>7</v>
      </c>
      <c r="M970" s="1" t="b">
        <v>0</v>
      </c>
      <c r="N970" s="1" t="s">
        <v>8281</v>
      </c>
      <c r="O970" s="28">
        <f t="shared" si="150"/>
        <v>1.0500000000000001E-2</v>
      </c>
      <c r="P970" s="29">
        <f t="shared" si="151"/>
        <v>3</v>
      </c>
      <c r="Q970" s="9" t="str">
        <f t="shared" si="152"/>
        <v>games</v>
      </c>
      <c r="R970" s="26" t="str">
        <f t="shared" si="153"/>
        <v>video games</v>
      </c>
      <c r="S970" s="27">
        <f t="shared" si="154"/>
        <v>41250.025902777779</v>
      </c>
      <c r="T970" s="5" t="str">
        <f t="shared" si="155"/>
        <v>Dec</v>
      </c>
      <c r="U970" s="5" t="str">
        <f t="shared" si="156"/>
        <v>2012</v>
      </c>
      <c r="V970" s="5" t="str">
        <f t="shared" si="157"/>
        <v>Jan</v>
      </c>
      <c r="W970" s="1" t="str">
        <f t="shared" si="158"/>
        <v>2013</v>
      </c>
      <c r="X970" s="27">
        <f t="shared" si="159"/>
        <v>41280.025902777779</v>
      </c>
    </row>
    <row r="971" spans="1:24" ht="32" hidden="1" x14ac:dyDescent="0.2">
      <c r="A971" s="1">
        <v>1126</v>
      </c>
      <c r="B971" s="7" t="s">
        <v>1127</v>
      </c>
      <c r="C971" s="7" t="s">
        <v>5236</v>
      </c>
      <c r="D971" s="1">
        <v>2000</v>
      </c>
      <c r="E971" s="1">
        <v>10</v>
      </c>
      <c r="F971" s="1" t="s">
        <v>8220</v>
      </c>
      <c r="G971" s="1" t="s">
        <v>8223</v>
      </c>
      <c r="H971" s="1" t="s">
        <v>8245</v>
      </c>
      <c r="I971" s="1">
        <v>1468482694</v>
      </c>
      <c r="J971" s="1">
        <v>1465890694</v>
      </c>
      <c r="K971" s="1" t="b">
        <v>0</v>
      </c>
      <c r="L971" s="1">
        <v>2</v>
      </c>
      <c r="M971" s="1" t="b">
        <v>0</v>
      </c>
      <c r="N971" s="1" t="s">
        <v>8282</v>
      </c>
      <c r="O971" s="28">
        <f t="shared" si="150"/>
        <v>5.0000000000000001E-3</v>
      </c>
      <c r="P971" s="29">
        <f t="shared" si="151"/>
        <v>5</v>
      </c>
      <c r="Q971" s="9" t="str">
        <f t="shared" si="152"/>
        <v>games</v>
      </c>
      <c r="R971" s="26" t="str">
        <f t="shared" si="153"/>
        <v>mobile games</v>
      </c>
      <c r="S971" s="27">
        <f t="shared" si="154"/>
        <v>42535.327476851846</v>
      </c>
      <c r="T971" s="5" t="str">
        <f t="shared" si="155"/>
        <v>Jun</v>
      </c>
      <c r="U971" s="5" t="str">
        <f t="shared" si="156"/>
        <v>2016</v>
      </c>
      <c r="V971" s="5" t="str">
        <f t="shared" si="157"/>
        <v>Jul</v>
      </c>
      <c r="W971" s="1" t="str">
        <f t="shared" si="158"/>
        <v>2016</v>
      </c>
      <c r="X971" s="27">
        <f t="shared" si="159"/>
        <v>42565.327476851846</v>
      </c>
    </row>
    <row r="972" spans="1:24" ht="48" hidden="1" x14ac:dyDescent="0.2">
      <c r="A972" s="1">
        <v>1188</v>
      </c>
      <c r="B972" s="7" t="s">
        <v>1189</v>
      </c>
      <c r="C972" s="7" t="s">
        <v>5298</v>
      </c>
      <c r="D972" s="1">
        <v>2000</v>
      </c>
      <c r="E972" s="1">
        <v>3211</v>
      </c>
      <c r="F972" s="1" t="s">
        <v>8218</v>
      </c>
      <c r="G972" s="1" t="s">
        <v>8228</v>
      </c>
      <c r="H972" s="1" t="s">
        <v>8250</v>
      </c>
      <c r="I972" s="1">
        <v>1482943740</v>
      </c>
      <c r="J972" s="1">
        <v>1481129340</v>
      </c>
      <c r="K972" s="1" t="b">
        <v>0</v>
      </c>
      <c r="L972" s="1">
        <v>85</v>
      </c>
      <c r="M972" s="1" t="b">
        <v>1</v>
      </c>
      <c r="N972" s="1" t="s">
        <v>8284</v>
      </c>
      <c r="O972" s="28">
        <f t="shared" si="150"/>
        <v>1.6054999999999999</v>
      </c>
      <c r="P972" s="29">
        <f t="shared" si="151"/>
        <v>37.776470588235291</v>
      </c>
      <c r="Q972" s="9" t="str">
        <f t="shared" si="152"/>
        <v>photography</v>
      </c>
      <c r="R972" s="26" t="str">
        <f t="shared" si="153"/>
        <v>photobooks</v>
      </c>
      <c r="S972" s="27">
        <f t="shared" si="154"/>
        <v>42711.700694444444</v>
      </c>
      <c r="T972" s="5" t="str">
        <f t="shared" si="155"/>
        <v>Dec</v>
      </c>
      <c r="U972" s="5" t="str">
        <f t="shared" si="156"/>
        <v>2016</v>
      </c>
      <c r="V972" s="5" t="str">
        <f t="shared" si="157"/>
        <v>Dec</v>
      </c>
      <c r="W972" s="1" t="str">
        <f t="shared" si="158"/>
        <v>2016</v>
      </c>
      <c r="X972" s="27">
        <f t="shared" si="159"/>
        <v>42732.700694444444</v>
      </c>
    </row>
    <row r="973" spans="1:24" ht="48" hidden="1" x14ac:dyDescent="0.2">
      <c r="A973" s="1">
        <v>1214</v>
      </c>
      <c r="B973" s="7" t="s">
        <v>1215</v>
      </c>
      <c r="C973" s="7" t="s">
        <v>5324</v>
      </c>
      <c r="D973" s="1">
        <v>2000</v>
      </c>
      <c r="E973" s="1">
        <v>2636</v>
      </c>
      <c r="F973" s="1" t="s">
        <v>8218</v>
      </c>
      <c r="G973" s="1" t="s">
        <v>8223</v>
      </c>
      <c r="H973" s="1" t="s">
        <v>8245</v>
      </c>
      <c r="I973" s="1">
        <v>1433880605</v>
      </c>
      <c r="J973" s="1">
        <v>1428696605</v>
      </c>
      <c r="K973" s="1" t="b">
        <v>0</v>
      </c>
      <c r="L973" s="1">
        <v>25</v>
      </c>
      <c r="M973" s="1" t="b">
        <v>1</v>
      </c>
      <c r="N973" s="1" t="s">
        <v>8284</v>
      </c>
      <c r="O973" s="28">
        <f t="shared" si="150"/>
        <v>1.3180000000000001</v>
      </c>
      <c r="P973" s="29">
        <f t="shared" si="151"/>
        <v>105.44</v>
      </c>
      <c r="Q973" s="9" t="str">
        <f t="shared" si="152"/>
        <v>photography</v>
      </c>
      <c r="R973" s="26" t="str">
        <f t="shared" si="153"/>
        <v>photobooks</v>
      </c>
      <c r="S973" s="27">
        <f t="shared" si="154"/>
        <v>42104.840335648143</v>
      </c>
      <c r="T973" s="5" t="str">
        <f t="shared" si="155"/>
        <v>Apr</v>
      </c>
      <c r="U973" s="5" t="str">
        <f t="shared" si="156"/>
        <v>2015</v>
      </c>
      <c r="V973" s="5" t="str">
        <f t="shared" si="157"/>
        <v>Jun</v>
      </c>
      <c r="W973" s="1" t="str">
        <f t="shared" si="158"/>
        <v>2015</v>
      </c>
      <c r="X973" s="27">
        <f t="shared" si="159"/>
        <v>42164.840335648143</v>
      </c>
    </row>
    <row r="974" spans="1:24" ht="48" hidden="1" x14ac:dyDescent="0.2">
      <c r="A974" s="1">
        <v>1227</v>
      </c>
      <c r="B974" s="7" t="s">
        <v>1228</v>
      </c>
      <c r="C974" s="7" t="s">
        <v>5337</v>
      </c>
      <c r="D974" s="1">
        <v>2000</v>
      </c>
      <c r="E974" s="1">
        <v>0</v>
      </c>
      <c r="F974" s="1" t="s">
        <v>8219</v>
      </c>
      <c r="G974" s="1" t="s">
        <v>8223</v>
      </c>
      <c r="H974" s="1" t="s">
        <v>8245</v>
      </c>
      <c r="I974" s="1">
        <v>1407394800</v>
      </c>
      <c r="J974" s="1">
        <v>1404770616</v>
      </c>
      <c r="K974" s="1" t="b">
        <v>0</v>
      </c>
      <c r="L974" s="1">
        <v>0</v>
      </c>
      <c r="M974" s="1" t="b">
        <v>0</v>
      </c>
      <c r="N974" s="1" t="s">
        <v>8285</v>
      </c>
      <c r="O974" s="28">
        <f t="shared" si="150"/>
        <v>0</v>
      </c>
      <c r="P974" s="29">
        <f t="shared" si="151"/>
        <v>0</v>
      </c>
      <c r="Q974" s="9" t="str">
        <f t="shared" si="152"/>
        <v>music</v>
      </c>
      <c r="R974" s="26" t="str">
        <f t="shared" si="153"/>
        <v>world music</v>
      </c>
      <c r="S974" s="27">
        <f t="shared" si="154"/>
        <v>41827.919166666667</v>
      </c>
      <c r="T974" s="5" t="str">
        <f t="shared" si="155"/>
        <v>Jul</v>
      </c>
      <c r="U974" s="5" t="str">
        <f t="shared" si="156"/>
        <v>2014</v>
      </c>
      <c r="V974" s="5" t="str">
        <f t="shared" si="157"/>
        <v>Aug</v>
      </c>
      <c r="W974" s="1" t="str">
        <f t="shared" si="158"/>
        <v>2014</v>
      </c>
      <c r="X974" s="27">
        <f t="shared" si="159"/>
        <v>41858.291666666664</v>
      </c>
    </row>
    <row r="975" spans="1:24" ht="48" hidden="1" x14ac:dyDescent="0.2">
      <c r="A975" s="1">
        <v>1244</v>
      </c>
      <c r="B975" s="7" t="s">
        <v>1245</v>
      </c>
      <c r="C975" s="7" t="s">
        <v>5354</v>
      </c>
      <c r="D975" s="1">
        <v>2000</v>
      </c>
      <c r="E975" s="1">
        <v>2076</v>
      </c>
      <c r="F975" s="1" t="s">
        <v>8218</v>
      </c>
      <c r="G975" s="1" t="s">
        <v>8223</v>
      </c>
      <c r="H975" s="1" t="s">
        <v>8245</v>
      </c>
      <c r="I975" s="1">
        <v>1366664400</v>
      </c>
      <c r="J975" s="1">
        <v>1363981723</v>
      </c>
      <c r="K975" s="1" t="b">
        <v>1</v>
      </c>
      <c r="L975" s="1">
        <v>45</v>
      </c>
      <c r="M975" s="1" t="b">
        <v>1</v>
      </c>
      <c r="N975" s="1" t="s">
        <v>8275</v>
      </c>
      <c r="O975" s="28">
        <f t="shared" si="150"/>
        <v>1.038</v>
      </c>
      <c r="P975" s="29">
        <f t="shared" si="151"/>
        <v>46.133333333333333</v>
      </c>
      <c r="Q975" s="9" t="str">
        <f t="shared" si="152"/>
        <v>music</v>
      </c>
      <c r="R975" s="26" t="str">
        <f t="shared" si="153"/>
        <v>rock</v>
      </c>
      <c r="S975" s="27">
        <f t="shared" si="154"/>
        <v>41355.825497685182</v>
      </c>
      <c r="T975" s="5" t="str">
        <f t="shared" si="155"/>
        <v>Mar</v>
      </c>
      <c r="U975" s="5" t="str">
        <f t="shared" si="156"/>
        <v>2013</v>
      </c>
      <c r="V975" s="5" t="str">
        <f t="shared" si="157"/>
        <v>Apr</v>
      </c>
      <c r="W975" s="1" t="str">
        <f t="shared" si="158"/>
        <v>2013</v>
      </c>
      <c r="X975" s="27">
        <f t="shared" si="159"/>
        <v>41386.875</v>
      </c>
    </row>
    <row r="976" spans="1:24" ht="48" hidden="1" x14ac:dyDescent="0.2">
      <c r="A976" s="1">
        <v>1245</v>
      </c>
      <c r="B976" s="7" t="s">
        <v>1246</v>
      </c>
      <c r="C976" s="7" t="s">
        <v>5355</v>
      </c>
      <c r="D976" s="1">
        <v>2000</v>
      </c>
      <c r="E976" s="1">
        <v>2405</v>
      </c>
      <c r="F976" s="1" t="s">
        <v>8218</v>
      </c>
      <c r="G976" s="1" t="s">
        <v>8223</v>
      </c>
      <c r="H976" s="1" t="s">
        <v>8245</v>
      </c>
      <c r="I976" s="1">
        <v>1402755834</v>
      </c>
      <c r="J976" s="1">
        <v>1400163834</v>
      </c>
      <c r="K976" s="1" t="b">
        <v>1</v>
      </c>
      <c r="L976" s="1">
        <v>17</v>
      </c>
      <c r="M976" s="1" t="b">
        <v>1</v>
      </c>
      <c r="N976" s="1" t="s">
        <v>8275</v>
      </c>
      <c r="O976" s="28">
        <f t="shared" si="150"/>
        <v>1.2024999999999999</v>
      </c>
      <c r="P976" s="29">
        <f t="shared" si="151"/>
        <v>141.47058823529412</v>
      </c>
      <c r="Q976" s="9" t="str">
        <f t="shared" si="152"/>
        <v>music</v>
      </c>
      <c r="R976" s="26" t="str">
        <f t="shared" si="153"/>
        <v>rock</v>
      </c>
      <c r="S976" s="27">
        <f t="shared" si="154"/>
        <v>41774.599930555552</v>
      </c>
      <c r="T976" s="5" t="str">
        <f t="shared" si="155"/>
        <v>May</v>
      </c>
      <c r="U976" s="5" t="str">
        <f t="shared" si="156"/>
        <v>2014</v>
      </c>
      <c r="V976" s="5" t="str">
        <f t="shared" si="157"/>
        <v>Jun</v>
      </c>
      <c r="W976" s="1" t="str">
        <f t="shared" si="158"/>
        <v>2014</v>
      </c>
      <c r="X976" s="27">
        <f t="shared" si="159"/>
        <v>41804.599930555552</v>
      </c>
    </row>
    <row r="977" spans="1:24" ht="48" hidden="1" x14ac:dyDescent="0.2">
      <c r="A977" s="1">
        <v>1246</v>
      </c>
      <c r="B977" s="7" t="s">
        <v>1247</v>
      </c>
      <c r="C977" s="7" t="s">
        <v>5356</v>
      </c>
      <c r="D977" s="1">
        <v>2000</v>
      </c>
      <c r="E977" s="1">
        <v>2340</v>
      </c>
      <c r="F977" s="1" t="s">
        <v>8218</v>
      </c>
      <c r="G977" s="1" t="s">
        <v>8223</v>
      </c>
      <c r="H977" s="1" t="s">
        <v>8245</v>
      </c>
      <c r="I977" s="1">
        <v>1323136949</v>
      </c>
      <c r="J977" s="1">
        <v>1319245349</v>
      </c>
      <c r="K977" s="1" t="b">
        <v>1</v>
      </c>
      <c r="L977" s="1">
        <v>31</v>
      </c>
      <c r="M977" s="1" t="b">
        <v>1</v>
      </c>
      <c r="N977" s="1" t="s">
        <v>8275</v>
      </c>
      <c r="O977" s="28">
        <f t="shared" si="150"/>
        <v>1.17</v>
      </c>
      <c r="P977" s="29">
        <f t="shared" si="151"/>
        <v>75.483870967741936</v>
      </c>
      <c r="Q977" s="9" t="str">
        <f t="shared" si="152"/>
        <v>music</v>
      </c>
      <c r="R977" s="26" t="str">
        <f t="shared" si="153"/>
        <v>rock</v>
      </c>
      <c r="S977" s="27">
        <f t="shared" si="154"/>
        <v>40838.043391203704</v>
      </c>
      <c r="T977" s="5" t="str">
        <f t="shared" si="155"/>
        <v>Oct</v>
      </c>
      <c r="U977" s="5" t="str">
        <f t="shared" si="156"/>
        <v>2011</v>
      </c>
      <c r="V977" s="5" t="str">
        <f t="shared" si="157"/>
        <v>Dec</v>
      </c>
      <c r="W977" s="1" t="str">
        <f t="shared" si="158"/>
        <v>2011</v>
      </c>
      <c r="X977" s="27">
        <f t="shared" si="159"/>
        <v>40883.085057870368</v>
      </c>
    </row>
    <row r="978" spans="1:24" ht="32" hidden="1" x14ac:dyDescent="0.2">
      <c r="A978" s="1">
        <v>1261</v>
      </c>
      <c r="B978" s="7" t="s">
        <v>1262</v>
      </c>
      <c r="C978" s="7" t="s">
        <v>5371</v>
      </c>
      <c r="D978" s="1">
        <v>2000</v>
      </c>
      <c r="E978" s="1">
        <v>2025</v>
      </c>
      <c r="F978" s="1" t="s">
        <v>8218</v>
      </c>
      <c r="G978" s="1" t="s">
        <v>8223</v>
      </c>
      <c r="H978" s="1" t="s">
        <v>8245</v>
      </c>
      <c r="I978" s="1">
        <v>1390983227</v>
      </c>
      <c r="J978" s="1">
        <v>1388391227</v>
      </c>
      <c r="K978" s="1" t="b">
        <v>1</v>
      </c>
      <c r="L978" s="1">
        <v>52</v>
      </c>
      <c r="M978" s="1" t="b">
        <v>1</v>
      </c>
      <c r="N978" s="1" t="s">
        <v>8275</v>
      </c>
      <c r="O978" s="28">
        <f t="shared" si="150"/>
        <v>1.0125</v>
      </c>
      <c r="P978" s="29">
        <f t="shared" si="151"/>
        <v>38.942307692307693</v>
      </c>
      <c r="Q978" s="9" t="str">
        <f t="shared" si="152"/>
        <v>music</v>
      </c>
      <c r="R978" s="26" t="str">
        <f t="shared" si="153"/>
        <v>rock</v>
      </c>
      <c r="S978" s="27">
        <f t="shared" si="154"/>
        <v>41638.342905092592</v>
      </c>
      <c r="T978" s="5" t="str">
        <f t="shared" si="155"/>
        <v>Dec</v>
      </c>
      <c r="U978" s="5" t="str">
        <f t="shared" si="156"/>
        <v>2013</v>
      </c>
      <c r="V978" s="5" t="str">
        <f t="shared" si="157"/>
        <v>Jan</v>
      </c>
      <c r="W978" s="1" t="str">
        <f t="shared" si="158"/>
        <v>2014</v>
      </c>
      <c r="X978" s="27">
        <f t="shared" si="159"/>
        <v>41668.342905092592</v>
      </c>
    </row>
    <row r="979" spans="1:24" ht="48" hidden="1" x14ac:dyDescent="0.2">
      <c r="A979" s="1">
        <v>1284</v>
      </c>
      <c r="B979" s="7" t="s">
        <v>1285</v>
      </c>
      <c r="C979" s="7" t="s">
        <v>5394</v>
      </c>
      <c r="D979" s="1">
        <v>2000</v>
      </c>
      <c r="E979" s="1">
        <v>2020</v>
      </c>
      <c r="F979" s="1" t="s">
        <v>8218</v>
      </c>
      <c r="G979" s="1" t="s">
        <v>8223</v>
      </c>
      <c r="H979" s="1" t="s">
        <v>8245</v>
      </c>
      <c r="I979" s="1">
        <v>1483203540</v>
      </c>
      <c r="J979" s="1">
        <v>1481175482</v>
      </c>
      <c r="K979" s="1" t="b">
        <v>0</v>
      </c>
      <c r="L979" s="1">
        <v>31</v>
      </c>
      <c r="M979" s="1" t="b">
        <v>1</v>
      </c>
      <c r="N979" s="1" t="s">
        <v>8270</v>
      </c>
      <c r="O979" s="28">
        <f t="shared" si="150"/>
        <v>1.01</v>
      </c>
      <c r="P979" s="29">
        <f t="shared" si="151"/>
        <v>65.161290322580641</v>
      </c>
      <c r="Q979" s="9" t="str">
        <f t="shared" si="152"/>
        <v>theater</v>
      </c>
      <c r="R979" s="26" t="str">
        <f t="shared" si="153"/>
        <v>plays</v>
      </c>
      <c r="S979" s="27">
        <f t="shared" si="154"/>
        <v>42712.23474537037</v>
      </c>
      <c r="T979" s="5" t="str">
        <f t="shared" si="155"/>
        <v>Dec</v>
      </c>
      <c r="U979" s="5" t="str">
        <f t="shared" si="156"/>
        <v>2016</v>
      </c>
      <c r="V979" s="5" t="str">
        <f t="shared" si="157"/>
        <v>Dec</v>
      </c>
      <c r="W979" s="1" t="str">
        <f t="shared" si="158"/>
        <v>2016</v>
      </c>
      <c r="X979" s="27">
        <f t="shared" si="159"/>
        <v>42735.707638888889</v>
      </c>
    </row>
    <row r="980" spans="1:24" ht="48" hidden="1" x14ac:dyDescent="0.2">
      <c r="A980" s="1">
        <v>1285</v>
      </c>
      <c r="B980" s="7" t="s">
        <v>1286</v>
      </c>
      <c r="C980" s="7" t="s">
        <v>5395</v>
      </c>
      <c r="D980" s="1">
        <v>2000</v>
      </c>
      <c r="E980" s="1">
        <v>2033</v>
      </c>
      <c r="F980" s="1" t="s">
        <v>8218</v>
      </c>
      <c r="G980" s="1" t="s">
        <v>8224</v>
      </c>
      <c r="H980" s="1" t="s">
        <v>8246</v>
      </c>
      <c r="I980" s="1">
        <v>1434808775</v>
      </c>
      <c r="J980" s="1">
        <v>1433512775</v>
      </c>
      <c r="K980" s="1" t="b">
        <v>0</v>
      </c>
      <c r="L980" s="1">
        <v>63</v>
      </c>
      <c r="M980" s="1" t="b">
        <v>1</v>
      </c>
      <c r="N980" s="1" t="s">
        <v>8270</v>
      </c>
      <c r="O980" s="28">
        <f t="shared" si="150"/>
        <v>1.0165</v>
      </c>
      <c r="P980" s="29">
        <f t="shared" si="151"/>
        <v>32.269841269841272</v>
      </c>
      <c r="Q980" s="9" t="str">
        <f t="shared" si="152"/>
        <v>theater</v>
      </c>
      <c r="R980" s="26" t="str">
        <f t="shared" si="153"/>
        <v>plays</v>
      </c>
      <c r="S980" s="27">
        <f t="shared" si="154"/>
        <v>42160.583043981482</v>
      </c>
      <c r="T980" s="5" t="str">
        <f t="shared" si="155"/>
        <v>Jun</v>
      </c>
      <c r="U980" s="5" t="str">
        <f t="shared" si="156"/>
        <v>2015</v>
      </c>
      <c r="V980" s="5" t="str">
        <f t="shared" si="157"/>
        <v>Jun</v>
      </c>
      <c r="W980" s="1" t="str">
        <f t="shared" si="158"/>
        <v>2015</v>
      </c>
      <c r="X980" s="27">
        <f t="shared" si="159"/>
        <v>42175.583043981482</v>
      </c>
    </row>
    <row r="981" spans="1:24" ht="48" hidden="1" x14ac:dyDescent="0.2">
      <c r="A981" s="1">
        <v>1298</v>
      </c>
      <c r="B981" s="7" t="s">
        <v>1299</v>
      </c>
      <c r="C981" s="7" t="s">
        <v>5408</v>
      </c>
      <c r="D981" s="1">
        <v>2000</v>
      </c>
      <c r="E981" s="1">
        <v>2093</v>
      </c>
      <c r="F981" s="1" t="s">
        <v>8218</v>
      </c>
      <c r="G981" s="1" t="s">
        <v>8224</v>
      </c>
      <c r="H981" s="1" t="s">
        <v>8246</v>
      </c>
      <c r="I981" s="1">
        <v>1461860432</v>
      </c>
      <c r="J981" s="1">
        <v>1459268432</v>
      </c>
      <c r="K981" s="1" t="b">
        <v>0</v>
      </c>
      <c r="L981" s="1">
        <v>33</v>
      </c>
      <c r="M981" s="1" t="b">
        <v>1</v>
      </c>
      <c r="N981" s="1" t="s">
        <v>8270</v>
      </c>
      <c r="O981" s="28">
        <f t="shared" si="150"/>
        <v>1.0465</v>
      </c>
      <c r="P981" s="29">
        <f t="shared" si="151"/>
        <v>63.424242424242422</v>
      </c>
      <c r="Q981" s="9" t="str">
        <f t="shared" si="152"/>
        <v>theater</v>
      </c>
      <c r="R981" s="26" t="str">
        <f t="shared" si="153"/>
        <v>plays</v>
      </c>
      <c r="S981" s="27">
        <f t="shared" si="154"/>
        <v>42458.680925925932</v>
      </c>
      <c r="T981" s="5" t="str">
        <f t="shared" si="155"/>
        <v>Mar</v>
      </c>
      <c r="U981" s="5" t="str">
        <f t="shared" si="156"/>
        <v>2016</v>
      </c>
      <c r="V981" s="5" t="str">
        <f t="shared" si="157"/>
        <v>Apr</v>
      </c>
      <c r="W981" s="1" t="str">
        <f t="shared" si="158"/>
        <v>2016</v>
      </c>
      <c r="X981" s="27">
        <f t="shared" si="159"/>
        <v>42488.680925925932</v>
      </c>
    </row>
    <row r="982" spans="1:24" ht="48" hidden="1" x14ac:dyDescent="0.2">
      <c r="A982" s="1">
        <v>1301</v>
      </c>
      <c r="B982" s="7" t="s">
        <v>1302</v>
      </c>
      <c r="C982" s="7" t="s">
        <v>5411</v>
      </c>
      <c r="D982" s="1">
        <v>2000</v>
      </c>
      <c r="E982" s="1">
        <v>2055</v>
      </c>
      <c r="F982" s="1" t="s">
        <v>8218</v>
      </c>
      <c r="G982" s="1" t="s">
        <v>8223</v>
      </c>
      <c r="H982" s="1" t="s">
        <v>8245</v>
      </c>
      <c r="I982" s="1">
        <v>1437447600</v>
      </c>
      <c r="J982" s="1">
        <v>1436551178</v>
      </c>
      <c r="K982" s="1" t="b">
        <v>0</v>
      </c>
      <c r="L982" s="1">
        <v>29</v>
      </c>
      <c r="M982" s="1" t="b">
        <v>1</v>
      </c>
      <c r="N982" s="1" t="s">
        <v>8270</v>
      </c>
      <c r="O982" s="28">
        <f t="shared" si="150"/>
        <v>1.0275000000000001</v>
      </c>
      <c r="P982" s="29">
        <f t="shared" si="151"/>
        <v>70.862068965517238</v>
      </c>
      <c r="Q982" s="9" t="str">
        <f t="shared" si="152"/>
        <v>theater</v>
      </c>
      <c r="R982" s="26" t="str">
        <f t="shared" si="153"/>
        <v>plays</v>
      </c>
      <c r="S982" s="27">
        <f t="shared" si="154"/>
        <v>42195.749745370369</v>
      </c>
      <c r="T982" s="5" t="str">
        <f t="shared" si="155"/>
        <v>Jul</v>
      </c>
      <c r="U982" s="5" t="str">
        <f t="shared" si="156"/>
        <v>2015</v>
      </c>
      <c r="V982" s="5" t="str">
        <f t="shared" si="157"/>
        <v>Jul</v>
      </c>
      <c r="W982" s="1" t="str">
        <f t="shared" si="158"/>
        <v>2015</v>
      </c>
      <c r="X982" s="27">
        <f t="shared" si="159"/>
        <v>42206.125</v>
      </c>
    </row>
    <row r="983" spans="1:24" ht="48" hidden="1" x14ac:dyDescent="0.2">
      <c r="A983" s="1">
        <v>1357</v>
      </c>
      <c r="B983" s="7" t="s">
        <v>1358</v>
      </c>
      <c r="C983" s="7" t="s">
        <v>5467</v>
      </c>
      <c r="D983" s="1">
        <v>2000</v>
      </c>
      <c r="E983" s="1">
        <v>2506</v>
      </c>
      <c r="F983" s="1" t="s">
        <v>8218</v>
      </c>
      <c r="G983" s="1" t="s">
        <v>8223</v>
      </c>
      <c r="H983" s="1" t="s">
        <v>8245</v>
      </c>
      <c r="I983" s="1">
        <v>1362117540</v>
      </c>
      <c r="J983" s="1">
        <v>1359587137</v>
      </c>
      <c r="K983" s="1" t="b">
        <v>0</v>
      </c>
      <c r="L983" s="1">
        <v>65</v>
      </c>
      <c r="M983" s="1" t="b">
        <v>1</v>
      </c>
      <c r="N983" s="1" t="s">
        <v>8273</v>
      </c>
      <c r="O983" s="28">
        <f t="shared" si="150"/>
        <v>1.2529999999999999</v>
      </c>
      <c r="P983" s="29">
        <f t="shared" si="151"/>
        <v>38.553846153846152</v>
      </c>
      <c r="Q983" s="9" t="str">
        <f t="shared" si="152"/>
        <v>publishing</v>
      </c>
      <c r="R983" s="26" t="str">
        <f t="shared" si="153"/>
        <v>nonfiction</v>
      </c>
      <c r="S983" s="27">
        <f t="shared" si="154"/>
        <v>41304.962233796294</v>
      </c>
      <c r="T983" s="5" t="str">
        <f t="shared" si="155"/>
        <v>Jan</v>
      </c>
      <c r="U983" s="5" t="str">
        <f t="shared" si="156"/>
        <v>2013</v>
      </c>
      <c r="V983" s="5" t="str">
        <f t="shared" si="157"/>
        <v>Mar</v>
      </c>
      <c r="W983" s="1" t="str">
        <f t="shared" si="158"/>
        <v>2013</v>
      </c>
      <c r="X983" s="27">
        <f t="shared" si="159"/>
        <v>41334.249305555553</v>
      </c>
    </row>
    <row r="984" spans="1:24" ht="16" hidden="1" x14ac:dyDescent="0.2">
      <c r="A984" s="1">
        <v>1378</v>
      </c>
      <c r="B984" s="7" t="s">
        <v>1379</v>
      </c>
      <c r="C984" s="7" t="s">
        <v>5488</v>
      </c>
      <c r="D984" s="1">
        <v>2000</v>
      </c>
      <c r="E984" s="1">
        <v>4067</v>
      </c>
      <c r="F984" s="1" t="s">
        <v>8218</v>
      </c>
      <c r="G984" s="1" t="s">
        <v>8224</v>
      </c>
      <c r="H984" s="1" t="s">
        <v>8246</v>
      </c>
      <c r="I984" s="1">
        <v>1470075210</v>
      </c>
      <c r="J984" s="1">
        <v>1468779210</v>
      </c>
      <c r="K984" s="1" t="b">
        <v>0</v>
      </c>
      <c r="L984" s="1">
        <v>133</v>
      </c>
      <c r="M984" s="1" t="b">
        <v>1</v>
      </c>
      <c r="N984" s="1" t="s">
        <v>8275</v>
      </c>
      <c r="O984" s="28">
        <f t="shared" si="150"/>
        <v>2.0335000000000001</v>
      </c>
      <c r="P984" s="29">
        <f t="shared" si="151"/>
        <v>30.578947368421051</v>
      </c>
      <c r="Q984" s="9" t="str">
        <f t="shared" si="152"/>
        <v>music</v>
      </c>
      <c r="R984" s="26" t="str">
        <f t="shared" si="153"/>
        <v>rock</v>
      </c>
      <c r="S984" s="27">
        <f t="shared" si="154"/>
        <v>42568.759374999994</v>
      </c>
      <c r="T984" s="5" t="str">
        <f t="shared" si="155"/>
        <v>Jul</v>
      </c>
      <c r="U984" s="5" t="str">
        <f t="shared" si="156"/>
        <v>2016</v>
      </c>
      <c r="V984" s="5" t="str">
        <f t="shared" si="157"/>
        <v>Aug</v>
      </c>
      <c r="W984" s="1" t="str">
        <f t="shared" si="158"/>
        <v>2016</v>
      </c>
      <c r="X984" s="27">
        <f t="shared" si="159"/>
        <v>42583.759374999994</v>
      </c>
    </row>
    <row r="985" spans="1:24" ht="64" hidden="1" x14ac:dyDescent="0.2">
      <c r="A985" s="1">
        <v>1413</v>
      </c>
      <c r="B985" s="7" t="s">
        <v>1414</v>
      </c>
      <c r="C985" s="7" t="s">
        <v>5523</v>
      </c>
      <c r="D985" s="1">
        <v>2000</v>
      </c>
      <c r="E985" s="1">
        <v>100</v>
      </c>
      <c r="F985" s="1" t="s">
        <v>8220</v>
      </c>
      <c r="G985" s="1" t="s">
        <v>8236</v>
      </c>
      <c r="H985" s="1" t="s">
        <v>8248</v>
      </c>
      <c r="I985" s="1">
        <v>1455964170</v>
      </c>
      <c r="J985" s="1">
        <v>1450780170</v>
      </c>
      <c r="K985" s="1" t="b">
        <v>0</v>
      </c>
      <c r="L985" s="1">
        <v>1</v>
      </c>
      <c r="M985" s="1" t="b">
        <v>0</v>
      </c>
      <c r="N985" s="1" t="s">
        <v>8286</v>
      </c>
      <c r="O985" s="28">
        <f t="shared" si="150"/>
        <v>0.05</v>
      </c>
      <c r="P985" s="29">
        <f t="shared" si="151"/>
        <v>100</v>
      </c>
      <c r="Q985" s="9" t="str">
        <f t="shared" si="152"/>
        <v>publishing</v>
      </c>
      <c r="R985" s="26" t="str">
        <f t="shared" si="153"/>
        <v>translations</v>
      </c>
      <c r="S985" s="27">
        <f t="shared" si="154"/>
        <v>42360.437152777777</v>
      </c>
      <c r="T985" s="5" t="str">
        <f t="shared" si="155"/>
        <v>Dec</v>
      </c>
      <c r="U985" s="5" t="str">
        <f t="shared" si="156"/>
        <v>2015</v>
      </c>
      <c r="V985" s="5" t="str">
        <f t="shared" si="157"/>
        <v>Feb</v>
      </c>
      <c r="W985" s="1" t="str">
        <f t="shared" si="158"/>
        <v>2016</v>
      </c>
      <c r="X985" s="27">
        <f t="shared" si="159"/>
        <v>42420.437152777777</v>
      </c>
    </row>
    <row r="986" spans="1:24" ht="16" hidden="1" x14ac:dyDescent="0.2">
      <c r="A986" s="1">
        <v>1484</v>
      </c>
      <c r="B986" s="7" t="s">
        <v>1485</v>
      </c>
      <c r="C986" s="7" t="s">
        <v>5594</v>
      </c>
      <c r="D986" s="1">
        <v>2000</v>
      </c>
      <c r="E986" s="1">
        <v>0</v>
      </c>
      <c r="F986" s="1" t="s">
        <v>8220</v>
      </c>
      <c r="G986" s="1" t="s">
        <v>8223</v>
      </c>
      <c r="H986" s="1" t="s">
        <v>8245</v>
      </c>
      <c r="I986" s="1">
        <v>1342882260</v>
      </c>
      <c r="J986" s="1">
        <v>1337834963</v>
      </c>
      <c r="K986" s="1" t="b">
        <v>0</v>
      </c>
      <c r="L986" s="1">
        <v>0</v>
      </c>
      <c r="M986" s="1" t="b">
        <v>0</v>
      </c>
      <c r="N986" s="1" t="s">
        <v>8274</v>
      </c>
      <c r="O986" s="28">
        <f t="shared" si="150"/>
        <v>0</v>
      </c>
      <c r="P986" s="29">
        <f t="shared" si="151"/>
        <v>0</v>
      </c>
      <c r="Q986" s="9" t="str">
        <f t="shared" si="152"/>
        <v>publishing</v>
      </c>
      <c r="R986" s="26" t="str">
        <f t="shared" si="153"/>
        <v>fiction</v>
      </c>
      <c r="S986" s="27">
        <f t="shared" si="154"/>
        <v>41053.200960648144</v>
      </c>
      <c r="T986" s="5" t="str">
        <f t="shared" si="155"/>
        <v>May</v>
      </c>
      <c r="U986" s="5" t="str">
        <f t="shared" si="156"/>
        <v>2012</v>
      </c>
      <c r="V986" s="5" t="str">
        <f t="shared" si="157"/>
        <v>Jul</v>
      </c>
      <c r="W986" s="1" t="str">
        <f t="shared" si="158"/>
        <v>2012</v>
      </c>
      <c r="X986" s="27">
        <f t="shared" si="159"/>
        <v>41111.618750000001</v>
      </c>
    </row>
    <row r="987" spans="1:24" ht="32" hidden="1" x14ac:dyDescent="0.2">
      <c r="A987" s="1">
        <v>1495</v>
      </c>
      <c r="B987" s="7" t="s">
        <v>1496</v>
      </c>
      <c r="C987" s="7" t="s">
        <v>5605</v>
      </c>
      <c r="D987" s="1">
        <v>2000</v>
      </c>
      <c r="E987" s="1">
        <v>0</v>
      </c>
      <c r="F987" s="1" t="s">
        <v>8220</v>
      </c>
      <c r="G987" s="1" t="s">
        <v>8223</v>
      </c>
      <c r="H987" s="1" t="s">
        <v>8245</v>
      </c>
      <c r="I987" s="1">
        <v>1314471431</v>
      </c>
      <c r="J987" s="1">
        <v>1311879431</v>
      </c>
      <c r="K987" s="1" t="b">
        <v>0</v>
      </c>
      <c r="L987" s="1">
        <v>0</v>
      </c>
      <c r="M987" s="1" t="b">
        <v>0</v>
      </c>
      <c r="N987" s="1" t="s">
        <v>8274</v>
      </c>
      <c r="O987" s="28">
        <f t="shared" si="150"/>
        <v>0</v>
      </c>
      <c r="P987" s="29">
        <f t="shared" si="151"/>
        <v>0</v>
      </c>
      <c r="Q987" s="9" t="str">
        <f t="shared" si="152"/>
        <v>publishing</v>
      </c>
      <c r="R987" s="26" t="str">
        <f t="shared" si="153"/>
        <v>fiction</v>
      </c>
      <c r="S987" s="27">
        <f t="shared" si="154"/>
        <v>40752.789710648147</v>
      </c>
      <c r="T987" s="5" t="str">
        <f t="shared" si="155"/>
        <v>Jul</v>
      </c>
      <c r="U987" s="5" t="str">
        <f t="shared" si="156"/>
        <v>2011</v>
      </c>
      <c r="V987" s="5" t="str">
        <f t="shared" si="157"/>
        <v>Aug</v>
      </c>
      <c r="W987" s="1" t="str">
        <f t="shared" si="158"/>
        <v>2011</v>
      </c>
      <c r="X987" s="27">
        <f t="shared" si="159"/>
        <v>40782.789710648147</v>
      </c>
    </row>
    <row r="988" spans="1:24" ht="48" hidden="1" x14ac:dyDescent="0.2">
      <c r="A988" s="1">
        <v>1499</v>
      </c>
      <c r="B988" s="7" t="s">
        <v>1500</v>
      </c>
      <c r="C988" s="7" t="s">
        <v>5609</v>
      </c>
      <c r="D988" s="1">
        <v>2000</v>
      </c>
      <c r="E988" s="1">
        <v>5</v>
      </c>
      <c r="F988" s="1" t="s">
        <v>8220</v>
      </c>
      <c r="G988" s="1" t="s">
        <v>8223</v>
      </c>
      <c r="H988" s="1" t="s">
        <v>8245</v>
      </c>
      <c r="I988" s="1">
        <v>1470355833</v>
      </c>
      <c r="J988" s="1">
        <v>1465171833</v>
      </c>
      <c r="K988" s="1" t="b">
        <v>0</v>
      </c>
      <c r="L988" s="1">
        <v>1</v>
      </c>
      <c r="M988" s="1" t="b">
        <v>0</v>
      </c>
      <c r="N988" s="1" t="s">
        <v>8274</v>
      </c>
      <c r="O988" s="28">
        <f t="shared" si="150"/>
        <v>2.5000000000000001E-3</v>
      </c>
      <c r="P988" s="29">
        <f t="shared" si="151"/>
        <v>5</v>
      </c>
      <c r="Q988" s="9" t="str">
        <f t="shared" si="152"/>
        <v>publishing</v>
      </c>
      <c r="R988" s="26" t="str">
        <f t="shared" si="153"/>
        <v>fiction</v>
      </c>
      <c r="S988" s="27">
        <f t="shared" si="154"/>
        <v>42527.007326388892</v>
      </c>
      <c r="T988" s="5" t="str">
        <f t="shared" si="155"/>
        <v>Jun</v>
      </c>
      <c r="U988" s="5" t="str">
        <f t="shared" si="156"/>
        <v>2016</v>
      </c>
      <c r="V988" s="5" t="str">
        <f t="shared" si="157"/>
        <v>Aug</v>
      </c>
      <c r="W988" s="1" t="str">
        <f t="shared" si="158"/>
        <v>2016</v>
      </c>
      <c r="X988" s="27">
        <f t="shared" si="159"/>
        <v>42587.007326388892</v>
      </c>
    </row>
    <row r="989" spans="1:24" ht="48" hidden="1" x14ac:dyDescent="0.2">
      <c r="A989" s="1">
        <v>1585</v>
      </c>
      <c r="B989" s="7" t="s">
        <v>1586</v>
      </c>
      <c r="C989" s="7" t="s">
        <v>5695</v>
      </c>
      <c r="D989" s="1">
        <v>2000</v>
      </c>
      <c r="E989" s="1">
        <v>1580</v>
      </c>
      <c r="F989" s="1" t="s">
        <v>8220</v>
      </c>
      <c r="G989" s="1" t="s">
        <v>8228</v>
      </c>
      <c r="H989" s="1" t="s">
        <v>8250</v>
      </c>
      <c r="I989" s="1">
        <v>1482663600</v>
      </c>
      <c r="J989" s="1">
        <v>1480800568</v>
      </c>
      <c r="K989" s="1" t="b">
        <v>0</v>
      </c>
      <c r="L989" s="1">
        <v>12</v>
      </c>
      <c r="M989" s="1" t="b">
        <v>0</v>
      </c>
      <c r="N989" s="1" t="s">
        <v>8290</v>
      </c>
      <c r="O989" s="28">
        <f t="shared" si="150"/>
        <v>0.79</v>
      </c>
      <c r="P989" s="29">
        <f t="shared" si="151"/>
        <v>131.66666666666666</v>
      </c>
      <c r="Q989" s="9" t="str">
        <f t="shared" si="152"/>
        <v>photography</v>
      </c>
      <c r="R989" s="26" t="str">
        <f t="shared" si="153"/>
        <v>places</v>
      </c>
      <c r="S989" s="27">
        <f t="shared" si="154"/>
        <v>42707.895462962959</v>
      </c>
      <c r="T989" s="5" t="str">
        <f t="shared" si="155"/>
        <v>Dec</v>
      </c>
      <c r="U989" s="5" t="str">
        <f t="shared" si="156"/>
        <v>2016</v>
      </c>
      <c r="V989" s="5" t="str">
        <f t="shared" si="157"/>
        <v>Dec</v>
      </c>
      <c r="W989" s="1" t="str">
        <f t="shared" si="158"/>
        <v>2016</v>
      </c>
      <c r="X989" s="27">
        <f t="shared" si="159"/>
        <v>42729.458333333328</v>
      </c>
    </row>
    <row r="990" spans="1:24" ht="32" hidden="1" x14ac:dyDescent="0.2">
      <c r="A990" s="1">
        <v>1603</v>
      </c>
      <c r="B990" s="7" t="s">
        <v>1604</v>
      </c>
      <c r="C990" s="7" t="s">
        <v>5713</v>
      </c>
      <c r="D990" s="1">
        <v>2000</v>
      </c>
      <c r="E990" s="1">
        <v>2000.66</v>
      </c>
      <c r="F990" s="1" t="s">
        <v>8218</v>
      </c>
      <c r="G990" s="1" t="s">
        <v>8223</v>
      </c>
      <c r="H990" s="1" t="s">
        <v>8245</v>
      </c>
      <c r="I990" s="1">
        <v>1327723459</v>
      </c>
      <c r="J990" s="1">
        <v>1322539459</v>
      </c>
      <c r="K990" s="1" t="b">
        <v>0</v>
      </c>
      <c r="L990" s="1">
        <v>30</v>
      </c>
      <c r="M990" s="1" t="b">
        <v>1</v>
      </c>
      <c r="N990" s="1" t="s">
        <v>8275</v>
      </c>
      <c r="O990" s="28">
        <f t="shared" si="150"/>
        <v>1.0003299999999999</v>
      </c>
      <c r="P990" s="29">
        <f t="shared" si="151"/>
        <v>66.688666666666663</v>
      </c>
      <c r="Q990" s="9" t="str">
        <f t="shared" si="152"/>
        <v>music</v>
      </c>
      <c r="R990" s="26" t="str">
        <f t="shared" si="153"/>
        <v>rock</v>
      </c>
      <c r="S990" s="27">
        <f t="shared" si="154"/>
        <v>40876.169664351852</v>
      </c>
      <c r="T990" s="5" t="str">
        <f t="shared" si="155"/>
        <v>Nov</v>
      </c>
      <c r="U990" s="5" t="str">
        <f t="shared" si="156"/>
        <v>2011</v>
      </c>
      <c r="V990" s="5" t="str">
        <f t="shared" si="157"/>
        <v>Jan</v>
      </c>
      <c r="W990" s="1" t="str">
        <f t="shared" si="158"/>
        <v>2012</v>
      </c>
      <c r="X990" s="27">
        <f t="shared" si="159"/>
        <v>40936.169664351852</v>
      </c>
    </row>
    <row r="991" spans="1:24" ht="32" hidden="1" x14ac:dyDescent="0.2">
      <c r="A991" s="1">
        <v>1610</v>
      </c>
      <c r="B991" s="7" t="s">
        <v>1611</v>
      </c>
      <c r="C991" s="7" t="s">
        <v>5720</v>
      </c>
      <c r="D991" s="1">
        <v>2000</v>
      </c>
      <c r="E991" s="1">
        <v>5437</v>
      </c>
      <c r="F991" s="1" t="s">
        <v>8218</v>
      </c>
      <c r="G991" s="1" t="s">
        <v>8223</v>
      </c>
      <c r="H991" s="1" t="s">
        <v>8245</v>
      </c>
      <c r="I991" s="1">
        <v>1355609510</v>
      </c>
      <c r="J991" s="1">
        <v>1353017510</v>
      </c>
      <c r="K991" s="1" t="b">
        <v>0</v>
      </c>
      <c r="L991" s="1">
        <v>112</v>
      </c>
      <c r="M991" s="1" t="b">
        <v>1</v>
      </c>
      <c r="N991" s="1" t="s">
        <v>8275</v>
      </c>
      <c r="O991" s="28">
        <f t="shared" si="150"/>
        <v>2.7185000000000001</v>
      </c>
      <c r="P991" s="29">
        <f t="shared" si="151"/>
        <v>48.544642857142854</v>
      </c>
      <c r="Q991" s="9" t="str">
        <f t="shared" si="152"/>
        <v>music</v>
      </c>
      <c r="R991" s="26" t="str">
        <f t="shared" si="153"/>
        <v>rock</v>
      </c>
      <c r="S991" s="27">
        <f t="shared" si="154"/>
        <v>41228.924884259257</v>
      </c>
      <c r="T991" s="5" t="str">
        <f t="shared" si="155"/>
        <v>Nov</v>
      </c>
      <c r="U991" s="5" t="str">
        <f t="shared" si="156"/>
        <v>2012</v>
      </c>
      <c r="V991" s="5" t="str">
        <f t="shared" si="157"/>
        <v>Dec</v>
      </c>
      <c r="W991" s="1" t="str">
        <f t="shared" si="158"/>
        <v>2012</v>
      </c>
      <c r="X991" s="27">
        <f t="shared" si="159"/>
        <v>41258.924884259257</v>
      </c>
    </row>
    <row r="992" spans="1:24" ht="48" hidden="1" x14ac:dyDescent="0.2">
      <c r="A992" s="1">
        <v>1627</v>
      </c>
      <c r="B992" s="7" t="s">
        <v>1628</v>
      </c>
      <c r="C992" s="7" t="s">
        <v>5737</v>
      </c>
      <c r="D992" s="1">
        <v>2000</v>
      </c>
      <c r="E992" s="1">
        <v>2340</v>
      </c>
      <c r="F992" s="1" t="s">
        <v>8218</v>
      </c>
      <c r="G992" s="1" t="s">
        <v>8223</v>
      </c>
      <c r="H992" s="1" t="s">
        <v>8245</v>
      </c>
      <c r="I992" s="1">
        <v>1353905940</v>
      </c>
      <c r="J992" s="1">
        <v>1351011489</v>
      </c>
      <c r="K992" s="1" t="b">
        <v>0</v>
      </c>
      <c r="L992" s="1">
        <v>38</v>
      </c>
      <c r="M992" s="1" t="b">
        <v>1</v>
      </c>
      <c r="N992" s="1" t="s">
        <v>8275</v>
      </c>
      <c r="O992" s="28">
        <f t="shared" si="150"/>
        <v>1.17</v>
      </c>
      <c r="P992" s="29">
        <f t="shared" si="151"/>
        <v>61.578947368421055</v>
      </c>
      <c r="Q992" s="9" t="str">
        <f t="shared" si="152"/>
        <v>music</v>
      </c>
      <c r="R992" s="26" t="str">
        <f t="shared" si="153"/>
        <v>rock</v>
      </c>
      <c r="S992" s="27">
        <f t="shared" si="154"/>
        <v>41205.707048611112</v>
      </c>
      <c r="T992" s="5" t="str">
        <f t="shared" si="155"/>
        <v>Oct</v>
      </c>
      <c r="U992" s="5" t="str">
        <f t="shared" si="156"/>
        <v>2012</v>
      </c>
      <c r="V992" s="5" t="str">
        <f t="shared" si="157"/>
        <v>Nov</v>
      </c>
      <c r="W992" s="1" t="str">
        <f t="shared" si="158"/>
        <v>2012</v>
      </c>
      <c r="X992" s="27">
        <f t="shared" si="159"/>
        <v>41239.207638888889</v>
      </c>
    </row>
    <row r="993" spans="1:24" ht="32" hidden="1" x14ac:dyDescent="0.2">
      <c r="A993" s="1">
        <v>1634</v>
      </c>
      <c r="B993" s="7" t="s">
        <v>1635</v>
      </c>
      <c r="C993" s="7" t="s">
        <v>5744</v>
      </c>
      <c r="D993" s="1">
        <v>2000</v>
      </c>
      <c r="E993" s="1">
        <v>2010</v>
      </c>
      <c r="F993" s="1" t="s">
        <v>8218</v>
      </c>
      <c r="G993" s="1" t="s">
        <v>8223</v>
      </c>
      <c r="H993" s="1" t="s">
        <v>8245</v>
      </c>
      <c r="I993" s="1">
        <v>1306994340</v>
      </c>
      <c r="J993" s="1">
        <v>1303706001</v>
      </c>
      <c r="K993" s="1" t="b">
        <v>0</v>
      </c>
      <c r="L993" s="1">
        <v>32</v>
      </c>
      <c r="M993" s="1" t="b">
        <v>1</v>
      </c>
      <c r="N993" s="1" t="s">
        <v>8275</v>
      </c>
      <c r="O993" s="28">
        <f t="shared" si="150"/>
        <v>1.0049999999999999</v>
      </c>
      <c r="P993" s="29">
        <f t="shared" si="151"/>
        <v>62.8125</v>
      </c>
      <c r="Q993" s="9" t="str">
        <f t="shared" si="152"/>
        <v>music</v>
      </c>
      <c r="R993" s="26" t="str">
        <f t="shared" si="153"/>
        <v>rock</v>
      </c>
      <c r="S993" s="27">
        <f t="shared" si="154"/>
        <v>40658.189826388887</v>
      </c>
      <c r="T993" s="5" t="str">
        <f t="shared" si="155"/>
        <v>Apr</v>
      </c>
      <c r="U993" s="5" t="str">
        <f t="shared" si="156"/>
        <v>2011</v>
      </c>
      <c r="V993" s="5" t="str">
        <f t="shared" si="157"/>
        <v>Jun</v>
      </c>
      <c r="W993" s="1" t="str">
        <f t="shared" si="158"/>
        <v>2011</v>
      </c>
      <c r="X993" s="27">
        <f t="shared" si="159"/>
        <v>40696.249305555553</v>
      </c>
    </row>
    <row r="994" spans="1:24" ht="48" hidden="1" x14ac:dyDescent="0.2">
      <c r="A994" s="1">
        <v>1635</v>
      </c>
      <c r="B994" s="7" t="s">
        <v>1636</v>
      </c>
      <c r="C994" s="7" t="s">
        <v>5745</v>
      </c>
      <c r="D994" s="1">
        <v>2000</v>
      </c>
      <c r="E994" s="1">
        <v>2506</v>
      </c>
      <c r="F994" s="1" t="s">
        <v>8218</v>
      </c>
      <c r="G994" s="1" t="s">
        <v>8223</v>
      </c>
      <c r="H994" s="1" t="s">
        <v>8245</v>
      </c>
      <c r="I994" s="1">
        <v>1468270261</v>
      </c>
      <c r="J994" s="1">
        <v>1463086261</v>
      </c>
      <c r="K994" s="1" t="b">
        <v>0</v>
      </c>
      <c r="L994" s="1">
        <v>37</v>
      </c>
      <c r="M994" s="1" t="b">
        <v>1</v>
      </c>
      <c r="N994" s="1" t="s">
        <v>8275</v>
      </c>
      <c r="O994" s="28">
        <f t="shared" si="150"/>
        <v>1.2529999999999999</v>
      </c>
      <c r="P994" s="29">
        <f t="shared" si="151"/>
        <v>67.729729729729726</v>
      </c>
      <c r="Q994" s="9" t="str">
        <f t="shared" si="152"/>
        <v>music</v>
      </c>
      <c r="R994" s="26" t="str">
        <f t="shared" si="153"/>
        <v>rock</v>
      </c>
      <c r="S994" s="27">
        <f t="shared" si="154"/>
        <v>42502.868761574078</v>
      </c>
      <c r="T994" s="5" t="str">
        <f t="shared" si="155"/>
        <v>May</v>
      </c>
      <c r="U994" s="5" t="str">
        <f t="shared" si="156"/>
        <v>2016</v>
      </c>
      <c r="V994" s="5" t="str">
        <f t="shared" si="157"/>
        <v>Jul</v>
      </c>
      <c r="W994" s="1" t="str">
        <f t="shared" si="158"/>
        <v>2016</v>
      </c>
      <c r="X994" s="27">
        <f t="shared" si="159"/>
        <v>42562.868761574078</v>
      </c>
    </row>
    <row r="995" spans="1:24" ht="48" hidden="1" x14ac:dyDescent="0.2">
      <c r="A995" s="1">
        <v>1646</v>
      </c>
      <c r="B995" s="7" t="s">
        <v>1647</v>
      </c>
      <c r="C995" s="7" t="s">
        <v>5756</v>
      </c>
      <c r="D995" s="1">
        <v>2000</v>
      </c>
      <c r="E995" s="1">
        <v>2204</v>
      </c>
      <c r="F995" s="1" t="s">
        <v>8218</v>
      </c>
      <c r="G995" s="1" t="s">
        <v>8224</v>
      </c>
      <c r="H995" s="1" t="s">
        <v>8246</v>
      </c>
      <c r="I995" s="1">
        <v>1408039860</v>
      </c>
      <c r="J995" s="1">
        <v>1405248503</v>
      </c>
      <c r="K995" s="1" t="b">
        <v>0</v>
      </c>
      <c r="L995" s="1">
        <v>83</v>
      </c>
      <c r="M995" s="1" t="b">
        <v>1</v>
      </c>
      <c r="N995" s="1" t="s">
        <v>8291</v>
      </c>
      <c r="O995" s="28">
        <f t="shared" si="150"/>
        <v>1.1020000000000001</v>
      </c>
      <c r="P995" s="29">
        <f t="shared" si="151"/>
        <v>26.554216867469879</v>
      </c>
      <c r="Q995" s="9" t="str">
        <f t="shared" si="152"/>
        <v>music</v>
      </c>
      <c r="R995" s="26" t="str">
        <f t="shared" si="153"/>
        <v>pop</v>
      </c>
      <c r="S995" s="27">
        <f t="shared" si="154"/>
        <v>41833.450266203705</v>
      </c>
      <c r="T995" s="5" t="str">
        <f t="shared" si="155"/>
        <v>Jul</v>
      </c>
      <c r="U995" s="5" t="str">
        <f t="shared" si="156"/>
        <v>2014</v>
      </c>
      <c r="V995" s="5" t="str">
        <f t="shared" si="157"/>
        <v>Aug</v>
      </c>
      <c r="W995" s="1" t="str">
        <f t="shared" si="158"/>
        <v>2014</v>
      </c>
      <c r="X995" s="27">
        <f t="shared" si="159"/>
        <v>41865.757638888892</v>
      </c>
    </row>
    <row r="996" spans="1:24" ht="32" hidden="1" x14ac:dyDescent="0.2">
      <c r="A996" s="1">
        <v>1650</v>
      </c>
      <c r="B996" s="7" t="s">
        <v>1651</v>
      </c>
      <c r="C996" s="7" t="s">
        <v>5760</v>
      </c>
      <c r="D996" s="1">
        <v>2000</v>
      </c>
      <c r="E996" s="1">
        <v>2831</v>
      </c>
      <c r="F996" s="1" t="s">
        <v>8218</v>
      </c>
      <c r="G996" s="1" t="s">
        <v>8223</v>
      </c>
      <c r="H996" s="1" t="s">
        <v>8245</v>
      </c>
      <c r="I996" s="1">
        <v>1381314437</v>
      </c>
      <c r="J996" s="1">
        <v>1378722437</v>
      </c>
      <c r="K996" s="1" t="b">
        <v>0</v>
      </c>
      <c r="L996" s="1">
        <v>32</v>
      </c>
      <c r="M996" s="1" t="b">
        <v>1</v>
      </c>
      <c r="N996" s="1" t="s">
        <v>8291</v>
      </c>
      <c r="O996" s="28">
        <f t="shared" si="150"/>
        <v>1.4155</v>
      </c>
      <c r="P996" s="29">
        <f t="shared" si="151"/>
        <v>88.46875</v>
      </c>
      <c r="Q996" s="9" t="str">
        <f t="shared" si="152"/>
        <v>music</v>
      </c>
      <c r="R996" s="26" t="str">
        <f t="shared" si="153"/>
        <v>pop</v>
      </c>
      <c r="S996" s="27">
        <f t="shared" si="154"/>
        <v>41526.435613425929</v>
      </c>
      <c r="T996" s="5" t="str">
        <f t="shared" si="155"/>
        <v>Sep</v>
      </c>
      <c r="U996" s="5" t="str">
        <f t="shared" si="156"/>
        <v>2013</v>
      </c>
      <c r="V996" s="5" t="str">
        <f t="shared" si="157"/>
        <v>Oct</v>
      </c>
      <c r="W996" s="1" t="str">
        <f t="shared" si="158"/>
        <v>2013</v>
      </c>
      <c r="X996" s="27">
        <f t="shared" si="159"/>
        <v>41556.435613425929</v>
      </c>
    </row>
    <row r="997" spans="1:24" ht="48" hidden="1" x14ac:dyDescent="0.2">
      <c r="A997" s="1">
        <v>1651</v>
      </c>
      <c r="B997" s="7" t="s">
        <v>1652</v>
      </c>
      <c r="C997" s="7" t="s">
        <v>5761</v>
      </c>
      <c r="D997" s="1">
        <v>2000</v>
      </c>
      <c r="E997" s="1">
        <v>2015</v>
      </c>
      <c r="F997" s="1" t="s">
        <v>8218</v>
      </c>
      <c r="G997" s="1" t="s">
        <v>8223</v>
      </c>
      <c r="H997" s="1" t="s">
        <v>8245</v>
      </c>
      <c r="I997" s="1">
        <v>1303801140</v>
      </c>
      <c r="J997" s="1">
        <v>1300916220</v>
      </c>
      <c r="K997" s="1" t="b">
        <v>0</v>
      </c>
      <c r="L997" s="1">
        <v>20</v>
      </c>
      <c r="M997" s="1" t="b">
        <v>1</v>
      </c>
      <c r="N997" s="1" t="s">
        <v>8291</v>
      </c>
      <c r="O997" s="28">
        <f t="shared" si="150"/>
        <v>1.0075000000000001</v>
      </c>
      <c r="P997" s="29">
        <f t="shared" si="151"/>
        <v>100.75</v>
      </c>
      <c r="Q997" s="9" t="str">
        <f t="shared" si="152"/>
        <v>music</v>
      </c>
      <c r="R997" s="26" t="str">
        <f t="shared" si="153"/>
        <v>pop</v>
      </c>
      <c r="S997" s="27">
        <f t="shared" si="154"/>
        <v>40625.900694444441</v>
      </c>
      <c r="T997" s="5" t="str">
        <f t="shared" si="155"/>
        <v>Mar</v>
      </c>
      <c r="U997" s="5" t="str">
        <f t="shared" si="156"/>
        <v>2011</v>
      </c>
      <c r="V997" s="5" t="str">
        <f t="shared" si="157"/>
        <v>Apr</v>
      </c>
      <c r="W997" s="1" t="str">
        <f t="shared" si="158"/>
        <v>2011</v>
      </c>
      <c r="X997" s="27">
        <f t="shared" si="159"/>
        <v>40659.290972222225</v>
      </c>
    </row>
    <row r="998" spans="1:24" ht="48" hidden="1" x14ac:dyDescent="0.2">
      <c r="A998" s="1">
        <v>1669</v>
      </c>
      <c r="B998" s="7" t="s">
        <v>1670</v>
      </c>
      <c r="C998" s="7" t="s">
        <v>5779</v>
      </c>
      <c r="D998" s="1">
        <v>2000</v>
      </c>
      <c r="E998" s="1">
        <v>2795</v>
      </c>
      <c r="F998" s="1" t="s">
        <v>8218</v>
      </c>
      <c r="G998" s="1" t="s">
        <v>8223</v>
      </c>
      <c r="H998" s="1" t="s">
        <v>8245</v>
      </c>
      <c r="I998" s="1">
        <v>1464729276</v>
      </c>
      <c r="J998" s="1">
        <v>1459545276</v>
      </c>
      <c r="K998" s="1" t="b">
        <v>0</v>
      </c>
      <c r="L998" s="1">
        <v>52</v>
      </c>
      <c r="M998" s="1" t="b">
        <v>1</v>
      </c>
      <c r="N998" s="1" t="s">
        <v>8291</v>
      </c>
      <c r="O998" s="28">
        <f t="shared" si="150"/>
        <v>1.3975</v>
      </c>
      <c r="P998" s="29">
        <f t="shared" si="151"/>
        <v>53.75</v>
      </c>
      <c r="Q998" s="9" t="str">
        <f t="shared" si="152"/>
        <v>music</v>
      </c>
      <c r="R998" s="26" t="str">
        <f t="shared" si="153"/>
        <v>pop</v>
      </c>
      <c r="S998" s="27">
        <f t="shared" si="154"/>
        <v>42461.885138888887</v>
      </c>
      <c r="T998" s="5" t="str">
        <f t="shared" si="155"/>
        <v>Apr</v>
      </c>
      <c r="U998" s="5" t="str">
        <f t="shared" si="156"/>
        <v>2016</v>
      </c>
      <c r="V998" s="5" t="str">
        <f t="shared" si="157"/>
        <v>May</v>
      </c>
      <c r="W998" s="1" t="str">
        <f t="shared" si="158"/>
        <v>2016</v>
      </c>
      <c r="X998" s="27">
        <f t="shared" si="159"/>
        <v>42521.885138888887</v>
      </c>
    </row>
    <row r="999" spans="1:24" ht="32" hidden="1" x14ac:dyDescent="0.2">
      <c r="A999" s="1">
        <v>1671</v>
      </c>
      <c r="B999" s="7" t="s">
        <v>1672</v>
      </c>
      <c r="C999" s="7" t="s">
        <v>5781</v>
      </c>
      <c r="D999" s="1">
        <v>2000</v>
      </c>
      <c r="E999" s="1">
        <v>2013.47</v>
      </c>
      <c r="F999" s="1" t="s">
        <v>8218</v>
      </c>
      <c r="G999" s="1" t="s">
        <v>8223</v>
      </c>
      <c r="H999" s="1" t="s">
        <v>8245</v>
      </c>
      <c r="I999" s="1">
        <v>1470056614</v>
      </c>
      <c r="J999" s="1">
        <v>1467464614</v>
      </c>
      <c r="K999" s="1" t="b">
        <v>0</v>
      </c>
      <c r="L999" s="1">
        <v>77</v>
      </c>
      <c r="M999" s="1" t="b">
        <v>1</v>
      </c>
      <c r="N999" s="1" t="s">
        <v>8291</v>
      </c>
      <c r="O999" s="28">
        <f t="shared" si="150"/>
        <v>1.0067349999999999</v>
      </c>
      <c r="P999" s="29">
        <f t="shared" si="151"/>
        <v>26.148961038961041</v>
      </c>
      <c r="Q999" s="9" t="str">
        <f t="shared" si="152"/>
        <v>music</v>
      </c>
      <c r="R999" s="26" t="str">
        <f t="shared" si="153"/>
        <v>pop</v>
      </c>
      <c r="S999" s="27">
        <f t="shared" si="154"/>
        <v>42553.54414351852</v>
      </c>
      <c r="T999" s="5" t="str">
        <f t="shared" si="155"/>
        <v>Jul</v>
      </c>
      <c r="U999" s="5" t="str">
        <f t="shared" si="156"/>
        <v>2016</v>
      </c>
      <c r="V999" s="5" t="str">
        <f t="shared" si="157"/>
        <v>Aug</v>
      </c>
      <c r="W999" s="1" t="str">
        <f t="shared" si="158"/>
        <v>2016</v>
      </c>
      <c r="X999" s="27">
        <f t="shared" si="159"/>
        <v>42583.54414351852</v>
      </c>
    </row>
    <row r="1000" spans="1:24" ht="64" hidden="1" x14ac:dyDescent="0.2">
      <c r="A1000" s="1">
        <v>1679</v>
      </c>
      <c r="B1000" s="7" t="s">
        <v>1680</v>
      </c>
      <c r="C1000" s="7" t="s">
        <v>5789</v>
      </c>
      <c r="D1000" s="1">
        <v>2000</v>
      </c>
      <c r="E1000" s="1">
        <v>3500</v>
      </c>
      <c r="F1000" s="1" t="s">
        <v>8218</v>
      </c>
      <c r="G1000" s="1" t="s">
        <v>8223</v>
      </c>
      <c r="H1000" s="1" t="s">
        <v>8245</v>
      </c>
      <c r="I1000" s="1">
        <v>1311298745</v>
      </c>
      <c r="J1000" s="1">
        <v>1309311545</v>
      </c>
      <c r="K1000" s="1" t="b">
        <v>0</v>
      </c>
      <c r="L1000" s="1">
        <v>56</v>
      </c>
      <c r="M1000" s="1" t="b">
        <v>1</v>
      </c>
      <c r="N1000" s="1" t="s">
        <v>8291</v>
      </c>
      <c r="O1000" s="28">
        <f t="shared" si="150"/>
        <v>1.75</v>
      </c>
      <c r="P1000" s="29">
        <f t="shared" si="151"/>
        <v>62.5</v>
      </c>
      <c r="Q1000" s="9" t="str">
        <f t="shared" si="152"/>
        <v>music</v>
      </c>
      <c r="R1000" s="26" t="str">
        <f t="shared" si="153"/>
        <v>pop</v>
      </c>
      <c r="S1000" s="27">
        <f t="shared" si="154"/>
        <v>40723.068807870368</v>
      </c>
      <c r="T1000" s="5" t="str">
        <f t="shared" si="155"/>
        <v>Jun</v>
      </c>
      <c r="U1000" s="5" t="str">
        <f t="shared" si="156"/>
        <v>2011</v>
      </c>
      <c r="V1000" s="5" t="str">
        <f t="shared" si="157"/>
        <v>Jul</v>
      </c>
      <c r="W1000" s="1" t="str">
        <f t="shared" si="158"/>
        <v>2011</v>
      </c>
      <c r="X1000" s="27">
        <f t="shared" si="159"/>
        <v>40746.068807870368</v>
      </c>
    </row>
    <row r="1001" spans="1:24" ht="32" hidden="1" x14ac:dyDescent="0.2">
      <c r="A1001" s="1">
        <v>1704</v>
      </c>
      <c r="B1001" s="7" t="s">
        <v>1705</v>
      </c>
      <c r="C1001" s="7" t="s">
        <v>5814</v>
      </c>
      <c r="D1001" s="1">
        <v>2000</v>
      </c>
      <c r="E1001" s="1">
        <v>1302</v>
      </c>
      <c r="F1001" s="1" t="s">
        <v>8220</v>
      </c>
      <c r="G1001" s="1" t="s">
        <v>8223</v>
      </c>
      <c r="H1001" s="1" t="s">
        <v>8245</v>
      </c>
      <c r="I1001" s="1">
        <v>1424056873</v>
      </c>
      <c r="J1001" s="1">
        <v>1421464873</v>
      </c>
      <c r="K1001" s="1" t="b">
        <v>0</v>
      </c>
      <c r="L1001" s="1">
        <v>11</v>
      </c>
      <c r="M1001" s="1" t="b">
        <v>0</v>
      </c>
      <c r="N1001" s="1" t="s">
        <v>8292</v>
      </c>
      <c r="O1001" s="28">
        <f t="shared" si="150"/>
        <v>0.65100000000000002</v>
      </c>
      <c r="P1001" s="29">
        <f t="shared" si="151"/>
        <v>118.36363636363636</v>
      </c>
      <c r="Q1001" s="9" t="str">
        <f t="shared" si="152"/>
        <v>music</v>
      </c>
      <c r="R1001" s="26" t="str">
        <f t="shared" si="153"/>
        <v>faith</v>
      </c>
      <c r="S1001" s="27">
        <f t="shared" si="154"/>
        <v>42021.139733796299</v>
      </c>
      <c r="T1001" s="5" t="str">
        <f t="shared" si="155"/>
        <v>Jan</v>
      </c>
      <c r="U1001" s="5" t="str">
        <f t="shared" si="156"/>
        <v>2015</v>
      </c>
      <c r="V1001" s="5" t="str">
        <f t="shared" si="157"/>
        <v>Feb</v>
      </c>
      <c r="W1001" s="1" t="str">
        <f t="shared" si="158"/>
        <v>2015</v>
      </c>
      <c r="X1001" s="27">
        <f t="shared" si="159"/>
        <v>42051.139733796299</v>
      </c>
    </row>
    <row r="1002" spans="1:24" ht="48" hidden="1" x14ac:dyDescent="0.2">
      <c r="A1002" s="1">
        <v>1705</v>
      </c>
      <c r="B1002" s="7" t="s">
        <v>1706</v>
      </c>
      <c r="C1002" s="7" t="s">
        <v>5815</v>
      </c>
      <c r="D1002" s="1">
        <v>2000</v>
      </c>
      <c r="E1002" s="1">
        <v>0</v>
      </c>
      <c r="F1002" s="1" t="s">
        <v>8220</v>
      </c>
      <c r="G1002" s="1" t="s">
        <v>8223</v>
      </c>
      <c r="H1002" s="1" t="s">
        <v>8245</v>
      </c>
      <c r="I1002" s="1">
        <v>1441814400</v>
      </c>
      <c r="J1002" s="1">
        <v>1440807846</v>
      </c>
      <c r="K1002" s="1" t="b">
        <v>0</v>
      </c>
      <c r="L1002" s="1">
        <v>0</v>
      </c>
      <c r="M1002" s="1" t="b">
        <v>0</v>
      </c>
      <c r="N1002" s="1" t="s">
        <v>8292</v>
      </c>
      <c r="O1002" s="28">
        <f t="shared" si="150"/>
        <v>0</v>
      </c>
      <c r="P1002" s="29">
        <f t="shared" si="151"/>
        <v>0</v>
      </c>
      <c r="Q1002" s="9" t="str">
        <f t="shared" si="152"/>
        <v>music</v>
      </c>
      <c r="R1002" s="26" t="str">
        <f t="shared" si="153"/>
        <v>faith</v>
      </c>
      <c r="S1002" s="27">
        <f t="shared" si="154"/>
        <v>42245.016736111109</v>
      </c>
      <c r="T1002" s="5" t="str">
        <f t="shared" si="155"/>
        <v>Aug</v>
      </c>
      <c r="U1002" s="5" t="str">
        <f t="shared" si="156"/>
        <v>2015</v>
      </c>
      <c r="V1002" s="5" t="str">
        <f t="shared" si="157"/>
        <v>Sep</v>
      </c>
      <c r="W1002" s="1" t="str">
        <f t="shared" si="158"/>
        <v>2015</v>
      </c>
      <c r="X1002" s="27">
        <f t="shared" si="159"/>
        <v>42256.666666666672</v>
      </c>
    </row>
    <row r="1003" spans="1:24" ht="48" hidden="1" x14ac:dyDescent="0.2">
      <c r="A1003" s="1">
        <v>1716</v>
      </c>
      <c r="B1003" s="7" t="s">
        <v>1717</v>
      </c>
      <c r="C1003" s="7" t="s">
        <v>5826</v>
      </c>
      <c r="D1003" s="1">
        <v>2000</v>
      </c>
      <c r="E1003" s="1">
        <v>150</v>
      </c>
      <c r="F1003" s="1" t="s">
        <v>8220</v>
      </c>
      <c r="G1003" s="1" t="s">
        <v>8223</v>
      </c>
      <c r="H1003" s="1" t="s">
        <v>8245</v>
      </c>
      <c r="I1003" s="1">
        <v>1481295099</v>
      </c>
      <c r="J1003" s="1">
        <v>1477835499</v>
      </c>
      <c r="K1003" s="1" t="b">
        <v>0</v>
      </c>
      <c r="L1003" s="1">
        <v>3</v>
      </c>
      <c r="M1003" s="1" t="b">
        <v>0</v>
      </c>
      <c r="N1003" s="1" t="s">
        <v>8292</v>
      </c>
      <c r="O1003" s="28">
        <f t="shared" si="150"/>
        <v>7.4999999999999997E-2</v>
      </c>
      <c r="P1003" s="29">
        <f t="shared" si="151"/>
        <v>50</v>
      </c>
      <c r="Q1003" s="9" t="str">
        <f t="shared" si="152"/>
        <v>music</v>
      </c>
      <c r="R1003" s="26" t="str">
        <f t="shared" si="153"/>
        <v>faith</v>
      </c>
      <c r="S1003" s="27">
        <f t="shared" si="154"/>
        <v>42673.577534722222</v>
      </c>
      <c r="T1003" s="5" t="str">
        <f t="shared" si="155"/>
        <v>Oct</v>
      </c>
      <c r="U1003" s="5" t="str">
        <f t="shared" si="156"/>
        <v>2016</v>
      </c>
      <c r="V1003" s="5" t="str">
        <f t="shared" si="157"/>
        <v>Dec</v>
      </c>
      <c r="W1003" s="1" t="str">
        <f t="shared" si="158"/>
        <v>2016</v>
      </c>
      <c r="X1003" s="27">
        <f t="shared" si="159"/>
        <v>42713.619201388887</v>
      </c>
    </row>
    <row r="1004" spans="1:24" ht="48" hidden="1" x14ac:dyDescent="0.2">
      <c r="A1004" s="1">
        <v>1742</v>
      </c>
      <c r="B1004" s="7" t="s">
        <v>1743</v>
      </c>
      <c r="C1004" s="7" t="s">
        <v>5852</v>
      </c>
      <c r="D1004" s="1">
        <v>2000</v>
      </c>
      <c r="E1004" s="1">
        <v>2175</v>
      </c>
      <c r="F1004" s="1" t="s">
        <v>8218</v>
      </c>
      <c r="G1004" s="1" t="s">
        <v>8223</v>
      </c>
      <c r="H1004" s="1" t="s">
        <v>8245</v>
      </c>
      <c r="I1004" s="1">
        <v>1483822800</v>
      </c>
      <c r="J1004" s="1">
        <v>1481058170</v>
      </c>
      <c r="K1004" s="1" t="b">
        <v>0</v>
      </c>
      <c r="L1004" s="1">
        <v>34</v>
      </c>
      <c r="M1004" s="1" t="b">
        <v>1</v>
      </c>
      <c r="N1004" s="1" t="s">
        <v>8284</v>
      </c>
      <c r="O1004" s="28">
        <f t="shared" si="150"/>
        <v>1.0874999999999999</v>
      </c>
      <c r="P1004" s="29">
        <f t="shared" si="151"/>
        <v>63.970588235294116</v>
      </c>
      <c r="Q1004" s="9" t="str">
        <f t="shared" si="152"/>
        <v>photography</v>
      </c>
      <c r="R1004" s="26" t="str">
        <f t="shared" si="153"/>
        <v>photobooks</v>
      </c>
      <c r="S1004" s="27">
        <f t="shared" si="154"/>
        <v>42710.876967592587</v>
      </c>
      <c r="T1004" s="5" t="str">
        <f t="shared" si="155"/>
        <v>Dec</v>
      </c>
      <c r="U1004" s="5" t="str">
        <f t="shared" si="156"/>
        <v>2016</v>
      </c>
      <c r="V1004" s="5" t="str">
        <f t="shared" si="157"/>
        <v>Jan</v>
      </c>
      <c r="W1004" s="1" t="str">
        <f t="shared" si="158"/>
        <v>2017</v>
      </c>
      <c r="X1004" s="27">
        <f t="shared" si="159"/>
        <v>42742.875</v>
      </c>
    </row>
    <row r="1005" spans="1:24" ht="48" hidden="1" x14ac:dyDescent="0.2">
      <c r="A1005" s="1">
        <v>1825</v>
      </c>
      <c r="B1005" s="7" t="s">
        <v>1826</v>
      </c>
      <c r="C1005" s="7" t="s">
        <v>5935</v>
      </c>
      <c r="D1005" s="1">
        <v>2000</v>
      </c>
      <c r="E1005" s="1">
        <v>2101</v>
      </c>
      <c r="F1005" s="1" t="s">
        <v>8218</v>
      </c>
      <c r="G1005" s="1" t="s">
        <v>8223</v>
      </c>
      <c r="H1005" s="1" t="s">
        <v>8245</v>
      </c>
      <c r="I1005" s="1">
        <v>1373572903</v>
      </c>
      <c r="J1005" s="1">
        <v>1371585703</v>
      </c>
      <c r="K1005" s="1" t="b">
        <v>0</v>
      </c>
      <c r="L1005" s="1">
        <v>50</v>
      </c>
      <c r="M1005" s="1" t="b">
        <v>1</v>
      </c>
      <c r="N1005" s="1" t="s">
        <v>8275</v>
      </c>
      <c r="O1005" s="28">
        <f t="shared" si="150"/>
        <v>1.0505</v>
      </c>
      <c r="P1005" s="29">
        <f t="shared" si="151"/>
        <v>42.02</v>
      </c>
      <c r="Q1005" s="9" t="str">
        <f t="shared" si="152"/>
        <v>music</v>
      </c>
      <c r="R1005" s="26" t="str">
        <f t="shared" si="153"/>
        <v>rock</v>
      </c>
      <c r="S1005" s="27">
        <f t="shared" si="154"/>
        <v>41443.83452546296</v>
      </c>
      <c r="T1005" s="5" t="str">
        <f t="shared" si="155"/>
        <v>Jun</v>
      </c>
      <c r="U1005" s="5" t="str">
        <f t="shared" si="156"/>
        <v>2013</v>
      </c>
      <c r="V1005" s="5" t="str">
        <f t="shared" si="157"/>
        <v>Jul</v>
      </c>
      <c r="W1005" s="1" t="str">
        <f t="shared" si="158"/>
        <v>2013</v>
      </c>
      <c r="X1005" s="27">
        <f t="shared" si="159"/>
        <v>41466.83452546296</v>
      </c>
    </row>
    <row r="1006" spans="1:24" ht="32" hidden="1" x14ac:dyDescent="0.2">
      <c r="A1006" s="1">
        <v>1826</v>
      </c>
      <c r="B1006" s="7" t="s">
        <v>1827</v>
      </c>
      <c r="C1006" s="7" t="s">
        <v>5936</v>
      </c>
      <c r="D1006" s="1">
        <v>2000</v>
      </c>
      <c r="E1006" s="1">
        <v>2020</v>
      </c>
      <c r="F1006" s="1" t="s">
        <v>8218</v>
      </c>
      <c r="G1006" s="1" t="s">
        <v>8223</v>
      </c>
      <c r="H1006" s="1" t="s">
        <v>8245</v>
      </c>
      <c r="I1006" s="1">
        <v>1392675017</v>
      </c>
      <c r="J1006" s="1">
        <v>1390083017</v>
      </c>
      <c r="K1006" s="1" t="b">
        <v>0</v>
      </c>
      <c r="L1006" s="1">
        <v>38</v>
      </c>
      <c r="M1006" s="1" t="b">
        <v>1</v>
      </c>
      <c r="N1006" s="1" t="s">
        <v>8275</v>
      </c>
      <c r="O1006" s="28">
        <f t="shared" si="150"/>
        <v>1.01</v>
      </c>
      <c r="P1006" s="29">
        <f t="shared" si="151"/>
        <v>53.157894736842103</v>
      </c>
      <c r="Q1006" s="9" t="str">
        <f t="shared" si="152"/>
        <v>music</v>
      </c>
      <c r="R1006" s="26" t="str">
        <f t="shared" si="153"/>
        <v>rock</v>
      </c>
      <c r="S1006" s="27">
        <f t="shared" si="154"/>
        <v>41657.923807870371</v>
      </c>
      <c r="T1006" s="5" t="str">
        <f t="shared" si="155"/>
        <v>Jan</v>
      </c>
      <c r="U1006" s="5" t="str">
        <f t="shared" si="156"/>
        <v>2014</v>
      </c>
      <c r="V1006" s="5" t="str">
        <f t="shared" si="157"/>
        <v>Feb</v>
      </c>
      <c r="W1006" s="1" t="str">
        <f t="shared" si="158"/>
        <v>2014</v>
      </c>
      <c r="X1006" s="27">
        <f t="shared" si="159"/>
        <v>41687.923807870371</v>
      </c>
    </row>
    <row r="1007" spans="1:24" ht="32" hidden="1" x14ac:dyDescent="0.2">
      <c r="A1007" s="1">
        <v>1841</v>
      </c>
      <c r="B1007" s="7" t="s">
        <v>1842</v>
      </c>
      <c r="C1007" s="7" t="s">
        <v>5951</v>
      </c>
      <c r="D1007" s="1">
        <v>2000</v>
      </c>
      <c r="E1007" s="1">
        <v>2035</v>
      </c>
      <c r="F1007" s="1" t="s">
        <v>8218</v>
      </c>
      <c r="G1007" s="1" t="s">
        <v>8223</v>
      </c>
      <c r="H1007" s="1" t="s">
        <v>8245</v>
      </c>
      <c r="I1007" s="1">
        <v>1400561940</v>
      </c>
      <c r="J1007" s="1">
        <v>1397679445</v>
      </c>
      <c r="K1007" s="1" t="b">
        <v>0</v>
      </c>
      <c r="L1007" s="1">
        <v>40</v>
      </c>
      <c r="M1007" s="1" t="b">
        <v>1</v>
      </c>
      <c r="N1007" s="1" t="s">
        <v>8275</v>
      </c>
      <c r="O1007" s="28">
        <f t="shared" si="150"/>
        <v>1.0175000000000001</v>
      </c>
      <c r="P1007" s="29">
        <f t="shared" si="151"/>
        <v>50.875</v>
      </c>
      <c r="Q1007" s="9" t="str">
        <f t="shared" si="152"/>
        <v>music</v>
      </c>
      <c r="R1007" s="26" t="str">
        <f t="shared" si="153"/>
        <v>rock</v>
      </c>
      <c r="S1007" s="27">
        <f t="shared" si="154"/>
        <v>41745.84542824074</v>
      </c>
      <c r="T1007" s="5" t="str">
        <f t="shared" si="155"/>
        <v>Apr</v>
      </c>
      <c r="U1007" s="5" t="str">
        <f t="shared" si="156"/>
        <v>2014</v>
      </c>
      <c r="V1007" s="5" t="str">
        <f t="shared" si="157"/>
        <v>May</v>
      </c>
      <c r="W1007" s="1" t="str">
        <f t="shared" si="158"/>
        <v>2014</v>
      </c>
      <c r="X1007" s="27">
        <f t="shared" si="159"/>
        <v>41779.207638888889</v>
      </c>
    </row>
    <row r="1008" spans="1:24" ht="48" hidden="1" x14ac:dyDescent="0.2">
      <c r="A1008" s="1">
        <v>1842</v>
      </c>
      <c r="B1008" s="7" t="s">
        <v>1843</v>
      </c>
      <c r="C1008" s="7" t="s">
        <v>5952</v>
      </c>
      <c r="D1008" s="1">
        <v>2000</v>
      </c>
      <c r="E1008" s="1">
        <v>2505</v>
      </c>
      <c r="F1008" s="1" t="s">
        <v>8218</v>
      </c>
      <c r="G1008" s="1" t="s">
        <v>8223</v>
      </c>
      <c r="H1008" s="1" t="s">
        <v>8245</v>
      </c>
      <c r="I1008" s="1">
        <v>1425275940</v>
      </c>
      <c r="J1008" s="1">
        <v>1422371381</v>
      </c>
      <c r="K1008" s="1" t="b">
        <v>0</v>
      </c>
      <c r="L1008" s="1">
        <v>21</v>
      </c>
      <c r="M1008" s="1" t="b">
        <v>1</v>
      </c>
      <c r="N1008" s="1" t="s">
        <v>8275</v>
      </c>
      <c r="O1008" s="28">
        <f t="shared" si="150"/>
        <v>1.2524999999999999</v>
      </c>
      <c r="P1008" s="29">
        <f t="shared" si="151"/>
        <v>119.28571428571429</v>
      </c>
      <c r="Q1008" s="9" t="str">
        <f t="shared" si="152"/>
        <v>music</v>
      </c>
      <c r="R1008" s="26" t="str">
        <f t="shared" si="153"/>
        <v>rock</v>
      </c>
      <c r="S1008" s="27">
        <f t="shared" si="154"/>
        <v>42031.631724537037</v>
      </c>
      <c r="T1008" s="5" t="str">
        <f t="shared" si="155"/>
        <v>Jan</v>
      </c>
      <c r="U1008" s="5" t="str">
        <f t="shared" si="156"/>
        <v>2015</v>
      </c>
      <c r="V1008" s="5" t="str">
        <f t="shared" si="157"/>
        <v>Mar</v>
      </c>
      <c r="W1008" s="1" t="str">
        <f t="shared" si="158"/>
        <v>2015</v>
      </c>
      <c r="X1008" s="27">
        <f t="shared" si="159"/>
        <v>42065.249305555553</v>
      </c>
    </row>
    <row r="1009" spans="1:24" ht="48" hidden="1" x14ac:dyDescent="0.2">
      <c r="A1009" s="1">
        <v>1856</v>
      </c>
      <c r="B1009" s="7" t="s">
        <v>1857</v>
      </c>
      <c r="C1009" s="7" t="s">
        <v>5966</v>
      </c>
      <c r="D1009" s="1">
        <v>2000</v>
      </c>
      <c r="E1009" s="1">
        <v>2025</v>
      </c>
      <c r="F1009" s="1" t="s">
        <v>8218</v>
      </c>
      <c r="G1009" s="1" t="s">
        <v>8223</v>
      </c>
      <c r="H1009" s="1" t="s">
        <v>8245</v>
      </c>
      <c r="I1009" s="1">
        <v>1405715472</v>
      </c>
      <c r="J1009" s="1">
        <v>1403901072</v>
      </c>
      <c r="K1009" s="1" t="b">
        <v>0</v>
      </c>
      <c r="L1009" s="1">
        <v>38</v>
      </c>
      <c r="M1009" s="1" t="b">
        <v>1</v>
      </c>
      <c r="N1009" s="1" t="s">
        <v>8275</v>
      </c>
      <c r="O1009" s="28">
        <f t="shared" si="150"/>
        <v>1.0125</v>
      </c>
      <c r="P1009" s="29">
        <f t="shared" si="151"/>
        <v>53.289473684210527</v>
      </c>
      <c r="Q1009" s="9" t="str">
        <f t="shared" si="152"/>
        <v>music</v>
      </c>
      <c r="R1009" s="26" t="str">
        <f t="shared" si="153"/>
        <v>rock</v>
      </c>
      <c r="S1009" s="27">
        <f t="shared" si="154"/>
        <v>41817.854999999996</v>
      </c>
      <c r="T1009" s="5" t="str">
        <f t="shared" si="155"/>
        <v>Jun</v>
      </c>
      <c r="U1009" s="5" t="str">
        <f t="shared" si="156"/>
        <v>2014</v>
      </c>
      <c r="V1009" s="5" t="str">
        <f t="shared" si="157"/>
        <v>Jul</v>
      </c>
      <c r="W1009" s="1" t="str">
        <f t="shared" si="158"/>
        <v>2014</v>
      </c>
      <c r="X1009" s="27">
        <f t="shared" si="159"/>
        <v>41838.854999999996</v>
      </c>
    </row>
    <row r="1010" spans="1:24" ht="48" hidden="1" x14ac:dyDescent="0.2">
      <c r="A1010" s="1">
        <v>1881</v>
      </c>
      <c r="B1010" s="7" t="s">
        <v>1882</v>
      </c>
      <c r="C1010" s="7" t="s">
        <v>5991</v>
      </c>
      <c r="D1010" s="1">
        <v>2000</v>
      </c>
      <c r="E1010" s="1">
        <v>3453.69</v>
      </c>
      <c r="F1010" s="1" t="s">
        <v>8218</v>
      </c>
      <c r="G1010" s="1" t="s">
        <v>8223</v>
      </c>
      <c r="H1010" s="1" t="s">
        <v>8245</v>
      </c>
      <c r="I1010" s="1">
        <v>1425955189</v>
      </c>
      <c r="J1010" s="1">
        <v>1423366789</v>
      </c>
      <c r="K1010" s="1" t="b">
        <v>0</v>
      </c>
      <c r="L1010" s="1">
        <v>70</v>
      </c>
      <c r="M1010" s="1" t="b">
        <v>1</v>
      </c>
      <c r="N1010" s="1" t="s">
        <v>8278</v>
      </c>
      <c r="O1010" s="28">
        <f t="shared" si="150"/>
        <v>1.726845</v>
      </c>
      <c r="P1010" s="29">
        <f t="shared" si="151"/>
        <v>49.338428571428572</v>
      </c>
      <c r="Q1010" s="9" t="str">
        <f t="shared" si="152"/>
        <v>music</v>
      </c>
      <c r="R1010" s="26" t="str">
        <f t="shared" si="153"/>
        <v>indie rock</v>
      </c>
      <c r="S1010" s="27">
        <f t="shared" si="154"/>
        <v>42043.152650462958</v>
      </c>
      <c r="T1010" s="5" t="str">
        <f t="shared" si="155"/>
        <v>Feb</v>
      </c>
      <c r="U1010" s="5" t="str">
        <f t="shared" si="156"/>
        <v>2015</v>
      </c>
      <c r="V1010" s="5" t="str">
        <f t="shared" si="157"/>
        <v>Mar</v>
      </c>
      <c r="W1010" s="1" t="str">
        <f t="shared" si="158"/>
        <v>2015</v>
      </c>
      <c r="X1010" s="27">
        <f t="shared" si="159"/>
        <v>42073.110983796301</v>
      </c>
    </row>
    <row r="1011" spans="1:24" ht="48" hidden="1" x14ac:dyDescent="0.2">
      <c r="A1011" s="1">
        <v>1889</v>
      </c>
      <c r="B1011" s="7" t="s">
        <v>1890</v>
      </c>
      <c r="C1011" s="7" t="s">
        <v>5999</v>
      </c>
      <c r="D1011" s="1">
        <v>2000</v>
      </c>
      <c r="E1011" s="1">
        <v>2132</v>
      </c>
      <c r="F1011" s="1" t="s">
        <v>8218</v>
      </c>
      <c r="G1011" s="1" t="s">
        <v>8223</v>
      </c>
      <c r="H1011" s="1" t="s">
        <v>8245</v>
      </c>
      <c r="I1011" s="1">
        <v>1363024946</v>
      </c>
      <c r="J1011" s="1">
        <v>1359140546</v>
      </c>
      <c r="K1011" s="1" t="b">
        <v>0</v>
      </c>
      <c r="L1011" s="1">
        <v>44</v>
      </c>
      <c r="M1011" s="1" t="b">
        <v>1</v>
      </c>
      <c r="N1011" s="1" t="s">
        <v>8278</v>
      </c>
      <c r="O1011" s="28">
        <f t="shared" si="150"/>
        <v>1.0660000000000001</v>
      </c>
      <c r="P1011" s="29">
        <f t="shared" si="151"/>
        <v>48.454545454545453</v>
      </c>
      <c r="Q1011" s="9" t="str">
        <f t="shared" si="152"/>
        <v>music</v>
      </c>
      <c r="R1011" s="26" t="str">
        <f t="shared" si="153"/>
        <v>indie rock</v>
      </c>
      <c r="S1011" s="27">
        <f t="shared" si="154"/>
        <v>41299.793356481481</v>
      </c>
      <c r="T1011" s="5" t="str">
        <f t="shared" si="155"/>
        <v>Jan</v>
      </c>
      <c r="U1011" s="5" t="str">
        <f t="shared" si="156"/>
        <v>2013</v>
      </c>
      <c r="V1011" s="5" t="str">
        <f t="shared" si="157"/>
        <v>Mar</v>
      </c>
      <c r="W1011" s="1" t="str">
        <f t="shared" si="158"/>
        <v>2013</v>
      </c>
      <c r="X1011" s="27">
        <f t="shared" si="159"/>
        <v>41344.751689814817</v>
      </c>
    </row>
    <row r="1012" spans="1:24" ht="48" hidden="1" x14ac:dyDescent="0.2">
      <c r="A1012" s="1">
        <v>1922</v>
      </c>
      <c r="B1012" s="7" t="s">
        <v>1923</v>
      </c>
      <c r="C1012" s="7" t="s">
        <v>6032</v>
      </c>
      <c r="D1012" s="1">
        <v>2000</v>
      </c>
      <c r="E1012" s="1">
        <v>2311</v>
      </c>
      <c r="F1012" s="1" t="s">
        <v>8218</v>
      </c>
      <c r="G1012" s="1" t="s">
        <v>8223</v>
      </c>
      <c r="H1012" s="1" t="s">
        <v>8245</v>
      </c>
      <c r="I1012" s="1">
        <v>1386828507</v>
      </c>
      <c r="J1012" s="1">
        <v>1384236507</v>
      </c>
      <c r="K1012" s="1" t="b">
        <v>0</v>
      </c>
      <c r="L1012" s="1">
        <v>64</v>
      </c>
      <c r="M1012" s="1" t="b">
        <v>1</v>
      </c>
      <c r="N1012" s="1" t="s">
        <v>8278</v>
      </c>
      <c r="O1012" s="28">
        <f t="shared" si="150"/>
        <v>1.1555</v>
      </c>
      <c r="P1012" s="29">
        <f t="shared" si="151"/>
        <v>36.109375</v>
      </c>
      <c r="Q1012" s="9" t="str">
        <f t="shared" si="152"/>
        <v>music</v>
      </c>
      <c r="R1012" s="26" t="str">
        <f t="shared" si="153"/>
        <v>indie rock</v>
      </c>
      <c r="S1012" s="27">
        <f t="shared" si="154"/>
        <v>41590.255868055552</v>
      </c>
      <c r="T1012" s="5" t="str">
        <f t="shared" si="155"/>
        <v>Nov</v>
      </c>
      <c r="U1012" s="5" t="str">
        <f t="shared" si="156"/>
        <v>2013</v>
      </c>
      <c r="V1012" s="5" t="str">
        <f t="shared" si="157"/>
        <v>Dec</v>
      </c>
      <c r="W1012" s="1" t="str">
        <f t="shared" si="158"/>
        <v>2013</v>
      </c>
      <c r="X1012" s="27">
        <f t="shared" si="159"/>
        <v>41620.255868055552</v>
      </c>
    </row>
    <row r="1013" spans="1:24" ht="32" hidden="1" x14ac:dyDescent="0.2">
      <c r="A1013" s="1">
        <v>1931</v>
      </c>
      <c r="B1013" s="7" t="s">
        <v>1932</v>
      </c>
      <c r="C1013" s="7" t="s">
        <v>6041</v>
      </c>
      <c r="D1013" s="1">
        <v>2000</v>
      </c>
      <c r="E1013" s="1">
        <v>2412.02</v>
      </c>
      <c r="F1013" s="1" t="s">
        <v>8218</v>
      </c>
      <c r="G1013" s="1" t="s">
        <v>8223</v>
      </c>
      <c r="H1013" s="1" t="s">
        <v>8245</v>
      </c>
      <c r="I1013" s="1">
        <v>1337657400</v>
      </c>
      <c r="J1013" s="1">
        <v>1336512309</v>
      </c>
      <c r="K1013" s="1" t="b">
        <v>0</v>
      </c>
      <c r="L1013" s="1">
        <v>50</v>
      </c>
      <c r="M1013" s="1" t="b">
        <v>1</v>
      </c>
      <c r="N1013" s="1" t="s">
        <v>8278</v>
      </c>
      <c r="O1013" s="28">
        <f t="shared" si="150"/>
        <v>1.20601</v>
      </c>
      <c r="P1013" s="29">
        <f t="shared" si="151"/>
        <v>48.240400000000001</v>
      </c>
      <c r="Q1013" s="9" t="str">
        <f t="shared" si="152"/>
        <v>music</v>
      </c>
      <c r="R1013" s="26" t="str">
        <f t="shared" si="153"/>
        <v>indie rock</v>
      </c>
      <c r="S1013" s="27">
        <f t="shared" si="154"/>
        <v>41037.892465277779</v>
      </c>
      <c r="T1013" s="5" t="str">
        <f t="shared" si="155"/>
        <v>May</v>
      </c>
      <c r="U1013" s="5" t="str">
        <f t="shared" si="156"/>
        <v>2012</v>
      </c>
      <c r="V1013" s="5" t="str">
        <f t="shared" si="157"/>
        <v>May</v>
      </c>
      <c r="W1013" s="1" t="str">
        <f t="shared" si="158"/>
        <v>2012</v>
      </c>
      <c r="X1013" s="27">
        <f t="shared" si="159"/>
        <v>41051.145833333336</v>
      </c>
    </row>
    <row r="1014" spans="1:24" ht="48" hidden="1" x14ac:dyDescent="0.2">
      <c r="A1014" s="1">
        <v>1986</v>
      </c>
      <c r="B1014" s="7" t="s">
        <v>1987</v>
      </c>
      <c r="C1014" s="7" t="s">
        <v>6096</v>
      </c>
      <c r="D1014" s="1">
        <v>2000</v>
      </c>
      <c r="E1014" s="1">
        <v>1</v>
      </c>
      <c r="F1014" s="1" t="s">
        <v>8220</v>
      </c>
      <c r="G1014" s="1" t="s">
        <v>8224</v>
      </c>
      <c r="H1014" s="1" t="s">
        <v>8246</v>
      </c>
      <c r="I1014" s="1">
        <v>1457947483</v>
      </c>
      <c r="J1014" s="1">
        <v>1455359083</v>
      </c>
      <c r="K1014" s="1" t="b">
        <v>0</v>
      </c>
      <c r="L1014" s="1">
        <v>1</v>
      </c>
      <c r="M1014" s="1" t="b">
        <v>0</v>
      </c>
      <c r="N1014" s="1" t="s">
        <v>8295</v>
      </c>
      <c r="O1014" s="28">
        <f t="shared" si="150"/>
        <v>5.0000000000000001E-4</v>
      </c>
      <c r="P1014" s="29">
        <f t="shared" si="151"/>
        <v>1</v>
      </c>
      <c r="Q1014" s="9" t="str">
        <f t="shared" si="152"/>
        <v>photography</v>
      </c>
      <c r="R1014" s="26" t="str">
        <f t="shared" si="153"/>
        <v>people</v>
      </c>
      <c r="S1014" s="27">
        <f t="shared" si="154"/>
        <v>42413.433831018512</v>
      </c>
      <c r="T1014" s="5" t="str">
        <f t="shared" si="155"/>
        <v>Feb</v>
      </c>
      <c r="U1014" s="5" t="str">
        <f t="shared" si="156"/>
        <v>2016</v>
      </c>
      <c r="V1014" s="5" t="str">
        <f t="shared" si="157"/>
        <v>Mar</v>
      </c>
      <c r="W1014" s="1" t="str">
        <f t="shared" si="158"/>
        <v>2016</v>
      </c>
      <c r="X1014" s="27">
        <f t="shared" si="159"/>
        <v>42443.392164351855</v>
      </c>
    </row>
    <row r="1015" spans="1:24" ht="32" hidden="1" x14ac:dyDescent="0.2">
      <c r="A1015" s="1">
        <v>1991</v>
      </c>
      <c r="B1015" s="7" t="s">
        <v>1992</v>
      </c>
      <c r="C1015" s="7" t="s">
        <v>6101</v>
      </c>
      <c r="D1015" s="1">
        <v>2000</v>
      </c>
      <c r="E1015" s="1">
        <v>140</v>
      </c>
      <c r="F1015" s="1" t="s">
        <v>8220</v>
      </c>
      <c r="G1015" s="1" t="s">
        <v>8223</v>
      </c>
      <c r="H1015" s="1" t="s">
        <v>8245</v>
      </c>
      <c r="I1015" s="1">
        <v>1435958786</v>
      </c>
      <c r="J1015" s="1">
        <v>1434144386</v>
      </c>
      <c r="K1015" s="1" t="b">
        <v>0</v>
      </c>
      <c r="L1015" s="1">
        <v>3</v>
      </c>
      <c r="M1015" s="1" t="b">
        <v>0</v>
      </c>
      <c r="N1015" s="1" t="s">
        <v>8295</v>
      </c>
      <c r="O1015" s="28">
        <f t="shared" si="150"/>
        <v>7.0000000000000007E-2</v>
      </c>
      <c r="P1015" s="29">
        <f t="shared" si="151"/>
        <v>46.666666666666664</v>
      </c>
      <c r="Q1015" s="9" t="str">
        <f t="shared" si="152"/>
        <v>photography</v>
      </c>
      <c r="R1015" s="26" t="str">
        <f t="shared" si="153"/>
        <v>people</v>
      </c>
      <c r="S1015" s="27">
        <f t="shared" si="154"/>
        <v>42167.89335648148</v>
      </c>
      <c r="T1015" s="5" t="str">
        <f t="shared" si="155"/>
        <v>Jun</v>
      </c>
      <c r="U1015" s="5" t="str">
        <f t="shared" si="156"/>
        <v>2015</v>
      </c>
      <c r="V1015" s="5" t="str">
        <f t="shared" si="157"/>
        <v>Jul</v>
      </c>
      <c r="W1015" s="1" t="str">
        <f t="shared" si="158"/>
        <v>2015</v>
      </c>
      <c r="X1015" s="27">
        <f t="shared" si="159"/>
        <v>42188.89335648148</v>
      </c>
    </row>
    <row r="1016" spans="1:24" ht="48" hidden="1" x14ac:dyDescent="0.2">
      <c r="A1016" s="1">
        <v>1993</v>
      </c>
      <c r="B1016" s="7" t="s">
        <v>1994</v>
      </c>
      <c r="C1016" s="7" t="s">
        <v>6103</v>
      </c>
      <c r="D1016" s="1">
        <v>2000</v>
      </c>
      <c r="E1016" s="1">
        <v>0</v>
      </c>
      <c r="F1016" s="1" t="s">
        <v>8220</v>
      </c>
      <c r="G1016" s="1" t="s">
        <v>8224</v>
      </c>
      <c r="H1016" s="1" t="s">
        <v>8246</v>
      </c>
      <c r="I1016" s="1">
        <v>1450706837</v>
      </c>
      <c r="J1016" s="1">
        <v>1448114837</v>
      </c>
      <c r="K1016" s="1" t="b">
        <v>0</v>
      </c>
      <c r="L1016" s="1">
        <v>0</v>
      </c>
      <c r="M1016" s="1" t="b">
        <v>0</v>
      </c>
      <c r="N1016" s="1" t="s">
        <v>8295</v>
      </c>
      <c r="O1016" s="28">
        <f t="shared" si="150"/>
        <v>0</v>
      </c>
      <c r="P1016" s="29">
        <f t="shared" si="151"/>
        <v>0</v>
      </c>
      <c r="Q1016" s="9" t="str">
        <f t="shared" si="152"/>
        <v>photography</v>
      </c>
      <c r="R1016" s="26" t="str">
        <f t="shared" si="153"/>
        <v>people</v>
      </c>
      <c r="S1016" s="27">
        <f t="shared" si="154"/>
        <v>42329.58839120371</v>
      </c>
      <c r="T1016" s="5" t="str">
        <f t="shared" si="155"/>
        <v>Nov</v>
      </c>
      <c r="U1016" s="5" t="str">
        <f t="shared" si="156"/>
        <v>2015</v>
      </c>
      <c r="V1016" s="5" t="str">
        <f t="shared" si="157"/>
        <v>Dec</v>
      </c>
      <c r="W1016" s="1" t="str">
        <f t="shared" si="158"/>
        <v>2015</v>
      </c>
      <c r="X1016" s="27">
        <f t="shared" si="159"/>
        <v>42359.58839120371</v>
      </c>
    </row>
    <row r="1017" spans="1:24" ht="48" hidden="1" x14ac:dyDescent="0.2">
      <c r="A1017" s="1">
        <v>2066</v>
      </c>
      <c r="B1017" s="7" t="s">
        <v>2067</v>
      </c>
      <c r="C1017" s="7" t="s">
        <v>6176</v>
      </c>
      <c r="D1017" s="1">
        <v>2000</v>
      </c>
      <c r="E1017" s="1">
        <v>4372</v>
      </c>
      <c r="F1017" s="1" t="s">
        <v>8218</v>
      </c>
      <c r="G1017" s="1" t="s">
        <v>8223</v>
      </c>
      <c r="H1017" s="1" t="s">
        <v>8245</v>
      </c>
      <c r="I1017" s="1">
        <v>1408818683</v>
      </c>
      <c r="J1017" s="1">
        <v>1406226683</v>
      </c>
      <c r="K1017" s="1" t="b">
        <v>0</v>
      </c>
      <c r="L1017" s="1">
        <v>65</v>
      </c>
      <c r="M1017" s="1" t="b">
        <v>1</v>
      </c>
      <c r="N1017" s="1" t="s">
        <v>8294</v>
      </c>
      <c r="O1017" s="28">
        <f t="shared" si="150"/>
        <v>2.1859999999999999</v>
      </c>
      <c r="P1017" s="29">
        <f t="shared" si="151"/>
        <v>67.261538461538464</v>
      </c>
      <c r="Q1017" s="9" t="str">
        <f t="shared" si="152"/>
        <v>technology</v>
      </c>
      <c r="R1017" s="26" t="str">
        <f t="shared" si="153"/>
        <v>hardware</v>
      </c>
      <c r="S1017" s="27">
        <f t="shared" si="154"/>
        <v>41844.771793981483</v>
      </c>
      <c r="T1017" s="5" t="str">
        <f t="shared" si="155"/>
        <v>Jul</v>
      </c>
      <c r="U1017" s="5" t="str">
        <f t="shared" si="156"/>
        <v>2014</v>
      </c>
      <c r="V1017" s="5" t="str">
        <f t="shared" si="157"/>
        <v>Aug</v>
      </c>
      <c r="W1017" s="1" t="str">
        <f t="shared" si="158"/>
        <v>2014</v>
      </c>
      <c r="X1017" s="27">
        <f t="shared" si="159"/>
        <v>41874.771793981483</v>
      </c>
    </row>
    <row r="1018" spans="1:24" ht="48" hidden="1" x14ac:dyDescent="0.2">
      <c r="A1018" s="1">
        <v>2101</v>
      </c>
      <c r="B1018" s="7" t="s">
        <v>2102</v>
      </c>
      <c r="C1018" s="7" t="s">
        <v>6211</v>
      </c>
      <c r="D1018" s="1">
        <v>2000</v>
      </c>
      <c r="E1018" s="1">
        <v>2265</v>
      </c>
      <c r="F1018" s="1" t="s">
        <v>8218</v>
      </c>
      <c r="G1018" s="1" t="s">
        <v>8223</v>
      </c>
      <c r="H1018" s="1" t="s">
        <v>8245</v>
      </c>
      <c r="I1018" s="1">
        <v>1329104114</v>
      </c>
      <c r="J1018" s="1">
        <v>1323920114</v>
      </c>
      <c r="K1018" s="1" t="b">
        <v>0</v>
      </c>
      <c r="L1018" s="1">
        <v>44</v>
      </c>
      <c r="M1018" s="1" t="b">
        <v>1</v>
      </c>
      <c r="N1018" s="1" t="s">
        <v>8278</v>
      </c>
      <c r="O1018" s="28">
        <f t="shared" si="150"/>
        <v>1.1325000000000001</v>
      </c>
      <c r="P1018" s="29">
        <f t="shared" si="151"/>
        <v>51.477272727272727</v>
      </c>
      <c r="Q1018" s="9" t="str">
        <f t="shared" si="152"/>
        <v>music</v>
      </c>
      <c r="R1018" s="26" t="str">
        <f t="shared" si="153"/>
        <v>indie rock</v>
      </c>
      <c r="S1018" s="27">
        <f t="shared" si="154"/>
        <v>40892.149467592593</v>
      </c>
      <c r="T1018" s="5" t="str">
        <f t="shared" si="155"/>
        <v>Dec</v>
      </c>
      <c r="U1018" s="5" t="str">
        <f t="shared" si="156"/>
        <v>2011</v>
      </c>
      <c r="V1018" s="5" t="str">
        <f t="shared" si="157"/>
        <v>Feb</v>
      </c>
      <c r="W1018" s="1" t="str">
        <f t="shared" si="158"/>
        <v>2012</v>
      </c>
      <c r="X1018" s="27">
        <f t="shared" si="159"/>
        <v>40952.149467592593</v>
      </c>
    </row>
    <row r="1019" spans="1:24" ht="32" hidden="1" x14ac:dyDescent="0.2">
      <c r="A1019" s="1">
        <v>2105</v>
      </c>
      <c r="B1019" s="7" t="s">
        <v>2106</v>
      </c>
      <c r="C1019" s="7" t="s">
        <v>6215</v>
      </c>
      <c r="D1019" s="1">
        <v>2000</v>
      </c>
      <c r="E1019" s="1">
        <v>5080</v>
      </c>
      <c r="F1019" s="1" t="s">
        <v>8218</v>
      </c>
      <c r="G1019" s="1" t="s">
        <v>8223</v>
      </c>
      <c r="H1019" s="1" t="s">
        <v>8245</v>
      </c>
      <c r="I1019" s="1">
        <v>1416542400</v>
      </c>
      <c r="J1019" s="1">
        <v>1415472953</v>
      </c>
      <c r="K1019" s="1" t="b">
        <v>0</v>
      </c>
      <c r="L1019" s="1">
        <v>99</v>
      </c>
      <c r="M1019" s="1" t="b">
        <v>1</v>
      </c>
      <c r="N1019" s="1" t="s">
        <v>8278</v>
      </c>
      <c r="O1019" s="28">
        <f t="shared" si="150"/>
        <v>2.54</v>
      </c>
      <c r="P1019" s="29">
        <f t="shared" si="151"/>
        <v>51.313131313131315</v>
      </c>
      <c r="Q1019" s="9" t="str">
        <f t="shared" si="152"/>
        <v>music</v>
      </c>
      <c r="R1019" s="26" t="str">
        <f t="shared" si="153"/>
        <v>indie rock</v>
      </c>
      <c r="S1019" s="27">
        <f t="shared" si="154"/>
        <v>41951.788807870369</v>
      </c>
      <c r="T1019" s="5" t="str">
        <f t="shared" si="155"/>
        <v>Nov</v>
      </c>
      <c r="U1019" s="5" t="str">
        <f t="shared" si="156"/>
        <v>2014</v>
      </c>
      <c r="V1019" s="5" t="str">
        <f t="shared" si="157"/>
        <v>Nov</v>
      </c>
      <c r="W1019" s="1" t="str">
        <f t="shared" si="158"/>
        <v>2014</v>
      </c>
      <c r="X1019" s="27">
        <f t="shared" si="159"/>
        <v>41964.166666666672</v>
      </c>
    </row>
    <row r="1020" spans="1:24" ht="48" hidden="1" x14ac:dyDescent="0.2">
      <c r="A1020" s="1">
        <v>2107</v>
      </c>
      <c r="B1020" s="7" t="s">
        <v>2108</v>
      </c>
      <c r="C1020" s="7" t="s">
        <v>6217</v>
      </c>
      <c r="D1020" s="1">
        <v>2000</v>
      </c>
      <c r="E1020" s="1">
        <v>2154.66</v>
      </c>
      <c r="F1020" s="1" t="s">
        <v>8218</v>
      </c>
      <c r="G1020" s="1" t="s">
        <v>8223</v>
      </c>
      <c r="H1020" s="1" t="s">
        <v>8245</v>
      </c>
      <c r="I1020" s="1">
        <v>1415815393</v>
      </c>
      <c r="J1020" s="1">
        <v>1413997393</v>
      </c>
      <c r="K1020" s="1" t="b">
        <v>0</v>
      </c>
      <c r="L1020" s="1">
        <v>58</v>
      </c>
      <c r="M1020" s="1" t="b">
        <v>1</v>
      </c>
      <c r="N1020" s="1" t="s">
        <v>8278</v>
      </c>
      <c r="O1020" s="28">
        <f t="shared" si="150"/>
        <v>1.0773299999999999</v>
      </c>
      <c r="P1020" s="29">
        <f t="shared" si="151"/>
        <v>37.149310344827583</v>
      </c>
      <c r="Q1020" s="9" t="str">
        <f t="shared" si="152"/>
        <v>music</v>
      </c>
      <c r="R1020" s="26" t="str">
        <f t="shared" si="153"/>
        <v>indie rock</v>
      </c>
      <c r="S1020" s="27">
        <f t="shared" si="154"/>
        <v>41934.71056712963</v>
      </c>
      <c r="T1020" s="5" t="str">
        <f t="shared" si="155"/>
        <v>Oct</v>
      </c>
      <c r="U1020" s="5" t="str">
        <f t="shared" si="156"/>
        <v>2014</v>
      </c>
      <c r="V1020" s="5" t="str">
        <f t="shared" si="157"/>
        <v>Nov</v>
      </c>
      <c r="W1020" s="1" t="str">
        <f t="shared" si="158"/>
        <v>2014</v>
      </c>
      <c r="X1020" s="27">
        <f t="shared" si="159"/>
        <v>41955.752233796295</v>
      </c>
    </row>
    <row r="1021" spans="1:24" ht="32" hidden="1" x14ac:dyDescent="0.2">
      <c r="A1021" s="1">
        <v>2110</v>
      </c>
      <c r="B1021" s="7" t="s">
        <v>2111</v>
      </c>
      <c r="C1021" s="7" t="s">
        <v>6220</v>
      </c>
      <c r="D1021" s="1">
        <v>2000</v>
      </c>
      <c r="E1021" s="1">
        <v>2007</v>
      </c>
      <c r="F1021" s="1" t="s">
        <v>8218</v>
      </c>
      <c r="G1021" s="1" t="s">
        <v>8223</v>
      </c>
      <c r="H1021" s="1" t="s">
        <v>8245</v>
      </c>
      <c r="I1021" s="1">
        <v>1401253140</v>
      </c>
      <c r="J1021" s="1">
        <v>1398873969</v>
      </c>
      <c r="K1021" s="1" t="b">
        <v>0</v>
      </c>
      <c r="L1021" s="1">
        <v>38</v>
      </c>
      <c r="M1021" s="1" t="b">
        <v>1</v>
      </c>
      <c r="N1021" s="1" t="s">
        <v>8278</v>
      </c>
      <c r="O1021" s="28">
        <f t="shared" si="150"/>
        <v>1.0035000000000001</v>
      </c>
      <c r="P1021" s="29">
        <f t="shared" si="151"/>
        <v>52.815789473684212</v>
      </c>
      <c r="Q1021" s="9" t="str">
        <f t="shared" si="152"/>
        <v>music</v>
      </c>
      <c r="R1021" s="26" t="str">
        <f t="shared" si="153"/>
        <v>indie rock</v>
      </c>
      <c r="S1021" s="27">
        <f t="shared" si="154"/>
        <v>41759.670937499999</v>
      </c>
      <c r="T1021" s="5" t="str">
        <f t="shared" si="155"/>
        <v>Apr</v>
      </c>
      <c r="U1021" s="5" t="str">
        <f t="shared" si="156"/>
        <v>2014</v>
      </c>
      <c r="V1021" s="5" t="str">
        <f t="shared" si="157"/>
        <v>May</v>
      </c>
      <c r="W1021" s="1" t="str">
        <f t="shared" si="158"/>
        <v>2014</v>
      </c>
      <c r="X1021" s="27">
        <f t="shared" si="159"/>
        <v>41787.207638888889</v>
      </c>
    </row>
    <row r="1022" spans="1:24" ht="48" hidden="1" x14ac:dyDescent="0.2">
      <c r="A1022" s="1">
        <v>2111</v>
      </c>
      <c r="B1022" s="7" t="s">
        <v>2112</v>
      </c>
      <c r="C1022" s="7" t="s">
        <v>6221</v>
      </c>
      <c r="D1022" s="1">
        <v>2000</v>
      </c>
      <c r="E1022" s="1">
        <v>2130</v>
      </c>
      <c r="F1022" s="1" t="s">
        <v>8218</v>
      </c>
      <c r="G1022" s="1" t="s">
        <v>8223</v>
      </c>
      <c r="H1022" s="1" t="s">
        <v>8245</v>
      </c>
      <c r="I1022" s="1">
        <v>1313370000</v>
      </c>
      <c r="J1022" s="1">
        <v>1307594625</v>
      </c>
      <c r="K1022" s="1" t="b">
        <v>0</v>
      </c>
      <c r="L1022" s="1">
        <v>39</v>
      </c>
      <c r="M1022" s="1" t="b">
        <v>1</v>
      </c>
      <c r="N1022" s="1" t="s">
        <v>8278</v>
      </c>
      <c r="O1022" s="28">
        <f t="shared" si="150"/>
        <v>1.0649999999999999</v>
      </c>
      <c r="P1022" s="29">
        <f t="shared" si="151"/>
        <v>54.615384615384613</v>
      </c>
      <c r="Q1022" s="9" t="str">
        <f t="shared" si="152"/>
        <v>music</v>
      </c>
      <c r="R1022" s="26" t="str">
        <f t="shared" si="153"/>
        <v>indie rock</v>
      </c>
      <c r="S1022" s="27">
        <f t="shared" si="154"/>
        <v>40703.197048611109</v>
      </c>
      <c r="T1022" s="5" t="str">
        <f t="shared" si="155"/>
        <v>Jun</v>
      </c>
      <c r="U1022" s="5" t="str">
        <f t="shared" si="156"/>
        <v>2011</v>
      </c>
      <c r="V1022" s="5" t="str">
        <f t="shared" si="157"/>
        <v>Aug</v>
      </c>
      <c r="W1022" s="1" t="str">
        <f t="shared" si="158"/>
        <v>2011</v>
      </c>
      <c r="X1022" s="27">
        <f t="shared" si="159"/>
        <v>40770.041666666664</v>
      </c>
    </row>
    <row r="1023" spans="1:24" ht="48" hidden="1" x14ac:dyDescent="0.2">
      <c r="A1023" s="1">
        <v>2119</v>
      </c>
      <c r="B1023" s="7" t="s">
        <v>2120</v>
      </c>
      <c r="C1023" s="7" t="s">
        <v>6229</v>
      </c>
      <c r="D1023" s="1">
        <v>2000</v>
      </c>
      <c r="E1023" s="1">
        <v>2015</v>
      </c>
      <c r="F1023" s="1" t="s">
        <v>8218</v>
      </c>
      <c r="G1023" s="1" t="s">
        <v>8223</v>
      </c>
      <c r="H1023" s="1" t="s">
        <v>8245</v>
      </c>
      <c r="I1023" s="1">
        <v>1345086445</v>
      </c>
      <c r="J1023" s="1">
        <v>1342494445</v>
      </c>
      <c r="K1023" s="1" t="b">
        <v>0</v>
      </c>
      <c r="L1023" s="1">
        <v>22</v>
      </c>
      <c r="M1023" s="1" t="b">
        <v>1</v>
      </c>
      <c r="N1023" s="1" t="s">
        <v>8278</v>
      </c>
      <c r="O1023" s="28">
        <f t="shared" si="150"/>
        <v>1.0075000000000001</v>
      </c>
      <c r="P1023" s="29">
        <f t="shared" si="151"/>
        <v>91.590909090909093</v>
      </c>
      <c r="Q1023" s="9" t="str">
        <f t="shared" si="152"/>
        <v>music</v>
      </c>
      <c r="R1023" s="26" t="str">
        <f t="shared" si="153"/>
        <v>indie rock</v>
      </c>
      <c r="S1023" s="27">
        <f t="shared" si="154"/>
        <v>41107.130150462966</v>
      </c>
      <c r="T1023" s="5" t="str">
        <f t="shared" si="155"/>
        <v>Jul</v>
      </c>
      <c r="U1023" s="5" t="str">
        <f t="shared" si="156"/>
        <v>2012</v>
      </c>
      <c r="V1023" s="5" t="str">
        <f t="shared" si="157"/>
        <v>Aug</v>
      </c>
      <c r="W1023" s="1" t="str">
        <f t="shared" si="158"/>
        <v>2012</v>
      </c>
      <c r="X1023" s="27">
        <f t="shared" si="159"/>
        <v>41137.130150462966</v>
      </c>
    </row>
    <row r="1024" spans="1:24" ht="48" hidden="1" x14ac:dyDescent="0.2">
      <c r="A1024" s="1">
        <v>2129</v>
      </c>
      <c r="B1024" s="7" t="s">
        <v>2130</v>
      </c>
      <c r="C1024" s="7" t="s">
        <v>6239</v>
      </c>
      <c r="D1024" s="1">
        <v>2000</v>
      </c>
      <c r="E1024" s="1">
        <v>236</v>
      </c>
      <c r="F1024" s="1" t="s">
        <v>8220</v>
      </c>
      <c r="G1024" s="1" t="s">
        <v>8223</v>
      </c>
      <c r="H1024" s="1" t="s">
        <v>8245</v>
      </c>
      <c r="I1024" s="1">
        <v>1457570100</v>
      </c>
      <c r="J1024" s="1">
        <v>1454978100</v>
      </c>
      <c r="K1024" s="1" t="b">
        <v>0</v>
      </c>
      <c r="L1024" s="1">
        <v>12</v>
      </c>
      <c r="M1024" s="1" t="b">
        <v>0</v>
      </c>
      <c r="N1024" s="1" t="s">
        <v>8281</v>
      </c>
      <c r="O1024" s="28">
        <f t="shared" si="150"/>
        <v>0.11799999999999999</v>
      </c>
      <c r="P1024" s="29">
        <f t="shared" si="151"/>
        <v>19.666666666666668</v>
      </c>
      <c r="Q1024" s="9" t="str">
        <f t="shared" si="152"/>
        <v>games</v>
      </c>
      <c r="R1024" s="26" t="str">
        <f t="shared" si="153"/>
        <v>video games</v>
      </c>
      <c r="S1024" s="27">
        <f t="shared" si="154"/>
        <v>42409.024305555555</v>
      </c>
      <c r="T1024" s="5" t="str">
        <f t="shared" si="155"/>
        <v>Feb</v>
      </c>
      <c r="U1024" s="5" t="str">
        <f t="shared" si="156"/>
        <v>2016</v>
      </c>
      <c r="V1024" s="5" t="str">
        <f t="shared" si="157"/>
        <v>Mar</v>
      </c>
      <c r="W1024" s="1" t="str">
        <f t="shared" si="158"/>
        <v>2016</v>
      </c>
      <c r="X1024" s="27">
        <f t="shared" si="159"/>
        <v>42439.024305555555</v>
      </c>
    </row>
    <row r="1025" spans="1:24" ht="48" hidden="1" x14ac:dyDescent="0.2">
      <c r="A1025" s="1">
        <v>2143</v>
      </c>
      <c r="B1025" s="7" t="s">
        <v>2144</v>
      </c>
      <c r="C1025" s="7" t="s">
        <v>6253</v>
      </c>
      <c r="D1025" s="1">
        <v>2000</v>
      </c>
      <c r="E1025" s="1">
        <v>225</v>
      </c>
      <c r="F1025" s="1" t="s">
        <v>8220</v>
      </c>
      <c r="G1025" s="1" t="s">
        <v>8223</v>
      </c>
      <c r="H1025" s="1" t="s">
        <v>8245</v>
      </c>
      <c r="I1025" s="1">
        <v>1279738800</v>
      </c>
      <c r="J1025" s="1">
        <v>1275599812</v>
      </c>
      <c r="K1025" s="1" t="b">
        <v>0</v>
      </c>
      <c r="L1025" s="1">
        <v>5</v>
      </c>
      <c r="M1025" s="1" t="b">
        <v>0</v>
      </c>
      <c r="N1025" s="1" t="s">
        <v>8281</v>
      </c>
      <c r="O1025" s="28">
        <f t="shared" si="150"/>
        <v>0.1125</v>
      </c>
      <c r="P1025" s="29">
        <f t="shared" si="151"/>
        <v>45</v>
      </c>
      <c r="Q1025" s="9" t="str">
        <f t="shared" si="152"/>
        <v>games</v>
      </c>
      <c r="R1025" s="26" t="str">
        <f t="shared" si="153"/>
        <v>video games</v>
      </c>
      <c r="S1025" s="27">
        <f t="shared" si="154"/>
        <v>40332.886712962965</v>
      </c>
      <c r="T1025" s="5" t="str">
        <f t="shared" si="155"/>
        <v>Jun</v>
      </c>
      <c r="U1025" s="5" t="str">
        <f t="shared" si="156"/>
        <v>2010</v>
      </c>
      <c r="V1025" s="5" t="str">
        <f t="shared" si="157"/>
        <v>Jul</v>
      </c>
      <c r="W1025" s="1" t="str">
        <f t="shared" si="158"/>
        <v>2010</v>
      </c>
      <c r="X1025" s="27">
        <f t="shared" si="159"/>
        <v>40380.791666666664</v>
      </c>
    </row>
    <row r="1026" spans="1:24" ht="48" hidden="1" x14ac:dyDescent="0.2">
      <c r="A1026" s="1">
        <v>2149</v>
      </c>
      <c r="B1026" s="7" t="s">
        <v>2150</v>
      </c>
      <c r="C1026" s="7" t="s">
        <v>6259</v>
      </c>
      <c r="D1026" s="1">
        <v>2000</v>
      </c>
      <c r="E1026" s="1">
        <v>0</v>
      </c>
      <c r="F1026" s="1" t="s">
        <v>8220</v>
      </c>
      <c r="G1026" s="1" t="s">
        <v>8223</v>
      </c>
      <c r="H1026" s="1" t="s">
        <v>8245</v>
      </c>
      <c r="I1026" s="1">
        <v>1280534400</v>
      </c>
      <c r="J1026" s="1">
        <v>1277512556</v>
      </c>
      <c r="K1026" s="1" t="b">
        <v>0</v>
      </c>
      <c r="L1026" s="1">
        <v>0</v>
      </c>
      <c r="M1026" s="1" t="b">
        <v>0</v>
      </c>
      <c r="N1026" s="1" t="s">
        <v>8281</v>
      </c>
      <c r="O1026" s="28">
        <f t="shared" ref="O1026:O1089" si="160">E1026/D1026</f>
        <v>0</v>
      </c>
      <c r="P1026" s="29">
        <f t="shared" ref="P1026:P1089" si="161">IF(L1026&gt;0,E1026/L1026,0)</f>
        <v>0</v>
      </c>
      <c r="Q1026" s="9" t="str">
        <f t="shared" ref="Q1026:Q1089" si="162">LEFT(N1026,SEARCH("/",N1026,1)-1)</f>
        <v>games</v>
      </c>
      <c r="R1026" s="26" t="str">
        <f t="shared" ref="R1026:R1089" si="163">RIGHT(N1026,LEN(N1026)-SEARCH("/",N1026,1))</f>
        <v>video games</v>
      </c>
      <c r="S1026" s="27">
        <f t="shared" ref="S1026:S1089" si="164">(((J1026/60)/60)/24)+DATE(1970,1,1)</f>
        <v>40355.024953703702</v>
      </c>
      <c r="T1026" s="5" t="str">
        <f t="shared" ref="T1026:T1089" si="165">TEXT(S1026,"mmm")</f>
        <v>Jun</v>
      </c>
      <c r="U1026" s="5" t="str">
        <f t="shared" ref="U1026:U1089" si="166">TEXT(S1026,"yyyy")</f>
        <v>2010</v>
      </c>
      <c r="V1026" s="5" t="str">
        <f t="shared" ref="V1026:V1089" si="167">TEXT(X1026,"mmm")</f>
        <v>Jul</v>
      </c>
      <c r="W1026" s="1" t="str">
        <f t="shared" ref="W1026:W1089" si="168">TEXT(X1026,"yyyy")</f>
        <v>2010</v>
      </c>
      <c r="X1026" s="27">
        <f t="shared" ref="X1026:X1089" si="169">(((I1026/60)/60)/24)+DATE(1970,1,1)</f>
        <v>40390</v>
      </c>
    </row>
    <row r="1027" spans="1:24" ht="48" hidden="1" x14ac:dyDescent="0.2">
      <c r="A1027" s="1">
        <v>2166</v>
      </c>
      <c r="B1027" s="7" t="s">
        <v>2167</v>
      </c>
      <c r="C1027" s="7" t="s">
        <v>6276</v>
      </c>
      <c r="D1027" s="1">
        <v>2000</v>
      </c>
      <c r="E1027" s="1">
        <v>2932</v>
      </c>
      <c r="F1027" s="1" t="s">
        <v>8218</v>
      </c>
      <c r="G1027" s="1" t="s">
        <v>8223</v>
      </c>
      <c r="H1027" s="1" t="s">
        <v>8245</v>
      </c>
      <c r="I1027" s="1">
        <v>1417813618</v>
      </c>
      <c r="J1027" s="1">
        <v>1413922018</v>
      </c>
      <c r="K1027" s="1" t="b">
        <v>0</v>
      </c>
      <c r="L1027" s="1">
        <v>32</v>
      </c>
      <c r="M1027" s="1" t="b">
        <v>1</v>
      </c>
      <c r="N1027" s="1" t="s">
        <v>8275</v>
      </c>
      <c r="O1027" s="28">
        <f t="shared" si="160"/>
        <v>1.466</v>
      </c>
      <c r="P1027" s="29">
        <f t="shared" si="161"/>
        <v>91.625</v>
      </c>
      <c r="Q1027" s="9" t="str">
        <f t="shared" si="162"/>
        <v>music</v>
      </c>
      <c r="R1027" s="26" t="str">
        <f t="shared" si="163"/>
        <v>rock</v>
      </c>
      <c r="S1027" s="27">
        <f t="shared" si="164"/>
        <v>41933.838171296295</v>
      </c>
      <c r="T1027" s="5" t="str">
        <f t="shared" si="165"/>
        <v>Oct</v>
      </c>
      <c r="U1027" s="5" t="str">
        <f t="shared" si="166"/>
        <v>2014</v>
      </c>
      <c r="V1027" s="5" t="str">
        <f t="shared" si="167"/>
        <v>Dec</v>
      </c>
      <c r="W1027" s="1" t="str">
        <f t="shared" si="168"/>
        <v>2014</v>
      </c>
      <c r="X1027" s="27">
        <f t="shared" si="169"/>
        <v>41978.879837962959</v>
      </c>
    </row>
    <row r="1028" spans="1:24" ht="48" hidden="1" x14ac:dyDescent="0.2">
      <c r="A1028" s="1">
        <v>2181</v>
      </c>
      <c r="B1028" s="7" t="s">
        <v>2182</v>
      </c>
      <c r="C1028" s="7" t="s">
        <v>6291</v>
      </c>
      <c r="D1028" s="1">
        <v>2000</v>
      </c>
      <c r="E1028" s="1">
        <v>3062</v>
      </c>
      <c r="F1028" s="1" t="s">
        <v>8218</v>
      </c>
      <c r="G1028" s="1" t="s">
        <v>8223</v>
      </c>
      <c r="H1028" s="1" t="s">
        <v>8245</v>
      </c>
      <c r="I1028" s="1">
        <v>1487635653</v>
      </c>
      <c r="J1028" s="1">
        <v>1486426053</v>
      </c>
      <c r="K1028" s="1" t="b">
        <v>0</v>
      </c>
      <c r="L1028" s="1">
        <v>53</v>
      </c>
      <c r="M1028" s="1" t="b">
        <v>1</v>
      </c>
      <c r="N1028" s="1" t="s">
        <v>8296</v>
      </c>
      <c r="O1028" s="28">
        <f t="shared" si="160"/>
        <v>1.5309999999999999</v>
      </c>
      <c r="P1028" s="29">
        <f t="shared" si="161"/>
        <v>57.773584905660378</v>
      </c>
      <c r="Q1028" s="9" t="str">
        <f t="shared" si="162"/>
        <v>games</v>
      </c>
      <c r="R1028" s="26" t="str">
        <f t="shared" si="163"/>
        <v>tabletop games</v>
      </c>
      <c r="S1028" s="27">
        <f t="shared" si="164"/>
        <v>42773.005243055552</v>
      </c>
      <c r="T1028" s="5" t="str">
        <f t="shared" si="165"/>
        <v>Feb</v>
      </c>
      <c r="U1028" s="5" t="str">
        <f t="shared" si="166"/>
        <v>2017</v>
      </c>
      <c r="V1028" s="5" t="str">
        <f t="shared" si="167"/>
        <v>Feb</v>
      </c>
      <c r="W1028" s="1" t="str">
        <f t="shared" si="168"/>
        <v>2017</v>
      </c>
      <c r="X1028" s="27">
        <f t="shared" si="169"/>
        <v>42787.005243055552</v>
      </c>
    </row>
    <row r="1029" spans="1:24" ht="48" hidden="1" x14ac:dyDescent="0.2">
      <c r="A1029" s="1">
        <v>2200</v>
      </c>
      <c r="B1029" s="7" t="s">
        <v>2201</v>
      </c>
      <c r="C1029" s="7" t="s">
        <v>6310</v>
      </c>
      <c r="D1029" s="1">
        <v>2000</v>
      </c>
      <c r="E1029" s="1">
        <v>10843</v>
      </c>
      <c r="F1029" s="1" t="s">
        <v>8218</v>
      </c>
      <c r="G1029" s="1" t="s">
        <v>8224</v>
      </c>
      <c r="H1029" s="1" t="s">
        <v>8246</v>
      </c>
      <c r="I1029" s="1">
        <v>1436151600</v>
      </c>
      <c r="J1029" s="1">
        <v>1433775668</v>
      </c>
      <c r="K1029" s="1" t="b">
        <v>0</v>
      </c>
      <c r="L1029" s="1">
        <v>263</v>
      </c>
      <c r="M1029" s="1" t="b">
        <v>1</v>
      </c>
      <c r="N1029" s="1" t="s">
        <v>8296</v>
      </c>
      <c r="O1029" s="28">
        <f t="shared" si="160"/>
        <v>5.4215</v>
      </c>
      <c r="P1029" s="29">
        <f t="shared" si="161"/>
        <v>41.228136882129277</v>
      </c>
      <c r="Q1029" s="9" t="str">
        <f t="shared" si="162"/>
        <v>games</v>
      </c>
      <c r="R1029" s="26" t="str">
        <f t="shared" si="163"/>
        <v>tabletop games</v>
      </c>
      <c r="S1029" s="27">
        <f t="shared" si="164"/>
        <v>42163.625787037032</v>
      </c>
      <c r="T1029" s="5" t="str">
        <f t="shared" si="165"/>
        <v>Jun</v>
      </c>
      <c r="U1029" s="5" t="str">
        <f t="shared" si="166"/>
        <v>2015</v>
      </c>
      <c r="V1029" s="5" t="str">
        <f t="shared" si="167"/>
        <v>Jul</v>
      </c>
      <c r="W1029" s="1" t="str">
        <f t="shared" si="168"/>
        <v>2015</v>
      </c>
      <c r="X1029" s="27">
        <f t="shared" si="169"/>
        <v>42191.125</v>
      </c>
    </row>
    <row r="1030" spans="1:24" ht="48" hidden="1" x14ac:dyDescent="0.2">
      <c r="A1030" s="1">
        <v>2203</v>
      </c>
      <c r="B1030" s="7" t="s">
        <v>2204</v>
      </c>
      <c r="C1030" s="7" t="s">
        <v>6313</v>
      </c>
      <c r="D1030" s="1">
        <v>2000</v>
      </c>
      <c r="E1030" s="1">
        <v>2191</v>
      </c>
      <c r="F1030" s="1" t="s">
        <v>8218</v>
      </c>
      <c r="G1030" s="1" t="s">
        <v>8228</v>
      </c>
      <c r="H1030" s="1" t="s">
        <v>8250</v>
      </c>
      <c r="I1030" s="1">
        <v>1443127082</v>
      </c>
      <c r="J1030" s="1">
        <v>1440535082</v>
      </c>
      <c r="K1030" s="1" t="b">
        <v>0</v>
      </c>
      <c r="L1030" s="1">
        <v>50</v>
      </c>
      <c r="M1030" s="1" t="b">
        <v>1</v>
      </c>
      <c r="N1030" s="1" t="s">
        <v>8279</v>
      </c>
      <c r="O1030" s="28">
        <f t="shared" si="160"/>
        <v>1.0954999999999999</v>
      </c>
      <c r="P1030" s="29">
        <f t="shared" si="161"/>
        <v>43.82</v>
      </c>
      <c r="Q1030" s="9" t="str">
        <f t="shared" si="162"/>
        <v>music</v>
      </c>
      <c r="R1030" s="26" t="str">
        <f t="shared" si="163"/>
        <v>electronic music</v>
      </c>
      <c r="S1030" s="27">
        <f t="shared" si="164"/>
        <v>42241.85974537037</v>
      </c>
      <c r="T1030" s="5" t="str">
        <f t="shared" si="165"/>
        <v>Aug</v>
      </c>
      <c r="U1030" s="5" t="str">
        <f t="shared" si="166"/>
        <v>2015</v>
      </c>
      <c r="V1030" s="5" t="str">
        <f t="shared" si="167"/>
        <v>Sep</v>
      </c>
      <c r="W1030" s="1" t="str">
        <f t="shared" si="168"/>
        <v>2015</v>
      </c>
      <c r="X1030" s="27">
        <f t="shared" si="169"/>
        <v>42271.85974537037</v>
      </c>
    </row>
    <row r="1031" spans="1:24" ht="48" hidden="1" x14ac:dyDescent="0.2">
      <c r="A1031" s="1">
        <v>2207</v>
      </c>
      <c r="B1031" s="7" t="s">
        <v>2208</v>
      </c>
      <c r="C1031" s="7" t="s">
        <v>6317</v>
      </c>
      <c r="D1031" s="1">
        <v>2000</v>
      </c>
      <c r="E1031" s="1">
        <v>2000</v>
      </c>
      <c r="F1031" s="1" t="s">
        <v>8218</v>
      </c>
      <c r="G1031" s="1" t="s">
        <v>8223</v>
      </c>
      <c r="H1031" s="1" t="s">
        <v>8245</v>
      </c>
      <c r="I1031" s="1">
        <v>1384580373</v>
      </c>
      <c r="J1031" s="1">
        <v>1381984773</v>
      </c>
      <c r="K1031" s="1" t="b">
        <v>0</v>
      </c>
      <c r="L1031" s="1">
        <v>7</v>
      </c>
      <c r="M1031" s="1" t="b">
        <v>1</v>
      </c>
      <c r="N1031" s="1" t="s">
        <v>8279</v>
      </c>
      <c r="O1031" s="28">
        <f t="shared" si="160"/>
        <v>1</v>
      </c>
      <c r="P1031" s="29">
        <f t="shared" si="161"/>
        <v>285.71428571428572</v>
      </c>
      <c r="Q1031" s="9" t="str">
        <f t="shared" si="162"/>
        <v>music</v>
      </c>
      <c r="R1031" s="26" t="str">
        <f t="shared" si="163"/>
        <v>electronic music</v>
      </c>
      <c r="S1031" s="27">
        <f t="shared" si="164"/>
        <v>41564.194131944445</v>
      </c>
      <c r="T1031" s="5" t="str">
        <f t="shared" si="165"/>
        <v>Oct</v>
      </c>
      <c r="U1031" s="5" t="str">
        <f t="shared" si="166"/>
        <v>2013</v>
      </c>
      <c r="V1031" s="5" t="str">
        <f t="shared" si="167"/>
        <v>Nov</v>
      </c>
      <c r="W1031" s="1" t="str">
        <f t="shared" si="168"/>
        <v>2013</v>
      </c>
      <c r="X1031" s="27">
        <f t="shared" si="169"/>
        <v>41594.235798611109</v>
      </c>
    </row>
    <row r="1032" spans="1:24" ht="48" hidden="1" x14ac:dyDescent="0.2">
      <c r="A1032" s="1">
        <v>2218</v>
      </c>
      <c r="B1032" s="7" t="s">
        <v>2219</v>
      </c>
      <c r="C1032" s="7" t="s">
        <v>6328</v>
      </c>
      <c r="D1032" s="1">
        <v>2000</v>
      </c>
      <c r="E1032" s="1">
        <v>2456.66</v>
      </c>
      <c r="F1032" s="1" t="s">
        <v>8218</v>
      </c>
      <c r="G1032" s="1" t="s">
        <v>8223</v>
      </c>
      <c r="H1032" s="1" t="s">
        <v>8245</v>
      </c>
      <c r="I1032" s="1">
        <v>1346198400</v>
      </c>
      <c r="J1032" s="1">
        <v>1344281383</v>
      </c>
      <c r="K1032" s="1" t="b">
        <v>0</v>
      </c>
      <c r="L1032" s="1">
        <v>76</v>
      </c>
      <c r="M1032" s="1" t="b">
        <v>1</v>
      </c>
      <c r="N1032" s="1" t="s">
        <v>8279</v>
      </c>
      <c r="O1032" s="28">
        <f t="shared" si="160"/>
        <v>1.2283299999999999</v>
      </c>
      <c r="P1032" s="29">
        <f t="shared" si="161"/>
        <v>32.324473684210524</v>
      </c>
      <c r="Q1032" s="9" t="str">
        <f t="shared" si="162"/>
        <v>music</v>
      </c>
      <c r="R1032" s="26" t="str">
        <f t="shared" si="163"/>
        <v>electronic music</v>
      </c>
      <c r="S1032" s="27">
        <f t="shared" si="164"/>
        <v>41127.812303240738</v>
      </c>
      <c r="T1032" s="5" t="str">
        <f t="shared" si="165"/>
        <v>Aug</v>
      </c>
      <c r="U1032" s="5" t="str">
        <f t="shared" si="166"/>
        <v>2012</v>
      </c>
      <c r="V1032" s="5" t="str">
        <f t="shared" si="167"/>
        <v>Aug</v>
      </c>
      <c r="W1032" s="1" t="str">
        <f t="shared" si="168"/>
        <v>2012</v>
      </c>
      <c r="X1032" s="27">
        <f t="shared" si="169"/>
        <v>41150</v>
      </c>
    </row>
    <row r="1033" spans="1:24" ht="32" hidden="1" x14ac:dyDescent="0.2">
      <c r="A1033" s="1">
        <v>2278</v>
      </c>
      <c r="B1033" s="7" t="s">
        <v>2279</v>
      </c>
      <c r="C1033" s="7" t="s">
        <v>6388</v>
      </c>
      <c r="D1033" s="1">
        <v>2000</v>
      </c>
      <c r="E1033" s="1">
        <v>5414</v>
      </c>
      <c r="F1033" s="1" t="s">
        <v>8218</v>
      </c>
      <c r="G1033" s="1" t="s">
        <v>8236</v>
      </c>
      <c r="H1033" s="1" t="s">
        <v>8248</v>
      </c>
      <c r="I1033" s="1">
        <v>1451861940</v>
      </c>
      <c r="J1033" s="1">
        <v>1448902867</v>
      </c>
      <c r="K1033" s="1" t="b">
        <v>0</v>
      </c>
      <c r="L1033" s="1">
        <v>102</v>
      </c>
      <c r="M1033" s="1" t="b">
        <v>1</v>
      </c>
      <c r="N1033" s="1" t="s">
        <v>8296</v>
      </c>
      <c r="O1033" s="28">
        <f t="shared" si="160"/>
        <v>2.7069999999999999</v>
      </c>
      <c r="P1033" s="29">
        <f t="shared" si="161"/>
        <v>53.078431372549019</v>
      </c>
      <c r="Q1033" s="9" t="str">
        <f t="shared" si="162"/>
        <v>games</v>
      </c>
      <c r="R1033" s="26" t="str">
        <f t="shared" si="163"/>
        <v>tabletop games</v>
      </c>
      <c r="S1033" s="27">
        <f t="shared" si="164"/>
        <v>42338.709108796291</v>
      </c>
      <c r="T1033" s="5" t="str">
        <f t="shared" si="165"/>
        <v>Nov</v>
      </c>
      <c r="U1033" s="5" t="str">
        <f t="shared" si="166"/>
        <v>2015</v>
      </c>
      <c r="V1033" s="5" t="str">
        <f t="shared" si="167"/>
        <v>Jan</v>
      </c>
      <c r="W1033" s="1" t="str">
        <f t="shared" si="168"/>
        <v>2016</v>
      </c>
      <c r="X1033" s="27">
        <f t="shared" si="169"/>
        <v>42372.957638888889</v>
      </c>
    </row>
    <row r="1034" spans="1:24" ht="48" hidden="1" x14ac:dyDescent="0.2">
      <c r="A1034" s="1">
        <v>2292</v>
      </c>
      <c r="B1034" s="7" t="s">
        <v>2293</v>
      </c>
      <c r="C1034" s="7" t="s">
        <v>6402</v>
      </c>
      <c r="D1034" s="1">
        <v>2000</v>
      </c>
      <c r="E1034" s="1">
        <v>2145.0100000000002</v>
      </c>
      <c r="F1034" s="1" t="s">
        <v>8218</v>
      </c>
      <c r="G1034" s="1" t="s">
        <v>8223</v>
      </c>
      <c r="H1034" s="1" t="s">
        <v>8245</v>
      </c>
      <c r="I1034" s="1">
        <v>1334767476</v>
      </c>
      <c r="J1034" s="1">
        <v>1332175476</v>
      </c>
      <c r="K1034" s="1" t="b">
        <v>0</v>
      </c>
      <c r="L1034" s="1">
        <v>46</v>
      </c>
      <c r="M1034" s="1" t="b">
        <v>1</v>
      </c>
      <c r="N1034" s="1" t="s">
        <v>8275</v>
      </c>
      <c r="O1034" s="28">
        <f t="shared" si="160"/>
        <v>1.072505</v>
      </c>
      <c r="P1034" s="29">
        <f t="shared" si="161"/>
        <v>46.630652173913049</v>
      </c>
      <c r="Q1034" s="9" t="str">
        <f t="shared" si="162"/>
        <v>music</v>
      </c>
      <c r="R1034" s="26" t="str">
        <f t="shared" si="163"/>
        <v>rock</v>
      </c>
      <c r="S1034" s="27">
        <f t="shared" si="164"/>
        <v>40987.697638888887</v>
      </c>
      <c r="T1034" s="5" t="str">
        <f t="shared" si="165"/>
        <v>Mar</v>
      </c>
      <c r="U1034" s="5" t="str">
        <f t="shared" si="166"/>
        <v>2012</v>
      </c>
      <c r="V1034" s="5" t="str">
        <f t="shared" si="167"/>
        <v>Apr</v>
      </c>
      <c r="W1034" s="1" t="str">
        <f t="shared" si="168"/>
        <v>2012</v>
      </c>
      <c r="X1034" s="27">
        <f t="shared" si="169"/>
        <v>41017.697638888887</v>
      </c>
    </row>
    <row r="1035" spans="1:24" ht="48" hidden="1" x14ac:dyDescent="0.2">
      <c r="A1035" s="1">
        <v>2352</v>
      </c>
      <c r="B1035" s="7" t="s">
        <v>2353</v>
      </c>
      <c r="C1035" s="7" t="s">
        <v>6462</v>
      </c>
      <c r="D1035" s="1">
        <v>2000</v>
      </c>
      <c r="E1035" s="1">
        <v>0</v>
      </c>
      <c r="F1035" s="1" t="s">
        <v>8219</v>
      </c>
      <c r="G1035" s="1" t="s">
        <v>8223</v>
      </c>
      <c r="H1035" s="1" t="s">
        <v>8245</v>
      </c>
      <c r="I1035" s="1">
        <v>1433603552</v>
      </c>
      <c r="J1035" s="1">
        <v>1428419552</v>
      </c>
      <c r="K1035" s="1" t="b">
        <v>0</v>
      </c>
      <c r="L1035" s="1">
        <v>0</v>
      </c>
      <c r="M1035" s="1" t="b">
        <v>0</v>
      </c>
      <c r="N1035" s="1" t="s">
        <v>8271</v>
      </c>
      <c r="O1035" s="28">
        <f t="shared" si="160"/>
        <v>0</v>
      </c>
      <c r="P1035" s="29">
        <f t="shared" si="161"/>
        <v>0</v>
      </c>
      <c r="Q1035" s="9" t="str">
        <f t="shared" si="162"/>
        <v>technology</v>
      </c>
      <c r="R1035" s="26" t="str">
        <f t="shared" si="163"/>
        <v>web</v>
      </c>
      <c r="S1035" s="27">
        <f t="shared" si="164"/>
        <v>42101.633703703701</v>
      </c>
      <c r="T1035" s="5" t="str">
        <f t="shared" si="165"/>
        <v>Apr</v>
      </c>
      <c r="U1035" s="5" t="str">
        <f t="shared" si="166"/>
        <v>2015</v>
      </c>
      <c r="V1035" s="5" t="str">
        <f t="shared" si="167"/>
        <v>Jun</v>
      </c>
      <c r="W1035" s="1" t="str">
        <f t="shared" si="168"/>
        <v>2015</v>
      </c>
      <c r="X1035" s="27">
        <f t="shared" si="169"/>
        <v>42161.633703703701</v>
      </c>
    </row>
    <row r="1036" spans="1:24" ht="48" hidden="1" x14ac:dyDescent="0.2">
      <c r="A1036" s="1">
        <v>2371</v>
      </c>
      <c r="B1036" s="7" t="s">
        <v>2372</v>
      </c>
      <c r="C1036" s="7" t="s">
        <v>6481</v>
      </c>
      <c r="D1036" s="1">
        <v>2000</v>
      </c>
      <c r="E1036" s="1">
        <v>0</v>
      </c>
      <c r="F1036" s="1" t="s">
        <v>8219</v>
      </c>
      <c r="G1036" s="1" t="s">
        <v>8223</v>
      </c>
      <c r="H1036" s="1" t="s">
        <v>8245</v>
      </c>
      <c r="I1036" s="1">
        <v>1435257596</v>
      </c>
      <c r="J1036" s="1">
        <v>1432665596</v>
      </c>
      <c r="K1036" s="1" t="b">
        <v>0</v>
      </c>
      <c r="L1036" s="1">
        <v>0</v>
      </c>
      <c r="M1036" s="1" t="b">
        <v>0</v>
      </c>
      <c r="N1036" s="1" t="s">
        <v>8271</v>
      </c>
      <c r="O1036" s="28">
        <f t="shared" si="160"/>
        <v>0</v>
      </c>
      <c r="P1036" s="29">
        <f t="shared" si="161"/>
        <v>0</v>
      </c>
      <c r="Q1036" s="9" t="str">
        <f t="shared" si="162"/>
        <v>technology</v>
      </c>
      <c r="R1036" s="26" t="str">
        <f t="shared" si="163"/>
        <v>web</v>
      </c>
      <c r="S1036" s="27">
        <f t="shared" si="164"/>
        <v>42150.777731481481</v>
      </c>
      <c r="T1036" s="5" t="str">
        <f t="shared" si="165"/>
        <v>May</v>
      </c>
      <c r="U1036" s="5" t="str">
        <f t="shared" si="166"/>
        <v>2015</v>
      </c>
      <c r="V1036" s="5" t="str">
        <f t="shared" si="167"/>
        <v>Jun</v>
      </c>
      <c r="W1036" s="1" t="str">
        <f t="shared" si="168"/>
        <v>2015</v>
      </c>
      <c r="X1036" s="27">
        <f t="shared" si="169"/>
        <v>42180.777731481481</v>
      </c>
    </row>
    <row r="1037" spans="1:24" ht="16" hidden="1" x14ac:dyDescent="0.2">
      <c r="A1037" s="1">
        <v>2463</v>
      </c>
      <c r="B1037" s="7" t="s">
        <v>2464</v>
      </c>
      <c r="C1037" s="7" t="s">
        <v>6573</v>
      </c>
      <c r="D1037" s="1">
        <v>2000</v>
      </c>
      <c r="E1037" s="1">
        <v>2325</v>
      </c>
      <c r="F1037" s="1" t="s">
        <v>8218</v>
      </c>
      <c r="G1037" s="1" t="s">
        <v>8223</v>
      </c>
      <c r="H1037" s="1" t="s">
        <v>8245</v>
      </c>
      <c r="I1037" s="1">
        <v>1366138800</v>
      </c>
      <c r="J1037" s="1">
        <v>1362710425</v>
      </c>
      <c r="K1037" s="1" t="b">
        <v>0</v>
      </c>
      <c r="L1037" s="1">
        <v>75</v>
      </c>
      <c r="M1037" s="1" t="b">
        <v>1</v>
      </c>
      <c r="N1037" s="1" t="s">
        <v>8278</v>
      </c>
      <c r="O1037" s="28">
        <f t="shared" si="160"/>
        <v>1.1625000000000001</v>
      </c>
      <c r="P1037" s="29">
        <f t="shared" si="161"/>
        <v>31</v>
      </c>
      <c r="Q1037" s="9" t="str">
        <f t="shared" si="162"/>
        <v>music</v>
      </c>
      <c r="R1037" s="26" t="str">
        <f t="shared" si="163"/>
        <v>indie rock</v>
      </c>
      <c r="S1037" s="27">
        <f t="shared" si="164"/>
        <v>41341.111400462964</v>
      </c>
      <c r="T1037" s="5" t="str">
        <f t="shared" si="165"/>
        <v>Mar</v>
      </c>
      <c r="U1037" s="5" t="str">
        <f t="shared" si="166"/>
        <v>2013</v>
      </c>
      <c r="V1037" s="5" t="str">
        <f t="shared" si="167"/>
        <v>Apr</v>
      </c>
      <c r="W1037" s="1" t="str">
        <f t="shared" si="168"/>
        <v>2013</v>
      </c>
      <c r="X1037" s="27">
        <f t="shared" si="169"/>
        <v>41380.791666666664</v>
      </c>
    </row>
    <row r="1038" spans="1:24" ht="48" hidden="1" x14ac:dyDescent="0.2">
      <c r="A1038" s="1">
        <v>2464</v>
      </c>
      <c r="B1038" s="7" t="s">
        <v>2465</v>
      </c>
      <c r="C1038" s="7" t="s">
        <v>6574</v>
      </c>
      <c r="D1038" s="1">
        <v>2000</v>
      </c>
      <c r="E1038" s="1">
        <v>2222</v>
      </c>
      <c r="F1038" s="1" t="s">
        <v>8218</v>
      </c>
      <c r="G1038" s="1" t="s">
        <v>8228</v>
      </c>
      <c r="H1038" s="1" t="s">
        <v>8250</v>
      </c>
      <c r="I1038" s="1">
        <v>1443641340</v>
      </c>
      <c r="J1038" s="1">
        <v>1441143397</v>
      </c>
      <c r="K1038" s="1" t="b">
        <v>0</v>
      </c>
      <c r="L1038" s="1">
        <v>43</v>
      </c>
      <c r="M1038" s="1" t="b">
        <v>1</v>
      </c>
      <c r="N1038" s="1" t="s">
        <v>8278</v>
      </c>
      <c r="O1038" s="28">
        <f t="shared" si="160"/>
        <v>1.111</v>
      </c>
      <c r="P1038" s="29">
        <f t="shared" si="161"/>
        <v>51.674418604651166</v>
      </c>
      <c r="Q1038" s="9" t="str">
        <f t="shared" si="162"/>
        <v>music</v>
      </c>
      <c r="R1038" s="26" t="str">
        <f t="shared" si="163"/>
        <v>indie rock</v>
      </c>
      <c r="S1038" s="27">
        <f t="shared" si="164"/>
        <v>42248.90042824074</v>
      </c>
      <c r="T1038" s="5" t="str">
        <f t="shared" si="165"/>
        <v>Sep</v>
      </c>
      <c r="U1038" s="5" t="str">
        <f t="shared" si="166"/>
        <v>2015</v>
      </c>
      <c r="V1038" s="5" t="str">
        <f t="shared" si="167"/>
        <v>Sep</v>
      </c>
      <c r="W1038" s="1" t="str">
        <f t="shared" si="168"/>
        <v>2015</v>
      </c>
      <c r="X1038" s="27">
        <f t="shared" si="169"/>
        <v>42277.811805555553</v>
      </c>
    </row>
    <row r="1039" spans="1:24" ht="32" hidden="1" x14ac:dyDescent="0.2">
      <c r="A1039" s="1">
        <v>2468</v>
      </c>
      <c r="B1039" s="7" t="s">
        <v>2469</v>
      </c>
      <c r="C1039" s="7" t="s">
        <v>6578</v>
      </c>
      <c r="D1039" s="1">
        <v>2000</v>
      </c>
      <c r="E1039" s="1">
        <v>2144.34</v>
      </c>
      <c r="F1039" s="1" t="s">
        <v>8218</v>
      </c>
      <c r="G1039" s="1" t="s">
        <v>8223</v>
      </c>
      <c r="H1039" s="1" t="s">
        <v>8245</v>
      </c>
      <c r="I1039" s="1">
        <v>1351400400</v>
      </c>
      <c r="J1039" s="1">
        <v>1348285321</v>
      </c>
      <c r="K1039" s="1" t="b">
        <v>0</v>
      </c>
      <c r="L1039" s="1">
        <v>58</v>
      </c>
      <c r="M1039" s="1" t="b">
        <v>1</v>
      </c>
      <c r="N1039" s="1" t="s">
        <v>8278</v>
      </c>
      <c r="O1039" s="28">
        <f t="shared" si="160"/>
        <v>1.0721700000000001</v>
      </c>
      <c r="P1039" s="29">
        <f t="shared" si="161"/>
        <v>36.97137931034483</v>
      </c>
      <c r="Q1039" s="9" t="str">
        <f t="shared" si="162"/>
        <v>music</v>
      </c>
      <c r="R1039" s="26" t="str">
        <f t="shared" si="163"/>
        <v>indie rock</v>
      </c>
      <c r="S1039" s="27">
        <f t="shared" si="164"/>
        <v>41174.154178240737</v>
      </c>
      <c r="T1039" s="5" t="str">
        <f t="shared" si="165"/>
        <v>Sep</v>
      </c>
      <c r="U1039" s="5" t="str">
        <f t="shared" si="166"/>
        <v>2012</v>
      </c>
      <c r="V1039" s="5" t="str">
        <f t="shared" si="167"/>
        <v>Oct</v>
      </c>
      <c r="W1039" s="1" t="str">
        <f t="shared" si="168"/>
        <v>2012</v>
      </c>
      <c r="X1039" s="27">
        <f t="shared" si="169"/>
        <v>41210.208333333336</v>
      </c>
    </row>
    <row r="1040" spans="1:24" ht="48" hidden="1" x14ac:dyDescent="0.2">
      <c r="A1040" s="1">
        <v>2473</v>
      </c>
      <c r="B1040" s="7" t="s">
        <v>2474</v>
      </c>
      <c r="C1040" s="7" t="s">
        <v>6583</v>
      </c>
      <c r="D1040" s="1">
        <v>2000</v>
      </c>
      <c r="E1040" s="1">
        <v>2000</v>
      </c>
      <c r="F1040" s="1" t="s">
        <v>8218</v>
      </c>
      <c r="G1040" s="1" t="s">
        <v>8223</v>
      </c>
      <c r="H1040" s="1" t="s">
        <v>8245</v>
      </c>
      <c r="I1040" s="1">
        <v>1352573869</v>
      </c>
      <c r="J1040" s="1">
        <v>1349978269</v>
      </c>
      <c r="K1040" s="1" t="b">
        <v>0</v>
      </c>
      <c r="L1040" s="1">
        <v>47</v>
      </c>
      <c r="M1040" s="1" t="b">
        <v>1</v>
      </c>
      <c r="N1040" s="1" t="s">
        <v>8278</v>
      </c>
      <c r="O1040" s="28">
        <f t="shared" si="160"/>
        <v>1</v>
      </c>
      <c r="P1040" s="29">
        <f t="shared" si="161"/>
        <v>42.553191489361701</v>
      </c>
      <c r="Q1040" s="9" t="str">
        <f t="shared" si="162"/>
        <v>music</v>
      </c>
      <c r="R1040" s="26" t="str">
        <f t="shared" si="163"/>
        <v>indie rock</v>
      </c>
      <c r="S1040" s="27">
        <f t="shared" si="164"/>
        <v>41193.748483796298</v>
      </c>
      <c r="T1040" s="5" t="str">
        <f t="shared" si="165"/>
        <v>Oct</v>
      </c>
      <c r="U1040" s="5" t="str">
        <f t="shared" si="166"/>
        <v>2012</v>
      </c>
      <c r="V1040" s="5" t="str">
        <f t="shared" si="167"/>
        <v>Nov</v>
      </c>
      <c r="W1040" s="1" t="str">
        <f t="shared" si="168"/>
        <v>2012</v>
      </c>
      <c r="X1040" s="27">
        <f t="shared" si="169"/>
        <v>41223.790150462963</v>
      </c>
    </row>
    <row r="1041" spans="1:24" ht="48" hidden="1" x14ac:dyDescent="0.2">
      <c r="A1041" s="1">
        <v>2480</v>
      </c>
      <c r="B1041" s="7" t="s">
        <v>2480</v>
      </c>
      <c r="C1041" s="7" t="s">
        <v>6590</v>
      </c>
      <c r="D1041" s="1">
        <v>2000</v>
      </c>
      <c r="E1041" s="1">
        <v>2000</v>
      </c>
      <c r="F1041" s="1" t="s">
        <v>8218</v>
      </c>
      <c r="G1041" s="1" t="s">
        <v>8223</v>
      </c>
      <c r="H1041" s="1" t="s">
        <v>8245</v>
      </c>
      <c r="I1041" s="1">
        <v>1444516084</v>
      </c>
      <c r="J1041" s="1">
        <v>1439332084</v>
      </c>
      <c r="K1041" s="1" t="b">
        <v>0</v>
      </c>
      <c r="L1041" s="1">
        <v>8</v>
      </c>
      <c r="M1041" s="1" t="b">
        <v>1</v>
      </c>
      <c r="N1041" s="1" t="s">
        <v>8278</v>
      </c>
      <c r="O1041" s="28">
        <f t="shared" si="160"/>
        <v>1</v>
      </c>
      <c r="P1041" s="29">
        <f t="shared" si="161"/>
        <v>250</v>
      </c>
      <c r="Q1041" s="9" t="str">
        <f t="shared" si="162"/>
        <v>music</v>
      </c>
      <c r="R1041" s="26" t="str">
        <f t="shared" si="163"/>
        <v>indie rock</v>
      </c>
      <c r="S1041" s="27">
        <f t="shared" si="164"/>
        <v>42227.936157407406</v>
      </c>
      <c r="T1041" s="5" t="str">
        <f t="shared" si="165"/>
        <v>Aug</v>
      </c>
      <c r="U1041" s="5" t="str">
        <f t="shared" si="166"/>
        <v>2015</v>
      </c>
      <c r="V1041" s="5" t="str">
        <f t="shared" si="167"/>
        <v>Oct</v>
      </c>
      <c r="W1041" s="1" t="str">
        <f t="shared" si="168"/>
        <v>2015</v>
      </c>
      <c r="X1041" s="27">
        <f t="shared" si="169"/>
        <v>42287.936157407406</v>
      </c>
    </row>
    <row r="1042" spans="1:24" ht="48" hidden="1" x14ac:dyDescent="0.2">
      <c r="A1042" s="1">
        <v>2485</v>
      </c>
      <c r="B1042" s="7" t="s">
        <v>2485</v>
      </c>
      <c r="C1042" s="7" t="s">
        <v>6595</v>
      </c>
      <c r="D1042" s="1">
        <v>2000</v>
      </c>
      <c r="E1042" s="1">
        <v>2065</v>
      </c>
      <c r="F1042" s="1" t="s">
        <v>8218</v>
      </c>
      <c r="G1042" s="1" t="s">
        <v>8223</v>
      </c>
      <c r="H1042" s="1" t="s">
        <v>8245</v>
      </c>
      <c r="I1042" s="1">
        <v>1318463879</v>
      </c>
      <c r="J1042" s="1">
        <v>1315439879</v>
      </c>
      <c r="K1042" s="1" t="b">
        <v>0</v>
      </c>
      <c r="L1042" s="1">
        <v>41</v>
      </c>
      <c r="M1042" s="1" t="b">
        <v>1</v>
      </c>
      <c r="N1042" s="1" t="s">
        <v>8278</v>
      </c>
      <c r="O1042" s="28">
        <f t="shared" si="160"/>
        <v>1.0325</v>
      </c>
      <c r="P1042" s="29">
        <f t="shared" si="161"/>
        <v>50.365853658536587</v>
      </c>
      <c r="Q1042" s="9" t="str">
        <f t="shared" si="162"/>
        <v>music</v>
      </c>
      <c r="R1042" s="26" t="str">
        <f t="shared" si="163"/>
        <v>indie rock</v>
      </c>
      <c r="S1042" s="27">
        <f t="shared" si="164"/>
        <v>40793.998599537037</v>
      </c>
      <c r="T1042" s="5" t="str">
        <f t="shared" si="165"/>
        <v>Sep</v>
      </c>
      <c r="U1042" s="5" t="str">
        <f t="shared" si="166"/>
        <v>2011</v>
      </c>
      <c r="V1042" s="5" t="str">
        <f t="shared" si="167"/>
        <v>Oct</v>
      </c>
      <c r="W1042" s="1" t="str">
        <f t="shared" si="168"/>
        <v>2011</v>
      </c>
      <c r="X1042" s="27">
        <f t="shared" si="169"/>
        <v>40828.998599537037</v>
      </c>
    </row>
    <row r="1043" spans="1:24" ht="64" hidden="1" x14ac:dyDescent="0.2">
      <c r="A1043" s="1">
        <v>2534</v>
      </c>
      <c r="B1043" s="7" t="s">
        <v>2534</v>
      </c>
      <c r="C1043" s="7" t="s">
        <v>6644</v>
      </c>
      <c r="D1043" s="1">
        <v>2000</v>
      </c>
      <c r="E1043" s="1">
        <v>2100</v>
      </c>
      <c r="F1043" s="1" t="s">
        <v>8218</v>
      </c>
      <c r="G1043" s="1" t="s">
        <v>8223</v>
      </c>
      <c r="H1043" s="1" t="s">
        <v>8245</v>
      </c>
      <c r="I1043" s="1">
        <v>1262325600</v>
      </c>
      <c r="J1043" s="1">
        <v>1257871712</v>
      </c>
      <c r="K1043" s="1" t="b">
        <v>0</v>
      </c>
      <c r="L1043" s="1">
        <v>14</v>
      </c>
      <c r="M1043" s="1" t="b">
        <v>1</v>
      </c>
      <c r="N1043" s="1" t="s">
        <v>8299</v>
      </c>
      <c r="O1043" s="28">
        <f t="shared" si="160"/>
        <v>1.05</v>
      </c>
      <c r="P1043" s="29">
        <f t="shared" si="161"/>
        <v>150</v>
      </c>
      <c r="Q1043" s="9" t="str">
        <f t="shared" si="162"/>
        <v>music</v>
      </c>
      <c r="R1043" s="26" t="str">
        <f t="shared" si="163"/>
        <v>classical music</v>
      </c>
      <c r="S1043" s="27">
        <f t="shared" si="164"/>
        <v>40127.700370370374</v>
      </c>
      <c r="T1043" s="5" t="str">
        <f t="shared" si="165"/>
        <v>Nov</v>
      </c>
      <c r="U1043" s="5" t="str">
        <f t="shared" si="166"/>
        <v>2009</v>
      </c>
      <c r="V1043" s="5" t="str">
        <f t="shared" si="167"/>
        <v>Jan</v>
      </c>
      <c r="W1043" s="1" t="str">
        <f t="shared" si="168"/>
        <v>2010</v>
      </c>
      <c r="X1043" s="27">
        <f t="shared" si="169"/>
        <v>40179.25</v>
      </c>
    </row>
    <row r="1044" spans="1:24" ht="48" hidden="1" x14ac:dyDescent="0.2">
      <c r="A1044" s="1">
        <v>2545</v>
      </c>
      <c r="B1044" s="7" t="s">
        <v>2545</v>
      </c>
      <c r="C1044" s="7" t="s">
        <v>6655</v>
      </c>
      <c r="D1044" s="1">
        <v>2000</v>
      </c>
      <c r="E1044" s="1">
        <v>3906</v>
      </c>
      <c r="F1044" s="1" t="s">
        <v>8218</v>
      </c>
      <c r="G1044" s="1" t="s">
        <v>8223</v>
      </c>
      <c r="H1044" s="1" t="s">
        <v>8245</v>
      </c>
      <c r="I1044" s="1">
        <v>1424997000</v>
      </c>
      <c r="J1044" s="1">
        <v>1421983138</v>
      </c>
      <c r="K1044" s="1" t="b">
        <v>0</v>
      </c>
      <c r="L1044" s="1">
        <v>61</v>
      </c>
      <c r="M1044" s="1" t="b">
        <v>1</v>
      </c>
      <c r="N1044" s="1" t="s">
        <v>8299</v>
      </c>
      <c r="O1044" s="28">
        <f t="shared" si="160"/>
        <v>1.9530000000000001</v>
      </c>
      <c r="P1044" s="29">
        <f t="shared" si="161"/>
        <v>64.032786885245898</v>
      </c>
      <c r="Q1044" s="9" t="str">
        <f t="shared" si="162"/>
        <v>music</v>
      </c>
      <c r="R1044" s="26" t="str">
        <f t="shared" si="163"/>
        <v>classical music</v>
      </c>
      <c r="S1044" s="27">
        <f t="shared" si="164"/>
        <v>42027.13817129629</v>
      </c>
      <c r="T1044" s="5" t="str">
        <f t="shared" si="165"/>
        <v>Jan</v>
      </c>
      <c r="U1044" s="5" t="str">
        <f t="shared" si="166"/>
        <v>2015</v>
      </c>
      <c r="V1044" s="5" t="str">
        <f t="shared" si="167"/>
        <v>Feb</v>
      </c>
      <c r="W1044" s="1" t="str">
        <f t="shared" si="168"/>
        <v>2015</v>
      </c>
      <c r="X1044" s="27">
        <f t="shared" si="169"/>
        <v>42062.020833333328</v>
      </c>
    </row>
    <row r="1045" spans="1:24" ht="48" hidden="1" x14ac:dyDescent="0.2">
      <c r="A1045" s="1">
        <v>2555</v>
      </c>
      <c r="B1045" s="7" t="s">
        <v>2555</v>
      </c>
      <c r="C1045" s="7" t="s">
        <v>6665</v>
      </c>
      <c r="D1045" s="1">
        <v>2000</v>
      </c>
      <c r="E1045" s="1">
        <v>2147</v>
      </c>
      <c r="F1045" s="1" t="s">
        <v>8218</v>
      </c>
      <c r="G1045" s="1" t="s">
        <v>8223</v>
      </c>
      <c r="H1045" s="1" t="s">
        <v>8245</v>
      </c>
      <c r="I1045" s="1">
        <v>1338219793</v>
      </c>
      <c r="J1045" s="1">
        <v>1335541393</v>
      </c>
      <c r="K1045" s="1" t="b">
        <v>0</v>
      </c>
      <c r="L1045" s="1">
        <v>35</v>
      </c>
      <c r="M1045" s="1" t="b">
        <v>1</v>
      </c>
      <c r="N1045" s="1" t="s">
        <v>8299</v>
      </c>
      <c r="O1045" s="28">
        <f t="shared" si="160"/>
        <v>1.0734999999999999</v>
      </c>
      <c r="P1045" s="29">
        <f t="shared" si="161"/>
        <v>61.342857142857142</v>
      </c>
      <c r="Q1045" s="9" t="str">
        <f t="shared" si="162"/>
        <v>music</v>
      </c>
      <c r="R1045" s="26" t="str">
        <f t="shared" si="163"/>
        <v>classical music</v>
      </c>
      <c r="S1045" s="27">
        <f t="shared" si="164"/>
        <v>41026.655011574076</v>
      </c>
      <c r="T1045" s="5" t="str">
        <f t="shared" si="165"/>
        <v>Apr</v>
      </c>
      <c r="U1045" s="5" t="str">
        <f t="shared" si="166"/>
        <v>2012</v>
      </c>
      <c r="V1045" s="5" t="str">
        <f t="shared" si="167"/>
        <v>May</v>
      </c>
      <c r="W1045" s="1" t="str">
        <f t="shared" si="168"/>
        <v>2012</v>
      </c>
      <c r="X1045" s="27">
        <f t="shared" si="169"/>
        <v>41057.655011574076</v>
      </c>
    </row>
    <row r="1046" spans="1:24" ht="48" hidden="1" x14ac:dyDescent="0.2">
      <c r="A1046" s="1">
        <v>2623</v>
      </c>
      <c r="B1046" s="7" t="s">
        <v>2623</v>
      </c>
      <c r="C1046" s="7" t="s">
        <v>6733</v>
      </c>
      <c r="D1046" s="1">
        <v>2000</v>
      </c>
      <c r="E1046" s="1">
        <v>2280</v>
      </c>
      <c r="F1046" s="1" t="s">
        <v>8218</v>
      </c>
      <c r="G1046" s="1" t="s">
        <v>8223</v>
      </c>
      <c r="H1046" s="1" t="s">
        <v>8245</v>
      </c>
      <c r="I1046" s="1">
        <v>1480658966</v>
      </c>
      <c r="J1046" s="1">
        <v>1479449366</v>
      </c>
      <c r="K1046" s="1" t="b">
        <v>0</v>
      </c>
      <c r="L1046" s="1">
        <v>62</v>
      </c>
      <c r="M1046" s="1" t="b">
        <v>1</v>
      </c>
      <c r="N1046" s="1" t="s">
        <v>8300</v>
      </c>
      <c r="O1046" s="28">
        <f t="shared" si="160"/>
        <v>1.1399999999999999</v>
      </c>
      <c r="P1046" s="29">
        <f t="shared" si="161"/>
        <v>36.774193548387096</v>
      </c>
      <c r="Q1046" s="9" t="str">
        <f t="shared" si="162"/>
        <v>technology</v>
      </c>
      <c r="R1046" s="26" t="str">
        <f t="shared" si="163"/>
        <v>space exploration</v>
      </c>
      <c r="S1046" s="27">
        <f t="shared" si="164"/>
        <v>42692.256550925929</v>
      </c>
      <c r="T1046" s="5" t="str">
        <f t="shared" si="165"/>
        <v>Nov</v>
      </c>
      <c r="U1046" s="5" t="str">
        <f t="shared" si="166"/>
        <v>2016</v>
      </c>
      <c r="V1046" s="5" t="str">
        <f t="shared" si="167"/>
        <v>Dec</v>
      </c>
      <c r="W1046" s="1" t="str">
        <f t="shared" si="168"/>
        <v>2016</v>
      </c>
      <c r="X1046" s="27">
        <f t="shared" si="169"/>
        <v>42706.256550925929</v>
      </c>
    </row>
    <row r="1047" spans="1:24" ht="48" hidden="1" x14ac:dyDescent="0.2">
      <c r="A1047" s="1">
        <v>2630</v>
      </c>
      <c r="B1047" s="7" t="s">
        <v>2630</v>
      </c>
      <c r="C1047" s="7" t="s">
        <v>6740</v>
      </c>
      <c r="D1047" s="1">
        <v>2000</v>
      </c>
      <c r="E1047" s="1">
        <v>3158</v>
      </c>
      <c r="F1047" s="1" t="s">
        <v>8218</v>
      </c>
      <c r="G1047" s="1" t="s">
        <v>8225</v>
      </c>
      <c r="H1047" s="1" t="s">
        <v>8247</v>
      </c>
      <c r="I1047" s="1">
        <v>1467280800</v>
      </c>
      <c r="J1047" s="1">
        <v>1464921112</v>
      </c>
      <c r="K1047" s="1" t="b">
        <v>0</v>
      </c>
      <c r="L1047" s="1">
        <v>81</v>
      </c>
      <c r="M1047" s="1" t="b">
        <v>1</v>
      </c>
      <c r="N1047" s="1" t="s">
        <v>8300</v>
      </c>
      <c r="O1047" s="28">
        <f t="shared" si="160"/>
        <v>1.579</v>
      </c>
      <c r="P1047" s="29">
        <f t="shared" si="161"/>
        <v>38.987654320987652</v>
      </c>
      <c r="Q1047" s="9" t="str">
        <f t="shared" si="162"/>
        <v>technology</v>
      </c>
      <c r="R1047" s="26" t="str">
        <f t="shared" si="163"/>
        <v>space exploration</v>
      </c>
      <c r="S1047" s="27">
        <f t="shared" si="164"/>
        <v>42524.105462962965</v>
      </c>
      <c r="T1047" s="5" t="str">
        <f t="shared" si="165"/>
        <v>Jun</v>
      </c>
      <c r="U1047" s="5" t="str">
        <f t="shared" si="166"/>
        <v>2016</v>
      </c>
      <c r="V1047" s="5" t="str">
        <f t="shared" si="167"/>
        <v>Jun</v>
      </c>
      <c r="W1047" s="1" t="str">
        <f t="shared" si="168"/>
        <v>2016</v>
      </c>
      <c r="X1047" s="27">
        <f t="shared" si="169"/>
        <v>42551.416666666672</v>
      </c>
    </row>
    <row r="1048" spans="1:24" ht="48" hidden="1" x14ac:dyDescent="0.2">
      <c r="A1048" s="1">
        <v>2753</v>
      </c>
      <c r="B1048" s="7" t="s">
        <v>2753</v>
      </c>
      <c r="C1048" s="7" t="s">
        <v>6863</v>
      </c>
      <c r="D1048" s="1">
        <v>2000</v>
      </c>
      <c r="E1048" s="1">
        <v>380</v>
      </c>
      <c r="F1048" s="1" t="s">
        <v>8220</v>
      </c>
      <c r="G1048" s="1" t="s">
        <v>8223</v>
      </c>
      <c r="H1048" s="1" t="s">
        <v>8245</v>
      </c>
      <c r="I1048" s="1">
        <v>1346017023</v>
      </c>
      <c r="J1048" s="1">
        <v>1343425023</v>
      </c>
      <c r="K1048" s="1" t="b">
        <v>0</v>
      </c>
      <c r="L1048" s="1">
        <v>8</v>
      </c>
      <c r="M1048" s="1" t="b">
        <v>0</v>
      </c>
      <c r="N1048" s="1" t="s">
        <v>8303</v>
      </c>
      <c r="O1048" s="28">
        <f t="shared" si="160"/>
        <v>0.19</v>
      </c>
      <c r="P1048" s="29">
        <f t="shared" si="161"/>
        <v>47.5</v>
      </c>
      <c r="Q1048" s="9" t="str">
        <f t="shared" si="162"/>
        <v>publishing</v>
      </c>
      <c r="R1048" s="26" t="str">
        <f t="shared" si="163"/>
        <v>children's books</v>
      </c>
      <c r="S1048" s="27">
        <f t="shared" si="164"/>
        <v>41117.900729166664</v>
      </c>
      <c r="T1048" s="5" t="str">
        <f t="shared" si="165"/>
        <v>Jul</v>
      </c>
      <c r="U1048" s="5" t="str">
        <f t="shared" si="166"/>
        <v>2012</v>
      </c>
      <c r="V1048" s="5" t="str">
        <f t="shared" si="167"/>
        <v>Aug</v>
      </c>
      <c r="W1048" s="1" t="str">
        <f t="shared" si="168"/>
        <v>2012</v>
      </c>
      <c r="X1048" s="27">
        <f t="shared" si="169"/>
        <v>41147.900729166664</v>
      </c>
    </row>
    <row r="1049" spans="1:24" ht="48" hidden="1" x14ac:dyDescent="0.2">
      <c r="A1049" s="1">
        <v>2758</v>
      </c>
      <c r="B1049" s="7" t="s">
        <v>2758</v>
      </c>
      <c r="C1049" s="7" t="s">
        <v>6868</v>
      </c>
      <c r="D1049" s="1">
        <v>2000</v>
      </c>
      <c r="E1049" s="1">
        <v>234</v>
      </c>
      <c r="F1049" s="1" t="s">
        <v>8220</v>
      </c>
      <c r="G1049" s="1" t="s">
        <v>8225</v>
      </c>
      <c r="H1049" s="1" t="s">
        <v>8247</v>
      </c>
      <c r="I1049" s="1">
        <v>1476095783</v>
      </c>
      <c r="J1049" s="1">
        <v>1474886183</v>
      </c>
      <c r="K1049" s="1" t="b">
        <v>0</v>
      </c>
      <c r="L1049" s="1">
        <v>6</v>
      </c>
      <c r="M1049" s="1" t="b">
        <v>0</v>
      </c>
      <c r="N1049" s="1" t="s">
        <v>8303</v>
      </c>
      <c r="O1049" s="28">
        <f t="shared" si="160"/>
        <v>0.11700000000000001</v>
      </c>
      <c r="P1049" s="29">
        <f t="shared" si="161"/>
        <v>39</v>
      </c>
      <c r="Q1049" s="9" t="str">
        <f t="shared" si="162"/>
        <v>publishing</v>
      </c>
      <c r="R1049" s="26" t="str">
        <f t="shared" si="163"/>
        <v>children's books</v>
      </c>
      <c r="S1049" s="27">
        <f t="shared" si="164"/>
        <v>42639.441932870366</v>
      </c>
      <c r="T1049" s="5" t="str">
        <f t="shared" si="165"/>
        <v>Sep</v>
      </c>
      <c r="U1049" s="5" t="str">
        <f t="shared" si="166"/>
        <v>2016</v>
      </c>
      <c r="V1049" s="5" t="str">
        <f t="shared" si="167"/>
        <v>Oct</v>
      </c>
      <c r="W1049" s="1" t="str">
        <f t="shared" si="168"/>
        <v>2016</v>
      </c>
      <c r="X1049" s="27">
        <f t="shared" si="169"/>
        <v>42653.441932870366</v>
      </c>
    </row>
    <row r="1050" spans="1:24" ht="48" hidden="1" x14ac:dyDescent="0.2">
      <c r="A1050" s="1">
        <v>2788</v>
      </c>
      <c r="B1050" s="7" t="s">
        <v>2788</v>
      </c>
      <c r="C1050" s="7" t="s">
        <v>6898</v>
      </c>
      <c r="D1050" s="1">
        <v>2000</v>
      </c>
      <c r="E1050" s="1">
        <v>2050</v>
      </c>
      <c r="F1050" s="1" t="s">
        <v>8218</v>
      </c>
      <c r="G1050" s="1" t="s">
        <v>8223</v>
      </c>
      <c r="H1050" s="1" t="s">
        <v>8245</v>
      </c>
      <c r="I1050" s="1">
        <v>1469811043</v>
      </c>
      <c r="J1050" s="1">
        <v>1467219043</v>
      </c>
      <c r="K1050" s="1" t="b">
        <v>0</v>
      </c>
      <c r="L1050" s="1">
        <v>20</v>
      </c>
      <c r="M1050" s="1" t="b">
        <v>1</v>
      </c>
      <c r="N1050" s="1" t="s">
        <v>8270</v>
      </c>
      <c r="O1050" s="28">
        <f t="shared" si="160"/>
        <v>1.0249999999999999</v>
      </c>
      <c r="P1050" s="29">
        <f t="shared" si="161"/>
        <v>102.5</v>
      </c>
      <c r="Q1050" s="9" t="str">
        <f t="shared" si="162"/>
        <v>theater</v>
      </c>
      <c r="R1050" s="26" t="str">
        <f t="shared" si="163"/>
        <v>plays</v>
      </c>
      <c r="S1050" s="27">
        <f t="shared" si="164"/>
        <v>42550.701886574068</v>
      </c>
      <c r="T1050" s="5" t="str">
        <f t="shared" si="165"/>
        <v>Jun</v>
      </c>
      <c r="U1050" s="5" t="str">
        <f t="shared" si="166"/>
        <v>2016</v>
      </c>
      <c r="V1050" s="5" t="str">
        <f t="shared" si="167"/>
        <v>Jul</v>
      </c>
      <c r="W1050" s="1" t="str">
        <f t="shared" si="168"/>
        <v>2016</v>
      </c>
      <c r="X1050" s="27">
        <f t="shared" si="169"/>
        <v>42580.701886574068</v>
      </c>
    </row>
    <row r="1051" spans="1:24" ht="48" hidden="1" x14ac:dyDescent="0.2">
      <c r="A1051" s="1">
        <v>2791</v>
      </c>
      <c r="B1051" s="7" t="s">
        <v>2791</v>
      </c>
      <c r="C1051" s="7" t="s">
        <v>6901</v>
      </c>
      <c r="D1051" s="1">
        <v>2000</v>
      </c>
      <c r="E1051" s="1">
        <v>2050</v>
      </c>
      <c r="F1051" s="1" t="s">
        <v>8218</v>
      </c>
      <c r="G1051" s="1" t="s">
        <v>8223</v>
      </c>
      <c r="H1051" s="1" t="s">
        <v>8245</v>
      </c>
      <c r="I1051" s="1">
        <v>1473393600</v>
      </c>
      <c r="J1051" s="1">
        <v>1470778559</v>
      </c>
      <c r="K1051" s="1" t="b">
        <v>0</v>
      </c>
      <c r="L1051" s="1">
        <v>28</v>
      </c>
      <c r="M1051" s="1" t="b">
        <v>1</v>
      </c>
      <c r="N1051" s="1" t="s">
        <v>8270</v>
      </c>
      <c r="O1051" s="28">
        <f t="shared" si="160"/>
        <v>1.0249999999999999</v>
      </c>
      <c r="P1051" s="29">
        <f t="shared" si="161"/>
        <v>73.214285714285708</v>
      </c>
      <c r="Q1051" s="9" t="str">
        <f t="shared" si="162"/>
        <v>theater</v>
      </c>
      <c r="R1051" s="26" t="str">
        <f t="shared" si="163"/>
        <v>plays</v>
      </c>
      <c r="S1051" s="27">
        <f t="shared" si="164"/>
        <v>42591.899988425925</v>
      </c>
      <c r="T1051" s="5" t="str">
        <f t="shared" si="165"/>
        <v>Aug</v>
      </c>
      <c r="U1051" s="5" t="str">
        <f t="shared" si="166"/>
        <v>2016</v>
      </c>
      <c r="V1051" s="5" t="str">
        <f t="shared" si="167"/>
        <v>Sep</v>
      </c>
      <c r="W1051" s="1" t="str">
        <f t="shared" si="168"/>
        <v>2016</v>
      </c>
      <c r="X1051" s="27">
        <f t="shared" si="169"/>
        <v>42622.166666666672</v>
      </c>
    </row>
    <row r="1052" spans="1:24" ht="48" hidden="1" x14ac:dyDescent="0.2">
      <c r="A1052" s="1">
        <v>2792</v>
      </c>
      <c r="B1052" s="7" t="s">
        <v>2792</v>
      </c>
      <c r="C1052" s="7" t="s">
        <v>6902</v>
      </c>
      <c r="D1052" s="1">
        <v>2000</v>
      </c>
      <c r="E1052" s="1">
        <v>2152</v>
      </c>
      <c r="F1052" s="1" t="s">
        <v>8218</v>
      </c>
      <c r="G1052" s="1" t="s">
        <v>8223</v>
      </c>
      <c r="H1052" s="1" t="s">
        <v>8245</v>
      </c>
      <c r="I1052" s="1">
        <v>1439357559</v>
      </c>
      <c r="J1052" s="1">
        <v>1435469559</v>
      </c>
      <c r="K1052" s="1" t="b">
        <v>0</v>
      </c>
      <c r="L1052" s="1">
        <v>24</v>
      </c>
      <c r="M1052" s="1" t="b">
        <v>1</v>
      </c>
      <c r="N1052" s="1" t="s">
        <v>8270</v>
      </c>
      <c r="O1052" s="28">
        <f t="shared" si="160"/>
        <v>1.0760000000000001</v>
      </c>
      <c r="P1052" s="29">
        <f t="shared" si="161"/>
        <v>89.666666666666671</v>
      </c>
      <c r="Q1052" s="9" t="str">
        <f t="shared" si="162"/>
        <v>theater</v>
      </c>
      <c r="R1052" s="26" t="str">
        <f t="shared" si="163"/>
        <v>plays</v>
      </c>
      <c r="S1052" s="27">
        <f t="shared" si="164"/>
        <v>42183.231006944443</v>
      </c>
      <c r="T1052" s="5" t="str">
        <f t="shared" si="165"/>
        <v>Jun</v>
      </c>
      <c r="U1052" s="5" t="str">
        <f t="shared" si="166"/>
        <v>2015</v>
      </c>
      <c r="V1052" s="5" t="str">
        <f t="shared" si="167"/>
        <v>Aug</v>
      </c>
      <c r="W1052" s="1" t="str">
        <f t="shared" si="168"/>
        <v>2015</v>
      </c>
      <c r="X1052" s="27">
        <f t="shared" si="169"/>
        <v>42228.231006944443</v>
      </c>
    </row>
    <row r="1053" spans="1:24" ht="48" hidden="1" x14ac:dyDescent="0.2">
      <c r="A1053" s="1">
        <v>2826</v>
      </c>
      <c r="B1053" s="7" t="s">
        <v>2826</v>
      </c>
      <c r="C1053" s="7" t="s">
        <v>6936</v>
      </c>
      <c r="D1053" s="1">
        <v>2000</v>
      </c>
      <c r="E1053" s="1">
        <v>2155</v>
      </c>
      <c r="F1053" s="1" t="s">
        <v>8218</v>
      </c>
      <c r="G1053" s="1" t="s">
        <v>8223</v>
      </c>
      <c r="H1053" s="1" t="s">
        <v>8245</v>
      </c>
      <c r="I1053" s="1">
        <v>1436511600</v>
      </c>
      <c r="J1053" s="1">
        <v>1434415812</v>
      </c>
      <c r="K1053" s="1" t="b">
        <v>0</v>
      </c>
      <c r="L1053" s="1">
        <v>19</v>
      </c>
      <c r="M1053" s="1" t="b">
        <v>1</v>
      </c>
      <c r="N1053" s="1" t="s">
        <v>8270</v>
      </c>
      <c r="O1053" s="28">
        <f t="shared" si="160"/>
        <v>1.0774999999999999</v>
      </c>
      <c r="P1053" s="29">
        <f t="shared" si="161"/>
        <v>113.42105263157895</v>
      </c>
      <c r="Q1053" s="9" t="str">
        <f t="shared" si="162"/>
        <v>theater</v>
      </c>
      <c r="R1053" s="26" t="str">
        <f t="shared" si="163"/>
        <v>plays</v>
      </c>
      <c r="S1053" s="27">
        <f t="shared" si="164"/>
        <v>42171.034861111111</v>
      </c>
      <c r="T1053" s="5" t="str">
        <f t="shared" si="165"/>
        <v>Jun</v>
      </c>
      <c r="U1053" s="5" t="str">
        <f t="shared" si="166"/>
        <v>2015</v>
      </c>
      <c r="V1053" s="5" t="str">
        <f t="shared" si="167"/>
        <v>Jul</v>
      </c>
      <c r="W1053" s="1" t="str">
        <f t="shared" si="168"/>
        <v>2015</v>
      </c>
      <c r="X1053" s="27">
        <f t="shared" si="169"/>
        <v>42195.291666666672</v>
      </c>
    </row>
    <row r="1054" spans="1:24" ht="48" hidden="1" x14ac:dyDescent="0.2">
      <c r="A1054" s="1">
        <v>2827</v>
      </c>
      <c r="B1054" s="7" t="s">
        <v>2827</v>
      </c>
      <c r="C1054" s="7" t="s">
        <v>6937</v>
      </c>
      <c r="D1054" s="1">
        <v>2000</v>
      </c>
      <c r="E1054" s="1">
        <v>2405</v>
      </c>
      <c r="F1054" s="1" t="s">
        <v>8218</v>
      </c>
      <c r="G1054" s="1" t="s">
        <v>8223</v>
      </c>
      <c r="H1054" s="1" t="s">
        <v>8245</v>
      </c>
      <c r="I1054" s="1">
        <v>1464971400</v>
      </c>
      <c r="J1054" s="1">
        <v>1462379066</v>
      </c>
      <c r="K1054" s="1" t="b">
        <v>0</v>
      </c>
      <c r="L1054" s="1">
        <v>23</v>
      </c>
      <c r="M1054" s="1" t="b">
        <v>1</v>
      </c>
      <c r="N1054" s="1" t="s">
        <v>8270</v>
      </c>
      <c r="O1054" s="28">
        <f t="shared" si="160"/>
        <v>1.2024999999999999</v>
      </c>
      <c r="P1054" s="29">
        <f t="shared" si="161"/>
        <v>104.56521739130434</v>
      </c>
      <c r="Q1054" s="9" t="str">
        <f t="shared" si="162"/>
        <v>theater</v>
      </c>
      <c r="R1054" s="26" t="str">
        <f t="shared" si="163"/>
        <v>plays</v>
      </c>
      <c r="S1054" s="27">
        <f t="shared" si="164"/>
        <v>42494.683634259258</v>
      </c>
      <c r="T1054" s="5" t="str">
        <f t="shared" si="165"/>
        <v>May</v>
      </c>
      <c r="U1054" s="5" t="str">
        <f t="shared" si="166"/>
        <v>2016</v>
      </c>
      <c r="V1054" s="5" t="str">
        <f t="shared" si="167"/>
        <v>Jun</v>
      </c>
      <c r="W1054" s="1" t="str">
        <f t="shared" si="168"/>
        <v>2016</v>
      </c>
      <c r="X1054" s="27">
        <f t="shared" si="169"/>
        <v>42524.6875</v>
      </c>
    </row>
    <row r="1055" spans="1:24" ht="48" hidden="1" x14ac:dyDescent="0.2">
      <c r="A1055" s="1">
        <v>2838</v>
      </c>
      <c r="B1055" s="7" t="s">
        <v>2838</v>
      </c>
      <c r="C1055" s="7" t="s">
        <v>6948</v>
      </c>
      <c r="D1055" s="1">
        <v>2000</v>
      </c>
      <c r="E1055" s="1">
        <v>2405</v>
      </c>
      <c r="F1055" s="1" t="s">
        <v>8218</v>
      </c>
      <c r="G1055" s="1" t="s">
        <v>8223</v>
      </c>
      <c r="H1055" s="1" t="s">
        <v>8245</v>
      </c>
      <c r="I1055" s="1">
        <v>1407967200</v>
      </c>
      <c r="J1055" s="1">
        <v>1406039696</v>
      </c>
      <c r="K1055" s="1" t="b">
        <v>0</v>
      </c>
      <c r="L1055" s="1">
        <v>54</v>
      </c>
      <c r="M1055" s="1" t="b">
        <v>1</v>
      </c>
      <c r="N1055" s="1" t="s">
        <v>8270</v>
      </c>
      <c r="O1055" s="28">
        <f t="shared" si="160"/>
        <v>1.2024999999999999</v>
      </c>
      <c r="P1055" s="29">
        <f t="shared" si="161"/>
        <v>44.537037037037038</v>
      </c>
      <c r="Q1055" s="9" t="str">
        <f t="shared" si="162"/>
        <v>theater</v>
      </c>
      <c r="R1055" s="26" t="str">
        <f t="shared" si="163"/>
        <v>plays</v>
      </c>
      <c r="S1055" s="27">
        <f t="shared" si="164"/>
        <v>41842.607592592591</v>
      </c>
      <c r="T1055" s="5" t="str">
        <f t="shared" si="165"/>
        <v>Jul</v>
      </c>
      <c r="U1055" s="5" t="str">
        <f t="shared" si="166"/>
        <v>2014</v>
      </c>
      <c r="V1055" s="5" t="str">
        <f t="shared" si="167"/>
        <v>Aug</v>
      </c>
      <c r="W1055" s="1" t="str">
        <f t="shared" si="168"/>
        <v>2014</v>
      </c>
      <c r="X1055" s="27">
        <f t="shared" si="169"/>
        <v>41864.916666666664</v>
      </c>
    </row>
    <row r="1056" spans="1:24" ht="48" hidden="1" x14ac:dyDescent="0.2">
      <c r="A1056" s="1">
        <v>2847</v>
      </c>
      <c r="B1056" s="7" t="s">
        <v>2847</v>
      </c>
      <c r="C1056" s="7" t="s">
        <v>6957</v>
      </c>
      <c r="D1056" s="1">
        <v>2000</v>
      </c>
      <c r="E1056" s="1">
        <v>0</v>
      </c>
      <c r="F1056" s="1" t="s">
        <v>8220</v>
      </c>
      <c r="G1056" s="1" t="s">
        <v>8223</v>
      </c>
      <c r="H1056" s="1" t="s">
        <v>8245</v>
      </c>
      <c r="I1056" s="1">
        <v>1464031265</v>
      </c>
      <c r="J1056" s="1">
        <v>1458847265</v>
      </c>
      <c r="K1056" s="1" t="b">
        <v>0</v>
      </c>
      <c r="L1056" s="1">
        <v>0</v>
      </c>
      <c r="M1056" s="1" t="b">
        <v>0</v>
      </c>
      <c r="N1056" s="1" t="s">
        <v>8270</v>
      </c>
      <c r="O1056" s="28">
        <f t="shared" si="160"/>
        <v>0</v>
      </c>
      <c r="P1056" s="29">
        <f t="shared" si="161"/>
        <v>0</v>
      </c>
      <c r="Q1056" s="9" t="str">
        <f t="shared" si="162"/>
        <v>theater</v>
      </c>
      <c r="R1056" s="26" t="str">
        <f t="shared" si="163"/>
        <v>plays</v>
      </c>
      <c r="S1056" s="27">
        <f t="shared" si="164"/>
        <v>42453.806307870371</v>
      </c>
      <c r="T1056" s="5" t="str">
        <f t="shared" si="165"/>
        <v>Mar</v>
      </c>
      <c r="U1056" s="5" t="str">
        <f t="shared" si="166"/>
        <v>2016</v>
      </c>
      <c r="V1056" s="5" t="str">
        <f t="shared" si="167"/>
        <v>May</v>
      </c>
      <c r="W1056" s="1" t="str">
        <f t="shared" si="168"/>
        <v>2016</v>
      </c>
      <c r="X1056" s="27">
        <f t="shared" si="169"/>
        <v>42513.806307870371</v>
      </c>
    </row>
    <row r="1057" spans="1:24" ht="32" hidden="1" x14ac:dyDescent="0.2">
      <c r="A1057" s="1">
        <v>2859</v>
      </c>
      <c r="B1057" s="7" t="s">
        <v>2859</v>
      </c>
      <c r="C1057" s="7" t="s">
        <v>6969</v>
      </c>
      <c r="D1057" s="1">
        <v>2000</v>
      </c>
      <c r="E1057" s="1">
        <v>35</v>
      </c>
      <c r="F1057" s="1" t="s">
        <v>8220</v>
      </c>
      <c r="G1057" s="1" t="s">
        <v>8225</v>
      </c>
      <c r="H1057" s="1" t="s">
        <v>8247</v>
      </c>
      <c r="I1057" s="1">
        <v>1444984904</v>
      </c>
      <c r="J1057" s="1">
        <v>1439800904</v>
      </c>
      <c r="K1057" s="1" t="b">
        <v>0</v>
      </c>
      <c r="L1057" s="1">
        <v>1</v>
      </c>
      <c r="M1057" s="1" t="b">
        <v>0</v>
      </c>
      <c r="N1057" s="1" t="s">
        <v>8270</v>
      </c>
      <c r="O1057" s="28">
        <f t="shared" si="160"/>
        <v>1.7500000000000002E-2</v>
      </c>
      <c r="P1057" s="29">
        <f t="shared" si="161"/>
        <v>35</v>
      </c>
      <c r="Q1057" s="9" t="str">
        <f t="shared" si="162"/>
        <v>theater</v>
      </c>
      <c r="R1057" s="26" t="str">
        <f t="shared" si="163"/>
        <v>plays</v>
      </c>
      <c r="S1057" s="27">
        <f t="shared" si="164"/>
        <v>42233.362314814818</v>
      </c>
      <c r="T1057" s="5" t="str">
        <f t="shared" si="165"/>
        <v>Aug</v>
      </c>
      <c r="U1057" s="5" t="str">
        <f t="shared" si="166"/>
        <v>2015</v>
      </c>
      <c r="V1057" s="5" t="str">
        <f t="shared" si="167"/>
        <v>Oct</v>
      </c>
      <c r="W1057" s="1" t="str">
        <f t="shared" si="168"/>
        <v>2015</v>
      </c>
      <c r="X1057" s="27">
        <f t="shared" si="169"/>
        <v>42293.362314814818</v>
      </c>
    </row>
    <row r="1058" spans="1:24" ht="48" hidden="1" x14ac:dyDescent="0.2">
      <c r="A1058" s="1">
        <v>2890</v>
      </c>
      <c r="B1058" s="7" t="s">
        <v>2890</v>
      </c>
      <c r="C1058" s="7" t="s">
        <v>7000</v>
      </c>
      <c r="D1058" s="1">
        <v>2000</v>
      </c>
      <c r="E1058" s="1">
        <v>21</v>
      </c>
      <c r="F1058" s="1" t="s">
        <v>8220</v>
      </c>
      <c r="G1058" s="1" t="s">
        <v>8223</v>
      </c>
      <c r="H1058" s="1" t="s">
        <v>8245</v>
      </c>
      <c r="I1058" s="1">
        <v>1407553200</v>
      </c>
      <c r="J1058" s="1">
        <v>1405100992</v>
      </c>
      <c r="K1058" s="1" t="b">
        <v>0</v>
      </c>
      <c r="L1058" s="1">
        <v>3</v>
      </c>
      <c r="M1058" s="1" t="b">
        <v>0</v>
      </c>
      <c r="N1058" s="1" t="s">
        <v>8270</v>
      </c>
      <c r="O1058" s="28">
        <f t="shared" si="160"/>
        <v>1.0500000000000001E-2</v>
      </c>
      <c r="P1058" s="29">
        <f t="shared" si="161"/>
        <v>7</v>
      </c>
      <c r="Q1058" s="9" t="str">
        <f t="shared" si="162"/>
        <v>theater</v>
      </c>
      <c r="R1058" s="26" t="str">
        <f t="shared" si="163"/>
        <v>plays</v>
      </c>
      <c r="S1058" s="27">
        <f t="shared" si="164"/>
        <v>41831.742962962962</v>
      </c>
      <c r="T1058" s="5" t="str">
        <f t="shared" si="165"/>
        <v>Jul</v>
      </c>
      <c r="U1058" s="5" t="str">
        <f t="shared" si="166"/>
        <v>2014</v>
      </c>
      <c r="V1058" s="5" t="str">
        <f t="shared" si="167"/>
        <v>Aug</v>
      </c>
      <c r="W1058" s="1" t="str">
        <f t="shared" si="168"/>
        <v>2014</v>
      </c>
      <c r="X1058" s="27">
        <f t="shared" si="169"/>
        <v>41860.125</v>
      </c>
    </row>
    <row r="1059" spans="1:24" ht="48" hidden="1" x14ac:dyDescent="0.2">
      <c r="A1059" s="1">
        <v>2917</v>
      </c>
      <c r="B1059" s="7" t="s">
        <v>2917</v>
      </c>
      <c r="C1059" s="7" t="s">
        <v>7027</v>
      </c>
      <c r="D1059" s="1">
        <v>2000</v>
      </c>
      <c r="E1059" s="1">
        <v>437</v>
      </c>
      <c r="F1059" s="1" t="s">
        <v>8220</v>
      </c>
      <c r="G1059" s="1" t="s">
        <v>8223</v>
      </c>
      <c r="H1059" s="1" t="s">
        <v>8245</v>
      </c>
      <c r="I1059" s="1">
        <v>1442381847</v>
      </c>
      <c r="J1059" s="1">
        <v>1440826647</v>
      </c>
      <c r="K1059" s="1" t="b">
        <v>0</v>
      </c>
      <c r="L1059" s="1">
        <v>9</v>
      </c>
      <c r="M1059" s="1" t="b">
        <v>0</v>
      </c>
      <c r="N1059" s="1" t="s">
        <v>8270</v>
      </c>
      <c r="O1059" s="28">
        <f t="shared" si="160"/>
        <v>0.2185</v>
      </c>
      <c r="P1059" s="29">
        <f t="shared" si="161"/>
        <v>48.555555555555557</v>
      </c>
      <c r="Q1059" s="9" t="str">
        <f t="shared" si="162"/>
        <v>theater</v>
      </c>
      <c r="R1059" s="26" t="str">
        <f t="shared" si="163"/>
        <v>plays</v>
      </c>
      <c r="S1059" s="27">
        <f t="shared" si="164"/>
        <v>42245.234340277777</v>
      </c>
      <c r="T1059" s="5" t="str">
        <f t="shared" si="165"/>
        <v>Aug</v>
      </c>
      <c r="U1059" s="5" t="str">
        <f t="shared" si="166"/>
        <v>2015</v>
      </c>
      <c r="V1059" s="5" t="str">
        <f t="shared" si="167"/>
        <v>Sep</v>
      </c>
      <c r="W1059" s="1" t="str">
        <f t="shared" si="168"/>
        <v>2015</v>
      </c>
      <c r="X1059" s="27">
        <f t="shared" si="169"/>
        <v>42263.234340277777</v>
      </c>
    </row>
    <row r="1060" spans="1:24" ht="48" hidden="1" x14ac:dyDescent="0.2">
      <c r="A1060" s="1">
        <v>2946</v>
      </c>
      <c r="B1060" s="7" t="s">
        <v>2946</v>
      </c>
      <c r="C1060" s="7" t="s">
        <v>7056</v>
      </c>
      <c r="D1060" s="1">
        <v>2000</v>
      </c>
      <c r="E1060" s="1">
        <v>2</v>
      </c>
      <c r="F1060" s="1" t="s">
        <v>8220</v>
      </c>
      <c r="G1060" s="1" t="s">
        <v>8224</v>
      </c>
      <c r="H1060" s="1" t="s">
        <v>8246</v>
      </c>
      <c r="I1060" s="1">
        <v>1471265092</v>
      </c>
      <c r="J1060" s="1">
        <v>1468673092</v>
      </c>
      <c r="K1060" s="1" t="b">
        <v>0</v>
      </c>
      <c r="L1060" s="1">
        <v>2</v>
      </c>
      <c r="M1060" s="1" t="b">
        <v>0</v>
      </c>
      <c r="N1060" s="1" t="s">
        <v>8302</v>
      </c>
      <c r="O1060" s="28">
        <f t="shared" si="160"/>
        <v>1E-3</v>
      </c>
      <c r="P1060" s="29">
        <f t="shared" si="161"/>
        <v>1</v>
      </c>
      <c r="Q1060" s="9" t="str">
        <f t="shared" si="162"/>
        <v>theater</v>
      </c>
      <c r="R1060" s="26" t="str">
        <f t="shared" si="163"/>
        <v>spaces</v>
      </c>
      <c r="S1060" s="27">
        <f t="shared" si="164"/>
        <v>42567.531157407408</v>
      </c>
      <c r="T1060" s="5" t="str">
        <f t="shared" si="165"/>
        <v>Jul</v>
      </c>
      <c r="U1060" s="5" t="str">
        <f t="shared" si="166"/>
        <v>2016</v>
      </c>
      <c r="V1060" s="5" t="str">
        <f t="shared" si="167"/>
        <v>Aug</v>
      </c>
      <c r="W1060" s="1" t="str">
        <f t="shared" si="168"/>
        <v>2016</v>
      </c>
      <c r="X1060" s="27">
        <f t="shared" si="169"/>
        <v>42597.531157407408</v>
      </c>
    </row>
    <row r="1061" spans="1:24" ht="32" hidden="1" x14ac:dyDescent="0.2">
      <c r="A1061" s="1">
        <v>2972</v>
      </c>
      <c r="B1061" s="7" t="s">
        <v>2972</v>
      </c>
      <c r="C1061" s="7" t="s">
        <v>7082</v>
      </c>
      <c r="D1061" s="1">
        <v>2000</v>
      </c>
      <c r="E1061" s="1">
        <v>2107</v>
      </c>
      <c r="F1061" s="1" t="s">
        <v>8218</v>
      </c>
      <c r="G1061" s="1" t="s">
        <v>8223</v>
      </c>
      <c r="H1061" s="1" t="s">
        <v>8245</v>
      </c>
      <c r="I1061" s="1">
        <v>1480899600</v>
      </c>
      <c r="J1061" s="1">
        <v>1479609520</v>
      </c>
      <c r="K1061" s="1" t="b">
        <v>0</v>
      </c>
      <c r="L1061" s="1">
        <v>17</v>
      </c>
      <c r="M1061" s="1" t="b">
        <v>1</v>
      </c>
      <c r="N1061" s="1" t="s">
        <v>8270</v>
      </c>
      <c r="O1061" s="28">
        <f t="shared" si="160"/>
        <v>1.0535000000000001</v>
      </c>
      <c r="P1061" s="29">
        <f t="shared" si="161"/>
        <v>123.94117647058823</v>
      </c>
      <c r="Q1061" s="9" t="str">
        <f t="shared" si="162"/>
        <v>theater</v>
      </c>
      <c r="R1061" s="26" t="str">
        <f t="shared" si="163"/>
        <v>plays</v>
      </c>
      <c r="S1061" s="27">
        <f t="shared" si="164"/>
        <v>42694.110185185185</v>
      </c>
      <c r="T1061" s="5" t="str">
        <f t="shared" si="165"/>
        <v>Nov</v>
      </c>
      <c r="U1061" s="5" t="str">
        <f t="shared" si="166"/>
        <v>2016</v>
      </c>
      <c r="V1061" s="5" t="str">
        <f t="shared" si="167"/>
        <v>Dec</v>
      </c>
      <c r="W1061" s="1" t="str">
        <f t="shared" si="168"/>
        <v>2016</v>
      </c>
      <c r="X1061" s="27">
        <f t="shared" si="169"/>
        <v>42709.041666666672</v>
      </c>
    </row>
    <row r="1062" spans="1:24" ht="48" hidden="1" x14ac:dyDescent="0.2">
      <c r="A1062" s="1">
        <v>3099</v>
      </c>
      <c r="B1062" s="7" t="s">
        <v>3099</v>
      </c>
      <c r="C1062" s="7" t="s">
        <v>7209</v>
      </c>
      <c r="D1062" s="1">
        <v>2000</v>
      </c>
      <c r="E1062" s="1">
        <v>278</v>
      </c>
      <c r="F1062" s="1" t="s">
        <v>8220</v>
      </c>
      <c r="G1062" s="1" t="s">
        <v>8223</v>
      </c>
      <c r="H1062" s="1" t="s">
        <v>8245</v>
      </c>
      <c r="I1062" s="1">
        <v>1455251591</v>
      </c>
      <c r="J1062" s="1">
        <v>1452659591</v>
      </c>
      <c r="K1062" s="1" t="b">
        <v>0</v>
      </c>
      <c r="L1062" s="1">
        <v>5</v>
      </c>
      <c r="M1062" s="1" t="b">
        <v>0</v>
      </c>
      <c r="N1062" s="1" t="s">
        <v>8302</v>
      </c>
      <c r="O1062" s="28">
        <f t="shared" si="160"/>
        <v>0.13900000000000001</v>
      </c>
      <c r="P1062" s="29">
        <f t="shared" si="161"/>
        <v>55.6</v>
      </c>
      <c r="Q1062" s="9" t="str">
        <f t="shared" si="162"/>
        <v>theater</v>
      </c>
      <c r="R1062" s="26" t="str">
        <f t="shared" si="163"/>
        <v>spaces</v>
      </c>
      <c r="S1062" s="27">
        <f t="shared" si="164"/>
        <v>42382.189710648148</v>
      </c>
      <c r="T1062" s="5" t="str">
        <f t="shared" si="165"/>
        <v>Jan</v>
      </c>
      <c r="U1062" s="5" t="str">
        <f t="shared" si="166"/>
        <v>2016</v>
      </c>
      <c r="V1062" s="5" t="str">
        <f t="shared" si="167"/>
        <v>Feb</v>
      </c>
      <c r="W1062" s="1" t="str">
        <f t="shared" si="168"/>
        <v>2016</v>
      </c>
      <c r="X1062" s="27">
        <f t="shared" si="169"/>
        <v>42412.189710648148</v>
      </c>
    </row>
    <row r="1063" spans="1:24" ht="48" hidden="1" x14ac:dyDescent="0.2">
      <c r="A1063" s="1">
        <v>3161</v>
      </c>
      <c r="B1063" s="7" t="s">
        <v>3161</v>
      </c>
      <c r="C1063" s="7" t="s">
        <v>7271</v>
      </c>
      <c r="D1063" s="1">
        <v>2000</v>
      </c>
      <c r="E1063" s="1">
        <v>2102</v>
      </c>
      <c r="F1063" s="1" t="s">
        <v>8218</v>
      </c>
      <c r="G1063" s="1" t="s">
        <v>8224</v>
      </c>
      <c r="H1063" s="1" t="s">
        <v>8246</v>
      </c>
      <c r="I1063" s="1">
        <v>1413377522</v>
      </c>
      <c r="J1063" s="1">
        <v>1410785522</v>
      </c>
      <c r="K1063" s="1" t="b">
        <v>1</v>
      </c>
      <c r="L1063" s="1">
        <v>74</v>
      </c>
      <c r="M1063" s="1" t="b">
        <v>1</v>
      </c>
      <c r="N1063" s="1" t="s">
        <v>8270</v>
      </c>
      <c r="O1063" s="28">
        <f t="shared" si="160"/>
        <v>1.0509999999999999</v>
      </c>
      <c r="P1063" s="29">
        <f t="shared" si="161"/>
        <v>28.405405405405407</v>
      </c>
      <c r="Q1063" s="9" t="str">
        <f t="shared" si="162"/>
        <v>theater</v>
      </c>
      <c r="R1063" s="26" t="str">
        <f t="shared" si="163"/>
        <v>plays</v>
      </c>
      <c r="S1063" s="27">
        <f t="shared" si="164"/>
        <v>41897.536134259259</v>
      </c>
      <c r="T1063" s="5" t="str">
        <f t="shared" si="165"/>
        <v>Sep</v>
      </c>
      <c r="U1063" s="5" t="str">
        <f t="shared" si="166"/>
        <v>2014</v>
      </c>
      <c r="V1063" s="5" t="str">
        <f t="shared" si="167"/>
        <v>Oct</v>
      </c>
      <c r="W1063" s="1" t="str">
        <f t="shared" si="168"/>
        <v>2014</v>
      </c>
      <c r="X1063" s="27">
        <f t="shared" si="169"/>
        <v>41927.536134259259</v>
      </c>
    </row>
    <row r="1064" spans="1:24" ht="32" hidden="1" x14ac:dyDescent="0.2">
      <c r="A1064" s="1">
        <v>3170</v>
      </c>
      <c r="B1064" s="7" t="s">
        <v>3170</v>
      </c>
      <c r="C1064" s="7" t="s">
        <v>7280</v>
      </c>
      <c r="D1064" s="1">
        <v>2000</v>
      </c>
      <c r="E1064" s="1">
        <v>2245</v>
      </c>
      <c r="F1064" s="1" t="s">
        <v>8218</v>
      </c>
      <c r="G1064" s="1" t="s">
        <v>8223</v>
      </c>
      <c r="H1064" s="1" t="s">
        <v>8245</v>
      </c>
      <c r="I1064" s="1">
        <v>1404273600</v>
      </c>
      <c r="J1064" s="1">
        <v>1401414944</v>
      </c>
      <c r="K1064" s="1" t="b">
        <v>1</v>
      </c>
      <c r="L1064" s="1">
        <v>71</v>
      </c>
      <c r="M1064" s="1" t="b">
        <v>1</v>
      </c>
      <c r="N1064" s="1" t="s">
        <v>8270</v>
      </c>
      <c r="O1064" s="28">
        <f t="shared" si="160"/>
        <v>1.1225000000000001</v>
      </c>
      <c r="P1064" s="29">
        <f t="shared" si="161"/>
        <v>31.619718309859156</v>
      </c>
      <c r="Q1064" s="9" t="str">
        <f t="shared" si="162"/>
        <v>theater</v>
      </c>
      <c r="R1064" s="26" t="str">
        <f t="shared" si="163"/>
        <v>plays</v>
      </c>
      <c r="S1064" s="27">
        <f t="shared" si="164"/>
        <v>41789.080370370371</v>
      </c>
      <c r="T1064" s="5" t="str">
        <f t="shared" si="165"/>
        <v>May</v>
      </c>
      <c r="U1064" s="5" t="str">
        <f t="shared" si="166"/>
        <v>2014</v>
      </c>
      <c r="V1064" s="5" t="str">
        <f t="shared" si="167"/>
        <v>Jul</v>
      </c>
      <c r="W1064" s="1" t="str">
        <f t="shared" si="168"/>
        <v>2014</v>
      </c>
      <c r="X1064" s="27">
        <f t="shared" si="169"/>
        <v>41822.166666666664</v>
      </c>
    </row>
    <row r="1065" spans="1:24" ht="48" hidden="1" x14ac:dyDescent="0.2">
      <c r="A1065" s="1">
        <v>3172</v>
      </c>
      <c r="B1065" s="7" t="s">
        <v>3172</v>
      </c>
      <c r="C1065" s="7" t="s">
        <v>7282</v>
      </c>
      <c r="D1065" s="1">
        <v>2000</v>
      </c>
      <c r="E1065" s="1">
        <v>2300</v>
      </c>
      <c r="F1065" s="1" t="s">
        <v>8218</v>
      </c>
      <c r="G1065" s="1" t="s">
        <v>8223</v>
      </c>
      <c r="H1065" s="1" t="s">
        <v>8245</v>
      </c>
      <c r="I1065" s="1">
        <v>1329240668</v>
      </c>
      <c r="J1065" s="1">
        <v>1326648668</v>
      </c>
      <c r="K1065" s="1" t="b">
        <v>1</v>
      </c>
      <c r="L1065" s="1">
        <v>29</v>
      </c>
      <c r="M1065" s="1" t="b">
        <v>1</v>
      </c>
      <c r="N1065" s="1" t="s">
        <v>8270</v>
      </c>
      <c r="O1065" s="28">
        <f t="shared" si="160"/>
        <v>1.1499999999999999</v>
      </c>
      <c r="P1065" s="29">
        <f t="shared" si="161"/>
        <v>79.310344827586206</v>
      </c>
      <c r="Q1065" s="9" t="str">
        <f t="shared" si="162"/>
        <v>theater</v>
      </c>
      <c r="R1065" s="26" t="str">
        <f t="shared" si="163"/>
        <v>plays</v>
      </c>
      <c r="S1065" s="27">
        <f t="shared" si="164"/>
        <v>40923.729953703703</v>
      </c>
      <c r="T1065" s="5" t="str">
        <f t="shared" si="165"/>
        <v>Jan</v>
      </c>
      <c r="U1065" s="5" t="str">
        <f t="shared" si="166"/>
        <v>2012</v>
      </c>
      <c r="V1065" s="5" t="str">
        <f t="shared" si="167"/>
        <v>Feb</v>
      </c>
      <c r="W1065" s="1" t="str">
        <f t="shared" si="168"/>
        <v>2012</v>
      </c>
      <c r="X1065" s="27">
        <f t="shared" si="169"/>
        <v>40953.729953703703</v>
      </c>
    </row>
    <row r="1066" spans="1:24" ht="48" hidden="1" x14ac:dyDescent="0.2">
      <c r="A1066" s="1">
        <v>3201</v>
      </c>
      <c r="B1066" s="7" t="s">
        <v>3201</v>
      </c>
      <c r="C1066" s="7" t="s">
        <v>7311</v>
      </c>
      <c r="D1066" s="1">
        <v>2000</v>
      </c>
      <c r="E1066" s="1">
        <v>25</v>
      </c>
      <c r="F1066" s="1" t="s">
        <v>8220</v>
      </c>
      <c r="G1066" s="1" t="s">
        <v>8224</v>
      </c>
      <c r="H1066" s="1" t="s">
        <v>8246</v>
      </c>
      <c r="I1066" s="1">
        <v>1409509477</v>
      </c>
      <c r="J1066" s="1">
        <v>1407695077</v>
      </c>
      <c r="K1066" s="1" t="b">
        <v>0</v>
      </c>
      <c r="L1066" s="1">
        <v>2</v>
      </c>
      <c r="M1066" s="1" t="b">
        <v>0</v>
      </c>
      <c r="N1066" s="1" t="s">
        <v>8304</v>
      </c>
      <c r="O1066" s="28">
        <f t="shared" si="160"/>
        <v>1.2500000000000001E-2</v>
      </c>
      <c r="P1066" s="29">
        <f t="shared" si="161"/>
        <v>12.5</v>
      </c>
      <c r="Q1066" s="9" t="str">
        <f t="shared" si="162"/>
        <v>theater</v>
      </c>
      <c r="R1066" s="26" t="str">
        <f t="shared" si="163"/>
        <v>musical</v>
      </c>
      <c r="S1066" s="27">
        <f t="shared" si="164"/>
        <v>41861.767094907409</v>
      </c>
      <c r="T1066" s="5" t="str">
        <f t="shared" si="165"/>
        <v>Aug</v>
      </c>
      <c r="U1066" s="5" t="str">
        <f t="shared" si="166"/>
        <v>2014</v>
      </c>
      <c r="V1066" s="5" t="str">
        <f t="shared" si="167"/>
        <v>Aug</v>
      </c>
      <c r="W1066" s="1" t="str">
        <f t="shared" si="168"/>
        <v>2014</v>
      </c>
      <c r="X1066" s="27">
        <f t="shared" si="169"/>
        <v>41882.767094907409</v>
      </c>
    </row>
    <row r="1067" spans="1:24" ht="48" hidden="1" x14ac:dyDescent="0.2">
      <c r="A1067" s="1">
        <v>3216</v>
      </c>
      <c r="B1067" s="7" t="s">
        <v>3216</v>
      </c>
      <c r="C1067" s="7" t="s">
        <v>7326</v>
      </c>
      <c r="D1067" s="1">
        <v>2000</v>
      </c>
      <c r="E1067" s="1">
        <v>2001</v>
      </c>
      <c r="F1067" s="1" t="s">
        <v>8218</v>
      </c>
      <c r="G1067" s="1" t="s">
        <v>8224</v>
      </c>
      <c r="H1067" s="1" t="s">
        <v>8246</v>
      </c>
      <c r="I1067" s="1">
        <v>1436625000</v>
      </c>
      <c r="J1067" s="1">
        <v>1433934371</v>
      </c>
      <c r="K1067" s="1" t="b">
        <v>1</v>
      </c>
      <c r="L1067" s="1">
        <v>35</v>
      </c>
      <c r="M1067" s="1" t="b">
        <v>1</v>
      </c>
      <c r="N1067" s="1" t="s">
        <v>8270</v>
      </c>
      <c r="O1067" s="28">
        <f t="shared" si="160"/>
        <v>1.0004999999999999</v>
      </c>
      <c r="P1067" s="29">
        <f t="shared" si="161"/>
        <v>57.171428571428571</v>
      </c>
      <c r="Q1067" s="9" t="str">
        <f t="shared" si="162"/>
        <v>theater</v>
      </c>
      <c r="R1067" s="26" t="str">
        <f t="shared" si="163"/>
        <v>plays</v>
      </c>
      <c r="S1067" s="27">
        <f t="shared" si="164"/>
        <v>42165.462627314817</v>
      </c>
      <c r="T1067" s="5" t="str">
        <f t="shared" si="165"/>
        <v>Jun</v>
      </c>
      <c r="U1067" s="5" t="str">
        <f t="shared" si="166"/>
        <v>2015</v>
      </c>
      <c r="V1067" s="5" t="str">
        <f t="shared" si="167"/>
        <v>Jul</v>
      </c>
      <c r="W1067" s="1" t="str">
        <f t="shared" si="168"/>
        <v>2015</v>
      </c>
      <c r="X1067" s="27">
        <f t="shared" si="169"/>
        <v>42196.604166666672</v>
      </c>
    </row>
    <row r="1068" spans="1:24" ht="48" hidden="1" x14ac:dyDescent="0.2">
      <c r="A1068" s="1">
        <v>3225</v>
      </c>
      <c r="B1068" s="7" t="s">
        <v>3225</v>
      </c>
      <c r="C1068" s="7" t="s">
        <v>7335</v>
      </c>
      <c r="D1068" s="1">
        <v>2000</v>
      </c>
      <c r="E1068" s="1">
        <v>2047</v>
      </c>
      <c r="F1068" s="1" t="s">
        <v>8218</v>
      </c>
      <c r="G1068" s="1" t="s">
        <v>8223</v>
      </c>
      <c r="H1068" s="1" t="s">
        <v>8245</v>
      </c>
      <c r="I1068" s="1">
        <v>1464987600</v>
      </c>
      <c r="J1068" s="1">
        <v>1463145938</v>
      </c>
      <c r="K1068" s="1" t="b">
        <v>1</v>
      </c>
      <c r="L1068" s="1">
        <v>39</v>
      </c>
      <c r="M1068" s="1" t="b">
        <v>1</v>
      </c>
      <c r="N1068" s="1" t="s">
        <v>8270</v>
      </c>
      <c r="O1068" s="28">
        <f t="shared" si="160"/>
        <v>1.0235000000000001</v>
      </c>
      <c r="P1068" s="29">
        <f t="shared" si="161"/>
        <v>52.487179487179489</v>
      </c>
      <c r="Q1068" s="9" t="str">
        <f t="shared" si="162"/>
        <v>theater</v>
      </c>
      <c r="R1068" s="26" t="str">
        <f t="shared" si="163"/>
        <v>plays</v>
      </c>
      <c r="S1068" s="27">
        <f t="shared" si="164"/>
        <v>42503.559467592597</v>
      </c>
      <c r="T1068" s="5" t="str">
        <f t="shared" si="165"/>
        <v>May</v>
      </c>
      <c r="U1068" s="5" t="str">
        <f t="shared" si="166"/>
        <v>2016</v>
      </c>
      <c r="V1068" s="5" t="str">
        <f t="shared" si="167"/>
        <v>Jun</v>
      </c>
      <c r="W1068" s="1" t="str">
        <f t="shared" si="168"/>
        <v>2016</v>
      </c>
      <c r="X1068" s="27">
        <f t="shared" si="169"/>
        <v>42524.875</v>
      </c>
    </row>
    <row r="1069" spans="1:24" ht="48" hidden="1" x14ac:dyDescent="0.2">
      <c r="A1069" s="1">
        <v>3257</v>
      </c>
      <c r="B1069" s="7" t="s">
        <v>3257</v>
      </c>
      <c r="C1069" s="7" t="s">
        <v>7367</v>
      </c>
      <c r="D1069" s="1">
        <v>2000</v>
      </c>
      <c r="E1069" s="1">
        <v>2125.9899999999998</v>
      </c>
      <c r="F1069" s="1" t="s">
        <v>8218</v>
      </c>
      <c r="G1069" s="1" t="s">
        <v>8224</v>
      </c>
      <c r="H1069" s="1" t="s">
        <v>8246</v>
      </c>
      <c r="I1069" s="1">
        <v>1487769952</v>
      </c>
      <c r="J1069" s="1">
        <v>1485177952</v>
      </c>
      <c r="K1069" s="1" t="b">
        <v>0</v>
      </c>
      <c r="L1069" s="1">
        <v>41</v>
      </c>
      <c r="M1069" s="1" t="b">
        <v>1</v>
      </c>
      <c r="N1069" s="1" t="s">
        <v>8270</v>
      </c>
      <c r="O1069" s="28">
        <f t="shared" si="160"/>
        <v>1.0629949999999999</v>
      </c>
      <c r="P1069" s="29">
        <f t="shared" si="161"/>
        <v>51.853414634146333</v>
      </c>
      <c r="Q1069" s="9" t="str">
        <f t="shared" si="162"/>
        <v>theater</v>
      </c>
      <c r="R1069" s="26" t="str">
        <f t="shared" si="163"/>
        <v>plays</v>
      </c>
      <c r="S1069" s="27">
        <f t="shared" si="164"/>
        <v>42758.559629629628</v>
      </c>
      <c r="T1069" s="5" t="str">
        <f t="shared" si="165"/>
        <v>Jan</v>
      </c>
      <c r="U1069" s="5" t="str">
        <f t="shared" si="166"/>
        <v>2017</v>
      </c>
      <c r="V1069" s="5" t="str">
        <f t="shared" si="167"/>
        <v>Feb</v>
      </c>
      <c r="W1069" s="1" t="str">
        <f t="shared" si="168"/>
        <v>2017</v>
      </c>
      <c r="X1069" s="27">
        <f t="shared" si="169"/>
        <v>42788.559629629628</v>
      </c>
    </row>
    <row r="1070" spans="1:24" ht="48" hidden="1" x14ac:dyDescent="0.2">
      <c r="A1070" s="1">
        <v>3268</v>
      </c>
      <c r="B1070" s="7" t="s">
        <v>3268</v>
      </c>
      <c r="C1070" s="7" t="s">
        <v>7378</v>
      </c>
      <c r="D1070" s="1">
        <v>2000</v>
      </c>
      <c r="E1070" s="1">
        <v>2560</v>
      </c>
      <c r="F1070" s="1" t="s">
        <v>8218</v>
      </c>
      <c r="G1070" s="1" t="s">
        <v>8223</v>
      </c>
      <c r="H1070" s="1" t="s">
        <v>8245</v>
      </c>
      <c r="I1070" s="1">
        <v>1472074928</v>
      </c>
      <c r="J1070" s="1">
        <v>1470692528</v>
      </c>
      <c r="K1070" s="1" t="b">
        <v>1</v>
      </c>
      <c r="L1070" s="1">
        <v>42</v>
      </c>
      <c r="M1070" s="1" t="b">
        <v>1</v>
      </c>
      <c r="N1070" s="1" t="s">
        <v>8270</v>
      </c>
      <c r="O1070" s="28">
        <f t="shared" si="160"/>
        <v>1.28</v>
      </c>
      <c r="P1070" s="29">
        <f t="shared" si="161"/>
        <v>60.952380952380949</v>
      </c>
      <c r="Q1070" s="9" t="str">
        <f t="shared" si="162"/>
        <v>theater</v>
      </c>
      <c r="R1070" s="26" t="str">
        <f t="shared" si="163"/>
        <v>plays</v>
      </c>
      <c r="S1070" s="27">
        <f t="shared" si="164"/>
        <v>42590.90425925926</v>
      </c>
      <c r="T1070" s="5" t="str">
        <f t="shared" si="165"/>
        <v>Aug</v>
      </c>
      <c r="U1070" s="5" t="str">
        <f t="shared" si="166"/>
        <v>2016</v>
      </c>
      <c r="V1070" s="5" t="str">
        <f t="shared" si="167"/>
        <v>Aug</v>
      </c>
      <c r="W1070" s="1" t="str">
        <f t="shared" si="168"/>
        <v>2016</v>
      </c>
      <c r="X1070" s="27">
        <f t="shared" si="169"/>
        <v>42606.90425925926</v>
      </c>
    </row>
    <row r="1071" spans="1:24" ht="48" hidden="1" x14ac:dyDescent="0.2">
      <c r="A1071" s="1">
        <v>3280</v>
      </c>
      <c r="B1071" s="7" t="s">
        <v>3280</v>
      </c>
      <c r="C1071" s="7" t="s">
        <v>7390</v>
      </c>
      <c r="D1071" s="1">
        <v>2000</v>
      </c>
      <c r="E1071" s="1">
        <v>2060</v>
      </c>
      <c r="F1071" s="1" t="s">
        <v>8218</v>
      </c>
      <c r="G1071" s="1" t="s">
        <v>8223</v>
      </c>
      <c r="H1071" s="1" t="s">
        <v>8245</v>
      </c>
      <c r="I1071" s="1">
        <v>1433134800</v>
      </c>
      <c r="J1071" s="1">
        <v>1430158198</v>
      </c>
      <c r="K1071" s="1" t="b">
        <v>0</v>
      </c>
      <c r="L1071" s="1">
        <v>30</v>
      </c>
      <c r="M1071" s="1" t="b">
        <v>1</v>
      </c>
      <c r="N1071" s="1" t="s">
        <v>8270</v>
      </c>
      <c r="O1071" s="28">
        <f t="shared" si="160"/>
        <v>1.03</v>
      </c>
      <c r="P1071" s="29">
        <f t="shared" si="161"/>
        <v>68.666666666666671</v>
      </c>
      <c r="Q1071" s="9" t="str">
        <f t="shared" si="162"/>
        <v>theater</v>
      </c>
      <c r="R1071" s="26" t="str">
        <f t="shared" si="163"/>
        <v>plays</v>
      </c>
      <c r="S1071" s="27">
        <f t="shared" si="164"/>
        <v>42121.756921296299</v>
      </c>
      <c r="T1071" s="5" t="str">
        <f t="shared" si="165"/>
        <v>Apr</v>
      </c>
      <c r="U1071" s="5" t="str">
        <f t="shared" si="166"/>
        <v>2015</v>
      </c>
      <c r="V1071" s="5" t="str">
        <f t="shared" si="167"/>
        <v>Jun</v>
      </c>
      <c r="W1071" s="1" t="str">
        <f t="shared" si="168"/>
        <v>2015</v>
      </c>
      <c r="X1071" s="27">
        <f t="shared" si="169"/>
        <v>42156.208333333328</v>
      </c>
    </row>
    <row r="1072" spans="1:24" ht="80" hidden="1" x14ac:dyDescent="0.2">
      <c r="A1072" s="1">
        <v>3290</v>
      </c>
      <c r="B1072" s="7" t="s">
        <v>3290</v>
      </c>
      <c r="C1072" s="7" t="s">
        <v>7400</v>
      </c>
      <c r="D1072" s="1">
        <v>2000</v>
      </c>
      <c r="E1072" s="1">
        <v>2424</v>
      </c>
      <c r="F1072" s="1" t="s">
        <v>8218</v>
      </c>
      <c r="G1072" s="1" t="s">
        <v>8224</v>
      </c>
      <c r="H1072" s="1" t="s">
        <v>8246</v>
      </c>
      <c r="I1072" s="1">
        <v>1489234891</v>
      </c>
      <c r="J1072" s="1">
        <v>1486642891</v>
      </c>
      <c r="K1072" s="1" t="b">
        <v>0</v>
      </c>
      <c r="L1072" s="1">
        <v>72</v>
      </c>
      <c r="M1072" s="1" t="b">
        <v>1</v>
      </c>
      <c r="N1072" s="1" t="s">
        <v>8270</v>
      </c>
      <c r="O1072" s="28">
        <f t="shared" si="160"/>
        <v>1.212</v>
      </c>
      <c r="P1072" s="29">
        <f t="shared" si="161"/>
        <v>33.666666666666664</v>
      </c>
      <c r="Q1072" s="9" t="str">
        <f t="shared" si="162"/>
        <v>theater</v>
      </c>
      <c r="R1072" s="26" t="str">
        <f t="shared" si="163"/>
        <v>plays</v>
      </c>
      <c r="S1072" s="27">
        <f t="shared" si="164"/>
        <v>42775.51494212963</v>
      </c>
      <c r="T1072" s="5" t="str">
        <f t="shared" si="165"/>
        <v>Feb</v>
      </c>
      <c r="U1072" s="5" t="str">
        <f t="shared" si="166"/>
        <v>2017</v>
      </c>
      <c r="V1072" s="5" t="str">
        <f t="shared" si="167"/>
        <v>Mar</v>
      </c>
      <c r="W1072" s="1" t="str">
        <f t="shared" si="168"/>
        <v>2017</v>
      </c>
      <c r="X1072" s="27">
        <f t="shared" si="169"/>
        <v>42805.51494212963</v>
      </c>
    </row>
    <row r="1073" spans="1:24" ht="48" hidden="1" x14ac:dyDescent="0.2">
      <c r="A1073" s="1">
        <v>3313</v>
      </c>
      <c r="B1073" s="7" t="s">
        <v>3313</v>
      </c>
      <c r="C1073" s="7" t="s">
        <v>7423</v>
      </c>
      <c r="D1073" s="1">
        <v>2000</v>
      </c>
      <c r="E1073" s="1">
        <v>2321</v>
      </c>
      <c r="F1073" s="1" t="s">
        <v>8218</v>
      </c>
      <c r="G1073" s="1" t="s">
        <v>8223</v>
      </c>
      <c r="H1073" s="1" t="s">
        <v>8245</v>
      </c>
      <c r="I1073" s="1">
        <v>1453856400</v>
      </c>
      <c r="J1073" s="1">
        <v>1452664317</v>
      </c>
      <c r="K1073" s="1" t="b">
        <v>0</v>
      </c>
      <c r="L1073" s="1">
        <v>29</v>
      </c>
      <c r="M1073" s="1" t="b">
        <v>1</v>
      </c>
      <c r="N1073" s="1" t="s">
        <v>8270</v>
      </c>
      <c r="O1073" s="28">
        <f t="shared" si="160"/>
        <v>1.1605000000000001</v>
      </c>
      <c r="P1073" s="29">
        <f t="shared" si="161"/>
        <v>80.034482758620683</v>
      </c>
      <c r="Q1073" s="9" t="str">
        <f t="shared" si="162"/>
        <v>theater</v>
      </c>
      <c r="R1073" s="26" t="str">
        <f t="shared" si="163"/>
        <v>plays</v>
      </c>
      <c r="S1073" s="27">
        <f t="shared" si="164"/>
        <v>42382.244409722218</v>
      </c>
      <c r="T1073" s="5" t="str">
        <f t="shared" si="165"/>
        <v>Jan</v>
      </c>
      <c r="U1073" s="5" t="str">
        <f t="shared" si="166"/>
        <v>2016</v>
      </c>
      <c r="V1073" s="5" t="str">
        <f t="shared" si="167"/>
        <v>Jan</v>
      </c>
      <c r="W1073" s="1" t="str">
        <f t="shared" si="168"/>
        <v>2016</v>
      </c>
      <c r="X1073" s="27">
        <f t="shared" si="169"/>
        <v>42396.041666666672</v>
      </c>
    </row>
    <row r="1074" spans="1:24" ht="32" hidden="1" x14ac:dyDescent="0.2">
      <c r="A1074" s="1">
        <v>3318</v>
      </c>
      <c r="B1074" s="7" t="s">
        <v>3318</v>
      </c>
      <c r="C1074" s="7" t="s">
        <v>7428</v>
      </c>
      <c r="D1074" s="1">
        <v>2000</v>
      </c>
      <c r="E1074" s="1">
        <v>2512</v>
      </c>
      <c r="F1074" s="1" t="s">
        <v>8218</v>
      </c>
      <c r="G1074" s="1" t="s">
        <v>8228</v>
      </c>
      <c r="H1074" s="1" t="s">
        <v>8250</v>
      </c>
      <c r="I1074" s="1">
        <v>1460341800</v>
      </c>
      <c r="J1074" s="1">
        <v>1456902893</v>
      </c>
      <c r="K1074" s="1" t="b">
        <v>0</v>
      </c>
      <c r="L1074" s="1">
        <v>32</v>
      </c>
      <c r="M1074" s="1" t="b">
        <v>1</v>
      </c>
      <c r="N1074" s="1" t="s">
        <v>8270</v>
      </c>
      <c r="O1074" s="28">
        <f t="shared" si="160"/>
        <v>1.256</v>
      </c>
      <c r="P1074" s="29">
        <f t="shared" si="161"/>
        <v>78.5</v>
      </c>
      <c r="Q1074" s="9" t="str">
        <f t="shared" si="162"/>
        <v>theater</v>
      </c>
      <c r="R1074" s="26" t="str">
        <f t="shared" si="163"/>
        <v>plays</v>
      </c>
      <c r="S1074" s="27">
        <f t="shared" si="164"/>
        <v>42431.302002314813</v>
      </c>
      <c r="T1074" s="5" t="str">
        <f t="shared" si="165"/>
        <v>Mar</v>
      </c>
      <c r="U1074" s="5" t="str">
        <f t="shared" si="166"/>
        <v>2016</v>
      </c>
      <c r="V1074" s="5" t="str">
        <f t="shared" si="167"/>
        <v>Apr</v>
      </c>
      <c r="W1074" s="1" t="str">
        <f t="shared" si="168"/>
        <v>2016</v>
      </c>
      <c r="X1074" s="27">
        <f t="shared" si="169"/>
        <v>42471.104166666672</v>
      </c>
    </row>
    <row r="1075" spans="1:24" ht="48" hidden="1" x14ac:dyDescent="0.2">
      <c r="A1075" s="1">
        <v>3347</v>
      </c>
      <c r="B1075" s="7" t="s">
        <v>3347</v>
      </c>
      <c r="C1075" s="7" t="s">
        <v>7457</v>
      </c>
      <c r="D1075" s="1">
        <v>2000</v>
      </c>
      <c r="E1075" s="1">
        <v>2389</v>
      </c>
      <c r="F1075" s="1" t="s">
        <v>8218</v>
      </c>
      <c r="G1075" s="1" t="s">
        <v>8224</v>
      </c>
      <c r="H1075" s="1" t="s">
        <v>8246</v>
      </c>
      <c r="I1075" s="1">
        <v>1462741200</v>
      </c>
      <c r="J1075" s="1">
        <v>1461503654</v>
      </c>
      <c r="K1075" s="1" t="b">
        <v>0</v>
      </c>
      <c r="L1075" s="1">
        <v>22</v>
      </c>
      <c r="M1075" s="1" t="b">
        <v>1</v>
      </c>
      <c r="N1075" s="1" t="s">
        <v>8270</v>
      </c>
      <c r="O1075" s="28">
        <f t="shared" si="160"/>
        <v>1.1944999999999999</v>
      </c>
      <c r="P1075" s="29">
        <f t="shared" si="161"/>
        <v>108.59090909090909</v>
      </c>
      <c r="Q1075" s="9" t="str">
        <f t="shared" si="162"/>
        <v>theater</v>
      </c>
      <c r="R1075" s="26" t="str">
        <f t="shared" si="163"/>
        <v>plays</v>
      </c>
      <c r="S1075" s="27">
        <f t="shared" si="164"/>
        <v>42484.551550925928</v>
      </c>
      <c r="T1075" s="5" t="str">
        <f t="shared" si="165"/>
        <v>Apr</v>
      </c>
      <c r="U1075" s="5" t="str">
        <f t="shared" si="166"/>
        <v>2016</v>
      </c>
      <c r="V1075" s="5" t="str">
        <f t="shared" si="167"/>
        <v>May</v>
      </c>
      <c r="W1075" s="1" t="str">
        <f t="shared" si="168"/>
        <v>2016</v>
      </c>
      <c r="X1075" s="27">
        <f t="shared" si="169"/>
        <v>42498.875</v>
      </c>
    </row>
    <row r="1076" spans="1:24" ht="48" hidden="1" x14ac:dyDescent="0.2">
      <c r="A1076" s="1">
        <v>3357</v>
      </c>
      <c r="B1076" s="7" t="s">
        <v>3356</v>
      </c>
      <c r="C1076" s="7" t="s">
        <v>7467</v>
      </c>
      <c r="D1076" s="1">
        <v>2000</v>
      </c>
      <c r="E1076" s="1">
        <v>2020</v>
      </c>
      <c r="F1076" s="1" t="s">
        <v>8218</v>
      </c>
      <c r="G1076" s="1" t="s">
        <v>8224</v>
      </c>
      <c r="H1076" s="1" t="s">
        <v>8246</v>
      </c>
      <c r="I1076" s="1">
        <v>1406887310</v>
      </c>
      <c r="J1076" s="1">
        <v>1404295310</v>
      </c>
      <c r="K1076" s="1" t="b">
        <v>0</v>
      </c>
      <c r="L1076" s="1">
        <v>21</v>
      </c>
      <c r="M1076" s="1" t="b">
        <v>1</v>
      </c>
      <c r="N1076" s="1" t="s">
        <v>8270</v>
      </c>
      <c r="O1076" s="28">
        <f t="shared" si="160"/>
        <v>1.01</v>
      </c>
      <c r="P1076" s="29">
        <f t="shared" si="161"/>
        <v>96.19047619047619</v>
      </c>
      <c r="Q1076" s="9" t="str">
        <f t="shared" si="162"/>
        <v>theater</v>
      </c>
      <c r="R1076" s="26" t="str">
        <f t="shared" si="163"/>
        <v>plays</v>
      </c>
      <c r="S1076" s="27">
        <f t="shared" si="164"/>
        <v>41822.417939814812</v>
      </c>
      <c r="T1076" s="5" t="str">
        <f t="shared" si="165"/>
        <v>Jul</v>
      </c>
      <c r="U1076" s="5" t="str">
        <f t="shared" si="166"/>
        <v>2014</v>
      </c>
      <c r="V1076" s="5" t="str">
        <f t="shared" si="167"/>
        <v>Aug</v>
      </c>
      <c r="W1076" s="1" t="str">
        <f t="shared" si="168"/>
        <v>2014</v>
      </c>
      <c r="X1076" s="27">
        <f t="shared" si="169"/>
        <v>41852.417939814812</v>
      </c>
    </row>
    <row r="1077" spans="1:24" ht="48" hidden="1" x14ac:dyDescent="0.2">
      <c r="A1077" s="1">
        <v>3373</v>
      </c>
      <c r="B1077" s="7" t="s">
        <v>3372</v>
      </c>
      <c r="C1077" s="7" t="s">
        <v>7483</v>
      </c>
      <c r="D1077" s="1">
        <v>2000</v>
      </c>
      <c r="E1077" s="1">
        <v>2005</v>
      </c>
      <c r="F1077" s="1" t="s">
        <v>8218</v>
      </c>
      <c r="G1077" s="1" t="s">
        <v>8224</v>
      </c>
      <c r="H1077" s="1" t="s">
        <v>8246</v>
      </c>
      <c r="I1077" s="1">
        <v>1437235200</v>
      </c>
      <c r="J1077" s="1">
        <v>1435177840</v>
      </c>
      <c r="K1077" s="1" t="b">
        <v>0</v>
      </c>
      <c r="L1077" s="1">
        <v>30</v>
      </c>
      <c r="M1077" s="1" t="b">
        <v>1</v>
      </c>
      <c r="N1077" s="1" t="s">
        <v>8270</v>
      </c>
      <c r="O1077" s="28">
        <f t="shared" si="160"/>
        <v>1.0024999999999999</v>
      </c>
      <c r="P1077" s="29">
        <f t="shared" si="161"/>
        <v>66.833333333333329</v>
      </c>
      <c r="Q1077" s="9" t="str">
        <f t="shared" si="162"/>
        <v>theater</v>
      </c>
      <c r="R1077" s="26" t="str">
        <f t="shared" si="163"/>
        <v>plays</v>
      </c>
      <c r="S1077" s="27">
        <f t="shared" si="164"/>
        <v>42179.854629629626</v>
      </c>
      <c r="T1077" s="5" t="str">
        <f t="shared" si="165"/>
        <v>Jun</v>
      </c>
      <c r="U1077" s="5" t="str">
        <f t="shared" si="166"/>
        <v>2015</v>
      </c>
      <c r="V1077" s="5" t="str">
        <f t="shared" si="167"/>
        <v>Jul</v>
      </c>
      <c r="W1077" s="1" t="str">
        <f t="shared" si="168"/>
        <v>2015</v>
      </c>
      <c r="X1077" s="27">
        <f t="shared" si="169"/>
        <v>42203.666666666672</v>
      </c>
    </row>
    <row r="1078" spans="1:24" ht="48" hidden="1" x14ac:dyDescent="0.2">
      <c r="A1078" s="1">
        <v>3379</v>
      </c>
      <c r="B1078" s="7" t="s">
        <v>3378</v>
      </c>
      <c r="C1078" s="7" t="s">
        <v>7489</v>
      </c>
      <c r="D1078" s="1">
        <v>2000</v>
      </c>
      <c r="E1078" s="1">
        <v>2073</v>
      </c>
      <c r="F1078" s="1" t="s">
        <v>8218</v>
      </c>
      <c r="G1078" s="1" t="s">
        <v>8224</v>
      </c>
      <c r="H1078" s="1" t="s">
        <v>8246</v>
      </c>
      <c r="I1078" s="1">
        <v>1440630000</v>
      </c>
      <c r="J1078" s="1">
        <v>1439122800</v>
      </c>
      <c r="K1078" s="1" t="b">
        <v>0</v>
      </c>
      <c r="L1078" s="1">
        <v>38</v>
      </c>
      <c r="M1078" s="1" t="b">
        <v>1</v>
      </c>
      <c r="N1078" s="1" t="s">
        <v>8270</v>
      </c>
      <c r="O1078" s="28">
        <f t="shared" si="160"/>
        <v>1.0365</v>
      </c>
      <c r="P1078" s="29">
        <f t="shared" si="161"/>
        <v>54.55263157894737</v>
      </c>
      <c r="Q1078" s="9" t="str">
        <f t="shared" si="162"/>
        <v>theater</v>
      </c>
      <c r="R1078" s="26" t="str">
        <f t="shared" si="163"/>
        <v>plays</v>
      </c>
      <c r="S1078" s="27">
        <f t="shared" si="164"/>
        <v>42225.513888888891</v>
      </c>
      <c r="T1078" s="5" t="str">
        <f t="shared" si="165"/>
        <v>Aug</v>
      </c>
      <c r="U1078" s="5" t="str">
        <f t="shared" si="166"/>
        <v>2015</v>
      </c>
      <c r="V1078" s="5" t="str">
        <f t="shared" si="167"/>
        <v>Aug</v>
      </c>
      <c r="W1078" s="1" t="str">
        <f t="shared" si="168"/>
        <v>2015</v>
      </c>
      <c r="X1078" s="27">
        <f t="shared" si="169"/>
        <v>42242.958333333328</v>
      </c>
    </row>
    <row r="1079" spans="1:24" ht="48" hidden="1" x14ac:dyDescent="0.2">
      <c r="A1079" s="1">
        <v>3385</v>
      </c>
      <c r="B1079" s="7" t="s">
        <v>3384</v>
      </c>
      <c r="C1079" s="7" t="s">
        <v>7495</v>
      </c>
      <c r="D1079" s="1">
        <v>2000</v>
      </c>
      <c r="E1079" s="1">
        <v>2000</v>
      </c>
      <c r="F1079" s="1" t="s">
        <v>8218</v>
      </c>
      <c r="G1079" s="1" t="s">
        <v>8223</v>
      </c>
      <c r="H1079" s="1" t="s">
        <v>8245</v>
      </c>
      <c r="I1079" s="1">
        <v>1418244552</v>
      </c>
      <c r="J1079" s="1">
        <v>1415652552</v>
      </c>
      <c r="K1079" s="1" t="b">
        <v>0</v>
      </c>
      <c r="L1079" s="1">
        <v>15</v>
      </c>
      <c r="M1079" s="1" t="b">
        <v>1</v>
      </c>
      <c r="N1079" s="1" t="s">
        <v>8270</v>
      </c>
      <c r="O1079" s="28">
        <f t="shared" si="160"/>
        <v>1</v>
      </c>
      <c r="P1079" s="29">
        <f t="shared" si="161"/>
        <v>133.33333333333334</v>
      </c>
      <c r="Q1079" s="9" t="str">
        <f t="shared" si="162"/>
        <v>theater</v>
      </c>
      <c r="R1079" s="26" t="str">
        <f t="shared" si="163"/>
        <v>plays</v>
      </c>
      <c r="S1079" s="27">
        <f t="shared" si="164"/>
        <v>41953.8675</v>
      </c>
      <c r="T1079" s="5" t="str">
        <f t="shared" si="165"/>
        <v>Nov</v>
      </c>
      <c r="U1079" s="5" t="str">
        <f t="shared" si="166"/>
        <v>2014</v>
      </c>
      <c r="V1079" s="5" t="str">
        <f t="shared" si="167"/>
        <v>Dec</v>
      </c>
      <c r="W1079" s="1" t="str">
        <f t="shared" si="168"/>
        <v>2014</v>
      </c>
      <c r="X1079" s="27">
        <f t="shared" si="169"/>
        <v>41983.8675</v>
      </c>
    </row>
    <row r="1080" spans="1:24" ht="48" hidden="1" x14ac:dyDescent="0.2">
      <c r="A1080" s="1">
        <v>3386</v>
      </c>
      <c r="B1080" s="7" t="s">
        <v>3385</v>
      </c>
      <c r="C1080" s="7" t="s">
        <v>7496</v>
      </c>
      <c r="D1080" s="1">
        <v>2000</v>
      </c>
      <c r="E1080" s="1">
        <v>2100</v>
      </c>
      <c r="F1080" s="1" t="s">
        <v>8218</v>
      </c>
      <c r="G1080" s="1" t="s">
        <v>8223</v>
      </c>
      <c r="H1080" s="1" t="s">
        <v>8245</v>
      </c>
      <c r="I1080" s="1">
        <v>1417620506</v>
      </c>
      <c r="J1080" s="1">
        <v>1415028506</v>
      </c>
      <c r="K1080" s="1" t="b">
        <v>0</v>
      </c>
      <c r="L1080" s="1">
        <v>41</v>
      </c>
      <c r="M1080" s="1" t="b">
        <v>1</v>
      </c>
      <c r="N1080" s="1" t="s">
        <v>8270</v>
      </c>
      <c r="O1080" s="28">
        <f t="shared" si="160"/>
        <v>1.05</v>
      </c>
      <c r="P1080" s="29">
        <f t="shared" si="161"/>
        <v>51.219512195121951</v>
      </c>
      <c r="Q1080" s="9" t="str">
        <f t="shared" si="162"/>
        <v>theater</v>
      </c>
      <c r="R1080" s="26" t="str">
        <f t="shared" si="163"/>
        <v>plays</v>
      </c>
      <c r="S1080" s="27">
        <f t="shared" si="164"/>
        <v>41946.644745370373</v>
      </c>
      <c r="T1080" s="5" t="str">
        <f t="shared" si="165"/>
        <v>Nov</v>
      </c>
      <c r="U1080" s="5" t="str">
        <f t="shared" si="166"/>
        <v>2014</v>
      </c>
      <c r="V1080" s="5" t="str">
        <f t="shared" si="167"/>
        <v>Dec</v>
      </c>
      <c r="W1080" s="1" t="str">
        <f t="shared" si="168"/>
        <v>2014</v>
      </c>
      <c r="X1080" s="27">
        <f t="shared" si="169"/>
        <v>41976.644745370373</v>
      </c>
    </row>
    <row r="1081" spans="1:24" ht="48" hidden="1" x14ac:dyDescent="0.2">
      <c r="A1081" s="1">
        <v>3403</v>
      </c>
      <c r="B1081" s="7" t="s">
        <v>3402</v>
      </c>
      <c r="C1081" s="7" t="s">
        <v>7513</v>
      </c>
      <c r="D1081" s="1">
        <v>2000</v>
      </c>
      <c r="E1081" s="1">
        <v>2000</v>
      </c>
      <c r="F1081" s="1" t="s">
        <v>8218</v>
      </c>
      <c r="G1081" s="1" t="s">
        <v>8224</v>
      </c>
      <c r="H1081" s="1" t="s">
        <v>8246</v>
      </c>
      <c r="I1081" s="1">
        <v>1435230324</v>
      </c>
      <c r="J1081" s="1">
        <v>1432638324</v>
      </c>
      <c r="K1081" s="1" t="b">
        <v>0</v>
      </c>
      <c r="L1081" s="1">
        <v>17</v>
      </c>
      <c r="M1081" s="1" t="b">
        <v>1</v>
      </c>
      <c r="N1081" s="1" t="s">
        <v>8270</v>
      </c>
      <c r="O1081" s="28">
        <f t="shared" si="160"/>
        <v>1</v>
      </c>
      <c r="P1081" s="29">
        <f t="shared" si="161"/>
        <v>117.64705882352941</v>
      </c>
      <c r="Q1081" s="9" t="str">
        <f t="shared" si="162"/>
        <v>theater</v>
      </c>
      <c r="R1081" s="26" t="str">
        <f t="shared" si="163"/>
        <v>plays</v>
      </c>
      <c r="S1081" s="27">
        <f t="shared" si="164"/>
        <v>42150.462083333332</v>
      </c>
      <c r="T1081" s="5" t="str">
        <f t="shared" si="165"/>
        <v>May</v>
      </c>
      <c r="U1081" s="5" t="str">
        <f t="shared" si="166"/>
        <v>2015</v>
      </c>
      <c r="V1081" s="5" t="str">
        <f t="shared" si="167"/>
        <v>Jun</v>
      </c>
      <c r="W1081" s="1" t="str">
        <f t="shared" si="168"/>
        <v>2015</v>
      </c>
      <c r="X1081" s="27">
        <f t="shared" si="169"/>
        <v>42180.462083333332</v>
      </c>
    </row>
    <row r="1082" spans="1:24" ht="64" hidden="1" x14ac:dyDescent="0.2">
      <c r="A1082" s="1">
        <v>3407</v>
      </c>
      <c r="B1082" s="7" t="s">
        <v>3406</v>
      </c>
      <c r="C1082" s="7" t="s">
        <v>7517</v>
      </c>
      <c r="D1082" s="1">
        <v>2000</v>
      </c>
      <c r="E1082" s="1">
        <v>2142</v>
      </c>
      <c r="F1082" s="1" t="s">
        <v>8218</v>
      </c>
      <c r="G1082" s="1" t="s">
        <v>8224</v>
      </c>
      <c r="H1082" s="1" t="s">
        <v>8246</v>
      </c>
      <c r="I1082" s="1">
        <v>1404641289</v>
      </c>
      <c r="J1082" s="1">
        <v>1402049289</v>
      </c>
      <c r="K1082" s="1" t="b">
        <v>0</v>
      </c>
      <c r="L1082" s="1">
        <v>67</v>
      </c>
      <c r="M1082" s="1" t="b">
        <v>1</v>
      </c>
      <c r="N1082" s="1" t="s">
        <v>8270</v>
      </c>
      <c r="O1082" s="28">
        <f t="shared" si="160"/>
        <v>1.071</v>
      </c>
      <c r="P1082" s="29">
        <f t="shared" si="161"/>
        <v>31.970149253731343</v>
      </c>
      <c r="Q1082" s="9" t="str">
        <f t="shared" si="162"/>
        <v>theater</v>
      </c>
      <c r="R1082" s="26" t="str">
        <f t="shared" si="163"/>
        <v>plays</v>
      </c>
      <c r="S1082" s="27">
        <f t="shared" si="164"/>
        <v>41796.422326388885</v>
      </c>
      <c r="T1082" s="5" t="str">
        <f t="shared" si="165"/>
        <v>Jun</v>
      </c>
      <c r="U1082" s="5" t="str">
        <f t="shared" si="166"/>
        <v>2014</v>
      </c>
      <c r="V1082" s="5" t="str">
        <f t="shared" si="167"/>
        <v>Jul</v>
      </c>
      <c r="W1082" s="1" t="str">
        <f t="shared" si="168"/>
        <v>2014</v>
      </c>
      <c r="X1082" s="27">
        <f t="shared" si="169"/>
        <v>41826.422326388885</v>
      </c>
    </row>
    <row r="1083" spans="1:24" ht="48" hidden="1" x14ac:dyDescent="0.2">
      <c r="A1083" s="1">
        <v>3428</v>
      </c>
      <c r="B1083" s="7" t="s">
        <v>3427</v>
      </c>
      <c r="C1083" s="7" t="s">
        <v>7538</v>
      </c>
      <c r="D1083" s="1">
        <v>2000</v>
      </c>
      <c r="E1083" s="1">
        <v>2055</v>
      </c>
      <c r="F1083" s="1" t="s">
        <v>8218</v>
      </c>
      <c r="G1083" s="1" t="s">
        <v>8224</v>
      </c>
      <c r="H1083" s="1" t="s">
        <v>8246</v>
      </c>
      <c r="I1083" s="1">
        <v>1425142800</v>
      </c>
      <c r="J1083" s="1">
        <v>1422983847</v>
      </c>
      <c r="K1083" s="1" t="b">
        <v>0</v>
      </c>
      <c r="L1083" s="1">
        <v>51</v>
      </c>
      <c r="M1083" s="1" t="b">
        <v>1</v>
      </c>
      <c r="N1083" s="1" t="s">
        <v>8270</v>
      </c>
      <c r="O1083" s="28">
        <f t="shared" si="160"/>
        <v>1.0275000000000001</v>
      </c>
      <c r="P1083" s="29">
        <f t="shared" si="161"/>
        <v>40.294117647058826</v>
      </c>
      <c r="Q1083" s="9" t="str">
        <f t="shared" si="162"/>
        <v>theater</v>
      </c>
      <c r="R1083" s="26" t="str">
        <f t="shared" si="163"/>
        <v>plays</v>
      </c>
      <c r="S1083" s="27">
        <f t="shared" si="164"/>
        <v>42038.720451388886</v>
      </c>
      <c r="T1083" s="5" t="str">
        <f t="shared" si="165"/>
        <v>Feb</v>
      </c>
      <c r="U1083" s="5" t="str">
        <f t="shared" si="166"/>
        <v>2015</v>
      </c>
      <c r="V1083" s="5" t="str">
        <f t="shared" si="167"/>
        <v>Feb</v>
      </c>
      <c r="W1083" s="1" t="str">
        <f t="shared" si="168"/>
        <v>2015</v>
      </c>
      <c r="X1083" s="27">
        <f t="shared" si="169"/>
        <v>42063.708333333328</v>
      </c>
    </row>
    <row r="1084" spans="1:24" ht="48" hidden="1" x14ac:dyDescent="0.2">
      <c r="A1084" s="1">
        <v>3430</v>
      </c>
      <c r="B1084" s="7" t="s">
        <v>3429</v>
      </c>
      <c r="C1084" s="7" t="s">
        <v>7540</v>
      </c>
      <c r="D1084" s="1">
        <v>2000</v>
      </c>
      <c r="E1084" s="1">
        <v>2170.9899999999998</v>
      </c>
      <c r="F1084" s="1" t="s">
        <v>8218</v>
      </c>
      <c r="G1084" s="1" t="s">
        <v>8224</v>
      </c>
      <c r="H1084" s="1" t="s">
        <v>8246</v>
      </c>
      <c r="I1084" s="1">
        <v>1406760101</v>
      </c>
      <c r="J1084" s="1">
        <v>1404168101</v>
      </c>
      <c r="K1084" s="1" t="b">
        <v>0</v>
      </c>
      <c r="L1084" s="1">
        <v>72</v>
      </c>
      <c r="M1084" s="1" t="b">
        <v>1</v>
      </c>
      <c r="N1084" s="1" t="s">
        <v>8270</v>
      </c>
      <c r="O1084" s="28">
        <f t="shared" si="160"/>
        <v>1.0854949999999999</v>
      </c>
      <c r="P1084" s="29">
        <f t="shared" si="161"/>
        <v>30.152638888888887</v>
      </c>
      <c r="Q1084" s="9" t="str">
        <f t="shared" si="162"/>
        <v>theater</v>
      </c>
      <c r="R1084" s="26" t="str">
        <f t="shared" si="163"/>
        <v>plays</v>
      </c>
      <c r="S1084" s="27">
        <f t="shared" si="164"/>
        <v>41820.945613425924</v>
      </c>
      <c r="T1084" s="5" t="str">
        <f t="shared" si="165"/>
        <v>Jun</v>
      </c>
      <c r="U1084" s="5" t="str">
        <f t="shared" si="166"/>
        <v>2014</v>
      </c>
      <c r="V1084" s="5" t="str">
        <f t="shared" si="167"/>
        <v>Jul</v>
      </c>
      <c r="W1084" s="1" t="str">
        <f t="shared" si="168"/>
        <v>2014</v>
      </c>
      <c r="X1084" s="27">
        <f t="shared" si="169"/>
        <v>41850.945613425924</v>
      </c>
    </row>
    <row r="1085" spans="1:24" ht="48" hidden="1" x14ac:dyDescent="0.2">
      <c r="A1085" s="1">
        <v>3431</v>
      </c>
      <c r="B1085" s="7" t="s">
        <v>3430</v>
      </c>
      <c r="C1085" s="7" t="s">
        <v>7541</v>
      </c>
      <c r="D1085" s="1">
        <v>2000</v>
      </c>
      <c r="E1085" s="1">
        <v>2000</v>
      </c>
      <c r="F1085" s="1" t="s">
        <v>8218</v>
      </c>
      <c r="G1085" s="1" t="s">
        <v>8223</v>
      </c>
      <c r="H1085" s="1" t="s">
        <v>8245</v>
      </c>
      <c r="I1085" s="1">
        <v>1408383153</v>
      </c>
      <c r="J1085" s="1">
        <v>1405791153</v>
      </c>
      <c r="K1085" s="1" t="b">
        <v>0</v>
      </c>
      <c r="L1085" s="1">
        <v>21</v>
      </c>
      <c r="M1085" s="1" t="b">
        <v>1</v>
      </c>
      <c r="N1085" s="1" t="s">
        <v>8270</v>
      </c>
      <c r="O1085" s="28">
        <f t="shared" si="160"/>
        <v>1</v>
      </c>
      <c r="P1085" s="29">
        <f t="shared" si="161"/>
        <v>95.238095238095241</v>
      </c>
      <c r="Q1085" s="9" t="str">
        <f t="shared" si="162"/>
        <v>theater</v>
      </c>
      <c r="R1085" s="26" t="str">
        <f t="shared" si="163"/>
        <v>plays</v>
      </c>
      <c r="S1085" s="27">
        <f t="shared" si="164"/>
        <v>41839.730937500004</v>
      </c>
      <c r="T1085" s="5" t="str">
        <f t="shared" si="165"/>
        <v>Jul</v>
      </c>
      <c r="U1085" s="5" t="str">
        <f t="shared" si="166"/>
        <v>2014</v>
      </c>
      <c r="V1085" s="5" t="str">
        <f t="shared" si="167"/>
        <v>Aug</v>
      </c>
      <c r="W1085" s="1" t="str">
        <f t="shared" si="168"/>
        <v>2014</v>
      </c>
      <c r="X1085" s="27">
        <f t="shared" si="169"/>
        <v>41869.730937500004</v>
      </c>
    </row>
    <row r="1086" spans="1:24" ht="48" hidden="1" x14ac:dyDescent="0.2">
      <c r="A1086" s="1">
        <v>3432</v>
      </c>
      <c r="B1086" s="7" t="s">
        <v>3431</v>
      </c>
      <c r="C1086" s="7" t="s">
        <v>7542</v>
      </c>
      <c r="D1086" s="1">
        <v>2000</v>
      </c>
      <c r="E1086" s="1">
        <v>2193</v>
      </c>
      <c r="F1086" s="1" t="s">
        <v>8218</v>
      </c>
      <c r="G1086" s="1" t="s">
        <v>8223</v>
      </c>
      <c r="H1086" s="1" t="s">
        <v>8245</v>
      </c>
      <c r="I1086" s="1">
        <v>1454709600</v>
      </c>
      <c r="J1086" s="1">
        <v>1452520614</v>
      </c>
      <c r="K1086" s="1" t="b">
        <v>0</v>
      </c>
      <c r="L1086" s="1">
        <v>42</v>
      </c>
      <c r="M1086" s="1" t="b">
        <v>1</v>
      </c>
      <c r="N1086" s="1" t="s">
        <v>8270</v>
      </c>
      <c r="O1086" s="28">
        <f t="shared" si="160"/>
        <v>1.0965</v>
      </c>
      <c r="P1086" s="29">
        <f t="shared" si="161"/>
        <v>52.214285714285715</v>
      </c>
      <c r="Q1086" s="9" t="str">
        <f t="shared" si="162"/>
        <v>theater</v>
      </c>
      <c r="R1086" s="26" t="str">
        <f t="shared" si="163"/>
        <v>plays</v>
      </c>
      <c r="S1086" s="27">
        <f t="shared" si="164"/>
        <v>42380.581180555557</v>
      </c>
      <c r="T1086" s="5" t="str">
        <f t="shared" si="165"/>
        <v>Jan</v>
      </c>
      <c r="U1086" s="5" t="str">
        <f t="shared" si="166"/>
        <v>2016</v>
      </c>
      <c r="V1086" s="5" t="str">
        <f t="shared" si="167"/>
        <v>Feb</v>
      </c>
      <c r="W1086" s="1" t="str">
        <f t="shared" si="168"/>
        <v>2016</v>
      </c>
      <c r="X1086" s="27">
        <f t="shared" si="169"/>
        <v>42405.916666666672</v>
      </c>
    </row>
    <row r="1087" spans="1:24" ht="48" hidden="1" x14ac:dyDescent="0.2">
      <c r="A1087" s="1">
        <v>3445</v>
      </c>
      <c r="B1087" s="7" t="s">
        <v>3444</v>
      </c>
      <c r="C1087" s="7" t="s">
        <v>7555</v>
      </c>
      <c r="D1087" s="1">
        <v>2000</v>
      </c>
      <c r="E1087" s="1">
        <v>2000</v>
      </c>
      <c r="F1087" s="1" t="s">
        <v>8218</v>
      </c>
      <c r="G1087" s="1" t="s">
        <v>8224</v>
      </c>
      <c r="H1087" s="1" t="s">
        <v>8246</v>
      </c>
      <c r="I1087" s="1">
        <v>1445604236</v>
      </c>
      <c r="J1087" s="1">
        <v>1443185036</v>
      </c>
      <c r="K1087" s="1" t="b">
        <v>0</v>
      </c>
      <c r="L1087" s="1">
        <v>31</v>
      </c>
      <c r="M1087" s="1" t="b">
        <v>1</v>
      </c>
      <c r="N1087" s="1" t="s">
        <v>8270</v>
      </c>
      <c r="O1087" s="28">
        <f t="shared" si="160"/>
        <v>1</v>
      </c>
      <c r="P1087" s="29">
        <f t="shared" si="161"/>
        <v>64.516129032258064</v>
      </c>
      <c r="Q1087" s="9" t="str">
        <f t="shared" si="162"/>
        <v>theater</v>
      </c>
      <c r="R1087" s="26" t="str">
        <f t="shared" si="163"/>
        <v>plays</v>
      </c>
      <c r="S1087" s="27">
        <f t="shared" si="164"/>
        <v>42272.530509259261</v>
      </c>
      <c r="T1087" s="5" t="str">
        <f t="shared" si="165"/>
        <v>Sep</v>
      </c>
      <c r="U1087" s="5" t="str">
        <f t="shared" si="166"/>
        <v>2015</v>
      </c>
      <c r="V1087" s="5" t="str">
        <f t="shared" si="167"/>
        <v>Oct</v>
      </c>
      <c r="W1087" s="1" t="str">
        <f t="shared" si="168"/>
        <v>2015</v>
      </c>
      <c r="X1087" s="27">
        <f t="shared" si="169"/>
        <v>42300.530509259261</v>
      </c>
    </row>
    <row r="1088" spans="1:24" ht="32" hidden="1" x14ac:dyDescent="0.2">
      <c r="A1088" s="1">
        <v>3457</v>
      </c>
      <c r="B1088" s="7" t="s">
        <v>3456</v>
      </c>
      <c r="C1088" s="7" t="s">
        <v>7567</v>
      </c>
      <c r="D1088" s="1">
        <v>2000</v>
      </c>
      <c r="E1088" s="1">
        <v>2804</v>
      </c>
      <c r="F1088" s="1" t="s">
        <v>8218</v>
      </c>
      <c r="G1088" s="1" t="s">
        <v>8223</v>
      </c>
      <c r="H1088" s="1" t="s">
        <v>8245</v>
      </c>
      <c r="I1088" s="1">
        <v>1423720740</v>
      </c>
      <c r="J1088" s="1">
        <v>1421081857</v>
      </c>
      <c r="K1088" s="1" t="b">
        <v>0</v>
      </c>
      <c r="L1088" s="1">
        <v>55</v>
      </c>
      <c r="M1088" s="1" t="b">
        <v>1</v>
      </c>
      <c r="N1088" s="1" t="s">
        <v>8270</v>
      </c>
      <c r="O1088" s="28">
        <f t="shared" si="160"/>
        <v>1.4019999999999999</v>
      </c>
      <c r="P1088" s="29">
        <f t="shared" si="161"/>
        <v>50.981818181818184</v>
      </c>
      <c r="Q1088" s="9" t="str">
        <f t="shared" si="162"/>
        <v>theater</v>
      </c>
      <c r="R1088" s="26" t="str">
        <f t="shared" si="163"/>
        <v>plays</v>
      </c>
      <c r="S1088" s="27">
        <f t="shared" si="164"/>
        <v>42016.706678240742</v>
      </c>
      <c r="T1088" s="5" t="str">
        <f t="shared" si="165"/>
        <v>Jan</v>
      </c>
      <c r="U1088" s="5" t="str">
        <f t="shared" si="166"/>
        <v>2015</v>
      </c>
      <c r="V1088" s="5" t="str">
        <f t="shared" si="167"/>
        <v>Feb</v>
      </c>
      <c r="W1088" s="1" t="str">
        <f t="shared" si="168"/>
        <v>2015</v>
      </c>
      <c r="X1088" s="27">
        <f t="shared" si="169"/>
        <v>42047.249305555553</v>
      </c>
    </row>
    <row r="1089" spans="1:24" ht="48" hidden="1" x14ac:dyDescent="0.2">
      <c r="A1089" s="1">
        <v>3465</v>
      </c>
      <c r="B1089" s="7" t="s">
        <v>3464</v>
      </c>
      <c r="C1089" s="7" t="s">
        <v>7575</v>
      </c>
      <c r="D1089" s="1">
        <v>2000</v>
      </c>
      <c r="E1089" s="1">
        <v>2060</v>
      </c>
      <c r="F1089" s="1" t="s">
        <v>8218</v>
      </c>
      <c r="G1089" s="1" t="s">
        <v>8224</v>
      </c>
      <c r="H1089" s="1" t="s">
        <v>8246</v>
      </c>
      <c r="I1089" s="1">
        <v>1439136000</v>
      </c>
      <c r="J1089" s="1">
        <v>1436972472</v>
      </c>
      <c r="K1089" s="1" t="b">
        <v>0</v>
      </c>
      <c r="L1089" s="1">
        <v>36</v>
      </c>
      <c r="M1089" s="1" t="b">
        <v>1</v>
      </c>
      <c r="N1089" s="1" t="s">
        <v>8270</v>
      </c>
      <c r="O1089" s="28">
        <f t="shared" si="160"/>
        <v>1.03</v>
      </c>
      <c r="P1089" s="29">
        <f t="shared" si="161"/>
        <v>57.222222222222221</v>
      </c>
      <c r="Q1089" s="9" t="str">
        <f t="shared" si="162"/>
        <v>theater</v>
      </c>
      <c r="R1089" s="26" t="str">
        <f t="shared" si="163"/>
        <v>plays</v>
      </c>
      <c r="S1089" s="27">
        <f t="shared" si="164"/>
        <v>42200.625833333332</v>
      </c>
      <c r="T1089" s="5" t="str">
        <f t="shared" si="165"/>
        <v>Jul</v>
      </c>
      <c r="U1089" s="5" t="str">
        <f t="shared" si="166"/>
        <v>2015</v>
      </c>
      <c r="V1089" s="5" t="str">
        <f t="shared" si="167"/>
        <v>Aug</v>
      </c>
      <c r="W1089" s="1" t="str">
        <f t="shared" si="168"/>
        <v>2015</v>
      </c>
      <c r="X1089" s="27">
        <f t="shared" si="169"/>
        <v>42225.666666666672</v>
      </c>
    </row>
    <row r="1090" spans="1:24" ht="48" hidden="1" x14ac:dyDescent="0.2">
      <c r="A1090" s="1">
        <v>3472</v>
      </c>
      <c r="B1090" s="7" t="s">
        <v>3471</v>
      </c>
      <c r="C1090" s="7" t="s">
        <v>7582</v>
      </c>
      <c r="D1090" s="1">
        <v>2000</v>
      </c>
      <c r="E1090" s="1">
        <v>2041</v>
      </c>
      <c r="F1090" s="1" t="s">
        <v>8218</v>
      </c>
      <c r="G1090" s="1" t="s">
        <v>8223</v>
      </c>
      <c r="H1090" s="1" t="s">
        <v>8245</v>
      </c>
      <c r="I1090" s="1">
        <v>1415253540</v>
      </c>
      <c r="J1090" s="1">
        <v>1413432331</v>
      </c>
      <c r="K1090" s="1" t="b">
        <v>0</v>
      </c>
      <c r="L1090" s="1">
        <v>23</v>
      </c>
      <c r="M1090" s="1" t="b">
        <v>1</v>
      </c>
      <c r="N1090" s="1" t="s">
        <v>8270</v>
      </c>
      <c r="O1090" s="28">
        <f t="shared" ref="O1090:O1153" si="170">E1090/D1090</f>
        <v>1.0205</v>
      </c>
      <c r="P1090" s="29">
        <f t="shared" ref="P1090:P1153" si="171">IF(L1090&gt;0,E1090/L1090,0)</f>
        <v>88.739130434782609</v>
      </c>
      <c r="Q1090" s="9" t="str">
        <f t="shared" ref="Q1090:Q1153" si="172">LEFT(N1090,SEARCH("/",N1090,1)-1)</f>
        <v>theater</v>
      </c>
      <c r="R1090" s="26" t="str">
        <f t="shared" ref="R1090:R1153" si="173">RIGHT(N1090,LEN(N1090)-SEARCH("/",N1090,1))</f>
        <v>plays</v>
      </c>
      <c r="S1090" s="27">
        <f t="shared" ref="S1090:S1153" si="174">(((J1090/60)/60)/24)+DATE(1970,1,1)</f>
        <v>41928.170497685183</v>
      </c>
      <c r="T1090" s="5" t="str">
        <f t="shared" ref="T1090:T1153" si="175">TEXT(S1090,"mmm")</f>
        <v>Oct</v>
      </c>
      <c r="U1090" s="5" t="str">
        <f t="shared" ref="U1090:U1153" si="176">TEXT(S1090,"yyyy")</f>
        <v>2014</v>
      </c>
      <c r="V1090" s="5" t="str">
        <f t="shared" ref="V1090:V1153" si="177">TEXT(X1090,"mmm")</f>
        <v>Nov</v>
      </c>
      <c r="W1090" s="1" t="str">
        <f t="shared" ref="W1090:W1153" si="178">TEXT(X1090,"yyyy")</f>
        <v>2014</v>
      </c>
      <c r="X1090" s="27">
        <f t="shared" ref="X1090:X1153" si="179">(((I1090/60)/60)/24)+DATE(1970,1,1)</f>
        <v>41949.249305555553</v>
      </c>
    </row>
    <row r="1091" spans="1:24" ht="48" hidden="1" x14ac:dyDescent="0.2">
      <c r="A1091" s="1">
        <v>3474</v>
      </c>
      <c r="B1091" s="7" t="s">
        <v>3473</v>
      </c>
      <c r="C1091" s="7" t="s">
        <v>7584</v>
      </c>
      <c r="D1091" s="1">
        <v>2000</v>
      </c>
      <c r="E1091" s="1">
        <v>2020</v>
      </c>
      <c r="F1091" s="1" t="s">
        <v>8218</v>
      </c>
      <c r="G1091" s="1" t="s">
        <v>8224</v>
      </c>
      <c r="H1091" s="1" t="s">
        <v>8246</v>
      </c>
      <c r="I1091" s="1">
        <v>1469016131</v>
      </c>
      <c r="J1091" s="1">
        <v>1466424131</v>
      </c>
      <c r="K1091" s="1" t="b">
        <v>0</v>
      </c>
      <c r="L1091" s="1">
        <v>39</v>
      </c>
      <c r="M1091" s="1" t="b">
        <v>1</v>
      </c>
      <c r="N1091" s="1" t="s">
        <v>8270</v>
      </c>
      <c r="O1091" s="28">
        <f t="shared" si="170"/>
        <v>1.01</v>
      </c>
      <c r="P1091" s="29">
        <f t="shared" si="171"/>
        <v>51.794871794871796</v>
      </c>
      <c r="Q1091" s="9" t="str">
        <f t="shared" si="172"/>
        <v>theater</v>
      </c>
      <c r="R1091" s="26" t="str">
        <f t="shared" si="173"/>
        <v>plays</v>
      </c>
      <c r="S1091" s="27">
        <f t="shared" si="174"/>
        <v>42541.501516203702</v>
      </c>
      <c r="T1091" s="5" t="str">
        <f t="shared" si="175"/>
        <v>Jun</v>
      </c>
      <c r="U1091" s="5" t="str">
        <f t="shared" si="176"/>
        <v>2016</v>
      </c>
      <c r="V1091" s="5" t="str">
        <f t="shared" si="177"/>
        <v>Jul</v>
      </c>
      <c r="W1091" s="1" t="str">
        <f t="shared" si="178"/>
        <v>2016</v>
      </c>
      <c r="X1091" s="27">
        <f t="shared" si="179"/>
        <v>42571.501516203702</v>
      </c>
    </row>
    <row r="1092" spans="1:24" ht="48" hidden="1" x14ac:dyDescent="0.2">
      <c r="A1092" s="1">
        <v>3478</v>
      </c>
      <c r="B1092" s="7" t="s">
        <v>3477</v>
      </c>
      <c r="C1092" s="7" t="s">
        <v>7588</v>
      </c>
      <c r="D1092" s="1">
        <v>2000</v>
      </c>
      <c r="E1092" s="1">
        <v>2257</v>
      </c>
      <c r="F1092" s="1" t="s">
        <v>8218</v>
      </c>
      <c r="G1092" s="1" t="s">
        <v>8223</v>
      </c>
      <c r="H1092" s="1" t="s">
        <v>8245</v>
      </c>
      <c r="I1092" s="1">
        <v>1426539600</v>
      </c>
      <c r="J1092" s="1">
        <v>1424296822</v>
      </c>
      <c r="K1092" s="1" t="b">
        <v>0</v>
      </c>
      <c r="L1092" s="1">
        <v>57</v>
      </c>
      <c r="M1092" s="1" t="b">
        <v>1</v>
      </c>
      <c r="N1092" s="1" t="s">
        <v>8270</v>
      </c>
      <c r="O1092" s="28">
        <f t="shared" si="170"/>
        <v>1.1285000000000001</v>
      </c>
      <c r="P1092" s="29">
        <f t="shared" si="171"/>
        <v>39.596491228070178</v>
      </c>
      <c r="Q1092" s="9" t="str">
        <f t="shared" si="172"/>
        <v>theater</v>
      </c>
      <c r="R1092" s="26" t="str">
        <f t="shared" si="173"/>
        <v>plays</v>
      </c>
      <c r="S1092" s="27">
        <f t="shared" si="174"/>
        <v>42053.916921296302</v>
      </c>
      <c r="T1092" s="5" t="str">
        <f t="shared" si="175"/>
        <v>Feb</v>
      </c>
      <c r="U1092" s="5" t="str">
        <f t="shared" si="176"/>
        <v>2015</v>
      </c>
      <c r="V1092" s="5" t="str">
        <f t="shared" si="177"/>
        <v>Mar</v>
      </c>
      <c r="W1092" s="1" t="str">
        <f t="shared" si="178"/>
        <v>2015</v>
      </c>
      <c r="X1092" s="27">
        <f t="shared" si="179"/>
        <v>42079.875</v>
      </c>
    </row>
    <row r="1093" spans="1:24" ht="48" hidden="1" x14ac:dyDescent="0.2">
      <c r="A1093" s="1">
        <v>3487</v>
      </c>
      <c r="B1093" s="7" t="s">
        <v>3486</v>
      </c>
      <c r="C1093" s="7" t="s">
        <v>7597</v>
      </c>
      <c r="D1093" s="1">
        <v>2000</v>
      </c>
      <c r="E1093" s="1">
        <v>2555</v>
      </c>
      <c r="F1093" s="1" t="s">
        <v>8218</v>
      </c>
      <c r="G1093" s="1" t="s">
        <v>8224</v>
      </c>
      <c r="H1093" s="1" t="s">
        <v>8246</v>
      </c>
      <c r="I1093" s="1">
        <v>1435185252</v>
      </c>
      <c r="J1093" s="1">
        <v>1432593252</v>
      </c>
      <c r="K1093" s="1" t="b">
        <v>0</v>
      </c>
      <c r="L1093" s="1">
        <v>66</v>
      </c>
      <c r="M1093" s="1" t="b">
        <v>1</v>
      </c>
      <c r="N1093" s="1" t="s">
        <v>8270</v>
      </c>
      <c r="O1093" s="28">
        <f t="shared" si="170"/>
        <v>1.2775000000000001</v>
      </c>
      <c r="P1093" s="29">
        <f t="shared" si="171"/>
        <v>38.712121212121211</v>
      </c>
      <c r="Q1093" s="9" t="str">
        <f t="shared" si="172"/>
        <v>theater</v>
      </c>
      <c r="R1093" s="26" t="str">
        <f t="shared" si="173"/>
        <v>plays</v>
      </c>
      <c r="S1093" s="27">
        <f t="shared" si="174"/>
        <v>42149.940416666665</v>
      </c>
      <c r="T1093" s="5" t="str">
        <f t="shared" si="175"/>
        <v>May</v>
      </c>
      <c r="U1093" s="5" t="str">
        <f t="shared" si="176"/>
        <v>2015</v>
      </c>
      <c r="V1093" s="5" t="str">
        <f t="shared" si="177"/>
        <v>Jun</v>
      </c>
      <c r="W1093" s="1" t="str">
        <f t="shared" si="178"/>
        <v>2015</v>
      </c>
      <c r="X1093" s="27">
        <f t="shared" si="179"/>
        <v>42179.940416666665</v>
      </c>
    </row>
    <row r="1094" spans="1:24" ht="48" hidden="1" x14ac:dyDescent="0.2">
      <c r="A1094" s="1">
        <v>3499</v>
      </c>
      <c r="B1094" s="7" t="s">
        <v>3498</v>
      </c>
      <c r="C1094" s="7" t="s">
        <v>7609</v>
      </c>
      <c r="D1094" s="1">
        <v>2000</v>
      </c>
      <c r="E1094" s="1">
        <v>2110</v>
      </c>
      <c r="F1094" s="1" t="s">
        <v>8218</v>
      </c>
      <c r="G1094" s="1" t="s">
        <v>8223</v>
      </c>
      <c r="H1094" s="1" t="s">
        <v>8245</v>
      </c>
      <c r="I1094" s="1">
        <v>1435733940</v>
      </c>
      <c r="J1094" s="1">
        <v>1431046325</v>
      </c>
      <c r="K1094" s="1" t="b">
        <v>0</v>
      </c>
      <c r="L1094" s="1">
        <v>35</v>
      </c>
      <c r="M1094" s="1" t="b">
        <v>1</v>
      </c>
      <c r="N1094" s="1" t="s">
        <v>8270</v>
      </c>
      <c r="O1094" s="28">
        <f t="shared" si="170"/>
        <v>1.0549999999999999</v>
      </c>
      <c r="P1094" s="29">
        <f t="shared" si="171"/>
        <v>60.285714285714285</v>
      </c>
      <c r="Q1094" s="9" t="str">
        <f t="shared" si="172"/>
        <v>theater</v>
      </c>
      <c r="R1094" s="26" t="str">
        <f t="shared" si="173"/>
        <v>plays</v>
      </c>
      <c r="S1094" s="27">
        <f t="shared" si="174"/>
        <v>42132.036168981482</v>
      </c>
      <c r="T1094" s="5" t="str">
        <f t="shared" si="175"/>
        <v>May</v>
      </c>
      <c r="U1094" s="5" t="str">
        <f t="shared" si="176"/>
        <v>2015</v>
      </c>
      <c r="V1094" s="5" t="str">
        <f t="shared" si="177"/>
        <v>Jul</v>
      </c>
      <c r="W1094" s="1" t="str">
        <f t="shared" si="178"/>
        <v>2015</v>
      </c>
      <c r="X1094" s="27">
        <f t="shared" si="179"/>
        <v>42186.290972222225</v>
      </c>
    </row>
    <row r="1095" spans="1:24" ht="48" hidden="1" x14ac:dyDescent="0.2">
      <c r="A1095" s="1">
        <v>3519</v>
      </c>
      <c r="B1095" s="7" t="s">
        <v>3518</v>
      </c>
      <c r="C1095" s="7" t="s">
        <v>7629</v>
      </c>
      <c r="D1095" s="1">
        <v>2000</v>
      </c>
      <c r="E1095" s="1">
        <v>2027</v>
      </c>
      <c r="F1095" s="1" t="s">
        <v>8218</v>
      </c>
      <c r="G1095" s="1" t="s">
        <v>8224</v>
      </c>
      <c r="H1095" s="1" t="s">
        <v>8246</v>
      </c>
      <c r="I1095" s="1">
        <v>1425478950</v>
      </c>
      <c r="J1095" s="1">
        <v>1422886950</v>
      </c>
      <c r="K1095" s="1" t="b">
        <v>0</v>
      </c>
      <c r="L1095" s="1">
        <v>28</v>
      </c>
      <c r="M1095" s="1" t="b">
        <v>1</v>
      </c>
      <c r="N1095" s="1" t="s">
        <v>8270</v>
      </c>
      <c r="O1095" s="28">
        <f t="shared" si="170"/>
        <v>1.0135000000000001</v>
      </c>
      <c r="P1095" s="29">
        <f t="shared" si="171"/>
        <v>72.392857142857139</v>
      </c>
      <c r="Q1095" s="9" t="str">
        <f t="shared" si="172"/>
        <v>theater</v>
      </c>
      <c r="R1095" s="26" t="str">
        <f t="shared" si="173"/>
        <v>plays</v>
      </c>
      <c r="S1095" s="27">
        <f t="shared" si="174"/>
        <v>42037.598958333328</v>
      </c>
      <c r="T1095" s="5" t="str">
        <f t="shared" si="175"/>
        <v>Feb</v>
      </c>
      <c r="U1095" s="5" t="str">
        <f t="shared" si="176"/>
        <v>2015</v>
      </c>
      <c r="V1095" s="5" t="str">
        <f t="shared" si="177"/>
        <v>Mar</v>
      </c>
      <c r="W1095" s="1" t="str">
        <f t="shared" si="178"/>
        <v>2015</v>
      </c>
      <c r="X1095" s="27">
        <f t="shared" si="179"/>
        <v>42067.598958333328</v>
      </c>
    </row>
    <row r="1096" spans="1:24" ht="32" hidden="1" x14ac:dyDescent="0.2">
      <c r="A1096" s="1">
        <v>3520</v>
      </c>
      <c r="B1096" s="7" t="s">
        <v>3519</v>
      </c>
      <c r="C1096" s="7" t="s">
        <v>7630</v>
      </c>
      <c r="D1096" s="1">
        <v>2000</v>
      </c>
      <c r="E1096" s="1">
        <v>2015</v>
      </c>
      <c r="F1096" s="1" t="s">
        <v>8218</v>
      </c>
      <c r="G1096" s="1" t="s">
        <v>8224</v>
      </c>
      <c r="H1096" s="1" t="s">
        <v>8246</v>
      </c>
      <c r="I1096" s="1">
        <v>1441547220</v>
      </c>
      <c r="J1096" s="1">
        <v>1439322412</v>
      </c>
      <c r="K1096" s="1" t="b">
        <v>0</v>
      </c>
      <c r="L1096" s="1">
        <v>21</v>
      </c>
      <c r="M1096" s="1" t="b">
        <v>1</v>
      </c>
      <c r="N1096" s="1" t="s">
        <v>8270</v>
      </c>
      <c r="O1096" s="28">
        <f t="shared" si="170"/>
        <v>1.0075000000000001</v>
      </c>
      <c r="P1096" s="29">
        <f t="shared" si="171"/>
        <v>95.952380952380949</v>
      </c>
      <c r="Q1096" s="9" t="str">
        <f t="shared" si="172"/>
        <v>theater</v>
      </c>
      <c r="R1096" s="26" t="str">
        <f t="shared" si="173"/>
        <v>plays</v>
      </c>
      <c r="S1096" s="27">
        <f t="shared" si="174"/>
        <v>42227.824212962965</v>
      </c>
      <c r="T1096" s="5" t="str">
        <f t="shared" si="175"/>
        <v>Aug</v>
      </c>
      <c r="U1096" s="5" t="str">
        <f t="shared" si="176"/>
        <v>2015</v>
      </c>
      <c r="V1096" s="5" t="str">
        <f t="shared" si="177"/>
        <v>Sep</v>
      </c>
      <c r="W1096" s="1" t="str">
        <f t="shared" si="178"/>
        <v>2015</v>
      </c>
      <c r="X1096" s="27">
        <f t="shared" si="179"/>
        <v>42253.57430555555</v>
      </c>
    </row>
    <row r="1097" spans="1:24" ht="48" hidden="1" x14ac:dyDescent="0.2">
      <c r="A1097" s="1">
        <v>3535</v>
      </c>
      <c r="B1097" s="7" t="s">
        <v>3534</v>
      </c>
      <c r="C1097" s="7" t="s">
        <v>7645</v>
      </c>
      <c r="D1097" s="1">
        <v>2000</v>
      </c>
      <c r="E1097" s="1">
        <v>2063</v>
      </c>
      <c r="F1097" s="1" t="s">
        <v>8218</v>
      </c>
      <c r="G1097" s="1" t="s">
        <v>8224</v>
      </c>
      <c r="H1097" s="1" t="s">
        <v>8246</v>
      </c>
      <c r="I1097" s="1">
        <v>1443808800</v>
      </c>
      <c r="J1097" s="1">
        <v>1441120910</v>
      </c>
      <c r="K1097" s="1" t="b">
        <v>0</v>
      </c>
      <c r="L1097" s="1">
        <v>46</v>
      </c>
      <c r="M1097" s="1" t="b">
        <v>1</v>
      </c>
      <c r="N1097" s="1" t="s">
        <v>8270</v>
      </c>
      <c r="O1097" s="28">
        <f t="shared" si="170"/>
        <v>1.0315000000000001</v>
      </c>
      <c r="P1097" s="29">
        <f t="shared" si="171"/>
        <v>44.847826086956523</v>
      </c>
      <c r="Q1097" s="9" t="str">
        <f t="shared" si="172"/>
        <v>theater</v>
      </c>
      <c r="R1097" s="26" t="str">
        <f t="shared" si="173"/>
        <v>plays</v>
      </c>
      <c r="S1097" s="27">
        <f t="shared" si="174"/>
        <v>42248.640162037031</v>
      </c>
      <c r="T1097" s="5" t="str">
        <f t="shared" si="175"/>
        <v>Sep</v>
      </c>
      <c r="U1097" s="5" t="str">
        <f t="shared" si="176"/>
        <v>2015</v>
      </c>
      <c r="V1097" s="5" t="str">
        <f t="shared" si="177"/>
        <v>Oct</v>
      </c>
      <c r="W1097" s="1" t="str">
        <f t="shared" si="178"/>
        <v>2015</v>
      </c>
      <c r="X1097" s="27">
        <f t="shared" si="179"/>
        <v>42279.75</v>
      </c>
    </row>
    <row r="1098" spans="1:24" ht="48" hidden="1" x14ac:dyDescent="0.2">
      <c r="A1098" s="1">
        <v>3538</v>
      </c>
      <c r="B1098" s="7" t="s">
        <v>3537</v>
      </c>
      <c r="C1098" s="7" t="s">
        <v>7648</v>
      </c>
      <c r="D1098" s="1">
        <v>2000</v>
      </c>
      <c r="E1098" s="1">
        <v>2569</v>
      </c>
      <c r="F1098" s="1" t="s">
        <v>8218</v>
      </c>
      <c r="G1098" s="1" t="s">
        <v>8224</v>
      </c>
      <c r="H1098" s="1" t="s">
        <v>8246</v>
      </c>
      <c r="I1098" s="1">
        <v>1471428340</v>
      </c>
      <c r="J1098" s="1">
        <v>1469009140</v>
      </c>
      <c r="K1098" s="1" t="b">
        <v>0</v>
      </c>
      <c r="L1098" s="1">
        <v>83</v>
      </c>
      <c r="M1098" s="1" t="b">
        <v>1</v>
      </c>
      <c r="N1098" s="1" t="s">
        <v>8270</v>
      </c>
      <c r="O1098" s="28">
        <f t="shared" si="170"/>
        <v>1.2845</v>
      </c>
      <c r="P1098" s="29">
        <f t="shared" si="171"/>
        <v>30.951807228915662</v>
      </c>
      <c r="Q1098" s="9" t="str">
        <f t="shared" si="172"/>
        <v>theater</v>
      </c>
      <c r="R1098" s="26" t="str">
        <f t="shared" si="173"/>
        <v>plays</v>
      </c>
      <c r="S1098" s="27">
        <f t="shared" si="174"/>
        <v>42571.420601851853</v>
      </c>
      <c r="T1098" s="5" t="str">
        <f t="shared" si="175"/>
        <v>Jul</v>
      </c>
      <c r="U1098" s="5" t="str">
        <f t="shared" si="176"/>
        <v>2016</v>
      </c>
      <c r="V1098" s="5" t="str">
        <f t="shared" si="177"/>
        <v>Aug</v>
      </c>
      <c r="W1098" s="1" t="str">
        <f t="shared" si="178"/>
        <v>2016</v>
      </c>
      <c r="X1098" s="27">
        <f t="shared" si="179"/>
        <v>42599.420601851853</v>
      </c>
    </row>
    <row r="1099" spans="1:24" ht="48" hidden="1" x14ac:dyDescent="0.2">
      <c r="A1099" s="1">
        <v>3566</v>
      </c>
      <c r="B1099" s="7" t="s">
        <v>3565</v>
      </c>
      <c r="C1099" s="7" t="s">
        <v>7676</v>
      </c>
      <c r="D1099" s="1">
        <v>2000</v>
      </c>
      <c r="E1099" s="1">
        <v>2095</v>
      </c>
      <c r="F1099" s="1" t="s">
        <v>8218</v>
      </c>
      <c r="G1099" s="1" t="s">
        <v>8224</v>
      </c>
      <c r="H1099" s="1" t="s">
        <v>8246</v>
      </c>
      <c r="I1099" s="1">
        <v>1422015083</v>
      </c>
      <c r="J1099" s="1">
        <v>1419423083</v>
      </c>
      <c r="K1099" s="1" t="b">
        <v>0</v>
      </c>
      <c r="L1099" s="1">
        <v>38</v>
      </c>
      <c r="M1099" s="1" t="b">
        <v>1</v>
      </c>
      <c r="N1099" s="1" t="s">
        <v>8270</v>
      </c>
      <c r="O1099" s="28">
        <f t="shared" si="170"/>
        <v>1.0475000000000001</v>
      </c>
      <c r="P1099" s="29">
        <f t="shared" si="171"/>
        <v>55.131578947368418</v>
      </c>
      <c r="Q1099" s="9" t="str">
        <f t="shared" si="172"/>
        <v>theater</v>
      </c>
      <c r="R1099" s="26" t="str">
        <f t="shared" si="173"/>
        <v>plays</v>
      </c>
      <c r="S1099" s="27">
        <f t="shared" si="174"/>
        <v>41997.507905092592</v>
      </c>
      <c r="T1099" s="5" t="str">
        <f t="shared" si="175"/>
        <v>Dec</v>
      </c>
      <c r="U1099" s="5" t="str">
        <f t="shared" si="176"/>
        <v>2014</v>
      </c>
      <c r="V1099" s="5" t="str">
        <f t="shared" si="177"/>
        <v>Jan</v>
      </c>
      <c r="W1099" s="1" t="str">
        <f t="shared" si="178"/>
        <v>2015</v>
      </c>
      <c r="X1099" s="27">
        <f t="shared" si="179"/>
        <v>42027.507905092592</v>
      </c>
    </row>
    <row r="1100" spans="1:24" ht="48" hidden="1" x14ac:dyDescent="0.2">
      <c r="A1100" s="1">
        <v>3570</v>
      </c>
      <c r="B1100" s="7" t="s">
        <v>3569</v>
      </c>
      <c r="C1100" s="7" t="s">
        <v>7680</v>
      </c>
      <c r="D1100" s="1">
        <v>2000</v>
      </c>
      <c r="E1100" s="1">
        <v>2287</v>
      </c>
      <c r="F1100" s="1" t="s">
        <v>8218</v>
      </c>
      <c r="G1100" s="1" t="s">
        <v>8223</v>
      </c>
      <c r="H1100" s="1" t="s">
        <v>8245</v>
      </c>
      <c r="I1100" s="1">
        <v>1420009200</v>
      </c>
      <c r="J1100" s="1">
        <v>1417593483</v>
      </c>
      <c r="K1100" s="1" t="b">
        <v>0</v>
      </c>
      <c r="L1100" s="1">
        <v>26</v>
      </c>
      <c r="M1100" s="1" t="b">
        <v>1</v>
      </c>
      <c r="N1100" s="1" t="s">
        <v>8270</v>
      </c>
      <c r="O1100" s="28">
        <f t="shared" si="170"/>
        <v>1.1435</v>
      </c>
      <c r="P1100" s="29">
        <f t="shared" si="171"/>
        <v>87.961538461538467</v>
      </c>
      <c r="Q1100" s="9" t="str">
        <f t="shared" si="172"/>
        <v>theater</v>
      </c>
      <c r="R1100" s="26" t="str">
        <f t="shared" si="173"/>
        <v>plays</v>
      </c>
      <c r="S1100" s="27">
        <f t="shared" si="174"/>
        <v>41976.331979166673</v>
      </c>
      <c r="T1100" s="5" t="str">
        <f t="shared" si="175"/>
        <v>Dec</v>
      </c>
      <c r="U1100" s="5" t="str">
        <f t="shared" si="176"/>
        <v>2014</v>
      </c>
      <c r="V1100" s="5" t="str">
        <f t="shared" si="177"/>
        <v>Dec</v>
      </c>
      <c r="W1100" s="1" t="str">
        <f t="shared" si="178"/>
        <v>2014</v>
      </c>
      <c r="X1100" s="27">
        <f t="shared" si="179"/>
        <v>42004.291666666672</v>
      </c>
    </row>
    <row r="1101" spans="1:24" ht="48" hidden="1" x14ac:dyDescent="0.2">
      <c r="A1101" s="1">
        <v>3592</v>
      </c>
      <c r="B1101" s="7" t="s">
        <v>3591</v>
      </c>
      <c r="C1101" s="7" t="s">
        <v>7702</v>
      </c>
      <c r="D1101" s="1">
        <v>2000</v>
      </c>
      <c r="E1101" s="1">
        <v>2545</v>
      </c>
      <c r="F1101" s="1" t="s">
        <v>8218</v>
      </c>
      <c r="G1101" s="1" t="s">
        <v>8223</v>
      </c>
      <c r="H1101" s="1" t="s">
        <v>8245</v>
      </c>
      <c r="I1101" s="1">
        <v>1423630740</v>
      </c>
      <c r="J1101" s="1">
        <v>1418673307</v>
      </c>
      <c r="K1101" s="1" t="b">
        <v>0</v>
      </c>
      <c r="L1101" s="1">
        <v>35</v>
      </c>
      <c r="M1101" s="1" t="b">
        <v>1</v>
      </c>
      <c r="N1101" s="1" t="s">
        <v>8270</v>
      </c>
      <c r="O1101" s="28">
        <f t="shared" si="170"/>
        <v>1.2725</v>
      </c>
      <c r="P1101" s="29">
        <f t="shared" si="171"/>
        <v>72.714285714285708</v>
      </c>
      <c r="Q1101" s="9" t="str">
        <f t="shared" si="172"/>
        <v>theater</v>
      </c>
      <c r="R1101" s="26" t="str">
        <f t="shared" si="173"/>
        <v>plays</v>
      </c>
      <c r="S1101" s="27">
        <f t="shared" si="174"/>
        <v>41988.829942129625</v>
      </c>
      <c r="T1101" s="5" t="str">
        <f t="shared" si="175"/>
        <v>Dec</v>
      </c>
      <c r="U1101" s="5" t="str">
        <f t="shared" si="176"/>
        <v>2014</v>
      </c>
      <c r="V1101" s="5" t="str">
        <f t="shared" si="177"/>
        <v>Feb</v>
      </c>
      <c r="W1101" s="1" t="str">
        <f t="shared" si="178"/>
        <v>2015</v>
      </c>
      <c r="X1101" s="27">
        <f t="shared" si="179"/>
        <v>42046.207638888889</v>
      </c>
    </row>
    <row r="1102" spans="1:24" ht="48" hidden="1" x14ac:dyDescent="0.2">
      <c r="A1102" s="1">
        <v>3601</v>
      </c>
      <c r="B1102" s="7" t="s">
        <v>3600</v>
      </c>
      <c r="C1102" s="7" t="s">
        <v>7711</v>
      </c>
      <c r="D1102" s="1">
        <v>2000</v>
      </c>
      <c r="E1102" s="1">
        <v>2087</v>
      </c>
      <c r="F1102" s="1" t="s">
        <v>8218</v>
      </c>
      <c r="G1102" s="1" t="s">
        <v>8224</v>
      </c>
      <c r="H1102" s="1" t="s">
        <v>8246</v>
      </c>
      <c r="I1102" s="1">
        <v>1421452682</v>
      </c>
      <c r="J1102" s="1">
        <v>1418860682</v>
      </c>
      <c r="K1102" s="1" t="b">
        <v>0</v>
      </c>
      <c r="L1102" s="1">
        <v>53</v>
      </c>
      <c r="M1102" s="1" t="b">
        <v>1</v>
      </c>
      <c r="N1102" s="1" t="s">
        <v>8270</v>
      </c>
      <c r="O1102" s="28">
        <f t="shared" si="170"/>
        <v>1.0435000000000001</v>
      </c>
      <c r="P1102" s="29">
        <f t="shared" si="171"/>
        <v>39.377358490566039</v>
      </c>
      <c r="Q1102" s="9" t="str">
        <f t="shared" si="172"/>
        <v>theater</v>
      </c>
      <c r="R1102" s="26" t="str">
        <f t="shared" si="173"/>
        <v>plays</v>
      </c>
      <c r="S1102" s="27">
        <f t="shared" si="174"/>
        <v>41990.99863425926</v>
      </c>
      <c r="T1102" s="5" t="str">
        <f t="shared" si="175"/>
        <v>Dec</v>
      </c>
      <c r="U1102" s="5" t="str">
        <f t="shared" si="176"/>
        <v>2014</v>
      </c>
      <c r="V1102" s="5" t="str">
        <f t="shared" si="177"/>
        <v>Jan</v>
      </c>
      <c r="W1102" s="1" t="str">
        <f t="shared" si="178"/>
        <v>2015</v>
      </c>
      <c r="X1102" s="27">
        <f t="shared" si="179"/>
        <v>42020.99863425926</v>
      </c>
    </row>
    <row r="1103" spans="1:24" ht="48" hidden="1" x14ac:dyDescent="0.2">
      <c r="A1103" s="1">
        <v>3618</v>
      </c>
      <c r="B1103" s="7" t="s">
        <v>3616</v>
      </c>
      <c r="C1103" s="7" t="s">
        <v>7728</v>
      </c>
      <c r="D1103" s="1">
        <v>2000</v>
      </c>
      <c r="E1103" s="1">
        <v>2020</v>
      </c>
      <c r="F1103" s="1" t="s">
        <v>8218</v>
      </c>
      <c r="G1103" s="1" t="s">
        <v>8224</v>
      </c>
      <c r="H1103" s="1" t="s">
        <v>8246</v>
      </c>
      <c r="I1103" s="1">
        <v>1433343850</v>
      </c>
      <c r="J1103" s="1">
        <v>1430751850</v>
      </c>
      <c r="K1103" s="1" t="b">
        <v>0</v>
      </c>
      <c r="L1103" s="1">
        <v>56</v>
      </c>
      <c r="M1103" s="1" t="b">
        <v>1</v>
      </c>
      <c r="N1103" s="1" t="s">
        <v>8270</v>
      </c>
      <c r="O1103" s="28">
        <f t="shared" si="170"/>
        <v>1.01</v>
      </c>
      <c r="P1103" s="29">
        <f t="shared" si="171"/>
        <v>36.071428571428569</v>
      </c>
      <c r="Q1103" s="9" t="str">
        <f t="shared" si="172"/>
        <v>theater</v>
      </c>
      <c r="R1103" s="26" t="str">
        <f t="shared" si="173"/>
        <v>plays</v>
      </c>
      <c r="S1103" s="27">
        <f t="shared" si="174"/>
        <v>42128.627893518518</v>
      </c>
      <c r="T1103" s="5" t="str">
        <f t="shared" si="175"/>
        <v>May</v>
      </c>
      <c r="U1103" s="5" t="str">
        <f t="shared" si="176"/>
        <v>2015</v>
      </c>
      <c r="V1103" s="5" t="str">
        <f t="shared" si="177"/>
        <v>Jun</v>
      </c>
      <c r="W1103" s="1" t="str">
        <f t="shared" si="178"/>
        <v>2015</v>
      </c>
      <c r="X1103" s="27">
        <f t="shared" si="179"/>
        <v>42158.627893518518</v>
      </c>
    </row>
    <row r="1104" spans="1:24" ht="48" hidden="1" x14ac:dyDescent="0.2">
      <c r="A1104" s="1">
        <v>3627</v>
      </c>
      <c r="B1104" s="7" t="s">
        <v>3625</v>
      </c>
      <c r="C1104" s="7" t="s">
        <v>7737</v>
      </c>
      <c r="D1104" s="1">
        <v>2000</v>
      </c>
      <c r="E1104" s="1">
        <v>2000</v>
      </c>
      <c r="F1104" s="1" t="s">
        <v>8218</v>
      </c>
      <c r="G1104" s="1" t="s">
        <v>8223</v>
      </c>
      <c r="H1104" s="1" t="s">
        <v>8245</v>
      </c>
      <c r="I1104" s="1">
        <v>1463803140</v>
      </c>
      <c r="J1104" s="1">
        <v>1459446487</v>
      </c>
      <c r="K1104" s="1" t="b">
        <v>0</v>
      </c>
      <c r="L1104" s="1">
        <v>29</v>
      </c>
      <c r="M1104" s="1" t="b">
        <v>1</v>
      </c>
      <c r="N1104" s="1" t="s">
        <v>8270</v>
      </c>
      <c r="O1104" s="28">
        <f t="shared" si="170"/>
        <v>1</v>
      </c>
      <c r="P1104" s="29">
        <f t="shared" si="171"/>
        <v>68.965517241379317</v>
      </c>
      <c r="Q1104" s="9" t="str">
        <f t="shared" si="172"/>
        <v>theater</v>
      </c>
      <c r="R1104" s="26" t="str">
        <f t="shared" si="173"/>
        <v>plays</v>
      </c>
      <c r="S1104" s="27">
        <f t="shared" si="174"/>
        <v>42460.741747685184</v>
      </c>
      <c r="T1104" s="5" t="str">
        <f t="shared" si="175"/>
        <v>Mar</v>
      </c>
      <c r="U1104" s="5" t="str">
        <f t="shared" si="176"/>
        <v>2016</v>
      </c>
      <c r="V1104" s="5" t="str">
        <f t="shared" si="177"/>
        <v>May</v>
      </c>
      <c r="W1104" s="1" t="str">
        <f t="shared" si="178"/>
        <v>2016</v>
      </c>
      <c r="X1104" s="27">
        <f t="shared" si="179"/>
        <v>42511.165972222225</v>
      </c>
    </row>
    <row r="1105" spans="1:24" ht="48" hidden="1" x14ac:dyDescent="0.2">
      <c r="A1105" s="1">
        <v>3653</v>
      </c>
      <c r="B1105" s="7" t="s">
        <v>3650</v>
      </c>
      <c r="C1105" s="7" t="s">
        <v>7763</v>
      </c>
      <c r="D1105" s="1">
        <v>2000</v>
      </c>
      <c r="E1105" s="1">
        <v>2010</v>
      </c>
      <c r="F1105" s="1" t="s">
        <v>8218</v>
      </c>
      <c r="G1105" s="1" t="s">
        <v>8224</v>
      </c>
      <c r="H1105" s="1" t="s">
        <v>8246</v>
      </c>
      <c r="I1105" s="1">
        <v>1438764207</v>
      </c>
      <c r="J1105" s="1">
        <v>1436172207</v>
      </c>
      <c r="K1105" s="1" t="b">
        <v>0</v>
      </c>
      <c r="L1105" s="1">
        <v>33</v>
      </c>
      <c r="M1105" s="1" t="b">
        <v>1</v>
      </c>
      <c r="N1105" s="1" t="s">
        <v>8270</v>
      </c>
      <c r="O1105" s="28">
        <f t="shared" si="170"/>
        <v>1.0049999999999999</v>
      </c>
      <c r="P1105" s="29">
        <f t="shared" si="171"/>
        <v>60.909090909090907</v>
      </c>
      <c r="Q1105" s="9" t="str">
        <f t="shared" si="172"/>
        <v>theater</v>
      </c>
      <c r="R1105" s="26" t="str">
        <f t="shared" si="173"/>
        <v>plays</v>
      </c>
      <c r="S1105" s="27">
        <f t="shared" si="174"/>
        <v>42191.363506944443</v>
      </c>
      <c r="T1105" s="5" t="str">
        <f t="shared" si="175"/>
        <v>Jul</v>
      </c>
      <c r="U1105" s="5" t="str">
        <f t="shared" si="176"/>
        <v>2015</v>
      </c>
      <c r="V1105" s="5" t="str">
        <f t="shared" si="177"/>
        <v>Aug</v>
      </c>
      <c r="W1105" s="1" t="str">
        <f t="shared" si="178"/>
        <v>2015</v>
      </c>
      <c r="X1105" s="27">
        <f t="shared" si="179"/>
        <v>42221.363506944443</v>
      </c>
    </row>
    <row r="1106" spans="1:24" ht="48" hidden="1" x14ac:dyDescent="0.2">
      <c r="A1106" s="1">
        <v>3657</v>
      </c>
      <c r="B1106" s="7" t="s">
        <v>3654</v>
      </c>
      <c r="C1106" s="7" t="s">
        <v>7767</v>
      </c>
      <c r="D1106" s="1">
        <v>2000</v>
      </c>
      <c r="E1106" s="1">
        <v>2215</v>
      </c>
      <c r="F1106" s="1" t="s">
        <v>8218</v>
      </c>
      <c r="G1106" s="1" t="s">
        <v>8231</v>
      </c>
      <c r="H1106" s="1" t="s">
        <v>8252</v>
      </c>
      <c r="I1106" s="1">
        <v>1464817320</v>
      </c>
      <c r="J1106" s="1">
        <v>1462806419</v>
      </c>
      <c r="K1106" s="1" t="b">
        <v>0</v>
      </c>
      <c r="L1106" s="1">
        <v>20</v>
      </c>
      <c r="M1106" s="1" t="b">
        <v>1</v>
      </c>
      <c r="N1106" s="1" t="s">
        <v>8270</v>
      </c>
      <c r="O1106" s="28">
        <f t="shared" si="170"/>
        <v>1.1074999999999999</v>
      </c>
      <c r="P1106" s="29">
        <f t="shared" si="171"/>
        <v>110.75</v>
      </c>
      <c r="Q1106" s="9" t="str">
        <f t="shared" si="172"/>
        <v>theater</v>
      </c>
      <c r="R1106" s="26" t="str">
        <f t="shared" si="173"/>
        <v>plays</v>
      </c>
      <c r="S1106" s="27">
        <f t="shared" si="174"/>
        <v>42499.629849537043</v>
      </c>
      <c r="T1106" s="5" t="str">
        <f t="shared" si="175"/>
        <v>May</v>
      </c>
      <c r="U1106" s="5" t="str">
        <f t="shared" si="176"/>
        <v>2016</v>
      </c>
      <c r="V1106" s="5" t="str">
        <f t="shared" si="177"/>
        <v>Jun</v>
      </c>
      <c r="W1106" s="1" t="str">
        <f t="shared" si="178"/>
        <v>2016</v>
      </c>
      <c r="X1106" s="27">
        <f t="shared" si="179"/>
        <v>42522.904166666667</v>
      </c>
    </row>
    <row r="1107" spans="1:24" ht="32" hidden="1" x14ac:dyDescent="0.2">
      <c r="A1107" s="1">
        <v>3678</v>
      </c>
      <c r="B1107" s="7" t="s">
        <v>3675</v>
      </c>
      <c r="C1107" s="7" t="s">
        <v>7788</v>
      </c>
      <c r="D1107" s="1">
        <v>2000</v>
      </c>
      <c r="E1107" s="1">
        <v>2050</v>
      </c>
      <c r="F1107" s="1" t="s">
        <v>8218</v>
      </c>
      <c r="G1107" s="1" t="s">
        <v>8224</v>
      </c>
      <c r="H1107" s="1" t="s">
        <v>8246</v>
      </c>
      <c r="I1107" s="1">
        <v>1433076298</v>
      </c>
      <c r="J1107" s="1">
        <v>1430052298</v>
      </c>
      <c r="K1107" s="1" t="b">
        <v>0</v>
      </c>
      <c r="L1107" s="1">
        <v>31</v>
      </c>
      <c r="M1107" s="1" t="b">
        <v>1</v>
      </c>
      <c r="N1107" s="1" t="s">
        <v>8270</v>
      </c>
      <c r="O1107" s="28">
        <f t="shared" si="170"/>
        <v>1.0249999999999999</v>
      </c>
      <c r="P1107" s="29">
        <f t="shared" si="171"/>
        <v>66.129032258064512</v>
      </c>
      <c r="Q1107" s="9" t="str">
        <f t="shared" si="172"/>
        <v>theater</v>
      </c>
      <c r="R1107" s="26" t="str">
        <f t="shared" si="173"/>
        <v>plays</v>
      </c>
      <c r="S1107" s="27">
        <f t="shared" si="174"/>
        <v>42120.531226851846</v>
      </c>
      <c r="T1107" s="5" t="str">
        <f t="shared" si="175"/>
        <v>Apr</v>
      </c>
      <c r="U1107" s="5" t="str">
        <f t="shared" si="176"/>
        <v>2015</v>
      </c>
      <c r="V1107" s="5" t="str">
        <f t="shared" si="177"/>
        <v>May</v>
      </c>
      <c r="W1107" s="1" t="str">
        <f t="shared" si="178"/>
        <v>2015</v>
      </c>
      <c r="X1107" s="27">
        <f t="shared" si="179"/>
        <v>42155.531226851846</v>
      </c>
    </row>
    <row r="1108" spans="1:24" ht="48" hidden="1" x14ac:dyDescent="0.2">
      <c r="A1108" s="1">
        <v>3679</v>
      </c>
      <c r="B1108" s="7" t="s">
        <v>3676</v>
      </c>
      <c r="C1108" s="7" t="s">
        <v>7789</v>
      </c>
      <c r="D1108" s="1">
        <v>2000</v>
      </c>
      <c r="E1108" s="1">
        <v>2202</v>
      </c>
      <c r="F1108" s="1" t="s">
        <v>8218</v>
      </c>
      <c r="G1108" s="1" t="s">
        <v>8223</v>
      </c>
      <c r="H1108" s="1" t="s">
        <v>8245</v>
      </c>
      <c r="I1108" s="1">
        <v>1404190740</v>
      </c>
      <c r="J1108" s="1">
        <v>1401214581</v>
      </c>
      <c r="K1108" s="1" t="b">
        <v>0</v>
      </c>
      <c r="L1108" s="1">
        <v>30</v>
      </c>
      <c r="M1108" s="1" t="b">
        <v>1</v>
      </c>
      <c r="N1108" s="1" t="s">
        <v>8270</v>
      </c>
      <c r="O1108" s="28">
        <f t="shared" si="170"/>
        <v>1.101</v>
      </c>
      <c r="P1108" s="29">
        <f t="shared" si="171"/>
        <v>73.400000000000006</v>
      </c>
      <c r="Q1108" s="9" t="str">
        <f t="shared" si="172"/>
        <v>theater</v>
      </c>
      <c r="R1108" s="26" t="str">
        <f t="shared" si="173"/>
        <v>plays</v>
      </c>
      <c r="S1108" s="27">
        <f t="shared" si="174"/>
        <v>41786.761354166665</v>
      </c>
      <c r="T1108" s="5" t="str">
        <f t="shared" si="175"/>
        <v>May</v>
      </c>
      <c r="U1108" s="5" t="str">
        <f t="shared" si="176"/>
        <v>2014</v>
      </c>
      <c r="V1108" s="5" t="str">
        <f t="shared" si="177"/>
        <v>Jul</v>
      </c>
      <c r="W1108" s="1" t="str">
        <f t="shared" si="178"/>
        <v>2014</v>
      </c>
      <c r="X1108" s="27">
        <f t="shared" si="179"/>
        <v>41821.207638888889</v>
      </c>
    </row>
    <row r="1109" spans="1:24" ht="48" hidden="1" x14ac:dyDescent="0.2">
      <c r="A1109" s="1">
        <v>3696</v>
      </c>
      <c r="B1109" s="7" t="s">
        <v>3693</v>
      </c>
      <c r="C1109" s="7" t="s">
        <v>7806</v>
      </c>
      <c r="D1109" s="1">
        <v>2000</v>
      </c>
      <c r="E1109" s="1">
        <v>3100</v>
      </c>
      <c r="F1109" s="1" t="s">
        <v>8218</v>
      </c>
      <c r="G1109" s="1" t="s">
        <v>8224</v>
      </c>
      <c r="H1109" s="1" t="s">
        <v>8246</v>
      </c>
      <c r="I1109" s="1">
        <v>1423838916</v>
      </c>
      <c r="J1109" s="1">
        <v>1418654916</v>
      </c>
      <c r="K1109" s="1" t="b">
        <v>0</v>
      </c>
      <c r="L1109" s="1">
        <v>78</v>
      </c>
      <c r="M1109" s="1" t="b">
        <v>1</v>
      </c>
      <c r="N1109" s="1" t="s">
        <v>8270</v>
      </c>
      <c r="O1109" s="28">
        <f t="shared" si="170"/>
        <v>1.55</v>
      </c>
      <c r="P1109" s="29">
        <f t="shared" si="171"/>
        <v>39.743589743589745</v>
      </c>
      <c r="Q1109" s="9" t="str">
        <f t="shared" si="172"/>
        <v>theater</v>
      </c>
      <c r="R1109" s="26" t="str">
        <f t="shared" si="173"/>
        <v>plays</v>
      </c>
      <c r="S1109" s="27">
        <f t="shared" si="174"/>
        <v>41988.617083333331</v>
      </c>
      <c r="T1109" s="5" t="str">
        <f t="shared" si="175"/>
        <v>Dec</v>
      </c>
      <c r="U1109" s="5" t="str">
        <f t="shared" si="176"/>
        <v>2014</v>
      </c>
      <c r="V1109" s="5" t="str">
        <f t="shared" si="177"/>
        <v>Feb</v>
      </c>
      <c r="W1109" s="1" t="str">
        <f t="shared" si="178"/>
        <v>2015</v>
      </c>
      <c r="X1109" s="27">
        <f t="shared" si="179"/>
        <v>42048.617083333331</v>
      </c>
    </row>
    <row r="1110" spans="1:24" ht="48" hidden="1" x14ac:dyDescent="0.2">
      <c r="A1110" s="1">
        <v>3697</v>
      </c>
      <c r="B1110" s="7" t="s">
        <v>3694</v>
      </c>
      <c r="C1110" s="7" t="s">
        <v>7807</v>
      </c>
      <c r="D1110" s="1">
        <v>2000</v>
      </c>
      <c r="E1110" s="1">
        <v>2160</v>
      </c>
      <c r="F1110" s="1" t="s">
        <v>8218</v>
      </c>
      <c r="G1110" s="1" t="s">
        <v>8224</v>
      </c>
      <c r="H1110" s="1" t="s">
        <v>8246</v>
      </c>
      <c r="I1110" s="1">
        <v>1462878648</v>
      </c>
      <c r="J1110" s="1">
        <v>1461064248</v>
      </c>
      <c r="K1110" s="1" t="b">
        <v>0</v>
      </c>
      <c r="L1110" s="1">
        <v>30</v>
      </c>
      <c r="M1110" s="1" t="b">
        <v>1</v>
      </c>
      <c r="N1110" s="1" t="s">
        <v>8270</v>
      </c>
      <c r="O1110" s="28">
        <f t="shared" si="170"/>
        <v>1.08</v>
      </c>
      <c r="P1110" s="29">
        <f t="shared" si="171"/>
        <v>72</v>
      </c>
      <c r="Q1110" s="9" t="str">
        <f t="shared" si="172"/>
        <v>theater</v>
      </c>
      <c r="R1110" s="26" t="str">
        <f t="shared" si="173"/>
        <v>plays</v>
      </c>
      <c r="S1110" s="27">
        <f t="shared" si="174"/>
        <v>42479.465833333335</v>
      </c>
      <c r="T1110" s="5" t="str">
        <f t="shared" si="175"/>
        <v>Apr</v>
      </c>
      <c r="U1110" s="5" t="str">
        <f t="shared" si="176"/>
        <v>2016</v>
      </c>
      <c r="V1110" s="5" t="str">
        <f t="shared" si="177"/>
        <v>May</v>
      </c>
      <c r="W1110" s="1" t="str">
        <f t="shared" si="178"/>
        <v>2016</v>
      </c>
      <c r="X1110" s="27">
        <f t="shared" si="179"/>
        <v>42500.465833333335</v>
      </c>
    </row>
    <row r="1111" spans="1:24" ht="48" hidden="1" x14ac:dyDescent="0.2">
      <c r="A1111" s="1">
        <v>3713</v>
      </c>
      <c r="B1111" s="7" t="s">
        <v>3710</v>
      </c>
      <c r="C1111" s="7" t="s">
        <v>7823</v>
      </c>
      <c r="D1111" s="1">
        <v>2000</v>
      </c>
      <c r="E1111" s="1">
        <v>2030</v>
      </c>
      <c r="F1111" s="1" t="s">
        <v>8218</v>
      </c>
      <c r="G1111" s="1" t="s">
        <v>8223</v>
      </c>
      <c r="H1111" s="1" t="s">
        <v>8245</v>
      </c>
      <c r="I1111" s="1">
        <v>1465062166</v>
      </c>
      <c r="J1111" s="1">
        <v>1463334166</v>
      </c>
      <c r="K1111" s="1" t="b">
        <v>0</v>
      </c>
      <c r="L1111" s="1">
        <v>19</v>
      </c>
      <c r="M1111" s="1" t="b">
        <v>1</v>
      </c>
      <c r="N1111" s="1" t="s">
        <v>8270</v>
      </c>
      <c r="O1111" s="28">
        <f t="shared" si="170"/>
        <v>1.0149999999999999</v>
      </c>
      <c r="P1111" s="29">
        <f t="shared" si="171"/>
        <v>106.84210526315789</v>
      </c>
      <c r="Q1111" s="9" t="str">
        <f t="shared" si="172"/>
        <v>theater</v>
      </c>
      <c r="R1111" s="26" t="str">
        <f t="shared" si="173"/>
        <v>plays</v>
      </c>
      <c r="S1111" s="27">
        <f t="shared" si="174"/>
        <v>42505.738032407404</v>
      </c>
      <c r="T1111" s="5" t="str">
        <f t="shared" si="175"/>
        <v>May</v>
      </c>
      <c r="U1111" s="5" t="str">
        <f t="shared" si="176"/>
        <v>2016</v>
      </c>
      <c r="V1111" s="5" t="str">
        <f t="shared" si="177"/>
        <v>Jun</v>
      </c>
      <c r="W1111" s="1" t="str">
        <f t="shared" si="178"/>
        <v>2016</v>
      </c>
      <c r="X1111" s="27">
        <f t="shared" si="179"/>
        <v>42525.738032407404</v>
      </c>
    </row>
    <row r="1112" spans="1:24" ht="48" hidden="1" x14ac:dyDescent="0.2">
      <c r="A1112" s="1">
        <v>3727</v>
      </c>
      <c r="B1112" s="7" t="s">
        <v>3724</v>
      </c>
      <c r="C1112" s="7" t="s">
        <v>7837</v>
      </c>
      <c r="D1112" s="1">
        <v>2000</v>
      </c>
      <c r="E1112" s="1">
        <v>2015</v>
      </c>
      <c r="F1112" s="1" t="s">
        <v>8218</v>
      </c>
      <c r="G1112" s="1" t="s">
        <v>8223</v>
      </c>
      <c r="H1112" s="1" t="s">
        <v>8245</v>
      </c>
      <c r="I1112" s="1">
        <v>1476939300</v>
      </c>
      <c r="J1112" s="1">
        <v>1474273294</v>
      </c>
      <c r="K1112" s="1" t="b">
        <v>0</v>
      </c>
      <c r="L1112" s="1">
        <v>33</v>
      </c>
      <c r="M1112" s="1" t="b">
        <v>1</v>
      </c>
      <c r="N1112" s="1" t="s">
        <v>8270</v>
      </c>
      <c r="O1112" s="28">
        <f t="shared" si="170"/>
        <v>1.0075000000000001</v>
      </c>
      <c r="P1112" s="29">
        <f t="shared" si="171"/>
        <v>61.060606060606062</v>
      </c>
      <c r="Q1112" s="9" t="str">
        <f t="shared" si="172"/>
        <v>theater</v>
      </c>
      <c r="R1112" s="26" t="str">
        <f t="shared" si="173"/>
        <v>plays</v>
      </c>
      <c r="S1112" s="27">
        <f t="shared" si="174"/>
        <v>42632.348310185189</v>
      </c>
      <c r="T1112" s="5" t="str">
        <f t="shared" si="175"/>
        <v>Sep</v>
      </c>
      <c r="U1112" s="5" t="str">
        <f t="shared" si="176"/>
        <v>2016</v>
      </c>
      <c r="V1112" s="5" t="str">
        <f t="shared" si="177"/>
        <v>Oct</v>
      </c>
      <c r="W1112" s="1" t="str">
        <f t="shared" si="178"/>
        <v>2016</v>
      </c>
      <c r="X1112" s="27">
        <f t="shared" si="179"/>
        <v>42663.204861111109</v>
      </c>
    </row>
    <row r="1113" spans="1:24" ht="48" hidden="1" x14ac:dyDescent="0.2">
      <c r="A1113" s="1">
        <v>3740</v>
      </c>
      <c r="B1113" s="7" t="s">
        <v>3737</v>
      </c>
      <c r="C1113" s="7" t="s">
        <v>7850</v>
      </c>
      <c r="D1113" s="1">
        <v>2000</v>
      </c>
      <c r="E1113" s="1">
        <v>358</v>
      </c>
      <c r="F1113" s="1" t="s">
        <v>8220</v>
      </c>
      <c r="G1113" s="1" t="s">
        <v>8223</v>
      </c>
      <c r="H1113" s="1" t="s">
        <v>8245</v>
      </c>
      <c r="I1113" s="1">
        <v>1407808438</v>
      </c>
      <c r="J1113" s="1">
        <v>1405217355</v>
      </c>
      <c r="K1113" s="1" t="b">
        <v>0</v>
      </c>
      <c r="L1113" s="1">
        <v>14</v>
      </c>
      <c r="M1113" s="1" t="b">
        <v>0</v>
      </c>
      <c r="N1113" s="1" t="s">
        <v>8270</v>
      </c>
      <c r="O1113" s="28">
        <f t="shared" si="170"/>
        <v>0.17899999999999999</v>
      </c>
      <c r="P1113" s="29">
        <f t="shared" si="171"/>
        <v>25.571428571428573</v>
      </c>
      <c r="Q1113" s="9" t="str">
        <f t="shared" si="172"/>
        <v>theater</v>
      </c>
      <c r="R1113" s="26" t="str">
        <f t="shared" si="173"/>
        <v>plays</v>
      </c>
      <c r="S1113" s="27">
        <f t="shared" si="174"/>
        <v>41833.089756944442</v>
      </c>
      <c r="T1113" s="5" t="str">
        <f t="shared" si="175"/>
        <v>Jul</v>
      </c>
      <c r="U1113" s="5" t="str">
        <f t="shared" si="176"/>
        <v>2014</v>
      </c>
      <c r="V1113" s="5" t="str">
        <f t="shared" si="177"/>
        <v>Aug</v>
      </c>
      <c r="W1113" s="1" t="str">
        <f t="shared" si="178"/>
        <v>2014</v>
      </c>
      <c r="X1113" s="27">
        <f t="shared" si="179"/>
        <v>41863.079143518517</v>
      </c>
    </row>
    <row r="1114" spans="1:24" ht="48" hidden="1" x14ac:dyDescent="0.2">
      <c r="A1114" s="1">
        <v>3767</v>
      </c>
      <c r="B1114" s="7" t="s">
        <v>3764</v>
      </c>
      <c r="C1114" s="7" t="s">
        <v>7877</v>
      </c>
      <c r="D1114" s="1">
        <v>2000</v>
      </c>
      <c r="E1114" s="1">
        <v>2335</v>
      </c>
      <c r="F1114" s="1" t="s">
        <v>8218</v>
      </c>
      <c r="G1114" s="1" t="s">
        <v>8223</v>
      </c>
      <c r="H1114" s="1" t="s">
        <v>8245</v>
      </c>
      <c r="I1114" s="1">
        <v>1425185940</v>
      </c>
      <c r="J1114" s="1">
        <v>1423960097</v>
      </c>
      <c r="K1114" s="1" t="b">
        <v>0</v>
      </c>
      <c r="L1114" s="1">
        <v>56</v>
      </c>
      <c r="M1114" s="1" t="b">
        <v>1</v>
      </c>
      <c r="N1114" s="1" t="s">
        <v>8304</v>
      </c>
      <c r="O1114" s="28">
        <f t="shared" si="170"/>
        <v>1.1675</v>
      </c>
      <c r="P1114" s="29">
        <f t="shared" si="171"/>
        <v>41.696428571428569</v>
      </c>
      <c r="Q1114" s="9" t="str">
        <f t="shared" si="172"/>
        <v>theater</v>
      </c>
      <c r="R1114" s="26" t="str">
        <f t="shared" si="173"/>
        <v>musical</v>
      </c>
      <c r="S1114" s="27">
        <f t="shared" si="174"/>
        <v>42050.019641203704</v>
      </c>
      <c r="T1114" s="5" t="str">
        <f t="shared" si="175"/>
        <v>Feb</v>
      </c>
      <c r="U1114" s="5" t="str">
        <f t="shared" si="176"/>
        <v>2015</v>
      </c>
      <c r="V1114" s="5" t="str">
        <f t="shared" si="177"/>
        <v>Mar</v>
      </c>
      <c r="W1114" s="1" t="str">
        <f t="shared" si="178"/>
        <v>2015</v>
      </c>
      <c r="X1114" s="27">
        <f t="shared" si="179"/>
        <v>42064.207638888889</v>
      </c>
    </row>
    <row r="1115" spans="1:24" ht="48" hidden="1" x14ac:dyDescent="0.2">
      <c r="A1115" s="1">
        <v>3770</v>
      </c>
      <c r="B1115" s="7" t="s">
        <v>3767</v>
      </c>
      <c r="C1115" s="7" t="s">
        <v>7880</v>
      </c>
      <c r="D1115" s="1">
        <v>2000</v>
      </c>
      <c r="E1115" s="1">
        <v>2000</v>
      </c>
      <c r="F1115" s="1" t="s">
        <v>8218</v>
      </c>
      <c r="G1115" s="1" t="s">
        <v>8224</v>
      </c>
      <c r="H1115" s="1" t="s">
        <v>8246</v>
      </c>
      <c r="I1115" s="1">
        <v>1434234010</v>
      </c>
      <c r="J1115" s="1">
        <v>1431642010</v>
      </c>
      <c r="K1115" s="1" t="b">
        <v>0</v>
      </c>
      <c r="L1115" s="1">
        <v>20</v>
      </c>
      <c r="M1115" s="1" t="b">
        <v>1</v>
      </c>
      <c r="N1115" s="1" t="s">
        <v>8304</v>
      </c>
      <c r="O1115" s="28">
        <f t="shared" si="170"/>
        <v>1</v>
      </c>
      <c r="P1115" s="29">
        <f t="shared" si="171"/>
        <v>100</v>
      </c>
      <c r="Q1115" s="9" t="str">
        <f t="shared" si="172"/>
        <v>theater</v>
      </c>
      <c r="R1115" s="26" t="str">
        <f t="shared" si="173"/>
        <v>musical</v>
      </c>
      <c r="S1115" s="27">
        <f t="shared" si="174"/>
        <v>42138.930671296301</v>
      </c>
      <c r="T1115" s="5" t="str">
        <f t="shared" si="175"/>
        <v>May</v>
      </c>
      <c r="U1115" s="5" t="str">
        <f t="shared" si="176"/>
        <v>2015</v>
      </c>
      <c r="V1115" s="5" t="str">
        <f t="shared" si="177"/>
        <v>Jun</v>
      </c>
      <c r="W1115" s="1" t="str">
        <f t="shared" si="178"/>
        <v>2015</v>
      </c>
      <c r="X1115" s="27">
        <f t="shared" si="179"/>
        <v>42168.930671296301</v>
      </c>
    </row>
    <row r="1116" spans="1:24" ht="48" hidden="1" x14ac:dyDescent="0.2">
      <c r="A1116" s="1">
        <v>3775</v>
      </c>
      <c r="B1116" s="7" t="s">
        <v>3772</v>
      </c>
      <c r="C1116" s="7" t="s">
        <v>7885</v>
      </c>
      <c r="D1116" s="1">
        <v>2000</v>
      </c>
      <c r="E1116" s="1">
        <v>2005</v>
      </c>
      <c r="F1116" s="1" t="s">
        <v>8218</v>
      </c>
      <c r="G1116" s="1" t="s">
        <v>8223</v>
      </c>
      <c r="H1116" s="1" t="s">
        <v>8245</v>
      </c>
      <c r="I1116" s="1">
        <v>1428552000</v>
      </c>
      <c r="J1116" s="1">
        <v>1426199843</v>
      </c>
      <c r="K1116" s="1" t="b">
        <v>0</v>
      </c>
      <c r="L1116" s="1">
        <v>14</v>
      </c>
      <c r="M1116" s="1" t="b">
        <v>1</v>
      </c>
      <c r="N1116" s="1" t="s">
        <v>8304</v>
      </c>
      <c r="O1116" s="28">
        <f t="shared" si="170"/>
        <v>1.0024999999999999</v>
      </c>
      <c r="P1116" s="29">
        <f t="shared" si="171"/>
        <v>143.21428571428572</v>
      </c>
      <c r="Q1116" s="9" t="str">
        <f t="shared" si="172"/>
        <v>theater</v>
      </c>
      <c r="R1116" s="26" t="str">
        <f t="shared" si="173"/>
        <v>musical</v>
      </c>
      <c r="S1116" s="27">
        <f t="shared" si="174"/>
        <v>42075.942627314813</v>
      </c>
      <c r="T1116" s="5" t="str">
        <f t="shared" si="175"/>
        <v>Mar</v>
      </c>
      <c r="U1116" s="5" t="str">
        <f t="shared" si="176"/>
        <v>2015</v>
      </c>
      <c r="V1116" s="5" t="str">
        <f t="shared" si="177"/>
        <v>Apr</v>
      </c>
      <c r="W1116" s="1" t="str">
        <f t="shared" si="178"/>
        <v>2015</v>
      </c>
      <c r="X1116" s="27">
        <f t="shared" si="179"/>
        <v>42103.166666666672</v>
      </c>
    </row>
    <row r="1117" spans="1:24" ht="48" hidden="1" x14ac:dyDescent="0.2">
      <c r="A1117" s="1">
        <v>3777</v>
      </c>
      <c r="B1117" s="7" t="s">
        <v>3774</v>
      </c>
      <c r="C1117" s="7" t="s">
        <v>7887</v>
      </c>
      <c r="D1117" s="1">
        <v>2000</v>
      </c>
      <c r="E1117" s="1">
        <v>2864</v>
      </c>
      <c r="F1117" s="1" t="s">
        <v>8218</v>
      </c>
      <c r="G1117" s="1" t="s">
        <v>8223</v>
      </c>
      <c r="H1117" s="1" t="s">
        <v>8245</v>
      </c>
      <c r="I1117" s="1">
        <v>1411790400</v>
      </c>
      <c r="J1117" s="1">
        <v>1409884821</v>
      </c>
      <c r="K1117" s="1" t="b">
        <v>0</v>
      </c>
      <c r="L1117" s="1">
        <v>59</v>
      </c>
      <c r="M1117" s="1" t="b">
        <v>1</v>
      </c>
      <c r="N1117" s="1" t="s">
        <v>8304</v>
      </c>
      <c r="O1117" s="28">
        <f t="shared" si="170"/>
        <v>1.4319999999999999</v>
      </c>
      <c r="P1117" s="29">
        <f t="shared" si="171"/>
        <v>48.542372881355931</v>
      </c>
      <c r="Q1117" s="9" t="str">
        <f t="shared" si="172"/>
        <v>theater</v>
      </c>
      <c r="R1117" s="26" t="str">
        <f t="shared" si="173"/>
        <v>musical</v>
      </c>
      <c r="S1117" s="27">
        <f t="shared" si="174"/>
        <v>41887.111354166671</v>
      </c>
      <c r="T1117" s="5" t="str">
        <f t="shared" si="175"/>
        <v>Sep</v>
      </c>
      <c r="U1117" s="5" t="str">
        <f t="shared" si="176"/>
        <v>2014</v>
      </c>
      <c r="V1117" s="5" t="str">
        <f t="shared" si="177"/>
        <v>Sep</v>
      </c>
      <c r="W1117" s="1" t="str">
        <f t="shared" si="178"/>
        <v>2014</v>
      </c>
      <c r="X1117" s="27">
        <f t="shared" si="179"/>
        <v>41909.166666666664</v>
      </c>
    </row>
    <row r="1118" spans="1:24" ht="48" hidden="1" x14ac:dyDescent="0.2">
      <c r="A1118" s="1">
        <v>3782</v>
      </c>
      <c r="B1118" s="7" t="s">
        <v>3779</v>
      </c>
      <c r="C1118" s="7" t="s">
        <v>7892</v>
      </c>
      <c r="D1118" s="1">
        <v>2000</v>
      </c>
      <c r="E1118" s="1">
        <v>2035</v>
      </c>
      <c r="F1118" s="1" t="s">
        <v>8218</v>
      </c>
      <c r="G1118" s="1" t="s">
        <v>8224</v>
      </c>
      <c r="H1118" s="1" t="s">
        <v>8246</v>
      </c>
      <c r="I1118" s="1">
        <v>1469401200</v>
      </c>
      <c r="J1118" s="1">
        <v>1466887297</v>
      </c>
      <c r="K1118" s="1" t="b">
        <v>0</v>
      </c>
      <c r="L1118" s="1">
        <v>27</v>
      </c>
      <c r="M1118" s="1" t="b">
        <v>1</v>
      </c>
      <c r="N1118" s="1" t="s">
        <v>8304</v>
      </c>
      <c r="O1118" s="28">
        <f t="shared" si="170"/>
        <v>1.0175000000000001</v>
      </c>
      <c r="P1118" s="29">
        <f t="shared" si="171"/>
        <v>75.370370370370367</v>
      </c>
      <c r="Q1118" s="9" t="str">
        <f t="shared" si="172"/>
        <v>theater</v>
      </c>
      <c r="R1118" s="26" t="str">
        <f t="shared" si="173"/>
        <v>musical</v>
      </c>
      <c r="S1118" s="27">
        <f t="shared" si="174"/>
        <v>42546.862233796302</v>
      </c>
      <c r="T1118" s="5" t="str">
        <f t="shared" si="175"/>
        <v>Jun</v>
      </c>
      <c r="U1118" s="5" t="str">
        <f t="shared" si="176"/>
        <v>2016</v>
      </c>
      <c r="V1118" s="5" t="str">
        <f t="shared" si="177"/>
        <v>Jul</v>
      </c>
      <c r="W1118" s="1" t="str">
        <f t="shared" si="178"/>
        <v>2016</v>
      </c>
      <c r="X1118" s="27">
        <f t="shared" si="179"/>
        <v>42575.958333333328</v>
      </c>
    </row>
    <row r="1119" spans="1:24" ht="48" hidden="1" x14ac:dyDescent="0.2">
      <c r="A1119" s="1">
        <v>3785</v>
      </c>
      <c r="B1119" s="7" t="s">
        <v>3782</v>
      </c>
      <c r="C1119" s="7" t="s">
        <v>7895</v>
      </c>
      <c r="D1119" s="1">
        <v>2000</v>
      </c>
      <c r="E1119" s="1">
        <v>3015</v>
      </c>
      <c r="F1119" s="1" t="s">
        <v>8218</v>
      </c>
      <c r="G1119" s="1" t="s">
        <v>8224</v>
      </c>
      <c r="H1119" s="1" t="s">
        <v>8246</v>
      </c>
      <c r="I1119" s="1">
        <v>1470132180</v>
      </c>
      <c r="J1119" s="1">
        <v>1467040769</v>
      </c>
      <c r="K1119" s="1" t="b">
        <v>0</v>
      </c>
      <c r="L1119" s="1">
        <v>30</v>
      </c>
      <c r="M1119" s="1" t="b">
        <v>1</v>
      </c>
      <c r="N1119" s="1" t="s">
        <v>8304</v>
      </c>
      <c r="O1119" s="28">
        <f t="shared" si="170"/>
        <v>1.5075000000000001</v>
      </c>
      <c r="P1119" s="29">
        <f t="shared" si="171"/>
        <v>100.5</v>
      </c>
      <c r="Q1119" s="9" t="str">
        <f t="shared" si="172"/>
        <v>theater</v>
      </c>
      <c r="R1119" s="26" t="str">
        <f t="shared" si="173"/>
        <v>musical</v>
      </c>
      <c r="S1119" s="27">
        <f t="shared" si="174"/>
        <v>42548.63853009259</v>
      </c>
      <c r="T1119" s="5" t="str">
        <f t="shared" si="175"/>
        <v>Jun</v>
      </c>
      <c r="U1119" s="5" t="str">
        <f t="shared" si="176"/>
        <v>2016</v>
      </c>
      <c r="V1119" s="5" t="str">
        <f t="shared" si="177"/>
        <v>Aug</v>
      </c>
      <c r="W1119" s="1" t="str">
        <f t="shared" si="178"/>
        <v>2016</v>
      </c>
      <c r="X1119" s="27">
        <f t="shared" si="179"/>
        <v>42584.418749999997</v>
      </c>
    </row>
    <row r="1120" spans="1:24" ht="48" hidden="1" x14ac:dyDescent="0.2">
      <c r="A1120" s="1">
        <v>3809</v>
      </c>
      <c r="B1120" s="7" t="s">
        <v>3806</v>
      </c>
      <c r="C1120" s="7" t="s">
        <v>7919</v>
      </c>
      <c r="D1120" s="1">
        <v>2000</v>
      </c>
      <c r="E1120" s="1">
        <v>2025</v>
      </c>
      <c r="F1120" s="1" t="s">
        <v>8218</v>
      </c>
      <c r="G1120" s="1" t="s">
        <v>8224</v>
      </c>
      <c r="H1120" s="1" t="s">
        <v>8246</v>
      </c>
      <c r="I1120" s="1">
        <v>1406761200</v>
      </c>
      <c r="J1120" s="1">
        <v>1402403907</v>
      </c>
      <c r="K1120" s="1" t="b">
        <v>0</v>
      </c>
      <c r="L1120" s="1">
        <v>38</v>
      </c>
      <c r="M1120" s="1" t="b">
        <v>1</v>
      </c>
      <c r="N1120" s="1" t="s">
        <v>8270</v>
      </c>
      <c r="O1120" s="28">
        <f t="shared" si="170"/>
        <v>1.0125</v>
      </c>
      <c r="P1120" s="29">
        <f t="shared" si="171"/>
        <v>53.289473684210527</v>
      </c>
      <c r="Q1120" s="9" t="str">
        <f t="shared" si="172"/>
        <v>theater</v>
      </c>
      <c r="R1120" s="26" t="str">
        <f t="shared" si="173"/>
        <v>plays</v>
      </c>
      <c r="S1120" s="27">
        <f t="shared" si="174"/>
        <v>41800.526701388888</v>
      </c>
      <c r="T1120" s="5" t="str">
        <f t="shared" si="175"/>
        <v>Jun</v>
      </c>
      <c r="U1120" s="5" t="str">
        <f t="shared" si="176"/>
        <v>2014</v>
      </c>
      <c r="V1120" s="5" t="str">
        <f t="shared" si="177"/>
        <v>Jul</v>
      </c>
      <c r="W1120" s="1" t="str">
        <f t="shared" si="178"/>
        <v>2014</v>
      </c>
      <c r="X1120" s="27">
        <f t="shared" si="179"/>
        <v>41850.958333333336</v>
      </c>
    </row>
    <row r="1121" spans="1:24" ht="48" hidden="1" x14ac:dyDescent="0.2">
      <c r="A1121" s="1">
        <v>3812</v>
      </c>
      <c r="B1121" s="7" t="s">
        <v>3809</v>
      </c>
      <c r="C1121" s="7" t="s">
        <v>7922</v>
      </c>
      <c r="D1121" s="1">
        <v>2000</v>
      </c>
      <c r="E1121" s="1">
        <v>2191</v>
      </c>
      <c r="F1121" s="1" t="s">
        <v>8218</v>
      </c>
      <c r="G1121" s="1" t="s">
        <v>8228</v>
      </c>
      <c r="H1121" s="1" t="s">
        <v>8250</v>
      </c>
      <c r="I1121" s="1">
        <v>1433131140</v>
      </c>
      <c r="J1121" s="1">
        <v>1429120908</v>
      </c>
      <c r="K1121" s="1" t="b">
        <v>0</v>
      </c>
      <c r="L1121" s="1">
        <v>11</v>
      </c>
      <c r="M1121" s="1" t="b">
        <v>1</v>
      </c>
      <c r="N1121" s="1" t="s">
        <v>8270</v>
      </c>
      <c r="O1121" s="28">
        <f t="shared" si="170"/>
        <v>1.0954999999999999</v>
      </c>
      <c r="P1121" s="29">
        <f t="shared" si="171"/>
        <v>199.18181818181819</v>
      </c>
      <c r="Q1121" s="9" t="str">
        <f t="shared" si="172"/>
        <v>theater</v>
      </c>
      <c r="R1121" s="26" t="str">
        <f t="shared" si="173"/>
        <v>plays</v>
      </c>
      <c r="S1121" s="27">
        <f t="shared" si="174"/>
        <v>42109.751250000001</v>
      </c>
      <c r="T1121" s="5" t="str">
        <f t="shared" si="175"/>
        <v>Apr</v>
      </c>
      <c r="U1121" s="5" t="str">
        <f t="shared" si="176"/>
        <v>2015</v>
      </c>
      <c r="V1121" s="5" t="str">
        <f t="shared" si="177"/>
        <v>Jun</v>
      </c>
      <c r="W1121" s="1" t="str">
        <f t="shared" si="178"/>
        <v>2015</v>
      </c>
      <c r="X1121" s="27">
        <f t="shared" si="179"/>
        <v>42156.165972222225</v>
      </c>
    </row>
    <row r="1122" spans="1:24" ht="48" hidden="1" x14ac:dyDescent="0.2">
      <c r="A1122" s="1">
        <v>3817</v>
      </c>
      <c r="B1122" s="7" t="s">
        <v>3814</v>
      </c>
      <c r="C1122" s="7" t="s">
        <v>7927</v>
      </c>
      <c r="D1122" s="1">
        <v>2000</v>
      </c>
      <c r="E1122" s="1">
        <v>2145</v>
      </c>
      <c r="F1122" s="1" t="s">
        <v>8218</v>
      </c>
      <c r="G1122" s="1" t="s">
        <v>8223</v>
      </c>
      <c r="H1122" s="1" t="s">
        <v>8245</v>
      </c>
      <c r="I1122" s="1">
        <v>1445659140</v>
      </c>
      <c r="J1122" s="1">
        <v>1444236216</v>
      </c>
      <c r="K1122" s="1" t="b">
        <v>0</v>
      </c>
      <c r="L1122" s="1">
        <v>20</v>
      </c>
      <c r="M1122" s="1" t="b">
        <v>1</v>
      </c>
      <c r="N1122" s="1" t="s">
        <v>8270</v>
      </c>
      <c r="O1122" s="28">
        <f t="shared" si="170"/>
        <v>1.0725</v>
      </c>
      <c r="P1122" s="29">
        <f t="shared" si="171"/>
        <v>107.25</v>
      </c>
      <c r="Q1122" s="9" t="str">
        <f t="shared" si="172"/>
        <v>theater</v>
      </c>
      <c r="R1122" s="26" t="str">
        <f t="shared" si="173"/>
        <v>plays</v>
      </c>
      <c r="S1122" s="27">
        <f t="shared" si="174"/>
        <v>42284.69694444444</v>
      </c>
      <c r="T1122" s="5" t="str">
        <f t="shared" si="175"/>
        <v>Oct</v>
      </c>
      <c r="U1122" s="5" t="str">
        <f t="shared" si="176"/>
        <v>2015</v>
      </c>
      <c r="V1122" s="5" t="str">
        <f t="shared" si="177"/>
        <v>Oct</v>
      </c>
      <c r="W1122" s="1" t="str">
        <f t="shared" si="178"/>
        <v>2015</v>
      </c>
      <c r="X1122" s="27">
        <f t="shared" si="179"/>
        <v>42301.165972222225</v>
      </c>
    </row>
    <row r="1123" spans="1:24" ht="32" hidden="1" x14ac:dyDescent="0.2">
      <c r="A1123" s="1">
        <v>3837</v>
      </c>
      <c r="B1123" s="7" t="s">
        <v>3834</v>
      </c>
      <c r="C1123" s="7" t="s">
        <v>7946</v>
      </c>
      <c r="D1123" s="1">
        <v>2000</v>
      </c>
      <c r="E1123" s="1">
        <v>2042</v>
      </c>
      <c r="F1123" s="1" t="s">
        <v>8218</v>
      </c>
      <c r="G1123" s="1" t="s">
        <v>8224</v>
      </c>
      <c r="H1123" s="1" t="s">
        <v>8246</v>
      </c>
      <c r="I1123" s="1">
        <v>1435947758</v>
      </c>
      <c r="J1123" s="1">
        <v>1432837358</v>
      </c>
      <c r="K1123" s="1" t="b">
        <v>0</v>
      </c>
      <c r="L1123" s="1">
        <v>17</v>
      </c>
      <c r="M1123" s="1" t="b">
        <v>1</v>
      </c>
      <c r="N1123" s="1" t="s">
        <v>8270</v>
      </c>
      <c r="O1123" s="28">
        <f t="shared" si="170"/>
        <v>1.0209999999999999</v>
      </c>
      <c r="P1123" s="29">
        <f t="shared" si="171"/>
        <v>120.11764705882354</v>
      </c>
      <c r="Q1123" s="9" t="str">
        <f t="shared" si="172"/>
        <v>theater</v>
      </c>
      <c r="R1123" s="26" t="str">
        <f t="shared" si="173"/>
        <v>plays</v>
      </c>
      <c r="S1123" s="27">
        <f t="shared" si="174"/>
        <v>42152.765717592592</v>
      </c>
      <c r="T1123" s="5" t="str">
        <f t="shared" si="175"/>
        <v>May</v>
      </c>
      <c r="U1123" s="5" t="str">
        <f t="shared" si="176"/>
        <v>2015</v>
      </c>
      <c r="V1123" s="5" t="str">
        <f t="shared" si="177"/>
        <v>Jul</v>
      </c>
      <c r="W1123" s="1" t="str">
        <f t="shared" si="178"/>
        <v>2015</v>
      </c>
      <c r="X1123" s="27">
        <f t="shared" si="179"/>
        <v>42188.765717592592</v>
      </c>
    </row>
    <row r="1124" spans="1:24" ht="48" hidden="1" x14ac:dyDescent="0.2">
      <c r="A1124" s="1">
        <v>3839</v>
      </c>
      <c r="B1124" s="7" t="s">
        <v>3836</v>
      </c>
      <c r="C1124" s="7" t="s">
        <v>7948</v>
      </c>
      <c r="D1124" s="1">
        <v>2000</v>
      </c>
      <c r="E1124" s="1">
        <v>2025</v>
      </c>
      <c r="F1124" s="1" t="s">
        <v>8218</v>
      </c>
      <c r="G1124" s="1" t="s">
        <v>8223</v>
      </c>
      <c r="H1124" s="1" t="s">
        <v>8245</v>
      </c>
      <c r="I1124" s="1">
        <v>1438226724</v>
      </c>
      <c r="J1124" s="1">
        <v>1433042724</v>
      </c>
      <c r="K1124" s="1" t="b">
        <v>0</v>
      </c>
      <c r="L1124" s="1">
        <v>32</v>
      </c>
      <c r="M1124" s="1" t="b">
        <v>1</v>
      </c>
      <c r="N1124" s="1" t="s">
        <v>8270</v>
      </c>
      <c r="O1124" s="28">
        <f t="shared" si="170"/>
        <v>1.0125</v>
      </c>
      <c r="P1124" s="29">
        <f t="shared" si="171"/>
        <v>63.28125</v>
      </c>
      <c r="Q1124" s="9" t="str">
        <f t="shared" si="172"/>
        <v>theater</v>
      </c>
      <c r="R1124" s="26" t="str">
        <f t="shared" si="173"/>
        <v>plays</v>
      </c>
      <c r="S1124" s="27">
        <f t="shared" si="174"/>
        <v>42155.142638888887</v>
      </c>
      <c r="T1124" s="5" t="str">
        <f t="shared" si="175"/>
        <v>May</v>
      </c>
      <c r="U1124" s="5" t="str">
        <f t="shared" si="176"/>
        <v>2015</v>
      </c>
      <c r="V1124" s="5" t="str">
        <f t="shared" si="177"/>
        <v>Jul</v>
      </c>
      <c r="W1124" s="1" t="str">
        <f t="shared" si="178"/>
        <v>2015</v>
      </c>
      <c r="X1124" s="27">
        <f t="shared" si="179"/>
        <v>42215.142638888887</v>
      </c>
    </row>
    <row r="1125" spans="1:24" ht="16" hidden="1" x14ac:dyDescent="0.2">
      <c r="A1125" s="1">
        <v>3861</v>
      </c>
      <c r="B1125" s="7" t="s">
        <v>3858</v>
      </c>
      <c r="C1125" s="7" t="s">
        <v>7970</v>
      </c>
      <c r="D1125" s="1">
        <v>2000</v>
      </c>
      <c r="E1125" s="1">
        <v>100</v>
      </c>
      <c r="F1125" s="1" t="s">
        <v>8220</v>
      </c>
      <c r="G1125" s="1" t="s">
        <v>8223</v>
      </c>
      <c r="H1125" s="1" t="s">
        <v>8245</v>
      </c>
      <c r="I1125" s="1">
        <v>1415828820</v>
      </c>
      <c r="J1125" s="1">
        <v>1412258977</v>
      </c>
      <c r="K1125" s="1" t="b">
        <v>0</v>
      </c>
      <c r="L1125" s="1">
        <v>1</v>
      </c>
      <c r="M1125" s="1" t="b">
        <v>0</v>
      </c>
      <c r="N1125" s="1" t="s">
        <v>8270</v>
      </c>
      <c r="O1125" s="28">
        <f t="shared" si="170"/>
        <v>0.05</v>
      </c>
      <c r="P1125" s="29">
        <f t="shared" si="171"/>
        <v>100</v>
      </c>
      <c r="Q1125" s="9" t="str">
        <f t="shared" si="172"/>
        <v>theater</v>
      </c>
      <c r="R1125" s="26" t="str">
        <f t="shared" si="173"/>
        <v>plays</v>
      </c>
      <c r="S1125" s="27">
        <f t="shared" si="174"/>
        <v>41914.590011574073</v>
      </c>
      <c r="T1125" s="5" t="str">
        <f t="shared" si="175"/>
        <v>Oct</v>
      </c>
      <c r="U1125" s="5" t="str">
        <f t="shared" si="176"/>
        <v>2014</v>
      </c>
      <c r="V1125" s="5" t="str">
        <f t="shared" si="177"/>
        <v>Nov</v>
      </c>
      <c r="W1125" s="1" t="str">
        <f t="shared" si="178"/>
        <v>2014</v>
      </c>
      <c r="X1125" s="27">
        <f t="shared" si="179"/>
        <v>41955.907638888893</v>
      </c>
    </row>
    <row r="1126" spans="1:24" ht="32" hidden="1" x14ac:dyDescent="0.2">
      <c r="A1126" s="1">
        <v>3866</v>
      </c>
      <c r="B1126" s="7" t="s">
        <v>3863</v>
      </c>
      <c r="C1126" s="7" t="s">
        <v>7975</v>
      </c>
      <c r="D1126" s="1">
        <v>2000</v>
      </c>
      <c r="E1126" s="1">
        <v>11</v>
      </c>
      <c r="F1126" s="1" t="s">
        <v>8220</v>
      </c>
      <c r="G1126" s="1" t="s">
        <v>8223</v>
      </c>
      <c r="H1126" s="1" t="s">
        <v>8245</v>
      </c>
      <c r="I1126" s="1">
        <v>1458703740</v>
      </c>
      <c r="J1126" s="1">
        <v>1454453021</v>
      </c>
      <c r="K1126" s="1" t="b">
        <v>0</v>
      </c>
      <c r="L1126" s="1">
        <v>2</v>
      </c>
      <c r="M1126" s="1" t="b">
        <v>0</v>
      </c>
      <c r="N1126" s="1" t="s">
        <v>8270</v>
      </c>
      <c r="O1126" s="28">
        <f t="shared" si="170"/>
        <v>5.4999999999999997E-3</v>
      </c>
      <c r="P1126" s="29">
        <f t="shared" si="171"/>
        <v>5.5</v>
      </c>
      <c r="Q1126" s="9" t="str">
        <f t="shared" si="172"/>
        <v>theater</v>
      </c>
      <c r="R1126" s="26" t="str">
        <f t="shared" si="173"/>
        <v>plays</v>
      </c>
      <c r="S1126" s="27">
        <f t="shared" si="174"/>
        <v>42402.947002314817</v>
      </c>
      <c r="T1126" s="5" t="str">
        <f t="shared" si="175"/>
        <v>Feb</v>
      </c>
      <c r="U1126" s="5" t="str">
        <f t="shared" si="176"/>
        <v>2016</v>
      </c>
      <c r="V1126" s="5" t="str">
        <f t="shared" si="177"/>
        <v>Mar</v>
      </c>
      <c r="W1126" s="1" t="str">
        <f t="shared" si="178"/>
        <v>2016</v>
      </c>
      <c r="X1126" s="27">
        <f t="shared" si="179"/>
        <v>42452.145138888889</v>
      </c>
    </row>
    <row r="1127" spans="1:24" ht="48" hidden="1" x14ac:dyDescent="0.2">
      <c r="A1127" s="1">
        <v>3867</v>
      </c>
      <c r="B1127" s="7" t="s">
        <v>3864</v>
      </c>
      <c r="C1127" s="7" t="s">
        <v>7976</v>
      </c>
      <c r="D1127" s="1">
        <v>2000</v>
      </c>
      <c r="E1127" s="1">
        <v>251</v>
      </c>
      <c r="F1127" s="1" t="s">
        <v>8220</v>
      </c>
      <c r="G1127" s="1" t="s">
        <v>8223</v>
      </c>
      <c r="H1127" s="1" t="s">
        <v>8245</v>
      </c>
      <c r="I1127" s="1">
        <v>1466278339</v>
      </c>
      <c r="J1127" s="1">
        <v>1463686339</v>
      </c>
      <c r="K1127" s="1" t="b">
        <v>0</v>
      </c>
      <c r="L1127" s="1">
        <v>5</v>
      </c>
      <c r="M1127" s="1" t="b">
        <v>0</v>
      </c>
      <c r="N1127" s="1" t="s">
        <v>8270</v>
      </c>
      <c r="O1127" s="28">
        <f t="shared" si="170"/>
        <v>0.1255</v>
      </c>
      <c r="P1127" s="29">
        <f t="shared" si="171"/>
        <v>50.2</v>
      </c>
      <c r="Q1127" s="9" t="str">
        <f t="shared" si="172"/>
        <v>theater</v>
      </c>
      <c r="R1127" s="26" t="str">
        <f t="shared" si="173"/>
        <v>plays</v>
      </c>
      <c r="S1127" s="27">
        <f t="shared" si="174"/>
        <v>42509.814108796301</v>
      </c>
      <c r="T1127" s="5" t="str">
        <f t="shared" si="175"/>
        <v>May</v>
      </c>
      <c r="U1127" s="5" t="str">
        <f t="shared" si="176"/>
        <v>2016</v>
      </c>
      <c r="V1127" s="5" t="str">
        <f t="shared" si="177"/>
        <v>Jun</v>
      </c>
      <c r="W1127" s="1" t="str">
        <f t="shared" si="178"/>
        <v>2016</v>
      </c>
      <c r="X1127" s="27">
        <f t="shared" si="179"/>
        <v>42539.814108796301</v>
      </c>
    </row>
    <row r="1128" spans="1:24" ht="48" hidden="1" x14ac:dyDescent="0.2">
      <c r="A1128" s="1">
        <v>3887</v>
      </c>
      <c r="B1128" s="7" t="s">
        <v>3884</v>
      </c>
      <c r="C1128" s="7" t="s">
        <v>7995</v>
      </c>
      <c r="D1128" s="1">
        <v>2000</v>
      </c>
      <c r="E1128" s="1">
        <v>35</v>
      </c>
      <c r="F1128" s="1" t="s">
        <v>8219</v>
      </c>
      <c r="G1128" s="1" t="s">
        <v>8223</v>
      </c>
      <c r="H1128" s="1" t="s">
        <v>8245</v>
      </c>
      <c r="I1128" s="1">
        <v>1430517600</v>
      </c>
      <c r="J1128" s="1">
        <v>1426538129</v>
      </c>
      <c r="K1128" s="1" t="b">
        <v>0</v>
      </c>
      <c r="L1128" s="1">
        <v>2</v>
      </c>
      <c r="M1128" s="1" t="b">
        <v>0</v>
      </c>
      <c r="N1128" s="1" t="s">
        <v>8304</v>
      </c>
      <c r="O1128" s="28">
        <f t="shared" si="170"/>
        <v>1.7500000000000002E-2</v>
      </c>
      <c r="P1128" s="29">
        <f t="shared" si="171"/>
        <v>17.5</v>
      </c>
      <c r="Q1128" s="9" t="str">
        <f t="shared" si="172"/>
        <v>theater</v>
      </c>
      <c r="R1128" s="26" t="str">
        <f t="shared" si="173"/>
        <v>musical</v>
      </c>
      <c r="S1128" s="27">
        <f t="shared" si="174"/>
        <v>42079.857974537037</v>
      </c>
      <c r="T1128" s="5" t="str">
        <f t="shared" si="175"/>
        <v>Mar</v>
      </c>
      <c r="U1128" s="5" t="str">
        <f t="shared" si="176"/>
        <v>2015</v>
      </c>
      <c r="V1128" s="5" t="str">
        <f t="shared" si="177"/>
        <v>May</v>
      </c>
      <c r="W1128" s="1" t="str">
        <f t="shared" si="178"/>
        <v>2015</v>
      </c>
      <c r="X1128" s="27">
        <f t="shared" si="179"/>
        <v>42125.916666666672</v>
      </c>
    </row>
    <row r="1129" spans="1:24" ht="48" hidden="1" x14ac:dyDescent="0.2">
      <c r="A1129" s="1">
        <v>3888</v>
      </c>
      <c r="B1129" s="7" t="s">
        <v>3885</v>
      </c>
      <c r="C1129" s="7" t="s">
        <v>7996</v>
      </c>
      <c r="D1129" s="1">
        <v>2000</v>
      </c>
      <c r="E1129" s="1">
        <v>542</v>
      </c>
      <c r="F1129" s="1" t="s">
        <v>8220</v>
      </c>
      <c r="G1129" s="1" t="s">
        <v>8224</v>
      </c>
      <c r="H1129" s="1" t="s">
        <v>8246</v>
      </c>
      <c r="I1129" s="1">
        <v>1488114358</v>
      </c>
      <c r="J1129" s="1">
        <v>1485522358</v>
      </c>
      <c r="K1129" s="1" t="b">
        <v>0</v>
      </c>
      <c r="L1129" s="1">
        <v>14</v>
      </c>
      <c r="M1129" s="1" t="b">
        <v>0</v>
      </c>
      <c r="N1129" s="1" t="s">
        <v>8270</v>
      </c>
      <c r="O1129" s="28">
        <f t="shared" si="170"/>
        <v>0.27100000000000002</v>
      </c>
      <c r="P1129" s="29">
        <f t="shared" si="171"/>
        <v>38.714285714285715</v>
      </c>
      <c r="Q1129" s="9" t="str">
        <f t="shared" si="172"/>
        <v>theater</v>
      </c>
      <c r="R1129" s="26" t="str">
        <f t="shared" si="173"/>
        <v>plays</v>
      </c>
      <c r="S1129" s="27">
        <f t="shared" si="174"/>
        <v>42762.545810185184</v>
      </c>
      <c r="T1129" s="5" t="str">
        <f t="shared" si="175"/>
        <v>Jan</v>
      </c>
      <c r="U1129" s="5" t="str">
        <f t="shared" si="176"/>
        <v>2017</v>
      </c>
      <c r="V1129" s="5" t="str">
        <f t="shared" si="177"/>
        <v>Feb</v>
      </c>
      <c r="W1129" s="1" t="str">
        <f t="shared" si="178"/>
        <v>2017</v>
      </c>
      <c r="X1129" s="27">
        <f t="shared" si="179"/>
        <v>42792.545810185184</v>
      </c>
    </row>
    <row r="1130" spans="1:24" ht="48" hidden="1" x14ac:dyDescent="0.2">
      <c r="A1130" s="1">
        <v>3916</v>
      </c>
      <c r="B1130" s="7" t="s">
        <v>3913</v>
      </c>
      <c r="C1130" s="7" t="s">
        <v>8024</v>
      </c>
      <c r="D1130" s="1">
        <v>2000</v>
      </c>
      <c r="E1130" s="1">
        <v>0</v>
      </c>
      <c r="F1130" s="1" t="s">
        <v>8220</v>
      </c>
      <c r="G1130" s="1" t="s">
        <v>8231</v>
      </c>
      <c r="H1130" s="1" t="s">
        <v>8252</v>
      </c>
      <c r="I1130" s="1">
        <v>1464952752</v>
      </c>
      <c r="J1130" s="1">
        <v>1462360752</v>
      </c>
      <c r="K1130" s="1" t="b">
        <v>0</v>
      </c>
      <c r="L1130" s="1">
        <v>0</v>
      </c>
      <c r="M1130" s="1" t="b">
        <v>0</v>
      </c>
      <c r="N1130" s="1" t="s">
        <v>8270</v>
      </c>
      <c r="O1130" s="28">
        <f t="shared" si="170"/>
        <v>0</v>
      </c>
      <c r="P1130" s="29">
        <f t="shared" si="171"/>
        <v>0</v>
      </c>
      <c r="Q1130" s="9" t="str">
        <f t="shared" si="172"/>
        <v>theater</v>
      </c>
      <c r="R1130" s="26" t="str">
        <f t="shared" si="173"/>
        <v>plays</v>
      </c>
      <c r="S1130" s="27">
        <f t="shared" si="174"/>
        <v>42494.471666666665</v>
      </c>
      <c r="T1130" s="5" t="str">
        <f t="shared" si="175"/>
        <v>May</v>
      </c>
      <c r="U1130" s="5" t="str">
        <f t="shared" si="176"/>
        <v>2016</v>
      </c>
      <c r="V1130" s="5" t="str">
        <f t="shared" si="177"/>
        <v>Jun</v>
      </c>
      <c r="W1130" s="1" t="str">
        <f t="shared" si="178"/>
        <v>2016</v>
      </c>
      <c r="X1130" s="27">
        <f t="shared" si="179"/>
        <v>42524.471666666665</v>
      </c>
    </row>
    <row r="1131" spans="1:24" ht="48" hidden="1" x14ac:dyDescent="0.2">
      <c r="A1131" s="1">
        <v>3945</v>
      </c>
      <c r="B1131" s="7" t="s">
        <v>3942</v>
      </c>
      <c r="C1131" s="7" t="s">
        <v>8053</v>
      </c>
      <c r="D1131" s="1">
        <v>2000</v>
      </c>
      <c r="E1131" s="1">
        <v>5</v>
      </c>
      <c r="F1131" s="1" t="s">
        <v>8220</v>
      </c>
      <c r="G1131" s="1" t="s">
        <v>8223</v>
      </c>
      <c r="H1131" s="1" t="s">
        <v>8245</v>
      </c>
      <c r="I1131" s="1">
        <v>1431717268</v>
      </c>
      <c r="J1131" s="1">
        <v>1429125268</v>
      </c>
      <c r="K1131" s="1" t="b">
        <v>0</v>
      </c>
      <c r="L1131" s="1">
        <v>1</v>
      </c>
      <c r="M1131" s="1" t="b">
        <v>0</v>
      </c>
      <c r="N1131" s="1" t="s">
        <v>8270</v>
      </c>
      <c r="O1131" s="28">
        <f t="shared" si="170"/>
        <v>2.5000000000000001E-3</v>
      </c>
      <c r="P1131" s="29">
        <f t="shared" si="171"/>
        <v>5</v>
      </c>
      <c r="Q1131" s="9" t="str">
        <f t="shared" si="172"/>
        <v>theater</v>
      </c>
      <c r="R1131" s="26" t="str">
        <f t="shared" si="173"/>
        <v>plays</v>
      </c>
      <c r="S1131" s="27">
        <f t="shared" si="174"/>
        <v>42109.801712962959</v>
      </c>
      <c r="T1131" s="5" t="str">
        <f t="shared" si="175"/>
        <v>Apr</v>
      </c>
      <c r="U1131" s="5" t="str">
        <f t="shared" si="176"/>
        <v>2015</v>
      </c>
      <c r="V1131" s="5" t="str">
        <f t="shared" si="177"/>
        <v>May</v>
      </c>
      <c r="W1131" s="1" t="str">
        <f t="shared" si="178"/>
        <v>2015</v>
      </c>
      <c r="X1131" s="27">
        <f t="shared" si="179"/>
        <v>42139.801712962959</v>
      </c>
    </row>
    <row r="1132" spans="1:24" ht="48" hidden="1" x14ac:dyDescent="0.2">
      <c r="A1132" s="1">
        <v>3958</v>
      </c>
      <c r="B1132" s="7" t="s">
        <v>3955</v>
      </c>
      <c r="C1132" s="7" t="s">
        <v>8065</v>
      </c>
      <c r="D1132" s="1">
        <v>2000</v>
      </c>
      <c r="E1132" s="1">
        <v>641</v>
      </c>
      <c r="F1132" s="1" t="s">
        <v>8220</v>
      </c>
      <c r="G1132" s="1" t="s">
        <v>8223</v>
      </c>
      <c r="H1132" s="1" t="s">
        <v>8245</v>
      </c>
      <c r="I1132" s="1">
        <v>1406988000</v>
      </c>
      <c r="J1132" s="1">
        <v>1403822912</v>
      </c>
      <c r="K1132" s="1" t="b">
        <v>0</v>
      </c>
      <c r="L1132" s="1">
        <v>16</v>
      </c>
      <c r="M1132" s="1" t="b">
        <v>0</v>
      </c>
      <c r="N1132" s="1" t="s">
        <v>8270</v>
      </c>
      <c r="O1132" s="28">
        <f t="shared" si="170"/>
        <v>0.32050000000000001</v>
      </c>
      <c r="P1132" s="29">
        <f t="shared" si="171"/>
        <v>40.0625</v>
      </c>
      <c r="Q1132" s="9" t="str">
        <f t="shared" si="172"/>
        <v>theater</v>
      </c>
      <c r="R1132" s="26" t="str">
        <f t="shared" si="173"/>
        <v>plays</v>
      </c>
      <c r="S1132" s="27">
        <f t="shared" si="174"/>
        <v>41816.950370370374</v>
      </c>
      <c r="T1132" s="5" t="str">
        <f t="shared" si="175"/>
        <v>Jun</v>
      </c>
      <c r="U1132" s="5" t="str">
        <f t="shared" si="176"/>
        <v>2014</v>
      </c>
      <c r="V1132" s="5" t="str">
        <f t="shared" si="177"/>
        <v>Aug</v>
      </c>
      <c r="W1132" s="1" t="str">
        <f t="shared" si="178"/>
        <v>2014</v>
      </c>
      <c r="X1132" s="27">
        <f t="shared" si="179"/>
        <v>41853.583333333336</v>
      </c>
    </row>
    <row r="1133" spans="1:24" ht="48" hidden="1" x14ac:dyDescent="0.2">
      <c r="A1133" s="1">
        <v>3964</v>
      </c>
      <c r="B1133" s="7" t="s">
        <v>3961</v>
      </c>
      <c r="C1133" s="7" t="s">
        <v>8071</v>
      </c>
      <c r="D1133" s="1">
        <v>2000</v>
      </c>
      <c r="E1133" s="1">
        <v>126</v>
      </c>
      <c r="F1133" s="1" t="s">
        <v>8220</v>
      </c>
      <c r="G1133" s="1" t="s">
        <v>8223</v>
      </c>
      <c r="H1133" s="1" t="s">
        <v>8245</v>
      </c>
      <c r="I1133" s="1">
        <v>1429460386</v>
      </c>
      <c r="J1133" s="1">
        <v>1424279986</v>
      </c>
      <c r="K1133" s="1" t="b">
        <v>0</v>
      </c>
      <c r="L1133" s="1">
        <v>3</v>
      </c>
      <c r="M1133" s="1" t="b">
        <v>0</v>
      </c>
      <c r="N1133" s="1" t="s">
        <v>8270</v>
      </c>
      <c r="O1133" s="28">
        <f t="shared" si="170"/>
        <v>6.3E-2</v>
      </c>
      <c r="P1133" s="29">
        <f t="shared" si="171"/>
        <v>42</v>
      </c>
      <c r="Q1133" s="9" t="str">
        <f t="shared" si="172"/>
        <v>theater</v>
      </c>
      <c r="R1133" s="26" t="str">
        <f t="shared" si="173"/>
        <v>plays</v>
      </c>
      <c r="S1133" s="27">
        <f t="shared" si="174"/>
        <v>42053.722060185188</v>
      </c>
      <c r="T1133" s="5" t="str">
        <f t="shared" si="175"/>
        <v>Feb</v>
      </c>
      <c r="U1133" s="5" t="str">
        <f t="shared" si="176"/>
        <v>2015</v>
      </c>
      <c r="V1133" s="5" t="str">
        <f t="shared" si="177"/>
        <v>Apr</v>
      </c>
      <c r="W1133" s="1" t="str">
        <f t="shared" si="178"/>
        <v>2015</v>
      </c>
      <c r="X1133" s="27">
        <f t="shared" si="179"/>
        <v>42113.680393518516</v>
      </c>
    </row>
    <row r="1134" spans="1:24" ht="48" hidden="1" x14ac:dyDescent="0.2">
      <c r="A1134" s="1">
        <v>3965</v>
      </c>
      <c r="B1134" s="7" t="s">
        <v>3962</v>
      </c>
      <c r="C1134" s="7" t="s">
        <v>8072</v>
      </c>
      <c r="D1134" s="1">
        <v>2000</v>
      </c>
      <c r="E1134" s="1">
        <v>285</v>
      </c>
      <c r="F1134" s="1" t="s">
        <v>8220</v>
      </c>
      <c r="G1134" s="1" t="s">
        <v>8223</v>
      </c>
      <c r="H1134" s="1" t="s">
        <v>8245</v>
      </c>
      <c r="I1134" s="1">
        <v>1460608780</v>
      </c>
      <c r="J1134" s="1">
        <v>1455428380</v>
      </c>
      <c r="K1134" s="1" t="b">
        <v>0</v>
      </c>
      <c r="L1134" s="1">
        <v>4</v>
      </c>
      <c r="M1134" s="1" t="b">
        <v>0</v>
      </c>
      <c r="N1134" s="1" t="s">
        <v>8270</v>
      </c>
      <c r="O1134" s="28">
        <f t="shared" si="170"/>
        <v>0.14249999999999999</v>
      </c>
      <c r="P1134" s="29">
        <f t="shared" si="171"/>
        <v>71.25</v>
      </c>
      <c r="Q1134" s="9" t="str">
        <f t="shared" si="172"/>
        <v>theater</v>
      </c>
      <c r="R1134" s="26" t="str">
        <f t="shared" si="173"/>
        <v>plays</v>
      </c>
      <c r="S1134" s="27">
        <f t="shared" si="174"/>
        <v>42414.235879629632</v>
      </c>
      <c r="T1134" s="5" t="str">
        <f t="shared" si="175"/>
        <v>Feb</v>
      </c>
      <c r="U1134" s="5" t="str">
        <f t="shared" si="176"/>
        <v>2016</v>
      </c>
      <c r="V1134" s="5" t="str">
        <f t="shared" si="177"/>
        <v>Apr</v>
      </c>
      <c r="W1134" s="1" t="str">
        <f t="shared" si="178"/>
        <v>2016</v>
      </c>
      <c r="X1134" s="27">
        <f t="shared" si="179"/>
        <v>42474.194212962961</v>
      </c>
    </row>
    <row r="1135" spans="1:24" ht="48" hidden="1" x14ac:dyDescent="0.2">
      <c r="A1135" s="1">
        <v>3978</v>
      </c>
      <c r="B1135" s="7" t="s">
        <v>3975</v>
      </c>
      <c r="C1135" s="7" t="s">
        <v>8085</v>
      </c>
      <c r="D1135" s="1">
        <v>2000</v>
      </c>
      <c r="E1135" s="1">
        <v>214</v>
      </c>
      <c r="F1135" s="1" t="s">
        <v>8220</v>
      </c>
      <c r="G1135" s="1" t="s">
        <v>8223</v>
      </c>
      <c r="H1135" s="1" t="s">
        <v>8245</v>
      </c>
      <c r="I1135" s="1">
        <v>1422717953</v>
      </c>
      <c r="J1135" s="1">
        <v>1417533953</v>
      </c>
      <c r="K1135" s="1" t="b">
        <v>0</v>
      </c>
      <c r="L1135" s="1">
        <v>8</v>
      </c>
      <c r="M1135" s="1" t="b">
        <v>0</v>
      </c>
      <c r="N1135" s="1" t="s">
        <v>8270</v>
      </c>
      <c r="O1135" s="28">
        <f t="shared" si="170"/>
        <v>0.107</v>
      </c>
      <c r="P1135" s="29">
        <f t="shared" si="171"/>
        <v>26.75</v>
      </c>
      <c r="Q1135" s="9" t="str">
        <f t="shared" si="172"/>
        <v>theater</v>
      </c>
      <c r="R1135" s="26" t="str">
        <f t="shared" si="173"/>
        <v>plays</v>
      </c>
      <c r="S1135" s="27">
        <f t="shared" si="174"/>
        <v>41975.642974537041</v>
      </c>
      <c r="T1135" s="5" t="str">
        <f t="shared" si="175"/>
        <v>Dec</v>
      </c>
      <c r="U1135" s="5" t="str">
        <f t="shared" si="176"/>
        <v>2014</v>
      </c>
      <c r="V1135" s="5" t="str">
        <f t="shared" si="177"/>
        <v>Jan</v>
      </c>
      <c r="W1135" s="1" t="str">
        <f t="shared" si="178"/>
        <v>2015</v>
      </c>
      <c r="X1135" s="27">
        <f t="shared" si="179"/>
        <v>42035.642974537041</v>
      </c>
    </row>
    <row r="1136" spans="1:24" ht="48" hidden="1" x14ac:dyDescent="0.2">
      <c r="A1136" s="1">
        <v>3985</v>
      </c>
      <c r="B1136" s="7" t="s">
        <v>3981</v>
      </c>
      <c r="C1136" s="7" t="s">
        <v>8091</v>
      </c>
      <c r="D1136" s="1">
        <v>2000</v>
      </c>
      <c r="E1136" s="1">
        <v>641</v>
      </c>
      <c r="F1136" s="1" t="s">
        <v>8220</v>
      </c>
      <c r="G1136" s="1" t="s">
        <v>8223</v>
      </c>
      <c r="H1136" s="1" t="s">
        <v>8245</v>
      </c>
      <c r="I1136" s="1">
        <v>1456002300</v>
      </c>
      <c r="J1136" s="1">
        <v>1454173120</v>
      </c>
      <c r="K1136" s="1" t="b">
        <v>0</v>
      </c>
      <c r="L1136" s="1">
        <v>19</v>
      </c>
      <c r="M1136" s="1" t="b">
        <v>0</v>
      </c>
      <c r="N1136" s="1" t="s">
        <v>8270</v>
      </c>
      <c r="O1136" s="28">
        <f t="shared" si="170"/>
        <v>0.32050000000000001</v>
      </c>
      <c r="P1136" s="29">
        <f t="shared" si="171"/>
        <v>33.736842105263158</v>
      </c>
      <c r="Q1136" s="9" t="str">
        <f t="shared" si="172"/>
        <v>theater</v>
      </c>
      <c r="R1136" s="26" t="str">
        <f t="shared" si="173"/>
        <v>plays</v>
      </c>
      <c r="S1136" s="27">
        <f t="shared" si="174"/>
        <v>42399.707407407404</v>
      </c>
      <c r="T1136" s="5" t="str">
        <f t="shared" si="175"/>
        <v>Jan</v>
      </c>
      <c r="U1136" s="5" t="str">
        <f t="shared" si="176"/>
        <v>2016</v>
      </c>
      <c r="V1136" s="5" t="str">
        <f t="shared" si="177"/>
        <v>Feb</v>
      </c>
      <c r="W1136" s="1" t="str">
        <f t="shared" si="178"/>
        <v>2016</v>
      </c>
      <c r="X1136" s="27">
        <f t="shared" si="179"/>
        <v>42420.878472222219</v>
      </c>
    </row>
    <row r="1137" spans="1:24" ht="32" hidden="1" x14ac:dyDescent="0.2">
      <c r="A1137" s="1">
        <v>3994</v>
      </c>
      <c r="B1137" s="7" t="s">
        <v>3990</v>
      </c>
      <c r="C1137" s="7" t="s">
        <v>8100</v>
      </c>
      <c r="D1137" s="1">
        <v>2000</v>
      </c>
      <c r="E1137" s="1">
        <v>5</v>
      </c>
      <c r="F1137" s="1" t="s">
        <v>8220</v>
      </c>
      <c r="G1137" s="1" t="s">
        <v>8223</v>
      </c>
      <c r="H1137" s="1" t="s">
        <v>8245</v>
      </c>
      <c r="I1137" s="1">
        <v>1405761690</v>
      </c>
      <c r="J1137" s="1">
        <v>1403169690</v>
      </c>
      <c r="K1137" s="1" t="b">
        <v>0</v>
      </c>
      <c r="L1137" s="1">
        <v>1</v>
      </c>
      <c r="M1137" s="1" t="b">
        <v>0</v>
      </c>
      <c r="N1137" s="1" t="s">
        <v>8270</v>
      </c>
      <c r="O1137" s="28">
        <f t="shared" si="170"/>
        <v>2.5000000000000001E-3</v>
      </c>
      <c r="P1137" s="29">
        <f t="shared" si="171"/>
        <v>5</v>
      </c>
      <c r="Q1137" s="9" t="str">
        <f t="shared" si="172"/>
        <v>theater</v>
      </c>
      <c r="R1137" s="26" t="str">
        <f t="shared" si="173"/>
        <v>plays</v>
      </c>
      <c r="S1137" s="27">
        <f t="shared" si="174"/>
        <v>41809.389930555553</v>
      </c>
      <c r="T1137" s="5" t="str">
        <f t="shared" si="175"/>
        <v>Jun</v>
      </c>
      <c r="U1137" s="5" t="str">
        <f t="shared" si="176"/>
        <v>2014</v>
      </c>
      <c r="V1137" s="5" t="str">
        <f t="shared" si="177"/>
        <v>Jul</v>
      </c>
      <c r="W1137" s="1" t="str">
        <f t="shared" si="178"/>
        <v>2014</v>
      </c>
      <c r="X1137" s="27">
        <f t="shared" si="179"/>
        <v>41839.389930555553</v>
      </c>
    </row>
    <row r="1138" spans="1:24" ht="48" hidden="1" x14ac:dyDescent="0.2">
      <c r="A1138" s="1">
        <v>4003</v>
      </c>
      <c r="B1138" s="7" t="s">
        <v>3999</v>
      </c>
      <c r="C1138" s="7" t="s">
        <v>8071</v>
      </c>
      <c r="D1138" s="1">
        <v>2000</v>
      </c>
      <c r="E1138" s="1">
        <v>201</v>
      </c>
      <c r="F1138" s="1" t="s">
        <v>8220</v>
      </c>
      <c r="G1138" s="1" t="s">
        <v>8223</v>
      </c>
      <c r="H1138" s="1" t="s">
        <v>8245</v>
      </c>
      <c r="I1138" s="1">
        <v>1424009147</v>
      </c>
      <c r="J1138" s="1">
        <v>1421417147</v>
      </c>
      <c r="K1138" s="1" t="b">
        <v>0</v>
      </c>
      <c r="L1138" s="1">
        <v>2</v>
      </c>
      <c r="M1138" s="1" t="b">
        <v>0</v>
      </c>
      <c r="N1138" s="1" t="s">
        <v>8270</v>
      </c>
      <c r="O1138" s="28">
        <f t="shared" si="170"/>
        <v>0.10050000000000001</v>
      </c>
      <c r="P1138" s="29">
        <f t="shared" si="171"/>
        <v>100.5</v>
      </c>
      <c r="Q1138" s="9" t="str">
        <f t="shared" si="172"/>
        <v>theater</v>
      </c>
      <c r="R1138" s="26" t="str">
        <f t="shared" si="173"/>
        <v>plays</v>
      </c>
      <c r="S1138" s="27">
        <f t="shared" si="174"/>
        <v>42020.587349537032</v>
      </c>
      <c r="T1138" s="5" t="str">
        <f t="shared" si="175"/>
        <v>Jan</v>
      </c>
      <c r="U1138" s="5" t="str">
        <f t="shared" si="176"/>
        <v>2015</v>
      </c>
      <c r="V1138" s="5" t="str">
        <f t="shared" si="177"/>
        <v>Feb</v>
      </c>
      <c r="W1138" s="1" t="str">
        <f t="shared" si="178"/>
        <v>2015</v>
      </c>
      <c r="X1138" s="27">
        <f t="shared" si="179"/>
        <v>42050.587349537032</v>
      </c>
    </row>
    <row r="1139" spans="1:24" ht="48" hidden="1" x14ac:dyDescent="0.2">
      <c r="A1139" s="1">
        <v>4007</v>
      </c>
      <c r="B1139" s="7" t="s">
        <v>4003</v>
      </c>
      <c r="C1139" s="7" t="s">
        <v>8112</v>
      </c>
      <c r="D1139" s="1">
        <v>2000</v>
      </c>
      <c r="E1139" s="1">
        <v>5</v>
      </c>
      <c r="F1139" s="1" t="s">
        <v>8220</v>
      </c>
      <c r="G1139" s="1" t="s">
        <v>8223</v>
      </c>
      <c r="H1139" s="1" t="s">
        <v>8245</v>
      </c>
      <c r="I1139" s="1">
        <v>1409070480</v>
      </c>
      <c r="J1139" s="1">
        <v>1406572381</v>
      </c>
      <c r="K1139" s="1" t="b">
        <v>0</v>
      </c>
      <c r="L1139" s="1">
        <v>1</v>
      </c>
      <c r="M1139" s="1" t="b">
        <v>0</v>
      </c>
      <c r="N1139" s="1" t="s">
        <v>8270</v>
      </c>
      <c r="O1139" s="28">
        <f t="shared" si="170"/>
        <v>2.5000000000000001E-3</v>
      </c>
      <c r="P1139" s="29">
        <f t="shared" si="171"/>
        <v>5</v>
      </c>
      <c r="Q1139" s="9" t="str">
        <f t="shared" si="172"/>
        <v>theater</v>
      </c>
      <c r="R1139" s="26" t="str">
        <f t="shared" si="173"/>
        <v>plays</v>
      </c>
      <c r="S1139" s="27">
        <f t="shared" si="174"/>
        <v>41848.772928240738</v>
      </c>
      <c r="T1139" s="5" t="str">
        <f t="shared" si="175"/>
        <v>Jul</v>
      </c>
      <c r="U1139" s="5" t="str">
        <f t="shared" si="176"/>
        <v>2014</v>
      </c>
      <c r="V1139" s="5" t="str">
        <f t="shared" si="177"/>
        <v>Aug</v>
      </c>
      <c r="W1139" s="1" t="str">
        <f t="shared" si="178"/>
        <v>2014</v>
      </c>
      <c r="X1139" s="27">
        <f t="shared" si="179"/>
        <v>41877.686111111114</v>
      </c>
    </row>
    <row r="1140" spans="1:24" ht="48" hidden="1" x14ac:dyDescent="0.2">
      <c r="A1140" s="1">
        <v>4013</v>
      </c>
      <c r="B1140" s="7" t="s">
        <v>4009</v>
      </c>
      <c r="C1140" s="7" t="s">
        <v>8118</v>
      </c>
      <c r="D1140" s="1">
        <v>2000</v>
      </c>
      <c r="E1140" s="1">
        <v>26</v>
      </c>
      <c r="F1140" s="1" t="s">
        <v>8220</v>
      </c>
      <c r="G1140" s="1" t="s">
        <v>8223</v>
      </c>
      <c r="H1140" s="1" t="s">
        <v>8245</v>
      </c>
      <c r="I1140" s="1">
        <v>1424070823</v>
      </c>
      <c r="J1140" s="1">
        <v>1421478823</v>
      </c>
      <c r="K1140" s="1" t="b">
        <v>0</v>
      </c>
      <c r="L1140" s="1">
        <v>2</v>
      </c>
      <c r="M1140" s="1" t="b">
        <v>0</v>
      </c>
      <c r="N1140" s="1" t="s">
        <v>8270</v>
      </c>
      <c r="O1140" s="28">
        <f t="shared" si="170"/>
        <v>1.2999999999999999E-2</v>
      </c>
      <c r="P1140" s="29">
        <f t="shared" si="171"/>
        <v>13</v>
      </c>
      <c r="Q1140" s="9" t="str">
        <f t="shared" si="172"/>
        <v>theater</v>
      </c>
      <c r="R1140" s="26" t="str">
        <f t="shared" si="173"/>
        <v>plays</v>
      </c>
      <c r="S1140" s="27">
        <f t="shared" si="174"/>
        <v>42021.301192129627</v>
      </c>
      <c r="T1140" s="5" t="str">
        <f t="shared" si="175"/>
        <v>Jan</v>
      </c>
      <c r="U1140" s="5" t="str">
        <f t="shared" si="176"/>
        <v>2015</v>
      </c>
      <c r="V1140" s="5" t="str">
        <f t="shared" si="177"/>
        <v>Feb</v>
      </c>
      <c r="W1140" s="1" t="str">
        <f t="shared" si="178"/>
        <v>2015</v>
      </c>
      <c r="X1140" s="27">
        <f t="shared" si="179"/>
        <v>42051.301192129627</v>
      </c>
    </row>
    <row r="1141" spans="1:24" ht="48" hidden="1" x14ac:dyDescent="0.2">
      <c r="A1141" s="1">
        <v>4028</v>
      </c>
      <c r="B1141" s="7" t="s">
        <v>4024</v>
      </c>
      <c r="C1141" s="7" t="s">
        <v>8133</v>
      </c>
      <c r="D1141" s="1">
        <v>2000</v>
      </c>
      <c r="E1141" s="1">
        <v>561</v>
      </c>
      <c r="F1141" s="1" t="s">
        <v>8220</v>
      </c>
      <c r="G1141" s="1" t="s">
        <v>8223</v>
      </c>
      <c r="H1141" s="1" t="s">
        <v>8245</v>
      </c>
      <c r="I1141" s="1">
        <v>1402007500</v>
      </c>
      <c r="J1141" s="1">
        <v>1399415500</v>
      </c>
      <c r="K1141" s="1" t="b">
        <v>0</v>
      </c>
      <c r="L1141" s="1">
        <v>11</v>
      </c>
      <c r="M1141" s="1" t="b">
        <v>0</v>
      </c>
      <c r="N1141" s="1" t="s">
        <v>8270</v>
      </c>
      <c r="O1141" s="28">
        <f t="shared" si="170"/>
        <v>0.28050000000000003</v>
      </c>
      <c r="P1141" s="29">
        <f t="shared" si="171"/>
        <v>51</v>
      </c>
      <c r="Q1141" s="9" t="str">
        <f t="shared" si="172"/>
        <v>theater</v>
      </c>
      <c r="R1141" s="26" t="str">
        <f t="shared" si="173"/>
        <v>plays</v>
      </c>
      <c r="S1141" s="27">
        <f t="shared" si="174"/>
        <v>41765.938657407409</v>
      </c>
      <c r="T1141" s="5" t="str">
        <f t="shared" si="175"/>
        <v>May</v>
      </c>
      <c r="U1141" s="5" t="str">
        <f t="shared" si="176"/>
        <v>2014</v>
      </c>
      <c r="V1141" s="5" t="str">
        <f t="shared" si="177"/>
        <v>Jun</v>
      </c>
      <c r="W1141" s="1" t="str">
        <f t="shared" si="178"/>
        <v>2014</v>
      </c>
      <c r="X1141" s="27">
        <f t="shared" si="179"/>
        <v>41795.938657407409</v>
      </c>
    </row>
    <row r="1142" spans="1:24" ht="48" hidden="1" x14ac:dyDescent="0.2">
      <c r="A1142" s="1">
        <v>4064</v>
      </c>
      <c r="B1142" s="7" t="s">
        <v>4060</v>
      </c>
      <c r="C1142" s="7" t="s">
        <v>8168</v>
      </c>
      <c r="D1142" s="1">
        <v>2000</v>
      </c>
      <c r="E1142" s="1">
        <v>385</v>
      </c>
      <c r="F1142" s="1" t="s">
        <v>8220</v>
      </c>
      <c r="G1142" s="1" t="s">
        <v>8225</v>
      </c>
      <c r="H1142" s="1" t="s">
        <v>8247</v>
      </c>
      <c r="I1142" s="1">
        <v>1430316426</v>
      </c>
      <c r="J1142" s="1">
        <v>1427724426</v>
      </c>
      <c r="K1142" s="1" t="b">
        <v>0</v>
      </c>
      <c r="L1142" s="1">
        <v>6</v>
      </c>
      <c r="M1142" s="1" t="b">
        <v>0</v>
      </c>
      <c r="N1142" s="1" t="s">
        <v>8270</v>
      </c>
      <c r="O1142" s="28">
        <f t="shared" si="170"/>
        <v>0.1925</v>
      </c>
      <c r="P1142" s="29">
        <f t="shared" si="171"/>
        <v>64.166666666666671</v>
      </c>
      <c r="Q1142" s="9" t="str">
        <f t="shared" si="172"/>
        <v>theater</v>
      </c>
      <c r="R1142" s="26" t="str">
        <f t="shared" si="173"/>
        <v>plays</v>
      </c>
      <c r="S1142" s="27">
        <f t="shared" si="174"/>
        <v>42093.588263888887</v>
      </c>
      <c r="T1142" s="5" t="str">
        <f t="shared" si="175"/>
        <v>Mar</v>
      </c>
      <c r="U1142" s="5" t="str">
        <f t="shared" si="176"/>
        <v>2015</v>
      </c>
      <c r="V1142" s="5" t="str">
        <f t="shared" si="177"/>
        <v>Apr</v>
      </c>
      <c r="W1142" s="1" t="str">
        <f t="shared" si="178"/>
        <v>2015</v>
      </c>
      <c r="X1142" s="27">
        <f t="shared" si="179"/>
        <v>42123.588263888887</v>
      </c>
    </row>
    <row r="1143" spans="1:24" ht="48" hidden="1" x14ac:dyDescent="0.2">
      <c r="A1143" s="1">
        <v>4075</v>
      </c>
      <c r="B1143" s="7" t="s">
        <v>4071</v>
      </c>
      <c r="C1143" s="7" t="s">
        <v>8178</v>
      </c>
      <c r="D1143" s="1">
        <v>2000</v>
      </c>
      <c r="E1143" s="1">
        <v>576</v>
      </c>
      <c r="F1143" s="1" t="s">
        <v>8220</v>
      </c>
      <c r="G1143" s="1" t="s">
        <v>8224</v>
      </c>
      <c r="H1143" s="1" t="s">
        <v>8246</v>
      </c>
      <c r="I1143" s="1">
        <v>1404149280</v>
      </c>
      <c r="J1143" s="1">
        <v>1400547969</v>
      </c>
      <c r="K1143" s="1" t="b">
        <v>0</v>
      </c>
      <c r="L1143" s="1">
        <v>13</v>
      </c>
      <c r="M1143" s="1" t="b">
        <v>0</v>
      </c>
      <c r="N1143" s="1" t="s">
        <v>8270</v>
      </c>
      <c r="O1143" s="28">
        <f t="shared" si="170"/>
        <v>0.28799999999999998</v>
      </c>
      <c r="P1143" s="29">
        <f t="shared" si="171"/>
        <v>44.307692307692307</v>
      </c>
      <c r="Q1143" s="9" t="str">
        <f t="shared" si="172"/>
        <v>theater</v>
      </c>
      <c r="R1143" s="26" t="str">
        <f t="shared" si="173"/>
        <v>plays</v>
      </c>
      <c r="S1143" s="27">
        <f t="shared" si="174"/>
        <v>41779.045937499999</v>
      </c>
      <c r="T1143" s="5" t="str">
        <f t="shared" si="175"/>
        <v>May</v>
      </c>
      <c r="U1143" s="5" t="str">
        <f t="shared" si="176"/>
        <v>2014</v>
      </c>
      <c r="V1143" s="5" t="str">
        <f t="shared" si="177"/>
        <v>Jun</v>
      </c>
      <c r="W1143" s="1" t="str">
        <f t="shared" si="178"/>
        <v>2014</v>
      </c>
      <c r="X1143" s="27">
        <f t="shared" si="179"/>
        <v>41820.727777777778</v>
      </c>
    </row>
    <row r="1144" spans="1:24" ht="48" hidden="1" x14ac:dyDescent="0.2">
      <c r="A1144" s="1">
        <v>4088</v>
      </c>
      <c r="B1144" s="7" t="s">
        <v>4084</v>
      </c>
      <c r="C1144" s="7" t="s">
        <v>8191</v>
      </c>
      <c r="D1144" s="1">
        <v>2000</v>
      </c>
      <c r="E1144" s="1">
        <v>216</v>
      </c>
      <c r="F1144" s="1" t="s">
        <v>8220</v>
      </c>
      <c r="G1144" s="1" t="s">
        <v>8224</v>
      </c>
      <c r="H1144" s="1" t="s">
        <v>8246</v>
      </c>
      <c r="I1144" s="1">
        <v>1421403960</v>
      </c>
      <c r="J1144" s="1">
        <v>1418827324</v>
      </c>
      <c r="K1144" s="1" t="b">
        <v>0</v>
      </c>
      <c r="L1144" s="1">
        <v>3</v>
      </c>
      <c r="M1144" s="1" t="b">
        <v>0</v>
      </c>
      <c r="N1144" s="1" t="s">
        <v>8270</v>
      </c>
      <c r="O1144" s="28">
        <f t="shared" si="170"/>
        <v>0.108</v>
      </c>
      <c r="P1144" s="29">
        <f t="shared" si="171"/>
        <v>72</v>
      </c>
      <c r="Q1144" s="9" t="str">
        <f t="shared" si="172"/>
        <v>theater</v>
      </c>
      <c r="R1144" s="26" t="str">
        <f t="shared" si="173"/>
        <v>plays</v>
      </c>
      <c r="S1144" s="27">
        <f t="shared" si="174"/>
        <v>41990.612546296295</v>
      </c>
      <c r="T1144" s="5" t="str">
        <f t="shared" si="175"/>
        <v>Dec</v>
      </c>
      <c r="U1144" s="5" t="str">
        <f t="shared" si="176"/>
        <v>2014</v>
      </c>
      <c r="V1144" s="5" t="str">
        <f t="shared" si="177"/>
        <v>Jan</v>
      </c>
      <c r="W1144" s="1" t="str">
        <f t="shared" si="178"/>
        <v>2015</v>
      </c>
      <c r="X1144" s="27">
        <f t="shared" si="179"/>
        <v>42020.434722222228</v>
      </c>
    </row>
    <row r="1145" spans="1:24" ht="48" hidden="1" x14ac:dyDescent="0.2">
      <c r="A1145" s="1">
        <v>4094</v>
      </c>
      <c r="B1145" s="7" t="s">
        <v>4090</v>
      </c>
      <c r="C1145" s="7" t="s">
        <v>8197</v>
      </c>
      <c r="D1145" s="1">
        <v>2000</v>
      </c>
      <c r="E1145" s="1">
        <v>730</v>
      </c>
      <c r="F1145" s="1" t="s">
        <v>8220</v>
      </c>
      <c r="G1145" s="1" t="s">
        <v>8223</v>
      </c>
      <c r="H1145" s="1" t="s">
        <v>8245</v>
      </c>
      <c r="I1145" s="1">
        <v>1413953940</v>
      </c>
      <c r="J1145" s="1">
        <v>1410141900</v>
      </c>
      <c r="K1145" s="1" t="b">
        <v>0</v>
      </c>
      <c r="L1145" s="1">
        <v>8</v>
      </c>
      <c r="M1145" s="1" t="b">
        <v>0</v>
      </c>
      <c r="N1145" s="1" t="s">
        <v>8270</v>
      </c>
      <c r="O1145" s="28">
        <f t="shared" si="170"/>
        <v>0.36499999999999999</v>
      </c>
      <c r="P1145" s="29">
        <f t="shared" si="171"/>
        <v>91.25</v>
      </c>
      <c r="Q1145" s="9" t="str">
        <f t="shared" si="172"/>
        <v>theater</v>
      </c>
      <c r="R1145" s="26" t="str">
        <f t="shared" si="173"/>
        <v>plays</v>
      </c>
      <c r="S1145" s="27">
        <f t="shared" si="174"/>
        <v>41890.086805555555</v>
      </c>
      <c r="T1145" s="5" t="str">
        <f t="shared" si="175"/>
        <v>Sep</v>
      </c>
      <c r="U1145" s="5" t="str">
        <f t="shared" si="176"/>
        <v>2014</v>
      </c>
      <c r="V1145" s="5" t="str">
        <f t="shared" si="177"/>
        <v>Oct</v>
      </c>
      <c r="W1145" s="1" t="str">
        <f t="shared" si="178"/>
        <v>2014</v>
      </c>
      <c r="X1145" s="27">
        <f t="shared" si="179"/>
        <v>41934.207638888889</v>
      </c>
    </row>
    <row r="1146" spans="1:24" ht="48" hidden="1" x14ac:dyDescent="0.2">
      <c r="A1146" s="1">
        <v>4107</v>
      </c>
      <c r="B1146" s="7" t="s">
        <v>4103</v>
      </c>
      <c r="C1146" s="7" t="s">
        <v>8210</v>
      </c>
      <c r="D1146" s="1">
        <v>2000</v>
      </c>
      <c r="E1146" s="1">
        <v>41</v>
      </c>
      <c r="F1146" s="1" t="s">
        <v>8220</v>
      </c>
      <c r="G1146" s="1" t="s">
        <v>8223</v>
      </c>
      <c r="H1146" s="1" t="s">
        <v>8245</v>
      </c>
      <c r="I1146" s="1">
        <v>1411596001</v>
      </c>
      <c r="J1146" s="1">
        <v>1409608801</v>
      </c>
      <c r="K1146" s="1" t="b">
        <v>0</v>
      </c>
      <c r="L1146" s="1">
        <v>4</v>
      </c>
      <c r="M1146" s="1" t="b">
        <v>0</v>
      </c>
      <c r="N1146" s="1" t="s">
        <v>8270</v>
      </c>
      <c r="O1146" s="28">
        <f t="shared" si="170"/>
        <v>2.0500000000000001E-2</v>
      </c>
      <c r="P1146" s="29">
        <f t="shared" si="171"/>
        <v>10.25</v>
      </c>
      <c r="Q1146" s="9" t="str">
        <f t="shared" si="172"/>
        <v>theater</v>
      </c>
      <c r="R1146" s="26" t="str">
        <f t="shared" si="173"/>
        <v>plays</v>
      </c>
      <c r="S1146" s="27">
        <f t="shared" si="174"/>
        <v>41883.916678240741</v>
      </c>
      <c r="T1146" s="5" t="str">
        <f t="shared" si="175"/>
        <v>Sep</v>
      </c>
      <c r="U1146" s="5" t="str">
        <f t="shared" si="176"/>
        <v>2014</v>
      </c>
      <c r="V1146" s="5" t="str">
        <f t="shared" si="177"/>
        <v>Sep</v>
      </c>
      <c r="W1146" s="1" t="str">
        <f t="shared" si="178"/>
        <v>2014</v>
      </c>
      <c r="X1146" s="27">
        <f t="shared" si="179"/>
        <v>41906.916678240741</v>
      </c>
    </row>
    <row r="1147" spans="1:24" ht="48" hidden="1" x14ac:dyDescent="0.2">
      <c r="A1147" s="1">
        <v>2615</v>
      </c>
      <c r="B1147" s="7" t="s">
        <v>2615</v>
      </c>
      <c r="C1147" s="7" t="s">
        <v>6725</v>
      </c>
      <c r="D1147" s="1">
        <v>2001</v>
      </c>
      <c r="E1147" s="1">
        <v>3397</v>
      </c>
      <c r="F1147" s="1" t="s">
        <v>8218</v>
      </c>
      <c r="G1147" s="1" t="s">
        <v>8224</v>
      </c>
      <c r="H1147" s="1" t="s">
        <v>8246</v>
      </c>
      <c r="I1147" s="1">
        <v>1462017600</v>
      </c>
      <c r="J1147" s="1">
        <v>1458820564</v>
      </c>
      <c r="K1147" s="1" t="b">
        <v>0</v>
      </c>
      <c r="L1147" s="1">
        <v>72</v>
      </c>
      <c r="M1147" s="1" t="b">
        <v>1</v>
      </c>
      <c r="N1147" s="1" t="s">
        <v>8300</v>
      </c>
      <c r="O1147" s="28">
        <f t="shared" si="170"/>
        <v>1.6976511744127936</v>
      </c>
      <c r="P1147" s="29">
        <f t="shared" si="171"/>
        <v>47.180555555555557</v>
      </c>
      <c r="Q1147" s="9" t="str">
        <f t="shared" si="172"/>
        <v>technology</v>
      </c>
      <c r="R1147" s="26" t="str">
        <f t="shared" si="173"/>
        <v>space exploration</v>
      </c>
      <c r="S1147" s="27">
        <f t="shared" si="174"/>
        <v>42453.49726851852</v>
      </c>
      <c r="T1147" s="5" t="str">
        <f t="shared" si="175"/>
        <v>Mar</v>
      </c>
      <c r="U1147" s="5" t="str">
        <f t="shared" si="176"/>
        <v>2016</v>
      </c>
      <c r="V1147" s="5" t="str">
        <f t="shared" si="177"/>
        <v>Apr</v>
      </c>
      <c r="W1147" s="1" t="str">
        <f t="shared" si="178"/>
        <v>2016</v>
      </c>
      <c r="X1147" s="27">
        <f t="shared" si="179"/>
        <v>42490.5</v>
      </c>
    </row>
    <row r="1148" spans="1:24" ht="48" hidden="1" x14ac:dyDescent="0.2">
      <c r="A1148" s="1">
        <v>879</v>
      </c>
      <c r="B1148" s="7" t="s">
        <v>880</v>
      </c>
      <c r="C1148" s="7" t="s">
        <v>4989</v>
      </c>
      <c r="D1148" s="1">
        <v>2100</v>
      </c>
      <c r="E1148" s="1">
        <v>644</v>
      </c>
      <c r="F1148" s="1" t="s">
        <v>8220</v>
      </c>
      <c r="G1148" s="1" t="s">
        <v>8223</v>
      </c>
      <c r="H1148" s="1" t="s">
        <v>8245</v>
      </c>
      <c r="I1148" s="1">
        <v>1338321305</v>
      </c>
      <c r="J1148" s="1">
        <v>1336506905</v>
      </c>
      <c r="K1148" s="1" t="b">
        <v>0</v>
      </c>
      <c r="L1148" s="1">
        <v>30</v>
      </c>
      <c r="M1148" s="1" t="b">
        <v>0</v>
      </c>
      <c r="N1148" s="1" t="s">
        <v>8277</v>
      </c>
      <c r="O1148" s="28">
        <f t="shared" si="170"/>
        <v>0.30666666666666664</v>
      </c>
      <c r="P1148" s="29">
        <f t="shared" si="171"/>
        <v>21.466666666666665</v>
      </c>
      <c r="Q1148" s="9" t="str">
        <f t="shared" si="172"/>
        <v>music</v>
      </c>
      <c r="R1148" s="26" t="str">
        <f t="shared" si="173"/>
        <v>jazz</v>
      </c>
      <c r="S1148" s="27">
        <f t="shared" si="174"/>
        <v>41037.829918981479</v>
      </c>
      <c r="T1148" s="5" t="str">
        <f t="shared" si="175"/>
        <v>May</v>
      </c>
      <c r="U1148" s="5" t="str">
        <f t="shared" si="176"/>
        <v>2012</v>
      </c>
      <c r="V1148" s="5" t="str">
        <f t="shared" si="177"/>
        <v>May</v>
      </c>
      <c r="W1148" s="1" t="str">
        <f t="shared" si="178"/>
        <v>2012</v>
      </c>
      <c r="X1148" s="27">
        <f t="shared" si="179"/>
        <v>41058.829918981479</v>
      </c>
    </row>
    <row r="1149" spans="1:24" ht="48" hidden="1" x14ac:dyDescent="0.2">
      <c r="A1149" s="1">
        <v>1119</v>
      </c>
      <c r="B1149" s="7" t="s">
        <v>1120</v>
      </c>
      <c r="C1149" s="7" t="s">
        <v>5229</v>
      </c>
      <c r="D1149" s="1">
        <v>2100</v>
      </c>
      <c r="E1149" s="1">
        <v>5</v>
      </c>
      <c r="F1149" s="1" t="s">
        <v>8220</v>
      </c>
      <c r="G1149" s="1" t="s">
        <v>8223</v>
      </c>
      <c r="H1149" s="1" t="s">
        <v>8245</v>
      </c>
      <c r="I1149" s="1">
        <v>1396810864</v>
      </c>
      <c r="J1149" s="1">
        <v>1395687664</v>
      </c>
      <c r="K1149" s="1" t="b">
        <v>0</v>
      </c>
      <c r="L1149" s="1">
        <v>1</v>
      </c>
      <c r="M1149" s="1" t="b">
        <v>0</v>
      </c>
      <c r="N1149" s="1" t="s">
        <v>8281</v>
      </c>
      <c r="O1149" s="28">
        <f t="shared" si="170"/>
        <v>2.3809523809523812E-3</v>
      </c>
      <c r="P1149" s="29">
        <f t="shared" si="171"/>
        <v>5</v>
      </c>
      <c r="Q1149" s="9" t="str">
        <f t="shared" si="172"/>
        <v>games</v>
      </c>
      <c r="R1149" s="26" t="str">
        <f t="shared" si="173"/>
        <v>video games</v>
      </c>
      <c r="S1149" s="27">
        <f t="shared" si="174"/>
        <v>41722.792407407411</v>
      </c>
      <c r="T1149" s="5" t="str">
        <f t="shared" si="175"/>
        <v>Mar</v>
      </c>
      <c r="U1149" s="5" t="str">
        <f t="shared" si="176"/>
        <v>2014</v>
      </c>
      <c r="V1149" s="5" t="str">
        <f t="shared" si="177"/>
        <v>Apr</v>
      </c>
      <c r="W1149" s="1" t="str">
        <f t="shared" si="178"/>
        <v>2014</v>
      </c>
      <c r="X1149" s="27">
        <f t="shared" si="179"/>
        <v>41735.792407407411</v>
      </c>
    </row>
    <row r="1150" spans="1:24" ht="48" hidden="1" x14ac:dyDescent="0.2">
      <c r="A1150" s="1">
        <v>1673</v>
      </c>
      <c r="B1150" s="7" t="s">
        <v>1674</v>
      </c>
      <c r="C1150" s="7" t="s">
        <v>5783</v>
      </c>
      <c r="D1150" s="1">
        <v>2100</v>
      </c>
      <c r="E1150" s="1">
        <v>2690</v>
      </c>
      <c r="F1150" s="1" t="s">
        <v>8218</v>
      </c>
      <c r="G1150" s="1" t="s">
        <v>8223</v>
      </c>
      <c r="H1150" s="1" t="s">
        <v>8245</v>
      </c>
      <c r="I1150" s="1">
        <v>1425675892</v>
      </c>
      <c r="J1150" s="1">
        <v>1423083892</v>
      </c>
      <c r="K1150" s="1" t="b">
        <v>0</v>
      </c>
      <c r="L1150" s="1">
        <v>59</v>
      </c>
      <c r="M1150" s="1" t="b">
        <v>1</v>
      </c>
      <c r="N1150" s="1" t="s">
        <v>8291</v>
      </c>
      <c r="O1150" s="28">
        <f t="shared" si="170"/>
        <v>1.2809523809523808</v>
      </c>
      <c r="P1150" s="29">
        <f t="shared" si="171"/>
        <v>45.593220338983052</v>
      </c>
      <c r="Q1150" s="9" t="str">
        <f t="shared" si="172"/>
        <v>music</v>
      </c>
      <c r="R1150" s="26" t="str">
        <f t="shared" si="173"/>
        <v>pop</v>
      </c>
      <c r="S1150" s="27">
        <f t="shared" si="174"/>
        <v>42039.878379629634</v>
      </c>
      <c r="T1150" s="5" t="str">
        <f t="shared" si="175"/>
        <v>Feb</v>
      </c>
      <c r="U1150" s="5" t="str">
        <f t="shared" si="176"/>
        <v>2015</v>
      </c>
      <c r="V1150" s="5" t="str">
        <f t="shared" si="177"/>
        <v>Mar</v>
      </c>
      <c r="W1150" s="1" t="str">
        <f t="shared" si="178"/>
        <v>2015</v>
      </c>
      <c r="X1150" s="27">
        <f t="shared" si="179"/>
        <v>42069.878379629634</v>
      </c>
    </row>
    <row r="1151" spans="1:24" ht="48" hidden="1" x14ac:dyDescent="0.2">
      <c r="A1151" s="1">
        <v>2676</v>
      </c>
      <c r="B1151" s="7" t="s">
        <v>2676</v>
      </c>
      <c r="C1151" s="7" t="s">
        <v>6786</v>
      </c>
      <c r="D1151" s="1">
        <v>2100</v>
      </c>
      <c r="E1151" s="1">
        <v>1058</v>
      </c>
      <c r="F1151" s="1" t="s">
        <v>8220</v>
      </c>
      <c r="G1151" s="1" t="s">
        <v>8228</v>
      </c>
      <c r="H1151" s="1" t="s">
        <v>8250</v>
      </c>
      <c r="I1151" s="1">
        <v>1463929174</v>
      </c>
      <c r="J1151" s="1">
        <v>1461337174</v>
      </c>
      <c r="K1151" s="1" t="b">
        <v>0</v>
      </c>
      <c r="L1151" s="1">
        <v>9</v>
      </c>
      <c r="M1151" s="1" t="b">
        <v>0</v>
      </c>
      <c r="N1151" s="1" t="s">
        <v>8301</v>
      </c>
      <c r="O1151" s="28">
        <f t="shared" si="170"/>
        <v>0.50380952380952382</v>
      </c>
      <c r="P1151" s="29">
        <f t="shared" si="171"/>
        <v>117.55555555555556</v>
      </c>
      <c r="Q1151" s="9" t="str">
        <f t="shared" si="172"/>
        <v>technology</v>
      </c>
      <c r="R1151" s="26" t="str">
        <f t="shared" si="173"/>
        <v>makerspaces</v>
      </c>
      <c r="S1151" s="27">
        <f t="shared" si="174"/>
        <v>42482.624699074076</v>
      </c>
      <c r="T1151" s="5" t="str">
        <f t="shared" si="175"/>
        <v>Apr</v>
      </c>
      <c r="U1151" s="5" t="str">
        <f t="shared" si="176"/>
        <v>2016</v>
      </c>
      <c r="V1151" s="5" t="str">
        <f t="shared" si="177"/>
        <v>May</v>
      </c>
      <c r="W1151" s="1" t="str">
        <f t="shared" si="178"/>
        <v>2016</v>
      </c>
      <c r="X1151" s="27">
        <f t="shared" si="179"/>
        <v>42512.624699074076</v>
      </c>
    </row>
    <row r="1152" spans="1:24" ht="48" hidden="1" x14ac:dyDescent="0.2">
      <c r="A1152" s="1">
        <v>3448</v>
      </c>
      <c r="B1152" s="7" t="s">
        <v>3447</v>
      </c>
      <c r="C1152" s="7" t="s">
        <v>7558</v>
      </c>
      <c r="D1152" s="1">
        <v>2100</v>
      </c>
      <c r="E1152" s="1">
        <v>2305</v>
      </c>
      <c r="F1152" s="1" t="s">
        <v>8218</v>
      </c>
      <c r="G1152" s="1" t="s">
        <v>8223</v>
      </c>
      <c r="H1152" s="1" t="s">
        <v>8245</v>
      </c>
      <c r="I1152" s="1">
        <v>1418784689</v>
      </c>
      <c r="J1152" s="1">
        <v>1416192689</v>
      </c>
      <c r="K1152" s="1" t="b">
        <v>0</v>
      </c>
      <c r="L1152" s="1">
        <v>45</v>
      </c>
      <c r="M1152" s="1" t="b">
        <v>1</v>
      </c>
      <c r="N1152" s="1" t="s">
        <v>8270</v>
      </c>
      <c r="O1152" s="28">
        <f t="shared" si="170"/>
        <v>1.0976190476190477</v>
      </c>
      <c r="P1152" s="29">
        <f t="shared" si="171"/>
        <v>51.222222222222221</v>
      </c>
      <c r="Q1152" s="9" t="str">
        <f t="shared" si="172"/>
        <v>theater</v>
      </c>
      <c r="R1152" s="26" t="str">
        <f t="shared" si="173"/>
        <v>plays</v>
      </c>
      <c r="S1152" s="27">
        <f t="shared" si="174"/>
        <v>41960.119085648148</v>
      </c>
      <c r="T1152" s="5" t="str">
        <f t="shared" si="175"/>
        <v>Nov</v>
      </c>
      <c r="U1152" s="5" t="str">
        <f t="shared" si="176"/>
        <v>2014</v>
      </c>
      <c r="V1152" s="5" t="str">
        <f t="shared" si="177"/>
        <v>Dec</v>
      </c>
      <c r="W1152" s="1" t="str">
        <f t="shared" si="178"/>
        <v>2014</v>
      </c>
      <c r="X1152" s="27">
        <f t="shared" si="179"/>
        <v>41990.119085648148</v>
      </c>
    </row>
    <row r="1153" spans="1:24" ht="48" hidden="1" x14ac:dyDescent="0.2">
      <c r="A1153" s="1">
        <v>3548</v>
      </c>
      <c r="B1153" s="7" t="s">
        <v>3547</v>
      </c>
      <c r="C1153" s="7" t="s">
        <v>7658</v>
      </c>
      <c r="D1153" s="1">
        <v>2100</v>
      </c>
      <c r="E1153" s="1">
        <v>2140</v>
      </c>
      <c r="F1153" s="1" t="s">
        <v>8218</v>
      </c>
      <c r="G1153" s="1" t="s">
        <v>8223</v>
      </c>
      <c r="H1153" s="1" t="s">
        <v>8245</v>
      </c>
      <c r="I1153" s="1">
        <v>1457139600</v>
      </c>
      <c r="J1153" s="1">
        <v>1455230214</v>
      </c>
      <c r="K1153" s="1" t="b">
        <v>0</v>
      </c>
      <c r="L1153" s="1">
        <v>13</v>
      </c>
      <c r="M1153" s="1" t="b">
        <v>1</v>
      </c>
      <c r="N1153" s="1" t="s">
        <v>8270</v>
      </c>
      <c r="O1153" s="28">
        <f t="shared" si="170"/>
        <v>1.019047619047619</v>
      </c>
      <c r="P1153" s="29">
        <f t="shared" si="171"/>
        <v>164.61538461538461</v>
      </c>
      <c r="Q1153" s="9" t="str">
        <f t="shared" si="172"/>
        <v>theater</v>
      </c>
      <c r="R1153" s="26" t="str">
        <f t="shared" si="173"/>
        <v>plays</v>
      </c>
      <c r="S1153" s="27">
        <f t="shared" si="174"/>
        <v>42411.942291666666</v>
      </c>
      <c r="T1153" s="5" t="str">
        <f t="shared" si="175"/>
        <v>Feb</v>
      </c>
      <c r="U1153" s="5" t="str">
        <f t="shared" si="176"/>
        <v>2016</v>
      </c>
      <c r="V1153" s="5" t="str">
        <f t="shared" si="177"/>
        <v>Mar</v>
      </c>
      <c r="W1153" s="1" t="str">
        <f t="shared" si="178"/>
        <v>2016</v>
      </c>
      <c r="X1153" s="27">
        <f t="shared" si="179"/>
        <v>42434.041666666672</v>
      </c>
    </row>
    <row r="1154" spans="1:24" ht="48" hidden="1" x14ac:dyDescent="0.2">
      <c r="A1154" s="1">
        <v>3813</v>
      </c>
      <c r="B1154" s="7" t="s">
        <v>3810</v>
      </c>
      <c r="C1154" s="7" t="s">
        <v>7923</v>
      </c>
      <c r="D1154" s="1">
        <v>2100</v>
      </c>
      <c r="E1154" s="1">
        <v>2119.9899999999998</v>
      </c>
      <c r="F1154" s="1" t="s">
        <v>8218</v>
      </c>
      <c r="G1154" s="1" t="s">
        <v>8223</v>
      </c>
      <c r="H1154" s="1" t="s">
        <v>8245</v>
      </c>
      <c r="I1154" s="1">
        <v>1465940580</v>
      </c>
      <c r="J1154" s="1">
        <v>1462603021</v>
      </c>
      <c r="K1154" s="1" t="b">
        <v>0</v>
      </c>
      <c r="L1154" s="1">
        <v>27</v>
      </c>
      <c r="M1154" s="1" t="b">
        <v>1</v>
      </c>
      <c r="N1154" s="1" t="s">
        <v>8270</v>
      </c>
      <c r="O1154" s="28">
        <f t="shared" ref="O1154:O1217" si="180">E1154/D1154</f>
        <v>1.0095190476190474</v>
      </c>
      <c r="P1154" s="29">
        <f t="shared" ref="P1154:P1217" si="181">IF(L1154&gt;0,E1154/L1154,0)</f>
        <v>78.518148148148143</v>
      </c>
      <c r="Q1154" s="9" t="str">
        <f t="shared" ref="Q1154:Q1217" si="182">LEFT(N1154,SEARCH("/",N1154,1)-1)</f>
        <v>theater</v>
      </c>
      <c r="R1154" s="26" t="str">
        <f t="shared" ref="R1154:R1217" si="183">RIGHT(N1154,LEN(N1154)-SEARCH("/",N1154,1))</f>
        <v>plays</v>
      </c>
      <c r="S1154" s="27">
        <f t="shared" ref="S1154:S1217" si="184">(((J1154/60)/60)/24)+DATE(1970,1,1)</f>
        <v>42497.275706018518</v>
      </c>
      <c r="T1154" s="5" t="str">
        <f t="shared" ref="T1154:T1217" si="185">TEXT(S1154,"mmm")</f>
        <v>May</v>
      </c>
      <c r="U1154" s="5" t="str">
        <f t="shared" ref="U1154:U1217" si="186">TEXT(S1154,"yyyy")</f>
        <v>2016</v>
      </c>
      <c r="V1154" s="5" t="str">
        <f t="shared" ref="V1154:V1217" si="187">TEXT(X1154,"mmm")</f>
        <v>Jun</v>
      </c>
      <c r="W1154" s="1" t="str">
        <f t="shared" ref="W1154:W1217" si="188">TEXT(X1154,"yyyy")</f>
        <v>2016</v>
      </c>
      <c r="X1154" s="27">
        <f t="shared" ref="X1154:X1217" si="189">(((I1154/60)/60)/24)+DATE(1970,1,1)</f>
        <v>42535.904861111107</v>
      </c>
    </row>
    <row r="1155" spans="1:24" ht="48" hidden="1" x14ac:dyDescent="0.2">
      <c r="A1155" s="1">
        <v>72</v>
      </c>
      <c r="B1155" s="7" t="s">
        <v>74</v>
      </c>
      <c r="C1155" s="7" t="s">
        <v>4183</v>
      </c>
      <c r="D1155" s="1">
        <v>2200</v>
      </c>
      <c r="E1155" s="1">
        <v>2385</v>
      </c>
      <c r="F1155" s="1" t="s">
        <v>8218</v>
      </c>
      <c r="G1155" s="1" t="s">
        <v>8223</v>
      </c>
      <c r="H1155" s="1" t="s">
        <v>8245</v>
      </c>
      <c r="I1155" s="1">
        <v>1352937600</v>
      </c>
      <c r="J1155" s="1">
        <v>1351210481</v>
      </c>
      <c r="K1155" s="1" t="b">
        <v>0</v>
      </c>
      <c r="L1155" s="1">
        <v>41</v>
      </c>
      <c r="M1155" s="1" t="b">
        <v>1</v>
      </c>
      <c r="N1155" s="1" t="s">
        <v>8265</v>
      </c>
      <c r="O1155" s="28">
        <f t="shared" si="180"/>
        <v>1.084090909090909</v>
      </c>
      <c r="P1155" s="29">
        <f t="shared" si="181"/>
        <v>58.170731707317074</v>
      </c>
      <c r="Q1155" s="9" t="str">
        <f t="shared" si="182"/>
        <v>film &amp; video</v>
      </c>
      <c r="R1155" s="26" t="str">
        <f t="shared" si="183"/>
        <v>shorts</v>
      </c>
      <c r="S1155" s="27">
        <f t="shared" si="184"/>
        <v>41208.010196759256</v>
      </c>
      <c r="T1155" s="5" t="str">
        <f t="shared" si="185"/>
        <v>Oct</v>
      </c>
      <c r="U1155" s="5" t="str">
        <f t="shared" si="186"/>
        <v>2012</v>
      </c>
      <c r="V1155" s="5" t="str">
        <f t="shared" si="187"/>
        <v>Nov</v>
      </c>
      <c r="W1155" s="1" t="str">
        <f t="shared" si="188"/>
        <v>2012</v>
      </c>
      <c r="X1155" s="27">
        <f t="shared" si="189"/>
        <v>41228</v>
      </c>
    </row>
    <row r="1156" spans="1:24" ht="48" hidden="1" x14ac:dyDescent="0.2">
      <c r="A1156" s="1">
        <v>105</v>
      </c>
      <c r="B1156" s="7" t="s">
        <v>107</v>
      </c>
      <c r="C1156" s="7" t="s">
        <v>4216</v>
      </c>
      <c r="D1156" s="1">
        <v>2200</v>
      </c>
      <c r="E1156" s="1">
        <v>2363</v>
      </c>
      <c r="F1156" s="1" t="s">
        <v>8218</v>
      </c>
      <c r="G1156" s="1" t="s">
        <v>8223</v>
      </c>
      <c r="H1156" s="1" t="s">
        <v>8245</v>
      </c>
      <c r="I1156" s="1">
        <v>1463184000</v>
      </c>
      <c r="J1156" s="1">
        <v>1461605020</v>
      </c>
      <c r="K1156" s="1" t="b">
        <v>0</v>
      </c>
      <c r="L1156" s="1">
        <v>60</v>
      </c>
      <c r="M1156" s="1" t="b">
        <v>1</v>
      </c>
      <c r="N1156" s="1" t="s">
        <v>8265</v>
      </c>
      <c r="O1156" s="28">
        <f t="shared" si="180"/>
        <v>1.074090909090909</v>
      </c>
      <c r="P1156" s="29">
        <f t="shared" si="181"/>
        <v>39.383333333333333</v>
      </c>
      <c r="Q1156" s="9" t="str">
        <f t="shared" si="182"/>
        <v>film &amp; video</v>
      </c>
      <c r="R1156" s="26" t="str">
        <f t="shared" si="183"/>
        <v>shorts</v>
      </c>
      <c r="S1156" s="27">
        <f t="shared" si="184"/>
        <v>42485.724768518514</v>
      </c>
      <c r="T1156" s="5" t="str">
        <f t="shared" si="185"/>
        <v>Apr</v>
      </c>
      <c r="U1156" s="5" t="str">
        <f t="shared" si="186"/>
        <v>2016</v>
      </c>
      <c r="V1156" s="5" t="str">
        <f t="shared" si="187"/>
        <v>May</v>
      </c>
      <c r="W1156" s="1" t="str">
        <f t="shared" si="188"/>
        <v>2016</v>
      </c>
      <c r="X1156" s="27">
        <f t="shared" si="189"/>
        <v>42504</v>
      </c>
    </row>
    <row r="1157" spans="1:24" ht="48" hidden="1" x14ac:dyDescent="0.2">
      <c r="A1157" s="1">
        <v>760</v>
      </c>
      <c r="B1157" s="7" t="s">
        <v>761</v>
      </c>
      <c r="C1157" s="7" t="s">
        <v>4870</v>
      </c>
      <c r="D1157" s="1">
        <v>2200</v>
      </c>
      <c r="E1157" s="1">
        <v>0</v>
      </c>
      <c r="F1157" s="1" t="s">
        <v>8220</v>
      </c>
      <c r="G1157" s="1" t="s">
        <v>8223</v>
      </c>
      <c r="H1157" s="1" t="s">
        <v>8245</v>
      </c>
      <c r="I1157" s="1">
        <v>1480188013</v>
      </c>
      <c r="J1157" s="1">
        <v>1477592413</v>
      </c>
      <c r="K1157" s="1" t="b">
        <v>0</v>
      </c>
      <c r="L1157" s="1">
        <v>0</v>
      </c>
      <c r="M1157" s="1" t="b">
        <v>0</v>
      </c>
      <c r="N1157" s="1" t="s">
        <v>8274</v>
      </c>
      <c r="O1157" s="28">
        <f t="shared" si="180"/>
        <v>0</v>
      </c>
      <c r="P1157" s="29">
        <f t="shared" si="181"/>
        <v>0</v>
      </c>
      <c r="Q1157" s="9" t="str">
        <f t="shared" si="182"/>
        <v>publishing</v>
      </c>
      <c r="R1157" s="26" t="str">
        <f t="shared" si="183"/>
        <v>fiction</v>
      </c>
      <c r="S1157" s="27">
        <f t="shared" si="184"/>
        <v>42670.764039351852</v>
      </c>
      <c r="T1157" s="5" t="str">
        <f t="shared" si="185"/>
        <v>Oct</v>
      </c>
      <c r="U1157" s="5" t="str">
        <f t="shared" si="186"/>
        <v>2016</v>
      </c>
      <c r="V1157" s="5" t="str">
        <f t="shared" si="187"/>
        <v>Nov</v>
      </c>
      <c r="W1157" s="1" t="str">
        <f t="shared" si="188"/>
        <v>2016</v>
      </c>
      <c r="X1157" s="27">
        <f t="shared" si="189"/>
        <v>42700.805706018517</v>
      </c>
    </row>
    <row r="1158" spans="1:24" ht="48" hidden="1" x14ac:dyDescent="0.2">
      <c r="A1158" s="1">
        <v>865</v>
      </c>
      <c r="B1158" s="7" t="s">
        <v>866</v>
      </c>
      <c r="C1158" s="7" t="s">
        <v>4975</v>
      </c>
      <c r="D1158" s="1">
        <v>2200</v>
      </c>
      <c r="E1158" s="1">
        <v>45</v>
      </c>
      <c r="F1158" s="1" t="s">
        <v>8220</v>
      </c>
      <c r="G1158" s="1" t="s">
        <v>8223</v>
      </c>
      <c r="H1158" s="1" t="s">
        <v>8245</v>
      </c>
      <c r="I1158" s="1">
        <v>1358361197</v>
      </c>
      <c r="J1158" s="1">
        <v>1353177197</v>
      </c>
      <c r="K1158" s="1" t="b">
        <v>0</v>
      </c>
      <c r="L1158" s="1">
        <v>2</v>
      </c>
      <c r="M1158" s="1" t="b">
        <v>0</v>
      </c>
      <c r="N1158" s="1" t="s">
        <v>8277</v>
      </c>
      <c r="O1158" s="28">
        <f t="shared" si="180"/>
        <v>2.0454545454545454E-2</v>
      </c>
      <c r="P1158" s="29">
        <f t="shared" si="181"/>
        <v>22.5</v>
      </c>
      <c r="Q1158" s="9" t="str">
        <f t="shared" si="182"/>
        <v>music</v>
      </c>
      <c r="R1158" s="26" t="str">
        <f t="shared" si="183"/>
        <v>jazz</v>
      </c>
      <c r="S1158" s="27">
        <f t="shared" si="184"/>
        <v>41230.77311342593</v>
      </c>
      <c r="T1158" s="5" t="str">
        <f t="shared" si="185"/>
        <v>Nov</v>
      </c>
      <c r="U1158" s="5" t="str">
        <f t="shared" si="186"/>
        <v>2012</v>
      </c>
      <c r="V1158" s="5" t="str">
        <f t="shared" si="187"/>
        <v>Jan</v>
      </c>
      <c r="W1158" s="1" t="str">
        <f t="shared" si="188"/>
        <v>2013</v>
      </c>
      <c r="X1158" s="27">
        <f t="shared" si="189"/>
        <v>41290.77311342593</v>
      </c>
    </row>
    <row r="1159" spans="1:24" ht="48" hidden="1" x14ac:dyDescent="0.2">
      <c r="A1159" s="1">
        <v>1069</v>
      </c>
      <c r="B1159" s="7" t="s">
        <v>1070</v>
      </c>
      <c r="C1159" s="7" t="s">
        <v>5179</v>
      </c>
      <c r="D1159" s="1">
        <v>2200</v>
      </c>
      <c r="E1159" s="1">
        <v>850</v>
      </c>
      <c r="F1159" s="1" t="s">
        <v>8220</v>
      </c>
      <c r="G1159" s="1" t="s">
        <v>8223</v>
      </c>
      <c r="H1159" s="1" t="s">
        <v>8245</v>
      </c>
      <c r="I1159" s="1">
        <v>1385447459</v>
      </c>
      <c r="J1159" s="1">
        <v>1382679059</v>
      </c>
      <c r="K1159" s="1" t="b">
        <v>0</v>
      </c>
      <c r="L1159" s="1">
        <v>21</v>
      </c>
      <c r="M1159" s="1" t="b">
        <v>0</v>
      </c>
      <c r="N1159" s="1" t="s">
        <v>8281</v>
      </c>
      <c r="O1159" s="28">
        <f t="shared" si="180"/>
        <v>0.38636363636363635</v>
      </c>
      <c r="P1159" s="29">
        <f t="shared" si="181"/>
        <v>40.476190476190474</v>
      </c>
      <c r="Q1159" s="9" t="str">
        <f t="shared" si="182"/>
        <v>games</v>
      </c>
      <c r="R1159" s="26" t="str">
        <f t="shared" si="183"/>
        <v>video games</v>
      </c>
      <c r="S1159" s="27">
        <f t="shared" si="184"/>
        <v>41572.229849537034</v>
      </c>
      <c r="T1159" s="5" t="str">
        <f t="shared" si="185"/>
        <v>Oct</v>
      </c>
      <c r="U1159" s="5" t="str">
        <f t="shared" si="186"/>
        <v>2013</v>
      </c>
      <c r="V1159" s="5" t="str">
        <f t="shared" si="187"/>
        <v>Nov</v>
      </c>
      <c r="W1159" s="1" t="str">
        <f t="shared" si="188"/>
        <v>2013</v>
      </c>
      <c r="X1159" s="27">
        <f t="shared" si="189"/>
        <v>41604.271516203706</v>
      </c>
    </row>
    <row r="1160" spans="1:24" ht="48" hidden="1" x14ac:dyDescent="0.2">
      <c r="A1160" s="1">
        <v>1221</v>
      </c>
      <c r="B1160" s="7" t="s">
        <v>1222</v>
      </c>
      <c r="C1160" s="7" t="s">
        <v>5331</v>
      </c>
      <c r="D1160" s="1">
        <v>2200</v>
      </c>
      <c r="E1160" s="1">
        <v>2451.0100000000002</v>
      </c>
      <c r="F1160" s="1" t="s">
        <v>8218</v>
      </c>
      <c r="G1160" s="1" t="s">
        <v>8224</v>
      </c>
      <c r="H1160" s="1" t="s">
        <v>8246</v>
      </c>
      <c r="I1160" s="1">
        <v>1480809600</v>
      </c>
      <c r="J1160" s="1">
        <v>1478431488</v>
      </c>
      <c r="K1160" s="1" t="b">
        <v>0</v>
      </c>
      <c r="L1160" s="1">
        <v>103</v>
      </c>
      <c r="M1160" s="1" t="b">
        <v>1</v>
      </c>
      <c r="N1160" s="1" t="s">
        <v>8284</v>
      </c>
      <c r="O1160" s="28">
        <f t="shared" si="180"/>
        <v>1.1140954545454547</v>
      </c>
      <c r="P1160" s="29">
        <f t="shared" si="181"/>
        <v>23.796213592233013</v>
      </c>
      <c r="Q1160" s="9" t="str">
        <f t="shared" si="182"/>
        <v>photography</v>
      </c>
      <c r="R1160" s="26" t="str">
        <f t="shared" si="183"/>
        <v>photobooks</v>
      </c>
      <c r="S1160" s="27">
        <f t="shared" si="184"/>
        <v>42680.47555555556</v>
      </c>
      <c r="T1160" s="5" t="str">
        <f t="shared" si="185"/>
        <v>Nov</v>
      </c>
      <c r="U1160" s="5" t="str">
        <f t="shared" si="186"/>
        <v>2016</v>
      </c>
      <c r="V1160" s="5" t="str">
        <f t="shared" si="187"/>
        <v>Dec</v>
      </c>
      <c r="W1160" s="1" t="str">
        <f t="shared" si="188"/>
        <v>2016</v>
      </c>
      <c r="X1160" s="27">
        <f t="shared" si="189"/>
        <v>42708</v>
      </c>
    </row>
    <row r="1161" spans="1:24" ht="48" hidden="1" x14ac:dyDescent="0.2">
      <c r="A1161" s="1">
        <v>1383</v>
      </c>
      <c r="B1161" s="7" t="s">
        <v>1384</v>
      </c>
      <c r="C1161" s="7" t="s">
        <v>5493</v>
      </c>
      <c r="D1161" s="1">
        <v>2200</v>
      </c>
      <c r="E1161" s="1">
        <v>4673</v>
      </c>
      <c r="F1161" s="1" t="s">
        <v>8218</v>
      </c>
      <c r="G1161" s="1" t="s">
        <v>8228</v>
      </c>
      <c r="H1161" s="1" t="s">
        <v>8250</v>
      </c>
      <c r="I1161" s="1">
        <v>1482457678</v>
      </c>
      <c r="J1161" s="1">
        <v>1480729678</v>
      </c>
      <c r="K1161" s="1" t="b">
        <v>0</v>
      </c>
      <c r="L1161" s="1">
        <v>93</v>
      </c>
      <c r="M1161" s="1" t="b">
        <v>1</v>
      </c>
      <c r="N1161" s="1" t="s">
        <v>8275</v>
      </c>
      <c r="O1161" s="28">
        <f t="shared" si="180"/>
        <v>2.124090909090909</v>
      </c>
      <c r="P1161" s="29">
        <f t="shared" si="181"/>
        <v>50.247311827956992</v>
      </c>
      <c r="Q1161" s="9" t="str">
        <f t="shared" si="182"/>
        <v>music</v>
      </c>
      <c r="R1161" s="26" t="str">
        <f t="shared" si="183"/>
        <v>rock</v>
      </c>
      <c r="S1161" s="27">
        <f t="shared" si="184"/>
        <v>42707.074976851851</v>
      </c>
      <c r="T1161" s="5" t="str">
        <f t="shared" si="185"/>
        <v>Dec</v>
      </c>
      <c r="U1161" s="5" t="str">
        <f t="shared" si="186"/>
        <v>2016</v>
      </c>
      <c r="V1161" s="5" t="str">
        <f t="shared" si="187"/>
        <v>Dec</v>
      </c>
      <c r="W1161" s="1" t="str">
        <f t="shared" si="188"/>
        <v>2016</v>
      </c>
      <c r="X1161" s="27">
        <f t="shared" si="189"/>
        <v>42727.074976851851</v>
      </c>
    </row>
    <row r="1162" spans="1:24" ht="48" hidden="1" x14ac:dyDescent="0.2">
      <c r="A1162" s="1">
        <v>2106</v>
      </c>
      <c r="B1162" s="7" t="s">
        <v>2107</v>
      </c>
      <c r="C1162" s="7" t="s">
        <v>6216</v>
      </c>
      <c r="D1162" s="1">
        <v>2200</v>
      </c>
      <c r="E1162" s="1">
        <v>2355</v>
      </c>
      <c r="F1162" s="1" t="s">
        <v>8218</v>
      </c>
      <c r="G1162" s="1" t="s">
        <v>8223</v>
      </c>
      <c r="H1162" s="1" t="s">
        <v>8245</v>
      </c>
      <c r="I1162" s="1">
        <v>1359176974</v>
      </c>
      <c r="J1162" s="1">
        <v>1356584974</v>
      </c>
      <c r="K1162" s="1" t="b">
        <v>0</v>
      </c>
      <c r="L1162" s="1">
        <v>44</v>
      </c>
      <c r="M1162" s="1" t="b">
        <v>1</v>
      </c>
      <c r="N1162" s="1" t="s">
        <v>8278</v>
      </c>
      <c r="O1162" s="28">
        <f t="shared" si="180"/>
        <v>1.0704545454545455</v>
      </c>
      <c r="P1162" s="29">
        <f t="shared" si="181"/>
        <v>53.522727272727273</v>
      </c>
      <c r="Q1162" s="9" t="str">
        <f t="shared" si="182"/>
        <v>music</v>
      </c>
      <c r="R1162" s="26" t="str">
        <f t="shared" si="183"/>
        <v>indie rock</v>
      </c>
      <c r="S1162" s="27">
        <f t="shared" si="184"/>
        <v>41270.21497685185</v>
      </c>
      <c r="T1162" s="5" t="str">
        <f t="shared" si="185"/>
        <v>Dec</v>
      </c>
      <c r="U1162" s="5" t="str">
        <f t="shared" si="186"/>
        <v>2012</v>
      </c>
      <c r="V1162" s="5" t="str">
        <f t="shared" si="187"/>
        <v>Jan</v>
      </c>
      <c r="W1162" s="1" t="str">
        <f t="shared" si="188"/>
        <v>2013</v>
      </c>
      <c r="X1162" s="27">
        <f t="shared" si="189"/>
        <v>41300.21497685185</v>
      </c>
    </row>
    <row r="1163" spans="1:24" ht="32" hidden="1" x14ac:dyDescent="0.2">
      <c r="A1163" s="1">
        <v>2258</v>
      </c>
      <c r="B1163" s="7" t="s">
        <v>2259</v>
      </c>
      <c r="C1163" s="7" t="s">
        <v>6368</v>
      </c>
      <c r="D1163" s="1">
        <v>2200</v>
      </c>
      <c r="E1163" s="1">
        <v>3223</v>
      </c>
      <c r="F1163" s="1" t="s">
        <v>8218</v>
      </c>
      <c r="G1163" s="1" t="s">
        <v>8223</v>
      </c>
      <c r="H1163" s="1" t="s">
        <v>8245</v>
      </c>
      <c r="I1163" s="1">
        <v>1434045687</v>
      </c>
      <c r="J1163" s="1">
        <v>1431453687</v>
      </c>
      <c r="K1163" s="1" t="b">
        <v>0</v>
      </c>
      <c r="L1163" s="1">
        <v>205</v>
      </c>
      <c r="M1163" s="1" t="b">
        <v>1</v>
      </c>
      <c r="N1163" s="1" t="s">
        <v>8296</v>
      </c>
      <c r="O1163" s="28">
        <f t="shared" si="180"/>
        <v>1.4650000000000001</v>
      </c>
      <c r="P1163" s="29">
        <f t="shared" si="181"/>
        <v>15.721951219512196</v>
      </c>
      <c r="Q1163" s="9" t="str">
        <f t="shared" si="182"/>
        <v>games</v>
      </c>
      <c r="R1163" s="26" t="str">
        <f t="shared" si="183"/>
        <v>tabletop games</v>
      </c>
      <c r="S1163" s="27">
        <f t="shared" si="184"/>
        <v>42136.75100694444</v>
      </c>
      <c r="T1163" s="5" t="str">
        <f t="shared" si="185"/>
        <v>May</v>
      </c>
      <c r="U1163" s="5" t="str">
        <f t="shared" si="186"/>
        <v>2015</v>
      </c>
      <c r="V1163" s="5" t="str">
        <f t="shared" si="187"/>
        <v>Jun</v>
      </c>
      <c r="W1163" s="1" t="str">
        <f t="shared" si="188"/>
        <v>2015</v>
      </c>
      <c r="X1163" s="27">
        <f t="shared" si="189"/>
        <v>42166.75100694444</v>
      </c>
    </row>
    <row r="1164" spans="1:24" ht="48" hidden="1" x14ac:dyDescent="0.2">
      <c r="A1164" s="1">
        <v>3152</v>
      </c>
      <c r="B1164" s="7" t="s">
        <v>3152</v>
      </c>
      <c r="C1164" s="7" t="s">
        <v>7262</v>
      </c>
      <c r="D1164" s="1">
        <v>2200</v>
      </c>
      <c r="E1164" s="1">
        <v>2331</v>
      </c>
      <c r="F1164" s="1" t="s">
        <v>8218</v>
      </c>
      <c r="G1164" s="1" t="s">
        <v>8224</v>
      </c>
      <c r="H1164" s="1" t="s">
        <v>8246</v>
      </c>
      <c r="I1164" s="1">
        <v>1383425367</v>
      </c>
      <c r="J1164" s="1">
        <v>1380833367</v>
      </c>
      <c r="K1164" s="1" t="b">
        <v>1</v>
      </c>
      <c r="L1164" s="1">
        <v>67</v>
      </c>
      <c r="M1164" s="1" t="b">
        <v>1</v>
      </c>
      <c r="N1164" s="1" t="s">
        <v>8270</v>
      </c>
      <c r="O1164" s="28">
        <f t="shared" si="180"/>
        <v>1.0595454545454546</v>
      </c>
      <c r="P1164" s="29">
        <f t="shared" si="181"/>
        <v>34.791044776119406</v>
      </c>
      <c r="Q1164" s="9" t="str">
        <f t="shared" si="182"/>
        <v>theater</v>
      </c>
      <c r="R1164" s="26" t="str">
        <f t="shared" si="183"/>
        <v>plays</v>
      </c>
      <c r="S1164" s="27">
        <f t="shared" si="184"/>
        <v>41550.867673611108</v>
      </c>
      <c r="T1164" s="5" t="str">
        <f t="shared" si="185"/>
        <v>Oct</v>
      </c>
      <c r="U1164" s="5" t="str">
        <f t="shared" si="186"/>
        <v>2013</v>
      </c>
      <c r="V1164" s="5" t="str">
        <f t="shared" si="187"/>
        <v>Nov</v>
      </c>
      <c r="W1164" s="1" t="str">
        <f t="shared" si="188"/>
        <v>2013</v>
      </c>
      <c r="X1164" s="27">
        <f t="shared" si="189"/>
        <v>41580.867673611108</v>
      </c>
    </row>
    <row r="1165" spans="1:24" ht="48" hidden="1" x14ac:dyDescent="0.2">
      <c r="A1165" s="1">
        <v>3556</v>
      </c>
      <c r="B1165" s="7" t="s">
        <v>3555</v>
      </c>
      <c r="C1165" s="7" t="s">
        <v>7666</v>
      </c>
      <c r="D1165" s="1">
        <v>2200</v>
      </c>
      <c r="E1165" s="1">
        <v>2210</v>
      </c>
      <c r="F1165" s="1" t="s">
        <v>8218</v>
      </c>
      <c r="G1165" s="1" t="s">
        <v>8224</v>
      </c>
      <c r="H1165" s="1" t="s">
        <v>8246</v>
      </c>
      <c r="I1165" s="1">
        <v>1408289724</v>
      </c>
      <c r="J1165" s="1">
        <v>1403105724</v>
      </c>
      <c r="K1165" s="1" t="b">
        <v>0</v>
      </c>
      <c r="L1165" s="1">
        <v>20</v>
      </c>
      <c r="M1165" s="1" t="b">
        <v>1</v>
      </c>
      <c r="N1165" s="1" t="s">
        <v>8270</v>
      </c>
      <c r="O1165" s="28">
        <f t="shared" si="180"/>
        <v>1.0045454545454546</v>
      </c>
      <c r="P1165" s="29">
        <f t="shared" si="181"/>
        <v>110.5</v>
      </c>
      <c r="Q1165" s="9" t="str">
        <f t="shared" si="182"/>
        <v>theater</v>
      </c>
      <c r="R1165" s="26" t="str">
        <f t="shared" si="183"/>
        <v>plays</v>
      </c>
      <c r="S1165" s="27">
        <f t="shared" si="184"/>
        <v>41808.649583333332</v>
      </c>
      <c r="T1165" s="5" t="str">
        <f t="shared" si="185"/>
        <v>Jun</v>
      </c>
      <c r="U1165" s="5" t="str">
        <f t="shared" si="186"/>
        <v>2014</v>
      </c>
      <c r="V1165" s="5" t="str">
        <f t="shared" si="187"/>
        <v>Aug</v>
      </c>
      <c r="W1165" s="1" t="str">
        <f t="shared" si="188"/>
        <v>2014</v>
      </c>
      <c r="X1165" s="27">
        <f t="shared" si="189"/>
        <v>41868.649583333332</v>
      </c>
    </row>
    <row r="1166" spans="1:24" ht="32" hidden="1" x14ac:dyDescent="0.2">
      <c r="A1166" s="1">
        <v>3743</v>
      </c>
      <c r="B1166" s="7" t="s">
        <v>3740</v>
      </c>
      <c r="C1166" s="7" t="s">
        <v>7853</v>
      </c>
      <c r="D1166" s="1">
        <v>2200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1404406964</v>
      </c>
      <c r="J1166" s="1">
        <v>1401814964</v>
      </c>
      <c r="K1166" s="1" t="b">
        <v>0</v>
      </c>
      <c r="L1166" s="1">
        <v>0</v>
      </c>
      <c r="M1166" s="1" t="b">
        <v>0</v>
      </c>
      <c r="N1166" s="1" t="s">
        <v>8270</v>
      </c>
      <c r="O1166" s="28">
        <f t="shared" si="180"/>
        <v>0</v>
      </c>
      <c r="P1166" s="29">
        <f t="shared" si="181"/>
        <v>0</v>
      </c>
      <c r="Q1166" s="9" t="str">
        <f t="shared" si="182"/>
        <v>theater</v>
      </c>
      <c r="R1166" s="26" t="str">
        <f t="shared" si="183"/>
        <v>plays</v>
      </c>
      <c r="S1166" s="27">
        <f t="shared" si="184"/>
        <v>41793.710231481484</v>
      </c>
      <c r="T1166" s="5" t="str">
        <f t="shared" si="185"/>
        <v>Jun</v>
      </c>
      <c r="U1166" s="5" t="str">
        <f t="shared" si="186"/>
        <v>2014</v>
      </c>
      <c r="V1166" s="5" t="str">
        <f t="shared" si="187"/>
        <v>Jul</v>
      </c>
      <c r="W1166" s="1" t="str">
        <f t="shared" si="188"/>
        <v>2014</v>
      </c>
      <c r="X1166" s="27">
        <f t="shared" si="189"/>
        <v>41823.710231481484</v>
      </c>
    </row>
    <row r="1167" spans="1:24" ht="48" hidden="1" x14ac:dyDescent="0.2">
      <c r="A1167" s="1">
        <v>745</v>
      </c>
      <c r="B1167" s="7" t="s">
        <v>746</v>
      </c>
      <c r="C1167" s="7" t="s">
        <v>4855</v>
      </c>
      <c r="D1167" s="1">
        <v>2220</v>
      </c>
      <c r="E1167" s="1">
        <v>3976</v>
      </c>
      <c r="F1167" s="1" t="s">
        <v>8218</v>
      </c>
      <c r="G1167" s="1" t="s">
        <v>8223</v>
      </c>
      <c r="H1167" s="1" t="s">
        <v>8245</v>
      </c>
      <c r="I1167" s="1">
        <v>1367588645</v>
      </c>
      <c r="J1167" s="1">
        <v>1364996645</v>
      </c>
      <c r="K1167" s="1" t="b">
        <v>0</v>
      </c>
      <c r="L1167" s="1">
        <v>74</v>
      </c>
      <c r="M1167" s="1" t="b">
        <v>1</v>
      </c>
      <c r="N1167" s="1" t="s">
        <v>8273</v>
      </c>
      <c r="O1167" s="28">
        <f t="shared" si="180"/>
        <v>1.7909909909909909</v>
      </c>
      <c r="P1167" s="29">
        <f t="shared" si="181"/>
        <v>53.729729729729726</v>
      </c>
      <c r="Q1167" s="9" t="str">
        <f t="shared" si="182"/>
        <v>publishing</v>
      </c>
      <c r="R1167" s="26" t="str">
        <f t="shared" si="183"/>
        <v>nonfiction</v>
      </c>
      <c r="S1167" s="27">
        <f t="shared" si="184"/>
        <v>41367.572280092594</v>
      </c>
      <c r="T1167" s="5" t="str">
        <f t="shared" si="185"/>
        <v>Apr</v>
      </c>
      <c r="U1167" s="5" t="str">
        <f t="shared" si="186"/>
        <v>2013</v>
      </c>
      <c r="V1167" s="5" t="str">
        <f t="shared" si="187"/>
        <v>May</v>
      </c>
      <c r="W1167" s="1" t="str">
        <f t="shared" si="188"/>
        <v>2013</v>
      </c>
      <c r="X1167" s="27">
        <f t="shared" si="189"/>
        <v>41397.572280092594</v>
      </c>
    </row>
    <row r="1168" spans="1:24" ht="48" hidden="1" x14ac:dyDescent="0.2">
      <c r="A1168" s="1">
        <v>4081</v>
      </c>
      <c r="B1168" s="7" t="s">
        <v>4077</v>
      </c>
      <c r="C1168" s="7" t="s">
        <v>8184</v>
      </c>
      <c r="D1168" s="1">
        <v>2224</v>
      </c>
      <c r="E1168" s="1">
        <v>350</v>
      </c>
      <c r="F1168" s="1" t="s">
        <v>8220</v>
      </c>
      <c r="G1168" s="1" t="s">
        <v>8223</v>
      </c>
      <c r="H1168" s="1" t="s">
        <v>8245</v>
      </c>
      <c r="I1168" s="1">
        <v>1425819425</v>
      </c>
      <c r="J1168" s="1">
        <v>1423231025</v>
      </c>
      <c r="K1168" s="1" t="b">
        <v>0</v>
      </c>
      <c r="L1168" s="1">
        <v>12</v>
      </c>
      <c r="M1168" s="1" t="b">
        <v>0</v>
      </c>
      <c r="N1168" s="1" t="s">
        <v>8270</v>
      </c>
      <c r="O1168" s="28">
        <f t="shared" si="180"/>
        <v>0.15737410071942445</v>
      </c>
      <c r="P1168" s="29">
        <f t="shared" si="181"/>
        <v>29.166666666666668</v>
      </c>
      <c r="Q1168" s="9" t="str">
        <f t="shared" si="182"/>
        <v>theater</v>
      </c>
      <c r="R1168" s="26" t="str">
        <f t="shared" si="183"/>
        <v>plays</v>
      </c>
      <c r="S1168" s="27">
        <f t="shared" si="184"/>
        <v>42041.581307870365</v>
      </c>
      <c r="T1168" s="5" t="str">
        <f t="shared" si="185"/>
        <v>Feb</v>
      </c>
      <c r="U1168" s="5" t="str">
        <f t="shared" si="186"/>
        <v>2015</v>
      </c>
      <c r="V1168" s="5" t="str">
        <f t="shared" si="187"/>
        <v>Mar</v>
      </c>
      <c r="W1168" s="1" t="str">
        <f t="shared" si="188"/>
        <v>2015</v>
      </c>
      <c r="X1168" s="27">
        <f t="shared" si="189"/>
        <v>42071.539641203708</v>
      </c>
    </row>
    <row r="1169" spans="1:24" ht="48" hidden="1" x14ac:dyDescent="0.2">
      <c r="A1169" s="1">
        <v>1543</v>
      </c>
      <c r="B1169" s="7" t="s">
        <v>1544</v>
      </c>
      <c r="C1169" s="7" t="s">
        <v>5653</v>
      </c>
      <c r="D1169" s="1">
        <v>2250</v>
      </c>
      <c r="E1169" s="1">
        <v>10</v>
      </c>
      <c r="F1169" s="1" t="s">
        <v>8220</v>
      </c>
      <c r="G1169" s="1" t="s">
        <v>8223</v>
      </c>
      <c r="H1169" s="1" t="s">
        <v>8245</v>
      </c>
      <c r="I1169" s="1">
        <v>1416662034</v>
      </c>
      <c r="J1169" s="1">
        <v>1414066434</v>
      </c>
      <c r="K1169" s="1" t="b">
        <v>0</v>
      </c>
      <c r="L1169" s="1">
        <v>1</v>
      </c>
      <c r="M1169" s="1" t="b">
        <v>0</v>
      </c>
      <c r="N1169" s="1" t="s">
        <v>8288</v>
      </c>
      <c r="O1169" s="28">
        <f t="shared" si="180"/>
        <v>4.4444444444444444E-3</v>
      </c>
      <c r="P1169" s="29">
        <f t="shared" si="181"/>
        <v>10</v>
      </c>
      <c r="Q1169" s="9" t="str">
        <f t="shared" si="182"/>
        <v>photography</v>
      </c>
      <c r="R1169" s="26" t="str">
        <f t="shared" si="183"/>
        <v>nature</v>
      </c>
      <c r="S1169" s="27">
        <f t="shared" si="184"/>
        <v>41935.509652777779</v>
      </c>
      <c r="T1169" s="5" t="str">
        <f t="shared" si="185"/>
        <v>Oct</v>
      </c>
      <c r="U1169" s="5" t="str">
        <f t="shared" si="186"/>
        <v>2014</v>
      </c>
      <c r="V1169" s="5" t="str">
        <f t="shared" si="187"/>
        <v>Nov</v>
      </c>
      <c r="W1169" s="1" t="str">
        <f t="shared" si="188"/>
        <v>2014</v>
      </c>
      <c r="X1169" s="27">
        <f t="shared" si="189"/>
        <v>41965.551319444443</v>
      </c>
    </row>
    <row r="1170" spans="1:24" ht="32" hidden="1" x14ac:dyDescent="0.2">
      <c r="A1170" s="1">
        <v>3252</v>
      </c>
      <c r="B1170" s="7" t="s">
        <v>3252</v>
      </c>
      <c r="C1170" s="7" t="s">
        <v>7362</v>
      </c>
      <c r="D1170" s="1">
        <v>2250</v>
      </c>
      <c r="E1170" s="1">
        <v>2876</v>
      </c>
      <c r="F1170" s="1" t="s">
        <v>8218</v>
      </c>
      <c r="G1170" s="1" t="s">
        <v>8224</v>
      </c>
      <c r="H1170" s="1" t="s">
        <v>8246</v>
      </c>
      <c r="I1170" s="1">
        <v>1473247240</v>
      </c>
      <c r="J1170" s="1">
        <v>1470655240</v>
      </c>
      <c r="K1170" s="1" t="b">
        <v>1</v>
      </c>
      <c r="L1170" s="1">
        <v>50</v>
      </c>
      <c r="M1170" s="1" t="b">
        <v>1</v>
      </c>
      <c r="N1170" s="1" t="s">
        <v>8270</v>
      </c>
      <c r="O1170" s="28">
        <f t="shared" si="180"/>
        <v>1.2782222222222221</v>
      </c>
      <c r="P1170" s="29">
        <f t="shared" si="181"/>
        <v>57.52</v>
      </c>
      <c r="Q1170" s="9" t="str">
        <f t="shared" si="182"/>
        <v>theater</v>
      </c>
      <c r="R1170" s="26" t="str">
        <f t="shared" si="183"/>
        <v>plays</v>
      </c>
      <c r="S1170" s="27">
        <f t="shared" si="184"/>
        <v>42590.472685185188</v>
      </c>
      <c r="T1170" s="5" t="str">
        <f t="shared" si="185"/>
        <v>Aug</v>
      </c>
      <c r="U1170" s="5" t="str">
        <f t="shared" si="186"/>
        <v>2016</v>
      </c>
      <c r="V1170" s="5" t="str">
        <f t="shared" si="187"/>
        <v>Sep</v>
      </c>
      <c r="W1170" s="1" t="str">
        <f t="shared" si="188"/>
        <v>2016</v>
      </c>
      <c r="X1170" s="27">
        <f t="shared" si="189"/>
        <v>42620.472685185188</v>
      </c>
    </row>
    <row r="1171" spans="1:24" ht="48" hidden="1" x14ac:dyDescent="0.2">
      <c r="A1171" s="1">
        <v>270</v>
      </c>
      <c r="B1171" s="7" t="s">
        <v>271</v>
      </c>
      <c r="C1171" s="7" t="s">
        <v>4380</v>
      </c>
      <c r="D1171" s="1">
        <v>2300</v>
      </c>
      <c r="E1171" s="1">
        <v>3510</v>
      </c>
      <c r="F1171" s="1" t="s">
        <v>8218</v>
      </c>
      <c r="G1171" s="1" t="s">
        <v>8223</v>
      </c>
      <c r="H1171" s="1" t="s">
        <v>8245</v>
      </c>
      <c r="I1171" s="1">
        <v>1306296000</v>
      </c>
      <c r="J1171" s="1">
        <v>1301950070</v>
      </c>
      <c r="K1171" s="1" t="b">
        <v>1</v>
      </c>
      <c r="L1171" s="1">
        <v>61</v>
      </c>
      <c r="M1171" s="1" t="b">
        <v>1</v>
      </c>
      <c r="N1171" s="1" t="s">
        <v>8268</v>
      </c>
      <c r="O1171" s="28">
        <f t="shared" si="180"/>
        <v>1.5260869565217392</v>
      </c>
      <c r="P1171" s="29">
        <f t="shared" si="181"/>
        <v>57.540983606557376</v>
      </c>
      <c r="Q1171" s="9" t="str">
        <f t="shared" si="182"/>
        <v>film &amp; video</v>
      </c>
      <c r="R1171" s="26" t="str">
        <f t="shared" si="183"/>
        <v>documentary</v>
      </c>
      <c r="S1171" s="27">
        <f t="shared" si="184"/>
        <v>40637.866550925923</v>
      </c>
      <c r="T1171" s="5" t="str">
        <f t="shared" si="185"/>
        <v>Apr</v>
      </c>
      <c r="U1171" s="5" t="str">
        <f t="shared" si="186"/>
        <v>2011</v>
      </c>
      <c r="V1171" s="5" t="str">
        <f t="shared" si="187"/>
        <v>May</v>
      </c>
      <c r="W1171" s="1" t="str">
        <f t="shared" si="188"/>
        <v>2011</v>
      </c>
      <c r="X1171" s="27">
        <f t="shared" si="189"/>
        <v>40688.166666666664</v>
      </c>
    </row>
    <row r="1172" spans="1:24" ht="48" hidden="1" x14ac:dyDescent="0.2">
      <c r="A1172" s="1">
        <v>803</v>
      </c>
      <c r="B1172" s="7" t="s">
        <v>804</v>
      </c>
      <c r="C1172" s="7" t="s">
        <v>4913</v>
      </c>
      <c r="D1172" s="1">
        <v>2300</v>
      </c>
      <c r="E1172" s="1">
        <v>2835</v>
      </c>
      <c r="F1172" s="1" t="s">
        <v>8218</v>
      </c>
      <c r="G1172" s="1" t="s">
        <v>8223</v>
      </c>
      <c r="H1172" s="1" t="s">
        <v>8245</v>
      </c>
      <c r="I1172" s="1">
        <v>1306630800</v>
      </c>
      <c r="J1172" s="1">
        <v>1304376478</v>
      </c>
      <c r="K1172" s="1" t="b">
        <v>0</v>
      </c>
      <c r="L1172" s="1">
        <v>38</v>
      </c>
      <c r="M1172" s="1" t="b">
        <v>1</v>
      </c>
      <c r="N1172" s="1" t="s">
        <v>8275</v>
      </c>
      <c r="O1172" s="28">
        <f t="shared" si="180"/>
        <v>1.232608695652174</v>
      </c>
      <c r="P1172" s="29">
        <f t="shared" si="181"/>
        <v>74.60526315789474</v>
      </c>
      <c r="Q1172" s="9" t="str">
        <f t="shared" si="182"/>
        <v>music</v>
      </c>
      <c r="R1172" s="26" t="str">
        <f t="shared" si="183"/>
        <v>rock</v>
      </c>
      <c r="S1172" s="27">
        <f t="shared" si="184"/>
        <v>40665.949976851851</v>
      </c>
      <c r="T1172" s="5" t="str">
        <f t="shared" si="185"/>
        <v>May</v>
      </c>
      <c r="U1172" s="5" t="str">
        <f t="shared" si="186"/>
        <v>2011</v>
      </c>
      <c r="V1172" s="5" t="str">
        <f t="shared" si="187"/>
        <v>May</v>
      </c>
      <c r="W1172" s="1" t="str">
        <f t="shared" si="188"/>
        <v>2011</v>
      </c>
      <c r="X1172" s="27">
        <f t="shared" si="189"/>
        <v>40692.041666666664</v>
      </c>
    </row>
    <row r="1173" spans="1:24" ht="48" hidden="1" x14ac:dyDescent="0.2">
      <c r="A1173" s="1">
        <v>1648</v>
      </c>
      <c r="B1173" s="7" t="s">
        <v>1649</v>
      </c>
      <c r="C1173" s="7" t="s">
        <v>5758</v>
      </c>
      <c r="D1173" s="1">
        <v>2300</v>
      </c>
      <c r="E1173" s="1">
        <v>2881</v>
      </c>
      <c r="F1173" s="1" t="s">
        <v>8218</v>
      </c>
      <c r="G1173" s="1" t="s">
        <v>8223</v>
      </c>
      <c r="H1173" s="1" t="s">
        <v>8245</v>
      </c>
      <c r="I1173" s="1">
        <v>1300636482</v>
      </c>
      <c r="J1173" s="1">
        <v>1298048082</v>
      </c>
      <c r="K1173" s="1" t="b">
        <v>0</v>
      </c>
      <c r="L1173" s="1">
        <v>90</v>
      </c>
      <c r="M1173" s="1" t="b">
        <v>1</v>
      </c>
      <c r="N1173" s="1" t="s">
        <v>8291</v>
      </c>
      <c r="O1173" s="28">
        <f t="shared" si="180"/>
        <v>1.2526086956521738</v>
      </c>
      <c r="P1173" s="29">
        <f t="shared" si="181"/>
        <v>32.011111111111113</v>
      </c>
      <c r="Q1173" s="9" t="str">
        <f t="shared" si="182"/>
        <v>music</v>
      </c>
      <c r="R1173" s="26" t="str">
        <f t="shared" si="183"/>
        <v>pop</v>
      </c>
      <c r="S1173" s="27">
        <f t="shared" si="184"/>
        <v>40592.704652777778</v>
      </c>
      <c r="T1173" s="5" t="str">
        <f t="shared" si="185"/>
        <v>Feb</v>
      </c>
      <c r="U1173" s="5" t="str">
        <f t="shared" si="186"/>
        <v>2011</v>
      </c>
      <c r="V1173" s="5" t="str">
        <f t="shared" si="187"/>
        <v>Mar</v>
      </c>
      <c r="W1173" s="1" t="str">
        <f t="shared" si="188"/>
        <v>2011</v>
      </c>
      <c r="X1173" s="27">
        <f t="shared" si="189"/>
        <v>40622.662986111114</v>
      </c>
    </row>
    <row r="1174" spans="1:24" ht="48" hidden="1" x14ac:dyDescent="0.2">
      <c r="A1174" s="1">
        <v>2302</v>
      </c>
      <c r="B1174" s="7" t="s">
        <v>2303</v>
      </c>
      <c r="C1174" s="7" t="s">
        <v>6412</v>
      </c>
      <c r="D1174" s="1">
        <v>2300</v>
      </c>
      <c r="E1174" s="1">
        <v>3925</v>
      </c>
      <c r="F1174" s="1" t="s">
        <v>8218</v>
      </c>
      <c r="G1174" s="1" t="s">
        <v>8223</v>
      </c>
      <c r="H1174" s="1" t="s">
        <v>8245</v>
      </c>
      <c r="I1174" s="1">
        <v>1388473200</v>
      </c>
      <c r="J1174" s="1">
        <v>1385585434</v>
      </c>
      <c r="K1174" s="1" t="b">
        <v>1</v>
      </c>
      <c r="L1174" s="1">
        <v>85</v>
      </c>
      <c r="M1174" s="1" t="b">
        <v>1</v>
      </c>
      <c r="N1174" s="1" t="s">
        <v>8278</v>
      </c>
      <c r="O1174" s="28">
        <f t="shared" si="180"/>
        <v>1.7065217391304348</v>
      </c>
      <c r="P1174" s="29">
        <f t="shared" si="181"/>
        <v>46.176470588235297</v>
      </c>
      <c r="Q1174" s="9" t="str">
        <f t="shared" si="182"/>
        <v>music</v>
      </c>
      <c r="R1174" s="26" t="str">
        <f t="shared" si="183"/>
        <v>indie rock</v>
      </c>
      <c r="S1174" s="27">
        <f t="shared" si="184"/>
        <v>41605.868449074071</v>
      </c>
      <c r="T1174" s="5" t="str">
        <f t="shared" si="185"/>
        <v>Nov</v>
      </c>
      <c r="U1174" s="5" t="str">
        <f t="shared" si="186"/>
        <v>2013</v>
      </c>
      <c r="V1174" s="5" t="str">
        <f t="shared" si="187"/>
        <v>Dec</v>
      </c>
      <c r="W1174" s="1" t="str">
        <f t="shared" si="188"/>
        <v>2013</v>
      </c>
      <c r="X1174" s="27">
        <f t="shared" si="189"/>
        <v>41639.291666666664</v>
      </c>
    </row>
    <row r="1175" spans="1:24" ht="48" hidden="1" x14ac:dyDescent="0.2">
      <c r="A1175" s="1">
        <v>1531</v>
      </c>
      <c r="B1175" s="7" t="s">
        <v>1532</v>
      </c>
      <c r="C1175" s="7" t="s">
        <v>5641</v>
      </c>
      <c r="D1175" s="1">
        <v>2350</v>
      </c>
      <c r="E1175" s="1">
        <v>4135</v>
      </c>
      <c r="F1175" s="1" t="s">
        <v>8218</v>
      </c>
      <c r="G1175" s="1" t="s">
        <v>8223</v>
      </c>
      <c r="H1175" s="1" t="s">
        <v>8245</v>
      </c>
      <c r="I1175" s="1">
        <v>1417402800</v>
      </c>
      <c r="J1175" s="1">
        <v>1414610126</v>
      </c>
      <c r="K1175" s="1" t="b">
        <v>1</v>
      </c>
      <c r="L1175" s="1">
        <v>73</v>
      </c>
      <c r="M1175" s="1" t="b">
        <v>1</v>
      </c>
      <c r="N1175" s="1" t="s">
        <v>8284</v>
      </c>
      <c r="O1175" s="28">
        <f t="shared" si="180"/>
        <v>1.7595744680851064</v>
      </c>
      <c r="P1175" s="29">
        <f t="shared" si="181"/>
        <v>56.643835616438359</v>
      </c>
      <c r="Q1175" s="9" t="str">
        <f t="shared" si="182"/>
        <v>photography</v>
      </c>
      <c r="R1175" s="26" t="str">
        <f t="shared" si="183"/>
        <v>photobooks</v>
      </c>
      <c r="S1175" s="27">
        <f t="shared" si="184"/>
        <v>41941.802384259259</v>
      </c>
      <c r="T1175" s="5" t="str">
        <f t="shared" si="185"/>
        <v>Oct</v>
      </c>
      <c r="U1175" s="5" t="str">
        <f t="shared" si="186"/>
        <v>2014</v>
      </c>
      <c r="V1175" s="5" t="str">
        <f t="shared" si="187"/>
        <v>Dec</v>
      </c>
      <c r="W1175" s="1" t="str">
        <f t="shared" si="188"/>
        <v>2014</v>
      </c>
      <c r="X1175" s="27">
        <f t="shared" si="189"/>
        <v>41974.125</v>
      </c>
    </row>
    <row r="1176" spans="1:24" ht="32" hidden="1" x14ac:dyDescent="0.2">
      <c r="A1176" s="1">
        <v>1493</v>
      </c>
      <c r="B1176" s="7" t="s">
        <v>1494</v>
      </c>
      <c r="C1176" s="7" t="s">
        <v>5603</v>
      </c>
      <c r="D1176" s="1">
        <v>2400</v>
      </c>
      <c r="E1176" s="1">
        <v>0</v>
      </c>
      <c r="F1176" s="1" t="s">
        <v>8220</v>
      </c>
      <c r="G1176" s="1" t="s">
        <v>8223</v>
      </c>
      <c r="H1176" s="1" t="s">
        <v>8245</v>
      </c>
      <c r="I1176" s="1">
        <v>1371415675</v>
      </c>
      <c r="J1176" s="1">
        <v>1368823675</v>
      </c>
      <c r="K1176" s="1" t="b">
        <v>0</v>
      </c>
      <c r="L1176" s="1">
        <v>0</v>
      </c>
      <c r="M1176" s="1" t="b">
        <v>0</v>
      </c>
      <c r="N1176" s="1" t="s">
        <v>8274</v>
      </c>
      <c r="O1176" s="28">
        <f t="shared" si="180"/>
        <v>0</v>
      </c>
      <c r="P1176" s="29">
        <f t="shared" si="181"/>
        <v>0</v>
      </c>
      <c r="Q1176" s="9" t="str">
        <f t="shared" si="182"/>
        <v>publishing</v>
      </c>
      <c r="R1176" s="26" t="str">
        <f t="shared" si="183"/>
        <v>fiction</v>
      </c>
      <c r="S1176" s="27">
        <f t="shared" si="184"/>
        <v>41411.866608796299</v>
      </c>
      <c r="T1176" s="5" t="str">
        <f t="shared" si="185"/>
        <v>May</v>
      </c>
      <c r="U1176" s="5" t="str">
        <f t="shared" si="186"/>
        <v>2013</v>
      </c>
      <c r="V1176" s="5" t="str">
        <f t="shared" si="187"/>
        <v>Jun</v>
      </c>
      <c r="W1176" s="1" t="str">
        <f t="shared" si="188"/>
        <v>2013</v>
      </c>
      <c r="X1176" s="27">
        <f t="shared" si="189"/>
        <v>41441.866608796299</v>
      </c>
    </row>
    <row r="1177" spans="1:24" ht="16" hidden="1" x14ac:dyDescent="0.2">
      <c r="A1177" s="1">
        <v>1689</v>
      </c>
      <c r="B1177" s="7" t="s">
        <v>1690</v>
      </c>
      <c r="C1177" s="7" t="s">
        <v>5799</v>
      </c>
      <c r="D1177" s="1">
        <v>2400</v>
      </c>
      <c r="E1177" s="1">
        <v>2400</v>
      </c>
      <c r="F1177" s="1" t="s">
        <v>8221</v>
      </c>
      <c r="G1177" s="1" t="s">
        <v>8223</v>
      </c>
      <c r="H1177" s="1" t="s">
        <v>8245</v>
      </c>
      <c r="I1177" s="1">
        <v>1489700230</v>
      </c>
      <c r="J1177" s="1">
        <v>1487111830</v>
      </c>
      <c r="K1177" s="1" t="b">
        <v>0</v>
      </c>
      <c r="L1177" s="1">
        <v>14</v>
      </c>
      <c r="M1177" s="1" t="b">
        <v>0</v>
      </c>
      <c r="N1177" s="1" t="s">
        <v>8292</v>
      </c>
      <c r="O1177" s="28">
        <f t="shared" si="180"/>
        <v>1</v>
      </c>
      <c r="P1177" s="29">
        <f t="shared" si="181"/>
        <v>171.42857142857142</v>
      </c>
      <c r="Q1177" s="9" t="str">
        <f t="shared" si="182"/>
        <v>music</v>
      </c>
      <c r="R1177" s="26" t="str">
        <f t="shared" si="183"/>
        <v>faith</v>
      </c>
      <c r="S1177" s="27">
        <f t="shared" si="184"/>
        <v>42780.942476851851</v>
      </c>
      <c r="T1177" s="5" t="str">
        <f t="shared" si="185"/>
        <v>Feb</v>
      </c>
      <c r="U1177" s="5" t="str">
        <f t="shared" si="186"/>
        <v>2017</v>
      </c>
      <c r="V1177" s="5" t="str">
        <f t="shared" si="187"/>
        <v>Mar</v>
      </c>
      <c r="W1177" s="1" t="str">
        <f t="shared" si="188"/>
        <v>2017</v>
      </c>
      <c r="X1177" s="27">
        <f t="shared" si="189"/>
        <v>42810.900810185187</v>
      </c>
    </row>
    <row r="1178" spans="1:24" ht="48" hidden="1" x14ac:dyDescent="0.2">
      <c r="A1178" s="1">
        <v>2986</v>
      </c>
      <c r="B1178" s="7" t="s">
        <v>2986</v>
      </c>
      <c r="C1178" s="7" t="s">
        <v>7096</v>
      </c>
      <c r="D1178" s="1">
        <v>2400</v>
      </c>
      <c r="E1178" s="1">
        <v>2532</v>
      </c>
      <c r="F1178" s="1" t="s">
        <v>8218</v>
      </c>
      <c r="G1178" s="1" t="s">
        <v>8224</v>
      </c>
      <c r="H1178" s="1" t="s">
        <v>8246</v>
      </c>
      <c r="I1178" s="1">
        <v>1462100406</v>
      </c>
      <c r="J1178" s="1">
        <v>1456920006</v>
      </c>
      <c r="K1178" s="1" t="b">
        <v>0</v>
      </c>
      <c r="L1178" s="1">
        <v>56</v>
      </c>
      <c r="M1178" s="1" t="b">
        <v>1</v>
      </c>
      <c r="N1178" s="1" t="s">
        <v>8302</v>
      </c>
      <c r="O1178" s="28">
        <f t="shared" si="180"/>
        <v>1.0549999999999999</v>
      </c>
      <c r="P1178" s="29">
        <f t="shared" si="181"/>
        <v>45.214285714285715</v>
      </c>
      <c r="Q1178" s="9" t="str">
        <f t="shared" si="182"/>
        <v>theater</v>
      </c>
      <c r="R1178" s="26" t="str">
        <f t="shared" si="183"/>
        <v>spaces</v>
      </c>
      <c r="S1178" s="27">
        <f t="shared" si="184"/>
        <v>42431.500069444446</v>
      </c>
      <c r="T1178" s="5" t="str">
        <f t="shared" si="185"/>
        <v>Mar</v>
      </c>
      <c r="U1178" s="5" t="str">
        <f t="shared" si="186"/>
        <v>2016</v>
      </c>
      <c r="V1178" s="5" t="str">
        <f t="shared" si="187"/>
        <v>May</v>
      </c>
      <c r="W1178" s="1" t="str">
        <f t="shared" si="188"/>
        <v>2016</v>
      </c>
      <c r="X1178" s="27">
        <f t="shared" si="189"/>
        <v>42491.458402777775</v>
      </c>
    </row>
    <row r="1179" spans="1:24" ht="48" hidden="1" x14ac:dyDescent="0.2">
      <c r="A1179" s="1">
        <v>3555</v>
      </c>
      <c r="B1179" s="7" t="s">
        <v>3554</v>
      </c>
      <c r="C1179" s="7" t="s">
        <v>7665</v>
      </c>
      <c r="D1179" s="1">
        <v>2400</v>
      </c>
      <c r="E1179" s="1">
        <v>2400</v>
      </c>
      <c r="F1179" s="1" t="s">
        <v>8218</v>
      </c>
      <c r="G1179" s="1" t="s">
        <v>8236</v>
      </c>
      <c r="H1179" s="1" t="s">
        <v>8248</v>
      </c>
      <c r="I1179" s="1">
        <v>1479382594</v>
      </c>
      <c r="J1179" s="1">
        <v>1476786994</v>
      </c>
      <c r="K1179" s="1" t="b">
        <v>0</v>
      </c>
      <c r="L1179" s="1">
        <v>14</v>
      </c>
      <c r="M1179" s="1" t="b">
        <v>1</v>
      </c>
      <c r="N1179" s="1" t="s">
        <v>8270</v>
      </c>
      <c r="O1179" s="28">
        <f t="shared" si="180"/>
        <v>1</v>
      </c>
      <c r="P1179" s="29">
        <f t="shared" si="181"/>
        <v>171.42857142857142</v>
      </c>
      <c r="Q1179" s="9" t="str">
        <f t="shared" si="182"/>
        <v>theater</v>
      </c>
      <c r="R1179" s="26" t="str">
        <f t="shared" si="183"/>
        <v>plays</v>
      </c>
      <c r="S1179" s="27">
        <f t="shared" si="184"/>
        <v>42661.442060185189</v>
      </c>
      <c r="T1179" s="5" t="str">
        <f t="shared" si="185"/>
        <v>Oct</v>
      </c>
      <c r="U1179" s="5" t="str">
        <f t="shared" si="186"/>
        <v>2016</v>
      </c>
      <c r="V1179" s="5" t="str">
        <f t="shared" si="187"/>
        <v>Nov</v>
      </c>
      <c r="W1179" s="1" t="str">
        <f t="shared" si="188"/>
        <v>2016</v>
      </c>
      <c r="X1179" s="27">
        <f t="shared" si="189"/>
        <v>42691.483726851846</v>
      </c>
    </row>
    <row r="1180" spans="1:24" ht="32" hidden="1" x14ac:dyDescent="0.2">
      <c r="A1180" s="1">
        <v>3778</v>
      </c>
      <c r="B1180" s="7" t="s">
        <v>3775</v>
      </c>
      <c r="C1180" s="7" t="s">
        <v>7888</v>
      </c>
      <c r="D1180" s="1">
        <v>2400</v>
      </c>
      <c r="E1180" s="1">
        <v>2521</v>
      </c>
      <c r="F1180" s="1" t="s">
        <v>8218</v>
      </c>
      <c r="G1180" s="1" t="s">
        <v>8223</v>
      </c>
      <c r="H1180" s="1" t="s">
        <v>8245</v>
      </c>
      <c r="I1180" s="1">
        <v>1423942780</v>
      </c>
      <c r="J1180" s="1">
        <v>1418758780</v>
      </c>
      <c r="K1180" s="1" t="b">
        <v>0</v>
      </c>
      <c r="L1180" s="1">
        <v>36</v>
      </c>
      <c r="M1180" s="1" t="b">
        <v>1</v>
      </c>
      <c r="N1180" s="1" t="s">
        <v>8304</v>
      </c>
      <c r="O1180" s="28">
        <f t="shared" si="180"/>
        <v>1.0504166666666668</v>
      </c>
      <c r="P1180" s="29">
        <f t="shared" si="181"/>
        <v>70.027777777777771</v>
      </c>
      <c r="Q1180" s="9" t="str">
        <f t="shared" si="182"/>
        <v>theater</v>
      </c>
      <c r="R1180" s="26" t="str">
        <f t="shared" si="183"/>
        <v>musical</v>
      </c>
      <c r="S1180" s="27">
        <f t="shared" si="184"/>
        <v>41989.819212962961</v>
      </c>
      <c r="T1180" s="5" t="str">
        <f t="shared" si="185"/>
        <v>Dec</v>
      </c>
      <c r="U1180" s="5" t="str">
        <f t="shared" si="186"/>
        <v>2014</v>
      </c>
      <c r="V1180" s="5" t="str">
        <f t="shared" si="187"/>
        <v>Feb</v>
      </c>
      <c r="W1180" s="1" t="str">
        <f t="shared" si="188"/>
        <v>2015</v>
      </c>
      <c r="X1180" s="27">
        <f t="shared" si="189"/>
        <v>42049.819212962961</v>
      </c>
    </row>
    <row r="1181" spans="1:24" ht="48" hidden="1" x14ac:dyDescent="0.2">
      <c r="A1181" s="1">
        <v>3865</v>
      </c>
      <c r="B1181" s="7" t="s">
        <v>3862</v>
      </c>
      <c r="C1181" s="7" t="s">
        <v>7974</v>
      </c>
      <c r="D1181" s="1">
        <v>2413</v>
      </c>
      <c r="E1181" s="1">
        <v>650</v>
      </c>
      <c r="F1181" s="1" t="s">
        <v>8220</v>
      </c>
      <c r="G1181" s="1" t="s">
        <v>8228</v>
      </c>
      <c r="H1181" s="1" t="s">
        <v>8250</v>
      </c>
      <c r="I1181" s="1">
        <v>1409376600</v>
      </c>
      <c r="J1181" s="1">
        <v>1405957098</v>
      </c>
      <c r="K1181" s="1" t="b">
        <v>0</v>
      </c>
      <c r="L1181" s="1">
        <v>14</v>
      </c>
      <c r="M1181" s="1" t="b">
        <v>0</v>
      </c>
      <c r="N1181" s="1" t="s">
        <v>8270</v>
      </c>
      <c r="O1181" s="28">
        <f t="shared" si="180"/>
        <v>0.26937422295897223</v>
      </c>
      <c r="P1181" s="29">
        <f t="shared" si="181"/>
        <v>46.428571428571431</v>
      </c>
      <c r="Q1181" s="9" t="str">
        <f t="shared" si="182"/>
        <v>theater</v>
      </c>
      <c r="R1181" s="26" t="str">
        <f t="shared" si="183"/>
        <v>plays</v>
      </c>
      <c r="S1181" s="27">
        <f t="shared" si="184"/>
        <v>41841.651597222226</v>
      </c>
      <c r="T1181" s="5" t="str">
        <f t="shared" si="185"/>
        <v>Jul</v>
      </c>
      <c r="U1181" s="5" t="str">
        <f t="shared" si="186"/>
        <v>2014</v>
      </c>
      <c r="V1181" s="5" t="str">
        <f t="shared" si="187"/>
        <v>Aug</v>
      </c>
      <c r="W1181" s="1" t="str">
        <f t="shared" si="188"/>
        <v>2014</v>
      </c>
      <c r="X1181" s="27">
        <f t="shared" si="189"/>
        <v>41881.229166666664</v>
      </c>
    </row>
    <row r="1182" spans="1:24" ht="48" hidden="1" x14ac:dyDescent="0.2">
      <c r="A1182" s="1">
        <v>376</v>
      </c>
      <c r="B1182" s="7" t="s">
        <v>377</v>
      </c>
      <c r="C1182" s="7" t="s">
        <v>4486</v>
      </c>
      <c r="D1182" s="1">
        <v>2450</v>
      </c>
      <c r="E1182" s="1">
        <v>2596</v>
      </c>
      <c r="F1182" s="1" t="s">
        <v>8218</v>
      </c>
      <c r="G1182" s="1" t="s">
        <v>8224</v>
      </c>
      <c r="H1182" s="1" t="s">
        <v>8246</v>
      </c>
      <c r="I1182" s="1">
        <v>1472122316</v>
      </c>
      <c r="J1182" s="1">
        <v>1469443916</v>
      </c>
      <c r="K1182" s="1" t="b">
        <v>0</v>
      </c>
      <c r="L1182" s="1">
        <v>48</v>
      </c>
      <c r="M1182" s="1" t="b">
        <v>1</v>
      </c>
      <c r="N1182" s="1" t="s">
        <v>8268</v>
      </c>
      <c r="O1182" s="28">
        <f t="shared" si="180"/>
        <v>1.0595918367346939</v>
      </c>
      <c r="P1182" s="29">
        <f t="shared" si="181"/>
        <v>54.083333333333336</v>
      </c>
      <c r="Q1182" s="9" t="str">
        <f t="shared" si="182"/>
        <v>film &amp; video</v>
      </c>
      <c r="R1182" s="26" t="str">
        <f t="shared" si="183"/>
        <v>documentary</v>
      </c>
      <c r="S1182" s="27">
        <f t="shared" si="184"/>
        <v>42576.452731481477</v>
      </c>
      <c r="T1182" s="5" t="str">
        <f t="shared" si="185"/>
        <v>Jul</v>
      </c>
      <c r="U1182" s="5" t="str">
        <f t="shared" si="186"/>
        <v>2016</v>
      </c>
      <c r="V1182" s="5" t="str">
        <f t="shared" si="187"/>
        <v>Aug</v>
      </c>
      <c r="W1182" s="1" t="str">
        <f t="shared" si="188"/>
        <v>2016</v>
      </c>
      <c r="X1182" s="27">
        <f t="shared" si="189"/>
        <v>42607.452731481477</v>
      </c>
    </row>
    <row r="1183" spans="1:24" ht="48" hidden="1" x14ac:dyDescent="0.2">
      <c r="A1183" s="1">
        <v>2724</v>
      </c>
      <c r="B1183" s="7" t="s">
        <v>2724</v>
      </c>
      <c r="C1183" s="7" t="s">
        <v>6834</v>
      </c>
      <c r="D1183" s="1">
        <v>2468</v>
      </c>
      <c r="E1183" s="1">
        <v>7326.88</v>
      </c>
      <c r="F1183" s="1" t="s">
        <v>8218</v>
      </c>
      <c r="G1183" s="1" t="s">
        <v>8224</v>
      </c>
      <c r="H1183" s="1" t="s">
        <v>8246</v>
      </c>
      <c r="I1183" s="1">
        <v>1439625059</v>
      </c>
      <c r="J1183" s="1">
        <v>1436860259</v>
      </c>
      <c r="K1183" s="1" t="b">
        <v>0</v>
      </c>
      <c r="L1183" s="1">
        <v>1019</v>
      </c>
      <c r="M1183" s="1" t="b">
        <v>1</v>
      </c>
      <c r="N1183" s="1" t="s">
        <v>8294</v>
      </c>
      <c r="O1183" s="28">
        <f t="shared" si="180"/>
        <v>2.9687520259319289</v>
      </c>
      <c r="P1183" s="29">
        <f t="shared" si="181"/>
        <v>7.1902649656526005</v>
      </c>
      <c r="Q1183" s="9" t="str">
        <f t="shared" si="182"/>
        <v>technology</v>
      </c>
      <c r="R1183" s="26" t="str">
        <f t="shared" si="183"/>
        <v>hardware</v>
      </c>
      <c r="S1183" s="27">
        <f t="shared" si="184"/>
        <v>42199.32707175926</v>
      </c>
      <c r="T1183" s="5" t="str">
        <f t="shared" si="185"/>
        <v>Jul</v>
      </c>
      <c r="U1183" s="5" t="str">
        <f t="shared" si="186"/>
        <v>2015</v>
      </c>
      <c r="V1183" s="5" t="str">
        <f t="shared" si="187"/>
        <v>Aug</v>
      </c>
      <c r="W1183" s="1" t="str">
        <f t="shared" si="188"/>
        <v>2015</v>
      </c>
      <c r="X1183" s="27">
        <f t="shared" si="189"/>
        <v>42231.32707175926</v>
      </c>
    </row>
    <row r="1184" spans="1:24" ht="48" hidden="1" x14ac:dyDescent="0.2">
      <c r="A1184" s="1">
        <v>38</v>
      </c>
      <c r="B1184" s="7" t="s">
        <v>40</v>
      </c>
      <c r="C1184" s="7" t="s">
        <v>4149</v>
      </c>
      <c r="D1184" s="1">
        <v>2500</v>
      </c>
      <c r="E1184" s="1">
        <v>2751</v>
      </c>
      <c r="F1184" s="1" t="s">
        <v>8218</v>
      </c>
      <c r="G1184" s="1" t="s">
        <v>8223</v>
      </c>
      <c r="H1184" s="1" t="s">
        <v>8245</v>
      </c>
      <c r="I1184" s="1">
        <v>1368235344</v>
      </c>
      <c r="J1184" s="1">
        <v>1365643344</v>
      </c>
      <c r="K1184" s="1" t="b">
        <v>0</v>
      </c>
      <c r="L1184" s="1">
        <v>66</v>
      </c>
      <c r="M1184" s="1" t="b">
        <v>1</v>
      </c>
      <c r="N1184" s="1" t="s">
        <v>8264</v>
      </c>
      <c r="O1184" s="28">
        <f t="shared" si="180"/>
        <v>1.1004</v>
      </c>
      <c r="P1184" s="29">
        <f t="shared" si="181"/>
        <v>41.68181818181818</v>
      </c>
      <c r="Q1184" s="9" t="str">
        <f t="shared" si="182"/>
        <v>film &amp; video</v>
      </c>
      <c r="R1184" s="26" t="str">
        <f t="shared" si="183"/>
        <v>television</v>
      </c>
      <c r="S1184" s="27">
        <f t="shared" si="184"/>
        <v>41375.057222222218</v>
      </c>
      <c r="T1184" s="5" t="str">
        <f t="shared" si="185"/>
        <v>Apr</v>
      </c>
      <c r="U1184" s="5" t="str">
        <f t="shared" si="186"/>
        <v>2013</v>
      </c>
      <c r="V1184" s="5" t="str">
        <f t="shared" si="187"/>
        <v>May</v>
      </c>
      <c r="W1184" s="1" t="str">
        <f t="shared" si="188"/>
        <v>2013</v>
      </c>
      <c r="X1184" s="27">
        <f t="shared" si="189"/>
        <v>41405.057222222218</v>
      </c>
    </row>
    <row r="1185" spans="1:24" ht="48" hidden="1" x14ac:dyDescent="0.2">
      <c r="A1185" s="1">
        <v>87</v>
      </c>
      <c r="B1185" s="7" t="s">
        <v>89</v>
      </c>
      <c r="C1185" s="7" t="s">
        <v>4198</v>
      </c>
      <c r="D1185" s="1">
        <v>2500</v>
      </c>
      <c r="E1185" s="1">
        <v>2615</v>
      </c>
      <c r="F1185" s="1" t="s">
        <v>8218</v>
      </c>
      <c r="G1185" s="1" t="s">
        <v>8223</v>
      </c>
      <c r="H1185" s="1" t="s">
        <v>8245</v>
      </c>
      <c r="I1185" s="1">
        <v>1275529260</v>
      </c>
      <c r="J1185" s="1">
        <v>1274705803</v>
      </c>
      <c r="K1185" s="1" t="b">
        <v>0</v>
      </c>
      <c r="L1185" s="1">
        <v>25</v>
      </c>
      <c r="M1185" s="1" t="b">
        <v>1</v>
      </c>
      <c r="N1185" s="1" t="s">
        <v>8265</v>
      </c>
      <c r="O1185" s="28">
        <f t="shared" si="180"/>
        <v>1.046</v>
      </c>
      <c r="P1185" s="29">
        <f t="shared" si="181"/>
        <v>104.6</v>
      </c>
      <c r="Q1185" s="9" t="str">
        <f t="shared" si="182"/>
        <v>film &amp; video</v>
      </c>
      <c r="R1185" s="26" t="str">
        <f t="shared" si="183"/>
        <v>shorts</v>
      </c>
      <c r="S1185" s="27">
        <f t="shared" si="184"/>
        <v>40322.53938657407</v>
      </c>
      <c r="T1185" s="5" t="str">
        <f t="shared" si="185"/>
        <v>May</v>
      </c>
      <c r="U1185" s="5" t="str">
        <f t="shared" si="186"/>
        <v>2010</v>
      </c>
      <c r="V1185" s="5" t="str">
        <f t="shared" si="187"/>
        <v>Jun</v>
      </c>
      <c r="W1185" s="1" t="str">
        <f t="shared" si="188"/>
        <v>2010</v>
      </c>
      <c r="X1185" s="27">
        <f t="shared" si="189"/>
        <v>40332.070138888892</v>
      </c>
    </row>
    <row r="1186" spans="1:24" ht="48" hidden="1" x14ac:dyDescent="0.2">
      <c r="A1186" s="1">
        <v>169</v>
      </c>
      <c r="B1186" s="7" t="s">
        <v>171</v>
      </c>
      <c r="C1186" s="7" t="s">
        <v>4279</v>
      </c>
      <c r="D1186" s="1">
        <v>2500</v>
      </c>
      <c r="E1186" s="1">
        <v>560</v>
      </c>
      <c r="F1186" s="1" t="s">
        <v>8220</v>
      </c>
      <c r="G1186" s="1" t="s">
        <v>8224</v>
      </c>
      <c r="H1186" s="1" t="s">
        <v>8246</v>
      </c>
      <c r="I1186" s="1">
        <v>1413634059</v>
      </c>
      <c r="J1186" s="1">
        <v>1411042059</v>
      </c>
      <c r="K1186" s="1" t="b">
        <v>0</v>
      </c>
      <c r="L1186" s="1">
        <v>10</v>
      </c>
      <c r="M1186" s="1" t="b">
        <v>0</v>
      </c>
      <c r="N1186" s="1" t="s">
        <v>8267</v>
      </c>
      <c r="O1186" s="28">
        <f t="shared" si="180"/>
        <v>0.224</v>
      </c>
      <c r="P1186" s="29">
        <f t="shared" si="181"/>
        <v>56</v>
      </c>
      <c r="Q1186" s="9" t="str">
        <f t="shared" si="182"/>
        <v>film &amp; video</v>
      </c>
      <c r="R1186" s="26" t="str">
        <f t="shared" si="183"/>
        <v>drama</v>
      </c>
      <c r="S1186" s="27">
        <f t="shared" si="184"/>
        <v>41900.505312499998</v>
      </c>
      <c r="T1186" s="5" t="str">
        <f t="shared" si="185"/>
        <v>Sep</v>
      </c>
      <c r="U1186" s="5" t="str">
        <f t="shared" si="186"/>
        <v>2014</v>
      </c>
      <c r="V1186" s="5" t="str">
        <f t="shared" si="187"/>
        <v>Oct</v>
      </c>
      <c r="W1186" s="1" t="str">
        <f t="shared" si="188"/>
        <v>2014</v>
      </c>
      <c r="X1186" s="27">
        <f t="shared" si="189"/>
        <v>41930.505312499998</v>
      </c>
    </row>
    <row r="1187" spans="1:24" ht="48" hidden="1" x14ac:dyDescent="0.2">
      <c r="A1187" s="1">
        <v>194</v>
      </c>
      <c r="B1187" s="7" t="s">
        <v>196</v>
      </c>
      <c r="C1187" s="7" t="s">
        <v>4304</v>
      </c>
      <c r="D1187" s="1">
        <v>2500</v>
      </c>
      <c r="E1187" s="1">
        <v>3</v>
      </c>
      <c r="F1187" s="1" t="s">
        <v>8220</v>
      </c>
      <c r="G1187" s="1" t="s">
        <v>8224</v>
      </c>
      <c r="H1187" s="1" t="s">
        <v>8246</v>
      </c>
      <c r="I1187" s="1">
        <v>1457308531</v>
      </c>
      <c r="J1187" s="1">
        <v>1452124531</v>
      </c>
      <c r="K1187" s="1" t="b">
        <v>0</v>
      </c>
      <c r="L1187" s="1">
        <v>3</v>
      </c>
      <c r="M1187" s="1" t="b">
        <v>0</v>
      </c>
      <c r="N1187" s="1" t="s">
        <v>8267</v>
      </c>
      <c r="O1187" s="28">
        <f t="shared" si="180"/>
        <v>1.1999999999999999E-3</v>
      </c>
      <c r="P1187" s="29">
        <f t="shared" si="181"/>
        <v>1</v>
      </c>
      <c r="Q1187" s="9" t="str">
        <f t="shared" si="182"/>
        <v>film &amp; video</v>
      </c>
      <c r="R1187" s="26" t="str">
        <f t="shared" si="183"/>
        <v>drama</v>
      </c>
      <c r="S1187" s="27">
        <f t="shared" si="184"/>
        <v>42375.996886574074</v>
      </c>
      <c r="T1187" s="5" t="str">
        <f t="shared" si="185"/>
        <v>Jan</v>
      </c>
      <c r="U1187" s="5" t="str">
        <f t="shared" si="186"/>
        <v>2016</v>
      </c>
      <c r="V1187" s="5" t="str">
        <f t="shared" si="187"/>
        <v>Mar</v>
      </c>
      <c r="W1187" s="1" t="str">
        <f t="shared" si="188"/>
        <v>2016</v>
      </c>
      <c r="X1187" s="27">
        <f t="shared" si="189"/>
        <v>42435.996886574074</v>
      </c>
    </row>
    <row r="1188" spans="1:24" ht="48" hidden="1" x14ac:dyDescent="0.2">
      <c r="A1188" s="1">
        <v>197</v>
      </c>
      <c r="B1188" s="7" t="s">
        <v>199</v>
      </c>
      <c r="C1188" s="7" t="s">
        <v>4307</v>
      </c>
      <c r="D1188" s="1">
        <v>2500</v>
      </c>
      <c r="E1188" s="1">
        <v>262</v>
      </c>
      <c r="F1188" s="1" t="s">
        <v>8220</v>
      </c>
      <c r="G1188" s="1" t="s">
        <v>8224</v>
      </c>
      <c r="H1188" s="1" t="s">
        <v>8246</v>
      </c>
      <c r="I1188" s="1">
        <v>1487365200</v>
      </c>
      <c r="J1188" s="1">
        <v>1483734100</v>
      </c>
      <c r="K1188" s="1" t="b">
        <v>0</v>
      </c>
      <c r="L1188" s="1">
        <v>8</v>
      </c>
      <c r="M1188" s="1" t="b">
        <v>0</v>
      </c>
      <c r="N1188" s="1" t="s">
        <v>8267</v>
      </c>
      <c r="O1188" s="28">
        <f t="shared" si="180"/>
        <v>0.1048</v>
      </c>
      <c r="P1188" s="29">
        <f t="shared" si="181"/>
        <v>32.75</v>
      </c>
      <c r="Q1188" s="9" t="str">
        <f t="shared" si="182"/>
        <v>film &amp; video</v>
      </c>
      <c r="R1188" s="26" t="str">
        <f t="shared" si="183"/>
        <v>drama</v>
      </c>
      <c r="S1188" s="27">
        <f t="shared" si="184"/>
        <v>42741.848379629635</v>
      </c>
      <c r="T1188" s="5" t="str">
        <f t="shared" si="185"/>
        <v>Jan</v>
      </c>
      <c r="U1188" s="5" t="str">
        <f t="shared" si="186"/>
        <v>2017</v>
      </c>
      <c r="V1188" s="5" t="str">
        <f t="shared" si="187"/>
        <v>Feb</v>
      </c>
      <c r="W1188" s="1" t="str">
        <f t="shared" si="188"/>
        <v>2017</v>
      </c>
      <c r="X1188" s="27">
        <f t="shared" si="189"/>
        <v>42783.875</v>
      </c>
    </row>
    <row r="1189" spans="1:24" ht="48" hidden="1" x14ac:dyDescent="0.2">
      <c r="A1189" s="1">
        <v>203</v>
      </c>
      <c r="B1189" s="7" t="s">
        <v>205</v>
      </c>
      <c r="C1189" s="7" t="s">
        <v>4313</v>
      </c>
      <c r="D1189" s="1">
        <v>2500</v>
      </c>
      <c r="E1189" s="1">
        <v>746</v>
      </c>
      <c r="F1189" s="1" t="s">
        <v>8220</v>
      </c>
      <c r="G1189" s="1" t="s">
        <v>8224</v>
      </c>
      <c r="H1189" s="1" t="s">
        <v>8246</v>
      </c>
      <c r="I1189" s="1">
        <v>1422562864</v>
      </c>
      <c r="J1189" s="1">
        <v>1417378864</v>
      </c>
      <c r="K1189" s="1" t="b">
        <v>0</v>
      </c>
      <c r="L1189" s="1">
        <v>8</v>
      </c>
      <c r="M1189" s="1" t="b">
        <v>0</v>
      </c>
      <c r="N1189" s="1" t="s">
        <v>8267</v>
      </c>
      <c r="O1189" s="28">
        <f t="shared" si="180"/>
        <v>0.2984</v>
      </c>
      <c r="P1189" s="29">
        <f t="shared" si="181"/>
        <v>93.25</v>
      </c>
      <c r="Q1189" s="9" t="str">
        <f t="shared" si="182"/>
        <v>film &amp; video</v>
      </c>
      <c r="R1189" s="26" t="str">
        <f t="shared" si="183"/>
        <v>drama</v>
      </c>
      <c r="S1189" s="27">
        <f t="shared" si="184"/>
        <v>41973.847962962958</v>
      </c>
      <c r="T1189" s="5" t="str">
        <f t="shared" si="185"/>
        <v>Nov</v>
      </c>
      <c r="U1189" s="5" t="str">
        <f t="shared" si="186"/>
        <v>2014</v>
      </c>
      <c r="V1189" s="5" t="str">
        <f t="shared" si="187"/>
        <v>Jan</v>
      </c>
      <c r="W1189" s="1" t="str">
        <f t="shared" si="188"/>
        <v>2015</v>
      </c>
      <c r="X1189" s="27">
        <f t="shared" si="189"/>
        <v>42033.847962962958</v>
      </c>
    </row>
    <row r="1190" spans="1:24" ht="32" hidden="1" x14ac:dyDescent="0.2">
      <c r="A1190" s="1">
        <v>262</v>
      </c>
      <c r="B1190" s="7" t="s">
        <v>263</v>
      </c>
      <c r="C1190" s="7" t="s">
        <v>4372</v>
      </c>
      <c r="D1190" s="1">
        <v>2500</v>
      </c>
      <c r="E1190" s="1">
        <v>6000</v>
      </c>
      <c r="F1190" s="1" t="s">
        <v>8218</v>
      </c>
      <c r="G1190" s="1" t="s">
        <v>8223</v>
      </c>
      <c r="H1190" s="1" t="s">
        <v>8245</v>
      </c>
      <c r="I1190" s="1">
        <v>1298699828</v>
      </c>
      <c r="J1190" s="1">
        <v>1294811828</v>
      </c>
      <c r="K1190" s="1" t="b">
        <v>1</v>
      </c>
      <c r="L1190" s="1">
        <v>145</v>
      </c>
      <c r="M1190" s="1" t="b">
        <v>1</v>
      </c>
      <c r="N1190" s="1" t="s">
        <v>8268</v>
      </c>
      <c r="O1190" s="28">
        <f t="shared" si="180"/>
        <v>2.4</v>
      </c>
      <c r="P1190" s="29">
        <f t="shared" si="181"/>
        <v>41.379310344827587</v>
      </c>
      <c r="Q1190" s="9" t="str">
        <f t="shared" si="182"/>
        <v>film &amp; video</v>
      </c>
      <c r="R1190" s="26" t="str">
        <f t="shared" si="183"/>
        <v>documentary</v>
      </c>
      <c r="S1190" s="27">
        <f t="shared" si="184"/>
        <v>40555.24800925926</v>
      </c>
      <c r="T1190" s="5" t="str">
        <f t="shared" si="185"/>
        <v>Jan</v>
      </c>
      <c r="U1190" s="5" t="str">
        <f t="shared" si="186"/>
        <v>2011</v>
      </c>
      <c r="V1190" s="5" t="str">
        <f t="shared" si="187"/>
        <v>Feb</v>
      </c>
      <c r="W1190" s="1" t="str">
        <f t="shared" si="188"/>
        <v>2011</v>
      </c>
      <c r="X1190" s="27">
        <f t="shared" si="189"/>
        <v>40600.24800925926</v>
      </c>
    </row>
    <row r="1191" spans="1:24" ht="48" hidden="1" x14ac:dyDescent="0.2">
      <c r="A1191" s="1">
        <v>412</v>
      </c>
      <c r="B1191" s="7" t="s">
        <v>413</v>
      </c>
      <c r="C1191" s="7" t="s">
        <v>4522</v>
      </c>
      <c r="D1191" s="1">
        <v>2500</v>
      </c>
      <c r="E1191" s="1">
        <v>3171</v>
      </c>
      <c r="F1191" s="1" t="s">
        <v>8218</v>
      </c>
      <c r="G1191" s="1" t="s">
        <v>8223</v>
      </c>
      <c r="H1191" s="1" t="s">
        <v>8245</v>
      </c>
      <c r="I1191" s="1">
        <v>1343238578</v>
      </c>
      <c r="J1191" s="1">
        <v>1341856178</v>
      </c>
      <c r="K1191" s="1" t="b">
        <v>0</v>
      </c>
      <c r="L1191" s="1">
        <v>55</v>
      </c>
      <c r="M1191" s="1" t="b">
        <v>1</v>
      </c>
      <c r="N1191" s="1" t="s">
        <v>8268</v>
      </c>
      <c r="O1191" s="28">
        <f t="shared" si="180"/>
        <v>1.2684</v>
      </c>
      <c r="P1191" s="29">
        <f t="shared" si="181"/>
        <v>57.654545454545456</v>
      </c>
      <c r="Q1191" s="9" t="str">
        <f t="shared" si="182"/>
        <v>film &amp; video</v>
      </c>
      <c r="R1191" s="26" t="str">
        <f t="shared" si="183"/>
        <v>documentary</v>
      </c>
      <c r="S1191" s="27">
        <f t="shared" si="184"/>
        <v>41099.742800925924</v>
      </c>
      <c r="T1191" s="5" t="str">
        <f t="shared" si="185"/>
        <v>Jul</v>
      </c>
      <c r="U1191" s="5" t="str">
        <f t="shared" si="186"/>
        <v>2012</v>
      </c>
      <c r="V1191" s="5" t="str">
        <f t="shared" si="187"/>
        <v>Jul</v>
      </c>
      <c r="W1191" s="1" t="str">
        <f t="shared" si="188"/>
        <v>2012</v>
      </c>
      <c r="X1191" s="27">
        <f t="shared" si="189"/>
        <v>41115.742800925924</v>
      </c>
    </row>
    <row r="1192" spans="1:24" ht="48" hidden="1" x14ac:dyDescent="0.2">
      <c r="A1192" s="1">
        <v>434</v>
      </c>
      <c r="B1192" s="7" t="s">
        <v>435</v>
      </c>
      <c r="C1192" s="7" t="s">
        <v>4544</v>
      </c>
      <c r="D1192" s="1">
        <v>2500</v>
      </c>
      <c r="E1192" s="1">
        <v>125</v>
      </c>
      <c r="F1192" s="1" t="s">
        <v>8220</v>
      </c>
      <c r="G1192" s="1" t="s">
        <v>8223</v>
      </c>
      <c r="H1192" s="1" t="s">
        <v>8245</v>
      </c>
      <c r="I1192" s="1">
        <v>1385931702</v>
      </c>
      <c r="J1192" s="1">
        <v>1383076902</v>
      </c>
      <c r="K1192" s="1" t="b">
        <v>0</v>
      </c>
      <c r="L1192" s="1">
        <v>2</v>
      </c>
      <c r="M1192" s="1" t="b">
        <v>0</v>
      </c>
      <c r="N1192" s="1" t="s">
        <v>8269</v>
      </c>
      <c r="O1192" s="28">
        <f t="shared" si="180"/>
        <v>0.05</v>
      </c>
      <c r="P1192" s="29">
        <f t="shared" si="181"/>
        <v>62.5</v>
      </c>
      <c r="Q1192" s="9" t="str">
        <f t="shared" si="182"/>
        <v>film &amp; video</v>
      </c>
      <c r="R1192" s="26" t="str">
        <f t="shared" si="183"/>
        <v>animation</v>
      </c>
      <c r="S1192" s="27">
        <f t="shared" si="184"/>
        <v>41576.834513888891</v>
      </c>
      <c r="T1192" s="5" t="str">
        <f t="shared" si="185"/>
        <v>Oct</v>
      </c>
      <c r="U1192" s="5" t="str">
        <f t="shared" si="186"/>
        <v>2013</v>
      </c>
      <c r="V1192" s="5" t="str">
        <f t="shared" si="187"/>
        <v>Dec</v>
      </c>
      <c r="W1192" s="1" t="str">
        <f t="shared" si="188"/>
        <v>2013</v>
      </c>
      <c r="X1192" s="27">
        <f t="shared" si="189"/>
        <v>41609.876180555555</v>
      </c>
    </row>
    <row r="1193" spans="1:24" ht="48" hidden="1" x14ac:dyDescent="0.2">
      <c r="A1193" s="1">
        <v>448</v>
      </c>
      <c r="B1193" s="7" t="s">
        <v>449</v>
      </c>
      <c r="C1193" s="7" t="s">
        <v>4558</v>
      </c>
      <c r="D1193" s="1">
        <v>2500</v>
      </c>
      <c r="E1193" s="1">
        <v>82.01</v>
      </c>
      <c r="F1193" s="1" t="s">
        <v>8220</v>
      </c>
      <c r="G1193" s="1" t="s">
        <v>8223</v>
      </c>
      <c r="H1193" s="1" t="s">
        <v>8245</v>
      </c>
      <c r="I1193" s="1">
        <v>1400091095</v>
      </c>
      <c r="J1193" s="1">
        <v>1398363095</v>
      </c>
      <c r="K1193" s="1" t="b">
        <v>0</v>
      </c>
      <c r="L1193" s="1">
        <v>4</v>
      </c>
      <c r="M1193" s="1" t="b">
        <v>0</v>
      </c>
      <c r="N1193" s="1" t="s">
        <v>8269</v>
      </c>
      <c r="O1193" s="28">
        <f t="shared" si="180"/>
        <v>3.2804E-2</v>
      </c>
      <c r="P1193" s="29">
        <f t="shared" si="181"/>
        <v>20.502500000000001</v>
      </c>
      <c r="Q1193" s="9" t="str">
        <f t="shared" si="182"/>
        <v>film &amp; video</v>
      </c>
      <c r="R1193" s="26" t="str">
        <f t="shared" si="183"/>
        <v>animation</v>
      </c>
      <c r="S1193" s="27">
        <f t="shared" si="184"/>
        <v>41753.758043981477</v>
      </c>
      <c r="T1193" s="5" t="str">
        <f t="shared" si="185"/>
        <v>Apr</v>
      </c>
      <c r="U1193" s="5" t="str">
        <f t="shared" si="186"/>
        <v>2014</v>
      </c>
      <c r="V1193" s="5" t="str">
        <f t="shared" si="187"/>
        <v>May</v>
      </c>
      <c r="W1193" s="1" t="str">
        <f t="shared" si="188"/>
        <v>2014</v>
      </c>
      <c r="X1193" s="27">
        <f t="shared" si="189"/>
        <v>41773.758043981477</v>
      </c>
    </row>
    <row r="1194" spans="1:24" ht="48" hidden="1" x14ac:dyDescent="0.2">
      <c r="A1194" s="1">
        <v>549</v>
      </c>
      <c r="B1194" s="7" t="s">
        <v>550</v>
      </c>
      <c r="C1194" s="7" t="s">
        <v>4659</v>
      </c>
      <c r="D1194" s="1">
        <v>2500</v>
      </c>
      <c r="E1194" s="1">
        <v>68</v>
      </c>
      <c r="F1194" s="1" t="s">
        <v>8220</v>
      </c>
      <c r="G1194" s="1" t="s">
        <v>8224</v>
      </c>
      <c r="H1194" s="1" t="s">
        <v>8246</v>
      </c>
      <c r="I1194" s="1">
        <v>1436368622</v>
      </c>
      <c r="J1194" s="1">
        <v>1433776622</v>
      </c>
      <c r="K1194" s="1" t="b">
        <v>0</v>
      </c>
      <c r="L1194" s="1">
        <v>8</v>
      </c>
      <c r="M1194" s="1" t="b">
        <v>0</v>
      </c>
      <c r="N1194" s="1" t="s">
        <v>8271</v>
      </c>
      <c r="O1194" s="28">
        <f t="shared" si="180"/>
        <v>2.7199999999999998E-2</v>
      </c>
      <c r="P1194" s="29">
        <f t="shared" si="181"/>
        <v>8.5</v>
      </c>
      <c r="Q1194" s="9" t="str">
        <f t="shared" si="182"/>
        <v>technology</v>
      </c>
      <c r="R1194" s="26" t="str">
        <f t="shared" si="183"/>
        <v>web</v>
      </c>
      <c r="S1194" s="27">
        <f t="shared" si="184"/>
        <v>42163.636828703704</v>
      </c>
      <c r="T1194" s="5" t="str">
        <f t="shared" si="185"/>
        <v>Jun</v>
      </c>
      <c r="U1194" s="5" t="str">
        <f t="shared" si="186"/>
        <v>2015</v>
      </c>
      <c r="V1194" s="5" t="str">
        <f t="shared" si="187"/>
        <v>Jul</v>
      </c>
      <c r="W1194" s="1" t="str">
        <f t="shared" si="188"/>
        <v>2015</v>
      </c>
      <c r="X1194" s="27">
        <f t="shared" si="189"/>
        <v>42193.636828703704</v>
      </c>
    </row>
    <row r="1195" spans="1:24" ht="48" hidden="1" x14ac:dyDescent="0.2">
      <c r="A1195" s="1">
        <v>569</v>
      </c>
      <c r="B1195" s="7" t="s">
        <v>570</v>
      </c>
      <c r="C1195" s="7" t="s">
        <v>4679</v>
      </c>
      <c r="D1195" s="1">
        <v>2500</v>
      </c>
      <c r="E1195" s="1">
        <v>20</v>
      </c>
      <c r="F1195" s="1" t="s">
        <v>8220</v>
      </c>
      <c r="G1195" s="1" t="s">
        <v>8228</v>
      </c>
      <c r="H1195" s="1" t="s">
        <v>8250</v>
      </c>
      <c r="I1195" s="1">
        <v>1451679612</v>
      </c>
      <c r="J1195" s="1">
        <v>1449087612</v>
      </c>
      <c r="K1195" s="1" t="b">
        <v>0</v>
      </c>
      <c r="L1195" s="1">
        <v>1</v>
      </c>
      <c r="M1195" s="1" t="b">
        <v>0</v>
      </c>
      <c r="N1195" s="1" t="s">
        <v>8271</v>
      </c>
      <c r="O1195" s="28">
        <f t="shared" si="180"/>
        <v>8.0000000000000002E-3</v>
      </c>
      <c r="P1195" s="29">
        <f t="shared" si="181"/>
        <v>20</v>
      </c>
      <c r="Q1195" s="9" t="str">
        <f t="shared" si="182"/>
        <v>technology</v>
      </c>
      <c r="R1195" s="26" t="str">
        <f t="shared" si="183"/>
        <v>web</v>
      </c>
      <c r="S1195" s="27">
        <f t="shared" si="184"/>
        <v>42340.847361111111</v>
      </c>
      <c r="T1195" s="5" t="str">
        <f t="shared" si="185"/>
        <v>Dec</v>
      </c>
      <c r="U1195" s="5" t="str">
        <f t="shared" si="186"/>
        <v>2015</v>
      </c>
      <c r="V1195" s="5" t="str">
        <f t="shared" si="187"/>
        <v>Jan</v>
      </c>
      <c r="W1195" s="1" t="str">
        <f t="shared" si="188"/>
        <v>2016</v>
      </c>
      <c r="X1195" s="27">
        <f t="shared" si="189"/>
        <v>42370.847361111111</v>
      </c>
    </row>
    <row r="1196" spans="1:24" ht="48" hidden="1" x14ac:dyDescent="0.2">
      <c r="A1196" s="1">
        <v>572</v>
      </c>
      <c r="B1196" s="7" t="s">
        <v>573</v>
      </c>
      <c r="C1196" s="7" t="s">
        <v>4682</v>
      </c>
      <c r="D1196" s="1">
        <v>2500</v>
      </c>
      <c r="E1196" s="1">
        <v>0</v>
      </c>
      <c r="F1196" s="1" t="s">
        <v>8220</v>
      </c>
      <c r="G1196" s="1" t="s">
        <v>8223</v>
      </c>
      <c r="H1196" s="1" t="s">
        <v>8245</v>
      </c>
      <c r="I1196" s="1">
        <v>1446660688</v>
      </c>
      <c r="J1196" s="1">
        <v>1444065088</v>
      </c>
      <c r="K1196" s="1" t="b">
        <v>0</v>
      </c>
      <c r="L1196" s="1">
        <v>0</v>
      </c>
      <c r="M1196" s="1" t="b">
        <v>0</v>
      </c>
      <c r="N1196" s="1" t="s">
        <v>8271</v>
      </c>
      <c r="O1196" s="28">
        <f t="shared" si="180"/>
        <v>0</v>
      </c>
      <c r="P1196" s="29">
        <f t="shared" si="181"/>
        <v>0</v>
      </c>
      <c r="Q1196" s="9" t="str">
        <f t="shared" si="182"/>
        <v>technology</v>
      </c>
      <c r="R1196" s="26" t="str">
        <f t="shared" si="183"/>
        <v>web</v>
      </c>
      <c r="S1196" s="27">
        <f t="shared" si="184"/>
        <v>42282.71629629629</v>
      </c>
      <c r="T1196" s="5" t="str">
        <f t="shared" si="185"/>
        <v>Oct</v>
      </c>
      <c r="U1196" s="5" t="str">
        <f t="shared" si="186"/>
        <v>2015</v>
      </c>
      <c r="V1196" s="5" t="str">
        <f t="shared" si="187"/>
        <v>Nov</v>
      </c>
      <c r="W1196" s="1" t="str">
        <f t="shared" si="188"/>
        <v>2015</v>
      </c>
      <c r="X1196" s="27">
        <f t="shared" si="189"/>
        <v>42312.757962962962</v>
      </c>
    </row>
    <row r="1197" spans="1:24" ht="32" hidden="1" x14ac:dyDescent="0.2">
      <c r="A1197" s="1">
        <v>598</v>
      </c>
      <c r="B1197" s="7" t="s">
        <v>599</v>
      </c>
      <c r="C1197" s="7" t="s">
        <v>4708</v>
      </c>
      <c r="D1197" s="1">
        <v>2500</v>
      </c>
      <c r="E1197" s="1">
        <v>850</v>
      </c>
      <c r="F1197" s="1" t="s">
        <v>8220</v>
      </c>
      <c r="G1197" s="1" t="s">
        <v>8223</v>
      </c>
      <c r="H1197" s="1" t="s">
        <v>8245</v>
      </c>
      <c r="I1197" s="1">
        <v>1417737781</v>
      </c>
      <c r="J1197" s="1">
        <v>1415145781</v>
      </c>
      <c r="K1197" s="1" t="b">
        <v>0</v>
      </c>
      <c r="L1197" s="1">
        <v>7</v>
      </c>
      <c r="M1197" s="1" t="b">
        <v>0</v>
      </c>
      <c r="N1197" s="1" t="s">
        <v>8271</v>
      </c>
      <c r="O1197" s="28">
        <f t="shared" si="180"/>
        <v>0.34</v>
      </c>
      <c r="P1197" s="29">
        <f t="shared" si="181"/>
        <v>121.42857142857143</v>
      </c>
      <c r="Q1197" s="9" t="str">
        <f t="shared" si="182"/>
        <v>technology</v>
      </c>
      <c r="R1197" s="26" t="str">
        <f t="shared" si="183"/>
        <v>web</v>
      </c>
      <c r="S1197" s="27">
        <f t="shared" si="184"/>
        <v>41948.00209490741</v>
      </c>
      <c r="T1197" s="5" t="str">
        <f t="shared" si="185"/>
        <v>Nov</v>
      </c>
      <c r="U1197" s="5" t="str">
        <f t="shared" si="186"/>
        <v>2014</v>
      </c>
      <c r="V1197" s="5" t="str">
        <f t="shared" si="187"/>
        <v>Dec</v>
      </c>
      <c r="W1197" s="1" t="str">
        <f t="shared" si="188"/>
        <v>2014</v>
      </c>
      <c r="X1197" s="27">
        <f t="shared" si="189"/>
        <v>41978.00209490741</v>
      </c>
    </row>
    <row r="1198" spans="1:24" ht="48" hidden="1" x14ac:dyDescent="0.2">
      <c r="A1198" s="1">
        <v>649</v>
      </c>
      <c r="B1198" s="7" t="s">
        <v>650</v>
      </c>
      <c r="C1198" s="7" t="s">
        <v>4759</v>
      </c>
      <c r="D1198" s="1">
        <v>2500</v>
      </c>
      <c r="E1198" s="1">
        <v>3499</v>
      </c>
      <c r="F1198" s="1" t="s">
        <v>8218</v>
      </c>
      <c r="G1198" s="1" t="s">
        <v>8223</v>
      </c>
      <c r="H1198" s="1" t="s">
        <v>8245</v>
      </c>
      <c r="I1198" s="1">
        <v>1410904413</v>
      </c>
      <c r="J1198" s="1">
        <v>1409090013</v>
      </c>
      <c r="K1198" s="1" t="b">
        <v>0</v>
      </c>
      <c r="L1198" s="1">
        <v>82</v>
      </c>
      <c r="M1198" s="1" t="b">
        <v>1</v>
      </c>
      <c r="N1198" s="1" t="s">
        <v>8272</v>
      </c>
      <c r="O1198" s="28">
        <f t="shared" si="180"/>
        <v>1.3996</v>
      </c>
      <c r="P1198" s="29">
        <f t="shared" si="181"/>
        <v>42.670731707317074</v>
      </c>
      <c r="Q1198" s="9" t="str">
        <f t="shared" si="182"/>
        <v>technology</v>
      </c>
      <c r="R1198" s="26" t="str">
        <f t="shared" si="183"/>
        <v>wearables</v>
      </c>
      <c r="S1198" s="27">
        <f t="shared" si="184"/>
        <v>41877.912187499998</v>
      </c>
      <c r="T1198" s="5" t="str">
        <f t="shared" si="185"/>
        <v>Aug</v>
      </c>
      <c r="U1198" s="5" t="str">
        <f t="shared" si="186"/>
        <v>2014</v>
      </c>
      <c r="V1198" s="5" t="str">
        <f t="shared" si="187"/>
        <v>Sep</v>
      </c>
      <c r="W1198" s="1" t="str">
        <f t="shared" si="188"/>
        <v>2014</v>
      </c>
      <c r="X1198" s="27">
        <f t="shared" si="189"/>
        <v>41898.912187499998</v>
      </c>
    </row>
    <row r="1199" spans="1:24" ht="48" hidden="1" x14ac:dyDescent="0.2">
      <c r="A1199" s="1">
        <v>681</v>
      </c>
      <c r="B1199" s="7" t="s">
        <v>682</v>
      </c>
      <c r="C1199" s="7" t="s">
        <v>4791</v>
      </c>
      <c r="D1199" s="1">
        <v>2500</v>
      </c>
      <c r="E1199" s="1">
        <v>1</v>
      </c>
      <c r="F1199" s="1" t="s">
        <v>8220</v>
      </c>
      <c r="G1199" s="1" t="s">
        <v>8223</v>
      </c>
      <c r="H1199" s="1" t="s">
        <v>8245</v>
      </c>
      <c r="I1199" s="1">
        <v>1477509604</v>
      </c>
      <c r="J1199" s="1">
        <v>1474917604</v>
      </c>
      <c r="K1199" s="1" t="b">
        <v>0</v>
      </c>
      <c r="L1199" s="1">
        <v>1</v>
      </c>
      <c r="M1199" s="1" t="b">
        <v>0</v>
      </c>
      <c r="N1199" s="1" t="s">
        <v>8272</v>
      </c>
      <c r="O1199" s="28">
        <f t="shared" si="180"/>
        <v>4.0000000000000002E-4</v>
      </c>
      <c r="P1199" s="29">
        <f t="shared" si="181"/>
        <v>1</v>
      </c>
      <c r="Q1199" s="9" t="str">
        <f t="shared" si="182"/>
        <v>technology</v>
      </c>
      <c r="R1199" s="26" t="str">
        <f t="shared" si="183"/>
        <v>wearables</v>
      </c>
      <c r="S1199" s="27">
        <f t="shared" si="184"/>
        <v>42639.805601851855</v>
      </c>
      <c r="T1199" s="5" t="str">
        <f t="shared" si="185"/>
        <v>Sep</v>
      </c>
      <c r="U1199" s="5" t="str">
        <f t="shared" si="186"/>
        <v>2016</v>
      </c>
      <c r="V1199" s="5" t="str">
        <f t="shared" si="187"/>
        <v>Oct</v>
      </c>
      <c r="W1199" s="1" t="str">
        <f t="shared" si="188"/>
        <v>2016</v>
      </c>
      <c r="X1199" s="27">
        <f t="shared" si="189"/>
        <v>42669.805601851855</v>
      </c>
    </row>
    <row r="1200" spans="1:24" ht="48" hidden="1" x14ac:dyDescent="0.2">
      <c r="A1200" s="1">
        <v>726</v>
      </c>
      <c r="B1200" s="7" t="s">
        <v>727</v>
      </c>
      <c r="C1200" s="7" t="s">
        <v>4836</v>
      </c>
      <c r="D1200" s="1">
        <v>2500</v>
      </c>
      <c r="E1200" s="1">
        <v>2535</v>
      </c>
      <c r="F1200" s="1" t="s">
        <v>8218</v>
      </c>
      <c r="G1200" s="1" t="s">
        <v>8223</v>
      </c>
      <c r="H1200" s="1" t="s">
        <v>8245</v>
      </c>
      <c r="I1200" s="1">
        <v>1365728487</v>
      </c>
      <c r="J1200" s="1">
        <v>1363136487</v>
      </c>
      <c r="K1200" s="1" t="b">
        <v>0</v>
      </c>
      <c r="L1200" s="1">
        <v>35</v>
      </c>
      <c r="M1200" s="1" t="b">
        <v>1</v>
      </c>
      <c r="N1200" s="1" t="s">
        <v>8273</v>
      </c>
      <c r="O1200" s="28">
        <f t="shared" si="180"/>
        <v>1.014</v>
      </c>
      <c r="P1200" s="29">
        <f t="shared" si="181"/>
        <v>72.428571428571431</v>
      </c>
      <c r="Q1200" s="9" t="str">
        <f t="shared" si="182"/>
        <v>publishing</v>
      </c>
      <c r="R1200" s="26" t="str">
        <f t="shared" si="183"/>
        <v>nonfiction</v>
      </c>
      <c r="S1200" s="27">
        <f t="shared" si="184"/>
        <v>41346.042673611111</v>
      </c>
      <c r="T1200" s="5" t="str">
        <f t="shared" si="185"/>
        <v>Mar</v>
      </c>
      <c r="U1200" s="5" t="str">
        <f t="shared" si="186"/>
        <v>2013</v>
      </c>
      <c r="V1200" s="5" t="str">
        <f t="shared" si="187"/>
        <v>Apr</v>
      </c>
      <c r="W1200" s="1" t="str">
        <f t="shared" si="188"/>
        <v>2013</v>
      </c>
      <c r="X1200" s="27">
        <f t="shared" si="189"/>
        <v>41376.042673611111</v>
      </c>
    </row>
    <row r="1201" spans="1:24" ht="48" hidden="1" x14ac:dyDescent="0.2">
      <c r="A1201" s="1">
        <v>733</v>
      </c>
      <c r="B1201" s="7" t="s">
        <v>734</v>
      </c>
      <c r="C1201" s="7" t="s">
        <v>4843</v>
      </c>
      <c r="D1201" s="1">
        <v>2500</v>
      </c>
      <c r="E1201" s="1">
        <v>3012</v>
      </c>
      <c r="F1201" s="1" t="s">
        <v>8218</v>
      </c>
      <c r="G1201" s="1" t="s">
        <v>8224</v>
      </c>
      <c r="H1201" s="1" t="s">
        <v>8246</v>
      </c>
      <c r="I1201" s="1">
        <v>1387533892</v>
      </c>
      <c r="J1201" s="1">
        <v>1384941892</v>
      </c>
      <c r="K1201" s="1" t="b">
        <v>0</v>
      </c>
      <c r="L1201" s="1">
        <v>169</v>
      </c>
      <c r="M1201" s="1" t="b">
        <v>1</v>
      </c>
      <c r="N1201" s="1" t="s">
        <v>8273</v>
      </c>
      <c r="O1201" s="28">
        <f t="shared" si="180"/>
        <v>1.2048000000000001</v>
      </c>
      <c r="P1201" s="29">
        <f t="shared" si="181"/>
        <v>17.822485207100591</v>
      </c>
      <c r="Q1201" s="9" t="str">
        <f t="shared" si="182"/>
        <v>publishing</v>
      </c>
      <c r="R1201" s="26" t="str">
        <f t="shared" si="183"/>
        <v>nonfiction</v>
      </c>
      <c r="S1201" s="27">
        <f t="shared" si="184"/>
        <v>41598.420046296298</v>
      </c>
      <c r="T1201" s="5" t="str">
        <f t="shared" si="185"/>
        <v>Nov</v>
      </c>
      <c r="U1201" s="5" t="str">
        <f t="shared" si="186"/>
        <v>2013</v>
      </c>
      <c r="V1201" s="5" t="str">
        <f t="shared" si="187"/>
        <v>Dec</v>
      </c>
      <c r="W1201" s="1" t="str">
        <f t="shared" si="188"/>
        <v>2013</v>
      </c>
      <c r="X1201" s="27">
        <f t="shared" si="189"/>
        <v>41628.420046296298</v>
      </c>
    </row>
    <row r="1202" spans="1:24" ht="48" hidden="1" x14ac:dyDescent="0.2">
      <c r="A1202" s="1">
        <v>755</v>
      </c>
      <c r="B1202" s="7" t="s">
        <v>756</v>
      </c>
      <c r="C1202" s="7" t="s">
        <v>4865</v>
      </c>
      <c r="D1202" s="1">
        <v>2500</v>
      </c>
      <c r="E1202" s="1">
        <v>2547.69</v>
      </c>
      <c r="F1202" s="1" t="s">
        <v>8218</v>
      </c>
      <c r="G1202" s="1" t="s">
        <v>8223</v>
      </c>
      <c r="H1202" s="1" t="s">
        <v>8245</v>
      </c>
      <c r="I1202" s="1">
        <v>1369010460</v>
      </c>
      <c r="J1202" s="1">
        <v>1366381877</v>
      </c>
      <c r="K1202" s="1" t="b">
        <v>0</v>
      </c>
      <c r="L1202" s="1">
        <v>68</v>
      </c>
      <c r="M1202" s="1" t="b">
        <v>1</v>
      </c>
      <c r="N1202" s="1" t="s">
        <v>8273</v>
      </c>
      <c r="O1202" s="28">
        <f t="shared" si="180"/>
        <v>1.0190760000000001</v>
      </c>
      <c r="P1202" s="29">
        <f t="shared" si="181"/>
        <v>37.466029411764708</v>
      </c>
      <c r="Q1202" s="9" t="str">
        <f t="shared" si="182"/>
        <v>publishing</v>
      </c>
      <c r="R1202" s="26" t="str">
        <f t="shared" si="183"/>
        <v>nonfiction</v>
      </c>
      <c r="S1202" s="27">
        <f t="shared" si="184"/>
        <v>41383.605057870373</v>
      </c>
      <c r="T1202" s="5" t="str">
        <f t="shared" si="185"/>
        <v>Apr</v>
      </c>
      <c r="U1202" s="5" t="str">
        <f t="shared" si="186"/>
        <v>2013</v>
      </c>
      <c r="V1202" s="5" t="str">
        <f t="shared" si="187"/>
        <v>May</v>
      </c>
      <c r="W1202" s="1" t="str">
        <f t="shared" si="188"/>
        <v>2013</v>
      </c>
      <c r="X1202" s="27">
        <f t="shared" si="189"/>
        <v>41414.02847222222</v>
      </c>
    </row>
    <row r="1203" spans="1:24" ht="32" hidden="1" x14ac:dyDescent="0.2">
      <c r="A1203" s="1">
        <v>758</v>
      </c>
      <c r="B1203" s="7" t="s">
        <v>759</v>
      </c>
      <c r="C1203" s="7" t="s">
        <v>4868</v>
      </c>
      <c r="D1203" s="1">
        <v>2500</v>
      </c>
      <c r="E1203" s="1">
        <v>2550</v>
      </c>
      <c r="F1203" s="1" t="s">
        <v>8218</v>
      </c>
      <c r="G1203" s="1" t="s">
        <v>8223</v>
      </c>
      <c r="H1203" s="1" t="s">
        <v>8245</v>
      </c>
      <c r="I1203" s="1">
        <v>1286568268</v>
      </c>
      <c r="J1203" s="1">
        <v>1283976268</v>
      </c>
      <c r="K1203" s="1" t="b">
        <v>0</v>
      </c>
      <c r="L1203" s="1">
        <v>19</v>
      </c>
      <c r="M1203" s="1" t="b">
        <v>1</v>
      </c>
      <c r="N1203" s="1" t="s">
        <v>8273</v>
      </c>
      <c r="O1203" s="28">
        <f t="shared" si="180"/>
        <v>1.02</v>
      </c>
      <c r="P1203" s="29">
        <f t="shared" si="181"/>
        <v>134.21052631578948</v>
      </c>
      <c r="Q1203" s="9" t="str">
        <f t="shared" si="182"/>
        <v>publishing</v>
      </c>
      <c r="R1203" s="26" t="str">
        <f t="shared" si="183"/>
        <v>nonfiction</v>
      </c>
      <c r="S1203" s="27">
        <f t="shared" si="184"/>
        <v>40429.836435185185</v>
      </c>
      <c r="T1203" s="5" t="str">
        <f t="shared" si="185"/>
        <v>Sep</v>
      </c>
      <c r="U1203" s="5" t="str">
        <f t="shared" si="186"/>
        <v>2010</v>
      </c>
      <c r="V1203" s="5" t="str">
        <f t="shared" si="187"/>
        <v>Oct</v>
      </c>
      <c r="W1203" s="1" t="str">
        <f t="shared" si="188"/>
        <v>2010</v>
      </c>
      <c r="X1203" s="27">
        <f t="shared" si="189"/>
        <v>40459.836435185185</v>
      </c>
    </row>
    <row r="1204" spans="1:24" ht="48" hidden="1" x14ac:dyDescent="0.2">
      <c r="A1204" s="1">
        <v>768</v>
      </c>
      <c r="B1204" s="7" t="s">
        <v>769</v>
      </c>
      <c r="C1204" s="7" t="s">
        <v>4878</v>
      </c>
      <c r="D1204" s="1">
        <v>2500</v>
      </c>
      <c r="E1204" s="1">
        <v>0</v>
      </c>
      <c r="F1204" s="1" t="s">
        <v>8220</v>
      </c>
      <c r="G1204" s="1" t="s">
        <v>8223</v>
      </c>
      <c r="H1204" s="1" t="s">
        <v>8245</v>
      </c>
      <c r="I1204" s="1">
        <v>1387169890</v>
      </c>
      <c r="J1204" s="1">
        <v>1384577890</v>
      </c>
      <c r="K1204" s="1" t="b">
        <v>0</v>
      </c>
      <c r="L1204" s="1">
        <v>0</v>
      </c>
      <c r="M1204" s="1" t="b">
        <v>0</v>
      </c>
      <c r="N1204" s="1" t="s">
        <v>8274</v>
      </c>
      <c r="O1204" s="28">
        <f t="shared" si="180"/>
        <v>0</v>
      </c>
      <c r="P1204" s="29">
        <f t="shared" si="181"/>
        <v>0</v>
      </c>
      <c r="Q1204" s="9" t="str">
        <f t="shared" si="182"/>
        <v>publishing</v>
      </c>
      <c r="R1204" s="26" t="str">
        <f t="shared" si="183"/>
        <v>fiction</v>
      </c>
      <c r="S1204" s="27">
        <f t="shared" si="184"/>
        <v>41594.207060185188</v>
      </c>
      <c r="T1204" s="5" t="str">
        <f t="shared" si="185"/>
        <v>Nov</v>
      </c>
      <c r="U1204" s="5" t="str">
        <f t="shared" si="186"/>
        <v>2013</v>
      </c>
      <c r="V1204" s="5" t="str">
        <f t="shared" si="187"/>
        <v>Dec</v>
      </c>
      <c r="W1204" s="1" t="str">
        <f t="shared" si="188"/>
        <v>2013</v>
      </c>
      <c r="X1204" s="27">
        <f t="shared" si="189"/>
        <v>41624.207060185188</v>
      </c>
    </row>
    <row r="1205" spans="1:24" ht="32" hidden="1" x14ac:dyDescent="0.2">
      <c r="A1205" s="1">
        <v>792</v>
      </c>
      <c r="B1205" s="7" t="s">
        <v>793</v>
      </c>
      <c r="C1205" s="7" t="s">
        <v>4902</v>
      </c>
      <c r="D1205" s="1">
        <v>2500</v>
      </c>
      <c r="E1205" s="1">
        <v>2511.11</v>
      </c>
      <c r="F1205" s="1" t="s">
        <v>8218</v>
      </c>
      <c r="G1205" s="1" t="s">
        <v>8223</v>
      </c>
      <c r="H1205" s="1" t="s">
        <v>8245</v>
      </c>
      <c r="I1205" s="1">
        <v>1383861483</v>
      </c>
      <c r="J1205" s="1">
        <v>1381265883</v>
      </c>
      <c r="K1205" s="1" t="b">
        <v>0</v>
      </c>
      <c r="L1205" s="1">
        <v>60</v>
      </c>
      <c r="M1205" s="1" t="b">
        <v>1</v>
      </c>
      <c r="N1205" s="1" t="s">
        <v>8275</v>
      </c>
      <c r="O1205" s="28">
        <f t="shared" si="180"/>
        <v>1.0044440000000001</v>
      </c>
      <c r="P1205" s="29">
        <f t="shared" si="181"/>
        <v>41.851833333333339</v>
      </c>
      <c r="Q1205" s="9" t="str">
        <f t="shared" si="182"/>
        <v>music</v>
      </c>
      <c r="R1205" s="26" t="str">
        <f t="shared" si="183"/>
        <v>rock</v>
      </c>
      <c r="S1205" s="27">
        <f t="shared" si="184"/>
        <v>41555.873645833337</v>
      </c>
      <c r="T1205" s="5" t="str">
        <f t="shared" si="185"/>
        <v>Oct</v>
      </c>
      <c r="U1205" s="5" t="str">
        <f t="shared" si="186"/>
        <v>2013</v>
      </c>
      <c r="V1205" s="5" t="str">
        <f t="shared" si="187"/>
        <v>Nov</v>
      </c>
      <c r="W1205" s="1" t="str">
        <f t="shared" si="188"/>
        <v>2013</v>
      </c>
      <c r="X1205" s="27">
        <f t="shared" si="189"/>
        <v>41585.915312500001</v>
      </c>
    </row>
    <row r="1206" spans="1:24" ht="32" hidden="1" x14ac:dyDescent="0.2">
      <c r="A1206" s="1">
        <v>837</v>
      </c>
      <c r="B1206" s="7" t="s">
        <v>838</v>
      </c>
      <c r="C1206" s="7" t="s">
        <v>4947</v>
      </c>
      <c r="D1206" s="1">
        <v>2500</v>
      </c>
      <c r="E1206" s="1">
        <v>3045</v>
      </c>
      <c r="F1206" s="1" t="s">
        <v>8218</v>
      </c>
      <c r="G1206" s="1" t="s">
        <v>8223</v>
      </c>
      <c r="H1206" s="1" t="s">
        <v>8245</v>
      </c>
      <c r="I1206" s="1">
        <v>1398988662</v>
      </c>
      <c r="J1206" s="1">
        <v>1396396662</v>
      </c>
      <c r="K1206" s="1" t="b">
        <v>0</v>
      </c>
      <c r="L1206" s="1">
        <v>62</v>
      </c>
      <c r="M1206" s="1" t="b">
        <v>1</v>
      </c>
      <c r="N1206" s="1" t="s">
        <v>8275</v>
      </c>
      <c r="O1206" s="28">
        <f t="shared" si="180"/>
        <v>1.218</v>
      </c>
      <c r="P1206" s="29">
        <f t="shared" si="181"/>
        <v>49.112903225806448</v>
      </c>
      <c r="Q1206" s="9" t="str">
        <f t="shared" si="182"/>
        <v>music</v>
      </c>
      <c r="R1206" s="26" t="str">
        <f t="shared" si="183"/>
        <v>rock</v>
      </c>
      <c r="S1206" s="27">
        <f t="shared" si="184"/>
        <v>41730.998402777775</v>
      </c>
      <c r="T1206" s="5" t="str">
        <f t="shared" si="185"/>
        <v>Apr</v>
      </c>
      <c r="U1206" s="5" t="str">
        <f t="shared" si="186"/>
        <v>2014</v>
      </c>
      <c r="V1206" s="5" t="str">
        <f t="shared" si="187"/>
        <v>May</v>
      </c>
      <c r="W1206" s="1" t="str">
        <f t="shared" si="188"/>
        <v>2014</v>
      </c>
      <c r="X1206" s="27">
        <f t="shared" si="189"/>
        <v>41760.998402777775</v>
      </c>
    </row>
    <row r="1207" spans="1:24" ht="48" hidden="1" x14ac:dyDescent="0.2">
      <c r="A1207" s="1">
        <v>842</v>
      </c>
      <c r="B1207" s="7" t="s">
        <v>843</v>
      </c>
      <c r="C1207" s="7" t="s">
        <v>4952</v>
      </c>
      <c r="D1207" s="1">
        <v>2500</v>
      </c>
      <c r="E1207" s="1">
        <v>2608</v>
      </c>
      <c r="F1207" s="1" t="s">
        <v>8218</v>
      </c>
      <c r="G1207" s="1" t="s">
        <v>8228</v>
      </c>
      <c r="H1207" s="1" t="s">
        <v>8250</v>
      </c>
      <c r="I1207" s="1">
        <v>1381723140</v>
      </c>
      <c r="J1207" s="1">
        <v>1378735983</v>
      </c>
      <c r="K1207" s="1" t="b">
        <v>1</v>
      </c>
      <c r="L1207" s="1">
        <v>39</v>
      </c>
      <c r="M1207" s="1" t="b">
        <v>1</v>
      </c>
      <c r="N1207" s="1" t="s">
        <v>8276</v>
      </c>
      <c r="O1207" s="28">
        <f t="shared" si="180"/>
        <v>1.0431999999999999</v>
      </c>
      <c r="P1207" s="29">
        <f t="shared" si="181"/>
        <v>66.871794871794876</v>
      </c>
      <c r="Q1207" s="9" t="str">
        <f t="shared" si="182"/>
        <v>music</v>
      </c>
      <c r="R1207" s="26" t="str">
        <f t="shared" si="183"/>
        <v>metal</v>
      </c>
      <c r="S1207" s="27">
        <f t="shared" si="184"/>
        <v>41526.592395833337</v>
      </c>
      <c r="T1207" s="5" t="str">
        <f t="shared" si="185"/>
        <v>Sep</v>
      </c>
      <c r="U1207" s="5" t="str">
        <f t="shared" si="186"/>
        <v>2013</v>
      </c>
      <c r="V1207" s="5" t="str">
        <f t="shared" si="187"/>
        <v>Oct</v>
      </c>
      <c r="W1207" s="1" t="str">
        <f t="shared" si="188"/>
        <v>2013</v>
      </c>
      <c r="X1207" s="27">
        <f t="shared" si="189"/>
        <v>41561.165972222225</v>
      </c>
    </row>
    <row r="1208" spans="1:24" ht="48" hidden="1" x14ac:dyDescent="0.2">
      <c r="A1208" s="1">
        <v>898</v>
      </c>
      <c r="B1208" s="7" t="s">
        <v>899</v>
      </c>
      <c r="C1208" s="7" t="s">
        <v>5008</v>
      </c>
      <c r="D1208" s="1">
        <v>2500</v>
      </c>
      <c r="E1208" s="1">
        <v>70</v>
      </c>
      <c r="F1208" s="1" t="s">
        <v>8220</v>
      </c>
      <c r="G1208" s="1" t="s">
        <v>8223</v>
      </c>
      <c r="H1208" s="1" t="s">
        <v>8245</v>
      </c>
      <c r="I1208" s="1">
        <v>1326651110</v>
      </c>
      <c r="J1208" s="1">
        <v>1322763110</v>
      </c>
      <c r="K1208" s="1" t="b">
        <v>0</v>
      </c>
      <c r="L1208" s="1">
        <v>2</v>
      </c>
      <c r="M1208" s="1" t="b">
        <v>0</v>
      </c>
      <c r="N1208" s="1" t="s">
        <v>8278</v>
      </c>
      <c r="O1208" s="28">
        <f t="shared" si="180"/>
        <v>2.8000000000000001E-2</v>
      </c>
      <c r="P1208" s="29">
        <f t="shared" si="181"/>
        <v>35</v>
      </c>
      <c r="Q1208" s="9" t="str">
        <f t="shared" si="182"/>
        <v>music</v>
      </c>
      <c r="R1208" s="26" t="str">
        <f t="shared" si="183"/>
        <v>indie rock</v>
      </c>
      <c r="S1208" s="27">
        <f t="shared" si="184"/>
        <v>40878.758217592593</v>
      </c>
      <c r="T1208" s="5" t="str">
        <f t="shared" si="185"/>
        <v>Dec</v>
      </c>
      <c r="U1208" s="5" t="str">
        <f t="shared" si="186"/>
        <v>2011</v>
      </c>
      <c r="V1208" s="5" t="str">
        <f t="shared" si="187"/>
        <v>Jan</v>
      </c>
      <c r="W1208" s="1" t="str">
        <f t="shared" si="188"/>
        <v>2012</v>
      </c>
      <c r="X1208" s="27">
        <f t="shared" si="189"/>
        <v>40923.758217592593</v>
      </c>
    </row>
    <row r="1209" spans="1:24" ht="48" hidden="1" x14ac:dyDescent="0.2">
      <c r="A1209" s="1">
        <v>908</v>
      </c>
      <c r="B1209" s="7" t="s">
        <v>909</v>
      </c>
      <c r="C1209" s="7" t="s">
        <v>5018</v>
      </c>
      <c r="D1209" s="1">
        <v>2500</v>
      </c>
      <c r="E1209" s="1">
        <v>0</v>
      </c>
      <c r="F1209" s="1" t="s">
        <v>8220</v>
      </c>
      <c r="G1209" s="1" t="s">
        <v>8223</v>
      </c>
      <c r="H1209" s="1" t="s">
        <v>8245</v>
      </c>
      <c r="I1209" s="1">
        <v>1280206740</v>
      </c>
      <c r="J1209" s="1">
        <v>1276283655</v>
      </c>
      <c r="K1209" s="1" t="b">
        <v>0</v>
      </c>
      <c r="L1209" s="1">
        <v>0</v>
      </c>
      <c r="M1209" s="1" t="b">
        <v>0</v>
      </c>
      <c r="N1209" s="1" t="s">
        <v>8277</v>
      </c>
      <c r="O1209" s="28">
        <f t="shared" si="180"/>
        <v>0</v>
      </c>
      <c r="P1209" s="29">
        <f t="shared" si="181"/>
        <v>0</v>
      </c>
      <c r="Q1209" s="9" t="str">
        <f t="shared" si="182"/>
        <v>music</v>
      </c>
      <c r="R1209" s="26" t="str">
        <f t="shared" si="183"/>
        <v>jazz</v>
      </c>
      <c r="S1209" s="27">
        <f t="shared" si="184"/>
        <v>40340.801562499997</v>
      </c>
      <c r="T1209" s="5" t="str">
        <f t="shared" si="185"/>
        <v>Jun</v>
      </c>
      <c r="U1209" s="5" t="str">
        <f t="shared" si="186"/>
        <v>2010</v>
      </c>
      <c r="V1209" s="5" t="str">
        <f t="shared" si="187"/>
        <v>Jul</v>
      </c>
      <c r="W1209" s="1" t="str">
        <f t="shared" si="188"/>
        <v>2010</v>
      </c>
      <c r="X1209" s="27">
        <f t="shared" si="189"/>
        <v>40386.207638888889</v>
      </c>
    </row>
    <row r="1210" spans="1:24" ht="48" hidden="1" x14ac:dyDescent="0.2">
      <c r="A1210" s="1">
        <v>962</v>
      </c>
      <c r="B1210" s="7" t="s">
        <v>963</v>
      </c>
      <c r="C1210" s="7" t="s">
        <v>5072</v>
      </c>
      <c r="D1210" s="1">
        <v>2500</v>
      </c>
      <c r="E1210" s="1">
        <v>712</v>
      </c>
      <c r="F1210" s="1" t="s">
        <v>8220</v>
      </c>
      <c r="G1210" s="1" t="s">
        <v>8223</v>
      </c>
      <c r="H1210" s="1" t="s">
        <v>8245</v>
      </c>
      <c r="I1210" s="1">
        <v>1455210353</v>
      </c>
      <c r="J1210" s="1">
        <v>1451927153</v>
      </c>
      <c r="K1210" s="1" t="b">
        <v>0</v>
      </c>
      <c r="L1210" s="1">
        <v>37</v>
      </c>
      <c r="M1210" s="1" t="b">
        <v>0</v>
      </c>
      <c r="N1210" s="1" t="s">
        <v>8272</v>
      </c>
      <c r="O1210" s="28">
        <f t="shared" si="180"/>
        <v>0.2848</v>
      </c>
      <c r="P1210" s="29">
        <f t="shared" si="181"/>
        <v>19.243243243243242</v>
      </c>
      <c r="Q1210" s="9" t="str">
        <f t="shared" si="182"/>
        <v>technology</v>
      </c>
      <c r="R1210" s="26" t="str">
        <f t="shared" si="183"/>
        <v>wearables</v>
      </c>
      <c r="S1210" s="27">
        <f t="shared" si="184"/>
        <v>42373.712418981479</v>
      </c>
      <c r="T1210" s="5" t="str">
        <f t="shared" si="185"/>
        <v>Jan</v>
      </c>
      <c r="U1210" s="5" t="str">
        <f t="shared" si="186"/>
        <v>2016</v>
      </c>
      <c r="V1210" s="5" t="str">
        <f t="shared" si="187"/>
        <v>Feb</v>
      </c>
      <c r="W1210" s="1" t="str">
        <f t="shared" si="188"/>
        <v>2016</v>
      </c>
      <c r="X1210" s="27">
        <f t="shared" si="189"/>
        <v>42411.712418981479</v>
      </c>
    </row>
    <row r="1211" spans="1:24" ht="16" hidden="1" x14ac:dyDescent="0.2">
      <c r="A1211" s="1">
        <v>1050</v>
      </c>
      <c r="B1211" s="7" t="s">
        <v>1051</v>
      </c>
      <c r="C1211" s="7" t="s">
        <v>5160</v>
      </c>
      <c r="D1211" s="1">
        <v>2500</v>
      </c>
      <c r="E1211" s="1">
        <v>0</v>
      </c>
      <c r="F1211" s="1" t="s">
        <v>8219</v>
      </c>
      <c r="G1211" s="1" t="s">
        <v>8223</v>
      </c>
      <c r="H1211" s="1" t="s">
        <v>8245</v>
      </c>
      <c r="I1211" s="1">
        <v>1442257677</v>
      </c>
      <c r="J1211" s="1">
        <v>1439665677</v>
      </c>
      <c r="K1211" s="1" t="b">
        <v>0</v>
      </c>
      <c r="L1211" s="1">
        <v>0</v>
      </c>
      <c r="M1211" s="1" t="b">
        <v>0</v>
      </c>
      <c r="N1211" s="1" t="s">
        <v>8280</v>
      </c>
      <c r="O1211" s="28">
        <f t="shared" si="180"/>
        <v>0</v>
      </c>
      <c r="P1211" s="29">
        <f t="shared" si="181"/>
        <v>0</v>
      </c>
      <c r="Q1211" s="9" t="str">
        <f t="shared" si="182"/>
        <v>journalism</v>
      </c>
      <c r="R1211" s="26" t="str">
        <f t="shared" si="183"/>
        <v>audio</v>
      </c>
      <c r="S1211" s="27">
        <f t="shared" si="184"/>
        <v>42231.7971875</v>
      </c>
      <c r="T1211" s="5" t="str">
        <f t="shared" si="185"/>
        <v>Aug</v>
      </c>
      <c r="U1211" s="5" t="str">
        <f t="shared" si="186"/>
        <v>2015</v>
      </c>
      <c r="V1211" s="5" t="str">
        <f t="shared" si="187"/>
        <v>Sep</v>
      </c>
      <c r="W1211" s="1" t="str">
        <f t="shared" si="188"/>
        <v>2015</v>
      </c>
      <c r="X1211" s="27">
        <f t="shared" si="189"/>
        <v>42261.7971875</v>
      </c>
    </row>
    <row r="1212" spans="1:24" ht="48" hidden="1" x14ac:dyDescent="0.2">
      <c r="A1212" s="1">
        <v>1054</v>
      </c>
      <c r="B1212" s="7" t="s">
        <v>1055</v>
      </c>
      <c r="C1212" s="7" t="s">
        <v>5164</v>
      </c>
      <c r="D1212" s="1">
        <v>2500</v>
      </c>
      <c r="E1212" s="1">
        <v>0</v>
      </c>
      <c r="F1212" s="1" t="s">
        <v>8219</v>
      </c>
      <c r="G1212" s="1" t="s">
        <v>8223</v>
      </c>
      <c r="H1212" s="1" t="s">
        <v>8245</v>
      </c>
      <c r="I1212" s="1">
        <v>1407708000</v>
      </c>
      <c r="J1212" s="1">
        <v>1405110399</v>
      </c>
      <c r="K1212" s="1" t="b">
        <v>0</v>
      </c>
      <c r="L1212" s="1">
        <v>0</v>
      </c>
      <c r="M1212" s="1" t="b">
        <v>0</v>
      </c>
      <c r="N1212" s="1" t="s">
        <v>8280</v>
      </c>
      <c r="O1212" s="28">
        <f t="shared" si="180"/>
        <v>0</v>
      </c>
      <c r="P1212" s="29">
        <f t="shared" si="181"/>
        <v>0</v>
      </c>
      <c r="Q1212" s="9" t="str">
        <f t="shared" si="182"/>
        <v>journalism</v>
      </c>
      <c r="R1212" s="26" t="str">
        <f t="shared" si="183"/>
        <v>audio</v>
      </c>
      <c r="S1212" s="27">
        <f t="shared" si="184"/>
        <v>41831.851840277777</v>
      </c>
      <c r="T1212" s="5" t="str">
        <f t="shared" si="185"/>
        <v>Jul</v>
      </c>
      <c r="U1212" s="5" t="str">
        <f t="shared" si="186"/>
        <v>2014</v>
      </c>
      <c r="V1212" s="5" t="str">
        <f t="shared" si="187"/>
        <v>Aug</v>
      </c>
      <c r="W1212" s="1" t="str">
        <f t="shared" si="188"/>
        <v>2014</v>
      </c>
      <c r="X1212" s="27">
        <f t="shared" si="189"/>
        <v>41861.916666666664</v>
      </c>
    </row>
    <row r="1213" spans="1:24" ht="48" hidden="1" x14ac:dyDescent="0.2">
      <c r="A1213" s="1">
        <v>1111</v>
      </c>
      <c r="B1213" s="7" t="s">
        <v>1112</v>
      </c>
      <c r="C1213" s="7" t="s">
        <v>5221</v>
      </c>
      <c r="D1213" s="1">
        <v>2500</v>
      </c>
      <c r="E1213" s="1">
        <v>1</v>
      </c>
      <c r="F1213" s="1" t="s">
        <v>8220</v>
      </c>
      <c r="G1213" s="1" t="s">
        <v>8223</v>
      </c>
      <c r="H1213" s="1" t="s">
        <v>8245</v>
      </c>
      <c r="I1213" s="1">
        <v>1452228790</v>
      </c>
      <c r="J1213" s="1">
        <v>1449636790</v>
      </c>
      <c r="K1213" s="1" t="b">
        <v>0</v>
      </c>
      <c r="L1213" s="1">
        <v>1</v>
      </c>
      <c r="M1213" s="1" t="b">
        <v>0</v>
      </c>
      <c r="N1213" s="1" t="s">
        <v>8281</v>
      </c>
      <c r="O1213" s="28">
        <f t="shared" si="180"/>
        <v>4.0000000000000002E-4</v>
      </c>
      <c r="P1213" s="29">
        <f t="shared" si="181"/>
        <v>1</v>
      </c>
      <c r="Q1213" s="9" t="str">
        <f t="shared" si="182"/>
        <v>games</v>
      </c>
      <c r="R1213" s="26" t="str">
        <f t="shared" si="183"/>
        <v>video games</v>
      </c>
      <c r="S1213" s="27">
        <f t="shared" si="184"/>
        <v>42347.203587962969</v>
      </c>
      <c r="T1213" s="5" t="str">
        <f t="shared" si="185"/>
        <v>Dec</v>
      </c>
      <c r="U1213" s="5" t="str">
        <f t="shared" si="186"/>
        <v>2015</v>
      </c>
      <c r="V1213" s="5" t="str">
        <f t="shared" si="187"/>
        <v>Jan</v>
      </c>
      <c r="W1213" s="1" t="str">
        <f t="shared" si="188"/>
        <v>2016</v>
      </c>
      <c r="X1213" s="27">
        <f t="shared" si="189"/>
        <v>42377.203587962969</v>
      </c>
    </row>
    <row r="1214" spans="1:24" ht="32" hidden="1" x14ac:dyDescent="0.2">
      <c r="A1214" s="1">
        <v>1150</v>
      </c>
      <c r="B1214" s="7" t="s">
        <v>1151</v>
      </c>
      <c r="C1214" s="7" t="s">
        <v>5260</v>
      </c>
      <c r="D1214" s="1">
        <v>2500</v>
      </c>
      <c r="E1214" s="1">
        <v>252</v>
      </c>
      <c r="F1214" s="1" t="s">
        <v>8220</v>
      </c>
      <c r="G1214" s="1" t="s">
        <v>8223</v>
      </c>
      <c r="H1214" s="1" t="s">
        <v>8245</v>
      </c>
      <c r="I1214" s="1">
        <v>1452293675</v>
      </c>
      <c r="J1214" s="1">
        <v>1447109675</v>
      </c>
      <c r="K1214" s="1" t="b">
        <v>0</v>
      </c>
      <c r="L1214" s="1">
        <v>6</v>
      </c>
      <c r="M1214" s="1" t="b">
        <v>0</v>
      </c>
      <c r="N1214" s="1" t="s">
        <v>8283</v>
      </c>
      <c r="O1214" s="28">
        <f t="shared" si="180"/>
        <v>0.1008</v>
      </c>
      <c r="P1214" s="29">
        <f t="shared" si="181"/>
        <v>42</v>
      </c>
      <c r="Q1214" s="9" t="str">
        <f t="shared" si="182"/>
        <v>food</v>
      </c>
      <c r="R1214" s="26" t="str">
        <f t="shared" si="183"/>
        <v>food trucks</v>
      </c>
      <c r="S1214" s="27">
        <f t="shared" si="184"/>
        <v>42317.954571759255</v>
      </c>
      <c r="T1214" s="5" t="str">
        <f t="shared" si="185"/>
        <v>Nov</v>
      </c>
      <c r="U1214" s="5" t="str">
        <f t="shared" si="186"/>
        <v>2015</v>
      </c>
      <c r="V1214" s="5" t="str">
        <f t="shared" si="187"/>
        <v>Jan</v>
      </c>
      <c r="W1214" s="1" t="str">
        <f t="shared" si="188"/>
        <v>2016</v>
      </c>
      <c r="X1214" s="27">
        <f t="shared" si="189"/>
        <v>42377.954571759255</v>
      </c>
    </row>
    <row r="1215" spans="1:24" ht="48" hidden="1" x14ac:dyDescent="0.2">
      <c r="A1215" s="1">
        <v>1183</v>
      </c>
      <c r="B1215" s="7" t="s">
        <v>1184</v>
      </c>
      <c r="C1215" s="7" t="s">
        <v>5293</v>
      </c>
      <c r="D1215" s="1">
        <v>2500</v>
      </c>
      <c r="E1215" s="1">
        <v>100</v>
      </c>
      <c r="F1215" s="1" t="s">
        <v>8220</v>
      </c>
      <c r="G1215" s="1" t="s">
        <v>8223</v>
      </c>
      <c r="H1215" s="1" t="s">
        <v>8245</v>
      </c>
      <c r="I1215" s="1">
        <v>1478059140</v>
      </c>
      <c r="J1215" s="1">
        <v>1476391223</v>
      </c>
      <c r="K1215" s="1" t="b">
        <v>0</v>
      </c>
      <c r="L1215" s="1">
        <v>3</v>
      </c>
      <c r="M1215" s="1" t="b">
        <v>0</v>
      </c>
      <c r="N1215" s="1" t="s">
        <v>8283</v>
      </c>
      <c r="O1215" s="28">
        <f t="shared" si="180"/>
        <v>0.04</v>
      </c>
      <c r="P1215" s="29">
        <f t="shared" si="181"/>
        <v>33.333333333333336</v>
      </c>
      <c r="Q1215" s="9" t="str">
        <f t="shared" si="182"/>
        <v>food</v>
      </c>
      <c r="R1215" s="26" t="str">
        <f t="shared" si="183"/>
        <v>food trucks</v>
      </c>
      <c r="S1215" s="27">
        <f t="shared" si="184"/>
        <v>42656.86137731481</v>
      </c>
      <c r="T1215" s="5" t="str">
        <f t="shared" si="185"/>
        <v>Oct</v>
      </c>
      <c r="U1215" s="5" t="str">
        <f t="shared" si="186"/>
        <v>2016</v>
      </c>
      <c r="V1215" s="5" t="str">
        <f t="shared" si="187"/>
        <v>Nov</v>
      </c>
      <c r="W1215" s="1" t="str">
        <f t="shared" si="188"/>
        <v>2016</v>
      </c>
      <c r="X1215" s="27">
        <f t="shared" si="189"/>
        <v>42676.165972222225</v>
      </c>
    </row>
    <row r="1216" spans="1:24" ht="48" hidden="1" x14ac:dyDescent="0.2">
      <c r="A1216" s="1">
        <v>1212</v>
      </c>
      <c r="B1216" s="7" t="s">
        <v>1213</v>
      </c>
      <c r="C1216" s="7" t="s">
        <v>5322</v>
      </c>
      <c r="D1216" s="1">
        <v>2500</v>
      </c>
      <c r="E1216" s="1">
        <v>3226</v>
      </c>
      <c r="F1216" s="1" t="s">
        <v>8218</v>
      </c>
      <c r="G1216" s="1" t="s">
        <v>8223</v>
      </c>
      <c r="H1216" s="1" t="s">
        <v>8245</v>
      </c>
      <c r="I1216" s="1">
        <v>1448586000</v>
      </c>
      <c r="J1216" s="1">
        <v>1447195695</v>
      </c>
      <c r="K1216" s="1" t="b">
        <v>0</v>
      </c>
      <c r="L1216" s="1">
        <v>83</v>
      </c>
      <c r="M1216" s="1" t="b">
        <v>1</v>
      </c>
      <c r="N1216" s="1" t="s">
        <v>8284</v>
      </c>
      <c r="O1216" s="28">
        <f t="shared" si="180"/>
        <v>1.2904</v>
      </c>
      <c r="P1216" s="29">
        <f t="shared" si="181"/>
        <v>38.867469879518069</v>
      </c>
      <c r="Q1216" s="9" t="str">
        <f t="shared" si="182"/>
        <v>photography</v>
      </c>
      <c r="R1216" s="26" t="str">
        <f t="shared" si="183"/>
        <v>photobooks</v>
      </c>
      <c r="S1216" s="27">
        <f t="shared" si="184"/>
        <v>42318.950173611112</v>
      </c>
      <c r="T1216" s="5" t="str">
        <f t="shared" si="185"/>
        <v>Nov</v>
      </c>
      <c r="U1216" s="5" t="str">
        <f t="shared" si="186"/>
        <v>2015</v>
      </c>
      <c r="V1216" s="5" t="str">
        <f t="shared" si="187"/>
        <v>Nov</v>
      </c>
      <c r="W1216" s="1" t="str">
        <f t="shared" si="188"/>
        <v>2015</v>
      </c>
      <c r="X1216" s="27">
        <f t="shared" si="189"/>
        <v>42335.041666666672</v>
      </c>
    </row>
    <row r="1217" spans="1:24" ht="16" hidden="1" x14ac:dyDescent="0.2">
      <c r="A1217" s="1">
        <v>1236</v>
      </c>
      <c r="B1217" s="7" t="s">
        <v>1237</v>
      </c>
      <c r="C1217" s="7" t="s">
        <v>5346</v>
      </c>
      <c r="D1217" s="1">
        <v>2500</v>
      </c>
      <c r="E1217" s="1">
        <v>0</v>
      </c>
      <c r="F1217" s="1" t="s">
        <v>8219</v>
      </c>
      <c r="G1217" s="1" t="s">
        <v>8223</v>
      </c>
      <c r="H1217" s="1" t="s">
        <v>8245</v>
      </c>
      <c r="I1217" s="1">
        <v>1343491200</v>
      </c>
      <c r="J1217" s="1">
        <v>1342801164</v>
      </c>
      <c r="K1217" s="1" t="b">
        <v>0</v>
      </c>
      <c r="L1217" s="1">
        <v>0</v>
      </c>
      <c r="M1217" s="1" t="b">
        <v>0</v>
      </c>
      <c r="N1217" s="1" t="s">
        <v>8285</v>
      </c>
      <c r="O1217" s="28">
        <f t="shared" si="180"/>
        <v>0</v>
      </c>
      <c r="P1217" s="29">
        <f t="shared" si="181"/>
        <v>0</v>
      </c>
      <c r="Q1217" s="9" t="str">
        <f t="shared" si="182"/>
        <v>music</v>
      </c>
      <c r="R1217" s="26" t="str">
        <f t="shared" si="183"/>
        <v>world music</v>
      </c>
      <c r="S1217" s="27">
        <f t="shared" si="184"/>
        <v>41110.680138888885</v>
      </c>
      <c r="T1217" s="5" t="str">
        <f t="shared" si="185"/>
        <v>Jul</v>
      </c>
      <c r="U1217" s="5" t="str">
        <f t="shared" si="186"/>
        <v>2012</v>
      </c>
      <c r="V1217" s="5" t="str">
        <f t="shared" si="187"/>
        <v>Jul</v>
      </c>
      <c r="W1217" s="1" t="str">
        <f t="shared" si="188"/>
        <v>2012</v>
      </c>
      <c r="X1217" s="27">
        <f t="shared" si="189"/>
        <v>41118.666666666664</v>
      </c>
    </row>
    <row r="1218" spans="1:24" ht="32" hidden="1" x14ac:dyDescent="0.2">
      <c r="A1218" s="1">
        <v>1239</v>
      </c>
      <c r="B1218" s="7" t="s">
        <v>1240</v>
      </c>
      <c r="C1218" s="7" t="s">
        <v>5349</v>
      </c>
      <c r="D1218" s="1">
        <v>2500</v>
      </c>
      <c r="E1218" s="1">
        <v>0</v>
      </c>
      <c r="F1218" s="1" t="s">
        <v>8219</v>
      </c>
      <c r="G1218" s="1" t="s">
        <v>8223</v>
      </c>
      <c r="H1218" s="1" t="s">
        <v>8245</v>
      </c>
      <c r="I1218" s="1">
        <v>1325804767</v>
      </c>
      <c r="J1218" s="1">
        <v>1323212767</v>
      </c>
      <c r="K1218" s="1" t="b">
        <v>0</v>
      </c>
      <c r="L1218" s="1">
        <v>0</v>
      </c>
      <c r="M1218" s="1" t="b">
        <v>0</v>
      </c>
      <c r="N1218" s="1" t="s">
        <v>8285</v>
      </c>
      <c r="O1218" s="28">
        <f t="shared" ref="O1218:O1281" si="190">E1218/D1218</f>
        <v>0</v>
      </c>
      <c r="P1218" s="29">
        <f t="shared" ref="P1218:P1281" si="191">IF(L1218&gt;0,E1218/L1218,0)</f>
        <v>0</v>
      </c>
      <c r="Q1218" s="9" t="str">
        <f t="shared" ref="Q1218:Q1281" si="192">LEFT(N1218,SEARCH("/",N1218,1)-1)</f>
        <v>music</v>
      </c>
      <c r="R1218" s="26" t="str">
        <f t="shared" ref="R1218:R1281" si="193">RIGHT(N1218,LEN(N1218)-SEARCH("/",N1218,1))</f>
        <v>world music</v>
      </c>
      <c r="S1218" s="27">
        <f t="shared" ref="S1218:S1281" si="194">(((J1218/60)/60)/24)+DATE(1970,1,1)</f>
        <v>40883.962581018517</v>
      </c>
      <c r="T1218" s="5" t="str">
        <f t="shared" ref="T1218:T1281" si="195">TEXT(S1218,"mmm")</f>
        <v>Dec</v>
      </c>
      <c r="U1218" s="5" t="str">
        <f t="shared" ref="U1218:U1281" si="196">TEXT(S1218,"yyyy")</f>
        <v>2011</v>
      </c>
      <c r="V1218" s="5" t="str">
        <f t="shared" ref="V1218:V1281" si="197">TEXT(X1218,"mmm")</f>
        <v>Jan</v>
      </c>
      <c r="W1218" s="1" t="str">
        <f t="shared" ref="W1218:W1281" si="198">TEXT(X1218,"yyyy")</f>
        <v>2012</v>
      </c>
      <c r="X1218" s="27">
        <f t="shared" ref="X1218:X1281" si="199">(((I1218/60)/60)/24)+DATE(1970,1,1)</f>
        <v>40913.962581018517</v>
      </c>
    </row>
    <row r="1219" spans="1:24" ht="32" hidden="1" x14ac:dyDescent="0.2">
      <c r="A1219" s="1">
        <v>1248</v>
      </c>
      <c r="B1219" s="7" t="s">
        <v>1249</v>
      </c>
      <c r="C1219" s="7" t="s">
        <v>5358</v>
      </c>
      <c r="D1219" s="1">
        <v>2500</v>
      </c>
      <c r="E1219" s="1">
        <v>3791</v>
      </c>
      <c r="F1219" s="1" t="s">
        <v>8218</v>
      </c>
      <c r="G1219" s="1" t="s">
        <v>8223</v>
      </c>
      <c r="H1219" s="1" t="s">
        <v>8245</v>
      </c>
      <c r="I1219" s="1">
        <v>1402642740</v>
      </c>
      <c r="J1219" s="1">
        <v>1399563953</v>
      </c>
      <c r="K1219" s="1" t="b">
        <v>1</v>
      </c>
      <c r="L1219" s="1">
        <v>59</v>
      </c>
      <c r="M1219" s="1" t="b">
        <v>1</v>
      </c>
      <c r="N1219" s="1" t="s">
        <v>8275</v>
      </c>
      <c r="O1219" s="28">
        <f t="shared" si="190"/>
        <v>1.5164</v>
      </c>
      <c r="P1219" s="29">
        <f t="shared" si="191"/>
        <v>64.254237288135599</v>
      </c>
      <c r="Q1219" s="9" t="str">
        <f t="shared" si="192"/>
        <v>music</v>
      </c>
      <c r="R1219" s="26" t="str">
        <f t="shared" si="193"/>
        <v>rock</v>
      </c>
      <c r="S1219" s="27">
        <f t="shared" si="194"/>
        <v>41767.656863425924</v>
      </c>
      <c r="T1219" s="5" t="str">
        <f t="shared" si="195"/>
        <v>May</v>
      </c>
      <c r="U1219" s="5" t="str">
        <f t="shared" si="196"/>
        <v>2014</v>
      </c>
      <c r="V1219" s="5" t="str">
        <f t="shared" si="197"/>
        <v>Jun</v>
      </c>
      <c r="W1219" s="1" t="str">
        <f t="shared" si="198"/>
        <v>2014</v>
      </c>
      <c r="X1219" s="27">
        <f t="shared" si="199"/>
        <v>41803.290972222225</v>
      </c>
    </row>
    <row r="1220" spans="1:24" ht="32" hidden="1" x14ac:dyDescent="0.2">
      <c r="A1220" s="1">
        <v>1259</v>
      </c>
      <c r="B1220" s="7" t="s">
        <v>1260</v>
      </c>
      <c r="C1220" s="7" t="s">
        <v>5369</v>
      </c>
      <c r="D1220" s="1">
        <v>2500</v>
      </c>
      <c r="E1220" s="1">
        <v>2606</v>
      </c>
      <c r="F1220" s="1" t="s">
        <v>8218</v>
      </c>
      <c r="G1220" s="1" t="s">
        <v>8223</v>
      </c>
      <c r="H1220" s="1" t="s">
        <v>8245</v>
      </c>
      <c r="I1220" s="1">
        <v>1402286340</v>
      </c>
      <c r="J1220" s="1">
        <v>1399504664</v>
      </c>
      <c r="K1220" s="1" t="b">
        <v>1</v>
      </c>
      <c r="L1220" s="1">
        <v>96</v>
      </c>
      <c r="M1220" s="1" t="b">
        <v>1</v>
      </c>
      <c r="N1220" s="1" t="s">
        <v>8275</v>
      </c>
      <c r="O1220" s="28">
        <f t="shared" si="190"/>
        <v>1.0424</v>
      </c>
      <c r="P1220" s="29">
        <f t="shared" si="191"/>
        <v>27.145833333333332</v>
      </c>
      <c r="Q1220" s="9" t="str">
        <f t="shared" si="192"/>
        <v>music</v>
      </c>
      <c r="R1220" s="26" t="str">
        <f t="shared" si="193"/>
        <v>rock</v>
      </c>
      <c r="S1220" s="27">
        <f t="shared" si="194"/>
        <v>41766.970648148148</v>
      </c>
      <c r="T1220" s="5" t="str">
        <f t="shared" si="195"/>
        <v>May</v>
      </c>
      <c r="U1220" s="5" t="str">
        <f t="shared" si="196"/>
        <v>2014</v>
      </c>
      <c r="V1220" s="5" t="str">
        <f t="shared" si="197"/>
        <v>Jun</v>
      </c>
      <c r="W1220" s="1" t="str">
        <f t="shared" si="198"/>
        <v>2014</v>
      </c>
      <c r="X1220" s="27">
        <f t="shared" si="199"/>
        <v>41799.165972222225</v>
      </c>
    </row>
    <row r="1221" spans="1:24" ht="48" hidden="1" x14ac:dyDescent="0.2">
      <c r="A1221" s="1">
        <v>1295</v>
      </c>
      <c r="B1221" s="7" t="s">
        <v>1296</v>
      </c>
      <c r="C1221" s="7" t="s">
        <v>5405</v>
      </c>
      <c r="D1221" s="1">
        <v>2500</v>
      </c>
      <c r="E1221" s="1">
        <v>2549</v>
      </c>
      <c r="F1221" s="1" t="s">
        <v>8218</v>
      </c>
      <c r="G1221" s="1" t="s">
        <v>8224</v>
      </c>
      <c r="H1221" s="1" t="s">
        <v>8246</v>
      </c>
      <c r="I1221" s="1">
        <v>1438189200</v>
      </c>
      <c r="J1221" s="1">
        <v>1435585497</v>
      </c>
      <c r="K1221" s="1" t="b">
        <v>0</v>
      </c>
      <c r="L1221" s="1">
        <v>64</v>
      </c>
      <c r="M1221" s="1" t="b">
        <v>1</v>
      </c>
      <c r="N1221" s="1" t="s">
        <v>8270</v>
      </c>
      <c r="O1221" s="28">
        <f t="shared" si="190"/>
        <v>1.0196000000000001</v>
      </c>
      <c r="P1221" s="29">
        <f t="shared" si="191"/>
        <v>39.828125</v>
      </c>
      <c r="Q1221" s="9" t="str">
        <f t="shared" si="192"/>
        <v>theater</v>
      </c>
      <c r="R1221" s="26" t="str">
        <f t="shared" si="193"/>
        <v>plays</v>
      </c>
      <c r="S1221" s="27">
        <f t="shared" si="194"/>
        <v>42184.572881944448</v>
      </c>
      <c r="T1221" s="5" t="str">
        <f t="shared" si="195"/>
        <v>Jun</v>
      </c>
      <c r="U1221" s="5" t="str">
        <f t="shared" si="196"/>
        <v>2015</v>
      </c>
      <c r="V1221" s="5" t="str">
        <f t="shared" si="197"/>
        <v>Jul</v>
      </c>
      <c r="W1221" s="1" t="str">
        <f t="shared" si="198"/>
        <v>2015</v>
      </c>
      <c r="X1221" s="27">
        <f t="shared" si="199"/>
        <v>42214.708333333328</v>
      </c>
    </row>
    <row r="1222" spans="1:24" ht="48" hidden="1" x14ac:dyDescent="0.2">
      <c r="A1222" s="1">
        <v>1302</v>
      </c>
      <c r="B1222" s="7" t="s">
        <v>1303</v>
      </c>
      <c r="C1222" s="7" t="s">
        <v>5412</v>
      </c>
      <c r="D1222" s="1">
        <v>2500</v>
      </c>
      <c r="E1222" s="1">
        <v>2500</v>
      </c>
      <c r="F1222" s="1" t="s">
        <v>8218</v>
      </c>
      <c r="G1222" s="1" t="s">
        <v>8223</v>
      </c>
      <c r="H1222" s="1" t="s">
        <v>8245</v>
      </c>
      <c r="I1222" s="1">
        <v>1480559011</v>
      </c>
      <c r="J1222" s="1">
        <v>1477963411</v>
      </c>
      <c r="K1222" s="1" t="b">
        <v>0</v>
      </c>
      <c r="L1222" s="1">
        <v>50</v>
      </c>
      <c r="M1222" s="1" t="b">
        <v>1</v>
      </c>
      <c r="N1222" s="1" t="s">
        <v>8270</v>
      </c>
      <c r="O1222" s="28">
        <f t="shared" si="190"/>
        <v>1</v>
      </c>
      <c r="P1222" s="29">
        <f t="shared" si="191"/>
        <v>50</v>
      </c>
      <c r="Q1222" s="9" t="str">
        <f t="shared" si="192"/>
        <v>theater</v>
      </c>
      <c r="R1222" s="26" t="str">
        <f t="shared" si="193"/>
        <v>plays</v>
      </c>
      <c r="S1222" s="27">
        <f t="shared" si="194"/>
        <v>42675.057997685188</v>
      </c>
      <c r="T1222" s="5" t="str">
        <f t="shared" si="195"/>
        <v>Nov</v>
      </c>
      <c r="U1222" s="5" t="str">
        <f t="shared" si="196"/>
        <v>2016</v>
      </c>
      <c r="V1222" s="5" t="str">
        <f t="shared" si="197"/>
        <v>Dec</v>
      </c>
      <c r="W1222" s="1" t="str">
        <f t="shared" si="198"/>
        <v>2016</v>
      </c>
      <c r="X1222" s="27">
        <f t="shared" si="199"/>
        <v>42705.099664351852</v>
      </c>
    </row>
    <row r="1223" spans="1:24" ht="48" hidden="1" x14ac:dyDescent="0.2">
      <c r="A1223" s="1">
        <v>1333</v>
      </c>
      <c r="B1223" s="7" t="s">
        <v>1334</v>
      </c>
      <c r="C1223" s="7" t="s">
        <v>5443</v>
      </c>
      <c r="D1223" s="1">
        <v>2500</v>
      </c>
      <c r="E1223" s="1">
        <v>0</v>
      </c>
      <c r="F1223" s="1" t="s">
        <v>8219</v>
      </c>
      <c r="G1223" s="1" t="s">
        <v>8225</v>
      </c>
      <c r="H1223" s="1" t="s">
        <v>8247</v>
      </c>
      <c r="I1223" s="1">
        <v>1405478025</v>
      </c>
      <c r="J1223" s="1">
        <v>1402886025</v>
      </c>
      <c r="K1223" s="1" t="b">
        <v>0</v>
      </c>
      <c r="L1223" s="1">
        <v>0</v>
      </c>
      <c r="M1223" s="1" t="b">
        <v>0</v>
      </c>
      <c r="N1223" s="1" t="s">
        <v>8272</v>
      </c>
      <c r="O1223" s="28">
        <f t="shared" si="190"/>
        <v>0</v>
      </c>
      <c r="P1223" s="29">
        <f t="shared" si="191"/>
        <v>0</v>
      </c>
      <c r="Q1223" s="9" t="str">
        <f t="shared" si="192"/>
        <v>technology</v>
      </c>
      <c r="R1223" s="26" t="str">
        <f t="shared" si="193"/>
        <v>wearables</v>
      </c>
      <c r="S1223" s="27">
        <f t="shared" si="194"/>
        <v>41806.106770833336</v>
      </c>
      <c r="T1223" s="5" t="str">
        <f t="shared" si="195"/>
        <v>Jun</v>
      </c>
      <c r="U1223" s="5" t="str">
        <f t="shared" si="196"/>
        <v>2014</v>
      </c>
      <c r="V1223" s="5" t="str">
        <f t="shared" si="197"/>
        <v>Jul</v>
      </c>
      <c r="W1223" s="1" t="str">
        <f t="shared" si="198"/>
        <v>2014</v>
      </c>
      <c r="X1223" s="27">
        <f t="shared" si="199"/>
        <v>41836.106770833336</v>
      </c>
    </row>
    <row r="1224" spans="1:24" ht="48" hidden="1" x14ac:dyDescent="0.2">
      <c r="A1224" s="1">
        <v>1347</v>
      </c>
      <c r="B1224" s="7" t="s">
        <v>1348</v>
      </c>
      <c r="C1224" s="7" t="s">
        <v>5457</v>
      </c>
      <c r="D1224" s="1">
        <v>2500</v>
      </c>
      <c r="E1224" s="1">
        <v>2555</v>
      </c>
      <c r="F1224" s="1" t="s">
        <v>8218</v>
      </c>
      <c r="G1224" s="1" t="s">
        <v>8223</v>
      </c>
      <c r="H1224" s="1" t="s">
        <v>8245</v>
      </c>
      <c r="I1224" s="1">
        <v>1425741525</v>
      </c>
      <c r="J1224" s="1">
        <v>1423149525</v>
      </c>
      <c r="K1224" s="1" t="b">
        <v>0</v>
      </c>
      <c r="L1224" s="1">
        <v>31</v>
      </c>
      <c r="M1224" s="1" t="b">
        <v>1</v>
      </c>
      <c r="N1224" s="1" t="s">
        <v>8273</v>
      </c>
      <c r="O1224" s="28">
        <f t="shared" si="190"/>
        <v>1.022</v>
      </c>
      <c r="P1224" s="29">
        <f t="shared" si="191"/>
        <v>82.41935483870968</v>
      </c>
      <c r="Q1224" s="9" t="str">
        <f t="shared" si="192"/>
        <v>publishing</v>
      </c>
      <c r="R1224" s="26" t="str">
        <f t="shared" si="193"/>
        <v>nonfiction</v>
      </c>
      <c r="S1224" s="27">
        <f t="shared" si="194"/>
        <v>42040.638020833328</v>
      </c>
      <c r="T1224" s="5" t="str">
        <f t="shared" si="195"/>
        <v>Feb</v>
      </c>
      <c r="U1224" s="5" t="str">
        <f t="shared" si="196"/>
        <v>2015</v>
      </c>
      <c r="V1224" s="5" t="str">
        <f t="shared" si="197"/>
        <v>Mar</v>
      </c>
      <c r="W1224" s="1" t="str">
        <f t="shared" si="198"/>
        <v>2015</v>
      </c>
      <c r="X1224" s="27">
        <f t="shared" si="199"/>
        <v>42070.638020833328</v>
      </c>
    </row>
    <row r="1225" spans="1:24" ht="48" hidden="1" x14ac:dyDescent="0.2">
      <c r="A1225" s="1">
        <v>1355</v>
      </c>
      <c r="B1225" s="7" t="s">
        <v>1356</v>
      </c>
      <c r="C1225" s="7" t="s">
        <v>5465</v>
      </c>
      <c r="D1225" s="1">
        <v>2500</v>
      </c>
      <c r="E1225" s="1">
        <v>3067</v>
      </c>
      <c r="F1225" s="1" t="s">
        <v>8218</v>
      </c>
      <c r="G1225" s="1" t="s">
        <v>8224</v>
      </c>
      <c r="H1225" s="1" t="s">
        <v>8246</v>
      </c>
      <c r="I1225" s="1">
        <v>1354269600</v>
      </c>
      <c r="J1225" s="1">
        <v>1351663605</v>
      </c>
      <c r="K1225" s="1" t="b">
        <v>0</v>
      </c>
      <c r="L1225" s="1">
        <v>121</v>
      </c>
      <c r="M1225" s="1" t="b">
        <v>1</v>
      </c>
      <c r="N1225" s="1" t="s">
        <v>8273</v>
      </c>
      <c r="O1225" s="28">
        <f t="shared" si="190"/>
        <v>1.2267999999999999</v>
      </c>
      <c r="P1225" s="29">
        <f t="shared" si="191"/>
        <v>25.347107438016529</v>
      </c>
      <c r="Q1225" s="9" t="str">
        <f t="shared" si="192"/>
        <v>publishing</v>
      </c>
      <c r="R1225" s="26" t="str">
        <f t="shared" si="193"/>
        <v>nonfiction</v>
      </c>
      <c r="S1225" s="27">
        <f t="shared" si="194"/>
        <v>41213.254687499997</v>
      </c>
      <c r="T1225" s="5" t="str">
        <f t="shared" si="195"/>
        <v>Oct</v>
      </c>
      <c r="U1225" s="5" t="str">
        <f t="shared" si="196"/>
        <v>2012</v>
      </c>
      <c r="V1225" s="5" t="str">
        <f t="shared" si="197"/>
        <v>Nov</v>
      </c>
      <c r="W1225" s="1" t="str">
        <f t="shared" si="198"/>
        <v>2012</v>
      </c>
      <c r="X1225" s="27">
        <f t="shared" si="199"/>
        <v>41243.416666666664</v>
      </c>
    </row>
    <row r="1226" spans="1:24" ht="48" hidden="1" x14ac:dyDescent="0.2">
      <c r="A1226" s="1">
        <v>1392</v>
      </c>
      <c r="B1226" s="7" t="s">
        <v>1393</v>
      </c>
      <c r="C1226" s="7" t="s">
        <v>5502</v>
      </c>
      <c r="D1226" s="1">
        <v>2500</v>
      </c>
      <c r="E1226" s="1">
        <v>2841</v>
      </c>
      <c r="F1226" s="1" t="s">
        <v>8218</v>
      </c>
      <c r="G1226" s="1" t="s">
        <v>8223</v>
      </c>
      <c r="H1226" s="1" t="s">
        <v>8245</v>
      </c>
      <c r="I1226" s="1">
        <v>1456976586</v>
      </c>
      <c r="J1226" s="1">
        <v>1454298186</v>
      </c>
      <c r="K1226" s="1" t="b">
        <v>0</v>
      </c>
      <c r="L1226" s="1">
        <v>104</v>
      </c>
      <c r="M1226" s="1" t="b">
        <v>1</v>
      </c>
      <c r="N1226" s="1" t="s">
        <v>8275</v>
      </c>
      <c r="O1226" s="28">
        <f t="shared" si="190"/>
        <v>1.1364000000000001</v>
      </c>
      <c r="P1226" s="29">
        <f t="shared" si="191"/>
        <v>27.317307692307693</v>
      </c>
      <c r="Q1226" s="9" t="str">
        <f t="shared" si="192"/>
        <v>music</v>
      </c>
      <c r="R1226" s="26" t="str">
        <f t="shared" si="193"/>
        <v>rock</v>
      </c>
      <c r="S1226" s="27">
        <f t="shared" si="194"/>
        <v>42401.154930555553</v>
      </c>
      <c r="T1226" s="5" t="str">
        <f t="shared" si="195"/>
        <v>Feb</v>
      </c>
      <c r="U1226" s="5" t="str">
        <f t="shared" si="196"/>
        <v>2016</v>
      </c>
      <c r="V1226" s="5" t="str">
        <f t="shared" si="197"/>
        <v>Mar</v>
      </c>
      <c r="W1226" s="1" t="str">
        <f t="shared" si="198"/>
        <v>2016</v>
      </c>
      <c r="X1226" s="27">
        <f t="shared" si="199"/>
        <v>42432.154930555553</v>
      </c>
    </row>
    <row r="1227" spans="1:24" ht="48" hidden="1" x14ac:dyDescent="0.2">
      <c r="A1227" s="1">
        <v>1401</v>
      </c>
      <c r="B1227" s="7" t="s">
        <v>1402</v>
      </c>
      <c r="C1227" s="7" t="s">
        <v>5511</v>
      </c>
      <c r="D1227" s="1">
        <v>2500</v>
      </c>
      <c r="E1227" s="1">
        <v>12413</v>
      </c>
      <c r="F1227" s="1" t="s">
        <v>8218</v>
      </c>
      <c r="G1227" s="1" t="s">
        <v>8223</v>
      </c>
      <c r="H1227" s="1" t="s">
        <v>8245</v>
      </c>
      <c r="I1227" s="1">
        <v>1369612474</v>
      </c>
      <c r="J1227" s="1">
        <v>1367798074</v>
      </c>
      <c r="K1227" s="1" t="b">
        <v>0</v>
      </c>
      <c r="L1227" s="1">
        <v>240</v>
      </c>
      <c r="M1227" s="1" t="b">
        <v>1</v>
      </c>
      <c r="N1227" s="1" t="s">
        <v>8275</v>
      </c>
      <c r="O1227" s="28">
        <f t="shared" si="190"/>
        <v>4.9652000000000003</v>
      </c>
      <c r="P1227" s="29">
        <f t="shared" si="191"/>
        <v>51.720833333333331</v>
      </c>
      <c r="Q1227" s="9" t="str">
        <f t="shared" si="192"/>
        <v>music</v>
      </c>
      <c r="R1227" s="26" t="str">
        <f t="shared" si="193"/>
        <v>rock</v>
      </c>
      <c r="S1227" s="27">
        <f t="shared" si="194"/>
        <v>41399.99622685185</v>
      </c>
      <c r="T1227" s="5" t="str">
        <f t="shared" si="195"/>
        <v>May</v>
      </c>
      <c r="U1227" s="5" t="str">
        <f t="shared" si="196"/>
        <v>2013</v>
      </c>
      <c r="V1227" s="5" t="str">
        <f t="shared" si="197"/>
        <v>May</v>
      </c>
      <c r="W1227" s="1" t="str">
        <f t="shared" si="198"/>
        <v>2013</v>
      </c>
      <c r="X1227" s="27">
        <f t="shared" si="199"/>
        <v>41420.99622685185</v>
      </c>
    </row>
    <row r="1228" spans="1:24" ht="48" hidden="1" x14ac:dyDescent="0.2">
      <c r="A1228" s="1">
        <v>1402</v>
      </c>
      <c r="B1228" s="7" t="s">
        <v>1403</v>
      </c>
      <c r="C1228" s="7" t="s">
        <v>5512</v>
      </c>
      <c r="D1228" s="1">
        <v>2500</v>
      </c>
      <c r="E1228" s="1">
        <v>2729</v>
      </c>
      <c r="F1228" s="1" t="s">
        <v>8218</v>
      </c>
      <c r="G1228" s="1" t="s">
        <v>8224</v>
      </c>
      <c r="H1228" s="1" t="s">
        <v>8246</v>
      </c>
      <c r="I1228" s="1">
        <v>1430439411</v>
      </c>
      <c r="J1228" s="1">
        <v>1425259011</v>
      </c>
      <c r="K1228" s="1" t="b">
        <v>0</v>
      </c>
      <c r="L1228" s="1">
        <v>113</v>
      </c>
      <c r="M1228" s="1" t="b">
        <v>1</v>
      </c>
      <c r="N1228" s="1" t="s">
        <v>8275</v>
      </c>
      <c r="O1228" s="28">
        <f t="shared" si="190"/>
        <v>1.0915999999999999</v>
      </c>
      <c r="P1228" s="29">
        <f t="shared" si="191"/>
        <v>24.150442477876105</v>
      </c>
      <c r="Q1228" s="9" t="str">
        <f t="shared" si="192"/>
        <v>music</v>
      </c>
      <c r="R1228" s="26" t="str">
        <f t="shared" si="193"/>
        <v>rock</v>
      </c>
      <c r="S1228" s="27">
        <f t="shared" si="194"/>
        <v>42065.053368055553</v>
      </c>
      <c r="T1228" s="5" t="str">
        <f t="shared" si="195"/>
        <v>Mar</v>
      </c>
      <c r="U1228" s="5" t="str">
        <f t="shared" si="196"/>
        <v>2015</v>
      </c>
      <c r="V1228" s="5" t="str">
        <f t="shared" si="197"/>
        <v>May</v>
      </c>
      <c r="W1228" s="1" t="str">
        <f t="shared" si="198"/>
        <v>2015</v>
      </c>
      <c r="X1228" s="27">
        <f t="shared" si="199"/>
        <v>42125.011701388896</v>
      </c>
    </row>
    <row r="1229" spans="1:24" ht="48" hidden="1" x14ac:dyDescent="0.2">
      <c r="A1229" s="1">
        <v>1557</v>
      </c>
      <c r="B1229" s="7" t="s">
        <v>1558</v>
      </c>
      <c r="C1229" s="7" t="s">
        <v>5667</v>
      </c>
      <c r="D1229" s="1">
        <v>2500</v>
      </c>
      <c r="E1229" s="1">
        <v>100</v>
      </c>
      <c r="F1229" s="1" t="s">
        <v>8220</v>
      </c>
      <c r="G1229" s="1" t="s">
        <v>8223</v>
      </c>
      <c r="H1229" s="1" t="s">
        <v>8245</v>
      </c>
      <c r="I1229" s="1">
        <v>1411227633</v>
      </c>
      <c r="J1229" s="1">
        <v>1408549233</v>
      </c>
      <c r="K1229" s="1" t="b">
        <v>0</v>
      </c>
      <c r="L1229" s="1">
        <v>1</v>
      </c>
      <c r="M1229" s="1" t="b">
        <v>0</v>
      </c>
      <c r="N1229" s="1" t="s">
        <v>8288</v>
      </c>
      <c r="O1229" s="28">
        <f t="shared" si="190"/>
        <v>0.04</v>
      </c>
      <c r="P1229" s="29">
        <f t="shared" si="191"/>
        <v>100</v>
      </c>
      <c r="Q1229" s="9" t="str">
        <f t="shared" si="192"/>
        <v>photography</v>
      </c>
      <c r="R1229" s="26" t="str">
        <f t="shared" si="193"/>
        <v>nature</v>
      </c>
      <c r="S1229" s="27">
        <f t="shared" si="194"/>
        <v>41871.65315972222</v>
      </c>
      <c r="T1229" s="5" t="str">
        <f t="shared" si="195"/>
        <v>Aug</v>
      </c>
      <c r="U1229" s="5" t="str">
        <f t="shared" si="196"/>
        <v>2014</v>
      </c>
      <c r="V1229" s="5" t="str">
        <f t="shared" si="197"/>
        <v>Sep</v>
      </c>
      <c r="W1229" s="1" t="str">
        <f t="shared" si="198"/>
        <v>2014</v>
      </c>
      <c r="X1229" s="27">
        <f t="shared" si="199"/>
        <v>41902.65315972222</v>
      </c>
    </row>
    <row r="1230" spans="1:24" ht="48" hidden="1" x14ac:dyDescent="0.2">
      <c r="A1230" s="1">
        <v>1560</v>
      </c>
      <c r="B1230" s="7" t="s">
        <v>1561</v>
      </c>
      <c r="C1230" s="7" t="s">
        <v>5670</v>
      </c>
      <c r="D1230" s="1">
        <v>2500</v>
      </c>
      <c r="E1230" s="1">
        <v>94</v>
      </c>
      <c r="F1230" s="1" t="s">
        <v>8220</v>
      </c>
      <c r="G1230" s="1" t="s">
        <v>8223</v>
      </c>
      <c r="H1230" s="1" t="s">
        <v>8245</v>
      </c>
      <c r="I1230" s="1">
        <v>1415842193</v>
      </c>
      <c r="J1230" s="1">
        <v>1414110593</v>
      </c>
      <c r="K1230" s="1" t="b">
        <v>0</v>
      </c>
      <c r="L1230" s="1">
        <v>4</v>
      </c>
      <c r="M1230" s="1" t="b">
        <v>0</v>
      </c>
      <c r="N1230" s="1" t="s">
        <v>8288</v>
      </c>
      <c r="O1230" s="28">
        <f t="shared" si="190"/>
        <v>3.7600000000000001E-2</v>
      </c>
      <c r="P1230" s="29">
        <f t="shared" si="191"/>
        <v>23.5</v>
      </c>
      <c r="Q1230" s="9" t="str">
        <f t="shared" si="192"/>
        <v>photography</v>
      </c>
      <c r="R1230" s="26" t="str">
        <f t="shared" si="193"/>
        <v>nature</v>
      </c>
      <c r="S1230" s="27">
        <f t="shared" si="194"/>
        <v>41936.020752314813</v>
      </c>
      <c r="T1230" s="5" t="str">
        <f t="shared" si="195"/>
        <v>Oct</v>
      </c>
      <c r="U1230" s="5" t="str">
        <f t="shared" si="196"/>
        <v>2014</v>
      </c>
      <c r="V1230" s="5" t="str">
        <f t="shared" si="197"/>
        <v>Nov</v>
      </c>
      <c r="W1230" s="1" t="str">
        <f t="shared" si="198"/>
        <v>2014</v>
      </c>
      <c r="X1230" s="27">
        <f t="shared" si="199"/>
        <v>41956.062418981484</v>
      </c>
    </row>
    <row r="1231" spans="1:24" ht="48" hidden="1" x14ac:dyDescent="0.2">
      <c r="A1231" s="1">
        <v>1572</v>
      </c>
      <c r="B1231" s="7" t="s">
        <v>1573</v>
      </c>
      <c r="C1231" s="7" t="s">
        <v>5682</v>
      </c>
      <c r="D1231" s="1">
        <v>2500</v>
      </c>
      <c r="E1231" s="1">
        <v>125</v>
      </c>
      <c r="F1231" s="1" t="s">
        <v>8219</v>
      </c>
      <c r="G1231" s="1" t="s">
        <v>8224</v>
      </c>
      <c r="H1231" s="1" t="s">
        <v>8246</v>
      </c>
      <c r="I1231" s="1">
        <v>1456703940</v>
      </c>
      <c r="J1231" s="1">
        <v>1454546859</v>
      </c>
      <c r="K1231" s="1" t="b">
        <v>0</v>
      </c>
      <c r="L1231" s="1">
        <v>3</v>
      </c>
      <c r="M1231" s="1" t="b">
        <v>0</v>
      </c>
      <c r="N1231" s="1" t="s">
        <v>8289</v>
      </c>
      <c r="O1231" s="28">
        <f t="shared" si="190"/>
        <v>0.05</v>
      </c>
      <c r="P1231" s="29">
        <f t="shared" si="191"/>
        <v>41.666666666666664</v>
      </c>
      <c r="Q1231" s="9" t="str">
        <f t="shared" si="192"/>
        <v>publishing</v>
      </c>
      <c r="R1231" s="26" t="str">
        <f t="shared" si="193"/>
        <v>art books</v>
      </c>
      <c r="S1231" s="27">
        <f t="shared" si="194"/>
        <v>42404.033090277779</v>
      </c>
      <c r="T1231" s="5" t="str">
        <f t="shared" si="195"/>
        <v>Feb</v>
      </c>
      <c r="U1231" s="5" t="str">
        <f t="shared" si="196"/>
        <v>2016</v>
      </c>
      <c r="V1231" s="5" t="str">
        <f t="shared" si="197"/>
        <v>Feb</v>
      </c>
      <c r="W1231" s="1" t="str">
        <f t="shared" si="198"/>
        <v>2016</v>
      </c>
      <c r="X1231" s="27">
        <f t="shared" si="199"/>
        <v>42428.999305555553</v>
      </c>
    </row>
    <row r="1232" spans="1:24" ht="48" hidden="1" x14ac:dyDescent="0.2">
      <c r="A1232" s="1">
        <v>1601</v>
      </c>
      <c r="B1232" s="7" t="s">
        <v>1602</v>
      </c>
      <c r="C1232" s="7" t="s">
        <v>5711</v>
      </c>
      <c r="D1232" s="1">
        <v>2500</v>
      </c>
      <c r="E1232" s="1">
        <v>2706.23</v>
      </c>
      <c r="F1232" s="1" t="s">
        <v>8218</v>
      </c>
      <c r="G1232" s="1" t="s">
        <v>8223</v>
      </c>
      <c r="H1232" s="1" t="s">
        <v>8245</v>
      </c>
      <c r="I1232" s="1">
        <v>1304561633</v>
      </c>
      <c r="J1232" s="1">
        <v>1301969633</v>
      </c>
      <c r="K1232" s="1" t="b">
        <v>0</v>
      </c>
      <c r="L1232" s="1">
        <v>56</v>
      </c>
      <c r="M1232" s="1" t="b">
        <v>1</v>
      </c>
      <c r="N1232" s="1" t="s">
        <v>8275</v>
      </c>
      <c r="O1232" s="28">
        <f t="shared" si="190"/>
        <v>1.082492</v>
      </c>
      <c r="P1232" s="29">
        <f t="shared" si="191"/>
        <v>48.325535714285714</v>
      </c>
      <c r="Q1232" s="9" t="str">
        <f t="shared" si="192"/>
        <v>music</v>
      </c>
      <c r="R1232" s="26" t="str">
        <f t="shared" si="193"/>
        <v>rock</v>
      </c>
      <c r="S1232" s="27">
        <f t="shared" si="194"/>
        <v>40638.092974537038</v>
      </c>
      <c r="T1232" s="5" t="str">
        <f t="shared" si="195"/>
        <v>Apr</v>
      </c>
      <c r="U1232" s="5" t="str">
        <f t="shared" si="196"/>
        <v>2011</v>
      </c>
      <c r="V1232" s="5" t="str">
        <f t="shared" si="197"/>
        <v>May</v>
      </c>
      <c r="W1232" s="1" t="str">
        <f t="shared" si="198"/>
        <v>2011</v>
      </c>
      <c r="X1232" s="27">
        <f t="shared" si="199"/>
        <v>40668.092974537038</v>
      </c>
    </row>
    <row r="1233" spans="1:24" ht="32" hidden="1" x14ac:dyDescent="0.2">
      <c r="A1233" s="1">
        <v>1641</v>
      </c>
      <c r="B1233" s="7" t="s">
        <v>1642</v>
      </c>
      <c r="C1233" s="7" t="s">
        <v>5751</v>
      </c>
      <c r="D1233" s="1">
        <v>2500</v>
      </c>
      <c r="E1233" s="1">
        <v>2535</v>
      </c>
      <c r="F1233" s="1" t="s">
        <v>8218</v>
      </c>
      <c r="G1233" s="1" t="s">
        <v>8223</v>
      </c>
      <c r="H1233" s="1" t="s">
        <v>8245</v>
      </c>
      <c r="I1233" s="1">
        <v>1418998744</v>
      </c>
      <c r="J1233" s="1">
        <v>1416406744</v>
      </c>
      <c r="K1233" s="1" t="b">
        <v>0</v>
      </c>
      <c r="L1233" s="1">
        <v>26</v>
      </c>
      <c r="M1233" s="1" t="b">
        <v>1</v>
      </c>
      <c r="N1233" s="1" t="s">
        <v>8291</v>
      </c>
      <c r="O1233" s="28">
        <f t="shared" si="190"/>
        <v>1.014</v>
      </c>
      <c r="P1233" s="29">
        <f t="shared" si="191"/>
        <v>97.5</v>
      </c>
      <c r="Q1233" s="9" t="str">
        <f t="shared" si="192"/>
        <v>music</v>
      </c>
      <c r="R1233" s="26" t="str">
        <f t="shared" si="193"/>
        <v>pop</v>
      </c>
      <c r="S1233" s="27">
        <f t="shared" si="194"/>
        <v>41962.596574074079</v>
      </c>
      <c r="T1233" s="5" t="str">
        <f t="shared" si="195"/>
        <v>Nov</v>
      </c>
      <c r="U1233" s="5" t="str">
        <f t="shared" si="196"/>
        <v>2014</v>
      </c>
      <c r="V1233" s="5" t="str">
        <f t="shared" si="197"/>
        <v>Dec</v>
      </c>
      <c r="W1233" s="1" t="str">
        <f t="shared" si="198"/>
        <v>2014</v>
      </c>
      <c r="X1233" s="27">
        <f t="shared" si="199"/>
        <v>41992.596574074079</v>
      </c>
    </row>
    <row r="1234" spans="1:24" ht="48" hidden="1" x14ac:dyDescent="0.2">
      <c r="A1234" s="1">
        <v>1664</v>
      </c>
      <c r="B1234" s="7" t="s">
        <v>1665</v>
      </c>
      <c r="C1234" s="7" t="s">
        <v>5774</v>
      </c>
      <c r="D1234" s="1">
        <v>2500</v>
      </c>
      <c r="E1234" s="1">
        <v>3060.22</v>
      </c>
      <c r="F1234" s="1" t="s">
        <v>8218</v>
      </c>
      <c r="G1234" s="1" t="s">
        <v>8223</v>
      </c>
      <c r="H1234" s="1" t="s">
        <v>8245</v>
      </c>
      <c r="I1234" s="1">
        <v>1331870340</v>
      </c>
      <c r="J1234" s="1">
        <v>1328033818</v>
      </c>
      <c r="K1234" s="1" t="b">
        <v>0</v>
      </c>
      <c r="L1234" s="1">
        <v>89</v>
      </c>
      <c r="M1234" s="1" t="b">
        <v>1</v>
      </c>
      <c r="N1234" s="1" t="s">
        <v>8291</v>
      </c>
      <c r="O1234" s="28">
        <f t="shared" si="190"/>
        <v>1.2240879999999998</v>
      </c>
      <c r="P1234" s="29">
        <f t="shared" si="191"/>
        <v>34.384494382022467</v>
      </c>
      <c r="Q1234" s="9" t="str">
        <f t="shared" si="192"/>
        <v>music</v>
      </c>
      <c r="R1234" s="26" t="str">
        <f t="shared" si="193"/>
        <v>pop</v>
      </c>
      <c r="S1234" s="27">
        <f t="shared" si="194"/>
        <v>40939.761782407404</v>
      </c>
      <c r="T1234" s="5" t="str">
        <f t="shared" si="195"/>
        <v>Jan</v>
      </c>
      <c r="U1234" s="5" t="str">
        <f t="shared" si="196"/>
        <v>2012</v>
      </c>
      <c r="V1234" s="5" t="str">
        <f t="shared" si="197"/>
        <v>Mar</v>
      </c>
      <c r="W1234" s="1" t="str">
        <f t="shared" si="198"/>
        <v>2012</v>
      </c>
      <c r="X1234" s="27">
        <f t="shared" si="199"/>
        <v>40984.165972222225</v>
      </c>
    </row>
    <row r="1235" spans="1:24" ht="48" hidden="1" x14ac:dyDescent="0.2">
      <c r="A1235" s="1">
        <v>1666</v>
      </c>
      <c r="B1235" s="7" t="s">
        <v>1667</v>
      </c>
      <c r="C1235" s="7" t="s">
        <v>5776</v>
      </c>
      <c r="D1235" s="1">
        <v>2500</v>
      </c>
      <c r="E1235" s="1">
        <v>4022</v>
      </c>
      <c r="F1235" s="1" t="s">
        <v>8218</v>
      </c>
      <c r="G1235" s="1" t="s">
        <v>8223</v>
      </c>
      <c r="H1235" s="1" t="s">
        <v>8245</v>
      </c>
      <c r="I1235" s="1">
        <v>1364447073</v>
      </c>
      <c r="J1235" s="1">
        <v>1361858673</v>
      </c>
      <c r="K1235" s="1" t="b">
        <v>0</v>
      </c>
      <c r="L1235" s="1">
        <v>98</v>
      </c>
      <c r="M1235" s="1" t="b">
        <v>1</v>
      </c>
      <c r="N1235" s="1" t="s">
        <v>8291</v>
      </c>
      <c r="O1235" s="28">
        <f t="shared" si="190"/>
        <v>1.6088</v>
      </c>
      <c r="P1235" s="29">
        <f t="shared" si="191"/>
        <v>41.04081632653061</v>
      </c>
      <c r="Q1235" s="9" t="str">
        <f t="shared" si="192"/>
        <v>music</v>
      </c>
      <c r="R1235" s="26" t="str">
        <f t="shared" si="193"/>
        <v>pop</v>
      </c>
      <c r="S1235" s="27">
        <f t="shared" si="194"/>
        <v>41331.253159722226</v>
      </c>
      <c r="T1235" s="5" t="str">
        <f t="shared" si="195"/>
        <v>Feb</v>
      </c>
      <c r="U1235" s="5" t="str">
        <f t="shared" si="196"/>
        <v>2013</v>
      </c>
      <c r="V1235" s="5" t="str">
        <f t="shared" si="197"/>
        <v>Mar</v>
      </c>
      <c r="W1235" s="1" t="str">
        <f t="shared" si="198"/>
        <v>2013</v>
      </c>
      <c r="X1235" s="27">
        <f t="shared" si="199"/>
        <v>41361.211493055554</v>
      </c>
    </row>
    <row r="1236" spans="1:24" ht="48" hidden="1" x14ac:dyDescent="0.2">
      <c r="A1236" s="1">
        <v>1690</v>
      </c>
      <c r="B1236" s="7" t="s">
        <v>1691</v>
      </c>
      <c r="C1236" s="7" t="s">
        <v>5800</v>
      </c>
      <c r="D1236" s="1">
        <v>2500</v>
      </c>
      <c r="E1236" s="1">
        <v>635</v>
      </c>
      <c r="F1236" s="1" t="s">
        <v>8221</v>
      </c>
      <c r="G1236" s="1" t="s">
        <v>8223</v>
      </c>
      <c r="H1236" s="1" t="s">
        <v>8245</v>
      </c>
      <c r="I1236" s="1">
        <v>1491470442</v>
      </c>
      <c r="J1236" s="1">
        <v>1488882042</v>
      </c>
      <c r="K1236" s="1" t="b">
        <v>0</v>
      </c>
      <c r="L1236" s="1">
        <v>11</v>
      </c>
      <c r="M1236" s="1" t="b">
        <v>0</v>
      </c>
      <c r="N1236" s="1" t="s">
        <v>8292</v>
      </c>
      <c r="O1236" s="28">
        <f t="shared" si="190"/>
        <v>0.254</v>
      </c>
      <c r="P1236" s="29">
        <f t="shared" si="191"/>
        <v>57.727272727272727</v>
      </c>
      <c r="Q1236" s="9" t="str">
        <f t="shared" si="192"/>
        <v>music</v>
      </c>
      <c r="R1236" s="26" t="str">
        <f t="shared" si="193"/>
        <v>faith</v>
      </c>
      <c r="S1236" s="27">
        <f t="shared" si="194"/>
        <v>42801.43104166667</v>
      </c>
      <c r="T1236" s="5" t="str">
        <f t="shared" si="195"/>
        <v>Mar</v>
      </c>
      <c r="U1236" s="5" t="str">
        <f t="shared" si="196"/>
        <v>2017</v>
      </c>
      <c r="V1236" s="5" t="str">
        <f t="shared" si="197"/>
        <v>Apr</v>
      </c>
      <c r="W1236" s="1" t="str">
        <f t="shared" si="198"/>
        <v>2017</v>
      </c>
      <c r="X1236" s="27">
        <f t="shared" si="199"/>
        <v>42831.389374999999</v>
      </c>
    </row>
    <row r="1237" spans="1:24" ht="48" hidden="1" x14ac:dyDescent="0.2">
      <c r="A1237" s="1">
        <v>1774</v>
      </c>
      <c r="B1237" s="7" t="s">
        <v>1775</v>
      </c>
      <c r="C1237" s="7" t="s">
        <v>5884</v>
      </c>
      <c r="D1237" s="1">
        <v>2500</v>
      </c>
      <c r="E1237" s="1">
        <v>1148</v>
      </c>
      <c r="F1237" s="1" t="s">
        <v>8220</v>
      </c>
      <c r="G1237" s="1" t="s">
        <v>8223</v>
      </c>
      <c r="H1237" s="1" t="s">
        <v>8245</v>
      </c>
      <c r="I1237" s="1">
        <v>1417273140</v>
      </c>
      <c r="J1237" s="1">
        <v>1413609292</v>
      </c>
      <c r="K1237" s="1" t="b">
        <v>1</v>
      </c>
      <c r="L1237" s="1">
        <v>13</v>
      </c>
      <c r="M1237" s="1" t="b">
        <v>0</v>
      </c>
      <c r="N1237" s="1" t="s">
        <v>8284</v>
      </c>
      <c r="O1237" s="28">
        <f t="shared" si="190"/>
        <v>0.4592</v>
      </c>
      <c r="P1237" s="29">
        <f t="shared" si="191"/>
        <v>88.307692307692307</v>
      </c>
      <c r="Q1237" s="9" t="str">
        <f t="shared" si="192"/>
        <v>photography</v>
      </c>
      <c r="R1237" s="26" t="str">
        <f t="shared" si="193"/>
        <v>photobooks</v>
      </c>
      <c r="S1237" s="27">
        <f t="shared" si="194"/>
        <v>41930.218657407408</v>
      </c>
      <c r="T1237" s="5" t="str">
        <f t="shared" si="195"/>
        <v>Oct</v>
      </c>
      <c r="U1237" s="5" t="str">
        <f t="shared" si="196"/>
        <v>2014</v>
      </c>
      <c r="V1237" s="5" t="str">
        <f t="shared" si="197"/>
        <v>Nov</v>
      </c>
      <c r="W1237" s="1" t="str">
        <f t="shared" si="198"/>
        <v>2014</v>
      </c>
      <c r="X1237" s="27">
        <f t="shared" si="199"/>
        <v>41972.624305555553</v>
      </c>
    </row>
    <row r="1238" spans="1:24" ht="48" hidden="1" x14ac:dyDescent="0.2">
      <c r="A1238" s="1">
        <v>1821</v>
      </c>
      <c r="B1238" s="7" t="s">
        <v>1822</v>
      </c>
      <c r="C1238" s="7" t="s">
        <v>5931</v>
      </c>
      <c r="D1238" s="1">
        <v>2500</v>
      </c>
      <c r="E1238" s="1">
        <v>3372.25</v>
      </c>
      <c r="F1238" s="1" t="s">
        <v>8218</v>
      </c>
      <c r="G1238" s="1" t="s">
        <v>8223</v>
      </c>
      <c r="H1238" s="1" t="s">
        <v>8245</v>
      </c>
      <c r="I1238" s="1">
        <v>1330760367</v>
      </c>
      <c r="J1238" s="1">
        <v>1326872367</v>
      </c>
      <c r="K1238" s="1" t="b">
        <v>0</v>
      </c>
      <c r="L1238" s="1">
        <v>57</v>
      </c>
      <c r="M1238" s="1" t="b">
        <v>1</v>
      </c>
      <c r="N1238" s="1" t="s">
        <v>8275</v>
      </c>
      <c r="O1238" s="28">
        <f t="shared" si="190"/>
        <v>1.3489</v>
      </c>
      <c r="P1238" s="29">
        <f t="shared" si="191"/>
        <v>59.162280701754383</v>
      </c>
      <c r="Q1238" s="9" t="str">
        <f t="shared" si="192"/>
        <v>music</v>
      </c>
      <c r="R1238" s="26" t="str">
        <f t="shared" si="193"/>
        <v>rock</v>
      </c>
      <c r="S1238" s="27">
        <f t="shared" si="194"/>
        <v>40926.319062499999</v>
      </c>
      <c r="T1238" s="5" t="str">
        <f t="shared" si="195"/>
        <v>Jan</v>
      </c>
      <c r="U1238" s="5" t="str">
        <f t="shared" si="196"/>
        <v>2012</v>
      </c>
      <c r="V1238" s="5" t="str">
        <f t="shared" si="197"/>
        <v>Mar</v>
      </c>
      <c r="W1238" s="1" t="str">
        <f t="shared" si="198"/>
        <v>2012</v>
      </c>
      <c r="X1238" s="27">
        <f t="shared" si="199"/>
        <v>40971.319062499999</v>
      </c>
    </row>
    <row r="1239" spans="1:24" ht="48" hidden="1" x14ac:dyDescent="0.2">
      <c r="A1239" s="1">
        <v>1847</v>
      </c>
      <c r="B1239" s="7" t="s">
        <v>1848</v>
      </c>
      <c r="C1239" s="7" t="s">
        <v>5957</v>
      </c>
      <c r="D1239" s="1">
        <v>2500</v>
      </c>
      <c r="E1239" s="1">
        <v>3022</v>
      </c>
      <c r="F1239" s="1" t="s">
        <v>8218</v>
      </c>
      <c r="G1239" s="1" t="s">
        <v>8223</v>
      </c>
      <c r="H1239" s="1" t="s">
        <v>8245</v>
      </c>
      <c r="I1239" s="1">
        <v>1429594832</v>
      </c>
      <c r="J1239" s="1">
        <v>1427780432</v>
      </c>
      <c r="K1239" s="1" t="b">
        <v>0</v>
      </c>
      <c r="L1239" s="1">
        <v>38</v>
      </c>
      <c r="M1239" s="1" t="b">
        <v>1</v>
      </c>
      <c r="N1239" s="1" t="s">
        <v>8275</v>
      </c>
      <c r="O1239" s="28">
        <f t="shared" si="190"/>
        <v>1.2088000000000001</v>
      </c>
      <c r="P1239" s="29">
        <f t="shared" si="191"/>
        <v>79.526315789473685</v>
      </c>
      <c r="Q1239" s="9" t="str">
        <f t="shared" si="192"/>
        <v>music</v>
      </c>
      <c r="R1239" s="26" t="str">
        <f t="shared" si="193"/>
        <v>rock</v>
      </c>
      <c r="S1239" s="27">
        <f t="shared" si="194"/>
        <v>42094.236481481479</v>
      </c>
      <c r="T1239" s="5" t="str">
        <f t="shared" si="195"/>
        <v>Mar</v>
      </c>
      <c r="U1239" s="5" t="str">
        <f t="shared" si="196"/>
        <v>2015</v>
      </c>
      <c r="V1239" s="5" t="str">
        <f t="shared" si="197"/>
        <v>Apr</v>
      </c>
      <c r="W1239" s="1" t="str">
        <f t="shared" si="198"/>
        <v>2015</v>
      </c>
      <c r="X1239" s="27">
        <f t="shared" si="199"/>
        <v>42115.236481481479</v>
      </c>
    </row>
    <row r="1240" spans="1:24" ht="48" hidden="1" x14ac:dyDescent="0.2">
      <c r="A1240" s="1">
        <v>1863</v>
      </c>
      <c r="B1240" s="7" t="s">
        <v>1864</v>
      </c>
      <c r="C1240" s="7" t="s">
        <v>5973</v>
      </c>
      <c r="D1240" s="1">
        <v>2500</v>
      </c>
      <c r="E1240" s="1">
        <v>10</v>
      </c>
      <c r="F1240" s="1" t="s">
        <v>8220</v>
      </c>
      <c r="G1240" s="1" t="s">
        <v>8223</v>
      </c>
      <c r="H1240" s="1" t="s">
        <v>8245</v>
      </c>
      <c r="I1240" s="1">
        <v>1402600085</v>
      </c>
      <c r="J1240" s="1">
        <v>1400008085</v>
      </c>
      <c r="K1240" s="1" t="b">
        <v>0</v>
      </c>
      <c r="L1240" s="1">
        <v>2</v>
      </c>
      <c r="M1240" s="1" t="b">
        <v>0</v>
      </c>
      <c r="N1240" s="1" t="s">
        <v>8282</v>
      </c>
      <c r="O1240" s="28">
        <f t="shared" si="190"/>
        <v>4.0000000000000001E-3</v>
      </c>
      <c r="P1240" s="29">
        <f t="shared" si="191"/>
        <v>5</v>
      </c>
      <c r="Q1240" s="9" t="str">
        <f t="shared" si="192"/>
        <v>games</v>
      </c>
      <c r="R1240" s="26" t="str">
        <f t="shared" si="193"/>
        <v>mobile games</v>
      </c>
      <c r="S1240" s="27">
        <f t="shared" si="194"/>
        <v>41772.797280092593</v>
      </c>
      <c r="T1240" s="5" t="str">
        <f t="shared" si="195"/>
        <v>May</v>
      </c>
      <c r="U1240" s="5" t="str">
        <f t="shared" si="196"/>
        <v>2014</v>
      </c>
      <c r="V1240" s="5" t="str">
        <f t="shared" si="197"/>
        <v>Jun</v>
      </c>
      <c r="W1240" s="1" t="str">
        <f t="shared" si="198"/>
        <v>2014</v>
      </c>
      <c r="X1240" s="27">
        <f t="shared" si="199"/>
        <v>41802.797280092593</v>
      </c>
    </row>
    <row r="1241" spans="1:24" ht="48" hidden="1" x14ac:dyDescent="0.2">
      <c r="A1241" s="1">
        <v>1888</v>
      </c>
      <c r="B1241" s="7" t="s">
        <v>1889</v>
      </c>
      <c r="C1241" s="7" t="s">
        <v>5998</v>
      </c>
      <c r="D1241" s="1">
        <v>2500</v>
      </c>
      <c r="E1241" s="1">
        <v>4152</v>
      </c>
      <c r="F1241" s="1" t="s">
        <v>8218</v>
      </c>
      <c r="G1241" s="1" t="s">
        <v>8223</v>
      </c>
      <c r="H1241" s="1" t="s">
        <v>8245</v>
      </c>
      <c r="I1241" s="1">
        <v>1275368340</v>
      </c>
      <c r="J1241" s="1">
        <v>1272692732</v>
      </c>
      <c r="K1241" s="1" t="b">
        <v>0</v>
      </c>
      <c r="L1241" s="1">
        <v>89</v>
      </c>
      <c r="M1241" s="1" t="b">
        <v>1</v>
      </c>
      <c r="N1241" s="1" t="s">
        <v>8278</v>
      </c>
      <c r="O1241" s="28">
        <f t="shared" si="190"/>
        <v>1.6608000000000001</v>
      </c>
      <c r="P1241" s="29">
        <f t="shared" si="191"/>
        <v>46.651685393258425</v>
      </c>
      <c r="Q1241" s="9" t="str">
        <f t="shared" si="192"/>
        <v>music</v>
      </c>
      <c r="R1241" s="26" t="str">
        <f t="shared" si="193"/>
        <v>indie rock</v>
      </c>
      <c r="S1241" s="27">
        <f t="shared" si="194"/>
        <v>40299.239953703705</v>
      </c>
      <c r="T1241" s="5" t="str">
        <f t="shared" si="195"/>
        <v>May</v>
      </c>
      <c r="U1241" s="5" t="str">
        <f t="shared" si="196"/>
        <v>2010</v>
      </c>
      <c r="V1241" s="5" t="str">
        <f t="shared" si="197"/>
        <v>Jun</v>
      </c>
      <c r="W1241" s="1" t="str">
        <f t="shared" si="198"/>
        <v>2010</v>
      </c>
      <c r="X1241" s="27">
        <f t="shared" si="199"/>
        <v>40330.207638888889</v>
      </c>
    </row>
    <row r="1242" spans="1:24" ht="48" hidden="1" x14ac:dyDescent="0.2">
      <c r="A1242" s="1">
        <v>1893</v>
      </c>
      <c r="B1242" s="7" t="s">
        <v>1894</v>
      </c>
      <c r="C1242" s="7" t="s">
        <v>6003</v>
      </c>
      <c r="D1242" s="1">
        <v>2500</v>
      </c>
      <c r="E1242" s="1">
        <v>2600</v>
      </c>
      <c r="F1242" s="1" t="s">
        <v>8218</v>
      </c>
      <c r="G1242" s="1" t="s">
        <v>8223</v>
      </c>
      <c r="H1242" s="1" t="s">
        <v>8245</v>
      </c>
      <c r="I1242" s="1">
        <v>1302926340</v>
      </c>
      <c r="J1242" s="1">
        <v>1301524585</v>
      </c>
      <c r="K1242" s="1" t="b">
        <v>0</v>
      </c>
      <c r="L1242" s="1">
        <v>45</v>
      </c>
      <c r="M1242" s="1" t="b">
        <v>1</v>
      </c>
      <c r="N1242" s="1" t="s">
        <v>8278</v>
      </c>
      <c r="O1242" s="28">
        <f t="shared" si="190"/>
        <v>1.04</v>
      </c>
      <c r="P1242" s="29">
        <f t="shared" si="191"/>
        <v>57.777777777777779</v>
      </c>
      <c r="Q1242" s="9" t="str">
        <f t="shared" si="192"/>
        <v>music</v>
      </c>
      <c r="R1242" s="26" t="str">
        <f t="shared" si="193"/>
        <v>indie rock</v>
      </c>
      <c r="S1242" s="27">
        <f t="shared" si="194"/>
        <v>40632.94195601852</v>
      </c>
      <c r="T1242" s="5" t="str">
        <f t="shared" si="195"/>
        <v>Mar</v>
      </c>
      <c r="U1242" s="5" t="str">
        <f t="shared" si="196"/>
        <v>2011</v>
      </c>
      <c r="V1242" s="5" t="str">
        <f t="shared" si="197"/>
        <v>Apr</v>
      </c>
      <c r="W1242" s="1" t="str">
        <f t="shared" si="198"/>
        <v>2011</v>
      </c>
      <c r="X1242" s="27">
        <f t="shared" si="199"/>
        <v>40649.165972222225</v>
      </c>
    </row>
    <row r="1243" spans="1:24" ht="48" hidden="1" x14ac:dyDescent="0.2">
      <c r="A1243" s="1">
        <v>1900</v>
      </c>
      <c r="B1243" s="7" t="s">
        <v>1901</v>
      </c>
      <c r="C1243" s="7" t="s">
        <v>6010</v>
      </c>
      <c r="D1243" s="1">
        <v>2500</v>
      </c>
      <c r="E1243" s="1">
        <v>2734.11</v>
      </c>
      <c r="F1243" s="1" t="s">
        <v>8218</v>
      </c>
      <c r="G1243" s="1" t="s">
        <v>8223</v>
      </c>
      <c r="H1243" s="1" t="s">
        <v>8245</v>
      </c>
      <c r="I1243" s="1">
        <v>1349517540</v>
      </c>
      <c r="J1243" s="1">
        <v>1347137731</v>
      </c>
      <c r="K1243" s="1" t="b">
        <v>0</v>
      </c>
      <c r="L1243" s="1">
        <v>54</v>
      </c>
      <c r="M1243" s="1" t="b">
        <v>1</v>
      </c>
      <c r="N1243" s="1" t="s">
        <v>8278</v>
      </c>
      <c r="O1243" s="28">
        <f t="shared" si="190"/>
        <v>1.0936440000000001</v>
      </c>
      <c r="P1243" s="29">
        <f t="shared" si="191"/>
        <v>50.631666666666668</v>
      </c>
      <c r="Q1243" s="9" t="str">
        <f t="shared" si="192"/>
        <v>music</v>
      </c>
      <c r="R1243" s="26" t="str">
        <f t="shared" si="193"/>
        <v>indie rock</v>
      </c>
      <c r="S1243" s="27">
        <f t="shared" si="194"/>
        <v>41160.871886574074</v>
      </c>
      <c r="T1243" s="5" t="str">
        <f t="shared" si="195"/>
        <v>Sep</v>
      </c>
      <c r="U1243" s="5" t="str">
        <f t="shared" si="196"/>
        <v>2012</v>
      </c>
      <c r="V1243" s="5" t="str">
        <f t="shared" si="197"/>
        <v>Oct</v>
      </c>
      <c r="W1243" s="1" t="str">
        <f t="shared" si="198"/>
        <v>2012</v>
      </c>
      <c r="X1243" s="27">
        <f t="shared" si="199"/>
        <v>41188.415972222225</v>
      </c>
    </row>
    <row r="1244" spans="1:24" ht="48" hidden="1" x14ac:dyDescent="0.2">
      <c r="A1244" s="1">
        <v>1935</v>
      </c>
      <c r="B1244" s="7" t="s">
        <v>1936</v>
      </c>
      <c r="C1244" s="7" t="s">
        <v>6045</v>
      </c>
      <c r="D1244" s="1">
        <v>2500</v>
      </c>
      <c r="E1244" s="1">
        <v>2710</v>
      </c>
      <c r="F1244" s="1" t="s">
        <v>8218</v>
      </c>
      <c r="G1244" s="1" t="s">
        <v>8223</v>
      </c>
      <c r="H1244" s="1" t="s">
        <v>8245</v>
      </c>
      <c r="I1244" s="1">
        <v>1403326740</v>
      </c>
      <c r="J1244" s="1">
        <v>1400106171</v>
      </c>
      <c r="K1244" s="1" t="b">
        <v>0</v>
      </c>
      <c r="L1244" s="1">
        <v>50</v>
      </c>
      <c r="M1244" s="1" t="b">
        <v>1</v>
      </c>
      <c r="N1244" s="1" t="s">
        <v>8278</v>
      </c>
      <c r="O1244" s="28">
        <f t="shared" si="190"/>
        <v>1.0840000000000001</v>
      </c>
      <c r="P1244" s="29">
        <f t="shared" si="191"/>
        <v>54.2</v>
      </c>
      <c r="Q1244" s="9" t="str">
        <f t="shared" si="192"/>
        <v>music</v>
      </c>
      <c r="R1244" s="26" t="str">
        <f t="shared" si="193"/>
        <v>indie rock</v>
      </c>
      <c r="S1244" s="27">
        <f t="shared" si="194"/>
        <v>41773.932534722226</v>
      </c>
      <c r="T1244" s="5" t="str">
        <f t="shared" si="195"/>
        <v>May</v>
      </c>
      <c r="U1244" s="5" t="str">
        <f t="shared" si="196"/>
        <v>2014</v>
      </c>
      <c r="V1244" s="5" t="str">
        <f t="shared" si="197"/>
        <v>Jun</v>
      </c>
      <c r="W1244" s="1" t="str">
        <f t="shared" si="198"/>
        <v>2014</v>
      </c>
      <c r="X1244" s="27">
        <f t="shared" si="199"/>
        <v>41811.207638888889</v>
      </c>
    </row>
    <row r="1245" spans="1:24" ht="48" hidden="1" x14ac:dyDescent="0.2">
      <c r="A1245" s="1">
        <v>1972</v>
      </c>
      <c r="B1245" s="7" t="s">
        <v>1973</v>
      </c>
      <c r="C1245" s="7" t="s">
        <v>6082</v>
      </c>
      <c r="D1245" s="1">
        <v>2500</v>
      </c>
      <c r="E1245" s="1">
        <v>16862</v>
      </c>
      <c r="F1245" s="1" t="s">
        <v>8218</v>
      </c>
      <c r="G1245" s="1" t="s">
        <v>8223</v>
      </c>
      <c r="H1245" s="1" t="s">
        <v>8245</v>
      </c>
      <c r="I1245" s="1">
        <v>1353201444</v>
      </c>
      <c r="J1245" s="1">
        <v>1350605844</v>
      </c>
      <c r="K1245" s="1" t="b">
        <v>1</v>
      </c>
      <c r="L1245" s="1">
        <v>238</v>
      </c>
      <c r="M1245" s="1" t="b">
        <v>1</v>
      </c>
      <c r="N1245" s="1" t="s">
        <v>8294</v>
      </c>
      <c r="O1245" s="28">
        <f t="shared" si="190"/>
        <v>6.7447999999999997</v>
      </c>
      <c r="P1245" s="29">
        <f t="shared" si="191"/>
        <v>70.848739495798313</v>
      </c>
      <c r="Q1245" s="9" t="str">
        <f t="shared" si="192"/>
        <v>technology</v>
      </c>
      <c r="R1245" s="26" t="str">
        <f t="shared" si="193"/>
        <v>hardware</v>
      </c>
      <c r="S1245" s="27">
        <f t="shared" si="194"/>
        <v>41201.012083333335</v>
      </c>
      <c r="T1245" s="5" t="str">
        <f t="shared" si="195"/>
        <v>Oct</v>
      </c>
      <c r="U1245" s="5" t="str">
        <f t="shared" si="196"/>
        <v>2012</v>
      </c>
      <c r="V1245" s="5" t="str">
        <f t="shared" si="197"/>
        <v>Nov</v>
      </c>
      <c r="W1245" s="1" t="str">
        <f t="shared" si="198"/>
        <v>2012</v>
      </c>
      <c r="X1245" s="27">
        <f t="shared" si="199"/>
        <v>41231.053749999999</v>
      </c>
    </row>
    <row r="1246" spans="1:24" ht="48" hidden="1" x14ac:dyDescent="0.2">
      <c r="A1246" s="1">
        <v>1998</v>
      </c>
      <c r="B1246" s="7" t="s">
        <v>1999</v>
      </c>
      <c r="C1246" s="7" t="s">
        <v>6108</v>
      </c>
      <c r="D1246" s="1">
        <v>2500</v>
      </c>
      <c r="E1246" s="1">
        <v>655</v>
      </c>
      <c r="F1246" s="1" t="s">
        <v>8220</v>
      </c>
      <c r="G1246" s="1" t="s">
        <v>8223</v>
      </c>
      <c r="H1246" s="1" t="s">
        <v>8245</v>
      </c>
      <c r="I1246" s="1">
        <v>1406861438</v>
      </c>
      <c r="J1246" s="1">
        <v>1402973438</v>
      </c>
      <c r="K1246" s="1" t="b">
        <v>0</v>
      </c>
      <c r="L1246" s="1">
        <v>3</v>
      </c>
      <c r="M1246" s="1" t="b">
        <v>0</v>
      </c>
      <c r="N1246" s="1" t="s">
        <v>8295</v>
      </c>
      <c r="O1246" s="28">
        <f t="shared" si="190"/>
        <v>0.26200000000000001</v>
      </c>
      <c r="P1246" s="29">
        <f t="shared" si="191"/>
        <v>218.33333333333334</v>
      </c>
      <c r="Q1246" s="9" t="str">
        <f t="shared" si="192"/>
        <v>photography</v>
      </c>
      <c r="R1246" s="26" t="str">
        <f t="shared" si="193"/>
        <v>people</v>
      </c>
      <c r="S1246" s="27">
        <f t="shared" si="194"/>
        <v>41807.118495370371</v>
      </c>
      <c r="T1246" s="5" t="str">
        <f t="shared" si="195"/>
        <v>Jun</v>
      </c>
      <c r="U1246" s="5" t="str">
        <f t="shared" si="196"/>
        <v>2014</v>
      </c>
      <c r="V1246" s="5" t="str">
        <f t="shared" si="197"/>
        <v>Aug</v>
      </c>
      <c r="W1246" s="1" t="str">
        <f t="shared" si="198"/>
        <v>2014</v>
      </c>
      <c r="X1246" s="27">
        <f t="shared" si="199"/>
        <v>41852.118495370371</v>
      </c>
    </row>
    <row r="1247" spans="1:24" ht="32" hidden="1" x14ac:dyDescent="0.2">
      <c r="A1247" s="1">
        <v>2029</v>
      </c>
      <c r="B1247" s="7" t="s">
        <v>2030</v>
      </c>
      <c r="C1247" s="7" t="s">
        <v>6139</v>
      </c>
      <c r="D1247" s="1">
        <v>2500</v>
      </c>
      <c r="E1247" s="1">
        <v>9030</v>
      </c>
      <c r="F1247" s="1" t="s">
        <v>8218</v>
      </c>
      <c r="G1247" s="1" t="s">
        <v>8223</v>
      </c>
      <c r="H1247" s="1" t="s">
        <v>8245</v>
      </c>
      <c r="I1247" s="1">
        <v>1409099481</v>
      </c>
      <c r="J1247" s="1">
        <v>1406507481</v>
      </c>
      <c r="K1247" s="1" t="b">
        <v>1</v>
      </c>
      <c r="L1247" s="1">
        <v>94</v>
      </c>
      <c r="M1247" s="1" t="b">
        <v>1</v>
      </c>
      <c r="N1247" s="1" t="s">
        <v>8294</v>
      </c>
      <c r="O1247" s="28">
        <f t="shared" si="190"/>
        <v>3.6120000000000001</v>
      </c>
      <c r="P1247" s="29">
        <f t="shared" si="191"/>
        <v>96.063829787234042</v>
      </c>
      <c r="Q1247" s="9" t="str">
        <f t="shared" si="192"/>
        <v>technology</v>
      </c>
      <c r="R1247" s="26" t="str">
        <f t="shared" si="193"/>
        <v>hardware</v>
      </c>
      <c r="S1247" s="27">
        <f t="shared" si="194"/>
        <v>41848.021770833337</v>
      </c>
      <c r="T1247" s="5" t="str">
        <f t="shared" si="195"/>
        <v>Jul</v>
      </c>
      <c r="U1247" s="5" t="str">
        <f t="shared" si="196"/>
        <v>2014</v>
      </c>
      <c r="V1247" s="5" t="str">
        <f t="shared" si="197"/>
        <v>Aug</v>
      </c>
      <c r="W1247" s="1" t="str">
        <f t="shared" si="198"/>
        <v>2014</v>
      </c>
      <c r="X1247" s="27">
        <f t="shared" si="199"/>
        <v>41878.021770833337</v>
      </c>
    </row>
    <row r="1248" spans="1:24" ht="32" hidden="1" x14ac:dyDescent="0.2">
      <c r="A1248" s="1">
        <v>2089</v>
      </c>
      <c r="B1248" s="7" t="s">
        <v>2090</v>
      </c>
      <c r="C1248" s="7" t="s">
        <v>6199</v>
      </c>
      <c r="D1248" s="1">
        <v>2500</v>
      </c>
      <c r="E1248" s="1">
        <v>3010.01</v>
      </c>
      <c r="F1248" s="1" t="s">
        <v>8218</v>
      </c>
      <c r="G1248" s="1" t="s">
        <v>8223</v>
      </c>
      <c r="H1248" s="1" t="s">
        <v>8245</v>
      </c>
      <c r="I1248" s="1">
        <v>1375408194</v>
      </c>
      <c r="J1248" s="1">
        <v>1372384194</v>
      </c>
      <c r="K1248" s="1" t="b">
        <v>0</v>
      </c>
      <c r="L1248" s="1">
        <v>62</v>
      </c>
      <c r="M1248" s="1" t="b">
        <v>1</v>
      </c>
      <c r="N1248" s="1" t="s">
        <v>8278</v>
      </c>
      <c r="O1248" s="28">
        <f t="shared" si="190"/>
        <v>1.2040040000000001</v>
      </c>
      <c r="P1248" s="29">
        <f t="shared" si="191"/>
        <v>48.54854838709678</v>
      </c>
      <c r="Q1248" s="9" t="str">
        <f t="shared" si="192"/>
        <v>music</v>
      </c>
      <c r="R1248" s="26" t="str">
        <f t="shared" si="193"/>
        <v>indie rock</v>
      </c>
      <c r="S1248" s="27">
        <f t="shared" si="194"/>
        <v>41453.076319444444</v>
      </c>
      <c r="T1248" s="5" t="str">
        <f t="shared" si="195"/>
        <v>Jun</v>
      </c>
      <c r="U1248" s="5" t="str">
        <f t="shared" si="196"/>
        <v>2013</v>
      </c>
      <c r="V1248" s="5" t="str">
        <f t="shared" si="197"/>
        <v>Aug</v>
      </c>
      <c r="W1248" s="1" t="str">
        <f t="shared" si="198"/>
        <v>2013</v>
      </c>
      <c r="X1248" s="27">
        <f t="shared" si="199"/>
        <v>41488.076319444444</v>
      </c>
    </row>
    <row r="1249" spans="1:24" ht="48" hidden="1" x14ac:dyDescent="0.2">
      <c r="A1249" s="1">
        <v>2095</v>
      </c>
      <c r="B1249" s="7" t="s">
        <v>2096</v>
      </c>
      <c r="C1249" s="7" t="s">
        <v>6205</v>
      </c>
      <c r="D1249" s="1">
        <v>2500</v>
      </c>
      <c r="E1249" s="1">
        <v>2500</v>
      </c>
      <c r="F1249" s="1" t="s">
        <v>8218</v>
      </c>
      <c r="G1249" s="1" t="s">
        <v>8223</v>
      </c>
      <c r="H1249" s="1" t="s">
        <v>8245</v>
      </c>
      <c r="I1249" s="1">
        <v>1317576973</v>
      </c>
      <c r="J1249" s="1">
        <v>1312392973</v>
      </c>
      <c r="K1249" s="1" t="b">
        <v>0</v>
      </c>
      <c r="L1249" s="1">
        <v>22</v>
      </c>
      <c r="M1249" s="1" t="b">
        <v>1</v>
      </c>
      <c r="N1249" s="1" t="s">
        <v>8278</v>
      </c>
      <c r="O1249" s="28">
        <f t="shared" si="190"/>
        <v>1</v>
      </c>
      <c r="P1249" s="29">
        <f t="shared" si="191"/>
        <v>113.63636363636364</v>
      </c>
      <c r="Q1249" s="9" t="str">
        <f t="shared" si="192"/>
        <v>music</v>
      </c>
      <c r="R1249" s="26" t="str">
        <f t="shared" si="193"/>
        <v>indie rock</v>
      </c>
      <c r="S1249" s="27">
        <f t="shared" si="194"/>
        <v>40758.733483796292</v>
      </c>
      <c r="T1249" s="5" t="str">
        <f t="shared" si="195"/>
        <v>Aug</v>
      </c>
      <c r="U1249" s="5" t="str">
        <f t="shared" si="196"/>
        <v>2011</v>
      </c>
      <c r="V1249" s="5" t="str">
        <f t="shared" si="197"/>
        <v>Oct</v>
      </c>
      <c r="W1249" s="1" t="str">
        <f t="shared" si="198"/>
        <v>2011</v>
      </c>
      <c r="X1249" s="27">
        <f t="shared" si="199"/>
        <v>40818.733483796292</v>
      </c>
    </row>
    <row r="1250" spans="1:24" ht="48" hidden="1" x14ac:dyDescent="0.2">
      <c r="A1250" s="1">
        <v>2163</v>
      </c>
      <c r="B1250" s="7" t="s">
        <v>2164</v>
      </c>
      <c r="C1250" s="7" t="s">
        <v>6273</v>
      </c>
      <c r="D1250" s="1">
        <v>2500</v>
      </c>
      <c r="E1250" s="1">
        <v>3305</v>
      </c>
      <c r="F1250" s="1" t="s">
        <v>8218</v>
      </c>
      <c r="G1250" s="1" t="s">
        <v>8223</v>
      </c>
      <c r="H1250" s="1" t="s">
        <v>8245</v>
      </c>
      <c r="I1250" s="1">
        <v>1433735400</v>
      </c>
      <c r="J1250" s="1">
        <v>1429306520</v>
      </c>
      <c r="K1250" s="1" t="b">
        <v>0</v>
      </c>
      <c r="L1250" s="1">
        <v>44</v>
      </c>
      <c r="M1250" s="1" t="b">
        <v>1</v>
      </c>
      <c r="N1250" s="1" t="s">
        <v>8275</v>
      </c>
      <c r="O1250" s="28">
        <f t="shared" si="190"/>
        <v>1.3220000000000001</v>
      </c>
      <c r="P1250" s="29">
        <f t="shared" si="191"/>
        <v>75.11363636363636</v>
      </c>
      <c r="Q1250" s="9" t="str">
        <f t="shared" si="192"/>
        <v>music</v>
      </c>
      <c r="R1250" s="26" t="str">
        <f t="shared" si="193"/>
        <v>rock</v>
      </c>
      <c r="S1250" s="27">
        <f t="shared" si="194"/>
        <v>42111.899537037039</v>
      </c>
      <c r="T1250" s="5" t="str">
        <f t="shared" si="195"/>
        <v>Apr</v>
      </c>
      <c r="U1250" s="5" t="str">
        <f t="shared" si="196"/>
        <v>2015</v>
      </c>
      <c r="V1250" s="5" t="str">
        <f t="shared" si="197"/>
        <v>Jun</v>
      </c>
      <c r="W1250" s="1" t="str">
        <f t="shared" si="198"/>
        <v>2015</v>
      </c>
      <c r="X1250" s="27">
        <f t="shared" si="199"/>
        <v>42163.159722222219</v>
      </c>
    </row>
    <row r="1251" spans="1:24" ht="48" hidden="1" x14ac:dyDescent="0.2">
      <c r="A1251" s="1">
        <v>2165</v>
      </c>
      <c r="B1251" s="7" t="s">
        <v>2166</v>
      </c>
      <c r="C1251" s="7" t="s">
        <v>6275</v>
      </c>
      <c r="D1251" s="1">
        <v>2500</v>
      </c>
      <c r="E1251" s="1">
        <v>3466</v>
      </c>
      <c r="F1251" s="1" t="s">
        <v>8218</v>
      </c>
      <c r="G1251" s="1" t="s">
        <v>8229</v>
      </c>
      <c r="H1251" s="1" t="s">
        <v>8248</v>
      </c>
      <c r="I1251" s="1">
        <v>1460127635</v>
      </c>
      <c r="J1251" s="1">
        <v>1457539235</v>
      </c>
      <c r="K1251" s="1" t="b">
        <v>0</v>
      </c>
      <c r="L1251" s="1">
        <v>117</v>
      </c>
      <c r="M1251" s="1" t="b">
        <v>1</v>
      </c>
      <c r="N1251" s="1" t="s">
        <v>8275</v>
      </c>
      <c r="O1251" s="28">
        <f t="shared" si="190"/>
        <v>1.3864000000000001</v>
      </c>
      <c r="P1251" s="29">
        <f t="shared" si="191"/>
        <v>29.623931623931625</v>
      </c>
      <c r="Q1251" s="9" t="str">
        <f t="shared" si="192"/>
        <v>music</v>
      </c>
      <c r="R1251" s="26" t="str">
        <f t="shared" si="193"/>
        <v>rock</v>
      </c>
      <c r="S1251" s="27">
        <f t="shared" si="194"/>
        <v>42438.667071759264</v>
      </c>
      <c r="T1251" s="5" t="str">
        <f t="shared" si="195"/>
        <v>Mar</v>
      </c>
      <c r="U1251" s="5" t="str">
        <f t="shared" si="196"/>
        <v>2016</v>
      </c>
      <c r="V1251" s="5" t="str">
        <f t="shared" si="197"/>
        <v>Apr</v>
      </c>
      <c r="W1251" s="1" t="str">
        <f t="shared" si="198"/>
        <v>2016</v>
      </c>
      <c r="X1251" s="27">
        <f t="shared" si="199"/>
        <v>42468.625405092593</v>
      </c>
    </row>
    <row r="1252" spans="1:24" ht="64" hidden="1" x14ac:dyDescent="0.2">
      <c r="A1252" s="1">
        <v>2177</v>
      </c>
      <c r="B1252" s="7" t="s">
        <v>2178</v>
      </c>
      <c r="C1252" s="7" t="s">
        <v>6287</v>
      </c>
      <c r="D1252" s="1">
        <v>2500</v>
      </c>
      <c r="E1252" s="1">
        <v>2503</v>
      </c>
      <c r="F1252" s="1" t="s">
        <v>8218</v>
      </c>
      <c r="G1252" s="1" t="s">
        <v>8223</v>
      </c>
      <c r="H1252" s="1" t="s">
        <v>8245</v>
      </c>
      <c r="I1252" s="1">
        <v>1465192867</v>
      </c>
      <c r="J1252" s="1">
        <v>1463032867</v>
      </c>
      <c r="K1252" s="1" t="b">
        <v>0</v>
      </c>
      <c r="L1252" s="1">
        <v>38</v>
      </c>
      <c r="M1252" s="1" t="b">
        <v>1</v>
      </c>
      <c r="N1252" s="1" t="s">
        <v>8275</v>
      </c>
      <c r="O1252" s="28">
        <f t="shared" si="190"/>
        <v>1.0012000000000001</v>
      </c>
      <c r="P1252" s="29">
        <f t="shared" si="191"/>
        <v>65.868421052631575</v>
      </c>
      <c r="Q1252" s="9" t="str">
        <f t="shared" si="192"/>
        <v>music</v>
      </c>
      <c r="R1252" s="26" t="str">
        <f t="shared" si="193"/>
        <v>rock</v>
      </c>
      <c r="S1252" s="27">
        <f t="shared" si="194"/>
        <v>42502.250775462962</v>
      </c>
      <c r="T1252" s="5" t="str">
        <f t="shared" si="195"/>
        <v>May</v>
      </c>
      <c r="U1252" s="5" t="str">
        <f t="shared" si="196"/>
        <v>2016</v>
      </c>
      <c r="V1252" s="5" t="str">
        <f t="shared" si="197"/>
        <v>Jun</v>
      </c>
      <c r="W1252" s="1" t="str">
        <f t="shared" si="198"/>
        <v>2016</v>
      </c>
      <c r="X1252" s="27">
        <f t="shared" si="199"/>
        <v>42527.250775462962</v>
      </c>
    </row>
    <row r="1253" spans="1:24" ht="48" hidden="1" x14ac:dyDescent="0.2">
      <c r="A1253" s="1">
        <v>2211</v>
      </c>
      <c r="B1253" s="7" t="s">
        <v>2212</v>
      </c>
      <c r="C1253" s="7" t="s">
        <v>6321</v>
      </c>
      <c r="D1253" s="1">
        <v>2500</v>
      </c>
      <c r="E1253" s="1">
        <v>4890</v>
      </c>
      <c r="F1253" s="1" t="s">
        <v>8218</v>
      </c>
      <c r="G1253" s="1" t="s">
        <v>8223</v>
      </c>
      <c r="H1253" s="1" t="s">
        <v>8245</v>
      </c>
      <c r="I1253" s="1">
        <v>1397113140</v>
      </c>
      <c r="J1253" s="1">
        <v>1395168625</v>
      </c>
      <c r="K1253" s="1" t="b">
        <v>0</v>
      </c>
      <c r="L1253" s="1">
        <v>120</v>
      </c>
      <c r="M1253" s="1" t="b">
        <v>1</v>
      </c>
      <c r="N1253" s="1" t="s">
        <v>8279</v>
      </c>
      <c r="O1253" s="28">
        <f t="shared" si="190"/>
        <v>1.956</v>
      </c>
      <c r="P1253" s="29">
        <f t="shared" si="191"/>
        <v>40.75</v>
      </c>
      <c r="Q1253" s="9" t="str">
        <f t="shared" si="192"/>
        <v>music</v>
      </c>
      <c r="R1253" s="26" t="str">
        <f t="shared" si="193"/>
        <v>electronic music</v>
      </c>
      <c r="S1253" s="27">
        <f t="shared" si="194"/>
        <v>41716.785011574073</v>
      </c>
      <c r="T1253" s="5" t="str">
        <f t="shared" si="195"/>
        <v>Mar</v>
      </c>
      <c r="U1253" s="5" t="str">
        <f t="shared" si="196"/>
        <v>2014</v>
      </c>
      <c r="V1253" s="5" t="str">
        <f t="shared" si="197"/>
        <v>Apr</v>
      </c>
      <c r="W1253" s="1" t="str">
        <f t="shared" si="198"/>
        <v>2014</v>
      </c>
      <c r="X1253" s="27">
        <f t="shared" si="199"/>
        <v>41739.290972222225</v>
      </c>
    </row>
    <row r="1254" spans="1:24" ht="48" hidden="1" x14ac:dyDescent="0.2">
      <c r="A1254" s="1">
        <v>2231</v>
      </c>
      <c r="B1254" s="7" t="s">
        <v>2232</v>
      </c>
      <c r="C1254" s="7" t="s">
        <v>6341</v>
      </c>
      <c r="D1254" s="1">
        <v>2500</v>
      </c>
      <c r="E1254" s="1">
        <v>30303.24</v>
      </c>
      <c r="F1254" s="1" t="s">
        <v>8218</v>
      </c>
      <c r="G1254" s="1" t="s">
        <v>8223</v>
      </c>
      <c r="H1254" s="1" t="s">
        <v>8245</v>
      </c>
      <c r="I1254" s="1">
        <v>1372136400</v>
      </c>
      <c r="J1254" s="1">
        <v>1369864301</v>
      </c>
      <c r="K1254" s="1" t="b">
        <v>0</v>
      </c>
      <c r="L1254" s="1">
        <v>1113</v>
      </c>
      <c r="M1254" s="1" t="b">
        <v>1</v>
      </c>
      <c r="N1254" s="1" t="s">
        <v>8296</v>
      </c>
      <c r="O1254" s="28">
        <f t="shared" si="190"/>
        <v>12.121296000000001</v>
      </c>
      <c r="P1254" s="29">
        <f t="shared" si="191"/>
        <v>27.226630727762803</v>
      </c>
      <c r="Q1254" s="9" t="str">
        <f t="shared" si="192"/>
        <v>games</v>
      </c>
      <c r="R1254" s="26" t="str">
        <f t="shared" si="193"/>
        <v>tabletop games</v>
      </c>
      <c r="S1254" s="27">
        <f t="shared" si="194"/>
        <v>41423.910891203705</v>
      </c>
      <c r="T1254" s="5" t="str">
        <f t="shared" si="195"/>
        <v>May</v>
      </c>
      <c r="U1254" s="5" t="str">
        <f t="shared" si="196"/>
        <v>2013</v>
      </c>
      <c r="V1254" s="5" t="str">
        <f t="shared" si="197"/>
        <v>Jun</v>
      </c>
      <c r="W1254" s="1" t="str">
        <f t="shared" si="198"/>
        <v>2013</v>
      </c>
      <c r="X1254" s="27">
        <f t="shared" si="199"/>
        <v>41450.208333333336</v>
      </c>
    </row>
    <row r="1255" spans="1:24" ht="48" hidden="1" x14ac:dyDescent="0.2">
      <c r="A1255" s="1">
        <v>2233</v>
      </c>
      <c r="B1255" s="7" t="s">
        <v>2234</v>
      </c>
      <c r="C1255" s="7" t="s">
        <v>6343</v>
      </c>
      <c r="D1255" s="1">
        <v>2500</v>
      </c>
      <c r="E1255" s="1">
        <v>8301</v>
      </c>
      <c r="F1255" s="1" t="s">
        <v>8218</v>
      </c>
      <c r="G1255" s="1" t="s">
        <v>8224</v>
      </c>
      <c r="H1255" s="1" t="s">
        <v>8246</v>
      </c>
      <c r="I1255" s="1">
        <v>1450051200</v>
      </c>
      <c r="J1255" s="1">
        <v>1448269539</v>
      </c>
      <c r="K1255" s="1" t="b">
        <v>0</v>
      </c>
      <c r="L1255" s="1">
        <v>391</v>
      </c>
      <c r="M1255" s="1" t="b">
        <v>1</v>
      </c>
      <c r="N1255" s="1" t="s">
        <v>8296</v>
      </c>
      <c r="O1255" s="28">
        <f t="shared" si="190"/>
        <v>3.3203999999999998</v>
      </c>
      <c r="P1255" s="29">
        <f t="shared" si="191"/>
        <v>21.230179028132991</v>
      </c>
      <c r="Q1255" s="9" t="str">
        <f t="shared" si="192"/>
        <v>games</v>
      </c>
      <c r="R1255" s="26" t="str">
        <f t="shared" si="193"/>
        <v>tabletop games</v>
      </c>
      <c r="S1255" s="27">
        <f t="shared" si="194"/>
        <v>42331.378923611104</v>
      </c>
      <c r="T1255" s="5" t="str">
        <f t="shared" si="195"/>
        <v>Nov</v>
      </c>
      <c r="U1255" s="5" t="str">
        <f t="shared" si="196"/>
        <v>2015</v>
      </c>
      <c r="V1255" s="5" t="str">
        <f t="shared" si="197"/>
        <v>Dec</v>
      </c>
      <c r="W1255" s="1" t="str">
        <f t="shared" si="198"/>
        <v>2015</v>
      </c>
      <c r="X1255" s="27">
        <f t="shared" si="199"/>
        <v>42352</v>
      </c>
    </row>
    <row r="1256" spans="1:24" ht="48" hidden="1" x14ac:dyDescent="0.2">
      <c r="A1256" s="1">
        <v>2246</v>
      </c>
      <c r="B1256" s="7" t="s">
        <v>2247</v>
      </c>
      <c r="C1256" s="7" t="s">
        <v>6356</v>
      </c>
      <c r="D1256" s="1">
        <v>2500</v>
      </c>
      <c r="E1256" s="1">
        <v>2503</v>
      </c>
      <c r="F1256" s="1" t="s">
        <v>8218</v>
      </c>
      <c r="G1256" s="1" t="s">
        <v>8224</v>
      </c>
      <c r="H1256" s="1" t="s">
        <v>8246</v>
      </c>
      <c r="I1256" s="1">
        <v>1441393210</v>
      </c>
      <c r="J1256" s="1">
        <v>1438801210</v>
      </c>
      <c r="K1256" s="1" t="b">
        <v>0</v>
      </c>
      <c r="L1256" s="1">
        <v>57</v>
      </c>
      <c r="M1256" s="1" t="b">
        <v>1</v>
      </c>
      <c r="N1256" s="1" t="s">
        <v>8296</v>
      </c>
      <c r="O1256" s="28">
        <f t="shared" si="190"/>
        <v>1.0012000000000001</v>
      </c>
      <c r="P1256" s="29">
        <f t="shared" si="191"/>
        <v>43.912280701754383</v>
      </c>
      <c r="Q1256" s="9" t="str">
        <f t="shared" si="192"/>
        <v>games</v>
      </c>
      <c r="R1256" s="26" t="str">
        <f t="shared" si="193"/>
        <v>tabletop games</v>
      </c>
      <c r="S1256" s="27">
        <f t="shared" si="194"/>
        <v>42221.79178240741</v>
      </c>
      <c r="T1256" s="5" t="str">
        <f t="shared" si="195"/>
        <v>Aug</v>
      </c>
      <c r="U1256" s="5" t="str">
        <f t="shared" si="196"/>
        <v>2015</v>
      </c>
      <c r="V1256" s="5" t="str">
        <f t="shared" si="197"/>
        <v>Sep</v>
      </c>
      <c r="W1256" s="1" t="str">
        <f t="shared" si="198"/>
        <v>2015</v>
      </c>
      <c r="X1256" s="27">
        <f t="shared" si="199"/>
        <v>42251.79178240741</v>
      </c>
    </row>
    <row r="1257" spans="1:24" ht="48" hidden="1" x14ac:dyDescent="0.2">
      <c r="A1257" s="1">
        <v>2257</v>
      </c>
      <c r="B1257" s="7" t="s">
        <v>2258</v>
      </c>
      <c r="C1257" s="7" t="s">
        <v>6367</v>
      </c>
      <c r="D1257" s="1">
        <v>2500</v>
      </c>
      <c r="E1257" s="1">
        <v>15903.5</v>
      </c>
      <c r="F1257" s="1" t="s">
        <v>8218</v>
      </c>
      <c r="G1257" s="1" t="s">
        <v>8224</v>
      </c>
      <c r="H1257" s="1" t="s">
        <v>8246</v>
      </c>
      <c r="I1257" s="1">
        <v>1466377200</v>
      </c>
      <c r="J1257" s="1">
        <v>1463351329</v>
      </c>
      <c r="K1257" s="1" t="b">
        <v>0</v>
      </c>
      <c r="L1257" s="1">
        <v>169</v>
      </c>
      <c r="M1257" s="1" t="b">
        <v>1</v>
      </c>
      <c r="N1257" s="1" t="s">
        <v>8296</v>
      </c>
      <c r="O1257" s="28">
        <f t="shared" si="190"/>
        <v>6.3613999999999997</v>
      </c>
      <c r="P1257" s="29">
        <f t="shared" si="191"/>
        <v>94.103550295857985</v>
      </c>
      <c r="Q1257" s="9" t="str">
        <f t="shared" si="192"/>
        <v>games</v>
      </c>
      <c r="R1257" s="26" t="str">
        <f t="shared" si="193"/>
        <v>tabletop games</v>
      </c>
      <c r="S1257" s="27">
        <f t="shared" si="194"/>
        <v>42505.936678240745</v>
      </c>
      <c r="T1257" s="5" t="str">
        <f t="shared" si="195"/>
        <v>May</v>
      </c>
      <c r="U1257" s="5" t="str">
        <f t="shared" si="196"/>
        <v>2016</v>
      </c>
      <c r="V1257" s="5" t="str">
        <f t="shared" si="197"/>
        <v>Jun</v>
      </c>
      <c r="W1257" s="1" t="str">
        <f t="shared" si="198"/>
        <v>2016</v>
      </c>
      <c r="X1257" s="27">
        <f t="shared" si="199"/>
        <v>42540.958333333328</v>
      </c>
    </row>
    <row r="1258" spans="1:24" ht="48" hidden="1" x14ac:dyDescent="0.2">
      <c r="A1258" s="1">
        <v>2260</v>
      </c>
      <c r="B1258" s="7" t="s">
        <v>2261</v>
      </c>
      <c r="C1258" s="7" t="s">
        <v>6370</v>
      </c>
      <c r="D1258" s="1">
        <v>2500</v>
      </c>
      <c r="E1258" s="1">
        <v>8173</v>
      </c>
      <c r="F1258" s="1" t="s">
        <v>8218</v>
      </c>
      <c r="G1258" s="1" t="s">
        <v>8223</v>
      </c>
      <c r="H1258" s="1" t="s">
        <v>8245</v>
      </c>
      <c r="I1258" s="1">
        <v>1395876250</v>
      </c>
      <c r="J1258" s="1">
        <v>1393287850</v>
      </c>
      <c r="K1258" s="1" t="b">
        <v>0</v>
      </c>
      <c r="L1258" s="1">
        <v>84</v>
      </c>
      <c r="M1258" s="1" t="b">
        <v>1</v>
      </c>
      <c r="N1258" s="1" t="s">
        <v>8296</v>
      </c>
      <c r="O1258" s="28">
        <f t="shared" si="190"/>
        <v>3.2692000000000001</v>
      </c>
      <c r="P1258" s="29">
        <f t="shared" si="191"/>
        <v>97.297619047619051</v>
      </c>
      <c r="Q1258" s="9" t="str">
        <f t="shared" si="192"/>
        <v>games</v>
      </c>
      <c r="R1258" s="26" t="str">
        <f t="shared" si="193"/>
        <v>tabletop games</v>
      </c>
      <c r="S1258" s="27">
        <f t="shared" si="194"/>
        <v>41695.016782407409</v>
      </c>
      <c r="T1258" s="5" t="str">
        <f t="shared" si="195"/>
        <v>Feb</v>
      </c>
      <c r="U1258" s="5" t="str">
        <f t="shared" si="196"/>
        <v>2014</v>
      </c>
      <c r="V1258" s="5" t="str">
        <f t="shared" si="197"/>
        <v>Mar</v>
      </c>
      <c r="W1258" s="1" t="str">
        <f t="shared" si="198"/>
        <v>2014</v>
      </c>
      <c r="X1258" s="27">
        <f t="shared" si="199"/>
        <v>41724.975115740745</v>
      </c>
    </row>
    <row r="1259" spans="1:24" ht="48" hidden="1" x14ac:dyDescent="0.2">
      <c r="A1259" s="1">
        <v>2269</v>
      </c>
      <c r="B1259" s="7" t="s">
        <v>2270</v>
      </c>
      <c r="C1259" s="7" t="s">
        <v>6379</v>
      </c>
      <c r="D1259" s="1">
        <v>2500</v>
      </c>
      <c r="E1259" s="1">
        <v>45041</v>
      </c>
      <c r="F1259" s="1" t="s">
        <v>8218</v>
      </c>
      <c r="G1259" s="1" t="s">
        <v>8223</v>
      </c>
      <c r="H1259" s="1" t="s">
        <v>8245</v>
      </c>
      <c r="I1259" s="1">
        <v>1488862800</v>
      </c>
      <c r="J1259" s="1">
        <v>1486745663</v>
      </c>
      <c r="K1259" s="1" t="b">
        <v>0</v>
      </c>
      <c r="L1259" s="1">
        <v>902</v>
      </c>
      <c r="M1259" s="1" t="b">
        <v>1</v>
      </c>
      <c r="N1259" s="1" t="s">
        <v>8296</v>
      </c>
      <c r="O1259" s="28">
        <f t="shared" si="190"/>
        <v>18.016400000000001</v>
      </c>
      <c r="P1259" s="29">
        <f t="shared" si="191"/>
        <v>49.934589800443462</v>
      </c>
      <c r="Q1259" s="9" t="str">
        <f t="shared" si="192"/>
        <v>games</v>
      </c>
      <c r="R1259" s="26" t="str">
        <f t="shared" si="193"/>
        <v>tabletop games</v>
      </c>
      <c r="S1259" s="27">
        <f t="shared" si="194"/>
        <v>42776.704432870371</v>
      </c>
      <c r="T1259" s="5" t="str">
        <f t="shared" si="195"/>
        <v>Feb</v>
      </c>
      <c r="U1259" s="5" t="str">
        <f t="shared" si="196"/>
        <v>2017</v>
      </c>
      <c r="V1259" s="5" t="str">
        <f t="shared" si="197"/>
        <v>Mar</v>
      </c>
      <c r="W1259" s="1" t="str">
        <f t="shared" si="198"/>
        <v>2017</v>
      </c>
      <c r="X1259" s="27">
        <f t="shared" si="199"/>
        <v>42801.208333333328</v>
      </c>
    </row>
    <row r="1260" spans="1:24" ht="48" hidden="1" x14ac:dyDescent="0.2">
      <c r="A1260" s="1">
        <v>2273</v>
      </c>
      <c r="B1260" s="7" t="s">
        <v>2274</v>
      </c>
      <c r="C1260" s="7" t="s">
        <v>6383</v>
      </c>
      <c r="D1260" s="1">
        <v>2500</v>
      </c>
      <c r="E1260" s="1">
        <v>5509</v>
      </c>
      <c r="F1260" s="1" t="s">
        <v>8218</v>
      </c>
      <c r="G1260" s="1" t="s">
        <v>8228</v>
      </c>
      <c r="H1260" s="1" t="s">
        <v>8250</v>
      </c>
      <c r="I1260" s="1">
        <v>1489320642</v>
      </c>
      <c r="J1260" s="1">
        <v>1487164242</v>
      </c>
      <c r="K1260" s="1" t="b">
        <v>0</v>
      </c>
      <c r="L1260" s="1">
        <v>147</v>
      </c>
      <c r="M1260" s="1" t="b">
        <v>1</v>
      </c>
      <c r="N1260" s="1" t="s">
        <v>8296</v>
      </c>
      <c r="O1260" s="28">
        <f t="shared" si="190"/>
        <v>2.2035999999999998</v>
      </c>
      <c r="P1260" s="29">
        <f t="shared" si="191"/>
        <v>37.476190476190474</v>
      </c>
      <c r="Q1260" s="9" t="str">
        <f t="shared" si="192"/>
        <v>games</v>
      </c>
      <c r="R1260" s="26" t="str">
        <f t="shared" si="193"/>
        <v>tabletop games</v>
      </c>
      <c r="S1260" s="27">
        <f t="shared" si="194"/>
        <v>42781.549097222218</v>
      </c>
      <c r="T1260" s="5" t="str">
        <f t="shared" si="195"/>
        <v>Feb</v>
      </c>
      <c r="U1260" s="5" t="str">
        <f t="shared" si="196"/>
        <v>2017</v>
      </c>
      <c r="V1260" s="5" t="str">
        <f t="shared" si="197"/>
        <v>Mar</v>
      </c>
      <c r="W1260" s="1" t="str">
        <f t="shared" si="198"/>
        <v>2017</v>
      </c>
      <c r="X1260" s="27">
        <f t="shared" si="199"/>
        <v>42806.507430555561</v>
      </c>
    </row>
    <row r="1261" spans="1:24" ht="64" hidden="1" x14ac:dyDescent="0.2">
      <c r="A1261" s="1">
        <v>2274</v>
      </c>
      <c r="B1261" s="7" t="s">
        <v>2275</v>
      </c>
      <c r="C1261" s="7" t="s">
        <v>6384</v>
      </c>
      <c r="D1261" s="1">
        <v>2500</v>
      </c>
      <c r="E1261" s="1">
        <v>2990</v>
      </c>
      <c r="F1261" s="1" t="s">
        <v>8218</v>
      </c>
      <c r="G1261" s="1" t="s">
        <v>8223</v>
      </c>
      <c r="H1261" s="1" t="s">
        <v>8245</v>
      </c>
      <c r="I1261" s="1">
        <v>1393156857</v>
      </c>
      <c r="J1261" s="1">
        <v>1390564857</v>
      </c>
      <c r="K1261" s="1" t="b">
        <v>0</v>
      </c>
      <c r="L1261" s="1">
        <v>99</v>
      </c>
      <c r="M1261" s="1" t="b">
        <v>1</v>
      </c>
      <c r="N1261" s="1" t="s">
        <v>8296</v>
      </c>
      <c r="O1261" s="28">
        <f t="shared" si="190"/>
        <v>1.196</v>
      </c>
      <c r="P1261" s="29">
        <f t="shared" si="191"/>
        <v>30.202020202020201</v>
      </c>
      <c r="Q1261" s="9" t="str">
        <f t="shared" si="192"/>
        <v>games</v>
      </c>
      <c r="R1261" s="26" t="str">
        <f t="shared" si="193"/>
        <v>tabletop games</v>
      </c>
      <c r="S1261" s="27">
        <f t="shared" si="194"/>
        <v>41663.500659722224</v>
      </c>
      <c r="T1261" s="5" t="str">
        <f t="shared" si="195"/>
        <v>Jan</v>
      </c>
      <c r="U1261" s="5" t="str">
        <f t="shared" si="196"/>
        <v>2014</v>
      </c>
      <c r="V1261" s="5" t="str">
        <f t="shared" si="197"/>
        <v>Feb</v>
      </c>
      <c r="W1261" s="1" t="str">
        <f t="shared" si="198"/>
        <v>2014</v>
      </c>
      <c r="X1261" s="27">
        <f t="shared" si="199"/>
        <v>41693.500659722224</v>
      </c>
    </row>
    <row r="1262" spans="1:24" ht="48" hidden="1" x14ac:dyDescent="0.2">
      <c r="A1262" s="1">
        <v>2291</v>
      </c>
      <c r="B1262" s="7" t="s">
        <v>2292</v>
      </c>
      <c r="C1262" s="7" t="s">
        <v>6401</v>
      </c>
      <c r="D1262" s="1">
        <v>2500</v>
      </c>
      <c r="E1262" s="1">
        <v>4320</v>
      </c>
      <c r="F1262" s="1" t="s">
        <v>8218</v>
      </c>
      <c r="G1262" s="1" t="s">
        <v>8223</v>
      </c>
      <c r="H1262" s="1" t="s">
        <v>8245</v>
      </c>
      <c r="I1262" s="1">
        <v>1335153600</v>
      </c>
      <c r="J1262" s="1">
        <v>1332199618</v>
      </c>
      <c r="K1262" s="1" t="b">
        <v>0</v>
      </c>
      <c r="L1262" s="1">
        <v>43</v>
      </c>
      <c r="M1262" s="1" t="b">
        <v>1</v>
      </c>
      <c r="N1262" s="1" t="s">
        <v>8275</v>
      </c>
      <c r="O1262" s="28">
        <f t="shared" si="190"/>
        <v>1.728</v>
      </c>
      <c r="P1262" s="29">
        <f t="shared" si="191"/>
        <v>100.46511627906976</v>
      </c>
      <c r="Q1262" s="9" t="str">
        <f t="shared" si="192"/>
        <v>music</v>
      </c>
      <c r="R1262" s="26" t="str">
        <f t="shared" si="193"/>
        <v>rock</v>
      </c>
      <c r="S1262" s="27">
        <f t="shared" si="194"/>
        <v>40987.977060185185</v>
      </c>
      <c r="T1262" s="5" t="str">
        <f t="shared" si="195"/>
        <v>Mar</v>
      </c>
      <c r="U1262" s="5" t="str">
        <f t="shared" si="196"/>
        <v>2012</v>
      </c>
      <c r="V1262" s="5" t="str">
        <f t="shared" si="197"/>
        <v>Apr</v>
      </c>
      <c r="W1262" s="1" t="str">
        <f t="shared" si="198"/>
        <v>2012</v>
      </c>
      <c r="X1262" s="27">
        <f t="shared" si="199"/>
        <v>41022.166666666664</v>
      </c>
    </row>
    <row r="1263" spans="1:24" ht="32" hidden="1" x14ac:dyDescent="0.2">
      <c r="A1263" s="1">
        <v>2315</v>
      </c>
      <c r="B1263" s="7" t="s">
        <v>2316</v>
      </c>
      <c r="C1263" s="7" t="s">
        <v>6425</v>
      </c>
      <c r="D1263" s="1">
        <v>2500</v>
      </c>
      <c r="E1263" s="1">
        <v>2565</v>
      </c>
      <c r="F1263" s="1" t="s">
        <v>8218</v>
      </c>
      <c r="G1263" s="1" t="s">
        <v>8223</v>
      </c>
      <c r="H1263" s="1" t="s">
        <v>8245</v>
      </c>
      <c r="I1263" s="1">
        <v>1336238743</v>
      </c>
      <c r="J1263" s="1">
        <v>1333646743</v>
      </c>
      <c r="K1263" s="1" t="b">
        <v>1</v>
      </c>
      <c r="L1263" s="1">
        <v>64</v>
      </c>
      <c r="M1263" s="1" t="b">
        <v>1</v>
      </c>
      <c r="N1263" s="1" t="s">
        <v>8278</v>
      </c>
      <c r="O1263" s="28">
        <f t="shared" si="190"/>
        <v>1.026</v>
      </c>
      <c r="P1263" s="29">
        <f t="shared" si="191"/>
        <v>40.078125</v>
      </c>
      <c r="Q1263" s="9" t="str">
        <f t="shared" si="192"/>
        <v>music</v>
      </c>
      <c r="R1263" s="26" t="str">
        <f t="shared" si="193"/>
        <v>indie rock</v>
      </c>
      <c r="S1263" s="27">
        <f t="shared" si="194"/>
        <v>41004.72619212963</v>
      </c>
      <c r="T1263" s="5" t="str">
        <f t="shared" si="195"/>
        <v>Apr</v>
      </c>
      <c r="U1263" s="5" t="str">
        <f t="shared" si="196"/>
        <v>2012</v>
      </c>
      <c r="V1263" s="5" t="str">
        <f t="shared" si="197"/>
        <v>May</v>
      </c>
      <c r="W1263" s="1" t="str">
        <f t="shared" si="198"/>
        <v>2012</v>
      </c>
      <c r="X1263" s="27">
        <f t="shared" si="199"/>
        <v>41034.72619212963</v>
      </c>
    </row>
    <row r="1264" spans="1:24" ht="48" hidden="1" x14ac:dyDescent="0.2">
      <c r="A1264" s="1">
        <v>2377</v>
      </c>
      <c r="B1264" s="7" t="s">
        <v>2378</v>
      </c>
      <c r="C1264" s="7" t="s">
        <v>6487</v>
      </c>
      <c r="D1264" s="1">
        <v>2500</v>
      </c>
      <c r="E1264" s="1">
        <v>0</v>
      </c>
      <c r="F1264" s="1" t="s">
        <v>8219</v>
      </c>
      <c r="G1264" s="1" t="s">
        <v>8228</v>
      </c>
      <c r="H1264" s="1" t="s">
        <v>8250</v>
      </c>
      <c r="I1264" s="1">
        <v>1480110783</v>
      </c>
      <c r="J1264" s="1">
        <v>1477515183</v>
      </c>
      <c r="K1264" s="1" t="b">
        <v>0</v>
      </c>
      <c r="L1264" s="1">
        <v>0</v>
      </c>
      <c r="M1264" s="1" t="b">
        <v>0</v>
      </c>
      <c r="N1264" s="1" t="s">
        <v>8271</v>
      </c>
      <c r="O1264" s="28">
        <f t="shared" si="190"/>
        <v>0</v>
      </c>
      <c r="P1264" s="29">
        <f t="shared" si="191"/>
        <v>0</v>
      </c>
      <c r="Q1264" s="9" t="str">
        <f t="shared" si="192"/>
        <v>technology</v>
      </c>
      <c r="R1264" s="26" t="str">
        <f t="shared" si="193"/>
        <v>web</v>
      </c>
      <c r="S1264" s="27">
        <f t="shared" si="194"/>
        <v>42669.870173611111</v>
      </c>
      <c r="T1264" s="5" t="str">
        <f t="shared" si="195"/>
        <v>Oct</v>
      </c>
      <c r="U1264" s="5" t="str">
        <f t="shared" si="196"/>
        <v>2016</v>
      </c>
      <c r="V1264" s="5" t="str">
        <f t="shared" si="197"/>
        <v>Nov</v>
      </c>
      <c r="W1264" s="1" t="str">
        <f t="shared" si="198"/>
        <v>2016</v>
      </c>
      <c r="X1264" s="27">
        <f t="shared" si="199"/>
        <v>42699.911840277782</v>
      </c>
    </row>
    <row r="1265" spans="1:24" ht="48" hidden="1" x14ac:dyDescent="0.2">
      <c r="A1265" s="1">
        <v>2447</v>
      </c>
      <c r="B1265" s="7" t="s">
        <v>2448</v>
      </c>
      <c r="C1265" s="7" t="s">
        <v>6557</v>
      </c>
      <c r="D1265" s="1">
        <v>2500</v>
      </c>
      <c r="E1265" s="1">
        <v>10680</v>
      </c>
      <c r="F1265" s="1" t="s">
        <v>8218</v>
      </c>
      <c r="G1265" s="1" t="s">
        <v>8223</v>
      </c>
      <c r="H1265" s="1" t="s">
        <v>8245</v>
      </c>
      <c r="I1265" s="1">
        <v>1478923200</v>
      </c>
      <c r="J1265" s="1">
        <v>1476184593</v>
      </c>
      <c r="K1265" s="1" t="b">
        <v>0</v>
      </c>
      <c r="L1265" s="1">
        <v>337</v>
      </c>
      <c r="M1265" s="1" t="b">
        <v>1</v>
      </c>
      <c r="N1265" s="1" t="s">
        <v>8297</v>
      </c>
      <c r="O1265" s="28">
        <f t="shared" si="190"/>
        <v>4.2720000000000002</v>
      </c>
      <c r="P1265" s="29">
        <f t="shared" si="191"/>
        <v>31.691394658753708</v>
      </c>
      <c r="Q1265" s="9" t="str">
        <f t="shared" si="192"/>
        <v>food</v>
      </c>
      <c r="R1265" s="26" t="str">
        <f t="shared" si="193"/>
        <v>small batch</v>
      </c>
      <c r="S1265" s="27">
        <f t="shared" si="194"/>
        <v>42654.469826388886</v>
      </c>
      <c r="T1265" s="5" t="str">
        <f t="shared" si="195"/>
        <v>Oct</v>
      </c>
      <c r="U1265" s="5" t="str">
        <f t="shared" si="196"/>
        <v>2016</v>
      </c>
      <c r="V1265" s="5" t="str">
        <f t="shared" si="197"/>
        <v>Nov</v>
      </c>
      <c r="W1265" s="1" t="str">
        <f t="shared" si="198"/>
        <v>2016</v>
      </c>
      <c r="X1265" s="27">
        <f t="shared" si="199"/>
        <v>42686.166666666672</v>
      </c>
    </row>
    <row r="1266" spans="1:24" ht="48" hidden="1" x14ac:dyDescent="0.2">
      <c r="A1266" s="1">
        <v>2466</v>
      </c>
      <c r="B1266" s="7" t="s">
        <v>2467</v>
      </c>
      <c r="C1266" s="7" t="s">
        <v>6576</v>
      </c>
      <c r="D1266" s="1">
        <v>2500</v>
      </c>
      <c r="E1266" s="1">
        <v>2500</v>
      </c>
      <c r="F1266" s="1" t="s">
        <v>8218</v>
      </c>
      <c r="G1266" s="1" t="s">
        <v>8223</v>
      </c>
      <c r="H1266" s="1" t="s">
        <v>8245</v>
      </c>
      <c r="I1266" s="1">
        <v>1368066453</v>
      </c>
      <c r="J1266" s="1">
        <v>1365474453</v>
      </c>
      <c r="K1266" s="1" t="b">
        <v>0</v>
      </c>
      <c r="L1266" s="1">
        <v>52</v>
      </c>
      <c r="M1266" s="1" t="b">
        <v>1</v>
      </c>
      <c r="N1266" s="1" t="s">
        <v>8278</v>
      </c>
      <c r="O1266" s="28">
        <f t="shared" si="190"/>
        <v>1</v>
      </c>
      <c r="P1266" s="29">
        <f t="shared" si="191"/>
        <v>48.07692307692308</v>
      </c>
      <c r="Q1266" s="9" t="str">
        <f t="shared" si="192"/>
        <v>music</v>
      </c>
      <c r="R1266" s="26" t="str">
        <f t="shared" si="193"/>
        <v>indie rock</v>
      </c>
      <c r="S1266" s="27">
        <f t="shared" si="194"/>
        <v>41373.102465277778</v>
      </c>
      <c r="T1266" s="5" t="str">
        <f t="shared" si="195"/>
        <v>Apr</v>
      </c>
      <c r="U1266" s="5" t="str">
        <f t="shared" si="196"/>
        <v>2013</v>
      </c>
      <c r="V1266" s="5" t="str">
        <f t="shared" si="197"/>
        <v>May</v>
      </c>
      <c r="W1266" s="1" t="str">
        <f t="shared" si="198"/>
        <v>2013</v>
      </c>
      <c r="X1266" s="27">
        <f t="shared" si="199"/>
        <v>41403.102465277778</v>
      </c>
    </row>
    <row r="1267" spans="1:24" ht="32" hidden="1" x14ac:dyDescent="0.2">
      <c r="A1267" s="1">
        <v>2475</v>
      </c>
      <c r="B1267" s="7" t="s">
        <v>2476</v>
      </c>
      <c r="C1267" s="7" t="s">
        <v>6585</v>
      </c>
      <c r="D1267" s="1">
        <v>2500</v>
      </c>
      <c r="E1267" s="1">
        <v>2618</v>
      </c>
      <c r="F1267" s="1" t="s">
        <v>8218</v>
      </c>
      <c r="G1267" s="1" t="s">
        <v>8223</v>
      </c>
      <c r="H1267" s="1" t="s">
        <v>8245</v>
      </c>
      <c r="I1267" s="1">
        <v>1278799200</v>
      </c>
      <c r="J1267" s="1">
        <v>1273647255</v>
      </c>
      <c r="K1267" s="1" t="b">
        <v>0</v>
      </c>
      <c r="L1267" s="1">
        <v>81</v>
      </c>
      <c r="M1267" s="1" t="b">
        <v>1</v>
      </c>
      <c r="N1267" s="1" t="s">
        <v>8278</v>
      </c>
      <c r="O1267" s="28">
        <f t="shared" si="190"/>
        <v>1.0471999999999999</v>
      </c>
      <c r="P1267" s="29">
        <f t="shared" si="191"/>
        <v>32.320987654320987</v>
      </c>
      <c r="Q1267" s="9" t="str">
        <f t="shared" si="192"/>
        <v>music</v>
      </c>
      <c r="R1267" s="26" t="str">
        <f t="shared" si="193"/>
        <v>indie rock</v>
      </c>
      <c r="S1267" s="27">
        <f t="shared" si="194"/>
        <v>40310.287673611114</v>
      </c>
      <c r="T1267" s="5" t="str">
        <f t="shared" si="195"/>
        <v>May</v>
      </c>
      <c r="U1267" s="5" t="str">
        <f t="shared" si="196"/>
        <v>2010</v>
      </c>
      <c r="V1267" s="5" t="str">
        <f t="shared" si="197"/>
        <v>Jul</v>
      </c>
      <c r="W1267" s="1" t="str">
        <f t="shared" si="198"/>
        <v>2010</v>
      </c>
      <c r="X1267" s="27">
        <f t="shared" si="199"/>
        <v>40369.916666666664</v>
      </c>
    </row>
    <row r="1268" spans="1:24" ht="48" hidden="1" x14ac:dyDescent="0.2">
      <c r="A1268" s="1">
        <v>2540</v>
      </c>
      <c r="B1268" s="7" t="s">
        <v>2540</v>
      </c>
      <c r="C1268" s="7" t="s">
        <v>6650</v>
      </c>
      <c r="D1268" s="1">
        <v>2500</v>
      </c>
      <c r="E1268" s="1">
        <v>2585</v>
      </c>
      <c r="F1268" s="1" t="s">
        <v>8218</v>
      </c>
      <c r="G1268" s="1" t="s">
        <v>8223</v>
      </c>
      <c r="H1268" s="1" t="s">
        <v>8245</v>
      </c>
      <c r="I1268" s="1">
        <v>1319904721</v>
      </c>
      <c r="J1268" s="1">
        <v>1314720721</v>
      </c>
      <c r="K1268" s="1" t="b">
        <v>0</v>
      </c>
      <c r="L1268" s="1">
        <v>27</v>
      </c>
      <c r="M1268" s="1" t="b">
        <v>1</v>
      </c>
      <c r="N1268" s="1" t="s">
        <v>8299</v>
      </c>
      <c r="O1268" s="28">
        <f t="shared" si="190"/>
        <v>1.034</v>
      </c>
      <c r="P1268" s="29">
        <f t="shared" si="191"/>
        <v>95.740740740740748</v>
      </c>
      <c r="Q1268" s="9" t="str">
        <f t="shared" si="192"/>
        <v>music</v>
      </c>
      <c r="R1268" s="26" t="str">
        <f t="shared" si="193"/>
        <v>classical music</v>
      </c>
      <c r="S1268" s="27">
        <f t="shared" si="194"/>
        <v>40785.675011574072</v>
      </c>
      <c r="T1268" s="5" t="str">
        <f t="shared" si="195"/>
        <v>Aug</v>
      </c>
      <c r="U1268" s="5" t="str">
        <f t="shared" si="196"/>
        <v>2011</v>
      </c>
      <c r="V1268" s="5" t="str">
        <f t="shared" si="197"/>
        <v>Oct</v>
      </c>
      <c r="W1268" s="1" t="str">
        <f t="shared" si="198"/>
        <v>2011</v>
      </c>
      <c r="X1268" s="27">
        <f t="shared" si="199"/>
        <v>40845.675011574072</v>
      </c>
    </row>
    <row r="1269" spans="1:24" ht="48" hidden="1" x14ac:dyDescent="0.2">
      <c r="A1269" s="1">
        <v>2626</v>
      </c>
      <c r="B1269" s="7" t="s">
        <v>2626</v>
      </c>
      <c r="C1269" s="7" t="s">
        <v>6736</v>
      </c>
      <c r="D1269" s="1">
        <v>2500</v>
      </c>
      <c r="E1269" s="1">
        <v>2800</v>
      </c>
      <c r="F1269" s="1" t="s">
        <v>8218</v>
      </c>
      <c r="G1269" s="1" t="s">
        <v>8223</v>
      </c>
      <c r="H1269" s="1" t="s">
        <v>8245</v>
      </c>
      <c r="I1269" s="1">
        <v>1433343869</v>
      </c>
      <c r="J1269" s="1">
        <v>1430751869</v>
      </c>
      <c r="K1269" s="1" t="b">
        <v>0</v>
      </c>
      <c r="L1269" s="1">
        <v>50</v>
      </c>
      <c r="M1269" s="1" t="b">
        <v>1</v>
      </c>
      <c r="N1269" s="1" t="s">
        <v>8300</v>
      </c>
      <c r="O1269" s="28">
        <f t="shared" si="190"/>
        <v>1.1200000000000001</v>
      </c>
      <c r="P1269" s="29">
        <f t="shared" si="191"/>
        <v>56</v>
      </c>
      <c r="Q1269" s="9" t="str">
        <f t="shared" si="192"/>
        <v>technology</v>
      </c>
      <c r="R1269" s="26" t="str">
        <f t="shared" si="193"/>
        <v>space exploration</v>
      </c>
      <c r="S1269" s="27">
        <f t="shared" si="194"/>
        <v>42128.628113425926</v>
      </c>
      <c r="T1269" s="5" t="str">
        <f t="shared" si="195"/>
        <v>May</v>
      </c>
      <c r="U1269" s="5" t="str">
        <f t="shared" si="196"/>
        <v>2015</v>
      </c>
      <c r="V1269" s="5" t="str">
        <f t="shared" si="197"/>
        <v>Jun</v>
      </c>
      <c r="W1269" s="1" t="str">
        <f t="shared" si="198"/>
        <v>2015</v>
      </c>
      <c r="X1269" s="27">
        <f t="shared" si="199"/>
        <v>42158.628113425926</v>
      </c>
    </row>
    <row r="1270" spans="1:24" ht="48" hidden="1" x14ac:dyDescent="0.2">
      <c r="A1270" s="1">
        <v>2647</v>
      </c>
      <c r="B1270" s="7" t="s">
        <v>2647</v>
      </c>
      <c r="C1270" s="7" t="s">
        <v>6757</v>
      </c>
      <c r="D1270" s="1">
        <v>2500</v>
      </c>
      <c r="E1270" s="1">
        <v>36</v>
      </c>
      <c r="F1270" s="1" t="s">
        <v>8219</v>
      </c>
      <c r="G1270" s="1" t="s">
        <v>8228</v>
      </c>
      <c r="H1270" s="1" t="s">
        <v>8250</v>
      </c>
      <c r="I1270" s="1">
        <v>1439533019</v>
      </c>
      <c r="J1270" s="1">
        <v>1436941019</v>
      </c>
      <c r="K1270" s="1" t="b">
        <v>0</v>
      </c>
      <c r="L1270" s="1">
        <v>3</v>
      </c>
      <c r="M1270" s="1" t="b">
        <v>0</v>
      </c>
      <c r="N1270" s="1" t="s">
        <v>8300</v>
      </c>
      <c r="O1270" s="28">
        <f t="shared" si="190"/>
        <v>1.44E-2</v>
      </c>
      <c r="P1270" s="29">
        <f t="shared" si="191"/>
        <v>12</v>
      </c>
      <c r="Q1270" s="9" t="str">
        <f t="shared" si="192"/>
        <v>technology</v>
      </c>
      <c r="R1270" s="26" t="str">
        <f t="shared" si="193"/>
        <v>space exploration</v>
      </c>
      <c r="S1270" s="27">
        <f t="shared" si="194"/>
        <v>42200.261793981481</v>
      </c>
      <c r="T1270" s="5" t="str">
        <f t="shared" si="195"/>
        <v>Jul</v>
      </c>
      <c r="U1270" s="5" t="str">
        <f t="shared" si="196"/>
        <v>2015</v>
      </c>
      <c r="V1270" s="5" t="str">
        <f t="shared" si="197"/>
        <v>Aug</v>
      </c>
      <c r="W1270" s="1" t="str">
        <f t="shared" si="198"/>
        <v>2015</v>
      </c>
      <c r="X1270" s="27">
        <f t="shared" si="199"/>
        <v>42230.261793981481</v>
      </c>
    </row>
    <row r="1271" spans="1:24" ht="48" hidden="1" x14ac:dyDescent="0.2">
      <c r="A1271" s="1">
        <v>2742</v>
      </c>
      <c r="B1271" s="7" t="s">
        <v>2742</v>
      </c>
      <c r="C1271" s="7" t="s">
        <v>6852</v>
      </c>
      <c r="D1271" s="1">
        <v>2500</v>
      </c>
      <c r="E1271" s="1">
        <v>731</v>
      </c>
      <c r="F1271" s="1" t="s">
        <v>8220</v>
      </c>
      <c r="G1271" s="1" t="s">
        <v>8223</v>
      </c>
      <c r="H1271" s="1" t="s">
        <v>8245</v>
      </c>
      <c r="I1271" s="1">
        <v>1337102187</v>
      </c>
      <c r="J1271" s="1">
        <v>1335892587</v>
      </c>
      <c r="K1271" s="1" t="b">
        <v>0</v>
      </c>
      <c r="L1271" s="1">
        <v>18</v>
      </c>
      <c r="M1271" s="1" t="b">
        <v>0</v>
      </c>
      <c r="N1271" s="1" t="s">
        <v>8303</v>
      </c>
      <c r="O1271" s="28">
        <f t="shared" si="190"/>
        <v>0.29239999999999999</v>
      </c>
      <c r="P1271" s="29">
        <f t="shared" si="191"/>
        <v>40.611111111111114</v>
      </c>
      <c r="Q1271" s="9" t="str">
        <f t="shared" si="192"/>
        <v>publishing</v>
      </c>
      <c r="R1271" s="26" t="str">
        <f t="shared" si="193"/>
        <v>children's books</v>
      </c>
      <c r="S1271" s="27">
        <f t="shared" si="194"/>
        <v>41030.719756944447</v>
      </c>
      <c r="T1271" s="5" t="str">
        <f t="shared" si="195"/>
        <v>May</v>
      </c>
      <c r="U1271" s="5" t="str">
        <f t="shared" si="196"/>
        <v>2012</v>
      </c>
      <c r="V1271" s="5" t="str">
        <f t="shared" si="197"/>
        <v>May</v>
      </c>
      <c r="W1271" s="1" t="str">
        <f t="shared" si="198"/>
        <v>2012</v>
      </c>
      <c r="X1271" s="27">
        <f t="shared" si="199"/>
        <v>41044.719756944447</v>
      </c>
    </row>
    <row r="1272" spans="1:24" ht="48" hidden="1" x14ac:dyDescent="0.2">
      <c r="A1272" s="1">
        <v>2779</v>
      </c>
      <c r="B1272" s="7" t="s">
        <v>2779</v>
      </c>
      <c r="C1272" s="7" t="s">
        <v>6889</v>
      </c>
      <c r="D1272" s="1">
        <v>2500</v>
      </c>
      <c r="E1272" s="1">
        <v>53</v>
      </c>
      <c r="F1272" s="1" t="s">
        <v>8220</v>
      </c>
      <c r="G1272" s="1" t="s">
        <v>8223</v>
      </c>
      <c r="H1272" s="1" t="s">
        <v>8245</v>
      </c>
      <c r="I1272" s="1">
        <v>1448204621</v>
      </c>
      <c r="J1272" s="1">
        <v>1445609021</v>
      </c>
      <c r="K1272" s="1" t="b">
        <v>0</v>
      </c>
      <c r="L1272" s="1">
        <v>1</v>
      </c>
      <c r="M1272" s="1" t="b">
        <v>0</v>
      </c>
      <c r="N1272" s="1" t="s">
        <v>8303</v>
      </c>
      <c r="O1272" s="28">
        <f t="shared" si="190"/>
        <v>2.12E-2</v>
      </c>
      <c r="P1272" s="29">
        <f t="shared" si="191"/>
        <v>53</v>
      </c>
      <c r="Q1272" s="9" t="str">
        <f t="shared" si="192"/>
        <v>publishing</v>
      </c>
      <c r="R1272" s="26" t="str">
        <f t="shared" si="193"/>
        <v>children's books</v>
      </c>
      <c r="S1272" s="27">
        <f t="shared" si="194"/>
        <v>42300.585891203707</v>
      </c>
      <c r="T1272" s="5" t="str">
        <f t="shared" si="195"/>
        <v>Oct</v>
      </c>
      <c r="U1272" s="5" t="str">
        <f t="shared" si="196"/>
        <v>2015</v>
      </c>
      <c r="V1272" s="5" t="str">
        <f t="shared" si="197"/>
        <v>Nov</v>
      </c>
      <c r="W1272" s="1" t="str">
        <f t="shared" si="198"/>
        <v>2015</v>
      </c>
      <c r="X1272" s="27">
        <f t="shared" si="199"/>
        <v>42330.627557870372</v>
      </c>
    </row>
    <row r="1273" spans="1:24" ht="32" hidden="1" x14ac:dyDescent="0.2">
      <c r="A1273" s="1">
        <v>2786</v>
      </c>
      <c r="B1273" s="7" t="s">
        <v>2786</v>
      </c>
      <c r="C1273" s="7" t="s">
        <v>6896</v>
      </c>
      <c r="D1273" s="1">
        <v>2500</v>
      </c>
      <c r="E1273" s="1">
        <v>2946</v>
      </c>
      <c r="F1273" s="1" t="s">
        <v>8218</v>
      </c>
      <c r="G1273" s="1" t="s">
        <v>8224</v>
      </c>
      <c r="H1273" s="1" t="s">
        <v>8246</v>
      </c>
      <c r="I1273" s="1">
        <v>1404913180</v>
      </c>
      <c r="J1273" s="1">
        <v>1403703580</v>
      </c>
      <c r="K1273" s="1" t="b">
        <v>0</v>
      </c>
      <c r="L1273" s="1">
        <v>74</v>
      </c>
      <c r="M1273" s="1" t="b">
        <v>1</v>
      </c>
      <c r="N1273" s="1" t="s">
        <v>8270</v>
      </c>
      <c r="O1273" s="28">
        <f t="shared" si="190"/>
        <v>1.1783999999999999</v>
      </c>
      <c r="P1273" s="29">
        <f t="shared" si="191"/>
        <v>39.810810810810814</v>
      </c>
      <c r="Q1273" s="9" t="str">
        <f t="shared" si="192"/>
        <v>theater</v>
      </c>
      <c r="R1273" s="26" t="str">
        <f t="shared" si="193"/>
        <v>plays</v>
      </c>
      <c r="S1273" s="27">
        <f t="shared" si="194"/>
        <v>41815.569212962961</v>
      </c>
      <c r="T1273" s="5" t="str">
        <f t="shared" si="195"/>
        <v>Jun</v>
      </c>
      <c r="U1273" s="5" t="str">
        <f t="shared" si="196"/>
        <v>2014</v>
      </c>
      <c r="V1273" s="5" t="str">
        <f t="shared" si="197"/>
        <v>Jul</v>
      </c>
      <c r="W1273" s="1" t="str">
        <f t="shared" si="198"/>
        <v>2014</v>
      </c>
      <c r="X1273" s="27">
        <f t="shared" si="199"/>
        <v>41829.569212962961</v>
      </c>
    </row>
    <row r="1274" spans="1:24" ht="48" hidden="1" x14ac:dyDescent="0.2">
      <c r="A1274" s="1">
        <v>2809</v>
      </c>
      <c r="B1274" s="7" t="s">
        <v>2809</v>
      </c>
      <c r="C1274" s="7" t="s">
        <v>6919</v>
      </c>
      <c r="D1274" s="1">
        <v>2500</v>
      </c>
      <c r="E1274" s="1">
        <v>2560</v>
      </c>
      <c r="F1274" s="1" t="s">
        <v>8218</v>
      </c>
      <c r="G1274" s="1" t="s">
        <v>8223</v>
      </c>
      <c r="H1274" s="1" t="s">
        <v>8245</v>
      </c>
      <c r="I1274" s="1">
        <v>1459348740</v>
      </c>
      <c r="J1274" s="1">
        <v>1458647725</v>
      </c>
      <c r="K1274" s="1" t="b">
        <v>0</v>
      </c>
      <c r="L1274" s="1">
        <v>21</v>
      </c>
      <c r="M1274" s="1" t="b">
        <v>1</v>
      </c>
      <c r="N1274" s="1" t="s">
        <v>8270</v>
      </c>
      <c r="O1274" s="28">
        <f t="shared" si="190"/>
        <v>1.024</v>
      </c>
      <c r="P1274" s="29">
        <f t="shared" si="191"/>
        <v>121.9047619047619</v>
      </c>
      <c r="Q1274" s="9" t="str">
        <f t="shared" si="192"/>
        <v>theater</v>
      </c>
      <c r="R1274" s="26" t="str">
        <f t="shared" si="193"/>
        <v>plays</v>
      </c>
      <c r="S1274" s="27">
        <f t="shared" si="194"/>
        <v>42451.496817129635</v>
      </c>
      <c r="T1274" s="5" t="str">
        <f t="shared" si="195"/>
        <v>Mar</v>
      </c>
      <c r="U1274" s="5" t="str">
        <f t="shared" si="196"/>
        <v>2016</v>
      </c>
      <c r="V1274" s="5" t="str">
        <f t="shared" si="197"/>
        <v>Mar</v>
      </c>
      <c r="W1274" s="1" t="str">
        <f t="shared" si="198"/>
        <v>2016</v>
      </c>
      <c r="X1274" s="27">
        <f t="shared" si="199"/>
        <v>42459.610416666663</v>
      </c>
    </row>
    <row r="1275" spans="1:24" ht="48" hidden="1" x14ac:dyDescent="0.2">
      <c r="A1275" s="1">
        <v>2810</v>
      </c>
      <c r="B1275" s="7" t="s">
        <v>2810</v>
      </c>
      <c r="C1275" s="7" t="s">
        <v>6920</v>
      </c>
      <c r="D1275" s="1">
        <v>2500</v>
      </c>
      <c r="E1275" s="1">
        <v>2705</v>
      </c>
      <c r="F1275" s="1" t="s">
        <v>8218</v>
      </c>
      <c r="G1275" s="1" t="s">
        <v>8223</v>
      </c>
      <c r="H1275" s="1" t="s">
        <v>8245</v>
      </c>
      <c r="I1275" s="1">
        <v>1401595140</v>
      </c>
      <c r="J1275" s="1">
        <v>1398828064</v>
      </c>
      <c r="K1275" s="1" t="b">
        <v>0</v>
      </c>
      <c r="L1275" s="1">
        <v>57</v>
      </c>
      <c r="M1275" s="1" t="b">
        <v>1</v>
      </c>
      <c r="N1275" s="1" t="s">
        <v>8270</v>
      </c>
      <c r="O1275" s="28">
        <f t="shared" si="190"/>
        <v>1.0820000000000001</v>
      </c>
      <c r="P1275" s="29">
        <f t="shared" si="191"/>
        <v>47.456140350877192</v>
      </c>
      <c r="Q1275" s="9" t="str">
        <f t="shared" si="192"/>
        <v>theater</v>
      </c>
      <c r="R1275" s="26" t="str">
        <f t="shared" si="193"/>
        <v>plays</v>
      </c>
      <c r="S1275" s="27">
        <f t="shared" si="194"/>
        <v>41759.13962962963</v>
      </c>
      <c r="T1275" s="5" t="str">
        <f t="shared" si="195"/>
        <v>Apr</v>
      </c>
      <c r="U1275" s="5" t="str">
        <f t="shared" si="196"/>
        <v>2014</v>
      </c>
      <c r="V1275" s="5" t="str">
        <f t="shared" si="197"/>
        <v>Jun</v>
      </c>
      <c r="W1275" s="1" t="str">
        <f t="shared" si="198"/>
        <v>2014</v>
      </c>
      <c r="X1275" s="27">
        <f t="shared" si="199"/>
        <v>41791.165972222225</v>
      </c>
    </row>
    <row r="1276" spans="1:24" ht="48" hidden="1" x14ac:dyDescent="0.2">
      <c r="A1276" s="1">
        <v>2829</v>
      </c>
      <c r="B1276" s="7" t="s">
        <v>2829</v>
      </c>
      <c r="C1276" s="7" t="s">
        <v>6939</v>
      </c>
      <c r="D1276" s="1">
        <v>2500</v>
      </c>
      <c r="E1276" s="1">
        <v>2663</v>
      </c>
      <c r="F1276" s="1" t="s">
        <v>8218</v>
      </c>
      <c r="G1276" s="1" t="s">
        <v>8224</v>
      </c>
      <c r="H1276" s="1" t="s">
        <v>8246</v>
      </c>
      <c r="I1276" s="1">
        <v>1464863118</v>
      </c>
      <c r="J1276" s="1">
        <v>1462443918</v>
      </c>
      <c r="K1276" s="1" t="b">
        <v>0</v>
      </c>
      <c r="L1276" s="1">
        <v>76</v>
      </c>
      <c r="M1276" s="1" t="b">
        <v>1</v>
      </c>
      <c r="N1276" s="1" t="s">
        <v>8270</v>
      </c>
      <c r="O1276" s="28">
        <f t="shared" si="190"/>
        <v>1.0651999999999999</v>
      </c>
      <c r="P1276" s="29">
        <f t="shared" si="191"/>
        <v>35.039473684210527</v>
      </c>
      <c r="Q1276" s="9" t="str">
        <f t="shared" si="192"/>
        <v>theater</v>
      </c>
      <c r="R1276" s="26" t="str">
        <f t="shared" si="193"/>
        <v>plays</v>
      </c>
      <c r="S1276" s="27">
        <f t="shared" si="194"/>
        <v>42495.434236111112</v>
      </c>
      <c r="T1276" s="5" t="str">
        <f t="shared" si="195"/>
        <v>May</v>
      </c>
      <c r="U1276" s="5" t="str">
        <f t="shared" si="196"/>
        <v>2016</v>
      </c>
      <c r="V1276" s="5" t="str">
        <f t="shared" si="197"/>
        <v>Jun</v>
      </c>
      <c r="W1276" s="1" t="str">
        <f t="shared" si="198"/>
        <v>2016</v>
      </c>
      <c r="X1276" s="27">
        <f t="shared" si="199"/>
        <v>42523.434236111112</v>
      </c>
    </row>
    <row r="1277" spans="1:24" ht="48" hidden="1" x14ac:dyDescent="0.2">
      <c r="A1277" s="1">
        <v>2832</v>
      </c>
      <c r="B1277" s="7" t="s">
        <v>2832</v>
      </c>
      <c r="C1277" s="7" t="s">
        <v>6942</v>
      </c>
      <c r="D1277" s="1">
        <v>2500</v>
      </c>
      <c r="E1277" s="1">
        <v>2867.99</v>
      </c>
      <c r="F1277" s="1" t="s">
        <v>8218</v>
      </c>
      <c r="G1277" s="1" t="s">
        <v>8224</v>
      </c>
      <c r="H1277" s="1" t="s">
        <v>8246</v>
      </c>
      <c r="I1277" s="1">
        <v>1416780000</v>
      </c>
      <c r="J1277" s="1">
        <v>1414342894</v>
      </c>
      <c r="K1277" s="1" t="b">
        <v>0</v>
      </c>
      <c r="L1277" s="1">
        <v>95</v>
      </c>
      <c r="M1277" s="1" t="b">
        <v>1</v>
      </c>
      <c r="N1277" s="1" t="s">
        <v>8270</v>
      </c>
      <c r="O1277" s="28">
        <f t="shared" si="190"/>
        <v>1.1471959999999999</v>
      </c>
      <c r="P1277" s="29">
        <f t="shared" si="191"/>
        <v>30.189368421052631</v>
      </c>
      <c r="Q1277" s="9" t="str">
        <f t="shared" si="192"/>
        <v>theater</v>
      </c>
      <c r="R1277" s="26" t="str">
        <f t="shared" si="193"/>
        <v>plays</v>
      </c>
      <c r="S1277" s="27">
        <f t="shared" si="194"/>
        <v>41938.709421296298</v>
      </c>
      <c r="T1277" s="5" t="str">
        <f t="shared" si="195"/>
        <v>Oct</v>
      </c>
      <c r="U1277" s="5" t="str">
        <f t="shared" si="196"/>
        <v>2014</v>
      </c>
      <c r="V1277" s="5" t="str">
        <f t="shared" si="197"/>
        <v>Nov</v>
      </c>
      <c r="W1277" s="1" t="str">
        <f t="shared" si="198"/>
        <v>2014</v>
      </c>
      <c r="X1277" s="27">
        <f t="shared" si="199"/>
        <v>41966.916666666672</v>
      </c>
    </row>
    <row r="1278" spans="1:24" ht="64" hidden="1" x14ac:dyDescent="0.2">
      <c r="A1278" s="1">
        <v>2840</v>
      </c>
      <c r="B1278" s="7" t="s">
        <v>2840</v>
      </c>
      <c r="C1278" s="7" t="s">
        <v>6950</v>
      </c>
      <c r="D1278" s="1">
        <v>2500</v>
      </c>
      <c r="E1278" s="1">
        <v>2600</v>
      </c>
      <c r="F1278" s="1" t="s">
        <v>8218</v>
      </c>
      <c r="G1278" s="1" t="s">
        <v>8224</v>
      </c>
      <c r="H1278" s="1" t="s">
        <v>8246</v>
      </c>
      <c r="I1278" s="1">
        <v>1426698000</v>
      </c>
      <c r="J1278" s="1">
        <v>1424825479</v>
      </c>
      <c r="K1278" s="1" t="b">
        <v>0</v>
      </c>
      <c r="L1278" s="1">
        <v>132</v>
      </c>
      <c r="M1278" s="1" t="b">
        <v>1</v>
      </c>
      <c r="N1278" s="1" t="s">
        <v>8270</v>
      </c>
      <c r="O1278" s="28">
        <f t="shared" si="190"/>
        <v>1.04</v>
      </c>
      <c r="P1278" s="29">
        <f t="shared" si="191"/>
        <v>19.696969696969695</v>
      </c>
      <c r="Q1278" s="9" t="str">
        <f t="shared" si="192"/>
        <v>theater</v>
      </c>
      <c r="R1278" s="26" t="str">
        <f t="shared" si="193"/>
        <v>plays</v>
      </c>
      <c r="S1278" s="27">
        <f t="shared" si="194"/>
        <v>42060.035636574074</v>
      </c>
      <c r="T1278" s="5" t="str">
        <f t="shared" si="195"/>
        <v>Feb</v>
      </c>
      <c r="U1278" s="5" t="str">
        <f t="shared" si="196"/>
        <v>2015</v>
      </c>
      <c r="V1278" s="5" t="str">
        <f t="shared" si="197"/>
        <v>Mar</v>
      </c>
      <c r="W1278" s="1" t="str">
        <f t="shared" si="198"/>
        <v>2015</v>
      </c>
      <c r="X1278" s="27">
        <f t="shared" si="199"/>
        <v>42081.708333333328</v>
      </c>
    </row>
    <row r="1279" spans="1:24" ht="16" hidden="1" x14ac:dyDescent="0.2">
      <c r="A1279" s="1">
        <v>2864</v>
      </c>
      <c r="B1279" s="7" t="s">
        <v>2864</v>
      </c>
      <c r="C1279" s="7" t="s">
        <v>6974</v>
      </c>
      <c r="D1279" s="1">
        <v>2500</v>
      </c>
      <c r="E1279" s="1">
        <v>40</v>
      </c>
      <c r="F1279" s="1" t="s">
        <v>8220</v>
      </c>
      <c r="G1279" s="1" t="s">
        <v>8224</v>
      </c>
      <c r="H1279" s="1" t="s">
        <v>8246</v>
      </c>
      <c r="I1279" s="1">
        <v>1437139080</v>
      </c>
      <c r="J1279" s="1">
        <v>1434552207</v>
      </c>
      <c r="K1279" s="1" t="b">
        <v>0</v>
      </c>
      <c r="L1279" s="1">
        <v>3</v>
      </c>
      <c r="M1279" s="1" t="b">
        <v>0</v>
      </c>
      <c r="N1279" s="1" t="s">
        <v>8270</v>
      </c>
      <c r="O1279" s="28">
        <f t="shared" si="190"/>
        <v>1.6E-2</v>
      </c>
      <c r="P1279" s="29">
        <f t="shared" si="191"/>
        <v>13.333333333333334</v>
      </c>
      <c r="Q1279" s="9" t="str">
        <f t="shared" si="192"/>
        <v>theater</v>
      </c>
      <c r="R1279" s="26" t="str">
        <f t="shared" si="193"/>
        <v>plays</v>
      </c>
      <c r="S1279" s="27">
        <f t="shared" si="194"/>
        <v>42172.613506944443</v>
      </c>
      <c r="T1279" s="5" t="str">
        <f t="shared" si="195"/>
        <v>Jun</v>
      </c>
      <c r="U1279" s="5" t="str">
        <f t="shared" si="196"/>
        <v>2015</v>
      </c>
      <c r="V1279" s="5" t="str">
        <f t="shared" si="197"/>
        <v>Jul</v>
      </c>
      <c r="W1279" s="1" t="str">
        <f t="shared" si="198"/>
        <v>2015</v>
      </c>
      <c r="X1279" s="27">
        <f t="shared" si="199"/>
        <v>42202.554166666669</v>
      </c>
    </row>
    <row r="1280" spans="1:24" ht="48" hidden="1" x14ac:dyDescent="0.2">
      <c r="A1280" s="1">
        <v>2867</v>
      </c>
      <c r="B1280" s="7" t="s">
        <v>2867</v>
      </c>
      <c r="C1280" s="7" t="s">
        <v>6977</v>
      </c>
      <c r="D1280" s="1">
        <v>2500</v>
      </c>
      <c r="E1280" s="1">
        <v>504</v>
      </c>
      <c r="F1280" s="1" t="s">
        <v>8220</v>
      </c>
      <c r="G1280" s="1" t="s">
        <v>8223</v>
      </c>
      <c r="H1280" s="1" t="s">
        <v>8245</v>
      </c>
      <c r="I1280" s="1">
        <v>1467604800</v>
      </c>
      <c r="J1280" s="1">
        <v>1465533672</v>
      </c>
      <c r="K1280" s="1" t="b">
        <v>0</v>
      </c>
      <c r="L1280" s="1">
        <v>10</v>
      </c>
      <c r="M1280" s="1" t="b">
        <v>0</v>
      </c>
      <c r="N1280" s="1" t="s">
        <v>8270</v>
      </c>
      <c r="O1280" s="28">
        <f t="shared" si="190"/>
        <v>0.2016</v>
      </c>
      <c r="P1280" s="29">
        <f t="shared" si="191"/>
        <v>50.4</v>
      </c>
      <c r="Q1280" s="9" t="str">
        <f t="shared" si="192"/>
        <v>theater</v>
      </c>
      <c r="R1280" s="26" t="str">
        <f t="shared" si="193"/>
        <v>plays</v>
      </c>
      <c r="S1280" s="27">
        <f t="shared" si="194"/>
        <v>42531.195277777777</v>
      </c>
      <c r="T1280" s="5" t="str">
        <f t="shared" si="195"/>
        <v>Jun</v>
      </c>
      <c r="U1280" s="5" t="str">
        <f t="shared" si="196"/>
        <v>2016</v>
      </c>
      <c r="V1280" s="5" t="str">
        <f t="shared" si="197"/>
        <v>Jul</v>
      </c>
      <c r="W1280" s="1" t="str">
        <f t="shared" si="198"/>
        <v>2016</v>
      </c>
      <c r="X1280" s="27">
        <f t="shared" si="199"/>
        <v>42555.166666666672</v>
      </c>
    </row>
    <row r="1281" spans="1:24" ht="48" hidden="1" x14ac:dyDescent="0.2">
      <c r="A1281" s="1">
        <v>2873</v>
      </c>
      <c r="B1281" s="7" t="s">
        <v>2873</v>
      </c>
      <c r="C1281" s="7" t="s">
        <v>6983</v>
      </c>
      <c r="D1281" s="1">
        <v>2500</v>
      </c>
      <c r="E1281" s="1">
        <v>953</v>
      </c>
      <c r="F1281" s="1" t="s">
        <v>8220</v>
      </c>
      <c r="G1281" s="1" t="s">
        <v>8223</v>
      </c>
      <c r="H1281" s="1" t="s">
        <v>8245</v>
      </c>
      <c r="I1281" s="1">
        <v>1422473831</v>
      </c>
      <c r="J1281" s="1">
        <v>1419881831</v>
      </c>
      <c r="K1281" s="1" t="b">
        <v>0</v>
      </c>
      <c r="L1281" s="1">
        <v>8</v>
      </c>
      <c r="M1281" s="1" t="b">
        <v>0</v>
      </c>
      <c r="N1281" s="1" t="s">
        <v>8270</v>
      </c>
      <c r="O1281" s="28">
        <f t="shared" si="190"/>
        <v>0.38119999999999998</v>
      </c>
      <c r="P1281" s="29">
        <f t="shared" si="191"/>
        <v>119.125</v>
      </c>
      <c r="Q1281" s="9" t="str">
        <f t="shared" si="192"/>
        <v>theater</v>
      </c>
      <c r="R1281" s="26" t="str">
        <f t="shared" si="193"/>
        <v>plays</v>
      </c>
      <c r="S1281" s="27">
        <f t="shared" si="194"/>
        <v>42002.817488425921</v>
      </c>
      <c r="T1281" s="5" t="str">
        <f t="shared" si="195"/>
        <v>Dec</v>
      </c>
      <c r="U1281" s="5" t="str">
        <f t="shared" si="196"/>
        <v>2014</v>
      </c>
      <c r="V1281" s="5" t="str">
        <f t="shared" si="197"/>
        <v>Jan</v>
      </c>
      <c r="W1281" s="1" t="str">
        <f t="shared" si="198"/>
        <v>2015</v>
      </c>
      <c r="X1281" s="27">
        <f t="shared" si="199"/>
        <v>42032.817488425921</v>
      </c>
    </row>
    <row r="1282" spans="1:24" ht="48" hidden="1" x14ac:dyDescent="0.2">
      <c r="A1282" s="1">
        <v>2907</v>
      </c>
      <c r="B1282" s="7" t="s">
        <v>2907</v>
      </c>
      <c r="C1282" s="7" t="s">
        <v>7017</v>
      </c>
      <c r="D1282" s="1">
        <v>2500</v>
      </c>
      <c r="E1282" s="1">
        <v>2</v>
      </c>
      <c r="F1282" s="1" t="s">
        <v>8220</v>
      </c>
      <c r="G1282" s="1" t="s">
        <v>8223</v>
      </c>
      <c r="H1282" s="1" t="s">
        <v>8245</v>
      </c>
      <c r="I1282" s="1">
        <v>1463259837</v>
      </c>
      <c r="J1282" s="1">
        <v>1458075837</v>
      </c>
      <c r="K1282" s="1" t="b">
        <v>0</v>
      </c>
      <c r="L1282" s="1">
        <v>2</v>
      </c>
      <c r="M1282" s="1" t="b">
        <v>0</v>
      </c>
      <c r="N1282" s="1" t="s">
        <v>8270</v>
      </c>
      <c r="O1282" s="28">
        <f t="shared" ref="O1282:O1345" si="200">E1282/D1282</f>
        <v>8.0000000000000004E-4</v>
      </c>
      <c r="P1282" s="29">
        <f t="shared" ref="P1282:P1345" si="201">IF(L1282&gt;0,E1282/L1282,0)</f>
        <v>1</v>
      </c>
      <c r="Q1282" s="9" t="str">
        <f t="shared" ref="Q1282:Q1345" si="202">LEFT(N1282,SEARCH("/",N1282,1)-1)</f>
        <v>theater</v>
      </c>
      <c r="R1282" s="26" t="str">
        <f t="shared" ref="R1282:R1345" si="203">RIGHT(N1282,LEN(N1282)-SEARCH("/",N1282,1))</f>
        <v>plays</v>
      </c>
      <c r="S1282" s="27">
        <f t="shared" ref="S1282:S1345" si="204">(((J1282/60)/60)/24)+DATE(1970,1,1)</f>
        <v>42444.877743055549</v>
      </c>
      <c r="T1282" s="5" t="str">
        <f t="shared" ref="T1282:T1345" si="205">TEXT(S1282,"mmm")</f>
        <v>Mar</v>
      </c>
      <c r="U1282" s="5" t="str">
        <f t="shared" ref="U1282:U1345" si="206">TEXT(S1282,"yyyy")</f>
        <v>2016</v>
      </c>
      <c r="V1282" s="5" t="str">
        <f t="shared" ref="V1282:V1345" si="207">TEXT(X1282,"mmm")</f>
        <v>May</v>
      </c>
      <c r="W1282" s="1" t="str">
        <f t="shared" ref="W1282:W1345" si="208">TEXT(X1282,"yyyy")</f>
        <v>2016</v>
      </c>
      <c r="X1282" s="27">
        <f t="shared" ref="X1282:X1345" si="209">(((I1282/60)/60)/24)+DATE(1970,1,1)</f>
        <v>42504.877743055549</v>
      </c>
    </row>
    <row r="1283" spans="1:24" ht="48" hidden="1" x14ac:dyDescent="0.2">
      <c r="A1283" s="1">
        <v>2920</v>
      </c>
      <c r="B1283" s="7" t="s">
        <v>2920</v>
      </c>
      <c r="C1283" s="7" t="s">
        <v>7030</v>
      </c>
      <c r="D1283" s="1">
        <v>2500</v>
      </c>
      <c r="E1283" s="1">
        <v>671</v>
      </c>
      <c r="F1283" s="1" t="s">
        <v>8220</v>
      </c>
      <c r="G1283" s="1" t="s">
        <v>8228</v>
      </c>
      <c r="H1283" s="1" t="s">
        <v>8250</v>
      </c>
      <c r="I1283" s="1">
        <v>1427306470</v>
      </c>
      <c r="J1283" s="1">
        <v>1424718070</v>
      </c>
      <c r="K1283" s="1" t="b">
        <v>0</v>
      </c>
      <c r="L1283" s="1">
        <v>13</v>
      </c>
      <c r="M1283" s="1" t="b">
        <v>0</v>
      </c>
      <c r="N1283" s="1" t="s">
        <v>8270</v>
      </c>
      <c r="O1283" s="28">
        <f t="shared" si="200"/>
        <v>0.26840000000000003</v>
      </c>
      <c r="P1283" s="29">
        <f t="shared" si="201"/>
        <v>51.615384615384613</v>
      </c>
      <c r="Q1283" s="9" t="str">
        <f t="shared" si="202"/>
        <v>theater</v>
      </c>
      <c r="R1283" s="26" t="str">
        <f t="shared" si="203"/>
        <v>plays</v>
      </c>
      <c r="S1283" s="27">
        <f t="shared" si="204"/>
        <v>42058.792476851857</v>
      </c>
      <c r="T1283" s="5" t="str">
        <f t="shared" si="205"/>
        <v>Feb</v>
      </c>
      <c r="U1283" s="5" t="str">
        <f t="shared" si="206"/>
        <v>2015</v>
      </c>
      <c r="V1283" s="5" t="str">
        <f t="shared" si="207"/>
        <v>Mar</v>
      </c>
      <c r="W1283" s="1" t="str">
        <f t="shared" si="208"/>
        <v>2015</v>
      </c>
      <c r="X1283" s="27">
        <f t="shared" si="209"/>
        <v>42088.750810185185</v>
      </c>
    </row>
    <row r="1284" spans="1:24" ht="48" hidden="1" x14ac:dyDescent="0.2">
      <c r="A1284" s="1">
        <v>2933</v>
      </c>
      <c r="B1284" s="7" t="s">
        <v>2933</v>
      </c>
      <c r="C1284" s="7" t="s">
        <v>7043</v>
      </c>
      <c r="D1284" s="1">
        <v>2500</v>
      </c>
      <c r="E1284" s="1">
        <v>2569</v>
      </c>
      <c r="F1284" s="1" t="s">
        <v>8218</v>
      </c>
      <c r="G1284" s="1" t="s">
        <v>8223</v>
      </c>
      <c r="H1284" s="1" t="s">
        <v>8245</v>
      </c>
      <c r="I1284" s="1">
        <v>1465081053</v>
      </c>
      <c r="J1284" s="1">
        <v>1462489053</v>
      </c>
      <c r="K1284" s="1" t="b">
        <v>0</v>
      </c>
      <c r="L1284" s="1">
        <v>54</v>
      </c>
      <c r="M1284" s="1" t="b">
        <v>1</v>
      </c>
      <c r="N1284" s="1" t="s">
        <v>8304</v>
      </c>
      <c r="O1284" s="28">
        <f t="shared" si="200"/>
        <v>1.0276000000000001</v>
      </c>
      <c r="P1284" s="29">
        <f t="shared" si="201"/>
        <v>47.574074074074076</v>
      </c>
      <c r="Q1284" s="9" t="str">
        <f t="shared" si="202"/>
        <v>theater</v>
      </c>
      <c r="R1284" s="26" t="str">
        <f t="shared" si="203"/>
        <v>musical</v>
      </c>
      <c r="S1284" s="27">
        <f t="shared" si="204"/>
        <v>42495.956631944442</v>
      </c>
      <c r="T1284" s="5" t="str">
        <f t="shared" si="205"/>
        <v>May</v>
      </c>
      <c r="U1284" s="5" t="str">
        <f t="shared" si="206"/>
        <v>2016</v>
      </c>
      <c r="V1284" s="5" t="str">
        <f t="shared" si="207"/>
        <v>Jun</v>
      </c>
      <c r="W1284" s="1" t="str">
        <f t="shared" si="208"/>
        <v>2016</v>
      </c>
      <c r="X1284" s="27">
        <f t="shared" si="209"/>
        <v>42525.956631944442</v>
      </c>
    </row>
    <row r="1285" spans="1:24" ht="48" hidden="1" x14ac:dyDescent="0.2">
      <c r="A1285" s="1">
        <v>2934</v>
      </c>
      <c r="B1285" s="7" t="s">
        <v>2934</v>
      </c>
      <c r="C1285" s="7" t="s">
        <v>7044</v>
      </c>
      <c r="D1285" s="1">
        <v>2500</v>
      </c>
      <c r="E1285" s="1">
        <v>2700</v>
      </c>
      <c r="F1285" s="1" t="s">
        <v>8218</v>
      </c>
      <c r="G1285" s="1" t="s">
        <v>8228</v>
      </c>
      <c r="H1285" s="1" t="s">
        <v>8250</v>
      </c>
      <c r="I1285" s="1">
        <v>1402845364</v>
      </c>
      <c r="J1285" s="1">
        <v>1400253364</v>
      </c>
      <c r="K1285" s="1" t="b">
        <v>0</v>
      </c>
      <c r="L1285" s="1">
        <v>37</v>
      </c>
      <c r="M1285" s="1" t="b">
        <v>1</v>
      </c>
      <c r="N1285" s="1" t="s">
        <v>8304</v>
      </c>
      <c r="O1285" s="28">
        <f t="shared" si="200"/>
        <v>1.08</v>
      </c>
      <c r="P1285" s="29">
        <f t="shared" si="201"/>
        <v>72.972972972972968</v>
      </c>
      <c r="Q1285" s="9" t="str">
        <f t="shared" si="202"/>
        <v>theater</v>
      </c>
      <c r="R1285" s="26" t="str">
        <f t="shared" si="203"/>
        <v>musical</v>
      </c>
      <c r="S1285" s="27">
        <f t="shared" si="204"/>
        <v>41775.636157407411</v>
      </c>
      <c r="T1285" s="5" t="str">
        <f t="shared" si="205"/>
        <v>May</v>
      </c>
      <c r="U1285" s="5" t="str">
        <f t="shared" si="206"/>
        <v>2014</v>
      </c>
      <c r="V1285" s="5" t="str">
        <f t="shared" si="207"/>
        <v>Jun</v>
      </c>
      <c r="W1285" s="1" t="str">
        <f t="shared" si="208"/>
        <v>2014</v>
      </c>
      <c r="X1285" s="27">
        <f t="shared" si="209"/>
        <v>41805.636157407411</v>
      </c>
    </row>
    <row r="1286" spans="1:24" ht="48" hidden="1" x14ac:dyDescent="0.2">
      <c r="A1286" s="1">
        <v>2940</v>
      </c>
      <c r="B1286" s="7" t="s">
        <v>2940</v>
      </c>
      <c r="C1286" s="7" t="s">
        <v>7050</v>
      </c>
      <c r="D1286" s="1">
        <v>2500</v>
      </c>
      <c r="E1286" s="1">
        <v>2681</v>
      </c>
      <c r="F1286" s="1" t="s">
        <v>8218</v>
      </c>
      <c r="G1286" s="1" t="s">
        <v>8223</v>
      </c>
      <c r="H1286" s="1" t="s">
        <v>8245</v>
      </c>
      <c r="I1286" s="1">
        <v>1421606018</v>
      </c>
      <c r="J1286" s="1">
        <v>1418150018</v>
      </c>
      <c r="K1286" s="1" t="b">
        <v>0</v>
      </c>
      <c r="L1286" s="1">
        <v>33</v>
      </c>
      <c r="M1286" s="1" t="b">
        <v>1</v>
      </c>
      <c r="N1286" s="1" t="s">
        <v>8304</v>
      </c>
      <c r="O1286" s="28">
        <f t="shared" si="200"/>
        <v>1.0724</v>
      </c>
      <c r="P1286" s="29">
        <f t="shared" si="201"/>
        <v>81.242424242424249</v>
      </c>
      <c r="Q1286" s="9" t="str">
        <f t="shared" si="202"/>
        <v>theater</v>
      </c>
      <c r="R1286" s="26" t="str">
        <f t="shared" si="203"/>
        <v>musical</v>
      </c>
      <c r="S1286" s="27">
        <f t="shared" si="204"/>
        <v>41982.773356481484</v>
      </c>
      <c r="T1286" s="5" t="str">
        <f t="shared" si="205"/>
        <v>Dec</v>
      </c>
      <c r="U1286" s="5" t="str">
        <f t="shared" si="206"/>
        <v>2014</v>
      </c>
      <c r="V1286" s="5" t="str">
        <f t="shared" si="207"/>
        <v>Jan</v>
      </c>
      <c r="W1286" s="1" t="str">
        <f t="shared" si="208"/>
        <v>2015</v>
      </c>
      <c r="X1286" s="27">
        <f t="shared" si="209"/>
        <v>42022.773356481484</v>
      </c>
    </row>
    <row r="1287" spans="1:24" ht="48" hidden="1" x14ac:dyDescent="0.2">
      <c r="A1287" s="1">
        <v>3025</v>
      </c>
      <c r="B1287" s="7" t="s">
        <v>3025</v>
      </c>
      <c r="C1287" s="7" t="s">
        <v>7135</v>
      </c>
      <c r="D1287" s="1">
        <v>2500</v>
      </c>
      <c r="E1287" s="1">
        <v>7555</v>
      </c>
      <c r="F1287" s="1" t="s">
        <v>8218</v>
      </c>
      <c r="G1287" s="1" t="s">
        <v>8224</v>
      </c>
      <c r="H1287" s="1" t="s">
        <v>8246</v>
      </c>
      <c r="I1287" s="1">
        <v>1401465600</v>
      </c>
      <c r="J1287" s="1">
        <v>1399032813</v>
      </c>
      <c r="K1287" s="1" t="b">
        <v>0</v>
      </c>
      <c r="L1287" s="1">
        <v>145</v>
      </c>
      <c r="M1287" s="1" t="b">
        <v>1</v>
      </c>
      <c r="N1287" s="1" t="s">
        <v>8302</v>
      </c>
      <c r="O1287" s="28">
        <f t="shared" si="200"/>
        <v>3.0219999999999998</v>
      </c>
      <c r="P1287" s="29">
        <f t="shared" si="201"/>
        <v>52.103448275862071</v>
      </c>
      <c r="Q1287" s="9" t="str">
        <f t="shared" si="202"/>
        <v>theater</v>
      </c>
      <c r="R1287" s="26" t="str">
        <f t="shared" si="203"/>
        <v>spaces</v>
      </c>
      <c r="S1287" s="27">
        <f t="shared" si="204"/>
        <v>41761.509409722225</v>
      </c>
      <c r="T1287" s="5" t="str">
        <f t="shared" si="205"/>
        <v>May</v>
      </c>
      <c r="U1287" s="5" t="str">
        <f t="shared" si="206"/>
        <v>2014</v>
      </c>
      <c r="V1287" s="5" t="str">
        <f t="shared" si="207"/>
        <v>May</v>
      </c>
      <c r="W1287" s="1" t="str">
        <f t="shared" si="208"/>
        <v>2014</v>
      </c>
      <c r="X1287" s="27">
        <f t="shared" si="209"/>
        <v>41789.666666666664</v>
      </c>
    </row>
    <row r="1288" spans="1:24" ht="64" hidden="1" x14ac:dyDescent="0.2">
      <c r="A1288" s="1">
        <v>3101</v>
      </c>
      <c r="B1288" s="7" t="s">
        <v>3101</v>
      </c>
      <c r="C1288" s="7" t="s">
        <v>7211</v>
      </c>
      <c r="D1288" s="1">
        <v>2500</v>
      </c>
      <c r="E1288" s="1">
        <v>300</v>
      </c>
      <c r="F1288" s="1" t="s">
        <v>8220</v>
      </c>
      <c r="G1288" s="1" t="s">
        <v>8229</v>
      </c>
      <c r="H1288" s="1" t="s">
        <v>8248</v>
      </c>
      <c r="I1288" s="1">
        <v>1437033360</v>
      </c>
      <c r="J1288" s="1">
        <v>1434445937</v>
      </c>
      <c r="K1288" s="1" t="b">
        <v>0</v>
      </c>
      <c r="L1288" s="1">
        <v>12</v>
      </c>
      <c r="M1288" s="1" t="b">
        <v>0</v>
      </c>
      <c r="N1288" s="1" t="s">
        <v>8302</v>
      </c>
      <c r="O1288" s="28">
        <f t="shared" si="200"/>
        <v>0.12</v>
      </c>
      <c r="P1288" s="29">
        <f t="shared" si="201"/>
        <v>25</v>
      </c>
      <c r="Q1288" s="9" t="str">
        <f t="shared" si="202"/>
        <v>theater</v>
      </c>
      <c r="R1288" s="26" t="str">
        <f t="shared" si="203"/>
        <v>spaces</v>
      </c>
      <c r="S1288" s="27">
        <f t="shared" si="204"/>
        <v>42171.383530092593</v>
      </c>
      <c r="T1288" s="5" t="str">
        <f t="shared" si="205"/>
        <v>Jun</v>
      </c>
      <c r="U1288" s="5" t="str">
        <f t="shared" si="206"/>
        <v>2015</v>
      </c>
      <c r="V1288" s="5" t="str">
        <f t="shared" si="207"/>
        <v>Jul</v>
      </c>
      <c r="W1288" s="1" t="str">
        <f t="shared" si="208"/>
        <v>2015</v>
      </c>
      <c r="X1288" s="27">
        <f t="shared" si="209"/>
        <v>42201.330555555556</v>
      </c>
    </row>
    <row r="1289" spans="1:24" ht="48" hidden="1" x14ac:dyDescent="0.2">
      <c r="A1289" s="1">
        <v>3164</v>
      </c>
      <c r="B1289" s="7" t="s">
        <v>3164</v>
      </c>
      <c r="C1289" s="7" t="s">
        <v>7274</v>
      </c>
      <c r="D1289" s="1">
        <v>2500</v>
      </c>
      <c r="E1289" s="1">
        <v>2669</v>
      </c>
      <c r="F1289" s="1" t="s">
        <v>8218</v>
      </c>
      <c r="G1289" s="1" t="s">
        <v>8223</v>
      </c>
      <c r="H1289" s="1" t="s">
        <v>8245</v>
      </c>
      <c r="I1289" s="1">
        <v>1402341615</v>
      </c>
      <c r="J1289" s="1">
        <v>1399490415</v>
      </c>
      <c r="K1289" s="1" t="b">
        <v>1</v>
      </c>
      <c r="L1289" s="1">
        <v>71</v>
      </c>
      <c r="M1289" s="1" t="b">
        <v>1</v>
      </c>
      <c r="N1289" s="1" t="s">
        <v>8270</v>
      </c>
      <c r="O1289" s="28">
        <f t="shared" si="200"/>
        <v>1.0676000000000001</v>
      </c>
      <c r="P1289" s="29">
        <f t="shared" si="201"/>
        <v>37.591549295774648</v>
      </c>
      <c r="Q1289" s="9" t="str">
        <f t="shared" si="202"/>
        <v>theater</v>
      </c>
      <c r="R1289" s="26" t="str">
        <f t="shared" si="203"/>
        <v>plays</v>
      </c>
      <c r="S1289" s="27">
        <f t="shared" si="204"/>
        <v>41766.80572916667</v>
      </c>
      <c r="T1289" s="5" t="str">
        <f t="shared" si="205"/>
        <v>May</v>
      </c>
      <c r="U1289" s="5" t="str">
        <f t="shared" si="206"/>
        <v>2014</v>
      </c>
      <c r="V1289" s="5" t="str">
        <f t="shared" si="207"/>
        <v>Jun</v>
      </c>
      <c r="W1289" s="1" t="str">
        <f t="shared" si="208"/>
        <v>2014</v>
      </c>
      <c r="X1289" s="27">
        <f t="shared" si="209"/>
        <v>41799.80572916667</v>
      </c>
    </row>
    <row r="1290" spans="1:24" ht="48" hidden="1" x14ac:dyDescent="0.2">
      <c r="A1290" s="1">
        <v>3168</v>
      </c>
      <c r="B1290" s="7" t="s">
        <v>3168</v>
      </c>
      <c r="C1290" s="7" t="s">
        <v>7278</v>
      </c>
      <c r="D1290" s="1">
        <v>2500</v>
      </c>
      <c r="E1290" s="1">
        <v>3105</v>
      </c>
      <c r="F1290" s="1" t="s">
        <v>8218</v>
      </c>
      <c r="G1290" s="1" t="s">
        <v>8223</v>
      </c>
      <c r="H1290" s="1" t="s">
        <v>8245</v>
      </c>
      <c r="I1290" s="1">
        <v>1402696800</v>
      </c>
      <c r="J1290" s="1">
        <v>1399948353</v>
      </c>
      <c r="K1290" s="1" t="b">
        <v>1</v>
      </c>
      <c r="L1290" s="1">
        <v>61</v>
      </c>
      <c r="M1290" s="1" t="b">
        <v>1</v>
      </c>
      <c r="N1290" s="1" t="s">
        <v>8270</v>
      </c>
      <c r="O1290" s="28">
        <f t="shared" si="200"/>
        <v>1.242</v>
      </c>
      <c r="P1290" s="29">
        <f t="shared" si="201"/>
        <v>50.901639344262293</v>
      </c>
      <c r="Q1290" s="9" t="str">
        <f t="shared" si="202"/>
        <v>theater</v>
      </c>
      <c r="R1290" s="26" t="str">
        <f t="shared" si="203"/>
        <v>plays</v>
      </c>
      <c r="S1290" s="27">
        <f t="shared" si="204"/>
        <v>41772.105937500004</v>
      </c>
      <c r="T1290" s="5" t="str">
        <f t="shared" si="205"/>
        <v>May</v>
      </c>
      <c r="U1290" s="5" t="str">
        <f t="shared" si="206"/>
        <v>2014</v>
      </c>
      <c r="V1290" s="5" t="str">
        <f t="shared" si="207"/>
        <v>Jun</v>
      </c>
      <c r="W1290" s="1" t="str">
        <f t="shared" si="208"/>
        <v>2014</v>
      </c>
      <c r="X1290" s="27">
        <f t="shared" si="209"/>
        <v>41803.916666666664</v>
      </c>
    </row>
    <row r="1291" spans="1:24" ht="48" hidden="1" x14ac:dyDescent="0.2">
      <c r="A1291" s="1">
        <v>3177</v>
      </c>
      <c r="B1291" s="7" t="s">
        <v>3177</v>
      </c>
      <c r="C1291" s="7" t="s">
        <v>7287</v>
      </c>
      <c r="D1291" s="1">
        <v>2500</v>
      </c>
      <c r="E1291" s="1">
        <v>2935</v>
      </c>
      <c r="F1291" s="1" t="s">
        <v>8218</v>
      </c>
      <c r="G1291" s="1" t="s">
        <v>8223</v>
      </c>
      <c r="H1291" s="1" t="s">
        <v>8245</v>
      </c>
      <c r="I1291" s="1">
        <v>1403366409</v>
      </c>
      <c r="J1291" s="1">
        <v>1400774409</v>
      </c>
      <c r="K1291" s="1" t="b">
        <v>1</v>
      </c>
      <c r="L1291" s="1">
        <v>51</v>
      </c>
      <c r="M1291" s="1" t="b">
        <v>1</v>
      </c>
      <c r="N1291" s="1" t="s">
        <v>8270</v>
      </c>
      <c r="O1291" s="28">
        <f t="shared" si="200"/>
        <v>1.1739999999999999</v>
      </c>
      <c r="P1291" s="29">
        <f t="shared" si="201"/>
        <v>57.549019607843135</v>
      </c>
      <c r="Q1291" s="9" t="str">
        <f t="shared" si="202"/>
        <v>theater</v>
      </c>
      <c r="R1291" s="26" t="str">
        <f t="shared" si="203"/>
        <v>plays</v>
      </c>
      <c r="S1291" s="27">
        <f t="shared" si="204"/>
        <v>41781.666770833333</v>
      </c>
      <c r="T1291" s="5" t="str">
        <f t="shared" si="205"/>
        <v>May</v>
      </c>
      <c r="U1291" s="5" t="str">
        <f t="shared" si="206"/>
        <v>2014</v>
      </c>
      <c r="V1291" s="5" t="str">
        <f t="shared" si="207"/>
        <v>Jun</v>
      </c>
      <c r="W1291" s="1" t="str">
        <f t="shared" si="208"/>
        <v>2014</v>
      </c>
      <c r="X1291" s="27">
        <f t="shared" si="209"/>
        <v>41811.666770833333</v>
      </c>
    </row>
    <row r="1292" spans="1:24" ht="48" hidden="1" x14ac:dyDescent="0.2">
      <c r="A1292" s="1">
        <v>3183</v>
      </c>
      <c r="B1292" s="7" t="s">
        <v>3183</v>
      </c>
      <c r="C1292" s="7" t="s">
        <v>7293</v>
      </c>
      <c r="D1292" s="1">
        <v>2500</v>
      </c>
      <c r="E1292" s="1">
        <v>2725</v>
      </c>
      <c r="F1292" s="1" t="s">
        <v>8218</v>
      </c>
      <c r="G1292" s="1" t="s">
        <v>8223</v>
      </c>
      <c r="H1292" s="1" t="s">
        <v>8245</v>
      </c>
      <c r="I1292" s="1">
        <v>1377284669</v>
      </c>
      <c r="J1292" s="1">
        <v>1375729469</v>
      </c>
      <c r="K1292" s="1" t="b">
        <v>1</v>
      </c>
      <c r="L1292" s="1">
        <v>68</v>
      </c>
      <c r="M1292" s="1" t="b">
        <v>1</v>
      </c>
      <c r="N1292" s="1" t="s">
        <v>8270</v>
      </c>
      <c r="O1292" s="28">
        <f t="shared" si="200"/>
        <v>1.0900000000000001</v>
      </c>
      <c r="P1292" s="29">
        <f t="shared" si="201"/>
        <v>40.073529411764703</v>
      </c>
      <c r="Q1292" s="9" t="str">
        <f t="shared" si="202"/>
        <v>theater</v>
      </c>
      <c r="R1292" s="26" t="str">
        <f t="shared" si="203"/>
        <v>plays</v>
      </c>
      <c r="S1292" s="27">
        <f t="shared" si="204"/>
        <v>41491.79478009259</v>
      </c>
      <c r="T1292" s="5" t="str">
        <f t="shared" si="205"/>
        <v>Aug</v>
      </c>
      <c r="U1292" s="5" t="str">
        <f t="shared" si="206"/>
        <v>2013</v>
      </c>
      <c r="V1292" s="5" t="str">
        <f t="shared" si="207"/>
        <v>Aug</v>
      </c>
      <c r="W1292" s="1" t="str">
        <f t="shared" si="208"/>
        <v>2013</v>
      </c>
      <c r="X1292" s="27">
        <f t="shared" si="209"/>
        <v>41509.79478009259</v>
      </c>
    </row>
    <row r="1293" spans="1:24" ht="32" hidden="1" x14ac:dyDescent="0.2">
      <c r="A1293" s="1">
        <v>3222</v>
      </c>
      <c r="B1293" s="7" t="s">
        <v>3222</v>
      </c>
      <c r="C1293" s="7" t="s">
        <v>7332</v>
      </c>
      <c r="D1293" s="1">
        <v>2500</v>
      </c>
      <c r="E1293" s="1">
        <v>3120</v>
      </c>
      <c r="F1293" s="1" t="s">
        <v>8218</v>
      </c>
      <c r="G1293" s="1" t="s">
        <v>8223</v>
      </c>
      <c r="H1293" s="1" t="s">
        <v>8245</v>
      </c>
      <c r="I1293" s="1">
        <v>1445722140</v>
      </c>
      <c r="J1293" s="1">
        <v>1443016697</v>
      </c>
      <c r="K1293" s="1" t="b">
        <v>1</v>
      </c>
      <c r="L1293" s="1">
        <v>84</v>
      </c>
      <c r="M1293" s="1" t="b">
        <v>1</v>
      </c>
      <c r="N1293" s="1" t="s">
        <v>8270</v>
      </c>
      <c r="O1293" s="28">
        <f t="shared" si="200"/>
        <v>1.248</v>
      </c>
      <c r="P1293" s="29">
        <f t="shared" si="201"/>
        <v>37.142857142857146</v>
      </c>
      <c r="Q1293" s="9" t="str">
        <f t="shared" si="202"/>
        <v>theater</v>
      </c>
      <c r="R1293" s="26" t="str">
        <f t="shared" si="203"/>
        <v>plays</v>
      </c>
      <c r="S1293" s="27">
        <f t="shared" si="204"/>
        <v>42270.582141203704</v>
      </c>
      <c r="T1293" s="5" t="str">
        <f t="shared" si="205"/>
        <v>Sep</v>
      </c>
      <c r="U1293" s="5" t="str">
        <f t="shared" si="206"/>
        <v>2015</v>
      </c>
      <c r="V1293" s="5" t="str">
        <f t="shared" si="207"/>
        <v>Oct</v>
      </c>
      <c r="W1293" s="1" t="str">
        <f t="shared" si="208"/>
        <v>2015</v>
      </c>
      <c r="X1293" s="27">
        <f t="shared" si="209"/>
        <v>42301.895138888889</v>
      </c>
    </row>
    <row r="1294" spans="1:24" ht="48" hidden="1" x14ac:dyDescent="0.2">
      <c r="A1294" s="1">
        <v>3247</v>
      </c>
      <c r="B1294" s="7" t="s">
        <v>3247</v>
      </c>
      <c r="C1294" s="7" t="s">
        <v>7357</v>
      </c>
      <c r="D1294" s="1">
        <v>2500</v>
      </c>
      <c r="E1294" s="1">
        <v>2646.5</v>
      </c>
      <c r="F1294" s="1" t="s">
        <v>8218</v>
      </c>
      <c r="G1294" s="1" t="s">
        <v>8224</v>
      </c>
      <c r="H1294" s="1" t="s">
        <v>8246</v>
      </c>
      <c r="I1294" s="1">
        <v>1436696712</v>
      </c>
      <c r="J1294" s="1">
        <v>1434104712</v>
      </c>
      <c r="K1294" s="1" t="b">
        <v>1</v>
      </c>
      <c r="L1294" s="1">
        <v>57</v>
      </c>
      <c r="M1294" s="1" t="b">
        <v>1</v>
      </c>
      <c r="N1294" s="1" t="s">
        <v>8270</v>
      </c>
      <c r="O1294" s="28">
        <f t="shared" si="200"/>
        <v>1.0586</v>
      </c>
      <c r="P1294" s="29">
        <f t="shared" si="201"/>
        <v>46.429824561403507</v>
      </c>
      <c r="Q1294" s="9" t="str">
        <f t="shared" si="202"/>
        <v>theater</v>
      </c>
      <c r="R1294" s="26" t="str">
        <f t="shared" si="203"/>
        <v>plays</v>
      </c>
      <c r="S1294" s="27">
        <f t="shared" si="204"/>
        <v>42167.434166666666</v>
      </c>
      <c r="T1294" s="5" t="str">
        <f t="shared" si="205"/>
        <v>Jun</v>
      </c>
      <c r="U1294" s="5" t="str">
        <f t="shared" si="206"/>
        <v>2015</v>
      </c>
      <c r="V1294" s="5" t="str">
        <f t="shared" si="207"/>
        <v>Jul</v>
      </c>
      <c r="W1294" s="1" t="str">
        <f t="shared" si="208"/>
        <v>2015</v>
      </c>
      <c r="X1294" s="27">
        <f t="shared" si="209"/>
        <v>42197.434166666666</v>
      </c>
    </row>
    <row r="1295" spans="1:24" ht="32" hidden="1" x14ac:dyDescent="0.2">
      <c r="A1295" s="1">
        <v>3263</v>
      </c>
      <c r="B1295" s="7" t="s">
        <v>3263</v>
      </c>
      <c r="C1295" s="7" t="s">
        <v>7373</v>
      </c>
      <c r="D1295" s="1">
        <v>2500</v>
      </c>
      <c r="E1295" s="1">
        <v>2804.16</v>
      </c>
      <c r="F1295" s="1" t="s">
        <v>8218</v>
      </c>
      <c r="G1295" s="1" t="s">
        <v>8223</v>
      </c>
      <c r="H1295" s="1" t="s">
        <v>8245</v>
      </c>
      <c r="I1295" s="1">
        <v>1446238800</v>
      </c>
      <c r="J1295" s="1">
        <v>1444220588</v>
      </c>
      <c r="K1295" s="1" t="b">
        <v>1</v>
      </c>
      <c r="L1295" s="1">
        <v>68</v>
      </c>
      <c r="M1295" s="1" t="b">
        <v>1</v>
      </c>
      <c r="N1295" s="1" t="s">
        <v>8270</v>
      </c>
      <c r="O1295" s="28">
        <f t="shared" si="200"/>
        <v>1.121664</v>
      </c>
      <c r="P1295" s="29">
        <f t="shared" si="201"/>
        <v>41.237647058823526</v>
      </c>
      <c r="Q1295" s="9" t="str">
        <f t="shared" si="202"/>
        <v>theater</v>
      </c>
      <c r="R1295" s="26" t="str">
        <f t="shared" si="203"/>
        <v>plays</v>
      </c>
      <c r="S1295" s="27">
        <f t="shared" si="204"/>
        <v>42284.516064814816</v>
      </c>
      <c r="T1295" s="5" t="str">
        <f t="shared" si="205"/>
        <v>Oct</v>
      </c>
      <c r="U1295" s="5" t="str">
        <f t="shared" si="206"/>
        <v>2015</v>
      </c>
      <c r="V1295" s="5" t="str">
        <f t="shared" si="207"/>
        <v>Oct</v>
      </c>
      <c r="W1295" s="1" t="str">
        <f t="shared" si="208"/>
        <v>2015</v>
      </c>
      <c r="X1295" s="27">
        <f t="shared" si="209"/>
        <v>42307.875</v>
      </c>
    </row>
    <row r="1296" spans="1:24" ht="32" hidden="1" x14ac:dyDescent="0.2">
      <c r="A1296" s="1">
        <v>3264</v>
      </c>
      <c r="B1296" s="7" t="s">
        <v>3264</v>
      </c>
      <c r="C1296" s="7" t="s">
        <v>7374</v>
      </c>
      <c r="D1296" s="1">
        <v>2500</v>
      </c>
      <c r="E1296" s="1">
        <v>2575</v>
      </c>
      <c r="F1296" s="1" t="s">
        <v>8218</v>
      </c>
      <c r="G1296" s="1" t="s">
        <v>8223</v>
      </c>
      <c r="H1296" s="1" t="s">
        <v>8245</v>
      </c>
      <c r="I1296" s="1">
        <v>1422482400</v>
      </c>
      <c r="J1296" s="1">
        <v>1421089938</v>
      </c>
      <c r="K1296" s="1" t="b">
        <v>1</v>
      </c>
      <c r="L1296" s="1">
        <v>49</v>
      </c>
      <c r="M1296" s="1" t="b">
        <v>1</v>
      </c>
      <c r="N1296" s="1" t="s">
        <v>8270</v>
      </c>
      <c r="O1296" s="28">
        <f t="shared" si="200"/>
        <v>1.03</v>
      </c>
      <c r="P1296" s="29">
        <f t="shared" si="201"/>
        <v>52.551020408163268</v>
      </c>
      <c r="Q1296" s="9" t="str">
        <f t="shared" si="202"/>
        <v>theater</v>
      </c>
      <c r="R1296" s="26" t="str">
        <f t="shared" si="203"/>
        <v>plays</v>
      </c>
      <c r="S1296" s="27">
        <f t="shared" si="204"/>
        <v>42016.800208333334</v>
      </c>
      <c r="T1296" s="5" t="str">
        <f t="shared" si="205"/>
        <v>Jan</v>
      </c>
      <c r="U1296" s="5" t="str">
        <f t="shared" si="206"/>
        <v>2015</v>
      </c>
      <c r="V1296" s="5" t="str">
        <f t="shared" si="207"/>
        <v>Jan</v>
      </c>
      <c r="W1296" s="1" t="str">
        <f t="shared" si="208"/>
        <v>2015</v>
      </c>
      <c r="X1296" s="27">
        <f t="shared" si="209"/>
        <v>42032.916666666672</v>
      </c>
    </row>
    <row r="1297" spans="1:24" ht="48" hidden="1" x14ac:dyDescent="0.2">
      <c r="A1297" s="1">
        <v>3278</v>
      </c>
      <c r="B1297" s="7" t="s">
        <v>3278</v>
      </c>
      <c r="C1297" s="7" t="s">
        <v>7388</v>
      </c>
      <c r="D1297" s="1">
        <v>2500</v>
      </c>
      <c r="E1297" s="1">
        <v>2585</v>
      </c>
      <c r="F1297" s="1" t="s">
        <v>8218</v>
      </c>
      <c r="G1297" s="1" t="s">
        <v>8224</v>
      </c>
      <c r="H1297" s="1" t="s">
        <v>8246</v>
      </c>
      <c r="I1297" s="1">
        <v>1433017303</v>
      </c>
      <c r="J1297" s="1">
        <v>1430425303</v>
      </c>
      <c r="K1297" s="1" t="b">
        <v>1</v>
      </c>
      <c r="L1297" s="1">
        <v>34</v>
      </c>
      <c r="M1297" s="1" t="b">
        <v>1</v>
      </c>
      <c r="N1297" s="1" t="s">
        <v>8270</v>
      </c>
      <c r="O1297" s="28">
        <f t="shared" si="200"/>
        <v>1.034</v>
      </c>
      <c r="P1297" s="29">
        <f t="shared" si="201"/>
        <v>76.029411764705884</v>
      </c>
      <c r="Q1297" s="9" t="str">
        <f t="shared" si="202"/>
        <v>theater</v>
      </c>
      <c r="R1297" s="26" t="str">
        <f t="shared" si="203"/>
        <v>plays</v>
      </c>
      <c r="S1297" s="27">
        <f t="shared" si="204"/>
        <v>42124.848414351851</v>
      </c>
      <c r="T1297" s="5" t="str">
        <f t="shared" si="205"/>
        <v>Apr</v>
      </c>
      <c r="U1297" s="5" t="str">
        <f t="shared" si="206"/>
        <v>2015</v>
      </c>
      <c r="V1297" s="5" t="str">
        <f t="shared" si="207"/>
        <v>May</v>
      </c>
      <c r="W1297" s="1" t="str">
        <f t="shared" si="208"/>
        <v>2015</v>
      </c>
      <c r="X1297" s="27">
        <f t="shared" si="209"/>
        <v>42154.848414351851</v>
      </c>
    </row>
    <row r="1298" spans="1:24" ht="32" hidden="1" x14ac:dyDescent="0.2">
      <c r="A1298" s="1">
        <v>3287</v>
      </c>
      <c r="B1298" s="7" t="s">
        <v>3287</v>
      </c>
      <c r="C1298" s="7" t="s">
        <v>7397</v>
      </c>
      <c r="D1298" s="1">
        <v>2500</v>
      </c>
      <c r="E1298" s="1">
        <v>2500</v>
      </c>
      <c r="F1298" s="1" t="s">
        <v>8218</v>
      </c>
      <c r="G1298" s="1" t="s">
        <v>8228</v>
      </c>
      <c r="H1298" s="1" t="s">
        <v>8250</v>
      </c>
      <c r="I1298" s="1">
        <v>1448733628</v>
      </c>
      <c r="J1298" s="1">
        <v>1446573628</v>
      </c>
      <c r="K1298" s="1" t="b">
        <v>0</v>
      </c>
      <c r="L1298" s="1">
        <v>34</v>
      </c>
      <c r="M1298" s="1" t="b">
        <v>1</v>
      </c>
      <c r="N1298" s="1" t="s">
        <v>8270</v>
      </c>
      <c r="O1298" s="28">
        <f t="shared" si="200"/>
        <v>1</v>
      </c>
      <c r="P1298" s="29">
        <f t="shared" si="201"/>
        <v>73.529411764705884</v>
      </c>
      <c r="Q1298" s="9" t="str">
        <f t="shared" si="202"/>
        <v>theater</v>
      </c>
      <c r="R1298" s="26" t="str">
        <f t="shared" si="203"/>
        <v>plays</v>
      </c>
      <c r="S1298" s="27">
        <f t="shared" si="204"/>
        <v>42311.750324074077</v>
      </c>
      <c r="T1298" s="5" t="str">
        <f t="shared" si="205"/>
        <v>Nov</v>
      </c>
      <c r="U1298" s="5" t="str">
        <f t="shared" si="206"/>
        <v>2015</v>
      </c>
      <c r="V1298" s="5" t="str">
        <f t="shared" si="207"/>
        <v>Nov</v>
      </c>
      <c r="W1298" s="1" t="str">
        <f t="shared" si="208"/>
        <v>2015</v>
      </c>
      <c r="X1298" s="27">
        <f t="shared" si="209"/>
        <v>42336.750324074077</v>
      </c>
    </row>
    <row r="1299" spans="1:24" ht="48" hidden="1" x14ac:dyDescent="0.2">
      <c r="A1299" s="1">
        <v>3311</v>
      </c>
      <c r="B1299" s="7" t="s">
        <v>3311</v>
      </c>
      <c r="C1299" s="7" t="s">
        <v>7421</v>
      </c>
      <c r="D1299" s="1">
        <v>2500</v>
      </c>
      <c r="E1299" s="1">
        <v>2746</v>
      </c>
      <c r="F1299" s="1" t="s">
        <v>8218</v>
      </c>
      <c r="G1299" s="1" t="s">
        <v>8223</v>
      </c>
      <c r="H1299" s="1" t="s">
        <v>8245</v>
      </c>
      <c r="I1299" s="1">
        <v>1445065210</v>
      </c>
      <c r="J1299" s="1">
        <v>1442473210</v>
      </c>
      <c r="K1299" s="1" t="b">
        <v>0</v>
      </c>
      <c r="L1299" s="1">
        <v>45</v>
      </c>
      <c r="M1299" s="1" t="b">
        <v>1</v>
      </c>
      <c r="N1299" s="1" t="s">
        <v>8270</v>
      </c>
      <c r="O1299" s="28">
        <f t="shared" si="200"/>
        <v>1.0984</v>
      </c>
      <c r="P1299" s="29">
        <f t="shared" si="201"/>
        <v>61.022222222222226</v>
      </c>
      <c r="Q1299" s="9" t="str">
        <f t="shared" si="202"/>
        <v>theater</v>
      </c>
      <c r="R1299" s="26" t="str">
        <f t="shared" si="203"/>
        <v>plays</v>
      </c>
      <c r="S1299" s="27">
        <f t="shared" si="204"/>
        <v>42264.29178240741</v>
      </c>
      <c r="T1299" s="5" t="str">
        <f t="shared" si="205"/>
        <v>Sep</v>
      </c>
      <c r="U1299" s="5" t="str">
        <f t="shared" si="206"/>
        <v>2015</v>
      </c>
      <c r="V1299" s="5" t="str">
        <f t="shared" si="207"/>
        <v>Oct</v>
      </c>
      <c r="W1299" s="1" t="str">
        <f t="shared" si="208"/>
        <v>2015</v>
      </c>
      <c r="X1299" s="27">
        <f t="shared" si="209"/>
        <v>42294.29178240741</v>
      </c>
    </row>
    <row r="1300" spans="1:24" ht="48" hidden="1" x14ac:dyDescent="0.2">
      <c r="A1300" s="1">
        <v>3312</v>
      </c>
      <c r="B1300" s="7" t="s">
        <v>3312</v>
      </c>
      <c r="C1300" s="7" t="s">
        <v>7422</v>
      </c>
      <c r="D1300" s="1">
        <v>2500</v>
      </c>
      <c r="E1300" s="1">
        <v>2501</v>
      </c>
      <c r="F1300" s="1" t="s">
        <v>8218</v>
      </c>
      <c r="G1300" s="1" t="s">
        <v>8223</v>
      </c>
      <c r="H1300" s="1" t="s">
        <v>8245</v>
      </c>
      <c r="I1300" s="1">
        <v>1478901600</v>
      </c>
      <c r="J1300" s="1">
        <v>1477077946</v>
      </c>
      <c r="K1300" s="1" t="b">
        <v>0</v>
      </c>
      <c r="L1300" s="1">
        <v>41</v>
      </c>
      <c r="M1300" s="1" t="b">
        <v>1</v>
      </c>
      <c r="N1300" s="1" t="s">
        <v>8270</v>
      </c>
      <c r="O1300" s="28">
        <f t="shared" si="200"/>
        <v>1.0004</v>
      </c>
      <c r="P1300" s="29">
        <f t="shared" si="201"/>
        <v>61</v>
      </c>
      <c r="Q1300" s="9" t="str">
        <f t="shared" si="202"/>
        <v>theater</v>
      </c>
      <c r="R1300" s="26" t="str">
        <f t="shared" si="203"/>
        <v>plays</v>
      </c>
      <c r="S1300" s="27">
        <f t="shared" si="204"/>
        <v>42664.809560185182</v>
      </c>
      <c r="T1300" s="5" t="str">
        <f t="shared" si="205"/>
        <v>Oct</v>
      </c>
      <c r="U1300" s="5" t="str">
        <f t="shared" si="206"/>
        <v>2016</v>
      </c>
      <c r="V1300" s="5" t="str">
        <f t="shared" si="207"/>
        <v>Nov</v>
      </c>
      <c r="W1300" s="1" t="str">
        <f t="shared" si="208"/>
        <v>2016</v>
      </c>
      <c r="X1300" s="27">
        <f t="shared" si="209"/>
        <v>42685.916666666672</v>
      </c>
    </row>
    <row r="1301" spans="1:24" ht="48" hidden="1" x14ac:dyDescent="0.2">
      <c r="A1301" s="1">
        <v>3320</v>
      </c>
      <c r="B1301" s="7" t="s">
        <v>3320</v>
      </c>
      <c r="C1301" s="7" t="s">
        <v>7430</v>
      </c>
      <c r="D1301" s="1">
        <v>2500</v>
      </c>
      <c r="E1301" s="1">
        <v>2525</v>
      </c>
      <c r="F1301" s="1" t="s">
        <v>8218</v>
      </c>
      <c r="G1301" s="1" t="s">
        <v>8223</v>
      </c>
      <c r="H1301" s="1" t="s">
        <v>8245</v>
      </c>
      <c r="I1301" s="1">
        <v>1466557557</v>
      </c>
      <c r="J1301" s="1">
        <v>1463965557</v>
      </c>
      <c r="K1301" s="1" t="b">
        <v>0</v>
      </c>
      <c r="L1301" s="1">
        <v>38</v>
      </c>
      <c r="M1301" s="1" t="b">
        <v>1</v>
      </c>
      <c r="N1301" s="1" t="s">
        <v>8270</v>
      </c>
      <c r="O1301" s="28">
        <f t="shared" si="200"/>
        <v>1.01</v>
      </c>
      <c r="P1301" s="29">
        <f t="shared" si="201"/>
        <v>66.44736842105263</v>
      </c>
      <c r="Q1301" s="9" t="str">
        <f t="shared" si="202"/>
        <v>theater</v>
      </c>
      <c r="R1301" s="26" t="str">
        <f t="shared" si="203"/>
        <v>plays</v>
      </c>
      <c r="S1301" s="27">
        <f t="shared" si="204"/>
        <v>42513.045798611114</v>
      </c>
      <c r="T1301" s="5" t="str">
        <f t="shared" si="205"/>
        <v>May</v>
      </c>
      <c r="U1301" s="5" t="str">
        <f t="shared" si="206"/>
        <v>2016</v>
      </c>
      <c r="V1301" s="5" t="str">
        <f t="shared" si="207"/>
        <v>Jun</v>
      </c>
      <c r="W1301" s="1" t="str">
        <f t="shared" si="208"/>
        <v>2016</v>
      </c>
      <c r="X1301" s="27">
        <f t="shared" si="209"/>
        <v>42543.045798611114</v>
      </c>
    </row>
    <row r="1302" spans="1:24" ht="48" hidden="1" x14ac:dyDescent="0.2">
      <c r="A1302" s="1">
        <v>3337</v>
      </c>
      <c r="B1302" s="7" t="s">
        <v>3337</v>
      </c>
      <c r="C1302" s="7" t="s">
        <v>7447</v>
      </c>
      <c r="D1302" s="1">
        <v>2500</v>
      </c>
      <c r="E1302" s="1">
        <v>2755</v>
      </c>
      <c r="F1302" s="1" t="s">
        <v>8218</v>
      </c>
      <c r="G1302" s="1" t="s">
        <v>8224</v>
      </c>
      <c r="H1302" s="1" t="s">
        <v>8246</v>
      </c>
      <c r="I1302" s="1">
        <v>1412974800</v>
      </c>
      <c r="J1302" s="1">
        <v>1411109167</v>
      </c>
      <c r="K1302" s="1" t="b">
        <v>0</v>
      </c>
      <c r="L1302" s="1">
        <v>34</v>
      </c>
      <c r="M1302" s="1" t="b">
        <v>1</v>
      </c>
      <c r="N1302" s="1" t="s">
        <v>8270</v>
      </c>
      <c r="O1302" s="28">
        <f t="shared" si="200"/>
        <v>1.1020000000000001</v>
      </c>
      <c r="P1302" s="29">
        <f t="shared" si="201"/>
        <v>81.029411764705884</v>
      </c>
      <c r="Q1302" s="9" t="str">
        <f t="shared" si="202"/>
        <v>theater</v>
      </c>
      <c r="R1302" s="26" t="str">
        <f t="shared" si="203"/>
        <v>plays</v>
      </c>
      <c r="S1302" s="27">
        <f t="shared" si="204"/>
        <v>41901.282025462962</v>
      </c>
      <c r="T1302" s="5" t="str">
        <f t="shared" si="205"/>
        <v>Sep</v>
      </c>
      <c r="U1302" s="5" t="str">
        <f t="shared" si="206"/>
        <v>2014</v>
      </c>
      <c r="V1302" s="5" t="str">
        <f t="shared" si="207"/>
        <v>Oct</v>
      </c>
      <c r="W1302" s="1" t="str">
        <f t="shared" si="208"/>
        <v>2014</v>
      </c>
      <c r="X1302" s="27">
        <f t="shared" si="209"/>
        <v>41922.875</v>
      </c>
    </row>
    <row r="1303" spans="1:24" ht="48" hidden="1" x14ac:dyDescent="0.2">
      <c r="A1303" s="1">
        <v>3365</v>
      </c>
      <c r="B1303" s="7" t="s">
        <v>3364</v>
      </c>
      <c r="C1303" s="7" t="s">
        <v>7475</v>
      </c>
      <c r="D1303" s="1">
        <v>2500</v>
      </c>
      <c r="E1303" s="1">
        <v>2600</v>
      </c>
      <c r="F1303" s="1" t="s">
        <v>8218</v>
      </c>
      <c r="G1303" s="1" t="s">
        <v>8223</v>
      </c>
      <c r="H1303" s="1" t="s">
        <v>8245</v>
      </c>
      <c r="I1303" s="1">
        <v>1449973592</v>
      </c>
      <c r="J1303" s="1">
        <v>1447381592</v>
      </c>
      <c r="K1303" s="1" t="b">
        <v>0</v>
      </c>
      <c r="L1303" s="1">
        <v>3</v>
      </c>
      <c r="M1303" s="1" t="b">
        <v>1</v>
      </c>
      <c r="N1303" s="1" t="s">
        <v>8270</v>
      </c>
      <c r="O1303" s="28">
        <f t="shared" si="200"/>
        <v>1.04</v>
      </c>
      <c r="P1303" s="29">
        <f t="shared" si="201"/>
        <v>866.66666666666663</v>
      </c>
      <c r="Q1303" s="9" t="str">
        <f t="shared" si="202"/>
        <v>theater</v>
      </c>
      <c r="R1303" s="26" t="str">
        <f t="shared" si="203"/>
        <v>plays</v>
      </c>
      <c r="S1303" s="27">
        <f t="shared" si="204"/>
        <v>42321.101759259262</v>
      </c>
      <c r="T1303" s="5" t="str">
        <f t="shared" si="205"/>
        <v>Nov</v>
      </c>
      <c r="U1303" s="5" t="str">
        <f t="shared" si="206"/>
        <v>2015</v>
      </c>
      <c r="V1303" s="5" t="str">
        <f t="shared" si="207"/>
        <v>Dec</v>
      </c>
      <c r="W1303" s="1" t="str">
        <f t="shared" si="208"/>
        <v>2015</v>
      </c>
      <c r="X1303" s="27">
        <f t="shared" si="209"/>
        <v>42351.101759259262</v>
      </c>
    </row>
    <row r="1304" spans="1:24" ht="48" hidden="1" x14ac:dyDescent="0.2">
      <c r="A1304" s="1">
        <v>3438</v>
      </c>
      <c r="B1304" s="7" t="s">
        <v>3437</v>
      </c>
      <c r="C1304" s="7" t="s">
        <v>7548</v>
      </c>
      <c r="D1304" s="1">
        <v>2500</v>
      </c>
      <c r="E1304" s="1">
        <v>2605</v>
      </c>
      <c r="F1304" s="1" t="s">
        <v>8218</v>
      </c>
      <c r="G1304" s="1" t="s">
        <v>8224</v>
      </c>
      <c r="H1304" s="1" t="s">
        <v>8246</v>
      </c>
      <c r="I1304" s="1">
        <v>1430600400</v>
      </c>
      <c r="J1304" s="1">
        <v>1428358567</v>
      </c>
      <c r="K1304" s="1" t="b">
        <v>0</v>
      </c>
      <c r="L1304" s="1">
        <v>14</v>
      </c>
      <c r="M1304" s="1" t="b">
        <v>1</v>
      </c>
      <c r="N1304" s="1" t="s">
        <v>8270</v>
      </c>
      <c r="O1304" s="28">
        <f t="shared" si="200"/>
        <v>1.042</v>
      </c>
      <c r="P1304" s="29">
        <f t="shared" si="201"/>
        <v>186.07142857142858</v>
      </c>
      <c r="Q1304" s="9" t="str">
        <f t="shared" si="202"/>
        <v>theater</v>
      </c>
      <c r="R1304" s="26" t="str">
        <f t="shared" si="203"/>
        <v>plays</v>
      </c>
      <c r="S1304" s="27">
        <f t="shared" si="204"/>
        <v>42100.927858796291</v>
      </c>
      <c r="T1304" s="5" t="str">
        <f t="shared" si="205"/>
        <v>Apr</v>
      </c>
      <c r="U1304" s="5" t="str">
        <f t="shared" si="206"/>
        <v>2015</v>
      </c>
      <c r="V1304" s="5" t="str">
        <f t="shared" si="207"/>
        <v>May</v>
      </c>
      <c r="W1304" s="1" t="str">
        <f t="shared" si="208"/>
        <v>2015</v>
      </c>
      <c r="X1304" s="27">
        <f t="shared" si="209"/>
        <v>42126.875</v>
      </c>
    </row>
    <row r="1305" spans="1:24" ht="48" hidden="1" x14ac:dyDescent="0.2">
      <c r="A1305" s="1">
        <v>3441</v>
      </c>
      <c r="B1305" s="7" t="s">
        <v>3440</v>
      </c>
      <c r="C1305" s="7" t="s">
        <v>7551</v>
      </c>
      <c r="D1305" s="1">
        <v>2500</v>
      </c>
      <c r="E1305" s="1">
        <v>2565</v>
      </c>
      <c r="F1305" s="1" t="s">
        <v>8218</v>
      </c>
      <c r="G1305" s="1" t="s">
        <v>8223</v>
      </c>
      <c r="H1305" s="1" t="s">
        <v>8245</v>
      </c>
      <c r="I1305" s="1">
        <v>1447445820</v>
      </c>
      <c r="J1305" s="1">
        <v>1445077121</v>
      </c>
      <c r="K1305" s="1" t="b">
        <v>0</v>
      </c>
      <c r="L1305" s="1">
        <v>43</v>
      </c>
      <c r="M1305" s="1" t="b">
        <v>1</v>
      </c>
      <c r="N1305" s="1" t="s">
        <v>8270</v>
      </c>
      <c r="O1305" s="28">
        <f t="shared" si="200"/>
        <v>1.026</v>
      </c>
      <c r="P1305" s="29">
        <f t="shared" si="201"/>
        <v>59.651162790697676</v>
      </c>
      <c r="Q1305" s="9" t="str">
        <f t="shared" si="202"/>
        <v>theater</v>
      </c>
      <c r="R1305" s="26" t="str">
        <f t="shared" si="203"/>
        <v>plays</v>
      </c>
      <c r="S1305" s="27">
        <f t="shared" si="204"/>
        <v>42294.429641203707</v>
      </c>
      <c r="T1305" s="5" t="str">
        <f t="shared" si="205"/>
        <v>Oct</v>
      </c>
      <c r="U1305" s="5" t="str">
        <f t="shared" si="206"/>
        <v>2015</v>
      </c>
      <c r="V1305" s="5" t="str">
        <f t="shared" si="207"/>
        <v>Nov</v>
      </c>
      <c r="W1305" s="1" t="str">
        <f t="shared" si="208"/>
        <v>2015</v>
      </c>
      <c r="X1305" s="27">
        <f t="shared" si="209"/>
        <v>42321.845138888893</v>
      </c>
    </row>
    <row r="1306" spans="1:24" ht="48" hidden="1" x14ac:dyDescent="0.2">
      <c r="A1306" s="1">
        <v>3484</v>
      </c>
      <c r="B1306" s="7" t="s">
        <v>3483</v>
      </c>
      <c r="C1306" s="7" t="s">
        <v>7594</v>
      </c>
      <c r="D1306" s="1">
        <v>2500</v>
      </c>
      <c r="E1306" s="1">
        <v>2856</v>
      </c>
      <c r="F1306" s="1" t="s">
        <v>8218</v>
      </c>
      <c r="G1306" s="1" t="s">
        <v>8223</v>
      </c>
      <c r="H1306" s="1" t="s">
        <v>8245</v>
      </c>
      <c r="I1306" s="1">
        <v>1466014499</v>
      </c>
      <c r="J1306" s="1">
        <v>1463422499</v>
      </c>
      <c r="K1306" s="1" t="b">
        <v>0</v>
      </c>
      <c r="L1306" s="1">
        <v>44</v>
      </c>
      <c r="M1306" s="1" t="b">
        <v>1</v>
      </c>
      <c r="N1306" s="1" t="s">
        <v>8270</v>
      </c>
      <c r="O1306" s="28">
        <f t="shared" si="200"/>
        <v>1.1424000000000001</v>
      </c>
      <c r="P1306" s="29">
        <f t="shared" si="201"/>
        <v>64.909090909090907</v>
      </c>
      <c r="Q1306" s="9" t="str">
        <f t="shared" si="202"/>
        <v>theater</v>
      </c>
      <c r="R1306" s="26" t="str">
        <f t="shared" si="203"/>
        <v>plays</v>
      </c>
      <c r="S1306" s="27">
        <f t="shared" si="204"/>
        <v>42506.760405092587</v>
      </c>
      <c r="T1306" s="5" t="str">
        <f t="shared" si="205"/>
        <v>May</v>
      </c>
      <c r="U1306" s="5" t="str">
        <f t="shared" si="206"/>
        <v>2016</v>
      </c>
      <c r="V1306" s="5" t="str">
        <f t="shared" si="207"/>
        <v>Jun</v>
      </c>
      <c r="W1306" s="1" t="str">
        <f t="shared" si="208"/>
        <v>2016</v>
      </c>
      <c r="X1306" s="27">
        <f t="shared" si="209"/>
        <v>42536.760405092587</v>
      </c>
    </row>
    <row r="1307" spans="1:24" ht="48" hidden="1" x14ac:dyDescent="0.2">
      <c r="A1307" s="1">
        <v>3503</v>
      </c>
      <c r="B1307" s="7" t="s">
        <v>3502</v>
      </c>
      <c r="C1307" s="7" t="s">
        <v>7613</v>
      </c>
      <c r="D1307" s="1">
        <v>2500</v>
      </c>
      <c r="E1307" s="1">
        <v>2689</v>
      </c>
      <c r="F1307" s="1" t="s">
        <v>8218</v>
      </c>
      <c r="G1307" s="1" t="s">
        <v>8224</v>
      </c>
      <c r="H1307" s="1" t="s">
        <v>8246</v>
      </c>
      <c r="I1307" s="1">
        <v>1469359728</v>
      </c>
      <c r="J1307" s="1">
        <v>1466767728</v>
      </c>
      <c r="K1307" s="1" t="b">
        <v>0</v>
      </c>
      <c r="L1307" s="1">
        <v>38</v>
      </c>
      <c r="M1307" s="1" t="b">
        <v>1</v>
      </c>
      <c r="N1307" s="1" t="s">
        <v>8270</v>
      </c>
      <c r="O1307" s="28">
        <f t="shared" si="200"/>
        <v>1.0755999999999999</v>
      </c>
      <c r="P1307" s="29">
        <f t="shared" si="201"/>
        <v>70.763157894736835</v>
      </c>
      <c r="Q1307" s="9" t="str">
        <f t="shared" si="202"/>
        <v>theater</v>
      </c>
      <c r="R1307" s="26" t="str">
        <f t="shared" si="203"/>
        <v>plays</v>
      </c>
      <c r="S1307" s="27">
        <f t="shared" si="204"/>
        <v>42545.478333333333</v>
      </c>
      <c r="T1307" s="5" t="str">
        <f t="shared" si="205"/>
        <v>Jun</v>
      </c>
      <c r="U1307" s="5" t="str">
        <f t="shared" si="206"/>
        <v>2016</v>
      </c>
      <c r="V1307" s="5" t="str">
        <f t="shared" si="207"/>
        <v>Jul</v>
      </c>
      <c r="W1307" s="1" t="str">
        <f t="shared" si="208"/>
        <v>2016</v>
      </c>
      <c r="X1307" s="27">
        <f t="shared" si="209"/>
        <v>42575.478333333333</v>
      </c>
    </row>
    <row r="1308" spans="1:24" ht="96" hidden="1" x14ac:dyDescent="0.2">
      <c r="A1308" s="1">
        <v>3505</v>
      </c>
      <c r="B1308" s="7" t="s">
        <v>3504</v>
      </c>
      <c r="C1308" s="7" t="s">
        <v>7615</v>
      </c>
      <c r="D1308" s="1">
        <v>2500</v>
      </c>
      <c r="E1308" s="1">
        <v>2594</v>
      </c>
      <c r="F1308" s="1" t="s">
        <v>8218</v>
      </c>
      <c r="G1308" s="1" t="s">
        <v>8223</v>
      </c>
      <c r="H1308" s="1" t="s">
        <v>8245</v>
      </c>
      <c r="I1308" s="1">
        <v>1399953600</v>
      </c>
      <c r="J1308" s="1">
        <v>1398983245</v>
      </c>
      <c r="K1308" s="1" t="b">
        <v>0</v>
      </c>
      <c r="L1308" s="1">
        <v>39</v>
      </c>
      <c r="M1308" s="1" t="b">
        <v>1</v>
      </c>
      <c r="N1308" s="1" t="s">
        <v>8270</v>
      </c>
      <c r="O1308" s="28">
        <f t="shared" si="200"/>
        <v>1.0376000000000001</v>
      </c>
      <c r="P1308" s="29">
        <f t="shared" si="201"/>
        <v>66.512820512820511</v>
      </c>
      <c r="Q1308" s="9" t="str">
        <f t="shared" si="202"/>
        <v>theater</v>
      </c>
      <c r="R1308" s="26" t="str">
        <f t="shared" si="203"/>
        <v>plays</v>
      </c>
      <c r="S1308" s="27">
        <f t="shared" si="204"/>
        <v>41760.935706018521</v>
      </c>
      <c r="T1308" s="5" t="str">
        <f t="shared" si="205"/>
        <v>May</v>
      </c>
      <c r="U1308" s="5" t="str">
        <f t="shared" si="206"/>
        <v>2014</v>
      </c>
      <c r="V1308" s="5" t="str">
        <f t="shared" si="207"/>
        <v>May</v>
      </c>
      <c r="W1308" s="1" t="str">
        <f t="shared" si="208"/>
        <v>2014</v>
      </c>
      <c r="X1308" s="27">
        <f t="shared" si="209"/>
        <v>41772.166666666664</v>
      </c>
    </row>
    <row r="1309" spans="1:24" ht="48" hidden="1" x14ac:dyDescent="0.2">
      <c r="A1309" s="1">
        <v>3516</v>
      </c>
      <c r="B1309" s="7" t="s">
        <v>3515</v>
      </c>
      <c r="C1309" s="7" t="s">
        <v>7626</v>
      </c>
      <c r="D1309" s="1">
        <v>2500</v>
      </c>
      <c r="E1309" s="1">
        <v>2500</v>
      </c>
      <c r="F1309" s="1" t="s">
        <v>8218</v>
      </c>
      <c r="G1309" s="1" t="s">
        <v>8223</v>
      </c>
      <c r="H1309" s="1" t="s">
        <v>8245</v>
      </c>
      <c r="I1309" s="1">
        <v>1410145200</v>
      </c>
      <c r="J1309" s="1">
        <v>1407197670</v>
      </c>
      <c r="K1309" s="1" t="b">
        <v>0</v>
      </c>
      <c r="L1309" s="1">
        <v>11</v>
      </c>
      <c r="M1309" s="1" t="b">
        <v>1</v>
      </c>
      <c r="N1309" s="1" t="s">
        <v>8270</v>
      </c>
      <c r="O1309" s="28">
        <f t="shared" si="200"/>
        <v>1</v>
      </c>
      <c r="P1309" s="29">
        <f t="shared" si="201"/>
        <v>227.27272727272728</v>
      </c>
      <c r="Q1309" s="9" t="str">
        <f t="shared" si="202"/>
        <v>theater</v>
      </c>
      <c r="R1309" s="26" t="str">
        <f t="shared" si="203"/>
        <v>plays</v>
      </c>
      <c r="S1309" s="27">
        <f t="shared" si="204"/>
        <v>41856.010069444441</v>
      </c>
      <c r="T1309" s="5" t="str">
        <f t="shared" si="205"/>
        <v>Aug</v>
      </c>
      <c r="U1309" s="5" t="str">
        <f t="shared" si="206"/>
        <v>2014</v>
      </c>
      <c r="V1309" s="5" t="str">
        <f t="shared" si="207"/>
        <v>Sep</v>
      </c>
      <c r="W1309" s="1" t="str">
        <f t="shared" si="208"/>
        <v>2014</v>
      </c>
      <c r="X1309" s="27">
        <f t="shared" si="209"/>
        <v>41890.125</v>
      </c>
    </row>
    <row r="1310" spans="1:24" ht="32" hidden="1" x14ac:dyDescent="0.2">
      <c r="A1310" s="1">
        <v>3544</v>
      </c>
      <c r="B1310" s="7" t="s">
        <v>3543</v>
      </c>
      <c r="C1310" s="7" t="s">
        <v>7654</v>
      </c>
      <c r="D1310" s="1">
        <v>2500</v>
      </c>
      <c r="E1310" s="1">
        <v>2500</v>
      </c>
      <c r="F1310" s="1" t="s">
        <v>8218</v>
      </c>
      <c r="G1310" s="1" t="s">
        <v>8223</v>
      </c>
      <c r="H1310" s="1" t="s">
        <v>8245</v>
      </c>
      <c r="I1310" s="1">
        <v>1425758257</v>
      </c>
      <c r="J1310" s="1">
        <v>1423166257</v>
      </c>
      <c r="K1310" s="1" t="b">
        <v>0</v>
      </c>
      <c r="L1310" s="1">
        <v>24</v>
      </c>
      <c r="M1310" s="1" t="b">
        <v>1</v>
      </c>
      <c r="N1310" s="1" t="s">
        <v>8270</v>
      </c>
      <c r="O1310" s="28">
        <f t="shared" si="200"/>
        <v>1</v>
      </c>
      <c r="P1310" s="29">
        <f t="shared" si="201"/>
        <v>104.16666666666667</v>
      </c>
      <c r="Q1310" s="9" t="str">
        <f t="shared" si="202"/>
        <v>theater</v>
      </c>
      <c r="R1310" s="26" t="str">
        <f t="shared" si="203"/>
        <v>plays</v>
      </c>
      <c r="S1310" s="27">
        <f t="shared" si="204"/>
        <v>42040.831678240742</v>
      </c>
      <c r="T1310" s="5" t="str">
        <f t="shared" si="205"/>
        <v>Feb</v>
      </c>
      <c r="U1310" s="5" t="str">
        <f t="shared" si="206"/>
        <v>2015</v>
      </c>
      <c r="V1310" s="5" t="str">
        <f t="shared" si="207"/>
        <v>Mar</v>
      </c>
      <c r="W1310" s="1" t="str">
        <f t="shared" si="208"/>
        <v>2015</v>
      </c>
      <c r="X1310" s="27">
        <f t="shared" si="209"/>
        <v>42070.831678240742</v>
      </c>
    </row>
    <row r="1311" spans="1:24" ht="48" hidden="1" x14ac:dyDescent="0.2">
      <c r="A1311" s="1">
        <v>3550</v>
      </c>
      <c r="B1311" s="7" t="s">
        <v>3549</v>
      </c>
      <c r="C1311" s="7" t="s">
        <v>7660</v>
      </c>
      <c r="D1311" s="1">
        <v>2500</v>
      </c>
      <c r="E1311" s="1">
        <v>2620</v>
      </c>
      <c r="F1311" s="1" t="s">
        <v>8218</v>
      </c>
      <c r="G1311" s="1" t="s">
        <v>8224</v>
      </c>
      <c r="H1311" s="1" t="s">
        <v>8246</v>
      </c>
      <c r="I1311" s="1">
        <v>1462224398</v>
      </c>
      <c r="J1311" s="1">
        <v>1459632398</v>
      </c>
      <c r="K1311" s="1" t="b">
        <v>0</v>
      </c>
      <c r="L1311" s="1">
        <v>64</v>
      </c>
      <c r="M1311" s="1" t="b">
        <v>1</v>
      </c>
      <c r="N1311" s="1" t="s">
        <v>8270</v>
      </c>
      <c r="O1311" s="28">
        <f t="shared" si="200"/>
        <v>1.048</v>
      </c>
      <c r="P1311" s="29">
        <f t="shared" si="201"/>
        <v>40.9375</v>
      </c>
      <c r="Q1311" s="9" t="str">
        <f t="shared" si="202"/>
        <v>theater</v>
      </c>
      <c r="R1311" s="26" t="str">
        <f t="shared" si="203"/>
        <v>plays</v>
      </c>
      <c r="S1311" s="27">
        <f t="shared" si="204"/>
        <v>42462.893495370372</v>
      </c>
      <c r="T1311" s="5" t="str">
        <f t="shared" si="205"/>
        <v>Apr</v>
      </c>
      <c r="U1311" s="5" t="str">
        <f t="shared" si="206"/>
        <v>2016</v>
      </c>
      <c r="V1311" s="5" t="str">
        <f t="shared" si="207"/>
        <v>May</v>
      </c>
      <c r="W1311" s="1" t="str">
        <f t="shared" si="208"/>
        <v>2016</v>
      </c>
      <c r="X1311" s="27">
        <f t="shared" si="209"/>
        <v>42492.893495370372</v>
      </c>
    </row>
    <row r="1312" spans="1:24" ht="112" hidden="1" x14ac:dyDescent="0.2">
      <c r="A1312" s="1">
        <v>3561</v>
      </c>
      <c r="B1312" s="7" t="s">
        <v>3560</v>
      </c>
      <c r="C1312" s="7" t="s">
        <v>7671</v>
      </c>
      <c r="D1312" s="1">
        <v>2500</v>
      </c>
      <c r="E1312" s="1">
        <v>2560</v>
      </c>
      <c r="F1312" s="1" t="s">
        <v>8218</v>
      </c>
      <c r="G1312" s="1" t="s">
        <v>8223</v>
      </c>
      <c r="H1312" s="1" t="s">
        <v>8245</v>
      </c>
      <c r="I1312" s="1">
        <v>1438799760</v>
      </c>
      <c r="J1312" s="1">
        <v>1437236378</v>
      </c>
      <c r="K1312" s="1" t="b">
        <v>0</v>
      </c>
      <c r="L1312" s="1">
        <v>54</v>
      </c>
      <c r="M1312" s="1" t="b">
        <v>1</v>
      </c>
      <c r="N1312" s="1" t="s">
        <v>8270</v>
      </c>
      <c r="O1312" s="28">
        <f t="shared" si="200"/>
        <v>1.024</v>
      </c>
      <c r="P1312" s="29">
        <f t="shared" si="201"/>
        <v>47.407407407407405</v>
      </c>
      <c r="Q1312" s="9" t="str">
        <f t="shared" si="202"/>
        <v>theater</v>
      </c>
      <c r="R1312" s="26" t="str">
        <f t="shared" si="203"/>
        <v>plays</v>
      </c>
      <c r="S1312" s="27">
        <f t="shared" si="204"/>
        <v>42203.680300925931</v>
      </c>
      <c r="T1312" s="5" t="str">
        <f t="shared" si="205"/>
        <v>Jul</v>
      </c>
      <c r="U1312" s="5" t="str">
        <f t="shared" si="206"/>
        <v>2015</v>
      </c>
      <c r="V1312" s="5" t="str">
        <f t="shared" si="207"/>
        <v>Aug</v>
      </c>
      <c r="W1312" s="1" t="str">
        <f t="shared" si="208"/>
        <v>2015</v>
      </c>
      <c r="X1312" s="27">
        <f t="shared" si="209"/>
        <v>42221.774999999994</v>
      </c>
    </row>
    <row r="1313" spans="1:24" ht="32" hidden="1" x14ac:dyDescent="0.2">
      <c r="A1313" s="1">
        <v>3597</v>
      </c>
      <c r="B1313" s="7" t="s">
        <v>3596</v>
      </c>
      <c r="C1313" s="7" t="s">
        <v>7707</v>
      </c>
      <c r="D1313" s="1">
        <v>2500</v>
      </c>
      <c r="E1313" s="1">
        <v>2565</v>
      </c>
      <c r="F1313" s="1" t="s">
        <v>8218</v>
      </c>
      <c r="G1313" s="1" t="s">
        <v>8223</v>
      </c>
      <c r="H1313" s="1" t="s">
        <v>8245</v>
      </c>
      <c r="I1313" s="1">
        <v>1456984740</v>
      </c>
      <c r="J1313" s="1">
        <v>1455717790</v>
      </c>
      <c r="K1313" s="1" t="b">
        <v>0</v>
      </c>
      <c r="L1313" s="1">
        <v>33</v>
      </c>
      <c r="M1313" s="1" t="b">
        <v>1</v>
      </c>
      <c r="N1313" s="1" t="s">
        <v>8270</v>
      </c>
      <c r="O1313" s="28">
        <f t="shared" si="200"/>
        <v>1.026</v>
      </c>
      <c r="P1313" s="29">
        <f t="shared" si="201"/>
        <v>77.727272727272734</v>
      </c>
      <c r="Q1313" s="9" t="str">
        <f t="shared" si="202"/>
        <v>theater</v>
      </c>
      <c r="R1313" s="26" t="str">
        <f t="shared" si="203"/>
        <v>plays</v>
      </c>
      <c r="S1313" s="27">
        <f t="shared" si="204"/>
        <v>42417.585532407407</v>
      </c>
      <c r="T1313" s="5" t="str">
        <f t="shared" si="205"/>
        <v>Feb</v>
      </c>
      <c r="U1313" s="5" t="str">
        <f t="shared" si="206"/>
        <v>2016</v>
      </c>
      <c r="V1313" s="5" t="str">
        <f t="shared" si="207"/>
        <v>Mar</v>
      </c>
      <c r="W1313" s="1" t="str">
        <f t="shared" si="208"/>
        <v>2016</v>
      </c>
      <c r="X1313" s="27">
        <f t="shared" si="209"/>
        <v>42432.249305555553</v>
      </c>
    </row>
    <row r="1314" spans="1:24" ht="48" hidden="1" x14ac:dyDescent="0.2">
      <c r="A1314" s="1">
        <v>3611</v>
      </c>
      <c r="B1314" s="7" t="s">
        <v>3610</v>
      </c>
      <c r="C1314" s="7" t="s">
        <v>7721</v>
      </c>
      <c r="D1314" s="1">
        <v>2500</v>
      </c>
      <c r="E1314" s="1">
        <v>3400</v>
      </c>
      <c r="F1314" s="1" t="s">
        <v>8218</v>
      </c>
      <c r="G1314" s="1" t="s">
        <v>8224</v>
      </c>
      <c r="H1314" s="1" t="s">
        <v>8246</v>
      </c>
      <c r="I1314" s="1">
        <v>1428483201</v>
      </c>
      <c r="J1314" s="1">
        <v>1425891201</v>
      </c>
      <c r="K1314" s="1" t="b">
        <v>0</v>
      </c>
      <c r="L1314" s="1">
        <v>51</v>
      </c>
      <c r="M1314" s="1" t="b">
        <v>1</v>
      </c>
      <c r="N1314" s="1" t="s">
        <v>8270</v>
      </c>
      <c r="O1314" s="28">
        <f t="shared" si="200"/>
        <v>1.36</v>
      </c>
      <c r="P1314" s="29">
        <f t="shared" si="201"/>
        <v>66.666666666666671</v>
      </c>
      <c r="Q1314" s="9" t="str">
        <f t="shared" si="202"/>
        <v>theater</v>
      </c>
      <c r="R1314" s="26" t="str">
        <f t="shared" si="203"/>
        <v>plays</v>
      </c>
      <c r="S1314" s="27">
        <f t="shared" si="204"/>
        <v>42072.370381944449</v>
      </c>
      <c r="T1314" s="5" t="str">
        <f t="shared" si="205"/>
        <v>Mar</v>
      </c>
      <c r="U1314" s="5" t="str">
        <f t="shared" si="206"/>
        <v>2015</v>
      </c>
      <c r="V1314" s="5" t="str">
        <f t="shared" si="207"/>
        <v>Apr</v>
      </c>
      <c r="W1314" s="1" t="str">
        <f t="shared" si="208"/>
        <v>2015</v>
      </c>
      <c r="X1314" s="27">
        <f t="shared" si="209"/>
        <v>42102.370381944449</v>
      </c>
    </row>
    <row r="1315" spans="1:24" ht="48" hidden="1" x14ac:dyDescent="0.2">
      <c r="A1315" s="1">
        <v>3614</v>
      </c>
      <c r="B1315" s="7" t="s">
        <v>3439</v>
      </c>
      <c r="C1315" s="7" t="s">
        <v>7724</v>
      </c>
      <c r="D1315" s="1">
        <v>2500</v>
      </c>
      <c r="E1315" s="1">
        <v>2520</v>
      </c>
      <c r="F1315" s="1" t="s">
        <v>8218</v>
      </c>
      <c r="G1315" s="1" t="s">
        <v>8223</v>
      </c>
      <c r="H1315" s="1" t="s">
        <v>8245</v>
      </c>
      <c r="I1315" s="1">
        <v>1434675616</v>
      </c>
      <c r="J1315" s="1">
        <v>1432083616</v>
      </c>
      <c r="K1315" s="1" t="b">
        <v>0</v>
      </c>
      <c r="L1315" s="1">
        <v>71</v>
      </c>
      <c r="M1315" s="1" t="b">
        <v>1</v>
      </c>
      <c r="N1315" s="1" t="s">
        <v>8270</v>
      </c>
      <c r="O1315" s="28">
        <f t="shared" si="200"/>
        <v>1.008</v>
      </c>
      <c r="P1315" s="29">
        <f t="shared" si="201"/>
        <v>35.492957746478872</v>
      </c>
      <c r="Q1315" s="9" t="str">
        <f t="shared" si="202"/>
        <v>theater</v>
      </c>
      <c r="R1315" s="26" t="str">
        <f t="shared" si="203"/>
        <v>plays</v>
      </c>
      <c r="S1315" s="27">
        <f t="shared" si="204"/>
        <v>42144.041851851856</v>
      </c>
      <c r="T1315" s="5" t="str">
        <f t="shared" si="205"/>
        <v>May</v>
      </c>
      <c r="U1315" s="5" t="str">
        <f t="shared" si="206"/>
        <v>2015</v>
      </c>
      <c r="V1315" s="5" t="str">
        <f t="shared" si="207"/>
        <v>Jun</v>
      </c>
      <c r="W1315" s="1" t="str">
        <f t="shared" si="208"/>
        <v>2015</v>
      </c>
      <c r="X1315" s="27">
        <f t="shared" si="209"/>
        <v>42174.041851851856</v>
      </c>
    </row>
    <row r="1316" spans="1:24" ht="48" hidden="1" x14ac:dyDescent="0.2">
      <c r="A1316" s="1">
        <v>3615</v>
      </c>
      <c r="B1316" s="7" t="s">
        <v>3613</v>
      </c>
      <c r="C1316" s="7" t="s">
        <v>7725</v>
      </c>
      <c r="D1316" s="1">
        <v>2500</v>
      </c>
      <c r="E1316" s="1">
        <v>2670</v>
      </c>
      <c r="F1316" s="1" t="s">
        <v>8218</v>
      </c>
      <c r="G1316" s="1" t="s">
        <v>8224</v>
      </c>
      <c r="H1316" s="1" t="s">
        <v>8246</v>
      </c>
      <c r="I1316" s="1">
        <v>1449756896</v>
      </c>
      <c r="J1316" s="1">
        <v>1447164896</v>
      </c>
      <c r="K1316" s="1" t="b">
        <v>0</v>
      </c>
      <c r="L1316" s="1">
        <v>72</v>
      </c>
      <c r="M1316" s="1" t="b">
        <v>1</v>
      </c>
      <c r="N1316" s="1" t="s">
        <v>8270</v>
      </c>
      <c r="O1316" s="28">
        <f t="shared" si="200"/>
        <v>1.0680000000000001</v>
      </c>
      <c r="P1316" s="29">
        <f t="shared" si="201"/>
        <v>37.083333333333336</v>
      </c>
      <c r="Q1316" s="9" t="str">
        <f t="shared" si="202"/>
        <v>theater</v>
      </c>
      <c r="R1316" s="26" t="str">
        <f t="shared" si="203"/>
        <v>plays</v>
      </c>
      <c r="S1316" s="27">
        <f t="shared" si="204"/>
        <v>42318.593703703707</v>
      </c>
      <c r="T1316" s="5" t="str">
        <f t="shared" si="205"/>
        <v>Nov</v>
      </c>
      <c r="U1316" s="5" t="str">
        <f t="shared" si="206"/>
        <v>2015</v>
      </c>
      <c r="V1316" s="5" t="str">
        <f t="shared" si="207"/>
        <v>Dec</v>
      </c>
      <c r="W1316" s="1" t="str">
        <f t="shared" si="208"/>
        <v>2015</v>
      </c>
      <c r="X1316" s="27">
        <f t="shared" si="209"/>
        <v>42348.593703703707</v>
      </c>
    </row>
    <row r="1317" spans="1:24" ht="48" hidden="1" x14ac:dyDescent="0.2">
      <c r="A1317" s="1">
        <v>3616</v>
      </c>
      <c r="B1317" s="7" t="s">
        <v>3614</v>
      </c>
      <c r="C1317" s="7" t="s">
        <v>7726</v>
      </c>
      <c r="D1317" s="1">
        <v>2500</v>
      </c>
      <c r="E1317" s="1">
        <v>3120</v>
      </c>
      <c r="F1317" s="1" t="s">
        <v>8218</v>
      </c>
      <c r="G1317" s="1" t="s">
        <v>8224</v>
      </c>
      <c r="H1317" s="1" t="s">
        <v>8246</v>
      </c>
      <c r="I1317" s="1">
        <v>1426801664</v>
      </c>
      <c r="J1317" s="1">
        <v>1424213264</v>
      </c>
      <c r="K1317" s="1" t="b">
        <v>0</v>
      </c>
      <c r="L1317" s="1">
        <v>45</v>
      </c>
      <c r="M1317" s="1" t="b">
        <v>1</v>
      </c>
      <c r="N1317" s="1" t="s">
        <v>8270</v>
      </c>
      <c r="O1317" s="28">
        <f t="shared" si="200"/>
        <v>1.248</v>
      </c>
      <c r="P1317" s="29">
        <f t="shared" si="201"/>
        <v>69.333333333333329</v>
      </c>
      <c r="Q1317" s="9" t="str">
        <f t="shared" si="202"/>
        <v>theater</v>
      </c>
      <c r="R1317" s="26" t="str">
        <f t="shared" si="203"/>
        <v>plays</v>
      </c>
      <c r="S1317" s="27">
        <f t="shared" si="204"/>
        <v>42052.949814814812</v>
      </c>
      <c r="T1317" s="5" t="str">
        <f t="shared" si="205"/>
        <v>Feb</v>
      </c>
      <c r="U1317" s="5" t="str">
        <f t="shared" si="206"/>
        <v>2015</v>
      </c>
      <c r="V1317" s="5" t="str">
        <f t="shared" si="207"/>
        <v>Mar</v>
      </c>
      <c r="W1317" s="1" t="str">
        <f t="shared" si="208"/>
        <v>2015</v>
      </c>
      <c r="X1317" s="27">
        <f t="shared" si="209"/>
        <v>42082.908148148148</v>
      </c>
    </row>
    <row r="1318" spans="1:24" ht="32" hidden="1" x14ac:dyDescent="0.2">
      <c r="A1318" s="1">
        <v>3623</v>
      </c>
      <c r="B1318" s="7" t="s">
        <v>3621</v>
      </c>
      <c r="C1318" s="7" t="s">
        <v>7733</v>
      </c>
      <c r="D1318" s="1">
        <v>2500</v>
      </c>
      <c r="E1318" s="1">
        <v>3000</v>
      </c>
      <c r="F1318" s="1" t="s">
        <v>8218</v>
      </c>
      <c r="G1318" s="1" t="s">
        <v>8223</v>
      </c>
      <c r="H1318" s="1" t="s">
        <v>8245</v>
      </c>
      <c r="I1318" s="1">
        <v>1406358000</v>
      </c>
      <c r="J1318" s="1">
        <v>1404841270</v>
      </c>
      <c r="K1318" s="1" t="b">
        <v>0</v>
      </c>
      <c r="L1318" s="1">
        <v>34</v>
      </c>
      <c r="M1318" s="1" t="b">
        <v>1</v>
      </c>
      <c r="N1318" s="1" t="s">
        <v>8270</v>
      </c>
      <c r="O1318" s="28">
        <f t="shared" si="200"/>
        <v>1.2</v>
      </c>
      <c r="P1318" s="29">
        <f t="shared" si="201"/>
        <v>88.235294117647058</v>
      </c>
      <c r="Q1318" s="9" t="str">
        <f t="shared" si="202"/>
        <v>theater</v>
      </c>
      <c r="R1318" s="26" t="str">
        <f t="shared" si="203"/>
        <v>plays</v>
      </c>
      <c r="S1318" s="27">
        <f t="shared" si="204"/>
        <v>41828.736921296295</v>
      </c>
      <c r="T1318" s="5" t="str">
        <f t="shared" si="205"/>
        <v>Jul</v>
      </c>
      <c r="U1318" s="5" t="str">
        <f t="shared" si="206"/>
        <v>2014</v>
      </c>
      <c r="V1318" s="5" t="str">
        <f t="shared" si="207"/>
        <v>Jul</v>
      </c>
      <c r="W1318" s="1" t="str">
        <f t="shared" si="208"/>
        <v>2014</v>
      </c>
      <c r="X1318" s="27">
        <f t="shared" si="209"/>
        <v>41846.291666666664</v>
      </c>
    </row>
    <row r="1319" spans="1:24" ht="48" hidden="1" x14ac:dyDescent="0.2">
      <c r="A1319" s="1">
        <v>3699</v>
      </c>
      <c r="B1319" s="7" t="s">
        <v>3696</v>
      </c>
      <c r="C1319" s="7" t="s">
        <v>7809</v>
      </c>
      <c r="D1319" s="1">
        <v>2500</v>
      </c>
      <c r="E1319" s="1">
        <v>2520</v>
      </c>
      <c r="F1319" s="1" t="s">
        <v>8218</v>
      </c>
      <c r="G1319" s="1" t="s">
        <v>8223</v>
      </c>
      <c r="H1319" s="1" t="s">
        <v>8245</v>
      </c>
      <c r="I1319" s="1">
        <v>1413383216</v>
      </c>
      <c r="J1319" s="1">
        <v>1410791216</v>
      </c>
      <c r="K1319" s="1" t="b">
        <v>0</v>
      </c>
      <c r="L1319" s="1">
        <v>40</v>
      </c>
      <c r="M1319" s="1" t="b">
        <v>1</v>
      </c>
      <c r="N1319" s="1" t="s">
        <v>8270</v>
      </c>
      <c r="O1319" s="28">
        <f t="shared" si="200"/>
        <v>1.008</v>
      </c>
      <c r="P1319" s="29">
        <f t="shared" si="201"/>
        <v>63</v>
      </c>
      <c r="Q1319" s="9" t="str">
        <f t="shared" si="202"/>
        <v>theater</v>
      </c>
      <c r="R1319" s="26" t="str">
        <f t="shared" si="203"/>
        <v>plays</v>
      </c>
      <c r="S1319" s="27">
        <f t="shared" si="204"/>
        <v>41897.602037037039</v>
      </c>
      <c r="T1319" s="5" t="str">
        <f t="shared" si="205"/>
        <v>Sep</v>
      </c>
      <c r="U1319" s="5" t="str">
        <f t="shared" si="206"/>
        <v>2014</v>
      </c>
      <c r="V1319" s="5" t="str">
        <f t="shared" si="207"/>
        <v>Oct</v>
      </c>
      <c r="W1319" s="1" t="str">
        <f t="shared" si="208"/>
        <v>2014</v>
      </c>
      <c r="X1319" s="27">
        <f t="shared" si="209"/>
        <v>41927.602037037039</v>
      </c>
    </row>
    <row r="1320" spans="1:24" ht="32" hidden="1" x14ac:dyDescent="0.2">
      <c r="A1320" s="1">
        <v>3747</v>
      </c>
      <c r="B1320" s="7" t="s">
        <v>3744</v>
      </c>
      <c r="C1320" s="7" t="s">
        <v>7857</v>
      </c>
      <c r="D1320" s="1">
        <v>2500</v>
      </c>
      <c r="E1320" s="1">
        <v>25</v>
      </c>
      <c r="F1320" s="1" t="s">
        <v>8220</v>
      </c>
      <c r="G1320" s="1" t="s">
        <v>8224</v>
      </c>
      <c r="H1320" s="1" t="s">
        <v>8246</v>
      </c>
      <c r="I1320" s="1">
        <v>1436137140</v>
      </c>
      <c r="J1320" s="1">
        <v>1433833896</v>
      </c>
      <c r="K1320" s="1" t="b">
        <v>0</v>
      </c>
      <c r="L1320" s="1">
        <v>1</v>
      </c>
      <c r="M1320" s="1" t="b">
        <v>0</v>
      </c>
      <c r="N1320" s="1" t="s">
        <v>8270</v>
      </c>
      <c r="O1320" s="28">
        <f t="shared" si="200"/>
        <v>0.01</v>
      </c>
      <c r="P1320" s="29">
        <f t="shared" si="201"/>
        <v>25</v>
      </c>
      <c r="Q1320" s="9" t="str">
        <f t="shared" si="202"/>
        <v>theater</v>
      </c>
      <c r="R1320" s="26" t="str">
        <f t="shared" si="203"/>
        <v>plays</v>
      </c>
      <c r="S1320" s="27">
        <f t="shared" si="204"/>
        <v>42164.299722222218</v>
      </c>
      <c r="T1320" s="5" t="str">
        <f t="shared" si="205"/>
        <v>Jun</v>
      </c>
      <c r="U1320" s="5" t="str">
        <f t="shared" si="206"/>
        <v>2015</v>
      </c>
      <c r="V1320" s="5" t="str">
        <f t="shared" si="207"/>
        <v>Jul</v>
      </c>
      <c r="W1320" s="1" t="str">
        <f t="shared" si="208"/>
        <v>2015</v>
      </c>
      <c r="X1320" s="27">
        <f t="shared" si="209"/>
        <v>42190.957638888889</v>
      </c>
    </row>
    <row r="1321" spans="1:24" ht="48" hidden="1" x14ac:dyDescent="0.2">
      <c r="A1321" s="1">
        <v>3754</v>
      </c>
      <c r="B1321" s="7" t="s">
        <v>3751</v>
      </c>
      <c r="C1321" s="7" t="s">
        <v>7864</v>
      </c>
      <c r="D1321" s="1">
        <v>2500</v>
      </c>
      <c r="E1321" s="1">
        <v>3000</v>
      </c>
      <c r="F1321" s="1" t="s">
        <v>8218</v>
      </c>
      <c r="G1321" s="1" t="s">
        <v>8223</v>
      </c>
      <c r="H1321" s="1" t="s">
        <v>8245</v>
      </c>
      <c r="I1321" s="1">
        <v>1406350740</v>
      </c>
      <c r="J1321" s="1">
        <v>1403125737</v>
      </c>
      <c r="K1321" s="1" t="b">
        <v>0</v>
      </c>
      <c r="L1321" s="1">
        <v>27</v>
      </c>
      <c r="M1321" s="1" t="b">
        <v>1</v>
      </c>
      <c r="N1321" s="1" t="s">
        <v>8304</v>
      </c>
      <c r="O1321" s="28">
        <f t="shared" si="200"/>
        <v>1.2</v>
      </c>
      <c r="P1321" s="29">
        <f t="shared" si="201"/>
        <v>111.11111111111111</v>
      </c>
      <c r="Q1321" s="9" t="str">
        <f t="shared" si="202"/>
        <v>theater</v>
      </c>
      <c r="R1321" s="26" t="str">
        <f t="shared" si="203"/>
        <v>musical</v>
      </c>
      <c r="S1321" s="27">
        <f t="shared" si="204"/>
        <v>41808.881215277775</v>
      </c>
      <c r="T1321" s="5" t="str">
        <f t="shared" si="205"/>
        <v>Jun</v>
      </c>
      <c r="U1321" s="5" t="str">
        <f t="shared" si="206"/>
        <v>2014</v>
      </c>
      <c r="V1321" s="5" t="str">
        <f t="shared" si="207"/>
        <v>Jul</v>
      </c>
      <c r="W1321" s="1" t="str">
        <f t="shared" si="208"/>
        <v>2014</v>
      </c>
      <c r="X1321" s="27">
        <f t="shared" si="209"/>
        <v>41846.207638888889</v>
      </c>
    </row>
    <row r="1322" spans="1:24" ht="48" hidden="1" x14ac:dyDescent="0.2">
      <c r="A1322" s="1">
        <v>3774</v>
      </c>
      <c r="B1322" s="7" t="s">
        <v>3771</v>
      </c>
      <c r="C1322" s="7" t="s">
        <v>7884</v>
      </c>
      <c r="D1322" s="1">
        <v>2500</v>
      </c>
      <c r="E1322" s="1">
        <v>2500</v>
      </c>
      <c r="F1322" s="1" t="s">
        <v>8218</v>
      </c>
      <c r="G1322" s="1" t="s">
        <v>8228</v>
      </c>
      <c r="H1322" s="1" t="s">
        <v>8250</v>
      </c>
      <c r="I1322" s="1">
        <v>1428606055</v>
      </c>
      <c r="J1322" s="1">
        <v>1427223655</v>
      </c>
      <c r="K1322" s="1" t="b">
        <v>0</v>
      </c>
      <c r="L1322" s="1">
        <v>25</v>
      </c>
      <c r="M1322" s="1" t="b">
        <v>1</v>
      </c>
      <c r="N1322" s="1" t="s">
        <v>8304</v>
      </c>
      <c r="O1322" s="28">
        <f t="shared" si="200"/>
        <v>1</v>
      </c>
      <c r="P1322" s="29">
        <f t="shared" si="201"/>
        <v>100</v>
      </c>
      <c r="Q1322" s="9" t="str">
        <f t="shared" si="202"/>
        <v>theater</v>
      </c>
      <c r="R1322" s="26" t="str">
        <f t="shared" si="203"/>
        <v>musical</v>
      </c>
      <c r="S1322" s="27">
        <f t="shared" si="204"/>
        <v>42087.792303240742</v>
      </c>
      <c r="T1322" s="5" t="str">
        <f t="shared" si="205"/>
        <v>Mar</v>
      </c>
      <c r="U1322" s="5" t="str">
        <f t="shared" si="206"/>
        <v>2015</v>
      </c>
      <c r="V1322" s="5" t="str">
        <f t="shared" si="207"/>
        <v>Apr</v>
      </c>
      <c r="W1322" s="1" t="str">
        <f t="shared" si="208"/>
        <v>2015</v>
      </c>
      <c r="X1322" s="27">
        <f t="shared" si="209"/>
        <v>42103.792303240742</v>
      </c>
    </row>
    <row r="1323" spans="1:24" ht="48" hidden="1" x14ac:dyDescent="0.2">
      <c r="A1323" s="1">
        <v>3780</v>
      </c>
      <c r="B1323" s="7" t="s">
        <v>3777</v>
      </c>
      <c r="C1323" s="7" t="s">
        <v>7890</v>
      </c>
      <c r="D1323" s="1">
        <v>2500</v>
      </c>
      <c r="E1323" s="1">
        <v>3000</v>
      </c>
      <c r="F1323" s="1" t="s">
        <v>8218</v>
      </c>
      <c r="G1323" s="1" t="s">
        <v>8223</v>
      </c>
      <c r="H1323" s="1" t="s">
        <v>8245</v>
      </c>
      <c r="I1323" s="1">
        <v>1436817960</v>
      </c>
      <c r="J1323" s="1">
        <v>1433999785</v>
      </c>
      <c r="K1323" s="1" t="b">
        <v>0</v>
      </c>
      <c r="L1323" s="1">
        <v>30</v>
      </c>
      <c r="M1323" s="1" t="b">
        <v>1</v>
      </c>
      <c r="N1323" s="1" t="s">
        <v>8304</v>
      </c>
      <c r="O1323" s="28">
        <f t="shared" si="200"/>
        <v>1.2</v>
      </c>
      <c r="P1323" s="29">
        <f t="shared" si="201"/>
        <v>100</v>
      </c>
      <c r="Q1323" s="9" t="str">
        <f t="shared" si="202"/>
        <v>theater</v>
      </c>
      <c r="R1323" s="26" t="str">
        <f t="shared" si="203"/>
        <v>musical</v>
      </c>
      <c r="S1323" s="27">
        <f t="shared" si="204"/>
        <v>42166.219733796301</v>
      </c>
      <c r="T1323" s="5" t="str">
        <f t="shared" si="205"/>
        <v>Jun</v>
      </c>
      <c r="U1323" s="5" t="str">
        <f t="shared" si="206"/>
        <v>2015</v>
      </c>
      <c r="V1323" s="5" t="str">
        <f t="shared" si="207"/>
        <v>Jul</v>
      </c>
      <c r="W1323" s="1" t="str">
        <f t="shared" si="208"/>
        <v>2015</v>
      </c>
      <c r="X1323" s="27">
        <f t="shared" si="209"/>
        <v>42198.837499999994</v>
      </c>
    </row>
    <row r="1324" spans="1:24" ht="48" hidden="1" x14ac:dyDescent="0.2">
      <c r="A1324" s="1">
        <v>3823</v>
      </c>
      <c r="B1324" s="7" t="s">
        <v>3820</v>
      </c>
      <c r="C1324" s="7" t="s">
        <v>7932</v>
      </c>
      <c r="D1324" s="1">
        <v>2500</v>
      </c>
      <c r="E1324" s="1">
        <v>2650</v>
      </c>
      <c r="F1324" s="1" t="s">
        <v>8218</v>
      </c>
      <c r="G1324" s="1" t="s">
        <v>8223</v>
      </c>
      <c r="H1324" s="1" t="s">
        <v>8245</v>
      </c>
      <c r="I1324" s="1">
        <v>1437364740</v>
      </c>
      <c r="J1324" s="1">
        <v>1434405044</v>
      </c>
      <c r="K1324" s="1" t="b">
        <v>0</v>
      </c>
      <c r="L1324" s="1">
        <v>41</v>
      </c>
      <c r="M1324" s="1" t="b">
        <v>1</v>
      </c>
      <c r="N1324" s="1" t="s">
        <v>8270</v>
      </c>
      <c r="O1324" s="28">
        <f t="shared" si="200"/>
        <v>1.06</v>
      </c>
      <c r="P1324" s="29">
        <f t="shared" si="201"/>
        <v>64.634146341463421</v>
      </c>
      <c r="Q1324" s="9" t="str">
        <f t="shared" si="202"/>
        <v>theater</v>
      </c>
      <c r="R1324" s="26" t="str">
        <f t="shared" si="203"/>
        <v>plays</v>
      </c>
      <c r="S1324" s="27">
        <f t="shared" si="204"/>
        <v>42170.910231481481</v>
      </c>
      <c r="T1324" s="5" t="str">
        <f t="shared" si="205"/>
        <v>Jun</v>
      </c>
      <c r="U1324" s="5" t="str">
        <f t="shared" si="206"/>
        <v>2015</v>
      </c>
      <c r="V1324" s="5" t="str">
        <f t="shared" si="207"/>
        <v>Jul</v>
      </c>
      <c r="W1324" s="1" t="str">
        <f t="shared" si="208"/>
        <v>2015</v>
      </c>
      <c r="X1324" s="27">
        <f t="shared" si="209"/>
        <v>42205.165972222225</v>
      </c>
    </row>
    <row r="1325" spans="1:24" ht="48" hidden="1" x14ac:dyDescent="0.2">
      <c r="A1325" s="1">
        <v>3851</v>
      </c>
      <c r="B1325" s="7" t="s">
        <v>3848</v>
      </c>
      <c r="C1325" s="7" t="s">
        <v>7960</v>
      </c>
      <c r="D1325" s="1">
        <v>2500</v>
      </c>
      <c r="E1325" s="1">
        <v>852</v>
      </c>
      <c r="F1325" s="1" t="s">
        <v>8220</v>
      </c>
      <c r="G1325" s="1" t="s">
        <v>8224</v>
      </c>
      <c r="H1325" s="1" t="s">
        <v>8246</v>
      </c>
      <c r="I1325" s="1">
        <v>1437129179</v>
      </c>
      <c r="J1325" s="1">
        <v>1434537179</v>
      </c>
      <c r="K1325" s="1" t="b">
        <v>1</v>
      </c>
      <c r="L1325" s="1">
        <v>24</v>
      </c>
      <c r="M1325" s="1" t="b">
        <v>0</v>
      </c>
      <c r="N1325" s="1" t="s">
        <v>8270</v>
      </c>
      <c r="O1325" s="28">
        <f t="shared" si="200"/>
        <v>0.34079999999999999</v>
      </c>
      <c r="P1325" s="29">
        <f t="shared" si="201"/>
        <v>35.5</v>
      </c>
      <c r="Q1325" s="9" t="str">
        <f t="shared" si="202"/>
        <v>theater</v>
      </c>
      <c r="R1325" s="26" t="str">
        <f t="shared" si="203"/>
        <v>plays</v>
      </c>
      <c r="S1325" s="27">
        <f t="shared" si="204"/>
        <v>42172.439571759256</v>
      </c>
      <c r="T1325" s="5" t="str">
        <f t="shared" si="205"/>
        <v>Jun</v>
      </c>
      <c r="U1325" s="5" t="str">
        <f t="shared" si="206"/>
        <v>2015</v>
      </c>
      <c r="V1325" s="5" t="str">
        <f t="shared" si="207"/>
        <v>Jul</v>
      </c>
      <c r="W1325" s="1" t="str">
        <f t="shared" si="208"/>
        <v>2015</v>
      </c>
      <c r="X1325" s="27">
        <f t="shared" si="209"/>
        <v>42202.439571759256</v>
      </c>
    </row>
    <row r="1326" spans="1:24" ht="48" hidden="1" x14ac:dyDescent="0.2">
      <c r="A1326" s="1">
        <v>3859</v>
      </c>
      <c r="B1326" s="7" t="s">
        <v>3856</v>
      </c>
      <c r="C1326" s="7" t="s">
        <v>7968</v>
      </c>
      <c r="D1326" s="1">
        <v>2500</v>
      </c>
      <c r="E1326" s="1">
        <v>1</v>
      </c>
      <c r="F1326" s="1" t="s">
        <v>8220</v>
      </c>
      <c r="G1326" s="1" t="s">
        <v>8223</v>
      </c>
      <c r="H1326" s="1" t="s">
        <v>8245</v>
      </c>
      <c r="I1326" s="1">
        <v>1403730000</v>
      </c>
      <c r="J1326" s="1">
        <v>1401485207</v>
      </c>
      <c r="K1326" s="1" t="b">
        <v>0</v>
      </c>
      <c r="L1326" s="1">
        <v>1</v>
      </c>
      <c r="M1326" s="1" t="b">
        <v>0</v>
      </c>
      <c r="N1326" s="1" t="s">
        <v>8270</v>
      </c>
      <c r="O1326" s="28">
        <f t="shared" si="200"/>
        <v>4.0000000000000002E-4</v>
      </c>
      <c r="P1326" s="29">
        <f t="shared" si="201"/>
        <v>1</v>
      </c>
      <c r="Q1326" s="9" t="str">
        <f t="shared" si="202"/>
        <v>theater</v>
      </c>
      <c r="R1326" s="26" t="str">
        <f t="shared" si="203"/>
        <v>plays</v>
      </c>
      <c r="S1326" s="27">
        <f t="shared" si="204"/>
        <v>41789.893599537041</v>
      </c>
      <c r="T1326" s="5" t="str">
        <f t="shared" si="205"/>
        <v>May</v>
      </c>
      <c r="U1326" s="5" t="str">
        <f t="shared" si="206"/>
        <v>2014</v>
      </c>
      <c r="V1326" s="5" t="str">
        <f t="shared" si="207"/>
        <v>Jun</v>
      </c>
      <c r="W1326" s="1" t="str">
        <f t="shared" si="208"/>
        <v>2014</v>
      </c>
      <c r="X1326" s="27">
        <f t="shared" si="209"/>
        <v>41815.875</v>
      </c>
    </row>
    <row r="1327" spans="1:24" ht="48" hidden="1" x14ac:dyDescent="0.2">
      <c r="A1327" s="1">
        <v>3897</v>
      </c>
      <c r="B1327" s="7" t="s">
        <v>3894</v>
      </c>
      <c r="C1327" s="7" t="s">
        <v>8005</v>
      </c>
      <c r="D1327" s="1">
        <v>2500</v>
      </c>
      <c r="E1327" s="1">
        <v>440</v>
      </c>
      <c r="F1327" s="1" t="s">
        <v>8220</v>
      </c>
      <c r="G1327" s="1" t="s">
        <v>8227</v>
      </c>
      <c r="H1327" s="1" t="s">
        <v>8249</v>
      </c>
      <c r="I1327" s="1">
        <v>1420750683</v>
      </c>
      <c r="J1327" s="1">
        <v>1418158683</v>
      </c>
      <c r="K1327" s="1" t="b">
        <v>0</v>
      </c>
      <c r="L1327" s="1">
        <v>10</v>
      </c>
      <c r="M1327" s="1" t="b">
        <v>0</v>
      </c>
      <c r="N1327" s="1" t="s">
        <v>8270</v>
      </c>
      <c r="O1327" s="28">
        <f t="shared" si="200"/>
        <v>0.17599999999999999</v>
      </c>
      <c r="P1327" s="29">
        <f t="shared" si="201"/>
        <v>44</v>
      </c>
      <c r="Q1327" s="9" t="str">
        <f t="shared" si="202"/>
        <v>theater</v>
      </c>
      <c r="R1327" s="26" t="str">
        <f t="shared" si="203"/>
        <v>plays</v>
      </c>
      <c r="S1327" s="27">
        <f t="shared" si="204"/>
        <v>41982.87364583333</v>
      </c>
      <c r="T1327" s="5" t="str">
        <f t="shared" si="205"/>
        <v>Dec</v>
      </c>
      <c r="U1327" s="5" t="str">
        <f t="shared" si="206"/>
        <v>2014</v>
      </c>
      <c r="V1327" s="5" t="str">
        <f t="shared" si="207"/>
        <v>Jan</v>
      </c>
      <c r="W1327" s="1" t="str">
        <f t="shared" si="208"/>
        <v>2015</v>
      </c>
      <c r="X1327" s="27">
        <f t="shared" si="209"/>
        <v>42012.87364583333</v>
      </c>
    </row>
    <row r="1328" spans="1:24" ht="64" hidden="1" x14ac:dyDescent="0.2">
      <c r="A1328" s="1">
        <v>3898</v>
      </c>
      <c r="B1328" s="7" t="s">
        <v>3895</v>
      </c>
      <c r="C1328" s="7" t="s">
        <v>8006</v>
      </c>
      <c r="D1328" s="1">
        <v>2500</v>
      </c>
      <c r="E1328" s="1">
        <v>814</v>
      </c>
      <c r="F1328" s="1" t="s">
        <v>8220</v>
      </c>
      <c r="G1328" s="1" t="s">
        <v>8224</v>
      </c>
      <c r="H1328" s="1" t="s">
        <v>8246</v>
      </c>
      <c r="I1328" s="1">
        <v>1439827200</v>
      </c>
      <c r="J1328" s="1">
        <v>1436355270</v>
      </c>
      <c r="K1328" s="1" t="b">
        <v>0</v>
      </c>
      <c r="L1328" s="1">
        <v>16</v>
      </c>
      <c r="M1328" s="1" t="b">
        <v>0</v>
      </c>
      <c r="N1328" s="1" t="s">
        <v>8270</v>
      </c>
      <c r="O1328" s="28">
        <f t="shared" si="200"/>
        <v>0.3256</v>
      </c>
      <c r="P1328" s="29">
        <f t="shared" si="201"/>
        <v>50.875</v>
      </c>
      <c r="Q1328" s="9" t="str">
        <f t="shared" si="202"/>
        <v>theater</v>
      </c>
      <c r="R1328" s="26" t="str">
        <f t="shared" si="203"/>
        <v>plays</v>
      </c>
      <c r="S1328" s="27">
        <f t="shared" si="204"/>
        <v>42193.482291666667</v>
      </c>
      <c r="T1328" s="5" t="str">
        <f t="shared" si="205"/>
        <v>Jul</v>
      </c>
      <c r="U1328" s="5" t="str">
        <f t="shared" si="206"/>
        <v>2015</v>
      </c>
      <c r="V1328" s="5" t="str">
        <f t="shared" si="207"/>
        <v>Aug</v>
      </c>
      <c r="W1328" s="1" t="str">
        <f t="shared" si="208"/>
        <v>2015</v>
      </c>
      <c r="X1328" s="27">
        <f t="shared" si="209"/>
        <v>42233.666666666672</v>
      </c>
    </row>
    <row r="1329" spans="1:24" ht="32" hidden="1" x14ac:dyDescent="0.2">
      <c r="A1329" s="1">
        <v>3900</v>
      </c>
      <c r="B1329" s="7" t="s">
        <v>3897</v>
      </c>
      <c r="C1329" s="7" t="s">
        <v>8008</v>
      </c>
      <c r="D1329" s="1">
        <v>2500</v>
      </c>
      <c r="E1329" s="1">
        <v>135</v>
      </c>
      <c r="F1329" s="1" t="s">
        <v>8220</v>
      </c>
      <c r="G1329" s="1" t="s">
        <v>8223</v>
      </c>
      <c r="H1329" s="1" t="s">
        <v>8245</v>
      </c>
      <c r="I1329" s="1">
        <v>1433988791</v>
      </c>
      <c r="J1329" s="1">
        <v>1431396791</v>
      </c>
      <c r="K1329" s="1" t="b">
        <v>0</v>
      </c>
      <c r="L1329" s="1">
        <v>5</v>
      </c>
      <c r="M1329" s="1" t="b">
        <v>0</v>
      </c>
      <c r="N1329" s="1" t="s">
        <v>8270</v>
      </c>
      <c r="O1329" s="28">
        <f t="shared" si="200"/>
        <v>5.3999999999999999E-2</v>
      </c>
      <c r="P1329" s="29">
        <f t="shared" si="201"/>
        <v>27</v>
      </c>
      <c r="Q1329" s="9" t="str">
        <f t="shared" si="202"/>
        <v>theater</v>
      </c>
      <c r="R1329" s="26" t="str">
        <f t="shared" si="203"/>
        <v>plays</v>
      </c>
      <c r="S1329" s="27">
        <f t="shared" si="204"/>
        <v>42136.092488425929</v>
      </c>
      <c r="T1329" s="5" t="str">
        <f t="shared" si="205"/>
        <v>May</v>
      </c>
      <c r="U1329" s="5" t="str">
        <f t="shared" si="206"/>
        <v>2015</v>
      </c>
      <c r="V1329" s="5" t="str">
        <f t="shared" si="207"/>
        <v>Jun</v>
      </c>
      <c r="W1329" s="1" t="str">
        <f t="shared" si="208"/>
        <v>2015</v>
      </c>
      <c r="X1329" s="27">
        <f t="shared" si="209"/>
        <v>42166.092488425929</v>
      </c>
    </row>
    <row r="1330" spans="1:24" ht="48" hidden="1" x14ac:dyDescent="0.2">
      <c r="A1330" s="1">
        <v>3914</v>
      </c>
      <c r="B1330" s="7" t="s">
        <v>3911</v>
      </c>
      <c r="C1330" s="7" t="s">
        <v>8022</v>
      </c>
      <c r="D1330" s="1">
        <v>2500</v>
      </c>
      <c r="E1330" s="1">
        <v>909</v>
      </c>
      <c r="F1330" s="1" t="s">
        <v>8220</v>
      </c>
      <c r="G1330" s="1" t="s">
        <v>8224</v>
      </c>
      <c r="H1330" s="1" t="s">
        <v>8246</v>
      </c>
      <c r="I1330" s="1">
        <v>1431298740</v>
      </c>
      <c r="J1330" s="1">
        <v>1429558756</v>
      </c>
      <c r="K1330" s="1" t="b">
        <v>0</v>
      </c>
      <c r="L1330" s="1">
        <v>27</v>
      </c>
      <c r="M1330" s="1" t="b">
        <v>0</v>
      </c>
      <c r="N1330" s="1" t="s">
        <v>8270</v>
      </c>
      <c r="O1330" s="28">
        <f t="shared" si="200"/>
        <v>0.36359999999999998</v>
      </c>
      <c r="P1330" s="29">
        <f t="shared" si="201"/>
        <v>33.666666666666664</v>
      </c>
      <c r="Q1330" s="9" t="str">
        <f t="shared" si="202"/>
        <v>theater</v>
      </c>
      <c r="R1330" s="26" t="str">
        <f t="shared" si="203"/>
        <v>plays</v>
      </c>
      <c r="S1330" s="27">
        <f t="shared" si="204"/>
        <v>42114.818935185183</v>
      </c>
      <c r="T1330" s="5" t="str">
        <f t="shared" si="205"/>
        <v>Apr</v>
      </c>
      <c r="U1330" s="5" t="str">
        <f t="shared" si="206"/>
        <v>2015</v>
      </c>
      <c r="V1330" s="5" t="str">
        <f t="shared" si="207"/>
        <v>May</v>
      </c>
      <c r="W1330" s="1" t="str">
        <f t="shared" si="208"/>
        <v>2015</v>
      </c>
      <c r="X1330" s="27">
        <f t="shared" si="209"/>
        <v>42134.957638888889</v>
      </c>
    </row>
    <row r="1331" spans="1:24" ht="48" hidden="1" x14ac:dyDescent="0.2">
      <c r="A1331" s="1">
        <v>3920</v>
      </c>
      <c r="B1331" s="7" t="s">
        <v>3917</v>
      </c>
      <c r="C1331" s="7" t="s">
        <v>8028</v>
      </c>
      <c r="D1331" s="1">
        <v>2500</v>
      </c>
      <c r="E1331" s="1">
        <v>135</v>
      </c>
      <c r="F1331" s="1" t="s">
        <v>8220</v>
      </c>
      <c r="G1331" s="1" t="s">
        <v>8224</v>
      </c>
      <c r="H1331" s="1" t="s">
        <v>8246</v>
      </c>
      <c r="I1331" s="1">
        <v>1479032260</v>
      </c>
      <c r="J1331" s="1">
        <v>1476436660</v>
      </c>
      <c r="K1331" s="1" t="b">
        <v>0</v>
      </c>
      <c r="L1331" s="1">
        <v>3</v>
      </c>
      <c r="M1331" s="1" t="b">
        <v>0</v>
      </c>
      <c r="N1331" s="1" t="s">
        <v>8270</v>
      </c>
      <c r="O1331" s="28">
        <f t="shared" si="200"/>
        <v>5.3999999999999999E-2</v>
      </c>
      <c r="P1331" s="29">
        <f t="shared" si="201"/>
        <v>45</v>
      </c>
      <c r="Q1331" s="9" t="str">
        <f t="shared" si="202"/>
        <v>theater</v>
      </c>
      <c r="R1331" s="26" t="str">
        <f t="shared" si="203"/>
        <v>plays</v>
      </c>
      <c r="S1331" s="27">
        <f t="shared" si="204"/>
        <v>42657.38726851852</v>
      </c>
      <c r="T1331" s="5" t="str">
        <f t="shared" si="205"/>
        <v>Oct</v>
      </c>
      <c r="U1331" s="5" t="str">
        <f t="shared" si="206"/>
        <v>2016</v>
      </c>
      <c r="V1331" s="5" t="str">
        <f t="shared" si="207"/>
        <v>Nov</v>
      </c>
      <c r="W1331" s="1" t="str">
        <f t="shared" si="208"/>
        <v>2016</v>
      </c>
      <c r="X1331" s="27">
        <f t="shared" si="209"/>
        <v>42687.428935185191</v>
      </c>
    </row>
    <row r="1332" spans="1:24" ht="48" hidden="1" x14ac:dyDescent="0.2">
      <c r="A1332" s="1">
        <v>3927</v>
      </c>
      <c r="B1332" s="7" t="s">
        <v>3924</v>
      </c>
      <c r="C1332" s="7" t="s">
        <v>8035</v>
      </c>
      <c r="D1332" s="1">
        <v>2500</v>
      </c>
      <c r="E1332" s="1">
        <v>25</v>
      </c>
      <c r="F1332" s="1" t="s">
        <v>8220</v>
      </c>
      <c r="G1332" s="1" t="s">
        <v>8224</v>
      </c>
      <c r="H1332" s="1" t="s">
        <v>8246</v>
      </c>
      <c r="I1332" s="1">
        <v>1407565504</v>
      </c>
      <c r="J1332" s="1">
        <v>1404973504</v>
      </c>
      <c r="K1332" s="1" t="b">
        <v>0</v>
      </c>
      <c r="L1332" s="1">
        <v>2</v>
      </c>
      <c r="M1332" s="1" t="b">
        <v>0</v>
      </c>
      <c r="N1332" s="1" t="s">
        <v>8270</v>
      </c>
      <c r="O1332" s="28">
        <f t="shared" si="200"/>
        <v>0.01</v>
      </c>
      <c r="P1332" s="29">
        <f t="shared" si="201"/>
        <v>12.5</v>
      </c>
      <c r="Q1332" s="9" t="str">
        <f t="shared" si="202"/>
        <v>theater</v>
      </c>
      <c r="R1332" s="26" t="str">
        <f t="shared" si="203"/>
        <v>plays</v>
      </c>
      <c r="S1332" s="27">
        <f t="shared" si="204"/>
        <v>41830.267407407409</v>
      </c>
      <c r="T1332" s="5" t="str">
        <f t="shared" si="205"/>
        <v>Jul</v>
      </c>
      <c r="U1332" s="5" t="str">
        <f t="shared" si="206"/>
        <v>2014</v>
      </c>
      <c r="V1332" s="5" t="str">
        <f t="shared" si="207"/>
        <v>Aug</v>
      </c>
      <c r="W1332" s="1" t="str">
        <f t="shared" si="208"/>
        <v>2014</v>
      </c>
      <c r="X1332" s="27">
        <f t="shared" si="209"/>
        <v>41860.267407407409</v>
      </c>
    </row>
    <row r="1333" spans="1:24" ht="48" hidden="1" x14ac:dyDescent="0.2">
      <c r="A1333" s="1">
        <v>3980</v>
      </c>
      <c r="B1333" s="7" t="s">
        <v>3977</v>
      </c>
      <c r="C1333" s="7" t="s">
        <v>8087</v>
      </c>
      <c r="D1333" s="1">
        <v>2500</v>
      </c>
      <c r="E1333" s="1">
        <v>450</v>
      </c>
      <c r="F1333" s="1" t="s">
        <v>8220</v>
      </c>
      <c r="G1333" s="1" t="s">
        <v>8223</v>
      </c>
      <c r="H1333" s="1" t="s">
        <v>8245</v>
      </c>
      <c r="I1333" s="1">
        <v>1404570147</v>
      </c>
      <c r="J1333" s="1">
        <v>1401978147</v>
      </c>
      <c r="K1333" s="1" t="b">
        <v>0</v>
      </c>
      <c r="L1333" s="1">
        <v>7</v>
      </c>
      <c r="M1333" s="1" t="b">
        <v>0</v>
      </c>
      <c r="N1333" s="1" t="s">
        <v>8270</v>
      </c>
      <c r="O1333" s="28">
        <f t="shared" si="200"/>
        <v>0.18</v>
      </c>
      <c r="P1333" s="29">
        <f t="shared" si="201"/>
        <v>64.285714285714292</v>
      </c>
      <c r="Q1333" s="9" t="str">
        <f t="shared" si="202"/>
        <v>theater</v>
      </c>
      <c r="R1333" s="26" t="str">
        <f t="shared" si="203"/>
        <v>plays</v>
      </c>
      <c r="S1333" s="27">
        <f t="shared" si="204"/>
        <v>41795.598923611113</v>
      </c>
      <c r="T1333" s="5" t="str">
        <f t="shared" si="205"/>
        <v>Jun</v>
      </c>
      <c r="U1333" s="5" t="str">
        <f t="shared" si="206"/>
        <v>2014</v>
      </c>
      <c r="V1333" s="5" t="str">
        <f t="shared" si="207"/>
        <v>Jul</v>
      </c>
      <c r="W1333" s="1" t="str">
        <f t="shared" si="208"/>
        <v>2014</v>
      </c>
      <c r="X1333" s="27">
        <f t="shared" si="209"/>
        <v>41825.598923611113</v>
      </c>
    </row>
    <row r="1334" spans="1:24" ht="48" hidden="1" x14ac:dyDescent="0.2">
      <c r="A1334" s="1">
        <v>4030</v>
      </c>
      <c r="B1334" s="7" t="s">
        <v>4026</v>
      </c>
      <c r="C1334" s="7" t="s">
        <v>8135</v>
      </c>
      <c r="D1334" s="1">
        <v>2500</v>
      </c>
      <c r="E1334" s="1">
        <v>400</v>
      </c>
      <c r="F1334" s="1" t="s">
        <v>8220</v>
      </c>
      <c r="G1334" s="1" t="s">
        <v>8223</v>
      </c>
      <c r="H1334" s="1" t="s">
        <v>8245</v>
      </c>
      <c r="I1334" s="1">
        <v>1454525340</v>
      </c>
      <c r="J1334" s="1">
        <v>1452008599</v>
      </c>
      <c r="K1334" s="1" t="b">
        <v>0</v>
      </c>
      <c r="L1334" s="1">
        <v>6</v>
      </c>
      <c r="M1334" s="1" t="b">
        <v>0</v>
      </c>
      <c r="N1334" s="1" t="s">
        <v>8270</v>
      </c>
      <c r="O1334" s="28">
        <f t="shared" si="200"/>
        <v>0.16</v>
      </c>
      <c r="P1334" s="29">
        <f t="shared" si="201"/>
        <v>66.666666666666671</v>
      </c>
      <c r="Q1334" s="9" t="str">
        <f t="shared" si="202"/>
        <v>theater</v>
      </c>
      <c r="R1334" s="26" t="str">
        <f t="shared" si="203"/>
        <v>plays</v>
      </c>
      <c r="S1334" s="27">
        <f t="shared" si="204"/>
        <v>42374.655081018514</v>
      </c>
      <c r="T1334" s="5" t="str">
        <f t="shared" si="205"/>
        <v>Jan</v>
      </c>
      <c r="U1334" s="5" t="str">
        <f t="shared" si="206"/>
        <v>2016</v>
      </c>
      <c r="V1334" s="5" t="str">
        <f t="shared" si="207"/>
        <v>Feb</v>
      </c>
      <c r="W1334" s="1" t="str">
        <f t="shared" si="208"/>
        <v>2016</v>
      </c>
      <c r="X1334" s="27">
        <f t="shared" si="209"/>
        <v>42403.784027777772</v>
      </c>
    </row>
    <row r="1335" spans="1:24" ht="48" hidden="1" x14ac:dyDescent="0.2">
      <c r="A1335" s="1">
        <v>4038</v>
      </c>
      <c r="B1335" s="7" t="s">
        <v>4034</v>
      </c>
      <c r="C1335" s="7" t="s">
        <v>8142</v>
      </c>
      <c r="D1335" s="1">
        <v>2500</v>
      </c>
      <c r="E1335" s="1">
        <v>301</v>
      </c>
      <c r="F1335" s="1" t="s">
        <v>8220</v>
      </c>
      <c r="G1335" s="1" t="s">
        <v>8223</v>
      </c>
      <c r="H1335" s="1" t="s">
        <v>8245</v>
      </c>
      <c r="I1335" s="1">
        <v>1413573010</v>
      </c>
      <c r="J1335" s="1">
        <v>1408389010</v>
      </c>
      <c r="K1335" s="1" t="b">
        <v>0</v>
      </c>
      <c r="L1335" s="1">
        <v>4</v>
      </c>
      <c r="M1335" s="1" t="b">
        <v>0</v>
      </c>
      <c r="N1335" s="1" t="s">
        <v>8270</v>
      </c>
      <c r="O1335" s="28">
        <f t="shared" si="200"/>
        <v>0.12039999999999999</v>
      </c>
      <c r="P1335" s="29">
        <f t="shared" si="201"/>
        <v>75.25</v>
      </c>
      <c r="Q1335" s="9" t="str">
        <f t="shared" si="202"/>
        <v>theater</v>
      </c>
      <c r="R1335" s="26" t="str">
        <f t="shared" si="203"/>
        <v>plays</v>
      </c>
      <c r="S1335" s="27">
        <f t="shared" si="204"/>
        <v>41869.798726851855</v>
      </c>
      <c r="T1335" s="5" t="str">
        <f t="shared" si="205"/>
        <v>Aug</v>
      </c>
      <c r="U1335" s="5" t="str">
        <f t="shared" si="206"/>
        <v>2014</v>
      </c>
      <c r="V1335" s="5" t="str">
        <f t="shared" si="207"/>
        <v>Oct</v>
      </c>
      <c r="W1335" s="1" t="str">
        <f t="shared" si="208"/>
        <v>2014</v>
      </c>
      <c r="X1335" s="27">
        <f t="shared" si="209"/>
        <v>41929.798726851855</v>
      </c>
    </row>
    <row r="1336" spans="1:24" ht="48" hidden="1" x14ac:dyDescent="0.2">
      <c r="A1336" s="1">
        <v>4093</v>
      </c>
      <c r="B1336" s="7" t="s">
        <v>4089</v>
      </c>
      <c r="C1336" s="7" t="s">
        <v>8196</v>
      </c>
      <c r="D1336" s="1">
        <v>2500</v>
      </c>
      <c r="E1336" s="1">
        <v>60</v>
      </c>
      <c r="F1336" s="1" t="s">
        <v>8220</v>
      </c>
      <c r="G1336" s="1" t="s">
        <v>8224</v>
      </c>
      <c r="H1336" s="1" t="s">
        <v>8246</v>
      </c>
      <c r="I1336" s="1">
        <v>1440272093</v>
      </c>
      <c r="J1336" s="1">
        <v>1435088093</v>
      </c>
      <c r="K1336" s="1" t="b">
        <v>0</v>
      </c>
      <c r="L1336" s="1">
        <v>4</v>
      </c>
      <c r="M1336" s="1" t="b">
        <v>0</v>
      </c>
      <c r="N1336" s="1" t="s">
        <v>8270</v>
      </c>
      <c r="O1336" s="28">
        <f t="shared" si="200"/>
        <v>2.4E-2</v>
      </c>
      <c r="P1336" s="29">
        <f t="shared" si="201"/>
        <v>15</v>
      </c>
      <c r="Q1336" s="9" t="str">
        <f t="shared" si="202"/>
        <v>theater</v>
      </c>
      <c r="R1336" s="26" t="str">
        <f t="shared" si="203"/>
        <v>plays</v>
      </c>
      <c r="S1336" s="27">
        <f t="shared" si="204"/>
        <v>42178.815891203703</v>
      </c>
      <c r="T1336" s="5" t="str">
        <f t="shared" si="205"/>
        <v>Jun</v>
      </c>
      <c r="U1336" s="5" t="str">
        <f t="shared" si="206"/>
        <v>2015</v>
      </c>
      <c r="V1336" s="5" t="str">
        <f t="shared" si="207"/>
        <v>Aug</v>
      </c>
      <c r="W1336" s="1" t="str">
        <f t="shared" si="208"/>
        <v>2015</v>
      </c>
      <c r="X1336" s="27">
        <f t="shared" si="209"/>
        <v>42238.815891203703</v>
      </c>
    </row>
    <row r="1337" spans="1:24" ht="48" hidden="1" x14ac:dyDescent="0.2">
      <c r="A1337" s="1">
        <v>4112</v>
      </c>
      <c r="B1337" s="7" t="s">
        <v>4108</v>
      </c>
      <c r="C1337" s="7" t="s">
        <v>6961</v>
      </c>
      <c r="D1337" s="1">
        <v>2500</v>
      </c>
      <c r="E1337" s="1">
        <v>1</v>
      </c>
      <c r="F1337" s="1" t="s">
        <v>8220</v>
      </c>
      <c r="G1337" s="1" t="s">
        <v>8240</v>
      </c>
      <c r="H1337" s="1" t="s">
        <v>8248</v>
      </c>
      <c r="I1337" s="1">
        <v>1456617600</v>
      </c>
      <c r="J1337" s="1">
        <v>1454280186</v>
      </c>
      <c r="K1337" s="1" t="b">
        <v>0</v>
      </c>
      <c r="L1337" s="1">
        <v>1</v>
      </c>
      <c r="M1337" s="1" t="b">
        <v>0</v>
      </c>
      <c r="N1337" s="1" t="s">
        <v>8270</v>
      </c>
      <c r="O1337" s="28">
        <f t="shared" si="200"/>
        <v>4.0000000000000002E-4</v>
      </c>
      <c r="P1337" s="29">
        <f t="shared" si="201"/>
        <v>1</v>
      </c>
      <c r="Q1337" s="9" t="str">
        <f t="shared" si="202"/>
        <v>theater</v>
      </c>
      <c r="R1337" s="26" t="str">
        <f t="shared" si="203"/>
        <v>plays</v>
      </c>
      <c r="S1337" s="27">
        <f t="shared" si="204"/>
        <v>42400.946597222224</v>
      </c>
      <c r="T1337" s="5" t="str">
        <f t="shared" si="205"/>
        <v>Jan</v>
      </c>
      <c r="U1337" s="5" t="str">
        <f t="shared" si="206"/>
        <v>2016</v>
      </c>
      <c r="V1337" s="5" t="str">
        <f t="shared" si="207"/>
        <v>Feb</v>
      </c>
      <c r="W1337" s="1" t="str">
        <f t="shared" si="208"/>
        <v>2016</v>
      </c>
      <c r="X1337" s="27">
        <f t="shared" si="209"/>
        <v>42428</v>
      </c>
    </row>
    <row r="1338" spans="1:24" ht="32" hidden="1" x14ac:dyDescent="0.2">
      <c r="A1338" s="1">
        <v>1928</v>
      </c>
      <c r="B1338" s="7" t="s">
        <v>1929</v>
      </c>
      <c r="C1338" s="7" t="s">
        <v>6038</v>
      </c>
      <c r="D1338" s="1">
        <v>2550</v>
      </c>
      <c r="E1338" s="1">
        <v>2630</v>
      </c>
      <c r="F1338" s="1" t="s">
        <v>8218</v>
      </c>
      <c r="G1338" s="1" t="s">
        <v>8223</v>
      </c>
      <c r="H1338" s="1" t="s">
        <v>8245</v>
      </c>
      <c r="I1338" s="1">
        <v>1367940794</v>
      </c>
      <c r="J1338" s="1">
        <v>1365348794</v>
      </c>
      <c r="K1338" s="1" t="b">
        <v>0</v>
      </c>
      <c r="L1338" s="1">
        <v>34</v>
      </c>
      <c r="M1338" s="1" t="b">
        <v>1</v>
      </c>
      <c r="N1338" s="1" t="s">
        <v>8278</v>
      </c>
      <c r="O1338" s="28">
        <f t="shared" si="200"/>
        <v>1.031372549019608</v>
      </c>
      <c r="P1338" s="29">
        <f t="shared" si="201"/>
        <v>77.352941176470594</v>
      </c>
      <c r="Q1338" s="9" t="str">
        <f t="shared" si="202"/>
        <v>music</v>
      </c>
      <c r="R1338" s="26" t="str">
        <f t="shared" si="203"/>
        <v>indie rock</v>
      </c>
      <c r="S1338" s="27">
        <f t="shared" si="204"/>
        <v>41371.648078703707</v>
      </c>
      <c r="T1338" s="5" t="str">
        <f t="shared" si="205"/>
        <v>Apr</v>
      </c>
      <c r="U1338" s="5" t="str">
        <f t="shared" si="206"/>
        <v>2013</v>
      </c>
      <c r="V1338" s="5" t="str">
        <f t="shared" si="207"/>
        <v>May</v>
      </c>
      <c r="W1338" s="1" t="str">
        <f t="shared" si="208"/>
        <v>2013</v>
      </c>
      <c r="X1338" s="27">
        <f t="shared" si="209"/>
        <v>41401.648078703707</v>
      </c>
    </row>
    <row r="1339" spans="1:24" ht="32" hidden="1" x14ac:dyDescent="0.2">
      <c r="A1339" s="1">
        <v>2058</v>
      </c>
      <c r="B1339" s="7" t="s">
        <v>2059</v>
      </c>
      <c r="C1339" s="7" t="s">
        <v>6168</v>
      </c>
      <c r="D1339" s="1">
        <v>2560</v>
      </c>
      <c r="E1339" s="1">
        <v>4308</v>
      </c>
      <c r="F1339" s="1" t="s">
        <v>8218</v>
      </c>
      <c r="G1339" s="1" t="s">
        <v>8224</v>
      </c>
      <c r="H1339" s="1" t="s">
        <v>8246</v>
      </c>
      <c r="I1339" s="1">
        <v>1425326400</v>
      </c>
      <c r="J1339" s="1">
        <v>1421916830</v>
      </c>
      <c r="K1339" s="1" t="b">
        <v>0</v>
      </c>
      <c r="L1339" s="1">
        <v>410</v>
      </c>
      <c r="M1339" s="1" t="b">
        <v>1</v>
      </c>
      <c r="N1339" s="1" t="s">
        <v>8294</v>
      </c>
      <c r="O1339" s="28">
        <f t="shared" si="200"/>
        <v>1.6828125</v>
      </c>
      <c r="P1339" s="29">
        <f t="shared" si="201"/>
        <v>10.507317073170732</v>
      </c>
      <c r="Q1339" s="9" t="str">
        <f t="shared" si="202"/>
        <v>technology</v>
      </c>
      <c r="R1339" s="26" t="str">
        <f t="shared" si="203"/>
        <v>hardware</v>
      </c>
      <c r="S1339" s="27">
        <f t="shared" si="204"/>
        <v>42026.370717592596</v>
      </c>
      <c r="T1339" s="5" t="str">
        <f t="shared" si="205"/>
        <v>Jan</v>
      </c>
      <c r="U1339" s="5" t="str">
        <f t="shared" si="206"/>
        <v>2015</v>
      </c>
      <c r="V1339" s="5" t="str">
        <f t="shared" si="207"/>
        <v>Mar</v>
      </c>
      <c r="W1339" s="1" t="str">
        <f t="shared" si="208"/>
        <v>2015</v>
      </c>
      <c r="X1339" s="27">
        <f t="shared" si="209"/>
        <v>42065.833333333328</v>
      </c>
    </row>
    <row r="1340" spans="1:24" ht="48" hidden="1" x14ac:dyDescent="0.2">
      <c r="A1340" s="1">
        <v>34</v>
      </c>
      <c r="B1340" s="7" t="s">
        <v>36</v>
      </c>
      <c r="C1340" s="7" t="s">
        <v>4145</v>
      </c>
      <c r="D1340" s="1">
        <v>2600</v>
      </c>
      <c r="E1340" s="1">
        <v>3392</v>
      </c>
      <c r="F1340" s="1" t="s">
        <v>8218</v>
      </c>
      <c r="G1340" s="1" t="s">
        <v>8223</v>
      </c>
      <c r="H1340" s="1" t="s">
        <v>8245</v>
      </c>
      <c r="I1340" s="1">
        <v>1407224601</v>
      </c>
      <c r="J1340" s="1">
        <v>1405928601</v>
      </c>
      <c r="K1340" s="1" t="b">
        <v>0</v>
      </c>
      <c r="L1340" s="1">
        <v>68</v>
      </c>
      <c r="M1340" s="1" t="b">
        <v>1</v>
      </c>
      <c r="N1340" s="1" t="s">
        <v>8264</v>
      </c>
      <c r="O1340" s="28">
        <f t="shared" si="200"/>
        <v>1.3046153846153845</v>
      </c>
      <c r="P1340" s="29">
        <f t="shared" si="201"/>
        <v>49.882352941176471</v>
      </c>
      <c r="Q1340" s="9" t="str">
        <f t="shared" si="202"/>
        <v>film &amp; video</v>
      </c>
      <c r="R1340" s="26" t="str">
        <f t="shared" si="203"/>
        <v>television</v>
      </c>
      <c r="S1340" s="27">
        <f t="shared" si="204"/>
        <v>41841.321770833332</v>
      </c>
      <c r="T1340" s="5" t="str">
        <f t="shared" si="205"/>
        <v>Jul</v>
      </c>
      <c r="U1340" s="5" t="str">
        <f t="shared" si="206"/>
        <v>2014</v>
      </c>
      <c r="V1340" s="5" t="str">
        <f t="shared" si="207"/>
        <v>Aug</v>
      </c>
      <c r="W1340" s="1" t="str">
        <f t="shared" si="208"/>
        <v>2014</v>
      </c>
      <c r="X1340" s="27">
        <f t="shared" si="209"/>
        <v>41856.321770833332</v>
      </c>
    </row>
    <row r="1341" spans="1:24" ht="48" hidden="1" x14ac:dyDescent="0.2">
      <c r="A1341" s="1">
        <v>1525</v>
      </c>
      <c r="B1341" s="7" t="s">
        <v>1526</v>
      </c>
      <c r="C1341" s="7" t="s">
        <v>5635</v>
      </c>
      <c r="D1341" s="1">
        <v>2600</v>
      </c>
      <c r="E1341" s="1">
        <v>4524.1499999999996</v>
      </c>
      <c r="F1341" s="1" t="s">
        <v>8218</v>
      </c>
      <c r="G1341" s="1" t="s">
        <v>8223</v>
      </c>
      <c r="H1341" s="1" t="s">
        <v>8245</v>
      </c>
      <c r="I1341" s="1">
        <v>1471539138</v>
      </c>
      <c r="J1341" s="1">
        <v>1468947138</v>
      </c>
      <c r="K1341" s="1" t="b">
        <v>1</v>
      </c>
      <c r="L1341" s="1">
        <v>140</v>
      </c>
      <c r="M1341" s="1" t="b">
        <v>1</v>
      </c>
      <c r="N1341" s="1" t="s">
        <v>8284</v>
      </c>
      <c r="O1341" s="28">
        <f t="shared" si="200"/>
        <v>1.7400576923076922</v>
      </c>
      <c r="P1341" s="29">
        <f t="shared" si="201"/>
        <v>32.315357142857138</v>
      </c>
      <c r="Q1341" s="9" t="str">
        <f t="shared" si="202"/>
        <v>photography</v>
      </c>
      <c r="R1341" s="26" t="str">
        <f t="shared" si="203"/>
        <v>photobooks</v>
      </c>
      <c r="S1341" s="27">
        <f t="shared" si="204"/>
        <v>42570.702986111108</v>
      </c>
      <c r="T1341" s="5" t="str">
        <f t="shared" si="205"/>
        <v>Jul</v>
      </c>
      <c r="U1341" s="5" t="str">
        <f t="shared" si="206"/>
        <v>2016</v>
      </c>
      <c r="V1341" s="5" t="str">
        <f t="shared" si="207"/>
        <v>Aug</v>
      </c>
      <c r="W1341" s="1" t="str">
        <f t="shared" si="208"/>
        <v>2016</v>
      </c>
      <c r="X1341" s="27">
        <f t="shared" si="209"/>
        <v>42600.702986111108</v>
      </c>
    </row>
    <row r="1342" spans="1:24" ht="48" hidden="1" x14ac:dyDescent="0.2">
      <c r="A1342" s="1">
        <v>3230</v>
      </c>
      <c r="B1342" s="7" t="s">
        <v>3230</v>
      </c>
      <c r="C1342" s="7" t="s">
        <v>7340</v>
      </c>
      <c r="D1342" s="1">
        <v>2600</v>
      </c>
      <c r="E1342" s="1">
        <v>2857</v>
      </c>
      <c r="F1342" s="1" t="s">
        <v>8218</v>
      </c>
      <c r="G1342" s="1" t="s">
        <v>8223</v>
      </c>
      <c r="H1342" s="1" t="s">
        <v>8245</v>
      </c>
      <c r="I1342" s="1">
        <v>1412135940</v>
      </c>
      <c r="J1342" s="1">
        <v>1410840126</v>
      </c>
      <c r="K1342" s="1" t="b">
        <v>1</v>
      </c>
      <c r="L1342" s="1">
        <v>37</v>
      </c>
      <c r="M1342" s="1" t="b">
        <v>1</v>
      </c>
      <c r="N1342" s="1" t="s">
        <v>8270</v>
      </c>
      <c r="O1342" s="28">
        <f t="shared" si="200"/>
        <v>1.0988461538461538</v>
      </c>
      <c r="P1342" s="29">
        <f t="shared" si="201"/>
        <v>77.21621621621621</v>
      </c>
      <c r="Q1342" s="9" t="str">
        <f t="shared" si="202"/>
        <v>theater</v>
      </c>
      <c r="R1342" s="26" t="str">
        <f t="shared" si="203"/>
        <v>plays</v>
      </c>
      <c r="S1342" s="27">
        <f t="shared" si="204"/>
        <v>41898.168125000004</v>
      </c>
      <c r="T1342" s="5" t="str">
        <f t="shared" si="205"/>
        <v>Sep</v>
      </c>
      <c r="U1342" s="5" t="str">
        <f t="shared" si="206"/>
        <v>2014</v>
      </c>
      <c r="V1342" s="5" t="str">
        <f t="shared" si="207"/>
        <v>Oct</v>
      </c>
      <c r="W1342" s="1" t="str">
        <f t="shared" si="208"/>
        <v>2014</v>
      </c>
      <c r="X1342" s="27">
        <f t="shared" si="209"/>
        <v>41913.165972222225</v>
      </c>
    </row>
    <row r="1343" spans="1:24" ht="32" hidden="1" x14ac:dyDescent="0.2">
      <c r="A1343" s="1">
        <v>3595</v>
      </c>
      <c r="B1343" s="7" t="s">
        <v>3594</v>
      </c>
      <c r="C1343" s="7" t="s">
        <v>7705</v>
      </c>
      <c r="D1343" s="1">
        <v>2600</v>
      </c>
      <c r="E1343" s="1">
        <v>3081</v>
      </c>
      <c r="F1343" s="1" t="s">
        <v>8218</v>
      </c>
      <c r="G1343" s="1" t="s">
        <v>8223</v>
      </c>
      <c r="H1343" s="1" t="s">
        <v>8245</v>
      </c>
      <c r="I1343" s="1">
        <v>1426229940</v>
      </c>
      <c r="J1343" s="1">
        <v>1423959123</v>
      </c>
      <c r="K1343" s="1" t="b">
        <v>0</v>
      </c>
      <c r="L1343" s="1">
        <v>62</v>
      </c>
      <c r="M1343" s="1" t="b">
        <v>1</v>
      </c>
      <c r="N1343" s="1" t="s">
        <v>8270</v>
      </c>
      <c r="O1343" s="28">
        <f t="shared" si="200"/>
        <v>1.1850000000000001</v>
      </c>
      <c r="P1343" s="29">
        <f t="shared" si="201"/>
        <v>49.693548387096776</v>
      </c>
      <c r="Q1343" s="9" t="str">
        <f t="shared" si="202"/>
        <v>theater</v>
      </c>
      <c r="R1343" s="26" t="str">
        <f t="shared" si="203"/>
        <v>plays</v>
      </c>
      <c r="S1343" s="27">
        <f t="shared" si="204"/>
        <v>42050.008368055554</v>
      </c>
      <c r="T1343" s="5" t="str">
        <f t="shared" si="205"/>
        <v>Feb</v>
      </c>
      <c r="U1343" s="5" t="str">
        <f t="shared" si="206"/>
        <v>2015</v>
      </c>
      <c r="V1343" s="5" t="str">
        <f t="shared" si="207"/>
        <v>Mar</v>
      </c>
      <c r="W1343" s="1" t="str">
        <f t="shared" si="208"/>
        <v>2015</v>
      </c>
      <c r="X1343" s="27">
        <f t="shared" si="209"/>
        <v>42076.290972222225</v>
      </c>
    </row>
    <row r="1344" spans="1:24" ht="48" hidden="1" x14ac:dyDescent="0.2">
      <c r="A1344" s="1">
        <v>1199</v>
      </c>
      <c r="B1344" s="7" t="s">
        <v>1200</v>
      </c>
      <c r="C1344" s="7" t="s">
        <v>5309</v>
      </c>
      <c r="D1344" s="1">
        <v>2658</v>
      </c>
      <c r="E1344" s="1">
        <v>2693</v>
      </c>
      <c r="F1344" s="1" t="s">
        <v>8218</v>
      </c>
      <c r="G1344" s="1" t="s">
        <v>8224</v>
      </c>
      <c r="H1344" s="1" t="s">
        <v>8246</v>
      </c>
      <c r="I1344" s="1">
        <v>1436380200</v>
      </c>
      <c r="J1344" s="1">
        <v>1433615400</v>
      </c>
      <c r="K1344" s="1" t="b">
        <v>0</v>
      </c>
      <c r="L1344" s="1">
        <v>9</v>
      </c>
      <c r="M1344" s="1" t="b">
        <v>1</v>
      </c>
      <c r="N1344" s="1" t="s">
        <v>8284</v>
      </c>
      <c r="O1344" s="28">
        <f t="shared" si="200"/>
        <v>1.0131677953348381</v>
      </c>
      <c r="P1344" s="29">
        <f t="shared" si="201"/>
        <v>299.22222222222223</v>
      </c>
      <c r="Q1344" s="9" t="str">
        <f t="shared" si="202"/>
        <v>photography</v>
      </c>
      <c r="R1344" s="26" t="str">
        <f t="shared" si="203"/>
        <v>photobooks</v>
      </c>
      <c r="S1344" s="27">
        <f t="shared" si="204"/>
        <v>42161.770833333328</v>
      </c>
      <c r="T1344" s="5" t="str">
        <f t="shared" si="205"/>
        <v>Jun</v>
      </c>
      <c r="U1344" s="5" t="str">
        <f t="shared" si="206"/>
        <v>2015</v>
      </c>
      <c r="V1344" s="5" t="str">
        <f t="shared" si="207"/>
        <v>Jul</v>
      </c>
      <c r="W1344" s="1" t="str">
        <f t="shared" si="208"/>
        <v>2015</v>
      </c>
      <c r="X1344" s="27">
        <f t="shared" si="209"/>
        <v>42193.770833333328</v>
      </c>
    </row>
    <row r="1345" spans="1:24" ht="48" hidden="1" x14ac:dyDescent="0.2">
      <c r="A1345" s="1">
        <v>977</v>
      </c>
      <c r="B1345" s="7" t="s">
        <v>978</v>
      </c>
      <c r="C1345" s="7" t="s">
        <v>5087</v>
      </c>
      <c r="D1345" s="1">
        <v>2700</v>
      </c>
      <c r="E1345" s="1">
        <v>909</v>
      </c>
      <c r="F1345" s="1" t="s">
        <v>8220</v>
      </c>
      <c r="G1345" s="1" t="s">
        <v>8238</v>
      </c>
      <c r="H1345" s="1" t="s">
        <v>8248</v>
      </c>
      <c r="I1345" s="1">
        <v>1456094197</v>
      </c>
      <c r="J1345" s="1">
        <v>1453502197</v>
      </c>
      <c r="K1345" s="1" t="b">
        <v>0</v>
      </c>
      <c r="L1345" s="1">
        <v>12</v>
      </c>
      <c r="M1345" s="1" t="b">
        <v>0</v>
      </c>
      <c r="N1345" s="1" t="s">
        <v>8272</v>
      </c>
      <c r="O1345" s="28">
        <f t="shared" si="200"/>
        <v>0.33666666666666667</v>
      </c>
      <c r="P1345" s="29">
        <f t="shared" si="201"/>
        <v>75.75</v>
      </c>
      <c r="Q1345" s="9" t="str">
        <f t="shared" si="202"/>
        <v>technology</v>
      </c>
      <c r="R1345" s="26" t="str">
        <f t="shared" si="203"/>
        <v>wearables</v>
      </c>
      <c r="S1345" s="27">
        <f t="shared" si="204"/>
        <v>42391.942094907412</v>
      </c>
      <c r="T1345" s="5" t="str">
        <f t="shared" si="205"/>
        <v>Jan</v>
      </c>
      <c r="U1345" s="5" t="str">
        <f t="shared" si="206"/>
        <v>2016</v>
      </c>
      <c r="V1345" s="5" t="str">
        <f t="shared" si="207"/>
        <v>Feb</v>
      </c>
      <c r="W1345" s="1" t="str">
        <f t="shared" si="208"/>
        <v>2016</v>
      </c>
      <c r="X1345" s="27">
        <f t="shared" si="209"/>
        <v>42421.942094907412</v>
      </c>
    </row>
    <row r="1346" spans="1:24" ht="48" hidden="1" x14ac:dyDescent="0.2">
      <c r="A1346" s="1">
        <v>1191</v>
      </c>
      <c r="B1346" s="7" t="s">
        <v>1192</v>
      </c>
      <c r="C1346" s="7" t="s">
        <v>5301</v>
      </c>
      <c r="D1346" s="1">
        <v>2700</v>
      </c>
      <c r="E1346" s="1">
        <v>2945</v>
      </c>
      <c r="F1346" s="1" t="s">
        <v>8218</v>
      </c>
      <c r="G1346" s="1" t="s">
        <v>8223</v>
      </c>
      <c r="H1346" s="1" t="s">
        <v>8245</v>
      </c>
      <c r="I1346" s="1">
        <v>1458480560</v>
      </c>
      <c r="J1346" s="1">
        <v>1455892160</v>
      </c>
      <c r="K1346" s="1" t="b">
        <v>0</v>
      </c>
      <c r="L1346" s="1">
        <v>33</v>
      </c>
      <c r="M1346" s="1" t="b">
        <v>1</v>
      </c>
      <c r="N1346" s="1" t="s">
        <v>8284</v>
      </c>
      <c r="O1346" s="28">
        <f t="shared" ref="O1346:O1409" si="210">E1346/D1346</f>
        <v>1.0907407407407408</v>
      </c>
      <c r="P1346" s="29">
        <f t="shared" ref="P1346:P1409" si="211">IF(L1346&gt;0,E1346/L1346,0)</f>
        <v>89.242424242424249</v>
      </c>
      <c r="Q1346" s="9" t="str">
        <f t="shared" ref="Q1346:Q1409" si="212">LEFT(N1346,SEARCH("/",N1346,1)-1)</f>
        <v>photography</v>
      </c>
      <c r="R1346" s="26" t="str">
        <f t="shared" ref="R1346:R1409" si="213">RIGHT(N1346,LEN(N1346)-SEARCH("/",N1346,1))</f>
        <v>photobooks</v>
      </c>
      <c r="S1346" s="27">
        <f t="shared" ref="S1346:S1409" si="214">(((J1346/60)/60)/24)+DATE(1970,1,1)</f>
        <v>42419.603703703702</v>
      </c>
      <c r="T1346" s="5" t="str">
        <f t="shared" ref="T1346:T1409" si="215">TEXT(S1346,"mmm")</f>
        <v>Feb</v>
      </c>
      <c r="U1346" s="5" t="str">
        <f t="shared" ref="U1346:U1409" si="216">TEXT(S1346,"yyyy")</f>
        <v>2016</v>
      </c>
      <c r="V1346" s="5" t="str">
        <f t="shared" ref="V1346:V1409" si="217">TEXT(X1346,"mmm")</f>
        <v>Mar</v>
      </c>
      <c r="W1346" s="1" t="str">
        <f t="shared" ref="W1346:W1409" si="218">TEXT(X1346,"yyyy")</f>
        <v>2016</v>
      </c>
      <c r="X1346" s="27">
        <f t="shared" ref="X1346:X1409" si="219">(((I1346/60)/60)/24)+DATE(1970,1,1)</f>
        <v>42449.562037037031</v>
      </c>
    </row>
    <row r="1347" spans="1:24" ht="48" hidden="1" x14ac:dyDescent="0.2">
      <c r="A1347" s="1">
        <v>2322</v>
      </c>
      <c r="B1347" s="7" t="s">
        <v>2323</v>
      </c>
      <c r="C1347" s="7" t="s">
        <v>6432</v>
      </c>
      <c r="D1347" s="1">
        <v>2700</v>
      </c>
      <c r="E1347" s="1">
        <v>85</v>
      </c>
      <c r="F1347" s="1" t="s">
        <v>8221</v>
      </c>
      <c r="G1347" s="1" t="s">
        <v>8223</v>
      </c>
      <c r="H1347" s="1" t="s">
        <v>8245</v>
      </c>
      <c r="I1347" s="1">
        <v>1491769769</v>
      </c>
      <c r="J1347" s="1">
        <v>1489181369</v>
      </c>
      <c r="K1347" s="1" t="b">
        <v>0</v>
      </c>
      <c r="L1347" s="1">
        <v>4</v>
      </c>
      <c r="M1347" s="1" t="b">
        <v>0</v>
      </c>
      <c r="N1347" s="1" t="s">
        <v>8297</v>
      </c>
      <c r="O1347" s="28">
        <f t="shared" si="210"/>
        <v>3.1481481481481478E-2</v>
      </c>
      <c r="P1347" s="29">
        <f t="shared" si="211"/>
        <v>21.25</v>
      </c>
      <c r="Q1347" s="9" t="str">
        <f t="shared" si="212"/>
        <v>food</v>
      </c>
      <c r="R1347" s="26" t="str">
        <f t="shared" si="213"/>
        <v>small batch</v>
      </c>
      <c r="S1347" s="27">
        <f t="shared" si="214"/>
        <v>42804.895474537043</v>
      </c>
      <c r="T1347" s="5" t="str">
        <f t="shared" si="215"/>
        <v>Mar</v>
      </c>
      <c r="U1347" s="5" t="str">
        <f t="shared" si="216"/>
        <v>2017</v>
      </c>
      <c r="V1347" s="5" t="str">
        <f t="shared" si="217"/>
        <v>Apr</v>
      </c>
      <c r="W1347" s="1" t="str">
        <f t="shared" si="218"/>
        <v>2017</v>
      </c>
      <c r="X1347" s="27">
        <f t="shared" si="219"/>
        <v>42834.853807870371</v>
      </c>
    </row>
    <row r="1348" spans="1:24" ht="16" hidden="1" x14ac:dyDescent="0.2">
      <c r="A1348" s="1">
        <v>2833</v>
      </c>
      <c r="B1348" s="7" t="s">
        <v>2833</v>
      </c>
      <c r="C1348" s="7" t="s">
        <v>6943</v>
      </c>
      <c r="D1348" s="1">
        <v>2700</v>
      </c>
      <c r="E1348" s="1">
        <v>2923</v>
      </c>
      <c r="F1348" s="1" t="s">
        <v>8218</v>
      </c>
      <c r="G1348" s="1" t="s">
        <v>8223</v>
      </c>
      <c r="H1348" s="1" t="s">
        <v>8245</v>
      </c>
      <c r="I1348" s="1">
        <v>1444528800</v>
      </c>
      <c r="J1348" s="1">
        <v>1442804633</v>
      </c>
      <c r="K1348" s="1" t="b">
        <v>0</v>
      </c>
      <c r="L1348" s="1">
        <v>35</v>
      </c>
      <c r="M1348" s="1" t="b">
        <v>1</v>
      </c>
      <c r="N1348" s="1" t="s">
        <v>8270</v>
      </c>
      <c r="O1348" s="28">
        <f t="shared" si="210"/>
        <v>1.0825925925925926</v>
      </c>
      <c r="P1348" s="29">
        <f t="shared" si="211"/>
        <v>83.51428571428572</v>
      </c>
      <c r="Q1348" s="9" t="str">
        <f t="shared" si="212"/>
        <v>theater</v>
      </c>
      <c r="R1348" s="26" t="str">
        <f t="shared" si="213"/>
        <v>plays</v>
      </c>
      <c r="S1348" s="27">
        <f t="shared" si="214"/>
        <v>42268.127696759257</v>
      </c>
      <c r="T1348" s="5" t="str">
        <f t="shared" si="215"/>
        <v>Sep</v>
      </c>
      <c r="U1348" s="5" t="str">
        <f t="shared" si="216"/>
        <v>2015</v>
      </c>
      <c r="V1348" s="5" t="str">
        <f t="shared" si="217"/>
        <v>Oct</v>
      </c>
      <c r="W1348" s="1" t="str">
        <f t="shared" si="218"/>
        <v>2015</v>
      </c>
      <c r="X1348" s="27">
        <f t="shared" si="219"/>
        <v>42288.083333333328</v>
      </c>
    </row>
    <row r="1349" spans="1:24" ht="48" hidden="1" x14ac:dyDescent="0.2">
      <c r="A1349" s="1">
        <v>3265</v>
      </c>
      <c r="B1349" s="7" t="s">
        <v>3265</v>
      </c>
      <c r="C1349" s="7" t="s">
        <v>7375</v>
      </c>
      <c r="D1349" s="1">
        <v>2700</v>
      </c>
      <c r="E1349" s="1">
        <v>4428</v>
      </c>
      <c r="F1349" s="1" t="s">
        <v>8218</v>
      </c>
      <c r="G1349" s="1" t="s">
        <v>8240</v>
      </c>
      <c r="H1349" s="1" t="s">
        <v>8248</v>
      </c>
      <c r="I1349" s="1">
        <v>1449162000</v>
      </c>
      <c r="J1349" s="1">
        <v>1446570315</v>
      </c>
      <c r="K1349" s="1" t="b">
        <v>1</v>
      </c>
      <c r="L1349" s="1">
        <v>63</v>
      </c>
      <c r="M1349" s="1" t="b">
        <v>1</v>
      </c>
      <c r="N1349" s="1" t="s">
        <v>8270</v>
      </c>
      <c r="O1349" s="28">
        <f t="shared" si="210"/>
        <v>1.64</v>
      </c>
      <c r="P1349" s="29">
        <f t="shared" si="211"/>
        <v>70.285714285714292</v>
      </c>
      <c r="Q1349" s="9" t="str">
        <f t="shared" si="212"/>
        <v>theater</v>
      </c>
      <c r="R1349" s="26" t="str">
        <f t="shared" si="213"/>
        <v>plays</v>
      </c>
      <c r="S1349" s="27">
        <f t="shared" si="214"/>
        <v>42311.711979166663</v>
      </c>
      <c r="T1349" s="5" t="str">
        <f t="shared" si="215"/>
        <v>Nov</v>
      </c>
      <c r="U1349" s="5" t="str">
        <f t="shared" si="216"/>
        <v>2015</v>
      </c>
      <c r="V1349" s="5" t="str">
        <f t="shared" si="217"/>
        <v>Dec</v>
      </c>
      <c r="W1349" s="1" t="str">
        <f t="shared" si="218"/>
        <v>2015</v>
      </c>
      <c r="X1349" s="27">
        <f t="shared" si="219"/>
        <v>42341.708333333328</v>
      </c>
    </row>
    <row r="1350" spans="1:24" ht="48" hidden="1" x14ac:dyDescent="0.2">
      <c r="A1350" s="1">
        <v>1439</v>
      </c>
      <c r="B1350" s="7" t="s">
        <v>1440</v>
      </c>
      <c r="C1350" s="7" t="s">
        <v>5549</v>
      </c>
      <c r="D1350" s="1">
        <v>2725</v>
      </c>
      <c r="E1350" s="1">
        <v>180</v>
      </c>
      <c r="F1350" s="1" t="s">
        <v>8220</v>
      </c>
      <c r="G1350" s="1" t="s">
        <v>8228</v>
      </c>
      <c r="H1350" s="1" t="s">
        <v>8250</v>
      </c>
      <c r="I1350" s="1">
        <v>1425758101</v>
      </c>
      <c r="J1350" s="1">
        <v>1423166101</v>
      </c>
      <c r="K1350" s="1" t="b">
        <v>0</v>
      </c>
      <c r="L1350" s="1">
        <v>6</v>
      </c>
      <c r="M1350" s="1" t="b">
        <v>0</v>
      </c>
      <c r="N1350" s="1" t="s">
        <v>8286</v>
      </c>
      <c r="O1350" s="28">
        <f t="shared" si="210"/>
        <v>6.6055045871559637E-2</v>
      </c>
      <c r="P1350" s="29">
        <f t="shared" si="211"/>
        <v>30</v>
      </c>
      <c r="Q1350" s="9" t="str">
        <f t="shared" si="212"/>
        <v>publishing</v>
      </c>
      <c r="R1350" s="26" t="str">
        <f t="shared" si="213"/>
        <v>translations</v>
      </c>
      <c r="S1350" s="27">
        <f t="shared" si="214"/>
        <v>42040.829872685179</v>
      </c>
      <c r="T1350" s="5" t="str">
        <f t="shared" si="215"/>
        <v>Feb</v>
      </c>
      <c r="U1350" s="5" t="str">
        <f t="shared" si="216"/>
        <v>2015</v>
      </c>
      <c r="V1350" s="5" t="str">
        <f t="shared" si="217"/>
        <v>Mar</v>
      </c>
      <c r="W1350" s="1" t="str">
        <f t="shared" si="218"/>
        <v>2015</v>
      </c>
      <c r="X1350" s="27">
        <f t="shared" si="219"/>
        <v>42070.829872685179</v>
      </c>
    </row>
    <row r="1351" spans="1:24" ht="48" hidden="1" x14ac:dyDescent="0.2">
      <c r="A1351" s="1">
        <v>793</v>
      </c>
      <c r="B1351" s="7" t="s">
        <v>794</v>
      </c>
      <c r="C1351" s="7" t="s">
        <v>4903</v>
      </c>
      <c r="D1351" s="1">
        <v>2750</v>
      </c>
      <c r="E1351" s="1">
        <v>2826.43</v>
      </c>
      <c r="F1351" s="1" t="s">
        <v>8218</v>
      </c>
      <c r="G1351" s="1" t="s">
        <v>8223</v>
      </c>
      <c r="H1351" s="1" t="s">
        <v>8245</v>
      </c>
      <c r="I1351" s="1">
        <v>1372827540</v>
      </c>
      <c r="J1351" s="1">
        <v>1371491244</v>
      </c>
      <c r="K1351" s="1" t="b">
        <v>0</v>
      </c>
      <c r="L1351" s="1">
        <v>32</v>
      </c>
      <c r="M1351" s="1" t="b">
        <v>1</v>
      </c>
      <c r="N1351" s="1" t="s">
        <v>8275</v>
      </c>
      <c r="O1351" s="28">
        <f t="shared" si="210"/>
        <v>1.0277927272727272</v>
      </c>
      <c r="P1351" s="29">
        <f t="shared" si="211"/>
        <v>88.325937499999995</v>
      </c>
      <c r="Q1351" s="9" t="str">
        <f t="shared" si="212"/>
        <v>music</v>
      </c>
      <c r="R1351" s="26" t="str">
        <f t="shared" si="213"/>
        <v>rock</v>
      </c>
      <c r="S1351" s="27">
        <f t="shared" si="214"/>
        <v>41442.741249999999</v>
      </c>
      <c r="T1351" s="5" t="str">
        <f t="shared" si="215"/>
        <v>Jun</v>
      </c>
      <c r="U1351" s="5" t="str">
        <f t="shared" si="216"/>
        <v>2013</v>
      </c>
      <c r="V1351" s="5" t="str">
        <f t="shared" si="217"/>
        <v>Jul</v>
      </c>
      <c r="W1351" s="1" t="str">
        <f t="shared" si="218"/>
        <v>2013</v>
      </c>
      <c r="X1351" s="27">
        <f t="shared" si="219"/>
        <v>41458.207638888889</v>
      </c>
    </row>
    <row r="1352" spans="1:24" ht="48" hidden="1" x14ac:dyDescent="0.2">
      <c r="A1352" s="1">
        <v>939</v>
      </c>
      <c r="B1352" s="7" t="s">
        <v>940</v>
      </c>
      <c r="C1352" s="7" t="s">
        <v>5049</v>
      </c>
      <c r="D1352" s="1">
        <v>2750</v>
      </c>
      <c r="E1352" s="1">
        <v>40</v>
      </c>
      <c r="F1352" s="1" t="s">
        <v>8220</v>
      </c>
      <c r="G1352" s="1" t="s">
        <v>8223</v>
      </c>
      <c r="H1352" s="1" t="s">
        <v>8245</v>
      </c>
      <c r="I1352" s="1">
        <v>1372622280</v>
      </c>
      <c r="J1352" s="1">
        <v>1369246738</v>
      </c>
      <c r="K1352" s="1" t="b">
        <v>0</v>
      </c>
      <c r="L1352" s="1">
        <v>2</v>
      </c>
      <c r="M1352" s="1" t="b">
        <v>0</v>
      </c>
      <c r="N1352" s="1" t="s">
        <v>8277</v>
      </c>
      <c r="O1352" s="28">
        <f t="shared" si="210"/>
        <v>1.4545454545454545E-2</v>
      </c>
      <c r="P1352" s="29">
        <f t="shared" si="211"/>
        <v>20</v>
      </c>
      <c r="Q1352" s="9" t="str">
        <f t="shared" si="212"/>
        <v>music</v>
      </c>
      <c r="R1352" s="26" t="str">
        <f t="shared" si="213"/>
        <v>jazz</v>
      </c>
      <c r="S1352" s="27">
        <f t="shared" si="214"/>
        <v>41416.763171296298</v>
      </c>
      <c r="T1352" s="5" t="str">
        <f t="shared" si="215"/>
        <v>May</v>
      </c>
      <c r="U1352" s="5" t="str">
        <f t="shared" si="216"/>
        <v>2013</v>
      </c>
      <c r="V1352" s="5" t="str">
        <f t="shared" si="217"/>
        <v>Jun</v>
      </c>
      <c r="W1352" s="1" t="str">
        <f t="shared" si="218"/>
        <v>2013</v>
      </c>
      <c r="X1352" s="27">
        <f t="shared" si="219"/>
        <v>41455.831944444442</v>
      </c>
    </row>
    <row r="1353" spans="1:24" ht="48" hidden="1" x14ac:dyDescent="0.2">
      <c r="A1353" s="1">
        <v>1229</v>
      </c>
      <c r="B1353" s="7" t="s">
        <v>1230</v>
      </c>
      <c r="C1353" s="7" t="s">
        <v>5339</v>
      </c>
      <c r="D1353" s="1">
        <v>2750</v>
      </c>
      <c r="E1353" s="1">
        <v>25</v>
      </c>
      <c r="F1353" s="1" t="s">
        <v>8219</v>
      </c>
      <c r="G1353" s="1" t="s">
        <v>8223</v>
      </c>
      <c r="H1353" s="1" t="s">
        <v>8245</v>
      </c>
      <c r="I1353" s="1">
        <v>1334592000</v>
      </c>
      <c r="J1353" s="1">
        <v>1331982127</v>
      </c>
      <c r="K1353" s="1" t="b">
        <v>0</v>
      </c>
      <c r="L1353" s="1">
        <v>1</v>
      </c>
      <c r="M1353" s="1" t="b">
        <v>0</v>
      </c>
      <c r="N1353" s="1" t="s">
        <v>8285</v>
      </c>
      <c r="O1353" s="28">
        <f t="shared" si="210"/>
        <v>9.0909090909090905E-3</v>
      </c>
      <c r="P1353" s="29">
        <f t="shared" si="211"/>
        <v>25</v>
      </c>
      <c r="Q1353" s="9" t="str">
        <f t="shared" si="212"/>
        <v>music</v>
      </c>
      <c r="R1353" s="26" t="str">
        <f t="shared" si="213"/>
        <v>world music</v>
      </c>
      <c r="S1353" s="27">
        <f t="shared" si="214"/>
        <v>40985.459803240738</v>
      </c>
      <c r="T1353" s="5" t="str">
        <f t="shared" si="215"/>
        <v>Mar</v>
      </c>
      <c r="U1353" s="5" t="str">
        <f t="shared" si="216"/>
        <v>2012</v>
      </c>
      <c r="V1353" s="5" t="str">
        <f t="shared" si="217"/>
        <v>Apr</v>
      </c>
      <c r="W1353" s="1" t="str">
        <f t="shared" si="218"/>
        <v>2012</v>
      </c>
      <c r="X1353" s="27">
        <f t="shared" si="219"/>
        <v>41015.666666666664</v>
      </c>
    </row>
    <row r="1354" spans="1:24" ht="48" hidden="1" x14ac:dyDescent="0.2">
      <c r="A1354" s="1">
        <v>3142</v>
      </c>
      <c r="B1354" s="7" t="s">
        <v>3142</v>
      </c>
      <c r="C1354" s="7" t="s">
        <v>7252</v>
      </c>
      <c r="D1354" s="1">
        <v>2750</v>
      </c>
      <c r="E1354" s="1">
        <v>45</v>
      </c>
      <c r="F1354" s="1" t="s">
        <v>8221</v>
      </c>
      <c r="G1354" s="1" t="s">
        <v>8224</v>
      </c>
      <c r="H1354" s="1" t="s">
        <v>8246</v>
      </c>
      <c r="I1354" s="1">
        <v>1489922339</v>
      </c>
      <c r="J1354" s="1">
        <v>1487333939</v>
      </c>
      <c r="K1354" s="1" t="b">
        <v>0</v>
      </c>
      <c r="L1354" s="1">
        <v>3</v>
      </c>
      <c r="M1354" s="1" t="b">
        <v>0</v>
      </c>
      <c r="N1354" s="1" t="s">
        <v>8270</v>
      </c>
      <c r="O1354" s="28">
        <f t="shared" si="210"/>
        <v>1.6363636363636365E-2</v>
      </c>
      <c r="P1354" s="29">
        <f t="shared" si="211"/>
        <v>15</v>
      </c>
      <c r="Q1354" s="9" t="str">
        <f t="shared" si="212"/>
        <v>theater</v>
      </c>
      <c r="R1354" s="26" t="str">
        <f t="shared" si="213"/>
        <v>plays</v>
      </c>
      <c r="S1354" s="27">
        <f t="shared" si="214"/>
        <v>42783.513182870374</v>
      </c>
      <c r="T1354" s="5" t="str">
        <f t="shared" si="215"/>
        <v>Feb</v>
      </c>
      <c r="U1354" s="5" t="str">
        <f t="shared" si="216"/>
        <v>2017</v>
      </c>
      <c r="V1354" s="5" t="str">
        <f t="shared" si="217"/>
        <v>Mar</v>
      </c>
      <c r="W1354" s="1" t="str">
        <f t="shared" si="218"/>
        <v>2017</v>
      </c>
      <c r="X1354" s="27">
        <f t="shared" si="219"/>
        <v>42813.471516203703</v>
      </c>
    </row>
    <row r="1355" spans="1:24" ht="64" hidden="1" x14ac:dyDescent="0.2">
      <c r="A1355" s="1">
        <v>3419</v>
      </c>
      <c r="B1355" s="7" t="s">
        <v>3418</v>
      </c>
      <c r="C1355" s="7" t="s">
        <v>7529</v>
      </c>
      <c r="D1355" s="1">
        <v>2750</v>
      </c>
      <c r="E1355" s="1">
        <v>2930</v>
      </c>
      <c r="F1355" s="1" t="s">
        <v>8218</v>
      </c>
      <c r="G1355" s="1" t="s">
        <v>8240</v>
      </c>
      <c r="H1355" s="1" t="s">
        <v>8248</v>
      </c>
      <c r="I1355" s="1">
        <v>1459978200</v>
      </c>
      <c r="J1355" s="1">
        <v>1458416585</v>
      </c>
      <c r="K1355" s="1" t="b">
        <v>0</v>
      </c>
      <c r="L1355" s="1">
        <v>46</v>
      </c>
      <c r="M1355" s="1" t="b">
        <v>1</v>
      </c>
      <c r="N1355" s="1" t="s">
        <v>8270</v>
      </c>
      <c r="O1355" s="28">
        <f t="shared" si="210"/>
        <v>1.0654545454545454</v>
      </c>
      <c r="P1355" s="29">
        <f t="shared" si="211"/>
        <v>63.695652173913047</v>
      </c>
      <c r="Q1355" s="9" t="str">
        <f t="shared" si="212"/>
        <v>theater</v>
      </c>
      <c r="R1355" s="26" t="str">
        <f t="shared" si="213"/>
        <v>plays</v>
      </c>
      <c r="S1355" s="27">
        <f t="shared" si="214"/>
        <v>42448.821585648147</v>
      </c>
      <c r="T1355" s="5" t="str">
        <f t="shared" si="215"/>
        <v>Mar</v>
      </c>
      <c r="U1355" s="5" t="str">
        <f t="shared" si="216"/>
        <v>2016</v>
      </c>
      <c r="V1355" s="5" t="str">
        <f t="shared" si="217"/>
        <v>Apr</v>
      </c>
      <c r="W1355" s="1" t="str">
        <f t="shared" si="218"/>
        <v>2016</v>
      </c>
      <c r="X1355" s="27">
        <f t="shared" si="219"/>
        <v>42466.895833333328</v>
      </c>
    </row>
    <row r="1356" spans="1:24" ht="48" hidden="1" x14ac:dyDescent="0.2">
      <c r="A1356" s="1">
        <v>3530</v>
      </c>
      <c r="B1356" s="7" t="s">
        <v>3529</v>
      </c>
      <c r="C1356" s="7" t="s">
        <v>7640</v>
      </c>
      <c r="D1356" s="1">
        <v>2750</v>
      </c>
      <c r="E1356" s="1">
        <v>2750</v>
      </c>
      <c r="F1356" s="1" t="s">
        <v>8218</v>
      </c>
      <c r="G1356" s="1" t="s">
        <v>8224</v>
      </c>
      <c r="H1356" s="1" t="s">
        <v>8246</v>
      </c>
      <c r="I1356" s="1">
        <v>1460318400</v>
      </c>
      <c r="J1356" s="1">
        <v>1457881057</v>
      </c>
      <c r="K1356" s="1" t="b">
        <v>0</v>
      </c>
      <c r="L1356" s="1">
        <v>22</v>
      </c>
      <c r="M1356" s="1" t="b">
        <v>1</v>
      </c>
      <c r="N1356" s="1" t="s">
        <v>8270</v>
      </c>
      <c r="O1356" s="28">
        <f t="shared" si="210"/>
        <v>1</v>
      </c>
      <c r="P1356" s="29">
        <f t="shared" si="211"/>
        <v>125</v>
      </c>
      <c r="Q1356" s="9" t="str">
        <f t="shared" si="212"/>
        <v>theater</v>
      </c>
      <c r="R1356" s="26" t="str">
        <f t="shared" si="213"/>
        <v>plays</v>
      </c>
      <c r="S1356" s="27">
        <f t="shared" si="214"/>
        <v>42442.623344907406</v>
      </c>
      <c r="T1356" s="5" t="str">
        <f t="shared" si="215"/>
        <v>Mar</v>
      </c>
      <c r="U1356" s="5" t="str">
        <f t="shared" si="216"/>
        <v>2016</v>
      </c>
      <c r="V1356" s="5" t="str">
        <f t="shared" si="217"/>
        <v>Apr</v>
      </c>
      <c r="W1356" s="1" t="str">
        <f t="shared" si="218"/>
        <v>2016</v>
      </c>
      <c r="X1356" s="27">
        <f t="shared" si="219"/>
        <v>42470.833333333328</v>
      </c>
    </row>
    <row r="1357" spans="1:24" ht="48" hidden="1" x14ac:dyDescent="0.2">
      <c r="A1357" s="1">
        <v>4074</v>
      </c>
      <c r="B1357" s="7" t="s">
        <v>4070</v>
      </c>
      <c r="C1357" s="7" t="s">
        <v>8177</v>
      </c>
      <c r="D1357" s="1">
        <v>2750</v>
      </c>
      <c r="E1357" s="1">
        <v>735</v>
      </c>
      <c r="F1357" s="1" t="s">
        <v>8220</v>
      </c>
      <c r="G1357" s="1" t="s">
        <v>8224</v>
      </c>
      <c r="H1357" s="1" t="s">
        <v>8246</v>
      </c>
      <c r="I1357" s="1">
        <v>1446732975</v>
      </c>
      <c r="J1357" s="1">
        <v>1444137375</v>
      </c>
      <c r="K1357" s="1" t="b">
        <v>0</v>
      </c>
      <c r="L1357" s="1">
        <v>21</v>
      </c>
      <c r="M1357" s="1" t="b">
        <v>0</v>
      </c>
      <c r="N1357" s="1" t="s">
        <v>8270</v>
      </c>
      <c r="O1357" s="28">
        <f t="shared" si="210"/>
        <v>0.26727272727272727</v>
      </c>
      <c r="P1357" s="29">
        <f t="shared" si="211"/>
        <v>35</v>
      </c>
      <c r="Q1357" s="9" t="str">
        <f t="shared" si="212"/>
        <v>theater</v>
      </c>
      <c r="R1357" s="26" t="str">
        <f t="shared" si="213"/>
        <v>plays</v>
      </c>
      <c r="S1357" s="27">
        <f t="shared" si="214"/>
        <v>42283.552951388891</v>
      </c>
      <c r="T1357" s="5" t="str">
        <f t="shared" si="215"/>
        <v>Oct</v>
      </c>
      <c r="U1357" s="5" t="str">
        <f t="shared" si="216"/>
        <v>2015</v>
      </c>
      <c r="V1357" s="5" t="str">
        <f t="shared" si="217"/>
        <v>Nov</v>
      </c>
      <c r="W1357" s="1" t="str">
        <f t="shared" si="218"/>
        <v>2015</v>
      </c>
      <c r="X1357" s="27">
        <f t="shared" si="219"/>
        <v>42313.594618055555</v>
      </c>
    </row>
    <row r="1358" spans="1:24" ht="48" hidden="1" x14ac:dyDescent="0.2">
      <c r="A1358" s="1">
        <v>162</v>
      </c>
      <c r="B1358" s="7" t="s">
        <v>164</v>
      </c>
      <c r="C1358" s="7" t="s">
        <v>4272</v>
      </c>
      <c r="D1358" s="1">
        <v>2800</v>
      </c>
      <c r="E1358" s="1">
        <v>435</v>
      </c>
      <c r="F1358" s="1" t="s">
        <v>8220</v>
      </c>
      <c r="G1358" s="1" t="s">
        <v>8223</v>
      </c>
      <c r="H1358" s="1" t="s">
        <v>8245</v>
      </c>
      <c r="I1358" s="1">
        <v>1408232520</v>
      </c>
      <c r="J1358" s="1">
        <v>1405393356</v>
      </c>
      <c r="K1358" s="1" t="b">
        <v>0</v>
      </c>
      <c r="L1358" s="1">
        <v>10</v>
      </c>
      <c r="M1358" s="1" t="b">
        <v>0</v>
      </c>
      <c r="N1358" s="1" t="s">
        <v>8267</v>
      </c>
      <c r="O1358" s="28">
        <f t="shared" si="210"/>
        <v>0.15535714285714286</v>
      </c>
      <c r="P1358" s="29">
        <f t="shared" si="211"/>
        <v>43.5</v>
      </c>
      <c r="Q1358" s="9" t="str">
        <f t="shared" si="212"/>
        <v>film &amp; video</v>
      </c>
      <c r="R1358" s="26" t="str">
        <f t="shared" si="213"/>
        <v>drama</v>
      </c>
      <c r="S1358" s="27">
        <f t="shared" si="214"/>
        <v>41835.126805555556</v>
      </c>
      <c r="T1358" s="5" t="str">
        <f t="shared" si="215"/>
        <v>Jul</v>
      </c>
      <c r="U1358" s="5" t="str">
        <f t="shared" si="216"/>
        <v>2014</v>
      </c>
      <c r="V1358" s="5" t="str">
        <f t="shared" si="217"/>
        <v>Aug</v>
      </c>
      <c r="W1358" s="1" t="str">
        <f t="shared" si="218"/>
        <v>2014</v>
      </c>
      <c r="X1358" s="27">
        <f t="shared" si="219"/>
        <v>41867.987500000003</v>
      </c>
    </row>
    <row r="1359" spans="1:24" ht="48" hidden="1" x14ac:dyDescent="0.2">
      <c r="A1359" s="1">
        <v>406</v>
      </c>
      <c r="B1359" s="7" t="s">
        <v>407</v>
      </c>
      <c r="C1359" s="7" t="s">
        <v>4516</v>
      </c>
      <c r="D1359" s="1">
        <v>2800</v>
      </c>
      <c r="E1359" s="1">
        <v>3015.73</v>
      </c>
      <c r="F1359" s="1" t="s">
        <v>8218</v>
      </c>
      <c r="G1359" s="1" t="s">
        <v>8223</v>
      </c>
      <c r="H1359" s="1" t="s">
        <v>8245</v>
      </c>
      <c r="I1359" s="1">
        <v>1304920740</v>
      </c>
      <c r="J1359" s="1">
        <v>1301975637</v>
      </c>
      <c r="K1359" s="1" t="b">
        <v>0</v>
      </c>
      <c r="L1359" s="1">
        <v>35</v>
      </c>
      <c r="M1359" s="1" t="b">
        <v>1</v>
      </c>
      <c r="N1359" s="1" t="s">
        <v>8268</v>
      </c>
      <c r="O1359" s="28">
        <f t="shared" si="210"/>
        <v>1.0770464285714285</v>
      </c>
      <c r="P1359" s="29">
        <f t="shared" si="211"/>
        <v>86.163714285714292</v>
      </c>
      <c r="Q1359" s="9" t="str">
        <f t="shared" si="212"/>
        <v>film &amp; video</v>
      </c>
      <c r="R1359" s="26" t="str">
        <f t="shared" si="213"/>
        <v>documentary</v>
      </c>
      <c r="S1359" s="27">
        <f t="shared" si="214"/>
        <v>40638.162465277775</v>
      </c>
      <c r="T1359" s="5" t="str">
        <f t="shared" si="215"/>
        <v>Apr</v>
      </c>
      <c r="U1359" s="5" t="str">
        <f t="shared" si="216"/>
        <v>2011</v>
      </c>
      <c r="V1359" s="5" t="str">
        <f t="shared" si="217"/>
        <v>May</v>
      </c>
      <c r="W1359" s="1" t="str">
        <f t="shared" si="218"/>
        <v>2011</v>
      </c>
      <c r="X1359" s="27">
        <f t="shared" si="219"/>
        <v>40672.249305555553</v>
      </c>
    </row>
    <row r="1360" spans="1:24" ht="48" hidden="1" x14ac:dyDescent="0.2">
      <c r="A1360" s="1">
        <v>1390</v>
      </c>
      <c r="B1360" s="7" t="s">
        <v>1391</v>
      </c>
      <c r="C1360" s="7" t="s">
        <v>5500</v>
      </c>
      <c r="D1360" s="1">
        <v>2800</v>
      </c>
      <c r="E1360" s="1">
        <v>3055</v>
      </c>
      <c r="F1360" s="1" t="s">
        <v>8218</v>
      </c>
      <c r="G1360" s="1" t="s">
        <v>8223</v>
      </c>
      <c r="H1360" s="1" t="s">
        <v>8245</v>
      </c>
      <c r="I1360" s="1">
        <v>1430154720</v>
      </c>
      <c r="J1360" s="1">
        <v>1427224606</v>
      </c>
      <c r="K1360" s="1" t="b">
        <v>0</v>
      </c>
      <c r="L1360" s="1">
        <v>19</v>
      </c>
      <c r="M1360" s="1" t="b">
        <v>1</v>
      </c>
      <c r="N1360" s="1" t="s">
        <v>8275</v>
      </c>
      <c r="O1360" s="28">
        <f t="shared" si="210"/>
        <v>1.0910714285714285</v>
      </c>
      <c r="P1360" s="29">
        <f t="shared" si="211"/>
        <v>160.78947368421052</v>
      </c>
      <c r="Q1360" s="9" t="str">
        <f t="shared" si="212"/>
        <v>music</v>
      </c>
      <c r="R1360" s="26" t="str">
        <f t="shared" si="213"/>
        <v>rock</v>
      </c>
      <c r="S1360" s="27">
        <f t="shared" si="214"/>
        <v>42087.803310185183</v>
      </c>
      <c r="T1360" s="5" t="str">
        <f t="shared" si="215"/>
        <v>Mar</v>
      </c>
      <c r="U1360" s="5" t="str">
        <f t="shared" si="216"/>
        <v>2015</v>
      </c>
      <c r="V1360" s="5" t="str">
        <f t="shared" si="217"/>
        <v>Apr</v>
      </c>
      <c r="W1360" s="1" t="str">
        <f t="shared" si="218"/>
        <v>2015</v>
      </c>
      <c r="X1360" s="27">
        <f t="shared" si="219"/>
        <v>42121.716666666667</v>
      </c>
    </row>
    <row r="1361" spans="1:24" ht="48" hidden="1" x14ac:dyDescent="0.2">
      <c r="A1361" s="1">
        <v>1500</v>
      </c>
      <c r="B1361" s="7" t="s">
        <v>1501</v>
      </c>
      <c r="C1361" s="7" t="s">
        <v>5610</v>
      </c>
      <c r="D1361" s="1">
        <v>2800</v>
      </c>
      <c r="E1361" s="1">
        <v>701</v>
      </c>
      <c r="F1361" s="1" t="s">
        <v>8220</v>
      </c>
      <c r="G1361" s="1" t="s">
        <v>8223</v>
      </c>
      <c r="H1361" s="1" t="s">
        <v>8245</v>
      </c>
      <c r="I1361" s="1">
        <v>1367444557</v>
      </c>
      <c r="J1361" s="1">
        <v>1364852557</v>
      </c>
      <c r="K1361" s="1" t="b">
        <v>0</v>
      </c>
      <c r="L1361" s="1">
        <v>15</v>
      </c>
      <c r="M1361" s="1" t="b">
        <v>0</v>
      </c>
      <c r="N1361" s="1" t="s">
        <v>8274</v>
      </c>
      <c r="O1361" s="28">
        <f t="shared" si="210"/>
        <v>0.25035714285714283</v>
      </c>
      <c r="P1361" s="29">
        <f t="shared" si="211"/>
        <v>46.733333333333334</v>
      </c>
      <c r="Q1361" s="9" t="str">
        <f t="shared" si="212"/>
        <v>publishing</v>
      </c>
      <c r="R1361" s="26" t="str">
        <f t="shared" si="213"/>
        <v>fiction</v>
      </c>
      <c r="S1361" s="27">
        <f t="shared" si="214"/>
        <v>41365.904594907406</v>
      </c>
      <c r="T1361" s="5" t="str">
        <f t="shared" si="215"/>
        <v>Apr</v>
      </c>
      <c r="U1361" s="5" t="str">
        <f t="shared" si="216"/>
        <v>2013</v>
      </c>
      <c r="V1361" s="5" t="str">
        <f t="shared" si="217"/>
        <v>May</v>
      </c>
      <c r="W1361" s="1" t="str">
        <f t="shared" si="218"/>
        <v>2013</v>
      </c>
      <c r="X1361" s="27">
        <f t="shared" si="219"/>
        <v>41395.904594907406</v>
      </c>
    </row>
    <row r="1362" spans="1:24" ht="48" hidden="1" x14ac:dyDescent="0.2">
      <c r="A1362" s="1">
        <v>1604</v>
      </c>
      <c r="B1362" s="7" t="s">
        <v>1605</v>
      </c>
      <c r="C1362" s="7" t="s">
        <v>5714</v>
      </c>
      <c r="D1362" s="1">
        <v>2800</v>
      </c>
      <c r="E1362" s="1">
        <v>3419</v>
      </c>
      <c r="F1362" s="1" t="s">
        <v>8218</v>
      </c>
      <c r="G1362" s="1" t="s">
        <v>8223</v>
      </c>
      <c r="H1362" s="1" t="s">
        <v>8245</v>
      </c>
      <c r="I1362" s="1">
        <v>1332011835</v>
      </c>
      <c r="J1362" s="1">
        <v>1328559435</v>
      </c>
      <c r="K1362" s="1" t="b">
        <v>0</v>
      </c>
      <c r="L1362" s="1">
        <v>70</v>
      </c>
      <c r="M1362" s="1" t="b">
        <v>1</v>
      </c>
      <c r="N1362" s="1" t="s">
        <v>8275</v>
      </c>
      <c r="O1362" s="28">
        <f t="shared" si="210"/>
        <v>1.2210714285714286</v>
      </c>
      <c r="P1362" s="29">
        <f t="shared" si="211"/>
        <v>48.842857142857142</v>
      </c>
      <c r="Q1362" s="9" t="str">
        <f t="shared" si="212"/>
        <v>music</v>
      </c>
      <c r="R1362" s="26" t="str">
        <f t="shared" si="213"/>
        <v>rock</v>
      </c>
      <c r="S1362" s="27">
        <f t="shared" si="214"/>
        <v>40945.845312500001</v>
      </c>
      <c r="T1362" s="5" t="str">
        <f t="shared" si="215"/>
        <v>Feb</v>
      </c>
      <c r="U1362" s="5" t="str">
        <f t="shared" si="216"/>
        <v>2012</v>
      </c>
      <c r="V1362" s="5" t="str">
        <f t="shared" si="217"/>
        <v>Mar</v>
      </c>
      <c r="W1362" s="1" t="str">
        <f t="shared" si="218"/>
        <v>2012</v>
      </c>
      <c r="X1362" s="27">
        <f t="shared" si="219"/>
        <v>40985.80364583333</v>
      </c>
    </row>
    <row r="1363" spans="1:24" ht="48" hidden="1" x14ac:dyDescent="0.2">
      <c r="A1363" s="1">
        <v>2236</v>
      </c>
      <c r="B1363" s="7" t="s">
        <v>2237</v>
      </c>
      <c r="C1363" s="7" t="s">
        <v>6346</v>
      </c>
      <c r="D1363" s="1">
        <v>2800</v>
      </c>
      <c r="E1363" s="1">
        <v>15039</v>
      </c>
      <c r="F1363" s="1" t="s">
        <v>8218</v>
      </c>
      <c r="G1363" s="1" t="s">
        <v>8223</v>
      </c>
      <c r="H1363" s="1" t="s">
        <v>8245</v>
      </c>
      <c r="I1363" s="1">
        <v>1454338123</v>
      </c>
      <c r="J1363" s="1">
        <v>1451746123</v>
      </c>
      <c r="K1363" s="1" t="b">
        <v>0</v>
      </c>
      <c r="L1363" s="1">
        <v>680</v>
      </c>
      <c r="M1363" s="1" t="b">
        <v>1</v>
      </c>
      <c r="N1363" s="1" t="s">
        <v>8296</v>
      </c>
      <c r="O1363" s="28">
        <f t="shared" si="210"/>
        <v>5.3710714285714287</v>
      </c>
      <c r="P1363" s="29">
        <f t="shared" si="211"/>
        <v>22.116176470588236</v>
      </c>
      <c r="Q1363" s="9" t="str">
        <f t="shared" si="212"/>
        <v>games</v>
      </c>
      <c r="R1363" s="26" t="str">
        <f t="shared" si="213"/>
        <v>tabletop games</v>
      </c>
      <c r="S1363" s="27">
        <f t="shared" si="214"/>
        <v>42371.617164351846</v>
      </c>
      <c r="T1363" s="5" t="str">
        <f t="shared" si="215"/>
        <v>Jan</v>
      </c>
      <c r="U1363" s="5" t="str">
        <f t="shared" si="216"/>
        <v>2016</v>
      </c>
      <c r="V1363" s="5" t="str">
        <f t="shared" si="217"/>
        <v>Feb</v>
      </c>
      <c r="W1363" s="1" t="str">
        <f t="shared" si="218"/>
        <v>2016</v>
      </c>
      <c r="X1363" s="27">
        <f t="shared" si="219"/>
        <v>42401.617164351846</v>
      </c>
    </row>
    <row r="1364" spans="1:24" ht="48" hidden="1" x14ac:dyDescent="0.2">
      <c r="A1364" s="1">
        <v>2813</v>
      </c>
      <c r="B1364" s="7" t="s">
        <v>2813</v>
      </c>
      <c r="C1364" s="7" t="s">
        <v>6923</v>
      </c>
      <c r="D1364" s="1">
        <v>2800</v>
      </c>
      <c r="E1364" s="1">
        <v>3572.12</v>
      </c>
      <c r="F1364" s="1" t="s">
        <v>8218</v>
      </c>
      <c r="G1364" s="1" t="s">
        <v>8223</v>
      </c>
      <c r="H1364" s="1" t="s">
        <v>8245</v>
      </c>
      <c r="I1364" s="1">
        <v>1481737761</v>
      </c>
      <c r="J1364" s="1">
        <v>1479577761</v>
      </c>
      <c r="K1364" s="1" t="b">
        <v>0</v>
      </c>
      <c r="L1364" s="1">
        <v>96</v>
      </c>
      <c r="M1364" s="1" t="b">
        <v>1</v>
      </c>
      <c r="N1364" s="1" t="s">
        <v>8270</v>
      </c>
      <c r="O1364" s="28">
        <f t="shared" si="210"/>
        <v>1.2757571428571428</v>
      </c>
      <c r="P1364" s="29">
        <f t="shared" si="211"/>
        <v>37.209583333333335</v>
      </c>
      <c r="Q1364" s="9" t="str">
        <f t="shared" si="212"/>
        <v>theater</v>
      </c>
      <c r="R1364" s="26" t="str">
        <f t="shared" si="213"/>
        <v>plays</v>
      </c>
      <c r="S1364" s="27">
        <f t="shared" si="214"/>
        <v>42693.742604166662</v>
      </c>
      <c r="T1364" s="5" t="str">
        <f t="shared" si="215"/>
        <v>Nov</v>
      </c>
      <c r="U1364" s="5" t="str">
        <f t="shared" si="216"/>
        <v>2016</v>
      </c>
      <c r="V1364" s="5" t="str">
        <f t="shared" si="217"/>
        <v>Dec</v>
      </c>
      <c r="W1364" s="1" t="str">
        <f t="shared" si="218"/>
        <v>2016</v>
      </c>
      <c r="X1364" s="27">
        <f t="shared" si="219"/>
        <v>42718.742604166662</v>
      </c>
    </row>
    <row r="1365" spans="1:24" ht="48" hidden="1" x14ac:dyDescent="0.2">
      <c r="A1365" s="1">
        <v>3238</v>
      </c>
      <c r="B1365" s="7" t="s">
        <v>3238</v>
      </c>
      <c r="C1365" s="7" t="s">
        <v>7348</v>
      </c>
      <c r="D1365" s="1">
        <v>2800</v>
      </c>
      <c r="E1365" s="1">
        <v>3145</v>
      </c>
      <c r="F1365" s="1" t="s">
        <v>8218</v>
      </c>
      <c r="G1365" s="1" t="s">
        <v>8224</v>
      </c>
      <c r="H1365" s="1" t="s">
        <v>8246</v>
      </c>
      <c r="I1365" s="1">
        <v>1435752898</v>
      </c>
      <c r="J1365" s="1">
        <v>1433160898</v>
      </c>
      <c r="K1365" s="1" t="b">
        <v>1</v>
      </c>
      <c r="L1365" s="1">
        <v>79</v>
      </c>
      <c r="M1365" s="1" t="b">
        <v>1</v>
      </c>
      <c r="N1365" s="1" t="s">
        <v>8270</v>
      </c>
      <c r="O1365" s="28">
        <f t="shared" si="210"/>
        <v>1.1232142857142857</v>
      </c>
      <c r="P1365" s="29">
        <f t="shared" si="211"/>
        <v>39.810126582278478</v>
      </c>
      <c r="Q1365" s="9" t="str">
        <f t="shared" si="212"/>
        <v>theater</v>
      </c>
      <c r="R1365" s="26" t="str">
        <f t="shared" si="213"/>
        <v>plays</v>
      </c>
      <c r="S1365" s="27">
        <f t="shared" si="214"/>
        <v>42156.510393518518</v>
      </c>
      <c r="T1365" s="5" t="str">
        <f t="shared" si="215"/>
        <v>Jun</v>
      </c>
      <c r="U1365" s="5" t="str">
        <f t="shared" si="216"/>
        <v>2015</v>
      </c>
      <c r="V1365" s="5" t="str">
        <f t="shared" si="217"/>
        <v>Jul</v>
      </c>
      <c r="W1365" s="1" t="str">
        <f t="shared" si="218"/>
        <v>2015</v>
      </c>
      <c r="X1365" s="27">
        <f t="shared" si="219"/>
        <v>42186.510393518518</v>
      </c>
    </row>
    <row r="1366" spans="1:24" ht="48" hidden="1" x14ac:dyDescent="0.2">
      <c r="A1366" s="1">
        <v>3469</v>
      </c>
      <c r="B1366" s="7" t="s">
        <v>3468</v>
      </c>
      <c r="C1366" s="7" t="s">
        <v>7579</v>
      </c>
      <c r="D1366" s="1">
        <v>2800</v>
      </c>
      <c r="E1366" s="1">
        <v>3175</v>
      </c>
      <c r="F1366" s="1" t="s">
        <v>8218</v>
      </c>
      <c r="G1366" s="1" t="s">
        <v>8223</v>
      </c>
      <c r="H1366" s="1" t="s">
        <v>8245</v>
      </c>
      <c r="I1366" s="1">
        <v>1461857045</v>
      </c>
      <c r="J1366" s="1">
        <v>1459265045</v>
      </c>
      <c r="K1366" s="1" t="b">
        <v>0</v>
      </c>
      <c r="L1366" s="1">
        <v>63</v>
      </c>
      <c r="M1366" s="1" t="b">
        <v>1</v>
      </c>
      <c r="N1366" s="1" t="s">
        <v>8270</v>
      </c>
      <c r="O1366" s="28">
        <f t="shared" si="210"/>
        <v>1.1339285714285714</v>
      </c>
      <c r="P1366" s="29">
        <f t="shared" si="211"/>
        <v>50.396825396825399</v>
      </c>
      <c r="Q1366" s="9" t="str">
        <f t="shared" si="212"/>
        <v>theater</v>
      </c>
      <c r="R1366" s="26" t="str">
        <f t="shared" si="213"/>
        <v>plays</v>
      </c>
      <c r="S1366" s="27">
        <f t="shared" si="214"/>
        <v>42458.641724537039</v>
      </c>
      <c r="T1366" s="5" t="str">
        <f t="shared" si="215"/>
        <v>Mar</v>
      </c>
      <c r="U1366" s="5" t="str">
        <f t="shared" si="216"/>
        <v>2016</v>
      </c>
      <c r="V1366" s="5" t="str">
        <f t="shared" si="217"/>
        <v>Apr</v>
      </c>
      <c r="W1366" s="1" t="str">
        <f t="shared" si="218"/>
        <v>2016</v>
      </c>
      <c r="X1366" s="27">
        <f t="shared" si="219"/>
        <v>42488.641724537039</v>
      </c>
    </row>
    <row r="1367" spans="1:24" ht="48" hidden="1" x14ac:dyDescent="0.2">
      <c r="A1367" s="1">
        <v>3513</v>
      </c>
      <c r="B1367" s="7" t="s">
        <v>3512</v>
      </c>
      <c r="C1367" s="7" t="s">
        <v>7623</v>
      </c>
      <c r="D1367" s="1">
        <v>2800</v>
      </c>
      <c r="E1367" s="1">
        <v>3315</v>
      </c>
      <c r="F1367" s="1" t="s">
        <v>8218</v>
      </c>
      <c r="G1367" s="1" t="s">
        <v>8223</v>
      </c>
      <c r="H1367" s="1" t="s">
        <v>8245</v>
      </c>
      <c r="I1367" s="1">
        <v>1401857940</v>
      </c>
      <c r="J1367" s="1">
        <v>1400725112</v>
      </c>
      <c r="K1367" s="1" t="b">
        <v>0</v>
      </c>
      <c r="L1367" s="1">
        <v>44</v>
      </c>
      <c r="M1367" s="1" t="b">
        <v>1</v>
      </c>
      <c r="N1367" s="1" t="s">
        <v>8270</v>
      </c>
      <c r="O1367" s="28">
        <f t="shared" si="210"/>
        <v>1.1839285714285714</v>
      </c>
      <c r="P1367" s="29">
        <f t="shared" si="211"/>
        <v>75.340909090909093</v>
      </c>
      <c r="Q1367" s="9" t="str">
        <f t="shared" si="212"/>
        <v>theater</v>
      </c>
      <c r="R1367" s="26" t="str">
        <f t="shared" si="213"/>
        <v>plays</v>
      </c>
      <c r="S1367" s="27">
        <f t="shared" si="214"/>
        <v>41781.096203703702</v>
      </c>
      <c r="T1367" s="5" t="str">
        <f t="shared" si="215"/>
        <v>May</v>
      </c>
      <c r="U1367" s="5" t="str">
        <f t="shared" si="216"/>
        <v>2014</v>
      </c>
      <c r="V1367" s="5" t="str">
        <f t="shared" si="217"/>
        <v>Jun</v>
      </c>
      <c r="W1367" s="1" t="str">
        <f t="shared" si="218"/>
        <v>2014</v>
      </c>
      <c r="X1367" s="27">
        <f t="shared" si="219"/>
        <v>41794.207638888889</v>
      </c>
    </row>
    <row r="1368" spans="1:24" ht="32" hidden="1" x14ac:dyDescent="0.2">
      <c r="A1368" s="1">
        <v>405</v>
      </c>
      <c r="B1368" s="7" t="s">
        <v>406</v>
      </c>
      <c r="C1368" s="7" t="s">
        <v>4515</v>
      </c>
      <c r="D1368" s="1">
        <v>2820</v>
      </c>
      <c r="E1368" s="1">
        <v>3036</v>
      </c>
      <c r="F1368" s="1" t="s">
        <v>8218</v>
      </c>
      <c r="G1368" s="1" t="s">
        <v>8223</v>
      </c>
      <c r="H1368" s="1" t="s">
        <v>8245</v>
      </c>
      <c r="I1368" s="1">
        <v>1394071339</v>
      </c>
      <c r="J1368" s="1">
        <v>1391479339</v>
      </c>
      <c r="K1368" s="1" t="b">
        <v>0</v>
      </c>
      <c r="L1368" s="1">
        <v>55</v>
      </c>
      <c r="M1368" s="1" t="b">
        <v>1</v>
      </c>
      <c r="N1368" s="1" t="s">
        <v>8268</v>
      </c>
      <c r="O1368" s="28">
        <f t="shared" si="210"/>
        <v>1.0765957446808512</v>
      </c>
      <c r="P1368" s="29">
        <f t="shared" si="211"/>
        <v>55.2</v>
      </c>
      <c r="Q1368" s="9" t="str">
        <f t="shared" si="212"/>
        <v>film &amp; video</v>
      </c>
      <c r="R1368" s="26" t="str">
        <f t="shared" si="213"/>
        <v>documentary</v>
      </c>
      <c r="S1368" s="27">
        <f t="shared" si="214"/>
        <v>41674.08494212963</v>
      </c>
      <c r="T1368" s="5" t="str">
        <f t="shared" si="215"/>
        <v>Feb</v>
      </c>
      <c r="U1368" s="5" t="str">
        <f t="shared" si="216"/>
        <v>2014</v>
      </c>
      <c r="V1368" s="5" t="str">
        <f t="shared" si="217"/>
        <v>Mar</v>
      </c>
      <c r="W1368" s="1" t="str">
        <f t="shared" si="218"/>
        <v>2014</v>
      </c>
      <c r="X1368" s="27">
        <f t="shared" si="219"/>
        <v>41704.08494212963</v>
      </c>
    </row>
    <row r="1369" spans="1:24" ht="48" hidden="1" x14ac:dyDescent="0.2">
      <c r="A1369" s="1">
        <v>3969</v>
      </c>
      <c r="B1369" s="7" t="s">
        <v>3966</v>
      </c>
      <c r="C1369" s="7" t="s">
        <v>8076</v>
      </c>
      <c r="D1369" s="1">
        <v>2825</v>
      </c>
      <c r="E1369" s="1">
        <v>211</v>
      </c>
      <c r="F1369" s="1" t="s">
        <v>8220</v>
      </c>
      <c r="G1369" s="1" t="s">
        <v>8223</v>
      </c>
      <c r="H1369" s="1" t="s">
        <v>8245</v>
      </c>
      <c r="I1369" s="1">
        <v>1472442900</v>
      </c>
      <c r="J1369" s="1">
        <v>1471638646</v>
      </c>
      <c r="K1369" s="1" t="b">
        <v>0</v>
      </c>
      <c r="L1369" s="1">
        <v>6</v>
      </c>
      <c r="M1369" s="1" t="b">
        <v>0</v>
      </c>
      <c r="N1369" s="1" t="s">
        <v>8270</v>
      </c>
      <c r="O1369" s="28">
        <f t="shared" si="210"/>
        <v>7.4690265486725665E-2</v>
      </c>
      <c r="P1369" s="29">
        <f t="shared" si="211"/>
        <v>35.166666666666664</v>
      </c>
      <c r="Q1369" s="9" t="str">
        <f t="shared" si="212"/>
        <v>theater</v>
      </c>
      <c r="R1369" s="26" t="str">
        <f t="shared" si="213"/>
        <v>plays</v>
      </c>
      <c r="S1369" s="27">
        <f t="shared" si="214"/>
        <v>42601.854699074072</v>
      </c>
      <c r="T1369" s="5" t="str">
        <f t="shared" si="215"/>
        <v>Aug</v>
      </c>
      <c r="U1369" s="5" t="str">
        <f t="shared" si="216"/>
        <v>2016</v>
      </c>
      <c r="V1369" s="5" t="str">
        <f t="shared" si="217"/>
        <v>Aug</v>
      </c>
      <c r="W1369" s="1" t="str">
        <f t="shared" si="218"/>
        <v>2016</v>
      </c>
      <c r="X1369" s="27">
        <f t="shared" si="219"/>
        <v>42611.163194444445</v>
      </c>
    </row>
    <row r="1370" spans="1:24" ht="48" hidden="1" x14ac:dyDescent="0.2">
      <c r="A1370" s="1">
        <v>3705</v>
      </c>
      <c r="B1370" s="7" t="s">
        <v>3702</v>
      </c>
      <c r="C1370" s="7" t="s">
        <v>7815</v>
      </c>
      <c r="D1370" s="1">
        <v>2827</v>
      </c>
      <c r="E1370" s="1">
        <v>2925</v>
      </c>
      <c r="F1370" s="1" t="s">
        <v>8218</v>
      </c>
      <c r="G1370" s="1" t="s">
        <v>8223</v>
      </c>
      <c r="H1370" s="1" t="s">
        <v>8245</v>
      </c>
      <c r="I1370" s="1">
        <v>1403546400</v>
      </c>
      <c r="J1370" s="1">
        <v>1401714114</v>
      </c>
      <c r="K1370" s="1" t="b">
        <v>0</v>
      </c>
      <c r="L1370" s="1">
        <v>35</v>
      </c>
      <c r="M1370" s="1" t="b">
        <v>1</v>
      </c>
      <c r="N1370" s="1" t="s">
        <v>8270</v>
      </c>
      <c r="O1370" s="28">
        <f t="shared" si="210"/>
        <v>1.0346657233816767</v>
      </c>
      <c r="P1370" s="29">
        <f t="shared" si="211"/>
        <v>83.571428571428569</v>
      </c>
      <c r="Q1370" s="9" t="str">
        <f t="shared" si="212"/>
        <v>theater</v>
      </c>
      <c r="R1370" s="26" t="str">
        <f t="shared" si="213"/>
        <v>plays</v>
      </c>
      <c r="S1370" s="27">
        <f t="shared" si="214"/>
        <v>41792.542986111112</v>
      </c>
      <c r="T1370" s="5" t="str">
        <f t="shared" si="215"/>
        <v>Jun</v>
      </c>
      <c r="U1370" s="5" t="str">
        <f t="shared" si="216"/>
        <v>2014</v>
      </c>
      <c r="V1370" s="5" t="str">
        <f t="shared" si="217"/>
        <v>Jun</v>
      </c>
      <c r="W1370" s="1" t="str">
        <f t="shared" si="218"/>
        <v>2014</v>
      </c>
      <c r="X1370" s="27">
        <f t="shared" si="219"/>
        <v>41813.75</v>
      </c>
    </row>
    <row r="1371" spans="1:24" ht="48" hidden="1" x14ac:dyDescent="0.2">
      <c r="A1371" s="1">
        <v>1722</v>
      </c>
      <c r="B1371" s="7" t="s">
        <v>1723</v>
      </c>
      <c r="C1371" s="7" t="s">
        <v>5832</v>
      </c>
      <c r="D1371" s="1">
        <v>2880</v>
      </c>
      <c r="E1371" s="1">
        <v>1</v>
      </c>
      <c r="F1371" s="1" t="s">
        <v>8220</v>
      </c>
      <c r="G1371" s="1" t="s">
        <v>8223</v>
      </c>
      <c r="H1371" s="1" t="s">
        <v>8245</v>
      </c>
      <c r="I1371" s="1">
        <v>1459642200</v>
      </c>
      <c r="J1371" s="1">
        <v>1456441429</v>
      </c>
      <c r="K1371" s="1" t="b">
        <v>0</v>
      </c>
      <c r="L1371" s="1">
        <v>1</v>
      </c>
      <c r="M1371" s="1" t="b">
        <v>0</v>
      </c>
      <c r="N1371" s="1" t="s">
        <v>8292</v>
      </c>
      <c r="O1371" s="28">
        <f t="shared" si="210"/>
        <v>3.4722222222222224E-4</v>
      </c>
      <c r="P1371" s="29">
        <f t="shared" si="211"/>
        <v>1</v>
      </c>
      <c r="Q1371" s="9" t="str">
        <f t="shared" si="212"/>
        <v>music</v>
      </c>
      <c r="R1371" s="26" t="str">
        <f t="shared" si="213"/>
        <v>faith</v>
      </c>
      <c r="S1371" s="27">
        <f t="shared" si="214"/>
        <v>42425.960983796293</v>
      </c>
      <c r="T1371" s="5" t="str">
        <f t="shared" si="215"/>
        <v>Feb</v>
      </c>
      <c r="U1371" s="5" t="str">
        <f t="shared" si="216"/>
        <v>2016</v>
      </c>
      <c r="V1371" s="5" t="str">
        <f t="shared" si="217"/>
        <v>Apr</v>
      </c>
      <c r="W1371" s="1" t="str">
        <f t="shared" si="218"/>
        <v>2016</v>
      </c>
      <c r="X1371" s="27">
        <f t="shared" si="219"/>
        <v>42463.006944444445</v>
      </c>
    </row>
    <row r="1372" spans="1:24" ht="48" hidden="1" x14ac:dyDescent="0.2">
      <c r="A1372" s="1">
        <v>3937</v>
      </c>
      <c r="B1372" s="7" t="s">
        <v>3934</v>
      </c>
      <c r="C1372" s="7" t="s">
        <v>8045</v>
      </c>
      <c r="D1372" s="1">
        <v>2885</v>
      </c>
      <c r="E1372" s="1">
        <v>2485</v>
      </c>
      <c r="F1372" s="1" t="s">
        <v>8220</v>
      </c>
      <c r="G1372" s="1" t="s">
        <v>8223</v>
      </c>
      <c r="H1372" s="1" t="s">
        <v>8245</v>
      </c>
      <c r="I1372" s="1">
        <v>1468249760</v>
      </c>
      <c r="J1372" s="1">
        <v>1465830560</v>
      </c>
      <c r="K1372" s="1" t="b">
        <v>0</v>
      </c>
      <c r="L1372" s="1">
        <v>10</v>
      </c>
      <c r="M1372" s="1" t="b">
        <v>0</v>
      </c>
      <c r="N1372" s="1" t="s">
        <v>8270</v>
      </c>
      <c r="O1372" s="28">
        <f t="shared" si="210"/>
        <v>0.86135181975736563</v>
      </c>
      <c r="P1372" s="29">
        <f t="shared" si="211"/>
        <v>248.5</v>
      </c>
      <c r="Q1372" s="9" t="str">
        <f t="shared" si="212"/>
        <v>theater</v>
      </c>
      <c r="R1372" s="26" t="str">
        <f t="shared" si="213"/>
        <v>plays</v>
      </c>
      <c r="S1372" s="27">
        <f t="shared" si="214"/>
        <v>42534.631481481483</v>
      </c>
      <c r="T1372" s="5" t="str">
        <f t="shared" si="215"/>
        <v>Jun</v>
      </c>
      <c r="U1372" s="5" t="str">
        <f t="shared" si="216"/>
        <v>2016</v>
      </c>
      <c r="V1372" s="5" t="str">
        <f t="shared" si="217"/>
        <v>Jul</v>
      </c>
      <c r="W1372" s="1" t="str">
        <f t="shared" si="218"/>
        <v>2016</v>
      </c>
      <c r="X1372" s="27">
        <f t="shared" si="219"/>
        <v>42562.631481481483</v>
      </c>
    </row>
    <row r="1373" spans="1:24" ht="48" hidden="1" x14ac:dyDescent="0.2">
      <c r="A1373" s="1">
        <v>2865</v>
      </c>
      <c r="B1373" s="7" t="s">
        <v>2865</v>
      </c>
      <c r="C1373" s="7" t="s">
        <v>6975</v>
      </c>
      <c r="D1373" s="1">
        <v>2888</v>
      </c>
      <c r="E1373" s="1">
        <v>0</v>
      </c>
      <c r="F1373" s="1" t="s">
        <v>8220</v>
      </c>
      <c r="G1373" s="1" t="s">
        <v>8223</v>
      </c>
      <c r="H1373" s="1" t="s">
        <v>8245</v>
      </c>
      <c r="I1373" s="1">
        <v>1420512259</v>
      </c>
      <c r="J1373" s="1">
        <v>1415328259</v>
      </c>
      <c r="K1373" s="1" t="b">
        <v>0</v>
      </c>
      <c r="L1373" s="1">
        <v>0</v>
      </c>
      <c r="M1373" s="1" t="b">
        <v>0</v>
      </c>
      <c r="N1373" s="1" t="s">
        <v>8270</v>
      </c>
      <c r="O1373" s="28">
        <f t="shared" si="210"/>
        <v>0</v>
      </c>
      <c r="P1373" s="29">
        <f t="shared" si="211"/>
        <v>0</v>
      </c>
      <c r="Q1373" s="9" t="str">
        <f t="shared" si="212"/>
        <v>theater</v>
      </c>
      <c r="R1373" s="26" t="str">
        <f t="shared" si="213"/>
        <v>plays</v>
      </c>
      <c r="S1373" s="27">
        <f t="shared" si="214"/>
        <v>41950.114108796297</v>
      </c>
      <c r="T1373" s="5" t="str">
        <f t="shared" si="215"/>
        <v>Nov</v>
      </c>
      <c r="U1373" s="5" t="str">
        <f t="shared" si="216"/>
        <v>2014</v>
      </c>
      <c r="V1373" s="5" t="str">
        <f t="shared" si="217"/>
        <v>Jan</v>
      </c>
      <c r="W1373" s="1" t="str">
        <f t="shared" si="218"/>
        <v>2015</v>
      </c>
      <c r="X1373" s="27">
        <f t="shared" si="219"/>
        <v>42010.114108796297</v>
      </c>
    </row>
    <row r="1374" spans="1:24" ht="32" hidden="1" x14ac:dyDescent="0.2">
      <c r="A1374" s="1">
        <v>907</v>
      </c>
      <c r="B1374" s="7" t="s">
        <v>908</v>
      </c>
      <c r="C1374" s="7" t="s">
        <v>5017</v>
      </c>
      <c r="D1374" s="1">
        <v>2900</v>
      </c>
      <c r="E1374" s="1">
        <v>0</v>
      </c>
      <c r="F1374" s="1" t="s">
        <v>8220</v>
      </c>
      <c r="G1374" s="1" t="s">
        <v>8223</v>
      </c>
      <c r="H1374" s="1" t="s">
        <v>8245</v>
      </c>
      <c r="I1374" s="1">
        <v>1315715823</v>
      </c>
      <c r="J1374" s="1">
        <v>1313123823</v>
      </c>
      <c r="K1374" s="1" t="b">
        <v>0</v>
      </c>
      <c r="L1374" s="1">
        <v>0</v>
      </c>
      <c r="M1374" s="1" t="b">
        <v>0</v>
      </c>
      <c r="N1374" s="1" t="s">
        <v>8277</v>
      </c>
      <c r="O1374" s="28">
        <f t="shared" si="210"/>
        <v>0</v>
      </c>
      <c r="P1374" s="29">
        <f t="shared" si="211"/>
        <v>0</v>
      </c>
      <c r="Q1374" s="9" t="str">
        <f t="shared" si="212"/>
        <v>music</v>
      </c>
      <c r="R1374" s="26" t="str">
        <f t="shared" si="213"/>
        <v>jazz</v>
      </c>
      <c r="S1374" s="27">
        <f t="shared" si="214"/>
        <v>40767.192395833335</v>
      </c>
      <c r="T1374" s="5" t="str">
        <f t="shared" si="215"/>
        <v>Aug</v>
      </c>
      <c r="U1374" s="5" t="str">
        <f t="shared" si="216"/>
        <v>2011</v>
      </c>
      <c r="V1374" s="5" t="str">
        <f t="shared" si="217"/>
        <v>Sep</v>
      </c>
      <c r="W1374" s="1" t="str">
        <f t="shared" si="218"/>
        <v>2011</v>
      </c>
      <c r="X1374" s="27">
        <f t="shared" si="219"/>
        <v>40797.192395833335</v>
      </c>
    </row>
    <row r="1375" spans="1:24" ht="48" hidden="1" x14ac:dyDescent="0.2">
      <c r="A1375" s="1">
        <v>1490</v>
      </c>
      <c r="B1375" s="7" t="s">
        <v>1491</v>
      </c>
      <c r="C1375" s="7" t="s">
        <v>5600</v>
      </c>
      <c r="D1375" s="1">
        <v>2900</v>
      </c>
      <c r="E1375" s="1">
        <v>895</v>
      </c>
      <c r="F1375" s="1" t="s">
        <v>8220</v>
      </c>
      <c r="G1375" s="1" t="s">
        <v>8223</v>
      </c>
      <c r="H1375" s="1" t="s">
        <v>8245</v>
      </c>
      <c r="I1375" s="1">
        <v>1380720474</v>
      </c>
      <c r="J1375" s="1">
        <v>1378214874</v>
      </c>
      <c r="K1375" s="1" t="b">
        <v>0</v>
      </c>
      <c r="L1375" s="1">
        <v>19</v>
      </c>
      <c r="M1375" s="1" t="b">
        <v>0</v>
      </c>
      <c r="N1375" s="1" t="s">
        <v>8274</v>
      </c>
      <c r="O1375" s="28">
        <f t="shared" si="210"/>
        <v>0.30862068965517242</v>
      </c>
      <c r="P1375" s="29">
        <f t="shared" si="211"/>
        <v>47.10526315789474</v>
      </c>
      <c r="Q1375" s="9" t="str">
        <f t="shared" si="212"/>
        <v>publishing</v>
      </c>
      <c r="R1375" s="26" t="str">
        <f t="shared" si="213"/>
        <v>fiction</v>
      </c>
      <c r="S1375" s="27">
        <f t="shared" si="214"/>
        <v>41520.561041666668</v>
      </c>
      <c r="T1375" s="5" t="str">
        <f t="shared" si="215"/>
        <v>Sep</v>
      </c>
      <c r="U1375" s="5" t="str">
        <f t="shared" si="216"/>
        <v>2013</v>
      </c>
      <c r="V1375" s="5" t="str">
        <f t="shared" si="217"/>
        <v>Oct</v>
      </c>
      <c r="W1375" s="1" t="str">
        <f t="shared" si="218"/>
        <v>2013</v>
      </c>
      <c r="X1375" s="27">
        <f t="shared" si="219"/>
        <v>41549.561041666668</v>
      </c>
    </row>
    <row r="1376" spans="1:24" ht="48" hidden="1" x14ac:dyDescent="0.2">
      <c r="A1376" s="1">
        <v>3401</v>
      </c>
      <c r="B1376" s="7" t="s">
        <v>3400</v>
      </c>
      <c r="C1376" s="7" t="s">
        <v>7511</v>
      </c>
      <c r="D1376" s="1">
        <v>2900</v>
      </c>
      <c r="E1376" s="1">
        <v>2954</v>
      </c>
      <c r="F1376" s="1" t="s">
        <v>8218</v>
      </c>
      <c r="G1376" s="1" t="s">
        <v>8224</v>
      </c>
      <c r="H1376" s="1" t="s">
        <v>8246</v>
      </c>
      <c r="I1376" s="1">
        <v>1438968146</v>
      </c>
      <c r="J1376" s="1">
        <v>1436376146</v>
      </c>
      <c r="K1376" s="1" t="b">
        <v>0</v>
      </c>
      <c r="L1376" s="1">
        <v>66</v>
      </c>
      <c r="M1376" s="1" t="b">
        <v>1</v>
      </c>
      <c r="N1376" s="1" t="s">
        <v>8270</v>
      </c>
      <c r="O1376" s="28">
        <f t="shared" si="210"/>
        <v>1.0186206896551724</v>
      </c>
      <c r="P1376" s="29">
        <f t="shared" si="211"/>
        <v>44.757575757575758</v>
      </c>
      <c r="Q1376" s="9" t="str">
        <f t="shared" si="212"/>
        <v>theater</v>
      </c>
      <c r="R1376" s="26" t="str">
        <f t="shared" si="213"/>
        <v>plays</v>
      </c>
      <c r="S1376" s="27">
        <f t="shared" si="214"/>
        <v>42193.723912037036</v>
      </c>
      <c r="T1376" s="5" t="str">
        <f t="shared" si="215"/>
        <v>Jul</v>
      </c>
      <c r="U1376" s="5" t="str">
        <f t="shared" si="216"/>
        <v>2015</v>
      </c>
      <c r="V1376" s="5" t="str">
        <f t="shared" si="217"/>
        <v>Aug</v>
      </c>
      <c r="W1376" s="1" t="str">
        <f t="shared" si="218"/>
        <v>2015</v>
      </c>
      <c r="X1376" s="27">
        <f t="shared" si="219"/>
        <v>42223.723912037036</v>
      </c>
    </row>
    <row r="1377" spans="1:24" ht="16" hidden="1" x14ac:dyDescent="0.2">
      <c r="A1377" s="1">
        <v>746</v>
      </c>
      <c r="B1377" s="7" t="s">
        <v>747</v>
      </c>
      <c r="C1377" s="7" t="s">
        <v>4856</v>
      </c>
      <c r="D1377" s="1">
        <v>2987</v>
      </c>
      <c r="E1377" s="1">
        <v>3318</v>
      </c>
      <c r="F1377" s="1" t="s">
        <v>8218</v>
      </c>
      <c r="G1377" s="1" t="s">
        <v>8223</v>
      </c>
      <c r="H1377" s="1" t="s">
        <v>8245</v>
      </c>
      <c r="I1377" s="1">
        <v>1348372740</v>
      </c>
      <c r="J1377" s="1">
        <v>1346806909</v>
      </c>
      <c r="K1377" s="1" t="b">
        <v>0</v>
      </c>
      <c r="L1377" s="1">
        <v>97</v>
      </c>
      <c r="M1377" s="1" t="b">
        <v>1</v>
      </c>
      <c r="N1377" s="1" t="s">
        <v>8273</v>
      </c>
      <c r="O1377" s="28">
        <f t="shared" si="210"/>
        <v>1.1108135252761968</v>
      </c>
      <c r="P1377" s="29">
        <f t="shared" si="211"/>
        <v>34.206185567010309</v>
      </c>
      <c r="Q1377" s="9" t="str">
        <f t="shared" si="212"/>
        <v>publishing</v>
      </c>
      <c r="R1377" s="26" t="str">
        <f t="shared" si="213"/>
        <v>nonfiction</v>
      </c>
      <c r="S1377" s="27">
        <f t="shared" si="214"/>
        <v>41157.042928240742</v>
      </c>
      <c r="T1377" s="5" t="str">
        <f t="shared" si="215"/>
        <v>Sep</v>
      </c>
      <c r="U1377" s="5" t="str">
        <f t="shared" si="216"/>
        <v>2012</v>
      </c>
      <c r="V1377" s="5" t="str">
        <f t="shared" si="217"/>
        <v>Sep</v>
      </c>
      <c r="W1377" s="1" t="str">
        <f t="shared" si="218"/>
        <v>2012</v>
      </c>
      <c r="X1377" s="27">
        <f t="shared" si="219"/>
        <v>41175.165972222225</v>
      </c>
    </row>
    <row r="1378" spans="1:24" ht="48" hidden="1" x14ac:dyDescent="0.2">
      <c r="A1378" s="1">
        <v>157</v>
      </c>
      <c r="B1378" s="7" t="s">
        <v>159</v>
      </c>
      <c r="C1378" s="7" t="s">
        <v>4267</v>
      </c>
      <c r="D1378" s="1">
        <v>2995</v>
      </c>
      <c r="E1378" s="1">
        <v>8</v>
      </c>
      <c r="F1378" s="1" t="s">
        <v>8219</v>
      </c>
      <c r="G1378" s="1" t="s">
        <v>8223</v>
      </c>
      <c r="H1378" s="1" t="s">
        <v>8245</v>
      </c>
      <c r="I1378" s="1">
        <v>1456523572</v>
      </c>
      <c r="J1378" s="1">
        <v>1453931572</v>
      </c>
      <c r="K1378" s="1" t="b">
        <v>0</v>
      </c>
      <c r="L1378" s="1">
        <v>2</v>
      </c>
      <c r="M1378" s="1" t="b">
        <v>0</v>
      </c>
      <c r="N1378" s="1" t="s">
        <v>8266</v>
      </c>
      <c r="O1378" s="28">
        <f t="shared" si="210"/>
        <v>2.671118530884808E-3</v>
      </c>
      <c r="P1378" s="29">
        <f t="shared" si="211"/>
        <v>4</v>
      </c>
      <c r="Q1378" s="9" t="str">
        <f t="shared" si="212"/>
        <v>film &amp; video</v>
      </c>
      <c r="R1378" s="26" t="str">
        <f t="shared" si="213"/>
        <v>science fiction</v>
      </c>
      <c r="S1378" s="27">
        <f t="shared" si="214"/>
        <v>42396.911712962959</v>
      </c>
      <c r="T1378" s="5" t="str">
        <f t="shared" si="215"/>
        <v>Jan</v>
      </c>
      <c r="U1378" s="5" t="str">
        <f t="shared" si="216"/>
        <v>2016</v>
      </c>
      <c r="V1378" s="5" t="str">
        <f t="shared" si="217"/>
        <v>Feb</v>
      </c>
      <c r="W1378" s="1" t="str">
        <f t="shared" si="218"/>
        <v>2016</v>
      </c>
      <c r="X1378" s="27">
        <f t="shared" si="219"/>
        <v>42426.911712962959</v>
      </c>
    </row>
    <row r="1379" spans="1:24" ht="48" hidden="1" x14ac:dyDescent="0.2">
      <c r="A1379" s="1">
        <v>10</v>
      </c>
      <c r="B1379" s="7" t="s">
        <v>12</v>
      </c>
      <c r="C1379" s="7" t="s">
        <v>4121</v>
      </c>
      <c r="D1379" s="1">
        <v>3000</v>
      </c>
      <c r="E1379" s="1">
        <v>3015</v>
      </c>
      <c r="F1379" s="1" t="s">
        <v>8218</v>
      </c>
      <c r="G1379" s="1" t="s">
        <v>8223</v>
      </c>
      <c r="H1379" s="1" t="s">
        <v>8245</v>
      </c>
      <c r="I1379" s="1">
        <v>1403660279</v>
      </c>
      <c r="J1379" s="1">
        <v>1400636279</v>
      </c>
      <c r="K1379" s="1" t="b">
        <v>0</v>
      </c>
      <c r="L1379" s="1">
        <v>19</v>
      </c>
      <c r="M1379" s="1" t="b">
        <v>1</v>
      </c>
      <c r="N1379" s="1" t="s">
        <v>8264</v>
      </c>
      <c r="O1379" s="28">
        <f t="shared" si="210"/>
        <v>1.0049999999999999</v>
      </c>
      <c r="P1379" s="29">
        <f t="shared" si="211"/>
        <v>158.68421052631578</v>
      </c>
      <c r="Q1379" s="9" t="str">
        <f t="shared" si="212"/>
        <v>film &amp; video</v>
      </c>
      <c r="R1379" s="26" t="str">
        <f t="shared" si="213"/>
        <v>television</v>
      </c>
      <c r="S1379" s="27">
        <f t="shared" si="214"/>
        <v>41780.068043981482</v>
      </c>
      <c r="T1379" s="5" t="str">
        <f t="shared" si="215"/>
        <v>May</v>
      </c>
      <c r="U1379" s="5" t="str">
        <f t="shared" si="216"/>
        <v>2014</v>
      </c>
      <c r="V1379" s="5" t="str">
        <f t="shared" si="217"/>
        <v>Jun</v>
      </c>
      <c r="W1379" s="1" t="str">
        <f t="shared" si="218"/>
        <v>2014</v>
      </c>
      <c r="X1379" s="27">
        <f t="shared" si="219"/>
        <v>41815.068043981482</v>
      </c>
    </row>
    <row r="1380" spans="1:24" ht="48" hidden="1" x14ac:dyDescent="0.2">
      <c r="A1380" s="1">
        <v>29</v>
      </c>
      <c r="B1380" s="7" t="s">
        <v>31</v>
      </c>
      <c r="C1380" s="7" t="s">
        <v>4140</v>
      </c>
      <c r="D1380" s="1">
        <v>3000</v>
      </c>
      <c r="E1380" s="1">
        <v>3700</v>
      </c>
      <c r="F1380" s="1" t="s">
        <v>8218</v>
      </c>
      <c r="G1380" s="1" t="s">
        <v>8224</v>
      </c>
      <c r="H1380" s="1" t="s">
        <v>8246</v>
      </c>
      <c r="I1380" s="1">
        <v>1406045368</v>
      </c>
      <c r="J1380" s="1">
        <v>1403453368</v>
      </c>
      <c r="K1380" s="1" t="b">
        <v>0</v>
      </c>
      <c r="L1380" s="1">
        <v>117</v>
      </c>
      <c r="M1380" s="1" t="b">
        <v>1</v>
      </c>
      <c r="N1380" s="1" t="s">
        <v>8264</v>
      </c>
      <c r="O1380" s="28">
        <f t="shared" si="210"/>
        <v>1.2333333333333334</v>
      </c>
      <c r="P1380" s="29">
        <f t="shared" si="211"/>
        <v>31.623931623931625</v>
      </c>
      <c r="Q1380" s="9" t="str">
        <f t="shared" si="212"/>
        <v>film &amp; video</v>
      </c>
      <c r="R1380" s="26" t="str">
        <f t="shared" si="213"/>
        <v>television</v>
      </c>
      <c r="S1380" s="27">
        <f t="shared" si="214"/>
        <v>41812.67324074074</v>
      </c>
      <c r="T1380" s="5" t="str">
        <f t="shared" si="215"/>
        <v>Jun</v>
      </c>
      <c r="U1380" s="5" t="str">
        <f t="shared" si="216"/>
        <v>2014</v>
      </c>
      <c r="V1380" s="5" t="str">
        <f t="shared" si="217"/>
        <v>Jul</v>
      </c>
      <c r="W1380" s="1" t="str">
        <f t="shared" si="218"/>
        <v>2014</v>
      </c>
      <c r="X1380" s="27">
        <f t="shared" si="219"/>
        <v>41842.67324074074</v>
      </c>
    </row>
    <row r="1381" spans="1:24" ht="32" hidden="1" x14ac:dyDescent="0.2">
      <c r="A1381" s="1">
        <v>53</v>
      </c>
      <c r="B1381" s="7" t="s">
        <v>55</v>
      </c>
      <c r="C1381" s="7" t="s">
        <v>4164</v>
      </c>
      <c r="D1381" s="1">
        <v>3000</v>
      </c>
      <c r="E1381" s="1">
        <v>3289</v>
      </c>
      <c r="F1381" s="1" t="s">
        <v>8218</v>
      </c>
      <c r="G1381" s="1" t="s">
        <v>8223</v>
      </c>
      <c r="H1381" s="1" t="s">
        <v>8245</v>
      </c>
      <c r="I1381" s="1">
        <v>1396648800</v>
      </c>
      <c r="J1381" s="1">
        <v>1395407445</v>
      </c>
      <c r="K1381" s="1" t="b">
        <v>0</v>
      </c>
      <c r="L1381" s="1">
        <v>117</v>
      </c>
      <c r="M1381" s="1" t="b">
        <v>1</v>
      </c>
      <c r="N1381" s="1" t="s">
        <v>8264</v>
      </c>
      <c r="O1381" s="28">
        <f t="shared" si="210"/>
        <v>1.0963333333333334</v>
      </c>
      <c r="P1381" s="29">
        <f t="shared" si="211"/>
        <v>28.111111111111111</v>
      </c>
      <c r="Q1381" s="9" t="str">
        <f t="shared" si="212"/>
        <v>film &amp; video</v>
      </c>
      <c r="R1381" s="26" t="str">
        <f t="shared" si="213"/>
        <v>television</v>
      </c>
      <c r="S1381" s="27">
        <f t="shared" si="214"/>
        <v>41719.549131944441</v>
      </c>
      <c r="T1381" s="5" t="str">
        <f t="shared" si="215"/>
        <v>Mar</v>
      </c>
      <c r="U1381" s="5" t="str">
        <f t="shared" si="216"/>
        <v>2014</v>
      </c>
      <c r="V1381" s="5" t="str">
        <f t="shared" si="217"/>
        <v>Apr</v>
      </c>
      <c r="W1381" s="1" t="str">
        <f t="shared" si="218"/>
        <v>2014</v>
      </c>
      <c r="X1381" s="27">
        <f t="shared" si="219"/>
        <v>41733.916666666664</v>
      </c>
    </row>
    <row r="1382" spans="1:24" ht="48" hidden="1" x14ac:dyDescent="0.2">
      <c r="A1382" s="1">
        <v>62</v>
      </c>
      <c r="B1382" s="7" t="s">
        <v>64</v>
      </c>
      <c r="C1382" s="7" t="s">
        <v>4173</v>
      </c>
      <c r="D1382" s="1">
        <v>3000</v>
      </c>
      <c r="E1382" s="1">
        <v>4642</v>
      </c>
      <c r="F1382" s="1" t="s">
        <v>8218</v>
      </c>
      <c r="G1382" s="1" t="s">
        <v>8223</v>
      </c>
      <c r="H1382" s="1" t="s">
        <v>8245</v>
      </c>
      <c r="I1382" s="1">
        <v>1362337878</v>
      </c>
      <c r="J1382" s="1">
        <v>1360177878</v>
      </c>
      <c r="K1382" s="1" t="b">
        <v>0</v>
      </c>
      <c r="L1382" s="1">
        <v>48</v>
      </c>
      <c r="M1382" s="1" t="b">
        <v>1</v>
      </c>
      <c r="N1382" s="1" t="s">
        <v>8265</v>
      </c>
      <c r="O1382" s="28">
        <f t="shared" si="210"/>
        <v>1.5473333333333332</v>
      </c>
      <c r="P1382" s="29">
        <f t="shared" si="211"/>
        <v>96.708333333333329</v>
      </c>
      <c r="Q1382" s="9" t="str">
        <f t="shared" si="212"/>
        <v>film &amp; video</v>
      </c>
      <c r="R1382" s="26" t="str">
        <f t="shared" si="213"/>
        <v>shorts</v>
      </c>
      <c r="S1382" s="27">
        <f t="shared" si="214"/>
        <v>41311.799513888887</v>
      </c>
      <c r="T1382" s="5" t="str">
        <f t="shared" si="215"/>
        <v>Feb</v>
      </c>
      <c r="U1382" s="5" t="str">
        <f t="shared" si="216"/>
        <v>2013</v>
      </c>
      <c r="V1382" s="5" t="str">
        <f t="shared" si="217"/>
        <v>Mar</v>
      </c>
      <c r="W1382" s="1" t="str">
        <f t="shared" si="218"/>
        <v>2013</v>
      </c>
      <c r="X1382" s="27">
        <f t="shared" si="219"/>
        <v>41336.799513888887</v>
      </c>
    </row>
    <row r="1383" spans="1:24" ht="48" hidden="1" x14ac:dyDescent="0.2">
      <c r="A1383" s="1">
        <v>91</v>
      </c>
      <c r="B1383" s="7" t="s">
        <v>93</v>
      </c>
      <c r="C1383" s="7" t="s">
        <v>4202</v>
      </c>
      <c r="D1383" s="1">
        <v>3000</v>
      </c>
      <c r="E1383" s="1">
        <v>3600</v>
      </c>
      <c r="F1383" s="1" t="s">
        <v>8218</v>
      </c>
      <c r="G1383" s="1" t="s">
        <v>8223</v>
      </c>
      <c r="H1383" s="1" t="s">
        <v>8245</v>
      </c>
      <c r="I1383" s="1">
        <v>1305625164</v>
      </c>
      <c r="J1383" s="1">
        <v>1300354764</v>
      </c>
      <c r="K1383" s="1" t="b">
        <v>0</v>
      </c>
      <c r="L1383" s="1">
        <v>46</v>
      </c>
      <c r="M1383" s="1" t="b">
        <v>1</v>
      </c>
      <c r="N1383" s="1" t="s">
        <v>8265</v>
      </c>
      <c r="O1383" s="28">
        <f t="shared" si="210"/>
        <v>1.2</v>
      </c>
      <c r="P1383" s="29">
        <f t="shared" si="211"/>
        <v>78.260869565217391</v>
      </c>
      <c r="Q1383" s="9" t="str">
        <f t="shared" si="212"/>
        <v>film &amp; video</v>
      </c>
      <c r="R1383" s="26" t="str">
        <f t="shared" si="213"/>
        <v>shorts</v>
      </c>
      <c r="S1383" s="27">
        <f t="shared" si="214"/>
        <v>40619.402361111112</v>
      </c>
      <c r="T1383" s="5" t="str">
        <f t="shared" si="215"/>
        <v>Mar</v>
      </c>
      <c r="U1383" s="5" t="str">
        <f t="shared" si="216"/>
        <v>2011</v>
      </c>
      <c r="V1383" s="5" t="str">
        <f t="shared" si="217"/>
        <v>May</v>
      </c>
      <c r="W1383" s="1" t="str">
        <f t="shared" si="218"/>
        <v>2011</v>
      </c>
      <c r="X1383" s="27">
        <f t="shared" si="219"/>
        <v>40680.402361111112</v>
      </c>
    </row>
    <row r="1384" spans="1:24" ht="48" hidden="1" x14ac:dyDescent="0.2">
      <c r="A1384" s="1">
        <v>114</v>
      </c>
      <c r="B1384" s="7" t="s">
        <v>116</v>
      </c>
      <c r="C1384" s="7" t="s">
        <v>4225</v>
      </c>
      <c r="D1384" s="1">
        <v>3000</v>
      </c>
      <c r="E1384" s="1">
        <v>3100</v>
      </c>
      <c r="F1384" s="1" t="s">
        <v>8218</v>
      </c>
      <c r="G1384" s="1" t="s">
        <v>8223</v>
      </c>
      <c r="H1384" s="1" t="s">
        <v>8245</v>
      </c>
      <c r="I1384" s="1">
        <v>1326436488</v>
      </c>
      <c r="J1384" s="1">
        <v>1321252488</v>
      </c>
      <c r="K1384" s="1" t="b">
        <v>0</v>
      </c>
      <c r="L1384" s="1">
        <v>35</v>
      </c>
      <c r="M1384" s="1" t="b">
        <v>1</v>
      </c>
      <c r="N1384" s="1" t="s">
        <v>8265</v>
      </c>
      <c r="O1384" s="28">
        <f t="shared" si="210"/>
        <v>1.0333333333333334</v>
      </c>
      <c r="P1384" s="29">
        <f t="shared" si="211"/>
        <v>88.571428571428569</v>
      </c>
      <c r="Q1384" s="9" t="str">
        <f t="shared" si="212"/>
        <v>film &amp; video</v>
      </c>
      <c r="R1384" s="26" t="str">
        <f t="shared" si="213"/>
        <v>shorts</v>
      </c>
      <c r="S1384" s="27">
        <f t="shared" si="214"/>
        <v>40861.27416666667</v>
      </c>
      <c r="T1384" s="5" t="str">
        <f t="shared" si="215"/>
        <v>Nov</v>
      </c>
      <c r="U1384" s="5" t="str">
        <f t="shared" si="216"/>
        <v>2011</v>
      </c>
      <c r="V1384" s="5" t="str">
        <f t="shared" si="217"/>
        <v>Jan</v>
      </c>
      <c r="W1384" s="1" t="str">
        <f t="shared" si="218"/>
        <v>2012</v>
      </c>
      <c r="X1384" s="27">
        <f t="shared" si="219"/>
        <v>40921.27416666667</v>
      </c>
    </row>
    <row r="1385" spans="1:24" ht="48" hidden="1" x14ac:dyDescent="0.2">
      <c r="A1385" s="1">
        <v>121</v>
      </c>
      <c r="B1385" s="7" t="s">
        <v>123</v>
      </c>
      <c r="C1385" s="7" t="s">
        <v>4232</v>
      </c>
      <c r="D1385" s="1">
        <v>3000</v>
      </c>
      <c r="E1385" s="1">
        <v>1</v>
      </c>
      <c r="F1385" s="1" t="s">
        <v>8219</v>
      </c>
      <c r="G1385" s="1" t="s">
        <v>8223</v>
      </c>
      <c r="H1385" s="1" t="s">
        <v>8245</v>
      </c>
      <c r="I1385" s="1">
        <v>1429352160</v>
      </c>
      <c r="J1385" s="1">
        <v>1427993710</v>
      </c>
      <c r="K1385" s="1" t="b">
        <v>0</v>
      </c>
      <c r="L1385" s="1">
        <v>1</v>
      </c>
      <c r="M1385" s="1" t="b">
        <v>0</v>
      </c>
      <c r="N1385" s="1" t="s">
        <v>8266</v>
      </c>
      <c r="O1385" s="28">
        <f t="shared" si="210"/>
        <v>3.3333333333333332E-4</v>
      </c>
      <c r="P1385" s="29">
        <f t="shared" si="211"/>
        <v>1</v>
      </c>
      <c r="Q1385" s="9" t="str">
        <f t="shared" si="212"/>
        <v>film &amp; video</v>
      </c>
      <c r="R1385" s="26" t="str">
        <f t="shared" si="213"/>
        <v>science fiction</v>
      </c>
      <c r="S1385" s="27">
        <f t="shared" si="214"/>
        <v>42096.704976851848</v>
      </c>
      <c r="T1385" s="5" t="str">
        <f t="shared" si="215"/>
        <v>Apr</v>
      </c>
      <c r="U1385" s="5" t="str">
        <f t="shared" si="216"/>
        <v>2015</v>
      </c>
      <c r="V1385" s="5" t="str">
        <f t="shared" si="217"/>
        <v>Apr</v>
      </c>
      <c r="W1385" s="1" t="str">
        <f t="shared" si="218"/>
        <v>2015</v>
      </c>
      <c r="X1385" s="27">
        <f t="shared" si="219"/>
        <v>42112.427777777775</v>
      </c>
    </row>
    <row r="1386" spans="1:24" ht="48" hidden="1" x14ac:dyDescent="0.2">
      <c r="A1386" s="1">
        <v>135</v>
      </c>
      <c r="B1386" s="7" t="s">
        <v>137</v>
      </c>
      <c r="C1386" s="7" t="s">
        <v>4246</v>
      </c>
      <c r="D1386" s="1">
        <v>3000</v>
      </c>
      <c r="E1386" s="1">
        <v>403</v>
      </c>
      <c r="F1386" s="1" t="s">
        <v>8219</v>
      </c>
      <c r="G1386" s="1" t="s">
        <v>8223</v>
      </c>
      <c r="H1386" s="1" t="s">
        <v>8245</v>
      </c>
      <c r="I1386" s="1">
        <v>1404241200</v>
      </c>
      <c r="J1386" s="1">
        <v>1401354597</v>
      </c>
      <c r="K1386" s="1" t="b">
        <v>0</v>
      </c>
      <c r="L1386" s="1">
        <v>5</v>
      </c>
      <c r="M1386" s="1" t="b">
        <v>0</v>
      </c>
      <c r="N1386" s="1" t="s">
        <v>8266</v>
      </c>
      <c r="O1386" s="28">
        <f t="shared" si="210"/>
        <v>0.13433333333333333</v>
      </c>
      <c r="P1386" s="29">
        <f t="shared" si="211"/>
        <v>80.599999999999994</v>
      </c>
      <c r="Q1386" s="9" t="str">
        <f t="shared" si="212"/>
        <v>film &amp; video</v>
      </c>
      <c r="R1386" s="26" t="str">
        <f t="shared" si="213"/>
        <v>science fiction</v>
      </c>
      <c r="S1386" s="27">
        <f t="shared" si="214"/>
        <v>41788.381909722222</v>
      </c>
      <c r="T1386" s="5" t="str">
        <f t="shared" si="215"/>
        <v>May</v>
      </c>
      <c r="U1386" s="5" t="str">
        <f t="shared" si="216"/>
        <v>2014</v>
      </c>
      <c r="V1386" s="5" t="str">
        <f t="shared" si="217"/>
        <v>Jul</v>
      </c>
      <c r="W1386" s="1" t="str">
        <f t="shared" si="218"/>
        <v>2014</v>
      </c>
      <c r="X1386" s="27">
        <f t="shared" si="219"/>
        <v>41821.791666666664</v>
      </c>
    </row>
    <row r="1387" spans="1:24" ht="48" hidden="1" x14ac:dyDescent="0.2">
      <c r="A1387" s="1">
        <v>136</v>
      </c>
      <c r="B1387" s="7" t="s">
        <v>138</v>
      </c>
      <c r="C1387" s="7" t="s">
        <v>4232</v>
      </c>
      <c r="D1387" s="1">
        <v>3000</v>
      </c>
      <c r="E1387" s="1">
        <v>0</v>
      </c>
      <c r="F1387" s="1" t="s">
        <v>8219</v>
      </c>
      <c r="G1387" s="1" t="s">
        <v>8223</v>
      </c>
      <c r="H1387" s="1" t="s">
        <v>8245</v>
      </c>
      <c r="I1387" s="1">
        <v>1431771360</v>
      </c>
      <c r="J1387" s="1">
        <v>1427968234</v>
      </c>
      <c r="K1387" s="1" t="b">
        <v>0</v>
      </c>
      <c r="L1387" s="1">
        <v>0</v>
      </c>
      <c r="M1387" s="1" t="b">
        <v>0</v>
      </c>
      <c r="N1387" s="1" t="s">
        <v>8266</v>
      </c>
      <c r="O1387" s="28">
        <f t="shared" si="210"/>
        <v>0</v>
      </c>
      <c r="P1387" s="29">
        <f t="shared" si="211"/>
        <v>0</v>
      </c>
      <c r="Q1387" s="9" t="str">
        <f t="shared" si="212"/>
        <v>film &amp; video</v>
      </c>
      <c r="R1387" s="26" t="str">
        <f t="shared" si="213"/>
        <v>science fiction</v>
      </c>
      <c r="S1387" s="27">
        <f t="shared" si="214"/>
        <v>42096.410115740742</v>
      </c>
      <c r="T1387" s="5" t="str">
        <f t="shared" si="215"/>
        <v>Apr</v>
      </c>
      <c r="U1387" s="5" t="str">
        <f t="shared" si="216"/>
        <v>2015</v>
      </c>
      <c r="V1387" s="5" t="str">
        <f t="shared" si="217"/>
        <v>May</v>
      </c>
      <c r="W1387" s="1" t="str">
        <f t="shared" si="218"/>
        <v>2015</v>
      </c>
      <c r="X1387" s="27">
        <f t="shared" si="219"/>
        <v>42140.427777777775</v>
      </c>
    </row>
    <row r="1388" spans="1:24" ht="48" hidden="1" x14ac:dyDescent="0.2">
      <c r="A1388" s="1">
        <v>142</v>
      </c>
      <c r="B1388" s="7" t="s">
        <v>144</v>
      </c>
      <c r="C1388" s="7" t="s">
        <v>4252</v>
      </c>
      <c r="D1388" s="1">
        <v>3000</v>
      </c>
      <c r="E1388" s="1">
        <v>10</v>
      </c>
      <c r="F1388" s="1" t="s">
        <v>8219</v>
      </c>
      <c r="G1388" s="1" t="s">
        <v>8223</v>
      </c>
      <c r="H1388" s="1" t="s">
        <v>8245</v>
      </c>
      <c r="I1388" s="1">
        <v>1416176778</v>
      </c>
      <c r="J1388" s="1">
        <v>1414358778</v>
      </c>
      <c r="K1388" s="1" t="b">
        <v>0</v>
      </c>
      <c r="L1388" s="1">
        <v>1</v>
      </c>
      <c r="M1388" s="1" t="b">
        <v>0</v>
      </c>
      <c r="N1388" s="1" t="s">
        <v>8266</v>
      </c>
      <c r="O1388" s="28">
        <f t="shared" si="210"/>
        <v>3.3333333333333335E-3</v>
      </c>
      <c r="P1388" s="29">
        <f t="shared" si="211"/>
        <v>10</v>
      </c>
      <c r="Q1388" s="9" t="str">
        <f t="shared" si="212"/>
        <v>film &amp; video</v>
      </c>
      <c r="R1388" s="26" t="str">
        <f t="shared" si="213"/>
        <v>science fiction</v>
      </c>
      <c r="S1388" s="27">
        <f t="shared" si="214"/>
        <v>41938.893263888887</v>
      </c>
      <c r="T1388" s="5" t="str">
        <f t="shared" si="215"/>
        <v>Oct</v>
      </c>
      <c r="U1388" s="5" t="str">
        <f t="shared" si="216"/>
        <v>2014</v>
      </c>
      <c r="V1388" s="5" t="str">
        <f t="shared" si="217"/>
        <v>Nov</v>
      </c>
      <c r="W1388" s="1" t="str">
        <f t="shared" si="218"/>
        <v>2014</v>
      </c>
      <c r="X1388" s="27">
        <f t="shared" si="219"/>
        <v>41959.934930555552</v>
      </c>
    </row>
    <row r="1389" spans="1:24" ht="48" hidden="1" x14ac:dyDescent="0.2">
      <c r="A1389" s="1">
        <v>229</v>
      </c>
      <c r="B1389" s="7" t="s">
        <v>231</v>
      </c>
      <c r="C1389" s="7" t="s">
        <v>4339</v>
      </c>
      <c r="D1389" s="1">
        <v>3000</v>
      </c>
      <c r="E1389" s="1">
        <v>0</v>
      </c>
      <c r="F1389" s="1" t="s">
        <v>8220</v>
      </c>
      <c r="G1389" s="1" t="s">
        <v>8235</v>
      </c>
      <c r="H1389" s="1" t="s">
        <v>8248</v>
      </c>
      <c r="I1389" s="1">
        <v>1455402297</v>
      </c>
      <c r="J1389" s="1">
        <v>1452810297</v>
      </c>
      <c r="K1389" s="1" t="b">
        <v>0</v>
      </c>
      <c r="L1389" s="1">
        <v>0</v>
      </c>
      <c r="M1389" s="1" t="b">
        <v>0</v>
      </c>
      <c r="N1389" s="1" t="s">
        <v>8267</v>
      </c>
      <c r="O1389" s="28">
        <f t="shared" si="210"/>
        <v>0</v>
      </c>
      <c r="P1389" s="29">
        <f t="shared" si="211"/>
        <v>0</v>
      </c>
      <c r="Q1389" s="9" t="str">
        <f t="shared" si="212"/>
        <v>film &amp; video</v>
      </c>
      <c r="R1389" s="26" t="str">
        <f t="shared" si="213"/>
        <v>drama</v>
      </c>
      <c r="S1389" s="27">
        <f t="shared" si="214"/>
        <v>42383.933993055558</v>
      </c>
      <c r="T1389" s="5" t="str">
        <f t="shared" si="215"/>
        <v>Jan</v>
      </c>
      <c r="U1389" s="5" t="str">
        <f t="shared" si="216"/>
        <v>2016</v>
      </c>
      <c r="V1389" s="5" t="str">
        <f t="shared" si="217"/>
        <v>Feb</v>
      </c>
      <c r="W1389" s="1" t="str">
        <f t="shared" si="218"/>
        <v>2016</v>
      </c>
      <c r="X1389" s="27">
        <f t="shared" si="219"/>
        <v>42413.933993055558</v>
      </c>
    </row>
    <row r="1390" spans="1:24" ht="48" hidden="1" x14ac:dyDescent="0.2">
      <c r="A1390" s="1">
        <v>272</v>
      </c>
      <c r="B1390" s="7" t="s">
        <v>273</v>
      </c>
      <c r="C1390" s="7" t="s">
        <v>4382</v>
      </c>
      <c r="D1390" s="1">
        <v>3000</v>
      </c>
      <c r="E1390" s="1">
        <v>5323.01</v>
      </c>
      <c r="F1390" s="1" t="s">
        <v>8218</v>
      </c>
      <c r="G1390" s="1" t="s">
        <v>8223</v>
      </c>
      <c r="H1390" s="1" t="s">
        <v>8245</v>
      </c>
      <c r="I1390" s="1">
        <v>1272480540</v>
      </c>
      <c r="J1390" s="1">
        <v>1267220191</v>
      </c>
      <c r="K1390" s="1" t="b">
        <v>1</v>
      </c>
      <c r="L1390" s="1">
        <v>65</v>
      </c>
      <c r="M1390" s="1" t="b">
        <v>1</v>
      </c>
      <c r="N1390" s="1" t="s">
        <v>8268</v>
      </c>
      <c r="O1390" s="28">
        <f t="shared" si="210"/>
        <v>1.7743366666666667</v>
      </c>
      <c r="P1390" s="29">
        <f t="shared" si="211"/>
        <v>81.892461538461546</v>
      </c>
      <c r="Q1390" s="9" t="str">
        <f t="shared" si="212"/>
        <v>film &amp; video</v>
      </c>
      <c r="R1390" s="26" t="str">
        <f t="shared" si="213"/>
        <v>documentary</v>
      </c>
      <c r="S1390" s="27">
        <f t="shared" si="214"/>
        <v>40235.900358796294</v>
      </c>
      <c r="T1390" s="5" t="str">
        <f t="shared" si="215"/>
        <v>Feb</v>
      </c>
      <c r="U1390" s="5" t="str">
        <f t="shared" si="216"/>
        <v>2010</v>
      </c>
      <c r="V1390" s="5" t="str">
        <f t="shared" si="217"/>
        <v>Apr</v>
      </c>
      <c r="W1390" s="1" t="str">
        <f t="shared" si="218"/>
        <v>2010</v>
      </c>
      <c r="X1390" s="27">
        <f t="shared" si="219"/>
        <v>40296.78402777778</v>
      </c>
    </row>
    <row r="1391" spans="1:24" ht="48" hidden="1" x14ac:dyDescent="0.2">
      <c r="A1391" s="1">
        <v>303</v>
      </c>
      <c r="B1391" s="7" t="s">
        <v>304</v>
      </c>
      <c r="C1391" s="7" t="s">
        <v>4413</v>
      </c>
      <c r="D1391" s="1">
        <v>3000</v>
      </c>
      <c r="E1391" s="1">
        <v>4124</v>
      </c>
      <c r="F1391" s="1" t="s">
        <v>8218</v>
      </c>
      <c r="G1391" s="1" t="s">
        <v>8223</v>
      </c>
      <c r="H1391" s="1" t="s">
        <v>8245</v>
      </c>
      <c r="I1391" s="1">
        <v>1338601346</v>
      </c>
      <c r="J1391" s="1">
        <v>1336009346</v>
      </c>
      <c r="K1391" s="1" t="b">
        <v>1</v>
      </c>
      <c r="L1391" s="1">
        <v>82</v>
      </c>
      <c r="M1391" s="1" t="b">
        <v>1</v>
      </c>
      <c r="N1391" s="1" t="s">
        <v>8268</v>
      </c>
      <c r="O1391" s="28">
        <f t="shared" si="210"/>
        <v>1.3746666666666667</v>
      </c>
      <c r="P1391" s="29">
        <f t="shared" si="211"/>
        <v>50.292682926829265</v>
      </c>
      <c r="Q1391" s="9" t="str">
        <f t="shared" si="212"/>
        <v>film &amp; video</v>
      </c>
      <c r="R1391" s="26" t="str">
        <f t="shared" si="213"/>
        <v>documentary</v>
      </c>
      <c r="S1391" s="27">
        <f t="shared" si="214"/>
        <v>41032.071134259262</v>
      </c>
      <c r="T1391" s="5" t="str">
        <f t="shared" si="215"/>
        <v>May</v>
      </c>
      <c r="U1391" s="5" t="str">
        <f t="shared" si="216"/>
        <v>2012</v>
      </c>
      <c r="V1391" s="5" t="str">
        <f t="shared" si="217"/>
        <v>Jun</v>
      </c>
      <c r="W1391" s="1" t="str">
        <f t="shared" si="218"/>
        <v>2012</v>
      </c>
      <c r="X1391" s="27">
        <f t="shared" si="219"/>
        <v>41062.071134259262</v>
      </c>
    </row>
    <row r="1392" spans="1:24" ht="48" hidden="1" x14ac:dyDescent="0.2">
      <c r="A1392" s="1">
        <v>337</v>
      </c>
      <c r="B1392" s="7" t="s">
        <v>338</v>
      </c>
      <c r="C1392" s="7" t="s">
        <v>4447</v>
      </c>
      <c r="D1392" s="1">
        <v>3000</v>
      </c>
      <c r="E1392" s="1">
        <v>3035.05</v>
      </c>
      <c r="F1392" s="1" t="s">
        <v>8218</v>
      </c>
      <c r="G1392" s="1" t="s">
        <v>8223</v>
      </c>
      <c r="H1392" s="1" t="s">
        <v>8245</v>
      </c>
      <c r="I1392" s="1">
        <v>1426298708</v>
      </c>
      <c r="J1392" s="1">
        <v>1423710308</v>
      </c>
      <c r="K1392" s="1" t="b">
        <v>1</v>
      </c>
      <c r="L1392" s="1">
        <v>31</v>
      </c>
      <c r="M1392" s="1" t="b">
        <v>1</v>
      </c>
      <c r="N1392" s="1" t="s">
        <v>8268</v>
      </c>
      <c r="O1392" s="28">
        <f t="shared" si="210"/>
        <v>1.0116833333333335</v>
      </c>
      <c r="P1392" s="29">
        <f t="shared" si="211"/>
        <v>97.904838709677421</v>
      </c>
      <c r="Q1392" s="9" t="str">
        <f t="shared" si="212"/>
        <v>film &amp; video</v>
      </c>
      <c r="R1392" s="26" t="str">
        <f t="shared" si="213"/>
        <v>documentary</v>
      </c>
      <c r="S1392" s="27">
        <f t="shared" si="214"/>
        <v>42047.128564814819</v>
      </c>
      <c r="T1392" s="5" t="str">
        <f t="shared" si="215"/>
        <v>Feb</v>
      </c>
      <c r="U1392" s="5" t="str">
        <f t="shared" si="216"/>
        <v>2015</v>
      </c>
      <c r="V1392" s="5" t="str">
        <f t="shared" si="217"/>
        <v>Mar</v>
      </c>
      <c r="W1392" s="1" t="str">
        <f t="shared" si="218"/>
        <v>2015</v>
      </c>
      <c r="X1392" s="27">
        <f t="shared" si="219"/>
        <v>42077.086898148147</v>
      </c>
    </row>
    <row r="1393" spans="1:24" ht="48" hidden="1" x14ac:dyDescent="0.2">
      <c r="A1393" s="1">
        <v>378</v>
      </c>
      <c r="B1393" s="7" t="s">
        <v>379</v>
      </c>
      <c r="C1393" s="7" t="s">
        <v>4488</v>
      </c>
      <c r="D1393" s="1">
        <v>3000</v>
      </c>
      <c r="E1393" s="1">
        <v>3353</v>
      </c>
      <c r="F1393" s="1" t="s">
        <v>8218</v>
      </c>
      <c r="G1393" s="1" t="s">
        <v>8228</v>
      </c>
      <c r="H1393" s="1" t="s">
        <v>8250</v>
      </c>
      <c r="I1393" s="1">
        <v>1453765920</v>
      </c>
      <c r="J1393" s="1">
        <v>1451655808</v>
      </c>
      <c r="K1393" s="1" t="b">
        <v>0</v>
      </c>
      <c r="L1393" s="1">
        <v>83</v>
      </c>
      <c r="M1393" s="1" t="b">
        <v>1</v>
      </c>
      <c r="N1393" s="1" t="s">
        <v>8268</v>
      </c>
      <c r="O1393" s="28">
        <f t="shared" si="210"/>
        <v>1.1176666666666666</v>
      </c>
      <c r="P1393" s="29">
        <f t="shared" si="211"/>
        <v>40.397590361445786</v>
      </c>
      <c r="Q1393" s="9" t="str">
        <f t="shared" si="212"/>
        <v>film &amp; video</v>
      </c>
      <c r="R1393" s="26" t="str">
        <f t="shared" si="213"/>
        <v>documentary</v>
      </c>
      <c r="S1393" s="27">
        <f t="shared" si="214"/>
        <v>42370.571851851855</v>
      </c>
      <c r="T1393" s="5" t="str">
        <f t="shared" si="215"/>
        <v>Jan</v>
      </c>
      <c r="U1393" s="5" t="str">
        <f t="shared" si="216"/>
        <v>2016</v>
      </c>
      <c r="V1393" s="5" t="str">
        <f t="shared" si="217"/>
        <v>Jan</v>
      </c>
      <c r="W1393" s="1" t="str">
        <f t="shared" si="218"/>
        <v>2016</v>
      </c>
      <c r="X1393" s="27">
        <f t="shared" si="219"/>
        <v>42394.994444444441</v>
      </c>
    </row>
    <row r="1394" spans="1:24" ht="48" hidden="1" x14ac:dyDescent="0.2">
      <c r="A1394" s="1">
        <v>424</v>
      </c>
      <c r="B1394" s="7" t="s">
        <v>425</v>
      </c>
      <c r="C1394" s="7" t="s">
        <v>4534</v>
      </c>
      <c r="D1394" s="1">
        <v>3000</v>
      </c>
      <c r="E1394" s="1">
        <v>203.9</v>
      </c>
      <c r="F1394" s="1" t="s">
        <v>8220</v>
      </c>
      <c r="G1394" s="1" t="s">
        <v>8223</v>
      </c>
      <c r="H1394" s="1" t="s">
        <v>8245</v>
      </c>
      <c r="I1394" s="1">
        <v>1332748899</v>
      </c>
      <c r="J1394" s="1">
        <v>1327568499</v>
      </c>
      <c r="K1394" s="1" t="b">
        <v>0</v>
      </c>
      <c r="L1394" s="1">
        <v>5</v>
      </c>
      <c r="M1394" s="1" t="b">
        <v>0</v>
      </c>
      <c r="N1394" s="1" t="s">
        <v>8269</v>
      </c>
      <c r="O1394" s="28">
        <f t="shared" si="210"/>
        <v>6.7966666666666675E-2</v>
      </c>
      <c r="P1394" s="29">
        <f t="shared" si="211"/>
        <v>40.78</v>
      </c>
      <c r="Q1394" s="9" t="str">
        <f t="shared" si="212"/>
        <v>film &amp; video</v>
      </c>
      <c r="R1394" s="26" t="str">
        <f t="shared" si="213"/>
        <v>animation</v>
      </c>
      <c r="S1394" s="27">
        <f t="shared" si="214"/>
        <v>40934.376145833332</v>
      </c>
      <c r="T1394" s="5" t="str">
        <f t="shared" si="215"/>
        <v>Jan</v>
      </c>
      <c r="U1394" s="5" t="str">
        <f t="shared" si="216"/>
        <v>2012</v>
      </c>
      <c r="V1394" s="5" t="str">
        <f t="shared" si="217"/>
        <v>Mar</v>
      </c>
      <c r="W1394" s="1" t="str">
        <f t="shared" si="218"/>
        <v>2012</v>
      </c>
      <c r="X1394" s="27">
        <f t="shared" si="219"/>
        <v>40994.334479166668</v>
      </c>
    </row>
    <row r="1395" spans="1:24" ht="48" hidden="1" x14ac:dyDescent="0.2">
      <c r="A1395" s="1">
        <v>431</v>
      </c>
      <c r="B1395" s="7" t="s">
        <v>432</v>
      </c>
      <c r="C1395" s="7" t="s">
        <v>4541</v>
      </c>
      <c r="D1395" s="1">
        <v>3000</v>
      </c>
      <c r="E1395" s="1">
        <v>415</v>
      </c>
      <c r="F1395" s="1" t="s">
        <v>8220</v>
      </c>
      <c r="G1395" s="1" t="s">
        <v>8224</v>
      </c>
      <c r="H1395" s="1" t="s">
        <v>8246</v>
      </c>
      <c r="I1395" s="1">
        <v>1467752083</v>
      </c>
      <c r="J1395" s="1">
        <v>1465160083</v>
      </c>
      <c r="K1395" s="1" t="b">
        <v>0</v>
      </c>
      <c r="L1395" s="1">
        <v>8</v>
      </c>
      <c r="M1395" s="1" t="b">
        <v>0</v>
      </c>
      <c r="N1395" s="1" t="s">
        <v>8269</v>
      </c>
      <c r="O1395" s="28">
        <f t="shared" si="210"/>
        <v>0.13833333333333334</v>
      </c>
      <c r="P1395" s="29">
        <f t="shared" si="211"/>
        <v>51.875</v>
      </c>
      <c r="Q1395" s="9" t="str">
        <f t="shared" si="212"/>
        <v>film &amp; video</v>
      </c>
      <c r="R1395" s="26" t="str">
        <f t="shared" si="213"/>
        <v>animation</v>
      </c>
      <c r="S1395" s="27">
        <f t="shared" si="214"/>
        <v>42526.871331018512</v>
      </c>
      <c r="T1395" s="5" t="str">
        <f t="shared" si="215"/>
        <v>Jun</v>
      </c>
      <c r="U1395" s="5" t="str">
        <f t="shared" si="216"/>
        <v>2016</v>
      </c>
      <c r="V1395" s="5" t="str">
        <f t="shared" si="217"/>
        <v>Jul</v>
      </c>
      <c r="W1395" s="1" t="str">
        <f t="shared" si="218"/>
        <v>2016</v>
      </c>
      <c r="X1395" s="27">
        <f t="shared" si="219"/>
        <v>42556.871331018512</v>
      </c>
    </row>
    <row r="1396" spans="1:24" ht="64" hidden="1" x14ac:dyDescent="0.2">
      <c r="A1396" s="1">
        <v>433</v>
      </c>
      <c r="B1396" s="7" t="s">
        <v>434</v>
      </c>
      <c r="C1396" s="7" t="s">
        <v>4543</v>
      </c>
      <c r="D1396" s="1">
        <v>3000</v>
      </c>
      <c r="E1396" s="1">
        <v>0</v>
      </c>
      <c r="F1396" s="1" t="s">
        <v>8220</v>
      </c>
      <c r="G1396" s="1" t="s">
        <v>8223</v>
      </c>
      <c r="H1396" s="1" t="s">
        <v>8245</v>
      </c>
      <c r="I1396" s="1">
        <v>1444576022</v>
      </c>
      <c r="J1396" s="1">
        <v>1439392022</v>
      </c>
      <c r="K1396" s="1" t="b">
        <v>0</v>
      </c>
      <c r="L1396" s="1">
        <v>0</v>
      </c>
      <c r="M1396" s="1" t="b">
        <v>0</v>
      </c>
      <c r="N1396" s="1" t="s">
        <v>8269</v>
      </c>
      <c r="O1396" s="28">
        <f t="shared" si="210"/>
        <v>0</v>
      </c>
      <c r="P1396" s="29">
        <f t="shared" si="211"/>
        <v>0</v>
      </c>
      <c r="Q1396" s="9" t="str">
        <f t="shared" si="212"/>
        <v>film &amp; video</v>
      </c>
      <c r="R1396" s="26" t="str">
        <f t="shared" si="213"/>
        <v>animation</v>
      </c>
      <c r="S1396" s="27">
        <f t="shared" si="214"/>
        <v>42228.629884259266</v>
      </c>
      <c r="T1396" s="5" t="str">
        <f t="shared" si="215"/>
        <v>Aug</v>
      </c>
      <c r="U1396" s="5" t="str">
        <f t="shared" si="216"/>
        <v>2015</v>
      </c>
      <c r="V1396" s="5" t="str">
        <f t="shared" si="217"/>
        <v>Oct</v>
      </c>
      <c r="W1396" s="1" t="str">
        <f t="shared" si="218"/>
        <v>2015</v>
      </c>
      <c r="X1396" s="27">
        <f t="shared" si="219"/>
        <v>42288.629884259266</v>
      </c>
    </row>
    <row r="1397" spans="1:24" ht="48" hidden="1" x14ac:dyDescent="0.2">
      <c r="A1397" s="1">
        <v>522</v>
      </c>
      <c r="B1397" s="7" t="s">
        <v>523</v>
      </c>
      <c r="C1397" s="7" t="s">
        <v>4632</v>
      </c>
      <c r="D1397" s="1">
        <v>3000</v>
      </c>
      <c r="E1397" s="1">
        <v>3440</v>
      </c>
      <c r="F1397" s="1" t="s">
        <v>8218</v>
      </c>
      <c r="G1397" s="1" t="s">
        <v>8223</v>
      </c>
      <c r="H1397" s="1" t="s">
        <v>8245</v>
      </c>
      <c r="I1397" s="1">
        <v>1458518325</v>
      </c>
      <c r="J1397" s="1">
        <v>1456793925</v>
      </c>
      <c r="K1397" s="1" t="b">
        <v>0</v>
      </c>
      <c r="L1397" s="1">
        <v>31</v>
      </c>
      <c r="M1397" s="1" t="b">
        <v>1</v>
      </c>
      <c r="N1397" s="1" t="s">
        <v>8270</v>
      </c>
      <c r="O1397" s="28">
        <f t="shared" si="210"/>
        <v>1.1466666666666667</v>
      </c>
      <c r="P1397" s="29">
        <f t="shared" si="211"/>
        <v>110.96774193548387</v>
      </c>
      <c r="Q1397" s="9" t="str">
        <f t="shared" si="212"/>
        <v>theater</v>
      </c>
      <c r="R1397" s="26" t="str">
        <f t="shared" si="213"/>
        <v>plays</v>
      </c>
      <c r="S1397" s="27">
        <f t="shared" si="214"/>
        <v>42430.040798611109</v>
      </c>
      <c r="T1397" s="5" t="str">
        <f t="shared" si="215"/>
        <v>Mar</v>
      </c>
      <c r="U1397" s="5" t="str">
        <f t="shared" si="216"/>
        <v>2016</v>
      </c>
      <c r="V1397" s="5" t="str">
        <f t="shared" si="217"/>
        <v>Mar</v>
      </c>
      <c r="W1397" s="1" t="str">
        <f t="shared" si="218"/>
        <v>2016</v>
      </c>
      <c r="X1397" s="27">
        <f t="shared" si="219"/>
        <v>42449.999131944445</v>
      </c>
    </row>
    <row r="1398" spans="1:24" ht="48" hidden="1" x14ac:dyDescent="0.2">
      <c r="A1398" s="1">
        <v>580</v>
      </c>
      <c r="B1398" s="7" t="s">
        <v>581</v>
      </c>
      <c r="C1398" s="7" t="s">
        <v>4690</v>
      </c>
      <c r="D1398" s="1">
        <v>3000</v>
      </c>
      <c r="E1398" s="1">
        <v>1</v>
      </c>
      <c r="F1398" s="1" t="s">
        <v>8220</v>
      </c>
      <c r="G1398" s="1" t="s">
        <v>8223</v>
      </c>
      <c r="H1398" s="1" t="s">
        <v>8245</v>
      </c>
      <c r="I1398" s="1">
        <v>1474580867</v>
      </c>
      <c r="J1398" s="1">
        <v>1471988867</v>
      </c>
      <c r="K1398" s="1" t="b">
        <v>0</v>
      </c>
      <c r="L1398" s="1">
        <v>1</v>
      </c>
      <c r="M1398" s="1" t="b">
        <v>0</v>
      </c>
      <c r="N1398" s="1" t="s">
        <v>8271</v>
      </c>
      <c r="O1398" s="28">
        <f t="shared" si="210"/>
        <v>3.3333333333333332E-4</v>
      </c>
      <c r="P1398" s="29">
        <f t="shared" si="211"/>
        <v>1</v>
      </c>
      <c r="Q1398" s="9" t="str">
        <f t="shared" si="212"/>
        <v>technology</v>
      </c>
      <c r="R1398" s="26" t="str">
        <f t="shared" si="213"/>
        <v>web</v>
      </c>
      <c r="S1398" s="27">
        <f t="shared" si="214"/>
        <v>42605.908182870371</v>
      </c>
      <c r="T1398" s="5" t="str">
        <f t="shared" si="215"/>
        <v>Aug</v>
      </c>
      <c r="U1398" s="5" t="str">
        <f t="shared" si="216"/>
        <v>2016</v>
      </c>
      <c r="V1398" s="5" t="str">
        <f t="shared" si="217"/>
        <v>Sep</v>
      </c>
      <c r="W1398" s="1" t="str">
        <f t="shared" si="218"/>
        <v>2016</v>
      </c>
      <c r="X1398" s="27">
        <f t="shared" si="219"/>
        <v>42635.908182870371</v>
      </c>
    </row>
    <row r="1399" spans="1:24" ht="48" hidden="1" x14ac:dyDescent="0.2">
      <c r="A1399" s="1">
        <v>652</v>
      </c>
      <c r="B1399" s="7" t="s">
        <v>653</v>
      </c>
      <c r="C1399" s="7" t="s">
        <v>4762</v>
      </c>
      <c r="D1399" s="1">
        <v>3000</v>
      </c>
      <c r="E1399" s="1">
        <v>3014</v>
      </c>
      <c r="F1399" s="1" t="s">
        <v>8218</v>
      </c>
      <c r="G1399" s="1" t="s">
        <v>8223</v>
      </c>
      <c r="H1399" s="1" t="s">
        <v>8245</v>
      </c>
      <c r="I1399" s="1">
        <v>1480613650</v>
      </c>
      <c r="J1399" s="1">
        <v>1478018050</v>
      </c>
      <c r="K1399" s="1" t="b">
        <v>0</v>
      </c>
      <c r="L1399" s="1">
        <v>28</v>
      </c>
      <c r="M1399" s="1" t="b">
        <v>1</v>
      </c>
      <c r="N1399" s="1" t="s">
        <v>8272</v>
      </c>
      <c r="O1399" s="28">
        <f t="shared" si="210"/>
        <v>1.0046666666666666</v>
      </c>
      <c r="P1399" s="29">
        <f t="shared" si="211"/>
        <v>107.64285714285714</v>
      </c>
      <c r="Q1399" s="9" t="str">
        <f t="shared" si="212"/>
        <v>technology</v>
      </c>
      <c r="R1399" s="26" t="str">
        <f t="shared" si="213"/>
        <v>wearables</v>
      </c>
      <c r="S1399" s="27">
        <f t="shared" si="214"/>
        <v>42675.690393518518</v>
      </c>
      <c r="T1399" s="5" t="str">
        <f t="shared" si="215"/>
        <v>Nov</v>
      </c>
      <c r="U1399" s="5" t="str">
        <f t="shared" si="216"/>
        <v>2016</v>
      </c>
      <c r="V1399" s="5" t="str">
        <f t="shared" si="217"/>
        <v>Dec</v>
      </c>
      <c r="W1399" s="1" t="str">
        <f t="shared" si="218"/>
        <v>2016</v>
      </c>
      <c r="X1399" s="27">
        <f t="shared" si="219"/>
        <v>42705.732060185182</v>
      </c>
    </row>
    <row r="1400" spans="1:24" ht="16" hidden="1" x14ac:dyDescent="0.2">
      <c r="A1400" s="1">
        <v>659</v>
      </c>
      <c r="B1400" s="7" t="s">
        <v>660</v>
      </c>
      <c r="C1400" s="7" t="s">
        <v>4769</v>
      </c>
      <c r="D1400" s="1">
        <v>3000</v>
      </c>
      <c r="E1400" s="1">
        <v>3017</v>
      </c>
      <c r="F1400" s="1" t="s">
        <v>8218</v>
      </c>
      <c r="G1400" s="1" t="s">
        <v>8223</v>
      </c>
      <c r="H1400" s="1" t="s">
        <v>8245</v>
      </c>
      <c r="I1400" s="1">
        <v>1440339295</v>
      </c>
      <c r="J1400" s="1">
        <v>1437747295</v>
      </c>
      <c r="K1400" s="1" t="b">
        <v>0</v>
      </c>
      <c r="L1400" s="1">
        <v>21</v>
      </c>
      <c r="M1400" s="1" t="b">
        <v>1</v>
      </c>
      <c r="N1400" s="1" t="s">
        <v>8272</v>
      </c>
      <c r="O1400" s="28">
        <f t="shared" si="210"/>
        <v>1.0056666666666667</v>
      </c>
      <c r="P1400" s="29">
        <f t="shared" si="211"/>
        <v>143.66666666666666</v>
      </c>
      <c r="Q1400" s="9" t="str">
        <f t="shared" si="212"/>
        <v>technology</v>
      </c>
      <c r="R1400" s="26" t="str">
        <f t="shared" si="213"/>
        <v>wearables</v>
      </c>
      <c r="S1400" s="27">
        <f t="shared" si="214"/>
        <v>42209.593692129631</v>
      </c>
      <c r="T1400" s="5" t="str">
        <f t="shared" si="215"/>
        <v>Jul</v>
      </c>
      <c r="U1400" s="5" t="str">
        <f t="shared" si="216"/>
        <v>2015</v>
      </c>
      <c r="V1400" s="5" t="str">
        <f t="shared" si="217"/>
        <v>Aug</v>
      </c>
      <c r="W1400" s="1" t="str">
        <f t="shared" si="218"/>
        <v>2015</v>
      </c>
      <c r="X1400" s="27">
        <f t="shared" si="219"/>
        <v>42239.593692129631</v>
      </c>
    </row>
    <row r="1401" spans="1:24" ht="48" hidden="1" x14ac:dyDescent="0.2">
      <c r="A1401" s="1">
        <v>740</v>
      </c>
      <c r="B1401" s="7" t="s">
        <v>741</v>
      </c>
      <c r="C1401" s="7" t="s">
        <v>4850</v>
      </c>
      <c r="D1401" s="1">
        <v>3000</v>
      </c>
      <c r="E1401" s="1">
        <v>3222</v>
      </c>
      <c r="F1401" s="1" t="s">
        <v>8218</v>
      </c>
      <c r="G1401" s="1" t="s">
        <v>8223</v>
      </c>
      <c r="H1401" s="1" t="s">
        <v>8245</v>
      </c>
      <c r="I1401" s="1">
        <v>1434857482</v>
      </c>
      <c r="J1401" s="1">
        <v>1433647882</v>
      </c>
      <c r="K1401" s="1" t="b">
        <v>0</v>
      </c>
      <c r="L1401" s="1">
        <v>19</v>
      </c>
      <c r="M1401" s="1" t="b">
        <v>1</v>
      </c>
      <c r="N1401" s="1" t="s">
        <v>8273</v>
      </c>
      <c r="O1401" s="28">
        <f t="shared" si="210"/>
        <v>1.0740000000000001</v>
      </c>
      <c r="P1401" s="29">
        <f t="shared" si="211"/>
        <v>169.57894736842104</v>
      </c>
      <c r="Q1401" s="9" t="str">
        <f t="shared" si="212"/>
        <v>publishing</v>
      </c>
      <c r="R1401" s="26" t="str">
        <f t="shared" si="213"/>
        <v>nonfiction</v>
      </c>
      <c r="S1401" s="27">
        <f t="shared" si="214"/>
        <v>42162.146782407406</v>
      </c>
      <c r="T1401" s="5" t="str">
        <f t="shared" si="215"/>
        <v>Jun</v>
      </c>
      <c r="U1401" s="5" t="str">
        <f t="shared" si="216"/>
        <v>2015</v>
      </c>
      <c r="V1401" s="5" t="str">
        <f t="shared" si="217"/>
        <v>Jun</v>
      </c>
      <c r="W1401" s="1" t="str">
        <f t="shared" si="218"/>
        <v>2015</v>
      </c>
      <c r="X1401" s="27">
        <f t="shared" si="219"/>
        <v>42176.146782407406</v>
      </c>
    </row>
    <row r="1402" spans="1:24" ht="48" hidden="1" x14ac:dyDescent="0.2">
      <c r="A1402" s="1">
        <v>751</v>
      </c>
      <c r="B1402" s="7" t="s">
        <v>752</v>
      </c>
      <c r="C1402" s="7" t="s">
        <v>4861</v>
      </c>
      <c r="D1402" s="1">
        <v>3000</v>
      </c>
      <c r="E1402" s="1">
        <v>3555</v>
      </c>
      <c r="F1402" s="1" t="s">
        <v>8218</v>
      </c>
      <c r="G1402" s="1" t="s">
        <v>8223</v>
      </c>
      <c r="H1402" s="1" t="s">
        <v>8245</v>
      </c>
      <c r="I1402" s="1">
        <v>1312470475</v>
      </c>
      <c r="J1402" s="1">
        <v>1308496075</v>
      </c>
      <c r="K1402" s="1" t="b">
        <v>0</v>
      </c>
      <c r="L1402" s="1">
        <v>62</v>
      </c>
      <c r="M1402" s="1" t="b">
        <v>1</v>
      </c>
      <c r="N1402" s="1" t="s">
        <v>8273</v>
      </c>
      <c r="O1402" s="28">
        <f t="shared" si="210"/>
        <v>1.1850000000000001</v>
      </c>
      <c r="P1402" s="29">
        <f t="shared" si="211"/>
        <v>57.338709677419352</v>
      </c>
      <c r="Q1402" s="9" t="str">
        <f t="shared" si="212"/>
        <v>publishing</v>
      </c>
      <c r="R1402" s="26" t="str">
        <f t="shared" si="213"/>
        <v>nonfiction</v>
      </c>
      <c r="S1402" s="27">
        <f t="shared" si="214"/>
        <v>40713.630497685182</v>
      </c>
      <c r="T1402" s="5" t="str">
        <f t="shared" si="215"/>
        <v>Jun</v>
      </c>
      <c r="U1402" s="5" t="str">
        <f t="shared" si="216"/>
        <v>2011</v>
      </c>
      <c r="V1402" s="5" t="str">
        <f t="shared" si="217"/>
        <v>Aug</v>
      </c>
      <c r="W1402" s="1" t="str">
        <f t="shared" si="218"/>
        <v>2011</v>
      </c>
      <c r="X1402" s="27">
        <f t="shared" si="219"/>
        <v>40759.630497685182</v>
      </c>
    </row>
    <row r="1403" spans="1:24" ht="48" hidden="1" x14ac:dyDescent="0.2">
      <c r="A1403" s="1">
        <v>777</v>
      </c>
      <c r="B1403" s="7" t="s">
        <v>778</v>
      </c>
      <c r="C1403" s="7" t="s">
        <v>4887</v>
      </c>
      <c r="D1403" s="1">
        <v>3000</v>
      </c>
      <c r="E1403" s="1">
        <v>21</v>
      </c>
      <c r="F1403" s="1" t="s">
        <v>8220</v>
      </c>
      <c r="G1403" s="1" t="s">
        <v>8223</v>
      </c>
      <c r="H1403" s="1" t="s">
        <v>8245</v>
      </c>
      <c r="I1403" s="1">
        <v>1375313577</v>
      </c>
      <c r="J1403" s="1">
        <v>1372721577</v>
      </c>
      <c r="K1403" s="1" t="b">
        <v>0</v>
      </c>
      <c r="L1403" s="1">
        <v>3</v>
      </c>
      <c r="M1403" s="1" t="b">
        <v>0</v>
      </c>
      <c r="N1403" s="1" t="s">
        <v>8274</v>
      </c>
      <c r="O1403" s="28">
        <f t="shared" si="210"/>
        <v>7.0000000000000001E-3</v>
      </c>
      <c r="P1403" s="29">
        <f t="shared" si="211"/>
        <v>7</v>
      </c>
      <c r="Q1403" s="9" t="str">
        <f t="shared" si="212"/>
        <v>publishing</v>
      </c>
      <c r="R1403" s="26" t="str">
        <f t="shared" si="213"/>
        <v>fiction</v>
      </c>
      <c r="S1403" s="27">
        <f t="shared" si="214"/>
        <v>41456.981215277774</v>
      </c>
      <c r="T1403" s="5" t="str">
        <f t="shared" si="215"/>
        <v>Jul</v>
      </c>
      <c r="U1403" s="5" t="str">
        <f t="shared" si="216"/>
        <v>2013</v>
      </c>
      <c r="V1403" s="5" t="str">
        <f t="shared" si="217"/>
        <v>Jul</v>
      </c>
      <c r="W1403" s="1" t="str">
        <f t="shared" si="218"/>
        <v>2013</v>
      </c>
      <c r="X1403" s="27">
        <f t="shared" si="219"/>
        <v>41486.981215277774</v>
      </c>
    </row>
    <row r="1404" spans="1:24" ht="48" hidden="1" x14ac:dyDescent="0.2">
      <c r="A1404" s="1">
        <v>797</v>
      </c>
      <c r="B1404" s="7" t="s">
        <v>798</v>
      </c>
      <c r="C1404" s="7" t="s">
        <v>4907</v>
      </c>
      <c r="D1404" s="1">
        <v>3000</v>
      </c>
      <c r="E1404" s="1">
        <v>3226</v>
      </c>
      <c r="F1404" s="1" t="s">
        <v>8218</v>
      </c>
      <c r="G1404" s="1" t="s">
        <v>8223</v>
      </c>
      <c r="H1404" s="1" t="s">
        <v>8245</v>
      </c>
      <c r="I1404" s="1">
        <v>1335672000</v>
      </c>
      <c r="J1404" s="1">
        <v>1332978688</v>
      </c>
      <c r="K1404" s="1" t="b">
        <v>0</v>
      </c>
      <c r="L1404" s="1">
        <v>71</v>
      </c>
      <c r="M1404" s="1" t="b">
        <v>1</v>
      </c>
      <c r="N1404" s="1" t="s">
        <v>8275</v>
      </c>
      <c r="O1404" s="28">
        <f t="shared" si="210"/>
        <v>1.0753333333333333</v>
      </c>
      <c r="P1404" s="29">
        <f t="shared" si="211"/>
        <v>45.436619718309856</v>
      </c>
      <c r="Q1404" s="9" t="str">
        <f t="shared" si="212"/>
        <v>music</v>
      </c>
      <c r="R1404" s="26" t="str">
        <f t="shared" si="213"/>
        <v>rock</v>
      </c>
      <c r="S1404" s="27">
        <f t="shared" si="214"/>
        <v>40996.994074074071</v>
      </c>
      <c r="T1404" s="5" t="str">
        <f t="shared" si="215"/>
        <v>Mar</v>
      </c>
      <c r="U1404" s="5" t="str">
        <f t="shared" si="216"/>
        <v>2012</v>
      </c>
      <c r="V1404" s="5" t="str">
        <f t="shared" si="217"/>
        <v>Apr</v>
      </c>
      <c r="W1404" s="1" t="str">
        <f t="shared" si="218"/>
        <v>2012</v>
      </c>
      <c r="X1404" s="27">
        <f t="shared" si="219"/>
        <v>41028.166666666664</v>
      </c>
    </row>
    <row r="1405" spans="1:24" ht="48" hidden="1" x14ac:dyDescent="0.2">
      <c r="A1405" s="1">
        <v>805</v>
      </c>
      <c r="B1405" s="7" t="s">
        <v>806</v>
      </c>
      <c r="C1405" s="7" t="s">
        <v>4915</v>
      </c>
      <c r="D1405" s="1">
        <v>3000</v>
      </c>
      <c r="E1405" s="1">
        <v>3150</v>
      </c>
      <c r="F1405" s="1" t="s">
        <v>8218</v>
      </c>
      <c r="G1405" s="1" t="s">
        <v>8223</v>
      </c>
      <c r="H1405" s="1" t="s">
        <v>8245</v>
      </c>
      <c r="I1405" s="1">
        <v>1310857200</v>
      </c>
      <c r="J1405" s="1">
        <v>1306525512</v>
      </c>
      <c r="K1405" s="1" t="b">
        <v>0</v>
      </c>
      <c r="L1405" s="1">
        <v>54</v>
      </c>
      <c r="M1405" s="1" t="b">
        <v>1</v>
      </c>
      <c r="N1405" s="1" t="s">
        <v>8275</v>
      </c>
      <c r="O1405" s="28">
        <f t="shared" si="210"/>
        <v>1.05</v>
      </c>
      <c r="P1405" s="29">
        <f t="shared" si="211"/>
        <v>58.333333333333336</v>
      </c>
      <c r="Q1405" s="9" t="str">
        <f t="shared" si="212"/>
        <v>music</v>
      </c>
      <c r="R1405" s="26" t="str">
        <f t="shared" si="213"/>
        <v>rock</v>
      </c>
      <c r="S1405" s="27">
        <f t="shared" si="214"/>
        <v>40690.823055555556</v>
      </c>
      <c r="T1405" s="5" t="str">
        <f t="shared" si="215"/>
        <v>May</v>
      </c>
      <c r="U1405" s="5" t="str">
        <f t="shared" si="216"/>
        <v>2011</v>
      </c>
      <c r="V1405" s="5" t="str">
        <f t="shared" si="217"/>
        <v>Jul</v>
      </c>
      <c r="W1405" s="1" t="str">
        <f t="shared" si="218"/>
        <v>2011</v>
      </c>
      <c r="X1405" s="27">
        <f t="shared" si="219"/>
        <v>40740.958333333336</v>
      </c>
    </row>
    <row r="1406" spans="1:24" ht="32" hidden="1" x14ac:dyDescent="0.2">
      <c r="A1406" s="1">
        <v>822</v>
      </c>
      <c r="B1406" s="7" t="s">
        <v>823</v>
      </c>
      <c r="C1406" s="7" t="s">
        <v>4932</v>
      </c>
      <c r="D1406" s="1">
        <v>3000</v>
      </c>
      <c r="E1406" s="1">
        <v>3575</v>
      </c>
      <c r="F1406" s="1" t="s">
        <v>8218</v>
      </c>
      <c r="G1406" s="1" t="s">
        <v>8223</v>
      </c>
      <c r="H1406" s="1" t="s">
        <v>8245</v>
      </c>
      <c r="I1406" s="1">
        <v>1349477050</v>
      </c>
      <c r="J1406" s="1">
        <v>1346885050</v>
      </c>
      <c r="K1406" s="1" t="b">
        <v>0</v>
      </c>
      <c r="L1406" s="1">
        <v>69</v>
      </c>
      <c r="M1406" s="1" t="b">
        <v>1</v>
      </c>
      <c r="N1406" s="1" t="s">
        <v>8275</v>
      </c>
      <c r="O1406" s="28">
        <f t="shared" si="210"/>
        <v>1.1916666666666667</v>
      </c>
      <c r="P1406" s="29">
        <f t="shared" si="211"/>
        <v>51.811594202898547</v>
      </c>
      <c r="Q1406" s="9" t="str">
        <f t="shared" si="212"/>
        <v>music</v>
      </c>
      <c r="R1406" s="26" t="str">
        <f t="shared" si="213"/>
        <v>rock</v>
      </c>
      <c r="S1406" s="27">
        <f t="shared" si="214"/>
        <v>41157.947337962964</v>
      </c>
      <c r="T1406" s="5" t="str">
        <f t="shared" si="215"/>
        <v>Sep</v>
      </c>
      <c r="U1406" s="5" t="str">
        <f t="shared" si="216"/>
        <v>2012</v>
      </c>
      <c r="V1406" s="5" t="str">
        <f t="shared" si="217"/>
        <v>Oct</v>
      </c>
      <c r="W1406" s="1" t="str">
        <f t="shared" si="218"/>
        <v>2012</v>
      </c>
      <c r="X1406" s="27">
        <f t="shared" si="219"/>
        <v>41187.947337962964</v>
      </c>
    </row>
    <row r="1407" spans="1:24" ht="48" hidden="1" x14ac:dyDescent="0.2">
      <c r="A1407" s="1">
        <v>843</v>
      </c>
      <c r="B1407" s="7" t="s">
        <v>844</v>
      </c>
      <c r="C1407" s="7" t="s">
        <v>4953</v>
      </c>
      <c r="D1407" s="1">
        <v>3000</v>
      </c>
      <c r="E1407" s="1">
        <v>8014</v>
      </c>
      <c r="F1407" s="1" t="s">
        <v>8218</v>
      </c>
      <c r="G1407" s="1" t="s">
        <v>8223</v>
      </c>
      <c r="H1407" s="1" t="s">
        <v>8245</v>
      </c>
      <c r="I1407" s="1">
        <v>1481184000</v>
      </c>
      <c r="J1407" s="1">
        <v>1479708680</v>
      </c>
      <c r="K1407" s="1" t="b">
        <v>0</v>
      </c>
      <c r="L1407" s="1">
        <v>127</v>
      </c>
      <c r="M1407" s="1" t="b">
        <v>1</v>
      </c>
      <c r="N1407" s="1" t="s">
        <v>8276</v>
      </c>
      <c r="O1407" s="28">
        <f t="shared" si="210"/>
        <v>2.6713333333333331</v>
      </c>
      <c r="P1407" s="29">
        <f t="shared" si="211"/>
        <v>63.102362204724407</v>
      </c>
      <c r="Q1407" s="9" t="str">
        <f t="shared" si="212"/>
        <v>music</v>
      </c>
      <c r="R1407" s="26" t="str">
        <f t="shared" si="213"/>
        <v>metal</v>
      </c>
      <c r="S1407" s="27">
        <f t="shared" si="214"/>
        <v>42695.257870370369</v>
      </c>
      <c r="T1407" s="5" t="str">
        <f t="shared" si="215"/>
        <v>Nov</v>
      </c>
      <c r="U1407" s="5" t="str">
        <f t="shared" si="216"/>
        <v>2016</v>
      </c>
      <c r="V1407" s="5" t="str">
        <f t="shared" si="217"/>
        <v>Dec</v>
      </c>
      <c r="W1407" s="1" t="str">
        <f t="shared" si="218"/>
        <v>2016</v>
      </c>
      <c r="X1407" s="27">
        <f t="shared" si="219"/>
        <v>42712.333333333328</v>
      </c>
    </row>
    <row r="1408" spans="1:24" ht="48" hidden="1" x14ac:dyDescent="0.2">
      <c r="A1408" s="1">
        <v>844</v>
      </c>
      <c r="B1408" s="7" t="s">
        <v>845</v>
      </c>
      <c r="C1408" s="7" t="s">
        <v>4954</v>
      </c>
      <c r="D1408" s="1">
        <v>3000</v>
      </c>
      <c r="E1408" s="1">
        <v>5824</v>
      </c>
      <c r="F1408" s="1" t="s">
        <v>8218</v>
      </c>
      <c r="G1408" s="1" t="s">
        <v>8223</v>
      </c>
      <c r="H1408" s="1" t="s">
        <v>8245</v>
      </c>
      <c r="I1408" s="1">
        <v>1414817940</v>
      </c>
      <c r="J1408" s="1">
        <v>1411489552</v>
      </c>
      <c r="K1408" s="1" t="b">
        <v>1</v>
      </c>
      <c r="L1408" s="1">
        <v>159</v>
      </c>
      <c r="M1408" s="1" t="b">
        <v>1</v>
      </c>
      <c r="N1408" s="1" t="s">
        <v>8276</v>
      </c>
      <c r="O1408" s="28">
        <f t="shared" si="210"/>
        <v>1.9413333333333334</v>
      </c>
      <c r="P1408" s="29">
        <f t="shared" si="211"/>
        <v>36.628930817610062</v>
      </c>
      <c r="Q1408" s="9" t="str">
        <f t="shared" si="212"/>
        <v>music</v>
      </c>
      <c r="R1408" s="26" t="str">
        <f t="shared" si="213"/>
        <v>metal</v>
      </c>
      <c r="S1408" s="27">
        <f t="shared" si="214"/>
        <v>41905.684629629628</v>
      </c>
      <c r="T1408" s="5" t="str">
        <f t="shared" si="215"/>
        <v>Sep</v>
      </c>
      <c r="U1408" s="5" t="str">
        <f t="shared" si="216"/>
        <v>2014</v>
      </c>
      <c r="V1408" s="5" t="str">
        <f t="shared" si="217"/>
        <v>Nov</v>
      </c>
      <c r="W1408" s="1" t="str">
        <f t="shared" si="218"/>
        <v>2014</v>
      </c>
      <c r="X1408" s="27">
        <f t="shared" si="219"/>
        <v>41944.207638888889</v>
      </c>
    </row>
    <row r="1409" spans="1:24" ht="48" hidden="1" x14ac:dyDescent="0.2">
      <c r="A1409" s="1">
        <v>874</v>
      </c>
      <c r="B1409" s="7" t="s">
        <v>875</v>
      </c>
      <c r="C1409" s="7" t="s">
        <v>4984</v>
      </c>
      <c r="D1409" s="1">
        <v>3000</v>
      </c>
      <c r="E1409" s="1">
        <v>730</v>
      </c>
      <c r="F1409" s="1" t="s">
        <v>8220</v>
      </c>
      <c r="G1409" s="1" t="s">
        <v>8223</v>
      </c>
      <c r="H1409" s="1" t="s">
        <v>8245</v>
      </c>
      <c r="I1409" s="1">
        <v>1367676034</v>
      </c>
      <c r="J1409" s="1">
        <v>1365084034</v>
      </c>
      <c r="K1409" s="1" t="b">
        <v>0</v>
      </c>
      <c r="L1409" s="1">
        <v>21</v>
      </c>
      <c r="M1409" s="1" t="b">
        <v>0</v>
      </c>
      <c r="N1409" s="1" t="s">
        <v>8277</v>
      </c>
      <c r="O1409" s="28">
        <f t="shared" si="210"/>
        <v>0.24333333333333335</v>
      </c>
      <c r="P1409" s="29">
        <f t="shared" si="211"/>
        <v>34.761904761904759</v>
      </c>
      <c r="Q1409" s="9" t="str">
        <f t="shared" si="212"/>
        <v>music</v>
      </c>
      <c r="R1409" s="26" t="str">
        <f t="shared" si="213"/>
        <v>jazz</v>
      </c>
      <c r="S1409" s="27">
        <f t="shared" si="214"/>
        <v>41368.583726851852</v>
      </c>
      <c r="T1409" s="5" t="str">
        <f t="shared" si="215"/>
        <v>Apr</v>
      </c>
      <c r="U1409" s="5" t="str">
        <f t="shared" si="216"/>
        <v>2013</v>
      </c>
      <c r="V1409" s="5" t="str">
        <f t="shared" si="217"/>
        <v>May</v>
      </c>
      <c r="W1409" s="1" t="str">
        <f t="shared" si="218"/>
        <v>2013</v>
      </c>
      <c r="X1409" s="27">
        <f t="shared" si="219"/>
        <v>41398.583726851852</v>
      </c>
    </row>
    <row r="1410" spans="1:24" ht="48" hidden="1" x14ac:dyDescent="0.2">
      <c r="A1410" s="1">
        <v>890</v>
      </c>
      <c r="B1410" s="7" t="s">
        <v>891</v>
      </c>
      <c r="C1410" s="7" t="s">
        <v>5000</v>
      </c>
      <c r="D1410" s="1">
        <v>3000</v>
      </c>
      <c r="E1410" s="1">
        <v>125</v>
      </c>
      <c r="F1410" s="1" t="s">
        <v>8220</v>
      </c>
      <c r="G1410" s="1" t="s">
        <v>8223</v>
      </c>
      <c r="H1410" s="1" t="s">
        <v>8245</v>
      </c>
      <c r="I1410" s="1">
        <v>1385055979</v>
      </c>
      <c r="J1410" s="1">
        <v>1382460379</v>
      </c>
      <c r="K1410" s="1" t="b">
        <v>0</v>
      </c>
      <c r="L1410" s="1">
        <v>4</v>
      </c>
      <c r="M1410" s="1" t="b">
        <v>0</v>
      </c>
      <c r="N1410" s="1" t="s">
        <v>8278</v>
      </c>
      <c r="O1410" s="28">
        <f t="shared" ref="O1410:O1473" si="220">E1410/D1410</f>
        <v>4.1666666666666664E-2</v>
      </c>
      <c r="P1410" s="29">
        <f t="shared" ref="P1410:P1473" si="221">IF(L1410&gt;0,E1410/L1410,0)</f>
        <v>31.25</v>
      </c>
      <c r="Q1410" s="9" t="str">
        <f t="shared" ref="Q1410:Q1473" si="222">LEFT(N1410,SEARCH("/",N1410,1)-1)</f>
        <v>music</v>
      </c>
      <c r="R1410" s="26" t="str">
        <f t="shared" ref="R1410:R1473" si="223">RIGHT(N1410,LEN(N1410)-SEARCH("/",N1410,1))</f>
        <v>indie rock</v>
      </c>
      <c r="S1410" s="27">
        <f t="shared" ref="S1410:S1473" si="224">(((J1410/60)/60)/24)+DATE(1970,1,1)</f>
        <v>41569.698831018519</v>
      </c>
      <c r="T1410" s="5" t="str">
        <f t="shared" ref="T1410:T1473" si="225">TEXT(S1410,"mmm")</f>
        <v>Oct</v>
      </c>
      <c r="U1410" s="5" t="str">
        <f t="shared" ref="U1410:U1473" si="226">TEXT(S1410,"yyyy")</f>
        <v>2013</v>
      </c>
      <c r="V1410" s="5" t="str">
        <f t="shared" ref="V1410:V1473" si="227">TEXT(X1410,"mmm")</f>
        <v>Nov</v>
      </c>
      <c r="W1410" s="1" t="str">
        <f t="shared" ref="W1410:W1473" si="228">TEXT(X1410,"yyyy")</f>
        <v>2013</v>
      </c>
      <c r="X1410" s="27">
        <f t="shared" ref="X1410:X1473" si="229">(((I1410/60)/60)/24)+DATE(1970,1,1)</f>
        <v>41599.740497685183</v>
      </c>
    </row>
    <row r="1411" spans="1:24" ht="48" hidden="1" x14ac:dyDescent="0.2">
      <c r="A1411" s="1">
        <v>897</v>
      </c>
      <c r="B1411" s="7" t="s">
        <v>898</v>
      </c>
      <c r="C1411" s="7" t="s">
        <v>5007</v>
      </c>
      <c r="D1411" s="1">
        <v>3000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1354123908</v>
      </c>
      <c r="J1411" s="1">
        <v>1351528308</v>
      </c>
      <c r="K1411" s="1" t="b">
        <v>0</v>
      </c>
      <c r="L1411" s="1">
        <v>0</v>
      </c>
      <c r="M1411" s="1" t="b">
        <v>0</v>
      </c>
      <c r="N1411" s="1" t="s">
        <v>8278</v>
      </c>
      <c r="O1411" s="28">
        <f t="shared" si="220"/>
        <v>0</v>
      </c>
      <c r="P1411" s="29">
        <f t="shared" si="221"/>
        <v>0</v>
      </c>
      <c r="Q1411" s="9" t="str">
        <f t="shared" si="222"/>
        <v>music</v>
      </c>
      <c r="R1411" s="26" t="str">
        <f t="shared" si="223"/>
        <v>indie rock</v>
      </c>
      <c r="S1411" s="27">
        <f t="shared" si="224"/>
        <v>41211.688750000001</v>
      </c>
      <c r="T1411" s="5" t="str">
        <f t="shared" si="225"/>
        <v>Oct</v>
      </c>
      <c r="U1411" s="5" t="str">
        <f t="shared" si="226"/>
        <v>2012</v>
      </c>
      <c r="V1411" s="5" t="str">
        <f t="shared" si="227"/>
        <v>Nov</v>
      </c>
      <c r="W1411" s="1" t="str">
        <f t="shared" si="228"/>
        <v>2012</v>
      </c>
      <c r="X1411" s="27">
        <f t="shared" si="229"/>
        <v>41241.730416666665</v>
      </c>
    </row>
    <row r="1412" spans="1:24" ht="48" hidden="1" x14ac:dyDescent="0.2">
      <c r="A1412" s="1">
        <v>924</v>
      </c>
      <c r="B1412" s="7" t="s">
        <v>925</v>
      </c>
      <c r="C1412" s="7" t="s">
        <v>5034</v>
      </c>
      <c r="D1412" s="1">
        <v>3000</v>
      </c>
      <c r="E1412" s="1">
        <v>327</v>
      </c>
      <c r="F1412" s="1" t="s">
        <v>8220</v>
      </c>
      <c r="G1412" s="1" t="s">
        <v>8223</v>
      </c>
      <c r="H1412" s="1" t="s">
        <v>8245</v>
      </c>
      <c r="I1412" s="1">
        <v>1360795069</v>
      </c>
      <c r="J1412" s="1">
        <v>1358203069</v>
      </c>
      <c r="K1412" s="1" t="b">
        <v>0</v>
      </c>
      <c r="L1412" s="1">
        <v>15</v>
      </c>
      <c r="M1412" s="1" t="b">
        <v>0</v>
      </c>
      <c r="N1412" s="1" t="s">
        <v>8277</v>
      </c>
      <c r="O1412" s="28">
        <f t="shared" si="220"/>
        <v>0.109</v>
      </c>
      <c r="P1412" s="29">
        <f t="shared" si="221"/>
        <v>21.8</v>
      </c>
      <c r="Q1412" s="9" t="str">
        <f t="shared" si="222"/>
        <v>music</v>
      </c>
      <c r="R1412" s="26" t="str">
        <f t="shared" si="223"/>
        <v>jazz</v>
      </c>
      <c r="S1412" s="27">
        <f t="shared" si="224"/>
        <v>41288.942928240744</v>
      </c>
      <c r="T1412" s="5" t="str">
        <f t="shared" si="225"/>
        <v>Jan</v>
      </c>
      <c r="U1412" s="5" t="str">
        <f t="shared" si="226"/>
        <v>2013</v>
      </c>
      <c r="V1412" s="5" t="str">
        <f t="shared" si="227"/>
        <v>Feb</v>
      </c>
      <c r="W1412" s="1" t="str">
        <f t="shared" si="228"/>
        <v>2013</v>
      </c>
      <c r="X1412" s="27">
        <f t="shared" si="229"/>
        <v>41318.942928240744</v>
      </c>
    </row>
    <row r="1413" spans="1:24" ht="32" hidden="1" x14ac:dyDescent="0.2">
      <c r="A1413" s="1">
        <v>943</v>
      </c>
      <c r="B1413" s="7" t="s">
        <v>944</v>
      </c>
      <c r="C1413" s="7" t="s">
        <v>5053</v>
      </c>
      <c r="D1413" s="1">
        <v>3000</v>
      </c>
      <c r="E1413" s="1">
        <v>289</v>
      </c>
      <c r="F1413" s="1" t="s">
        <v>8220</v>
      </c>
      <c r="G1413" s="1" t="s">
        <v>8223</v>
      </c>
      <c r="H1413" s="1" t="s">
        <v>8245</v>
      </c>
      <c r="I1413" s="1">
        <v>1480438905</v>
      </c>
      <c r="J1413" s="1">
        <v>1477843305</v>
      </c>
      <c r="K1413" s="1" t="b">
        <v>0</v>
      </c>
      <c r="L1413" s="1">
        <v>12</v>
      </c>
      <c r="M1413" s="1" t="b">
        <v>0</v>
      </c>
      <c r="N1413" s="1" t="s">
        <v>8272</v>
      </c>
      <c r="O1413" s="28">
        <f t="shared" si="220"/>
        <v>9.633333333333334E-2</v>
      </c>
      <c r="P1413" s="29">
        <f t="shared" si="221"/>
        <v>24.083333333333332</v>
      </c>
      <c r="Q1413" s="9" t="str">
        <f t="shared" si="222"/>
        <v>technology</v>
      </c>
      <c r="R1413" s="26" t="str">
        <f t="shared" si="223"/>
        <v>wearables</v>
      </c>
      <c r="S1413" s="27">
        <f t="shared" si="224"/>
        <v>42673.66788194445</v>
      </c>
      <c r="T1413" s="5" t="str">
        <f t="shared" si="225"/>
        <v>Oct</v>
      </c>
      <c r="U1413" s="5" t="str">
        <f t="shared" si="226"/>
        <v>2016</v>
      </c>
      <c r="V1413" s="5" t="str">
        <f t="shared" si="227"/>
        <v>Nov</v>
      </c>
      <c r="W1413" s="1" t="str">
        <f t="shared" si="228"/>
        <v>2016</v>
      </c>
      <c r="X1413" s="27">
        <f t="shared" si="229"/>
        <v>42703.709548611107</v>
      </c>
    </row>
    <row r="1414" spans="1:24" ht="48" hidden="1" x14ac:dyDescent="0.2">
      <c r="A1414" s="1">
        <v>1021</v>
      </c>
      <c r="B1414" s="7" t="s">
        <v>1022</v>
      </c>
      <c r="C1414" s="7" t="s">
        <v>5131</v>
      </c>
      <c r="D1414" s="1">
        <v>3000</v>
      </c>
      <c r="E1414" s="1">
        <v>10554.11</v>
      </c>
      <c r="F1414" s="1" t="s">
        <v>8218</v>
      </c>
      <c r="G1414" s="1" t="s">
        <v>8223</v>
      </c>
      <c r="H1414" s="1" t="s">
        <v>8245</v>
      </c>
      <c r="I1414" s="1">
        <v>1445054400</v>
      </c>
      <c r="J1414" s="1">
        <v>1443074571</v>
      </c>
      <c r="K1414" s="1" t="b">
        <v>1</v>
      </c>
      <c r="L1414" s="1">
        <v>478</v>
      </c>
      <c r="M1414" s="1" t="b">
        <v>1</v>
      </c>
      <c r="N1414" s="1" t="s">
        <v>8279</v>
      </c>
      <c r="O1414" s="28">
        <f t="shared" si="220"/>
        <v>3.5180366666666667</v>
      </c>
      <c r="P1414" s="29">
        <f t="shared" si="221"/>
        <v>22.079728033472804</v>
      </c>
      <c r="Q1414" s="9" t="str">
        <f t="shared" si="222"/>
        <v>music</v>
      </c>
      <c r="R1414" s="26" t="str">
        <f t="shared" si="223"/>
        <v>electronic music</v>
      </c>
      <c r="S1414" s="27">
        <f t="shared" si="224"/>
        <v>42271.251979166671</v>
      </c>
      <c r="T1414" s="5" t="str">
        <f t="shared" si="225"/>
        <v>Sep</v>
      </c>
      <c r="U1414" s="5" t="str">
        <f t="shared" si="226"/>
        <v>2015</v>
      </c>
      <c r="V1414" s="5" t="str">
        <f t="shared" si="227"/>
        <v>Oct</v>
      </c>
      <c r="W1414" s="1" t="str">
        <f t="shared" si="228"/>
        <v>2015</v>
      </c>
      <c r="X1414" s="27">
        <f t="shared" si="229"/>
        <v>42294.166666666672</v>
      </c>
    </row>
    <row r="1415" spans="1:24" ht="48" hidden="1" x14ac:dyDescent="0.2">
      <c r="A1415" s="1">
        <v>1046</v>
      </c>
      <c r="B1415" s="7" t="s">
        <v>1047</v>
      </c>
      <c r="C1415" s="7" t="s">
        <v>5156</v>
      </c>
      <c r="D1415" s="1">
        <v>3000</v>
      </c>
      <c r="E1415" s="1">
        <v>0</v>
      </c>
      <c r="F1415" s="1" t="s">
        <v>8219</v>
      </c>
      <c r="G1415" s="1" t="s">
        <v>8235</v>
      </c>
      <c r="H1415" s="1" t="s">
        <v>8248</v>
      </c>
      <c r="I1415" s="1">
        <v>1451161560</v>
      </c>
      <c r="J1415" s="1">
        <v>1447273560</v>
      </c>
      <c r="K1415" s="1" t="b">
        <v>0</v>
      </c>
      <c r="L1415" s="1">
        <v>0</v>
      </c>
      <c r="M1415" s="1" t="b">
        <v>0</v>
      </c>
      <c r="N1415" s="1" t="s">
        <v>8280</v>
      </c>
      <c r="O1415" s="28">
        <f t="shared" si="220"/>
        <v>0</v>
      </c>
      <c r="P1415" s="29">
        <f t="shared" si="221"/>
        <v>0</v>
      </c>
      <c r="Q1415" s="9" t="str">
        <f t="shared" si="222"/>
        <v>journalism</v>
      </c>
      <c r="R1415" s="26" t="str">
        <f t="shared" si="223"/>
        <v>audio</v>
      </c>
      <c r="S1415" s="27">
        <f t="shared" si="224"/>
        <v>42319.851388888885</v>
      </c>
      <c r="T1415" s="5" t="str">
        <f t="shared" si="225"/>
        <v>Nov</v>
      </c>
      <c r="U1415" s="5" t="str">
        <f t="shared" si="226"/>
        <v>2015</v>
      </c>
      <c r="V1415" s="5" t="str">
        <f t="shared" si="227"/>
        <v>Dec</v>
      </c>
      <c r="W1415" s="1" t="str">
        <f t="shared" si="228"/>
        <v>2015</v>
      </c>
      <c r="X1415" s="27">
        <f t="shared" si="229"/>
        <v>42364.851388888885</v>
      </c>
    </row>
    <row r="1416" spans="1:24" ht="48" hidden="1" x14ac:dyDescent="0.2">
      <c r="A1416" s="1">
        <v>1065</v>
      </c>
      <c r="B1416" s="7" t="s">
        <v>1066</v>
      </c>
      <c r="C1416" s="7" t="s">
        <v>5175</v>
      </c>
      <c r="D1416" s="1">
        <v>3000</v>
      </c>
      <c r="E1416" s="1">
        <v>81</v>
      </c>
      <c r="F1416" s="1" t="s">
        <v>8220</v>
      </c>
      <c r="G1416" s="1" t="s">
        <v>8225</v>
      </c>
      <c r="H1416" s="1" t="s">
        <v>8247</v>
      </c>
      <c r="I1416" s="1">
        <v>1392800922</v>
      </c>
      <c r="J1416" s="1">
        <v>1390381722</v>
      </c>
      <c r="K1416" s="1" t="b">
        <v>0</v>
      </c>
      <c r="L1416" s="1">
        <v>5</v>
      </c>
      <c r="M1416" s="1" t="b">
        <v>0</v>
      </c>
      <c r="N1416" s="1" t="s">
        <v>8281</v>
      </c>
      <c r="O1416" s="28">
        <f t="shared" si="220"/>
        <v>2.7E-2</v>
      </c>
      <c r="P1416" s="29">
        <f t="shared" si="221"/>
        <v>16.2</v>
      </c>
      <c r="Q1416" s="9" t="str">
        <f t="shared" si="222"/>
        <v>games</v>
      </c>
      <c r="R1416" s="26" t="str">
        <f t="shared" si="223"/>
        <v>video games</v>
      </c>
      <c r="S1416" s="27">
        <f t="shared" si="224"/>
        <v>41661.381041666667</v>
      </c>
      <c r="T1416" s="5" t="str">
        <f t="shared" si="225"/>
        <v>Jan</v>
      </c>
      <c r="U1416" s="5" t="str">
        <f t="shared" si="226"/>
        <v>2014</v>
      </c>
      <c r="V1416" s="5" t="str">
        <f t="shared" si="227"/>
        <v>Feb</v>
      </c>
      <c r="W1416" s="1" t="str">
        <f t="shared" si="228"/>
        <v>2014</v>
      </c>
      <c r="X1416" s="27">
        <f t="shared" si="229"/>
        <v>41689.381041666667</v>
      </c>
    </row>
    <row r="1417" spans="1:24" ht="48" hidden="1" x14ac:dyDescent="0.2">
      <c r="A1417" s="1">
        <v>1125</v>
      </c>
      <c r="B1417" s="7" t="s">
        <v>1126</v>
      </c>
      <c r="C1417" s="7" t="s">
        <v>5235</v>
      </c>
      <c r="D1417" s="1">
        <v>3000</v>
      </c>
      <c r="E1417" s="1">
        <v>0</v>
      </c>
      <c r="F1417" s="1" t="s">
        <v>8220</v>
      </c>
      <c r="G1417" s="1" t="s">
        <v>8224</v>
      </c>
      <c r="H1417" s="1" t="s">
        <v>8246</v>
      </c>
      <c r="I1417" s="1">
        <v>1443193130</v>
      </c>
      <c r="J1417" s="1">
        <v>1438009130</v>
      </c>
      <c r="K1417" s="1" t="b">
        <v>0</v>
      </c>
      <c r="L1417" s="1">
        <v>0</v>
      </c>
      <c r="M1417" s="1" t="b">
        <v>0</v>
      </c>
      <c r="N1417" s="1" t="s">
        <v>8282</v>
      </c>
      <c r="O1417" s="28">
        <f t="shared" si="220"/>
        <v>0</v>
      </c>
      <c r="P1417" s="29">
        <f t="shared" si="221"/>
        <v>0</v>
      </c>
      <c r="Q1417" s="9" t="str">
        <f t="shared" si="222"/>
        <v>games</v>
      </c>
      <c r="R1417" s="26" t="str">
        <f t="shared" si="223"/>
        <v>mobile games</v>
      </c>
      <c r="S1417" s="27">
        <f t="shared" si="224"/>
        <v>42212.624189814815</v>
      </c>
      <c r="T1417" s="5" t="str">
        <f t="shared" si="225"/>
        <v>Jul</v>
      </c>
      <c r="U1417" s="5" t="str">
        <f t="shared" si="226"/>
        <v>2015</v>
      </c>
      <c r="V1417" s="5" t="str">
        <f t="shared" si="227"/>
        <v>Sep</v>
      </c>
      <c r="W1417" s="1" t="str">
        <f t="shared" si="228"/>
        <v>2015</v>
      </c>
      <c r="X1417" s="27">
        <f t="shared" si="229"/>
        <v>42272.624189814815</v>
      </c>
    </row>
    <row r="1418" spans="1:24" ht="48" hidden="1" x14ac:dyDescent="0.2">
      <c r="A1418" s="1">
        <v>1133</v>
      </c>
      <c r="B1418" s="7" t="s">
        <v>1134</v>
      </c>
      <c r="C1418" s="7" t="s">
        <v>5243</v>
      </c>
      <c r="D1418" s="1">
        <v>3000</v>
      </c>
      <c r="E1418" s="1">
        <v>20</v>
      </c>
      <c r="F1418" s="1" t="s">
        <v>8220</v>
      </c>
      <c r="G1418" s="1" t="s">
        <v>8224</v>
      </c>
      <c r="H1418" s="1" t="s">
        <v>8246</v>
      </c>
      <c r="I1418" s="1">
        <v>1406799981</v>
      </c>
      <c r="J1418" s="1">
        <v>1404207981</v>
      </c>
      <c r="K1418" s="1" t="b">
        <v>0</v>
      </c>
      <c r="L1418" s="1">
        <v>1</v>
      </c>
      <c r="M1418" s="1" t="b">
        <v>0</v>
      </c>
      <c r="N1418" s="1" t="s">
        <v>8282</v>
      </c>
      <c r="O1418" s="28">
        <f t="shared" si="220"/>
        <v>6.6666666666666671E-3</v>
      </c>
      <c r="P1418" s="29">
        <f t="shared" si="221"/>
        <v>20</v>
      </c>
      <c r="Q1418" s="9" t="str">
        <f t="shared" si="222"/>
        <v>games</v>
      </c>
      <c r="R1418" s="26" t="str">
        <f t="shared" si="223"/>
        <v>mobile games</v>
      </c>
      <c r="S1418" s="27">
        <f t="shared" si="224"/>
        <v>41821.407187500001</v>
      </c>
      <c r="T1418" s="5" t="str">
        <f t="shared" si="225"/>
        <v>Jul</v>
      </c>
      <c r="U1418" s="5" t="str">
        <f t="shared" si="226"/>
        <v>2014</v>
      </c>
      <c r="V1418" s="5" t="str">
        <f t="shared" si="227"/>
        <v>Jul</v>
      </c>
      <c r="W1418" s="1" t="str">
        <f t="shared" si="228"/>
        <v>2014</v>
      </c>
      <c r="X1418" s="27">
        <f t="shared" si="229"/>
        <v>41851.407187500001</v>
      </c>
    </row>
    <row r="1419" spans="1:24" ht="48" hidden="1" x14ac:dyDescent="0.2">
      <c r="A1419" s="1">
        <v>1225</v>
      </c>
      <c r="B1419" s="7" t="s">
        <v>1226</v>
      </c>
      <c r="C1419" s="7" t="s">
        <v>5335</v>
      </c>
      <c r="D1419" s="1">
        <v>3000</v>
      </c>
      <c r="E1419" s="1">
        <v>132</v>
      </c>
      <c r="F1419" s="1" t="s">
        <v>8219</v>
      </c>
      <c r="G1419" s="1" t="s">
        <v>8223</v>
      </c>
      <c r="H1419" s="1" t="s">
        <v>8245</v>
      </c>
      <c r="I1419" s="1">
        <v>1382478278</v>
      </c>
      <c r="J1419" s="1">
        <v>1377294278</v>
      </c>
      <c r="K1419" s="1" t="b">
        <v>0</v>
      </c>
      <c r="L1419" s="1">
        <v>3</v>
      </c>
      <c r="M1419" s="1" t="b">
        <v>0</v>
      </c>
      <c r="N1419" s="1" t="s">
        <v>8285</v>
      </c>
      <c r="O1419" s="28">
        <f t="shared" si="220"/>
        <v>4.3999999999999997E-2</v>
      </c>
      <c r="P1419" s="29">
        <f t="shared" si="221"/>
        <v>44</v>
      </c>
      <c r="Q1419" s="9" t="str">
        <f t="shared" si="222"/>
        <v>music</v>
      </c>
      <c r="R1419" s="26" t="str">
        <f t="shared" si="223"/>
        <v>world music</v>
      </c>
      <c r="S1419" s="27">
        <f t="shared" si="224"/>
        <v>41509.905995370369</v>
      </c>
      <c r="T1419" s="5" t="str">
        <f t="shared" si="225"/>
        <v>Aug</v>
      </c>
      <c r="U1419" s="5" t="str">
        <f t="shared" si="226"/>
        <v>2013</v>
      </c>
      <c r="V1419" s="5" t="str">
        <f t="shared" si="227"/>
        <v>Oct</v>
      </c>
      <c r="W1419" s="1" t="str">
        <f t="shared" si="228"/>
        <v>2013</v>
      </c>
      <c r="X1419" s="27">
        <f t="shared" si="229"/>
        <v>41569.905995370369</v>
      </c>
    </row>
    <row r="1420" spans="1:24" ht="48" hidden="1" x14ac:dyDescent="0.2">
      <c r="A1420" s="1">
        <v>1255</v>
      </c>
      <c r="B1420" s="7" t="s">
        <v>1256</v>
      </c>
      <c r="C1420" s="7" t="s">
        <v>5365</v>
      </c>
      <c r="D1420" s="1">
        <v>3000</v>
      </c>
      <c r="E1420" s="1">
        <v>6071</v>
      </c>
      <c r="F1420" s="1" t="s">
        <v>8218</v>
      </c>
      <c r="G1420" s="1" t="s">
        <v>8223</v>
      </c>
      <c r="H1420" s="1" t="s">
        <v>8245</v>
      </c>
      <c r="I1420" s="1">
        <v>1385932652</v>
      </c>
      <c r="J1420" s="1">
        <v>1383337052</v>
      </c>
      <c r="K1420" s="1" t="b">
        <v>1</v>
      </c>
      <c r="L1420" s="1">
        <v>109</v>
      </c>
      <c r="M1420" s="1" t="b">
        <v>1</v>
      </c>
      <c r="N1420" s="1" t="s">
        <v>8275</v>
      </c>
      <c r="O1420" s="28">
        <f t="shared" si="220"/>
        <v>2.0236666666666667</v>
      </c>
      <c r="P1420" s="29">
        <f t="shared" si="221"/>
        <v>55.697247706422019</v>
      </c>
      <c r="Q1420" s="9" t="str">
        <f t="shared" si="222"/>
        <v>music</v>
      </c>
      <c r="R1420" s="26" t="str">
        <f t="shared" si="223"/>
        <v>rock</v>
      </c>
      <c r="S1420" s="27">
        <f t="shared" si="224"/>
        <v>41579.845509259263</v>
      </c>
      <c r="T1420" s="5" t="str">
        <f t="shared" si="225"/>
        <v>Nov</v>
      </c>
      <c r="U1420" s="5" t="str">
        <f t="shared" si="226"/>
        <v>2013</v>
      </c>
      <c r="V1420" s="5" t="str">
        <f t="shared" si="227"/>
        <v>Dec</v>
      </c>
      <c r="W1420" s="1" t="str">
        <f t="shared" si="228"/>
        <v>2013</v>
      </c>
      <c r="X1420" s="27">
        <f t="shared" si="229"/>
        <v>41609.887175925927</v>
      </c>
    </row>
    <row r="1421" spans="1:24" ht="32" hidden="1" x14ac:dyDescent="0.2">
      <c r="A1421" s="1">
        <v>1276</v>
      </c>
      <c r="B1421" s="7" t="s">
        <v>1277</v>
      </c>
      <c r="C1421" s="7" t="s">
        <v>5386</v>
      </c>
      <c r="D1421" s="1">
        <v>3000</v>
      </c>
      <c r="E1421" s="1">
        <v>3132.63</v>
      </c>
      <c r="F1421" s="1" t="s">
        <v>8218</v>
      </c>
      <c r="G1421" s="1" t="s">
        <v>8223</v>
      </c>
      <c r="H1421" s="1" t="s">
        <v>8245</v>
      </c>
      <c r="I1421" s="1">
        <v>1251777600</v>
      </c>
      <c r="J1421" s="1">
        <v>1247504047</v>
      </c>
      <c r="K1421" s="1" t="b">
        <v>1</v>
      </c>
      <c r="L1421" s="1">
        <v>68</v>
      </c>
      <c r="M1421" s="1" t="b">
        <v>1</v>
      </c>
      <c r="N1421" s="1" t="s">
        <v>8275</v>
      </c>
      <c r="O1421" s="28">
        <f t="shared" si="220"/>
        <v>1.0442100000000001</v>
      </c>
      <c r="P1421" s="29">
        <f t="shared" si="221"/>
        <v>46.06808823529412</v>
      </c>
      <c r="Q1421" s="9" t="str">
        <f t="shared" si="222"/>
        <v>music</v>
      </c>
      <c r="R1421" s="26" t="str">
        <f t="shared" si="223"/>
        <v>rock</v>
      </c>
      <c r="S1421" s="27">
        <f t="shared" si="224"/>
        <v>40007.704247685186</v>
      </c>
      <c r="T1421" s="5" t="str">
        <f t="shared" si="225"/>
        <v>Jul</v>
      </c>
      <c r="U1421" s="5" t="str">
        <f t="shared" si="226"/>
        <v>2009</v>
      </c>
      <c r="V1421" s="5" t="str">
        <f t="shared" si="227"/>
        <v>Sep</v>
      </c>
      <c r="W1421" s="1" t="str">
        <f t="shared" si="228"/>
        <v>2009</v>
      </c>
      <c r="X1421" s="27">
        <f t="shared" si="229"/>
        <v>40057.166666666664</v>
      </c>
    </row>
    <row r="1422" spans="1:24" ht="48" hidden="1" x14ac:dyDescent="0.2">
      <c r="A1422" s="1">
        <v>1291</v>
      </c>
      <c r="B1422" s="7" t="s">
        <v>1292</v>
      </c>
      <c r="C1422" s="7" t="s">
        <v>5401</v>
      </c>
      <c r="D1422" s="1">
        <v>3000</v>
      </c>
      <c r="E1422" s="1">
        <v>4371</v>
      </c>
      <c r="F1422" s="1" t="s">
        <v>8218</v>
      </c>
      <c r="G1422" s="1" t="s">
        <v>8223</v>
      </c>
      <c r="H1422" s="1" t="s">
        <v>8245</v>
      </c>
      <c r="I1422" s="1">
        <v>1428390000</v>
      </c>
      <c r="J1422" s="1">
        <v>1425224391</v>
      </c>
      <c r="K1422" s="1" t="b">
        <v>0</v>
      </c>
      <c r="L1422" s="1">
        <v>42</v>
      </c>
      <c r="M1422" s="1" t="b">
        <v>1</v>
      </c>
      <c r="N1422" s="1" t="s">
        <v>8270</v>
      </c>
      <c r="O1422" s="28">
        <f t="shared" si="220"/>
        <v>1.4570000000000001</v>
      </c>
      <c r="P1422" s="29">
        <f t="shared" si="221"/>
        <v>104.07142857142857</v>
      </c>
      <c r="Q1422" s="9" t="str">
        <f t="shared" si="222"/>
        <v>theater</v>
      </c>
      <c r="R1422" s="26" t="str">
        <f t="shared" si="223"/>
        <v>plays</v>
      </c>
      <c r="S1422" s="27">
        <f t="shared" si="224"/>
        <v>42064.652673611112</v>
      </c>
      <c r="T1422" s="5" t="str">
        <f t="shared" si="225"/>
        <v>Mar</v>
      </c>
      <c r="U1422" s="5" t="str">
        <f t="shared" si="226"/>
        <v>2015</v>
      </c>
      <c r="V1422" s="5" t="str">
        <f t="shared" si="227"/>
        <v>Apr</v>
      </c>
      <c r="W1422" s="1" t="str">
        <f t="shared" si="228"/>
        <v>2015</v>
      </c>
      <c r="X1422" s="27">
        <f t="shared" si="229"/>
        <v>42101.291666666672</v>
      </c>
    </row>
    <row r="1423" spans="1:24" ht="48" hidden="1" x14ac:dyDescent="0.2">
      <c r="A1423" s="1">
        <v>1300</v>
      </c>
      <c r="B1423" s="7" t="s">
        <v>1301</v>
      </c>
      <c r="C1423" s="7" t="s">
        <v>5410</v>
      </c>
      <c r="D1423" s="1">
        <v>3000</v>
      </c>
      <c r="E1423" s="1">
        <v>4050</v>
      </c>
      <c r="F1423" s="1" t="s">
        <v>8218</v>
      </c>
      <c r="G1423" s="1" t="s">
        <v>8223</v>
      </c>
      <c r="H1423" s="1" t="s">
        <v>8245</v>
      </c>
      <c r="I1423" s="1">
        <v>1464807420</v>
      </c>
      <c r="J1423" s="1">
        <v>1461427938</v>
      </c>
      <c r="K1423" s="1" t="b">
        <v>0</v>
      </c>
      <c r="L1423" s="1">
        <v>24</v>
      </c>
      <c r="M1423" s="1" t="b">
        <v>1</v>
      </c>
      <c r="N1423" s="1" t="s">
        <v>8270</v>
      </c>
      <c r="O1423" s="28">
        <f t="shared" si="220"/>
        <v>1.35</v>
      </c>
      <c r="P1423" s="29">
        <f t="shared" si="221"/>
        <v>168.75</v>
      </c>
      <c r="Q1423" s="9" t="str">
        <f t="shared" si="222"/>
        <v>theater</v>
      </c>
      <c r="R1423" s="26" t="str">
        <f t="shared" si="223"/>
        <v>plays</v>
      </c>
      <c r="S1423" s="27">
        <f t="shared" si="224"/>
        <v>42483.675208333334</v>
      </c>
      <c r="T1423" s="5" t="str">
        <f t="shared" si="225"/>
        <v>Apr</v>
      </c>
      <c r="U1423" s="5" t="str">
        <f t="shared" si="226"/>
        <v>2016</v>
      </c>
      <c r="V1423" s="5" t="str">
        <f t="shared" si="227"/>
        <v>Jun</v>
      </c>
      <c r="W1423" s="1" t="str">
        <f t="shared" si="228"/>
        <v>2016</v>
      </c>
      <c r="X1423" s="27">
        <f t="shared" si="229"/>
        <v>42522.789583333331</v>
      </c>
    </row>
    <row r="1424" spans="1:24" ht="48" hidden="1" x14ac:dyDescent="0.2">
      <c r="A1424" s="1">
        <v>1358</v>
      </c>
      <c r="B1424" s="7" t="s">
        <v>1359</v>
      </c>
      <c r="C1424" s="7" t="s">
        <v>5468</v>
      </c>
      <c r="D1424" s="1">
        <v>3000</v>
      </c>
      <c r="E1424" s="1">
        <v>3350</v>
      </c>
      <c r="F1424" s="1" t="s">
        <v>8218</v>
      </c>
      <c r="G1424" s="1" t="s">
        <v>8223</v>
      </c>
      <c r="H1424" s="1" t="s">
        <v>8245</v>
      </c>
      <c r="I1424" s="1">
        <v>1309009323</v>
      </c>
      <c r="J1424" s="1">
        <v>1306417323</v>
      </c>
      <c r="K1424" s="1" t="b">
        <v>0</v>
      </c>
      <c r="L1424" s="1">
        <v>49</v>
      </c>
      <c r="M1424" s="1" t="b">
        <v>1</v>
      </c>
      <c r="N1424" s="1" t="s">
        <v>8273</v>
      </c>
      <c r="O1424" s="28">
        <f t="shared" si="220"/>
        <v>1.1166666666666667</v>
      </c>
      <c r="P1424" s="29">
        <f t="shared" si="221"/>
        <v>68.367346938775512</v>
      </c>
      <c r="Q1424" s="9" t="str">
        <f t="shared" si="222"/>
        <v>publishing</v>
      </c>
      <c r="R1424" s="26" t="str">
        <f t="shared" si="223"/>
        <v>nonfiction</v>
      </c>
      <c r="S1424" s="27">
        <f t="shared" si="224"/>
        <v>40689.570868055554</v>
      </c>
      <c r="T1424" s="5" t="str">
        <f t="shared" si="225"/>
        <v>May</v>
      </c>
      <c r="U1424" s="5" t="str">
        <f t="shared" si="226"/>
        <v>2011</v>
      </c>
      <c r="V1424" s="5" t="str">
        <f t="shared" si="227"/>
        <v>Jun</v>
      </c>
      <c r="W1424" s="1" t="str">
        <f t="shared" si="228"/>
        <v>2011</v>
      </c>
      <c r="X1424" s="27">
        <f t="shared" si="229"/>
        <v>40719.570868055554</v>
      </c>
    </row>
    <row r="1425" spans="1:24" ht="48" hidden="1" x14ac:dyDescent="0.2">
      <c r="A1425" s="1">
        <v>1407</v>
      </c>
      <c r="B1425" s="7" t="s">
        <v>1408</v>
      </c>
      <c r="C1425" s="7" t="s">
        <v>5517</v>
      </c>
      <c r="D1425" s="1">
        <v>3000</v>
      </c>
      <c r="E1425" s="1">
        <v>15</v>
      </c>
      <c r="F1425" s="1" t="s">
        <v>8220</v>
      </c>
      <c r="G1425" s="1" t="s">
        <v>8223</v>
      </c>
      <c r="H1425" s="1" t="s">
        <v>8245</v>
      </c>
      <c r="I1425" s="1">
        <v>1407847978</v>
      </c>
      <c r="J1425" s="1">
        <v>1405687978</v>
      </c>
      <c r="K1425" s="1" t="b">
        <v>0</v>
      </c>
      <c r="L1425" s="1">
        <v>2</v>
      </c>
      <c r="M1425" s="1" t="b">
        <v>0</v>
      </c>
      <c r="N1425" s="1" t="s">
        <v>8286</v>
      </c>
      <c r="O1425" s="28">
        <f t="shared" si="220"/>
        <v>5.0000000000000001E-3</v>
      </c>
      <c r="P1425" s="29">
        <f t="shared" si="221"/>
        <v>7.5</v>
      </c>
      <c r="Q1425" s="9" t="str">
        <f t="shared" si="222"/>
        <v>publishing</v>
      </c>
      <c r="R1425" s="26" t="str">
        <f t="shared" si="223"/>
        <v>translations</v>
      </c>
      <c r="S1425" s="27">
        <f t="shared" si="224"/>
        <v>41838.536782407406</v>
      </c>
      <c r="T1425" s="5" t="str">
        <f t="shared" si="225"/>
        <v>Jul</v>
      </c>
      <c r="U1425" s="5" t="str">
        <f t="shared" si="226"/>
        <v>2014</v>
      </c>
      <c r="V1425" s="5" t="str">
        <f t="shared" si="227"/>
        <v>Aug</v>
      </c>
      <c r="W1425" s="1" t="str">
        <f t="shared" si="228"/>
        <v>2014</v>
      </c>
      <c r="X1425" s="27">
        <f t="shared" si="229"/>
        <v>41863.536782407406</v>
      </c>
    </row>
    <row r="1426" spans="1:24" ht="48" hidden="1" x14ac:dyDescent="0.2">
      <c r="A1426" s="1">
        <v>1411</v>
      </c>
      <c r="B1426" s="7" t="s">
        <v>1412</v>
      </c>
      <c r="C1426" s="7" t="s">
        <v>5521</v>
      </c>
      <c r="D1426" s="1">
        <v>3000</v>
      </c>
      <c r="E1426" s="1">
        <v>7</v>
      </c>
      <c r="F1426" s="1" t="s">
        <v>8220</v>
      </c>
      <c r="G1426" s="1" t="s">
        <v>8224</v>
      </c>
      <c r="H1426" s="1" t="s">
        <v>8246</v>
      </c>
      <c r="I1426" s="1">
        <v>1423185900</v>
      </c>
      <c r="J1426" s="1">
        <v>1420766700</v>
      </c>
      <c r="K1426" s="1" t="b">
        <v>0</v>
      </c>
      <c r="L1426" s="1">
        <v>3</v>
      </c>
      <c r="M1426" s="1" t="b">
        <v>0</v>
      </c>
      <c r="N1426" s="1" t="s">
        <v>8286</v>
      </c>
      <c r="O1426" s="28">
        <f t="shared" si="220"/>
        <v>2.3333333333333335E-3</v>
      </c>
      <c r="P1426" s="29">
        <f t="shared" si="221"/>
        <v>2.3333333333333335</v>
      </c>
      <c r="Q1426" s="9" t="str">
        <f t="shared" si="222"/>
        <v>publishing</v>
      </c>
      <c r="R1426" s="26" t="str">
        <f t="shared" si="223"/>
        <v>translations</v>
      </c>
      <c r="S1426" s="27">
        <f t="shared" si="224"/>
        <v>42013.059027777781</v>
      </c>
      <c r="T1426" s="5" t="str">
        <f t="shared" si="225"/>
        <v>Jan</v>
      </c>
      <c r="U1426" s="5" t="str">
        <f t="shared" si="226"/>
        <v>2015</v>
      </c>
      <c r="V1426" s="5" t="str">
        <f t="shared" si="227"/>
        <v>Feb</v>
      </c>
      <c r="W1426" s="1" t="str">
        <f t="shared" si="228"/>
        <v>2015</v>
      </c>
      <c r="X1426" s="27">
        <f t="shared" si="229"/>
        <v>42041.059027777781</v>
      </c>
    </row>
    <row r="1427" spans="1:24" ht="64" hidden="1" x14ac:dyDescent="0.2">
      <c r="A1427" s="1">
        <v>1418</v>
      </c>
      <c r="B1427" s="7" t="s">
        <v>1419</v>
      </c>
      <c r="C1427" s="7" t="s">
        <v>5528</v>
      </c>
      <c r="D1427" s="1">
        <v>3000</v>
      </c>
      <c r="E1427" s="1">
        <v>6</v>
      </c>
      <c r="F1427" s="1" t="s">
        <v>8220</v>
      </c>
      <c r="G1427" s="1" t="s">
        <v>8226</v>
      </c>
      <c r="H1427" s="1" t="s">
        <v>8248</v>
      </c>
      <c r="I1427" s="1">
        <v>1456397834</v>
      </c>
      <c r="J1427" s="1">
        <v>1453805834</v>
      </c>
      <c r="K1427" s="1" t="b">
        <v>0</v>
      </c>
      <c r="L1427" s="1">
        <v>1</v>
      </c>
      <c r="M1427" s="1" t="b">
        <v>0</v>
      </c>
      <c r="N1427" s="1" t="s">
        <v>8286</v>
      </c>
      <c r="O1427" s="28">
        <f t="shared" si="220"/>
        <v>2E-3</v>
      </c>
      <c r="P1427" s="29">
        <f t="shared" si="221"/>
        <v>6</v>
      </c>
      <c r="Q1427" s="9" t="str">
        <f t="shared" si="222"/>
        <v>publishing</v>
      </c>
      <c r="R1427" s="26" t="str">
        <f t="shared" si="223"/>
        <v>translations</v>
      </c>
      <c r="S1427" s="27">
        <f t="shared" si="224"/>
        <v>42395.456412037034</v>
      </c>
      <c r="T1427" s="5" t="str">
        <f t="shared" si="225"/>
        <v>Jan</v>
      </c>
      <c r="U1427" s="5" t="str">
        <f t="shared" si="226"/>
        <v>2016</v>
      </c>
      <c r="V1427" s="5" t="str">
        <f t="shared" si="227"/>
        <v>Feb</v>
      </c>
      <c r="W1427" s="1" t="str">
        <f t="shared" si="228"/>
        <v>2016</v>
      </c>
      <c r="X1427" s="27">
        <f t="shared" si="229"/>
        <v>42425.456412037034</v>
      </c>
    </row>
    <row r="1428" spans="1:24" ht="48" hidden="1" x14ac:dyDescent="0.2">
      <c r="A1428" s="1">
        <v>1437</v>
      </c>
      <c r="B1428" s="7" t="s">
        <v>1438</v>
      </c>
      <c r="C1428" s="7" t="s">
        <v>5547</v>
      </c>
      <c r="D1428" s="1">
        <v>3000</v>
      </c>
      <c r="E1428" s="1">
        <v>807</v>
      </c>
      <c r="F1428" s="1" t="s">
        <v>8220</v>
      </c>
      <c r="G1428" s="1" t="s">
        <v>8223</v>
      </c>
      <c r="H1428" s="1" t="s">
        <v>8245</v>
      </c>
      <c r="I1428" s="1">
        <v>1405227540</v>
      </c>
      <c r="J1428" s="1">
        <v>1402058739</v>
      </c>
      <c r="K1428" s="1" t="b">
        <v>0</v>
      </c>
      <c r="L1428" s="1">
        <v>22</v>
      </c>
      <c r="M1428" s="1" t="b">
        <v>0</v>
      </c>
      <c r="N1428" s="1" t="s">
        <v>8286</v>
      </c>
      <c r="O1428" s="28">
        <f t="shared" si="220"/>
        <v>0.26900000000000002</v>
      </c>
      <c r="P1428" s="29">
        <f t="shared" si="221"/>
        <v>36.68181818181818</v>
      </c>
      <c r="Q1428" s="9" t="str">
        <f t="shared" si="222"/>
        <v>publishing</v>
      </c>
      <c r="R1428" s="26" t="str">
        <f t="shared" si="223"/>
        <v>translations</v>
      </c>
      <c r="S1428" s="27">
        <f t="shared" si="224"/>
        <v>41796.531701388885</v>
      </c>
      <c r="T1428" s="5" t="str">
        <f t="shared" si="225"/>
        <v>Jun</v>
      </c>
      <c r="U1428" s="5" t="str">
        <f t="shared" si="226"/>
        <v>2014</v>
      </c>
      <c r="V1428" s="5" t="str">
        <f t="shared" si="227"/>
        <v>Jul</v>
      </c>
      <c r="W1428" s="1" t="str">
        <f t="shared" si="228"/>
        <v>2014</v>
      </c>
      <c r="X1428" s="27">
        <f t="shared" si="229"/>
        <v>41833.207638888889</v>
      </c>
    </row>
    <row r="1429" spans="1:24" ht="48" hidden="1" x14ac:dyDescent="0.2">
      <c r="A1429" s="1">
        <v>1474</v>
      </c>
      <c r="B1429" s="7" t="s">
        <v>1475</v>
      </c>
      <c r="C1429" s="7" t="s">
        <v>5584</v>
      </c>
      <c r="D1429" s="1">
        <v>3000</v>
      </c>
      <c r="E1429" s="1">
        <v>3368</v>
      </c>
      <c r="F1429" s="1" t="s">
        <v>8218</v>
      </c>
      <c r="G1429" s="1" t="s">
        <v>8223</v>
      </c>
      <c r="H1429" s="1" t="s">
        <v>8245</v>
      </c>
      <c r="I1429" s="1">
        <v>1379093292</v>
      </c>
      <c r="J1429" s="1">
        <v>1376501292</v>
      </c>
      <c r="K1429" s="1" t="b">
        <v>1</v>
      </c>
      <c r="L1429" s="1">
        <v>76</v>
      </c>
      <c r="M1429" s="1" t="b">
        <v>1</v>
      </c>
      <c r="N1429" s="1" t="s">
        <v>8287</v>
      </c>
      <c r="O1429" s="28">
        <f t="shared" si="220"/>
        <v>1.1226666666666667</v>
      </c>
      <c r="P1429" s="29">
        <f t="shared" si="221"/>
        <v>44.315789473684212</v>
      </c>
      <c r="Q1429" s="9" t="str">
        <f t="shared" si="222"/>
        <v>publishing</v>
      </c>
      <c r="R1429" s="26" t="str">
        <f t="shared" si="223"/>
        <v>radio &amp; podcasts</v>
      </c>
      <c r="S1429" s="27">
        <f t="shared" si="224"/>
        <v>41500.727916666663</v>
      </c>
      <c r="T1429" s="5" t="str">
        <f t="shared" si="225"/>
        <v>Aug</v>
      </c>
      <c r="U1429" s="5" t="str">
        <f t="shared" si="226"/>
        <v>2013</v>
      </c>
      <c r="V1429" s="5" t="str">
        <f t="shared" si="227"/>
        <v>Sep</v>
      </c>
      <c r="W1429" s="1" t="str">
        <f t="shared" si="228"/>
        <v>2013</v>
      </c>
      <c r="X1429" s="27">
        <f t="shared" si="229"/>
        <v>41530.727916666663</v>
      </c>
    </row>
    <row r="1430" spans="1:24" ht="48" hidden="1" x14ac:dyDescent="0.2">
      <c r="A1430" s="1">
        <v>1498</v>
      </c>
      <c r="B1430" s="7" t="s">
        <v>1499</v>
      </c>
      <c r="C1430" s="7" t="s">
        <v>5608</v>
      </c>
      <c r="D1430" s="1">
        <v>3000</v>
      </c>
      <c r="E1430" s="1">
        <v>57</v>
      </c>
      <c r="F1430" s="1" t="s">
        <v>8220</v>
      </c>
      <c r="G1430" s="1" t="s">
        <v>8223</v>
      </c>
      <c r="H1430" s="1" t="s">
        <v>8245</v>
      </c>
      <c r="I1430" s="1">
        <v>1409787378</v>
      </c>
      <c r="J1430" s="1">
        <v>1405899378</v>
      </c>
      <c r="K1430" s="1" t="b">
        <v>0</v>
      </c>
      <c r="L1430" s="1">
        <v>3</v>
      </c>
      <c r="M1430" s="1" t="b">
        <v>0</v>
      </c>
      <c r="N1430" s="1" t="s">
        <v>8274</v>
      </c>
      <c r="O1430" s="28">
        <f t="shared" si="220"/>
        <v>1.9E-2</v>
      </c>
      <c r="P1430" s="29">
        <f t="shared" si="221"/>
        <v>19</v>
      </c>
      <c r="Q1430" s="9" t="str">
        <f t="shared" si="222"/>
        <v>publishing</v>
      </c>
      <c r="R1430" s="26" t="str">
        <f t="shared" si="223"/>
        <v>fiction</v>
      </c>
      <c r="S1430" s="27">
        <f t="shared" si="224"/>
        <v>41840.983541666668</v>
      </c>
      <c r="T1430" s="5" t="str">
        <f t="shared" si="225"/>
        <v>Jul</v>
      </c>
      <c r="U1430" s="5" t="str">
        <f t="shared" si="226"/>
        <v>2014</v>
      </c>
      <c r="V1430" s="5" t="str">
        <f t="shared" si="227"/>
        <v>Sep</v>
      </c>
      <c r="W1430" s="1" t="str">
        <f t="shared" si="228"/>
        <v>2014</v>
      </c>
      <c r="X1430" s="27">
        <f t="shared" si="229"/>
        <v>41885.983541666668</v>
      </c>
    </row>
    <row r="1431" spans="1:24" ht="48" hidden="1" x14ac:dyDescent="0.2">
      <c r="A1431" s="1">
        <v>1524</v>
      </c>
      <c r="B1431" s="7" t="s">
        <v>1525</v>
      </c>
      <c r="C1431" s="7" t="s">
        <v>5634</v>
      </c>
      <c r="D1431" s="1">
        <v>3000</v>
      </c>
      <c r="E1431" s="1">
        <v>6210</v>
      </c>
      <c r="F1431" s="1" t="s">
        <v>8218</v>
      </c>
      <c r="G1431" s="1" t="s">
        <v>8234</v>
      </c>
      <c r="H1431" s="1" t="s">
        <v>8254</v>
      </c>
      <c r="I1431" s="1">
        <v>1487592090</v>
      </c>
      <c r="J1431" s="1">
        <v>1485000090</v>
      </c>
      <c r="K1431" s="1" t="b">
        <v>1</v>
      </c>
      <c r="L1431" s="1">
        <v>28</v>
      </c>
      <c r="M1431" s="1" t="b">
        <v>1</v>
      </c>
      <c r="N1431" s="1" t="s">
        <v>8284</v>
      </c>
      <c r="O1431" s="28">
        <f t="shared" si="220"/>
        <v>2.0699999999999998</v>
      </c>
      <c r="P1431" s="29">
        <f t="shared" si="221"/>
        <v>221.78571428571428</v>
      </c>
      <c r="Q1431" s="9" t="str">
        <f t="shared" si="222"/>
        <v>photography</v>
      </c>
      <c r="R1431" s="26" t="str">
        <f t="shared" si="223"/>
        <v>photobooks</v>
      </c>
      <c r="S1431" s="27">
        <f t="shared" si="224"/>
        <v>42756.501041666663</v>
      </c>
      <c r="T1431" s="5" t="str">
        <f t="shared" si="225"/>
        <v>Jan</v>
      </c>
      <c r="U1431" s="5" t="str">
        <f t="shared" si="226"/>
        <v>2017</v>
      </c>
      <c r="V1431" s="5" t="str">
        <f t="shared" si="227"/>
        <v>Feb</v>
      </c>
      <c r="W1431" s="1" t="str">
        <f t="shared" si="228"/>
        <v>2017</v>
      </c>
      <c r="X1431" s="27">
        <f t="shared" si="229"/>
        <v>42786.501041666663</v>
      </c>
    </row>
    <row r="1432" spans="1:24" ht="32" hidden="1" x14ac:dyDescent="0.2">
      <c r="A1432" s="1">
        <v>1528</v>
      </c>
      <c r="B1432" s="7" t="s">
        <v>1529</v>
      </c>
      <c r="C1432" s="7" t="s">
        <v>5638</v>
      </c>
      <c r="D1432" s="1">
        <v>3000</v>
      </c>
      <c r="E1432" s="1">
        <v>8447</v>
      </c>
      <c r="F1432" s="1" t="s">
        <v>8218</v>
      </c>
      <c r="G1432" s="1" t="s">
        <v>8223</v>
      </c>
      <c r="H1432" s="1" t="s">
        <v>8245</v>
      </c>
      <c r="I1432" s="1">
        <v>1485907200</v>
      </c>
      <c r="J1432" s="1">
        <v>1483292122</v>
      </c>
      <c r="K1432" s="1" t="b">
        <v>1</v>
      </c>
      <c r="L1432" s="1">
        <v>160</v>
      </c>
      <c r="M1432" s="1" t="b">
        <v>1</v>
      </c>
      <c r="N1432" s="1" t="s">
        <v>8284</v>
      </c>
      <c r="O1432" s="28">
        <f t="shared" si="220"/>
        <v>2.8156666666666665</v>
      </c>
      <c r="P1432" s="29">
        <f t="shared" si="221"/>
        <v>52.793750000000003</v>
      </c>
      <c r="Q1432" s="9" t="str">
        <f t="shared" si="222"/>
        <v>photography</v>
      </c>
      <c r="R1432" s="26" t="str">
        <f t="shared" si="223"/>
        <v>photobooks</v>
      </c>
      <c r="S1432" s="27">
        <f t="shared" si="224"/>
        <v>42736.732893518521</v>
      </c>
      <c r="T1432" s="5" t="str">
        <f t="shared" si="225"/>
        <v>Jan</v>
      </c>
      <c r="U1432" s="5" t="str">
        <f t="shared" si="226"/>
        <v>2017</v>
      </c>
      <c r="V1432" s="5" t="str">
        <f t="shared" si="227"/>
        <v>Feb</v>
      </c>
      <c r="W1432" s="1" t="str">
        <f t="shared" si="228"/>
        <v>2017</v>
      </c>
      <c r="X1432" s="27">
        <f t="shared" si="229"/>
        <v>42767</v>
      </c>
    </row>
    <row r="1433" spans="1:24" ht="48" hidden="1" x14ac:dyDescent="0.2">
      <c r="A1433" s="1">
        <v>1545</v>
      </c>
      <c r="B1433" s="7" t="s">
        <v>1546</v>
      </c>
      <c r="C1433" s="7" t="s">
        <v>5655</v>
      </c>
      <c r="D1433" s="1">
        <v>3000</v>
      </c>
      <c r="E1433" s="1">
        <v>1</v>
      </c>
      <c r="F1433" s="1" t="s">
        <v>8220</v>
      </c>
      <c r="G1433" s="1" t="s">
        <v>8223</v>
      </c>
      <c r="H1433" s="1" t="s">
        <v>8245</v>
      </c>
      <c r="I1433" s="1">
        <v>1425330960</v>
      </c>
      <c r="J1433" s="1">
        <v>1422393234</v>
      </c>
      <c r="K1433" s="1" t="b">
        <v>0</v>
      </c>
      <c r="L1433" s="1">
        <v>1</v>
      </c>
      <c r="M1433" s="1" t="b">
        <v>0</v>
      </c>
      <c r="N1433" s="1" t="s">
        <v>8288</v>
      </c>
      <c r="O1433" s="28">
        <f t="shared" si="220"/>
        <v>3.3333333333333332E-4</v>
      </c>
      <c r="P1433" s="29">
        <f t="shared" si="221"/>
        <v>1</v>
      </c>
      <c r="Q1433" s="9" t="str">
        <f t="shared" si="222"/>
        <v>photography</v>
      </c>
      <c r="R1433" s="26" t="str">
        <f t="shared" si="223"/>
        <v>nature</v>
      </c>
      <c r="S1433" s="27">
        <f t="shared" si="224"/>
        <v>42031.884652777779</v>
      </c>
      <c r="T1433" s="5" t="str">
        <f t="shared" si="225"/>
        <v>Jan</v>
      </c>
      <c r="U1433" s="5" t="str">
        <f t="shared" si="226"/>
        <v>2015</v>
      </c>
      <c r="V1433" s="5" t="str">
        <f t="shared" si="227"/>
        <v>Mar</v>
      </c>
      <c r="W1433" s="1" t="str">
        <f t="shared" si="228"/>
        <v>2015</v>
      </c>
      <c r="X1433" s="27">
        <f t="shared" si="229"/>
        <v>42065.886111111111</v>
      </c>
    </row>
    <row r="1434" spans="1:24" ht="32" hidden="1" x14ac:dyDescent="0.2">
      <c r="A1434" s="1">
        <v>1676</v>
      </c>
      <c r="B1434" s="7" t="s">
        <v>1677</v>
      </c>
      <c r="C1434" s="7" t="s">
        <v>5786</v>
      </c>
      <c r="D1434" s="1">
        <v>3000</v>
      </c>
      <c r="E1434" s="1">
        <v>3460</v>
      </c>
      <c r="F1434" s="1" t="s">
        <v>8218</v>
      </c>
      <c r="G1434" s="1" t="s">
        <v>8223</v>
      </c>
      <c r="H1434" s="1" t="s">
        <v>8245</v>
      </c>
      <c r="I1434" s="1">
        <v>1334980740</v>
      </c>
      <c r="J1434" s="1">
        <v>1330968347</v>
      </c>
      <c r="K1434" s="1" t="b">
        <v>0</v>
      </c>
      <c r="L1434" s="1">
        <v>42</v>
      </c>
      <c r="M1434" s="1" t="b">
        <v>1</v>
      </c>
      <c r="N1434" s="1" t="s">
        <v>8291</v>
      </c>
      <c r="O1434" s="28">
        <f t="shared" si="220"/>
        <v>1.1533333333333333</v>
      </c>
      <c r="P1434" s="29">
        <f t="shared" si="221"/>
        <v>82.38095238095238</v>
      </c>
      <c r="Q1434" s="9" t="str">
        <f t="shared" si="222"/>
        <v>music</v>
      </c>
      <c r="R1434" s="26" t="str">
        <f t="shared" si="223"/>
        <v>pop</v>
      </c>
      <c r="S1434" s="27">
        <f t="shared" si="224"/>
        <v>40973.72623842593</v>
      </c>
      <c r="T1434" s="5" t="str">
        <f t="shared" si="225"/>
        <v>Mar</v>
      </c>
      <c r="U1434" s="5" t="str">
        <f t="shared" si="226"/>
        <v>2012</v>
      </c>
      <c r="V1434" s="5" t="str">
        <f t="shared" si="227"/>
        <v>Apr</v>
      </c>
      <c r="W1434" s="1" t="str">
        <f t="shared" si="228"/>
        <v>2012</v>
      </c>
      <c r="X1434" s="27">
        <f t="shared" si="229"/>
        <v>41020.165972222225</v>
      </c>
    </row>
    <row r="1435" spans="1:24" ht="48" hidden="1" x14ac:dyDescent="0.2">
      <c r="A1435" s="1">
        <v>1693</v>
      </c>
      <c r="B1435" s="7" t="s">
        <v>1694</v>
      </c>
      <c r="C1435" s="7" t="s">
        <v>5803</v>
      </c>
      <c r="D1435" s="1">
        <v>3000</v>
      </c>
      <c r="E1435" s="1">
        <v>280</v>
      </c>
      <c r="F1435" s="1" t="s">
        <v>8221</v>
      </c>
      <c r="G1435" s="1" t="s">
        <v>8224</v>
      </c>
      <c r="H1435" s="1" t="s">
        <v>8246</v>
      </c>
      <c r="I1435" s="1">
        <v>1491768000</v>
      </c>
      <c r="J1435" s="1">
        <v>1489097112</v>
      </c>
      <c r="K1435" s="1" t="b">
        <v>0</v>
      </c>
      <c r="L1435" s="1">
        <v>8</v>
      </c>
      <c r="M1435" s="1" t="b">
        <v>0</v>
      </c>
      <c r="N1435" s="1" t="s">
        <v>8292</v>
      </c>
      <c r="O1435" s="28">
        <f t="shared" si="220"/>
        <v>9.3333333333333338E-2</v>
      </c>
      <c r="P1435" s="29">
        <f t="shared" si="221"/>
        <v>35</v>
      </c>
      <c r="Q1435" s="9" t="str">
        <f t="shared" si="222"/>
        <v>music</v>
      </c>
      <c r="R1435" s="26" t="str">
        <f t="shared" si="223"/>
        <v>faith</v>
      </c>
      <c r="S1435" s="27">
        <f t="shared" si="224"/>
        <v>42803.920277777783</v>
      </c>
      <c r="T1435" s="5" t="str">
        <f t="shared" si="225"/>
        <v>Mar</v>
      </c>
      <c r="U1435" s="5" t="str">
        <f t="shared" si="226"/>
        <v>2017</v>
      </c>
      <c r="V1435" s="5" t="str">
        <f t="shared" si="227"/>
        <v>Apr</v>
      </c>
      <c r="W1435" s="1" t="str">
        <f t="shared" si="228"/>
        <v>2017</v>
      </c>
      <c r="X1435" s="27">
        <f t="shared" si="229"/>
        <v>42834.833333333328</v>
      </c>
    </row>
    <row r="1436" spans="1:24" ht="48" hidden="1" x14ac:dyDescent="0.2">
      <c r="A1436" s="1">
        <v>1713</v>
      </c>
      <c r="B1436" s="7" t="s">
        <v>1714</v>
      </c>
      <c r="C1436" s="7" t="s">
        <v>5823</v>
      </c>
      <c r="D1436" s="1">
        <v>3000</v>
      </c>
      <c r="E1436" s="1">
        <v>50</v>
      </c>
      <c r="F1436" s="1" t="s">
        <v>8220</v>
      </c>
      <c r="G1436" s="1" t="s">
        <v>8223</v>
      </c>
      <c r="H1436" s="1" t="s">
        <v>8245</v>
      </c>
      <c r="I1436" s="1">
        <v>1412536412</v>
      </c>
      <c r="J1436" s="1">
        <v>1409944412</v>
      </c>
      <c r="K1436" s="1" t="b">
        <v>0</v>
      </c>
      <c r="L1436" s="1">
        <v>1</v>
      </c>
      <c r="M1436" s="1" t="b">
        <v>0</v>
      </c>
      <c r="N1436" s="1" t="s">
        <v>8292</v>
      </c>
      <c r="O1436" s="28">
        <f t="shared" si="220"/>
        <v>1.6666666666666666E-2</v>
      </c>
      <c r="P1436" s="29">
        <f t="shared" si="221"/>
        <v>50</v>
      </c>
      <c r="Q1436" s="9" t="str">
        <f t="shared" si="222"/>
        <v>music</v>
      </c>
      <c r="R1436" s="26" t="str">
        <f t="shared" si="223"/>
        <v>faith</v>
      </c>
      <c r="S1436" s="27">
        <f t="shared" si="224"/>
        <v>41887.801064814819</v>
      </c>
      <c r="T1436" s="5" t="str">
        <f t="shared" si="225"/>
        <v>Sep</v>
      </c>
      <c r="U1436" s="5" t="str">
        <f t="shared" si="226"/>
        <v>2014</v>
      </c>
      <c r="V1436" s="5" t="str">
        <f t="shared" si="227"/>
        <v>Oct</v>
      </c>
      <c r="W1436" s="1" t="str">
        <f t="shared" si="228"/>
        <v>2014</v>
      </c>
      <c r="X1436" s="27">
        <f t="shared" si="229"/>
        <v>41917.801064814819</v>
      </c>
    </row>
    <row r="1437" spans="1:24" ht="48" hidden="1" x14ac:dyDescent="0.2">
      <c r="A1437" s="1">
        <v>1727</v>
      </c>
      <c r="B1437" s="7" t="s">
        <v>1728</v>
      </c>
      <c r="C1437" s="7" t="s">
        <v>5837</v>
      </c>
      <c r="D1437" s="1">
        <v>3000</v>
      </c>
      <c r="E1437" s="1">
        <v>1</v>
      </c>
      <c r="F1437" s="1" t="s">
        <v>8220</v>
      </c>
      <c r="G1437" s="1" t="s">
        <v>8224</v>
      </c>
      <c r="H1437" s="1" t="s">
        <v>8246</v>
      </c>
      <c r="I1437" s="1">
        <v>1428231600</v>
      </c>
      <c r="J1437" s="1">
        <v>1423520177</v>
      </c>
      <c r="K1437" s="1" t="b">
        <v>0</v>
      </c>
      <c r="L1437" s="1">
        <v>1</v>
      </c>
      <c r="M1437" s="1" t="b">
        <v>0</v>
      </c>
      <c r="N1437" s="1" t="s">
        <v>8292</v>
      </c>
      <c r="O1437" s="28">
        <f t="shared" si="220"/>
        <v>3.3333333333333332E-4</v>
      </c>
      <c r="P1437" s="29">
        <f t="shared" si="221"/>
        <v>1</v>
      </c>
      <c r="Q1437" s="9" t="str">
        <f t="shared" si="222"/>
        <v>music</v>
      </c>
      <c r="R1437" s="26" t="str">
        <f t="shared" si="223"/>
        <v>faith</v>
      </c>
      <c r="S1437" s="27">
        <f t="shared" si="224"/>
        <v>42044.927974537044</v>
      </c>
      <c r="T1437" s="5" t="str">
        <f t="shared" si="225"/>
        <v>Feb</v>
      </c>
      <c r="U1437" s="5" t="str">
        <f t="shared" si="226"/>
        <v>2015</v>
      </c>
      <c r="V1437" s="5" t="str">
        <f t="shared" si="227"/>
        <v>Apr</v>
      </c>
      <c r="W1437" s="1" t="str">
        <f t="shared" si="228"/>
        <v>2015</v>
      </c>
      <c r="X1437" s="27">
        <f t="shared" si="229"/>
        <v>42099.458333333328</v>
      </c>
    </row>
    <row r="1438" spans="1:24" ht="48" hidden="1" x14ac:dyDescent="0.2">
      <c r="A1438" s="1">
        <v>1730</v>
      </c>
      <c r="B1438" s="7" t="s">
        <v>1731</v>
      </c>
      <c r="C1438" s="7" t="s">
        <v>5840</v>
      </c>
      <c r="D1438" s="1">
        <v>3000</v>
      </c>
      <c r="E1438" s="1">
        <v>0</v>
      </c>
      <c r="F1438" s="1" t="s">
        <v>8220</v>
      </c>
      <c r="G1438" s="1" t="s">
        <v>8223</v>
      </c>
      <c r="H1438" s="1" t="s">
        <v>8245</v>
      </c>
      <c r="I1438" s="1">
        <v>1445738783</v>
      </c>
      <c r="J1438" s="1">
        <v>1443146783</v>
      </c>
      <c r="K1438" s="1" t="b">
        <v>0</v>
      </c>
      <c r="L1438" s="1">
        <v>0</v>
      </c>
      <c r="M1438" s="1" t="b">
        <v>0</v>
      </c>
      <c r="N1438" s="1" t="s">
        <v>8292</v>
      </c>
      <c r="O1438" s="28">
        <f t="shared" si="220"/>
        <v>0</v>
      </c>
      <c r="P1438" s="29">
        <f t="shared" si="221"/>
        <v>0</v>
      </c>
      <c r="Q1438" s="9" t="str">
        <f t="shared" si="222"/>
        <v>music</v>
      </c>
      <c r="R1438" s="26" t="str">
        <f t="shared" si="223"/>
        <v>faith</v>
      </c>
      <c r="S1438" s="27">
        <f t="shared" si="224"/>
        <v>42272.087766203709</v>
      </c>
      <c r="T1438" s="5" t="str">
        <f t="shared" si="225"/>
        <v>Sep</v>
      </c>
      <c r="U1438" s="5" t="str">
        <f t="shared" si="226"/>
        <v>2015</v>
      </c>
      <c r="V1438" s="5" t="str">
        <f t="shared" si="227"/>
        <v>Oct</v>
      </c>
      <c r="W1438" s="1" t="str">
        <f t="shared" si="228"/>
        <v>2015</v>
      </c>
      <c r="X1438" s="27">
        <f t="shared" si="229"/>
        <v>42302.087766203709</v>
      </c>
    </row>
    <row r="1439" spans="1:24" ht="32" hidden="1" x14ac:dyDescent="0.2">
      <c r="A1439" s="1">
        <v>1736</v>
      </c>
      <c r="B1439" s="7" t="s">
        <v>1737</v>
      </c>
      <c r="C1439" s="7" t="s">
        <v>5846</v>
      </c>
      <c r="D1439" s="1">
        <v>3000</v>
      </c>
      <c r="E1439" s="1">
        <v>22</v>
      </c>
      <c r="F1439" s="1" t="s">
        <v>8220</v>
      </c>
      <c r="G1439" s="1" t="s">
        <v>8223</v>
      </c>
      <c r="H1439" s="1" t="s">
        <v>8245</v>
      </c>
      <c r="I1439" s="1">
        <v>1447018833</v>
      </c>
      <c r="J1439" s="1">
        <v>1444423233</v>
      </c>
      <c r="K1439" s="1" t="b">
        <v>0</v>
      </c>
      <c r="L1439" s="1">
        <v>1</v>
      </c>
      <c r="M1439" s="1" t="b">
        <v>0</v>
      </c>
      <c r="N1439" s="1" t="s">
        <v>8292</v>
      </c>
      <c r="O1439" s="28">
        <f t="shared" si="220"/>
        <v>7.3333333333333332E-3</v>
      </c>
      <c r="P1439" s="29">
        <f t="shared" si="221"/>
        <v>22</v>
      </c>
      <c r="Q1439" s="9" t="str">
        <f t="shared" si="222"/>
        <v>music</v>
      </c>
      <c r="R1439" s="26" t="str">
        <f t="shared" si="223"/>
        <v>faith</v>
      </c>
      <c r="S1439" s="27">
        <f t="shared" si="224"/>
        <v>42286.861493055556</v>
      </c>
      <c r="T1439" s="5" t="str">
        <f t="shared" si="225"/>
        <v>Oct</v>
      </c>
      <c r="U1439" s="5" t="str">
        <f t="shared" si="226"/>
        <v>2015</v>
      </c>
      <c r="V1439" s="5" t="str">
        <f t="shared" si="227"/>
        <v>Nov</v>
      </c>
      <c r="W1439" s="1" t="str">
        <f t="shared" si="228"/>
        <v>2015</v>
      </c>
      <c r="X1439" s="27">
        <f t="shared" si="229"/>
        <v>42316.90315972222</v>
      </c>
    </row>
    <row r="1440" spans="1:24" ht="48" hidden="1" x14ac:dyDescent="0.2">
      <c r="A1440" s="1">
        <v>1740</v>
      </c>
      <c r="B1440" s="7" t="s">
        <v>1741</v>
      </c>
      <c r="C1440" s="7" t="s">
        <v>5850</v>
      </c>
      <c r="D1440" s="1">
        <v>3000</v>
      </c>
      <c r="E1440" s="1">
        <v>0</v>
      </c>
      <c r="F1440" s="1" t="s">
        <v>8220</v>
      </c>
      <c r="G1440" s="1" t="s">
        <v>8223</v>
      </c>
      <c r="H1440" s="1" t="s">
        <v>8245</v>
      </c>
      <c r="I1440" s="1">
        <v>1437075422</v>
      </c>
      <c r="J1440" s="1">
        <v>1434483422</v>
      </c>
      <c r="K1440" s="1" t="b">
        <v>0</v>
      </c>
      <c r="L1440" s="1">
        <v>0</v>
      </c>
      <c r="M1440" s="1" t="b">
        <v>0</v>
      </c>
      <c r="N1440" s="1" t="s">
        <v>8292</v>
      </c>
      <c r="O1440" s="28">
        <f t="shared" si="220"/>
        <v>0</v>
      </c>
      <c r="P1440" s="29">
        <f t="shared" si="221"/>
        <v>0</v>
      </c>
      <c r="Q1440" s="9" t="str">
        <f t="shared" si="222"/>
        <v>music</v>
      </c>
      <c r="R1440" s="26" t="str">
        <f t="shared" si="223"/>
        <v>faith</v>
      </c>
      <c r="S1440" s="27">
        <f t="shared" si="224"/>
        <v>42171.817384259266</v>
      </c>
      <c r="T1440" s="5" t="str">
        <f t="shared" si="225"/>
        <v>Jun</v>
      </c>
      <c r="U1440" s="5" t="str">
        <f t="shared" si="226"/>
        <v>2015</v>
      </c>
      <c r="V1440" s="5" t="str">
        <f t="shared" si="227"/>
        <v>Jul</v>
      </c>
      <c r="W1440" s="1" t="str">
        <f t="shared" si="228"/>
        <v>2015</v>
      </c>
      <c r="X1440" s="27">
        <f t="shared" si="229"/>
        <v>42201.817384259266</v>
      </c>
    </row>
    <row r="1441" spans="1:24" ht="32" hidden="1" x14ac:dyDescent="0.2">
      <c r="A1441" s="1">
        <v>1791</v>
      </c>
      <c r="B1441" s="7" t="s">
        <v>1792</v>
      </c>
      <c r="C1441" s="7" t="s">
        <v>5901</v>
      </c>
      <c r="D1441" s="1">
        <v>3000</v>
      </c>
      <c r="E1441" s="1">
        <v>107</v>
      </c>
      <c r="F1441" s="1" t="s">
        <v>8220</v>
      </c>
      <c r="G1441" s="1" t="s">
        <v>8224</v>
      </c>
      <c r="H1441" s="1" t="s">
        <v>8246</v>
      </c>
      <c r="I1441" s="1">
        <v>1422553565</v>
      </c>
      <c r="J1441" s="1">
        <v>1417369565</v>
      </c>
      <c r="K1441" s="1" t="b">
        <v>1</v>
      </c>
      <c r="L1441" s="1">
        <v>4</v>
      </c>
      <c r="M1441" s="1" t="b">
        <v>0</v>
      </c>
      <c r="N1441" s="1" t="s">
        <v>8284</v>
      </c>
      <c r="O1441" s="28">
        <f t="shared" si="220"/>
        <v>3.5666666666666666E-2</v>
      </c>
      <c r="P1441" s="29">
        <f t="shared" si="221"/>
        <v>26.75</v>
      </c>
      <c r="Q1441" s="9" t="str">
        <f t="shared" si="222"/>
        <v>photography</v>
      </c>
      <c r="R1441" s="26" t="str">
        <f t="shared" si="223"/>
        <v>photobooks</v>
      </c>
      <c r="S1441" s="27">
        <f t="shared" si="224"/>
        <v>41973.740335648152</v>
      </c>
      <c r="T1441" s="5" t="str">
        <f t="shared" si="225"/>
        <v>Nov</v>
      </c>
      <c r="U1441" s="5" t="str">
        <f t="shared" si="226"/>
        <v>2014</v>
      </c>
      <c r="V1441" s="5" t="str">
        <f t="shared" si="227"/>
        <v>Jan</v>
      </c>
      <c r="W1441" s="1" t="str">
        <f t="shared" si="228"/>
        <v>2015</v>
      </c>
      <c r="X1441" s="27">
        <f t="shared" si="229"/>
        <v>42033.740335648152</v>
      </c>
    </row>
    <row r="1442" spans="1:24" ht="48" hidden="1" x14ac:dyDescent="0.2">
      <c r="A1442" s="1">
        <v>1793</v>
      </c>
      <c r="B1442" s="7" t="s">
        <v>1794</v>
      </c>
      <c r="C1442" s="7" t="s">
        <v>5903</v>
      </c>
      <c r="D1442" s="1">
        <v>3000</v>
      </c>
      <c r="E1442" s="1">
        <v>40</v>
      </c>
      <c r="F1442" s="1" t="s">
        <v>8220</v>
      </c>
      <c r="G1442" s="1" t="s">
        <v>8225</v>
      </c>
      <c r="H1442" s="1" t="s">
        <v>8247</v>
      </c>
      <c r="I1442" s="1">
        <v>1417127040</v>
      </c>
      <c r="J1442" s="1">
        <v>1414531440</v>
      </c>
      <c r="K1442" s="1" t="b">
        <v>1</v>
      </c>
      <c r="L1442" s="1">
        <v>2</v>
      </c>
      <c r="M1442" s="1" t="b">
        <v>0</v>
      </c>
      <c r="N1442" s="1" t="s">
        <v>8284</v>
      </c>
      <c r="O1442" s="28">
        <f t="shared" si="220"/>
        <v>1.3333333333333334E-2</v>
      </c>
      <c r="P1442" s="29">
        <f t="shared" si="221"/>
        <v>20</v>
      </c>
      <c r="Q1442" s="9" t="str">
        <f t="shared" si="222"/>
        <v>photography</v>
      </c>
      <c r="R1442" s="26" t="str">
        <f t="shared" si="223"/>
        <v>photobooks</v>
      </c>
      <c r="S1442" s="27">
        <f t="shared" si="224"/>
        <v>41940.89166666667</v>
      </c>
      <c r="T1442" s="5" t="str">
        <f t="shared" si="225"/>
        <v>Oct</v>
      </c>
      <c r="U1442" s="5" t="str">
        <f t="shared" si="226"/>
        <v>2014</v>
      </c>
      <c r="V1442" s="5" t="str">
        <f t="shared" si="227"/>
        <v>Nov</v>
      </c>
      <c r="W1442" s="1" t="str">
        <f t="shared" si="228"/>
        <v>2014</v>
      </c>
      <c r="X1442" s="27">
        <f t="shared" si="229"/>
        <v>41970.933333333334</v>
      </c>
    </row>
    <row r="1443" spans="1:24" ht="48" hidden="1" x14ac:dyDescent="0.2">
      <c r="A1443" s="1">
        <v>1815</v>
      </c>
      <c r="B1443" s="7" t="s">
        <v>1816</v>
      </c>
      <c r="C1443" s="7" t="s">
        <v>5925</v>
      </c>
      <c r="D1443" s="1">
        <v>3000</v>
      </c>
      <c r="E1443" s="1">
        <v>0</v>
      </c>
      <c r="F1443" s="1" t="s">
        <v>8220</v>
      </c>
      <c r="G1443" s="1" t="s">
        <v>8223</v>
      </c>
      <c r="H1443" s="1" t="s">
        <v>8245</v>
      </c>
      <c r="I1443" s="1">
        <v>1435787137</v>
      </c>
      <c r="J1443" s="1">
        <v>1434577537</v>
      </c>
      <c r="K1443" s="1" t="b">
        <v>0</v>
      </c>
      <c r="L1443" s="1">
        <v>0</v>
      </c>
      <c r="M1443" s="1" t="b">
        <v>0</v>
      </c>
      <c r="N1443" s="1" t="s">
        <v>8284</v>
      </c>
      <c r="O1443" s="28">
        <f t="shared" si="220"/>
        <v>0</v>
      </c>
      <c r="P1443" s="29">
        <f t="shared" si="221"/>
        <v>0</v>
      </c>
      <c r="Q1443" s="9" t="str">
        <f t="shared" si="222"/>
        <v>photography</v>
      </c>
      <c r="R1443" s="26" t="str">
        <f t="shared" si="223"/>
        <v>photobooks</v>
      </c>
      <c r="S1443" s="27">
        <f t="shared" si="224"/>
        <v>42172.906678240746</v>
      </c>
      <c r="T1443" s="5" t="str">
        <f t="shared" si="225"/>
        <v>Jun</v>
      </c>
      <c r="U1443" s="5" t="str">
        <f t="shared" si="226"/>
        <v>2015</v>
      </c>
      <c r="V1443" s="5" t="str">
        <f t="shared" si="227"/>
        <v>Jul</v>
      </c>
      <c r="W1443" s="1" t="str">
        <f t="shared" si="228"/>
        <v>2015</v>
      </c>
      <c r="X1443" s="27">
        <f t="shared" si="229"/>
        <v>42186.906678240746</v>
      </c>
    </row>
    <row r="1444" spans="1:24" ht="16" hidden="1" x14ac:dyDescent="0.2">
      <c r="A1444" s="1">
        <v>1824</v>
      </c>
      <c r="B1444" s="7" t="s">
        <v>1825</v>
      </c>
      <c r="C1444" s="7" t="s">
        <v>5934</v>
      </c>
      <c r="D1444" s="1">
        <v>3000</v>
      </c>
      <c r="E1444" s="1">
        <v>3002</v>
      </c>
      <c r="F1444" s="1" t="s">
        <v>8218</v>
      </c>
      <c r="G1444" s="1" t="s">
        <v>8223</v>
      </c>
      <c r="H1444" s="1" t="s">
        <v>8245</v>
      </c>
      <c r="I1444" s="1">
        <v>1389146880</v>
      </c>
      <c r="J1444" s="1">
        <v>1387403967</v>
      </c>
      <c r="K1444" s="1" t="b">
        <v>0</v>
      </c>
      <c r="L1444" s="1">
        <v>40</v>
      </c>
      <c r="M1444" s="1" t="b">
        <v>1</v>
      </c>
      <c r="N1444" s="1" t="s">
        <v>8275</v>
      </c>
      <c r="O1444" s="28">
        <f t="shared" si="220"/>
        <v>1.0006666666666666</v>
      </c>
      <c r="P1444" s="29">
        <f t="shared" si="221"/>
        <v>75.05</v>
      </c>
      <c r="Q1444" s="9" t="str">
        <f t="shared" si="222"/>
        <v>music</v>
      </c>
      <c r="R1444" s="26" t="str">
        <f t="shared" si="223"/>
        <v>rock</v>
      </c>
      <c r="S1444" s="27">
        <f t="shared" si="224"/>
        <v>41626.916284722225</v>
      </c>
      <c r="T1444" s="5" t="str">
        <f t="shared" si="225"/>
        <v>Dec</v>
      </c>
      <c r="U1444" s="5" t="str">
        <f t="shared" si="226"/>
        <v>2013</v>
      </c>
      <c r="V1444" s="5" t="str">
        <f t="shared" si="227"/>
        <v>Jan</v>
      </c>
      <c r="W1444" s="1" t="str">
        <f t="shared" si="228"/>
        <v>2014</v>
      </c>
      <c r="X1444" s="27">
        <f t="shared" si="229"/>
        <v>41647.088888888888</v>
      </c>
    </row>
    <row r="1445" spans="1:24" ht="48" hidden="1" x14ac:dyDescent="0.2">
      <c r="A1445" s="1">
        <v>1848</v>
      </c>
      <c r="B1445" s="7" t="s">
        <v>1849</v>
      </c>
      <c r="C1445" s="7" t="s">
        <v>5958</v>
      </c>
      <c r="D1445" s="1">
        <v>3000</v>
      </c>
      <c r="E1445" s="1">
        <v>3221</v>
      </c>
      <c r="F1445" s="1" t="s">
        <v>8218</v>
      </c>
      <c r="G1445" s="1" t="s">
        <v>8223</v>
      </c>
      <c r="H1445" s="1" t="s">
        <v>8245</v>
      </c>
      <c r="I1445" s="1">
        <v>1312095540</v>
      </c>
      <c r="J1445" s="1">
        <v>1306608888</v>
      </c>
      <c r="K1445" s="1" t="b">
        <v>0</v>
      </c>
      <c r="L1445" s="1">
        <v>24</v>
      </c>
      <c r="M1445" s="1" t="b">
        <v>1</v>
      </c>
      <c r="N1445" s="1" t="s">
        <v>8275</v>
      </c>
      <c r="O1445" s="28">
        <f t="shared" si="220"/>
        <v>1.0736666666666668</v>
      </c>
      <c r="P1445" s="29">
        <f t="shared" si="221"/>
        <v>134.20833333333334</v>
      </c>
      <c r="Q1445" s="9" t="str">
        <f t="shared" si="222"/>
        <v>music</v>
      </c>
      <c r="R1445" s="26" t="str">
        <f t="shared" si="223"/>
        <v>rock</v>
      </c>
      <c r="S1445" s="27">
        <f t="shared" si="224"/>
        <v>40691.788055555553</v>
      </c>
      <c r="T1445" s="5" t="str">
        <f t="shared" si="225"/>
        <v>May</v>
      </c>
      <c r="U1445" s="5" t="str">
        <f t="shared" si="226"/>
        <v>2011</v>
      </c>
      <c r="V1445" s="5" t="str">
        <f t="shared" si="227"/>
        <v>Jul</v>
      </c>
      <c r="W1445" s="1" t="str">
        <f t="shared" si="228"/>
        <v>2011</v>
      </c>
      <c r="X1445" s="27">
        <f t="shared" si="229"/>
        <v>40755.290972222225</v>
      </c>
    </row>
    <row r="1446" spans="1:24" ht="48" hidden="1" x14ac:dyDescent="0.2">
      <c r="A1446" s="1">
        <v>1857</v>
      </c>
      <c r="B1446" s="7" t="s">
        <v>1858</v>
      </c>
      <c r="C1446" s="7" t="s">
        <v>5967</v>
      </c>
      <c r="D1446" s="1">
        <v>3000</v>
      </c>
      <c r="E1446" s="1">
        <v>3000</v>
      </c>
      <c r="F1446" s="1" t="s">
        <v>8218</v>
      </c>
      <c r="G1446" s="1" t="s">
        <v>8223</v>
      </c>
      <c r="H1446" s="1" t="s">
        <v>8245</v>
      </c>
      <c r="I1446" s="1">
        <v>1410546413</v>
      </c>
      <c r="J1446" s="1">
        <v>1407954413</v>
      </c>
      <c r="K1446" s="1" t="b">
        <v>0</v>
      </c>
      <c r="L1446" s="1">
        <v>22</v>
      </c>
      <c r="M1446" s="1" t="b">
        <v>1</v>
      </c>
      <c r="N1446" s="1" t="s">
        <v>8275</v>
      </c>
      <c r="O1446" s="28">
        <f t="shared" si="220"/>
        <v>1</v>
      </c>
      <c r="P1446" s="29">
        <f t="shared" si="221"/>
        <v>136.36363636363637</v>
      </c>
      <c r="Q1446" s="9" t="str">
        <f t="shared" si="222"/>
        <v>music</v>
      </c>
      <c r="R1446" s="26" t="str">
        <f t="shared" si="223"/>
        <v>rock</v>
      </c>
      <c r="S1446" s="27">
        <f t="shared" si="224"/>
        <v>41864.76866898148</v>
      </c>
      <c r="T1446" s="5" t="str">
        <f t="shared" si="225"/>
        <v>Aug</v>
      </c>
      <c r="U1446" s="5" t="str">
        <f t="shared" si="226"/>
        <v>2014</v>
      </c>
      <c r="V1446" s="5" t="str">
        <f t="shared" si="227"/>
        <v>Sep</v>
      </c>
      <c r="W1446" s="1" t="str">
        <f t="shared" si="228"/>
        <v>2014</v>
      </c>
      <c r="X1446" s="27">
        <f t="shared" si="229"/>
        <v>41894.76866898148</v>
      </c>
    </row>
    <row r="1447" spans="1:24" ht="32" hidden="1" x14ac:dyDescent="0.2">
      <c r="A1447" s="1">
        <v>1859</v>
      </c>
      <c r="B1447" s="7" t="s">
        <v>1860</v>
      </c>
      <c r="C1447" s="7" t="s">
        <v>5969</v>
      </c>
      <c r="D1447" s="1">
        <v>3000</v>
      </c>
      <c r="E1447" s="1">
        <v>3955</v>
      </c>
      <c r="F1447" s="1" t="s">
        <v>8218</v>
      </c>
      <c r="G1447" s="1" t="s">
        <v>8223</v>
      </c>
      <c r="H1447" s="1" t="s">
        <v>8245</v>
      </c>
      <c r="I1447" s="1">
        <v>1316716129</v>
      </c>
      <c r="J1447" s="1">
        <v>1314124129</v>
      </c>
      <c r="K1447" s="1" t="b">
        <v>0</v>
      </c>
      <c r="L1447" s="1">
        <v>56</v>
      </c>
      <c r="M1447" s="1" t="b">
        <v>1</v>
      </c>
      <c r="N1447" s="1" t="s">
        <v>8275</v>
      </c>
      <c r="O1447" s="28">
        <f t="shared" si="220"/>
        <v>1.3183333333333334</v>
      </c>
      <c r="P1447" s="29">
        <f t="shared" si="221"/>
        <v>70.625</v>
      </c>
      <c r="Q1447" s="9" t="str">
        <f t="shared" si="222"/>
        <v>music</v>
      </c>
      <c r="R1447" s="26" t="str">
        <f t="shared" si="223"/>
        <v>rock</v>
      </c>
      <c r="S1447" s="27">
        <f t="shared" si="224"/>
        <v>40778.770011574074</v>
      </c>
      <c r="T1447" s="5" t="str">
        <f t="shared" si="225"/>
        <v>Aug</v>
      </c>
      <c r="U1447" s="5" t="str">
        <f t="shared" si="226"/>
        <v>2011</v>
      </c>
      <c r="V1447" s="5" t="str">
        <f t="shared" si="227"/>
        <v>Sep</v>
      </c>
      <c r="W1447" s="1" t="str">
        <f t="shared" si="228"/>
        <v>2011</v>
      </c>
      <c r="X1447" s="27">
        <f t="shared" si="229"/>
        <v>40808.770011574074</v>
      </c>
    </row>
    <row r="1448" spans="1:24" ht="48" hidden="1" x14ac:dyDescent="0.2">
      <c r="A1448" s="1">
        <v>1887</v>
      </c>
      <c r="B1448" s="7" t="s">
        <v>1888</v>
      </c>
      <c r="C1448" s="7" t="s">
        <v>5997</v>
      </c>
      <c r="D1448" s="1">
        <v>3000</v>
      </c>
      <c r="E1448" s="1">
        <v>3335</v>
      </c>
      <c r="F1448" s="1" t="s">
        <v>8218</v>
      </c>
      <c r="G1448" s="1" t="s">
        <v>8226</v>
      </c>
      <c r="H1448" s="1" t="s">
        <v>8248</v>
      </c>
      <c r="I1448" s="1">
        <v>1449178200</v>
      </c>
      <c r="J1448" s="1">
        <v>1447614732</v>
      </c>
      <c r="K1448" s="1" t="b">
        <v>0</v>
      </c>
      <c r="L1448" s="1">
        <v>8</v>
      </c>
      <c r="M1448" s="1" t="b">
        <v>1</v>
      </c>
      <c r="N1448" s="1" t="s">
        <v>8278</v>
      </c>
      <c r="O1448" s="28">
        <f t="shared" si="220"/>
        <v>1.1116666666666666</v>
      </c>
      <c r="P1448" s="29">
        <f t="shared" si="221"/>
        <v>416.875</v>
      </c>
      <c r="Q1448" s="9" t="str">
        <f t="shared" si="222"/>
        <v>music</v>
      </c>
      <c r="R1448" s="26" t="str">
        <f t="shared" si="223"/>
        <v>indie rock</v>
      </c>
      <c r="S1448" s="27">
        <f t="shared" si="224"/>
        <v>42323.800138888888</v>
      </c>
      <c r="T1448" s="5" t="str">
        <f t="shared" si="225"/>
        <v>Nov</v>
      </c>
      <c r="U1448" s="5" t="str">
        <f t="shared" si="226"/>
        <v>2015</v>
      </c>
      <c r="V1448" s="5" t="str">
        <f t="shared" si="227"/>
        <v>Dec</v>
      </c>
      <c r="W1448" s="1" t="str">
        <f t="shared" si="228"/>
        <v>2015</v>
      </c>
      <c r="X1448" s="27">
        <f t="shared" si="229"/>
        <v>42341.895833333328</v>
      </c>
    </row>
    <row r="1449" spans="1:24" ht="48" hidden="1" x14ac:dyDescent="0.2">
      <c r="A1449" s="1">
        <v>1903</v>
      </c>
      <c r="B1449" s="7" t="s">
        <v>1904</v>
      </c>
      <c r="C1449" s="7" t="s">
        <v>6013</v>
      </c>
      <c r="D1449" s="1">
        <v>3000</v>
      </c>
      <c r="E1449" s="1">
        <v>1398</v>
      </c>
      <c r="F1449" s="1" t="s">
        <v>8220</v>
      </c>
      <c r="G1449" s="1" t="s">
        <v>8223</v>
      </c>
      <c r="H1449" s="1" t="s">
        <v>8245</v>
      </c>
      <c r="I1449" s="1">
        <v>1485541791</v>
      </c>
      <c r="J1449" s="1">
        <v>1480357791</v>
      </c>
      <c r="K1449" s="1" t="b">
        <v>0</v>
      </c>
      <c r="L1449" s="1">
        <v>41</v>
      </c>
      <c r="M1449" s="1" t="b">
        <v>0</v>
      </c>
      <c r="N1449" s="1" t="s">
        <v>8293</v>
      </c>
      <c r="O1449" s="28">
        <f t="shared" si="220"/>
        <v>0.46600000000000003</v>
      </c>
      <c r="P1449" s="29">
        <f t="shared" si="221"/>
        <v>34.097560975609753</v>
      </c>
      <c r="Q1449" s="9" t="str">
        <f t="shared" si="222"/>
        <v>technology</v>
      </c>
      <c r="R1449" s="26" t="str">
        <f t="shared" si="223"/>
        <v>gadgets</v>
      </c>
      <c r="S1449" s="27">
        <f t="shared" si="224"/>
        <v>42702.770729166667</v>
      </c>
      <c r="T1449" s="5" t="str">
        <f t="shared" si="225"/>
        <v>Nov</v>
      </c>
      <c r="U1449" s="5" t="str">
        <f t="shared" si="226"/>
        <v>2016</v>
      </c>
      <c r="V1449" s="5" t="str">
        <f t="shared" si="227"/>
        <v>Jan</v>
      </c>
      <c r="W1449" s="1" t="str">
        <f t="shared" si="228"/>
        <v>2017</v>
      </c>
      <c r="X1449" s="27">
        <f t="shared" si="229"/>
        <v>42762.770729166667</v>
      </c>
    </row>
    <row r="1450" spans="1:24" ht="64" hidden="1" x14ac:dyDescent="0.2">
      <c r="A1450" s="1">
        <v>1924</v>
      </c>
      <c r="B1450" s="7" t="s">
        <v>1925</v>
      </c>
      <c r="C1450" s="7" t="s">
        <v>6034</v>
      </c>
      <c r="D1450" s="1">
        <v>3000</v>
      </c>
      <c r="E1450" s="1">
        <v>3432</v>
      </c>
      <c r="F1450" s="1" t="s">
        <v>8218</v>
      </c>
      <c r="G1450" s="1" t="s">
        <v>8223</v>
      </c>
      <c r="H1450" s="1" t="s">
        <v>8245</v>
      </c>
      <c r="I1450" s="1">
        <v>1389814380</v>
      </c>
      <c r="J1450" s="1">
        <v>1387390555</v>
      </c>
      <c r="K1450" s="1" t="b">
        <v>0</v>
      </c>
      <c r="L1450" s="1">
        <v>33</v>
      </c>
      <c r="M1450" s="1" t="b">
        <v>1</v>
      </c>
      <c r="N1450" s="1" t="s">
        <v>8278</v>
      </c>
      <c r="O1450" s="28">
        <f t="shared" si="220"/>
        <v>1.1439999999999999</v>
      </c>
      <c r="P1450" s="29">
        <f t="shared" si="221"/>
        <v>104</v>
      </c>
      <c r="Q1450" s="9" t="str">
        <f t="shared" si="222"/>
        <v>music</v>
      </c>
      <c r="R1450" s="26" t="str">
        <f t="shared" si="223"/>
        <v>indie rock</v>
      </c>
      <c r="S1450" s="27">
        <f t="shared" si="224"/>
        <v>41626.761053240742</v>
      </c>
      <c r="T1450" s="5" t="str">
        <f t="shared" si="225"/>
        <v>Dec</v>
      </c>
      <c r="U1450" s="5" t="str">
        <f t="shared" si="226"/>
        <v>2013</v>
      </c>
      <c r="V1450" s="5" t="str">
        <f t="shared" si="227"/>
        <v>Jan</v>
      </c>
      <c r="W1450" s="1" t="str">
        <f t="shared" si="228"/>
        <v>2014</v>
      </c>
      <c r="X1450" s="27">
        <f t="shared" si="229"/>
        <v>41654.814583333333</v>
      </c>
    </row>
    <row r="1451" spans="1:24" ht="48" hidden="1" x14ac:dyDescent="0.2">
      <c r="A1451" s="1">
        <v>1990</v>
      </c>
      <c r="B1451" s="7" t="s">
        <v>1991</v>
      </c>
      <c r="C1451" s="7" t="s">
        <v>6100</v>
      </c>
      <c r="D1451" s="1">
        <v>3000</v>
      </c>
      <c r="E1451" s="1">
        <v>509</v>
      </c>
      <c r="F1451" s="1" t="s">
        <v>8220</v>
      </c>
      <c r="G1451" s="1" t="s">
        <v>8223</v>
      </c>
      <c r="H1451" s="1" t="s">
        <v>8245</v>
      </c>
      <c r="I1451" s="1">
        <v>1455338532</v>
      </c>
      <c r="J1451" s="1">
        <v>1454042532</v>
      </c>
      <c r="K1451" s="1" t="b">
        <v>0</v>
      </c>
      <c r="L1451" s="1">
        <v>5</v>
      </c>
      <c r="M1451" s="1" t="b">
        <v>0</v>
      </c>
      <c r="N1451" s="1" t="s">
        <v>8295</v>
      </c>
      <c r="O1451" s="28">
        <f t="shared" si="220"/>
        <v>0.16966666666666666</v>
      </c>
      <c r="P1451" s="29">
        <f t="shared" si="221"/>
        <v>101.8</v>
      </c>
      <c r="Q1451" s="9" t="str">
        <f t="shared" si="222"/>
        <v>photography</v>
      </c>
      <c r="R1451" s="26" t="str">
        <f t="shared" si="223"/>
        <v>people</v>
      </c>
      <c r="S1451" s="27">
        <f t="shared" si="224"/>
        <v>42398.195972222224</v>
      </c>
      <c r="T1451" s="5" t="str">
        <f t="shared" si="225"/>
        <v>Jan</v>
      </c>
      <c r="U1451" s="5" t="str">
        <f t="shared" si="226"/>
        <v>2016</v>
      </c>
      <c r="V1451" s="5" t="str">
        <f t="shared" si="227"/>
        <v>Feb</v>
      </c>
      <c r="W1451" s="1" t="str">
        <f t="shared" si="228"/>
        <v>2016</v>
      </c>
      <c r="X1451" s="27">
        <f t="shared" si="229"/>
        <v>42413.195972222224</v>
      </c>
    </row>
    <row r="1452" spans="1:24" ht="32" hidden="1" x14ac:dyDescent="0.2">
      <c r="A1452" s="1">
        <v>2028</v>
      </c>
      <c r="B1452" s="7" t="s">
        <v>2029</v>
      </c>
      <c r="C1452" s="7" t="s">
        <v>6138</v>
      </c>
      <c r="D1452" s="1">
        <v>3000</v>
      </c>
      <c r="E1452" s="1">
        <v>3785</v>
      </c>
      <c r="F1452" s="1" t="s">
        <v>8218</v>
      </c>
      <c r="G1452" s="1" t="s">
        <v>8223</v>
      </c>
      <c r="H1452" s="1" t="s">
        <v>8245</v>
      </c>
      <c r="I1452" s="1">
        <v>1268690100</v>
      </c>
      <c r="J1452" s="1">
        <v>1265493806</v>
      </c>
      <c r="K1452" s="1" t="b">
        <v>1</v>
      </c>
      <c r="L1452" s="1">
        <v>79</v>
      </c>
      <c r="M1452" s="1" t="b">
        <v>1</v>
      </c>
      <c r="N1452" s="1" t="s">
        <v>8294</v>
      </c>
      <c r="O1452" s="28">
        <f t="shared" si="220"/>
        <v>1.2616666666666667</v>
      </c>
      <c r="P1452" s="29">
        <f t="shared" si="221"/>
        <v>47.911392405063289</v>
      </c>
      <c r="Q1452" s="9" t="str">
        <f t="shared" si="222"/>
        <v>technology</v>
      </c>
      <c r="R1452" s="26" t="str">
        <f t="shared" si="223"/>
        <v>hardware</v>
      </c>
      <c r="S1452" s="27">
        <f t="shared" si="224"/>
        <v>40215.919050925928</v>
      </c>
      <c r="T1452" s="5" t="str">
        <f t="shared" si="225"/>
        <v>Feb</v>
      </c>
      <c r="U1452" s="5" t="str">
        <f t="shared" si="226"/>
        <v>2010</v>
      </c>
      <c r="V1452" s="5" t="str">
        <f t="shared" si="227"/>
        <v>Mar</v>
      </c>
      <c r="W1452" s="1" t="str">
        <f t="shared" si="228"/>
        <v>2010</v>
      </c>
      <c r="X1452" s="27">
        <f t="shared" si="229"/>
        <v>40252.913194444445</v>
      </c>
    </row>
    <row r="1453" spans="1:24" ht="32" hidden="1" x14ac:dyDescent="0.2">
      <c r="A1453" s="1">
        <v>2040</v>
      </c>
      <c r="B1453" s="7" t="s">
        <v>2041</v>
      </c>
      <c r="C1453" s="7" t="s">
        <v>6150</v>
      </c>
      <c r="D1453" s="1">
        <v>3000</v>
      </c>
      <c r="E1453" s="1">
        <v>7445.14</v>
      </c>
      <c r="F1453" s="1" t="s">
        <v>8218</v>
      </c>
      <c r="G1453" s="1" t="s">
        <v>8223</v>
      </c>
      <c r="H1453" s="1" t="s">
        <v>8245</v>
      </c>
      <c r="I1453" s="1">
        <v>1384557303</v>
      </c>
      <c r="J1453" s="1">
        <v>1383257703</v>
      </c>
      <c r="K1453" s="1" t="b">
        <v>1</v>
      </c>
      <c r="L1453" s="1">
        <v>271</v>
      </c>
      <c r="M1453" s="1" t="b">
        <v>1</v>
      </c>
      <c r="N1453" s="1" t="s">
        <v>8294</v>
      </c>
      <c r="O1453" s="28">
        <f t="shared" si="220"/>
        <v>2.4817133333333334</v>
      </c>
      <c r="P1453" s="29">
        <f t="shared" si="221"/>
        <v>27.472841328413285</v>
      </c>
      <c r="Q1453" s="9" t="str">
        <f t="shared" si="222"/>
        <v>technology</v>
      </c>
      <c r="R1453" s="26" t="str">
        <f t="shared" si="223"/>
        <v>hardware</v>
      </c>
      <c r="S1453" s="27">
        <f t="shared" si="224"/>
        <v>41578.927118055559</v>
      </c>
      <c r="T1453" s="5" t="str">
        <f t="shared" si="225"/>
        <v>Oct</v>
      </c>
      <c r="U1453" s="5" t="str">
        <f t="shared" si="226"/>
        <v>2013</v>
      </c>
      <c r="V1453" s="5" t="str">
        <f t="shared" si="227"/>
        <v>Nov</v>
      </c>
      <c r="W1453" s="1" t="str">
        <f t="shared" si="228"/>
        <v>2013</v>
      </c>
      <c r="X1453" s="27">
        <f t="shared" si="229"/>
        <v>41593.968784722223</v>
      </c>
    </row>
    <row r="1454" spans="1:24" ht="48" hidden="1" x14ac:dyDescent="0.2">
      <c r="A1454" s="1">
        <v>2084</v>
      </c>
      <c r="B1454" s="7" t="s">
        <v>2085</v>
      </c>
      <c r="C1454" s="7" t="s">
        <v>6194</v>
      </c>
      <c r="D1454" s="1">
        <v>3000</v>
      </c>
      <c r="E1454" s="1">
        <v>3250</v>
      </c>
      <c r="F1454" s="1" t="s">
        <v>8218</v>
      </c>
      <c r="G1454" s="1" t="s">
        <v>8223</v>
      </c>
      <c r="H1454" s="1" t="s">
        <v>8245</v>
      </c>
      <c r="I1454" s="1">
        <v>1399186740</v>
      </c>
      <c r="J1454" s="1">
        <v>1396468782</v>
      </c>
      <c r="K1454" s="1" t="b">
        <v>0</v>
      </c>
      <c r="L1454" s="1">
        <v>46</v>
      </c>
      <c r="M1454" s="1" t="b">
        <v>1</v>
      </c>
      <c r="N1454" s="1" t="s">
        <v>8278</v>
      </c>
      <c r="O1454" s="28">
        <f t="shared" si="220"/>
        <v>1.0833333333333333</v>
      </c>
      <c r="P1454" s="29">
        <f t="shared" si="221"/>
        <v>70.652173913043484</v>
      </c>
      <c r="Q1454" s="9" t="str">
        <f t="shared" si="222"/>
        <v>music</v>
      </c>
      <c r="R1454" s="26" t="str">
        <f t="shared" si="223"/>
        <v>indie rock</v>
      </c>
      <c r="S1454" s="27">
        <f t="shared" si="224"/>
        <v>41731.833124999997</v>
      </c>
      <c r="T1454" s="5" t="str">
        <f t="shared" si="225"/>
        <v>Apr</v>
      </c>
      <c r="U1454" s="5" t="str">
        <f t="shared" si="226"/>
        <v>2014</v>
      </c>
      <c r="V1454" s="5" t="str">
        <f t="shared" si="227"/>
        <v>May</v>
      </c>
      <c r="W1454" s="1" t="str">
        <f t="shared" si="228"/>
        <v>2014</v>
      </c>
      <c r="X1454" s="27">
        <f t="shared" si="229"/>
        <v>41763.290972222225</v>
      </c>
    </row>
    <row r="1455" spans="1:24" ht="48" hidden="1" x14ac:dyDescent="0.2">
      <c r="A1455" s="1">
        <v>2088</v>
      </c>
      <c r="B1455" s="7" t="s">
        <v>2089</v>
      </c>
      <c r="C1455" s="7" t="s">
        <v>6198</v>
      </c>
      <c r="D1455" s="1">
        <v>3000</v>
      </c>
      <c r="E1455" s="1">
        <v>3465.32</v>
      </c>
      <c r="F1455" s="1" t="s">
        <v>8218</v>
      </c>
      <c r="G1455" s="1" t="s">
        <v>8223</v>
      </c>
      <c r="H1455" s="1" t="s">
        <v>8245</v>
      </c>
      <c r="I1455" s="1">
        <v>1284177540</v>
      </c>
      <c r="J1455" s="1">
        <v>1281028152</v>
      </c>
      <c r="K1455" s="1" t="b">
        <v>0</v>
      </c>
      <c r="L1455" s="1">
        <v>75</v>
      </c>
      <c r="M1455" s="1" t="b">
        <v>1</v>
      </c>
      <c r="N1455" s="1" t="s">
        <v>8278</v>
      </c>
      <c r="O1455" s="28">
        <f t="shared" si="220"/>
        <v>1.1551066666666667</v>
      </c>
      <c r="P1455" s="29">
        <f t="shared" si="221"/>
        <v>46.204266666666669</v>
      </c>
      <c r="Q1455" s="9" t="str">
        <f t="shared" si="222"/>
        <v>music</v>
      </c>
      <c r="R1455" s="26" t="str">
        <f t="shared" si="223"/>
        <v>indie rock</v>
      </c>
      <c r="S1455" s="27">
        <f t="shared" si="224"/>
        <v>40395.714722222219</v>
      </c>
      <c r="T1455" s="5" t="str">
        <f t="shared" si="225"/>
        <v>Aug</v>
      </c>
      <c r="U1455" s="5" t="str">
        <f t="shared" si="226"/>
        <v>2010</v>
      </c>
      <c r="V1455" s="5" t="str">
        <f t="shared" si="227"/>
        <v>Sep</v>
      </c>
      <c r="W1455" s="1" t="str">
        <f t="shared" si="228"/>
        <v>2010</v>
      </c>
      <c r="X1455" s="27">
        <f t="shared" si="229"/>
        <v>40432.165972222225</v>
      </c>
    </row>
    <row r="1456" spans="1:24" ht="48" hidden="1" x14ac:dyDescent="0.2">
      <c r="A1456" s="1">
        <v>2097</v>
      </c>
      <c r="B1456" s="7" t="s">
        <v>2098</v>
      </c>
      <c r="C1456" s="7" t="s">
        <v>6207</v>
      </c>
      <c r="D1456" s="1">
        <v>3000</v>
      </c>
      <c r="E1456" s="1">
        <v>3000</v>
      </c>
      <c r="F1456" s="1" t="s">
        <v>8218</v>
      </c>
      <c r="G1456" s="1" t="s">
        <v>8223</v>
      </c>
      <c r="H1456" s="1" t="s">
        <v>8245</v>
      </c>
      <c r="I1456" s="1">
        <v>1322751735</v>
      </c>
      <c r="J1456" s="1">
        <v>1317564135</v>
      </c>
      <c r="K1456" s="1" t="b">
        <v>0</v>
      </c>
      <c r="L1456" s="1">
        <v>38</v>
      </c>
      <c r="M1456" s="1" t="b">
        <v>1</v>
      </c>
      <c r="N1456" s="1" t="s">
        <v>8278</v>
      </c>
      <c r="O1456" s="28">
        <f t="shared" si="220"/>
        <v>1</v>
      </c>
      <c r="P1456" s="29">
        <f t="shared" si="221"/>
        <v>78.94736842105263</v>
      </c>
      <c r="Q1456" s="9" t="str">
        <f t="shared" si="222"/>
        <v>music</v>
      </c>
      <c r="R1456" s="26" t="str">
        <f t="shared" si="223"/>
        <v>indie rock</v>
      </c>
      <c r="S1456" s="27">
        <f t="shared" si="224"/>
        <v>40818.58489583333</v>
      </c>
      <c r="T1456" s="5" t="str">
        <f t="shared" si="225"/>
        <v>Oct</v>
      </c>
      <c r="U1456" s="5" t="str">
        <f t="shared" si="226"/>
        <v>2011</v>
      </c>
      <c r="V1456" s="5" t="str">
        <f t="shared" si="227"/>
        <v>Dec</v>
      </c>
      <c r="W1456" s="1" t="str">
        <f t="shared" si="228"/>
        <v>2011</v>
      </c>
      <c r="X1456" s="27">
        <f t="shared" si="229"/>
        <v>40878.626562500001</v>
      </c>
    </row>
    <row r="1457" spans="1:24" ht="16" hidden="1" x14ac:dyDescent="0.2">
      <c r="A1457" s="1">
        <v>2099</v>
      </c>
      <c r="B1457" s="7" t="s">
        <v>2100</v>
      </c>
      <c r="C1457" s="7" t="s">
        <v>6209</v>
      </c>
      <c r="D1457" s="1">
        <v>3000</v>
      </c>
      <c r="E1457" s="1">
        <v>3971</v>
      </c>
      <c r="F1457" s="1" t="s">
        <v>8218</v>
      </c>
      <c r="G1457" s="1" t="s">
        <v>8223</v>
      </c>
      <c r="H1457" s="1" t="s">
        <v>8245</v>
      </c>
      <c r="I1457" s="1">
        <v>1435808400</v>
      </c>
      <c r="J1457" s="1">
        <v>1434650084</v>
      </c>
      <c r="K1457" s="1" t="b">
        <v>0</v>
      </c>
      <c r="L1457" s="1">
        <v>63</v>
      </c>
      <c r="M1457" s="1" t="b">
        <v>1</v>
      </c>
      <c r="N1457" s="1" t="s">
        <v>8278</v>
      </c>
      <c r="O1457" s="28">
        <f t="shared" si="220"/>
        <v>1.3236666666666668</v>
      </c>
      <c r="P1457" s="29">
        <f t="shared" si="221"/>
        <v>63.031746031746032</v>
      </c>
      <c r="Q1457" s="9" t="str">
        <f t="shared" si="222"/>
        <v>music</v>
      </c>
      <c r="R1457" s="26" t="str">
        <f t="shared" si="223"/>
        <v>indie rock</v>
      </c>
      <c r="S1457" s="27">
        <f t="shared" si="224"/>
        <v>42173.746342592596</v>
      </c>
      <c r="T1457" s="5" t="str">
        <f t="shared" si="225"/>
        <v>Jun</v>
      </c>
      <c r="U1457" s="5" t="str">
        <f t="shared" si="226"/>
        <v>2015</v>
      </c>
      <c r="V1457" s="5" t="str">
        <f t="shared" si="227"/>
        <v>Jul</v>
      </c>
      <c r="W1457" s="1" t="str">
        <f t="shared" si="228"/>
        <v>2015</v>
      </c>
      <c r="X1457" s="27">
        <f t="shared" si="229"/>
        <v>42187.152777777781</v>
      </c>
    </row>
    <row r="1458" spans="1:24" ht="48" hidden="1" x14ac:dyDescent="0.2">
      <c r="A1458" s="1">
        <v>2182</v>
      </c>
      <c r="B1458" s="7" t="s">
        <v>2183</v>
      </c>
      <c r="C1458" s="7" t="s">
        <v>6292</v>
      </c>
      <c r="D1458" s="1">
        <v>3000</v>
      </c>
      <c r="E1458" s="1">
        <v>15725</v>
      </c>
      <c r="F1458" s="1" t="s">
        <v>8218</v>
      </c>
      <c r="G1458" s="1" t="s">
        <v>8228</v>
      </c>
      <c r="H1458" s="1" t="s">
        <v>8250</v>
      </c>
      <c r="I1458" s="1">
        <v>1412285825</v>
      </c>
      <c r="J1458" s="1">
        <v>1409261825</v>
      </c>
      <c r="K1458" s="1" t="b">
        <v>0</v>
      </c>
      <c r="L1458" s="1">
        <v>356</v>
      </c>
      <c r="M1458" s="1" t="b">
        <v>1</v>
      </c>
      <c r="N1458" s="1" t="s">
        <v>8296</v>
      </c>
      <c r="O1458" s="28">
        <f t="shared" si="220"/>
        <v>5.2416666666666663</v>
      </c>
      <c r="P1458" s="29">
        <f t="shared" si="221"/>
        <v>44.171348314606739</v>
      </c>
      <c r="Q1458" s="9" t="str">
        <f t="shared" si="222"/>
        <v>games</v>
      </c>
      <c r="R1458" s="26" t="str">
        <f t="shared" si="223"/>
        <v>tabletop games</v>
      </c>
      <c r="S1458" s="27">
        <f t="shared" si="224"/>
        <v>41879.900752314818</v>
      </c>
      <c r="T1458" s="5" t="str">
        <f t="shared" si="225"/>
        <v>Aug</v>
      </c>
      <c r="U1458" s="5" t="str">
        <f t="shared" si="226"/>
        <v>2014</v>
      </c>
      <c r="V1458" s="5" t="str">
        <f t="shared" si="227"/>
        <v>Oct</v>
      </c>
      <c r="W1458" s="1" t="str">
        <f t="shared" si="228"/>
        <v>2014</v>
      </c>
      <c r="X1458" s="27">
        <f t="shared" si="229"/>
        <v>41914.900752314818</v>
      </c>
    </row>
    <row r="1459" spans="1:24" ht="48" hidden="1" x14ac:dyDescent="0.2">
      <c r="A1459" s="1">
        <v>2283</v>
      </c>
      <c r="B1459" s="7" t="s">
        <v>2284</v>
      </c>
      <c r="C1459" s="7" t="s">
        <v>6393</v>
      </c>
      <c r="D1459" s="1">
        <v>3000</v>
      </c>
      <c r="E1459" s="1">
        <v>3025.66</v>
      </c>
      <c r="F1459" s="1" t="s">
        <v>8218</v>
      </c>
      <c r="G1459" s="1" t="s">
        <v>8223</v>
      </c>
      <c r="H1459" s="1" t="s">
        <v>8245</v>
      </c>
      <c r="I1459" s="1">
        <v>1336528804</v>
      </c>
      <c r="J1459" s="1">
        <v>1331348404</v>
      </c>
      <c r="K1459" s="1" t="b">
        <v>0</v>
      </c>
      <c r="L1459" s="1">
        <v>48</v>
      </c>
      <c r="M1459" s="1" t="b">
        <v>1</v>
      </c>
      <c r="N1459" s="1" t="s">
        <v>8275</v>
      </c>
      <c r="O1459" s="28">
        <f t="shared" si="220"/>
        <v>1.0085533333333332</v>
      </c>
      <c r="P1459" s="29">
        <f t="shared" si="221"/>
        <v>63.03458333333333</v>
      </c>
      <c r="Q1459" s="9" t="str">
        <f t="shared" si="222"/>
        <v>music</v>
      </c>
      <c r="R1459" s="26" t="str">
        <f t="shared" si="223"/>
        <v>rock</v>
      </c>
      <c r="S1459" s="27">
        <f t="shared" si="224"/>
        <v>40978.125046296293</v>
      </c>
      <c r="T1459" s="5" t="str">
        <f t="shared" si="225"/>
        <v>Mar</v>
      </c>
      <c r="U1459" s="5" t="str">
        <f t="shared" si="226"/>
        <v>2012</v>
      </c>
      <c r="V1459" s="5" t="str">
        <f t="shared" si="227"/>
        <v>May</v>
      </c>
      <c r="W1459" s="1" t="str">
        <f t="shared" si="228"/>
        <v>2012</v>
      </c>
      <c r="X1459" s="27">
        <f t="shared" si="229"/>
        <v>41038.083379629628</v>
      </c>
    </row>
    <row r="1460" spans="1:24" ht="48" hidden="1" x14ac:dyDescent="0.2">
      <c r="A1460" s="1">
        <v>2285</v>
      </c>
      <c r="B1460" s="7" t="s">
        <v>2286</v>
      </c>
      <c r="C1460" s="7" t="s">
        <v>6395</v>
      </c>
      <c r="D1460" s="1">
        <v>3000</v>
      </c>
      <c r="E1460" s="1">
        <v>3641</v>
      </c>
      <c r="F1460" s="1" t="s">
        <v>8218</v>
      </c>
      <c r="G1460" s="1" t="s">
        <v>8223</v>
      </c>
      <c r="H1460" s="1" t="s">
        <v>8245</v>
      </c>
      <c r="I1460" s="1">
        <v>1340944043</v>
      </c>
      <c r="J1460" s="1">
        <v>1338352043</v>
      </c>
      <c r="K1460" s="1" t="b">
        <v>0</v>
      </c>
      <c r="L1460" s="1">
        <v>79</v>
      </c>
      <c r="M1460" s="1" t="b">
        <v>1</v>
      </c>
      <c r="N1460" s="1" t="s">
        <v>8275</v>
      </c>
      <c r="O1460" s="28">
        <f t="shared" si="220"/>
        <v>1.2136666666666667</v>
      </c>
      <c r="P1460" s="29">
        <f t="shared" si="221"/>
        <v>46.088607594936711</v>
      </c>
      <c r="Q1460" s="9" t="str">
        <f t="shared" si="222"/>
        <v>music</v>
      </c>
      <c r="R1460" s="26" t="str">
        <f t="shared" si="223"/>
        <v>rock</v>
      </c>
      <c r="S1460" s="27">
        <f t="shared" si="224"/>
        <v>41059.185682870368</v>
      </c>
      <c r="T1460" s="5" t="str">
        <f t="shared" si="225"/>
        <v>May</v>
      </c>
      <c r="U1460" s="5" t="str">
        <f t="shared" si="226"/>
        <v>2012</v>
      </c>
      <c r="V1460" s="5" t="str">
        <f t="shared" si="227"/>
        <v>Jun</v>
      </c>
      <c r="W1460" s="1" t="str">
        <f t="shared" si="228"/>
        <v>2012</v>
      </c>
      <c r="X1460" s="27">
        <f t="shared" si="229"/>
        <v>41089.185682870368</v>
      </c>
    </row>
    <row r="1461" spans="1:24" ht="48" hidden="1" x14ac:dyDescent="0.2">
      <c r="A1461" s="1">
        <v>2312</v>
      </c>
      <c r="B1461" s="7" t="s">
        <v>2313</v>
      </c>
      <c r="C1461" s="7" t="s">
        <v>6422</v>
      </c>
      <c r="D1461" s="1">
        <v>3000</v>
      </c>
      <c r="E1461" s="1">
        <v>3236</v>
      </c>
      <c r="F1461" s="1" t="s">
        <v>8218</v>
      </c>
      <c r="G1461" s="1" t="s">
        <v>8223</v>
      </c>
      <c r="H1461" s="1" t="s">
        <v>8245</v>
      </c>
      <c r="I1461" s="1">
        <v>1397862000</v>
      </c>
      <c r="J1461" s="1">
        <v>1395155478</v>
      </c>
      <c r="K1461" s="1" t="b">
        <v>1</v>
      </c>
      <c r="L1461" s="1">
        <v>79</v>
      </c>
      <c r="M1461" s="1" t="b">
        <v>1</v>
      </c>
      <c r="N1461" s="1" t="s">
        <v>8278</v>
      </c>
      <c r="O1461" s="28">
        <f t="shared" si="220"/>
        <v>1.0786666666666667</v>
      </c>
      <c r="P1461" s="29">
        <f t="shared" si="221"/>
        <v>40.962025316455694</v>
      </c>
      <c r="Q1461" s="9" t="str">
        <f t="shared" si="222"/>
        <v>music</v>
      </c>
      <c r="R1461" s="26" t="str">
        <f t="shared" si="223"/>
        <v>indie rock</v>
      </c>
      <c r="S1461" s="27">
        <f t="shared" si="224"/>
        <v>41716.632847222223</v>
      </c>
      <c r="T1461" s="5" t="str">
        <f t="shared" si="225"/>
        <v>Mar</v>
      </c>
      <c r="U1461" s="5" t="str">
        <f t="shared" si="226"/>
        <v>2014</v>
      </c>
      <c r="V1461" s="5" t="str">
        <f t="shared" si="227"/>
        <v>Apr</v>
      </c>
      <c r="W1461" s="1" t="str">
        <f t="shared" si="228"/>
        <v>2014</v>
      </c>
      <c r="X1461" s="27">
        <f t="shared" si="229"/>
        <v>41747.958333333336</v>
      </c>
    </row>
    <row r="1462" spans="1:24" ht="48" hidden="1" x14ac:dyDescent="0.2">
      <c r="A1462" s="1">
        <v>2319</v>
      </c>
      <c r="B1462" s="7" t="s">
        <v>2320</v>
      </c>
      <c r="C1462" s="7" t="s">
        <v>6429</v>
      </c>
      <c r="D1462" s="1">
        <v>3000</v>
      </c>
      <c r="E1462" s="1">
        <v>3231</v>
      </c>
      <c r="F1462" s="1" t="s">
        <v>8218</v>
      </c>
      <c r="G1462" s="1" t="s">
        <v>8223</v>
      </c>
      <c r="H1462" s="1" t="s">
        <v>8245</v>
      </c>
      <c r="I1462" s="1">
        <v>1387072685</v>
      </c>
      <c r="J1462" s="1">
        <v>1384480685</v>
      </c>
      <c r="K1462" s="1" t="b">
        <v>1</v>
      </c>
      <c r="L1462" s="1">
        <v>77</v>
      </c>
      <c r="M1462" s="1" t="b">
        <v>1</v>
      </c>
      <c r="N1462" s="1" t="s">
        <v>8278</v>
      </c>
      <c r="O1462" s="28">
        <f t="shared" si="220"/>
        <v>1.077</v>
      </c>
      <c r="P1462" s="29">
        <f t="shared" si="221"/>
        <v>41.961038961038959</v>
      </c>
      <c r="Q1462" s="9" t="str">
        <f t="shared" si="222"/>
        <v>music</v>
      </c>
      <c r="R1462" s="26" t="str">
        <f t="shared" si="223"/>
        <v>indie rock</v>
      </c>
      <c r="S1462" s="27">
        <f t="shared" si="224"/>
        <v>41593.082002314812</v>
      </c>
      <c r="T1462" s="5" t="str">
        <f t="shared" si="225"/>
        <v>Nov</v>
      </c>
      <c r="U1462" s="5" t="str">
        <f t="shared" si="226"/>
        <v>2013</v>
      </c>
      <c r="V1462" s="5" t="str">
        <f t="shared" si="227"/>
        <v>Dec</v>
      </c>
      <c r="W1462" s="1" t="str">
        <f t="shared" si="228"/>
        <v>2013</v>
      </c>
      <c r="X1462" s="27">
        <f t="shared" si="229"/>
        <v>41623.082002314812</v>
      </c>
    </row>
    <row r="1463" spans="1:24" ht="48" hidden="1" x14ac:dyDescent="0.2">
      <c r="A1463" s="1">
        <v>2345</v>
      </c>
      <c r="B1463" s="7" t="s">
        <v>2346</v>
      </c>
      <c r="C1463" s="7" t="s">
        <v>6455</v>
      </c>
      <c r="D1463" s="1">
        <v>3000</v>
      </c>
      <c r="E1463" s="1">
        <v>0</v>
      </c>
      <c r="F1463" s="1" t="s">
        <v>8219</v>
      </c>
      <c r="G1463" s="1" t="s">
        <v>8223</v>
      </c>
      <c r="H1463" s="1" t="s">
        <v>8245</v>
      </c>
      <c r="I1463" s="1">
        <v>1427845140</v>
      </c>
      <c r="J1463" s="1">
        <v>1424822556</v>
      </c>
      <c r="K1463" s="1" t="b">
        <v>0</v>
      </c>
      <c r="L1463" s="1">
        <v>0</v>
      </c>
      <c r="M1463" s="1" t="b">
        <v>0</v>
      </c>
      <c r="N1463" s="1" t="s">
        <v>8271</v>
      </c>
      <c r="O1463" s="28">
        <f t="shared" si="220"/>
        <v>0</v>
      </c>
      <c r="P1463" s="29">
        <f t="shared" si="221"/>
        <v>0</v>
      </c>
      <c r="Q1463" s="9" t="str">
        <f t="shared" si="222"/>
        <v>technology</v>
      </c>
      <c r="R1463" s="26" t="str">
        <f t="shared" si="223"/>
        <v>web</v>
      </c>
      <c r="S1463" s="27">
        <f t="shared" si="224"/>
        <v>42060.001805555556</v>
      </c>
      <c r="T1463" s="5" t="str">
        <f t="shared" si="225"/>
        <v>Feb</v>
      </c>
      <c r="U1463" s="5" t="str">
        <f t="shared" si="226"/>
        <v>2015</v>
      </c>
      <c r="V1463" s="5" t="str">
        <f t="shared" si="227"/>
        <v>Mar</v>
      </c>
      <c r="W1463" s="1" t="str">
        <f t="shared" si="228"/>
        <v>2015</v>
      </c>
      <c r="X1463" s="27">
        <f t="shared" si="229"/>
        <v>42094.985416666663</v>
      </c>
    </row>
    <row r="1464" spans="1:24" ht="48" hidden="1" x14ac:dyDescent="0.2">
      <c r="A1464" s="1">
        <v>2376</v>
      </c>
      <c r="B1464" s="7" t="s">
        <v>2377</v>
      </c>
      <c r="C1464" s="7" t="s">
        <v>6486</v>
      </c>
      <c r="D1464" s="1">
        <v>3000</v>
      </c>
      <c r="E1464" s="1">
        <v>326.33</v>
      </c>
      <c r="F1464" s="1" t="s">
        <v>8219</v>
      </c>
      <c r="G1464" s="1" t="s">
        <v>8223</v>
      </c>
      <c r="H1464" s="1" t="s">
        <v>8245</v>
      </c>
      <c r="I1464" s="1">
        <v>1449785566</v>
      </c>
      <c r="J1464" s="1">
        <v>1447193566</v>
      </c>
      <c r="K1464" s="1" t="b">
        <v>0</v>
      </c>
      <c r="L1464" s="1">
        <v>4</v>
      </c>
      <c r="M1464" s="1" t="b">
        <v>0</v>
      </c>
      <c r="N1464" s="1" t="s">
        <v>8271</v>
      </c>
      <c r="O1464" s="28">
        <f t="shared" si="220"/>
        <v>0.10877666666666666</v>
      </c>
      <c r="P1464" s="29">
        <f t="shared" si="221"/>
        <v>81.582499999999996</v>
      </c>
      <c r="Q1464" s="9" t="str">
        <f t="shared" si="222"/>
        <v>technology</v>
      </c>
      <c r="R1464" s="26" t="str">
        <f t="shared" si="223"/>
        <v>web</v>
      </c>
      <c r="S1464" s="27">
        <f t="shared" si="224"/>
        <v>42318.925532407404</v>
      </c>
      <c r="T1464" s="5" t="str">
        <f t="shared" si="225"/>
        <v>Nov</v>
      </c>
      <c r="U1464" s="5" t="str">
        <f t="shared" si="226"/>
        <v>2015</v>
      </c>
      <c r="V1464" s="5" t="str">
        <f t="shared" si="227"/>
        <v>Dec</v>
      </c>
      <c r="W1464" s="1" t="str">
        <f t="shared" si="228"/>
        <v>2015</v>
      </c>
      <c r="X1464" s="27">
        <f t="shared" si="229"/>
        <v>42348.925532407404</v>
      </c>
    </row>
    <row r="1465" spans="1:24" ht="64" hidden="1" x14ac:dyDescent="0.2">
      <c r="A1465" s="1">
        <v>2382</v>
      </c>
      <c r="B1465" s="7" t="s">
        <v>2383</v>
      </c>
      <c r="C1465" s="7" t="s">
        <v>6492</v>
      </c>
      <c r="D1465" s="1">
        <v>3000</v>
      </c>
      <c r="E1465" s="1">
        <v>75</v>
      </c>
      <c r="F1465" s="1" t="s">
        <v>8219</v>
      </c>
      <c r="G1465" s="1" t="s">
        <v>8223</v>
      </c>
      <c r="H1465" s="1" t="s">
        <v>8245</v>
      </c>
      <c r="I1465" s="1">
        <v>1438662603</v>
      </c>
      <c r="J1465" s="1">
        <v>1436502603</v>
      </c>
      <c r="K1465" s="1" t="b">
        <v>0</v>
      </c>
      <c r="L1465" s="1">
        <v>2</v>
      </c>
      <c r="M1465" s="1" t="b">
        <v>0</v>
      </c>
      <c r="N1465" s="1" t="s">
        <v>8271</v>
      </c>
      <c r="O1465" s="28">
        <f t="shared" si="220"/>
        <v>2.5000000000000001E-2</v>
      </c>
      <c r="P1465" s="29">
        <f t="shared" si="221"/>
        <v>37.5</v>
      </c>
      <c r="Q1465" s="9" t="str">
        <f t="shared" si="222"/>
        <v>technology</v>
      </c>
      <c r="R1465" s="26" t="str">
        <f t="shared" si="223"/>
        <v>web</v>
      </c>
      <c r="S1465" s="27">
        <f t="shared" si="224"/>
        <v>42195.187534722223</v>
      </c>
      <c r="T1465" s="5" t="str">
        <f t="shared" si="225"/>
        <v>Jul</v>
      </c>
      <c r="U1465" s="5" t="str">
        <f t="shared" si="226"/>
        <v>2015</v>
      </c>
      <c r="V1465" s="5" t="str">
        <f t="shared" si="227"/>
        <v>Aug</v>
      </c>
      <c r="W1465" s="1" t="str">
        <f t="shared" si="228"/>
        <v>2015</v>
      </c>
      <c r="X1465" s="27">
        <f t="shared" si="229"/>
        <v>42220.187534722223</v>
      </c>
    </row>
    <row r="1466" spans="1:24" ht="48" hidden="1" x14ac:dyDescent="0.2">
      <c r="A1466" s="1">
        <v>2413</v>
      </c>
      <c r="B1466" s="7" t="s">
        <v>2414</v>
      </c>
      <c r="C1466" s="7" t="s">
        <v>6523</v>
      </c>
      <c r="D1466" s="1">
        <v>3000</v>
      </c>
      <c r="E1466" s="1">
        <v>25</v>
      </c>
      <c r="F1466" s="1" t="s">
        <v>8220</v>
      </c>
      <c r="G1466" s="1" t="s">
        <v>8223</v>
      </c>
      <c r="H1466" s="1" t="s">
        <v>8245</v>
      </c>
      <c r="I1466" s="1">
        <v>1401579000</v>
      </c>
      <c r="J1466" s="1">
        <v>1398911882</v>
      </c>
      <c r="K1466" s="1" t="b">
        <v>0</v>
      </c>
      <c r="L1466" s="1">
        <v>3</v>
      </c>
      <c r="M1466" s="1" t="b">
        <v>0</v>
      </c>
      <c r="N1466" s="1" t="s">
        <v>8283</v>
      </c>
      <c r="O1466" s="28">
        <f t="shared" si="220"/>
        <v>8.3333333333333332E-3</v>
      </c>
      <c r="P1466" s="29">
        <f t="shared" si="221"/>
        <v>8.3333333333333339</v>
      </c>
      <c r="Q1466" s="9" t="str">
        <f t="shared" si="222"/>
        <v>food</v>
      </c>
      <c r="R1466" s="26" t="str">
        <f t="shared" si="223"/>
        <v>food trucks</v>
      </c>
      <c r="S1466" s="27">
        <f t="shared" si="224"/>
        <v>41760.10974537037</v>
      </c>
      <c r="T1466" s="5" t="str">
        <f t="shared" si="225"/>
        <v>May</v>
      </c>
      <c r="U1466" s="5" t="str">
        <f t="shared" si="226"/>
        <v>2014</v>
      </c>
      <c r="V1466" s="5" t="str">
        <f t="shared" si="227"/>
        <v>May</v>
      </c>
      <c r="W1466" s="1" t="str">
        <f t="shared" si="228"/>
        <v>2014</v>
      </c>
      <c r="X1466" s="27">
        <f t="shared" si="229"/>
        <v>41790.979166666664</v>
      </c>
    </row>
    <row r="1467" spans="1:24" ht="48" hidden="1" x14ac:dyDescent="0.2">
      <c r="A1467" s="1">
        <v>2419</v>
      </c>
      <c r="B1467" s="7" t="s">
        <v>2420</v>
      </c>
      <c r="C1467" s="7" t="s">
        <v>6529</v>
      </c>
      <c r="D1467" s="1">
        <v>3000</v>
      </c>
      <c r="E1467" s="1">
        <v>0</v>
      </c>
      <c r="F1467" s="1" t="s">
        <v>8220</v>
      </c>
      <c r="G1467" s="1" t="s">
        <v>8223</v>
      </c>
      <c r="H1467" s="1" t="s">
        <v>8245</v>
      </c>
      <c r="I1467" s="1">
        <v>1424281389</v>
      </c>
      <c r="J1467" s="1">
        <v>1419097389</v>
      </c>
      <c r="K1467" s="1" t="b">
        <v>0</v>
      </c>
      <c r="L1467" s="1">
        <v>0</v>
      </c>
      <c r="M1467" s="1" t="b">
        <v>0</v>
      </c>
      <c r="N1467" s="1" t="s">
        <v>8283</v>
      </c>
      <c r="O1467" s="28">
        <f t="shared" si="220"/>
        <v>0</v>
      </c>
      <c r="P1467" s="29">
        <f t="shared" si="221"/>
        <v>0</v>
      </c>
      <c r="Q1467" s="9" t="str">
        <f t="shared" si="222"/>
        <v>food</v>
      </c>
      <c r="R1467" s="26" t="str">
        <f t="shared" si="223"/>
        <v>food trucks</v>
      </c>
      <c r="S1467" s="27">
        <f t="shared" si="224"/>
        <v>41993.738298611104</v>
      </c>
      <c r="T1467" s="5" t="str">
        <f t="shared" si="225"/>
        <v>Dec</v>
      </c>
      <c r="U1467" s="5" t="str">
        <f t="shared" si="226"/>
        <v>2014</v>
      </c>
      <c r="V1467" s="5" t="str">
        <f t="shared" si="227"/>
        <v>Feb</v>
      </c>
      <c r="W1467" s="1" t="str">
        <f t="shared" si="228"/>
        <v>2015</v>
      </c>
      <c r="X1467" s="27">
        <f t="shared" si="229"/>
        <v>42053.738298611104</v>
      </c>
    </row>
    <row r="1468" spans="1:24" ht="48" hidden="1" x14ac:dyDescent="0.2">
      <c r="A1468" s="1">
        <v>2430</v>
      </c>
      <c r="B1468" s="7" t="s">
        <v>2431</v>
      </c>
      <c r="C1468" s="7" t="s">
        <v>6540</v>
      </c>
      <c r="D1468" s="1">
        <v>3000</v>
      </c>
      <c r="E1468" s="1">
        <v>21</v>
      </c>
      <c r="F1468" s="1" t="s">
        <v>8220</v>
      </c>
      <c r="G1468" s="1" t="s">
        <v>8223</v>
      </c>
      <c r="H1468" s="1" t="s">
        <v>8245</v>
      </c>
      <c r="I1468" s="1">
        <v>1455246504</v>
      </c>
      <c r="J1468" s="1">
        <v>1452654504</v>
      </c>
      <c r="K1468" s="1" t="b">
        <v>0</v>
      </c>
      <c r="L1468" s="1">
        <v>2</v>
      </c>
      <c r="M1468" s="1" t="b">
        <v>0</v>
      </c>
      <c r="N1468" s="1" t="s">
        <v>8283</v>
      </c>
      <c r="O1468" s="28">
        <f t="shared" si="220"/>
        <v>7.0000000000000001E-3</v>
      </c>
      <c r="P1468" s="29">
        <f t="shared" si="221"/>
        <v>10.5</v>
      </c>
      <c r="Q1468" s="9" t="str">
        <f t="shared" si="222"/>
        <v>food</v>
      </c>
      <c r="R1468" s="26" t="str">
        <f t="shared" si="223"/>
        <v>food trucks</v>
      </c>
      <c r="S1468" s="27">
        <f t="shared" si="224"/>
        <v>42382.130833333329</v>
      </c>
      <c r="T1468" s="5" t="str">
        <f t="shared" si="225"/>
        <v>Jan</v>
      </c>
      <c r="U1468" s="5" t="str">
        <f t="shared" si="226"/>
        <v>2016</v>
      </c>
      <c r="V1468" s="5" t="str">
        <f t="shared" si="227"/>
        <v>Feb</v>
      </c>
      <c r="W1468" s="1" t="str">
        <f t="shared" si="228"/>
        <v>2016</v>
      </c>
      <c r="X1468" s="27">
        <f t="shared" si="229"/>
        <v>42412.130833333329</v>
      </c>
    </row>
    <row r="1469" spans="1:24" ht="48" hidden="1" x14ac:dyDescent="0.2">
      <c r="A1469" s="1">
        <v>2444</v>
      </c>
      <c r="B1469" s="7" t="s">
        <v>2445</v>
      </c>
      <c r="C1469" s="7" t="s">
        <v>6554</v>
      </c>
      <c r="D1469" s="1">
        <v>3000</v>
      </c>
      <c r="E1469" s="1">
        <v>3258</v>
      </c>
      <c r="F1469" s="1" t="s">
        <v>8218</v>
      </c>
      <c r="G1469" s="1" t="s">
        <v>8223</v>
      </c>
      <c r="H1469" s="1" t="s">
        <v>8245</v>
      </c>
      <c r="I1469" s="1">
        <v>1464199591</v>
      </c>
      <c r="J1469" s="1">
        <v>1461607591</v>
      </c>
      <c r="K1469" s="1" t="b">
        <v>0</v>
      </c>
      <c r="L1469" s="1">
        <v>61</v>
      </c>
      <c r="M1469" s="1" t="b">
        <v>1</v>
      </c>
      <c r="N1469" s="1" t="s">
        <v>8297</v>
      </c>
      <c r="O1469" s="28">
        <f t="shared" si="220"/>
        <v>1.0860000000000001</v>
      </c>
      <c r="P1469" s="29">
        <f t="shared" si="221"/>
        <v>53.409836065573771</v>
      </c>
      <c r="Q1469" s="9" t="str">
        <f t="shared" si="222"/>
        <v>food</v>
      </c>
      <c r="R1469" s="26" t="str">
        <f t="shared" si="223"/>
        <v>small batch</v>
      </c>
      <c r="S1469" s="27">
        <f t="shared" si="224"/>
        <v>42485.754525462966</v>
      </c>
      <c r="T1469" s="5" t="str">
        <f t="shared" si="225"/>
        <v>Apr</v>
      </c>
      <c r="U1469" s="5" t="str">
        <f t="shared" si="226"/>
        <v>2016</v>
      </c>
      <c r="V1469" s="5" t="str">
        <f t="shared" si="227"/>
        <v>May</v>
      </c>
      <c r="W1469" s="1" t="str">
        <f t="shared" si="228"/>
        <v>2016</v>
      </c>
      <c r="X1469" s="27">
        <f t="shared" si="229"/>
        <v>42515.754525462966</v>
      </c>
    </row>
    <row r="1470" spans="1:24" ht="48" hidden="1" x14ac:dyDescent="0.2">
      <c r="A1470" s="1">
        <v>2453</v>
      </c>
      <c r="B1470" s="7" t="s">
        <v>2454</v>
      </c>
      <c r="C1470" s="7" t="s">
        <v>6563</v>
      </c>
      <c r="D1470" s="1">
        <v>3000</v>
      </c>
      <c r="E1470" s="1">
        <v>4641</v>
      </c>
      <c r="F1470" s="1" t="s">
        <v>8218</v>
      </c>
      <c r="G1470" s="1" t="s">
        <v>8223</v>
      </c>
      <c r="H1470" s="1" t="s">
        <v>8245</v>
      </c>
      <c r="I1470" s="1">
        <v>1486053409</v>
      </c>
      <c r="J1470" s="1">
        <v>1483461409</v>
      </c>
      <c r="K1470" s="1" t="b">
        <v>0</v>
      </c>
      <c r="L1470" s="1">
        <v>67</v>
      </c>
      <c r="M1470" s="1" t="b">
        <v>1</v>
      </c>
      <c r="N1470" s="1" t="s">
        <v>8297</v>
      </c>
      <c r="O1470" s="28">
        <f t="shared" si="220"/>
        <v>1.5469999999999999</v>
      </c>
      <c r="P1470" s="29">
        <f t="shared" si="221"/>
        <v>69.268656716417908</v>
      </c>
      <c r="Q1470" s="9" t="str">
        <f t="shared" si="222"/>
        <v>food</v>
      </c>
      <c r="R1470" s="26" t="str">
        <f t="shared" si="223"/>
        <v>small batch</v>
      </c>
      <c r="S1470" s="27">
        <f t="shared" si="224"/>
        <v>42738.692233796297</v>
      </c>
      <c r="T1470" s="5" t="str">
        <f t="shared" si="225"/>
        <v>Jan</v>
      </c>
      <c r="U1470" s="5" t="str">
        <f t="shared" si="226"/>
        <v>2017</v>
      </c>
      <c r="V1470" s="5" t="str">
        <f t="shared" si="227"/>
        <v>Feb</v>
      </c>
      <c r="W1470" s="1" t="str">
        <f t="shared" si="228"/>
        <v>2017</v>
      </c>
      <c r="X1470" s="27">
        <f t="shared" si="229"/>
        <v>42768.692233796297</v>
      </c>
    </row>
    <row r="1471" spans="1:24" ht="48" hidden="1" x14ac:dyDescent="0.2">
      <c r="A1471" s="1">
        <v>2462</v>
      </c>
      <c r="B1471" s="7" t="s">
        <v>2463</v>
      </c>
      <c r="C1471" s="7" t="s">
        <v>6572</v>
      </c>
      <c r="D1471" s="1">
        <v>3000</v>
      </c>
      <c r="E1471" s="1">
        <v>3321.25</v>
      </c>
      <c r="F1471" s="1" t="s">
        <v>8218</v>
      </c>
      <c r="G1471" s="1" t="s">
        <v>8223</v>
      </c>
      <c r="H1471" s="1" t="s">
        <v>8245</v>
      </c>
      <c r="I1471" s="1">
        <v>1342672096</v>
      </c>
      <c r="J1471" s="1">
        <v>1340944096</v>
      </c>
      <c r="K1471" s="1" t="b">
        <v>0</v>
      </c>
      <c r="L1471" s="1">
        <v>115</v>
      </c>
      <c r="M1471" s="1" t="b">
        <v>1</v>
      </c>
      <c r="N1471" s="1" t="s">
        <v>8278</v>
      </c>
      <c r="O1471" s="28">
        <f t="shared" si="220"/>
        <v>1.1070833333333334</v>
      </c>
      <c r="P1471" s="29">
        <f t="shared" si="221"/>
        <v>28.880434782608695</v>
      </c>
      <c r="Q1471" s="9" t="str">
        <f t="shared" si="222"/>
        <v>music</v>
      </c>
      <c r="R1471" s="26" t="str">
        <f t="shared" si="223"/>
        <v>indie rock</v>
      </c>
      <c r="S1471" s="27">
        <f t="shared" si="224"/>
        <v>41089.186296296299</v>
      </c>
      <c r="T1471" s="5" t="str">
        <f t="shared" si="225"/>
        <v>Jun</v>
      </c>
      <c r="U1471" s="5" t="str">
        <f t="shared" si="226"/>
        <v>2012</v>
      </c>
      <c r="V1471" s="5" t="str">
        <f t="shared" si="227"/>
        <v>Jul</v>
      </c>
      <c r="W1471" s="1" t="str">
        <f t="shared" si="228"/>
        <v>2012</v>
      </c>
      <c r="X1471" s="27">
        <f t="shared" si="229"/>
        <v>41109.186296296299</v>
      </c>
    </row>
    <row r="1472" spans="1:24" ht="48" hidden="1" x14ac:dyDescent="0.2">
      <c r="A1472" s="1">
        <v>2488</v>
      </c>
      <c r="B1472" s="7" t="s">
        <v>2488</v>
      </c>
      <c r="C1472" s="7" t="s">
        <v>6598</v>
      </c>
      <c r="D1472" s="1">
        <v>3000</v>
      </c>
      <c r="E1472" s="1">
        <v>3201</v>
      </c>
      <c r="F1472" s="1" t="s">
        <v>8218</v>
      </c>
      <c r="G1472" s="1" t="s">
        <v>8223</v>
      </c>
      <c r="H1472" s="1" t="s">
        <v>8245</v>
      </c>
      <c r="I1472" s="1">
        <v>1321459908</v>
      </c>
      <c r="J1472" s="1">
        <v>1318864308</v>
      </c>
      <c r="K1472" s="1" t="b">
        <v>0</v>
      </c>
      <c r="L1472" s="1">
        <v>65</v>
      </c>
      <c r="M1472" s="1" t="b">
        <v>1</v>
      </c>
      <c r="N1472" s="1" t="s">
        <v>8278</v>
      </c>
      <c r="O1472" s="28">
        <f t="shared" si="220"/>
        <v>1.0669999999999999</v>
      </c>
      <c r="P1472" s="29">
        <f t="shared" si="221"/>
        <v>49.246153846153845</v>
      </c>
      <c r="Q1472" s="9" t="str">
        <f t="shared" si="222"/>
        <v>music</v>
      </c>
      <c r="R1472" s="26" t="str">
        <f t="shared" si="223"/>
        <v>indie rock</v>
      </c>
      <c r="S1472" s="27">
        <f t="shared" si="224"/>
        <v>40833.633194444446</v>
      </c>
      <c r="T1472" s="5" t="str">
        <f t="shared" si="225"/>
        <v>Oct</v>
      </c>
      <c r="U1472" s="5" t="str">
        <f t="shared" si="226"/>
        <v>2011</v>
      </c>
      <c r="V1472" s="5" t="str">
        <f t="shared" si="227"/>
        <v>Nov</v>
      </c>
      <c r="W1472" s="1" t="str">
        <f t="shared" si="228"/>
        <v>2011</v>
      </c>
      <c r="X1472" s="27">
        <f t="shared" si="229"/>
        <v>40863.674861111111</v>
      </c>
    </row>
    <row r="1473" spans="1:24" ht="48" hidden="1" x14ac:dyDescent="0.2">
      <c r="A1473" s="1">
        <v>2552</v>
      </c>
      <c r="B1473" s="7" t="s">
        <v>2552</v>
      </c>
      <c r="C1473" s="7" t="s">
        <v>6662</v>
      </c>
      <c r="D1473" s="1">
        <v>3000</v>
      </c>
      <c r="E1473" s="1">
        <v>3195</v>
      </c>
      <c r="F1473" s="1" t="s">
        <v>8218</v>
      </c>
      <c r="G1473" s="1" t="s">
        <v>8223</v>
      </c>
      <c r="H1473" s="1" t="s">
        <v>8245</v>
      </c>
      <c r="I1473" s="1">
        <v>1488741981</v>
      </c>
      <c r="J1473" s="1">
        <v>1486149981</v>
      </c>
      <c r="K1473" s="1" t="b">
        <v>0</v>
      </c>
      <c r="L1473" s="1">
        <v>18</v>
      </c>
      <c r="M1473" s="1" t="b">
        <v>1</v>
      </c>
      <c r="N1473" s="1" t="s">
        <v>8299</v>
      </c>
      <c r="O1473" s="28">
        <f t="shared" si="220"/>
        <v>1.0649999999999999</v>
      </c>
      <c r="P1473" s="29">
        <f t="shared" si="221"/>
        <v>177.5</v>
      </c>
      <c r="Q1473" s="9" t="str">
        <f t="shared" si="222"/>
        <v>music</v>
      </c>
      <c r="R1473" s="26" t="str">
        <f t="shared" si="223"/>
        <v>classical music</v>
      </c>
      <c r="S1473" s="27">
        <f t="shared" si="224"/>
        <v>42769.809965277775</v>
      </c>
      <c r="T1473" s="5" t="str">
        <f t="shared" si="225"/>
        <v>Feb</v>
      </c>
      <c r="U1473" s="5" t="str">
        <f t="shared" si="226"/>
        <v>2017</v>
      </c>
      <c r="V1473" s="5" t="str">
        <f t="shared" si="227"/>
        <v>Mar</v>
      </c>
      <c r="W1473" s="1" t="str">
        <f t="shared" si="228"/>
        <v>2017</v>
      </c>
      <c r="X1473" s="27">
        <f t="shared" si="229"/>
        <v>42799.809965277775</v>
      </c>
    </row>
    <row r="1474" spans="1:24" ht="48" hidden="1" x14ac:dyDescent="0.2">
      <c r="A1474" s="1">
        <v>2554</v>
      </c>
      <c r="B1474" s="7" t="s">
        <v>2554</v>
      </c>
      <c r="C1474" s="7" t="s">
        <v>6664</v>
      </c>
      <c r="D1474" s="1">
        <v>3000</v>
      </c>
      <c r="E1474" s="1">
        <v>3684</v>
      </c>
      <c r="F1474" s="1" t="s">
        <v>8218</v>
      </c>
      <c r="G1474" s="1" t="s">
        <v>8223</v>
      </c>
      <c r="H1474" s="1" t="s">
        <v>8245</v>
      </c>
      <c r="I1474" s="1">
        <v>1433131140</v>
      </c>
      <c r="J1474" s="1">
        <v>1430445163</v>
      </c>
      <c r="K1474" s="1" t="b">
        <v>0</v>
      </c>
      <c r="L1474" s="1">
        <v>67</v>
      </c>
      <c r="M1474" s="1" t="b">
        <v>1</v>
      </c>
      <c r="N1474" s="1" t="s">
        <v>8299</v>
      </c>
      <c r="O1474" s="28">
        <f t="shared" ref="O1474:O1537" si="230">E1474/D1474</f>
        <v>1.228</v>
      </c>
      <c r="P1474" s="29">
        <f t="shared" ref="P1474:P1537" si="231">IF(L1474&gt;0,E1474/L1474,0)</f>
        <v>54.985074626865675</v>
      </c>
      <c r="Q1474" s="9" t="str">
        <f t="shared" ref="Q1474:Q1537" si="232">LEFT(N1474,SEARCH("/",N1474,1)-1)</f>
        <v>music</v>
      </c>
      <c r="R1474" s="26" t="str">
        <f t="shared" ref="R1474:R1537" si="233">RIGHT(N1474,LEN(N1474)-SEARCH("/",N1474,1))</f>
        <v>classical music</v>
      </c>
      <c r="S1474" s="27">
        <f t="shared" ref="S1474:S1537" si="234">(((J1474/60)/60)/24)+DATE(1970,1,1)</f>
        <v>42125.078275462962</v>
      </c>
      <c r="T1474" s="5" t="str">
        <f t="shared" ref="T1474:T1537" si="235">TEXT(S1474,"mmm")</f>
        <v>May</v>
      </c>
      <c r="U1474" s="5" t="str">
        <f t="shared" ref="U1474:U1537" si="236">TEXT(S1474,"yyyy")</f>
        <v>2015</v>
      </c>
      <c r="V1474" s="5" t="str">
        <f t="shared" ref="V1474:V1537" si="237">TEXT(X1474,"mmm")</f>
        <v>Jun</v>
      </c>
      <c r="W1474" s="1" t="str">
        <f t="shared" ref="W1474:W1537" si="238">TEXT(X1474,"yyyy")</f>
        <v>2015</v>
      </c>
      <c r="X1474" s="27">
        <f t="shared" ref="X1474:X1537" si="239">(((I1474/60)/60)/24)+DATE(1970,1,1)</f>
        <v>42156.165972222225</v>
      </c>
    </row>
    <row r="1475" spans="1:24" ht="48" hidden="1" x14ac:dyDescent="0.2">
      <c r="A1475" s="1">
        <v>2560</v>
      </c>
      <c r="B1475" s="7" t="s">
        <v>2560</v>
      </c>
      <c r="C1475" s="7" t="s">
        <v>6670</v>
      </c>
      <c r="D1475" s="1">
        <v>3000</v>
      </c>
      <c r="E1475" s="1">
        <v>3003</v>
      </c>
      <c r="F1475" s="1" t="s">
        <v>8218</v>
      </c>
      <c r="G1475" s="1" t="s">
        <v>8224</v>
      </c>
      <c r="H1475" s="1" t="s">
        <v>8246</v>
      </c>
      <c r="I1475" s="1">
        <v>1425682174</v>
      </c>
      <c r="J1475" s="1">
        <v>1423090174</v>
      </c>
      <c r="K1475" s="1" t="b">
        <v>0</v>
      </c>
      <c r="L1475" s="1">
        <v>21</v>
      </c>
      <c r="M1475" s="1" t="b">
        <v>1</v>
      </c>
      <c r="N1475" s="1" t="s">
        <v>8299</v>
      </c>
      <c r="O1475" s="28">
        <f t="shared" si="230"/>
        <v>1.0009999999999999</v>
      </c>
      <c r="P1475" s="29">
        <f t="shared" si="231"/>
        <v>143</v>
      </c>
      <c r="Q1475" s="9" t="str">
        <f t="shared" si="232"/>
        <v>music</v>
      </c>
      <c r="R1475" s="26" t="str">
        <f t="shared" si="233"/>
        <v>classical music</v>
      </c>
      <c r="S1475" s="27">
        <f t="shared" si="234"/>
        <v>42039.951087962967</v>
      </c>
      <c r="T1475" s="5" t="str">
        <f t="shared" si="235"/>
        <v>Feb</v>
      </c>
      <c r="U1475" s="5" t="str">
        <f t="shared" si="236"/>
        <v>2015</v>
      </c>
      <c r="V1475" s="5" t="str">
        <f t="shared" si="237"/>
        <v>Mar</v>
      </c>
      <c r="W1475" s="1" t="str">
        <f t="shared" si="238"/>
        <v>2015</v>
      </c>
      <c r="X1475" s="27">
        <f t="shared" si="239"/>
        <v>42069.951087962967</v>
      </c>
    </row>
    <row r="1476" spans="1:24" ht="32" hidden="1" x14ac:dyDescent="0.2">
      <c r="A1476" s="1">
        <v>2586</v>
      </c>
      <c r="B1476" s="7" t="s">
        <v>2586</v>
      </c>
      <c r="C1476" s="7" t="s">
        <v>6696</v>
      </c>
      <c r="D1476" s="1">
        <v>3000</v>
      </c>
      <c r="E1476" s="1">
        <v>5</v>
      </c>
      <c r="F1476" s="1" t="s">
        <v>8220</v>
      </c>
      <c r="G1476" s="1" t="s">
        <v>8224</v>
      </c>
      <c r="H1476" s="1" t="s">
        <v>8246</v>
      </c>
      <c r="I1476" s="1">
        <v>1451030136</v>
      </c>
      <c r="J1476" s="1">
        <v>1448438136</v>
      </c>
      <c r="K1476" s="1" t="b">
        <v>0</v>
      </c>
      <c r="L1476" s="1">
        <v>1</v>
      </c>
      <c r="M1476" s="1" t="b">
        <v>0</v>
      </c>
      <c r="N1476" s="1" t="s">
        <v>8283</v>
      </c>
      <c r="O1476" s="28">
        <f t="shared" si="230"/>
        <v>1.6666666666666668E-3</v>
      </c>
      <c r="P1476" s="29">
        <f t="shared" si="231"/>
        <v>5</v>
      </c>
      <c r="Q1476" s="9" t="str">
        <f t="shared" si="232"/>
        <v>food</v>
      </c>
      <c r="R1476" s="26" t="str">
        <f t="shared" si="233"/>
        <v>food trucks</v>
      </c>
      <c r="S1476" s="27">
        <f t="shared" si="234"/>
        <v>42333.330277777779</v>
      </c>
      <c r="T1476" s="5" t="str">
        <f t="shared" si="235"/>
        <v>Nov</v>
      </c>
      <c r="U1476" s="5" t="str">
        <f t="shared" si="236"/>
        <v>2015</v>
      </c>
      <c r="V1476" s="5" t="str">
        <f t="shared" si="237"/>
        <v>Dec</v>
      </c>
      <c r="W1476" s="1" t="str">
        <f t="shared" si="238"/>
        <v>2015</v>
      </c>
      <c r="X1476" s="27">
        <f t="shared" si="239"/>
        <v>42363.330277777779</v>
      </c>
    </row>
    <row r="1477" spans="1:24" ht="48" hidden="1" x14ac:dyDescent="0.2">
      <c r="A1477" s="1">
        <v>2590</v>
      </c>
      <c r="B1477" s="7" t="s">
        <v>2590</v>
      </c>
      <c r="C1477" s="7" t="s">
        <v>6700</v>
      </c>
      <c r="D1477" s="1">
        <v>3000</v>
      </c>
      <c r="E1477" s="1">
        <v>0</v>
      </c>
      <c r="F1477" s="1" t="s">
        <v>8220</v>
      </c>
      <c r="G1477" s="1" t="s">
        <v>8225</v>
      </c>
      <c r="H1477" s="1" t="s">
        <v>8247</v>
      </c>
      <c r="I1477" s="1">
        <v>1453817297</v>
      </c>
      <c r="J1477" s="1">
        <v>1453212497</v>
      </c>
      <c r="K1477" s="1" t="b">
        <v>0</v>
      </c>
      <c r="L1477" s="1">
        <v>0</v>
      </c>
      <c r="M1477" s="1" t="b">
        <v>0</v>
      </c>
      <c r="N1477" s="1" t="s">
        <v>8283</v>
      </c>
      <c r="O1477" s="28">
        <f t="shared" si="230"/>
        <v>0</v>
      </c>
      <c r="P1477" s="29">
        <f t="shared" si="231"/>
        <v>0</v>
      </c>
      <c r="Q1477" s="9" t="str">
        <f t="shared" si="232"/>
        <v>food</v>
      </c>
      <c r="R1477" s="26" t="str">
        <f t="shared" si="233"/>
        <v>food trucks</v>
      </c>
      <c r="S1477" s="27">
        <f t="shared" si="234"/>
        <v>42388.589085648149</v>
      </c>
      <c r="T1477" s="5" t="str">
        <f t="shared" si="235"/>
        <v>Jan</v>
      </c>
      <c r="U1477" s="5" t="str">
        <f t="shared" si="236"/>
        <v>2016</v>
      </c>
      <c r="V1477" s="5" t="str">
        <f t="shared" si="237"/>
        <v>Jan</v>
      </c>
      <c r="W1477" s="1" t="str">
        <f t="shared" si="238"/>
        <v>2016</v>
      </c>
      <c r="X1477" s="27">
        <f t="shared" si="239"/>
        <v>42395.589085648149</v>
      </c>
    </row>
    <row r="1478" spans="1:24" ht="32" hidden="1" x14ac:dyDescent="0.2">
      <c r="A1478" s="1">
        <v>2598</v>
      </c>
      <c r="B1478" s="7" t="s">
        <v>2598</v>
      </c>
      <c r="C1478" s="7" t="s">
        <v>6708</v>
      </c>
      <c r="D1478" s="1">
        <v>3000</v>
      </c>
      <c r="E1478" s="1">
        <v>1170</v>
      </c>
      <c r="F1478" s="1" t="s">
        <v>8220</v>
      </c>
      <c r="G1478" s="1" t="s">
        <v>8223</v>
      </c>
      <c r="H1478" s="1" t="s">
        <v>8245</v>
      </c>
      <c r="I1478" s="1">
        <v>1443039001</v>
      </c>
      <c r="J1478" s="1">
        <v>1440447001</v>
      </c>
      <c r="K1478" s="1" t="b">
        <v>0</v>
      </c>
      <c r="L1478" s="1">
        <v>14</v>
      </c>
      <c r="M1478" s="1" t="b">
        <v>0</v>
      </c>
      <c r="N1478" s="1" t="s">
        <v>8283</v>
      </c>
      <c r="O1478" s="28">
        <f t="shared" si="230"/>
        <v>0.39</v>
      </c>
      <c r="P1478" s="29">
        <f t="shared" si="231"/>
        <v>83.571428571428569</v>
      </c>
      <c r="Q1478" s="9" t="str">
        <f t="shared" si="232"/>
        <v>food</v>
      </c>
      <c r="R1478" s="26" t="str">
        <f t="shared" si="233"/>
        <v>food trucks</v>
      </c>
      <c r="S1478" s="27">
        <f t="shared" si="234"/>
        <v>42240.840289351851</v>
      </c>
      <c r="T1478" s="5" t="str">
        <f t="shared" si="235"/>
        <v>Aug</v>
      </c>
      <c r="U1478" s="5" t="str">
        <f t="shared" si="236"/>
        <v>2015</v>
      </c>
      <c r="V1478" s="5" t="str">
        <f t="shared" si="237"/>
        <v>Sep</v>
      </c>
      <c r="W1478" s="1" t="str">
        <f t="shared" si="238"/>
        <v>2015</v>
      </c>
      <c r="X1478" s="27">
        <f t="shared" si="239"/>
        <v>42270.840289351851</v>
      </c>
    </row>
    <row r="1479" spans="1:24" ht="64" hidden="1" x14ac:dyDescent="0.2">
      <c r="A1479" s="1">
        <v>2640</v>
      </c>
      <c r="B1479" s="7" t="s">
        <v>2640</v>
      </c>
      <c r="C1479" s="7" t="s">
        <v>6750</v>
      </c>
      <c r="D1479" s="1">
        <v>3000</v>
      </c>
      <c r="E1479" s="1">
        <v>3170</v>
      </c>
      <c r="F1479" s="1" t="s">
        <v>8218</v>
      </c>
      <c r="G1479" s="1" t="s">
        <v>8223</v>
      </c>
      <c r="H1479" s="1" t="s">
        <v>8245</v>
      </c>
      <c r="I1479" s="1">
        <v>1433735474</v>
      </c>
      <c r="J1479" s="1">
        <v>1428551474</v>
      </c>
      <c r="K1479" s="1" t="b">
        <v>0</v>
      </c>
      <c r="L1479" s="1">
        <v>69</v>
      </c>
      <c r="M1479" s="1" t="b">
        <v>1</v>
      </c>
      <c r="N1479" s="1" t="s">
        <v>8300</v>
      </c>
      <c r="O1479" s="28">
        <f t="shared" si="230"/>
        <v>1.0566666666666666</v>
      </c>
      <c r="P1479" s="29">
        <f t="shared" si="231"/>
        <v>45.94202898550725</v>
      </c>
      <c r="Q1479" s="9" t="str">
        <f t="shared" si="232"/>
        <v>technology</v>
      </c>
      <c r="R1479" s="26" t="str">
        <f t="shared" si="233"/>
        <v>space exploration</v>
      </c>
      <c r="S1479" s="27">
        <f t="shared" si="234"/>
        <v>42103.160578703704</v>
      </c>
      <c r="T1479" s="5" t="str">
        <f t="shared" si="235"/>
        <v>Apr</v>
      </c>
      <c r="U1479" s="5" t="str">
        <f t="shared" si="236"/>
        <v>2015</v>
      </c>
      <c r="V1479" s="5" t="str">
        <f t="shared" si="237"/>
        <v>Jun</v>
      </c>
      <c r="W1479" s="1" t="str">
        <f t="shared" si="238"/>
        <v>2015</v>
      </c>
      <c r="X1479" s="27">
        <f t="shared" si="239"/>
        <v>42163.160578703704</v>
      </c>
    </row>
    <row r="1480" spans="1:24" ht="48" hidden="1" x14ac:dyDescent="0.2">
      <c r="A1480" s="1">
        <v>2746</v>
      </c>
      <c r="B1480" s="7" t="s">
        <v>2746</v>
      </c>
      <c r="C1480" s="7" t="s">
        <v>6856</v>
      </c>
      <c r="D1480" s="1">
        <v>3000</v>
      </c>
      <c r="E1480" s="1">
        <v>801</v>
      </c>
      <c r="F1480" s="1" t="s">
        <v>8220</v>
      </c>
      <c r="G1480" s="1" t="s">
        <v>8223</v>
      </c>
      <c r="H1480" s="1" t="s">
        <v>8245</v>
      </c>
      <c r="I1480" s="1">
        <v>1409337911</v>
      </c>
      <c r="J1480" s="1">
        <v>1406745911</v>
      </c>
      <c r="K1480" s="1" t="b">
        <v>0</v>
      </c>
      <c r="L1480" s="1">
        <v>19</v>
      </c>
      <c r="M1480" s="1" t="b">
        <v>0</v>
      </c>
      <c r="N1480" s="1" t="s">
        <v>8303</v>
      </c>
      <c r="O1480" s="28">
        <f t="shared" si="230"/>
        <v>0.26700000000000002</v>
      </c>
      <c r="P1480" s="29">
        <f t="shared" si="231"/>
        <v>42.157894736842103</v>
      </c>
      <c r="Q1480" s="9" t="str">
        <f t="shared" si="232"/>
        <v>publishing</v>
      </c>
      <c r="R1480" s="26" t="str">
        <f t="shared" si="233"/>
        <v>children's books</v>
      </c>
      <c r="S1480" s="27">
        <f t="shared" si="234"/>
        <v>41850.781377314815</v>
      </c>
      <c r="T1480" s="5" t="str">
        <f t="shared" si="235"/>
        <v>Jul</v>
      </c>
      <c r="U1480" s="5" t="str">
        <f t="shared" si="236"/>
        <v>2014</v>
      </c>
      <c r="V1480" s="5" t="str">
        <f t="shared" si="237"/>
        <v>Aug</v>
      </c>
      <c r="W1480" s="1" t="str">
        <f t="shared" si="238"/>
        <v>2014</v>
      </c>
      <c r="X1480" s="27">
        <f t="shared" si="239"/>
        <v>41880.781377314815</v>
      </c>
    </row>
    <row r="1481" spans="1:24" ht="48" hidden="1" x14ac:dyDescent="0.2">
      <c r="A1481" s="1">
        <v>2777</v>
      </c>
      <c r="B1481" s="7" t="s">
        <v>2777</v>
      </c>
      <c r="C1481" s="7" t="s">
        <v>6887</v>
      </c>
      <c r="D1481" s="1">
        <v>3000</v>
      </c>
      <c r="E1481" s="1">
        <v>10</v>
      </c>
      <c r="F1481" s="1" t="s">
        <v>8220</v>
      </c>
      <c r="G1481" s="1" t="s">
        <v>8223</v>
      </c>
      <c r="H1481" s="1" t="s">
        <v>8245</v>
      </c>
      <c r="I1481" s="1">
        <v>1437149004</v>
      </c>
      <c r="J1481" s="1">
        <v>1434557004</v>
      </c>
      <c r="K1481" s="1" t="b">
        <v>0</v>
      </c>
      <c r="L1481" s="1">
        <v>1</v>
      </c>
      <c r="M1481" s="1" t="b">
        <v>0</v>
      </c>
      <c r="N1481" s="1" t="s">
        <v>8303</v>
      </c>
      <c r="O1481" s="28">
        <f t="shared" si="230"/>
        <v>3.3333333333333335E-3</v>
      </c>
      <c r="P1481" s="29">
        <f t="shared" si="231"/>
        <v>10</v>
      </c>
      <c r="Q1481" s="9" t="str">
        <f t="shared" si="232"/>
        <v>publishing</v>
      </c>
      <c r="R1481" s="26" t="str">
        <f t="shared" si="233"/>
        <v>children's books</v>
      </c>
      <c r="S1481" s="27">
        <f t="shared" si="234"/>
        <v>42172.669027777782</v>
      </c>
      <c r="T1481" s="5" t="str">
        <f t="shared" si="235"/>
        <v>Jun</v>
      </c>
      <c r="U1481" s="5" t="str">
        <f t="shared" si="236"/>
        <v>2015</v>
      </c>
      <c r="V1481" s="5" t="str">
        <f t="shared" si="237"/>
        <v>Jul</v>
      </c>
      <c r="W1481" s="1" t="str">
        <f t="shared" si="238"/>
        <v>2015</v>
      </c>
      <c r="X1481" s="27">
        <f t="shared" si="239"/>
        <v>42202.669027777782</v>
      </c>
    </row>
    <row r="1482" spans="1:24" ht="32" hidden="1" x14ac:dyDescent="0.2">
      <c r="A1482" s="1">
        <v>2789</v>
      </c>
      <c r="B1482" s="7" t="s">
        <v>2789</v>
      </c>
      <c r="C1482" s="7" t="s">
        <v>6899</v>
      </c>
      <c r="D1482" s="1">
        <v>3000</v>
      </c>
      <c r="E1482" s="1">
        <v>3035</v>
      </c>
      <c r="F1482" s="1" t="s">
        <v>8218</v>
      </c>
      <c r="G1482" s="1" t="s">
        <v>8223</v>
      </c>
      <c r="H1482" s="1" t="s">
        <v>8245</v>
      </c>
      <c r="I1482" s="1">
        <v>1426132800</v>
      </c>
      <c r="J1482" s="1">
        <v>1424477934</v>
      </c>
      <c r="K1482" s="1" t="b">
        <v>0</v>
      </c>
      <c r="L1482" s="1">
        <v>24</v>
      </c>
      <c r="M1482" s="1" t="b">
        <v>1</v>
      </c>
      <c r="N1482" s="1" t="s">
        <v>8270</v>
      </c>
      <c r="O1482" s="28">
        <f t="shared" si="230"/>
        <v>1.0116666666666667</v>
      </c>
      <c r="P1482" s="29">
        <f t="shared" si="231"/>
        <v>126.45833333333333</v>
      </c>
      <c r="Q1482" s="9" t="str">
        <f t="shared" si="232"/>
        <v>theater</v>
      </c>
      <c r="R1482" s="26" t="str">
        <f t="shared" si="233"/>
        <v>plays</v>
      </c>
      <c r="S1482" s="27">
        <f t="shared" si="234"/>
        <v>42056.013124999998</v>
      </c>
      <c r="T1482" s="5" t="str">
        <f t="shared" si="235"/>
        <v>Feb</v>
      </c>
      <c r="U1482" s="5" t="str">
        <f t="shared" si="236"/>
        <v>2015</v>
      </c>
      <c r="V1482" s="5" t="str">
        <f t="shared" si="237"/>
        <v>Mar</v>
      </c>
      <c r="W1482" s="1" t="str">
        <f t="shared" si="238"/>
        <v>2015</v>
      </c>
      <c r="X1482" s="27">
        <f t="shared" si="239"/>
        <v>42075.166666666672</v>
      </c>
    </row>
    <row r="1483" spans="1:24" ht="48" hidden="1" x14ac:dyDescent="0.2">
      <c r="A1483" s="1">
        <v>2790</v>
      </c>
      <c r="B1483" s="7" t="s">
        <v>2790</v>
      </c>
      <c r="C1483" s="7" t="s">
        <v>6900</v>
      </c>
      <c r="D1483" s="1">
        <v>3000</v>
      </c>
      <c r="E1483" s="1">
        <v>3160</v>
      </c>
      <c r="F1483" s="1" t="s">
        <v>8218</v>
      </c>
      <c r="G1483" s="1" t="s">
        <v>8223</v>
      </c>
      <c r="H1483" s="1" t="s">
        <v>8245</v>
      </c>
      <c r="I1483" s="1">
        <v>1423693903</v>
      </c>
      <c r="J1483" s="1">
        <v>1421101903</v>
      </c>
      <c r="K1483" s="1" t="b">
        <v>0</v>
      </c>
      <c r="L1483" s="1">
        <v>66</v>
      </c>
      <c r="M1483" s="1" t="b">
        <v>1</v>
      </c>
      <c r="N1483" s="1" t="s">
        <v>8270</v>
      </c>
      <c r="O1483" s="28">
        <f t="shared" si="230"/>
        <v>1.0533333333333332</v>
      </c>
      <c r="P1483" s="29">
        <f t="shared" si="231"/>
        <v>47.878787878787875</v>
      </c>
      <c r="Q1483" s="9" t="str">
        <f t="shared" si="232"/>
        <v>theater</v>
      </c>
      <c r="R1483" s="26" t="str">
        <f t="shared" si="233"/>
        <v>plays</v>
      </c>
      <c r="S1483" s="27">
        <f t="shared" si="234"/>
        <v>42016.938692129625</v>
      </c>
      <c r="T1483" s="5" t="str">
        <f t="shared" si="235"/>
        <v>Jan</v>
      </c>
      <c r="U1483" s="5" t="str">
        <f t="shared" si="236"/>
        <v>2015</v>
      </c>
      <c r="V1483" s="5" t="str">
        <f t="shared" si="237"/>
        <v>Feb</v>
      </c>
      <c r="W1483" s="1" t="str">
        <f t="shared" si="238"/>
        <v>2015</v>
      </c>
      <c r="X1483" s="27">
        <f t="shared" si="239"/>
        <v>42046.938692129625</v>
      </c>
    </row>
    <row r="1484" spans="1:24" ht="48" hidden="1" x14ac:dyDescent="0.2">
      <c r="A1484" s="1">
        <v>2802</v>
      </c>
      <c r="B1484" s="7" t="s">
        <v>2802</v>
      </c>
      <c r="C1484" s="7" t="s">
        <v>6912</v>
      </c>
      <c r="D1484" s="1">
        <v>3000</v>
      </c>
      <c r="E1484" s="1">
        <v>3055</v>
      </c>
      <c r="F1484" s="1" t="s">
        <v>8218</v>
      </c>
      <c r="G1484" s="1" t="s">
        <v>8224</v>
      </c>
      <c r="H1484" s="1" t="s">
        <v>8246</v>
      </c>
      <c r="I1484" s="1">
        <v>1438875107</v>
      </c>
      <c r="J1484" s="1">
        <v>1436283107</v>
      </c>
      <c r="K1484" s="1" t="b">
        <v>0</v>
      </c>
      <c r="L1484" s="1">
        <v>90</v>
      </c>
      <c r="M1484" s="1" t="b">
        <v>1</v>
      </c>
      <c r="N1484" s="1" t="s">
        <v>8270</v>
      </c>
      <c r="O1484" s="28">
        <f t="shared" si="230"/>
        <v>1.0183333333333333</v>
      </c>
      <c r="P1484" s="29">
        <f t="shared" si="231"/>
        <v>33.944444444444443</v>
      </c>
      <c r="Q1484" s="9" t="str">
        <f t="shared" si="232"/>
        <v>theater</v>
      </c>
      <c r="R1484" s="26" t="str">
        <f t="shared" si="233"/>
        <v>plays</v>
      </c>
      <c r="S1484" s="27">
        <f t="shared" si="234"/>
        <v>42192.64707175926</v>
      </c>
      <c r="T1484" s="5" t="str">
        <f t="shared" si="235"/>
        <v>Jul</v>
      </c>
      <c r="U1484" s="5" t="str">
        <f t="shared" si="236"/>
        <v>2015</v>
      </c>
      <c r="V1484" s="5" t="str">
        <f t="shared" si="237"/>
        <v>Aug</v>
      </c>
      <c r="W1484" s="1" t="str">
        <f t="shared" si="238"/>
        <v>2015</v>
      </c>
      <c r="X1484" s="27">
        <f t="shared" si="239"/>
        <v>42222.64707175926</v>
      </c>
    </row>
    <row r="1485" spans="1:24" ht="48" hidden="1" x14ac:dyDescent="0.2">
      <c r="A1485" s="1">
        <v>2806</v>
      </c>
      <c r="B1485" s="7" t="s">
        <v>2806</v>
      </c>
      <c r="C1485" s="7" t="s">
        <v>6916</v>
      </c>
      <c r="D1485" s="1">
        <v>3000</v>
      </c>
      <c r="E1485" s="1">
        <v>3363</v>
      </c>
      <c r="F1485" s="1" t="s">
        <v>8218</v>
      </c>
      <c r="G1485" s="1" t="s">
        <v>8224</v>
      </c>
      <c r="H1485" s="1" t="s">
        <v>8246</v>
      </c>
      <c r="I1485" s="1">
        <v>1438772400</v>
      </c>
      <c r="J1485" s="1">
        <v>1435645490</v>
      </c>
      <c r="K1485" s="1" t="b">
        <v>0</v>
      </c>
      <c r="L1485" s="1">
        <v>76</v>
      </c>
      <c r="M1485" s="1" t="b">
        <v>1</v>
      </c>
      <c r="N1485" s="1" t="s">
        <v>8270</v>
      </c>
      <c r="O1485" s="28">
        <f t="shared" si="230"/>
        <v>1.121</v>
      </c>
      <c r="P1485" s="29">
        <f t="shared" si="231"/>
        <v>44.25</v>
      </c>
      <c r="Q1485" s="9" t="str">
        <f t="shared" si="232"/>
        <v>theater</v>
      </c>
      <c r="R1485" s="26" t="str">
        <f t="shared" si="233"/>
        <v>plays</v>
      </c>
      <c r="S1485" s="27">
        <f t="shared" si="234"/>
        <v>42185.267245370371</v>
      </c>
      <c r="T1485" s="5" t="str">
        <f t="shared" si="235"/>
        <v>Jun</v>
      </c>
      <c r="U1485" s="5" t="str">
        <f t="shared" si="236"/>
        <v>2015</v>
      </c>
      <c r="V1485" s="5" t="str">
        <f t="shared" si="237"/>
        <v>Aug</v>
      </c>
      <c r="W1485" s="1" t="str">
        <f t="shared" si="238"/>
        <v>2015</v>
      </c>
      <c r="X1485" s="27">
        <f t="shared" si="239"/>
        <v>42221.458333333328</v>
      </c>
    </row>
    <row r="1486" spans="1:24" ht="48" hidden="1" x14ac:dyDescent="0.2">
      <c r="A1486" s="1">
        <v>2816</v>
      </c>
      <c r="B1486" s="7" t="s">
        <v>2816</v>
      </c>
      <c r="C1486" s="7" t="s">
        <v>6926</v>
      </c>
      <c r="D1486" s="1">
        <v>3000</v>
      </c>
      <c r="E1486" s="1">
        <v>4247</v>
      </c>
      <c r="F1486" s="1" t="s">
        <v>8218</v>
      </c>
      <c r="G1486" s="1" t="s">
        <v>8224</v>
      </c>
      <c r="H1486" s="1" t="s">
        <v>8246</v>
      </c>
      <c r="I1486" s="1">
        <v>1438531200</v>
      </c>
      <c r="J1486" s="1">
        <v>1435921992</v>
      </c>
      <c r="K1486" s="1" t="b">
        <v>0</v>
      </c>
      <c r="L1486" s="1">
        <v>169</v>
      </c>
      <c r="M1486" s="1" t="b">
        <v>1</v>
      </c>
      <c r="N1486" s="1" t="s">
        <v>8270</v>
      </c>
      <c r="O1486" s="28">
        <f t="shared" si="230"/>
        <v>1.4156666666666666</v>
      </c>
      <c r="P1486" s="29">
        <f t="shared" si="231"/>
        <v>25.130177514792898</v>
      </c>
      <c r="Q1486" s="9" t="str">
        <f t="shared" si="232"/>
        <v>theater</v>
      </c>
      <c r="R1486" s="26" t="str">
        <f t="shared" si="233"/>
        <v>plays</v>
      </c>
      <c r="S1486" s="27">
        <f t="shared" si="234"/>
        <v>42188.467499999999</v>
      </c>
      <c r="T1486" s="5" t="str">
        <f t="shared" si="235"/>
        <v>Jul</v>
      </c>
      <c r="U1486" s="5" t="str">
        <f t="shared" si="236"/>
        <v>2015</v>
      </c>
      <c r="V1486" s="5" t="str">
        <f t="shared" si="237"/>
        <v>Aug</v>
      </c>
      <c r="W1486" s="1" t="str">
        <f t="shared" si="238"/>
        <v>2015</v>
      </c>
      <c r="X1486" s="27">
        <f t="shared" si="239"/>
        <v>42218.666666666672</v>
      </c>
    </row>
    <row r="1487" spans="1:24" ht="48" hidden="1" x14ac:dyDescent="0.2">
      <c r="A1487" s="1">
        <v>2825</v>
      </c>
      <c r="B1487" s="7" t="s">
        <v>2825</v>
      </c>
      <c r="C1487" s="7" t="s">
        <v>6935</v>
      </c>
      <c r="D1487" s="1">
        <v>3000</v>
      </c>
      <c r="E1487" s="1">
        <v>3100</v>
      </c>
      <c r="F1487" s="1" t="s">
        <v>8218</v>
      </c>
      <c r="G1487" s="1" t="s">
        <v>8224</v>
      </c>
      <c r="H1487" s="1" t="s">
        <v>8246</v>
      </c>
      <c r="I1487" s="1">
        <v>1449255686</v>
      </c>
      <c r="J1487" s="1">
        <v>1446663686</v>
      </c>
      <c r="K1487" s="1" t="b">
        <v>0</v>
      </c>
      <c r="L1487" s="1">
        <v>51</v>
      </c>
      <c r="M1487" s="1" t="b">
        <v>1</v>
      </c>
      <c r="N1487" s="1" t="s">
        <v>8270</v>
      </c>
      <c r="O1487" s="28">
        <f t="shared" si="230"/>
        <v>1.0333333333333334</v>
      </c>
      <c r="P1487" s="29">
        <f t="shared" si="231"/>
        <v>60.784313725490193</v>
      </c>
      <c r="Q1487" s="9" t="str">
        <f t="shared" si="232"/>
        <v>theater</v>
      </c>
      <c r="R1487" s="26" t="str">
        <f t="shared" si="233"/>
        <v>plays</v>
      </c>
      <c r="S1487" s="27">
        <f t="shared" si="234"/>
        <v>42312.792662037042</v>
      </c>
      <c r="T1487" s="5" t="str">
        <f t="shared" si="235"/>
        <v>Nov</v>
      </c>
      <c r="U1487" s="5" t="str">
        <f t="shared" si="236"/>
        <v>2015</v>
      </c>
      <c r="V1487" s="5" t="str">
        <f t="shared" si="237"/>
        <v>Dec</v>
      </c>
      <c r="W1487" s="1" t="str">
        <f t="shared" si="238"/>
        <v>2015</v>
      </c>
      <c r="X1487" s="27">
        <f t="shared" si="239"/>
        <v>42342.792662037042</v>
      </c>
    </row>
    <row r="1488" spans="1:24" ht="32" hidden="1" x14ac:dyDescent="0.2">
      <c r="A1488" s="1">
        <v>2830</v>
      </c>
      <c r="B1488" s="7" t="s">
        <v>2830</v>
      </c>
      <c r="C1488" s="7" t="s">
        <v>6940</v>
      </c>
      <c r="D1488" s="1">
        <v>3000</v>
      </c>
      <c r="E1488" s="1">
        <v>3000</v>
      </c>
      <c r="F1488" s="1" t="s">
        <v>8218</v>
      </c>
      <c r="G1488" s="1" t="s">
        <v>8223</v>
      </c>
      <c r="H1488" s="1" t="s">
        <v>8245</v>
      </c>
      <c r="I1488" s="1">
        <v>1399867140</v>
      </c>
      <c r="J1488" s="1">
        <v>1398802148</v>
      </c>
      <c r="K1488" s="1" t="b">
        <v>0</v>
      </c>
      <c r="L1488" s="1">
        <v>11</v>
      </c>
      <c r="M1488" s="1" t="b">
        <v>1</v>
      </c>
      <c r="N1488" s="1" t="s">
        <v>8270</v>
      </c>
      <c r="O1488" s="28">
        <f t="shared" si="230"/>
        <v>1</v>
      </c>
      <c r="P1488" s="29">
        <f t="shared" si="231"/>
        <v>272.72727272727275</v>
      </c>
      <c r="Q1488" s="9" t="str">
        <f t="shared" si="232"/>
        <v>theater</v>
      </c>
      <c r="R1488" s="26" t="str">
        <f t="shared" si="233"/>
        <v>plays</v>
      </c>
      <c r="S1488" s="27">
        <f t="shared" si="234"/>
        <v>41758.839675925927</v>
      </c>
      <c r="T1488" s="5" t="str">
        <f t="shared" si="235"/>
        <v>Apr</v>
      </c>
      <c r="U1488" s="5" t="str">
        <f t="shared" si="236"/>
        <v>2014</v>
      </c>
      <c r="V1488" s="5" t="str">
        <f t="shared" si="237"/>
        <v>May</v>
      </c>
      <c r="W1488" s="1" t="str">
        <f t="shared" si="238"/>
        <v>2014</v>
      </c>
      <c r="X1488" s="27">
        <f t="shared" si="239"/>
        <v>41771.165972222225</v>
      </c>
    </row>
    <row r="1489" spans="1:24" ht="32" hidden="1" x14ac:dyDescent="0.2">
      <c r="A1489" s="1">
        <v>2831</v>
      </c>
      <c r="B1489" s="7" t="s">
        <v>2831</v>
      </c>
      <c r="C1489" s="7" t="s">
        <v>6941</v>
      </c>
      <c r="D1489" s="1">
        <v>3000</v>
      </c>
      <c r="E1489" s="1">
        <v>3320</v>
      </c>
      <c r="F1489" s="1" t="s">
        <v>8218</v>
      </c>
      <c r="G1489" s="1" t="s">
        <v>8223</v>
      </c>
      <c r="H1489" s="1" t="s">
        <v>8245</v>
      </c>
      <c r="I1489" s="1">
        <v>1437076070</v>
      </c>
      <c r="J1489" s="1">
        <v>1434484070</v>
      </c>
      <c r="K1489" s="1" t="b">
        <v>0</v>
      </c>
      <c r="L1489" s="1">
        <v>52</v>
      </c>
      <c r="M1489" s="1" t="b">
        <v>1</v>
      </c>
      <c r="N1489" s="1" t="s">
        <v>8270</v>
      </c>
      <c r="O1489" s="28">
        <f t="shared" si="230"/>
        <v>1.1066666666666667</v>
      </c>
      <c r="P1489" s="29">
        <f t="shared" si="231"/>
        <v>63.846153846153847</v>
      </c>
      <c r="Q1489" s="9" t="str">
        <f t="shared" si="232"/>
        <v>theater</v>
      </c>
      <c r="R1489" s="26" t="str">
        <f t="shared" si="233"/>
        <v>plays</v>
      </c>
      <c r="S1489" s="27">
        <f t="shared" si="234"/>
        <v>42171.824884259258</v>
      </c>
      <c r="T1489" s="5" t="str">
        <f t="shared" si="235"/>
        <v>Jun</v>
      </c>
      <c r="U1489" s="5" t="str">
        <f t="shared" si="236"/>
        <v>2015</v>
      </c>
      <c r="V1489" s="5" t="str">
        <f t="shared" si="237"/>
        <v>Jul</v>
      </c>
      <c r="W1489" s="1" t="str">
        <f t="shared" si="238"/>
        <v>2015</v>
      </c>
      <c r="X1489" s="27">
        <f t="shared" si="239"/>
        <v>42201.824884259258</v>
      </c>
    </row>
    <row r="1490" spans="1:24" ht="48" hidden="1" x14ac:dyDescent="0.2">
      <c r="A1490" s="1">
        <v>2856</v>
      </c>
      <c r="B1490" s="7" t="s">
        <v>2856</v>
      </c>
      <c r="C1490" s="7" t="s">
        <v>6966</v>
      </c>
      <c r="D1490" s="1">
        <v>3000</v>
      </c>
      <c r="E1490" s="1">
        <v>146</v>
      </c>
      <c r="F1490" s="1" t="s">
        <v>8220</v>
      </c>
      <c r="G1490" s="1" t="s">
        <v>8223</v>
      </c>
      <c r="H1490" s="1" t="s">
        <v>8245</v>
      </c>
      <c r="I1490" s="1">
        <v>1439069640</v>
      </c>
      <c r="J1490" s="1">
        <v>1433897647</v>
      </c>
      <c r="K1490" s="1" t="b">
        <v>0</v>
      </c>
      <c r="L1490" s="1">
        <v>6</v>
      </c>
      <c r="M1490" s="1" t="b">
        <v>0</v>
      </c>
      <c r="N1490" s="1" t="s">
        <v>8270</v>
      </c>
      <c r="O1490" s="28">
        <f t="shared" si="230"/>
        <v>4.8666666666666664E-2</v>
      </c>
      <c r="P1490" s="29">
        <f t="shared" si="231"/>
        <v>24.333333333333332</v>
      </c>
      <c r="Q1490" s="9" t="str">
        <f t="shared" si="232"/>
        <v>theater</v>
      </c>
      <c r="R1490" s="26" t="str">
        <f t="shared" si="233"/>
        <v>plays</v>
      </c>
      <c r="S1490" s="27">
        <f t="shared" si="234"/>
        <v>42165.037581018521</v>
      </c>
      <c r="T1490" s="5" t="str">
        <f t="shared" si="235"/>
        <v>Jun</v>
      </c>
      <c r="U1490" s="5" t="str">
        <f t="shared" si="236"/>
        <v>2015</v>
      </c>
      <c r="V1490" s="5" t="str">
        <f t="shared" si="237"/>
        <v>Aug</v>
      </c>
      <c r="W1490" s="1" t="str">
        <f t="shared" si="238"/>
        <v>2015</v>
      </c>
      <c r="X1490" s="27">
        <f t="shared" si="239"/>
        <v>42224.898611111115</v>
      </c>
    </row>
    <row r="1491" spans="1:24" ht="32" hidden="1" x14ac:dyDescent="0.2">
      <c r="A1491" s="1">
        <v>2872</v>
      </c>
      <c r="B1491" s="7" t="s">
        <v>2872</v>
      </c>
      <c r="C1491" s="7" t="s">
        <v>6982</v>
      </c>
      <c r="D1491" s="1">
        <v>3000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1434768438</v>
      </c>
      <c r="J1491" s="1">
        <v>1429584438</v>
      </c>
      <c r="K1491" s="1" t="b">
        <v>0</v>
      </c>
      <c r="L1491" s="1">
        <v>0</v>
      </c>
      <c r="M1491" s="1" t="b">
        <v>0</v>
      </c>
      <c r="N1491" s="1" t="s">
        <v>8270</v>
      </c>
      <c r="O1491" s="28">
        <f t="shared" si="230"/>
        <v>0</v>
      </c>
      <c r="P1491" s="29">
        <f t="shared" si="231"/>
        <v>0</v>
      </c>
      <c r="Q1491" s="9" t="str">
        <f t="shared" si="232"/>
        <v>theater</v>
      </c>
      <c r="R1491" s="26" t="str">
        <f t="shared" si="233"/>
        <v>plays</v>
      </c>
      <c r="S1491" s="27">
        <f t="shared" si="234"/>
        <v>42115.11618055556</v>
      </c>
      <c r="T1491" s="5" t="str">
        <f t="shared" si="235"/>
        <v>Apr</v>
      </c>
      <c r="U1491" s="5" t="str">
        <f t="shared" si="236"/>
        <v>2015</v>
      </c>
      <c r="V1491" s="5" t="str">
        <f t="shared" si="237"/>
        <v>Jun</v>
      </c>
      <c r="W1491" s="1" t="str">
        <f t="shared" si="238"/>
        <v>2015</v>
      </c>
      <c r="X1491" s="27">
        <f t="shared" si="239"/>
        <v>42175.11618055556</v>
      </c>
    </row>
    <row r="1492" spans="1:24" ht="48" hidden="1" x14ac:dyDescent="0.2">
      <c r="A1492" s="1">
        <v>2878</v>
      </c>
      <c r="B1492" s="7" t="s">
        <v>2878</v>
      </c>
      <c r="C1492" s="7" t="s">
        <v>6988</v>
      </c>
      <c r="D1492" s="1">
        <v>3000</v>
      </c>
      <c r="E1492" s="1">
        <v>63</v>
      </c>
      <c r="F1492" s="1" t="s">
        <v>8220</v>
      </c>
      <c r="G1492" s="1" t="s">
        <v>8224</v>
      </c>
      <c r="H1492" s="1" t="s">
        <v>8246</v>
      </c>
      <c r="I1492" s="1">
        <v>1435934795</v>
      </c>
      <c r="J1492" s="1">
        <v>1430750795</v>
      </c>
      <c r="K1492" s="1" t="b">
        <v>0</v>
      </c>
      <c r="L1492" s="1">
        <v>4</v>
      </c>
      <c r="M1492" s="1" t="b">
        <v>0</v>
      </c>
      <c r="N1492" s="1" t="s">
        <v>8270</v>
      </c>
      <c r="O1492" s="28">
        <f t="shared" si="230"/>
        <v>2.1000000000000001E-2</v>
      </c>
      <c r="P1492" s="29">
        <f t="shared" si="231"/>
        <v>15.75</v>
      </c>
      <c r="Q1492" s="9" t="str">
        <f t="shared" si="232"/>
        <v>theater</v>
      </c>
      <c r="R1492" s="26" t="str">
        <f t="shared" si="233"/>
        <v>plays</v>
      </c>
      <c r="S1492" s="27">
        <f t="shared" si="234"/>
        <v>42128.615682870368</v>
      </c>
      <c r="T1492" s="5" t="str">
        <f t="shared" si="235"/>
        <v>May</v>
      </c>
      <c r="U1492" s="5" t="str">
        <f t="shared" si="236"/>
        <v>2015</v>
      </c>
      <c r="V1492" s="5" t="str">
        <f t="shared" si="237"/>
        <v>Jul</v>
      </c>
      <c r="W1492" s="1" t="str">
        <f t="shared" si="238"/>
        <v>2015</v>
      </c>
      <c r="X1492" s="27">
        <f t="shared" si="239"/>
        <v>42188.615682870368</v>
      </c>
    </row>
    <row r="1493" spans="1:24" ht="48" hidden="1" x14ac:dyDescent="0.2">
      <c r="A1493" s="1">
        <v>2887</v>
      </c>
      <c r="B1493" s="7" t="s">
        <v>2887</v>
      </c>
      <c r="C1493" s="7" t="s">
        <v>6997</v>
      </c>
      <c r="D1493" s="1">
        <v>3000</v>
      </c>
      <c r="E1493" s="1">
        <v>5</v>
      </c>
      <c r="F1493" s="1" t="s">
        <v>8220</v>
      </c>
      <c r="G1493" s="1" t="s">
        <v>8223</v>
      </c>
      <c r="H1493" s="1" t="s">
        <v>8245</v>
      </c>
      <c r="I1493" s="1">
        <v>1420971324</v>
      </c>
      <c r="J1493" s="1">
        <v>1418379324</v>
      </c>
      <c r="K1493" s="1" t="b">
        <v>0</v>
      </c>
      <c r="L1493" s="1">
        <v>1</v>
      </c>
      <c r="M1493" s="1" t="b">
        <v>0</v>
      </c>
      <c r="N1493" s="1" t="s">
        <v>8270</v>
      </c>
      <c r="O1493" s="28">
        <f t="shared" si="230"/>
        <v>1.6666666666666668E-3</v>
      </c>
      <c r="P1493" s="29">
        <f t="shared" si="231"/>
        <v>5</v>
      </c>
      <c r="Q1493" s="9" t="str">
        <f t="shared" si="232"/>
        <v>theater</v>
      </c>
      <c r="R1493" s="26" t="str">
        <f t="shared" si="233"/>
        <v>plays</v>
      </c>
      <c r="S1493" s="27">
        <f t="shared" si="234"/>
        <v>41985.427361111113</v>
      </c>
      <c r="T1493" s="5" t="str">
        <f t="shared" si="235"/>
        <v>Dec</v>
      </c>
      <c r="U1493" s="5" t="str">
        <f t="shared" si="236"/>
        <v>2014</v>
      </c>
      <c r="V1493" s="5" t="str">
        <f t="shared" si="237"/>
        <v>Jan</v>
      </c>
      <c r="W1493" s="1" t="str">
        <f t="shared" si="238"/>
        <v>2015</v>
      </c>
      <c r="X1493" s="27">
        <f t="shared" si="239"/>
        <v>42015.427361111113</v>
      </c>
    </row>
    <row r="1494" spans="1:24" ht="48" hidden="1" x14ac:dyDescent="0.2">
      <c r="A1494" s="1">
        <v>2889</v>
      </c>
      <c r="B1494" s="7" t="s">
        <v>2889</v>
      </c>
      <c r="C1494" s="7" t="s">
        <v>6999</v>
      </c>
      <c r="D1494" s="1">
        <v>3000</v>
      </c>
      <c r="E1494" s="1">
        <v>1142</v>
      </c>
      <c r="F1494" s="1" t="s">
        <v>8220</v>
      </c>
      <c r="G1494" s="1" t="s">
        <v>8223</v>
      </c>
      <c r="H1494" s="1" t="s">
        <v>8245</v>
      </c>
      <c r="I1494" s="1">
        <v>1409344985</v>
      </c>
      <c r="J1494" s="1">
        <v>1406752985</v>
      </c>
      <c r="K1494" s="1" t="b">
        <v>0</v>
      </c>
      <c r="L1494" s="1">
        <v>14</v>
      </c>
      <c r="M1494" s="1" t="b">
        <v>0</v>
      </c>
      <c r="N1494" s="1" t="s">
        <v>8270</v>
      </c>
      <c r="O1494" s="28">
        <f t="shared" si="230"/>
        <v>0.38066666666666665</v>
      </c>
      <c r="P1494" s="29">
        <f t="shared" si="231"/>
        <v>81.571428571428569</v>
      </c>
      <c r="Q1494" s="9" t="str">
        <f t="shared" si="232"/>
        <v>theater</v>
      </c>
      <c r="R1494" s="26" t="str">
        <f t="shared" si="233"/>
        <v>plays</v>
      </c>
      <c r="S1494" s="27">
        <f t="shared" si="234"/>
        <v>41850.863252314812</v>
      </c>
      <c r="T1494" s="5" t="str">
        <f t="shared" si="235"/>
        <v>Jul</v>
      </c>
      <c r="U1494" s="5" t="str">
        <f t="shared" si="236"/>
        <v>2014</v>
      </c>
      <c r="V1494" s="5" t="str">
        <f t="shared" si="237"/>
        <v>Aug</v>
      </c>
      <c r="W1494" s="1" t="str">
        <f t="shared" si="238"/>
        <v>2014</v>
      </c>
      <c r="X1494" s="27">
        <f t="shared" si="239"/>
        <v>41880.863252314812</v>
      </c>
    </row>
    <row r="1495" spans="1:24" ht="48" hidden="1" x14ac:dyDescent="0.2">
      <c r="A1495" s="1">
        <v>2896</v>
      </c>
      <c r="B1495" s="7" t="s">
        <v>2896</v>
      </c>
      <c r="C1495" s="7" t="s">
        <v>7006</v>
      </c>
      <c r="D1495" s="1">
        <v>3000</v>
      </c>
      <c r="E1495" s="1">
        <v>625</v>
      </c>
      <c r="F1495" s="1" t="s">
        <v>8220</v>
      </c>
      <c r="G1495" s="1" t="s">
        <v>8223</v>
      </c>
      <c r="H1495" s="1" t="s">
        <v>8245</v>
      </c>
      <c r="I1495" s="1">
        <v>1481522400</v>
      </c>
      <c r="J1495" s="1">
        <v>1480283321</v>
      </c>
      <c r="K1495" s="1" t="b">
        <v>0</v>
      </c>
      <c r="L1495" s="1">
        <v>12</v>
      </c>
      <c r="M1495" s="1" t="b">
        <v>0</v>
      </c>
      <c r="N1495" s="1" t="s">
        <v>8270</v>
      </c>
      <c r="O1495" s="28">
        <f t="shared" si="230"/>
        <v>0.20833333333333334</v>
      </c>
      <c r="P1495" s="29">
        <f t="shared" si="231"/>
        <v>52.083333333333336</v>
      </c>
      <c r="Q1495" s="9" t="str">
        <f t="shared" si="232"/>
        <v>theater</v>
      </c>
      <c r="R1495" s="26" t="str">
        <f t="shared" si="233"/>
        <v>plays</v>
      </c>
      <c r="S1495" s="27">
        <f t="shared" si="234"/>
        <v>42701.908807870372</v>
      </c>
      <c r="T1495" s="5" t="str">
        <f t="shared" si="235"/>
        <v>Nov</v>
      </c>
      <c r="U1495" s="5" t="str">
        <f t="shared" si="236"/>
        <v>2016</v>
      </c>
      <c r="V1495" s="5" t="str">
        <f t="shared" si="237"/>
        <v>Dec</v>
      </c>
      <c r="W1495" s="1" t="str">
        <f t="shared" si="238"/>
        <v>2016</v>
      </c>
      <c r="X1495" s="27">
        <f t="shared" si="239"/>
        <v>42716.25</v>
      </c>
    </row>
    <row r="1496" spans="1:24" ht="48" hidden="1" x14ac:dyDescent="0.2">
      <c r="A1496" s="1">
        <v>2926</v>
      </c>
      <c r="B1496" s="7" t="s">
        <v>2926</v>
      </c>
      <c r="C1496" s="7" t="s">
        <v>7036</v>
      </c>
      <c r="D1496" s="1">
        <v>3000</v>
      </c>
      <c r="E1496" s="1">
        <v>3750</v>
      </c>
      <c r="F1496" s="1" t="s">
        <v>8218</v>
      </c>
      <c r="G1496" s="1" t="s">
        <v>8223</v>
      </c>
      <c r="H1496" s="1" t="s">
        <v>8245</v>
      </c>
      <c r="I1496" s="1">
        <v>1424715779</v>
      </c>
      <c r="J1496" s="1">
        <v>1423506179</v>
      </c>
      <c r="K1496" s="1" t="b">
        <v>0</v>
      </c>
      <c r="L1496" s="1">
        <v>50</v>
      </c>
      <c r="M1496" s="1" t="b">
        <v>1</v>
      </c>
      <c r="N1496" s="1" t="s">
        <v>8304</v>
      </c>
      <c r="O1496" s="28">
        <f t="shared" si="230"/>
        <v>1.25</v>
      </c>
      <c r="P1496" s="29">
        <f t="shared" si="231"/>
        <v>75</v>
      </c>
      <c r="Q1496" s="9" t="str">
        <f t="shared" si="232"/>
        <v>theater</v>
      </c>
      <c r="R1496" s="26" t="str">
        <f t="shared" si="233"/>
        <v>musical</v>
      </c>
      <c r="S1496" s="27">
        <f t="shared" si="234"/>
        <v>42044.765960648147</v>
      </c>
      <c r="T1496" s="5" t="str">
        <f t="shared" si="235"/>
        <v>Feb</v>
      </c>
      <c r="U1496" s="5" t="str">
        <f t="shared" si="236"/>
        <v>2015</v>
      </c>
      <c r="V1496" s="5" t="str">
        <f t="shared" si="237"/>
        <v>Feb</v>
      </c>
      <c r="W1496" s="1" t="str">
        <f t="shared" si="238"/>
        <v>2015</v>
      </c>
      <c r="X1496" s="27">
        <f t="shared" si="239"/>
        <v>42058.765960648147</v>
      </c>
    </row>
    <row r="1497" spans="1:24" ht="48" hidden="1" x14ac:dyDescent="0.2">
      <c r="A1497" s="1">
        <v>2943</v>
      </c>
      <c r="B1497" s="7" t="s">
        <v>2943</v>
      </c>
      <c r="C1497" s="7" t="s">
        <v>7053</v>
      </c>
      <c r="D1497" s="1">
        <v>3000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1428894380</v>
      </c>
      <c r="J1497" s="1">
        <v>1426302380</v>
      </c>
      <c r="K1497" s="1" t="b">
        <v>0</v>
      </c>
      <c r="L1497" s="1">
        <v>0</v>
      </c>
      <c r="M1497" s="1" t="b">
        <v>0</v>
      </c>
      <c r="N1497" s="1" t="s">
        <v>8302</v>
      </c>
      <c r="O1497" s="28">
        <f t="shared" si="230"/>
        <v>0</v>
      </c>
      <c r="P1497" s="29">
        <f t="shared" si="231"/>
        <v>0</v>
      </c>
      <c r="Q1497" s="9" t="str">
        <f t="shared" si="232"/>
        <v>theater</v>
      </c>
      <c r="R1497" s="26" t="str">
        <f t="shared" si="233"/>
        <v>spaces</v>
      </c>
      <c r="S1497" s="27">
        <f t="shared" si="234"/>
        <v>42077.129398148143</v>
      </c>
      <c r="T1497" s="5" t="str">
        <f t="shared" si="235"/>
        <v>Mar</v>
      </c>
      <c r="U1497" s="5" t="str">
        <f t="shared" si="236"/>
        <v>2015</v>
      </c>
      <c r="V1497" s="5" t="str">
        <f t="shared" si="237"/>
        <v>Apr</v>
      </c>
      <c r="W1497" s="1" t="str">
        <f t="shared" si="238"/>
        <v>2015</v>
      </c>
      <c r="X1497" s="27">
        <f t="shared" si="239"/>
        <v>42107.129398148143</v>
      </c>
    </row>
    <row r="1498" spans="1:24" ht="64" hidden="1" x14ac:dyDescent="0.2">
      <c r="A1498" s="1">
        <v>2977</v>
      </c>
      <c r="B1498" s="7" t="s">
        <v>2977</v>
      </c>
      <c r="C1498" s="7" t="s">
        <v>7087</v>
      </c>
      <c r="D1498" s="1">
        <v>3000</v>
      </c>
      <c r="E1498" s="1">
        <v>3407</v>
      </c>
      <c r="F1498" s="1" t="s">
        <v>8218</v>
      </c>
      <c r="G1498" s="1" t="s">
        <v>8223</v>
      </c>
      <c r="H1498" s="1" t="s">
        <v>8245</v>
      </c>
      <c r="I1498" s="1">
        <v>1427076840</v>
      </c>
      <c r="J1498" s="1">
        <v>1421960934</v>
      </c>
      <c r="K1498" s="1" t="b">
        <v>0</v>
      </c>
      <c r="L1498" s="1">
        <v>30</v>
      </c>
      <c r="M1498" s="1" t="b">
        <v>1</v>
      </c>
      <c r="N1498" s="1" t="s">
        <v>8270</v>
      </c>
      <c r="O1498" s="28">
        <f t="shared" si="230"/>
        <v>1.1356666666666666</v>
      </c>
      <c r="P1498" s="29">
        <f t="shared" si="231"/>
        <v>113.56666666666666</v>
      </c>
      <c r="Q1498" s="9" t="str">
        <f t="shared" si="232"/>
        <v>theater</v>
      </c>
      <c r="R1498" s="26" t="str">
        <f t="shared" si="233"/>
        <v>plays</v>
      </c>
      <c r="S1498" s="27">
        <f t="shared" si="234"/>
        <v>42026.88118055556</v>
      </c>
      <c r="T1498" s="5" t="str">
        <f t="shared" si="235"/>
        <v>Jan</v>
      </c>
      <c r="U1498" s="5" t="str">
        <f t="shared" si="236"/>
        <v>2015</v>
      </c>
      <c r="V1498" s="5" t="str">
        <f t="shared" si="237"/>
        <v>Mar</v>
      </c>
      <c r="W1498" s="1" t="str">
        <f t="shared" si="238"/>
        <v>2015</v>
      </c>
      <c r="X1498" s="27">
        <f t="shared" si="239"/>
        <v>42086.093055555553</v>
      </c>
    </row>
    <row r="1499" spans="1:24" ht="48" hidden="1" x14ac:dyDescent="0.2">
      <c r="A1499" s="1">
        <v>2980</v>
      </c>
      <c r="B1499" s="7" t="s">
        <v>2980</v>
      </c>
      <c r="C1499" s="7" t="s">
        <v>7090</v>
      </c>
      <c r="D1499" s="1">
        <v>3000</v>
      </c>
      <c r="E1499" s="1">
        <v>3275</v>
      </c>
      <c r="F1499" s="1" t="s">
        <v>8218</v>
      </c>
      <c r="G1499" s="1" t="s">
        <v>8223</v>
      </c>
      <c r="H1499" s="1" t="s">
        <v>8245</v>
      </c>
      <c r="I1499" s="1">
        <v>1440381600</v>
      </c>
      <c r="J1499" s="1">
        <v>1438639130</v>
      </c>
      <c r="K1499" s="1" t="b">
        <v>0</v>
      </c>
      <c r="L1499" s="1">
        <v>24</v>
      </c>
      <c r="M1499" s="1" t="b">
        <v>1</v>
      </c>
      <c r="N1499" s="1" t="s">
        <v>8270</v>
      </c>
      <c r="O1499" s="28">
        <f t="shared" si="230"/>
        <v>1.0916666666666666</v>
      </c>
      <c r="P1499" s="29">
        <f t="shared" si="231"/>
        <v>136.45833333333334</v>
      </c>
      <c r="Q1499" s="9" t="str">
        <f t="shared" si="232"/>
        <v>theater</v>
      </c>
      <c r="R1499" s="26" t="str">
        <f t="shared" si="233"/>
        <v>plays</v>
      </c>
      <c r="S1499" s="27">
        <f t="shared" si="234"/>
        <v>42219.915856481486</v>
      </c>
      <c r="T1499" s="5" t="str">
        <f t="shared" si="235"/>
        <v>Aug</v>
      </c>
      <c r="U1499" s="5" t="str">
        <f t="shared" si="236"/>
        <v>2015</v>
      </c>
      <c r="V1499" s="5" t="str">
        <f t="shared" si="237"/>
        <v>Aug</v>
      </c>
      <c r="W1499" s="1" t="str">
        <f t="shared" si="238"/>
        <v>2015</v>
      </c>
      <c r="X1499" s="27">
        <f t="shared" si="239"/>
        <v>42240.083333333328</v>
      </c>
    </row>
    <row r="1500" spans="1:24" ht="48" hidden="1" x14ac:dyDescent="0.2">
      <c r="A1500" s="1">
        <v>2992</v>
      </c>
      <c r="B1500" s="7" t="s">
        <v>2992</v>
      </c>
      <c r="C1500" s="7" t="s">
        <v>7102</v>
      </c>
      <c r="D1500" s="1">
        <v>3000</v>
      </c>
      <c r="E1500" s="1">
        <v>3135</v>
      </c>
      <c r="F1500" s="1" t="s">
        <v>8218</v>
      </c>
      <c r="G1500" s="1" t="s">
        <v>8223</v>
      </c>
      <c r="H1500" s="1" t="s">
        <v>8245</v>
      </c>
      <c r="I1500" s="1">
        <v>1476037510</v>
      </c>
      <c r="J1500" s="1">
        <v>1473445510</v>
      </c>
      <c r="K1500" s="1" t="b">
        <v>0</v>
      </c>
      <c r="L1500" s="1">
        <v>64</v>
      </c>
      <c r="M1500" s="1" t="b">
        <v>1</v>
      </c>
      <c r="N1500" s="1" t="s">
        <v>8302</v>
      </c>
      <c r="O1500" s="28">
        <f t="shared" si="230"/>
        <v>1.0449999999999999</v>
      </c>
      <c r="P1500" s="29">
        <f t="shared" si="231"/>
        <v>48.984375</v>
      </c>
      <c r="Q1500" s="9" t="str">
        <f t="shared" si="232"/>
        <v>theater</v>
      </c>
      <c r="R1500" s="26" t="str">
        <f t="shared" si="233"/>
        <v>spaces</v>
      </c>
      <c r="S1500" s="27">
        <f t="shared" si="234"/>
        <v>42622.767476851848</v>
      </c>
      <c r="T1500" s="5" t="str">
        <f t="shared" si="235"/>
        <v>Sep</v>
      </c>
      <c r="U1500" s="5" t="str">
        <f t="shared" si="236"/>
        <v>2016</v>
      </c>
      <c r="V1500" s="5" t="str">
        <f t="shared" si="237"/>
        <v>Oct</v>
      </c>
      <c r="W1500" s="1" t="str">
        <f t="shared" si="238"/>
        <v>2016</v>
      </c>
      <c r="X1500" s="27">
        <f t="shared" si="239"/>
        <v>42652.767476851848</v>
      </c>
    </row>
    <row r="1501" spans="1:24" ht="48" hidden="1" x14ac:dyDescent="0.2">
      <c r="A1501" s="1">
        <v>3003</v>
      </c>
      <c r="B1501" s="7" t="s">
        <v>3003</v>
      </c>
      <c r="C1501" s="7" t="s">
        <v>7113</v>
      </c>
      <c r="D1501" s="1">
        <v>3000</v>
      </c>
      <c r="E1501" s="1">
        <v>3035</v>
      </c>
      <c r="F1501" s="1" t="s">
        <v>8218</v>
      </c>
      <c r="G1501" s="1" t="s">
        <v>8223</v>
      </c>
      <c r="H1501" s="1" t="s">
        <v>8245</v>
      </c>
      <c r="I1501" s="1">
        <v>1456811940</v>
      </c>
      <c r="J1501" s="1">
        <v>1454098976</v>
      </c>
      <c r="K1501" s="1" t="b">
        <v>0</v>
      </c>
      <c r="L1501" s="1">
        <v>17</v>
      </c>
      <c r="M1501" s="1" t="b">
        <v>1</v>
      </c>
      <c r="N1501" s="1" t="s">
        <v>8302</v>
      </c>
      <c r="O1501" s="28">
        <f t="shared" si="230"/>
        <v>1.0116666666666667</v>
      </c>
      <c r="P1501" s="29">
        <f t="shared" si="231"/>
        <v>178.52941176470588</v>
      </c>
      <c r="Q1501" s="9" t="str">
        <f t="shared" si="232"/>
        <v>theater</v>
      </c>
      <c r="R1501" s="26" t="str">
        <f t="shared" si="233"/>
        <v>spaces</v>
      </c>
      <c r="S1501" s="27">
        <f t="shared" si="234"/>
        <v>42398.849259259259</v>
      </c>
      <c r="T1501" s="5" t="str">
        <f t="shared" si="235"/>
        <v>Jan</v>
      </c>
      <c r="U1501" s="5" t="str">
        <f t="shared" si="236"/>
        <v>2016</v>
      </c>
      <c r="V1501" s="5" t="str">
        <f t="shared" si="237"/>
        <v>Mar</v>
      </c>
      <c r="W1501" s="1" t="str">
        <f t="shared" si="238"/>
        <v>2016</v>
      </c>
      <c r="X1501" s="27">
        <f t="shared" si="239"/>
        <v>42430.249305555553</v>
      </c>
    </row>
    <row r="1502" spans="1:24" ht="48" hidden="1" x14ac:dyDescent="0.2">
      <c r="A1502" s="1">
        <v>3008</v>
      </c>
      <c r="B1502" s="7" t="s">
        <v>3008</v>
      </c>
      <c r="C1502" s="7" t="s">
        <v>7118</v>
      </c>
      <c r="D1502" s="1">
        <v>3000</v>
      </c>
      <c r="E1502" s="1">
        <v>3035</v>
      </c>
      <c r="F1502" s="1" t="s">
        <v>8218</v>
      </c>
      <c r="G1502" s="1" t="s">
        <v>8223</v>
      </c>
      <c r="H1502" s="1" t="s">
        <v>8245</v>
      </c>
      <c r="I1502" s="1">
        <v>1453352719</v>
      </c>
      <c r="J1502" s="1">
        <v>1450760719</v>
      </c>
      <c r="K1502" s="1" t="b">
        <v>0</v>
      </c>
      <c r="L1502" s="1">
        <v>26</v>
      </c>
      <c r="M1502" s="1" t="b">
        <v>1</v>
      </c>
      <c r="N1502" s="1" t="s">
        <v>8302</v>
      </c>
      <c r="O1502" s="28">
        <f t="shared" si="230"/>
        <v>1.0116666666666667</v>
      </c>
      <c r="P1502" s="29">
        <f t="shared" si="231"/>
        <v>116.73076923076923</v>
      </c>
      <c r="Q1502" s="9" t="str">
        <f t="shared" si="232"/>
        <v>theater</v>
      </c>
      <c r="R1502" s="26" t="str">
        <f t="shared" si="233"/>
        <v>spaces</v>
      </c>
      <c r="S1502" s="27">
        <f t="shared" si="234"/>
        <v>42360.212025462963</v>
      </c>
      <c r="T1502" s="5" t="str">
        <f t="shared" si="235"/>
        <v>Dec</v>
      </c>
      <c r="U1502" s="5" t="str">
        <f t="shared" si="236"/>
        <v>2015</v>
      </c>
      <c r="V1502" s="5" t="str">
        <f t="shared" si="237"/>
        <v>Jan</v>
      </c>
      <c r="W1502" s="1" t="str">
        <f t="shared" si="238"/>
        <v>2016</v>
      </c>
      <c r="X1502" s="27">
        <f t="shared" si="239"/>
        <v>42390.212025462963</v>
      </c>
    </row>
    <row r="1503" spans="1:24" ht="48" hidden="1" x14ac:dyDescent="0.2">
      <c r="A1503" s="1">
        <v>3033</v>
      </c>
      <c r="B1503" s="7" t="s">
        <v>3033</v>
      </c>
      <c r="C1503" s="7" t="s">
        <v>7143</v>
      </c>
      <c r="D1503" s="1">
        <v>3000</v>
      </c>
      <c r="E1503" s="1">
        <v>4396</v>
      </c>
      <c r="F1503" s="1" t="s">
        <v>8218</v>
      </c>
      <c r="G1503" s="1" t="s">
        <v>8223</v>
      </c>
      <c r="H1503" s="1" t="s">
        <v>8245</v>
      </c>
      <c r="I1503" s="1">
        <v>1471487925</v>
      </c>
      <c r="J1503" s="1">
        <v>1468895925</v>
      </c>
      <c r="K1503" s="1" t="b">
        <v>0</v>
      </c>
      <c r="L1503" s="1">
        <v>23</v>
      </c>
      <c r="M1503" s="1" t="b">
        <v>1</v>
      </c>
      <c r="N1503" s="1" t="s">
        <v>8302</v>
      </c>
      <c r="O1503" s="28">
        <f t="shared" si="230"/>
        <v>1.4653333333333334</v>
      </c>
      <c r="P1503" s="29">
        <f t="shared" si="231"/>
        <v>191.13043478260869</v>
      </c>
      <c r="Q1503" s="9" t="str">
        <f t="shared" si="232"/>
        <v>theater</v>
      </c>
      <c r="R1503" s="26" t="str">
        <f t="shared" si="233"/>
        <v>spaces</v>
      </c>
      <c r="S1503" s="27">
        <f t="shared" si="234"/>
        <v>42570.110243055555</v>
      </c>
      <c r="T1503" s="5" t="str">
        <f t="shared" si="235"/>
        <v>Jul</v>
      </c>
      <c r="U1503" s="5" t="str">
        <f t="shared" si="236"/>
        <v>2016</v>
      </c>
      <c r="V1503" s="5" t="str">
        <f t="shared" si="237"/>
        <v>Aug</v>
      </c>
      <c r="W1503" s="1" t="str">
        <f t="shared" si="238"/>
        <v>2016</v>
      </c>
      <c r="X1503" s="27">
        <f t="shared" si="239"/>
        <v>42600.110243055555</v>
      </c>
    </row>
    <row r="1504" spans="1:24" ht="48" hidden="1" x14ac:dyDescent="0.2">
      <c r="A1504" s="1">
        <v>3040</v>
      </c>
      <c r="B1504" s="7" t="s">
        <v>3040</v>
      </c>
      <c r="C1504" s="7" t="s">
        <v>7150</v>
      </c>
      <c r="D1504" s="1">
        <v>3000</v>
      </c>
      <c r="E1504" s="1">
        <v>3225</v>
      </c>
      <c r="F1504" s="1" t="s">
        <v>8218</v>
      </c>
      <c r="G1504" s="1" t="s">
        <v>8223</v>
      </c>
      <c r="H1504" s="1" t="s">
        <v>8245</v>
      </c>
      <c r="I1504" s="1">
        <v>1435359600</v>
      </c>
      <c r="J1504" s="1">
        <v>1434999621</v>
      </c>
      <c r="K1504" s="1" t="b">
        <v>0</v>
      </c>
      <c r="L1504" s="1">
        <v>42</v>
      </c>
      <c r="M1504" s="1" t="b">
        <v>1</v>
      </c>
      <c r="N1504" s="1" t="s">
        <v>8302</v>
      </c>
      <c r="O1504" s="28">
        <f t="shared" si="230"/>
        <v>1.075</v>
      </c>
      <c r="P1504" s="29">
        <f t="shared" si="231"/>
        <v>76.785714285714292</v>
      </c>
      <c r="Q1504" s="9" t="str">
        <f t="shared" si="232"/>
        <v>theater</v>
      </c>
      <c r="R1504" s="26" t="str">
        <f t="shared" si="233"/>
        <v>spaces</v>
      </c>
      <c r="S1504" s="27">
        <f t="shared" si="234"/>
        <v>42177.791909722218</v>
      </c>
      <c r="T1504" s="5" t="str">
        <f t="shared" si="235"/>
        <v>Jun</v>
      </c>
      <c r="U1504" s="5" t="str">
        <f t="shared" si="236"/>
        <v>2015</v>
      </c>
      <c r="V1504" s="5" t="str">
        <f t="shared" si="237"/>
        <v>Jun</v>
      </c>
      <c r="W1504" s="1" t="str">
        <f t="shared" si="238"/>
        <v>2015</v>
      </c>
      <c r="X1504" s="27">
        <f t="shared" si="239"/>
        <v>42181.958333333328</v>
      </c>
    </row>
    <row r="1505" spans="1:24" ht="48" hidden="1" x14ac:dyDescent="0.2">
      <c r="A1505" s="1">
        <v>3063</v>
      </c>
      <c r="B1505" s="7" t="s">
        <v>3063</v>
      </c>
      <c r="C1505" s="7" t="s">
        <v>7173</v>
      </c>
      <c r="D1505" s="1">
        <v>3000</v>
      </c>
      <c r="E1505" s="1">
        <v>587</v>
      </c>
      <c r="F1505" s="1" t="s">
        <v>8220</v>
      </c>
      <c r="G1505" s="1" t="s">
        <v>8223</v>
      </c>
      <c r="H1505" s="1" t="s">
        <v>8245</v>
      </c>
      <c r="I1505" s="1">
        <v>1477174138</v>
      </c>
      <c r="J1505" s="1">
        <v>1474150138</v>
      </c>
      <c r="K1505" s="1" t="b">
        <v>0</v>
      </c>
      <c r="L1505" s="1">
        <v>23</v>
      </c>
      <c r="M1505" s="1" t="b">
        <v>0</v>
      </c>
      <c r="N1505" s="1" t="s">
        <v>8302</v>
      </c>
      <c r="O1505" s="28">
        <f t="shared" si="230"/>
        <v>0.19566666666666666</v>
      </c>
      <c r="P1505" s="29">
        <f t="shared" si="231"/>
        <v>25.521739130434781</v>
      </c>
      <c r="Q1505" s="9" t="str">
        <f t="shared" si="232"/>
        <v>theater</v>
      </c>
      <c r="R1505" s="26" t="str">
        <f t="shared" si="233"/>
        <v>spaces</v>
      </c>
      <c r="S1505" s="27">
        <f t="shared" si="234"/>
        <v>42630.922893518517</v>
      </c>
      <c r="T1505" s="5" t="str">
        <f t="shared" si="235"/>
        <v>Sep</v>
      </c>
      <c r="U1505" s="5" t="str">
        <f t="shared" si="236"/>
        <v>2016</v>
      </c>
      <c r="V1505" s="5" t="str">
        <f t="shared" si="237"/>
        <v>Oct</v>
      </c>
      <c r="W1505" s="1" t="str">
        <f t="shared" si="238"/>
        <v>2016</v>
      </c>
      <c r="X1505" s="27">
        <f t="shared" si="239"/>
        <v>42665.922893518517</v>
      </c>
    </row>
    <row r="1506" spans="1:24" ht="48" hidden="1" x14ac:dyDescent="0.2">
      <c r="A1506" s="1">
        <v>3153</v>
      </c>
      <c r="B1506" s="7" t="s">
        <v>3153</v>
      </c>
      <c r="C1506" s="7" t="s">
        <v>7263</v>
      </c>
      <c r="D1506" s="1">
        <v>3000</v>
      </c>
      <c r="E1506" s="1">
        <v>10067.5</v>
      </c>
      <c r="F1506" s="1" t="s">
        <v>8218</v>
      </c>
      <c r="G1506" s="1" t="s">
        <v>8223</v>
      </c>
      <c r="H1506" s="1" t="s">
        <v>8245</v>
      </c>
      <c r="I1506" s="1">
        <v>1304225940</v>
      </c>
      <c r="J1506" s="1">
        <v>1301542937</v>
      </c>
      <c r="K1506" s="1" t="b">
        <v>1</v>
      </c>
      <c r="L1506" s="1">
        <v>241</v>
      </c>
      <c r="M1506" s="1" t="b">
        <v>1</v>
      </c>
      <c r="N1506" s="1" t="s">
        <v>8270</v>
      </c>
      <c r="O1506" s="28">
        <f t="shared" si="230"/>
        <v>3.3558333333333334</v>
      </c>
      <c r="P1506" s="29">
        <f t="shared" si="231"/>
        <v>41.773858921161825</v>
      </c>
      <c r="Q1506" s="9" t="str">
        <f t="shared" si="232"/>
        <v>theater</v>
      </c>
      <c r="R1506" s="26" t="str">
        <f t="shared" si="233"/>
        <v>plays</v>
      </c>
      <c r="S1506" s="27">
        <f t="shared" si="234"/>
        <v>40633.154363425929</v>
      </c>
      <c r="T1506" s="5" t="str">
        <f t="shared" si="235"/>
        <v>Mar</v>
      </c>
      <c r="U1506" s="5" t="str">
        <f t="shared" si="236"/>
        <v>2011</v>
      </c>
      <c r="V1506" s="5" t="str">
        <f t="shared" si="237"/>
        <v>May</v>
      </c>
      <c r="W1506" s="1" t="str">
        <f t="shared" si="238"/>
        <v>2011</v>
      </c>
      <c r="X1506" s="27">
        <f t="shared" si="239"/>
        <v>40664.207638888889</v>
      </c>
    </row>
    <row r="1507" spans="1:24" ht="32" hidden="1" x14ac:dyDescent="0.2">
      <c r="A1507" s="1">
        <v>3167</v>
      </c>
      <c r="B1507" s="7" t="s">
        <v>3167</v>
      </c>
      <c r="C1507" s="7" t="s">
        <v>7277</v>
      </c>
      <c r="D1507" s="1">
        <v>3000</v>
      </c>
      <c r="E1507" s="1">
        <v>3485</v>
      </c>
      <c r="F1507" s="1" t="s">
        <v>8218</v>
      </c>
      <c r="G1507" s="1" t="s">
        <v>8223</v>
      </c>
      <c r="H1507" s="1" t="s">
        <v>8245</v>
      </c>
      <c r="I1507" s="1">
        <v>1406952781</v>
      </c>
      <c r="J1507" s="1">
        <v>1405743181</v>
      </c>
      <c r="K1507" s="1" t="b">
        <v>1</v>
      </c>
      <c r="L1507" s="1">
        <v>55</v>
      </c>
      <c r="M1507" s="1" t="b">
        <v>1</v>
      </c>
      <c r="N1507" s="1" t="s">
        <v>8270</v>
      </c>
      <c r="O1507" s="28">
        <f t="shared" si="230"/>
        <v>1.1616666666666666</v>
      </c>
      <c r="P1507" s="29">
        <f t="shared" si="231"/>
        <v>63.363636363636367</v>
      </c>
      <c r="Q1507" s="9" t="str">
        <f t="shared" si="232"/>
        <v>theater</v>
      </c>
      <c r="R1507" s="26" t="str">
        <f t="shared" si="233"/>
        <v>plays</v>
      </c>
      <c r="S1507" s="27">
        <f t="shared" si="234"/>
        <v>41839.175706018519</v>
      </c>
      <c r="T1507" s="5" t="str">
        <f t="shared" si="235"/>
        <v>Jul</v>
      </c>
      <c r="U1507" s="5" t="str">
        <f t="shared" si="236"/>
        <v>2014</v>
      </c>
      <c r="V1507" s="5" t="str">
        <f t="shared" si="237"/>
        <v>Aug</v>
      </c>
      <c r="W1507" s="1" t="str">
        <f t="shared" si="238"/>
        <v>2014</v>
      </c>
      <c r="X1507" s="27">
        <f t="shared" si="239"/>
        <v>41853.175706018519</v>
      </c>
    </row>
    <row r="1508" spans="1:24" ht="48" hidden="1" x14ac:dyDescent="0.2">
      <c r="A1508" s="1">
        <v>3174</v>
      </c>
      <c r="B1508" s="7" t="s">
        <v>3174</v>
      </c>
      <c r="C1508" s="7" t="s">
        <v>7284</v>
      </c>
      <c r="D1508" s="1">
        <v>3000</v>
      </c>
      <c r="E1508" s="1">
        <v>3034</v>
      </c>
      <c r="F1508" s="1" t="s">
        <v>8218</v>
      </c>
      <c r="G1508" s="1" t="s">
        <v>8223</v>
      </c>
      <c r="H1508" s="1" t="s">
        <v>8245</v>
      </c>
      <c r="I1508" s="1">
        <v>1408999508</v>
      </c>
      <c r="J1508" s="1">
        <v>1407789908</v>
      </c>
      <c r="K1508" s="1" t="b">
        <v>1</v>
      </c>
      <c r="L1508" s="1">
        <v>23</v>
      </c>
      <c r="M1508" s="1" t="b">
        <v>1</v>
      </c>
      <c r="N1508" s="1" t="s">
        <v>8270</v>
      </c>
      <c r="O1508" s="28">
        <f t="shared" si="230"/>
        <v>1.0113333333333334</v>
      </c>
      <c r="P1508" s="29">
        <f t="shared" si="231"/>
        <v>131.91304347826087</v>
      </c>
      <c r="Q1508" s="9" t="str">
        <f t="shared" si="232"/>
        <v>theater</v>
      </c>
      <c r="R1508" s="26" t="str">
        <f t="shared" si="233"/>
        <v>plays</v>
      </c>
      <c r="S1508" s="27">
        <f t="shared" si="234"/>
        <v>41862.864675925928</v>
      </c>
      <c r="T1508" s="5" t="str">
        <f t="shared" si="235"/>
        <v>Aug</v>
      </c>
      <c r="U1508" s="5" t="str">
        <f t="shared" si="236"/>
        <v>2014</v>
      </c>
      <c r="V1508" s="5" t="str">
        <f t="shared" si="237"/>
        <v>Aug</v>
      </c>
      <c r="W1508" s="1" t="str">
        <f t="shared" si="238"/>
        <v>2014</v>
      </c>
      <c r="X1508" s="27">
        <f t="shared" si="239"/>
        <v>41876.864675925928</v>
      </c>
    </row>
    <row r="1509" spans="1:24" ht="48" hidden="1" x14ac:dyDescent="0.2">
      <c r="A1509" s="1">
        <v>3210</v>
      </c>
      <c r="B1509" s="7" t="s">
        <v>3210</v>
      </c>
      <c r="C1509" s="7" t="s">
        <v>7320</v>
      </c>
      <c r="D1509" s="1">
        <v>3000</v>
      </c>
      <c r="E1509" s="1">
        <v>3773</v>
      </c>
      <c r="F1509" s="1" t="s">
        <v>8218</v>
      </c>
      <c r="G1509" s="1" t="s">
        <v>8223</v>
      </c>
      <c r="H1509" s="1" t="s">
        <v>8245</v>
      </c>
      <c r="I1509" s="1">
        <v>1338523140</v>
      </c>
      <c r="J1509" s="1">
        <v>1334442519</v>
      </c>
      <c r="K1509" s="1" t="b">
        <v>1</v>
      </c>
      <c r="L1509" s="1">
        <v>60</v>
      </c>
      <c r="M1509" s="1" t="b">
        <v>1</v>
      </c>
      <c r="N1509" s="1" t="s">
        <v>8270</v>
      </c>
      <c r="O1509" s="28">
        <f t="shared" si="230"/>
        <v>1.2576666666666667</v>
      </c>
      <c r="P1509" s="29">
        <f t="shared" si="231"/>
        <v>62.883333333333333</v>
      </c>
      <c r="Q1509" s="9" t="str">
        <f t="shared" si="232"/>
        <v>theater</v>
      </c>
      <c r="R1509" s="26" t="str">
        <f t="shared" si="233"/>
        <v>plays</v>
      </c>
      <c r="S1509" s="27">
        <f t="shared" si="234"/>
        <v>41013.936562499999</v>
      </c>
      <c r="T1509" s="5" t="str">
        <f t="shared" si="235"/>
        <v>Apr</v>
      </c>
      <c r="U1509" s="5" t="str">
        <f t="shared" si="236"/>
        <v>2012</v>
      </c>
      <c r="V1509" s="5" t="str">
        <f t="shared" si="237"/>
        <v>Jun</v>
      </c>
      <c r="W1509" s="1" t="str">
        <f t="shared" si="238"/>
        <v>2012</v>
      </c>
      <c r="X1509" s="27">
        <f t="shared" si="239"/>
        <v>41061.165972222225</v>
      </c>
    </row>
    <row r="1510" spans="1:24" ht="48" hidden="1" x14ac:dyDescent="0.2">
      <c r="A1510" s="1">
        <v>3240</v>
      </c>
      <c r="B1510" s="7" t="s">
        <v>3240</v>
      </c>
      <c r="C1510" s="7" t="s">
        <v>7350</v>
      </c>
      <c r="D1510" s="1">
        <v>3000</v>
      </c>
      <c r="E1510" s="1">
        <v>3017</v>
      </c>
      <c r="F1510" s="1" t="s">
        <v>8218</v>
      </c>
      <c r="G1510" s="1" t="s">
        <v>8224</v>
      </c>
      <c r="H1510" s="1" t="s">
        <v>8246</v>
      </c>
      <c r="I1510" s="1">
        <v>1487286000</v>
      </c>
      <c r="J1510" s="1">
        <v>1484843948</v>
      </c>
      <c r="K1510" s="1" t="b">
        <v>0</v>
      </c>
      <c r="L1510" s="1">
        <v>34</v>
      </c>
      <c r="M1510" s="1" t="b">
        <v>1</v>
      </c>
      <c r="N1510" s="1" t="s">
        <v>8270</v>
      </c>
      <c r="O1510" s="28">
        <f t="shared" si="230"/>
        <v>1.0056666666666667</v>
      </c>
      <c r="P1510" s="29">
        <f t="shared" si="231"/>
        <v>88.735294117647058</v>
      </c>
      <c r="Q1510" s="9" t="str">
        <f t="shared" si="232"/>
        <v>theater</v>
      </c>
      <c r="R1510" s="26" t="str">
        <f t="shared" si="233"/>
        <v>plays</v>
      </c>
      <c r="S1510" s="27">
        <f t="shared" si="234"/>
        <v>42754.693842592591</v>
      </c>
      <c r="T1510" s="5" t="str">
        <f t="shared" si="235"/>
        <v>Jan</v>
      </c>
      <c r="U1510" s="5" t="str">
        <f t="shared" si="236"/>
        <v>2017</v>
      </c>
      <c r="V1510" s="5" t="str">
        <f t="shared" si="237"/>
        <v>Feb</v>
      </c>
      <c r="W1510" s="1" t="str">
        <f t="shared" si="238"/>
        <v>2017</v>
      </c>
      <c r="X1510" s="27">
        <f t="shared" si="239"/>
        <v>42782.958333333328</v>
      </c>
    </row>
    <row r="1511" spans="1:24" ht="48" hidden="1" x14ac:dyDescent="0.2">
      <c r="A1511" s="1">
        <v>3284</v>
      </c>
      <c r="B1511" s="7" t="s">
        <v>3284</v>
      </c>
      <c r="C1511" s="7" t="s">
        <v>7394</v>
      </c>
      <c r="D1511" s="1">
        <v>3000</v>
      </c>
      <c r="E1511" s="1">
        <v>3048</v>
      </c>
      <c r="F1511" s="1" t="s">
        <v>8218</v>
      </c>
      <c r="G1511" s="1" t="s">
        <v>8223</v>
      </c>
      <c r="H1511" s="1" t="s">
        <v>8245</v>
      </c>
      <c r="I1511" s="1">
        <v>1454047140</v>
      </c>
      <c r="J1511" s="1">
        <v>1452546853</v>
      </c>
      <c r="K1511" s="1" t="b">
        <v>0</v>
      </c>
      <c r="L1511" s="1">
        <v>15</v>
      </c>
      <c r="M1511" s="1" t="b">
        <v>1</v>
      </c>
      <c r="N1511" s="1" t="s">
        <v>8270</v>
      </c>
      <c r="O1511" s="28">
        <f t="shared" si="230"/>
        <v>1.016</v>
      </c>
      <c r="P1511" s="29">
        <f t="shared" si="231"/>
        <v>203.2</v>
      </c>
      <c r="Q1511" s="9" t="str">
        <f t="shared" si="232"/>
        <v>theater</v>
      </c>
      <c r="R1511" s="26" t="str">
        <f t="shared" si="233"/>
        <v>plays</v>
      </c>
      <c r="S1511" s="27">
        <f t="shared" si="234"/>
        <v>42380.884872685187</v>
      </c>
      <c r="T1511" s="5" t="str">
        <f t="shared" si="235"/>
        <v>Jan</v>
      </c>
      <c r="U1511" s="5" t="str">
        <f t="shared" si="236"/>
        <v>2016</v>
      </c>
      <c r="V1511" s="5" t="str">
        <f t="shared" si="237"/>
        <v>Jan</v>
      </c>
      <c r="W1511" s="1" t="str">
        <f t="shared" si="238"/>
        <v>2016</v>
      </c>
      <c r="X1511" s="27">
        <f t="shared" si="239"/>
        <v>42398.249305555553</v>
      </c>
    </row>
    <row r="1512" spans="1:24" ht="48" hidden="1" x14ac:dyDescent="0.2">
      <c r="A1512" s="1">
        <v>3299</v>
      </c>
      <c r="B1512" s="7" t="s">
        <v>3299</v>
      </c>
      <c r="C1512" s="7" t="s">
        <v>7409</v>
      </c>
      <c r="D1512" s="1">
        <v>3000</v>
      </c>
      <c r="E1512" s="1">
        <v>3486</v>
      </c>
      <c r="F1512" s="1" t="s">
        <v>8218</v>
      </c>
      <c r="G1512" s="1" t="s">
        <v>8223</v>
      </c>
      <c r="H1512" s="1" t="s">
        <v>8245</v>
      </c>
      <c r="I1512" s="1">
        <v>1444860063</v>
      </c>
      <c r="J1512" s="1">
        <v>1442268063</v>
      </c>
      <c r="K1512" s="1" t="b">
        <v>0</v>
      </c>
      <c r="L1512" s="1">
        <v>63</v>
      </c>
      <c r="M1512" s="1" t="b">
        <v>1</v>
      </c>
      <c r="N1512" s="1" t="s">
        <v>8270</v>
      </c>
      <c r="O1512" s="28">
        <f t="shared" si="230"/>
        <v>1.1619999999999999</v>
      </c>
      <c r="P1512" s="29">
        <f t="shared" si="231"/>
        <v>55.333333333333336</v>
      </c>
      <c r="Q1512" s="9" t="str">
        <f t="shared" si="232"/>
        <v>theater</v>
      </c>
      <c r="R1512" s="26" t="str">
        <f t="shared" si="233"/>
        <v>plays</v>
      </c>
      <c r="S1512" s="27">
        <f t="shared" si="234"/>
        <v>42261.917395833334</v>
      </c>
      <c r="T1512" s="5" t="str">
        <f t="shared" si="235"/>
        <v>Sep</v>
      </c>
      <c r="U1512" s="5" t="str">
        <f t="shared" si="236"/>
        <v>2015</v>
      </c>
      <c r="V1512" s="5" t="str">
        <f t="shared" si="237"/>
        <v>Oct</v>
      </c>
      <c r="W1512" s="1" t="str">
        <f t="shared" si="238"/>
        <v>2015</v>
      </c>
      <c r="X1512" s="27">
        <f t="shared" si="239"/>
        <v>42291.917395833334</v>
      </c>
    </row>
    <row r="1513" spans="1:24" ht="48" hidden="1" x14ac:dyDescent="0.2">
      <c r="A1513" s="1">
        <v>3300</v>
      </c>
      <c r="B1513" s="7" t="s">
        <v>3300</v>
      </c>
      <c r="C1513" s="7" t="s">
        <v>7410</v>
      </c>
      <c r="D1513" s="1">
        <v>3000</v>
      </c>
      <c r="E1513" s="1">
        <v>4085</v>
      </c>
      <c r="F1513" s="1" t="s">
        <v>8218</v>
      </c>
      <c r="G1513" s="1" t="s">
        <v>8223</v>
      </c>
      <c r="H1513" s="1" t="s">
        <v>8245</v>
      </c>
      <c r="I1513" s="1">
        <v>1430329862</v>
      </c>
      <c r="J1513" s="1">
        <v>1428515462</v>
      </c>
      <c r="K1513" s="1" t="b">
        <v>0</v>
      </c>
      <c r="L1513" s="1">
        <v>88</v>
      </c>
      <c r="M1513" s="1" t="b">
        <v>1</v>
      </c>
      <c r="N1513" s="1" t="s">
        <v>8270</v>
      </c>
      <c r="O1513" s="28">
        <f t="shared" si="230"/>
        <v>1.3616666666666666</v>
      </c>
      <c r="P1513" s="29">
        <f t="shared" si="231"/>
        <v>46.420454545454547</v>
      </c>
      <c r="Q1513" s="9" t="str">
        <f t="shared" si="232"/>
        <v>theater</v>
      </c>
      <c r="R1513" s="26" t="str">
        <f t="shared" si="233"/>
        <v>plays</v>
      </c>
      <c r="S1513" s="27">
        <f t="shared" si="234"/>
        <v>42102.743773148148</v>
      </c>
      <c r="T1513" s="5" t="str">
        <f t="shared" si="235"/>
        <v>Apr</v>
      </c>
      <c r="U1513" s="5" t="str">
        <f t="shared" si="236"/>
        <v>2015</v>
      </c>
      <c r="V1513" s="5" t="str">
        <f t="shared" si="237"/>
        <v>Apr</v>
      </c>
      <c r="W1513" s="1" t="str">
        <f t="shared" si="238"/>
        <v>2015</v>
      </c>
      <c r="X1513" s="27">
        <f t="shared" si="239"/>
        <v>42123.743773148148</v>
      </c>
    </row>
    <row r="1514" spans="1:24" ht="48" hidden="1" x14ac:dyDescent="0.2">
      <c r="A1514" s="1">
        <v>3301</v>
      </c>
      <c r="B1514" s="7" t="s">
        <v>3301</v>
      </c>
      <c r="C1514" s="7" t="s">
        <v>7411</v>
      </c>
      <c r="D1514" s="1">
        <v>3000</v>
      </c>
      <c r="E1514" s="1">
        <v>4004</v>
      </c>
      <c r="F1514" s="1" t="s">
        <v>8218</v>
      </c>
      <c r="G1514" s="1" t="s">
        <v>8223</v>
      </c>
      <c r="H1514" s="1" t="s">
        <v>8245</v>
      </c>
      <c r="I1514" s="1">
        <v>1470034740</v>
      </c>
      <c r="J1514" s="1">
        <v>1466185176</v>
      </c>
      <c r="K1514" s="1" t="b">
        <v>0</v>
      </c>
      <c r="L1514" s="1">
        <v>70</v>
      </c>
      <c r="M1514" s="1" t="b">
        <v>1</v>
      </c>
      <c r="N1514" s="1" t="s">
        <v>8270</v>
      </c>
      <c r="O1514" s="28">
        <f t="shared" si="230"/>
        <v>1.3346666666666667</v>
      </c>
      <c r="P1514" s="29">
        <f t="shared" si="231"/>
        <v>57.2</v>
      </c>
      <c r="Q1514" s="9" t="str">
        <f t="shared" si="232"/>
        <v>theater</v>
      </c>
      <c r="R1514" s="26" t="str">
        <f t="shared" si="233"/>
        <v>plays</v>
      </c>
      <c r="S1514" s="27">
        <f t="shared" si="234"/>
        <v>42538.73583333334</v>
      </c>
      <c r="T1514" s="5" t="str">
        <f t="shared" si="235"/>
        <v>Jun</v>
      </c>
      <c r="U1514" s="5" t="str">
        <f t="shared" si="236"/>
        <v>2016</v>
      </c>
      <c r="V1514" s="5" t="str">
        <f t="shared" si="237"/>
        <v>Aug</v>
      </c>
      <c r="W1514" s="1" t="str">
        <f t="shared" si="238"/>
        <v>2016</v>
      </c>
      <c r="X1514" s="27">
        <f t="shared" si="239"/>
        <v>42583.290972222225</v>
      </c>
    </row>
    <row r="1515" spans="1:24" ht="48" hidden="1" x14ac:dyDescent="0.2">
      <c r="A1515" s="1">
        <v>3340</v>
      </c>
      <c r="B1515" s="7" t="s">
        <v>3340</v>
      </c>
      <c r="C1515" s="7" t="s">
        <v>7450</v>
      </c>
      <c r="D1515" s="1">
        <v>3000</v>
      </c>
      <c r="E1515" s="1">
        <v>4145</v>
      </c>
      <c r="F1515" s="1" t="s">
        <v>8218</v>
      </c>
      <c r="G1515" s="1" t="s">
        <v>8223</v>
      </c>
      <c r="H1515" s="1" t="s">
        <v>8245</v>
      </c>
      <c r="I1515" s="1">
        <v>1481066554</v>
      </c>
      <c r="J1515" s="1">
        <v>1478906554</v>
      </c>
      <c r="K1515" s="1" t="b">
        <v>0</v>
      </c>
      <c r="L1515" s="1">
        <v>38</v>
      </c>
      <c r="M1515" s="1" t="b">
        <v>1</v>
      </c>
      <c r="N1515" s="1" t="s">
        <v>8270</v>
      </c>
      <c r="O1515" s="28">
        <f t="shared" si="230"/>
        <v>1.3816666666666666</v>
      </c>
      <c r="P1515" s="29">
        <f t="shared" si="231"/>
        <v>109.07894736842105</v>
      </c>
      <c r="Q1515" s="9" t="str">
        <f t="shared" si="232"/>
        <v>theater</v>
      </c>
      <c r="R1515" s="26" t="str">
        <f t="shared" si="233"/>
        <v>plays</v>
      </c>
      <c r="S1515" s="27">
        <f t="shared" si="234"/>
        <v>42685.974004629628</v>
      </c>
      <c r="T1515" s="5" t="str">
        <f t="shared" si="235"/>
        <v>Nov</v>
      </c>
      <c r="U1515" s="5" t="str">
        <f t="shared" si="236"/>
        <v>2016</v>
      </c>
      <c r="V1515" s="5" t="str">
        <f t="shared" si="237"/>
        <v>Dec</v>
      </c>
      <c r="W1515" s="1" t="str">
        <f t="shared" si="238"/>
        <v>2016</v>
      </c>
      <c r="X1515" s="27">
        <f t="shared" si="239"/>
        <v>42710.974004629628</v>
      </c>
    </row>
    <row r="1516" spans="1:24" ht="32" hidden="1" x14ac:dyDescent="0.2">
      <c r="A1516" s="1">
        <v>3354</v>
      </c>
      <c r="B1516" s="7" t="s">
        <v>3353</v>
      </c>
      <c r="C1516" s="7" t="s">
        <v>7464</v>
      </c>
      <c r="D1516" s="1">
        <v>3000</v>
      </c>
      <c r="E1516" s="1">
        <v>3058</v>
      </c>
      <c r="F1516" s="1" t="s">
        <v>8218</v>
      </c>
      <c r="G1516" s="1" t="s">
        <v>8223</v>
      </c>
      <c r="H1516" s="1" t="s">
        <v>8245</v>
      </c>
      <c r="I1516" s="1">
        <v>1446091260</v>
      </c>
      <c r="J1516" s="1">
        <v>1443029206</v>
      </c>
      <c r="K1516" s="1" t="b">
        <v>0</v>
      </c>
      <c r="L1516" s="1">
        <v>55</v>
      </c>
      <c r="M1516" s="1" t="b">
        <v>1</v>
      </c>
      <c r="N1516" s="1" t="s">
        <v>8270</v>
      </c>
      <c r="O1516" s="28">
        <f t="shared" si="230"/>
        <v>1.0193333333333334</v>
      </c>
      <c r="P1516" s="29">
        <f t="shared" si="231"/>
        <v>55.6</v>
      </c>
      <c r="Q1516" s="9" t="str">
        <f t="shared" si="232"/>
        <v>theater</v>
      </c>
      <c r="R1516" s="26" t="str">
        <f t="shared" si="233"/>
        <v>plays</v>
      </c>
      <c r="S1516" s="27">
        <f t="shared" si="234"/>
        <v>42270.7269212963</v>
      </c>
      <c r="T1516" s="5" t="str">
        <f t="shared" si="235"/>
        <v>Sep</v>
      </c>
      <c r="U1516" s="5" t="str">
        <f t="shared" si="236"/>
        <v>2015</v>
      </c>
      <c r="V1516" s="5" t="str">
        <f t="shared" si="237"/>
        <v>Oct</v>
      </c>
      <c r="W1516" s="1" t="str">
        <f t="shared" si="238"/>
        <v>2015</v>
      </c>
      <c r="X1516" s="27">
        <f t="shared" si="239"/>
        <v>42306.167361111111</v>
      </c>
    </row>
    <row r="1517" spans="1:24" ht="48" hidden="1" x14ac:dyDescent="0.2">
      <c r="A1517" s="1">
        <v>3364</v>
      </c>
      <c r="B1517" s="7" t="s">
        <v>3363</v>
      </c>
      <c r="C1517" s="7" t="s">
        <v>7474</v>
      </c>
      <c r="D1517" s="1">
        <v>3000</v>
      </c>
      <c r="E1517" s="1">
        <v>3178</v>
      </c>
      <c r="F1517" s="1" t="s">
        <v>8218</v>
      </c>
      <c r="G1517" s="1" t="s">
        <v>8224</v>
      </c>
      <c r="H1517" s="1" t="s">
        <v>8246</v>
      </c>
      <c r="I1517" s="1">
        <v>1458075600</v>
      </c>
      <c r="J1517" s="1">
        <v>1456183649</v>
      </c>
      <c r="K1517" s="1" t="b">
        <v>0</v>
      </c>
      <c r="L1517" s="1">
        <v>72</v>
      </c>
      <c r="M1517" s="1" t="b">
        <v>1</v>
      </c>
      <c r="N1517" s="1" t="s">
        <v>8270</v>
      </c>
      <c r="O1517" s="28">
        <f t="shared" si="230"/>
        <v>1.0593333333333332</v>
      </c>
      <c r="P1517" s="29">
        <f t="shared" si="231"/>
        <v>44.138888888888886</v>
      </c>
      <c r="Q1517" s="9" t="str">
        <f t="shared" si="232"/>
        <v>theater</v>
      </c>
      <c r="R1517" s="26" t="str">
        <f t="shared" si="233"/>
        <v>plays</v>
      </c>
      <c r="S1517" s="27">
        <f t="shared" si="234"/>
        <v>42422.977418981478</v>
      </c>
      <c r="T1517" s="5" t="str">
        <f t="shared" si="235"/>
        <v>Feb</v>
      </c>
      <c r="U1517" s="5" t="str">
        <f t="shared" si="236"/>
        <v>2016</v>
      </c>
      <c r="V1517" s="5" t="str">
        <f t="shared" si="237"/>
        <v>Mar</v>
      </c>
      <c r="W1517" s="1" t="str">
        <f t="shared" si="238"/>
        <v>2016</v>
      </c>
      <c r="X1517" s="27">
        <f t="shared" si="239"/>
        <v>42444.875</v>
      </c>
    </row>
    <row r="1518" spans="1:24" ht="48" hidden="1" x14ac:dyDescent="0.2">
      <c r="A1518" s="1">
        <v>3375</v>
      </c>
      <c r="B1518" s="7" t="s">
        <v>3374</v>
      </c>
      <c r="C1518" s="7" t="s">
        <v>7485</v>
      </c>
      <c r="D1518" s="1">
        <v>3000</v>
      </c>
      <c r="E1518" s="1">
        <v>3000</v>
      </c>
      <c r="F1518" s="1" t="s">
        <v>8218</v>
      </c>
      <c r="G1518" s="1" t="s">
        <v>8224</v>
      </c>
      <c r="H1518" s="1" t="s">
        <v>8246</v>
      </c>
      <c r="I1518" s="1">
        <v>1400423973</v>
      </c>
      <c r="J1518" s="1">
        <v>1399387173</v>
      </c>
      <c r="K1518" s="1" t="b">
        <v>0</v>
      </c>
      <c r="L1518" s="1">
        <v>17</v>
      </c>
      <c r="M1518" s="1" t="b">
        <v>1</v>
      </c>
      <c r="N1518" s="1" t="s">
        <v>8270</v>
      </c>
      <c r="O1518" s="28">
        <f t="shared" si="230"/>
        <v>1</v>
      </c>
      <c r="P1518" s="29">
        <f t="shared" si="231"/>
        <v>176.47058823529412</v>
      </c>
      <c r="Q1518" s="9" t="str">
        <f t="shared" si="232"/>
        <v>theater</v>
      </c>
      <c r="R1518" s="26" t="str">
        <f t="shared" si="233"/>
        <v>plays</v>
      </c>
      <c r="S1518" s="27">
        <f t="shared" si="234"/>
        <v>41765.610798611109</v>
      </c>
      <c r="T1518" s="5" t="str">
        <f t="shared" si="235"/>
        <v>May</v>
      </c>
      <c r="U1518" s="5" t="str">
        <f t="shared" si="236"/>
        <v>2014</v>
      </c>
      <c r="V1518" s="5" t="str">
        <f t="shared" si="237"/>
        <v>May</v>
      </c>
      <c r="W1518" s="1" t="str">
        <f t="shared" si="238"/>
        <v>2014</v>
      </c>
      <c r="X1518" s="27">
        <f t="shared" si="239"/>
        <v>41777.610798611109</v>
      </c>
    </row>
    <row r="1519" spans="1:24" ht="48" hidden="1" x14ac:dyDescent="0.2">
      <c r="A1519" s="1">
        <v>3380</v>
      </c>
      <c r="B1519" s="7" t="s">
        <v>3379</v>
      </c>
      <c r="C1519" s="7" t="s">
        <v>7490</v>
      </c>
      <c r="D1519" s="1">
        <v>3000</v>
      </c>
      <c r="E1519" s="1">
        <v>3133</v>
      </c>
      <c r="F1519" s="1" t="s">
        <v>8218</v>
      </c>
      <c r="G1519" s="1" t="s">
        <v>8223</v>
      </c>
      <c r="H1519" s="1" t="s">
        <v>8245</v>
      </c>
      <c r="I1519" s="1">
        <v>1417305178</v>
      </c>
      <c r="J1519" s="1">
        <v>1414277578</v>
      </c>
      <c r="K1519" s="1" t="b">
        <v>0</v>
      </c>
      <c r="L1519" s="1">
        <v>28</v>
      </c>
      <c r="M1519" s="1" t="b">
        <v>1</v>
      </c>
      <c r="N1519" s="1" t="s">
        <v>8270</v>
      </c>
      <c r="O1519" s="28">
        <f t="shared" si="230"/>
        <v>1.0443333333333333</v>
      </c>
      <c r="P1519" s="29">
        <f t="shared" si="231"/>
        <v>111.89285714285714</v>
      </c>
      <c r="Q1519" s="9" t="str">
        <f t="shared" si="232"/>
        <v>theater</v>
      </c>
      <c r="R1519" s="26" t="str">
        <f t="shared" si="233"/>
        <v>plays</v>
      </c>
      <c r="S1519" s="27">
        <f t="shared" si="234"/>
        <v>41937.95344907407</v>
      </c>
      <c r="T1519" s="5" t="str">
        <f t="shared" si="235"/>
        <v>Oct</v>
      </c>
      <c r="U1519" s="5" t="str">
        <f t="shared" si="236"/>
        <v>2014</v>
      </c>
      <c r="V1519" s="5" t="str">
        <f t="shared" si="237"/>
        <v>Nov</v>
      </c>
      <c r="W1519" s="1" t="str">
        <f t="shared" si="238"/>
        <v>2014</v>
      </c>
      <c r="X1519" s="27">
        <f t="shared" si="239"/>
        <v>41972.995115740734</v>
      </c>
    </row>
    <row r="1520" spans="1:24" ht="48" hidden="1" x14ac:dyDescent="0.2">
      <c r="A1520" s="1">
        <v>3387</v>
      </c>
      <c r="B1520" s="7" t="s">
        <v>3386</v>
      </c>
      <c r="C1520" s="7" t="s">
        <v>7497</v>
      </c>
      <c r="D1520" s="1">
        <v>3000</v>
      </c>
      <c r="E1520" s="1">
        <v>3506</v>
      </c>
      <c r="F1520" s="1" t="s">
        <v>8218</v>
      </c>
      <c r="G1520" s="1" t="s">
        <v>8223</v>
      </c>
      <c r="H1520" s="1" t="s">
        <v>8245</v>
      </c>
      <c r="I1520" s="1">
        <v>1418581088</v>
      </c>
      <c r="J1520" s="1">
        <v>1415125088</v>
      </c>
      <c r="K1520" s="1" t="b">
        <v>0</v>
      </c>
      <c r="L1520" s="1">
        <v>35</v>
      </c>
      <c r="M1520" s="1" t="b">
        <v>1</v>
      </c>
      <c r="N1520" s="1" t="s">
        <v>8270</v>
      </c>
      <c r="O1520" s="28">
        <f t="shared" si="230"/>
        <v>1.1686666666666667</v>
      </c>
      <c r="P1520" s="29">
        <f t="shared" si="231"/>
        <v>100.17142857142858</v>
      </c>
      <c r="Q1520" s="9" t="str">
        <f t="shared" si="232"/>
        <v>theater</v>
      </c>
      <c r="R1520" s="26" t="str">
        <f t="shared" si="233"/>
        <v>plays</v>
      </c>
      <c r="S1520" s="27">
        <f t="shared" si="234"/>
        <v>41947.762592592589</v>
      </c>
      <c r="T1520" s="5" t="str">
        <f t="shared" si="235"/>
        <v>Nov</v>
      </c>
      <c r="U1520" s="5" t="str">
        <f t="shared" si="236"/>
        <v>2014</v>
      </c>
      <c r="V1520" s="5" t="str">
        <f t="shared" si="237"/>
        <v>Dec</v>
      </c>
      <c r="W1520" s="1" t="str">
        <f t="shared" si="238"/>
        <v>2014</v>
      </c>
      <c r="X1520" s="27">
        <f t="shared" si="239"/>
        <v>41987.762592592597</v>
      </c>
    </row>
    <row r="1521" spans="1:24" ht="48" hidden="1" x14ac:dyDescent="0.2">
      <c r="A1521" s="1">
        <v>3410</v>
      </c>
      <c r="B1521" s="7" t="s">
        <v>3409</v>
      </c>
      <c r="C1521" s="7" t="s">
        <v>7520</v>
      </c>
      <c r="D1521" s="1">
        <v>3000</v>
      </c>
      <c r="E1521" s="1">
        <v>3255</v>
      </c>
      <c r="F1521" s="1" t="s">
        <v>8218</v>
      </c>
      <c r="G1521" s="1" t="s">
        <v>8223</v>
      </c>
      <c r="H1521" s="1" t="s">
        <v>8245</v>
      </c>
      <c r="I1521" s="1">
        <v>1465196400</v>
      </c>
      <c r="J1521" s="1">
        <v>1462841990</v>
      </c>
      <c r="K1521" s="1" t="b">
        <v>0</v>
      </c>
      <c r="L1521" s="1">
        <v>40</v>
      </c>
      <c r="M1521" s="1" t="b">
        <v>1</v>
      </c>
      <c r="N1521" s="1" t="s">
        <v>8270</v>
      </c>
      <c r="O1521" s="28">
        <f t="shared" si="230"/>
        <v>1.085</v>
      </c>
      <c r="P1521" s="29">
        <f t="shared" si="231"/>
        <v>81.375</v>
      </c>
      <c r="Q1521" s="9" t="str">
        <f t="shared" si="232"/>
        <v>theater</v>
      </c>
      <c r="R1521" s="26" t="str">
        <f t="shared" si="233"/>
        <v>plays</v>
      </c>
      <c r="S1521" s="27">
        <f t="shared" si="234"/>
        <v>42500.041550925926</v>
      </c>
      <c r="T1521" s="5" t="str">
        <f t="shared" si="235"/>
        <v>May</v>
      </c>
      <c r="U1521" s="5" t="str">
        <f t="shared" si="236"/>
        <v>2016</v>
      </c>
      <c r="V1521" s="5" t="str">
        <f t="shared" si="237"/>
        <v>Jun</v>
      </c>
      <c r="W1521" s="1" t="str">
        <f t="shared" si="238"/>
        <v>2016</v>
      </c>
      <c r="X1521" s="27">
        <f t="shared" si="239"/>
        <v>42527.291666666672</v>
      </c>
    </row>
    <row r="1522" spans="1:24" ht="48" hidden="1" x14ac:dyDescent="0.2">
      <c r="A1522" s="1">
        <v>3412</v>
      </c>
      <c r="B1522" s="7" t="s">
        <v>3411</v>
      </c>
      <c r="C1522" s="7" t="s">
        <v>7522</v>
      </c>
      <c r="D1522" s="1">
        <v>3000</v>
      </c>
      <c r="E1522" s="1">
        <v>3000</v>
      </c>
      <c r="F1522" s="1" t="s">
        <v>8218</v>
      </c>
      <c r="G1522" s="1" t="s">
        <v>8224</v>
      </c>
      <c r="H1522" s="1" t="s">
        <v>8246</v>
      </c>
      <c r="I1522" s="1">
        <v>1411858862</v>
      </c>
      <c r="J1522" s="1">
        <v>1409266862</v>
      </c>
      <c r="K1522" s="1" t="b">
        <v>0</v>
      </c>
      <c r="L1522" s="1">
        <v>26</v>
      </c>
      <c r="M1522" s="1" t="b">
        <v>1</v>
      </c>
      <c r="N1522" s="1" t="s">
        <v>8270</v>
      </c>
      <c r="O1522" s="28">
        <f t="shared" si="230"/>
        <v>1</v>
      </c>
      <c r="P1522" s="29">
        <f t="shared" si="231"/>
        <v>115.38461538461539</v>
      </c>
      <c r="Q1522" s="9" t="str">
        <f t="shared" si="232"/>
        <v>theater</v>
      </c>
      <c r="R1522" s="26" t="str">
        <f t="shared" si="233"/>
        <v>plays</v>
      </c>
      <c r="S1522" s="27">
        <f t="shared" si="234"/>
        <v>41879.959050925929</v>
      </c>
      <c r="T1522" s="5" t="str">
        <f t="shared" si="235"/>
        <v>Aug</v>
      </c>
      <c r="U1522" s="5" t="str">
        <f t="shared" si="236"/>
        <v>2014</v>
      </c>
      <c r="V1522" s="5" t="str">
        <f t="shared" si="237"/>
        <v>Sep</v>
      </c>
      <c r="W1522" s="1" t="str">
        <f t="shared" si="238"/>
        <v>2014</v>
      </c>
      <c r="X1522" s="27">
        <f t="shared" si="239"/>
        <v>41909.959050925929</v>
      </c>
    </row>
    <row r="1523" spans="1:24" ht="48" hidden="1" x14ac:dyDescent="0.2">
      <c r="A1523" s="1">
        <v>3414</v>
      </c>
      <c r="B1523" s="7" t="s">
        <v>3413</v>
      </c>
      <c r="C1523" s="7" t="s">
        <v>7524</v>
      </c>
      <c r="D1523" s="1">
        <v>3000</v>
      </c>
      <c r="E1523" s="1">
        <v>3105</v>
      </c>
      <c r="F1523" s="1" t="s">
        <v>8218</v>
      </c>
      <c r="G1523" s="1" t="s">
        <v>8223</v>
      </c>
      <c r="H1523" s="1" t="s">
        <v>8245</v>
      </c>
      <c r="I1523" s="1">
        <v>1480579140</v>
      </c>
      <c r="J1523" s="1">
        <v>1478030325</v>
      </c>
      <c r="K1523" s="1" t="b">
        <v>0</v>
      </c>
      <c r="L1523" s="1">
        <v>44</v>
      </c>
      <c r="M1523" s="1" t="b">
        <v>1</v>
      </c>
      <c r="N1523" s="1" t="s">
        <v>8270</v>
      </c>
      <c r="O1523" s="28">
        <f t="shared" si="230"/>
        <v>1.0349999999999999</v>
      </c>
      <c r="P1523" s="29">
        <f t="shared" si="231"/>
        <v>70.568181818181813</v>
      </c>
      <c r="Q1523" s="9" t="str">
        <f t="shared" si="232"/>
        <v>theater</v>
      </c>
      <c r="R1523" s="26" t="str">
        <f t="shared" si="233"/>
        <v>plays</v>
      </c>
      <c r="S1523" s="27">
        <f t="shared" si="234"/>
        <v>42675.832465277781</v>
      </c>
      <c r="T1523" s="5" t="str">
        <f t="shared" si="235"/>
        <v>Nov</v>
      </c>
      <c r="U1523" s="5" t="str">
        <f t="shared" si="236"/>
        <v>2016</v>
      </c>
      <c r="V1523" s="5" t="str">
        <f t="shared" si="237"/>
        <v>Dec</v>
      </c>
      <c r="W1523" s="1" t="str">
        <f t="shared" si="238"/>
        <v>2016</v>
      </c>
      <c r="X1523" s="27">
        <f t="shared" si="239"/>
        <v>42705.332638888889</v>
      </c>
    </row>
    <row r="1524" spans="1:24" ht="48" hidden="1" x14ac:dyDescent="0.2">
      <c r="A1524" s="1">
        <v>3422</v>
      </c>
      <c r="B1524" s="7" t="s">
        <v>3421</v>
      </c>
      <c r="C1524" s="7" t="s">
        <v>7532</v>
      </c>
      <c r="D1524" s="1">
        <v>3000</v>
      </c>
      <c r="E1524" s="1">
        <v>3273</v>
      </c>
      <c r="F1524" s="1" t="s">
        <v>8218</v>
      </c>
      <c r="G1524" s="1" t="s">
        <v>8224</v>
      </c>
      <c r="H1524" s="1" t="s">
        <v>8246</v>
      </c>
      <c r="I1524" s="1">
        <v>1450051200</v>
      </c>
      <c r="J1524" s="1">
        <v>1447594176</v>
      </c>
      <c r="K1524" s="1" t="b">
        <v>0</v>
      </c>
      <c r="L1524" s="1">
        <v>46</v>
      </c>
      <c r="M1524" s="1" t="b">
        <v>1</v>
      </c>
      <c r="N1524" s="1" t="s">
        <v>8270</v>
      </c>
      <c r="O1524" s="28">
        <f t="shared" si="230"/>
        <v>1.091</v>
      </c>
      <c r="P1524" s="29">
        <f t="shared" si="231"/>
        <v>71.152173913043484</v>
      </c>
      <c r="Q1524" s="9" t="str">
        <f t="shared" si="232"/>
        <v>theater</v>
      </c>
      <c r="R1524" s="26" t="str">
        <f t="shared" si="233"/>
        <v>plays</v>
      </c>
      <c r="S1524" s="27">
        <f t="shared" si="234"/>
        <v>42323.562222222223</v>
      </c>
      <c r="T1524" s="5" t="str">
        <f t="shared" si="235"/>
        <v>Nov</v>
      </c>
      <c r="U1524" s="5" t="str">
        <f t="shared" si="236"/>
        <v>2015</v>
      </c>
      <c r="V1524" s="5" t="str">
        <f t="shared" si="237"/>
        <v>Dec</v>
      </c>
      <c r="W1524" s="1" t="str">
        <f t="shared" si="238"/>
        <v>2015</v>
      </c>
      <c r="X1524" s="27">
        <f t="shared" si="239"/>
        <v>42352</v>
      </c>
    </row>
    <row r="1525" spans="1:24" ht="48" hidden="1" x14ac:dyDescent="0.2">
      <c r="A1525" s="1">
        <v>3437</v>
      </c>
      <c r="B1525" s="7" t="s">
        <v>3436</v>
      </c>
      <c r="C1525" s="7" t="s">
        <v>7547</v>
      </c>
      <c r="D1525" s="1">
        <v>3000</v>
      </c>
      <c r="E1525" s="1">
        <v>3030</v>
      </c>
      <c r="F1525" s="1" t="s">
        <v>8218</v>
      </c>
      <c r="G1525" s="1" t="s">
        <v>8223</v>
      </c>
      <c r="H1525" s="1" t="s">
        <v>8245</v>
      </c>
      <c r="I1525" s="1">
        <v>1440003820</v>
      </c>
      <c r="J1525" s="1">
        <v>1437411820</v>
      </c>
      <c r="K1525" s="1" t="b">
        <v>0</v>
      </c>
      <c r="L1525" s="1">
        <v>36</v>
      </c>
      <c r="M1525" s="1" t="b">
        <v>1</v>
      </c>
      <c r="N1525" s="1" t="s">
        <v>8270</v>
      </c>
      <c r="O1525" s="28">
        <f t="shared" si="230"/>
        <v>1.01</v>
      </c>
      <c r="P1525" s="29">
        <f t="shared" si="231"/>
        <v>84.166666666666671</v>
      </c>
      <c r="Q1525" s="9" t="str">
        <f t="shared" si="232"/>
        <v>theater</v>
      </c>
      <c r="R1525" s="26" t="str">
        <f t="shared" si="233"/>
        <v>plays</v>
      </c>
      <c r="S1525" s="27">
        <f t="shared" si="234"/>
        <v>42205.710879629631</v>
      </c>
      <c r="T1525" s="5" t="str">
        <f t="shared" si="235"/>
        <v>Jul</v>
      </c>
      <c r="U1525" s="5" t="str">
        <f t="shared" si="236"/>
        <v>2015</v>
      </c>
      <c r="V1525" s="5" t="str">
        <f t="shared" si="237"/>
        <v>Aug</v>
      </c>
      <c r="W1525" s="1" t="str">
        <f t="shared" si="238"/>
        <v>2015</v>
      </c>
      <c r="X1525" s="27">
        <f t="shared" si="239"/>
        <v>42235.710879629631</v>
      </c>
    </row>
    <row r="1526" spans="1:24" ht="48" hidden="1" x14ac:dyDescent="0.2">
      <c r="A1526" s="1">
        <v>3456</v>
      </c>
      <c r="B1526" s="7" t="s">
        <v>3455</v>
      </c>
      <c r="C1526" s="7" t="s">
        <v>7566</v>
      </c>
      <c r="D1526" s="1">
        <v>3000</v>
      </c>
      <c r="E1526" s="1">
        <v>5739</v>
      </c>
      <c r="F1526" s="1" t="s">
        <v>8218</v>
      </c>
      <c r="G1526" s="1" t="s">
        <v>8223</v>
      </c>
      <c r="H1526" s="1" t="s">
        <v>8245</v>
      </c>
      <c r="I1526" s="1">
        <v>1406876340</v>
      </c>
      <c r="J1526" s="1">
        <v>1404190567</v>
      </c>
      <c r="K1526" s="1" t="b">
        <v>0</v>
      </c>
      <c r="L1526" s="1">
        <v>16</v>
      </c>
      <c r="M1526" s="1" t="b">
        <v>1</v>
      </c>
      <c r="N1526" s="1" t="s">
        <v>8270</v>
      </c>
      <c r="O1526" s="28">
        <f t="shared" si="230"/>
        <v>1.913</v>
      </c>
      <c r="P1526" s="29">
        <f t="shared" si="231"/>
        <v>358.6875</v>
      </c>
      <c r="Q1526" s="9" t="str">
        <f t="shared" si="232"/>
        <v>theater</v>
      </c>
      <c r="R1526" s="26" t="str">
        <f t="shared" si="233"/>
        <v>plays</v>
      </c>
      <c r="S1526" s="27">
        <f t="shared" si="234"/>
        <v>41821.205636574072</v>
      </c>
      <c r="T1526" s="5" t="str">
        <f t="shared" si="235"/>
        <v>Jul</v>
      </c>
      <c r="U1526" s="5" t="str">
        <f t="shared" si="236"/>
        <v>2014</v>
      </c>
      <c r="V1526" s="5" t="str">
        <f t="shared" si="237"/>
        <v>Aug</v>
      </c>
      <c r="W1526" s="1" t="str">
        <f t="shared" si="238"/>
        <v>2014</v>
      </c>
      <c r="X1526" s="27">
        <f t="shared" si="239"/>
        <v>41852.290972222225</v>
      </c>
    </row>
    <row r="1527" spans="1:24" ht="16" hidden="1" x14ac:dyDescent="0.2">
      <c r="A1527" s="1">
        <v>3467</v>
      </c>
      <c r="B1527" s="7" t="s">
        <v>3466</v>
      </c>
      <c r="C1527" s="7" t="s">
        <v>7577</v>
      </c>
      <c r="D1527" s="1">
        <v>3000</v>
      </c>
      <c r="E1527" s="1">
        <v>3030</v>
      </c>
      <c r="F1527" s="1" t="s">
        <v>8218</v>
      </c>
      <c r="G1527" s="1" t="s">
        <v>8223</v>
      </c>
      <c r="H1527" s="1" t="s">
        <v>8245</v>
      </c>
      <c r="I1527" s="1">
        <v>1426864032</v>
      </c>
      <c r="J1527" s="1">
        <v>1424275632</v>
      </c>
      <c r="K1527" s="1" t="b">
        <v>0</v>
      </c>
      <c r="L1527" s="1">
        <v>47</v>
      </c>
      <c r="M1527" s="1" t="b">
        <v>1</v>
      </c>
      <c r="N1527" s="1" t="s">
        <v>8270</v>
      </c>
      <c r="O1527" s="28">
        <f t="shared" si="230"/>
        <v>1.01</v>
      </c>
      <c r="P1527" s="29">
        <f t="shared" si="231"/>
        <v>64.468085106382972</v>
      </c>
      <c r="Q1527" s="9" t="str">
        <f t="shared" si="232"/>
        <v>theater</v>
      </c>
      <c r="R1527" s="26" t="str">
        <f t="shared" si="233"/>
        <v>plays</v>
      </c>
      <c r="S1527" s="27">
        <f t="shared" si="234"/>
        <v>42053.671666666662</v>
      </c>
      <c r="T1527" s="5" t="str">
        <f t="shared" si="235"/>
        <v>Feb</v>
      </c>
      <c r="U1527" s="5" t="str">
        <f t="shared" si="236"/>
        <v>2015</v>
      </c>
      <c r="V1527" s="5" t="str">
        <f t="shared" si="237"/>
        <v>Mar</v>
      </c>
      <c r="W1527" s="1" t="str">
        <f t="shared" si="238"/>
        <v>2015</v>
      </c>
      <c r="X1527" s="27">
        <f t="shared" si="239"/>
        <v>42083.630000000005</v>
      </c>
    </row>
    <row r="1528" spans="1:24" ht="48" hidden="1" x14ac:dyDescent="0.2">
      <c r="A1528" s="1">
        <v>3482</v>
      </c>
      <c r="B1528" s="7" t="s">
        <v>3481</v>
      </c>
      <c r="C1528" s="7" t="s">
        <v>7592</v>
      </c>
      <c r="D1528" s="1">
        <v>3000</v>
      </c>
      <c r="E1528" s="1">
        <v>4150</v>
      </c>
      <c r="F1528" s="1" t="s">
        <v>8218</v>
      </c>
      <c r="G1528" s="1" t="s">
        <v>8224</v>
      </c>
      <c r="H1528" s="1" t="s">
        <v>8246</v>
      </c>
      <c r="I1528" s="1">
        <v>1404671466</v>
      </c>
      <c r="J1528" s="1">
        <v>1402079466</v>
      </c>
      <c r="K1528" s="1" t="b">
        <v>0</v>
      </c>
      <c r="L1528" s="1">
        <v>80</v>
      </c>
      <c r="M1528" s="1" t="b">
        <v>1</v>
      </c>
      <c r="N1528" s="1" t="s">
        <v>8270</v>
      </c>
      <c r="O1528" s="28">
        <f t="shared" si="230"/>
        <v>1.3833333333333333</v>
      </c>
      <c r="P1528" s="29">
        <f t="shared" si="231"/>
        <v>51.875</v>
      </c>
      <c r="Q1528" s="9" t="str">
        <f t="shared" si="232"/>
        <v>theater</v>
      </c>
      <c r="R1528" s="26" t="str">
        <f t="shared" si="233"/>
        <v>plays</v>
      </c>
      <c r="S1528" s="27">
        <f t="shared" si="234"/>
        <v>41796.771597222221</v>
      </c>
      <c r="T1528" s="5" t="str">
        <f t="shared" si="235"/>
        <v>Jun</v>
      </c>
      <c r="U1528" s="5" t="str">
        <f t="shared" si="236"/>
        <v>2014</v>
      </c>
      <c r="V1528" s="5" t="str">
        <f t="shared" si="237"/>
        <v>Jul</v>
      </c>
      <c r="W1528" s="1" t="str">
        <f t="shared" si="238"/>
        <v>2014</v>
      </c>
      <c r="X1528" s="27">
        <f t="shared" si="239"/>
        <v>41826.771597222221</v>
      </c>
    </row>
    <row r="1529" spans="1:24" ht="48" hidden="1" x14ac:dyDescent="0.2">
      <c r="A1529" s="1">
        <v>3486</v>
      </c>
      <c r="B1529" s="7" t="s">
        <v>3485</v>
      </c>
      <c r="C1529" s="7" t="s">
        <v>7596</v>
      </c>
      <c r="D1529" s="1">
        <v>3000</v>
      </c>
      <c r="E1529" s="1">
        <v>4656</v>
      </c>
      <c r="F1529" s="1" t="s">
        <v>8218</v>
      </c>
      <c r="G1529" s="1" t="s">
        <v>8223</v>
      </c>
      <c r="H1529" s="1" t="s">
        <v>8245</v>
      </c>
      <c r="I1529" s="1">
        <v>1433314740</v>
      </c>
      <c r="J1529" s="1">
        <v>1430600401</v>
      </c>
      <c r="K1529" s="1" t="b">
        <v>0</v>
      </c>
      <c r="L1529" s="1">
        <v>56</v>
      </c>
      <c r="M1529" s="1" t="b">
        <v>1</v>
      </c>
      <c r="N1529" s="1" t="s">
        <v>8270</v>
      </c>
      <c r="O1529" s="28">
        <f t="shared" si="230"/>
        <v>1.552</v>
      </c>
      <c r="P1529" s="29">
        <f t="shared" si="231"/>
        <v>83.142857142857139</v>
      </c>
      <c r="Q1529" s="9" t="str">
        <f t="shared" si="232"/>
        <v>theater</v>
      </c>
      <c r="R1529" s="26" t="str">
        <f t="shared" si="233"/>
        <v>plays</v>
      </c>
      <c r="S1529" s="27">
        <f t="shared" si="234"/>
        <v>42126.87501157407</v>
      </c>
      <c r="T1529" s="5" t="str">
        <f t="shared" si="235"/>
        <v>May</v>
      </c>
      <c r="U1529" s="5" t="str">
        <f t="shared" si="236"/>
        <v>2015</v>
      </c>
      <c r="V1529" s="5" t="str">
        <f t="shared" si="237"/>
        <v>Jun</v>
      </c>
      <c r="W1529" s="1" t="str">
        <f t="shared" si="238"/>
        <v>2015</v>
      </c>
      <c r="X1529" s="27">
        <f t="shared" si="239"/>
        <v>42158.290972222225</v>
      </c>
    </row>
    <row r="1530" spans="1:24" ht="48" hidden="1" x14ac:dyDescent="0.2">
      <c r="A1530" s="1">
        <v>3488</v>
      </c>
      <c r="B1530" s="7" t="s">
        <v>3487</v>
      </c>
      <c r="C1530" s="7" t="s">
        <v>7598</v>
      </c>
      <c r="D1530" s="1">
        <v>3000</v>
      </c>
      <c r="E1530" s="1">
        <v>3636</v>
      </c>
      <c r="F1530" s="1" t="s">
        <v>8218</v>
      </c>
      <c r="G1530" s="1" t="s">
        <v>8223</v>
      </c>
      <c r="H1530" s="1" t="s">
        <v>8245</v>
      </c>
      <c r="I1530" s="1">
        <v>1429286400</v>
      </c>
      <c r="J1530" s="1">
        <v>1427221560</v>
      </c>
      <c r="K1530" s="1" t="b">
        <v>0</v>
      </c>
      <c r="L1530" s="1">
        <v>29</v>
      </c>
      <c r="M1530" s="1" t="b">
        <v>1</v>
      </c>
      <c r="N1530" s="1" t="s">
        <v>8270</v>
      </c>
      <c r="O1530" s="28">
        <f t="shared" si="230"/>
        <v>1.212</v>
      </c>
      <c r="P1530" s="29">
        <f t="shared" si="231"/>
        <v>125.37931034482759</v>
      </c>
      <c r="Q1530" s="9" t="str">
        <f t="shared" si="232"/>
        <v>theater</v>
      </c>
      <c r="R1530" s="26" t="str">
        <f t="shared" si="233"/>
        <v>plays</v>
      </c>
      <c r="S1530" s="27">
        <f t="shared" si="234"/>
        <v>42087.768055555556</v>
      </c>
      <c r="T1530" s="5" t="str">
        <f t="shared" si="235"/>
        <v>Mar</v>
      </c>
      <c r="U1530" s="5" t="str">
        <f t="shared" si="236"/>
        <v>2015</v>
      </c>
      <c r="V1530" s="5" t="str">
        <f t="shared" si="237"/>
        <v>Apr</v>
      </c>
      <c r="W1530" s="1" t="str">
        <f t="shared" si="238"/>
        <v>2015</v>
      </c>
      <c r="X1530" s="27">
        <f t="shared" si="239"/>
        <v>42111.666666666672</v>
      </c>
    </row>
    <row r="1531" spans="1:24" ht="48" hidden="1" x14ac:dyDescent="0.2">
      <c r="A1531" s="1">
        <v>3496</v>
      </c>
      <c r="B1531" s="7" t="s">
        <v>3495</v>
      </c>
      <c r="C1531" s="7" t="s">
        <v>7606</v>
      </c>
      <c r="D1531" s="1">
        <v>3000</v>
      </c>
      <c r="E1531" s="1">
        <v>3732</v>
      </c>
      <c r="F1531" s="1" t="s">
        <v>8218</v>
      </c>
      <c r="G1531" s="1" t="s">
        <v>8223</v>
      </c>
      <c r="H1531" s="1" t="s">
        <v>8245</v>
      </c>
      <c r="I1531" s="1">
        <v>1473625166</v>
      </c>
      <c r="J1531" s="1">
        <v>1470169166</v>
      </c>
      <c r="K1531" s="1" t="b">
        <v>0</v>
      </c>
      <c r="L1531" s="1">
        <v>78</v>
      </c>
      <c r="M1531" s="1" t="b">
        <v>1</v>
      </c>
      <c r="N1531" s="1" t="s">
        <v>8270</v>
      </c>
      <c r="O1531" s="28">
        <f t="shared" si="230"/>
        <v>1.244</v>
      </c>
      <c r="P1531" s="29">
        <f t="shared" si="231"/>
        <v>47.846153846153847</v>
      </c>
      <c r="Q1531" s="9" t="str">
        <f t="shared" si="232"/>
        <v>theater</v>
      </c>
      <c r="R1531" s="26" t="str">
        <f t="shared" si="233"/>
        <v>plays</v>
      </c>
      <c r="S1531" s="27">
        <f t="shared" si="234"/>
        <v>42584.846828703703</v>
      </c>
      <c r="T1531" s="5" t="str">
        <f t="shared" si="235"/>
        <v>Aug</v>
      </c>
      <c r="U1531" s="5" t="str">
        <f t="shared" si="236"/>
        <v>2016</v>
      </c>
      <c r="V1531" s="5" t="str">
        <f t="shared" si="237"/>
        <v>Sep</v>
      </c>
      <c r="W1531" s="1" t="str">
        <f t="shared" si="238"/>
        <v>2016</v>
      </c>
      <c r="X1531" s="27">
        <f t="shared" si="239"/>
        <v>42624.846828703703</v>
      </c>
    </row>
    <row r="1532" spans="1:24" ht="48" hidden="1" x14ac:dyDescent="0.2">
      <c r="A1532" s="1">
        <v>3506</v>
      </c>
      <c r="B1532" s="7" t="s">
        <v>3505</v>
      </c>
      <c r="C1532" s="7" t="s">
        <v>7616</v>
      </c>
      <c r="D1532" s="1">
        <v>3000</v>
      </c>
      <c r="E1532" s="1">
        <v>3045</v>
      </c>
      <c r="F1532" s="1" t="s">
        <v>8218</v>
      </c>
      <c r="G1532" s="1" t="s">
        <v>8223</v>
      </c>
      <c r="H1532" s="1" t="s">
        <v>8245</v>
      </c>
      <c r="I1532" s="1">
        <v>1408815440</v>
      </c>
      <c r="J1532" s="1">
        <v>1404927440</v>
      </c>
      <c r="K1532" s="1" t="b">
        <v>0</v>
      </c>
      <c r="L1532" s="1">
        <v>29</v>
      </c>
      <c r="M1532" s="1" t="b">
        <v>1</v>
      </c>
      <c r="N1532" s="1" t="s">
        <v>8270</v>
      </c>
      <c r="O1532" s="28">
        <f t="shared" si="230"/>
        <v>1.0149999999999999</v>
      </c>
      <c r="P1532" s="29">
        <f t="shared" si="231"/>
        <v>105</v>
      </c>
      <c r="Q1532" s="9" t="str">
        <f t="shared" si="232"/>
        <v>theater</v>
      </c>
      <c r="R1532" s="26" t="str">
        <f t="shared" si="233"/>
        <v>plays</v>
      </c>
      <c r="S1532" s="27">
        <f t="shared" si="234"/>
        <v>41829.734259259261</v>
      </c>
      <c r="T1532" s="5" t="str">
        <f t="shared" si="235"/>
        <v>Jul</v>
      </c>
      <c r="U1532" s="5" t="str">
        <f t="shared" si="236"/>
        <v>2014</v>
      </c>
      <c r="V1532" s="5" t="str">
        <f t="shared" si="237"/>
        <v>Aug</v>
      </c>
      <c r="W1532" s="1" t="str">
        <f t="shared" si="238"/>
        <v>2014</v>
      </c>
      <c r="X1532" s="27">
        <f t="shared" si="239"/>
        <v>41874.734259259261</v>
      </c>
    </row>
    <row r="1533" spans="1:24" ht="48" hidden="1" x14ac:dyDescent="0.2">
      <c r="A1533" s="1">
        <v>3509</v>
      </c>
      <c r="B1533" s="7" t="s">
        <v>3508</v>
      </c>
      <c r="C1533" s="7" t="s">
        <v>7619</v>
      </c>
      <c r="D1533" s="1">
        <v>3000</v>
      </c>
      <c r="E1533" s="1">
        <v>3190</v>
      </c>
      <c r="F1533" s="1" t="s">
        <v>8218</v>
      </c>
      <c r="G1533" s="1" t="s">
        <v>8223</v>
      </c>
      <c r="H1533" s="1" t="s">
        <v>8245</v>
      </c>
      <c r="I1533" s="1">
        <v>1416545700</v>
      </c>
      <c r="J1533" s="1">
        <v>1415392666</v>
      </c>
      <c r="K1533" s="1" t="b">
        <v>0</v>
      </c>
      <c r="L1533" s="1">
        <v>33</v>
      </c>
      <c r="M1533" s="1" t="b">
        <v>1</v>
      </c>
      <c r="N1533" s="1" t="s">
        <v>8270</v>
      </c>
      <c r="O1533" s="28">
        <f t="shared" si="230"/>
        <v>1.0633333333333332</v>
      </c>
      <c r="P1533" s="29">
        <f t="shared" si="231"/>
        <v>96.666666666666671</v>
      </c>
      <c r="Q1533" s="9" t="str">
        <f t="shared" si="232"/>
        <v>theater</v>
      </c>
      <c r="R1533" s="26" t="str">
        <f t="shared" si="233"/>
        <v>plays</v>
      </c>
      <c r="S1533" s="27">
        <f t="shared" si="234"/>
        <v>41950.859560185185</v>
      </c>
      <c r="T1533" s="5" t="str">
        <f t="shared" si="235"/>
        <v>Nov</v>
      </c>
      <c r="U1533" s="5" t="str">
        <f t="shared" si="236"/>
        <v>2014</v>
      </c>
      <c r="V1533" s="5" t="str">
        <f t="shared" si="237"/>
        <v>Nov</v>
      </c>
      <c r="W1533" s="1" t="str">
        <f t="shared" si="238"/>
        <v>2014</v>
      </c>
      <c r="X1533" s="27">
        <f t="shared" si="239"/>
        <v>41964.204861111109</v>
      </c>
    </row>
    <row r="1534" spans="1:24" ht="48" hidden="1" x14ac:dyDescent="0.2">
      <c r="A1534" s="1">
        <v>3515</v>
      </c>
      <c r="B1534" s="7" t="s">
        <v>3514</v>
      </c>
      <c r="C1534" s="7" t="s">
        <v>7625</v>
      </c>
      <c r="D1534" s="1">
        <v>3000</v>
      </c>
      <c r="E1534" s="1">
        <v>3080</v>
      </c>
      <c r="F1534" s="1" t="s">
        <v>8218</v>
      </c>
      <c r="G1534" s="1" t="s">
        <v>8223</v>
      </c>
      <c r="H1534" s="1" t="s">
        <v>8245</v>
      </c>
      <c r="I1534" s="1">
        <v>1433097171</v>
      </c>
      <c r="J1534" s="1">
        <v>1430505171</v>
      </c>
      <c r="K1534" s="1" t="b">
        <v>0</v>
      </c>
      <c r="L1534" s="1">
        <v>46</v>
      </c>
      <c r="M1534" s="1" t="b">
        <v>1</v>
      </c>
      <c r="N1534" s="1" t="s">
        <v>8270</v>
      </c>
      <c r="O1534" s="28">
        <f t="shared" si="230"/>
        <v>1.0266666666666666</v>
      </c>
      <c r="P1534" s="29">
        <f t="shared" si="231"/>
        <v>66.956521739130437</v>
      </c>
      <c r="Q1534" s="9" t="str">
        <f t="shared" si="232"/>
        <v>theater</v>
      </c>
      <c r="R1534" s="26" t="str">
        <f t="shared" si="233"/>
        <v>plays</v>
      </c>
      <c r="S1534" s="27">
        <f t="shared" si="234"/>
        <v>42125.772812499999</v>
      </c>
      <c r="T1534" s="5" t="str">
        <f t="shared" si="235"/>
        <v>May</v>
      </c>
      <c r="U1534" s="5" t="str">
        <f t="shared" si="236"/>
        <v>2015</v>
      </c>
      <c r="V1534" s="5" t="str">
        <f t="shared" si="237"/>
        <v>May</v>
      </c>
      <c r="W1534" s="1" t="str">
        <f t="shared" si="238"/>
        <v>2015</v>
      </c>
      <c r="X1534" s="27">
        <f t="shared" si="239"/>
        <v>42155.772812499999</v>
      </c>
    </row>
    <row r="1535" spans="1:24" ht="32" hidden="1" x14ac:dyDescent="0.2">
      <c r="A1535" s="1">
        <v>3573</v>
      </c>
      <c r="B1535" s="7" t="s">
        <v>3572</v>
      </c>
      <c r="C1535" s="7" t="s">
        <v>7683</v>
      </c>
      <c r="D1535" s="1">
        <v>3000</v>
      </c>
      <c r="E1535" s="1">
        <v>3084</v>
      </c>
      <c r="F1535" s="1" t="s">
        <v>8218</v>
      </c>
      <c r="G1535" s="1" t="s">
        <v>8224</v>
      </c>
      <c r="H1535" s="1" t="s">
        <v>8246</v>
      </c>
      <c r="I1535" s="1">
        <v>1415440846</v>
      </c>
      <c r="J1535" s="1">
        <v>1412845246</v>
      </c>
      <c r="K1535" s="1" t="b">
        <v>0</v>
      </c>
      <c r="L1535" s="1">
        <v>78</v>
      </c>
      <c r="M1535" s="1" t="b">
        <v>1</v>
      </c>
      <c r="N1535" s="1" t="s">
        <v>8270</v>
      </c>
      <c r="O1535" s="28">
        <f t="shared" si="230"/>
        <v>1.028</v>
      </c>
      <c r="P1535" s="29">
        <f t="shared" si="231"/>
        <v>39.53846153846154</v>
      </c>
      <c r="Q1535" s="9" t="str">
        <f t="shared" si="232"/>
        <v>theater</v>
      </c>
      <c r="R1535" s="26" t="str">
        <f t="shared" si="233"/>
        <v>plays</v>
      </c>
      <c r="S1535" s="27">
        <f t="shared" si="234"/>
        <v>41921.375532407408</v>
      </c>
      <c r="T1535" s="5" t="str">
        <f t="shared" si="235"/>
        <v>Oct</v>
      </c>
      <c r="U1535" s="5" t="str">
        <f t="shared" si="236"/>
        <v>2014</v>
      </c>
      <c r="V1535" s="5" t="str">
        <f t="shared" si="237"/>
        <v>Nov</v>
      </c>
      <c r="W1535" s="1" t="str">
        <f t="shared" si="238"/>
        <v>2014</v>
      </c>
      <c r="X1535" s="27">
        <f t="shared" si="239"/>
        <v>41951.417199074072</v>
      </c>
    </row>
    <row r="1536" spans="1:24" ht="48" hidden="1" x14ac:dyDescent="0.2">
      <c r="A1536" s="1">
        <v>3583</v>
      </c>
      <c r="B1536" s="7" t="s">
        <v>3582</v>
      </c>
      <c r="C1536" s="7" t="s">
        <v>7693</v>
      </c>
      <c r="D1536" s="1">
        <v>3000</v>
      </c>
      <c r="E1536" s="1">
        <v>3255</v>
      </c>
      <c r="F1536" s="1" t="s">
        <v>8218</v>
      </c>
      <c r="G1536" s="1" t="s">
        <v>8223</v>
      </c>
      <c r="H1536" s="1" t="s">
        <v>8245</v>
      </c>
      <c r="I1536" s="1">
        <v>1460970805</v>
      </c>
      <c r="J1536" s="1">
        <v>1455790405</v>
      </c>
      <c r="K1536" s="1" t="b">
        <v>0</v>
      </c>
      <c r="L1536" s="1">
        <v>24</v>
      </c>
      <c r="M1536" s="1" t="b">
        <v>1</v>
      </c>
      <c r="N1536" s="1" t="s">
        <v>8270</v>
      </c>
      <c r="O1536" s="28">
        <f t="shared" si="230"/>
        <v>1.085</v>
      </c>
      <c r="P1536" s="29">
        <f t="shared" si="231"/>
        <v>135.625</v>
      </c>
      <c r="Q1536" s="9" t="str">
        <f t="shared" si="232"/>
        <v>theater</v>
      </c>
      <c r="R1536" s="26" t="str">
        <f t="shared" si="233"/>
        <v>plays</v>
      </c>
      <c r="S1536" s="27">
        <f t="shared" si="234"/>
        <v>42418.425983796296</v>
      </c>
      <c r="T1536" s="5" t="str">
        <f t="shared" si="235"/>
        <v>Feb</v>
      </c>
      <c r="U1536" s="5" t="str">
        <f t="shared" si="236"/>
        <v>2016</v>
      </c>
      <c r="V1536" s="5" t="str">
        <f t="shared" si="237"/>
        <v>Apr</v>
      </c>
      <c r="W1536" s="1" t="str">
        <f t="shared" si="238"/>
        <v>2016</v>
      </c>
      <c r="X1536" s="27">
        <f t="shared" si="239"/>
        <v>42478.384317129632</v>
      </c>
    </row>
    <row r="1537" spans="1:24" ht="96" hidden="1" x14ac:dyDescent="0.2">
      <c r="A1537" s="1">
        <v>3584</v>
      </c>
      <c r="B1537" s="7" t="s">
        <v>3583</v>
      </c>
      <c r="C1537" s="7" t="s">
        <v>7694</v>
      </c>
      <c r="D1537" s="1">
        <v>3000</v>
      </c>
      <c r="E1537" s="1">
        <v>3465</v>
      </c>
      <c r="F1537" s="1" t="s">
        <v>8218</v>
      </c>
      <c r="G1537" s="1" t="s">
        <v>8224</v>
      </c>
      <c r="H1537" s="1" t="s">
        <v>8246</v>
      </c>
      <c r="I1537" s="1">
        <v>1436772944</v>
      </c>
      <c r="J1537" s="1">
        <v>1434180944</v>
      </c>
      <c r="K1537" s="1" t="b">
        <v>0</v>
      </c>
      <c r="L1537" s="1">
        <v>112</v>
      </c>
      <c r="M1537" s="1" t="b">
        <v>1</v>
      </c>
      <c r="N1537" s="1" t="s">
        <v>8270</v>
      </c>
      <c r="O1537" s="28">
        <f t="shared" si="230"/>
        <v>1.155</v>
      </c>
      <c r="P1537" s="29">
        <f t="shared" si="231"/>
        <v>30.9375</v>
      </c>
      <c r="Q1537" s="9" t="str">
        <f t="shared" si="232"/>
        <v>theater</v>
      </c>
      <c r="R1537" s="26" t="str">
        <f t="shared" si="233"/>
        <v>plays</v>
      </c>
      <c r="S1537" s="27">
        <f t="shared" si="234"/>
        <v>42168.316481481481</v>
      </c>
      <c r="T1537" s="5" t="str">
        <f t="shared" si="235"/>
        <v>Jun</v>
      </c>
      <c r="U1537" s="5" t="str">
        <f t="shared" si="236"/>
        <v>2015</v>
      </c>
      <c r="V1537" s="5" t="str">
        <f t="shared" si="237"/>
        <v>Jul</v>
      </c>
      <c r="W1537" s="1" t="str">
        <f t="shared" si="238"/>
        <v>2015</v>
      </c>
      <c r="X1537" s="27">
        <f t="shared" si="239"/>
        <v>42198.316481481481</v>
      </c>
    </row>
    <row r="1538" spans="1:24" ht="48" hidden="1" x14ac:dyDescent="0.2">
      <c r="A1538" s="1">
        <v>3593</v>
      </c>
      <c r="B1538" s="7" t="s">
        <v>3592</v>
      </c>
      <c r="C1538" s="7" t="s">
        <v>7703</v>
      </c>
      <c r="D1538" s="1">
        <v>3000</v>
      </c>
      <c r="E1538" s="1">
        <v>3319</v>
      </c>
      <c r="F1538" s="1" t="s">
        <v>8218</v>
      </c>
      <c r="G1538" s="1" t="s">
        <v>8223</v>
      </c>
      <c r="H1538" s="1" t="s">
        <v>8245</v>
      </c>
      <c r="I1538" s="1">
        <v>1420489560</v>
      </c>
      <c r="J1538" s="1">
        <v>1417469639</v>
      </c>
      <c r="K1538" s="1" t="b">
        <v>0</v>
      </c>
      <c r="L1538" s="1">
        <v>43</v>
      </c>
      <c r="M1538" s="1" t="b">
        <v>1</v>
      </c>
      <c r="N1538" s="1" t="s">
        <v>8270</v>
      </c>
      <c r="O1538" s="28">
        <f t="shared" ref="O1538:O1601" si="240">E1538/D1538</f>
        <v>1.1063333333333334</v>
      </c>
      <c r="P1538" s="29">
        <f t="shared" ref="P1538:P1601" si="241">IF(L1538&gt;0,E1538/L1538,0)</f>
        <v>77.186046511627907</v>
      </c>
      <c r="Q1538" s="9" t="str">
        <f t="shared" ref="Q1538:Q1601" si="242">LEFT(N1538,SEARCH("/",N1538,1)-1)</f>
        <v>theater</v>
      </c>
      <c r="R1538" s="26" t="str">
        <f t="shared" ref="R1538:R1601" si="243">RIGHT(N1538,LEN(N1538)-SEARCH("/",N1538,1))</f>
        <v>plays</v>
      </c>
      <c r="S1538" s="27">
        <f t="shared" ref="S1538:S1601" si="244">(((J1538/60)/60)/24)+DATE(1970,1,1)</f>
        <v>41974.898599537039</v>
      </c>
      <c r="T1538" s="5" t="str">
        <f t="shared" ref="T1538:T1601" si="245">TEXT(S1538,"mmm")</f>
        <v>Dec</v>
      </c>
      <c r="U1538" s="5" t="str">
        <f t="shared" ref="U1538:U1601" si="246">TEXT(S1538,"yyyy")</f>
        <v>2014</v>
      </c>
      <c r="V1538" s="5" t="str">
        <f t="shared" ref="V1538:V1601" si="247">TEXT(X1538,"mmm")</f>
        <v>Jan</v>
      </c>
      <c r="W1538" s="1" t="str">
        <f t="shared" ref="W1538:W1601" si="248">TEXT(X1538,"yyyy")</f>
        <v>2015</v>
      </c>
      <c r="X1538" s="27">
        <f t="shared" ref="X1538:X1601" si="249">(((I1538/60)/60)/24)+DATE(1970,1,1)</f>
        <v>42009.851388888885</v>
      </c>
    </row>
    <row r="1539" spans="1:24" ht="48" hidden="1" x14ac:dyDescent="0.2">
      <c r="A1539" s="1">
        <v>3604</v>
      </c>
      <c r="B1539" s="7" t="s">
        <v>3603</v>
      </c>
      <c r="C1539" s="7" t="s">
        <v>7714</v>
      </c>
      <c r="D1539" s="1">
        <v>3000</v>
      </c>
      <c r="E1539" s="1">
        <v>3385</v>
      </c>
      <c r="F1539" s="1" t="s">
        <v>8218</v>
      </c>
      <c r="G1539" s="1" t="s">
        <v>8223</v>
      </c>
      <c r="H1539" s="1" t="s">
        <v>8245</v>
      </c>
      <c r="I1539" s="1">
        <v>1461913140</v>
      </c>
      <c r="J1539" s="1">
        <v>1461370956</v>
      </c>
      <c r="K1539" s="1" t="b">
        <v>0</v>
      </c>
      <c r="L1539" s="1">
        <v>69</v>
      </c>
      <c r="M1539" s="1" t="b">
        <v>1</v>
      </c>
      <c r="N1539" s="1" t="s">
        <v>8270</v>
      </c>
      <c r="O1539" s="28">
        <f t="shared" si="240"/>
        <v>1.1283333333333334</v>
      </c>
      <c r="P1539" s="29">
        <f t="shared" si="241"/>
        <v>49.05797101449275</v>
      </c>
      <c r="Q1539" s="9" t="str">
        <f t="shared" si="242"/>
        <v>theater</v>
      </c>
      <c r="R1539" s="26" t="str">
        <f t="shared" si="243"/>
        <v>plays</v>
      </c>
      <c r="S1539" s="27">
        <f t="shared" si="244"/>
        <v>42483.015694444446</v>
      </c>
      <c r="T1539" s="5" t="str">
        <f t="shared" si="245"/>
        <v>Apr</v>
      </c>
      <c r="U1539" s="5" t="str">
        <f t="shared" si="246"/>
        <v>2016</v>
      </c>
      <c r="V1539" s="5" t="str">
        <f t="shared" si="247"/>
        <v>Apr</v>
      </c>
      <c r="W1539" s="1" t="str">
        <f t="shared" si="248"/>
        <v>2016</v>
      </c>
      <c r="X1539" s="27">
        <f t="shared" si="249"/>
        <v>42489.290972222225</v>
      </c>
    </row>
    <row r="1540" spans="1:24" ht="48" hidden="1" x14ac:dyDescent="0.2">
      <c r="A1540" s="1">
        <v>3606</v>
      </c>
      <c r="B1540" s="7" t="s">
        <v>3605</v>
      </c>
      <c r="C1540" s="7" t="s">
        <v>7716</v>
      </c>
      <c r="D1540" s="1">
        <v>3000</v>
      </c>
      <c r="E1540" s="1">
        <v>3908</v>
      </c>
      <c r="F1540" s="1" t="s">
        <v>8218</v>
      </c>
      <c r="G1540" s="1" t="s">
        <v>8224</v>
      </c>
      <c r="H1540" s="1" t="s">
        <v>8246</v>
      </c>
      <c r="I1540" s="1">
        <v>1471185057</v>
      </c>
      <c r="J1540" s="1">
        <v>1468593057</v>
      </c>
      <c r="K1540" s="1" t="b">
        <v>0</v>
      </c>
      <c r="L1540" s="1">
        <v>64</v>
      </c>
      <c r="M1540" s="1" t="b">
        <v>1</v>
      </c>
      <c r="N1540" s="1" t="s">
        <v>8270</v>
      </c>
      <c r="O1540" s="28">
        <f t="shared" si="240"/>
        <v>1.3026666666666666</v>
      </c>
      <c r="P1540" s="29">
        <f t="shared" si="241"/>
        <v>61.0625</v>
      </c>
      <c r="Q1540" s="9" t="str">
        <f t="shared" si="242"/>
        <v>theater</v>
      </c>
      <c r="R1540" s="26" t="str">
        <f t="shared" si="243"/>
        <v>plays</v>
      </c>
      <c r="S1540" s="27">
        <f t="shared" si="244"/>
        <v>42566.604826388888</v>
      </c>
      <c r="T1540" s="5" t="str">
        <f t="shared" si="245"/>
        <v>Jul</v>
      </c>
      <c r="U1540" s="5" t="str">
        <f t="shared" si="246"/>
        <v>2016</v>
      </c>
      <c r="V1540" s="5" t="str">
        <f t="shared" si="247"/>
        <v>Aug</v>
      </c>
      <c r="W1540" s="1" t="str">
        <f t="shared" si="248"/>
        <v>2016</v>
      </c>
      <c r="X1540" s="27">
        <f t="shared" si="249"/>
        <v>42596.604826388888</v>
      </c>
    </row>
    <row r="1541" spans="1:24" ht="48" hidden="1" x14ac:dyDescent="0.2">
      <c r="A1541" s="1">
        <v>3621</v>
      </c>
      <c r="B1541" s="7" t="s">
        <v>3619</v>
      </c>
      <c r="C1541" s="7" t="s">
        <v>7731</v>
      </c>
      <c r="D1541" s="1">
        <v>3000</v>
      </c>
      <c r="E1541" s="1">
        <v>3292</v>
      </c>
      <c r="F1541" s="1" t="s">
        <v>8218</v>
      </c>
      <c r="G1541" s="1" t="s">
        <v>8223</v>
      </c>
      <c r="H1541" s="1" t="s">
        <v>8245</v>
      </c>
      <c r="I1541" s="1">
        <v>1475269200</v>
      </c>
      <c r="J1541" s="1">
        <v>1473200844</v>
      </c>
      <c r="K1541" s="1" t="b">
        <v>0</v>
      </c>
      <c r="L1541" s="1">
        <v>70</v>
      </c>
      <c r="M1541" s="1" t="b">
        <v>1</v>
      </c>
      <c r="N1541" s="1" t="s">
        <v>8270</v>
      </c>
      <c r="O1541" s="28">
        <f t="shared" si="240"/>
        <v>1.0973333333333333</v>
      </c>
      <c r="P1541" s="29">
        <f t="shared" si="241"/>
        <v>47.028571428571432</v>
      </c>
      <c r="Q1541" s="9" t="str">
        <f t="shared" si="242"/>
        <v>theater</v>
      </c>
      <c r="R1541" s="26" t="str">
        <f t="shared" si="243"/>
        <v>plays</v>
      </c>
      <c r="S1541" s="27">
        <f t="shared" si="244"/>
        <v>42619.935694444444</v>
      </c>
      <c r="T1541" s="5" t="str">
        <f t="shared" si="245"/>
        <v>Sep</v>
      </c>
      <c r="U1541" s="5" t="str">
        <f t="shared" si="246"/>
        <v>2016</v>
      </c>
      <c r="V1541" s="5" t="str">
        <f t="shared" si="247"/>
        <v>Sep</v>
      </c>
      <c r="W1541" s="1" t="str">
        <f t="shared" si="248"/>
        <v>2016</v>
      </c>
      <c r="X1541" s="27">
        <f t="shared" si="249"/>
        <v>42643.875</v>
      </c>
    </row>
    <row r="1542" spans="1:24" ht="80" hidden="1" x14ac:dyDescent="0.2">
      <c r="A1542" s="1">
        <v>3624</v>
      </c>
      <c r="B1542" s="7" t="s">
        <v>3622</v>
      </c>
      <c r="C1542" s="7" t="s">
        <v>7734</v>
      </c>
      <c r="D1542" s="1">
        <v>3000</v>
      </c>
      <c r="E1542" s="1">
        <v>3148</v>
      </c>
      <c r="F1542" s="1" t="s">
        <v>8218</v>
      </c>
      <c r="G1542" s="1" t="s">
        <v>8223</v>
      </c>
      <c r="H1542" s="1" t="s">
        <v>8245</v>
      </c>
      <c r="I1542" s="1">
        <v>1471977290</v>
      </c>
      <c r="J1542" s="1">
        <v>1466793290</v>
      </c>
      <c r="K1542" s="1" t="b">
        <v>0</v>
      </c>
      <c r="L1542" s="1">
        <v>39</v>
      </c>
      <c r="M1542" s="1" t="b">
        <v>1</v>
      </c>
      <c r="N1542" s="1" t="s">
        <v>8270</v>
      </c>
      <c r="O1542" s="28">
        <f t="shared" si="240"/>
        <v>1.0493333333333332</v>
      </c>
      <c r="P1542" s="29">
        <f t="shared" si="241"/>
        <v>80.717948717948715</v>
      </c>
      <c r="Q1542" s="9" t="str">
        <f t="shared" si="242"/>
        <v>theater</v>
      </c>
      <c r="R1542" s="26" t="str">
        <f t="shared" si="243"/>
        <v>plays</v>
      </c>
      <c r="S1542" s="27">
        <f t="shared" si="244"/>
        <v>42545.774189814809</v>
      </c>
      <c r="T1542" s="5" t="str">
        <f t="shared" si="245"/>
        <v>Jun</v>
      </c>
      <c r="U1542" s="5" t="str">
        <f t="shared" si="246"/>
        <v>2016</v>
      </c>
      <c r="V1542" s="5" t="str">
        <f t="shared" si="247"/>
        <v>Aug</v>
      </c>
      <c r="W1542" s="1" t="str">
        <f t="shared" si="248"/>
        <v>2016</v>
      </c>
      <c r="X1542" s="27">
        <f t="shared" si="249"/>
        <v>42605.774189814809</v>
      </c>
    </row>
    <row r="1543" spans="1:24" ht="48" hidden="1" x14ac:dyDescent="0.2">
      <c r="A1543" s="1">
        <v>3625</v>
      </c>
      <c r="B1543" s="7" t="s">
        <v>3623</v>
      </c>
      <c r="C1543" s="7" t="s">
        <v>7735</v>
      </c>
      <c r="D1543" s="1">
        <v>3000</v>
      </c>
      <c r="E1543" s="1">
        <v>3080</v>
      </c>
      <c r="F1543" s="1" t="s">
        <v>8218</v>
      </c>
      <c r="G1543" s="1" t="s">
        <v>8224</v>
      </c>
      <c r="H1543" s="1" t="s">
        <v>8246</v>
      </c>
      <c r="I1543" s="1">
        <v>1435851577</v>
      </c>
      <c r="J1543" s="1">
        <v>1433259577</v>
      </c>
      <c r="K1543" s="1" t="b">
        <v>0</v>
      </c>
      <c r="L1543" s="1">
        <v>78</v>
      </c>
      <c r="M1543" s="1" t="b">
        <v>1</v>
      </c>
      <c r="N1543" s="1" t="s">
        <v>8270</v>
      </c>
      <c r="O1543" s="28">
        <f t="shared" si="240"/>
        <v>1.0266666666666666</v>
      </c>
      <c r="P1543" s="29">
        <f t="shared" si="241"/>
        <v>39.487179487179489</v>
      </c>
      <c r="Q1543" s="9" t="str">
        <f t="shared" si="242"/>
        <v>theater</v>
      </c>
      <c r="R1543" s="26" t="str">
        <f t="shared" si="243"/>
        <v>plays</v>
      </c>
      <c r="S1543" s="27">
        <f t="shared" si="244"/>
        <v>42157.652511574073</v>
      </c>
      <c r="T1543" s="5" t="str">
        <f t="shared" si="245"/>
        <v>Jun</v>
      </c>
      <c r="U1543" s="5" t="str">
        <f t="shared" si="246"/>
        <v>2015</v>
      </c>
      <c r="V1543" s="5" t="str">
        <f t="shared" si="247"/>
        <v>Jul</v>
      </c>
      <c r="W1543" s="1" t="str">
        <f t="shared" si="248"/>
        <v>2015</v>
      </c>
      <c r="X1543" s="27">
        <f t="shared" si="249"/>
        <v>42187.652511574073</v>
      </c>
    </row>
    <row r="1544" spans="1:24" ht="48" hidden="1" x14ac:dyDescent="0.2">
      <c r="A1544" s="1">
        <v>3630</v>
      </c>
      <c r="B1544" s="7" t="s">
        <v>3628</v>
      </c>
      <c r="C1544" s="7" t="s">
        <v>7740</v>
      </c>
      <c r="D1544" s="1">
        <v>3000</v>
      </c>
      <c r="E1544" s="1">
        <v>1</v>
      </c>
      <c r="F1544" s="1" t="s">
        <v>8220</v>
      </c>
      <c r="G1544" s="1" t="s">
        <v>8224</v>
      </c>
      <c r="H1544" s="1" t="s">
        <v>8246</v>
      </c>
      <c r="I1544" s="1">
        <v>1417295990</v>
      </c>
      <c r="J1544" s="1">
        <v>1414700390</v>
      </c>
      <c r="K1544" s="1" t="b">
        <v>0</v>
      </c>
      <c r="L1544" s="1">
        <v>1</v>
      </c>
      <c r="M1544" s="1" t="b">
        <v>0</v>
      </c>
      <c r="N1544" s="1" t="s">
        <v>8304</v>
      </c>
      <c r="O1544" s="28">
        <f t="shared" si="240"/>
        <v>3.3333333333333332E-4</v>
      </c>
      <c r="P1544" s="29">
        <f t="shared" si="241"/>
        <v>1</v>
      </c>
      <c r="Q1544" s="9" t="str">
        <f t="shared" si="242"/>
        <v>theater</v>
      </c>
      <c r="R1544" s="26" t="str">
        <f t="shared" si="243"/>
        <v>musical</v>
      </c>
      <c r="S1544" s="27">
        <f t="shared" si="244"/>
        <v>41942.84710648148</v>
      </c>
      <c r="T1544" s="5" t="str">
        <f t="shared" si="245"/>
        <v>Oct</v>
      </c>
      <c r="U1544" s="5" t="str">
        <f t="shared" si="246"/>
        <v>2014</v>
      </c>
      <c r="V1544" s="5" t="str">
        <f t="shared" si="247"/>
        <v>Nov</v>
      </c>
      <c r="W1544" s="1" t="str">
        <f t="shared" si="248"/>
        <v>2014</v>
      </c>
      <c r="X1544" s="27">
        <f t="shared" si="249"/>
        <v>41972.888773148152</v>
      </c>
    </row>
    <row r="1545" spans="1:24" ht="64" hidden="1" x14ac:dyDescent="0.2">
      <c r="A1545" s="1">
        <v>3637</v>
      </c>
      <c r="B1545" s="7" t="s">
        <v>3635</v>
      </c>
      <c r="C1545" s="7" t="s">
        <v>7747</v>
      </c>
      <c r="D1545" s="1">
        <v>3000</v>
      </c>
      <c r="E1545" s="1">
        <v>926</v>
      </c>
      <c r="F1545" s="1" t="s">
        <v>8220</v>
      </c>
      <c r="G1545" s="1" t="s">
        <v>8223</v>
      </c>
      <c r="H1545" s="1" t="s">
        <v>8245</v>
      </c>
      <c r="I1545" s="1">
        <v>1420130935</v>
      </c>
      <c r="J1545" s="1">
        <v>1417538935</v>
      </c>
      <c r="K1545" s="1" t="b">
        <v>0</v>
      </c>
      <c r="L1545" s="1">
        <v>14</v>
      </c>
      <c r="M1545" s="1" t="b">
        <v>0</v>
      </c>
      <c r="N1545" s="1" t="s">
        <v>8304</v>
      </c>
      <c r="O1545" s="28">
        <f t="shared" si="240"/>
        <v>0.30866666666666664</v>
      </c>
      <c r="P1545" s="29">
        <f t="shared" si="241"/>
        <v>66.142857142857139</v>
      </c>
      <c r="Q1545" s="9" t="str">
        <f t="shared" si="242"/>
        <v>theater</v>
      </c>
      <c r="R1545" s="26" t="str">
        <f t="shared" si="243"/>
        <v>musical</v>
      </c>
      <c r="S1545" s="27">
        <f t="shared" si="244"/>
        <v>41975.700636574074</v>
      </c>
      <c r="T1545" s="5" t="str">
        <f t="shared" si="245"/>
        <v>Dec</v>
      </c>
      <c r="U1545" s="5" t="str">
        <f t="shared" si="246"/>
        <v>2014</v>
      </c>
      <c r="V1545" s="5" t="str">
        <f t="shared" si="247"/>
        <v>Jan</v>
      </c>
      <c r="W1545" s="1" t="str">
        <f t="shared" si="248"/>
        <v>2015</v>
      </c>
      <c r="X1545" s="27">
        <f t="shared" si="249"/>
        <v>42005.700636574074</v>
      </c>
    </row>
    <row r="1546" spans="1:24" ht="48" hidden="1" x14ac:dyDescent="0.2">
      <c r="A1546" s="1">
        <v>3641</v>
      </c>
      <c r="B1546" s="7" t="s">
        <v>3639</v>
      </c>
      <c r="C1546" s="7" t="s">
        <v>7751</v>
      </c>
      <c r="D1546" s="1">
        <v>3000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1412485200</v>
      </c>
      <c r="J1546" s="1">
        <v>1410966179</v>
      </c>
      <c r="K1546" s="1" t="b">
        <v>0</v>
      </c>
      <c r="L1546" s="1">
        <v>0</v>
      </c>
      <c r="M1546" s="1" t="b">
        <v>0</v>
      </c>
      <c r="N1546" s="1" t="s">
        <v>8304</v>
      </c>
      <c r="O1546" s="28">
        <f t="shared" si="240"/>
        <v>0</v>
      </c>
      <c r="P1546" s="29">
        <f t="shared" si="241"/>
        <v>0</v>
      </c>
      <c r="Q1546" s="9" t="str">
        <f t="shared" si="242"/>
        <v>theater</v>
      </c>
      <c r="R1546" s="26" t="str">
        <f t="shared" si="243"/>
        <v>musical</v>
      </c>
      <c r="S1546" s="27">
        <f t="shared" si="244"/>
        <v>41899.627071759263</v>
      </c>
      <c r="T1546" s="5" t="str">
        <f t="shared" si="245"/>
        <v>Sep</v>
      </c>
      <c r="U1546" s="5" t="str">
        <f t="shared" si="246"/>
        <v>2014</v>
      </c>
      <c r="V1546" s="5" t="str">
        <f t="shared" si="247"/>
        <v>Oct</v>
      </c>
      <c r="W1546" s="1" t="str">
        <f t="shared" si="248"/>
        <v>2014</v>
      </c>
      <c r="X1546" s="27">
        <f t="shared" si="249"/>
        <v>41917.208333333336</v>
      </c>
    </row>
    <row r="1547" spans="1:24" ht="48" hidden="1" x14ac:dyDescent="0.2">
      <c r="A1547" s="1">
        <v>3659</v>
      </c>
      <c r="B1547" s="7" t="s">
        <v>3656</v>
      </c>
      <c r="C1547" s="7" t="s">
        <v>7769</v>
      </c>
      <c r="D1547" s="1">
        <v>3000</v>
      </c>
      <c r="E1547" s="1">
        <v>3061</v>
      </c>
      <c r="F1547" s="1" t="s">
        <v>8218</v>
      </c>
      <c r="G1547" s="1" t="s">
        <v>8223</v>
      </c>
      <c r="H1547" s="1" t="s">
        <v>8245</v>
      </c>
      <c r="I1547" s="1">
        <v>1426775940</v>
      </c>
      <c r="J1547" s="1">
        <v>1424414350</v>
      </c>
      <c r="K1547" s="1" t="b">
        <v>0</v>
      </c>
      <c r="L1547" s="1">
        <v>13</v>
      </c>
      <c r="M1547" s="1" t="b">
        <v>1</v>
      </c>
      <c r="N1547" s="1" t="s">
        <v>8270</v>
      </c>
      <c r="O1547" s="28">
        <f t="shared" si="240"/>
        <v>1.0203333333333333</v>
      </c>
      <c r="P1547" s="29">
        <f t="shared" si="241"/>
        <v>235.46153846153845</v>
      </c>
      <c r="Q1547" s="9" t="str">
        <f t="shared" si="242"/>
        <v>theater</v>
      </c>
      <c r="R1547" s="26" t="str">
        <f t="shared" si="243"/>
        <v>plays</v>
      </c>
      <c r="S1547" s="27">
        <f t="shared" si="244"/>
        <v>42055.277199074073</v>
      </c>
      <c r="T1547" s="5" t="str">
        <f t="shared" si="245"/>
        <v>Feb</v>
      </c>
      <c r="U1547" s="5" t="str">
        <f t="shared" si="246"/>
        <v>2015</v>
      </c>
      <c r="V1547" s="5" t="str">
        <f t="shared" si="247"/>
        <v>Mar</v>
      </c>
      <c r="W1547" s="1" t="str">
        <f t="shared" si="248"/>
        <v>2015</v>
      </c>
      <c r="X1547" s="27">
        <f t="shared" si="249"/>
        <v>42082.610416666663</v>
      </c>
    </row>
    <row r="1548" spans="1:24" ht="48" hidden="1" x14ac:dyDescent="0.2">
      <c r="A1548" s="1">
        <v>3661</v>
      </c>
      <c r="B1548" s="7" t="s">
        <v>3658</v>
      </c>
      <c r="C1548" s="7" t="s">
        <v>7771</v>
      </c>
      <c r="D1548" s="1">
        <v>3000</v>
      </c>
      <c r="E1548" s="1">
        <v>3330</v>
      </c>
      <c r="F1548" s="1" t="s">
        <v>8218</v>
      </c>
      <c r="G1548" s="1" t="s">
        <v>8223</v>
      </c>
      <c r="H1548" s="1" t="s">
        <v>8245</v>
      </c>
      <c r="I1548" s="1">
        <v>1460260800</v>
      </c>
      <c r="J1548" s="1">
        <v>1458336672</v>
      </c>
      <c r="K1548" s="1" t="b">
        <v>0</v>
      </c>
      <c r="L1548" s="1">
        <v>36</v>
      </c>
      <c r="M1548" s="1" t="b">
        <v>1</v>
      </c>
      <c r="N1548" s="1" t="s">
        <v>8270</v>
      </c>
      <c r="O1548" s="28">
        <f t="shared" si="240"/>
        <v>1.1100000000000001</v>
      </c>
      <c r="P1548" s="29">
        <f t="shared" si="241"/>
        <v>92.5</v>
      </c>
      <c r="Q1548" s="9" t="str">
        <f t="shared" si="242"/>
        <v>theater</v>
      </c>
      <c r="R1548" s="26" t="str">
        <f t="shared" si="243"/>
        <v>plays</v>
      </c>
      <c r="S1548" s="27">
        <f t="shared" si="244"/>
        <v>42447.896666666667</v>
      </c>
      <c r="T1548" s="5" t="str">
        <f t="shared" si="245"/>
        <v>Mar</v>
      </c>
      <c r="U1548" s="5" t="str">
        <f t="shared" si="246"/>
        <v>2016</v>
      </c>
      <c r="V1548" s="5" t="str">
        <f t="shared" si="247"/>
        <v>Apr</v>
      </c>
      <c r="W1548" s="1" t="str">
        <f t="shared" si="248"/>
        <v>2016</v>
      </c>
      <c r="X1548" s="27">
        <f t="shared" si="249"/>
        <v>42470.166666666672</v>
      </c>
    </row>
    <row r="1549" spans="1:24" ht="48" hidden="1" x14ac:dyDescent="0.2">
      <c r="A1549" s="1">
        <v>3667</v>
      </c>
      <c r="B1549" s="7" t="s">
        <v>3664</v>
      </c>
      <c r="C1549" s="7" t="s">
        <v>7777</v>
      </c>
      <c r="D1549" s="1">
        <v>3000</v>
      </c>
      <c r="E1549" s="1">
        <v>3095.11</v>
      </c>
      <c r="F1549" s="1" t="s">
        <v>8218</v>
      </c>
      <c r="G1549" s="1" t="s">
        <v>8224</v>
      </c>
      <c r="H1549" s="1" t="s">
        <v>8246</v>
      </c>
      <c r="I1549" s="1">
        <v>1437261419</v>
      </c>
      <c r="J1549" s="1">
        <v>1434669419</v>
      </c>
      <c r="K1549" s="1" t="b">
        <v>0</v>
      </c>
      <c r="L1549" s="1">
        <v>58</v>
      </c>
      <c r="M1549" s="1" t="b">
        <v>1</v>
      </c>
      <c r="N1549" s="1" t="s">
        <v>8270</v>
      </c>
      <c r="O1549" s="28">
        <f t="shared" si="240"/>
        <v>1.0317033333333334</v>
      </c>
      <c r="P1549" s="29">
        <f t="shared" si="241"/>
        <v>53.363965517241382</v>
      </c>
      <c r="Q1549" s="9" t="str">
        <f t="shared" si="242"/>
        <v>theater</v>
      </c>
      <c r="R1549" s="26" t="str">
        <f t="shared" si="243"/>
        <v>plays</v>
      </c>
      <c r="S1549" s="27">
        <f t="shared" si="244"/>
        <v>42173.970127314817</v>
      </c>
      <c r="T1549" s="5" t="str">
        <f t="shared" si="245"/>
        <v>Jun</v>
      </c>
      <c r="U1549" s="5" t="str">
        <f t="shared" si="246"/>
        <v>2015</v>
      </c>
      <c r="V1549" s="5" t="str">
        <f t="shared" si="247"/>
        <v>Jul</v>
      </c>
      <c r="W1549" s="1" t="str">
        <f t="shared" si="248"/>
        <v>2015</v>
      </c>
      <c r="X1549" s="27">
        <f t="shared" si="249"/>
        <v>42203.970127314817</v>
      </c>
    </row>
    <row r="1550" spans="1:24" ht="48" hidden="1" x14ac:dyDescent="0.2">
      <c r="A1550" s="1">
        <v>3672</v>
      </c>
      <c r="B1550" s="7" t="s">
        <v>3669</v>
      </c>
      <c r="C1550" s="7" t="s">
        <v>7782</v>
      </c>
      <c r="D1550" s="1">
        <v>3000</v>
      </c>
      <c r="E1550" s="1">
        <v>3046</v>
      </c>
      <c r="F1550" s="1" t="s">
        <v>8218</v>
      </c>
      <c r="G1550" s="1" t="s">
        <v>8224</v>
      </c>
      <c r="H1550" s="1" t="s">
        <v>8246</v>
      </c>
      <c r="I1550" s="1">
        <v>1411771384</v>
      </c>
      <c r="J1550" s="1">
        <v>1409179384</v>
      </c>
      <c r="K1550" s="1" t="b">
        <v>0</v>
      </c>
      <c r="L1550" s="1">
        <v>57</v>
      </c>
      <c r="M1550" s="1" t="b">
        <v>1</v>
      </c>
      <c r="N1550" s="1" t="s">
        <v>8270</v>
      </c>
      <c r="O1550" s="28">
        <f t="shared" si="240"/>
        <v>1.0153333333333334</v>
      </c>
      <c r="P1550" s="29">
        <f t="shared" si="241"/>
        <v>53.438596491228068</v>
      </c>
      <c r="Q1550" s="9" t="str">
        <f t="shared" si="242"/>
        <v>theater</v>
      </c>
      <c r="R1550" s="26" t="str">
        <f t="shared" si="243"/>
        <v>plays</v>
      </c>
      <c r="S1550" s="27">
        <f t="shared" si="244"/>
        <v>41878.946574074071</v>
      </c>
      <c r="T1550" s="5" t="str">
        <f t="shared" si="245"/>
        <v>Aug</v>
      </c>
      <c r="U1550" s="5" t="str">
        <f t="shared" si="246"/>
        <v>2014</v>
      </c>
      <c r="V1550" s="5" t="str">
        <f t="shared" si="247"/>
        <v>Sep</v>
      </c>
      <c r="W1550" s="1" t="str">
        <f t="shared" si="248"/>
        <v>2014</v>
      </c>
      <c r="X1550" s="27">
        <f t="shared" si="249"/>
        <v>41908.946574074071</v>
      </c>
    </row>
    <row r="1551" spans="1:24" ht="48" hidden="1" x14ac:dyDescent="0.2">
      <c r="A1551" s="1">
        <v>3680</v>
      </c>
      <c r="B1551" s="7" t="s">
        <v>3677</v>
      </c>
      <c r="C1551" s="7" t="s">
        <v>7790</v>
      </c>
      <c r="D1551" s="1">
        <v>3000</v>
      </c>
      <c r="E1551" s="1">
        <v>3383</v>
      </c>
      <c r="F1551" s="1" t="s">
        <v>8218</v>
      </c>
      <c r="G1551" s="1" t="s">
        <v>8223</v>
      </c>
      <c r="H1551" s="1" t="s">
        <v>8245</v>
      </c>
      <c r="I1551" s="1">
        <v>1475664834</v>
      </c>
      <c r="J1551" s="1">
        <v>1473850434</v>
      </c>
      <c r="K1551" s="1" t="b">
        <v>0</v>
      </c>
      <c r="L1551" s="1">
        <v>34</v>
      </c>
      <c r="M1551" s="1" t="b">
        <v>1</v>
      </c>
      <c r="N1551" s="1" t="s">
        <v>8270</v>
      </c>
      <c r="O1551" s="28">
        <f t="shared" si="240"/>
        <v>1.1276666666666666</v>
      </c>
      <c r="P1551" s="29">
        <f t="shared" si="241"/>
        <v>99.5</v>
      </c>
      <c r="Q1551" s="9" t="str">
        <f t="shared" si="242"/>
        <v>theater</v>
      </c>
      <c r="R1551" s="26" t="str">
        <f t="shared" si="243"/>
        <v>plays</v>
      </c>
      <c r="S1551" s="27">
        <f t="shared" si="244"/>
        <v>42627.454097222217</v>
      </c>
      <c r="T1551" s="5" t="str">
        <f t="shared" si="245"/>
        <v>Sep</v>
      </c>
      <c r="U1551" s="5" t="str">
        <f t="shared" si="246"/>
        <v>2016</v>
      </c>
      <c r="V1551" s="5" t="str">
        <f t="shared" si="247"/>
        <v>Oct</v>
      </c>
      <c r="W1551" s="1" t="str">
        <f t="shared" si="248"/>
        <v>2016</v>
      </c>
      <c r="X1551" s="27">
        <f t="shared" si="249"/>
        <v>42648.454097222217</v>
      </c>
    </row>
    <row r="1552" spans="1:24" ht="48" hidden="1" x14ac:dyDescent="0.2">
      <c r="A1552" s="1">
        <v>3682</v>
      </c>
      <c r="B1552" s="7" t="s">
        <v>3679</v>
      </c>
      <c r="C1552" s="7" t="s">
        <v>7792</v>
      </c>
      <c r="D1552" s="1">
        <v>3000</v>
      </c>
      <c r="E1552" s="1">
        <v>4176</v>
      </c>
      <c r="F1552" s="1" t="s">
        <v>8218</v>
      </c>
      <c r="G1552" s="1" t="s">
        <v>8223</v>
      </c>
      <c r="H1552" s="1" t="s">
        <v>8245</v>
      </c>
      <c r="I1552" s="1">
        <v>1402901940</v>
      </c>
      <c r="J1552" s="1">
        <v>1399998418</v>
      </c>
      <c r="K1552" s="1" t="b">
        <v>0</v>
      </c>
      <c r="L1552" s="1">
        <v>67</v>
      </c>
      <c r="M1552" s="1" t="b">
        <v>1</v>
      </c>
      <c r="N1552" s="1" t="s">
        <v>8270</v>
      </c>
      <c r="O1552" s="28">
        <f t="shared" si="240"/>
        <v>1.3919999999999999</v>
      </c>
      <c r="P1552" s="29">
        <f t="shared" si="241"/>
        <v>62.328358208955223</v>
      </c>
      <c r="Q1552" s="9" t="str">
        <f t="shared" si="242"/>
        <v>theater</v>
      </c>
      <c r="R1552" s="26" t="str">
        <f t="shared" si="243"/>
        <v>plays</v>
      </c>
      <c r="S1552" s="27">
        <f t="shared" si="244"/>
        <v>41772.685393518521</v>
      </c>
      <c r="T1552" s="5" t="str">
        <f t="shared" si="245"/>
        <v>May</v>
      </c>
      <c r="U1552" s="5" t="str">
        <f t="shared" si="246"/>
        <v>2014</v>
      </c>
      <c r="V1552" s="5" t="str">
        <f t="shared" si="247"/>
        <v>Jun</v>
      </c>
      <c r="W1552" s="1" t="str">
        <f t="shared" si="248"/>
        <v>2014</v>
      </c>
      <c r="X1552" s="27">
        <f t="shared" si="249"/>
        <v>41806.290972222225</v>
      </c>
    </row>
    <row r="1553" spans="1:24" ht="48" hidden="1" x14ac:dyDescent="0.2">
      <c r="A1553" s="1">
        <v>3688</v>
      </c>
      <c r="B1553" s="7" t="s">
        <v>3685</v>
      </c>
      <c r="C1553" s="7" t="s">
        <v>7798</v>
      </c>
      <c r="D1553" s="1">
        <v>3000</v>
      </c>
      <c r="E1553" s="1">
        <v>3275</v>
      </c>
      <c r="F1553" s="1" t="s">
        <v>8218</v>
      </c>
      <c r="G1553" s="1" t="s">
        <v>8224</v>
      </c>
      <c r="H1553" s="1" t="s">
        <v>8246</v>
      </c>
      <c r="I1553" s="1">
        <v>1407524004</v>
      </c>
      <c r="J1553" s="1">
        <v>1404932004</v>
      </c>
      <c r="K1553" s="1" t="b">
        <v>0</v>
      </c>
      <c r="L1553" s="1">
        <v>39</v>
      </c>
      <c r="M1553" s="1" t="b">
        <v>1</v>
      </c>
      <c r="N1553" s="1" t="s">
        <v>8270</v>
      </c>
      <c r="O1553" s="28">
        <f t="shared" si="240"/>
        <v>1.0916666666666666</v>
      </c>
      <c r="P1553" s="29">
        <f t="shared" si="241"/>
        <v>83.974358974358978</v>
      </c>
      <c r="Q1553" s="9" t="str">
        <f t="shared" si="242"/>
        <v>theater</v>
      </c>
      <c r="R1553" s="26" t="str">
        <f t="shared" si="243"/>
        <v>plays</v>
      </c>
      <c r="S1553" s="27">
        <f t="shared" si="244"/>
        <v>41829.787083333329</v>
      </c>
      <c r="T1553" s="5" t="str">
        <f t="shared" si="245"/>
        <v>Jul</v>
      </c>
      <c r="U1553" s="5" t="str">
        <f t="shared" si="246"/>
        <v>2014</v>
      </c>
      <c r="V1553" s="5" t="str">
        <f t="shared" si="247"/>
        <v>Aug</v>
      </c>
      <c r="W1553" s="1" t="str">
        <f t="shared" si="248"/>
        <v>2014</v>
      </c>
      <c r="X1553" s="27">
        <f t="shared" si="249"/>
        <v>41859.787083333329</v>
      </c>
    </row>
    <row r="1554" spans="1:24" ht="48" hidden="1" x14ac:dyDescent="0.2">
      <c r="A1554" s="1">
        <v>3689</v>
      </c>
      <c r="B1554" s="7" t="s">
        <v>3686</v>
      </c>
      <c r="C1554" s="7" t="s">
        <v>7799</v>
      </c>
      <c r="D1554" s="1">
        <v>3000</v>
      </c>
      <c r="E1554" s="1">
        <v>3550</v>
      </c>
      <c r="F1554" s="1" t="s">
        <v>8218</v>
      </c>
      <c r="G1554" s="1" t="s">
        <v>8223</v>
      </c>
      <c r="H1554" s="1" t="s">
        <v>8245</v>
      </c>
      <c r="I1554" s="1">
        <v>1434925500</v>
      </c>
      <c r="J1554" s="1">
        <v>1432410639</v>
      </c>
      <c r="K1554" s="1" t="b">
        <v>0</v>
      </c>
      <c r="L1554" s="1">
        <v>62</v>
      </c>
      <c r="M1554" s="1" t="b">
        <v>1</v>
      </c>
      <c r="N1554" s="1" t="s">
        <v>8270</v>
      </c>
      <c r="O1554" s="28">
        <f t="shared" si="240"/>
        <v>1.1833333333333333</v>
      </c>
      <c r="P1554" s="29">
        <f t="shared" si="241"/>
        <v>57.258064516129032</v>
      </c>
      <c r="Q1554" s="9" t="str">
        <f t="shared" si="242"/>
        <v>theater</v>
      </c>
      <c r="R1554" s="26" t="str">
        <f t="shared" si="243"/>
        <v>plays</v>
      </c>
      <c r="S1554" s="27">
        <f t="shared" si="244"/>
        <v>42147.826840277776</v>
      </c>
      <c r="T1554" s="5" t="str">
        <f t="shared" si="245"/>
        <v>May</v>
      </c>
      <c r="U1554" s="5" t="str">
        <f t="shared" si="246"/>
        <v>2015</v>
      </c>
      <c r="V1554" s="5" t="str">
        <f t="shared" si="247"/>
        <v>Jun</v>
      </c>
      <c r="W1554" s="1" t="str">
        <f t="shared" si="248"/>
        <v>2015</v>
      </c>
      <c r="X1554" s="27">
        <f t="shared" si="249"/>
        <v>42176.934027777781</v>
      </c>
    </row>
    <row r="1555" spans="1:24" ht="48" hidden="1" x14ac:dyDescent="0.2">
      <c r="A1555" s="1">
        <v>3702</v>
      </c>
      <c r="B1555" s="7" t="s">
        <v>3699</v>
      </c>
      <c r="C1555" s="7" t="s">
        <v>7812</v>
      </c>
      <c r="D1555" s="1">
        <v>3000</v>
      </c>
      <c r="E1555" s="1">
        <v>3275</v>
      </c>
      <c r="F1555" s="1" t="s">
        <v>8218</v>
      </c>
      <c r="G1555" s="1" t="s">
        <v>8224</v>
      </c>
      <c r="H1555" s="1" t="s">
        <v>8246</v>
      </c>
      <c r="I1555" s="1">
        <v>1468191540</v>
      </c>
      <c r="J1555" s="1">
        <v>1464958484</v>
      </c>
      <c r="K1555" s="1" t="b">
        <v>0</v>
      </c>
      <c r="L1555" s="1">
        <v>21</v>
      </c>
      <c r="M1555" s="1" t="b">
        <v>1</v>
      </c>
      <c r="N1555" s="1" t="s">
        <v>8270</v>
      </c>
      <c r="O1555" s="28">
        <f t="shared" si="240"/>
        <v>1.0916666666666666</v>
      </c>
      <c r="P1555" s="29">
        <f t="shared" si="241"/>
        <v>155.95238095238096</v>
      </c>
      <c r="Q1555" s="9" t="str">
        <f t="shared" si="242"/>
        <v>theater</v>
      </c>
      <c r="R1555" s="26" t="str">
        <f t="shared" si="243"/>
        <v>plays</v>
      </c>
      <c r="S1555" s="27">
        <f t="shared" si="244"/>
        <v>42524.53800925926</v>
      </c>
      <c r="T1555" s="5" t="str">
        <f t="shared" si="245"/>
        <v>Jun</v>
      </c>
      <c r="U1555" s="5" t="str">
        <f t="shared" si="246"/>
        <v>2016</v>
      </c>
      <c r="V1555" s="5" t="str">
        <f t="shared" si="247"/>
        <v>Jul</v>
      </c>
      <c r="W1555" s="1" t="str">
        <f t="shared" si="248"/>
        <v>2016</v>
      </c>
      <c r="X1555" s="27">
        <f t="shared" si="249"/>
        <v>42561.957638888889</v>
      </c>
    </row>
    <row r="1556" spans="1:24" ht="48" hidden="1" x14ac:dyDescent="0.2">
      <c r="A1556" s="1">
        <v>3802</v>
      </c>
      <c r="B1556" s="7" t="s">
        <v>3799</v>
      </c>
      <c r="C1556" s="7" t="s">
        <v>7912</v>
      </c>
      <c r="D1556" s="1">
        <v>3000</v>
      </c>
      <c r="E1556" s="1">
        <v>0</v>
      </c>
      <c r="F1556" s="1" t="s">
        <v>8220</v>
      </c>
      <c r="G1556" s="1" t="s">
        <v>8223</v>
      </c>
      <c r="H1556" s="1" t="s">
        <v>8245</v>
      </c>
      <c r="I1556" s="1">
        <v>1445482906</v>
      </c>
      <c r="J1556" s="1">
        <v>1442890906</v>
      </c>
      <c r="K1556" s="1" t="b">
        <v>0</v>
      </c>
      <c r="L1556" s="1">
        <v>0</v>
      </c>
      <c r="M1556" s="1" t="b">
        <v>0</v>
      </c>
      <c r="N1556" s="1" t="s">
        <v>8304</v>
      </c>
      <c r="O1556" s="28">
        <f t="shared" si="240"/>
        <v>0</v>
      </c>
      <c r="P1556" s="29">
        <f t="shared" si="241"/>
        <v>0</v>
      </c>
      <c r="Q1556" s="9" t="str">
        <f t="shared" si="242"/>
        <v>theater</v>
      </c>
      <c r="R1556" s="26" t="str">
        <f t="shared" si="243"/>
        <v>musical</v>
      </c>
      <c r="S1556" s="27">
        <f t="shared" si="244"/>
        <v>42269.126226851848</v>
      </c>
      <c r="T1556" s="5" t="str">
        <f t="shared" si="245"/>
        <v>Sep</v>
      </c>
      <c r="U1556" s="5" t="str">
        <f t="shared" si="246"/>
        <v>2015</v>
      </c>
      <c r="V1556" s="5" t="str">
        <f t="shared" si="247"/>
        <v>Oct</v>
      </c>
      <c r="W1556" s="1" t="str">
        <f t="shared" si="248"/>
        <v>2015</v>
      </c>
      <c r="X1556" s="27">
        <f t="shared" si="249"/>
        <v>42299.126226851848</v>
      </c>
    </row>
    <row r="1557" spans="1:24" ht="64" hidden="1" x14ac:dyDescent="0.2">
      <c r="A1557" s="1">
        <v>3827</v>
      </c>
      <c r="B1557" s="7" t="s">
        <v>3824</v>
      </c>
      <c r="C1557" s="7" t="s">
        <v>7936</v>
      </c>
      <c r="D1557" s="1">
        <v>3000</v>
      </c>
      <c r="E1557" s="1">
        <v>4580</v>
      </c>
      <c r="F1557" s="1" t="s">
        <v>8218</v>
      </c>
      <c r="G1557" s="1" t="s">
        <v>8224</v>
      </c>
      <c r="H1557" s="1" t="s">
        <v>8246</v>
      </c>
      <c r="I1557" s="1">
        <v>1427414400</v>
      </c>
      <c r="J1557" s="1">
        <v>1422656201</v>
      </c>
      <c r="K1557" s="1" t="b">
        <v>0</v>
      </c>
      <c r="L1557" s="1">
        <v>65</v>
      </c>
      <c r="M1557" s="1" t="b">
        <v>1</v>
      </c>
      <c r="N1557" s="1" t="s">
        <v>8270</v>
      </c>
      <c r="O1557" s="28">
        <f t="shared" si="240"/>
        <v>1.5266666666666666</v>
      </c>
      <c r="P1557" s="29">
        <f t="shared" si="241"/>
        <v>70.461538461538467</v>
      </c>
      <c r="Q1557" s="9" t="str">
        <f t="shared" si="242"/>
        <v>theater</v>
      </c>
      <c r="R1557" s="26" t="str">
        <f t="shared" si="243"/>
        <v>plays</v>
      </c>
      <c r="S1557" s="27">
        <f t="shared" si="244"/>
        <v>42034.928252314814</v>
      </c>
      <c r="T1557" s="5" t="str">
        <f t="shared" si="245"/>
        <v>Jan</v>
      </c>
      <c r="U1557" s="5" t="str">
        <f t="shared" si="246"/>
        <v>2015</v>
      </c>
      <c r="V1557" s="5" t="str">
        <f t="shared" si="247"/>
        <v>Mar</v>
      </c>
      <c r="W1557" s="1" t="str">
        <f t="shared" si="248"/>
        <v>2015</v>
      </c>
      <c r="X1557" s="27">
        <f t="shared" si="249"/>
        <v>42090</v>
      </c>
    </row>
    <row r="1558" spans="1:24" ht="48" hidden="1" x14ac:dyDescent="0.2">
      <c r="A1558" s="1">
        <v>3834</v>
      </c>
      <c r="B1558" s="7" t="s">
        <v>3831</v>
      </c>
      <c r="C1558" s="7" t="s">
        <v>7943</v>
      </c>
      <c r="D1558" s="1">
        <v>3000</v>
      </c>
      <c r="E1558" s="1">
        <v>3271</v>
      </c>
      <c r="F1558" s="1" t="s">
        <v>8218</v>
      </c>
      <c r="G1558" s="1" t="s">
        <v>8224</v>
      </c>
      <c r="H1558" s="1" t="s">
        <v>8246</v>
      </c>
      <c r="I1558" s="1">
        <v>1434624067</v>
      </c>
      <c r="J1558" s="1">
        <v>1432032067</v>
      </c>
      <c r="K1558" s="1" t="b">
        <v>0</v>
      </c>
      <c r="L1558" s="1">
        <v>57</v>
      </c>
      <c r="M1558" s="1" t="b">
        <v>1</v>
      </c>
      <c r="N1558" s="1" t="s">
        <v>8270</v>
      </c>
      <c r="O1558" s="28">
        <f t="shared" si="240"/>
        <v>1.0903333333333334</v>
      </c>
      <c r="P1558" s="29">
        <f t="shared" si="241"/>
        <v>57.385964912280699</v>
      </c>
      <c r="Q1558" s="9" t="str">
        <f t="shared" si="242"/>
        <v>theater</v>
      </c>
      <c r="R1558" s="26" t="str">
        <f t="shared" si="243"/>
        <v>plays</v>
      </c>
      <c r="S1558" s="27">
        <f t="shared" si="244"/>
        <v>42143.445219907408</v>
      </c>
      <c r="T1558" s="5" t="str">
        <f t="shared" si="245"/>
        <v>May</v>
      </c>
      <c r="U1558" s="5" t="str">
        <f t="shared" si="246"/>
        <v>2015</v>
      </c>
      <c r="V1558" s="5" t="str">
        <f t="shared" si="247"/>
        <v>Jun</v>
      </c>
      <c r="W1558" s="1" t="str">
        <f t="shared" si="248"/>
        <v>2015</v>
      </c>
      <c r="X1558" s="27">
        <f t="shared" si="249"/>
        <v>42173.445219907408</v>
      </c>
    </row>
    <row r="1559" spans="1:24" ht="48" hidden="1" x14ac:dyDescent="0.2">
      <c r="A1559" s="1">
        <v>3901</v>
      </c>
      <c r="B1559" s="7" t="s">
        <v>3898</v>
      </c>
      <c r="C1559" s="7" t="s">
        <v>8009</v>
      </c>
      <c r="D1559" s="1">
        <v>3000</v>
      </c>
      <c r="E1559" s="1">
        <v>25</v>
      </c>
      <c r="F1559" s="1" t="s">
        <v>8220</v>
      </c>
      <c r="G1559" s="1" t="s">
        <v>8223</v>
      </c>
      <c r="H1559" s="1" t="s">
        <v>8245</v>
      </c>
      <c r="I1559" s="1">
        <v>1450554599</v>
      </c>
      <c r="J1559" s="1">
        <v>1447098599</v>
      </c>
      <c r="K1559" s="1" t="b">
        <v>0</v>
      </c>
      <c r="L1559" s="1">
        <v>1</v>
      </c>
      <c r="M1559" s="1" t="b">
        <v>0</v>
      </c>
      <c r="N1559" s="1" t="s">
        <v>8270</v>
      </c>
      <c r="O1559" s="28">
        <f t="shared" si="240"/>
        <v>8.3333333333333332E-3</v>
      </c>
      <c r="P1559" s="29">
        <f t="shared" si="241"/>
        <v>25</v>
      </c>
      <c r="Q1559" s="9" t="str">
        <f t="shared" si="242"/>
        <v>theater</v>
      </c>
      <c r="R1559" s="26" t="str">
        <f t="shared" si="243"/>
        <v>plays</v>
      </c>
      <c r="S1559" s="27">
        <f t="shared" si="244"/>
        <v>42317.826377314821</v>
      </c>
      <c r="T1559" s="5" t="str">
        <f t="shared" si="245"/>
        <v>Nov</v>
      </c>
      <c r="U1559" s="5" t="str">
        <f t="shared" si="246"/>
        <v>2015</v>
      </c>
      <c r="V1559" s="5" t="str">
        <f t="shared" si="247"/>
        <v>Dec</v>
      </c>
      <c r="W1559" s="1" t="str">
        <f t="shared" si="248"/>
        <v>2015</v>
      </c>
      <c r="X1559" s="27">
        <f t="shared" si="249"/>
        <v>42357.826377314821</v>
      </c>
    </row>
    <row r="1560" spans="1:24" ht="48" hidden="1" x14ac:dyDescent="0.2">
      <c r="A1560" s="1">
        <v>3902</v>
      </c>
      <c r="B1560" s="7" t="s">
        <v>3899</v>
      </c>
      <c r="C1560" s="7" t="s">
        <v>8010</v>
      </c>
      <c r="D1560" s="1">
        <v>3000</v>
      </c>
      <c r="E1560" s="1">
        <v>1465</v>
      </c>
      <c r="F1560" s="1" t="s">
        <v>8220</v>
      </c>
      <c r="G1560" s="1" t="s">
        <v>8224</v>
      </c>
      <c r="H1560" s="1" t="s">
        <v>8246</v>
      </c>
      <c r="I1560" s="1">
        <v>1479125642</v>
      </c>
      <c r="J1560" s="1">
        <v>1476962042</v>
      </c>
      <c r="K1560" s="1" t="b">
        <v>0</v>
      </c>
      <c r="L1560" s="1">
        <v>31</v>
      </c>
      <c r="M1560" s="1" t="b">
        <v>0</v>
      </c>
      <c r="N1560" s="1" t="s">
        <v>8270</v>
      </c>
      <c r="O1560" s="28">
        <f t="shared" si="240"/>
        <v>0.48833333333333334</v>
      </c>
      <c r="P1560" s="29">
        <f t="shared" si="241"/>
        <v>47.258064516129032</v>
      </c>
      <c r="Q1560" s="9" t="str">
        <f t="shared" si="242"/>
        <v>theater</v>
      </c>
      <c r="R1560" s="26" t="str">
        <f t="shared" si="243"/>
        <v>plays</v>
      </c>
      <c r="S1560" s="27">
        <f t="shared" si="244"/>
        <v>42663.468078703707</v>
      </c>
      <c r="T1560" s="5" t="str">
        <f t="shared" si="245"/>
        <v>Oct</v>
      </c>
      <c r="U1560" s="5" t="str">
        <f t="shared" si="246"/>
        <v>2016</v>
      </c>
      <c r="V1560" s="5" t="str">
        <f t="shared" si="247"/>
        <v>Nov</v>
      </c>
      <c r="W1560" s="1" t="str">
        <f t="shared" si="248"/>
        <v>2016</v>
      </c>
      <c r="X1560" s="27">
        <f t="shared" si="249"/>
        <v>42688.509745370371</v>
      </c>
    </row>
    <row r="1561" spans="1:24" ht="48" hidden="1" x14ac:dyDescent="0.2">
      <c r="A1561" s="1">
        <v>3921</v>
      </c>
      <c r="B1561" s="7" t="s">
        <v>3918</v>
      </c>
      <c r="C1561" s="7" t="s">
        <v>8029</v>
      </c>
      <c r="D1561" s="1">
        <v>3000</v>
      </c>
      <c r="E1561" s="1">
        <v>0</v>
      </c>
      <c r="F1561" s="1" t="s">
        <v>8220</v>
      </c>
      <c r="G1561" s="1" t="s">
        <v>8224</v>
      </c>
      <c r="H1561" s="1" t="s">
        <v>8246</v>
      </c>
      <c r="I1561" s="1">
        <v>1414346400</v>
      </c>
      <c r="J1561" s="1">
        <v>1413291655</v>
      </c>
      <c r="K1561" s="1" t="b">
        <v>0</v>
      </c>
      <c r="L1561" s="1">
        <v>0</v>
      </c>
      <c r="M1561" s="1" t="b">
        <v>0</v>
      </c>
      <c r="N1561" s="1" t="s">
        <v>8270</v>
      </c>
      <c r="O1561" s="28">
        <f t="shared" si="240"/>
        <v>0</v>
      </c>
      <c r="P1561" s="29">
        <f t="shared" si="241"/>
        <v>0</v>
      </c>
      <c r="Q1561" s="9" t="str">
        <f t="shared" si="242"/>
        <v>theater</v>
      </c>
      <c r="R1561" s="26" t="str">
        <f t="shared" si="243"/>
        <v>plays</v>
      </c>
      <c r="S1561" s="27">
        <f t="shared" si="244"/>
        <v>41926.542303240742</v>
      </c>
      <c r="T1561" s="5" t="str">
        <f t="shared" si="245"/>
        <v>Oct</v>
      </c>
      <c r="U1561" s="5" t="str">
        <f t="shared" si="246"/>
        <v>2014</v>
      </c>
      <c r="V1561" s="5" t="str">
        <f t="shared" si="247"/>
        <v>Oct</v>
      </c>
      <c r="W1561" s="1" t="str">
        <f t="shared" si="248"/>
        <v>2014</v>
      </c>
      <c r="X1561" s="27">
        <f t="shared" si="249"/>
        <v>41938.75</v>
      </c>
    </row>
    <row r="1562" spans="1:24" ht="64" hidden="1" x14ac:dyDescent="0.2">
      <c r="A1562" s="1">
        <v>3935</v>
      </c>
      <c r="B1562" s="7" t="s">
        <v>3932</v>
      </c>
      <c r="C1562" s="7" t="s">
        <v>8043</v>
      </c>
      <c r="D1562" s="1">
        <v>3000</v>
      </c>
      <c r="E1562" s="1">
        <v>1315</v>
      </c>
      <c r="F1562" s="1" t="s">
        <v>8220</v>
      </c>
      <c r="G1562" s="1" t="s">
        <v>8224</v>
      </c>
      <c r="H1562" s="1" t="s">
        <v>8246</v>
      </c>
      <c r="I1562" s="1">
        <v>1443973546</v>
      </c>
      <c r="J1562" s="1">
        <v>1438789546</v>
      </c>
      <c r="K1562" s="1" t="b">
        <v>0</v>
      </c>
      <c r="L1562" s="1">
        <v>23</v>
      </c>
      <c r="M1562" s="1" t="b">
        <v>0</v>
      </c>
      <c r="N1562" s="1" t="s">
        <v>8270</v>
      </c>
      <c r="O1562" s="28">
        <f t="shared" si="240"/>
        <v>0.43833333333333335</v>
      </c>
      <c r="P1562" s="29">
        <f t="shared" si="241"/>
        <v>57.173913043478258</v>
      </c>
      <c r="Q1562" s="9" t="str">
        <f t="shared" si="242"/>
        <v>theater</v>
      </c>
      <c r="R1562" s="26" t="str">
        <f t="shared" si="243"/>
        <v>plays</v>
      </c>
      <c r="S1562" s="27">
        <f t="shared" si="244"/>
        <v>42221.656782407401</v>
      </c>
      <c r="T1562" s="5" t="str">
        <f t="shared" si="245"/>
        <v>Aug</v>
      </c>
      <c r="U1562" s="5" t="str">
        <f t="shared" si="246"/>
        <v>2015</v>
      </c>
      <c r="V1562" s="5" t="str">
        <f t="shared" si="247"/>
        <v>Oct</v>
      </c>
      <c r="W1562" s="1" t="str">
        <f t="shared" si="248"/>
        <v>2015</v>
      </c>
      <c r="X1562" s="27">
        <f t="shared" si="249"/>
        <v>42281.656782407401</v>
      </c>
    </row>
    <row r="1563" spans="1:24" ht="48" hidden="1" x14ac:dyDescent="0.2">
      <c r="A1563" s="1">
        <v>3947</v>
      </c>
      <c r="B1563" s="7" t="s">
        <v>3944</v>
      </c>
      <c r="C1563" s="7" t="s">
        <v>8055</v>
      </c>
      <c r="D1563" s="1">
        <v>3000</v>
      </c>
      <c r="E1563" s="1">
        <v>101</v>
      </c>
      <c r="F1563" s="1" t="s">
        <v>8220</v>
      </c>
      <c r="G1563" s="1" t="s">
        <v>8223</v>
      </c>
      <c r="H1563" s="1" t="s">
        <v>8245</v>
      </c>
      <c r="I1563" s="1">
        <v>1475378744</v>
      </c>
      <c r="J1563" s="1">
        <v>1472786744</v>
      </c>
      <c r="K1563" s="1" t="b">
        <v>0</v>
      </c>
      <c r="L1563" s="1">
        <v>2</v>
      </c>
      <c r="M1563" s="1" t="b">
        <v>0</v>
      </c>
      <c r="N1563" s="1" t="s">
        <v>8270</v>
      </c>
      <c r="O1563" s="28">
        <f t="shared" si="240"/>
        <v>3.3666666666666664E-2</v>
      </c>
      <c r="P1563" s="29">
        <f t="shared" si="241"/>
        <v>50.5</v>
      </c>
      <c r="Q1563" s="9" t="str">
        <f t="shared" si="242"/>
        <v>theater</v>
      </c>
      <c r="R1563" s="26" t="str">
        <f t="shared" si="243"/>
        <v>plays</v>
      </c>
      <c r="S1563" s="27">
        <f t="shared" si="244"/>
        <v>42615.142870370371</v>
      </c>
      <c r="T1563" s="5" t="str">
        <f t="shared" si="245"/>
        <v>Sep</v>
      </c>
      <c r="U1563" s="5" t="str">
        <f t="shared" si="246"/>
        <v>2016</v>
      </c>
      <c r="V1563" s="5" t="str">
        <f t="shared" si="247"/>
        <v>Oct</v>
      </c>
      <c r="W1563" s="1" t="str">
        <f t="shared" si="248"/>
        <v>2016</v>
      </c>
      <c r="X1563" s="27">
        <f t="shared" si="249"/>
        <v>42645.142870370371</v>
      </c>
    </row>
    <row r="1564" spans="1:24" ht="48" hidden="1" x14ac:dyDescent="0.2">
      <c r="A1564" s="1">
        <v>3960</v>
      </c>
      <c r="B1564" s="7" t="s">
        <v>3957</v>
      </c>
      <c r="C1564" s="7" t="s">
        <v>8067</v>
      </c>
      <c r="D1564" s="1">
        <v>3000</v>
      </c>
      <c r="E1564" s="1">
        <v>45</v>
      </c>
      <c r="F1564" s="1" t="s">
        <v>8220</v>
      </c>
      <c r="G1564" s="1" t="s">
        <v>8223</v>
      </c>
      <c r="H1564" s="1" t="s">
        <v>8245</v>
      </c>
      <c r="I1564" s="1">
        <v>1451852256</v>
      </c>
      <c r="J1564" s="1">
        <v>1449260256</v>
      </c>
      <c r="K1564" s="1" t="b">
        <v>0</v>
      </c>
      <c r="L1564" s="1">
        <v>4</v>
      </c>
      <c r="M1564" s="1" t="b">
        <v>0</v>
      </c>
      <c r="N1564" s="1" t="s">
        <v>8270</v>
      </c>
      <c r="O1564" s="28">
        <f t="shared" si="240"/>
        <v>1.4999999999999999E-2</v>
      </c>
      <c r="P1564" s="29">
        <f t="shared" si="241"/>
        <v>11.25</v>
      </c>
      <c r="Q1564" s="9" t="str">
        <f t="shared" si="242"/>
        <v>theater</v>
      </c>
      <c r="R1564" s="26" t="str">
        <f t="shared" si="243"/>
        <v>plays</v>
      </c>
      <c r="S1564" s="27">
        <f t="shared" si="244"/>
        <v>42342.845555555556</v>
      </c>
      <c r="T1564" s="5" t="str">
        <f t="shared" si="245"/>
        <v>Dec</v>
      </c>
      <c r="U1564" s="5" t="str">
        <f t="shared" si="246"/>
        <v>2015</v>
      </c>
      <c r="V1564" s="5" t="str">
        <f t="shared" si="247"/>
        <v>Jan</v>
      </c>
      <c r="W1564" s="1" t="str">
        <f t="shared" si="248"/>
        <v>2016</v>
      </c>
      <c r="X1564" s="27">
        <f t="shared" si="249"/>
        <v>42372.845555555556</v>
      </c>
    </row>
    <row r="1565" spans="1:24" ht="48" hidden="1" x14ac:dyDescent="0.2">
      <c r="A1565" s="1">
        <v>3989</v>
      </c>
      <c r="B1565" s="7" t="s">
        <v>3985</v>
      </c>
      <c r="C1565" s="7" t="s">
        <v>8095</v>
      </c>
      <c r="D1565" s="1">
        <v>3000</v>
      </c>
      <c r="E1565" s="1">
        <v>0</v>
      </c>
      <c r="F1565" s="1" t="s">
        <v>8220</v>
      </c>
      <c r="G1565" s="1" t="s">
        <v>8223</v>
      </c>
      <c r="H1565" s="1" t="s">
        <v>8245</v>
      </c>
      <c r="I1565" s="1">
        <v>1447009181</v>
      </c>
      <c r="J1565" s="1">
        <v>1444413581</v>
      </c>
      <c r="K1565" s="1" t="b">
        <v>0</v>
      </c>
      <c r="L1565" s="1">
        <v>0</v>
      </c>
      <c r="M1565" s="1" t="b">
        <v>0</v>
      </c>
      <c r="N1565" s="1" t="s">
        <v>8270</v>
      </c>
      <c r="O1565" s="28">
        <f t="shared" si="240"/>
        <v>0</v>
      </c>
      <c r="P1565" s="29">
        <f t="shared" si="241"/>
        <v>0</v>
      </c>
      <c r="Q1565" s="9" t="str">
        <f t="shared" si="242"/>
        <v>theater</v>
      </c>
      <c r="R1565" s="26" t="str">
        <f t="shared" si="243"/>
        <v>plays</v>
      </c>
      <c r="S1565" s="27">
        <f t="shared" si="244"/>
        <v>42286.749780092592</v>
      </c>
      <c r="T1565" s="5" t="str">
        <f t="shared" si="245"/>
        <v>Oct</v>
      </c>
      <c r="U1565" s="5" t="str">
        <f t="shared" si="246"/>
        <v>2015</v>
      </c>
      <c r="V1565" s="5" t="str">
        <f t="shared" si="247"/>
        <v>Nov</v>
      </c>
      <c r="W1565" s="1" t="str">
        <f t="shared" si="248"/>
        <v>2015</v>
      </c>
      <c r="X1565" s="27">
        <f t="shared" si="249"/>
        <v>42316.791446759264</v>
      </c>
    </row>
    <row r="1566" spans="1:24" ht="48" hidden="1" x14ac:dyDescent="0.2">
      <c r="A1566" s="1">
        <v>3996</v>
      </c>
      <c r="B1566" s="7" t="s">
        <v>3992</v>
      </c>
      <c r="C1566" s="7" t="s">
        <v>8102</v>
      </c>
      <c r="D1566" s="1">
        <v>3000</v>
      </c>
      <c r="E1566" s="1">
        <v>497</v>
      </c>
      <c r="F1566" s="1" t="s">
        <v>8220</v>
      </c>
      <c r="G1566" s="1" t="s">
        <v>8223</v>
      </c>
      <c r="H1566" s="1" t="s">
        <v>8245</v>
      </c>
      <c r="I1566" s="1">
        <v>1416499440</v>
      </c>
      <c r="J1566" s="1">
        <v>1415341464</v>
      </c>
      <c r="K1566" s="1" t="b">
        <v>0</v>
      </c>
      <c r="L1566" s="1">
        <v>17</v>
      </c>
      <c r="M1566" s="1" t="b">
        <v>0</v>
      </c>
      <c r="N1566" s="1" t="s">
        <v>8270</v>
      </c>
      <c r="O1566" s="28">
        <f t="shared" si="240"/>
        <v>0.16566666666666666</v>
      </c>
      <c r="P1566" s="29">
        <f t="shared" si="241"/>
        <v>29.235294117647058</v>
      </c>
      <c r="Q1566" s="9" t="str">
        <f t="shared" si="242"/>
        <v>theater</v>
      </c>
      <c r="R1566" s="26" t="str">
        <f t="shared" si="243"/>
        <v>plays</v>
      </c>
      <c r="S1566" s="27">
        <f t="shared" si="244"/>
        <v>41950.26694444444</v>
      </c>
      <c r="T1566" s="5" t="str">
        <f t="shared" si="245"/>
        <v>Nov</v>
      </c>
      <c r="U1566" s="5" t="str">
        <f t="shared" si="246"/>
        <v>2014</v>
      </c>
      <c r="V1566" s="5" t="str">
        <f t="shared" si="247"/>
        <v>Nov</v>
      </c>
      <c r="W1566" s="1" t="str">
        <f t="shared" si="248"/>
        <v>2014</v>
      </c>
      <c r="X1566" s="27">
        <f t="shared" si="249"/>
        <v>41963.669444444444</v>
      </c>
    </row>
    <row r="1567" spans="1:24" ht="48" hidden="1" x14ac:dyDescent="0.2">
      <c r="A1567" s="1">
        <v>3997</v>
      </c>
      <c r="B1567" s="7" t="s">
        <v>3993</v>
      </c>
      <c r="C1567" s="7" t="s">
        <v>8103</v>
      </c>
      <c r="D1567" s="1">
        <v>3000</v>
      </c>
      <c r="E1567" s="1">
        <v>0</v>
      </c>
      <c r="F1567" s="1" t="s">
        <v>8220</v>
      </c>
      <c r="G1567" s="1" t="s">
        <v>8224</v>
      </c>
      <c r="H1567" s="1" t="s">
        <v>8246</v>
      </c>
      <c r="I1567" s="1">
        <v>1428222221</v>
      </c>
      <c r="J1567" s="1">
        <v>1425633821</v>
      </c>
      <c r="K1567" s="1" t="b">
        <v>0</v>
      </c>
      <c r="L1567" s="1">
        <v>0</v>
      </c>
      <c r="M1567" s="1" t="b">
        <v>0</v>
      </c>
      <c r="N1567" s="1" t="s">
        <v>8270</v>
      </c>
      <c r="O1567" s="28">
        <f t="shared" si="240"/>
        <v>0</v>
      </c>
      <c r="P1567" s="29">
        <f t="shared" si="241"/>
        <v>0</v>
      </c>
      <c r="Q1567" s="9" t="str">
        <f t="shared" si="242"/>
        <v>theater</v>
      </c>
      <c r="R1567" s="26" t="str">
        <f t="shared" si="243"/>
        <v>plays</v>
      </c>
      <c r="S1567" s="27">
        <f t="shared" si="244"/>
        <v>42069.391446759255</v>
      </c>
      <c r="T1567" s="5" t="str">
        <f t="shared" si="245"/>
        <v>Mar</v>
      </c>
      <c r="U1567" s="5" t="str">
        <f t="shared" si="246"/>
        <v>2015</v>
      </c>
      <c r="V1567" s="5" t="str">
        <f t="shared" si="247"/>
        <v>Apr</v>
      </c>
      <c r="W1567" s="1" t="str">
        <f t="shared" si="248"/>
        <v>2015</v>
      </c>
      <c r="X1567" s="27">
        <f t="shared" si="249"/>
        <v>42099.349780092598</v>
      </c>
    </row>
    <row r="1568" spans="1:24" ht="48" hidden="1" x14ac:dyDescent="0.2">
      <c r="A1568" s="1">
        <v>4005</v>
      </c>
      <c r="B1568" s="7" t="s">
        <v>4001</v>
      </c>
      <c r="C1568" s="7" t="s">
        <v>8110</v>
      </c>
      <c r="D1568" s="1">
        <v>3000</v>
      </c>
      <c r="E1568" s="1">
        <v>40</v>
      </c>
      <c r="F1568" s="1" t="s">
        <v>8220</v>
      </c>
      <c r="G1568" s="1" t="s">
        <v>8223</v>
      </c>
      <c r="H1568" s="1" t="s">
        <v>8245</v>
      </c>
      <c r="I1568" s="1">
        <v>1413832985</v>
      </c>
      <c r="J1568" s="1">
        <v>1408648985</v>
      </c>
      <c r="K1568" s="1" t="b">
        <v>0</v>
      </c>
      <c r="L1568" s="1">
        <v>2</v>
      </c>
      <c r="M1568" s="1" t="b">
        <v>0</v>
      </c>
      <c r="N1568" s="1" t="s">
        <v>8270</v>
      </c>
      <c r="O1568" s="28">
        <f t="shared" si="240"/>
        <v>1.3333333333333334E-2</v>
      </c>
      <c r="P1568" s="29">
        <f t="shared" si="241"/>
        <v>20</v>
      </c>
      <c r="Q1568" s="9" t="str">
        <f t="shared" si="242"/>
        <v>theater</v>
      </c>
      <c r="R1568" s="26" t="str">
        <f t="shared" si="243"/>
        <v>plays</v>
      </c>
      <c r="S1568" s="27">
        <f t="shared" si="244"/>
        <v>41872.807696759257</v>
      </c>
      <c r="T1568" s="5" t="str">
        <f t="shared" si="245"/>
        <v>Aug</v>
      </c>
      <c r="U1568" s="5" t="str">
        <f t="shared" si="246"/>
        <v>2014</v>
      </c>
      <c r="V1568" s="5" t="str">
        <f t="shared" si="247"/>
        <v>Oct</v>
      </c>
      <c r="W1568" s="1" t="str">
        <f t="shared" si="248"/>
        <v>2014</v>
      </c>
      <c r="X1568" s="27">
        <f t="shared" si="249"/>
        <v>41932.807696759257</v>
      </c>
    </row>
    <row r="1569" spans="1:24" ht="48" hidden="1" x14ac:dyDescent="0.2">
      <c r="A1569" s="1">
        <v>4027</v>
      </c>
      <c r="B1569" s="7" t="s">
        <v>4023</v>
      </c>
      <c r="C1569" s="7" t="s">
        <v>8132</v>
      </c>
      <c r="D1569" s="1">
        <v>3000</v>
      </c>
      <c r="E1569" s="1">
        <v>215</v>
      </c>
      <c r="F1569" s="1" t="s">
        <v>8220</v>
      </c>
      <c r="G1569" s="1" t="s">
        <v>8223</v>
      </c>
      <c r="H1569" s="1" t="s">
        <v>8245</v>
      </c>
      <c r="I1569" s="1">
        <v>1487811600</v>
      </c>
      <c r="J1569" s="1">
        <v>1486077481</v>
      </c>
      <c r="K1569" s="1" t="b">
        <v>0</v>
      </c>
      <c r="L1569" s="1">
        <v>7</v>
      </c>
      <c r="M1569" s="1" t="b">
        <v>0</v>
      </c>
      <c r="N1569" s="1" t="s">
        <v>8270</v>
      </c>
      <c r="O1569" s="28">
        <f t="shared" si="240"/>
        <v>7.166666666666667E-2</v>
      </c>
      <c r="P1569" s="29">
        <f t="shared" si="241"/>
        <v>30.714285714285715</v>
      </c>
      <c r="Q1569" s="9" t="str">
        <f t="shared" si="242"/>
        <v>theater</v>
      </c>
      <c r="R1569" s="26" t="str">
        <f t="shared" si="243"/>
        <v>plays</v>
      </c>
      <c r="S1569" s="27">
        <f t="shared" si="244"/>
        <v>42768.97084490741</v>
      </c>
      <c r="T1569" s="5" t="str">
        <f t="shared" si="245"/>
        <v>Feb</v>
      </c>
      <c r="U1569" s="5" t="str">
        <f t="shared" si="246"/>
        <v>2017</v>
      </c>
      <c r="V1569" s="5" t="str">
        <f t="shared" si="247"/>
        <v>Feb</v>
      </c>
      <c r="W1569" s="1" t="str">
        <f t="shared" si="248"/>
        <v>2017</v>
      </c>
      <c r="X1569" s="27">
        <f t="shared" si="249"/>
        <v>42789.041666666672</v>
      </c>
    </row>
    <row r="1570" spans="1:24" ht="64" hidden="1" x14ac:dyDescent="0.2">
      <c r="A1570" s="1">
        <v>4052</v>
      </c>
      <c r="B1570" s="7" t="s">
        <v>4048</v>
      </c>
      <c r="C1570" s="7" t="s">
        <v>8156</v>
      </c>
      <c r="D1570" s="1">
        <v>3000</v>
      </c>
      <c r="E1570" s="1">
        <v>1126</v>
      </c>
      <c r="F1570" s="1" t="s">
        <v>8220</v>
      </c>
      <c r="G1570" s="1" t="s">
        <v>8223</v>
      </c>
      <c r="H1570" s="1" t="s">
        <v>8245</v>
      </c>
      <c r="I1570" s="1">
        <v>1413234316</v>
      </c>
      <c r="J1570" s="1">
        <v>1408050316</v>
      </c>
      <c r="K1570" s="1" t="b">
        <v>0</v>
      </c>
      <c r="L1570" s="1">
        <v>13</v>
      </c>
      <c r="M1570" s="1" t="b">
        <v>0</v>
      </c>
      <c r="N1570" s="1" t="s">
        <v>8270</v>
      </c>
      <c r="O1570" s="28">
        <f t="shared" si="240"/>
        <v>0.37533333333333335</v>
      </c>
      <c r="P1570" s="29">
        <f t="shared" si="241"/>
        <v>86.615384615384613</v>
      </c>
      <c r="Q1570" s="9" t="str">
        <f t="shared" si="242"/>
        <v>theater</v>
      </c>
      <c r="R1570" s="26" t="str">
        <f t="shared" si="243"/>
        <v>plays</v>
      </c>
      <c r="S1570" s="27">
        <f t="shared" si="244"/>
        <v>41865.878657407404</v>
      </c>
      <c r="T1570" s="5" t="str">
        <f t="shared" si="245"/>
        <v>Aug</v>
      </c>
      <c r="U1570" s="5" t="str">
        <f t="shared" si="246"/>
        <v>2014</v>
      </c>
      <c r="V1570" s="5" t="str">
        <f t="shared" si="247"/>
        <v>Oct</v>
      </c>
      <c r="W1570" s="1" t="str">
        <f t="shared" si="248"/>
        <v>2014</v>
      </c>
      <c r="X1570" s="27">
        <f t="shared" si="249"/>
        <v>41925.878657407404</v>
      </c>
    </row>
    <row r="1571" spans="1:24" ht="48" hidden="1" x14ac:dyDescent="0.2">
      <c r="A1571" s="1">
        <v>4079</v>
      </c>
      <c r="B1571" s="7" t="s">
        <v>4075</v>
      </c>
      <c r="C1571" s="7" t="s">
        <v>8182</v>
      </c>
      <c r="D1571" s="1">
        <v>3000</v>
      </c>
      <c r="E1571" s="1">
        <v>5</v>
      </c>
      <c r="F1571" s="1" t="s">
        <v>8220</v>
      </c>
      <c r="G1571" s="1" t="s">
        <v>8223</v>
      </c>
      <c r="H1571" s="1" t="s">
        <v>8245</v>
      </c>
      <c r="I1571" s="1">
        <v>1466375521</v>
      </c>
      <c r="J1571" s="1">
        <v>1463783521</v>
      </c>
      <c r="K1571" s="1" t="b">
        <v>0</v>
      </c>
      <c r="L1571" s="1">
        <v>1</v>
      </c>
      <c r="M1571" s="1" t="b">
        <v>0</v>
      </c>
      <c r="N1571" s="1" t="s">
        <v>8270</v>
      </c>
      <c r="O1571" s="28">
        <f t="shared" si="240"/>
        <v>1.6666666666666668E-3</v>
      </c>
      <c r="P1571" s="29">
        <f t="shared" si="241"/>
        <v>5</v>
      </c>
      <c r="Q1571" s="9" t="str">
        <f t="shared" si="242"/>
        <v>theater</v>
      </c>
      <c r="R1571" s="26" t="str">
        <f t="shared" si="243"/>
        <v>plays</v>
      </c>
      <c r="S1571" s="27">
        <f t="shared" si="244"/>
        <v>42510.938900462963</v>
      </c>
      <c r="T1571" s="5" t="str">
        <f t="shared" si="245"/>
        <v>May</v>
      </c>
      <c r="U1571" s="5" t="str">
        <f t="shared" si="246"/>
        <v>2016</v>
      </c>
      <c r="V1571" s="5" t="str">
        <f t="shared" si="247"/>
        <v>Jun</v>
      </c>
      <c r="W1571" s="1" t="str">
        <f t="shared" si="248"/>
        <v>2016</v>
      </c>
      <c r="X1571" s="27">
        <f t="shared" si="249"/>
        <v>42540.938900462963</v>
      </c>
    </row>
    <row r="1572" spans="1:24" ht="48" hidden="1" x14ac:dyDescent="0.2">
      <c r="A1572" s="1">
        <v>4080</v>
      </c>
      <c r="B1572" s="7" t="s">
        <v>4076</v>
      </c>
      <c r="C1572" s="7" t="s">
        <v>8183</v>
      </c>
      <c r="D1572" s="1">
        <v>3000</v>
      </c>
      <c r="E1572" s="1">
        <v>0</v>
      </c>
      <c r="F1572" s="1" t="s">
        <v>8220</v>
      </c>
      <c r="G1572" s="1" t="s">
        <v>8223</v>
      </c>
      <c r="H1572" s="1" t="s">
        <v>8245</v>
      </c>
      <c r="I1572" s="1">
        <v>1465930440</v>
      </c>
      <c r="J1572" s="1">
        <v>1463849116</v>
      </c>
      <c r="K1572" s="1" t="b">
        <v>0</v>
      </c>
      <c r="L1572" s="1">
        <v>0</v>
      </c>
      <c r="M1572" s="1" t="b">
        <v>0</v>
      </c>
      <c r="N1572" s="1" t="s">
        <v>8270</v>
      </c>
      <c r="O1572" s="28">
        <f t="shared" si="240"/>
        <v>0</v>
      </c>
      <c r="P1572" s="29">
        <f t="shared" si="241"/>
        <v>0</v>
      </c>
      <c r="Q1572" s="9" t="str">
        <f t="shared" si="242"/>
        <v>theater</v>
      </c>
      <c r="R1572" s="26" t="str">
        <f t="shared" si="243"/>
        <v>plays</v>
      </c>
      <c r="S1572" s="27">
        <f t="shared" si="244"/>
        <v>42511.698101851856</v>
      </c>
      <c r="T1572" s="5" t="str">
        <f t="shared" si="245"/>
        <v>May</v>
      </c>
      <c r="U1572" s="5" t="str">
        <f t="shared" si="246"/>
        <v>2016</v>
      </c>
      <c r="V1572" s="5" t="str">
        <f t="shared" si="247"/>
        <v>Jun</v>
      </c>
      <c r="W1572" s="1" t="str">
        <f t="shared" si="248"/>
        <v>2016</v>
      </c>
      <c r="X1572" s="27">
        <f t="shared" si="249"/>
        <v>42535.787500000006</v>
      </c>
    </row>
    <row r="1573" spans="1:24" ht="48" hidden="1" x14ac:dyDescent="0.2">
      <c r="A1573" s="1">
        <v>4084</v>
      </c>
      <c r="B1573" s="7" t="s">
        <v>4080</v>
      </c>
      <c r="C1573" s="7" t="s">
        <v>8187</v>
      </c>
      <c r="D1573" s="1">
        <v>3000</v>
      </c>
      <c r="E1573" s="1">
        <v>10</v>
      </c>
      <c r="F1573" s="1" t="s">
        <v>8220</v>
      </c>
      <c r="G1573" s="1" t="s">
        <v>8236</v>
      </c>
      <c r="H1573" s="1" t="s">
        <v>8248</v>
      </c>
      <c r="I1573" s="1">
        <v>1476008906</v>
      </c>
      <c r="J1573" s="1">
        <v>1473416906</v>
      </c>
      <c r="K1573" s="1" t="b">
        <v>0</v>
      </c>
      <c r="L1573" s="1">
        <v>1</v>
      </c>
      <c r="M1573" s="1" t="b">
        <v>0</v>
      </c>
      <c r="N1573" s="1" t="s">
        <v>8270</v>
      </c>
      <c r="O1573" s="28">
        <f t="shared" si="240"/>
        <v>3.3333333333333335E-3</v>
      </c>
      <c r="P1573" s="29">
        <f t="shared" si="241"/>
        <v>10</v>
      </c>
      <c r="Q1573" s="9" t="str">
        <f t="shared" si="242"/>
        <v>theater</v>
      </c>
      <c r="R1573" s="26" t="str">
        <f t="shared" si="243"/>
        <v>plays</v>
      </c>
      <c r="S1573" s="27">
        <f t="shared" si="244"/>
        <v>42622.436412037037</v>
      </c>
      <c r="T1573" s="5" t="str">
        <f t="shared" si="245"/>
        <v>Sep</v>
      </c>
      <c r="U1573" s="5" t="str">
        <f t="shared" si="246"/>
        <v>2016</v>
      </c>
      <c r="V1573" s="5" t="str">
        <f t="shared" si="247"/>
        <v>Oct</v>
      </c>
      <c r="W1573" s="1" t="str">
        <f t="shared" si="248"/>
        <v>2016</v>
      </c>
      <c r="X1573" s="27">
        <f t="shared" si="249"/>
        <v>42652.436412037037</v>
      </c>
    </row>
    <row r="1574" spans="1:24" ht="48" hidden="1" x14ac:dyDescent="0.2">
      <c r="A1574" s="1">
        <v>4104</v>
      </c>
      <c r="B1574" s="7" t="s">
        <v>4100</v>
      </c>
      <c r="C1574" s="7" t="s">
        <v>8207</v>
      </c>
      <c r="D1574" s="1">
        <v>3000</v>
      </c>
      <c r="E1574" s="1">
        <v>641</v>
      </c>
      <c r="F1574" s="1" t="s">
        <v>8220</v>
      </c>
      <c r="G1574" s="1" t="s">
        <v>8225</v>
      </c>
      <c r="H1574" s="1" t="s">
        <v>8247</v>
      </c>
      <c r="I1574" s="1">
        <v>1477550434</v>
      </c>
      <c r="J1574" s="1">
        <v>1474958434</v>
      </c>
      <c r="K1574" s="1" t="b">
        <v>0</v>
      </c>
      <c r="L1574" s="1">
        <v>14</v>
      </c>
      <c r="M1574" s="1" t="b">
        <v>0</v>
      </c>
      <c r="N1574" s="1" t="s">
        <v>8270</v>
      </c>
      <c r="O1574" s="28">
        <f t="shared" si="240"/>
        <v>0.21366666666666667</v>
      </c>
      <c r="P1574" s="29">
        <f t="shared" si="241"/>
        <v>45.785714285714285</v>
      </c>
      <c r="Q1574" s="9" t="str">
        <f t="shared" si="242"/>
        <v>theater</v>
      </c>
      <c r="R1574" s="26" t="str">
        <f t="shared" si="243"/>
        <v>plays</v>
      </c>
      <c r="S1574" s="27">
        <f t="shared" si="244"/>
        <v>42640.278171296297</v>
      </c>
      <c r="T1574" s="5" t="str">
        <f t="shared" si="245"/>
        <v>Sep</v>
      </c>
      <c r="U1574" s="5" t="str">
        <f t="shared" si="246"/>
        <v>2016</v>
      </c>
      <c r="V1574" s="5" t="str">
        <f t="shared" si="247"/>
        <v>Oct</v>
      </c>
      <c r="W1574" s="1" t="str">
        <f t="shared" si="248"/>
        <v>2016</v>
      </c>
      <c r="X1574" s="27">
        <f t="shared" si="249"/>
        <v>42670.278171296297</v>
      </c>
    </row>
    <row r="1575" spans="1:24" ht="48" hidden="1" x14ac:dyDescent="0.2">
      <c r="A1575" s="1">
        <v>4108</v>
      </c>
      <c r="B1575" s="7" t="s">
        <v>4104</v>
      </c>
      <c r="C1575" s="7" t="s">
        <v>8211</v>
      </c>
      <c r="D1575" s="1">
        <v>3000</v>
      </c>
      <c r="E1575" s="1">
        <v>59</v>
      </c>
      <c r="F1575" s="1" t="s">
        <v>8220</v>
      </c>
      <c r="G1575" s="1" t="s">
        <v>8223</v>
      </c>
      <c r="H1575" s="1" t="s">
        <v>8245</v>
      </c>
      <c r="I1575" s="1">
        <v>1488517200</v>
      </c>
      <c r="J1575" s="1">
        <v>1485909937</v>
      </c>
      <c r="K1575" s="1" t="b">
        <v>0</v>
      </c>
      <c r="L1575" s="1">
        <v>1</v>
      </c>
      <c r="M1575" s="1" t="b">
        <v>0</v>
      </c>
      <c r="N1575" s="1" t="s">
        <v>8270</v>
      </c>
      <c r="O1575" s="28">
        <f t="shared" si="240"/>
        <v>1.9666666666666666E-2</v>
      </c>
      <c r="P1575" s="29">
        <f t="shared" si="241"/>
        <v>59</v>
      </c>
      <c r="Q1575" s="9" t="str">
        <f t="shared" si="242"/>
        <v>theater</v>
      </c>
      <c r="R1575" s="26" t="str">
        <f t="shared" si="243"/>
        <v>plays</v>
      </c>
      <c r="S1575" s="27">
        <f t="shared" si="244"/>
        <v>42767.031678240746</v>
      </c>
      <c r="T1575" s="5" t="str">
        <f t="shared" si="245"/>
        <v>Feb</v>
      </c>
      <c r="U1575" s="5" t="str">
        <f t="shared" si="246"/>
        <v>2017</v>
      </c>
      <c r="V1575" s="5" t="str">
        <f t="shared" si="247"/>
        <v>Mar</v>
      </c>
      <c r="W1575" s="1" t="str">
        <f t="shared" si="248"/>
        <v>2017</v>
      </c>
      <c r="X1575" s="27">
        <f t="shared" si="249"/>
        <v>42797.208333333328</v>
      </c>
    </row>
    <row r="1576" spans="1:24" ht="48" hidden="1" x14ac:dyDescent="0.2">
      <c r="A1576" s="1">
        <v>4111</v>
      </c>
      <c r="B1576" s="7" t="s">
        <v>4107</v>
      </c>
      <c r="C1576" s="7" t="s">
        <v>8214</v>
      </c>
      <c r="D1576" s="1">
        <v>3000</v>
      </c>
      <c r="E1576" s="1">
        <v>94</v>
      </c>
      <c r="F1576" s="1" t="s">
        <v>8220</v>
      </c>
      <c r="G1576" s="1" t="s">
        <v>8223</v>
      </c>
      <c r="H1576" s="1" t="s">
        <v>8245</v>
      </c>
      <c r="I1576" s="1">
        <v>1424747740</v>
      </c>
      <c r="J1576" s="1">
        <v>1422155740</v>
      </c>
      <c r="K1576" s="1" t="b">
        <v>0</v>
      </c>
      <c r="L1576" s="1">
        <v>6</v>
      </c>
      <c r="M1576" s="1" t="b">
        <v>0</v>
      </c>
      <c r="N1576" s="1" t="s">
        <v>8270</v>
      </c>
      <c r="O1576" s="28">
        <f t="shared" si="240"/>
        <v>3.1333333333333331E-2</v>
      </c>
      <c r="P1576" s="29">
        <f t="shared" si="241"/>
        <v>15.666666666666666</v>
      </c>
      <c r="Q1576" s="9" t="str">
        <f t="shared" si="242"/>
        <v>theater</v>
      </c>
      <c r="R1576" s="26" t="str">
        <f t="shared" si="243"/>
        <v>plays</v>
      </c>
      <c r="S1576" s="27">
        <f t="shared" si="244"/>
        <v>42029.135879629626</v>
      </c>
      <c r="T1576" s="5" t="str">
        <f t="shared" si="245"/>
        <v>Jan</v>
      </c>
      <c r="U1576" s="5" t="str">
        <f t="shared" si="246"/>
        <v>2015</v>
      </c>
      <c r="V1576" s="5" t="str">
        <f t="shared" si="247"/>
        <v>Feb</v>
      </c>
      <c r="W1576" s="1" t="str">
        <f t="shared" si="248"/>
        <v>2015</v>
      </c>
      <c r="X1576" s="27">
        <f t="shared" si="249"/>
        <v>42059.135879629626</v>
      </c>
    </row>
    <row r="1577" spans="1:24" ht="48" hidden="1" x14ac:dyDescent="0.2">
      <c r="A1577" s="1">
        <v>2932</v>
      </c>
      <c r="B1577" s="7" t="s">
        <v>2932</v>
      </c>
      <c r="C1577" s="7" t="s">
        <v>7042</v>
      </c>
      <c r="D1577" s="1">
        <v>3100</v>
      </c>
      <c r="E1577" s="1">
        <v>3258</v>
      </c>
      <c r="F1577" s="1" t="s">
        <v>8218</v>
      </c>
      <c r="G1577" s="1" t="s">
        <v>8225</v>
      </c>
      <c r="H1577" s="1" t="s">
        <v>8247</v>
      </c>
      <c r="I1577" s="1">
        <v>1424516400</v>
      </c>
      <c r="J1577" s="1">
        <v>1421812637</v>
      </c>
      <c r="K1577" s="1" t="b">
        <v>0</v>
      </c>
      <c r="L1577" s="1">
        <v>38</v>
      </c>
      <c r="M1577" s="1" t="b">
        <v>1</v>
      </c>
      <c r="N1577" s="1" t="s">
        <v>8304</v>
      </c>
      <c r="O1577" s="28">
        <f t="shared" si="240"/>
        <v>1.0509677419354839</v>
      </c>
      <c r="P1577" s="29">
        <f t="shared" si="241"/>
        <v>85.736842105263165</v>
      </c>
      <c r="Q1577" s="9" t="str">
        <f t="shared" si="242"/>
        <v>theater</v>
      </c>
      <c r="R1577" s="26" t="str">
        <f t="shared" si="243"/>
        <v>musical</v>
      </c>
      <c r="S1577" s="27">
        <f t="shared" si="244"/>
        <v>42025.164780092593</v>
      </c>
      <c r="T1577" s="5" t="str">
        <f t="shared" si="245"/>
        <v>Jan</v>
      </c>
      <c r="U1577" s="5" t="str">
        <f t="shared" si="246"/>
        <v>2015</v>
      </c>
      <c r="V1577" s="5" t="str">
        <f t="shared" si="247"/>
        <v>Feb</v>
      </c>
      <c r="W1577" s="1" t="str">
        <f t="shared" si="248"/>
        <v>2015</v>
      </c>
      <c r="X1577" s="27">
        <f t="shared" si="249"/>
        <v>42056.458333333328</v>
      </c>
    </row>
    <row r="1578" spans="1:24" ht="32" hidden="1" x14ac:dyDescent="0.2">
      <c r="A1578" s="1">
        <v>3223</v>
      </c>
      <c r="B1578" s="7" t="s">
        <v>3223</v>
      </c>
      <c r="C1578" s="7" t="s">
        <v>7333</v>
      </c>
      <c r="D1578" s="1">
        <v>3100</v>
      </c>
      <c r="E1578" s="1">
        <v>3395</v>
      </c>
      <c r="F1578" s="1" t="s">
        <v>8218</v>
      </c>
      <c r="G1578" s="1" t="s">
        <v>8223</v>
      </c>
      <c r="H1578" s="1" t="s">
        <v>8245</v>
      </c>
      <c r="I1578" s="1">
        <v>1440100976</v>
      </c>
      <c r="J1578" s="1">
        <v>1437508976</v>
      </c>
      <c r="K1578" s="1" t="b">
        <v>1</v>
      </c>
      <c r="L1578" s="1">
        <v>74</v>
      </c>
      <c r="M1578" s="1" t="b">
        <v>1</v>
      </c>
      <c r="N1578" s="1" t="s">
        <v>8270</v>
      </c>
      <c r="O1578" s="28">
        <f t="shared" si="240"/>
        <v>1.0951612903225807</v>
      </c>
      <c r="P1578" s="29">
        <f t="shared" si="241"/>
        <v>45.878378378378379</v>
      </c>
      <c r="Q1578" s="9" t="str">
        <f t="shared" si="242"/>
        <v>theater</v>
      </c>
      <c r="R1578" s="26" t="str">
        <f t="shared" si="243"/>
        <v>plays</v>
      </c>
      <c r="S1578" s="27">
        <f t="shared" si="244"/>
        <v>42206.835370370376</v>
      </c>
      <c r="T1578" s="5" t="str">
        <f t="shared" si="245"/>
        <v>Jul</v>
      </c>
      <c r="U1578" s="5" t="str">
        <f t="shared" si="246"/>
        <v>2015</v>
      </c>
      <c r="V1578" s="5" t="str">
        <f t="shared" si="247"/>
        <v>Aug</v>
      </c>
      <c r="W1578" s="1" t="str">
        <f t="shared" si="248"/>
        <v>2015</v>
      </c>
      <c r="X1578" s="27">
        <f t="shared" si="249"/>
        <v>42236.835370370376</v>
      </c>
    </row>
    <row r="1579" spans="1:24" ht="32" hidden="1" x14ac:dyDescent="0.2">
      <c r="A1579" s="1">
        <v>876</v>
      </c>
      <c r="B1579" s="7" t="s">
        <v>877</v>
      </c>
      <c r="C1579" s="7" t="s">
        <v>4986</v>
      </c>
      <c r="D1579" s="1">
        <v>3152</v>
      </c>
      <c r="E1579" s="1">
        <v>1286</v>
      </c>
      <c r="F1579" s="1" t="s">
        <v>8220</v>
      </c>
      <c r="G1579" s="1" t="s">
        <v>8224</v>
      </c>
      <c r="H1579" s="1" t="s">
        <v>8246</v>
      </c>
      <c r="I1579" s="1">
        <v>1359978927</v>
      </c>
      <c r="J1579" s="1">
        <v>1357127727</v>
      </c>
      <c r="K1579" s="1" t="b">
        <v>0</v>
      </c>
      <c r="L1579" s="1">
        <v>45</v>
      </c>
      <c r="M1579" s="1" t="b">
        <v>0</v>
      </c>
      <c r="N1579" s="1" t="s">
        <v>8277</v>
      </c>
      <c r="O1579" s="28">
        <f t="shared" si="240"/>
        <v>0.40799492385786801</v>
      </c>
      <c r="P1579" s="29">
        <f t="shared" si="241"/>
        <v>28.577777777777779</v>
      </c>
      <c r="Q1579" s="9" t="str">
        <f t="shared" si="242"/>
        <v>music</v>
      </c>
      <c r="R1579" s="26" t="str">
        <f t="shared" si="243"/>
        <v>jazz</v>
      </c>
      <c r="S1579" s="27">
        <f t="shared" si="244"/>
        <v>41276.496840277774</v>
      </c>
      <c r="T1579" s="5" t="str">
        <f t="shared" si="245"/>
        <v>Jan</v>
      </c>
      <c r="U1579" s="5" t="str">
        <f t="shared" si="246"/>
        <v>2013</v>
      </c>
      <c r="V1579" s="5" t="str">
        <f t="shared" si="247"/>
        <v>Feb</v>
      </c>
      <c r="W1579" s="1" t="str">
        <f t="shared" si="248"/>
        <v>2013</v>
      </c>
      <c r="X1579" s="27">
        <f t="shared" si="249"/>
        <v>41309.496840277774</v>
      </c>
    </row>
    <row r="1580" spans="1:24" ht="48" hidden="1" x14ac:dyDescent="0.2">
      <c r="A1580" s="1">
        <v>98</v>
      </c>
      <c r="B1580" s="7" t="s">
        <v>100</v>
      </c>
      <c r="C1580" s="7" t="s">
        <v>4209</v>
      </c>
      <c r="D1580" s="1">
        <v>3200</v>
      </c>
      <c r="E1580" s="1">
        <v>3400</v>
      </c>
      <c r="F1580" s="1" t="s">
        <v>8218</v>
      </c>
      <c r="G1580" s="1" t="s">
        <v>8223</v>
      </c>
      <c r="H1580" s="1" t="s">
        <v>8245</v>
      </c>
      <c r="I1580" s="1">
        <v>1354923000</v>
      </c>
      <c r="J1580" s="1">
        <v>1351796674</v>
      </c>
      <c r="K1580" s="1" t="b">
        <v>0</v>
      </c>
      <c r="L1580" s="1">
        <v>60</v>
      </c>
      <c r="M1580" s="1" t="b">
        <v>1</v>
      </c>
      <c r="N1580" s="1" t="s">
        <v>8265</v>
      </c>
      <c r="O1580" s="28">
        <f t="shared" si="240"/>
        <v>1.0625</v>
      </c>
      <c r="P1580" s="29">
        <f t="shared" si="241"/>
        <v>56.666666666666664</v>
      </c>
      <c r="Q1580" s="9" t="str">
        <f t="shared" si="242"/>
        <v>film &amp; video</v>
      </c>
      <c r="R1580" s="26" t="str">
        <f t="shared" si="243"/>
        <v>shorts</v>
      </c>
      <c r="S1580" s="27">
        <f t="shared" si="244"/>
        <v>41214.79483796296</v>
      </c>
      <c r="T1580" s="5" t="str">
        <f t="shared" si="245"/>
        <v>Nov</v>
      </c>
      <c r="U1580" s="5" t="str">
        <f t="shared" si="246"/>
        <v>2012</v>
      </c>
      <c r="V1580" s="5" t="str">
        <f t="shared" si="247"/>
        <v>Dec</v>
      </c>
      <c r="W1580" s="1" t="str">
        <f t="shared" si="248"/>
        <v>2012</v>
      </c>
      <c r="X1580" s="27">
        <f t="shared" si="249"/>
        <v>41250.979166666664</v>
      </c>
    </row>
    <row r="1581" spans="1:24" ht="48" hidden="1" x14ac:dyDescent="0.2">
      <c r="A1581" s="1">
        <v>1122</v>
      </c>
      <c r="B1581" s="7" t="s">
        <v>1123</v>
      </c>
      <c r="C1581" s="7" t="s">
        <v>5232</v>
      </c>
      <c r="D1581" s="1">
        <v>3200</v>
      </c>
      <c r="E1581" s="1">
        <v>0</v>
      </c>
      <c r="F1581" s="1" t="s">
        <v>8220</v>
      </c>
      <c r="G1581" s="1" t="s">
        <v>8224</v>
      </c>
      <c r="H1581" s="1" t="s">
        <v>8246</v>
      </c>
      <c r="I1581" s="1">
        <v>1369932825</v>
      </c>
      <c r="J1581" s="1">
        <v>1368723225</v>
      </c>
      <c r="K1581" s="1" t="b">
        <v>0</v>
      </c>
      <c r="L1581" s="1">
        <v>0</v>
      </c>
      <c r="M1581" s="1" t="b">
        <v>0</v>
      </c>
      <c r="N1581" s="1" t="s">
        <v>8281</v>
      </c>
      <c r="O1581" s="28">
        <f t="shared" si="240"/>
        <v>0</v>
      </c>
      <c r="P1581" s="29">
        <f t="shared" si="241"/>
        <v>0</v>
      </c>
      <c r="Q1581" s="9" t="str">
        <f t="shared" si="242"/>
        <v>games</v>
      </c>
      <c r="R1581" s="26" t="str">
        <f t="shared" si="243"/>
        <v>video games</v>
      </c>
      <c r="S1581" s="27">
        <f t="shared" si="244"/>
        <v>41410.703993055555</v>
      </c>
      <c r="T1581" s="5" t="str">
        <f t="shared" si="245"/>
        <v>May</v>
      </c>
      <c r="U1581" s="5" t="str">
        <f t="shared" si="246"/>
        <v>2013</v>
      </c>
      <c r="V1581" s="5" t="str">
        <f t="shared" si="247"/>
        <v>May</v>
      </c>
      <c r="W1581" s="1" t="str">
        <f t="shared" si="248"/>
        <v>2013</v>
      </c>
      <c r="X1581" s="27">
        <f t="shared" si="249"/>
        <v>41424.703993055555</v>
      </c>
    </row>
    <row r="1582" spans="1:24" ht="48" hidden="1" x14ac:dyDescent="0.2">
      <c r="A1582" s="1">
        <v>1929</v>
      </c>
      <c r="B1582" s="7" t="s">
        <v>1930</v>
      </c>
      <c r="C1582" s="7" t="s">
        <v>6039</v>
      </c>
      <c r="D1582" s="1">
        <v>3200</v>
      </c>
      <c r="E1582" s="1">
        <v>3210</v>
      </c>
      <c r="F1582" s="1" t="s">
        <v>8218</v>
      </c>
      <c r="G1582" s="1" t="s">
        <v>8223</v>
      </c>
      <c r="H1582" s="1" t="s">
        <v>8245</v>
      </c>
      <c r="I1582" s="1">
        <v>1309825866</v>
      </c>
      <c r="J1582" s="1">
        <v>1306197066</v>
      </c>
      <c r="K1582" s="1" t="b">
        <v>0</v>
      </c>
      <c r="L1582" s="1">
        <v>75</v>
      </c>
      <c r="M1582" s="1" t="b">
        <v>1</v>
      </c>
      <c r="N1582" s="1" t="s">
        <v>8278</v>
      </c>
      <c r="O1582" s="28">
        <f t="shared" si="240"/>
        <v>1.003125</v>
      </c>
      <c r="P1582" s="29">
        <f t="shared" si="241"/>
        <v>42.8</v>
      </c>
      <c r="Q1582" s="9" t="str">
        <f t="shared" si="242"/>
        <v>music</v>
      </c>
      <c r="R1582" s="26" t="str">
        <f t="shared" si="243"/>
        <v>indie rock</v>
      </c>
      <c r="S1582" s="27">
        <f t="shared" si="244"/>
        <v>40687.021597222221</v>
      </c>
      <c r="T1582" s="5" t="str">
        <f t="shared" si="245"/>
        <v>May</v>
      </c>
      <c r="U1582" s="5" t="str">
        <f t="shared" si="246"/>
        <v>2011</v>
      </c>
      <c r="V1582" s="5" t="str">
        <f t="shared" si="247"/>
        <v>Jul</v>
      </c>
      <c r="W1582" s="1" t="str">
        <f t="shared" si="248"/>
        <v>2011</v>
      </c>
      <c r="X1582" s="27">
        <f t="shared" si="249"/>
        <v>40729.021597222221</v>
      </c>
    </row>
    <row r="1583" spans="1:24" ht="48" hidden="1" x14ac:dyDescent="0.2">
      <c r="A1583" s="1">
        <v>1994</v>
      </c>
      <c r="B1583" s="7" t="s">
        <v>1995</v>
      </c>
      <c r="C1583" s="7" t="s">
        <v>6104</v>
      </c>
      <c r="D1583" s="1">
        <v>3200</v>
      </c>
      <c r="E1583" s="1">
        <v>0</v>
      </c>
      <c r="F1583" s="1" t="s">
        <v>8220</v>
      </c>
      <c r="G1583" s="1" t="s">
        <v>8223</v>
      </c>
      <c r="H1583" s="1" t="s">
        <v>8245</v>
      </c>
      <c r="I1583" s="1">
        <v>1481072942</v>
      </c>
      <c r="J1583" s="1">
        <v>1475885342</v>
      </c>
      <c r="K1583" s="1" t="b">
        <v>0</v>
      </c>
      <c r="L1583" s="1">
        <v>0</v>
      </c>
      <c r="M1583" s="1" t="b">
        <v>0</v>
      </c>
      <c r="N1583" s="1" t="s">
        <v>8295</v>
      </c>
      <c r="O1583" s="28">
        <f t="shared" si="240"/>
        <v>0</v>
      </c>
      <c r="P1583" s="29">
        <f t="shared" si="241"/>
        <v>0</v>
      </c>
      <c r="Q1583" s="9" t="str">
        <f t="shared" si="242"/>
        <v>photography</v>
      </c>
      <c r="R1583" s="26" t="str">
        <f t="shared" si="243"/>
        <v>people</v>
      </c>
      <c r="S1583" s="27">
        <f t="shared" si="244"/>
        <v>42651.006273148145</v>
      </c>
      <c r="T1583" s="5" t="str">
        <f t="shared" si="245"/>
        <v>Oct</v>
      </c>
      <c r="U1583" s="5" t="str">
        <f t="shared" si="246"/>
        <v>2016</v>
      </c>
      <c r="V1583" s="5" t="str">
        <f t="shared" si="247"/>
        <v>Dec</v>
      </c>
      <c r="W1583" s="1" t="str">
        <f t="shared" si="248"/>
        <v>2016</v>
      </c>
      <c r="X1583" s="27">
        <f t="shared" si="249"/>
        <v>42711.047939814816</v>
      </c>
    </row>
    <row r="1584" spans="1:24" ht="48" hidden="1" x14ac:dyDescent="0.2">
      <c r="A1584" s="1">
        <v>2476</v>
      </c>
      <c r="B1584" s="7" t="s">
        <v>2477</v>
      </c>
      <c r="C1584" s="7" t="s">
        <v>6586</v>
      </c>
      <c r="D1584" s="1">
        <v>3200</v>
      </c>
      <c r="E1584" s="1">
        <v>3360.72</v>
      </c>
      <c r="F1584" s="1" t="s">
        <v>8218</v>
      </c>
      <c r="G1584" s="1" t="s">
        <v>8223</v>
      </c>
      <c r="H1584" s="1" t="s">
        <v>8245</v>
      </c>
      <c r="I1584" s="1">
        <v>1415004770</v>
      </c>
      <c r="J1584" s="1">
        <v>1412149970</v>
      </c>
      <c r="K1584" s="1" t="b">
        <v>0</v>
      </c>
      <c r="L1584" s="1">
        <v>55</v>
      </c>
      <c r="M1584" s="1" t="b">
        <v>1</v>
      </c>
      <c r="N1584" s="1" t="s">
        <v>8278</v>
      </c>
      <c r="O1584" s="28">
        <f t="shared" si="240"/>
        <v>1.050225</v>
      </c>
      <c r="P1584" s="29">
        <f t="shared" si="241"/>
        <v>61.103999999999999</v>
      </c>
      <c r="Q1584" s="9" t="str">
        <f t="shared" si="242"/>
        <v>music</v>
      </c>
      <c r="R1584" s="26" t="str">
        <f t="shared" si="243"/>
        <v>indie rock</v>
      </c>
      <c r="S1584" s="27">
        <f t="shared" si="244"/>
        <v>41913.328356481477</v>
      </c>
      <c r="T1584" s="5" t="str">
        <f t="shared" si="245"/>
        <v>Oct</v>
      </c>
      <c r="U1584" s="5" t="str">
        <f t="shared" si="246"/>
        <v>2014</v>
      </c>
      <c r="V1584" s="5" t="str">
        <f t="shared" si="247"/>
        <v>Nov</v>
      </c>
      <c r="W1584" s="1" t="str">
        <f t="shared" si="248"/>
        <v>2014</v>
      </c>
      <c r="X1584" s="27">
        <f t="shared" si="249"/>
        <v>41946.370023148149</v>
      </c>
    </row>
    <row r="1585" spans="1:24" ht="48" hidden="1" x14ac:dyDescent="0.2">
      <c r="A1585" s="1">
        <v>2971</v>
      </c>
      <c r="B1585" s="7" t="s">
        <v>2971</v>
      </c>
      <c r="C1585" s="7" t="s">
        <v>7081</v>
      </c>
      <c r="D1585" s="1">
        <v>3200</v>
      </c>
      <c r="E1585" s="1">
        <v>3205</v>
      </c>
      <c r="F1585" s="1" t="s">
        <v>8218</v>
      </c>
      <c r="G1585" s="1" t="s">
        <v>8223</v>
      </c>
      <c r="H1585" s="1" t="s">
        <v>8245</v>
      </c>
      <c r="I1585" s="1">
        <v>1409500078</v>
      </c>
      <c r="J1585" s="1">
        <v>1406908078</v>
      </c>
      <c r="K1585" s="1" t="b">
        <v>0</v>
      </c>
      <c r="L1585" s="1">
        <v>43</v>
      </c>
      <c r="M1585" s="1" t="b">
        <v>1</v>
      </c>
      <c r="N1585" s="1" t="s">
        <v>8270</v>
      </c>
      <c r="O1585" s="28">
        <f t="shared" si="240"/>
        <v>1.0015624999999999</v>
      </c>
      <c r="P1585" s="29">
        <f t="shared" si="241"/>
        <v>74.534883720930239</v>
      </c>
      <c r="Q1585" s="9" t="str">
        <f t="shared" si="242"/>
        <v>theater</v>
      </c>
      <c r="R1585" s="26" t="str">
        <f t="shared" si="243"/>
        <v>plays</v>
      </c>
      <c r="S1585" s="27">
        <f t="shared" si="244"/>
        <v>41852.658310185187</v>
      </c>
      <c r="T1585" s="5" t="str">
        <f t="shared" si="245"/>
        <v>Aug</v>
      </c>
      <c r="U1585" s="5" t="str">
        <f t="shared" si="246"/>
        <v>2014</v>
      </c>
      <c r="V1585" s="5" t="str">
        <f t="shared" si="247"/>
        <v>Aug</v>
      </c>
      <c r="W1585" s="1" t="str">
        <f t="shared" si="248"/>
        <v>2014</v>
      </c>
      <c r="X1585" s="27">
        <f t="shared" si="249"/>
        <v>41882.658310185187</v>
      </c>
    </row>
    <row r="1586" spans="1:24" ht="48" hidden="1" x14ac:dyDescent="0.2">
      <c r="A1586" s="1">
        <v>3186</v>
      </c>
      <c r="B1586" s="7" t="s">
        <v>3186</v>
      </c>
      <c r="C1586" s="7" t="s">
        <v>7296</v>
      </c>
      <c r="D1586" s="1">
        <v>3200</v>
      </c>
      <c r="E1586" s="1">
        <v>3270</v>
      </c>
      <c r="F1586" s="1" t="s">
        <v>8218</v>
      </c>
      <c r="G1586" s="1" t="s">
        <v>8224</v>
      </c>
      <c r="H1586" s="1" t="s">
        <v>8246</v>
      </c>
      <c r="I1586" s="1">
        <v>1410901200</v>
      </c>
      <c r="J1586" s="1">
        <v>1408313438</v>
      </c>
      <c r="K1586" s="1" t="b">
        <v>1</v>
      </c>
      <c r="L1586" s="1">
        <v>70</v>
      </c>
      <c r="M1586" s="1" t="b">
        <v>1</v>
      </c>
      <c r="N1586" s="1" t="s">
        <v>8270</v>
      </c>
      <c r="O1586" s="28">
        <f t="shared" si="240"/>
        <v>1.0218750000000001</v>
      </c>
      <c r="P1586" s="29">
        <f t="shared" si="241"/>
        <v>46.714285714285715</v>
      </c>
      <c r="Q1586" s="9" t="str">
        <f t="shared" si="242"/>
        <v>theater</v>
      </c>
      <c r="R1586" s="26" t="str">
        <f t="shared" si="243"/>
        <v>plays</v>
      </c>
      <c r="S1586" s="27">
        <f t="shared" si="244"/>
        <v>41868.924050925925</v>
      </c>
      <c r="T1586" s="5" t="str">
        <f t="shared" si="245"/>
        <v>Aug</v>
      </c>
      <c r="U1586" s="5" t="str">
        <f t="shared" si="246"/>
        <v>2014</v>
      </c>
      <c r="V1586" s="5" t="str">
        <f t="shared" si="247"/>
        <v>Sep</v>
      </c>
      <c r="W1586" s="1" t="str">
        <f t="shared" si="248"/>
        <v>2014</v>
      </c>
      <c r="X1586" s="27">
        <f t="shared" si="249"/>
        <v>41898.875</v>
      </c>
    </row>
    <row r="1587" spans="1:24" ht="48" hidden="1" x14ac:dyDescent="0.2">
      <c r="A1587" s="1">
        <v>3560</v>
      </c>
      <c r="B1587" s="7" t="s">
        <v>3559</v>
      </c>
      <c r="C1587" s="7" t="s">
        <v>7670</v>
      </c>
      <c r="D1587" s="1">
        <v>3200</v>
      </c>
      <c r="E1587" s="1">
        <v>3470</v>
      </c>
      <c r="F1587" s="1" t="s">
        <v>8218</v>
      </c>
      <c r="G1587" s="1" t="s">
        <v>8228</v>
      </c>
      <c r="H1587" s="1" t="s">
        <v>8250</v>
      </c>
      <c r="I1587" s="1">
        <v>1432694700</v>
      </c>
      <c r="J1587" s="1">
        <v>1429651266</v>
      </c>
      <c r="K1587" s="1" t="b">
        <v>0</v>
      </c>
      <c r="L1587" s="1">
        <v>74</v>
      </c>
      <c r="M1587" s="1" t="b">
        <v>1</v>
      </c>
      <c r="N1587" s="1" t="s">
        <v>8270</v>
      </c>
      <c r="O1587" s="28">
        <f t="shared" si="240"/>
        <v>1.0843750000000001</v>
      </c>
      <c r="P1587" s="29">
        <f t="shared" si="241"/>
        <v>46.891891891891895</v>
      </c>
      <c r="Q1587" s="9" t="str">
        <f t="shared" si="242"/>
        <v>theater</v>
      </c>
      <c r="R1587" s="26" t="str">
        <f t="shared" si="243"/>
        <v>plays</v>
      </c>
      <c r="S1587" s="27">
        <f t="shared" si="244"/>
        <v>42115.889652777783</v>
      </c>
      <c r="T1587" s="5" t="str">
        <f t="shared" si="245"/>
        <v>Apr</v>
      </c>
      <c r="U1587" s="5" t="str">
        <f t="shared" si="246"/>
        <v>2015</v>
      </c>
      <c r="V1587" s="5" t="str">
        <f t="shared" si="247"/>
        <v>May</v>
      </c>
      <c r="W1587" s="1" t="str">
        <f t="shared" si="248"/>
        <v>2015</v>
      </c>
      <c r="X1587" s="27">
        <f t="shared" si="249"/>
        <v>42151.114583333328</v>
      </c>
    </row>
    <row r="1588" spans="1:24" ht="48" hidden="1" x14ac:dyDescent="0.2">
      <c r="A1588" s="1">
        <v>119</v>
      </c>
      <c r="B1588" s="7" t="s">
        <v>121</v>
      </c>
      <c r="C1588" s="7" t="s">
        <v>4230</v>
      </c>
      <c r="D1588" s="1">
        <v>3250</v>
      </c>
      <c r="E1588" s="1">
        <v>3398.1</v>
      </c>
      <c r="F1588" s="1" t="s">
        <v>8218</v>
      </c>
      <c r="G1588" s="1" t="s">
        <v>8223</v>
      </c>
      <c r="H1588" s="1" t="s">
        <v>8245</v>
      </c>
      <c r="I1588" s="1">
        <v>1313276400</v>
      </c>
      <c r="J1588" s="1">
        <v>1310693986</v>
      </c>
      <c r="K1588" s="1" t="b">
        <v>0</v>
      </c>
      <c r="L1588" s="1">
        <v>37</v>
      </c>
      <c r="M1588" s="1" t="b">
        <v>1</v>
      </c>
      <c r="N1588" s="1" t="s">
        <v>8265</v>
      </c>
      <c r="O1588" s="28">
        <f t="shared" si="240"/>
        <v>1.0455692307692308</v>
      </c>
      <c r="P1588" s="29">
        <f t="shared" si="241"/>
        <v>91.840540540540545</v>
      </c>
      <c r="Q1588" s="9" t="str">
        <f t="shared" si="242"/>
        <v>film &amp; video</v>
      </c>
      <c r="R1588" s="26" t="str">
        <f t="shared" si="243"/>
        <v>shorts</v>
      </c>
      <c r="S1588" s="27">
        <f t="shared" si="244"/>
        <v>40739.069282407407</v>
      </c>
      <c r="T1588" s="5" t="str">
        <f t="shared" si="245"/>
        <v>Jul</v>
      </c>
      <c r="U1588" s="5" t="str">
        <f t="shared" si="246"/>
        <v>2011</v>
      </c>
      <c r="V1588" s="5" t="str">
        <f t="shared" si="247"/>
        <v>Aug</v>
      </c>
      <c r="W1588" s="1" t="str">
        <f t="shared" si="248"/>
        <v>2011</v>
      </c>
      <c r="X1588" s="27">
        <f t="shared" si="249"/>
        <v>40768.958333333336</v>
      </c>
    </row>
    <row r="1589" spans="1:24" ht="32" hidden="1" x14ac:dyDescent="0.2">
      <c r="A1589" s="1">
        <v>1596</v>
      </c>
      <c r="B1589" s="7" t="s">
        <v>1597</v>
      </c>
      <c r="C1589" s="7" t="s">
        <v>5706</v>
      </c>
      <c r="D1589" s="1">
        <v>3250</v>
      </c>
      <c r="E1589" s="1">
        <v>75</v>
      </c>
      <c r="F1589" s="1" t="s">
        <v>8220</v>
      </c>
      <c r="G1589" s="1" t="s">
        <v>8224</v>
      </c>
      <c r="H1589" s="1" t="s">
        <v>8246</v>
      </c>
      <c r="I1589" s="1">
        <v>1418469569</v>
      </c>
      <c r="J1589" s="1">
        <v>1414577969</v>
      </c>
      <c r="K1589" s="1" t="b">
        <v>0</v>
      </c>
      <c r="L1589" s="1">
        <v>3</v>
      </c>
      <c r="M1589" s="1" t="b">
        <v>0</v>
      </c>
      <c r="N1589" s="1" t="s">
        <v>8290</v>
      </c>
      <c r="O1589" s="28">
        <f t="shared" si="240"/>
        <v>2.3076923076923078E-2</v>
      </c>
      <c r="P1589" s="29">
        <f t="shared" si="241"/>
        <v>25</v>
      </c>
      <c r="Q1589" s="9" t="str">
        <f t="shared" si="242"/>
        <v>photography</v>
      </c>
      <c r="R1589" s="26" t="str">
        <f t="shared" si="243"/>
        <v>places</v>
      </c>
      <c r="S1589" s="27">
        <f t="shared" si="244"/>
        <v>41941.430196759262</v>
      </c>
      <c r="T1589" s="5" t="str">
        <f t="shared" si="245"/>
        <v>Oct</v>
      </c>
      <c r="U1589" s="5" t="str">
        <f t="shared" si="246"/>
        <v>2014</v>
      </c>
      <c r="V1589" s="5" t="str">
        <f t="shared" si="247"/>
        <v>Dec</v>
      </c>
      <c r="W1589" s="1" t="str">
        <f t="shared" si="248"/>
        <v>2014</v>
      </c>
      <c r="X1589" s="27">
        <f t="shared" si="249"/>
        <v>41986.471863425926</v>
      </c>
    </row>
    <row r="1590" spans="1:24" ht="48" hidden="1" x14ac:dyDescent="0.2">
      <c r="A1590" s="1">
        <v>2406</v>
      </c>
      <c r="B1590" s="7" t="s">
        <v>2407</v>
      </c>
      <c r="C1590" s="7" t="s">
        <v>6516</v>
      </c>
      <c r="D1590" s="1">
        <v>3250</v>
      </c>
      <c r="E1590" s="1">
        <v>1345</v>
      </c>
      <c r="F1590" s="1" t="s">
        <v>8220</v>
      </c>
      <c r="G1590" s="1" t="s">
        <v>8223</v>
      </c>
      <c r="H1590" s="1" t="s">
        <v>8245</v>
      </c>
      <c r="I1590" s="1">
        <v>1421635190</v>
      </c>
      <c r="J1590" s="1">
        <v>1418179190</v>
      </c>
      <c r="K1590" s="1" t="b">
        <v>0</v>
      </c>
      <c r="L1590" s="1">
        <v>16</v>
      </c>
      <c r="M1590" s="1" t="b">
        <v>0</v>
      </c>
      <c r="N1590" s="1" t="s">
        <v>8283</v>
      </c>
      <c r="O1590" s="28">
        <f t="shared" si="240"/>
        <v>0.41384615384615386</v>
      </c>
      <c r="P1590" s="29">
        <f t="shared" si="241"/>
        <v>84.0625</v>
      </c>
      <c r="Q1590" s="9" t="str">
        <f t="shared" si="242"/>
        <v>food</v>
      </c>
      <c r="R1590" s="26" t="str">
        <f t="shared" si="243"/>
        <v>food trucks</v>
      </c>
      <c r="S1590" s="27">
        <f t="shared" si="244"/>
        <v>41983.110995370371</v>
      </c>
      <c r="T1590" s="5" t="str">
        <f t="shared" si="245"/>
        <v>Dec</v>
      </c>
      <c r="U1590" s="5" t="str">
        <f t="shared" si="246"/>
        <v>2014</v>
      </c>
      <c r="V1590" s="5" t="str">
        <f t="shared" si="247"/>
        <v>Jan</v>
      </c>
      <c r="W1590" s="1" t="str">
        <f t="shared" si="248"/>
        <v>2015</v>
      </c>
      <c r="X1590" s="27">
        <f t="shared" si="249"/>
        <v>42023.110995370371</v>
      </c>
    </row>
    <row r="1591" spans="1:24" ht="48" hidden="1" x14ac:dyDescent="0.2">
      <c r="A1591" s="1">
        <v>2762</v>
      </c>
      <c r="B1591" s="7" t="s">
        <v>2762</v>
      </c>
      <c r="C1591" s="7" t="s">
        <v>6872</v>
      </c>
      <c r="D1591" s="1">
        <v>3250</v>
      </c>
      <c r="E1591" s="1">
        <v>25</v>
      </c>
      <c r="F1591" s="1" t="s">
        <v>8220</v>
      </c>
      <c r="G1591" s="1" t="s">
        <v>8223</v>
      </c>
      <c r="H1591" s="1" t="s">
        <v>8245</v>
      </c>
      <c r="I1591" s="1">
        <v>1332114795</v>
      </c>
      <c r="J1591" s="1">
        <v>1326934395</v>
      </c>
      <c r="K1591" s="1" t="b">
        <v>0</v>
      </c>
      <c r="L1591" s="1">
        <v>1</v>
      </c>
      <c r="M1591" s="1" t="b">
        <v>0</v>
      </c>
      <c r="N1591" s="1" t="s">
        <v>8303</v>
      </c>
      <c r="O1591" s="28">
        <f t="shared" si="240"/>
        <v>7.6923076923076927E-3</v>
      </c>
      <c r="P1591" s="29">
        <f t="shared" si="241"/>
        <v>25</v>
      </c>
      <c r="Q1591" s="9" t="str">
        <f t="shared" si="242"/>
        <v>publishing</v>
      </c>
      <c r="R1591" s="26" t="str">
        <f t="shared" si="243"/>
        <v>children's books</v>
      </c>
      <c r="S1591" s="27">
        <f t="shared" si="244"/>
        <v>40927.036979166667</v>
      </c>
      <c r="T1591" s="5" t="str">
        <f t="shared" si="245"/>
        <v>Jan</v>
      </c>
      <c r="U1591" s="5" t="str">
        <f t="shared" si="246"/>
        <v>2012</v>
      </c>
      <c r="V1591" s="5" t="str">
        <f t="shared" si="247"/>
        <v>Mar</v>
      </c>
      <c r="W1591" s="1" t="str">
        <f t="shared" si="248"/>
        <v>2012</v>
      </c>
      <c r="X1591" s="27">
        <f t="shared" si="249"/>
        <v>40986.995312500003</v>
      </c>
    </row>
    <row r="1592" spans="1:24" ht="48" hidden="1" x14ac:dyDescent="0.2">
      <c r="A1592" s="1">
        <v>3938</v>
      </c>
      <c r="B1592" s="7" t="s">
        <v>3935</v>
      </c>
      <c r="C1592" s="7" t="s">
        <v>8046</v>
      </c>
      <c r="D1592" s="1">
        <v>3255</v>
      </c>
      <c r="E1592" s="1">
        <v>397</v>
      </c>
      <c r="F1592" s="1" t="s">
        <v>8220</v>
      </c>
      <c r="G1592" s="1" t="s">
        <v>8223</v>
      </c>
      <c r="H1592" s="1" t="s">
        <v>8245</v>
      </c>
      <c r="I1592" s="1">
        <v>1435441454</v>
      </c>
      <c r="J1592" s="1">
        <v>1432763054</v>
      </c>
      <c r="K1592" s="1" t="b">
        <v>0</v>
      </c>
      <c r="L1592" s="1">
        <v>5</v>
      </c>
      <c r="M1592" s="1" t="b">
        <v>0</v>
      </c>
      <c r="N1592" s="1" t="s">
        <v>8270</v>
      </c>
      <c r="O1592" s="28">
        <f t="shared" si="240"/>
        <v>0.12196620583717357</v>
      </c>
      <c r="P1592" s="29">
        <f t="shared" si="241"/>
        <v>79.400000000000006</v>
      </c>
      <c r="Q1592" s="9" t="str">
        <f t="shared" si="242"/>
        <v>theater</v>
      </c>
      <c r="R1592" s="26" t="str">
        <f t="shared" si="243"/>
        <v>plays</v>
      </c>
      <c r="S1592" s="27">
        <f t="shared" si="244"/>
        <v>42151.905717592599</v>
      </c>
      <c r="T1592" s="5" t="str">
        <f t="shared" si="245"/>
        <v>May</v>
      </c>
      <c r="U1592" s="5" t="str">
        <f t="shared" si="246"/>
        <v>2015</v>
      </c>
      <c r="V1592" s="5" t="str">
        <f t="shared" si="247"/>
        <v>Jun</v>
      </c>
      <c r="W1592" s="1" t="str">
        <f t="shared" si="248"/>
        <v>2015</v>
      </c>
      <c r="X1592" s="27">
        <f t="shared" si="249"/>
        <v>42182.905717592599</v>
      </c>
    </row>
    <row r="1593" spans="1:24" ht="48" hidden="1" x14ac:dyDescent="0.2">
      <c r="A1593" s="1">
        <v>1717</v>
      </c>
      <c r="B1593" s="7" t="s">
        <v>1718</v>
      </c>
      <c r="C1593" s="7" t="s">
        <v>5827</v>
      </c>
      <c r="D1593" s="1">
        <v>3265</v>
      </c>
      <c r="E1593" s="1">
        <v>1395</v>
      </c>
      <c r="F1593" s="1" t="s">
        <v>8220</v>
      </c>
      <c r="G1593" s="1" t="s">
        <v>8223</v>
      </c>
      <c r="H1593" s="1" t="s">
        <v>8245</v>
      </c>
      <c r="I1593" s="1">
        <v>1461211200</v>
      </c>
      <c r="J1593" s="1">
        <v>1459467238</v>
      </c>
      <c r="K1593" s="1" t="b">
        <v>0</v>
      </c>
      <c r="L1593" s="1">
        <v>41</v>
      </c>
      <c r="M1593" s="1" t="b">
        <v>0</v>
      </c>
      <c r="N1593" s="1" t="s">
        <v>8292</v>
      </c>
      <c r="O1593" s="28">
        <f t="shared" si="240"/>
        <v>0.42725880551301687</v>
      </c>
      <c r="P1593" s="29">
        <f t="shared" si="241"/>
        <v>34.024390243902438</v>
      </c>
      <c r="Q1593" s="9" t="str">
        <f t="shared" si="242"/>
        <v>music</v>
      </c>
      <c r="R1593" s="26" t="str">
        <f t="shared" si="243"/>
        <v>faith</v>
      </c>
      <c r="S1593" s="27">
        <f t="shared" si="244"/>
        <v>42460.98192129629</v>
      </c>
      <c r="T1593" s="5" t="str">
        <f t="shared" si="245"/>
        <v>Mar</v>
      </c>
      <c r="U1593" s="5" t="str">
        <f t="shared" si="246"/>
        <v>2016</v>
      </c>
      <c r="V1593" s="5" t="str">
        <f t="shared" si="247"/>
        <v>Apr</v>
      </c>
      <c r="W1593" s="1" t="str">
        <f t="shared" si="248"/>
        <v>2016</v>
      </c>
      <c r="X1593" s="27">
        <f t="shared" si="249"/>
        <v>42481.166666666672</v>
      </c>
    </row>
    <row r="1594" spans="1:24" ht="48" hidden="1" x14ac:dyDescent="0.2">
      <c r="A1594" s="1">
        <v>2751</v>
      </c>
      <c r="B1594" s="7" t="s">
        <v>2751</v>
      </c>
      <c r="C1594" s="7" t="s">
        <v>6861</v>
      </c>
      <c r="D1594" s="1">
        <v>3274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1403039842</v>
      </c>
      <c r="J1594" s="1">
        <v>1397855842</v>
      </c>
      <c r="K1594" s="1" t="b">
        <v>0</v>
      </c>
      <c r="L1594" s="1">
        <v>0</v>
      </c>
      <c r="M1594" s="1" t="b">
        <v>0</v>
      </c>
      <c r="N1594" s="1" t="s">
        <v>8303</v>
      </c>
      <c r="O1594" s="28">
        <f t="shared" si="240"/>
        <v>0</v>
      </c>
      <c r="P1594" s="29">
        <f t="shared" si="241"/>
        <v>0</v>
      </c>
      <c r="Q1594" s="9" t="str">
        <f t="shared" si="242"/>
        <v>publishing</v>
      </c>
      <c r="R1594" s="26" t="str">
        <f t="shared" si="243"/>
        <v>children's books</v>
      </c>
      <c r="S1594" s="27">
        <f t="shared" si="244"/>
        <v>41747.887060185189</v>
      </c>
      <c r="T1594" s="5" t="str">
        <f t="shared" si="245"/>
        <v>Apr</v>
      </c>
      <c r="U1594" s="5" t="str">
        <f t="shared" si="246"/>
        <v>2014</v>
      </c>
      <c r="V1594" s="5" t="str">
        <f t="shared" si="247"/>
        <v>Jun</v>
      </c>
      <c r="W1594" s="1" t="str">
        <f t="shared" si="248"/>
        <v>2014</v>
      </c>
      <c r="X1594" s="27">
        <f t="shared" si="249"/>
        <v>41807.887060185189</v>
      </c>
    </row>
    <row r="1595" spans="1:24" ht="48" hidden="1" x14ac:dyDescent="0.2">
      <c r="A1595" s="1">
        <v>420</v>
      </c>
      <c r="B1595" s="7" t="s">
        <v>421</v>
      </c>
      <c r="C1595" s="7" t="s">
        <v>4530</v>
      </c>
      <c r="D1595" s="1">
        <v>3300</v>
      </c>
      <c r="E1595" s="1">
        <v>14.5</v>
      </c>
      <c r="F1595" s="1" t="s">
        <v>8220</v>
      </c>
      <c r="G1595" s="1" t="s">
        <v>8223</v>
      </c>
      <c r="H1595" s="1" t="s">
        <v>8245</v>
      </c>
      <c r="I1595" s="1">
        <v>1394772031</v>
      </c>
      <c r="J1595" s="1">
        <v>1392183631</v>
      </c>
      <c r="K1595" s="1" t="b">
        <v>0</v>
      </c>
      <c r="L1595" s="1">
        <v>3</v>
      </c>
      <c r="M1595" s="1" t="b">
        <v>0</v>
      </c>
      <c r="N1595" s="1" t="s">
        <v>8269</v>
      </c>
      <c r="O1595" s="28">
        <f t="shared" si="240"/>
        <v>4.3939393939393936E-3</v>
      </c>
      <c r="P1595" s="29">
        <f t="shared" si="241"/>
        <v>4.833333333333333</v>
      </c>
      <c r="Q1595" s="9" t="str">
        <f t="shared" si="242"/>
        <v>film &amp; video</v>
      </c>
      <c r="R1595" s="26" t="str">
        <f t="shared" si="243"/>
        <v>animation</v>
      </c>
      <c r="S1595" s="27">
        <f t="shared" si="244"/>
        <v>41682.23646990741</v>
      </c>
      <c r="T1595" s="5" t="str">
        <f t="shared" si="245"/>
        <v>Feb</v>
      </c>
      <c r="U1595" s="5" t="str">
        <f t="shared" si="246"/>
        <v>2014</v>
      </c>
      <c r="V1595" s="5" t="str">
        <f t="shared" si="247"/>
        <v>Mar</v>
      </c>
      <c r="W1595" s="1" t="str">
        <f t="shared" si="248"/>
        <v>2014</v>
      </c>
      <c r="X1595" s="27">
        <f t="shared" si="249"/>
        <v>41712.194803240738</v>
      </c>
    </row>
    <row r="1596" spans="1:24" ht="48" hidden="1" x14ac:dyDescent="0.2">
      <c r="A1596" s="1">
        <v>474</v>
      </c>
      <c r="B1596" s="7" t="s">
        <v>475</v>
      </c>
      <c r="C1596" s="7" t="s">
        <v>4584</v>
      </c>
      <c r="D1596" s="1">
        <v>3300</v>
      </c>
      <c r="E1596" s="1">
        <v>1</v>
      </c>
      <c r="F1596" s="1" t="s">
        <v>8220</v>
      </c>
      <c r="G1596" s="1" t="s">
        <v>8223</v>
      </c>
      <c r="H1596" s="1" t="s">
        <v>8245</v>
      </c>
      <c r="I1596" s="1">
        <v>1487318029</v>
      </c>
      <c r="J1596" s="1">
        <v>1484726029</v>
      </c>
      <c r="K1596" s="1" t="b">
        <v>0</v>
      </c>
      <c r="L1596" s="1">
        <v>1</v>
      </c>
      <c r="M1596" s="1" t="b">
        <v>0</v>
      </c>
      <c r="N1596" s="1" t="s">
        <v>8269</v>
      </c>
      <c r="O1596" s="28">
        <f t="shared" si="240"/>
        <v>3.0303030303030303E-4</v>
      </c>
      <c r="P1596" s="29">
        <f t="shared" si="241"/>
        <v>1</v>
      </c>
      <c r="Q1596" s="9" t="str">
        <f t="shared" si="242"/>
        <v>film &amp; video</v>
      </c>
      <c r="R1596" s="26" t="str">
        <f t="shared" si="243"/>
        <v>animation</v>
      </c>
      <c r="S1596" s="27">
        <f t="shared" si="244"/>
        <v>42753.329039351855</v>
      </c>
      <c r="T1596" s="5" t="str">
        <f t="shared" si="245"/>
        <v>Jan</v>
      </c>
      <c r="U1596" s="5" t="str">
        <f t="shared" si="246"/>
        <v>2017</v>
      </c>
      <c r="V1596" s="5" t="str">
        <f t="shared" si="247"/>
        <v>Feb</v>
      </c>
      <c r="W1596" s="1" t="str">
        <f t="shared" si="248"/>
        <v>2017</v>
      </c>
      <c r="X1596" s="27">
        <f t="shared" si="249"/>
        <v>42783.329039351855</v>
      </c>
    </row>
    <row r="1597" spans="1:24" ht="48" hidden="1" x14ac:dyDescent="0.2">
      <c r="A1597" s="1">
        <v>536</v>
      </c>
      <c r="B1597" s="7" t="s">
        <v>537</v>
      </c>
      <c r="C1597" s="7" t="s">
        <v>4646</v>
      </c>
      <c r="D1597" s="1">
        <v>3300</v>
      </c>
      <c r="E1597" s="1">
        <v>3902.5</v>
      </c>
      <c r="F1597" s="1" t="s">
        <v>8218</v>
      </c>
      <c r="G1597" s="1" t="s">
        <v>8224</v>
      </c>
      <c r="H1597" s="1" t="s">
        <v>8246</v>
      </c>
      <c r="I1597" s="1">
        <v>1438624800</v>
      </c>
      <c r="J1597" s="1">
        <v>1435133807</v>
      </c>
      <c r="K1597" s="1" t="b">
        <v>0</v>
      </c>
      <c r="L1597" s="1">
        <v>39</v>
      </c>
      <c r="M1597" s="1" t="b">
        <v>1</v>
      </c>
      <c r="N1597" s="1" t="s">
        <v>8270</v>
      </c>
      <c r="O1597" s="28">
        <f t="shared" si="240"/>
        <v>1.1825757575757576</v>
      </c>
      <c r="P1597" s="29">
        <f t="shared" si="241"/>
        <v>100.06410256410257</v>
      </c>
      <c r="Q1597" s="9" t="str">
        <f t="shared" si="242"/>
        <v>theater</v>
      </c>
      <c r="R1597" s="26" t="str">
        <f t="shared" si="243"/>
        <v>plays</v>
      </c>
      <c r="S1597" s="27">
        <f t="shared" si="244"/>
        <v>42179.344988425932</v>
      </c>
      <c r="T1597" s="5" t="str">
        <f t="shared" si="245"/>
        <v>Jun</v>
      </c>
      <c r="U1597" s="5" t="str">
        <f t="shared" si="246"/>
        <v>2015</v>
      </c>
      <c r="V1597" s="5" t="str">
        <f t="shared" si="247"/>
        <v>Aug</v>
      </c>
      <c r="W1597" s="1" t="str">
        <f t="shared" si="248"/>
        <v>2015</v>
      </c>
      <c r="X1597" s="27">
        <f t="shared" si="249"/>
        <v>42219.75</v>
      </c>
    </row>
    <row r="1598" spans="1:24" ht="48" hidden="1" x14ac:dyDescent="0.2">
      <c r="A1598" s="1">
        <v>916</v>
      </c>
      <c r="B1598" s="7" t="s">
        <v>917</v>
      </c>
      <c r="C1598" s="7" t="s">
        <v>5026</v>
      </c>
      <c r="D1598" s="1">
        <v>3300</v>
      </c>
      <c r="E1598" s="1">
        <v>0</v>
      </c>
      <c r="F1598" s="1" t="s">
        <v>8220</v>
      </c>
      <c r="G1598" s="1" t="s">
        <v>8223</v>
      </c>
      <c r="H1598" s="1" t="s">
        <v>8245</v>
      </c>
      <c r="I1598" s="1">
        <v>1287723600</v>
      </c>
      <c r="J1598" s="1">
        <v>1284409734</v>
      </c>
      <c r="K1598" s="1" t="b">
        <v>0</v>
      </c>
      <c r="L1598" s="1">
        <v>0</v>
      </c>
      <c r="M1598" s="1" t="b">
        <v>0</v>
      </c>
      <c r="N1598" s="1" t="s">
        <v>8277</v>
      </c>
      <c r="O1598" s="28">
        <f t="shared" si="240"/>
        <v>0</v>
      </c>
      <c r="P1598" s="29">
        <f t="shared" si="241"/>
        <v>0</v>
      </c>
      <c r="Q1598" s="9" t="str">
        <f t="shared" si="242"/>
        <v>music</v>
      </c>
      <c r="R1598" s="26" t="str">
        <f t="shared" si="243"/>
        <v>jazz</v>
      </c>
      <c r="S1598" s="27">
        <f t="shared" si="244"/>
        <v>40434.853402777779</v>
      </c>
      <c r="T1598" s="5" t="str">
        <f t="shared" si="245"/>
        <v>Sep</v>
      </c>
      <c r="U1598" s="5" t="str">
        <f t="shared" si="246"/>
        <v>2010</v>
      </c>
      <c r="V1598" s="5" t="str">
        <f t="shared" si="247"/>
        <v>Oct</v>
      </c>
      <c r="W1598" s="1" t="str">
        <f t="shared" si="248"/>
        <v>2010</v>
      </c>
      <c r="X1598" s="27">
        <f t="shared" si="249"/>
        <v>40473.208333333336</v>
      </c>
    </row>
    <row r="1599" spans="1:24" ht="48" hidden="1" x14ac:dyDescent="0.2">
      <c r="A1599" s="1">
        <v>1260</v>
      </c>
      <c r="B1599" s="7" t="s">
        <v>1261</v>
      </c>
      <c r="C1599" s="7" t="s">
        <v>5370</v>
      </c>
      <c r="D1599" s="1">
        <v>3300</v>
      </c>
      <c r="E1599" s="1">
        <v>3751</v>
      </c>
      <c r="F1599" s="1" t="s">
        <v>8218</v>
      </c>
      <c r="G1599" s="1" t="s">
        <v>8223</v>
      </c>
      <c r="H1599" s="1" t="s">
        <v>8245</v>
      </c>
      <c r="I1599" s="1">
        <v>1393445620</v>
      </c>
      <c r="J1599" s="1">
        <v>1390853620</v>
      </c>
      <c r="K1599" s="1" t="b">
        <v>1</v>
      </c>
      <c r="L1599" s="1">
        <v>74</v>
      </c>
      <c r="M1599" s="1" t="b">
        <v>1</v>
      </c>
      <c r="N1599" s="1" t="s">
        <v>8275</v>
      </c>
      <c r="O1599" s="28">
        <f t="shared" si="240"/>
        <v>1.1366666666666667</v>
      </c>
      <c r="P1599" s="29">
        <f t="shared" si="241"/>
        <v>50.689189189189186</v>
      </c>
      <c r="Q1599" s="9" t="str">
        <f t="shared" si="242"/>
        <v>music</v>
      </c>
      <c r="R1599" s="26" t="str">
        <f t="shared" si="243"/>
        <v>rock</v>
      </c>
      <c r="S1599" s="27">
        <f t="shared" si="244"/>
        <v>41666.842824074076</v>
      </c>
      <c r="T1599" s="5" t="str">
        <f t="shared" si="245"/>
        <v>Jan</v>
      </c>
      <c r="U1599" s="5" t="str">
        <f t="shared" si="246"/>
        <v>2014</v>
      </c>
      <c r="V1599" s="5" t="str">
        <f t="shared" si="247"/>
        <v>Feb</v>
      </c>
      <c r="W1599" s="1" t="str">
        <f t="shared" si="248"/>
        <v>2014</v>
      </c>
      <c r="X1599" s="27">
        <f t="shared" si="249"/>
        <v>41696.842824074076</v>
      </c>
    </row>
    <row r="1600" spans="1:24" ht="32" hidden="1" x14ac:dyDescent="0.2">
      <c r="A1600" s="1">
        <v>2262</v>
      </c>
      <c r="B1600" s="7" t="s">
        <v>2263</v>
      </c>
      <c r="C1600" s="7" t="s">
        <v>6372</v>
      </c>
      <c r="D1600" s="1">
        <v>3300</v>
      </c>
      <c r="E1600" s="1">
        <v>5087</v>
      </c>
      <c r="F1600" s="1" t="s">
        <v>8218</v>
      </c>
      <c r="G1600" s="1" t="s">
        <v>8223</v>
      </c>
      <c r="H1600" s="1" t="s">
        <v>8245</v>
      </c>
      <c r="I1600" s="1">
        <v>1416268800</v>
      </c>
      <c r="J1600" s="1">
        <v>1413295358</v>
      </c>
      <c r="K1600" s="1" t="b">
        <v>0</v>
      </c>
      <c r="L1600" s="1">
        <v>181</v>
      </c>
      <c r="M1600" s="1" t="b">
        <v>1</v>
      </c>
      <c r="N1600" s="1" t="s">
        <v>8296</v>
      </c>
      <c r="O1600" s="28">
        <f t="shared" si="240"/>
        <v>1.5415151515151515</v>
      </c>
      <c r="P1600" s="29">
        <f t="shared" si="241"/>
        <v>28.104972375690608</v>
      </c>
      <c r="Q1600" s="9" t="str">
        <f t="shared" si="242"/>
        <v>games</v>
      </c>
      <c r="R1600" s="26" t="str">
        <f t="shared" si="243"/>
        <v>tabletop games</v>
      </c>
      <c r="S1600" s="27">
        <f t="shared" si="244"/>
        <v>41926.585162037038</v>
      </c>
      <c r="T1600" s="5" t="str">
        <f t="shared" si="245"/>
        <v>Oct</v>
      </c>
      <c r="U1600" s="5" t="str">
        <f t="shared" si="246"/>
        <v>2014</v>
      </c>
      <c r="V1600" s="5" t="str">
        <f t="shared" si="247"/>
        <v>Nov</v>
      </c>
      <c r="W1600" s="1" t="str">
        <f t="shared" si="248"/>
        <v>2014</v>
      </c>
      <c r="X1600" s="27">
        <f t="shared" si="249"/>
        <v>41961</v>
      </c>
    </row>
    <row r="1601" spans="1:24" ht="48" hidden="1" x14ac:dyDescent="0.2">
      <c r="A1601" s="1">
        <v>3261</v>
      </c>
      <c r="B1601" s="7" t="s">
        <v>3261</v>
      </c>
      <c r="C1601" s="7" t="s">
        <v>7371</v>
      </c>
      <c r="D1601" s="1">
        <v>3300</v>
      </c>
      <c r="E1601" s="1">
        <v>3315</v>
      </c>
      <c r="F1601" s="1" t="s">
        <v>8218</v>
      </c>
      <c r="G1601" s="1" t="s">
        <v>8223</v>
      </c>
      <c r="H1601" s="1" t="s">
        <v>8245</v>
      </c>
      <c r="I1601" s="1">
        <v>1437067476</v>
      </c>
      <c r="J1601" s="1">
        <v>1434475476</v>
      </c>
      <c r="K1601" s="1" t="b">
        <v>1</v>
      </c>
      <c r="L1601" s="1">
        <v>49</v>
      </c>
      <c r="M1601" s="1" t="b">
        <v>1</v>
      </c>
      <c r="N1601" s="1" t="s">
        <v>8270</v>
      </c>
      <c r="O1601" s="28">
        <f t="shared" si="240"/>
        <v>1.0045454545454546</v>
      </c>
      <c r="P1601" s="29">
        <f t="shared" si="241"/>
        <v>67.65306122448979</v>
      </c>
      <c r="Q1601" s="9" t="str">
        <f t="shared" si="242"/>
        <v>theater</v>
      </c>
      <c r="R1601" s="26" t="str">
        <f t="shared" si="243"/>
        <v>plays</v>
      </c>
      <c r="S1601" s="27">
        <f t="shared" si="244"/>
        <v>42171.725416666668</v>
      </c>
      <c r="T1601" s="5" t="str">
        <f t="shared" si="245"/>
        <v>Jun</v>
      </c>
      <c r="U1601" s="5" t="str">
        <f t="shared" si="246"/>
        <v>2015</v>
      </c>
      <c r="V1601" s="5" t="str">
        <f t="shared" si="247"/>
        <v>Jul</v>
      </c>
      <c r="W1601" s="1" t="str">
        <f t="shared" si="248"/>
        <v>2015</v>
      </c>
      <c r="X1601" s="27">
        <f t="shared" si="249"/>
        <v>42201.725416666668</v>
      </c>
    </row>
    <row r="1602" spans="1:24" ht="48" hidden="1" x14ac:dyDescent="0.2">
      <c r="A1602" s="1">
        <v>3322</v>
      </c>
      <c r="B1602" s="7" t="s">
        <v>3322</v>
      </c>
      <c r="C1602" s="7" t="s">
        <v>7432</v>
      </c>
      <c r="D1602" s="1">
        <v>3300</v>
      </c>
      <c r="E1602" s="1">
        <v>3350</v>
      </c>
      <c r="F1602" s="1" t="s">
        <v>8218</v>
      </c>
      <c r="G1602" s="1" t="s">
        <v>8223</v>
      </c>
      <c r="H1602" s="1" t="s">
        <v>8245</v>
      </c>
      <c r="I1602" s="1">
        <v>1466567700</v>
      </c>
      <c r="J1602" s="1">
        <v>1464653696</v>
      </c>
      <c r="K1602" s="1" t="b">
        <v>0</v>
      </c>
      <c r="L1602" s="1">
        <v>23</v>
      </c>
      <c r="M1602" s="1" t="b">
        <v>1</v>
      </c>
      <c r="N1602" s="1" t="s">
        <v>8270</v>
      </c>
      <c r="O1602" s="28">
        <f t="shared" ref="O1602:O1665" si="250">E1602/D1602</f>
        <v>1.0151515151515151</v>
      </c>
      <c r="P1602" s="29">
        <f t="shared" ref="P1602:P1665" si="251">IF(L1602&gt;0,E1602/L1602,0)</f>
        <v>145.65217391304347</v>
      </c>
      <c r="Q1602" s="9" t="str">
        <f t="shared" ref="Q1602:Q1665" si="252">LEFT(N1602,SEARCH("/",N1602,1)-1)</f>
        <v>theater</v>
      </c>
      <c r="R1602" s="26" t="str">
        <f t="shared" ref="R1602:R1665" si="253">RIGHT(N1602,LEN(N1602)-SEARCH("/",N1602,1))</f>
        <v>plays</v>
      </c>
      <c r="S1602" s="27">
        <f t="shared" ref="S1602:S1665" si="254">(((J1602/60)/60)/24)+DATE(1970,1,1)</f>
        <v>42521.010370370372</v>
      </c>
      <c r="T1602" s="5" t="str">
        <f t="shared" ref="T1602:T1665" si="255">TEXT(S1602,"mmm")</f>
        <v>May</v>
      </c>
      <c r="U1602" s="5" t="str">
        <f t="shared" ref="U1602:U1665" si="256">TEXT(S1602,"yyyy")</f>
        <v>2016</v>
      </c>
      <c r="V1602" s="5" t="str">
        <f t="shared" ref="V1602:V1665" si="257">TEXT(X1602,"mmm")</f>
        <v>Jun</v>
      </c>
      <c r="W1602" s="1" t="str">
        <f t="shared" ref="W1602:W1665" si="258">TEXT(X1602,"yyyy")</f>
        <v>2016</v>
      </c>
      <c r="X1602" s="27">
        <f t="shared" ref="X1602:X1665" si="259">(((I1602/60)/60)/24)+DATE(1970,1,1)</f>
        <v>42543.163194444445</v>
      </c>
    </row>
    <row r="1603" spans="1:24" ht="48" hidden="1" x14ac:dyDescent="0.2">
      <c r="A1603" s="1">
        <v>3526</v>
      </c>
      <c r="B1603" s="7" t="s">
        <v>3525</v>
      </c>
      <c r="C1603" s="7" t="s">
        <v>7636</v>
      </c>
      <c r="D1603" s="1">
        <v>3300</v>
      </c>
      <c r="E1603" s="1">
        <v>3366</v>
      </c>
      <c r="F1603" s="1" t="s">
        <v>8218</v>
      </c>
      <c r="G1603" s="1" t="s">
        <v>8223</v>
      </c>
      <c r="H1603" s="1" t="s">
        <v>8245</v>
      </c>
      <c r="I1603" s="1">
        <v>1461823140</v>
      </c>
      <c r="J1603" s="1">
        <v>1459411371</v>
      </c>
      <c r="K1603" s="1" t="b">
        <v>0</v>
      </c>
      <c r="L1603" s="1">
        <v>34</v>
      </c>
      <c r="M1603" s="1" t="b">
        <v>1</v>
      </c>
      <c r="N1603" s="1" t="s">
        <v>8270</v>
      </c>
      <c r="O1603" s="28">
        <f t="shared" si="250"/>
        <v>1.02</v>
      </c>
      <c r="P1603" s="29">
        <f t="shared" si="251"/>
        <v>99</v>
      </c>
      <c r="Q1603" s="9" t="str">
        <f t="shared" si="252"/>
        <v>theater</v>
      </c>
      <c r="R1603" s="26" t="str">
        <f t="shared" si="253"/>
        <v>plays</v>
      </c>
      <c r="S1603" s="27">
        <f t="shared" si="254"/>
        <v>42460.335312499999</v>
      </c>
      <c r="T1603" s="5" t="str">
        <f t="shared" si="255"/>
        <v>Mar</v>
      </c>
      <c r="U1603" s="5" t="str">
        <f t="shared" si="256"/>
        <v>2016</v>
      </c>
      <c r="V1603" s="5" t="str">
        <f t="shared" si="257"/>
        <v>Apr</v>
      </c>
      <c r="W1603" s="1" t="str">
        <f t="shared" si="258"/>
        <v>2016</v>
      </c>
      <c r="X1603" s="27">
        <f t="shared" si="259"/>
        <v>42488.249305555553</v>
      </c>
    </row>
    <row r="1604" spans="1:24" ht="32" hidden="1" x14ac:dyDescent="0.2">
      <c r="A1604" s="1">
        <v>3638</v>
      </c>
      <c r="B1604" s="7" t="s">
        <v>3636</v>
      </c>
      <c r="C1604" s="7" t="s">
        <v>7748</v>
      </c>
      <c r="D1604" s="1">
        <v>3300</v>
      </c>
      <c r="E1604" s="1">
        <v>216</v>
      </c>
      <c r="F1604" s="1" t="s">
        <v>8220</v>
      </c>
      <c r="G1604" s="1" t="s">
        <v>8228</v>
      </c>
      <c r="H1604" s="1" t="s">
        <v>8250</v>
      </c>
      <c r="I1604" s="1">
        <v>1429456132</v>
      </c>
      <c r="J1604" s="1">
        <v>1424275732</v>
      </c>
      <c r="K1604" s="1" t="b">
        <v>0</v>
      </c>
      <c r="L1604" s="1">
        <v>2</v>
      </c>
      <c r="M1604" s="1" t="b">
        <v>0</v>
      </c>
      <c r="N1604" s="1" t="s">
        <v>8304</v>
      </c>
      <c r="O1604" s="28">
        <f t="shared" si="250"/>
        <v>6.545454545454546E-2</v>
      </c>
      <c r="P1604" s="29">
        <f t="shared" si="251"/>
        <v>108</v>
      </c>
      <c r="Q1604" s="9" t="str">
        <f t="shared" si="252"/>
        <v>theater</v>
      </c>
      <c r="R1604" s="26" t="str">
        <f t="shared" si="253"/>
        <v>musical</v>
      </c>
      <c r="S1604" s="27">
        <f t="shared" si="254"/>
        <v>42053.672824074078</v>
      </c>
      <c r="T1604" s="5" t="str">
        <f t="shared" si="255"/>
        <v>Feb</v>
      </c>
      <c r="U1604" s="5" t="str">
        <f t="shared" si="256"/>
        <v>2015</v>
      </c>
      <c r="V1604" s="5" t="str">
        <f t="shared" si="257"/>
        <v>Apr</v>
      </c>
      <c r="W1604" s="1" t="str">
        <f t="shared" si="258"/>
        <v>2015</v>
      </c>
      <c r="X1604" s="27">
        <f t="shared" si="259"/>
        <v>42113.631157407406</v>
      </c>
    </row>
    <row r="1605" spans="1:24" ht="32" hidden="1" x14ac:dyDescent="0.2">
      <c r="A1605" s="1">
        <v>3720</v>
      </c>
      <c r="B1605" s="7" t="s">
        <v>3717</v>
      </c>
      <c r="C1605" s="7" t="s">
        <v>7830</v>
      </c>
      <c r="D1605" s="1">
        <v>3300</v>
      </c>
      <c r="E1605" s="1">
        <v>3449</v>
      </c>
      <c r="F1605" s="1" t="s">
        <v>8218</v>
      </c>
      <c r="G1605" s="1" t="s">
        <v>8223</v>
      </c>
      <c r="H1605" s="1" t="s">
        <v>8245</v>
      </c>
      <c r="I1605" s="1">
        <v>1435881006</v>
      </c>
      <c r="J1605" s="1">
        <v>1433980206</v>
      </c>
      <c r="K1605" s="1" t="b">
        <v>0</v>
      </c>
      <c r="L1605" s="1">
        <v>40</v>
      </c>
      <c r="M1605" s="1" t="b">
        <v>1</v>
      </c>
      <c r="N1605" s="1" t="s">
        <v>8270</v>
      </c>
      <c r="O1605" s="28">
        <f t="shared" si="250"/>
        <v>1.0451515151515152</v>
      </c>
      <c r="P1605" s="29">
        <f t="shared" si="251"/>
        <v>86.224999999999994</v>
      </c>
      <c r="Q1605" s="9" t="str">
        <f t="shared" si="252"/>
        <v>theater</v>
      </c>
      <c r="R1605" s="26" t="str">
        <f t="shared" si="253"/>
        <v>plays</v>
      </c>
      <c r="S1605" s="27">
        <f t="shared" si="254"/>
        <v>42165.993125000001</v>
      </c>
      <c r="T1605" s="5" t="str">
        <f t="shared" si="255"/>
        <v>Jun</v>
      </c>
      <c r="U1605" s="5" t="str">
        <f t="shared" si="256"/>
        <v>2015</v>
      </c>
      <c r="V1605" s="5" t="str">
        <f t="shared" si="257"/>
        <v>Jul</v>
      </c>
      <c r="W1605" s="1" t="str">
        <f t="shared" si="258"/>
        <v>2015</v>
      </c>
      <c r="X1605" s="27">
        <f t="shared" si="259"/>
        <v>42187.993125000001</v>
      </c>
    </row>
    <row r="1606" spans="1:24" ht="32" hidden="1" x14ac:dyDescent="0.2">
      <c r="A1606" s="1">
        <v>1579</v>
      </c>
      <c r="B1606" s="7" t="s">
        <v>1580</v>
      </c>
      <c r="C1606" s="7" t="s">
        <v>5689</v>
      </c>
      <c r="D1606" s="1">
        <v>3333</v>
      </c>
      <c r="E1606" s="1">
        <v>28</v>
      </c>
      <c r="F1606" s="1" t="s">
        <v>8219</v>
      </c>
      <c r="G1606" s="1" t="s">
        <v>8223</v>
      </c>
      <c r="H1606" s="1" t="s">
        <v>8245</v>
      </c>
      <c r="I1606" s="1">
        <v>1377734091</v>
      </c>
      <c r="J1606" s="1">
        <v>1374882891</v>
      </c>
      <c r="K1606" s="1" t="b">
        <v>0</v>
      </c>
      <c r="L1606" s="1">
        <v>2</v>
      </c>
      <c r="M1606" s="1" t="b">
        <v>0</v>
      </c>
      <c r="N1606" s="1" t="s">
        <v>8289</v>
      </c>
      <c r="O1606" s="28">
        <f t="shared" si="250"/>
        <v>8.4008400840084006E-3</v>
      </c>
      <c r="P1606" s="29">
        <f t="shared" si="251"/>
        <v>14</v>
      </c>
      <c r="Q1606" s="9" t="str">
        <f t="shared" si="252"/>
        <v>publishing</v>
      </c>
      <c r="R1606" s="26" t="str">
        <f t="shared" si="253"/>
        <v>art books</v>
      </c>
      <c r="S1606" s="27">
        <f t="shared" si="254"/>
        <v>41481.996423611112</v>
      </c>
      <c r="T1606" s="5" t="str">
        <f t="shared" si="255"/>
        <v>Jul</v>
      </c>
      <c r="U1606" s="5" t="str">
        <f t="shared" si="256"/>
        <v>2013</v>
      </c>
      <c r="V1606" s="5" t="str">
        <f t="shared" si="257"/>
        <v>Aug</v>
      </c>
      <c r="W1606" s="1" t="str">
        <f t="shared" si="258"/>
        <v>2013</v>
      </c>
      <c r="X1606" s="27">
        <f t="shared" si="259"/>
        <v>41514.996423611112</v>
      </c>
    </row>
    <row r="1607" spans="1:24" ht="48" hidden="1" x14ac:dyDescent="0.2">
      <c r="A1607" s="1">
        <v>1882</v>
      </c>
      <c r="B1607" s="7" t="s">
        <v>1883</v>
      </c>
      <c r="C1607" s="7" t="s">
        <v>5992</v>
      </c>
      <c r="D1607" s="1">
        <v>3350</v>
      </c>
      <c r="E1607" s="1">
        <v>3380</v>
      </c>
      <c r="F1607" s="1" t="s">
        <v>8218</v>
      </c>
      <c r="G1607" s="1" t="s">
        <v>8223</v>
      </c>
      <c r="H1607" s="1" t="s">
        <v>8245</v>
      </c>
      <c r="I1607" s="1">
        <v>1341964080</v>
      </c>
      <c r="J1607" s="1">
        <v>1339109212</v>
      </c>
      <c r="K1607" s="1" t="b">
        <v>0</v>
      </c>
      <c r="L1607" s="1">
        <v>81</v>
      </c>
      <c r="M1607" s="1" t="b">
        <v>1</v>
      </c>
      <c r="N1607" s="1" t="s">
        <v>8278</v>
      </c>
      <c r="O1607" s="28">
        <f t="shared" si="250"/>
        <v>1.008955223880597</v>
      </c>
      <c r="P1607" s="29">
        <f t="shared" si="251"/>
        <v>41.728395061728392</v>
      </c>
      <c r="Q1607" s="9" t="str">
        <f t="shared" si="252"/>
        <v>music</v>
      </c>
      <c r="R1607" s="26" t="str">
        <f t="shared" si="253"/>
        <v>indie rock</v>
      </c>
      <c r="S1607" s="27">
        <f t="shared" si="254"/>
        <v>41067.949212962965</v>
      </c>
      <c r="T1607" s="5" t="str">
        <f t="shared" si="255"/>
        <v>Jun</v>
      </c>
      <c r="U1607" s="5" t="str">
        <f t="shared" si="256"/>
        <v>2012</v>
      </c>
      <c r="V1607" s="5" t="str">
        <f t="shared" si="257"/>
        <v>Jul</v>
      </c>
      <c r="W1607" s="1" t="str">
        <f t="shared" si="258"/>
        <v>2012</v>
      </c>
      <c r="X1607" s="27">
        <f t="shared" si="259"/>
        <v>41100.991666666669</v>
      </c>
    </row>
    <row r="1608" spans="1:24" ht="48" hidden="1" x14ac:dyDescent="0.2">
      <c r="A1608" s="1">
        <v>3341</v>
      </c>
      <c r="B1608" s="7" t="s">
        <v>3341</v>
      </c>
      <c r="C1608" s="7" t="s">
        <v>7451</v>
      </c>
      <c r="D1608" s="1">
        <v>3350</v>
      </c>
      <c r="E1608" s="1">
        <v>3350</v>
      </c>
      <c r="F1608" s="1" t="s">
        <v>8218</v>
      </c>
      <c r="G1608" s="1" t="s">
        <v>8224</v>
      </c>
      <c r="H1608" s="1" t="s">
        <v>8246</v>
      </c>
      <c r="I1608" s="1">
        <v>1465750800</v>
      </c>
      <c r="J1608" s="1">
        <v>1463771421</v>
      </c>
      <c r="K1608" s="1" t="b">
        <v>0</v>
      </c>
      <c r="L1608" s="1">
        <v>28</v>
      </c>
      <c r="M1608" s="1" t="b">
        <v>1</v>
      </c>
      <c r="N1608" s="1" t="s">
        <v>8270</v>
      </c>
      <c r="O1608" s="28">
        <f t="shared" si="250"/>
        <v>1</v>
      </c>
      <c r="P1608" s="29">
        <f t="shared" si="251"/>
        <v>119.64285714285714</v>
      </c>
      <c r="Q1608" s="9" t="str">
        <f t="shared" si="252"/>
        <v>theater</v>
      </c>
      <c r="R1608" s="26" t="str">
        <f t="shared" si="253"/>
        <v>plays</v>
      </c>
      <c r="S1608" s="27">
        <f t="shared" si="254"/>
        <v>42510.798854166671</v>
      </c>
      <c r="T1608" s="5" t="str">
        <f t="shared" si="255"/>
        <v>May</v>
      </c>
      <c r="U1608" s="5" t="str">
        <f t="shared" si="256"/>
        <v>2016</v>
      </c>
      <c r="V1608" s="5" t="str">
        <f t="shared" si="257"/>
        <v>Jun</v>
      </c>
      <c r="W1608" s="1" t="str">
        <f t="shared" si="258"/>
        <v>2016</v>
      </c>
      <c r="X1608" s="27">
        <f t="shared" si="259"/>
        <v>42533.708333333328</v>
      </c>
    </row>
    <row r="1609" spans="1:24" ht="48" hidden="1" x14ac:dyDescent="0.2">
      <c r="A1609" s="1">
        <v>3483</v>
      </c>
      <c r="B1609" s="7" t="s">
        <v>3482</v>
      </c>
      <c r="C1609" s="7" t="s">
        <v>7593</v>
      </c>
      <c r="D1609" s="1">
        <v>3350</v>
      </c>
      <c r="E1609" s="1">
        <v>5358</v>
      </c>
      <c r="F1609" s="1" t="s">
        <v>8218</v>
      </c>
      <c r="G1609" s="1" t="s">
        <v>8223</v>
      </c>
      <c r="H1609" s="1" t="s">
        <v>8245</v>
      </c>
      <c r="I1609" s="1">
        <v>1404403381</v>
      </c>
      <c r="J1609" s="1">
        <v>1401811381</v>
      </c>
      <c r="K1609" s="1" t="b">
        <v>0</v>
      </c>
      <c r="L1609" s="1">
        <v>133</v>
      </c>
      <c r="M1609" s="1" t="b">
        <v>1</v>
      </c>
      <c r="N1609" s="1" t="s">
        <v>8270</v>
      </c>
      <c r="O1609" s="28">
        <f t="shared" si="250"/>
        <v>1.599402985074627</v>
      </c>
      <c r="P1609" s="29">
        <f t="shared" si="251"/>
        <v>40.285714285714285</v>
      </c>
      <c r="Q1609" s="9" t="str">
        <f t="shared" si="252"/>
        <v>theater</v>
      </c>
      <c r="R1609" s="26" t="str">
        <f t="shared" si="253"/>
        <v>plays</v>
      </c>
      <c r="S1609" s="27">
        <f t="shared" si="254"/>
        <v>41793.668761574074</v>
      </c>
      <c r="T1609" s="5" t="str">
        <f t="shared" si="255"/>
        <v>Jun</v>
      </c>
      <c r="U1609" s="5" t="str">
        <f t="shared" si="256"/>
        <v>2014</v>
      </c>
      <c r="V1609" s="5" t="str">
        <f t="shared" si="257"/>
        <v>Jul</v>
      </c>
      <c r="W1609" s="1" t="str">
        <f t="shared" si="258"/>
        <v>2014</v>
      </c>
      <c r="X1609" s="27">
        <f t="shared" si="259"/>
        <v>41823.668761574074</v>
      </c>
    </row>
    <row r="1610" spans="1:24" ht="32" hidden="1" x14ac:dyDescent="0.2">
      <c r="A1610" s="1">
        <v>304</v>
      </c>
      <c r="B1610" s="7" t="s">
        <v>305</v>
      </c>
      <c r="C1610" s="7" t="s">
        <v>4414</v>
      </c>
      <c r="D1610" s="1">
        <v>3400</v>
      </c>
      <c r="E1610" s="1">
        <v>7876</v>
      </c>
      <c r="F1610" s="1" t="s">
        <v>8218</v>
      </c>
      <c r="G1610" s="1" t="s">
        <v>8223</v>
      </c>
      <c r="H1610" s="1" t="s">
        <v>8245</v>
      </c>
      <c r="I1610" s="1">
        <v>1346464800</v>
      </c>
      <c r="J1610" s="1">
        <v>1343096197</v>
      </c>
      <c r="K1610" s="1" t="b">
        <v>1</v>
      </c>
      <c r="L1610" s="1">
        <v>74</v>
      </c>
      <c r="M1610" s="1" t="b">
        <v>1</v>
      </c>
      <c r="N1610" s="1" t="s">
        <v>8268</v>
      </c>
      <c r="O1610" s="28">
        <f t="shared" si="250"/>
        <v>2.3164705882352941</v>
      </c>
      <c r="P1610" s="29">
        <f t="shared" si="251"/>
        <v>106.43243243243244</v>
      </c>
      <c r="Q1610" s="9" t="str">
        <f t="shared" si="252"/>
        <v>film &amp; video</v>
      </c>
      <c r="R1610" s="26" t="str">
        <f t="shared" si="253"/>
        <v>documentary</v>
      </c>
      <c r="S1610" s="27">
        <f t="shared" si="254"/>
        <v>41114.094872685186</v>
      </c>
      <c r="T1610" s="5" t="str">
        <f t="shared" si="255"/>
        <v>Jul</v>
      </c>
      <c r="U1610" s="5" t="str">
        <f t="shared" si="256"/>
        <v>2012</v>
      </c>
      <c r="V1610" s="5" t="str">
        <f t="shared" si="257"/>
        <v>Sep</v>
      </c>
      <c r="W1610" s="1" t="str">
        <f t="shared" si="258"/>
        <v>2012</v>
      </c>
      <c r="X1610" s="27">
        <f t="shared" si="259"/>
        <v>41153.083333333336</v>
      </c>
    </row>
    <row r="1611" spans="1:24" ht="48" hidden="1" x14ac:dyDescent="0.2">
      <c r="A1611" s="1">
        <v>1356</v>
      </c>
      <c r="B1611" s="7" t="s">
        <v>1357</v>
      </c>
      <c r="C1611" s="7" t="s">
        <v>5466</v>
      </c>
      <c r="D1611" s="1">
        <v>3400</v>
      </c>
      <c r="E1611" s="1">
        <v>6215.56</v>
      </c>
      <c r="F1611" s="1" t="s">
        <v>8218</v>
      </c>
      <c r="G1611" s="1" t="s">
        <v>8223</v>
      </c>
      <c r="H1611" s="1" t="s">
        <v>8245</v>
      </c>
      <c r="I1611" s="1">
        <v>1372985760</v>
      </c>
      <c r="J1611" s="1">
        <v>1370393760</v>
      </c>
      <c r="K1611" s="1" t="b">
        <v>0</v>
      </c>
      <c r="L1611" s="1">
        <v>87</v>
      </c>
      <c r="M1611" s="1" t="b">
        <v>1</v>
      </c>
      <c r="N1611" s="1" t="s">
        <v>8273</v>
      </c>
      <c r="O1611" s="28">
        <f t="shared" si="250"/>
        <v>1.8281058823529412</v>
      </c>
      <c r="P1611" s="29">
        <f t="shared" si="251"/>
        <v>71.443218390804603</v>
      </c>
      <c r="Q1611" s="9" t="str">
        <f t="shared" si="252"/>
        <v>publishing</v>
      </c>
      <c r="R1611" s="26" t="str">
        <f t="shared" si="253"/>
        <v>nonfiction</v>
      </c>
      <c r="S1611" s="27">
        <f t="shared" si="254"/>
        <v>41430.038888888892</v>
      </c>
      <c r="T1611" s="5" t="str">
        <f t="shared" si="255"/>
        <v>Jun</v>
      </c>
      <c r="U1611" s="5" t="str">
        <f t="shared" si="256"/>
        <v>2013</v>
      </c>
      <c r="V1611" s="5" t="str">
        <f t="shared" si="257"/>
        <v>Jul</v>
      </c>
      <c r="W1611" s="1" t="str">
        <f t="shared" si="258"/>
        <v>2013</v>
      </c>
      <c r="X1611" s="27">
        <f t="shared" si="259"/>
        <v>41460.038888888892</v>
      </c>
    </row>
    <row r="1612" spans="1:24" ht="48" hidden="1" x14ac:dyDescent="0.2">
      <c r="A1612" s="1">
        <v>1667</v>
      </c>
      <c r="B1612" s="7" t="s">
        <v>1668</v>
      </c>
      <c r="C1612" s="7" t="s">
        <v>5777</v>
      </c>
      <c r="D1612" s="1">
        <v>3400</v>
      </c>
      <c r="E1612" s="1">
        <v>4313</v>
      </c>
      <c r="F1612" s="1" t="s">
        <v>8218</v>
      </c>
      <c r="G1612" s="1" t="s">
        <v>8223</v>
      </c>
      <c r="H1612" s="1" t="s">
        <v>8245</v>
      </c>
      <c r="I1612" s="1">
        <v>1394521140</v>
      </c>
      <c r="J1612" s="1">
        <v>1392169298</v>
      </c>
      <c r="K1612" s="1" t="b">
        <v>0</v>
      </c>
      <c r="L1612" s="1">
        <v>82</v>
      </c>
      <c r="M1612" s="1" t="b">
        <v>1</v>
      </c>
      <c r="N1612" s="1" t="s">
        <v>8291</v>
      </c>
      <c r="O1612" s="28">
        <f t="shared" si="250"/>
        <v>1.2685294117647059</v>
      </c>
      <c r="P1612" s="29">
        <f t="shared" si="251"/>
        <v>52.597560975609753</v>
      </c>
      <c r="Q1612" s="9" t="str">
        <f t="shared" si="252"/>
        <v>music</v>
      </c>
      <c r="R1612" s="26" t="str">
        <f t="shared" si="253"/>
        <v>pop</v>
      </c>
      <c r="S1612" s="27">
        <f t="shared" si="254"/>
        <v>41682.0705787037</v>
      </c>
      <c r="T1612" s="5" t="str">
        <f t="shared" si="255"/>
        <v>Feb</v>
      </c>
      <c r="U1612" s="5" t="str">
        <f t="shared" si="256"/>
        <v>2014</v>
      </c>
      <c r="V1612" s="5" t="str">
        <f t="shared" si="257"/>
        <v>Mar</v>
      </c>
      <c r="W1612" s="1" t="str">
        <f t="shared" si="258"/>
        <v>2014</v>
      </c>
      <c r="X1612" s="27">
        <f t="shared" si="259"/>
        <v>41709.290972222225</v>
      </c>
    </row>
    <row r="1613" spans="1:24" ht="48" hidden="1" x14ac:dyDescent="0.2">
      <c r="A1613" s="1">
        <v>2701</v>
      </c>
      <c r="B1613" s="7" t="s">
        <v>2701</v>
      </c>
      <c r="C1613" s="7" t="s">
        <v>6811</v>
      </c>
      <c r="D1613" s="1">
        <v>3400</v>
      </c>
      <c r="E1613" s="1">
        <v>1570</v>
      </c>
      <c r="F1613" s="1" t="s">
        <v>8221</v>
      </c>
      <c r="G1613" s="1" t="s">
        <v>8240</v>
      </c>
      <c r="H1613" s="1" t="s">
        <v>8248</v>
      </c>
      <c r="I1613" s="1">
        <v>1491586534</v>
      </c>
      <c r="J1613" s="1">
        <v>1488911734</v>
      </c>
      <c r="K1613" s="1" t="b">
        <v>0</v>
      </c>
      <c r="L1613" s="1">
        <v>46</v>
      </c>
      <c r="M1613" s="1" t="b">
        <v>0</v>
      </c>
      <c r="N1613" s="1" t="s">
        <v>8302</v>
      </c>
      <c r="O1613" s="28">
        <f t="shared" si="250"/>
        <v>0.46176470588235297</v>
      </c>
      <c r="P1613" s="29">
        <f t="shared" si="251"/>
        <v>34.130434782608695</v>
      </c>
      <c r="Q1613" s="9" t="str">
        <f t="shared" si="252"/>
        <v>theater</v>
      </c>
      <c r="R1613" s="26" t="str">
        <f t="shared" si="253"/>
        <v>spaces</v>
      </c>
      <c r="S1613" s="27">
        <f t="shared" si="254"/>
        <v>42801.774699074071</v>
      </c>
      <c r="T1613" s="5" t="str">
        <f t="shared" si="255"/>
        <v>Mar</v>
      </c>
      <c r="U1613" s="5" t="str">
        <f t="shared" si="256"/>
        <v>2017</v>
      </c>
      <c r="V1613" s="5" t="str">
        <f t="shared" si="257"/>
        <v>Apr</v>
      </c>
      <c r="W1613" s="1" t="str">
        <f t="shared" si="258"/>
        <v>2017</v>
      </c>
      <c r="X1613" s="27">
        <f t="shared" si="259"/>
        <v>42832.733032407406</v>
      </c>
    </row>
    <row r="1614" spans="1:24" ht="48" hidden="1" x14ac:dyDescent="0.2">
      <c r="A1614" s="1">
        <v>3015</v>
      </c>
      <c r="B1614" s="7" t="s">
        <v>3015</v>
      </c>
      <c r="C1614" s="7" t="s">
        <v>7125</v>
      </c>
      <c r="D1614" s="1">
        <v>3400</v>
      </c>
      <c r="E1614" s="1">
        <v>3508</v>
      </c>
      <c r="F1614" s="1" t="s">
        <v>8218</v>
      </c>
      <c r="G1614" s="1" t="s">
        <v>8223</v>
      </c>
      <c r="H1614" s="1" t="s">
        <v>8245</v>
      </c>
      <c r="I1614" s="1">
        <v>1402459200</v>
      </c>
      <c r="J1614" s="1">
        <v>1401125238</v>
      </c>
      <c r="K1614" s="1" t="b">
        <v>0</v>
      </c>
      <c r="L1614" s="1">
        <v>40</v>
      </c>
      <c r="M1614" s="1" t="b">
        <v>1</v>
      </c>
      <c r="N1614" s="1" t="s">
        <v>8302</v>
      </c>
      <c r="O1614" s="28">
        <f t="shared" si="250"/>
        <v>1.0317647058823529</v>
      </c>
      <c r="P1614" s="29">
        <f t="shared" si="251"/>
        <v>87.7</v>
      </c>
      <c r="Q1614" s="9" t="str">
        <f t="shared" si="252"/>
        <v>theater</v>
      </c>
      <c r="R1614" s="26" t="str">
        <f t="shared" si="253"/>
        <v>spaces</v>
      </c>
      <c r="S1614" s="27">
        <f t="shared" si="254"/>
        <v>41785.72729166667</v>
      </c>
      <c r="T1614" s="5" t="str">
        <f t="shared" si="255"/>
        <v>May</v>
      </c>
      <c r="U1614" s="5" t="str">
        <f t="shared" si="256"/>
        <v>2014</v>
      </c>
      <c r="V1614" s="5" t="str">
        <f t="shared" si="257"/>
        <v>Jun</v>
      </c>
      <c r="W1614" s="1" t="str">
        <f t="shared" si="258"/>
        <v>2014</v>
      </c>
      <c r="X1614" s="27">
        <f t="shared" si="259"/>
        <v>41801.166666666664</v>
      </c>
    </row>
    <row r="1615" spans="1:24" ht="48" hidden="1" x14ac:dyDescent="0.2">
      <c r="A1615" s="1">
        <v>3585</v>
      </c>
      <c r="B1615" s="7" t="s">
        <v>3584</v>
      </c>
      <c r="C1615" s="7" t="s">
        <v>7695</v>
      </c>
      <c r="D1615" s="1">
        <v>3400</v>
      </c>
      <c r="E1615" s="1">
        <v>4050</v>
      </c>
      <c r="F1615" s="1" t="s">
        <v>8218</v>
      </c>
      <c r="G1615" s="1" t="s">
        <v>8223</v>
      </c>
      <c r="H1615" s="1" t="s">
        <v>8245</v>
      </c>
      <c r="I1615" s="1">
        <v>1419181890</v>
      </c>
      <c r="J1615" s="1">
        <v>1416589890</v>
      </c>
      <c r="K1615" s="1" t="b">
        <v>0</v>
      </c>
      <c r="L1615" s="1">
        <v>23</v>
      </c>
      <c r="M1615" s="1" t="b">
        <v>1</v>
      </c>
      <c r="N1615" s="1" t="s">
        <v>8270</v>
      </c>
      <c r="O1615" s="28">
        <f t="shared" si="250"/>
        <v>1.1911764705882353</v>
      </c>
      <c r="P1615" s="29">
        <f t="shared" si="251"/>
        <v>176.08695652173913</v>
      </c>
      <c r="Q1615" s="9" t="str">
        <f t="shared" si="252"/>
        <v>theater</v>
      </c>
      <c r="R1615" s="26" t="str">
        <f t="shared" si="253"/>
        <v>plays</v>
      </c>
      <c r="S1615" s="27">
        <f t="shared" si="254"/>
        <v>41964.716319444444</v>
      </c>
      <c r="T1615" s="5" t="str">
        <f t="shared" si="255"/>
        <v>Nov</v>
      </c>
      <c r="U1615" s="5" t="str">
        <f t="shared" si="256"/>
        <v>2014</v>
      </c>
      <c r="V1615" s="5" t="str">
        <f t="shared" si="257"/>
        <v>Dec</v>
      </c>
      <c r="W1615" s="1" t="str">
        <f t="shared" si="258"/>
        <v>2014</v>
      </c>
      <c r="X1615" s="27">
        <f t="shared" si="259"/>
        <v>41994.716319444444</v>
      </c>
    </row>
    <row r="1616" spans="1:24" ht="48" hidden="1" x14ac:dyDescent="0.2">
      <c r="A1616" s="1">
        <v>530</v>
      </c>
      <c r="B1616" s="7" t="s">
        <v>531</v>
      </c>
      <c r="C1616" s="7" t="s">
        <v>4640</v>
      </c>
      <c r="D1616" s="1">
        <v>3405</v>
      </c>
      <c r="E1616" s="1">
        <v>3670</v>
      </c>
      <c r="F1616" s="1" t="s">
        <v>8218</v>
      </c>
      <c r="G1616" s="1" t="s">
        <v>8223</v>
      </c>
      <c r="H1616" s="1" t="s">
        <v>8245</v>
      </c>
      <c r="I1616" s="1">
        <v>1435111200</v>
      </c>
      <c r="J1616" s="1">
        <v>1433254268</v>
      </c>
      <c r="K1616" s="1" t="b">
        <v>0</v>
      </c>
      <c r="L1616" s="1">
        <v>29</v>
      </c>
      <c r="M1616" s="1" t="b">
        <v>1</v>
      </c>
      <c r="N1616" s="1" t="s">
        <v>8270</v>
      </c>
      <c r="O1616" s="28">
        <f t="shared" si="250"/>
        <v>1.0778267254038179</v>
      </c>
      <c r="P1616" s="29">
        <f t="shared" si="251"/>
        <v>126.55172413793103</v>
      </c>
      <c r="Q1616" s="9" t="str">
        <f t="shared" si="252"/>
        <v>theater</v>
      </c>
      <c r="R1616" s="26" t="str">
        <f t="shared" si="253"/>
        <v>plays</v>
      </c>
      <c r="S1616" s="27">
        <f t="shared" si="254"/>
        <v>42157.591064814813</v>
      </c>
      <c r="T1616" s="5" t="str">
        <f t="shared" si="255"/>
        <v>Jun</v>
      </c>
      <c r="U1616" s="5" t="str">
        <f t="shared" si="256"/>
        <v>2015</v>
      </c>
      <c r="V1616" s="5" t="str">
        <f t="shared" si="257"/>
        <v>Jun</v>
      </c>
      <c r="W1616" s="1" t="str">
        <f t="shared" si="258"/>
        <v>2015</v>
      </c>
      <c r="X1616" s="27">
        <f t="shared" si="259"/>
        <v>42179.083333333328</v>
      </c>
    </row>
    <row r="1617" spans="1:24" ht="48" hidden="1" x14ac:dyDescent="0.2">
      <c r="A1617" s="1">
        <v>181</v>
      </c>
      <c r="B1617" s="7" t="s">
        <v>183</v>
      </c>
      <c r="C1617" s="7" t="s">
        <v>4291</v>
      </c>
      <c r="D1617" s="1">
        <v>3423</v>
      </c>
      <c r="E1617" s="1">
        <v>722</v>
      </c>
      <c r="F1617" s="1" t="s">
        <v>8220</v>
      </c>
      <c r="G1617" s="1" t="s">
        <v>8224</v>
      </c>
      <c r="H1617" s="1" t="s">
        <v>8246</v>
      </c>
      <c r="I1617" s="1">
        <v>1434995295</v>
      </c>
      <c r="J1617" s="1">
        <v>1432403295</v>
      </c>
      <c r="K1617" s="1" t="b">
        <v>0</v>
      </c>
      <c r="L1617" s="1">
        <v>4</v>
      </c>
      <c r="M1617" s="1" t="b">
        <v>0</v>
      </c>
      <c r="N1617" s="1" t="s">
        <v>8267</v>
      </c>
      <c r="O1617" s="28">
        <f t="shared" si="250"/>
        <v>0.21092608822670172</v>
      </c>
      <c r="P1617" s="29">
        <f t="shared" si="251"/>
        <v>180.5</v>
      </c>
      <c r="Q1617" s="9" t="str">
        <f t="shared" si="252"/>
        <v>film &amp; video</v>
      </c>
      <c r="R1617" s="26" t="str">
        <f t="shared" si="253"/>
        <v>drama</v>
      </c>
      <c r="S1617" s="27">
        <f t="shared" si="254"/>
        <v>42147.741840277777</v>
      </c>
      <c r="T1617" s="5" t="str">
        <f t="shared" si="255"/>
        <v>May</v>
      </c>
      <c r="U1617" s="5" t="str">
        <f t="shared" si="256"/>
        <v>2015</v>
      </c>
      <c r="V1617" s="5" t="str">
        <f t="shared" si="257"/>
        <v>Jun</v>
      </c>
      <c r="W1617" s="1" t="str">
        <f t="shared" si="258"/>
        <v>2015</v>
      </c>
      <c r="X1617" s="27">
        <f t="shared" si="259"/>
        <v>42177.741840277777</v>
      </c>
    </row>
    <row r="1618" spans="1:24" ht="32" hidden="1" x14ac:dyDescent="0.2">
      <c r="A1618" s="1">
        <v>4068</v>
      </c>
      <c r="B1618" s="7" t="s">
        <v>4064</v>
      </c>
      <c r="C1618" s="7" t="s">
        <v>8171</v>
      </c>
      <c r="D1618" s="1">
        <v>3495</v>
      </c>
      <c r="E1618" s="1">
        <v>34.950000000000003</v>
      </c>
      <c r="F1618" s="1" t="s">
        <v>8220</v>
      </c>
      <c r="G1618" s="1" t="s">
        <v>8223</v>
      </c>
      <c r="H1618" s="1" t="s">
        <v>8245</v>
      </c>
      <c r="I1618" s="1">
        <v>1484348700</v>
      </c>
      <c r="J1618" s="1">
        <v>1481756855</v>
      </c>
      <c r="K1618" s="1" t="b">
        <v>0</v>
      </c>
      <c r="L1618" s="1">
        <v>1</v>
      </c>
      <c r="M1618" s="1" t="b">
        <v>0</v>
      </c>
      <c r="N1618" s="1" t="s">
        <v>8270</v>
      </c>
      <c r="O1618" s="28">
        <f t="shared" si="250"/>
        <v>0.01</v>
      </c>
      <c r="P1618" s="29">
        <f t="shared" si="251"/>
        <v>34.950000000000003</v>
      </c>
      <c r="Q1618" s="9" t="str">
        <f t="shared" si="252"/>
        <v>theater</v>
      </c>
      <c r="R1618" s="26" t="str">
        <f t="shared" si="253"/>
        <v>plays</v>
      </c>
      <c r="S1618" s="27">
        <f t="shared" si="254"/>
        <v>42718.963599537034</v>
      </c>
      <c r="T1618" s="5" t="str">
        <f t="shared" si="255"/>
        <v>Dec</v>
      </c>
      <c r="U1618" s="5" t="str">
        <f t="shared" si="256"/>
        <v>2016</v>
      </c>
      <c r="V1618" s="5" t="str">
        <f t="shared" si="257"/>
        <v>Jan</v>
      </c>
      <c r="W1618" s="1" t="str">
        <f t="shared" si="258"/>
        <v>2017</v>
      </c>
      <c r="X1618" s="27">
        <f t="shared" si="259"/>
        <v>42748.961805555555</v>
      </c>
    </row>
    <row r="1619" spans="1:24" ht="16" hidden="1" x14ac:dyDescent="0.2">
      <c r="A1619" s="1">
        <v>8</v>
      </c>
      <c r="B1619" s="7" t="s">
        <v>10</v>
      </c>
      <c r="C1619" s="7" t="s">
        <v>4119</v>
      </c>
      <c r="D1619" s="1">
        <v>3500</v>
      </c>
      <c r="E1619" s="1">
        <v>3501.52</v>
      </c>
      <c r="F1619" s="1" t="s">
        <v>8218</v>
      </c>
      <c r="G1619" s="1" t="s">
        <v>8223</v>
      </c>
      <c r="H1619" s="1" t="s">
        <v>8245</v>
      </c>
      <c r="I1619" s="1">
        <v>1460754000</v>
      </c>
      <c r="J1619" s="1">
        <v>1460155212</v>
      </c>
      <c r="K1619" s="1" t="b">
        <v>0</v>
      </c>
      <c r="L1619" s="1">
        <v>12</v>
      </c>
      <c r="M1619" s="1" t="b">
        <v>1</v>
      </c>
      <c r="N1619" s="1" t="s">
        <v>8264</v>
      </c>
      <c r="O1619" s="28">
        <f t="shared" si="250"/>
        <v>1.0004342857142856</v>
      </c>
      <c r="P1619" s="29">
        <f t="shared" si="251"/>
        <v>291.79333333333335</v>
      </c>
      <c r="Q1619" s="9" t="str">
        <f t="shared" si="252"/>
        <v>film &amp; video</v>
      </c>
      <c r="R1619" s="26" t="str">
        <f t="shared" si="253"/>
        <v>television</v>
      </c>
      <c r="S1619" s="27">
        <f t="shared" si="254"/>
        <v>42468.94458333333</v>
      </c>
      <c r="T1619" s="5" t="str">
        <f t="shared" si="255"/>
        <v>Apr</v>
      </c>
      <c r="U1619" s="5" t="str">
        <f t="shared" si="256"/>
        <v>2016</v>
      </c>
      <c r="V1619" s="5" t="str">
        <f t="shared" si="257"/>
        <v>Apr</v>
      </c>
      <c r="W1619" s="1" t="str">
        <f t="shared" si="258"/>
        <v>2016</v>
      </c>
      <c r="X1619" s="27">
        <f t="shared" si="259"/>
        <v>42475.875</v>
      </c>
    </row>
    <row r="1620" spans="1:24" ht="32" hidden="1" x14ac:dyDescent="0.2">
      <c r="A1620" s="1">
        <v>13</v>
      </c>
      <c r="B1620" s="7" t="s">
        <v>15</v>
      </c>
      <c r="C1620" s="7" t="s">
        <v>4124</v>
      </c>
      <c r="D1620" s="1">
        <v>3500</v>
      </c>
      <c r="E1620" s="1">
        <v>5599</v>
      </c>
      <c r="F1620" s="1" t="s">
        <v>8218</v>
      </c>
      <c r="G1620" s="1" t="s">
        <v>8223</v>
      </c>
      <c r="H1620" s="1" t="s">
        <v>8245</v>
      </c>
      <c r="I1620" s="1">
        <v>1466713620</v>
      </c>
      <c r="J1620" s="1">
        <v>1463588109</v>
      </c>
      <c r="K1620" s="1" t="b">
        <v>0</v>
      </c>
      <c r="L1620" s="1">
        <v>51</v>
      </c>
      <c r="M1620" s="1" t="b">
        <v>1</v>
      </c>
      <c r="N1620" s="1" t="s">
        <v>8264</v>
      </c>
      <c r="O1620" s="28">
        <f t="shared" si="250"/>
        <v>1.5997142857142856</v>
      </c>
      <c r="P1620" s="29">
        <f t="shared" si="251"/>
        <v>109.78431372549019</v>
      </c>
      <c r="Q1620" s="9" t="str">
        <f t="shared" si="252"/>
        <v>film &amp; video</v>
      </c>
      <c r="R1620" s="26" t="str">
        <f t="shared" si="253"/>
        <v>television</v>
      </c>
      <c r="S1620" s="27">
        <f t="shared" si="254"/>
        <v>42508.677187499998</v>
      </c>
      <c r="T1620" s="5" t="str">
        <f t="shared" si="255"/>
        <v>May</v>
      </c>
      <c r="U1620" s="5" t="str">
        <f t="shared" si="256"/>
        <v>2016</v>
      </c>
      <c r="V1620" s="5" t="str">
        <f t="shared" si="257"/>
        <v>Jun</v>
      </c>
      <c r="W1620" s="1" t="str">
        <f t="shared" si="258"/>
        <v>2016</v>
      </c>
      <c r="X1620" s="27">
        <f t="shared" si="259"/>
        <v>42544.852083333331</v>
      </c>
    </row>
    <row r="1621" spans="1:24" ht="48" hidden="1" x14ac:dyDescent="0.2">
      <c r="A1621" s="1">
        <v>75</v>
      </c>
      <c r="B1621" s="7" t="s">
        <v>77</v>
      </c>
      <c r="C1621" s="7" t="s">
        <v>4186</v>
      </c>
      <c r="D1621" s="1">
        <v>3500</v>
      </c>
      <c r="E1621" s="1">
        <v>4040</v>
      </c>
      <c r="F1621" s="1" t="s">
        <v>8218</v>
      </c>
      <c r="G1621" s="1" t="s">
        <v>8223</v>
      </c>
      <c r="H1621" s="1" t="s">
        <v>8245</v>
      </c>
      <c r="I1621" s="1">
        <v>1366693272</v>
      </c>
      <c r="J1621" s="1">
        <v>1364101272</v>
      </c>
      <c r="K1621" s="1" t="b">
        <v>0</v>
      </c>
      <c r="L1621" s="1">
        <v>47</v>
      </c>
      <c r="M1621" s="1" t="b">
        <v>1</v>
      </c>
      <c r="N1621" s="1" t="s">
        <v>8265</v>
      </c>
      <c r="O1621" s="28">
        <f t="shared" si="250"/>
        <v>1.1542857142857144</v>
      </c>
      <c r="P1621" s="29">
        <f t="shared" si="251"/>
        <v>85.957446808510639</v>
      </c>
      <c r="Q1621" s="9" t="str">
        <f t="shared" si="252"/>
        <v>film &amp; video</v>
      </c>
      <c r="R1621" s="26" t="str">
        <f t="shared" si="253"/>
        <v>shorts</v>
      </c>
      <c r="S1621" s="27">
        <f t="shared" si="254"/>
        <v>41357.209166666667</v>
      </c>
      <c r="T1621" s="5" t="str">
        <f t="shared" si="255"/>
        <v>Mar</v>
      </c>
      <c r="U1621" s="5" t="str">
        <f t="shared" si="256"/>
        <v>2013</v>
      </c>
      <c r="V1621" s="5" t="str">
        <f t="shared" si="257"/>
        <v>Apr</v>
      </c>
      <c r="W1621" s="1" t="str">
        <f t="shared" si="258"/>
        <v>2013</v>
      </c>
      <c r="X1621" s="27">
        <f t="shared" si="259"/>
        <v>41387.209166666667</v>
      </c>
    </row>
    <row r="1622" spans="1:24" ht="48" hidden="1" x14ac:dyDescent="0.2">
      <c r="A1622" s="1">
        <v>88</v>
      </c>
      <c r="B1622" s="7" t="s">
        <v>90</v>
      </c>
      <c r="C1622" s="7" t="s">
        <v>4199</v>
      </c>
      <c r="D1622" s="1">
        <v>3500</v>
      </c>
      <c r="E1622" s="1">
        <v>3600</v>
      </c>
      <c r="F1622" s="1" t="s">
        <v>8218</v>
      </c>
      <c r="G1622" s="1" t="s">
        <v>8223</v>
      </c>
      <c r="H1622" s="1" t="s">
        <v>8245</v>
      </c>
      <c r="I1622" s="1">
        <v>1403452131</v>
      </c>
      <c r="J1622" s="1">
        <v>1401205731</v>
      </c>
      <c r="K1622" s="1" t="b">
        <v>0</v>
      </c>
      <c r="L1622" s="1">
        <v>60</v>
      </c>
      <c r="M1622" s="1" t="b">
        <v>1</v>
      </c>
      <c r="N1622" s="1" t="s">
        <v>8265</v>
      </c>
      <c r="O1622" s="28">
        <f t="shared" si="250"/>
        <v>1.0285714285714285</v>
      </c>
      <c r="P1622" s="29">
        <f t="shared" si="251"/>
        <v>60</v>
      </c>
      <c r="Q1622" s="9" t="str">
        <f t="shared" si="252"/>
        <v>film &amp; video</v>
      </c>
      <c r="R1622" s="26" t="str">
        <f t="shared" si="253"/>
        <v>shorts</v>
      </c>
      <c r="S1622" s="27">
        <f t="shared" si="254"/>
        <v>41786.65892361111</v>
      </c>
      <c r="T1622" s="5" t="str">
        <f t="shared" si="255"/>
        <v>May</v>
      </c>
      <c r="U1622" s="5" t="str">
        <f t="shared" si="256"/>
        <v>2014</v>
      </c>
      <c r="V1622" s="5" t="str">
        <f t="shared" si="257"/>
        <v>Jun</v>
      </c>
      <c r="W1622" s="1" t="str">
        <f t="shared" si="258"/>
        <v>2014</v>
      </c>
      <c r="X1622" s="27">
        <f t="shared" si="259"/>
        <v>41812.65892361111</v>
      </c>
    </row>
    <row r="1623" spans="1:24" ht="48" hidden="1" x14ac:dyDescent="0.2">
      <c r="A1623" s="1">
        <v>101</v>
      </c>
      <c r="B1623" s="7" t="s">
        <v>103</v>
      </c>
      <c r="C1623" s="7" t="s">
        <v>4212</v>
      </c>
      <c r="D1623" s="1">
        <v>3500</v>
      </c>
      <c r="E1623" s="1">
        <v>3500</v>
      </c>
      <c r="F1623" s="1" t="s">
        <v>8218</v>
      </c>
      <c r="G1623" s="1" t="s">
        <v>8223</v>
      </c>
      <c r="H1623" s="1" t="s">
        <v>8245</v>
      </c>
      <c r="I1623" s="1">
        <v>1359052710</v>
      </c>
      <c r="J1623" s="1">
        <v>1356979110</v>
      </c>
      <c r="K1623" s="1" t="b">
        <v>0</v>
      </c>
      <c r="L1623" s="1">
        <v>35</v>
      </c>
      <c r="M1623" s="1" t="b">
        <v>1</v>
      </c>
      <c r="N1623" s="1" t="s">
        <v>8265</v>
      </c>
      <c r="O1623" s="28">
        <f t="shared" si="250"/>
        <v>1</v>
      </c>
      <c r="P1623" s="29">
        <f t="shared" si="251"/>
        <v>100</v>
      </c>
      <c r="Q1623" s="9" t="str">
        <f t="shared" si="252"/>
        <v>film &amp; video</v>
      </c>
      <c r="R1623" s="26" t="str">
        <f t="shared" si="253"/>
        <v>shorts</v>
      </c>
      <c r="S1623" s="27">
        <f t="shared" si="254"/>
        <v>41274.776736111111</v>
      </c>
      <c r="T1623" s="5" t="str">
        <f t="shared" si="255"/>
        <v>Dec</v>
      </c>
      <c r="U1623" s="5" t="str">
        <f t="shared" si="256"/>
        <v>2012</v>
      </c>
      <c r="V1623" s="5" t="str">
        <f t="shared" si="257"/>
        <v>Jan</v>
      </c>
      <c r="W1623" s="1" t="str">
        <f t="shared" si="258"/>
        <v>2013</v>
      </c>
      <c r="X1623" s="27">
        <f t="shared" si="259"/>
        <v>41298.776736111111</v>
      </c>
    </row>
    <row r="1624" spans="1:24" ht="48" hidden="1" x14ac:dyDescent="0.2">
      <c r="A1624" s="1">
        <v>111</v>
      </c>
      <c r="B1624" s="7" t="s">
        <v>113</v>
      </c>
      <c r="C1624" s="7" t="s">
        <v>4222</v>
      </c>
      <c r="D1624" s="1">
        <v>3500</v>
      </c>
      <c r="E1624" s="1">
        <v>5410</v>
      </c>
      <c r="F1624" s="1" t="s">
        <v>8218</v>
      </c>
      <c r="G1624" s="1" t="s">
        <v>8225</v>
      </c>
      <c r="H1624" s="1" t="s">
        <v>8247</v>
      </c>
      <c r="I1624" s="1">
        <v>1433059187</v>
      </c>
      <c r="J1624" s="1">
        <v>1430467187</v>
      </c>
      <c r="K1624" s="1" t="b">
        <v>0</v>
      </c>
      <c r="L1624" s="1">
        <v>53</v>
      </c>
      <c r="M1624" s="1" t="b">
        <v>1</v>
      </c>
      <c r="N1624" s="1" t="s">
        <v>8265</v>
      </c>
      <c r="O1624" s="28">
        <f t="shared" si="250"/>
        <v>1.5457142857142858</v>
      </c>
      <c r="P1624" s="29">
        <f t="shared" si="251"/>
        <v>102.0754716981132</v>
      </c>
      <c r="Q1624" s="9" t="str">
        <f t="shared" si="252"/>
        <v>film &amp; video</v>
      </c>
      <c r="R1624" s="26" t="str">
        <f t="shared" si="253"/>
        <v>shorts</v>
      </c>
      <c r="S1624" s="27">
        <f t="shared" si="254"/>
        <v>42125.333182870367</v>
      </c>
      <c r="T1624" s="5" t="str">
        <f t="shared" si="255"/>
        <v>May</v>
      </c>
      <c r="U1624" s="5" t="str">
        <f t="shared" si="256"/>
        <v>2015</v>
      </c>
      <c r="V1624" s="5" t="str">
        <f t="shared" si="257"/>
        <v>May</v>
      </c>
      <c r="W1624" s="1" t="str">
        <f t="shared" si="258"/>
        <v>2015</v>
      </c>
      <c r="X1624" s="27">
        <f t="shared" si="259"/>
        <v>42155.333182870367</v>
      </c>
    </row>
    <row r="1625" spans="1:24" ht="48" hidden="1" x14ac:dyDescent="0.2">
      <c r="A1625" s="1">
        <v>116</v>
      </c>
      <c r="B1625" s="7" t="s">
        <v>118</v>
      </c>
      <c r="C1625" s="7" t="s">
        <v>4227</v>
      </c>
      <c r="D1625" s="1">
        <v>3500</v>
      </c>
      <c r="E1625" s="1">
        <v>3978</v>
      </c>
      <c r="F1625" s="1" t="s">
        <v>8218</v>
      </c>
      <c r="G1625" s="1" t="s">
        <v>8223</v>
      </c>
      <c r="H1625" s="1" t="s">
        <v>8245</v>
      </c>
      <c r="I1625" s="1">
        <v>1302260155</v>
      </c>
      <c r="J1625" s="1">
        <v>1298289355</v>
      </c>
      <c r="K1625" s="1" t="b">
        <v>0</v>
      </c>
      <c r="L1625" s="1">
        <v>57</v>
      </c>
      <c r="M1625" s="1" t="b">
        <v>1</v>
      </c>
      <c r="N1625" s="1" t="s">
        <v>8265</v>
      </c>
      <c r="O1625" s="28">
        <f t="shared" si="250"/>
        <v>1.1365714285714286</v>
      </c>
      <c r="P1625" s="29">
        <f t="shared" si="251"/>
        <v>69.78947368421052</v>
      </c>
      <c r="Q1625" s="9" t="str">
        <f t="shared" si="252"/>
        <v>film &amp; video</v>
      </c>
      <c r="R1625" s="26" t="str">
        <f t="shared" si="253"/>
        <v>shorts</v>
      </c>
      <c r="S1625" s="27">
        <f t="shared" si="254"/>
        <v>40595.497164351851</v>
      </c>
      <c r="T1625" s="5" t="str">
        <f t="shared" si="255"/>
        <v>Feb</v>
      </c>
      <c r="U1625" s="5" t="str">
        <f t="shared" si="256"/>
        <v>2011</v>
      </c>
      <c r="V1625" s="5" t="str">
        <f t="shared" si="257"/>
        <v>Apr</v>
      </c>
      <c r="W1625" s="1" t="str">
        <f t="shared" si="258"/>
        <v>2011</v>
      </c>
      <c r="X1625" s="27">
        <f t="shared" si="259"/>
        <v>40641.455497685187</v>
      </c>
    </row>
    <row r="1626" spans="1:24" ht="48" hidden="1" x14ac:dyDescent="0.2">
      <c r="A1626" s="1">
        <v>196</v>
      </c>
      <c r="B1626" s="7" t="s">
        <v>198</v>
      </c>
      <c r="C1626" s="7" t="s">
        <v>4306</v>
      </c>
      <c r="D1626" s="1">
        <v>3500</v>
      </c>
      <c r="E1626" s="1">
        <v>1465</v>
      </c>
      <c r="F1626" s="1" t="s">
        <v>8220</v>
      </c>
      <c r="G1626" s="1" t="s">
        <v>8224</v>
      </c>
      <c r="H1626" s="1" t="s">
        <v>8246</v>
      </c>
      <c r="I1626" s="1">
        <v>1444510800</v>
      </c>
      <c r="J1626" s="1">
        <v>1442062898</v>
      </c>
      <c r="K1626" s="1" t="b">
        <v>0</v>
      </c>
      <c r="L1626" s="1">
        <v>19</v>
      </c>
      <c r="M1626" s="1" t="b">
        <v>0</v>
      </c>
      <c r="N1626" s="1" t="s">
        <v>8267</v>
      </c>
      <c r="O1626" s="28">
        <f t="shared" si="250"/>
        <v>0.41857142857142859</v>
      </c>
      <c r="P1626" s="29">
        <f t="shared" si="251"/>
        <v>77.10526315789474</v>
      </c>
      <c r="Q1626" s="9" t="str">
        <f t="shared" si="252"/>
        <v>film &amp; video</v>
      </c>
      <c r="R1626" s="26" t="str">
        <f t="shared" si="253"/>
        <v>drama</v>
      </c>
      <c r="S1626" s="27">
        <f t="shared" si="254"/>
        <v>42259.542800925927</v>
      </c>
      <c r="T1626" s="5" t="str">
        <f t="shared" si="255"/>
        <v>Sep</v>
      </c>
      <c r="U1626" s="5" t="str">
        <f t="shared" si="256"/>
        <v>2015</v>
      </c>
      <c r="V1626" s="5" t="str">
        <f t="shared" si="257"/>
        <v>Oct</v>
      </c>
      <c r="W1626" s="1" t="str">
        <f t="shared" si="258"/>
        <v>2015</v>
      </c>
      <c r="X1626" s="27">
        <f t="shared" si="259"/>
        <v>42287.875</v>
      </c>
    </row>
    <row r="1627" spans="1:24" ht="48" hidden="1" x14ac:dyDescent="0.2">
      <c r="A1627" s="1">
        <v>244</v>
      </c>
      <c r="B1627" s="8">
        <v>39756</v>
      </c>
      <c r="C1627" s="7" t="s">
        <v>4354</v>
      </c>
      <c r="D1627" s="1">
        <v>3500</v>
      </c>
      <c r="E1627" s="1">
        <v>3981.5</v>
      </c>
      <c r="F1627" s="1" t="s">
        <v>8218</v>
      </c>
      <c r="G1627" s="1" t="s">
        <v>8223</v>
      </c>
      <c r="H1627" s="1" t="s">
        <v>8245</v>
      </c>
      <c r="I1627" s="1">
        <v>1268723160</v>
      </c>
      <c r="J1627" s="1">
        <v>1265269559</v>
      </c>
      <c r="K1627" s="1" t="b">
        <v>1</v>
      </c>
      <c r="L1627" s="1">
        <v>84</v>
      </c>
      <c r="M1627" s="1" t="b">
        <v>1</v>
      </c>
      <c r="N1627" s="1" t="s">
        <v>8268</v>
      </c>
      <c r="O1627" s="28">
        <f t="shared" si="250"/>
        <v>1.1375714285714287</v>
      </c>
      <c r="P1627" s="29">
        <f t="shared" si="251"/>
        <v>47.398809523809526</v>
      </c>
      <c r="Q1627" s="9" t="str">
        <f t="shared" si="252"/>
        <v>film &amp; video</v>
      </c>
      <c r="R1627" s="26" t="str">
        <f t="shared" si="253"/>
        <v>documentary</v>
      </c>
      <c r="S1627" s="27">
        <f t="shared" si="254"/>
        <v>40213.323599537034</v>
      </c>
      <c r="T1627" s="5" t="str">
        <f t="shared" si="255"/>
        <v>Feb</v>
      </c>
      <c r="U1627" s="5" t="str">
        <f t="shared" si="256"/>
        <v>2010</v>
      </c>
      <c r="V1627" s="5" t="str">
        <f t="shared" si="257"/>
        <v>Mar</v>
      </c>
      <c r="W1627" s="1" t="str">
        <f t="shared" si="258"/>
        <v>2010</v>
      </c>
      <c r="X1627" s="27">
        <f t="shared" si="259"/>
        <v>40253.29583333333</v>
      </c>
    </row>
    <row r="1628" spans="1:24" ht="48" hidden="1" x14ac:dyDescent="0.2">
      <c r="A1628" s="1">
        <v>251</v>
      </c>
      <c r="B1628" s="7" t="s">
        <v>252</v>
      </c>
      <c r="C1628" s="7" t="s">
        <v>4361</v>
      </c>
      <c r="D1628" s="1">
        <v>3500</v>
      </c>
      <c r="E1628" s="1">
        <v>4395</v>
      </c>
      <c r="F1628" s="1" t="s">
        <v>8218</v>
      </c>
      <c r="G1628" s="1" t="s">
        <v>8223</v>
      </c>
      <c r="H1628" s="1" t="s">
        <v>8245</v>
      </c>
      <c r="I1628" s="1">
        <v>1337194800</v>
      </c>
      <c r="J1628" s="1">
        <v>1334429646</v>
      </c>
      <c r="K1628" s="1" t="b">
        <v>1</v>
      </c>
      <c r="L1628" s="1">
        <v>77</v>
      </c>
      <c r="M1628" s="1" t="b">
        <v>1</v>
      </c>
      <c r="N1628" s="1" t="s">
        <v>8268</v>
      </c>
      <c r="O1628" s="28">
        <f t="shared" si="250"/>
        <v>1.2557142857142858</v>
      </c>
      <c r="P1628" s="29">
        <f t="shared" si="251"/>
        <v>57.077922077922075</v>
      </c>
      <c r="Q1628" s="9" t="str">
        <f t="shared" si="252"/>
        <v>film &amp; video</v>
      </c>
      <c r="R1628" s="26" t="str">
        <f t="shared" si="253"/>
        <v>documentary</v>
      </c>
      <c r="S1628" s="27">
        <f t="shared" si="254"/>
        <v>41013.787569444445</v>
      </c>
      <c r="T1628" s="5" t="str">
        <f t="shared" si="255"/>
        <v>Apr</v>
      </c>
      <c r="U1628" s="5" t="str">
        <f t="shared" si="256"/>
        <v>2012</v>
      </c>
      <c r="V1628" s="5" t="str">
        <f t="shared" si="257"/>
        <v>May</v>
      </c>
      <c r="W1628" s="1" t="str">
        <f t="shared" si="258"/>
        <v>2012</v>
      </c>
      <c r="X1628" s="27">
        <f t="shared" si="259"/>
        <v>41045.791666666664</v>
      </c>
    </row>
    <row r="1629" spans="1:24" ht="48" hidden="1" x14ac:dyDescent="0.2">
      <c r="A1629" s="1">
        <v>341</v>
      </c>
      <c r="B1629" s="7" t="s">
        <v>342</v>
      </c>
      <c r="C1629" s="7" t="s">
        <v>4451</v>
      </c>
      <c r="D1629" s="1">
        <v>3500</v>
      </c>
      <c r="E1629" s="1">
        <v>3735</v>
      </c>
      <c r="F1629" s="1" t="s">
        <v>8218</v>
      </c>
      <c r="G1629" s="1" t="s">
        <v>8223</v>
      </c>
      <c r="H1629" s="1" t="s">
        <v>8245</v>
      </c>
      <c r="I1629" s="1">
        <v>1412135940</v>
      </c>
      <c r="J1629" s="1">
        <v>1410555998</v>
      </c>
      <c r="K1629" s="1" t="b">
        <v>1</v>
      </c>
      <c r="L1629" s="1">
        <v>55</v>
      </c>
      <c r="M1629" s="1" t="b">
        <v>1</v>
      </c>
      <c r="N1629" s="1" t="s">
        <v>8268</v>
      </c>
      <c r="O1629" s="28">
        <f t="shared" si="250"/>
        <v>1.0671428571428572</v>
      </c>
      <c r="P1629" s="29">
        <f t="shared" si="251"/>
        <v>67.909090909090907</v>
      </c>
      <c r="Q1629" s="9" t="str">
        <f t="shared" si="252"/>
        <v>film &amp; video</v>
      </c>
      <c r="R1629" s="26" t="str">
        <f t="shared" si="253"/>
        <v>documentary</v>
      </c>
      <c r="S1629" s="27">
        <f t="shared" si="254"/>
        <v>41894.879606481481</v>
      </c>
      <c r="T1629" s="5" t="str">
        <f t="shared" si="255"/>
        <v>Sep</v>
      </c>
      <c r="U1629" s="5" t="str">
        <f t="shared" si="256"/>
        <v>2014</v>
      </c>
      <c r="V1629" s="5" t="str">
        <f t="shared" si="257"/>
        <v>Oct</v>
      </c>
      <c r="W1629" s="1" t="str">
        <f t="shared" si="258"/>
        <v>2014</v>
      </c>
      <c r="X1629" s="27">
        <f t="shared" si="259"/>
        <v>41913.165972222225</v>
      </c>
    </row>
    <row r="1630" spans="1:24" ht="48" hidden="1" x14ac:dyDescent="0.2">
      <c r="A1630" s="1">
        <v>354</v>
      </c>
      <c r="B1630" s="7" t="s">
        <v>355</v>
      </c>
      <c r="C1630" s="7" t="s">
        <v>4464</v>
      </c>
      <c r="D1630" s="1">
        <v>3500</v>
      </c>
      <c r="E1630" s="1">
        <v>3638</v>
      </c>
      <c r="F1630" s="1" t="s">
        <v>8218</v>
      </c>
      <c r="G1630" s="1" t="s">
        <v>8223</v>
      </c>
      <c r="H1630" s="1" t="s">
        <v>8245</v>
      </c>
      <c r="I1630" s="1">
        <v>1460141521</v>
      </c>
      <c r="J1630" s="1">
        <v>1457553121</v>
      </c>
      <c r="K1630" s="1" t="b">
        <v>1</v>
      </c>
      <c r="L1630" s="1">
        <v>29</v>
      </c>
      <c r="M1630" s="1" t="b">
        <v>1</v>
      </c>
      <c r="N1630" s="1" t="s">
        <v>8268</v>
      </c>
      <c r="O1630" s="28">
        <f t="shared" si="250"/>
        <v>1.0394285714285714</v>
      </c>
      <c r="P1630" s="29">
        <f t="shared" si="251"/>
        <v>125.44827586206897</v>
      </c>
      <c r="Q1630" s="9" t="str">
        <f t="shared" si="252"/>
        <v>film &amp; video</v>
      </c>
      <c r="R1630" s="26" t="str">
        <f t="shared" si="253"/>
        <v>documentary</v>
      </c>
      <c r="S1630" s="27">
        <f t="shared" si="254"/>
        <v>42438.827789351853</v>
      </c>
      <c r="T1630" s="5" t="str">
        <f t="shared" si="255"/>
        <v>Mar</v>
      </c>
      <c r="U1630" s="5" t="str">
        <f t="shared" si="256"/>
        <v>2016</v>
      </c>
      <c r="V1630" s="5" t="str">
        <f t="shared" si="257"/>
        <v>Apr</v>
      </c>
      <c r="W1630" s="1" t="str">
        <f t="shared" si="258"/>
        <v>2016</v>
      </c>
      <c r="X1630" s="27">
        <f t="shared" si="259"/>
        <v>42468.786122685182</v>
      </c>
    </row>
    <row r="1631" spans="1:24" ht="48" hidden="1" x14ac:dyDescent="0.2">
      <c r="A1631" s="1">
        <v>524</v>
      </c>
      <c r="B1631" s="7" t="s">
        <v>525</v>
      </c>
      <c r="C1631" s="7" t="s">
        <v>4634</v>
      </c>
      <c r="D1631" s="1">
        <v>3500</v>
      </c>
      <c r="E1631" s="1">
        <v>3803.55</v>
      </c>
      <c r="F1631" s="1" t="s">
        <v>8218</v>
      </c>
      <c r="G1631" s="1" t="s">
        <v>8224</v>
      </c>
      <c r="H1631" s="1" t="s">
        <v>8246</v>
      </c>
      <c r="I1631" s="1">
        <v>1464801169</v>
      </c>
      <c r="J1631" s="1">
        <v>1462209169</v>
      </c>
      <c r="K1631" s="1" t="b">
        <v>0</v>
      </c>
      <c r="L1631" s="1">
        <v>130</v>
      </c>
      <c r="M1631" s="1" t="b">
        <v>1</v>
      </c>
      <c r="N1631" s="1" t="s">
        <v>8270</v>
      </c>
      <c r="O1631" s="28">
        <f t="shared" si="250"/>
        <v>1.0867285714285715</v>
      </c>
      <c r="P1631" s="29">
        <f t="shared" si="251"/>
        <v>29.258076923076924</v>
      </c>
      <c r="Q1631" s="9" t="str">
        <f t="shared" si="252"/>
        <v>theater</v>
      </c>
      <c r="R1631" s="26" t="str">
        <f t="shared" si="253"/>
        <v>plays</v>
      </c>
      <c r="S1631" s="27">
        <f t="shared" si="254"/>
        <v>42492.717233796298</v>
      </c>
      <c r="T1631" s="5" t="str">
        <f t="shared" si="255"/>
        <v>May</v>
      </c>
      <c r="U1631" s="5" t="str">
        <f t="shared" si="256"/>
        <v>2016</v>
      </c>
      <c r="V1631" s="5" t="str">
        <f t="shared" si="257"/>
        <v>Jun</v>
      </c>
      <c r="W1631" s="1" t="str">
        <f t="shared" si="258"/>
        <v>2016</v>
      </c>
      <c r="X1631" s="27">
        <f t="shared" si="259"/>
        <v>42522.717233796298</v>
      </c>
    </row>
    <row r="1632" spans="1:24" ht="48" hidden="1" x14ac:dyDescent="0.2">
      <c r="A1632" s="1">
        <v>727</v>
      </c>
      <c r="B1632" s="7" t="s">
        <v>728</v>
      </c>
      <c r="C1632" s="7" t="s">
        <v>4837</v>
      </c>
      <c r="D1632" s="1">
        <v>3500</v>
      </c>
      <c r="E1632" s="1">
        <v>5443</v>
      </c>
      <c r="F1632" s="1" t="s">
        <v>8218</v>
      </c>
      <c r="G1632" s="1" t="s">
        <v>8223</v>
      </c>
      <c r="H1632" s="1" t="s">
        <v>8245</v>
      </c>
      <c r="I1632" s="1">
        <v>1358198400</v>
      </c>
      <c r="J1632" s="1">
        <v>1354580949</v>
      </c>
      <c r="K1632" s="1" t="b">
        <v>0</v>
      </c>
      <c r="L1632" s="1">
        <v>149</v>
      </c>
      <c r="M1632" s="1" t="b">
        <v>1</v>
      </c>
      <c r="N1632" s="1" t="s">
        <v>8273</v>
      </c>
      <c r="O1632" s="28">
        <f t="shared" si="250"/>
        <v>1.5551428571428572</v>
      </c>
      <c r="P1632" s="29">
        <f t="shared" si="251"/>
        <v>36.530201342281877</v>
      </c>
      <c r="Q1632" s="9" t="str">
        <f t="shared" si="252"/>
        <v>publishing</v>
      </c>
      <c r="R1632" s="26" t="str">
        <f t="shared" si="253"/>
        <v>nonfiction</v>
      </c>
      <c r="S1632" s="27">
        <f t="shared" si="254"/>
        <v>41247.020243055551</v>
      </c>
      <c r="T1632" s="5" t="str">
        <f t="shared" si="255"/>
        <v>Dec</v>
      </c>
      <c r="U1632" s="5" t="str">
        <f t="shared" si="256"/>
        <v>2012</v>
      </c>
      <c r="V1632" s="5" t="str">
        <f t="shared" si="257"/>
        <v>Jan</v>
      </c>
      <c r="W1632" s="1" t="str">
        <f t="shared" si="258"/>
        <v>2013</v>
      </c>
      <c r="X1632" s="27">
        <f t="shared" si="259"/>
        <v>41288.888888888891</v>
      </c>
    </row>
    <row r="1633" spans="1:24" ht="48" hidden="1" x14ac:dyDescent="0.2">
      <c r="A1633" s="1">
        <v>762</v>
      </c>
      <c r="B1633" s="7" t="s">
        <v>763</v>
      </c>
      <c r="C1633" s="7" t="s">
        <v>4872</v>
      </c>
      <c r="D1633" s="1">
        <v>3500</v>
      </c>
      <c r="E1633" s="1">
        <v>0</v>
      </c>
      <c r="F1633" s="1" t="s">
        <v>8220</v>
      </c>
      <c r="G1633" s="1" t="s">
        <v>8237</v>
      </c>
      <c r="H1633" s="1" t="s">
        <v>8255</v>
      </c>
      <c r="I1633" s="1">
        <v>1480831200</v>
      </c>
      <c r="J1633" s="1">
        <v>1479328570</v>
      </c>
      <c r="K1633" s="1" t="b">
        <v>0</v>
      </c>
      <c r="L1633" s="1">
        <v>0</v>
      </c>
      <c r="M1633" s="1" t="b">
        <v>0</v>
      </c>
      <c r="N1633" s="1" t="s">
        <v>8274</v>
      </c>
      <c r="O1633" s="28">
        <f t="shared" si="250"/>
        <v>0</v>
      </c>
      <c r="P1633" s="29">
        <f t="shared" si="251"/>
        <v>0</v>
      </c>
      <c r="Q1633" s="9" t="str">
        <f t="shared" si="252"/>
        <v>publishing</v>
      </c>
      <c r="R1633" s="26" t="str">
        <f t="shared" si="253"/>
        <v>fiction</v>
      </c>
      <c r="S1633" s="27">
        <f t="shared" si="254"/>
        <v>42690.858449074076</v>
      </c>
      <c r="T1633" s="5" t="str">
        <f t="shared" si="255"/>
        <v>Nov</v>
      </c>
      <c r="U1633" s="5" t="str">
        <f t="shared" si="256"/>
        <v>2016</v>
      </c>
      <c r="V1633" s="5" t="str">
        <f t="shared" si="257"/>
        <v>Dec</v>
      </c>
      <c r="W1633" s="1" t="str">
        <f t="shared" si="258"/>
        <v>2016</v>
      </c>
      <c r="X1633" s="27">
        <f t="shared" si="259"/>
        <v>42708.25</v>
      </c>
    </row>
    <row r="1634" spans="1:24" ht="48" hidden="1" x14ac:dyDescent="0.2">
      <c r="A1634" s="1">
        <v>798</v>
      </c>
      <c r="B1634" s="7" t="s">
        <v>799</v>
      </c>
      <c r="C1634" s="7" t="s">
        <v>4908</v>
      </c>
      <c r="D1634" s="1">
        <v>3500</v>
      </c>
      <c r="E1634" s="1">
        <v>4021</v>
      </c>
      <c r="F1634" s="1" t="s">
        <v>8218</v>
      </c>
      <c r="G1634" s="1" t="s">
        <v>8223</v>
      </c>
      <c r="H1634" s="1" t="s">
        <v>8245</v>
      </c>
      <c r="I1634" s="1">
        <v>1412086187</v>
      </c>
      <c r="J1634" s="1">
        <v>1409494187</v>
      </c>
      <c r="K1634" s="1" t="b">
        <v>0</v>
      </c>
      <c r="L1634" s="1">
        <v>87</v>
      </c>
      <c r="M1634" s="1" t="b">
        <v>1</v>
      </c>
      <c r="N1634" s="1" t="s">
        <v>8275</v>
      </c>
      <c r="O1634" s="28">
        <f t="shared" si="250"/>
        <v>1.1488571428571428</v>
      </c>
      <c r="P1634" s="29">
        <f t="shared" si="251"/>
        <v>46.218390804597703</v>
      </c>
      <c r="Q1634" s="9" t="str">
        <f t="shared" si="252"/>
        <v>music</v>
      </c>
      <c r="R1634" s="26" t="str">
        <f t="shared" si="253"/>
        <v>rock</v>
      </c>
      <c r="S1634" s="27">
        <f t="shared" si="254"/>
        <v>41882.590127314819</v>
      </c>
      <c r="T1634" s="5" t="str">
        <f t="shared" si="255"/>
        <v>Aug</v>
      </c>
      <c r="U1634" s="5" t="str">
        <f t="shared" si="256"/>
        <v>2014</v>
      </c>
      <c r="V1634" s="5" t="str">
        <f t="shared" si="257"/>
        <v>Sep</v>
      </c>
      <c r="W1634" s="1" t="str">
        <f t="shared" si="258"/>
        <v>2014</v>
      </c>
      <c r="X1634" s="27">
        <f t="shared" si="259"/>
        <v>41912.590127314819</v>
      </c>
    </row>
    <row r="1635" spans="1:24" ht="32" hidden="1" x14ac:dyDescent="0.2">
      <c r="A1635" s="1">
        <v>852</v>
      </c>
      <c r="B1635" s="7" t="s">
        <v>853</v>
      </c>
      <c r="C1635" s="7" t="s">
        <v>4962</v>
      </c>
      <c r="D1635" s="1">
        <v>3500</v>
      </c>
      <c r="E1635" s="1">
        <v>3674</v>
      </c>
      <c r="F1635" s="1" t="s">
        <v>8218</v>
      </c>
      <c r="G1635" s="1" t="s">
        <v>8223</v>
      </c>
      <c r="H1635" s="1" t="s">
        <v>8245</v>
      </c>
      <c r="I1635" s="1">
        <v>1477342800</v>
      </c>
      <c r="J1635" s="1">
        <v>1476386395</v>
      </c>
      <c r="K1635" s="1" t="b">
        <v>0</v>
      </c>
      <c r="L1635" s="1">
        <v>62</v>
      </c>
      <c r="M1635" s="1" t="b">
        <v>1</v>
      </c>
      <c r="N1635" s="1" t="s">
        <v>8276</v>
      </c>
      <c r="O1635" s="28">
        <f t="shared" si="250"/>
        <v>1.0497142857142858</v>
      </c>
      <c r="P1635" s="29">
        <f t="shared" si="251"/>
        <v>59.258064516129032</v>
      </c>
      <c r="Q1635" s="9" t="str">
        <f t="shared" si="252"/>
        <v>music</v>
      </c>
      <c r="R1635" s="26" t="str">
        <f t="shared" si="253"/>
        <v>metal</v>
      </c>
      <c r="S1635" s="27">
        <f t="shared" si="254"/>
        <v>42656.805497685185</v>
      </c>
      <c r="T1635" s="5" t="str">
        <f t="shared" si="255"/>
        <v>Oct</v>
      </c>
      <c r="U1635" s="5" t="str">
        <f t="shared" si="256"/>
        <v>2016</v>
      </c>
      <c r="V1635" s="5" t="str">
        <f t="shared" si="257"/>
        <v>Oct</v>
      </c>
      <c r="W1635" s="1" t="str">
        <f t="shared" si="258"/>
        <v>2016</v>
      </c>
      <c r="X1635" s="27">
        <f t="shared" si="259"/>
        <v>42667.875</v>
      </c>
    </row>
    <row r="1636" spans="1:24" ht="48" hidden="1" x14ac:dyDescent="0.2">
      <c r="A1636" s="1">
        <v>866</v>
      </c>
      <c r="B1636" s="7" t="s">
        <v>867</v>
      </c>
      <c r="C1636" s="7" t="s">
        <v>4976</v>
      </c>
      <c r="D1636" s="1">
        <v>3500</v>
      </c>
      <c r="E1636" s="1">
        <v>640</v>
      </c>
      <c r="F1636" s="1" t="s">
        <v>8220</v>
      </c>
      <c r="G1636" s="1" t="s">
        <v>8223</v>
      </c>
      <c r="H1636" s="1" t="s">
        <v>8245</v>
      </c>
      <c r="I1636" s="1">
        <v>1425136200</v>
      </c>
      <c r="J1636" s="1">
        <v>1421853518</v>
      </c>
      <c r="K1636" s="1" t="b">
        <v>0</v>
      </c>
      <c r="L1636" s="1">
        <v>11</v>
      </c>
      <c r="M1636" s="1" t="b">
        <v>0</v>
      </c>
      <c r="N1636" s="1" t="s">
        <v>8277</v>
      </c>
      <c r="O1636" s="28">
        <f t="shared" si="250"/>
        <v>0.18285714285714286</v>
      </c>
      <c r="P1636" s="29">
        <f t="shared" si="251"/>
        <v>58.18181818181818</v>
      </c>
      <c r="Q1636" s="9" t="str">
        <f t="shared" si="252"/>
        <v>music</v>
      </c>
      <c r="R1636" s="26" t="str">
        <f t="shared" si="253"/>
        <v>jazz</v>
      </c>
      <c r="S1636" s="27">
        <f t="shared" si="254"/>
        <v>42025.637939814813</v>
      </c>
      <c r="T1636" s="5" t="str">
        <f t="shared" si="255"/>
        <v>Jan</v>
      </c>
      <c r="U1636" s="5" t="str">
        <f t="shared" si="256"/>
        <v>2015</v>
      </c>
      <c r="V1636" s="5" t="str">
        <f t="shared" si="257"/>
        <v>Feb</v>
      </c>
      <c r="W1636" s="1" t="str">
        <f t="shared" si="258"/>
        <v>2015</v>
      </c>
      <c r="X1636" s="27">
        <f t="shared" si="259"/>
        <v>42063.631944444445</v>
      </c>
    </row>
    <row r="1637" spans="1:24" ht="32" hidden="1" x14ac:dyDescent="0.2">
      <c r="A1637" s="1">
        <v>873</v>
      </c>
      <c r="B1637" s="7" t="s">
        <v>874</v>
      </c>
      <c r="C1637" s="7" t="s">
        <v>4983</v>
      </c>
      <c r="D1637" s="1">
        <v>3500</v>
      </c>
      <c r="E1637" s="1">
        <v>45</v>
      </c>
      <c r="F1637" s="1" t="s">
        <v>8220</v>
      </c>
      <c r="G1637" s="1" t="s">
        <v>8223</v>
      </c>
      <c r="H1637" s="1" t="s">
        <v>8245</v>
      </c>
      <c r="I1637" s="1">
        <v>1352610040</v>
      </c>
      <c r="J1637" s="1">
        <v>1349150440</v>
      </c>
      <c r="K1637" s="1" t="b">
        <v>0</v>
      </c>
      <c r="L1637" s="1">
        <v>5</v>
      </c>
      <c r="M1637" s="1" t="b">
        <v>0</v>
      </c>
      <c r="N1637" s="1" t="s">
        <v>8277</v>
      </c>
      <c r="O1637" s="28">
        <f t="shared" si="250"/>
        <v>1.2857142857142857E-2</v>
      </c>
      <c r="P1637" s="29">
        <f t="shared" si="251"/>
        <v>9</v>
      </c>
      <c r="Q1637" s="9" t="str">
        <f t="shared" si="252"/>
        <v>music</v>
      </c>
      <c r="R1637" s="26" t="str">
        <f t="shared" si="253"/>
        <v>jazz</v>
      </c>
      <c r="S1637" s="27">
        <f t="shared" si="254"/>
        <v>41184.167129629634</v>
      </c>
      <c r="T1637" s="5" t="str">
        <f t="shared" si="255"/>
        <v>Oct</v>
      </c>
      <c r="U1637" s="5" t="str">
        <f t="shared" si="256"/>
        <v>2012</v>
      </c>
      <c r="V1637" s="5" t="str">
        <f t="shared" si="257"/>
        <v>Nov</v>
      </c>
      <c r="W1637" s="1" t="str">
        <f t="shared" si="258"/>
        <v>2012</v>
      </c>
      <c r="X1637" s="27">
        <f t="shared" si="259"/>
        <v>41224.208796296298</v>
      </c>
    </row>
    <row r="1638" spans="1:24" ht="48" hidden="1" x14ac:dyDescent="0.2">
      <c r="A1638" s="1">
        <v>912</v>
      </c>
      <c r="B1638" s="7" t="s">
        <v>913</v>
      </c>
      <c r="C1638" s="7" t="s">
        <v>5022</v>
      </c>
      <c r="D1638" s="1">
        <v>3500</v>
      </c>
      <c r="E1638" s="1">
        <v>30</v>
      </c>
      <c r="F1638" s="1" t="s">
        <v>8220</v>
      </c>
      <c r="G1638" s="1" t="s">
        <v>8223</v>
      </c>
      <c r="H1638" s="1" t="s">
        <v>8245</v>
      </c>
      <c r="I1638" s="1">
        <v>1355197047</v>
      </c>
      <c r="J1638" s="1">
        <v>1350009447</v>
      </c>
      <c r="K1638" s="1" t="b">
        <v>0</v>
      </c>
      <c r="L1638" s="1">
        <v>2</v>
      </c>
      <c r="M1638" s="1" t="b">
        <v>0</v>
      </c>
      <c r="N1638" s="1" t="s">
        <v>8277</v>
      </c>
      <c r="O1638" s="28">
        <f t="shared" si="250"/>
        <v>8.5714285714285719E-3</v>
      </c>
      <c r="P1638" s="29">
        <f t="shared" si="251"/>
        <v>15</v>
      </c>
      <c r="Q1638" s="9" t="str">
        <f t="shared" si="252"/>
        <v>music</v>
      </c>
      <c r="R1638" s="26" t="str">
        <f t="shared" si="253"/>
        <v>jazz</v>
      </c>
      <c r="S1638" s="27">
        <f t="shared" si="254"/>
        <v>41194.109340277777</v>
      </c>
      <c r="T1638" s="5" t="str">
        <f t="shared" si="255"/>
        <v>Oct</v>
      </c>
      <c r="U1638" s="5" t="str">
        <f t="shared" si="256"/>
        <v>2012</v>
      </c>
      <c r="V1638" s="5" t="str">
        <f t="shared" si="257"/>
        <v>Dec</v>
      </c>
      <c r="W1638" s="1" t="str">
        <f t="shared" si="258"/>
        <v>2012</v>
      </c>
      <c r="X1638" s="27">
        <f t="shared" si="259"/>
        <v>41254.151006944441</v>
      </c>
    </row>
    <row r="1639" spans="1:24" ht="48" hidden="1" x14ac:dyDescent="0.2">
      <c r="A1639" s="1">
        <v>935</v>
      </c>
      <c r="B1639" s="7" t="s">
        <v>936</v>
      </c>
      <c r="C1639" s="7" t="s">
        <v>5045</v>
      </c>
      <c r="D1639" s="1">
        <v>3500</v>
      </c>
      <c r="E1639" s="1">
        <v>50</v>
      </c>
      <c r="F1639" s="1" t="s">
        <v>8220</v>
      </c>
      <c r="G1639" s="1" t="s">
        <v>8223</v>
      </c>
      <c r="H1639" s="1" t="s">
        <v>8245</v>
      </c>
      <c r="I1639" s="1">
        <v>1454054429</v>
      </c>
      <c r="J1639" s="1">
        <v>1451462429</v>
      </c>
      <c r="K1639" s="1" t="b">
        <v>0</v>
      </c>
      <c r="L1639" s="1">
        <v>2</v>
      </c>
      <c r="M1639" s="1" t="b">
        <v>0</v>
      </c>
      <c r="N1639" s="1" t="s">
        <v>8277</v>
      </c>
      <c r="O1639" s="28">
        <f t="shared" si="250"/>
        <v>1.4285714285714285E-2</v>
      </c>
      <c r="P1639" s="29">
        <f t="shared" si="251"/>
        <v>25</v>
      </c>
      <c r="Q1639" s="9" t="str">
        <f t="shared" si="252"/>
        <v>music</v>
      </c>
      <c r="R1639" s="26" t="str">
        <f t="shared" si="253"/>
        <v>jazz</v>
      </c>
      <c r="S1639" s="27">
        <f t="shared" si="254"/>
        <v>42368.333668981482</v>
      </c>
      <c r="T1639" s="5" t="str">
        <f t="shared" si="255"/>
        <v>Dec</v>
      </c>
      <c r="U1639" s="5" t="str">
        <f t="shared" si="256"/>
        <v>2015</v>
      </c>
      <c r="V1639" s="5" t="str">
        <f t="shared" si="257"/>
        <v>Jan</v>
      </c>
      <c r="W1639" s="1" t="str">
        <f t="shared" si="258"/>
        <v>2016</v>
      </c>
      <c r="X1639" s="27">
        <f t="shared" si="259"/>
        <v>42398.333668981482</v>
      </c>
    </row>
    <row r="1640" spans="1:24" ht="48" hidden="1" x14ac:dyDescent="0.2">
      <c r="A1640" s="1">
        <v>937</v>
      </c>
      <c r="B1640" s="7" t="s">
        <v>938</v>
      </c>
      <c r="C1640" s="7" t="s">
        <v>5047</v>
      </c>
      <c r="D1640" s="1">
        <v>3500</v>
      </c>
      <c r="E1640" s="1">
        <v>40</v>
      </c>
      <c r="F1640" s="1" t="s">
        <v>8220</v>
      </c>
      <c r="G1640" s="1" t="s">
        <v>8223</v>
      </c>
      <c r="H1640" s="1" t="s">
        <v>8245</v>
      </c>
      <c r="I1640" s="1">
        <v>1383509357</v>
      </c>
      <c r="J1640" s="1">
        <v>1380913757</v>
      </c>
      <c r="K1640" s="1" t="b">
        <v>0</v>
      </c>
      <c r="L1640" s="1">
        <v>2</v>
      </c>
      <c r="M1640" s="1" t="b">
        <v>0</v>
      </c>
      <c r="N1640" s="1" t="s">
        <v>8277</v>
      </c>
      <c r="O1640" s="28">
        <f t="shared" si="250"/>
        <v>1.1428571428571429E-2</v>
      </c>
      <c r="P1640" s="29">
        <f t="shared" si="251"/>
        <v>20</v>
      </c>
      <c r="Q1640" s="9" t="str">
        <f t="shared" si="252"/>
        <v>music</v>
      </c>
      <c r="R1640" s="26" t="str">
        <f t="shared" si="253"/>
        <v>jazz</v>
      </c>
      <c r="S1640" s="27">
        <f t="shared" si="254"/>
        <v>41551.798113425924</v>
      </c>
      <c r="T1640" s="5" t="str">
        <f t="shared" si="255"/>
        <v>Oct</v>
      </c>
      <c r="U1640" s="5" t="str">
        <f t="shared" si="256"/>
        <v>2013</v>
      </c>
      <c r="V1640" s="5" t="str">
        <f t="shared" si="257"/>
        <v>Nov</v>
      </c>
      <c r="W1640" s="1" t="str">
        <f t="shared" si="258"/>
        <v>2013</v>
      </c>
      <c r="X1640" s="27">
        <f t="shared" si="259"/>
        <v>41581.839780092596</v>
      </c>
    </row>
    <row r="1641" spans="1:24" ht="48" hidden="1" x14ac:dyDescent="0.2">
      <c r="A1641" s="1">
        <v>1055</v>
      </c>
      <c r="B1641" s="7" t="s">
        <v>1056</v>
      </c>
      <c r="C1641" s="7" t="s">
        <v>5165</v>
      </c>
      <c r="D1641" s="1">
        <v>3500</v>
      </c>
      <c r="E1641" s="1">
        <v>0</v>
      </c>
      <c r="F1641" s="1" t="s">
        <v>8219</v>
      </c>
      <c r="G1641" s="1" t="s">
        <v>8223</v>
      </c>
      <c r="H1641" s="1" t="s">
        <v>8245</v>
      </c>
      <c r="I1641" s="1">
        <v>1457394545</v>
      </c>
      <c r="J1641" s="1">
        <v>1454802545</v>
      </c>
      <c r="K1641" s="1" t="b">
        <v>0</v>
      </c>
      <c r="L1641" s="1">
        <v>0</v>
      </c>
      <c r="M1641" s="1" t="b">
        <v>0</v>
      </c>
      <c r="N1641" s="1" t="s">
        <v>8280</v>
      </c>
      <c r="O1641" s="28">
        <f t="shared" si="250"/>
        <v>0</v>
      </c>
      <c r="P1641" s="29">
        <f t="shared" si="251"/>
        <v>0</v>
      </c>
      <c r="Q1641" s="9" t="str">
        <f t="shared" si="252"/>
        <v>journalism</v>
      </c>
      <c r="R1641" s="26" t="str">
        <f t="shared" si="253"/>
        <v>audio</v>
      </c>
      <c r="S1641" s="27">
        <f t="shared" si="254"/>
        <v>42406.992418981477</v>
      </c>
      <c r="T1641" s="5" t="str">
        <f t="shared" si="255"/>
        <v>Feb</v>
      </c>
      <c r="U1641" s="5" t="str">
        <f t="shared" si="256"/>
        <v>2016</v>
      </c>
      <c r="V1641" s="5" t="str">
        <f t="shared" si="257"/>
        <v>Mar</v>
      </c>
      <c r="W1641" s="1" t="str">
        <f t="shared" si="258"/>
        <v>2016</v>
      </c>
      <c r="X1641" s="27">
        <f t="shared" si="259"/>
        <v>42436.992418981477</v>
      </c>
    </row>
    <row r="1642" spans="1:24" ht="48" hidden="1" x14ac:dyDescent="0.2">
      <c r="A1642" s="1">
        <v>1198</v>
      </c>
      <c r="B1642" s="7" t="s">
        <v>1199</v>
      </c>
      <c r="C1642" s="7" t="s">
        <v>5308</v>
      </c>
      <c r="D1642" s="1">
        <v>3500</v>
      </c>
      <c r="E1642" s="1">
        <v>9121</v>
      </c>
      <c r="F1642" s="1" t="s">
        <v>8218</v>
      </c>
      <c r="G1642" s="1" t="s">
        <v>8223</v>
      </c>
      <c r="H1642" s="1" t="s">
        <v>8245</v>
      </c>
      <c r="I1642" s="1">
        <v>1451530800</v>
      </c>
      <c r="J1642" s="1">
        <v>1448463086</v>
      </c>
      <c r="K1642" s="1" t="b">
        <v>0</v>
      </c>
      <c r="L1642" s="1">
        <v>167</v>
      </c>
      <c r="M1642" s="1" t="b">
        <v>1</v>
      </c>
      <c r="N1642" s="1" t="s">
        <v>8284</v>
      </c>
      <c r="O1642" s="28">
        <f t="shared" si="250"/>
        <v>2.6059999999999999</v>
      </c>
      <c r="P1642" s="29">
        <f t="shared" si="251"/>
        <v>54.616766467065865</v>
      </c>
      <c r="Q1642" s="9" t="str">
        <f t="shared" si="252"/>
        <v>photography</v>
      </c>
      <c r="R1642" s="26" t="str">
        <f t="shared" si="253"/>
        <v>photobooks</v>
      </c>
      <c r="S1642" s="27">
        <f t="shared" si="254"/>
        <v>42333.619050925925</v>
      </c>
      <c r="T1642" s="5" t="str">
        <f t="shared" si="255"/>
        <v>Nov</v>
      </c>
      <c r="U1642" s="5" t="str">
        <f t="shared" si="256"/>
        <v>2015</v>
      </c>
      <c r="V1642" s="5" t="str">
        <f t="shared" si="257"/>
        <v>Dec</v>
      </c>
      <c r="W1642" s="1" t="str">
        <f t="shared" si="258"/>
        <v>2015</v>
      </c>
      <c r="X1642" s="27">
        <f t="shared" si="259"/>
        <v>42369.125</v>
      </c>
    </row>
    <row r="1643" spans="1:24" ht="32" hidden="1" x14ac:dyDescent="0.2">
      <c r="A1643" s="1">
        <v>1247</v>
      </c>
      <c r="B1643" s="7" t="s">
        <v>1248</v>
      </c>
      <c r="C1643" s="7" t="s">
        <v>5357</v>
      </c>
      <c r="D1643" s="1">
        <v>3500</v>
      </c>
      <c r="E1643" s="1">
        <v>4275</v>
      </c>
      <c r="F1643" s="1" t="s">
        <v>8218</v>
      </c>
      <c r="G1643" s="1" t="s">
        <v>8223</v>
      </c>
      <c r="H1643" s="1" t="s">
        <v>8245</v>
      </c>
      <c r="I1643" s="1">
        <v>1367823655</v>
      </c>
      <c r="J1643" s="1">
        <v>1365231655</v>
      </c>
      <c r="K1643" s="1" t="b">
        <v>1</v>
      </c>
      <c r="L1643" s="1">
        <v>50</v>
      </c>
      <c r="M1643" s="1" t="b">
        <v>1</v>
      </c>
      <c r="N1643" s="1" t="s">
        <v>8275</v>
      </c>
      <c r="O1643" s="28">
        <f t="shared" si="250"/>
        <v>1.2214285714285715</v>
      </c>
      <c r="P1643" s="29">
        <f t="shared" si="251"/>
        <v>85.5</v>
      </c>
      <c r="Q1643" s="9" t="str">
        <f t="shared" si="252"/>
        <v>music</v>
      </c>
      <c r="R1643" s="26" t="str">
        <f t="shared" si="253"/>
        <v>rock</v>
      </c>
      <c r="S1643" s="27">
        <f t="shared" si="254"/>
        <v>41370.292303240742</v>
      </c>
      <c r="T1643" s="5" t="str">
        <f t="shared" si="255"/>
        <v>Apr</v>
      </c>
      <c r="U1643" s="5" t="str">
        <f t="shared" si="256"/>
        <v>2013</v>
      </c>
      <c r="V1643" s="5" t="str">
        <f t="shared" si="257"/>
        <v>May</v>
      </c>
      <c r="W1643" s="1" t="str">
        <f t="shared" si="258"/>
        <v>2013</v>
      </c>
      <c r="X1643" s="27">
        <f t="shared" si="259"/>
        <v>41400.292303240742</v>
      </c>
    </row>
    <row r="1644" spans="1:24" ht="48" hidden="1" x14ac:dyDescent="0.2">
      <c r="A1644" s="1">
        <v>1252</v>
      </c>
      <c r="B1644" s="7" t="s">
        <v>1253</v>
      </c>
      <c r="C1644" s="7" t="s">
        <v>5362</v>
      </c>
      <c r="D1644" s="1">
        <v>3500</v>
      </c>
      <c r="E1644" s="1">
        <v>4818</v>
      </c>
      <c r="F1644" s="1" t="s">
        <v>8218</v>
      </c>
      <c r="G1644" s="1" t="s">
        <v>8223</v>
      </c>
      <c r="H1644" s="1" t="s">
        <v>8245</v>
      </c>
      <c r="I1644" s="1">
        <v>1382658169</v>
      </c>
      <c r="J1644" s="1">
        <v>1380238969</v>
      </c>
      <c r="K1644" s="1" t="b">
        <v>1</v>
      </c>
      <c r="L1644" s="1">
        <v>141</v>
      </c>
      <c r="M1644" s="1" t="b">
        <v>1</v>
      </c>
      <c r="N1644" s="1" t="s">
        <v>8275</v>
      </c>
      <c r="O1644" s="28">
        <f t="shared" si="250"/>
        <v>1.3765714285714286</v>
      </c>
      <c r="P1644" s="29">
        <f t="shared" si="251"/>
        <v>34.170212765957444</v>
      </c>
      <c r="Q1644" s="9" t="str">
        <f t="shared" si="252"/>
        <v>music</v>
      </c>
      <c r="R1644" s="26" t="str">
        <f t="shared" si="253"/>
        <v>rock</v>
      </c>
      <c r="S1644" s="27">
        <f t="shared" si="254"/>
        <v>41543.988067129627</v>
      </c>
      <c r="T1644" s="5" t="str">
        <f t="shared" si="255"/>
        <v>Sep</v>
      </c>
      <c r="U1644" s="5" t="str">
        <f t="shared" si="256"/>
        <v>2013</v>
      </c>
      <c r="V1644" s="5" t="str">
        <f t="shared" si="257"/>
        <v>Oct</v>
      </c>
      <c r="W1644" s="1" t="str">
        <f t="shared" si="258"/>
        <v>2013</v>
      </c>
      <c r="X1644" s="27">
        <f t="shared" si="259"/>
        <v>41571.988067129627</v>
      </c>
    </row>
    <row r="1645" spans="1:24" ht="64" hidden="1" x14ac:dyDescent="0.2">
      <c r="A1645" s="1">
        <v>1265</v>
      </c>
      <c r="B1645" s="7" t="s">
        <v>1266</v>
      </c>
      <c r="C1645" s="7" t="s">
        <v>5375</v>
      </c>
      <c r="D1645" s="1">
        <v>3500</v>
      </c>
      <c r="E1645" s="1">
        <v>4170.17</v>
      </c>
      <c r="F1645" s="1" t="s">
        <v>8218</v>
      </c>
      <c r="G1645" s="1" t="s">
        <v>8223</v>
      </c>
      <c r="H1645" s="1" t="s">
        <v>8245</v>
      </c>
      <c r="I1645" s="1">
        <v>1291131815</v>
      </c>
      <c r="J1645" s="1">
        <v>1287071015</v>
      </c>
      <c r="K1645" s="1" t="b">
        <v>1</v>
      </c>
      <c r="L1645" s="1">
        <v>66</v>
      </c>
      <c r="M1645" s="1" t="b">
        <v>1</v>
      </c>
      <c r="N1645" s="1" t="s">
        <v>8275</v>
      </c>
      <c r="O1645" s="28">
        <f t="shared" si="250"/>
        <v>1.1914771428571429</v>
      </c>
      <c r="P1645" s="29">
        <f t="shared" si="251"/>
        <v>63.184393939393942</v>
      </c>
      <c r="Q1645" s="9" t="str">
        <f t="shared" si="252"/>
        <v>music</v>
      </c>
      <c r="R1645" s="26" t="str">
        <f t="shared" si="253"/>
        <v>rock</v>
      </c>
      <c r="S1645" s="27">
        <f t="shared" si="254"/>
        <v>40465.655266203699</v>
      </c>
      <c r="T1645" s="5" t="str">
        <f t="shared" si="255"/>
        <v>Oct</v>
      </c>
      <c r="U1645" s="5" t="str">
        <f t="shared" si="256"/>
        <v>2010</v>
      </c>
      <c r="V1645" s="5" t="str">
        <f t="shared" si="257"/>
        <v>Nov</v>
      </c>
      <c r="W1645" s="1" t="str">
        <f t="shared" si="258"/>
        <v>2010</v>
      </c>
      <c r="X1645" s="27">
        <f t="shared" si="259"/>
        <v>40512.655266203699</v>
      </c>
    </row>
    <row r="1646" spans="1:24" ht="32" hidden="1" x14ac:dyDescent="0.2">
      <c r="A1646" s="1">
        <v>1290</v>
      </c>
      <c r="B1646" s="7" t="s">
        <v>1291</v>
      </c>
      <c r="C1646" s="7" t="s">
        <v>5400</v>
      </c>
      <c r="D1646" s="1">
        <v>3500</v>
      </c>
      <c r="E1646" s="1">
        <v>3800</v>
      </c>
      <c r="F1646" s="1" t="s">
        <v>8218</v>
      </c>
      <c r="G1646" s="1" t="s">
        <v>8223</v>
      </c>
      <c r="H1646" s="1" t="s">
        <v>8245</v>
      </c>
      <c r="I1646" s="1">
        <v>1429772340</v>
      </c>
      <c r="J1646" s="1">
        <v>1427121931</v>
      </c>
      <c r="K1646" s="1" t="b">
        <v>0</v>
      </c>
      <c r="L1646" s="1">
        <v>86</v>
      </c>
      <c r="M1646" s="1" t="b">
        <v>1</v>
      </c>
      <c r="N1646" s="1" t="s">
        <v>8270</v>
      </c>
      <c r="O1646" s="28">
        <f t="shared" si="250"/>
        <v>1.0857142857142856</v>
      </c>
      <c r="P1646" s="29">
        <f t="shared" si="251"/>
        <v>44.186046511627907</v>
      </c>
      <c r="Q1646" s="9" t="str">
        <f t="shared" si="252"/>
        <v>theater</v>
      </c>
      <c r="R1646" s="26" t="str">
        <f t="shared" si="253"/>
        <v>plays</v>
      </c>
      <c r="S1646" s="27">
        <f t="shared" si="254"/>
        <v>42086.614942129629</v>
      </c>
      <c r="T1646" s="5" t="str">
        <f t="shared" si="255"/>
        <v>Mar</v>
      </c>
      <c r="U1646" s="5" t="str">
        <f t="shared" si="256"/>
        <v>2015</v>
      </c>
      <c r="V1646" s="5" t="str">
        <f t="shared" si="257"/>
        <v>Apr</v>
      </c>
      <c r="W1646" s="1" t="str">
        <f t="shared" si="258"/>
        <v>2015</v>
      </c>
      <c r="X1646" s="27">
        <f t="shared" si="259"/>
        <v>42117.290972222225</v>
      </c>
    </row>
    <row r="1647" spans="1:24" ht="48" hidden="1" x14ac:dyDescent="0.2">
      <c r="A1647" s="1">
        <v>1299</v>
      </c>
      <c r="B1647" s="7" t="s">
        <v>1300</v>
      </c>
      <c r="C1647" s="7" t="s">
        <v>5409</v>
      </c>
      <c r="D1647" s="1">
        <v>3500</v>
      </c>
      <c r="E1647" s="1">
        <v>4340</v>
      </c>
      <c r="F1647" s="1" t="s">
        <v>8218</v>
      </c>
      <c r="G1647" s="1" t="s">
        <v>8223</v>
      </c>
      <c r="H1647" s="1" t="s">
        <v>8245</v>
      </c>
      <c r="I1647" s="1">
        <v>1436902359</v>
      </c>
      <c r="J1647" s="1">
        <v>1434310359</v>
      </c>
      <c r="K1647" s="1" t="b">
        <v>0</v>
      </c>
      <c r="L1647" s="1">
        <v>32</v>
      </c>
      <c r="M1647" s="1" t="b">
        <v>1</v>
      </c>
      <c r="N1647" s="1" t="s">
        <v>8270</v>
      </c>
      <c r="O1647" s="28">
        <f t="shared" si="250"/>
        <v>1.24</v>
      </c>
      <c r="P1647" s="29">
        <f t="shared" si="251"/>
        <v>135.625</v>
      </c>
      <c r="Q1647" s="9" t="str">
        <f t="shared" si="252"/>
        <v>theater</v>
      </c>
      <c r="R1647" s="26" t="str">
        <f t="shared" si="253"/>
        <v>plays</v>
      </c>
      <c r="S1647" s="27">
        <f t="shared" si="254"/>
        <v>42169.814340277779</v>
      </c>
      <c r="T1647" s="5" t="str">
        <f t="shared" si="255"/>
        <v>Jun</v>
      </c>
      <c r="U1647" s="5" t="str">
        <f t="shared" si="256"/>
        <v>2015</v>
      </c>
      <c r="V1647" s="5" t="str">
        <f t="shared" si="257"/>
        <v>Jul</v>
      </c>
      <c r="W1647" s="1" t="str">
        <f t="shared" si="258"/>
        <v>2015</v>
      </c>
      <c r="X1647" s="27">
        <f t="shared" si="259"/>
        <v>42199.814340277779</v>
      </c>
    </row>
    <row r="1648" spans="1:24" ht="32" hidden="1" x14ac:dyDescent="0.2">
      <c r="A1648" s="1">
        <v>1303</v>
      </c>
      <c r="B1648" s="7" t="s">
        <v>1304</v>
      </c>
      <c r="C1648" s="7" t="s">
        <v>5413</v>
      </c>
      <c r="D1648" s="1">
        <v>3500</v>
      </c>
      <c r="E1648" s="1">
        <v>4559.13</v>
      </c>
      <c r="F1648" s="1" t="s">
        <v>8218</v>
      </c>
      <c r="G1648" s="1" t="s">
        <v>8224</v>
      </c>
      <c r="H1648" s="1" t="s">
        <v>8246</v>
      </c>
      <c r="I1648" s="1">
        <v>1469962800</v>
      </c>
      <c r="J1648" s="1">
        <v>1468578920</v>
      </c>
      <c r="K1648" s="1" t="b">
        <v>0</v>
      </c>
      <c r="L1648" s="1">
        <v>108</v>
      </c>
      <c r="M1648" s="1" t="b">
        <v>1</v>
      </c>
      <c r="N1648" s="1" t="s">
        <v>8270</v>
      </c>
      <c r="O1648" s="28">
        <f t="shared" si="250"/>
        <v>1.3026085714285716</v>
      </c>
      <c r="P1648" s="29">
        <f t="shared" si="251"/>
        <v>42.214166666666671</v>
      </c>
      <c r="Q1648" s="9" t="str">
        <f t="shared" si="252"/>
        <v>theater</v>
      </c>
      <c r="R1648" s="26" t="str">
        <f t="shared" si="253"/>
        <v>plays</v>
      </c>
      <c r="S1648" s="27">
        <f t="shared" si="254"/>
        <v>42566.441203703704</v>
      </c>
      <c r="T1648" s="5" t="str">
        <f t="shared" si="255"/>
        <v>Jul</v>
      </c>
      <c r="U1648" s="5" t="str">
        <f t="shared" si="256"/>
        <v>2016</v>
      </c>
      <c r="V1648" s="5" t="str">
        <f t="shared" si="257"/>
        <v>Jul</v>
      </c>
      <c r="W1648" s="1" t="str">
        <f t="shared" si="258"/>
        <v>2016</v>
      </c>
      <c r="X1648" s="27">
        <f t="shared" si="259"/>
        <v>42582.458333333328</v>
      </c>
    </row>
    <row r="1649" spans="1:24" ht="48" hidden="1" x14ac:dyDescent="0.2">
      <c r="A1649" s="1">
        <v>1384</v>
      </c>
      <c r="B1649" s="7" t="s">
        <v>1385</v>
      </c>
      <c r="C1649" s="7" t="s">
        <v>5494</v>
      </c>
      <c r="D1649" s="1">
        <v>3500</v>
      </c>
      <c r="E1649" s="1">
        <v>4343</v>
      </c>
      <c r="F1649" s="1" t="s">
        <v>8218</v>
      </c>
      <c r="G1649" s="1" t="s">
        <v>8223</v>
      </c>
      <c r="H1649" s="1" t="s">
        <v>8245</v>
      </c>
      <c r="I1649" s="1">
        <v>1436117922</v>
      </c>
      <c r="J1649" s="1">
        <v>1433525922</v>
      </c>
      <c r="K1649" s="1" t="b">
        <v>0</v>
      </c>
      <c r="L1649" s="1">
        <v>63</v>
      </c>
      <c r="M1649" s="1" t="b">
        <v>1</v>
      </c>
      <c r="N1649" s="1" t="s">
        <v>8275</v>
      </c>
      <c r="O1649" s="28">
        <f t="shared" si="250"/>
        <v>1.2408571428571429</v>
      </c>
      <c r="P1649" s="29">
        <f t="shared" si="251"/>
        <v>68.936507936507937</v>
      </c>
      <c r="Q1649" s="9" t="str">
        <f t="shared" si="252"/>
        <v>music</v>
      </c>
      <c r="R1649" s="26" t="str">
        <f t="shared" si="253"/>
        <v>rock</v>
      </c>
      <c r="S1649" s="27">
        <f t="shared" si="254"/>
        <v>42160.735208333332</v>
      </c>
      <c r="T1649" s="5" t="str">
        <f t="shared" si="255"/>
        <v>Jun</v>
      </c>
      <c r="U1649" s="5" t="str">
        <f t="shared" si="256"/>
        <v>2015</v>
      </c>
      <c r="V1649" s="5" t="str">
        <f t="shared" si="257"/>
        <v>Jul</v>
      </c>
      <c r="W1649" s="1" t="str">
        <f t="shared" si="258"/>
        <v>2015</v>
      </c>
      <c r="X1649" s="27">
        <f t="shared" si="259"/>
        <v>42190.735208333332</v>
      </c>
    </row>
    <row r="1650" spans="1:24" ht="16" hidden="1" x14ac:dyDescent="0.2">
      <c r="A1650" s="1">
        <v>1395</v>
      </c>
      <c r="B1650" s="7" t="s">
        <v>1396</v>
      </c>
      <c r="C1650" s="7" t="s">
        <v>5505</v>
      </c>
      <c r="D1650" s="1">
        <v>3500</v>
      </c>
      <c r="E1650" s="1">
        <v>3916</v>
      </c>
      <c r="F1650" s="1" t="s">
        <v>8218</v>
      </c>
      <c r="G1650" s="1" t="s">
        <v>8223</v>
      </c>
      <c r="H1650" s="1" t="s">
        <v>8245</v>
      </c>
      <c r="I1650" s="1">
        <v>1484430481</v>
      </c>
      <c r="J1650" s="1">
        <v>1481838481</v>
      </c>
      <c r="K1650" s="1" t="b">
        <v>0</v>
      </c>
      <c r="L1650" s="1">
        <v>82</v>
      </c>
      <c r="M1650" s="1" t="b">
        <v>1</v>
      </c>
      <c r="N1650" s="1" t="s">
        <v>8275</v>
      </c>
      <c r="O1650" s="28">
        <f t="shared" si="250"/>
        <v>1.1188571428571428</v>
      </c>
      <c r="P1650" s="29">
        <f t="shared" si="251"/>
        <v>47.756097560975611</v>
      </c>
      <c r="Q1650" s="9" t="str">
        <f t="shared" si="252"/>
        <v>music</v>
      </c>
      <c r="R1650" s="26" t="str">
        <f t="shared" si="253"/>
        <v>rock</v>
      </c>
      <c r="S1650" s="27">
        <f t="shared" si="254"/>
        <v>42719.90834490741</v>
      </c>
      <c r="T1650" s="5" t="str">
        <f t="shared" si="255"/>
        <v>Dec</v>
      </c>
      <c r="U1650" s="5" t="str">
        <f t="shared" si="256"/>
        <v>2016</v>
      </c>
      <c r="V1650" s="5" t="str">
        <f t="shared" si="257"/>
        <v>Jan</v>
      </c>
      <c r="W1650" s="1" t="str">
        <f t="shared" si="258"/>
        <v>2017</v>
      </c>
      <c r="X1650" s="27">
        <f t="shared" si="259"/>
        <v>42749.90834490741</v>
      </c>
    </row>
    <row r="1651" spans="1:24" ht="48" hidden="1" x14ac:dyDescent="0.2">
      <c r="A1651" s="1">
        <v>1512</v>
      </c>
      <c r="B1651" s="7" t="s">
        <v>1513</v>
      </c>
      <c r="C1651" s="7" t="s">
        <v>5622</v>
      </c>
      <c r="D1651" s="1">
        <v>3500</v>
      </c>
      <c r="E1651" s="1">
        <v>19557</v>
      </c>
      <c r="F1651" s="1" t="s">
        <v>8218</v>
      </c>
      <c r="G1651" s="1" t="s">
        <v>8223</v>
      </c>
      <c r="H1651" s="1" t="s">
        <v>8245</v>
      </c>
      <c r="I1651" s="1">
        <v>1486311939</v>
      </c>
      <c r="J1651" s="1">
        <v>1483719939</v>
      </c>
      <c r="K1651" s="1" t="b">
        <v>1</v>
      </c>
      <c r="L1651" s="1">
        <v>335</v>
      </c>
      <c r="M1651" s="1" t="b">
        <v>1</v>
      </c>
      <c r="N1651" s="1" t="s">
        <v>8284</v>
      </c>
      <c r="O1651" s="28">
        <f t="shared" si="250"/>
        <v>5.5877142857142861</v>
      </c>
      <c r="P1651" s="29">
        <f t="shared" si="251"/>
        <v>58.379104477611939</v>
      </c>
      <c r="Q1651" s="9" t="str">
        <f t="shared" si="252"/>
        <v>photography</v>
      </c>
      <c r="R1651" s="26" t="str">
        <f t="shared" si="253"/>
        <v>photobooks</v>
      </c>
      <c r="S1651" s="27">
        <f t="shared" si="254"/>
        <v>42741.684479166666</v>
      </c>
      <c r="T1651" s="5" t="str">
        <f t="shared" si="255"/>
        <v>Jan</v>
      </c>
      <c r="U1651" s="5" t="str">
        <f t="shared" si="256"/>
        <v>2017</v>
      </c>
      <c r="V1651" s="5" t="str">
        <f t="shared" si="257"/>
        <v>Feb</v>
      </c>
      <c r="W1651" s="1" t="str">
        <f t="shared" si="258"/>
        <v>2017</v>
      </c>
      <c r="X1651" s="27">
        <f t="shared" si="259"/>
        <v>42771.684479166666</v>
      </c>
    </row>
    <row r="1652" spans="1:24" ht="48" hidden="1" x14ac:dyDescent="0.2">
      <c r="A1652" s="1">
        <v>1527</v>
      </c>
      <c r="B1652" s="7" t="s">
        <v>1528</v>
      </c>
      <c r="C1652" s="7" t="s">
        <v>5637</v>
      </c>
      <c r="D1652" s="1">
        <v>3500</v>
      </c>
      <c r="E1652" s="1">
        <v>3865.55</v>
      </c>
      <c r="F1652" s="1" t="s">
        <v>8218</v>
      </c>
      <c r="G1652" s="1" t="s">
        <v>8223</v>
      </c>
      <c r="H1652" s="1" t="s">
        <v>8245</v>
      </c>
      <c r="I1652" s="1">
        <v>1489497886</v>
      </c>
      <c r="J1652" s="1">
        <v>1487082286</v>
      </c>
      <c r="K1652" s="1" t="b">
        <v>1</v>
      </c>
      <c r="L1652" s="1">
        <v>70</v>
      </c>
      <c r="M1652" s="1" t="b">
        <v>1</v>
      </c>
      <c r="N1652" s="1" t="s">
        <v>8284</v>
      </c>
      <c r="O1652" s="28">
        <f t="shared" si="250"/>
        <v>1.1044428571428573</v>
      </c>
      <c r="P1652" s="29">
        <f t="shared" si="251"/>
        <v>55.222142857142863</v>
      </c>
      <c r="Q1652" s="9" t="str">
        <f t="shared" si="252"/>
        <v>photography</v>
      </c>
      <c r="R1652" s="26" t="str">
        <f t="shared" si="253"/>
        <v>photobooks</v>
      </c>
      <c r="S1652" s="27">
        <f t="shared" si="254"/>
        <v>42780.600532407407</v>
      </c>
      <c r="T1652" s="5" t="str">
        <f t="shared" si="255"/>
        <v>Feb</v>
      </c>
      <c r="U1652" s="5" t="str">
        <f t="shared" si="256"/>
        <v>2017</v>
      </c>
      <c r="V1652" s="5" t="str">
        <f t="shared" si="257"/>
        <v>Mar</v>
      </c>
      <c r="W1652" s="1" t="str">
        <f t="shared" si="258"/>
        <v>2017</v>
      </c>
      <c r="X1652" s="27">
        <f t="shared" si="259"/>
        <v>42808.558865740735</v>
      </c>
    </row>
    <row r="1653" spans="1:24" ht="48" hidden="1" x14ac:dyDescent="0.2">
      <c r="A1653" s="1">
        <v>1551</v>
      </c>
      <c r="B1653" s="7" t="s">
        <v>1552</v>
      </c>
      <c r="C1653" s="7" t="s">
        <v>5661</v>
      </c>
      <c r="D1653" s="1">
        <v>3500</v>
      </c>
      <c r="E1653" s="1">
        <v>0</v>
      </c>
      <c r="F1653" s="1" t="s">
        <v>8220</v>
      </c>
      <c r="G1653" s="1" t="s">
        <v>8223</v>
      </c>
      <c r="H1653" s="1" t="s">
        <v>8245</v>
      </c>
      <c r="I1653" s="1">
        <v>1432756039</v>
      </c>
      <c r="J1653" s="1">
        <v>1430164039</v>
      </c>
      <c r="K1653" s="1" t="b">
        <v>0</v>
      </c>
      <c r="L1653" s="1">
        <v>0</v>
      </c>
      <c r="M1653" s="1" t="b">
        <v>0</v>
      </c>
      <c r="N1653" s="1" t="s">
        <v>8288</v>
      </c>
      <c r="O1653" s="28">
        <f t="shared" si="250"/>
        <v>0</v>
      </c>
      <c r="P1653" s="29">
        <f t="shared" si="251"/>
        <v>0</v>
      </c>
      <c r="Q1653" s="9" t="str">
        <f t="shared" si="252"/>
        <v>photography</v>
      </c>
      <c r="R1653" s="26" t="str">
        <f t="shared" si="253"/>
        <v>nature</v>
      </c>
      <c r="S1653" s="27">
        <f t="shared" si="254"/>
        <v>42121.824525462958</v>
      </c>
      <c r="T1653" s="5" t="str">
        <f t="shared" si="255"/>
        <v>Apr</v>
      </c>
      <c r="U1653" s="5" t="str">
        <f t="shared" si="256"/>
        <v>2015</v>
      </c>
      <c r="V1653" s="5" t="str">
        <f t="shared" si="257"/>
        <v>May</v>
      </c>
      <c r="W1653" s="1" t="str">
        <f t="shared" si="258"/>
        <v>2015</v>
      </c>
      <c r="X1653" s="27">
        <f t="shared" si="259"/>
        <v>42151.824525462958</v>
      </c>
    </row>
    <row r="1654" spans="1:24" ht="48" hidden="1" x14ac:dyDescent="0.2">
      <c r="A1654" s="1">
        <v>1665</v>
      </c>
      <c r="B1654" s="7" t="s">
        <v>1666</v>
      </c>
      <c r="C1654" s="7" t="s">
        <v>5775</v>
      </c>
      <c r="D1654" s="1">
        <v>3500</v>
      </c>
      <c r="E1654" s="1">
        <v>4181</v>
      </c>
      <c r="F1654" s="1" t="s">
        <v>8218</v>
      </c>
      <c r="G1654" s="1" t="s">
        <v>8223</v>
      </c>
      <c r="H1654" s="1" t="s">
        <v>8245</v>
      </c>
      <c r="I1654" s="1">
        <v>1298343600</v>
      </c>
      <c r="J1654" s="1">
        <v>1295624113</v>
      </c>
      <c r="K1654" s="1" t="b">
        <v>0</v>
      </c>
      <c r="L1654" s="1">
        <v>93</v>
      </c>
      <c r="M1654" s="1" t="b">
        <v>1</v>
      </c>
      <c r="N1654" s="1" t="s">
        <v>8291</v>
      </c>
      <c r="O1654" s="28">
        <f t="shared" si="250"/>
        <v>1.1945714285714286</v>
      </c>
      <c r="P1654" s="29">
        <f t="shared" si="251"/>
        <v>44.956989247311824</v>
      </c>
      <c r="Q1654" s="9" t="str">
        <f t="shared" si="252"/>
        <v>music</v>
      </c>
      <c r="R1654" s="26" t="str">
        <f t="shared" si="253"/>
        <v>pop</v>
      </c>
      <c r="S1654" s="27">
        <f t="shared" si="254"/>
        <v>40564.649456018517</v>
      </c>
      <c r="T1654" s="5" t="str">
        <f t="shared" si="255"/>
        <v>Jan</v>
      </c>
      <c r="U1654" s="5" t="str">
        <f t="shared" si="256"/>
        <v>2011</v>
      </c>
      <c r="V1654" s="5" t="str">
        <f t="shared" si="257"/>
        <v>Feb</v>
      </c>
      <c r="W1654" s="1" t="str">
        <f t="shared" si="258"/>
        <v>2011</v>
      </c>
      <c r="X1654" s="27">
        <f t="shared" si="259"/>
        <v>40596.125</v>
      </c>
    </row>
    <row r="1655" spans="1:24" ht="48" hidden="1" x14ac:dyDescent="0.2">
      <c r="A1655" s="1">
        <v>1683</v>
      </c>
      <c r="B1655" s="7" t="s">
        <v>1684</v>
      </c>
      <c r="C1655" s="7" t="s">
        <v>5793</v>
      </c>
      <c r="D1655" s="1">
        <v>3500</v>
      </c>
      <c r="E1655" s="1">
        <v>760</v>
      </c>
      <c r="F1655" s="1" t="s">
        <v>8221</v>
      </c>
      <c r="G1655" s="1" t="s">
        <v>8229</v>
      </c>
      <c r="H1655" s="1" t="s">
        <v>8248</v>
      </c>
      <c r="I1655" s="1">
        <v>1491590738</v>
      </c>
      <c r="J1655" s="1">
        <v>1489517138</v>
      </c>
      <c r="K1655" s="1" t="b">
        <v>0</v>
      </c>
      <c r="L1655" s="1">
        <v>10</v>
      </c>
      <c r="M1655" s="1" t="b">
        <v>0</v>
      </c>
      <c r="N1655" s="1" t="s">
        <v>8292</v>
      </c>
      <c r="O1655" s="28">
        <f t="shared" si="250"/>
        <v>0.21714285714285714</v>
      </c>
      <c r="P1655" s="29">
        <f t="shared" si="251"/>
        <v>76</v>
      </c>
      <c r="Q1655" s="9" t="str">
        <f t="shared" si="252"/>
        <v>music</v>
      </c>
      <c r="R1655" s="26" t="str">
        <f t="shared" si="253"/>
        <v>faith</v>
      </c>
      <c r="S1655" s="27">
        <f t="shared" si="254"/>
        <v>42808.781689814816</v>
      </c>
      <c r="T1655" s="5" t="str">
        <f t="shared" si="255"/>
        <v>Mar</v>
      </c>
      <c r="U1655" s="5" t="str">
        <f t="shared" si="256"/>
        <v>2017</v>
      </c>
      <c r="V1655" s="5" t="str">
        <f t="shared" si="257"/>
        <v>Apr</v>
      </c>
      <c r="W1655" s="1" t="str">
        <f t="shared" si="258"/>
        <v>2017</v>
      </c>
      <c r="X1655" s="27">
        <f t="shared" si="259"/>
        <v>42832.781689814816</v>
      </c>
    </row>
    <row r="1656" spans="1:24" ht="32" hidden="1" x14ac:dyDescent="0.2">
      <c r="A1656" s="1">
        <v>1802</v>
      </c>
      <c r="B1656" s="7" t="s">
        <v>1803</v>
      </c>
      <c r="C1656" s="7" t="s">
        <v>5912</v>
      </c>
      <c r="D1656" s="1">
        <v>3500</v>
      </c>
      <c r="E1656" s="1">
        <v>1697</v>
      </c>
      <c r="F1656" s="1" t="s">
        <v>8220</v>
      </c>
      <c r="G1656" s="1" t="s">
        <v>8235</v>
      </c>
      <c r="H1656" s="1" t="s">
        <v>8248</v>
      </c>
      <c r="I1656" s="1">
        <v>1435442340</v>
      </c>
      <c r="J1656" s="1">
        <v>1433416830</v>
      </c>
      <c r="K1656" s="1" t="b">
        <v>1</v>
      </c>
      <c r="L1656" s="1">
        <v>18</v>
      </c>
      <c r="M1656" s="1" t="b">
        <v>0</v>
      </c>
      <c r="N1656" s="1" t="s">
        <v>8284</v>
      </c>
      <c r="O1656" s="28">
        <f t="shared" si="250"/>
        <v>0.48485714285714288</v>
      </c>
      <c r="P1656" s="29">
        <f t="shared" si="251"/>
        <v>94.277777777777771</v>
      </c>
      <c r="Q1656" s="9" t="str">
        <f t="shared" si="252"/>
        <v>photography</v>
      </c>
      <c r="R1656" s="26" t="str">
        <f t="shared" si="253"/>
        <v>photobooks</v>
      </c>
      <c r="S1656" s="27">
        <f t="shared" si="254"/>
        <v>42159.47256944445</v>
      </c>
      <c r="T1656" s="5" t="str">
        <f t="shared" si="255"/>
        <v>Jun</v>
      </c>
      <c r="U1656" s="5" t="str">
        <f t="shared" si="256"/>
        <v>2015</v>
      </c>
      <c r="V1656" s="5" t="str">
        <f t="shared" si="257"/>
        <v>Jun</v>
      </c>
      <c r="W1656" s="1" t="str">
        <f t="shared" si="258"/>
        <v>2015</v>
      </c>
      <c r="X1656" s="27">
        <f t="shared" si="259"/>
        <v>42182.915972222225</v>
      </c>
    </row>
    <row r="1657" spans="1:24" ht="48" hidden="1" x14ac:dyDescent="0.2">
      <c r="A1657" s="1">
        <v>1809</v>
      </c>
      <c r="B1657" s="7" t="s">
        <v>1810</v>
      </c>
      <c r="C1657" s="7" t="s">
        <v>5919</v>
      </c>
      <c r="D1657" s="1">
        <v>3500</v>
      </c>
      <c r="E1657" s="1">
        <v>380</v>
      </c>
      <c r="F1657" s="1" t="s">
        <v>8220</v>
      </c>
      <c r="G1657" s="1" t="s">
        <v>8228</v>
      </c>
      <c r="H1657" s="1" t="s">
        <v>8250</v>
      </c>
      <c r="I1657" s="1">
        <v>1425246439</v>
      </c>
      <c r="J1657" s="1">
        <v>1422222439</v>
      </c>
      <c r="K1657" s="1" t="b">
        <v>1</v>
      </c>
      <c r="L1657" s="1">
        <v>9</v>
      </c>
      <c r="M1657" s="1" t="b">
        <v>0</v>
      </c>
      <c r="N1657" s="1" t="s">
        <v>8284</v>
      </c>
      <c r="O1657" s="28">
        <f t="shared" si="250"/>
        <v>0.10857142857142857</v>
      </c>
      <c r="P1657" s="29">
        <f t="shared" si="251"/>
        <v>42.222222222222221</v>
      </c>
      <c r="Q1657" s="9" t="str">
        <f t="shared" si="252"/>
        <v>photography</v>
      </c>
      <c r="R1657" s="26" t="str">
        <f t="shared" si="253"/>
        <v>photobooks</v>
      </c>
      <c r="S1657" s="27">
        <f t="shared" si="254"/>
        <v>42029.907858796301</v>
      </c>
      <c r="T1657" s="5" t="str">
        <f t="shared" si="255"/>
        <v>Jan</v>
      </c>
      <c r="U1657" s="5" t="str">
        <f t="shared" si="256"/>
        <v>2015</v>
      </c>
      <c r="V1657" s="5" t="str">
        <f t="shared" si="257"/>
        <v>Mar</v>
      </c>
      <c r="W1657" s="1" t="str">
        <f t="shared" si="258"/>
        <v>2015</v>
      </c>
      <c r="X1657" s="27">
        <f t="shared" si="259"/>
        <v>42064.907858796301</v>
      </c>
    </row>
    <row r="1658" spans="1:24" ht="48" hidden="1" x14ac:dyDescent="0.2">
      <c r="A1658" s="1">
        <v>1870</v>
      </c>
      <c r="B1658" s="7" t="s">
        <v>1871</v>
      </c>
      <c r="C1658" s="7" t="s">
        <v>5980</v>
      </c>
      <c r="D1658" s="1">
        <v>3500</v>
      </c>
      <c r="E1658" s="1">
        <v>361</v>
      </c>
      <c r="F1658" s="1" t="s">
        <v>8220</v>
      </c>
      <c r="G1658" s="1" t="s">
        <v>8223</v>
      </c>
      <c r="H1658" s="1" t="s">
        <v>8245</v>
      </c>
      <c r="I1658" s="1">
        <v>1454213820</v>
      </c>
      <c r="J1658" s="1">
        <v>1451723535</v>
      </c>
      <c r="K1658" s="1" t="b">
        <v>0</v>
      </c>
      <c r="L1658" s="1">
        <v>11</v>
      </c>
      <c r="M1658" s="1" t="b">
        <v>0</v>
      </c>
      <c r="N1658" s="1" t="s">
        <v>8282</v>
      </c>
      <c r="O1658" s="28">
        <f t="shared" si="250"/>
        <v>0.10314285714285715</v>
      </c>
      <c r="P1658" s="29">
        <f t="shared" si="251"/>
        <v>32.81818181818182</v>
      </c>
      <c r="Q1658" s="9" t="str">
        <f t="shared" si="252"/>
        <v>games</v>
      </c>
      <c r="R1658" s="26" t="str">
        <f t="shared" si="253"/>
        <v>mobile games</v>
      </c>
      <c r="S1658" s="27">
        <f t="shared" si="254"/>
        <v>42371.355729166666</v>
      </c>
      <c r="T1658" s="5" t="str">
        <f t="shared" si="255"/>
        <v>Jan</v>
      </c>
      <c r="U1658" s="5" t="str">
        <f t="shared" si="256"/>
        <v>2016</v>
      </c>
      <c r="V1658" s="5" t="str">
        <f t="shared" si="257"/>
        <v>Jan</v>
      </c>
      <c r="W1658" s="1" t="str">
        <f t="shared" si="258"/>
        <v>2016</v>
      </c>
      <c r="X1658" s="27">
        <f t="shared" si="259"/>
        <v>42400.178472222222</v>
      </c>
    </row>
    <row r="1659" spans="1:24" ht="48" hidden="1" x14ac:dyDescent="0.2">
      <c r="A1659" s="1">
        <v>2081</v>
      </c>
      <c r="B1659" s="7" t="s">
        <v>2082</v>
      </c>
      <c r="C1659" s="7" t="s">
        <v>6191</v>
      </c>
      <c r="D1659" s="1">
        <v>3500</v>
      </c>
      <c r="E1659" s="1">
        <v>4010</v>
      </c>
      <c r="F1659" s="1" t="s">
        <v>8218</v>
      </c>
      <c r="G1659" s="1" t="s">
        <v>8223</v>
      </c>
      <c r="H1659" s="1" t="s">
        <v>8245</v>
      </c>
      <c r="I1659" s="1">
        <v>1337144340</v>
      </c>
      <c r="J1659" s="1">
        <v>1333597555</v>
      </c>
      <c r="K1659" s="1" t="b">
        <v>0</v>
      </c>
      <c r="L1659" s="1">
        <v>55</v>
      </c>
      <c r="M1659" s="1" t="b">
        <v>1</v>
      </c>
      <c r="N1659" s="1" t="s">
        <v>8278</v>
      </c>
      <c r="O1659" s="28">
        <f t="shared" si="250"/>
        <v>1.1457142857142857</v>
      </c>
      <c r="P1659" s="29">
        <f t="shared" si="251"/>
        <v>72.909090909090907</v>
      </c>
      <c r="Q1659" s="9" t="str">
        <f t="shared" si="252"/>
        <v>music</v>
      </c>
      <c r="R1659" s="26" t="str">
        <f t="shared" si="253"/>
        <v>indie rock</v>
      </c>
      <c r="S1659" s="27">
        <f t="shared" si="254"/>
        <v>41004.156886574077</v>
      </c>
      <c r="T1659" s="5" t="str">
        <f t="shared" si="255"/>
        <v>Apr</v>
      </c>
      <c r="U1659" s="5" t="str">
        <f t="shared" si="256"/>
        <v>2012</v>
      </c>
      <c r="V1659" s="5" t="str">
        <f t="shared" si="257"/>
        <v>May</v>
      </c>
      <c r="W1659" s="1" t="str">
        <f t="shared" si="258"/>
        <v>2012</v>
      </c>
      <c r="X1659" s="27">
        <f t="shared" si="259"/>
        <v>41045.207638888889</v>
      </c>
    </row>
    <row r="1660" spans="1:24" ht="48" hidden="1" x14ac:dyDescent="0.2">
      <c r="A1660" s="1">
        <v>2094</v>
      </c>
      <c r="B1660" s="7" t="s">
        <v>2095</v>
      </c>
      <c r="C1660" s="7" t="s">
        <v>6204</v>
      </c>
      <c r="D1660" s="1">
        <v>3500</v>
      </c>
      <c r="E1660" s="1">
        <v>4219</v>
      </c>
      <c r="F1660" s="1" t="s">
        <v>8218</v>
      </c>
      <c r="G1660" s="1" t="s">
        <v>8223</v>
      </c>
      <c r="H1660" s="1" t="s">
        <v>8245</v>
      </c>
      <c r="I1660" s="1">
        <v>1330916400</v>
      </c>
      <c r="J1660" s="1">
        <v>1327969730</v>
      </c>
      <c r="K1660" s="1" t="b">
        <v>0</v>
      </c>
      <c r="L1660" s="1">
        <v>72</v>
      </c>
      <c r="M1660" s="1" t="b">
        <v>1</v>
      </c>
      <c r="N1660" s="1" t="s">
        <v>8278</v>
      </c>
      <c r="O1660" s="28">
        <f t="shared" si="250"/>
        <v>1.2054285714285715</v>
      </c>
      <c r="P1660" s="29">
        <f t="shared" si="251"/>
        <v>58.597222222222221</v>
      </c>
      <c r="Q1660" s="9" t="str">
        <f t="shared" si="252"/>
        <v>music</v>
      </c>
      <c r="R1660" s="26" t="str">
        <f t="shared" si="253"/>
        <v>indie rock</v>
      </c>
      <c r="S1660" s="27">
        <f t="shared" si="254"/>
        <v>40939.02002314815</v>
      </c>
      <c r="T1660" s="5" t="str">
        <f t="shared" si="255"/>
        <v>Jan</v>
      </c>
      <c r="U1660" s="5" t="str">
        <f t="shared" si="256"/>
        <v>2012</v>
      </c>
      <c r="V1660" s="5" t="str">
        <f t="shared" si="257"/>
        <v>Mar</v>
      </c>
      <c r="W1660" s="1" t="str">
        <f t="shared" si="258"/>
        <v>2012</v>
      </c>
      <c r="X1660" s="27">
        <f t="shared" si="259"/>
        <v>40973.125</v>
      </c>
    </row>
    <row r="1661" spans="1:24" ht="48" hidden="1" x14ac:dyDescent="0.2">
      <c r="A1661" s="1">
        <v>2220</v>
      </c>
      <c r="B1661" s="7" t="s">
        <v>2221</v>
      </c>
      <c r="C1661" s="7" t="s">
        <v>6330</v>
      </c>
      <c r="D1661" s="1">
        <v>3500</v>
      </c>
      <c r="E1661" s="1">
        <v>3540</v>
      </c>
      <c r="F1661" s="1" t="s">
        <v>8218</v>
      </c>
      <c r="G1661" s="1" t="s">
        <v>8223</v>
      </c>
      <c r="H1661" s="1" t="s">
        <v>8245</v>
      </c>
      <c r="I1661" s="1">
        <v>1374888436</v>
      </c>
      <c r="J1661" s="1">
        <v>1372296436</v>
      </c>
      <c r="K1661" s="1" t="b">
        <v>0</v>
      </c>
      <c r="L1661" s="1">
        <v>69</v>
      </c>
      <c r="M1661" s="1" t="b">
        <v>1</v>
      </c>
      <c r="N1661" s="1" t="s">
        <v>8279</v>
      </c>
      <c r="O1661" s="28">
        <f t="shared" si="250"/>
        <v>1.0114285714285713</v>
      </c>
      <c r="P1661" s="29">
        <f t="shared" si="251"/>
        <v>51.304347826086953</v>
      </c>
      <c r="Q1661" s="9" t="str">
        <f t="shared" si="252"/>
        <v>music</v>
      </c>
      <c r="R1661" s="26" t="str">
        <f t="shared" si="253"/>
        <v>electronic music</v>
      </c>
      <c r="S1661" s="27">
        <f t="shared" si="254"/>
        <v>41452.060601851852</v>
      </c>
      <c r="T1661" s="5" t="str">
        <f t="shared" si="255"/>
        <v>Jun</v>
      </c>
      <c r="U1661" s="5" t="str">
        <f t="shared" si="256"/>
        <v>2013</v>
      </c>
      <c r="V1661" s="5" t="str">
        <f t="shared" si="257"/>
        <v>Jul</v>
      </c>
      <c r="W1661" s="1" t="str">
        <f t="shared" si="258"/>
        <v>2013</v>
      </c>
      <c r="X1661" s="27">
        <f t="shared" si="259"/>
        <v>41482.060601851852</v>
      </c>
    </row>
    <row r="1662" spans="1:24" ht="48" hidden="1" x14ac:dyDescent="0.2">
      <c r="A1662" s="1">
        <v>2249</v>
      </c>
      <c r="B1662" s="7" t="s">
        <v>2250</v>
      </c>
      <c r="C1662" s="7" t="s">
        <v>6359</v>
      </c>
      <c r="D1662" s="1">
        <v>3500</v>
      </c>
      <c r="E1662" s="1">
        <v>5907</v>
      </c>
      <c r="F1662" s="1" t="s">
        <v>8218</v>
      </c>
      <c r="G1662" s="1" t="s">
        <v>8223</v>
      </c>
      <c r="H1662" s="1" t="s">
        <v>8245</v>
      </c>
      <c r="I1662" s="1">
        <v>1364917965</v>
      </c>
      <c r="J1662" s="1">
        <v>1362329565</v>
      </c>
      <c r="K1662" s="1" t="b">
        <v>0</v>
      </c>
      <c r="L1662" s="1">
        <v>180</v>
      </c>
      <c r="M1662" s="1" t="b">
        <v>1</v>
      </c>
      <c r="N1662" s="1" t="s">
        <v>8296</v>
      </c>
      <c r="O1662" s="28">
        <f t="shared" si="250"/>
        <v>1.6877142857142857</v>
      </c>
      <c r="P1662" s="29">
        <f t="shared" si="251"/>
        <v>32.81666666666667</v>
      </c>
      <c r="Q1662" s="9" t="str">
        <f t="shared" si="252"/>
        <v>games</v>
      </c>
      <c r="R1662" s="26" t="str">
        <f t="shared" si="253"/>
        <v>tabletop games</v>
      </c>
      <c r="S1662" s="27">
        <f t="shared" si="254"/>
        <v>41336.703298611108</v>
      </c>
      <c r="T1662" s="5" t="str">
        <f t="shared" si="255"/>
        <v>Mar</v>
      </c>
      <c r="U1662" s="5" t="str">
        <f t="shared" si="256"/>
        <v>2013</v>
      </c>
      <c r="V1662" s="5" t="str">
        <f t="shared" si="257"/>
        <v>Apr</v>
      </c>
      <c r="W1662" s="1" t="str">
        <f t="shared" si="258"/>
        <v>2013</v>
      </c>
      <c r="X1662" s="27">
        <f t="shared" si="259"/>
        <v>41366.661631944444</v>
      </c>
    </row>
    <row r="1663" spans="1:24" ht="48" hidden="1" x14ac:dyDescent="0.2">
      <c r="A1663" s="1">
        <v>2306</v>
      </c>
      <c r="B1663" s="7" t="s">
        <v>2307</v>
      </c>
      <c r="C1663" s="7" t="s">
        <v>6416</v>
      </c>
      <c r="D1663" s="1">
        <v>3500</v>
      </c>
      <c r="E1663" s="1">
        <v>3736.55</v>
      </c>
      <c r="F1663" s="1" t="s">
        <v>8218</v>
      </c>
      <c r="G1663" s="1" t="s">
        <v>8223</v>
      </c>
      <c r="H1663" s="1" t="s">
        <v>8245</v>
      </c>
      <c r="I1663" s="1">
        <v>1331352129</v>
      </c>
      <c r="J1663" s="1">
        <v>1328760129</v>
      </c>
      <c r="K1663" s="1" t="b">
        <v>1</v>
      </c>
      <c r="L1663" s="1">
        <v>73</v>
      </c>
      <c r="M1663" s="1" t="b">
        <v>1</v>
      </c>
      <c r="N1663" s="1" t="s">
        <v>8278</v>
      </c>
      <c r="O1663" s="28">
        <f t="shared" si="250"/>
        <v>1.0675857142857144</v>
      </c>
      <c r="P1663" s="29">
        <f t="shared" si="251"/>
        <v>51.185616438356163</v>
      </c>
      <c r="Q1663" s="9" t="str">
        <f t="shared" si="252"/>
        <v>music</v>
      </c>
      <c r="R1663" s="26" t="str">
        <f t="shared" si="253"/>
        <v>indie rock</v>
      </c>
      <c r="S1663" s="27">
        <f t="shared" si="254"/>
        <v>40948.16815972222</v>
      </c>
      <c r="T1663" s="5" t="str">
        <f t="shared" si="255"/>
        <v>Feb</v>
      </c>
      <c r="U1663" s="5" t="str">
        <f t="shared" si="256"/>
        <v>2012</v>
      </c>
      <c r="V1663" s="5" t="str">
        <f t="shared" si="257"/>
        <v>Mar</v>
      </c>
      <c r="W1663" s="1" t="str">
        <f t="shared" si="258"/>
        <v>2012</v>
      </c>
      <c r="X1663" s="27">
        <f t="shared" si="259"/>
        <v>40978.16815972222</v>
      </c>
    </row>
    <row r="1664" spans="1:24" ht="48" hidden="1" x14ac:dyDescent="0.2">
      <c r="A1664" s="1">
        <v>2425</v>
      </c>
      <c r="B1664" s="7" t="s">
        <v>2426</v>
      </c>
      <c r="C1664" s="7" t="s">
        <v>6535</v>
      </c>
      <c r="D1664" s="1">
        <v>3500</v>
      </c>
      <c r="E1664" s="1">
        <v>1</v>
      </c>
      <c r="F1664" s="1" t="s">
        <v>8220</v>
      </c>
      <c r="G1664" s="1" t="s">
        <v>8223</v>
      </c>
      <c r="H1664" s="1" t="s">
        <v>8245</v>
      </c>
      <c r="I1664" s="1">
        <v>1464386640</v>
      </c>
      <c r="J1664" s="1">
        <v>1463090149</v>
      </c>
      <c r="K1664" s="1" t="b">
        <v>0</v>
      </c>
      <c r="L1664" s="1">
        <v>1</v>
      </c>
      <c r="M1664" s="1" t="b">
        <v>0</v>
      </c>
      <c r="N1664" s="1" t="s">
        <v>8283</v>
      </c>
      <c r="O1664" s="28">
        <f t="shared" si="250"/>
        <v>2.8571428571428574E-4</v>
      </c>
      <c r="P1664" s="29">
        <f t="shared" si="251"/>
        <v>1</v>
      </c>
      <c r="Q1664" s="9" t="str">
        <f t="shared" si="252"/>
        <v>food</v>
      </c>
      <c r="R1664" s="26" t="str">
        <f t="shared" si="253"/>
        <v>food trucks</v>
      </c>
      <c r="S1664" s="27">
        <f t="shared" si="254"/>
        <v>42502.913761574076</v>
      </c>
      <c r="T1664" s="5" t="str">
        <f t="shared" si="255"/>
        <v>May</v>
      </c>
      <c r="U1664" s="5" t="str">
        <f t="shared" si="256"/>
        <v>2016</v>
      </c>
      <c r="V1664" s="5" t="str">
        <f t="shared" si="257"/>
        <v>May</v>
      </c>
      <c r="W1664" s="1" t="str">
        <f t="shared" si="258"/>
        <v>2016</v>
      </c>
      <c r="X1664" s="27">
        <f t="shared" si="259"/>
        <v>42517.919444444444</v>
      </c>
    </row>
    <row r="1665" spans="1:24" ht="48" hidden="1" x14ac:dyDescent="0.2">
      <c r="A1665" s="1">
        <v>2484</v>
      </c>
      <c r="B1665" s="7" t="s">
        <v>2484</v>
      </c>
      <c r="C1665" s="7" t="s">
        <v>6594</v>
      </c>
      <c r="D1665" s="1">
        <v>3500</v>
      </c>
      <c r="E1665" s="1">
        <v>4176.1099999999997</v>
      </c>
      <c r="F1665" s="1" t="s">
        <v>8218</v>
      </c>
      <c r="G1665" s="1" t="s">
        <v>8223</v>
      </c>
      <c r="H1665" s="1" t="s">
        <v>8245</v>
      </c>
      <c r="I1665" s="1">
        <v>1316124003</v>
      </c>
      <c r="J1665" s="1">
        <v>1313532003</v>
      </c>
      <c r="K1665" s="1" t="b">
        <v>0</v>
      </c>
      <c r="L1665" s="1">
        <v>90</v>
      </c>
      <c r="M1665" s="1" t="b">
        <v>1</v>
      </c>
      <c r="N1665" s="1" t="s">
        <v>8278</v>
      </c>
      <c r="O1665" s="28">
        <f t="shared" si="250"/>
        <v>1.1931742857142855</v>
      </c>
      <c r="P1665" s="29">
        <f t="shared" si="251"/>
        <v>46.401222222222216</v>
      </c>
      <c r="Q1665" s="9" t="str">
        <f t="shared" si="252"/>
        <v>music</v>
      </c>
      <c r="R1665" s="26" t="str">
        <f t="shared" si="253"/>
        <v>indie rock</v>
      </c>
      <c r="S1665" s="27">
        <f t="shared" si="254"/>
        <v>40771.916701388887</v>
      </c>
      <c r="T1665" s="5" t="str">
        <f t="shared" si="255"/>
        <v>Aug</v>
      </c>
      <c r="U1665" s="5" t="str">
        <f t="shared" si="256"/>
        <v>2011</v>
      </c>
      <c r="V1665" s="5" t="str">
        <f t="shared" si="257"/>
        <v>Sep</v>
      </c>
      <c r="W1665" s="1" t="str">
        <f t="shared" si="258"/>
        <v>2011</v>
      </c>
      <c r="X1665" s="27">
        <f t="shared" si="259"/>
        <v>40801.916701388887</v>
      </c>
    </row>
    <row r="1666" spans="1:24" ht="48" hidden="1" x14ac:dyDescent="0.2">
      <c r="A1666" s="1">
        <v>2489</v>
      </c>
      <c r="B1666" s="7" t="s">
        <v>2489</v>
      </c>
      <c r="C1666" s="7" t="s">
        <v>6599</v>
      </c>
      <c r="D1666" s="1">
        <v>3500</v>
      </c>
      <c r="E1666" s="1">
        <v>4678.5</v>
      </c>
      <c r="F1666" s="1" t="s">
        <v>8218</v>
      </c>
      <c r="G1666" s="1" t="s">
        <v>8223</v>
      </c>
      <c r="H1666" s="1" t="s">
        <v>8245</v>
      </c>
      <c r="I1666" s="1">
        <v>1368117239</v>
      </c>
      <c r="J1666" s="1">
        <v>1365525239</v>
      </c>
      <c r="K1666" s="1" t="b">
        <v>0</v>
      </c>
      <c r="L1666" s="1">
        <v>75</v>
      </c>
      <c r="M1666" s="1" t="b">
        <v>1</v>
      </c>
      <c r="N1666" s="1" t="s">
        <v>8278</v>
      </c>
      <c r="O1666" s="28">
        <f t="shared" ref="O1666:O1729" si="260">E1666/D1666</f>
        <v>1.3367142857142857</v>
      </c>
      <c r="P1666" s="29">
        <f t="shared" ref="P1666:P1729" si="261">IF(L1666&gt;0,E1666/L1666,0)</f>
        <v>62.38</v>
      </c>
      <c r="Q1666" s="9" t="str">
        <f t="shared" ref="Q1666:Q1729" si="262">LEFT(N1666,SEARCH("/",N1666,1)-1)</f>
        <v>music</v>
      </c>
      <c r="R1666" s="26" t="str">
        <f t="shared" ref="R1666:R1729" si="263">RIGHT(N1666,LEN(N1666)-SEARCH("/",N1666,1))</f>
        <v>indie rock</v>
      </c>
      <c r="S1666" s="27">
        <f t="shared" ref="S1666:S1729" si="264">(((J1666/60)/60)/24)+DATE(1970,1,1)</f>
        <v>41373.690266203703</v>
      </c>
      <c r="T1666" s="5" t="str">
        <f t="shared" ref="T1666:T1729" si="265">TEXT(S1666,"mmm")</f>
        <v>Apr</v>
      </c>
      <c r="U1666" s="5" t="str">
        <f t="shared" ref="U1666:U1729" si="266">TEXT(S1666,"yyyy")</f>
        <v>2013</v>
      </c>
      <c r="V1666" s="5" t="str">
        <f t="shared" ref="V1666:V1729" si="267">TEXT(X1666,"mmm")</f>
        <v>May</v>
      </c>
      <c r="W1666" s="1" t="str">
        <f t="shared" ref="W1666:W1729" si="268">TEXT(X1666,"yyyy")</f>
        <v>2013</v>
      </c>
      <c r="X1666" s="27">
        <f t="shared" ref="X1666:X1729" si="269">(((I1666/60)/60)/24)+DATE(1970,1,1)</f>
        <v>41403.690266203703</v>
      </c>
    </row>
    <row r="1667" spans="1:24" ht="64" hidden="1" x14ac:dyDescent="0.2">
      <c r="A1667" s="1">
        <v>2541</v>
      </c>
      <c r="B1667" s="7" t="s">
        <v>2541</v>
      </c>
      <c r="C1667" s="7" t="s">
        <v>6651</v>
      </c>
      <c r="D1667" s="1">
        <v>3500</v>
      </c>
      <c r="E1667" s="1">
        <v>3746</v>
      </c>
      <c r="F1667" s="1" t="s">
        <v>8218</v>
      </c>
      <c r="G1667" s="1" t="s">
        <v>8224</v>
      </c>
      <c r="H1667" s="1" t="s">
        <v>8246</v>
      </c>
      <c r="I1667" s="1">
        <v>1380192418</v>
      </c>
      <c r="J1667" s="1">
        <v>1375008418</v>
      </c>
      <c r="K1667" s="1" t="b">
        <v>0</v>
      </c>
      <c r="L1667" s="1">
        <v>63</v>
      </c>
      <c r="M1667" s="1" t="b">
        <v>1</v>
      </c>
      <c r="N1667" s="1" t="s">
        <v>8299</v>
      </c>
      <c r="O1667" s="28">
        <f t="shared" si="260"/>
        <v>1.0702857142857143</v>
      </c>
      <c r="P1667" s="29">
        <f t="shared" si="261"/>
        <v>59.460317460317462</v>
      </c>
      <c r="Q1667" s="9" t="str">
        <f t="shared" si="262"/>
        <v>music</v>
      </c>
      <c r="R1667" s="26" t="str">
        <f t="shared" si="263"/>
        <v>classical music</v>
      </c>
      <c r="S1667" s="27">
        <f t="shared" si="264"/>
        <v>41483.449282407404</v>
      </c>
      <c r="T1667" s="5" t="str">
        <f t="shared" si="265"/>
        <v>Jul</v>
      </c>
      <c r="U1667" s="5" t="str">
        <f t="shared" si="266"/>
        <v>2013</v>
      </c>
      <c r="V1667" s="5" t="str">
        <f t="shared" si="267"/>
        <v>Sep</v>
      </c>
      <c r="W1667" s="1" t="str">
        <f t="shared" si="268"/>
        <v>2013</v>
      </c>
      <c r="X1667" s="27">
        <f t="shared" si="269"/>
        <v>41543.449282407404</v>
      </c>
    </row>
    <row r="1668" spans="1:24" ht="48" hidden="1" x14ac:dyDescent="0.2">
      <c r="A1668" s="1">
        <v>2546</v>
      </c>
      <c r="B1668" s="7" t="s">
        <v>2546</v>
      </c>
      <c r="C1668" s="7" t="s">
        <v>6656</v>
      </c>
      <c r="D1668" s="1">
        <v>3500</v>
      </c>
      <c r="E1668" s="1">
        <v>3910</v>
      </c>
      <c r="F1668" s="1" t="s">
        <v>8218</v>
      </c>
      <c r="G1668" s="1" t="s">
        <v>8223</v>
      </c>
      <c r="H1668" s="1" t="s">
        <v>8245</v>
      </c>
      <c r="I1668" s="1">
        <v>1380949200</v>
      </c>
      <c r="J1668" s="1">
        <v>1378586179</v>
      </c>
      <c r="K1668" s="1" t="b">
        <v>0</v>
      </c>
      <c r="L1668" s="1">
        <v>65</v>
      </c>
      <c r="M1668" s="1" t="b">
        <v>1</v>
      </c>
      <c r="N1668" s="1" t="s">
        <v>8299</v>
      </c>
      <c r="O1668" s="28">
        <f t="shared" si="260"/>
        <v>1.1171428571428572</v>
      </c>
      <c r="P1668" s="29">
        <f t="shared" si="261"/>
        <v>60.153846153846153</v>
      </c>
      <c r="Q1668" s="9" t="str">
        <f t="shared" si="262"/>
        <v>music</v>
      </c>
      <c r="R1668" s="26" t="str">
        <f t="shared" si="263"/>
        <v>classical music</v>
      </c>
      <c r="S1668" s="27">
        <f t="shared" si="264"/>
        <v>41524.858553240738</v>
      </c>
      <c r="T1668" s="5" t="str">
        <f t="shared" si="265"/>
        <v>Sep</v>
      </c>
      <c r="U1668" s="5" t="str">
        <f t="shared" si="266"/>
        <v>2013</v>
      </c>
      <c r="V1668" s="5" t="str">
        <f t="shared" si="267"/>
        <v>Oct</v>
      </c>
      <c r="W1668" s="1" t="str">
        <f t="shared" si="268"/>
        <v>2013</v>
      </c>
      <c r="X1668" s="27">
        <f t="shared" si="269"/>
        <v>41552.208333333336</v>
      </c>
    </row>
    <row r="1669" spans="1:24" ht="48" hidden="1" x14ac:dyDescent="0.2">
      <c r="A1669" s="1">
        <v>2665</v>
      </c>
      <c r="B1669" s="7" t="s">
        <v>2665</v>
      </c>
      <c r="C1669" s="7" t="s">
        <v>6775</v>
      </c>
      <c r="D1669" s="1">
        <v>3500</v>
      </c>
      <c r="E1669" s="1">
        <v>4310</v>
      </c>
      <c r="F1669" s="1" t="s">
        <v>8218</v>
      </c>
      <c r="G1669" s="1" t="s">
        <v>8223</v>
      </c>
      <c r="H1669" s="1" t="s">
        <v>8245</v>
      </c>
      <c r="I1669" s="1">
        <v>1430774974</v>
      </c>
      <c r="J1669" s="1">
        <v>1426886974</v>
      </c>
      <c r="K1669" s="1" t="b">
        <v>0</v>
      </c>
      <c r="L1669" s="1">
        <v>46</v>
      </c>
      <c r="M1669" s="1" t="b">
        <v>1</v>
      </c>
      <c r="N1669" s="1" t="s">
        <v>8301</v>
      </c>
      <c r="O1669" s="28">
        <f t="shared" si="260"/>
        <v>1.2314285714285715</v>
      </c>
      <c r="P1669" s="29">
        <f t="shared" si="261"/>
        <v>93.695652173913047</v>
      </c>
      <c r="Q1669" s="9" t="str">
        <f t="shared" si="262"/>
        <v>technology</v>
      </c>
      <c r="R1669" s="26" t="str">
        <f t="shared" si="263"/>
        <v>makerspaces</v>
      </c>
      <c r="S1669" s="27">
        <f t="shared" si="264"/>
        <v>42083.895532407405</v>
      </c>
      <c r="T1669" s="5" t="str">
        <f t="shared" si="265"/>
        <v>Mar</v>
      </c>
      <c r="U1669" s="5" t="str">
        <f t="shared" si="266"/>
        <v>2015</v>
      </c>
      <c r="V1669" s="5" t="str">
        <f t="shared" si="267"/>
        <v>May</v>
      </c>
      <c r="W1669" s="1" t="str">
        <f t="shared" si="268"/>
        <v>2015</v>
      </c>
      <c r="X1669" s="27">
        <f t="shared" si="269"/>
        <v>42128.895532407405</v>
      </c>
    </row>
    <row r="1670" spans="1:24" ht="48" hidden="1" x14ac:dyDescent="0.2">
      <c r="A1670" s="1">
        <v>2692</v>
      </c>
      <c r="B1670" s="7" t="s">
        <v>2692</v>
      </c>
      <c r="C1670" s="7" t="s">
        <v>6802</v>
      </c>
      <c r="D1670" s="1">
        <v>3500</v>
      </c>
      <c r="E1670" s="1">
        <v>25</v>
      </c>
      <c r="F1670" s="1" t="s">
        <v>8220</v>
      </c>
      <c r="G1670" s="1" t="s">
        <v>8223</v>
      </c>
      <c r="H1670" s="1" t="s">
        <v>8245</v>
      </c>
      <c r="I1670" s="1">
        <v>1427266860</v>
      </c>
      <c r="J1670" s="1">
        <v>1424678460</v>
      </c>
      <c r="K1670" s="1" t="b">
        <v>0</v>
      </c>
      <c r="L1670" s="1">
        <v>1</v>
      </c>
      <c r="M1670" s="1" t="b">
        <v>0</v>
      </c>
      <c r="N1670" s="1" t="s">
        <v>8283</v>
      </c>
      <c r="O1670" s="28">
        <f t="shared" si="260"/>
        <v>7.1428571428571426E-3</v>
      </c>
      <c r="P1670" s="29">
        <f t="shared" si="261"/>
        <v>25</v>
      </c>
      <c r="Q1670" s="9" t="str">
        <f t="shared" si="262"/>
        <v>food</v>
      </c>
      <c r="R1670" s="26" t="str">
        <f t="shared" si="263"/>
        <v>food trucks</v>
      </c>
      <c r="S1670" s="27">
        <f t="shared" si="264"/>
        <v>42058.334027777775</v>
      </c>
      <c r="T1670" s="5" t="str">
        <f t="shared" si="265"/>
        <v>Feb</v>
      </c>
      <c r="U1670" s="5" t="str">
        <f t="shared" si="266"/>
        <v>2015</v>
      </c>
      <c r="V1670" s="5" t="str">
        <f t="shared" si="267"/>
        <v>Mar</v>
      </c>
      <c r="W1670" s="1" t="str">
        <f t="shared" si="268"/>
        <v>2015</v>
      </c>
      <c r="X1670" s="27">
        <f t="shared" si="269"/>
        <v>42088.292361111111</v>
      </c>
    </row>
    <row r="1671" spans="1:24" ht="48" hidden="1" x14ac:dyDescent="0.2">
      <c r="A1671" s="1">
        <v>2839</v>
      </c>
      <c r="B1671" s="7" t="s">
        <v>2839</v>
      </c>
      <c r="C1671" s="7" t="s">
        <v>6949</v>
      </c>
      <c r="D1671" s="1">
        <v>3500</v>
      </c>
      <c r="E1671" s="1">
        <v>3900</v>
      </c>
      <c r="F1671" s="1" t="s">
        <v>8218</v>
      </c>
      <c r="G1671" s="1" t="s">
        <v>8223</v>
      </c>
      <c r="H1671" s="1" t="s">
        <v>8245</v>
      </c>
      <c r="I1671" s="1">
        <v>1408942740</v>
      </c>
      <c r="J1671" s="1">
        <v>1406958354</v>
      </c>
      <c r="K1671" s="1" t="b">
        <v>0</v>
      </c>
      <c r="L1671" s="1">
        <v>31</v>
      </c>
      <c r="M1671" s="1" t="b">
        <v>1</v>
      </c>
      <c r="N1671" s="1" t="s">
        <v>8270</v>
      </c>
      <c r="O1671" s="28">
        <f t="shared" si="260"/>
        <v>1.1142857142857143</v>
      </c>
      <c r="P1671" s="29">
        <f t="shared" si="261"/>
        <v>125.80645161290323</v>
      </c>
      <c r="Q1671" s="9" t="str">
        <f t="shared" si="262"/>
        <v>theater</v>
      </c>
      <c r="R1671" s="26" t="str">
        <f t="shared" si="263"/>
        <v>plays</v>
      </c>
      <c r="S1671" s="27">
        <f t="shared" si="264"/>
        <v>41853.240208333329</v>
      </c>
      <c r="T1671" s="5" t="str">
        <f t="shared" si="265"/>
        <v>Aug</v>
      </c>
      <c r="U1671" s="5" t="str">
        <f t="shared" si="266"/>
        <v>2014</v>
      </c>
      <c r="V1671" s="5" t="str">
        <f t="shared" si="267"/>
        <v>Aug</v>
      </c>
      <c r="W1671" s="1" t="str">
        <f t="shared" si="268"/>
        <v>2014</v>
      </c>
      <c r="X1671" s="27">
        <f t="shared" si="269"/>
        <v>41876.207638888889</v>
      </c>
    </row>
    <row r="1672" spans="1:24" ht="48" hidden="1" x14ac:dyDescent="0.2">
      <c r="A1672" s="1">
        <v>2905</v>
      </c>
      <c r="B1672" s="7" t="s">
        <v>2905</v>
      </c>
      <c r="C1672" s="7" t="s">
        <v>7015</v>
      </c>
      <c r="D1672" s="1">
        <v>3500</v>
      </c>
      <c r="E1672" s="1">
        <v>622</v>
      </c>
      <c r="F1672" s="1" t="s">
        <v>8220</v>
      </c>
      <c r="G1672" s="1" t="s">
        <v>8223</v>
      </c>
      <c r="H1672" s="1" t="s">
        <v>8245</v>
      </c>
      <c r="I1672" s="1">
        <v>1473211313</v>
      </c>
      <c r="J1672" s="1">
        <v>1472001713</v>
      </c>
      <c r="K1672" s="1" t="b">
        <v>0</v>
      </c>
      <c r="L1672" s="1">
        <v>17</v>
      </c>
      <c r="M1672" s="1" t="b">
        <v>0</v>
      </c>
      <c r="N1672" s="1" t="s">
        <v>8270</v>
      </c>
      <c r="O1672" s="28">
        <f t="shared" si="260"/>
        <v>0.17771428571428571</v>
      </c>
      <c r="P1672" s="29">
        <f t="shared" si="261"/>
        <v>36.588235294117645</v>
      </c>
      <c r="Q1672" s="9" t="str">
        <f t="shared" si="262"/>
        <v>theater</v>
      </c>
      <c r="R1672" s="26" t="str">
        <f t="shared" si="263"/>
        <v>plays</v>
      </c>
      <c r="S1672" s="27">
        <f t="shared" si="264"/>
        <v>42606.056863425925</v>
      </c>
      <c r="T1672" s="5" t="str">
        <f t="shared" si="265"/>
        <v>Aug</v>
      </c>
      <c r="U1672" s="5" t="str">
        <f t="shared" si="266"/>
        <v>2016</v>
      </c>
      <c r="V1672" s="5" t="str">
        <f t="shared" si="267"/>
        <v>Sep</v>
      </c>
      <c r="W1672" s="1" t="str">
        <f t="shared" si="268"/>
        <v>2016</v>
      </c>
      <c r="X1672" s="27">
        <f t="shared" si="269"/>
        <v>42620.056863425925</v>
      </c>
    </row>
    <row r="1673" spans="1:24" ht="48" hidden="1" x14ac:dyDescent="0.2">
      <c r="A1673" s="1">
        <v>2935</v>
      </c>
      <c r="B1673" s="7" t="s">
        <v>2935</v>
      </c>
      <c r="C1673" s="7" t="s">
        <v>7045</v>
      </c>
      <c r="D1673" s="1">
        <v>3500</v>
      </c>
      <c r="E1673" s="1">
        <v>3531</v>
      </c>
      <c r="F1673" s="1" t="s">
        <v>8218</v>
      </c>
      <c r="G1673" s="1" t="s">
        <v>8223</v>
      </c>
      <c r="H1673" s="1" t="s">
        <v>8245</v>
      </c>
      <c r="I1673" s="1">
        <v>1472490000</v>
      </c>
      <c r="J1673" s="1">
        <v>1467468008</v>
      </c>
      <c r="K1673" s="1" t="b">
        <v>0</v>
      </c>
      <c r="L1673" s="1">
        <v>39</v>
      </c>
      <c r="M1673" s="1" t="b">
        <v>1</v>
      </c>
      <c r="N1673" s="1" t="s">
        <v>8304</v>
      </c>
      <c r="O1673" s="28">
        <f t="shared" si="260"/>
        <v>1.0088571428571429</v>
      </c>
      <c r="P1673" s="29">
        <f t="shared" si="261"/>
        <v>90.538461538461533</v>
      </c>
      <c r="Q1673" s="9" t="str">
        <f t="shared" si="262"/>
        <v>theater</v>
      </c>
      <c r="R1673" s="26" t="str">
        <f t="shared" si="263"/>
        <v>musical</v>
      </c>
      <c r="S1673" s="27">
        <f t="shared" si="264"/>
        <v>42553.583425925928</v>
      </c>
      <c r="T1673" s="5" t="str">
        <f t="shared" si="265"/>
        <v>Jul</v>
      </c>
      <c r="U1673" s="5" t="str">
        <f t="shared" si="266"/>
        <v>2016</v>
      </c>
      <c r="V1673" s="5" t="str">
        <f t="shared" si="267"/>
        <v>Aug</v>
      </c>
      <c r="W1673" s="1" t="str">
        <f t="shared" si="268"/>
        <v>2016</v>
      </c>
      <c r="X1673" s="27">
        <f t="shared" si="269"/>
        <v>42611.708333333328</v>
      </c>
    </row>
    <row r="1674" spans="1:24" ht="32" hidden="1" x14ac:dyDescent="0.2">
      <c r="A1674" s="1">
        <v>2968</v>
      </c>
      <c r="B1674" s="7" t="s">
        <v>2968</v>
      </c>
      <c r="C1674" s="7" t="s">
        <v>7078</v>
      </c>
      <c r="D1674" s="1">
        <v>3500</v>
      </c>
      <c r="E1674" s="1">
        <v>3710</v>
      </c>
      <c r="F1674" s="1" t="s">
        <v>8218</v>
      </c>
      <c r="G1674" s="1" t="s">
        <v>8223</v>
      </c>
      <c r="H1674" s="1" t="s">
        <v>8245</v>
      </c>
      <c r="I1674" s="1">
        <v>1471406340</v>
      </c>
      <c r="J1674" s="1">
        <v>1470227660</v>
      </c>
      <c r="K1674" s="1" t="b">
        <v>0</v>
      </c>
      <c r="L1674" s="1">
        <v>47</v>
      </c>
      <c r="M1674" s="1" t="b">
        <v>1</v>
      </c>
      <c r="N1674" s="1" t="s">
        <v>8270</v>
      </c>
      <c r="O1674" s="28">
        <f t="shared" si="260"/>
        <v>1.06</v>
      </c>
      <c r="P1674" s="29">
        <f t="shared" si="261"/>
        <v>78.936170212765958</v>
      </c>
      <c r="Q1674" s="9" t="str">
        <f t="shared" si="262"/>
        <v>theater</v>
      </c>
      <c r="R1674" s="26" t="str">
        <f t="shared" si="263"/>
        <v>plays</v>
      </c>
      <c r="S1674" s="27">
        <f t="shared" si="264"/>
        <v>42585.523842592593</v>
      </c>
      <c r="T1674" s="5" t="str">
        <f t="shared" si="265"/>
        <v>Aug</v>
      </c>
      <c r="U1674" s="5" t="str">
        <f t="shared" si="266"/>
        <v>2016</v>
      </c>
      <c r="V1674" s="5" t="str">
        <f t="shared" si="267"/>
        <v>Aug</v>
      </c>
      <c r="W1674" s="1" t="str">
        <f t="shared" si="268"/>
        <v>2016</v>
      </c>
      <c r="X1674" s="27">
        <f t="shared" si="269"/>
        <v>42599.165972222225</v>
      </c>
    </row>
    <row r="1675" spans="1:24" ht="48" hidden="1" x14ac:dyDescent="0.2">
      <c r="A1675" s="1">
        <v>3051</v>
      </c>
      <c r="B1675" s="7" t="s">
        <v>3051</v>
      </c>
      <c r="C1675" s="7" t="s">
        <v>7161</v>
      </c>
      <c r="D1675" s="1">
        <v>3500</v>
      </c>
      <c r="E1675" s="1">
        <v>827</v>
      </c>
      <c r="F1675" s="1" t="s">
        <v>8220</v>
      </c>
      <c r="G1675" s="1" t="s">
        <v>8224</v>
      </c>
      <c r="H1675" s="1" t="s">
        <v>8246</v>
      </c>
      <c r="I1675" s="1">
        <v>1486547945</v>
      </c>
      <c r="J1675" s="1">
        <v>1483955945</v>
      </c>
      <c r="K1675" s="1" t="b">
        <v>1</v>
      </c>
      <c r="L1675" s="1">
        <v>35</v>
      </c>
      <c r="M1675" s="1" t="b">
        <v>0</v>
      </c>
      <c r="N1675" s="1" t="s">
        <v>8302</v>
      </c>
      <c r="O1675" s="28">
        <f t="shared" si="260"/>
        <v>0.23628571428571429</v>
      </c>
      <c r="P1675" s="29">
        <f t="shared" si="261"/>
        <v>23.62857142857143</v>
      </c>
      <c r="Q1675" s="9" t="str">
        <f t="shared" si="262"/>
        <v>theater</v>
      </c>
      <c r="R1675" s="26" t="str">
        <f t="shared" si="263"/>
        <v>spaces</v>
      </c>
      <c r="S1675" s="27">
        <f t="shared" si="264"/>
        <v>42744.416030092587</v>
      </c>
      <c r="T1675" s="5" t="str">
        <f t="shared" si="265"/>
        <v>Jan</v>
      </c>
      <c r="U1675" s="5" t="str">
        <f t="shared" si="266"/>
        <v>2017</v>
      </c>
      <c r="V1675" s="5" t="str">
        <f t="shared" si="267"/>
        <v>Feb</v>
      </c>
      <c r="W1675" s="1" t="str">
        <f t="shared" si="268"/>
        <v>2017</v>
      </c>
      <c r="X1675" s="27">
        <f t="shared" si="269"/>
        <v>42774.416030092587</v>
      </c>
    </row>
    <row r="1676" spans="1:24" ht="64" hidden="1" x14ac:dyDescent="0.2">
      <c r="A1676" s="1">
        <v>3150</v>
      </c>
      <c r="B1676" s="7" t="s">
        <v>3150</v>
      </c>
      <c r="C1676" s="7" t="s">
        <v>7260</v>
      </c>
      <c r="D1676" s="1">
        <v>3500</v>
      </c>
      <c r="E1676" s="1">
        <v>3535</v>
      </c>
      <c r="F1676" s="1" t="s">
        <v>8218</v>
      </c>
      <c r="G1676" s="1" t="s">
        <v>8223</v>
      </c>
      <c r="H1676" s="1" t="s">
        <v>8245</v>
      </c>
      <c r="I1676" s="1">
        <v>1295928000</v>
      </c>
      <c r="J1676" s="1">
        <v>1288160403</v>
      </c>
      <c r="K1676" s="1" t="b">
        <v>1</v>
      </c>
      <c r="L1676" s="1">
        <v>104</v>
      </c>
      <c r="M1676" s="1" t="b">
        <v>1</v>
      </c>
      <c r="N1676" s="1" t="s">
        <v>8270</v>
      </c>
      <c r="O1676" s="28">
        <f t="shared" si="260"/>
        <v>1.01</v>
      </c>
      <c r="P1676" s="29">
        <f t="shared" si="261"/>
        <v>33.990384615384613</v>
      </c>
      <c r="Q1676" s="9" t="str">
        <f t="shared" si="262"/>
        <v>theater</v>
      </c>
      <c r="R1676" s="26" t="str">
        <f t="shared" si="263"/>
        <v>plays</v>
      </c>
      <c r="S1676" s="27">
        <f t="shared" si="264"/>
        <v>40478.263923611114</v>
      </c>
      <c r="T1676" s="5" t="str">
        <f t="shared" si="265"/>
        <v>Oct</v>
      </c>
      <c r="U1676" s="5" t="str">
        <f t="shared" si="266"/>
        <v>2010</v>
      </c>
      <c r="V1676" s="5" t="str">
        <f t="shared" si="267"/>
        <v>Jan</v>
      </c>
      <c r="W1676" s="1" t="str">
        <f t="shared" si="268"/>
        <v>2011</v>
      </c>
      <c r="X1676" s="27">
        <f t="shared" si="269"/>
        <v>40568.166666666664</v>
      </c>
    </row>
    <row r="1677" spans="1:24" ht="48" hidden="1" x14ac:dyDescent="0.2">
      <c r="A1677" s="1">
        <v>3151</v>
      </c>
      <c r="B1677" s="7" t="s">
        <v>3151</v>
      </c>
      <c r="C1677" s="7" t="s">
        <v>7261</v>
      </c>
      <c r="D1677" s="1">
        <v>3500</v>
      </c>
      <c r="E1677" s="1">
        <v>3514</v>
      </c>
      <c r="F1677" s="1" t="s">
        <v>8218</v>
      </c>
      <c r="G1677" s="1" t="s">
        <v>8223</v>
      </c>
      <c r="H1677" s="1" t="s">
        <v>8245</v>
      </c>
      <c r="I1677" s="1">
        <v>1410379774</v>
      </c>
      <c r="J1677" s="1">
        <v>1407787774</v>
      </c>
      <c r="K1677" s="1" t="b">
        <v>1</v>
      </c>
      <c r="L1677" s="1">
        <v>34</v>
      </c>
      <c r="M1677" s="1" t="b">
        <v>1</v>
      </c>
      <c r="N1677" s="1" t="s">
        <v>8270</v>
      </c>
      <c r="O1677" s="28">
        <f t="shared" si="260"/>
        <v>1.004</v>
      </c>
      <c r="P1677" s="29">
        <f t="shared" si="261"/>
        <v>103.35294117647059</v>
      </c>
      <c r="Q1677" s="9" t="str">
        <f t="shared" si="262"/>
        <v>theater</v>
      </c>
      <c r="R1677" s="26" t="str">
        <f t="shared" si="263"/>
        <v>plays</v>
      </c>
      <c r="S1677" s="27">
        <f t="shared" si="264"/>
        <v>41862.83997685185</v>
      </c>
      <c r="T1677" s="5" t="str">
        <f t="shared" si="265"/>
        <v>Aug</v>
      </c>
      <c r="U1677" s="5" t="str">
        <f t="shared" si="266"/>
        <v>2014</v>
      </c>
      <c r="V1677" s="5" t="str">
        <f t="shared" si="267"/>
        <v>Sep</v>
      </c>
      <c r="W1677" s="1" t="str">
        <f t="shared" si="268"/>
        <v>2014</v>
      </c>
      <c r="X1677" s="27">
        <f t="shared" si="269"/>
        <v>41892.83997685185</v>
      </c>
    </row>
    <row r="1678" spans="1:24" ht="48" hidden="1" x14ac:dyDescent="0.2">
      <c r="A1678" s="1">
        <v>3195</v>
      </c>
      <c r="B1678" s="7" t="s">
        <v>3195</v>
      </c>
      <c r="C1678" s="7" t="s">
        <v>7305</v>
      </c>
      <c r="D1678" s="1">
        <v>3500</v>
      </c>
      <c r="E1678" s="1">
        <v>2070</v>
      </c>
      <c r="F1678" s="1" t="s">
        <v>8220</v>
      </c>
      <c r="G1678" s="1" t="s">
        <v>8223</v>
      </c>
      <c r="H1678" s="1" t="s">
        <v>8245</v>
      </c>
      <c r="I1678" s="1">
        <v>1423750542</v>
      </c>
      <c r="J1678" s="1">
        <v>1421158542</v>
      </c>
      <c r="K1678" s="1" t="b">
        <v>0</v>
      </c>
      <c r="L1678" s="1">
        <v>39</v>
      </c>
      <c r="M1678" s="1" t="b">
        <v>0</v>
      </c>
      <c r="N1678" s="1" t="s">
        <v>8304</v>
      </c>
      <c r="O1678" s="28">
        <f t="shared" si="260"/>
        <v>0.59142857142857141</v>
      </c>
      <c r="P1678" s="29">
        <f t="shared" si="261"/>
        <v>53.07692307692308</v>
      </c>
      <c r="Q1678" s="9" t="str">
        <f t="shared" si="262"/>
        <v>theater</v>
      </c>
      <c r="R1678" s="26" t="str">
        <f t="shared" si="263"/>
        <v>musical</v>
      </c>
      <c r="S1678" s="27">
        <f t="shared" si="264"/>
        <v>42017.594236111108</v>
      </c>
      <c r="T1678" s="5" t="str">
        <f t="shared" si="265"/>
        <v>Jan</v>
      </c>
      <c r="U1678" s="5" t="str">
        <f t="shared" si="266"/>
        <v>2015</v>
      </c>
      <c r="V1678" s="5" t="str">
        <f t="shared" si="267"/>
        <v>Feb</v>
      </c>
      <c r="W1678" s="1" t="str">
        <f t="shared" si="268"/>
        <v>2015</v>
      </c>
      <c r="X1678" s="27">
        <f t="shared" si="269"/>
        <v>42047.594236111108</v>
      </c>
    </row>
    <row r="1679" spans="1:24" ht="48" hidden="1" x14ac:dyDescent="0.2">
      <c r="A1679" s="1">
        <v>3308</v>
      </c>
      <c r="B1679" s="7" t="s">
        <v>3308</v>
      </c>
      <c r="C1679" s="7" t="s">
        <v>7418</v>
      </c>
      <c r="D1679" s="1">
        <v>3500</v>
      </c>
      <c r="E1679" s="1">
        <v>4280</v>
      </c>
      <c r="F1679" s="1" t="s">
        <v>8218</v>
      </c>
      <c r="G1679" s="1" t="s">
        <v>8223</v>
      </c>
      <c r="H1679" s="1" t="s">
        <v>8245</v>
      </c>
      <c r="I1679" s="1">
        <v>1460581365</v>
      </c>
      <c r="J1679" s="1">
        <v>1458766965</v>
      </c>
      <c r="K1679" s="1" t="b">
        <v>0</v>
      </c>
      <c r="L1679" s="1">
        <v>57</v>
      </c>
      <c r="M1679" s="1" t="b">
        <v>1</v>
      </c>
      <c r="N1679" s="1" t="s">
        <v>8270</v>
      </c>
      <c r="O1679" s="28">
        <f t="shared" si="260"/>
        <v>1.2228571428571429</v>
      </c>
      <c r="P1679" s="29">
        <f t="shared" si="261"/>
        <v>75.087719298245617</v>
      </c>
      <c r="Q1679" s="9" t="str">
        <f t="shared" si="262"/>
        <v>theater</v>
      </c>
      <c r="R1679" s="26" t="str">
        <f t="shared" si="263"/>
        <v>plays</v>
      </c>
      <c r="S1679" s="27">
        <f t="shared" si="264"/>
        <v>42452.876909722225</v>
      </c>
      <c r="T1679" s="5" t="str">
        <f t="shared" si="265"/>
        <v>Mar</v>
      </c>
      <c r="U1679" s="5" t="str">
        <f t="shared" si="266"/>
        <v>2016</v>
      </c>
      <c r="V1679" s="5" t="str">
        <f t="shared" si="267"/>
        <v>Apr</v>
      </c>
      <c r="W1679" s="1" t="str">
        <f t="shared" si="268"/>
        <v>2016</v>
      </c>
      <c r="X1679" s="27">
        <f t="shared" si="269"/>
        <v>42473.876909722225</v>
      </c>
    </row>
    <row r="1680" spans="1:24" ht="48" hidden="1" x14ac:dyDescent="0.2">
      <c r="A1680" s="1">
        <v>3333</v>
      </c>
      <c r="B1680" s="7" t="s">
        <v>3333</v>
      </c>
      <c r="C1680" s="7" t="s">
        <v>7443</v>
      </c>
      <c r="D1680" s="1">
        <v>3500</v>
      </c>
      <c r="E1680" s="1">
        <v>3660</v>
      </c>
      <c r="F1680" s="1" t="s">
        <v>8218</v>
      </c>
      <c r="G1680" s="1" t="s">
        <v>8223</v>
      </c>
      <c r="H1680" s="1" t="s">
        <v>8245</v>
      </c>
      <c r="I1680" s="1">
        <v>1434384880</v>
      </c>
      <c r="J1680" s="1">
        <v>1432484080</v>
      </c>
      <c r="K1680" s="1" t="b">
        <v>0</v>
      </c>
      <c r="L1680" s="1">
        <v>111</v>
      </c>
      <c r="M1680" s="1" t="b">
        <v>1</v>
      </c>
      <c r="N1680" s="1" t="s">
        <v>8270</v>
      </c>
      <c r="O1680" s="28">
        <f t="shared" si="260"/>
        <v>1.0457142857142858</v>
      </c>
      <c r="P1680" s="29">
        <f t="shared" si="261"/>
        <v>32.972972972972975</v>
      </c>
      <c r="Q1680" s="9" t="str">
        <f t="shared" si="262"/>
        <v>theater</v>
      </c>
      <c r="R1680" s="26" t="str">
        <f t="shared" si="263"/>
        <v>plays</v>
      </c>
      <c r="S1680" s="27">
        <f t="shared" si="264"/>
        <v>42148.676851851851</v>
      </c>
      <c r="T1680" s="5" t="str">
        <f t="shared" si="265"/>
        <v>May</v>
      </c>
      <c r="U1680" s="5" t="str">
        <f t="shared" si="266"/>
        <v>2015</v>
      </c>
      <c r="V1680" s="5" t="str">
        <f t="shared" si="267"/>
        <v>Jun</v>
      </c>
      <c r="W1680" s="1" t="str">
        <f t="shared" si="268"/>
        <v>2015</v>
      </c>
      <c r="X1680" s="27">
        <f t="shared" si="269"/>
        <v>42170.676851851851</v>
      </c>
    </row>
    <row r="1681" spans="1:24" ht="48" hidden="1" x14ac:dyDescent="0.2">
      <c r="A1681" s="1">
        <v>3350</v>
      </c>
      <c r="B1681" s="7" t="s">
        <v>3349</v>
      </c>
      <c r="C1681" s="7" t="s">
        <v>7460</v>
      </c>
      <c r="D1681" s="1">
        <v>3500</v>
      </c>
      <c r="E1681" s="1">
        <v>3655</v>
      </c>
      <c r="F1681" s="1" t="s">
        <v>8218</v>
      </c>
      <c r="G1681" s="1" t="s">
        <v>8242</v>
      </c>
      <c r="H1681" s="1" t="s">
        <v>8248</v>
      </c>
      <c r="I1681" s="1">
        <v>1448838000</v>
      </c>
      <c r="J1681" s="1">
        <v>1445791811</v>
      </c>
      <c r="K1681" s="1" t="b">
        <v>0</v>
      </c>
      <c r="L1681" s="1">
        <v>51</v>
      </c>
      <c r="M1681" s="1" t="b">
        <v>1</v>
      </c>
      <c r="N1681" s="1" t="s">
        <v>8270</v>
      </c>
      <c r="O1681" s="28">
        <f t="shared" si="260"/>
        <v>1.0442857142857143</v>
      </c>
      <c r="P1681" s="29">
        <f t="shared" si="261"/>
        <v>71.666666666666671</v>
      </c>
      <c r="Q1681" s="9" t="str">
        <f t="shared" si="262"/>
        <v>theater</v>
      </c>
      <c r="R1681" s="26" t="str">
        <f t="shared" si="263"/>
        <v>plays</v>
      </c>
      <c r="S1681" s="27">
        <f t="shared" si="264"/>
        <v>42302.701516203699</v>
      </c>
      <c r="T1681" s="5" t="str">
        <f t="shared" si="265"/>
        <v>Oct</v>
      </c>
      <c r="U1681" s="5" t="str">
        <f t="shared" si="266"/>
        <v>2015</v>
      </c>
      <c r="V1681" s="5" t="str">
        <f t="shared" si="267"/>
        <v>Nov</v>
      </c>
      <c r="W1681" s="1" t="str">
        <f t="shared" si="268"/>
        <v>2015</v>
      </c>
      <c r="X1681" s="27">
        <f t="shared" si="269"/>
        <v>42337.958333333328</v>
      </c>
    </row>
    <row r="1682" spans="1:24" ht="48" hidden="1" x14ac:dyDescent="0.2">
      <c r="A1682" s="1">
        <v>3374</v>
      </c>
      <c r="B1682" s="7" t="s">
        <v>3373</v>
      </c>
      <c r="C1682" s="7" t="s">
        <v>7484</v>
      </c>
      <c r="D1682" s="1">
        <v>3500</v>
      </c>
      <c r="E1682" s="1">
        <v>3730</v>
      </c>
      <c r="F1682" s="1" t="s">
        <v>8218</v>
      </c>
      <c r="G1682" s="1" t="s">
        <v>8228</v>
      </c>
      <c r="H1682" s="1" t="s">
        <v>8250</v>
      </c>
      <c r="I1682" s="1">
        <v>1446053616</v>
      </c>
      <c r="J1682" s="1">
        <v>1443461616</v>
      </c>
      <c r="K1682" s="1" t="b">
        <v>0</v>
      </c>
      <c r="L1682" s="1">
        <v>52</v>
      </c>
      <c r="M1682" s="1" t="b">
        <v>1</v>
      </c>
      <c r="N1682" s="1" t="s">
        <v>8270</v>
      </c>
      <c r="O1682" s="28">
        <f t="shared" si="260"/>
        <v>1.0657142857142856</v>
      </c>
      <c r="P1682" s="29">
        <f t="shared" si="261"/>
        <v>71.730769230769226</v>
      </c>
      <c r="Q1682" s="9" t="str">
        <f t="shared" si="262"/>
        <v>theater</v>
      </c>
      <c r="R1682" s="26" t="str">
        <f t="shared" si="263"/>
        <v>plays</v>
      </c>
      <c r="S1682" s="27">
        <f t="shared" si="264"/>
        <v>42275.731666666667</v>
      </c>
      <c r="T1682" s="5" t="str">
        <f t="shared" si="265"/>
        <v>Sep</v>
      </c>
      <c r="U1682" s="5" t="str">
        <f t="shared" si="266"/>
        <v>2015</v>
      </c>
      <c r="V1682" s="5" t="str">
        <f t="shared" si="267"/>
        <v>Oct</v>
      </c>
      <c r="W1682" s="1" t="str">
        <f t="shared" si="268"/>
        <v>2015</v>
      </c>
      <c r="X1682" s="27">
        <f t="shared" si="269"/>
        <v>42305.731666666667</v>
      </c>
    </row>
    <row r="1683" spans="1:24" ht="48" hidden="1" x14ac:dyDescent="0.2">
      <c r="A1683" s="1">
        <v>3382</v>
      </c>
      <c r="B1683" s="7" t="s">
        <v>3381</v>
      </c>
      <c r="C1683" s="7" t="s">
        <v>7492</v>
      </c>
      <c r="D1683" s="1">
        <v>3500</v>
      </c>
      <c r="E1683" s="1">
        <v>3526</v>
      </c>
      <c r="F1683" s="1" t="s">
        <v>8218</v>
      </c>
      <c r="G1683" s="1" t="s">
        <v>8224</v>
      </c>
      <c r="H1683" s="1" t="s">
        <v>8246</v>
      </c>
      <c r="I1683" s="1">
        <v>1470092340</v>
      </c>
      <c r="J1683" s="1">
        <v>1467973256</v>
      </c>
      <c r="K1683" s="1" t="b">
        <v>0</v>
      </c>
      <c r="L1683" s="1">
        <v>46</v>
      </c>
      <c r="M1683" s="1" t="b">
        <v>1</v>
      </c>
      <c r="N1683" s="1" t="s">
        <v>8270</v>
      </c>
      <c r="O1683" s="28">
        <f t="shared" si="260"/>
        <v>1.0074285714285713</v>
      </c>
      <c r="P1683" s="29">
        <f t="shared" si="261"/>
        <v>76.652173913043484</v>
      </c>
      <c r="Q1683" s="9" t="str">
        <f t="shared" si="262"/>
        <v>theater</v>
      </c>
      <c r="R1683" s="26" t="str">
        <f t="shared" si="263"/>
        <v>plays</v>
      </c>
      <c r="S1683" s="27">
        <f t="shared" si="264"/>
        <v>42559.431203703702</v>
      </c>
      <c r="T1683" s="5" t="str">
        <f t="shared" si="265"/>
        <v>Jul</v>
      </c>
      <c r="U1683" s="5" t="str">
        <f t="shared" si="266"/>
        <v>2016</v>
      </c>
      <c r="V1683" s="5" t="str">
        <f t="shared" si="267"/>
        <v>Aug</v>
      </c>
      <c r="W1683" s="1" t="str">
        <f t="shared" si="268"/>
        <v>2016</v>
      </c>
      <c r="X1683" s="27">
        <f t="shared" si="269"/>
        <v>42583.957638888889</v>
      </c>
    </row>
    <row r="1684" spans="1:24" ht="32" hidden="1" x14ac:dyDescent="0.2">
      <c r="A1684" s="1">
        <v>3466</v>
      </c>
      <c r="B1684" s="7" t="s">
        <v>3465</v>
      </c>
      <c r="C1684" s="7" t="s">
        <v>7576</v>
      </c>
      <c r="D1684" s="1">
        <v>3500</v>
      </c>
      <c r="E1684" s="1">
        <v>4450</v>
      </c>
      <c r="F1684" s="1" t="s">
        <v>8218</v>
      </c>
      <c r="G1684" s="1" t="s">
        <v>8223</v>
      </c>
      <c r="H1684" s="1" t="s">
        <v>8245</v>
      </c>
      <c r="I1684" s="1">
        <v>1461108450</v>
      </c>
      <c r="J1684" s="1">
        <v>1455928050</v>
      </c>
      <c r="K1684" s="1" t="b">
        <v>0</v>
      </c>
      <c r="L1684" s="1">
        <v>61</v>
      </c>
      <c r="M1684" s="1" t="b">
        <v>1</v>
      </c>
      <c r="N1684" s="1" t="s">
        <v>8270</v>
      </c>
      <c r="O1684" s="28">
        <f t="shared" si="260"/>
        <v>1.2714285714285714</v>
      </c>
      <c r="P1684" s="29">
        <f t="shared" si="261"/>
        <v>72.950819672131146</v>
      </c>
      <c r="Q1684" s="9" t="str">
        <f t="shared" si="262"/>
        <v>theater</v>
      </c>
      <c r="R1684" s="26" t="str">
        <f t="shared" si="263"/>
        <v>plays</v>
      </c>
      <c r="S1684" s="27">
        <f t="shared" si="264"/>
        <v>42420.019097222219</v>
      </c>
      <c r="T1684" s="5" t="str">
        <f t="shared" si="265"/>
        <v>Feb</v>
      </c>
      <c r="U1684" s="5" t="str">
        <f t="shared" si="266"/>
        <v>2016</v>
      </c>
      <c r="V1684" s="5" t="str">
        <f t="shared" si="267"/>
        <v>Apr</v>
      </c>
      <c r="W1684" s="1" t="str">
        <f t="shared" si="268"/>
        <v>2016</v>
      </c>
      <c r="X1684" s="27">
        <f t="shared" si="269"/>
        <v>42479.977430555555</v>
      </c>
    </row>
    <row r="1685" spans="1:24" ht="32" hidden="1" x14ac:dyDescent="0.2">
      <c r="A1685" s="1">
        <v>3635</v>
      </c>
      <c r="B1685" s="7" t="s">
        <v>3633</v>
      </c>
      <c r="C1685" s="7" t="s">
        <v>7745</v>
      </c>
      <c r="D1685" s="1">
        <v>3500</v>
      </c>
      <c r="E1685" s="1">
        <v>1276</v>
      </c>
      <c r="F1685" s="1" t="s">
        <v>8220</v>
      </c>
      <c r="G1685" s="1" t="s">
        <v>8223</v>
      </c>
      <c r="H1685" s="1" t="s">
        <v>8245</v>
      </c>
      <c r="I1685" s="1">
        <v>1461186676</v>
      </c>
      <c r="J1685" s="1">
        <v>1458594676</v>
      </c>
      <c r="K1685" s="1" t="b">
        <v>0</v>
      </c>
      <c r="L1685" s="1">
        <v>10</v>
      </c>
      <c r="M1685" s="1" t="b">
        <v>0</v>
      </c>
      <c r="N1685" s="1" t="s">
        <v>8304</v>
      </c>
      <c r="O1685" s="28">
        <f t="shared" si="260"/>
        <v>0.36457142857142855</v>
      </c>
      <c r="P1685" s="29">
        <f t="shared" si="261"/>
        <v>127.6</v>
      </c>
      <c r="Q1685" s="9" t="str">
        <f t="shared" si="262"/>
        <v>theater</v>
      </c>
      <c r="R1685" s="26" t="str">
        <f t="shared" si="263"/>
        <v>musical</v>
      </c>
      <c r="S1685" s="27">
        <f t="shared" si="264"/>
        <v>42450.88282407407</v>
      </c>
      <c r="T1685" s="5" t="str">
        <f t="shared" si="265"/>
        <v>Mar</v>
      </c>
      <c r="U1685" s="5" t="str">
        <f t="shared" si="266"/>
        <v>2016</v>
      </c>
      <c r="V1685" s="5" t="str">
        <f t="shared" si="267"/>
        <v>Apr</v>
      </c>
      <c r="W1685" s="1" t="str">
        <f t="shared" si="268"/>
        <v>2016</v>
      </c>
      <c r="X1685" s="27">
        <f t="shared" si="269"/>
        <v>42480.88282407407</v>
      </c>
    </row>
    <row r="1686" spans="1:24" ht="48" hidden="1" x14ac:dyDescent="0.2">
      <c r="A1686" s="1">
        <v>3671</v>
      </c>
      <c r="B1686" s="7" t="s">
        <v>3668</v>
      </c>
      <c r="C1686" s="7" t="s">
        <v>7781</v>
      </c>
      <c r="D1686" s="1">
        <v>3500</v>
      </c>
      <c r="E1686" s="1">
        <v>3530</v>
      </c>
      <c r="F1686" s="1" t="s">
        <v>8218</v>
      </c>
      <c r="G1686" s="1" t="s">
        <v>8223</v>
      </c>
      <c r="H1686" s="1" t="s">
        <v>8245</v>
      </c>
      <c r="I1686" s="1">
        <v>1405915140</v>
      </c>
      <c r="J1686" s="1">
        <v>1404140667</v>
      </c>
      <c r="K1686" s="1" t="b">
        <v>0</v>
      </c>
      <c r="L1686" s="1">
        <v>40</v>
      </c>
      <c r="M1686" s="1" t="b">
        <v>1</v>
      </c>
      <c r="N1686" s="1" t="s">
        <v>8270</v>
      </c>
      <c r="O1686" s="28">
        <f t="shared" si="260"/>
        <v>1.0085714285714287</v>
      </c>
      <c r="P1686" s="29">
        <f t="shared" si="261"/>
        <v>88.25</v>
      </c>
      <c r="Q1686" s="9" t="str">
        <f t="shared" si="262"/>
        <v>theater</v>
      </c>
      <c r="R1686" s="26" t="str">
        <f t="shared" si="263"/>
        <v>plays</v>
      </c>
      <c r="S1686" s="27">
        <f t="shared" si="264"/>
        <v>41820.62809027778</v>
      </c>
      <c r="T1686" s="5" t="str">
        <f t="shared" si="265"/>
        <v>Jun</v>
      </c>
      <c r="U1686" s="5" t="str">
        <f t="shared" si="266"/>
        <v>2014</v>
      </c>
      <c r="V1686" s="5" t="str">
        <f t="shared" si="267"/>
        <v>Jul</v>
      </c>
      <c r="W1686" s="1" t="str">
        <f t="shared" si="268"/>
        <v>2014</v>
      </c>
      <c r="X1686" s="27">
        <f t="shared" si="269"/>
        <v>41841.165972222225</v>
      </c>
    </row>
    <row r="1687" spans="1:24" ht="48" hidden="1" x14ac:dyDescent="0.2">
      <c r="A1687" s="1">
        <v>3683</v>
      </c>
      <c r="B1687" s="7" t="s">
        <v>3680</v>
      </c>
      <c r="C1687" s="7" t="s">
        <v>7793</v>
      </c>
      <c r="D1687" s="1">
        <v>3500</v>
      </c>
      <c r="E1687" s="1">
        <v>3880</v>
      </c>
      <c r="F1687" s="1" t="s">
        <v>8218</v>
      </c>
      <c r="G1687" s="1" t="s">
        <v>8223</v>
      </c>
      <c r="H1687" s="1" t="s">
        <v>8245</v>
      </c>
      <c r="I1687" s="1">
        <v>1476931696</v>
      </c>
      <c r="J1687" s="1">
        <v>1474339696</v>
      </c>
      <c r="K1687" s="1" t="b">
        <v>0</v>
      </c>
      <c r="L1687" s="1">
        <v>66</v>
      </c>
      <c r="M1687" s="1" t="b">
        <v>1</v>
      </c>
      <c r="N1687" s="1" t="s">
        <v>8270</v>
      </c>
      <c r="O1687" s="28">
        <f t="shared" si="260"/>
        <v>1.1085714285714285</v>
      </c>
      <c r="P1687" s="29">
        <f t="shared" si="261"/>
        <v>58.787878787878789</v>
      </c>
      <c r="Q1687" s="9" t="str">
        <f t="shared" si="262"/>
        <v>theater</v>
      </c>
      <c r="R1687" s="26" t="str">
        <f t="shared" si="263"/>
        <v>plays</v>
      </c>
      <c r="S1687" s="27">
        <f t="shared" si="264"/>
        <v>42633.116851851853</v>
      </c>
      <c r="T1687" s="5" t="str">
        <f t="shared" si="265"/>
        <v>Sep</v>
      </c>
      <c r="U1687" s="5" t="str">
        <f t="shared" si="266"/>
        <v>2016</v>
      </c>
      <c r="V1687" s="5" t="str">
        <f t="shared" si="267"/>
        <v>Oct</v>
      </c>
      <c r="W1687" s="1" t="str">
        <f t="shared" si="268"/>
        <v>2016</v>
      </c>
      <c r="X1687" s="27">
        <f t="shared" si="269"/>
        <v>42663.116851851853</v>
      </c>
    </row>
    <row r="1688" spans="1:24" ht="48" hidden="1" x14ac:dyDescent="0.2">
      <c r="A1688" s="1">
        <v>3694</v>
      </c>
      <c r="B1688" s="7" t="s">
        <v>3691</v>
      </c>
      <c r="C1688" s="7" t="s">
        <v>7804</v>
      </c>
      <c r="D1688" s="1">
        <v>3500</v>
      </c>
      <c r="E1688" s="1">
        <v>3760</v>
      </c>
      <c r="F1688" s="1" t="s">
        <v>8218</v>
      </c>
      <c r="G1688" s="1" t="s">
        <v>8223</v>
      </c>
      <c r="H1688" s="1" t="s">
        <v>8245</v>
      </c>
      <c r="I1688" s="1">
        <v>1465178400</v>
      </c>
      <c r="J1688" s="1">
        <v>1461985967</v>
      </c>
      <c r="K1688" s="1" t="b">
        <v>0</v>
      </c>
      <c r="L1688" s="1">
        <v>60</v>
      </c>
      <c r="M1688" s="1" t="b">
        <v>1</v>
      </c>
      <c r="N1688" s="1" t="s">
        <v>8270</v>
      </c>
      <c r="O1688" s="28">
        <f t="shared" si="260"/>
        <v>1.0742857142857143</v>
      </c>
      <c r="P1688" s="29">
        <f t="shared" si="261"/>
        <v>62.666666666666664</v>
      </c>
      <c r="Q1688" s="9" t="str">
        <f t="shared" si="262"/>
        <v>theater</v>
      </c>
      <c r="R1688" s="26" t="str">
        <f t="shared" si="263"/>
        <v>plays</v>
      </c>
      <c r="S1688" s="27">
        <f t="shared" si="264"/>
        <v>42490.133877314816</v>
      </c>
      <c r="T1688" s="5" t="str">
        <f t="shared" si="265"/>
        <v>Apr</v>
      </c>
      <c r="U1688" s="5" t="str">
        <f t="shared" si="266"/>
        <v>2016</v>
      </c>
      <c r="V1688" s="5" t="str">
        <f t="shared" si="267"/>
        <v>Jun</v>
      </c>
      <c r="W1688" s="1" t="str">
        <f t="shared" si="268"/>
        <v>2016</v>
      </c>
      <c r="X1688" s="27">
        <f t="shared" si="269"/>
        <v>42527.083333333328</v>
      </c>
    </row>
    <row r="1689" spans="1:24" ht="48" hidden="1" x14ac:dyDescent="0.2">
      <c r="A1689" s="1">
        <v>3715</v>
      </c>
      <c r="B1689" s="7" t="s">
        <v>3712</v>
      </c>
      <c r="C1689" s="7" t="s">
        <v>7825</v>
      </c>
      <c r="D1689" s="1">
        <v>3500</v>
      </c>
      <c r="E1689" s="1">
        <v>3590</v>
      </c>
      <c r="F1689" s="1" t="s">
        <v>8218</v>
      </c>
      <c r="G1689" s="1" t="s">
        <v>8224</v>
      </c>
      <c r="H1689" s="1" t="s">
        <v>8246</v>
      </c>
      <c r="I1689" s="1">
        <v>1427806320</v>
      </c>
      <c r="J1689" s="1">
        <v>1422834819</v>
      </c>
      <c r="K1689" s="1" t="b">
        <v>0</v>
      </c>
      <c r="L1689" s="1">
        <v>27</v>
      </c>
      <c r="M1689" s="1" t="b">
        <v>1</v>
      </c>
      <c r="N1689" s="1" t="s">
        <v>8270</v>
      </c>
      <c r="O1689" s="28">
        <f t="shared" si="260"/>
        <v>1.0257142857142858</v>
      </c>
      <c r="P1689" s="29">
        <f t="shared" si="261"/>
        <v>132.96296296296296</v>
      </c>
      <c r="Q1689" s="9" t="str">
        <f t="shared" si="262"/>
        <v>theater</v>
      </c>
      <c r="R1689" s="26" t="str">
        <f t="shared" si="263"/>
        <v>plays</v>
      </c>
      <c r="S1689" s="27">
        <f t="shared" si="264"/>
        <v>42036.995590277773</v>
      </c>
      <c r="T1689" s="5" t="str">
        <f t="shared" si="265"/>
        <v>Feb</v>
      </c>
      <c r="U1689" s="5" t="str">
        <f t="shared" si="266"/>
        <v>2015</v>
      </c>
      <c r="V1689" s="5" t="str">
        <f t="shared" si="267"/>
        <v>Mar</v>
      </c>
      <c r="W1689" s="1" t="str">
        <f t="shared" si="268"/>
        <v>2015</v>
      </c>
      <c r="X1689" s="27">
        <f t="shared" si="269"/>
        <v>42094.536111111112</v>
      </c>
    </row>
    <row r="1690" spans="1:24" ht="48" hidden="1" x14ac:dyDescent="0.2">
      <c r="A1690" s="1">
        <v>3757</v>
      </c>
      <c r="B1690" s="7" t="s">
        <v>3754</v>
      </c>
      <c r="C1690" s="7" t="s">
        <v>7867</v>
      </c>
      <c r="D1690" s="1">
        <v>3500</v>
      </c>
      <c r="E1690" s="1">
        <v>3798</v>
      </c>
      <c r="F1690" s="1" t="s">
        <v>8218</v>
      </c>
      <c r="G1690" s="1" t="s">
        <v>8223</v>
      </c>
      <c r="H1690" s="1" t="s">
        <v>8245</v>
      </c>
      <c r="I1690" s="1">
        <v>1417465515</v>
      </c>
      <c r="J1690" s="1">
        <v>1415737515</v>
      </c>
      <c r="K1690" s="1" t="b">
        <v>0</v>
      </c>
      <c r="L1690" s="1">
        <v>50</v>
      </c>
      <c r="M1690" s="1" t="b">
        <v>1</v>
      </c>
      <c r="N1690" s="1" t="s">
        <v>8304</v>
      </c>
      <c r="O1690" s="28">
        <f t="shared" si="260"/>
        <v>1.0851428571428572</v>
      </c>
      <c r="P1690" s="29">
        <f t="shared" si="261"/>
        <v>75.959999999999994</v>
      </c>
      <c r="Q1690" s="9" t="str">
        <f t="shared" si="262"/>
        <v>theater</v>
      </c>
      <c r="R1690" s="26" t="str">
        <f t="shared" si="263"/>
        <v>musical</v>
      </c>
      <c r="S1690" s="27">
        <f t="shared" si="264"/>
        <v>41954.850868055553</v>
      </c>
      <c r="T1690" s="5" t="str">
        <f t="shared" si="265"/>
        <v>Nov</v>
      </c>
      <c r="U1690" s="5" t="str">
        <f t="shared" si="266"/>
        <v>2014</v>
      </c>
      <c r="V1690" s="5" t="str">
        <f t="shared" si="267"/>
        <v>Dec</v>
      </c>
      <c r="W1690" s="1" t="str">
        <f t="shared" si="268"/>
        <v>2014</v>
      </c>
      <c r="X1690" s="27">
        <f t="shared" si="269"/>
        <v>41974.850868055553</v>
      </c>
    </row>
    <row r="1691" spans="1:24" ht="48" hidden="1" x14ac:dyDescent="0.2">
      <c r="A1691" s="1">
        <v>3821</v>
      </c>
      <c r="B1691" s="7" t="s">
        <v>3818</v>
      </c>
      <c r="C1691" s="7" t="s">
        <v>7930</v>
      </c>
      <c r="D1691" s="1">
        <v>3500</v>
      </c>
      <c r="E1691" s="1">
        <v>3659</v>
      </c>
      <c r="F1691" s="1" t="s">
        <v>8218</v>
      </c>
      <c r="G1691" s="1" t="s">
        <v>8223</v>
      </c>
      <c r="H1691" s="1" t="s">
        <v>8245</v>
      </c>
      <c r="I1691" s="1">
        <v>1451881207</v>
      </c>
      <c r="J1691" s="1">
        <v>1449116407</v>
      </c>
      <c r="K1691" s="1" t="b">
        <v>0</v>
      </c>
      <c r="L1691" s="1">
        <v>46</v>
      </c>
      <c r="M1691" s="1" t="b">
        <v>1</v>
      </c>
      <c r="N1691" s="1" t="s">
        <v>8270</v>
      </c>
      <c r="O1691" s="28">
        <f t="shared" si="260"/>
        <v>1.0454285714285714</v>
      </c>
      <c r="P1691" s="29">
        <f t="shared" si="261"/>
        <v>79.543478260869563</v>
      </c>
      <c r="Q1691" s="9" t="str">
        <f t="shared" si="262"/>
        <v>theater</v>
      </c>
      <c r="R1691" s="26" t="str">
        <f t="shared" si="263"/>
        <v>plays</v>
      </c>
      <c r="S1691" s="27">
        <f t="shared" si="264"/>
        <v>42341.180636574078</v>
      </c>
      <c r="T1691" s="5" t="str">
        <f t="shared" si="265"/>
        <v>Dec</v>
      </c>
      <c r="U1691" s="5" t="str">
        <f t="shared" si="266"/>
        <v>2015</v>
      </c>
      <c r="V1691" s="5" t="str">
        <f t="shared" si="267"/>
        <v>Jan</v>
      </c>
      <c r="W1691" s="1" t="str">
        <f t="shared" si="268"/>
        <v>2016</v>
      </c>
      <c r="X1691" s="27">
        <f t="shared" si="269"/>
        <v>42373.180636574078</v>
      </c>
    </row>
    <row r="1692" spans="1:24" ht="48" hidden="1" x14ac:dyDescent="0.2">
      <c r="A1692" s="1">
        <v>3917</v>
      </c>
      <c r="B1692" s="7" t="s">
        <v>3914</v>
      </c>
      <c r="C1692" s="7" t="s">
        <v>8025</v>
      </c>
      <c r="D1692" s="1">
        <v>3500</v>
      </c>
      <c r="E1692" s="1">
        <v>10</v>
      </c>
      <c r="F1692" s="1" t="s">
        <v>8220</v>
      </c>
      <c r="G1692" s="1" t="s">
        <v>8224</v>
      </c>
      <c r="H1692" s="1" t="s">
        <v>8246</v>
      </c>
      <c r="I1692" s="1">
        <v>1410439161</v>
      </c>
      <c r="J1692" s="1">
        <v>1407847161</v>
      </c>
      <c r="K1692" s="1" t="b">
        <v>0</v>
      </c>
      <c r="L1692" s="1">
        <v>1</v>
      </c>
      <c r="M1692" s="1" t="b">
        <v>0</v>
      </c>
      <c r="N1692" s="1" t="s">
        <v>8270</v>
      </c>
      <c r="O1692" s="28">
        <f t="shared" si="260"/>
        <v>2.8571428571428571E-3</v>
      </c>
      <c r="P1692" s="29">
        <f t="shared" si="261"/>
        <v>10</v>
      </c>
      <c r="Q1692" s="9" t="str">
        <f t="shared" si="262"/>
        <v>theater</v>
      </c>
      <c r="R1692" s="26" t="str">
        <f t="shared" si="263"/>
        <v>plays</v>
      </c>
      <c r="S1692" s="27">
        <f t="shared" si="264"/>
        <v>41863.527326388888</v>
      </c>
      <c r="T1692" s="5" t="str">
        <f t="shared" si="265"/>
        <v>Aug</v>
      </c>
      <c r="U1692" s="5" t="str">
        <f t="shared" si="266"/>
        <v>2014</v>
      </c>
      <c r="V1692" s="5" t="str">
        <f t="shared" si="267"/>
        <v>Sep</v>
      </c>
      <c r="W1692" s="1" t="str">
        <f t="shared" si="268"/>
        <v>2014</v>
      </c>
      <c r="X1692" s="27">
        <f t="shared" si="269"/>
        <v>41893.527326388888</v>
      </c>
    </row>
    <row r="1693" spans="1:24" ht="48" hidden="1" x14ac:dyDescent="0.2">
      <c r="A1693" s="1">
        <v>4019</v>
      </c>
      <c r="B1693" s="7" t="s">
        <v>4015</v>
      </c>
      <c r="C1693" s="7" t="s">
        <v>8124</v>
      </c>
      <c r="D1693" s="1">
        <v>3500</v>
      </c>
      <c r="E1693" s="1">
        <v>29</v>
      </c>
      <c r="F1693" s="1" t="s">
        <v>8220</v>
      </c>
      <c r="G1693" s="1" t="s">
        <v>8223</v>
      </c>
      <c r="H1693" s="1" t="s">
        <v>8245</v>
      </c>
      <c r="I1693" s="1">
        <v>1460737680</v>
      </c>
      <c r="J1693" s="1">
        <v>1455725596</v>
      </c>
      <c r="K1693" s="1" t="b">
        <v>0</v>
      </c>
      <c r="L1693" s="1">
        <v>4</v>
      </c>
      <c r="M1693" s="1" t="b">
        <v>0</v>
      </c>
      <c r="N1693" s="1" t="s">
        <v>8270</v>
      </c>
      <c r="O1693" s="28">
        <f t="shared" si="260"/>
        <v>8.2857142857142851E-3</v>
      </c>
      <c r="P1693" s="29">
        <f t="shared" si="261"/>
        <v>7.25</v>
      </c>
      <c r="Q1693" s="9" t="str">
        <f t="shared" si="262"/>
        <v>theater</v>
      </c>
      <c r="R1693" s="26" t="str">
        <f t="shared" si="263"/>
        <v>plays</v>
      </c>
      <c r="S1693" s="27">
        <f t="shared" si="264"/>
        <v>42417.675879629634</v>
      </c>
      <c r="T1693" s="5" t="str">
        <f t="shared" si="265"/>
        <v>Feb</v>
      </c>
      <c r="U1693" s="5" t="str">
        <f t="shared" si="266"/>
        <v>2016</v>
      </c>
      <c r="V1693" s="5" t="str">
        <f t="shared" si="267"/>
        <v>Apr</v>
      </c>
      <c r="W1693" s="1" t="str">
        <f t="shared" si="268"/>
        <v>2016</v>
      </c>
      <c r="X1693" s="27">
        <f t="shared" si="269"/>
        <v>42475.686111111107</v>
      </c>
    </row>
    <row r="1694" spans="1:24" ht="48" hidden="1" x14ac:dyDescent="0.2">
      <c r="A1694" s="1">
        <v>4057</v>
      </c>
      <c r="B1694" s="7" t="s">
        <v>4053</v>
      </c>
      <c r="C1694" s="7" t="s">
        <v>8161</v>
      </c>
      <c r="D1694" s="1">
        <v>3500</v>
      </c>
      <c r="E1694" s="1">
        <v>775</v>
      </c>
      <c r="F1694" s="1" t="s">
        <v>8220</v>
      </c>
      <c r="G1694" s="1" t="s">
        <v>8224</v>
      </c>
      <c r="H1694" s="1" t="s">
        <v>8246</v>
      </c>
      <c r="I1694" s="1">
        <v>1448492400</v>
      </c>
      <c r="J1694" s="1">
        <v>1446506080</v>
      </c>
      <c r="K1694" s="1" t="b">
        <v>0</v>
      </c>
      <c r="L1694" s="1">
        <v>6</v>
      </c>
      <c r="M1694" s="1" t="b">
        <v>0</v>
      </c>
      <c r="N1694" s="1" t="s">
        <v>8270</v>
      </c>
      <c r="O1694" s="28">
        <f t="shared" si="260"/>
        <v>0.22142857142857142</v>
      </c>
      <c r="P1694" s="29">
        <f t="shared" si="261"/>
        <v>129.16666666666666</v>
      </c>
      <c r="Q1694" s="9" t="str">
        <f t="shared" si="262"/>
        <v>theater</v>
      </c>
      <c r="R1694" s="26" t="str">
        <f t="shared" si="263"/>
        <v>plays</v>
      </c>
      <c r="S1694" s="27">
        <f t="shared" si="264"/>
        <v>42310.968518518523</v>
      </c>
      <c r="T1694" s="5" t="str">
        <f t="shared" si="265"/>
        <v>Nov</v>
      </c>
      <c r="U1694" s="5" t="str">
        <f t="shared" si="266"/>
        <v>2015</v>
      </c>
      <c r="V1694" s="5" t="str">
        <f t="shared" si="267"/>
        <v>Nov</v>
      </c>
      <c r="W1694" s="1" t="str">
        <f t="shared" si="268"/>
        <v>2015</v>
      </c>
      <c r="X1694" s="27">
        <f t="shared" si="269"/>
        <v>42333.958333333328</v>
      </c>
    </row>
    <row r="1695" spans="1:24" ht="48" hidden="1" x14ac:dyDescent="0.2">
      <c r="A1695" s="1">
        <v>4073</v>
      </c>
      <c r="B1695" s="7" t="s">
        <v>4069</v>
      </c>
      <c r="C1695" s="7" t="s">
        <v>8176</v>
      </c>
      <c r="D1695" s="1">
        <v>3500</v>
      </c>
      <c r="E1695" s="1">
        <v>37</v>
      </c>
      <c r="F1695" s="1" t="s">
        <v>8220</v>
      </c>
      <c r="G1695" s="1" t="s">
        <v>8223</v>
      </c>
      <c r="H1695" s="1" t="s">
        <v>8245</v>
      </c>
      <c r="I1695" s="1">
        <v>1431144000</v>
      </c>
      <c r="J1695" s="1">
        <v>1426407426</v>
      </c>
      <c r="K1695" s="1" t="b">
        <v>0</v>
      </c>
      <c r="L1695" s="1">
        <v>2</v>
      </c>
      <c r="M1695" s="1" t="b">
        <v>0</v>
      </c>
      <c r="N1695" s="1" t="s">
        <v>8270</v>
      </c>
      <c r="O1695" s="28">
        <f t="shared" si="260"/>
        <v>1.0571428571428572E-2</v>
      </c>
      <c r="P1695" s="29">
        <f t="shared" si="261"/>
        <v>18.5</v>
      </c>
      <c r="Q1695" s="9" t="str">
        <f t="shared" si="262"/>
        <v>theater</v>
      </c>
      <c r="R1695" s="26" t="str">
        <f t="shared" si="263"/>
        <v>plays</v>
      </c>
      <c r="S1695" s="27">
        <f t="shared" si="264"/>
        <v>42078.34520833334</v>
      </c>
      <c r="T1695" s="5" t="str">
        <f t="shared" si="265"/>
        <v>Mar</v>
      </c>
      <c r="U1695" s="5" t="str">
        <f t="shared" si="266"/>
        <v>2015</v>
      </c>
      <c r="V1695" s="5" t="str">
        <f t="shared" si="267"/>
        <v>May</v>
      </c>
      <c r="W1695" s="1" t="str">
        <f t="shared" si="268"/>
        <v>2015</v>
      </c>
      <c r="X1695" s="27">
        <f t="shared" si="269"/>
        <v>42133.166666666672</v>
      </c>
    </row>
    <row r="1696" spans="1:24" ht="48" hidden="1" x14ac:dyDescent="0.2">
      <c r="A1696" s="1">
        <v>4083</v>
      </c>
      <c r="B1696" s="7" t="s">
        <v>4079</v>
      </c>
      <c r="C1696" s="7" t="s">
        <v>8186</v>
      </c>
      <c r="D1696" s="1">
        <v>3500</v>
      </c>
      <c r="E1696" s="1">
        <v>759</v>
      </c>
      <c r="F1696" s="1" t="s">
        <v>8220</v>
      </c>
      <c r="G1696" s="1" t="s">
        <v>8223</v>
      </c>
      <c r="H1696" s="1" t="s">
        <v>8245</v>
      </c>
      <c r="I1696" s="1">
        <v>1452795416</v>
      </c>
      <c r="J1696" s="1">
        <v>1450203416</v>
      </c>
      <c r="K1696" s="1" t="b">
        <v>0</v>
      </c>
      <c r="L1696" s="1">
        <v>6</v>
      </c>
      <c r="M1696" s="1" t="b">
        <v>0</v>
      </c>
      <c r="N1696" s="1" t="s">
        <v>8270</v>
      </c>
      <c r="O1696" s="28">
        <f t="shared" si="260"/>
        <v>0.21685714285714286</v>
      </c>
      <c r="P1696" s="29">
        <f t="shared" si="261"/>
        <v>126.5</v>
      </c>
      <c r="Q1696" s="9" t="str">
        <f t="shared" si="262"/>
        <v>theater</v>
      </c>
      <c r="R1696" s="26" t="str">
        <f t="shared" si="263"/>
        <v>plays</v>
      </c>
      <c r="S1696" s="27">
        <f t="shared" si="264"/>
        <v>42353.761759259258</v>
      </c>
      <c r="T1696" s="5" t="str">
        <f t="shared" si="265"/>
        <v>Dec</v>
      </c>
      <c r="U1696" s="5" t="str">
        <f t="shared" si="266"/>
        <v>2015</v>
      </c>
      <c r="V1696" s="5" t="str">
        <f t="shared" si="267"/>
        <v>Jan</v>
      </c>
      <c r="W1696" s="1" t="str">
        <f t="shared" si="268"/>
        <v>2016</v>
      </c>
      <c r="X1696" s="27">
        <f t="shared" si="269"/>
        <v>42383.761759259258</v>
      </c>
    </row>
    <row r="1697" spans="1:24" ht="48" hidden="1" x14ac:dyDescent="0.2">
      <c r="A1697" s="1">
        <v>4085</v>
      </c>
      <c r="B1697" s="7" t="s">
        <v>4081</v>
      </c>
      <c r="C1697" s="7" t="s">
        <v>8188</v>
      </c>
      <c r="D1697" s="1">
        <v>3500</v>
      </c>
      <c r="E1697" s="1">
        <v>10</v>
      </c>
      <c r="F1697" s="1" t="s">
        <v>8220</v>
      </c>
      <c r="G1697" s="1" t="s">
        <v>8223</v>
      </c>
      <c r="H1697" s="1" t="s">
        <v>8245</v>
      </c>
      <c r="I1697" s="1">
        <v>1427169540</v>
      </c>
      <c r="J1697" s="1">
        <v>1424701775</v>
      </c>
      <c r="K1697" s="1" t="b">
        <v>0</v>
      </c>
      <c r="L1697" s="1">
        <v>1</v>
      </c>
      <c r="M1697" s="1" t="b">
        <v>0</v>
      </c>
      <c r="N1697" s="1" t="s">
        <v>8270</v>
      </c>
      <c r="O1697" s="28">
        <f t="shared" si="260"/>
        <v>2.8571428571428571E-3</v>
      </c>
      <c r="P1697" s="29">
        <f t="shared" si="261"/>
        <v>10</v>
      </c>
      <c r="Q1697" s="9" t="str">
        <f t="shared" si="262"/>
        <v>theater</v>
      </c>
      <c r="R1697" s="26" t="str">
        <f t="shared" si="263"/>
        <v>plays</v>
      </c>
      <c r="S1697" s="27">
        <f t="shared" si="264"/>
        <v>42058.603877314818</v>
      </c>
      <c r="T1697" s="5" t="str">
        <f t="shared" si="265"/>
        <v>Feb</v>
      </c>
      <c r="U1697" s="5" t="str">
        <f t="shared" si="266"/>
        <v>2015</v>
      </c>
      <c r="V1697" s="5" t="str">
        <f t="shared" si="267"/>
        <v>Mar</v>
      </c>
      <c r="W1697" s="1" t="str">
        <f t="shared" si="268"/>
        <v>2015</v>
      </c>
      <c r="X1697" s="27">
        <f t="shared" si="269"/>
        <v>42087.165972222225</v>
      </c>
    </row>
    <row r="1698" spans="1:24" ht="48" hidden="1" x14ac:dyDescent="0.2">
      <c r="A1698" s="1">
        <v>4096</v>
      </c>
      <c r="B1698" s="7" t="s">
        <v>4092</v>
      </c>
      <c r="C1698" s="7" t="s">
        <v>8199</v>
      </c>
      <c r="D1698" s="1">
        <v>3500</v>
      </c>
      <c r="E1698" s="1">
        <v>400</v>
      </c>
      <c r="F1698" s="1" t="s">
        <v>8220</v>
      </c>
      <c r="G1698" s="1" t="s">
        <v>8224</v>
      </c>
      <c r="H1698" s="1" t="s">
        <v>8246</v>
      </c>
      <c r="I1698" s="1">
        <v>1488271860</v>
      </c>
      <c r="J1698" s="1">
        <v>1484484219</v>
      </c>
      <c r="K1698" s="1" t="b">
        <v>0</v>
      </c>
      <c r="L1698" s="1">
        <v>5</v>
      </c>
      <c r="M1698" s="1" t="b">
        <v>0</v>
      </c>
      <c r="N1698" s="1" t="s">
        <v>8270</v>
      </c>
      <c r="O1698" s="28">
        <f t="shared" si="260"/>
        <v>0.11428571428571428</v>
      </c>
      <c r="P1698" s="29">
        <f t="shared" si="261"/>
        <v>80</v>
      </c>
      <c r="Q1698" s="9" t="str">
        <f t="shared" si="262"/>
        <v>theater</v>
      </c>
      <c r="R1698" s="26" t="str">
        <f t="shared" si="263"/>
        <v>plays</v>
      </c>
      <c r="S1698" s="27">
        <f t="shared" si="264"/>
        <v>42750.530312499999</v>
      </c>
      <c r="T1698" s="5" t="str">
        <f t="shared" si="265"/>
        <v>Jan</v>
      </c>
      <c r="U1698" s="5" t="str">
        <f t="shared" si="266"/>
        <v>2017</v>
      </c>
      <c r="V1698" s="5" t="str">
        <f t="shared" si="267"/>
        <v>Feb</v>
      </c>
      <c r="W1698" s="1" t="str">
        <f t="shared" si="268"/>
        <v>2017</v>
      </c>
      <c r="X1698" s="27">
        <f t="shared" si="269"/>
        <v>42794.368749999994</v>
      </c>
    </row>
    <row r="1699" spans="1:24" ht="48" hidden="1" x14ac:dyDescent="0.2">
      <c r="A1699" s="1">
        <v>3789</v>
      </c>
      <c r="B1699" s="7" t="s">
        <v>3786</v>
      </c>
      <c r="C1699" s="7" t="s">
        <v>7899</v>
      </c>
      <c r="D1699" s="1">
        <v>3550</v>
      </c>
      <c r="E1699" s="1">
        <v>116</v>
      </c>
      <c r="F1699" s="1" t="s">
        <v>8220</v>
      </c>
      <c r="G1699" s="1" t="s">
        <v>8224</v>
      </c>
      <c r="H1699" s="1" t="s">
        <v>8246</v>
      </c>
      <c r="I1699" s="1">
        <v>1434395418</v>
      </c>
      <c r="J1699" s="1">
        <v>1431630618</v>
      </c>
      <c r="K1699" s="1" t="b">
        <v>0</v>
      </c>
      <c r="L1699" s="1">
        <v>4</v>
      </c>
      <c r="M1699" s="1" t="b">
        <v>0</v>
      </c>
      <c r="N1699" s="1" t="s">
        <v>8304</v>
      </c>
      <c r="O1699" s="28">
        <f t="shared" si="260"/>
        <v>3.267605633802817E-2</v>
      </c>
      <c r="P1699" s="29">
        <f t="shared" si="261"/>
        <v>29</v>
      </c>
      <c r="Q1699" s="9" t="str">
        <f t="shared" si="262"/>
        <v>theater</v>
      </c>
      <c r="R1699" s="26" t="str">
        <f t="shared" si="263"/>
        <v>musical</v>
      </c>
      <c r="S1699" s="27">
        <f t="shared" si="264"/>
        <v>42138.798819444448</v>
      </c>
      <c r="T1699" s="5" t="str">
        <f t="shared" si="265"/>
        <v>May</v>
      </c>
      <c r="U1699" s="5" t="str">
        <f t="shared" si="266"/>
        <v>2015</v>
      </c>
      <c r="V1699" s="5" t="str">
        <f t="shared" si="267"/>
        <v>Jun</v>
      </c>
      <c r="W1699" s="1" t="str">
        <f t="shared" si="268"/>
        <v>2015</v>
      </c>
      <c r="X1699" s="27">
        <f t="shared" si="269"/>
        <v>42170.798819444448</v>
      </c>
    </row>
    <row r="1700" spans="1:24" ht="48" hidden="1" x14ac:dyDescent="0.2">
      <c r="A1700" s="1">
        <v>736</v>
      </c>
      <c r="B1700" s="7" t="s">
        <v>737</v>
      </c>
      <c r="C1700" s="7" t="s">
        <v>4846</v>
      </c>
      <c r="D1700" s="1">
        <v>3600</v>
      </c>
      <c r="E1700" s="1">
        <v>11345</v>
      </c>
      <c r="F1700" s="1" t="s">
        <v>8218</v>
      </c>
      <c r="G1700" s="1" t="s">
        <v>8223</v>
      </c>
      <c r="H1700" s="1" t="s">
        <v>8245</v>
      </c>
      <c r="I1700" s="1">
        <v>1385009940</v>
      </c>
      <c r="J1700" s="1">
        <v>1383327440</v>
      </c>
      <c r="K1700" s="1" t="b">
        <v>0</v>
      </c>
      <c r="L1700" s="1">
        <v>108</v>
      </c>
      <c r="M1700" s="1" t="b">
        <v>1</v>
      </c>
      <c r="N1700" s="1" t="s">
        <v>8273</v>
      </c>
      <c r="O1700" s="28">
        <f t="shared" si="260"/>
        <v>3.151388888888889</v>
      </c>
      <c r="P1700" s="29">
        <f t="shared" si="261"/>
        <v>105.04629629629629</v>
      </c>
      <c r="Q1700" s="9" t="str">
        <f t="shared" si="262"/>
        <v>publishing</v>
      </c>
      <c r="R1700" s="26" t="str">
        <f t="shared" si="263"/>
        <v>nonfiction</v>
      </c>
      <c r="S1700" s="27">
        <f t="shared" si="264"/>
        <v>41579.734259259261</v>
      </c>
      <c r="T1700" s="5" t="str">
        <f t="shared" si="265"/>
        <v>Nov</v>
      </c>
      <c r="U1700" s="5" t="str">
        <f t="shared" si="266"/>
        <v>2013</v>
      </c>
      <c r="V1700" s="5" t="str">
        <f t="shared" si="267"/>
        <v>Nov</v>
      </c>
      <c r="W1700" s="1" t="str">
        <f t="shared" si="268"/>
        <v>2013</v>
      </c>
      <c r="X1700" s="27">
        <f t="shared" si="269"/>
        <v>41599.207638888889</v>
      </c>
    </row>
    <row r="1701" spans="1:24" ht="64" hidden="1" x14ac:dyDescent="0.2">
      <c r="A1701" s="1">
        <v>2159</v>
      </c>
      <c r="B1701" s="7" t="s">
        <v>2160</v>
      </c>
      <c r="C1701" s="7" t="s">
        <v>6269</v>
      </c>
      <c r="D1701" s="1">
        <v>3600</v>
      </c>
      <c r="E1701" s="1">
        <v>26</v>
      </c>
      <c r="F1701" s="1" t="s">
        <v>8220</v>
      </c>
      <c r="G1701" s="1" t="s">
        <v>8223</v>
      </c>
      <c r="H1701" s="1" t="s">
        <v>8245</v>
      </c>
      <c r="I1701" s="1">
        <v>1310837574</v>
      </c>
      <c r="J1701" s="1">
        <v>1308245574</v>
      </c>
      <c r="K1701" s="1" t="b">
        <v>0</v>
      </c>
      <c r="L1701" s="1">
        <v>2</v>
      </c>
      <c r="M1701" s="1" t="b">
        <v>0</v>
      </c>
      <c r="N1701" s="1" t="s">
        <v>8281</v>
      </c>
      <c r="O1701" s="28">
        <f t="shared" si="260"/>
        <v>7.2222222222222219E-3</v>
      </c>
      <c r="P1701" s="29">
        <f t="shared" si="261"/>
        <v>13</v>
      </c>
      <c r="Q1701" s="9" t="str">
        <f t="shared" si="262"/>
        <v>games</v>
      </c>
      <c r="R1701" s="26" t="str">
        <f t="shared" si="263"/>
        <v>video games</v>
      </c>
      <c r="S1701" s="27">
        <f t="shared" si="264"/>
        <v>40710.731180555551</v>
      </c>
      <c r="T1701" s="5" t="str">
        <f t="shared" si="265"/>
        <v>Jun</v>
      </c>
      <c r="U1701" s="5" t="str">
        <f t="shared" si="266"/>
        <v>2011</v>
      </c>
      <c r="V1701" s="5" t="str">
        <f t="shared" si="267"/>
        <v>Jul</v>
      </c>
      <c r="W1701" s="1" t="str">
        <f t="shared" si="268"/>
        <v>2011</v>
      </c>
      <c r="X1701" s="27">
        <f t="shared" si="269"/>
        <v>40740.731180555551</v>
      </c>
    </row>
    <row r="1702" spans="1:24" ht="48" hidden="1" x14ac:dyDescent="0.2">
      <c r="A1702" s="1">
        <v>2551</v>
      </c>
      <c r="B1702" s="7" t="s">
        <v>2551</v>
      </c>
      <c r="C1702" s="7" t="s">
        <v>6661</v>
      </c>
      <c r="D1702" s="1">
        <v>3675</v>
      </c>
      <c r="E1702" s="1">
        <v>3775.5</v>
      </c>
      <c r="F1702" s="1" t="s">
        <v>8218</v>
      </c>
      <c r="G1702" s="1" t="s">
        <v>8223</v>
      </c>
      <c r="H1702" s="1" t="s">
        <v>8245</v>
      </c>
      <c r="I1702" s="1">
        <v>1332362880</v>
      </c>
      <c r="J1702" s="1">
        <v>1329890585</v>
      </c>
      <c r="K1702" s="1" t="b">
        <v>0</v>
      </c>
      <c r="L1702" s="1">
        <v>56</v>
      </c>
      <c r="M1702" s="1" t="b">
        <v>1</v>
      </c>
      <c r="N1702" s="1" t="s">
        <v>8299</v>
      </c>
      <c r="O1702" s="28">
        <f t="shared" si="260"/>
        <v>1.0273469387755103</v>
      </c>
      <c r="P1702" s="29">
        <f t="shared" si="261"/>
        <v>67.419642857142861</v>
      </c>
      <c r="Q1702" s="9" t="str">
        <f t="shared" si="262"/>
        <v>music</v>
      </c>
      <c r="R1702" s="26" t="str">
        <f t="shared" si="263"/>
        <v>classical music</v>
      </c>
      <c r="S1702" s="27">
        <f t="shared" si="264"/>
        <v>40961.252141203702</v>
      </c>
      <c r="T1702" s="5" t="str">
        <f t="shared" si="265"/>
        <v>Feb</v>
      </c>
      <c r="U1702" s="5" t="str">
        <f t="shared" si="266"/>
        <v>2012</v>
      </c>
      <c r="V1702" s="5" t="str">
        <f t="shared" si="267"/>
        <v>Mar</v>
      </c>
      <c r="W1702" s="1" t="str">
        <f t="shared" si="268"/>
        <v>2012</v>
      </c>
      <c r="X1702" s="27">
        <f t="shared" si="269"/>
        <v>40989.866666666669</v>
      </c>
    </row>
    <row r="1703" spans="1:24" ht="32" hidden="1" x14ac:dyDescent="0.2">
      <c r="A1703" s="1">
        <v>1376</v>
      </c>
      <c r="B1703" s="7" t="s">
        <v>1377</v>
      </c>
      <c r="C1703" s="7" t="s">
        <v>5486</v>
      </c>
      <c r="D1703" s="1">
        <v>3700</v>
      </c>
      <c r="E1703" s="1">
        <v>9342</v>
      </c>
      <c r="F1703" s="1" t="s">
        <v>8218</v>
      </c>
      <c r="G1703" s="1" t="s">
        <v>8224</v>
      </c>
      <c r="H1703" s="1" t="s">
        <v>8246</v>
      </c>
      <c r="I1703" s="1">
        <v>1480784606</v>
      </c>
      <c r="J1703" s="1">
        <v>1478189006</v>
      </c>
      <c r="K1703" s="1" t="b">
        <v>0</v>
      </c>
      <c r="L1703" s="1">
        <v>168</v>
      </c>
      <c r="M1703" s="1" t="b">
        <v>1</v>
      </c>
      <c r="N1703" s="1" t="s">
        <v>8275</v>
      </c>
      <c r="O1703" s="28">
        <f t="shared" si="260"/>
        <v>2.5248648648648651</v>
      </c>
      <c r="P1703" s="29">
        <f t="shared" si="261"/>
        <v>55.607142857142854</v>
      </c>
      <c r="Q1703" s="9" t="str">
        <f t="shared" si="262"/>
        <v>music</v>
      </c>
      <c r="R1703" s="26" t="str">
        <f t="shared" si="263"/>
        <v>rock</v>
      </c>
      <c r="S1703" s="27">
        <f t="shared" si="264"/>
        <v>42677.669050925921</v>
      </c>
      <c r="T1703" s="5" t="str">
        <f t="shared" si="265"/>
        <v>Nov</v>
      </c>
      <c r="U1703" s="5" t="str">
        <f t="shared" si="266"/>
        <v>2016</v>
      </c>
      <c r="V1703" s="5" t="str">
        <f t="shared" si="267"/>
        <v>Dec</v>
      </c>
      <c r="W1703" s="1" t="str">
        <f t="shared" si="268"/>
        <v>2016</v>
      </c>
      <c r="X1703" s="27">
        <f t="shared" si="269"/>
        <v>42707.710717592592</v>
      </c>
    </row>
    <row r="1704" spans="1:24" ht="48" hidden="1" x14ac:dyDescent="0.2">
      <c r="A1704" s="1">
        <v>881</v>
      </c>
      <c r="B1704" s="7" t="s">
        <v>882</v>
      </c>
      <c r="C1704" s="7" t="s">
        <v>4991</v>
      </c>
      <c r="D1704" s="1">
        <v>3750</v>
      </c>
      <c r="E1704" s="1">
        <v>30</v>
      </c>
      <c r="F1704" s="1" t="s">
        <v>8220</v>
      </c>
      <c r="G1704" s="1" t="s">
        <v>8223</v>
      </c>
      <c r="H1704" s="1" t="s">
        <v>8245</v>
      </c>
      <c r="I1704" s="1">
        <v>1326520886</v>
      </c>
      <c r="J1704" s="1">
        <v>1322632886</v>
      </c>
      <c r="K1704" s="1" t="b">
        <v>0</v>
      </c>
      <c r="L1704" s="1">
        <v>1</v>
      </c>
      <c r="M1704" s="1" t="b">
        <v>0</v>
      </c>
      <c r="N1704" s="1" t="s">
        <v>8278</v>
      </c>
      <c r="O1704" s="28">
        <f t="shared" si="260"/>
        <v>8.0000000000000002E-3</v>
      </c>
      <c r="P1704" s="29">
        <f t="shared" si="261"/>
        <v>30</v>
      </c>
      <c r="Q1704" s="9" t="str">
        <f t="shared" si="262"/>
        <v>music</v>
      </c>
      <c r="R1704" s="26" t="str">
        <f t="shared" si="263"/>
        <v>indie rock</v>
      </c>
      <c r="S1704" s="27">
        <f t="shared" si="264"/>
        <v>40877.25099537037</v>
      </c>
      <c r="T1704" s="5" t="str">
        <f t="shared" si="265"/>
        <v>Nov</v>
      </c>
      <c r="U1704" s="5" t="str">
        <f t="shared" si="266"/>
        <v>2011</v>
      </c>
      <c r="V1704" s="5" t="str">
        <f t="shared" si="267"/>
        <v>Jan</v>
      </c>
      <c r="W1704" s="1" t="str">
        <f t="shared" si="268"/>
        <v>2012</v>
      </c>
      <c r="X1704" s="27">
        <f t="shared" si="269"/>
        <v>40922.25099537037</v>
      </c>
    </row>
    <row r="1705" spans="1:24" ht="48" hidden="1" x14ac:dyDescent="0.2">
      <c r="A1705" s="1">
        <v>1503</v>
      </c>
      <c r="B1705" s="7" t="s">
        <v>1504</v>
      </c>
      <c r="C1705" s="7" t="s">
        <v>5613</v>
      </c>
      <c r="D1705" s="1">
        <v>3750</v>
      </c>
      <c r="E1705" s="1">
        <v>4045.93</v>
      </c>
      <c r="F1705" s="1" t="s">
        <v>8218</v>
      </c>
      <c r="G1705" s="1" t="s">
        <v>8241</v>
      </c>
      <c r="H1705" s="1" t="s">
        <v>8248</v>
      </c>
      <c r="I1705" s="1">
        <v>1477210801</v>
      </c>
      <c r="J1705" s="1">
        <v>1472026801</v>
      </c>
      <c r="K1705" s="1" t="b">
        <v>1</v>
      </c>
      <c r="L1705" s="1">
        <v>71</v>
      </c>
      <c r="M1705" s="1" t="b">
        <v>1</v>
      </c>
      <c r="N1705" s="1" t="s">
        <v>8284</v>
      </c>
      <c r="O1705" s="28">
        <f t="shared" si="260"/>
        <v>1.0789146666666667</v>
      </c>
      <c r="P1705" s="29">
        <f t="shared" si="261"/>
        <v>56.98492957746479</v>
      </c>
      <c r="Q1705" s="9" t="str">
        <f t="shared" si="262"/>
        <v>photography</v>
      </c>
      <c r="R1705" s="26" t="str">
        <f t="shared" si="263"/>
        <v>photobooks</v>
      </c>
      <c r="S1705" s="27">
        <f t="shared" si="264"/>
        <v>42606.347233796296</v>
      </c>
      <c r="T1705" s="5" t="str">
        <f t="shared" si="265"/>
        <v>Aug</v>
      </c>
      <c r="U1705" s="5" t="str">
        <f t="shared" si="266"/>
        <v>2016</v>
      </c>
      <c r="V1705" s="5" t="str">
        <f t="shared" si="267"/>
        <v>Oct</v>
      </c>
      <c r="W1705" s="1" t="str">
        <f t="shared" si="268"/>
        <v>2016</v>
      </c>
      <c r="X1705" s="27">
        <f t="shared" si="269"/>
        <v>42666.347233796296</v>
      </c>
    </row>
    <row r="1706" spans="1:24" ht="48" hidden="1" x14ac:dyDescent="0.2">
      <c r="A1706" s="1">
        <v>3049</v>
      </c>
      <c r="B1706" s="7" t="s">
        <v>3049</v>
      </c>
      <c r="C1706" s="7" t="s">
        <v>7159</v>
      </c>
      <c r="D1706" s="1">
        <v>3750</v>
      </c>
      <c r="E1706" s="1">
        <v>4000</v>
      </c>
      <c r="F1706" s="1" t="s">
        <v>8218</v>
      </c>
      <c r="G1706" s="1" t="s">
        <v>8223</v>
      </c>
      <c r="H1706" s="1" t="s">
        <v>8245</v>
      </c>
      <c r="I1706" s="1">
        <v>1434241255</v>
      </c>
      <c r="J1706" s="1">
        <v>1431649255</v>
      </c>
      <c r="K1706" s="1" t="b">
        <v>0</v>
      </c>
      <c r="L1706" s="1">
        <v>54</v>
      </c>
      <c r="M1706" s="1" t="b">
        <v>1</v>
      </c>
      <c r="N1706" s="1" t="s">
        <v>8302</v>
      </c>
      <c r="O1706" s="28">
        <f t="shared" si="260"/>
        <v>1.0666666666666667</v>
      </c>
      <c r="P1706" s="29">
        <f t="shared" si="261"/>
        <v>74.074074074074076</v>
      </c>
      <c r="Q1706" s="9" t="str">
        <f t="shared" si="262"/>
        <v>theater</v>
      </c>
      <c r="R1706" s="26" t="str">
        <f t="shared" si="263"/>
        <v>spaces</v>
      </c>
      <c r="S1706" s="27">
        <f t="shared" si="264"/>
        <v>42139.014525462961</v>
      </c>
      <c r="T1706" s="5" t="str">
        <f t="shared" si="265"/>
        <v>May</v>
      </c>
      <c r="U1706" s="5" t="str">
        <f t="shared" si="266"/>
        <v>2015</v>
      </c>
      <c r="V1706" s="5" t="str">
        <f t="shared" si="267"/>
        <v>Jun</v>
      </c>
      <c r="W1706" s="1" t="str">
        <f t="shared" si="268"/>
        <v>2015</v>
      </c>
      <c r="X1706" s="27">
        <f t="shared" si="269"/>
        <v>42169.014525462961</v>
      </c>
    </row>
    <row r="1707" spans="1:24" ht="48" hidden="1" x14ac:dyDescent="0.2">
      <c r="A1707" s="1">
        <v>3191</v>
      </c>
      <c r="B1707" s="7" t="s">
        <v>3191</v>
      </c>
      <c r="C1707" s="7" t="s">
        <v>7301</v>
      </c>
      <c r="D1707" s="1">
        <v>3750</v>
      </c>
      <c r="E1707" s="1">
        <v>151</v>
      </c>
      <c r="F1707" s="1" t="s">
        <v>8220</v>
      </c>
      <c r="G1707" s="1" t="s">
        <v>8223</v>
      </c>
      <c r="H1707" s="1" t="s">
        <v>8245</v>
      </c>
      <c r="I1707" s="1">
        <v>1471370869</v>
      </c>
      <c r="J1707" s="1">
        <v>1466186869</v>
      </c>
      <c r="K1707" s="1" t="b">
        <v>0</v>
      </c>
      <c r="L1707" s="1">
        <v>4</v>
      </c>
      <c r="M1707" s="1" t="b">
        <v>0</v>
      </c>
      <c r="N1707" s="1" t="s">
        <v>8304</v>
      </c>
      <c r="O1707" s="28">
        <f t="shared" si="260"/>
        <v>4.0266666666666666E-2</v>
      </c>
      <c r="P1707" s="29">
        <f t="shared" si="261"/>
        <v>37.75</v>
      </c>
      <c r="Q1707" s="9" t="str">
        <f t="shared" si="262"/>
        <v>theater</v>
      </c>
      <c r="R1707" s="26" t="str">
        <f t="shared" si="263"/>
        <v>musical</v>
      </c>
      <c r="S1707" s="27">
        <f t="shared" si="264"/>
        <v>42538.755428240736</v>
      </c>
      <c r="T1707" s="5" t="str">
        <f t="shared" si="265"/>
        <v>Jun</v>
      </c>
      <c r="U1707" s="5" t="str">
        <f t="shared" si="266"/>
        <v>2016</v>
      </c>
      <c r="V1707" s="5" t="str">
        <f t="shared" si="267"/>
        <v>Aug</v>
      </c>
      <c r="W1707" s="1" t="str">
        <f t="shared" si="268"/>
        <v>2016</v>
      </c>
      <c r="X1707" s="27">
        <f t="shared" si="269"/>
        <v>42598.755428240736</v>
      </c>
    </row>
    <row r="1708" spans="1:24" ht="48" hidden="1" x14ac:dyDescent="0.2">
      <c r="A1708" s="1">
        <v>3426</v>
      </c>
      <c r="B1708" s="7" t="s">
        <v>3425</v>
      </c>
      <c r="C1708" s="7" t="s">
        <v>7536</v>
      </c>
      <c r="D1708" s="1">
        <v>3750</v>
      </c>
      <c r="E1708" s="1">
        <v>4055</v>
      </c>
      <c r="F1708" s="1" t="s">
        <v>8218</v>
      </c>
      <c r="G1708" s="1" t="s">
        <v>8223</v>
      </c>
      <c r="H1708" s="1" t="s">
        <v>8245</v>
      </c>
      <c r="I1708" s="1">
        <v>1411264800</v>
      </c>
      <c r="J1708" s="1">
        <v>1409620903</v>
      </c>
      <c r="K1708" s="1" t="b">
        <v>0</v>
      </c>
      <c r="L1708" s="1">
        <v>87</v>
      </c>
      <c r="M1708" s="1" t="b">
        <v>1</v>
      </c>
      <c r="N1708" s="1" t="s">
        <v>8270</v>
      </c>
      <c r="O1708" s="28">
        <f t="shared" si="260"/>
        <v>1.0813333333333333</v>
      </c>
      <c r="P1708" s="29">
        <f t="shared" si="261"/>
        <v>46.609195402298852</v>
      </c>
      <c r="Q1708" s="9" t="str">
        <f t="shared" si="262"/>
        <v>theater</v>
      </c>
      <c r="R1708" s="26" t="str">
        <f t="shared" si="263"/>
        <v>plays</v>
      </c>
      <c r="S1708" s="27">
        <f t="shared" si="264"/>
        <v>41884.056747685187</v>
      </c>
      <c r="T1708" s="5" t="str">
        <f t="shared" si="265"/>
        <v>Sep</v>
      </c>
      <c r="U1708" s="5" t="str">
        <f t="shared" si="266"/>
        <v>2014</v>
      </c>
      <c r="V1708" s="5" t="str">
        <f t="shared" si="267"/>
        <v>Sep</v>
      </c>
      <c r="W1708" s="1" t="str">
        <f t="shared" si="268"/>
        <v>2014</v>
      </c>
      <c r="X1708" s="27">
        <f t="shared" si="269"/>
        <v>41903.083333333336</v>
      </c>
    </row>
    <row r="1709" spans="1:24" ht="48" hidden="1" x14ac:dyDescent="0.2">
      <c r="A1709" s="1">
        <v>4058</v>
      </c>
      <c r="B1709" s="7" t="s">
        <v>4054</v>
      </c>
      <c r="C1709" s="7" t="s">
        <v>8162</v>
      </c>
      <c r="D1709" s="1">
        <v>3750</v>
      </c>
      <c r="E1709" s="1">
        <v>95</v>
      </c>
      <c r="F1709" s="1" t="s">
        <v>8220</v>
      </c>
      <c r="G1709" s="1" t="s">
        <v>8223</v>
      </c>
      <c r="H1709" s="1" t="s">
        <v>8245</v>
      </c>
      <c r="I1709" s="1">
        <v>1459483140</v>
      </c>
      <c r="J1709" s="1">
        <v>1458178044</v>
      </c>
      <c r="K1709" s="1" t="b">
        <v>0</v>
      </c>
      <c r="L1709" s="1">
        <v>4</v>
      </c>
      <c r="M1709" s="1" t="b">
        <v>0</v>
      </c>
      <c r="N1709" s="1" t="s">
        <v>8270</v>
      </c>
      <c r="O1709" s="28">
        <f t="shared" si="260"/>
        <v>2.5333333333333333E-2</v>
      </c>
      <c r="P1709" s="29">
        <f t="shared" si="261"/>
        <v>23.75</v>
      </c>
      <c r="Q1709" s="9" t="str">
        <f t="shared" si="262"/>
        <v>theater</v>
      </c>
      <c r="R1709" s="26" t="str">
        <f t="shared" si="263"/>
        <v>plays</v>
      </c>
      <c r="S1709" s="27">
        <f t="shared" si="264"/>
        <v>42446.060694444444</v>
      </c>
      <c r="T1709" s="5" t="str">
        <f t="shared" si="265"/>
        <v>Mar</v>
      </c>
      <c r="U1709" s="5" t="str">
        <f t="shared" si="266"/>
        <v>2016</v>
      </c>
      <c r="V1709" s="5" t="str">
        <f t="shared" si="267"/>
        <v>Apr</v>
      </c>
      <c r="W1709" s="1" t="str">
        <f t="shared" si="268"/>
        <v>2016</v>
      </c>
      <c r="X1709" s="27">
        <f t="shared" si="269"/>
        <v>42461.165972222225</v>
      </c>
    </row>
    <row r="1710" spans="1:24" ht="48" hidden="1" x14ac:dyDescent="0.2">
      <c r="A1710" s="1">
        <v>773</v>
      </c>
      <c r="B1710" s="7" t="s">
        <v>774</v>
      </c>
      <c r="C1710" s="7" t="s">
        <v>4883</v>
      </c>
      <c r="D1710" s="1">
        <v>3759</v>
      </c>
      <c r="E1710" s="1">
        <v>32</v>
      </c>
      <c r="F1710" s="1" t="s">
        <v>8220</v>
      </c>
      <c r="G1710" s="1" t="s">
        <v>8224</v>
      </c>
      <c r="H1710" s="1" t="s">
        <v>8246</v>
      </c>
      <c r="I1710" s="1">
        <v>1431298860</v>
      </c>
      <c r="J1710" s="1">
        <v>1428341985</v>
      </c>
      <c r="K1710" s="1" t="b">
        <v>0</v>
      </c>
      <c r="L1710" s="1">
        <v>2</v>
      </c>
      <c r="M1710" s="1" t="b">
        <v>0</v>
      </c>
      <c r="N1710" s="1" t="s">
        <v>8274</v>
      </c>
      <c r="O1710" s="28">
        <f t="shared" si="260"/>
        <v>8.5129023676509714E-3</v>
      </c>
      <c r="P1710" s="29">
        <f t="shared" si="261"/>
        <v>16</v>
      </c>
      <c r="Q1710" s="9" t="str">
        <f t="shared" si="262"/>
        <v>publishing</v>
      </c>
      <c r="R1710" s="26" t="str">
        <f t="shared" si="263"/>
        <v>fiction</v>
      </c>
      <c r="S1710" s="27">
        <f t="shared" si="264"/>
        <v>42100.735937499994</v>
      </c>
      <c r="T1710" s="5" t="str">
        <f t="shared" si="265"/>
        <v>Apr</v>
      </c>
      <c r="U1710" s="5" t="str">
        <f t="shared" si="266"/>
        <v>2015</v>
      </c>
      <c r="V1710" s="5" t="str">
        <f t="shared" si="267"/>
        <v>May</v>
      </c>
      <c r="W1710" s="1" t="str">
        <f t="shared" si="268"/>
        <v>2015</v>
      </c>
      <c r="X1710" s="27">
        <f t="shared" si="269"/>
        <v>42134.959027777775</v>
      </c>
    </row>
    <row r="1711" spans="1:24" ht="48" hidden="1" x14ac:dyDescent="0.2">
      <c r="A1711" s="1">
        <v>880</v>
      </c>
      <c r="B1711" s="7" t="s">
        <v>881</v>
      </c>
      <c r="C1711" s="7" t="s">
        <v>4990</v>
      </c>
      <c r="D1711" s="1">
        <v>3780</v>
      </c>
      <c r="E1711" s="1">
        <v>113</v>
      </c>
      <c r="F1711" s="1" t="s">
        <v>8220</v>
      </c>
      <c r="G1711" s="1" t="s">
        <v>8223</v>
      </c>
      <c r="H1711" s="1" t="s">
        <v>8245</v>
      </c>
      <c r="I1711" s="1">
        <v>1351582938</v>
      </c>
      <c r="J1711" s="1">
        <v>1348731738</v>
      </c>
      <c r="K1711" s="1" t="b">
        <v>0</v>
      </c>
      <c r="L1711" s="1">
        <v>8</v>
      </c>
      <c r="M1711" s="1" t="b">
        <v>0</v>
      </c>
      <c r="N1711" s="1" t="s">
        <v>8278</v>
      </c>
      <c r="O1711" s="28">
        <f t="shared" si="260"/>
        <v>2.9894179894179893E-2</v>
      </c>
      <c r="P1711" s="29">
        <f t="shared" si="261"/>
        <v>14.125</v>
      </c>
      <c r="Q1711" s="9" t="str">
        <f t="shared" si="262"/>
        <v>music</v>
      </c>
      <c r="R1711" s="26" t="str">
        <f t="shared" si="263"/>
        <v>indie rock</v>
      </c>
      <c r="S1711" s="27">
        <f t="shared" si="264"/>
        <v>41179.32104166667</v>
      </c>
      <c r="T1711" s="5" t="str">
        <f t="shared" si="265"/>
        <v>Sep</v>
      </c>
      <c r="U1711" s="5" t="str">
        <f t="shared" si="266"/>
        <v>2012</v>
      </c>
      <c r="V1711" s="5" t="str">
        <f t="shared" si="267"/>
        <v>Oct</v>
      </c>
      <c r="W1711" s="1" t="str">
        <f t="shared" si="268"/>
        <v>2012</v>
      </c>
      <c r="X1711" s="27">
        <f t="shared" si="269"/>
        <v>41212.32104166667</v>
      </c>
    </row>
    <row r="1712" spans="1:24" ht="48" hidden="1" x14ac:dyDescent="0.2">
      <c r="A1712" s="1">
        <v>1649</v>
      </c>
      <c r="B1712" s="7" t="s">
        <v>1650</v>
      </c>
      <c r="C1712" s="7" t="s">
        <v>5759</v>
      </c>
      <c r="D1712" s="1">
        <v>3800</v>
      </c>
      <c r="E1712" s="1">
        <v>3822.33</v>
      </c>
      <c r="F1712" s="1" t="s">
        <v>8218</v>
      </c>
      <c r="G1712" s="1" t="s">
        <v>8223</v>
      </c>
      <c r="H1712" s="1" t="s">
        <v>8245</v>
      </c>
      <c r="I1712" s="1">
        <v>1400862355</v>
      </c>
      <c r="J1712" s="1">
        <v>1396974355</v>
      </c>
      <c r="K1712" s="1" t="b">
        <v>0</v>
      </c>
      <c r="L1712" s="1">
        <v>81</v>
      </c>
      <c r="M1712" s="1" t="b">
        <v>1</v>
      </c>
      <c r="N1712" s="1" t="s">
        <v>8291</v>
      </c>
      <c r="O1712" s="28">
        <f t="shared" si="260"/>
        <v>1.0058763157894737</v>
      </c>
      <c r="P1712" s="29">
        <f t="shared" si="261"/>
        <v>47.189259259259259</v>
      </c>
      <c r="Q1712" s="9" t="str">
        <f t="shared" si="262"/>
        <v>music</v>
      </c>
      <c r="R1712" s="26" t="str">
        <f t="shared" si="263"/>
        <v>pop</v>
      </c>
      <c r="S1712" s="27">
        <f t="shared" si="264"/>
        <v>41737.684664351851</v>
      </c>
      <c r="T1712" s="5" t="str">
        <f t="shared" si="265"/>
        <v>Apr</v>
      </c>
      <c r="U1712" s="5" t="str">
        <f t="shared" si="266"/>
        <v>2014</v>
      </c>
      <c r="V1712" s="5" t="str">
        <f t="shared" si="267"/>
        <v>May</v>
      </c>
      <c r="W1712" s="1" t="str">
        <f t="shared" si="268"/>
        <v>2014</v>
      </c>
      <c r="X1712" s="27">
        <f t="shared" si="269"/>
        <v>41782.684664351851</v>
      </c>
    </row>
    <row r="1713" spans="1:24" ht="48" hidden="1" x14ac:dyDescent="0.2">
      <c r="A1713" s="1">
        <v>3492</v>
      </c>
      <c r="B1713" s="7" t="s">
        <v>3491</v>
      </c>
      <c r="C1713" s="7" t="s">
        <v>7602</v>
      </c>
      <c r="D1713" s="1">
        <v>3800</v>
      </c>
      <c r="E1713" s="1">
        <v>4000.22</v>
      </c>
      <c r="F1713" s="1" t="s">
        <v>8218</v>
      </c>
      <c r="G1713" s="1" t="s">
        <v>8223</v>
      </c>
      <c r="H1713" s="1" t="s">
        <v>8245</v>
      </c>
      <c r="I1713" s="1">
        <v>1445818397</v>
      </c>
      <c r="J1713" s="1">
        <v>1442794397</v>
      </c>
      <c r="K1713" s="1" t="b">
        <v>0</v>
      </c>
      <c r="L1713" s="1">
        <v>35</v>
      </c>
      <c r="M1713" s="1" t="b">
        <v>1</v>
      </c>
      <c r="N1713" s="1" t="s">
        <v>8270</v>
      </c>
      <c r="O1713" s="28">
        <f t="shared" si="260"/>
        <v>1.0526894736842105</v>
      </c>
      <c r="P1713" s="29">
        <f t="shared" si="261"/>
        <v>114.29199999999999</v>
      </c>
      <c r="Q1713" s="9" t="str">
        <f t="shared" si="262"/>
        <v>theater</v>
      </c>
      <c r="R1713" s="26" t="str">
        <f t="shared" si="263"/>
        <v>plays</v>
      </c>
      <c r="S1713" s="27">
        <f t="shared" si="264"/>
        <v>42268.009224537032</v>
      </c>
      <c r="T1713" s="5" t="str">
        <f t="shared" si="265"/>
        <v>Sep</v>
      </c>
      <c r="U1713" s="5" t="str">
        <f t="shared" si="266"/>
        <v>2015</v>
      </c>
      <c r="V1713" s="5" t="str">
        <f t="shared" si="267"/>
        <v>Oct</v>
      </c>
      <c r="W1713" s="1" t="str">
        <f t="shared" si="268"/>
        <v>2015</v>
      </c>
      <c r="X1713" s="27">
        <f t="shared" si="269"/>
        <v>42303.009224537032</v>
      </c>
    </row>
    <row r="1714" spans="1:24" ht="48" hidden="1" x14ac:dyDescent="0.2">
      <c r="A1714" s="1">
        <v>554</v>
      </c>
      <c r="B1714" s="7" t="s">
        <v>555</v>
      </c>
      <c r="C1714" s="7" t="s">
        <v>4664</v>
      </c>
      <c r="D1714" s="1">
        <v>3870</v>
      </c>
      <c r="E1714" s="1">
        <v>1416</v>
      </c>
      <c r="F1714" s="1" t="s">
        <v>8220</v>
      </c>
      <c r="G1714" s="1" t="s">
        <v>8223</v>
      </c>
      <c r="H1714" s="1" t="s">
        <v>8245</v>
      </c>
      <c r="I1714" s="1">
        <v>1413735972</v>
      </c>
      <c r="J1714" s="1">
        <v>1411143972</v>
      </c>
      <c r="K1714" s="1" t="b">
        <v>0</v>
      </c>
      <c r="L1714" s="1">
        <v>22</v>
      </c>
      <c r="M1714" s="1" t="b">
        <v>0</v>
      </c>
      <c r="N1714" s="1" t="s">
        <v>8271</v>
      </c>
      <c r="O1714" s="28">
        <f t="shared" si="260"/>
        <v>0.36589147286821705</v>
      </c>
      <c r="P1714" s="29">
        <f t="shared" si="261"/>
        <v>64.36363636363636</v>
      </c>
      <c r="Q1714" s="9" t="str">
        <f t="shared" si="262"/>
        <v>technology</v>
      </c>
      <c r="R1714" s="26" t="str">
        <f t="shared" si="263"/>
        <v>web</v>
      </c>
      <c r="S1714" s="27">
        <f t="shared" si="264"/>
        <v>41901.684861111113</v>
      </c>
      <c r="T1714" s="5" t="str">
        <f t="shared" si="265"/>
        <v>Sep</v>
      </c>
      <c r="U1714" s="5" t="str">
        <f t="shared" si="266"/>
        <v>2014</v>
      </c>
      <c r="V1714" s="5" t="str">
        <f t="shared" si="267"/>
        <v>Oct</v>
      </c>
      <c r="W1714" s="1" t="str">
        <f t="shared" si="268"/>
        <v>2014</v>
      </c>
      <c r="X1714" s="27">
        <f t="shared" si="269"/>
        <v>41931.684861111113</v>
      </c>
    </row>
    <row r="1715" spans="1:24" ht="32" hidden="1" x14ac:dyDescent="0.2">
      <c r="A1715" s="1">
        <v>3334</v>
      </c>
      <c r="B1715" s="7" t="s">
        <v>3334</v>
      </c>
      <c r="C1715" s="7" t="s">
        <v>7444</v>
      </c>
      <c r="D1715" s="1">
        <v>3871</v>
      </c>
      <c r="E1715" s="1">
        <v>5366</v>
      </c>
      <c r="F1715" s="1" t="s">
        <v>8218</v>
      </c>
      <c r="G1715" s="1" t="s">
        <v>8223</v>
      </c>
      <c r="H1715" s="1" t="s">
        <v>8245</v>
      </c>
      <c r="I1715" s="1">
        <v>1438259422</v>
      </c>
      <c r="J1715" s="1">
        <v>1435667422</v>
      </c>
      <c r="K1715" s="1" t="b">
        <v>0</v>
      </c>
      <c r="L1715" s="1">
        <v>46</v>
      </c>
      <c r="M1715" s="1" t="b">
        <v>1</v>
      </c>
      <c r="N1715" s="1" t="s">
        <v>8270</v>
      </c>
      <c r="O1715" s="28">
        <f t="shared" si="260"/>
        <v>1.3862051149573753</v>
      </c>
      <c r="P1715" s="29">
        <f t="shared" si="261"/>
        <v>116.65217391304348</v>
      </c>
      <c r="Q1715" s="9" t="str">
        <f t="shared" si="262"/>
        <v>theater</v>
      </c>
      <c r="R1715" s="26" t="str">
        <f t="shared" si="263"/>
        <v>plays</v>
      </c>
      <c r="S1715" s="27">
        <f t="shared" si="264"/>
        <v>42185.521087962959</v>
      </c>
      <c r="T1715" s="5" t="str">
        <f t="shared" si="265"/>
        <v>Jun</v>
      </c>
      <c r="U1715" s="5" t="str">
        <f t="shared" si="266"/>
        <v>2015</v>
      </c>
      <c r="V1715" s="5" t="str">
        <f t="shared" si="267"/>
        <v>Jul</v>
      </c>
      <c r="W1715" s="1" t="str">
        <f t="shared" si="268"/>
        <v>2015</v>
      </c>
      <c r="X1715" s="27">
        <f t="shared" si="269"/>
        <v>42215.521087962959</v>
      </c>
    </row>
    <row r="1716" spans="1:24" ht="48" hidden="1" x14ac:dyDescent="0.2">
      <c r="A1716" s="1">
        <v>918</v>
      </c>
      <c r="B1716" s="7" t="s">
        <v>919</v>
      </c>
      <c r="C1716" s="7" t="s">
        <v>5028</v>
      </c>
      <c r="D1716" s="1">
        <v>3900</v>
      </c>
      <c r="E1716" s="1">
        <v>196</v>
      </c>
      <c r="F1716" s="1" t="s">
        <v>8220</v>
      </c>
      <c r="G1716" s="1" t="s">
        <v>8224</v>
      </c>
      <c r="H1716" s="1" t="s">
        <v>8246</v>
      </c>
      <c r="I1716" s="1">
        <v>1417474761</v>
      </c>
      <c r="J1716" s="1">
        <v>1414879161</v>
      </c>
      <c r="K1716" s="1" t="b">
        <v>0</v>
      </c>
      <c r="L1716" s="1">
        <v>10</v>
      </c>
      <c r="M1716" s="1" t="b">
        <v>0</v>
      </c>
      <c r="N1716" s="1" t="s">
        <v>8277</v>
      </c>
      <c r="O1716" s="28">
        <f t="shared" si="260"/>
        <v>5.0256410256410255E-2</v>
      </c>
      <c r="P1716" s="29">
        <f t="shared" si="261"/>
        <v>19.600000000000001</v>
      </c>
      <c r="Q1716" s="9" t="str">
        <f t="shared" si="262"/>
        <v>music</v>
      </c>
      <c r="R1716" s="26" t="str">
        <f t="shared" si="263"/>
        <v>jazz</v>
      </c>
      <c r="S1716" s="27">
        <f t="shared" si="264"/>
        <v>41944.916215277779</v>
      </c>
      <c r="T1716" s="5" t="str">
        <f t="shared" si="265"/>
        <v>Nov</v>
      </c>
      <c r="U1716" s="5" t="str">
        <f t="shared" si="266"/>
        <v>2014</v>
      </c>
      <c r="V1716" s="5" t="str">
        <f t="shared" si="267"/>
        <v>Dec</v>
      </c>
      <c r="W1716" s="1" t="str">
        <f t="shared" si="268"/>
        <v>2014</v>
      </c>
      <c r="X1716" s="27">
        <f t="shared" si="269"/>
        <v>41974.957881944443</v>
      </c>
    </row>
    <row r="1717" spans="1:24" ht="48" hidden="1" x14ac:dyDescent="0.2">
      <c r="A1717" s="1">
        <v>3876</v>
      </c>
      <c r="B1717" s="7" t="s">
        <v>3873</v>
      </c>
      <c r="C1717" s="7" t="s">
        <v>7985</v>
      </c>
      <c r="D1717" s="1">
        <v>3900</v>
      </c>
      <c r="E1717" s="1">
        <v>2059</v>
      </c>
      <c r="F1717" s="1" t="s">
        <v>8219</v>
      </c>
      <c r="G1717" s="1" t="s">
        <v>8224</v>
      </c>
      <c r="H1717" s="1" t="s">
        <v>8246</v>
      </c>
      <c r="I1717" s="1">
        <v>1454425128</v>
      </c>
      <c r="J1717" s="1">
        <v>1451833128</v>
      </c>
      <c r="K1717" s="1" t="b">
        <v>0</v>
      </c>
      <c r="L1717" s="1">
        <v>46</v>
      </c>
      <c r="M1717" s="1" t="b">
        <v>0</v>
      </c>
      <c r="N1717" s="1" t="s">
        <v>8304</v>
      </c>
      <c r="O1717" s="28">
        <f t="shared" si="260"/>
        <v>0.52794871794871789</v>
      </c>
      <c r="P1717" s="29">
        <f t="shared" si="261"/>
        <v>44.760869565217391</v>
      </c>
      <c r="Q1717" s="9" t="str">
        <f t="shared" si="262"/>
        <v>theater</v>
      </c>
      <c r="R1717" s="26" t="str">
        <f t="shared" si="263"/>
        <v>musical</v>
      </c>
      <c r="S1717" s="27">
        <f t="shared" si="264"/>
        <v>42372.624166666668</v>
      </c>
      <c r="T1717" s="5" t="str">
        <f t="shared" si="265"/>
        <v>Jan</v>
      </c>
      <c r="U1717" s="5" t="str">
        <f t="shared" si="266"/>
        <v>2016</v>
      </c>
      <c r="V1717" s="5" t="str">
        <f t="shared" si="267"/>
        <v>Feb</v>
      </c>
      <c r="W1717" s="1" t="str">
        <f t="shared" si="268"/>
        <v>2016</v>
      </c>
      <c r="X1717" s="27">
        <f t="shared" si="269"/>
        <v>42402.624166666668</v>
      </c>
    </row>
    <row r="1718" spans="1:24" ht="48" hidden="1" x14ac:dyDescent="0.2">
      <c r="A1718" s="1">
        <v>2711</v>
      </c>
      <c r="B1718" s="7" t="s">
        <v>2711</v>
      </c>
      <c r="C1718" s="7" t="s">
        <v>6821</v>
      </c>
      <c r="D1718" s="1">
        <v>3910</v>
      </c>
      <c r="E1718" s="1">
        <v>3938</v>
      </c>
      <c r="F1718" s="1" t="s">
        <v>8218</v>
      </c>
      <c r="G1718" s="1" t="s">
        <v>8224</v>
      </c>
      <c r="H1718" s="1" t="s">
        <v>8246</v>
      </c>
      <c r="I1718" s="1">
        <v>1403301660</v>
      </c>
      <c r="J1718" s="1">
        <v>1400694790</v>
      </c>
      <c r="K1718" s="1" t="b">
        <v>1</v>
      </c>
      <c r="L1718" s="1">
        <v>73</v>
      </c>
      <c r="M1718" s="1" t="b">
        <v>1</v>
      </c>
      <c r="N1718" s="1" t="s">
        <v>8302</v>
      </c>
      <c r="O1718" s="28">
        <f t="shared" si="260"/>
        <v>1.007161125319693</v>
      </c>
      <c r="P1718" s="29">
        <f t="shared" si="261"/>
        <v>53.945205479452056</v>
      </c>
      <c r="Q1718" s="9" t="str">
        <f t="shared" si="262"/>
        <v>theater</v>
      </c>
      <c r="R1718" s="26" t="str">
        <f t="shared" si="263"/>
        <v>spaces</v>
      </c>
      <c r="S1718" s="27">
        <f t="shared" si="264"/>
        <v>41780.745254629634</v>
      </c>
      <c r="T1718" s="5" t="str">
        <f t="shared" si="265"/>
        <v>May</v>
      </c>
      <c r="U1718" s="5" t="str">
        <f t="shared" si="266"/>
        <v>2014</v>
      </c>
      <c r="V1718" s="5" t="str">
        <f t="shared" si="267"/>
        <v>Jun</v>
      </c>
      <c r="W1718" s="1" t="str">
        <f t="shared" si="268"/>
        <v>2014</v>
      </c>
      <c r="X1718" s="27">
        <f t="shared" si="269"/>
        <v>41810.917361111111</v>
      </c>
    </row>
    <row r="1719" spans="1:24" ht="32" hidden="1" x14ac:dyDescent="0.2">
      <c r="A1719" s="1">
        <v>2255</v>
      </c>
      <c r="B1719" s="7" t="s">
        <v>2256</v>
      </c>
      <c r="C1719" s="7" t="s">
        <v>6365</v>
      </c>
      <c r="D1719" s="1">
        <v>3950</v>
      </c>
      <c r="E1719" s="1">
        <v>11323</v>
      </c>
      <c r="F1719" s="1" t="s">
        <v>8218</v>
      </c>
      <c r="G1719" s="1" t="s">
        <v>8223</v>
      </c>
      <c r="H1719" s="1" t="s">
        <v>8245</v>
      </c>
      <c r="I1719" s="1">
        <v>1462661451</v>
      </c>
      <c r="J1719" s="1">
        <v>1460069451</v>
      </c>
      <c r="K1719" s="1" t="b">
        <v>0</v>
      </c>
      <c r="L1719" s="1">
        <v>271</v>
      </c>
      <c r="M1719" s="1" t="b">
        <v>1</v>
      </c>
      <c r="N1719" s="1" t="s">
        <v>8296</v>
      </c>
      <c r="O1719" s="28">
        <f t="shared" si="260"/>
        <v>2.8665822784810127</v>
      </c>
      <c r="P1719" s="29">
        <f t="shared" si="261"/>
        <v>41.782287822878232</v>
      </c>
      <c r="Q1719" s="9" t="str">
        <f t="shared" si="262"/>
        <v>games</v>
      </c>
      <c r="R1719" s="26" t="str">
        <f t="shared" si="263"/>
        <v>tabletop games</v>
      </c>
      <c r="S1719" s="27">
        <f t="shared" si="264"/>
        <v>42467.951979166668</v>
      </c>
      <c r="T1719" s="5" t="str">
        <f t="shared" si="265"/>
        <v>Apr</v>
      </c>
      <c r="U1719" s="5" t="str">
        <f t="shared" si="266"/>
        <v>2016</v>
      </c>
      <c r="V1719" s="5" t="str">
        <f t="shared" si="267"/>
        <v>May</v>
      </c>
      <c r="W1719" s="1" t="str">
        <f t="shared" si="268"/>
        <v>2016</v>
      </c>
      <c r="X1719" s="27">
        <f t="shared" si="269"/>
        <v>42497.951979166668</v>
      </c>
    </row>
    <row r="1720" spans="1:24" ht="48" hidden="1" x14ac:dyDescent="0.2">
      <c r="A1720" s="1">
        <v>5</v>
      </c>
      <c r="B1720" s="7" t="s">
        <v>7</v>
      </c>
      <c r="C1720" s="7" t="s">
        <v>4116</v>
      </c>
      <c r="D1720" s="1">
        <v>3999</v>
      </c>
      <c r="E1720" s="1">
        <v>4390</v>
      </c>
      <c r="F1720" s="1" t="s">
        <v>8218</v>
      </c>
      <c r="G1720" s="1" t="s">
        <v>8223</v>
      </c>
      <c r="H1720" s="1" t="s">
        <v>8245</v>
      </c>
      <c r="I1720" s="1">
        <v>1469770500</v>
      </c>
      <c r="J1720" s="1">
        <v>1468362207</v>
      </c>
      <c r="K1720" s="1" t="b">
        <v>0</v>
      </c>
      <c r="L1720" s="1">
        <v>47</v>
      </c>
      <c r="M1720" s="1" t="b">
        <v>1</v>
      </c>
      <c r="N1720" s="1" t="s">
        <v>8264</v>
      </c>
      <c r="O1720" s="28">
        <f t="shared" si="260"/>
        <v>1.0977744436109027</v>
      </c>
      <c r="P1720" s="29">
        <f t="shared" si="261"/>
        <v>93.40425531914893</v>
      </c>
      <c r="Q1720" s="9" t="str">
        <f t="shared" si="262"/>
        <v>film &amp; video</v>
      </c>
      <c r="R1720" s="26" t="str">
        <f t="shared" si="263"/>
        <v>television</v>
      </c>
      <c r="S1720" s="27">
        <f t="shared" si="264"/>
        <v>42563.932951388888</v>
      </c>
      <c r="T1720" s="5" t="str">
        <f t="shared" si="265"/>
        <v>Jul</v>
      </c>
      <c r="U1720" s="5" t="str">
        <f t="shared" si="266"/>
        <v>2016</v>
      </c>
      <c r="V1720" s="5" t="str">
        <f t="shared" si="267"/>
        <v>Jul</v>
      </c>
      <c r="W1720" s="1" t="str">
        <f t="shared" si="268"/>
        <v>2016</v>
      </c>
      <c r="X1720" s="27">
        <f t="shared" si="269"/>
        <v>42580.232638888891</v>
      </c>
    </row>
    <row r="1721" spans="1:24" ht="48" hidden="1" x14ac:dyDescent="0.2">
      <c r="A1721" s="1">
        <v>30</v>
      </c>
      <c r="B1721" s="7" t="s">
        <v>32</v>
      </c>
      <c r="C1721" s="7" t="s">
        <v>4141</v>
      </c>
      <c r="D1721" s="1">
        <v>4000</v>
      </c>
      <c r="E1721" s="1">
        <v>4051.99</v>
      </c>
      <c r="F1721" s="1" t="s">
        <v>8218</v>
      </c>
      <c r="G1721" s="1" t="s">
        <v>8223</v>
      </c>
      <c r="H1721" s="1" t="s">
        <v>8245</v>
      </c>
      <c r="I1721" s="1">
        <v>1408604515</v>
      </c>
      <c r="J1721" s="1">
        <v>1406012515</v>
      </c>
      <c r="K1721" s="1" t="b">
        <v>0</v>
      </c>
      <c r="L1721" s="1">
        <v>53</v>
      </c>
      <c r="M1721" s="1" t="b">
        <v>1</v>
      </c>
      <c r="N1721" s="1" t="s">
        <v>8264</v>
      </c>
      <c r="O1721" s="28">
        <f t="shared" si="260"/>
        <v>1.0129975</v>
      </c>
      <c r="P1721" s="29">
        <f t="shared" si="261"/>
        <v>76.45264150943396</v>
      </c>
      <c r="Q1721" s="9" t="str">
        <f t="shared" si="262"/>
        <v>film &amp; video</v>
      </c>
      <c r="R1721" s="26" t="str">
        <f t="shared" si="263"/>
        <v>television</v>
      </c>
      <c r="S1721" s="27">
        <f t="shared" si="264"/>
        <v>41842.292997685188</v>
      </c>
      <c r="T1721" s="5" t="str">
        <f t="shared" si="265"/>
        <v>Jul</v>
      </c>
      <c r="U1721" s="5" t="str">
        <f t="shared" si="266"/>
        <v>2014</v>
      </c>
      <c r="V1721" s="5" t="str">
        <f t="shared" si="267"/>
        <v>Aug</v>
      </c>
      <c r="W1721" s="1" t="str">
        <f t="shared" si="268"/>
        <v>2014</v>
      </c>
      <c r="X1721" s="27">
        <f t="shared" si="269"/>
        <v>41872.292997685188</v>
      </c>
    </row>
    <row r="1722" spans="1:24" ht="48" hidden="1" x14ac:dyDescent="0.2">
      <c r="A1722" s="1">
        <v>82</v>
      </c>
      <c r="B1722" s="7" t="s">
        <v>84</v>
      </c>
      <c r="C1722" s="7" t="s">
        <v>4193</v>
      </c>
      <c r="D1722" s="1">
        <v>4000</v>
      </c>
      <c r="E1722" s="1">
        <v>4000.5</v>
      </c>
      <c r="F1722" s="1" t="s">
        <v>8218</v>
      </c>
      <c r="G1722" s="1" t="s">
        <v>8223</v>
      </c>
      <c r="H1722" s="1" t="s">
        <v>8245</v>
      </c>
      <c r="I1722" s="1">
        <v>1318189261</v>
      </c>
      <c r="J1722" s="1">
        <v>1315597261</v>
      </c>
      <c r="K1722" s="1" t="b">
        <v>0</v>
      </c>
      <c r="L1722" s="1">
        <v>100</v>
      </c>
      <c r="M1722" s="1" t="b">
        <v>1</v>
      </c>
      <c r="N1722" s="1" t="s">
        <v>8265</v>
      </c>
      <c r="O1722" s="28">
        <f t="shared" si="260"/>
        <v>1.0001249999999999</v>
      </c>
      <c r="P1722" s="29">
        <f t="shared" si="261"/>
        <v>40.005000000000003</v>
      </c>
      <c r="Q1722" s="9" t="str">
        <f t="shared" si="262"/>
        <v>film &amp; video</v>
      </c>
      <c r="R1722" s="26" t="str">
        <f t="shared" si="263"/>
        <v>shorts</v>
      </c>
      <c r="S1722" s="27">
        <f t="shared" si="264"/>
        <v>40795.820150462961</v>
      </c>
      <c r="T1722" s="5" t="str">
        <f t="shared" si="265"/>
        <v>Sep</v>
      </c>
      <c r="U1722" s="5" t="str">
        <f t="shared" si="266"/>
        <v>2011</v>
      </c>
      <c r="V1722" s="5" t="str">
        <f t="shared" si="267"/>
        <v>Oct</v>
      </c>
      <c r="W1722" s="1" t="str">
        <f t="shared" si="268"/>
        <v>2011</v>
      </c>
      <c r="X1722" s="27">
        <f t="shared" si="269"/>
        <v>40825.820150462961</v>
      </c>
    </row>
    <row r="1723" spans="1:24" ht="48" hidden="1" x14ac:dyDescent="0.2">
      <c r="A1723" s="1">
        <v>124</v>
      </c>
      <c r="B1723" s="7" t="s">
        <v>126</v>
      </c>
      <c r="C1723" s="7" t="s">
        <v>4235</v>
      </c>
      <c r="D1723" s="1">
        <v>4000</v>
      </c>
      <c r="E1723" s="1">
        <v>0</v>
      </c>
      <c r="F1723" s="1" t="s">
        <v>8219</v>
      </c>
      <c r="G1723" s="1" t="s">
        <v>8223</v>
      </c>
      <c r="H1723" s="1" t="s">
        <v>8245</v>
      </c>
      <c r="I1723" s="1">
        <v>1431728242</v>
      </c>
      <c r="J1723" s="1">
        <v>1429568242</v>
      </c>
      <c r="K1723" s="1" t="b">
        <v>0</v>
      </c>
      <c r="L1723" s="1">
        <v>0</v>
      </c>
      <c r="M1723" s="1" t="b">
        <v>0</v>
      </c>
      <c r="N1723" s="1" t="s">
        <v>8266</v>
      </c>
      <c r="O1723" s="28">
        <f t="shared" si="260"/>
        <v>0</v>
      </c>
      <c r="P1723" s="29">
        <f t="shared" si="261"/>
        <v>0</v>
      </c>
      <c r="Q1723" s="9" t="str">
        <f t="shared" si="262"/>
        <v>film &amp; video</v>
      </c>
      <c r="R1723" s="26" t="str">
        <f t="shared" si="263"/>
        <v>science fiction</v>
      </c>
      <c r="S1723" s="27">
        <f t="shared" si="264"/>
        <v>42114.928726851853</v>
      </c>
      <c r="T1723" s="5" t="str">
        <f t="shared" si="265"/>
        <v>Apr</v>
      </c>
      <c r="U1723" s="5" t="str">
        <f t="shared" si="266"/>
        <v>2015</v>
      </c>
      <c r="V1723" s="5" t="str">
        <f t="shared" si="267"/>
        <v>May</v>
      </c>
      <c r="W1723" s="1" t="str">
        <f t="shared" si="268"/>
        <v>2015</v>
      </c>
      <c r="X1723" s="27">
        <f t="shared" si="269"/>
        <v>42139.928726851853</v>
      </c>
    </row>
    <row r="1724" spans="1:24" ht="48" hidden="1" x14ac:dyDescent="0.2">
      <c r="A1724" s="1">
        <v>232</v>
      </c>
      <c r="B1724" s="7" t="s">
        <v>234</v>
      </c>
      <c r="C1724" s="7" t="s">
        <v>4342</v>
      </c>
      <c r="D1724" s="1">
        <v>4000</v>
      </c>
      <c r="E1724" s="1">
        <v>110</v>
      </c>
      <c r="F1724" s="1" t="s">
        <v>8220</v>
      </c>
      <c r="G1724" s="1" t="s">
        <v>8224</v>
      </c>
      <c r="H1724" s="1" t="s">
        <v>8246</v>
      </c>
      <c r="I1724" s="1">
        <v>1425066546</v>
      </c>
      <c r="J1724" s="1">
        <v>1422474546</v>
      </c>
      <c r="K1724" s="1" t="b">
        <v>0</v>
      </c>
      <c r="L1724" s="1">
        <v>7</v>
      </c>
      <c r="M1724" s="1" t="b">
        <v>0</v>
      </c>
      <c r="N1724" s="1" t="s">
        <v>8267</v>
      </c>
      <c r="O1724" s="28">
        <f t="shared" si="260"/>
        <v>2.75E-2</v>
      </c>
      <c r="P1724" s="29">
        <f t="shared" si="261"/>
        <v>15.714285714285714</v>
      </c>
      <c r="Q1724" s="9" t="str">
        <f t="shared" si="262"/>
        <v>film &amp; video</v>
      </c>
      <c r="R1724" s="26" t="str">
        <f t="shared" si="263"/>
        <v>drama</v>
      </c>
      <c r="S1724" s="27">
        <f t="shared" si="264"/>
        <v>42032.82576388889</v>
      </c>
      <c r="T1724" s="5" t="str">
        <f t="shared" si="265"/>
        <v>Jan</v>
      </c>
      <c r="U1724" s="5" t="str">
        <f t="shared" si="266"/>
        <v>2015</v>
      </c>
      <c r="V1724" s="5" t="str">
        <f t="shared" si="267"/>
        <v>Feb</v>
      </c>
      <c r="W1724" s="1" t="str">
        <f t="shared" si="268"/>
        <v>2015</v>
      </c>
      <c r="X1724" s="27">
        <f t="shared" si="269"/>
        <v>42062.82576388889</v>
      </c>
    </row>
    <row r="1725" spans="1:24" ht="48" hidden="1" x14ac:dyDescent="0.2">
      <c r="A1725" s="1">
        <v>274</v>
      </c>
      <c r="B1725" s="7" t="s">
        <v>275</v>
      </c>
      <c r="C1725" s="7" t="s">
        <v>4384</v>
      </c>
      <c r="D1725" s="1">
        <v>4000</v>
      </c>
      <c r="E1725" s="1">
        <v>6240</v>
      </c>
      <c r="F1725" s="1" t="s">
        <v>8218</v>
      </c>
      <c r="G1725" s="1" t="s">
        <v>8223</v>
      </c>
      <c r="H1725" s="1" t="s">
        <v>8245</v>
      </c>
      <c r="I1725" s="1">
        <v>1333609140</v>
      </c>
      <c r="J1725" s="1">
        <v>1330638829</v>
      </c>
      <c r="K1725" s="1" t="b">
        <v>1</v>
      </c>
      <c r="L1725" s="1">
        <v>113</v>
      </c>
      <c r="M1725" s="1" t="b">
        <v>1</v>
      </c>
      <c r="N1725" s="1" t="s">
        <v>8268</v>
      </c>
      <c r="O1725" s="28">
        <f t="shared" si="260"/>
        <v>1.56</v>
      </c>
      <c r="P1725" s="29">
        <f t="shared" si="261"/>
        <v>55.221238938053098</v>
      </c>
      <c r="Q1725" s="9" t="str">
        <f t="shared" si="262"/>
        <v>film &amp; video</v>
      </c>
      <c r="R1725" s="26" t="str">
        <f t="shared" si="263"/>
        <v>documentary</v>
      </c>
      <c r="S1725" s="27">
        <f t="shared" si="264"/>
        <v>40969.912372685183</v>
      </c>
      <c r="T1725" s="5" t="str">
        <f t="shared" si="265"/>
        <v>Mar</v>
      </c>
      <c r="U1725" s="5" t="str">
        <f t="shared" si="266"/>
        <v>2012</v>
      </c>
      <c r="V1725" s="5" t="str">
        <f t="shared" si="267"/>
        <v>Apr</v>
      </c>
      <c r="W1725" s="1" t="str">
        <f t="shared" si="268"/>
        <v>2012</v>
      </c>
      <c r="X1725" s="27">
        <f t="shared" si="269"/>
        <v>41004.290972222225</v>
      </c>
    </row>
    <row r="1726" spans="1:24" ht="48" hidden="1" x14ac:dyDescent="0.2">
      <c r="A1726" s="1">
        <v>276</v>
      </c>
      <c r="B1726" s="7" t="s">
        <v>277</v>
      </c>
      <c r="C1726" s="7" t="s">
        <v>4386</v>
      </c>
      <c r="D1726" s="1">
        <v>4000</v>
      </c>
      <c r="E1726" s="1">
        <v>5904</v>
      </c>
      <c r="F1726" s="1" t="s">
        <v>8218</v>
      </c>
      <c r="G1726" s="1" t="s">
        <v>8223</v>
      </c>
      <c r="H1726" s="1" t="s">
        <v>8245</v>
      </c>
      <c r="I1726" s="1">
        <v>1335574674</v>
      </c>
      <c r="J1726" s="1">
        <v>1330394274</v>
      </c>
      <c r="K1726" s="1" t="b">
        <v>1</v>
      </c>
      <c r="L1726" s="1">
        <v>62</v>
      </c>
      <c r="M1726" s="1" t="b">
        <v>1</v>
      </c>
      <c r="N1726" s="1" t="s">
        <v>8268</v>
      </c>
      <c r="O1726" s="28">
        <f t="shared" si="260"/>
        <v>1.476</v>
      </c>
      <c r="P1726" s="29">
        <f t="shared" si="261"/>
        <v>95.225806451612897</v>
      </c>
      <c r="Q1726" s="9" t="str">
        <f t="shared" si="262"/>
        <v>film &amp; video</v>
      </c>
      <c r="R1726" s="26" t="str">
        <f t="shared" si="263"/>
        <v>documentary</v>
      </c>
      <c r="S1726" s="27">
        <f t="shared" si="264"/>
        <v>40967.081874999996</v>
      </c>
      <c r="T1726" s="5" t="str">
        <f t="shared" si="265"/>
        <v>Feb</v>
      </c>
      <c r="U1726" s="5" t="str">
        <f t="shared" si="266"/>
        <v>2012</v>
      </c>
      <c r="V1726" s="5" t="str">
        <f t="shared" si="267"/>
        <v>Apr</v>
      </c>
      <c r="W1726" s="1" t="str">
        <f t="shared" si="268"/>
        <v>2012</v>
      </c>
      <c r="X1726" s="27">
        <f t="shared" si="269"/>
        <v>41027.040208333332</v>
      </c>
    </row>
    <row r="1727" spans="1:24" ht="48" hidden="1" x14ac:dyDescent="0.2">
      <c r="A1727" s="1">
        <v>327</v>
      </c>
      <c r="B1727" s="7" t="s">
        <v>328</v>
      </c>
      <c r="C1727" s="7" t="s">
        <v>4437</v>
      </c>
      <c r="D1727" s="1">
        <v>4000</v>
      </c>
      <c r="E1727" s="1">
        <v>5456</v>
      </c>
      <c r="F1727" s="1" t="s">
        <v>8218</v>
      </c>
      <c r="G1727" s="1" t="s">
        <v>8223</v>
      </c>
      <c r="H1727" s="1" t="s">
        <v>8245</v>
      </c>
      <c r="I1727" s="1">
        <v>1427011200</v>
      </c>
      <c r="J1727" s="1">
        <v>1424669929</v>
      </c>
      <c r="K1727" s="1" t="b">
        <v>1</v>
      </c>
      <c r="L1727" s="1">
        <v>34</v>
      </c>
      <c r="M1727" s="1" t="b">
        <v>1</v>
      </c>
      <c r="N1727" s="1" t="s">
        <v>8268</v>
      </c>
      <c r="O1727" s="28">
        <f t="shared" si="260"/>
        <v>1.3640000000000001</v>
      </c>
      <c r="P1727" s="29">
        <f t="shared" si="261"/>
        <v>160.47058823529412</v>
      </c>
      <c r="Q1727" s="9" t="str">
        <f t="shared" si="262"/>
        <v>film &amp; video</v>
      </c>
      <c r="R1727" s="26" t="str">
        <f t="shared" si="263"/>
        <v>documentary</v>
      </c>
      <c r="S1727" s="27">
        <f t="shared" si="264"/>
        <v>42058.235289351855</v>
      </c>
      <c r="T1727" s="5" t="str">
        <f t="shared" si="265"/>
        <v>Feb</v>
      </c>
      <c r="U1727" s="5" t="str">
        <f t="shared" si="266"/>
        <v>2015</v>
      </c>
      <c r="V1727" s="5" t="str">
        <f t="shared" si="267"/>
        <v>Mar</v>
      </c>
      <c r="W1727" s="1" t="str">
        <f t="shared" si="268"/>
        <v>2015</v>
      </c>
      <c r="X1727" s="27">
        <f t="shared" si="269"/>
        <v>42085.333333333328</v>
      </c>
    </row>
    <row r="1728" spans="1:24" ht="48" hidden="1" x14ac:dyDescent="0.2">
      <c r="A1728" s="1">
        <v>380</v>
      </c>
      <c r="B1728" s="7" t="s">
        <v>381</v>
      </c>
      <c r="C1728" s="7" t="s">
        <v>4490</v>
      </c>
      <c r="D1728" s="1">
        <v>4000</v>
      </c>
      <c r="E1728" s="1">
        <v>5660</v>
      </c>
      <c r="F1728" s="1" t="s">
        <v>8218</v>
      </c>
      <c r="G1728" s="1" t="s">
        <v>8223</v>
      </c>
      <c r="H1728" s="1" t="s">
        <v>8245</v>
      </c>
      <c r="I1728" s="1">
        <v>1453569392</v>
      </c>
      <c r="J1728" s="1">
        <v>1451409392</v>
      </c>
      <c r="K1728" s="1" t="b">
        <v>0</v>
      </c>
      <c r="L1728" s="1">
        <v>49</v>
      </c>
      <c r="M1728" s="1" t="b">
        <v>1</v>
      </c>
      <c r="N1728" s="1" t="s">
        <v>8268</v>
      </c>
      <c r="O1728" s="28">
        <f t="shared" si="260"/>
        <v>1.415</v>
      </c>
      <c r="P1728" s="29">
        <f t="shared" si="261"/>
        <v>115.51020408163265</v>
      </c>
      <c r="Q1728" s="9" t="str">
        <f t="shared" si="262"/>
        <v>film &amp; video</v>
      </c>
      <c r="R1728" s="26" t="str">
        <f t="shared" si="263"/>
        <v>documentary</v>
      </c>
      <c r="S1728" s="27">
        <f t="shared" si="264"/>
        <v>42367.719814814816</v>
      </c>
      <c r="T1728" s="5" t="str">
        <f t="shared" si="265"/>
        <v>Dec</v>
      </c>
      <c r="U1728" s="5" t="str">
        <f t="shared" si="266"/>
        <v>2015</v>
      </c>
      <c r="V1728" s="5" t="str">
        <f t="shared" si="267"/>
        <v>Jan</v>
      </c>
      <c r="W1728" s="1" t="str">
        <f t="shared" si="268"/>
        <v>2016</v>
      </c>
      <c r="X1728" s="27">
        <f t="shared" si="269"/>
        <v>42392.719814814816</v>
      </c>
    </row>
    <row r="1729" spans="1:24" ht="48" hidden="1" x14ac:dyDescent="0.2">
      <c r="A1729" s="1">
        <v>531</v>
      </c>
      <c r="B1729" s="7" t="s">
        <v>532</v>
      </c>
      <c r="C1729" s="7" t="s">
        <v>4641</v>
      </c>
      <c r="D1729" s="1">
        <v>4000</v>
      </c>
      <c r="E1729" s="1">
        <v>4000</v>
      </c>
      <c r="F1729" s="1" t="s">
        <v>8218</v>
      </c>
      <c r="G1729" s="1" t="s">
        <v>8223</v>
      </c>
      <c r="H1729" s="1" t="s">
        <v>8245</v>
      </c>
      <c r="I1729" s="1">
        <v>1481957940</v>
      </c>
      <c r="J1729" s="1">
        <v>1478050429</v>
      </c>
      <c r="K1729" s="1" t="b">
        <v>0</v>
      </c>
      <c r="L1729" s="1">
        <v>31</v>
      </c>
      <c r="M1729" s="1" t="b">
        <v>1</v>
      </c>
      <c r="N1729" s="1" t="s">
        <v>8270</v>
      </c>
      <c r="O1729" s="28">
        <f t="shared" si="260"/>
        <v>1</v>
      </c>
      <c r="P1729" s="29">
        <f t="shared" si="261"/>
        <v>129.03225806451613</v>
      </c>
      <c r="Q1729" s="9" t="str">
        <f t="shared" si="262"/>
        <v>theater</v>
      </c>
      <c r="R1729" s="26" t="str">
        <f t="shared" si="263"/>
        <v>plays</v>
      </c>
      <c r="S1729" s="27">
        <f t="shared" si="264"/>
        <v>42676.065150462964</v>
      </c>
      <c r="T1729" s="5" t="str">
        <f t="shared" si="265"/>
        <v>Nov</v>
      </c>
      <c r="U1729" s="5" t="str">
        <f t="shared" si="266"/>
        <v>2016</v>
      </c>
      <c r="V1729" s="5" t="str">
        <f t="shared" si="267"/>
        <v>Dec</v>
      </c>
      <c r="W1729" s="1" t="str">
        <f t="shared" si="268"/>
        <v>2016</v>
      </c>
      <c r="X1729" s="27">
        <f t="shared" si="269"/>
        <v>42721.290972222225</v>
      </c>
    </row>
    <row r="1730" spans="1:24" ht="48" hidden="1" x14ac:dyDescent="0.2">
      <c r="A1730" s="1">
        <v>729</v>
      </c>
      <c r="B1730" s="7" t="s">
        <v>730</v>
      </c>
      <c r="C1730" s="7" t="s">
        <v>4839</v>
      </c>
      <c r="D1730" s="1">
        <v>4000</v>
      </c>
      <c r="E1730" s="1">
        <v>5226</v>
      </c>
      <c r="F1730" s="1" t="s">
        <v>8218</v>
      </c>
      <c r="G1730" s="1" t="s">
        <v>8223</v>
      </c>
      <c r="H1730" s="1" t="s">
        <v>8245</v>
      </c>
      <c r="I1730" s="1">
        <v>1348028861</v>
      </c>
      <c r="J1730" s="1">
        <v>1342844861</v>
      </c>
      <c r="K1730" s="1" t="b">
        <v>0</v>
      </c>
      <c r="L1730" s="1">
        <v>120</v>
      </c>
      <c r="M1730" s="1" t="b">
        <v>1</v>
      </c>
      <c r="N1730" s="1" t="s">
        <v>8273</v>
      </c>
      <c r="O1730" s="28">
        <f t="shared" ref="O1730:O1793" si="270">E1730/D1730</f>
        <v>1.3065</v>
      </c>
      <c r="P1730" s="29">
        <f t="shared" ref="P1730:P1793" si="271">IF(L1730&gt;0,E1730/L1730,0)</f>
        <v>43.55</v>
      </c>
      <c r="Q1730" s="9" t="str">
        <f t="shared" ref="Q1730:Q1793" si="272">LEFT(N1730,SEARCH("/",N1730,1)-1)</f>
        <v>publishing</v>
      </c>
      <c r="R1730" s="26" t="str">
        <f t="shared" ref="R1730:R1793" si="273">RIGHT(N1730,LEN(N1730)-SEARCH("/",N1730,1))</f>
        <v>nonfiction</v>
      </c>
      <c r="S1730" s="27">
        <f t="shared" ref="S1730:S1793" si="274">(((J1730/60)/60)/24)+DATE(1970,1,1)</f>
        <v>41111.185891203706</v>
      </c>
      <c r="T1730" s="5" t="str">
        <f t="shared" ref="T1730:T1793" si="275">TEXT(S1730,"mmm")</f>
        <v>Jul</v>
      </c>
      <c r="U1730" s="5" t="str">
        <f t="shared" ref="U1730:U1793" si="276">TEXT(S1730,"yyyy")</f>
        <v>2012</v>
      </c>
      <c r="V1730" s="5" t="str">
        <f t="shared" ref="V1730:V1793" si="277">TEXT(X1730,"mmm")</f>
        <v>Sep</v>
      </c>
      <c r="W1730" s="1" t="str">
        <f t="shared" ref="W1730:W1793" si="278">TEXT(X1730,"yyyy")</f>
        <v>2012</v>
      </c>
      <c r="X1730" s="27">
        <f t="shared" ref="X1730:X1793" si="279">(((I1730/60)/60)/24)+DATE(1970,1,1)</f>
        <v>41171.185891203706</v>
      </c>
    </row>
    <row r="1731" spans="1:24" ht="48" hidden="1" x14ac:dyDescent="0.2">
      <c r="A1731" s="1">
        <v>766</v>
      </c>
      <c r="B1731" s="7" t="s">
        <v>767</v>
      </c>
      <c r="C1731" s="7" t="s">
        <v>4876</v>
      </c>
      <c r="D1731" s="1">
        <v>4000</v>
      </c>
      <c r="E1731" s="1">
        <v>0</v>
      </c>
      <c r="F1731" s="1" t="s">
        <v>8220</v>
      </c>
      <c r="G1731" s="1" t="s">
        <v>8228</v>
      </c>
      <c r="H1731" s="1" t="s">
        <v>8250</v>
      </c>
      <c r="I1731" s="1">
        <v>1424112483</v>
      </c>
      <c r="J1731" s="1">
        <v>1421520483</v>
      </c>
      <c r="K1731" s="1" t="b">
        <v>0</v>
      </c>
      <c r="L1731" s="1">
        <v>0</v>
      </c>
      <c r="M1731" s="1" t="b">
        <v>0</v>
      </c>
      <c r="N1731" s="1" t="s">
        <v>8274</v>
      </c>
      <c r="O1731" s="28">
        <f t="shared" si="270"/>
        <v>0</v>
      </c>
      <c r="P1731" s="29">
        <f t="shared" si="271"/>
        <v>0</v>
      </c>
      <c r="Q1731" s="9" t="str">
        <f t="shared" si="272"/>
        <v>publishing</v>
      </c>
      <c r="R1731" s="26" t="str">
        <f t="shared" si="273"/>
        <v>fiction</v>
      </c>
      <c r="S1731" s="27">
        <f t="shared" si="274"/>
        <v>42021.783368055556</v>
      </c>
      <c r="T1731" s="5" t="str">
        <f t="shared" si="275"/>
        <v>Jan</v>
      </c>
      <c r="U1731" s="5" t="str">
        <f t="shared" si="276"/>
        <v>2015</v>
      </c>
      <c r="V1731" s="5" t="str">
        <f t="shared" si="277"/>
        <v>Feb</v>
      </c>
      <c r="W1731" s="1" t="str">
        <f t="shared" si="278"/>
        <v>2015</v>
      </c>
      <c r="X1731" s="27">
        <f t="shared" si="279"/>
        <v>42051.783368055556</v>
      </c>
    </row>
    <row r="1732" spans="1:24" ht="48" hidden="1" x14ac:dyDescent="0.2">
      <c r="A1732" s="1">
        <v>769</v>
      </c>
      <c r="B1732" s="7" t="s">
        <v>770</v>
      </c>
      <c r="C1732" s="7" t="s">
        <v>4879</v>
      </c>
      <c r="D1732" s="1">
        <v>4000</v>
      </c>
      <c r="E1732" s="1">
        <v>1656</v>
      </c>
      <c r="F1732" s="1" t="s">
        <v>8220</v>
      </c>
      <c r="G1732" s="1" t="s">
        <v>8223</v>
      </c>
      <c r="H1732" s="1" t="s">
        <v>8245</v>
      </c>
      <c r="I1732" s="1">
        <v>1388102094</v>
      </c>
      <c r="J1732" s="1">
        <v>1385510094</v>
      </c>
      <c r="K1732" s="1" t="b">
        <v>0</v>
      </c>
      <c r="L1732" s="1">
        <v>52</v>
      </c>
      <c r="M1732" s="1" t="b">
        <v>0</v>
      </c>
      <c r="N1732" s="1" t="s">
        <v>8274</v>
      </c>
      <c r="O1732" s="28">
        <f t="shared" si="270"/>
        <v>0.41399999999999998</v>
      </c>
      <c r="P1732" s="29">
        <f t="shared" si="271"/>
        <v>31.846153846153847</v>
      </c>
      <c r="Q1732" s="9" t="str">
        <f t="shared" si="272"/>
        <v>publishing</v>
      </c>
      <c r="R1732" s="26" t="str">
        <f t="shared" si="273"/>
        <v>fiction</v>
      </c>
      <c r="S1732" s="27">
        <f t="shared" si="274"/>
        <v>41604.996458333335</v>
      </c>
      <c r="T1732" s="5" t="str">
        <f t="shared" si="275"/>
        <v>Nov</v>
      </c>
      <c r="U1732" s="5" t="str">
        <f t="shared" si="276"/>
        <v>2013</v>
      </c>
      <c r="V1732" s="5" t="str">
        <f t="shared" si="277"/>
        <v>Dec</v>
      </c>
      <c r="W1732" s="1" t="str">
        <f t="shared" si="278"/>
        <v>2013</v>
      </c>
      <c r="X1732" s="27">
        <f t="shared" si="279"/>
        <v>41634.996458333335</v>
      </c>
    </row>
    <row r="1733" spans="1:24" ht="32" hidden="1" x14ac:dyDescent="0.2">
      <c r="A1733" s="1">
        <v>807</v>
      </c>
      <c r="B1733" s="7" t="s">
        <v>808</v>
      </c>
      <c r="C1733" s="7" t="s">
        <v>4917</v>
      </c>
      <c r="D1733" s="1">
        <v>4000</v>
      </c>
      <c r="E1733" s="1">
        <v>4205</v>
      </c>
      <c r="F1733" s="1" t="s">
        <v>8218</v>
      </c>
      <c r="G1733" s="1" t="s">
        <v>8223</v>
      </c>
      <c r="H1733" s="1" t="s">
        <v>8245</v>
      </c>
      <c r="I1733" s="1">
        <v>1488333600</v>
      </c>
      <c r="J1733" s="1">
        <v>1485270311</v>
      </c>
      <c r="K1733" s="1" t="b">
        <v>0</v>
      </c>
      <c r="L1733" s="1">
        <v>57</v>
      </c>
      <c r="M1733" s="1" t="b">
        <v>1</v>
      </c>
      <c r="N1733" s="1" t="s">
        <v>8275</v>
      </c>
      <c r="O1733" s="28">
        <f t="shared" si="270"/>
        <v>1.05125</v>
      </c>
      <c r="P1733" s="29">
        <f t="shared" si="271"/>
        <v>73.771929824561397</v>
      </c>
      <c r="Q1733" s="9" t="str">
        <f t="shared" si="272"/>
        <v>music</v>
      </c>
      <c r="R1733" s="26" t="str">
        <f t="shared" si="273"/>
        <v>rock</v>
      </c>
      <c r="S1733" s="27">
        <f t="shared" si="274"/>
        <v>42759.628599537042</v>
      </c>
      <c r="T1733" s="5" t="str">
        <f t="shared" si="275"/>
        <v>Jan</v>
      </c>
      <c r="U1733" s="5" t="str">
        <f t="shared" si="276"/>
        <v>2017</v>
      </c>
      <c r="V1733" s="5" t="str">
        <f t="shared" si="277"/>
        <v>Mar</v>
      </c>
      <c r="W1733" s="1" t="str">
        <f t="shared" si="278"/>
        <v>2017</v>
      </c>
      <c r="X1733" s="27">
        <f t="shared" si="279"/>
        <v>42795.083333333328</v>
      </c>
    </row>
    <row r="1734" spans="1:24" ht="48" hidden="1" x14ac:dyDescent="0.2">
      <c r="A1734" s="1">
        <v>809</v>
      </c>
      <c r="B1734" s="7" t="s">
        <v>810</v>
      </c>
      <c r="C1734" s="7" t="s">
        <v>4919</v>
      </c>
      <c r="D1734" s="1">
        <v>4000</v>
      </c>
      <c r="E1734" s="1">
        <v>4151</v>
      </c>
      <c r="F1734" s="1" t="s">
        <v>8218</v>
      </c>
      <c r="G1734" s="1" t="s">
        <v>8223</v>
      </c>
      <c r="H1734" s="1" t="s">
        <v>8245</v>
      </c>
      <c r="I1734" s="1">
        <v>1390161630</v>
      </c>
      <c r="J1734" s="1">
        <v>1387569630</v>
      </c>
      <c r="K1734" s="1" t="b">
        <v>0</v>
      </c>
      <c r="L1734" s="1">
        <v>52</v>
      </c>
      <c r="M1734" s="1" t="b">
        <v>1</v>
      </c>
      <c r="N1734" s="1" t="s">
        <v>8275</v>
      </c>
      <c r="O1734" s="28">
        <f t="shared" si="270"/>
        <v>1.03775</v>
      </c>
      <c r="P1734" s="29">
        <f t="shared" si="271"/>
        <v>79.82692307692308</v>
      </c>
      <c r="Q1734" s="9" t="str">
        <f t="shared" si="272"/>
        <v>music</v>
      </c>
      <c r="R1734" s="26" t="str">
        <f t="shared" si="273"/>
        <v>rock</v>
      </c>
      <c r="S1734" s="27">
        <f t="shared" si="274"/>
        <v>41628.833680555559</v>
      </c>
      <c r="T1734" s="5" t="str">
        <f t="shared" si="275"/>
        <v>Dec</v>
      </c>
      <c r="U1734" s="5" t="str">
        <f t="shared" si="276"/>
        <v>2013</v>
      </c>
      <c r="V1734" s="5" t="str">
        <f t="shared" si="277"/>
        <v>Jan</v>
      </c>
      <c r="W1734" s="1" t="str">
        <f t="shared" si="278"/>
        <v>2014</v>
      </c>
      <c r="X1734" s="27">
        <f t="shared" si="279"/>
        <v>41658.833680555559</v>
      </c>
    </row>
    <row r="1735" spans="1:24" ht="32" hidden="1" x14ac:dyDescent="0.2">
      <c r="A1735" s="1">
        <v>815</v>
      </c>
      <c r="B1735" s="7" t="s">
        <v>816</v>
      </c>
      <c r="C1735" s="7" t="s">
        <v>4925</v>
      </c>
      <c r="D1735" s="1">
        <v>4000</v>
      </c>
      <c r="E1735" s="1">
        <v>4280</v>
      </c>
      <c r="F1735" s="1" t="s">
        <v>8218</v>
      </c>
      <c r="G1735" s="1" t="s">
        <v>8223</v>
      </c>
      <c r="H1735" s="1" t="s">
        <v>8245</v>
      </c>
      <c r="I1735" s="1">
        <v>1414879303</v>
      </c>
      <c r="J1735" s="1">
        <v>1412287303</v>
      </c>
      <c r="K1735" s="1" t="b">
        <v>0</v>
      </c>
      <c r="L1735" s="1">
        <v>43</v>
      </c>
      <c r="M1735" s="1" t="b">
        <v>1</v>
      </c>
      <c r="N1735" s="1" t="s">
        <v>8275</v>
      </c>
      <c r="O1735" s="28">
        <f t="shared" si="270"/>
        <v>1.07</v>
      </c>
      <c r="P1735" s="29">
        <f t="shared" si="271"/>
        <v>99.534883720930239</v>
      </c>
      <c r="Q1735" s="9" t="str">
        <f t="shared" si="272"/>
        <v>music</v>
      </c>
      <c r="R1735" s="26" t="str">
        <f t="shared" si="273"/>
        <v>rock</v>
      </c>
      <c r="S1735" s="27">
        <f t="shared" si="274"/>
        <v>41914.917858796296</v>
      </c>
      <c r="T1735" s="5" t="str">
        <f t="shared" si="275"/>
        <v>Oct</v>
      </c>
      <c r="U1735" s="5" t="str">
        <f t="shared" si="276"/>
        <v>2014</v>
      </c>
      <c r="V1735" s="5" t="str">
        <f t="shared" si="277"/>
        <v>Nov</v>
      </c>
      <c r="W1735" s="1" t="str">
        <f t="shared" si="278"/>
        <v>2014</v>
      </c>
      <c r="X1735" s="27">
        <f t="shared" si="279"/>
        <v>41944.917858796296</v>
      </c>
    </row>
    <row r="1736" spans="1:24" ht="64" hidden="1" x14ac:dyDescent="0.2">
      <c r="A1736" s="1">
        <v>849</v>
      </c>
      <c r="B1736" s="7" t="s">
        <v>850</v>
      </c>
      <c r="C1736" s="7" t="s">
        <v>4959</v>
      </c>
      <c r="D1736" s="1">
        <v>4000</v>
      </c>
      <c r="E1736" s="1">
        <v>4796</v>
      </c>
      <c r="F1736" s="1" t="s">
        <v>8218</v>
      </c>
      <c r="G1736" s="1" t="s">
        <v>8223</v>
      </c>
      <c r="H1736" s="1" t="s">
        <v>8245</v>
      </c>
      <c r="I1736" s="1">
        <v>1426473264</v>
      </c>
      <c r="J1736" s="1">
        <v>1424057664</v>
      </c>
      <c r="K1736" s="1" t="b">
        <v>0</v>
      </c>
      <c r="L1736" s="1">
        <v>115</v>
      </c>
      <c r="M1736" s="1" t="b">
        <v>1</v>
      </c>
      <c r="N1736" s="1" t="s">
        <v>8276</v>
      </c>
      <c r="O1736" s="28">
        <f t="shared" si="270"/>
        <v>1.1990000000000001</v>
      </c>
      <c r="P1736" s="29">
        <f t="shared" si="271"/>
        <v>41.704347826086959</v>
      </c>
      <c r="Q1736" s="9" t="str">
        <f t="shared" si="272"/>
        <v>music</v>
      </c>
      <c r="R1736" s="26" t="str">
        <f t="shared" si="273"/>
        <v>metal</v>
      </c>
      <c r="S1736" s="27">
        <f t="shared" si="274"/>
        <v>42051.148888888885</v>
      </c>
      <c r="T1736" s="5" t="str">
        <f t="shared" si="275"/>
        <v>Feb</v>
      </c>
      <c r="U1736" s="5" t="str">
        <f t="shared" si="276"/>
        <v>2015</v>
      </c>
      <c r="V1736" s="5" t="str">
        <f t="shared" si="277"/>
        <v>Mar</v>
      </c>
      <c r="W1736" s="1" t="str">
        <f t="shared" si="278"/>
        <v>2015</v>
      </c>
      <c r="X1736" s="27">
        <f t="shared" si="279"/>
        <v>42079.107222222221</v>
      </c>
    </row>
    <row r="1737" spans="1:24" ht="48" hidden="1" x14ac:dyDescent="0.2">
      <c r="A1737" s="1">
        <v>850</v>
      </c>
      <c r="B1737" s="7" t="s">
        <v>851</v>
      </c>
      <c r="C1737" s="7" t="s">
        <v>4960</v>
      </c>
      <c r="D1737" s="1">
        <v>4000</v>
      </c>
      <c r="E1737" s="1">
        <v>6207</v>
      </c>
      <c r="F1737" s="1" t="s">
        <v>8218</v>
      </c>
      <c r="G1737" s="1" t="s">
        <v>8223</v>
      </c>
      <c r="H1737" s="1" t="s">
        <v>8245</v>
      </c>
      <c r="I1737" s="1">
        <v>1461560340</v>
      </c>
      <c r="J1737" s="1">
        <v>1458762717</v>
      </c>
      <c r="K1737" s="1" t="b">
        <v>0</v>
      </c>
      <c r="L1737" s="1">
        <v>133</v>
      </c>
      <c r="M1737" s="1" t="b">
        <v>1</v>
      </c>
      <c r="N1737" s="1" t="s">
        <v>8276</v>
      </c>
      <c r="O1737" s="28">
        <f t="shared" si="270"/>
        <v>1.55175</v>
      </c>
      <c r="P1737" s="29">
        <f t="shared" si="271"/>
        <v>46.669172932330824</v>
      </c>
      <c r="Q1737" s="9" t="str">
        <f t="shared" si="272"/>
        <v>music</v>
      </c>
      <c r="R1737" s="26" t="str">
        <f t="shared" si="273"/>
        <v>metal</v>
      </c>
      <c r="S1737" s="27">
        <f t="shared" si="274"/>
        <v>42452.827743055561</v>
      </c>
      <c r="T1737" s="5" t="str">
        <f t="shared" si="275"/>
        <v>Mar</v>
      </c>
      <c r="U1737" s="5" t="str">
        <f t="shared" si="276"/>
        <v>2016</v>
      </c>
      <c r="V1737" s="5" t="str">
        <f t="shared" si="277"/>
        <v>Apr</v>
      </c>
      <c r="W1737" s="1" t="str">
        <f t="shared" si="278"/>
        <v>2016</v>
      </c>
      <c r="X1737" s="27">
        <f t="shared" si="279"/>
        <v>42485.207638888889</v>
      </c>
    </row>
    <row r="1738" spans="1:24" ht="32" hidden="1" x14ac:dyDescent="0.2">
      <c r="A1738" s="1">
        <v>859</v>
      </c>
      <c r="B1738" s="7" t="s">
        <v>860</v>
      </c>
      <c r="C1738" s="7" t="s">
        <v>4969</v>
      </c>
      <c r="D1738" s="1">
        <v>4000</v>
      </c>
      <c r="E1738" s="1">
        <v>4187</v>
      </c>
      <c r="F1738" s="1" t="s">
        <v>8218</v>
      </c>
      <c r="G1738" s="1" t="s">
        <v>8223</v>
      </c>
      <c r="H1738" s="1" t="s">
        <v>8245</v>
      </c>
      <c r="I1738" s="1">
        <v>1433376000</v>
      </c>
      <c r="J1738" s="1">
        <v>1430768468</v>
      </c>
      <c r="K1738" s="1" t="b">
        <v>0</v>
      </c>
      <c r="L1738" s="1">
        <v>98</v>
      </c>
      <c r="M1738" s="1" t="b">
        <v>1</v>
      </c>
      <c r="N1738" s="1" t="s">
        <v>8276</v>
      </c>
      <c r="O1738" s="28">
        <f t="shared" si="270"/>
        <v>1.0467500000000001</v>
      </c>
      <c r="P1738" s="29">
        <f t="shared" si="271"/>
        <v>42.724489795918366</v>
      </c>
      <c r="Q1738" s="9" t="str">
        <f t="shared" si="272"/>
        <v>music</v>
      </c>
      <c r="R1738" s="26" t="str">
        <f t="shared" si="273"/>
        <v>metal</v>
      </c>
      <c r="S1738" s="27">
        <f t="shared" si="274"/>
        <v>42128.820231481484</v>
      </c>
      <c r="T1738" s="5" t="str">
        <f t="shared" si="275"/>
        <v>May</v>
      </c>
      <c r="U1738" s="5" t="str">
        <f t="shared" si="276"/>
        <v>2015</v>
      </c>
      <c r="V1738" s="5" t="str">
        <f t="shared" si="277"/>
        <v>Jun</v>
      </c>
      <c r="W1738" s="1" t="str">
        <f t="shared" si="278"/>
        <v>2015</v>
      </c>
      <c r="X1738" s="27">
        <f t="shared" si="279"/>
        <v>42159</v>
      </c>
    </row>
    <row r="1739" spans="1:24" ht="64" hidden="1" x14ac:dyDescent="0.2">
      <c r="A1739" s="1">
        <v>948</v>
      </c>
      <c r="B1739" s="7" t="s">
        <v>949</v>
      </c>
      <c r="C1739" s="7" t="s">
        <v>5058</v>
      </c>
      <c r="D1739" s="1">
        <v>4000</v>
      </c>
      <c r="E1739" s="1">
        <v>480</v>
      </c>
      <c r="F1739" s="1" t="s">
        <v>8220</v>
      </c>
      <c r="G1739" s="1" t="s">
        <v>8232</v>
      </c>
      <c r="H1739" s="1" t="s">
        <v>8248</v>
      </c>
      <c r="I1739" s="1">
        <v>1457812364</v>
      </c>
      <c r="J1739" s="1">
        <v>1455220364</v>
      </c>
      <c r="K1739" s="1" t="b">
        <v>0</v>
      </c>
      <c r="L1739" s="1">
        <v>8</v>
      </c>
      <c r="M1739" s="1" t="b">
        <v>0</v>
      </c>
      <c r="N1739" s="1" t="s">
        <v>8272</v>
      </c>
      <c r="O1739" s="28">
        <f t="shared" si="270"/>
        <v>0.12</v>
      </c>
      <c r="P1739" s="29">
        <f t="shared" si="271"/>
        <v>60</v>
      </c>
      <c r="Q1739" s="9" t="str">
        <f t="shared" si="272"/>
        <v>technology</v>
      </c>
      <c r="R1739" s="26" t="str">
        <f t="shared" si="273"/>
        <v>wearables</v>
      </c>
      <c r="S1739" s="27">
        <f t="shared" si="274"/>
        <v>42411.828287037039</v>
      </c>
      <c r="T1739" s="5" t="str">
        <f t="shared" si="275"/>
        <v>Feb</v>
      </c>
      <c r="U1739" s="5" t="str">
        <f t="shared" si="276"/>
        <v>2016</v>
      </c>
      <c r="V1739" s="5" t="str">
        <f t="shared" si="277"/>
        <v>Mar</v>
      </c>
      <c r="W1739" s="1" t="str">
        <f t="shared" si="278"/>
        <v>2016</v>
      </c>
      <c r="X1739" s="27">
        <f t="shared" si="279"/>
        <v>42441.828287037039</v>
      </c>
    </row>
    <row r="1740" spans="1:24" ht="32" hidden="1" x14ac:dyDescent="0.2">
      <c r="A1740" s="1">
        <v>996</v>
      </c>
      <c r="B1740" s="7" t="s">
        <v>997</v>
      </c>
      <c r="C1740" s="7" t="s">
        <v>5106</v>
      </c>
      <c r="D1740" s="1">
        <v>4000</v>
      </c>
      <c r="E1740" s="1">
        <v>65</v>
      </c>
      <c r="F1740" s="1" t="s">
        <v>8220</v>
      </c>
      <c r="G1740" s="1" t="s">
        <v>8223</v>
      </c>
      <c r="H1740" s="1" t="s">
        <v>8245</v>
      </c>
      <c r="I1740" s="1">
        <v>1406474820</v>
      </c>
      <c r="J1740" s="1">
        <v>1403902060</v>
      </c>
      <c r="K1740" s="1" t="b">
        <v>0</v>
      </c>
      <c r="L1740" s="1">
        <v>5</v>
      </c>
      <c r="M1740" s="1" t="b">
        <v>0</v>
      </c>
      <c r="N1740" s="1" t="s">
        <v>8272</v>
      </c>
      <c r="O1740" s="28">
        <f t="shared" si="270"/>
        <v>1.6250000000000001E-2</v>
      </c>
      <c r="P1740" s="29">
        <f t="shared" si="271"/>
        <v>13</v>
      </c>
      <c r="Q1740" s="9" t="str">
        <f t="shared" si="272"/>
        <v>technology</v>
      </c>
      <c r="R1740" s="26" t="str">
        <f t="shared" si="273"/>
        <v>wearables</v>
      </c>
      <c r="S1740" s="27">
        <f t="shared" si="274"/>
        <v>41817.866435185184</v>
      </c>
      <c r="T1740" s="5" t="str">
        <f t="shared" si="275"/>
        <v>Jun</v>
      </c>
      <c r="U1740" s="5" t="str">
        <f t="shared" si="276"/>
        <v>2014</v>
      </c>
      <c r="V1740" s="5" t="str">
        <f t="shared" si="277"/>
        <v>Jul</v>
      </c>
      <c r="W1740" s="1" t="str">
        <f t="shared" si="278"/>
        <v>2014</v>
      </c>
      <c r="X1740" s="27">
        <f t="shared" si="279"/>
        <v>41847.643750000003</v>
      </c>
    </row>
    <row r="1741" spans="1:24" ht="48" hidden="1" x14ac:dyDescent="0.2">
      <c r="A1741" s="1">
        <v>1006</v>
      </c>
      <c r="B1741" s="7" t="s">
        <v>1007</v>
      </c>
      <c r="C1741" s="7" t="s">
        <v>5116</v>
      </c>
      <c r="D1741" s="1">
        <v>4000</v>
      </c>
      <c r="E1741" s="1">
        <v>234</v>
      </c>
      <c r="F1741" s="1" t="s">
        <v>8219</v>
      </c>
      <c r="G1741" s="1" t="s">
        <v>8223</v>
      </c>
      <c r="H1741" s="1" t="s">
        <v>8245</v>
      </c>
      <c r="I1741" s="1">
        <v>1418368260</v>
      </c>
      <c r="J1741" s="1">
        <v>1417654672</v>
      </c>
      <c r="K1741" s="1" t="b">
        <v>0</v>
      </c>
      <c r="L1741" s="1">
        <v>8</v>
      </c>
      <c r="M1741" s="1" t="b">
        <v>0</v>
      </c>
      <c r="N1741" s="1" t="s">
        <v>8272</v>
      </c>
      <c r="O1741" s="28">
        <f t="shared" si="270"/>
        <v>5.8500000000000003E-2</v>
      </c>
      <c r="P1741" s="29">
        <f t="shared" si="271"/>
        <v>29.25</v>
      </c>
      <c r="Q1741" s="9" t="str">
        <f t="shared" si="272"/>
        <v>technology</v>
      </c>
      <c r="R1741" s="26" t="str">
        <f t="shared" si="273"/>
        <v>wearables</v>
      </c>
      <c r="S1741" s="27">
        <f t="shared" si="274"/>
        <v>41977.040185185186</v>
      </c>
      <c r="T1741" s="5" t="str">
        <f t="shared" si="275"/>
        <v>Dec</v>
      </c>
      <c r="U1741" s="5" t="str">
        <f t="shared" si="276"/>
        <v>2014</v>
      </c>
      <c r="V1741" s="5" t="str">
        <f t="shared" si="277"/>
        <v>Dec</v>
      </c>
      <c r="W1741" s="1" t="str">
        <f t="shared" si="278"/>
        <v>2014</v>
      </c>
      <c r="X1741" s="27">
        <f t="shared" si="279"/>
        <v>41985.299305555556</v>
      </c>
    </row>
    <row r="1742" spans="1:24" ht="32" hidden="1" x14ac:dyDescent="0.2">
      <c r="A1742" s="1">
        <v>1061</v>
      </c>
      <c r="B1742" s="7" t="s">
        <v>1062</v>
      </c>
      <c r="C1742" s="7" t="s">
        <v>5171</v>
      </c>
      <c r="D1742" s="1">
        <v>4000</v>
      </c>
      <c r="E1742" s="1">
        <v>0</v>
      </c>
      <c r="F1742" s="1" t="s">
        <v>8219</v>
      </c>
      <c r="G1742" s="1" t="s">
        <v>8223</v>
      </c>
      <c r="H1742" s="1" t="s">
        <v>8245</v>
      </c>
      <c r="I1742" s="1">
        <v>1462150800</v>
      </c>
      <c r="J1742" s="1">
        <v>1456987108</v>
      </c>
      <c r="K1742" s="1" t="b">
        <v>0</v>
      </c>
      <c r="L1742" s="1">
        <v>0</v>
      </c>
      <c r="M1742" s="1" t="b">
        <v>0</v>
      </c>
      <c r="N1742" s="1" t="s">
        <v>8280</v>
      </c>
      <c r="O1742" s="28">
        <f t="shared" si="270"/>
        <v>0</v>
      </c>
      <c r="P1742" s="29">
        <f t="shared" si="271"/>
        <v>0</v>
      </c>
      <c r="Q1742" s="9" t="str">
        <f t="shared" si="272"/>
        <v>journalism</v>
      </c>
      <c r="R1742" s="26" t="str">
        <f t="shared" si="273"/>
        <v>audio</v>
      </c>
      <c r="S1742" s="27">
        <f t="shared" si="274"/>
        <v>42432.276712962965</v>
      </c>
      <c r="T1742" s="5" t="str">
        <f t="shared" si="275"/>
        <v>Mar</v>
      </c>
      <c r="U1742" s="5" t="str">
        <f t="shared" si="276"/>
        <v>2016</v>
      </c>
      <c r="V1742" s="5" t="str">
        <f t="shared" si="277"/>
        <v>May</v>
      </c>
      <c r="W1742" s="1" t="str">
        <f t="shared" si="278"/>
        <v>2016</v>
      </c>
      <c r="X1742" s="27">
        <f t="shared" si="279"/>
        <v>42492.041666666672</v>
      </c>
    </row>
    <row r="1743" spans="1:24" ht="48" hidden="1" x14ac:dyDescent="0.2">
      <c r="A1743" s="1">
        <v>1100</v>
      </c>
      <c r="B1743" s="7" t="s">
        <v>1101</v>
      </c>
      <c r="C1743" s="7" t="s">
        <v>5210</v>
      </c>
      <c r="D1743" s="1">
        <v>4000</v>
      </c>
      <c r="E1743" s="1">
        <v>100</v>
      </c>
      <c r="F1743" s="1" t="s">
        <v>8220</v>
      </c>
      <c r="G1743" s="1" t="s">
        <v>8235</v>
      </c>
      <c r="H1743" s="1" t="s">
        <v>8248</v>
      </c>
      <c r="I1743" s="1">
        <v>1455417571</v>
      </c>
      <c r="J1743" s="1">
        <v>1452825571</v>
      </c>
      <c r="K1743" s="1" t="b">
        <v>0</v>
      </c>
      <c r="L1743" s="1">
        <v>10</v>
      </c>
      <c r="M1743" s="1" t="b">
        <v>0</v>
      </c>
      <c r="N1743" s="1" t="s">
        <v>8281</v>
      </c>
      <c r="O1743" s="28">
        <f t="shared" si="270"/>
        <v>2.5000000000000001E-2</v>
      </c>
      <c r="P1743" s="29">
        <f t="shared" si="271"/>
        <v>10</v>
      </c>
      <c r="Q1743" s="9" t="str">
        <f t="shared" si="272"/>
        <v>games</v>
      </c>
      <c r="R1743" s="26" t="str">
        <f t="shared" si="273"/>
        <v>video games</v>
      </c>
      <c r="S1743" s="27">
        <f t="shared" si="274"/>
        <v>42384.110775462963</v>
      </c>
      <c r="T1743" s="5" t="str">
        <f t="shared" si="275"/>
        <v>Jan</v>
      </c>
      <c r="U1743" s="5" t="str">
        <f t="shared" si="276"/>
        <v>2016</v>
      </c>
      <c r="V1743" s="5" t="str">
        <f t="shared" si="277"/>
        <v>Feb</v>
      </c>
      <c r="W1743" s="1" t="str">
        <f t="shared" si="278"/>
        <v>2016</v>
      </c>
      <c r="X1743" s="27">
        <f t="shared" si="279"/>
        <v>42414.110775462963</v>
      </c>
    </row>
    <row r="1744" spans="1:24" ht="48" hidden="1" x14ac:dyDescent="0.2">
      <c r="A1744" s="1">
        <v>1142</v>
      </c>
      <c r="B1744" s="7" t="s">
        <v>1143</v>
      </c>
      <c r="C1744" s="7" t="s">
        <v>5252</v>
      </c>
      <c r="D1744" s="1">
        <v>4000</v>
      </c>
      <c r="E1744" s="1">
        <v>0</v>
      </c>
      <c r="F1744" s="1" t="s">
        <v>8220</v>
      </c>
      <c r="G1744" s="1" t="s">
        <v>8223</v>
      </c>
      <c r="H1744" s="1" t="s">
        <v>8245</v>
      </c>
      <c r="I1744" s="1">
        <v>1424131727</v>
      </c>
      <c r="J1744" s="1">
        <v>1421539727</v>
      </c>
      <c r="K1744" s="1" t="b">
        <v>0</v>
      </c>
      <c r="L1744" s="1">
        <v>0</v>
      </c>
      <c r="M1744" s="1" t="b">
        <v>0</v>
      </c>
      <c r="N1744" s="1" t="s">
        <v>8282</v>
      </c>
      <c r="O1744" s="28">
        <f t="shared" si="270"/>
        <v>0</v>
      </c>
      <c r="P1744" s="29">
        <f t="shared" si="271"/>
        <v>0</v>
      </c>
      <c r="Q1744" s="9" t="str">
        <f t="shared" si="272"/>
        <v>games</v>
      </c>
      <c r="R1744" s="26" t="str">
        <f t="shared" si="273"/>
        <v>mobile games</v>
      </c>
      <c r="S1744" s="27">
        <f t="shared" si="274"/>
        <v>42022.006099537044</v>
      </c>
      <c r="T1744" s="5" t="str">
        <f t="shared" si="275"/>
        <v>Jan</v>
      </c>
      <c r="U1744" s="5" t="str">
        <f t="shared" si="276"/>
        <v>2015</v>
      </c>
      <c r="V1744" s="5" t="str">
        <f t="shared" si="277"/>
        <v>Feb</v>
      </c>
      <c r="W1744" s="1" t="str">
        <f t="shared" si="278"/>
        <v>2015</v>
      </c>
      <c r="X1744" s="27">
        <f t="shared" si="279"/>
        <v>42052.006099537044</v>
      </c>
    </row>
    <row r="1745" spans="1:24" ht="32" hidden="1" x14ac:dyDescent="0.2">
      <c r="A1745" s="1">
        <v>1222</v>
      </c>
      <c r="B1745" s="7" t="s">
        <v>1223</v>
      </c>
      <c r="C1745" s="7" t="s">
        <v>5332</v>
      </c>
      <c r="D1745" s="1">
        <v>4000</v>
      </c>
      <c r="E1745" s="1">
        <v>11215</v>
      </c>
      <c r="F1745" s="1" t="s">
        <v>8218</v>
      </c>
      <c r="G1745" s="1" t="s">
        <v>8228</v>
      </c>
      <c r="H1745" s="1" t="s">
        <v>8250</v>
      </c>
      <c r="I1745" s="1">
        <v>1459483200</v>
      </c>
      <c r="J1745" s="1">
        <v>1456852647</v>
      </c>
      <c r="K1745" s="1" t="b">
        <v>0</v>
      </c>
      <c r="L1745" s="1">
        <v>138</v>
      </c>
      <c r="M1745" s="1" t="b">
        <v>1</v>
      </c>
      <c r="N1745" s="1" t="s">
        <v>8284</v>
      </c>
      <c r="O1745" s="28">
        <f t="shared" si="270"/>
        <v>2.80375</v>
      </c>
      <c r="P1745" s="29">
        <f t="shared" si="271"/>
        <v>81.268115942028984</v>
      </c>
      <c r="Q1745" s="9" t="str">
        <f t="shared" si="272"/>
        <v>photography</v>
      </c>
      <c r="R1745" s="26" t="str">
        <f t="shared" si="273"/>
        <v>photobooks</v>
      </c>
      <c r="S1745" s="27">
        <f t="shared" si="274"/>
        <v>42430.720451388886</v>
      </c>
      <c r="T1745" s="5" t="str">
        <f t="shared" si="275"/>
        <v>Mar</v>
      </c>
      <c r="U1745" s="5" t="str">
        <f t="shared" si="276"/>
        <v>2016</v>
      </c>
      <c r="V1745" s="5" t="str">
        <f t="shared" si="277"/>
        <v>Apr</v>
      </c>
      <c r="W1745" s="1" t="str">
        <f t="shared" si="278"/>
        <v>2016</v>
      </c>
      <c r="X1745" s="27">
        <f t="shared" si="279"/>
        <v>42461.166666666672</v>
      </c>
    </row>
    <row r="1746" spans="1:24" ht="32" hidden="1" x14ac:dyDescent="0.2">
      <c r="A1746" s="1">
        <v>1273</v>
      </c>
      <c r="B1746" s="7" t="s">
        <v>1274</v>
      </c>
      <c r="C1746" s="7" t="s">
        <v>5383</v>
      </c>
      <c r="D1746" s="1">
        <v>4000</v>
      </c>
      <c r="E1746" s="1">
        <v>4140</v>
      </c>
      <c r="F1746" s="1" t="s">
        <v>8218</v>
      </c>
      <c r="G1746" s="1" t="s">
        <v>8228</v>
      </c>
      <c r="H1746" s="1" t="s">
        <v>8250</v>
      </c>
      <c r="I1746" s="1">
        <v>1409506291</v>
      </c>
      <c r="J1746" s="1">
        <v>1406914291</v>
      </c>
      <c r="K1746" s="1" t="b">
        <v>1</v>
      </c>
      <c r="L1746" s="1">
        <v>54</v>
      </c>
      <c r="M1746" s="1" t="b">
        <v>1</v>
      </c>
      <c r="N1746" s="1" t="s">
        <v>8275</v>
      </c>
      <c r="O1746" s="28">
        <f t="shared" si="270"/>
        <v>1.0349999999999999</v>
      </c>
      <c r="P1746" s="29">
        <f t="shared" si="271"/>
        <v>76.666666666666671</v>
      </c>
      <c r="Q1746" s="9" t="str">
        <f t="shared" si="272"/>
        <v>music</v>
      </c>
      <c r="R1746" s="26" t="str">
        <f t="shared" si="273"/>
        <v>rock</v>
      </c>
      <c r="S1746" s="27">
        <f t="shared" si="274"/>
        <v>41852.730219907404</v>
      </c>
      <c r="T1746" s="5" t="str">
        <f t="shared" si="275"/>
        <v>Aug</v>
      </c>
      <c r="U1746" s="5" t="str">
        <f t="shared" si="276"/>
        <v>2014</v>
      </c>
      <c r="V1746" s="5" t="str">
        <f t="shared" si="277"/>
        <v>Aug</v>
      </c>
      <c r="W1746" s="1" t="str">
        <f t="shared" si="278"/>
        <v>2014</v>
      </c>
      <c r="X1746" s="27">
        <f t="shared" si="279"/>
        <v>41882.730219907404</v>
      </c>
    </row>
    <row r="1747" spans="1:24" ht="48" hidden="1" x14ac:dyDescent="0.2">
      <c r="A1747" s="1">
        <v>1288</v>
      </c>
      <c r="B1747" s="7" t="s">
        <v>1289</v>
      </c>
      <c r="C1747" s="7" t="s">
        <v>5398</v>
      </c>
      <c r="D1747" s="1">
        <v>4000</v>
      </c>
      <c r="E1747" s="1">
        <v>4018</v>
      </c>
      <c r="F1747" s="1" t="s">
        <v>8218</v>
      </c>
      <c r="G1747" s="1" t="s">
        <v>8223</v>
      </c>
      <c r="H1747" s="1" t="s">
        <v>8245</v>
      </c>
      <c r="I1747" s="1">
        <v>1470801600</v>
      </c>
      <c r="J1747" s="1">
        <v>1468122163</v>
      </c>
      <c r="K1747" s="1" t="b">
        <v>0</v>
      </c>
      <c r="L1747" s="1">
        <v>61</v>
      </c>
      <c r="M1747" s="1" t="b">
        <v>1</v>
      </c>
      <c r="N1747" s="1" t="s">
        <v>8270</v>
      </c>
      <c r="O1747" s="28">
        <f t="shared" si="270"/>
        <v>1.0044999999999999</v>
      </c>
      <c r="P1747" s="29">
        <f t="shared" si="271"/>
        <v>65.868852459016395</v>
      </c>
      <c r="Q1747" s="9" t="str">
        <f t="shared" si="272"/>
        <v>theater</v>
      </c>
      <c r="R1747" s="26" t="str">
        <f t="shared" si="273"/>
        <v>plays</v>
      </c>
      <c r="S1747" s="27">
        <f t="shared" si="274"/>
        <v>42561.154664351852</v>
      </c>
      <c r="T1747" s="5" t="str">
        <f t="shared" si="275"/>
        <v>Jul</v>
      </c>
      <c r="U1747" s="5" t="str">
        <f t="shared" si="276"/>
        <v>2016</v>
      </c>
      <c r="V1747" s="5" t="str">
        <f t="shared" si="277"/>
        <v>Aug</v>
      </c>
      <c r="W1747" s="1" t="str">
        <f t="shared" si="278"/>
        <v>2016</v>
      </c>
      <c r="X1747" s="27">
        <f t="shared" si="279"/>
        <v>42592.166666666672</v>
      </c>
    </row>
    <row r="1748" spans="1:24" ht="48" hidden="1" x14ac:dyDescent="0.2">
      <c r="A1748" s="1">
        <v>1375</v>
      </c>
      <c r="B1748" s="7" t="s">
        <v>1376</v>
      </c>
      <c r="C1748" s="7" t="s">
        <v>5485</v>
      </c>
      <c r="D1748" s="1">
        <v>4000</v>
      </c>
      <c r="E1748" s="1">
        <v>6853</v>
      </c>
      <c r="F1748" s="1" t="s">
        <v>8218</v>
      </c>
      <c r="G1748" s="1" t="s">
        <v>8229</v>
      </c>
      <c r="H1748" s="1" t="s">
        <v>8248</v>
      </c>
      <c r="I1748" s="1">
        <v>1484444119</v>
      </c>
      <c r="J1748" s="1">
        <v>1481852119</v>
      </c>
      <c r="K1748" s="1" t="b">
        <v>0</v>
      </c>
      <c r="L1748" s="1">
        <v>109</v>
      </c>
      <c r="M1748" s="1" t="b">
        <v>1</v>
      </c>
      <c r="N1748" s="1" t="s">
        <v>8275</v>
      </c>
      <c r="O1748" s="28">
        <f t="shared" si="270"/>
        <v>1.7132499999999999</v>
      </c>
      <c r="P1748" s="29">
        <f t="shared" si="271"/>
        <v>62.871559633027523</v>
      </c>
      <c r="Q1748" s="9" t="str">
        <f t="shared" si="272"/>
        <v>music</v>
      </c>
      <c r="R1748" s="26" t="str">
        <f t="shared" si="273"/>
        <v>rock</v>
      </c>
      <c r="S1748" s="27">
        <f t="shared" si="274"/>
        <v>42720.066192129627</v>
      </c>
      <c r="T1748" s="5" t="str">
        <f t="shared" si="275"/>
        <v>Dec</v>
      </c>
      <c r="U1748" s="5" t="str">
        <f t="shared" si="276"/>
        <v>2016</v>
      </c>
      <c r="V1748" s="5" t="str">
        <f t="shared" si="277"/>
        <v>Jan</v>
      </c>
      <c r="W1748" s="1" t="str">
        <f t="shared" si="278"/>
        <v>2017</v>
      </c>
      <c r="X1748" s="27">
        <f t="shared" si="279"/>
        <v>42750.066192129627</v>
      </c>
    </row>
    <row r="1749" spans="1:24" ht="48" hidden="1" x14ac:dyDescent="0.2">
      <c r="A1749" s="1">
        <v>1387</v>
      </c>
      <c r="B1749" s="7" t="s">
        <v>1388</v>
      </c>
      <c r="C1749" s="7" t="s">
        <v>5497</v>
      </c>
      <c r="D1749" s="1">
        <v>4000</v>
      </c>
      <c r="E1749" s="1">
        <v>5465</v>
      </c>
      <c r="F1749" s="1" t="s">
        <v>8218</v>
      </c>
      <c r="G1749" s="1" t="s">
        <v>8223</v>
      </c>
      <c r="H1749" s="1" t="s">
        <v>8245</v>
      </c>
      <c r="I1749" s="1">
        <v>1433305800</v>
      </c>
      <c r="J1749" s="1">
        <v>1430604395</v>
      </c>
      <c r="K1749" s="1" t="b">
        <v>0</v>
      </c>
      <c r="L1749" s="1">
        <v>78</v>
      </c>
      <c r="M1749" s="1" t="b">
        <v>1</v>
      </c>
      <c r="N1749" s="1" t="s">
        <v>8275</v>
      </c>
      <c r="O1749" s="28">
        <f t="shared" si="270"/>
        <v>1.36625</v>
      </c>
      <c r="P1749" s="29">
        <f t="shared" si="271"/>
        <v>70.064102564102569</v>
      </c>
      <c r="Q1749" s="9" t="str">
        <f t="shared" si="272"/>
        <v>music</v>
      </c>
      <c r="R1749" s="26" t="str">
        <f t="shared" si="273"/>
        <v>rock</v>
      </c>
      <c r="S1749" s="27">
        <f t="shared" si="274"/>
        <v>42126.92123842593</v>
      </c>
      <c r="T1749" s="5" t="str">
        <f t="shared" si="275"/>
        <v>May</v>
      </c>
      <c r="U1749" s="5" t="str">
        <f t="shared" si="276"/>
        <v>2015</v>
      </c>
      <c r="V1749" s="5" t="str">
        <f t="shared" si="277"/>
        <v>Jun</v>
      </c>
      <c r="W1749" s="1" t="str">
        <f t="shared" si="278"/>
        <v>2015</v>
      </c>
      <c r="X1749" s="27">
        <f t="shared" si="279"/>
        <v>42158.1875</v>
      </c>
    </row>
    <row r="1750" spans="1:24" ht="48" hidden="1" x14ac:dyDescent="0.2">
      <c r="A1750" s="1">
        <v>1403</v>
      </c>
      <c r="B1750" s="7" t="s">
        <v>1404</v>
      </c>
      <c r="C1750" s="7" t="s">
        <v>5513</v>
      </c>
      <c r="D1750" s="1">
        <v>4000</v>
      </c>
      <c r="E1750" s="1">
        <v>4103</v>
      </c>
      <c r="F1750" s="1" t="s">
        <v>8218</v>
      </c>
      <c r="G1750" s="1" t="s">
        <v>8223</v>
      </c>
      <c r="H1750" s="1" t="s">
        <v>8245</v>
      </c>
      <c r="I1750" s="1">
        <v>1374802235</v>
      </c>
      <c r="J1750" s="1">
        <v>1372210235</v>
      </c>
      <c r="K1750" s="1" t="b">
        <v>0</v>
      </c>
      <c r="L1750" s="1">
        <v>66</v>
      </c>
      <c r="M1750" s="1" t="b">
        <v>1</v>
      </c>
      <c r="N1750" s="1" t="s">
        <v>8275</v>
      </c>
      <c r="O1750" s="28">
        <f t="shared" si="270"/>
        <v>1.0257499999999999</v>
      </c>
      <c r="P1750" s="29">
        <f t="shared" si="271"/>
        <v>62.166666666666664</v>
      </c>
      <c r="Q1750" s="9" t="str">
        <f t="shared" si="272"/>
        <v>music</v>
      </c>
      <c r="R1750" s="26" t="str">
        <f t="shared" si="273"/>
        <v>rock</v>
      </c>
      <c r="S1750" s="27">
        <f t="shared" si="274"/>
        <v>41451.062905092593</v>
      </c>
      <c r="T1750" s="5" t="str">
        <f t="shared" si="275"/>
        <v>Jun</v>
      </c>
      <c r="U1750" s="5" t="str">
        <f t="shared" si="276"/>
        <v>2013</v>
      </c>
      <c r="V1750" s="5" t="str">
        <f t="shared" si="277"/>
        <v>Jul</v>
      </c>
      <c r="W1750" s="1" t="str">
        <f t="shared" si="278"/>
        <v>2013</v>
      </c>
      <c r="X1750" s="27">
        <f t="shared" si="279"/>
        <v>41481.062905092593</v>
      </c>
    </row>
    <row r="1751" spans="1:24" ht="48" hidden="1" x14ac:dyDescent="0.2">
      <c r="A1751" s="1">
        <v>1409</v>
      </c>
      <c r="B1751" s="7" t="s">
        <v>1410</v>
      </c>
      <c r="C1751" s="7" t="s">
        <v>5519</v>
      </c>
      <c r="D1751" s="1">
        <v>4000</v>
      </c>
      <c r="E1751" s="1">
        <v>0</v>
      </c>
      <c r="F1751" s="1" t="s">
        <v>8220</v>
      </c>
      <c r="G1751" s="1" t="s">
        <v>8223</v>
      </c>
      <c r="H1751" s="1" t="s">
        <v>8245</v>
      </c>
      <c r="I1751" s="1">
        <v>1420085535</v>
      </c>
      <c r="J1751" s="1">
        <v>1414897935</v>
      </c>
      <c r="K1751" s="1" t="b">
        <v>0</v>
      </c>
      <c r="L1751" s="1">
        <v>0</v>
      </c>
      <c r="M1751" s="1" t="b">
        <v>0</v>
      </c>
      <c r="N1751" s="1" t="s">
        <v>8286</v>
      </c>
      <c r="O1751" s="28">
        <f t="shared" si="270"/>
        <v>0</v>
      </c>
      <c r="P1751" s="29">
        <f t="shared" si="271"/>
        <v>0</v>
      </c>
      <c r="Q1751" s="9" t="str">
        <f t="shared" si="272"/>
        <v>publishing</v>
      </c>
      <c r="R1751" s="26" t="str">
        <f t="shared" si="273"/>
        <v>translations</v>
      </c>
      <c r="S1751" s="27">
        <f t="shared" si="274"/>
        <v>41945.133506944447</v>
      </c>
      <c r="T1751" s="5" t="str">
        <f t="shared" si="275"/>
        <v>Nov</v>
      </c>
      <c r="U1751" s="5" t="str">
        <f t="shared" si="276"/>
        <v>2014</v>
      </c>
      <c r="V1751" s="5" t="str">
        <f t="shared" si="277"/>
        <v>Jan</v>
      </c>
      <c r="W1751" s="1" t="str">
        <f t="shared" si="278"/>
        <v>2015</v>
      </c>
      <c r="X1751" s="27">
        <f t="shared" si="279"/>
        <v>42005.175173611111</v>
      </c>
    </row>
    <row r="1752" spans="1:24" ht="32" hidden="1" x14ac:dyDescent="0.2">
      <c r="A1752" s="1">
        <v>1462</v>
      </c>
      <c r="B1752" s="7" t="s">
        <v>1463</v>
      </c>
      <c r="C1752" s="7" t="s">
        <v>5572</v>
      </c>
      <c r="D1752" s="1">
        <v>4000</v>
      </c>
      <c r="E1752" s="1">
        <v>4340.7</v>
      </c>
      <c r="F1752" s="1" t="s">
        <v>8218</v>
      </c>
      <c r="G1752" s="1" t="s">
        <v>8223</v>
      </c>
      <c r="H1752" s="1" t="s">
        <v>8245</v>
      </c>
      <c r="I1752" s="1">
        <v>1365609271</v>
      </c>
      <c r="J1752" s="1">
        <v>1363017271</v>
      </c>
      <c r="K1752" s="1" t="b">
        <v>1</v>
      </c>
      <c r="L1752" s="1">
        <v>150</v>
      </c>
      <c r="M1752" s="1" t="b">
        <v>1</v>
      </c>
      <c r="N1752" s="1" t="s">
        <v>8287</v>
      </c>
      <c r="O1752" s="28">
        <f t="shared" si="270"/>
        <v>1.085175</v>
      </c>
      <c r="P1752" s="29">
        <f t="shared" si="271"/>
        <v>28.937999999999999</v>
      </c>
      <c r="Q1752" s="9" t="str">
        <f t="shared" si="272"/>
        <v>publishing</v>
      </c>
      <c r="R1752" s="26" t="str">
        <f t="shared" si="273"/>
        <v>radio &amp; podcasts</v>
      </c>
      <c r="S1752" s="27">
        <f t="shared" si="274"/>
        <v>41344.662858796299</v>
      </c>
      <c r="T1752" s="5" t="str">
        <f t="shared" si="275"/>
        <v>Mar</v>
      </c>
      <c r="U1752" s="5" t="str">
        <f t="shared" si="276"/>
        <v>2013</v>
      </c>
      <c r="V1752" s="5" t="str">
        <f t="shared" si="277"/>
        <v>Apr</v>
      </c>
      <c r="W1752" s="1" t="str">
        <f t="shared" si="278"/>
        <v>2013</v>
      </c>
      <c r="X1752" s="27">
        <f t="shared" si="279"/>
        <v>41374.662858796299</v>
      </c>
    </row>
    <row r="1753" spans="1:24" ht="48" hidden="1" x14ac:dyDescent="0.2">
      <c r="A1753" s="1">
        <v>1492</v>
      </c>
      <c r="B1753" s="7" t="s">
        <v>1493</v>
      </c>
      <c r="C1753" s="7" t="s">
        <v>5602</v>
      </c>
      <c r="D1753" s="1">
        <v>4000</v>
      </c>
      <c r="E1753" s="1">
        <v>30</v>
      </c>
      <c r="F1753" s="1" t="s">
        <v>8220</v>
      </c>
      <c r="G1753" s="1" t="s">
        <v>8223</v>
      </c>
      <c r="H1753" s="1" t="s">
        <v>8245</v>
      </c>
      <c r="I1753" s="1">
        <v>1308431646</v>
      </c>
      <c r="J1753" s="1">
        <v>1305839646</v>
      </c>
      <c r="K1753" s="1" t="b">
        <v>0</v>
      </c>
      <c r="L1753" s="1">
        <v>2</v>
      </c>
      <c r="M1753" s="1" t="b">
        <v>0</v>
      </c>
      <c r="N1753" s="1" t="s">
        <v>8274</v>
      </c>
      <c r="O1753" s="28">
        <f t="shared" si="270"/>
        <v>7.4999999999999997E-3</v>
      </c>
      <c r="P1753" s="29">
        <f t="shared" si="271"/>
        <v>15</v>
      </c>
      <c r="Q1753" s="9" t="str">
        <f t="shared" si="272"/>
        <v>publishing</v>
      </c>
      <c r="R1753" s="26" t="str">
        <f t="shared" si="273"/>
        <v>fiction</v>
      </c>
      <c r="S1753" s="27">
        <f t="shared" si="274"/>
        <v>40682.884791666671</v>
      </c>
      <c r="T1753" s="5" t="str">
        <f t="shared" si="275"/>
        <v>May</v>
      </c>
      <c r="U1753" s="5" t="str">
        <f t="shared" si="276"/>
        <v>2011</v>
      </c>
      <c r="V1753" s="5" t="str">
        <f t="shared" si="277"/>
        <v>Jun</v>
      </c>
      <c r="W1753" s="1" t="str">
        <f t="shared" si="278"/>
        <v>2011</v>
      </c>
      <c r="X1753" s="27">
        <f t="shared" si="279"/>
        <v>40712.884791666671</v>
      </c>
    </row>
    <row r="1754" spans="1:24" ht="48" hidden="1" x14ac:dyDescent="0.2">
      <c r="A1754" s="1">
        <v>1535</v>
      </c>
      <c r="B1754" s="7" t="s">
        <v>1536</v>
      </c>
      <c r="C1754" s="7" t="s">
        <v>5645</v>
      </c>
      <c r="D1754" s="1">
        <v>4000</v>
      </c>
      <c r="E1754" s="1">
        <v>5297</v>
      </c>
      <c r="F1754" s="1" t="s">
        <v>8218</v>
      </c>
      <c r="G1754" s="1" t="s">
        <v>8223</v>
      </c>
      <c r="H1754" s="1" t="s">
        <v>8245</v>
      </c>
      <c r="I1754" s="1">
        <v>1464040800</v>
      </c>
      <c r="J1754" s="1">
        <v>1461527631</v>
      </c>
      <c r="K1754" s="1" t="b">
        <v>1</v>
      </c>
      <c r="L1754" s="1">
        <v>110</v>
      </c>
      <c r="M1754" s="1" t="b">
        <v>1</v>
      </c>
      <c r="N1754" s="1" t="s">
        <v>8284</v>
      </c>
      <c r="O1754" s="28">
        <f t="shared" si="270"/>
        <v>1.3242499999999999</v>
      </c>
      <c r="P1754" s="29">
        <f t="shared" si="271"/>
        <v>48.154545454545456</v>
      </c>
      <c r="Q1754" s="9" t="str">
        <f t="shared" si="272"/>
        <v>photography</v>
      </c>
      <c r="R1754" s="26" t="str">
        <f t="shared" si="273"/>
        <v>photobooks</v>
      </c>
      <c r="S1754" s="27">
        <f t="shared" si="274"/>
        <v>42484.829062500001</v>
      </c>
      <c r="T1754" s="5" t="str">
        <f t="shared" si="275"/>
        <v>Apr</v>
      </c>
      <c r="U1754" s="5" t="str">
        <f t="shared" si="276"/>
        <v>2016</v>
      </c>
      <c r="V1754" s="5" t="str">
        <f t="shared" si="277"/>
        <v>May</v>
      </c>
      <c r="W1754" s="1" t="str">
        <f t="shared" si="278"/>
        <v>2016</v>
      </c>
      <c r="X1754" s="27">
        <f t="shared" si="279"/>
        <v>42513.916666666672</v>
      </c>
    </row>
    <row r="1755" spans="1:24" ht="48" hidden="1" x14ac:dyDescent="0.2">
      <c r="A1755" s="1">
        <v>1562</v>
      </c>
      <c r="B1755" s="7" t="s">
        <v>1563</v>
      </c>
      <c r="C1755" s="7" t="s">
        <v>5672</v>
      </c>
      <c r="D1755" s="1">
        <v>4000</v>
      </c>
      <c r="E1755" s="1">
        <v>0</v>
      </c>
      <c r="F1755" s="1" t="s">
        <v>8219</v>
      </c>
      <c r="G1755" s="1" t="s">
        <v>8223</v>
      </c>
      <c r="H1755" s="1" t="s">
        <v>8245</v>
      </c>
      <c r="I1755" s="1">
        <v>1259715000</v>
      </c>
      <c r="J1755" s="1">
        <v>1253712916</v>
      </c>
      <c r="K1755" s="1" t="b">
        <v>0</v>
      </c>
      <c r="L1755" s="1">
        <v>0</v>
      </c>
      <c r="M1755" s="1" t="b">
        <v>0</v>
      </c>
      <c r="N1755" s="1" t="s">
        <v>8289</v>
      </c>
      <c r="O1755" s="28">
        <f t="shared" si="270"/>
        <v>0</v>
      </c>
      <c r="P1755" s="29">
        <f t="shared" si="271"/>
        <v>0</v>
      </c>
      <c r="Q1755" s="9" t="str">
        <f t="shared" si="272"/>
        <v>publishing</v>
      </c>
      <c r="R1755" s="26" t="str">
        <f t="shared" si="273"/>
        <v>art books</v>
      </c>
      <c r="S1755" s="27">
        <f t="shared" si="274"/>
        <v>40079.566157407404</v>
      </c>
      <c r="T1755" s="5" t="str">
        <f t="shared" si="275"/>
        <v>Sep</v>
      </c>
      <c r="U1755" s="5" t="str">
        <f t="shared" si="276"/>
        <v>2009</v>
      </c>
      <c r="V1755" s="5" t="str">
        <f t="shared" si="277"/>
        <v>Dec</v>
      </c>
      <c r="W1755" s="1" t="str">
        <f t="shared" si="278"/>
        <v>2009</v>
      </c>
      <c r="X1755" s="27">
        <f t="shared" si="279"/>
        <v>40149.034722222219</v>
      </c>
    </row>
    <row r="1756" spans="1:24" ht="48" hidden="1" x14ac:dyDescent="0.2">
      <c r="A1756" s="1">
        <v>1565</v>
      </c>
      <c r="B1756" s="7" t="s">
        <v>1566</v>
      </c>
      <c r="C1756" s="7" t="s">
        <v>5675</v>
      </c>
      <c r="D1756" s="1">
        <v>4000</v>
      </c>
      <c r="E1756" s="1">
        <v>100</v>
      </c>
      <c r="F1756" s="1" t="s">
        <v>8219</v>
      </c>
      <c r="G1756" s="1" t="s">
        <v>8223</v>
      </c>
      <c r="H1756" s="1" t="s">
        <v>8245</v>
      </c>
      <c r="I1756" s="1">
        <v>1307554261</v>
      </c>
      <c r="J1756" s="1">
        <v>1304962261</v>
      </c>
      <c r="K1756" s="1" t="b">
        <v>0</v>
      </c>
      <c r="L1756" s="1">
        <v>1</v>
      </c>
      <c r="M1756" s="1" t="b">
        <v>0</v>
      </c>
      <c r="N1756" s="1" t="s">
        <v>8289</v>
      </c>
      <c r="O1756" s="28">
        <f t="shared" si="270"/>
        <v>2.5000000000000001E-2</v>
      </c>
      <c r="P1756" s="29">
        <f t="shared" si="271"/>
        <v>100</v>
      </c>
      <c r="Q1756" s="9" t="str">
        <f t="shared" si="272"/>
        <v>publishing</v>
      </c>
      <c r="R1756" s="26" t="str">
        <f t="shared" si="273"/>
        <v>art books</v>
      </c>
      <c r="S1756" s="27">
        <f t="shared" si="274"/>
        <v>40672.729872685188</v>
      </c>
      <c r="T1756" s="5" t="str">
        <f t="shared" si="275"/>
        <v>May</v>
      </c>
      <c r="U1756" s="5" t="str">
        <f t="shared" si="276"/>
        <v>2011</v>
      </c>
      <c r="V1756" s="5" t="str">
        <f t="shared" si="277"/>
        <v>Jun</v>
      </c>
      <c r="W1756" s="1" t="str">
        <f t="shared" si="278"/>
        <v>2011</v>
      </c>
      <c r="X1756" s="27">
        <f t="shared" si="279"/>
        <v>40702.729872685188</v>
      </c>
    </row>
    <row r="1757" spans="1:24" ht="32" hidden="1" x14ac:dyDescent="0.2">
      <c r="A1757" s="1">
        <v>1628</v>
      </c>
      <c r="B1757" s="7" t="s">
        <v>1629</v>
      </c>
      <c r="C1757" s="7" t="s">
        <v>5738</v>
      </c>
      <c r="D1757" s="1">
        <v>4000</v>
      </c>
      <c r="E1757" s="1">
        <v>4037</v>
      </c>
      <c r="F1757" s="1" t="s">
        <v>8218</v>
      </c>
      <c r="G1757" s="1" t="s">
        <v>8223</v>
      </c>
      <c r="H1757" s="1" t="s">
        <v>8245</v>
      </c>
      <c r="I1757" s="1">
        <v>1403026882</v>
      </c>
      <c r="J1757" s="1">
        <v>1400175682</v>
      </c>
      <c r="K1757" s="1" t="b">
        <v>0</v>
      </c>
      <c r="L1757" s="1">
        <v>88</v>
      </c>
      <c r="M1757" s="1" t="b">
        <v>1</v>
      </c>
      <c r="N1757" s="1" t="s">
        <v>8275</v>
      </c>
      <c r="O1757" s="28">
        <f t="shared" si="270"/>
        <v>1.00925</v>
      </c>
      <c r="P1757" s="29">
        <f t="shared" si="271"/>
        <v>45.875</v>
      </c>
      <c r="Q1757" s="9" t="str">
        <f t="shared" si="272"/>
        <v>music</v>
      </c>
      <c r="R1757" s="26" t="str">
        <f t="shared" si="273"/>
        <v>rock</v>
      </c>
      <c r="S1757" s="27">
        <f t="shared" si="274"/>
        <v>41774.737060185187</v>
      </c>
      <c r="T1757" s="5" t="str">
        <f t="shared" si="275"/>
        <v>May</v>
      </c>
      <c r="U1757" s="5" t="str">
        <f t="shared" si="276"/>
        <v>2014</v>
      </c>
      <c r="V1757" s="5" t="str">
        <f t="shared" si="277"/>
        <v>Jun</v>
      </c>
      <c r="W1757" s="1" t="str">
        <f t="shared" si="278"/>
        <v>2014</v>
      </c>
      <c r="X1757" s="27">
        <f t="shared" si="279"/>
        <v>41807.737060185187</v>
      </c>
    </row>
    <row r="1758" spans="1:24" ht="48" hidden="1" x14ac:dyDescent="0.2">
      <c r="A1758" s="1">
        <v>1630</v>
      </c>
      <c r="B1758" s="7" t="s">
        <v>1631</v>
      </c>
      <c r="C1758" s="7" t="s">
        <v>5740</v>
      </c>
      <c r="D1758" s="1">
        <v>4000</v>
      </c>
      <c r="E1758" s="1">
        <v>10610</v>
      </c>
      <c r="F1758" s="1" t="s">
        <v>8218</v>
      </c>
      <c r="G1758" s="1" t="s">
        <v>8223</v>
      </c>
      <c r="H1758" s="1" t="s">
        <v>8245</v>
      </c>
      <c r="I1758" s="1">
        <v>1330671540</v>
      </c>
      <c r="J1758" s="1">
        <v>1328040375</v>
      </c>
      <c r="K1758" s="1" t="b">
        <v>0</v>
      </c>
      <c r="L1758" s="1">
        <v>126</v>
      </c>
      <c r="M1758" s="1" t="b">
        <v>1</v>
      </c>
      <c r="N1758" s="1" t="s">
        <v>8275</v>
      </c>
      <c r="O1758" s="28">
        <f t="shared" si="270"/>
        <v>2.6524999999999999</v>
      </c>
      <c r="P1758" s="29">
        <f t="shared" si="271"/>
        <v>84.206349206349202</v>
      </c>
      <c r="Q1758" s="9" t="str">
        <f t="shared" si="272"/>
        <v>music</v>
      </c>
      <c r="R1758" s="26" t="str">
        <f t="shared" si="273"/>
        <v>rock</v>
      </c>
      <c r="S1758" s="27">
        <f t="shared" si="274"/>
        <v>40939.837673611109</v>
      </c>
      <c r="T1758" s="5" t="str">
        <f t="shared" si="275"/>
        <v>Jan</v>
      </c>
      <c r="U1758" s="5" t="str">
        <f t="shared" si="276"/>
        <v>2012</v>
      </c>
      <c r="V1758" s="5" t="str">
        <f t="shared" si="277"/>
        <v>Mar</v>
      </c>
      <c r="W1758" s="1" t="str">
        <f t="shared" si="278"/>
        <v>2012</v>
      </c>
      <c r="X1758" s="27">
        <f t="shared" si="279"/>
        <v>40970.290972222225</v>
      </c>
    </row>
    <row r="1759" spans="1:24" ht="48" hidden="1" x14ac:dyDescent="0.2">
      <c r="A1759" s="1">
        <v>1632</v>
      </c>
      <c r="B1759" s="7" t="s">
        <v>1633</v>
      </c>
      <c r="C1759" s="7" t="s">
        <v>5742</v>
      </c>
      <c r="D1759" s="1">
        <v>4000</v>
      </c>
      <c r="E1759" s="1">
        <v>4065</v>
      </c>
      <c r="F1759" s="1" t="s">
        <v>8218</v>
      </c>
      <c r="G1759" s="1" t="s">
        <v>8223</v>
      </c>
      <c r="H1759" s="1" t="s">
        <v>8245</v>
      </c>
      <c r="I1759" s="1">
        <v>1316851854</v>
      </c>
      <c r="J1759" s="1">
        <v>1311667854</v>
      </c>
      <c r="K1759" s="1" t="b">
        <v>0</v>
      </c>
      <c r="L1759" s="1">
        <v>47</v>
      </c>
      <c r="M1759" s="1" t="b">
        <v>1</v>
      </c>
      <c r="N1759" s="1" t="s">
        <v>8275</v>
      </c>
      <c r="O1759" s="28">
        <f t="shared" si="270"/>
        <v>1.0162500000000001</v>
      </c>
      <c r="P1759" s="29">
        <f t="shared" si="271"/>
        <v>86.489361702127653</v>
      </c>
      <c r="Q1759" s="9" t="str">
        <f t="shared" si="272"/>
        <v>music</v>
      </c>
      <c r="R1759" s="26" t="str">
        <f t="shared" si="273"/>
        <v>rock</v>
      </c>
      <c r="S1759" s="27">
        <f t="shared" si="274"/>
        <v>40750.340902777774</v>
      </c>
      <c r="T1759" s="5" t="str">
        <f t="shared" si="275"/>
        <v>Jul</v>
      </c>
      <c r="U1759" s="5" t="str">
        <f t="shared" si="276"/>
        <v>2011</v>
      </c>
      <c r="V1759" s="5" t="str">
        <f t="shared" si="277"/>
        <v>Sep</v>
      </c>
      <c r="W1759" s="1" t="str">
        <f t="shared" si="278"/>
        <v>2011</v>
      </c>
      <c r="X1759" s="27">
        <f t="shared" si="279"/>
        <v>40810.340902777774</v>
      </c>
    </row>
    <row r="1760" spans="1:24" ht="64" hidden="1" x14ac:dyDescent="0.2">
      <c r="A1760" s="1">
        <v>1688</v>
      </c>
      <c r="B1760" s="7" t="s">
        <v>1689</v>
      </c>
      <c r="C1760" s="7" t="s">
        <v>5798</v>
      </c>
      <c r="D1760" s="1">
        <v>4000</v>
      </c>
      <c r="E1760" s="1">
        <v>1772</v>
      </c>
      <c r="F1760" s="1" t="s">
        <v>8221</v>
      </c>
      <c r="G1760" s="1" t="s">
        <v>8223</v>
      </c>
      <c r="H1760" s="1" t="s">
        <v>8245</v>
      </c>
      <c r="I1760" s="1">
        <v>1491738594</v>
      </c>
      <c r="J1760" s="1">
        <v>1489150194</v>
      </c>
      <c r="K1760" s="1" t="b">
        <v>0</v>
      </c>
      <c r="L1760" s="1">
        <v>7</v>
      </c>
      <c r="M1760" s="1" t="b">
        <v>0</v>
      </c>
      <c r="N1760" s="1" t="s">
        <v>8292</v>
      </c>
      <c r="O1760" s="28">
        <f t="shared" si="270"/>
        <v>0.443</v>
      </c>
      <c r="P1760" s="29">
        <f t="shared" si="271"/>
        <v>253.14285714285714</v>
      </c>
      <c r="Q1760" s="9" t="str">
        <f t="shared" si="272"/>
        <v>music</v>
      </c>
      <c r="R1760" s="26" t="str">
        <f t="shared" si="273"/>
        <v>faith</v>
      </c>
      <c r="S1760" s="27">
        <f t="shared" si="274"/>
        <v>42804.534652777773</v>
      </c>
      <c r="T1760" s="5" t="str">
        <f t="shared" si="275"/>
        <v>Mar</v>
      </c>
      <c r="U1760" s="5" t="str">
        <f t="shared" si="276"/>
        <v>2017</v>
      </c>
      <c r="V1760" s="5" t="str">
        <f t="shared" si="277"/>
        <v>Apr</v>
      </c>
      <c r="W1760" s="1" t="str">
        <f t="shared" si="278"/>
        <v>2017</v>
      </c>
      <c r="X1760" s="27">
        <f t="shared" si="279"/>
        <v>42834.492986111116</v>
      </c>
    </row>
    <row r="1761" spans="1:24" ht="48" hidden="1" x14ac:dyDescent="0.2">
      <c r="A1761" s="1">
        <v>1719</v>
      </c>
      <c r="B1761" s="7" t="s">
        <v>1720</v>
      </c>
      <c r="C1761" s="7" t="s">
        <v>5829</v>
      </c>
      <c r="D1761" s="1">
        <v>4000</v>
      </c>
      <c r="E1761" s="1">
        <v>35</v>
      </c>
      <c r="F1761" s="1" t="s">
        <v>8220</v>
      </c>
      <c r="G1761" s="1" t="s">
        <v>8223</v>
      </c>
      <c r="H1761" s="1" t="s">
        <v>8245</v>
      </c>
      <c r="I1761" s="1">
        <v>1410958191</v>
      </c>
      <c r="J1761" s="1">
        <v>1408366191</v>
      </c>
      <c r="K1761" s="1" t="b">
        <v>0</v>
      </c>
      <c r="L1761" s="1">
        <v>3</v>
      </c>
      <c r="M1761" s="1" t="b">
        <v>0</v>
      </c>
      <c r="N1761" s="1" t="s">
        <v>8292</v>
      </c>
      <c r="O1761" s="28">
        <f t="shared" si="270"/>
        <v>8.7500000000000008E-3</v>
      </c>
      <c r="P1761" s="29">
        <f t="shared" si="271"/>
        <v>11.666666666666666</v>
      </c>
      <c r="Q1761" s="9" t="str">
        <f t="shared" si="272"/>
        <v>music</v>
      </c>
      <c r="R1761" s="26" t="str">
        <f t="shared" si="273"/>
        <v>faith</v>
      </c>
      <c r="S1761" s="27">
        <f t="shared" si="274"/>
        <v>41869.534618055557</v>
      </c>
      <c r="T1761" s="5" t="str">
        <f t="shared" si="275"/>
        <v>Aug</v>
      </c>
      <c r="U1761" s="5" t="str">
        <f t="shared" si="276"/>
        <v>2014</v>
      </c>
      <c r="V1761" s="5" t="str">
        <f t="shared" si="277"/>
        <v>Sep</v>
      </c>
      <c r="W1761" s="1" t="str">
        <f t="shared" si="278"/>
        <v>2014</v>
      </c>
      <c r="X1761" s="27">
        <f t="shared" si="279"/>
        <v>41899.534618055557</v>
      </c>
    </row>
    <row r="1762" spans="1:24" ht="48" hidden="1" x14ac:dyDescent="0.2">
      <c r="A1762" s="1">
        <v>1720</v>
      </c>
      <c r="B1762" s="7" t="s">
        <v>1721</v>
      </c>
      <c r="C1762" s="7" t="s">
        <v>5830</v>
      </c>
      <c r="D1762" s="1">
        <v>4000</v>
      </c>
      <c r="E1762" s="1">
        <v>225</v>
      </c>
      <c r="F1762" s="1" t="s">
        <v>8220</v>
      </c>
      <c r="G1762" s="1" t="s">
        <v>8223</v>
      </c>
      <c r="H1762" s="1" t="s">
        <v>8245</v>
      </c>
      <c r="I1762" s="1">
        <v>1415562471</v>
      </c>
      <c r="J1762" s="1">
        <v>1412966871</v>
      </c>
      <c r="K1762" s="1" t="b">
        <v>0</v>
      </c>
      <c r="L1762" s="1">
        <v>8</v>
      </c>
      <c r="M1762" s="1" t="b">
        <v>0</v>
      </c>
      <c r="N1762" s="1" t="s">
        <v>8292</v>
      </c>
      <c r="O1762" s="28">
        <f t="shared" si="270"/>
        <v>5.6250000000000001E-2</v>
      </c>
      <c r="P1762" s="29">
        <f t="shared" si="271"/>
        <v>28.125</v>
      </c>
      <c r="Q1762" s="9" t="str">
        <f t="shared" si="272"/>
        <v>music</v>
      </c>
      <c r="R1762" s="26" t="str">
        <f t="shared" si="273"/>
        <v>faith</v>
      </c>
      <c r="S1762" s="27">
        <f t="shared" si="274"/>
        <v>41922.783229166671</v>
      </c>
      <c r="T1762" s="5" t="str">
        <f t="shared" si="275"/>
        <v>Oct</v>
      </c>
      <c r="U1762" s="5" t="str">
        <f t="shared" si="276"/>
        <v>2014</v>
      </c>
      <c r="V1762" s="5" t="str">
        <f t="shared" si="277"/>
        <v>Nov</v>
      </c>
      <c r="W1762" s="1" t="str">
        <f t="shared" si="278"/>
        <v>2014</v>
      </c>
      <c r="X1762" s="27">
        <f t="shared" si="279"/>
        <v>41952.824895833335</v>
      </c>
    </row>
    <row r="1763" spans="1:24" ht="48" hidden="1" x14ac:dyDescent="0.2">
      <c r="A1763" s="1">
        <v>1732</v>
      </c>
      <c r="B1763" s="7" t="s">
        <v>1733</v>
      </c>
      <c r="C1763" s="7" t="s">
        <v>5842</v>
      </c>
      <c r="D1763" s="1">
        <v>4000</v>
      </c>
      <c r="E1763" s="1">
        <v>0</v>
      </c>
      <c r="F1763" s="1" t="s">
        <v>8220</v>
      </c>
      <c r="G1763" s="1" t="s">
        <v>8223</v>
      </c>
      <c r="H1763" s="1" t="s">
        <v>8245</v>
      </c>
      <c r="I1763" s="1">
        <v>1452920400</v>
      </c>
      <c r="J1763" s="1">
        <v>1447777481</v>
      </c>
      <c r="K1763" s="1" t="b">
        <v>0</v>
      </c>
      <c r="L1763" s="1">
        <v>0</v>
      </c>
      <c r="M1763" s="1" t="b">
        <v>0</v>
      </c>
      <c r="N1763" s="1" t="s">
        <v>8292</v>
      </c>
      <c r="O1763" s="28">
        <f t="shared" si="270"/>
        <v>0</v>
      </c>
      <c r="P1763" s="29">
        <f t="shared" si="271"/>
        <v>0</v>
      </c>
      <c r="Q1763" s="9" t="str">
        <f t="shared" si="272"/>
        <v>music</v>
      </c>
      <c r="R1763" s="26" t="str">
        <f t="shared" si="273"/>
        <v>faith</v>
      </c>
      <c r="S1763" s="27">
        <f t="shared" si="274"/>
        <v>42325.683807870373</v>
      </c>
      <c r="T1763" s="5" t="str">
        <f t="shared" si="275"/>
        <v>Nov</v>
      </c>
      <c r="U1763" s="5" t="str">
        <f t="shared" si="276"/>
        <v>2015</v>
      </c>
      <c r="V1763" s="5" t="str">
        <f t="shared" si="277"/>
        <v>Jan</v>
      </c>
      <c r="W1763" s="1" t="str">
        <f t="shared" si="278"/>
        <v>2016</v>
      </c>
      <c r="X1763" s="27">
        <f t="shared" si="279"/>
        <v>42385.208333333328</v>
      </c>
    </row>
    <row r="1764" spans="1:24" ht="48" hidden="1" x14ac:dyDescent="0.2">
      <c r="A1764" s="1">
        <v>1737</v>
      </c>
      <c r="B1764" s="7" t="s">
        <v>1738</v>
      </c>
      <c r="C1764" s="7" t="s">
        <v>5847</v>
      </c>
      <c r="D1764" s="1">
        <v>4000</v>
      </c>
      <c r="E1764" s="1">
        <v>850</v>
      </c>
      <c r="F1764" s="1" t="s">
        <v>8220</v>
      </c>
      <c r="G1764" s="1" t="s">
        <v>8223</v>
      </c>
      <c r="H1764" s="1" t="s">
        <v>8245</v>
      </c>
      <c r="I1764" s="1">
        <v>1437432392</v>
      </c>
      <c r="J1764" s="1">
        <v>1434840392</v>
      </c>
      <c r="K1764" s="1" t="b">
        <v>0</v>
      </c>
      <c r="L1764" s="1">
        <v>15</v>
      </c>
      <c r="M1764" s="1" t="b">
        <v>0</v>
      </c>
      <c r="N1764" s="1" t="s">
        <v>8292</v>
      </c>
      <c r="O1764" s="28">
        <f t="shared" si="270"/>
        <v>0.21249999999999999</v>
      </c>
      <c r="P1764" s="29">
        <f t="shared" si="271"/>
        <v>56.666666666666664</v>
      </c>
      <c r="Q1764" s="9" t="str">
        <f t="shared" si="272"/>
        <v>music</v>
      </c>
      <c r="R1764" s="26" t="str">
        <f t="shared" si="273"/>
        <v>faith</v>
      </c>
      <c r="S1764" s="27">
        <f t="shared" si="274"/>
        <v>42175.948981481488</v>
      </c>
      <c r="T1764" s="5" t="str">
        <f t="shared" si="275"/>
        <v>Jun</v>
      </c>
      <c r="U1764" s="5" t="str">
        <f t="shared" si="276"/>
        <v>2015</v>
      </c>
      <c r="V1764" s="5" t="str">
        <f t="shared" si="277"/>
        <v>Jul</v>
      </c>
      <c r="W1764" s="1" t="str">
        <f t="shared" si="278"/>
        <v>2015</v>
      </c>
      <c r="X1764" s="27">
        <f t="shared" si="279"/>
        <v>42205.948981481488</v>
      </c>
    </row>
    <row r="1765" spans="1:24" ht="32" hidden="1" x14ac:dyDescent="0.2">
      <c r="A1765" s="1">
        <v>1799</v>
      </c>
      <c r="B1765" s="7" t="s">
        <v>1800</v>
      </c>
      <c r="C1765" s="7" t="s">
        <v>5909</v>
      </c>
      <c r="D1765" s="1">
        <v>4000</v>
      </c>
      <c r="E1765" s="1">
        <v>69.83</v>
      </c>
      <c r="F1765" s="1" t="s">
        <v>8220</v>
      </c>
      <c r="G1765" s="1" t="s">
        <v>8224</v>
      </c>
      <c r="H1765" s="1" t="s">
        <v>8246</v>
      </c>
      <c r="I1765" s="1">
        <v>1415740408</v>
      </c>
      <c r="J1765" s="1">
        <v>1414008808</v>
      </c>
      <c r="K1765" s="1" t="b">
        <v>1</v>
      </c>
      <c r="L1765" s="1">
        <v>6</v>
      </c>
      <c r="M1765" s="1" t="b">
        <v>0</v>
      </c>
      <c r="N1765" s="1" t="s">
        <v>8284</v>
      </c>
      <c r="O1765" s="28">
        <f t="shared" si="270"/>
        <v>1.7457500000000001E-2</v>
      </c>
      <c r="P1765" s="29">
        <f t="shared" si="271"/>
        <v>11.638333333333334</v>
      </c>
      <c r="Q1765" s="9" t="str">
        <f t="shared" si="272"/>
        <v>photography</v>
      </c>
      <c r="R1765" s="26" t="str">
        <f t="shared" si="273"/>
        <v>photobooks</v>
      </c>
      <c r="S1765" s="27">
        <f t="shared" si="274"/>
        <v>41934.842685185184</v>
      </c>
      <c r="T1765" s="5" t="str">
        <f t="shared" si="275"/>
        <v>Oct</v>
      </c>
      <c r="U1765" s="5" t="str">
        <f t="shared" si="276"/>
        <v>2014</v>
      </c>
      <c r="V1765" s="5" t="str">
        <f t="shared" si="277"/>
        <v>Nov</v>
      </c>
      <c r="W1765" s="1" t="str">
        <f t="shared" si="278"/>
        <v>2014</v>
      </c>
      <c r="X1765" s="27">
        <f t="shared" si="279"/>
        <v>41954.884351851855</v>
      </c>
    </row>
    <row r="1766" spans="1:24" ht="32" hidden="1" x14ac:dyDescent="0.2">
      <c r="A1766" s="1">
        <v>1976</v>
      </c>
      <c r="B1766" s="7" t="s">
        <v>1977</v>
      </c>
      <c r="C1766" s="7" t="s">
        <v>6086</v>
      </c>
      <c r="D1766" s="1">
        <v>4000</v>
      </c>
      <c r="E1766" s="1">
        <v>13864</v>
      </c>
      <c r="F1766" s="1" t="s">
        <v>8218</v>
      </c>
      <c r="G1766" s="1" t="s">
        <v>8224</v>
      </c>
      <c r="H1766" s="1" t="s">
        <v>8246</v>
      </c>
      <c r="I1766" s="1">
        <v>1373751325</v>
      </c>
      <c r="J1766" s="1">
        <v>1371159325</v>
      </c>
      <c r="K1766" s="1" t="b">
        <v>1</v>
      </c>
      <c r="L1766" s="1">
        <v>473</v>
      </c>
      <c r="M1766" s="1" t="b">
        <v>1</v>
      </c>
      <c r="N1766" s="1" t="s">
        <v>8294</v>
      </c>
      <c r="O1766" s="28">
        <f t="shared" si="270"/>
        <v>3.4660000000000002</v>
      </c>
      <c r="P1766" s="29">
        <f t="shared" si="271"/>
        <v>29.310782241014799</v>
      </c>
      <c r="Q1766" s="9" t="str">
        <f t="shared" si="272"/>
        <v>technology</v>
      </c>
      <c r="R1766" s="26" t="str">
        <f t="shared" si="273"/>
        <v>hardware</v>
      </c>
      <c r="S1766" s="27">
        <f t="shared" si="274"/>
        <v>41438.899594907409</v>
      </c>
      <c r="T1766" s="5" t="str">
        <f t="shared" si="275"/>
        <v>Jun</v>
      </c>
      <c r="U1766" s="5" t="str">
        <f t="shared" si="276"/>
        <v>2013</v>
      </c>
      <c r="V1766" s="5" t="str">
        <f t="shared" si="277"/>
        <v>Jul</v>
      </c>
      <c r="W1766" s="1" t="str">
        <f t="shared" si="278"/>
        <v>2013</v>
      </c>
      <c r="X1766" s="27">
        <f t="shared" si="279"/>
        <v>41468.899594907409</v>
      </c>
    </row>
    <row r="1767" spans="1:24" ht="48" hidden="1" x14ac:dyDescent="0.2">
      <c r="A1767" s="1">
        <v>2024</v>
      </c>
      <c r="B1767" s="7" t="s">
        <v>2025</v>
      </c>
      <c r="C1767" s="7" t="s">
        <v>6134</v>
      </c>
      <c r="D1767" s="1">
        <v>4000</v>
      </c>
      <c r="E1767" s="1">
        <v>23414</v>
      </c>
      <c r="F1767" s="1" t="s">
        <v>8218</v>
      </c>
      <c r="G1767" s="1" t="s">
        <v>8223</v>
      </c>
      <c r="H1767" s="1" t="s">
        <v>8245</v>
      </c>
      <c r="I1767" s="1">
        <v>1344826800</v>
      </c>
      <c r="J1767" s="1">
        <v>1341875544</v>
      </c>
      <c r="K1767" s="1" t="b">
        <v>1</v>
      </c>
      <c r="L1767" s="1">
        <v>105</v>
      </c>
      <c r="M1767" s="1" t="b">
        <v>1</v>
      </c>
      <c r="N1767" s="1" t="s">
        <v>8294</v>
      </c>
      <c r="O1767" s="28">
        <f t="shared" si="270"/>
        <v>5.8535000000000004</v>
      </c>
      <c r="P1767" s="29">
        <f t="shared" si="271"/>
        <v>222.99047619047619</v>
      </c>
      <c r="Q1767" s="9" t="str">
        <f t="shared" si="272"/>
        <v>technology</v>
      </c>
      <c r="R1767" s="26" t="str">
        <f t="shared" si="273"/>
        <v>hardware</v>
      </c>
      <c r="S1767" s="27">
        <f t="shared" si="274"/>
        <v>41099.966944444444</v>
      </c>
      <c r="T1767" s="5" t="str">
        <f t="shared" si="275"/>
        <v>Jul</v>
      </c>
      <c r="U1767" s="5" t="str">
        <f t="shared" si="276"/>
        <v>2012</v>
      </c>
      <c r="V1767" s="5" t="str">
        <f t="shared" si="277"/>
        <v>Aug</v>
      </c>
      <c r="W1767" s="1" t="str">
        <f t="shared" si="278"/>
        <v>2012</v>
      </c>
      <c r="X1767" s="27">
        <f t="shared" si="279"/>
        <v>41134.125</v>
      </c>
    </row>
    <row r="1768" spans="1:24" ht="32" hidden="1" x14ac:dyDescent="0.2">
      <c r="A1768" s="1">
        <v>2063</v>
      </c>
      <c r="B1768" s="7" t="s">
        <v>2064</v>
      </c>
      <c r="C1768" s="7" t="s">
        <v>6173</v>
      </c>
      <c r="D1768" s="1">
        <v>4000</v>
      </c>
      <c r="E1768" s="1">
        <v>5922</v>
      </c>
      <c r="F1768" s="1" t="s">
        <v>8218</v>
      </c>
      <c r="G1768" s="1" t="s">
        <v>8235</v>
      </c>
      <c r="H1768" s="1" t="s">
        <v>8248</v>
      </c>
      <c r="I1768" s="1">
        <v>1463333701</v>
      </c>
      <c r="J1768" s="1">
        <v>1460482501</v>
      </c>
      <c r="K1768" s="1" t="b">
        <v>0</v>
      </c>
      <c r="L1768" s="1">
        <v>49</v>
      </c>
      <c r="M1768" s="1" t="b">
        <v>1</v>
      </c>
      <c r="N1768" s="1" t="s">
        <v>8294</v>
      </c>
      <c r="O1768" s="28">
        <f t="shared" si="270"/>
        <v>1.4804999999999999</v>
      </c>
      <c r="P1768" s="29">
        <f t="shared" si="271"/>
        <v>120.85714285714286</v>
      </c>
      <c r="Q1768" s="9" t="str">
        <f t="shared" si="272"/>
        <v>technology</v>
      </c>
      <c r="R1768" s="26" t="str">
        <f t="shared" si="273"/>
        <v>hardware</v>
      </c>
      <c r="S1768" s="27">
        <f t="shared" si="274"/>
        <v>42472.73265046296</v>
      </c>
      <c r="T1768" s="5" t="str">
        <f t="shared" si="275"/>
        <v>Apr</v>
      </c>
      <c r="U1768" s="5" t="str">
        <f t="shared" si="276"/>
        <v>2016</v>
      </c>
      <c r="V1768" s="5" t="str">
        <f t="shared" si="277"/>
        <v>May</v>
      </c>
      <c r="W1768" s="1" t="str">
        <f t="shared" si="278"/>
        <v>2016</v>
      </c>
      <c r="X1768" s="27">
        <f t="shared" si="279"/>
        <v>42505.73265046296</v>
      </c>
    </row>
    <row r="1769" spans="1:24" ht="48" hidden="1" x14ac:dyDescent="0.2">
      <c r="A1769" s="1">
        <v>2086</v>
      </c>
      <c r="B1769" s="7" t="s">
        <v>2087</v>
      </c>
      <c r="C1769" s="7" t="s">
        <v>6196</v>
      </c>
      <c r="D1769" s="1">
        <v>4000</v>
      </c>
      <c r="E1769" s="1">
        <v>4028</v>
      </c>
      <c r="F1769" s="1" t="s">
        <v>8218</v>
      </c>
      <c r="G1769" s="1" t="s">
        <v>8223</v>
      </c>
      <c r="H1769" s="1" t="s">
        <v>8245</v>
      </c>
      <c r="I1769" s="1">
        <v>1323838740</v>
      </c>
      <c r="J1769" s="1">
        <v>1321200332</v>
      </c>
      <c r="K1769" s="1" t="b">
        <v>0</v>
      </c>
      <c r="L1769" s="1">
        <v>35</v>
      </c>
      <c r="M1769" s="1" t="b">
        <v>1</v>
      </c>
      <c r="N1769" s="1" t="s">
        <v>8278</v>
      </c>
      <c r="O1769" s="28">
        <f t="shared" si="270"/>
        <v>1.0069999999999999</v>
      </c>
      <c r="P1769" s="29">
        <f t="shared" si="271"/>
        <v>115.08571428571429</v>
      </c>
      <c r="Q1769" s="9" t="str">
        <f t="shared" si="272"/>
        <v>music</v>
      </c>
      <c r="R1769" s="26" t="str">
        <f t="shared" si="273"/>
        <v>indie rock</v>
      </c>
      <c r="S1769" s="27">
        <f t="shared" si="274"/>
        <v>40860.67050925926</v>
      </c>
      <c r="T1769" s="5" t="str">
        <f t="shared" si="275"/>
        <v>Nov</v>
      </c>
      <c r="U1769" s="5" t="str">
        <f t="shared" si="276"/>
        <v>2011</v>
      </c>
      <c r="V1769" s="5" t="str">
        <f t="shared" si="277"/>
        <v>Dec</v>
      </c>
      <c r="W1769" s="1" t="str">
        <f t="shared" si="278"/>
        <v>2011</v>
      </c>
      <c r="X1769" s="27">
        <f t="shared" si="279"/>
        <v>40891.207638888889</v>
      </c>
    </row>
    <row r="1770" spans="1:24" ht="32" hidden="1" x14ac:dyDescent="0.2">
      <c r="A1770" s="1">
        <v>2109</v>
      </c>
      <c r="B1770" s="7" t="s">
        <v>2110</v>
      </c>
      <c r="C1770" s="7" t="s">
        <v>6219</v>
      </c>
      <c r="D1770" s="1">
        <v>4000</v>
      </c>
      <c r="E1770" s="1">
        <v>4261</v>
      </c>
      <c r="F1770" s="1" t="s">
        <v>8218</v>
      </c>
      <c r="G1770" s="1" t="s">
        <v>8223</v>
      </c>
      <c r="H1770" s="1" t="s">
        <v>8245</v>
      </c>
      <c r="I1770" s="1">
        <v>1436115617</v>
      </c>
      <c r="J1770" s="1">
        <v>1433523617</v>
      </c>
      <c r="K1770" s="1" t="b">
        <v>0</v>
      </c>
      <c r="L1770" s="1">
        <v>40</v>
      </c>
      <c r="M1770" s="1" t="b">
        <v>1</v>
      </c>
      <c r="N1770" s="1" t="s">
        <v>8278</v>
      </c>
      <c r="O1770" s="28">
        <f t="shared" si="270"/>
        <v>1.06525</v>
      </c>
      <c r="P1770" s="29">
        <f t="shared" si="271"/>
        <v>106.52500000000001</v>
      </c>
      <c r="Q1770" s="9" t="str">
        <f t="shared" si="272"/>
        <v>music</v>
      </c>
      <c r="R1770" s="26" t="str">
        <f t="shared" si="273"/>
        <v>indie rock</v>
      </c>
      <c r="S1770" s="27">
        <f t="shared" si="274"/>
        <v>42160.708530092597</v>
      </c>
      <c r="T1770" s="5" t="str">
        <f t="shared" si="275"/>
        <v>Jun</v>
      </c>
      <c r="U1770" s="5" t="str">
        <f t="shared" si="276"/>
        <v>2015</v>
      </c>
      <c r="V1770" s="5" t="str">
        <f t="shared" si="277"/>
        <v>Jul</v>
      </c>
      <c r="W1770" s="1" t="str">
        <f t="shared" si="278"/>
        <v>2015</v>
      </c>
      <c r="X1770" s="27">
        <f t="shared" si="279"/>
        <v>42190.708530092597</v>
      </c>
    </row>
    <row r="1771" spans="1:24" ht="48" hidden="1" x14ac:dyDescent="0.2">
      <c r="A1771" s="1">
        <v>2171</v>
      </c>
      <c r="B1771" s="7" t="s">
        <v>2172</v>
      </c>
      <c r="C1771" s="7" t="s">
        <v>6281</v>
      </c>
      <c r="D1771" s="1">
        <v>4000</v>
      </c>
      <c r="E1771" s="1">
        <v>4243</v>
      </c>
      <c r="F1771" s="1" t="s">
        <v>8218</v>
      </c>
      <c r="G1771" s="1" t="s">
        <v>8223</v>
      </c>
      <c r="H1771" s="1" t="s">
        <v>8245</v>
      </c>
      <c r="I1771" s="1">
        <v>1434949200</v>
      </c>
      <c r="J1771" s="1">
        <v>1431903495</v>
      </c>
      <c r="K1771" s="1" t="b">
        <v>0</v>
      </c>
      <c r="L1771" s="1">
        <v>47</v>
      </c>
      <c r="M1771" s="1" t="b">
        <v>1</v>
      </c>
      <c r="N1771" s="1" t="s">
        <v>8275</v>
      </c>
      <c r="O1771" s="28">
        <f t="shared" si="270"/>
        <v>1.0607500000000001</v>
      </c>
      <c r="P1771" s="29">
        <f t="shared" si="271"/>
        <v>90.276595744680847</v>
      </c>
      <c r="Q1771" s="9" t="str">
        <f t="shared" si="272"/>
        <v>music</v>
      </c>
      <c r="R1771" s="26" t="str">
        <f t="shared" si="273"/>
        <v>rock</v>
      </c>
      <c r="S1771" s="27">
        <f t="shared" si="274"/>
        <v>42141.95711805555</v>
      </c>
      <c r="T1771" s="5" t="str">
        <f t="shared" si="275"/>
        <v>May</v>
      </c>
      <c r="U1771" s="5" t="str">
        <f t="shared" si="276"/>
        <v>2015</v>
      </c>
      <c r="V1771" s="5" t="str">
        <f t="shared" si="277"/>
        <v>Jun</v>
      </c>
      <c r="W1771" s="1" t="str">
        <f t="shared" si="278"/>
        <v>2015</v>
      </c>
      <c r="X1771" s="27">
        <f t="shared" si="279"/>
        <v>42177.208333333328</v>
      </c>
    </row>
    <row r="1772" spans="1:24" ht="48" hidden="1" x14ac:dyDescent="0.2">
      <c r="A1772" s="1">
        <v>2174</v>
      </c>
      <c r="B1772" s="7" t="s">
        <v>2175</v>
      </c>
      <c r="C1772" s="7" t="s">
        <v>6284</v>
      </c>
      <c r="D1772" s="1">
        <v>4000</v>
      </c>
      <c r="E1772" s="1">
        <v>4119</v>
      </c>
      <c r="F1772" s="1" t="s">
        <v>8218</v>
      </c>
      <c r="G1772" s="1" t="s">
        <v>8224</v>
      </c>
      <c r="H1772" s="1" t="s">
        <v>8246</v>
      </c>
      <c r="I1772" s="1">
        <v>1462453307</v>
      </c>
      <c r="J1772" s="1">
        <v>1459861307</v>
      </c>
      <c r="K1772" s="1" t="b">
        <v>0</v>
      </c>
      <c r="L1772" s="1">
        <v>63</v>
      </c>
      <c r="M1772" s="1" t="b">
        <v>1</v>
      </c>
      <c r="N1772" s="1" t="s">
        <v>8275</v>
      </c>
      <c r="O1772" s="28">
        <f t="shared" si="270"/>
        <v>1.0297499999999999</v>
      </c>
      <c r="P1772" s="29">
        <f t="shared" si="271"/>
        <v>65.38095238095238</v>
      </c>
      <c r="Q1772" s="9" t="str">
        <f t="shared" si="272"/>
        <v>music</v>
      </c>
      <c r="R1772" s="26" t="str">
        <f t="shared" si="273"/>
        <v>rock</v>
      </c>
      <c r="S1772" s="27">
        <f t="shared" si="274"/>
        <v>42465.542905092589</v>
      </c>
      <c r="T1772" s="5" t="str">
        <f t="shared" si="275"/>
        <v>Apr</v>
      </c>
      <c r="U1772" s="5" t="str">
        <f t="shared" si="276"/>
        <v>2016</v>
      </c>
      <c r="V1772" s="5" t="str">
        <f t="shared" si="277"/>
        <v>May</v>
      </c>
      <c r="W1772" s="1" t="str">
        <f t="shared" si="278"/>
        <v>2016</v>
      </c>
      <c r="X1772" s="27">
        <f t="shared" si="279"/>
        <v>42495.542905092589</v>
      </c>
    </row>
    <row r="1773" spans="1:24" ht="32" hidden="1" x14ac:dyDescent="0.2">
      <c r="A1773" s="1">
        <v>2202</v>
      </c>
      <c r="B1773" s="7" t="s">
        <v>2203</v>
      </c>
      <c r="C1773" s="7" t="s">
        <v>6312</v>
      </c>
      <c r="D1773" s="1">
        <v>4000</v>
      </c>
      <c r="E1773" s="1">
        <v>28167.25</v>
      </c>
      <c r="F1773" s="1" t="s">
        <v>8218</v>
      </c>
      <c r="G1773" s="1" t="s">
        <v>8223</v>
      </c>
      <c r="H1773" s="1" t="s">
        <v>8245</v>
      </c>
      <c r="I1773" s="1">
        <v>1351801368</v>
      </c>
      <c r="J1773" s="1">
        <v>1349209368</v>
      </c>
      <c r="K1773" s="1" t="b">
        <v>0</v>
      </c>
      <c r="L1773" s="1">
        <v>721</v>
      </c>
      <c r="M1773" s="1" t="b">
        <v>1</v>
      </c>
      <c r="N1773" s="1" t="s">
        <v>8279</v>
      </c>
      <c r="O1773" s="28">
        <f t="shared" si="270"/>
        <v>7.0418124999999998</v>
      </c>
      <c r="P1773" s="29">
        <f t="shared" si="271"/>
        <v>39.066920943134534</v>
      </c>
      <c r="Q1773" s="9" t="str">
        <f t="shared" si="272"/>
        <v>music</v>
      </c>
      <c r="R1773" s="26" t="str">
        <f t="shared" si="273"/>
        <v>electronic music</v>
      </c>
      <c r="S1773" s="27">
        <f t="shared" si="274"/>
        <v>41184.849166666667</v>
      </c>
      <c r="T1773" s="5" t="str">
        <f t="shared" si="275"/>
        <v>Oct</v>
      </c>
      <c r="U1773" s="5" t="str">
        <f t="shared" si="276"/>
        <v>2012</v>
      </c>
      <c r="V1773" s="5" t="str">
        <f t="shared" si="277"/>
        <v>Nov</v>
      </c>
      <c r="W1773" s="1" t="str">
        <f t="shared" si="278"/>
        <v>2012</v>
      </c>
      <c r="X1773" s="27">
        <f t="shared" si="279"/>
        <v>41214.849166666667</v>
      </c>
    </row>
    <row r="1774" spans="1:24" ht="48" hidden="1" x14ac:dyDescent="0.2">
      <c r="A1774" s="1">
        <v>2210</v>
      </c>
      <c r="B1774" s="7" t="s">
        <v>2211</v>
      </c>
      <c r="C1774" s="7" t="s">
        <v>6320</v>
      </c>
      <c r="D1774" s="1">
        <v>4000</v>
      </c>
      <c r="E1774" s="1">
        <v>4457</v>
      </c>
      <c r="F1774" s="1" t="s">
        <v>8218</v>
      </c>
      <c r="G1774" s="1" t="s">
        <v>8223</v>
      </c>
      <c r="H1774" s="1" t="s">
        <v>8245</v>
      </c>
      <c r="I1774" s="1">
        <v>1334424960</v>
      </c>
      <c r="J1774" s="1">
        <v>1329442510</v>
      </c>
      <c r="K1774" s="1" t="b">
        <v>0</v>
      </c>
      <c r="L1774" s="1">
        <v>72</v>
      </c>
      <c r="M1774" s="1" t="b">
        <v>1</v>
      </c>
      <c r="N1774" s="1" t="s">
        <v>8279</v>
      </c>
      <c r="O1774" s="28">
        <f t="shared" si="270"/>
        <v>1.11425</v>
      </c>
      <c r="P1774" s="29">
        <f t="shared" si="271"/>
        <v>61.902777777777779</v>
      </c>
      <c r="Q1774" s="9" t="str">
        <f t="shared" si="272"/>
        <v>music</v>
      </c>
      <c r="R1774" s="26" t="str">
        <f t="shared" si="273"/>
        <v>electronic music</v>
      </c>
      <c r="S1774" s="27">
        <f t="shared" si="274"/>
        <v>40956.066087962965</v>
      </c>
      <c r="T1774" s="5" t="str">
        <f t="shared" si="275"/>
        <v>Feb</v>
      </c>
      <c r="U1774" s="5" t="str">
        <f t="shared" si="276"/>
        <v>2012</v>
      </c>
      <c r="V1774" s="5" t="str">
        <f t="shared" si="277"/>
        <v>Apr</v>
      </c>
      <c r="W1774" s="1" t="str">
        <f t="shared" si="278"/>
        <v>2012</v>
      </c>
      <c r="X1774" s="27">
        <f t="shared" si="279"/>
        <v>41013.73333333333</v>
      </c>
    </row>
    <row r="1775" spans="1:24" ht="32" hidden="1" x14ac:dyDescent="0.2">
      <c r="A1775" s="1">
        <v>2238</v>
      </c>
      <c r="B1775" s="7" t="s">
        <v>2239</v>
      </c>
      <c r="C1775" s="7" t="s">
        <v>6348</v>
      </c>
      <c r="D1775" s="1">
        <v>4000</v>
      </c>
      <c r="E1775" s="1">
        <v>5496</v>
      </c>
      <c r="F1775" s="1" t="s">
        <v>8218</v>
      </c>
      <c r="G1775" s="1" t="s">
        <v>8235</v>
      </c>
      <c r="H1775" s="1" t="s">
        <v>8248</v>
      </c>
      <c r="I1775" s="1">
        <v>1489157716</v>
      </c>
      <c r="J1775" s="1">
        <v>1486565716</v>
      </c>
      <c r="K1775" s="1" t="b">
        <v>0</v>
      </c>
      <c r="L1775" s="1">
        <v>79</v>
      </c>
      <c r="M1775" s="1" t="b">
        <v>1</v>
      </c>
      <c r="N1775" s="1" t="s">
        <v>8296</v>
      </c>
      <c r="O1775" s="28">
        <f t="shared" si="270"/>
        <v>1.3740000000000001</v>
      </c>
      <c r="P1775" s="29">
        <f t="shared" si="271"/>
        <v>69.569620253164558</v>
      </c>
      <c r="Q1775" s="9" t="str">
        <f t="shared" si="272"/>
        <v>games</v>
      </c>
      <c r="R1775" s="26" t="str">
        <f t="shared" si="273"/>
        <v>tabletop games</v>
      </c>
      <c r="S1775" s="27">
        <f t="shared" si="274"/>
        <v>42774.621712962966</v>
      </c>
      <c r="T1775" s="5" t="str">
        <f t="shared" si="275"/>
        <v>Feb</v>
      </c>
      <c r="U1775" s="5" t="str">
        <f t="shared" si="276"/>
        <v>2017</v>
      </c>
      <c r="V1775" s="5" t="str">
        <f t="shared" si="277"/>
        <v>Mar</v>
      </c>
      <c r="W1775" s="1" t="str">
        <f t="shared" si="278"/>
        <v>2017</v>
      </c>
      <c r="X1775" s="27">
        <f t="shared" si="279"/>
        <v>42804.621712962966</v>
      </c>
    </row>
    <row r="1776" spans="1:24" ht="48" hidden="1" x14ac:dyDescent="0.2">
      <c r="A1776" s="1">
        <v>2245</v>
      </c>
      <c r="B1776" s="7" t="s">
        <v>2246</v>
      </c>
      <c r="C1776" s="7" t="s">
        <v>6355</v>
      </c>
      <c r="D1776" s="1">
        <v>4000</v>
      </c>
      <c r="E1776" s="1">
        <v>105881</v>
      </c>
      <c r="F1776" s="1" t="s">
        <v>8218</v>
      </c>
      <c r="G1776" s="1" t="s">
        <v>8223</v>
      </c>
      <c r="H1776" s="1" t="s">
        <v>8245</v>
      </c>
      <c r="I1776" s="1">
        <v>1393005600</v>
      </c>
      <c r="J1776" s="1">
        <v>1390323617</v>
      </c>
      <c r="K1776" s="1" t="b">
        <v>0</v>
      </c>
      <c r="L1776" s="1">
        <v>1980</v>
      </c>
      <c r="M1776" s="1" t="b">
        <v>1</v>
      </c>
      <c r="N1776" s="1" t="s">
        <v>8296</v>
      </c>
      <c r="O1776" s="28">
        <f t="shared" si="270"/>
        <v>26.47025</v>
      </c>
      <c r="P1776" s="29">
        <f t="shared" si="271"/>
        <v>53.475252525252522</v>
      </c>
      <c r="Q1776" s="9" t="str">
        <f t="shared" si="272"/>
        <v>games</v>
      </c>
      <c r="R1776" s="26" t="str">
        <f t="shared" si="273"/>
        <v>tabletop games</v>
      </c>
      <c r="S1776" s="27">
        <f t="shared" si="274"/>
        <v>41660.708530092597</v>
      </c>
      <c r="T1776" s="5" t="str">
        <f t="shared" si="275"/>
        <v>Jan</v>
      </c>
      <c r="U1776" s="5" t="str">
        <f t="shared" si="276"/>
        <v>2014</v>
      </c>
      <c r="V1776" s="5" t="str">
        <f t="shared" si="277"/>
        <v>Feb</v>
      </c>
      <c r="W1776" s="1" t="str">
        <f t="shared" si="278"/>
        <v>2014</v>
      </c>
      <c r="X1776" s="27">
        <f t="shared" si="279"/>
        <v>41691.75</v>
      </c>
    </row>
    <row r="1777" spans="1:24" ht="48" hidden="1" x14ac:dyDescent="0.2">
      <c r="A1777" s="1">
        <v>2334</v>
      </c>
      <c r="B1777" s="7" t="s">
        <v>2335</v>
      </c>
      <c r="C1777" s="7" t="s">
        <v>6444</v>
      </c>
      <c r="D1777" s="1">
        <v>4000</v>
      </c>
      <c r="E1777" s="1">
        <v>4078</v>
      </c>
      <c r="F1777" s="1" t="s">
        <v>8218</v>
      </c>
      <c r="G1777" s="1" t="s">
        <v>8223</v>
      </c>
      <c r="H1777" s="1" t="s">
        <v>8245</v>
      </c>
      <c r="I1777" s="1">
        <v>1415208840</v>
      </c>
      <c r="J1777" s="1">
        <v>1412611498</v>
      </c>
      <c r="K1777" s="1" t="b">
        <v>1</v>
      </c>
      <c r="L1777" s="1">
        <v>67</v>
      </c>
      <c r="M1777" s="1" t="b">
        <v>1</v>
      </c>
      <c r="N1777" s="1" t="s">
        <v>8297</v>
      </c>
      <c r="O1777" s="28">
        <f t="shared" si="270"/>
        <v>1.0195000000000001</v>
      </c>
      <c r="P1777" s="29">
        <f t="shared" si="271"/>
        <v>60.865671641791046</v>
      </c>
      <c r="Q1777" s="9" t="str">
        <f t="shared" si="272"/>
        <v>food</v>
      </c>
      <c r="R1777" s="26" t="str">
        <f t="shared" si="273"/>
        <v>small batch</v>
      </c>
      <c r="S1777" s="27">
        <f t="shared" si="274"/>
        <v>41918.670115740737</v>
      </c>
      <c r="T1777" s="5" t="str">
        <f t="shared" si="275"/>
        <v>Oct</v>
      </c>
      <c r="U1777" s="5" t="str">
        <f t="shared" si="276"/>
        <v>2014</v>
      </c>
      <c r="V1777" s="5" t="str">
        <f t="shared" si="277"/>
        <v>Nov</v>
      </c>
      <c r="W1777" s="1" t="str">
        <f t="shared" si="278"/>
        <v>2014</v>
      </c>
      <c r="X1777" s="27">
        <f t="shared" si="279"/>
        <v>41948.731944444444</v>
      </c>
    </row>
    <row r="1778" spans="1:24" ht="48" hidden="1" x14ac:dyDescent="0.2">
      <c r="A1778" s="1">
        <v>2398</v>
      </c>
      <c r="B1778" s="7" t="s">
        <v>2399</v>
      </c>
      <c r="C1778" s="7" t="s">
        <v>6508</v>
      </c>
      <c r="D1778" s="1">
        <v>4000</v>
      </c>
      <c r="E1778" s="1">
        <v>0</v>
      </c>
      <c r="F1778" s="1" t="s">
        <v>8219</v>
      </c>
      <c r="G1778" s="1" t="s">
        <v>8223</v>
      </c>
      <c r="H1778" s="1" t="s">
        <v>8245</v>
      </c>
      <c r="I1778" s="1">
        <v>1435874384</v>
      </c>
      <c r="J1778" s="1">
        <v>1433282384</v>
      </c>
      <c r="K1778" s="1" t="b">
        <v>0</v>
      </c>
      <c r="L1778" s="1">
        <v>0</v>
      </c>
      <c r="M1778" s="1" t="b">
        <v>0</v>
      </c>
      <c r="N1778" s="1" t="s">
        <v>8271</v>
      </c>
      <c r="O1778" s="28">
        <f t="shared" si="270"/>
        <v>0</v>
      </c>
      <c r="P1778" s="29">
        <f t="shared" si="271"/>
        <v>0</v>
      </c>
      <c r="Q1778" s="9" t="str">
        <f t="shared" si="272"/>
        <v>technology</v>
      </c>
      <c r="R1778" s="26" t="str">
        <f t="shared" si="273"/>
        <v>web</v>
      </c>
      <c r="S1778" s="27">
        <f t="shared" si="274"/>
        <v>42157.916481481487</v>
      </c>
      <c r="T1778" s="5" t="str">
        <f t="shared" si="275"/>
        <v>Jun</v>
      </c>
      <c r="U1778" s="5" t="str">
        <f t="shared" si="276"/>
        <v>2015</v>
      </c>
      <c r="V1778" s="5" t="str">
        <f t="shared" si="277"/>
        <v>Jul</v>
      </c>
      <c r="W1778" s="1" t="str">
        <f t="shared" si="278"/>
        <v>2015</v>
      </c>
      <c r="X1778" s="27">
        <f t="shared" si="279"/>
        <v>42187.916481481487</v>
      </c>
    </row>
    <row r="1779" spans="1:24" ht="48" hidden="1" x14ac:dyDescent="0.2">
      <c r="A1779" s="1">
        <v>2481</v>
      </c>
      <c r="B1779" s="7" t="s">
        <v>2481</v>
      </c>
      <c r="C1779" s="7" t="s">
        <v>6591</v>
      </c>
      <c r="D1779" s="1">
        <v>4000</v>
      </c>
      <c r="E1779" s="1">
        <v>4516.4399999999996</v>
      </c>
      <c r="F1779" s="1" t="s">
        <v>8218</v>
      </c>
      <c r="G1779" s="1" t="s">
        <v>8223</v>
      </c>
      <c r="H1779" s="1" t="s">
        <v>8245</v>
      </c>
      <c r="I1779" s="1">
        <v>1335799808</v>
      </c>
      <c r="J1779" s="1">
        <v>1333207808</v>
      </c>
      <c r="K1779" s="1" t="b">
        <v>0</v>
      </c>
      <c r="L1779" s="1">
        <v>95</v>
      </c>
      <c r="M1779" s="1" t="b">
        <v>1</v>
      </c>
      <c r="N1779" s="1" t="s">
        <v>8278</v>
      </c>
      <c r="O1779" s="28">
        <f t="shared" si="270"/>
        <v>1.1291099999999998</v>
      </c>
      <c r="P1779" s="29">
        <f t="shared" si="271"/>
        <v>47.541473684210523</v>
      </c>
      <c r="Q1779" s="9" t="str">
        <f t="shared" si="272"/>
        <v>music</v>
      </c>
      <c r="R1779" s="26" t="str">
        <f t="shared" si="273"/>
        <v>indie rock</v>
      </c>
      <c r="S1779" s="27">
        <f t="shared" si="274"/>
        <v>40999.645925925928</v>
      </c>
      <c r="T1779" s="5" t="str">
        <f t="shared" si="275"/>
        <v>Mar</v>
      </c>
      <c r="U1779" s="5" t="str">
        <f t="shared" si="276"/>
        <v>2012</v>
      </c>
      <c r="V1779" s="5" t="str">
        <f t="shared" si="277"/>
        <v>Apr</v>
      </c>
      <c r="W1779" s="1" t="str">
        <f t="shared" si="278"/>
        <v>2012</v>
      </c>
      <c r="X1779" s="27">
        <f t="shared" si="279"/>
        <v>41029.645925925928</v>
      </c>
    </row>
    <row r="1780" spans="1:24" ht="48" hidden="1" x14ac:dyDescent="0.2">
      <c r="A1780" s="1">
        <v>2497</v>
      </c>
      <c r="B1780" s="7" t="s">
        <v>2497</v>
      </c>
      <c r="C1780" s="7" t="s">
        <v>6607</v>
      </c>
      <c r="D1780" s="1">
        <v>4000</v>
      </c>
      <c r="E1780" s="1">
        <v>4510.8599999999997</v>
      </c>
      <c r="F1780" s="1" t="s">
        <v>8218</v>
      </c>
      <c r="G1780" s="1" t="s">
        <v>8223</v>
      </c>
      <c r="H1780" s="1" t="s">
        <v>8245</v>
      </c>
      <c r="I1780" s="1">
        <v>1312578338</v>
      </c>
      <c r="J1780" s="1">
        <v>1309986338</v>
      </c>
      <c r="K1780" s="1" t="b">
        <v>0</v>
      </c>
      <c r="L1780" s="1">
        <v>56</v>
      </c>
      <c r="M1780" s="1" t="b">
        <v>1</v>
      </c>
      <c r="N1780" s="1" t="s">
        <v>8278</v>
      </c>
      <c r="O1780" s="28">
        <f t="shared" si="270"/>
        <v>1.127715</v>
      </c>
      <c r="P1780" s="29">
        <f t="shared" si="271"/>
        <v>80.551071428571419</v>
      </c>
      <c r="Q1780" s="9" t="str">
        <f t="shared" si="272"/>
        <v>music</v>
      </c>
      <c r="R1780" s="26" t="str">
        <f t="shared" si="273"/>
        <v>indie rock</v>
      </c>
      <c r="S1780" s="27">
        <f t="shared" si="274"/>
        <v>40730.878912037035</v>
      </c>
      <c r="T1780" s="5" t="str">
        <f t="shared" si="275"/>
        <v>Jul</v>
      </c>
      <c r="U1780" s="5" t="str">
        <f t="shared" si="276"/>
        <v>2011</v>
      </c>
      <c r="V1780" s="5" t="str">
        <f t="shared" si="277"/>
        <v>Aug</v>
      </c>
      <c r="W1780" s="1" t="str">
        <f t="shared" si="278"/>
        <v>2011</v>
      </c>
      <c r="X1780" s="27">
        <f t="shared" si="279"/>
        <v>40760.878912037035</v>
      </c>
    </row>
    <row r="1781" spans="1:24" ht="48" hidden="1" x14ac:dyDescent="0.2">
      <c r="A1781" s="1">
        <v>2499</v>
      </c>
      <c r="B1781" s="7" t="s">
        <v>2499</v>
      </c>
      <c r="C1781" s="7" t="s">
        <v>6609</v>
      </c>
      <c r="D1781" s="1">
        <v>4000</v>
      </c>
      <c r="E1781" s="1">
        <v>8105</v>
      </c>
      <c r="F1781" s="1" t="s">
        <v>8218</v>
      </c>
      <c r="G1781" s="1" t="s">
        <v>8223</v>
      </c>
      <c r="H1781" s="1" t="s">
        <v>8245</v>
      </c>
      <c r="I1781" s="1">
        <v>1356976800</v>
      </c>
      <c r="J1781" s="1">
        <v>1352820837</v>
      </c>
      <c r="K1781" s="1" t="b">
        <v>0</v>
      </c>
      <c r="L1781" s="1">
        <v>170</v>
      </c>
      <c r="M1781" s="1" t="b">
        <v>1</v>
      </c>
      <c r="N1781" s="1" t="s">
        <v>8278</v>
      </c>
      <c r="O1781" s="28">
        <f t="shared" si="270"/>
        <v>2.0262500000000001</v>
      </c>
      <c r="P1781" s="29">
        <f t="shared" si="271"/>
        <v>47.676470588235297</v>
      </c>
      <c r="Q1781" s="9" t="str">
        <f t="shared" si="272"/>
        <v>music</v>
      </c>
      <c r="R1781" s="26" t="str">
        <f t="shared" si="273"/>
        <v>indie rock</v>
      </c>
      <c r="S1781" s="27">
        <f t="shared" si="274"/>
        <v>41226.648576388885</v>
      </c>
      <c r="T1781" s="5" t="str">
        <f t="shared" si="275"/>
        <v>Nov</v>
      </c>
      <c r="U1781" s="5" t="str">
        <f t="shared" si="276"/>
        <v>2012</v>
      </c>
      <c r="V1781" s="5" t="str">
        <f t="shared" si="277"/>
        <v>Dec</v>
      </c>
      <c r="W1781" s="1" t="str">
        <f t="shared" si="278"/>
        <v>2012</v>
      </c>
      <c r="X1781" s="27">
        <f t="shared" si="279"/>
        <v>41274.75</v>
      </c>
    </row>
    <row r="1782" spans="1:24" ht="48" hidden="1" x14ac:dyDescent="0.2">
      <c r="A1782" s="1">
        <v>2526</v>
      </c>
      <c r="B1782" s="7" t="s">
        <v>2526</v>
      </c>
      <c r="C1782" s="7" t="s">
        <v>6636</v>
      </c>
      <c r="D1782" s="1">
        <v>4000</v>
      </c>
      <c r="E1782" s="1">
        <v>4518</v>
      </c>
      <c r="F1782" s="1" t="s">
        <v>8218</v>
      </c>
      <c r="G1782" s="1" t="s">
        <v>8223</v>
      </c>
      <c r="H1782" s="1" t="s">
        <v>8245</v>
      </c>
      <c r="I1782" s="1">
        <v>1418014740</v>
      </c>
      <c r="J1782" s="1">
        <v>1415585474</v>
      </c>
      <c r="K1782" s="1" t="b">
        <v>0</v>
      </c>
      <c r="L1782" s="1">
        <v>33</v>
      </c>
      <c r="M1782" s="1" t="b">
        <v>1</v>
      </c>
      <c r="N1782" s="1" t="s">
        <v>8299</v>
      </c>
      <c r="O1782" s="28">
        <f t="shared" si="270"/>
        <v>1.1294999999999999</v>
      </c>
      <c r="P1782" s="29">
        <f t="shared" si="271"/>
        <v>136.90909090909091</v>
      </c>
      <c r="Q1782" s="9" t="str">
        <f t="shared" si="272"/>
        <v>music</v>
      </c>
      <c r="R1782" s="26" t="str">
        <f t="shared" si="273"/>
        <v>classical music</v>
      </c>
      <c r="S1782" s="27">
        <f t="shared" si="274"/>
        <v>41953.091134259259</v>
      </c>
      <c r="T1782" s="5" t="str">
        <f t="shared" si="275"/>
        <v>Nov</v>
      </c>
      <c r="U1782" s="5" t="str">
        <f t="shared" si="276"/>
        <v>2014</v>
      </c>
      <c r="V1782" s="5" t="str">
        <f t="shared" si="277"/>
        <v>Dec</v>
      </c>
      <c r="W1782" s="1" t="str">
        <f t="shared" si="278"/>
        <v>2014</v>
      </c>
      <c r="X1782" s="27">
        <f t="shared" si="279"/>
        <v>41981.207638888889</v>
      </c>
    </row>
    <row r="1783" spans="1:24" ht="48" hidden="1" x14ac:dyDescent="0.2">
      <c r="A1783" s="1">
        <v>2527</v>
      </c>
      <c r="B1783" s="7" t="s">
        <v>2527</v>
      </c>
      <c r="C1783" s="7" t="s">
        <v>6637</v>
      </c>
      <c r="D1783" s="1">
        <v>4000</v>
      </c>
      <c r="E1783" s="1">
        <v>4085</v>
      </c>
      <c r="F1783" s="1" t="s">
        <v>8218</v>
      </c>
      <c r="G1783" s="1" t="s">
        <v>8223</v>
      </c>
      <c r="H1783" s="1" t="s">
        <v>8245</v>
      </c>
      <c r="I1783" s="1">
        <v>1382068740</v>
      </c>
      <c r="J1783" s="1">
        <v>1380477691</v>
      </c>
      <c r="K1783" s="1" t="b">
        <v>0</v>
      </c>
      <c r="L1783" s="1">
        <v>71</v>
      </c>
      <c r="M1783" s="1" t="b">
        <v>1</v>
      </c>
      <c r="N1783" s="1" t="s">
        <v>8299</v>
      </c>
      <c r="O1783" s="28">
        <f t="shared" si="270"/>
        <v>1.02125</v>
      </c>
      <c r="P1783" s="29">
        <f t="shared" si="271"/>
        <v>57.535211267605632</v>
      </c>
      <c r="Q1783" s="9" t="str">
        <f t="shared" si="272"/>
        <v>music</v>
      </c>
      <c r="R1783" s="26" t="str">
        <f t="shared" si="273"/>
        <v>classical music</v>
      </c>
      <c r="S1783" s="27">
        <f t="shared" si="274"/>
        <v>41546.75105324074</v>
      </c>
      <c r="T1783" s="5" t="str">
        <f t="shared" si="275"/>
        <v>Sep</v>
      </c>
      <c r="U1783" s="5" t="str">
        <f t="shared" si="276"/>
        <v>2013</v>
      </c>
      <c r="V1783" s="5" t="str">
        <f t="shared" si="277"/>
        <v>Oct</v>
      </c>
      <c r="W1783" s="1" t="str">
        <f t="shared" si="278"/>
        <v>2013</v>
      </c>
      <c r="X1783" s="27">
        <f t="shared" si="279"/>
        <v>41565.165972222225</v>
      </c>
    </row>
    <row r="1784" spans="1:24" ht="48" hidden="1" x14ac:dyDescent="0.2">
      <c r="A1784" s="1">
        <v>2528</v>
      </c>
      <c r="B1784" s="7" t="s">
        <v>2528</v>
      </c>
      <c r="C1784" s="7" t="s">
        <v>6638</v>
      </c>
      <c r="D1784" s="1">
        <v>4000</v>
      </c>
      <c r="E1784" s="1">
        <v>4289.99</v>
      </c>
      <c r="F1784" s="1" t="s">
        <v>8218</v>
      </c>
      <c r="G1784" s="1" t="s">
        <v>8224</v>
      </c>
      <c r="H1784" s="1" t="s">
        <v>8246</v>
      </c>
      <c r="I1784" s="1">
        <v>1440068400</v>
      </c>
      <c r="J1784" s="1">
        <v>1438459303</v>
      </c>
      <c r="K1784" s="1" t="b">
        <v>0</v>
      </c>
      <c r="L1784" s="1">
        <v>81</v>
      </c>
      <c r="M1784" s="1" t="b">
        <v>1</v>
      </c>
      <c r="N1784" s="1" t="s">
        <v>8299</v>
      </c>
      <c r="O1784" s="28">
        <f t="shared" si="270"/>
        <v>1.0724974999999999</v>
      </c>
      <c r="P1784" s="29">
        <f t="shared" si="271"/>
        <v>52.962839506172834</v>
      </c>
      <c r="Q1784" s="9" t="str">
        <f t="shared" si="272"/>
        <v>music</v>
      </c>
      <c r="R1784" s="26" t="str">
        <f t="shared" si="273"/>
        <v>classical music</v>
      </c>
      <c r="S1784" s="27">
        <f t="shared" si="274"/>
        <v>42217.834525462968</v>
      </c>
      <c r="T1784" s="5" t="str">
        <f t="shared" si="275"/>
        <v>Aug</v>
      </c>
      <c r="U1784" s="5" t="str">
        <f t="shared" si="276"/>
        <v>2015</v>
      </c>
      <c r="V1784" s="5" t="str">
        <f t="shared" si="277"/>
        <v>Aug</v>
      </c>
      <c r="W1784" s="1" t="str">
        <f t="shared" si="278"/>
        <v>2015</v>
      </c>
      <c r="X1784" s="27">
        <f t="shared" si="279"/>
        <v>42236.458333333328</v>
      </c>
    </row>
    <row r="1785" spans="1:24" ht="48" hidden="1" x14ac:dyDescent="0.2">
      <c r="A1785" s="1">
        <v>2532</v>
      </c>
      <c r="B1785" s="7" t="s">
        <v>2532</v>
      </c>
      <c r="C1785" s="7" t="s">
        <v>6642</v>
      </c>
      <c r="D1785" s="1">
        <v>4000</v>
      </c>
      <c r="E1785" s="1">
        <v>5045</v>
      </c>
      <c r="F1785" s="1" t="s">
        <v>8218</v>
      </c>
      <c r="G1785" s="1" t="s">
        <v>8223</v>
      </c>
      <c r="H1785" s="1" t="s">
        <v>8245</v>
      </c>
      <c r="I1785" s="1">
        <v>1345148566</v>
      </c>
      <c r="J1785" s="1">
        <v>1342556566</v>
      </c>
      <c r="K1785" s="1" t="b">
        <v>0</v>
      </c>
      <c r="L1785" s="1">
        <v>60</v>
      </c>
      <c r="M1785" s="1" t="b">
        <v>1</v>
      </c>
      <c r="N1785" s="1" t="s">
        <v>8299</v>
      </c>
      <c r="O1785" s="28">
        <f t="shared" si="270"/>
        <v>1.26125</v>
      </c>
      <c r="P1785" s="29">
        <f t="shared" si="271"/>
        <v>84.083333333333329</v>
      </c>
      <c r="Q1785" s="9" t="str">
        <f t="shared" si="272"/>
        <v>music</v>
      </c>
      <c r="R1785" s="26" t="str">
        <f t="shared" si="273"/>
        <v>classical music</v>
      </c>
      <c r="S1785" s="27">
        <f t="shared" si="274"/>
        <v>41107.849143518521</v>
      </c>
      <c r="T1785" s="5" t="str">
        <f t="shared" si="275"/>
        <v>Jul</v>
      </c>
      <c r="U1785" s="5" t="str">
        <f t="shared" si="276"/>
        <v>2012</v>
      </c>
      <c r="V1785" s="5" t="str">
        <f t="shared" si="277"/>
        <v>Aug</v>
      </c>
      <c r="W1785" s="1" t="str">
        <f t="shared" si="278"/>
        <v>2012</v>
      </c>
      <c r="X1785" s="27">
        <f t="shared" si="279"/>
        <v>41137.849143518521</v>
      </c>
    </row>
    <row r="1786" spans="1:24" ht="48" hidden="1" x14ac:dyDescent="0.2">
      <c r="A1786" s="1">
        <v>2764</v>
      </c>
      <c r="B1786" s="7" t="s">
        <v>2764</v>
      </c>
      <c r="C1786" s="7" t="s">
        <v>6874</v>
      </c>
      <c r="D1786" s="1">
        <v>4000</v>
      </c>
      <c r="E1786" s="1">
        <v>45</v>
      </c>
      <c r="F1786" s="1" t="s">
        <v>8220</v>
      </c>
      <c r="G1786" s="1" t="s">
        <v>8223</v>
      </c>
      <c r="H1786" s="1" t="s">
        <v>8245</v>
      </c>
      <c r="I1786" s="1">
        <v>1338404400</v>
      </c>
      <c r="J1786" s="1">
        <v>1335855631</v>
      </c>
      <c r="K1786" s="1" t="b">
        <v>0</v>
      </c>
      <c r="L1786" s="1">
        <v>4</v>
      </c>
      <c r="M1786" s="1" t="b">
        <v>0</v>
      </c>
      <c r="N1786" s="1" t="s">
        <v>8303</v>
      </c>
      <c r="O1786" s="28">
        <f t="shared" si="270"/>
        <v>1.125E-2</v>
      </c>
      <c r="P1786" s="29">
        <f t="shared" si="271"/>
        <v>11.25</v>
      </c>
      <c r="Q1786" s="9" t="str">
        <f t="shared" si="272"/>
        <v>publishing</v>
      </c>
      <c r="R1786" s="26" t="str">
        <f t="shared" si="273"/>
        <v>children's books</v>
      </c>
      <c r="S1786" s="27">
        <f t="shared" si="274"/>
        <v>41030.292025462964</v>
      </c>
      <c r="T1786" s="5" t="str">
        <f t="shared" si="275"/>
        <v>May</v>
      </c>
      <c r="U1786" s="5" t="str">
        <f t="shared" si="276"/>
        <v>2012</v>
      </c>
      <c r="V1786" s="5" t="str">
        <f t="shared" si="277"/>
        <v>May</v>
      </c>
      <c r="W1786" s="1" t="str">
        <f t="shared" si="278"/>
        <v>2012</v>
      </c>
      <c r="X1786" s="27">
        <f t="shared" si="279"/>
        <v>41059.791666666664</v>
      </c>
    </row>
    <row r="1787" spans="1:24" ht="48" hidden="1" x14ac:dyDescent="0.2">
      <c r="A1787" s="1">
        <v>2765</v>
      </c>
      <c r="B1787" s="7" t="s">
        <v>2765</v>
      </c>
      <c r="C1787" s="7" t="s">
        <v>6875</v>
      </c>
      <c r="D1787" s="1">
        <v>4000</v>
      </c>
      <c r="E1787" s="1">
        <v>0</v>
      </c>
      <c r="F1787" s="1" t="s">
        <v>8220</v>
      </c>
      <c r="G1787" s="1" t="s">
        <v>8223</v>
      </c>
      <c r="H1787" s="1" t="s">
        <v>8245</v>
      </c>
      <c r="I1787" s="1">
        <v>1351432428</v>
      </c>
      <c r="J1787" s="1">
        <v>1350050028</v>
      </c>
      <c r="K1787" s="1" t="b">
        <v>0</v>
      </c>
      <c r="L1787" s="1">
        <v>0</v>
      </c>
      <c r="M1787" s="1" t="b">
        <v>0</v>
      </c>
      <c r="N1787" s="1" t="s">
        <v>8303</v>
      </c>
      <c r="O1787" s="28">
        <f t="shared" si="270"/>
        <v>0</v>
      </c>
      <c r="P1787" s="29">
        <f t="shared" si="271"/>
        <v>0</v>
      </c>
      <c r="Q1787" s="9" t="str">
        <f t="shared" si="272"/>
        <v>publishing</v>
      </c>
      <c r="R1787" s="26" t="str">
        <f t="shared" si="273"/>
        <v>children's books</v>
      </c>
      <c r="S1787" s="27">
        <f t="shared" si="274"/>
        <v>41194.579027777778</v>
      </c>
      <c r="T1787" s="5" t="str">
        <f t="shared" si="275"/>
        <v>Oct</v>
      </c>
      <c r="U1787" s="5" t="str">
        <f t="shared" si="276"/>
        <v>2012</v>
      </c>
      <c r="V1787" s="5" t="str">
        <f t="shared" si="277"/>
        <v>Oct</v>
      </c>
      <c r="W1787" s="1" t="str">
        <f t="shared" si="278"/>
        <v>2012</v>
      </c>
      <c r="X1787" s="27">
        <f t="shared" si="279"/>
        <v>41210.579027777778</v>
      </c>
    </row>
    <row r="1788" spans="1:24" ht="48" hidden="1" x14ac:dyDescent="0.2">
      <c r="A1788" s="1">
        <v>2767</v>
      </c>
      <c r="B1788" s="7" t="s">
        <v>2767</v>
      </c>
      <c r="C1788" s="7" t="s">
        <v>6877</v>
      </c>
      <c r="D1788" s="1">
        <v>4000</v>
      </c>
      <c r="E1788" s="1">
        <v>34</v>
      </c>
      <c r="F1788" s="1" t="s">
        <v>8220</v>
      </c>
      <c r="G1788" s="1" t="s">
        <v>8228</v>
      </c>
      <c r="H1788" s="1" t="s">
        <v>8250</v>
      </c>
      <c r="I1788" s="1">
        <v>1439766050</v>
      </c>
      <c r="J1788" s="1">
        <v>1434582050</v>
      </c>
      <c r="K1788" s="1" t="b">
        <v>0</v>
      </c>
      <c r="L1788" s="1">
        <v>3</v>
      </c>
      <c r="M1788" s="1" t="b">
        <v>0</v>
      </c>
      <c r="N1788" s="1" t="s">
        <v>8303</v>
      </c>
      <c r="O1788" s="28">
        <f t="shared" si="270"/>
        <v>8.5000000000000006E-3</v>
      </c>
      <c r="P1788" s="29">
        <f t="shared" si="271"/>
        <v>11.333333333333334</v>
      </c>
      <c r="Q1788" s="9" t="str">
        <f t="shared" si="272"/>
        <v>publishing</v>
      </c>
      <c r="R1788" s="26" t="str">
        <f t="shared" si="273"/>
        <v>children's books</v>
      </c>
      <c r="S1788" s="27">
        <f t="shared" si="274"/>
        <v>42172.958912037036</v>
      </c>
      <c r="T1788" s="5" t="str">
        <f t="shared" si="275"/>
        <v>Jun</v>
      </c>
      <c r="U1788" s="5" t="str">
        <f t="shared" si="276"/>
        <v>2015</v>
      </c>
      <c r="V1788" s="5" t="str">
        <f t="shared" si="277"/>
        <v>Aug</v>
      </c>
      <c r="W1788" s="1" t="str">
        <f t="shared" si="278"/>
        <v>2015</v>
      </c>
      <c r="X1788" s="27">
        <f t="shared" si="279"/>
        <v>42232.958912037036</v>
      </c>
    </row>
    <row r="1789" spans="1:24" ht="48" hidden="1" x14ac:dyDescent="0.2">
      <c r="A1789" s="1">
        <v>2774</v>
      </c>
      <c r="B1789" s="7" t="s">
        <v>2774</v>
      </c>
      <c r="C1789" s="7" t="s">
        <v>6884</v>
      </c>
      <c r="D1789" s="1">
        <v>4000</v>
      </c>
      <c r="E1789" s="1">
        <v>570</v>
      </c>
      <c r="F1789" s="1" t="s">
        <v>8220</v>
      </c>
      <c r="G1789" s="1" t="s">
        <v>8223</v>
      </c>
      <c r="H1789" s="1" t="s">
        <v>8245</v>
      </c>
      <c r="I1789" s="1">
        <v>1362711728</v>
      </c>
      <c r="J1789" s="1">
        <v>1360119728</v>
      </c>
      <c r="K1789" s="1" t="b">
        <v>0</v>
      </c>
      <c r="L1789" s="1">
        <v>13</v>
      </c>
      <c r="M1789" s="1" t="b">
        <v>0</v>
      </c>
      <c r="N1789" s="1" t="s">
        <v>8303</v>
      </c>
      <c r="O1789" s="28">
        <f t="shared" si="270"/>
        <v>0.14249999999999999</v>
      </c>
      <c r="P1789" s="29">
        <f t="shared" si="271"/>
        <v>43.846153846153847</v>
      </c>
      <c r="Q1789" s="9" t="str">
        <f t="shared" si="272"/>
        <v>publishing</v>
      </c>
      <c r="R1789" s="26" t="str">
        <f t="shared" si="273"/>
        <v>children's books</v>
      </c>
      <c r="S1789" s="27">
        <f t="shared" si="274"/>
        <v>41311.126481481479</v>
      </c>
      <c r="T1789" s="5" t="str">
        <f t="shared" si="275"/>
        <v>Feb</v>
      </c>
      <c r="U1789" s="5" t="str">
        <f t="shared" si="276"/>
        <v>2013</v>
      </c>
      <c r="V1789" s="5" t="str">
        <f t="shared" si="277"/>
        <v>Mar</v>
      </c>
      <c r="W1789" s="1" t="str">
        <f t="shared" si="278"/>
        <v>2013</v>
      </c>
      <c r="X1789" s="27">
        <f t="shared" si="279"/>
        <v>41341.126481481479</v>
      </c>
    </row>
    <row r="1790" spans="1:24" ht="48" hidden="1" x14ac:dyDescent="0.2">
      <c r="A1790" s="1">
        <v>2860</v>
      </c>
      <c r="B1790" s="7" t="s">
        <v>2860</v>
      </c>
      <c r="C1790" s="7" t="s">
        <v>6970</v>
      </c>
      <c r="D1790" s="1">
        <v>4000</v>
      </c>
      <c r="E1790" s="1">
        <v>266</v>
      </c>
      <c r="F1790" s="1" t="s">
        <v>8220</v>
      </c>
      <c r="G1790" s="1" t="s">
        <v>8223</v>
      </c>
      <c r="H1790" s="1" t="s">
        <v>8245</v>
      </c>
      <c r="I1790" s="1">
        <v>1466363576</v>
      </c>
      <c r="J1790" s="1">
        <v>1461179576</v>
      </c>
      <c r="K1790" s="1" t="b">
        <v>0</v>
      </c>
      <c r="L1790" s="1">
        <v>9</v>
      </c>
      <c r="M1790" s="1" t="b">
        <v>0</v>
      </c>
      <c r="N1790" s="1" t="s">
        <v>8270</v>
      </c>
      <c r="O1790" s="28">
        <f t="shared" si="270"/>
        <v>6.6500000000000004E-2</v>
      </c>
      <c r="P1790" s="29">
        <f t="shared" si="271"/>
        <v>29.555555555555557</v>
      </c>
      <c r="Q1790" s="9" t="str">
        <f t="shared" si="272"/>
        <v>theater</v>
      </c>
      <c r="R1790" s="26" t="str">
        <f t="shared" si="273"/>
        <v>plays</v>
      </c>
      <c r="S1790" s="27">
        <f t="shared" si="274"/>
        <v>42480.800648148142</v>
      </c>
      <c r="T1790" s="5" t="str">
        <f t="shared" si="275"/>
        <v>Apr</v>
      </c>
      <c r="U1790" s="5" t="str">
        <f t="shared" si="276"/>
        <v>2016</v>
      </c>
      <c r="V1790" s="5" t="str">
        <f t="shared" si="277"/>
        <v>Jun</v>
      </c>
      <c r="W1790" s="1" t="str">
        <f t="shared" si="278"/>
        <v>2016</v>
      </c>
      <c r="X1790" s="27">
        <f t="shared" si="279"/>
        <v>42540.800648148142</v>
      </c>
    </row>
    <row r="1791" spans="1:24" ht="48" hidden="1" x14ac:dyDescent="0.2">
      <c r="A1791" s="1">
        <v>2938</v>
      </c>
      <c r="B1791" s="7" t="s">
        <v>2938</v>
      </c>
      <c r="C1791" s="7" t="s">
        <v>7048</v>
      </c>
      <c r="D1791" s="1">
        <v>4000</v>
      </c>
      <c r="E1791" s="1">
        <v>4055</v>
      </c>
      <c r="F1791" s="1" t="s">
        <v>8218</v>
      </c>
      <c r="G1791" s="1" t="s">
        <v>8223</v>
      </c>
      <c r="H1791" s="1" t="s">
        <v>8245</v>
      </c>
      <c r="I1791" s="1">
        <v>1422636814</v>
      </c>
      <c r="J1791" s="1">
        <v>1420044814</v>
      </c>
      <c r="K1791" s="1" t="b">
        <v>0</v>
      </c>
      <c r="L1791" s="1">
        <v>32</v>
      </c>
      <c r="M1791" s="1" t="b">
        <v>1</v>
      </c>
      <c r="N1791" s="1" t="s">
        <v>8304</v>
      </c>
      <c r="O1791" s="28">
        <f t="shared" si="270"/>
        <v>1.0137499999999999</v>
      </c>
      <c r="P1791" s="29">
        <f t="shared" si="271"/>
        <v>126.71875</v>
      </c>
      <c r="Q1791" s="9" t="str">
        <f t="shared" si="272"/>
        <v>theater</v>
      </c>
      <c r="R1791" s="26" t="str">
        <f t="shared" si="273"/>
        <v>musical</v>
      </c>
      <c r="S1791" s="27">
        <f t="shared" si="274"/>
        <v>42004.703865740739</v>
      </c>
      <c r="T1791" s="5" t="str">
        <f t="shared" si="275"/>
        <v>Dec</v>
      </c>
      <c r="U1791" s="5" t="str">
        <f t="shared" si="276"/>
        <v>2014</v>
      </c>
      <c r="V1791" s="5" t="str">
        <f t="shared" si="277"/>
        <v>Jan</v>
      </c>
      <c r="W1791" s="1" t="str">
        <f t="shared" si="278"/>
        <v>2015</v>
      </c>
      <c r="X1791" s="27">
        <f t="shared" si="279"/>
        <v>42034.703865740739</v>
      </c>
    </row>
    <row r="1792" spans="1:24" ht="48" hidden="1" x14ac:dyDescent="0.2">
      <c r="A1792" s="1">
        <v>2981</v>
      </c>
      <c r="B1792" s="7" t="s">
        <v>2981</v>
      </c>
      <c r="C1792" s="7" t="s">
        <v>7091</v>
      </c>
      <c r="D1792" s="1">
        <v>4000</v>
      </c>
      <c r="E1792" s="1">
        <v>5157</v>
      </c>
      <c r="F1792" s="1" t="s">
        <v>8218</v>
      </c>
      <c r="G1792" s="1" t="s">
        <v>8240</v>
      </c>
      <c r="H1792" s="1" t="s">
        <v>8248</v>
      </c>
      <c r="I1792" s="1">
        <v>1443014756</v>
      </c>
      <c r="J1792" s="1">
        <v>1439126756</v>
      </c>
      <c r="K1792" s="1" t="b">
        <v>1</v>
      </c>
      <c r="L1792" s="1">
        <v>97</v>
      </c>
      <c r="M1792" s="1" t="b">
        <v>1</v>
      </c>
      <c r="N1792" s="1" t="s">
        <v>8302</v>
      </c>
      <c r="O1792" s="28">
        <f t="shared" si="270"/>
        <v>1.28925</v>
      </c>
      <c r="P1792" s="29">
        <f t="shared" si="271"/>
        <v>53.164948453608247</v>
      </c>
      <c r="Q1792" s="9" t="str">
        <f t="shared" si="272"/>
        <v>theater</v>
      </c>
      <c r="R1792" s="26" t="str">
        <f t="shared" si="273"/>
        <v>spaces</v>
      </c>
      <c r="S1792" s="27">
        <f t="shared" si="274"/>
        <v>42225.559675925921</v>
      </c>
      <c r="T1792" s="5" t="str">
        <f t="shared" si="275"/>
        <v>Aug</v>
      </c>
      <c r="U1792" s="5" t="str">
        <f t="shared" si="276"/>
        <v>2015</v>
      </c>
      <c r="V1792" s="5" t="str">
        <f t="shared" si="277"/>
        <v>Sep</v>
      </c>
      <c r="W1792" s="1" t="str">
        <f t="shared" si="278"/>
        <v>2015</v>
      </c>
      <c r="X1792" s="27">
        <f t="shared" si="279"/>
        <v>42270.559675925921</v>
      </c>
    </row>
    <row r="1793" spans="1:24" ht="48" hidden="1" x14ac:dyDescent="0.2">
      <c r="A1793" s="1">
        <v>3012</v>
      </c>
      <c r="B1793" s="7" t="s">
        <v>3012</v>
      </c>
      <c r="C1793" s="7" t="s">
        <v>7122</v>
      </c>
      <c r="D1793" s="1">
        <v>4000</v>
      </c>
      <c r="E1793" s="1">
        <v>4685</v>
      </c>
      <c r="F1793" s="1" t="s">
        <v>8218</v>
      </c>
      <c r="G1793" s="1" t="s">
        <v>8223</v>
      </c>
      <c r="H1793" s="1" t="s">
        <v>8245</v>
      </c>
      <c r="I1793" s="1">
        <v>1423587130</v>
      </c>
      <c r="J1793" s="1">
        <v>1421772730</v>
      </c>
      <c r="K1793" s="1" t="b">
        <v>0</v>
      </c>
      <c r="L1793" s="1">
        <v>55</v>
      </c>
      <c r="M1793" s="1" t="b">
        <v>1</v>
      </c>
      <c r="N1793" s="1" t="s">
        <v>8302</v>
      </c>
      <c r="O1793" s="28">
        <f t="shared" si="270"/>
        <v>1.1712499999999999</v>
      </c>
      <c r="P1793" s="29">
        <f t="shared" si="271"/>
        <v>85.181818181818187</v>
      </c>
      <c r="Q1793" s="9" t="str">
        <f t="shared" si="272"/>
        <v>theater</v>
      </c>
      <c r="R1793" s="26" t="str">
        <f t="shared" si="273"/>
        <v>spaces</v>
      </c>
      <c r="S1793" s="27">
        <f t="shared" si="274"/>
        <v>42024.702893518523</v>
      </c>
      <c r="T1793" s="5" t="str">
        <f t="shared" si="275"/>
        <v>Jan</v>
      </c>
      <c r="U1793" s="5" t="str">
        <f t="shared" si="276"/>
        <v>2015</v>
      </c>
      <c r="V1793" s="5" t="str">
        <f t="shared" si="277"/>
        <v>Feb</v>
      </c>
      <c r="W1793" s="1" t="str">
        <f t="shared" si="278"/>
        <v>2015</v>
      </c>
      <c r="X1793" s="27">
        <f t="shared" si="279"/>
        <v>42045.702893518523</v>
      </c>
    </row>
    <row r="1794" spans="1:24" ht="48" hidden="1" x14ac:dyDescent="0.2">
      <c r="A1794" s="1">
        <v>3045</v>
      </c>
      <c r="B1794" s="7" t="s">
        <v>3045</v>
      </c>
      <c r="C1794" s="7" t="s">
        <v>7155</v>
      </c>
      <c r="D1794" s="1">
        <v>4000</v>
      </c>
      <c r="E1794" s="1">
        <v>5308.26</v>
      </c>
      <c r="F1794" s="1" t="s">
        <v>8218</v>
      </c>
      <c r="G1794" s="1" t="s">
        <v>8223</v>
      </c>
      <c r="H1794" s="1" t="s">
        <v>8245</v>
      </c>
      <c r="I1794" s="1">
        <v>1408679055</v>
      </c>
      <c r="J1794" s="1">
        <v>1406087055</v>
      </c>
      <c r="K1794" s="1" t="b">
        <v>0</v>
      </c>
      <c r="L1794" s="1">
        <v>64</v>
      </c>
      <c r="M1794" s="1" t="b">
        <v>1</v>
      </c>
      <c r="N1794" s="1" t="s">
        <v>8302</v>
      </c>
      <c r="O1794" s="28">
        <f t="shared" ref="O1794:O1857" si="280">E1794/D1794</f>
        <v>1.3270650000000002</v>
      </c>
      <c r="P1794" s="29">
        <f t="shared" ref="P1794:P1857" si="281">IF(L1794&gt;0,E1794/L1794,0)</f>
        <v>82.941562500000003</v>
      </c>
      <c r="Q1794" s="9" t="str">
        <f t="shared" ref="Q1794:Q1857" si="282">LEFT(N1794,SEARCH("/",N1794,1)-1)</f>
        <v>theater</v>
      </c>
      <c r="R1794" s="26" t="str">
        <f t="shared" ref="R1794:R1857" si="283">RIGHT(N1794,LEN(N1794)-SEARCH("/",N1794,1))</f>
        <v>spaces</v>
      </c>
      <c r="S1794" s="27">
        <f t="shared" ref="S1794:S1857" si="284">(((J1794/60)/60)/24)+DATE(1970,1,1)</f>
        <v>41843.155729166669</v>
      </c>
      <c r="T1794" s="5" t="str">
        <f t="shared" ref="T1794:T1857" si="285">TEXT(S1794,"mmm")</f>
        <v>Jul</v>
      </c>
      <c r="U1794" s="5" t="str">
        <f t="shared" ref="U1794:U1857" si="286">TEXT(S1794,"yyyy")</f>
        <v>2014</v>
      </c>
      <c r="V1794" s="5" t="str">
        <f t="shared" ref="V1794:V1857" si="287">TEXT(X1794,"mmm")</f>
        <v>Aug</v>
      </c>
      <c r="W1794" s="1" t="str">
        <f t="shared" ref="W1794:W1857" si="288">TEXT(X1794,"yyyy")</f>
        <v>2014</v>
      </c>
      <c r="X1794" s="27">
        <f t="shared" ref="X1794:X1857" si="289">(((I1794/60)/60)/24)+DATE(1970,1,1)</f>
        <v>41873.155729166669</v>
      </c>
    </row>
    <row r="1795" spans="1:24" ht="48" hidden="1" x14ac:dyDescent="0.2">
      <c r="A1795" s="1">
        <v>3093</v>
      </c>
      <c r="B1795" s="7" t="s">
        <v>3093</v>
      </c>
      <c r="C1795" s="7" t="s">
        <v>7203</v>
      </c>
      <c r="D1795" s="1">
        <v>4000</v>
      </c>
      <c r="E1795" s="1">
        <v>910</v>
      </c>
      <c r="F1795" s="1" t="s">
        <v>8220</v>
      </c>
      <c r="G1795" s="1" t="s">
        <v>8228</v>
      </c>
      <c r="H1795" s="1" t="s">
        <v>8250</v>
      </c>
      <c r="I1795" s="1">
        <v>1401595140</v>
      </c>
      <c r="J1795" s="1">
        <v>1398980941</v>
      </c>
      <c r="K1795" s="1" t="b">
        <v>0</v>
      </c>
      <c r="L1795" s="1">
        <v>17</v>
      </c>
      <c r="M1795" s="1" t="b">
        <v>0</v>
      </c>
      <c r="N1795" s="1" t="s">
        <v>8302</v>
      </c>
      <c r="O1795" s="28">
        <f t="shared" si="280"/>
        <v>0.22750000000000001</v>
      </c>
      <c r="P1795" s="29">
        <f t="shared" si="281"/>
        <v>53.529411764705884</v>
      </c>
      <c r="Q1795" s="9" t="str">
        <f t="shared" si="282"/>
        <v>theater</v>
      </c>
      <c r="R1795" s="26" t="str">
        <f t="shared" si="283"/>
        <v>spaces</v>
      </c>
      <c r="S1795" s="27">
        <f t="shared" si="284"/>
        <v>41760.909039351849</v>
      </c>
      <c r="T1795" s="5" t="str">
        <f t="shared" si="285"/>
        <v>May</v>
      </c>
      <c r="U1795" s="5" t="str">
        <f t="shared" si="286"/>
        <v>2014</v>
      </c>
      <c r="V1795" s="5" t="str">
        <f t="shared" si="287"/>
        <v>Jun</v>
      </c>
      <c r="W1795" s="1" t="str">
        <f t="shared" si="288"/>
        <v>2014</v>
      </c>
      <c r="X1795" s="27">
        <f t="shared" si="289"/>
        <v>41791.165972222225</v>
      </c>
    </row>
    <row r="1796" spans="1:24" ht="48" hidden="1" x14ac:dyDescent="0.2">
      <c r="A1796" s="1">
        <v>3104</v>
      </c>
      <c r="B1796" s="7" t="s">
        <v>3104</v>
      </c>
      <c r="C1796" s="7" t="s">
        <v>7214</v>
      </c>
      <c r="D1796" s="1">
        <v>4000</v>
      </c>
      <c r="E1796" s="1">
        <v>1185</v>
      </c>
      <c r="F1796" s="1" t="s">
        <v>8220</v>
      </c>
      <c r="G1796" s="1" t="s">
        <v>8225</v>
      </c>
      <c r="H1796" s="1" t="s">
        <v>8247</v>
      </c>
      <c r="I1796" s="1">
        <v>1422928800</v>
      </c>
      <c r="J1796" s="1">
        <v>1420235311</v>
      </c>
      <c r="K1796" s="1" t="b">
        <v>0</v>
      </c>
      <c r="L1796" s="1">
        <v>5</v>
      </c>
      <c r="M1796" s="1" t="b">
        <v>0</v>
      </c>
      <c r="N1796" s="1" t="s">
        <v>8302</v>
      </c>
      <c r="O1796" s="28">
        <f t="shared" si="280"/>
        <v>0.29625000000000001</v>
      </c>
      <c r="P1796" s="29">
        <f t="shared" si="281"/>
        <v>237</v>
      </c>
      <c r="Q1796" s="9" t="str">
        <f t="shared" si="282"/>
        <v>theater</v>
      </c>
      <c r="R1796" s="26" t="str">
        <f t="shared" si="283"/>
        <v>spaces</v>
      </c>
      <c r="S1796" s="27">
        <f t="shared" si="284"/>
        <v>42006.908692129626</v>
      </c>
      <c r="T1796" s="5" t="str">
        <f t="shared" si="285"/>
        <v>Jan</v>
      </c>
      <c r="U1796" s="5" t="str">
        <f t="shared" si="286"/>
        <v>2015</v>
      </c>
      <c r="V1796" s="5" t="str">
        <f t="shared" si="287"/>
        <v>Feb</v>
      </c>
      <c r="W1796" s="1" t="str">
        <f t="shared" si="288"/>
        <v>2015</v>
      </c>
      <c r="X1796" s="27">
        <f t="shared" si="289"/>
        <v>42038.083333333328</v>
      </c>
    </row>
    <row r="1797" spans="1:24" ht="32" hidden="1" x14ac:dyDescent="0.2">
      <c r="A1797" s="1">
        <v>3157</v>
      </c>
      <c r="B1797" s="7" t="s">
        <v>3157</v>
      </c>
      <c r="C1797" s="7" t="s">
        <v>7267</v>
      </c>
      <c r="D1797" s="1">
        <v>4000</v>
      </c>
      <c r="E1797" s="1">
        <v>4040</v>
      </c>
      <c r="F1797" s="1" t="s">
        <v>8218</v>
      </c>
      <c r="G1797" s="1" t="s">
        <v>8223</v>
      </c>
      <c r="H1797" s="1" t="s">
        <v>8245</v>
      </c>
      <c r="I1797" s="1">
        <v>1405746000</v>
      </c>
      <c r="J1797" s="1">
        <v>1404932105</v>
      </c>
      <c r="K1797" s="1" t="b">
        <v>1</v>
      </c>
      <c r="L1797" s="1">
        <v>41</v>
      </c>
      <c r="M1797" s="1" t="b">
        <v>1</v>
      </c>
      <c r="N1797" s="1" t="s">
        <v>8270</v>
      </c>
      <c r="O1797" s="28">
        <f t="shared" si="280"/>
        <v>1.01</v>
      </c>
      <c r="P1797" s="29">
        <f t="shared" si="281"/>
        <v>98.536585365853654</v>
      </c>
      <c r="Q1797" s="9" t="str">
        <f t="shared" si="282"/>
        <v>theater</v>
      </c>
      <c r="R1797" s="26" t="str">
        <f t="shared" si="283"/>
        <v>plays</v>
      </c>
      <c r="S1797" s="27">
        <f t="shared" si="284"/>
        <v>41829.788252314815</v>
      </c>
      <c r="T1797" s="5" t="str">
        <f t="shared" si="285"/>
        <v>Jul</v>
      </c>
      <c r="U1797" s="5" t="str">
        <f t="shared" si="286"/>
        <v>2014</v>
      </c>
      <c r="V1797" s="5" t="str">
        <f t="shared" si="287"/>
        <v>Jul</v>
      </c>
      <c r="W1797" s="1" t="str">
        <f t="shared" si="288"/>
        <v>2014</v>
      </c>
      <c r="X1797" s="27">
        <f t="shared" si="289"/>
        <v>41839.208333333336</v>
      </c>
    </row>
    <row r="1798" spans="1:24" ht="48" hidden="1" x14ac:dyDescent="0.2">
      <c r="A1798" s="1">
        <v>3162</v>
      </c>
      <c r="B1798" s="7" t="s">
        <v>3162</v>
      </c>
      <c r="C1798" s="7" t="s">
        <v>7272</v>
      </c>
      <c r="D1798" s="1">
        <v>4000</v>
      </c>
      <c r="E1798" s="1">
        <v>5086</v>
      </c>
      <c r="F1798" s="1" t="s">
        <v>8218</v>
      </c>
      <c r="G1798" s="1" t="s">
        <v>8223</v>
      </c>
      <c r="H1798" s="1" t="s">
        <v>8245</v>
      </c>
      <c r="I1798" s="1">
        <v>1404698400</v>
      </c>
      <c r="J1798" s="1">
        <v>1402331262</v>
      </c>
      <c r="K1798" s="1" t="b">
        <v>1</v>
      </c>
      <c r="L1798" s="1">
        <v>63</v>
      </c>
      <c r="M1798" s="1" t="b">
        <v>1</v>
      </c>
      <c r="N1798" s="1" t="s">
        <v>8270</v>
      </c>
      <c r="O1798" s="28">
        <f t="shared" si="280"/>
        <v>1.2715000000000001</v>
      </c>
      <c r="P1798" s="29">
        <f t="shared" si="281"/>
        <v>80.730158730158735</v>
      </c>
      <c r="Q1798" s="9" t="str">
        <f t="shared" si="282"/>
        <v>theater</v>
      </c>
      <c r="R1798" s="26" t="str">
        <f t="shared" si="283"/>
        <v>plays</v>
      </c>
      <c r="S1798" s="27">
        <f t="shared" si="284"/>
        <v>41799.685902777775</v>
      </c>
      <c r="T1798" s="5" t="str">
        <f t="shared" si="285"/>
        <v>Jun</v>
      </c>
      <c r="U1798" s="5" t="str">
        <f t="shared" si="286"/>
        <v>2014</v>
      </c>
      <c r="V1798" s="5" t="str">
        <f t="shared" si="287"/>
        <v>Jul</v>
      </c>
      <c r="W1798" s="1" t="str">
        <f t="shared" si="288"/>
        <v>2014</v>
      </c>
      <c r="X1798" s="27">
        <f t="shared" si="289"/>
        <v>41827.083333333336</v>
      </c>
    </row>
    <row r="1799" spans="1:24" ht="48" hidden="1" x14ac:dyDescent="0.2">
      <c r="A1799" s="1">
        <v>3190</v>
      </c>
      <c r="B1799" s="7" t="s">
        <v>3190</v>
      </c>
      <c r="C1799" s="7" t="s">
        <v>7300</v>
      </c>
      <c r="D1799" s="1">
        <v>4000</v>
      </c>
      <c r="E1799" s="1">
        <v>0</v>
      </c>
      <c r="F1799" s="1" t="s">
        <v>8220</v>
      </c>
      <c r="G1799" s="1" t="s">
        <v>8228</v>
      </c>
      <c r="H1799" s="1" t="s">
        <v>8250</v>
      </c>
      <c r="I1799" s="1">
        <v>1481258275</v>
      </c>
      <c r="J1799" s="1">
        <v>1478662675</v>
      </c>
      <c r="K1799" s="1" t="b">
        <v>0</v>
      </c>
      <c r="L1799" s="1">
        <v>0</v>
      </c>
      <c r="M1799" s="1" t="b">
        <v>0</v>
      </c>
      <c r="N1799" s="1" t="s">
        <v>8304</v>
      </c>
      <c r="O1799" s="28">
        <f t="shared" si="280"/>
        <v>0</v>
      </c>
      <c r="P1799" s="29">
        <f t="shared" si="281"/>
        <v>0</v>
      </c>
      <c r="Q1799" s="9" t="str">
        <f t="shared" si="282"/>
        <v>theater</v>
      </c>
      <c r="R1799" s="26" t="str">
        <f t="shared" si="283"/>
        <v>musical</v>
      </c>
      <c r="S1799" s="27">
        <f t="shared" si="284"/>
        <v>42683.151331018518</v>
      </c>
      <c r="T1799" s="5" t="str">
        <f t="shared" si="285"/>
        <v>Nov</v>
      </c>
      <c r="U1799" s="5" t="str">
        <f t="shared" si="286"/>
        <v>2016</v>
      </c>
      <c r="V1799" s="5" t="str">
        <f t="shared" si="287"/>
        <v>Dec</v>
      </c>
      <c r="W1799" s="1" t="str">
        <f t="shared" si="288"/>
        <v>2016</v>
      </c>
      <c r="X1799" s="27">
        <f t="shared" si="289"/>
        <v>42713.192997685182</v>
      </c>
    </row>
    <row r="1800" spans="1:24" ht="32" hidden="1" x14ac:dyDescent="0.2">
      <c r="A1800" s="1">
        <v>3212</v>
      </c>
      <c r="B1800" s="7" t="s">
        <v>3212</v>
      </c>
      <c r="C1800" s="7" t="s">
        <v>7322</v>
      </c>
      <c r="D1800" s="1">
        <v>4000</v>
      </c>
      <c r="E1800" s="1">
        <v>5050</v>
      </c>
      <c r="F1800" s="1" t="s">
        <v>8218</v>
      </c>
      <c r="G1800" s="1" t="s">
        <v>8223</v>
      </c>
      <c r="H1800" s="1" t="s">
        <v>8245</v>
      </c>
      <c r="I1800" s="1">
        <v>1407524751</v>
      </c>
      <c r="J1800" s="1">
        <v>1404932751</v>
      </c>
      <c r="K1800" s="1" t="b">
        <v>1</v>
      </c>
      <c r="L1800" s="1">
        <v>94</v>
      </c>
      <c r="M1800" s="1" t="b">
        <v>1</v>
      </c>
      <c r="N1800" s="1" t="s">
        <v>8270</v>
      </c>
      <c r="O1800" s="28">
        <f t="shared" si="280"/>
        <v>1.2625</v>
      </c>
      <c r="P1800" s="29">
        <f t="shared" si="281"/>
        <v>53.723404255319146</v>
      </c>
      <c r="Q1800" s="9" t="str">
        <f t="shared" si="282"/>
        <v>theater</v>
      </c>
      <c r="R1800" s="26" t="str">
        <f t="shared" si="283"/>
        <v>plays</v>
      </c>
      <c r="S1800" s="27">
        <f t="shared" si="284"/>
        <v>41829.795729166668</v>
      </c>
      <c r="T1800" s="5" t="str">
        <f t="shared" si="285"/>
        <v>Jul</v>
      </c>
      <c r="U1800" s="5" t="str">
        <f t="shared" si="286"/>
        <v>2014</v>
      </c>
      <c r="V1800" s="5" t="str">
        <f t="shared" si="287"/>
        <v>Aug</v>
      </c>
      <c r="W1800" s="1" t="str">
        <f t="shared" si="288"/>
        <v>2014</v>
      </c>
      <c r="X1800" s="27">
        <f t="shared" si="289"/>
        <v>41859.795729166668</v>
      </c>
    </row>
    <row r="1801" spans="1:24" ht="48" hidden="1" x14ac:dyDescent="0.2">
      <c r="A1801" s="1">
        <v>3221</v>
      </c>
      <c r="B1801" s="7" t="s">
        <v>3221</v>
      </c>
      <c r="C1801" s="7" t="s">
        <v>7331</v>
      </c>
      <c r="D1801" s="1">
        <v>4000</v>
      </c>
      <c r="E1801" s="1">
        <v>4137</v>
      </c>
      <c r="F1801" s="1" t="s">
        <v>8218</v>
      </c>
      <c r="G1801" s="1" t="s">
        <v>8224</v>
      </c>
      <c r="H1801" s="1" t="s">
        <v>8246</v>
      </c>
      <c r="I1801" s="1">
        <v>1436114603</v>
      </c>
      <c r="J1801" s="1">
        <v>1433090603</v>
      </c>
      <c r="K1801" s="1" t="b">
        <v>1</v>
      </c>
      <c r="L1801" s="1">
        <v>113</v>
      </c>
      <c r="M1801" s="1" t="b">
        <v>1</v>
      </c>
      <c r="N1801" s="1" t="s">
        <v>8270</v>
      </c>
      <c r="O1801" s="28">
        <f t="shared" si="280"/>
        <v>1.0342499999999999</v>
      </c>
      <c r="P1801" s="29">
        <f t="shared" si="281"/>
        <v>36.610619469026545</v>
      </c>
      <c r="Q1801" s="9" t="str">
        <f t="shared" si="282"/>
        <v>theater</v>
      </c>
      <c r="R1801" s="26" t="str">
        <f t="shared" si="283"/>
        <v>plays</v>
      </c>
      <c r="S1801" s="27">
        <f t="shared" si="284"/>
        <v>42155.696793981479</v>
      </c>
      <c r="T1801" s="5" t="str">
        <f t="shared" si="285"/>
        <v>May</v>
      </c>
      <c r="U1801" s="5" t="str">
        <f t="shared" si="286"/>
        <v>2015</v>
      </c>
      <c r="V1801" s="5" t="str">
        <f t="shared" si="287"/>
        <v>Jul</v>
      </c>
      <c r="W1801" s="1" t="str">
        <f t="shared" si="288"/>
        <v>2015</v>
      </c>
      <c r="X1801" s="27">
        <f t="shared" si="289"/>
        <v>42190.696793981479</v>
      </c>
    </row>
    <row r="1802" spans="1:24" ht="48" hidden="1" x14ac:dyDescent="0.2">
      <c r="A1802" s="1">
        <v>3234</v>
      </c>
      <c r="B1802" s="7" t="s">
        <v>3234</v>
      </c>
      <c r="C1802" s="7" t="s">
        <v>7344</v>
      </c>
      <c r="D1802" s="1">
        <v>4000</v>
      </c>
      <c r="E1802" s="1">
        <v>4015.71</v>
      </c>
      <c r="F1802" s="1" t="s">
        <v>8218</v>
      </c>
      <c r="G1802" s="1" t="s">
        <v>8224</v>
      </c>
      <c r="H1802" s="1" t="s">
        <v>8246</v>
      </c>
      <c r="I1802" s="1">
        <v>1485991860</v>
      </c>
      <c r="J1802" s="1">
        <v>1483124208</v>
      </c>
      <c r="K1802" s="1" t="b">
        <v>0</v>
      </c>
      <c r="L1802" s="1">
        <v>115</v>
      </c>
      <c r="M1802" s="1" t="b">
        <v>1</v>
      </c>
      <c r="N1802" s="1" t="s">
        <v>8270</v>
      </c>
      <c r="O1802" s="28">
        <f t="shared" si="280"/>
        <v>1.0039275000000001</v>
      </c>
      <c r="P1802" s="29">
        <f t="shared" si="281"/>
        <v>34.91921739130435</v>
      </c>
      <c r="Q1802" s="9" t="str">
        <f t="shared" si="282"/>
        <v>theater</v>
      </c>
      <c r="R1802" s="26" t="str">
        <f t="shared" si="283"/>
        <v>plays</v>
      </c>
      <c r="S1802" s="27">
        <f t="shared" si="284"/>
        <v>42734.789444444439</v>
      </c>
      <c r="T1802" s="5" t="str">
        <f t="shared" si="285"/>
        <v>Dec</v>
      </c>
      <c r="U1802" s="5" t="str">
        <f t="shared" si="286"/>
        <v>2016</v>
      </c>
      <c r="V1802" s="5" t="str">
        <f t="shared" si="287"/>
        <v>Feb</v>
      </c>
      <c r="W1802" s="1" t="str">
        <f t="shared" si="288"/>
        <v>2017</v>
      </c>
      <c r="X1802" s="27">
        <f t="shared" si="289"/>
        <v>42767.979861111111</v>
      </c>
    </row>
    <row r="1803" spans="1:24" ht="48" hidden="1" x14ac:dyDescent="0.2">
      <c r="A1803" s="1">
        <v>3273</v>
      </c>
      <c r="B1803" s="7" t="s">
        <v>3273</v>
      </c>
      <c r="C1803" s="7" t="s">
        <v>7383</v>
      </c>
      <c r="D1803" s="1">
        <v>4000</v>
      </c>
      <c r="E1803" s="1">
        <v>4296</v>
      </c>
      <c r="F1803" s="1" t="s">
        <v>8218</v>
      </c>
      <c r="G1803" s="1" t="s">
        <v>8223</v>
      </c>
      <c r="H1803" s="1" t="s">
        <v>8245</v>
      </c>
      <c r="I1803" s="1">
        <v>1473879600</v>
      </c>
      <c r="J1803" s="1">
        <v>1472498042</v>
      </c>
      <c r="K1803" s="1" t="b">
        <v>1</v>
      </c>
      <c r="L1803" s="1">
        <v>21</v>
      </c>
      <c r="M1803" s="1" t="b">
        <v>1</v>
      </c>
      <c r="N1803" s="1" t="s">
        <v>8270</v>
      </c>
      <c r="O1803" s="28">
        <f t="shared" si="280"/>
        <v>1.0740000000000001</v>
      </c>
      <c r="P1803" s="29">
        <f t="shared" si="281"/>
        <v>204.57142857142858</v>
      </c>
      <c r="Q1803" s="9" t="str">
        <f t="shared" si="282"/>
        <v>theater</v>
      </c>
      <c r="R1803" s="26" t="str">
        <f t="shared" si="283"/>
        <v>plays</v>
      </c>
      <c r="S1803" s="27">
        <f t="shared" si="284"/>
        <v>42611.801412037035</v>
      </c>
      <c r="T1803" s="5" t="str">
        <f t="shared" si="285"/>
        <v>Aug</v>
      </c>
      <c r="U1803" s="5" t="str">
        <f t="shared" si="286"/>
        <v>2016</v>
      </c>
      <c r="V1803" s="5" t="str">
        <f t="shared" si="287"/>
        <v>Sep</v>
      </c>
      <c r="W1803" s="1" t="str">
        <f t="shared" si="288"/>
        <v>2016</v>
      </c>
      <c r="X1803" s="27">
        <f t="shared" si="289"/>
        <v>42627.791666666672</v>
      </c>
    </row>
    <row r="1804" spans="1:24" ht="48" hidden="1" x14ac:dyDescent="0.2">
      <c r="A1804" s="1">
        <v>3305</v>
      </c>
      <c r="B1804" s="7" t="s">
        <v>3305</v>
      </c>
      <c r="C1804" s="7" t="s">
        <v>7415</v>
      </c>
      <c r="D1804" s="1">
        <v>4000</v>
      </c>
      <c r="E1804" s="1">
        <v>4081</v>
      </c>
      <c r="F1804" s="1" t="s">
        <v>8218</v>
      </c>
      <c r="G1804" s="1" t="s">
        <v>8223</v>
      </c>
      <c r="H1804" s="1" t="s">
        <v>8245</v>
      </c>
      <c r="I1804" s="1">
        <v>1438374748</v>
      </c>
      <c r="J1804" s="1">
        <v>1435782748</v>
      </c>
      <c r="K1804" s="1" t="b">
        <v>0</v>
      </c>
      <c r="L1804" s="1">
        <v>20</v>
      </c>
      <c r="M1804" s="1" t="b">
        <v>1</v>
      </c>
      <c r="N1804" s="1" t="s">
        <v>8270</v>
      </c>
      <c r="O1804" s="28">
        <f t="shared" si="280"/>
        <v>1.0202500000000001</v>
      </c>
      <c r="P1804" s="29">
        <f t="shared" si="281"/>
        <v>204.05</v>
      </c>
      <c r="Q1804" s="9" t="str">
        <f t="shared" si="282"/>
        <v>theater</v>
      </c>
      <c r="R1804" s="26" t="str">
        <f t="shared" si="283"/>
        <v>plays</v>
      </c>
      <c r="S1804" s="27">
        <f t="shared" si="284"/>
        <v>42186.855879629627</v>
      </c>
      <c r="T1804" s="5" t="str">
        <f t="shared" si="285"/>
        <v>Jul</v>
      </c>
      <c r="U1804" s="5" t="str">
        <f t="shared" si="286"/>
        <v>2015</v>
      </c>
      <c r="V1804" s="5" t="str">
        <f t="shared" si="287"/>
        <v>Jul</v>
      </c>
      <c r="W1804" s="1" t="str">
        <f t="shared" si="288"/>
        <v>2015</v>
      </c>
      <c r="X1804" s="27">
        <f t="shared" si="289"/>
        <v>42216.855879629627</v>
      </c>
    </row>
    <row r="1805" spans="1:24" ht="48" hidden="1" x14ac:dyDescent="0.2">
      <c r="A1805" s="1">
        <v>3315</v>
      </c>
      <c r="B1805" s="7" t="s">
        <v>3315</v>
      </c>
      <c r="C1805" s="7" t="s">
        <v>7425</v>
      </c>
      <c r="D1805" s="1">
        <v>4000</v>
      </c>
      <c r="E1805" s="1">
        <v>4400</v>
      </c>
      <c r="F1805" s="1" t="s">
        <v>8218</v>
      </c>
      <c r="G1805" s="1" t="s">
        <v>8224</v>
      </c>
      <c r="H1805" s="1" t="s">
        <v>8246</v>
      </c>
      <c r="I1805" s="1">
        <v>1462519041</v>
      </c>
      <c r="J1805" s="1">
        <v>1459927041</v>
      </c>
      <c r="K1805" s="1" t="b">
        <v>0</v>
      </c>
      <c r="L1805" s="1">
        <v>89</v>
      </c>
      <c r="M1805" s="1" t="b">
        <v>1</v>
      </c>
      <c r="N1805" s="1" t="s">
        <v>8270</v>
      </c>
      <c r="O1805" s="28">
        <f t="shared" si="280"/>
        <v>1.1000000000000001</v>
      </c>
      <c r="P1805" s="29">
        <f t="shared" si="281"/>
        <v>49.438202247191015</v>
      </c>
      <c r="Q1805" s="9" t="str">
        <f t="shared" si="282"/>
        <v>theater</v>
      </c>
      <c r="R1805" s="26" t="str">
        <f t="shared" si="283"/>
        <v>plays</v>
      </c>
      <c r="S1805" s="27">
        <f t="shared" si="284"/>
        <v>42466.303715277783</v>
      </c>
      <c r="T1805" s="5" t="str">
        <f t="shared" si="285"/>
        <v>Apr</v>
      </c>
      <c r="U1805" s="5" t="str">
        <f t="shared" si="286"/>
        <v>2016</v>
      </c>
      <c r="V1805" s="5" t="str">
        <f t="shared" si="287"/>
        <v>May</v>
      </c>
      <c r="W1805" s="1" t="str">
        <f t="shared" si="288"/>
        <v>2016</v>
      </c>
      <c r="X1805" s="27">
        <f t="shared" si="289"/>
        <v>42496.303715277783</v>
      </c>
    </row>
    <row r="1806" spans="1:24" ht="32" hidden="1" x14ac:dyDescent="0.2">
      <c r="A1806" s="1">
        <v>3359</v>
      </c>
      <c r="B1806" s="7" t="s">
        <v>3358</v>
      </c>
      <c r="C1806" s="7" t="s">
        <v>7469</v>
      </c>
      <c r="D1806" s="1">
        <v>4000</v>
      </c>
      <c r="E1806" s="1">
        <v>4250</v>
      </c>
      <c r="F1806" s="1" t="s">
        <v>8218</v>
      </c>
      <c r="G1806" s="1" t="s">
        <v>8223</v>
      </c>
      <c r="H1806" s="1" t="s">
        <v>8245</v>
      </c>
      <c r="I1806" s="1">
        <v>1487985734</v>
      </c>
      <c r="J1806" s="1">
        <v>1484097734</v>
      </c>
      <c r="K1806" s="1" t="b">
        <v>0</v>
      </c>
      <c r="L1806" s="1">
        <v>23</v>
      </c>
      <c r="M1806" s="1" t="b">
        <v>1</v>
      </c>
      <c r="N1806" s="1" t="s">
        <v>8270</v>
      </c>
      <c r="O1806" s="28">
        <f t="shared" si="280"/>
        <v>1.0625</v>
      </c>
      <c r="P1806" s="29">
        <f t="shared" si="281"/>
        <v>184.78260869565219</v>
      </c>
      <c r="Q1806" s="9" t="str">
        <f t="shared" si="282"/>
        <v>theater</v>
      </c>
      <c r="R1806" s="26" t="str">
        <f t="shared" si="283"/>
        <v>plays</v>
      </c>
      <c r="S1806" s="27">
        <f t="shared" si="284"/>
        <v>42746.057106481487</v>
      </c>
      <c r="T1806" s="5" t="str">
        <f t="shared" si="285"/>
        <v>Jan</v>
      </c>
      <c r="U1806" s="5" t="str">
        <f t="shared" si="286"/>
        <v>2017</v>
      </c>
      <c r="V1806" s="5" t="str">
        <f t="shared" si="287"/>
        <v>Feb</v>
      </c>
      <c r="W1806" s="1" t="str">
        <f t="shared" si="288"/>
        <v>2017</v>
      </c>
      <c r="X1806" s="27">
        <f t="shared" si="289"/>
        <v>42791.057106481487</v>
      </c>
    </row>
    <row r="1807" spans="1:24" ht="48" hidden="1" x14ac:dyDescent="0.2">
      <c r="A1807" s="1">
        <v>3381</v>
      </c>
      <c r="B1807" s="7" t="s">
        <v>3380</v>
      </c>
      <c r="C1807" s="7" t="s">
        <v>7491</v>
      </c>
      <c r="D1807" s="1">
        <v>4000</v>
      </c>
      <c r="E1807" s="1">
        <v>4090</v>
      </c>
      <c r="F1807" s="1" t="s">
        <v>8218</v>
      </c>
      <c r="G1807" s="1" t="s">
        <v>8223</v>
      </c>
      <c r="H1807" s="1" t="s">
        <v>8245</v>
      </c>
      <c r="I1807" s="1">
        <v>1426044383</v>
      </c>
      <c r="J1807" s="1">
        <v>1423455983</v>
      </c>
      <c r="K1807" s="1" t="b">
        <v>0</v>
      </c>
      <c r="L1807" s="1">
        <v>48</v>
      </c>
      <c r="M1807" s="1" t="b">
        <v>1</v>
      </c>
      <c r="N1807" s="1" t="s">
        <v>8270</v>
      </c>
      <c r="O1807" s="28">
        <f t="shared" si="280"/>
        <v>1.0225</v>
      </c>
      <c r="P1807" s="29">
        <f t="shared" si="281"/>
        <v>85.208333333333329</v>
      </c>
      <c r="Q1807" s="9" t="str">
        <f t="shared" si="282"/>
        <v>theater</v>
      </c>
      <c r="R1807" s="26" t="str">
        <f t="shared" si="283"/>
        <v>plays</v>
      </c>
      <c r="S1807" s="27">
        <f t="shared" si="284"/>
        <v>42044.184988425928</v>
      </c>
      <c r="T1807" s="5" t="str">
        <f t="shared" si="285"/>
        <v>Feb</v>
      </c>
      <c r="U1807" s="5" t="str">
        <f t="shared" si="286"/>
        <v>2015</v>
      </c>
      <c r="V1807" s="5" t="str">
        <f t="shared" si="287"/>
        <v>Mar</v>
      </c>
      <c r="W1807" s="1" t="str">
        <f t="shared" si="288"/>
        <v>2015</v>
      </c>
      <c r="X1807" s="27">
        <f t="shared" si="289"/>
        <v>42074.143321759257</v>
      </c>
    </row>
    <row r="1808" spans="1:24" ht="48" hidden="1" x14ac:dyDescent="0.2">
      <c r="A1808" s="1">
        <v>3398</v>
      </c>
      <c r="B1808" s="7" t="s">
        <v>3397</v>
      </c>
      <c r="C1808" s="7" t="s">
        <v>7508</v>
      </c>
      <c r="D1808" s="1">
        <v>4000</v>
      </c>
      <c r="E1808" s="1">
        <v>4443</v>
      </c>
      <c r="F1808" s="1" t="s">
        <v>8218</v>
      </c>
      <c r="G1808" s="1" t="s">
        <v>8223</v>
      </c>
      <c r="H1808" s="1" t="s">
        <v>8245</v>
      </c>
      <c r="I1808" s="1">
        <v>1416589200</v>
      </c>
      <c r="J1808" s="1">
        <v>1414605776</v>
      </c>
      <c r="K1808" s="1" t="b">
        <v>0</v>
      </c>
      <c r="L1808" s="1">
        <v>65</v>
      </c>
      <c r="M1808" s="1" t="b">
        <v>1</v>
      </c>
      <c r="N1808" s="1" t="s">
        <v>8270</v>
      </c>
      <c r="O1808" s="28">
        <f t="shared" si="280"/>
        <v>1.1107499999999999</v>
      </c>
      <c r="P1808" s="29">
        <f t="shared" si="281"/>
        <v>68.353846153846149</v>
      </c>
      <c r="Q1808" s="9" t="str">
        <f t="shared" si="282"/>
        <v>theater</v>
      </c>
      <c r="R1808" s="26" t="str">
        <f t="shared" si="283"/>
        <v>plays</v>
      </c>
      <c r="S1808" s="27">
        <f t="shared" si="284"/>
        <v>41941.75203703704</v>
      </c>
      <c r="T1808" s="5" t="str">
        <f t="shared" si="285"/>
        <v>Oct</v>
      </c>
      <c r="U1808" s="5" t="str">
        <f t="shared" si="286"/>
        <v>2014</v>
      </c>
      <c r="V1808" s="5" t="str">
        <f t="shared" si="287"/>
        <v>Nov</v>
      </c>
      <c r="W1808" s="1" t="str">
        <f t="shared" si="288"/>
        <v>2014</v>
      </c>
      <c r="X1808" s="27">
        <f t="shared" si="289"/>
        <v>41964.708333333328</v>
      </c>
    </row>
    <row r="1809" spans="1:24" ht="48" hidden="1" x14ac:dyDescent="0.2">
      <c r="A1809" s="1">
        <v>3416</v>
      </c>
      <c r="B1809" s="7" t="s">
        <v>3415</v>
      </c>
      <c r="C1809" s="7" t="s">
        <v>7526</v>
      </c>
      <c r="D1809" s="1">
        <v>4000</v>
      </c>
      <c r="E1809" s="1">
        <v>4784</v>
      </c>
      <c r="F1809" s="1" t="s">
        <v>8218</v>
      </c>
      <c r="G1809" s="1" t="s">
        <v>8224</v>
      </c>
      <c r="H1809" s="1" t="s">
        <v>8246</v>
      </c>
      <c r="I1809" s="1">
        <v>1429813800</v>
      </c>
      <c r="J1809" s="1">
        <v>1427363645</v>
      </c>
      <c r="K1809" s="1" t="b">
        <v>0</v>
      </c>
      <c r="L1809" s="1">
        <v>30</v>
      </c>
      <c r="M1809" s="1" t="b">
        <v>1</v>
      </c>
      <c r="N1809" s="1" t="s">
        <v>8270</v>
      </c>
      <c r="O1809" s="28">
        <f t="shared" si="280"/>
        <v>1.196</v>
      </c>
      <c r="P1809" s="29">
        <f t="shared" si="281"/>
        <v>159.46666666666667</v>
      </c>
      <c r="Q1809" s="9" t="str">
        <f t="shared" si="282"/>
        <v>theater</v>
      </c>
      <c r="R1809" s="26" t="str">
        <f t="shared" si="283"/>
        <v>plays</v>
      </c>
      <c r="S1809" s="27">
        <f t="shared" si="284"/>
        <v>42089.412557870368</v>
      </c>
      <c r="T1809" s="5" t="str">
        <f t="shared" si="285"/>
        <v>Mar</v>
      </c>
      <c r="U1809" s="5" t="str">
        <f t="shared" si="286"/>
        <v>2015</v>
      </c>
      <c r="V1809" s="5" t="str">
        <f t="shared" si="287"/>
        <v>Apr</v>
      </c>
      <c r="W1809" s="1" t="str">
        <f t="shared" si="288"/>
        <v>2015</v>
      </c>
      <c r="X1809" s="27">
        <f t="shared" si="289"/>
        <v>42117.770833333328</v>
      </c>
    </row>
    <row r="1810" spans="1:24" ht="48" hidden="1" x14ac:dyDescent="0.2">
      <c r="A1810" s="1">
        <v>3418</v>
      </c>
      <c r="B1810" s="7" t="s">
        <v>3417</v>
      </c>
      <c r="C1810" s="7" t="s">
        <v>7528</v>
      </c>
      <c r="D1810" s="1">
        <v>4000</v>
      </c>
      <c r="E1810" s="1">
        <v>4035</v>
      </c>
      <c r="F1810" s="1" t="s">
        <v>8218</v>
      </c>
      <c r="G1810" s="1" t="s">
        <v>8223</v>
      </c>
      <c r="H1810" s="1" t="s">
        <v>8245</v>
      </c>
      <c r="I1810" s="1">
        <v>1400875307</v>
      </c>
      <c r="J1810" s="1">
        <v>1398283307</v>
      </c>
      <c r="K1810" s="1" t="b">
        <v>0</v>
      </c>
      <c r="L1810" s="1">
        <v>56</v>
      </c>
      <c r="M1810" s="1" t="b">
        <v>1</v>
      </c>
      <c r="N1810" s="1" t="s">
        <v>8270</v>
      </c>
      <c r="O1810" s="28">
        <f t="shared" si="280"/>
        <v>1.00875</v>
      </c>
      <c r="P1810" s="29">
        <f t="shared" si="281"/>
        <v>72.053571428571431</v>
      </c>
      <c r="Q1810" s="9" t="str">
        <f t="shared" si="282"/>
        <v>theater</v>
      </c>
      <c r="R1810" s="26" t="str">
        <f t="shared" si="283"/>
        <v>plays</v>
      </c>
      <c r="S1810" s="27">
        <f t="shared" si="284"/>
        <v>41752.83457175926</v>
      </c>
      <c r="T1810" s="5" t="str">
        <f t="shared" si="285"/>
        <v>Apr</v>
      </c>
      <c r="U1810" s="5" t="str">
        <f t="shared" si="286"/>
        <v>2014</v>
      </c>
      <c r="V1810" s="5" t="str">
        <f t="shared" si="287"/>
        <v>May</v>
      </c>
      <c r="W1810" s="1" t="str">
        <f t="shared" si="288"/>
        <v>2014</v>
      </c>
      <c r="X1810" s="27">
        <f t="shared" si="289"/>
        <v>41782.83457175926</v>
      </c>
    </row>
    <row r="1811" spans="1:24" ht="48" hidden="1" x14ac:dyDescent="0.2">
      <c r="A1811" s="1">
        <v>3502</v>
      </c>
      <c r="B1811" s="7" t="s">
        <v>3501</v>
      </c>
      <c r="C1811" s="7" t="s">
        <v>7612</v>
      </c>
      <c r="D1811" s="1">
        <v>4000</v>
      </c>
      <c r="E1811" s="1">
        <v>4216</v>
      </c>
      <c r="F1811" s="1" t="s">
        <v>8218</v>
      </c>
      <c r="G1811" s="1" t="s">
        <v>8223</v>
      </c>
      <c r="H1811" s="1" t="s">
        <v>8245</v>
      </c>
      <c r="I1811" s="1">
        <v>1458100740</v>
      </c>
      <c r="J1811" s="1">
        <v>1456862924</v>
      </c>
      <c r="K1811" s="1" t="b">
        <v>0</v>
      </c>
      <c r="L1811" s="1">
        <v>31</v>
      </c>
      <c r="M1811" s="1" t="b">
        <v>1</v>
      </c>
      <c r="N1811" s="1" t="s">
        <v>8270</v>
      </c>
      <c r="O1811" s="28">
        <f t="shared" si="280"/>
        <v>1.054</v>
      </c>
      <c r="P1811" s="29">
        <f t="shared" si="281"/>
        <v>136</v>
      </c>
      <c r="Q1811" s="9" t="str">
        <f t="shared" si="282"/>
        <v>theater</v>
      </c>
      <c r="R1811" s="26" t="str">
        <f t="shared" si="283"/>
        <v>plays</v>
      </c>
      <c r="S1811" s="27">
        <f t="shared" si="284"/>
        <v>42430.839398148149</v>
      </c>
      <c r="T1811" s="5" t="str">
        <f t="shared" si="285"/>
        <v>Mar</v>
      </c>
      <c r="U1811" s="5" t="str">
        <f t="shared" si="286"/>
        <v>2016</v>
      </c>
      <c r="V1811" s="5" t="str">
        <f t="shared" si="287"/>
        <v>Mar</v>
      </c>
      <c r="W1811" s="1" t="str">
        <f t="shared" si="288"/>
        <v>2016</v>
      </c>
      <c r="X1811" s="27">
        <f t="shared" si="289"/>
        <v>42445.165972222225</v>
      </c>
    </row>
    <row r="1812" spans="1:24" ht="48" hidden="1" x14ac:dyDescent="0.2">
      <c r="A1812" s="1">
        <v>3517</v>
      </c>
      <c r="B1812" s="7" t="s">
        <v>3516</v>
      </c>
      <c r="C1812" s="7" t="s">
        <v>7627</v>
      </c>
      <c r="D1812" s="1">
        <v>4000</v>
      </c>
      <c r="E1812" s="1">
        <v>4000</v>
      </c>
      <c r="F1812" s="1" t="s">
        <v>8218</v>
      </c>
      <c r="G1812" s="1" t="s">
        <v>8224</v>
      </c>
      <c r="H1812" s="1" t="s">
        <v>8246</v>
      </c>
      <c r="I1812" s="1">
        <v>1404471600</v>
      </c>
      <c r="J1812" s="1">
        <v>1401910634</v>
      </c>
      <c r="K1812" s="1" t="b">
        <v>0</v>
      </c>
      <c r="L1812" s="1">
        <v>13</v>
      </c>
      <c r="M1812" s="1" t="b">
        <v>1</v>
      </c>
      <c r="N1812" s="1" t="s">
        <v>8270</v>
      </c>
      <c r="O1812" s="28">
        <f t="shared" si="280"/>
        <v>1</v>
      </c>
      <c r="P1812" s="29">
        <f t="shared" si="281"/>
        <v>307.69230769230768</v>
      </c>
      <c r="Q1812" s="9" t="str">
        <f t="shared" si="282"/>
        <v>theater</v>
      </c>
      <c r="R1812" s="26" t="str">
        <f t="shared" si="283"/>
        <v>plays</v>
      </c>
      <c r="S1812" s="27">
        <f t="shared" si="284"/>
        <v>41794.817523148151</v>
      </c>
      <c r="T1812" s="5" t="str">
        <f t="shared" si="285"/>
        <v>Jun</v>
      </c>
      <c r="U1812" s="5" t="str">
        <f t="shared" si="286"/>
        <v>2014</v>
      </c>
      <c r="V1812" s="5" t="str">
        <f t="shared" si="287"/>
        <v>Jul</v>
      </c>
      <c r="W1812" s="1" t="str">
        <f t="shared" si="288"/>
        <v>2014</v>
      </c>
      <c r="X1812" s="27">
        <f t="shared" si="289"/>
        <v>41824.458333333336</v>
      </c>
    </row>
    <row r="1813" spans="1:24" ht="48" hidden="1" x14ac:dyDescent="0.2">
      <c r="A1813" s="1">
        <v>3523</v>
      </c>
      <c r="B1813" s="7" t="s">
        <v>3522</v>
      </c>
      <c r="C1813" s="7" t="s">
        <v>7633</v>
      </c>
      <c r="D1813" s="1">
        <v>4000</v>
      </c>
      <c r="E1813" s="1">
        <v>4546</v>
      </c>
      <c r="F1813" s="1" t="s">
        <v>8218</v>
      </c>
      <c r="G1813" s="1" t="s">
        <v>8224</v>
      </c>
      <c r="H1813" s="1" t="s">
        <v>8246</v>
      </c>
      <c r="I1813" s="1">
        <v>1474844400</v>
      </c>
      <c r="J1813" s="1">
        <v>1469871148</v>
      </c>
      <c r="K1813" s="1" t="b">
        <v>0</v>
      </c>
      <c r="L1813" s="1">
        <v>80</v>
      </c>
      <c r="M1813" s="1" t="b">
        <v>1</v>
      </c>
      <c r="N1813" s="1" t="s">
        <v>8270</v>
      </c>
      <c r="O1813" s="28">
        <f t="shared" si="280"/>
        <v>1.1365000000000001</v>
      </c>
      <c r="P1813" s="29">
        <f t="shared" si="281"/>
        <v>56.825000000000003</v>
      </c>
      <c r="Q1813" s="9" t="str">
        <f t="shared" si="282"/>
        <v>theater</v>
      </c>
      <c r="R1813" s="26" t="str">
        <f t="shared" si="283"/>
        <v>plays</v>
      </c>
      <c r="S1813" s="27">
        <f t="shared" si="284"/>
        <v>42581.397546296299</v>
      </c>
      <c r="T1813" s="5" t="str">
        <f t="shared" si="285"/>
        <v>Jul</v>
      </c>
      <c r="U1813" s="5" t="str">
        <f t="shared" si="286"/>
        <v>2016</v>
      </c>
      <c r="V1813" s="5" t="str">
        <f t="shared" si="287"/>
        <v>Sep</v>
      </c>
      <c r="W1813" s="1" t="str">
        <f t="shared" si="288"/>
        <v>2016</v>
      </c>
      <c r="X1813" s="27">
        <f t="shared" si="289"/>
        <v>42638.958333333328</v>
      </c>
    </row>
    <row r="1814" spans="1:24" ht="48" hidden="1" x14ac:dyDescent="0.2">
      <c r="A1814" s="1">
        <v>3589</v>
      </c>
      <c r="B1814" s="7" t="s">
        <v>3588</v>
      </c>
      <c r="C1814" s="7" t="s">
        <v>7699</v>
      </c>
      <c r="D1814" s="1">
        <v>4000</v>
      </c>
      <c r="E1814" s="1">
        <v>5100</v>
      </c>
      <c r="F1814" s="1" t="s">
        <v>8218</v>
      </c>
      <c r="G1814" s="1" t="s">
        <v>8223</v>
      </c>
      <c r="H1814" s="1" t="s">
        <v>8245</v>
      </c>
      <c r="I1814" s="1">
        <v>1432654347</v>
      </c>
      <c r="J1814" s="1">
        <v>1430494347</v>
      </c>
      <c r="K1814" s="1" t="b">
        <v>0</v>
      </c>
      <c r="L1814" s="1">
        <v>62</v>
      </c>
      <c r="M1814" s="1" t="b">
        <v>1</v>
      </c>
      <c r="N1814" s="1" t="s">
        <v>8270</v>
      </c>
      <c r="O1814" s="28">
        <f t="shared" si="280"/>
        <v>1.2749999999999999</v>
      </c>
      <c r="P1814" s="29">
        <f t="shared" si="281"/>
        <v>82.258064516129039</v>
      </c>
      <c r="Q1814" s="9" t="str">
        <f t="shared" si="282"/>
        <v>theater</v>
      </c>
      <c r="R1814" s="26" t="str">
        <f t="shared" si="283"/>
        <v>plays</v>
      </c>
      <c r="S1814" s="27">
        <f t="shared" si="284"/>
        <v>42125.647534722222</v>
      </c>
      <c r="T1814" s="5" t="str">
        <f t="shared" si="285"/>
        <v>May</v>
      </c>
      <c r="U1814" s="5" t="str">
        <f t="shared" si="286"/>
        <v>2015</v>
      </c>
      <c r="V1814" s="5" t="str">
        <f t="shared" si="287"/>
        <v>May</v>
      </c>
      <c r="W1814" s="1" t="str">
        <f t="shared" si="288"/>
        <v>2015</v>
      </c>
      <c r="X1814" s="27">
        <f t="shared" si="289"/>
        <v>42150.647534722222</v>
      </c>
    </row>
    <row r="1815" spans="1:24" ht="64" hidden="1" x14ac:dyDescent="0.2">
      <c r="A1815" s="1">
        <v>3602</v>
      </c>
      <c r="B1815" s="7" t="s">
        <v>3601</v>
      </c>
      <c r="C1815" s="7" t="s">
        <v>7712</v>
      </c>
      <c r="D1815" s="1">
        <v>4000</v>
      </c>
      <c r="E1815" s="1">
        <v>4002</v>
      </c>
      <c r="F1815" s="1" t="s">
        <v>8218</v>
      </c>
      <c r="G1815" s="1" t="s">
        <v>8223</v>
      </c>
      <c r="H1815" s="1" t="s">
        <v>8245</v>
      </c>
      <c r="I1815" s="1">
        <v>1463520479</v>
      </c>
      <c r="J1815" s="1">
        <v>1458336479</v>
      </c>
      <c r="K1815" s="1" t="b">
        <v>0</v>
      </c>
      <c r="L1815" s="1">
        <v>49</v>
      </c>
      <c r="M1815" s="1" t="b">
        <v>1</v>
      </c>
      <c r="N1815" s="1" t="s">
        <v>8270</v>
      </c>
      <c r="O1815" s="28">
        <f t="shared" si="280"/>
        <v>1.0004999999999999</v>
      </c>
      <c r="P1815" s="29">
        <f t="shared" si="281"/>
        <v>81.673469387755105</v>
      </c>
      <c r="Q1815" s="9" t="str">
        <f t="shared" si="282"/>
        <v>theater</v>
      </c>
      <c r="R1815" s="26" t="str">
        <f t="shared" si="283"/>
        <v>plays</v>
      </c>
      <c r="S1815" s="27">
        <f t="shared" si="284"/>
        <v>42447.894432870366</v>
      </c>
      <c r="T1815" s="5" t="str">
        <f t="shared" si="285"/>
        <v>Mar</v>
      </c>
      <c r="U1815" s="5" t="str">
        <f t="shared" si="286"/>
        <v>2016</v>
      </c>
      <c r="V1815" s="5" t="str">
        <f t="shared" si="287"/>
        <v>May</v>
      </c>
      <c r="W1815" s="1" t="str">
        <f t="shared" si="288"/>
        <v>2016</v>
      </c>
      <c r="X1815" s="27">
        <f t="shared" si="289"/>
        <v>42507.894432870366</v>
      </c>
    </row>
    <row r="1816" spans="1:24" ht="48" hidden="1" x14ac:dyDescent="0.2">
      <c r="A1816" s="1">
        <v>3626</v>
      </c>
      <c r="B1816" s="7" t="s">
        <v>3624</v>
      </c>
      <c r="C1816" s="7" t="s">
        <v>7736</v>
      </c>
      <c r="D1816" s="1">
        <v>4000</v>
      </c>
      <c r="E1816" s="1">
        <v>4073</v>
      </c>
      <c r="F1816" s="1" t="s">
        <v>8218</v>
      </c>
      <c r="G1816" s="1" t="s">
        <v>8224</v>
      </c>
      <c r="H1816" s="1" t="s">
        <v>8246</v>
      </c>
      <c r="I1816" s="1">
        <v>1408204857</v>
      </c>
      <c r="J1816" s="1">
        <v>1406390457</v>
      </c>
      <c r="K1816" s="1" t="b">
        <v>0</v>
      </c>
      <c r="L1816" s="1">
        <v>48</v>
      </c>
      <c r="M1816" s="1" t="b">
        <v>1</v>
      </c>
      <c r="N1816" s="1" t="s">
        <v>8270</v>
      </c>
      <c r="O1816" s="28">
        <f t="shared" si="280"/>
        <v>1.0182500000000001</v>
      </c>
      <c r="P1816" s="29">
        <f t="shared" si="281"/>
        <v>84.854166666666671</v>
      </c>
      <c r="Q1816" s="9" t="str">
        <f t="shared" si="282"/>
        <v>theater</v>
      </c>
      <c r="R1816" s="26" t="str">
        <f t="shared" si="283"/>
        <v>plays</v>
      </c>
      <c r="S1816" s="27">
        <f t="shared" si="284"/>
        <v>41846.667326388888</v>
      </c>
      <c r="T1816" s="5" t="str">
        <f t="shared" si="285"/>
        <v>Jul</v>
      </c>
      <c r="U1816" s="5" t="str">
        <f t="shared" si="286"/>
        <v>2014</v>
      </c>
      <c r="V1816" s="5" t="str">
        <f t="shared" si="287"/>
        <v>Aug</v>
      </c>
      <c r="W1816" s="1" t="str">
        <f t="shared" si="288"/>
        <v>2014</v>
      </c>
      <c r="X1816" s="27">
        <f t="shared" si="289"/>
        <v>41867.667326388888</v>
      </c>
    </row>
    <row r="1817" spans="1:24" ht="48" hidden="1" x14ac:dyDescent="0.2">
      <c r="A1817" s="1">
        <v>3673</v>
      </c>
      <c r="B1817" s="7" t="s">
        <v>3670</v>
      </c>
      <c r="C1817" s="7" t="s">
        <v>7783</v>
      </c>
      <c r="D1817" s="1">
        <v>4000</v>
      </c>
      <c r="E1817" s="1">
        <v>4545</v>
      </c>
      <c r="F1817" s="1" t="s">
        <v>8218</v>
      </c>
      <c r="G1817" s="1" t="s">
        <v>8224</v>
      </c>
      <c r="H1817" s="1" t="s">
        <v>8246</v>
      </c>
      <c r="I1817" s="1">
        <v>1415191920</v>
      </c>
      <c r="J1817" s="1">
        <v>1412233497</v>
      </c>
      <c r="K1817" s="1" t="b">
        <v>0</v>
      </c>
      <c r="L1817" s="1">
        <v>114</v>
      </c>
      <c r="M1817" s="1" t="b">
        <v>1</v>
      </c>
      <c r="N1817" s="1" t="s">
        <v>8270</v>
      </c>
      <c r="O1817" s="28">
        <f t="shared" si="280"/>
        <v>1.13625</v>
      </c>
      <c r="P1817" s="29">
        <f t="shared" si="281"/>
        <v>39.868421052631582</v>
      </c>
      <c r="Q1817" s="9" t="str">
        <f t="shared" si="282"/>
        <v>theater</v>
      </c>
      <c r="R1817" s="26" t="str">
        <f t="shared" si="283"/>
        <v>plays</v>
      </c>
      <c r="S1817" s="27">
        <f t="shared" si="284"/>
        <v>41914.295104166667</v>
      </c>
      <c r="T1817" s="5" t="str">
        <f t="shared" si="285"/>
        <v>Oct</v>
      </c>
      <c r="U1817" s="5" t="str">
        <f t="shared" si="286"/>
        <v>2014</v>
      </c>
      <c r="V1817" s="5" t="str">
        <f t="shared" si="287"/>
        <v>Nov</v>
      </c>
      <c r="W1817" s="1" t="str">
        <f t="shared" si="288"/>
        <v>2014</v>
      </c>
      <c r="X1817" s="27">
        <f t="shared" si="289"/>
        <v>41948.536111111112</v>
      </c>
    </row>
    <row r="1818" spans="1:24" ht="64" hidden="1" x14ac:dyDescent="0.2">
      <c r="A1818" s="1">
        <v>3695</v>
      </c>
      <c r="B1818" s="7" t="s">
        <v>3692</v>
      </c>
      <c r="C1818" s="7" t="s">
        <v>7805</v>
      </c>
      <c r="D1818" s="1">
        <v>4000</v>
      </c>
      <c r="E1818" s="1">
        <v>4005</v>
      </c>
      <c r="F1818" s="1" t="s">
        <v>8218</v>
      </c>
      <c r="G1818" s="1" t="s">
        <v>8223</v>
      </c>
      <c r="H1818" s="1" t="s">
        <v>8245</v>
      </c>
      <c r="I1818" s="1">
        <v>1421009610</v>
      </c>
      <c r="J1818" s="1">
        <v>1419281610</v>
      </c>
      <c r="K1818" s="1" t="b">
        <v>0</v>
      </c>
      <c r="L1818" s="1">
        <v>33</v>
      </c>
      <c r="M1818" s="1" t="b">
        <v>1</v>
      </c>
      <c r="N1818" s="1" t="s">
        <v>8270</v>
      </c>
      <c r="O1818" s="28">
        <f t="shared" si="280"/>
        <v>1.00125</v>
      </c>
      <c r="P1818" s="29">
        <f t="shared" si="281"/>
        <v>121.36363636363636</v>
      </c>
      <c r="Q1818" s="9" t="str">
        <f t="shared" si="282"/>
        <v>theater</v>
      </c>
      <c r="R1818" s="26" t="str">
        <f t="shared" si="283"/>
        <v>plays</v>
      </c>
      <c r="S1818" s="27">
        <f t="shared" si="284"/>
        <v>41995.870486111111</v>
      </c>
      <c r="T1818" s="5" t="str">
        <f t="shared" si="285"/>
        <v>Dec</v>
      </c>
      <c r="U1818" s="5" t="str">
        <f t="shared" si="286"/>
        <v>2014</v>
      </c>
      <c r="V1818" s="5" t="str">
        <f t="shared" si="287"/>
        <v>Jan</v>
      </c>
      <c r="W1818" s="1" t="str">
        <f t="shared" si="288"/>
        <v>2015</v>
      </c>
      <c r="X1818" s="27">
        <f t="shared" si="289"/>
        <v>42015.870486111111</v>
      </c>
    </row>
    <row r="1819" spans="1:24" ht="48" hidden="1" x14ac:dyDescent="0.2">
      <c r="A1819" s="1">
        <v>3717</v>
      </c>
      <c r="B1819" s="7" t="s">
        <v>3714</v>
      </c>
      <c r="C1819" s="7" t="s">
        <v>7827</v>
      </c>
      <c r="D1819" s="1">
        <v>4000</v>
      </c>
      <c r="E1819" s="1">
        <v>4030</v>
      </c>
      <c r="F1819" s="1" t="s">
        <v>8218</v>
      </c>
      <c r="G1819" s="1" t="s">
        <v>8224</v>
      </c>
      <c r="H1819" s="1" t="s">
        <v>8246</v>
      </c>
      <c r="I1819" s="1">
        <v>1431204449</v>
      </c>
      <c r="J1819" s="1">
        <v>1428526049</v>
      </c>
      <c r="K1819" s="1" t="b">
        <v>0</v>
      </c>
      <c r="L1819" s="1">
        <v>13</v>
      </c>
      <c r="M1819" s="1" t="b">
        <v>1</v>
      </c>
      <c r="N1819" s="1" t="s">
        <v>8270</v>
      </c>
      <c r="O1819" s="28">
        <f t="shared" si="280"/>
        <v>1.0075000000000001</v>
      </c>
      <c r="P1819" s="29">
        <f t="shared" si="281"/>
        <v>310</v>
      </c>
      <c r="Q1819" s="9" t="str">
        <f t="shared" si="282"/>
        <v>theater</v>
      </c>
      <c r="R1819" s="26" t="str">
        <f t="shared" si="283"/>
        <v>plays</v>
      </c>
      <c r="S1819" s="27">
        <f t="shared" si="284"/>
        <v>42102.866307870368</v>
      </c>
      <c r="T1819" s="5" t="str">
        <f t="shared" si="285"/>
        <v>Apr</v>
      </c>
      <c r="U1819" s="5" t="str">
        <f t="shared" si="286"/>
        <v>2015</v>
      </c>
      <c r="V1819" s="5" t="str">
        <f t="shared" si="287"/>
        <v>May</v>
      </c>
      <c r="W1819" s="1" t="str">
        <f t="shared" si="288"/>
        <v>2015</v>
      </c>
      <c r="X1819" s="27">
        <f t="shared" si="289"/>
        <v>42133.866307870368</v>
      </c>
    </row>
    <row r="1820" spans="1:24" ht="48" hidden="1" x14ac:dyDescent="0.2">
      <c r="A1820" s="1">
        <v>3739</v>
      </c>
      <c r="B1820" s="7" t="s">
        <v>3736</v>
      </c>
      <c r="C1820" s="7" t="s">
        <v>7849</v>
      </c>
      <c r="D1820" s="1">
        <v>4000</v>
      </c>
      <c r="E1820" s="1">
        <v>805</v>
      </c>
      <c r="F1820" s="1" t="s">
        <v>8220</v>
      </c>
      <c r="G1820" s="1" t="s">
        <v>8224</v>
      </c>
      <c r="H1820" s="1" t="s">
        <v>8246</v>
      </c>
      <c r="I1820" s="1">
        <v>1468752468</v>
      </c>
      <c r="J1820" s="1">
        <v>1467024468</v>
      </c>
      <c r="K1820" s="1" t="b">
        <v>0</v>
      </c>
      <c r="L1820" s="1">
        <v>8</v>
      </c>
      <c r="M1820" s="1" t="b">
        <v>0</v>
      </c>
      <c r="N1820" s="1" t="s">
        <v>8270</v>
      </c>
      <c r="O1820" s="28">
        <f t="shared" si="280"/>
        <v>0.20125000000000001</v>
      </c>
      <c r="P1820" s="29">
        <f t="shared" si="281"/>
        <v>100.625</v>
      </c>
      <c r="Q1820" s="9" t="str">
        <f t="shared" si="282"/>
        <v>theater</v>
      </c>
      <c r="R1820" s="26" t="str">
        <f t="shared" si="283"/>
        <v>plays</v>
      </c>
      <c r="S1820" s="27">
        <f t="shared" si="284"/>
        <v>42548.449861111112</v>
      </c>
      <c r="T1820" s="5" t="str">
        <f t="shared" si="285"/>
        <v>Jun</v>
      </c>
      <c r="U1820" s="5" t="str">
        <f t="shared" si="286"/>
        <v>2016</v>
      </c>
      <c r="V1820" s="5" t="str">
        <f t="shared" si="287"/>
        <v>Jul</v>
      </c>
      <c r="W1820" s="1" t="str">
        <f t="shared" si="288"/>
        <v>2016</v>
      </c>
      <c r="X1820" s="27">
        <f t="shared" si="289"/>
        <v>42568.449861111112</v>
      </c>
    </row>
    <row r="1821" spans="1:24" ht="32" hidden="1" x14ac:dyDescent="0.2">
      <c r="A1821" s="1">
        <v>3759</v>
      </c>
      <c r="B1821" s="7" t="s">
        <v>3756</v>
      </c>
      <c r="C1821" s="7" t="s">
        <v>7869</v>
      </c>
      <c r="D1821" s="1">
        <v>4000</v>
      </c>
      <c r="E1821" s="1">
        <v>4409.7700000000004</v>
      </c>
      <c r="F1821" s="1" t="s">
        <v>8218</v>
      </c>
      <c r="G1821" s="1" t="s">
        <v>8223</v>
      </c>
      <c r="H1821" s="1" t="s">
        <v>8245</v>
      </c>
      <c r="I1821" s="1">
        <v>1440556553</v>
      </c>
      <c r="J1821" s="1">
        <v>1435372553</v>
      </c>
      <c r="K1821" s="1" t="b">
        <v>0</v>
      </c>
      <c r="L1821" s="1">
        <v>88</v>
      </c>
      <c r="M1821" s="1" t="b">
        <v>1</v>
      </c>
      <c r="N1821" s="1" t="s">
        <v>8304</v>
      </c>
      <c r="O1821" s="28">
        <f t="shared" si="280"/>
        <v>1.1024425000000002</v>
      </c>
      <c r="P1821" s="29">
        <f t="shared" si="281"/>
        <v>50.111022727272733</v>
      </c>
      <c r="Q1821" s="9" t="str">
        <f t="shared" si="282"/>
        <v>theater</v>
      </c>
      <c r="R1821" s="26" t="str">
        <f t="shared" si="283"/>
        <v>musical</v>
      </c>
      <c r="S1821" s="27">
        <f t="shared" si="284"/>
        <v>42182.108252314814</v>
      </c>
      <c r="T1821" s="5" t="str">
        <f t="shared" si="285"/>
        <v>Jun</v>
      </c>
      <c r="U1821" s="5" t="str">
        <f t="shared" si="286"/>
        <v>2015</v>
      </c>
      <c r="V1821" s="5" t="str">
        <f t="shared" si="287"/>
        <v>Aug</v>
      </c>
      <c r="W1821" s="1" t="str">
        <f t="shared" si="288"/>
        <v>2015</v>
      </c>
      <c r="X1821" s="27">
        <f t="shared" si="289"/>
        <v>42242.108252314814</v>
      </c>
    </row>
    <row r="1822" spans="1:24" ht="48" hidden="1" x14ac:dyDescent="0.2">
      <c r="A1822" s="1">
        <v>3768</v>
      </c>
      <c r="B1822" s="7" t="s">
        <v>3765</v>
      </c>
      <c r="C1822" s="7" t="s">
        <v>7878</v>
      </c>
      <c r="D1822" s="1">
        <v>4000</v>
      </c>
      <c r="E1822" s="1">
        <v>4306.1099999999997</v>
      </c>
      <c r="F1822" s="1" t="s">
        <v>8218</v>
      </c>
      <c r="G1822" s="1" t="s">
        <v>8223</v>
      </c>
      <c r="H1822" s="1" t="s">
        <v>8245</v>
      </c>
      <c r="I1822" s="1">
        <v>1402594090</v>
      </c>
      <c r="J1822" s="1">
        <v>1400002090</v>
      </c>
      <c r="K1822" s="1" t="b">
        <v>0</v>
      </c>
      <c r="L1822" s="1">
        <v>58</v>
      </c>
      <c r="M1822" s="1" t="b">
        <v>1</v>
      </c>
      <c r="N1822" s="1" t="s">
        <v>8304</v>
      </c>
      <c r="O1822" s="28">
        <f t="shared" si="280"/>
        <v>1.0765274999999999</v>
      </c>
      <c r="P1822" s="29">
        <f t="shared" si="281"/>
        <v>74.243275862068955</v>
      </c>
      <c r="Q1822" s="9" t="str">
        <f t="shared" si="282"/>
        <v>theater</v>
      </c>
      <c r="R1822" s="26" t="str">
        <f t="shared" si="283"/>
        <v>musical</v>
      </c>
      <c r="S1822" s="27">
        <f t="shared" si="284"/>
        <v>41772.727893518517</v>
      </c>
      <c r="T1822" s="5" t="str">
        <f t="shared" si="285"/>
        <v>May</v>
      </c>
      <c r="U1822" s="5" t="str">
        <f t="shared" si="286"/>
        <v>2014</v>
      </c>
      <c r="V1822" s="5" t="str">
        <f t="shared" si="287"/>
        <v>Jun</v>
      </c>
      <c r="W1822" s="1" t="str">
        <f t="shared" si="288"/>
        <v>2014</v>
      </c>
      <c r="X1822" s="27">
        <f t="shared" si="289"/>
        <v>41802.727893518517</v>
      </c>
    </row>
    <row r="1823" spans="1:24" ht="48" hidden="1" x14ac:dyDescent="0.2">
      <c r="A1823" s="1">
        <v>3950</v>
      </c>
      <c r="B1823" s="7" t="s">
        <v>3947</v>
      </c>
      <c r="C1823" s="7" t="s">
        <v>8058</v>
      </c>
      <c r="D1823" s="1">
        <v>4000</v>
      </c>
      <c r="E1823" s="1">
        <v>25</v>
      </c>
      <c r="F1823" s="1" t="s">
        <v>8220</v>
      </c>
      <c r="G1823" s="1" t="s">
        <v>8223</v>
      </c>
      <c r="H1823" s="1" t="s">
        <v>8245</v>
      </c>
      <c r="I1823" s="1">
        <v>1460140500</v>
      </c>
      <c r="J1823" s="1">
        <v>1457628680</v>
      </c>
      <c r="K1823" s="1" t="b">
        <v>0</v>
      </c>
      <c r="L1823" s="1">
        <v>1</v>
      </c>
      <c r="M1823" s="1" t="b">
        <v>0</v>
      </c>
      <c r="N1823" s="1" t="s">
        <v>8270</v>
      </c>
      <c r="O1823" s="28">
        <f t="shared" si="280"/>
        <v>6.2500000000000003E-3</v>
      </c>
      <c r="P1823" s="29">
        <f t="shared" si="281"/>
        <v>25</v>
      </c>
      <c r="Q1823" s="9" t="str">
        <f t="shared" si="282"/>
        <v>theater</v>
      </c>
      <c r="R1823" s="26" t="str">
        <f t="shared" si="283"/>
        <v>plays</v>
      </c>
      <c r="S1823" s="27">
        <f t="shared" si="284"/>
        <v>42439.702314814815</v>
      </c>
      <c r="T1823" s="5" t="str">
        <f t="shared" si="285"/>
        <v>Mar</v>
      </c>
      <c r="U1823" s="5" t="str">
        <f t="shared" si="286"/>
        <v>2016</v>
      </c>
      <c r="V1823" s="5" t="str">
        <f t="shared" si="287"/>
        <v>Apr</v>
      </c>
      <c r="W1823" s="1" t="str">
        <f t="shared" si="288"/>
        <v>2016</v>
      </c>
      <c r="X1823" s="27">
        <f t="shared" si="289"/>
        <v>42468.774305555555</v>
      </c>
    </row>
    <row r="1824" spans="1:24" ht="48" hidden="1" x14ac:dyDescent="0.2">
      <c r="A1824" s="1">
        <v>4026</v>
      </c>
      <c r="B1824" s="7" t="s">
        <v>4022</v>
      </c>
      <c r="C1824" s="7" t="s">
        <v>8131</v>
      </c>
      <c r="D1824" s="1">
        <v>4000</v>
      </c>
      <c r="E1824" s="1">
        <v>0</v>
      </c>
      <c r="F1824" s="1" t="s">
        <v>8220</v>
      </c>
      <c r="G1824" s="1" t="s">
        <v>8223</v>
      </c>
      <c r="H1824" s="1" t="s">
        <v>8245</v>
      </c>
      <c r="I1824" s="1">
        <v>1449247439</v>
      </c>
      <c r="J1824" s="1">
        <v>1444059839</v>
      </c>
      <c r="K1824" s="1" t="b">
        <v>0</v>
      </c>
      <c r="L1824" s="1">
        <v>0</v>
      </c>
      <c r="M1824" s="1" t="b">
        <v>0</v>
      </c>
      <c r="N1824" s="1" t="s">
        <v>8270</v>
      </c>
      <c r="O1824" s="28">
        <f t="shared" si="280"/>
        <v>0</v>
      </c>
      <c r="P1824" s="29">
        <f t="shared" si="281"/>
        <v>0</v>
      </c>
      <c r="Q1824" s="9" t="str">
        <f t="shared" si="282"/>
        <v>theater</v>
      </c>
      <c r="R1824" s="26" t="str">
        <f t="shared" si="283"/>
        <v>plays</v>
      </c>
      <c r="S1824" s="27">
        <f t="shared" si="284"/>
        <v>42282.655543981484</v>
      </c>
      <c r="T1824" s="5" t="str">
        <f t="shared" si="285"/>
        <v>Oct</v>
      </c>
      <c r="U1824" s="5" t="str">
        <f t="shared" si="286"/>
        <v>2015</v>
      </c>
      <c r="V1824" s="5" t="str">
        <f t="shared" si="287"/>
        <v>Dec</v>
      </c>
      <c r="W1824" s="1" t="str">
        <f t="shared" si="288"/>
        <v>2015</v>
      </c>
      <c r="X1824" s="27">
        <f t="shared" si="289"/>
        <v>42342.697210648148</v>
      </c>
    </row>
    <row r="1825" spans="1:24" ht="32" hidden="1" x14ac:dyDescent="0.2">
      <c r="A1825" s="1">
        <v>4065</v>
      </c>
      <c r="B1825" s="7" t="s">
        <v>4061</v>
      </c>
      <c r="C1825" s="7" t="s">
        <v>8169</v>
      </c>
      <c r="D1825" s="1">
        <v>4000</v>
      </c>
      <c r="E1825" s="1">
        <v>27</v>
      </c>
      <c r="F1825" s="1" t="s">
        <v>8220</v>
      </c>
      <c r="G1825" s="1" t="s">
        <v>8223</v>
      </c>
      <c r="H1825" s="1" t="s">
        <v>8245</v>
      </c>
      <c r="I1825" s="1">
        <v>1407883811</v>
      </c>
      <c r="J1825" s="1">
        <v>1405291811</v>
      </c>
      <c r="K1825" s="1" t="b">
        <v>0</v>
      </c>
      <c r="L1825" s="1">
        <v>4</v>
      </c>
      <c r="M1825" s="1" t="b">
        <v>0</v>
      </c>
      <c r="N1825" s="1" t="s">
        <v>8270</v>
      </c>
      <c r="O1825" s="28">
        <f t="shared" si="280"/>
        <v>6.7499999999999999E-3</v>
      </c>
      <c r="P1825" s="29">
        <f t="shared" si="281"/>
        <v>6.75</v>
      </c>
      <c r="Q1825" s="9" t="str">
        <f t="shared" si="282"/>
        <v>theater</v>
      </c>
      <c r="R1825" s="26" t="str">
        <f t="shared" si="283"/>
        <v>plays</v>
      </c>
      <c r="S1825" s="27">
        <f t="shared" si="284"/>
        <v>41833.951516203706</v>
      </c>
      <c r="T1825" s="5" t="str">
        <f t="shared" si="285"/>
        <v>Jul</v>
      </c>
      <c r="U1825" s="5" t="str">
        <f t="shared" si="286"/>
        <v>2014</v>
      </c>
      <c r="V1825" s="5" t="str">
        <f t="shared" si="287"/>
        <v>Aug</v>
      </c>
      <c r="W1825" s="1" t="str">
        <f t="shared" si="288"/>
        <v>2014</v>
      </c>
      <c r="X1825" s="27">
        <f t="shared" si="289"/>
        <v>41863.951516203706</v>
      </c>
    </row>
    <row r="1826" spans="1:24" ht="48" hidden="1" x14ac:dyDescent="0.2">
      <c r="A1826" s="1">
        <v>3084</v>
      </c>
      <c r="B1826" s="7" t="s">
        <v>3084</v>
      </c>
      <c r="C1826" s="7" t="s">
        <v>7194</v>
      </c>
      <c r="D1826" s="1">
        <v>4059</v>
      </c>
      <c r="E1826" s="1">
        <v>470</v>
      </c>
      <c r="F1826" s="1" t="s">
        <v>8220</v>
      </c>
      <c r="G1826" s="1" t="s">
        <v>8223</v>
      </c>
      <c r="H1826" s="1" t="s">
        <v>8245</v>
      </c>
      <c r="I1826" s="1">
        <v>1430851680</v>
      </c>
      <c r="J1826" s="1">
        <v>1428340931</v>
      </c>
      <c r="K1826" s="1" t="b">
        <v>0</v>
      </c>
      <c r="L1826" s="1">
        <v>6</v>
      </c>
      <c r="M1826" s="1" t="b">
        <v>0</v>
      </c>
      <c r="N1826" s="1" t="s">
        <v>8302</v>
      </c>
      <c r="O1826" s="28">
        <f t="shared" si="280"/>
        <v>0.11579206701157921</v>
      </c>
      <c r="P1826" s="29">
        <f t="shared" si="281"/>
        <v>78.333333333333329</v>
      </c>
      <c r="Q1826" s="9" t="str">
        <f t="shared" si="282"/>
        <v>theater</v>
      </c>
      <c r="R1826" s="26" t="str">
        <f t="shared" si="283"/>
        <v>spaces</v>
      </c>
      <c r="S1826" s="27">
        <f t="shared" si="284"/>
        <v>42100.723738425921</v>
      </c>
      <c r="T1826" s="5" t="str">
        <f t="shared" si="285"/>
        <v>Apr</v>
      </c>
      <c r="U1826" s="5" t="str">
        <f t="shared" si="286"/>
        <v>2015</v>
      </c>
      <c r="V1826" s="5" t="str">
        <f t="shared" si="287"/>
        <v>May</v>
      </c>
      <c r="W1826" s="1" t="str">
        <f t="shared" si="288"/>
        <v>2015</v>
      </c>
      <c r="X1826" s="27">
        <f t="shared" si="289"/>
        <v>42129.783333333333</v>
      </c>
    </row>
    <row r="1827" spans="1:24" ht="32" hidden="1" x14ac:dyDescent="0.2">
      <c r="A1827" s="1">
        <v>3103</v>
      </c>
      <c r="B1827" s="7" t="s">
        <v>3103</v>
      </c>
      <c r="C1827" s="7" t="s">
        <v>7213</v>
      </c>
      <c r="D1827" s="1">
        <v>4100</v>
      </c>
      <c r="E1827" s="1">
        <v>11</v>
      </c>
      <c r="F1827" s="1" t="s">
        <v>8220</v>
      </c>
      <c r="G1827" s="1" t="s">
        <v>8223</v>
      </c>
      <c r="H1827" s="1" t="s">
        <v>8245</v>
      </c>
      <c r="I1827" s="1">
        <v>1434080706</v>
      </c>
      <c r="J1827" s="1">
        <v>1428896706</v>
      </c>
      <c r="K1827" s="1" t="b">
        <v>0</v>
      </c>
      <c r="L1827" s="1">
        <v>2</v>
      </c>
      <c r="M1827" s="1" t="b">
        <v>0</v>
      </c>
      <c r="N1827" s="1" t="s">
        <v>8302</v>
      </c>
      <c r="O1827" s="28">
        <f t="shared" si="280"/>
        <v>2.6829268292682929E-3</v>
      </c>
      <c r="P1827" s="29">
        <f t="shared" si="281"/>
        <v>5.5</v>
      </c>
      <c r="Q1827" s="9" t="str">
        <f t="shared" si="282"/>
        <v>theater</v>
      </c>
      <c r="R1827" s="26" t="str">
        <f t="shared" si="283"/>
        <v>spaces</v>
      </c>
      <c r="S1827" s="27">
        <f t="shared" si="284"/>
        <v>42107.156319444446</v>
      </c>
      <c r="T1827" s="5" t="str">
        <f t="shared" si="285"/>
        <v>Apr</v>
      </c>
      <c r="U1827" s="5" t="str">
        <f t="shared" si="286"/>
        <v>2015</v>
      </c>
      <c r="V1827" s="5" t="str">
        <f t="shared" si="287"/>
        <v>Jun</v>
      </c>
      <c r="W1827" s="1" t="str">
        <f t="shared" si="288"/>
        <v>2015</v>
      </c>
      <c r="X1827" s="27">
        <f t="shared" si="289"/>
        <v>42167.156319444446</v>
      </c>
    </row>
    <row r="1828" spans="1:24" ht="32" hidden="1" x14ac:dyDescent="0.2">
      <c r="A1828" s="1">
        <v>3131</v>
      </c>
      <c r="B1828" s="7" t="s">
        <v>3131</v>
      </c>
      <c r="C1828" s="7" t="s">
        <v>7241</v>
      </c>
      <c r="D1828" s="1">
        <v>4100</v>
      </c>
      <c r="E1828" s="1">
        <v>645</v>
      </c>
      <c r="F1828" s="1" t="s">
        <v>8221</v>
      </c>
      <c r="G1828" s="1" t="s">
        <v>8223</v>
      </c>
      <c r="H1828" s="1" t="s">
        <v>8245</v>
      </c>
      <c r="I1828" s="1">
        <v>1491656045</v>
      </c>
      <c r="J1828" s="1">
        <v>1489067645</v>
      </c>
      <c r="K1828" s="1" t="b">
        <v>0</v>
      </c>
      <c r="L1828" s="1">
        <v>12</v>
      </c>
      <c r="M1828" s="1" t="b">
        <v>0</v>
      </c>
      <c r="N1828" s="1" t="s">
        <v>8270</v>
      </c>
      <c r="O1828" s="28">
        <f t="shared" si="280"/>
        <v>0.15731707317073171</v>
      </c>
      <c r="P1828" s="29">
        <f t="shared" si="281"/>
        <v>53.75</v>
      </c>
      <c r="Q1828" s="9" t="str">
        <f t="shared" si="282"/>
        <v>theater</v>
      </c>
      <c r="R1828" s="26" t="str">
        <f t="shared" si="283"/>
        <v>plays</v>
      </c>
      <c r="S1828" s="27">
        <f t="shared" si="284"/>
        <v>42803.579224537039</v>
      </c>
      <c r="T1828" s="5" t="str">
        <f t="shared" si="285"/>
        <v>Mar</v>
      </c>
      <c r="U1828" s="5" t="str">
        <f t="shared" si="286"/>
        <v>2017</v>
      </c>
      <c r="V1828" s="5" t="str">
        <f t="shared" si="287"/>
        <v>Apr</v>
      </c>
      <c r="W1828" s="1" t="str">
        <f t="shared" si="288"/>
        <v>2017</v>
      </c>
      <c r="X1828" s="27">
        <f t="shared" si="289"/>
        <v>42833.537557870368</v>
      </c>
    </row>
    <row r="1829" spans="1:24" ht="48" hidden="1" x14ac:dyDescent="0.2">
      <c r="A1829" s="1">
        <v>1136</v>
      </c>
      <c r="B1829" s="7" t="s">
        <v>1137</v>
      </c>
      <c r="C1829" s="7" t="s">
        <v>5246</v>
      </c>
      <c r="D1829" s="1">
        <v>4190</v>
      </c>
      <c r="E1829" s="1">
        <v>270</v>
      </c>
      <c r="F1829" s="1" t="s">
        <v>8220</v>
      </c>
      <c r="G1829" s="1" t="s">
        <v>8229</v>
      </c>
      <c r="H1829" s="1" t="s">
        <v>8248</v>
      </c>
      <c r="I1829" s="1">
        <v>1450541229</v>
      </c>
      <c r="J1829" s="1">
        <v>1447949229</v>
      </c>
      <c r="K1829" s="1" t="b">
        <v>0</v>
      </c>
      <c r="L1829" s="1">
        <v>6</v>
      </c>
      <c r="M1829" s="1" t="b">
        <v>0</v>
      </c>
      <c r="N1829" s="1" t="s">
        <v>8282</v>
      </c>
      <c r="O1829" s="28">
        <f t="shared" si="280"/>
        <v>6.4439140811455853E-2</v>
      </c>
      <c r="P1829" s="29">
        <f t="shared" si="281"/>
        <v>45</v>
      </c>
      <c r="Q1829" s="9" t="str">
        <f t="shared" si="282"/>
        <v>games</v>
      </c>
      <c r="R1829" s="26" t="str">
        <f t="shared" si="283"/>
        <v>mobile games</v>
      </c>
      <c r="S1829" s="27">
        <f t="shared" si="284"/>
        <v>42327.671631944439</v>
      </c>
      <c r="T1829" s="5" t="str">
        <f t="shared" si="285"/>
        <v>Nov</v>
      </c>
      <c r="U1829" s="5" t="str">
        <f t="shared" si="286"/>
        <v>2015</v>
      </c>
      <c r="V1829" s="5" t="str">
        <f t="shared" si="287"/>
        <v>Dec</v>
      </c>
      <c r="W1829" s="1" t="str">
        <f t="shared" si="288"/>
        <v>2015</v>
      </c>
      <c r="X1829" s="27">
        <f t="shared" si="289"/>
        <v>42357.671631944439</v>
      </c>
    </row>
    <row r="1830" spans="1:24" ht="48" hidden="1" x14ac:dyDescent="0.2">
      <c r="A1830" s="1">
        <v>1771</v>
      </c>
      <c r="B1830" s="7" t="s">
        <v>1772</v>
      </c>
      <c r="C1830" s="7" t="s">
        <v>5881</v>
      </c>
      <c r="D1830" s="1">
        <v>4200</v>
      </c>
      <c r="E1830" s="1">
        <v>895</v>
      </c>
      <c r="F1830" s="1" t="s">
        <v>8220</v>
      </c>
      <c r="G1830" s="1" t="s">
        <v>8224</v>
      </c>
      <c r="H1830" s="1" t="s">
        <v>8246</v>
      </c>
      <c r="I1830" s="1">
        <v>1414107040</v>
      </c>
      <c r="J1830" s="1">
        <v>1411515040</v>
      </c>
      <c r="K1830" s="1" t="b">
        <v>1</v>
      </c>
      <c r="L1830" s="1">
        <v>25</v>
      </c>
      <c r="M1830" s="1" t="b">
        <v>0</v>
      </c>
      <c r="N1830" s="1" t="s">
        <v>8284</v>
      </c>
      <c r="O1830" s="28">
        <f t="shared" si="280"/>
        <v>0.21309523809523809</v>
      </c>
      <c r="P1830" s="29">
        <f t="shared" si="281"/>
        <v>35.799999999999997</v>
      </c>
      <c r="Q1830" s="9" t="str">
        <f t="shared" si="282"/>
        <v>photography</v>
      </c>
      <c r="R1830" s="26" t="str">
        <f t="shared" si="283"/>
        <v>photobooks</v>
      </c>
      <c r="S1830" s="27">
        <f t="shared" si="284"/>
        <v>41905.979629629634</v>
      </c>
      <c r="T1830" s="5" t="str">
        <f t="shared" si="285"/>
        <v>Sep</v>
      </c>
      <c r="U1830" s="5" t="str">
        <f t="shared" si="286"/>
        <v>2014</v>
      </c>
      <c r="V1830" s="5" t="str">
        <f t="shared" si="287"/>
        <v>Oct</v>
      </c>
      <c r="W1830" s="1" t="str">
        <f t="shared" si="288"/>
        <v>2014</v>
      </c>
      <c r="X1830" s="27">
        <f t="shared" si="289"/>
        <v>41935.979629629634</v>
      </c>
    </row>
    <row r="1831" spans="1:24" ht="48" hidden="1" x14ac:dyDescent="0.2">
      <c r="A1831" s="1">
        <v>2173</v>
      </c>
      <c r="B1831" s="7" t="s">
        <v>2174</v>
      </c>
      <c r="C1831" s="7" t="s">
        <v>6283</v>
      </c>
      <c r="D1831" s="1">
        <v>4200</v>
      </c>
      <c r="E1831" s="1">
        <v>5331</v>
      </c>
      <c r="F1831" s="1" t="s">
        <v>8218</v>
      </c>
      <c r="G1831" s="1" t="s">
        <v>8223</v>
      </c>
      <c r="H1831" s="1" t="s">
        <v>8245</v>
      </c>
      <c r="I1831" s="1">
        <v>1378785540</v>
      </c>
      <c r="J1831" s="1">
        <v>1376066243</v>
      </c>
      <c r="K1831" s="1" t="b">
        <v>0</v>
      </c>
      <c r="L1831" s="1">
        <v>90</v>
      </c>
      <c r="M1831" s="1" t="b">
        <v>1</v>
      </c>
      <c r="N1831" s="1" t="s">
        <v>8275</v>
      </c>
      <c r="O1831" s="28">
        <f t="shared" si="280"/>
        <v>1.2692857142857144</v>
      </c>
      <c r="P1831" s="29">
        <f t="shared" si="281"/>
        <v>59.233333333333334</v>
      </c>
      <c r="Q1831" s="9" t="str">
        <f t="shared" si="282"/>
        <v>music</v>
      </c>
      <c r="R1831" s="26" t="str">
        <f t="shared" si="283"/>
        <v>rock</v>
      </c>
      <c r="S1831" s="27">
        <f t="shared" si="284"/>
        <v>41495.692627314813</v>
      </c>
      <c r="T1831" s="5" t="str">
        <f t="shared" si="285"/>
        <v>Aug</v>
      </c>
      <c r="U1831" s="5" t="str">
        <f t="shared" si="286"/>
        <v>2013</v>
      </c>
      <c r="V1831" s="5" t="str">
        <f t="shared" si="287"/>
        <v>Sep</v>
      </c>
      <c r="W1831" s="1" t="str">
        <f t="shared" si="288"/>
        <v>2013</v>
      </c>
      <c r="X1831" s="27">
        <f t="shared" si="289"/>
        <v>41527.165972222225</v>
      </c>
    </row>
    <row r="1832" spans="1:24" ht="48" hidden="1" x14ac:dyDescent="0.2">
      <c r="A1832" s="1">
        <v>2392</v>
      </c>
      <c r="B1832" s="7" t="s">
        <v>2393</v>
      </c>
      <c r="C1832" s="7" t="s">
        <v>6502</v>
      </c>
      <c r="D1832" s="1">
        <v>4200</v>
      </c>
      <c r="E1832" s="1">
        <v>0</v>
      </c>
      <c r="F1832" s="1" t="s">
        <v>8219</v>
      </c>
      <c r="G1832" s="1" t="s">
        <v>8223</v>
      </c>
      <c r="H1832" s="1" t="s">
        <v>8245</v>
      </c>
      <c r="I1832" s="1">
        <v>1446087223</v>
      </c>
      <c r="J1832" s="1">
        <v>1443495223</v>
      </c>
      <c r="K1832" s="1" t="b">
        <v>0</v>
      </c>
      <c r="L1832" s="1">
        <v>0</v>
      </c>
      <c r="M1832" s="1" t="b">
        <v>0</v>
      </c>
      <c r="N1832" s="1" t="s">
        <v>8271</v>
      </c>
      <c r="O1832" s="28">
        <f t="shared" si="280"/>
        <v>0</v>
      </c>
      <c r="P1832" s="29">
        <f t="shared" si="281"/>
        <v>0</v>
      </c>
      <c r="Q1832" s="9" t="str">
        <f t="shared" si="282"/>
        <v>technology</v>
      </c>
      <c r="R1832" s="26" t="str">
        <f t="shared" si="283"/>
        <v>web</v>
      </c>
      <c r="S1832" s="27">
        <f t="shared" si="284"/>
        <v>42276.120636574073</v>
      </c>
      <c r="T1832" s="5" t="str">
        <f t="shared" si="285"/>
        <v>Sep</v>
      </c>
      <c r="U1832" s="5" t="str">
        <f t="shared" si="286"/>
        <v>2015</v>
      </c>
      <c r="V1832" s="5" t="str">
        <f t="shared" si="287"/>
        <v>Oct</v>
      </c>
      <c r="W1832" s="1" t="str">
        <f t="shared" si="288"/>
        <v>2015</v>
      </c>
      <c r="X1832" s="27">
        <f t="shared" si="289"/>
        <v>42306.120636574073</v>
      </c>
    </row>
    <row r="1833" spans="1:24" ht="48" hidden="1" x14ac:dyDescent="0.2">
      <c r="A1833" s="1">
        <v>3018</v>
      </c>
      <c r="B1833" s="7" t="s">
        <v>3018</v>
      </c>
      <c r="C1833" s="7" t="s">
        <v>7128</v>
      </c>
      <c r="D1833" s="1">
        <v>4200</v>
      </c>
      <c r="E1833" s="1">
        <v>4230</v>
      </c>
      <c r="F1833" s="1" t="s">
        <v>8218</v>
      </c>
      <c r="G1833" s="1" t="s">
        <v>8229</v>
      </c>
      <c r="H1833" s="1" t="s">
        <v>8248</v>
      </c>
      <c r="I1833" s="1">
        <v>1437429600</v>
      </c>
      <c r="J1833" s="1">
        <v>1433747376</v>
      </c>
      <c r="K1833" s="1" t="b">
        <v>0</v>
      </c>
      <c r="L1833" s="1">
        <v>41</v>
      </c>
      <c r="M1833" s="1" t="b">
        <v>1</v>
      </c>
      <c r="N1833" s="1" t="s">
        <v>8302</v>
      </c>
      <c r="O1833" s="28">
        <f t="shared" si="280"/>
        <v>1.0071428571428571</v>
      </c>
      <c r="P1833" s="29">
        <f t="shared" si="281"/>
        <v>103.17073170731707</v>
      </c>
      <c r="Q1833" s="9" t="str">
        <f t="shared" si="282"/>
        <v>theater</v>
      </c>
      <c r="R1833" s="26" t="str">
        <f t="shared" si="283"/>
        <v>spaces</v>
      </c>
      <c r="S1833" s="27">
        <f t="shared" si="284"/>
        <v>42163.29833333334</v>
      </c>
      <c r="T1833" s="5" t="str">
        <f t="shared" si="285"/>
        <v>Jun</v>
      </c>
      <c r="U1833" s="5" t="str">
        <f t="shared" si="286"/>
        <v>2015</v>
      </c>
      <c r="V1833" s="5" t="str">
        <f t="shared" si="287"/>
        <v>Jul</v>
      </c>
      <c r="W1833" s="1" t="str">
        <f t="shared" si="288"/>
        <v>2015</v>
      </c>
      <c r="X1833" s="27">
        <f t="shared" si="289"/>
        <v>42205.916666666672</v>
      </c>
    </row>
    <row r="1834" spans="1:24" ht="32" hidden="1" x14ac:dyDescent="0.2">
      <c r="A1834" s="1">
        <v>3179</v>
      </c>
      <c r="B1834" s="7" t="s">
        <v>3179</v>
      </c>
      <c r="C1834" s="7" t="s">
        <v>7289</v>
      </c>
      <c r="D1834" s="1">
        <v>4200</v>
      </c>
      <c r="E1834" s="1">
        <v>4794.82</v>
      </c>
      <c r="F1834" s="1" t="s">
        <v>8218</v>
      </c>
      <c r="G1834" s="1" t="s">
        <v>8223</v>
      </c>
      <c r="H1834" s="1" t="s">
        <v>8245</v>
      </c>
      <c r="I1834" s="1">
        <v>1367859071</v>
      </c>
      <c r="J1834" s="1">
        <v>1365699071</v>
      </c>
      <c r="K1834" s="1" t="b">
        <v>1</v>
      </c>
      <c r="L1834" s="1">
        <v>62</v>
      </c>
      <c r="M1834" s="1" t="b">
        <v>1</v>
      </c>
      <c r="N1834" s="1" t="s">
        <v>8270</v>
      </c>
      <c r="O1834" s="28">
        <f t="shared" si="280"/>
        <v>1.1416238095238094</v>
      </c>
      <c r="P1834" s="29">
        <f t="shared" si="281"/>
        <v>77.335806451612896</v>
      </c>
      <c r="Q1834" s="9" t="str">
        <f t="shared" si="282"/>
        <v>theater</v>
      </c>
      <c r="R1834" s="26" t="str">
        <f t="shared" si="283"/>
        <v>plays</v>
      </c>
      <c r="S1834" s="27">
        <f t="shared" si="284"/>
        <v>41375.702210648145</v>
      </c>
      <c r="T1834" s="5" t="str">
        <f t="shared" si="285"/>
        <v>Apr</v>
      </c>
      <c r="U1834" s="5" t="str">
        <f t="shared" si="286"/>
        <v>2013</v>
      </c>
      <c r="V1834" s="5" t="str">
        <f t="shared" si="287"/>
        <v>May</v>
      </c>
      <c r="W1834" s="1" t="str">
        <f t="shared" si="288"/>
        <v>2013</v>
      </c>
      <c r="X1834" s="27">
        <f t="shared" si="289"/>
        <v>41400.702210648145</v>
      </c>
    </row>
    <row r="1835" spans="1:24" ht="48" hidden="1" x14ac:dyDescent="0.2">
      <c r="A1835" s="1">
        <v>763</v>
      </c>
      <c r="B1835" s="7" t="s">
        <v>764</v>
      </c>
      <c r="C1835" s="7" t="s">
        <v>4873</v>
      </c>
      <c r="D1835" s="1">
        <v>4290</v>
      </c>
      <c r="E1835" s="1">
        <v>5</v>
      </c>
      <c r="F1835" s="1" t="s">
        <v>8220</v>
      </c>
      <c r="G1835" s="1" t="s">
        <v>8224</v>
      </c>
      <c r="H1835" s="1" t="s">
        <v>8246</v>
      </c>
      <c r="I1835" s="1">
        <v>1376563408</v>
      </c>
      <c r="J1835" s="1">
        <v>1373971408</v>
      </c>
      <c r="K1835" s="1" t="b">
        <v>0</v>
      </c>
      <c r="L1835" s="1">
        <v>1</v>
      </c>
      <c r="M1835" s="1" t="b">
        <v>0</v>
      </c>
      <c r="N1835" s="1" t="s">
        <v>8274</v>
      </c>
      <c r="O1835" s="28">
        <f t="shared" si="280"/>
        <v>1.1655011655011655E-3</v>
      </c>
      <c r="P1835" s="29">
        <f t="shared" si="281"/>
        <v>5</v>
      </c>
      <c r="Q1835" s="9" t="str">
        <f t="shared" si="282"/>
        <v>publishing</v>
      </c>
      <c r="R1835" s="26" t="str">
        <f t="shared" si="283"/>
        <v>fiction</v>
      </c>
      <c r="S1835" s="27">
        <f t="shared" si="284"/>
        <v>41471.446851851848</v>
      </c>
      <c r="T1835" s="5" t="str">
        <f t="shared" si="285"/>
        <v>Jul</v>
      </c>
      <c r="U1835" s="5" t="str">
        <f t="shared" si="286"/>
        <v>2013</v>
      </c>
      <c r="V1835" s="5" t="str">
        <f t="shared" si="287"/>
        <v>Aug</v>
      </c>
      <c r="W1835" s="1" t="str">
        <f t="shared" si="288"/>
        <v>2013</v>
      </c>
      <c r="X1835" s="27">
        <f t="shared" si="289"/>
        <v>41501.446851851848</v>
      </c>
    </row>
    <row r="1836" spans="1:24" ht="48" hidden="1" x14ac:dyDescent="0.2">
      <c r="A1836" s="1">
        <v>1552</v>
      </c>
      <c r="B1836" s="7" t="s">
        <v>1553</v>
      </c>
      <c r="C1836" s="7" t="s">
        <v>5662</v>
      </c>
      <c r="D1836" s="1">
        <v>4300</v>
      </c>
      <c r="E1836" s="1">
        <v>2115</v>
      </c>
      <c r="F1836" s="1" t="s">
        <v>8220</v>
      </c>
      <c r="G1836" s="1" t="s">
        <v>8223</v>
      </c>
      <c r="H1836" s="1" t="s">
        <v>8245</v>
      </c>
      <c r="I1836" s="1">
        <v>1412135940</v>
      </c>
      <c r="J1836" s="1">
        <v>1410366708</v>
      </c>
      <c r="K1836" s="1" t="b">
        <v>0</v>
      </c>
      <c r="L1836" s="1">
        <v>16</v>
      </c>
      <c r="M1836" s="1" t="b">
        <v>0</v>
      </c>
      <c r="N1836" s="1" t="s">
        <v>8288</v>
      </c>
      <c r="O1836" s="28">
        <f t="shared" si="280"/>
        <v>0.49186046511627907</v>
      </c>
      <c r="P1836" s="29">
        <f t="shared" si="281"/>
        <v>132.1875</v>
      </c>
      <c r="Q1836" s="9" t="str">
        <f t="shared" si="282"/>
        <v>photography</v>
      </c>
      <c r="R1836" s="26" t="str">
        <f t="shared" si="283"/>
        <v>nature</v>
      </c>
      <c r="S1836" s="27">
        <f t="shared" si="284"/>
        <v>41892.688750000001</v>
      </c>
      <c r="T1836" s="5" t="str">
        <f t="shared" si="285"/>
        <v>Sep</v>
      </c>
      <c r="U1836" s="5" t="str">
        <f t="shared" si="286"/>
        <v>2014</v>
      </c>
      <c r="V1836" s="5" t="str">
        <f t="shared" si="287"/>
        <v>Oct</v>
      </c>
      <c r="W1836" s="1" t="str">
        <f t="shared" si="288"/>
        <v>2014</v>
      </c>
      <c r="X1836" s="27">
        <f t="shared" si="289"/>
        <v>41913.165972222225</v>
      </c>
    </row>
    <row r="1837" spans="1:24" ht="48" hidden="1" x14ac:dyDescent="0.2">
      <c r="A1837" s="1">
        <v>3184</v>
      </c>
      <c r="B1837" s="7" t="s">
        <v>3184</v>
      </c>
      <c r="C1837" s="7" t="s">
        <v>7294</v>
      </c>
      <c r="D1837" s="1">
        <v>4300</v>
      </c>
      <c r="E1837" s="1">
        <v>4610</v>
      </c>
      <c r="F1837" s="1" t="s">
        <v>8218</v>
      </c>
      <c r="G1837" s="1" t="s">
        <v>8223</v>
      </c>
      <c r="H1837" s="1" t="s">
        <v>8245</v>
      </c>
      <c r="I1837" s="1">
        <v>1404258631</v>
      </c>
      <c r="J1837" s="1">
        <v>1401666631</v>
      </c>
      <c r="K1837" s="1" t="b">
        <v>1</v>
      </c>
      <c r="L1837" s="1">
        <v>46</v>
      </c>
      <c r="M1837" s="1" t="b">
        <v>1</v>
      </c>
      <c r="N1837" s="1" t="s">
        <v>8270</v>
      </c>
      <c r="O1837" s="28">
        <f t="shared" si="280"/>
        <v>1.0720930232558139</v>
      </c>
      <c r="P1837" s="29">
        <f t="shared" si="281"/>
        <v>100.21739130434783</v>
      </c>
      <c r="Q1837" s="9" t="str">
        <f t="shared" si="282"/>
        <v>theater</v>
      </c>
      <c r="R1837" s="26" t="str">
        <f t="shared" si="283"/>
        <v>plays</v>
      </c>
      <c r="S1837" s="27">
        <f t="shared" si="284"/>
        <v>41791.993414351848</v>
      </c>
      <c r="T1837" s="5" t="str">
        <f t="shared" si="285"/>
        <v>Jun</v>
      </c>
      <c r="U1837" s="5" t="str">
        <f t="shared" si="286"/>
        <v>2014</v>
      </c>
      <c r="V1837" s="5" t="str">
        <f t="shared" si="287"/>
        <v>Jul</v>
      </c>
      <c r="W1837" s="1" t="str">
        <f t="shared" si="288"/>
        <v>2014</v>
      </c>
      <c r="X1837" s="27">
        <f t="shared" si="289"/>
        <v>41821.993414351848</v>
      </c>
    </row>
    <row r="1838" spans="1:24" ht="48" hidden="1" x14ac:dyDescent="0.2">
      <c r="A1838" s="1">
        <v>3724</v>
      </c>
      <c r="B1838" s="7" t="s">
        <v>3721</v>
      </c>
      <c r="C1838" s="7" t="s">
        <v>7834</v>
      </c>
      <c r="D1838" s="1">
        <v>4300</v>
      </c>
      <c r="E1838" s="1">
        <v>4409.55</v>
      </c>
      <c r="F1838" s="1" t="s">
        <v>8218</v>
      </c>
      <c r="G1838" s="1" t="s">
        <v>8224</v>
      </c>
      <c r="H1838" s="1" t="s">
        <v>8246</v>
      </c>
      <c r="I1838" s="1">
        <v>1462402800</v>
      </c>
      <c r="J1838" s="1">
        <v>1459856860</v>
      </c>
      <c r="K1838" s="1" t="b">
        <v>0</v>
      </c>
      <c r="L1838" s="1">
        <v>89</v>
      </c>
      <c r="M1838" s="1" t="b">
        <v>1</v>
      </c>
      <c r="N1838" s="1" t="s">
        <v>8270</v>
      </c>
      <c r="O1838" s="28">
        <f t="shared" si="280"/>
        <v>1.0254767441860466</v>
      </c>
      <c r="P1838" s="29">
        <f t="shared" si="281"/>
        <v>49.545505617977533</v>
      </c>
      <c r="Q1838" s="9" t="str">
        <f t="shared" si="282"/>
        <v>theater</v>
      </c>
      <c r="R1838" s="26" t="str">
        <f t="shared" si="283"/>
        <v>plays</v>
      </c>
      <c r="S1838" s="27">
        <f t="shared" si="284"/>
        <v>42465.491435185191</v>
      </c>
      <c r="T1838" s="5" t="str">
        <f t="shared" si="285"/>
        <v>Apr</v>
      </c>
      <c r="U1838" s="5" t="str">
        <f t="shared" si="286"/>
        <v>2016</v>
      </c>
      <c r="V1838" s="5" t="str">
        <f t="shared" si="287"/>
        <v>May</v>
      </c>
      <c r="W1838" s="1" t="str">
        <f t="shared" si="288"/>
        <v>2016</v>
      </c>
      <c r="X1838" s="27">
        <f t="shared" si="289"/>
        <v>42494.958333333328</v>
      </c>
    </row>
    <row r="1839" spans="1:24" ht="64" hidden="1" x14ac:dyDescent="0.2">
      <c r="A1839" s="1">
        <v>1052</v>
      </c>
      <c r="B1839" s="7" t="s">
        <v>1053</v>
      </c>
      <c r="C1839" s="7" t="s">
        <v>5162</v>
      </c>
      <c r="D1839" s="1">
        <v>4336</v>
      </c>
      <c r="E1839" s="1">
        <v>0</v>
      </c>
      <c r="F1839" s="1" t="s">
        <v>8219</v>
      </c>
      <c r="G1839" s="1" t="s">
        <v>8223</v>
      </c>
      <c r="H1839" s="1" t="s">
        <v>8245</v>
      </c>
      <c r="I1839" s="1">
        <v>1465243740</v>
      </c>
      <c r="J1839" s="1">
        <v>1461438495</v>
      </c>
      <c r="K1839" s="1" t="b">
        <v>0</v>
      </c>
      <c r="L1839" s="1">
        <v>0</v>
      </c>
      <c r="M1839" s="1" t="b">
        <v>0</v>
      </c>
      <c r="N1839" s="1" t="s">
        <v>8280</v>
      </c>
      <c r="O1839" s="28">
        <f t="shared" si="280"/>
        <v>0</v>
      </c>
      <c r="P1839" s="29">
        <f t="shared" si="281"/>
        <v>0</v>
      </c>
      <c r="Q1839" s="9" t="str">
        <f t="shared" si="282"/>
        <v>journalism</v>
      </c>
      <c r="R1839" s="26" t="str">
        <f t="shared" si="283"/>
        <v>audio</v>
      </c>
      <c r="S1839" s="27">
        <f t="shared" si="284"/>
        <v>42483.797395833331</v>
      </c>
      <c r="T1839" s="5" t="str">
        <f t="shared" si="285"/>
        <v>Apr</v>
      </c>
      <c r="U1839" s="5" t="str">
        <f t="shared" si="286"/>
        <v>2016</v>
      </c>
      <c r="V1839" s="5" t="str">
        <f t="shared" si="287"/>
        <v>Jun</v>
      </c>
      <c r="W1839" s="1" t="str">
        <f t="shared" si="288"/>
        <v>2016</v>
      </c>
      <c r="X1839" s="27">
        <f t="shared" si="289"/>
        <v>42527.839583333334</v>
      </c>
    </row>
    <row r="1840" spans="1:24" ht="48" hidden="1" x14ac:dyDescent="0.2">
      <c r="A1840" s="1">
        <v>215</v>
      </c>
      <c r="B1840" s="7" t="s">
        <v>217</v>
      </c>
      <c r="C1840" s="7" t="s">
        <v>4325</v>
      </c>
      <c r="D1840" s="1">
        <v>4400</v>
      </c>
      <c r="E1840" s="1">
        <v>10</v>
      </c>
      <c r="F1840" s="1" t="s">
        <v>8220</v>
      </c>
      <c r="G1840" s="1" t="s">
        <v>8224</v>
      </c>
      <c r="H1840" s="1" t="s">
        <v>8246</v>
      </c>
      <c r="I1840" s="1">
        <v>1455753540</v>
      </c>
      <c r="J1840" s="1">
        <v>1452058282</v>
      </c>
      <c r="K1840" s="1" t="b">
        <v>0</v>
      </c>
      <c r="L1840" s="1">
        <v>1</v>
      </c>
      <c r="M1840" s="1" t="b">
        <v>0</v>
      </c>
      <c r="N1840" s="1" t="s">
        <v>8267</v>
      </c>
      <c r="O1840" s="28">
        <f t="shared" si="280"/>
        <v>2.2727272727272726E-3</v>
      </c>
      <c r="P1840" s="29">
        <f t="shared" si="281"/>
        <v>10</v>
      </c>
      <c r="Q1840" s="9" t="str">
        <f t="shared" si="282"/>
        <v>film &amp; video</v>
      </c>
      <c r="R1840" s="26" t="str">
        <f t="shared" si="283"/>
        <v>drama</v>
      </c>
      <c r="S1840" s="27">
        <f t="shared" si="284"/>
        <v>42375.230115740742</v>
      </c>
      <c r="T1840" s="5" t="str">
        <f t="shared" si="285"/>
        <v>Jan</v>
      </c>
      <c r="U1840" s="5" t="str">
        <f t="shared" si="286"/>
        <v>2016</v>
      </c>
      <c r="V1840" s="5" t="str">
        <f t="shared" si="287"/>
        <v>Feb</v>
      </c>
      <c r="W1840" s="1" t="str">
        <f t="shared" si="288"/>
        <v>2016</v>
      </c>
      <c r="X1840" s="27">
        <f t="shared" si="289"/>
        <v>42417.999305555553</v>
      </c>
    </row>
    <row r="1841" spans="1:24" ht="48" hidden="1" x14ac:dyDescent="0.2">
      <c r="A1841" s="1">
        <v>1398</v>
      </c>
      <c r="B1841" s="7" t="s">
        <v>1399</v>
      </c>
      <c r="C1841" s="7" t="s">
        <v>5508</v>
      </c>
      <c r="D1841" s="1">
        <v>4400</v>
      </c>
      <c r="E1841" s="1">
        <v>4826</v>
      </c>
      <c r="F1841" s="1" t="s">
        <v>8218</v>
      </c>
      <c r="G1841" s="1" t="s">
        <v>8223</v>
      </c>
      <c r="H1841" s="1" t="s">
        <v>8245</v>
      </c>
      <c r="I1841" s="1">
        <v>1467752334</v>
      </c>
      <c r="J1841" s="1">
        <v>1465160334</v>
      </c>
      <c r="K1841" s="1" t="b">
        <v>0</v>
      </c>
      <c r="L1841" s="1">
        <v>65</v>
      </c>
      <c r="M1841" s="1" t="b">
        <v>1</v>
      </c>
      <c r="N1841" s="1" t="s">
        <v>8275</v>
      </c>
      <c r="O1841" s="28">
        <f t="shared" si="280"/>
        <v>1.0968181818181819</v>
      </c>
      <c r="P1841" s="29">
        <f t="shared" si="281"/>
        <v>74.246153846153845</v>
      </c>
      <c r="Q1841" s="9" t="str">
        <f t="shared" si="282"/>
        <v>music</v>
      </c>
      <c r="R1841" s="26" t="str">
        <f t="shared" si="283"/>
        <v>rock</v>
      </c>
      <c r="S1841" s="27">
        <f t="shared" si="284"/>
        <v>42526.874236111107</v>
      </c>
      <c r="T1841" s="5" t="str">
        <f t="shared" si="285"/>
        <v>Jun</v>
      </c>
      <c r="U1841" s="5" t="str">
        <f t="shared" si="286"/>
        <v>2016</v>
      </c>
      <c r="V1841" s="5" t="str">
        <f t="shared" si="287"/>
        <v>Jul</v>
      </c>
      <c r="W1841" s="1" t="str">
        <f t="shared" si="288"/>
        <v>2016</v>
      </c>
      <c r="X1841" s="27">
        <f t="shared" si="289"/>
        <v>42556.874236111107</v>
      </c>
    </row>
    <row r="1842" spans="1:24" ht="48" hidden="1" x14ac:dyDescent="0.2">
      <c r="A1842" s="1">
        <v>1415</v>
      </c>
      <c r="B1842" s="7" t="s">
        <v>1416</v>
      </c>
      <c r="C1842" s="7" t="s">
        <v>5525</v>
      </c>
      <c r="D1842" s="1">
        <v>4400</v>
      </c>
      <c r="E1842" s="1">
        <v>800</v>
      </c>
      <c r="F1842" s="1" t="s">
        <v>8220</v>
      </c>
      <c r="G1842" s="1" t="s">
        <v>8223</v>
      </c>
      <c r="H1842" s="1" t="s">
        <v>8245</v>
      </c>
      <c r="I1842" s="1">
        <v>1439741591</v>
      </c>
      <c r="J1842" s="1">
        <v>1436285591</v>
      </c>
      <c r="K1842" s="1" t="b">
        <v>0</v>
      </c>
      <c r="L1842" s="1">
        <v>9</v>
      </c>
      <c r="M1842" s="1" t="b">
        <v>0</v>
      </c>
      <c r="N1842" s="1" t="s">
        <v>8286</v>
      </c>
      <c r="O1842" s="28">
        <f t="shared" si="280"/>
        <v>0.18181818181818182</v>
      </c>
      <c r="P1842" s="29">
        <f t="shared" si="281"/>
        <v>88.888888888888886</v>
      </c>
      <c r="Q1842" s="9" t="str">
        <f t="shared" si="282"/>
        <v>publishing</v>
      </c>
      <c r="R1842" s="26" t="str">
        <f t="shared" si="283"/>
        <v>translations</v>
      </c>
      <c r="S1842" s="27">
        <f t="shared" si="284"/>
        <v>42192.675821759258</v>
      </c>
      <c r="T1842" s="5" t="str">
        <f t="shared" si="285"/>
        <v>Jul</v>
      </c>
      <c r="U1842" s="5" t="str">
        <f t="shared" si="286"/>
        <v>2015</v>
      </c>
      <c r="V1842" s="5" t="str">
        <f t="shared" si="287"/>
        <v>Aug</v>
      </c>
      <c r="W1842" s="1" t="str">
        <f t="shared" si="288"/>
        <v>2015</v>
      </c>
      <c r="X1842" s="27">
        <f t="shared" si="289"/>
        <v>42232.675821759258</v>
      </c>
    </row>
    <row r="1843" spans="1:24" ht="48" hidden="1" x14ac:dyDescent="0.2">
      <c r="A1843" s="1">
        <v>750</v>
      </c>
      <c r="B1843" s="7" t="s">
        <v>751</v>
      </c>
      <c r="C1843" s="7" t="s">
        <v>4860</v>
      </c>
      <c r="D1843" s="1">
        <v>4444</v>
      </c>
      <c r="E1843" s="1">
        <v>4559</v>
      </c>
      <c r="F1843" s="1" t="s">
        <v>8218</v>
      </c>
      <c r="G1843" s="1" t="s">
        <v>8223</v>
      </c>
      <c r="H1843" s="1" t="s">
        <v>8245</v>
      </c>
      <c r="I1843" s="1">
        <v>1361739872</v>
      </c>
      <c r="J1843" s="1">
        <v>1359147872</v>
      </c>
      <c r="K1843" s="1" t="b">
        <v>0</v>
      </c>
      <c r="L1843" s="1">
        <v>59</v>
      </c>
      <c r="M1843" s="1" t="b">
        <v>1</v>
      </c>
      <c r="N1843" s="1" t="s">
        <v>8273</v>
      </c>
      <c r="O1843" s="28">
        <f t="shared" si="280"/>
        <v>1.0258775877587758</v>
      </c>
      <c r="P1843" s="29">
        <f t="shared" si="281"/>
        <v>77.271186440677965</v>
      </c>
      <c r="Q1843" s="9" t="str">
        <f t="shared" si="282"/>
        <v>publishing</v>
      </c>
      <c r="R1843" s="26" t="str">
        <f t="shared" si="283"/>
        <v>nonfiction</v>
      </c>
      <c r="S1843" s="27">
        <f t="shared" si="284"/>
        <v>41299.878148148149</v>
      </c>
      <c r="T1843" s="5" t="str">
        <f t="shared" si="285"/>
        <v>Jan</v>
      </c>
      <c r="U1843" s="5" t="str">
        <f t="shared" si="286"/>
        <v>2013</v>
      </c>
      <c r="V1843" s="5" t="str">
        <f t="shared" si="287"/>
        <v>Feb</v>
      </c>
      <c r="W1843" s="1" t="str">
        <f t="shared" si="288"/>
        <v>2013</v>
      </c>
      <c r="X1843" s="27">
        <f t="shared" si="289"/>
        <v>41329.878148148149</v>
      </c>
    </row>
    <row r="1844" spans="1:24" ht="16" hidden="1" x14ac:dyDescent="0.2">
      <c r="A1844" s="1">
        <v>497</v>
      </c>
      <c r="B1844" s="7" t="s">
        <v>498</v>
      </c>
      <c r="C1844" s="7" t="s">
        <v>4607</v>
      </c>
      <c r="D1844" s="1">
        <v>4480</v>
      </c>
      <c r="E1844" s="1">
        <v>30</v>
      </c>
      <c r="F1844" s="1" t="s">
        <v>8220</v>
      </c>
      <c r="G1844" s="1" t="s">
        <v>8223</v>
      </c>
      <c r="H1844" s="1" t="s">
        <v>8245</v>
      </c>
      <c r="I1844" s="1">
        <v>1419483600</v>
      </c>
      <c r="J1844" s="1">
        <v>1414889665</v>
      </c>
      <c r="K1844" s="1" t="b">
        <v>0</v>
      </c>
      <c r="L1844" s="1">
        <v>3</v>
      </c>
      <c r="M1844" s="1" t="b">
        <v>0</v>
      </c>
      <c r="N1844" s="1" t="s">
        <v>8269</v>
      </c>
      <c r="O1844" s="28">
        <f t="shared" si="280"/>
        <v>6.6964285714285711E-3</v>
      </c>
      <c r="P1844" s="29">
        <f t="shared" si="281"/>
        <v>10</v>
      </c>
      <c r="Q1844" s="9" t="str">
        <f t="shared" si="282"/>
        <v>film &amp; video</v>
      </c>
      <c r="R1844" s="26" t="str">
        <f t="shared" si="283"/>
        <v>animation</v>
      </c>
      <c r="S1844" s="27">
        <f t="shared" si="284"/>
        <v>41945.037789351853</v>
      </c>
      <c r="T1844" s="5" t="str">
        <f t="shared" si="285"/>
        <v>Nov</v>
      </c>
      <c r="U1844" s="5" t="str">
        <f t="shared" si="286"/>
        <v>2014</v>
      </c>
      <c r="V1844" s="5" t="str">
        <f t="shared" si="287"/>
        <v>Dec</v>
      </c>
      <c r="W1844" s="1" t="str">
        <f t="shared" si="288"/>
        <v>2014</v>
      </c>
      <c r="X1844" s="27">
        <f t="shared" si="289"/>
        <v>41998.208333333328</v>
      </c>
    </row>
    <row r="1845" spans="1:24" ht="48" hidden="1" x14ac:dyDescent="0.2">
      <c r="A1845" s="1">
        <v>60</v>
      </c>
      <c r="B1845" s="7" t="s">
        <v>62</v>
      </c>
      <c r="C1845" s="7" t="s">
        <v>4171</v>
      </c>
      <c r="D1845" s="1">
        <v>4500</v>
      </c>
      <c r="E1845" s="1">
        <v>4648.33</v>
      </c>
      <c r="F1845" s="1" t="s">
        <v>8218</v>
      </c>
      <c r="G1845" s="1" t="s">
        <v>8224</v>
      </c>
      <c r="H1845" s="1" t="s">
        <v>8246</v>
      </c>
      <c r="I1845" s="1">
        <v>1395532800</v>
      </c>
      <c r="J1845" s="1">
        <v>1393882717</v>
      </c>
      <c r="K1845" s="1" t="b">
        <v>0</v>
      </c>
      <c r="L1845" s="1">
        <v>108</v>
      </c>
      <c r="M1845" s="1" t="b">
        <v>1</v>
      </c>
      <c r="N1845" s="1" t="s">
        <v>8265</v>
      </c>
      <c r="O1845" s="28">
        <f t="shared" si="280"/>
        <v>1.0329622222222221</v>
      </c>
      <c r="P1845" s="29">
        <f t="shared" si="281"/>
        <v>43.040092592592593</v>
      </c>
      <c r="Q1845" s="9" t="str">
        <f t="shared" si="282"/>
        <v>film &amp; video</v>
      </c>
      <c r="R1845" s="26" t="str">
        <f t="shared" si="283"/>
        <v>shorts</v>
      </c>
      <c r="S1845" s="27">
        <f t="shared" si="284"/>
        <v>41701.901817129627</v>
      </c>
      <c r="T1845" s="5" t="str">
        <f t="shared" si="285"/>
        <v>Mar</v>
      </c>
      <c r="U1845" s="5" t="str">
        <f t="shared" si="286"/>
        <v>2014</v>
      </c>
      <c r="V1845" s="5" t="str">
        <f t="shared" si="287"/>
        <v>Mar</v>
      </c>
      <c r="W1845" s="1" t="str">
        <f t="shared" si="288"/>
        <v>2014</v>
      </c>
      <c r="X1845" s="27">
        <f t="shared" si="289"/>
        <v>41721</v>
      </c>
    </row>
    <row r="1846" spans="1:24" ht="48" hidden="1" x14ac:dyDescent="0.2">
      <c r="A1846" s="1">
        <v>117</v>
      </c>
      <c r="B1846" s="7" t="s">
        <v>119</v>
      </c>
      <c r="C1846" s="7" t="s">
        <v>4228</v>
      </c>
      <c r="D1846" s="1">
        <v>4500</v>
      </c>
      <c r="E1846" s="1">
        <v>4522.22</v>
      </c>
      <c r="F1846" s="1" t="s">
        <v>8218</v>
      </c>
      <c r="G1846" s="1" t="s">
        <v>8223</v>
      </c>
      <c r="H1846" s="1" t="s">
        <v>8245</v>
      </c>
      <c r="I1846" s="1">
        <v>1276110000</v>
      </c>
      <c r="J1846" s="1">
        <v>1268337744</v>
      </c>
      <c r="K1846" s="1" t="b">
        <v>0</v>
      </c>
      <c r="L1846" s="1">
        <v>27</v>
      </c>
      <c r="M1846" s="1" t="b">
        <v>1</v>
      </c>
      <c r="N1846" s="1" t="s">
        <v>8265</v>
      </c>
      <c r="O1846" s="28">
        <f t="shared" si="280"/>
        <v>1.0049377777777779</v>
      </c>
      <c r="P1846" s="29">
        <f t="shared" si="281"/>
        <v>167.48962962962963</v>
      </c>
      <c r="Q1846" s="9" t="str">
        <f t="shared" si="282"/>
        <v>film &amp; video</v>
      </c>
      <c r="R1846" s="26" t="str">
        <f t="shared" si="283"/>
        <v>shorts</v>
      </c>
      <c r="S1846" s="27">
        <f t="shared" si="284"/>
        <v>40248.834999999999</v>
      </c>
      <c r="T1846" s="5" t="str">
        <f t="shared" si="285"/>
        <v>Mar</v>
      </c>
      <c r="U1846" s="5" t="str">
        <f t="shared" si="286"/>
        <v>2010</v>
      </c>
      <c r="V1846" s="5" t="str">
        <f t="shared" si="287"/>
        <v>Jun</v>
      </c>
      <c r="W1846" s="1" t="str">
        <f t="shared" si="288"/>
        <v>2010</v>
      </c>
      <c r="X1846" s="27">
        <f t="shared" si="289"/>
        <v>40338.791666666664</v>
      </c>
    </row>
    <row r="1847" spans="1:24" ht="48" hidden="1" x14ac:dyDescent="0.2">
      <c r="A1847" s="1">
        <v>145</v>
      </c>
      <c r="B1847" s="7" t="s">
        <v>147</v>
      </c>
      <c r="C1847" s="7" t="s">
        <v>4255</v>
      </c>
      <c r="D1847" s="1">
        <v>4500</v>
      </c>
      <c r="E1847" s="1">
        <v>338</v>
      </c>
      <c r="F1847" s="1" t="s">
        <v>8219</v>
      </c>
      <c r="G1847" s="1" t="s">
        <v>8223</v>
      </c>
      <c r="H1847" s="1" t="s">
        <v>8245</v>
      </c>
      <c r="I1847" s="1">
        <v>1439298052</v>
      </c>
      <c r="J1847" s="1">
        <v>1436965252</v>
      </c>
      <c r="K1847" s="1" t="b">
        <v>0</v>
      </c>
      <c r="L1847" s="1">
        <v>9</v>
      </c>
      <c r="M1847" s="1" t="b">
        <v>0</v>
      </c>
      <c r="N1847" s="1" t="s">
        <v>8266</v>
      </c>
      <c r="O1847" s="28">
        <f t="shared" si="280"/>
        <v>7.5111111111111115E-2</v>
      </c>
      <c r="P1847" s="29">
        <f t="shared" si="281"/>
        <v>37.555555555555557</v>
      </c>
      <c r="Q1847" s="9" t="str">
        <f t="shared" si="282"/>
        <v>film &amp; video</v>
      </c>
      <c r="R1847" s="26" t="str">
        <f t="shared" si="283"/>
        <v>science fiction</v>
      </c>
      <c r="S1847" s="27">
        <f t="shared" si="284"/>
        <v>42200.542268518519</v>
      </c>
      <c r="T1847" s="5" t="str">
        <f t="shared" si="285"/>
        <v>Jul</v>
      </c>
      <c r="U1847" s="5" t="str">
        <f t="shared" si="286"/>
        <v>2015</v>
      </c>
      <c r="V1847" s="5" t="str">
        <f t="shared" si="287"/>
        <v>Aug</v>
      </c>
      <c r="W1847" s="1" t="str">
        <f t="shared" si="288"/>
        <v>2015</v>
      </c>
      <c r="X1847" s="27">
        <f t="shared" si="289"/>
        <v>42227.542268518519</v>
      </c>
    </row>
    <row r="1848" spans="1:24" ht="32" hidden="1" x14ac:dyDescent="0.2">
      <c r="A1848" s="1">
        <v>290</v>
      </c>
      <c r="B1848" s="7" t="s">
        <v>291</v>
      </c>
      <c r="C1848" s="7" t="s">
        <v>4400</v>
      </c>
      <c r="D1848" s="1">
        <v>4500</v>
      </c>
      <c r="E1848" s="1">
        <v>4800.8</v>
      </c>
      <c r="F1848" s="1" t="s">
        <v>8218</v>
      </c>
      <c r="G1848" s="1" t="s">
        <v>8223</v>
      </c>
      <c r="H1848" s="1" t="s">
        <v>8245</v>
      </c>
      <c r="I1848" s="1">
        <v>1296633540</v>
      </c>
      <c r="J1848" s="1">
        <v>1292316697</v>
      </c>
      <c r="K1848" s="1" t="b">
        <v>1</v>
      </c>
      <c r="L1848" s="1">
        <v>168</v>
      </c>
      <c r="M1848" s="1" t="b">
        <v>1</v>
      </c>
      <c r="N1848" s="1" t="s">
        <v>8268</v>
      </c>
      <c r="O1848" s="28">
        <f t="shared" si="280"/>
        <v>1.0668444444444445</v>
      </c>
      <c r="P1848" s="29">
        <f t="shared" si="281"/>
        <v>28.576190476190476</v>
      </c>
      <c r="Q1848" s="9" t="str">
        <f t="shared" si="282"/>
        <v>film &amp; video</v>
      </c>
      <c r="R1848" s="26" t="str">
        <f t="shared" si="283"/>
        <v>documentary</v>
      </c>
      <c r="S1848" s="27">
        <f t="shared" si="284"/>
        <v>40526.36917824074</v>
      </c>
      <c r="T1848" s="5" t="str">
        <f t="shared" si="285"/>
        <v>Dec</v>
      </c>
      <c r="U1848" s="5" t="str">
        <f t="shared" si="286"/>
        <v>2010</v>
      </c>
      <c r="V1848" s="5" t="str">
        <f t="shared" si="287"/>
        <v>Feb</v>
      </c>
      <c r="W1848" s="1" t="str">
        <f t="shared" si="288"/>
        <v>2011</v>
      </c>
      <c r="X1848" s="27">
        <f t="shared" si="289"/>
        <v>40576.332638888889</v>
      </c>
    </row>
    <row r="1849" spans="1:24" ht="48" hidden="1" x14ac:dyDescent="0.2">
      <c r="A1849" s="1">
        <v>541</v>
      </c>
      <c r="B1849" s="7" t="s">
        <v>542</v>
      </c>
      <c r="C1849" s="7" t="s">
        <v>4651</v>
      </c>
      <c r="D1849" s="1">
        <v>4500</v>
      </c>
      <c r="E1849" s="1">
        <v>25</v>
      </c>
      <c r="F1849" s="1" t="s">
        <v>8220</v>
      </c>
      <c r="G1849" s="1" t="s">
        <v>8223</v>
      </c>
      <c r="H1849" s="1" t="s">
        <v>8245</v>
      </c>
      <c r="I1849" s="1">
        <v>1446080834</v>
      </c>
      <c r="J1849" s="1">
        <v>1443488834</v>
      </c>
      <c r="K1849" s="1" t="b">
        <v>0</v>
      </c>
      <c r="L1849" s="1">
        <v>1</v>
      </c>
      <c r="M1849" s="1" t="b">
        <v>0</v>
      </c>
      <c r="N1849" s="1" t="s">
        <v>8271</v>
      </c>
      <c r="O1849" s="28">
        <f t="shared" si="280"/>
        <v>5.5555555555555558E-3</v>
      </c>
      <c r="P1849" s="29">
        <f t="shared" si="281"/>
        <v>25</v>
      </c>
      <c r="Q1849" s="9" t="str">
        <f t="shared" si="282"/>
        <v>technology</v>
      </c>
      <c r="R1849" s="26" t="str">
        <f t="shared" si="283"/>
        <v>web</v>
      </c>
      <c r="S1849" s="27">
        <f t="shared" si="284"/>
        <v>42276.046689814815</v>
      </c>
      <c r="T1849" s="5" t="str">
        <f t="shared" si="285"/>
        <v>Sep</v>
      </c>
      <c r="U1849" s="5" t="str">
        <f t="shared" si="286"/>
        <v>2015</v>
      </c>
      <c r="V1849" s="5" t="str">
        <f t="shared" si="287"/>
        <v>Oct</v>
      </c>
      <c r="W1849" s="1" t="str">
        <f t="shared" si="288"/>
        <v>2015</v>
      </c>
      <c r="X1849" s="27">
        <f t="shared" si="289"/>
        <v>42306.046689814815</v>
      </c>
    </row>
    <row r="1850" spans="1:24" ht="48" hidden="1" x14ac:dyDescent="0.2">
      <c r="A1850" s="1">
        <v>808</v>
      </c>
      <c r="B1850" s="7" t="s">
        <v>809</v>
      </c>
      <c r="C1850" s="7" t="s">
        <v>4918</v>
      </c>
      <c r="D1850" s="1">
        <v>4500</v>
      </c>
      <c r="E1850" s="1">
        <v>4500</v>
      </c>
      <c r="F1850" s="1" t="s">
        <v>8218</v>
      </c>
      <c r="G1850" s="1" t="s">
        <v>8228</v>
      </c>
      <c r="H1850" s="1" t="s">
        <v>8250</v>
      </c>
      <c r="I1850" s="1">
        <v>1419224340</v>
      </c>
      <c r="J1850" s="1">
        <v>1416363886</v>
      </c>
      <c r="K1850" s="1" t="b">
        <v>0</v>
      </c>
      <c r="L1850" s="1">
        <v>43</v>
      </c>
      <c r="M1850" s="1" t="b">
        <v>1</v>
      </c>
      <c r="N1850" s="1" t="s">
        <v>8275</v>
      </c>
      <c r="O1850" s="28">
        <f t="shared" si="280"/>
        <v>1</v>
      </c>
      <c r="P1850" s="29">
        <f t="shared" si="281"/>
        <v>104.65116279069767</v>
      </c>
      <c r="Q1850" s="9" t="str">
        <f t="shared" si="282"/>
        <v>music</v>
      </c>
      <c r="R1850" s="26" t="str">
        <f t="shared" si="283"/>
        <v>rock</v>
      </c>
      <c r="S1850" s="27">
        <f t="shared" si="284"/>
        <v>41962.100532407407</v>
      </c>
      <c r="T1850" s="5" t="str">
        <f t="shared" si="285"/>
        <v>Nov</v>
      </c>
      <c r="U1850" s="5" t="str">
        <f t="shared" si="286"/>
        <v>2014</v>
      </c>
      <c r="V1850" s="5" t="str">
        <f t="shared" si="287"/>
        <v>Dec</v>
      </c>
      <c r="W1850" s="1" t="str">
        <f t="shared" si="288"/>
        <v>2014</v>
      </c>
      <c r="X1850" s="27">
        <f t="shared" si="289"/>
        <v>41995.207638888889</v>
      </c>
    </row>
    <row r="1851" spans="1:24" ht="48" hidden="1" x14ac:dyDescent="0.2">
      <c r="A1851" s="1">
        <v>861</v>
      </c>
      <c r="B1851" s="7" t="s">
        <v>862</v>
      </c>
      <c r="C1851" s="7" t="s">
        <v>4971</v>
      </c>
      <c r="D1851" s="1">
        <v>4500</v>
      </c>
      <c r="E1851" s="1">
        <v>101</v>
      </c>
      <c r="F1851" s="1" t="s">
        <v>8220</v>
      </c>
      <c r="G1851" s="1" t="s">
        <v>8223</v>
      </c>
      <c r="H1851" s="1" t="s">
        <v>8245</v>
      </c>
      <c r="I1851" s="1">
        <v>1474067404</v>
      </c>
      <c r="J1851" s="1">
        <v>1471475404</v>
      </c>
      <c r="K1851" s="1" t="b">
        <v>0</v>
      </c>
      <c r="L1851" s="1">
        <v>2</v>
      </c>
      <c r="M1851" s="1" t="b">
        <v>0</v>
      </c>
      <c r="N1851" s="1" t="s">
        <v>8277</v>
      </c>
      <c r="O1851" s="28">
        <f t="shared" si="280"/>
        <v>2.2444444444444444E-2</v>
      </c>
      <c r="P1851" s="29">
        <f t="shared" si="281"/>
        <v>50.5</v>
      </c>
      <c r="Q1851" s="9" t="str">
        <f t="shared" si="282"/>
        <v>music</v>
      </c>
      <c r="R1851" s="26" t="str">
        <f t="shared" si="283"/>
        <v>jazz</v>
      </c>
      <c r="S1851" s="27">
        <f t="shared" si="284"/>
        <v>42599.965324074074</v>
      </c>
      <c r="T1851" s="5" t="str">
        <f t="shared" si="285"/>
        <v>Aug</v>
      </c>
      <c r="U1851" s="5" t="str">
        <f t="shared" si="286"/>
        <v>2016</v>
      </c>
      <c r="V1851" s="5" t="str">
        <f t="shared" si="287"/>
        <v>Sep</v>
      </c>
      <c r="W1851" s="1" t="str">
        <f t="shared" si="288"/>
        <v>2016</v>
      </c>
      <c r="X1851" s="27">
        <f t="shared" si="289"/>
        <v>42629.965324074074</v>
      </c>
    </row>
    <row r="1852" spans="1:24" ht="48" hidden="1" x14ac:dyDescent="0.2">
      <c r="A1852" s="1">
        <v>1036</v>
      </c>
      <c r="B1852" s="7" t="s">
        <v>1037</v>
      </c>
      <c r="C1852" s="7" t="s">
        <v>5146</v>
      </c>
      <c r="D1852" s="1">
        <v>4500</v>
      </c>
      <c r="E1852" s="1">
        <v>5056.22</v>
      </c>
      <c r="F1852" s="1" t="s">
        <v>8218</v>
      </c>
      <c r="G1852" s="1" t="s">
        <v>8223</v>
      </c>
      <c r="H1852" s="1" t="s">
        <v>8245</v>
      </c>
      <c r="I1852" s="1">
        <v>1357545600</v>
      </c>
      <c r="J1852" s="1">
        <v>1354790790</v>
      </c>
      <c r="K1852" s="1" t="b">
        <v>0</v>
      </c>
      <c r="L1852" s="1">
        <v>211</v>
      </c>
      <c r="M1852" s="1" t="b">
        <v>1</v>
      </c>
      <c r="N1852" s="1" t="s">
        <v>8279</v>
      </c>
      <c r="O1852" s="28">
        <f t="shared" si="280"/>
        <v>1.1236044444444444</v>
      </c>
      <c r="P1852" s="29">
        <f t="shared" si="281"/>
        <v>23.963127962085309</v>
      </c>
      <c r="Q1852" s="9" t="str">
        <f t="shared" si="282"/>
        <v>music</v>
      </c>
      <c r="R1852" s="26" t="str">
        <f t="shared" si="283"/>
        <v>electronic music</v>
      </c>
      <c r="S1852" s="27">
        <f t="shared" si="284"/>
        <v>41249.448958333334</v>
      </c>
      <c r="T1852" s="5" t="str">
        <f t="shared" si="285"/>
        <v>Dec</v>
      </c>
      <c r="U1852" s="5" t="str">
        <f t="shared" si="286"/>
        <v>2012</v>
      </c>
      <c r="V1852" s="5" t="str">
        <f t="shared" si="287"/>
        <v>Jan</v>
      </c>
      <c r="W1852" s="1" t="str">
        <f t="shared" si="288"/>
        <v>2013</v>
      </c>
      <c r="X1852" s="27">
        <f t="shared" si="289"/>
        <v>41281.333333333336</v>
      </c>
    </row>
    <row r="1853" spans="1:24" ht="48" hidden="1" x14ac:dyDescent="0.2">
      <c r="A1853" s="1">
        <v>1118</v>
      </c>
      <c r="B1853" s="7" t="s">
        <v>1119</v>
      </c>
      <c r="C1853" s="7" t="s">
        <v>5228</v>
      </c>
      <c r="D1853" s="1">
        <v>4500</v>
      </c>
      <c r="E1853" s="1">
        <v>109</v>
      </c>
      <c r="F1853" s="1" t="s">
        <v>8220</v>
      </c>
      <c r="G1853" s="1" t="s">
        <v>8225</v>
      </c>
      <c r="H1853" s="1" t="s">
        <v>8247</v>
      </c>
      <c r="I1853" s="1">
        <v>1396666779</v>
      </c>
      <c r="J1853" s="1">
        <v>1394078379</v>
      </c>
      <c r="K1853" s="1" t="b">
        <v>0</v>
      </c>
      <c r="L1853" s="1">
        <v>3</v>
      </c>
      <c r="M1853" s="1" t="b">
        <v>0</v>
      </c>
      <c r="N1853" s="1" t="s">
        <v>8281</v>
      </c>
      <c r="O1853" s="28">
        <f t="shared" si="280"/>
        <v>2.4222222222222221E-2</v>
      </c>
      <c r="P1853" s="29">
        <f t="shared" si="281"/>
        <v>36.333333333333336</v>
      </c>
      <c r="Q1853" s="9" t="str">
        <f t="shared" si="282"/>
        <v>games</v>
      </c>
      <c r="R1853" s="26" t="str">
        <f t="shared" si="283"/>
        <v>video games</v>
      </c>
      <c r="S1853" s="27">
        <f t="shared" si="284"/>
        <v>41704.16642361111</v>
      </c>
      <c r="T1853" s="5" t="str">
        <f t="shared" si="285"/>
        <v>Mar</v>
      </c>
      <c r="U1853" s="5" t="str">
        <f t="shared" si="286"/>
        <v>2014</v>
      </c>
      <c r="V1853" s="5" t="str">
        <f t="shared" si="287"/>
        <v>Apr</v>
      </c>
      <c r="W1853" s="1" t="str">
        <f t="shared" si="288"/>
        <v>2014</v>
      </c>
      <c r="X1853" s="27">
        <f t="shared" si="289"/>
        <v>41734.124756944446</v>
      </c>
    </row>
    <row r="1854" spans="1:24" ht="48" hidden="1" x14ac:dyDescent="0.2">
      <c r="A1854" s="1">
        <v>1417</v>
      </c>
      <c r="B1854" s="7" t="s">
        <v>1418</v>
      </c>
      <c r="C1854" s="7" t="s">
        <v>5527</v>
      </c>
      <c r="D1854" s="1">
        <v>4500</v>
      </c>
      <c r="E1854" s="1">
        <v>55</v>
      </c>
      <c r="F1854" s="1" t="s">
        <v>8220</v>
      </c>
      <c r="G1854" s="1" t="s">
        <v>8223</v>
      </c>
      <c r="H1854" s="1" t="s">
        <v>8245</v>
      </c>
      <c r="I1854" s="1">
        <v>1442315460</v>
      </c>
      <c r="J1854" s="1">
        <v>1439696174</v>
      </c>
      <c r="K1854" s="1" t="b">
        <v>0</v>
      </c>
      <c r="L1854" s="1">
        <v>2</v>
      </c>
      <c r="M1854" s="1" t="b">
        <v>0</v>
      </c>
      <c r="N1854" s="1" t="s">
        <v>8286</v>
      </c>
      <c r="O1854" s="28">
        <f t="shared" si="280"/>
        <v>1.2222222222222223E-2</v>
      </c>
      <c r="P1854" s="29">
        <f t="shared" si="281"/>
        <v>27.5</v>
      </c>
      <c r="Q1854" s="9" t="str">
        <f t="shared" si="282"/>
        <v>publishing</v>
      </c>
      <c r="R1854" s="26" t="str">
        <f t="shared" si="283"/>
        <v>translations</v>
      </c>
      <c r="S1854" s="27">
        <f t="shared" si="284"/>
        <v>42232.15016203704</v>
      </c>
      <c r="T1854" s="5" t="str">
        <f t="shared" si="285"/>
        <v>Aug</v>
      </c>
      <c r="U1854" s="5" t="str">
        <f t="shared" si="286"/>
        <v>2015</v>
      </c>
      <c r="V1854" s="5" t="str">
        <f t="shared" si="287"/>
        <v>Sep</v>
      </c>
      <c r="W1854" s="1" t="str">
        <f t="shared" si="288"/>
        <v>2015</v>
      </c>
      <c r="X1854" s="27">
        <f t="shared" si="289"/>
        <v>42262.465972222228</v>
      </c>
    </row>
    <row r="1855" spans="1:24" ht="48" hidden="1" x14ac:dyDescent="0.2">
      <c r="A1855" s="1">
        <v>1636</v>
      </c>
      <c r="B1855" s="7" t="s">
        <v>1637</v>
      </c>
      <c r="C1855" s="7" t="s">
        <v>5746</v>
      </c>
      <c r="D1855" s="1">
        <v>4500</v>
      </c>
      <c r="E1855" s="1">
        <v>4660</v>
      </c>
      <c r="F1855" s="1" t="s">
        <v>8218</v>
      </c>
      <c r="G1855" s="1" t="s">
        <v>8223</v>
      </c>
      <c r="H1855" s="1" t="s">
        <v>8245</v>
      </c>
      <c r="I1855" s="1">
        <v>1307851200</v>
      </c>
      <c r="J1855" s="1">
        <v>1304129088</v>
      </c>
      <c r="K1855" s="1" t="b">
        <v>0</v>
      </c>
      <c r="L1855" s="1">
        <v>87</v>
      </c>
      <c r="M1855" s="1" t="b">
        <v>1</v>
      </c>
      <c r="N1855" s="1" t="s">
        <v>8275</v>
      </c>
      <c r="O1855" s="28">
        <f t="shared" si="280"/>
        <v>1.0355555555555556</v>
      </c>
      <c r="P1855" s="29">
        <f t="shared" si="281"/>
        <v>53.5632183908046</v>
      </c>
      <c r="Q1855" s="9" t="str">
        <f t="shared" si="282"/>
        <v>music</v>
      </c>
      <c r="R1855" s="26" t="str">
        <f t="shared" si="283"/>
        <v>rock</v>
      </c>
      <c r="S1855" s="27">
        <f t="shared" si="284"/>
        <v>40663.08666666667</v>
      </c>
      <c r="T1855" s="5" t="str">
        <f t="shared" si="285"/>
        <v>Apr</v>
      </c>
      <c r="U1855" s="5" t="str">
        <f t="shared" si="286"/>
        <v>2011</v>
      </c>
      <c r="V1855" s="5" t="str">
        <f t="shared" si="287"/>
        <v>Jun</v>
      </c>
      <c r="W1855" s="1" t="str">
        <f t="shared" si="288"/>
        <v>2011</v>
      </c>
      <c r="X1855" s="27">
        <f t="shared" si="289"/>
        <v>40706.166666666664</v>
      </c>
    </row>
    <row r="1856" spans="1:24" ht="48" hidden="1" x14ac:dyDescent="0.2">
      <c r="A1856" s="1">
        <v>1652</v>
      </c>
      <c r="B1856" s="7" t="s">
        <v>1653</v>
      </c>
      <c r="C1856" s="7" t="s">
        <v>5762</v>
      </c>
      <c r="D1856" s="1">
        <v>4500</v>
      </c>
      <c r="E1856" s="1">
        <v>4530</v>
      </c>
      <c r="F1856" s="1" t="s">
        <v>8218</v>
      </c>
      <c r="G1856" s="1" t="s">
        <v>8223</v>
      </c>
      <c r="H1856" s="1" t="s">
        <v>8245</v>
      </c>
      <c r="I1856" s="1">
        <v>1385297393</v>
      </c>
      <c r="J1856" s="1">
        <v>1382701793</v>
      </c>
      <c r="K1856" s="1" t="b">
        <v>0</v>
      </c>
      <c r="L1856" s="1">
        <v>70</v>
      </c>
      <c r="M1856" s="1" t="b">
        <v>1</v>
      </c>
      <c r="N1856" s="1" t="s">
        <v>8291</v>
      </c>
      <c r="O1856" s="28">
        <f t="shared" si="280"/>
        <v>1.0066666666666666</v>
      </c>
      <c r="P1856" s="29">
        <f t="shared" si="281"/>
        <v>64.714285714285708</v>
      </c>
      <c r="Q1856" s="9" t="str">
        <f t="shared" si="282"/>
        <v>music</v>
      </c>
      <c r="R1856" s="26" t="str">
        <f t="shared" si="283"/>
        <v>pop</v>
      </c>
      <c r="S1856" s="27">
        <f t="shared" si="284"/>
        <v>41572.492974537039</v>
      </c>
      <c r="T1856" s="5" t="str">
        <f t="shared" si="285"/>
        <v>Oct</v>
      </c>
      <c r="U1856" s="5" t="str">
        <f t="shared" si="286"/>
        <v>2013</v>
      </c>
      <c r="V1856" s="5" t="str">
        <f t="shared" si="287"/>
        <v>Nov</v>
      </c>
      <c r="W1856" s="1" t="str">
        <f t="shared" si="288"/>
        <v>2013</v>
      </c>
      <c r="X1856" s="27">
        <f t="shared" si="289"/>
        <v>41602.534641203703</v>
      </c>
    </row>
    <row r="1857" spans="1:24" ht="48" hidden="1" x14ac:dyDescent="0.2">
      <c r="A1857" s="1">
        <v>1734</v>
      </c>
      <c r="B1857" s="7" t="s">
        <v>1735</v>
      </c>
      <c r="C1857" s="7" t="s">
        <v>5844</v>
      </c>
      <c r="D1857" s="1">
        <v>4500</v>
      </c>
      <c r="E1857" s="1">
        <v>1</v>
      </c>
      <c r="F1857" s="1" t="s">
        <v>8220</v>
      </c>
      <c r="G1857" s="1" t="s">
        <v>8223</v>
      </c>
      <c r="H1857" s="1" t="s">
        <v>8245</v>
      </c>
      <c r="I1857" s="1">
        <v>1431046356</v>
      </c>
      <c r="J1857" s="1">
        <v>1428454356</v>
      </c>
      <c r="K1857" s="1" t="b">
        <v>0</v>
      </c>
      <c r="L1857" s="1">
        <v>1</v>
      </c>
      <c r="M1857" s="1" t="b">
        <v>0</v>
      </c>
      <c r="N1857" s="1" t="s">
        <v>8292</v>
      </c>
      <c r="O1857" s="28">
        <f t="shared" si="280"/>
        <v>2.2222222222222223E-4</v>
      </c>
      <c r="P1857" s="29">
        <f t="shared" si="281"/>
        <v>1</v>
      </c>
      <c r="Q1857" s="9" t="str">
        <f t="shared" si="282"/>
        <v>music</v>
      </c>
      <c r="R1857" s="26" t="str">
        <f t="shared" si="283"/>
        <v>faith</v>
      </c>
      <c r="S1857" s="27">
        <f t="shared" si="284"/>
        <v>42102.036527777775</v>
      </c>
      <c r="T1857" s="5" t="str">
        <f t="shared" si="285"/>
        <v>Apr</v>
      </c>
      <c r="U1857" s="5" t="str">
        <f t="shared" si="286"/>
        <v>2015</v>
      </c>
      <c r="V1857" s="5" t="str">
        <f t="shared" si="287"/>
        <v>May</v>
      </c>
      <c r="W1857" s="1" t="str">
        <f t="shared" si="288"/>
        <v>2015</v>
      </c>
      <c r="X1857" s="27">
        <f t="shared" si="289"/>
        <v>42132.036527777775</v>
      </c>
    </row>
    <row r="1858" spans="1:24" ht="48" hidden="1" x14ac:dyDescent="0.2">
      <c r="A1858" s="1">
        <v>2162</v>
      </c>
      <c r="B1858" s="7" t="s">
        <v>2163</v>
      </c>
      <c r="C1858" s="7" t="s">
        <v>6272</v>
      </c>
      <c r="D1858" s="1">
        <v>4500</v>
      </c>
      <c r="E1858" s="1">
        <v>5052</v>
      </c>
      <c r="F1858" s="1" t="s">
        <v>8218</v>
      </c>
      <c r="G1858" s="1" t="s">
        <v>8223</v>
      </c>
      <c r="H1858" s="1" t="s">
        <v>8245</v>
      </c>
      <c r="I1858" s="1">
        <v>1406226191</v>
      </c>
      <c r="J1858" s="1">
        <v>1403547791</v>
      </c>
      <c r="K1858" s="1" t="b">
        <v>0</v>
      </c>
      <c r="L1858" s="1">
        <v>58</v>
      </c>
      <c r="M1858" s="1" t="b">
        <v>1</v>
      </c>
      <c r="N1858" s="1" t="s">
        <v>8275</v>
      </c>
      <c r="O1858" s="28">
        <f t="shared" ref="O1858:O1921" si="290">E1858/D1858</f>
        <v>1.1226666666666667</v>
      </c>
      <c r="P1858" s="29">
        <f t="shared" ref="P1858:P1921" si="291">IF(L1858&gt;0,E1858/L1858,0)</f>
        <v>87.103448275862064</v>
      </c>
      <c r="Q1858" s="9" t="str">
        <f t="shared" ref="Q1858:Q1921" si="292">LEFT(N1858,SEARCH("/",N1858,1)-1)</f>
        <v>music</v>
      </c>
      <c r="R1858" s="26" t="str">
        <f t="shared" ref="R1858:R1921" si="293">RIGHT(N1858,LEN(N1858)-SEARCH("/",N1858,1))</f>
        <v>rock</v>
      </c>
      <c r="S1858" s="27">
        <f t="shared" ref="S1858:S1921" si="294">(((J1858/60)/60)/24)+DATE(1970,1,1)</f>
        <v>41813.766099537039</v>
      </c>
      <c r="T1858" s="5" t="str">
        <f t="shared" ref="T1858:T1921" si="295">TEXT(S1858,"mmm")</f>
        <v>Jun</v>
      </c>
      <c r="U1858" s="5" t="str">
        <f t="shared" ref="U1858:U1921" si="296">TEXT(S1858,"yyyy")</f>
        <v>2014</v>
      </c>
      <c r="V1858" s="5" t="str">
        <f t="shared" ref="V1858:V1921" si="297">TEXT(X1858,"mmm")</f>
        <v>Jul</v>
      </c>
      <c r="W1858" s="1" t="str">
        <f t="shared" ref="W1858:W1921" si="298">TEXT(X1858,"yyyy")</f>
        <v>2014</v>
      </c>
      <c r="X1858" s="27">
        <f t="shared" ref="X1858:X1921" si="299">(((I1858/60)/60)/24)+DATE(1970,1,1)</f>
        <v>41844.766099537039</v>
      </c>
    </row>
    <row r="1859" spans="1:24" ht="48" hidden="1" x14ac:dyDescent="0.2">
      <c r="A1859" s="1">
        <v>2287</v>
      </c>
      <c r="B1859" s="7" t="s">
        <v>2288</v>
      </c>
      <c r="C1859" s="7" t="s">
        <v>6397</v>
      </c>
      <c r="D1859" s="1">
        <v>4500</v>
      </c>
      <c r="E1859" s="1">
        <v>5398.99</v>
      </c>
      <c r="F1859" s="1" t="s">
        <v>8218</v>
      </c>
      <c r="G1859" s="1" t="s">
        <v>8223</v>
      </c>
      <c r="H1859" s="1" t="s">
        <v>8245</v>
      </c>
      <c r="I1859" s="1">
        <v>1403539260</v>
      </c>
      <c r="J1859" s="1">
        <v>1401724860</v>
      </c>
      <c r="K1859" s="1" t="b">
        <v>0</v>
      </c>
      <c r="L1859" s="1">
        <v>106</v>
      </c>
      <c r="M1859" s="1" t="b">
        <v>1</v>
      </c>
      <c r="N1859" s="1" t="s">
        <v>8275</v>
      </c>
      <c r="O1859" s="28">
        <f t="shared" si="290"/>
        <v>1.1997755555555556</v>
      </c>
      <c r="P1859" s="29">
        <f t="shared" si="291"/>
        <v>50.9338679245283</v>
      </c>
      <c r="Q1859" s="9" t="str">
        <f t="shared" si="292"/>
        <v>music</v>
      </c>
      <c r="R1859" s="26" t="str">
        <f t="shared" si="293"/>
        <v>rock</v>
      </c>
      <c r="S1859" s="27">
        <f t="shared" si="294"/>
        <v>41792.667361111111</v>
      </c>
      <c r="T1859" s="5" t="str">
        <f t="shared" si="295"/>
        <v>Jun</v>
      </c>
      <c r="U1859" s="5" t="str">
        <f t="shared" si="296"/>
        <v>2014</v>
      </c>
      <c r="V1859" s="5" t="str">
        <f t="shared" si="297"/>
        <v>Jun</v>
      </c>
      <c r="W1859" s="1" t="str">
        <f t="shared" si="298"/>
        <v>2014</v>
      </c>
      <c r="X1859" s="27">
        <f t="shared" si="299"/>
        <v>41813.667361111111</v>
      </c>
    </row>
    <row r="1860" spans="1:24" ht="48" hidden="1" x14ac:dyDescent="0.2">
      <c r="A1860" s="1">
        <v>2531</v>
      </c>
      <c r="B1860" s="7" t="s">
        <v>2531</v>
      </c>
      <c r="C1860" s="7" t="s">
        <v>6641</v>
      </c>
      <c r="D1860" s="1">
        <v>4500</v>
      </c>
      <c r="E1860" s="1">
        <v>4518</v>
      </c>
      <c r="F1860" s="1" t="s">
        <v>8218</v>
      </c>
      <c r="G1860" s="1" t="s">
        <v>8223</v>
      </c>
      <c r="H1860" s="1" t="s">
        <v>8245</v>
      </c>
      <c r="I1860" s="1">
        <v>1439611140</v>
      </c>
      <c r="J1860" s="1">
        <v>1437668354</v>
      </c>
      <c r="K1860" s="1" t="b">
        <v>0</v>
      </c>
      <c r="L1860" s="1">
        <v>61</v>
      </c>
      <c r="M1860" s="1" t="b">
        <v>1</v>
      </c>
      <c r="N1860" s="1" t="s">
        <v>8299</v>
      </c>
      <c r="O1860" s="28">
        <f t="shared" si="290"/>
        <v>1.004</v>
      </c>
      <c r="P1860" s="29">
        <f t="shared" si="291"/>
        <v>74.06557377049181</v>
      </c>
      <c r="Q1860" s="9" t="str">
        <f t="shared" si="292"/>
        <v>music</v>
      </c>
      <c r="R1860" s="26" t="str">
        <f t="shared" si="293"/>
        <v>classical music</v>
      </c>
      <c r="S1860" s="27">
        <f t="shared" si="294"/>
        <v>42208.680023148147</v>
      </c>
      <c r="T1860" s="5" t="str">
        <f t="shared" si="295"/>
        <v>Jul</v>
      </c>
      <c r="U1860" s="5" t="str">
        <f t="shared" si="296"/>
        <v>2015</v>
      </c>
      <c r="V1860" s="5" t="str">
        <f t="shared" si="297"/>
        <v>Aug</v>
      </c>
      <c r="W1860" s="1" t="str">
        <f t="shared" si="298"/>
        <v>2015</v>
      </c>
      <c r="X1860" s="27">
        <f t="shared" si="299"/>
        <v>42231.165972222225</v>
      </c>
    </row>
    <row r="1861" spans="1:24" ht="48" hidden="1" x14ac:dyDescent="0.2">
      <c r="A1861" s="1">
        <v>2808</v>
      </c>
      <c r="B1861" s="7" t="s">
        <v>2808</v>
      </c>
      <c r="C1861" s="7" t="s">
        <v>6918</v>
      </c>
      <c r="D1861" s="1">
        <v>4500</v>
      </c>
      <c r="E1861" s="1">
        <v>4511</v>
      </c>
      <c r="F1861" s="1" t="s">
        <v>8218</v>
      </c>
      <c r="G1861" s="1" t="s">
        <v>8223</v>
      </c>
      <c r="H1861" s="1" t="s">
        <v>8245</v>
      </c>
      <c r="I1861" s="1">
        <v>1440274735</v>
      </c>
      <c r="J1861" s="1">
        <v>1437682735</v>
      </c>
      <c r="K1861" s="1" t="b">
        <v>0</v>
      </c>
      <c r="L1861" s="1">
        <v>69</v>
      </c>
      <c r="M1861" s="1" t="b">
        <v>1</v>
      </c>
      <c r="N1861" s="1" t="s">
        <v>8270</v>
      </c>
      <c r="O1861" s="28">
        <f t="shared" si="290"/>
        <v>1.0024444444444445</v>
      </c>
      <c r="P1861" s="29">
        <f t="shared" si="291"/>
        <v>65.376811594202906</v>
      </c>
      <c r="Q1861" s="9" t="str">
        <f t="shared" si="292"/>
        <v>theater</v>
      </c>
      <c r="R1861" s="26" t="str">
        <f t="shared" si="293"/>
        <v>plays</v>
      </c>
      <c r="S1861" s="27">
        <f t="shared" si="294"/>
        <v>42208.84646990741</v>
      </c>
      <c r="T1861" s="5" t="str">
        <f t="shared" si="295"/>
        <v>Jul</v>
      </c>
      <c r="U1861" s="5" t="str">
        <f t="shared" si="296"/>
        <v>2015</v>
      </c>
      <c r="V1861" s="5" t="str">
        <f t="shared" si="297"/>
        <v>Aug</v>
      </c>
      <c r="W1861" s="1" t="str">
        <f t="shared" si="298"/>
        <v>2015</v>
      </c>
      <c r="X1861" s="27">
        <f t="shared" si="299"/>
        <v>42238.84646990741</v>
      </c>
    </row>
    <row r="1862" spans="1:24" ht="48" hidden="1" x14ac:dyDescent="0.2">
      <c r="A1862" s="1">
        <v>2851</v>
      </c>
      <c r="B1862" s="7" t="s">
        <v>2851</v>
      </c>
      <c r="C1862" s="7" t="s">
        <v>6961</v>
      </c>
      <c r="D1862" s="1">
        <v>4500</v>
      </c>
      <c r="E1862" s="1">
        <v>0</v>
      </c>
      <c r="F1862" s="1" t="s">
        <v>8220</v>
      </c>
      <c r="G1862" s="1" t="s">
        <v>8240</v>
      </c>
      <c r="H1862" s="1" t="s">
        <v>8248</v>
      </c>
      <c r="I1862" s="1">
        <v>1454109420</v>
      </c>
      <c r="J1862" s="1">
        <v>1453334629</v>
      </c>
      <c r="K1862" s="1" t="b">
        <v>0</v>
      </c>
      <c r="L1862" s="1">
        <v>0</v>
      </c>
      <c r="M1862" s="1" t="b">
        <v>0</v>
      </c>
      <c r="N1862" s="1" t="s">
        <v>8270</v>
      </c>
      <c r="O1862" s="28">
        <f t="shared" si="290"/>
        <v>0</v>
      </c>
      <c r="P1862" s="29">
        <f t="shared" si="291"/>
        <v>0</v>
      </c>
      <c r="Q1862" s="9" t="str">
        <f t="shared" si="292"/>
        <v>theater</v>
      </c>
      <c r="R1862" s="26" t="str">
        <f t="shared" si="293"/>
        <v>plays</v>
      </c>
      <c r="S1862" s="27">
        <f t="shared" si="294"/>
        <v>42390.002650462964</v>
      </c>
      <c r="T1862" s="5" t="str">
        <f t="shared" si="295"/>
        <v>Jan</v>
      </c>
      <c r="U1862" s="5" t="str">
        <f t="shared" si="296"/>
        <v>2016</v>
      </c>
      <c r="V1862" s="5" t="str">
        <f t="shared" si="297"/>
        <v>Jan</v>
      </c>
      <c r="W1862" s="1" t="str">
        <f t="shared" si="298"/>
        <v>2016</v>
      </c>
      <c r="X1862" s="27">
        <f t="shared" si="299"/>
        <v>42398.970138888893</v>
      </c>
    </row>
    <row r="1863" spans="1:24" ht="48" hidden="1" x14ac:dyDescent="0.2">
      <c r="A1863" s="1">
        <v>3021</v>
      </c>
      <c r="B1863" s="7" t="s">
        <v>3021</v>
      </c>
      <c r="C1863" s="7" t="s">
        <v>7131</v>
      </c>
      <c r="D1863" s="1">
        <v>4500</v>
      </c>
      <c r="E1863" s="1">
        <v>5221</v>
      </c>
      <c r="F1863" s="1" t="s">
        <v>8218</v>
      </c>
      <c r="G1863" s="1" t="s">
        <v>8223</v>
      </c>
      <c r="H1863" s="1" t="s">
        <v>8245</v>
      </c>
      <c r="I1863" s="1">
        <v>1479794340</v>
      </c>
      <c r="J1863" s="1">
        <v>1476715869</v>
      </c>
      <c r="K1863" s="1" t="b">
        <v>0</v>
      </c>
      <c r="L1863" s="1">
        <v>103</v>
      </c>
      <c r="M1863" s="1" t="b">
        <v>1</v>
      </c>
      <c r="N1863" s="1" t="s">
        <v>8302</v>
      </c>
      <c r="O1863" s="28">
        <f t="shared" si="290"/>
        <v>1.1602222222222223</v>
      </c>
      <c r="P1863" s="29">
        <f t="shared" si="291"/>
        <v>50.689320388349515</v>
      </c>
      <c r="Q1863" s="9" t="str">
        <f t="shared" si="292"/>
        <v>theater</v>
      </c>
      <c r="R1863" s="26" t="str">
        <f t="shared" si="293"/>
        <v>spaces</v>
      </c>
      <c r="S1863" s="27">
        <f t="shared" si="294"/>
        <v>42660.618854166663</v>
      </c>
      <c r="T1863" s="5" t="str">
        <f t="shared" si="295"/>
        <v>Oct</v>
      </c>
      <c r="U1863" s="5" t="str">
        <f t="shared" si="296"/>
        <v>2016</v>
      </c>
      <c r="V1863" s="5" t="str">
        <f t="shared" si="297"/>
        <v>Nov</v>
      </c>
      <c r="W1863" s="1" t="str">
        <f t="shared" si="298"/>
        <v>2016</v>
      </c>
      <c r="X1863" s="27">
        <f t="shared" si="299"/>
        <v>42696.249305555553</v>
      </c>
    </row>
    <row r="1864" spans="1:24" ht="48" hidden="1" x14ac:dyDescent="0.2">
      <c r="A1864" s="1">
        <v>3160</v>
      </c>
      <c r="B1864" s="7" t="s">
        <v>3160</v>
      </c>
      <c r="C1864" s="7" t="s">
        <v>7270</v>
      </c>
      <c r="D1864" s="1">
        <v>4500</v>
      </c>
      <c r="E1864" s="1">
        <v>4569</v>
      </c>
      <c r="F1864" s="1" t="s">
        <v>8218</v>
      </c>
      <c r="G1864" s="1" t="s">
        <v>8223</v>
      </c>
      <c r="H1864" s="1" t="s">
        <v>8245</v>
      </c>
      <c r="I1864" s="1">
        <v>1407905940</v>
      </c>
      <c r="J1864" s="1">
        <v>1405923687</v>
      </c>
      <c r="K1864" s="1" t="b">
        <v>1</v>
      </c>
      <c r="L1864" s="1">
        <v>57</v>
      </c>
      <c r="M1864" s="1" t="b">
        <v>1</v>
      </c>
      <c r="N1864" s="1" t="s">
        <v>8270</v>
      </c>
      <c r="O1864" s="28">
        <f t="shared" si="290"/>
        <v>1.0153333333333334</v>
      </c>
      <c r="P1864" s="29">
        <f t="shared" si="291"/>
        <v>80.15789473684211</v>
      </c>
      <c r="Q1864" s="9" t="str">
        <f t="shared" si="292"/>
        <v>theater</v>
      </c>
      <c r="R1864" s="26" t="str">
        <f t="shared" si="293"/>
        <v>plays</v>
      </c>
      <c r="S1864" s="27">
        <f t="shared" si="294"/>
        <v>41841.26489583333</v>
      </c>
      <c r="T1864" s="5" t="str">
        <f t="shared" si="295"/>
        <v>Jul</v>
      </c>
      <c r="U1864" s="5" t="str">
        <f t="shared" si="296"/>
        <v>2014</v>
      </c>
      <c r="V1864" s="5" t="str">
        <f t="shared" si="297"/>
        <v>Aug</v>
      </c>
      <c r="W1864" s="1" t="str">
        <f t="shared" si="298"/>
        <v>2014</v>
      </c>
      <c r="X1864" s="27">
        <f t="shared" si="299"/>
        <v>41864.207638888889</v>
      </c>
    </row>
    <row r="1865" spans="1:24" ht="32" hidden="1" x14ac:dyDescent="0.2">
      <c r="A1865" s="1">
        <v>3217</v>
      </c>
      <c r="B1865" s="7" t="s">
        <v>3217</v>
      </c>
      <c r="C1865" s="7" t="s">
        <v>7327</v>
      </c>
      <c r="D1865" s="1">
        <v>4500</v>
      </c>
      <c r="E1865" s="1">
        <v>5221</v>
      </c>
      <c r="F1865" s="1" t="s">
        <v>8218</v>
      </c>
      <c r="G1865" s="1" t="s">
        <v>8223</v>
      </c>
      <c r="H1865" s="1" t="s">
        <v>8245</v>
      </c>
      <c r="I1865" s="1">
        <v>1478264784</v>
      </c>
      <c r="J1865" s="1">
        <v>1475672784</v>
      </c>
      <c r="K1865" s="1" t="b">
        <v>1</v>
      </c>
      <c r="L1865" s="1">
        <v>104</v>
      </c>
      <c r="M1865" s="1" t="b">
        <v>1</v>
      </c>
      <c r="N1865" s="1" t="s">
        <v>8270</v>
      </c>
      <c r="O1865" s="28">
        <f t="shared" si="290"/>
        <v>1.1602222222222223</v>
      </c>
      <c r="P1865" s="29">
        <f t="shared" si="291"/>
        <v>50.20192307692308</v>
      </c>
      <c r="Q1865" s="9" t="str">
        <f t="shared" si="292"/>
        <v>theater</v>
      </c>
      <c r="R1865" s="26" t="str">
        <f t="shared" si="293"/>
        <v>plays</v>
      </c>
      <c r="S1865" s="27">
        <f t="shared" si="294"/>
        <v>42648.546111111107</v>
      </c>
      <c r="T1865" s="5" t="str">
        <f t="shared" si="295"/>
        <v>Oct</v>
      </c>
      <c r="U1865" s="5" t="str">
        <f t="shared" si="296"/>
        <v>2016</v>
      </c>
      <c r="V1865" s="5" t="str">
        <f t="shared" si="297"/>
        <v>Nov</v>
      </c>
      <c r="W1865" s="1" t="str">
        <f t="shared" si="298"/>
        <v>2016</v>
      </c>
      <c r="X1865" s="27">
        <f t="shared" si="299"/>
        <v>42678.546111111107</v>
      </c>
    </row>
    <row r="1866" spans="1:24" ht="48" hidden="1" x14ac:dyDescent="0.2">
      <c r="A1866" s="1">
        <v>3276</v>
      </c>
      <c r="B1866" s="7" t="s">
        <v>3276</v>
      </c>
      <c r="C1866" s="7" t="s">
        <v>7386</v>
      </c>
      <c r="D1866" s="1">
        <v>4500</v>
      </c>
      <c r="E1866" s="1">
        <v>5258</v>
      </c>
      <c r="F1866" s="1" t="s">
        <v>8218</v>
      </c>
      <c r="G1866" s="1" t="s">
        <v>8228</v>
      </c>
      <c r="H1866" s="1" t="s">
        <v>8250</v>
      </c>
      <c r="I1866" s="1">
        <v>1459483140</v>
      </c>
      <c r="J1866" s="1">
        <v>1456526879</v>
      </c>
      <c r="K1866" s="1" t="b">
        <v>1</v>
      </c>
      <c r="L1866" s="1">
        <v>100</v>
      </c>
      <c r="M1866" s="1" t="b">
        <v>1</v>
      </c>
      <c r="N1866" s="1" t="s">
        <v>8270</v>
      </c>
      <c r="O1866" s="28">
        <f t="shared" si="290"/>
        <v>1.1684444444444444</v>
      </c>
      <c r="P1866" s="29">
        <f t="shared" si="291"/>
        <v>52.58</v>
      </c>
      <c r="Q1866" s="9" t="str">
        <f t="shared" si="292"/>
        <v>theater</v>
      </c>
      <c r="R1866" s="26" t="str">
        <f t="shared" si="293"/>
        <v>plays</v>
      </c>
      <c r="S1866" s="27">
        <f t="shared" si="294"/>
        <v>42426.949988425928</v>
      </c>
      <c r="T1866" s="5" t="str">
        <f t="shared" si="295"/>
        <v>Feb</v>
      </c>
      <c r="U1866" s="5" t="str">
        <f t="shared" si="296"/>
        <v>2016</v>
      </c>
      <c r="V1866" s="5" t="str">
        <f t="shared" si="297"/>
        <v>Apr</v>
      </c>
      <c r="W1866" s="1" t="str">
        <f t="shared" si="298"/>
        <v>2016</v>
      </c>
      <c r="X1866" s="27">
        <f t="shared" si="299"/>
        <v>42461.165972222225</v>
      </c>
    </row>
    <row r="1867" spans="1:24" ht="48" hidden="1" x14ac:dyDescent="0.2">
      <c r="A1867" s="1">
        <v>3293</v>
      </c>
      <c r="B1867" s="7" t="s">
        <v>3293</v>
      </c>
      <c r="C1867" s="7" t="s">
        <v>7403</v>
      </c>
      <c r="D1867" s="1">
        <v>4500</v>
      </c>
      <c r="E1867" s="1">
        <v>7670</v>
      </c>
      <c r="F1867" s="1" t="s">
        <v>8218</v>
      </c>
      <c r="G1867" s="1" t="s">
        <v>8227</v>
      </c>
      <c r="H1867" s="1" t="s">
        <v>8249</v>
      </c>
      <c r="I1867" s="1">
        <v>1488622352</v>
      </c>
      <c r="J1867" s="1">
        <v>1486030352</v>
      </c>
      <c r="K1867" s="1" t="b">
        <v>0</v>
      </c>
      <c r="L1867" s="1">
        <v>91</v>
      </c>
      <c r="M1867" s="1" t="b">
        <v>1</v>
      </c>
      <c r="N1867" s="1" t="s">
        <v>8270</v>
      </c>
      <c r="O1867" s="28">
        <f t="shared" si="290"/>
        <v>1.7044444444444444</v>
      </c>
      <c r="P1867" s="29">
        <f t="shared" si="291"/>
        <v>84.285714285714292</v>
      </c>
      <c r="Q1867" s="9" t="str">
        <f t="shared" si="292"/>
        <v>theater</v>
      </c>
      <c r="R1867" s="26" t="str">
        <f t="shared" si="293"/>
        <v>plays</v>
      </c>
      <c r="S1867" s="27">
        <f t="shared" si="294"/>
        <v>42768.425370370373</v>
      </c>
      <c r="T1867" s="5" t="str">
        <f t="shared" si="295"/>
        <v>Feb</v>
      </c>
      <c r="U1867" s="5" t="str">
        <f t="shared" si="296"/>
        <v>2017</v>
      </c>
      <c r="V1867" s="5" t="str">
        <f t="shared" si="297"/>
        <v>Mar</v>
      </c>
      <c r="W1867" s="1" t="str">
        <f t="shared" si="298"/>
        <v>2017</v>
      </c>
      <c r="X1867" s="27">
        <f t="shared" si="299"/>
        <v>42798.425370370373</v>
      </c>
    </row>
    <row r="1868" spans="1:24" ht="48" hidden="1" x14ac:dyDescent="0.2">
      <c r="A1868" s="1">
        <v>3344</v>
      </c>
      <c r="B1868" s="7" t="s">
        <v>3344</v>
      </c>
      <c r="C1868" s="7" t="s">
        <v>7454</v>
      </c>
      <c r="D1868" s="1">
        <v>4500</v>
      </c>
      <c r="E1868" s="1">
        <v>4565</v>
      </c>
      <c r="F1868" s="1" t="s">
        <v>8218</v>
      </c>
      <c r="G1868" s="1" t="s">
        <v>8223</v>
      </c>
      <c r="H1868" s="1" t="s">
        <v>8245</v>
      </c>
      <c r="I1868" s="1">
        <v>1409374093</v>
      </c>
      <c r="J1868" s="1">
        <v>1406782093</v>
      </c>
      <c r="K1868" s="1" t="b">
        <v>0</v>
      </c>
      <c r="L1868" s="1">
        <v>40</v>
      </c>
      <c r="M1868" s="1" t="b">
        <v>1</v>
      </c>
      <c r="N1868" s="1" t="s">
        <v>8270</v>
      </c>
      <c r="O1868" s="28">
        <f t="shared" si="290"/>
        <v>1.0144444444444445</v>
      </c>
      <c r="P1868" s="29">
        <f t="shared" si="291"/>
        <v>114.125</v>
      </c>
      <c r="Q1868" s="9" t="str">
        <f t="shared" si="292"/>
        <v>theater</v>
      </c>
      <c r="R1868" s="26" t="str">
        <f t="shared" si="293"/>
        <v>plays</v>
      </c>
      <c r="S1868" s="27">
        <f t="shared" si="294"/>
        <v>41851.200150462959</v>
      </c>
      <c r="T1868" s="5" t="str">
        <f t="shared" si="295"/>
        <v>Jul</v>
      </c>
      <c r="U1868" s="5" t="str">
        <f t="shared" si="296"/>
        <v>2014</v>
      </c>
      <c r="V1868" s="5" t="str">
        <f t="shared" si="297"/>
        <v>Aug</v>
      </c>
      <c r="W1868" s="1" t="str">
        <f t="shared" si="298"/>
        <v>2014</v>
      </c>
      <c r="X1868" s="27">
        <f t="shared" si="299"/>
        <v>41881.200150462959</v>
      </c>
    </row>
    <row r="1869" spans="1:24" ht="48" hidden="1" x14ac:dyDescent="0.2">
      <c r="A1869" s="1">
        <v>3674</v>
      </c>
      <c r="B1869" s="7" t="s">
        <v>3671</v>
      </c>
      <c r="C1869" s="7" t="s">
        <v>7784</v>
      </c>
      <c r="D1869" s="1">
        <v>4500</v>
      </c>
      <c r="E1869" s="1">
        <v>4500</v>
      </c>
      <c r="F1869" s="1" t="s">
        <v>8218</v>
      </c>
      <c r="G1869" s="1" t="s">
        <v>8235</v>
      </c>
      <c r="H1869" s="1" t="s">
        <v>8248</v>
      </c>
      <c r="I1869" s="1">
        <v>1472936229</v>
      </c>
      <c r="J1869" s="1">
        <v>1467752229</v>
      </c>
      <c r="K1869" s="1" t="b">
        <v>0</v>
      </c>
      <c r="L1869" s="1">
        <v>31</v>
      </c>
      <c r="M1869" s="1" t="b">
        <v>1</v>
      </c>
      <c r="N1869" s="1" t="s">
        <v>8270</v>
      </c>
      <c r="O1869" s="28">
        <f t="shared" si="290"/>
        <v>1</v>
      </c>
      <c r="P1869" s="29">
        <f t="shared" si="291"/>
        <v>145.16129032258064</v>
      </c>
      <c r="Q1869" s="9" t="str">
        <f t="shared" si="292"/>
        <v>theater</v>
      </c>
      <c r="R1869" s="26" t="str">
        <f t="shared" si="293"/>
        <v>plays</v>
      </c>
      <c r="S1869" s="27">
        <f t="shared" si="294"/>
        <v>42556.873020833329</v>
      </c>
      <c r="T1869" s="5" t="str">
        <f t="shared" si="295"/>
        <v>Jul</v>
      </c>
      <c r="U1869" s="5" t="str">
        <f t="shared" si="296"/>
        <v>2016</v>
      </c>
      <c r="V1869" s="5" t="str">
        <f t="shared" si="297"/>
        <v>Sep</v>
      </c>
      <c r="W1869" s="1" t="str">
        <f t="shared" si="298"/>
        <v>2016</v>
      </c>
      <c r="X1869" s="27">
        <f t="shared" si="299"/>
        <v>42616.873020833329</v>
      </c>
    </row>
    <row r="1870" spans="1:24" ht="32" hidden="1" x14ac:dyDescent="0.2">
      <c r="A1870" s="1">
        <v>3723</v>
      </c>
      <c r="B1870" s="7" t="s">
        <v>3720</v>
      </c>
      <c r="C1870" s="7" t="s">
        <v>7833</v>
      </c>
      <c r="D1870" s="1">
        <v>4500</v>
      </c>
      <c r="E1870" s="1">
        <v>4592</v>
      </c>
      <c r="F1870" s="1" t="s">
        <v>8218</v>
      </c>
      <c r="G1870" s="1" t="s">
        <v>8224</v>
      </c>
      <c r="H1870" s="1" t="s">
        <v>8246</v>
      </c>
      <c r="I1870" s="1">
        <v>1417374262</v>
      </c>
      <c r="J1870" s="1">
        <v>1414778662</v>
      </c>
      <c r="K1870" s="1" t="b">
        <v>0</v>
      </c>
      <c r="L1870" s="1">
        <v>63</v>
      </c>
      <c r="M1870" s="1" t="b">
        <v>1</v>
      </c>
      <c r="N1870" s="1" t="s">
        <v>8270</v>
      </c>
      <c r="O1870" s="28">
        <f t="shared" si="290"/>
        <v>1.0204444444444445</v>
      </c>
      <c r="P1870" s="29">
        <f t="shared" si="291"/>
        <v>72.888888888888886</v>
      </c>
      <c r="Q1870" s="9" t="str">
        <f t="shared" si="292"/>
        <v>theater</v>
      </c>
      <c r="R1870" s="26" t="str">
        <f t="shared" si="293"/>
        <v>plays</v>
      </c>
      <c r="S1870" s="27">
        <f t="shared" si="294"/>
        <v>41943.753032407411</v>
      </c>
      <c r="T1870" s="5" t="str">
        <f t="shared" si="295"/>
        <v>Oct</v>
      </c>
      <c r="U1870" s="5" t="str">
        <f t="shared" si="296"/>
        <v>2014</v>
      </c>
      <c r="V1870" s="5" t="str">
        <f t="shared" si="297"/>
        <v>Nov</v>
      </c>
      <c r="W1870" s="1" t="str">
        <f t="shared" si="298"/>
        <v>2014</v>
      </c>
      <c r="X1870" s="27">
        <f t="shared" si="299"/>
        <v>41973.794699074075</v>
      </c>
    </row>
    <row r="1871" spans="1:24" ht="48" hidden="1" x14ac:dyDescent="0.2">
      <c r="A1871" s="1">
        <v>3756</v>
      </c>
      <c r="B1871" s="7" t="s">
        <v>3753</v>
      </c>
      <c r="C1871" s="7" t="s">
        <v>7866</v>
      </c>
      <c r="D1871" s="1">
        <v>4500</v>
      </c>
      <c r="E1871" s="1">
        <v>4550</v>
      </c>
      <c r="F1871" s="1" t="s">
        <v>8218</v>
      </c>
      <c r="G1871" s="1" t="s">
        <v>8223</v>
      </c>
      <c r="H1871" s="1" t="s">
        <v>8245</v>
      </c>
      <c r="I1871" s="1">
        <v>1402515198</v>
      </c>
      <c r="J1871" s="1">
        <v>1399923198</v>
      </c>
      <c r="K1871" s="1" t="b">
        <v>0</v>
      </c>
      <c r="L1871" s="1">
        <v>17</v>
      </c>
      <c r="M1871" s="1" t="b">
        <v>1</v>
      </c>
      <c r="N1871" s="1" t="s">
        <v>8304</v>
      </c>
      <c r="O1871" s="28">
        <f t="shared" si="290"/>
        <v>1.0111111111111111</v>
      </c>
      <c r="P1871" s="29">
        <f t="shared" si="291"/>
        <v>267.64705882352939</v>
      </c>
      <c r="Q1871" s="9" t="str">
        <f t="shared" si="292"/>
        <v>theater</v>
      </c>
      <c r="R1871" s="26" t="str">
        <f t="shared" si="293"/>
        <v>musical</v>
      </c>
      <c r="S1871" s="27">
        <f t="shared" si="294"/>
        <v>41771.814791666664</v>
      </c>
      <c r="T1871" s="5" t="str">
        <f t="shared" si="295"/>
        <v>May</v>
      </c>
      <c r="U1871" s="5" t="str">
        <f t="shared" si="296"/>
        <v>2014</v>
      </c>
      <c r="V1871" s="5" t="str">
        <f t="shared" si="297"/>
        <v>Jun</v>
      </c>
      <c r="W1871" s="1" t="str">
        <f t="shared" si="298"/>
        <v>2014</v>
      </c>
      <c r="X1871" s="27">
        <f t="shared" si="299"/>
        <v>41801.814791666664</v>
      </c>
    </row>
    <row r="1872" spans="1:24" ht="48" hidden="1" x14ac:dyDescent="0.2">
      <c r="A1872" s="1">
        <v>3781</v>
      </c>
      <c r="B1872" s="7" t="s">
        <v>3778</v>
      </c>
      <c r="C1872" s="7" t="s">
        <v>7891</v>
      </c>
      <c r="D1872" s="1">
        <v>4500</v>
      </c>
      <c r="E1872" s="1">
        <v>4935</v>
      </c>
      <c r="F1872" s="1" t="s">
        <v>8218</v>
      </c>
      <c r="G1872" s="1" t="s">
        <v>8223</v>
      </c>
      <c r="H1872" s="1" t="s">
        <v>8245</v>
      </c>
      <c r="I1872" s="1">
        <v>1410210685</v>
      </c>
      <c r="J1872" s="1">
        <v>1408050685</v>
      </c>
      <c r="K1872" s="1" t="b">
        <v>0</v>
      </c>
      <c r="L1872" s="1">
        <v>52</v>
      </c>
      <c r="M1872" s="1" t="b">
        <v>1</v>
      </c>
      <c r="N1872" s="1" t="s">
        <v>8304</v>
      </c>
      <c r="O1872" s="28">
        <f t="shared" si="290"/>
        <v>1.0966666666666667</v>
      </c>
      <c r="P1872" s="29">
        <f t="shared" si="291"/>
        <v>94.90384615384616</v>
      </c>
      <c r="Q1872" s="9" t="str">
        <f t="shared" si="292"/>
        <v>theater</v>
      </c>
      <c r="R1872" s="26" t="str">
        <f t="shared" si="293"/>
        <v>musical</v>
      </c>
      <c r="S1872" s="27">
        <f t="shared" si="294"/>
        <v>41865.882928240739</v>
      </c>
      <c r="T1872" s="5" t="str">
        <f t="shared" si="295"/>
        <v>Aug</v>
      </c>
      <c r="U1872" s="5" t="str">
        <f t="shared" si="296"/>
        <v>2014</v>
      </c>
      <c r="V1872" s="5" t="str">
        <f t="shared" si="297"/>
        <v>Sep</v>
      </c>
      <c r="W1872" s="1" t="str">
        <f t="shared" si="298"/>
        <v>2014</v>
      </c>
      <c r="X1872" s="27">
        <f t="shared" si="299"/>
        <v>41890.882928240739</v>
      </c>
    </row>
    <row r="1873" spans="1:24" ht="48" hidden="1" x14ac:dyDescent="0.2">
      <c r="A1873" s="1">
        <v>4099</v>
      </c>
      <c r="B1873" s="7" t="s">
        <v>4095</v>
      </c>
      <c r="C1873" s="7" t="s">
        <v>8202</v>
      </c>
      <c r="D1873" s="1">
        <v>4500</v>
      </c>
      <c r="E1873" s="1">
        <v>50</v>
      </c>
      <c r="F1873" s="1" t="s">
        <v>8220</v>
      </c>
      <c r="G1873" s="1" t="s">
        <v>8223</v>
      </c>
      <c r="H1873" s="1" t="s">
        <v>8245</v>
      </c>
      <c r="I1873" s="1">
        <v>1472847873</v>
      </c>
      <c r="J1873" s="1">
        <v>1468959873</v>
      </c>
      <c r="K1873" s="1" t="b">
        <v>0</v>
      </c>
      <c r="L1873" s="1">
        <v>1</v>
      </c>
      <c r="M1873" s="1" t="b">
        <v>0</v>
      </c>
      <c r="N1873" s="1" t="s">
        <v>8270</v>
      </c>
      <c r="O1873" s="28">
        <f t="shared" si="290"/>
        <v>1.1111111111111112E-2</v>
      </c>
      <c r="P1873" s="29">
        <f t="shared" si="291"/>
        <v>50</v>
      </c>
      <c r="Q1873" s="9" t="str">
        <f t="shared" si="292"/>
        <v>theater</v>
      </c>
      <c r="R1873" s="26" t="str">
        <f t="shared" si="293"/>
        <v>plays</v>
      </c>
      <c r="S1873" s="27">
        <f t="shared" si="294"/>
        <v>42570.850381944445</v>
      </c>
      <c r="T1873" s="5" t="str">
        <f t="shared" si="295"/>
        <v>Jul</v>
      </c>
      <c r="U1873" s="5" t="str">
        <f t="shared" si="296"/>
        <v>2016</v>
      </c>
      <c r="V1873" s="5" t="str">
        <f t="shared" si="297"/>
        <v>Sep</v>
      </c>
      <c r="W1873" s="1" t="str">
        <f t="shared" si="298"/>
        <v>2016</v>
      </c>
      <c r="X1873" s="27">
        <f t="shared" si="299"/>
        <v>42615.850381944445</v>
      </c>
    </row>
    <row r="1874" spans="1:24" ht="48" hidden="1" x14ac:dyDescent="0.2">
      <c r="A1874" s="1">
        <v>1885</v>
      </c>
      <c r="B1874" s="7" t="s">
        <v>1886</v>
      </c>
      <c r="C1874" s="7" t="s">
        <v>5995</v>
      </c>
      <c r="D1874" s="1">
        <v>4575</v>
      </c>
      <c r="E1874" s="1">
        <v>5322</v>
      </c>
      <c r="F1874" s="1" t="s">
        <v>8218</v>
      </c>
      <c r="G1874" s="1" t="s">
        <v>8223</v>
      </c>
      <c r="H1874" s="1" t="s">
        <v>8245</v>
      </c>
      <c r="I1874" s="1">
        <v>1344636000</v>
      </c>
      <c r="J1874" s="1">
        <v>1341800110</v>
      </c>
      <c r="K1874" s="1" t="b">
        <v>0</v>
      </c>
      <c r="L1874" s="1">
        <v>105</v>
      </c>
      <c r="M1874" s="1" t="b">
        <v>1</v>
      </c>
      <c r="N1874" s="1" t="s">
        <v>8278</v>
      </c>
      <c r="O1874" s="28">
        <f t="shared" si="290"/>
        <v>1.1632786885245903</v>
      </c>
      <c r="P1874" s="29">
        <f t="shared" si="291"/>
        <v>50.685714285714283</v>
      </c>
      <c r="Q1874" s="9" t="str">
        <f t="shared" si="292"/>
        <v>music</v>
      </c>
      <c r="R1874" s="26" t="str">
        <f t="shared" si="293"/>
        <v>indie rock</v>
      </c>
      <c r="S1874" s="27">
        <f t="shared" si="294"/>
        <v>41099.093865740739</v>
      </c>
      <c r="T1874" s="5" t="str">
        <f t="shared" si="295"/>
        <v>Jul</v>
      </c>
      <c r="U1874" s="5" t="str">
        <f t="shared" si="296"/>
        <v>2012</v>
      </c>
      <c r="V1874" s="5" t="str">
        <f t="shared" si="297"/>
        <v>Aug</v>
      </c>
      <c r="W1874" s="1" t="str">
        <f t="shared" si="298"/>
        <v>2012</v>
      </c>
      <c r="X1874" s="27">
        <f t="shared" si="299"/>
        <v>41131.916666666664</v>
      </c>
    </row>
    <row r="1875" spans="1:24" ht="48" hidden="1" x14ac:dyDescent="0.2">
      <c r="A1875" s="1">
        <v>2276</v>
      </c>
      <c r="B1875" s="7" t="s">
        <v>2277</v>
      </c>
      <c r="C1875" s="7" t="s">
        <v>6386</v>
      </c>
      <c r="D1875" s="1">
        <v>4589</v>
      </c>
      <c r="E1875" s="1">
        <v>4856</v>
      </c>
      <c r="F1875" s="1" t="s">
        <v>8218</v>
      </c>
      <c r="G1875" s="1" t="s">
        <v>8223</v>
      </c>
      <c r="H1875" s="1" t="s">
        <v>8245</v>
      </c>
      <c r="I1875" s="1">
        <v>1388936289</v>
      </c>
      <c r="J1875" s="1">
        <v>1386344289</v>
      </c>
      <c r="K1875" s="1" t="b">
        <v>0</v>
      </c>
      <c r="L1875" s="1">
        <v>75</v>
      </c>
      <c r="M1875" s="1" t="b">
        <v>1</v>
      </c>
      <c r="N1875" s="1" t="s">
        <v>8296</v>
      </c>
      <c r="O1875" s="28">
        <f t="shared" si="290"/>
        <v>1.0581826105905425</v>
      </c>
      <c r="P1875" s="29">
        <f t="shared" si="291"/>
        <v>64.74666666666667</v>
      </c>
      <c r="Q1875" s="9" t="str">
        <f t="shared" si="292"/>
        <v>games</v>
      </c>
      <c r="R1875" s="26" t="str">
        <f t="shared" si="293"/>
        <v>tabletop games</v>
      </c>
      <c r="S1875" s="27">
        <f t="shared" si="294"/>
        <v>41614.651493055557</v>
      </c>
      <c r="T1875" s="5" t="str">
        <f t="shared" si="295"/>
        <v>Dec</v>
      </c>
      <c r="U1875" s="5" t="str">
        <f t="shared" si="296"/>
        <v>2013</v>
      </c>
      <c r="V1875" s="5" t="str">
        <f t="shared" si="297"/>
        <v>Jan</v>
      </c>
      <c r="W1875" s="1" t="str">
        <f t="shared" si="298"/>
        <v>2014</v>
      </c>
      <c r="X1875" s="27">
        <f t="shared" si="299"/>
        <v>41644.651493055557</v>
      </c>
    </row>
    <row r="1876" spans="1:24" ht="48" hidden="1" x14ac:dyDescent="0.2">
      <c r="A1876" s="1">
        <v>1035</v>
      </c>
      <c r="B1876" s="7" t="s">
        <v>1036</v>
      </c>
      <c r="C1876" s="7" t="s">
        <v>5145</v>
      </c>
      <c r="D1876" s="1">
        <v>4600</v>
      </c>
      <c r="E1876" s="1">
        <v>4952</v>
      </c>
      <c r="F1876" s="1" t="s">
        <v>8218</v>
      </c>
      <c r="G1876" s="1" t="s">
        <v>8223</v>
      </c>
      <c r="H1876" s="1" t="s">
        <v>8245</v>
      </c>
      <c r="I1876" s="1">
        <v>1423668220</v>
      </c>
      <c r="J1876" s="1">
        <v>1421076220</v>
      </c>
      <c r="K1876" s="1" t="b">
        <v>0</v>
      </c>
      <c r="L1876" s="1">
        <v>76</v>
      </c>
      <c r="M1876" s="1" t="b">
        <v>1</v>
      </c>
      <c r="N1876" s="1" t="s">
        <v>8279</v>
      </c>
      <c r="O1876" s="28">
        <f t="shared" si="290"/>
        <v>1.0765217391304347</v>
      </c>
      <c r="P1876" s="29">
        <f t="shared" si="291"/>
        <v>65.15789473684211</v>
      </c>
      <c r="Q1876" s="9" t="str">
        <f t="shared" si="292"/>
        <v>music</v>
      </c>
      <c r="R1876" s="26" t="str">
        <f t="shared" si="293"/>
        <v>electronic music</v>
      </c>
      <c r="S1876" s="27">
        <f t="shared" si="294"/>
        <v>42016.641435185185</v>
      </c>
      <c r="T1876" s="5" t="str">
        <f t="shared" si="295"/>
        <v>Jan</v>
      </c>
      <c r="U1876" s="5" t="str">
        <f t="shared" si="296"/>
        <v>2015</v>
      </c>
      <c r="V1876" s="5" t="str">
        <f t="shared" si="297"/>
        <v>Feb</v>
      </c>
      <c r="W1876" s="1" t="str">
        <f t="shared" si="298"/>
        <v>2015</v>
      </c>
      <c r="X1876" s="27">
        <f t="shared" si="299"/>
        <v>42046.641435185185</v>
      </c>
    </row>
    <row r="1877" spans="1:24" ht="48" hidden="1" x14ac:dyDescent="0.2">
      <c r="A1877" s="1">
        <v>1312</v>
      </c>
      <c r="B1877" s="7" t="s">
        <v>1313</v>
      </c>
      <c r="C1877" s="7" t="s">
        <v>5422</v>
      </c>
      <c r="D1877" s="1">
        <v>4600</v>
      </c>
      <c r="E1877" s="1">
        <v>28</v>
      </c>
      <c r="F1877" s="1" t="s">
        <v>8219</v>
      </c>
      <c r="G1877" s="1" t="s">
        <v>8223</v>
      </c>
      <c r="H1877" s="1" t="s">
        <v>8245</v>
      </c>
      <c r="I1877" s="1">
        <v>1429375922</v>
      </c>
      <c r="J1877" s="1">
        <v>1426783922</v>
      </c>
      <c r="K1877" s="1" t="b">
        <v>0</v>
      </c>
      <c r="L1877" s="1">
        <v>1</v>
      </c>
      <c r="M1877" s="1" t="b">
        <v>0</v>
      </c>
      <c r="N1877" s="1" t="s">
        <v>8272</v>
      </c>
      <c r="O1877" s="28">
        <f t="shared" si="290"/>
        <v>6.0869565217391303E-3</v>
      </c>
      <c r="P1877" s="29">
        <f t="shared" si="291"/>
        <v>28</v>
      </c>
      <c r="Q1877" s="9" t="str">
        <f t="shared" si="292"/>
        <v>technology</v>
      </c>
      <c r="R1877" s="26" t="str">
        <f t="shared" si="293"/>
        <v>wearables</v>
      </c>
      <c r="S1877" s="27">
        <f t="shared" si="294"/>
        <v>42082.702800925923</v>
      </c>
      <c r="T1877" s="5" t="str">
        <f t="shared" si="295"/>
        <v>Mar</v>
      </c>
      <c r="U1877" s="5" t="str">
        <f t="shared" si="296"/>
        <v>2015</v>
      </c>
      <c r="V1877" s="5" t="str">
        <f t="shared" si="297"/>
        <v>Apr</v>
      </c>
      <c r="W1877" s="1" t="str">
        <f t="shared" si="298"/>
        <v>2015</v>
      </c>
      <c r="X1877" s="27">
        <f t="shared" si="299"/>
        <v>42112.702800925923</v>
      </c>
    </row>
    <row r="1878" spans="1:24" ht="32" hidden="1" x14ac:dyDescent="0.2">
      <c r="A1878" s="1">
        <v>2195</v>
      </c>
      <c r="B1878" s="7" t="s">
        <v>2196</v>
      </c>
      <c r="C1878" s="7" t="s">
        <v>6305</v>
      </c>
      <c r="D1878" s="1">
        <v>4600</v>
      </c>
      <c r="E1878" s="1">
        <v>5535</v>
      </c>
      <c r="F1878" s="1" t="s">
        <v>8218</v>
      </c>
      <c r="G1878" s="1" t="s">
        <v>8223</v>
      </c>
      <c r="H1878" s="1" t="s">
        <v>8245</v>
      </c>
      <c r="I1878" s="1">
        <v>1439317900</v>
      </c>
      <c r="J1878" s="1">
        <v>1436725900</v>
      </c>
      <c r="K1878" s="1" t="b">
        <v>0</v>
      </c>
      <c r="L1878" s="1">
        <v>115</v>
      </c>
      <c r="M1878" s="1" t="b">
        <v>1</v>
      </c>
      <c r="N1878" s="1" t="s">
        <v>8296</v>
      </c>
      <c r="O1878" s="28">
        <f t="shared" si="290"/>
        <v>1.2032608695652174</v>
      </c>
      <c r="P1878" s="29">
        <f t="shared" si="291"/>
        <v>48.130434782608695</v>
      </c>
      <c r="Q1878" s="9" t="str">
        <f t="shared" si="292"/>
        <v>games</v>
      </c>
      <c r="R1878" s="26" t="str">
        <f t="shared" si="293"/>
        <v>tabletop games</v>
      </c>
      <c r="S1878" s="27">
        <f t="shared" si="294"/>
        <v>42197.771990740745</v>
      </c>
      <c r="T1878" s="5" t="str">
        <f t="shared" si="295"/>
        <v>Jul</v>
      </c>
      <c r="U1878" s="5" t="str">
        <f t="shared" si="296"/>
        <v>2015</v>
      </c>
      <c r="V1878" s="5" t="str">
        <f t="shared" si="297"/>
        <v>Aug</v>
      </c>
      <c r="W1878" s="1" t="str">
        <f t="shared" si="298"/>
        <v>2015</v>
      </c>
      <c r="X1878" s="27">
        <f t="shared" si="299"/>
        <v>42227.771990740745</v>
      </c>
    </row>
    <row r="1879" spans="1:24" ht="48" hidden="1" x14ac:dyDescent="0.2">
      <c r="A1879" s="1">
        <v>394</v>
      </c>
      <c r="B1879" s="7" t="s">
        <v>395</v>
      </c>
      <c r="C1879" s="7" t="s">
        <v>4504</v>
      </c>
      <c r="D1879" s="1">
        <v>4700</v>
      </c>
      <c r="E1879" s="1">
        <v>5259</v>
      </c>
      <c r="F1879" s="1" t="s">
        <v>8218</v>
      </c>
      <c r="G1879" s="1" t="s">
        <v>8226</v>
      </c>
      <c r="H1879" s="1" t="s">
        <v>8248</v>
      </c>
      <c r="I1879" s="1">
        <v>1460918282</v>
      </c>
      <c r="J1879" s="1">
        <v>1455737882</v>
      </c>
      <c r="K1879" s="1" t="b">
        <v>0</v>
      </c>
      <c r="L1879" s="1">
        <v>50</v>
      </c>
      <c r="M1879" s="1" t="b">
        <v>1</v>
      </c>
      <c r="N1879" s="1" t="s">
        <v>8268</v>
      </c>
      <c r="O1879" s="28">
        <f t="shared" si="290"/>
        <v>1.118936170212766</v>
      </c>
      <c r="P1879" s="29">
        <f t="shared" si="291"/>
        <v>105.18</v>
      </c>
      <c r="Q1879" s="9" t="str">
        <f t="shared" si="292"/>
        <v>film &amp; video</v>
      </c>
      <c r="R1879" s="26" t="str">
        <f t="shared" si="293"/>
        <v>documentary</v>
      </c>
      <c r="S1879" s="27">
        <f t="shared" si="294"/>
        <v>42417.818078703705</v>
      </c>
      <c r="T1879" s="5" t="str">
        <f t="shared" si="295"/>
        <v>Feb</v>
      </c>
      <c r="U1879" s="5" t="str">
        <f t="shared" si="296"/>
        <v>2016</v>
      </c>
      <c r="V1879" s="5" t="str">
        <f t="shared" si="297"/>
        <v>Apr</v>
      </c>
      <c r="W1879" s="1" t="str">
        <f t="shared" si="298"/>
        <v>2016</v>
      </c>
      <c r="X1879" s="27">
        <f t="shared" si="299"/>
        <v>42477.776412037041</v>
      </c>
    </row>
    <row r="1880" spans="1:24" ht="48" hidden="1" x14ac:dyDescent="0.2">
      <c r="A1880" s="1">
        <v>1200</v>
      </c>
      <c r="B1880" s="7" t="s">
        <v>1201</v>
      </c>
      <c r="C1880" s="7" t="s">
        <v>5310</v>
      </c>
      <c r="D1880" s="1">
        <v>4800</v>
      </c>
      <c r="E1880" s="1">
        <v>6029</v>
      </c>
      <c r="F1880" s="1" t="s">
        <v>8218</v>
      </c>
      <c r="G1880" s="1" t="s">
        <v>8223</v>
      </c>
      <c r="H1880" s="1" t="s">
        <v>8245</v>
      </c>
      <c r="I1880" s="1">
        <v>1429183656</v>
      </c>
      <c r="J1880" s="1">
        <v>1427369256</v>
      </c>
      <c r="K1880" s="1" t="b">
        <v>0</v>
      </c>
      <c r="L1880" s="1">
        <v>103</v>
      </c>
      <c r="M1880" s="1" t="b">
        <v>1</v>
      </c>
      <c r="N1880" s="1" t="s">
        <v>8284</v>
      </c>
      <c r="O1880" s="28">
        <f t="shared" si="290"/>
        <v>1.2560416666666667</v>
      </c>
      <c r="P1880" s="29">
        <f t="shared" si="291"/>
        <v>58.533980582524272</v>
      </c>
      <c r="Q1880" s="9" t="str">
        <f t="shared" si="292"/>
        <v>photography</v>
      </c>
      <c r="R1880" s="26" t="str">
        <f t="shared" si="293"/>
        <v>photobooks</v>
      </c>
      <c r="S1880" s="27">
        <f t="shared" si="294"/>
        <v>42089.477500000001</v>
      </c>
      <c r="T1880" s="5" t="str">
        <f t="shared" si="295"/>
        <v>Mar</v>
      </c>
      <c r="U1880" s="5" t="str">
        <f t="shared" si="296"/>
        <v>2015</v>
      </c>
      <c r="V1880" s="5" t="str">
        <f t="shared" si="297"/>
        <v>Apr</v>
      </c>
      <c r="W1880" s="1" t="str">
        <f t="shared" si="298"/>
        <v>2015</v>
      </c>
      <c r="X1880" s="27">
        <f t="shared" si="299"/>
        <v>42110.477500000001</v>
      </c>
    </row>
    <row r="1881" spans="1:24" ht="48" hidden="1" x14ac:dyDescent="0.2">
      <c r="A1881" s="1">
        <v>1777</v>
      </c>
      <c r="B1881" s="7" t="s">
        <v>1778</v>
      </c>
      <c r="C1881" s="7" t="s">
        <v>5887</v>
      </c>
      <c r="D1881" s="1">
        <v>4800</v>
      </c>
      <c r="E1881" s="1">
        <v>651</v>
      </c>
      <c r="F1881" s="1" t="s">
        <v>8220</v>
      </c>
      <c r="G1881" s="1" t="s">
        <v>8232</v>
      </c>
      <c r="H1881" s="1" t="s">
        <v>8248</v>
      </c>
      <c r="I1881" s="1">
        <v>1424421253</v>
      </c>
      <c r="J1881" s="1">
        <v>1421829253</v>
      </c>
      <c r="K1881" s="1" t="b">
        <v>1</v>
      </c>
      <c r="L1881" s="1">
        <v>10</v>
      </c>
      <c r="M1881" s="1" t="b">
        <v>0</v>
      </c>
      <c r="N1881" s="1" t="s">
        <v>8284</v>
      </c>
      <c r="O1881" s="28">
        <f t="shared" si="290"/>
        <v>0.135625</v>
      </c>
      <c r="P1881" s="29">
        <f t="shared" si="291"/>
        <v>65.099999999999994</v>
      </c>
      <c r="Q1881" s="9" t="str">
        <f t="shared" si="292"/>
        <v>photography</v>
      </c>
      <c r="R1881" s="26" t="str">
        <f t="shared" si="293"/>
        <v>photobooks</v>
      </c>
      <c r="S1881" s="27">
        <f t="shared" si="294"/>
        <v>42025.357094907406</v>
      </c>
      <c r="T1881" s="5" t="str">
        <f t="shared" si="295"/>
        <v>Jan</v>
      </c>
      <c r="U1881" s="5" t="str">
        <f t="shared" si="296"/>
        <v>2015</v>
      </c>
      <c r="V1881" s="5" t="str">
        <f t="shared" si="297"/>
        <v>Feb</v>
      </c>
      <c r="W1881" s="1" t="str">
        <f t="shared" si="298"/>
        <v>2015</v>
      </c>
      <c r="X1881" s="27">
        <f t="shared" si="299"/>
        <v>42055.357094907406</v>
      </c>
    </row>
    <row r="1882" spans="1:24" ht="48" hidden="1" x14ac:dyDescent="0.2">
      <c r="A1882" s="1">
        <v>2752</v>
      </c>
      <c r="B1882" s="7" t="s">
        <v>2752</v>
      </c>
      <c r="C1882" s="7" t="s">
        <v>6862</v>
      </c>
      <c r="D1882" s="1">
        <v>4800</v>
      </c>
      <c r="E1882" s="1">
        <v>550</v>
      </c>
      <c r="F1882" s="1" t="s">
        <v>8220</v>
      </c>
      <c r="G1882" s="1" t="s">
        <v>8223</v>
      </c>
      <c r="H1882" s="1" t="s">
        <v>8245</v>
      </c>
      <c r="I1882" s="1">
        <v>1324232504</v>
      </c>
      <c r="J1882" s="1">
        <v>1320776504</v>
      </c>
      <c r="K1882" s="1" t="b">
        <v>0</v>
      </c>
      <c r="L1882" s="1">
        <v>14</v>
      </c>
      <c r="M1882" s="1" t="b">
        <v>0</v>
      </c>
      <c r="N1882" s="1" t="s">
        <v>8303</v>
      </c>
      <c r="O1882" s="28">
        <f t="shared" si="290"/>
        <v>0.11458333333333333</v>
      </c>
      <c r="P1882" s="29">
        <f t="shared" si="291"/>
        <v>39.285714285714285</v>
      </c>
      <c r="Q1882" s="9" t="str">
        <f t="shared" si="292"/>
        <v>publishing</v>
      </c>
      <c r="R1882" s="26" t="str">
        <f t="shared" si="293"/>
        <v>children's books</v>
      </c>
      <c r="S1882" s="27">
        <f t="shared" si="294"/>
        <v>40855.765092592592</v>
      </c>
      <c r="T1882" s="5" t="str">
        <f t="shared" si="295"/>
        <v>Nov</v>
      </c>
      <c r="U1882" s="5" t="str">
        <f t="shared" si="296"/>
        <v>2011</v>
      </c>
      <c r="V1882" s="5" t="str">
        <f t="shared" si="297"/>
        <v>Dec</v>
      </c>
      <c r="W1882" s="1" t="str">
        <f t="shared" si="298"/>
        <v>2011</v>
      </c>
      <c r="X1882" s="27">
        <f t="shared" si="299"/>
        <v>40895.765092592592</v>
      </c>
    </row>
    <row r="1883" spans="1:24" ht="48" hidden="1" x14ac:dyDescent="0.2">
      <c r="A1883" s="1">
        <v>1346</v>
      </c>
      <c r="B1883" s="7" t="s">
        <v>1347</v>
      </c>
      <c r="C1883" s="7" t="s">
        <v>5456</v>
      </c>
      <c r="D1883" s="1">
        <v>4900</v>
      </c>
      <c r="E1883" s="1">
        <v>7219</v>
      </c>
      <c r="F1883" s="1" t="s">
        <v>8218</v>
      </c>
      <c r="G1883" s="1" t="s">
        <v>8223</v>
      </c>
      <c r="H1883" s="1" t="s">
        <v>8245</v>
      </c>
      <c r="I1883" s="1">
        <v>1372297751</v>
      </c>
      <c r="J1883" s="1">
        <v>1369705751</v>
      </c>
      <c r="K1883" s="1" t="b">
        <v>0</v>
      </c>
      <c r="L1883" s="1">
        <v>149</v>
      </c>
      <c r="M1883" s="1" t="b">
        <v>1</v>
      </c>
      <c r="N1883" s="1" t="s">
        <v>8273</v>
      </c>
      <c r="O1883" s="28">
        <f t="shared" si="290"/>
        <v>1.473265306122449</v>
      </c>
      <c r="P1883" s="29">
        <f t="shared" si="291"/>
        <v>48.449664429530202</v>
      </c>
      <c r="Q1883" s="9" t="str">
        <f t="shared" si="292"/>
        <v>publishing</v>
      </c>
      <c r="R1883" s="26" t="str">
        <f t="shared" si="293"/>
        <v>nonfiction</v>
      </c>
      <c r="S1883" s="27">
        <f t="shared" si="294"/>
        <v>41422.075821759259</v>
      </c>
      <c r="T1883" s="5" t="str">
        <f t="shared" si="295"/>
        <v>May</v>
      </c>
      <c r="U1883" s="5" t="str">
        <f t="shared" si="296"/>
        <v>2013</v>
      </c>
      <c r="V1883" s="5" t="str">
        <f t="shared" si="297"/>
        <v>Jun</v>
      </c>
      <c r="W1883" s="1" t="str">
        <f t="shared" si="298"/>
        <v>2013</v>
      </c>
      <c r="X1883" s="27">
        <f t="shared" si="299"/>
        <v>41452.075821759259</v>
      </c>
    </row>
    <row r="1884" spans="1:24" ht="48" hidden="1" x14ac:dyDescent="0.2">
      <c r="A1884" s="1">
        <v>2045</v>
      </c>
      <c r="B1884" s="7" t="s">
        <v>2046</v>
      </c>
      <c r="C1884" s="7" t="s">
        <v>6155</v>
      </c>
      <c r="D1884" s="1">
        <v>4900</v>
      </c>
      <c r="E1884" s="1">
        <v>40140.01</v>
      </c>
      <c r="F1884" s="1" t="s">
        <v>8218</v>
      </c>
      <c r="G1884" s="1" t="s">
        <v>8223</v>
      </c>
      <c r="H1884" s="1" t="s">
        <v>8245</v>
      </c>
      <c r="I1884" s="1">
        <v>1341799647</v>
      </c>
      <c r="J1884" s="1">
        <v>1339207647</v>
      </c>
      <c r="K1884" s="1" t="b">
        <v>0</v>
      </c>
      <c r="L1884" s="1">
        <v>263</v>
      </c>
      <c r="M1884" s="1" t="b">
        <v>1</v>
      </c>
      <c r="N1884" s="1" t="s">
        <v>8294</v>
      </c>
      <c r="O1884" s="28">
        <f t="shared" si="290"/>
        <v>8.1918387755102042</v>
      </c>
      <c r="P1884" s="29">
        <f t="shared" si="291"/>
        <v>152.62361216730039</v>
      </c>
      <c r="Q1884" s="9" t="str">
        <f t="shared" si="292"/>
        <v>technology</v>
      </c>
      <c r="R1884" s="26" t="str">
        <f t="shared" si="293"/>
        <v>hardware</v>
      </c>
      <c r="S1884" s="27">
        <f t="shared" si="294"/>
        <v>41069.088506944441</v>
      </c>
      <c r="T1884" s="5" t="str">
        <f t="shared" si="295"/>
        <v>Jun</v>
      </c>
      <c r="U1884" s="5" t="str">
        <f t="shared" si="296"/>
        <v>2012</v>
      </c>
      <c r="V1884" s="5" t="str">
        <f t="shared" si="297"/>
        <v>Jul</v>
      </c>
      <c r="W1884" s="1" t="str">
        <f t="shared" si="298"/>
        <v>2012</v>
      </c>
      <c r="X1884" s="27">
        <f t="shared" si="299"/>
        <v>41099.088506944441</v>
      </c>
    </row>
    <row r="1885" spans="1:24" ht="48" hidden="1" x14ac:dyDescent="0.2">
      <c r="A1885" s="1">
        <v>3473</v>
      </c>
      <c r="B1885" s="7" t="s">
        <v>3472</v>
      </c>
      <c r="C1885" s="7" t="s">
        <v>7583</v>
      </c>
      <c r="D1885" s="1">
        <v>4900</v>
      </c>
      <c r="E1885" s="1">
        <v>4900</v>
      </c>
      <c r="F1885" s="1" t="s">
        <v>8218</v>
      </c>
      <c r="G1885" s="1" t="s">
        <v>8223</v>
      </c>
      <c r="H1885" s="1" t="s">
        <v>8245</v>
      </c>
      <c r="I1885" s="1">
        <v>1426883220</v>
      </c>
      <c r="J1885" s="1">
        <v>1425067296</v>
      </c>
      <c r="K1885" s="1" t="b">
        <v>0</v>
      </c>
      <c r="L1885" s="1">
        <v>33</v>
      </c>
      <c r="M1885" s="1" t="b">
        <v>1</v>
      </c>
      <c r="N1885" s="1" t="s">
        <v>8270</v>
      </c>
      <c r="O1885" s="28">
        <f t="shared" si="290"/>
        <v>1</v>
      </c>
      <c r="P1885" s="29">
        <f t="shared" si="291"/>
        <v>148.4848484848485</v>
      </c>
      <c r="Q1885" s="9" t="str">
        <f t="shared" si="292"/>
        <v>theater</v>
      </c>
      <c r="R1885" s="26" t="str">
        <f t="shared" si="293"/>
        <v>plays</v>
      </c>
      <c r="S1885" s="27">
        <f t="shared" si="294"/>
        <v>42062.834444444445</v>
      </c>
      <c r="T1885" s="5" t="str">
        <f t="shared" si="295"/>
        <v>Feb</v>
      </c>
      <c r="U1885" s="5" t="str">
        <f t="shared" si="296"/>
        <v>2015</v>
      </c>
      <c r="V1885" s="5" t="str">
        <f t="shared" si="297"/>
        <v>Mar</v>
      </c>
      <c r="W1885" s="1" t="str">
        <f t="shared" si="298"/>
        <v>2015</v>
      </c>
      <c r="X1885" s="27">
        <f t="shared" si="299"/>
        <v>42083.852083333331</v>
      </c>
    </row>
    <row r="1886" spans="1:24" ht="48" hidden="1" x14ac:dyDescent="0.2">
      <c r="A1886" s="1">
        <v>1444</v>
      </c>
      <c r="B1886" s="7" t="s">
        <v>1445</v>
      </c>
      <c r="C1886" s="7" t="s">
        <v>5554</v>
      </c>
      <c r="D1886" s="1">
        <v>4950</v>
      </c>
      <c r="E1886" s="1">
        <v>0</v>
      </c>
      <c r="F1886" s="1" t="s">
        <v>8220</v>
      </c>
      <c r="G1886" s="1" t="s">
        <v>8235</v>
      </c>
      <c r="H1886" s="1" t="s">
        <v>8248</v>
      </c>
      <c r="I1886" s="1">
        <v>1442091462</v>
      </c>
      <c r="J1886" s="1">
        <v>1436907462</v>
      </c>
      <c r="K1886" s="1" t="b">
        <v>0</v>
      </c>
      <c r="L1886" s="1">
        <v>0</v>
      </c>
      <c r="M1886" s="1" t="b">
        <v>0</v>
      </c>
      <c r="N1886" s="1" t="s">
        <v>8286</v>
      </c>
      <c r="O1886" s="28">
        <f t="shared" si="290"/>
        <v>0</v>
      </c>
      <c r="P1886" s="29">
        <f t="shared" si="291"/>
        <v>0</v>
      </c>
      <c r="Q1886" s="9" t="str">
        <f t="shared" si="292"/>
        <v>publishing</v>
      </c>
      <c r="R1886" s="26" t="str">
        <f t="shared" si="293"/>
        <v>translations</v>
      </c>
      <c r="S1886" s="27">
        <f t="shared" si="294"/>
        <v>42199.873402777783</v>
      </c>
      <c r="T1886" s="5" t="str">
        <f t="shared" si="295"/>
        <v>Jul</v>
      </c>
      <c r="U1886" s="5" t="str">
        <f t="shared" si="296"/>
        <v>2015</v>
      </c>
      <c r="V1886" s="5" t="str">
        <f t="shared" si="297"/>
        <v>Sep</v>
      </c>
      <c r="W1886" s="1" t="str">
        <f t="shared" si="298"/>
        <v>2015</v>
      </c>
      <c r="X1886" s="27">
        <f t="shared" si="299"/>
        <v>42259.873402777783</v>
      </c>
    </row>
    <row r="1887" spans="1:24" ht="16" hidden="1" x14ac:dyDescent="0.2">
      <c r="A1887" s="1">
        <v>3285</v>
      </c>
      <c r="B1887" s="7" t="s">
        <v>3285</v>
      </c>
      <c r="C1887" s="7" t="s">
        <v>7395</v>
      </c>
      <c r="D1887" s="1">
        <v>4999</v>
      </c>
      <c r="E1887" s="1">
        <v>5604</v>
      </c>
      <c r="F1887" s="1" t="s">
        <v>8218</v>
      </c>
      <c r="G1887" s="1" t="s">
        <v>8223</v>
      </c>
      <c r="H1887" s="1" t="s">
        <v>8245</v>
      </c>
      <c r="I1887" s="1">
        <v>1488258000</v>
      </c>
      <c r="J1887" s="1">
        <v>1485556626</v>
      </c>
      <c r="K1887" s="1" t="b">
        <v>0</v>
      </c>
      <c r="L1887" s="1">
        <v>81</v>
      </c>
      <c r="M1887" s="1" t="b">
        <v>1</v>
      </c>
      <c r="N1887" s="1" t="s">
        <v>8270</v>
      </c>
      <c r="O1887" s="28">
        <f t="shared" si="290"/>
        <v>1.1210242048409682</v>
      </c>
      <c r="P1887" s="29">
        <f t="shared" si="291"/>
        <v>69.18518518518519</v>
      </c>
      <c r="Q1887" s="9" t="str">
        <f t="shared" si="292"/>
        <v>theater</v>
      </c>
      <c r="R1887" s="26" t="str">
        <f t="shared" si="293"/>
        <v>plays</v>
      </c>
      <c r="S1887" s="27">
        <f t="shared" si="294"/>
        <v>42762.942430555559</v>
      </c>
      <c r="T1887" s="5" t="str">
        <f t="shared" si="295"/>
        <v>Jan</v>
      </c>
      <c r="U1887" s="5" t="str">
        <f t="shared" si="296"/>
        <v>2017</v>
      </c>
      <c r="V1887" s="5" t="str">
        <f t="shared" si="297"/>
        <v>Feb</v>
      </c>
      <c r="W1887" s="1" t="str">
        <f t="shared" si="298"/>
        <v>2017</v>
      </c>
      <c r="X1887" s="27">
        <f t="shared" si="299"/>
        <v>42794.208333333328</v>
      </c>
    </row>
    <row r="1888" spans="1:24" ht="48" hidden="1" x14ac:dyDescent="0.2">
      <c r="A1888" s="1">
        <v>11</v>
      </c>
      <c r="B1888" s="7" t="s">
        <v>13</v>
      </c>
      <c r="C1888" s="7" t="s">
        <v>4122</v>
      </c>
      <c r="D1888" s="1">
        <v>5000</v>
      </c>
      <c r="E1888" s="1">
        <v>6025</v>
      </c>
      <c r="F1888" s="1" t="s">
        <v>8218</v>
      </c>
      <c r="G1888" s="1" t="s">
        <v>8223</v>
      </c>
      <c r="H1888" s="1" t="s">
        <v>8245</v>
      </c>
      <c r="I1888" s="1">
        <v>1471834800</v>
      </c>
      <c r="J1888" s="1">
        <v>1469126462</v>
      </c>
      <c r="K1888" s="1" t="b">
        <v>0</v>
      </c>
      <c r="L1888" s="1">
        <v>75</v>
      </c>
      <c r="M1888" s="1" t="b">
        <v>1</v>
      </c>
      <c r="N1888" s="1" t="s">
        <v>8264</v>
      </c>
      <c r="O1888" s="28">
        <f t="shared" si="290"/>
        <v>1.2050000000000001</v>
      </c>
      <c r="P1888" s="29">
        <f t="shared" si="291"/>
        <v>80.333333333333329</v>
      </c>
      <c r="Q1888" s="9" t="str">
        <f t="shared" si="292"/>
        <v>film &amp; video</v>
      </c>
      <c r="R1888" s="26" t="str">
        <f t="shared" si="293"/>
        <v>television</v>
      </c>
      <c r="S1888" s="27">
        <f t="shared" si="294"/>
        <v>42572.778495370367</v>
      </c>
      <c r="T1888" s="5" t="str">
        <f t="shared" si="295"/>
        <v>Jul</v>
      </c>
      <c r="U1888" s="5" t="str">
        <f t="shared" si="296"/>
        <v>2016</v>
      </c>
      <c r="V1888" s="5" t="str">
        <f t="shared" si="297"/>
        <v>Aug</v>
      </c>
      <c r="W1888" s="1" t="str">
        <f t="shared" si="298"/>
        <v>2016</v>
      </c>
      <c r="X1888" s="27">
        <f t="shared" si="299"/>
        <v>42604.125</v>
      </c>
    </row>
    <row r="1889" spans="1:24" ht="48" hidden="1" x14ac:dyDescent="0.2">
      <c r="A1889" s="1">
        <v>45</v>
      </c>
      <c r="B1889" s="7" t="s">
        <v>47</v>
      </c>
      <c r="C1889" s="7" t="s">
        <v>4156</v>
      </c>
      <c r="D1889" s="1">
        <v>5000</v>
      </c>
      <c r="E1889" s="1">
        <v>6000</v>
      </c>
      <c r="F1889" s="1" t="s">
        <v>8218</v>
      </c>
      <c r="G1889" s="1" t="s">
        <v>8223</v>
      </c>
      <c r="H1889" s="1" t="s">
        <v>8245</v>
      </c>
      <c r="I1889" s="1">
        <v>1461769107</v>
      </c>
      <c r="J1889" s="1">
        <v>1459177107</v>
      </c>
      <c r="K1889" s="1" t="b">
        <v>0</v>
      </c>
      <c r="L1889" s="1">
        <v>61</v>
      </c>
      <c r="M1889" s="1" t="b">
        <v>1</v>
      </c>
      <c r="N1889" s="1" t="s">
        <v>8264</v>
      </c>
      <c r="O1889" s="28">
        <f t="shared" si="290"/>
        <v>1.2</v>
      </c>
      <c r="P1889" s="29">
        <f t="shared" si="291"/>
        <v>98.360655737704917</v>
      </c>
      <c r="Q1889" s="9" t="str">
        <f t="shared" si="292"/>
        <v>film &amp; video</v>
      </c>
      <c r="R1889" s="26" t="str">
        <f t="shared" si="293"/>
        <v>television</v>
      </c>
      <c r="S1889" s="27">
        <f t="shared" si="294"/>
        <v>42457.623923611114</v>
      </c>
      <c r="T1889" s="5" t="str">
        <f t="shared" si="295"/>
        <v>Mar</v>
      </c>
      <c r="U1889" s="5" t="str">
        <f t="shared" si="296"/>
        <v>2016</v>
      </c>
      <c r="V1889" s="5" t="str">
        <f t="shared" si="297"/>
        <v>Apr</v>
      </c>
      <c r="W1889" s="1" t="str">
        <f t="shared" si="298"/>
        <v>2016</v>
      </c>
      <c r="X1889" s="27">
        <f t="shared" si="299"/>
        <v>42487.623923611114</v>
      </c>
    </row>
    <row r="1890" spans="1:24" ht="48" hidden="1" x14ac:dyDescent="0.2">
      <c r="A1890" s="1">
        <v>47</v>
      </c>
      <c r="B1890" s="7" t="s">
        <v>49</v>
      </c>
      <c r="C1890" s="7" t="s">
        <v>4158</v>
      </c>
      <c r="D1890" s="1">
        <v>5000</v>
      </c>
      <c r="E1890" s="1">
        <v>5380.55</v>
      </c>
      <c r="F1890" s="1" t="s">
        <v>8218</v>
      </c>
      <c r="G1890" s="1" t="s">
        <v>8223</v>
      </c>
      <c r="H1890" s="1" t="s">
        <v>8245</v>
      </c>
      <c r="I1890" s="1">
        <v>1419021607</v>
      </c>
      <c r="J1890" s="1">
        <v>1413834007</v>
      </c>
      <c r="K1890" s="1" t="b">
        <v>0</v>
      </c>
      <c r="L1890" s="1">
        <v>70</v>
      </c>
      <c r="M1890" s="1" t="b">
        <v>1</v>
      </c>
      <c r="N1890" s="1" t="s">
        <v>8264</v>
      </c>
      <c r="O1890" s="28">
        <f t="shared" si="290"/>
        <v>1.0761100000000001</v>
      </c>
      <c r="P1890" s="29">
        <f t="shared" si="291"/>
        <v>76.865000000000009</v>
      </c>
      <c r="Q1890" s="9" t="str">
        <f t="shared" si="292"/>
        <v>film &amp; video</v>
      </c>
      <c r="R1890" s="26" t="str">
        <f t="shared" si="293"/>
        <v>television</v>
      </c>
      <c r="S1890" s="27">
        <f t="shared" si="294"/>
        <v>41932.819525462961</v>
      </c>
      <c r="T1890" s="5" t="str">
        <f t="shared" si="295"/>
        <v>Oct</v>
      </c>
      <c r="U1890" s="5" t="str">
        <f t="shared" si="296"/>
        <v>2014</v>
      </c>
      <c r="V1890" s="5" t="str">
        <f t="shared" si="297"/>
        <v>Dec</v>
      </c>
      <c r="W1890" s="1" t="str">
        <f t="shared" si="298"/>
        <v>2014</v>
      </c>
      <c r="X1890" s="27">
        <f t="shared" si="299"/>
        <v>41992.861192129625</v>
      </c>
    </row>
    <row r="1891" spans="1:24" ht="48" hidden="1" x14ac:dyDescent="0.2">
      <c r="A1891" s="1">
        <v>61</v>
      </c>
      <c r="B1891" s="7" t="s">
        <v>63</v>
      </c>
      <c r="C1891" s="7" t="s">
        <v>4172</v>
      </c>
      <c r="D1891" s="1">
        <v>5000</v>
      </c>
      <c r="E1891" s="1">
        <v>7415</v>
      </c>
      <c r="F1891" s="1" t="s">
        <v>8218</v>
      </c>
      <c r="G1891" s="1" t="s">
        <v>8223</v>
      </c>
      <c r="H1891" s="1" t="s">
        <v>8245</v>
      </c>
      <c r="I1891" s="1">
        <v>1370547157</v>
      </c>
      <c r="J1891" s="1">
        <v>1368646357</v>
      </c>
      <c r="K1891" s="1" t="b">
        <v>0</v>
      </c>
      <c r="L1891" s="1">
        <v>23</v>
      </c>
      <c r="M1891" s="1" t="b">
        <v>1</v>
      </c>
      <c r="N1891" s="1" t="s">
        <v>8265</v>
      </c>
      <c r="O1891" s="28">
        <f t="shared" si="290"/>
        <v>1.4830000000000001</v>
      </c>
      <c r="P1891" s="29">
        <f t="shared" si="291"/>
        <v>322.39130434782606</v>
      </c>
      <c r="Q1891" s="9" t="str">
        <f t="shared" si="292"/>
        <v>film &amp; video</v>
      </c>
      <c r="R1891" s="26" t="str">
        <f t="shared" si="293"/>
        <v>shorts</v>
      </c>
      <c r="S1891" s="27">
        <f t="shared" si="294"/>
        <v>41409.814317129632</v>
      </c>
      <c r="T1891" s="5" t="str">
        <f t="shared" si="295"/>
        <v>May</v>
      </c>
      <c r="U1891" s="5" t="str">
        <f t="shared" si="296"/>
        <v>2013</v>
      </c>
      <c r="V1891" s="5" t="str">
        <f t="shared" si="297"/>
        <v>Jun</v>
      </c>
      <c r="W1891" s="1" t="str">
        <f t="shared" si="298"/>
        <v>2013</v>
      </c>
      <c r="X1891" s="27">
        <f t="shared" si="299"/>
        <v>41431.814317129632</v>
      </c>
    </row>
    <row r="1892" spans="1:24" ht="48" hidden="1" x14ac:dyDescent="0.2">
      <c r="A1892" s="1">
        <v>92</v>
      </c>
      <c r="B1892" s="7" t="s">
        <v>94</v>
      </c>
      <c r="C1892" s="7" t="s">
        <v>4203</v>
      </c>
      <c r="D1892" s="1">
        <v>5000</v>
      </c>
      <c r="E1892" s="1">
        <v>5260</v>
      </c>
      <c r="F1892" s="1" t="s">
        <v>8218</v>
      </c>
      <c r="G1892" s="1" t="s">
        <v>8228</v>
      </c>
      <c r="H1892" s="1" t="s">
        <v>8250</v>
      </c>
      <c r="I1892" s="1">
        <v>1485936000</v>
      </c>
      <c r="J1892" s="1">
        <v>1481949983</v>
      </c>
      <c r="K1892" s="1" t="b">
        <v>0</v>
      </c>
      <c r="L1892" s="1">
        <v>43</v>
      </c>
      <c r="M1892" s="1" t="b">
        <v>1</v>
      </c>
      <c r="N1892" s="1" t="s">
        <v>8265</v>
      </c>
      <c r="O1892" s="28">
        <f t="shared" si="290"/>
        <v>1.052</v>
      </c>
      <c r="P1892" s="29">
        <f t="shared" si="291"/>
        <v>122.32558139534883</v>
      </c>
      <c r="Q1892" s="9" t="str">
        <f t="shared" si="292"/>
        <v>film &amp; video</v>
      </c>
      <c r="R1892" s="26" t="str">
        <f t="shared" si="293"/>
        <v>shorts</v>
      </c>
      <c r="S1892" s="27">
        <f t="shared" si="294"/>
        <v>42721.198877314819</v>
      </c>
      <c r="T1892" s="5" t="str">
        <f t="shared" si="295"/>
        <v>Dec</v>
      </c>
      <c r="U1892" s="5" t="str">
        <f t="shared" si="296"/>
        <v>2016</v>
      </c>
      <c r="V1892" s="5" t="str">
        <f t="shared" si="297"/>
        <v>Feb</v>
      </c>
      <c r="W1892" s="1" t="str">
        <f t="shared" si="298"/>
        <v>2017</v>
      </c>
      <c r="X1892" s="27">
        <f t="shared" si="299"/>
        <v>42767.333333333328</v>
      </c>
    </row>
    <row r="1893" spans="1:24" ht="48" hidden="1" x14ac:dyDescent="0.2">
      <c r="A1893" s="1">
        <v>100</v>
      </c>
      <c r="B1893" s="7" t="s">
        <v>102</v>
      </c>
      <c r="C1893" s="7" t="s">
        <v>4211</v>
      </c>
      <c r="D1893" s="1">
        <v>5000</v>
      </c>
      <c r="E1893" s="1">
        <v>5000</v>
      </c>
      <c r="F1893" s="1" t="s">
        <v>8218</v>
      </c>
      <c r="G1893" s="1" t="s">
        <v>8223</v>
      </c>
      <c r="H1893" s="1" t="s">
        <v>8245</v>
      </c>
      <c r="I1893" s="1">
        <v>1352055886</v>
      </c>
      <c r="J1893" s="1">
        <v>1350324286</v>
      </c>
      <c r="K1893" s="1" t="b">
        <v>0</v>
      </c>
      <c r="L1893" s="1">
        <v>26</v>
      </c>
      <c r="M1893" s="1" t="b">
        <v>1</v>
      </c>
      <c r="N1893" s="1" t="s">
        <v>8265</v>
      </c>
      <c r="O1893" s="28">
        <f t="shared" si="290"/>
        <v>1</v>
      </c>
      <c r="P1893" s="29">
        <f t="shared" si="291"/>
        <v>192.30769230769232</v>
      </c>
      <c r="Q1893" s="9" t="str">
        <f t="shared" si="292"/>
        <v>film &amp; video</v>
      </c>
      <c r="R1893" s="26" t="str">
        <f t="shared" si="293"/>
        <v>shorts</v>
      </c>
      <c r="S1893" s="27">
        <f t="shared" si="294"/>
        <v>41197.753310185188</v>
      </c>
      <c r="T1893" s="5" t="str">
        <f t="shared" si="295"/>
        <v>Oct</v>
      </c>
      <c r="U1893" s="5" t="str">
        <f t="shared" si="296"/>
        <v>2012</v>
      </c>
      <c r="V1893" s="5" t="str">
        <f t="shared" si="297"/>
        <v>Nov</v>
      </c>
      <c r="W1893" s="1" t="str">
        <f t="shared" si="298"/>
        <v>2012</v>
      </c>
      <c r="X1893" s="27">
        <f t="shared" si="299"/>
        <v>41217.794976851852</v>
      </c>
    </row>
    <row r="1894" spans="1:24" ht="16" hidden="1" x14ac:dyDescent="0.2">
      <c r="A1894" s="1">
        <v>106</v>
      </c>
      <c r="B1894" s="7" t="s">
        <v>108</v>
      </c>
      <c r="C1894" s="7" t="s">
        <v>4217</v>
      </c>
      <c r="D1894" s="1">
        <v>5000</v>
      </c>
      <c r="E1894" s="1">
        <v>5025</v>
      </c>
      <c r="F1894" s="1" t="s">
        <v>8218</v>
      </c>
      <c r="G1894" s="1" t="s">
        <v>8223</v>
      </c>
      <c r="H1894" s="1" t="s">
        <v>8245</v>
      </c>
      <c r="I1894" s="1">
        <v>1333391901</v>
      </c>
      <c r="J1894" s="1">
        <v>1332182301</v>
      </c>
      <c r="K1894" s="1" t="b">
        <v>0</v>
      </c>
      <c r="L1894" s="1">
        <v>27</v>
      </c>
      <c r="M1894" s="1" t="b">
        <v>1</v>
      </c>
      <c r="N1894" s="1" t="s">
        <v>8265</v>
      </c>
      <c r="O1894" s="28">
        <f t="shared" si="290"/>
        <v>1.0049999999999999</v>
      </c>
      <c r="P1894" s="29">
        <f t="shared" si="291"/>
        <v>186.11111111111111</v>
      </c>
      <c r="Q1894" s="9" t="str">
        <f t="shared" si="292"/>
        <v>film &amp; video</v>
      </c>
      <c r="R1894" s="26" t="str">
        <f t="shared" si="293"/>
        <v>shorts</v>
      </c>
      <c r="S1894" s="27">
        <f t="shared" si="294"/>
        <v>40987.776631944449</v>
      </c>
      <c r="T1894" s="5" t="str">
        <f t="shared" si="295"/>
        <v>Mar</v>
      </c>
      <c r="U1894" s="5" t="str">
        <f t="shared" si="296"/>
        <v>2012</v>
      </c>
      <c r="V1894" s="5" t="str">
        <f t="shared" si="297"/>
        <v>Apr</v>
      </c>
      <c r="W1894" s="1" t="str">
        <f t="shared" si="298"/>
        <v>2012</v>
      </c>
      <c r="X1894" s="27">
        <f t="shared" si="299"/>
        <v>41001.776631944449</v>
      </c>
    </row>
    <row r="1895" spans="1:24" ht="48" hidden="1" x14ac:dyDescent="0.2">
      <c r="A1895" s="1">
        <v>112</v>
      </c>
      <c r="B1895" s="7" t="s">
        <v>114</v>
      </c>
      <c r="C1895" s="7" t="s">
        <v>4223</v>
      </c>
      <c r="D1895" s="1">
        <v>5000</v>
      </c>
      <c r="E1895" s="1">
        <v>5200</v>
      </c>
      <c r="F1895" s="1" t="s">
        <v>8218</v>
      </c>
      <c r="G1895" s="1" t="s">
        <v>8223</v>
      </c>
      <c r="H1895" s="1" t="s">
        <v>8245</v>
      </c>
      <c r="I1895" s="1">
        <v>1397354400</v>
      </c>
      <c r="J1895" s="1">
        <v>1395277318</v>
      </c>
      <c r="K1895" s="1" t="b">
        <v>0</v>
      </c>
      <c r="L1895" s="1">
        <v>81</v>
      </c>
      <c r="M1895" s="1" t="b">
        <v>1</v>
      </c>
      <c r="N1895" s="1" t="s">
        <v>8265</v>
      </c>
      <c r="O1895" s="28">
        <f t="shared" si="290"/>
        <v>1.04</v>
      </c>
      <c r="P1895" s="29">
        <f t="shared" si="291"/>
        <v>64.197530864197532</v>
      </c>
      <c r="Q1895" s="9" t="str">
        <f t="shared" si="292"/>
        <v>film &amp; video</v>
      </c>
      <c r="R1895" s="26" t="str">
        <f t="shared" si="293"/>
        <v>shorts</v>
      </c>
      <c r="S1895" s="27">
        <f t="shared" si="294"/>
        <v>41718.043032407404</v>
      </c>
      <c r="T1895" s="5" t="str">
        <f t="shared" si="295"/>
        <v>Mar</v>
      </c>
      <c r="U1895" s="5" t="str">
        <f t="shared" si="296"/>
        <v>2014</v>
      </c>
      <c r="V1895" s="5" t="str">
        <f t="shared" si="297"/>
        <v>Apr</v>
      </c>
      <c r="W1895" s="1" t="str">
        <f t="shared" si="298"/>
        <v>2014</v>
      </c>
      <c r="X1895" s="27">
        <f t="shared" si="299"/>
        <v>41742.083333333336</v>
      </c>
    </row>
    <row r="1896" spans="1:24" ht="32" hidden="1" x14ac:dyDescent="0.2">
      <c r="A1896" s="1">
        <v>113</v>
      </c>
      <c r="B1896" s="7" t="s">
        <v>115</v>
      </c>
      <c r="C1896" s="7" t="s">
        <v>4224</v>
      </c>
      <c r="D1896" s="1">
        <v>5000</v>
      </c>
      <c r="E1896" s="1">
        <v>7050</v>
      </c>
      <c r="F1896" s="1" t="s">
        <v>8218</v>
      </c>
      <c r="G1896" s="1" t="s">
        <v>8223</v>
      </c>
      <c r="H1896" s="1" t="s">
        <v>8245</v>
      </c>
      <c r="I1896" s="1">
        <v>1312642800</v>
      </c>
      <c r="J1896" s="1">
        <v>1311963128</v>
      </c>
      <c r="K1896" s="1" t="b">
        <v>0</v>
      </c>
      <c r="L1896" s="1">
        <v>78</v>
      </c>
      <c r="M1896" s="1" t="b">
        <v>1</v>
      </c>
      <c r="N1896" s="1" t="s">
        <v>8265</v>
      </c>
      <c r="O1896" s="28">
        <f t="shared" si="290"/>
        <v>1.41</v>
      </c>
      <c r="P1896" s="29">
        <f t="shared" si="291"/>
        <v>90.384615384615387</v>
      </c>
      <c r="Q1896" s="9" t="str">
        <f t="shared" si="292"/>
        <v>film &amp; video</v>
      </c>
      <c r="R1896" s="26" t="str">
        <f t="shared" si="293"/>
        <v>shorts</v>
      </c>
      <c r="S1896" s="27">
        <f t="shared" si="294"/>
        <v>40753.758425925924</v>
      </c>
      <c r="T1896" s="5" t="str">
        <f t="shared" si="295"/>
        <v>Jul</v>
      </c>
      <c r="U1896" s="5" t="str">
        <f t="shared" si="296"/>
        <v>2011</v>
      </c>
      <c r="V1896" s="5" t="str">
        <f t="shared" si="297"/>
        <v>Aug</v>
      </c>
      <c r="W1896" s="1" t="str">
        <f t="shared" si="298"/>
        <v>2011</v>
      </c>
      <c r="X1896" s="27">
        <f t="shared" si="299"/>
        <v>40761.625</v>
      </c>
    </row>
    <row r="1897" spans="1:24" ht="32" hidden="1" x14ac:dyDescent="0.2">
      <c r="A1897" s="1">
        <v>118</v>
      </c>
      <c r="B1897" s="7" t="s">
        <v>120</v>
      </c>
      <c r="C1897" s="7" t="s">
        <v>4229</v>
      </c>
      <c r="D1897" s="1">
        <v>5000</v>
      </c>
      <c r="E1897" s="1">
        <v>5651.58</v>
      </c>
      <c r="F1897" s="1" t="s">
        <v>8218</v>
      </c>
      <c r="G1897" s="1" t="s">
        <v>8223</v>
      </c>
      <c r="H1897" s="1" t="s">
        <v>8245</v>
      </c>
      <c r="I1897" s="1">
        <v>1311902236</v>
      </c>
      <c r="J1897" s="1">
        <v>1309310236</v>
      </c>
      <c r="K1897" s="1" t="b">
        <v>0</v>
      </c>
      <c r="L1897" s="1">
        <v>39</v>
      </c>
      <c r="M1897" s="1" t="b">
        <v>1</v>
      </c>
      <c r="N1897" s="1" t="s">
        <v>8265</v>
      </c>
      <c r="O1897" s="28">
        <f t="shared" si="290"/>
        <v>1.1303159999999999</v>
      </c>
      <c r="P1897" s="29">
        <f t="shared" si="291"/>
        <v>144.91230769230768</v>
      </c>
      <c r="Q1897" s="9" t="str">
        <f t="shared" si="292"/>
        <v>film &amp; video</v>
      </c>
      <c r="R1897" s="26" t="str">
        <f t="shared" si="293"/>
        <v>shorts</v>
      </c>
      <c r="S1897" s="27">
        <f t="shared" si="294"/>
        <v>40723.053657407407</v>
      </c>
      <c r="T1897" s="5" t="str">
        <f t="shared" si="295"/>
        <v>Jun</v>
      </c>
      <c r="U1897" s="5" t="str">
        <f t="shared" si="296"/>
        <v>2011</v>
      </c>
      <c r="V1897" s="5" t="str">
        <f t="shared" si="297"/>
        <v>Jul</v>
      </c>
      <c r="W1897" s="1" t="str">
        <f t="shared" si="298"/>
        <v>2011</v>
      </c>
      <c r="X1897" s="27">
        <f t="shared" si="299"/>
        <v>40753.053657407407</v>
      </c>
    </row>
    <row r="1898" spans="1:24" ht="32" hidden="1" x14ac:dyDescent="0.2">
      <c r="A1898" s="1">
        <v>134</v>
      </c>
      <c r="B1898" s="7" t="s">
        <v>136</v>
      </c>
      <c r="C1898" s="7" t="s">
        <v>4245</v>
      </c>
      <c r="D1898" s="1">
        <v>5000</v>
      </c>
      <c r="E1898" s="1">
        <v>0</v>
      </c>
      <c r="F1898" s="1" t="s">
        <v>8219</v>
      </c>
      <c r="G1898" s="1" t="s">
        <v>8223</v>
      </c>
      <c r="H1898" s="1" t="s">
        <v>8245</v>
      </c>
      <c r="I1898" s="1">
        <v>1441386000</v>
      </c>
      <c r="J1898" s="1">
        <v>1438811418</v>
      </c>
      <c r="K1898" s="1" t="b">
        <v>0</v>
      </c>
      <c r="L1898" s="1">
        <v>0</v>
      </c>
      <c r="M1898" s="1" t="b">
        <v>0</v>
      </c>
      <c r="N1898" s="1" t="s">
        <v>8266</v>
      </c>
      <c r="O1898" s="28">
        <f t="shared" si="290"/>
        <v>0</v>
      </c>
      <c r="P1898" s="29">
        <f t="shared" si="291"/>
        <v>0</v>
      </c>
      <c r="Q1898" s="9" t="str">
        <f t="shared" si="292"/>
        <v>film &amp; video</v>
      </c>
      <c r="R1898" s="26" t="str">
        <f t="shared" si="293"/>
        <v>science fiction</v>
      </c>
      <c r="S1898" s="27">
        <f t="shared" si="294"/>
        <v>42221.909930555557</v>
      </c>
      <c r="T1898" s="5" t="str">
        <f t="shared" si="295"/>
        <v>Aug</v>
      </c>
      <c r="U1898" s="5" t="str">
        <f t="shared" si="296"/>
        <v>2015</v>
      </c>
      <c r="V1898" s="5" t="str">
        <f t="shared" si="297"/>
        <v>Sep</v>
      </c>
      <c r="W1898" s="1" t="str">
        <f t="shared" si="298"/>
        <v>2015</v>
      </c>
      <c r="X1898" s="27">
        <f t="shared" si="299"/>
        <v>42251.708333333328</v>
      </c>
    </row>
    <row r="1899" spans="1:24" ht="48" hidden="1" x14ac:dyDescent="0.2">
      <c r="A1899" s="1">
        <v>158</v>
      </c>
      <c r="B1899" s="7" t="s">
        <v>160</v>
      </c>
      <c r="C1899" s="7" t="s">
        <v>4268</v>
      </c>
      <c r="D1899" s="1">
        <v>5000</v>
      </c>
      <c r="E1899" s="1">
        <v>0</v>
      </c>
      <c r="F1899" s="1" t="s">
        <v>8219</v>
      </c>
      <c r="G1899" s="1" t="s">
        <v>8223</v>
      </c>
      <c r="H1899" s="1" t="s">
        <v>8245</v>
      </c>
      <c r="I1899" s="1">
        <v>1413942628</v>
      </c>
      <c r="J1899" s="1">
        <v>1411350628</v>
      </c>
      <c r="K1899" s="1" t="b">
        <v>0</v>
      </c>
      <c r="L1899" s="1">
        <v>0</v>
      </c>
      <c r="M1899" s="1" t="b">
        <v>0</v>
      </c>
      <c r="N1899" s="1" t="s">
        <v>8266</v>
      </c>
      <c r="O1899" s="28">
        <f t="shared" si="290"/>
        <v>0</v>
      </c>
      <c r="P1899" s="29">
        <f t="shared" si="291"/>
        <v>0</v>
      </c>
      <c r="Q1899" s="9" t="str">
        <f t="shared" si="292"/>
        <v>film &amp; video</v>
      </c>
      <c r="R1899" s="26" t="str">
        <f t="shared" si="293"/>
        <v>science fiction</v>
      </c>
      <c r="S1899" s="27">
        <f t="shared" si="294"/>
        <v>41904.07671296296</v>
      </c>
      <c r="T1899" s="5" t="str">
        <f t="shared" si="295"/>
        <v>Sep</v>
      </c>
      <c r="U1899" s="5" t="str">
        <f t="shared" si="296"/>
        <v>2014</v>
      </c>
      <c r="V1899" s="5" t="str">
        <f t="shared" si="297"/>
        <v>Oct</v>
      </c>
      <c r="W1899" s="1" t="str">
        <f t="shared" si="298"/>
        <v>2014</v>
      </c>
      <c r="X1899" s="27">
        <f t="shared" si="299"/>
        <v>41934.07671296296</v>
      </c>
    </row>
    <row r="1900" spans="1:24" ht="48" hidden="1" x14ac:dyDescent="0.2">
      <c r="A1900" s="1">
        <v>160</v>
      </c>
      <c r="B1900" s="7" t="s">
        <v>162</v>
      </c>
      <c r="C1900" s="7" t="s">
        <v>4270</v>
      </c>
      <c r="D1900" s="1">
        <v>5000</v>
      </c>
      <c r="E1900" s="1">
        <v>0</v>
      </c>
      <c r="F1900" s="1" t="s">
        <v>8220</v>
      </c>
      <c r="G1900" s="1" t="s">
        <v>8223</v>
      </c>
      <c r="H1900" s="1" t="s">
        <v>8245</v>
      </c>
      <c r="I1900" s="1">
        <v>1439675691</v>
      </c>
      <c r="J1900" s="1">
        <v>1434491691</v>
      </c>
      <c r="K1900" s="1" t="b">
        <v>0</v>
      </c>
      <c r="L1900" s="1">
        <v>0</v>
      </c>
      <c r="M1900" s="1" t="b">
        <v>0</v>
      </c>
      <c r="N1900" s="1" t="s">
        <v>8267</v>
      </c>
      <c r="O1900" s="28">
        <f t="shared" si="290"/>
        <v>0</v>
      </c>
      <c r="P1900" s="29">
        <f t="shared" si="291"/>
        <v>0</v>
      </c>
      <c r="Q1900" s="9" t="str">
        <f t="shared" si="292"/>
        <v>film &amp; video</v>
      </c>
      <c r="R1900" s="26" t="str">
        <f t="shared" si="293"/>
        <v>drama</v>
      </c>
      <c r="S1900" s="27">
        <f t="shared" si="294"/>
        <v>42171.913090277783</v>
      </c>
      <c r="T1900" s="5" t="str">
        <f t="shared" si="295"/>
        <v>Jun</v>
      </c>
      <c r="U1900" s="5" t="str">
        <f t="shared" si="296"/>
        <v>2015</v>
      </c>
      <c r="V1900" s="5" t="str">
        <f t="shared" si="297"/>
        <v>Aug</v>
      </c>
      <c r="W1900" s="1" t="str">
        <f t="shared" si="298"/>
        <v>2015</v>
      </c>
      <c r="X1900" s="27">
        <f t="shared" si="299"/>
        <v>42231.913090277783</v>
      </c>
    </row>
    <row r="1901" spans="1:24" ht="48" hidden="1" x14ac:dyDescent="0.2">
      <c r="A1901" s="1">
        <v>166</v>
      </c>
      <c r="B1901" s="7" t="s">
        <v>168</v>
      </c>
      <c r="C1901" s="7" t="s">
        <v>4276</v>
      </c>
      <c r="D1901" s="1">
        <v>5000</v>
      </c>
      <c r="E1901" s="1">
        <v>3000</v>
      </c>
      <c r="F1901" s="1" t="s">
        <v>8220</v>
      </c>
      <c r="G1901" s="1" t="s">
        <v>8223</v>
      </c>
      <c r="H1901" s="1" t="s">
        <v>8245</v>
      </c>
      <c r="I1901" s="1">
        <v>1484531362</v>
      </c>
      <c r="J1901" s="1">
        <v>1481939362</v>
      </c>
      <c r="K1901" s="1" t="b">
        <v>0</v>
      </c>
      <c r="L1901" s="1">
        <v>1</v>
      </c>
      <c r="M1901" s="1" t="b">
        <v>0</v>
      </c>
      <c r="N1901" s="1" t="s">
        <v>8267</v>
      </c>
      <c r="O1901" s="28">
        <f t="shared" si="290"/>
        <v>0.6</v>
      </c>
      <c r="P1901" s="29">
        <f t="shared" si="291"/>
        <v>3000</v>
      </c>
      <c r="Q1901" s="9" t="str">
        <f t="shared" si="292"/>
        <v>film &amp; video</v>
      </c>
      <c r="R1901" s="26" t="str">
        <f t="shared" si="293"/>
        <v>drama</v>
      </c>
      <c r="S1901" s="27">
        <f t="shared" si="294"/>
        <v>42721.075949074075</v>
      </c>
      <c r="T1901" s="5" t="str">
        <f t="shared" si="295"/>
        <v>Dec</v>
      </c>
      <c r="U1901" s="5" t="str">
        <f t="shared" si="296"/>
        <v>2016</v>
      </c>
      <c r="V1901" s="5" t="str">
        <f t="shared" si="297"/>
        <v>Jan</v>
      </c>
      <c r="W1901" s="1" t="str">
        <f t="shared" si="298"/>
        <v>2017</v>
      </c>
      <c r="X1901" s="27">
        <f t="shared" si="299"/>
        <v>42751.075949074075</v>
      </c>
    </row>
    <row r="1902" spans="1:24" ht="48" hidden="1" x14ac:dyDescent="0.2">
      <c r="A1902" s="1">
        <v>186</v>
      </c>
      <c r="B1902" s="7" t="s">
        <v>188</v>
      </c>
      <c r="C1902" s="7" t="s">
        <v>4296</v>
      </c>
      <c r="D1902" s="1">
        <v>5000</v>
      </c>
      <c r="E1902" s="1">
        <v>0</v>
      </c>
      <c r="F1902" s="1" t="s">
        <v>8220</v>
      </c>
      <c r="G1902" s="1" t="s">
        <v>8223</v>
      </c>
      <c r="H1902" s="1" t="s">
        <v>8245</v>
      </c>
      <c r="I1902" s="1">
        <v>1488571200</v>
      </c>
      <c r="J1902" s="1">
        <v>1485977434</v>
      </c>
      <c r="K1902" s="1" t="b">
        <v>0</v>
      </c>
      <c r="L1902" s="1">
        <v>0</v>
      </c>
      <c r="M1902" s="1" t="b">
        <v>0</v>
      </c>
      <c r="N1902" s="1" t="s">
        <v>8267</v>
      </c>
      <c r="O1902" s="28">
        <f t="shared" si="290"/>
        <v>0</v>
      </c>
      <c r="P1902" s="29">
        <f t="shared" si="291"/>
        <v>0</v>
      </c>
      <c r="Q1902" s="9" t="str">
        <f t="shared" si="292"/>
        <v>film &amp; video</v>
      </c>
      <c r="R1902" s="26" t="str">
        <f t="shared" si="293"/>
        <v>drama</v>
      </c>
      <c r="S1902" s="27">
        <f t="shared" si="294"/>
        <v>42767.812893518523</v>
      </c>
      <c r="T1902" s="5" t="str">
        <f t="shared" si="295"/>
        <v>Feb</v>
      </c>
      <c r="U1902" s="5" t="str">
        <f t="shared" si="296"/>
        <v>2017</v>
      </c>
      <c r="V1902" s="5" t="str">
        <f t="shared" si="297"/>
        <v>Mar</v>
      </c>
      <c r="W1902" s="1" t="str">
        <f t="shared" si="298"/>
        <v>2017</v>
      </c>
      <c r="X1902" s="27">
        <f t="shared" si="299"/>
        <v>42797.833333333328</v>
      </c>
    </row>
    <row r="1903" spans="1:24" ht="32" hidden="1" x14ac:dyDescent="0.2">
      <c r="A1903" s="1">
        <v>187</v>
      </c>
      <c r="B1903" s="7" t="s">
        <v>189</v>
      </c>
      <c r="C1903" s="7" t="s">
        <v>4297</v>
      </c>
      <c r="D1903" s="1">
        <v>5000</v>
      </c>
      <c r="E1903" s="1">
        <v>800</v>
      </c>
      <c r="F1903" s="1" t="s">
        <v>8220</v>
      </c>
      <c r="G1903" s="1" t="s">
        <v>8223</v>
      </c>
      <c r="H1903" s="1" t="s">
        <v>8245</v>
      </c>
      <c r="I1903" s="1">
        <v>1437461940</v>
      </c>
      <c r="J1903" s="1">
        <v>1435383457</v>
      </c>
      <c r="K1903" s="1" t="b">
        <v>0</v>
      </c>
      <c r="L1903" s="1">
        <v>5</v>
      </c>
      <c r="M1903" s="1" t="b">
        <v>0</v>
      </c>
      <c r="N1903" s="1" t="s">
        <v>8267</v>
      </c>
      <c r="O1903" s="28">
        <f t="shared" si="290"/>
        <v>0.16</v>
      </c>
      <c r="P1903" s="29">
        <f t="shared" si="291"/>
        <v>160</v>
      </c>
      <c r="Q1903" s="9" t="str">
        <f t="shared" si="292"/>
        <v>film &amp; video</v>
      </c>
      <c r="R1903" s="26" t="str">
        <f t="shared" si="293"/>
        <v>drama</v>
      </c>
      <c r="S1903" s="27">
        <f t="shared" si="294"/>
        <v>42182.234456018516</v>
      </c>
      <c r="T1903" s="5" t="str">
        <f t="shared" si="295"/>
        <v>Jun</v>
      </c>
      <c r="U1903" s="5" t="str">
        <f t="shared" si="296"/>
        <v>2015</v>
      </c>
      <c r="V1903" s="5" t="str">
        <f t="shared" si="297"/>
        <v>Jul</v>
      </c>
      <c r="W1903" s="1" t="str">
        <f t="shared" si="298"/>
        <v>2015</v>
      </c>
      <c r="X1903" s="27">
        <f t="shared" si="299"/>
        <v>42206.290972222225</v>
      </c>
    </row>
    <row r="1904" spans="1:24" ht="48" hidden="1" x14ac:dyDescent="0.2">
      <c r="A1904" s="1">
        <v>191</v>
      </c>
      <c r="B1904" s="7" t="s">
        <v>193</v>
      </c>
      <c r="C1904" s="7" t="s">
        <v>4301</v>
      </c>
      <c r="D1904" s="1">
        <v>5000</v>
      </c>
      <c r="E1904" s="1">
        <v>250</v>
      </c>
      <c r="F1904" s="1" t="s">
        <v>8220</v>
      </c>
      <c r="G1904" s="1" t="s">
        <v>8225</v>
      </c>
      <c r="H1904" s="1" t="s">
        <v>8247</v>
      </c>
      <c r="I1904" s="1">
        <v>1443782138</v>
      </c>
      <c r="J1904" s="1">
        <v>1440326138</v>
      </c>
      <c r="K1904" s="1" t="b">
        <v>0</v>
      </c>
      <c r="L1904" s="1">
        <v>3</v>
      </c>
      <c r="M1904" s="1" t="b">
        <v>0</v>
      </c>
      <c r="N1904" s="1" t="s">
        <v>8267</v>
      </c>
      <c r="O1904" s="28">
        <f t="shared" si="290"/>
        <v>0.05</v>
      </c>
      <c r="P1904" s="29">
        <f t="shared" si="291"/>
        <v>83.333333333333329</v>
      </c>
      <c r="Q1904" s="9" t="str">
        <f t="shared" si="292"/>
        <v>film &amp; video</v>
      </c>
      <c r="R1904" s="26" t="str">
        <f t="shared" si="293"/>
        <v>drama</v>
      </c>
      <c r="S1904" s="27">
        <f t="shared" si="294"/>
        <v>42239.441412037035</v>
      </c>
      <c r="T1904" s="5" t="str">
        <f t="shared" si="295"/>
        <v>Aug</v>
      </c>
      <c r="U1904" s="5" t="str">
        <f t="shared" si="296"/>
        <v>2015</v>
      </c>
      <c r="V1904" s="5" t="str">
        <f t="shared" si="297"/>
        <v>Oct</v>
      </c>
      <c r="W1904" s="1" t="str">
        <f t="shared" si="298"/>
        <v>2015</v>
      </c>
      <c r="X1904" s="27">
        <f t="shared" si="299"/>
        <v>42279.441412037035</v>
      </c>
    </row>
    <row r="1905" spans="1:24" ht="48" hidden="1" x14ac:dyDescent="0.2">
      <c r="A1905" s="1">
        <v>211</v>
      </c>
      <c r="B1905" s="7" t="s">
        <v>213</v>
      </c>
      <c r="C1905" s="7" t="s">
        <v>4321</v>
      </c>
      <c r="D1905" s="1">
        <v>5000</v>
      </c>
      <c r="E1905" s="1">
        <v>2230</v>
      </c>
      <c r="F1905" s="1" t="s">
        <v>8220</v>
      </c>
      <c r="G1905" s="1" t="s">
        <v>8223</v>
      </c>
      <c r="H1905" s="1" t="s">
        <v>8245</v>
      </c>
      <c r="I1905" s="1">
        <v>1442634617</v>
      </c>
      <c r="J1905" s="1">
        <v>1440042617</v>
      </c>
      <c r="K1905" s="1" t="b">
        <v>0</v>
      </c>
      <c r="L1905" s="1">
        <v>12</v>
      </c>
      <c r="M1905" s="1" t="b">
        <v>0</v>
      </c>
      <c r="N1905" s="1" t="s">
        <v>8267</v>
      </c>
      <c r="O1905" s="28">
        <f t="shared" si="290"/>
        <v>0.44600000000000001</v>
      </c>
      <c r="P1905" s="29">
        <f t="shared" si="291"/>
        <v>185.83333333333334</v>
      </c>
      <c r="Q1905" s="9" t="str">
        <f t="shared" si="292"/>
        <v>film &amp; video</v>
      </c>
      <c r="R1905" s="26" t="str">
        <f t="shared" si="293"/>
        <v>drama</v>
      </c>
      <c r="S1905" s="27">
        <f t="shared" si="294"/>
        <v>42236.159918981488</v>
      </c>
      <c r="T1905" s="5" t="str">
        <f t="shared" si="295"/>
        <v>Aug</v>
      </c>
      <c r="U1905" s="5" t="str">
        <f t="shared" si="296"/>
        <v>2015</v>
      </c>
      <c r="V1905" s="5" t="str">
        <f t="shared" si="297"/>
        <v>Sep</v>
      </c>
      <c r="W1905" s="1" t="str">
        <f t="shared" si="298"/>
        <v>2015</v>
      </c>
      <c r="X1905" s="27">
        <f t="shared" si="299"/>
        <v>42266.159918981488</v>
      </c>
    </row>
    <row r="1906" spans="1:24" ht="48" hidden="1" x14ac:dyDescent="0.2">
      <c r="A1906" s="1">
        <v>218</v>
      </c>
      <c r="B1906" s="7" t="s">
        <v>220</v>
      </c>
      <c r="C1906" s="7" t="s">
        <v>4328</v>
      </c>
      <c r="D1906" s="1">
        <v>5000</v>
      </c>
      <c r="E1906" s="1">
        <v>100</v>
      </c>
      <c r="F1906" s="1" t="s">
        <v>8220</v>
      </c>
      <c r="G1906" s="1" t="s">
        <v>8223</v>
      </c>
      <c r="H1906" s="1" t="s">
        <v>8245</v>
      </c>
      <c r="I1906" s="1">
        <v>1431702289</v>
      </c>
      <c r="J1906" s="1">
        <v>1426518289</v>
      </c>
      <c r="K1906" s="1" t="b">
        <v>0</v>
      </c>
      <c r="L1906" s="1">
        <v>1</v>
      </c>
      <c r="M1906" s="1" t="b">
        <v>0</v>
      </c>
      <c r="N1906" s="1" t="s">
        <v>8267</v>
      </c>
      <c r="O1906" s="28">
        <f t="shared" si="290"/>
        <v>0.02</v>
      </c>
      <c r="P1906" s="29">
        <f t="shared" si="291"/>
        <v>100</v>
      </c>
      <c r="Q1906" s="9" t="str">
        <f t="shared" si="292"/>
        <v>film &amp; video</v>
      </c>
      <c r="R1906" s="26" t="str">
        <f t="shared" si="293"/>
        <v>drama</v>
      </c>
      <c r="S1906" s="27">
        <f t="shared" si="294"/>
        <v>42079.628344907411</v>
      </c>
      <c r="T1906" s="5" t="str">
        <f t="shared" si="295"/>
        <v>Mar</v>
      </c>
      <c r="U1906" s="5" t="str">
        <f t="shared" si="296"/>
        <v>2015</v>
      </c>
      <c r="V1906" s="5" t="str">
        <f t="shared" si="297"/>
        <v>May</v>
      </c>
      <c r="W1906" s="1" t="str">
        <f t="shared" si="298"/>
        <v>2015</v>
      </c>
      <c r="X1906" s="27">
        <f t="shared" si="299"/>
        <v>42139.628344907411</v>
      </c>
    </row>
    <row r="1907" spans="1:24" ht="48" hidden="1" x14ac:dyDescent="0.2">
      <c r="A1907" s="1">
        <v>245</v>
      </c>
      <c r="B1907" s="7" t="s">
        <v>246</v>
      </c>
      <c r="C1907" s="7" t="s">
        <v>4355</v>
      </c>
      <c r="D1907" s="1">
        <v>5000</v>
      </c>
      <c r="E1907" s="1">
        <v>5186</v>
      </c>
      <c r="F1907" s="1" t="s">
        <v>8218</v>
      </c>
      <c r="G1907" s="1" t="s">
        <v>8223</v>
      </c>
      <c r="H1907" s="1" t="s">
        <v>8245</v>
      </c>
      <c r="I1907" s="1">
        <v>1345079785</v>
      </c>
      <c r="J1907" s="1">
        <v>1342487785</v>
      </c>
      <c r="K1907" s="1" t="b">
        <v>1</v>
      </c>
      <c r="L1907" s="1">
        <v>96</v>
      </c>
      <c r="M1907" s="1" t="b">
        <v>1</v>
      </c>
      <c r="N1907" s="1" t="s">
        <v>8268</v>
      </c>
      <c r="O1907" s="28">
        <f t="shared" si="290"/>
        <v>1.0371999999999999</v>
      </c>
      <c r="P1907" s="29">
        <f t="shared" si="291"/>
        <v>54.020833333333336</v>
      </c>
      <c r="Q1907" s="9" t="str">
        <f t="shared" si="292"/>
        <v>film &amp; video</v>
      </c>
      <c r="R1907" s="26" t="str">
        <f t="shared" si="293"/>
        <v>documentary</v>
      </c>
      <c r="S1907" s="27">
        <f t="shared" si="294"/>
        <v>41107.053067129629</v>
      </c>
      <c r="T1907" s="5" t="str">
        <f t="shared" si="295"/>
        <v>Jul</v>
      </c>
      <c r="U1907" s="5" t="str">
        <f t="shared" si="296"/>
        <v>2012</v>
      </c>
      <c r="V1907" s="5" t="str">
        <f t="shared" si="297"/>
        <v>Aug</v>
      </c>
      <c r="W1907" s="1" t="str">
        <f t="shared" si="298"/>
        <v>2012</v>
      </c>
      <c r="X1907" s="27">
        <f t="shared" si="299"/>
        <v>41137.053067129629</v>
      </c>
    </row>
    <row r="1908" spans="1:24" ht="48" hidden="1" x14ac:dyDescent="0.2">
      <c r="A1908" s="1">
        <v>246</v>
      </c>
      <c r="B1908" s="7" t="s">
        <v>247</v>
      </c>
      <c r="C1908" s="7" t="s">
        <v>4356</v>
      </c>
      <c r="D1908" s="1">
        <v>5000</v>
      </c>
      <c r="E1908" s="1">
        <v>15273</v>
      </c>
      <c r="F1908" s="1" t="s">
        <v>8218</v>
      </c>
      <c r="G1908" s="1" t="s">
        <v>8223</v>
      </c>
      <c r="H1908" s="1" t="s">
        <v>8245</v>
      </c>
      <c r="I1908" s="1">
        <v>1292665405</v>
      </c>
      <c r="J1908" s="1">
        <v>1288341805</v>
      </c>
      <c r="K1908" s="1" t="b">
        <v>1</v>
      </c>
      <c r="L1908" s="1">
        <v>223</v>
      </c>
      <c r="M1908" s="1" t="b">
        <v>1</v>
      </c>
      <c r="N1908" s="1" t="s">
        <v>8268</v>
      </c>
      <c r="O1908" s="28">
        <f t="shared" si="290"/>
        <v>3.0546000000000002</v>
      </c>
      <c r="P1908" s="29">
        <f t="shared" si="291"/>
        <v>68.488789237668158</v>
      </c>
      <c r="Q1908" s="9" t="str">
        <f t="shared" si="292"/>
        <v>film &amp; video</v>
      </c>
      <c r="R1908" s="26" t="str">
        <f t="shared" si="293"/>
        <v>documentary</v>
      </c>
      <c r="S1908" s="27">
        <f t="shared" si="294"/>
        <v>40480.363483796296</v>
      </c>
      <c r="T1908" s="5" t="str">
        <f t="shared" si="295"/>
        <v>Oct</v>
      </c>
      <c r="U1908" s="5" t="str">
        <f t="shared" si="296"/>
        <v>2010</v>
      </c>
      <c r="V1908" s="5" t="str">
        <f t="shared" si="297"/>
        <v>Dec</v>
      </c>
      <c r="W1908" s="1" t="str">
        <f t="shared" si="298"/>
        <v>2010</v>
      </c>
      <c r="X1908" s="27">
        <f t="shared" si="299"/>
        <v>40530.405150462961</v>
      </c>
    </row>
    <row r="1909" spans="1:24" ht="64" hidden="1" x14ac:dyDescent="0.2">
      <c r="A1909" s="1">
        <v>247</v>
      </c>
      <c r="B1909" s="7" t="s">
        <v>248</v>
      </c>
      <c r="C1909" s="7" t="s">
        <v>4357</v>
      </c>
      <c r="D1909" s="1">
        <v>5000</v>
      </c>
      <c r="E1909" s="1">
        <v>6705</v>
      </c>
      <c r="F1909" s="1" t="s">
        <v>8218</v>
      </c>
      <c r="G1909" s="1" t="s">
        <v>8223</v>
      </c>
      <c r="H1909" s="1" t="s">
        <v>8245</v>
      </c>
      <c r="I1909" s="1">
        <v>1287200340</v>
      </c>
      <c r="J1909" s="1">
        <v>1284042614</v>
      </c>
      <c r="K1909" s="1" t="b">
        <v>1</v>
      </c>
      <c r="L1909" s="1">
        <v>62</v>
      </c>
      <c r="M1909" s="1" t="b">
        <v>1</v>
      </c>
      <c r="N1909" s="1" t="s">
        <v>8268</v>
      </c>
      <c r="O1909" s="28">
        <f t="shared" si="290"/>
        <v>1.341</v>
      </c>
      <c r="P1909" s="29">
        <f t="shared" si="291"/>
        <v>108.14516129032258</v>
      </c>
      <c r="Q1909" s="9" t="str">
        <f t="shared" si="292"/>
        <v>film &amp; video</v>
      </c>
      <c r="R1909" s="26" t="str">
        <f t="shared" si="293"/>
        <v>documentary</v>
      </c>
      <c r="S1909" s="27">
        <f t="shared" si="294"/>
        <v>40430.604328703703</v>
      </c>
      <c r="T1909" s="5" t="str">
        <f t="shared" si="295"/>
        <v>Sep</v>
      </c>
      <c r="U1909" s="5" t="str">
        <f t="shared" si="296"/>
        <v>2010</v>
      </c>
      <c r="V1909" s="5" t="str">
        <f t="shared" si="297"/>
        <v>Oct</v>
      </c>
      <c r="W1909" s="1" t="str">
        <f t="shared" si="298"/>
        <v>2010</v>
      </c>
      <c r="X1909" s="27">
        <f t="shared" si="299"/>
        <v>40467.152083333334</v>
      </c>
    </row>
    <row r="1910" spans="1:24" ht="48" hidden="1" x14ac:dyDescent="0.2">
      <c r="A1910" s="1">
        <v>252</v>
      </c>
      <c r="B1910" s="7" t="s">
        <v>253</v>
      </c>
      <c r="C1910" s="7" t="s">
        <v>4362</v>
      </c>
      <c r="D1910" s="1">
        <v>5000</v>
      </c>
      <c r="E1910" s="1">
        <v>9228</v>
      </c>
      <c r="F1910" s="1" t="s">
        <v>8218</v>
      </c>
      <c r="G1910" s="1" t="s">
        <v>8223</v>
      </c>
      <c r="H1910" s="1" t="s">
        <v>8245</v>
      </c>
      <c r="I1910" s="1">
        <v>1275364740</v>
      </c>
      <c r="J1910" s="1">
        <v>1269878058</v>
      </c>
      <c r="K1910" s="1" t="b">
        <v>1</v>
      </c>
      <c r="L1910" s="1">
        <v>108</v>
      </c>
      <c r="M1910" s="1" t="b">
        <v>1</v>
      </c>
      <c r="N1910" s="1" t="s">
        <v>8268</v>
      </c>
      <c r="O1910" s="28">
        <f t="shared" si="290"/>
        <v>1.8455999999999999</v>
      </c>
      <c r="P1910" s="29">
        <f t="shared" si="291"/>
        <v>85.444444444444443</v>
      </c>
      <c r="Q1910" s="9" t="str">
        <f t="shared" si="292"/>
        <v>film &amp; video</v>
      </c>
      <c r="R1910" s="26" t="str">
        <f t="shared" si="293"/>
        <v>documentary</v>
      </c>
      <c r="S1910" s="27">
        <f t="shared" si="294"/>
        <v>40266.662708333337</v>
      </c>
      <c r="T1910" s="5" t="str">
        <f t="shared" si="295"/>
        <v>Mar</v>
      </c>
      <c r="U1910" s="5" t="str">
        <f t="shared" si="296"/>
        <v>2010</v>
      </c>
      <c r="V1910" s="5" t="str">
        <f t="shared" si="297"/>
        <v>Jun</v>
      </c>
      <c r="W1910" s="1" t="str">
        <f t="shared" si="298"/>
        <v>2010</v>
      </c>
      <c r="X1910" s="27">
        <f t="shared" si="299"/>
        <v>40330.165972222225</v>
      </c>
    </row>
    <row r="1911" spans="1:24" ht="64" hidden="1" x14ac:dyDescent="0.2">
      <c r="A1911" s="1">
        <v>264</v>
      </c>
      <c r="B1911" s="7" t="s">
        <v>265</v>
      </c>
      <c r="C1911" s="7" t="s">
        <v>4374</v>
      </c>
      <c r="D1911" s="1">
        <v>5000</v>
      </c>
      <c r="E1911" s="1">
        <v>5910</v>
      </c>
      <c r="F1911" s="1" t="s">
        <v>8218</v>
      </c>
      <c r="G1911" s="1" t="s">
        <v>8223</v>
      </c>
      <c r="H1911" s="1" t="s">
        <v>8245</v>
      </c>
      <c r="I1911" s="1">
        <v>1336747995</v>
      </c>
      <c r="J1911" s="1">
        <v>1334155995</v>
      </c>
      <c r="K1911" s="1" t="b">
        <v>1</v>
      </c>
      <c r="L1911" s="1">
        <v>91</v>
      </c>
      <c r="M1911" s="1" t="b">
        <v>1</v>
      </c>
      <c r="N1911" s="1" t="s">
        <v>8268</v>
      </c>
      <c r="O1911" s="28">
        <f t="shared" si="290"/>
        <v>1.1819999999999999</v>
      </c>
      <c r="P1911" s="29">
        <f t="shared" si="291"/>
        <v>64.945054945054949</v>
      </c>
      <c r="Q1911" s="9" t="str">
        <f t="shared" si="292"/>
        <v>film &amp; video</v>
      </c>
      <c r="R1911" s="26" t="str">
        <f t="shared" si="293"/>
        <v>documentary</v>
      </c>
      <c r="S1911" s="27">
        <f t="shared" si="294"/>
        <v>41010.620312500003</v>
      </c>
      <c r="T1911" s="5" t="str">
        <f t="shared" si="295"/>
        <v>Apr</v>
      </c>
      <c r="U1911" s="5" t="str">
        <f t="shared" si="296"/>
        <v>2012</v>
      </c>
      <c r="V1911" s="5" t="str">
        <f t="shared" si="297"/>
        <v>May</v>
      </c>
      <c r="W1911" s="1" t="str">
        <f t="shared" si="298"/>
        <v>2012</v>
      </c>
      <c r="X1911" s="27">
        <f t="shared" si="299"/>
        <v>41040.620312500003</v>
      </c>
    </row>
    <row r="1912" spans="1:24" ht="64" hidden="1" x14ac:dyDescent="0.2">
      <c r="A1912" s="1">
        <v>265</v>
      </c>
      <c r="B1912" s="7" t="s">
        <v>266</v>
      </c>
      <c r="C1912" s="7" t="s">
        <v>4375</v>
      </c>
      <c r="D1912" s="1">
        <v>5000</v>
      </c>
      <c r="E1912" s="1">
        <v>5555</v>
      </c>
      <c r="F1912" s="1" t="s">
        <v>8218</v>
      </c>
      <c r="G1912" s="1" t="s">
        <v>8223</v>
      </c>
      <c r="H1912" s="1" t="s">
        <v>8245</v>
      </c>
      <c r="I1912" s="1">
        <v>1273522560</v>
      </c>
      <c r="J1912" s="1">
        <v>1269928430</v>
      </c>
      <c r="K1912" s="1" t="b">
        <v>1</v>
      </c>
      <c r="L1912" s="1">
        <v>58</v>
      </c>
      <c r="M1912" s="1" t="b">
        <v>1</v>
      </c>
      <c r="N1912" s="1" t="s">
        <v>8268</v>
      </c>
      <c r="O1912" s="28">
        <f t="shared" si="290"/>
        <v>1.111</v>
      </c>
      <c r="P1912" s="29">
        <f t="shared" si="291"/>
        <v>95.775862068965523</v>
      </c>
      <c r="Q1912" s="9" t="str">
        <f t="shared" si="292"/>
        <v>film &amp; video</v>
      </c>
      <c r="R1912" s="26" t="str">
        <f t="shared" si="293"/>
        <v>documentary</v>
      </c>
      <c r="S1912" s="27">
        <f t="shared" si="294"/>
        <v>40267.245717592588</v>
      </c>
      <c r="T1912" s="5" t="str">
        <f t="shared" si="295"/>
        <v>Mar</v>
      </c>
      <c r="U1912" s="5" t="str">
        <f t="shared" si="296"/>
        <v>2010</v>
      </c>
      <c r="V1912" s="5" t="str">
        <f t="shared" si="297"/>
        <v>May</v>
      </c>
      <c r="W1912" s="1" t="str">
        <f t="shared" si="298"/>
        <v>2010</v>
      </c>
      <c r="X1912" s="27">
        <f t="shared" si="299"/>
        <v>40308.844444444447</v>
      </c>
    </row>
    <row r="1913" spans="1:24" ht="48" hidden="1" x14ac:dyDescent="0.2">
      <c r="A1913" s="1">
        <v>268</v>
      </c>
      <c r="B1913" s="7" t="s">
        <v>269</v>
      </c>
      <c r="C1913" s="7" t="s">
        <v>4378</v>
      </c>
      <c r="D1913" s="1">
        <v>5000</v>
      </c>
      <c r="E1913" s="1">
        <v>5570</v>
      </c>
      <c r="F1913" s="1" t="s">
        <v>8218</v>
      </c>
      <c r="G1913" s="1" t="s">
        <v>8223</v>
      </c>
      <c r="H1913" s="1" t="s">
        <v>8245</v>
      </c>
      <c r="I1913" s="1">
        <v>1320640778</v>
      </c>
      <c r="J1913" s="1">
        <v>1316749178</v>
      </c>
      <c r="K1913" s="1" t="b">
        <v>1</v>
      </c>
      <c r="L1913" s="1">
        <v>111</v>
      </c>
      <c r="M1913" s="1" t="b">
        <v>1</v>
      </c>
      <c r="N1913" s="1" t="s">
        <v>8268</v>
      </c>
      <c r="O1913" s="28">
        <f t="shared" si="290"/>
        <v>1.1140000000000001</v>
      </c>
      <c r="P1913" s="29">
        <f t="shared" si="291"/>
        <v>50.18018018018018</v>
      </c>
      <c r="Q1913" s="9" t="str">
        <f t="shared" si="292"/>
        <v>film &amp; video</v>
      </c>
      <c r="R1913" s="26" t="str">
        <f t="shared" si="293"/>
        <v>documentary</v>
      </c>
      <c r="S1913" s="27">
        <f t="shared" si="294"/>
        <v>40809.15252314815</v>
      </c>
      <c r="T1913" s="5" t="str">
        <f t="shared" si="295"/>
        <v>Sep</v>
      </c>
      <c r="U1913" s="5" t="str">
        <f t="shared" si="296"/>
        <v>2011</v>
      </c>
      <c r="V1913" s="5" t="str">
        <f t="shared" si="297"/>
        <v>Nov</v>
      </c>
      <c r="W1913" s="1" t="str">
        <f t="shared" si="298"/>
        <v>2011</v>
      </c>
      <c r="X1913" s="27">
        <f t="shared" si="299"/>
        <v>40854.194189814814</v>
      </c>
    </row>
    <row r="1914" spans="1:24" ht="48" hidden="1" x14ac:dyDescent="0.2">
      <c r="A1914" s="1">
        <v>273</v>
      </c>
      <c r="B1914" s="7" t="s">
        <v>274</v>
      </c>
      <c r="C1914" s="7" t="s">
        <v>4383</v>
      </c>
      <c r="D1914" s="1">
        <v>5000</v>
      </c>
      <c r="E1914" s="1">
        <v>5388.79</v>
      </c>
      <c r="F1914" s="1" t="s">
        <v>8218</v>
      </c>
      <c r="G1914" s="1" t="s">
        <v>8223</v>
      </c>
      <c r="H1914" s="1" t="s">
        <v>8245</v>
      </c>
      <c r="I1914" s="1">
        <v>1309694266</v>
      </c>
      <c r="J1914" s="1">
        <v>1307102266</v>
      </c>
      <c r="K1914" s="1" t="b">
        <v>1</v>
      </c>
      <c r="L1914" s="1">
        <v>118</v>
      </c>
      <c r="M1914" s="1" t="b">
        <v>1</v>
      </c>
      <c r="N1914" s="1" t="s">
        <v>8268</v>
      </c>
      <c r="O1914" s="28">
        <f t="shared" si="290"/>
        <v>1.077758</v>
      </c>
      <c r="P1914" s="29">
        <f t="shared" si="291"/>
        <v>45.667711864406776</v>
      </c>
      <c r="Q1914" s="9" t="str">
        <f t="shared" si="292"/>
        <v>film &amp; video</v>
      </c>
      <c r="R1914" s="26" t="str">
        <f t="shared" si="293"/>
        <v>documentary</v>
      </c>
      <c r="S1914" s="27">
        <f t="shared" si="294"/>
        <v>40697.498449074075</v>
      </c>
      <c r="T1914" s="5" t="str">
        <f t="shared" si="295"/>
        <v>Jun</v>
      </c>
      <c r="U1914" s="5" t="str">
        <f t="shared" si="296"/>
        <v>2011</v>
      </c>
      <c r="V1914" s="5" t="str">
        <f t="shared" si="297"/>
        <v>Jul</v>
      </c>
      <c r="W1914" s="1" t="str">
        <f t="shared" si="298"/>
        <v>2011</v>
      </c>
      <c r="X1914" s="27">
        <f t="shared" si="299"/>
        <v>40727.498449074075</v>
      </c>
    </row>
    <row r="1915" spans="1:24" ht="48" hidden="1" x14ac:dyDescent="0.2">
      <c r="A1915" s="1">
        <v>291</v>
      </c>
      <c r="B1915" s="7" t="s">
        <v>292</v>
      </c>
      <c r="C1915" s="7" t="s">
        <v>4401</v>
      </c>
      <c r="D1915" s="1">
        <v>5000</v>
      </c>
      <c r="E1915" s="1">
        <v>6001</v>
      </c>
      <c r="F1915" s="1" t="s">
        <v>8218</v>
      </c>
      <c r="G1915" s="1" t="s">
        <v>8223</v>
      </c>
      <c r="H1915" s="1" t="s">
        <v>8245</v>
      </c>
      <c r="I1915" s="1">
        <v>1367366460</v>
      </c>
      <c r="J1915" s="1">
        <v>1365791246</v>
      </c>
      <c r="K1915" s="1" t="b">
        <v>1</v>
      </c>
      <c r="L1915" s="1">
        <v>128</v>
      </c>
      <c r="M1915" s="1" t="b">
        <v>1</v>
      </c>
      <c r="N1915" s="1" t="s">
        <v>8268</v>
      </c>
      <c r="O1915" s="28">
        <f t="shared" si="290"/>
        <v>1.2001999999999999</v>
      </c>
      <c r="P1915" s="29">
        <f t="shared" si="291"/>
        <v>46.8828125</v>
      </c>
      <c r="Q1915" s="9" t="str">
        <f t="shared" si="292"/>
        <v>film &amp; video</v>
      </c>
      <c r="R1915" s="26" t="str">
        <f t="shared" si="293"/>
        <v>documentary</v>
      </c>
      <c r="S1915" s="27">
        <f t="shared" si="294"/>
        <v>41376.769050925926</v>
      </c>
      <c r="T1915" s="5" t="str">
        <f t="shared" si="295"/>
        <v>Apr</v>
      </c>
      <c r="U1915" s="5" t="str">
        <f t="shared" si="296"/>
        <v>2013</v>
      </c>
      <c r="V1915" s="5" t="str">
        <f t="shared" si="297"/>
        <v>May</v>
      </c>
      <c r="W1915" s="1" t="str">
        <f t="shared" si="298"/>
        <v>2013</v>
      </c>
      <c r="X1915" s="27">
        <f t="shared" si="299"/>
        <v>41395.000694444447</v>
      </c>
    </row>
    <row r="1916" spans="1:24" ht="64" hidden="1" x14ac:dyDescent="0.2">
      <c r="A1916" s="1">
        <v>294</v>
      </c>
      <c r="B1916" s="7" t="s">
        <v>295</v>
      </c>
      <c r="C1916" s="7" t="s">
        <v>4404</v>
      </c>
      <c r="D1916" s="1">
        <v>5000</v>
      </c>
      <c r="E1916" s="1">
        <v>5000</v>
      </c>
      <c r="F1916" s="1" t="s">
        <v>8218</v>
      </c>
      <c r="G1916" s="1" t="s">
        <v>8223</v>
      </c>
      <c r="H1916" s="1" t="s">
        <v>8245</v>
      </c>
      <c r="I1916" s="1">
        <v>1279555200</v>
      </c>
      <c r="J1916" s="1">
        <v>1276480894</v>
      </c>
      <c r="K1916" s="1" t="b">
        <v>1</v>
      </c>
      <c r="L1916" s="1">
        <v>50</v>
      </c>
      <c r="M1916" s="1" t="b">
        <v>1</v>
      </c>
      <c r="N1916" s="1" t="s">
        <v>8268</v>
      </c>
      <c r="O1916" s="28">
        <f t="shared" si="290"/>
        <v>1</v>
      </c>
      <c r="P1916" s="29">
        <f t="shared" si="291"/>
        <v>100</v>
      </c>
      <c r="Q1916" s="9" t="str">
        <f t="shared" si="292"/>
        <v>film &amp; video</v>
      </c>
      <c r="R1916" s="26" t="str">
        <f t="shared" si="293"/>
        <v>documentary</v>
      </c>
      <c r="S1916" s="27">
        <f t="shared" si="294"/>
        <v>40343.084421296298</v>
      </c>
      <c r="T1916" s="5" t="str">
        <f t="shared" si="295"/>
        <v>Jun</v>
      </c>
      <c r="U1916" s="5" t="str">
        <f t="shared" si="296"/>
        <v>2010</v>
      </c>
      <c r="V1916" s="5" t="str">
        <f t="shared" si="297"/>
        <v>Jul</v>
      </c>
      <c r="W1916" s="1" t="str">
        <f t="shared" si="298"/>
        <v>2010</v>
      </c>
      <c r="X1916" s="27">
        <f t="shared" si="299"/>
        <v>40378.666666666664</v>
      </c>
    </row>
    <row r="1917" spans="1:24" ht="48" hidden="1" x14ac:dyDescent="0.2">
      <c r="A1917" s="1">
        <v>318</v>
      </c>
      <c r="B1917" s="7" t="s">
        <v>319</v>
      </c>
      <c r="C1917" s="7" t="s">
        <v>4428</v>
      </c>
      <c r="D1917" s="1">
        <v>5000</v>
      </c>
      <c r="E1917" s="1">
        <v>14166</v>
      </c>
      <c r="F1917" s="1" t="s">
        <v>8218</v>
      </c>
      <c r="G1917" s="1" t="s">
        <v>8223</v>
      </c>
      <c r="H1917" s="1" t="s">
        <v>8245</v>
      </c>
      <c r="I1917" s="1">
        <v>1364342151</v>
      </c>
      <c r="J1917" s="1">
        <v>1361753751</v>
      </c>
      <c r="K1917" s="1" t="b">
        <v>1</v>
      </c>
      <c r="L1917" s="1">
        <v>284</v>
      </c>
      <c r="M1917" s="1" t="b">
        <v>1</v>
      </c>
      <c r="N1917" s="1" t="s">
        <v>8268</v>
      </c>
      <c r="O1917" s="28">
        <f t="shared" si="290"/>
        <v>2.8332000000000002</v>
      </c>
      <c r="P1917" s="29">
        <f t="shared" si="291"/>
        <v>49.880281690140848</v>
      </c>
      <c r="Q1917" s="9" t="str">
        <f t="shared" si="292"/>
        <v>film &amp; video</v>
      </c>
      <c r="R1917" s="26" t="str">
        <f t="shared" si="293"/>
        <v>documentary</v>
      </c>
      <c r="S1917" s="27">
        <f t="shared" si="294"/>
        <v>41330.038784722223</v>
      </c>
      <c r="T1917" s="5" t="str">
        <f t="shared" si="295"/>
        <v>Feb</v>
      </c>
      <c r="U1917" s="5" t="str">
        <f t="shared" si="296"/>
        <v>2013</v>
      </c>
      <c r="V1917" s="5" t="str">
        <f t="shared" si="297"/>
        <v>Mar</v>
      </c>
      <c r="W1917" s="1" t="str">
        <f t="shared" si="298"/>
        <v>2013</v>
      </c>
      <c r="X1917" s="27">
        <f t="shared" si="299"/>
        <v>41359.997118055559</v>
      </c>
    </row>
    <row r="1918" spans="1:24" ht="64" hidden="1" x14ac:dyDescent="0.2">
      <c r="A1918" s="1">
        <v>319</v>
      </c>
      <c r="B1918" s="7" t="s">
        <v>320</v>
      </c>
      <c r="C1918" s="7" t="s">
        <v>4429</v>
      </c>
      <c r="D1918" s="1">
        <v>5000</v>
      </c>
      <c r="E1918" s="1">
        <v>5634</v>
      </c>
      <c r="F1918" s="1" t="s">
        <v>8218</v>
      </c>
      <c r="G1918" s="1" t="s">
        <v>8223</v>
      </c>
      <c r="H1918" s="1" t="s">
        <v>8245</v>
      </c>
      <c r="I1918" s="1">
        <v>1265097540</v>
      </c>
      <c r="J1918" s="1">
        <v>1257538029</v>
      </c>
      <c r="K1918" s="1" t="b">
        <v>1</v>
      </c>
      <c r="L1918" s="1">
        <v>51</v>
      </c>
      <c r="M1918" s="1" t="b">
        <v>1</v>
      </c>
      <c r="N1918" s="1" t="s">
        <v>8268</v>
      </c>
      <c r="O1918" s="28">
        <f t="shared" si="290"/>
        <v>1.1268</v>
      </c>
      <c r="P1918" s="29">
        <f t="shared" si="291"/>
        <v>110.47058823529412</v>
      </c>
      <c r="Q1918" s="9" t="str">
        <f t="shared" si="292"/>
        <v>film &amp; video</v>
      </c>
      <c r="R1918" s="26" t="str">
        <f t="shared" si="293"/>
        <v>documentary</v>
      </c>
      <c r="S1918" s="27">
        <f t="shared" si="294"/>
        <v>40123.83829861111</v>
      </c>
      <c r="T1918" s="5" t="str">
        <f t="shared" si="295"/>
        <v>Nov</v>
      </c>
      <c r="U1918" s="5" t="str">
        <f t="shared" si="296"/>
        <v>2009</v>
      </c>
      <c r="V1918" s="5" t="str">
        <f t="shared" si="297"/>
        <v>Feb</v>
      </c>
      <c r="W1918" s="1" t="str">
        <f t="shared" si="298"/>
        <v>2010</v>
      </c>
      <c r="X1918" s="27">
        <f t="shared" si="299"/>
        <v>40211.332638888889</v>
      </c>
    </row>
    <row r="1919" spans="1:24" ht="48" hidden="1" x14ac:dyDescent="0.2">
      <c r="A1919" s="1">
        <v>388</v>
      </c>
      <c r="B1919" s="7" t="s">
        <v>389</v>
      </c>
      <c r="C1919" s="7" t="s">
        <v>4498</v>
      </c>
      <c r="D1919" s="1">
        <v>5000</v>
      </c>
      <c r="E1919" s="1">
        <v>6308</v>
      </c>
      <c r="F1919" s="1" t="s">
        <v>8218</v>
      </c>
      <c r="G1919" s="1" t="s">
        <v>8223</v>
      </c>
      <c r="H1919" s="1" t="s">
        <v>8245</v>
      </c>
      <c r="I1919" s="1">
        <v>1469670580</v>
      </c>
      <c r="J1919" s="1">
        <v>1467078580</v>
      </c>
      <c r="K1919" s="1" t="b">
        <v>0</v>
      </c>
      <c r="L1919" s="1">
        <v>71</v>
      </c>
      <c r="M1919" s="1" t="b">
        <v>1</v>
      </c>
      <c r="N1919" s="1" t="s">
        <v>8268</v>
      </c>
      <c r="O1919" s="28">
        <f t="shared" si="290"/>
        <v>1.2616000000000001</v>
      </c>
      <c r="P1919" s="29">
        <f t="shared" si="291"/>
        <v>88.845070422535215</v>
      </c>
      <c r="Q1919" s="9" t="str">
        <f t="shared" si="292"/>
        <v>film &amp; video</v>
      </c>
      <c r="R1919" s="26" t="str">
        <f t="shared" si="293"/>
        <v>documentary</v>
      </c>
      <c r="S1919" s="27">
        <f t="shared" si="294"/>
        <v>42549.076157407413</v>
      </c>
      <c r="T1919" s="5" t="str">
        <f t="shared" si="295"/>
        <v>Jun</v>
      </c>
      <c r="U1919" s="5" t="str">
        <f t="shared" si="296"/>
        <v>2016</v>
      </c>
      <c r="V1919" s="5" t="str">
        <f t="shared" si="297"/>
        <v>Jul</v>
      </c>
      <c r="W1919" s="1" t="str">
        <f t="shared" si="298"/>
        <v>2016</v>
      </c>
      <c r="X1919" s="27">
        <f t="shared" si="299"/>
        <v>42579.076157407413</v>
      </c>
    </row>
    <row r="1920" spans="1:24" ht="48" hidden="1" x14ac:dyDescent="0.2">
      <c r="A1920" s="1">
        <v>403</v>
      </c>
      <c r="B1920" s="7" t="s">
        <v>404</v>
      </c>
      <c r="C1920" s="7" t="s">
        <v>4513</v>
      </c>
      <c r="D1920" s="1">
        <v>5000</v>
      </c>
      <c r="E1920" s="1">
        <v>5263</v>
      </c>
      <c r="F1920" s="1" t="s">
        <v>8218</v>
      </c>
      <c r="G1920" s="1" t="s">
        <v>8223</v>
      </c>
      <c r="H1920" s="1" t="s">
        <v>8245</v>
      </c>
      <c r="I1920" s="1">
        <v>1312960080</v>
      </c>
      <c r="J1920" s="1">
        <v>1308900441</v>
      </c>
      <c r="K1920" s="1" t="b">
        <v>0</v>
      </c>
      <c r="L1920" s="1">
        <v>70</v>
      </c>
      <c r="M1920" s="1" t="b">
        <v>1</v>
      </c>
      <c r="N1920" s="1" t="s">
        <v>8268</v>
      </c>
      <c r="O1920" s="28">
        <f t="shared" si="290"/>
        <v>1.0526</v>
      </c>
      <c r="P1920" s="29">
        <f t="shared" si="291"/>
        <v>75.185714285714283</v>
      </c>
      <c r="Q1920" s="9" t="str">
        <f t="shared" si="292"/>
        <v>film &amp; video</v>
      </c>
      <c r="R1920" s="26" t="str">
        <f t="shared" si="293"/>
        <v>documentary</v>
      </c>
      <c r="S1920" s="27">
        <f t="shared" si="294"/>
        <v>40718.310659722221</v>
      </c>
      <c r="T1920" s="5" t="str">
        <f t="shared" si="295"/>
        <v>Jun</v>
      </c>
      <c r="U1920" s="5" t="str">
        <f t="shared" si="296"/>
        <v>2011</v>
      </c>
      <c r="V1920" s="5" t="str">
        <f t="shared" si="297"/>
        <v>Aug</v>
      </c>
      <c r="W1920" s="1" t="str">
        <f t="shared" si="298"/>
        <v>2011</v>
      </c>
      <c r="X1920" s="27">
        <f t="shared" si="299"/>
        <v>40765.297222222223</v>
      </c>
    </row>
    <row r="1921" spans="1:24" ht="64" hidden="1" x14ac:dyDescent="0.2">
      <c r="A1921" s="1">
        <v>429</v>
      </c>
      <c r="B1921" s="7" t="s">
        <v>430</v>
      </c>
      <c r="C1921" s="7" t="s">
        <v>4539</v>
      </c>
      <c r="D1921" s="1">
        <v>5000</v>
      </c>
      <c r="E1921" s="1">
        <v>0</v>
      </c>
      <c r="F1921" s="1" t="s">
        <v>8220</v>
      </c>
      <c r="G1921" s="1" t="s">
        <v>8223</v>
      </c>
      <c r="H1921" s="1" t="s">
        <v>8245</v>
      </c>
      <c r="I1921" s="1">
        <v>1259297940</v>
      </c>
      <c r="J1921" s="1">
        <v>1252964282</v>
      </c>
      <c r="K1921" s="1" t="b">
        <v>0</v>
      </c>
      <c r="L1921" s="1">
        <v>0</v>
      </c>
      <c r="M1921" s="1" t="b">
        <v>0</v>
      </c>
      <c r="N1921" s="1" t="s">
        <v>8269</v>
      </c>
      <c r="O1921" s="28">
        <f t="shared" si="290"/>
        <v>0</v>
      </c>
      <c r="P1921" s="29">
        <f t="shared" si="291"/>
        <v>0</v>
      </c>
      <c r="Q1921" s="9" t="str">
        <f t="shared" si="292"/>
        <v>film &amp; video</v>
      </c>
      <c r="R1921" s="26" t="str">
        <f t="shared" si="293"/>
        <v>animation</v>
      </c>
      <c r="S1921" s="27">
        <f t="shared" si="294"/>
        <v>40070.901412037041</v>
      </c>
      <c r="T1921" s="5" t="str">
        <f t="shared" si="295"/>
        <v>Sep</v>
      </c>
      <c r="U1921" s="5" t="str">
        <f t="shared" si="296"/>
        <v>2009</v>
      </c>
      <c r="V1921" s="5" t="str">
        <f t="shared" si="297"/>
        <v>Nov</v>
      </c>
      <c r="W1921" s="1" t="str">
        <f t="shared" si="298"/>
        <v>2009</v>
      </c>
      <c r="X1921" s="27">
        <f t="shared" si="299"/>
        <v>40144.207638888889</v>
      </c>
    </row>
    <row r="1922" spans="1:24" ht="48" hidden="1" x14ac:dyDescent="0.2">
      <c r="A1922" s="1">
        <v>440</v>
      </c>
      <c r="B1922" s="7" t="s">
        <v>441</v>
      </c>
      <c r="C1922" s="7" t="s">
        <v>4550</v>
      </c>
      <c r="D1922" s="1">
        <v>5000</v>
      </c>
      <c r="E1922" s="1">
        <v>5</v>
      </c>
      <c r="F1922" s="1" t="s">
        <v>8220</v>
      </c>
      <c r="G1922" s="1" t="s">
        <v>8223</v>
      </c>
      <c r="H1922" s="1" t="s">
        <v>8245</v>
      </c>
      <c r="I1922" s="1">
        <v>1458859153</v>
      </c>
      <c r="J1922" s="1">
        <v>1456270753</v>
      </c>
      <c r="K1922" s="1" t="b">
        <v>0</v>
      </c>
      <c r="L1922" s="1">
        <v>1</v>
      </c>
      <c r="M1922" s="1" t="b">
        <v>0</v>
      </c>
      <c r="N1922" s="1" t="s">
        <v>8269</v>
      </c>
      <c r="O1922" s="28">
        <f t="shared" ref="O1922:O1985" si="300">E1922/D1922</f>
        <v>1E-3</v>
      </c>
      <c r="P1922" s="29">
        <f t="shared" ref="P1922:P1985" si="301">IF(L1922&gt;0,E1922/L1922,0)</f>
        <v>5</v>
      </c>
      <c r="Q1922" s="9" t="str">
        <f t="shared" ref="Q1922:Q1985" si="302">LEFT(N1922,SEARCH("/",N1922,1)-1)</f>
        <v>film &amp; video</v>
      </c>
      <c r="R1922" s="26" t="str">
        <f t="shared" ref="R1922:R1985" si="303">RIGHT(N1922,LEN(N1922)-SEARCH("/",N1922,1))</f>
        <v>animation</v>
      </c>
      <c r="S1922" s="27">
        <f t="shared" ref="S1922:S1985" si="304">(((J1922/60)/60)/24)+DATE(1970,1,1)</f>
        <v>42423.985567129625</v>
      </c>
      <c r="T1922" s="5" t="str">
        <f t="shared" ref="T1922:T1985" si="305">TEXT(S1922,"mmm")</f>
        <v>Feb</v>
      </c>
      <c r="U1922" s="5" t="str">
        <f t="shared" ref="U1922:U1985" si="306">TEXT(S1922,"yyyy")</f>
        <v>2016</v>
      </c>
      <c r="V1922" s="5" t="str">
        <f t="shared" ref="V1922:V1985" si="307">TEXT(X1922,"mmm")</f>
        <v>Mar</v>
      </c>
      <c r="W1922" s="1" t="str">
        <f t="shared" ref="W1922:W1985" si="308">TEXT(X1922,"yyyy")</f>
        <v>2016</v>
      </c>
      <c r="X1922" s="27">
        <f t="shared" ref="X1922:X1985" si="309">(((I1922/60)/60)/24)+DATE(1970,1,1)</f>
        <v>42453.943900462968</v>
      </c>
    </row>
    <row r="1923" spans="1:24" ht="48" hidden="1" x14ac:dyDescent="0.2">
      <c r="A1923" s="1">
        <v>470</v>
      </c>
      <c r="B1923" s="7" t="s">
        <v>471</v>
      </c>
      <c r="C1923" s="7" t="s">
        <v>4580</v>
      </c>
      <c r="D1923" s="1">
        <v>5000</v>
      </c>
      <c r="E1923" s="1">
        <v>51</v>
      </c>
      <c r="F1923" s="1" t="s">
        <v>8220</v>
      </c>
      <c r="G1923" s="1" t="s">
        <v>8223</v>
      </c>
      <c r="H1923" s="1" t="s">
        <v>8245</v>
      </c>
      <c r="I1923" s="1">
        <v>1389844800</v>
      </c>
      <c r="J1923" s="1">
        <v>1385524889</v>
      </c>
      <c r="K1923" s="1" t="b">
        <v>0</v>
      </c>
      <c r="L1923" s="1">
        <v>2</v>
      </c>
      <c r="M1923" s="1" t="b">
        <v>0</v>
      </c>
      <c r="N1923" s="1" t="s">
        <v>8269</v>
      </c>
      <c r="O1923" s="28">
        <f t="shared" si="300"/>
        <v>1.0200000000000001E-2</v>
      </c>
      <c r="P1923" s="29">
        <f t="shared" si="301"/>
        <v>25.5</v>
      </c>
      <c r="Q1923" s="9" t="str">
        <f t="shared" si="302"/>
        <v>film &amp; video</v>
      </c>
      <c r="R1923" s="26" t="str">
        <f t="shared" si="303"/>
        <v>animation</v>
      </c>
      <c r="S1923" s="27">
        <f t="shared" si="304"/>
        <v>41605.167696759258</v>
      </c>
      <c r="T1923" s="5" t="str">
        <f t="shared" si="305"/>
        <v>Nov</v>
      </c>
      <c r="U1923" s="5" t="str">
        <f t="shared" si="306"/>
        <v>2013</v>
      </c>
      <c r="V1923" s="5" t="str">
        <f t="shared" si="307"/>
        <v>Jan</v>
      </c>
      <c r="W1923" s="1" t="str">
        <f t="shared" si="308"/>
        <v>2014</v>
      </c>
      <c r="X1923" s="27">
        <f t="shared" si="309"/>
        <v>41655.166666666664</v>
      </c>
    </row>
    <row r="1924" spans="1:24" ht="48" hidden="1" x14ac:dyDescent="0.2">
      <c r="A1924" s="1">
        <v>509</v>
      </c>
      <c r="B1924" s="7" t="s">
        <v>510</v>
      </c>
      <c r="C1924" s="7" t="s">
        <v>4619</v>
      </c>
      <c r="D1924" s="1">
        <v>5000</v>
      </c>
      <c r="E1924" s="1">
        <v>10</v>
      </c>
      <c r="F1924" s="1" t="s">
        <v>8220</v>
      </c>
      <c r="G1924" s="1" t="s">
        <v>8224</v>
      </c>
      <c r="H1924" s="1" t="s">
        <v>8246</v>
      </c>
      <c r="I1924" s="1">
        <v>1435504170</v>
      </c>
      <c r="J1924" s="1">
        <v>1432912170</v>
      </c>
      <c r="K1924" s="1" t="b">
        <v>0</v>
      </c>
      <c r="L1924" s="1">
        <v>1</v>
      </c>
      <c r="M1924" s="1" t="b">
        <v>0</v>
      </c>
      <c r="N1924" s="1" t="s">
        <v>8269</v>
      </c>
      <c r="O1924" s="28">
        <f t="shared" si="300"/>
        <v>2E-3</v>
      </c>
      <c r="P1924" s="29">
        <f t="shared" si="301"/>
        <v>10</v>
      </c>
      <c r="Q1924" s="9" t="str">
        <f t="shared" si="302"/>
        <v>film &amp; video</v>
      </c>
      <c r="R1924" s="26" t="str">
        <f t="shared" si="303"/>
        <v>animation</v>
      </c>
      <c r="S1924" s="27">
        <f t="shared" si="304"/>
        <v>42153.631597222222</v>
      </c>
      <c r="T1924" s="5" t="str">
        <f t="shared" si="305"/>
        <v>May</v>
      </c>
      <c r="U1924" s="5" t="str">
        <f t="shared" si="306"/>
        <v>2015</v>
      </c>
      <c r="V1924" s="5" t="str">
        <f t="shared" si="307"/>
        <v>Jun</v>
      </c>
      <c r="W1924" s="1" t="str">
        <f t="shared" si="308"/>
        <v>2015</v>
      </c>
      <c r="X1924" s="27">
        <f t="shared" si="309"/>
        <v>42183.631597222222</v>
      </c>
    </row>
    <row r="1925" spans="1:24" ht="48" hidden="1" x14ac:dyDescent="0.2">
      <c r="A1925" s="1">
        <v>511</v>
      </c>
      <c r="B1925" s="7" t="s">
        <v>512</v>
      </c>
      <c r="C1925" s="7" t="s">
        <v>4621</v>
      </c>
      <c r="D1925" s="1">
        <v>5000</v>
      </c>
      <c r="E1925" s="1">
        <v>150</v>
      </c>
      <c r="F1925" s="1" t="s">
        <v>8220</v>
      </c>
      <c r="G1925" s="1" t="s">
        <v>8223</v>
      </c>
      <c r="H1925" s="1" t="s">
        <v>8245</v>
      </c>
      <c r="I1925" s="1">
        <v>1365228982</v>
      </c>
      <c r="J1925" s="1">
        <v>1362640582</v>
      </c>
      <c r="K1925" s="1" t="b">
        <v>0</v>
      </c>
      <c r="L1925" s="1">
        <v>5</v>
      </c>
      <c r="M1925" s="1" t="b">
        <v>0</v>
      </c>
      <c r="N1925" s="1" t="s">
        <v>8269</v>
      </c>
      <c r="O1925" s="28">
        <f t="shared" si="300"/>
        <v>0.03</v>
      </c>
      <c r="P1925" s="29">
        <f t="shared" si="301"/>
        <v>30</v>
      </c>
      <c r="Q1925" s="9" t="str">
        <f t="shared" si="302"/>
        <v>film &amp; video</v>
      </c>
      <c r="R1925" s="26" t="str">
        <f t="shared" si="303"/>
        <v>animation</v>
      </c>
      <c r="S1925" s="27">
        <f t="shared" si="304"/>
        <v>41340.303032407406</v>
      </c>
      <c r="T1925" s="5" t="str">
        <f t="shared" si="305"/>
        <v>Mar</v>
      </c>
      <c r="U1925" s="5" t="str">
        <f t="shared" si="306"/>
        <v>2013</v>
      </c>
      <c r="V1925" s="5" t="str">
        <f t="shared" si="307"/>
        <v>Apr</v>
      </c>
      <c r="W1925" s="1" t="str">
        <f t="shared" si="308"/>
        <v>2013</v>
      </c>
      <c r="X1925" s="27">
        <f t="shared" si="309"/>
        <v>41370.261365740742</v>
      </c>
    </row>
    <row r="1926" spans="1:24" ht="32" hidden="1" x14ac:dyDescent="0.2">
      <c r="A1926" s="1">
        <v>516</v>
      </c>
      <c r="B1926" s="7" t="s">
        <v>517</v>
      </c>
      <c r="C1926" s="7" t="s">
        <v>4626</v>
      </c>
      <c r="D1926" s="1">
        <v>5000</v>
      </c>
      <c r="E1926" s="1">
        <v>0</v>
      </c>
      <c r="F1926" s="1" t="s">
        <v>8220</v>
      </c>
      <c r="G1926" s="1" t="s">
        <v>8224</v>
      </c>
      <c r="H1926" s="1" t="s">
        <v>8246</v>
      </c>
      <c r="I1926" s="1">
        <v>1432752080</v>
      </c>
      <c r="J1926" s="1">
        <v>1427568080</v>
      </c>
      <c r="K1926" s="1" t="b">
        <v>0</v>
      </c>
      <c r="L1926" s="1">
        <v>0</v>
      </c>
      <c r="M1926" s="1" t="b">
        <v>0</v>
      </c>
      <c r="N1926" s="1" t="s">
        <v>8269</v>
      </c>
      <c r="O1926" s="28">
        <f t="shared" si="300"/>
        <v>0</v>
      </c>
      <c r="P1926" s="29">
        <f t="shared" si="301"/>
        <v>0</v>
      </c>
      <c r="Q1926" s="9" t="str">
        <f t="shared" si="302"/>
        <v>film &amp; video</v>
      </c>
      <c r="R1926" s="26" t="str">
        <f t="shared" si="303"/>
        <v>animation</v>
      </c>
      <c r="S1926" s="27">
        <f t="shared" si="304"/>
        <v>42091.778703703705</v>
      </c>
      <c r="T1926" s="5" t="str">
        <f t="shared" si="305"/>
        <v>Mar</v>
      </c>
      <c r="U1926" s="5" t="str">
        <f t="shared" si="306"/>
        <v>2015</v>
      </c>
      <c r="V1926" s="5" t="str">
        <f t="shared" si="307"/>
        <v>May</v>
      </c>
      <c r="W1926" s="1" t="str">
        <f t="shared" si="308"/>
        <v>2015</v>
      </c>
      <c r="X1926" s="27">
        <f t="shared" si="309"/>
        <v>42151.778703703705</v>
      </c>
    </row>
    <row r="1927" spans="1:24" ht="48" hidden="1" x14ac:dyDescent="0.2">
      <c r="A1927" s="1">
        <v>520</v>
      </c>
      <c r="B1927" s="7" t="s">
        <v>521</v>
      </c>
      <c r="C1927" s="7" t="s">
        <v>4630</v>
      </c>
      <c r="D1927" s="1">
        <v>5000</v>
      </c>
      <c r="E1927" s="1">
        <v>5105</v>
      </c>
      <c r="F1927" s="1" t="s">
        <v>8218</v>
      </c>
      <c r="G1927" s="1" t="s">
        <v>8224</v>
      </c>
      <c r="H1927" s="1" t="s">
        <v>8246</v>
      </c>
      <c r="I1927" s="1">
        <v>1449766261</v>
      </c>
      <c r="J1927" s="1">
        <v>1447174261</v>
      </c>
      <c r="K1927" s="1" t="b">
        <v>0</v>
      </c>
      <c r="L1927" s="1">
        <v>34</v>
      </c>
      <c r="M1927" s="1" t="b">
        <v>1</v>
      </c>
      <c r="N1927" s="1" t="s">
        <v>8270</v>
      </c>
      <c r="O1927" s="28">
        <f t="shared" si="300"/>
        <v>1.0209999999999999</v>
      </c>
      <c r="P1927" s="29">
        <f t="shared" si="301"/>
        <v>150.14705882352942</v>
      </c>
      <c r="Q1927" s="9" t="str">
        <f t="shared" si="302"/>
        <v>theater</v>
      </c>
      <c r="R1927" s="26" t="str">
        <f t="shared" si="303"/>
        <v>plays</v>
      </c>
      <c r="S1927" s="27">
        <f t="shared" si="304"/>
        <v>42318.702094907407</v>
      </c>
      <c r="T1927" s="5" t="str">
        <f t="shared" si="305"/>
        <v>Nov</v>
      </c>
      <c r="U1927" s="5" t="str">
        <f t="shared" si="306"/>
        <v>2015</v>
      </c>
      <c r="V1927" s="5" t="str">
        <f t="shared" si="307"/>
        <v>Dec</v>
      </c>
      <c r="W1927" s="1" t="str">
        <f t="shared" si="308"/>
        <v>2015</v>
      </c>
      <c r="X1927" s="27">
        <f t="shared" si="309"/>
        <v>42348.702094907407</v>
      </c>
    </row>
    <row r="1928" spans="1:24" ht="48" hidden="1" x14ac:dyDescent="0.2">
      <c r="A1928" s="1">
        <v>521</v>
      </c>
      <c r="B1928" s="7" t="s">
        <v>522</v>
      </c>
      <c r="C1928" s="7" t="s">
        <v>4631</v>
      </c>
      <c r="D1928" s="1">
        <v>5000</v>
      </c>
      <c r="E1928" s="1">
        <v>5232</v>
      </c>
      <c r="F1928" s="1" t="s">
        <v>8218</v>
      </c>
      <c r="G1928" s="1" t="s">
        <v>8223</v>
      </c>
      <c r="H1928" s="1" t="s">
        <v>8245</v>
      </c>
      <c r="I1928" s="1">
        <v>1477976340</v>
      </c>
      <c r="J1928" s="1">
        <v>1475460819</v>
      </c>
      <c r="K1928" s="1" t="b">
        <v>0</v>
      </c>
      <c r="L1928" s="1">
        <v>56</v>
      </c>
      <c r="M1928" s="1" t="b">
        <v>1</v>
      </c>
      <c r="N1928" s="1" t="s">
        <v>8270</v>
      </c>
      <c r="O1928" s="28">
        <f t="shared" si="300"/>
        <v>1.0464</v>
      </c>
      <c r="P1928" s="29">
        <f t="shared" si="301"/>
        <v>93.428571428571431</v>
      </c>
      <c r="Q1928" s="9" t="str">
        <f t="shared" si="302"/>
        <v>theater</v>
      </c>
      <c r="R1928" s="26" t="str">
        <f t="shared" si="303"/>
        <v>plays</v>
      </c>
      <c r="S1928" s="27">
        <f t="shared" si="304"/>
        <v>42646.092812499999</v>
      </c>
      <c r="T1928" s="5" t="str">
        <f t="shared" si="305"/>
        <v>Oct</v>
      </c>
      <c r="U1928" s="5" t="str">
        <f t="shared" si="306"/>
        <v>2016</v>
      </c>
      <c r="V1928" s="5" t="str">
        <f t="shared" si="307"/>
        <v>Nov</v>
      </c>
      <c r="W1928" s="1" t="str">
        <f t="shared" si="308"/>
        <v>2016</v>
      </c>
      <c r="X1928" s="27">
        <f t="shared" si="309"/>
        <v>42675.207638888889</v>
      </c>
    </row>
    <row r="1929" spans="1:24" ht="48" hidden="1" x14ac:dyDescent="0.2">
      <c r="A1929" s="1">
        <v>523</v>
      </c>
      <c r="B1929" s="7" t="s">
        <v>524</v>
      </c>
      <c r="C1929" s="7" t="s">
        <v>4633</v>
      </c>
      <c r="D1929" s="1">
        <v>5000</v>
      </c>
      <c r="E1929" s="1">
        <v>6030</v>
      </c>
      <c r="F1929" s="1" t="s">
        <v>8218</v>
      </c>
      <c r="G1929" s="1" t="s">
        <v>8223</v>
      </c>
      <c r="H1929" s="1" t="s">
        <v>8245</v>
      </c>
      <c r="I1929" s="1">
        <v>1442805076</v>
      </c>
      <c r="J1929" s="1">
        <v>1440213076</v>
      </c>
      <c r="K1929" s="1" t="b">
        <v>0</v>
      </c>
      <c r="L1929" s="1">
        <v>84</v>
      </c>
      <c r="M1929" s="1" t="b">
        <v>1</v>
      </c>
      <c r="N1929" s="1" t="s">
        <v>8270</v>
      </c>
      <c r="O1929" s="28">
        <f t="shared" si="300"/>
        <v>1.206</v>
      </c>
      <c r="P1929" s="29">
        <f t="shared" si="301"/>
        <v>71.785714285714292</v>
      </c>
      <c r="Q1929" s="9" t="str">
        <f t="shared" si="302"/>
        <v>theater</v>
      </c>
      <c r="R1929" s="26" t="str">
        <f t="shared" si="303"/>
        <v>plays</v>
      </c>
      <c r="S1929" s="27">
        <f t="shared" si="304"/>
        <v>42238.13282407407</v>
      </c>
      <c r="T1929" s="5" t="str">
        <f t="shared" si="305"/>
        <v>Aug</v>
      </c>
      <c r="U1929" s="5" t="str">
        <f t="shared" si="306"/>
        <v>2015</v>
      </c>
      <c r="V1929" s="5" t="str">
        <f t="shared" si="307"/>
        <v>Sep</v>
      </c>
      <c r="W1929" s="1" t="str">
        <f t="shared" si="308"/>
        <v>2015</v>
      </c>
      <c r="X1929" s="27">
        <f t="shared" si="309"/>
        <v>42268.13282407407</v>
      </c>
    </row>
    <row r="1930" spans="1:24" ht="48" hidden="1" x14ac:dyDescent="0.2">
      <c r="A1930" s="1">
        <v>538</v>
      </c>
      <c r="B1930" s="7" t="s">
        <v>539</v>
      </c>
      <c r="C1930" s="7" t="s">
        <v>4648</v>
      </c>
      <c r="D1930" s="1">
        <v>5000</v>
      </c>
      <c r="E1930" s="1">
        <v>15121</v>
      </c>
      <c r="F1930" s="1" t="s">
        <v>8218</v>
      </c>
      <c r="G1930" s="1" t="s">
        <v>8223</v>
      </c>
      <c r="H1930" s="1" t="s">
        <v>8245</v>
      </c>
      <c r="I1930" s="1">
        <v>1463166263</v>
      </c>
      <c r="J1930" s="1">
        <v>1460574263</v>
      </c>
      <c r="K1930" s="1" t="b">
        <v>0</v>
      </c>
      <c r="L1930" s="1">
        <v>60</v>
      </c>
      <c r="M1930" s="1" t="b">
        <v>1</v>
      </c>
      <c r="N1930" s="1" t="s">
        <v>8270</v>
      </c>
      <c r="O1930" s="28">
        <f t="shared" si="300"/>
        <v>3.0242</v>
      </c>
      <c r="P1930" s="29">
        <f t="shared" si="301"/>
        <v>252.01666666666668</v>
      </c>
      <c r="Q1930" s="9" t="str">
        <f t="shared" si="302"/>
        <v>theater</v>
      </c>
      <c r="R1930" s="26" t="str">
        <f t="shared" si="303"/>
        <v>plays</v>
      </c>
      <c r="S1930" s="27">
        <f t="shared" si="304"/>
        <v>42473.794710648144</v>
      </c>
      <c r="T1930" s="5" t="str">
        <f t="shared" si="305"/>
        <v>Apr</v>
      </c>
      <c r="U1930" s="5" t="str">
        <f t="shared" si="306"/>
        <v>2016</v>
      </c>
      <c r="V1930" s="5" t="str">
        <f t="shared" si="307"/>
        <v>May</v>
      </c>
      <c r="W1930" s="1" t="str">
        <f t="shared" si="308"/>
        <v>2016</v>
      </c>
      <c r="X1930" s="27">
        <f t="shared" si="309"/>
        <v>42503.794710648144</v>
      </c>
    </row>
    <row r="1931" spans="1:24" ht="48" hidden="1" x14ac:dyDescent="0.2">
      <c r="A1931" s="1">
        <v>550</v>
      </c>
      <c r="B1931" s="7" t="s">
        <v>551</v>
      </c>
      <c r="C1931" s="7" t="s">
        <v>4660</v>
      </c>
      <c r="D1931" s="1">
        <v>5000</v>
      </c>
      <c r="E1931" s="1">
        <v>35</v>
      </c>
      <c r="F1931" s="1" t="s">
        <v>8220</v>
      </c>
      <c r="G1931" s="1" t="s">
        <v>8228</v>
      </c>
      <c r="H1931" s="1" t="s">
        <v>8250</v>
      </c>
      <c r="I1931" s="1">
        <v>1485838800</v>
      </c>
      <c r="J1931" s="1">
        <v>1484756245</v>
      </c>
      <c r="K1931" s="1" t="b">
        <v>0</v>
      </c>
      <c r="L1931" s="1">
        <v>4</v>
      </c>
      <c r="M1931" s="1" t="b">
        <v>0</v>
      </c>
      <c r="N1931" s="1" t="s">
        <v>8271</v>
      </c>
      <c r="O1931" s="28">
        <f t="shared" si="300"/>
        <v>7.0000000000000001E-3</v>
      </c>
      <c r="P1931" s="29">
        <f t="shared" si="301"/>
        <v>8.75</v>
      </c>
      <c r="Q1931" s="9" t="str">
        <f t="shared" si="302"/>
        <v>technology</v>
      </c>
      <c r="R1931" s="26" t="str">
        <f t="shared" si="303"/>
        <v>web</v>
      </c>
      <c r="S1931" s="27">
        <f t="shared" si="304"/>
        <v>42753.678761574076</v>
      </c>
      <c r="T1931" s="5" t="str">
        <f t="shared" si="305"/>
        <v>Jan</v>
      </c>
      <c r="U1931" s="5" t="str">
        <f t="shared" si="306"/>
        <v>2017</v>
      </c>
      <c r="V1931" s="5" t="str">
        <f t="shared" si="307"/>
        <v>Jan</v>
      </c>
      <c r="W1931" s="1" t="str">
        <f t="shared" si="308"/>
        <v>2017</v>
      </c>
      <c r="X1931" s="27">
        <f t="shared" si="309"/>
        <v>42766.208333333328</v>
      </c>
    </row>
    <row r="1932" spans="1:24" ht="48" hidden="1" x14ac:dyDescent="0.2">
      <c r="A1932" s="1">
        <v>566</v>
      </c>
      <c r="B1932" s="7" t="s">
        <v>567</v>
      </c>
      <c r="C1932" s="7" t="s">
        <v>4676</v>
      </c>
      <c r="D1932" s="1">
        <v>5000</v>
      </c>
      <c r="E1932" s="1">
        <v>1</v>
      </c>
      <c r="F1932" s="1" t="s">
        <v>8220</v>
      </c>
      <c r="G1932" s="1" t="s">
        <v>8223</v>
      </c>
      <c r="H1932" s="1" t="s">
        <v>8245</v>
      </c>
      <c r="I1932" s="1">
        <v>1468513533</v>
      </c>
      <c r="J1932" s="1">
        <v>1465921533</v>
      </c>
      <c r="K1932" s="1" t="b">
        <v>0</v>
      </c>
      <c r="L1932" s="1">
        <v>1</v>
      </c>
      <c r="M1932" s="1" t="b">
        <v>0</v>
      </c>
      <c r="N1932" s="1" t="s">
        <v>8271</v>
      </c>
      <c r="O1932" s="28">
        <f t="shared" si="300"/>
        <v>2.0000000000000001E-4</v>
      </c>
      <c r="P1932" s="29">
        <f t="shared" si="301"/>
        <v>1</v>
      </c>
      <c r="Q1932" s="9" t="str">
        <f t="shared" si="302"/>
        <v>technology</v>
      </c>
      <c r="R1932" s="26" t="str">
        <f t="shared" si="303"/>
        <v>web</v>
      </c>
      <c r="S1932" s="27">
        <f t="shared" si="304"/>
        <v>42535.68440972222</v>
      </c>
      <c r="T1932" s="5" t="str">
        <f t="shared" si="305"/>
        <v>Jun</v>
      </c>
      <c r="U1932" s="5" t="str">
        <f t="shared" si="306"/>
        <v>2016</v>
      </c>
      <c r="V1932" s="5" t="str">
        <f t="shared" si="307"/>
        <v>Jul</v>
      </c>
      <c r="W1932" s="1" t="str">
        <f t="shared" si="308"/>
        <v>2016</v>
      </c>
      <c r="X1932" s="27">
        <f t="shared" si="309"/>
        <v>42565.68440972222</v>
      </c>
    </row>
    <row r="1933" spans="1:24" ht="48" hidden="1" x14ac:dyDescent="0.2">
      <c r="A1933" s="1">
        <v>577</v>
      </c>
      <c r="B1933" s="7" t="s">
        <v>578</v>
      </c>
      <c r="C1933" s="7" t="s">
        <v>4687</v>
      </c>
      <c r="D1933" s="1">
        <v>5000</v>
      </c>
      <c r="E1933" s="1">
        <v>10</v>
      </c>
      <c r="F1933" s="1" t="s">
        <v>8220</v>
      </c>
      <c r="G1933" s="1" t="s">
        <v>8223</v>
      </c>
      <c r="H1933" s="1" t="s">
        <v>8245</v>
      </c>
      <c r="I1933" s="1">
        <v>1463753302</v>
      </c>
      <c r="J1933" s="1">
        <v>1458569302</v>
      </c>
      <c r="K1933" s="1" t="b">
        <v>0</v>
      </c>
      <c r="L1933" s="1">
        <v>1</v>
      </c>
      <c r="M1933" s="1" t="b">
        <v>0</v>
      </c>
      <c r="N1933" s="1" t="s">
        <v>8271</v>
      </c>
      <c r="O1933" s="28">
        <f t="shared" si="300"/>
        <v>2E-3</v>
      </c>
      <c r="P1933" s="29">
        <f t="shared" si="301"/>
        <v>10</v>
      </c>
      <c r="Q1933" s="9" t="str">
        <f t="shared" si="302"/>
        <v>technology</v>
      </c>
      <c r="R1933" s="26" t="str">
        <f t="shared" si="303"/>
        <v>web</v>
      </c>
      <c r="S1933" s="27">
        <f t="shared" si="304"/>
        <v>42450.589143518519</v>
      </c>
      <c r="T1933" s="5" t="str">
        <f t="shared" si="305"/>
        <v>Mar</v>
      </c>
      <c r="U1933" s="5" t="str">
        <f t="shared" si="306"/>
        <v>2016</v>
      </c>
      <c r="V1933" s="5" t="str">
        <f t="shared" si="307"/>
        <v>May</v>
      </c>
      <c r="W1933" s="1" t="str">
        <f t="shared" si="308"/>
        <v>2016</v>
      </c>
      <c r="X1933" s="27">
        <f t="shared" si="309"/>
        <v>42510.589143518519</v>
      </c>
    </row>
    <row r="1934" spans="1:24" ht="48" hidden="1" x14ac:dyDescent="0.2">
      <c r="A1934" s="1">
        <v>590</v>
      </c>
      <c r="B1934" s="7" t="s">
        <v>591</v>
      </c>
      <c r="C1934" s="7" t="s">
        <v>4700</v>
      </c>
      <c r="D1934" s="1">
        <v>5000</v>
      </c>
      <c r="E1934" s="1">
        <v>223</v>
      </c>
      <c r="F1934" s="1" t="s">
        <v>8220</v>
      </c>
      <c r="G1934" s="1" t="s">
        <v>8224</v>
      </c>
      <c r="H1934" s="1" t="s">
        <v>8246</v>
      </c>
      <c r="I1934" s="1">
        <v>1454936460</v>
      </c>
      <c r="J1934" s="1">
        <v>1452259131</v>
      </c>
      <c r="K1934" s="1" t="b">
        <v>0</v>
      </c>
      <c r="L1934" s="1">
        <v>9</v>
      </c>
      <c r="M1934" s="1" t="b">
        <v>0</v>
      </c>
      <c r="N1934" s="1" t="s">
        <v>8271</v>
      </c>
      <c r="O1934" s="28">
        <f t="shared" si="300"/>
        <v>4.4600000000000001E-2</v>
      </c>
      <c r="P1934" s="29">
        <f t="shared" si="301"/>
        <v>24.777777777777779</v>
      </c>
      <c r="Q1934" s="9" t="str">
        <f t="shared" si="302"/>
        <v>technology</v>
      </c>
      <c r="R1934" s="26" t="str">
        <f t="shared" si="303"/>
        <v>web</v>
      </c>
      <c r="S1934" s="27">
        <f t="shared" si="304"/>
        <v>42377.554756944446</v>
      </c>
      <c r="T1934" s="5" t="str">
        <f t="shared" si="305"/>
        <v>Jan</v>
      </c>
      <c r="U1934" s="5" t="str">
        <f t="shared" si="306"/>
        <v>2016</v>
      </c>
      <c r="V1934" s="5" t="str">
        <f t="shared" si="307"/>
        <v>Feb</v>
      </c>
      <c r="W1934" s="1" t="str">
        <f t="shared" si="308"/>
        <v>2016</v>
      </c>
      <c r="X1934" s="27">
        <f t="shared" si="309"/>
        <v>42408.542361111111</v>
      </c>
    </row>
    <row r="1935" spans="1:24" ht="32" hidden="1" x14ac:dyDescent="0.2">
      <c r="A1935" s="1">
        <v>600</v>
      </c>
      <c r="B1935" s="7" t="s">
        <v>601</v>
      </c>
      <c r="C1935" s="7" t="s">
        <v>4710</v>
      </c>
      <c r="D1935" s="1">
        <v>5000</v>
      </c>
      <c r="E1935" s="1">
        <v>100</v>
      </c>
      <c r="F1935" s="1" t="s">
        <v>8219</v>
      </c>
      <c r="G1935" s="1" t="s">
        <v>8223</v>
      </c>
      <c r="H1935" s="1" t="s">
        <v>8245</v>
      </c>
      <c r="I1935" s="1">
        <v>1431198562</v>
      </c>
      <c r="J1935" s="1">
        <v>1426014562</v>
      </c>
      <c r="K1935" s="1" t="b">
        <v>0</v>
      </c>
      <c r="L1935" s="1">
        <v>1</v>
      </c>
      <c r="M1935" s="1" t="b">
        <v>0</v>
      </c>
      <c r="N1935" s="1" t="s">
        <v>8271</v>
      </c>
      <c r="O1935" s="28">
        <f t="shared" si="300"/>
        <v>0.02</v>
      </c>
      <c r="P1935" s="29">
        <f t="shared" si="301"/>
        <v>100</v>
      </c>
      <c r="Q1935" s="9" t="str">
        <f t="shared" si="302"/>
        <v>technology</v>
      </c>
      <c r="R1935" s="26" t="str">
        <f t="shared" si="303"/>
        <v>web</v>
      </c>
      <c r="S1935" s="27">
        <f t="shared" si="304"/>
        <v>42073.798171296294</v>
      </c>
      <c r="T1935" s="5" t="str">
        <f t="shared" si="305"/>
        <v>Mar</v>
      </c>
      <c r="U1935" s="5" t="str">
        <f t="shared" si="306"/>
        <v>2015</v>
      </c>
      <c r="V1935" s="5" t="str">
        <f t="shared" si="307"/>
        <v>May</v>
      </c>
      <c r="W1935" s="1" t="str">
        <f t="shared" si="308"/>
        <v>2015</v>
      </c>
      <c r="X1935" s="27">
        <f t="shared" si="309"/>
        <v>42133.798171296294</v>
      </c>
    </row>
    <row r="1936" spans="1:24" ht="32" hidden="1" x14ac:dyDescent="0.2">
      <c r="A1936" s="1">
        <v>605</v>
      </c>
      <c r="B1936" s="7" t="s">
        <v>606</v>
      </c>
      <c r="C1936" s="7" t="s">
        <v>4715</v>
      </c>
      <c r="D1936" s="1">
        <v>5000</v>
      </c>
      <c r="E1936" s="1">
        <v>131</v>
      </c>
      <c r="F1936" s="1" t="s">
        <v>8219</v>
      </c>
      <c r="G1936" s="1" t="s">
        <v>8223</v>
      </c>
      <c r="H1936" s="1" t="s">
        <v>8245</v>
      </c>
      <c r="I1936" s="1">
        <v>1440318908</v>
      </c>
      <c r="J1936" s="1">
        <v>1436430908</v>
      </c>
      <c r="K1936" s="1" t="b">
        <v>0</v>
      </c>
      <c r="L1936" s="1">
        <v>8</v>
      </c>
      <c r="M1936" s="1" t="b">
        <v>0</v>
      </c>
      <c r="N1936" s="1" t="s">
        <v>8271</v>
      </c>
      <c r="O1936" s="28">
        <f t="shared" si="300"/>
        <v>2.6200000000000001E-2</v>
      </c>
      <c r="P1936" s="29">
        <f t="shared" si="301"/>
        <v>16.375</v>
      </c>
      <c r="Q1936" s="9" t="str">
        <f t="shared" si="302"/>
        <v>technology</v>
      </c>
      <c r="R1936" s="26" t="str">
        <f t="shared" si="303"/>
        <v>web</v>
      </c>
      <c r="S1936" s="27">
        <f t="shared" si="304"/>
        <v>42194.357731481476</v>
      </c>
      <c r="T1936" s="5" t="str">
        <f t="shared" si="305"/>
        <v>Jul</v>
      </c>
      <c r="U1936" s="5" t="str">
        <f t="shared" si="306"/>
        <v>2015</v>
      </c>
      <c r="V1936" s="5" t="str">
        <f t="shared" si="307"/>
        <v>Aug</v>
      </c>
      <c r="W1936" s="1" t="str">
        <f t="shared" si="308"/>
        <v>2015</v>
      </c>
      <c r="X1936" s="27">
        <f t="shared" si="309"/>
        <v>42239.357731481476</v>
      </c>
    </row>
    <row r="1937" spans="1:24" ht="48" hidden="1" x14ac:dyDescent="0.2">
      <c r="A1937" s="1">
        <v>606</v>
      </c>
      <c r="B1937" s="7" t="s">
        <v>607</v>
      </c>
      <c r="C1937" s="7" t="s">
        <v>4716</v>
      </c>
      <c r="D1937" s="1">
        <v>5000</v>
      </c>
      <c r="E1937" s="1">
        <v>10</v>
      </c>
      <c r="F1937" s="1" t="s">
        <v>8219</v>
      </c>
      <c r="G1937" s="1" t="s">
        <v>8232</v>
      </c>
      <c r="H1937" s="1" t="s">
        <v>8248</v>
      </c>
      <c r="I1937" s="1">
        <v>1432479600</v>
      </c>
      <c r="J1937" s="1">
        <v>1428507409</v>
      </c>
      <c r="K1937" s="1" t="b">
        <v>0</v>
      </c>
      <c r="L1937" s="1">
        <v>1</v>
      </c>
      <c r="M1937" s="1" t="b">
        <v>0</v>
      </c>
      <c r="N1937" s="1" t="s">
        <v>8271</v>
      </c>
      <c r="O1937" s="28">
        <f t="shared" si="300"/>
        <v>2E-3</v>
      </c>
      <c r="P1937" s="29">
        <f t="shared" si="301"/>
        <v>10</v>
      </c>
      <c r="Q1937" s="9" t="str">
        <f t="shared" si="302"/>
        <v>technology</v>
      </c>
      <c r="R1937" s="26" t="str">
        <f t="shared" si="303"/>
        <v>web</v>
      </c>
      <c r="S1937" s="27">
        <f t="shared" si="304"/>
        <v>42102.650567129633</v>
      </c>
      <c r="T1937" s="5" t="str">
        <f t="shared" si="305"/>
        <v>Apr</v>
      </c>
      <c r="U1937" s="5" t="str">
        <f t="shared" si="306"/>
        <v>2015</v>
      </c>
      <c r="V1937" s="5" t="str">
        <f t="shared" si="307"/>
        <v>May</v>
      </c>
      <c r="W1937" s="1" t="str">
        <f t="shared" si="308"/>
        <v>2015</v>
      </c>
      <c r="X1937" s="27">
        <f t="shared" si="309"/>
        <v>42148.625</v>
      </c>
    </row>
    <row r="1938" spans="1:24" ht="48" hidden="1" x14ac:dyDescent="0.2">
      <c r="A1938" s="1">
        <v>616</v>
      </c>
      <c r="B1938" s="7" t="s">
        <v>617</v>
      </c>
      <c r="C1938" s="7" t="s">
        <v>4726</v>
      </c>
      <c r="D1938" s="1">
        <v>5000</v>
      </c>
      <c r="E1938" s="1">
        <v>0</v>
      </c>
      <c r="F1938" s="1" t="s">
        <v>8219</v>
      </c>
      <c r="G1938" s="1" t="s">
        <v>8229</v>
      </c>
      <c r="H1938" s="1" t="s">
        <v>8248</v>
      </c>
      <c r="I1938" s="1">
        <v>1488013307</v>
      </c>
      <c r="J1938" s="1">
        <v>1485421307</v>
      </c>
      <c r="K1938" s="1" t="b">
        <v>0</v>
      </c>
      <c r="L1938" s="1">
        <v>0</v>
      </c>
      <c r="M1938" s="1" t="b">
        <v>0</v>
      </c>
      <c r="N1938" s="1" t="s">
        <v>8271</v>
      </c>
      <c r="O1938" s="28">
        <f t="shared" si="300"/>
        <v>0</v>
      </c>
      <c r="P1938" s="29">
        <f t="shared" si="301"/>
        <v>0</v>
      </c>
      <c r="Q1938" s="9" t="str">
        <f t="shared" si="302"/>
        <v>technology</v>
      </c>
      <c r="R1938" s="26" t="str">
        <f t="shared" si="303"/>
        <v>web</v>
      </c>
      <c r="S1938" s="27">
        <f t="shared" si="304"/>
        <v>42761.376238425932</v>
      </c>
      <c r="T1938" s="5" t="str">
        <f t="shared" si="305"/>
        <v>Jan</v>
      </c>
      <c r="U1938" s="5" t="str">
        <f t="shared" si="306"/>
        <v>2017</v>
      </c>
      <c r="V1938" s="5" t="str">
        <f t="shared" si="307"/>
        <v>Feb</v>
      </c>
      <c r="W1938" s="1" t="str">
        <f t="shared" si="308"/>
        <v>2017</v>
      </c>
      <c r="X1938" s="27">
        <f t="shared" si="309"/>
        <v>42791.376238425932</v>
      </c>
    </row>
    <row r="1939" spans="1:24" ht="48" hidden="1" x14ac:dyDescent="0.2">
      <c r="A1939" s="1">
        <v>624</v>
      </c>
      <c r="B1939" s="7" t="s">
        <v>625</v>
      </c>
      <c r="C1939" s="7" t="s">
        <v>4734</v>
      </c>
      <c r="D1939" s="1">
        <v>5000</v>
      </c>
      <c r="E1939" s="1">
        <v>0</v>
      </c>
      <c r="F1939" s="1" t="s">
        <v>8219</v>
      </c>
      <c r="G1939" s="1" t="s">
        <v>8223</v>
      </c>
      <c r="H1939" s="1" t="s">
        <v>8245</v>
      </c>
      <c r="I1939" s="1">
        <v>1431647041</v>
      </c>
      <c r="J1939" s="1">
        <v>1429055041</v>
      </c>
      <c r="K1939" s="1" t="b">
        <v>0</v>
      </c>
      <c r="L1939" s="1">
        <v>0</v>
      </c>
      <c r="M1939" s="1" t="b">
        <v>0</v>
      </c>
      <c r="N1939" s="1" t="s">
        <v>8271</v>
      </c>
      <c r="O1939" s="28">
        <f t="shared" si="300"/>
        <v>0</v>
      </c>
      <c r="P1939" s="29">
        <f t="shared" si="301"/>
        <v>0</v>
      </c>
      <c r="Q1939" s="9" t="str">
        <f t="shared" si="302"/>
        <v>technology</v>
      </c>
      <c r="R1939" s="26" t="str">
        <f t="shared" si="303"/>
        <v>web</v>
      </c>
      <c r="S1939" s="27">
        <f t="shared" si="304"/>
        <v>42108.988900462966</v>
      </c>
      <c r="T1939" s="5" t="str">
        <f t="shared" si="305"/>
        <v>Apr</v>
      </c>
      <c r="U1939" s="5" t="str">
        <f t="shared" si="306"/>
        <v>2015</v>
      </c>
      <c r="V1939" s="5" t="str">
        <f t="shared" si="307"/>
        <v>May</v>
      </c>
      <c r="W1939" s="1" t="str">
        <f t="shared" si="308"/>
        <v>2015</v>
      </c>
      <c r="X1939" s="27">
        <f t="shared" si="309"/>
        <v>42138.988900462966</v>
      </c>
    </row>
    <row r="1940" spans="1:24" ht="48" hidden="1" x14ac:dyDescent="0.2">
      <c r="A1940" s="1">
        <v>628</v>
      </c>
      <c r="B1940" s="7" t="s">
        <v>629</v>
      </c>
      <c r="C1940" s="7" t="s">
        <v>4738</v>
      </c>
      <c r="D1940" s="1">
        <v>5000</v>
      </c>
      <c r="E1940" s="1">
        <v>0</v>
      </c>
      <c r="F1940" s="1" t="s">
        <v>8219</v>
      </c>
      <c r="G1940" s="1" t="s">
        <v>8223</v>
      </c>
      <c r="H1940" s="1" t="s">
        <v>8245</v>
      </c>
      <c r="I1940" s="1">
        <v>1405269457</v>
      </c>
      <c r="J1940" s="1">
        <v>1402677457</v>
      </c>
      <c r="K1940" s="1" t="b">
        <v>0</v>
      </c>
      <c r="L1940" s="1">
        <v>0</v>
      </c>
      <c r="M1940" s="1" t="b">
        <v>0</v>
      </c>
      <c r="N1940" s="1" t="s">
        <v>8271</v>
      </c>
      <c r="O1940" s="28">
        <f t="shared" si="300"/>
        <v>0</v>
      </c>
      <c r="P1940" s="29">
        <f t="shared" si="301"/>
        <v>0</v>
      </c>
      <c r="Q1940" s="9" t="str">
        <f t="shared" si="302"/>
        <v>technology</v>
      </c>
      <c r="R1940" s="26" t="str">
        <f t="shared" si="303"/>
        <v>web</v>
      </c>
      <c r="S1940" s="27">
        <f t="shared" si="304"/>
        <v>41803.692789351851</v>
      </c>
      <c r="T1940" s="5" t="str">
        <f t="shared" si="305"/>
        <v>Jun</v>
      </c>
      <c r="U1940" s="5" t="str">
        <f t="shared" si="306"/>
        <v>2014</v>
      </c>
      <c r="V1940" s="5" t="str">
        <f t="shared" si="307"/>
        <v>Jul</v>
      </c>
      <c r="W1940" s="1" t="str">
        <f t="shared" si="308"/>
        <v>2014</v>
      </c>
      <c r="X1940" s="27">
        <f t="shared" si="309"/>
        <v>41833.692789351851</v>
      </c>
    </row>
    <row r="1941" spans="1:24" ht="32" hidden="1" x14ac:dyDescent="0.2">
      <c r="A1941" s="1">
        <v>634</v>
      </c>
      <c r="B1941" s="7" t="s">
        <v>635</v>
      </c>
      <c r="C1941" s="7" t="s">
        <v>4744</v>
      </c>
      <c r="D1941" s="1">
        <v>5000</v>
      </c>
      <c r="E1941" s="1">
        <v>1</v>
      </c>
      <c r="F1941" s="1" t="s">
        <v>8219</v>
      </c>
      <c r="G1941" s="1" t="s">
        <v>8223</v>
      </c>
      <c r="H1941" s="1" t="s">
        <v>8245</v>
      </c>
      <c r="I1941" s="1">
        <v>1424989029</v>
      </c>
      <c r="J1941" s="1">
        <v>1422397029</v>
      </c>
      <c r="K1941" s="1" t="b">
        <v>0</v>
      </c>
      <c r="L1941" s="1">
        <v>1</v>
      </c>
      <c r="M1941" s="1" t="b">
        <v>0</v>
      </c>
      <c r="N1941" s="1" t="s">
        <v>8271</v>
      </c>
      <c r="O1941" s="28">
        <f t="shared" si="300"/>
        <v>2.0000000000000001E-4</v>
      </c>
      <c r="P1941" s="29">
        <f t="shared" si="301"/>
        <v>1</v>
      </c>
      <c r="Q1941" s="9" t="str">
        <f t="shared" si="302"/>
        <v>technology</v>
      </c>
      <c r="R1941" s="26" t="str">
        <f t="shared" si="303"/>
        <v>web</v>
      </c>
      <c r="S1941" s="27">
        <f t="shared" si="304"/>
        <v>42031.928576388891</v>
      </c>
      <c r="T1941" s="5" t="str">
        <f t="shared" si="305"/>
        <v>Jan</v>
      </c>
      <c r="U1941" s="5" t="str">
        <f t="shared" si="306"/>
        <v>2015</v>
      </c>
      <c r="V1941" s="5" t="str">
        <f t="shared" si="307"/>
        <v>Feb</v>
      </c>
      <c r="W1941" s="1" t="str">
        <f t="shared" si="308"/>
        <v>2015</v>
      </c>
      <c r="X1941" s="27">
        <f t="shared" si="309"/>
        <v>42061.928576388891</v>
      </c>
    </row>
    <row r="1942" spans="1:24" ht="48" hidden="1" x14ac:dyDescent="0.2">
      <c r="A1942" s="1">
        <v>656</v>
      </c>
      <c r="B1942" s="7" t="s">
        <v>657</v>
      </c>
      <c r="C1942" s="7" t="s">
        <v>4766</v>
      </c>
      <c r="D1942" s="1">
        <v>5000</v>
      </c>
      <c r="E1942" s="1">
        <v>10678</v>
      </c>
      <c r="F1942" s="1" t="s">
        <v>8218</v>
      </c>
      <c r="G1942" s="1" t="s">
        <v>8223</v>
      </c>
      <c r="H1942" s="1" t="s">
        <v>8245</v>
      </c>
      <c r="I1942" s="1">
        <v>1460917119</v>
      </c>
      <c r="J1942" s="1">
        <v>1455736719</v>
      </c>
      <c r="K1942" s="1" t="b">
        <v>0</v>
      </c>
      <c r="L1942" s="1">
        <v>87</v>
      </c>
      <c r="M1942" s="1" t="b">
        <v>1</v>
      </c>
      <c r="N1942" s="1" t="s">
        <v>8272</v>
      </c>
      <c r="O1942" s="28">
        <f t="shared" si="300"/>
        <v>2.1356000000000002</v>
      </c>
      <c r="P1942" s="29">
        <f t="shared" si="301"/>
        <v>122.73563218390805</v>
      </c>
      <c r="Q1942" s="9" t="str">
        <f t="shared" si="302"/>
        <v>technology</v>
      </c>
      <c r="R1942" s="26" t="str">
        <f t="shared" si="303"/>
        <v>wearables</v>
      </c>
      <c r="S1942" s="27">
        <f t="shared" si="304"/>
        <v>42417.804618055554</v>
      </c>
      <c r="T1942" s="5" t="str">
        <f t="shared" si="305"/>
        <v>Feb</v>
      </c>
      <c r="U1942" s="5" t="str">
        <f t="shared" si="306"/>
        <v>2016</v>
      </c>
      <c r="V1942" s="5" t="str">
        <f t="shared" si="307"/>
        <v>Apr</v>
      </c>
      <c r="W1942" s="1" t="str">
        <f t="shared" si="308"/>
        <v>2016</v>
      </c>
      <c r="X1942" s="27">
        <f t="shared" si="309"/>
        <v>42477.762951388882</v>
      </c>
    </row>
    <row r="1943" spans="1:24" ht="48" hidden="1" x14ac:dyDescent="0.2">
      <c r="A1943" s="1">
        <v>697</v>
      </c>
      <c r="B1943" s="7" t="s">
        <v>698</v>
      </c>
      <c r="C1943" s="7" t="s">
        <v>4807</v>
      </c>
      <c r="D1943" s="1">
        <v>5000</v>
      </c>
      <c r="E1943" s="1">
        <v>2319</v>
      </c>
      <c r="F1943" s="1" t="s">
        <v>8220</v>
      </c>
      <c r="G1943" s="1" t="s">
        <v>8235</v>
      </c>
      <c r="H1943" s="1" t="s">
        <v>8248</v>
      </c>
      <c r="I1943" s="1">
        <v>1454502789</v>
      </c>
      <c r="J1943" s="1">
        <v>1453206789</v>
      </c>
      <c r="K1943" s="1" t="b">
        <v>0</v>
      </c>
      <c r="L1943" s="1">
        <v>114</v>
      </c>
      <c r="M1943" s="1" t="b">
        <v>0</v>
      </c>
      <c r="N1943" s="1" t="s">
        <v>8272</v>
      </c>
      <c r="O1943" s="28">
        <f t="shared" si="300"/>
        <v>0.46379999999999999</v>
      </c>
      <c r="P1943" s="29">
        <f t="shared" si="301"/>
        <v>20.342105263157894</v>
      </c>
      <c r="Q1943" s="9" t="str">
        <f t="shared" si="302"/>
        <v>technology</v>
      </c>
      <c r="R1943" s="26" t="str">
        <f t="shared" si="303"/>
        <v>wearables</v>
      </c>
      <c r="S1943" s="27">
        <f t="shared" si="304"/>
        <v>42388.523020833338</v>
      </c>
      <c r="T1943" s="5" t="str">
        <f t="shared" si="305"/>
        <v>Jan</v>
      </c>
      <c r="U1943" s="5" t="str">
        <f t="shared" si="306"/>
        <v>2016</v>
      </c>
      <c r="V1943" s="5" t="str">
        <f t="shared" si="307"/>
        <v>Feb</v>
      </c>
      <c r="W1943" s="1" t="str">
        <f t="shared" si="308"/>
        <v>2016</v>
      </c>
      <c r="X1943" s="27">
        <f t="shared" si="309"/>
        <v>42403.523020833338</v>
      </c>
    </row>
    <row r="1944" spans="1:24" ht="32" hidden="1" x14ac:dyDescent="0.2">
      <c r="A1944" s="1">
        <v>723</v>
      </c>
      <c r="B1944" s="7" t="s">
        <v>724</v>
      </c>
      <c r="C1944" s="7" t="s">
        <v>4833</v>
      </c>
      <c r="D1944" s="1">
        <v>5000</v>
      </c>
      <c r="E1944" s="1">
        <v>5469</v>
      </c>
      <c r="F1944" s="1" t="s">
        <v>8218</v>
      </c>
      <c r="G1944" s="1" t="s">
        <v>8223</v>
      </c>
      <c r="H1944" s="1" t="s">
        <v>8245</v>
      </c>
      <c r="I1944" s="1">
        <v>1438228740</v>
      </c>
      <c r="J1944" s="1">
        <v>1435606549</v>
      </c>
      <c r="K1944" s="1" t="b">
        <v>0</v>
      </c>
      <c r="L1944" s="1">
        <v>100</v>
      </c>
      <c r="M1944" s="1" t="b">
        <v>1</v>
      </c>
      <c r="N1944" s="1" t="s">
        <v>8273</v>
      </c>
      <c r="O1944" s="28">
        <f t="shared" si="300"/>
        <v>1.0938000000000001</v>
      </c>
      <c r="P1944" s="29">
        <f t="shared" si="301"/>
        <v>54.69</v>
      </c>
      <c r="Q1944" s="9" t="str">
        <f t="shared" si="302"/>
        <v>publishing</v>
      </c>
      <c r="R1944" s="26" t="str">
        <f t="shared" si="303"/>
        <v>nonfiction</v>
      </c>
      <c r="S1944" s="27">
        <f t="shared" si="304"/>
        <v>42184.816539351858</v>
      </c>
      <c r="T1944" s="5" t="str">
        <f t="shared" si="305"/>
        <v>Jun</v>
      </c>
      <c r="U1944" s="5" t="str">
        <f t="shared" si="306"/>
        <v>2015</v>
      </c>
      <c r="V1944" s="5" t="str">
        <f t="shared" si="307"/>
        <v>Jul</v>
      </c>
      <c r="W1944" s="1" t="str">
        <f t="shared" si="308"/>
        <v>2015</v>
      </c>
      <c r="X1944" s="27">
        <f t="shared" si="309"/>
        <v>42215.165972222225</v>
      </c>
    </row>
    <row r="1945" spans="1:24" ht="48" hidden="1" x14ac:dyDescent="0.2">
      <c r="A1945" s="1">
        <v>731</v>
      </c>
      <c r="B1945" s="7" t="s">
        <v>732</v>
      </c>
      <c r="C1945" s="7" t="s">
        <v>4841</v>
      </c>
      <c r="D1945" s="1">
        <v>5000</v>
      </c>
      <c r="E1945" s="1">
        <v>6300</v>
      </c>
      <c r="F1945" s="1" t="s">
        <v>8218</v>
      </c>
      <c r="G1945" s="1" t="s">
        <v>8223</v>
      </c>
      <c r="H1945" s="1" t="s">
        <v>8245</v>
      </c>
      <c r="I1945" s="1">
        <v>1327212000</v>
      </c>
      <c r="J1945" s="1">
        <v>1322852747</v>
      </c>
      <c r="K1945" s="1" t="b">
        <v>0</v>
      </c>
      <c r="L1945" s="1">
        <v>71</v>
      </c>
      <c r="M1945" s="1" t="b">
        <v>1</v>
      </c>
      <c r="N1945" s="1" t="s">
        <v>8273</v>
      </c>
      <c r="O1945" s="28">
        <f t="shared" si="300"/>
        <v>1.26</v>
      </c>
      <c r="P1945" s="29">
        <f t="shared" si="301"/>
        <v>88.732394366197184</v>
      </c>
      <c r="Q1945" s="9" t="str">
        <f t="shared" si="302"/>
        <v>publishing</v>
      </c>
      <c r="R1945" s="26" t="str">
        <f t="shared" si="303"/>
        <v>nonfiction</v>
      </c>
      <c r="S1945" s="27">
        <f t="shared" si="304"/>
        <v>40879.795682870368</v>
      </c>
      <c r="T1945" s="5" t="str">
        <f t="shared" si="305"/>
        <v>Dec</v>
      </c>
      <c r="U1945" s="5" t="str">
        <f t="shared" si="306"/>
        <v>2011</v>
      </c>
      <c r="V1945" s="5" t="str">
        <f t="shared" si="307"/>
        <v>Jan</v>
      </c>
      <c r="W1945" s="1" t="str">
        <f t="shared" si="308"/>
        <v>2012</v>
      </c>
      <c r="X1945" s="27">
        <f t="shared" si="309"/>
        <v>40930.25</v>
      </c>
    </row>
    <row r="1946" spans="1:24" ht="48" hidden="1" x14ac:dyDescent="0.2">
      <c r="A1946" s="1">
        <v>737</v>
      </c>
      <c r="B1946" s="7" t="s">
        <v>738</v>
      </c>
      <c r="C1946" s="7" t="s">
        <v>4847</v>
      </c>
      <c r="D1946" s="1">
        <v>5000</v>
      </c>
      <c r="E1946" s="1">
        <v>6120</v>
      </c>
      <c r="F1946" s="1" t="s">
        <v>8218</v>
      </c>
      <c r="G1946" s="1" t="s">
        <v>8223</v>
      </c>
      <c r="H1946" s="1" t="s">
        <v>8245</v>
      </c>
      <c r="I1946" s="1">
        <v>1392408000</v>
      </c>
      <c r="J1946" s="1">
        <v>1390890987</v>
      </c>
      <c r="K1946" s="1" t="b">
        <v>0</v>
      </c>
      <c r="L1946" s="1">
        <v>108</v>
      </c>
      <c r="M1946" s="1" t="b">
        <v>1</v>
      </c>
      <c r="N1946" s="1" t="s">
        <v>8273</v>
      </c>
      <c r="O1946" s="28">
        <f t="shared" si="300"/>
        <v>1.224</v>
      </c>
      <c r="P1946" s="29">
        <f t="shared" si="301"/>
        <v>56.666666666666664</v>
      </c>
      <c r="Q1946" s="9" t="str">
        <f t="shared" si="302"/>
        <v>publishing</v>
      </c>
      <c r="R1946" s="26" t="str">
        <f t="shared" si="303"/>
        <v>nonfiction</v>
      </c>
      <c r="S1946" s="27">
        <f t="shared" si="304"/>
        <v>41667.275312500002</v>
      </c>
      <c r="T1946" s="5" t="str">
        <f t="shared" si="305"/>
        <v>Jan</v>
      </c>
      <c r="U1946" s="5" t="str">
        <f t="shared" si="306"/>
        <v>2014</v>
      </c>
      <c r="V1946" s="5" t="str">
        <f t="shared" si="307"/>
        <v>Feb</v>
      </c>
      <c r="W1946" s="1" t="str">
        <f t="shared" si="308"/>
        <v>2014</v>
      </c>
      <c r="X1946" s="27">
        <f t="shared" si="309"/>
        <v>41684.833333333336</v>
      </c>
    </row>
    <row r="1947" spans="1:24" ht="32" hidden="1" x14ac:dyDescent="0.2">
      <c r="A1947" s="1">
        <v>744</v>
      </c>
      <c r="B1947" s="7" t="s">
        <v>745</v>
      </c>
      <c r="C1947" s="7" t="s">
        <v>4854</v>
      </c>
      <c r="D1947" s="1">
        <v>5000</v>
      </c>
      <c r="E1947" s="1">
        <v>5116</v>
      </c>
      <c r="F1947" s="1" t="s">
        <v>8218</v>
      </c>
      <c r="G1947" s="1" t="s">
        <v>8223</v>
      </c>
      <c r="H1947" s="1" t="s">
        <v>8245</v>
      </c>
      <c r="I1947" s="1">
        <v>1355439503</v>
      </c>
      <c r="J1947" s="1">
        <v>1352847503</v>
      </c>
      <c r="K1947" s="1" t="b">
        <v>0</v>
      </c>
      <c r="L1947" s="1">
        <v>62</v>
      </c>
      <c r="M1947" s="1" t="b">
        <v>1</v>
      </c>
      <c r="N1947" s="1" t="s">
        <v>8273</v>
      </c>
      <c r="O1947" s="28">
        <f t="shared" si="300"/>
        <v>1.0232000000000001</v>
      </c>
      <c r="P1947" s="29">
        <f t="shared" si="301"/>
        <v>82.516129032258064</v>
      </c>
      <c r="Q1947" s="9" t="str">
        <f t="shared" si="302"/>
        <v>publishing</v>
      </c>
      <c r="R1947" s="26" t="str">
        <f t="shared" si="303"/>
        <v>nonfiction</v>
      </c>
      <c r="S1947" s="27">
        <f t="shared" si="304"/>
        <v>41226.95721064815</v>
      </c>
      <c r="T1947" s="5" t="str">
        <f t="shared" si="305"/>
        <v>Nov</v>
      </c>
      <c r="U1947" s="5" t="str">
        <f t="shared" si="306"/>
        <v>2012</v>
      </c>
      <c r="V1947" s="5" t="str">
        <f t="shared" si="307"/>
        <v>Dec</v>
      </c>
      <c r="W1947" s="1" t="str">
        <f t="shared" si="308"/>
        <v>2012</v>
      </c>
      <c r="X1947" s="27">
        <f t="shared" si="309"/>
        <v>41256.95721064815</v>
      </c>
    </row>
    <row r="1948" spans="1:24" ht="48" hidden="1" x14ac:dyDescent="0.2">
      <c r="A1948" s="1">
        <v>752</v>
      </c>
      <c r="B1948" s="7" t="s">
        <v>753</v>
      </c>
      <c r="C1948" s="7" t="s">
        <v>4862</v>
      </c>
      <c r="D1948" s="1">
        <v>5000</v>
      </c>
      <c r="E1948" s="1">
        <v>5585</v>
      </c>
      <c r="F1948" s="1" t="s">
        <v>8218</v>
      </c>
      <c r="G1948" s="1" t="s">
        <v>8225</v>
      </c>
      <c r="H1948" s="1" t="s">
        <v>8247</v>
      </c>
      <c r="I1948" s="1">
        <v>1476615600</v>
      </c>
      <c r="J1948" s="1">
        <v>1474884417</v>
      </c>
      <c r="K1948" s="1" t="b">
        <v>0</v>
      </c>
      <c r="L1948" s="1">
        <v>105</v>
      </c>
      <c r="M1948" s="1" t="b">
        <v>1</v>
      </c>
      <c r="N1948" s="1" t="s">
        <v>8273</v>
      </c>
      <c r="O1948" s="28">
        <f t="shared" si="300"/>
        <v>1.117</v>
      </c>
      <c r="P1948" s="29">
        <f t="shared" si="301"/>
        <v>53.19047619047619</v>
      </c>
      <c r="Q1948" s="9" t="str">
        <f t="shared" si="302"/>
        <v>publishing</v>
      </c>
      <c r="R1948" s="26" t="str">
        <f t="shared" si="303"/>
        <v>nonfiction</v>
      </c>
      <c r="S1948" s="27">
        <f t="shared" si="304"/>
        <v>42639.421493055561</v>
      </c>
      <c r="T1948" s="5" t="str">
        <f t="shared" si="305"/>
        <v>Sep</v>
      </c>
      <c r="U1948" s="5" t="str">
        <f t="shared" si="306"/>
        <v>2016</v>
      </c>
      <c r="V1948" s="5" t="str">
        <f t="shared" si="307"/>
        <v>Oct</v>
      </c>
      <c r="W1948" s="1" t="str">
        <f t="shared" si="308"/>
        <v>2016</v>
      </c>
      <c r="X1948" s="27">
        <f t="shared" si="309"/>
        <v>42659.458333333328</v>
      </c>
    </row>
    <row r="1949" spans="1:24" ht="48" hidden="1" x14ac:dyDescent="0.2">
      <c r="A1949" s="1">
        <v>759</v>
      </c>
      <c r="B1949" s="7" t="s">
        <v>760</v>
      </c>
      <c r="C1949" s="7" t="s">
        <v>4869</v>
      </c>
      <c r="D1949" s="1">
        <v>5000</v>
      </c>
      <c r="E1949" s="1">
        <v>5096</v>
      </c>
      <c r="F1949" s="1" t="s">
        <v>8218</v>
      </c>
      <c r="G1949" s="1" t="s">
        <v>8224</v>
      </c>
      <c r="H1949" s="1" t="s">
        <v>8246</v>
      </c>
      <c r="I1949" s="1">
        <v>1404892539</v>
      </c>
      <c r="J1949" s="1">
        <v>1401436539</v>
      </c>
      <c r="K1949" s="1" t="b">
        <v>0</v>
      </c>
      <c r="L1949" s="1">
        <v>99</v>
      </c>
      <c r="M1949" s="1" t="b">
        <v>1</v>
      </c>
      <c r="N1949" s="1" t="s">
        <v>8273</v>
      </c>
      <c r="O1949" s="28">
        <f t="shared" si="300"/>
        <v>1.0192000000000001</v>
      </c>
      <c r="P1949" s="29">
        <f t="shared" si="301"/>
        <v>51.474747474747474</v>
      </c>
      <c r="Q1949" s="9" t="str">
        <f t="shared" si="302"/>
        <v>publishing</v>
      </c>
      <c r="R1949" s="26" t="str">
        <f t="shared" si="303"/>
        <v>nonfiction</v>
      </c>
      <c r="S1949" s="27">
        <f t="shared" si="304"/>
        <v>41789.330312500002</v>
      </c>
      <c r="T1949" s="5" t="str">
        <f t="shared" si="305"/>
        <v>May</v>
      </c>
      <c r="U1949" s="5" t="str">
        <f t="shared" si="306"/>
        <v>2014</v>
      </c>
      <c r="V1949" s="5" t="str">
        <f t="shared" si="307"/>
        <v>Jul</v>
      </c>
      <c r="W1949" s="1" t="str">
        <f t="shared" si="308"/>
        <v>2014</v>
      </c>
      <c r="X1949" s="27">
        <f t="shared" si="309"/>
        <v>41829.330312500002</v>
      </c>
    </row>
    <row r="1950" spans="1:24" ht="48" hidden="1" x14ac:dyDescent="0.2">
      <c r="A1950" s="1">
        <v>761</v>
      </c>
      <c r="B1950" s="7" t="s">
        <v>762</v>
      </c>
      <c r="C1950" s="7" t="s">
        <v>4871</v>
      </c>
      <c r="D1950" s="1">
        <v>5000</v>
      </c>
      <c r="E1950" s="1">
        <v>235</v>
      </c>
      <c r="F1950" s="1" t="s">
        <v>8220</v>
      </c>
      <c r="G1950" s="1" t="s">
        <v>8223</v>
      </c>
      <c r="H1950" s="1" t="s">
        <v>8245</v>
      </c>
      <c r="I1950" s="1">
        <v>1391364126</v>
      </c>
      <c r="J1950" s="1">
        <v>1388772126</v>
      </c>
      <c r="K1950" s="1" t="b">
        <v>0</v>
      </c>
      <c r="L1950" s="1">
        <v>6</v>
      </c>
      <c r="M1950" s="1" t="b">
        <v>0</v>
      </c>
      <c r="N1950" s="1" t="s">
        <v>8274</v>
      </c>
      <c r="O1950" s="28">
        <f t="shared" si="300"/>
        <v>4.7E-2</v>
      </c>
      <c r="P1950" s="29">
        <f t="shared" si="301"/>
        <v>39.166666666666664</v>
      </c>
      <c r="Q1950" s="9" t="str">
        <f t="shared" si="302"/>
        <v>publishing</v>
      </c>
      <c r="R1950" s="26" t="str">
        <f t="shared" si="303"/>
        <v>fiction</v>
      </c>
      <c r="S1950" s="27">
        <f t="shared" si="304"/>
        <v>41642.751458333332</v>
      </c>
      <c r="T1950" s="5" t="str">
        <f t="shared" si="305"/>
        <v>Jan</v>
      </c>
      <c r="U1950" s="5" t="str">
        <f t="shared" si="306"/>
        <v>2014</v>
      </c>
      <c r="V1950" s="5" t="str">
        <f t="shared" si="307"/>
        <v>Feb</v>
      </c>
      <c r="W1950" s="1" t="str">
        <f t="shared" si="308"/>
        <v>2014</v>
      </c>
      <c r="X1950" s="27">
        <f t="shared" si="309"/>
        <v>41672.751458333332</v>
      </c>
    </row>
    <row r="1951" spans="1:24" ht="48" hidden="1" x14ac:dyDescent="0.2">
      <c r="A1951" s="1">
        <v>764</v>
      </c>
      <c r="B1951" s="7" t="s">
        <v>765</v>
      </c>
      <c r="C1951" s="7" t="s">
        <v>4874</v>
      </c>
      <c r="D1951" s="1">
        <v>5000</v>
      </c>
      <c r="E1951" s="1">
        <v>0</v>
      </c>
      <c r="F1951" s="1" t="s">
        <v>8220</v>
      </c>
      <c r="G1951" s="1" t="s">
        <v>8223</v>
      </c>
      <c r="H1951" s="1" t="s">
        <v>8245</v>
      </c>
      <c r="I1951" s="1">
        <v>1441858161</v>
      </c>
      <c r="J1951" s="1">
        <v>1439266161</v>
      </c>
      <c r="K1951" s="1" t="b">
        <v>0</v>
      </c>
      <c r="L1951" s="1">
        <v>0</v>
      </c>
      <c r="M1951" s="1" t="b">
        <v>0</v>
      </c>
      <c r="N1951" s="1" t="s">
        <v>8274</v>
      </c>
      <c r="O1951" s="28">
        <f t="shared" si="300"/>
        <v>0</v>
      </c>
      <c r="P1951" s="29">
        <f t="shared" si="301"/>
        <v>0</v>
      </c>
      <c r="Q1951" s="9" t="str">
        <f t="shared" si="302"/>
        <v>publishing</v>
      </c>
      <c r="R1951" s="26" t="str">
        <f t="shared" si="303"/>
        <v>fiction</v>
      </c>
      <c r="S1951" s="27">
        <f t="shared" si="304"/>
        <v>42227.173159722224</v>
      </c>
      <c r="T1951" s="5" t="str">
        <f t="shared" si="305"/>
        <v>Aug</v>
      </c>
      <c r="U1951" s="5" t="str">
        <f t="shared" si="306"/>
        <v>2015</v>
      </c>
      <c r="V1951" s="5" t="str">
        <f t="shared" si="307"/>
        <v>Sep</v>
      </c>
      <c r="W1951" s="1" t="str">
        <f t="shared" si="308"/>
        <v>2015</v>
      </c>
      <c r="X1951" s="27">
        <f t="shared" si="309"/>
        <v>42257.173159722224</v>
      </c>
    </row>
    <row r="1952" spans="1:24" ht="64" hidden="1" x14ac:dyDescent="0.2">
      <c r="A1952" s="1">
        <v>767</v>
      </c>
      <c r="B1952" s="7" t="s">
        <v>768</v>
      </c>
      <c r="C1952" s="7" t="s">
        <v>4877</v>
      </c>
      <c r="D1952" s="1">
        <v>5000</v>
      </c>
      <c r="E1952" s="1">
        <v>177</v>
      </c>
      <c r="F1952" s="1" t="s">
        <v>8220</v>
      </c>
      <c r="G1952" s="1" t="s">
        <v>8223</v>
      </c>
      <c r="H1952" s="1" t="s">
        <v>8245</v>
      </c>
      <c r="I1952" s="1">
        <v>1432178810</v>
      </c>
      <c r="J1952" s="1">
        <v>1429586810</v>
      </c>
      <c r="K1952" s="1" t="b">
        <v>0</v>
      </c>
      <c r="L1952" s="1">
        <v>3</v>
      </c>
      <c r="M1952" s="1" t="b">
        <v>0</v>
      </c>
      <c r="N1952" s="1" t="s">
        <v>8274</v>
      </c>
      <c r="O1952" s="28">
        <f t="shared" si="300"/>
        <v>3.5400000000000001E-2</v>
      </c>
      <c r="P1952" s="29">
        <f t="shared" si="301"/>
        <v>59</v>
      </c>
      <c r="Q1952" s="9" t="str">
        <f t="shared" si="302"/>
        <v>publishing</v>
      </c>
      <c r="R1952" s="26" t="str">
        <f t="shared" si="303"/>
        <v>fiction</v>
      </c>
      <c r="S1952" s="27">
        <f t="shared" si="304"/>
        <v>42115.143634259264</v>
      </c>
      <c r="T1952" s="5" t="str">
        <f t="shared" si="305"/>
        <v>Apr</v>
      </c>
      <c r="U1952" s="5" t="str">
        <f t="shared" si="306"/>
        <v>2015</v>
      </c>
      <c r="V1952" s="5" t="str">
        <f t="shared" si="307"/>
        <v>May</v>
      </c>
      <c r="W1952" s="1" t="str">
        <f t="shared" si="308"/>
        <v>2015</v>
      </c>
      <c r="X1952" s="27">
        <f t="shared" si="309"/>
        <v>42145.143634259264</v>
      </c>
    </row>
    <row r="1953" spans="1:24" ht="48" hidden="1" x14ac:dyDescent="0.2">
      <c r="A1953" s="1">
        <v>786</v>
      </c>
      <c r="B1953" s="7" t="s">
        <v>787</v>
      </c>
      <c r="C1953" s="7" t="s">
        <v>4896</v>
      </c>
      <c r="D1953" s="1">
        <v>5000</v>
      </c>
      <c r="E1953" s="1">
        <v>7140</v>
      </c>
      <c r="F1953" s="1" t="s">
        <v>8218</v>
      </c>
      <c r="G1953" s="1" t="s">
        <v>8223</v>
      </c>
      <c r="H1953" s="1" t="s">
        <v>8245</v>
      </c>
      <c r="I1953" s="1">
        <v>1336751220</v>
      </c>
      <c r="J1953" s="1">
        <v>1331774434</v>
      </c>
      <c r="K1953" s="1" t="b">
        <v>0</v>
      </c>
      <c r="L1953" s="1">
        <v>44</v>
      </c>
      <c r="M1953" s="1" t="b">
        <v>1</v>
      </c>
      <c r="N1953" s="1" t="s">
        <v>8275</v>
      </c>
      <c r="O1953" s="28">
        <f t="shared" si="300"/>
        <v>1.4279999999999999</v>
      </c>
      <c r="P1953" s="29">
        <f t="shared" si="301"/>
        <v>162.27272727272728</v>
      </c>
      <c r="Q1953" s="9" t="str">
        <f t="shared" si="302"/>
        <v>music</v>
      </c>
      <c r="R1953" s="26" t="str">
        <f t="shared" si="303"/>
        <v>rock</v>
      </c>
      <c r="S1953" s="27">
        <f t="shared" si="304"/>
        <v>40983.055949074071</v>
      </c>
      <c r="T1953" s="5" t="str">
        <f t="shared" si="305"/>
        <v>Mar</v>
      </c>
      <c r="U1953" s="5" t="str">
        <f t="shared" si="306"/>
        <v>2012</v>
      </c>
      <c r="V1953" s="5" t="str">
        <f t="shared" si="307"/>
        <v>May</v>
      </c>
      <c r="W1953" s="1" t="str">
        <f t="shared" si="308"/>
        <v>2012</v>
      </c>
      <c r="X1953" s="27">
        <f t="shared" si="309"/>
        <v>41040.657638888886</v>
      </c>
    </row>
    <row r="1954" spans="1:24" ht="48" hidden="1" x14ac:dyDescent="0.2">
      <c r="A1954" s="1">
        <v>799</v>
      </c>
      <c r="B1954" s="7" t="s">
        <v>800</v>
      </c>
      <c r="C1954" s="7" t="s">
        <v>4909</v>
      </c>
      <c r="D1954" s="1">
        <v>5000</v>
      </c>
      <c r="E1954" s="1">
        <v>5001</v>
      </c>
      <c r="F1954" s="1" t="s">
        <v>8218</v>
      </c>
      <c r="G1954" s="1" t="s">
        <v>8223</v>
      </c>
      <c r="H1954" s="1" t="s">
        <v>8245</v>
      </c>
      <c r="I1954" s="1">
        <v>1335542446</v>
      </c>
      <c r="J1954" s="1">
        <v>1332950446</v>
      </c>
      <c r="K1954" s="1" t="b">
        <v>0</v>
      </c>
      <c r="L1954" s="1">
        <v>28</v>
      </c>
      <c r="M1954" s="1" t="b">
        <v>1</v>
      </c>
      <c r="N1954" s="1" t="s">
        <v>8275</v>
      </c>
      <c r="O1954" s="28">
        <f t="shared" si="300"/>
        <v>1.0002</v>
      </c>
      <c r="P1954" s="29">
        <f t="shared" si="301"/>
        <v>178.60714285714286</v>
      </c>
      <c r="Q1954" s="9" t="str">
        <f t="shared" si="302"/>
        <v>music</v>
      </c>
      <c r="R1954" s="26" t="str">
        <f t="shared" si="303"/>
        <v>rock</v>
      </c>
      <c r="S1954" s="27">
        <f t="shared" si="304"/>
        <v>40996.667199074072</v>
      </c>
      <c r="T1954" s="5" t="str">
        <f t="shared" si="305"/>
        <v>Mar</v>
      </c>
      <c r="U1954" s="5" t="str">
        <f t="shared" si="306"/>
        <v>2012</v>
      </c>
      <c r="V1954" s="5" t="str">
        <f t="shared" si="307"/>
        <v>Apr</v>
      </c>
      <c r="W1954" s="1" t="str">
        <f t="shared" si="308"/>
        <v>2012</v>
      </c>
      <c r="X1954" s="27">
        <f t="shared" si="309"/>
        <v>41026.667199074072</v>
      </c>
    </row>
    <row r="1955" spans="1:24" ht="16" hidden="1" x14ac:dyDescent="0.2">
      <c r="A1955" s="1">
        <v>836</v>
      </c>
      <c r="B1955" s="7" t="s">
        <v>837</v>
      </c>
      <c r="C1955" s="7" t="s">
        <v>4946</v>
      </c>
      <c r="D1955" s="1">
        <v>5000</v>
      </c>
      <c r="E1955" s="1">
        <v>5046.5200000000004</v>
      </c>
      <c r="F1955" s="1" t="s">
        <v>8218</v>
      </c>
      <c r="G1955" s="1" t="s">
        <v>8223</v>
      </c>
      <c r="H1955" s="1" t="s">
        <v>8245</v>
      </c>
      <c r="I1955" s="1">
        <v>1381108918</v>
      </c>
      <c r="J1955" s="1">
        <v>1378516918</v>
      </c>
      <c r="K1955" s="1" t="b">
        <v>0</v>
      </c>
      <c r="L1955" s="1">
        <v>46</v>
      </c>
      <c r="M1955" s="1" t="b">
        <v>1</v>
      </c>
      <c r="N1955" s="1" t="s">
        <v>8275</v>
      </c>
      <c r="O1955" s="28">
        <f t="shared" si="300"/>
        <v>1.009304</v>
      </c>
      <c r="P1955" s="29">
        <f t="shared" si="301"/>
        <v>109.70695652173914</v>
      </c>
      <c r="Q1955" s="9" t="str">
        <f t="shared" si="302"/>
        <v>music</v>
      </c>
      <c r="R1955" s="26" t="str">
        <f t="shared" si="303"/>
        <v>rock</v>
      </c>
      <c r="S1955" s="27">
        <f t="shared" si="304"/>
        <v>41524.056921296295</v>
      </c>
      <c r="T1955" s="5" t="str">
        <f t="shared" si="305"/>
        <v>Sep</v>
      </c>
      <c r="U1955" s="5" t="str">
        <f t="shared" si="306"/>
        <v>2013</v>
      </c>
      <c r="V1955" s="5" t="str">
        <f t="shared" si="307"/>
        <v>Oct</v>
      </c>
      <c r="W1955" s="1" t="str">
        <f t="shared" si="308"/>
        <v>2013</v>
      </c>
      <c r="X1955" s="27">
        <f t="shared" si="309"/>
        <v>41554.056921296295</v>
      </c>
    </row>
    <row r="1956" spans="1:24" ht="48" hidden="1" x14ac:dyDescent="0.2">
      <c r="A1956" s="1">
        <v>839</v>
      </c>
      <c r="B1956" s="7" t="s">
        <v>840</v>
      </c>
      <c r="C1956" s="7" t="s">
        <v>4949</v>
      </c>
      <c r="D1956" s="1">
        <v>5000</v>
      </c>
      <c r="E1956" s="1">
        <v>5830.83</v>
      </c>
      <c r="F1956" s="1" t="s">
        <v>8218</v>
      </c>
      <c r="G1956" s="1" t="s">
        <v>8223</v>
      </c>
      <c r="H1956" s="1" t="s">
        <v>8245</v>
      </c>
      <c r="I1956" s="1">
        <v>1348337956</v>
      </c>
      <c r="J1956" s="1">
        <v>1345745956</v>
      </c>
      <c r="K1956" s="1" t="b">
        <v>0</v>
      </c>
      <c r="L1956" s="1">
        <v>96</v>
      </c>
      <c r="M1956" s="1" t="b">
        <v>1</v>
      </c>
      <c r="N1956" s="1" t="s">
        <v>8275</v>
      </c>
      <c r="O1956" s="28">
        <f t="shared" si="300"/>
        <v>1.166166</v>
      </c>
      <c r="P1956" s="29">
        <f t="shared" si="301"/>
        <v>60.737812499999997</v>
      </c>
      <c r="Q1956" s="9" t="str">
        <f t="shared" si="302"/>
        <v>music</v>
      </c>
      <c r="R1956" s="26" t="str">
        <f t="shared" si="303"/>
        <v>rock</v>
      </c>
      <c r="S1956" s="27">
        <f t="shared" si="304"/>
        <v>41144.763379629629</v>
      </c>
      <c r="T1956" s="5" t="str">
        <f t="shared" si="305"/>
        <v>Aug</v>
      </c>
      <c r="U1956" s="5" t="str">
        <f t="shared" si="306"/>
        <v>2012</v>
      </c>
      <c r="V1956" s="5" t="str">
        <f t="shared" si="307"/>
        <v>Sep</v>
      </c>
      <c r="W1956" s="1" t="str">
        <f t="shared" si="308"/>
        <v>2012</v>
      </c>
      <c r="X1956" s="27">
        <f t="shared" si="309"/>
        <v>41174.763379629629</v>
      </c>
    </row>
    <row r="1957" spans="1:24" ht="48" hidden="1" x14ac:dyDescent="0.2">
      <c r="A1957" s="1">
        <v>841</v>
      </c>
      <c r="B1957" s="7" t="s">
        <v>842</v>
      </c>
      <c r="C1957" s="7" t="s">
        <v>4951</v>
      </c>
      <c r="D1957" s="1">
        <v>5000</v>
      </c>
      <c r="E1957" s="1">
        <v>5066</v>
      </c>
      <c r="F1957" s="1" t="s">
        <v>8218</v>
      </c>
      <c r="G1957" s="1" t="s">
        <v>8223</v>
      </c>
      <c r="H1957" s="1" t="s">
        <v>8245</v>
      </c>
      <c r="I1957" s="1">
        <v>1415653663</v>
      </c>
      <c r="J1957" s="1">
        <v>1413058063</v>
      </c>
      <c r="K1957" s="1" t="b">
        <v>1</v>
      </c>
      <c r="L1957" s="1">
        <v>94</v>
      </c>
      <c r="M1957" s="1" t="b">
        <v>1</v>
      </c>
      <c r="N1957" s="1" t="s">
        <v>8276</v>
      </c>
      <c r="O1957" s="28">
        <f t="shared" si="300"/>
        <v>1.0132000000000001</v>
      </c>
      <c r="P1957" s="29">
        <f t="shared" si="301"/>
        <v>53.893617021276597</v>
      </c>
      <c r="Q1957" s="9" t="str">
        <f t="shared" si="302"/>
        <v>music</v>
      </c>
      <c r="R1957" s="26" t="str">
        <f t="shared" si="303"/>
        <v>metal</v>
      </c>
      <c r="S1957" s="27">
        <f t="shared" si="304"/>
        <v>41923.838692129626</v>
      </c>
      <c r="T1957" s="5" t="str">
        <f t="shared" si="305"/>
        <v>Oct</v>
      </c>
      <c r="U1957" s="5" t="str">
        <f t="shared" si="306"/>
        <v>2014</v>
      </c>
      <c r="V1957" s="5" t="str">
        <f t="shared" si="307"/>
        <v>Nov</v>
      </c>
      <c r="W1957" s="1" t="str">
        <f t="shared" si="308"/>
        <v>2014</v>
      </c>
      <c r="X1957" s="27">
        <f t="shared" si="309"/>
        <v>41953.88035879629</v>
      </c>
    </row>
    <row r="1958" spans="1:24" ht="48" hidden="1" x14ac:dyDescent="0.2">
      <c r="A1958" s="1">
        <v>845</v>
      </c>
      <c r="B1958" s="7" t="s">
        <v>846</v>
      </c>
      <c r="C1958" s="7" t="s">
        <v>4955</v>
      </c>
      <c r="D1958" s="1">
        <v>5000</v>
      </c>
      <c r="E1958" s="1">
        <v>6019.01</v>
      </c>
      <c r="F1958" s="1" t="s">
        <v>8218</v>
      </c>
      <c r="G1958" s="1" t="s">
        <v>8223</v>
      </c>
      <c r="H1958" s="1" t="s">
        <v>8245</v>
      </c>
      <c r="I1958" s="1">
        <v>1473047940</v>
      </c>
      <c r="J1958" s="1">
        <v>1469595396</v>
      </c>
      <c r="K1958" s="1" t="b">
        <v>0</v>
      </c>
      <c r="L1958" s="1">
        <v>177</v>
      </c>
      <c r="M1958" s="1" t="b">
        <v>1</v>
      </c>
      <c r="N1958" s="1" t="s">
        <v>8276</v>
      </c>
      <c r="O1958" s="28">
        <f t="shared" si="300"/>
        <v>1.203802</v>
      </c>
      <c r="P1958" s="29">
        <f t="shared" si="301"/>
        <v>34.005706214689269</v>
      </c>
      <c r="Q1958" s="9" t="str">
        <f t="shared" si="302"/>
        <v>music</v>
      </c>
      <c r="R1958" s="26" t="str">
        <f t="shared" si="303"/>
        <v>metal</v>
      </c>
      <c r="S1958" s="27">
        <f t="shared" si="304"/>
        <v>42578.205972222218</v>
      </c>
      <c r="T1958" s="5" t="str">
        <f t="shared" si="305"/>
        <v>Jul</v>
      </c>
      <c r="U1958" s="5" t="str">
        <f t="shared" si="306"/>
        <v>2016</v>
      </c>
      <c r="V1958" s="5" t="str">
        <f t="shared" si="307"/>
        <v>Sep</v>
      </c>
      <c r="W1958" s="1" t="str">
        <f t="shared" si="308"/>
        <v>2016</v>
      </c>
      <c r="X1958" s="27">
        <f t="shared" si="309"/>
        <v>42618.165972222225</v>
      </c>
    </row>
    <row r="1959" spans="1:24" ht="48" hidden="1" x14ac:dyDescent="0.2">
      <c r="A1959" s="1">
        <v>867</v>
      </c>
      <c r="B1959" s="7" t="s">
        <v>868</v>
      </c>
      <c r="C1959" s="7" t="s">
        <v>4977</v>
      </c>
      <c r="D1959" s="1">
        <v>5000</v>
      </c>
      <c r="E1959" s="1">
        <v>1201</v>
      </c>
      <c r="F1959" s="1" t="s">
        <v>8220</v>
      </c>
      <c r="G1959" s="1" t="s">
        <v>8223</v>
      </c>
      <c r="H1959" s="1" t="s">
        <v>8245</v>
      </c>
      <c r="I1959" s="1">
        <v>1259643540</v>
      </c>
      <c r="J1959" s="1">
        <v>1254450706</v>
      </c>
      <c r="K1959" s="1" t="b">
        <v>0</v>
      </c>
      <c r="L1959" s="1">
        <v>11</v>
      </c>
      <c r="M1959" s="1" t="b">
        <v>0</v>
      </c>
      <c r="N1959" s="1" t="s">
        <v>8277</v>
      </c>
      <c r="O1959" s="28">
        <f t="shared" si="300"/>
        <v>0.2402</v>
      </c>
      <c r="P1959" s="29">
        <f t="shared" si="301"/>
        <v>109.18181818181819</v>
      </c>
      <c r="Q1959" s="9" t="str">
        <f t="shared" si="302"/>
        <v>music</v>
      </c>
      <c r="R1959" s="26" t="str">
        <f t="shared" si="303"/>
        <v>jazz</v>
      </c>
      <c r="S1959" s="27">
        <f t="shared" si="304"/>
        <v>40088.105393518519</v>
      </c>
      <c r="T1959" s="5" t="str">
        <f t="shared" si="305"/>
        <v>Oct</v>
      </c>
      <c r="U1959" s="5" t="str">
        <f t="shared" si="306"/>
        <v>2009</v>
      </c>
      <c r="V1959" s="5" t="str">
        <f t="shared" si="307"/>
        <v>Dec</v>
      </c>
      <c r="W1959" s="1" t="str">
        <f t="shared" si="308"/>
        <v>2009</v>
      </c>
      <c r="X1959" s="27">
        <f t="shared" si="309"/>
        <v>40148.207638888889</v>
      </c>
    </row>
    <row r="1960" spans="1:24" ht="64" hidden="1" x14ac:dyDescent="0.2">
      <c r="A1960" s="1">
        <v>875</v>
      </c>
      <c r="B1960" s="7" t="s">
        <v>876</v>
      </c>
      <c r="C1960" s="7" t="s">
        <v>4985</v>
      </c>
      <c r="D1960" s="1">
        <v>5000</v>
      </c>
      <c r="E1960" s="1">
        <v>0</v>
      </c>
      <c r="F1960" s="1" t="s">
        <v>8220</v>
      </c>
      <c r="G1960" s="1" t="s">
        <v>8223</v>
      </c>
      <c r="H1960" s="1" t="s">
        <v>8245</v>
      </c>
      <c r="I1960" s="1">
        <v>1442856131</v>
      </c>
      <c r="J1960" s="1">
        <v>1441128131</v>
      </c>
      <c r="K1960" s="1" t="b">
        <v>0</v>
      </c>
      <c r="L1960" s="1">
        <v>0</v>
      </c>
      <c r="M1960" s="1" t="b">
        <v>0</v>
      </c>
      <c r="N1960" s="1" t="s">
        <v>8277</v>
      </c>
      <c r="O1960" s="28">
        <f t="shared" si="300"/>
        <v>0</v>
      </c>
      <c r="P1960" s="29">
        <f t="shared" si="301"/>
        <v>0</v>
      </c>
      <c r="Q1960" s="9" t="str">
        <f t="shared" si="302"/>
        <v>music</v>
      </c>
      <c r="R1960" s="26" t="str">
        <f t="shared" si="303"/>
        <v>jazz</v>
      </c>
      <c r="S1960" s="27">
        <f t="shared" si="304"/>
        <v>42248.723738425921</v>
      </c>
      <c r="T1960" s="5" t="str">
        <f t="shared" si="305"/>
        <v>Sep</v>
      </c>
      <c r="U1960" s="5" t="str">
        <f t="shared" si="306"/>
        <v>2015</v>
      </c>
      <c r="V1960" s="5" t="str">
        <f t="shared" si="307"/>
        <v>Sep</v>
      </c>
      <c r="W1960" s="1" t="str">
        <f t="shared" si="308"/>
        <v>2015</v>
      </c>
      <c r="X1960" s="27">
        <f t="shared" si="309"/>
        <v>42268.723738425921</v>
      </c>
    </row>
    <row r="1961" spans="1:24" ht="48" hidden="1" x14ac:dyDescent="0.2">
      <c r="A1961" s="1">
        <v>878</v>
      </c>
      <c r="B1961" s="7" t="s">
        <v>879</v>
      </c>
      <c r="C1961" s="7" t="s">
        <v>4988</v>
      </c>
      <c r="D1961" s="1">
        <v>5000</v>
      </c>
      <c r="E1961" s="1">
        <v>65</v>
      </c>
      <c r="F1961" s="1" t="s">
        <v>8220</v>
      </c>
      <c r="G1961" s="1" t="s">
        <v>8223</v>
      </c>
      <c r="H1961" s="1" t="s">
        <v>8245</v>
      </c>
      <c r="I1961" s="1">
        <v>1293082524</v>
      </c>
      <c r="J1961" s="1">
        <v>1290490524</v>
      </c>
      <c r="K1961" s="1" t="b">
        <v>0</v>
      </c>
      <c r="L1961" s="1">
        <v>2</v>
      </c>
      <c r="M1961" s="1" t="b">
        <v>0</v>
      </c>
      <c r="N1961" s="1" t="s">
        <v>8277</v>
      </c>
      <c r="O1961" s="28">
        <f t="shared" si="300"/>
        <v>1.2999999999999999E-2</v>
      </c>
      <c r="P1961" s="29">
        <f t="shared" si="301"/>
        <v>32.5</v>
      </c>
      <c r="Q1961" s="9" t="str">
        <f t="shared" si="302"/>
        <v>music</v>
      </c>
      <c r="R1961" s="26" t="str">
        <f t="shared" si="303"/>
        <v>jazz</v>
      </c>
      <c r="S1961" s="27">
        <f t="shared" si="304"/>
        <v>40505.232916666668</v>
      </c>
      <c r="T1961" s="5" t="str">
        <f t="shared" si="305"/>
        <v>Nov</v>
      </c>
      <c r="U1961" s="5" t="str">
        <f t="shared" si="306"/>
        <v>2010</v>
      </c>
      <c r="V1961" s="5" t="str">
        <f t="shared" si="307"/>
        <v>Dec</v>
      </c>
      <c r="W1961" s="1" t="str">
        <f t="shared" si="308"/>
        <v>2010</v>
      </c>
      <c r="X1961" s="27">
        <f t="shared" si="309"/>
        <v>40535.232916666668</v>
      </c>
    </row>
    <row r="1962" spans="1:24" ht="48" hidden="1" x14ac:dyDescent="0.2">
      <c r="A1962" s="1">
        <v>883</v>
      </c>
      <c r="B1962" s="7" t="s">
        <v>884</v>
      </c>
      <c r="C1962" s="7" t="s">
        <v>4993</v>
      </c>
      <c r="D1962" s="1">
        <v>5000</v>
      </c>
      <c r="E1962" s="1">
        <v>2001</v>
      </c>
      <c r="F1962" s="1" t="s">
        <v>8220</v>
      </c>
      <c r="G1962" s="1" t="s">
        <v>8223</v>
      </c>
      <c r="H1962" s="1" t="s">
        <v>8245</v>
      </c>
      <c r="I1962" s="1">
        <v>1456957635</v>
      </c>
      <c r="J1962" s="1">
        <v>1451773635</v>
      </c>
      <c r="K1962" s="1" t="b">
        <v>0</v>
      </c>
      <c r="L1962" s="1">
        <v>24</v>
      </c>
      <c r="M1962" s="1" t="b">
        <v>0</v>
      </c>
      <c r="N1962" s="1" t="s">
        <v>8278</v>
      </c>
      <c r="O1962" s="28">
        <f t="shared" si="300"/>
        <v>0.4002</v>
      </c>
      <c r="P1962" s="29">
        <f t="shared" si="301"/>
        <v>83.375</v>
      </c>
      <c r="Q1962" s="9" t="str">
        <f t="shared" si="302"/>
        <v>music</v>
      </c>
      <c r="R1962" s="26" t="str">
        <f t="shared" si="303"/>
        <v>indie rock</v>
      </c>
      <c r="S1962" s="27">
        <f t="shared" si="304"/>
        <v>42371.935590277775</v>
      </c>
      <c r="T1962" s="5" t="str">
        <f t="shared" si="305"/>
        <v>Jan</v>
      </c>
      <c r="U1962" s="5" t="str">
        <f t="shared" si="306"/>
        <v>2016</v>
      </c>
      <c r="V1962" s="5" t="str">
        <f t="shared" si="307"/>
        <v>Mar</v>
      </c>
      <c r="W1962" s="1" t="str">
        <f t="shared" si="308"/>
        <v>2016</v>
      </c>
      <c r="X1962" s="27">
        <f t="shared" si="309"/>
        <v>42431.935590277775</v>
      </c>
    </row>
    <row r="1963" spans="1:24" ht="32" hidden="1" x14ac:dyDescent="0.2">
      <c r="A1963" s="1">
        <v>900</v>
      </c>
      <c r="B1963" s="7" t="s">
        <v>901</v>
      </c>
      <c r="C1963" s="7" t="s">
        <v>5010</v>
      </c>
      <c r="D1963" s="1">
        <v>5000</v>
      </c>
      <c r="E1963" s="1">
        <v>21</v>
      </c>
      <c r="F1963" s="1" t="s">
        <v>8220</v>
      </c>
      <c r="G1963" s="1" t="s">
        <v>8223</v>
      </c>
      <c r="H1963" s="1" t="s">
        <v>8245</v>
      </c>
      <c r="I1963" s="1">
        <v>1459365802</v>
      </c>
      <c r="J1963" s="1">
        <v>1456777402</v>
      </c>
      <c r="K1963" s="1" t="b">
        <v>0</v>
      </c>
      <c r="L1963" s="1">
        <v>2</v>
      </c>
      <c r="M1963" s="1" t="b">
        <v>0</v>
      </c>
      <c r="N1963" s="1" t="s">
        <v>8277</v>
      </c>
      <c r="O1963" s="28">
        <f t="shared" si="300"/>
        <v>4.1999999999999997E-3</v>
      </c>
      <c r="P1963" s="29">
        <f t="shared" si="301"/>
        <v>10.5</v>
      </c>
      <c r="Q1963" s="9" t="str">
        <f t="shared" si="302"/>
        <v>music</v>
      </c>
      <c r="R1963" s="26" t="str">
        <f t="shared" si="303"/>
        <v>jazz</v>
      </c>
      <c r="S1963" s="27">
        <f t="shared" si="304"/>
        <v>42429.84956018519</v>
      </c>
      <c r="T1963" s="5" t="str">
        <f t="shared" si="305"/>
        <v>Feb</v>
      </c>
      <c r="U1963" s="5" t="str">
        <f t="shared" si="306"/>
        <v>2016</v>
      </c>
      <c r="V1963" s="5" t="str">
        <f t="shared" si="307"/>
        <v>Mar</v>
      </c>
      <c r="W1963" s="1" t="str">
        <f t="shared" si="308"/>
        <v>2016</v>
      </c>
      <c r="X1963" s="27">
        <f t="shared" si="309"/>
        <v>42459.807893518519</v>
      </c>
    </row>
    <row r="1964" spans="1:24" ht="48" hidden="1" x14ac:dyDescent="0.2">
      <c r="A1964" s="1">
        <v>903</v>
      </c>
      <c r="B1964" s="7" t="s">
        <v>904</v>
      </c>
      <c r="C1964" s="7" t="s">
        <v>5013</v>
      </c>
      <c r="D1964" s="1">
        <v>5000</v>
      </c>
      <c r="E1964" s="1">
        <v>160</v>
      </c>
      <c r="F1964" s="1" t="s">
        <v>8220</v>
      </c>
      <c r="G1964" s="1" t="s">
        <v>8223</v>
      </c>
      <c r="H1964" s="1" t="s">
        <v>8245</v>
      </c>
      <c r="I1964" s="1">
        <v>1348367100</v>
      </c>
      <c r="J1964" s="1">
        <v>1346180780</v>
      </c>
      <c r="K1964" s="1" t="b">
        <v>0</v>
      </c>
      <c r="L1964" s="1">
        <v>4</v>
      </c>
      <c r="M1964" s="1" t="b">
        <v>0</v>
      </c>
      <c r="N1964" s="1" t="s">
        <v>8277</v>
      </c>
      <c r="O1964" s="28">
        <f t="shared" si="300"/>
        <v>3.2000000000000001E-2</v>
      </c>
      <c r="P1964" s="29">
        <f t="shared" si="301"/>
        <v>40</v>
      </c>
      <c r="Q1964" s="9" t="str">
        <f t="shared" si="302"/>
        <v>music</v>
      </c>
      <c r="R1964" s="26" t="str">
        <f t="shared" si="303"/>
        <v>jazz</v>
      </c>
      <c r="S1964" s="27">
        <f t="shared" si="304"/>
        <v>41149.796064814815</v>
      </c>
      <c r="T1964" s="5" t="str">
        <f t="shared" si="305"/>
        <v>Aug</v>
      </c>
      <c r="U1964" s="5" t="str">
        <f t="shared" si="306"/>
        <v>2012</v>
      </c>
      <c r="V1964" s="5" t="str">
        <f t="shared" si="307"/>
        <v>Sep</v>
      </c>
      <c r="W1964" s="1" t="str">
        <f t="shared" si="308"/>
        <v>2012</v>
      </c>
      <c r="X1964" s="27">
        <f t="shared" si="309"/>
        <v>41175.100694444445</v>
      </c>
    </row>
    <row r="1965" spans="1:24" ht="48" hidden="1" x14ac:dyDescent="0.2">
      <c r="A1965" s="1">
        <v>917</v>
      </c>
      <c r="B1965" s="7" t="s">
        <v>918</v>
      </c>
      <c r="C1965" s="7" t="s">
        <v>5027</v>
      </c>
      <c r="D1965" s="1">
        <v>5000</v>
      </c>
      <c r="E1965" s="1">
        <v>30</v>
      </c>
      <c r="F1965" s="1" t="s">
        <v>8220</v>
      </c>
      <c r="G1965" s="1" t="s">
        <v>8223</v>
      </c>
      <c r="H1965" s="1" t="s">
        <v>8245</v>
      </c>
      <c r="I1965" s="1">
        <v>1405305000</v>
      </c>
      <c r="J1965" s="1">
        <v>1402612730</v>
      </c>
      <c r="K1965" s="1" t="b">
        <v>0</v>
      </c>
      <c r="L1965" s="1">
        <v>1</v>
      </c>
      <c r="M1965" s="1" t="b">
        <v>0</v>
      </c>
      <c r="N1965" s="1" t="s">
        <v>8277</v>
      </c>
      <c r="O1965" s="28">
        <f t="shared" si="300"/>
        <v>6.0000000000000001E-3</v>
      </c>
      <c r="P1965" s="29">
        <f t="shared" si="301"/>
        <v>30</v>
      </c>
      <c r="Q1965" s="9" t="str">
        <f t="shared" si="302"/>
        <v>music</v>
      </c>
      <c r="R1965" s="26" t="str">
        <f t="shared" si="303"/>
        <v>jazz</v>
      </c>
      <c r="S1965" s="27">
        <f t="shared" si="304"/>
        <v>41802.94363425926</v>
      </c>
      <c r="T1965" s="5" t="str">
        <f t="shared" si="305"/>
        <v>Jun</v>
      </c>
      <c r="U1965" s="5" t="str">
        <f t="shared" si="306"/>
        <v>2014</v>
      </c>
      <c r="V1965" s="5" t="str">
        <f t="shared" si="307"/>
        <v>Jul</v>
      </c>
      <c r="W1965" s="1" t="str">
        <f t="shared" si="308"/>
        <v>2014</v>
      </c>
      <c r="X1965" s="27">
        <f t="shared" si="309"/>
        <v>41834.104166666664</v>
      </c>
    </row>
    <row r="1966" spans="1:24" ht="48" hidden="1" x14ac:dyDescent="0.2">
      <c r="A1966" s="1">
        <v>934</v>
      </c>
      <c r="B1966" s="7" t="s">
        <v>935</v>
      </c>
      <c r="C1966" s="7" t="s">
        <v>5044</v>
      </c>
      <c r="D1966" s="1">
        <v>5000</v>
      </c>
      <c r="E1966" s="1">
        <v>1520</v>
      </c>
      <c r="F1966" s="1" t="s">
        <v>8220</v>
      </c>
      <c r="G1966" s="1" t="s">
        <v>8228</v>
      </c>
      <c r="H1966" s="1" t="s">
        <v>8250</v>
      </c>
      <c r="I1966" s="1">
        <v>1399183200</v>
      </c>
      <c r="J1966" s="1">
        <v>1396633284</v>
      </c>
      <c r="K1966" s="1" t="b">
        <v>0</v>
      </c>
      <c r="L1966" s="1">
        <v>30</v>
      </c>
      <c r="M1966" s="1" t="b">
        <v>0</v>
      </c>
      <c r="N1966" s="1" t="s">
        <v>8277</v>
      </c>
      <c r="O1966" s="28">
        <f t="shared" si="300"/>
        <v>0.30399999999999999</v>
      </c>
      <c r="P1966" s="29">
        <f t="shared" si="301"/>
        <v>50.666666666666664</v>
      </c>
      <c r="Q1966" s="9" t="str">
        <f t="shared" si="302"/>
        <v>music</v>
      </c>
      <c r="R1966" s="26" t="str">
        <f t="shared" si="303"/>
        <v>jazz</v>
      </c>
      <c r="S1966" s="27">
        <f t="shared" si="304"/>
        <v>41733.737083333333</v>
      </c>
      <c r="T1966" s="5" t="str">
        <f t="shared" si="305"/>
        <v>Apr</v>
      </c>
      <c r="U1966" s="5" t="str">
        <f t="shared" si="306"/>
        <v>2014</v>
      </c>
      <c r="V1966" s="5" t="str">
        <f t="shared" si="307"/>
        <v>May</v>
      </c>
      <c r="W1966" s="1" t="str">
        <f t="shared" si="308"/>
        <v>2014</v>
      </c>
      <c r="X1966" s="27">
        <f t="shared" si="309"/>
        <v>41763.25</v>
      </c>
    </row>
    <row r="1967" spans="1:24" ht="48" hidden="1" x14ac:dyDescent="0.2">
      <c r="A1967" s="1">
        <v>950</v>
      </c>
      <c r="B1967" s="7" t="s">
        <v>951</v>
      </c>
      <c r="C1967" s="7" t="s">
        <v>5060</v>
      </c>
      <c r="D1967" s="1">
        <v>5000</v>
      </c>
      <c r="E1967" s="1">
        <v>1402</v>
      </c>
      <c r="F1967" s="1" t="s">
        <v>8220</v>
      </c>
      <c r="G1967" s="1" t="s">
        <v>8228</v>
      </c>
      <c r="H1967" s="1" t="s">
        <v>8250</v>
      </c>
      <c r="I1967" s="1">
        <v>1453053661</v>
      </c>
      <c r="J1967" s="1">
        <v>1450461661</v>
      </c>
      <c r="K1967" s="1" t="b">
        <v>0</v>
      </c>
      <c r="L1967" s="1">
        <v>24</v>
      </c>
      <c r="M1967" s="1" t="b">
        <v>0</v>
      </c>
      <c r="N1967" s="1" t="s">
        <v>8272</v>
      </c>
      <c r="O1967" s="28">
        <f t="shared" si="300"/>
        <v>0.28039999999999998</v>
      </c>
      <c r="P1967" s="29">
        <f t="shared" si="301"/>
        <v>58.416666666666664</v>
      </c>
      <c r="Q1967" s="9" t="str">
        <f t="shared" si="302"/>
        <v>technology</v>
      </c>
      <c r="R1967" s="26" t="str">
        <f t="shared" si="303"/>
        <v>wearables</v>
      </c>
      <c r="S1967" s="27">
        <f t="shared" si="304"/>
        <v>42356.750706018516</v>
      </c>
      <c r="T1967" s="5" t="str">
        <f t="shared" si="305"/>
        <v>Dec</v>
      </c>
      <c r="U1967" s="5" t="str">
        <f t="shared" si="306"/>
        <v>2015</v>
      </c>
      <c r="V1967" s="5" t="str">
        <f t="shared" si="307"/>
        <v>Jan</v>
      </c>
      <c r="W1967" s="1" t="str">
        <f t="shared" si="308"/>
        <v>2016</v>
      </c>
      <c r="X1967" s="27">
        <f t="shared" si="309"/>
        <v>42386.750706018516</v>
      </c>
    </row>
    <row r="1968" spans="1:24" ht="48" hidden="1" x14ac:dyDescent="0.2">
      <c r="A1968" s="1">
        <v>970</v>
      </c>
      <c r="B1968" s="7" t="s">
        <v>971</v>
      </c>
      <c r="C1968" s="7" t="s">
        <v>5080</v>
      </c>
      <c r="D1968" s="1">
        <v>5000</v>
      </c>
      <c r="E1968" s="1">
        <v>2296</v>
      </c>
      <c r="F1968" s="1" t="s">
        <v>8220</v>
      </c>
      <c r="G1968" s="1" t="s">
        <v>8228</v>
      </c>
      <c r="H1968" s="1" t="s">
        <v>8250</v>
      </c>
      <c r="I1968" s="1">
        <v>1485147540</v>
      </c>
      <c r="J1968" s="1">
        <v>1481951853</v>
      </c>
      <c r="K1968" s="1" t="b">
        <v>0</v>
      </c>
      <c r="L1968" s="1">
        <v>14</v>
      </c>
      <c r="M1968" s="1" t="b">
        <v>0</v>
      </c>
      <c r="N1968" s="1" t="s">
        <v>8272</v>
      </c>
      <c r="O1968" s="28">
        <f t="shared" si="300"/>
        <v>0.4592</v>
      </c>
      <c r="P1968" s="29">
        <f t="shared" si="301"/>
        <v>164</v>
      </c>
      <c r="Q1968" s="9" t="str">
        <f t="shared" si="302"/>
        <v>technology</v>
      </c>
      <c r="R1968" s="26" t="str">
        <f t="shared" si="303"/>
        <v>wearables</v>
      </c>
      <c r="S1968" s="27">
        <f t="shared" si="304"/>
        <v>42721.220520833333</v>
      </c>
      <c r="T1968" s="5" t="str">
        <f t="shared" si="305"/>
        <v>Dec</v>
      </c>
      <c r="U1968" s="5" t="str">
        <f t="shared" si="306"/>
        <v>2016</v>
      </c>
      <c r="V1968" s="5" t="str">
        <f t="shared" si="307"/>
        <v>Jan</v>
      </c>
      <c r="W1968" s="1" t="str">
        <f t="shared" si="308"/>
        <v>2017</v>
      </c>
      <c r="X1968" s="27">
        <f t="shared" si="309"/>
        <v>42758.207638888889</v>
      </c>
    </row>
    <row r="1969" spans="1:24" ht="64" hidden="1" x14ac:dyDescent="0.2">
      <c r="A1969" s="1">
        <v>988</v>
      </c>
      <c r="B1969" s="7" t="s">
        <v>989</v>
      </c>
      <c r="C1969" s="7" t="s">
        <v>5098</v>
      </c>
      <c r="D1969" s="1">
        <v>5000</v>
      </c>
      <c r="E1969" s="1">
        <v>0</v>
      </c>
      <c r="F1969" s="1" t="s">
        <v>8220</v>
      </c>
      <c r="G1969" s="1" t="s">
        <v>8236</v>
      </c>
      <c r="H1969" s="1" t="s">
        <v>8248</v>
      </c>
      <c r="I1969" s="1">
        <v>1475310825</v>
      </c>
      <c r="J1969" s="1">
        <v>1472718825</v>
      </c>
      <c r="K1969" s="1" t="b">
        <v>0</v>
      </c>
      <c r="L1969" s="1">
        <v>0</v>
      </c>
      <c r="M1969" s="1" t="b">
        <v>0</v>
      </c>
      <c r="N1969" s="1" t="s">
        <v>8272</v>
      </c>
      <c r="O1969" s="28">
        <f t="shared" si="300"/>
        <v>0</v>
      </c>
      <c r="P1969" s="29">
        <f t="shared" si="301"/>
        <v>0</v>
      </c>
      <c r="Q1969" s="9" t="str">
        <f t="shared" si="302"/>
        <v>technology</v>
      </c>
      <c r="R1969" s="26" t="str">
        <f t="shared" si="303"/>
        <v>wearables</v>
      </c>
      <c r="S1969" s="27">
        <f t="shared" si="304"/>
        <v>42614.356770833328</v>
      </c>
      <c r="T1969" s="5" t="str">
        <f t="shared" si="305"/>
        <v>Sep</v>
      </c>
      <c r="U1969" s="5" t="str">
        <f t="shared" si="306"/>
        <v>2016</v>
      </c>
      <c r="V1969" s="5" t="str">
        <f t="shared" si="307"/>
        <v>Oct</v>
      </c>
      <c r="W1969" s="1" t="str">
        <f t="shared" si="308"/>
        <v>2016</v>
      </c>
      <c r="X1969" s="27">
        <f t="shared" si="309"/>
        <v>42644.356770833328</v>
      </c>
    </row>
    <row r="1970" spans="1:24" ht="80" hidden="1" x14ac:dyDescent="0.2">
      <c r="A1970" s="1">
        <v>991</v>
      </c>
      <c r="B1970" s="7" t="s">
        <v>992</v>
      </c>
      <c r="C1970" s="7" t="s">
        <v>5101</v>
      </c>
      <c r="D1970" s="1">
        <v>5000</v>
      </c>
      <c r="E1970" s="1">
        <v>212</v>
      </c>
      <c r="F1970" s="1" t="s">
        <v>8220</v>
      </c>
      <c r="G1970" s="1" t="s">
        <v>8224</v>
      </c>
      <c r="H1970" s="1" t="s">
        <v>8246</v>
      </c>
      <c r="I1970" s="1">
        <v>1468349460</v>
      </c>
      <c r="J1970" s="1">
        <v>1466186988</v>
      </c>
      <c r="K1970" s="1" t="b">
        <v>0</v>
      </c>
      <c r="L1970" s="1">
        <v>7</v>
      </c>
      <c r="M1970" s="1" t="b">
        <v>0</v>
      </c>
      <c r="N1970" s="1" t="s">
        <v>8272</v>
      </c>
      <c r="O1970" s="28">
        <f t="shared" si="300"/>
        <v>4.24E-2</v>
      </c>
      <c r="P1970" s="29">
        <f t="shared" si="301"/>
        <v>30.285714285714285</v>
      </c>
      <c r="Q1970" s="9" t="str">
        <f t="shared" si="302"/>
        <v>technology</v>
      </c>
      <c r="R1970" s="26" t="str">
        <f t="shared" si="303"/>
        <v>wearables</v>
      </c>
      <c r="S1970" s="27">
        <f t="shared" si="304"/>
        <v>42538.75680555556</v>
      </c>
      <c r="T1970" s="5" t="str">
        <f t="shared" si="305"/>
        <v>Jun</v>
      </c>
      <c r="U1970" s="5" t="str">
        <f t="shared" si="306"/>
        <v>2016</v>
      </c>
      <c r="V1970" s="5" t="str">
        <f t="shared" si="307"/>
        <v>Jul</v>
      </c>
      <c r="W1970" s="1" t="str">
        <f t="shared" si="308"/>
        <v>2016</v>
      </c>
      <c r="X1970" s="27">
        <f t="shared" si="309"/>
        <v>42563.785416666666</v>
      </c>
    </row>
    <row r="1971" spans="1:24" ht="32" hidden="1" x14ac:dyDescent="0.2">
      <c r="A1971" s="1">
        <v>997</v>
      </c>
      <c r="B1971" s="7" t="s">
        <v>998</v>
      </c>
      <c r="C1971" s="7" t="s">
        <v>5107</v>
      </c>
      <c r="D1971" s="1">
        <v>5000</v>
      </c>
      <c r="E1971" s="1">
        <v>65</v>
      </c>
      <c r="F1971" s="1" t="s">
        <v>8220</v>
      </c>
      <c r="G1971" s="1" t="s">
        <v>8223</v>
      </c>
      <c r="H1971" s="1" t="s">
        <v>8245</v>
      </c>
      <c r="I1971" s="1">
        <v>1417145297</v>
      </c>
      <c r="J1971" s="1">
        <v>1414549697</v>
      </c>
      <c r="K1971" s="1" t="b">
        <v>0</v>
      </c>
      <c r="L1971" s="1">
        <v>8</v>
      </c>
      <c r="M1971" s="1" t="b">
        <v>0</v>
      </c>
      <c r="N1971" s="1" t="s">
        <v>8272</v>
      </c>
      <c r="O1971" s="28">
        <f t="shared" si="300"/>
        <v>1.2999999999999999E-2</v>
      </c>
      <c r="P1971" s="29">
        <f t="shared" si="301"/>
        <v>8.125</v>
      </c>
      <c r="Q1971" s="9" t="str">
        <f t="shared" si="302"/>
        <v>technology</v>
      </c>
      <c r="R1971" s="26" t="str">
        <f t="shared" si="303"/>
        <v>wearables</v>
      </c>
      <c r="S1971" s="27">
        <f t="shared" si="304"/>
        <v>41941.10297453704</v>
      </c>
      <c r="T1971" s="5" t="str">
        <f t="shared" si="305"/>
        <v>Oct</v>
      </c>
      <c r="U1971" s="5" t="str">
        <f t="shared" si="306"/>
        <v>2014</v>
      </c>
      <c r="V1971" s="5" t="str">
        <f t="shared" si="307"/>
        <v>Nov</v>
      </c>
      <c r="W1971" s="1" t="str">
        <f t="shared" si="308"/>
        <v>2014</v>
      </c>
      <c r="X1971" s="27">
        <f t="shared" si="309"/>
        <v>41971.144641203704</v>
      </c>
    </row>
    <row r="1972" spans="1:24" ht="48" hidden="1" x14ac:dyDescent="0.2">
      <c r="A1972" s="1">
        <v>1001</v>
      </c>
      <c r="B1972" s="7" t="s">
        <v>1002</v>
      </c>
      <c r="C1972" s="7" t="s">
        <v>5111</v>
      </c>
      <c r="D1972" s="1">
        <v>5000</v>
      </c>
      <c r="E1972" s="1">
        <v>5200</v>
      </c>
      <c r="F1972" s="1" t="s">
        <v>8219</v>
      </c>
      <c r="G1972" s="1" t="s">
        <v>8224</v>
      </c>
      <c r="H1972" s="1" t="s">
        <v>8246</v>
      </c>
      <c r="I1972" s="1">
        <v>1485796613</v>
      </c>
      <c r="J1972" s="1">
        <v>1481908613</v>
      </c>
      <c r="K1972" s="1" t="b">
        <v>0</v>
      </c>
      <c r="L1972" s="1">
        <v>4</v>
      </c>
      <c r="M1972" s="1" t="b">
        <v>0</v>
      </c>
      <c r="N1972" s="1" t="s">
        <v>8272</v>
      </c>
      <c r="O1972" s="28">
        <f t="shared" si="300"/>
        <v>1.04</v>
      </c>
      <c r="P1972" s="29">
        <f t="shared" si="301"/>
        <v>1300</v>
      </c>
      <c r="Q1972" s="9" t="str">
        <f t="shared" si="302"/>
        <v>technology</v>
      </c>
      <c r="R1972" s="26" t="str">
        <f t="shared" si="303"/>
        <v>wearables</v>
      </c>
      <c r="S1972" s="27">
        <f t="shared" si="304"/>
        <v>42720.720057870371</v>
      </c>
      <c r="T1972" s="5" t="str">
        <f t="shared" si="305"/>
        <v>Dec</v>
      </c>
      <c r="U1972" s="5" t="str">
        <f t="shared" si="306"/>
        <v>2016</v>
      </c>
      <c r="V1972" s="5" t="str">
        <f t="shared" si="307"/>
        <v>Jan</v>
      </c>
      <c r="W1972" s="1" t="str">
        <f t="shared" si="308"/>
        <v>2017</v>
      </c>
      <c r="X1972" s="27">
        <f t="shared" si="309"/>
        <v>42765.720057870371</v>
      </c>
    </row>
    <row r="1973" spans="1:24" ht="64" x14ac:dyDescent="0.2">
      <c r="A1973" s="1">
        <v>1012</v>
      </c>
      <c r="B1973" s="7" t="s">
        <v>1013</v>
      </c>
      <c r="C1973" s="7" t="s">
        <v>5122</v>
      </c>
      <c r="D1973" s="1">
        <v>5000</v>
      </c>
      <c r="E1973" s="6">
        <v>1076751.05</v>
      </c>
      <c r="F1973" s="1" t="s">
        <v>8219</v>
      </c>
      <c r="G1973" s="1" t="s">
        <v>8223</v>
      </c>
      <c r="H1973" s="1" t="s">
        <v>8245</v>
      </c>
      <c r="I1973" s="1">
        <v>1485254052</v>
      </c>
      <c r="J1973" s="1">
        <v>1481366052</v>
      </c>
      <c r="K1973" s="1" t="b">
        <v>0</v>
      </c>
      <c r="L1973" s="1">
        <v>775</v>
      </c>
      <c r="M1973" s="1" t="b">
        <v>0</v>
      </c>
      <c r="N1973" s="1" t="s">
        <v>8272</v>
      </c>
      <c r="O1973" s="28">
        <f t="shared" si="300"/>
        <v>215.35021</v>
      </c>
      <c r="P1973" s="29">
        <f t="shared" si="301"/>
        <v>1389.3561935483872</v>
      </c>
      <c r="Q1973" s="9" t="str">
        <f t="shared" si="302"/>
        <v>technology</v>
      </c>
      <c r="R1973" s="26" t="str">
        <f t="shared" si="303"/>
        <v>wearables</v>
      </c>
      <c r="S1973" s="27">
        <f t="shared" si="304"/>
        <v>42714.440416666665</v>
      </c>
      <c r="T1973" s="5" t="str">
        <f t="shared" si="305"/>
        <v>Dec</v>
      </c>
      <c r="U1973" s="5" t="str">
        <f t="shared" si="306"/>
        <v>2016</v>
      </c>
      <c r="V1973" s="5" t="str">
        <f t="shared" si="307"/>
        <v>Jan</v>
      </c>
      <c r="W1973" s="1" t="str">
        <f t="shared" si="308"/>
        <v>2017</v>
      </c>
      <c r="X1973" s="27">
        <f t="shared" si="309"/>
        <v>42759.440416666665</v>
      </c>
    </row>
    <row r="1974" spans="1:24" ht="48" hidden="1" x14ac:dyDescent="0.2">
      <c r="A1974" s="1">
        <v>1034</v>
      </c>
      <c r="B1974" s="7" t="s">
        <v>1035</v>
      </c>
      <c r="C1974" s="7" t="s">
        <v>5144</v>
      </c>
      <c r="D1974" s="1">
        <v>5000</v>
      </c>
      <c r="E1974" s="1">
        <v>6500.09</v>
      </c>
      <c r="F1974" s="1" t="s">
        <v>8218</v>
      </c>
      <c r="G1974" s="1" t="s">
        <v>8223</v>
      </c>
      <c r="H1974" s="1" t="s">
        <v>8245</v>
      </c>
      <c r="I1974" s="1">
        <v>1470369540</v>
      </c>
      <c r="J1974" s="1">
        <v>1467604804</v>
      </c>
      <c r="K1974" s="1" t="b">
        <v>0</v>
      </c>
      <c r="L1974" s="1">
        <v>166</v>
      </c>
      <c r="M1974" s="1" t="b">
        <v>1</v>
      </c>
      <c r="N1974" s="1" t="s">
        <v>8279</v>
      </c>
      <c r="O1974" s="28">
        <f t="shared" si="300"/>
        <v>1.3000180000000001</v>
      </c>
      <c r="P1974" s="29">
        <f t="shared" si="301"/>
        <v>39.157168674698795</v>
      </c>
      <c r="Q1974" s="9" t="str">
        <f t="shared" si="302"/>
        <v>music</v>
      </c>
      <c r="R1974" s="26" t="str">
        <f t="shared" si="303"/>
        <v>electronic music</v>
      </c>
      <c r="S1974" s="27">
        <f t="shared" si="304"/>
        <v>42555.166712962964</v>
      </c>
      <c r="T1974" s="5" t="str">
        <f t="shared" si="305"/>
        <v>Jul</v>
      </c>
      <c r="U1974" s="5" t="str">
        <f t="shared" si="306"/>
        <v>2016</v>
      </c>
      <c r="V1974" s="5" t="str">
        <f t="shared" si="307"/>
        <v>Aug</v>
      </c>
      <c r="W1974" s="1" t="str">
        <f t="shared" si="308"/>
        <v>2016</v>
      </c>
      <c r="X1974" s="27">
        <f t="shared" si="309"/>
        <v>42587.165972222225</v>
      </c>
    </row>
    <row r="1975" spans="1:24" ht="48" hidden="1" x14ac:dyDescent="0.2">
      <c r="A1975" s="1">
        <v>1060</v>
      </c>
      <c r="B1975" s="7" t="s">
        <v>1061</v>
      </c>
      <c r="C1975" s="7" t="s">
        <v>5170</v>
      </c>
      <c r="D1975" s="1">
        <v>5000</v>
      </c>
      <c r="E1975" s="1">
        <v>50</v>
      </c>
      <c r="F1975" s="1" t="s">
        <v>8219</v>
      </c>
      <c r="G1975" s="1" t="s">
        <v>8223</v>
      </c>
      <c r="H1975" s="1" t="s">
        <v>8245</v>
      </c>
      <c r="I1975" s="1">
        <v>1429134893</v>
      </c>
      <c r="J1975" s="1">
        <v>1426542893</v>
      </c>
      <c r="K1975" s="1" t="b">
        <v>0</v>
      </c>
      <c r="L1975" s="1">
        <v>1</v>
      </c>
      <c r="M1975" s="1" t="b">
        <v>0</v>
      </c>
      <c r="N1975" s="1" t="s">
        <v>8280</v>
      </c>
      <c r="O1975" s="28">
        <f t="shared" si="300"/>
        <v>0.01</v>
      </c>
      <c r="P1975" s="29">
        <f t="shared" si="301"/>
        <v>50</v>
      </c>
      <c r="Q1975" s="9" t="str">
        <f t="shared" si="302"/>
        <v>journalism</v>
      </c>
      <c r="R1975" s="26" t="str">
        <f t="shared" si="303"/>
        <v>audio</v>
      </c>
      <c r="S1975" s="27">
        <f t="shared" si="304"/>
        <v>42079.913113425922</v>
      </c>
      <c r="T1975" s="5" t="str">
        <f t="shared" si="305"/>
        <v>Mar</v>
      </c>
      <c r="U1975" s="5" t="str">
        <f t="shared" si="306"/>
        <v>2015</v>
      </c>
      <c r="V1975" s="5" t="str">
        <f t="shared" si="307"/>
        <v>Apr</v>
      </c>
      <c r="W1975" s="1" t="str">
        <f t="shared" si="308"/>
        <v>2015</v>
      </c>
      <c r="X1975" s="27">
        <f t="shared" si="309"/>
        <v>42109.913113425922</v>
      </c>
    </row>
    <row r="1976" spans="1:24" ht="48" hidden="1" x14ac:dyDescent="0.2">
      <c r="A1976" s="1">
        <v>1099</v>
      </c>
      <c r="B1976" s="7" t="s">
        <v>1100</v>
      </c>
      <c r="C1976" s="7" t="s">
        <v>5209</v>
      </c>
      <c r="D1976" s="1">
        <v>5000</v>
      </c>
      <c r="E1976" s="1">
        <v>25</v>
      </c>
      <c r="F1976" s="1" t="s">
        <v>8220</v>
      </c>
      <c r="G1976" s="1" t="s">
        <v>8224</v>
      </c>
      <c r="H1976" s="1" t="s">
        <v>8246</v>
      </c>
      <c r="I1976" s="1">
        <v>1431547468</v>
      </c>
      <c r="J1976" s="1">
        <v>1428955468</v>
      </c>
      <c r="K1976" s="1" t="b">
        <v>0</v>
      </c>
      <c r="L1976" s="1">
        <v>1</v>
      </c>
      <c r="M1976" s="1" t="b">
        <v>0</v>
      </c>
      <c r="N1976" s="1" t="s">
        <v>8281</v>
      </c>
      <c r="O1976" s="28">
        <f t="shared" si="300"/>
        <v>5.0000000000000001E-3</v>
      </c>
      <c r="P1976" s="29">
        <f t="shared" si="301"/>
        <v>25</v>
      </c>
      <c r="Q1976" s="9" t="str">
        <f t="shared" si="302"/>
        <v>games</v>
      </c>
      <c r="R1976" s="26" t="str">
        <f t="shared" si="303"/>
        <v>video games</v>
      </c>
      <c r="S1976" s="27">
        <f t="shared" si="304"/>
        <v>42107.836435185185</v>
      </c>
      <c r="T1976" s="5" t="str">
        <f t="shared" si="305"/>
        <v>Apr</v>
      </c>
      <c r="U1976" s="5" t="str">
        <f t="shared" si="306"/>
        <v>2015</v>
      </c>
      <c r="V1976" s="5" t="str">
        <f t="shared" si="307"/>
        <v>May</v>
      </c>
      <c r="W1976" s="1" t="str">
        <f t="shared" si="308"/>
        <v>2015</v>
      </c>
      <c r="X1976" s="27">
        <f t="shared" si="309"/>
        <v>42137.836435185185</v>
      </c>
    </row>
    <row r="1977" spans="1:24" ht="48" hidden="1" x14ac:dyDescent="0.2">
      <c r="A1977" s="1">
        <v>1123</v>
      </c>
      <c r="B1977" s="7" t="s">
        <v>1124</v>
      </c>
      <c r="C1977" s="7" t="s">
        <v>5233</v>
      </c>
      <c r="D1977" s="1">
        <v>5000</v>
      </c>
      <c r="E1977" s="1">
        <v>11</v>
      </c>
      <c r="F1977" s="1" t="s">
        <v>8220</v>
      </c>
      <c r="G1977" s="1" t="s">
        <v>8223</v>
      </c>
      <c r="H1977" s="1" t="s">
        <v>8245</v>
      </c>
      <c r="I1977" s="1">
        <v>1397910848</v>
      </c>
      <c r="J1977" s="1">
        <v>1395318848</v>
      </c>
      <c r="K1977" s="1" t="b">
        <v>0</v>
      </c>
      <c r="L1977" s="1">
        <v>3</v>
      </c>
      <c r="M1977" s="1" t="b">
        <v>0</v>
      </c>
      <c r="N1977" s="1" t="s">
        <v>8281</v>
      </c>
      <c r="O1977" s="28">
        <f t="shared" si="300"/>
        <v>2.2000000000000001E-3</v>
      </c>
      <c r="P1977" s="29">
        <f t="shared" si="301"/>
        <v>3.6666666666666665</v>
      </c>
      <c r="Q1977" s="9" t="str">
        <f t="shared" si="302"/>
        <v>games</v>
      </c>
      <c r="R1977" s="26" t="str">
        <f t="shared" si="303"/>
        <v>video games</v>
      </c>
      <c r="S1977" s="27">
        <f t="shared" si="304"/>
        <v>41718.5237037037</v>
      </c>
      <c r="T1977" s="5" t="str">
        <f t="shared" si="305"/>
        <v>Mar</v>
      </c>
      <c r="U1977" s="5" t="str">
        <f t="shared" si="306"/>
        <v>2014</v>
      </c>
      <c r="V1977" s="5" t="str">
        <f t="shared" si="307"/>
        <v>Apr</v>
      </c>
      <c r="W1977" s="1" t="str">
        <f t="shared" si="308"/>
        <v>2014</v>
      </c>
      <c r="X1977" s="27">
        <f t="shared" si="309"/>
        <v>41748.5237037037</v>
      </c>
    </row>
    <row r="1978" spans="1:24" ht="48" hidden="1" x14ac:dyDescent="0.2">
      <c r="A1978" s="1">
        <v>1130</v>
      </c>
      <c r="B1978" s="7" t="s">
        <v>1131</v>
      </c>
      <c r="C1978" s="7" t="s">
        <v>5240</v>
      </c>
      <c r="D1978" s="1">
        <v>5000</v>
      </c>
      <c r="E1978" s="1">
        <v>11</v>
      </c>
      <c r="F1978" s="1" t="s">
        <v>8220</v>
      </c>
      <c r="G1978" s="1" t="s">
        <v>8223</v>
      </c>
      <c r="H1978" s="1" t="s">
        <v>8245</v>
      </c>
      <c r="I1978" s="1">
        <v>1416963300</v>
      </c>
      <c r="J1978" s="1">
        <v>1411775700</v>
      </c>
      <c r="K1978" s="1" t="b">
        <v>0</v>
      </c>
      <c r="L1978" s="1">
        <v>3</v>
      </c>
      <c r="M1978" s="1" t="b">
        <v>0</v>
      </c>
      <c r="N1978" s="1" t="s">
        <v>8282</v>
      </c>
      <c r="O1978" s="28">
        <f t="shared" si="300"/>
        <v>2.2000000000000001E-3</v>
      </c>
      <c r="P1978" s="29">
        <f t="shared" si="301"/>
        <v>3.6666666666666665</v>
      </c>
      <c r="Q1978" s="9" t="str">
        <f t="shared" si="302"/>
        <v>games</v>
      </c>
      <c r="R1978" s="26" t="str">
        <f t="shared" si="303"/>
        <v>mobile games</v>
      </c>
      <c r="S1978" s="27">
        <f t="shared" si="304"/>
        <v>41908.996527777781</v>
      </c>
      <c r="T1978" s="5" t="str">
        <f t="shared" si="305"/>
        <v>Sep</v>
      </c>
      <c r="U1978" s="5" t="str">
        <f t="shared" si="306"/>
        <v>2014</v>
      </c>
      <c r="V1978" s="5" t="str">
        <f t="shared" si="307"/>
        <v>Nov</v>
      </c>
      <c r="W1978" s="1" t="str">
        <f t="shared" si="308"/>
        <v>2014</v>
      </c>
      <c r="X1978" s="27">
        <f t="shared" si="309"/>
        <v>41969.038194444445</v>
      </c>
    </row>
    <row r="1979" spans="1:24" ht="48" hidden="1" x14ac:dyDescent="0.2">
      <c r="A1979" s="1">
        <v>1140</v>
      </c>
      <c r="B1979" s="7" t="s">
        <v>1141</v>
      </c>
      <c r="C1979" s="7" t="s">
        <v>5250</v>
      </c>
      <c r="D1979" s="1">
        <v>5000</v>
      </c>
      <c r="E1979" s="1">
        <v>0</v>
      </c>
      <c r="F1979" s="1" t="s">
        <v>8220</v>
      </c>
      <c r="G1979" s="1" t="s">
        <v>8224</v>
      </c>
      <c r="H1979" s="1" t="s">
        <v>8246</v>
      </c>
      <c r="I1979" s="1">
        <v>1438859121</v>
      </c>
      <c r="J1979" s="1">
        <v>1436267121</v>
      </c>
      <c r="K1979" s="1" t="b">
        <v>0</v>
      </c>
      <c r="L1979" s="1">
        <v>0</v>
      </c>
      <c r="M1979" s="1" t="b">
        <v>0</v>
      </c>
      <c r="N1979" s="1" t="s">
        <v>8282</v>
      </c>
      <c r="O1979" s="28">
        <f t="shared" si="300"/>
        <v>0</v>
      </c>
      <c r="P1979" s="29">
        <f t="shared" si="301"/>
        <v>0</v>
      </c>
      <c r="Q1979" s="9" t="str">
        <f t="shared" si="302"/>
        <v>games</v>
      </c>
      <c r="R1979" s="26" t="str">
        <f t="shared" si="303"/>
        <v>mobile games</v>
      </c>
      <c r="S1979" s="27">
        <f t="shared" si="304"/>
        <v>42192.462048611109</v>
      </c>
      <c r="T1979" s="5" t="str">
        <f t="shared" si="305"/>
        <v>Jul</v>
      </c>
      <c r="U1979" s="5" t="str">
        <f t="shared" si="306"/>
        <v>2015</v>
      </c>
      <c r="V1979" s="5" t="str">
        <f t="shared" si="307"/>
        <v>Aug</v>
      </c>
      <c r="W1979" s="1" t="str">
        <f t="shared" si="308"/>
        <v>2015</v>
      </c>
      <c r="X1979" s="27">
        <f t="shared" si="309"/>
        <v>42222.462048611109</v>
      </c>
    </row>
    <row r="1980" spans="1:24" ht="48" hidden="1" x14ac:dyDescent="0.2">
      <c r="A1980" s="1">
        <v>1154</v>
      </c>
      <c r="B1980" s="7" t="s">
        <v>1155</v>
      </c>
      <c r="C1980" s="7" t="s">
        <v>5264</v>
      </c>
      <c r="D1980" s="1">
        <v>5000</v>
      </c>
      <c r="E1980" s="1">
        <v>325</v>
      </c>
      <c r="F1980" s="1" t="s">
        <v>8220</v>
      </c>
      <c r="G1980" s="1" t="s">
        <v>8223</v>
      </c>
      <c r="H1980" s="1" t="s">
        <v>8245</v>
      </c>
      <c r="I1980" s="1">
        <v>1441507006</v>
      </c>
      <c r="J1980" s="1">
        <v>1438915006</v>
      </c>
      <c r="K1980" s="1" t="b">
        <v>0</v>
      </c>
      <c r="L1980" s="1">
        <v>3</v>
      </c>
      <c r="M1980" s="1" t="b">
        <v>0</v>
      </c>
      <c r="N1980" s="1" t="s">
        <v>8283</v>
      </c>
      <c r="O1980" s="28">
        <f t="shared" si="300"/>
        <v>6.5000000000000002E-2</v>
      </c>
      <c r="P1980" s="29">
        <f t="shared" si="301"/>
        <v>108.33333333333333</v>
      </c>
      <c r="Q1980" s="9" t="str">
        <f t="shared" si="302"/>
        <v>food</v>
      </c>
      <c r="R1980" s="26" t="str">
        <f t="shared" si="303"/>
        <v>food trucks</v>
      </c>
      <c r="S1980" s="27">
        <f t="shared" si="304"/>
        <v>42223.108865740738</v>
      </c>
      <c r="T1980" s="5" t="str">
        <f t="shared" si="305"/>
        <v>Aug</v>
      </c>
      <c r="U1980" s="5" t="str">
        <f t="shared" si="306"/>
        <v>2015</v>
      </c>
      <c r="V1980" s="5" t="str">
        <f t="shared" si="307"/>
        <v>Sep</v>
      </c>
      <c r="W1980" s="1" t="str">
        <f t="shared" si="308"/>
        <v>2015</v>
      </c>
      <c r="X1980" s="27">
        <f t="shared" si="309"/>
        <v>42253.108865740738</v>
      </c>
    </row>
    <row r="1981" spans="1:24" ht="48" hidden="1" x14ac:dyDescent="0.2">
      <c r="A1981" s="1">
        <v>1215</v>
      </c>
      <c r="B1981" s="7" t="s">
        <v>1216</v>
      </c>
      <c r="C1981" s="7" t="s">
        <v>5325</v>
      </c>
      <c r="D1981" s="1">
        <v>5000</v>
      </c>
      <c r="E1981" s="1">
        <v>39304.01</v>
      </c>
      <c r="F1981" s="1" t="s">
        <v>8218</v>
      </c>
      <c r="G1981" s="1" t="s">
        <v>8223</v>
      </c>
      <c r="H1981" s="1" t="s">
        <v>8245</v>
      </c>
      <c r="I1981" s="1">
        <v>1401487756</v>
      </c>
      <c r="J1981" s="1">
        <v>1398895756</v>
      </c>
      <c r="K1981" s="1" t="b">
        <v>0</v>
      </c>
      <c r="L1981" s="1">
        <v>549</v>
      </c>
      <c r="M1981" s="1" t="b">
        <v>1</v>
      </c>
      <c r="N1981" s="1" t="s">
        <v>8284</v>
      </c>
      <c r="O1981" s="28">
        <f t="shared" si="300"/>
        <v>7.8608020000000005</v>
      </c>
      <c r="P1981" s="29">
        <f t="shared" si="301"/>
        <v>71.592003642987251</v>
      </c>
      <c r="Q1981" s="9" t="str">
        <f t="shared" si="302"/>
        <v>photography</v>
      </c>
      <c r="R1981" s="26" t="str">
        <f t="shared" si="303"/>
        <v>photobooks</v>
      </c>
      <c r="S1981" s="27">
        <f t="shared" si="304"/>
        <v>41759.923101851848</v>
      </c>
      <c r="T1981" s="5" t="str">
        <f t="shared" si="305"/>
        <v>Apr</v>
      </c>
      <c r="U1981" s="5" t="str">
        <f t="shared" si="306"/>
        <v>2014</v>
      </c>
      <c r="V1981" s="5" t="str">
        <f t="shared" si="307"/>
        <v>May</v>
      </c>
      <c r="W1981" s="1" t="str">
        <f t="shared" si="308"/>
        <v>2014</v>
      </c>
      <c r="X1981" s="27">
        <f t="shared" si="309"/>
        <v>41789.923101851848</v>
      </c>
    </row>
    <row r="1982" spans="1:24" ht="48" hidden="1" x14ac:dyDescent="0.2">
      <c r="A1982" s="1">
        <v>1228</v>
      </c>
      <c r="B1982" s="7" t="s">
        <v>1229</v>
      </c>
      <c r="C1982" s="7" t="s">
        <v>5338</v>
      </c>
      <c r="D1982" s="1">
        <v>5000</v>
      </c>
      <c r="E1982" s="1">
        <v>1465</v>
      </c>
      <c r="F1982" s="1" t="s">
        <v>8219</v>
      </c>
      <c r="G1982" s="1" t="s">
        <v>8223</v>
      </c>
      <c r="H1982" s="1" t="s">
        <v>8245</v>
      </c>
      <c r="I1982" s="1">
        <v>1317231008</v>
      </c>
      <c r="J1982" s="1">
        <v>1312047008</v>
      </c>
      <c r="K1982" s="1" t="b">
        <v>0</v>
      </c>
      <c r="L1982" s="1">
        <v>24</v>
      </c>
      <c r="M1982" s="1" t="b">
        <v>0</v>
      </c>
      <c r="N1982" s="1" t="s">
        <v>8285</v>
      </c>
      <c r="O1982" s="28">
        <f t="shared" si="300"/>
        <v>0.29299999999999998</v>
      </c>
      <c r="P1982" s="29">
        <f t="shared" si="301"/>
        <v>61.041666666666664</v>
      </c>
      <c r="Q1982" s="9" t="str">
        <f t="shared" si="302"/>
        <v>music</v>
      </c>
      <c r="R1982" s="26" t="str">
        <f t="shared" si="303"/>
        <v>world music</v>
      </c>
      <c r="S1982" s="27">
        <f t="shared" si="304"/>
        <v>40754.729259259257</v>
      </c>
      <c r="T1982" s="5" t="str">
        <f t="shared" si="305"/>
        <v>Jul</v>
      </c>
      <c r="U1982" s="5" t="str">
        <f t="shared" si="306"/>
        <v>2011</v>
      </c>
      <c r="V1982" s="5" t="str">
        <f t="shared" si="307"/>
        <v>Sep</v>
      </c>
      <c r="W1982" s="1" t="str">
        <f t="shared" si="308"/>
        <v>2011</v>
      </c>
      <c r="X1982" s="27">
        <f t="shared" si="309"/>
        <v>40814.729259259257</v>
      </c>
    </row>
    <row r="1983" spans="1:24" ht="48" hidden="1" x14ac:dyDescent="0.2">
      <c r="A1983" s="1">
        <v>1231</v>
      </c>
      <c r="B1983" s="7" t="s">
        <v>1232</v>
      </c>
      <c r="C1983" s="7" t="s">
        <v>5341</v>
      </c>
      <c r="D1983" s="1">
        <v>5000</v>
      </c>
      <c r="E1983" s="1">
        <v>0</v>
      </c>
      <c r="F1983" s="1" t="s">
        <v>8219</v>
      </c>
      <c r="G1983" s="1" t="s">
        <v>8223</v>
      </c>
      <c r="H1983" s="1" t="s">
        <v>8245</v>
      </c>
      <c r="I1983" s="1">
        <v>1440723600</v>
      </c>
      <c r="J1983" s="1">
        <v>1436394968</v>
      </c>
      <c r="K1983" s="1" t="b">
        <v>0</v>
      </c>
      <c r="L1983" s="1">
        <v>0</v>
      </c>
      <c r="M1983" s="1" t="b">
        <v>0</v>
      </c>
      <c r="N1983" s="1" t="s">
        <v>8285</v>
      </c>
      <c r="O1983" s="28">
        <f t="shared" si="300"/>
        <v>0</v>
      </c>
      <c r="P1983" s="29">
        <f t="shared" si="301"/>
        <v>0</v>
      </c>
      <c r="Q1983" s="9" t="str">
        <f t="shared" si="302"/>
        <v>music</v>
      </c>
      <c r="R1983" s="26" t="str">
        <f t="shared" si="303"/>
        <v>world music</v>
      </c>
      <c r="S1983" s="27">
        <f t="shared" si="304"/>
        <v>42193.941759259258</v>
      </c>
      <c r="T1983" s="5" t="str">
        <f t="shared" si="305"/>
        <v>Jul</v>
      </c>
      <c r="U1983" s="5" t="str">
        <f t="shared" si="306"/>
        <v>2015</v>
      </c>
      <c r="V1983" s="5" t="str">
        <f t="shared" si="307"/>
        <v>Aug</v>
      </c>
      <c r="W1983" s="1" t="str">
        <f t="shared" si="308"/>
        <v>2015</v>
      </c>
      <c r="X1983" s="27">
        <f t="shared" si="309"/>
        <v>42244.041666666672</v>
      </c>
    </row>
    <row r="1984" spans="1:24" ht="48" hidden="1" x14ac:dyDescent="0.2">
      <c r="A1984" s="1">
        <v>1232</v>
      </c>
      <c r="B1984" s="7" t="s">
        <v>1233</v>
      </c>
      <c r="C1984" s="7" t="s">
        <v>5342</v>
      </c>
      <c r="D1984" s="1">
        <v>5000</v>
      </c>
      <c r="E1984" s="1">
        <v>40</v>
      </c>
      <c r="F1984" s="1" t="s">
        <v>8219</v>
      </c>
      <c r="G1984" s="1" t="s">
        <v>8223</v>
      </c>
      <c r="H1984" s="1" t="s">
        <v>8245</v>
      </c>
      <c r="I1984" s="1">
        <v>1381090870</v>
      </c>
      <c r="J1984" s="1">
        <v>1377030070</v>
      </c>
      <c r="K1984" s="1" t="b">
        <v>0</v>
      </c>
      <c r="L1984" s="1">
        <v>1</v>
      </c>
      <c r="M1984" s="1" t="b">
        <v>0</v>
      </c>
      <c r="N1984" s="1" t="s">
        <v>8285</v>
      </c>
      <c r="O1984" s="28">
        <f t="shared" si="300"/>
        <v>8.0000000000000002E-3</v>
      </c>
      <c r="P1984" s="29">
        <f t="shared" si="301"/>
        <v>40</v>
      </c>
      <c r="Q1984" s="9" t="str">
        <f t="shared" si="302"/>
        <v>music</v>
      </c>
      <c r="R1984" s="26" t="str">
        <f t="shared" si="303"/>
        <v>world music</v>
      </c>
      <c r="S1984" s="27">
        <f t="shared" si="304"/>
        <v>41506.848032407412</v>
      </c>
      <c r="T1984" s="5" t="str">
        <f t="shared" si="305"/>
        <v>Aug</v>
      </c>
      <c r="U1984" s="5" t="str">
        <f t="shared" si="306"/>
        <v>2013</v>
      </c>
      <c r="V1984" s="5" t="str">
        <f t="shared" si="307"/>
        <v>Oct</v>
      </c>
      <c r="W1984" s="1" t="str">
        <f t="shared" si="308"/>
        <v>2013</v>
      </c>
      <c r="X1984" s="27">
        <f t="shared" si="309"/>
        <v>41553.848032407412</v>
      </c>
    </row>
    <row r="1985" spans="1:24" ht="48" hidden="1" x14ac:dyDescent="0.2">
      <c r="A1985" s="1">
        <v>1241</v>
      </c>
      <c r="B1985" s="7" t="s">
        <v>1242</v>
      </c>
      <c r="C1985" s="7" t="s">
        <v>5351</v>
      </c>
      <c r="D1985" s="1">
        <v>5000</v>
      </c>
      <c r="E1985" s="1">
        <v>2537</v>
      </c>
      <c r="F1985" s="1" t="s">
        <v>8219</v>
      </c>
      <c r="G1985" s="1" t="s">
        <v>8223</v>
      </c>
      <c r="H1985" s="1" t="s">
        <v>8245</v>
      </c>
      <c r="I1985" s="1">
        <v>1414994340</v>
      </c>
      <c r="J1985" s="1">
        <v>1413057980</v>
      </c>
      <c r="K1985" s="1" t="b">
        <v>0</v>
      </c>
      <c r="L1985" s="1">
        <v>34</v>
      </c>
      <c r="M1985" s="1" t="b">
        <v>0</v>
      </c>
      <c r="N1985" s="1" t="s">
        <v>8285</v>
      </c>
      <c r="O1985" s="28">
        <f t="shared" si="300"/>
        <v>0.50739999999999996</v>
      </c>
      <c r="P1985" s="29">
        <f t="shared" si="301"/>
        <v>74.617647058823536</v>
      </c>
      <c r="Q1985" s="9" t="str">
        <f t="shared" si="302"/>
        <v>music</v>
      </c>
      <c r="R1985" s="26" t="str">
        <f t="shared" si="303"/>
        <v>world music</v>
      </c>
      <c r="S1985" s="27">
        <f t="shared" si="304"/>
        <v>41923.837731481479</v>
      </c>
      <c r="T1985" s="5" t="str">
        <f t="shared" si="305"/>
        <v>Oct</v>
      </c>
      <c r="U1985" s="5" t="str">
        <f t="shared" si="306"/>
        <v>2014</v>
      </c>
      <c r="V1985" s="5" t="str">
        <f t="shared" si="307"/>
        <v>Nov</v>
      </c>
      <c r="W1985" s="1" t="str">
        <f t="shared" si="308"/>
        <v>2014</v>
      </c>
      <c r="X1985" s="27">
        <f t="shared" si="309"/>
        <v>41946.249305555553</v>
      </c>
    </row>
    <row r="1986" spans="1:24" ht="48" hidden="1" x14ac:dyDescent="0.2">
      <c r="A1986" s="1">
        <v>1249</v>
      </c>
      <c r="B1986" s="7" t="s">
        <v>1250</v>
      </c>
      <c r="C1986" s="7" t="s">
        <v>5359</v>
      </c>
      <c r="D1986" s="1">
        <v>5000</v>
      </c>
      <c r="E1986" s="1">
        <v>5222</v>
      </c>
      <c r="F1986" s="1" t="s">
        <v>8218</v>
      </c>
      <c r="G1986" s="1" t="s">
        <v>8223</v>
      </c>
      <c r="H1986" s="1" t="s">
        <v>8245</v>
      </c>
      <c r="I1986" s="1">
        <v>1341683211</v>
      </c>
      <c r="J1986" s="1">
        <v>1339091211</v>
      </c>
      <c r="K1986" s="1" t="b">
        <v>1</v>
      </c>
      <c r="L1986" s="1">
        <v>81</v>
      </c>
      <c r="M1986" s="1" t="b">
        <v>1</v>
      </c>
      <c r="N1986" s="1" t="s">
        <v>8275</v>
      </c>
      <c r="O1986" s="28">
        <f t="shared" ref="O1986:O2049" si="310">E1986/D1986</f>
        <v>1.0444</v>
      </c>
      <c r="P1986" s="29">
        <f t="shared" ref="P1986:P2049" si="311">IF(L1986&gt;0,E1986/L1986,0)</f>
        <v>64.46913580246914</v>
      </c>
      <c r="Q1986" s="9" t="str">
        <f t="shared" ref="Q1986:Q2049" si="312">LEFT(N1986,SEARCH("/",N1986,1)-1)</f>
        <v>music</v>
      </c>
      <c r="R1986" s="26" t="str">
        <f t="shared" ref="R1986:R2049" si="313">RIGHT(N1986,LEN(N1986)-SEARCH("/",N1986,1))</f>
        <v>rock</v>
      </c>
      <c r="S1986" s="27">
        <f t="shared" ref="S1986:S2049" si="314">(((J1986/60)/60)/24)+DATE(1970,1,1)</f>
        <v>41067.74086805556</v>
      </c>
      <c r="T1986" s="5" t="str">
        <f t="shared" ref="T1986:T2049" si="315">TEXT(S1986,"mmm")</f>
        <v>Jun</v>
      </c>
      <c r="U1986" s="5" t="str">
        <f t="shared" ref="U1986:U2049" si="316">TEXT(S1986,"yyyy")</f>
        <v>2012</v>
      </c>
      <c r="V1986" s="5" t="str">
        <f t="shared" ref="V1986:V2049" si="317">TEXT(X1986,"mmm")</f>
        <v>Jul</v>
      </c>
      <c r="W1986" s="1" t="str">
        <f t="shared" ref="W1986:W2049" si="318">TEXT(X1986,"yyyy")</f>
        <v>2012</v>
      </c>
      <c r="X1986" s="27">
        <f t="shared" ref="X1986:X2049" si="319">(((I1986/60)/60)/24)+DATE(1970,1,1)</f>
        <v>41097.74086805556</v>
      </c>
    </row>
    <row r="1987" spans="1:24" ht="64" hidden="1" x14ac:dyDescent="0.2">
      <c r="A1987" s="1">
        <v>1272</v>
      </c>
      <c r="B1987" s="7" t="s">
        <v>1273</v>
      </c>
      <c r="C1987" s="7" t="s">
        <v>5382</v>
      </c>
      <c r="D1987" s="1">
        <v>5000</v>
      </c>
      <c r="E1987" s="1">
        <v>5300</v>
      </c>
      <c r="F1987" s="1" t="s">
        <v>8218</v>
      </c>
      <c r="G1987" s="1" t="s">
        <v>8223</v>
      </c>
      <c r="H1987" s="1" t="s">
        <v>8245</v>
      </c>
      <c r="I1987" s="1">
        <v>1276574400</v>
      </c>
      <c r="J1987" s="1">
        <v>1270576379</v>
      </c>
      <c r="K1987" s="1" t="b">
        <v>1</v>
      </c>
      <c r="L1987" s="1">
        <v>28</v>
      </c>
      <c r="M1987" s="1" t="b">
        <v>1</v>
      </c>
      <c r="N1987" s="1" t="s">
        <v>8275</v>
      </c>
      <c r="O1987" s="28">
        <f t="shared" si="310"/>
        <v>1.06</v>
      </c>
      <c r="P1987" s="29">
        <f t="shared" si="311"/>
        <v>189.28571428571428</v>
      </c>
      <c r="Q1987" s="9" t="str">
        <f t="shared" si="312"/>
        <v>music</v>
      </c>
      <c r="R1987" s="26" t="str">
        <f t="shared" si="313"/>
        <v>rock</v>
      </c>
      <c r="S1987" s="27">
        <f t="shared" si="314"/>
        <v>40274.745127314818</v>
      </c>
      <c r="T1987" s="5" t="str">
        <f t="shared" si="315"/>
        <v>Apr</v>
      </c>
      <c r="U1987" s="5" t="str">
        <f t="shared" si="316"/>
        <v>2010</v>
      </c>
      <c r="V1987" s="5" t="str">
        <f t="shared" si="317"/>
        <v>Jun</v>
      </c>
      <c r="W1987" s="1" t="str">
        <f t="shared" si="318"/>
        <v>2010</v>
      </c>
      <c r="X1987" s="27">
        <f t="shared" si="319"/>
        <v>40344.166666666664</v>
      </c>
    </row>
    <row r="1988" spans="1:24" ht="48" hidden="1" x14ac:dyDescent="0.2">
      <c r="A1988" s="1">
        <v>1349</v>
      </c>
      <c r="B1988" s="7" t="s">
        <v>1350</v>
      </c>
      <c r="C1988" s="7" t="s">
        <v>5459</v>
      </c>
      <c r="D1988" s="1">
        <v>5000</v>
      </c>
      <c r="E1988" s="1">
        <v>10210</v>
      </c>
      <c r="F1988" s="1" t="s">
        <v>8218</v>
      </c>
      <c r="G1988" s="1" t="s">
        <v>8228</v>
      </c>
      <c r="H1988" s="1" t="s">
        <v>8250</v>
      </c>
      <c r="I1988" s="1">
        <v>1450249140</v>
      </c>
      <c r="J1988" s="1">
        <v>1447055935</v>
      </c>
      <c r="K1988" s="1" t="b">
        <v>0</v>
      </c>
      <c r="L1988" s="1">
        <v>172</v>
      </c>
      <c r="M1988" s="1" t="b">
        <v>1</v>
      </c>
      <c r="N1988" s="1" t="s">
        <v>8273</v>
      </c>
      <c r="O1988" s="28">
        <f t="shared" si="310"/>
        <v>2.0419999999999998</v>
      </c>
      <c r="P1988" s="29">
        <f t="shared" si="311"/>
        <v>59.360465116279073</v>
      </c>
      <c r="Q1988" s="9" t="str">
        <f t="shared" si="312"/>
        <v>publishing</v>
      </c>
      <c r="R1988" s="26" t="str">
        <f t="shared" si="313"/>
        <v>nonfiction</v>
      </c>
      <c r="S1988" s="27">
        <f t="shared" si="314"/>
        <v>42317.33258101852</v>
      </c>
      <c r="T1988" s="5" t="str">
        <f t="shared" si="315"/>
        <v>Nov</v>
      </c>
      <c r="U1988" s="5" t="str">
        <f t="shared" si="316"/>
        <v>2015</v>
      </c>
      <c r="V1988" s="5" t="str">
        <f t="shared" si="317"/>
        <v>Dec</v>
      </c>
      <c r="W1988" s="1" t="str">
        <f t="shared" si="318"/>
        <v>2015</v>
      </c>
      <c r="X1988" s="27">
        <f t="shared" si="319"/>
        <v>42354.290972222225</v>
      </c>
    </row>
    <row r="1989" spans="1:24" ht="48" hidden="1" x14ac:dyDescent="0.2">
      <c r="A1989" s="1">
        <v>1350</v>
      </c>
      <c r="B1989" s="7" t="s">
        <v>1351</v>
      </c>
      <c r="C1989" s="7" t="s">
        <v>5460</v>
      </c>
      <c r="D1989" s="1">
        <v>5000</v>
      </c>
      <c r="E1989" s="1">
        <v>5202.5</v>
      </c>
      <c r="F1989" s="1" t="s">
        <v>8218</v>
      </c>
      <c r="G1989" s="1" t="s">
        <v>8223</v>
      </c>
      <c r="H1989" s="1" t="s">
        <v>8245</v>
      </c>
      <c r="I1989" s="1">
        <v>1451089134</v>
      </c>
      <c r="J1989" s="1">
        <v>1448497134</v>
      </c>
      <c r="K1989" s="1" t="b">
        <v>0</v>
      </c>
      <c r="L1989" s="1">
        <v>78</v>
      </c>
      <c r="M1989" s="1" t="b">
        <v>1</v>
      </c>
      <c r="N1989" s="1" t="s">
        <v>8273</v>
      </c>
      <c r="O1989" s="28">
        <f t="shared" si="310"/>
        <v>1.0405</v>
      </c>
      <c r="P1989" s="29">
        <f t="shared" si="311"/>
        <v>66.698717948717942</v>
      </c>
      <c r="Q1989" s="9" t="str">
        <f t="shared" si="312"/>
        <v>publishing</v>
      </c>
      <c r="R1989" s="26" t="str">
        <f t="shared" si="313"/>
        <v>nonfiction</v>
      </c>
      <c r="S1989" s="27">
        <f t="shared" si="314"/>
        <v>42334.013124999998</v>
      </c>
      <c r="T1989" s="5" t="str">
        <f t="shared" si="315"/>
        <v>Nov</v>
      </c>
      <c r="U1989" s="5" t="str">
        <f t="shared" si="316"/>
        <v>2015</v>
      </c>
      <c r="V1989" s="5" t="str">
        <f t="shared" si="317"/>
        <v>Dec</v>
      </c>
      <c r="W1989" s="1" t="str">
        <f t="shared" si="318"/>
        <v>2015</v>
      </c>
      <c r="X1989" s="27">
        <f t="shared" si="319"/>
        <v>42364.013124999998</v>
      </c>
    </row>
    <row r="1990" spans="1:24" ht="48" hidden="1" x14ac:dyDescent="0.2">
      <c r="A1990" s="1">
        <v>1367</v>
      </c>
      <c r="B1990" s="7" t="s">
        <v>1368</v>
      </c>
      <c r="C1990" s="7" t="s">
        <v>5477</v>
      </c>
      <c r="D1990" s="1">
        <v>5000</v>
      </c>
      <c r="E1990" s="1">
        <v>5713</v>
      </c>
      <c r="F1990" s="1" t="s">
        <v>8218</v>
      </c>
      <c r="G1990" s="1" t="s">
        <v>8223</v>
      </c>
      <c r="H1990" s="1" t="s">
        <v>8245</v>
      </c>
      <c r="I1990" s="1">
        <v>1447463050</v>
      </c>
      <c r="J1990" s="1">
        <v>1444867450</v>
      </c>
      <c r="K1990" s="1" t="b">
        <v>0</v>
      </c>
      <c r="L1990" s="1">
        <v>90</v>
      </c>
      <c r="M1990" s="1" t="b">
        <v>1</v>
      </c>
      <c r="N1990" s="1" t="s">
        <v>8275</v>
      </c>
      <c r="O1990" s="28">
        <f t="shared" si="310"/>
        <v>1.1426000000000001</v>
      </c>
      <c r="P1990" s="29">
        <f t="shared" si="311"/>
        <v>63.477777777777774</v>
      </c>
      <c r="Q1990" s="9" t="str">
        <f t="shared" si="312"/>
        <v>music</v>
      </c>
      <c r="R1990" s="26" t="str">
        <f t="shared" si="313"/>
        <v>rock</v>
      </c>
      <c r="S1990" s="27">
        <f t="shared" si="314"/>
        <v>42292.002893518518</v>
      </c>
      <c r="T1990" s="5" t="str">
        <f t="shared" si="315"/>
        <v>Oct</v>
      </c>
      <c r="U1990" s="5" t="str">
        <f t="shared" si="316"/>
        <v>2015</v>
      </c>
      <c r="V1990" s="5" t="str">
        <f t="shared" si="317"/>
        <v>Nov</v>
      </c>
      <c r="W1990" s="1" t="str">
        <f t="shared" si="318"/>
        <v>2015</v>
      </c>
      <c r="X1990" s="27">
        <f t="shared" si="319"/>
        <v>42322.044560185182</v>
      </c>
    </row>
    <row r="1991" spans="1:24" ht="48" hidden="1" x14ac:dyDescent="0.2">
      <c r="A1991" s="1">
        <v>1368</v>
      </c>
      <c r="B1991" s="7" t="s">
        <v>1369</v>
      </c>
      <c r="C1991" s="7" t="s">
        <v>5478</v>
      </c>
      <c r="D1991" s="1">
        <v>5000</v>
      </c>
      <c r="E1991" s="1">
        <v>5535</v>
      </c>
      <c r="F1991" s="1" t="s">
        <v>8218</v>
      </c>
      <c r="G1991" s="1" t="s">
        <v>8223</v>
      </c>
      <c r="H1991" s="1" t="s">
        <v>8245</v>
      </c>
      <c r="I1991" s="1">
        <v>1434342894</v>
      </c>
      <c r="J1991" s="1">
        <v>1432269294</v>
      </c>
      <c r="K1991" s="1" t="b">
        <v>0</v>
      </c>
      <c r="L1991" s="1">
        <v>87</v>
      </c>
      <c r="M1991" s="1" t="b">
        <v>1</v>
      </c>
      <c r="N1991" s="1" t="s">
        <v>8275</v>
      </c>
      <c r="O1991" s="28">
        <f t="shared" si="310"/>
        <v>1.107</v>
      </c>
      <c r="P1991" s="29">
        <f t="shared" si="311"/>
        <v>63.620689655172413</v>
      </c>
      <c r="Q1991" s="9" t="str">
        <f t="shared" si="312"/>
        <v>music</v>
      </c>
      <c r="R1991" s="26" t="str">
        <f t="shared" si="313"/>
        <v>rock</v>
      </c>
      <c r="S1991" s="27">
        <f t="shared" si="314"/>
        <v>42146.190902777773</v>
      </c>
      <c r="T1991" s="5" t="str">
        <f t="shared" si="315"/>
        <v>May</v>
      </c>
      <c r="U1991" s="5" t="str">
        <f t="shared" si="316"/>
        <v>2015</v>
      </c>
      <c r="V1991" s="5" t="str">
        <f t="shared" si="317"/>
        <v>Jun</v>
      </c>
      <c r="W1991" s="1" t="str">
        <f t="shared" si="318"/>
        <v>2015</v>
      </c>
      <c r="X1991" s="27">
        <f t="shared" si="319"/>
        <v>42170.190902777773</v>
      </c>
    </row>
    <row r="1992" spans="1:24" ht="48" hidden="1" x14ac:dyDescent="0.2">
      <c r="A1992" s="1">
        <v>1381</v>
      </c>
      <c r="B1992" s="7" t="s">
        <v>1382</v>
      </c>
      <c r="C1992" s="7" t="s">
        <v>5491</v>
      </c>
      <c r="D1992" s="1">
        <v>5000</v>
      </c>
      <c r="E1992" s="1">
        <v>5355</v>
      </c>
      <c r="F1992" s="1" t="s">
        <v>8218</v>
      </c>
      <c r="G1992" s="1" t="s">
        <v>8223</v>
      </c>
      <c r="H1992" s="1" t="s">
        <v>8245</v>
      </c>
      <c r="I1992" s="1">
        <v>1482988125</v>
      </c>
      <c r="J1992" s="1">
        <v>1480396125</v>
      </c>
      <c r="K1992" s="1" t="b">
        <v>0</v>
      </c>
      <c r="L1992" s="1">
        <v>73</v>
      </c>
      <c r="M1992" s="1" t="b">
        <v>1</v>
      </c>
      <c r="N1992" s="1" t="s">
        <v>8275</v>
      </c>
      <c r="O1992" s="28">
        <f t="shared" si="310"/>
        <v>1.071</v>
      </c>
      <c r="P1992" s="29">
        <f t="shared" si="311"/>
        <v>73.356164383561648</v>
      </c>
      <c r="Q1992" s="9" t="str">
        <f t="shared" si="312"/>
        <v>music</v>
      </c>
      <c r="R1992" s="26" t="str">
        <f t="shared" si="313"/>
        <v>rock</v>
      </c>
      <c r="S1992" s="27">
        <f t="shared" si="314"/>
        <v>42703.214409722219</v>
      </c>
      <c r="T1992" s="5" t="str">
        <f t="shared" si="315"/>
        <v>Nov</v>
      </c>
      <c r="U1992" s="5" t="str">
        <f t="shared" si="316"/>
        <v>2016</v>
      </c>
      <c r="V1992" s="5" t="str">
        <f t="shared" si="317"/>
        <v>Dec</v>
      </c>
      <c r="W1992" s="1" t="str">
        <f t="shared" si="318"/>
        <v>2016</v>
      </c>
      <c r="X1992" s="27">
        <f t="shared" si="319"/>
        <v>42733.214409722219</v>
      </c>
    </row>
    <row r="1993" spans="1:24" ht="48" hidden="1" x14ac:dyDescent="0.2">
      <c r="A1993" s="1">
        <v>1388</v>
      </c>
      <c r="B1993" s="7" t="s">
        <v>1389</v>
      </c>
      <c r="C1993" s="7" t="s">
        <v>5498</v>
      </c>
      <c r="D1993" s="1">
        <v>5000</v>
      </c>
      <c r="E1993" s="1">
        <v>6740.37</v>
      </c>
      <c r="F1993" s="1" t="s">
        <v>8218</v>
      </c>
      <c r="G1993" s="1" t="s">
        <v>8223</v>
      </c>
      <c r="H1993" s="1" t="s">
        <v>8245</v>
      </c>
      <c r="I1993" s="1">
        <v>1476720840</v>
      </c>
      <c r="J1993" s="1">
        <v>1474469117</v>
      </c>
      <c r="K1993" s="1" t="b">
        <v>0</v>
      </c>
      <c r="L1993" s="1">
        <v>112</v>
      </c>
      <c r="M1993" s="1" t="b">
        <v>1</v>
      </c>
      <c r="N1993" s="1" t="s">
        <v>8275</v>
      </c>
      <c r="O1993" s="28">
        <f t="shared" si="310"/>
        <v>1.348074</v>
      </c>
      <c r="P1993" s="29">
        <f t="shared" si="311"/>
        <v>60.181874999999998</v>
      </c>
      <c r="Q1993" s="9" t="str">
        <f t="shared" si="312"/>
        <v>music</v>
      </c>
      <c r="R1993" s="26" t="str">
        <f t="shared" si="313"/>
        <v>rock</v>
      </c>
      <c r="S1993" s="27">
        <f t="shared" si="314"/>
        <v>42634.614780092597</v>
      </c>
      <c r="T1993" s="5" t="str">
        <f t="shared" si="315"/>
        <v>Sep</v>
      </c>
      <c r="U1993" s="5" t="str">
        <f t="shared" si="316"/>
        <v>2016</v>
      </c>
      <c r="V1993" s="5" t="str">
        <f t="shared" si="317"/>
        <v>Oct</v>
      </c>
      <c r="W1993" s="1" t="str">
        <f t="shared" si="318"/>
        <v>2016</v>
      </c>
      <c r="X1993" s="27">
        <f t="shared" si="319"/>
        <v>42660.676388888889</v>
      </c>
    </row>
    <row r="1994" spans="1:24" ht="48" hidden="1" x14ac:dyDescent="0.2">
      <c r="A1994" s="1">
        <v>1427</v>
      </c>
      <c r="B1994" s="7" t="s">
        <v>1428</v>
      </c>
      <c r="C1994" s="7" t="s">
        <v>5537</v>
      </c>
      <c r="D1994" s="1">
        <v>5000</v>
      </c>
      <c r="E1994" s="1">
        <v>419</v>
      </c>
      <c r="F1994" s="1" t="s">
        <v>8220</v>
      </c>
      <c r="G1994" s="1" t="s">
        <v>8235</v>
      </c>
      <c r="H1994" s="1" t="s">
        <v>8248</v>
      </c>
      <c r="I1994" s="1">
        <v>1474230385</v>
      </c>
      <c r="J1994" s="1">
        <v>1471638385</v>
      </c>
      <c r="K1994" s="1" t="b">
        <v>0</v>
      </c>
      <c r="L1994" s="1">
        <v>4</v>
      </c>
      <c r="M1994" s="1" t="b">
        <v>0</v>
      </c>
      <c r="N1994" s="1" t="s">
        <v>8286</v>
      </c>
      <c r="O1994" s="28">
        <f t="shared" si="310"/>
        <v>8.3799999999999999E-2</v>
      </c>
      <c r="P1994" s="29">
        <f t="shared" si="311"/>
        <v>104.75</v>
      </c>
      <c r="Q1994" s="9" t="str">
        <f t="shared" si="312"/>
        <v>publishing</v>
      </c>
      <c r="R1994" s="26" t="str">
        <f t="shared" si="313"/>
        <v>translations</v>
      </c>
      <c r="S1994" s="27">
        <f t="shared" si="314"/>
        <v>42601.851678240739</v>
      </c>
      <c r="T1994" s="5" t="str">
        <f t="shared" si="315"/>
        <v>Aug</v>
      </c>
      <c r="U1994" s="5" t="str">
        <f t="shared" si="316"/>
        <v>2016</v>
      </c>
      <c r="V1994" s="5" t="str">
        <f t="shared" si="317"/>
        <v>Sep</v>
      </c>
      <c r="W1994" s="1" t="str">
        <f t="shared" si="318"/>
        <v>2016</v>
      </c>
      <c r="X1994" s="27">
        <f t="shared" si="319"/>
        <v>42631.851678240739</v>
      </c>
    </row>
    <row r="1995" spans="1:24" ht="48" hidden="1" x14ac:dyDescent="0.2">
      <c r="A1995" s="1">
        <v>1430</v>
      </c>
      <c r="B1995" s="7" t="s">
        <v>1431</v>
      </c>
      <c r="C1995" s="7" t="s">
        <v>5540</v>
      </c>
      <c r="D1995" s="1">
        <v>5000</v>
      </c>
      <c r="E1995" s="1">
        <v>403</v>
      </c>
      <c r="F1995" s="1" t="s">
        <v>8220</v>
      </c>
      <c r="G1995" s="1" t="s">
        <v>8223</v>
      </c>
      <c r="H1995" s="1" t="s">
        <v>8245</v>
      </c>
      <c r="I1995" s="1">
        <v>1419017488</v>
      </c>
      <c r="J1995" s="1">
        <v>1416339088</v>
      </c>
      <c r="K1995" s="1" t="b">
        <v>0</v>
      </c>
      <c r="L1995" s="1">
        <v>5</v>
      </c>
      <c r="M1995" s="1" t="b">
        <v>0</v>
      </c>
      <c r="N1995" s="1" t="s">
        <v>8286</v>
      </c>
      <c r="O1995" s="28">
        <f t="shared" si="310"/>
        <v>8.0600000000000005E-2</v>
      </c>
      <c r="P1995" s="29">
        <f t="shared" si="311"/>
        <v>80.599999999999994</v>
      </c>
      <c r="Q1995" s="9" t="str">
        <f t="shared" si="312"/>
        <v>publishing</v>
      </c>
      <c r="R1995" s="26" t="str">
        <f t="shared" si="313"/>
        <v>translations</v>
      </c>
      <c r="S1995" s="27">
        <f t="shared" si="314"/>
        <v>41961.813518518517</v>
      </c>
      <c r="T1995" s="5" t="str">
        <f t="shared" si="315"/>
        <v>Nov</v>
      </c>
      <c r="U1995" s="5" t="str">
        <f t="shared" si="316"/>
        <v>2014</v>
      </c>
      <c r="V1995" s="5" t="str">
        <f t="shared" si="317"/>
        <v>Dec</v>
      </c>
      <c r="W1995" s="1" t="str">
        <f t="shared" si="318"/>
        <v>2014</v>
      </c>
      <c r="X1995" s="27">
        <f t="shared" si="319"/>
        <v>41992.813518518517</v>
      </c>
    </row>
    <row r="1996" spans="1:24" ht="16" hidden="1" x14ac:dyDescent="0.2">
      <c r="A1996" s="1">
        <v>1456</v>
      </c>
      <c r="B1996" s="7" t="s">
        <v>1457</v>
      </c>
      <c r="C1996" s="7" t="s">
        <v>5566</v>
      </c>
      <c r="D1996" s="1">
        <v>5000</v>
      </c>
      <c r="E1996" s="1">
        <v>145</v>
      </c>
      <c r="F1996" s="1" t="s">
        <v>8219</v>
      </c>
      <c r="G1996" s="1" t="s">
        <v>8236</v>
      </c>
      <c r="H1996" s="1" t="s">
        <v>8248</v>
      </c>
      <c r="I1996" s="1">
        <v>1483459365</v>
      </c>
      <c r="J1996" s="1">
        <v>1480867365</v>
      </c>
      <c r="K1996" s="1" t="b">
        <v>0</v>
      </c>
      <c r="L1996" s="1">
        <v>3</v>
      </c>
      <c r="M1996" s="1" t="b">
        <v>0</v>
      </c>
      <c r="N1996" s="1" t="s">
        <v>8286</v>
      </c>
      <c r="O1996" s="28">
        <f t="shared" si="310"/>
        <v>2.9000000000000001E-2</v>
      </c>
      <c r="P1996" s="29">
        <f t="shared" si="311"/>
        <v>48.333333333333336</v>
      </c>
      <c r="Q1996" s="9" t="str">
        <f t="shared" si="312"/>
        <v>publishing</v>
      </c>
      <c r="R1996" s="26" t="str">
        <f t="shared" si="313"/>
        <v>translations</v>
      </c>
      <c r="S1996" s="27">
        <f t="shared" si="314"/>
        <v>42708.668576388889</v>
      </c>
      <c r="T1996" s="5" t="str">
        <f t="shared" si="315"/>
        <v>Dec</v>
      </c>
      <c r="U1996" s="5" t="str">
        <f t="shared" si="316"/>
        <v>2016</v>
      </c>
      <c r="V1996" s="5" t="str">
        <f t="shared" si="317"/>
        <v>Jan</v>
      </c>
      <c r="W1996" s="1" t="str">
        <f t="shared" si="318"/>
        <v>2017</v>
      </c>
      <c r="X1996" s="27">
        <f t="shared" si="319"/>
        <v>42738.668576388889</v>
      </c>
    </row>
    <row r="1997" spans="1:24" ht="48" hidden="1" x14ac:dyDescent="0.2">
      <c r="A1997" s="1">
        <v>1458</v>
      </c>
      <c r="B1997" s="7" t="s">
        <v>1459</v>
      </c>
      <c r="C1997" s="7" t="s">
        <v>5568</v>
      </c>
      <c r="D1997" s="1">
        <v>5000</v>
      </c>
      <c r="E1997" s="1">
        <v>0</v>
      </c>
      <c r="F1997" s="1" t="s">
        <v>8219</v>
      </c>
      <c r="G1997" s="1" t="s">
        <v>8223</v>
      </c>
      <c r="H1997" s="1" t="s">
        <v>8245</v>
      </c>
      <c r="I1997" s="1">
        <v>1407729600</v>
      </c>
      <c r="J1997" s="1">
        <v>1405097760</v>
      </c>
      <c r="K1997" s="1" t="b">
        <v>0</v>
      </c>
      <c r="L1997" s="1">
        <v>0</v>
      </c>
      <c r="M1997" s="1" t="b">
        <v>0</v>
      </c>
      <c r="N1997" s="1" t="s">
        <v>8286</v>
      </c>
      <c r="O1997" s="28">
        <f t="shared" si="310"/>
        <v>0</v>
      </c>
      <c r="P1997" s="29">
        <f t="shared" si="311"/>
        <v>0</v>
      </c>
      <c r="Q1997" s="9" t="str">
        <f t="shared" si="312"/>
        <v>publishing</v>
      </c>
      <c r="R1997" s="26" t="str">
        <f t="shared" si="313"/>
        <v>translations</v>
      </c>
      <c r="S1997" s="27">
        <f t="shared" si="314"/>
        <v>41831.705555555556</v>
      </c>
      <c r="T1997" s="5" t="str">
        <f t="shared" si="315"/>
        <v>Jul</v>
      </c>
      <c r="U1997" s="5" t="str">
        <f t="shared" si="316"/>
        <v>2014</v>
      </c>
      <c r="V1997" s="5" t="str">
        <f t="shared" si="317"/>
        <v>Aug</v>
      </c>
      <c r="W1997" s="1" t="str">
        <f t="shared" si="318"/>
        <v>2014</v>
      </c>
      <c r="X1997" s="27">
        <f t="shared" si="319"/>
        <v>41862.166666666664</v>
      </c>
    </row>
    <row r="1998" spans="1:24" ht="16" hidden="1" x14ac:dyDescent="0.2">
      <c r="A1998" s="1">
        <v>1464</v>
      </c>
      <c r="B1998" s="7" t="s">
        <v>1465</v>
      </c>
      <c r="C1998" s="7" t="s">
        <v>5574</v>
      </c>
      <c r="D1998" s="1">
        <v>5000</v>
      </c>
      <c r="E1998" s="1">
        <v>8160</v>
      </c>
      <c r="F1998" s="1" t="s">
        <v>8218</v>
      </c>
      <c r="G1998" s="1" t="s">
        <v>8223</v>
      </c>
      <c r="H1998" s="1" t="s">
        <v>8245</v>
      </c>
      <c r="I1998" s="1">
        <v>1361029958</v>
      </c>
      <c r="J1998" s="1">
        <v>1358437958</v>
      </c>
      <c r="K1998" s="1" t="b">
        <v>1</v>
      </c>
      <c r="L1998" s="1">
        <v>234</v>
      </c>
      <c r="M1998" s="1" t="b">
        <v>1</v>
      </c>
      <c r="N1998" s="1" t="s">
        <v>8287</v>
      </c>
      <c r="O1998" s="28">
        <f t="shared" si="310"/>
        <v>1.6319999999999999</v>
      </c>
      <c r="P1998" s="29">
        <f t="shared" si="311"/>
        <v>34.871794871794869</v>
      </c>
      <c r="Q1998" s="9" t="str">
        <f t="shared" si="312"/>
        <v>publishing</v>
      </c>
      <c r="R1998" s="26" t="str">
        <f t="shared" si="313"/>
        <v>radio &amp; podcasts</v>
      </c>
      <c r="S1998" s="27">
        <f t="shared" si="314"/>
        <v>41291.661550925928</v>
      </c>
      <c r="T1998" s="5" t="str">
        <f t="shared" si="315"/>
        <v>Jan</v>
      </c>
      <c r="U1998" s="5" t="str">
        <f t="shared" si="316"/>
        <v>2013</v>
      </c>
      <c r="V1998" s="5" t="str">
        <f t="shared" si="317"/>
        <v>Feb</v>
      </c>
      <c r="W1998" s="1" t="str">
        <f t="shared" si="318"/>
        <v>2013</v>
      </c>
      <c r="X1998" s="27">
        <f t="shared" si="319"/>
        <v>41321.661550925928</v>
      </c>
    </row>
    <row r="1999" spans="1:24" ht="48" hidden="1" x14ac:dyDescent="0.2">
      <c r="A1999" s="1">
        <v>1481</v>
      </c>
      <c r="B1999" s="7" t="s">
        <v>1482</v>
      </c>
      <c r="C1999" s="7" t="s">
        <v>5591</v>
      </c>
      <c r="D1999" s="1">
        <v>5000</v>
      </c>
      <c r="E1999" s="1">
        <v>105</v>
      </c>
      <c r="F1999" s="1" t="s">
        <v>8220</v>
      </c>
      <c r="G1999" s="1" t="s">
        <v>8228</v>
      </c>
      <c r="H1999" s="1" t="s">
        <v>8250</v>
      </c>
      <c r="I1999" s="1">
        <v>1383430145</v>
      </c>
      <c r="J1999" s="1">
        <v>1380838145</v>
      </c>
      <c r="K1999" s="1" t="b">
        <v>0</v>
      </c>
      <c r="L1999" s="1">
        <v>6</v>
      </c>
      <c r="M1999" s="1" t="b">
        <v>0</v>
      </c>
      <c r="N1999" s="1" t="s">
        <v>8274</v>
      </c>
      <c r="O1999" s="28">
        <f t="shared" si="310"/>
        <v>2.1000000000000001E-2</v>
      </c>
      <c r="P1999" s="29">
        <f t="shared" si="311"/>
        <v>17.5</v>
      </c>
      <c r="Q1999" s="9" t="str">
        <f t="shared" si="312"/>
        <v>publishing</v>
      </c>
      <c r="R1999" s="26" t="str">
        <f t="shared" si="313"/>
        <v>fiction</v>
      </c>
      <c r="S1999" s="27">
        <f t="shared" si="314"/>
        <v>41550.922974537039</v>
      </c>
      <c r="T1999" s="5" t="str">
        <f t="shared" si="315"/>
        <v>Oct</v>
      </c>
      <c r="U1999" s="5" t="str">
        <f t="shared" si="316"/>
        <v>2013</v>
      </c>
      <c r="V1999" s="5" t="str">
        <f t="shared" si="317"/>
        <v>Nov</v>
      </c>
      <c r="W1999" s="1" t="str">
        <f t="shared" si="318"/>
        <v>2013</v>
      </c>
      <c r="X1999" s="27">
        <f t="shared" si="319"/>
        <v>41580.922974537039</v>
      </c>
    </row>
    <row r="2000" spans="1:24" ht="48" hidden="1" x14ac:dyDescent="0.2">
      <c r="A2000" s="1">
        <v>1482</v>
      </c>
      <c r="B2000" s="7" t="s">
        <v>1483</v>
      </c>
      <c r="C2000" s="7" t="s">
        <v>5592</v>
      </c>
      <c r="D2000" s="1">
        <v>5000</v>
      </c>
      <c r="E2000" s="1">
        <v>5</v>
      </c>
      <c r="F2000" s="1" t="s">
        <v>8220</v>
      </c>
      <c r="G2000" s="1" t="s">
        <v>8223</v>
      </c>
      <c r="H2000" s="1" t="s">
        <v>8245</v>
      </c>
      <c r="I2000" s="1">
        <v>1347004260</v>
      </c>
      <c r="J2000" s="1">
        <v>1345062936</v>
      </c>
      <c r="K2000" s="1" t="b">
        <v>0</v>
      </c>
      <c r="L2000" s="1">
        <v>1</v>
      </c>
      <c r="M2000" s="1" t="b">
        <v>0</v>
      </c>
      <c r="N2000" s="1" t="s">
        <v>8274</v>
      </c>
      <c r="O2000" s="28">
        <f t="shared" si="310"/>
        <v>1E-3</v>
      </c>
      <c r="P2000" s="29">
        <f t="shared" si="311"/>
        <v>5</v>
      </c>
      <c r="Q2000" s="9" t="str">
        <f t="shared" si="312"/>
        <v>publishing</v>
      </c>
      <c r="R2000" s="26" t="str">
        <f t="shared" si="313"/>
        <v>fiction</v>
      </c>
      <c r="S2000" s="27">
        <f t="shared" si="314"/>
        <v>41136.85805555556</v>
      </c>
      <c r="T2000" s="5" t="str">
        <f t="shared" si="315"/>
        <v>Aug</v>
      </c>
      <c r="U2000" s="5" t="str">
        <f t="shared" si="316"/>
        <v>2012</v>
      </c>
      <c r="V2000" s="5" t="str">
        <f t="shared" si="317"/>
        <v>Sep</v>
      </c>
      <c r="W2000" s="1" t="str">
        <f t="shared" si="318"/>
        <v>2012</v>
      </c>
      <c r="X2000" s="27">
        <f t="shared" si="319"/>
        <v>41159.32708333333</v>
      </c>
    </row>
    <row r="2001" spans="1:24" ht="48" hidden="1" x14ac:dyDescent="0.2">
      <c r="A2001" s="1">
        <v>1489</v>
      </c>
      <c r="B2001" s="7" t="s">
        <v>1490</v>
      </c>
      <c r="C2001" s="7" t="s">
        <v>5599</v>
      </c>
      <c r="D2001" s="1">
        <v>5000</v>
      </c>
      <c r="E2001" s="1">
        <v>0</v>
      </c>
      <c r="F2001" s="1" t="s">
        <v>8220</v>
      </c>
      <c r="G2001" s="1" t="s">
        <v>8223</v>
      </c>
      <c r="H2001" s="1" t="s">
        <v>8245</v>
      </c>
      <c r="I2001" s="1">
        <v>1352994052</v>
      </c>
      <c r="J2001" s="1">
        <v>1350398452</v>
      </c>
      <c r="K2001" s="1" t="b">
        <v>0</v>
      </c>
      <c r="L2001" s="1">
        <v>0</v>
      </c>
      <c r="M2001" s="1" t="b">
        <v>0</v>
      </c>
      <c r="N2001" s="1" t="s">
        <v>8274</v>
      </c>
      <c r="O2001" s="28">
        <f t="shared" si="310"/>
        <v>0</v>
      </c>
      <c r="P2001" s="29">
        <f t="shared" si="311"/>
        <v>0</v>
      </c>
      <c r="Q2001" s="9" t="str">
        <f t="shared" si="312"/>
        <v>publishing</v>
      </c>
      <c r="R2001" s="26" t="str">
        <f t="shared" si="313"/>
        <v>fiction</v>
      </c>
      <c r="S2001" s="27">
        <f t="shared" si="314"/>
        <v>41198.611712962964</v>
      </c>
      <c r="T2001" s="5" t="str">
        <f t="shared" si="315"/>
        <v>Oct</v>
      </c>
      <c r="U2001" s="5" t="str">
        <f t="shared" si="316"/>
        <v>2012</v>
      </c>
      <c r="V2001" s="5" t="str">
        <f t="shared" si="317"/>
        <v>Nov</v>
      </c>
      <c r="W2001" s="1" t="str">
        <f t="shared" si="318"/>
        <v>2012</v>
      </c>
      <c r="X2001" s="27">
        <f t="shared" si="319"/>
        <v>41228.653379629628</v>
      </c>
    </row>
    <row r="2002" spans="1:24" ht="48" hidden="1" x14ac:dyDescent="0.2">
      <c r="A2002" s="1">
        <v>1494</v>
      </c>
      <c r="B2002" s="7" t="s">
        <v>1495</v>
      </c>
      <c r="C2002" s="7" t="s">
        <v>5604</v>
      </c>
      <c r="D2002" s="1">
        <v>5000</v>
      </c>
      <c r="E2002" s="1">
        <v>445</v>
      </c>
      <c r="F2002" s="1" t="s">
        <v>8220</v>
      </c>
      <c r="G2002" s="1" t="s">
        <v>8223</v>
      </c>
      <c r="H2002" s="1" t="s">
        <v>8245</v>
      </c>
      <c r="I2002" s="1">
        <v>1428075480</v>
      </c>
      <c r="J2002" s="1">
        <v>1425489613</v>
      </c>
      <c r="K2002" s="1" t="b">
        <v>0</v>
      </c>
      <c r="L2002" s="1">
        <v>11</v>
      </c>
      <c r="M2002" s="1" t="b">
        <v>0</v>
      </c>
      <c r="N2002" s="1" t="s">
        <v>8274</v>
      </c>
      <c r="O2002" s="28">
        <f t="shared" si="310"/>
        <v>8.8999999999999996E-2</v>
      </c>
      <c r="P2002" s="29">
        <f t="shared" si="311"/>
        <v>40.454545454545453</v>
      </c>
      <c r="Q2002" s="9" t="str">
        <f t="shared" si="312"/>
        <v>publishing</v>
      </c>
      <c r="R2002" s="26" t="str">
        <f t="shared" si="313"/>
        <v>fiction</v>
      </c>
      <c r="S2002" s="27">
        <f t="shared" si="314"/>
        <v>42067.722372685181</v>
      </c>
      <c r="T2002" s="5" t="str">
        <f t="shared" si="315"/>
        <v>Mar</v>
      </c>
      <c r="U2002" s="5" t="str">
        <f t="shared" si="316"/>
        <v>2015</v>
      </c>
      <c r="V2002" s="5" t="str">
        <f t="shared" si="317"/>
        <v>Apr</v>
      </c>
      <c r="W2002" s="1" t="str">
        <f t="shared" si="318"/>
        <v>2015</v>
      </c>
      <c r="X2002" s="27">
        <f t="shared" si="319"/>
        <v>42097.651388888888</v>
      </c>
    </row>
    <row r="2003" spans="1:24" ht="48" hidden="1" x14ac:dyDescent="0.2">
      <c r="A2003" s="1">
        <v>1532</v>
      </c>
      <c r="B2003" s="7" t="s">
        <v>1533</v>
      </c>
      <c r="C2003" s="7" t="s">
        <v>5642</v>
      </c>
      <c r="D2003" s="1">
        <v>5000</v>
      </c>
      <c r="E2003" s="1">
        <v>24201</v>
      </c>
      <c r="F2003" s="1" t="s">
        <v>8218</v>
      </c>
      <c r="G2003" s="1" t="s">
        <v>8225</v>
      </c>
      <c r="H2003" s="1" t="s">
        <v>8247</v>
      </c>
      <c r="I2003" s="1">
        <v>1455548400</v>
      </c>
      <c r="J2003" s="1">
        <v>1453461865</v>
      </c>
      <c r="K2003" s="1" t="b">
        <v>1</v>
      </c>
      <c r="L2003" s="1">
        <v>294</v>
      </c>
      <c r="M2003" s="1" t="b">
        <v>1</v>
      </c>
      <c r="N2003" s="1" t="s">
        <v>8284</v>
      </c>
      <c r="O2003" s="28">
        <f t="shared" si="310"/>
        <v>4.8402000000000003</v>
      </c>
      <c r="P2003" s="29">
        <f t="shared" si="311"/>
        <v>82.316326530612244</v>
      </c>
      <c r="Q2003" s="9" t="str">
        <f t="shared" si="312"/>
        <v>photography</v>
      </c>
      <c r="R2003" s="26" t="str">
        <f t="shared" si="313"/>
        <v>photobooks</v>
      </c>
      <c r="S2003" s="27">
        <f t="shared" si="314"/>
        <v>42391.475289351853</v>
      </c>
      <c r="T2003" s="5" t="str">
        <f t="shared" si="315"/>
        <v>Jan</v>
      </c>
      <c r="U2003" s="5" t="str">
        <f t="shared" si="316"/>
        <v>2016</v>
      </c>
      <c r="V2003" s="5" t="str">
        <f t="shared" si="317"/>
        <v>Feb</v>
      </c>
      <c r="W2003" s="1" t="str">
        <f t="shared" si="318"/>
        <v>2016</v>
      </c>
      <c r="X2003" s="27">
        <f t="shared" si="319"/>
        <v>42415.625</v>
      </c>
    </row>
    <row r="2004" spans="1:24" ht="32" hidden="1" x14ac:dyDescent="0.2">
      <c r="A2004" s="1">
        <v>1576</v>
      </c>
      <c r="B2004" s="7" t="s">
        <v>1577</v>
      </c>
      <c r="C2004" s="7" t="s">
        <v>5686</v>
      </c>
      <c r="D2004" s="1">
        <v>5000</v>
      </c>
      <c r="E2004" s="1">
        <v>650</v>
      </c>
      <c r="F2004" s="1" t="s">
        <v>8219</v>
      </c>
      <c r="G2004" s="1" t="s">
        <v>8223</v>
      </c>
      <c r="H2004" s="1" t="s">
        <v>8245</v>
      </c>
      <c r="I2004" s="1">
        <v>1435698368</v>
      </c>
      <c r="J2004" s="1">
        <v>1431810368</v>
      </c>
      <c r="K2004" s="1" t="b">
        <v>0</v>
      </c>
      <c r="L2004" s="1">
        <v>10</v>
      </c>
      <c r="M2004" s="1" t="b">
        <v>0</v>
      </c>
      <c r="N2004" s="1" t="s">
        <v>8289</v>
      </c>
      <c r="O2004" s="28">
        <f t="shared" si="310"/>
        <v>0.13</v>
      </c>
      <c r="P2004" s="29">
        <f t="shared" si="311"/>
        <v>65</v>
      </c>
      <c r="Q2004" s="9" t="str">
        <f t="shared" si="312"/>
        <v>publishing</v>
      </c>
      <c r="R2004" s="26" t="str">
        <f t="shared" si="313"/>
        <v>art books</v>
      </c>
      <c r="S2004" s="27">
        <f t="shared" si="314"/>
        <v>42140.879259259258</v>
      </c>
      <c r="T2004" s="5" t="str">
        <f t="shared" si="315"/>
        <v>May</v>
      </c>
      <c r="U2004" s="5" t="str">
        <f t="shared" si="316"/>
        <v>2015</v>
      </c>
      <c r="V2004" s="5" t="str">
        <f t="shared" si="317"/>
        <v>Jun</v>
      </c>
      <c r="W2004" s="1" t="str">
        <f t="shared" si="318"/>
        <v>2015</v>
      </c>
      <c r="X2004" s="27">
        <f t="shared" si="319"/>
        <v>42185.879259259258</v>
      </c>
    </row>
    <row r="2005" spans="1:24" ht="48" hidden="1" x14ac:dyDescent="0.2">
      <c r="A2005" s="1">
        <v>1600</v>
      </c>
      <c r="B2005" s="7" t="s">
        <v>1601</v>
      </c>
      <c r="C2005" s="7" t="s">
        <v>5710</v>
      </c>
      <c r="D2005" s="1">
        <v>5000</v>
      </c>
      <c r="E2005" s="1">
        <v>367</v>
      </c>
      <c r="F2005" s="1" t="s">
        <v>8220</v>
      </c>
      <c r="G2005" s="1" t="s">
        <v>8223</v>
      </c>
      <c r="H2005" s="1" t="s">
        <v>8245</v>
      </c>
      <c r="I2005" s="1">
        <v>1405401060</v>
      </c>
      <c r="J2005" s="1">
        <v>1401585752</v>
      </c>
      <c r="K2005" s="1" t="b">
        <v>0</v>
      </c>
      <c r="L2005" s="1">
        <v>9</v>
      </c>
      <c r="M2005" s="1" t="b">
        <v>0</v>
      </c>
      <c r="N2005" s="1" t="s">
        <v>8290</v>
      </c>
      <c r="O2005" s="28">
        <f t="shared" si="310"/>
        <v>7.3400000000000007E-2</v>
      </c>
      <c r="P2005" s="29">
        <f t="shared" si="311"/>
        <v>40.777777777777779</v>
      </c>
      <c r="Q2005" s="9" t="str">
        <f t="shared" si="312"/>
        <v>photography</v>
      </c>
      <c r="R2005" s="26" t="str">
        <f t="shared" si="313"/>
        <v>places</v>
      </c>
      <c r="S2005" s="27">
        <f t="shared" si="314"/>
        <v>41791.057314814818</v>
      </c>
      <c r="T2005" s="5" t="str">
        <f t="shared" si="315"/>
        <v>Jun</v>
      </c>
      <c r="U2005" s="5" t="str">
        <f t="shared" si="316"/>
        <v>2014</v>
      </c>
      <c r="V2005" s="5" t="str">
        <f t="shared" si="317"/>
        <v>Jul</v>
      </c>
      <c r="W2005" s="1" t="str">
        <f t="shared" si="318"/>
        <v>2014</v>
      </c>
      <c r="X2005" s="27">
        <f t="shared" si="319"/>
        <v>41835.21597222222</v>
      </c>
    </row>
    <row r="2006" spans="1:24" ht="48" hidden="1" x14ac:dyDescent="0.2">
      <c r="A2006" s="1">
        <v>1614</v>
      </c>
      <c r="B2006" s="7" t="s">
        <v>1615</v>
      </c>
      <c r="C2006" s="7" t="s">
        <v>5724</v>
      </c>
      <c r="D2006" s="1">
        <v>5000</v>
      </c>
      <c r="E2006" s="1">
        <v>5135</v>
      </c>
      <c r="F2006" s="1" t="s">
        <v>8218</v>
      </c>
      <c r="G2006" s="1" t="s">
        <v>8223</v>
      </c>
      <c r="H2006" s="1" t="s">
        <v>8245</v>
      </c>
      <c r="I2006" s="1">
        <v>1407085200</v>
      </c>
      <c r="J2006" s="1">
        <v>1401924769</v>
      </c>
      <c r="K2006" s="1" t="b">
        <v>0</v>
      </c>
      <c r="L2006" s="1">
        <v>77</v>
      </c>
      <c r="M2006" s="1" t="b">
        <v>1</v>
      </c>
      <c r="N2006" s="1" t="s">
        <v>8275</v>
      </c>
      <c r="O2006" s="28">
        <f t="shared" si="310"/>
        <v>1.0269999999999999</v>
      </c>
      <c r="P2006" s="29">
        <f t="shared" si="311"/>
        <v>66.688311688311686</v>
      </c>
      <c r="Q2006" s="9" t="str">
        <f t="shared" si="312"/>
        <v>music</v>
      </c>
      <c r="R2006" s="26" t="str">
        <f t="shared" si="313"/>
        <v>rock</v>
      </c>
      <c r="S2006" s="27">
        <f t="shared" si="314"/>
        <v>41794.981122685182</v>
      </c>
      <c r="T2006" s="5" t="str">
        <f t="shared" si="315"/>
        <v>Jun</v>
      </c>
      <c r="U2006" s="5" t="str">
        <f t="shared" si="316"/>
        <v>2014</v>
      </c>
      <c r="V2006" s="5" t="str">
        <f t="shared" si="317"/>
        <v>Aug</v>
      </c>
      <c r="W2006" s="1" t="str">
        <f t="shared" si="318"/>
        <v>2014</v>
      </c>
      <c r="X2006" s="27">
        <f t="shared" si="319"/>
        <v>41854.708333333336</v>
      </c>
    </row>
    <row r="2007" spans="1:24" ht="48" hidden="1" x14ac:dyDescent="0.2">
      <c r="A2007" s="1">
        <v>1621</v>
      </c>
      <c r="B2007" s="7" t="s">
        <v>1622</v>
      </c>
      <c r="C2007" s="7" t="s">
        <v>5731</v>
      </c>
      <c r="D2007" s="1">
        <v>5000</v>
      </c>
      <c r="E2007" s="1">
        <v>6060</v>
      </c>
      <c r="F2007" s="1" t="s">
        <v>8218</v>
      </c>
      <c r="G2007" s="1" t="s">
        <v>8223</v>
      </c>
      <c r="H2007" s="1" t="s">
        <v>8245</v>
      </c>
      <c r="I2007" s="1">
        <v>1338177540</v>
      </c>
      <c r="J2007" s="1">
        <v>1333550015</v>
      </c>
      <c r="K2007" s="1" t="b">
        <v>0</v>
      </c>
      <c r="L2007" s="1">
        <v>37</v>
      </c>
      <c r="M2007" s="1" t="b">
        <v>1</v>
      </c>
      <c r="N2007" s="1" t="s">
        <v>8275</v>
      </c>
      <c r="O2007" s="28">
        <f t="shared" si="310"/>
        <v>1.212</v>
      </c>
      <c r="P2007" s="29">
        <f t="shared" si="311"/>
        <v>163.78378378378378</v>
      </c>
      <c r="Q2007" s="9" t="str">
        <f t="shared" si="312"/>
        <v>music</v>
      </c>
      <c r="R2007" s="26" t="str">
        <f t="shared" si="313"/>
        <v>rock</v>
      </c>
      <c r="S2007" s="27">
        <f t="shared" si="314"/>
        <v>41003.60665509259</v>
      </c>
      <c r="T2007" s="5" t="str">
        <f t="shared" si="315"/>
        <v>Apr</v>
      </c>
      <c r="U2007" s="5" t="str">
        <f t="shared" si="316"/>
        <v>2012</v>
      </c>
      <c r="V2007" s="5" t="str">
        <f t="shared" si="317"/>
        <v>May</v>
      </c>
      <c r="W2007" s="1" t="str">
        <f t="shared" si="318"/>
        <v>2012</v>
      </c>
      <c r="X2007" s="27">
        <f t="shared" si="319"/>
        <v>41057.165972222225</v>
      </c>
    </row>
    <row r="2008" spans="1:24" ht="32" hidden="1" x14ac:dyDescent="0.2">
      <c r="A2008" s="1">
        <v>1643</v>
      </c>
      <c r="B2008" s="7" t="s">
        <v>1644</v>
      </c>
      <c r="C2008" s="7" t="s">
        <v>5753</v>
      </c>
      <c r="D2008" s="1">
        <v>5000</v>
      </c>
      <c r="E2008" s="1">
        <v>6235</v>
      </c>
      <c r="F2008" s="1" t="s">
        <v>8218</v>
      </c>
      <c r="G2008" s="1" t="s">
        <v>8223</v>
      </c>
      <c r="H2008" s="1" t="s">
        <v>8245</v>
      </c>
      <c r="I2008" s="1">
        <v>1348516012</v>
      </c>
      <c r="J2008" s="1">
        <v>1345924012</v>
      </c>
      <c r="K2008" s="1" t="b">
        <v>0</v>
      </c>
      <c r="L2008" s="1">
        <v>37</v>
      </c>
      <c r="M2008" s="1" t="b">
        <v>1</v>
      </c>
      <c r="N2008" s="1" t="s">
        <v>8291</v>
      </c>
      <c r="O2008" s="28">
        <f t="shared" si="310"/>
        <v>1.2470000000000001</v>
      </c>
      <c r="P2008" s="29">
        <f t="shared" si="311"/>
        <v>168.51351351351352</v>
      </c>
      <c r="Q2008" s="9" t="str">
        <f t="shared" si="312"/>
        <v>music</v>
      </c>
      <c r="R2008" s="26" t="str">
        <f t="shared" si="313"/>
        <v>pop</v>
      </c>
      <c r="S2008" s="27">
        <f t="shared" si="314"/>
        <v>41146.824212962965</v>
      </c>
      <c r="T2008" s="5" t="str">
        <f t="shared" si="315"/>
        <v>Aug</v>
      </c>
      <c r="U2008" s="5" t="str">
        <f t="shared" si="316"/>
        <v>2012</v>
      </c>
      <c r="V2008" s="5" t="str">
        <f t="shared" si="317"/>
        <v>Sep</v>
      </c>
      <c r="W2008" s="1" t="str">
        <f t="shared" si="318"/>
        <v>2012</v>
      </c>
      <c r="X2008" s="27">
        <f t="shared" si="319"/>
        <v>41176.824212962965</v>
      </c>
    </row>
    <row r="2009" spans="1:24" ht="48" hidden="1" x14ac:dyDescent="0.2">
      <c r="A2009" s="1">
        <v>1645</v>
      </c>
      <c r="B2009" s="7" t="s">
        <v>1646</v>
      </c>
      <c r="C2009" s="7" t="s">
        <v>5755</v>
      </c>
      <c r="D2009" s="1">
        <v>5000</v>
      </c>
      <c r="E2009" s="1">
        <v>5540</v>
      </c>
      <c r="F2009" s="1" t="s">
        <v>8218</v>
      </c>
      <c r="G2009" s="1" t="s">
        <v>8223</v>
      </c>
      <c r="H2009" s="1" t="s">
        <v>8245</v>
      </c>
      <c r="I2009" s="1">
        <v>1379515740</v>
      </c>
      <c r="J2009" s="1">
        <v>1378306140</v>
      </c>
      <c r="K2009" s="1" t="b">
        <v>0</v>
      </c>
      <c r="L2009" s="1">
        <v>10</v>
      </c>
      <c r="M2009" s="1" t="b">
        <v>1</v>
      </c>
      <c r="N2009" s="1" t="s">
        <v>8291</v>
      </c>
      <c r="O2009" s="28">
        <f t="shared" si="310"/>
        <v>1.1080000000000001</v>
      </c>
      <c r="P2009" s="29">
        <f t="shared" si="311"/>
        <v>554</v>
      </c>
      <c r="Q2009" s="9" t="str">
        <f t="shared" si="312"/>
        <v>music</v>
      </c>
      <c r="R2009" s="26" t="str">
        <f t="shared" si="313"/>
        <v>pop</v>
      </c>
      <c r="S2009" s="27">
        <f t="shared" si="314"/>
        <v>41521.617361111108</v>
      </c>
      <c r="T2009" s="5" t="str">
        <f t="shared" si="315"/>
        <v>Sep</v>
      </c>
      <c r="U2009" s="5" t="str">
        <f t="shared" si="316"/>
        <v>2013</v>
      </c>
      <c r="V2009" s="5" t="str">
        <f t="shared" si="317"/>
        <v>Sep</v>
      </c>
      <c r="W2009" s="1" t="str">
        <f t="shared" si="318"/>
        <v>2013</v>
      </c>
      <c r="X2009" s="27">
        <f t="shared" si="319"/>
        <v>41535.617361111108</v>
      </c>
    </row>
    <row r="2010" spans="1:24" ht="48" hidden="1" x14ac:dyDescent="0.2">
      <c r="A2010" s="1">
        <v>1647</v>
      </c>
      <c r="B2010" s="7" t="s">
        <v>1648</v>
      </c>
      <c r="C2010" s="7" t="s">
        <v>5757</v>
      </c>
      <c r="D2010" s="1">
        <v>5000</v>
      </c>
      <c r="E2010" s="1">
        <v>5236</v>
      </c>
      <c r="F2010" s="1" t="s">
        <v>8218</v>
      </c>
      <c r="G2010" s="1" t="s">
        <v>8223</v>
      </c>
      <c r="H2010" s="1" t="s">
        <v>8245</v>
      </c>
      <c r="I2010" s="1">
        <v>1339235377</v>
      </c>
      <c r="J2010" s="1">
        <v>1336643377</v>
      </c>
      <c r="K2010" s="1" t="b">
        <v>0</v>
      </c>
      <c r="L2010" s="1">
        <v>46</v>
      </c>
      <c r="M2010" s="1" t="b">
        <v>1</v>
      </c>
      <c r="N2010" s="1" t="s">
        <v>8291</v>
      </c>
      <c r="O2010" s="28">
        <f t="shared" si="310"/>
        <v>1.0471999999999999</v>
      </c>
      <c r="P2010" s="29">
        <f t="shared" si="311"/>
        <v>113.82608695652173</v>
      </c>
      <c r="Q2010" s="9" t="str">
        <f t="shared" si="312"/>
        <v>music</v>
      </c>
      <c r="R2010" s="26" t="str">
        <f t="shared" si="313"/>
        <v>pop</v>
      </c>
      <c r="S2010" s="27">
        <f t="shared" si="314"/>
        <v>41039.409456018519</v>
      </c>
      <c r="T2010" s="5" t="str">
        <f t="shared" si="315"/>
        <v>May</v>
      </c>
      <c r="U2010" s="5" t="str">
        <f t="shared" si="316"/>
        <v>2012</v>
      </c>
      <c r="V2010" s="5" t="str">
        <f t="shared" si="317"/>
        <v>Jun</v>
      </c>
      <c r="W2010" s="1" t="str">
        <f t="shared" si="318"/>
        <v>2012</v>
      </c>
      <c r="X2010" s="27">
        <f t="shared" si="319"/>
        <v>41069.409456018519</v>
      </c>
    </row>
    <row r="2011" spans="1:24" ht="48" hidden="1" x14ac:dyDescent="0.2">
      <c r="A2011" s="1">
        <v>1653</v>
      </c>
      <c r="B2011" s="7" t="s">
        <v>1654</v>
      </c>
      <c r="C2011" s="7" t="s">
        <v>5763</v>
      </c>
      <c r="D2011" s="1">
        <v>5000</v>
      </c>
      <c r="E2011" s="1">
        <v>8711.52</v>
      </c>
      <c r="F2011" s="1" t="s">
        <v>8218</v>
      </c>
      <c r="G2011" s="1" t="s">
        <v>8223</v>
      </c>
      <c r="H2011" s="1" t="s">
        <v>8245</v>
      </c>
      <c r="I2011" s="1">
        <v>1303675296</v>
      </c>
      <c r="J2011" s="1">
        <v>1300996896</v>
      </c>
      <c r="K2011" s="1" t="b">
        <v>0</v>
      </c>
      <c r="L2011" s="1">
        <v>168</v>
      </c>
      <c r="M2011" s="1" t="b">
        <v>1</v>
      </c>
      <c r="N2011" s="1" t="s">
        <v>8291</v>
      </c>
      <c r="O2011" s="28">
        <f t="shared" si="310"/>
        <v>1.7423040000000001</v>
      </c>
      <c r="P2011" s="29">
        <f t="shared" si="311"/>
        <v>51.854285714285716</v>
      </c>
      <c r="Q2011" s="9" t="str">
        <f t="shared" si="312"/>
        <v>music</v>
      </c>
      <c r="R2011" s="26" t="str">
        <f t="shared" si="313"/>
        <v>pop</v>
      </c>
      <c r="S2011" s="27">
        <f t="shared" si="314"/>
        <v>40626.834444444445</v>
      </c>
      <c r="T2011" s="5" t="str">
        <f t="shared" si="315"/>
        <v>Mar</v>
      </c>
      <c r="U2011" s="5" t="str">
        <f t="shared" si="316"/>
        <v>2011</v>
      </c>
      <c r="V2011" s="5" t="str">
        <f t="shared" si="317"/>
        <v>Apr</v>
      </c>
      <c r="W2011" s="1" t="str">
        <f t="shared" si="318"/>
        <v>2011</v>
      </c>
      <c r="X2011" s="27">
        <f t="shared" si="319"/>
        <v>40657.834444444445</v>
      </c>
    </row>
    <row r="2012" spans="1:24" ht="48" hidden="1" x14ac:dyDescent="0.2">
      <c r="A2012" s="1">
        <v>1674</v>
      </c>
      <c r="B2012" s="7" t="s">
        <v>1675</v>
      </c>
      <c r="C2012" s="7" t="s">
        <v>5784</v>
      </c>
      <c r="D2012" s="1">
        <v>5000</v>
      </c>
      <c r="E2012" s="1">
        <v>10085</v>
      </c>
      <c r="F2012" s="1" t="s">
        <v>8218</v>
      </c>
      <c r="G2012" s="1" t="s">
        <v>8223</v>
      </c>
      <c r="H2012" s="1" t="s">
        <v>8245</v>
      </c>
      <c r="I2012" s="1">
        <v>1471503540</v>
      </c>
      <c r="J2012" s="1">
        <v>1468852306</v>
      </c>
      <c r="K2012" s="1" t="b">
        <v>0</v>
      </c>
      <c r="L2012" s="1">
        <v>113</v>
      </c>
      <c r="M2012" s="1" t="b">
        <v>1</v>
      </c>
      <c r="N2012" s="1" t="s">
        <v>8291</v>
      </c>
      <c r="O2012" s="28">
        <f t="shared" si="310"/>
        <v>2.0169999999999999</v>
      </c>
      <c r="P2012" s="29">
        <f t="shared" si="311"/>
        <v>89.247787610619469</v>
      </c>
      <c r="Q2012" s="9" t="str">
        <f t="shared" si="312"/>
        <v>music</v>
      </c>
      <c r="R2012" s="26" t="str">
        <f t="shared" si="313"/>
        <v>pop</v>
      </c>
      <c r="S2012" s="27">
        <f t="shared" si="314"/>
        <v>42569.605393518519</v>
      </c>
      <c r="T2012" s="5" t="str">
        <f t="shared" si="315"/>
        <v>Jul</v>
      </c>
      <c r="U2012" s="5" t="str">
        <f t="shared" si="316"/>
        <v>2016</v>
      </c>
      <c r="V2012" s="5" t="str">
        <f t="shared" si="317"/>
        <v>Aug</v>
      </c>
      <c r="W2012" s="1" t="str">
        <f t="shared" si="318"/>
        <v>2016</v>
      </c>
      <c r="X2012" s="27">
        <f t="shared" si="319"/>
        <v>42600.290972222225</v>
      </c>
    </row>
    <row r="2013" spans="1:24" ht="48" hidden="1" x14ac:dyDescent="0.2">
      <c r="A2013" s="1">
        <v>1686</v>
      </c>
      <c r="B2013" s="7" t="s">
        <v>1687</v>
      </c>
      <c r="C2013" s="7" t="s">
        <v>5796</v>
      </c>
      <c r="D2013" s="1">
        <v>5000</v>
      </c>
      <c r="E2013" s="1">
        <v>18</v>
      </c>
      <c r="F2013" s="1" t="s">
        <v>8221</v>
      </c>
      <c r="G2013" s="1" t="s">
        <v>8228</v>
      </c>
      <c r="H2013" s="1" t="s">
        <v>8250</v>
      </c>
      <c r="I2013" s="1">
        <v>1493320519</v>
      </c>
      <c r="J2013" s="1">
        <v>1488140119</v>
      </c>
      <c r="K2013" s="1" t="b">
        <v>0</v>
      </c>
      <c r="L2013" s="1">
        <v>1</v>
      </c>
      <c r="M2013" s="1" t="b">
        <v>0</v>
      </c>
      <c r="N2013" s="1" t="s">
        <v>8292</v>
      </c>
      <c r="O2013" s="28">
        <f t="shared" si="310"/>
        <v>3.5999999999999999E-3</v>
      </c>
      <c r="P2013" s="29">
        <f t="shared" si="311"/>
        <v>18</v>
      </c>
      <c r="Q2013" s="9" t="str">
        <f t="shared" si="312"/>
        <v>music</v>
      </c>
      <c r="R2013" s="26" t="str">
        <f t="shared" si="313"/>
        <v>faith</v>
      </c>
      <c r="S2013" s="27">
        <f t="shared" si="314"/>
        <v>42792.843969907408</v>
      </c>
      <c r="T2013" s="5" t="str">
        <f t="shared" si="315"/>
        <v>Feb</v>
      </c>
      <c r="U2013" s="5" t="str">
        <f t="shared" si="316"/>
        <v>2017</v>
      </c>
      <c r="V2013" s="5" t="str">
        <f t="shared" si="317"/>
        <v>Apr</v>
      </c>
      <c r="W2013" s="1" t="str">
        <f t="shared" si="318"/>
        <v>2017</v>
      </c>
      <c r="X2013" s="27">
        <f t="shared" si="319"/>
        <v>42852.802303240736</v>
      </c>
    </row>
    <row r="2014" spans="1:24" ht="48" hidden="1" x14ac:dyDescent="0.2">
      <c r="A2014" s="1">
        <v>1692</v>
      </c>
      <c r="B2014" s="7" t="s">
        <v>1693</v>
      </c>
      <c r="C2014" s="7" t="s">
        <v>5802</v>
      </c>
      <c r="D2014" s="1">
        <v>5000</v>
      </c>
      <c r="E2014" s="1">
        <v>2390</v>
      </c>
      <c r="F2014" s="1" t="s">
        <v>8221</v>
      </c>
      <c r="G2014" s="1" t="s">
        <v>8223</v>
      </c>
      <c r="H2014" s="1" t="s">
        <v>8245</v>
      </c>
      <c r="I2014" s="1">
        <v>1490572740</v>
      </c>
      <c r="J2014" s="1">
        <v>1487734667</v>
      </c>
      <c r="K2014" s="1" t="b">
        <v>0</v>
      </c>
      <c r="L2014" s="1">
        <v>15</v>
      </c>
      <c r="M2014" s="1" t="b">
        <v>0</v>
      </c>
      <c r="N2014" s="1" t="s">
        <v>8292</v>
      </c>
      <c r="O2014" s="28">
        <f t="shared" si="310"/>
        <v>0.47799999999999998</v>
      </c>
      <c r="P2014" s="29">
        <f t="shared" si="311"/>
        <v>159.33333333333334</v>
      </c>
      <c r="Q2014" s="9" t="str">
        <f t="shared" si="312"/>
        <v>music</v>
      </c>
      <c r="R2014" s="26" t="str">
        <f t="shared" si="313"/>
        <v>faith</v>
      </c>
      <c r="S2014" s="27">
        <f t="shared" si="314"/>
        <v>42788.151238425926</v>
      </c>
      <c r="T2014" s="5" t="str">
        <f t="shared" si="315"/>
        <v>Feb</v>
      </c>
      <c r="U2014" s="5" t="str">
        <f t="shared" si="316"/>
        <v>2017</v>
      </c>
      <c r="V2014" s="5" t="str">
        <f t="shared" si="317"/>
        <v>Mar</v>
      </c>
      <c r="W2014" s="1" t="str">
        <f t="shared" si="318"/>
        <v>2017</v>
      </c>
      <c r="X2014" s="27">
        <f t="shared" si="319"/>
        <v>42820.999305555553</v>
      </c>
    </row>
    <row r="2015" spans="1:24" ht="48" hidden="1" x14ac:dyDescent="0.2">
      <c r="A2015" s="1">
        <v>1703</v>
      </c>
      <c r="B2015" s="7" t="s">
        <v>1704</v>
      </c>
      <c r="C2015" s="7" t="s">
        <v>5813</v>
      </c>
      <c r="D2015" s="1">
        <v>5000</v>
      </c>
      <c r="E2015" s="1">
        <v>51</v>
      </c>
      <c r="F2015" s="1" t="s">
        <v>8220</v>
      </c>
      <c r="G2015" s="1" t="s">
        <v>8223</v>
      </c>
      <c r="H2015" s="1" t="s">
        <v>8245</v>
      </c>
      <c r="I2015" s="1">
        <v>1441003537</v>
      </c>
      <c r="J2015" s="1">
        <v>1435819537</v>
      </c>
      <c r="K2015" s="1" t="b">
        <v>0</v>
      </c>
      <c r="L2015" s="1">
        <v>2</v>
      </c>
      <c r="M2015" s="1" t="b">
        <v>0</v>
      </c>
      <c r="N2015" s="1" t="s">
        <v>8292</v>
      </c>
      <c r="O2015" s="28">
        <f t="shared" si="310"/>
        <v>1.0200000000000001E-2</v>
      </c>
      <c r="P2015" s="29">
        <f t="shared" si="311"/>
        <v>25.5</v>
      </c>
      <c r="Q2015" s="9" t="str">
        <f t="shared" si="312"/>
        <v>music</v>
      </c>
      <c r="R2015" s="26" t="str">
        <f t="shared" si="313"/>
        <v>faith</v>
      </c>
      <c r="S2015" s="27">
        <f t="shared" si="314"/>
        <v>42187.281678240746</v>
      </c>
      <c r="T2015" s="5" t="str">
        <f t="shared" si="315"/>
        <v>Jul</v>
      </c>
      <c r="U2015" s="5" t="str">
        <f t="shared" si="316"/>
        <v>2015</v>
      </c>
      <c r="V2015" s="5" t="str">
        <f t="shared" si="317"/>
        <v>Aug</v>
      </c>
      <c r="W2015" s="1" t="str">
        <f t="shared" si="318"/>
        <v>2015</v>
      </c>
      <c r="X2015" s="27">
        <f t="shared" si="319"/>
        <v>42247.281678240746</v>
      </c>
    </row>
    <row r="2016" spans="1:24" ht="48" hidden="1" x14ac:dyDescent="0.2">
      <c r="A2016" s="1">
        <v>1707</v>
      </c>
      <c r="B2016" s="7" t="s">
        <v>1708</v>
      </c>
      <c r="C2016" s="7" t="s">
        <v>5817</v>
      </c>
      <c r="D2016" s="1">
        <v>5000</v>
      </c>
      <c r="E2016" s="1">
        <v>487</v>
      </c>
      <c r="F2016" s="1" t="s">
        <v>8220</v>
      </c>
      <c r="G2016" s="1" t="s">
        <v>8223</v>
      </c>
      <c r="H2016" s="1" t="s">
        <v>8245</v>
      </c>
      <c r="I2016" s="1">
        <v>1459181895</v>
      </c>
      <c r="J2016" s="1">
        <v>1456593495</v>
      </c>
      <c r="K2016" s="1" t="b">
        <v>0</v>
      </c>
      <c r="L2016" s="1">
        <v>9</v>
      </c>
      <c r="M2016" s="1" t="b">
        <v>0</v>
      </c>
      <c r="N2016" s="1" t="s">
        <v>8292</v>
      </c>
      <c r="O2016" s="28">
        <f t="shared" si="310"/>
        <v>9.74E-2</v>
      </c>
      <c r="P2016" s="29">
        <f t="shared" si="311"/>
        <v>54.111111111111114</v>
      </c>
      <c r="Q2016" s="9" t="str">
        <f t="shared" si="312"/>
        <v>music</v>
      </c>
      <c r="R2016" s="26" t="str">
        <f t="shared" si="313"/>
        <v>faith</v>
      </c>
      <c r="S2016" s="27">
        <f t="shared" si="314"/>
        <v>42427.721006944441</v>
      </c>
      <c r="T2016" s="5" t="str">
        <f t="shared" si="315"/>
        <v>Feb</v>
      </c>
      <c r="U2016" s="5" t="str">
        <f t="shared" si="316"/>
        <v>2016</v>
      </c>
      <c r="V2016" s="5" t="str">
        <f t="shared" si="317"/>
        <v>Mar</v>
      </c>
      <c r="W2016" s="1" t="str">
        <f t="shared" si="318"/>
        <v>2016</v>
      </c>
      <c r="X2016" s="27">
        <f t="shared" si="319"/>
        <v>42457.679340277777</v>
      </c>
    </row>
    <row r="2017" spans="1:24" ht="32" hidden="1" x14ac:dyDescent="0.2">
      <c r="A2017" s="1">
        <v>1710</v>
      </c>
      <c r="B2017" s="7" t="s">
        <v>1711</v>
      </c>
      <c r="C2017" s="7" t="s">
        <v>5820</v>
      </c>
      <c r="D2017" s="1">
        <v>5000</v>
      </c>
      <c r="E2017" s="1">
        <v>34</v>
      </c>
      <c r="F2017" s="1" t="s">
        <v>8220</v>
      </c>
      <c r="G2017" s="1" t="s">
        <v>8235</v>
      </c>
      <c r="H2017" s="1" t="s">
        <v>8248</v>
      </c>
      <c r="I2017" s="1">
        <v>1453122000</v>
      </c>
      <c r="J2017" s="1">
        <v>1449151888</v>
      </c>
      <c r="K2017" s="1" t="b">
        <v>0</v>
      </c>
      <c r="L2017" s="1">
        <v>1</v>
      </c>
      <c r="M2017" s="1" t="b">
        <v>0</v>
      </c>
      <c r="N2017" s="1" t="s">
        <v>8292</v>
      </c>
      <c r="O2017" s="28">
        <f t="shared" si="310"/>
        <v>6.7999999999999996E-3</v>
      </c>
      <c r="P2017" s="29">
        <f t="shared" si="311"/>
        <v>34</v>
      </c>
      <c r="Q2017" s="9" t="str">
        <f t="shared" si="312"/>
        <v>music</v>
      </c>
      <c r="R2017" s="26" t="str">
        <f t="shared" si="313"/>
        <v>faith</v>
      </c>
      <c r="S2017" s="27">
        <f t="shared" si="314"/>
        <v>42341.59129629629</v>
      </c>
      <c r="T2017" s="5" t="str">
        <f t="shared" si="315"/>
        <v>Dec</v>
      </c>
      <c r="U2017" s="5" t="str">
        <f t="shared" si="316"/>
        <v>2015</v>
      </c>
      <c r="V2017" s="5" t="str">
        <f t="shared" si="317"/>
        <v>Jan</v>
      </c>
      <c r="W2017" s="1" t="str">
        <f t="shared" si="318"/>
        <v>2016</v>
      </c>
      <c r="X2017" s="27">
        <f t="shared" si="319"/>
        <v>42387.541666666672</v>
      </c>
    </row>
    <row r="2018" spans="1:24" ht="48" hidden="1" x14ac:dyDescent="0.2">
      <c r="A2018" s="1">
        <v>1712</v>
      </c>
      <c r="B2018" s="7" t="s">
        <v>1713</v>
      </c>
      <c r="C2018" s="7" t="s">
        <v>5822</v>
      </c>
      <c r="D2018" s="1">
        <v>5000</v>
      </c>
      <c r="E2018" s="1">
        <v>0</v>
      </c>
      <c r="F2018" s="1" t="s">
        <v>8220</v>
      </c>
      <c r="G2018" s="1" t="s">
        <v>8223</v>
      </c>
      <c r="H2018" s="1" t="s">
        <v>8245</v>
      </c>
      <c r="I2018" s="1">
        <v>1435701353</v>
      </c>
      <c r="J2018" s="1">
        <v>1430517353</v>
      </c>
      <c r="K2018" s="1" t="b">
        <v>0</v>
      </c>
      <c r="L2018" s="1">
        <v>0</v>
      </c>
      <c r="M2018" s="1" t="b">
        <v>0</v>
      </c>
      <c r="N2018" s="1" t="s">
        <v>8292</v>
      </c>
      <c r="O2018" s="28">
        <f t="shared" si="310"/>
        <v>0</v>
      </c>
      <c r="P2018" s="29">
        <f t="shared" si="311"/>
        <v>0</v>
      </c>
      <c r="Q2018" s="9" t="str">
        <f t="shared" si="312"/>
        <v>music</v>
      </c>
      <c r="R2018" s="26" t="str">
        <f t="shared" si="313"/>
        <v>faith</v>
      </c>
      <c r="S2018" s="27">
        <f t="shared" si="314"/>
        <v>42125.913807870369</v>
      </c>
      <c r="T2018" s="5" t="str">
        <f t="shared" si="315"/>
        <v>May</v>
      </c>
      <c r="U2018" s="5" t="str">
        <f t="shared" si="316"/>
        <v>2015</v>
      </c>
      <c r="V2018" s="5" t="str">
        <f t="shared" si="317"/>
        <v>Jun</v>
      </c>
      <c r="W2018" s="1" t="str">
        <f t="shared" si="318"/>
        <v>2015</v>
      </c>
      <c r="X2018" s="27">
        <f t="shared" si="319"/>
        <v>42185.913807870369</v>
      </c>
    </row>
    <row r="2019" spans="1:24" ht="48" hidden="1" x14ac:dyDescent="0.2">
      <c r="A2019" s="1">
        <v>1715</v>
      </c>
      <c r="B2019" s="7" t="s">
        <v>1716</v>
      </c>
      <c r="C2019" s="7" t="s">
        <v>5825</v>
      </c>
      <c r="D2019" s="1">
        <v>5000</v>
      </c>
      <c r="E2019" s="1">
        <v>11</v>
      </c>
      <c r="F2019" s="1" t="s">
        <v>8220</v>
      </c>
      <c r="G2019" s="1" t="s">
        <v>8223</v>
      </c>
      <c r="H2019" s="1" t="s">
        <v>8245</v>
      </c>
      <c r="I2019" s="1">
        <v>1427772120</v>
      </c>
      <c r="J2019" s="1">
        <v>1425186785</v>
      </c>
      <c r="K2019" s="1" t="b">
        <v>0</v>
      </c>
      <c r="L2019" s="1">
        <v>2</v>
      </c>
      <c r="M2019" s="1" t="b">
        <v>0</v>
      </c>
      <c r="N2019" s="1" t="s">
        <v>8292</v>
      </c>
      <c r="O2019" s="28">
        <f t="shared" si="310"/>
        <v>2.2000000000000001E-3</v>
      </c>
      <c r="P2019" s="29">
        <f t="shared" si="311"/>
        <v>5.5</v>
      </c>
      <c r="Q2019" s="9" t="str">
        <f t="shared" si="312"/>
        <v>music</v>
      </c>
      <c r="R2019" s="26" t="str">
        <f t="shared" si="313"/>
        <v>faith</v>
      </c>
      <c r="S2019" s="27">
        <f t="shared" si="314"/>
        <v>42064.217418981483</v>
      </c>
      <c r="T2019" s="5" t="str">
        <f t="shared" si="315"/>
        <v>Mar</v>
      </c>
      <c r="U2019" s="5" t="str">
        <f t="shared" si="316"/>
        <v>2015</v>
      </c>
      <c r="V2019" s="5" t="str">
        <f t="shared" si="317"/>
        <v>Mar</v>
      </c>
      <c r="W2019" s="1" t="str">
        <f t="shared" si="318"/>
        <v>2015</v>
      </c>
      <c r="X2019" s="27">
        <f t="shared" si="319"/>
        <v>42094.140277777777</v>
      </c>
    </row>
    <row r="2020" spans="1:24" ht="48" hidden="1" x14ac:dyDescent="0.2">
      <c r="A2020" s="1">
        <v>1721</v>
      </c>
      <c r="B2020" s="7" t="s">
        <v>1722</v>
      </c>
      <c r="C2020" s="7" t="s">
        <v>5831</v>
      </c>
      <c r="D2020" s="1">
        <v>5000</v>
      </c>
      <c r="E2020" s="1">
        <v>0</v>
      </c>
      <c r="F2020" s="1" t="s">
        <v>8220</v>
      </c>
      <c r="G2020" s="1" t="s">
        <v>8223</v>
      </c>
      <c r="H2020" s="1" t="s">
        <v>8245</v>
      </c>
      <c r="I2020" s="1">
        <v>1449831863</v>
      </c>
      <c r="J2020" s="1">
        <v>1447239863</v>
      </c>
      <c r="K2020" s="1" t="b">
        <v>0</v>
      </c>
      <c r="L2020" s="1">
        <v>0</v>
      </c>
      <c r="M2020" s="1" t="b">
        <v>0</v>
      </c>
      <c r="N2020" s="1" t="s">
        <v>8292</v>
      </c>
      <c r="O2020" s="28">
        <f t="shared" si="310"/>
        <v>0</v>
      </c>
      <c r="P2020" s="29">
        <f t="shared" si="311"/>
        <v>0</v>
      </c>
      <c r="Q2020" s="9" t="str">
        <f t="shared" si="312"/>
        <v>music</v>
      </c>
      <c r="R2020" s="26" t="str">
        <f t="shared" si="313"/>
        <v>faith</v>
      </c>
      <c r="S2020" s="27">
        <f t="shared" si="314"/>
        <v>42319.461377314816</v>
      </c>
      <c r="T2020" s="5" t="str">
        <f t="shared" si="315"/>
        <v>Nov</v>
      </c>
      <c r="U2020" s="5" t="str">
        <f t="shared" si="316"/>
        <v>2015</v>
      </c>
      <c r="V2020" s="5" t="str">
        <f t="shared" si="317"/>
        <v>Dec</v>
      </c>
      <c r="W2020" s="1" t="str">
        <f t="shared" si="318"/>
        <v>2015</v>
      </c>
      <c r="X2020" s="27">
        <f t="shared" si="319"/>
        <v>42349.461377314816</v>
      </c>
    </row>
    <row r="2021" spans="1:24" ht="32" hidden="1" x14ac:dyDescent="0.2">
      <c r="A2021" s="1">
        <v>1738</v>
      </c>
      <c r="B2021" s="7" t="s">
        <v>1739</v>
      </c>
      <c r="C2021" s="7" t="s">
        <v>5848</v>
      </c>
      <c r="D2021" s="1">
        <v>5000</v>
      </c>
      <c r="E2021" s="1">
        <v>20</v>
      </c>
      <c r="F2021" s="1" t="s">
        <v>8220</v>
      </c>
      <c r="G2021" s="1" t="s">
        <v>8223</v>
      </c>
      <c r="H2021" s="1" t="s">
        <v>8245</v>
      </c>
      <c r="I2021" s="1">
        <v>1412283542</v>
      </c>
      <c r="J2021" s="1">
        <v>1409691542</v>
      </c>
      <c r="K2021" s="1" t="b">
        <v>0</v>
      </c>
      <c r="L2021" s="1">
        <v>1</v>
      </c>
      <c r="M2021" s="1" t="b">
        <v>0</v>
      </c>
      <c r="N2021" s="1" t="s">
        <v>8292</v>
      </c>
      <c r="O2021" s="28">
        <f t="shared" si="310"/>
        <v>4.0000000000000001E-3</v>
      </c>
      <c r="P2021" s="29">
        <f t="shared" si="311"/>
        <v>20</v>
      </c>
      <c r="Q2021" s="9" t="str">
        <f t="shared" si="312"/>
        <v>music</v>
      </c>
      <c r="R2021" s="26" t="str">
        <f t="shared" si="313"/>
        <v>faith</v>
      </c>
      <c r="S2021" s="27">
        <f t="shared" si="314"/>
        <v>41884.874328703707</v>
      </c>
      <c r="T2021" s="5" t="str">
        <f t="shared" si="315"/>
        <v>Sep</v>
      </c>
      <c r="U2021" s="5" t="str">
        <f t="shared" si="316"/>
        <v>2014</v>
      </c>
      <c r="V2021" s="5" t="str">
        <f t="shared" si="317"/>
        <v>Oct</v>
      </c>
      <c r="W2021" s="1" t="str">
        <f t="shared" si="318"/>
        <v>2014</v>
      </c>
      <c r="X2021" s="27">
        <f t="shared" si="319"/>
        <v>41914.874328703707</v>
      </c>
    </row>
    <row r="2022" spans="1:24" ht="48" hidden="1" x14ac:dyDescent="0.2">
      <c r="A2022" s="1">
        <v>1750</v>
      </c>
      <c r="B2022" s="7" t="s">
        <v>1751</v>
      </c>
      <c r="C2022" s="7" t="s">
        <v>5860</v>
      </c>
      <c r="D2022" s="1">
        <v>5000</v>
      </c>
      <c r="E2022" s="1">
        <v>10081</v>
      </c>
      <c r="F2022" s="1" t="s">
        <v>8218</v>
      </c>
      <c r="G2022" s="1" t="s">
        <v>8223</v>
      </c>
      <c r="H2022" s="1" t="s">
        <v>8245</v>
      </c>
      <c r="I2022" s="1">
        <v>1461096304</v>
      </c>
      <c r="J2022" s="1">
        <v>1458936304</v>
      </c>
      <c r="K2022" s="1" t="b">
        <v>0</v>
      </c>
      <c r="L2022" s="1">
        <v>125</v>
      </c>
      <c r="M2022" s="1" t="b">
        <v>1</v>
      </c>
      <c r="N2022" s="1" t="s">
        <v>8284</v>
      </c>
      <c r="O2022" s="28">
        <f t="shared" si="310"/>
        <v>2.0162</v>
      </c>
      <c r="P2022" s="29">
        <f t="shared" si="311"/>
        <v>80.647999999999996</v>
      </c>
      <c r="Q2022" s="9" t="str">
        <f t="shared" si="312"/>
        <v>photography</v>
      </c>
      <c r="R2022" s="26" t="str">
        <f t="shared" si="313"/>
        <v>photobooks</v>
      </c>
      <c r="S2022" s="27">
        <f t="shared" si="314"/>
        <v>42454.836851851855</v>
      </c>
      <c r="T2022" s="5" t="str">
        <f t="shared" si="315"/>
        <v>Mar</v>
      </c>
      <c r="U2022" s="5" t="str">
        <f t="shared" si="316"/>
        <v>2016</v>
      </c>
      <c r="V2022" s="5" t="str">
        <f t="shared" si="317"/>
        <v>Apr</v>
      </c>
      <c r="W2022" s="1" t="str">
        <f t="shared" si="318"/>
        <v>2016</v>
      </c>
      <c r="X2022" s="27">
        <f t="shared" si="319"/>
        <v>42479.836851851855</v>
      </c>
    </row>
    <row r="2023" spans="1:24" ht="32" hidden="1" x14ac:dyDescent="0.2">
      <c r="A2023" s="1">
        <v>1757</v>
      </c>
      <c r="B2023" s="7" t="s">
        <v>1758</v>
      </c>
      <c r="C2023" s="7" t="s">
        <v>5867</v>
      </c>
      <c r="D2023" s="1">
        <v>5000</v>
      </c>
      <c r="E2023" s="1">
        <v>5800</v>
      </c>
      <c r="F2023" s="1" t="s">
        <v>8218</v>
      </c>
      <c r="G2023" s="1" t="s">
        <v>8223</v>
      </c>
      <c r="H2023" s="1" t="s">
        <v>8245</v>
      </c>
      <c r="I2023" s="1">
        <v>1485631740</v>
      </c>
      <c r="J2023" s="1">
        <v>1483041083</v>
      </c>
      <c r="K2023" s="1" t="b">
        <v>0</v>
      </c>
      <c r="L2023" s="1">
        <v>14</v>
      </c>
      <c r="M2023" s="1" t="b">
        <v>1</v>
      </c>
      <c r="N2023" s="1" t="s">
        <v>8284</v>
      </c>
      <c r="O2023" s="28">
        <f t="shared" si="310"/>
        <v>1.1599999999999999</v>
      </c>
      <c r="P2023" s="29">
        <f t="shared" si="311"/>
        <v>414.28571428571428</v>
      </c>
      <c r="Q2023" s="9" t="str">
        <f t="shared" si="312"/>
        <v>photography</v>
      </c>
      <c r="R2023" s="26" t="str">
        <f t="shared" si="313"/>
        <v>photobooks</v>
      </c>
      <c r="S2023" s="27">
        <f t="shared" si="314"/>
        <v>42733.827349537038</v>
      </c>
      <c r="T2023" s="5" t="str">
        <f t="shared" si="315"/>
        <v>Dec</v>
      </c>
      <c r="U2023" s="5" t="str">
        <f t="shared" si="316"/>
        <v>2016</v>
      </c>
      <c r="V2023" s="5" t="str">
        <f t="shared" si="317"/>
        <v>Jan</v>
      </c>
      <c r="W2023" s="1" t="str">
        <f t="shared" si="318"/>
        <v>2017</v>
      </c>
      <c r="X2023" s="27">
        <f t="shared" si="319"/>
        <v>42763.811805555553</v>
      </c>
    </row>
    <row r="2024" spans="1:24" ht="32" hidden="1" x14ac:dyDescent="0.2">
      <c r="A2024" s="1">
        <v>1759</v>
      </c>
      <c r="B2024" s="7" t="s">
        <v>1760</v>
      </c>
      <c r="C2024" s="7" t="s">
        <v>5869</v>
      </c>
      <c r="D2024" s="1">
        <v>5000</v>
      </c>
      <c r="E2024" s="1">
        <v>5330</v>
      </c>
      <c r="F2024" s="1" t="s">
        <v>8218</v>
      </c>
      <c r="G2024" s="1" t="s">
        <v>8223</v>
      </c>
      <c r="H2024" s="1" t="s">
        <v>8245</v>
      </c>
      <c r="I2024" s="1">
        <v>1427309629</v>
      </c>
      <c r="J2024" s="1">
        <v>1425585229</v>
      </c>
      <c r="K2024" s="1" t="b">
        <v>0</v>
      </c>
      <c r="L2024" s="1">
        <v>49</v>
      </c>
      <c r="M2024" s="1" t="b">
        <v>1</v>
      </c>
      <c r="N2024" s="1" t="s">
        <v>8284</v>
      </c>
      <c r="O2024" s="28">
        <f t="shared" si="310"/>
        <v>1.0660000000000001</v>
      </c>
      <c r="P2024" s="29">
        <f t="shared" si="311"/>
        <v>108.77551020408163</v>
      </c>
      <c r="Q2024" s="9" t="str">
        <f t="shared" si="312"/>
        <v>photography</v>
      </c>
      <c r="R2024" s="26" t="str">
        <f t="shared" si="313"/>
        <v>photobooks</v>
      </c>
      <c r="S2024" s="27">
        <f t="shared" si="314"/>
        <v>42068.829039351855</v>
      </c>
      <c r="T2024" s="5" t="str">
        <f t="shared" si="315"/>
        <v>Mar</v>
      </c>
      <c r="U2024" s="5" t="str">
        <f t="shared" si="316"/>
        <v>2015</v>
      </c>
      <c r="V2024" s="5" t="str">
        <f t="shared" si="317"/>
        <v>Mar</v>
      </c>
      <c r="W2024" s="1" t="str">
        <f t="shared" si="318"/>
        <v>2015</v>
      </c>
      <c r="X2024" s="27">
        <f t="shared" si="319"/>
        <v>42088.787372685183</v>
      </c>
    </row>
    <row r="2025" spans="1:24" ht="48" hidden="1" x14ac:dyDescent="0.2">
      <c r="A2025" s="1">
        <v>1760</v>
      </c>
      <c r="B2025" s="7" t="s">
        <v>1761</v>
      </c>
      <c r="C2025" s="7" t="s">
        <v>5870</v>
      </c>
      <c r="D2025" s="1">
        <v>5000</v>
      </c>
      <c r="E2025" s="1">
        <v>8272</v>
      </c>
      <c r="F2025" s="1" t="s">
        <v>8218</v>
      </c>
      <c r="G2025" s="1" t="s">
        <v>8223</v>
      </c>
      <c r="H2025" s="1" t="s">
        <v>8245</v>
      </c>
      <c r="I2025" s="1">
        <v>1456416513</v>
      </c>
      <c r="J2025" s="1">
        <v>1454688513</v>
      </c>
      <c r="K2025" s="1" t="b">
        <v>0</v>
      </c>
      <c r="L2025" s="1">
        <v>102</v>
      </c>
      <c r="M2025" s="1" t="b">
        <v>1</v>
      </c>
      <c r="N2025" s="1" t="s">
        <v>8284</v>
      </c>
      <c r="O2025" s="28">
        <f t="shared" si="310"/>
        <v>1.6544000000000001</v>
      </c>
      <c r="P2025" s="29">
        <f t="shared" si="311"/>
        <v>81.098039215686271</v>
      </c>
      <c r="Q2025" s="9" t="str">
        <f t="shared" si="312"/>
        <v>photography</v>
      </c>
      <c r="R2025" s="26" t="str">
        <f t="shared" si="313"/>
        <v>photobooks</v>
      </c>
      <c r="S2025" s="27">
        <f t="shared" si="314"/>
        <v>42405.67260416667</v>
      </c>
      <c r="T2025" s="5" t="str">
        <f t="shared" si="315"/>
        <v>Feb</v>
      </c>
      <c r="U2025" s="5" t="str">
        <f t="shared" si="316"/>
        <v>2016</v>
      </c>
      <c r="V2025" s="5" t="str">
        <f t="shared" si="317"/>
        <v>Feb</v>
      </c>
      <c r="W2025" s="1" t="str">
        <f t="shared" si="318"/>
        <v>2016</v>
      </c>
      <c r="X2025" s="27">
        <f t="shared" si="319"/>
        <v>42425.67260416667</v>
      </c>
    </row>
    <row r="2026" spans="1:24" ht="32" hidden="1" x14ac:dyDescent="0.2">
      <c r="A2026" s="1">
        <v>1767</v>
      </c>
      <c r="B2026" s="7" t="s">
        <v>1768</v>
      </c>
      <c r="C2026" s="7" t="s">
        <v>5877</v>
      </c>
      <c r="D2026" s="1">
        <v>5000</v>
      </c>
      <c r="E2026" s="1">
        <v>2286</v>
      </c>
      <c r="F2026" s="1" t="s">
        <v>8220</v>
      </c>
      <c r="G2026" s="1" t="s">
        <v>8223</v>
      </c>
      <c r="H2026" s="1" t="s">
        <v>8245</v>
      </c>
      <c r="I2026" s="1">
        <v>1407080884</v>
      </c>
      <c r="J2026" s="1">
        <v>1404488884</v>
      </c>
      <c r="K2026" s="1" t="b">
        <v>1</v>
      </c>
      <c r="L2026" s="1">
        <v>39</v>
      </c>
      <c r="M2026" s="1" t="b">
        <v>0</v>
      </c>
      <c r="N2026" s="1" t="s">
        <v>8284</v>
      </c>
      <c r="O2026" s="28">
        <f t="shared" si="310"/>
        <v>0.4572</v>
      </c>
      <c r="P2026" s="29">
        <f t="shared" si="311"/>
        <v>58.615384615384613</v>
      </c>
      <c r="Q2026" s="9" t="str">
        <f t="shared" si="312"/>
        <v>photography</v>
      </c>
      <c r="R2026" s="26" t="str">
        <f t="shared" si="313"/>
        <v>photobooks</v>
      </c>
      <c r="S2026" s="27">
        <f t="shared" si="314"/>
        <v>41824.658379629633</v>
      </c>
      <c r="T2026" s="5" t="str">
        <f t="shared" si="315"/>
        <v>Jul</v>
      </c>
      <c r="U2026" s="5" t="str">
        <f t="shared" si="316"/>
        <v>2014</v>
      </c>
      <c r="V2026" s="5" t="str">
        <f t="shared" si="317"/>
        <v>Aug</v>
      </c>
      <c r="W2026" s="1" t="str">
        <f t="shared" si="318"/>
        <v>2014</v>
      </c>
      <c r="X2026" s="27">
        <f t="shared" si="319"/>
        <v>41854.658379629633</v>
      </c>
    </row>
    <row r="2027" spans="1:24" ht="48" hidden="1" x14ac:dyDescent="0.2">
      <c r="A2027" s="1">
        <v>1768</v>
      </c>
      <c r="B2027" s="7" t="s">
        <v>1769</v>
      </c>
      <c r="C2027" s="7" t="s">
        <v>5878</v>
      </c>
      <c r="D2027" s="1">
        <v>5000</v>
      </c>
      <c r="E2027" s="1">
        <v>187</v>
      </c>
      <c r="F2027" s="1" t="s">
        <v>8220</v>
      </c>
      <c r="G2027" s="1" t="s">
        <v>8223</v>
      </c>
      <c r="H2027" s="1" t="s">
        <v>8245</v>
      </c>
      <c r="I2027" s="1">
        <v>1411824444</v>
      </c>
      <c r="J2027" s="1">
        <v>1406640444</v>
      </c>
      <c r="K2027" s="1" t="b">
        <v>1</v>
      </c>
      <c r="L2027" s="1">
        <v>15</v>
      </c>
      <c r="M2027" s="1" t="b">
        <v>0</v>
      </c>
      <c r="N2027" s="1" t="s">
        <v>8284</v>
      </c>
      <c r="O2027" s="28">
        <f t="shared" si="310"/>
        <v>3.7400000000000003E-2</v>
      </c>
      <c r="P2027" s="29">
        <f t="shared" si="311"/>
        <v>12.466666666666667</v>
      </c>
      <c r="Q2027" s="9" t="str">
        <f t="shared" si="312"/>
        <v>photography</v>
      </c>
      <c r="R2027" s="26" t="str">
        <f t="shared" si="313"/>
        <v>photobooks</v>
      </c>
      <c r="S2027" s="27">
        <f t="shared" si="314"/>
        <v>41849.560694444444</v>
      </c>
      <c r="T2027" s="5" t="str">
        <f t="shared" si="315"/>
        <v>Jul</v>
      </c>
      <c r="U2027" s="5" t="str">
        <f t="shared" si="316"/>
        <v>2014</v>
      </c>
      <c r="V2027" s="5" t="str">
        <f t="shared" si="317"/>
        <v>Sep</v>
      </c>
      <c r="W2027" s="1" t="str">
        <f t="shared" si="318"/>
        <v>2014</v>
      </c>
      <c r="X2027" s="27">
        <f t="shared" si="319"/>
        <v>41909.560694444444</v>
      </c>
    </row>
    <row r="2028" spans="1:24" ht="48" hidden="1" x14ac:dyDescent="0.2">
      <c r="A2028" s="1">
        <v>1776</v>
      </c>
      <c r="B2028" s="7" t="s">
        <v>1777</v>
      </c>
      <c r="C2028" s="7" t="s">
        <v>5886</v>
      </c>
      <c r="D2028" s="1">
        <v>5000</v>
      </c>
      <c r="E2028" s="1">
        <v>335</v>
      </c>
      <c r="F2028" s="1" t="s">
        <v>8220</v>
      </c>
      <c r="G2028" s="1" t="s">
        <v>8224</v>
      </c>
      <c r="H2028" s="1" t="s">
        <v>8246</v>
      </c>
      <c r="I2028" s="1">
        <v>1414623471</v>
      </c>
      <c r="J2028" s="1">
        <v>1411513071</v>
      </c>
      <c r="K2028" s="1" t="b">
        <v>1</v>
      </c>
      <c r="L2028" s="1">
        <v>4</v>
      </c>
      <c r="M2028" s="1" t="b">
        <v>0</v>
      </c>
      <c r="N2028" s="1" t="s">
        <v>8284</v>
      </c>
      <c r="O2028" s="28">
        <f t="shared" si="310"/>
        <v>6.7000000000000004E-2</v>
      </c>
      <c r="P2028" s="29">
        <f t="shared" si="311"/>
        <v>83.75</v>
      </c>
      <c r="Q2028" s="9" t="str">
        <f t="shared" si="312"/>
        <v>photography</v>
      </c>
      <c r="R2028" s="26" t="str">
        <f t="shared" si="313"/>
        <v>photobooks</v>
      </c>
      <c r="S2028" s="27">
        <f t="shared" si="314"/>
        <v>41905.95684027778</v>
      </c>
      <c r="T2028" s="5" t="str">
        <f t="shared" si="315"/>
        <v>Sep</v>
      </c>
      <c r="U2028" s="5" t="str">
        <f t="shared" si="316"/>
        <v>2014</v>
      </c>
      <c r="V2028" s="5" t="str">
        <f t="shared" si="317"/>
        <v>Oct</v>
      </c>
      <c r="W2028" s="1" t="str">
        <f t="shared" si="318"/>
        <v>2014</v>
      </c>
      <c r="X2028" s="27">
        <f t="shared" si="319"/>
        <v>41941.95684027778</v>
      </c>
    </row>
    <row r="2029" spans="1:24" ht="48" hidden="1" x14ac:dyDescent="0.2">
      <c r="A2029" s="1">
        <v>1784</v>
      </c>
      <c r="B2029" s="7" t="s">
        <v>1785</v>
      </c>
      <c r="C2029" s="7" t="s">
        <v>5894</v>
      </c>
      <c r="D2029" s="1">
        <v>5000</v>
      </c>
      <c r="E2029" s="1">
        <v>1988</v>
      </c>
      <c r="F2029" s="1" t="s">
        <v>8220</v>
      </c>
      <c r="G2029" s="1" t="s">
        <v>8223</v>
      </c>
      <c r="H2029" s="1" t="s">
        <v>8245</v>
      </c>
      <c r="I2029" s="1">
        <v>1422674700</v>
      </c>
      <c r="J2029" s="1">
        <v>1419954240</v>
      </c>
      <c r="K2029" s="1" t="b">
        <v>1</v>
      </c>
      <c r="L2029" s="1">
        <v>33</v>
      </c>
      <c r="M2029" s="1" t="b">
        <v>0</v>
      </c>
      <c r="N2029" s="1" t="s">
        <v>8284</v>
      </c>
      <c r="O2029" s="28">
        <f t="shared" si="310"/>
        <v>0.39760000000000001</v>
      </c>
      <c r="P2029" s="29">
        <f t="shared" si="311"/>
        <v>60.242424242424242</v>
      </c>
      <c r="Q2029" s="9" t="str">
        <f t="shared" si="312"/>
        <v>photography</v>
      </c>
      <c r="R2029" s="26" t="str">
        <f t="shared" si="313"/>
        <v>photobooks</v>
      </c>
      <c r="S2029" s="27">
        <f t="shared" si="314"/>
        <v>42003.655555555553</v>
      </c>
      <c r="T2029" s="5" t="str">
        <f t="shared" si="315"/>
        <v>Dec</v>
      </c>
      <c r="U2029" s="5" t="str">
        <f t="shared" si="316"/>
        <v>2014</v>
      </c>
      <c r="V2029" s="5" t="str">
        <f t="shared" si="317"/>
        <v>Jan</v>
      </c>
      <c r="W2029" s="1" t="str">
        <f t="shared" si="318"/>
        <v>2015</v>
      </c>
      <c r="X2029" s="27">
        <f t="shared" si="319"/>
        <v>42035.142361111109</v>
      </c>
    </row>
    <row r="2030" spans="1:24" ht="32" hidden="1" x14ac:dyDescent="0.2">
      <c r="A2030" s="1">
        <v>1807</v>
      </c>
      <c r="B2030" s="7" t="s">
        <v>1808</v>
      </c>
      <c r="C2030" s="7" t="s">
        <v>5917</v>
      </c>
      <c r="D2030" s="1">
        <v>5000</v>
      </c>
      <c r="E2030" s="1">
        <v>553</v>
      </c>
      <c r="F2030" s="1" t="s">
        <v>8220</v>
      </c>
      <c r="G2030" s="1" t="s">
        <v>8223</v>
      </c>
      <c r="H2030" s="1" t="s">
        <v>8245</v>
      </c>
      <c r="I2030" s="1">
        <v>1411868313</v>
      </c>
      <c r="J2030" s="1">
        <v>1409276313</v>
      </c>
      <c r="K2030" s="1" t="b">
        <v>1</v>
      </c>
      <c r="L2030" s="1">
        <v>8</v>
      </c>
      <c r="M2030" s="1" t="b">
        <v>0</v>
      </c>
      <c r="N2030" s="1" t="s">
        <v>8284</v>
      </c>
      <c r="O2030" s="28">
        <f t="shared" si="310"/>
        <v>0.1106</v>
      </c>
      <c r="P2030" s="29">
        <f t="shared" si="311"/>
        <v>69.125</v>
      </c>
      <c r="Q2030" s="9" t="str">
        <f t="shared" si="312"/>
        <v>photography</v>
      </c>
      <c r="R2030" s="26" t="str">
        <f t="shared" si="313"/>
        <v>photobooks</v>
      </c>
      <c r="S2030" s="27">
        <f t="shared" si="314"/>
        <v>41880.068437499998</v>
      </c>
      <c r="T2030" s="5" t="str">
        <f t="shared" si="315"/>
        <v>Aug</v>
      </c>
      <c r="U2030" s="5" t="str">
        <f t="shared" si="316"/>
        <v>2014</v>
      </c>
      <c r="V2030" s="5" t="str">
        <f t="shared" si="317"/>
        <v>Sep</v>
      </c>
      <c r="W2030" s="1" t="str">
        <f t="shared" si="318"/>
        <v>2014</v>
      </c>
      <c r="X2030" s="27">
        <f t="shared" si="319"/>
        <v>41910.068437499998</v>
      </c>
    </row>
    <row r="2031" spans="1:24" ht="16" hidden="1" x14ac:dyDescent="0.2">
      <c r="A2031" s="1">
        <v>1836</v>
      </c>
      <c r="B2031" s="7" t="s">
        <v>1837</v>
      </c>
      <c r="C2031" s="7" t="s">
        <v>5946</v>
      </c>
      <c r="D2031" s="1">
        <v>5000</v>
      </c>
      <c r="E2031" s="1">
        <v>10017</v>
      </c>
      <c r="F2031" s="1" t="s">
        <v>8218</v>
      </c>
      <c r="G2031" s="1" t="s">
        <v>8223</v>
      </c>
      <c r="H2031" s="1" t="s">
        <v>8245</v>
      </c>
      <c r="I2031" s="1">
        <v>1361129129</v>
      </c>
      <c r="J2031" s="1">
        <v>1359660329</v>
      </c>
      <c r="K2031" s="1" t="b">
        <v>0</v>
      </c>
      <c r="L2031" s="1">
        <v>55</v>
      </c>
      <c r="M2031" s="1" t="b">
        <v>1</v>
      </c>
      <c r="N2031" s="1" t="s">
        <v>8275</v>
      </c>
      <c r="O2031" s="28">
        <f t="shared" si="310"/>
        <v>2.0034000000000001</v>
      </c>
      <c r="P2031" s="29">
        <f t="shared" si="311"/>
        <v>182.12727272727273</v>
      </c>
      <c r="Q2031" s="9" t="str">
        <f t="shared" si="312"/>
        <v>music</v>
      </c>
      <c r="R2031" s="26" t="str">
        <f t="shared" si="313"/>
        <v>rock</v>
      </c>
      <c r="S2031" s="27">
        <f t="shared" si="314"/>
        <v>41305.809363425928</v>
      </c>
      <c r="T2031" s="5" t="str">
        <f t="shared" si="315"/>
        <v>Jan</v>
      </c>
      <c r="U2031" s="5" t="str">
        <f t="shared" si="316"/>
        <v>2013</v>
      </c>
      <c r="V2031" s="5" t="str">
        <f t="shared" si="317"/>
        <v>Feb</v>
      </c>
      <c r="W2031" s="1" t="str">
        <f t="shared" si="318"/>
        <v>2013</v>
      </c>
      <c r="X2031" s="27">
        <f t="shared" si="319"/>
        <v>41322.809363425928</v>
      </c>
    </row>
    <row r="2032" spans="1:24" ht="48" hidden="1" x14ac:dyDescent="0.2">
      <c r="A2032" s="1">
        <v>1879</v>
      </c>
      <c r="B2032" s="7" t="s">
        <v>1880</v>
      </c>
      <c r="C2032" s="7" t="s">
        <v>5989</v>
      </c>
      <c r="D2032" s="1">
        <v>5000</v>
      </c>
      <c r="E2032" s="1">
        <v>6</v>
      </c>
      <c r="F2032" s="1" t="s">
        <v>8220</v>
      </c>
      <c r="G2032" s="1" t="s">
        <v>8226</v>
      </c>
      <c r="H2032" s="1" t="s">
        <v>8248</v>
      </c>
      <c r="I2032" s="1">
        <v>1457966129</v>
      </c>
      <c r="J2032" s="1">
        <v>1455377729</v>
      </c>
      <c r="K2032" s="1" t="b">
        <v>0</v>
      </c>
      <c r="L2032" s="1">
        <v>2</v>
      </c>
      <c r="M2032" s="1" t="b">
        <v>0</v>
      </c>
      <c r="N2032" s="1" t="s">
        <v>8282</v>
      </c>
      <c r="O2032" s="28">
        <f t="shared" si="310"/>
        <v>1.1999999999999999E-3</v>
      </c>
      <c r="P2032" s="29">
        <f t="shared" si="311"/>
        <v>3</v>
      </c>
      <c r="Q2032" s="9" t="str">
        <f t="shared" si="312"/>
        <v>games</v>
      </c>
      <c r="R2032" s="26" t="str">
        <f t="shared" si="313"/>
        <v>mobile games</v>
      </c>
      <c r="S2032" s="27">
        <f t="shared" si="314"/>
        <v>42413.649641203709</v>
      </c>
      <c r="T2032" s="5" t="str">
        <f t="shared" si="315"/>
        <v>Feb</v>
      </c>
      <c r="U2032" s="5" t="str">
        <f t="shared" si="316"/>
        <v>2016</v>
      </c>
      <c r="V2032" s="5" t="str">
        <f t="shared" si="317"/>
        <v>Mar</v>
      </c>
      <c r="W2032" s="1" t="str">
        <f t="shared" si="318"/>
        <v>2016</v>
      </c>
      <c r="X2032" s="27">
        <f t="shared" si="319"/>
        <v>42443.607974537037</v>
      </c>
    </row>
    <row r="2033" spans="1:24" ht="32" hidden="1" x14ac:dyDescent="0.2">
      <c r="A2033" s="1">
        <v>1880</v>
      </c>
      <c r="B2033" s="7" t="s">
        <v>1881</v>
      </c>
      <c r="C2033" s="7" t="s">
        <v>5990</v>
      </c>
      <c r="D2033" s="1">
        <v>5000</v>
      </c>
      <c r="E2033" s="1">
        <v>1004</v>
      </c>
      <c r="F2033" s="1" t="s">
        <v>8220</v>
      </c>
      <c r="G2033" s="1" t="s">
        <v>8224</v>
      </c>
      <c r="H2033" s="1" t="s">
        <v>8246</v>
      </c>
      <c r="I2033" s="1">
        <v>1459341380</v>
      </c>
      <c r="J2033" s="1">
        <v>1456839380</v>
      </c>
      <c r="K2033" s="1" t="b">
        <v>0</v>
      </c>
      <c r="L2033" s="1">
        <v>24</v>
      </c>
      <c r="M2033" s="1" t="b">
        <v>0</v>
      </c>
      <c r="N2033" s="1" t="s">
        <v>8282</v>
      </c>
      <c r="O2033" s="28">
        <f t="shared" si="310"/>
        <v>0.20080000000000001</v>
      </c>
      <c r="P2033" s="29">
        <f t="shared" si="311"/>
        <v>41.833333333333336</v>
      </c>
      <c r="Q2033" s="9" t="str">
        <f t="shared" si="312"/>
        <v>games</v>
      </c>
      <c r="R2033" s="26" t="str">
        <f t="shared" si="313"/>
        <v>mobile games</v>
      </c>
      <c r="S2033" s="27">
        <f t="shared" si="314"/>
        <v>42430.566898148143</v>
      </c>
      <c r="T2033" s="5" t="str">
        <f t="shared" si="315"/>
        <v>Mar</v>
      </c>
      <c r="U2033" s="5" t="str">
        <f t="shared" si="316"/>
        <v>2016</v>
      </c>
      <c r="V2033" s="5" t="str">
        <f t="shared" si="317"/>
        <v>Mar</v>
      </c>
      <c r="W2033" s="1" t="str">
        <f t="shared" si="318"/>
        <v>2016</v>
      </c>
      <c r="X2033" s="27">
        <f t="shared" si="319"/>
        <v>42459.525231481486</v>
      </c>
    </row>
    <row r="2034" spans="1:24" ht="48" hidden="1" x14ac:dyDescent="0.2">
      <c r="A2034" s="1">
        <v>1912</v>
      </c>
      <c r="B2034" s="7" t="s">
        <v>1913</v>
      </c>
      <c r="C2034" s="7" t="s">
        <v>6022</v>
      </c>
      <c r="D2034" s="1">
        <v>5000</v>
      </c>
      <c r="E2034" s="1">
        <v>2965</v>
      </c>
      <c r="F2034" s="1" t="s">
        <v>8220</v>
      </c>
      <c r="G2034" s="1" t="s">
        <v>8223</v>
      </c>
      <c r="H2034" s="1" t="s">
        <v>8245</v>
      </c>
      <c r="I2034" s="1">
        <v>1433395560</v>
      </c>
      <c r="J2034" s="1">
        <v>1430803560</v>
      </c>
      <c r="K2034" s="1" t="b">
        <v>0</v>
      </c>
      <c r="L2034" s="1">
        <v>42</v>
      </c>
      <c r="M2034" s="1" t="b">
        <v>0</v>
      </c>
      <c r="N2034" s="1" t="s">
        <v>8293</v>
      </c>
      <c r="O2034" s="28">
        <f t="shared" si="310"/>
        <v>0.59299999999999997</v>
      </c>
      <c r="P2034" s="29">
        <f t="shared" si="311"/>
        <v>70.595238095238102</v>
      </c>
      <c r="Q2034" s="9" t="str">
        <f t="shared" si="312"/>
        <v>technology</v>
      </c>
      <c r="R2034" s="26" t="str">
        <f t="shared" si="313"/>
        <v>gadgets</v>
      </c>
      <c r="S2034" s="27">
        <f t="shared" si="314"/>
        <v>42129.226388888885</v>
      </c>
      <c r="T2034" s="5" t="str">
        <f t="shared" si="315"/>
        <v>May</v>
      </c>
      <c r="U2034" s="5" t="str">
        <f t="shared" si="316"/>
        <v>2015</v>
      </c>
      <c r="V2034" s="5" t="str">
        <f t="shared" si="317"/>
        <v>Jun</v>
      </c>
      <c r="W2034" s="1" t="str">
        <f t="shared" si="318"/>
        <v>2015</v>
      </c>
      <c r="X2034" s="27">
        <f t="shared" si="319"/>
        <v>42159.226388888885</v>
      </c>
    </row>
    <row r="2035" spans="1:24" ht="48" hidden="1" x14ac:dyDescent="0.2">
      <c r="A2035" s="1">
        <v>1934</v>
      </c>
      <c r="B2035" s="7" t="s">
        <v>1935</v>
      </c>
      <c r="C2035" s="7" t="s">
        <v>6044</v>
      </c>
      <c r="D2035" s="1">
        <v>5000</v>
      </c>
      <c r="E2035" s="1">
        <v>6181</v>
      </c>
      <c r="F2035" s="1" t="s">
        <v>8218</v>
      </c>
      <c r="G2035" s="1" t="s">
        <v>8223</v>
      </c>
      <c r="H2035" s="1" t="s">
        <v>8245</v>
      </c>
      <c r="I2035" s="1">
        <v>1324789200</v>
      </c>
      <c r="J2035" s="1">
        <v>1321649321</v>
      </c>
      <c r="K2035" s="1" t="b">
        <v>0</v>
      </c>
      <c r="L2035" s="1">
        <v>77</v>
      </c>
      <c r="M2035" s="1" t="b">
        <v>1</v>
      </c>
      <c r="N2035" s="1" t="s">
        <v>8278</v>
      </c>
      <c r="O2035" s="28">
        <f t="shared" si="310"/>
        <v>1.2362</v>
      </c>
      <c r="P2035" s="29">
        <f t="shared" si="311"/>
        <v>80.272727272727266</v>
      </c>
      <c r="Q2035" s="9" t="str">
        <f t="shared" si="312"/>
        <v>music</v>
      </c>
      <c r="R2035" s="26" t="str">
        <f t="shared" si="313"/>
        <v>indie rock</v>
      </c>
      <c r="S2035" s="27">
        <f t="shared" si="314"/>
        <v>40865.867141203707</v>
      </c>
      <c r="T2035" s="5" t="str">
        <f t="shared" si="315"/>
        <v>Nov</v>
      </c>
      <c r="U2035" s="5" t="str">
        <f t="shared" si="316"/>
        <v>2011</v>
      </c>
      <c r="V2035" s="5" t="str">
        <f t="shared" si="317"/>
        <v>Dec</v>
      </c>
      <c r="W2035" s="1" t="str">
        <f t="shared" si="318"/>
        <v>2011</v>
      </c>
      <c r="X2035" s="27">
        <f t="shared" si="319"/>
        <v>40902.208333333336</v>
      </c>
    </row>
    <row r="2036" spans="1:24" ht="48" hidden="1" x14ac:dyDescent="0.2">
      <c r="A2036" s="1">
        <v>1965</v>
      </c>
      <c r="B2036" s="7" t="s">
        <v>1966</v>
      </c>
      <c r="C2036" s="7" t="s">
        <v>6075</v>
      </c>
      <c r="D2036" s="1">
        <v>5000</v>
      </c>
      <c r="E2036" s="1">
        <v>13114</v>
      </c>
      <c r="F2036" s="1" t="s">
        <v>8218</v>
      </c>
      <c r="G2036" s="1" t="s">
        <v>8223</v>
      </c>
      <c r="H2036" s="1" t="s">
        <v>8245</v>
      </c>
      <c r="I2036" s="1">
        <v>1326330000</v>
      </c>
      <c r="J2036" s="1">
        <v>1324433310</v>
      </c>
      <c r="K2036" s="1" t="b">
        <v>1</v>
      </c>
      <c r="L2036" s="1">
        <v>103</v>
      </c>
      <c r="M2036" s="1" t="b">
        <v>1</v>
      </c>
      <c r="N2036" s="1" t="s">
        <v>8294</v>
      </c>
      <c r="O2036" s="28">
        <f t="shared" si="310"/>
        <v>2.6227999999999998</v>
      </c>
      <c r="P2036" s="29">
        <f t="shared" si="311"/>
        <v>127.32038834951456</v>
      </c>
      <c r="Q2036" s="9" t="str">
        <f t="shared" si="312"/>
        <v>technology</v>
      </c>
      <c r="R2036" s="26" t="str">
        <f t="shared" si="313"/>
        <v>hardware</v>
      </c>
      <c r="S2036" s="27">
        <f t="shared" si="314"/>
        <v>40898.089236111111</v>
      </c>
      <c r="T2036" s="5" t="str">
        <f t="shared" si="315"/>
        <v>Dec</v>
      </c>
      <c r="U2036" s="5" t="str">
        <f t="shared" si="316"/>
        <v>2011</v>
      </c>
      <c r="V2036" s="5" t="str">
        <f t="shared" si="317"/>
        <v>Jan</v>
      </c>
      <c r="W2036" s="1" t="str">
        <f t="shared" si="318"/>
        <v>2012</v>
      </c>
      <c r="X2036" s="27">
        <f t="shared" si="319"/>
        <v>40920.041666666664</v>
      </c>
    </row>
    <row r="2037" spans="1:24" ht="48" hidden="1" x14ac:dyDescent="0.2">
      <c r="A2037" s="1">
        <v>1970</v>
      </c>
      <c r="B2037" s="7" t="s">
        <v>1971</v>
      </c>
      <c r="C2037" s="7" t="s">
        <v>6080</v>
      </c>
      <c r="D2037" s="1">
        <v>5000</v>
      </c>
      <c r="E2037" s="1">
        <v>56590</v>
      </c>
      <c r="F2037" s="1" t="s">
        <v>8218</v>
      </c>
      <c r="G2037" s="1" t="s">
        <v>8223</v>
      </c>
      <c r="H2037" s="1" t="s">
        <v>8245</v>
      </c>
      <c r="I2037" s="1">
        <v>1366429101</v>
      </c>
      <c r="J2037" s="1">
        <v>1361248701</v>
      </c>
      <c r="K2037" s="1" t="b">
        <v>1</v>
      </c>
      <c r="L2037" s="1">
        <v>701</v>
      </c>
      <c r="M2037" s="1" t="b">
        <v>1</v>
      </c>
      <c r="N2037" s="1" t="s">
        <v>8294</v>
      </c>
      <c r="O2037" s="28">
        <f t="shared" si="310"/>
        <v>11.318</v>
      </c>
      <c r="P2037" s="29">
        <f t="shared" si="311"/>
        <v>80.727532097004286</v>
      </c>
      <c r="Q2037" s="9" t="str">
        <f t="shared" si="312"/>
        <v>technology</v>
      </c>
      <c r="R2037" s="26" t="str">
        <f t="shared" si="313"/>
        <v>hardware</v>
      </c>
      <c r="S2037" s="27">
        <f t="shared" si="314"/>
        <v>41324.193298611113</v>
      </c>
      <c r="T2037" s="5" t="str">
        <f t="shared" si="315"/>
        <v>Feb</v>
      </c>
      <c r="U2037" s="5" t="str">
        <f t="shared" si="316"/>
        <v>2013</v>
      </c>
      <c r="V2037" s="5" t="str">
        <f t="shared" si="317"/>
        <v>Apr</v>
      </c>
      <c r="W2037" s="1" t="str">
        <f t="shared" si="318"/>
        <v>2013</v>
      </c>
      <c r="X2037" s="27">
        <f t="shared" si="319"/>
        <v>41384.151631944449</v>
      </c>
    </row>
    <row r="2038" spans="1:24" ht="48" hidden="1" x14ac:dyDescent="0.2">
      <c r="A2038" s="1">
        <v>1989</v>
      </c>
      <c r="B2038" s="7" t="s">
        <v>1990</v>
      </c>
      <c r="C2038" s="7" t="s">
        <v>6099</v>
      </c>
      <c r="D2038" s="1">
        <v>5000</v>
      </c>
      <c r="E2038" s="1">
        <v>50</v>
      </c>
      <c r="F2038" s="1" t="s">
        <v>8220</v>
      </c>
      <c r="G2038" s="1" t="s">
        <v>8223</v>
      </c>
      <c r="H2038" s="1" t="s">
        <v>8245</v>
      </c>
      <c r="I2038" s="1">
        <v>1481473208</v>
      </c>
      <c r="J2038" s="1">
        <v>1478881208</v>
      </c>
      <c r="K2038" s="1" t="b">
        <v>0</v>
      </c>
      <c r="L2038" s="1">
        <v>1</v>
      </c>
      <c r="M2038" s="1" t="b">
        <v>0</v>
      </c>
      <c r="N2038" s="1" t="s">
        <v>8295</v>
      </c>
      <c r="O2038" s="28">
        <f t="shared" si="310"/>
        <v>0.01</v>
      </c>
      <c r="P2038" s="29">
        <f t="shared" si="311"/>
        <v>50</v>
      </c>
      <c r="Q2038" s="9" t="str">
        <f t="shared" si="312"/>
        <v>photography</v>
      </c>
      <c r="R2038" s="26" t="str">
        <f t="shared" si="313"/>
        <v>people</v>
      </c>
      <c r="S2038" s="27">
        <f t="shared" si="314"/>
        <v>42685.680648148147</v>
      </c>
      <c r="T2038" s="5" t="str">
        <f t="shared" si="315"/>
        <v>Nov</v>
      </c>
      <c r="U2038" s="5" t="str">
        <f t="shared" si="316"/>
        <v>2016</v>
      </c>
      <c r="V2038" s="5" t="str">
        <f t="shared" si="317"/>
        <v>Dec</v>
      </c>
      <c r="W2038" s="1" t="str">
        <f t="shared" si="318"/>
        <v>2016</v>
      </c>
      <c r="X2038" s="27">
        <f t="shared" si="319"/>
        <v>42715.680648148147</v>
      </c>
    </row>
    <row r="2039" spans="1:24" ht="48" hidden="1" x14ac:dyDescent="0.2">
      <c r="A2039" s="1">
        <v>2000</v>
      </c>
      <c r="B2039" s="7" t="s">
        <v>2001</v>
      </c>
      <c r="C2039" s="7" t="s">
        <v>6110</v>
      </c>
      <c r="D2039" s="1">
        <v>5000</v>
      </c>
      <c r="E2039" s="1">
        <v>625</v>
      </c>
      <c r="F2039" s="1" t="s">
        <v>8220</v>
      </c>
      <c r="G2039" s="1" t="s">
        <v>8228</v>
      </c>
      <c r="H2039" s="1" t="s">
        <v>8250</v>
      </c>
      <c r="I2039" s="1">
        <v>1452120613</v>
      </c>
      <c r="J2039" s="1">
        <v>1449528613</v>
      </c>
      <c r="K2039" s="1" t="b">
        <v>0</v>
      </c>
      <c r="L2039" s="1">
        <v>25</v>
      </c>
      <c r="M2039" s="1" t="b">
        <v>0</v>
      </c>
      <c r="N2039" s="1" t="s">
        <v>8295</v>
      </c>
      <c r="O2039" s="28">
        <f t="shared" si="310"/>
        <v>0.125</v>
      </c>
      <c r="P2039" s="29">
        <f t="shared" si="311"/>
        <v>25</v>
      </c>
      <c r="Q2039" s="9" t="str">
        <f t="shared" si="312"/>
        <v>photography</v>
      </c>
      <c r="R2039" s="26" t="str">
        <f t="shared" si="313"/>
        <v>people</v>
      </c>
      <c r="S2039" s="27">
        <f t="shared" si="314"/>
        <v>42345.951539351852</v>
      </c>
      <c r="T2039" s="5" t="str">
        <f t="shared" si="315"/>
        <v>Dec</v>
      </c>
      <c r="U2039" s="5" t="str">
        <f t="shared" si="316"/>
        <v>2015</v>
      </c>
      <c r="V2039" s="5" t="str">
        <f t="shared" si="317"/>
        <v>Jan</v>
      </c>
      <c r="W2039" s="1" t="str">
        <f t="shared" si="318"/>
        <v>2016</v>
      </c>
      <c r="X2039" s="27">
        <f t="shared" si="319"/>
        <v>42375.951539351852</v>
      </c>
    </row>
    <row r="2040" spans="1:24" ht="48" hidden="1" x14ac:dyDescent="0.2">
      <c r="A2040" s="1">
        <v>2012</v>
      </c>
      <c r="B2040" s="7" t="s">
        <v>2013</v>
      </c>
      <c r="C2040" s="7" t="s">
        <v>6122</v>
      </c>
      <c r="D2040" s="1">
        <v>5000</v>
      </c>
      <c r="E2040" s="1">
        <v>11745</v>
      </c>
      <c r="F2040" s="1" t="s">
        <v>8218</v>
      </c>
      <c r="G2040" s="1" t="s">
        <v>8223</v>
      </c>
      <c r="H2040" s="1" t="s">
        <v>8245</v>
      </c>
      <c r="I2040" s="1">
        <v>1423165441</v>
      </c>
      <c r="J2040" s="1">
        <v>1420573441</v>
      </c>
      <c r="K2040" s="1" t="b">
        <v>1</v>
      </c>
      <c r="L2040" s="1">
        <v>183</v>
      </c>
      <c r="M2040" s="1" t="b">
        <v>1</v>
      </c>
      <c r="N2040" s="1" t="s">
        <v>8294</v>
      </c>
      <c r="O2040" s="28">
        <f t="shared" si="310"/>
        <v>2.3490000000000002</v>
      </c>
      <c r="P2040" s="29">
        <f t="shared" si="311"/>
        <v>64.180327868852459</v>
      </c>
      <c r="Q2040" s="9" t="str">
        <f t="shared" si="312"/>
        <v>technology</v>
      </c>
      <c r="R2040" s="26" t="str">
        <f t="shared" si="313"/>
        <v>hardware</v>
      </c>
      <c r="S2040" s="27">
        <f t="shared" si="314"/>
        <v>42010.822233796294</v>
      </c>
      <c r="T2040" s="5" t="str">
        <f t="shared" si="315"/>
        <v>Jan</v>
      </c>
      <c r="U2040" s="5" t="str">
        <f t="shared" si="316"/>
        <v>2015</v>
      </c>
      <c r="V2040" s="5" t="str">
        <f t="shared" si="317"/>
        <v>Feb</v>
      </c>
      <c r="W2040" s="1" t="str">
        <f t="shared" si="318"/>
        <v>2015</v>
      </c>
      <c r="X2040" s="27">
        <f t="shared" si="319"/>
        <v>42040.822233796294</v>
      </c>
    </row>
    <row r="2041" spans="1:24" ht="48" hidden="1" x14ac:dyDescent="0.2">
      <c r="A2041" s="1">
        <v>2021</v>
      </c>
      <c r="B2041" s="7" t="s">
        <v>2022</v>
      </c>
      <c r="C2041" s="7" t="s">
        <v>6131</v>
      </c>
      <c r="D2041" s="1">
        <v>5000</v>
      </c>
      <c r="E2041" s="1">
        <v>14055</v>
      </c>
      <c r="F2041" s="1" t="s">
        <v>8218</v>
      </c>
      <c r="G2041" s="1" t="s">
        <v>8223</v>
      </c>
      <c r="H2041" s="1" t="s">
        <v>8245</v>
      </c>
      <c r="I2041" s="1">
        <v>1411522897</v>
      </c>
      <c r="J2041" s="1">
        <v>1407634897</v>
      </c>
      <c r="K2041" s="1" t="b">
        <v>1</v>
      </c>
      <c r="L2041" s="1">
        <v>95</v>
      </c>
      <c r="M2041" s="1" t="b">
        <v>1</v>
      </c>
      <c r="N2041" s="1" t="s">
        <v>8294</v>
      </c>
      <c r="O2041" s="28">
        <f t="shared" si="310"/>
        <v>2.8109999999999999</v>
      </c>
      <c r="P2041" s="29">
        <f t="shared" si="311"/>
        <v>147.94736842105263</v>
      </c>
      <c r="Q2041" s="9" t="str">
        <f t="shared" si="312"/>
        <v>technology</v>
      </c>
      <c r="R2041" s="26" t="str">
        <f t="shared" si="313"/>
        <v>hardware</v>
      </c>
      <c r="S2041" s="27">
        <f t="shared" si="314"/>
        <v>41861.070567129631</v>
      </c>
      <c r="T2041" s="5" t="str">
        <f t="shared" si="315"/>
        <v>Aug</v>
      </c>
      <c r="U2041" s="5" t="str">
        <f t="shared" si="316"/>
        <v>2014</v>
      </c>
      <c r="V2041" s="5" t="str">
        <f t="shared" si="317"/>
        <v>Sep</v>
      </c>
      <c r="W2041" s="1" t="str">
        <f t="shared" si="318"/>
        <v>2014</v>
      </c>
      <c r="X2041" s="27">
        <f t="shared" si="319"/>
        <v>41906.070567129631</v>
      </c>
    </row>
    <row r="2042" spans="1:24" ht="48" hidden="1" x14ac:dyDescent="0.2">
      <c r="A2042" s="1">
        <v>2053</v>
      </c>
      <c r="B2042" s="7" t="s">
        <v>2054</v>
      </c>
      <c r="C2042" s="7" t="s">
        <v>6163</v>
      </c>
      <c r="D2042" s="1">
        <v>5000</v>
      </c>
      <c r="E2042" s="1">
        <v>5051</v>
      </c>
      <c r="F2042" s="1" t="s">
        <v>8218</v>
      </c>
      <c r="G2042" s="1" t="s">
        <v>8223</v>
      </c>
      <c r="H2042" s="1" t="s">
        <v>8245</v>
      </c>
      <c r="I2042" s="1">
        <v>1448466551</v>
      </c>
      <c r="J2042" s="1">
        <v>1445870951</v>
      </c>
      <c r="K2042" s="1" t="b">
        <v>0</v>
      </c>
      <c r="L2042" s="1">
        <v>121</v>
      </c>
      <c r="M2042" s="1" t="b">
        <v>1</v>
      </c>
      <c r="N2042" s="1" t="s">
        <v>8294</v>
      </c>
      <c r="O2042" s="28">
        <f t="shared" si="310"/>
        <v>1.0102</v>
      </c>
      <c r="P2042" s="29">
        <f t="shared" si="311"/>
        <v>41.743801652892564</v>
      </c>
      <c r="Q2042" s="9" t="str">
        <f t="shared" si="312"/>
        <v>technology</v>
      </c>
      <c r="R2042" s="26" t="str">
        <f t="shared" si="313"/>
        <v>hardware</v>
      </c>
      <c r="S2042" s="27">
        <f t="shared" si="314"/>
        <v>42303.617488425924</v>
      </c>
      <c r="T2042" s="5" t="str">
        <f t="shared" si="315"/>
        <v>Oct</v>
      </c>
      <c r="U2042" s="5" t="str">
        <f t="shared" si="316"/>
        <v>2015</v>
      </c>
      <c r="V2042" s="5" t="str">
        <f t="shared" si="317"/>
        <v>Nov</v>
      </c>
      <c r="W2042" s="1" t="str">
        <f t="shared" si="318"/>
        <v>2015</v>
      </c>
      <c r="X2042" s="27">
        <f t="shared" si="319"/>
        <v>42333.659155092595</v>
      </c>
    </row>
    <row r="2043" spans="1:24" ht="48" hidden="1" x14ac:dyDescent="0.2">
      <c r="A2043" s="1">
        <v>2061</v>
      </c>
      <c r="B2043" s="7" t="s">
        <v>2062</v>
      </c>
      <c r="C2043" s="7" t="s">
        <v>6171</v>
      </c>
      <c r="D2043" s="1">
        <v>5000</v>
      </c>
      <c r="E2043" s="1">
        <v>5396</v>
      </c>
      <c r="F2043" s="1" t="s">
        <v>8218</v>
      </c>
      <c r="G2043" s="1" t="s">
        <v>8223</v>
      </c>
      <c r="H2043" s="1" t="s">
        <v>8245</v>
      </c>
      <c r="I2043" s="1">
        <v>1483208454</v>
      </c>
      <c r="J2043" s="1">
        <v>1480616454</v>
      </c>
      <c r="K2043" s="1" t="b">
        <v>0</v>
      </c>
      <c r="L2043" s="1">
        <v>35</v>
      </c>
      <c r="M2043" s="1" t="b">
        <v>1</v>
      </c>
      <c r="N2043" s="1" t="s">
        <v>8294</v>
      </c>
      <c r="O2043" s="28">
        <f t="shared" si="310"/>
        <v>1.0791999999999999</v>
      </c>
      <c r="P2043" s="29">
        <f t="shared" si="311"/>
        <v>154.17142857142858</v>
      </c>
      <c r="Q2043" s="9" t="str">
        <f t="shared" si="312"/>
        <v>technology</v>
      </c>
      <c r="R2043" s="26" t="str">
        <f t="shared" si="313"/>
        <v>hardware</v>
      </c>
      <c r="S2043" s="27">
        <f t="shared" si="314"/>
        <v>42705.764513888891</v>
      </c>
      <c r="T2043" s="5" t="str">
        <f t="shared" si="315"/>
        <v>Dec</v>
      </c>
      <c r="U2043" s="5" t="str">
        <f t="shared" si="316"/>
        <v>2016</v>
      </c>
      <c r="V2043" s="5" t="str">
        <f t="shared" si="317"/>
        <v>Dec</v>
      </c>
      <c r="W2043" s="1" t="str">
        <f t="shared" si="318"/>
        <v>2016</v>
      </c>
      <c r="X2043" s="27">
        <f t="shared" si="319"/>
        <v>42735.764513888891</v>
      </c>
    </row>
    <row r="2044" spans="1:24" ht="48" hidden="1" x14ac:dyDescent="0.2">
      <c r="A2044" s="1">
        <v>2114</v>
      </c>
      <c r="B2044" s="7" t="s">
        <v>2115</v>
      </c>
      <c r="C2044" s="7" t="s">
        <v>6224</v>
      </c>
      <c r="D2044" s="1">
        <v>5000</v>
      </c>
      <c r="E2044" s="1">
        <v>5235</v>
      </c>
      <c r="F2044" s="1" t="s">
        <v>8218</v>
      </c>
      <c r="G2044" s="1" t="s">
        <v>8223</v>
      </c>
      <c r="H2044" s="1" t="s">
        <v>8245</v>
      </c>
      <c r="I2044" s="1">
        <v>1291870740</v>
      </c>
      <c r="J2044" s="1">
        <v>1286480070</v>
      </c>
      <c r="K2044" s="1" t="b">
        <v>0</v>
      </c>
      <c r="L2044" s="1">
        <v>147</v>
      </c>
      <c r="M2044" s="1" t="b">
        <v>1</v>
      </c>
      <c r="N2044" s="1" t="s">
        <v>8278</v>
      </c>
      <c r="O2044" s="28">
        <f t="shared" si="310"/>
        <v>1.0469999999999999</v>
      </c>
      <c r="P2044" s="29">
        <f t="shared" si="311"/>
        <v>35.612244897959187</v>
      </c>
      <c r="Q2044" s="9" t="str">
        <f t="shared" si="312"/>
        <v>music</v>
      </c>
      <c r="R2044" s="26" t="str">
        <f t="shared" si="313"/>
        <v>indie rock</v>
      </c>
      <c r="S2044" s="27">
        <f t="shared" si="314"/>
        <v>40458.815625000003</v>
      </c>
      <c r="T2044" s="5" t="str">
        <f t="shared" si="315"/>
        <v>Oct</v>
      </c>
      <c r="U2044" s="5" t="str">
        <f t="shared" si="316"/>
        <v>2010</v>
      </c>
      <c r="V2044" s="5" t="str">
        <f t="shared" si="317"/>
        <v>Dec</v>
      </c>
      <c r="W2044" s="1" t="str">
        <f t="shared" si="318"/>
        <v>2010</v>
      </c>
      <c r="X2044" s="27">
        <f t="shared" si="319"/>
        <v>40521.207638888889</v>
      </c>
    </row>
    <row r="2045" spans="1:24" ht="48" hidden="1" x14ac:dyDescent="0.2">
      <c r="A2045" s="1">
        <v>2135</v>
      </c>
      <c r="B2045" s="7" t="s">
        <v>2136</v>
      </c>
      <c r="C2045" s="7" t="s">
        <v>6245</v>
      </c>
      <c r="D2045" s="1">
        <v>5000</v>
      </c>
      <c r="E2045" s="1">
        <v>478</v>
      </c>
      <c r="F2045" s="1" t="s">
        <v>8220</v>
      </c>
      <c r="G2045" s="1" t="s">
        <v>8223</v>
      </c>
      <c r="H2045" s="1" t="s">
        <v>8245</v>
      </c>
      <c r="I2045" s="1">
        <v>1349392033</v>
      </c>
      <c r="J2045" s="1">
        <v>1346800033</v>
      </c>
      <c r="K2045" s="1" t="b">
        <v>0</v>
      </c>
      <c r="L2045" s="1">
        <v>22</v>
      </c>
      <c r="M2045" s="1" t="b">
        <v>0</v>
      </c>
      <c r="N2045" s="1" t="s">
        <v>8281</v>
      </c>
      <c r="O2045" s="28">
        <f t="shared" si="310"/>
        <v>9.5600000000000004E-2</v>
      </c>
      <c r="P2045" s="29">
        <f t="shared" si="311"/>
        <v>21.727272727272727</v>
      </c>
      <c r="Q2045" s="9" t="str">
        <f t="shared" si="312"/>
        <v>games</v>
      </c>
      <c r="R2045" s="26" t="str">
        <f t="shared" si="313"/>
        <v>video games</v>
      </c>
      <c r="S2045" s="27">
        <f t="shared" si="314"/>
        <v>41156.963344907403</v>
      </c>
      <c r="T2045" s="5" t="str">
        <f t="shared" si="315"/>
        <v>Sep</v>
      </c>
      <c r="U2045" s="5" t="str">
        <f t="shared" si="316"/>
        <v>2012</v>
      </c>
      <c r="V2045" s="5" t="str">
        <f t="shared" si="317"/>
        <v>Oct</v>
      </c>
      <c r="W2045" s="1" t="str">
        <f t="shared" si="318"/>
        <v>2012</v>
      </c>
      <c r="X2045" s="27">
        <f t="shared" si="319"/>
        <v>41186.963344907403</v>
      </c>
    </row>
    <row r="2046" spans="1:24" ht="48" hidden="1" x14ac:dyDescent="0.2">
      <c r="A2046" s="1">
        <v>2146</v>
      </c>
      <c r="B2046" s="7" t="s">
        <v>2147</v>
      </c>
      <c r="C2046" s="7" t="s">
        <v>6256</v>
      </c>
      <c r="D2046" s="1">
        <v>5000</v>
      </c>
      <c r="E2046" s="1">
        <v>1</v>
      </c>
      <c r="F2046" s="1" t="s">
        <v>8220</v>
      </c>
      <c r="G2046" s="1" t="s">
        <v>8223</v>
      </c>
      <c r="H2046" s="1" t="s">
        <v>8245</v>
      </c>
      <c r="I2046" s="1">
        <v>1455207510</v>
      </c>
      <c r="J2046" s="1">
        <v>1453997910</v>
      </c>
      <c r="K2046" s="1" t="b">
        <v>0</v>
      </c>
      <c r="L2046" s="1">
        <v>1</v>
      </c>
      <c r="M2046" s="1" t="b">
        <v>0</v>
      </c>
      <c r="N2046" s="1" t="s">
        <v>8281</v>
      </c>
      <c r="O2046" s="28">
        <f t="shared" si="310"/>
        <v>2.0000000000000001E-4</v>
      </c>
      <c r="P2046" s="29">
        <f t="shared" si="311"/>
        <v>1</v>
      </c>
      <c r="Q2046" s="9" t="str">
        <f t="shared" si="312"/>
        <v>games</v>
      </c>
      <c r="R2046" s="26" t="str">
        <f t="shared" si="313"/>
        <v>video games</v>
      </c>
      <c r="S2046" s="27">
        <f t="shared" si="314"/>
        <v>42397.679513888885</v>
      </c>
      <c r="T2046" s="5" t="str">
        <f t="shared" si="315"/>
        <v>Jan</v>
      </c>
      <c r="U2046" s="5" t="str">
        <f t="shared" si="316"/>
        <v>2016</v>
      </c>
      <c r="V2046" s="5" t="str">
        <f t="shared" si="317"/>
        <v>Feb</v>
      </c>
      <c r="W2046" s="1" t="str">
        <f t="shared" si="318"/>
        <v>2016</v>
      </c>
      <c r="X2046" s="27">
        <f t="shared" si="319"/>
        <v>42411.679513888885</v>
      </c>
    </row>
    <row r="2047" spans="1:24" ht="48" hidden="1" x14ac:dyDescent="0.2">
      <c r="A2047" s="1">
        <v>2155</v>
      </c>
      <c r="B2047" s="7" t="s">
        <v>2156</v>
      </c>
      <c r="C2047" s="7" t="s">
        <v>6265</v>
      </c>
      <c r="D2047" s="1">
        <v>5000</v>
      </c>
      <c r="E2047" s="1">
        <v>115</v>
      </c>
      <c r="F2047" s="1" t="s">
        <v>8220</v>
      </c>
      <c r="G2047" s="1" t="s">
        <v>8224</v>
      </c>
      <c r="H2047" s="1" t="s">
        <v>8246</v>
      </c>
      <c r="I2047" s="1">
        <v>1459443385</v>
      </c>
      <c r="J2047" s="1">
        <v>1456854985</v>
      </c>
      <c r="K2047" s="1" t="b">
        <v>0</v>
      </c>
      <c r="L2047" s="1">
        <v>5</v>
      </c>
      <c r="M2047" s="1" t="b">
        <v>0</v>
      </c>
      <c r="N2047" s="1" t="s">
        <v>8281</v>
      </c>
      <c r="O2047" s="28">
        <f t="shared" si="310"/>
        <v>2.3E-2</v>
      </c>
      <c r="P2047" s="29">
        <f t="shared" si="311"/>
        <v>23</v>
      </c>
      <c r="Q2047" s="9" t="str">
        <f t="shared" si="312"/>
        <v>games</v>
      </c>
      <c r="R2047" s="26" t="str">
        <f t="shared" si="313"/>
        <v>video games</v>
      </c>
      <c r="S2047" s="27">
        <f t="shared" si="314"/>
        <v>42430.747511574074</v>
      </c>
      <c r="T2047" s="5" t="str">
        <f t="shared" si="315"/>
        <v>Mar</v>
      </c>
      <c r="U2047" s="5" t="str">
        <f t="shared" si="316"/>
        <v>2016</v>
      </c>
      <c r="V2047" s="5" t="str">
        <f t="shared" si="317"/>
        <v>Mar</v>
      </c>
      <c r="W2047" s="1" t="str">
        <f t="shared" si="318"/>
        <v>2016</v>
      </c>
      <c r="X2047" s="27">
        <f t="shared" si="319"/>
        <v>42460.70584490741</v>
      </c>
    </row>
    <row r="2048" spans="1:24" ht="48" hidden="1" x14ac:dyDescent="0.2">
      <c r="A2048" s="1">
        <v>2176</v>
      </c>
      <c r="B2048" s="7" t="s">
        <v>2177</v>
      </c>
      <c r="C2048" s="7" t="s">
        <v>6286</v>
      </c>
      <c r="D2048" s="1">
        <v>5000</v>
      </c>
      <c r="E2048" s="1">
        <v>6301</v>
      </c>
      <c r="F2048" s="1" t="s">
        <v>8218</v>
      </c>
      <c r="G2048" s="1" t="s">
        <v>8223</v>
      </c>
      <c r="H2048" s="1" t="s">
        <v>8245</v>
      </c>
      <c r="I2048" s="1">
        <v>1430579509</v>
      </c>
      <c r="J2048" s="1">
        <v>1427987509</v>
      </c>
      <c r="K2048" s="1" t="b">
        <v>0</v>
      </c>
      <c r="L2048" s="1">
        <v>71</v>
      </c>
      <c r="M2048" s="1" t="b">
        <v>1</v>
      </c>
      <c r="N2048" s="1" t="s">
        <v>8275</v>
      </c>
      <c r="O2048" s="28">
        <f t="shared" si="310"/>
        <v>1.2602</v>
      </c>
      <c r="P2048" s="29">
        <f t="shared" si="311"/>
        <v>88.74647887323944</v>
      </c>
      <c r="Q2048" s="9" t="str">
        <f t="shared" si="312"/>
        <v>music</v>
      </c>
      <c r="R2048" s="26" t="str">
        <f t="shared" si="313"/>
        <v>rock</v>
      </c>
      <c r="S2048" s="27">
        <f t="shared" si="314"/>
        <v>42096.633206018523</v>
      </c>
      <c r="T2048" s="5" t="str">
        <f t="shared" si="315"/>
        <v>Apr</v>
      </c>
      <c r="U2048" s="5" t="str">
        <f t="shared" si="316"/>
        <v>2015</v>
      </c>
      <c r="V2048" s="5" t="str">
        <f t="shared" si="317"/>
        <v>May</v>
      </c>
      <c r="W2048" s="1" t="str">
        <f t="shared" si="318"/>
        <v>2015</v>
      </c>
      <c r="X2048" s="27">
        <f t="shared" si="319"/>
        <v>42126.633206018523</v>
      </c>
    </row>
    <row r="2049" spans="1:24" ht="32" hidden="1" x14ac:dyDescent="0.2">
      <c r="A2049" s="1">
        <v>2180</v>
      </c>
      <c r="B2049" s="7" t="s">
        <v>2181</v>
      </c>
      <c r="C2049" s="7" t="s">
        <v>6290</v>
      </c>
      <c r="D2049" s="1">
        <v>5000</v>
      </c>
      <c r="E2049" s="1">
        <v>5359.21</v>
      </c>
      <c r="F2049" s="1" t="s">
        <v>8218</v>
      </c>
      <c r="G2049" s="1" t="s">
        <v>8223</v>
      </c>
      <c r="H2049" s="1" t="s">
        <v>8245</v>
      </c>
      <c r="I2049" s="1">
        <v>1447434268</v>
      </c>
      <c r="J2049" s="1">
        <v>1443801868</v>
      </c>
      <c r="K2049" s="1" t="b">
        <v>0</v>
      </c>
      <c r="L2049" s="1">
        <v>78</v>
      </c>
      <c r="M2049" s="1" t="b">
        <v>1</v>
      </c>
      <c r="N2049" s="1" t="s">
        <v>8275</v>
      </c>
      <c r="O2049" s="28">
        <f t="shared" si="310"/>
        <v>1.071842</v>
      </c>
      <c r="P2049" s="29">
        <f t="shared" si="311"/>
        <v>68.707820512820518</v>
      </c>
      <c r="Q2049" s="9" t="str">
        <f t="shared" si="312"/>
        <v>music</v>
      </c>
      <c r="R2049" s="26" t="str">
        <f t="shared" si="313"/>
        <v>rock</v>
      </c>
      <c r="S2049" s="27">
        <f t="shared" si="314"/>
        <v>42279.669768518521</v>
      </c>
      <c r="T2049" s="5" t="str">
        <f t="shared" si="315"/>
        <v>Oct</v>
      </c>
      <c r="U2049" s="5" t="str">
        <f t="shared" si="316"/>
        <v>2015</v>
      </c>
      <c r="V2049" s="5" t="str">
        <f t="shared" si="317"/>
        <v>Nov</v>
      </c>
      <c r="W2049" s="1" t="str">
        <f t="shared" si="318"/>
        <v>2015</v>
      </c>
      <c r="X2049" s="27">
        <f t="shared" si="319"/>
        <v>42321.711435185185</v>
      </c>
    </row>
    <row r="2050" spans="1:24" ht="48" hidden="1" x14ac:dyDescent="0.2">
      <c r="A2050" s="1">
        <v>2185</v>
      </c>
      <c r="B2050" s="7" t="s">
        <v>2186</v>
      </c>
      <c r="C2050" s="7" t="s">
        <v>6295</v>
      </c>
      <c r="D2050" s="1">
        <v>5000</v>
      </c>
      <c r="E2050" s="1">
        <v>92848.5</v>
      </c>
      <c r="F2050" s="1" t="s">
        <v>8218</v>
      </c>
      <c r="G2050" s="1" t="s">
        <v>8224</v>
      </c>
      <c r="H2050" s="1" t="s">
        <v>8246</v>
      </c>
      <c r="I2050" s="1">
        <v>1364286239</v>
      </c>
      <c r="J2050" s="1">
        <v>1360830239</v>
      </c>
      <c r="K2050" s="1" t="b">
        <v>0</v>
      </c>
      <c r="L2050" s="1">
        <v>623</v>
      </c>
      <c r="M2050" s="1" t="b">
        <v>1</v>
      </c>
      <c r="N2050" s="1" t="s">
        <v>8296</v>
      </c>
      <c r="O2050" s="28">
        <f t="shared" ref="O2050:O2113" si="320">E2050/D2050</f>
        <v>18.569700000000001</v>
      </c>
      <c r="P2050" s="29">
        <f t="shared" ref="P2050:P2113" si="321">IF(L2050&gt;0,E2050/L2050,0)</f>
        <v>149.03451043338683</v>
      </c>
      <c r="Q2050" s="9" t="str">
        <f t="shared" ref="Q2050:Q2113" si="322">LEFT(N2050,SEARCH("/",N2050,1)-1)</f>
        <v>games</v>
      </c>
      <c r="R2050" s="26" t="str">
        <f t="shared" ref="R2050:R2113" si="323">RIGHT(N2050,LEN(N2050)-SEARCH("/",N2050,1))</f>
        <v>tabletop games</v>
      </c>
      <c r="S2050" s="27">
        <f t="shared" ref="S2050:S2113" si="324">(((J2050/60)/60)/24)+DATE(1970,1,1)</f>
        <v>41319.349988425929</v>
      </c>
      <c r="T2050" s="5" t="str">
        <f t="shared" ref="T2050:T2113" si="325">TEXT(S2050,"mmm")</f>
        <v>Feb</v>
      </c>
      <c r="U2050" s="5" t="str">
        <f t="shared" ref="U2050:U2113" si="326">TEXT(S2050,"yyyy")</f>
        <v>2013</v>
      </c>
      <c r="V2050" s="5" t="str">
        <f t="shared" ref="V2050:V2113" si="327">TEXT(X2050,"mmm")</f>
        <v>Mar</v>
      </c>
      <c r="W2050" s="1" t="str">
        <f t="shared" ref="W2050:W2113" si="328">TEXT(X2050,"yyyy")</f>
        <v>2013</v>
      </c>
      <c r="X2050" s="27">
        <f t="shared" ref="X2050:X2113" si="329">(((I2050/60)/60)/24)+DATE(1970,1,1)</f>
        <v>41359.349988425929</v>
      </c>
    </row>
    <row r="2051" spans="1:24" ht="48" hidden="1" x14ac:dyDescent="0.2">
      <c r="A2051" s="1">
        <v>2232</v>
      </c>
      <c r="B2051" s="7" t="s">
        <v>2233</v>
      </c>
      <c r="C2051" s="7" t="s">
        <v>6342</v>
      </c>
      <c r="D2051" s="1">
        <v>5000</v>
      </c>
      <c r="E2051" s="1">
        <v>24790</v>
      </c>
      <c r="F2051" s="1" t="s">
        <v>8218</v>
      </c>
      <c r="G2051" s="1" t="s">
        <v>8223</v>
      </c>
      <c r="H2051" s="1" t="s">
        <v>8245</v>
      </c>
      <c r="I2051" s="1">
        <v>1405738800</v>
      </c>
      <c r="J2051" s="1">
        <v>1402945408</v>
      </c>
      <c r="K2051" s="1" t="b">
        <v>0</v>
      </c>
      <c r="L2051" s="1">
        <v>988</v>
      </c>
      <c r="M2051" s="1" t="b">
        <v>1</v>
      </c>
      <c r="N2051" s="1" t="s">
        <v>8296</v>
      </c>
      <c r="O2051" s="28">
        <f t="shared" si="320"/>
        <v>4.9580000000000002</v>
      </c>
      <c r="P2051" s="29">
        <f t="shared" si="321"/>
        <v>25.091093117408906</v>
      </c>
      <c r="Q2051" s="9" t="str">
        <f t="shared" si="322"/>
        <v>games</v>
      </c>
      <c r="R2051" s="26" t="str">
        <f t="shared" si="323"/>
        <v>tabletop games</v>
      </c>
      <c r="S2051" s="27">
        <f t="shared" si="324"/>
        <v>41806.794074074074</v>
      </c>
      <c r="T2051" s="5" t="str">
        <f t="shared" si="325"/>
        <v>Jun</v>
      </c>
      <c r="U2051" s="5" t="str">
        <f t="shared" si="326"/>
        <v>2014</v>
      </c>
      <c r="V2051" s="5" t="str">
        <f t="shared" si="327"/>
        <v>Jul</v>
      </c>
      <c r="W2051" s="1" t="str">
        <f t="shared" si="328"/>
        <v>2014</v>
      </c>
      <c r="X2051" s="27">
        <f t="shared" si="329"/>
        <v>41839.125</v>
      </c>
    </row>
    <row r="2052" spans="1:24" ht="48" hidden="1" x14ac:dyDescent="0.2">
      <c r="A2052" s="1">
        <v>2240</v>
      </c>
      <c r="B2052" s="7" t="s">
        <v>2241</v>
      </c>
      <c r="C2052" s="7" t="s">
        <v>6350</v>
      </c>
      <c r="D2052" s="1">
        <v>5000</v>
      </c>
      <c r="E2052" s="1">
        <v>13534</v>
      </c>
      <c r="F2052" s="1" t="s">
        <v>8218</v>
      </c>
      <c r="G2052" s="1" t="s">
        <v>8223</v>
      </c>
      <c r="H2052" s="1" t="s">
        <v>8245</v>
      </c>
      <c r="I2052" s="1">
        <v>1461354544</v>
      </c>
      <c r="J2052" s="1">
        <v>1458762544</v>
      </c>
      <c r="K2052" s="1" t="b">
        <v>0</v>
      </c>
      <c r="L2052" s="1">
        <v>96</v>
      </c>
      <c r="M2052" s="1" t="b">
        <v>1</v>
      </c>
      <c r="N2052" s="1" t="s">
        <v>8296</v>
      </c>
      <c r="O2052" s="28">
        <f t="shared" si="320"/>
        <v>2.7067999999999999</v>
      </c>
      <c r="P2052" s="29">
        <f t="shared" si="321"/>
        <v>140.97916666666666</v>
      </c>
      <c r="Q2052" s="9" t="str">
        <f t="shared" si="322"/>
        <v>games</v>
      </c>
      <c r="R2052" s="26" t="str">
        <f t="shared" si="323"/>
        <v>tabletop games</v>
      </c>
      <c r="S2052" s="27">
        <f t="shared" si="324"/>
        <v>42452.825740740736</v>
      </c>
      <c r="T2052" s="5" t="str">
        <f t="shared" si="325"/>
        <v>Mar</v>
      </c>
      <c r="U2052" s="5" t="str">
        <f t="shared" si="326"/>
        <v>2016</v>
      </c>
      <c r="V2052" s="5" t="str">
        <f t="shared" si="327"/>
        <v>Apr</v>
      </c>
      <c r="W2052" s="1" t="str">
        <f t="shared" si="328"/>
        <v>2016</v>
      </c>
      <c r="X2052" s="27">
        <f t="shared" si="329"/>
        <v>42482.825740740736</v>
      </c>
    </row>
    <row r="2053" spans="1:24" ht="48" hidden="1" x14ac:dyDescent="0.2">
      <c r="A2053" s="1">
        <v>2244</v>
      </c>
      <c r="B2053" s="7" t="s">
        <v>2245</v>
      </c>
      <c r="C2053" s="7" t="s">
        <v>6354</v>
      </c>
      <c r="D2053" s="1">
        <v>5000</v>
      </c>
      <c r="E2053" s="1">
        <v>18851</v>
      </c>
      <c r="F2053" s="1" t="s">
        <v>8218</v>
      </c>
      <c r="G2053" s="1" t="s">
        <v>8223</v>
      </c>
      <c r="H2053" s="1" t="s">
        <v>8245</v>
      </c>
      <c r="I2053" s="1">
        <v>1476649800</v>
      </c>
      <c r="J2053" s="1">
        <v>1475609946</v>
      </c>
      <c r="K2053" s="1" t="b">
        <v>0</v>
      </c>
      <c r="L2053" s="1">
        <v>290</v>
      </c>
      <c r="M2053" s="1" t="b">
        <v>1</v>
      </c>
      <c r="N2053" s="1" t="s">
        <v>8296</v>
      </c>
      <c r="O2053" s="28">
        <f t="shared" si="320"/>
        <v>3.7702</v>
      </c>
      <c r="P2053" s="29">
        <f t="shared" si="321"/>
        <v>65.00344827586207</v>
      </c>
      <c r="Q2053" s="9" t="str">
        <f t="shared" si="322"/>
        <v>games</v>
      </c>
      <c r="R2053" s="26" t="str">
        <f t="shared" si="323"/>
        <v>tabletop games</v>
      </c>
      <c r="S2053" s="27">
        <f t="shared" si="324"/>
        <v>42647.818819444445</v>
      </c>
      <c r="T2053" s="5" t="str">
        <f t="shared" si="325"/>
        <v>Oct</v>
      </c>
      <c r="U2053" s="5" t="str">
        <f t="shared" si="326"/>
        <v>2016</v>
      </c>
      <c r="V2053" s="5" t="str">
        <f t="shared" si="327"/>
        <v>Oct</v>
      </c>
      <c r="W2053" s="1" t="str">
        <f t="shared" si="328"/>
        <v>2016</v>
      </c>
      <c r="X2053" s="27">
        <f t="shared" si="329"/>
        <v>42659.854166666672</v>
      </c>
    </row>
    <row r="2054" spans="1:24" ht="48" hidden="1" x14ac:dyDescent="0.2">
      <c r="A2054" s="1">
        <v>2294</v>
      </c>
      <c r="B2054" s="7" t="s">
        <v>2295</v>
      </c>
      <c r="C2054" s="7" t="s">
        <v>6404</v>
      </c>
      <c r="D2054" s="1">
        <v>5000</v>
      </c>
      <c r="E2054" s="1">
        <v>7304.04</v>
      </c>
      <c r="F2054" s="1" t="s">
        <v>8218</v>
      </c>
      <c r="G2054" s="1" t="s">
        <v>8223</v>
      </c>
      <c r="H2054" s="1" t="s">
        <v>8245</v>
      </c>
      <c r="I2054" s="1">
        <v>1358702480</v>
      </c>
      <c r="J2054" s="1">
        <v>1356110480</v>
      </c>
      <c r="K2054" s="1" t="b">
        <v>0</v>
      </c>
      <c r="L2054" s="1">
        <v>112</v>
      </c>
      <c r="M2054" s="1" t="b">
        <v>1</v>
      </c>
      <c r="N2054" s="1" t="s">
        <v>8275</v>
      </c>
      <c r="O2054" s="28">
        <f t="shared" si="320"/>
        <v>1.4608079999999999</v>
      </c>
      <c r="P2054" s="29">
        <f t="shared" si="321"/>
        <v>65.214642857142863</v>
      </c>
      <c r="Q2054" s="9" t="str">
        <f t="shared" si="322"/>
        <v>music</v>
      </c>
      <c r="R2054" s="26" t="str">
        <f t="shared" si="323"/>
        <v>rock</v>
      </c>
      <c r="S2054" s="27">
        <f t="shared" si="324"/>
        <v>41264.72314814815</v>
      </c>
      <c r="T2054" s="5" t="str">
        <f t="shared" si="325"/>
        <v>Dec</v>
      </c>
      <c r="U2054" s="5" t="str">
        <f t="shared" si="326"/>
        <v>2012</v>
      </c>
      <c r="V2054" s="5" t="str">
        <f t="shared" si="327"/>
        <v>Jan</v>
      </c>
      <c r="W2054" s="1" t="str">
        <f t="shared" si="328"/>
        <v>2013</v>
      </c>
      <c r="X2054" s="27">
        <f t="shared" si="329"/>
        <v>41294.72314814815</v>
      </c>
    </row>
    <row r="2055" spans="1:24" ht="32" hidden="1" x14ac:dyDescent="0.2">
      <c r="A2055" s="1">
        <v>2301</v>
      </c>
      <c r="B2055" s="7" t="s">
        <v>2302</v>
      </c>
      <c r="C2055" s="7" t="s">
        <v>6411</v>
      </c>
      <c r="D2055" s="1">
        <v>5000</v>
      </c>
      <c r="E2055" s="1">
        <v>6680.22</v>
      </c>
      <c r="F2055" s="1" t="s">
        <v>8218</v>
      </c>
      <c r="G2055" s="1" t="s">
        <v>8223</v>
      </c>
      <c r="H2055" s="1" t="s">
        <v>8245</v>
      </c>
      <c r="I2055" s="1">
        <v>1371785496</v>
      </c>
      <c r="J2055" s="1">
        <v>1369193496</v>
      </c>
      <c r="K2055" s="1" t="b">
        <v>1</v>
      </c>
      <c r="L2055" s="1">
        <v>211</v>
      </c>
      <c r="M2055" s="1" t="b">
        <v>1</v>
      </c>
      <c r="N2055" s="1" t="s">
        <v>8278</v>
      </c>
      <c r="O2055" s="28">
        <f t="shared" si="320"/>
        <v>1.336044</v>
      </c>
      <c r="P2055" s="29">
        <f t="shared" si="321"/>
        <v>31.659810426540286</v>
      </c>
      <c r="Q2055" s="9" t="str">
        <f t="shared" si="322"/>
        <v>music</v>
      </c>
      <c r="R2055" s="26" t="str">
        <f t="shared" si="323"/>
        <v>indie rock</v>
      </c>
      <c r="S2055" s="27">
        <f t="shared" si="324"/>
        <v>41416.146944444445</v>
      </c>
      <c r="T2055" s="5" t="str">
        <f t="shared" si="325"/>
        <v>May</v>
      </c>
      <c r="U2055" s="5" t="str">
        <f t="shared" si="326"/>
        <v>2013</v>
      </c>
      <c r="V2055" s="5" t="str">
        <f t="shared" si="327"/>
        <v>Jun</v>
      </c>
      <c r="W2055" s="1" t="str">
        <f t="shared" si="328"/>
        <v>2013</v>
      </c>
      <c r="X2055" s="27">
        <f t="shared" si="329"/>
        <v>41446.146944444445</v>
      </c>
    </row>
    <row r="2056" spans="1:24" ht="32" hidden="1" x14ac:dyDescent="0.2">
      <c r="A2056" s="1">
        <v>2313</v>
      </c>
      <c r="B2056" s="7" t="s">
        <v>2314</v>
      </c>
      <c r="C2056" s="7" t="s">
        <v>6423</v>
      </c>
      <c r="D2056" s="1">
        <v>5000</v>
      </c>
      <c r="E2056" s="1">
        <v>8792.02</v>
      </c>
      <c r="F2056" s="1" t="s">
        <v>8218</v>
      </c>
      <c r="G2056" s="1" t="s">
        <v>8223</v>
      </c>
      <c r="H2056" s="1" t="s">
        <v>8245</v>
      </c>
      <c r="I2056" s="1">
        <v>1336086026</v>
      </c>
      <c r="J2056" s="1">
        <v>1333494026</v>
      </c>
      <c r="K2056" s="1" t="b">
        <v>1</v>
      </c>
      <c r="L2056" s="1">
        <v>157</v>
      </c>
      <c r="M2056" s="1" t="b">
        <v>1</v>
      </c>
      <c r="N2056" s="1" t="s">
        <v>8278</v>
      </c>
      <c r="O2056" s="28">
        <f t="shared" si="320"/>
        <v>1.7584040000000001</v>
      </c>
      <c r="P2056" s="29">
        <f t="shared" si="321"/>
        <v>56.000127388535034</v>
      </c>
      <c r="Q2056" s="9" t="str">
        <f t="shared" si="322"/>
        <v>music</v>
      </c>
      <c r="R2056" s="26" t="str">
        <f t="shared" si="323"/>
        <v>indie rock</v>
      </c>
      <c r="S2056" s="27">
        <f t="shared" si="324"/>
        <v>41002.958634259259</v>
      </c>
      <c r="T2056" s="5" t="str">
        <f t="shared" si="325"/>
        <v>Apr</v>
      </c>
      <c r="U2056" s="5" t="str">
        <f t="shared" si="326"/>
        <v>2012</v>
      </c>
      <c r="V2056" s="5" t="str">
        <f t="shared" si="327"/>
        <v>May</v>
      </c>
      <c r="W2056" s="1" t="str">
        <f t="shared" si="328"/>
        <v>2012</v>
      </c>
      <c r="X2056" s="27">
        <f t="shared" si="329"/>
        <v>41032.958634259259</v>
      </c>
    </row>
    <row r="2057" spans="1:24" ht="64" hidden="1" x14ac:dyDescent="0.2">
      <c r="A2057" s="1">
        <v>2318</v>
      </c>
      <c r="B2057" s="7" t="s">
        <v>2319</v>
      </c>
      <c r="C2057" s="7" t="s">
        <v>6428</v>
      </c>
      <c r="D2057" s="1">
        <v>5000</v>
      </c>
      <c r="E2057" s="1">
        <v>6053</v>
      </c>
      <c r="F2057" s="1" t="s">
        <v>8218</v>
      </c>
      <c r="G2057" s="1" t="s">
        <v>8223</v>
      </c>
      <c r="H2057" s="1" t="s">
        <v>8245</v>
      </c>
      <c r="I2057" s="1">
        <v>1253937540</v>
      </c>
      <c r="J2057" s="1">
        <v>1251214014</v>
      </c>
      <c r="K2057" s="1" t="b">
        <v>1</v>
      </c>
      <c r="L2057" s="1">
        <v>163</v>
      </c>
      <c r="M2057" s="1" t="b">
        <v>1</v>
      </c>
      <c r="N2057" s="1" t="s">
        <v>8278</v>
      </c>
      <c r="O2057" s="28">
        <f t="shared" si="320"/>
        <v>1.2105999999999999</v>
      </c>
      <c r="P2057" s="29">
        <f t="shared" si="321"/>
        <v>37.134969325153371</v>
      </c>
      <c r="Q2057" s="9" t="str">
        <f t="shared" si="322"/>
        <v>music</v>
      </c>
      <c r="R2057" s="26" t="str">
        <f t="shared" si="323"/>
        <v>indie rock</v>
      </c>
      <c r="S2057" s="27">
        <f t="shared" si="324"/>
        <v>40050.643680555557</v>
      </c>
      <c r="T2057" s="5" t="str">
        <f t="shared" si="325"/>
        <v>Aug</v>
      </c>
      <c r="U2057" s="5" t="str">
        <f t="shared" si="326"/>
        <v>2009</v>
      </c>
      <c r="V2057" s="5" t="str">
        <f t="shared" si="327"/>
        <v>Sep</v>
      </c>
      <c r="W2057" s="1" t="str">
        <f t="shared" si="328"/>
        <v>2009</v>
      </c>
      <c r="X2057" s="27">
        <f t="shared" si="329"/>
        <v>40082.165972222225</v>
      </c>
    </row>
    <row r="2058" spans="1:24" ht="48" hidden="1" x14ac:dyDescent="0.2">
      <c r="A2058" s="1">
        <v>2320</v>
      </c>
      <c r="B2058" s="7" t="s">
        <v>2321</v>
      </c>
      <c r="C2058" s="7" t="s">
        <v>6430</v>
      </c>
      <c r="D2058" s="1">
        <v>5000</v>
      </c>
      <c r="E2058" s="1">
        <v>5433</v>
      </c>
      <c r="F2058" s="1" t="s">
        <v>8218</v>
      </c>
      <c r="G2058" s="1" t="s">
        <v>8223</v>
      </c>
      <c r="H2058" s="1" t="s">
        <v>8245</v>
      </c>
      <c r="I2058" s="1">
        <v>1396463800</v>
      </c>
      <c r="J2058" s="1">
        <v>1393443400</v>
      </c>
      <c r="K2058" s="1" t="b">
        <v>1</v>
      </c>
      <c r="L2058" s="1">
        <v>89</v>
      </c>
      <c r="M2058" s="1" t="b">
        <v>1</v>
      </c>
      <c r="N2058" s="1" t="s">
        <v>8278</v>
      </c>
      <c r="O2058" s="28">
        <f t="shared" si="320"/>
        <v>1.0866</v>
      </c>
      <c r="P2058" s="29">
        <f t="shared" si="321"/>
        <v>61.044943820224717</v>
      </c>
      <c r="Q2058" s="9" t="str">
        <f t="shared" si="322"/>
        <v>music</v>
      </c>
      <c r="R2058" s="26" t="str">
        <f t="shared" si="323"/>
        <v>indie rock</v>
      </c>
      <c r="S2058" s="27">
        <f t="shared" si="324"/>
        <v>41696.817129629628</v>
      </c>
      <c r="T2058" s="5" t="str">
        <f t="shared" si="325"/>
        <v>Feb</v>
      </c>
      <c r="U2058" s="5" t="str">
        <f t="shared" si="326"/>
        <v>2014</v>
      </c>
      <c r="V2058" s="5" t="str">
        <f t="shared" si="327"/>
        <v>Apr</v>
      </c>
      <c r="W2058" s="1" t="str">
        <f t="shared" si="328"/>
        <v>2014</v>
      </c>
      <c r="X2058" s="27">
        <f t="shared" si="329"/>
        <v>41731.775462962964</v>
      </c>
    </row>
    <row r="2059" spans="1:24" ht="48" hidden="1" x14ac:dyDescent="0.2">
      <c r="A2059" s="1">
        <v>2341</v>
      </c>
      <c r="B2059" s="7" t="s">
        <v>2342</v>
      </c>
      <c r="C2059" s="7" t="s">
        <v>6451</v>
      </c>
      <c r="D2059" s="1">
        <v>5000</v>
      </c>
      <c r="E2059" s="1">
        <v>0</v>
      </c>
      <c r="F2059" s="1" t="s">
        <v>8219</v>
      </c>
      <c r="G2059" s="1" t="s">
        <v>8223</v>
      </c>
      <c r="H2059" s="1" t="s">
        <v>8245</v>
      </c>
      <c r="I2059" s="1">
        <v>1436729504</v>
      </c>
      <c r="J2059" s="1">
        <v>1434137504</v>
      </c>
      <c r="K2059" s="1" t="b">
        <v>0</v>
      </c>
      <c r="L2059" s="1">
        <v>0</v>
      </c>
      <c r="M2059" s="1" t="b">
        <v>0</v>
      </c>
      <c r="N2059" s="1" t="s">
        <v>8271</v>
      </c>
      <c r="O2059" s="28">
        <f t="shared" si="320"/>
        <v>0</v>
      </c>
      <c r="P2059" s="29">
        <f t="shared" si="321"/>
        <v>0</v>
      </c>
      <c r="Q2059" s="9" t="str">
        <f t="shared" si="322"/>
        <v>technology</v>
      </c>
      <c r="R2059" s="26" t="str">
        <f t="shared" si="323"/>
        <v>web</v>
      </c>
      <c r="S2059" s="27">
        <f t="shared" si="324"/>
        <v>42167.813703703709</v>
      </c>
      <c r="T2059" s="5" t="str">
        <f t="shared" si="325"/>
        <v>Jun</v>
      </c>
      <c r="U2059" s="5" t="str">
        <f t="shared" si="326"/>
        <v>2015</v>
      </c>
      <c r="V2059" s="5" t="str">
        <f t="shared" si="327"/>
        <v>Jul</v>
      </c>
      <c r="W2059" s="1" t="str">
        <f t="shared" si="328"/>
        <v>2015</v>
      </c>
      <c r="X2059" s="27">
        <f t="shared" si="329"/>
        <v>42197.813703703709</v>
      </c>
    </row>
    <row r="2060" spans="1:24" ht="48" hidden="1" x14ac:dyDescent="0.2">
      <c r="A2060" s="1">
        <v>2360</v>
      </c>
      <c r="B2060" s="7" t="s">
        <v>2361</v>
      </c>
      <c r="C2060" s="7" t="s">
        <v>6470</v>
      </c>
      <c r="D2060" s="1">
        <v>5000</v>
      </c>
      <c r="E2060" s="1">
        <v>2</v>
      </c>
      <c r="F2060" s="1" t="s">
        <v>8219</v>
      </c>
      <c r="G2060" s="1" t="s">
        <v>8228</v>
      </c>
      <c r="H2060" s="1" t="s">
        <v>8250</v>
      </c>
      <c r="I2060" s="1">
        <v>1454864280</v>
      </c>
      <c r="J2060" s="1">
        <v>1452272280</v>
      </c>
      <c r="K2060" s="1" t="b">
        <v>0</v>
      </c>
      <c r="L2060" s="1">
        <v>1</v>
      </c>
      <c r="M2060" s="1" t="b">
        <v>0</v>
      </c>
      <c r="N2060" s="1" t="s">
        <v>8271</v>
      </c>
      <c r="O2060" s="28">
        <f t="shared" si="320"/>
        <v>4.0000000000000002E-4</v>
      </c>
      <c r="P2060" s="29">
        <f t="shared" si="321"/>
        <v>2</v>
      </c>
      <c r="Q2060" s="9" t="str">
        <f t="shared" si="322"/>
        <v>technology</v>
      </c>
      <c r="R2060" s="26" t="str">
        <f t="shared" si="323"/>
        <v>web</v>
      </c>
      <c r="S2060" s="27">
        <f t="shared" si="324"/>
        <v>42377.70694444445</v>
      </c>
      <c r="T2060" s="5" t="str">
        <f t="shared" si="325"/>
        <v>Jan</v>
      </c>
      <c r="U2060" s="5" t="str">
        <f t="shared" si="326"/>
        <v>2016</v>
      </c>
      <c r="V2060" s="5" t="str">
        <f t="shared" si="327"/>
        <v>Feb</v>
      </c>
      <c r="W2060" s="1" t="str">
        <f t="shared" si="328"/>
        <v>2016</v>
      </c>
      <c r="X2060" s="27">
        <f t="shared" si="329"/>
        <v>42407.70694444445</v>
      </c>
    </row>
    <row r="2061" spans="1:24" ht="48" hidden="1" x14ac:dyDescent="0.2">
      <c r="A2061" s="1">
        <v>2394</v>
      </c>
      <c r="B2061" s="7" t="s">
        <v>2395</v>
      </c>
      <c r="C2061" s="7" t="s">
        <v>6504</v>
      </c>
      <c r="D2061" s="1">
        <v>5000</v>
      </c>
      <c r="E2061" s="1">
        <v>3</v>
      </c>
      <c r="F2061" s="1" t="s">
        <v>8219</v>
      </c>
      <c r="G2061" s="1" t="s">
        <v>8240</v>
      </c>
      <c r="H2061" s="1" t="s">
        <v>8248</v>
      </c>
      <c r="I2061" s="1">
        <v>1424940093</v>
      </c>
      <c r="J2061" s="1">
        <v>1422348093</v>
      </c>
      <c r="K2061" s="1" t="b">
        <v>0</v>
      </c>
      <c r="L2061" s="1">
        <v>2</v>
      </c>
      <c r="M2061" s="1" t="b">
        <v>0</v>
      </c>
      <c r="N2061" s="1" t="s">
        <v>8271</v>
      </c>
      <c r="O2061" s="28">
        <f t="shared" si="320"/>
        <v>5.9999999999999995E-4</v>
      </c>
      <c r="P2061" s="29">
        <f t="shared" si="321"/>
        <v>1.5</v>
      </c>
      <c r="Q2061" s="9" t="str">
        <f t="shared" si="322"/>
        <v>technology</v>
      </c>
      <c r="R2061" s="26" t="str">
        <f t="shared" si="323"/>
        <v>web</v>
      </c>
      <c r="S2061" s="27">
        <f t="shared" si="324"/>
        <v>42031.362187499995</v>
      </c>
      <c r="T2061" s="5" t="str">
        <f t="shared" si="325"/>
        <v>Jan</v>
      </c>
      <c r="U2061" s="5" t="str">
        <f t="shared" si="326"/>
        <v>2015</v>
      </c>
      <c r="V2061" s="5" t="str">
        <f t="shared" si="327"/>
        <v>Feb</v>
      </c>
      <c r="W2061" s="1" t="str">
        <f t="shared" si="328"/>
        <v>2015</v>
      </c>
      <c r="X2061" s="27">
        <f t="shared" si="329"/>
        <v>42061.362187499995</v>
      </c>
    </row>
    <row r="2062" spans="1:24" ht="48" hidden="1" x14ac:dyDescent="0.2">
      <c r="A2062" s="1">
        <v>2396</v>
      </c>
      <c r="B2062" s="7" t="s">
        <v>2397</v>
      </c>
      <c r="C2062" s="7" t="s">
        <v>6506</v>
      </c>
      <c r="D2062" s="1">
        <v>5000</v>
      </c>
      <c r="E2062" s="1">
        <v>10</v>
      </c>
      <c r="F2062" s="1" t="s">
        <v>8219</v>
      </c>
      <c r="G2062" s="1" t="s">
        <v>8239</v>
      </c>
      <c r="H2062" s="1" t="s">
        <v>8256</v>
      </c>
      <c r="I2062" s="1">
        <v>1444940558</v>
      </c>
      <c r="J2062" s="1">
        <v>1442348558</v>
      </c>
      <c r="K2062" s="1" t="b">
        <v>0</v>
      </c>
      <c r="L2062" s="1">
        <v>1</v>
      </c>
      <c r="M2062" s="1" t="b">
        <v>0</v>
      </c>
      <c r="N2062" s="1" t="s">
        <v>8271</v>
      </c>
      <c r="O2062" s="28">
        <f t="shared" si="320"/>
        <v>2E-3</v>
      </c>
      <c r="P2062" s="29">
        <f t="shared" si="321"/>
        <v>10</v>
      </c>
      <c r="Q2062" s="9" t="str">
        <f t="shared" si="322"/>
        <v>technology</v>
      </c>
      <c r="R2062" s="26" t="str">
        <f t="shared" si="323"/>
        <v>web</v>
      </c>
      <c r="S2062" s="27">
        <f t="shared" si="324"/>
        <v>42262.849050925928</v>
      </c>
      <c r="T2062" s="5" t="str">
        <f t="shared" si="325"/>
        <v>Sep</v>
      </c>
      <c r="U2062" s="5" t="str">
        <f t="shared" si="326"/>
        <v>2015</v>
      </c>
      <c r="V2062" s="5" t="str">
        <f t="shared" si="327"/>
        <v>Oct</v>
      </c>
      <c r="W2062" s="1" t="str">
        <f t="shared" si="328"/>
        <v>2015</v>
      </c>
      <c r="X2062" s="27">
        <f t="shared" si="329"/>
        <v>42292.849050925928</v>
      </c>
    </row>
    <row r="2063" spans="1:24" ht="48" hidden="1" x14ac:dyDescent="0.2">
      <c r="A2063" s="1">
        <v>2405</v>
      </c>
      <c r="B2063" s="7" t="s">
        <v>2406</v>
      </c>
      <c r="C2063" s="7" t="s">
        <v>6515</v>
      </c>
      <c r="D2063" s="1">
        <v>5000</v>
      </c>
      <c r="E2063" s="1">
        <v>1126</v>
      </c>
      <c r="F2063" s="1" t="s">
        <v>8220</v>
      </c>
      <c r="G2063" s="1" t="s">
        <v>8223</v>
      </c>
      <c r="H2063" s="1" t="s">
        <v>8245</v>
      </c>
      <c r="I2063" s="1">
        <v>1472911375</v>
      </c>
      <c r="J2063" s="1">
        <v>1471096975</v>
      </c>
      <c r="K2063" s="1" t="b">
        <v>0</v>
      </c>
      <c r="L2063" s="1">
        <v>20</v>
      </c>
      <c r="M2063" s="1" t="b">
        <v>0</v>
      </c>
      <c r="N2063" s="1" t="s">
        <v>8283</v>
      </c>
      <c r="O2063" s="28">
        <f t="shared" si="320"/>
        <v>0.22520000000000001</v>
      </c>
      <c r="P2063" s="29">
        <f t="shared" si="321"/>
        <v>56.3</v>
      </c>
      <c r="Q2063" s="9" t="str">
        <f t="shared" si="322"/>
        <v>food</v>
      </c>
      <c r="R2063" s="26" t="str">
        <f t="shared" si="323"/>
        <v>food trucks</v>
      </c>
      <c r="S2063" s="27">
        <f t="shared" si="324"/>
        <v>42595.585358796292</v>
      </c>
      <c r="T2063" s="5" t="str">
        <f t="shared" si="325"/>
        <v>Aug</v>
      </c>
      <c r="U2063" s="5" t="str">
        <f t="shared" si="326"/>
        <v>2016</v>
      </c>
      <c r="V2063" s="5" t="str">
        <f t="shared" si="327"/>
        <v>Sep</v>
      </c>
      <c r="W2063" s="1" t="str">
        <f t="shared" si="328"/>
        <v>2016</v>
      </c>
      <c r="X2063" s="27">
        <f t="shared" si="329"/>
        <v>42616.585358796292</v>
      </c>
    </row>
    <row r="2064" spans="1:24" ht="32" hidden="1" x14ac:dyDescent="0.2">
      <c r="A2064" s="1">
        <v>2440</v>
      </c>
      <c r="B2064" s="7" t="s">
        <v>2441</v>
      </c>
      <c r="C2064" s="7" t="s">
        <v>6550</v>
      </c>
      <c r="D2064" s="1">
        <v>5000</v>
      </c>
      <c r="E2064" s="1">
        <v>10</v>
      </c>
      <c r="F2064" s="1" t="s">
        <v>8220</v>
      </c>
      <c r="G2064" s="1" t="s">
        <v>8241</v>
      </c>
      <c r="H2064" s="1" t="s">
        <v>8248</v>
      </c>
      <c r="I2064" s="1">
        <v>1455399313</v>
      </c>
      <c r="J2064" s="1">
        <v>1452807313</v>
      </c>
      <c r="K2064" s="1" t="b">
        <v>0</v>
      </c>
      <c r="L2064" s="1">
        <v>2</v>
      </c>
      <c r="M2064" s="1" t="b">
        <v>0</v>
      </c>
      <c r="N2064" s="1" t="s">
        <v>8283</v>
      </c>
      <c r="O2064" s="28">
        <f t="shared" si="320"/>
        <v>2E-3</v>
      </c>
      <c r="P2064" s="29">
        <f t="shared" si="321"/>
        <v>5</v>
      </c>
      <c r="Q2064" s="9" t="str">
        <f t="shared" si="322"/>
        <v>food</v>
      </c>
      <c r="R2064" s="26" t="str">
        <f t="shared" si="323"/>
        <v>food trucks</v>
      </c>
      <c r="S2064" s="27">
        <f t="shared" si="324"/>
        <v>42383.899456018517</v>
      </c>
      <c r="T2064" s="5" t="str">
        <f t="shared" si="325"/>
        <v>Jan</v>
      </c>
      <c r="U2064" s="5" t="str">
        <f t="shared" si="326"/>
        <v>2016</v>
      </c>
      <c r="V2064" s="5" t="str">
        <f t="shared" si="327"/>
        <v>Feb</v>
      </c>
      <c r="W2064" s="1" t="str">
        <f t="shared" si="328"/>
        <v>2016</v>
      </c>
      <c r="X2064" s="27">
        <f t="shared" si="329"/>
        <v>42413.899456018517</v>
      </c>
    </row>
    <row r="2065" spans="1:24" ht="64" hidden="1" x14ac:dyDescent="0.2">
      <c r="A2065" s="1">
        <v>2445</v>
      </c>
      <c r="B2065" s="7" t="s">
        <v>2446</v>
      </c>
      <c r="C2065" s="7" t="s">
        <v>6555</v>
      </c>
      <c r="D2065" s="1">
        <v>5000</v>
      </c>
      <c r="E2065" s="1">
        <v>8640</v>
      </c>
      <c r="F2065" s="1" t="s">
        <v>8218</v>
      </c>
      <c r="G2065" s="1" t="s">
        <v>8223</v>
      </c>
      <c r="H2065" s="1" t="s">
        <v>8245</v>
      </c>
      <c r="I2065" s="1">
        <v>1443242021</v>
      </c>
      <c r="J2065" s="1">
        <v>1440650021</v>
      </c>
      <c r="K2065" s="1" t="b">
        <v>0</v>
      </c>
      <c r="L2065" s="1">
        <v>115</v>
      </c>
      <c r="M2065" s="1" t="b">
        <v>1</v>
      </c>
      <c r="N2065" s="1" t="s">
        <v>8297</v>
      </c>
      <c r="O2065" s="28">
        <f t="shared" si="320"/>
        <v>1.728</v>
      </c>
      <c r="P2065" s="29">
        <f t="shared" si="321"/>
        <v>75.130434782608702</v>
      </c>
      <c r="Q2065" s="9" t="str">
        <f t="shared" si="322"/>
        <v>food</v>
      </c>
      <c r="R2065" s="26" t="str">
        <f t="shared" si="323"/>
        <v>small batch</v>
      </c>
      <c r="S2065" s="27">
        <f t="shared" si="324"/>
        <v>42243.190057870372</v>
      </c>
      <c r="T2065" s="5" t="str">
        <f t="shared" si="325"/>
        <v>Aug</v>
      </c>
      <c r="U2065" s="5" t="str">
        <f t="shared" si="326"/>
        <v>2015</v>
      </c>
      <c r="V2065" s="5" t="str">
        <f t="shared" si="327"/>
        <v>Sep</v>
      </c>
      <c r="W2065" s="1" t="str">
        <f t="shared" si="328"/>
        <v>2015</v>
      </c>
      <c r="X2065" s="27">
        <f t="shared" si="329"/>
        <v>42273.190057870372</v>
      </c>
    </row>
    <row r="2066" spans="1:24" ht="48" hidden="1" x14ac:dyDescent="0.2">
      <c r="A2066" s="1">
        <v>2446</v>
      </c>
      <c r="B2066" s="7" t="s">
        <v>2447</v>
      </c>
      <c r="C2066" s="7" t="s">
        <v>6556</v>
      </c>
      <c r="D2066" s="1">
        <v>5000</v>
      </c>
      <c r="E2066" s="1">
        <v>8399</v>
      </c>
      <c r="F2066" s="1" t="s">
        <v>8218</v>
      </c>
      <c r="G2066" s="1" t="s">
        <v>8223</v>
      </c>
      <c r="H2066" s="1" t="s">
        <v>8245</v>
      </c>
      <c r="I2066" s="1">
        <v>1480174071</v>
      </c>
      <c r="J2066" s="1">
        <v>1477578471</v>
      </c>
      <c r="K2066" s="1" t="b">
        <v>0</v>
      </c>
      <c r="L2066" s="1">
        <v>111</v>
      </c>
      <c r="M2066" s="1" t="b">
        <v>1</v>
      </c>
      <c r="N2066" s="1" t="s">
        <v>8297</v>
      </c>
      <c r="O2066" s="28">
        <f t="shared" si="320"/>
        <v>1.6798</v>
      </c>
      <c r="P2066" s="29">
        <f t="shared" si="321"/>
        <v>75.666666666666671</v>
      </c>
      <c r="Q2066" s="9" t="str">
        <f t="shared" si="322"/>
        <v>food</v>
      </c>
      <c r="R2066" s="26" t="str">
        <f t="shared" si="323"/>
        <v>small batch</v>
      </c>
      <c r="S2066" s="27">
        <f t="shared" si="324"/>
        <v>42670.602673611109</v>
      </c>
      <c r="T2066" s="5" t="str">
        <f t="shared" si="325"/>
        <v>Oct</v>
      </c>
      <c r="U2066" s="5" t="str">
        <f t="shared" si="326"/>
        <v>2016</v>
      </c>
      <c r="V2066" s="5" t="str">
        <f t="shared" si="327"/>
        <v>Nov</v>
      </c>
      <c r="W2066" s="1" t="str">
        <f t="shared" si="328"/>
        <v>2016</v>
      </c>
      <c r="X2066" s="27">
        <f t="shared" si="329"/>
        <v>42700.64434027778</v>
      </c>
    </row>
    <row r="2067" spans="1:24" ht="48" hidden="1" x14ac:dyDescent="0.2">
      <c r="A2067" s="1">
        <v>2458</v>
      </c>
      <c r="B2067" s="7" t="s">
        <v>2459</v>
      </c>
      <c r="C2067" s="7" t="s">
        <v>6568</v>
      </c>
      <c r="D2067" s="1">
        <v>5000</v>
      </c>
      <c r="E2067" s="1">
        <v>5509</v>
      </c>
      <c r="F2067" s="1" t="s">
        <v>8218</v>
      </c>
      <c r="G2067" s="1" t="s">
        <v>8223</v>
      </c>
      <c r="H2067" s="1" t="s">
        <v>8245</v>
      </c>
      <c r="I2067" s="1">
        <v>1465498800</v>
      </c>
      <c r="J2067" s="1">
        <v>1462481718</v>
      </c>
      <c r="K2067" s="1" t="b">
        <v>0</v>
      </c>
      <c r="L2067" s="1">
        <v>80</v>
      </c>
      <c r="M2067" s="1" t="b">
        <v>1</v>
      </c>
      <c r="N2067" s="1" t="s">
        <v>8297</v>
      </c>
      <c r="O2067" s="28">
        <f t="shared" si="320"/>
        <v>1.1017999999999999</v>
      </c>
      <c r="P2067" s="29">
        <f t="shared" si="321"/>
        <v>68.862499999999997</v>
      </c>
      <c r="Q2067" s="9" t="str">
        <f t="shared" si="322"/>
        <v>food</v>
      </c>
      <c r="R2067" s="26" t="str">
        <f t="shared" si="323"/>
        <v>small batch</v>
      </c>
      <c r="S2067" s="27">
        <f t="shared" si="324"/>
        <v>42495.871736111112</v>
      </c>
      <c r="T2067" s="5" t="str">
        <f t="shared" si="325"/>
        <v>May</v>
      </c>
      <c r="U2067" s="5" t="str">
        <f t="shared" si="326"/>
        <v>2016</v>
      </c>
      <c r="V2067" s="5" t="str">
        <f t="shared" si="327"/>
        <v>Jun</v>
      </c>
      <c r="W2067" s="1" t="str">
        <f t="shared" si="328"/>
        <v>2016</v>
      </c>
      <c r="X2067" s="27">
        <f t="shared" si="329"/>
        <v>42530.791666666672</v>
      </c>
    </row>
    <row r="2068" spans="1:24" ht="64" hidden="1" x14ac:dyDescent="0.2">
      <c r="A2068" s="1">
        <v>2474</v>
      </c>
      <c r="B2068" s="7" t="s">
        <v>2475</v>
      </c>
      <c r="C2068" s="7" t="s">
        <v>6584</v>
      </c>
      <c r="D2068" s="1">
        <v>5000</v>
      </c>
      <c r="E2068" s="1">
        <v>5000.18</v>
      </c>
      <c r="F2068" s="1" t="s">
        <v>8218</v>
      </c>
      <c r="G2068" s="1" t="s">
        <v>8223</v>
      </c>
      <c r="H2068" s="1" t="s">
        <v>8245</v>
      </c>
      <c r="I2068" s="1">
        <v>1286756176</v>
      </c>
      <c r="J2068" s="1">
        <v>1282868176</v>
      </c>
      <c r="K2068" s="1" t="b">
        <v>0</v>
      </c>
      <c r="L2068" s="1">
        <v>38</v>
      </c>
      <c r="M2068" s="1" t="b">
        <v>1</v>
      </c>
      <c r="N2068" s="1" t="s">
        <v>8278</v>
      </c>
      <c r="O2068" s="28">
        <f t="shared" si="320"/>
        <v>1.0000360000000001</v>
      </c>
      <c r="P2068" s="29">
        <f t="shared" si="321"/>
        <v>131.58368421052631</v>
      </c>
      <c r="Q2068" s="9" t="str">
        <f t="shared" si="322"/>
        <v>music</v>
      </c>
      <c r="R2068" s="26" t="str">
        <f t="shared" si="323"/>
        <v>indie rock</v>
      </c>
      <c r="S2068" s="27">
        <f t="shared" si="324"/>
        <v>40417.011296296296</v>
      </c>
      <c r="T2068" s="5" t="str">
        <f t="shared" si="325"/>
        <v>Aug</v>
      </c>
      <c r="U2068" s="5" t="str">
        <f t="shared" si="326"/>
        <v>2010</v>
      </c>
      <c r="V2068" s="5" t="str">
        <f t="shared" si="327"/>
        <v>Oct</v>
      </c>
      <c r="W2068" s="1" t="str">
        <f t="shared" si="328"/>
        <v>2010</v>
      </c>
      <c r="X2068" s="27">
        <f t="shared" si="329"/>
        <v>40462.011296296296</v>
      </c>
    </row>
    <row r="2069" spans="1:24" ht="48" hidden="1" x14ac:dyDescent="0.2">
      <c r="A2069" s="1">
        <v>2506</v>
      </c>
      <c r="B2069" s="7" t="s">
        <v>2506</v>
      </c>
      <c r="C2069" s="7" t="s">
        <v>6616</v>
      </c>
      <c r="D2069" s="1">
        <v>5000</v>
      </c>
      <c r="E2069" s="1">
        <v>30</v>
      </c>
      <c r="F2069" s="1" t="s">
        <v>8220</v>
      </c>
      <c r="G2069" s="1" t="s">
        <v>8224</v>
      </c>
      <c r="H2069" s="1" t="s">
        <v>8246</v>
      </c>
      <c r="I2069" s="1">
        <v>1443906000</v>
      </c>
      <c r="J2069" s="1">
        <v>1441955269</v>
      </c>
      <c r="K2069" s="1" t="b">
        <v>0</v>
      </c>
      <c r="L2069" s="1">
        <v>2</v>
      </c>
      <c r="M2069" s="1" t="b">
        <v>0</v>
      </c>
      <c r="N2069" s="1" t="s">
        <v>8298</v>
      </c>
      <c r="O2069" s="28">
        <f t="shared" si="320"/>
        <v>6.0000000000000001E-3</v>
      </c>
      <c r="P2069" s="29">
        <f t="shared" si="321"/>
        <v>15</v>
      </c>
      <c r="Q2069" s="9" t="str">
        <f t="shared" si="322"/>
        <v>food</v>
      </c>
      <c r="R2069" s="26" t="str">
        <f t="shared" si="323"/>
        <v>restaurants</v>
      </c>
      <c r="S2069" s="27">
        <f t="shared" si="324"/>
        <v>42258.297094907408</v>
      </c>
      <c r="T2069" s="5" t="str">
        <f t="shared" si="325"/>
        <v>Sep</v>
      </c>
      <c r="U2069" s="5" t="str">
        <f t="shared" si="326"/>
        <v>2015</v>
      </c>
      <c r="V2069" s="5" t="str">
        <f t="shared" si="327"/>
        <v>Oct</v>
      </c>
      <c r="W2069" s="1" t="str">
        <f t="shared" si="328"/>
        <v>2015</v>
      </c>
      <c r="X2069" s="27">
        <f t="shared" si="329"/>
        <v>42280.875</v>
      </c>
    </row>
    <row r="2070" spans="1:24" ht="48" hidden="1" x14ac:dyDescent="0.2">
      <c r="A2070" s="1">
        <v>2515</v>
      </c>
      <c r="B2070" s="7" t="s">
        <v>2515</v>
      </c>
      <c r="C2070" s="7" t="s">
        <v>6625</v>
      </c>
      <c r="D2070" s="1">
        <v>5000</v>
      </c>
      <c r="E2070" s="1">
        <v>930</v>
      </c>
      <c r="F2070" s="1" t="s">
        <v>8220</v>
      </c>
      <c r="G2070" s="1" t="s">
        <v>8223</v>
      </c>
      <c r="H2070" s="1" t="s">
        <v>8245</v>
      </c>
      <c r="I2070" s="1">
        <v>1424635753</v>
      </c>
      <c r="J2070" s="1">
        <v>1422043753</v>
      </c>
      <c r="K2070" s="1" t="b">
        <v>0</v>
      </c>
      <c r="L2070" s="1">
        <v>12</v>
      </c>
      <c r="M2070" s="1" t="b">
        <v>0</v>
      </c>
      <c r="N2070" s="1" t="s">
        <v>8298</v>
      </c>
      <c r="O2070" s="28">
        <f t="shared" si="320"/>
        <v>0.186</v>
      </c>
      <c r="P2070" s="29">
        <f t="shared" si="321"/>
        <v>77.5</v>
      </c>
      <c r="Q2070" s="9" t="str">
        <f t="shared" si="322"/>
        <v>food</v>
      </c>
      <c r="R2070" s="26" t="str">
        <f t="shared" si="323"/>
        <v>restaurants</v>
      </c>
      <c r="S2070" s="27">
        <f t="shared" si="324"/>
        <v>42027.839733796296</v>
      </c>
      <c r="T2070" s="5" t="str">
        <f t="shared" si="325"/>
        <v>Jan</v>
      </c>
      <c r="U2070" s="5" t="str">
        <f t="shared" si="326"/>
        <v>2015</v>
      </c>
      <c r="V2070" s="5" t="str">
        <f t="shared" si="327"/>
        <v>Feb</v>
      </c>
      <c r="W2070" s="1" t="str">
        <f t="shared" si="328"/>
        <v>2015</v>
      </c>
      <c r="X2070" s="27">
        <f t="shared" si="329"/>
        <v>42057.839733796296</v>
      </c>
    </row>
    <row r="2071" spans="1:24" ht="48" hidden="1" x14ac:dyDescent="0.2">
      <c r="A2071" s="1">
        <v>2518</v>
      </c>
      <c r="B2071" s="7" t="s">
        <v>2518</v>
      </c>
      <c r="C2071" s="7" t="s">
        <v>6628</v>
      </c>
      <c r="D2071" s="1">
        <v>5000</v>
      </c>
      <c r="E2071" s="1">
        <v>0</v>
      </c>
      <c r="F2071" s="1" t="s">
        <v>8220</v>
      </c>
      <c r="G2071" s="1" t="s">
        <v>8223</v>
      </c>
      <c r="H2071" s="1" t="s">
        <v>8245</v>
      </c>
      <c r="I2071" s="1">
        <v>1415899228</v>
      </c>
      <c r="J2071" s="1">
        <v>1413303628</v>
      </c>
      <c r="K2071" s="1" t="b">
        <v>0</v>
      </c>
      <c r="L2071" s="1">
        <v>0</v>
      </c>
      <c r="M2071" s="1" t="b">
        <v>0</v>
      </c>
      <c r="N2071" s="1" t="s">
        <v>8298</v>
      </c>
      <c r="O2071" s="28">
        <f t="shared" si="320"/>
        <v>0</v>
      </c>
      <c r="P2071" s="29">
        <f t="shared" si="321"/>
        <v>0</v>
      </c>
      <c r="Q2071" s="9" t="str">
        <f t="shared" si="322"/>
        <v>food</v>
      </c>
      <c r="R2071" s="26" t="str">
        <f t="shared" si="323"/>
        <v>restaurants</v>
      </c>
      <c r="S2071" s="27">
        <f t="shared" si="324"/>
        <v>41926.680879629632</v>
      </c>
      <c r="T2071" s="5" t="str">
        <f t="shared" si="325"/>
        <v>Oct</v>
      </c>
      <c r="U2071" s="5" t="str">
        <f t="shared" si="326"/>
        <v>2014</v>
      </c>
      <c r="V2071" s="5" t="str">
        <f t="shared" si="327"/>
        <v>Nov</v>
      </c>
      <c r="W2071" s="1" t="str">
        <f t="shared" si="328"/>
        <v>2014</v>
      </c>
      <c r="X2071" s="27">
        <f t="shared" si="329"/>
        <v>41956.722546296296</v>
      </c>
    </row>
    <row r="2072" spans="1:24" ht="48" hidden="1" x14ac:dyDescent="0.2">
      <c r="A2072" s="1">
        <v>2522</v>
      </c>
      <c r="B2072" s="7" t="s">
        <v>2522</v>
      </c>
      <c r="C2072" s="7" t="s">
        <v>6632</v>
      </c>
      <c r="D2072" s="1">
        <v>5000</v>
      </c>
      <c r="E2072" s="1">
        <v>5000</v>
      </c>
      <c r="F2072" s="1" t="s">
        <v>8218</v>
      </c>
      <c r="G2072" s="1" t="s">
        <v>8223</v>
      </c>
      <c r="H2072" s="1" t="s">
        <v>8245</v>
      </c>
      <c r="I2072" s="1">
        <v>1461336720</v>
      </c>
      <c r="J2072" s="1">
        <v>1459431960</v>
      </c>
      <c r="K2072" s="1" t="b">
        <v>0</v>
      </c>
      <c r="L2072" s="1">
        <v>27</v>
      </c>
      <c r="M2072" s="1" t="b">
        <v>1</v>
      </c>
      <c r="N2072" s="1" t="s">
        <v>8299</v>
      </c>
      <c r="O2072" s="28">
        <f t="shared" si="320"/>
        <v>1</v>
      </c>
      <c r="P2072" s="29">
        <f t="shared" si="321"/>
        <v>185.18518518518519</v>
      </c>
      <c r="Q2072" s="9" t="str">
        <f t="shared" si="322"/>
        <v>music</v>
      </c>
      <c r="R2072" s="26" t="str">
        <f t="shared" si="323"/>
        <v>classical music</v>
      </c>
      <c r="S2072" s="27">
        <f t="shared" si="324"/>
        <v>42460.573611111111</v>
      </c>
      <c r="T2072" s="5" t="str">
        <f t="shared" si="325"/>
        <v>Mar</v>
      </c>
      <c r="U2072" s="5" t="str">
        <f t="shared" si="326"/>
        <v>2016</v>
      </c>
      <c r="V2072" s="5" t="str">
        <f t="shared" si="327"/>
        <v>Apr</v>
      </c>
      <c r="W2072" s="1" t="str">
        <f t="shared" si="328"/>
        <v>2016</v>
      </c>
      <c r="X2072" s="27">
        <f t="shared" si="329"/>
        <v>42482.619444444441</v>
      </c>
    </row>
    <row r="2073" spans="1:24" ht="48" hidden="1" x14ac:dyDescent="0.2">
      <c r="A2073" s="1">
        <v>2544</v>
      </c>
      <c r="B2073" s="7" t="s">
        <v>2544</v>
      </c>
      <c r="C2073" s="7" t="s">
        <v>6654</v>
      </c>
      <c r="D2073" s="1">
        <v>5000</v>
      </c>
      <c r="E2073" s="1">
        <v>5041</v>
      </c>
      <c r="F2073" s="1" t="s">
        <v>8218</v>
      </c>
      <c r="G2073" s="1" t="s">
        <v>8223</v>
      </c>
      <c r="H2073" s="1" t="s">
        <v>8245</v>
      </c>
      <c r="I2073" s="1">
        <v>1341750569</v>
      </c>
      <c r="J2073" s="1">
        <v>1339158569</v>
      </c>
      <c r="K2073" s="1" t="b">
        <v>0</v>
      </c>
      <c r="L2073" s="1">
        <v>57</v>
      </c>
      <c r="M2073" s="1" t="b">
        <v>1</v>
      </c>
      <c r="N2073" s="1" t="s">
        <v>8299</v>
      </c>
      <c r="O2073" s="28">
        <f t="shared" si="320"/>
        <v>1.0082</v>
      </c>
      <c r="P2073" s="29">
        <f t="shared" si="321"/>
        <v>88.438596491228068</v>
      </c>
      <c r="Q2073" s="9" t="str">
        <f t="shared" si="322"/>
        <v>music</v>
      </c>
      <c r="R2073" s="26" t="str">
        <f t="shared" si="323"/>
        <v>classical music</v>
      </c>
      <c r="S2073" s="27">
        <f t="shared" si="324"/>
        <v>41068.520474537036</v>
      </c>
      <c r="T2073" s="5" t="str">
        <f t="shared" si="325"/>
        <v>Jun</v>
      </c>
      <c r="U2073" s="5" t="str">
        <f t="shared" si="326"/>
        <v>2012</v>
      </c>
      <c r="V2073" s="5" t="str">
        <f t="shared" si="327"/>
        <v>Jul</v>
      </c>
      <c r="W2073" s="1" t="str">
        <f t="shared" si="328"/>
        <v>2012</v>
      </c>
      <c r="X2073" s="27">
        <f t="shared" si="329"/>
        <v>41098.520474537036</v>
      </c>
    </row>
    <row r="2074" spans="1:24" ht="48" hidden="1" x14ac:dyDescent="0.2">
      <c r="A2074" s="1">
        <v>2581</v>
      </c>
      <c r="B2074" s="7" t="s">
        <v>2581</v>
      </c>
      <c r="C2074" s="7" t="s">
        <v>6691</v>
      </c>
      <c r="D2074" s="1">
        <v>5000</v>
      </c>
      <c r="E2074" s="1">
        <v>530</v>
      </c>
      <c r="F2074" s="1" t="s">
        <v>8220</v>
      </c>
      <c r="G2074" s="1" t="s">
        <v>8223</v>
      </c>
      <c r="H2074" s="1" t="s">
        <v>8245</v>
      </c>
      <c r="I2074" s="1">
        <v>1447689898</v>
      </c>
      <c r="J2074" s="1">
        <v>1445094298</v>
      </c>
      <c r="K2074" s="1" t="b">
        <v>0</v>
      </c>
      <c r="L2074" s="1">
        <v>11</v>
      </c>
      <c r="M2074" s="1" t="b">
        <v>0</v>
      </c>
      <c r="N2074" s="1" t="s">
        <v>8283</v>
      </c>
      <c r="O2074" s="28">
        <f t="shared" si="320"/>
        <v>0.106</v>
      </c>
      <c r="P2074" s="29">
        <f t="shared" si="321"/>
        <v>48.18181818181818</v>
      </c>
      <c r="Q2074" s="9" t="str">
        <f t="shared" si="322"/>
        <v>food</v>
      </c>
      <c r="R2074" s="26" t="str">
        <f t="shared" si="323"/>
        <v>food trucks</v>
      </c>
      <c r="S2074" s="27">
        <f t="shared" si="324"/>
        <v>42294.628449074073</v>
      </c>
      <c r="T2074" s="5" t="str">
        <f t="shared" si="325"/>
        <v>Oct</v>
      </c>
      <c r="U2074" s="5" t="str">
        <f t="shared" si="326"/>
        <v>2015</v>
      </c>
      <c r="V2074" s="5" t="str">
        <f t="shared" si="327"/>
        <v>Nov</v>
      </c>
      <c r="W2074" s="1" t="str">
        <f t="shared" si="328"/>
        <v>2015</v>
      </c>
      <c r="X2074" s="27">
        <f t="shared" si="329"/>
        <v>42324.670115740737</v>
      </c>
    </row>
    <row r="2075" spans="1:24" ht="32" hidden="1" x14ac:dyDescent="0.2">
      <c r="A2075" s="1">
        <v>2629</v>
      </c>
      <c r="B2075" s="7" t="s">
        <v>2629</v>
      </c>
      <c r="C2075" s="7" t="s">
        <v>6739</v>
      </c>
      <c r="D2075" s="1">
        <v>5000</v>
      </c>
      <c r="E2075" s="1">
        <v>6387</v>
      </c>
      <c r="F2075" s="1" t="s">
        <v>8218</v>
      </c>
      <c r="G2075" s="1" t="s">
        <v>8224</v>
      </c>
      <c r="H2075" s="1" t="s">
        <v>8246</v>
      </c>
      <c r="I2075" s="1">
        <v>1431608122</v>
      </c>
      <c r="J2075" s="1">
        <v>1429016122</v>
      </c>
      <c r="K2075" s="1" t="b">
        <v>0</v>
      </c>
      <c r="L2075" s="1">
        <v>100</v>
      </c>
      <c r="M2075" s="1" t="b">
        <v>1</v>
      </c>
      <c r="N2075" s="1" t="s">
        <v>8300</v>
      </c>
      <c r="O2075" s="28">
        <f t="shared" si="320"/>
        <v>1.2774000000000001</v>
      </c>
      <c r="P2075" s="29">
        <f t="shared" si="321"/>
        <v>63.87</v>
      </c>
      <c r="Q2075" s="9" t="str">
        <f t="shared" si="322"/>
        <v>technology</v>
      </c>
      <c r="R2075" s="26" t="str">
        <f t="shared" si="323"/>
        <v>space exploration</v>
      </c>
      <c r="S2075" s="27">
        <f t="shared" si="324"/>
        <v>42108.538449074069</v>
      </c>
      <c r="T2075" s="5" t="str">
        <f t="shared" si="325"/>
        <v>Apr</v>
      </c>
      <c r="U2075" s="5" t="str">
        <f t="shared" si="326"/>
        <v>2015</v>
      </c>
      <c r="V2075" s="5" t="str">
        <f t="shared" si="327"/>
        <v>May</v>
      </c>
      <c r="W2075" s="1" t="str">
        <f t="shared" si="328"/>
        <v>2015</v>
      </c>
      <c r="X2075" s="27">
        <f t="shared" si="329"/>
        <v>42138.538449074069</v>
      </c>
    </row>
    <row r="2076" spans="1:24" ht="48" hidden="1" x14ac:dyDescent="0.2">
      <c r="A2076" s="1">
        <v>2633</v>
      </c>
      <c r="B2076" s="7" t="s">
        <v>2633</v>
      </c>
      <c r="C2076" s="7" t="s">
        <v>6743</v>
      </c>
      <c r="D2076" s="1">
        <v>5000</v>
      </c>
      <c r="E2076" s="1">
        <v>17731</v>
      </c>
      <c r="F2076" s="1" t="s">
        <v>8218</v>
      </c>
      <c r="G2076" s="1" t="s">
        <v>8223</v>
      </c>
      <c r="H2076" s="1" t="s">
        <v>8245</v>
      </c>
      <c r="I2076" s="1">
        <v>1393542000</v>
      </c>
      <c r="J2076" s="1">
        <v>1390938332</v>
      </c>
      <c r="K2076" s="1" t="b">
        <v>0</v>
      </c>
      <c r="L2076" s="1">
        <v>199</v>
      </c>
      <c r="M2076" s="1" t="b">
        <v>1</v>
      </c>
      <c r="N2076" s="1" t="s">
        <v>8300</v>
      </c>
      <c r="O2076" s="28">
        <f t="shared" si="320"/>
        <v>3.5461999999999998</v>
      </c>
      <c r="P2076" s="29">
        <f t="shared" si="321"/>
        <v>89.100502512562812</v>
      </c>
      <c r="Q2076" s="9" t="str">
        <f t="shared" si="322"/>
        <v>technology</v>
      </c>
      <c r="R2076" s="26" t="str">
        <f t="shared" si="323"/>
        <v>space exploration</v>
      </c>
      <c r="S2076" s="27">
        <f t="shared" si="324"/>
        <v>41667.823287037041</v>
      </c>
      <c r="T2076" s="5" t="str">
        <f t="shared" si="325"/>
        <v>Jan</v>
      </c>
      <c r="U2076" s="5" t="str">
        <f t="shared" si="326"/>
        <v>2014</v>
      </c>
      <c r="V2076" s="5" t="str">
        <f t="shared" si="327"/>
        <v>Feb</v>
      </c>
      <c r="W2076" s="1" t="str">
        <f t="shared" si="328"/>
        <v>2014</v>
      </c>
      <c r="X2076" s="27">
        <f t="shared" si="329"/>
        <v>41697.958333333336</v>
      </c>
    </row>
    <row r="2077" spans="1:24" ht="48" hidden="1" x14ac:dyDescent="0.2">
      <c r="A2077" s="1">
        <v>2661</v>
      </c>
      <c r="B2077" s="7" t="s">
        <v>2661</v>
      </c>
      <c r="C2077" s="7" t="s">
        <v>6771</v>
      </c>
      <c r="D2077" s="1">
        <v>5000</v>
      </c>
      <c r="E2077" s="1">
        <v>5145</v>
      </c>
      <c r="F2077" s="1" t="s">
        <v>8218</v>
      </c>
      <c r="G2077" s="1" t="s">
        <v>8223</v>
      </c>
      <c r="H2077" s="1" t="s">
        <v>8245</v>
      </c>
      <c r="I2077" s="1">
        <v>1382742010</v>
      </c>
      <c r="J2077" s="1">
        <v>1380150010</v>
      </c>
      <c r="K2077" s="1" t="b">
        <v>0</v>
      </c>
      <c r="L2077" s="1">
        <v>60</v>
      </c>
      <c r="M2077" s="1" t="b">
        <v>1</v>
      </c>
      <c r="N2077" s="1" t="s">
        <v>8301</v>
      </c>
      <c r="O2077" s="28">
        <f t="shared" si="320"/>
        <v>1.0289999999999999</v>
      </c>
      <c r="P2077" s="29">
        <f t="shared" si="321"/>
        <v>85.75</v>
      </c>
      <c r="Q2077" s="9" t="str">
        <f t="shared" si="322"/>
        <v>technology</v>
      </c>
      <c r="R2077" s="26" t="str">
        <f t="shared" si="323"/>
        <v>makerspaces</v>
      </c>
      <c r="S2077" s="27">
        <f t="shared" si="324"/>
        <v>41542.958449074074</v>
      </c>
      <c r="T2077" s="5" t="str">
        <f t="shared" si="325"/>
        <v>Sep</v>
      </c>
      <c r="U2077" s="5" t="str">
        <f t="shared" si="326"/>
        <v>2013</v>
      </c>
      <c r="V2077" s="5" t="str">
        <f t="shared" si="327"/>
        <v>Oct</v>
      </c>
      <c r="W2077" s="1" t="str">
        <f t="shared" si="328"/>
        <v>2013</v>
      </c>
      <c r="X2077" s="27">
        <f t="shared" si="329"/>
        <v>41572.958449074074</v>
      </c>
    </row>
    <row r="2078" spans="1:24" ht="48" hidden="1" x14ac:dyDescent="0.2">
      <c r="A2078" s="1">
        <v>2693</v>
      </c>
      <c r="B2078" s="7" t="s">
        <v>2693</v>
      </c>
      <c r="C2078" s="7" t="s">
        <v>6803</v>
      </c>
      <c r="D2078" s="1">
        <v>5000</v>
      </c>
      <c r="E2078" s="1">
        <v>40</v>
      </c>
      <c r="F2078" s="1" t="s">
        <v>8220</v>
      </c>
      <c r="G2078" s="1" t="s">
        <v>8223</v>
      </c>
      <c r="H2078" s="1" t="s">
        <v>8245</v>
      </c>
      <c r="I2078" s="1">
        <v>1407899966</v>
      </c>
      <c r="J2078" s="1">
        <v>1405307966</v>
      </c>
      <c r="K2078" s="1" t="b">
        <v>0</v>
      </c>
      <c r="L2078" s="1">
        <v>3</v>
      </c>
      <c r="M2078" s="1" t="b">
        <v>0</v>
      </c>
      <c r="N2078" s="1" t="s">
        <v>8283</v>
      </c>
      <c r="O2078" s="28">
        <f t="shared" si="320"/>
        <v>8.0000000000000002E-3</v>
      </c>
      <c r="P2078" s="29">
        <f t="shared" si="321"/>
        <v>13.333333333333334</v>
      </c>
      <c r="Q2078" s="9" t="str">
        <f t="shared" si="322"/>
        <v>food</v>
      </c>
      <c r="R2078" s="26" t="str">
        <f t="shared" si="323"/>
        <v>food trucks</v>
      </c>
      <c r="S2078" s="27">
        <f t="shared" si="324"/>
        <v>41834.138495370367</v>
      </c>
      <c r="T2078" s="5" t="str">
        <f t="shared" si="325"/>
        <v>Jul</v>
      </c>
      <c r="U2078" s="5" t="str">
        <f t="shared" si="326"/>
        <v>2014</v>
      </c>
      <c r="V2078" s="5" t="str">
        <f t="shared" si="327"/>
        <v>Aug</v>
      </c>
      <c r="W2078" s="1" t="str">
        <f t="shared" si="328"/>
        <v>2014</v>
      </c>
      <c r="X2078" s="27">
        <f t="shared" si="329"/>
        <v>41864.138495370367</v>
      </c>
    </row>
    <row r="2079" spans="1:24" ht="48" hidden="1" x14ac:dyDescent="0.2">
      <c r="A2079" s="1">
        <v>2722</v>
      </c>
      <c r="B2079" s="7" t="s">
        <v>2722</v>
      </c>
      <c r="C2079" s="7" t="s">
        <v>6832</v>
      </c>
      <c r="D2079" s="1">
        <v>5000</v>
      </c>
      <c r="E2079" s="1">
        <v>12627</v>
      </c>
      <c r="F2079" s="1" t="s">
        <v>8218</v>
      </c>
      <c r="G2079" s="1" t="s">
        <v>8223</v>
      </c>
      <c r="H2079" s="1" t="s">
        <v>8245</v>
      </c>
      <c r="I2079" s="1">
        <v>1485722053</v>
      </c>
      <c r="J2079" s="1">
        <v>1480538053</v>
      </c>
      <c r="K2079" s="1" t="b">
        <v>0</v>
      </c>
      <c r="L2079" s="1">
        <v>185</v>
      </c>
      <c r="M2079" s="1" t="b">
        <v>1</v>
      </c>
      <c r="N2079" s="1" t="s">
        <v>8294</v>
      </c>
      <c r="O2079" s="28">
        <f t="shared" si="320"/>
        <v>2.5253999999999999</v>
      </c>
      <c r="P2079" s="29">
        <f t="shared" si="321"/>
        <v>68.254054054054052</v>
      </c>
      <c r="Q2079" s="9" t="str">
        <f t="shared" si="322"/>
        <v>technology</v>
      </c>
      <c r="R2079" s="26" t="str">
        <f t="shared" si="323"/>
        <v>hardware</v>
      </c>
      <c r="S2079" s="27">
        <f t="shared" si="324"/>
        <v>42704.857094907406</v>
      </c>
      <c r="T2079" s="5" t="str">
        <f t="shared" si="325"/>
        <v>Nov</v>
      </c>
      <c r="U2079" s="5" t="str">
        <f t="shared" si="326"/>
        <v>2016</v>
      </c>
      <c r="V2079" s="5" t="str">
        <f t="shared" si="327"/>
        <v>Jan</v>
      </c>
      <c r="W2079" s="1" t="str">
        <f t="shared" si="328"/>
        <v>2017</v>
      </c>
      <c r="X2079" s="27">
        <f t="shared" si="329"/>
        <v>42764.857094907406</v>
      </c>
    </row>
    <row r="2080" spans="1:24" ht="48" hidden="1" x14ac:dyDescent="0.2">
      <c r="A2080" s="1">
        <v>2738</v>
      </c>
      <c r="B2080" s="7" t="s">
        <v>2738</v>
      </c>
      <c r="C2080" s="7" t="s">
        <v>6848</v>
      </c>
      <c r="D2080" s="1">
        <v>5000</v>
      </c>
      <c r="E2080" s="1">
        <v>7397</v>
      </c>
      <c r="F2080" s="1" t="s">
        <v>8218</v>
      </c>
      <c r="G2080" s="1" t="s">
        <v>8223</v>
      </c>
      <c r="H2080" s="1" t="s">
        <v>8245</v>
      </c>
      <c r="I2080" s="1">
        <v>1478402804</v>
      </c>
      <c r="J2080" s="1">
        <v>1473218804</v>
      </c>
      <c r="K2080" s="1" t="b">
        <v>0</v>
      </c>
      <c r="L2080" s="1">
        <v>15</v>
      </c>
      <c r="M2080" s="1" t="b">
        <v>1</v>
      </c>
      <c r="N2080" s="1" t="s">
        <v>8294</v>
      </c>
      <c r="O2080" s="28">
        <f t="shared" si="320"/>
        <v>1.4794</v>
      </c>
      <c r="P2080" s="29">
        <f t="shared" si="321"/>
        <v>493.13333333333333</v>
      </c>
      <c r="Q2080" s="9" t="str">
        <f t="shared" si="322"/>
        <v>technology</v>
      </c>
      <c r="R2080" s="26" t="str">
        <f t="shared" si="323"/>
        <v>hardware</v>
      </c>
      <c r="S2080" s="27">
        <f t="shared" si="324"/>
        <v>42620.143564814818</v>
      </c>
      <c r="T2080" s="5" t="str">
        <f t="shared" si="325"/>
        <v>Sep</v>
      </c>
      <c r="U2080" s="5" t="str">
        <f t="shared" si="326"/>
        <v>2016</v>
      </c>
      <c r="V2080" s="5" t="str">
        <f t="shared" si="327"/>
        <v>Nov</v>
      </c>
      <c r="W2080" s="1" t="str">
        <f t="shared" si="328"/>
        <v>2016</v>
      </c>
      <c r="X2080" s="27">
        <f t="shared" si="329"/>
        <v>42680.143564814818</v>
      </c>
    </row>
    <row r="2081" spans="1:24" ht="32" hidden="1" x14ac:dyDescent="0.2">
      <c r="A2081" s="1">
        <v>2748</v>
      </c>
      <c r="B2081" s="7" t="s">
        <v>2748</v>
      </c>
      <c r="C2081" s="7" t="s">
        <v>6858</v>
      </c>
      <c r="D2081" s="1">
        <v>5000</v>
      </c>
      <c r="E2081" s="1">
        <v>53</v>
      </c>
      <c r="F2081" s="1" t="s">
        <v>8220</v>
      </c>
      <c r="G2081" s="1" t="s">
        <v>8223</v>
      </c>
      <c r="H2081" s="1" t="s">
        <v>8245</v>
      </c>
      <c r="I2081" s="1">
        <v>1472835802</v>
      </c>
      <c r="J2081" s="1">
        <v>1470243802</v>
      </c>
      <c r="K2081" s="1" t="b">
        <v>0</v>
      </c>
      <c r="L2081" s="1">
        <v>4</v>
      </c>
      <c r="M2081" s="1" t="b">
        <v>0</v>
      </c>
      <c r="N2081" s="1" t="s">
        <v>8303</v>
      </c>
      <c r="O2081" s="28">
        <f t="shared" si="320"/>
        <v>1.06E-2</v>
      </c>
      <c r="P2081" s="29">
        <f t="shared" si="321"/>
        <v>13.25</v>
      </c>
      <c r="Q2081" s="9" t="str">
        <f t="shared" si="322"/>
        <v>publishing</v>
      </c>
      <c r="R2081" s="26" t="str">
        <f t="shared" si="323"/>
        <v>children's books</v>
      </c>
      <c r="S2081" s="27">
        <f t="shared" si="324"/>
        <v>42585.7106712963</v>
      </c>
      <c r="T2081" s="5" t="str">
        <f t="shared" si="325"/>
        <v>Aug</v>
      </c>
      <c r="U2081" s="5" t="str">
        <f t="shared" si="326"/>
        <v>2016</v>
      </c>
      <c r="V2081" s="5" t="str">
        <f t="shared" si="327"/>
        <v>Sep</v>
      </c>
      <c r="W2081" s="1" t="str">
        <f t="shared" si="328"/>
        <v>2016</v>
      </c>
      <c r="X2081" s="27">
        <f t="shared" si="329"/>
        <v>42615.7106712963</v>
      </c>
    </row>
    <row r="2082" spans="1:24" ht="48" hidden="1" x14ac:dyDescent="0.2">
      <c r="A2082" s="1">
        <v>2760</v>
      </c>
      <c r="B2082" s="7" t="s">
        <v>2760</v>
      </c>
      <c r="C2082" s="7" t="s">
        <v>6870</v>
      </c>
      <c r="D2082" s="1">
        <v>5000</v>
      </c>
      <c r="E2082" s="1">
        <v>0</v>
      </c>
      <c r="F2082" s="1" t="s">
        <v>8220</v>
      </c>
      <c r="G2082" s="1" t="s">
        <v>8224</v>
      </c>
      <c r="H2082" s="1" t="s">
        <v>8246</v>
      </c>
      <c r="I2082" s="1">
        <v>1371726258</v>
      </c>
      <c r="J2082" s="1">
        <v>1369134258</v>
      </c>
      <c r="K2082" s="1" t="b">
        <v>0</v>
      </c>
      <c r="L2082" s="1">
        <v>0</v>
      </c>
      <c r="M2082" s="1" t="b">
        <v>0</v>
      </c>
      <c r="N2082" s="1" t="s">
        <v>8303</v>
      </c>
      <c r="O2082" s="28">
        <f t="shared" si="320"/>
        <v>0</v>
      </c>
      <c r="P2082" s="29">
        <f t="shared" si="321"/>
        <v>0</v>
      </c>
      <c r="Q2082" s="9" t="str">
        <f t="shared" si="322"/>
        <v>publishing</v>
      </c>
      <c r="R2082" s="26" t="str">
        <f t="shared" si="323"/>
        <v>children's books</v>
      </c>
      <c r="S2082" s="27">
        <f t="shared" si="324"/>
        <v>41415.461319444446</v>
      </c>
      <c r="T2082" s="5" t="str">
        <f t="shared" si="325"/>
        <v>May</v>
      </c>
      <c r="U2082" s="5" t="str">
        <f t="shared" si="326"/>
        <v>2013</v>
      </c>
      <c r="V2082" s="5" t="str">
        <f t="shared" si="327"/>
        <v>Jun</v>
      </c>
      <c r="W2082" s="1" t="str">
        <f t="shared" si="328"/>
        <v>2013</v>
      </c>
      <c r="X2082" s="27">
        <f t="shared" si="329"/>
        <v>41445.461319444446</v>
      </c>
    </row>
    <row r="2083" spans="1:24" ht="32" hidden="1" x14ac:dyDescent="0.2">
      <c r="A2083" s="1">
        <v>2761</v>
      </c>
      <c r="B2083" s="7" t="s">
        <v>2761</v>
      </c>
      <c r="C2083" s="7" t="s">
        <v>6871</v>
      </c>
      <c r="D2083" s="1">
        <v>5000</v>
      </c>
      <c r="E2083" s="1">
        <v>36</v>
      </c>
      <c r="F2083" s="1" t="s">
        <v>8220</v>
      </c>
      <c r="G2083" s="1" t="s">
        <v>8223</v>
      </c>
      <c r="H2083" s="1" t="s">
        <v>8245</v>
      </c>
      <c r="I2083" s="1">
        <v>1357176693</v>
      </c>
      <c r="J2083" s="1">
        <v>1354584693</v>
      </c>
      <c r="K2083" s="1" t="b">
        <v>0</v>
      </c>
      <c r="L2083" s="1">
        <v>4</v>
      </c>
      <c r="M2083" s="1" t="b">
        <v>0</v>
      </c>
      <c r="N2083" s="1" t="s">
        <v>8303</v>
      </c>
      <c r="O2083" s="28">
        <f t="shared" si="320"/>
        <v>7.1999999999999998E-3</v>
      </c>
      <c r="P2083" s="29">
        <f t="shared" si="321"/>
        <v>9</v>
      </c>
      <c r="Q2083" s="9" t="str">
        <f t="shared" si="322"/>
        <v>publishing</v>
      </c>
      <c r="R2083" s="26" t="str">
        <f t="shared" si="323"/>
        <v>children's books</v>
      </c>
      <c r="S2083" s="27">
        <f t="shared" si="324"/>
        <v>41247.063576388886</v>
      </c>
      <c r="T2083" s="5" t="str">
        <f t="shared" si="325"/>
        <v>Dec</v>
      </c>
      <c r="U2083" s="5" t="str">
        <f t="shared" si="326"/>
        <v>2012</v>
      </c>
      <c r="V2083" s="5" t="str">
        <f t="shared" si="327"/>
        <v>Jan</v>
      </c>
      <c r="W2083" s="1" t="str">
        <f t="shared" si="328"/>
        <v>2013</v>
      </c>
      <c r="X2083" s="27">
        <f t="shared" si="329"/>
        <v>41277.063576388886</v>
      </c>
    </row>
    <row r="2084" spans="1:24" ht="48" hidden="1" x14ac:dyDescent="0.2">
      <c r="A2084" s="1">
        <v>2766</v>
      </c>
      <c r="B2084" s="7" t="s">
        <v>2766</v>
      </c>
      <c r="C2084" s="7" t="s">
        <v>6876</v>
      </c>
      <c r="D2084" s="1">
        <v>5000</v>
      </c>
      <c r="E2084" s="1">
        <v>100</v>
      </c>
      <c r="F2084" s="1" t="s">
        <v>8220</v>
      </c>
      <c r="G2084" s="1" t="s">
        <v>8223</v>
      </c>
      <c r="H2084" s="1" t="s">
        <v>8245</v>
      </c>
      <c r="I2084" s="1">
        <v>1313078518</v>
      </c>
      <c r="J2084" s="1">
        <v>1310486518</v>
      </c>
      <c r="K2084" s="1" t="b">
        <v>0</v>
      </c>
      <c r="L2084" s="1">
        <v>4</v>
      </c>
      <c r="M2084" s="1" t="b">
        <v>0</v>
      </c>
      <c r="N2084" s="1" t="s">
        <v>8303</v>
      </c>
      <c r="O2084" s="28">
        <f t="shared" si="320"/>
        <v>0.02</v>
      </c>
      <c r="P2084" s="29">
        <f t="shared" si="321"/>
        <v>25</v>
      </c>
      <c r="Q2084" s="9" t="str">
        <f t="shared" si="322"/>
        <v>publishing</v>
      </c>
      <c r="R2084" s="26" t="str">
        <f t="shared" si="323"/>
        <v>children's books</v>
      </c>
      <c r="S2084" s="27">
        <f t="shared" si="324"/>
        <v>40736.668032407404</v>
      </c>
      <c r="T2084" s="5" t="str">
        <f t="shared" si="325"/>
        <v>Jul</v>
      </c>
      <c r="U2084" s="5" t="str">
        <f t="shared" si="326"/>
        <v>2011</v>
      </c>
      <c r="V2084" s="5" t="str">
        <f t="shared" si="327"/>
        <v>Aug</v>
      </c>
      <c r="W2084" s="1" t="str">
        <f t="shared" si="328"/>
        <v>2011</v>
      </c>
      <c r="X2084" s="27">
        <f t="shared" si="329"/>
        <v>40766.668032407404</v>
      </c>
    </row>
    <row r="2085" spans="1:24" ht="48" hidden="1" x14ac:dyDescent="0.2">
      <c r="A2085" s="1">
        <v>2775</v>
      </c>
      <c r="B2085" s="7" t="s">
        <v>2775</v>
      </c>
      <c r="C2085" s="7" t="s">
        <v>6885</v>
      </c>
      <c r="D2085" s="1">
        <v>5000</v>
      </c>
      <c r="E2085" s="1">
        <v>150</v>
      </c>
      <c r="F2085" s="1" t="s">
        <v>8220</v>
      </c>
      <c r="G2085" s="1" t="s">
        <v>8223</v>
      </c>
      <c r="H2085" s="1" t="s">
        <v>8245</v>
      </c>
      <c r="I2085" s="1">
        <v>1323994754</v>
      </c>
      <c r="J2085" s="1">
        <v>1321402754</v>
      </c>
      <c r="K2085" s="1" t="b">
        <v>0</v>
      </c>
      <c r="L2085" s="1">
        <v>2</v>
      </c>
      <c r="M2085" s="1" t="b">
        <v>0</v>
      </c>
      <c r="N2085" s="1" t="s">
        <v>8303</v>
      </c>
      <c r="O2085" s="28">
        <f t="shared" si="320"/>
        <v>0.03</v>
      </c>
      <c r="P2085" s="29">
        <f t="shared" si="321"/>
        <v>75</v>
      </c>
      <c r="Q2085" s="9" t="str">
        <f t="shared" si="322"/>
        <v>publishing</v>
      </c>
      <c r="R2085" s="26" t="str">
        <f t="shared" si="323"/>
        <v>children's books</v>
      </c>
      <c r="S2085" s="27">
        <f t="shared" si="324"/>
        <v>40863.013356481482</v>
      </c>
      <c r="T2085" s="5" t="str">
        <f t="shared" si="325"/>
        <v>Nov</v>
      </c>
      <c r="U2085" s="5" t="str">
        <f t="shared" si="326"/>
        <v>2011</v>
      </c>
      <c r="V2085" s="5" t="str">
        <f t="shared" si="327"/>
        <v>Dec</v>
      </c>
      <c r="W2085" s="1" t="str">
        <f t="shared" si="328"/>
        <v>2011</v>
      </c>
      <c r="X2085" s="27">
        <f t="shared" si="329"/>
        <v>40893.013356481482</v>
      </c>
    </row>
    <row r="2086" spans="1:24" ht="48" hidden="1" x14ac:dyDescent="0.2">
      <c r="A2086" s="1">
        <v>2785</v>
      </c>
      <c r="B2086" s="7" t="s">
        <v>2785</v>
      </c>
      <c r="C2086" s="7" t="s">
        <v>6895</v>
      </c>
      <c r="D2086" s="1">
        <v>5000</v>
      </c>
      <c r="E2086" s="1">
        <v>5234</v>
      </c>
      <c r="F2086" s="1" t="s">
        <v>8218</v>
      </c>
      <c r="G2086" s="1" t="s">
        <v>8223</v>
      </c>
      <c r="H2086" s="1" t="s">
        <v>8245</v>
      </c>
      <c r="I2086" s="1">
        <v>1470430800</v>
      </c>
      <c r="J2086" s="1">
        <v>1467865967</v>
      </c>
      <c r="K2086" s="1" t="b">
        <v>0</v>
      </c>
      <c r="L2086" s="1">
        <v>142</v>
      </c>
      <c r="M2086" s="1" t="b">
        <v>1</v>
      </c>
      <c r="N2086" s="1" t="s">
        <v>8270</v>
      </c>
      <c r="O2086" s="28">
        <f t="shared" si="320"/>
        <v>1.0468</v>
      </c>
      <c r="P2086" s="29">
        <f t="shared" si="321"/>
        <v>36.859154929577464</v>
      </c>
      <c r="Q2086" s="9" t="str">
        <f t="shared" si="322"/>
        <v>theater</v>
      </c>
      <c r="R2086" s="26" t="str">
        <f t="shared" si="323"/>
        <v>plays</v>
      </c>
      <c r="S2086" s="27">
        <f t="shared" si="324"/>
        <v>42558.189432870371</v>
      </c>
      <c r="T2086" s="5" t="str">
        <f t="shared" si="325"/>
        <v>Jul</v>
      </c>
      <c r="U2086" s="5" t="str">
        <f t="shared" si="326"/>
        <v>2016</v>
      </c>
      <c r="V2086" s="5" t="str">
        <f t="shared" si="327"/>
        <v>Aug</v>
      </c>
      <c r="W2086" s="1" t="str">
        <f t="shared" si="328"/>
        <v>2016</v>
      </c>
      <c r="X2086" s="27">
        <f t="shared" si="329"/>
        <v>42587.875</v>
      </c>
    </row>
    <row r="2087" spans="1:24" ht="48" hidden="1" x14ac:dyDescent="0.2">
      <c r="A2087" s="1">
        <v>2798</v>
      </c>
      <c r="B2087" s="7" t="s">
        <v>2798</v>
      </c>
      <c r="C2087" s="7" t="s">
        <v>6908</v>
      </c>
      <c r="D2087" s="1">
        <v>5000</v>
      </c>
      <c r="E2087" s="1">
        <v>5070</v>
      </c>
      <c r="F2087" s="1" t="s">
        <v>8218</v>
      </c>
      <c r="G2087" s="1" t="s">
        <v>8224</v>
      </c>
      <c r="H2087" s="1" t="s">
        <v>8246</v>
      </c>
      <c r="I2087" s="1">
        <v>1438358400</v>
      </c>
      <c r="J2087" s="1">
        <v>1437063121</v>
      </c>
      <c r="K2087" s="1" t="b">
        <v>0</v>
      </c>
      <c r="L2087" s="1">
        <v>139</v>
      </c>
      <c r="M2087" s="1" t="b">
        <v>1</v>
      </c>
      <c r="N2087" s="1" t="s">
        <v>8270</v>
      </c>
      <c r="O2087" s="28">
        <f t="shared" si="320"/>
        <v>1.014</v>
      </c>
      <c r="P2087" s="29">
        <f t="shared" si="321"/>
        <v>36.474820143884891</v>
      </c>
      <c r="Q2087" s="9" t="str">
        <f t="shared" si="322"/>
        <v>theater</v>
      </c>
      <c r="R2087" s="26" t="str">
        <f t="shared" si="323"/>
        <v>plays</v>
      </c>
      <c r="S2087" s="27">
        <f t="shared" si="324"/>
        <v>42201.675011574072</v>
      </c>
      <c r="T2087" s="5" t="str">
        <f t="shared" si="325"/>
        <v>Jul</v>
      </c>
      <c r="U2087" s="5" t="str">
        <f t="shared" si="326"/>
        <v>2015</v>
      </c>
      <c r="V2087" s="5" t="str">
        <f t="shared" si="327"/>
        <v>Jul</v>
      </c>
      <c r="W2087" s="1" t="str">
        <f t="shared" si="328"/>
        <v>2015</v>
      </c>
      <c r="X2087" s="27">
        <f t="shared" si="329"/>
        <v>42216.666666666672</v>
      </c>
    </row>
    <row r="2088" spans="1:24" ht="48" hidden="1" x14ac:dyDescent="0.2">
      <c r="A2088" s="1">
        <v>2799</v>
      </c>
      <c r="B2088" s="7" t="s">
        <v>2799</v>
      </c>
      <c r="C2088" s="7" t="s">
        <v>6909</v>
      </c>
      <c r="D2088" s="1">
        <v>5000</v>
      </c>
      <c r="E2088" s="1">
        <v>5831.74</v>
      </c>
      <c r="F2088" s="1" t="s">
        <v>8218</v>
      </c>
      <c r="G2088" s="1" t="s">
        <v>8224</v>
      </c>
      <c r="H2088" s="1" t="s">
        <v>8246</v>
      </c>
      <c r="I2088" s="1">
        <v>1466179200</v>
      </c>
      <c r="J2088" s="1">
        <v>1463466070</v>
      </c>
      <c r="K2088" s="1" t="b">
        <v>0</v>
      </c>
      <c r="L2088" s="1">
        <v>130</v>
      </c>
      <c r="M2088" s="1" t="b">
        <v>1</v>
      </c>
      <c r="N2088" s="1" t="s">
        <v>8270</v>
      </c>
      <c r="O2088" s="28">
        <f t="shared" si="320"/>
        <v>1.1663479999999999</v>
      </c>
      <c r="P2088" s="29">
        <f t="shared" si="321"/>
        <v>44.859538461538463</v>
      </c>
      <c r="Q2088" s="9" t="str">
        <f t="shared" si="322"/>
        <v>theater</v>
      </c>
      <c r="R2088" s="26" t="str">
        <f t="shared" si="323"/>
        <v>plays</v>
      </c>
      <c r="S2088" s="27">
        <f t="shared" si="324"/>
        <v>42507.264699074076</v>
      </c>
      <c r="T2088" s="5" t="str">
        <f t="shared" si="325"/>
        <v>May</v>
      </c>
      <c r="U2088" s="5" t="str">
        <f t="shared" si="326"/>
        <v>2016</v>
      </c>
      <c r="V2088" s="5" t="str">
        <f t="shared" si="327"/>
        <v>Jun</v>
      </c>
      <c r="W2088" s="1" t="str">
        <f t="shared" si="328"/>
        <v>2016</v>
      </c>
      <c r="X2088" s="27">
        <f t="shared" si="329"/>
        <v>42538.666666666672</v>
      </c>
    </row>
    <row r="2089" spans="1:24" ht="16" hidden="1" x14ac:dyDescent="0.2">
      <c r="A2089" s="1">
        <v>2807</v>
      </c>
      <c r="B2089" s="7" t="s">
        <v>2807</v>
      </c>
      <c r="C2089" s="7" t="s">
        <v>6917</v>
      </c>
      <c r="D2089" s="1">
        <v>5000</v>
      </c>
      <c r="E2089" s="1">
        <v>6300</v>
      </c>
      <c r="F2089" s="1" t="s">
        <v>8218</v>
      </c>
      <c r="G2089" s="1" t="s">
        <v>8223</v>
      </c>
      <c r="H2089" s="1" t="s">
        <v>8245</v>
      </c>
      <c r="I2089" s="1">
        <v>1435611438</v>
      </c>
      <c r="J2089" s="1">
        <v>1433019438</v>
      </c>
      <c r="K2089" s="1" t="b">
        <v>0</v>
      </c>
      <c r="L2089" s="1">
        <v>93</v>
      </c>
      <c r="M2089" s="1" t="b">
        <v>1</v>
      </c>
      <c r="N2089" s="1" t="s">
        <v>8270</v>
      </c>
      <c r="O2089" s="28">
        <f t="shared" si="320"/>
        <v>1.26</v>
      </c>
      <c r="P2089" s="29">
        <f t="shared" si="321"/>
        <v>67.741935483870961</v>
      </c>
      <c r="Q2089" s="9" t="str">
        <f t="shared" si="322"/>
        <v>theater</v>
      </c>
      <c r="R2089" s="26" t="str">
        <f t="shared" si="323"/>
        <v>plays</v>
      </c>
      <c r="S2089" s="27">
        <f t="shared" si="324"/>
        <v>42154.873124999998</v>
      </c>
      <c r="T2089" s="5" t="str">
        <f t="shared" si="325"/>
        <v>May</v>
      </c>
      <c r="U2089" s="5" t="str">
        <f t="shared" si="326"/>
        <v>2015</v>
      </c>
      <c r="V2089" s="5" t="str">
        <f t="shared" si="327"/>
        <v>Jun</v>
      </c>
      <c r="W2089" s="1" t="str">
        <f t="shared" si="328"/>
        <v>2015</v>
      </c>
      <c r="X2089" s="27">
        <f t="shared" si="329"/>
        <v>42184.873124999998</v>
      </c>
    </row>
    <row r="2090" spans="1:24" ht="48" hidden="1" x14ac:dyDescent="0.2">
      <c r="A2090" s="1">
        <v>2812</v>
      </c>
      <c r="B2090" s="7" t="s">
        <v>2812</v>
      </c>
      <c r="C2090" s="7" t="s">
        <v>6922</v>
      </c>
      <c r="D2090" s="1">
        <v>5000</v>
      </c>
      <c r="E2090" s="1">
        <v>5665</v>
      </c>
      <c r="F2090" s="1" t="s">
        <v>8218</v>
      </c>
      <c r="G2090" s="1" t="s">
        <v>8228</v>
      </c>
      <c r="H2090" s="1" t="s">
        <v>8250</v>
      </c>
      <c r="I2090" s="1">
        <v>1428292800</v>
      </c>
      <c r="J2090" s="1">
        <v>1424368298</v>
      </c>
      <c r="K2090" s="1" t="b">
        <v>0</v>
      </c>
      <c r="L2090" s="1">
        <v>83</v>
      </c>
      <c r="M2090" s="1" t="b">
        <v>1</v>
      </c>
      <c r="N2090" s="1" t="s">
        <v>8270</v>
      </c>
      <c r="O2090" s="28">
        <f t="shared" si="320"/>
        <v>1.133</v>
      </c>
      <c r="P2090" s="29">
        <f t="shared" si="321"/>
        <v>68.253012048192772</v>
      </c>
      <c r="Q2090" s="9" t="str">
        <f t="shared" si="322"/>
        <v>theater</v>
      </c>
      <c r="R2090" s="26" t="str">
        <f t="shared" si="323"/>
        <v>plays</v>
      </c>
      <c r="S2090" s="27">
        <f t="shared" si="324"/>
        <v>42054.74418981481</v>
      </c>
      <c r="T2090" s="5" t="str">
        <f t="shared" si="325"/>
        <v>Feb</v>
      </c>
      <c r="U2090" s="5" t="str">
        <f t="shared" si="326"/>
        <v>2015</v>
      </c>
      <c r="V2090" s="5" t="str">
        <f t="shared" si="327"/>
        <v>Apr</v>
      </c>
      <c r="W2090" s="1" t="str">
        <f t="shared" si="328"/>
        <v>2015</v>
      </c>
      <c r="X2090" s="27">
        <f t="shared" si="329"/>
        <v>42100.166666666672</v>
      </c>
    </row>
    <row r="2091" spans="1:24" ht="48" hidden="1" x14ac:dyDescent="0.2">
      <c r="A2091" s="1">
        <v>2819</v>
      </c>
      <c r="B2091" s="7" t="s">
        <v>2819</v>
      </c>
      <c r="C2091" s="7" t="s">
        <v>6929</v>
      </c>
      <c r="D2091" s="1">
        <v>5000</v>
      </c>
      <c r="E2091" s="1">
        <v>5240</v>
      </c>
      <c r="F2091" s="1" t="s">
        <v>8218</v>
      </c>
      <c r="G2091" s="1" t="s">
        <v>8224</v>
      </c>
      <c r="H2091" s="1" t="s">
        <v>8246</v>
      </c>
      <c r="I2091" s="1">
        <v>1434285409</v>
      </c>
      <c r="J2091" s="1">
        <v>1431693409</v>
      </c>
      <c r="K2091" s="1" t="b">
        <v>0</v>
      </c>
      <c r="L2091" s="1">
        <v>104</v>
      </c>
      <c r="M2091" s="1" t="b">
        <v>1</v>
      </c>
      <c r="N2091" s="1" t="s">
        <v>8270</v>
      </c>
      <c r="O2091" s="28">
        <f t="shared" si="320"/>
        <v>1.048</v>
      </c>
      <c r="P2091" s="29">
        <f t="shared" si="321"/>
        <v>50.384615384615387</v>
      </c>
      <c r="Q2091" s="9" t="str">
        <f t="shared" si="322"/>
        <v>theater</v>
      </c>
      <c r="R2091" s="26" t="str">
        <f t="shared" si="323"/>
        <v>plays</v>
      </c>
      <c r="S2091" s="27">
        <f t="shared" si="324"/>
        <v>42139.525567129633</v>
      </c>
      <c r="T2091" s="5" t="str">
        <f t="shared" si="325"/>
        <v>May</v>
      </c>
      <c r="U2091" s="5" t="str">
        <f t="shared" si="326"/>
        <v>2015</v>
      </c>
      <c r="V2091" s="5" t="str">
        <f t="shared" si="327"/>
        <v>Jun</v>
      </c>
      <c r="W2091" s="1" t="str">
        <f t="shared" si="328"/>
        <v>2015</v>
      </c>
      <c r="X2091" s="27">
        <f t="shared" si="329"/>
        <v>42169.525567129633</v>
      </c>
    </row>
    <row r="2092" spans="1:24" ht="48" hidden="1" x14ac:dyDescent="0.2">
      <c r="A2092" s="1">
        <v>2852</v>
      </c>
      <c r="B2092" s="7" t="s">
        <v>2852</v>
      </c>
      <c r="C2092" s="7" t="s">
        <v>6962</v>
      </c>
      <c r="D2092" s="1">
        <v>5000</v>
      </c>
      <c r="E2092" s="1">
        <v>95</v>
      </c>
      <c r="F2092" s="1" t="s">
        <v>8220</v>
      </c>
      <c r="G2092" s="1" t="s">
        <v>8223</v>
      </c>
      <c r="H2092" s="1" t="s">
        <v>8245</v>
      </c>
      <c r="I2092" s="1">
        <v>1403312703</v>
      </c>
      <c r="J2092" s="1">
        <v>1400720703</v>
      </c>
      <c r="K2092" s="1" t="b">
        <v>0</v>
      </c>
      <c r="L2092" s="1">
        <v>6</v>
      </c>
      <c r="M2092" s="1" t="b">
        <v>0</v>
      </c>
      <c r="N2092" s="1" t="s">
        <v>8270</v>
      </c>
      <c r="O2092" s="28">
        <f t="shared" si="320"/>
        <v>1.9E-2</v>
      </c>
      <c r="P2092" s="29">
        <f t="shared" si="321"/>
        <v>15.833333333333334</v>
      </c>
      <c r="Q2092" s="9" t="str">
        <f t="shared" si="322"/>
        <v>theater</v>
      </c>
      <c r="R2092" s="26" t="str">
        <f t="shared" si="323"/>
        <v>plays</v>
      </c>
      <c r="S2092" s="27">
        <f t="shared" si="324"/>
        <v>41781.045173611114</v>
      </c>
      <c r="T2092" s="5" t="str">
        <f t="shared" si="325"/>
        <v>May</v>
      </c>
      <c r="U2092" s="5" t="str">
        <f t="shared" si="326"/>
        <v>2014</v>
      </c>
      <c r="V2092" s="5" t="str">
        <f t="shared" si="327"/>
        <v>Jun</v>
      </c>
      <c r="W2092" s="1" t="str">
        <f t="shared" si="328"/>
        <v>2014</v>
      </c>
      <c r="X2092" s="27">
        <f t="shared" si="329"/>
        <v>41811.045173611114</v>
      </c>
    </row>
    <row r="2093" spans="1:24" ht="48" hidden="1" x14ac:dyDescent="0.2">
      <c r="A2093" s="1">
        <v>2866</v>
      </c>
      <c r="B2093" s="7" t="s">
        <v>2866</v>
      </c>
      <c r="C2093" s="7" t="s">
        <v>6976</v>
      </c>
      <c r="D2093" s="1">
        <v>5000</v>
      </c>
      <c r="E2093" s="1">
        <v>45</v>
      </c>
      <c r="F2093" s="1" t="s">
        <v>8220</v>
      </c>
      <c r="G2093" s="1" t="s">
        <v>8223</v>
      </c>
      <c r="H2093" s="1" t="s">
        <v>8245</v>
      </c>
      <c r="I2093" s="1">
        <v>1476482400</v>
      </c>
      <c r="J2093" s="1">
        <v>1473893721</v>
      </c>
      <c r="K2093" s="1" t="b">
        <v>0</v>
      </c>
      <c r="L2093" s="1">
        <v>2</v>
      </c>
      <c r="M2093" s="1" t="b">
        <v>0</v>
      </c>
      <c r="N2093" s="1" t="s">
        <v>8270</v>
      </c>
      <c r="O2093" s="28">
        <f t="shared" si="320"/>
        <v>8.9999999999999993E-3</v>
      </c>
      <c r="P2093" s="29">
        <f t="shared" si="321"/>
        <v>22.5</v>
      </c>
      <c r="Q2093" s="9" t="str">
        <f t="shared" si="322"/>
        <v>theater</v>
      </c>
      <c r="R2093" s="26" t="str">
        <f t="shared" si="323"/>
        <v>plays</v>
      </c>
      <c r="S2093" s="27">
        <f t="shared" si="324"/>
        <v>42627.955104166671</v>
      </c>
      <c r="T2093" s="5" t="str">
        <f t="shared" si="325"/>
        <v>Sep</v>
      </c>
      <c r="U2093" s="5" t="str">
        <f t="shared" si="326"/>
        <v>2016</v>
      </c>
      <c r="V2093" s="5" t="str">
        <f t="shared" si="327"/>
        <v>Oct</v>
      </c>
      <c r="W2093" s="1" t="str">
        <f t="shared" si="328"/>
        <v>2016</v>
      </c>
      <c r="X2093" s="27">
        <f t="shared" si="329"/>
        <v>42657.916666666672</v>
      </c>
    </row>
    <row r="2094" spans="1:24" ht="48" hidden="1" x14ac:dyDescent="0.2">
      <c r="A2094" s="1">
        <v>2870</v>
      </c>
      <c r="B2094" s="7" t="s">
        <v>2870</v>
      </c>
      <c r="C2094" s="7" t="s">
        <v>6980</v>
      </c>
      <c r="D2094" s="1">
        <v>5000</v>
      </c>
      <c r="E2094" s="1">
        <v>750</v>
      </c>
      <c r="F2094" s="1" t="s">
        <v>8220</v>
      </c>
      <c r="G2094" s="1" t="s">
        <v>8223</v>
      </c>
      <c r="H2094" s="1" t="s">
        <v>8245</v>
      </c>
      <c r="I2094" s="1">
        <v>1400301165</v>
      </c>
      <c r="J2094" s="1">
        <v>1397709165</v>
      </c>
      <c r="K2094" s="1" t="b">
        <v>0</v>
      </c>
      <c r="L2094" s="1">
        <v>9</v>
      </c>
      <c r="M2094" s="1" t="b">
        <v>0</v>
      </c>
      <c r="N2094" s="1" t="s">
        <v>8270</v>
      </c>
      <c r="O2094" s="28">
        <f t="shared" si="320"/>
        <v>0.15</v>
      </c>
      <c r="P2094" s="29">
        <f t="shared" si="321"/>
        <v>83.333333333333329</v>
      </c>
      <c r="Q2094" s="9" t="str">
        <f t="shared" si="322"/>
        <v>theater</v>
      </c>
      <c r="R2094" s="26" t="str">
        <f t="shared" si="323"/>
        <v>plays</v>
      </c>
      <c r="S2094" s="27">
        <f t="shared" si="324"/>
        <v>41746.189409722225</v>
      </c>
      <c r="T2094" s="5" t="str">
        <f t="shared" si="325"/>
        <v>Apr</v>
      </c>
      <c r="U2094" s="5" t="str">
        <f t="shared" si="326"/>
        <v>2014</v>
      </c>
      <c r="V2094" s="5" t="str">
        <f t="shared" si="327"/>
        <v>May</v>
      </c>
      <c r="W2094" s="1" t="str">
        <f t="shared" si="328"/>
        <v>2014</v>
      </c>
      <c r="X2094" s="27">
        <f t="shared" si="329"/>
        <v>41776.189409722225</v>
      </c>
    </row>
    <row r="2095" spans="1:24" ht="48" hidden="1" x14ac:dyDescent="0.2">
      <c r="A2095" s="1">
        <v>2874</v>
      </c>
      <c r="B2095" s="7" t="s">
        <v>2874</v>
      </c>
      <c r="C2095" s="7" t="s">
        <v>6984</v>
      </c>
      <c r="D2095" s="1">
        <v>5000</v>
      </c>
      <c r="E2095" s="1">
        <v>271</v>
      </c>
      <c r="F2095" s="1" t="s">
        <v>8220</v>
      </c>
      <c r="G2095" s="1" t="s">
        <v>8223</v>
      </c>
      <c r="H2095" s="1" t="s">
        <v>8245</v>
      </c>
      <c r="I2095" s="1">
        <v>1484684186</v>
      </c>
      <c r="J2095" s="1">
        <v>1482092186</v>
      </c>
      <c r="K2095" s="1" t="b">
        <v>0</v>
      </c>
      <c r="L2095" s="1">
        <v>3</v>
      </c>
      <c r="M2095" s="1" t="b">
        <v>0</v>
      </c>
      <c r="N2095" s="1" t="s">
        <v>8270</v>
      </c>
      <c r="O2095" s="28">
        <f t="shared" si="320"/>
        <v>5.4199999999999998E-2</v>
      </c>
      <c r="P2095" s="29">
        <f t="shared" si="321"/>
        <v>90.333333333333329</v>
      </c>
      <c r="Q2095" s="9" t="str">
        <f t="shared" si="322"/>
        <v>theater</v>
      </c>
      <c r="R2095" s="26" t="str">
        <f t="shared" si="323"/>
        <v>plays</v>
      </c>
      <c r="S2095" s="27">
        <f t="shared" si="324"/>
        <v>42722.84474537037</v>
      </c>
      <c r="T2095" s="5" t="str">
        <f t="shared" si="325"/>
        <v>Dec</v>
      </c>
      <c r="U2095" s="5" t="str">
        <f t="shared" si="326"/>
        <v>2016</v>
      </c>
      <c r="V2095" s="5" t="str">
        <f t="shared" si="327"/>
        <v>Jan</v>
      </c>
      <c r="W2095" s="1" t="str">
        <f t="shared" si="328"/>
        <v>2017</v>
      </c>
      <c r="X2095" s="27">
        <f t="shared" si="329"/>
        <v>42752.84474537037</v>
      </c>
    </row>
    <row r="2096" spans="1:24" ht="16" hidden="1" x14ac:dyDescent="0.2">
      <c r="A2096" s="1">
        <v>2893</v>
      </c>
      <c r="B2096" s="7" t="s">
        <v>2893</v>
      </c>
      <c r="C2096" s="7" t="s">
        <v>7003</v>
      </c>
      <c r="D2096" s="1">
        <v>5000</v>
      </c>
      <c r="E2096" s="1">
        <v>25</v>
      </c>
      <c r="F2096" s="1" t="s">
        <v>8220</v>
      </c>
      <c r="G2096" s="1" t="s">
        <v>8223</v>
      </c>
      <c r="H2096" s="1" t="s">
        <v>8245</v>
      </c>
      <c r="I2096" s="1">
        <v>1420768800</v>
      </c>
      <c r="J2096" s="1">
        <v>1415644395</v>
      </c>
      <c r="K2096" s="1" t="b">
        <v>0</v>
      </c>
      <c r="L2096" s="1">
        <v>2</v>
      </c>
      <c r="M2096" s="1" t="b">
        <v>0</v>
      </c>
      <c r="N2096" s="1" t="s">
        <v>8270</v>
      </c>
      <c r="O2096" s="28">
        <f t="shared" si="320"/>
        <v>5.0000000000000001E-3</v>
      </c>
      <c r="P2096" s="29">
        <f t="shared" si="321"/>
        <v>12.5</v>
      </c>
      <c r="Q2096" s="9" t="str">
        <f t="shared" si="322"/>
        <v>theater</v>
      </c>
      <c r="R2096" s="26" t="str">
        <f t="shared" si="323"/>
        <v>plays</v>
      </c>
      <c r="S2096" s="27">
        <f t="shared" si="324"/>
        <v>41953.773090277777</v>
      </c>
      <c r="T2096" s="5" t="str">
        <f t="shared" si="325"/>
        <v>Nov</v>
      </c>
      <c r="U2096" s="5" t="str">
        <f t="shared" si="326"/>
        <v>2014</v>
      </c>
      <c r="V2096" s="5" t="str">
        <f t="shared" si="327"/>
        <v>Jan</v>
      </c>
      <c r="W2096" s="1" t="str">
        <f t="shared" si="328"/>
        <v>2015</v>
      </c>
      <c r="X2096" s="27">
        <f t="shared" si="329"/>
        <v>42013.083333333328</v>
      </c>
    </row>
    <row r="2097" spans="1:24" ht="48" hidden="1" x14ac:dyDescent="0.2">
      <c r="A2097" s="1">
        <v>2903</v>
      </c>
      <c r="B2097" s="7" t="s">
        <v>2903</v>
      </c>
      <c r="C2097" s="7" t="s">
        <v>7013</v>
      </c>
      <c r="D2097" s="1">
        <v>5000</v>
      </c>
      <c r="E2097" s="1">
        <v>39</v>
      </c>
      <c r="F2097" s="1" t="s">
        <v>8220</v>
      </c>
      <c r="G2097" s="1" t="s">
        <v>8223</v>
      </c>
      <c r="H2097" s="1" t="s">
        <v>8245</v>
      </c>
      <c r="I2097" s="1">
        <v>1441771218</v>
      </c>
      <c r="J2097" s="1">
        <v>1436587218</v>
      </c>
      <c r="K2097" s="1" t="b">
        <v>0</v>
      </c>
      <c r="L2097" s="1">
        <v>4</v>
      </c>
      <c r="M2097" s="1" t="b">
        <v>0</v>
      </c>
      <c r="N2097" s="1" t="s">
        <v>8270</v>
      </c>
      <c r="O2097" s="28">
        <f t="shared" si="320"/>
        <v>7.7999999999999996E-3</v>
      </c>
      <c r="P2097" s="29">
        <f t="shared" si="321"/>
        <v>9.75</v>
      </c>
      <c r="Q2097" s="9" t="str">
        <f t="shared" si="322"/>
        <v>theater</v>
      </c>
      <c r="R2097" s="26" t="str">
        <f t="shared" si="323"/>
        <v>plays</v>
      </c>
      <c r="S2097" s="27">
        <f t="shared" si="324"/>
        <v>42196.166874999995</v>
      </c>
      <c r="T2097" s="5" t="str">
        <f t="shared" si="325"/>
        <v>Jul</v>
      </c>
      <c r="U2097" s="5" t="str">
        <f t="shared" si="326"/>
        <v>2015</v>
      </c>
      <c r="V2097" s="5" t="str">
        <f t="shared" si="327"/>
        <v>Sep</v>
      </c>
      <c r="W2097" s="1" t="str">
        <f t="shared" si="328"/>
        <v>2015</v>
      </c>
      <c r="X2097" s="27">
        <f t="shared" si="329"/>
        <v>42256.166874999995</v>
      </c>
    </row>
    <row r="2098" spans="1:24" ht="48" hidden="1" x14ac:dyDescent="0.2">
      <c r="A2098" s="1">
        <v>2918</v>
      </c>
      <c r="B2098" s="7" t="s">
        <v>2918</v>
      </c>
      <c r="C2098" s="7" t="s">
        <v>7028</v>
      </c>
      <c r="D2098" s="1">
        <v>5000</v>
      </c>
      <c r="E2098" s="1">
        <v>1362</v>
      </c>
      <c r="F2098" s="1" t="s">
        <v>8220</v>
      </c>
      <c r="G2098" s="1" t="s">
        <v>8223</v>
      </c>
      <c r="H2098" s="1" t="s">
        <v>8245</v>
      </c>
      <c r="I2098" s="1">
        <v>1446131207</v>
      </c>
      <c r="J2098" s="1">
        <v>1443712007</v>
      </c>
      <c r="K2098" s="1" t="b">
        <v>0</v>
      </c>
      <c r="L2098" s="1">
        <v>20</v>
      </c>
      <c r="M2098" s="1" t="b">
        <v>0</v>
      </c>
      <c r="N2098" s="1" t="s">
        <v>8270</v>
      </c>
      <c r="O2098" s="28">
        <f t="shared" si="320"/>
        <v>0.27239999999999998</v>
      </c>
      <c r="P2098" s="29">
        <f t="shared" si="321"/>
        <v>68.099999999999994</v>
      </c>
      <c r="Q2098" s="9" t="str">
        <f t="shared" si="322"/>
        <v>theater</v>
      </c>
      <c r="R2098" s="26" t="str">
        <f t="shared" si="323"/>
        <v>plays</v>
      </c>
      <c r="S2098" s="27">
        <f t="shared" si="324"/>
        <v>42278.629710648151</v>
      </c>
      <c r="T2098" s="5" t="str">
        <f t="shared" si="325"/>
        <v>Oct</v>
      </c>
      <c r="U2098" s="5" t="str">
        <f t="shared" si="326"/>
        <v>2015</v>
      </c>
      <c r="V2098" s="5" t="str">
        <f t="shared" si="327"/>
        <v>Oct</v>
      </c>
      <c r="W2098" s="1" t="str">
        <f t="shared" si="328"/>
        <v>2015</v>
      </c>
      <c r="X2098" s="27">
        <f t="shared" si="329"/>
        <v>42306.629710648151</v>
      </c>
    </row>
    <row r="2099" spans="1:24" ht="48" hidden="1" x14ac:dyDescent="0.2">
      <c r="A2099" s="1">
        <v>2961</v>
      </c>
      <c r="B2099" s="7" t="s">
        <v>2961</v>
      </c>
      <c r="C2099" s="7" t="s">
        <v>7071</v>
      </c>
      <c r="D2099" s="1">
        <v>5000</v>
      </c>
      <c r="E2099" s="1">
        <v>5481</v>
      </c>
      <c r="F2099" s="1" t="s">
        <v>8218</v>
      </c>
      <c r="G2099" s="1" t="s">
        <v>8223</v>
      </c>
      <c r="H2099" s="1" t="s">
        <v>8245</v>
      </c>
      <c r="I2099" s="1">
        <v>1427342400</v>
      </c>
      <c r="J2099" s="1">
        <v>1424927159</v>
      </c>
      <c r="K2099" s="1" t="b">
        <v>0</v>
      </c>
      <c r="L2099" s="1">
        <v>108</v>
      </c>
      <c r="M2099" s="1" t="b">
        <v>1</v>
      </c>
      <c r="N2099" s="1" t="s">
        <v>8270</v>
      </c>
      <c r="O2099" s="28">
        <f t="shared" si="320"/>
        <v>1.0962000000000001</v>
      </c>
      <c r="P2099" s="29">
        <f t="shared" si="321"/>
        <v>50.75</v>
      </c>
      <c r="Q2099" s="9" t="str">
        <f t="shared" si="322"/>
        <v>theater</v>
      </c>
      <c r="R2099" s="26" t="str">
        <f t="shared" si="323"/>
        <v>plays</v>
      </c>
      <c r="S2099" s="27">
        <f t="shared" si="324"/>
        <v>42061.212488425925</v>
      </c>
      <c r="T2099" s="5" t="str">
        <f t="shared" si="325"/>
        <v>Feb</v>
      </c>
      <c r="U2099" s="5" t="str">
        <f t="shared" si="326"/>
        <v>2015</v>
      </c>
      <c r="V2099" s="5" t="str">
        <f t="shared" si="327"/>
        <v>Mar</v>
      </c>
      <c r="W2099" s="1" t="str">
        <f t="shared" si="328"/>
        <v>2015</v>
      </c>
      <c r="X2099" s="27">
        <f t="shared" si="329"/>
        <v>42089.166666666672</v>
      </c>
    </row>
    <row r="2100" spans="1:24" ht="48" hidden="1" x14ac:dyDescent="0.2">
      <c r="A2100" s="1">
        <v>2964</v>
      </c>
      <c r="B2100" s="7" t="s">
        <v>2964</v>
      </c>
      <c r="C2100" s="7" t="s">
        <v>7074</v>
      </c>
      <c r="D2100" s="1">
        <v>5000</v>
      </c>
      <c r="E2100" s="1">
        <v>5035.6899999999996</v>
      </c>
      <c r="F2100" s="1" t="s">
        <v>8218</v>
      </c>
      <c r="G2100" s="1" t="s">
        <v>8223</v>
      </c>
      <c r="H2100" s="1" t="s">
        <v>8245</v>
      </c>
      <c r="I2100" s="1">
        <v>1407360720</v>
      </c>
      <c r="J2100" s="1">
        <v>1404769819</v>
      </c>
      <c r="K2100" s="1" t="b">
        <v>0</v>
      </c>
      <c r="L2100" s="1">
        <v>196</v>
      </c>
      <c r="M2100" s="1" t="b">
        <v>1</v>
      </c>
      <c r="N2100" s="1" t="s">
        <v>8270</v>
      </c>
      <c r="O2100" s="28">
        <f t="shared" si="320"/>
        <v>1.0071379999999999</v>
      </c>
      <c r="P2100" s="29">
        <f t="shared" si="321"/>
        <v>25.692295918367346</v>
      </c>
      <c r="Q2100" s="9" t="str">
        <f t="shared" si="322"/>
        <v>theater</v>
      </c>
      <c r="R2100" s="26" t="str">
        <f t="shared" si="323"/>
        <v>plays</v>
      </c>
      <c r="S2100" s="27">
        <f t="shared" si="324"/>
        <v>41827.909942129627</v>
      </c>
      <c r="T2100" s="5" t="str">
        <f t="shared" si="325"/>
        <v>Jul</v>
      </c>
      <c r="U2100" s="5" t="str">
        <f t="shared" si="326"/>
        <v>2014</v>
      </c>
      <c r="V2100" s="5" t="str">
        <f t="shared" si="327"/>
        <v>Aug</v>
      </c>
      <c r="W2100" s="1" t="str">
        <f t="shared" si="328"/>
        <v>2014</v>
      </c>
      <c r="X2100" s="27">
        <f t="shared" si="329"/>
        <v>41857.897222222222</v>
      </c>
    </row>
    <row r="2101" spans="1:24" ht="48" hidden="1" x14ac:dyDescent="0.2">
      <c r="A2101" s="1">
        <v>2967</v>
      </c>
      <c r="B2101" s="7" t="s">
        <v>2967</v>
      </c>
      <c r="C2101" s="7" t="s">
        <v>7077</v>
      </c>
      <c r="D2101" s="1">
        <v>5000</v>
      </c>
      <c r="E2101" s="1">
        <v>5696</v>
      </c>
      <c r="F2101" s="1" t="s">
        <v>8218</v>
      </c>
      <c r="G2101" s="1" t="s">
        <v>8223</v>
      </c>
      <c r="H2101" s="1" t="s">
        <v>8245</v>
      </c>
      <c r="I2101" s="1">
        <v>1425872692</v>
      </c>
      <c r="J2101" s="1">
        <v>1423284292</v>
      </c>
      <c r="K2101" s="1" t="b">
        <v>0</v>
      </c>
      <c r="L2101" s="1">
        <v>71</v>
      </c>
      <c r="M2101" s="1" t="b">
        <v>1</v>
      </c>
      <c r="N2101" s="1" t="s">
        <v>8270</v>
      </c>
      <c r="O2101" s="28">
        <f t="shared" si="320"/>
        <v>1.1392</v>
      </c>
      <c r="P2101" s="29">
        <f t="shared" si="321"/>
        <v>80.225352112676063</v>
      </c>
      <c r="Q2101" s="9" t="str">
        <f t="shared" si="322"/>
        <v>theater</v>
      </c>
      <c r="R2101" s="26" t="str">
        <f t="shared" si="323"/>
        <v>plays</v>
      </c>
      <c r="S2101" s="27">
        <f t="shared" si="324"/>
        <v>42042.197824074072</v>
      </c>
      <c r="T2101" s="5" t="str">
        <f t="shared" si="325"/>
        <v>Feb</v>
      </c>
      <c r="U2101" s="5" t="str">
        <f t="shared" si="326"/>
        <v>2015</v>
      </c>
      <c r="V2101" s="5" t="str">
        <f t="shared" si="327"/>
        <v>Mar</v>
      </c>
      <c r="W2101" s="1" t="str">
        <f t="shared" si="328"/>
        <v>2015</v>
      </c>
      <c r="X2101" s="27">
        <f t="shared" si="329"/>
        <v>42072.156157407408</v>
      </c>
    </row>
    <row r="2102" spans="1:24" ht="48" hidden="1" x14ac:dyDescent="0.2">
      <c r="A2102" s="1">
        <v>2973</v>
      </c>
      <c r="B2102" s="7" t="s">
        <v>2973</v>
      </c>
      <c r="C2102" s="7" t="s">
        <v>7083</v>
      </c>
      <c r="D2102" s="1">
        <v>5000</v>
      </c>
      <c r="E2102" s="1">
        <v>8740</v>
      </c>
      <c r="F2102" s="1" t="s">
        <v>8218</v>
      </c>
      <c r="G2102" s="1" t="s">
        <v>8223</v>
      </c>
      <c r="H2102" s="1" t="s">
        <v>8245</v>
      </c>
      <c r="I2102" s="1">
        <v>1451620800</v>
      </c>
      <c r="J2102" s="1">
        <v>1449171508</v>
      </c>
      <c r="K2102" s="1" t="b">
        <v>0</v>
      </c>
      <c r="L2102" s="1">
        <v>33</v>
      </c>
      <c r="M2102" s="1" t="b">
        <v>1</v>
      </c>
      <c r="N2102" s="1" t="s">
        <v>8270</v>
      </c>
      <c r="O2102" s="28">
        <f t="shared" si="320"/>
        <v>1.748</v>
      </c>
      <c r="P2102" s="29">
        <f t="shared" si="321"/>
        <v>264.84848484848487</v>
      </c>
      <c r="Q2102" s="9" t="str">
        <f t="shared" si="322"/>
        <v>theater</v>
      </c>
      <c r="R2102" s="26" t="str">
        <f t="shared" si="323"/>
        <v>plays</v>
      </c>
      <c r="S2102" s="27">
        <f t="shared" si="324"/>
        <v>42341.818379629629</v>
      </c>
      <c r="T2102" s="5" t="str">
        <f t="shared" si="325"/>
        <v>Dec</v>
      </c>
      <c r="U2102" s="5" t="str">
        <f t="shared" si="326"/>
        <v>2015</v>
      </c>
      <c r="V2102" s="5" t="str">
        <f t="shared" si="327"/>
        <v>Jan</v>
      </c>
      <c r="W2102" s="1" t="str">
        <f t="shared" si="328"/>
        <v>2016</v>
      </c>
      <c r="X2102" s="27">
        <f t="shared" si="329"/>
        <v>42370.166666666672</v>
      </c>
    </row>
    <row r="2103" spans="1:24" ht="48" hidden="1" x14ac:dyDescent="0.2">
      <c r="A2103" s="1">
        <v>2974</v>
      </c>
      <c r="B2103" s="7" t="s">
        <v>2974</v>
      </c>
      <c r="C2103" s="7" t="s">
        <v>7084</v>
      </c>
      <c r="D2103" s="1">
        <v>5000</v>
      </c>
      <c r="E2103" s="1">
        <v>5100</v>
      </c>
      <c r="F2103" s="1" t="s">
        <v>8218</v>
      </c>
      <c r="G2103" s="1" t="s">
        <v>8223</v>
      </c>
      <c r="H2103" s="1" t="s">
        <v>8245</v>
      </c>
      <c r="I2103" s="1">
        <v>1411695300</v>
      </c>
      <c r="J2103" s="1">
        <v>1409275671</v>
      </c>
      <c r="K2103" s="1" t="b">
        <v>0</v>
      </c>
      <c r="L2103" s="1">
        <v>87</v>
      </c>
      <c r="M2103" s="1" t="b">
        <v>1</v>
      </c>
      <c r="N2103" s="1" t="s">
        <v>8270</v>
      </c>
      <c r="O2103" s="28">
        <f t="shared" si="320"/>
        <v>1.02</v>
      </c>
      <c r="P2103" s="29">
        <f t="shared" si="321"/>
        <v>58.620689655172413</v>
      </c>
      <c r="Q2103" s="9" t="str">
        <f t="shared" si="322"/>
        <v>theater</v>
      </c>
      <c r="R2103" s="26" t="str">
        <f t="shared" si="323"/>
        <v>plays</v>
      </c>
      <c r="S2103" s="27">
        <f t="shared" si="324"/>
        <v>41880.061006944445</v>
      </c>
      <c r="T2103" s="5" t="str">
        <f t="shared" si="325"/>
        <v>Aug</v>
      </c>
      <c r="U2103" s="5" t="str">
        <f t="shared" si="326"/>
        <v>2014</v>
      </c>
      <c r="V2103" s="5" t="str">
        <f t="shared" si="327"/>
        <v>Sep</v>
      </c>
      <c r="W2103" s="1" t="str">
        <f t="shared" si="328"/>
        <v>2014</v>
      </c>
      <c r="X2103" s="27">
        <f t="shared" si="329"/>
        <v>41908.065972222219</v>
      </c>
    </row>
    <row r="2104" spans="1:24" ht="48" hidden="1" x14ac:dyDescent="0.2">
      <c r="A2104" s="1">
        <v>2979</v>
      </c>
      <c r="B2104" s="7" t="s">
        <v>2979</v>
      </c>
      <c r="C2104" s="7" t="s">
        <v>7089</v>
      </c>
      <c r="D2104" s="1">
        <v>5000</v>
      </c>
      <c r="E2104" s="1">
        <v>5070</v>
      </c>
      <c r="F2104" s="1" t="s">
        <v>8218</v>
      </c>
      <c r="G2104" s="1" t="s">
        <v>8223</v>
      </c>
      <c r="H2104" s="1" t="s">
        <v>8245</v>
      </c>
      <c r="I2104" s="1">
        <v>1420524000</v>
      </c>
      <c r="J2104" s="1">
        <v>1419104823</v>
      </c>
      <c r="K2104" s="1" t="b">
        <v>0</v>
      </c>
      <c r="L2104" s="1">
        <v>46</v>
      </c>
      <c r="M2104" s="1" t="b">
        <v>1</v>
      </c>
      <c r="N2104" s="1" t="s">
        <v>8270</v>
      </c>
      <c r="O2104" s="28">
        <f t="shared" si="320"/>
        <v>1.014</v>
      </c>
      <c r="P2104" s="29">
        <f t="shared" si="321"/>
        <v>110.21739130434783</v>
      </c>
      <c r="Q2104" s="9" t="str">
        <f t="shared" si="322"/>
        <v>theater</v>
      </c>
      <c r="R2104" s="26" t="str">
        <f t="shared" si="323"/>
        <v>plays</v>
      </c>
      <c r="S2104" s="27">
        <f t="shared" si="324"/>
        <v>41993.824340277773</v>
      </c>
      <c r="T2104" s="5" t="str">
        <f t="shared" si="325"/>
        <v>Dec</v>
      </c>
      <c r="U2104" s="5" t="str">
        <f t="shared" si="326"/>
        <v>2014</v>
      </c>
      <c r="V2104" s="5" t="str">
        <f t="shared" si="327"/>
        <v>Jan</v>
      </c>
      <c r="W2104" s="1" t="str">
        <f t="shared" si="328"/>
        <v>2015</v>
      </c>
      <c r="X2104" s="27">
        <f t="shared" si="329"/>
        <v>42010.25</v>
      </c>
    </row>
    <row r="2105" spans="1:24" ht="32" hidden="1" x14ac:dyDescent="0.2">
      <c r="A2105" s="1">
        <v>2982</v>
      </c>
      <c r="B2105" s="7" t="s">
        <v>2982</v>
      </c>
      <c r="C2105" s="7" t="s">
        <v>7092</v>
      </c>
      <c r="D2105" s="1">
        <v>5000</v>
      </c>
      <c r="E2105" s="1">
        <v>5103</v>
      </c>
      <c r="F2105" s="1" t="s">
        <v>8218</v>
      </c>
      <c r="G2105" s="1" t="s">
        <v>8224</v>
      </c>
      <c r="H2105" s="1" t="s">
        <v>8246</v>
      </c>
      <c r="I2105" s="1">
        <v>1455208143</v>
      </c>
      <c r="J2105" s="1">
        <v>1452616143</v>
      </c>
      <c r="K2105" s="1" t="b">
        <v>1</v>
      </c>
      <c r="L2105" s="1">
        <v>59</v>
      </c>
      <c r="M2105" s="1" t="b">
        <v>1</v>
      </c>
      <c r="N2105" s="1" t="s">
        <v>8302</v>
      </c>
      <c r="O2105" s="28">
        <f t="shared" si="320"/>
        <v>1.0206</v>
      </c>
      <c r="P2105" s="29">
        <f t="shared" si="321"/>
        <v>86.491525423728817</v>
      </c>
      <c r="Q2105" s="9" t="str">
        <f t="shared" si="322"/>
        <v>theater</v>
      </c>
      <c r="R2105" s="26" t="str">
        <f t="shared" si="323"/>
        <v>spaces</v>
      </c>
      <c r="S2105" s="27">
        <f t="shared" si="324"/>
        <v>42381.686840277776</v>
      </c>
      <c r="T2105" s="5" t="str">
        <f t="shared" si="325"/>
        <v>Jan</v>
      </c>
      <c r="U2105" s="5" t="str">
        <f t="shared" si="326"/>
        <v>2016</v>
      </c>
      <c r="V2105" s="5" t="str">
        <f t="shared" si="327"/>
        <v>Feb</v>
      </c>
      <c r="W2105" s="1" t="str">
        <f t="shared" si="328"/>
        <v>2016</v>
      </c>
      <c r="X2105" s="27">
        <f t="shared" si="329"/>
        <v>42411.686840277776</v>
      </c>
    </row>
    <row r="2106" spans="1:24" ht="48" hidden="1" x14ac:dyDescent="0.2">
      <c r="A2106" s="1">
        <v>3024</v>
      </c>
      <c r="B2106" s="7" t="s">
        <v>3024</v>
      </c>
      <c r="C2106" s="7" t="s">
        <v>7134</v>
      </c>
      <c r="D2106" s="1">
        <v>5000</v>
      </c>
      <c r="E2106" s="1">
        <v>12321</v>
      </c>
      <c r="F2106" s="1" t="s">
        <v>8218</v>
      </c>
      <c r="G2106" s="1" t="s">
        <v>8223</v>
      </c>
      <c r="H2106" s="1" t="s">
        <v>8245</v>
      </c>
      <c r="I2106" s="1">
        <v>1349567475</v>
      </c>
      <c r="J2106" s="1">
        <v>1346975475</v>
      </c>
      <c r="K2106" s="1" t="b">
        <v>0</v>
      </c>
      <c r="L2106" s="1">
        <v>182</v>
      </c>
      <c r="M2106" s="1" t="b">
        <v>1</v>
      </c>
      <c r="N2106" s="1" t="s">
        <v>8302</v>
      </c>
      <c r="O2106" s="28">
        <f t="shared" si="320"/>
        <v>2.4641999999999999</v>
      </c>
      <c r="P2106" s="29">
        <f t="shared" si="321"/>
        <v>67.697802197802204</v>
      </c>
      <c r="Q2106" s="9" t="str">
        <f t="shared" si="322"/>
        <v>theater</v>
      </c>
      <c r="R2106" s="26" t="str">
        <f t="shared" si="323"/>
        <v>spaces</v>
      </c>
      <c r="S2106" s="27">
        <f t="shared" si="324"/>
        <v>41158.993923611109</v>
      </c>
      <c r="T2106" s="5" t="str">
        <f t="shared" si="325"/>
        <v>Sep</v>
      </c>
      <c r="U2106" s="5" t="str">
        <f t="shared" si="326"/>
        <v>2012</v>
      </c>
      <c r="V2106" s="5" t="str">
        <f t="shared" si="327"/>
        <v>Oct</v>
      </c>
      <c r="W2106" s="1" t="str">
        <f t="shared" si="328"/>
        <v>2012</v>
      </c>
      <c r="X2106" s="27">
        <f t="shared" si="329"/>
        <v>41188.993923611109</v>
      </c>
    </row>
    <row r="2107" spans="1:24" ht="32" hidden="1" x14ac:dyDescent="0.2">
      <c r="A2107" s="1">
        <v>3028</v>
      </c>
      <c r="B2107" s="7" t="s">
        <v>3028</v>
      </c>
      <c r="C2107" s="7" t="s">
        <v>7138</v>
      </c>
      <c r="D2107" s="1">
        <v>5000</v>
      </c>
      <c r="E2107" s="1">
        <v>8401</v>
      </c>
      <c r="F2107" s="1" t="s">
        <v>8218</v>
      </c>
      <c r="G2107" s="1" t="s">
        <v>8223</v>
      </c>
      <c r="H2107" s="1" t="s">
        <v>8245</v>
      </c>
      <c r="I2107" s="1">
        <v>1471242025</v>
      </c>
      <c r="J2107" s="1">
        <v>1468650025</v>
      </c>
      <c r="K2107" s="1" t="b">
        <v>0</v>
      </c>
      <c r="L2107" s="1">
        <v>99</v>
      </c>
      <c r="M2107" s="1" t="b">
        <v>1</v>
      </c>
      <c r="N2107" s="1" t="s">
        <v>8302</v>
      </c>
      <c r="O2107" s="28">
        <f t="shared" si="320"/>
        <v>1.6801999999999999</v>
      </c>
      <c r="P2107" s="29">
        <f t="shared" si="321"/>
        <v>84.858585858585855</v>
      </c>
      <c r="Q2107" s="9" t="str">
        <f t="shared" si="322"/>
        <v>theater</v>
      </c>
      <c r="R2107" s="26" t="str">
        <f t="shared" si="323"/>
        <v>spaces</v>
      </c>
      <c r="S2107" s="27">
        <f t="shared" si="324"/>
        <v>42567.264178240745</v>
      </c>
      <c r="T2107" s="5" t="str">
        <f t="shared" si="325"/>
        <v>Jul</v>
      </c>
      <c r="U2107" s="5" t="str">
        <f t="shared" si="326"/>
        <v>2016</v>
      </c>
      <c r="V2107" s="5" t="str">
        <f t="shared" si="327"/>
        <v>Aug</v>
      </c>
      <c r="W2107" s="1" t="str">
        <f t="shared" si="328"/>
        <v>2016</v>
      </c>
      <c r="X2107" s="27">
        <f t="shared" si="329"/>
        <v>42597.264178240745</v>
      </c>
    </row>
    <row r="2108" spans="1:24" ht="48" hidden="1" x14ac:dyDescent="0.2">
      <c r="A2108" s="1">
        <v>3048</v>
      </c>
      <c r="B2108" s="7" t="s">
        <v>3048</v>
      </c>
      <c r="C2108" s="7" t="s">
        <v>7158</v>
      </c>
      <c r="D2108" s="1">
        <v>5000</v>
      </c>
      <c r="E2108" s="1">
        <v>8320</v>
      </c>
      <c r="F2108" s="1" t="s">
        <v>8218</v>
      </c>
      <c r="G2108" s="1" t="s">
        <v>8223</v>
      </c>
      <c r="H2108" s="1" t="s">
        <v>8245</v>
      </c>
      <c r="I2108" s="1">
        <v>1420060920</v>
      </c>
      <c r="J2108" s="1">
        <v>1417556262</v>
      </c>
      <c r="K2108" s="1" t="b">
        <v>0</v>
      </c>
      <c r="L2108" s="1">
        <v>47</v>
      </c>
      <c r="M2108" s="1" t="b">
        <v>1</v>
      </c>
      <c r="N2108" s="1" t="s">
        <v>8302</v>
      </c>
      <c r="O2108" s="28">
        <f t="shared" si="320"/>
        <v>1.6639999999999999</v>
      </c>
      <c r="P2108" s="29">
        <f t="shared" si="321"/>
        <v>177.02127659574469</v>
      </c>
      <c r="Q2108" s="9" t="str">
        <f t="shared" si="322"/>
        <v>theater</v>
      </c>
      <c r="R2108" s="26" t="str">
        <f t="shared" si="323"/>
        <v>spaces</v>
      </c>
      <c r="S2108" s="27">
        <f t="shared" si="324"/>
        <v>41975.901180555549</v>
      </c>
      <c r="T2108" s="5" t="str">
        <f t="shared" si="325"/>
        <v>Dec</v>
      </c>
      <c r="U2108" s="5" t="str">
        <f t="shared" si="326"/>
        <v>2014</v>
      </c>
      <c r="V2108" s="5" t="str">
        <f t="shared" si="327"/>
        <v>Dec</v>
      </c>
      <c r="W2108" s="1" t="str">
        <f t="shared" si="328"/>
        <v>2014</v>
      </c>
      <c r="X2108" s="27">
        <f t="shared" si="329"/>
        <v>42004.890277777777</v>
      </c>
    </row>
    <row r="2109" spans="1:24" ht="48" hidden="1" x14ac:dyDescent="0.2">
      <c r="A2109" s="1">
        <v>3091</v>
      </c>
      <c r="B2109" s="7" t="s">
        <v>3091</v>
      </c>
      <c r="C2109" s="7" t="s">
        <v>7201</v>
      </c>
      <c r="D2109" s="1">
        <v>5000</v>
      </c>
      <c r="E2109" s="1">
        <v>796</v>
      </c>
      <c r="F2109" s="1" t="s">
        <v>8220</v>
      </c>
      <c r="G2109" s="1" t="s">
        <v>8223</v>
      </c>
      <c r="H2109" s="1" t="s">
        <v>8245</v>
      </c>
      <c r="I2109" s="1">
        <v>1471214743</v>
      </c>
      <c r="J2109" s="1">
        <v>1468622743</v>
      </c>
      <c r="K2109" s="1" t="b">
        <v>0</v>
      </c>
      <c r="L2109" s="1">
        <v>9</v>
      </c>
      <c r="M2109" s="1" t="b">
        <v>0</v>
      </c>
      <c r="N2109" s="1" t="s">
        <v>8302</v>
      </c>
      <c r="O2109" s="28">
        <f t="shared" si="320"/>
        <v>0.15920000000000001</v>
      </c>
      <c r="P2109" s="29">
        <f t="shared" si="321"/>
        <v>88.444444444444443</v>
      </c>
      <c r="Q2109" s="9" t="str">
        <f t="shared" si="322"/>
        <v>theater</v>
      </c>
      <c r="R2109" s="26" t="str">
        <f t="shared" si="323"/>
        <v>spaces</v>
      </c>
      <c r="S2109" s="27">
        <f t="shared" si="324"/>
        <v>42566.948414351849</v>
      </c>
      <c r="T2109" s="5" t="str">
        <f t="shared" si="325"/>
        <v>Jul</v>
      </c>
      <c r="U2109" s="5" t="str">
        <f t="shared" si="326"/>
        <v>2016</v>
      </c>
      <c r="V2109" s="5" t="str">
        <f t="shared" si="327"/>
        <v>Aug</v>
      </c>
      <c r="W2109" s="1" t="str">
        <f t="shared" si="328"/>
        <v>2016</v>
      </c>
      <c r="X2109" s="27">
        <f t="shared" si="329"/>
        <v>42596.948414351849</v>
      </c>
    </row>
    <row r="2110" spans="1:24" ht="48" hidden="1" x14ac:dyDescent="0.2">
      <c r="A2110" s="1">
        <v>3155</v>
      </c>
      <c r="B2110" s="7" t="s">
        <v>3155</v>
      </c>
      <c r="C2110" s="7" t="s">
        <v>7265</v>
      </c>
      <c r="D2110" s="1">
        <v>5000</v>
      </c>
      <c r="E2110" s="1">
        <v>9425.23</v>
      </c>
      <c r="F2110" s="1" t="s">
        <v>8218</v>
      </c>
      <c r="G2110" s="1" t="s">
        <v>8224</v>
      </c>
      <c r="H2110" s="1" t="s">
        <v>8246</v>
      </c>
      <c r="I2110" s="1">
        <v>1356004725</v>
      </c>
      <c r="J2110" s="1">
        <v>1353412725</v>
      </c>
      <c r="K2110" s="1" t="b">
        <v>1</v>
      </c>
      <c r="L2110" s="1">
        <v>302</v>
      </c>
      <c r="M2110" s="1" t="b">
        <v>1</v>
      </c>
      <c r="N2110" s="1" t="s">
        <v>8270</v>
      </c>
      <c r="O2110" s="28">
        <f t="shared" si="320"/>
        <v>1.885046</v>
      </c>
      <c r="P2110" s="29">
        <f t="shared" si="321"/>
        <v>31.209370860927152</v>
      </c>
      <c r="Q2110" s="9" t="str">
        <f t="shared" si="322"/>
        <v>theater</v>
      </c>
      <c r="R2110" s="26" t="str">
        <f t="shared" si="323"/>
        <v>plays</v>
      </c>
      <c r="S2110" s="27">
        <f t="shared" si="324"/>
        <v>41233.499131944445</v>
      </c>
      <c r="T2110" s="5" t="str">
        <f t="shared" si="325"/>
        <v>Nov</v>
      </c>
      <c r="U2110" s="5" t="str">
        <f t="shared" si="326"/>
        <v>2012</v>
      </c>
      <c r="V2110" s="5" t="str">
        <f t="shared" si="327"/>
        <v>Dec</v>
      </c>
      <c r="W2110" s="1" t="str">
        <f t="shared" si="328"/>
        <v>2012</v>
      </c>
      <c r="X2110" s="27">
        <f t="shared" si="329"/>
        <v>41263.499131944445</v>
      </c>
    </row>
    <row r="2111" spans="1:24" ht="32" hidden="1" x14ac:dyDescent="0.2">
      <c r="A2111" s="1">
        <v>3158</v>
      </c>
      <c r="B2111" s="7" t="s">
        <v>3158</v>
      </c>
      <c r="C2111" s="7" t="s">
        <v>7268</v>
      </c>
      <c r="D2111" s="1">
        <v>5000</v>
      </c>
      <c r="E2111" s="1">
        <v>5700</v>
      </c>
      <c r="F2111" s="1" t="s">
        <v>8218</v>
      </c>
      <c r="G2111" s="1" t="s">
        <v>8223</v>
      </c>
      <c r="H2111" s="1" t="s">
        <v>8245</v>
      </c>
      <c r="I2111" s="1">
        <v>1374523752</v>
      </c>
      <c r="J2111" s="1">
        <v>1371931752</v>
      </c>
      <c r="K2111" s="1" t="b">
        <v>1</v>
      </c>
      <c r="L2111" s="1">
        <v>69</v>
      </c>
      <c r="M2111" s="1" t="b">
        <v>1</v>
      </c>
      <c r="N2111" s="1" t="s">
        <v>8270</v>
      </c>
      <c r="O2111" s="28">
        <f t="shared" si="320"/>
        <v>1.1399999999999999</v>
      </c>
      <c r="P2111" s="29">
        <f t="shared" si="321"/>
        <v>82.608695652173907</v>
      </c>
      <c r="Q2111" s="9" t="str">
        <f t="shared" si="322"/>
        <v>theater</v>
      </c>
      <c r="R2111" s="26" t="str">
        <f t="shared" si="323"/>
        <v>plays</v>
      </c>
      <c r="S2111" s="27">
        <f t="shared" si="324"/>
        <v>41447.839722222219</v>
      </c>
      <c r="T2111" s="5" t="str">
        <f t="shared" si="325"/>
        <v>Jun</v>
      </c>
      <c r="U2111" s="5" t="str">
        <f t="shared" si="326"/>
        <v>2013</v>
      </c>
      <c r="V2111" s="5" t="str">
        <f t="shared" si="327"/>
        <v>Jul</v>
      </c>
      <c r="W2111" s="1" t="str">
        <f t="shared" si="328"/>
        <v>2013</v>
      </c>
      <c r="X2111" s="27">
        <f t="shared" si="329"/>
        <v>41477.839722222219</v>
      </c>
    </row>
    <row r="2112" spans="1:24" ht="64" hidden="1" x14ac:dyDescent="0.2">
      <c r="A2112" s="1">
        <v>3175</v>
      </c>
      <c r="B2112" s="7" t="s">
        <v>3175</v>
      </c>
      <c r="C2112" s="7" t="s">
        <v>7285</v>
      </c>
      <c r="D2112" s="1">
        <v>5000</v>
      </c>
      <c r="E2112" s="1">
        <v>5478</v>
      </c>
      <c r="F2112" s="1" t="s">
        <v>8218</v>
      </c>
      <c r="G2112" s="1" t="s">
        <v>8223</v>
      </c>
      <c r="H2112" s="1" t="s">
        <v>8245</v>
      </c>
      <c r="I2112" s="1">
        <v>1297977427</v>
      </c>
      <c r="J2112" s="1">
        <v>1292793427</v>
      </c>
      <c r="K2112" s="1" t="b">
        <v>1</v>
      </c>
      <c r="L2112" s="1">
        <v>60</v>
      </c>
      <c r="M2112" s="1" t="b">
        <v>1</v>
      </c>
      <c r="N2112" s="1" t="s">
        <v>8270</v>
      </c>
      <c r="O2112" s="28">
        <f t="shared" si="320"/>
        <v>1.0955999999999999</v>
      </c>
      <c r="P2112" s="29">
        <f t="shared" si="321"/>
        <v>91.3</v>
      </c>
      <c r="Q2112" s="9" t="str">
        <f t="shared" si="322"/>
        <v>theater</v>
      </c>
      <c r="R2112" s="26" t="str">
        <f t="shared" si="323"/>
        <v>plays</v>
      </c>
      <c r="S2112" s="27">
        <f t="shared" si="324"/>
        <v>40531.886886574073</v>
      </c>
      <c r="T2112" s="5" t="str">
        <f t="shared" si="325"/>
        <v>Dec</v>
      </c>
      <c r="U2112" s="5" t="str">
        <f t="shared" si="326"/>
        <v>2010</v>
      </c>
      <c r="V2112" s="5" t="str">
        <f t="shared" si="327"/>
        <v>Feb</v>
      </c>
      <c r="W2112" s="1" t="str">
        <f t="shared" si="328"/>
        <v>2011</v>
      </c>
      <c r="X2112" s="27">
        <f t="shared" si="329"/>
        <v>40591.886886574073</v>
      </c>
    </row>
    <row r="2113" spans="1:24" ht="48" hidden="1" x14ac:dyDescent="0.2">
      <c r="A2113" s="1">
        <v>3193</v>
      </c>
      <c r="B2113" s="7" t="s">
        <v>3193</v>
      </c>
      <c r="C2113" s="7" t="s">
        <v>7303</v>
      </c>
      <c r="D2113" s="1">
        <v>5000</v>
      </c>
      <c r="E2113" s="1">
        <v>587</v>
      </c>
      <c r="F2113" s="1" t="s">
        <v>8220</v>
      </c>
      <c r="G2113" s="1" t="s">
        <v>8224</v>
      </c>
      <c r="H2113" s="1" t="s">
        <v>8246</v>
      </c>
      <c r="I2113" s="1">
        <v>1424474056</v>
      </c>
      <c r="J2113" s="1">
        <v>1420586056</v>
      </c>
      <c r="K2113" s="1" t="b">
        <v>0</v>
      </c>
      <c r="L2113" s="1">
        <v>24</v>
      </c>
      <c r="M2113" s="1" t="b">
        <v>0</v>
      </c>
      <c r="N2113" s="1" t="s">
        <v>8304</v>
      </c>
      <c r="O2113" s="28">
        <f t="shared" si="320"/>
        <v>0.1174</v>
      </c>
      <c r="P2113" s="29">
        <f t="shared" si="321"/>
        <v>24.458333333333332</v>
      </c>
      <c r="Q2113" s="9" t="str">
        <f t="shared" si="322"/>
        <v>theater</v>
      </c>
      <c r="R2113" s="26" t="str">
        <f t="shared" si="323"/>
        <v>musical</v>
      </c>
      <c r="S2113" s="27">
        <f t="shared" si="324"/>
        <v>42010.968240740738</v>
      </c>
      <c r="T2113" s="5" t="str">
        <f t="shared" si="325"/>
        <v>Jan</v>
      </c>
      <c r="U2113" s="5" t="str">
        <f t="shared" si="326"/>
        <v>2015</v>
      </c>
      <c r="V2113" s="5" t="str">
        <f t="shared" si="327"/>
        <v>Feb</v>
      </c>
      <c r="W2113" s="1" t="str">
        <f t="shared" si="328"/>
        <v>2015</v>
      </c>
      <c r="X2113" s="27">
        <f t="shared" si="329"/>
        <v>42055.968240740738</v>
      </c>
    </row>
    <row r="2114" spans="1:24" ht="48" hidden="1" x14ac:dyDescent="0.2">
      <c r="A2114" s="1">
        <v>3199</v>
      </c>
      <c r="B2114" s="7" t="s">
        <v>3199</v>
      </c>
      <c r="C2114" s="7" t="s">
        <v>7309</v>
      </c>
      <c r="D2114" s="1">
        <v>5000</v>
      </c>
      <c r="E2114" s="1">
        <v>2608</v>
      </c>
      <c r="F2114" s="1" t="s">
        <v>8220</v>
      </c>
      <c r="G2114" s="1" t="s">
        <v>8223</v>
      </c>
      <c r="H2114" s="1" t="s">
        <v>8245</v>
      </c>
      <c r="I2114" s="1">
        <v>1410037200</v>
      </c>
      <c r="J2114" s="1">
        <v>1407435418</v>
      </c>
      <c r="K2114" s="1" t="b">
        <v>0</v>
      </c>
      <c r="L2114" s="1">
        <v>53</v>
      </c>
      <c r="M2114" s="1" t="b">
        <v>0</v>
      </c>
      <c r="N2114" s="1" t="s">
        <v>8304</v>
      </c>
      <c r="O2114" s="28">
        <f t="shared" ref="O2114:O2177" si="330">E2114/D2114</f>
        <v>0.52159999999999995</v>
      </c>
      <c r="P2114" s="29">
        <f t="shared" ref="P2114:P2177" si="331">IF(L2114&gt;0,E2114/L2114,0)</f>
        <v>49.20754716981132</v>
      </c>
      <c r="Q2114" s="9" t="str">
        <f t="shared" ref="Q2114:Q2177" si="332">LEFT(N2114,SEARCH("/",N2114,1)-1)</f>
        <v>theater</v>
      </c>
      <c r="R2114" s="26" t="str">
        <f t="shared" ref="R2114:R2177" si="333">RIGHT(N2114,LEN(N2114)-SEARCH("/",N2114,1))</f>
        <v>musical</v>
      </c>
      <c r="S2114" s="27">
        <f t="shared" ref="S2114:S2177" si="334">(((J2114/60)/60)/24)+DATE(1970,1,1)</f>
        <v>41858.761782407404</v>
      </c>
      <c r="T2114" s="5" t="str">
        <f t="shared" ref="T2114:T2177" si="335">TEXT(S2114,"mmm")</f>
        <v>Aug</v>
      </c>
      <c r="U2114" s="5" t="str">
        <f t="shared" ref="U2114:U2177" si="336">TEXT(S2114,"yyyy")</f>
        <v>2014</v>
      </c>
      <c r="V2114" s="5" t="str">
        <f t="shared" ref="V2114:V2177" si="337">TEXT(X2114,"mmm")</f>
        <v>Sep</v>
      </c>
      <c r="W2114" s="1" t="str">
        <f t="shared" ref="W2114:W2177" si="338">TEXT(X2114,"yyyy")</f>
        <v>2014</v>
      </c>
      <c r="X2114" s="27">
        <f t="shared" ref="X2114:X2177" si="339">(((I2114/60)/60)/24)+DATE(1970,1,1)</f>
        <v>41888.875</v>
      </c>
    </row>
    <row r="2115" spans="1:24" ht="48" hidden="1" x14ac:dyDescent="0.2">
      <c r="A2115" s="1">
        <v>3202</v>
      </c>
      <c r="B2115" s="7" t="s">
        <v>3202</v>
      </c>
      <c r="C2115" s="7" t="s">
        <v>7312</v>
      </c>
      <c r="D2115" s="1">
        <v>5000</v>
      </c>
      <c r="E2115" s="1">
        <v>2726</v>
      </c>
      <c r="F2115" s="1" t="s">
        <v>8220</v>
      </c>
      <c r="G2115" s="1" t="s">
        <v>8223</v>
      </c>
      <c r="H2115" s="1" t="s">
        <v>8245</v>
      </c>
      <c r="I2115" s="1">
        <v>1450072740</v>
      </c>
      <c r="J2115" s="1">
        <v>1445027346</v>
      </c>
      <c r="K2115" s="1" t="b">
        <v>0</v>
      </c>
      <c r="L2115" s="1">
        <v>25</v>
      </c>
      <c r="M2115" s="1" t="b">
        <v>0</v>
      </c>
      <c r="N2115" s="1" t="s">
        <v>8304</v>
      </c>
      <c r="O2115" s="28">
        <f t="shared" si="330"/>
        <v>0.54520000000000002</v>
      </c>
      <c r="P2115" s="29">
        <f t="shared" si="331"/>
        <v>109.04</v>
      </c>
      <c r="Q2115" s="9" t="str">
        <f t="shared" si="332"/>
        <v>theater</v>
      </c>
      <c r="R2115" s="26" t="str">
        <f t="shared" si="333"/>
        <v>musical</v>
      </c>
      <c r="S2115" s="27">
        <f t="shared" si="334"/>
        <v>42293.853541666671</v>
      </c>
      <c r="T2115" s="5" t="str">
        <f t="shared" si="335"/>
        <v>Oct</v>
      </c>
      <c r="U2115" s="5" t="str">
        <f t="shared" si="336"/>
        <v>2015</v>
      </c>
      <c r="V2115" s="5" t="str">
        <f t="shared" si="337"/>
        <v>Dec</v>
      </c>
      <c r="W2115" s="1" t="str">
        <f t="shared" si="338"/>
        <v>2015</v>
      </c>
      <c r="X2115" s="27">
        <f t="shared" si="339"/>
        <v>42352.249305555553</v>
      </c>
    </row>
    <row r="2116" spans="1:24" ht="48" hidden="1" x14ac:dyDescent="0.2">
      <c r="A2116" s="1">
        <v>3206</v>
      </c>
      <c r="B2116" s="7" t="s">
        <v>3206</v>
      </c>
      <c r="C2116" s="7" t="s">
        <v>7316</v>
      </c>
      <c r="D2116" s="1">
        <v>5000</v>
      </c>
      <c r="E2116" s="1">
        <v>0</v>
      </c>
      <c r="F2116" s="1" t="s">
        <v>8220</v>
      </c>
      <c r="G2116" s="1" t="s">
        <v>8223</v>
      </c>
      <c r="H2116" s="1" t="s">
        <v>8245</v>
      </c>
      <c r="I2116" s="1">
        <v>1442644651</v>
      </c>
      <c r="J2116" s="1">
        <v>1440052651</v>
      </c>
      <c r="K2116" s="1" t="b">
        <v>0</v>
      </c>
      <c r="L2116" s="1">
        <v>0</v>
      </c>
      <c r="M2116" s="1" t="b">
        <v>0</v>
      </c>
      <c r="N2116" s="1" t="s">
        <v>8304</v>
      </c>
      <c r="O2116" s="28">
        <f t="shared" si="330"/>
        <v>0</v>
      </c>
      <c r="P2116" s="29">
        <f t="shared" si="331"/>
        <v>0</v>
      </c>
      <c r="Q2116" s="9" t="str">
        <f t="shared" si="332"/>
        <v>theater</v>
      </c>
      <c r="R2116" s="26" t="str">
        <f t="shared" si="333"/>
        <v>musical</v>
      </c>
      <c r="S2116" s="27">
        <f t="shared" si="334"/>
        <v>42236.276053240741</v>
      </c>
      <c r="T2116" s="5" t="str">
        <f t="shared" si="335"/>
        <v>Aug</v>
      </c>
      <c r="U2116" s="5" t="str">
        <f t="shared" si="336"/>
        <v>2015</v>
      </c>
      <c r="V2116" s="5" t="str">
        <f t="shared" si="337"/>
        <v>Sep</v>
      </c>
      <c r="W2116" s="1" t="str">
        <f t="shared" si="338"/>
        <v>2015</v>
      </c>
      <c r="X2116" s="27">
        <f t="shared" si="339"/>
        <v>42266.276053240741</v>
      </c>
    </row>
    <row r="2117" spans="1:24" ht="48" hidden="1" x14ac:dyDescent="0.2">
      <c r="A2117" s="1">
        <v>3208</v>
      </c>
      <c r="B2117" s="7" t="s">
        <v>3208</v>
      </c>
      <c r="C2117" s="7" t="s">
        <v>7318</v>
      </c>
      <c r="D2117" s="1">
        <v>5000</v>
      </c>
      <c r="E2117" s="1">
        <v>5175</v>
      </c>
      <c r="F2117" s="1" t="s">
        <v>8218</v>
      </c>
      <c r="G2117" s="1" t="s">
        <v>8223</v>
      </c>
      <c r="H2117" s="1" t="s">
        <v>8245</v>
      </c>
      <c r="I2117" s="1">
        <v>1406557877</v>
      </c>
      <c r="J2117" s="1">
        <v>1404743477</v>
      </c>
      <c r="K2117" s="1" t="b">
        <v>1</v>
      </c>
      <c r="L2117" s="1">
        <v>82</v>
      </c>
      <c r="M2117" s="1" t="b">
        <v>1</v>
      </c>
      <c r="N2117" s="1" t="s">
        <v>8270</v>
      </c>
      <c r="O2117" s="28">
        <f t="shared" si="330"/>
        <v>1.0349999999999999</v>
      </c>
      <c r="P2117" s="29">
        <f t="shared" si="331"/>
        <v>63.109756097560975</v>
      </c>
      <c r="Q2117" s="9" t="str">
        <f t="shared" si="332"/>
        <v>theater</v>
      </c>
      <c r="R2117" s="26" t="str">
        <f t="shared" si="333"/>
        <v>plays</v>
      </c>
      <c r="S2117" s="27">
        <f t="shared" si="334"/>
        <v>41827.605057870373</v>
      </c>
      <c r="T2117" s="5" t="str">
        <f t="shared" si="335"/>
        <v>Jul</v>
      </c>
      <c r="U2117" s="5" t="str">
        <f t="shared" si="336"/>
        <v>2014</v>
      </c>
      <c r="V2117" s="5" t="str">
        <f t="shared" si="337"/>
        <v>Jul</v>
      </c>
      <c r="W2117" s="1" t="str">
        <f t="shared" si="338"/>
        <v>2014</v>
      </c>
      <c r="X2117" s="27">
        <f t="shared" si="339"/>
        <v>41848.605057870373</v>
      </c>
    </row>
    <row r="2118" spans="1:24" ht="48" hidden="1" x14ac:dyDescent="0.2">
      <c r="A2118" s="1">
        <v>3233</v>
      </c>
      <c r="B2118" s="7" t="s">
        <v>3233</v>
      </c>
      <c r="C2118" s="7" t="s">
        <v>7343</v>
      </c>
      <c r="D2118" s="1">
        <v>5000</v>
      </c>
      <c r="E2118" s="1">
        <v>5940</v>
      </c>
      <c r="F2118" s="1" t="s">
        <v>8218</v>
      </c>
      <c r="G2118" s="1" t="s">
        <v>8223</v>
      </c>
      <c r="H2118" s="1" t="s">
        <v>8245</v>
      </c>
      <c r="I2118" s="1">
        <v>1488482355</v>
      </c>
      <c r="J2118" s="1">
        <v>1485890355</v>
      </c>
      <c r="K2118" s="1" t="b">
        <v>0</v>
      </c>
      <c r="L2118" s="1">
        <v>61</v>
      </c>
      <c r="M2118" s="1" t="b">
        <v>1</v>
      </c>
      <c r="N2118" s="1" t="s">
        <v>8270</v>
      </c>
      <c r="O2118" s="28">
        <f t="shared" si="330"/>
        <v>1.1879999999999999</v>
      </c>
      <c r="P2118" s="29">
        <f t="shared" si="331"/>
        <v>97.377049180327873</v>
      </c>
      <c r="Q2118" s="9" t="str">
        <f t="shared" si="332"/>
        <v>theater</v>
      </c>
      <c r="R2118" s="26" t="str">
        <f t="shared" si="333"/>
        <v>plays</v>
      </c>
      <c r="S2118" s="27">
        <f t="shared" si="334"/>
        <v>42766.805034722223</v>
      </c>
      <c r="T2118" s="5" t="str">
        <f t="shared" si="335"/>
        <v>Jan</v>
      </c>
      <c r="U2118" s="5" t="str">
        <f t="shared" si="336"/>
        <v>2017</v>
      </c>
      <c r="V2118" s="5" t="str">
        <f t="shared" si="337"/>
        <v>Mar</v>
      </c>
      <c r="W2118" s="1" t="str">
        <f t="shared" si="338"/>
        <v>2017</v>
      </c>
      <c r="X2118" s="27">
        <f t="shared" si="339"/>
        <v>42796.805034722223</v>
      </c>
    </row>
    <row r="2119" spans="1:24" ht="48" hidden="1" x14ac:dyDescent="0.2">
      <c r="A2119" s="1">
        <v>3260</v>
      </c>
      <c r="B2119" s="7" t="s">
        <v>3260</v>
      </c>
      <c r="C2119" s="7" t="s">
        <v>7370</v>
      </c>
      <c r="D2119" s="1">
        <v>5000</v>
      </c>
      <c r="E2119" s="1">
        <v>5462</v>
      </c>
      <c r="F2119" s="1" t="s">
        <v>8218</v>
      </c>
      <c r="G2119" s="1" t="s">
        <v>8223</v>
      </c>
      <c r="H2119" s="1" t="s">
        <v>8245</v>
      </c>
      <c r="I2119" s="1">
        <v>1448903318</v>
      </c>
      <c r="J2119" s="1">
        <v>1445875718</v>
      </c>
      <c r="K2119" s="1" t="b">
        <v>1</v>
      </c>
      <c r="L2119" s="1">
        <v>73</v>
      </c>
      <c r="M2119" s="1" t="b">
        <v>1</v>
      </c>
      <c r="N2119" s="1" t="s">
        <v>8270</v>
      </c>
      <c r="O2119" s="28">
        <f t="shared" si="330"/>
        <v>1.0924</v>
      </c>
      <c r="P2119" s="29">
        <f t="shared" si="331"/>
        <v>74.821917808219183</v>
      </c>
      <c r="Q2119" s="9" t="str">
        <f t="shared" si="332"/>
        <v>theater</v>
      </c>
      <c r="R2119" s="26" t="str">
        <f t="shared" si="333"/>
        <v>plays</v>
      </c>
      <c r="S2119" s="27">
        <f t="shared" si="334"/>
        <v>42303.672662037032</v>
      </c>
      <c r="T2119" s="5" t="str">
        <f t="shared" si="335"/>
        <v>Oct</v>
      </c>
      <c r="U2119" s="5" t="str">
        <f t="shared" si="336"/>
        <v>2015</v>
      </c>
      <c r="V2119" s="5" t="str">
        <f t="shared" si="337"/>
        <v>Nov</v>
      </c>
      <c r="W2119" s="1" t="str">
        <f t="shared" si="338"/>
        <v>2015</v>
      </c>
      <c r="X2119" s="27">
        <f t="shared" si="339"/>
        <v>42338.714328703703</v>
      </c>
    </row>
    <row r="2120" spans="1:24" ht="48" hidden="1" x14ac:dyDescent="0.2">
      <c r="A2120" s="1">
        <v>3277</v>
      </c>
      <c r="B2120" s="7" t="s">
        <v>3277</v>
      </c>
      <c r="C2120" s="7" t="s">
        <v>7387</v>
      </c>
      <c r="D2120" s="1">
        <v>5000</v>
      </c>
      <c r="E2120" s="1">
        <v>5430</v>
      </c>
      <c r="F2120" s="1" t="s">
        <v>8218</v>
      </c>
      <c r="G2120" s="1" t="s">
        <v>8224</v>
      </c>
      <c r="H2120" s="1" t="s">
        <v>8246</v>
      </c>
      <c r="I2120" s="1">
        <v>1416331406</v>
      </c>
      <c r="J2120" s="1">
        <v>1413735806</v>
      </c>
      <c r="K2120" s="1" t="b">
        <v>1</v>
      </c>
      <c r="L2120" s="1">
        <v>100</v>
      </c>
      <c r="M2120" s="1" t="b">
        <v>1</v>
      </c>
      <c r="N2120" s="1" t="s">
        <v>8270</v>
      </c>
      <c r="O2120" s="28">
        <f t="shared" si="330"/>
        <v>1.0860000000000001</v>
      </c>
      <c r="P2120" s="29">
        <f t="shared" si="331"/>
        <v>54.3</v>
      </c>
      <c r="Q2120" s="9" t="str">
        <f t="shared" si="332"/>
        <v>theater</v>
      </c>
      <c r="R2120" s="26" t="str">
        <f t="shared" si="333"/>
        <v>plays</v>
      </c>
      <c r="S2120" s="27">
        <f t="shared" si="334"/>
        <v>41931.682939814818</v>
      </c>
      <c r="T2120" s="5" t="str">
        <f t="shared" si="335"/>
        <v>Oct</v>
      </c>
      <c r="U2120" s="5" t="str">
        <f t="shared" si="336"/>
        <v>2014</v>
      </c>
      <c r="V2120" s="5" t="str">
        <f t="shared" si="337"/>
        <v>Nov</v>
      </c>
      <c r="W2120" s="1" t="str">
        <f t="shared" si="338"/>
        <v>2014</v>
      </c>
      <c r="X2120" s="27">
        <f t="shared" si="339"/>
        <v>41961.724606481483</v>
      </c>
    </row>
    <row r="2121" spans="1:24" ht="32" hidden="1" x14ac:dyDescent="0.2">
      <c r="A2121" s="1">
        <v>3281</v>
      </c>
      <c r="B2121" s="7" t="s">
        <v>3281</v>
      </c>
      <c r="C2121" s="7" t="s">
        <v>7391</v>
      </c>
      <c r="D2121" s="1">
        <v>5000</v>
      </c>
      <c r="E2121" s="1">
        <v>6080</v>
      </c>
      <c r="F2121" s="1" t="s">
        <v>8218</v>
      </c>
      <c r="G2121" s="1" t="s">
        <v>8223</v>
      </c>
      <c r="H2121" s="1" t="s">
        <v>8245</v>
      </c>
      <c r="I2121" s="1">
        <v>1441153705</v>
      </c>
      <c r="J2121" s="1">
        <v>1438561705</v>
      </c>
      <c r="K2121" s="1" t="b">
        <v>0</v>
      </c>
      <c r="L2121" s="1">
        <v>47</v>
      </c>
      <c r="M2121" s="1" t="b">
        <v>1</v>
      </c>
      <c r="N2121" s="1" t="s">
        <v>8270</v>
      </c>
      <c r="O2121" s="28">
        <f t="shared" si="330"/>
        <v>1.216</v>
      </c>
      <c r="P2121" s="29">
        <f t="shared" si="331"/>
        <v>129.36170212765958</v>
      </c>
      <c r="Q2121" s="9" t="str">
        <f t="shared" si="332"/>
        <v>theater</v>
      </c>
      <c r="R2121" s="26" t="str">
        <f t="shared" si="333"/>
        <v>plays</v>
      </c>
      <c r="S2121" s="27">
        <f t="shared" si="334"/>
        <v>42219.019733796296</v>
      </c>
      <c r="T2121" s="5" t="str">
        <f t="shared" si="335"/>
        <v>Aug</v>
      </c>
      <c r="U2121" s="5" t="str">
        <f t="shared" si="336"/>
        <v>2015</v>
      </c>
      <c r="V2121" s="5" t="str">
        <f t="shared" si="337"/>
        <v>Sep</v>
      </c>
      <c r="W2121" s="1" t="str">
        <f t="shared" si="338"/>
        <v>2015</v>
      </c>
      <c r="X2121" s="27">
        <f t="shared" si="339"/>
        <v>42249.019733796296</v>
      </c>
    </row>
    <row r="2122" spans="1:24" ht="48" hidden="1" x14ac:dyDescent="0.2">
      <c r="A2122" s="1">
        <v>3331</v>
      </c>
      <c r="B2122" s="7" t="s">
        <v>3331</v>
      </c>
      <c r="C2122" s="7" t="s">
        <v>7441</v>
      </c>
      <c r="D2122" s="1">
        <v>5000</v>
      </c>
      <c r="E2122" s="1">
        <v>5226</v>
      </c>
      <c r="F2122" s="1" t="s">
        <v>8218</v>
      </c>
      <c r="G2122" s="1" t="s">
        <v>8223</v>
      </c>
      <c r="H2122" s="1" t="s">
        <v>8245</v>
      </c>
      <c r="I2122" s="1">
        <v>1444149886</v>
      </c>
      <c r="J2122" s="1">
        <v>1441125886</v>
      </c>
      <c r="K2122" s="1" t="b">
        <v>0</v>
      </c>
      <c r="L2122" s="1">
        <v>65</v>
      </c>
      <c r="M2122" s="1" t="b">
        <v>1</v>
      </c>
      <c r="N2122" s="1" t="s">
        <v>8270</v>
      </c>
      <c r="O2122" s="28">
        <f t="shared" si="330"/>
        <v>1.0451999999999999</v>
      </c>
      <c r="P2122" s="29">
        <f t="shared" si="331"/>
        <v>80.400000000000006</v>
      </c>
      <c r="Q2122" s="9" t="str">
        <f t="shared" si="332"/>
        <v>theater</v>
      </c>
      <c r="R2122" s="26" t="str">
        <f t="shared" si="333"/>
        <v>plays</v>
      </c>
      <c r="S2122" s="27">
        <f t="shared" si="334"/>
        <v>42248.697754629626</v>
      </c>
      <c r="T2122" s="5" t="str">
        <f t="shared" si="335"/>
        <v>Sep</v>
      </c>
      <c r="U2122" s="5" t="str">
        <f t="shared" si="336"/>
        <v>2015</v>
      </c>
      <c r="V2122" s="5" t="str">
        <f t="shared" si="337"/>
        <v>Oct</v>
      </c>
      <c r="W2122" s="1" t="str">
        <f t="shared" si="338"/>
        <v>2015</v>
      </c>
      <c r="X2122" s="27">
        <f t="shared" si="339"/>
        <v>42283.697754629626</v>
      </c>
    </row>
    <row r="2123" spans="1:24" ht="48" hidden="1" x14ac:dyDescent="0.2">
      <c r="A2123" s="1">
        <v>3335</v>
      </c>
      <c r="B2123" s="7" t="s">
        <v>3335</v>
      </c>
      <c r="C2123" s="7" t="s">
        <v>7445</v>
      </c>
      <c r="D2123" s="1">
        <v>5000</v>
      </c>
      <c r="E2123" s="1">
        <v>5016</v>
      </c>
      <c r="F2123" s="1" t="s">
        <v>8218</v>
      </c>
      <c r="G2123" s="1" t="s">
        <v>8224</v>
      </c>
      <c r="H2123" s="1" t="s">
        <v>8246</v>
      </c>
      <c r="I2123" s="1">
        <v>1407106800</v>
      </c>
      <c r="J2123" s="1">
        <v>1404749446</v>
      </c>
      <c r="K2123" s="1" t="b">
        <v>0</v>
      </c>
      <c r="L2123" s="1">
        <v>63</v>
      </c>
      <c r="M2123" s="1" t="b">
        <v>1</v>
      </c>
      <c r="N2123" s="1" t="s">
        <v>8270</v>
      </c>
      <c r="O2123" s="28">
        <f t="shared" si="330"/>
        <v>1.0032000000000001</v>
      </c>
      <c r="P2123" s="29">
        <f t="shared" si="331"/>
        <v>79.61904761904762</v>
      </c>
      <c r="Q2123" s="9" t="str">
        <f t="shared" si="332"/>
        <v>theater</v>
      </c>
      <c r="R2123" s="26" t="str">
        <f t="shared" si="333"/>
        <v>plays</v>
      </c>
      <c r="S2123" s="27">
        <f t="shared" si="334"/>
        <v>41827.674143518518</v>
      </c>
      <c r="T2123" s="5" t="str">
        <f t="shared" si="335"/>
        <v>Jul</v>
      </c>
      <c r="U2123" s="5" t="str">
        <f t="shared" si="336"/>
        <v>2014</v>
      </c>
      <c r="V2123" s="5" t="str">
        <f t="shared" si="337"/>
        <v>Aug</v>
      </c>
      <c r="W2123" s="1" t="str">
        <f t="shared" si="338"/>
        <v>2014</v>
      </c>
      <c r="X2123" s="27">
        <f t="shared" si="339"/>
        <v>41854.958333333336</v>
      </c>
    </row>
    <row r="2124" spans="1:24" ht="48" hidden="1" x14ac:dyDescent="0.2">
      <c r="A2124" s="1">
        <v>3351</v>
      </c>
      <c r="B2124" s="7" t="s">
        <v>3350</v>
      </c>
      <c r="C2124" s="7" t="s">
        <v>7461</v>
      </c>
      <c r="D2124" s="1">
        <v>5000</v>
      </c>
      <c r="E2124" s="1">
        <v>5055</v>
      </c>
      <c r="F2124" s="1" t="s">
        <v>8218</v>
      </c>
      <c r="G2124" s="1" t="s">
        <v>8224</v>
      </c>
      <c r="H2124" s="1" t="s">
        <v>8246</v>
      </c>
      <c r="I2124" s="1">
        <v>1406113200</v>
      </c>
      <c r="J2124" s="1">
        <v>1402910965</v>
      </c>
      <c r="K2124" s="1" t="b">
        <v>0</v>
      </c>
      <c r="L2124" s="1">
        <v>54</v>
      </c>
      <c r="M2124" s="1" t="b">
        <v>1</v>
      </c>
      <c r="N2124" s="1" t="s">
        <v>8270</v>
      </c>
      <c r="O2124" s="28">
        <f t="shared" si="330"/>
        <v>1.0109999999999999</v>
      </c>
      <c r="P2124" s="29">
        <f t="shared" si="331"/>
        <v>93.611111111111114</v>
      </c>
      <c r="Q2124" s="9" t="str">
        <f t="shared" si="332"/>
        <v>theater</v>
      </c>
      <c r="R2124" s="26" t="str">
        <f t="shared" si="333"/>
        <v>plays</v>
      </c>
      <c r="S2124" s="27">
        <f t="shared" si="334"/>
        <v>41806.395428240743</v>
      </c>
      <c r="T2124" s="5" t="str">
        <f t="shared" si="335"/>
        <v>Jun</v>
      </c>
      <c r="U2124" s="5" t="str">
        <f t="shared" si="336"/>
        <v>2014</v>
      </c>
      <c r="V2124" s="5" t="str">
        <f t="shared" si="337"/>
        <v>Jul</v>
      </c>
      <c r="W2124" s="1" t="str">
        <f t="shared" si="338"/>
        <v>2014</v>
      </c>
      <c r="X2124" s="27">
        <f t="shared" si="339"/>
        <v>41843.458333333336</v>
      </c>
    </row>
    <row r="2125" spans="1:24" ht="48" hidden="1" x14ac:dyDescent="0.2">
      <c r="A2125" s="1">
        <v>3352</v>
      </c>
      <c r="B2125" s="7" t="s">
        <v>3351</v>
      </c>
      <c r="C2125" s="7" t="s">
        <v>7462</v>
      </c>
      <c r="D2125" s="1">
        <v>5000</v>
      </c>
      <c r="E2125" s="1">
        <v>5376</v>
      </c>
      <c r="F2125" s="1" t="s">
        <v>8218</v>
      </c>
      <c r="G2125" s="1" t="s">
        <v>8224</v>
      </c>
      <c r="H2125" s="1" t="s">
        <v>8246</v>
      </c>
      <c r="I2125" s="1">
        <v>1467414000</v>
      </c>
      <c r="J2125" s="1">
        <v>1462492178</v>
      </c>
      <c r="K2125" s="1" t="b">
        <v>0</v>
      </c>
      <c r="L2125" s="1">
        <v>70</v>
      </c>
      <c r="M2125" s="1" t="b">
        <v>1</v>
      </c>
      <c r="N2125" s="1" t="s">
        <v>8270</v>
      </c>
      <c r="O2125" s="28">
        <f t="shared" si="330"/>
        <v>1.0751999999999999</v>
      </c>
      <c r="P2125" s="29">
        <f t="shared" si="331"/>
        <v>76.8</v>
      </c>
      <c r="Q2125" s="9" t="str">
        <f t="shared" si="332"/>
        <v>theater</v>
      </c>
      <c r="R2125" s="26" t="str">
        <f t="shared" si="333"/>
        <v>plays</v>
      </c>
      <c r="S2125" s="27">
        <f t="shared" si="334"/>
        <v>42495.992800925931</v>
      </c>
      <c r="T2125" s="5" t="str">
        <f t="shared" si="335"/>
        <v>May</v>
      </c>
      <c r="U2125" s="5" t="str">
        <f t="shared" si="336"/>
        <v>2016</v>
      </c>
      <c r="V2125" s="5" t="str">
        <f t="shared" si="337"/>
        <v>Jul</v>
      </c>
      <c r="W2125" s="1" t="str">
        <f t="shared" si="338"/>
        <v>2016</v>
      </c>
      <c r="X2125" s="27">
        <f t="shared" si="339"/>
        <v>42552.958333333328</v>
      </c>
    </row>
    <row r="2126" spans="1:24" ht="48" hidden="1" x14ac:dyDescent="0.2">
      <c r="A2126" s="1">
        <v>3361</v>
      </c>
      <c r="B2126" s="7" t="s">
        <v>3360</v>
      </c>
      <c r="C2126" s="7" t="s">
        <v>7471</v>
      </c>
      <c r="D2126" s="1">
        <v>5000</v>
      </c>
      <c r="E2126" s="1">
        <v>5673</v>
      </c>
      <c r="F2126" s="1" t="s">
        <v>8218</v>
      </c>
      <c r="G2126" s="1" t="s">
        <v>8223</v>
      </c>
      <c r="H2126" s="1" t="s">
        <v>8245</v>
      </c>
      <c r="I2126" s="1">
        <v>1409587140</v>
      </c>
      <c r="J2126" s="1">
        <v>1408062990</v>
      </c>
      <c r="K2126" s="1" t="b">
        <v>0</v>
      </c>
      <c r="L2126" s="1">
        <v>68</v>
      </c>
      <c r="M2126" s="1" t="b">
        <v>1</v>
      </c>
      <c r="N2126" s="1" t="s">
        <v>8270</v>
      </c>
      <c r="O2126" s="28">
        <f t="shared" si="330"/>
        <v>1.1346000000000001</v>
      </c>
      <c r="P2126" s="29">
        <f t="shared" si="331"/>
        <v>83.42647058823529</v>
      </c>
      <c r="Q2126" s="9" t="str">
        <f t="shared" si="332"/>
        <v>theater</v>
      </c>
      <c r="R2126" s="26" t="str">
        <f t="shared" si="333"/>
        <v>plays</v>
      </c>
      <c r="S2126" s="27">
        <f t="shared" si="334"/>
        <v>41866.025347222225</v>
      </c>
      <c r="T2126" s="5" t="str">
        <f t="shared" si="335"/>
        <v>Aug</v>
      </c>
      <c r="U2126" s="5" t="str">
        <f t="shared" si="336"/>
        <v>2014</v>
      </c>
      <c r="V2126" s="5" t="str">
        <f t="shared" si="337"/>
        <v>Sep</v>
      </c>
      <c r="W2126" s="1" t="str">
        <f t="shared" si="338"/>
        <v>2014</v>
      </c>
      <c r="X2126" s="27">
        <f t="shared" si="339"/>
        <v>41883.665972222225</v>
      </c>
    </row>
    <row r="2127" spans="1:24" ht="48" hidden="1" x14ac:dyDescent="0.2">
      <c r="A2127" s="1">
        <v>3369</v>
      </c>
      <c r="B2127" s="7" t="s">
        <v>3368</v>
      </c>
      <c r="C2127" s="7" t="s">
        <v>7479</v>
      </c>
      <c r="D2127" s="1">
        <v>5000</v>
      </c>
      <c r="E2127" s="1">
        <v>5195</v>
      </c>
      <c r="F2127" s="1" t="s">
        <v>8218</v>
      </c>
      <c r="G2127" s="1" t="s">
        <v>8240</v>
      </c>
      <c r="H2127" s="1" t="s">
        <v>8248</v>
      </c>
      <c r="I2127" s="1">
        <v>1484441980</v>
      </c>
      <c r="J2127" s="1">
        <v>1479257980</v>
      </c>
      <c r="K2127" s="1" t="b">
        <v>0</v>
      </c>
      <c r="L2127" s="1">
        <v>54</v>
      </c>
      <c r="M2127" s="1" t="b">
        <v>1</v>
      </c>
      <c r="N2127" s="1" t="s">
        <v>8270</v>
      </c>
      <c r="O2127" s="28">
        <f t="shared" si="330"/>
        <v>1.0389999999999999</v>
      </c>
      <c r="P2127" s="29">
        <f t="shared" si="331"/>
        <v>96.203703703703709</v>
      </c>
      <c r="Q2127" s="9" t="str">
        <f t="shared" si="332"/>
        <v>theater</v>
      </c>
      <c r="R2127" s="26" t="str">
        <f t="shared" si="333"/>
        <v>plays</v>
      </c>
      <c r="S2127" s="27">
        <f t="shared" si="334"/>
        <v>42690.041435185187</v>
      </c>
      <c r="T2127" s="5" t="str">
        <f t="shared" si="335"/>
        <v>Nov</v>
      </c>
      <c r="U2127" s="5" t="str">
        <f t="shared" si="336"/>
        <v>2016</v>
      </c>
      <c r="V2127" s="5" t="str">
        <f t="shared" si="337"/>
        <v>Jan</v>
      </c>
      <c r="W2127" s="1" t="str">
        <f t="shared" si="338"/>
        <v>2017</v>
      </c>
      <c r="X2127" s="27">
        <f t="shared" si="339"/>
        <v>42750.041435185187</v>
      </c>
    </row>
    <row r="2128" spans="1:24" ht="48" hidden="1" x14ac:dyDescent="0.2">
      <c r="A2128" s="1">
        <v>3436</v>
      </c>
      <c r="B2128" s="7" t="s">
        <v>3435</v>
      </c>
      <c r="C2128" s="7" t="s">
        <v>7546</v>
      </c>
      <c r="D2128" s="1">
        <v>5000</v>
      </c>
      <c r="E2128" s="1">
        <v>5295</v>
      </c>
      <c r="F2128" s="1" t="s">
        <v>8218</v>
      </c>
      <c r="G2128" s="1" t="s">
        <v>8223</v>
      </c>
      <c r="H2128" s="1" t="s">
        <v>8245</v>
      </c>
      <c r="I2128" s="1">
        <v>1408638480</v>
      </c>
      <c r="J2128" s="1">
        <v>1406811593</v>
      </c>
      <c r="K2128" s="1" t="b">
        <v>0</v>
      </c>
      <c r="L2128" s="1">
        <v>37</v>
      </c>
      <c r="M2128" s="1" t="b">
        <v>1</v>
      </c>
      <c r="N2128" s="1" t="s">
        <v>8270</v>
      </c>
      <c r="O2128" s="28">
        <f t="shared" si="330"/>
        <v>1.0589999999999999</v>
      </c>
      <c r="P2128" s="29">
        <f t="shared" si="331"/>
        <v>143.1081081081081</v>
      </c>
      <c r="Q2128" s="9" t="str">
        <f t="shared" si="332"/>
        <v>theater</v>
      </c>
      <c r="R2128" s="26" t="str">
        <f t="shared" si="333"/>
        <v>plays</v>
      </c>
      <c r="S2128" s="27">
        <f t="shared" si="334"/>
        <v>41851.541585648149</v>
      </c>
      <c r="T2128" s="5" t="str">
        <f t="shared" si="335"/>
        <v>Jul</v>
      </c>
      <c r="U2128" s="5" t="str">
        <f t="shared" si="336"/>
        <v>2014</v>
      </c>
      <c r="V2128" s="5" t="str">
        <f t="shared" si="337"/>
        <v>Aug</v>
      </c>
      <c r="W2128" s="1" t="str">
        <f t="shared" si="338"/>
        <v>2014</v>
      </c>
      <c r="X2128" s="27">
        <f t="shared" si="339"/>
        <v>41872.686111111114</v>
      </c>
    </row>
    <row r="2129" spans="1:24" ht="48" hidden="1" x14ac:dyDescent="0.2">
      <c r="A2129" s="1">
        <v>3440</v>
      </c>
      <c r="B2129" s="7" t="s">
        <v>3439</v>
      </c>
      <c r="C2129" s="7" t="s">
        <v>7550</v>
      </c>
      <c r="D2129" s="1">
        <v>5000</v>
      </c>
      <c r="E2129" s="1">
        <v>5260.92</v>
      </c>
      <c r="F2129" s="1" t="s">
        <v>8218</v>
      </c>
      <c r="G2129" s="1" t="s">
        <v>8223</v>
      </c>
      <c r="H2129" s="1" t="s">
        <v>8245</v>
      </c>
      <c r="I2129" s="1">
        <v>1405095300</v>
      </c>
      <c r="J2129" s="1">
        <v>1403146628</v>
      </c>
      <c r="K2129" s="1" t="b">
        <v>0</v>
      </c>
      <c r="L2129" s="1">
        <v>82</v>
      </c>
      <c r="M2129" s="1" t="b">
        <v>1</v>
      </c>
      <c r="N2129" s="1" t="s">
        <v>8270</v>
      </c>
      <c r="O2129" s="28">
        <f t="shared" si="330"/>
        <v>1.052184</v>
      </c>
      <c r="P2129" s="29">
        <f t="shared" si="331"/>
        <v>64.157560975609755</v>
      </c>
      <c r="Q2129" s="9" t="str">
        <f t="shared" si="332"/>
        <v>theater</v>
      </c>
      <c r="R2129" s="26" t="str">
        <f t="shared" si="333"/>
        <v>plays</v>
      </c>
      <c r="S2129" s="27">
        <f t="shared" si="334"/>
        <v>41809.12300925926</v>
      </c>
      <c r="T2129" s="5" t="str">
        <f t="shared" si="335"/>
        <v>Jun</v>
      </c>
      <c r="U2129" s="5" t="str">
        <f t="shared" si="336"/>
        <v>2014</v>
      </c>
      <c r="V2129" s="5" t="str">
        <f t="shared" si="337"/>
        <v>Jul</v>
      </c>
      <c r="W2129" s="1" t="str">
        <f t="shared" si="338"/>
        <v>2014</v>
      </c>
      <c r="X2129" s="27">
        <f t="shared" si="339"/>
        <v>41831.677083333336</v>
      </c>
    </row>
    <row r="2130" spans="1:24" ht="48" hidden="1" x14ac:dyDescent="0.2">
      <c r="A2130" s="1">
        <v>3464</v>
      </c>
      <c r="B2130" s="7" t="s">
        <v>3463</v>
      </c>
      <c r="C2130" s="7" t="s">
        <v>7574</v>
      </c>
      <c r="D2130" s="1">
        <v>5000</v>
      </c>
      <c r="E2130" s="1">
        <v>5116.18</v>
      </c>
      <c r="F2130" s="1" t="s">
        <v>8218</v>
      </c>
      <c r="G2130" s="1" t="s">
        <v>8223</v>
      </c>
      <c r="H2130" s="1" t="s">
        <v>8245</v>
      </c>
      <c r="I2130" s="1">
        <v>1471921637</v>
      </c>
      <c r="J2130" s="1">
        <v>1469329637</v>
      </c>
      <c r="K2130" s="1" t="b">
        <v>0</v>
      </c>
      <c r="L2130" s="1">
        <v>93</v>
      </c>
      <c r="M2130" s="1" t="b">
        <v>1</v>
      </c>
      <c r="N2130" s="1" t="s">
        <v>8270</v>
      </c>
      <c r="O2130" s="28">
        <f t="shared" si="330"/>
        <v>1.023236</v>
      </c>
      <c r="P2130" s="29">
        <f t="shared" si="331"/>
        <v>55.012688172043013</v>
      </c>
      <c r="Q2130" s="9" t="str">
        <f t="shared" si="332"/>
        <v>theater</v>
      </c>
      <c r="R2130" s="26" t="str">
        <f t="shared" si="333"/>
        <v>plays</v>
      </c>
      <c r="S2130" s="27">
        <f t="shared" si="334"/>
        <v>42575.130057870367</v>
      </c>
      <c r="T2130" s="5" t="str">
        <f t="shared" si="335"/>
        <v>Jul</v>
      </c>
      <c r="U2130" s="5" t="str">
        <f t="shared" si="336"/>
        <v>2016</v>
      </c>
      <c r="V2130" s="5" t="str">
        <f t="shared" si="337"/>
        <v>Aug</v>
      </c>
      <c r="W2130" s="1" t="str">
        <f t="shared" si="338"/>
        <v>2016</v>
      </c>
      <c r="X2130" s="27">
        <f t="shared" si="339"/>
        <v>42605.130057870367</v>
      </c>
    </row>
    <row r="2131" spans="1:24" ht="48" hidden="1" x14ac:dyDescent="0.2">
      <c r="A2131" s="1">
        <v>3489</v>
      </c>
      <c r="B2131" s="7" t="s">
        <v>3488</v>
      </c>
      <c r="C2131" s="7" t="s">
        <v>7599</v>
      </c>
      <c r="D2131" s="1">
        <v>5000</v>
      </c>
      <c r="E2131" s="1">
        <v>5635</v>
      </c>
      <c r="F2131" s="1" t="s">
        <v>8218</v>
      </c>
      <c r="G2131" s="1" t="s">
        <v>8224</v>
      </c>
      <c r="H2131" s="1" t="s">
        <v>8246</v>
      </c>
      <c r="I2131" s="1">
        <v>1400965200</v>
      </c>
      <c r="J2131" s="1">
        <v>1398352531</v>
      </c>
      <c r="K2131" s="1" t="b">
        <v>0</v>
      </c>
      <c r="L2131" s="1">
        <v>72</v>
      </c>
      <c r="M2131" s="1" t="b">
        <v>1</v>
      </c>
      <c r="N2131" s="1" t="s">
        <v>8270</v>
      </c>
      <c r="O2131" s="28">
        <f t="shared" si="330"/>
        <v>1.127</v>
      </c>
      <c r="P2131" s="29">
        <f t="shared" si="331"/>
        <v>78.263888888888886</v>
      </c>
      <c r="Q2131" s="9" t="str">
        <f t="shared" si="332"/>
        <v>theater</v>
      </c>
      <c r="R2131" s="26" t="str">
        <f t="shared" si="333"/>
        <v>plays</v>
      </c>
      <c r="S2131" s="27">
        <f t="shared" si="334"/>
        <v>41753.635775462964</v>
      </c>
      <c r="T2131" s="5" t="str">
        <f t="shared" si="335"/>
        <v>Apr</v>
      </c>
      <c r="U2131" s="5" t="str">
        <f t="shared" si="336"/>
        <v>2014</v>
      </c>
      <c r="V2131" s="5" t="str">
        <f t="shared" si="337"/>
        <v>May</v>
      </c>
      <c r="W2131" s="1" t="str">
        <f t="shared" si="338"/>
        <v>2014</v>
      </c>
      <c r="X2131" s="27">
        <f t="shared" si="339"/>
        <v>41783.875</v>
      </c>
    </row>
    <row r="2132" spans="1:24" ht="48" hidden="1" x14ac:dyDescent="0.2">
      <c r="A2132" s="1">
        <v>3495</v>
      </c>
      <c r="B2132" s="7" t="s">
        <v>3494</v>
      </c>
      <c r="C2132" s="7" t="s">
        <v>7605</v>
      </c>
      <c r="D2132" s="1">
        <v>5000</v>
      </c>
      <c r="E2132" s="1">
        <v>5343</v>
      </c>
      <c r="F2132" s="1" t="s">
        <v>8218</v>
      </c>
      <c r="G2132" s="1" t="s">
        <v>8228</v>
      </c>
      <c r="H2132" s="1" t="s">
        <v>8250</v>
      </c>
      <c r="I2132" s="1">
        <v>1414862280</v>
      </c>
      <c r="J2132" s="1">
        <v>1412360309</v>
      </c>
      <c r="K2132" s="1" t="b">
        <v>0</v>
      </c>
      <c r="L2132" s="1">
        <v>72</v>
      </c>
      <c r="M2132" s="1" t="b">
        <v>1</v>
      </c>
      <c r="N2132" s="1" t="s">
        <v>8270</v>
      </c>
      <c r="O2132" s="28">
        <f t="shared" si="330"/>
        <v>1.0686</v>
      </c>
      <c r="P2132" s="29">
        <f t="shared" si="331"/>
        <v>74.208333333333329</v>
      </c>
      <c r="Q2132" s="9" t="str">
        <f t="shared" si="332"/>
        <v>theater</v>
      </c>
      <c r="R2132" s="26" t="str">
        <f t="shared" si="333"/>
        <v>plays</v>
      </c>
      <c r="S2132" s="27">
        <f t="shared" si="334"/>
        <v>41915.762835648151</v>
      </c>
      <c r="T2132" s="5" t="str">
        <f t="shared" si="335"/>
        <v>Oct</v>
      </c>
      <c r="U2132" s="5" t="str">
        <f t="shared" si="336"/>
        <v>2014</v>
      </c>
      <c r="V2132" s="5" t="str">
        <f t="shared" si="337"/>
        <v>Nov</v>
      </c>
      <c r="W2132" s="1" t="str">
        <f t="shared" si="338"/>
        <v>2014</v>
      </c>
      <c r="X2132" s="27">
        <f t="shared" si="339"/>
        <v>41944.720833333333</v>
      </c>
    </row>
    <row r="2133" spans="1:24" ht="32" hidden="1" x14ac:dyDescent="0.2">
      <c r="A2133" s="1">
        <v>3534</v>
      </c>
      <c r="B2133" s="7" t="s">
        <v>3533</v>
      </c>
      <c r="C2133" s="7" t="s">
        <v>7644</v>
      </c>
      <c r="D2133" s="1">
        <v>5000</v>
      </c>
      <c r="E2133" s="1">
        <v>7810</v>
      </c>
      <c r="F2133" s="1" t="s">
        <v>8218</v>
      </c>
      <c r="G2133" s="1" t="s">
        <v>8223</v>
      </c>
      <c r="H2133" s="1" t="s">
        <v>8245</v>
      </c>
      <c r="I2133" s="1">
        <v>1443711623</v>
      </c>
      <c r="J2133" s="1">
        <v>1440687623</v>
      </c>
      <c r="K2133" s="1" t="b">
        <v>0</v>
      </c>
      <c r="L2133" s="1">
        <v>204</v>
      </c>
      <c r="M2133" s="1" t="b">
        <v>1</v>
      </c>
      <c r="N2133" s="1" t="s">
        <v>8270</v>
      </c>
      <c r="O2133" s="28">
        <f t="shared" si="330"/>
        <v>1.5620000000000001</v>
      </c>
      <c r="P2133" s="29">
        <f t="shared" si="331"/>
        <v>38.284313725490193</v>
      </c>
      <c r="Q2133" s="9" t="str">
        <f t="shared" si="332"/>
        <v>theater</v>
      </c>
      <c r="R2133" s="26" t="str">
        <f t="shared" si="333"/>
        <v>plays</v>
      </c>
      <c r="S2133" s="27">
        <f t="shared" si="334"/>
        <v>42243.6252662037</v>
      </c>
      <c r="T2133" s="5" t="str">
        <f t="shared" si="335"/>
        <v>Aug</v>
      </c>
      <c r="U2133" s="5" t="str">
        <f t="shared" si="336"/>
        <v>2015</v>
      </c>
      <c r="V2133" s="5" t="str">
        <f t="shared" si="337"/>
        <v>Oct</v>
      </c>
      <c r="W2133" s="1" t="str">
        <f t="shared" si="338"/>
        <v>2015</v>
      </c>
      <c r="X2133" s="27">
        <f t="shared" si="339"/>
        <v>42278.6252662037</v>
      </c>
    </row>
    <row r="2134" spans="1:24" ht="48" hidden="1" x14ac:dyDescent="0.2">
      <c r="A2134" s="1">
        <v>3554</v>
      </c>
      <c r="B2134" s="7" t="s">
        <v>3553</v>
      </c>
      <c r="C2134" s="7" t="s">
        <v>7664</v>
      </c>
      <c r="D2134" s="1">
        <v>5000</v>
      </c>
      <c r="E2134" s="1">
        <v>5671.11</v>
      </c>
      <c r="F2134" s="1" t="s">
        <v>8218</v>
      </c>
      <c r="G2134" s="1" t="s">
        <v>8223</v>
      </c>
      <c r="H2134" s="1" t="s">
        <v>8245</v>
      </c>
      <c r="I2134" s="1">
        <v>1423674000</v>
      </c>
      <c r="J2134" s="1">
        <v>1421025159</v>
      </c>
      <c r="K2134" s="1" t="b">
        <v>0</v>
      </c>
      <c r="L2134" s="1">
        <v>53</v>
      </c>
      <c r="M2134" s="1" t="b">
        <v>1</v>
      </c>
      <c r="N2134" s="1" t="s">
        <v>8270</v>
      </c>
      <c r="O2134" s="28">
        <f t="shared" si="330"/>
        <v>1.1342219999999998</v>
      </c>
      <c r="P2134" s="29">
        <f t="shared" si="331"/>
        <v>107.00207547169811</v>
      </c>
      <c r="Q2134" s="9" t="str">
        <f t="shared" si="332"/>
        <v>theater</v>
      </c>
      <c r="R2134" s="26" t="str">
        <f t="shared" si="333"/>
        <v>plays</v>
      </c>
      <c r="S2134" s="27">
        <f t="shared" si="334"/>
        <v>42016.050451388888</v>
      </c>
      <c r="T2134" s="5" t="str">
        <f t="shared" si="335"/>
        <v>Jan</v>
      </c>
      <c r="U2134" s="5" t="str">
        <f t="shared" si="336"/>
        <v>2015</v>
      </c>
      <c r="V2134" s="5" t="str">
        <f t="shared" si="337"/>
        <v>Feb</v>
      </c>
      <c r="W2134" s="1" t="str">
        <f t="shared" si="338"/>
        <v>2015</v>
      </c>
      <c r="X2134" s="27">
        <f t="shared" si="339"/>
        <v>42046.708333333328</v>
      </c>
    </row>
    <row r="2135" spans="1:24" ht="48" hidden="1" x14ac:dyDescent="0.2">
      <c r="A2135" s="1">
        <v>3569</v>
      </c>
      <c r="B2135" s="7" t="s">
        <v>3568</v>
      </c>
      <c r="C2135" s="7" t="s">
        <v>7679</v>
      </c>
      <c r="D2135" s="1">
        <v>5000</v>
      </c>
      <c r="E2135" s="1">
        <v>5024</v>
      </c>
      <c r="F2135" s="1" t="s">
        <v>8218</v>
      </c>
      <c r="G2135" s="1" t="s">
        <v>8223</v>
      </c>
      <c r="H2135" s="1" t="s">
        <v>8245</v>
      </c>
      <c r="I2135" s="1">
        <v>1420734696</v>
      </c>
      <c r="J2135" s="1">
        <v>1418142696</v>
      </c>
      <c r="K2135" s="1" t="b">
        <v>0</v>
      </c>
      <c r="L2135" s="1">
        <v>41</v>
      </c>
      <c r="M2135" s="1" t="b">
        <v>1</v>
      </c>
      <c r="N2135" s="1" t="s">
        <v>8270</v>
      </c>
      <c r="O2135" s="28">
        <f t="shared" si="330"/>
        <v>1.0047999999999999</v>
      </c>
      <c r="P2135" s="29">
        <f t="shared" si="331"/>
        <v>122.53658536585365</v>
      </c>
      <c r="Q2135" s="9" t="str">
        <f t="shared" si="332"/>
        <v>theater</v>
      </c>
      <c r="R2135" s="26" t="str">
        <f t="shared" si="333"/>
        <v>plays</v>
      </c>
      <c r="S2135" s="27">
        <f t="shared" si="334"/>
        <v>41982.688611111109</v>
      </c>
      <c r="T2135" s="5" t="str">
        <f t="shared" si="335"/>
        <v>Dec</v>
      </c>
      <c r="U2135" s="5" t="str">
        <f t="shared" si="336"/>
        <v>2014</v>
      </c>
      <c r="V2135" s="5" t="str">
        <f t="shared" si="337"/>
        <v>Jan</v>
      </c>
      <c r="W2135" s="1" t="str">
        <f t="shared" si="338"/>
        <v>2015</v>
      </c>
      <c r="X2135" s="27">
        <f t="shared" si="339"/>
        <v>42012.688611111109</v>
      </c>
    </row>
    <row r="2136" spans="1:24" ht="48" hidden="1" x14ac:dyDescent="0.2">
      <c r="A2136" s="1">
        <v>3590</v>
      </c>
      <c r="B2136" s="7" t="s">
        <v>3589</v>
      </c>
      <c r="C2136" s="7" t="s">
        <v>7700</v>
      </c>
      <c r="D2136" s="1">
        <v>5000</v>
      </c>
      <c r="E2136" s="1">
        <v>5003</v>
      </c>
      <c r="F2136" s="1" t="s">
        <v>8218</v>
      </c>
      <c r="G2136" s="1" t="s">
        <v>8224</v>
      </c>
      <c r="H2136" s="1" t="s">
        <v>8246</v>
      </c>
      <c r="I2136" s="1">
        <v>1413792034</v>
      </c>
      <c r="J2136" s="1">
        <v>1411200034</v>
      </c>
      <c r="K2136" s="1" t="b">
        <v>0</v>
      </c>
      <c r="L2136" s="1">
        <v>73</v>
      </c>
      <c r="M2136" s="1" t="b">
        <v>1</v>
      </c>
      <c r="N2136" s="1" t="s">
        <v>8270</v>
      </c>
      <c r="O2136" s="28">
        <f t="shared" si="330"/>
        <v>1.0005999999999999</v>
      </c>
      <c r="P2136" s="29">
        <f t="shared" si="331"/>
        <v>68.534246575342465</v>
      </c>
      <c r="Q2136" s="9" t="str">
        <f t="shared" si="332"/>
        <v>theater</v>
      </c>
      <c r="R2136" s="26" t="str">
        <f t="shared" si="333"/>
        <v>plays</v>
      </c>
      <c r="S2136" s="27">
        <f t="shared" si="334"/>
        <v>41902.333726851852</v>
      </c>
      <c r="T2136" s="5" t="str">
        <f t="shared" si="335"/>
        <v>Sep</v>
      </c>
      <c r="U2136" s="5" t="str">
        <f t="shared" si="336"/>
        <v>2014</v>
      </c>
      <c r="V2136" s="5" t="str">
        <f t="shared" si="337"/>
        <v>Oct</v>
      </c>
      <c r="W2136" s="1" t="str">
        <f t="shared" si="338"/>
        <v>2014</v>
      </c>
      <c r="X2136" s="27">
        <f t="shared" si="339"/>
        <v>41932.333726851852</v>
      </c>
    </row>
    <row r="2137" spans="1:24" ht="48" hidden="1" x14ac:dyDescent="0.2">
      <c r="A2137" s="1">
        <v>3612</v>
      </c>
      <c r="B2137" s="7" t="s">
        <v>3611</v>
      </c>
      <c r="C2137" s="7" t="s">
        <v>7722</v>
      </c>
      <c r="D2137" s="1">
        <v>5000</v>
      </c>
      <c r="E2137" s="1">
        <v>7220</v>
      </c>
      <c r="F2137" s="1" t="s">
        <v>8218</v>
      </c>
      <c r="G2137" s="1" t="s">
        <v>8228</v>
      </c>
      <c r="H2137" s="1" t="s">
        <v>8250</v>
      </c>
      <c r="I2137" s="1">
        <v>1402334811</v>
      </c>
      <c r="J2137" s="1">
        <v>1401470811</v>
      </c>
      <c r="K2137" s="1" t="b">
        <v>0</v>
      </c>
      <c r="L2137" s="1">
        <v>57</v>
      </c>
      <c r="M2137" s="1" t="b">
        <v>1</v>
      </c>
      <c r="N2137" s="1" t="s">
        <v>8270</v>
      </c>
      <c r="O2137" s="28">
        <f t="shared" si="330"/>
        <v>1.444</v>
      </c>
      <c r="P2137" s="29">
        <f t="shared" si="331"/>
        <v>126.66666666666667</v>
      </c>
      <c r="Q2137" s="9" t="str">
        <f t="shared" si="332"/>
        <v>theater</v>
      </c>
      <c r="R2137" s="26" t="str">
        <f t="shared" si="333"/>
        <v>plays</v>
      </c>
      <c r="S2137" s="27">
        <f t="shared" si="334"/>
        <v>41789.726979166669</v>
      </c>
      <c r="T2137" s="5" t="str">
        <f t="shared" si="335"/>
        <v>May</v>
      </c>
      <c r="U2137" s="5" t="str">
        <f t="shared" si="336"/>
        <v>2014</v>
      </c>
      <c r="V2137" s="5" t="str">
        <f t="shared" si="337"/>
        <v>Jun</v>
      </c>
      <c r="W2137" s="1" t="str">
        <f t="shared" si="338"/>
        <v>2014</v>
      </c>
      <c r="X2137" s="27">
        <f t="shared" si="339"/>
        <v>41799.726979166669</v>
      </c>
    </row>
    <row r="2138" spans="1:24" ht="48" hidden="1" x14ac:dyDescent="0.2">
      <c r="A2138" s="1">
        <v>3633</v>
      </c>
      <c r="B2138" s="7" t="s">
        <v>3631</v>
      </c>
      <c r="C2138" s="7" t="s">
        <v>7743</v>
      </c>
      <c r="D2138" s="1">
        <v>5000</v>
      </c>
      <c r="E2138" s="1">
        <v>1762</v>
      </c>
      <c r="F2138" s="1" t="s">
        <v>8220</v>
      </c>
      <c r="G2138" s="1" t="s">
        <v>8223</v>
      </c>
      <c r="H2138" s="1" t="s">
        <v>8245</v>
      </c>
      <c r="I2138" s="1">
        <v>1479517200</v>
      </c>
      <c r="J2138" s="1">
        <v>1475765867</v>
      </c>
      <c r="K2138" s="1" t="b">
        <v>0</v>
      </c>
      <c r="L2138" s="1">
        <v>31</v>
      </c>
      <c r="M2138" s="1" t="b">
        <v>0</v>
      </c>
      <c r="N2138" s="1" t="s">
        <v>8304</v>
      </c>
      <c r="O2138" s="28">
        <f t="shared" si="330"/>
        <v>0.35239999999999999</v>
      </c>
      <c r="P2138" s="29">
        <f t="shared" si="331"/>
        <v>56.838709677419352</v>
      </c>
      <c r="Q2138" s="9" t="str">
        <f t="shared" si="332"/>
        <v>theater</v>
      </c>
      <c r="R2138" s="26" t="str">
        <f t="shared" si="333"/>
        <v>musical</v>
      </c>
      <c r="S2138" s="27">
        <f t="shared" si="334"/>
        <v>42649.623460648145</v>
      </c>
      <c r="T2138" s="5" t="str">
        <f t="shared" si="335"/>
        <v>Oct</v>
      </c>
      <c r="U2138" s="5" t="str">
        <f t="shared" si="336"/>
        <v>2016</v>
      </c>
      <c r="V2138" s="5" t="str">
        <f t="shared" si="337"/>
        <v>Nov</v>
      </c>
      <c r="W2138" s="1" t="str">
        <f t="shared" si="338"/>
        <v>2016</v>
      </c>
      <c r="X2138" s="27">
        <f t="shared" si="339"/>
        <v>42693.041666666672</v>
      </c>
    </row>
    <row r="2139" spans="1:24" ht="48" hidden="1" x14ac:dyDescent="0.2">
      <c r="A2139" s="1">
        <v>3644</v>
      </c>
      <c r="B2139" s="7" t="s">
        <v>3642</v>
      </c>
      <c r="C2139" s="7" t="s">
        <v>7754</v>
      </c>
      <c r="D2139" s="1">
        <v>5000</v>
      </c>
      <c r="E2139" s="1">
        <v>821</v>
      </c>
      <c r="F2139" s="1" t="s">
        <v>8220</v>
      </c>
      <c r="G2139" s="1" t="s">
        <v>8223</v>
      </c>
      <c r="H2139" s="1" t="s">
        <v>8245</v>
      </c>
      <c r="I2139" s="1">
        <v>1457413140</v>
      </c>
      <c r="J2139" s="1">
        <v>1454996887</v>
      </c>
      <c r="K2139" s="1" t="b">
        <v>0</v>
      </c>
      <c r="L2139" s="1">
        <v>12</v>
      </c>
      <c r="M2139" s="1" t="b">
        <v>0</v>
      </c>
      <c r="N2139" s="1" t="s">
        <v>8304</v>
      </c>
      <c r="O2139" s="28">
        <f t="shared" si="330"/>
        <v>0.16420000000000001</v>
      </c>
      <c r="P2139" s="29">
        <f t="shared" si="331"/>
        <v>68.416666666666671</v>
      </c>
      <c r="Q2139" s="9" t="str">
        <f t="shared" si="332"/>
        <v>theater</v>
      </c>
      <c r="R2139" s="26" t="str">
        <f t="shared" si="333"/>
        <v>musical</v>
      </c>
      <c r="S2139" s="27">
        <f t="shared" si="334"/>
        <v>42409.241747685184</v>
      </c>
      <c r="T2139" s="5" t="str">
        <f t="shared" si="335"/>
        <v>Feb</v>
      </c>
      <c r="U2139" s="5" t="str">
        <f t="shared" si="336"/>
        <v>2016</v>
      </c>
      <c r="V2139" s="5" t="str">
        <f t="shared" si="337"/>
        <v>Mar</v>
      </c>
      <c r="W2139" s="1" t="str">
        <f t="shared" si="338"/>
        <v>2016</v>
      </c>
      <c r="X2139" s="27">
        <f t="shared" si="339"/>
        <v>42437.207638888889</v>
      </c>
    </row>
    <row r="2140" spans="1:24" ht="48" hidden="1" x14ac:dyDescent="0.2">
      <c r="A2140" s="1">
        <v>3655</v>
      </c>
      <c r="B2140" s="7" t="s">
        <v>3652</v>
      </c>
      <c r="C2140" s="7" t="s">
        <v>7765</v>
      </c>
      <c r="D2140" s="1">
        <v>5000</v>
      </c>
      <c r="E2140" s="1">
        <v>5813</v>
      </c>
      <c r="F2140" s="1" t="s">
        <v>8218</v>
      </c>
      <c r="G2140" s="1" t="s">
        <v>8223</v>
      </c>
      <c r="H2140" s="1" t="s">
        <v>8245</v>
      </c>
      <c r="I2140" s="1">
        <v>1437202740</v>
      </c>
      <c r="J2140" s="1">
        <v>1434654998</v>
      </c>
      <c r="K2140" s="1" t="b">
        <v>0</v>
      </c>
      <c r="L2140" s="1">
        <v>79</v>
      </c>
      <c r="M2140" s="1" t="b">
        <v>1</v>
      </c>
      <c r="N2140" s="1" t="s">
        <v>8270</v>
      </c>
      <c r="O2140" s="28">
        <f t="shared" si="330"/>
        <v>1.1626000000000001</v>
      </c>
      <c r="P2140" s="29">
        <f t="shared" si="331"/>
        <v>73.582278481012665</v>
      </c>
      <c r="Q2140" s="9" t="str">
        <f t="shared" si="332"/>
        <v>theater</v>
      </c>
      <c r="R2140" s="26" t="str">
        <f t="shared" si="333"/>
        <v>plays</v>
      </c>
      <c r="S2140" s="27">
        <f t="shared" si="334"/>
        <v>42173.803217592591</v>
      </c>
      <c r="T2140" s="5" t="str">
        <f t="shared" si="335"/>
        <v>Jun</v>
      </c>
      <c r="U2140" s="5" t="str">
        <f t="shared" si="336"/>
        <v>2015</v>
      </c>
      <c r="V2140" s="5" t="str">
        <f t="shared" si="337"/>
        <v>Jul</v>
      </c>
      <c r="W2140" s="1" t="str">
        <f t="shared" si="338"/>
        <v>2015</v>
      </c>
      <c r="X2140" s="27">
        <f t="shared" si="339"/>
        <v>42203.290972222225</v>
      </c>
    </row>
    <row r="2141" spans="1:24" ht="48" hidden="1" x14ac:dyDescent="0.2">
      <c r="A2141" s="1">
        <v>3656</v>
      </c>
      <c r="B2141" s="7" t="s">
        <v>3653</v>
      </c>
      <c r="C2141" s="7" t="s">
        <v>7766</v>
      </c>
      <c r="D2141" s="1">
        <v>5000</v>
      </c>
      <c r="E2141" s="1">
        <v>5291</v>
      </c>
      <c r="F2141" s="1" t="s">
        <v>8218</v>
      </c>
      <c r="G2141" s="1" t="s">
        <v>8239</v>
      </c>
      <c r="H2141" s="1" t="s">
        <v>8256</v>
      </c>
      <c r="I2141" s="1">
        <v>1485989940</v>
      </c>
      <c r="J2141" s="1">
        <v>1483393836</v>
      </c>
      <c r="K2141" s="1" t="b">
        <v>0</v>
      </c>
      <c r="L2141" s="1">
        <v>46</v>
      </c>
      <c r="M2141" s="1" t="b">
        <v>1</v>
      </c>
      <c r="N2141" s="1" t="s">
        <v>8270</v>
      </c>
      <c r="O2141" s="28">
        <f t="shared" si="330"/>
        <v>1.0582</v>
      </c>
      <c r="P2141" s="29">
        <f t="shared" si="331"/>
        <v>115.02173913043478</v>
      </c>
      <c r="Q2141" s="9" t="str">
        <f t="shared" si="332"/>
        <v>theater</v>
      </c>
      <c r="R2141" s="26" t="str">
        <f t="shared" si="333"/>
        <v>plays</v>
      </c>
      <c r="S2141" s="27">
        <f t="shared" si="334"/>
        <v>42737.910138888896</v>
      </c>
      <c r="T2141" s="5" t="str">
        <f t="shared" si="335"/>
        <v>Jan</v>
      </c>
      <c r="U2141" s="5" t="str">
        <f t="shared" si="336"/>
        <v>2017</v>
      </c>
      <c r="V2141" s="5" t="str">
        <f t="shared" si="337"/>
        <v>Feb</v>
      </c>
      <c r="W2141" s="1" t="str">
        <f t="shared" si="338"/>
        <v>2017</v>
      </c>
      <c r="X2141" s="27">
        <f t="shared" si="339"/>
        <v>42767.957638888889</v>
      </c>
    </row>
    <row r="2142" spans="1:24" ht="48" hidden="1" x14ac:dyDescent="0.2">
      <c r="A2142" s="1">
        <v>3685</v>
      </c>
      <c r="B2142" s="7" t="s">
        <v>3682</v>
      </c>
      <c r="C2142" s="7" t="s">
        <v>7795</v>
      </c>
      <c r="D2142" s="1">
        <v>5000</v>
      </c>
      <c r="E2142" s="1">
        <v>5285</v>
      </c>
      <c r="F2142" s="1" t="s">
        <v>8218</v>
      </c>
      <c r="G2142" s="1" t="s">
        <v>8223</v>
      </c>
      <c r="H2142" s="1" t="s">
        <v>8245</v>
      </c>
      <c r="I2142" s="1">
        <v>1400533200</v>
      </c>
      <c r="J2142" s="1">
        <v>1398348859</v>
      </c>
      <c r="K2142" s="1" t="b">
        <v>0</v>
      </c>
      <c r="L2142" s="1">
        <v>126</v>
      </c>
      <c r="M2142" s="1" t="b">
        <v>1</v>
      </c>
      <c r="N2142" s="1" t="s">
        <v>8270</v>
      </c>
      <c r="O2142" s="28">
        <f t="shared" si="330"/>
        <v>1.0569999999999999</v>
      </c>
      <c r="P2142" s="29">
        <f t="shared" si="331"/>
        <v>41.944444444444443</v>
      </c>
      <c r="Q2142" s="9" t="str">
        <f t="shared" si="332"/>
        <v>theater</v>
      </c>
      <c r="R2142" s="26" t="str">
        <f t="shared" si="333"/>
        <v>plays</v>
      </c>
      <c r="S2142" s="27">
        <f t="shared" si="334"/>
        <v>41753.593275462961</v>
      </c>
      <c r="T2142" s="5" t="str">
        <f t="shared" si="335"/>
        <v>Apr</v>
      </c>
      <c r="U2142" s="5" t="str">
        <f t="shared" si="336"/>
        <v>2014</v>
      </c>
      <c r="V2142" s="5" t="str">
        <f t="shared" si="337"/>
        <v>May</v>
      </c>
      <c r="W2142" s="1" t="str">
        <f t="shared" si="338"/>
        <v>2014</v>
      </c>
      <c r="X2142" s="27">
        <f t="shared" si="339"/>
        <v>41778.875</v>
      </c>
    </row>
    <row r="2143" spans="1:24" ht="48" hidden="1" x14ac:dyDescent="0.2">
      <c r="A2143" s="1">
        <v>3687</v>
      </c>
      <c r="B2143" s="7" t="s">
        <v>3684</v>
      </c>
      <c r="C2143" s="7" t="s">
        <v>7797</v>
      </c>
      <c r="D2143" s="1">
        <v>5000</v>
      </c>
      <c r="E2143" s="1">
        <v>5012.25</v>
      </c>
      <c r="F2143" s="1" t="s">
        <v>8218</v>
      </c>
      <c r="G2143" s="1" t="s">
        <v>8223</v>
      </c>
      <c r="H2143" s="1" t="s">
        <v>8245</v>
      </c>
      <c r="I2143" s="1">
        <v>1403846055</v>
      </c>
      <c r="J2143" s="1">
        <v>1401254055</v>
      </c>
      <c r="K2143" s="1" t="b">
        <v>0</v>
      </c>
      <c r="L2143" s="1">
        <v>25</v>
      </c>
      <c r="M2143" s="1" t="b">
        <v>1</v>
      </c>
      <c r="N2143" s="1" t="s">
        <v>8270</v>
      </c>
      <c r="O2143" s="28">
        <f t="shared" si="330"/>
        <v>1.0024500000000001</v>
      </c>
      <c r="P2143" s="29">
        <f t="shared" si="331"/>
        <v>200.49</v>
      </c>
      <c r="Q2143" s="9" t="str">
        <f t="shared" si="332"/>
        <v>theater</v>
      </c>
      <c r="R2143" s="26" t="str">
        <f t="shared" si="333"/>
        <v>plays</v>
      </c>
      <c r="S2143" s="27">
        <f t="shared" si="334"/>
        <v>41787.218229166669</v>
      </c>
      <c r="T2143" s="5" t="str">
        <f t="shared" si="335"/>
        <v>May</v>
      </c>
      <c r="U2143" s="5" t="str">
        <f t="shared" si="336"/>
        <v>2014</v>
      </c>
      <c r="V2143" s="5" t="str">
        <f t="shared" si="337"/>
        <v>Jun</v>
      </c>
      <c r="W2143" s="1" t="str">
        <f t="shared" si="338"/>
        <v>2014</v>
      </c>
      <c r="X2143" s="27">
        <f t="shared" si="339"/>
        <v>41817.218229166669</v>
      </c>
    </row>
    <row r="2144" spans="1:24" ht="32" hidden="1" x14ac:dyDescent="0.2">
      <c r="A2144" s="1">
        <v>3698</v>
      </c>
      <c r="B2144" s="7" t="s">
        <v>3695</v>
      </c>
      <c r="C2144" s="7" t="s">
        <v>7808</v>
      </c>
      <c r="D2144" s="1">
        <v>5000</v>
      </c>
      <c r="E2144" s="1">
        <v>5526</v>
      </c>
      <c r="F2144" s="1" t="s">
        <v>8218</v>
      </c>
      <c r="G2144" s="1" t="s">
        <v>8223</v>
      </c>
      <c r="H2144" s="1" t="s">
        <v>8245</v>
      </c>
      <c r="I2144" s="1">
        <v>1456946487</v>
      </c>
      <c r="J2144" s="1">
        <v>1454354487</v>
      </c>
      <c r="K2144" s="1" t="b">
        <v>0</v>
      </c>
      <c r="L2144" s="1">
        <v>136</v>
      </c>
      <c r="M2144" s="1" t="b">
        <v>1</v>
      </c>
      <c r="N2144" s="1" t="s">
        <v>8270</v>
      </c>
      <c r="O2144" s="28">
        <f t="shared" si="330"/>
        <v>1.1052</v>
      </c>
      <c r="P2144" s="29">
        <f t="shared" si="331"/>
        <v>40.632352941176471</v>
      </c>
      <c r="Q2144" s="9" t="str">
        <f t="shared" si="332"/>
        <v>theater</v>
      </c>
      <c r="R2144" s="26" t="str">
        <f t="shared" si="333"/>
        <v>plays</v>
      </c>
      <c r="S2144" s="27">
        <f t="shared" si="334"/>
        <v>42401.806562500002</v>
      </c>
      <c r="T2144" s="5" t="str">
        <f t="shared" si="335"/>
        <v>Feb</v>
      </c>
      <c r="U2144" s="5" t="str">
        <f t="shared" si="336"/>
        <v>2016</v>
      </c>
      <c r="V2144" s="5" t="str">
        <f t="shared" si="337"/>
        <v>Mar</v>
      </c>
      <c r="W2144" s="1" t="str">
        <f t="shared" si="338"/>
        <v>2016</v>
      </c>
      <c r="X2144" s="27">
        <f t="shared" si="339"/>
        <v>42431.806562500002</v>
      </c>
    </row>
    <row r="2145" spans="1:24" ht="48" hidden="1" x14ac:dyDescent="0.2">
      <c r="A2145" s="1">
        <v>3721</v>
      </c>
      <c r="B2145" s="7" t="s">
        <v>3718</v>
      </c>
      <c r="C2145" s="7" t="s">
        <v>7831</v>
      </c>
      <c r="D2145" s="1">
        <v>5000</v>
      </c>
      <c r="E2145" s="1">
        <v>5040</v>
      </c>
      <c r="F2145" s="1" t="s">
        <v>8218</v>
      </c>
      <c r="G2145" s="1" t="s">
        <v>8223</v>
      </c>
      <c r="H2145" s="1" t="s">
        <v>8245</v>
      </c>
      <c r="I2145" s="1">
        <v>1415230084</v>
      </c>
      <c r="J2145" s="1">
        <v>1413412084</v>
      </c>
      <c r="K2145" s="1" t="b">
        <v>0</v>
      </c>
      <c r="L2145" s="1">
        <v>44</v>
      </c>
      <c r="M2145" s="1" t="b">
        <v>1</v>
      </c>
      <c r="N2145" s="1" t="s">
        <v>8270</v>
      </c>
      <c r="O2145" s="28">
        <f t="shared" si="330"/>
        <v>1.008</v>
      </c>
      <c r="P2145" s="29">
        <f t="shared" si="331"/>
        <v>114.54545454545455</v>
      </c>
      <c r="Q2145" s="9" t="str">
        <f t="shared" si="332"/>
        <v>theater</v>
      </c>
      <c r="R2145" s="26" t="str">
        <f t="shared" si="333"/>
        <v>plays</v>
      </c>
      <c r="S2145" s="27">
        <f t="shared" si="334"/>
        <v>41927.936157407406</v>
      </c>
      <c r="T2145" s="5" t="str">
        <f t="shared" si="335"/>
        <v>Oct</v>
      </c>
      <c r="U2145" s="5" t="str">
        <f t="shared" si="336"/>
        <v>2014</v>
      </c>
      <c r="V2145" s="5" t="str">
        <f t="shared" si="337"/>
        <v>Nov</v>
      </c>
      <c r="W2145" s="1" t="str">
        <f t="shared" si="338"/>
        <v>2014</v>
      </c>
      <c r="X2145" s="27">
        <f t="shared" si="339"/>
        <v>41948.977824074071</v>
      </c>
    </row>
    <row r="2146" spans="1:24" ht="48" hidden="1" x14ac:dyDescent="0.2">
      <c r="A2146" s="1">
        <v>3729</v>
      </c>
      <c r="B2146" s="7" t="s">
        <v>3726</v>
      </c>
      <c r="C2146" s="7" t="s">
        <v>7839</v>
      </c>
      <c r="D2146" s="1">
        <v>5000</v>
      </c>
      <c r="E2146" s="1">
        <v>362</v>
      </c>
      <c r="F2146" s="1" t="s">
        <v>8220</v>
      </c>
      <c r="G2146" s="1" t="s">
        <v>8223</v>
      </c>
      <c r="H2146" s="1" t="s">
        <v>8245</v>
      </c>
      <c r="I2146" s="1">
        <v>1427082912</v>
      </c>
      <c r="J2146" s="1">
        <v>1423198512</v>
      </c>
      <c r="K2146" s="1" t="b">
        <v>0</v>
      </c>
      <c r="L2146" s="1">
        <v>5</v>
      </c>
      <c r="M2146" s="1" t="b">
        <v>0</v>
      </c>
      <c r="N2146" s="1" t="s">
        <v>8270</v>
      </c>
      <c r="O2146" s="28">
        <f t="shared" si="330"/>
        <v>7.2400000000000006E-2</v>
      </c>
      <c r="P2146" s="29">
        <f t="shared" si="331"/>
        <v>72.400000000000006</v>
      </c>
      <c r="Q2146" s="9" t="str">
        <f t="shared" si="332"/>
        <v>theater</v>
      </c>
      <c r="R2146" s="26" t="str">
        <f t="shared" si="333"/>
        <v>plays</v>
      </c>
      <c r="S2146" s="27">
        <f t="shared" si="334"/>
        <v>42041.205000000002</v>
      </c>
      <c r="T2146" s="5" t="str">
        <f t="shared" si="335"/>
        <v>Feb</v>
      </c>
      <c r="U2146" s="5" t="str">
        <f t="shared" si="336"/>
        <v>2015</v>
      </c>
      <c r="V2146" s="5" t="str">
        <f t="shared" si="337"/>
        <v>Mar</v>
      </c>
      <c r="W2146" s="1" t="str">
        <f t="shared" si="338"/>
        <v>2015</v>
      </c>
      <c r="X2146" s="27">
        <f t="shared" si="339"/>
        <v>42086.16333333333</v>
      </c>
    </row>
    <row r="2147" spans="1:24" ht="48" hidden="1" x14ac:dyDescent="0.2">
      <c r="A2147" s="1">
        <v>3742</v>
      </c>
      <c r="B2147" s="7" t="s">
        <v>3739</v>
      </c>
      <c r="C2147" s="7" t="s">
        <v>7852</v>
      </c>
      <c r="D2147" s="1">
        <v>5000</v>
      </c>
      <c r="E2147" s="1">
        <v>100</v>
      </c>
      <c r="F2147" s="1" t="s">
        <v>8220</v>
      </c>
      <c r="G2147" s="1" t="s">
        <v>8223</v>
      </c>
      <c r="H2147" s="1" t="s">
        <v>8245</v>
      </c>
      <c r="I2147" s="1">
        <v>1409980144</v>
      </c>
      <c r="J2147" s="1">
        <v>1407388144</v>
      </c>
      <c r="K2147" s="1" t="b">
        <v>0</v>
      </c>
      <c r="L2147" s="1">
        <v>4</v>
      </c>
      <c r="M2147" s="1" t="b">
        <v>0</v>
      </c>
      <c r="N2147" s="1" t="s">
        <v>8270</v>
      </c>
      <c r="O2147" s="28">
        <f t="shared" si="330"/>
        <v>0.02</v>
      </c>
      <c r="P2147" s="29">
        <f t="shared" si="331"/>
        <v>25</v>
      </c>
      <c r="Q2147" s="9" t="str">
        <f t="shared" si="332"/>
        <v>theater</v>
      </c>
      <c r="R2147" s="26" t="str">
        <f t="shared" si="333"/>
        <v>plays</v>
      </c>
      <c r="S2147" s="27">
        <f t="shared" si="334"/>
        <v>41858.214629629627</v>
      </c>
      <c r="T2147" s="5" t="str">
        <f t="shared" si="335"/>
        <v>Aug</v>
      </c>
      <c r="U2147" s="5" t="str">
        <f t="shared" si="336"/>
        <v>2014</v>
      </c>
      <c r="V2147" s="5" t="str">
        <f t="shared" si="337"/>
        <v>Sep</v>
      </c>
      <c r="W2147" s="1" t="str">
        <f t="shared" si="338"/>
        <v>2014</v>
      </c>
      <c r="X2147" s="27">
        <f t="shared" si="339"/>
        <v>41888.214629629627</v>
      </c>
    </row>
    <row r="2148" spans="1:24" ht="48" hidden="1" x14ac:dyDescent="0.2">
      <c r="A2148" s="1">
        <v>3748</v>
      </c>
      <c r="B2148" s="7" t="s">
        <v>3745</v>
      </c>
      <c r="C2148" s="7" t="s">
        <v>7858</v>
      </c>
      <c r="D2148" s="1">
        <v>5000</v>
      </c>
      <c r="E2148" s="1">
        <v>5176</v>
      </c>
      <c r="F2148" s="1" t="s">
        <v>8218</v>
      </c>
      <c r="G2148" s="1" t="s">
        <v>8223</v>
      </c>
      <c r="H2148" s="1" t="s">
        <v>8245</v>
      </c>
      <c r="I2148" s="1">
        <v>1455602340</v>
      </c>
      <c r="J2148" s="1">
        <v>1453827436</v>
      </c>
      <c r="K2148" s="1" t="b">
        <v>0</v>
      </c>
      <c r="L2148" s="1">
        <v>52</v>
      </c>
      <c r="M2148" s="1" t="b">
        <v>1</v>
      </c>
      <c r="N2148" s="1" t="s">
        <v>8304</v>
      </c>
      <c r="O2148" s="28">
        <f t="shared" si="330"/>
        <v>1.0351999999999999</v>
      </c>
      <c r="P2148" s="29">
        <f t="shared" si="331"/>
        <v>99.538461538461533</v>
      </c>
      <c r="Q2148" s="9" t="str">
        <f t="shared" si="332"/>
        <v>theater</v>
      </c>
      <c r="R2148" s="26" t="str">
        <f t="shared" si="333"/>
        <v>musical</v>
      </c>
      <c r="S2148" s="27">
        <f t="shared" si="334"/>
        <v>42395.706435185188</v>
      </c>
      <c r="T2148" s="5" t="str">
        <f t="shared" si="335"/>
        <v>Jan</v>
      </c>
      <c r="U2148" s="5" t="str">
        <f t="shared" si="336"/>
        <v>2016</v>
      </c>
      <c r="V2148" s="5" t="str">
        <f t="shared" si="337"/>
        <v>Feb</v>
      </c>
      <c r="W2148" s="1" t="str">
        <f t="shared" si="338"/>
        <v>2016</v>
      </c>
      <c r="X2148" s="27">
        <f t="shared" si="339"/>
        <v>42416.249305555553</v>
      </c>
    </row>
    <row r="2149" spans="1:24" ht="48" hidden="1" x14ac:dyDescent="0.2">
      <c r="A2149" s="1">
        <v>3753</v>
      </c>
      <c r="B2149" s="7" t="s">
        <v>3750</v>
      </c>
      <c r="C2149" s="7" t="s">
        <v>7863</v>
      </c>
      <c r="D2149" s="1">
        <v>5000</v>
      </c>
      <c r="E2149" s="1">
        <v>5167</v>
      </c>
      <c r="F2149" s="1" t="s">
        <v>8218</v>
      </c>
      <c r="G2149" s="1" t="s">
        <v>8223</v>
      </c>
      <c r="H2149" s="1" t="s">
        <v>8245</v>
      </c>
      <c r="I2149" s="1">
        <v>1433289600</v>
      </c>
      <c r="J2149" s="1">
        <v>1430768800</v>
      </c>
      <c r="K2149" s="1" t="b">
        <v>0</v>
      </c>
      <c r="L2149" s="1">
        <v>30</v>
      </c>
      <c r="M2149" s="1" t="b">
        <v>1</v>
      </c>
      <c r="N2149" s="1" t="s">
        <v>8304</v>
      </c>
      <c r="O2149" s="28">
        <f t="shared" si="330"/>
        <v>1.0334000000000001</v>
      </c>
      <c r="P2149" s="29">
        <f t="shared" si="331"/>
        <v>172.23333333333332</v>
      </c>
      <c r="Q2149" s="9" t="str">
        <f t="shared" si="332"/>
        <v>theater</v>
      </c>
      <c r="R2149" s="26" t="str">
        <f t="shared" si="333"/>
        <v>musical</v>
      </c>
      <c r="S2149" s="27">
        <f t="shared" si="334"/>
        <v>42128.824074074073</v>
      </c>
      <c r="T2149" s="5" t="str">
        <f t="shared" si="335"/>
        <v>May</v>
      </c>
      <c r="U2149" s="5" t="str">
        <f t="shared" si="336"/>
        <v>2015</v>
      </c>
      <c r="V2149" s="5" t="str">
        <f t="shared" si="337"/>
        <v>Jun</v>
      </c>
      <c r="W2149" s="1" t="str">
        <f t="shared" si="338"/>
        <v>2015</v>
      </c>
      <c r="X2149" s="27">
        <f t="shared" si="339"/>
        <v>42158</v>
      </c>
    </row>
    <row r="2150" spans="1:24" ht="48" hidden="1" x14ac:dyDescent="0.2">
      <c r="A2150" s="1">
        <v>3760</v>
      </c>
      <c r="B2150" s="7" t="s">
        <v>3757</v>
      </c>
      <c r="C2150" s="7" t="s">
        <v>7870</v>
      </c>
      <c r="D2150" s="1">
        <v>5000</v>
      </c>
      <c r="E2150" s="1">
        <v>5050.7700000000004</v>
      </c>
      <c r="F2150" s="1" t="s">
        <v>8218</v>
      </c>
      <c r="G2150" s="1" t="s">
        <v>8223</v>
      </c>
      <c r="H2150" s="1" t="s">
        <v>8245</v>
      </c>
      <c r="I2150" s="1">
        <v>1399293386</v>
      </c>
      <c r="J2150" s="1">
        <v>1397133386</v>
      </c>
      <c r="K2150" s="1" t="b">
        <v>0</v>
      </c>
      <c r="L2150" s="1">
        <v>91</v>
      </c>
      <c r="M2150" s="1" t="b">
        <v>1</v>
      </c>
      <c r="N2150" s="1" t="s">
        <v>8304</v>
      </c>
      <c r="O2150" s="28">
        <f t="shared" si="330"/>
        <v>1.010154</v>
      </c>
      <c r="P2150" s="29">
        <f t="shared" si="331"/>
        <v>55.502967032967035</v>
      </c>
      <c r="Q2150" s="9" t="str">
        <f t="shared" si="332"/>
        <v>theater</v>
      </c>
      <c r="R2150" s="26" t="str">
        <f t="shared" si="333"/>
        <v>musical</v>
      </c>
      <c r="S2150" s="27">
        <f t="shared" si="334"/>
        <v>41739.525300925925</v>
      </c>
      <c r="T2150" s="5" t="str">
        <f t="shared" si="335"/>
        <v>Apr</v>
      </c>
      <c r="U2150" s="5" t="str">
        <f t="shared" si="336"/>
        <v>2014</v>
      </c>
      <c r="V2150" s="5" t="str">
        <f t="shared" si="337"/>
        <v>May</v>
      </c>
      <c r="W2150" s="1" t="str">
        <f t="shared" si="338"/>
        <v>2014</v>
      </c>
      <c r="X2150" s="27">
        <f t="shared" si="339"/>
        <v>41764.525300925925</v>
      </c>
    </row>
    <row r="2151" spans="1:24" ht="32" hidden="1" x14ac:dyDescent="0.2">
      <c r="A2151" s="1">
        <v>3763</v>
      </c>
      <c r="B2151" s="7" t="s">
        <v>3760</v>
      </c>
      <c r="C2151" s="7" t="s">
        <v>7873</v>
      </c>
      <c r="D2151" s="1">
        <v>5000</v>
      </c>
      <c r="E2151" s="1">
        <v>5000</v>
      </c>
      <c r="F2151" s="1" t="s">
        <v>8218</v>
      </c>
      <c r="G2151" s="1" t="s">
        <v>8223</v>
      </c>
      <c r="H2151" s="1" t="s">
        <v>8245</v>
      </c>
      <c r="I2151" s="1">
        <v>1427907626</v>
      </c>
      <c r="J2151" s="1">
        <v>1425319226</v>
      </c>
      <c r="K2151" s="1" t="b">
        <v>0</v>
      </c>
      <c r="L2151" s="1">
        <v>77</v>
      </c>
      <c r="M2151" s="1" t="b">
        <v>1</v>
      </c>
      <c r="N2151" s="1" t="s">
        <v>8304</v>
      </c>
      <c r="O2151" s="28">
        <f t="shared" si="330"/>
        <v>1</v>
      </c>
      <c r="P2151" s="29">
        <f t="shared" si="331"/>
        <v>64.935064935064929</v>
      </c>
      <c r="Q2151" s="9" t="str">
        <f t="shared" si="332"/>
        <v>theater</v>
      </c>
      <c r="R2151" s="26" t="str">
        <f t="shared" si="333"/>
        <v>musical</v>
      </c>
      <c r="S2151" s="27">
        <f t="shared" si="334"/>
        <v>42065.750300925924</v>
      </c>
      <c r="T2151" s="5" t="str">
        <f t="shared" si="335"/>
        <v>Mar</v>
      </c>
      <c r="U2151" s="5" t="str">
        <f t="shared" si="336"/>
        <v>2015</v>
      </c>
      <c r="V2151" s="5" t="str">
        <f t="shared" si="337"/>
        <v>Apr</v>
      </c>
      <c r="W2151" s="1" t="str">
        <f t="shared" si="338"/>
        <v>2015</v>
      </c>
      <c r="X2151" s="27">
        <f t="shared" si="339"/>
        <v>42095.708634259259</v>
      </c>
    </row>
    <row r="2152" spans="1:24" ht="48" hidden="1" x14ac:dyDescent="0.2">
      <c r="A2152" s="1">
        <v>3772</v>
      </c>
      <c r="B2152" s="7" t="s">
        <v>3769</v>
      </c>
      <c r="C2152" s="7" t="s">
        <v>7882</v>
      </c>
      <c r="D2152" s="1">
        <v>5000</v>
      </c>
      <c r="E2152" s="1">
        <v>5510</v>
      </c>
      <c r="F2152" s="1" t="s">
        <v>8218</v>
      </c>
      <c r="G2152" s="1" t="s">
        <v>8223</v>
      </c>
      <c r="H2152" s="1" t="s">
        <v>8245</v>
      </c>
      <c r="I2152" s="1">
        <v>1480399200</v>
      </c>
      <c r="J2152" s="1">
        <v>1478616506</v>
      </c>
      <c r="K2152" s="1" t="b">
        <v>0</v>
      </c>
      <c r="L2152" s="1">
        <v>33</v>
      </c>
      <c r="M2152" s="1" t="b">
        <v>1</v>
      </c>
      <c r="N2152" s="1" t="s">
        <v>8304</v>
      </c>
      <c r="O2152" s="28">
        <f t="shared" si="330"/>
        <v>1.1020000000000001</v>
      </c>
      <c r="P2152" s="29">
        <f t="shared" si="331"/>
        <v>166.96969696969697</v>
      </c>
      <c r="Q2152" s="9" t="str">
        <f t="shared" si="332"/>
        <v>theater</v>
      </c>
      <c r="R2152" s="26" t="str">
        <f t="shared" si="333"/>
        <v>musical</v>
      </c>
      <c r="S2152" s="27">
        <f t="shared" si="334"/>
        <v>42682.616967592592</v>
      </c>
      <c r="T2152" s="5" t="str">
        <f t="shared" si="335"/>
        <v>Nov</v>
      </c>
      <c r="U2152" s="5" t="str">
        <f t="shared" si="336"/>
        <v>2016</v>
      </c>
      <c r="V2152" s="5" t="str">
        <f t="shared" si="337"/>
        <v>Nov</v>
      </c>
      <c r="W2152" s="1" t="str">
        <f t="shared" si="338"/>
        <v>2016</v>
      </c>
      <c r="X2152" s="27">
        <f t="shared" si="339"/>
        <v>42703.25</v>
      </c>
    </row>
    <row r="2153" spans="1:24" ht="32" hidden="1" x14ac:dyDescent="0.2">
      <c r="A2153" s="1">
        <v>3773</v>
      </c>
      <c r="B2153" s="7" t="s">
        <v>3770</v>
      </c>
      <c r="C2153" s="7" t="s">
        <v>7883</v>
      </c>
      <c r="D2153" s="1">
        <v>5000</v>
      </c>
      <c r="E2153" s="1">
        <v>5410</v>
      </c>
      <c r="F2153" s="1" t="s">
        <v>8218</v>
      </c>
      <c r="G2153" s="1" t="s">
        <v>8223</v>
      </c>
      <c r="H2153" s="1" t="s">
        <v>8245</v>
      </c>
      <c r="I2153" s="1">
        <v>1479175680</v>
      </c>
      <c r="J2153" s="1">
        <v>1476317247</v>
      </c>
      <c r="K2153" s="1" t="b">
        <v>0</v>
      </c>
      <c r="L2153" s="1">
        <v>57</v>
      </c>
      <c r="M2153" s="1" t="b">
        <v>1</v>
      </c>
      <c r="N2153" s="1" t="s">
        <v>8304</v>
      </c>
      <c r="O2153" s="28">
        <f t="shared" si="330"/>
        <v>1.0820000000000001</v>
      </c>
      <c r="P2153" s="29">
        <f t="shared" si="331"/>
        <v>94.912280701754383</v>
      </c>
      <c r="Q2153" s="9" t="str">
        <f t="shared" si="332"/>
        <v>theater</v>
      </c>
      <c r="R2153" s="26" t="str">
        <f t="shared" si="333"/>
        <v>musical</v>
      </c>
      <c r="S2153" s="27">
        <f t="shared" si="334"/>
        <v>42656.005173611105</v>
      </c>
      <c r="T2153" s="5" t="str">
        <f t="shared" si="335"/>
        <v>Oct</v>
      </c>
      <c r="U2153" s="5" t="str">
        <f t="shared" si="336"/>
        <v>2016</v>
      </c>
      <c r="V2153" s="5" t="str">
        <f t="shared" si="337"/>
        <v>Nov</v>
      </c>
      <c r="W2153" s="1" t="str">
        <f t="shared" si="338"/>
        <v>2016</v>
      </c>
      <c r="X2153" s="27">
        <f t="shared" si="339"/>
        <v>42689.088888888888</v>
      </c>
    </row>
    <row r="2154" spans="1:24" ht="48" hidden="1" x14ac:dyDescent="0.2">
      <c r="A2154" s="1">
        <v>3794</v>
      </c>
      <c r="B2154" s="7" t="s">
        <v>3791</v>
      </c>
      <c r="C2154" s="7" t="s">
        <v>7904</v>
      </c>
      <c r="D2154" s="1">
        <v>5000</v>
      </c>
      <c r="E2154" s="1">
        <v>50</v>
      </c>
      <c r="F2154" s="1" t="s">
        <v>8220</v>
      </c>
      <c r="G2154" s="1" t="s">
        <v>8224</v>
      </c>
      <c r="H2154" s="1" t="s">
        <v>8246</v>
      </c>
      <c r="I2154" s="1">
        <v>1433685354</v>
      </c>
      <c r="J2154" s="1">
        <v>1431093354</v>
      </c>
      <c r="K2154" s="1" t="b">
        <v>0</v>
      </c>
      <c r="L2154" s="1">
        <v>1</v>
      </c>
      <c r="M2154" s="1" t="b">
        <v>0</v>
      </c>
      <c r="N2154" s="1" t="s">
        <v>8304</v>
      </c>
      <c r="O2154" s="28">
        <f t="shared" si="330"/>
        <v>0.01</v>
      </c>
      <c r="P2154" s="29">
        <f t="shared" si="331"/>
        <v>50</v>
      </c>
      <c r="Q2154" s="9" t="str">
        <f t="shared" si="332"/>
        <v>theater</v>
      </c>
      <c r="R2154" s="26" t="str">
        <f t="shared" si="333"/>
        <v>musical</v>
      </c>
      <c r="S2154" s="27">
        <f t="shared" si="334"/>
        <v>42132.58048611111</v>
      </c>
      <c r="T2154" s="5" t="str">
        <f t="shared" si="335"/>
        <v>May</v>
      </c>
      <c r="U2154" s="5" t="str">
        <f t="shared" si="336"/>
        <v>2015</v>
      </c>
      <c r="V2154" s="5" t="str">
        <f t="shared" si="337"/>
        <v>Jun</v>
      </c>
      <c r="W2154" s="1" t="str">
        <f t="shared" si="338"/>
        <v>2015</v>
      </c>
      <c r="X2154" s="27">
        <f t="shared" si="339"/>
        <v>42162.58048611111</v>
      </c>
    </row>
    <row r="2155" spans="1:24" ht="48" hidden="1" x14ac:dyDescent="0.2">
      <c r="A2155" s="1">
        <v>3801</v>
      </c>
      <c r="B2155" s="7" t="s">
        <v>3798</v>
      </c>
      <c r="C2155" s="7" t="s">
        <v>7911</v>
      </c>
      <c r="D2155" s="1">
        <v>5000</v>
      </c>
      <c r="E2155" s="1">
        <v>426</v>
      </c>
      <c r="F2155" s="1" t="s">
        <v>8220</v>
      </c>
      <c r="G2155" s="1" t="s">
        <v>8223</v>
      </c>
      <c r="H2155" s="1" t="s">
        <v>8245</v>
      </c>
      <c r="I2155" s="1">
        <v>1420215216</v>
      </c>
      <c r="J2155" s="1">
        <v>1417536816</v>
      </c>
      <c r="K2155" s="1" t="b">
        <v>0</v>
      </c>
      <c r="L2155" s="1">
        <v>9</v>
      </c>
      <c r="M2155" s="1" t="b">
        <v>0</v>
      </c>
      <c r="N2155" s="1" t="s">
        <v>8304</v>
      </c>
      <c r="O2155" s="28">
        <f t="shared" si="330"/>
        <v>8.5199999999999998E-2</v>
      </c>
      <c r="P2155" s="29">
        <f t="shared" si="331"/>
        <v>47.333333333333336</v>
      </c>
      <c r="Q2155" s="9" t="str">
        <f t="shared" si="332"/>
        <v>theater</v>
      </c>
      <c r="R2155" s="26" t="str">
        <f t="shared" si="333"/>
        <v>musical</v>
      </c>
      <c r="S2155" s="27">
        <f t="shared" si="334"/>
        <v>41975.676111111112</v>
      </c>
      <c r="T2155" s="5" t="str">
        <f t="shared" si="335"/>
        <v>Dec</v>
      </c>
      <c r="U2155" s="5" t="str">
        <f t="shared" si="336"/>
        <v>2014</v>
      </c>
      <c r="V2155" s="5" t="str">
        <f t="shared" si="337"/>
        <v>Jan</v>
      </c>
      <c r="W2155" s="1" t="str">
        <f t="shared" si="338"/>
        <v>2015</v>
      </c>
      <c r="X2155" s="27">
        <f t="shared" si="339"/>
        <v>42006.676111111112</v>
      </c>
    </row>
    <row r="2156" spans="1:24" ht="64" hidden="1" x14ac:dyDescent="0.2">
      <c r="A2156" s="1">
        <v>3822</v>
      </c>
      <c r="B2156" s="7" t="s">
        <v>3819</v>
      </c>
      <c r="C2156" s="7" t="s">
        <v>7931</v>
      </c>
      <c r="D2156" s="1">
        <v>5000</v>
      </c>
      <c r="E2156" s="1">
        <v>5501</v>
      </c>
      <c r="F2156" s="1" t="s">
        <v>8218</v>
      </c>
      <c r="G2156" s="1" t="s">
        <v>8235</v>
      </c>
      <c r="H2156" s="1" t="s">
        <v>8248</v>
      </c>
      <c r="I2156" s="1">
        <v>1453244340</v>
      </c>
      <c r="J2156" s="1">
        <v>1448136417</v>
      </c>
      <c r="K2156" s="1" t="b">
        <v>0</v>
      </c>
      <c r="L2156" s="1">
        <v>76</v>
      </c>
      <c r="M2156" s="1" t="b">
        <v>1</v>
      </c>
      <c r="N2156" s="1" t="s">
        <v>8270</v>
      </c>
      <c r="O2156" s="28">
        <f t="shared" si="330"/>
        <v>1.1002000000000001</v>
      </c>
      <c r="P2156" s="29">
        <f t="shared" si="331"/>
        <v>72.381578947368425</v>
      </c>
      <c r="Q2156" s="9" t="str">
        <f t="shared" si="332"/>
        <v>theater</v>
      </c>
      <c r="R2156" s="26" t="str">
        <f t="shared" si="333"/>
        <v>plays</v>
      </c>
      <c r="S2156" s="27">
        <f t="shared" si="334"/>
        <v>42329.838159722218</v>
      </c>
      <c r="T2156" s="5" t="str">
        <f t="shared" si="335"/>
        <v>Nov</v>
      </c>
      <c r="U2156" s="5" t="str">
        <f t="shared" si="336"/>
        <v>2015</v>
      </c>
      <c r="V2156" s="5" t="str">
        <f t="shared" si="337"/>
        <v>Jan</v>
      </c>
      <c r="W2156" s="1" t="str">
        <f t="shared" si="338"/>
        <v>2016</v>
      </c>
      <c r="X2156" s="27">
        <f t="shared" si="339"/>
        <v>42388.957638888889</v>
      </c>
    </row>
    <row r="2157" spans="1:24" ht="48" hidden="1" x14ac:dyDescent="0.2">
      <c r="A2157" s="1">
        <v>3825</v>
      </c>
      <c r="B2157" s="7" t="s">
        <v>3822</v>
      </c>
      <c r="C2157" s="7" t="s">
        <v>7934</v>
      </c>
      <c r="D2157" s="1">
        <v>5000</v>
      </c>
      <c r="E2157" s="1">
        <v>5271</v>
      </c>
      <c r="F2157" s="1" t="s">
        <v>8218</v>
      </c>
      <c r="G2157" s="1" t="s">
        <v>8223</v>
      </c>
      <c r="H2157" s="1" t="s">
        <v>8245</v>
      </c>
      <c r="I2157" s="1">
        <v>1434505214</v>
      </c>
      <c r="J2157" s="1">
        <v>1432690814</v>
      </c>
      <c r="K2157" s="1" t="b">
        <v>0</v>
      </c>
      <c r="L2157" s="1">
        <v>49</v>
      </c>
      <c r="M2157" s="1" t="b">
        <v>1</v>
      </c>
      <c r="N2157" s="1" t="s">
        <v>8270</v>
      </c>
      <c r="O2157" s="28">
        <f t="shared" si="330"/>
        <v>1.0542</v>
      </c>
      <c r="P2157" s="29">
        <f t="shared" si="331"/>
        <v>107.57142857142857</v>
      </c>
      <c r="Q2157" s="9" t="str">
        <f t="shared" si="332"/>
        <v>theater</v>
      </c>
      <c r="R2157" s="26" t="str">
        <f t="shared" si="333"/>
        <v>plays</v>
      </c>
      <c r="S2157" s="27">
        <f t="shared" si="334"/>
        <v>42151.069606481484</v>
      </c>
      <c r="T2157" s="5" t="str">
        <f t="shared" si="335"/>
        <v>May</v>
      </c>
      <c r="U2157" s="5" t="str">
        <f t="shared" si="336"/>
        <v>2015</v>
      </c>
      <c r="V2157" s="5" t="str">
        <f t="shared" si="337"/>
        <v>Jun</v>
      </c>
      <c r="W2157" s="1" t="str">
        <f t="shared" si="338"/>
        <v>2015</v>
      </c>
      <c r="X2157" s="27">
        <f t="shared" si="339"/>
        <v>42172.069606481484</v>
      </c>
    </row>
    <row r="2158" spans="1:24" ht="48" hidden="1" x14ac:dyDescent="0.2">
      <c r="A2158" s="1">
        <v>3828</v>
      </c>
      <c r="B2158" s="7" t="s">
        <v>3825</v>
      </c>
      <c r="C2158" s="7" t="s">
        <v>7937</v>
      </c>
      <c r="D2158" s="1">
        <v>5000</v>
      </c>
      <c r="E2158" s="1">
        <v>5000</v>
      </c>
      <c r="F2158" s="1" t="s">
        <v>8218</v>
      </c>
      <c r="G2158" s="1" t="s">
        <v>8223</v>
      </c>
      <c r="H2158" s="1" t="s">
        <v>8245</v>
      </c>
      <c r="I2158" s="1">
        <v>1420033187</v>
      </c>
      <c r="J2158" s="1">
        <v>1414845587</v>
      </c>
      <c r="K2158" s="1" t="b">
        <v>0</v>
      </c>
      <c r="L2158" s="1">
        <v>28</v>
      </c>
      <c r="M2158" s="1" t="b">
        <v>1</v>
      </c>
      <c r="N2158" s="1" t="s">
        <v>8270</v>
      </c>
      <c r="O2158" s="28">
        <f t="shared" si="330"/>
        <v>1</v>
      </c>
      <c r="P2158" s="29">
        <f t="shared" si="331"/>
        <v>178.57142857142858</v>
      </c>
      <c r="Q2158" s="9" t="str">
        <f t="shared" si="332"/>
        <v>theater</v>
      </c>
      <c r="R2158" s="26" t="str">
        <f t="shared" si="333"/>
        <v>plays</v>
      </c>
      <c r="S2158" s="27">
        <f t="shared" si="334"/>
        <v>41944.527627314819</v>
      </c>
      <c r="T2158" s="5" t="str">
        <f t="shared" si="335"/>
        <v>Nov</v>
      </c>
      <c r="U2158" s="5" t="str">
        <f t="shared" si="336"/>
        <v>2014</v>
      </c>
      <c r="V2158" s="5" t="str">
        <f t="shared" si="337"/>
        <v>Dec</v>
      </c>
      <c r="W2158" s="1" t="str">
        <f t="shared" si="338"/>
        <v>2014</v>
      </c>
      <c r="X2158" s="27">
        <f t="shared" si="339"/>
        <v>42004.569293981483</v>
      </c>
    </row>
    <row r="2159" spans="1:24" ht="48" hidden="1" x14ac:dyDescent="0.2">
      <c r="A2159" s="1">
        <v>3842</v>
      </c>
      <c r="B2159" s="7" t="s">
        <v>3839</v>
      </c>
      <c r="C2159" s="7" t="s">
        <v>7951</v>
      </c>
      <c r="D2159" s="1">
        <v>5000</v>
      </c>
      <c r="E2159" s="1">
        <v>1097</v>
      </c>
      <c r="F2159" s="1" t="s">
        <v>8220</v>
      </c>
      <c r="G2159" s="1" t="s">
        <v>8224</v>
      </c>
      <c r="H2159" s="1" t="s">
        <v>8246</v>
      </c>
      <c r="I2159" s="1">
        <v>1399809052</v>
      </c>
      <c r="J2159" s="1">
        <v>1397217052</v>
      </c>
      <c r="K2159" s="1" t="b">
        <v>1</v>
      </c>
      <c r="L2159" s="1">
        <v>23</v>
      </c>
      <c r="M2159" s="1" t="b">
        <v>0</v>
      </c>
      <c r="N2159" s="1" t="s">
        <v>8270</v>
      </c>
      <c r="O2159" s="28">
        <f t="shared" si="330"/>
        <v>0.21940000000000001</v>
      </c>
      <c r="P2159" s="29">
        <f t="shared" si="331"/>
        <v>47.695652173913047</v>
      </c>
      <c r="Q2159" s="9" t="str">
        <f t="shared" si="332"/>
        <v>theater</v>
      </c>
      <c r="R2159" s="26" t="str">
        <f t="shared" si="333"/>
        <v>plays</v>
      </c>
      <c r="S2159" s="27">
        <f t="shared" si="334"/>
        <v>41740.493657407409</v>
      </c>
      <c r="T2159" s="5" t="str">
        <f t="shared" si="335"/>
        <v>Apr</v>
      </c>
      <c r="U2159" s="5" t="str">
        <f t="shared" si="336"/>
        <v>2014</v>
      </c>
      <c r="V2159" s="5" t="str">
        <f t="shared" si="337"/>
        <v>May</v>
      </c>
      <c r="W2159" s="1" t="str">
        <f t="shared" si="338"/>
        <v>2014</v>
      </c>
      <c r="X2159" s="27">
        <f t="shared" si="339"/>
        <v>41770.493657407409</v>
      </c>
    </row>
    <row r="2160" spans="1:24" ht="48" hidden="1" x14ac:dyDescent="0.2">
      <c r="A2160" s="1">
        <v>3843</v>
      </c>
      <c r="B2160" s="7" t="s">
        <v>3840</v>
      </c>
      <c r="C2160" s="7" t="s">
        <v>7952</v>
      </c>
      <c r="D2160" s="1">
        <v>5000</v>
      </c>
      <c r="E2160" s="1">
        <v>1065</v>
      </c>
      <c r="F2160" s="1" t="s">
        <v>8220</v>
      </c>
      <c r="G2160" s="1" t="s">
        <v>8223</v>
      </c>
      <c r="H2160" s="1" t="s">
        <v>8245</v>
      </c>
      <c r="I2160" s="1">
        <v>1401587064</v>
      </c>
      <c r="J2160" s="1">
        <v>1399427064</v>
      </c>
      <c r="K2160" s="1" t="b">
        <v>1</v>
      </c>
      <c r="L2160" s="1">
        <v>19</v>
      </c>
      <c r="M2160" s="1" t="b">
        <v>0</v>
      </c>
      <c r="N2160" s="1" t="s">
        <v>8270</v>
      </c>
      <c r="O2160" s="28">
        <f t="shared" si="330"/>
        <v>0.21299999999999999</v>
      </c>
      <c r="P2160" s="29">
        <f t="shared" si="331"/>
        <v>56.05263157894737</v>
      </c>
      <c r="Q2160" s="9" t="str">
        <f t="shared" si="332"/>
        <v>theater</v>
      </c>
      <c r="R2160" s="26" t="str">
        <f t="shared" si="333"/>
        <v>plays</v>
      </c>
      <c r="S2160" s="27">
        <f t="shared" si="334"/>
        <v>41766.072500000002</v>
      </c>
      <c r="T2160" s="5" t="str">
        <f t="shared" si="335"/>
        <v>May</v>
      </c>
      <c r="U2160" s="5" t="str">
        <f t="shared" si="336"/>
        <v>2014</v>
      </c>
      <c r="V2160" s="5" t="str">
        <f t="shared" si="337"/>
        <v>Jun</v>
      </c>
      <c r="W2160" s="1" t="str">
        <f t="shared" si="338"/>
        <v>2014</v>
      </c>
      <c r="X2160" s="27">
        <f t="shared" si="339"/>
        <v>41791.072500000002</v>
      </c>
    </row>
    <row r="2161" spans="1:24" ht="48" hidden="1" x14ac:dyDescent="0.2">
      <c r="A2161" s="1">
        <v>3856</v>
      </c>
      <c r="B2161" s="7" t="s">
        <v>3853</v>
      </c>
      <c r="C2161" s="7" t="s">
        <v>7965</v>
      </c>
      <c r="D2161" s="1">
        <v>5000</v>
      </c>
      <c r="E2161" s="1">
        <v>1</v>
      </c>
      <c r="F2161" s="1" t="s">
        <v>8220</v>
      </c>
      <c r="G2161" s="1" t="s">
        <v>8223</v>
      </c>
      <c r="H2161" s="1" t="s">
        <v>8245</v>
      </c>
      <c r="I2161" s="1">
        <v>1425833403</v>
      </c>
      <c r="J2161" s="1">
        <v>1423245003</v>
      </c>
      <c r="K2161" s="1" t="b">
        <v>0</v>
      </c>
      <c r="L2161" s="1">
        <v>1</v>
      </c>
      <c r="M2161" s="1" t="b">
        <v>0</v>
      </c>
      <c r="N2161" s="1" t="s">
        <v>8270</v>
      </c>
      <c r="O2161" s="28">
        <f t="shared" si="330"/>
        <v>2.0000000000000001E-4</v>
      </c>
      <c r="P2161" s="29">
        <f t="shared" si="331"/>
        <v>1</v>
      </c>
      <c r="Q2161" s="9" t="str">
        <f t="shared" si="332"/>
        <v>theater</v>
      </c>
      <c r="R2161" s="26" t="str">
        <f t="shared" si="333"/>
        <v>plays</v>
      </c>
      <c r="S2161" s="27">
        <f t="shared" si="334"/>
        <v>42041.743090277778</v>
      </c>
      <c r="T2161" s="5" t="str">
        <f t="shared" si="335"/>
        <v>Feb</v>
      </c>
      <c r="U2161" s="5" t="str">
        <f t="shared" si="336"/>
        <v>2015</v>
      </c>
      <c r="V2161" s="5" t="str">
        <f t="shared" si="337"/>
        <v>Mar</v>
      </c>
      <c r="W2161" s="1" t="str">
        <f t="shared" si="338"/>
        <v>2015</v>
      </c>
      <c r="X2161" s="27">
        <f t="shared" si="339"/>
        <v>42071.701423611114</v>
      </c>
    </row>
    <row r="2162" spans="1:24" ht="48" hidden="1" x14ac:dyDescent="0.2">
      <c r="A2162" s="1">
        <v>3857</v>
      </c>
      <c r="B2162" s="7" t="s">
        <v>3854</v>
      </c>
      <c r="C2162" s="7" t="s">
        <v>7966</v>
      </c>
      <c r="D2162" s="1">
        <v>5000</v>
      </c>
      <c r="E2162" s="1">
        <v>260</v>
      </c>
      <c r="F2162" s="1" t="s">
        <v>8220</v>
      </c>
      <c r="G2162" s="1" t="s">
        <v>8223</v>
      </c>
      <c r="H2162" s="1" t="s">
        <v>8245</v>
      </c>
      <c r="I2162" s="1">
        <v>1406913120</v>
      </c>
      <c r="J2162" s="1">
        <v>1404927690</v>
      </c>
      <c r="K2162" s="1" t="b">
        <v>0</v>
      </c>
      <c r="L2162" s="1">
        <v>4</v>
      </c>
      <c r="M2162" s="1" t="b">
        <v>0</v>
      </c>
      <c r="N2162" s="1" t="s">
        <v>8270</v>
      </c>
      <c r="O2162" s="28">
        <f t="shared" si="330"/>
        <v>5.1999999999999998E-2</v>
      </c>
      <c r="P2162" s="29">
        <f t="shared" si="331"/>
        <v>65</v>
      </c>
      <c r="Q2162" s="9" t="str">
        <f t="shared" si="332"/>
        <v>theater</v>
      </c>
      <c r="R2162" s="26" t="str">
        <f t="shared" si="333"/>
        <v>plays</v>
      </c>
      <c r="S2162" s="27">
        <f t="shared" si="334"/>
        <v>41829.73715277778</v>
      </c>
      <c r="T2162" s="5" t="str">
        <f t="shared" si="335"/>
        <v>Jul</v>
      </c>
      <c r="U2162" s="5" t="str">
        <f t="shared" si="336"/>
        <v>2014</v>
      </c>
      <c r="V2162" s="5" t="str">
        <f t="shared" si="337"/>
        <v>Aug</v>
      </c>
      <c r="W2162" s="1" t="str">
        <f t="shared" si="338"/>
        <v>2014</v>
      </c>
      <c r="X2162" s="27">
        <f t="shared" si="339"/>
        <v>41852.716666666667</v>
      </c>
    </row>
    <row r="2163" spans="1:24" ht="48" hidden="1" x14ac:dyDescent="0.2">
      <c r="A2163" s="1">
        <v>3864</v>
      </c>
      <c r="B2163" s="7" t="s">
        <v>3861</v>
      </c>
      <c r="C2163" s="7" t="s">
        <v>7973</v>
      </c>
      <c r="D2163" s="1">
        <v>5000</v>
      </c>
      <c r="E2163" s="1">
        <v>60</v>
      </c>
      <c r="F2163" s="1" t="s">
        <v>8220</v>
      </c>
      <c r="G2163" s="1" t="s">
        <v>8223</v>
      </c>
      <c r="H2163" s="1" t="s">
        <v>8245</v>
      </c>
      <c r="I2163" s="1">
        <v>1447799054</v>
      </c>
      <c r="J2163" s="1">
        <v>1445203454</v>
      </c>
      <c r="K2163" s="1" t="b">
        <v>0</v>
      </c>
      <c r="L2163" s="1">
        <v>3</v>
      </c>
      <c r="M2163" s="1" t="b">
        <v>0</v>
      </c>
      <c r="N2163" s="1" t="s">
        <v>8270</v>
      </c>
      <c r="O2163" s="28">
        <f t="shared" si="330"/>
        <v>1.2E-2</v>
      </c>
      <c r="P2163" s="29">
        <f t="shared" si="331"/>
        <v>20</v>
      </c>
      <c r="Q2163" s="9" t="str">
        <f t="shared" si="332"/>
        <v>theater</v>
      </c>
      <c r="R2163" s="26" t="str">
        <f t="shared" si="333"/>
        <v>plays</v>
      </c>
      <c r="S2163" s="27">
        <f t="shared" si="334"/>
        <v>42295.891828703709</v>
      </c>
      <c r="T2163" s="5" t="str">
        <f t="shared" si="335"/>
        <v>Oct</v>
      </c>
      <c r="U2163" s="5" t="str">
        <f t="shared" si="336"/>
        <v>2015</v>
      </c>
      <c r="V2163" s="5" t="str">
        <f t="shared" si="337"/>
        <v>Nov</v>
      </c>
      <c r="W2163" s="1" t="str">
        <f t="shared" si="338"/>
        <v>2015</v>
      </c>
      <c r="X2163" s="27">
        <f t="shared" si="339"/>
        <v>42325.933495370366</v>
      </c>
    </row>
    <row r="2164" spans="1:24" ht="16" hidden="1" x14ac:dyDescent="0.2">
      <c r="A2164" s="1">
        <v>3868</v>
      </c>
      <c r="B2164" s="7" t="s">
        <v>3865</v>
      </c>
      <c r="C2164" s="7" t="s">
        <v>7977</v>
      </c>
      <c r="D2164" s="1">
        <v>5000</v>
      </c>
      <c r="E2164" s="1">
        <v>10</v>
      </c>
      <c r="F2164" s="1" t="s">
        <v>8219</v>
      </c>
      <c r="G2164" s="1" t="s">
        <v>8224</v>
      </c>
      <c r="H2164" s="1" t="s">
        <v>8246</v>
      </c>
      <c r="I2164" s="1">
        <v>1410191405</v>
      </c>
      <c r="J2164" s="1">
        <v>1408031405</v>
      </c>
      <c r="K2164" s="1" t="b">
        <v>0</v>
      </c>
      <c r="L2164" s="1">
        <v>1</v>
      </c>
      <c r="M2164" s="1" t="b">
        <v>0</v>
      </c>
      <c r="N2164" s="1" t="s">
        <v>8304</v>
      </c>
      <c r="O2164" s="28">
        <f t="shared" si="330"/>
        <v>2E-3</v>
      </c>
      <c r="P2164" s="29">
        <f t="shared" si="331"/>
        <v>10</v>
      </c>
      <c r="Q2164" s="9" t="str">
        <f t="shared" si="332"/>
        <v>theater</v>
      </c>
      <c r="R2164" s="26" t="str">
        <f t="shared" si="333"/>
        <v>musical</v>
      </c>
      <c r="S2164" s="27">
        <f t="shared" si="334"/>
        <v>41865.659780092588</v>
      </c>
      <c r="T2164" s="5" t="str">
        <f t="shared" si="335"/>
        <v>Aug</v>
      </c>
      <c r="U2164" s="5" t="str">
        <f t="shared" si="336"/>
        <v>2014</v>
      </c>
      <c r="V2164" s="5" t="str">
        <f t="shared" si="337"/>
        <v>Sep</v>
      </c>
      <c r="W2164" s="1" t="str">
        <f t="shared" si="338"/>
        <v>2014</v>
      </c>
      <c r="X2164" s="27">
        <f t="shared" si="339"/>
        <v>41890.659780092588</v>
      </c>
    </row>
    <row r="2165" spans="1:24" ht="48" hidden="1" x14ac:dyDescent="0.2">
      <c r="A2165" s="1">
        <v>3919</v>
      </c>
      <c r="B2165" s="7" t="s">
        <v>3916</v>
      </c>
      <c r="C2165" s="7" t="s">
        <v>8027</v>
      </c>
      <c r="D2165" s="1">
        <v>5000</v>
      </c>
      <c r="E2165" s="1">
        <v>90</v>
      </c>
      <c r="F2165" s="1" t="s">
        <v>8220</v>
      </c>
      <c r="G2165" s="1" t="s">
        <v>8224</v>
      </c>
      <c r="H2165" s="1" t="s">
        <v>8246</v>
      </c>
      <c r="I2165" s="1">
        <v>1453075200</v>
      </c>
      <c r="J2165" s="1">
        <v>1450628773</v>
      </c>
      <c r="K2165" s="1" t="b">
        <v>0</v>
      </c>
      <c r="L2165" s="1">
        <v>3</v>
      </c>
      <c r="M2165" s="1" t="b">
        <v>0</v>
      </c>
      <c r="N2165" s="1" t="s">
        <v>8270</v>
      </c>
      <c r="O2165" s="28">
        <f t="shared" si="330"/>
        <v>1.7999999999999999E-2</v>
      </c>
      <c r="P2165" s="29">
        <f t="shared" si="331"/>
        <v>30</v>
      </c>
      <c r="Q2165" s="9" t="str">
        <f t="shared" si="332"/>
        <v>theater</v>
      </c>
      <c r="R2165" s="26" t="str">
        <f t="shared" si="333"/>
        <v>plays</v>
      </c>
      <c r="S2165" s="27">
        <f t="shared" si="334"/>
        <v>42358.684872685189</v>
      </c>
      <c r="T2165" s="5" t="str">
        <f t="shared" si="335"/>
        <v>Dec</v>
      </c>
      <c r="U2165" s="5" t="str">
        <f t="shared" si="336"/>
        <v>2015</v>
      </c>
      <c r="V2165" s="5" t="str">
        <f t="shared" si="337"/>
        <v>Jan</v>
      </c>
      <c r="W2165" s="1" t="str">
        <f t="shared" si="338"/>
        <v>2016</v>
      </c>
      <c r="X2165" s="27">
        <f t="shared" si="339"/>
        <v>42387</v>
      </c>
    </row>
    <row r="2166" spans="1:24" ht="32" hidden="1" x14ac:dyDescent="0.2">
      <c r="A2166" s="1">
        <v>3926</v>
      </c>
      <c r="B2166" s="7" t="s">
        <v>3923</v>
      </c>
      <c r="C2166" s="7" t="s">
        <v>8034</v>
      </c>
      <c r="D2166" s="1">
        <v>5000</v>
      </c>
      <c r="E2166" s="1">
        <v>15</v>
      </c>
      <c r="F2166" s="1" t="s">
        <v>8220</v>
      </c>
      <c r="G2166" s="1" t="s">
        <v>8225</v>
      </c>
      <c r="H2166" s="1" t="s">
        <v>8247</v>
      </c>
      <c r="I2166" s="1">
        <v>1419645748</v>
      </c>
      <c r="J2166" s="1">
        <v>1417053748</v>
      </c>
      <c r="K2166" s="1" t="b">
        <v>0</v>
      </c>
      <c r="L2166" s="1">
        <v>1</v>
      </c>
      <c r="M2166" s="1" t="b">
        <v>0</v>
      </c>
      <c r="N2166" s="1" t="s">
        <v>8270</v>
      </c>
      <c r="O2166" s="28">
        <f t="shared" si="330"/>
        <v>3.0000000000000001E-3</v>
      </c>
      <c r="P2166" s="29">
        <f t="shared" si="331"/>
        <v>15</v>
      </c>
      <c r="Q2166" s="9" t="str">
        <f t="shared" si="332"/>
        <v>theater</v>
      </c>
      <c r="R2166" s="26" t="str">
        <f t="shared" si="333"/>
        <v>plays</v>
      </c>
      <c r="S2166" s="27">
        <f t="shared" si="334"/>
        <v>41970.085046296299</v>
      </c>
      <c r="T2166" s="5" t="str">
        <f t="shared" si="335"/>
        <v>Nov</v>
      </c>
      <c r="U2166" s="5" t="str">
        <f t="shared" si="336"/>
        <v>2014</v>
      </c>
      <c r="V2166" s="5" t="str">
        <f t="shared" si="337"/>
        <v>Dec</v>
      </c>
      <c r="W2166" s="1" t="str">
        <f t="shared" si="338"/>
        <v>2014</v>
      </c>
      <c r="X2166" s="27">
        <f t="shared" si="339"/>
        <v>42000.085046296299</v>
      </c>
    </row>
    <row r="2167" spans="1:24" ht="48" hidden="1" x14ac:dyDescent="0.2">
      <c r="A2167" s="1">
        <v>3928</v>
      </c>
      <c r="B2167" s="7" t="s">
        <v>3925</v>
      </c>
      <c r="C2167" s="7" t="s">
        <v>8036</v>
      </c>
      <c r="D2167" s="1">
        <v>5000</v>
      </c>
      <c r="E2167" s="1">
        <v>651</v>
      </c>
      <c r="F2167" s="1" t="s">
        <v>8220</v>
      </c>
      <c r="G2167" s="1" t="s">
        <v>8223</v>
      </c>
      <c r="H2167" s="1" t="s">
        <v>8245</v>
      </c>
      <c r="I2167" s="1">
        <v>1444971540</v>
      </c>
      <c r="J2167" s="1">
        <v>1442593427</v>
      </c>
      <c r="K2167" s="1" t="b">
        <v>0</v>
      </c>
      <c r="L2167" s="1">
        <v>7</v>
      </c>
      <c r="M2167" s="1" t="b">
        <v>0</v>
      </c>
      <c r="N2167" s="1" t="s">
        <v>8270</v>
      </c>
      <c r="O2167" s="28">
        <f t="shared" si="330"/>
        <v>0.13020000000000001</v>
      </c>
      <c r="P2167" s="29">
        <f t="shared" si="331"/>
        <v>93</v>
      </c>
      <c r="Q2167" s="9" t="str">
        <f t="shared" si="332"/>
        <v>theater</v>
      </c>
      <c r="R2167" s="26" t="str">
        <f t="shared" si="333"/>
        <v>plays</v>
      </c>
      <c r="S2167" s="27">
        <f t="shared" si="334"/>
        <v>42265.683182870373</v>
      </c>
      <c r="T2167" s="5" t="str">
        <f t="shared" si="335"/>
        <v>Sep</v>
      </c>
      <c r="U2167" s="5" t="str">
        <f t="shared" si="336"/>
        <v>2015</v>
      </c>
      <c r="V2167" s="5" t="str">
        <f t="shared" si="337"/>
        <v>Oct</v>
      </c>
      <c r="W2167" s="1" t="str">
        <f t="shared" si="338"/>
        <v>2015</v>
      </c>
      <c r="X2167" s="27">
        <f t="shared" si="339"/>
        <v>42293.207638888889</v>
      </c>
    </row>
    <row r="2168" spans="1:24" ht="48" hidden="1" x14ac:dyDescent="0.2">
      <c r="A2168" s="1">
        <v>3934</v>
      </c>
      <c r="B2168" s="7" t="s">
        <v>3931</v>
      </c>
      <c r="C2168" s="7" t="s">
        <v>8042</v>
      </c>
      <c r="D2168" s="1">
        <v>5000</v>
      </c>
      <c r="E2168" s="1">
        <v>550</v>
      </c>
      <c r="F2168" s="1" t="s">
        <v>8220</v>
      </c>
      <c r="G2168" s="1" t="s">
        <v>8223</v>
      </c>
      <c r="H2168" s="1" t="s">
        <v>8245</v>
      </c>
      <c r="I2168" s="1">
        <v>1443704400</v>
      </c>
      <c r="J2168" s="1">
        <v>1439827639</v>
      </c>
      <c r="K2168" s="1" t="b">
        <v>0</v>
      </c>
      <c r="L2168" s="1">
        <v>12</v>
      </c>
      <c r="M2168" s="1" t="b">
        <v>0</v>
      </c>
      <c r="N2168" s="1" t="s">
        <v>8270</v>
      </c>
      <c r="O2168" s="28">
        <f t="shared" si="330"/>
        <v>0.11</v>
      </c>
      <c r="P2168" s="29">
        <f t="shared" si="331"/>
        <v>45.833333333333336</v>
      </c>
      <c r="Q2168" s="9" t="str">
        <f t="shared" si="332"/>
        <v>theater</v>
      </c>
      <c r="R2168" s="26" t="str">
        <f t="shared" si="333"/>
        <v>plays</v>
      </c>
      <c r="S2168" s="27">
        <f t="shared" si="334"/>
        <v>42233.671747685185</v>
      </c>
      <c r="T2168" s="5" t="str">
        <f t="shared" si="335"/>
        <v>Aug</v>
      </c>
      <c r="U2168" s="5" t="str">
        <f t="shared" si="336"/>
        <v>2015</v>
      </c>
      <c r="V2168" s="5" t="str">
        <f t="shared" si="337"/>
        <v>Oct</v>
      </c>
      <c r="W2168" s="1" t="str">
        <f t="shared" si="338"/>
        <v>2015</v>
      </c>
      <c r="X2168" s="27">
        <f t="shared" si="339"/>
        <v>42278.541666666672</v>
      </c>
    </row>
    <row r="2169" spans="1:24" ht="48" hidden="1" x14ac:dyDescent="0.2">
      <c r="A2169" s="1">
        <v>3939</v>
      </c>
      <c r="B2169" s="7" t="s">
        <v>3936</v>
      </c>
      <c r="C2169" s="7" t="s">
        <v>8047</v>
      </c>
      <c r="D2169" s="1">
        <v>5000</v>
      </c>
      <c r="E2169" s="1">
        <v>5</v>
      </c>
      <c r="F2169" s="1" t="s">
        <v>8220</v>
      </c>
      <c r="G2169" s="1" t="s">
        <v>8225</v>
      </c>
      <c r="H2169" s="1" t="s">
        <v>8247</v>
      </c>
      <c r="I2169" s="1">
        <v>1412656200</v>
      </c>
      <c r="J2169" s="1">
        <v>1412328979</v>
      </c>
      <c r="K2169" s="1" t="b">
        <v>0</v>
      </c>
      <c r="L2169" s="1">
        <v>1</v>
      </c>
      <c r="M2169" s="1" t="b">
        <v>0</v>
      </c>
      <c r="N2169" s="1" t="s">
        <v>8270</v>
      </c>
      <c r="O2169" s="28">
        <f t="shared" si="330"/>
        <v>1E-3</v>
      </c>
      <c r="P2169" s="29">
        <f t="shared" si="331"/>
        <v>5</v>
      </c>
      <c r="Q2169" s="9" t="str">
        <f t="shared" si="332"/>
        <v>theater</v>
      </c>
      <c r="R2169" s="26" t="str">
        <f t="shared" si="333"/>
        <v>plays</v>
      </c>
      <c r="S2169" s="27">
        <f t="shared" si="334"/>
        <v>41915.400219907409</v>
      </c>
      <c r="T2169" s="5" t="str">
        <f t="shared" si="335"/>
        <v>Oct</v>
      </c>
      <c r="U2169" s="5" t="str">
        <f t="shared" si="336"/>
        <v>2014</v>
      </c>
      <c r="V2169" s="5" t="str">
        <f t="shared" si="337"/>
        <v>Oct</v>
      </c>
      <c r="W2169" s="1" t="str">
        <f t="shared" si="338"/>
        <v>2014</v>
      </c>
      <c r="X2169" s="27">
        <f t="shared" si="339"/>
        <v>41919.1875</v>
      </c>
    </row>
    <row r="2170" spans="1:24" ht="48" hidden="1" x14ac:dyDescent="0.2">
      <c r="A2170" s="1">
        <v>3940</v>
      </c>
      <c r="B2170" s="7" t="s">
        <v>3937</v>
      </c>
      <c r="C2170" s="7" t="s">
        <v>8048</v>
      </c>
      <c r="D2170" s="1">
        <v>5000</v>
      </c>
      <c r="E2170" s="1">
        <v>11</v>
      </c>
      <c r="F2170" s="1" t="s">
        <v>8220</v>
      </c>
      <c r="G2170" s="1" t="s">
        <v>8223</v>
      </c>
      <c r="H2170" s="1" t="s">
        <v>8245</v>
      </c>
      <c r="I2170" s="1">
        <v>1420199351</v>
      </c>
      <c r="J2170" s="1">
        <v>1416311351</v>
      </c>
      <c r="K2170" s="1" t="b">
        <v>0</v>
      </c>
      <c r="L2170" s="1">
        <v>2</v>
      </c>
      <c r="M2170" s="1" t="b">
        <v>0</v>
      </c>
      <c r="N2170" s="1" t="s">
        <v>8270</v>
      </c>
      <c r="O2170" s="28">
        <f t="shared" si="330"/>
        <v>2.2000000000000001E-3</v>
      </c>
      <c r="P2170" s="29">
        <f t="shared" si="331"/>
        <v>5.5</v>
      </c>
      <c r="Q2170" s="9" t="str">
        <f t="shared" si="332"/>
        <v>theater</v>
      </c>
      <c r="R2170" s="26" t="str">
        <f t="shared" si="333"/>
        <v>plays</v>
      </c>
      <c r="S2170" s="27">
        <f t="shared" si="334"/>
        <v>41961.492488425924</v>
      </c>
      <c r="T2170" s="5" t="str">
        <f t="shared" si="335"/>
        <v>Nov</v>
      </c>
      <c r="U2170" s="5" t="str">
        <f t="shared" si="336"/>
        <v>2014</v>
      </c>
      <c r="V2170" s="5" t="str">
        <f t="shared" si="337"/>
        <v>Jan</v>
      </c>
      <c r="W2170" s="1" t="str">
        <f t="shared" si="338"/>
        <v>2015</v>
      </c>
      <c r="X2170" s="27">
        <f t="shared" si="339"/>
        <v>42006.492488425924</v>
      </c>
    </row>
    <row r="2171" spans="1:24" ht="48" hidden="1" x14ac:dyDescent="0.2">
      <c r="A2171" s="1">
        <v>3943</v>
      </c>
      <c r="B2171" s="7" t="s">
        <v>3940</v>
      </c>
      <c r="C2171" s="7" t="s">
        <v>8051</v>
      </c>
      <c r="D2171" s="1">
        <v>5000</v>
      </c>
      <c r="E2171" s="1">
        <v>1782</v>
      </c>
      <c r="F2171" s="1" t="s">
        <v>8220</v>
      </c>
      <c r="G2171" s="1" t="s">
        <v>8223</v>
      </c>
      <c r="H2171" s="1" t="s">
        <v>8245</v>
      </c>
      <c r="I2171" s="1">
        <v>1446483000</v>
      </c>
      <c r="J2171" s="1">
        <v>1443811268</v>
      </c>
      <c r="K2171" s="1" t="b">
        <v>0</v>
      </c>
      <c r="L2171" s="1">
        <v>13</v>
      </c>
      <c r="M2171" s="1" t="b">
        <v>0</v>
      </c>
      <c r="N2171" s="1" t="s">
        <v>8270</v>
      </c>
      <c r="O2171" s="28">
        <f t="shared" si="330"/>
        <v>0.35639999999999999</v>
      </c>
      <c r="P2171" s="29">
        <f t="shared" si="331"/>
        <v>137.07692307692307</v>
      </c>
      <c r="Q2171" s="9" t="str">
        <f t="shared" si="332"/>
        <v>theater</v>
      </c>
      <c r="R2171" s="26" t="str">
        <f t="shared" si="333"/>
        <v>plays</v>
      </c>
      <c r="S2171" s="27">
        <f t="shared" si="334"/>
        <v>42279.778564814813</v>
      </c>
      <c r="T2171" s="5" t="str">
        <f t="shared" si="335"/>
        <v>Oct</v>
      </c>
      <c r="U2171" s="5" t="str">
        <f t="shared" si="336"/>
        <v>2015</v>
      </c>
      <c r="V2171" s="5" t="str">
        <f t="shared" si="337"/>
        <v>Nov</v>
      </c>
      <c r="W2171" s="1" t="str">
        <f t="shared" si="338"/>
        <v>2015</v>
      </c>
      <c r="X2171" s="27">
        <f t="shared" si="339"/>
        <v>42310.701388888891</v>
      </c>
    </row>
    <row r="2172" spans="1:24" ht="48" hidden="1" x14ac:dyDescent="0.2">
      <c r="A2172" s="1">
        <v>3944</v>
      </c>
      <c r="B2172" s="7" t="s">
        <v>3941</v>
      </c>
      <c r="C2172" s="7" t="s">
        <v>8052</v>
      </c>
      <c r="D2172" s="1">
        <v>5000</v>
      </c>
      <c r="E2172" s="1">
        <v>0</v>
      </c>
      <c r="F2172" s="1" t="s">
        <v>8220</v>
      </c>
      <c r="G2172" s="1" t="s">
        <v>8223</v>
      </c>
      <c r="H2172" s="1" t="s">
        <v>8245</v>
      </c>
      <c r="I2172" s="1">
        <v>1440690875</v>
      </c>
      <c r="J2172" s="1">
        <v>1438098875</v>
      </c>
      <c r="K2172" s="1" t="b">
        <v>0</v>
      </c>
      <c r="L2172" s="1">
        <v>0</v>
      </c>
      <c r="M2172" s="1" t="b">
        <v>0</v>
      </c>
      <c r="N2172" s="1" t="s">
        <v>8270</v>
      </c>
      <c r="O2172" s="28">
        <f t="shared" si="330"/>
        <v>0</v>
      </c>
      <c r="P2172" s="29">
        <f t="shared" si="331"/>
        <v>0</v>
      </c>
      <c r="Q2172" s="9" t="str">
        <f t="shared" si="332"/>
        <v>theater</v>
      </c>
      <c r="R2172" s="26" t="str">
        <f t="shared" si="333"/>
        <v>plays</v>
      </c>
      <c r="S2172" s="27">
        <f t="shared" si="334"/>
        <v>42213.662905092591</v>
      </c>
      <c r="T2172" s="5" t="str">
        <f t="shared" si="335"/>
        <v>Jul</v>
      </c>
      <c r="U2172" s="5" t="str">
        <f t="shared" si="336"/>
        <v>2015</v>
      </c>
      <c r="V2172" s="5" t="str">
        <f t="shared" si="337"/>
        <v>Aug</v>
      </c>
      <c r="W2172" s="1" t="str">
        <f t="shared" si="338"/>
        <v>2015</v>
      </c>
      <c r="X2172" s="27">
        <f t="shared" si="339"/>
        <v>42243.662905092591</v>
      </c>
    </row>
    <row r="2173" spans="1:24" ht="48" hidden="1" x14ac:dyDescent="0.2">
      <c r="A2173" s="1">
        <v>3961</v>
      </c>
      <c r="B2173" s="7" t="s">
        <v>3958</v>
      </c>
      <c r="C2173" s="7" t="s">
        <v>8068</v>
      </c>
      <c r="D2173" s="1">
        <v>5000</v>
      </c>
      <c r="E2173" s="1">
        <v>21</v>
      </c>
      <c r="F2173" s="1" t="s">
        <v>8220</v>
      </c>
      <c r="G2173" s="1" t="s">
        <v>8224</v>
      </c>
      <c r="H2173" s="1" t="s">
        <v>8246</v>
      </c>
      <c r="I2173" s="1">
        <v>1399584210</v>
      </c>
      <c r="J2173" s="1">
        <v>1397683410</v>
      </c>
      <c r="K2173" s="1" t="b">
        <v>0</v>
      </c>
      <c r="L2173" s="1">
        <v>2</v>
      </c>
      <c r="M2173" s="1" t="b">
        <v>0</v>
      </c>
      <c r="N2173" s="1" t="s">
        <v>8270</v>
      </c>
      <c r="O2173" s="28">
        <f t="shared" si="330"/>
        <v>4.1999999999999997E-3</v>
      </c>
      <c r="P2173" s="29">
        <f t="shared" si="331"/>
        <v>10.5</v>
      </c>
      <c r="Q2173" s="9" t="str">
        <f t="shared" si="332"/>
        <v>theater</v>
      </c>
      <c r="R2173" s="26" t="str">
        <f t="shared" si="333"/>
        <v>plays</v>
      </c>
      <c r="S2173" s="27">
        <f t="shared" si="334"/>
        <v>41745.891319444447</v>
      </c>
      <c r="T2173" s="5" t="str">
        <f t="shared" si="335"/>
        <v>Apr</v>
      </c>
      <c r="U2173" s="5" t="str">
        <f t="shared" si="336"/>
        <v>2014</v>
      </c>
      <c r="V2173" s="5" t="str">
        <f t="shared" si="337"/>
        <v>May</v>
      </c>
      <c r="W2173" s="1" t="str">
        <f t="shared" si="338"/>
        <v>2014</v>
      </c>
      <c r="X2173" s="27">
        <f t="shared" si="339"/>
        <v>41767.891319444447</v>
      </c>
    </row>
    <row r="2174" spans="1:24" ht="48" hidden="1" x14ac:dyDescent="0.2">
      <c r="A2174" s="1">
        <v>3968</v>
      </c>
      <c r="B2174" s="7" t="s">
        <v>3965</v>
      </c>
      <c r="C2174" s="7" t="s">
        <v>8075</v>
      </c>
      <c r="D2174" s="1">
        <v>5000</v>
      </c>
      <c r="E2174" s="1">
        <v>527</v>
      </c>
      <c r="F2174" s="1" t="s">
        <v>8220</v>
      </c>
      <c r="G2174" s="1" t="s">
        <v>8223</v>
      </c>
      <c r="H2174" s="1" t="s">
        <v>8245</v>
      </c>
      <c r="I2174" s="1">
        <v>1463945673</v>
      </c>
      <c r="J2174" s="1">
        <v>1458761673</v>
      </c>
      <c r="K2174" s="1" t="b">
        <v>0</v>
      </c>
      <c r="L2174" s="1">
        <v>11</v>
      </c>
      <c r="M2174" s="1" t="b">
        <v>0</v>
      </c>
      <c r="N2174" s="1" t="s">
        <v>8270</v>
      </c>
      <c r="O2174" s="28">
        <f t="shared" si="330"/>
        <v>0.10539999999999999</v>
      </c>
      <c r="P2174" s="29">
        <f t="shared" si="331"/>
        <v>47.909090909090907</v>
      </c>
      <c r="Q2174" s="9" t="str">
        <f t="shared" si="332"/>
        <v>theater</v>
      </c>
      <c r="R2174" s="26" t="str">
        <f t="shared" si="333"/>
        <v>plays</v>
      </c>
      <c r="S2174" s="27">
        <f t="shared" si="334"/>
        <v>42452.815659722226</v>
      </c>
      <c r="T2174" s="5" t="str">
        <f t="shared" si="335"/>
        <v>Mar</v>
      </c>
      <c r="U2174" s="5" t="str">
        <f t="shared" si="336"/>
        <v>2016</v>
      </c>
      <c r="V2174" s="5" t="str">
        <f t="shared" si="337"/>
        <v>May</v>
      </c>
      <c r="W2174" s="1" t="str">
        <f t="shared" si="338"/>
        <v>2016</v>
      </c>
      <c r="X2174" s="27">
        <f t="shared" si="339"/>
        <v>42512.815659722226</v>
      </c>
    </row>
    <row r="2175" spans="1:24" ht="48" hidden="1" x14ac:dyDescent="0.2">
      <c r="A2175" s="1">
        <v>3973</v>
      </c>
      <c r="B2175" s="7" t="s">
        <v>3970</v>
      </c>
      <c r="C2175" s="7" t="s">
        <v>8080</v>
      </c>
      <c r="D2175" s="1">
        <v>5000</v>
      </c>
      <c r="E2175" s="1">
        <v>3905</v>
      </c>
      <c r="F2175" s="1" t="s">
        <v>8220</v>
      </c>
      <c r="G2175" s="1" t="s">
        <v>8223</v>
      </c>
      <c r="H2175" s="1" t="s">
        <v>8245</v>
      </c>
      <c r="I2175" s="1">
        <v>1462766400</v>
      </c>
      <c r="J2175" s="1">
        <v>1460219110</v>
      </c>
      <c r="K2175" s="1" t="b">
        <v>0</v>
      </c>
      <c r="L2175" s="1">
        <v>37</v>
      </c>
      <c r="M2175" s="1" t="b">
        <v>0</v>
      </c>
      <c r="N2175" s="1" t="s">
        <v>8270</v>
      </c>
      <c r="O2175" s="28">
        <f t="shared" si="330"/>
        <v>0.78100000000000003</v>
      </c>
      <c r="P2175" s="29">
        <f t="shared" si="331"/>
        <v>105.54054054054055</v>
      </c>
      <c r="Q2175" s="9" t="str">
        <f t="shared" si="332"/>
        <v>theater</v>
      </c>
      <c r="R2175" s="26" t="str">
        <f t="shared" si="333"/>
        <v>plays</v>
      </c>
      <c r="S2175" s="27">
        <f t="shared" si="334"/>
        <v>42469.68414351852</v>
      </c>
      <c r="T2175" s="5" t="str">
        <f t="shared" si="335"/>
        <v>Apr</v>
      </c>
      <c r="U2175" s="5" t="str">
        <f t="shared" si="336"/>
        <v>2016</v>
      </c>
      <c r="V2175" s="5" t="str">
        <f t="shared" si="337"/>
        <v>May</v>
      </c>
      <c r="W2175" s="1" t="str">
        <f t="shared" si="338"/>
        <v>2016</v>
      </c>
      <c r="X2175" s="27">
        <f t="shared" si="339"/>
        <v>42499.166666666672</v>
      </c>
    </row>
    <row r="2176" spans="1:24" ht="48" hidden="1" x14ac:dyDescent="0.2">
      <c r="A2176" s="1">
        <v>3986</v>
      </c>
      <c r="B2176" s="7" t="s">
        <v>3982</v>
      </c>
      <c r="C2176" s="7" t="s">
        <v>8092</v>
      </c>
      <c r="D2176" s="1">
        <v>5000</v>
      </c>
      <c r="E2176" s="1">
        <v>488</v>
      </c>
      <c r="F2176" s="1" t="s">
        <v>8220</v>
      </c>
      <c r="G2176" s="1" t="s">
        <v>8224</v>
      </c>
      <c r="H2176" s="1" t="s">
        <v>8246</v>
      </c>
      <c r="I2176" s="1">
        <v>1462539840</v>
      </c>
      <c r="J2176" s="1">
        <v>1460034594</v>
      </c>
      <c r="K2176" s="1" t="b">
        <v>0</v>
      </c>
      <c r="L2176" s="1">
        <v>13</v>
      </c>
      <c r="M2176" s="1" t="b">
        <v>0</v>
      </c>
      <c r="N2176" s="1" t="s">
        <v>8270</v>
      </c>
      <c r="O2176" s="28">
        <f t="shared" si="330"/>
        <v>9.7600000000000006E-2</v>
      </c>
      <c r="P2176" s="29">
        <f t="shared" si="331"/>
        <v>37.53846153846154</v>
      </c>
      <c r="Q2176" s="9" t="str">
        <f t="shared" si="332"/>
        <v>theater</v>
      </c>
      <c r="R2176" s="26" t="str">
        <f t="shared" si="333"/>
        <v>plays</v>
      </c>
      <c r="S2176" s="27">
        <f t="shared" si="334"/>
        <v>42467.548541666663</v>
      </c>
      <c r="T2176" s="5" t="str">
        <f t="shared" si="335"/>
        <v>Apr</v>
      </c>
      <c r="U2176" s="5" t="str">
        <f t="shared" si="336"/>
        <v>2016</v>
      </c>
      <c r="V2176" s="5" t="str">
        <f t="shared" si="337"/>
        <v>May</v>
      </c>
      <c r="W2176" s="1" t="str">
        <f t="shared" si="338"/>
        <v>2016</v>
      </c>
      <c r="X2176" s="27">
        <f t="shared" si="339"/>
        <v>42496.544444444444</v>
      </c>
    </row>
    <row r="2177" spans="1:24" ht="48" hidden="1" x14ac:dyDescent="0.2">
      <c r="A2177" s="1">
        <v>4025</v>
      </c>
      <c r="B2177" s="7" t="s">
        <v>4021</v>
      </c>
      <c r="C2177" s="7" t="s">
        <v>8130</v>
      </c>
      <c r="D2177" s="1">
        <v>5000</v>
      </c>
      <c r="E2177" s="1">
        <v>250</v>
      </c>
      <c r="F2177" s="1" t="s">
        <v>8220</v>
      </c>
      <c r="G2177" s="1" t="s">
        <v>8229</v>
      </c>
      <c r="H2177" s="1" t="s">
        <v>8248</v>
      </c>
      <c r="I2177" s="1">
        <v>1437889336</v>
      </c>
      <c r="J2177" s="1">
        <v>1432705336</v>
      </c>
      <c r="K2177" s="1" t="b">
        <v>0</v>
      </c>
      <c r="L2177" s="1">
        <v>4</v>
      </c>
      <c r="M2177" s="1" t="b">
        <v>0</v>
      </c>
      <c r="N2177" s="1" t="s">
        <v>8270</v>
      </c>
      <c r="O2177" s="28">
        <f t="shared" si="330"/>
        <v>0.05</v>
      </c>
      <c r="P2177" s="29">
        <f t="shared" si="331"/>
        <v>62.5</v>
      </c>
      <c r="Q2177" s="9" t="str">
        <f t="shared" si="332"/>
        <v>theater</v>
      </c>
      <c r="R2177" s="26" t="str">
        <f t="shared" si="333"/>
        <v>plays</v>
      </c>
      <c r="S2177" s="27">
        <f t="shared" si="334"/>
        <v>42151.237685185188</v>
      </c>
      <c r="T2177" s="5" t="str">
        <f t="shared" si="335"/>
        <v>May</v>
      </c>
      <c r="U2177" s="5" t="str">
        <f t="shared" si="336"/>
        <v>2015</v>
      </c>
      <c r="V2177" s="5" t="str">
        <f t="shared" si="337"/>
        <v>Jul</v>
      </c>
      <c r="W2177" s="1" t="str">
        <f t="shared" si="338"/>
        <v>2015</v>
      </c>
      <c r="X2177" s="27">
        <f t="shared" si="339"/>
        <v>42211.237685185188</v>
      </c>
    </row>
    <row r="2178" spans="1:24" ht="48" hidden="1" x14ac:dyDescent="0.2">
      <c r="A2178" s="1">
        <v>4031</v>
      </c>
      <c r="B2178" s="7" t="s">
        <v>4027</v>
      </c>
      <c r="C2178" s="7" t="s">
        <v>8136</v>
      </c>
      <c r="D2178" s="1">
        <v>5000</v>
      </c>
      <c r="E2178" s="1">
        <v>0</v>
      </c>
      <c r="F2178" s="1" t="s">
        <v>8220</v>
      </c>
      <c r="G2178" s="1" t="s">
        <v>8223</v>
      </c>
      <c r="H2178" s="1" t="s">
        <v>8245</v>
      </c>
      <c r="I2178" s="1">
        <v>1418914964</v>
      </c>
      <c r="J2178" s="1">
        <v>1414591364</v>
      </c>
      <c r="K2178" s="1" t="b">
        <v>0</v>
      </c>
      <c r="L2178" s="1">
        <v>0</v>
      </c>
      <c r="M2178" s="1" t="b">
        <v>0</v>
      </c>
      <c r="N2178" s="1" t="s">
        <v>8270</v>
      </c>
      <c r="O2178" s="28">
        <f t="shared" ref="O2178:O2241" si="340">E2178/D2178</f>
        <v>0</v>
      </c>
      <c r="P2178" s="29">
        <f t="shared" ref="P2178:P2241" si="341">IF(L2178&gt;0,E2178/L2178,0)</f>
        <v>0</v>
      </c>
      <c r="Q2178" s="9" t="str">
        <f t="shared" ref="Q2178:Q2241" si="342">LEFT(N2178,SEARCH("/",N2178,1)-1)</f>
        <v>theater</v>
      </c>
      <c r="R2178" s="26" t="str">
        <f t="shared" ref="R2178:R2241" si="343">RIGHT(N2178,LEN(N2178)-SEARCH("/",N2178,1))</f>
        <v>plays</v>
      </c>
      <c r="S2178" s="27">
        <f t="shared" ref="S2178:S2241" si="344">(((J2178/60)/60)/24)+DATE(1970,1,1)</f>
        <v>41941.585231481484</v>
      </c>
      <c r="T2178" s="5" t="str">
        <f t="shared" ref="T2178:T2241" si="345">TEXT(S2178,"mmm")</f>
        <v>Oct</v>
      </c>
      <c r="U2178" s="5" t="str">
        <f t="shared" ref="U2178:U2241" si="346">TEXT(S2178,"yyyy")</f>
        <v>2014</v>
      </c>
      <c r="V2178" s="5" t="str">
        <f t="shared" ref="V2178:V2241" si="347">TEXT(X2178,"mmm")</f>
        <v>Dec</v>
      </c>
      <c r="W2178" s="1" t="str">
        <f t="shared" ref="W2178:W2241" si="348">TEXT(X2178,"yyyy")</f>
        <v>2014</v>
      </c>
      <c r="X2178" s="27">
        <f t="shared" ref="X2178:X2241" si="349">(((I2178/60)/60)/24)+DATE(1970,1,1)</f>
        <v>41991.626898148148</v>
      </c>
    </row>
    <row r="2179" spans="1:24" ht="32" hidden="1" x14ac:dyDescent="0.2">
      <c r="A2179" s="1">
        <v>4041</v>
      </c>
      <c r="B2179" s="7" t="s">
        <v>4037</v>
      </c>
      <c r="C2179" s="7" t="s">
        <v>8145</v>
      </c>
      <c r="D2179" s="1">
        <v>5000</v>
      </c>
      <c r="E2179" s="1">
        <v>21</v>
      </c>
      <c r="F2179" s="1" t="s">
        <v>8220</v>
      </c>
      <c r="G2179" s="1" t="s">
        <v>8224</v>
      </c>
      <c r="H2179" s="1" t="s">
        <v>8246</v>
      </c>
      <c r="I2179" s="1">
        <v>1473160954</v>
      </c>
      <c r="J2179" s="1">
        <v>1467976954</v>
      </c>
      <c r="K2179" s="1" t="b">
        <v>0</v>
      </c>
      <c r="L2179" s="1">
        <v>2</v>
      </c>
      <c r="M2179" s="1" t="b">
        <v>0</v>
      </c>
      <c r="N2179" s="1" t="s">
        <v>8270</v>
      </c>
      <c r="O2179" s="28">
        <f t="shared" si="340"/>
        <v>4.1999999999999997E-3</v>
      </c>
      <c r="P2179" s="29">
        <f t="shared" si="341"/>
        <v>10.5</v>
      </c>
      <c r="Q2179" s="9" t="str">
        <f t="shared" si="342"/>
        <v>theater</v>
      </c>
      <c r="R2179" s="26" t="str">
        <f t="shared" si="343"/>
        <v>plays</v>
      </c>
      <c r="S2179" s="27">
        <f t="shared" si="344"/>
        <v>42559.474004629628</v>
      </c>
      <c r="T2179" s="5" t="str">
        <f t="shared" si="345"/>
        <v>Jul</v>
      </c>
      <c r="U2179" s="5" t="str">
        <f t="shared" si="346"/>
        <v>2016</v>
      </c>
      <c r="V2179" s="5" t="str">
        <f t="shared" si="347"/>
        <v>Sep</v>
      </c>
      <c r="W2179" s="1" t="str">
        <f t="shared" si="348"/>
        <v>2016</v>
      </c>
      <c r="X2179" s="27">
        <f t="shared" si="349"/>
        <v>42619.474004629628</v>
      </c>
    </row>
    <row r="2180" spans="1:24" ht="48" hidden="1" x14ac:dyDescent="0.2">
      <c r="A2180" s="1">
        <v>4045</v>
      </c>
      <c r="B2180" s="7" t="s">
        <v>4041</v>
      </c>
      <c r="C2180" s="7" t="s">
        <v>8149</v>
      </c>
      <c r="D2180" s="1">
        <v>5000</v>
      </c>
      <c r="E2180" s="1">
        <v>1</v>
      </c>
      <c r="F2180" s="1" t="s">
        <v>8220</v>
      </c>
      <c r="G2180" s="1" t="s">
        <v>8225</v>
      </c>
      <c r="H2180" s="1" t="s">
        <v>8247</v>
      </c>
      <c r="I2180" s="1">
        <v>1408596589</v>
      </c>
      <c r="J2180" s="1">
        <v>1406004589</v>
      </c>
      <c r="K2180" s="1" t="b">
        <v>0</v>
      </c>
      <c r="L2180" s="1">
        <v>1</v>
      </c>
      <c r="M2180" s="1" t="b">
        <v>0</v>
      </c>
      <c r="N2180" s="1" t="s">
        <v>8270</v>
      </c>
      <c r="O2180" s="28">
        <f t="shared" si="340"/>
        <v>2.0000000000000001E-4</v>
      </c>
      <c r="P2180" s="29">
        <f t="shared" si="341"/>
        <v>1</v>
      </c>
      <c r="Q2180" s="9" t="str">
        <f t="shared" si="342"/>
        <v>theater</v>
      </c>
      <c r="R2180" s="26" t="str">
        <f t="shared" si="343"/>
        <v>plays</v>
      </c>
      <c r="S2180" s="27">
        <f t="shared" si="344"/>
        <v>41842.201261574075</v>
      </c>
      <c r="T2180" s="5" t="str">
        <f t="shared" si="345"/>
        <v>Jul</v>
      </c>
      <c r="U2180" s="5" t="str">
        <f t="shared" si="346"/>
        <v>2014</v>
      </c>
      <c r="V2180" s="5" t="str">
        <f t="shared" si="347"/>
        <v>Aug</v>
      </c>
      <c r="W2180" s="1" t="str">
        <f t="shared" si="348"/>
        <v>2014</v>
      </c>
      <c r="X2180" s="27">
        <f t="shared" si="349"/>
        <v>41872.201261574075</v>
      </c>
    </row>
    <row r="2181" spans="1:24" ht="48" hidden="1" x14ac:dyDescent="0.2">
      <c r="A2181" s="1">
        <v>4047</v>
      </c>
      <c r="B2181" s="7" t="s">
        <v>4043</v>
      </c>
      <c r="C2181" s="7" t="s">
        <v>8151</v>
      </c>
      <c r="D2181" s="1">
        <v>5000</v>
      </c>
      <c r="E2181" s="1">
        <v>110</v>
      </c>
      <c r="F2181" s="1" t="s">
        <v>8220</v>
      </c>
      <c r="G2181" s="1" t="s">
        <v>8223</v>
      </c>
      <c r="H2181" s="1" t="s">
        <v>8245</v>
      </c>
      <c r="I2181" s="1">
        <v>1420938000</v>
      </c>
      <c r="J2181" s="1">
        <v>1418862743</v>
      </c>
      <c r="K2181" s="1" t="b">
        <v>0</v>
      </c>
      <c r="L2181" s="1">
        <v>4</v>
      </c>
      <c r="M2181" s="1" t="b">
        <v>0</v>
      </c>
      <c r="N2181" s="1" t="s">
        <v>8270</v>
      </c>
      <c r="O2181" s="28">
        <f t="shared" si="340"/>
        <v>2.1999999999999999E-2</v>
      </c>
      <c r="P2181" s="29">
        <f t="shared" si="341"/>
        <v>27.5</v>
      </c>
      <c r="Q2181" s="9" t="str">
        <f t="shared" si="342"/>
        <v>theater</v>
      </c>
      <c r="R2181" s="26" t="str">
        <f t="shared" si="343"/>
        <v>plays</v>
      </c>
      <c r="S2181" s="27">
        <f t="shared" si="344"/>
        <v>41991.022488425922</v>
      </c>
      <c r="T2181" s="5" t="str">
        <f t="shared" si="345"/>
        <v>Dec</v>
      </c>
      <c r="U2181" s="5" t="str">
        <f t="shared" si="346"/>
        <v>2014</v>
      </c>
      <c r="V2181" s="5" t="str">
        <f t="shared" si="347"/>
        <v>Jan</v>
      </c>
      <c r="W2181" s="1" t="str">
        <f t="shared" si="348"/>
        <v>2015</v>
      </c>
      <c r="X2181" s="27">
        <f t="shared" si="349"/>
        <v>42015.041666666672</v>
      </c>
    </row>
    <row r="2182" spans="1:24" ht="48" hidden="1" x14ac:dyDescent="0.2">
      <c r="A2182" s="1">
        <v>4055</v>
      </c>
      <c r="B2182" s="7" t="s">
        <v>4051</v>
      </c>
      <c r="C2182" s="7" t="s">
        <v>8159</v>
      </c>
      <c r="D2182" s="1">
        <v>5000</v>
      </c>
      <c r="E2182" s="1">
        <v>881</v>
      </c>
      <c r="F2182" s="1" t="s">
        <v>8220</v>
      </c>
      <c r="G2182" s="1" t="s">
        <v>8224</v>
      </c>
      <c r="H2182" s="1" t="s">
        <v>8246</v>
      </c>
      <c r="I2182" s="1">
        <v>1403192031</v>
      </c>
      <c r="J2182" s="1">
        <v>1400600031</v>
      </c>
      <c r="K2182" s="1" t="b">
        <v>0</v>
      </c>
      <c r="L2182" s="1">
        <v>21</v>
      </c>
      <c r="M2182" s="1" t="b">
        <v>0</v>
      </c>
      <c r="N2182" s="1" t="s">
        <v>8270</v>
      </c>
      <c r="O2182" s="28">
        <f t="shared" si="340"/>
        <v>0.1762</v>
      </c>
      <c r="P2182" s="29">
        <f t="shared" si="341"/>
        <v>41.952380952380949</v>
      </c>
      <c r="Q2182" s="9" t="str">
        <f t="shared" si="342"/>
        <v>theater</v>
      </c>
      <c r="R2182" s="26" t="str">
        <f t="shared" si="343"/>
        <v>plays</v>
      </c>
      <c r="S2182" s="27">
        <f t="shared" si="344"/>
        <v>41779.648506944446</v>
      </c>
      <c r="T2182" s="5" t="str">
        <f t="shared" si="345"/>
        <v>May</v>
      </c>
      <c r="U2182" s="5" t="str">
        <f t="shared" si="346"/>
        <v>2014</v>
      </c>
      <c r="V2182" s="5" t="str">
        <f t="shared" si="347"/>
        <v>Jun</v>
      </c>
      <c r="W2182" s="1" t="str">
        <f t="shared" si="348"/>
        <v>2014</v>
      </c>
      <c r="X2182" s="27">
        <f t="shared" si="349"/>
        <v>41809.648506944446</v>
      </c>
    </row>
    <row r="2183" spans="1:24" ht="48" hidden="1" x14ac:dyDescent="0.2">
      <c r="A2183" s="1">
        <v>4067</v>
      </c>
      <c r="B2183" s="7" t="s">
        <v>4063</v>
      </c>
      <c r="C2183" s="7" t="s">
        <v>7998</v>
      </c>
      <c r="D2183" s="1">
        <v>5000</v>
      </c>
      <c r="E2183" s="1">
        <v>3045</v>
      </c>
      <c r="F2183" s="1" t="s">
        <v>8220</v>
      </c>
      <c r="G2183" s="1" t="s">
        <v>8223</v>
      </c>
      <c r="H2183" s="1" t="s">
        <v>8245</v>
      </c>
      <c r="I2183" s="1">
        <v>1443408550</v>
      </c>
      <c r="J2183" s="1">
        <v>1439952550</v>
      </c>
      <c r="K2183" s="1" t="b">
        <v>0</v>
      </c>
      <c r="L2183" s="1">
        <v>17</v>
      </c>
      <c r="M2183" s="1" t="b">
        <v>0</v>
      </c>
      <c r="N2183" s="1" t="s">
        <v>8270</v>
      </c>
      <c r="O2183" s="28">
        <f t="shared" si="340"/>
        <v>0.60899999999999999</v>
      </c>
      <c r="P2183" s="29">
        <f t="shared" si="341"/>
        <v>179.11764705882354</v>
      </c>
      <c r="Q2183" s="9" t="str">
        <f t="shared" si="342"/>
        <v>theater</v>
      </c>
      <c r="R2183" s="26" t="str">
        <f t="shared" si="343"/>
        <v>plays</v>
      </c>
      <c r="S2183" s="27">
        <f t="shared" si="344"/>
        <v>42235.117476851854</v>
      </c>
      <c r="T2183" s="5" t="str">
        <f t="shared" si="345"/>
        <v>Aug</v>
      </c>
      <c r="U2183" s="5" t="str">
        <f t="shared" si="346"/>
        <v>2015</v>
      </c>
      <c r="V2183" s="5" t="str">
        <f t="shared" si="347"/>
        <v>Sep</v>
      </c>
      <c r="W2183" s="1" t="str">
        <f t="shared" si="348"/>
        <v>2015</v>
      </c>
      <c r="X2183" s="27">
        <f t="shared" si="349"/>
        <v>42275.117476851854</v>
      </c>
    </row>
    <row r="2184" spans="1:24" ht="48" hidden="1" x14ac:dyDescent="0.2">
      <c r="A2184" s="1">
        <v>4089</v>
      </c>
      <c r="B2184" s="7" t="s">
        <v>4085</v>
      </c>
      <c r="C2184" s="7" t="s">
        <v>8192</v>
      </c>
      <c r="D2184" s="1">
        <v>5000</v>
      </c>
      <c r="E2184" s="1">
        <v>240</v>
      </c>
      <c r="F2184" s="1" t="s">
        <v>8220</v>
      </c>
      <c r="G2184" s="1" t="s">
        <v>8223</v>
      </c>
      <c r="H2184" s="1" t="s">
        <v>8245</v>
      </c>
      <c r="I2184" s="1">
        <v>1433093700</v>
      </c>
      <c r="J2184" s="1">
        <v>1430242488</v>
      </c>
      <c r="K2184" s="1" t="b">
        <v>0</v>
      </c>
      <c r="L2184" s="1">
        <v>8</v>
      </c>
      <c r="M2184" s="1" t="b">
        <v>0</v>
      </c>
      <c r="N2184" s="1" t="s">
        <v>8270</v>
      </c>
      <c r="O2184" s="28">
        <f t="shared" si="340"/>
        <v>4.8000000000000001E-2</v>
      </c>
      <c r="P2184" s="29">
        <f t="shared" si="341"/>
        <v>30</v>
      </c>
      <c r="Q2184" s="9" t="str">
        <f t="shared" si="342"/>
        <v>theater</v>
      </c>
      <c r="R2184" s="26" t="str">
        <f t="shared" si="343"/>
        <v>plays</v>
      </c>
      <c r="S2184" s="27">
        <f t="shared" si="344"/>
        <v>42122.732499999998</v>
      </c>
      <c r="T2184" s="5" t="str">
        <f t="shared" si="345"/>
        <v>Apr</v>
      </c>
      <c r="U2184" s="5" t="str">
        <f t="shared" si="346"/>
        <v>2015</v>
      </c>
      <c r="V2184" s="5" t="str">
        <f t="shared" si="347"/>
        <v>May</v>
      </c>
      <c r="W2184" s="1" t="str">
        <f t="shared" si="348"/>
        <v>2015</v>
      </c>
      <c r="X2184" s="27">
        <f t="shared" si="349"/>
        <v>42155.732638888891</v>
      </c>
    </row>
    <row r="2185" spans="1:24" ht="48" hidden="1" x14ac:dyDescent="0.2">
      <c r="A2185" s="1">
        <v>4106</v>
      </c>
      <c r="B2185" s="7" t="s">
        <v>4102</v>
      </c>
      <c r="C2185" s="7" t="s">
        <v>8209</v>
      </c>
      <c r="D2185" s="1">
        <v>5000</v>
      </c>
      <c r="E2185" s="1">
        <v>3530</v>
      </c>
      <c r="F2185" s="1" t="s">
        <v>8220</v>
      </c>
      <c r="G2185" s="1" t="s">
        <v>8223</v>
      </c>
      <c r="H2185" s="1" t="s">
        <v>8245</v>
      </c>
      <c r="I2185" s="1">
        <v>1427936400</v>
      </c>
      <c r="J2185" s="1">
        <v>1424221866</v>
      </c>
      <c r="K2185" s="1" t="b">
        <v>0</v>
      </c>
      <c r="L2185" s="1">
        <v>33</v>
      </c>
      <c r="M2185" s="1" t="b">
        <v>0</v>
      </c>
      <c r="N2185" s="1" t="s">
        <v>8270</v>
      </c>
      <c r="O2185" s="28">
        <f t="shared" si="340"/>
        <v>0.70599999999999996</v>
      </c>
      <c r="P2185" s="29">
        <f t="shared" si="341"/>
        <v>106.96969696969697</v>
      </c>
      <c r="Q2185" s="9" t="str">
        <f t="shared" si="342"/>
        <v>theater</v>
      </c>
      <c r="R2185" s="26" t="str">
        <f t="shared" si="343"/>
        <v>plays</v>
      </c>
      <c r="S2185" s="27">
        <f t="shared" si="344"/>
        <v>42053.049375000002</v>
      </c>
      <c r="T2185" s="5" t="str">
        <f t="shared" si="345"/>
        <v>Feb</v>
      </c>
      <c r="U2185" s="5" t="str">
        <f t="shared" si="346"/>
        <v>2015</v>
      </c>
      <c r="V2185" s="5" t="str">
        <f t="shared" si="347"/>
        <v>Apr</v>
      </c>
      <c r="W2185" s="1" t="str">
        <f t="shared" si="348"/>
        <v>2015</v>
      </c>
      <c r="X2185" s="27">
        <f t="shared" si="349"/>
        <v>42096.041666666672</v>
      </c>
    </row>
    <row r="2186" spans="1:24" ht="48" hidden="1" x14ac:dyDescent="0.2">
      <c r="A2186" s="1">
        <v>1701</v>
      </c>
      <c r="B2186" s="7" t="s">
        <v>1702</v>
      </c>
      <c r="C2186" s="7" t="s">
        <v>5811</v>
      </c>
      <c r="D2186" s="1">
        <v>5050</v>
      </c>
      <c r="E2186" s="1">
        <v>10</v>
      </c>
      <c r="F2186" s="1" t="s">
        <v>8220</v>
      </c>
      <c r="G2186" s="1" t="s">
        <v>8223</v>
      </c>
      <c r="H2186" s="1" t="s">
        <v>8245</v>
      </c>
      <c r="I2186" s="1">
        <v>1421337405</v>
      </c>
      <c r="J2186" s="1">
        <v>1418745405</v>
      </c>
      <c r="K2186" s="1" t="b">
        <v>0</v>
      </c>
      <c r="L2186" s="1">
        <v>2</v>
      </c>
      <c r="M2186" s="1" t="b">
        <v>0</v>
      </c>
      <c r="N2186" s="1" t="s">
        <v>8292</v>
      </c>
      <c r="O2186" s="28">
        <f t="shared" si="340"/>
        <v>1.9801980198019802E-3</v>
      </c>
      <c r="P2186" s="29">
        <f t="shared" si="341"/>
        <v>5</v>
      </c>
      <c r="Q2186" s="9" t="str">
        <f t="shared" si="342"/>
        <v>music</v>
      </c>
      <c r="R2186" s="26" t="str">
        <f t="shared" si="343"/>
        <v>faith</v>
      </c>
      <c r="S2186" s="27">
        <f t="shared" si="344"/>
        <v>41989.664409722223</v>
      </c>
      <c r="T2186" s="5" t="str">
        <f t="shared" si="345"/>
        <v>Dec</v>
      </c>
      <c r="U2186" s="5" t="str">
        <f t="shared" si="346"/>
        <v>2014</v>
      </c>
      <c r="V2186" s="5" t="str">
        <f t="shared" si="347"/>
        <v>Jan</v>
      </c>
      <c r="W2186" s="1" t="str">
        <f t="shared" si="348"/>
        <v>2015</v>
      </c>
      <c r="X2186" s="27">
        <f t="shared" si="349"/>
        <v>42019.664409722223</v>
      </c>
    </row>
    <row r="2187" spans="1:24" ht="48" hidden="1" x14ac:dyDescent="0.2">
      <c r="A2187" s="1">
        <v>1699</v>
      </c>
      <c r="B2187" s="7" t="s">
        <v>1700</v>
      </c>
      <c r="C2187" s="7" t="s">
        <v>5809</v>
      </c>
      <c r="D2187" s="1">
        <v>5105</v>
      </c>
      <c r="E2187" s="1">
        <v>216</v>
      </c>
      <c r="F2187" s="1" t="s">
        <v>8221</v>
      </c>
      <c r="G2187" s="1" t="s">
        <v>8223</v>
      </c>
      <c r="H2187" s="1" t="s">
        <v>8245</v>
      </c>
      <c r="I2187" s="1">
        <v>1491943445</v>
      </c>
      <c r="J2187" s="1">
        <v>1489351445</v>
      </c>
      <c r="K2187" s="1" t="b">
        <v>0</v>
      </c>
      <c r="L2187" s="1">
        <v>4</v>
      </c>
      <c r="M2187" s="1" t="b">
        <v>0</v>
      </c>
      <c r="N2187" s="1" t="s">
        <v>8292</v>
      </c>
      <c r="O2187" s="28">
        <f t="shared" si="340"/>
        <v>4.2311459353574929E-2</v>
      </c>
      <c r="P2187" s="29">
        <f t="shared" si="341"/>
        <v>54</v>
      </c>
      <c r="Q2187" s="9" t="str">
        <f t="shared" si="342"/>
        <v>music</v>
      </c>
      <c r="R2187" s="26" t="str">
        <f t="shared" si="343"/>
        <v>faith</v>
      </c>
      <c r="S2187" s="27">
        <f t="shared" si="344"/>
        <v>42806.863946759258</v>
      </c>
      <c r="T2187" s="5" t="str">
        <f t="shared" si="345"/>
        <v>Mar</v>
      </c>
      <c r="U2187" s="5" t="str">
        <f t="shared" si="346"/>
        <v>2017</v>
      </c>
      <c r="V2187" s="5" t="str">
        <f t="shared" si="347"/>
        <v>Apr</v>
      </c>
      <c r="W2187" s="1" t="str">
        <f t="shared" si="348"/>
        <v>2017</v>
      </c>
      <c r="X2187" s="27">
        <f t="shared" si="349"/>
        <v>42836.863946759258</v>
      </c>
    </row>
    <row r="2188" spans="1:24" ht="48" hidden="1" x14ac:dyDescent="0.2">
      <c r="A2188" s="1">
        <v>1163</v>
      </c>
      <c r="B2188" s="7" t="s">
        <v>1164</v>
      </c>
      <c r="C2188" s="7" t="s">
        <v>5273</v>
      </c>
      <c r="D2188" s="1">
        <v>5200</v>
      </c>
      <c r="E2188" s="1">
        <v>0</v>
      </c>
      <c r="F2188" s="1" t="s">
        <v>8220</v>
      </c>
      <c r="G2188" s="1" t="s">
        <v>8223</v>
      </c>
      <c r="H2188" s="1" t="s">
        <v>8245</v>
      </c>
      <c r="I2188" s="1">
        <v>1407604920</v>
      </c>
      <c r="J2188" s="1">
        <v>1405012920</v>
      </c>
      <c r="K2188" s="1" t="b">
        <v>0</v>
      </c>
      <c r="L2188" s="1">
        <v>0</v>
      </c>
      <c r="M2188" s="1" t="b">
        <v>0</v>
      </c>
      <c r="N2188" s="1" t="s">
        <v>8283</v>
      </c>
      <c r="O2188" s="28">
        <f t="shared" si="340"/>
        <v>0</v>
      </c>
      <c r="P2188" s="29">
        <f t="shared" si="341"/>
        <v>0</v>
      </c>
      <c r="Q2188" s="9" t="str">
        <f t="shared" si="342"/>
        <v>food</v>
      </c>
      <c r="R2188" s="26" t="str">
        <f t="shared" si="343"/>
        <v>food trucks</v>
      </c>
      <c r="S2188" s="27">
        <f t="shared" si="344"/>
        <v>41830.723611111112</v>
      </c>
      <c r="T2188" s="5" t="str">
        <f t="shared" si="345"/>
        <v>Jul</v>
      </c>
      <c r="U2188" s="5" t="str">
        <f t="shared" si="346"/>
        <v>2014</v>
      </c>
      <c r="V2188" s="5" t="str">
        <f t="shared" si="347"/>
        <v>Aug</v>
      </c>
      <c r="W2188" s="1" t="str">
        <f t="shared" si="348"/>
        <v>2014</v>
      </c>
      <c r="X2188" s="27">
        <f t="shared" si="349"/>
        <v>41860.723611111112</v>
      </c>
    </row>
    <row r="2189" spans="1:24" ht="48" hidden="1" x14ac:dyDescent="0.2">
      <c r="A2189" s="1">
        <v>33</v>
      </c>
      <c r="B2189" s="7" t="s">
        <v>35</v>
      </c>
      <c r="C2189" s="7" t="s">
        <v>4144</v>
      </c>
      <c r="D2189" s="1">
        <v>5250</v>
      </c>
      <c r="E2189" s="1">
        <v>5360</v>
      </c>
      <c r="F2189" s="1" t="s">
        <v>8218</v>
      </c>
      <c r="G2189" s="1" t="s">
        <v>8223</v>
      </c>
      <c r="H2189" s="1" t="s">
        <v>8245</v>
      </c>
      <c r="I2189" s="1">
        <v>1447001501</v>
      </c>
      <c r="J2189" s="1">
        <v>1444405901</v>
      </c>
      <c r="K2189" s="1" t="b">
        <v>0</v>
      </c>
      <c r="L2189" s="1">
        <v>64</v>
      </c>
      <c r="M2189" s="1" t="b">
        <v>1</v>
      </c>
      <c r="N2189" s="1" t="s">
        <v>8264</v>
      </c>
      <c r="O2189" s="28">
        <f t="shared" si="340"/>
        <v>1.0209523809523811</v>
      </c>
      <c r="P2189" s="29">
        <f t="shared" si="341"/>
        <v>83.75</v>
      </c>
      <c r="Q2189" s="9" t="str">
        <f t="shared" si="342"/>
        <v>film &amp; video</v>
      </c>
      <c r="R2189" s="26" t="str">
        <f t="shared" si="343"/>
        <v>television</v>
      </c>
      <c r="S2189" s="27">
        <f t="shared" si="344"/>
        <v>42286.660891203705</v>
      </c>
      <c r="T2189" s="5" t="str">
        <f t="shared" si="345"/>
        <v>Oct</v>
      </c>
      <c r="U2189" s="5" t="str">
        <f t="shared" si="346"/>
        <v>2015</v>
      </c>
      <c r="V2189" s="5" t="str">
        <f t="shared" si="347"/>
        <v>Nov</v>
      </c>
      <c r="W2189" s="1" t="str">
        <f t="shared" si="348"/>
        <v>2015</v>
      </c>
      <c r="X2189" s="27">
        <f t="shared" si="349"/>
        <v>42316.702557870376</v>
      </c>
    </row>
    <row r="2190" spans="1:24" ht="48" hidden="1" x14ac:dyDescent="0.2">
      <c r="A2190" s="1">
        <v>1932</v>
      </c>
      <c r="B2190" s="7" t="s">
        <v>1933</v>
      </c>
      <c r="C2190" s="7" t="s">
        <v>6042</v>
      </c>
      <c r="D2190" s="1">
        <v>5250</v>
      </c>
      <c r="E2190" s="1">
        <v>5617</v>
      </c>
      <c r="F2190" s="1" t="s">
        <v>8218</v>
      </c>
      <c r="G2190" s="1" t="s">
        <v>8223</v>
      </c>
      <c r="H2190" s="1" t="s">
        <v>8245</v>
      </c>
      <c r="I2190" s="1">
        <v>1327433173</v>
      </c>
      <c r="J2190" s="1">
        <v>1325618773</v>
      </c>
      <c r="K2190" s="1" t="b">
        <v>0</v>
      </c>
      <c r="L2190" s="1">
        <v>80</v>
      </c>
      <c r="M2190" s="1" t="b">
        <v>1</v>
      </c>
      <c r="N2190" s="1" t="s">
        <v>8278</v>
      </c>
      <c r="O2190" s="28">
        <f t="shared" si="340"/>
        <v>1.0699047619047619</v>
      </c>
      <c r="P2190" s="29">
        <f t="shared" si="341"/>
        <v>70.212500000000006</v>
      </c>
      <c r="Q2190" s="9" t="str">
        <f t="shared" si="342"/>
        <v>music</v>
      </c>
      <c r="R2190" s="26" t="str">
        <f t="shared" si="343"/>
        <v>indie rock</v>
      </c>
      <c r="S2190" s="27">
        <f t="shared" si="344"/>
        <v>40911.809872685182</v>
      </c>
      <c r="T2190" s="5" t="str">
        <f t="shared" si="345"/>
        <v>Jan</v>
      </c>
      <c r="U2190" s="5" t="str">
        <f t="shared" si="346"/>
        <v>2012</v>
      </c>
      <c r="V2190" s="5" t="str">
        <f t="shared" si="347"/>
        <v>Jan</v>
      </c>
      <c r="W2190" s="1" t="str">
        <f t="shared" si="348"/>
        <v>2012</v>
      </c>
      <c r="X2190" s="27">
        <f t="shared" si="349"/>
        <v>40932.809872685182</v>
      </c>
    </row>
    <row r="2191" spans="1:24" ht="48" hidden="1" x14ac:dyDescent="0.2">
      <c r="A2191" s="1">
        <v>323</v>
      </c>
      <c r="B2191" s="7" t="s">
        <v>324</v>
      </c>
      <c r="C2191" s="7" t="s">
        <v>4433</v>
      </c>
      <c r="D2191" s="1">
        <v>5400</v>
      </c>
      <c r="E2191" s="1">
        <v>6646</v>
      </c>
      <c r="F2191" s="1" t="s">
        <v>8218</v>
      </c>
      <c r="G2191" s="1" t="s">
        <v>8223</v>
      </c>
      <c r="H2191" s="1" t="s">
        <v>8245</v>
      </c>
      <c r="I2191" s="1">
        <v>1482307140</v>
      </c>
      <c r="J2191" s="1">
        <v>1479886966</v>
      </c>
      <c r="K2191" s="1" t="b">
        <v>1</v>
      </c>
      <c r="L2191" s="1">
        <v>58</v>
      </c>
      <c r="M2191" s="1" t="b">
        <v>1</v>
      </c>
      <c r="N2191" s="1" t="s">
        <v>8268</v>
      </c>
      <c r="O2191" s="28">
        <f t="shared" si="340"/>
        <v>1.2307407407407407</v>
      </c>
      <c r="P2191" s="29">
        <f t="shared" si="341"/>
        <v>114.58620689655173</v>
      </c>
      <c r="Q2191" s="9" t="str">
        <f t="shared" si="342"/>
        <v>film &amp; video</v>
      </c>
      <c r="R2191" s="26" t="str">
        <f t="shared" si="343"/>
        <v>documentary</v>
      </c>
      <c r="S2191" s="27">
        <f t="shared" si="344"/>
        <v>42697.32136574074</v>
      </c>
      <c r="T2191" s="5" t="str">
        <f t="shared" si="345"/>
        <v>Nov</v>
      </c>
      <c r="U2191" s="5" t="str">
        <f t="shared" si="346"/>
        <v>2016</v>
      </c>
      <c r="V2191" s="5" t="str">
        <f t="shared" si="347"/>
        <v>Dec</v>
      </c>
      <c r="W2191" s="1" t="str">
        <f t="shared" si="348"/>
        <v>2016</v>
      </c>
      <c r="X2191" s="27">
        <f t="shared" si="349"/>
        <v>42725.332638888889</v>
      </c>
    </row>
    <row r="2192" spans="1:24" ht="16" hidden="1" x14ac:dyDescent="0.2">
      <c r="A2192" s="1">
        <v>1032</v>
      </c>
      <c r="B2192" s="7" t="s">
        <v>1033</v>
      </c>
      <c r="C2192" s="7" t="s">
        <v>5142</v>
      </c>
      <c r="D2192" s="1">
        <v>5400</v>
      </c>
      <c r="E2192" s="1">
        <v>5858.84</v>
      </c>
      <c r="F2192" s="1" t="s">
        <v>8218</v>
      </c>
      <c r="G2192" s="1" t="s">
        <v>8223</v>
      </c>
      <c r="H2192" s="1" t="s">
        <v>8245</v>
      </c>
      <c r="I2192" s="1">
        <v>1466697625</v>
      </c>
      <c r="J2192" s="1">
        <v>1464105625</v>
      </c>
      <c r="K2192" s="1" t="b">
        <v>0</v>
      </c>
      <c r="L2192" s="1">
        <v>96</v>
      </c>
      <c r="M2192" s="1" t="b">
        <v>1</v>
      </c>
      <c r="N2192" s="1" t="s">
        <v>8279</v>
      </c>
      <c r="O2192" s="28">
        <f t="shared" si="340"/>
        <v>1.0849703703703704</v>
      </c>
      <c r="P2192" s="29">
        <f t="shared" si="341"/>
        <v>61.029583333333335</v>
      </c>
      <c r="Q2192" s="9" t="str">
        <f t="shared" si="342"/>
        <v>music</v>
      </c>
      <c r="R2192" s="26" t="str">
        <f t="shared" si="343"/>
        <v>electronic music</v>
      </c>
      <c r="S2192" s="27">
        <f t="shared" si="344"/>
        <v>42514.666956018518</v>
      </c>
      <c r="T2192" s="5" t="str">
        <f t="shared" si="345"/>
        <v>May</v>
      </c>
      <c r="U2192" s="5" t="str">
        <f t="shared" si="346"/>
        <v>2016</v>
      </c>
      <c r="V2192" s="5" t="str">
        <f t="shared" si="347"/>
        <v>Jun</v>
      </c>
      <c r="W2192" s="1" t="str">
        <f t="shared" si="348"/>
        <v>2016</v>
      </c>
      <c r="X2192" s="27">
        <f t="shared" si="349"/>
        <v>42544.666956018518</v>
      </c>
    </row>
    <row r="2193" spans="1:24" ht="48" hidden="1" x14ac:dyDescent="0.2">
      <c r="A2193" s="1">
        <v>2188</v>
      </c>
      <c r="B2193" s="7" t="s">
        <v>2189</v>
      </c>
      <c r="C2193" s="7" t="s">
        <v>6298</v>
      </c>
      <c r="D2193" s="1">
        <v>5494</v>
      </c>
      <c r="E2193" s="1">
        <v>22645</v>
      </c>
      <c r="F2193" s="1" t="s">
        <v>8218</v>
      </c>
      <c r="G2193" s="1" t="s">
        <v>8225</v>
      </c>
      <c r="H2193" s="1" t="s">
        <v>8247</v>
      </c>
      <c r="I2193" s="1">
        <v>1477414800</v>
      </c>
      <c r="J2193" s="1">
        <v>1474380241</v>
      </c>
      <c r="K2193" s="1" t="b">
        <v>0</v>
      </c>
      <c r="L2193" s="1">
        <v>514</v>
      </c>
      <c r="M2193" s="1" t="b">
        <v>1</v>
      </c>
      <c r="N2193" s="1" t="s">
        <v>8296</v>
      </c>
      <c r="O2193" s="28">
        <f t="shared" si="340"/>
        <v>4.1217692027666546</v>
      </c>
      <c r="P2193" s="29">
        <f t="shared" si="341"/>
        <v>44.056420233463037</v>
      </c>
      <c r="Q2193" s="9" t="str">
        <f t="shared" si="342"/>
        <v>games</v>
      </c>
      <c r="R2193" s="26" t="str">
        <f t="shared" si="343"/>
        <v>tabletop games</v>
      </c>
      <c r="S2193" s="27">
        <f t="shared" si="344"/>
        <v>42633.586122685185</v>
      </c>
      <c r="T2193" s="5" t="str">
        <f t="shared" si="345"/>
        <v>Sep</v>
      </c>
      <c r="U2193" s="5" t="str">
        <f t="shared" si="346"/>
        <v>2016</v>
      </c>
      <c r="V2193" s="5" t="str">
        <f t="shared" si="347"/>
        <v>Oct</v>
      </c>
      <c r="W2193" s="1" t="str">
        <f t="shared" si="348"/>
        <v>2016</v>
      </c>
      <c r="X2193" s="27">
        <f t="shared" si="349"/>
        <v>42668.708333333328</v>
      </c>
    </row>
    <row r="2194" spans="1:24" ht="48" hidden="1" x14ac:dyDescent="0.2">
      <c r="A2194" s="1">
        <v>143</v>
      </c>
      <c r="B2194" s="7" t="s">
        <v>145</v>
      </c>
      <c r="C2194" s="7" t="s">
        <v>4253</v>
      </c>
      <c r="D2194" s="1">
        <v>5500</v>
      </c>
      <c r="E2194" s="1">
        <v>0</v>
      </c>
      <c r="F2194" s="1" t="s">
        <v>8219</v>
      </c>
      <c r="G2194" s="1" t="s">
        <v>8225</v>
      </c>
      <c r="H2194" s="1" t="s">
        <v>8247</v>
      </c>
      <c r="I2194" s="1">
        <v>1472882100</v>
      </c>
      <c r="J2194" s="1">
        <v>1467941542</v>
      </c>
      <c r="K2194" s="1" t="b">
        <v>0</v>
      </c>
      <c r="L2194" s="1">
        <v>0</v>
      </c>
      <c r="M2194" s="1" t="b">
        <v>0</v>
      </c>
      <c r="N2194" s="1" t="s">
        <v>8266</v>
      </c>
      <c r="O2194" s="28">
        <f t="shared" si="340"/>
        <v>0</v>
      </c>
      <c r="P2194" s="29">
        <f t="shared" si="341"/>
        <v>0</v>
      </c>
      <c r="Q2194" s="9" t="str">
        <f t="shared" si="342"/>
        <v>film &amp; video</v>
      </c>
      <c r="R2194" s="26" t="str">
        <f t="shared" si="343"/>
        <v>science fiction</v>
      </c>
      <c r="S2194" s="27">
        <f t="shared" si="344"/>
        <v>42559.064143518524</v>
      </c>
      <c r="T2194" s="5" t="str">
        <f t="shared" si="345"/>
        <v>Jul</v>
      </c>
      <c r="U2194" s="5" t="str">
        <f t="shared" si="346"/>
        <v>2016</v>
      </c>
      <c r="V2194" s="5" t="str">
        <f t="shared" si="347"/>
        <v>Sep</v>
      </c>
      <c r="W2194" s="1" t="str">
        <f t="shared" si="348"/>
        <v>2016</v>
      </c>
      <c r="X2194" s="27">
        <f t="shared" si="349"/>
        <v>42616.246527777781</v>
      </c>
    </row>
    <row r="2195" spans="1:24" ht="48" hidden="1" x14ac:dyDescent="0.2">
      <c r="A2195" s="1">
        <v>281</v>
      </c>
      <c r="B2195" s="7" t="s">
        <v>282</v>
      </c>
      <c r="C2195" s="7" t="s">
        <v>4391</v>
      </c>
      <c r="D2195" s="1">
        <v>5500</v>
      </c>
      <c r="E2195" s="1">
        <v>6632.32</v>
      </c>
      <c r="F2195" s="1" t="s">
        <v>8218</v>
      </c>
      <c r="G2195" s="1" t="s">
        <v>8223</v>
      </c>
      <c r="H2195" s="1" t="s">
        <v>8245</v>
      </c>
      <c r="I2195" s="1">
        <v>1249932360</v>
      </c>
      <c r="J2195" s="1">
        <v>1242532513</v>
      </c>
      <c r="K2195" s="1" t="b">
        <v>1</v>
      </c>
      <c r="L2195" s="1">
        <v>79</v>
      </c>
      <c r="M2195" s="1" t="b">
        <v>1</v>
      </c>
      <c r="N2195" s="1" t="s">
        <v>8268</v>
      </c>
      <c r="O2195" s="28">
        <f t="shared" si="340"/>
        <v>1.2058763636363636</v>
      </c>
      <c r="P2195" s="29">
        <f t="shared" si="341"/>
        <v>83.953417721518989</v>
      </c>
      <c r="Q2195" s="9" t="str">
        <f t="shared" si="342"/>
        <v>film &amp; video</v>
      </c>
      <c r="R2195" s="26" t="str">
        <f t="shared" si="343"/>
        <v>documentary</v>
      </c>
      <c r="S2195" s="27">
        <f t="shared" si="344"/>
        <v>39950.163344907407</v>
      </c>
      <c r="T2195" s="5" t="str">
        <f t="shared" si="345"/>
        <v>May</v>
      </c>
      <c r="U2195" s="5" t="str">
        <f t="shared" si="346"/>
        <v>2009</v>
      </c>
      <c r="V2195" s="5" t="str">
        <f t="shared" si="347"/>
        <v>Aug</v>
      </c>
      <c r="W2195" s="1" t="str">
        <f t="shared" si="348"/>
        <v>2009</v>
      </c>
      <c r="X2195" s="27">
        <f t="shared" si="349"/>
        <v>40035.80972222222</v>
      </c>
    </row>
    <row r="2196" spans="1:24" ht="48" hidden="1" x14ac:dyDescent="0.2">
      <c r="A2196" s="1">
        <v>804</v>
      </c>
      <c r="B2196" s="7" t="s">
        <v>805</v>
      </c>
      <c r="C2196" s="7" t="s">
        <v>4914</v>
      </c>
      <c r="D2196" s="1">
        <v>5500</v>
      </c>
      <c r="E2196" s="1">
        <v>5500</v>
      </c>
      <c r="F2196" s="1" t="s">
        <v>8218</v>
      </c>
      <c r="G2196" s="1" t="s">
        <v>8223</v>
      </c>
      <c r="H2196" s="1" t="s">
        <v>8245</v>
      </c>
      <c r="I2196" s="1">
        <v>1311393540</v>
      </c>
      <c r="J2196" s="1">
        <v>1309919526</v>
      </c>
      <c r="K2196" s="1" t="b">
        <v>0</v>
      </c>
      <c r="L2196" s="1">
        <v>18</v>
      </c>
      <c r="M2196" s="1" t="b">
        <v>1</v>
      </c>
      <c r="N2196" s="1" t="s">
        <v>8275</v>
      </c>
      <c r="O2196" s="28">
        <f t="shared" si="340"/>
        <v>1</v>
      </c>
      <c r="P2196" s="29">
        <f t="shared" si="341"/>
        <v>305.55555555555554</v>
      </c>
      <c r="Q2196" s="9" t="str">
        <f t="shared" si="342"/>
        <v>music</v>
      </c>
      <c r="R2196" s="26" t="str">
        <f t="shared" si="343"/>
        <v>rock</v>
      </c>
      <c r="S2196" s="27">
        <f t="shared" si="344"/>
        <v>40730.105625000004</v>
      </c>
      <c r="T2196" s="5" t="str">
        <f t="shared" si="345"/>
        <v>Jul</v>
      </c>
      <c r="U2196" s="5" t="str">
        <f t="shared" si="346"/>
        <v>2011</v>
      </c>
      <c r="V2196" s="5" t="str">
        <f t="shared" si="347"/>
        <v>Jul</v>
      </c>
      <c r="W2196" s="1" t="str">
        <f t="shared" si="348"/>
        <v>2011</v>
      </c>
      <c r="X2196" s="27">
        <f t="shared" si="349"/>
        <v>40747.165972222225</v>
      </c>
    </row>
    <row r="2197" spans="1:24" ht="48" hidden="1" x14ac:dyDescent="0.2">
      <c r="A2197" s="1">
        <v>826</v>
      </c>
      <c r="B2197" s="7" t="s">
        <v>827</v>
      </c>
      <c r="C2197" s="7" t="s">
        <v>4936</v>
      </c>
      <c r="D2197" s="1">
        <v>5500</v>
      </c>
      <c r="E2197" s="1">
        <v>5580</v>
      </c>
      <c r="F2197" s="1" t="s">
        <v>8218</v>
      </c>
      <c r="G2197" s="1" t="s">
        <v>8223</v>
      </c>
      <c r="H2197" s="1" t="s">
        <v>8245</v>
      </c>
      <c r="I2197" s="1">
        <v>1332719730</v>
      </c>
      <c r="J2197" s="1">
        <v>1330908930</v>
      </c>
      <c r="K2197" s="1" t="b">
        <v>0</v>
      </c>
      <c r="L2197" s="1">
        <v>49</v>
      </c>
      <c r="M2197" s="1" t="b">
        <v>1</v>
      </c>
      <c r="N2197" s="1" t="s">
        <v>8275</v>
      </c>
      <c r="O2197" s="28">
        <f t="shared" si="340"/>
        <v>1.0145454545454546</v>
      </c>
      <c r="P2197" s="29">
        <f t="shared" si="341"/>
        <v>113.87755102040816</v>
      </c>
      <c r="Q2197" s="9" t="str">
        <f t="shared" si="342"/>
        <v>music</v>
      </c>
      <c r="R2197" s="26" t="str">
        <f t="shared" si="343"/>
        <v>rock</v>
      </c>
      <c r="S2197" s="27">
        <f t="shared" si="344"/>
        <v>40973.038541666669</v>
      </c>
      <c r="T2197" s="5" t="str">
        <f t="shared" si="345"/>
        <v>Mar</v>
      </c>
      <c r="U2197" s="5" t="str">
        <f t="shared" si="346"/>
        <v>2012</v>
      </c>
      <c r="V2197" s="5" t="str">
        <f t="shared" si="347"/>
        <v>Mar</v>
      </c>
      <c r="W2197" s="1" t="str">
        <f t="shared" si="348"/>
        <v>2012</v>
      </c>
      <c r="X2197" s="27">
        <f t="shared" si="349"/>
        <v>40993.996874999997</v>
      </c>
    </row>
    <row r="2198" spans="1:24" ht="48" hidden="1" x14ac:dyDescent="0.2">
      <c r="A2198" s="1">
        <v>834</v>
      </c>
      <c r="B2198" s="7" t="s">
        <v>835</v>
      </c>
      <c r="C2198" s="7" t="s">
        <v>4944</v>
      </c>
      <c r="D2198" s="1">
        <v>5500</v>
      </c>
      <c r="E2198" s="1">
        <v>7206</v>
      </c>
      <c r="F2198" s="1" t="s">
        <v>8218</v>
      </c>
      <c r="G2198" s="1" t="s">
        <v>8223</v>
      </c>
      <c r="H2198" s="1" t="s">
        <v>8245</v>
      </c>
      <c r="I2198" s="1">
        <v>1372651140</v>
      </c>
      <c r="J2198" s="1">
        <v>1369770292</v>
      </c>
      <c r="K2198" s="1" t="b">
        <v>0</v>
      </c>
      <c r="L2198" s="1">
        <v>75</v>
      </c>
      <c r="M2198" s="1" t="b">
        <v>1</v>
      </c>
      <c r="N2198" s="1" t="s">
        <v>8275</v>
      </c>
      <c r="O2198" s="28">
        <f t="shared" si="340"/>
        <v>1.3101818181818181</v>
      </c>
      <c r="P2198" s="29">
        <f t="shared" si="341"/>
        <v>96.08</v>
      </c>
      <c r="Q2198" s="9" t="str">
        <f t="shared" si="342"/>
        <v>music</v>
      </c>
      <c r="R2198" s="26" t="str">
        <f t="shared" si="343"/>
        <v>rock</v>
      </c>
      <c r="S2198" s="27">
        <f t="shared" si="344"/>
        <v>41422.822824074072</v>
      </c>
      <c r="T2198" s="5" t="str">
        <f t="shared" si="345"/>
        <v>May</v>
      </c>
      <c r="U2198" s="5" t="str">
        <f t="shared" si="346"/>
        <v>2013</v>
      </c>
      <c r="V2198" s="5" t="str">
        <f t="shared" si="347"/>
        <v>Jul</v>
      </c>
      <c r="W2198" s="1" t="str">
        <f t="shared" si="348"/>
        <v>2013</v>
      </c>
      <c r="X2198" s="27">
        <f t="shared" si="349"/>
        <v>41456.165972222225</v>
      </c>
    </row>
    <row r="2199" spans="1:24" ht="48" hidden="1" x14ac:dyDescent="0.2">
      <c r="A2199" s="1">
        <v>920</v>
      </c>
      <c r="B2199" s="7" t="s">
        <v>921</v>
      </c>
      <c r="C2199" s="7" t="s">
        <v>5030</v>
      </c>
      <c r="D2199" s="1">
        <v>5500</v>
      </c>
      <c r="E2199" s="1">
        <v>0</v>
      </c>
      <c r="F2199" s="1" t="s">
        <v>8220</v>
      </c>
      <c r="G2199" s="1" t="s">
        <v>8223</v>
      </c>
      <c r="H2199" s="1" t="s">
        <v>8245</v>
      </c>
      <c r="I2199" s="1">
        <v>1384448822</v>
      </c>
      <c r="J2199" s="1">
        <v>1381853222</v>
      </c>
      <c r="K2199" s="1" t="b">
        <v>0</v>
      </c>
      <c r="L2199" s="1">
        <v>0</v>
      </c>
      <c r="M2199" s="1" t="b">
        <v>0</v>
      </c>
      <c r="N2199" s="1" t="s">
        <v>8277</v>
      </c>
      <c r="O2199" s="28">
        <f t="shared" si="340"/>
        <v>0</v>
      </c>
      <c r="P2199" s="29">
        <f t="shared" si="341"/>
        <v>0</v>
      </c>
      <c r="Q2199" s="9" t="str">
        <f t="shared" si="342"/>
        <v>music</v>
      </c>
      <c r="R2199" s="26" t="str">
        <f t="shared" si="343"/>
        <v>jazz</v>
      </c>
      <c r="S2199" s="27">
        <f t="shared" si="344"/>
        <v>41562.67155092593</v>
      </c>
      <c r="T2199" s="5" t="str">
        <f t="shared" si="345"/>
        <v>Oct</v>
      </c>
      <c r="U2199" s="5" t="str">
        <f t="shared" si="346"/>
        <v>2013</v>
      </c>
      <c r="V2199" s="5" t="str">
        <f t="shared" si="347"/>
        <v>Nov</v>
      </c>
      <c r="W2199" s="1" t="str">
        <f t="shared" si="348"/>
        <v>2013</v>
      </c>
      <c r="X2199" s="27">
        <f t="shared" si="349"/>
        <v>41592.713217592594</v>
      </c>
    </row>
    <row r="2200" spans="1:24" ht="48" hidden="1" x14ac:dyDescent="0.2">
      <c r="A2200" s="1">
        <v>1257</v>
      </c>
      <c r="B2200" s="7" t="s">
        <v>1258</v>
      </c>
      <c r="C2200" s="7" t="s">
        <v>5367</v>
      </c>
      <c r="D2200" s="1">
        <v>5500</v>
      </c>
      <c r="E2200" s="1">
        <v>16210</v>
      </c>
      <c r="F2200" s="1" t="s">
        <v>8218</v>
      </c>
      <c r="G2200" s="1" t="s">
        <v>8223</v>
      </c>
      <c r="H2200" s="1" t="s">
        <v>8245</v>
      </c>
      <c r="I2200" s="1">
        <v>1301792590</v>
      </c>
      <c r="J2200" s="1">
        <v>1297562590</v>
      </c>
      <c r="K2200" s="1" t="b">
        <v>1</v>
      </c>
      <c r="L2200" s="1">
        <v>176</v>
      </c>
      <c r="M2200" s="1" t="b">
        <v>1</v>
      </c>
      <c r="N2200" s="1" t="s">
        <v>8275</v>
      </c>
      <c r="O2200" s="28">
        <f t="shared" si="340"/>
        <v>2.9472727272727273</v>
      </c>
      <c r="P2200" s="29">
        <f t="shared" si="341"/>
        <v>92.102272727272734</v>
      </c>
      <c r="Q2200" s="9" t="str">
        <f t="shared" si="342"/>
        <v>music</v>
      </c>
      <c r="R2200" s="26" t="str">
        <f t="shared" si="343"/>
        <v>rock</v>
      </c>
      <c r="S2200" s="27">
        <f t="shared" si="344"/>
        <v>40587.085532407407</v>
      </c>
      <c r="T2200" s="5" t="str">
        <f t="shared" si="345"/>
        <v>Feb</v>
      </c>
      <c r="U2200" s="5" t="str">
        <f t="shared" si="346"/>
        <v>2011</v>
      </c>
      <c r="V2200" s="5" t="str">
        <f t="shared" si="347"/>
        <v>Apr</v>
      </c>
      <c r="W2200" s="1" t="str">
        <f t="shared" si="348"/>
        <v>2011</v>
      </c>
      <c r="X2200" s="27">
        <f t="shared" si="349"/>
        <v>40636.043865740743</v>
      </c>
    </row>
    <row r="2201" spans="1:24" ht="48" hidden="1" x14ac:dyDescent="0.2">
      <c r="A2201" s="1">
        <v>1706</v>
      </c>
      <c r="B2201" s="7" t="s">
        <v>1707</v>
      </c>
      <c r="C2201" s="7" t="s">
        <v>5816</v>
      </c>
      <c r="D2201" s="1">
        <v>5500</v>
      </c>
      <c r="E2201" s="1">
        <v>0</v>
      </c>
      <c r="F2201" s="1" t="s">
        <v>8220</v>
      </c>
      <c r="G2201" s="1" t="s">
        <v>8235</v>
      </c>
      <c r="H2201" s="1" t="s">
        <v>8248</v>
      </c>
      <c r="I2201" s="1">
        <v>1440314472</v>
      </c>
      <c r="J2201" s="1">
        <v>1435130472</v>
      </c>
      <c r="K2201" s="1" t="b">
        <v>0</v>
      </c>
      <c r="L2201" s="1">
        <v>0</v>
      </c>
      <c r="M2201" s="1" t="b">
        <v>0</v>
      </c>
      <c r="N2201" s="1" t="s">
        <v>8292</v>
      </c>
      <c r="O2201" s="28">
        <f t="shared" si="340"/>
        <v>0</v>
      </c>
      <c r="P2201" s="29">
        <f t="shared" si="341"/>
        <v>0</v>
      </c>
      <c r="Q2201" s="9" t="str">
        <f t="shared" si="342"/>
        <v>music</v>
      </c>
      <c r="R2201" s="26" t="str">
        <f t="shared" si="343"/>
        <v>faith</v>
      </c>
      <c r="S2201" s="27">
        <f t="shared" si="344"/>
        <v>42179.306388888886</v>
      </c>
      <c r="T2201" s="5" t="str">
        <f t="shared" si="345"/>
        <v>Jun</v>
      </c>
      <c r="U2201" s="5" t="str">
        <f t="shared" si="346"/>
        <v>2015</v>
      </c>
      <c r="V2201" s="5" t="str">
        <f t="shared" si="347"/>
        <v>Aug</v>
      </c>
      <c r="W2201" s="1" t="str">
        <f t="shared" si="348"/>
        <v>2015</v>
      </c>
      <c r="X2201" s="27">
        <f t="shared" si="349"/>
        <v>42239.306388888886</v>
      </c>
    </row>
    <row r="2202" spans="1:24" ht="48" hidden="1" x14ac:dyDescent="0.2">
      <c r="A2202" s="1">
        <v>1725</v>
      </c>
      <c r="B2202" s="7" t="s">
        <v>1726</v>
      </c>
      <c r="C2202" s="7" t="s">
        <v>5835</v>
      </c>
      <c r="D2202" s="1">
        <v>5500</v>
      </c>
      <c r="E2202" s="1">
        <v>560</v>
      </c>
      <c r="F2202" s="1" t="s">
        <v>8220</v>
      </c>
      <c r="G2202" s="1" t="s">
        <v>8223</v>
      </c>
      <c r="H2202" s="1" t="s">
        <v>8245</v>
      </c>
      <c r="I2202" s="1">
        <v>1408922049</v>
      </c>
      <c r="J2202" s="1">
        <v>1406330049</v>
      </c>
      <c r="K2202" s="1" t="b">
        <v>0</v>
      </c>
      <c r="L2202" s="1">
        <v>9</v>
      </c>
      <c r="M2202" s="1" t="b">
        <v>0</v>
      </c>
      <c r="N2202" s="1" t="s">
        <v>8292</v>
      </c>
      <c r="O2202" s="28">
        <f t="shared" si="340"/>
        <v>0.10181818181818182</v>
      </c>
      <c r="P2202" s="29">
        <f t="shared" si="341"/>
        <v>62.222222222222221</v>
      </c>
      <c r="Q2202" s="9" t="str">
        <f t="shared" si="342"/>
        <v>music</v>
      </c>
      <c r="R2202" s="26" t="str">
        <f t="shared" si="343"/>
        <v>faith</v>
      </c>
      <c r="S2202" s="27">
        <f t="shared" si="344"/>
        <v>41845.968159722222</v>
      </c>
      <c r="T2202" s="5" t="str">
        <f t="shared" si="345"/>
        <v>Jul</v>
      </c>
      <c r="U2202" s="5" t="str">
        <f t="shared" si="346"/>
        <v>2014</v>
      </c>
      <c r="V2202" s="5" t="str">
        <f t="shared" si="347"/>
        <v>Aug</v>
      </c>
      <c r="W2202" s="1" t="str">
        <f t="shared" si="348"/>
        <v>2014</v>
      </c>
      <c r="X2202" s="27">
        <f t="shared" si="349"/>
        <v>41875.968159722222</v>
      </c>
    </row>
    <row r="2203" spans="1:24" ht="48" hidden="1" x14ac:dyDescent="0.2">
      <c r="A2203" s="1">
        <v>1744</v>
      </c>
      <c r="B2203" s="7" t="s">
        <v>1745</v>
      </c>
      <c r="C2203" s="7" t="s">
        <v>5854</v>
      </c>
      <c r="D2203" s="1">
        <v>5500</v>
      </c>
      <c r="E2203" s="1">
        <v>6515</v>
      </c>
      <c r="F2203" s="1" t="s">
        <v>8218</v>
      </c>
      <c r="G2203" s="1" t="s">
        <v>8224</v>
      </c>
      <c r="H2203" s="1" t="s">
        <v>8246</v>
      </c>
      <c r="I2203" s="1">
        <v>1425821477</v>
      </c>
      <c r="J2203" s="1">
        <v>1421937077</v>
      </c>
      <c r="K2203" s="1" t="b">
        <v>0</v>
      </c>
      <c r="L2203" s="1">
        <v>70</v>
      </c>
      <c r="M2203" s="1" t="b">
        <v>1</v>
      </c>
      <c r="N2203" s="1" t="s">
        <v>8284</v>
      </c>
      <c r="O2203" s="28">
        <f t="shared" si="340"/>
        <v>1.1845454545454546</v>
      </c>
      <c r="P2203" s="29">
        <f t="shared" si="341"/>
        <v>93.071428571428569</v>
      </c>
      <c r="Q2203" s="9" t="str">
        <f t="shared" si="342"/>
        <v>photography</v>
      </c>
      <c r="R2203" s="26" t="str">
        <f t="shared" si="343"/>
        <v>photobooks</v>
      </c>
      <c r="S2203" s="27">
        <f t="shared" si="344"/>
        <v>42026.605057870373</v>
      </c>
      <c r="T2203" s="5" t="str">
        <f t="shared" si="345"/>
        <v>Jan</v>
      </c>
      <c r="U2203" s="5" t="str">
        <f t="shared" si="346"/>
        <v>2015</v>
      </c>
      <c r="V2203" s="5" t="str">
        <f t="shared" si="347"/>
        <v>Mar</v>
      </c>
      <c r="W2203" s="1" t="str">
        <f t="shared" si="348"/>
        <v>2015</v>
      </c>
      <c r="X2203" s="27">
        <f t="shared" si="349"/>
        <v>42071.563391203701</v>
      </c>
    </row>
    <row r="2204" spans="1:24" ht="48" hidden="1" x14ac:dyDescent="0.2">
      <c r="A2204" s="1">
        <v>1756</v>
      </c>
      <c r="B2204" s="7" t="s">
        <v>1757</v>
      </c>
      <c r="C2204" s="7" t="s">
        <v>5866</v>
      </c>
      <c r="D2204" s="1">
        <v>5500</v>
      </c>
      <c r="E2204" s="1">
        <v>5655.6</v>
      </c>
      <c r="F2204" s="1" t="s">
        <v>8218</v>
      </c>
      <c r="G2204" s="1" t="s">
        <v>8223</v>
      </c>
      <c r="H2204" s="1" t="s">
        <v>8245</v>
      </c>
      <c r="I2204" s="1">
        <v>1472443269</v>
      </c>
      <c r="J2204" s="1">
        <v>1468987269</v>
      </c>
      <c r="K2204" s="1" t="b">
        <v>0</v>
      </c>
      <c r="L2204" s="1">
        <v>120</v>
      </c>
      <c r="M2204" s="1" t="b">
        <v>1</v>
      </c>
      <c r="N2204" s="1" t="s">
        <v>8284</v>
      </c>
      <c r="O2204" s="28">
        <f t="shared" si="340"/>
        <v>1.0282909090909091</v>
      </c>
      <c r="P2204" s="29">
        <f t="shared" si="341"/>
        <v>47.13</v>
      </c>
      <c r="Q2204" s="9" t="str">
        <f t="shared" si="342"/>
        <v>photography</v>
      </c>
      <c r="R2204" s="26" t="str">
        <f t="shared" si="343"/>
        <v>photobooks</v>
      </c>
      <c r="S2204" s="27">
        <f t="shared" si="344"/>
        <v>42571.167465277773</v>
      </c>
      <c r="T2204" s="5" t="str">
        <f t="shared" si="345"/>
        <v>Jul</v>
      </c>
      <c r="U2204" s="5" t="str">
        <f t="shared" si="346"/>
        <v>2016</v>
      </c>
      <c r="V2204" s="5" t="str">
        <f t="shared" si="347"/>
        <v>Aug</v>
      </c>
      <c r="W2204" s="1" t="str">
        <f t="shared" si="348"/>
        <v>2016</v>
      </c>
      <c r="X2204" s="27">
        <f t="shared" si="349"/>
        <v>42611.167465277773</v>
      </c>
    </row>
    <row r="2205" spans="1:24" ht="32" hidden="1" x14ac:dyDescent="0.2">
      <c r="A2205" s="1">
        <v>1772</v>
      </c>
      <c r="B2205" s="7" t="s">
        <v>1773</v>
      </c>
      <c r="C2205" s="7" t="s">
        <v>5882</v>
      </c>
      <c r="D2205" s="1">
        <v>5500</v>
      </c>
      <c r="E2205" s="1">
        <v>858</v>
      </c>
      <c r="F2205" s="1" t="s">
        <v>8220</v>
      </c>
      <c r="G2205" s="1" t="s">
        <v>8224</v>
      </c>
      <c r="H2205" s="1" t="s">
        <v>8246</v>
      </c>
      <c r="I2205" s="1">
        <v>1404666836</v>
      </c>
      <c r="J2205" s="1">
        <v>1399482836</v>
      </c>
      <c r="K2205" s="1" t="b">
        <v>1</v>
      </c>
      <c r="L2205" s="1">
        <v>19</v>
      </c>
      <c r="M2205" s="1" t="b">
        <v>0</v>
      </c>
      <c r="N2205" s="1" t="s">
        <v>8284</v>
      </c>
      <c r="O2205" s="28">
        <f t="shared" si="340"/>
        <v>0.156</v>
      </c>
      <c r="P2205" s="29">
        <f t="shared" si="341"/>
        <v>45.157894736842103</v>
      </c>
      <c r="Q2205" s="9" t="str">
        <f t="shared" si="342"/>
        <v>photography</v>
      </c>
      <c r="R2205" s="26" t="str">
        <f t="shared" si="343"/>
        <v>photobooks</v>
      </c>
      <c r="S2205" s="27">
        <f t="shared" si="344"/>
        <v>41766.718009259261</v>
      </c>
      <c r="T2205" s="5" t="str">
        <f t="shared" si="345"/>
        <v>May</v>
      </c>
      <c r="U2205" s="5" t="str">
        <f t="shared" si="346"/>
        <v>2014</v>
      </c>
      <c r="V2205" s="5" t="str">
        <f t="shared" si="347"/>
        <v>Jul</v>
      </c>
      <c r="W2205" s="1" t="str">
        <f t="shared" si="348"/>
        <v>2014</v>
      </c>
      <c r="X2205" s="27">
        <f t="shared" si="349"/>
        <v>41826.718009259261</v>
      </c>
    </row>
    <row r="2206" spans="1:24" ht="48" hidden="1" x14ac:dyDescent="0.2">
      <c r="A2206" s="1">
        <v>1781</v>
      </c>
      <c r="B2206" s="7" t="s">
        <v>1782</v>
      </c>
      <c r="C2206" s="7" t="s">
        <v>5891</v>
      </c>
      <c r="D2206" s="1">
        <v>5500</v>
      </c>
      <c r="E2206" s="1">
        <v>1417</v>
      </c>
      <c r="F2206" s="1" t="s">
        <v>8220</v>
      </c>
      <c r="G2206" s="1" t="s">
        <v>8223</v>
      </c>
      <c r="H2206" s="1" t="s">
        <v>8245</v>
      </c>
      <c r="I2206" s="1">
        <v>1473950945</v>
      </c>
      <c r="J2206" s="1">
        <v>1471272545</v>
      </c>
      <c r="K2206" s="1" t="b">
        <v>1</v>
      </c>
      <c r="L2206" s="1">
        <v>24</v>
      </c>
      <c r="M2206" s="1" t="b">
        <v>0</v>
      </c>
      <c r="N2206" s="1" t="s">
        <v>8284</v>
      </c>
      <c r="O2206" s="28">
        <f t="shared" si="340"/>
        <v>0.25763636363636366</v>
      </c>
      <c r="P2206" s="29">
        <f t="shared" si="341"/>
        <v>59.041666666666664</v>
      </c>
      <c r="Q2206" s="9" t="str">
        <f t="shared" si="342"/>
        <v>photography</v>
      </c>
      <c r="R2206" s="26" t="str">
        <f t="shared" si="343"/>
        <v>photobooks</v>
      </c>
      <c r="S2206" s="27">
        <f t="shared" si="344"/>
        <v>42597.617418981477</v>
      </c>
      <c r="T2206" s="5" t="str">
        <f t="shared" si="345"/>
        <v>Aug</v>
      </c>
      <c r="U2206" s="5" t="str">
        <f t="shared" si="346"/>
        <v>2016</v>
      </c>
      <c r="V2206" s="5" t="str">
        <f t="shared" si="347"/>
        <v>Sep</v>
      </c>
      <c r="W2206" s="1" t="str">
        <f t="shared" si="348"/>
        <v>2016</v>
      </c>
      <c r="X2206" s="27">
        <f t="shared" si="349"/>
        <v>42628.617418981477</v>
      </c>
    </row>
    <row r="2207" spans="1:24" ht="48" hidden="1" x14ac:dyDescent="0.2">
      <c r="A2207" s="1">
        <v>1788</v>
      </c>
      <c r="B2207" s="7" t="s">
        <v>1789</v>
      </c>
      <c r="C2207" s="7" t="s">
        <v>5898</v>
      </c>
      <c r="D2207" s="1">
        <v>5500</v>
      </c>
      <c r="E2207" s="1">
        <v>76</v>
      </c>
      <c r="F2207" s="1" t="s">
        <v>8220</v>
      </c>
      <c r="G2207" s="1" t="s">
        <v>8224</v>
      </c>
      <c r="H2207" s="1" t="s">
        <v>8246</v>
      </c>
      <c r="I2207" s="1">
        <v>1414795542</v>
      </c>
      <c r="J2207" s="1">
        <v>1412203542</v>
      </c>
      <c r="K2207" s="1" t="b">
        <v>1</v>
      </c>
      <c r="L2207" s="1">
        <v>4</v>
      </c>
      <c r="M2207" s="1" t="b">
        <v>0</v>
      </c>
      <c r="N2207" s="1" t="s">
        <v>8284</v>
      </c>
      <c r="O2207" s="28">
        <f t="shared" si="340"/>
        <v>1.3818181818181818E-2</v>
      </c>
      <c r="P2207" s="29">
        <f t="shared" si="341"/>
        <v>19</v>
      </c>
      <c r="Q2207" s="9" t="str">
        <f t="shared" si="342"/>
        <v>photography</v>
      </c>
      <c r="R2207" s="26" t="str">
        <f t="shared" si="343"/>
        <v>photobooks</v>
      </c>
      <c r="S2207" s="27">
        <f t="shared" si="344"/>
        <v>41913.94840277778</v>
      </c>
      <c r="T2207" s="5" t="str">
        <f t="shared" si="345"/>
        <v>Oct</v>
      </c>
      <c r="U2207" s="5" t="str">
        <f t="shared" si="346"/>
        <v>2014</v>
      </c>
      <c r="V2207" s="5" t="str">
        <f t="shared" si="347"/>
        <v>Oct</v>
      </c>
      <c r="W2207" s="1" t="str">
        <f t="shared" si="348"/>
        <v>2014</v>
      </c>
      <c r="X2207" s="27">
        <f t="shared" si="349"/>
        <v>41943.94840277778</v>
      </c>
    </row>
    <row r="2208" spans="1:24" ht="32" hidden="1" x14ac:dyDescent="0.2">
      <c r="A2208" s="1">
        <v>1987</v>
      </c>
      <c r="B2208" s="7" t="s">
        <v>1988</v>
      </c>
      <c r="C2208" s="7" t="s">
        <v>6097</v>
      </c>
      <c r="D2208" s="1">
        <v>5500</v>
      </c>
      <c r="E2208" s="1">
        <v>2336</v>
      </c>
      <c r="F2208" s="1" t="s">
        <v>8220</v>
      </c>
      <c r="G2208" s="1" t="s">
        <v>8224</v>
      </c>
      <c r="H2208" s="1" t="s">
        <v>8246</v>
      </c>
      <c r="I2208" s="1">
        <v>1425223276</v>
      </c>
      <c r="J2208" s="1">
        <v>1422631276</v>
      </c>
      <c r="K2208" s="1" t="b">
        <v>0</v>
      </c>
      <c r="L2208" s="1">
        <v>28</v>
      </c>
      <c r="M2208" s="1" t="b">
        <v>0</v>
      </c>
      <c r="N2208" s="1" t="s">
        <v>8295</v>
      </c>
      <c r="O2208" s="28">
        <f t="shared" si="340"/>
        <v>0.42472727272727273</v>
      </c>
      <c r="P2208" s="29">
        <f t="shared" si="341"/>
        <v>83.428571428571431</v>
      </c>
      <c r="Q2208" s="9" t="str">
        <f t="shared" si="342"/>
        <v>photography</v>
      </c>
      <c r="R2208" s="26" t="str">
        <f t="shared" si="343"/>
        <v>people</v>
      </c>
      <c r="S2208" s="27">
        <f t="shared" si="344"/>
        <v>42034.639768518522</v>
      </c>
      <c r="T2208" s="5" t="str">
        <f t="shared" si="345"/>
        <v>Jan</v>
      </c>
      <c r="U2208" s="5" t="str">
        <f t="shared" si="346"/>
        <v>2015</v>
      </c>
      <c r="V2208" s="5" t="str">
        <f t="shared" si="347"/>
        <v>Mar</v>
      </c>
      <c r="W2208" s="1" t="str">
        <f t="shared" si="348"/>
        <v>2015</v>
      </c>
      <c r="X2208" s="27">
        <f t="shared" si="349"/>
        <v>42064.639768518522</v>
      </c>
    </row>
    <row r="2209" spans="1:24" ht="32" hidden="1" x14ac:dyDescent="0.2">
      <c r="A2209" s="1">
        <v>2164</v>
      </c>
      <c r="B2209" s="7" t="s">
        <v>2165</v>
      </c>
      <c r="C2209" s="7" t="s">
        <v>6274</v>
      </c>
      <c r="D2209" s="1">
        <v>5500</v>
      </c>
      <c r="E2209" s="1">
        <v>5645</v>
      </c>
      <c r="F2209" s="1" t="s">
        <v>8218</v>
      </c>
      <c r="G2209" s="1" t="s">
        <v>8223</v>
      </c>
      <c r="H2209" s="1" t="s">
        <v>8245</v>
      </c>
      <c r="I2209" s="1">
        <v>1466827140</v>
      </c>
      <c r="J2209" s="1">
        <v>1464196414</v>
      </c>
      <c r="K2209" s="1" t="b">
        <v>0</v>
      </c>
      <c r="L2209" s="1">
        <v>83</v>
      </c>
      <c r="M2209" s="1" t="b">
        <v>1</v>
      </c>
      <c r="N2209" s="1" t="s">
        <v>8275</v>
      </c>
      <c r="O2209" s="28">
        <f t="shared" si="340"/>
        <v>1.0263636363636364</v>
      </c>
      <c r="P2209" s="29">
        <f t="shared" si="341"/>
        <v>68.01204819277109</v>
      </c>
      <c r="Q2209" s="9" t="str">
        <f t="shared" si="342"/>
        <v>music</v>
      </c>
      <c r="R2209" s="26" t="str">
        <f t="shared" si="343"/>
        <v>rock</v>
      </c>
      <c r="S2209" s="27">
        <f t="shared" si="344"/>
        <v>42515.71775462963</v>
      </c>
      <c r="T2209" s="5" t="str">
        <f t="shared" si="345"/>
        <v>May</v>
      </c>
      <c r="U2209" s="5" t="str">
        <f t="shared" si="346"/>
        <v>2016</v>
      </c>
      <c r="V2209" s="5" t="str">
        <f t="shared" si="347"/>
        <v>Jun</v>
      </c>
      <c r="W2209" s="1" t="str">
        <f t="shared" si="348"/>
        <v>2016</v>
      </c>
      <c r="X2209" s="27">
        <f t="shared" si="349"/>
        <v>42546.165972222225</v>
      </c>
    </row>
    <row r="2210" spans="1:24" ht="48" hidden="1" x14ac:dyDescent="0.2">
      <c r="A2210" s="1">
        <v>2342</v>
      </c>
      <c r="B2210" s="7" t="s">
        <v>2343</v>
      </c>
      <c r="C2210" s="7" t="s">
        <v>6452</v>
      </c>
      <c r="D2210" s="1">
        <v>5500</v>
      </c>
      <c r="E2210" s="1">
        <v>0</v>
      </c>
      <c r="F2210" s="1" t="s">
        <v>8219</v>
      </c>
      <c r="G2210" s="1" t="s">
        <v>8223</v>
      </c>
      <c r="H2210" s="1" t="s">
        <v>8245</v>
      </c>
      <c r="I2210" s="1">
        <v>1412571600</v>
      </c>
      <c r="J2210" s="1">
        <v>1410799870</v>
      </c>
      <c r="K2210" s="1" t="b">
        <v>0</v>
      </c>
      <c r="L2210" s="1">
        <v>0</v>
      </c>
      <c r="M2210" s="1" t="b">
        <v>0</v>
      </c>
      <c r="N2210" s="1" t="s">
        <v>8271</v>
      </c>
      <c r="O2210" s="28">
        <f t="shared" si="340"/>
        <v>0</v>
      </c>
      <c r="P2210" s="29">
        <f t="shared" si="341"/>
        <v>0</v>
      </c>
      <c r="Q2210" s="9" t="str">
        <f t="shared" si="342"/>
        <v>technology</v>
      </c>
      <c r="R2210" s="26" t="str">
        <f t="shared" si="343"/>
        <v>web</v>
      </c>
      <c r="S2210" s="27">
        <f t="shared" si="344"/>
        <v>41897.702199074076</v>
      </c>
      <c r="T2210" s="5" t="str">
        <f t="shared" si="345"/>
        <v>Sep</v>
      </c>
      <c r="U2210" s="5" t="str">
        <f t="shared" si="346"/>
        <v>2014</v>
      </c>
      <c r="V2210" s="5" t="str">
        <f t="shared" si="347"/>
        <v>Oct</v>
      </c>
      <c r="W2210" s="1" t="str">
        <f t="shared" si="348"/>
        <v>2014</v>
      </c>
      <c r="X2210" s="27">
        <f t="shared" si="349"/>
        <v>41918.208333333336</v>
      </c>
    </row>
    <row r="2211" spans="1:24" ht="48" hidden="1" x14ac:dyDescent="0.2">
      <c r="A2211" s="1">
        <v>2372</v>
      </c>
      <c r="B2211" s="7" t="s">
        <v>2373</v>
      </c>
      <c r="C2211" s="7" t="s">
        <v>6482</v>
      </c>
      <c r="D2211" s="1">
        <v>5500</v>
      </c>
      <c r="E2211" s="1">
        <v>180</v>
      </c>
      <c r="F2211" s="1" t="s">
        <v>8219</v>
      </c>
      <c r="G2211" s="1" t="s">
        <v>8225</v>
      </c>
      <c r="H2211" s="1" t="s">
        <v>8247</v>
      </c>
      <c r="I2211" s="1">
        <v>1429839571</v>
      </c>
      <c r="J2211" s="1">
        <v>1427247571</v>
      </c>
      <c r="K2211" s="1" t="b">
        <v>0</v>
      </c>
      <c r="L2211" s="1">
        <v>6</v>
      </c>
      <c r="M2211" s="1" t="b">
        <v>0</v>
      </c>
      <c r="N2211" s="1" t="s">
        <v>8271</v>
      </c>
      <c r="O2211" s="28">
        <f t="shared" si="340"/>
        <v>3.272727272727273E-2</v>
      </c>
      <c r="P2211" s="29">
        <f t="shared" si="341"/>
        <v>30</v>
      </c>
      <c r="Q2211" s="9" t="str">
        <f t="shared" si="342"/>
        <v>technology</v>
      </c>
      <c r="R2211" s="26" t="str">
        <f t="shared" si="343"/>
        <v>web</v>
      </c>
      <c r="S2211" s="27">
        <f t="shared" si="344"/>
        <v>42088.069108796291</v>
      </c>
      <c r="T2211" s="5" t="str">
        <f t="shared" si="345"/>
        <v>Mar</v>
      </c>
      <c r="U2211" s="5" t="str">
        <f t="shared" si="346"/>
        <v>2015</v>
      </c>
      <c r="V2211" s="5" t="str">
        <f t="shared" si="347"/>
        <v>Apr</v>
      </c>
      <c r="W2211" s="1" t="str">
        <f t="shared" si="348"/>
        <v>2015</v>
      </c>
      <c r="X2211" s="27">
        <f t="shared" si="349"/>
        <v>42118.069108796291</v>
      </c>
    </row>
    <row r="2212" spans="1:24" ht="48" hidden="1" x14ac:dyDescent="0.2">
      <c r="A2212" s="1">
        <v>2547</v>
      </c>
      <c r="B2212" s="7" t="s">
        <v>2547</v>
      </c>
      <c r="C2212" s="7" t="s">
        <v>6657</v>
      </c>
      <c r="D2212" s="1">
        <v>5500</v>
      </c>
      <c r="E2212" s="1">
        <v>6592</v>
      </c>
      <c r="F2212" s="1" t="s">
        <v>8218</v>
      </c>
      <c r="G2212" s="1" t="s">
        <v>8223</v>
      </c>
      <c r="H2212" s="1" t="s">
        <v>8245</v>
      </c>
      <c r="I2212" s="1">
        <v>1333560803</v>
      </c>
      <c r="J2212" s="1">
        <v>1330972403</v>
      </c>
      <c r="K2212" s="1" t="b">
        <v>0</v>
      </c>
      <c r="L2212" s="1">
        <v>134</v>
      </c>
      <c r="M2212" s="1" t="b">
        <v>1</v>
      </c>
      <c r="N2212" s="1" t="s">
        <v>8299</v>
      </c>
      <c r="O2212" s="28">
        <f t="shared" si="340"/>
        <v>1.1985454545454546</v>
      </c>
      <c r="P2212" s="29">
        <f t="shared" si="341"/>
        <v>49.194029850746269</v>
      </c>
      <c r="Q2212" s="9" t="str">
        <f t="shared" si="342"/>
        <v>music</v>
      </c>
      <c r="R2212" s="26" t="str">
        <f t="shared" si="343"/>
        <v>classical music</v>
      </c>
      <c r="S2212" s="27">
        <f t="shared" si="344"/>
        <v>40973.773182870369</v>
      </c>
      <c r="T2212" s="5" t="str">
        <f t="shared" si="345"/>
        <v>Mar</v>
      </c>
      <c r="U2212" s="5" t="str">
        <f t="shared" si="346"/>
        <v>2012</v>
      </c>
      <c r="V2212" s="5" t="str">
        <f t="shared" si="347"/>
        <v>Apr</v>
      </c>
      <c r="W2212" s="1" t="str">
        <f t="shared" si="348"/>
        <v>2012</v>
      </c>
      <c r="X2212" s="27">
        <f t="shared" si="349"/>
        <v>41003.731516203705</v>
      </c>
    </row>
    <row r="2213" spans="1:24" ht="48" hidden="1" x14ac:dyDescent="0.2">
      <c r="A2213" s="1">
        <v>2712</v>
      </c>
      <c r="B2213" s="7" t="s">
        <v>2712</v>
      </c>
      <c r="C2213" s="7" t="s">
        <v>6822</v>
      </c>
      <c r="D2213" s="1">
        <v>5500</v>
      </c>
      <c r="E2213" s="1">
        <v>7226</v>
      </c>
      <c r="F2213" s="1" t="s">
        <v>8218</v>
      </c>
      <c r="G2213" s="1" t="s">
        <v>8223</v>
      </c>
      <c r="H2213" s="1" t="s">
        <v>8245</v>
      </c>
      <c r="I2213" s="1">
        <v>1373738400</v>
      </c>
      <c r="J2213" s="1">
        <v>1370568560</v>
      </c>
      <c r="K2213" s="1" t="b">
        <v>1</v>
      </c>
      <c r="L2213" s="1">
        <v>143</v>
      </c>
      <c r="M2213" s="1" t="b">
        <v>1</v>
      </c>
      <c r="N2213" s="1" t="s">
        <v>8302</v>
      </c>
      <c r="O2213" s="28">
        <f t="shared" si="340"/>
        <v>1.3138181818181818</v>
      </c>
      <c r="P2213" s="29">
        <f t="shared" si="341"/>
        <v>50.531468531468533</v>
      </c>
      <c r="Q2213" s="9" t="str">
        <f t="shared" si="342"/>
        <v>theater</v>
      </c>
      <c r="R2213" s="26" t="str">
        <f t="shared" si="343"/>
        <v>spaces</v>
      </c>
      <c r="S2213" s="27">
        <f t="shared" si="344"/>
        <v>41432.062037037038</v>
      </c>
      <c r="T2213" s="5" t="str">
        <f t="shared" si="345"/>
        <v>Jun</v>
      </c>
      <c r="U2213" s="5" t="str">
        <f t="shared" si="346"/>
        <v>2013</v>
      </c>
      <c r="V2213" s="5" t="str">
        <f t="shared" si="347"/>
        <v>Jul</v>
      </c>
      <c r="W2213" s="1" t="str">
        <f t="shared" si="348"/>
        <v>2013</v>
      </c>
      <c r="X2213" s="27">
        <f t="shared" si="349"/>
        <v>41468.75</v>
      </c>
    </row>
    <row r="2214" spans="1:24" ht="64" hidden="1" x14ac:dyDescent="0.2">
      <c r="A2214" s="1">
        <v>2778</v>
      </c>
      <c r="B2214" s="7" t="s">
        <v>2778</v>
      </c>
      <c r="C2214" s="7" t="s">
        <v>6888</v>
      </c>
      <c r="D2214" s="1">
        <v>5500</v>
      </c>
      <c r="E2214" s="1">
        <v>1405</v>
      </c>
      <c r="F2214" s="1" t="s">
        <v>8220</v>
      </c>
      <c r="G2214" s="1" t="s">
        <v>8223</v>
      </c>
      <c r="H2214" s="1" t="s">
        <v>8245</v>
      </c>
      <c r="I2214" s="1">
        <v>1409009306</v>
      </c>
      <c r="J2214" s="1">
        <v>1406417306</v>
      </c>
      <c r="K2214" s="1" t="b">
        <v>0</v>
      </c>
      <c r="L2214" s="1">
        <v>15</v>
      </c>
      <c r="M2214" s="1" t="b">
        <v>0</v>
      </c>
      <c r="N2214" s="1" t="s">
        <v>8303</v>
      </c>
      <c r="O2214" s="28">
        <f t="shared" si="340"/>
        <v>0.25545454545454543</v>
      </c>
      <c r="P2214" s="29">
        <f t="shared" si="341"/>
        <v>93.666666666666671</v>
      </c>
      <c r="Q2214" s="9" t="str">
        <f t="shared" si="342"/>
        <v>publishing</v>
      </c>
      <c r="R2214" s="26" t="str">
        <f t="shared" si="343"/>
        <v>children's books</v>
      </c>
      <c r="S2214" s="27">
        <f t="shared" si="344"/>
        <v>41846.978078703702</v>
      </c>
      <c r="T2214" s="5" t="str">
        <f t="shared" si="345"/>
        <v>Jul</v>
      </c>
      <c r="U2214" s="5" t="str">
        <f t="shared" si="346"/>
        <v>2014</v>
      </c>
      <c r="V2214" s="5" t="str">
        <f t="shared" si="347"/>
        <v>Aug</v>
      </c>
      <c r="W2214" s="1" t="str">
        <f t="shared" si="348"/>
        <v>2014</v>
      </c>
      <c r="X2214" s="27">
        <f t="shared" si="349"/>
        <v>41876.978078703702</v>
      </c>
    </row>
    <row r="2215" spans="1:24" ht="48" hidden="1" x14ac:dyDescent="0.2">
      <c r="A2215" s="1">
        <v>2881</v>
      </c>
      <c r="B2215" s="7" t="s">
        <v>2881</v>
      </c>
      <c r="C2215" s="7" t="s">
        <v>6991</v>
      </c>
      <c r="D2215" s="1">
        <v>5500</v>
      </c>
      <c r="E2215" s="1">
        <v>0</v>
      </c>
      <c r="F2215" s="1" t="s">
        <v>8220</v>
      </c>
      <c r="G2215" s="1" t="s">
        <v>8223</v>
      </c>
      <c r="H2215" s="1" t="s">
        <v>8245</v>
      </c>
      <c r="I2215" s="1">
        <v>1417620036</v>
      </c>
      <c r="J2215" s="1">
        <v>1412432436</v>
      </c>
      <c r="K2215" s="1" t="b">
        <v>0</v>
      </c>
      <c r="L2215" s="1">
        <v>0</v>
      </c>
      <c r="M2215" s="1" t="b">
        <v>0</v>
      </c>
      <c r="N2215" s="1" t="s">
        <v>8270</v>
      </c>
      <c r="O2215" s="28">
        <f t="shared" si="340"/>
        <v>0</v>
      </c>
      <c r="P2215" s="29">
        <f t="shared" si="341"/>
        <v>0</v>
      </c>
      <c r="Q2215" s="9" t="str">
        <f t="shared" si="342"/>
        <v>theater</v>
      </c>
      <c r="R2215" s="26" t="str">
        <f t="shared" si="343"/>
        <v>plays</v>
      </c>
      <c r="S2215" s="27">
        <f t="shared" si="344"/>
        <v>41916.597638888888</v>
      </c>
      <c r="T2215" s="5" t="str">
        <f t="shared" si="345"/>
        <v>Oct</v>
      </c>
      <c r="U2215" s="5" t="str">
        <f t="shared" si="346"/>
        <v>2014</v>
      </c>
      <c r="V2215" s="5" t="str">
        <f t="shared" si="347"/>
        <v>Dec</v>
      </c>
      <c r="W2215" s="1" t="str">
        <f t="shared" si="348"/>
        <v>2014</v>
      </c>
      <c r="X2215" s="27">
        <f t="shared" si="349"/>
        <v>41976.639305555553</v>
      </c>
    </row>
    <row r="2216" spans="1:24" ht="48" hidden="1" x14ac:dyDescent="0.2">
      <c r="A2216" s="1">
        <v>2892</v>
      </c>
      <c r="B2216" s="7" t="s">
        <v>2892</v>
      </c>
      <c r="C2216" s="7" t="s">
        <v>7002</v>
      </c>
      <c r="D2216" s="1">
        <v>5500</v>
      </c>
      <c r="E2216" s="1">
        <v>500</v>
      </c>
      <c r="F2216" s="1" t="s">
        <v>8220</v>
      </c>
      <c r="G2216" s="1" t="s">
        <v>8223</v>
      </c>
      <c r="H2216" s="1" t="s">
        <v>8245</v>
      </c>
      <c r="I2216" s="1">
        <v>1409000400</v>
      </c>
      <c r="J2216" s="1">
        <v>1408381704</v>
      </c>
      <c r="K2216" s="1" t="b">
        <v>0</v>
      </c>
      <c r="L2216" s="1">
        <v>17</v>
      </c>
      <c r="M2216" s="1" t="b">
        <v>0</v>
      </c>
      <c r="N2216" s="1" t="s">
        <v>8270</v>
      </c>
      <c r="O2216" s="28">
        <f t="shared" si="340"/>
        <v>9.0909090909090912E-2</v>
      </c>
      <c r="P2216" s="29">
        <f t="shared" si="341"/>
        <v>29.411764705882351</v>
      </c>
      <c r="Q2216" s="9" t="str">
        <f t="shared" si="342"/>
        <v>theater</v>
      </c>
      <c r="R2216" s="26" t="str">
        <f t="shared" si="343"/>
        <v>plays</v>
      </c>
      <c r="S2216" s="27">
        <f t="shared" si="344"/>
        <v>41869.714166666665</v>
      </c>
      <c r="T2216" s="5" t="str">
        <f t="shared" si="345"/>
        <v>Aug</v>
      </c>
      <c r="U2216" s="5" t="str">
        <f t="shared" si="346"/>
        <v>2014</v>
      </c>
      <c r="V2216" s="5" t="str">
        <f t="shared" si="347"/>
        <v>Aug</v>
      </c>
      <c r="W2216" s="1" t="str">
        <f t="shared" si="348"/>
        <v>2014</v>
      </c>
      <c r="X2216" s="27">
        <f t="shared" si="349"/>
        <v>41876.875</v>
      </c>
    </row>
    <row r="2217" spans="1:24" ht="64" hidden="1" x14ac:dyDescent="0.2">
      <c r="A2217" s="1">
        <v>2900</v>
      </c>
      <c r="B2217" s="7" t="s">
        <v>2900</v>
      </c>
      <c r="C2217" s="7" t="s">
        <v>7010</v>
      </c>
      <c r="D2217" s="1">
        <v>5500</v>
      </c>
      <c r="E2217" s="1">
        <v>3405</v>
      </c>
      <c r="F2217" s="1" t="s">
        <v>8220</v>
      </c>
      <c r="G2217" s="1" t="s">
        <v>8223</v>
      </c>
      <c r="H2217" s="1" t="s">
        <v>8245</v>
      </c>
      <c r="I2217" s="1">
        <v>1407562632</v>
      </c>
      <c r="J2217" s="1">
        <v>1404970632</v>
      </c>
      <c r="K2217" s="1" t="b">
        <v>0</v>
      </c>
      <c r="L2217" s="1">
        <v>7</v>
      </c>
      <c r="M2217" s="1" t="b">
        <v>0</v>
      </c>
      <c r="N2217" s="1" t="s">
        <v>8270</v>
      </c>
      <c r="O2217" s="28">
        <f t="shared" si="340"/>
        <v>0.61909090909090914</v>
      </c>
      <c r="P2217" s="29">
        <f t="shared" si="341"/>
        <v>486.42857142857144</v>
      </c>
      <c r="Q2217" s="9" t="str">
        <f t="shared" si="342"/>
        <v>theater</v>
      </c>
      <c r="R2217" s="26" t="str">
        <f t="shared" si="343"/>
        <v>plays</v>
      </c>
      <c r="S2217" s="27">
        <f t="shared" si="344"/>
        <v>41830.234166666669</v>
      </c>
      <c r="T2217" s="5" t="str">
        <f t="shared" si="345"/>
        <v>Jul</v>
      </c>
      <c r="U2217" s="5" t="str">
        <f t="shared" si="346"/>
        <v>2014</v>
      </c>
      <c r="V2217" s="5" t="str">
        <f t="shared" si="347"/>
        <v>Aug</v>
      </c>
      <c r="W2217" s="1" t="str">
        <f t="shared" si="348"/>
        <v>2014</v>
      </c>
      <c r="X2217" s="27">
        <f t="shared" si="349"/>
        <v>41860.234166666669</v>
      </c>
    </row>
    <row r="2218" spans="1:24" ht="48" hidden="1" x14ac:dyDescent="0.2">
      <c r="A2218" s="1">
        <v>3156</v>
      </c>
      <c r="B2218" s="7" t="s">
        <v>3156</v>
      </c>
      <c r="C2218" s="7" t="s">
        <v>7266</v>
      </c>
      <c r="D2218" s="1">
        <v>5500</v>
      </c>
      <c r="E2218" s="1">
        <v>5600</v>
      </c>
      <c r="F2218" s="1" t="s">
        <v>8218</v>
      </c>
      <c r="G2218" s="1" t="s">
        <v>8223</v>
      </c>
      <c r="H2218" s="1" t="s">
        <v>8245</v>
      </c>
      <c r="I2218" s="1">
        <v>1338591144</v>
      </c>
      <c r="J2218" s="1">
        <v>1335567144</v>
      </c>
      <c r="K2218" s="1" t="b">
        <v>1</v>
      </c>
      <c r="L2218" s="1">
        <v>89</v>
      </c>
      <c r="M2218" s="1" t="b">
        <v>1</v>
      </c>
      <c r="N2218" s="1" t="s">
        <v>8270</v>
      </c>
      <c r="O2218" s="28">
        <f t="shared" si="340"/>
        <v>1.0181818181818181</v>
      </c>
      <c r="P2218" s="29">
        <f t="shared" si="341"/>
        <v>62.921348314606739</v>
      </c>
      <c r="Q2218" s="9" t="str">
        <f t="shared" si="342"/>
        <v>theater</v>
      </c>
      <c r="R2218" s="26" t="str">
        <f t="shared" si="343"/>
        <v>plays</v>
      </c>
      <c r="S2218" s="27">
        <f t="shared" si="344"/>
        <v>41026.953055555554</v>
      </c>
      <c r="T2218" s="5" t="str">
        <f t="shared" si="345"/>
        <v>Apr</v>
      </c>
      <c r="U2218" s="5" t="str">
        <f t="shared" si="346"/>
        <v>2012</v>
      </c>
      <c r="V2218" s="5" t="str">
        <f t="shared" si="347"/>
        <v>Jun</v>
      </c>
      <c r="W2218" s="1" t="str">
        <f t="shared" si="348"/>
        <v>2012</v>
      </c>
      <c r="X2218" s="27">
        <f t="shared" si="349"/>
        <v>41061.953055555554</v>
      </c>
    </row>
    <row r="2219" spans="1:24" ht="48" hidden="1" x14ac:dyDescent="0.2">
      <c r="A2219" s="1">
        <v>3207</v>
      </c>
      <c r="B2219" s="7" t="s">
        <v>3207</v>
      </c>
      <c r="C2219" s="7" t="s">
        <v>7317</v>
      </c>
      <c r="D2219" s="1">
        <v>5500</v>
      </c>
      <c r="E2219" s="1">
        <v>2550</v>
      </c>
      <c r="F2219" s="1" t="s">
        <v>8220</v>
      </c>
      <c r="G2219" s="1" t="s">
        <v>8223</v>
      </c>
      <c r="H2219" s="1" t="s">
        <v>8245</v>
      </c>
      <c r="I2219" s="1">
        <v>1429767607</v>
      </c>
      <c r="J2219" s="1">
        <v>1424587207</v>
      </c>
      <c r="K2219" s="1" t="b">
        <v>0</v>
      </c>
      <c r="L2219" s="1">
        <v>36</v>
      </c>
      <c r="M2219" s="1" t="b">
        <v>0</v>
      </c>
      <c r="N2219" s="1" t="s">
        <v>8304</v>
      </c>
      <c r="O2219" s="28">
        <f t="shared" si="340"/>
        <v>0.46363636363636362</v>
      </c>
      <c r="P2219" s="29">
        <f t="shared" si="341"/>
        <v>70.833333333333329</v>
      </c>
      <c r="Q2219" s="9" t="str">
        <f t="shared" si="342"/>
        <v>theater</v>
      </c>
      <c r="R2219" s="26" t="str">
        <f t="shared" si="343"/>
        <v>musical</v>
      </c>
      <c r="S2219" s="27">
        <f t="shared" si="344"/>
        <v>42057.277858796297</v>
      </c>
      <c r="T2219" s="5" t="str">
        <f t="shared" si="345"/>
        <v>Feb</v>
      </c>
      <c r="U2219" s="5" t="str">
        <f t="shared" si="346"/>
        <v>2015</v>
      </c>
      <c r="V2219" s="5" t="str">
        <f t="shared" si="347"/>
        <v>Apr</v>
      </c>
      <c r="W2219" s="1" t="str">
        <f t="shared" si="348"/>
        <v>2015</v>
      </c>
      <c r="X2219" s="27">
        <f t="shared" si="349"/>
        <v>42117.236192129625</v>
      </c>
    </row>
    <row r="2220" spans="1:24" ht="48" hidden="1" x14ac:dyDescent="0.2">
      <c r="A2220" s="1">
        <v>3249</v>
      </c>
      <c r="B2220" s="7" t="s">
        <v>3249</v>
      </c>
      <c r="C2220" s="7" t="s">
        <v>7359</v>
      </c>
      <c r="D2220" s="1">
        <v>5500</v>
      </c>
      <c r="E2220" s="1">
        <v>5771</v>
      </c>
      <c r="F2220" s="1" t="s">
        <v>8218</v>
      </c>
      <c r="G2220" s="1" t="s">
        <v>8223</v>
      </c>
      <c r="H2220" s="1" t="s">
        <v>8245</v>
      </c>
      <c r="I2220" s="1">
        <v>1434822914</v>
      </c>
      <c r="J2220" s="1">
        <v>1432230914</v>
      </c>
      <c r="K2220" s="1" t="b">
        <v>1</v>
      </c>
      <c r="L2220" s="1">
        <v>88</v>
      </c>
      <c r="M2220" s="1" t="b">
        <v>1</v>
      </c>
      <c r="N2220" s="1" t="s">
        <v>8270</v>
      </c>
      <c r="O2220" s="28">
        <f t="shared" si="340"/>
        <v>1.0492727272727274</v>
      </c>
      <c r="P2220" s="29">
        <f t="shared" si="341"/>
        <v>65.579545454545453</v>
      </c>
      <c r="Q2220" s="9" t="str">
        <f t="shared" si="342"/>
        <v>theater</v>
      </c>
      <c r="R2220" s="26" t="str">
        <f t="shared" si="343"/>
        <v>plays</v>
      </c>
      <c r="S2220" s="27">
        <f t="shared" si="344"/>
        <v>42145.746689814812</v>
      </c>
      <c r="T2220" s="5" t="str">
        <f t="shared" si="345"/>
        <v>May</v>
      </c>
      <c r="U2220" s="5" t="str">
        <f t="shared" si="346"/>
        <v>2015</v>
      </c>
      <c r="V2220" s="5" t="str">
        <f t="shared" si="347"/>
        <v>Jun</v>
      </c>
      <c r="W2220" s="1" t="str">
        <f t="shared" si="348"/>
        <v>2015</v>
      </c>
      <c r="X2220" s="27">
        <f t="shared" si="349"/>
        <v>42175.746689814812</v>
      </c>
    </row>
    <row r="2221" spans="1:24" ht="48" hidden="1" x14ac:dyDescent="0.2">
      <c r="A2221" s="1">
        <v>3297</v>
      </c>
      <c r="B2221" s="7" t="s">
        <v>3297</v>
      </c>
      <c r="C2221" s="7" t="s">
        <v>7407</v>
      </c>
      <c r="D2221" s="1">
        <v>5500</v>
      </c>
      <c r="E2221" s="1">
        <v>5504</v>
      </c>
      <c r="F2221" s="1" t="s">
        <v>8218</v>
      </c>
      <c r="G2221" s="1" t="s">
        <v>8224</v>
      </c>
      <c r="H2221" s="1" t="s">
        <v>8246</v>
      </c>
      <c r="I2221" s="1">
        <v>1438037940</v>
      </c>
      <c r="J2221" s="1">
        <v>1436380256</v>
      </c>
      <c r="K2221" s="1" t="b">
        <v>0</v>
      </c>
      <c r="L2221" s="1">
        <v>44</v>
      </c>
      <c r="M2221" s="1" t="b">
        <v>1</v>
      </c>
      <c r="N2221" s="1" t="s">
        <v>8270</v>
      </c>
      <c r="O2221" s="28">
        <f t="shared" si="340"/>
        <v>1.0007272727272727</v>
      </c>
      <c r="P2221" s="29">
        <f t="shared" si="341"/>
        <v>125.09090909090909</v>
      </c>
      <c r="Q2221" s="9" t="str">
        <f t="shared" si="342"/>
        <v>theater</v>
      </c>
      <c r="R2221" s="26" t="str">
        <f t="shared" si="343"/>
        <v>plays</v>
      </c>
      <c r="S2221" s="27">
        <f t="shared" si="344"/>
        <v>42193.771481481483</v>
      </c>
      <c r="T2221" s="5" t="str">
        <f t="shared" si="345"/>
        <v>Jul</v>
      </c>
      <c r="U2221" s="5" t="str">
        <f t="shared" si="346"/>
        <v>2015</v>
      </c>
      <c r="V2221" s="5" t="str">
        <f t="shared" si="347"/>
        <v>Jul</v>
      </c>
      <c r="W2221" s="1" t="str">
        <f t="shared" si="348"/>
        <v>2015</v>
      </c>
      <c r="X2221" s="27">
        <f t="shared" si="349"/>
        <v>42212.957638888889</v>
      </c>
    </row>
    <row r="2222" spans="1:24" ht="48" hidden="1" x14ac:dyDescent="0.2">
      <c r="A2222" s="1">
        <v>3348</v>
      </c>
      <c r="B2222" s="7" t="s">
        <v>3266</v>
      </c>
      <c r="C2222" s="7" t="s">
        <v>7458</v>
      </c>
      <c r="D2222" s="1">
        <v>5500</v>
      </c>
      <c r="E2222" s="1">
        <v>5516</v>
      </c>
      <c r="F2222" s="1" t="s">
        <v>8218</v>
      </c>
      <c r="G2222" s="1" t="s">
        <v>8223</v>
      </c>
      <c r="H2222" s="1" t="s">
        <v>8245</v>
      </c>
      <c r="I2222" s="1">
        <v>1461988740</v>
      </c>
      <c r="J2222" s="1">
        <v>1459949080</v>
      </c>
      <c r="K2222" s="1" t="b">
        <v>0</v>
      </c>
      <c r="L2222" s="1">
        <v>79</v>
      </c>
      <c r="M2222" s="1" t="b">
        <v>1</v>
      </c>
      <c r="N2222" s="1" t="s">
        <v>8270</v>
      </c>
      <c r="O2222" s="28">
        <f t="shared" si="340"/>
        <v>1.002909090909091</v>
      </c>
      <c r="P2222" s="29">
        <f t="shared" si="341"/>
        <v>69.822784810126578</v>
      </c>
      <c r="Q2222" s="9" t="str">
        <f t="shared" si="342"/>
        <v>theater</v>
      </c>
      <c r="R2222" s="26" t="str">
        <f t="shared" si="343"/>
        <v>plays</v>
      </c>
      <c r="S2222" s="27">
        <f t="shared" si="344"/>
        <v>42466.558796296296</v>
      </c>
      <c r="T2222" s="5" t="str">
        <f t="shared" si="345"/>
        <v>Apr</v>
      </c>
      <c r="U2222" s="5" t="str">
        <f t="shared" si="346"/>
        <v>2016</v>
      </c>
      <c r="V2222" s="5" t="str">
        <f t="shared" si="347"/>
        <v>Apr</v>
      </c>
      <c r="W2222" s="1" t="str">
        <f t="shared" si="348"/>
        <v>2016</v>
      </c>
      <c r="X2222" s="27">
        <f t="shared" si="349"/>
        <v>42490.165972222225</v>
      </c>
    </row>
    <row r="2223" spans="1:24" ht="48" hidden="1" x14ac:dyDescent="0.2">
      <c r="A2223" s="1">
        <v>3542</v>
      </c>
      <c r="B2223" s="7" t="s">
        <v>3541</v>
      </c>
      <c r="C2223" s="7" t="s">
        <v>7652</v>
      </c>
      <c r="D2223" s="1">
        <v>5500</v>
      </c>
      <c r="E2223" s="1">
        <v>5623</v>
      </c>
      <c r="F2223" s="1" t="s">
        <v>8218</v>
      </c>
      <c r="G2223" s="1" t="s">
        <v>8223</v>
      </c>
      <c r="H2223" s="1" t="s">
        <v>8245</v>
      </c>
      <c r="I2223" s="1">
        <v>1410099822</v>
      </c>
      <c r="J2223" s="1">
        <v>1404915822</v>
      </c>
      <c r="K2223" s="1" t="b">
        <v>0</v>
      </c>
      <c r="L2223" s="1">
        <v>85</v>
      </c>
      <c r="M2223" s="1" t="b">
        <v>1</v>
      </c>
      <c r="N2223" s="1" t="s">
        <v>8270</v>
      </c>
      <c r="O2223" s="28">
        <f t="shared" si="340"/>
        <v>1.0223636363636364</v>
      </c>
      <c r="P2223" s="29">
        <f t="shared" si="341"/>
        <v>66.152941176470591</v>
      </c>
      <c r="Q2223" s="9" t="str">
        <f t="shared" si="342"/>
        <v>theater</v>
      </c>
      <c r="R2223" s="26" t="str">
        <f t="shared" si="343"/>
        <v>plays</v>
      </c>
      <c r="S2223" s="27">
        <f t="shared" si="344"/>
        <v>41829.599791666667</v>
      </c>
      <c r="T2223" s="5" t="str">
        <f t="shared" si="345"/>
        <v>Jul</v>
      </c>
      <c r="U2223" s="5" t="str">
        <f t="shared" si="346"/>
        <v>2014</v>
      </c>
      <c r="V2223" s="5" t="str">
        <f t="shared" si="347"/>
        <v>Sep</v>
      </c>
      <c r="W2223" s="1" t="str">
        <f t="shared" si="348"/>
        <v>2014</v>
      </c>
      <c r="X2223" s="27">
        <f t="shared" si="349"/>
        <v>41889.599791666667</v>
      </c>
    </row>
    <row r="2224" spans="1:24" ht="48" hidden="1" x14ac:dyDescent="0.2">
      <c r="A2224" s="1">
        <v>3553</v>
      </c>
      <c r="B2224" s="7" t="s">
        <v>3552</v>
      </c>
      <c r="C2224" s="7" t="s">
        <v>7663</v>
      </c>
      <c r="D2224" s="1">
        <v>5500</v>
      </c>
      <c r="E2224" s="1">
        <v>5845</v>
      </c>
      <c r="F2224" s="1" t="s">
        <v>8218</v>
      </c>
      <c r="G2224" s="1" t="s">
        <v>8223</v>
      </c>
      <c r="H2224" s="1" t="s">
        <v>8245</v>
      </c>
      <c r="I2224" s="1">
        <v>1439337600</v>
      </c>
      <c r="J2224" s="1">
        <v>1436575280</v>
      </c>
      <c r="K2224" s="1" t="b">
        <v>0</v>
      </c>
      <c r="L2224" s="1">
        <v>104</v>
      </c>
      <c r="M2224" s="1" t="b">
        <v>1</v>
      </c>
      <c r="N2224" s="1" t="s">
        <v>8270</v>
      </c>
      <c r="O2224" s="28">
        <f t="shared" si="340"/>
        <v>1.0627272727272727</v>
      </c>
      <c r="P2224" s="29">
        <f t="shared" si="341"/>
        <v>56.20192307692308</v>
      </c>
      <c r="Q2224" s="9" t="str">
        <f t="shared" si="342"/>
        <v>theater</v>
      </c>
      <c r="R2224" s="26" t="str">
        <f t="shared" si="343"/>
        <v>plays</v>
      </c>
      <c r="S2224" s="27">
        <f t="shared" si="344"/>
        <v>42196.028703703705</v>
      </c>
      <c r="T2224" s="5" t="str">
        <f t="shared" si="345"/>
        <v>Jul</v>
      </c>
      <c r="U2224" s="5" t="str">
        <f t="shared" si="346"/>
        <v>2015</v>
      </c>
      <c r="V2224" s="5" t="str">
        <f t="shared" si="347"/>
        <v>Aug</v>
      </c>
      <c r="W2224" s="1" t="str">
        <f t="shared" si="348"/>
        <v>2015</v>
      </c>
      <c r="X2224" s="27">
        <f t="shared" si="349"/>
        <v>42228</v>
      </c>
    </row>
    <row r="2225" spans="1:24" ht="48" hidden="1" x14ac:dyDescent="0.2">
      <c r="A2225" s="1">
        <v>3731</v>
      </c>
      <c r="B2225" s="7" t="s">
        <v>3728</v>
      </c>
      <c r="C2225" s="7" t="s">
        <v>7841</v>
      </c>
      <c r="D2225" s="1">
        <v>5500</v>
      </c>
      <c r="E2225" s="1">
        <v>620</v>
      </c>
      <c r="F2225" s="1" t="s">
        <v>8220</v>
      </c>
      <c r="G2225" s="1" t="s">
        <v>8223</v>
      </c>
      <c r="H2225" s="1" t="s">
        <v>8245</v>
      </c>
      <c r="I2225" s="1">
        <v>1420860180</v>
      </c>
      <c r="J2225" s="1">
        <v>1418234646</v>
      </c>
      <c r="K2225" s="1" t="b">
        <v>0</v>
      </c>
      <c r="L2225" s="1">
        <v>12</v>
      </c>
      <c r="M2225" s="1" t="b">
        <v>0</v>
      </c>
      <c r="N2225" s="1" t="s">
        <v>8270</v>
      </c>
      <c r="O2225" s="28">
        <f t="shared" si="340"/>
        <v>0.11272727272727273</v>
      </c>
      <c r="P2225" s="29">
        <f t="shared" si="341"/>
        <v>51.666666666666664</v>
      </c>
      <c r="Q2225" s="9" t="str">
        <f t="shared" si="342"/>
        <v>theater</v>
      </c>
      <c r="R2225" s="26" t="str">
        <f t="shared" si="343"/>
        <v>plays</v>
      </c>
      <c r="S2225" s="27">
        <f t="shared" si="344"/>
        <v>41983.752847222218</v>
      </c>
      <c r="T2225" s="5" t="str">
        <f t="shared" si="345"/>
        <v>Dec</v>
      </c>
      <c r="U2225" s="5" t="str">
        <f t="shared" si="346"/>
        <v>2014</v>
      </c>
      <c r="V2225" s="5" t="str">
        <f t="shared" si="347"/>
        <v>Jan</v>
      </c>
      <c r="W2225" s="1" t="str">
        <f t="shared" si="348"/>
        <v>2015</v>
      </c>
      <c r="X2225" s="27">
        <f t="shared" si="349"/>
        <v>42014.140972222223</v>
      </c>
    </row>
    <row r="2226" spans="1:24" ht="48" hidden="1" x14ac:dyDescent="0.2">
      <c r="A2226" s="1">
        <v>3873</v>
      </c>
      <c r="B2226" s="7" t="s">
        <v>3870</v>
      </c>
      <c r="C2226" s="7" t="s">
        <v>7982</v>
      </c>
      <c r="D2226" s="1">
        <v>5500</v>
      </c>
      <c r="E2226" s="1">
        <v>0</v>
      </c>
      <c r="F2226" s="1" t="s">
        <v>8219</v>
      </c>
      <c r="G2226" s="1" t="s">
        <v>8223</v>
      </c>
      <c r="H2226" s="1" t="s">
        <v>8245</v>
      </c>
      <c r="I2226" s="1">
        <v>1444322535</v>
      </c>
      <c r="J2226" s="1">
        <v>1441730535</v>
      </c>
      <c r="K2226" s="1" t="b">
        <v>0</v>
      </c>
      <c r="L2226" s="1">
        <v>0</v>
      </c>
      <c r="M2226" s="1" t="b">
        <v>0</v>
      </c>
      <c r="N2226" s="1" t="s">
        <v>8304</v>
      </c>
      <c r="O2226" s="28">
        <f t="shared" si="340"/>
        <v>0</v>
      </c>
      <c r="P2226" s="29">
        <f t="shared" si="341"/>
        <v>0</v>
      </c>
      <c r="Q2226" s="9" t="str">
        <f t="shared" si="342"/>
        <v>theater</v>
      </c>
      <c r="R2226" s="26" t="str">
        <f t="shared" si="343"/>
        <v>musical</v>
      </c>
      <c r="S2226" s="27">
        <f t="shared" si="344"/>
        <v>42255.696006944447</v>
      </c>
      <c r="T2226" s="5" t="str">
        <f t="shared" si="345"/>
        <v>Sep</v>
      </c>
      <c r="U2226" s="5" t="str">
        <f t="shared" si="346"/>
        <v>2015</v>
      </c>
      <c r="V2226" s="5" t="str">
        <f t="shared" si="347"/>
        <v>Oct</v>
      </c>
      <c r="W2226" s="1" t="str">
        <f t="shared" si="348"/>
        <v>2015</v>
      </c>
      <c r="X2226" s="27">
        <f t="shared" si="349"/>
        <v>42285.696006944447</v>
      </c>
    </row>
    <row r="2227" spans="1:24" ht="64" hidden="1" x14ac:dyDescent="0.2">
      <c r="A2227" s="1">
        <v>3941</v>
      </c>
      <c r="B2227" s="7" t="s">
        <v>3938</v>
      </c>
      <c r="C2227" s="7" t="s">
        <v>8049</v>
      </c>
      <c r="D2227" s="1">
        <v>5500</v>
      </c>
      <c r="E2227" s="1">
        <v>50</v>
      </c>
      <c r="F2227" s="1" t="s">
        <v>8220</v>
      </c>
      <c r="G2227" s="1" t="s">
        <v>8223</v>
      </c>
      <c r="H2227" s="1" t="s">
        <v>8245</v>
      </c>
      <c r="I2227" s="1">
        <v>1416877200</v>
      </c>
      <c r="J2227" s="1">
        <v>1414505137</v>
      </c>
      <c r="K2227" s="1" t="b">
        <v>0</v>
      </c>
      <c r="L2227" s="1">
        <v>2</v>
      </c>
      <c r="M2227" s="1" t="b">
        <v>0</v>
      </c>
      <c r="N2227" s="1" t="s">
        <v>8270</v>
      </c>
      <c r="O2227" s="28">
        <f t="shared" si="340"/>
        <v>9.0909090909090905E-3</v>
      </c>
      <c r="P2227" s="29">
        <f t="shared" si="341"/>
        <v>25</v>
      </c>
      <c r="Q2227" s="9" t="str">
        <f t="shared" si="342"/>
        <v>theater</v>
      </c>
      <c r="R2227" s="26" t="str">
        <f t="shared" si="343"/>
        <v>plays</v>
      </c>
      <c r="S2227" s="27">
        <f t="shared" si="344"/>
        <v>41940.587233796294</v>
      </c>
      <c r="T2227" s="5" t="str">
        <f t="shared" si="345"/>
        <v>Oct</v>
      </c>
      <c r="U2227" s="5" t="str">
        <f t="shared" si="346"/>
        <v>2014</v>
      </c>
      <c r="V2227" s="5" t="str">
        <f t="shared" si="347"/>
        <v>Nov</v>
      </c>
      <c r="W2227" s="1" t="str">
        <f t="shared" si="348"/>
        <v>2014</v>
      </c>
      <c r="X2227" s="27">
        <f t="shared" si="349"/>
        <v>41968.041666666672</v>
      </c>
    </row>
    <row r="2228" spans="1:24" ht="48" hidden="1" x14ac:dyDescent="0.2">
      <c r="A2228" s="1">
        <v>3956</v>
      </c>
      <c r="B2228" s="7" t="s">
        <v>3953</v>
      </c>
      <c r="C2228" s="7" t="s">
        <v>8063</v>
      </c>
      <c r="D2228" s="1">
        <v>5500</v>
      </c>
      <c r="E2228" s="1">
        <v>0</v>
      </c>
      <c r="F2228" s="1" t="s">
        <v>8220</v>
      </c>
      <c r="G2228" s="1" t="s">
        <v>8223</v>
      </c>
      <c r="H2228" s="1" t="s">
        <v>8245</v>
      </c>
      <c r="I2228" s="1">
        <v>1461543600</v>
      </c>
      <c r="J2228" s="1">
        <v>1459203727</v>
      </c>
      <c r="K2228" s="1" t="b">
        <v>0</v>
      </c>
      <c r="L2228" s="1">
        <v>0</v>
      </c>
      <c r="M2228" s="1" t="b">
        <v>0</v>
      </c>
      <c r="N2228" s="1" t="s">
        <v>8270</v>
      </c>
      <c r="O2228" s="28">
        <f t="shared" si="340"/>
        <v>0</v>
      </c>
      <c r="P2228" s="29">
        <f t="shared" si="341"/>
        <v>0</v>
      </c>
      <c r="Q2228" s="9" t="str">
        <f t="shared" si="342"/>
        <v>theater</v>
      </c>
      <c r="R2228" s="26" t="str">
        <f t="shared" si="343"/>
        <v>plays</v>
      </c>
      <c r="S2228" s="27">
        <f t="shared" si="344"/>
        <v>42457.932025462964</v>
      </c>
      <c r="T2228" s="5" t="str">
        <f t="shared" si="345"/>
        <v>Mar</v>
      </c>
      <c r="U2228" s="5" t="str">
        <f t="shared" si="346"/>
        <v>2016</v>
      </c>
      <c r="V2228" s="5" t="str">
        <f t="shared" si="347"/>
        <v>Apr</v>
      </c>
      <c r="W2228" s="1" t="str">
        <f t="shared" si="348"/>
        <v>2016</v>
      </c>
      <c r="X2228" s="27">
        <f t="shared" si="349"/>
        <v>42485.013888888891</v>
      </c>
    </row>
    <row r="2229" spans="1:24" ht="48" hidden="1" x14ac:dyDescent="0.2">
      <c r="A2229" s="1">
        <v>1858</v>
      </c>
      <c r="B2229" s="7" t="s">
        <v>1859</v>
      </c>
      <c r="C2229" s="7" t="s">
        <v>5968</v>
      </c>
      <c r="D2229" s="1">
        <v>5555.55</v>
      </c>
      <c r="E2229" s="1">
        <v>6041.55</v>
      </c>
      <c r="F2229" s="1" t="s">
        <v>8218</v>
      </c>
      <c r="G2229" s="1" t="s">
        <v>8223</v>
      </c>
      <c r="H2229" s="1" t="s">
        <v>8245</v>
      </c>
      <c r="I2229" s="1">
        <v>1324014521</v>
      </c>
      <c r="J2229" s="1">
        <v>1318826921</v>
      </c>
      <c r="K2229" s="1" t="b">
        <v>0</v>
      </c>
      <c r="L2229" s="1">
        <v>149</v>
      </c>
      <c r="M2229" s="1" t="b">
        <v>1</v>
      </c>
      <c r="N2229" s="1" t="s">
        <v>8275</v>
      </c>
      <c r="O2229" s="28">
        <f t="shared" si="340"/>
        <v>1.0874800874800874</v>
      </c>
      <c r="P2229" s="29">
        <f t="shared" si="341"/>
        <v>40.547315436241611</v>
      </c>
      <c r="Q2229" s="9" t="str">
        <f t="shared" si="342"/>
        <v>music</v>
      </c>
      <c r="R2229" s="26" t="str">
        <f t="shared" si="343"/>
        <v>rock</v>
      </c>
      <c r="S2229" s="27">
        <f t="shared" si="344"/>
        <v>40833.200474537036</v>
      </c>
      <c r="T2229" s="5" t="str">
        <f t="shared" si="345"/>
        <v>Oct</v>
      </c>
      <c r="U2229" s="5" t="str">
        <f t="shared" si="346"/>
        <v>2011</v>
      </c>
      <c r="V2229" s="5" t="str">
        <f t="shared" si="347"/>
        <v>Dec</v>
      </c>
      <c r="W2229" s="1" t="str">
        <f t="shared" si="348"/>
        <v>2011</v>
      </c>
      <c r="X2229" s="27">
        <f t="shared" si="349"/>
        <v>40893.242141203707</v>
      </c>
    </row>
    <row r="2230" spans="1:24" ht="48" hidden="1" x14ac:dyDescent="0.2">
      <c r="A2230" s="1">
        <v>4046</v>
      </c>
      <c r="B2230" s="7" t="s">
        <v>4042</v>
      </c>
      <c r="C2230" s="7" t="s">
        <v>8150</v>
      </c>
      <c r="D2230" s="1">
        <v>5600</v>
      </c>
      <c r="E2230" s="1">
        <v>460</v>
      </c>
      <c r="F2230" s="1" t="s">
        <v>8220</v>
      </c>
      <c r="G2230" s="1" t="s">
        <v>8223</v>
      </c>
      <c r="H2230" s="1" t="s">
        <v>8245</v>
      </c>
      <c r="I2230" s="1">
        <v>1413992210</v>
      </c>
      <c r="J2230" s="1">
        <v>1411400210</v>
      </c>
      <c r="K2230" s="1" t="b">
        <v>0</v>
      </c>
      <c r="L2230" s="1">
        <v>12</v>
      </c>
      <c r="M2230" s="1" t="b">
        <v>0</v>
      </c>
      <c r="N2230" s="1" t="s">
        <v>8270</v>
      </c>
      <c r="O2230" s="28">
        <f t="shared" si="340"/>
        <v>8.2142857142857142E-2</v>
      </c>
      <c r="P2230" s="29">
        <f t="shared" si="341"/>
        <v>38.333333333333336</v>
      </c>
      <c r="Q2230" s="9" t="str">
        <f t="shared" si="342"/>
        <v>theater</v>
      </c>
      <c r="R2230" s="26" t="str">
        <f t="shared" si="343"/>
        <v>plays</v>
      </c>
      <c r="S2230" s="27">
        <f t="shared" si="344"/>
        <v>41904.650578703702</v>
      </c>
      <c r="T2230" s="5" t="str">
        <f t="shared" si="345"/>
        <v>Sep</v>
      </c>
      <c r="U2230" s="5" t="str">
        <f t="shared" si="346"/>
        <v>2014</v>
      </c>
      <c r="V2230" s="5" t="str">
        <f t="shared" si="347"/>
        <v>Oct</v>
      </c>
      <c r="W2230" s="1" t="str">
        <f t="shared" si="348"/>
        <v>2014</v>
      </c>
      <c r="X2230" s="27">
        <f t="shared" si="349"/>
        <v>41934.650578703702</v>
      </c>
    </row>
    <row r="2231" spans="1:24" ht="48" hidden="1" x14ac:dyDescent="0.2">
      <c r="A2231" s="1">
        <v>1319</v>
      </c>
      <c r="B2231" s="7" t="s">
        <v>1320</v>
      </c>
      <c r="C2231" s="7" t="s">
        <v>5429</v>
      </c>
      <c r="D2231" s="1">
        <v>5800</v>
      </c>
      <c r="E2231" s="1">
        <v>876</v>
      </c>
      <c r="F2231" s="1" t="s">
        <v>8219</v>
      </c>
      <c r="G2231" s="1" t="s">
        <v>8224</v>
      </c>
      <c r="H2231" s="1" t="s">
        <v>8246</v>
      </c>
      <c r="I2231" s="1">
        <v>1405094400</v>
      </c>
      <c r="J2231" s="1">
        <v>1403810965</v>
      </c>
      <c r="K2231" s="1" t="b">
        <v>0</v>
      </c>
      <c r="L2231" s="1">
        <v>9</v>
      </c>
      <c r="M2231" s="1" t="b">
        <v>0</v>
      </c>
      <c r="N2231" s="1" t="s">
        <v>8272</v>
      </c>
      <c r="O2231" s="28">
        <f t="shared" si="340"/>
        <v>0.15103448275862069</v>
      </c>
      <c r="P2231" s="29">
        <f t="shared" si="341"/>
        <v>97.333333333333329</v>
      </c>
      <c r="Q2231" s="9" t="str">
        <f t="shared" si="342"/>
        <v>technology</v>
      </c>
      <c r="R2231" s="26" t="str">
        <f t="shared" si="343"/>
        <v>wearables</v>
      </c>
      <c r="S2231" s="27">
        <f t="shared" si="344"/>
        <v>41816.812094907407</v>
      </c>
      <c r="T2231" s="5" t="str">
        <f t="shared" si="345"/>
        <v>Jun</v>
      </c>
      <c r="U2231" s="5" t="str">
        <f t="shared" si="346"/>
        <v>2014</v>
      </c>
      <c r="V2231" s="5" t="str">
        <f t="shared" si="347"/>
        <v>Jul</v>
      </c>
      <c r="W2231" s="1" t="str">
        <f t="shared" si="348"/>
        <v>2014</v>
      </c>
      <c r="X2231" s="27">
        <f t="shared" si="349"/>
        <v>41831.666666666664</v>
      </c>
    </row>
    <row r="2232" spans="1:24" ht="48" hidden="1" x14ac:dyDescent="0.2">
      <c r="A2232" s="1">
        <v>3279</v>
      </c>
      <c r="B2232" s="7" t="s">
        <v>3279</v>
      </c>
      <c r="C2232" s="7" t="s">
        <v>7389</v>
      </c>
      <c r="D2232" s="1">
        <v>5800</v>
      </c>
      <c r="E2232" s="1">
        <v>6628</v>
      </c>
      <c r="F2232" s="1" t="s">
        <v>8218</v>
      </c>
      <c r="G2232" s="1" t="s">
        <v>8223</v>
      </c>
      <c r="H2232" s="1" t="s">
        <v>8245</v>
      </c>
      <c r="I2232" s="1">
        <v>1459474059</v>
      </c>
      <c r="J2232" s="1">
        <v>1456885659</v>
      </c>
      <c r="K2232" s="1" t="b">
        <v>0</v>
      </c>
      <c r="L2232" s="1">
        <v>63</v>
      </c>
      <c r="M2232" s="1" t="b">
        <v>1</v>
      </c>
      <c r="N2232" s="1" t="s">
        <v>8270</v>
      </c>
      <c r="O2232" s="28">
        <f t="shared" si="340"/>
        <v>1.1427586206896552</v>
      </c>
      <c r="P2232" s="29">
        <f t="shared" si="341"/>
        <v>105.2063492063492</v>
      </c>
      <c r="Q2232" s="9" t="str">
        <f t="shared" si="342"/>
        <v>theater</v>
      </c>
      <c r="R2232" s="26" t="str">
        <f t="shared" si="343"/>
        <v>plays</v>
      </c>
      <c r="S2232" s="27">
        <f t="shared" si="344"/>
        <v>42431.102534722217</v>
      </c>
      <c r="T2232" s="5" t="str">
        <f t="shared" si="345"/>
        <v>Mar</v>
      </c>
      <c r="U2232" s="5" t="str">
        <f t="shared" si="346"/>
        <v>2016</v>
      </c>
      <c r="V2232" s="5" t="str">
        <f t="shared" si="347"/>
        <v>Apr</v>
      </c>
      <c r="W2232" s="1" t="str">
        <f t="shared" si="348"/>
        <v>2016</v>
      </c>
      <c r="X2232" s="27">
        <f t="shared" si="349"/>
        <v>42461.06086805556</v>
      </c>
    </row>
    <row r="2233" spans="1:24" ht="48" hidden="1" x14ac:dyDescent="0.2">
      <c r="A2233" s="1">
        <v>3574</v>
      </c>
      <c r="B2233" s="7" t="s">
        <v>3573</v>
      </c>
      <c r="C2233" s="7" t="s">
        <v>7684</v>
      </c>
      <c r="D2233" s="1">
        <v>5800</v>
      </c>
      <c r="E2233" s="1">
        <v>6155</v>
      </c>
      <c r="F2233" s="1" t="s">
        <v>8218</v>
      </c>
      <c r="G2233" s="1" t="s">
        <v>8223</v>
      </c>
      <c r="H2233" s="1" t="s">
        <v>8245</v>
      </c>
      <c r="I2233" s="1">
        <v>1415921848</v>
      </c>
      <c r="J2233" s="1">
        <v>1413326248</v>
      </c>
      <c r="K2233" s="1" t="b">
        <v>0</v>
      </c>
      <c r="L2233" s="1">
        <v>45</v>
      </c>
      <c r="M2233" s="1" t="b">
        <v>1</v>
      </c>
      <c r="N2233" s="1" t="s">
        <v>8270</v>
      </c>
      <c r="O2233" s="28">
        <f t="shared" si="340"/>
        <v>1.0612068965517241</v>
      </c>
      <c r="P2233" s="29">
        <f t="shared" si="341"/>
        <v>136.77777777777777</v>
      </c>
      <c r="Q2233" s="9" t="str">
        <f t="shared" si="342"/>
        <v>theater</v>
      </c>
      <c r="R2233" s="26" t="str">
        <f t="shared" si="343"/>
        <v>plays</v>
      </c>
      <c r="S2233" s="27">
        <f t="shared" si="344"/>
        <v>41926.942685185182</v>
      </c>
      <c r="T2233" s="5" t="str">
        <f t="shared" si="345"/>
        <v>Oct</v>
      </c>
      <c r="U2233" s="5" t="str">
        <f t="shared" si="346"/>
        <v>2014</v>
      </c>
      <c r="V2233" s="5" t="str">
        <f t="shared" si="347"/>
        <v>Nov</v>
      </c>
      <c r="W2233" s="1" t="str">
        <f t="shared" si="348"/>
        <v>2014</v>
      </c>
      <c r="X2233" s="27">
        <f t="shared" si="349"/>
        <v>41956.984351851846</v>
      </c>
    </row>
    <row r="2234" spans="1:24" ht="48" hidden="1" x14ac:dyDescent="0.2">
      <c r="A2234" s="1">
        <v>3105</v>
      </c>
      <c r="B2234" s="7" t="s">
        <v>3105</v>
      </c>
      <c r="C2234" s="7" t="s">
        <v>7215</v>
      </c>
      <c r="D2234" s="1">
        <v>5845</v>
      </c>
      <c r="E2234" s="1">
        <v>2476</v>
      </c>
      <c r="F2234" s="1" t="s">
        <v>8220</v>
      </c>
      <c r="G2234" s="1" t="s">
        <v>8223</v>
      </c>
      <c r="H2234" s="1" t="s">
        <v>8245</v>
      </c>
      <c r="I2234" s="1">
        <v>1413694800</v>
      </c>
      <c r="J2234" s="1">
        <v>1408986916</v>
      </c>
      <c r="K2234" s="1" t="b">
        <v>0</v>
      </c>
      <c r="L2234" s="1">
        <v>31</v>
      </c>
      <c r="M2234" s="1" t="b">
        <v>0</v>
      </c>
      <c r="N2234" s="1" t="s">
        <v>8302</v>
      </c>
      <c r="O2234" s="28">
        <f t="shared" si="340"/>
        <v>0.4236099230111206</v>
      </c>
      <c r="P2234" s="29">
        <f t="shared" si="341"/>
        <v>79.870967741935488</v>
      </c>
      <c r="Q2234" s="9" t="str">
        <f t="shared" si="342"/>
        <v>theater</v>
      </c>
      <c r="R2234" s="26" t="str">
        <f t="shared" si="343"/>
        <v>spaces</v>
      </c>
      <c r="S2234" s="27">
        <f t="shared" si="344"/>
        <v>41876.718935185185</v>
      </c>
      <c r="T2234" s="5" t="str">
        <f t="shared" si="345"/>
        <v>Aug</v>
      </c>
      <c r="U2234" s="5" t="str">
        <f t="shared" si="346"/>
        <v>2014</v>
      </c>
      <c r="V2234" s="5" t="str">
        <f t="shared" si="347"/>
        <v>Oct</v>
      </c>
      <c r="W2234" s="1" t="str">
        <f t="shared" si="348"/>
        <v>2014</v>
      </c>
      <c r="X2234" s="27">
        <f t="shared" si="349"/>
        <v>41931.208333333336</v>
      </c>
    </row>
    <row r="2235" spans="1:24" ht="48" hidden="1" x14ac:dyDescent="0.2">
      <c r="A2235" s="1">
        <v>3239</v>
      </c>
      <c r="B2235" s="7" t="s">
        <v>3239</v>
      </c>
      <c r="C2235" s="7" t="s">
        <v>7349</v>
      </c>
      <c r="D2235" s="1">
        <v>5862</v>
      </c>
      <c r="E2235" s="1">
        <v>6208.98</v>
      </c>
      <c r="F2235" s="1" t="s">
        <v>8218</v>
      </c>
      <c r="G2235" s="1" t="s">
        <v>8224</v>
      </c>
      <c r="H2235" s="1" t="s">
        <v>8246</v>
      </c>
      <c r="I2235" s="1">
        <v>1445817540</v>
      </c>
      <c r="J2235" s="1">
        <v>1443665293</v>
      </c>
      <c r="K2235" s="1" t="b">
        <v>1</v>
      </c>
      <c r="L2235" s="1">
        <v>104</v>
      </c>
      <c r="M2235" s="1" t="b">
        <v>1</v>
      </c>
      <c r="N2235" s="1" t="s">
        <v>8270</v>
      </c>
      <c r="O2235" s="28">
        <f t="shared" si="340"/>
        <v>1.0591914022517912</v>
      </c>
      <c r="P2235" s="29">
        <f t="shared" si="341"/>
        <v>59.701730769230764</v>
      </c>
      <c r="Q2235" s="9" t="str">
        <f t="shared" si="342"/>
        <v>theater</v>
      </c>
      <c r="R2235" s="26" t="str">
        <f t="shared" si="343"/>
        <v>plays</v>
      </c>
      <c r="S2235" s="27">
        <f t="shared" si="344"/>
        <v>42278.089039351849</v>
      </c>
      <c r="T2235" s="5" t="str">
        <f t="shared" si="345"/>
        <v>Oct</v>
      </c>
      <c r="U2235" s="5" t="str">
        <f t="shared" si="346"/>
        <v>2015</v>
      </c>
      <c r="V2235" s="5" t="str">
        <f t="shared" si="347"/>
        <v>Oct</v>
      </c>
      <c r="W2235" s="1" t="str">
        <f t="shared" si="348"/>
        <v>2015</v>
      </c>
      <c r="X2235" s="27">
        <f t="shared" si="349"/>
        <v>42302.999305555553</v>
      </c>
    </row>
    <row r="2236" spans="1:24" ht="48" hidden="1" x14ac:dyDescent="0.2">
      <c r="A2236" s="1">
        <v>1348</v>
      </c>
      <c r="B2236" s="7" t="s">
        <v>1349</v>
      </c>
      <c r="C2236" s="7" t="s">
        <v>5458</v>
      </c>
      <c r="D2236" s="1">
        <v>5875</v>
      </c>
      <c r="E2236" s="1">
        <v>5985</v>
      </c>
      <c r="F2236" s="1" t="s">
        <v>8218</v>
      </c>
      <c r="G2236" s="1" t="s">
        <v>8223</v>
      </c>
      <c r="H2236" s="1" t="s">
        <v>8245</v>
      </c>
      <c r="I2236" s="1">
        <v>1418904533</v>
      </c>
      <c r="J2236" s="1">
        <v>1416485333</v>
      </c>
      <c r="K2236" s="1" t="b">
        <v>0</v>
      </c>
      <c r="L2236" s="1">
        <v>26</v>
      </c>
      <c r="M2236" s="1" t="b">
        <v>1</v>
      </c>
      <c r="N2236" s="1" t="s">
        <v>8273</v>
      </c>
      <c r="O2236" s="28">
        <f t="shared" si="340"/>
        <v>1.018723404255319</v>
      </c>
      <c r="P2236" s="29">
        <f t="shared" si="341"/>
        <v>230.19230769230768</v>
      </c>
      <c r="Q2236" s="9" t="str">
        <f t="shared" si="342"/>
        <v>publishing</v>
      </c>
      <c r="R2236" s="26" t="str">
        <f t="shared" si="343"/>
        <v>nonfiction</v>
      </c>
      <c r="S2236" s="27">
        <f t="shared" si="344"/>
        <v>41963.506168981476</v>
      </c>
      <c r="T2236" s="5" t="str">
        <f t="shared" si="345"/>
        <v>Nov</v>
      </c>
      <c r="U2236" s="5" t="str">
        <f t="shared" si="346"/>
        <v>2014</v>
      </c>
      <c r="V2236" s="5" t="str">
        <f t="shared" si="347"/>
        <v>Dec</v>
      </c>
      <c r="W2236" s="1" t="str">
        <f t="shared" si="348"/>
        <v>2014</v>
      </c>
      <c r="X2236" s="27">
        <f t="shared" si="349"/>
        <v>41991.506168981476</v>
      </c>
    </row>
    <row r="2237" spans="1:24" ht="64" hidden="1" x14ac:dyDescent="0.2">
      <c r="A2237" s="1">
        <v>2743</v>
      </c>
      <c r="B2237" s="7" t="s">
        <v>2743</v>
      </c>
      <c r="C2237" s="7" t="s">
        <v>6853</v>
      </c>
      <c r="D2237" s="1">
        <v>5999</v>
      </c>
      <c r="E2237" s="1">
        <v>0</v>
      </c>
      <c r="F2237" s="1" t="s">
        <v>8220</v>
      </c>
      <c r="G2237" s="1" t="s">
        <v>8223</v>
      </c>
      <c r="H2237" s="1" t="s">
        <v>8245</v>
      </c>
      <c r="I2237" s="1">
        <v>1476863607</v>
      </c>
      <c r="J2237" s="1">
        <v>1474271607</v>
      </c>
      <c r="K2237" s="1" t="b">
        <v>0</v>
      </c>
      <c r="L2237" s="1">
        <v>0</v>
      </c>
      <c r="M2237" s="1" t="b">
        <v>0</v>
      </c>
      <c r="N2237" s="1" t="s">
        <v>8303</v>
      </c>
      <c r="O2237" s="28">
        <f t="shared" si="340"/>
        <v>0</v>
      </c>
      <c r="P2237" s="29">
        <f t="shared" si="341"/>
        <v>0</v>
      </c>
      <c r="Q2237" s="9" t="str">
        <f t="shared" si="342"/>
        <v>publishing</v>
      </c>
      <c r="R2237" s="26" t="str">
        <f t="shared" si="343"/>
        <v>children's books</v>
      </c>
      <c r="S2237" s="27">
        <f t="shared" si="344"/>
        <v>42632.328784722224</v>
      </c>
      <c r="T2237" s="5" t="str">
        <f t="shared" si="345"/>
        <v>Sep</v>
      </c>
      <c r="U2237" s="5" t="str">
        <f t="shared" si="346"/>
        <v>2016</v>
      </c>
      <c r="V2237" s="5" t="str">
        <f t="shared" si="347"/>
        <v>Oct</v>
      </c>
      <c r="W2237" s="1" t="str">
        <f t="shared" si="348"/>
        <v>2016</v>
      </c>
      <c r="X2237" s="27">
        <f t="shared" si="349"/>
        <v>42662.328784722224</v>
      </c>
    </row>
    <row r="2238" spans="1:24" ht="32" hidden="1" x14ac:dyDescent="0.2">
      <c r="A2238" s="1">
        <v>14</v>
      </c>
      <c r="B2238" s="7" t="s">
        <v>16</v>
      </c>
      <c r="C2238" s="7" t="s">
        <v>4125</v>
      </c>
      <c r="D2238" s="1">
        <v>6000</v>
      </c>
      <c r="E2238" s="1">
        <v>6056</v>
      </c>
      <c r="F2238" s="1" t="s">
        <v>8218</v>
      </c>
      <c r="G2238" s="1" t="s">
        <v>8225</v>
      </c>
      <c r="H2238" s="1" t="s">
        <v>8247</v>
      </c>
      <c r="I2238" s="1">
        <v>1405259940</v>
      </c>
      <c r="J2238" s="1">
        <v>1403051888</v>
      </c>
      <c r="K2238" s="1" t="b">
        <v>0</v>
      </c>
      <c r="L2238" s="1">
        <v>41</v>
      </c>
      <c r="M2238" s="1" t="b">
        <v>1</v>
      </c>
      <c r="N2238" s="1" t="s">
        <v>8264</v>
      </c>
      <c r="O2238" s="28">
        <f t="shared" si="340"/>
        <v>1.0093333333333334</v>
      </c>
      <c r="P2238" s="29">
        <f t="shared" si="341"/>
        <v>147.70731707317074</v>
      </c>
      <c r="Q2238" s="9" t="str">
        <f t="shared" si="342"/>
        <v>film &amp; video</v>
      </c>
      <c r="R2238" s="26" t="str">
        <f t="shared" si="343"/>
        <v>television</v>
      </c>
      <c r="S2238" s="27">
        <f t="shared" si="344"/>
        <v>41808.02648148148</v>
      </c>
      <c r="T2238" s="5" t="str">
        <f t="shared" si="345"/>
        <v>Jun</v>
      </c>
      <c r="U2238" s="5" t="str">
        <f t="shared" si="346"/>
        <v>2014</v>
      </c>
      <c r="V2238" s="5" t="str">
        <f t="shared" si="347"/>
        <v>Jul</v>
      </c>
      <c r="W2238" s="1" t="str">
        <f t="shared" si="348"/>
        <v>2014</v>
      </c>
      <c r="X2238" s="27">
        <f t="shared" si="349"/>
        <v>41833.582638888889</v>
      </c>
    </row>
    <row r="2239" spans="1:24" ht="32" hidden="1" x14ac:dyDescent="0.2">
      <c r="A2239" s="1">
        <v>36</v>
      </c>
      <c r="B2239" s="7" t="s">
        <v>38</v>
      </c>
      <c r="C2239" s="7" t="s">
        <v>4147</v>
      </c>
      <c r="D2239" s="1">
        <v>6000</v>
      </c>
      <c r="E2239" s="1">
        <v>8529</v>
      </c>
      <c r="F2239" s="1" t="s">
        <v>8218</v>
      </c>
      <c r="G2239" s="1" t="s">
        <v>8223</v>
      </c>
      <c r="H2239" s="1" t="s">
        <v>8245</v>
      </c>
      <c r="I2239" s="1">
        <v>1428128525</v>
      </c>
      <c r="J2239" s="1">
        <v>1425540125</v>
      </c>
      <c r="K2239" s="1" t="b">
        <v>0</v>
      </c>
      <c r="L2239" s="1">
        <v>44</v>
      </c>
      <c r="M2239" s="1" t="b">
        <v>1</v>
      </c>
      <c r="N2239" s="1" t="s">
        <v>8264</v>
      </c>
      <c r="O2239" s="28">
        <f t="shared" si="340"/>
        <v>1.4215</v>
      </c>
      <c r="P2239" s="29">
        <f t="shared" si="341"/>
        <v>193.84090909090909</v>
      </c>
      <c r="Q2239" s="9" t="str">
        <f t="shared" si="342"/>
        <v>film &amp; video</v>
      </c>
      <c r="R2239" s="26" t="str">
        <f t="shared" si="343"/>
        <v>television</v>
      </c>
      <c r="S2239" s="27">
        <f t="shared" si="344"/>
        <v>42068.307002314818</v>
      </c>
      <c r="T2239" s="5" t="str">
        <f t="shared" si="345"/>
        <v>Mar</v>
      </c>
      <c r="U2239" s="5" t="str">
        <f t="shared" si="346"/>
        <v>2015</v>
      </c>
      <c r="V2239" s="5" t="str">
        <f t="shared" si="347"/>
        <v>Apr</v>
      </c>
      <c r="W2239" s="1" t="str">
        <f t="shared" si="348"/>
        <v>2015</v>
      </c>
      <c r="X2239" s="27">
        <f t="shared" si="349"/>
        <v>42098.265335648146</v>
      </c>
    </row>
    <row r="2240" spans="1:24" ht="48" hidden="1" x14ac:dyDescent="0.2">
      <c r="A2240" s="1">
        <v>86</v>
      </c>
      <c r="B2240" s="7" t="s">
        <v>88</v>
      </c>
      <c r="C2240" s="7" t="s">
        <v>4197</v>
      </c>
      <c r="D2240" s="1">
        <v>6000</v>
      </c>
      <c r="E2240" s="1">
        <v>6388</v>
      </c>
      <c r="F2240" s="1" t="s">
        <v>8218</v>
      </c>
      <c r="G2240" s="1" t="s">
        <v>8229</v>
      </c>
      <c r="H2240" s="1" t="s">
        <v>8248</v>
      </c>
      <c r="I2240" s="1">
        <v>1451226045</v>
      </c>
      <c r="J2240" s="1">
        <v>1444828845</v>
      </c>
      <c r="K2240" s="1" t="b">
        <v>0</v>
      </c>
      <c r="L2240" s="1">
        <v>17</v>
      </c>
      <c r="M2240" s="1" t="b">
        <v>1</v>
      </c>
      <c r="N2240" s="1" t="s">
        <v>8265</v>
      </c>
      <c r="O2240" s="28">
        <f t="shared" si="340"/>
        <v>1.0646666666666667</v>
      </c>
      <c r="P2240" s="29">
        <f t="shared" si="341"/>
        <v>375.76470588235293</v>
      </c>
      <c r="Q2240" s="9" t="str">
        <f t="shared" si="342"/>
        <v>film &amp; video</v>
      </c>
      <c r="R2240" s="26" t="str">
        <f t="shared" si="343"/>
        <v>shorts</v>
      </c>
      <c r="S2240" s="27">
        <f t="shared" si="344"/>
        <v>42291.556076388893</v>
      </c>
      <c r="T2240" s="5" t="str">
        <f t="shared" si="345"/>
        <v>Oct</v>
      </c>
      <c r="U2240" s="5" t="str">
        <f t="shared" si="346"/>
        <v>2015</v>
      </c>
      <c r="V2240" s="5" t="str">
        <f t="shared" si="347"/>
        <v>Dec</v>
      </c>
      <c r="W2240" s="1" t="str">
        <f t="shared" si="348"/>
        <v>2015</v>
      </c>
      <c r="X2240" s="27">
        <f t="shared" si="349"/>
        <v>42365.59774305555</v>
      </c>
    </row>
    <row r="2241" spans="1:24" ht="48" hidden="1" x14ac:dyDescent="0.2">
      <c r="A2241" s="1">
        <v>89</v>
      </c>
      <c r="B2241" s="7" t="s">
        <v>91</v>
      </c>
      <c r="C2241" s="7" t="s">
        <v>4200</v>
      </c>
      <c r="D2241" s="1">
        <v>6000</v>
      </c>
      <c r="E2241" s="1">
        <v>6904</v>
      </c>
      <c r="F2241" s="1" t="s">
        <v>8218</v>
      </c>
      <c r="G2241" s="1" t="s">
        <v>8223</v>
      </c>
      <c r="H2241" s="1" t="s">
        <v>8245</v>
      </c>
      <c r="I2241" s="1">
        <v>1370196192</v>
      </c>
      <c r="J2241" s="1">
        <v>1368036192</v>
      </c>
      <c r="K2241" s="1" t="b">
        <v>0</v>
      </c>
      <c r="L2241" s="1">
        <v>56</v>
      </c>
      <c r="M2241" s="1" t="b">
        <v>1</v>
      </c>
      <c r="N2241" s="1" t="s">
        <v>8265</v>
      </c>
      <c r="O2241" s="28">
        <f t="shared" si="340"/>
        <v>1.1506666666666667</v>
      </c>
      <c r="P2241" s="29">
        <f t="shared" si="341"/>
        <v>123.28571428571429</v>
      </c>
      <c r="Q2241" s="9" t="str">
        <f t="shared" si="342"/>
        <v>film &amp; video</v>
      </c>
      <c r="R2241" s="26" t="str">
        <f t="shared" si="343"/>
        <v>shorts</v>
      </c>
      <c r="S2241" s="27">
        <f t="shared" si="344"/>
        <v>41402.752222222225</v>
      </c>
      <c r="T2241" s="5" t="str">
        <f t="shared" si="345"/>
        <v>May</v>
      </c>
      <c r="U2241" s="5" t="str">
        <f t="shared" si="346"/>
        <v>2013</v>
      </c>
      <c r="V2241" s="5" t="str">
        <f t="shared" si="347"/>
        <v>Jun</v>
      </c>
      <c r="W2241" s="1" t="str">
        <f t="shared" si="348"/>
        <v>2013</v>
      </c>
      <c r="X2241" s="27">
        <f t="shared" si="349"/>
        <v>41427.752222222225</v>
      </c>
    </row>
    <row r="2242" spans="1:24" ht="48" hidden="1" x14ac:dyDescent="0.2">
      <c r="A2242" s="1">
        <v>102</v>
      </c>
      <c r="B2242" s="7" t="s">
        <v>104</v>
      </c>
      <c r="C2242" s="7" t="s">
        <v>4213</v>
      </c>
      <c r="D2242" s="1">
        <v>6000</v>
      </c>
      <c r="E2242" s="1">
        <v>7665</v>
      </c>
      <c r="F2242" s="1" t="s">
        <v>8218</v>
      </c>
      <c r="G2242" s="1" t="s">
        <v>8223</v>
      </c>
      <c r="H2242" s="1" t="s">
        <v>8245</v>
      </c>
      <c r="I2242" s="1">
        <v>1293073733</v>
      </c>
      <c r="J2242" s="1">
        <v>1290481733</v>
      </c>
      <c r="K2242" s="1" t="b">
        <v>0</v>
      </c>
      <c r="L2242" s="1">
        <v>65</v>
      </c>
      <c r="M2242" s="1" t="b">
        <v>1</v>
      </c>
      <c r="N2242" s="1" t="s">
        <v>8265</v>
      </c>
      <c r="O2242" s="28">
        <f t="shared" ref="O2242:O2305" si="350">E2242/D2242</f>
        <v>1.2775000000000001</v>
      </c>
      <c r="P2242" s="29">
        <f t="shared" ref="P2242:P2305" si="351">IF(L2242&gt;0,E2242/L2242,0)</f>
        <v>117.92307692307692</v>
      </c>
      <c r="Q2242" s="9" t="str">
        <f t="shared" ref="Q2242:Q2305" si="352">LEFT(N2242,SEARCH("/",N2242,1)-1)</f>
        <v>film &amp; video</v>
      </c>
      <c r="R2242" s="26" t="str">
        <f t="shared" ref="R2242:R2305" si="353">RIGHT(N2242,LEN(N2242)-SEARCH("/",N2242,1))</f>
        <v>shorts</v>
      </c>
      <c r="S2242" s="27">
        <f t="shared" ref="S2242:S2305" si="354">(((J2242/60)/60)/24)+DATE(1970,1,1)</f>
        <v>40505.131168981483</v>
      </c>
      <c r="T2242" s="5" t="str">
        <f t="shared" ref="T2242:T2305" si="355">TEXT(S2242,"mmm")</f>
        <v>Nov</v>
      </c>
      <c r="U2242" s="5" t="str">
        <f t="shared" ref="U2242:U2305" si="356">TEXT(S2242,"yyyy")</f>
        <v>2010</v>
      </c>
      <c r="V2242" s="5" t="str">
        <f t="shared" ref="V2242:V2305" si="357">TEXT(X2242,"mmm")</f>
        <v>Dec</v>
      </c>
      <c r="W2242" s="1" t="str">
        <f t="shared" ref="W2242:W2305" si="358">TEXT(X2242,"yyyy")</f>
        <v>2010</v>
      </c>
      <c r="X2242" s="27">
        <f t="shared" ref="X2242:X2305" si="359">(((I2242/60)/60)/24)+DATE(1970,1,1)</f>
        <v>40535.131168981483</v>
      </c>
    </row>
    <row r="2243" spans="1:24" ht="48" hidden="1" x14ac:dyDescent="0.2">
      <c r="A2243" s="1">
        <v>174</v>
      </c>
      <c r="B2243" s="7" t="s">
        <v>176</v>
      </c>
      <c r="C2243" s="7" t="s">
        <v>4284</v>
      </c>
      <c r="D2243" s="1">
        <v>6000</v>
      </c>
      <c r="E2243" s="1">
        <v>0</v>
      </c>
      <c r="F2243" s="1" t="s">
        <v>8220</v>
      </c>
      <c r="G2243" s="1" t="s">
        <v>8232</v>
      </c>
      <c r="H2243" s="1" t="s">
        <v>8248</v>
      </c>
      <c r="I2243" s="1">
        <v>1431108776</v>
      </c>
      <c r="J2243" s="1">
        <v>1425924776</v>
      </c>
      <c r="K2243" s="1" t="b">
        <v>0</v>
      </c>
      <c r="L2243" s="1">
        <v>0</v>
      </c>
      <c r="M2243" s="1" t="b">
        <v>0</v>
      </c>
      <c r="N2243" s="1" t="s">
        <v>8267</v>
      </c>
      <c r="O2243" s="28">
        <f t="shared" si="350"/>
        <v>0</v>
      </c>
      <c r="P2243" s="29">
        <f t="shared" si="351"/>
        <v>0</v>
      </c>
      <c r="Q2243" s="9" t="str">
        <f t="shared" si="352"/>
        <v>film &amp; video</v>
      </c>
      <c r="R2243" s="26" t="str">
        <f t="shared" si="353"/>
        <v>drama</v>
      </c>
      <c r="S2243" s="27">
        <f t="shared" si="354"/>
        <v>42072.758981481486</v>
      </c>
      <c r="T2243" s="5" t="str">
        <f t="shared" si="355"/>
        <v>Mar</v>
      </c>
      <c r="U2243" s="5" t="str">
        <f t="shared" si="356"/>
        <v>2015</v>
      </c>
      <c r="V2243" s="5" t="str">
        <f t="shared" si="357"/>
        <v>May</v>
      </c>
      <c r="W2243" s="1" t="str">
        <f t="shared" si="358"/>
        <v>2015</v>
      </c>
      <c r="X2243" s="27">
        <f t="shared" si="359"/>
        <v>42132.758981481486</v>
      </c>
    </row>
    <row r="2244" spans="1:24" ht="32" hidden="1" x14ac:dyDescent="0.2">
      <c r="A2244" s="1">
        <v>200</v>
      </c>
      <c r="B2244" s="7" t="s">
        <v>202</v>
      </c>
      <c r="C2244" s="7" t="s">
        <v>4310</v>
      </c>
      <c r="D2244" s="1">
        <v>6000</v>
      </c>
      <c r="E2244" s="1">
        <v>1571.55</v>
      </c>
      <c r="F2244" s="1" t="s">
        <v>8220</v>
      </c>
      <c r="G2244" s="1" t="s">
        <v>8223</v>
      </c>
      <c r="H2244" s="1" t="s">
        <v>8245</v>
      </c>
      <c r="I2244" s="1">
        <v>1410746403</v>
      </c>
      <c r="J2244" s="1">
        <v>1408154403</v>
      </c>
      <c r="K2244" s="1" t="b">
        <v>0</v>
      </c>
      <c r="L2244" s="1">
        <v>18</v>
      </c>
      <c r="M2244" s="1" t="b">
        <v>0</v>
      </c>
      <c r="N2244" s="1" t="s">
        <v>8267</v>
      </c>
      <c r="O2244" s="28">
        <f t="shared" si="350"/>
        <v>0.26192500000000002</v>
      </c>
      <c r="P2244" s="29">
        <f t="shared" si="351"/>
        <v>87.308333333333337</v>
      </c>
      <c r="Q2244" s="9" t="str">
        <f t="shared" si="352"/>
        <v>film &amp; video</v>
      </c>
      <c r="R2244" s="26" t="str">
        <f t="shared" si="353"/>
        <v>drama</v>
      </c>
      <c r="S2244" s="27">
        <f t="shared" si="354"/>
        <v>41867.083368055559</v>
      </c>
      <c r="T2244" s="5" t="str">
        <f t="shared" si="355"/>
        <v>Aug</v>
      </c>
      <c r="U2244" s="5" t="str">
        <f t="shared" si="356"/>
        <v>2014</v>
      </c>
      <c r="V2244" s="5" t="str">
        <f t="shared" si="357"/>
        <v>Sep</v>
      </c>
      <c r="W2244" s="1" t="str">
        <f t="shared" si="358"/>
        <v>2014</v>
      </c>
      <c r="X2244" s="27">
        <f t="shared" si="359"/>
        <v>41897.083368055559</v>
      </c>
    </row>
    <row r="2245" spans="1:24" ht="16" hidden="1" x14ac:dyDescent="0.2">
      <c r="A2245" s="1">
        <v>202</v>
      </c>
      <c r="B2245" s="7" t="s">
        <v>204</v>
      </c>
      <c r="C2245" s="7" t="s">
        <v>4312</v>
      </c>
      <c r="D2245" s="1">
        <v>6000</v>
      </c>
      <c r="E2245" s="1">
        <v>0</v>
      </c>
      <c r="F2245" s="1" t="s">
        <v>8220</v>
      </c>
      <c r="G2245" s="1" t="s">
        <v>8223</v>
      </c>
      <c r="H2245" s="1" t="s">
        <v>8245</v>
      </c>
      <c r="I2245" s="1">
        <v>1444337940</v>
      </c>
      <c r="J2245" s="1">
        <v>1441750564</v>
      </c>
      <c r="K2245" s="1" t="b">
        <v>0</v>
      </c>
      <c r="L2245" s="1">
        <v>0</v>
      </c>
      <c r="M2245" s="1" t="b">
        <v>0</v>
      </c>
      <c r="N2245" s="1" t="s">
        <v>8267</v>
      </c>
      <c r="O2245" s="28">
        <f t="shared" si="350"/>
        <v>0</v>
      </c>
      <c r="P2245" s="29">
        <f t="shared" si="351"/>
        <v>0</v>
      </c>
      <c r="Q2245" s="9" t="str">
        <f t="shared" si="352"/>
        <v>film &amp; video</v>
      </c>
      <c r="R2245" s="26" t="str">
        <f t="shared" si="353"/>
        <v>drama</v>
      </c>
      <c r="S2245" s="27">
        <f t="shared" si="354"/>
        <v>42255.927824074075</v>
      </c>
      <c r="T2245" s="5" t="str">
        <f t="shared" si="355"/>
        <v>Sep</v>
      </c>
      <c r="U2245" s="5" t="str">
        <f t="shared" si="356"/>
        <v>2015</v>
      </c>
      <c r="V2245" s="5" t="str">
        <f t="shared" si="357"/>
        <v>Oct</v>
      </c>
      <c r="W2245" s="1" t="str">
        <f t="shared" si="358"/>
        <v>2015</v>
      </c>
      <c r="X2245" s="27">
        <f t="shared" si="359"/>
        <v>42285.874305555553</v>
      </c>
    </row>
    <row r="2246" spans="1:24" ht="48" hidden="1" x14ac:dyDescent="0.2">
      <c r="A2246" s="1">
        <v>339</v>
      </c>
      <c r="B2246" s="7" t="s">
        <v>340</v>
      </c>
      <c r="C2246" s="7" t="s">
        <v>4449</v>
      </c>
      <c r="D2246" s="1">
        <v>6000</v>
      </c>
      <c r="E2246" s="1">
        <v>6485</v>
      </c>
      <c r="F2246" s="1" t="s">
        <v>8218</v>
      </c>
      <c r="G2246" s="1" t="s">
        <v>8223</v>
      </c>
      <c r="H2246" s="1" t="s">
        <v>8245</v>
      </c>
      <c r="I2246" s="1">
        <v>1430331268</v>
      </c>
      <c r="J2246" s="1">
        <v>1427739268</v>
      </c>
      <c r="K2246" s="1" t="b">
        <v>1</v>
      </c>
      <c r="L2246" s="1">
        <v>89</v>
      </c>
      <c r="M2246" s="1" t="b">
        <v>1</v>
      </c>
      <c r="N2246" s="1" t="s">
        <v>8268</v>
      </c>
      <c r="O2246" s="28">
        <f t="shared" si="350"/>
        <v>1.0808333333333333</v>
      </c>
      <c r="P2246" s="29">
        <f t="shared" si="351"/>
        <v>72.865168539325836</v>
      </c>
      <c r="Q2246" s="9" t="str">
        <f t="shared" si="352"/>
        <v>film &amp; video</v>
      </c>
      <c r="R2246" s="26" t="str">
        <f t="shared" si="353"/>
        <v>documentary</v>
      </c>
      <c r="S2246" s="27">
        <f t="shared" si="354"/>
        <v>42093.760046296295</v>
      </c>
      <c r="T2246" s="5" t="str">
        <f t="shared" si="355"/>
        <v>Mar</v>
      </c>
      <c r="U2246" s="5" t="str">
        <f t="shared" si="356"/>
        <v>2015</v>
      </c>
      <c r="V2246" s="5" t="str">
        <f t="shared" si="357"/>
        <v>Apr</v>
      </c>
      <c r="W2246" s="1" t="str">
        <f t="shared" si="358"/>
        <v>2015</v>
      </c>
      <c r="X2246" s="27">
        <f t="shared" si="359"/>
        <v>42123.760046296295</v>
      </c>
    </row>
    <row r="2247" spans="1:24" ht="48" hidden="1" x14ac:dyDescent="0.2">
      <c r="A2247" s="1">
        <v>374</v>
      </c>
      <c r="B2247" s="7" t="s">
        <v>375</v>
      </c>
      <c r="C2247" s="7" t="s">
        <v>4484</v>
      </c>
      <c r="D2247" s="1">
        <v>6000</v>
      </c>
      <c r="E2247" s="1">
        <v>7839</v>
      </c>
      <c r="F2247" s="1" t="s">
        <v>8218</v>
      </c>
      <c r="G2247" s="1" t="s">
        <v>8223</v>
      </c>
      <c r="H2247" s="1" t="s">
        <v>8245</v>
      </c>
      <c r="I2247" s="1">
        <v>1316208031</v>
      </c>
      <c r="J2247" s="1">
        <v>1312320031</v>
      </c>
      <c r="K2247" s="1" t="b">
        <v>0</v>
      </c>
      <c r="L2247" s="1">
        <v>174</v>
      </c>
      <c r="M2247" s="1" t="b">
        <v>1</v>
      </c>
      <c r="N2247" s="1" t="s">
        <v>8268</v>
      </c>
      <c r="O2247" s="28">
        <f t="shared" si="350"/>
        <v>1.3065</v>
      </c>
      <c r="P2247" s="29">
        <f t="shared" si="351"/>
        <v>45.051724137931032</v>
      </c>
      <c r="Q2247" s="9" t="str">
        <f t="shared" si="352"/>
        <v>film &amp; video</v>
      </c>
      <c r="R2247" s="26" t="str">
        <f t="shared" si="353"/>
        <v>documentary</v>
      </c>
      <c r="S2247" s="27">
        <f t="shared" si="354"/>
        <v>40757.889247685183</v>
      </c>
      <c r="T2247" s="5" t="str">
        <f t="shared" si="355"/>
        <v>Aug</v>
      </c>
      <c r="U2247" s="5" t="str">
        <f t="shared" si="356"/>
        <v>2011</v>
      </c>
      <c r="V2247" s="5" t="str">
        <f t="shared" si="357"/>
        <v>Sep</v>
      </c>
      <c r="W2247" s="1" t="str">
        <f t="shared" si="358"/>
        <v>2011</v>
      </c>
      <c r="X2247" s="27">
        <f t="shared" si="359"/>
        <v>40802.889247685183</v>
      </c>
    </row>
    <row r="2248" spans="1:24" ht="48" hidden="1" x14ac:dyDescent="0.2">
      <c r="A2248" s="1">
        <v>408</v>
      </c>
      <c r="B2248" s="7" t="s">
        <v>409</v>
      </c>
      <c r="C2248" s="7" t="s">
        <v>4518</v>
      </c>
      <c r="D2248" s="1">
        <v>6000</v>
      </c>
      <c r="E2248" s="1">
        <v>6086.26</v>
      </c>
      <c r="F2248" s="1" t="s">
        <v>8218</v>
      </c>
      <c r="G2248" s="1" t="s">
        <v>8223</v>
      </c>
      <c r="H2248" s="1" t="s">
        <v>8245</v>
      </c>
      <c r="I2248" s="1">
        <v>1383676790</v>
      </c>
      <c r="J2248" s="1">
        <v>1380217190</v>
      </c>
      <c r="K2248" s="1" t="b">
        <v>0</v>
      </c>
      <c r="L2248" s="1">
        <v>38</v>
      </c>
      <c r="M2248" s="1" t="b">
        <v>1</v>
      </c>
      <c r="N2248" s="1" t="s">
        <v>8268</v>
      </c>
      <c r="O2248" s="28">
        <f t="shared" si="350"/>
        <v>1.0143766666666667</v>
      </c>
      <c r="P2248" s="29">
        <f t="shared" si="351"/>
        <v>160.16473684210527</v>
      </c>
      <c r="Q2248" s="9" t="str">
        <f t="shared" si="352"/>
        <v>film &amp; video</v>
      </c>
      <c r="R2248" s="26" t="str">
        <f t="shared" si="353"/>
        <v>documentary</v>
      </c>
      <c r="S2248" s="27">
        <f t="shared" si="354"/>
        <v>41543.735995370371</v>
      </c>
      <c r="T2248" s="5" t="str">
        <f t="shared" si="355"/>
        <v>Sep</v>
      </c>
      <c r="U2248" s="5" t="str">
        <f t="shared" si="356"/>
        <v>2013</v>
      </c>
      <c r="V2248" s="5" t="str">
        <f t="shared" si="357"/>
        <v>Nov</v>
      </c>
      <c r="W2248" s="1" t="str">
        <f t="shared" si="358"/>
        <v>2013</v>
      </c>
      <c r="X2248" s="27">
        <f t="shared" si="359"/>
        <v>41583.777662037035</v>
      </c>
    </row>
    <row r="2249" spans="1:24" ht="48" hidden="1" x14ac:dyDescent="0.2">
      <c r="A2249" s="1">
        <v>432</v>
      </c>
      <c r="B2249" s="7" t="s">
        <v>433</v>
      </c>
      <c r="C2249" s="7" t="s">
        <v>4542</v>
      </c>
      <c r="D2249" s="1">
        <v>6000</v>
      </c>
      <c r="E2249" s="1">
        <v>570</v>
      </c>
      <c r="F2249" s="1" t="s">
        <v>8220</v>
      </c>
      <c r="G2249" s="1" t="s">
        <v>8223</v>
      </c>
      <c r="H2249" s="1" t="s">
        <v>8245</v>
      </c>
      <c r="I2249" s="1">
        <v>1445448381</v>
      </c>
      <c r="J2249" s="1">
        <v>1440264381</v>
      </c>
      <c r="K2249" s="1" t="b">
        <v>0</v>
      </c>
      <c r="L2249" s="1">
        <v>8</v>
      </c>
      <c r="M2249" s="1" t="b">
        <v>0</v>
      </c>
      <c r="N2249" s="1" t="s">
        <v>8269</v>
      </c>
      <c r="O2249" s="28">
        <f t="shared" si="350"/>
        <v>9.5000000000000001E-2</v>
      </c>
      <c r="P2249" s="29">
        <f t="shared" si="351"/>
        <v>71.25</v>
      </c>
      <c r="Q2249" s="9" t="str">
        <f t="shared" si="352"/>
        <v>film &amp; video</v>
      </c>
      <c r="R2249" s="26" t="str">
        <f t="shared" si="353"/>
        <v>animation</v>
      </c>
      <c r="S2249" s="27">
        <f t="shared" si="354"/>
        <v>42238.726631944446</v>
      </c>
      <c r="T2249" s="5" t="str">
        <f t="shared" si="355"/>
        <v>Aug</v>
      </c>
      <c r="U2249" s="5" t="str">
        <f t="shared" si="356"/>
        <v>2015</v>
      </c>
      <c r="V2249" s="5" t="str">
        <f t="shared" si="357"/>
        <v>Oct</v>
      </c>
      <c r="W2249" s="1" t="str">
        <f t="shared" si="358"/>
        <v>2015</v>
      </c>
      <c r="X2249" s="27">
        <f t="shared" si="359"/>
        <v>42298.726631944446</v>
      </c>
    </row>
    <row r="2250" spans="1:24" ht="32" hidden="1" x14ac:dyDescent="0.2">
      <c r="A2250" s="1">
        <v>469</v>
      </c>
      <c r="B2250" s="7" t="s">
        <v>470</v>
      </c>
      <c r="C2250" s="7" t="s">
        <v>4579</v>
      </c>
      <c r="D2250" s="1">
        <v>6000</v>
      </c>
      <c r="E2250" s="1">
        <v>0</v>
      </c>
      <c r="F2250" s="1" t="s">
        <v>8220</v>
      </c>
      <c r="G2250" s="1" t="s">
        <v>8224</v>
      </c>
      <c r="H2250" s="1" t="s">
        <v>8246</v>
      </c>
      <c r="I2250" s="1">
        <v>1409960724</v>
      </c>
      <c r="J2250" s="1">
        <v>1404776724</v>
      </c>
      <c r="K2250" s="1" t="b">
        <v>0</v>
      </c>
      <c r="L2250" s="1">
        <v>0</v>
      </c>
      <c r="M2250" s="1" t="b">
        <v>0</v>
      </c>
      <c r="N2250" s="1" t="s">
        <v>8269</v>
      </c>
      <c r="O2250" s="28">
        <f t="shared" si="350"/>
        <v>0</v>
      </c>
      <c r="P2250" s="29">
        <f t="shared" si="351"/>
        <v>0</v>
      </c>
      <c r="Q2250" s="9" t="str">
        <f t="shared" si="352"/>
        <v>film &amp; video</v>
      </c>
      <c r="R2250" s="26" t="str">
        <f t="shared" si="353"/>
        <v>animation</v>
      </c>
      <c r="S2250" s="27">
        <f t="shared" si="354"/>
        <v>41827.989861111113</v>
      </c>
      <c r="T2250" s="5" t="str">
        <f t="shared" si="355"/>
        <v>Jul</v>
      </c>
      <c r="U2250" s="5" t="str">
        <f t="shared" si="356"/>
        <v>2014</v>
      </c>
      <c r="V2250" s="5" t="str">
        <f t="shared" si="357"/>
        <v>Sep</v>
      </c>
      <c r="W2250" s="1" t="str">
        <f t="shared" si="358"/>
        <v>2014</v>
      </c>
      <c r="X2250" s="27">
        <f t="shared" si="359"/>
        <v>41887.989861111113</v>
      </c>
    </row>
    <row r="2251" spans="1:24" ht="48" hidden="1" x14ac:dyDescent="0.2">
      <c r="A2251" s="1">
        <v>622</v>
      </c>
      <c r="B2251" s="7" t="s">
        <v>623</v>
      </c>
      <c r="C2251" s="7" t="s">
        <v>4732</v>
      </c>
      <c r="D2251" s="1">
        <v>6000</v>
      </c>
      <c r="E2251" s="1">
        <v>341</v>
      </c>
      <c r="F2251" s="1" t="s">
        <v>8219</v>
      </c>
      <c r="G2251" s="1" t="s">
        <v>8223</v>
      </c>
      <c r="H2251" s="1" t="s">
        <v>8245</v>
      </c>
      <c r="I2251" s="1">
        <v>1467398138</v>
      </c>
      <c r="J2251" s="1">
        <v>1465670138</v>
      </c>
      <c r="K2251" s="1" t="b">
        <v>0</v>
      </c>
      <c r="L2251" s="1">
        <v>9</v>
      </c>
      <c r="M2251" s="1" t="b">
        <v>0</v>
      </c>
      <c r="N2251" s="1" t="s">
        <v>8271</v>
      </c>
      <c r="O2251" s="28">
        <f t="shared" si="350"/>
        <v>5.6833333333333333E-2</v>
      </c>
      <c r="P2251" s="29">
        <f t="shared" si="351"/>
        <v>37.888888888888886</v>
      </c>
      <c r="Q2251" s="9" t="str">
        <f t="shared" si="352"/>
        <v>technology</v>
      </c>
      <c r="R2251" s="26" t="str">
        <f t="shared" si="353"/>
        <v>web</v>
      </c>
      <c r="S2251" s="27">
        <f t="shared" si="354"/>
        <v>42532.774745370371</v>
      </c>
      <c r="T2251" s="5" t="str">
        <f t="shared" si="355"/>
        <v>Jun</v>
      </c>
      <c r="U2251" s="5" t="str">
        <f t="shared" si="356"/>
        <v>2016</v>
      </c>
      <c r="V2251" s="5" t="str">
        <f t="shared" si="357"/>
        <v>Jul</v>
      </c>
      <c r="W2251" s="1" t="str">
        <f t="shared" si="358"/>
        <v>2016</v>
      </c>
      <c r="X2251" s="27">
        <f t="shared" si="359"/>
        <v>42552.774745370371</v>
      </c>
    </row>
    <row r="2252" spans="1:24" ht="48" hidden="1" x14ac:dyDescent="0.2">
      <c r="A2252" s="1">
        <v>675</v>
      </c>
      <c r="B2252" s="7" t="s">
        <v>676</v>
      </c>
      <c r="C2252" s="7" t="s">
        <v>4785</v>
      </c>
      <c r="D2252" s="1">
        <v>6000</v>
      </c>
      <c r="E2252" s="1">
        <v>891</v>
      </c>
      <c r="F2252" s="1" t="s">
        <v>8220</v>
      </c>
      <c r="G2252" s="1" t="s">
        <v>8223</v>
      </c>
      <c r="H2252" s="1" t="s">
        <v>8245</v>
      </c>
      <c r="I2252" s="1">
        <v>1420095540</v>
      </c>
      <c r="J2252" s="1">
        <v>1417558804</v>
      </c>
      <c r="K2252" s="1" t="b">
        <v>0</v>
      </c>
      <c r="L2252" s="1">
        <v>26</v>
      </c>
      <c r="M2252" s="1" t="b">
        <v>0</v>
      </c>
      <c r="N2252" s="1" t="s">
        <v>8272</v>
      </c>
      <c r="O2252" s="28">
        <f t="shared" si="350"/>
        <v>0.14849999999999999</v>
      </c>
      <c r="P2252" s="29">
        <f t="shared" si="351"/>
        <v>34.269230769230766</v>
      </c>
      <c r="Q2252" s="9" t="str">
        <f t="shared" si="352"/>
        <v>technology</v>
      </c>
      <c r="R2252" s="26" t="str">
        <f t="shared" si="353"/>
        <v>wearables</v>
      </c>
      <c r="S2252" s="27">
        <f t="shared" si="354"/>
        <v>41975.930601851855</v>
      </c>
      <c r="T2252" s="5" t="str">
        <f t="shared" si="355"/>
        <v>Dec</v>
      </c>
      <c r="U2252" s="5" t="str">
        <f t="shared" si="356"/>
        <v>2014</v>
      </c>
      <c r="V2252" s="5" t="str">
        <f t="shared" si="357"/>
        <v>Jan</v>
      </c>
      <c r="W2252" s="1" t="str">
        <f t="shared" si="358"/>
        <v>2015</v>
      </c>
      <c r="X2252" s="27">
        <f t="shared" si="359"/>
        <v>42005.290972222225</v>
      </c>
    </row>
    <row r="2253" spans="1:24" ht="48" hidden="1" x14ac:dyDescent="0.2">
      <c r="A2253" s="1">
        <v>739</v>
      </c>
      <c r="B2253" s="7" t="s">
        <v>740</v>
      </c>
      <c r="C2253" s="7" t="s">
        <v>4849</v>
      </c>
      <c r="D2253" s="1">
        <v>6000</v>
      </c>
      <c r="E2253" s="1">
        <v>9500</v>
      </c>
      <c r="F2253" s="1" t="s">
        <v>8218</v>
      </c>
      <c r="G2253" s="1" t="s">
        <v>8223</v>
      </c>
      <c r="H2253" s="1" t="s">
        <v>8245</v>
      </c>
      <c r="I2253" s="1">
        <v>1407758629</v>
      </c>
      <c r="J2253" s="1">
        <v>1404907429</v>
      </c>
      <c r="K2253" s="1" t="b">
        <v>0</v>
      </c>
      <c r="L2253" s="1">
        <v>139</v>
      </c>
      <c r="M2253" s="1" t="b">
        <v>1</v>
      </c>
      <c r="N2253" s="1" t="s">
        <v>8273</v>
      </c>
      <c r="O2253" s="28">
        <f t="shared" si="350"/>
        <v>1.5833333333333333</v>
      </c>
      <c r="P2253" s="29">
        <f t="shared" si="351"/>
        <v>68.345323741007192</v>
      </c>
      <c r="Q2253" s="9" t="str">
        <f t="shared" si="352"/>
        <v>publishing</v>
      </c>
      <c r="R2253" s="26" t="str">
        <f t="shared" si="353"/>
        <v>nonfiction</v>
      </c>
      <c r="S2253" s="27">
        <f t="shared" si="354"/>
        <v>41829.502650462964</v>
      </c>
      <c r="T2253" s="5" t="str">
        <f t="shared" si="355"/>
        <v>Jul</v>
      </c>
      <c r="U2253" s="5" t="str">
        <f t="shared" si="356"/>
        <v>2014</v>
      </c>
      <c r="V2253" s="5" t="str">
        <f t="shared" si="357"/>
        <v>Aug</v>
      </c>
      <c r="W2253" s="1" t="str">
        <f t="shared" si="358"/>
        <v>2014</v>
      </c>
      <c r="X2253" s="27">
        <f t="shared" si="359"/>
        <v>41862.502650462964</v>
      </c>
    </row>
    <row r="2254" spans="1:24" ht="48" hidden="1" x14ac:dyDescent="0.2">
      <c r="A2254" s="1">
        <v>802</v>
      </c>
      <c r="B2254" s="7" t="s">
        <v>803</v>
      </c>
      <c r="C2254" s="7" t="s">
        <v>4912</v>
      </c>
      <c r="D2254" s="1">
        <v>6000</v>
      </c>
      <c r="E2254" s="1">
        <v>6080</v>
      </c>
      <c r="F2254" s="1" t="s">
        <v>8218</v>
      </c>
      <c r="G2254" s="1" t="s">
        <v>8223</v>
      </c>
      <c r="H2254" s="1" t="s">
        <v>8245</v>
      </c>
      <c r="I2254" s="1">
        <v>1347854700</v>
      </c>
      <c r="J2254" s="1">
        <v>1343867524</v>
      </c>
      <c r="K2254" s="1" t="b">
        <v>0</v>
      </c>
      <c r="L2254" s="1">
        <v>75</v>
      </c>
      <c r="M2254" s="1" t="b">
        <v>1</v>
      </c>
      <c r="N2254" s="1" t="s">
        <v>8275</v>
      </c>
      <c r="O2254" s="28">
        <f t="shared" si="350"/>
        <v>1.0133333333333334</v>
      </c>
      <c r="P2254" s="29">
        <f t="shared" si="351"/>
        <v>81.066666666666663</v>
      </c>
      <c r="Q2254" s="9" t="str">
        <f t="shared" si="352"/>
        <v>music</v>
      </c>
      <c r="R2254" s="26" t="str">
        <f t="shared" si="353"/>
        <v>rock</v>
      </c>
      <c r="S2254" s="27">
        <f t="shared" si="354"/>
        <v>41123.022268518522</v>
      </c>
      <c r="T2254" s="5" t="str">
        <f t="shared" si="355"/>
        <v>Aug</v>
      </c>
      <c r="U2254" s="5" t="str">
        <f t="shared" si="356"/>
        <v>2012</v>
      </c>
      <c r="V2254" s="5" t="str">
        <f t="shared" si="357"/>
        <v>Sep</v>
      </c>
      <c r="W2254" s="1" t="str">
        <f t="shared" si="358"/>
        <v>2012</v>
      </c>
      <c r="X2254" s="27">
        <f t="shared" si="359"/>
        <v>41169.170138888891</v>
      </c>
    </row>
    <row r="2255" spans="1:24" ht="16" hidden="1" x14ac:dyDescent="0.2">
      <c r="A2255" s="1">
        <v>833</v>
      </c>
      <c r="B2255" s="7" t="s">
        <v>834</v>
      </c>
      <c r="C2255" s="7" t="s">
        <v>4943</v>
      </c>
      <c r="D2255" s="1">
        <v>6000</v>
      </c>
      <c r="E2255" s="1">
        <v>6100</v>
      </c>
      <c r="F2255" s="1" t="s">
        <v>8218</v>
      </c>
      <c r="G2255" s="1" t="s">
        <v>8223</v>
      </c>
      <c r="H2255" s="1" t="s">
        <v>8245</v>
      </c>
      <c r="I2255" s="1">
        <v>1397941475</v>
      </c>
      <c r="J2255" s="1">
        <v>1395349475</v>
      </c>
      <c r="K2255" s="1" t="b">
        <v>0</v>
      </c>
      <c r="L2255" s="1">
        <v>41</v>
      </c>
      <c r="M2255" s="1" t="b">
        <v>1</v>
      </c>
      <c r="N2255" s="1" t="s">
        <v>8275</v>
      </c>
      <c r="O2255" s="28">
        <f t="shared" si="350"/>
        <v>1.0166666666666666</v>
      </c>
      <c r="P2255" s="29">
        <f t="shared" si="351"/>
        <v>148.78048780487805</v>
      </c>
      <c r="Q2255" s="9" t="str">
        <f t="shared" si="352"/>
        <v>music</v>
      </c>
      <c r="R2255" s="26" t="str">
        <f t="shared" si="353"/>
        <v>rock</v>
      </c>
      <c r="S2255" s="27">
        <f t="shared" si="354"/>
        <v>41718.878182870372</v>
      </c>
      <c r="T2255" s="5" t="str">
        <f t="shared" si="355"/>
        <v>Mar</v>
      </c>
      <c r="U2255" s="5" t="str">
        <f t="shared" si="356"/>
        <v>2014</v>
      </c>
      <c r="V2255" s="5" t="str">
        <f t="shared" si="357"/>
        <v>Apr</v>
      </c>
      <c r="W2255" s="1" t="str">
        <f t="shared" si="358"/>
        <v>2014</v>
      </c>
      <c r="X2255" s="27">
        <f t="shared" si="359"/>
        <v>41748.878182870372</v>
      </c>
    </row>
    <row r="2256" spans="1:24" ht="48" hidden="1" x14ac:dyDescent="0.2">
      <c r="A2256" s="1">
        <v>871</v>
      </c>
      <c r="B2256" s="7" t="s">
        <v>872</v>
      </c>
      <c r="C2256" s="7" t="s">
        <v>4981</v>
      </c>
      <c r="D2256" s="1">
        <v>6000</v>
      </c>
      <c r="E2256" s="1">
        <v>325</v>
      </c>
      <c r="F2256" s="1" t="s">
        <v>8220</v>
      </c>
      <c r="G2256" s="1" t="s">
        <v>8223</v>
      </c>
      <c r="H2256" s="1" t="s">
        <v>8245</v>
      </c>
      <c r="I2256" s="1">
        <v>1385735295</v>
      </c>
      <c r="J2256" s="1">
        <v>1383139695</v>
      </c>
      <c r="K2256" s="1" t="b">
        <v>0</v>
      </c>
      <c r="L2256" s="1">
        <v>12</v>
      </c>
      <c r="M2256" s="1" t="b">
        <v>0</v>
      </c>
      <c r="N2256" s="1" t="s">
        <v>8277</v>
      </c>
      <c r="O2256" s="28">
        <f t="shared" si="350"/>
        <v>5.4166666666666669E-2</v>
      </c>
      <c r="P2256" s="29">
        <f t="shared" si="351"/>
        <v>27.083333333333332</v>
      </c>
      <c r="Q2256" s="9" t="str">
        <f t="shared" si="352"/>
        <v>music</v>
      </c>
      <c r="R2256" s="26" t="str">
        <f t="shared" si="353"/>
        <v>jazz</v>
      </c>
      <c r="S2256" s="27">
        <f t="shared" si="354"/>
        <v>41577.561284722222</v>
      </c>
      <c r="T2256" s="5" t="str">
        <f t="shared" si="355"/>
        <v>Oct</v>
      </c>
      <c r="U2256" s="5" t="str">
        <f t="shared" si="356"/>
        <v>2013</v>
      </c>
      <c r="V2256" s="5" t="str">
        <f t="shared" si="357"/>
        <v>Nov</v>
      </c>
      <c r="W2256" s="1" t="str">
        <f t="shared" si="358"/>
        <v>2013</v>
      </c>
      <c r="X2256" s="27">
        <f t="shared" si="359"/>
        <v>41607.602951388886</v>
      </c>
    </row>
    <row r="2257" spans="1:24" ht="48" hidden="1" x14ac:dyDescent="0.2">
      <c r="A2257" s="1">
        <v>892</v>
      </c>
      <c r="B2257" s="7" t="s">
        <v>893</v>
      </c>
      <c r="C2257" s="7" t="s">
        <v>5002</v>
      </c>
      <c r="D2257" s="1">
        <v>6000</v>
      </c>
      <c r="E2257" s="1">
        <v>2445</v>
      </c>
      <c r="F2257" s="1" t="s">
        <v>8220</v>
      </c>
      <c r="G2257" s="1" t="s">
        <v>8223</v>
      </c>
      <c r="H2257" s="1" t="s">
        <v>8245</v>
      </c>
      <c r="I2257" s="1">
        <v>1280635200</v>
      </c>
      <c r="J2257" s="1">
        <v>1273121283</v>
      </c>
      <c r="K2257" s="1" t="b">
        <v>0</v>
      </c>
      <c r="L2257" s="1">
        <v>17</v>
      </c>
      <c r="M2257" s="1" t="b">
        <v>0</v>
      </c>
      <c r="N2257" s="1" t="s">
        <v>8278</v>
      </c>
      <c r="O2257" s="28">
        <f t="shared" si="350"/>
        <v>0.40749999999999997</v>
      </c>
      <c r="P2257" s="29">
        <f t="shared" si="351"/>
        <v>143.8235294117647</v>
      </c>
      <c r="Q2257" s="9" t="str">
        <f t="shared" si="352"/>
        <v>music</v>
      </c>
      <c r="R2257" s="26" t="str">
        <f t="shared" si="353"/>
        <v>indie rock</v>
      </c>
      <c r="S2257" s="27">
        <f t="shared" si="354"/>
        <v>40304.20003472222</v>
      </c>
      <c r="T2257" s="5" t="str">
        <f t="shared" si="355"/>
        <v>May</v>
      </c>
      <c r="U2257" s="5" t="str">
        <f t="shared" si="356"/>
        <v>2010</v>
      </c>
      <c r="V2257" s="5" t="str">
        <f t="shared" si="357"/>
        <v>Aug</v>
      </c>
      <c r="W2257" s="1" t="str">
        <f t="shared" si="358"/>
        <v>2010</v>
      </c>
      <c r="X2257" s="27">
        <f t="shared" si="359"/>
        <v>40391.166666666664</v>
      </c>
    </row>
    <row r="2258" spans="1:24" ht="48" hidden="1" x14ac:dyDescent="0.2">
      <c r="A2258" s="1">
        <v>925</v>
      </c>
      <c r="B2258" s="7" t="s">
        <v>926</v>
      </c>
      <c r="C2258" s="7" t="s">
        <v>5035</v>
      </c>
      <c r="D2258" s="1">
        <v>6000</v>
      </c>
      <c r="E2258" s="1">
        <v>160</v>
      </c>
      <c r="F2258" s="1" t="s">
        <v>8220</v>
      </c>
      <c r="G2258" s="1" t="s">
        <v>8223</v>
      </c>
      <c r="H2258" s="1" t="s">
        <v>8245</v>
      </c>
      <c r="I2258" s="1">
        <v>1385590111</v>
      </c>
      <c r="J2258" s="1">
        <v>1382994511</v>
      </c>
      <c r="K2258" s="1" t="b">
        <v>0</v>
      </c>
      <c r="L2258" s="1">
        <v>5</v>
      </c>
      <c r="M2258" s="1" t="b">
        <v>0</v>
      </c>
      <c r="N2258" s="1" t="s">
        <v>8277</v>
      </c>
      <c r="O2258" s="28">
        <f t="shared" si="350"/>
        <v>2.6666666666666668E-2</v>
      </c>
      <c r="P2258" s="29">
        <f t="shared" si="351"/>
        <v>32</v>
      </c>
      <c r="Q2258" s="9" t="str">
        <f t="shared" si="352"/>
        <v>music</v>
      </c>
      <c r="R2258" s="26" t="str">
        <f t="shared" si="353"/>
        <v>jazz</v>
      </c>
      <c r="S2258" s="27">
        <f t="shared" si="354"/>
        <v>41575.880914351852</v>
      </c>
      <c r="T2258" s="5" t="str">
        <f t="shared" si="355"/>
        <v>Oct</v>
      </c>
      <c r="U2258" s="5" t="str">
        <f t="shared" si="356"/>
        <v>2013</v>
      </c>
      <c r="V2258" s="5" t="str">
        <f t="shared" si="357"/>
        <v>Nov</v>
      </c>
      <c r="W2258" s="1" t="str">
        <f t="shared" si="358"/>
        <v>2013</v>
      </c>
      <c r="X2258" s="27">
        <f t="shared" si="359"/>
        <v>41605.922581018516</v>
      </c>
    </row>
    <row r="2259" spans="1:24" ht="48" hidden="1" x14ac:dyDescent="0.2">
      <c r="A2259" s="1">
        <v>1114</v>
      </c>
      <c r="B2259" s="7" t="s">
        <v>1115</v>
      </c>
      <c r="C2259" s="7" t="s">
        <v>5224</v>
      </c>
      <c r="D2259" s="1">
        <v>6000</v>
      </c>
      <c r="E2259" s="1">
        <v>10</v>
      </c>
      <c r="F2259" s="1" t="s">
        <v>8220</v>
      </c>
      <c r="G2259" s="1" t="s">
        <v>8224</v>
      </c>
      <c r="H2259" s="1" t="s">
        <v>8246</v>
      </c>
      <c r="I2259" s="1">
        <v>1381306687</v>
      </c>
      <c r="J2259" s="1">
        <v>1378714687</v>
      </c>
      <c r="K2259" s="1" t="b">
        <v>0</v>
      </c>
      <c r="L2259" s="1">
        <v>3</v>
      </c>
      <c r="M2259" s="1" t="b">
        <v>0</v>
      </c>
      <c r="N2259" s="1" t="s">
        <v>8281</v>
      </c>
      <c r="O2259" s="28">
        <f t="shared" si="350"/>
        <v>1.6666666666666668E-3</v>
      </c>
      <c r="P2259" s="29">
        <f t="shared" si="351"/>
        <v>3.3333333333333335</v>
      </c>
      <c r="Q2259" s="9" t="str">
        <f t="shared" si="352"/>
        <v>games</v>
      </c>
      <c r="R2259" s="26" t="str">
        <f t="shared" si="353"/>
        <v>video games</v>
      </c>
      <c r="S2259" s="27">
        <f t="shared" si="354"/>
        <v>41526.345914351856</v>
      </c>
      <c r="T2259" s="5" t="str">
        <f t="shared" si="355"/>
        <v>Sep</v>
      </c>
      <c r="U2259" s="5" t="str">
        <f t="shared" si="356"/>
        <v>2013</v>
      </c>
      <c r="V2259" s="5" t="str">
        <f t="shared" si="357"/>
        <v>Oct</v>
      </c>
      <c r="W2259" s="1" t="str">
        <f t="shared" si="358"/>
        <v>2013</v>
      </c>
      <c r="X2259" s="27">
        <f t="shared" si="359"/>
        <v>41556.345914351856</v>
      </c>
    </row>
    <row r="2260" spans="1:24" ht="32" hidden="1" x14ac:dyDescent="0.2">
      <c r="A2260" s="1">
        <v>1146</v>
      </c>
      <c r="B2260" s="7" t="s">
        <v>1147</v>
      </c>
      <c r="C2260" s="7" t="s">
        <v>5256</v>
      </c>
      <c r="D2260" s="1">
        <v>6000</v>
      </c>
      <c r="E2260" s="1">
        <v>530</v>
      </c>
      <c r="F2260" s="1" t="s">
        <v>8220</v>
      </c>
      <c r="G2260" s="1" t="s">
        <v>8223</v>
      </c>
      <c r="H2260" s="1" t="s">
        <v>8245</v>
      </c>
      <c r="I2260" s="1">
        <v>1399071173</v>
      </c>
      <c r="J2260" s="1">
        <v>1395787973</v>
      </c>
      <c r="K2260" s="1" t="b">
        <v>0</v>
      </c>
      <c r="L2260" s="1">
        <v>12</v>
      </c>
      <c r="M2260" s="1" t="b">
        <v>0</v>
      </c>
      <c r="N2260" s="1" t="s">
        <v>8283</v>
      </c>
      <c r="O2260" s="28">
        <f t="shared" si="350"/>
        <v>8.8333333333333333E-2</v>
      </c>
      <c r="P2260" s="29">
        <f t="shared" si="351"/>
        <v>44.166666666666664</v>
      </c>
      <c r="Q2260" s="9" t="str">
        <f t="shared" si="352"/>
        <v>food</v>
      </c>
      <c r="R2260" s="26" t="str">
        <f t="shared" si="353"/>
        <v>food trucks</v>
      </c>
      <c r="S2260" s="27">
        <f t="shared" si="354"/>
        <v>41723.9533912037</v>
      </c>
      <c r="T2260" s="5" t="str">
        <f t="shared" si="355"/>
        <v>Mar</v>
      </c>
      <c r="U2260" s="5" t="str">
        <f t="shared" si="356"/>
        <v>2014</v>
      </c>
      <c r="V2260" s="5" t="str">
        <f t="shared" si="357"/>
        <v>May</v>
      </c>
      <c r="W2260" s="1" t="str">
        <f t="shared" si="358"/>
        <v>2014</v>
      </c>
      <c r="X2260" s="27">
        <f t="shared" si="359"/>
        <v>41761.9533912037</v>
      </c>
    </row>
    <row r="2261" spans="1:24" ht="48" hidden="1" x14ac:dyDescent="0.2">
      <c r="A2261" s="1">
        <v>1177</v>
      </c>
      <c r="B2261" s="7" t="s">
        <v>1178</v>
      </c>
      <c r="C2261" s="7" t="s">
        <v>5287</v>
      </c>
      <c r="D2261" s="1">
        <v>6000</v>
      </c>
      <c r="E2261" s="1">
        <v>0</v>
      </c>
      <c r="F2261" s="1" t="s">
        <v>8220</v>
      </c>
      <c r="G2261" s="1" t="s">
        <v>8224</v>
      </c>
      <c r="H2261" s="1" t="s">
        <v>8246</v>
      </c>
      <c r="I2261" s="1">
        <v>1413388296</v>
      </c>
      <c r="J2261" s="1">
        <v>1410796296</v>
      </c>
      <c r="K2261" s="1" t="b">
        <v>0</v>
      </c>
      <c r="L2261" s="1">
        <v>0</v>
      </c>
      <c r="M2261" s="1" t="b">
        <v>0</v>
      </c>
      <c r="N2261" s="1" t="s">
        <v>8283</v>
      </c>
      <c r="O2261" s="28">
        <f t="shared" si="350"/>
        <v>0</v>
      </c>
      <c r="P2261" s="29">
        <f t="shared" si="351"/>
        <v>0</v>
      </c>
      <c r="Q2261" s="9" t="str">
        <f t="shared" si="352"/>
        <v>food</v>
      </c>
      <c r="R2261" s="26" t="str">
        <f t="shared" si="353"/>
        <v>food trucks</v>
      </c>
      <c r="S2261" s="27">
        <f t="shared" si="354"/>
        <v>41897.660833333335</v>
      </c>
      <c r="T2261" s="5" t="str">
        <f t="shared" si="355"/>
        <v>Sep</v>
      </c>
      <c r="U2261" s="5" t="str">
        <f t="shared" si="356"/>
        <v>2014</v>
      </c>
      <c r="V2261" s="5" t="str">
        <f t="shared" si="357"/>
        <v>Oct</v>
      </c>
      <c r="W2261" s="1" t="str">
        <f t="shared" si="358"/>
        <v>2014</v>
      </c>
      <c r="X2261" s="27">
        <f t="shared" si="359"/>
        <v>41927.660833333335</v>
      </c>
    </row>
    <row r="2262" spans="1:24" ht="48" hidden="1" x14ac:dyDescent="0.2">
      <c r="A2262" s="1">
        <v>1201</v>
      </c>
      <c r="B2262" s="7" t="s">
        <v>1202</v>
      </c>
      <c r="C2262" s="7" t="s">
        <v>5311</v>
      </c>
      <c r="D2262" s="1">
        <v>6000</v>
      </c>
      <c r="E2262" s="1">
        <v>6146.27</v>
      </c>
      <c r="F2262" s="1" t="s">
        <v>8218</v>
      </c>
      <c r="G2262" s="1" t="s">
        <v>8224</v>
      </c>
      <c r="H2262" s="1" t="s">
        <v>8246</v>
      </c>
      <c r="I2262" s="1">
        <v>1468593246</v>
      </c>
      <c r="J2262" s="1">
        <v>1466001246</v>
      </c>
      <c r="K2262" s="1" t="b">
        <v>0</v>
      </c>
      <c r="L2262" s="1">
        <v>111</v>
      </c>
      <c r="M2262" s="1" t="b">
        <v>1</v>
      </c>
      <c r="N2262" s="1" t="s">
        <v>8284</v>
      </c>
      <c r="O2262" s="28">
        <f t="shared" si="350"/>
        <v>1.0243783333333334</v>
      </c>
      <c r="P2262" s="29">
        <f t="shared" si="351"/>
        <v>55.371801801801809</v>
      </c>
      <c r="Q2262" s="9" t="str">
        <f t="shared" si="352"/>
        <v>photography</v>
      </c>
      <c r="R2262" s="26" t="str">
        <f t="shared" si="353"/>
        <v>photobooks</v>
      </c>
      <c r="S2262" s="27">
        <f t="shared" si="354"/>
        <v>42536.60701388889</v>
      </c>
      <c r="T2262" s="5" t="str">
        <f t="shared" si="355"/>
        <v>Jun</v>
      </c>
      <c r="U2262" s="5" t="str">
        <f t="shared" si="356"/>
        <v>2016</v>
      </c>
      <c r="V2262" s="5" t="str">
        <f t="shared" si="357"/>
        <v>Jul</v>
      </c>
      <c r="W2262" s="1" t="str">
        <f t="shared" si="358"/>
        <v>2016</v>
      </c>
      <c r="X2262" s="27">
        <f t="shared" si="359"/>
        <v>42566.60701388889</v>
      </c>
    </row>
    <row r="2263" spans="1:24" ht="48" hidden="1" x14ac:dyDescent="0.2">
      <c r="A2263" s="1">
        <v>1209</v>
      </c>
      <c r="B2263" s="7" t="s">
        <v>1210</v>
      </c>
      <c r="C2263" s="7" t="s">
        <v>5319</v>
      </c>
      <c r="D2263" s="1">
        <v>6000</v>
      </c>
      <c r="E2263" s="1">
        <v>6360</v>
      </c>
      <c r="F2263" s="1" t="s">
        <v>8218</v>
      </c>
      <c r="G2263" s="1" t="s">
        <v>8223</v>
      </c>
      <c r="H2263" s="1" t="s">
        <v>8245</v>
      </c>
      <c r="I2263" s="1">
        <v>1488053905</v>
      </c>
      <c r="J2263" s="1">
        <v>1485461905</v>
      </c>
      <c r="K2263" s="1" t="b">
        <v>0</v>
      </c>
      <c r="L2263" s="1">
        <v>46</v>
      </c>
      <c r="M2263" s="1" t="b">
        <v>1</v>
      </c>
      <c r="N2263" s="1" t="s">
        <v>8284</v>
      </c>
      <c r="O2263" s="28">
        <f t="shared" si="350"/>
        <v>1.06</v>
      </c>
      <c r="P2263" s="29">
        <f t="shared" si="351"/>
        <v>138.2608695652174</v>
      </c>
      <c r="Q2263" s="9" t="str">
        <f t="shared" si="352"/>
        <v>photography</v>
      </c>
      <c r="R2263" s="26" t="str">
        <f t="shared" si="353"/>
        <v>photobooks</v>
      </c>
      <c r="S2263" s="27">
        <f t="shared" si="354"/>
        <v>42761.846122685187</v>
      </c>
      <c r="T2263" s="5" t="str">
        <f t="shared" si="355"/>
        <v>Jan</v>
      </c>
      <c r="U2263" s="5" t="str">
        <f t="shared" si="356"/>
        <v>2017</v>
      </c>
      <c r="V2263" s="5" t="str">
        <f t="shared" si="357"/>
        <v>Feb</v>
      </c>
      <c r="W2263" s="1" t="str">
        <f t="shared" si="358"/>
        <v>2017</v>
      </c>
      <c r="X2263" s="27">
        <f t="shared" si="359"/>
        <v>42791.846122685187</v>
      </c>
    </row>
    <row r="2264" spans="1:24" ht="32" hidden="1" x14ac:dyDescent="0.2">
      <c r="A2264" s="1">
        <v>1251</v>
      </c>
      <c r="B2264" s="7" t="s">
        <v>1252</v>
      </c>
      <c r="C2264" s="7" t="s">
        <v>5361</v>
      </c>
      <c r="D2264" s="1">
        <v>6000</v>
      </c>
      <c r="E2264" s="1">
        <v>6108</v>
      </c>
      <c r="F2264" s="1" t="s">
        <v>8218</v>
      </c>
      <c r="G2264" s="1" t="s">
        <v>8223</v>
      </c>
      <c r="H2264" s="1" t="s">
        <v>8245</v>
      </c>
      <c r="I2264" s="1">
        <v>1316979167</v>
      </c>
      <c r="J2264" s="1">
        <v>1311795167</v>
      </c>
      <c r="K2264" s="1" t="b">
        <v>1</v>
      </c>
      <c r="L2264" s="1">
        <v>74</v>
      </c>
      <c r="M2264" s="1" t="b">
        <v>1</v>
      </c>
      <c r="N2264" s="1" t="s">
        <v>8275</v>
      </c>
      <c r="O2264" s="28">
        <f t="shared" si="350"/>
        <v>1.018</v>
      </c>
      <c r="P2264" s="29">
        <f t="shared" si="351"/>
        <v>82.540540540540547</v>
      </c>
      <c r="Q2264" s="9" t="str">
        <f t="shared" si="352"/>
        <v>music</v>
      </c>
      <c r="R2264" s="26" t="str">
        <f t="shared" si="353"/>
        <v>rock</v>
      </c>
      <c r="S2264" s="27">
        <f t="shared" si="354"/>
        <v>40751.814432870371</v>
      </c>
      <c r="T2264" s="5" t="str">
        <f t="shared" si="355"/>
        <v>Jul</v>
      </c>
      <c r="U2264" s="5" t="str">
        <f t="shared" si="356"/>
        <v>2011</v>
      </c>
      <c r="V2264" s="5" t="str">
        <f t="shared" si="357"/>
        <v>Sep</v>
      </c>
      <c r="W2264" s="1" t="str">
        <f t="shared" si="358"/>
        <v>2011</v>
      </c>
      <c r="X2264" s="27">
        <f t="shared" si="359"/>
        <v>40811.814432870371</v>
      </c>
    </row>
    <row r="2265" spans="1:24" ht="48" hidden="1" x14ac:dyDescent="0.2">
      <c r="A2265" s="1">
        <v>1361</v>
      </c>
      <c r="B2265" s="7" t="s">
        <v>1362</v>
      </c>
      <c r="C2265" s="7" t="s">
        <v>5471</v>
      </c>
      <c r="D2265" s="1">
        <v>6000</v>
      </c>
      <c r="E2265" s="1">
        <v>7559</v>
      </c>
      <c r="F2265" s="1" t="s">
        <v>8218</v>
      </c>
      <c r="G2265" s="1" t="s">
        <v>8224</v>
      </c>
      <c r="H2265" s="1" t="s">
        <v>8246</v>
      </c>
      <c r="I2265" s="1">
        <v>1403370772</v>
      </c>
      <c r="J2265" s="1">
        <v>1400778772</v>
      </c>
      <c r="K2265" s="1" t="b">
        <v>0</v>
      </c>
      <c r="L2265" s="1">
        <v>264</v>
      </c>
      <c r="M2265" s="1" t="b">
        <v>1</v>
      </c>
      <c r="N2265" s="1" t="s">
        <v>8273</v>
      </c>
      <c r="O2265" s="28">
        <f t="shared" si="350"/>
        <v>1.2598333333333334</v>
      </c>
      <c r="P2265" s="29">
        <f t="shared" si="351"/>
        <v>28.632575757575758</v>
      </c>
      <c r="Q2265" s="9" t="str">
        <f t="shared" si="352"/>
        <v>publishing</v>
      </c>
      <c r="R2265" s="26" t="str">
        <f t="shared" si="353"/>
        <v>nonfiction</v>
      </c>
      <c r="S2265" s="27">
        <f t="shared" si="354"/>
        <v>41781.717268518521</v>
      </c>
      <c r="T2265" s="5" t="str">
        <f t="shared" si="355"/>
        <v>May</v>
      </c>
      <c r="U2265" s="5" t="str">
        <f t="shared" si="356"/>
        <v>2014</v>
      </c>
      <c r="V2265" s="5" t="str">
        <f t="shared" si="357"/>
        <v>Jun</v>
      </c>
      <c r="W2265" s="1" t="str">
        <f t="shared" si="358"/>
        <v>2014</v>
      </c>
      <c r="X2265" s="27">
        <f t="shared" si="359"/>
        <v>41811.717268518521</v>
      </c>
    </row>
    <row r="2266" spans="1:24" ht="48" hidden="1" x14ac:dyDescent="0.2">
      <c r="A2266" s="1">
        <v>1396</v>
      </c>
      <c r="B2266" s="7" t="s">
        <v>1397</v>
      </c>
      <c r="C2266" s="7" t="s">
        <v>5506</v>
      </c>
      <c r="D2266" s="1">
        <v>6000</v>
      </c>
      <c r="E2266" s="1">
        <v>6438</v>
      </c>
      <c r="F2266" s="1" t="s">
        <v>8218</v>
      </c>
      <c r="G2266" s="1" t="s">
        <v>8223</v>
      </c>
      <c r="H2266" s="1" t="s">
        <v>8245</v>
      </c>
      <c r="I2266" s="1">
        <v>1423871882</v>
      </c>
      <c r="J2266" s="1">
        <v>1421279882</v>
      </c>
      <c r="K2266" s="1" t="b">
        <v>0</v>
      </c>
      <c r="L2266" s="1">
        <v>73</v>
      </c>
      <c r="M2266" s="1" t="b">
        <v>1</v>
      </c>
      <c r="N2266" s="1" t="s">
        <v>8275</v>
      </c>
      <c r="O2266" s="28">
        <f t="shared" si="350"/>
        <v>1.073</v>
      </c>
      <c r="P2266" s="29">
        <f t="shared" si="351"/>
        <v>88.191780821917803</v>
      </c>
      <c r="Q2266" s="9" t="str">
        <f t="shared" si="352"/>
        <v>music</v>
      </c>
      <c r="R2266" s="26" t="str">
        <f t="shared" si="353"/>
        <v>rock</v>
      </c>
      <c r="S2266" s="27">
        <f t="shared" si="354"/>
        <v>42018.99863425926</v>
      </c>
      <c r="T2266" s="5" t="str">
        <f t="shared" si="355"/>
        <v>Jan</v>
      </c>
      <c r="U2266" s="5" t="str">
        <f t="shared" si="356"/>
        <v>2015</v>
      </c>
      <c r="V2266" s="5" t="str">
        <f t="shared" si="357"/>
        <v>Feb</v>
      </c>
      <c r="W2266" s="1" t="str">
        <f t="shared" si="358"/>
        <v>2015</v>
      </c>
      <c r="X2266" s="27">
        <f t="shared" si="359"/>
        <v>42048.99863425926</v>
      </c>
    </row>
    <row r="2267" spans="1:24" ht="48" hidden="1" x14ac:dyDescent="0.2">
      <c r="A2267" s="1">
        <v>1410</v>
      </c>
      <c r="B2267" s="7" t="s">
        <v>1411</v>
      </c>
      <c r="C2267" s="7" t="s">
        <v>5520</v>
      </c>
      <c r="D2267" s="1">
        <v>6000</v>
      </c>
      <c r="E2267" s="1">
        <v>1</v>
      </c>
      <c r="F2267" s="1" t="s">
        <v>8220</v>
      </c>
      <c r="G2267" s="1" t="s">
        <v>8236</v>
      </c>
      <c r="H2267" s="1" t="s">
        <v>8248</v>
      </c>
      <c r="I2267" s="1">
        <v>1464939520</v>
      </c>
      <c r="J2267" s="1">
        <v>1461051520</v>
      </c>
      <c r="K2267" s="1" t="b">
        <v>0</v>
      </c>
      <c r="L2267" s="1">
        <v>1</v>
      </c>
      <c r="M2267" s="1" t="b">
        <v>0</v>
      </c>
      <c r="N2267" s="1" t="s">
        <v>8286</v>
      </c>
      <c r="O2267" s="28">
        <f t="shared" si="350"/>
        <v>1.6666666666666666E-4</v>
      </c>
      <c r="P2267" s="29">
        <f t="shared" si="351"/>
        <v>1</v>
      </c>
      <c r="Q2267" s="9" t="str">
        <f t="shared" si="352"/>
        <v>publishing</v>
      </c>
      <c r="R2267" s="26" t="str">
        <f t="shared" si="353"/>
        <v>translations</v>
      </c>
      <c r="S2267" s="27">
        <f t="shared" si="354"/>
        <v>42479.318518518514</v>
      </c>
      <c r="T2267" s="5" t="str">
        <f t="shared" si="355"/>
        <v>Apr</v>
      </c>
      <c r="U2267" s="5" t="str">
        <f t="shared" si="356"/>
        <v>2016</v>
      </c>
      <c r="V2267" s="5" t="str">
        <f t="shared" si="357"/>
        <v>Jun</v>
      </c>
      <c r="W2267" s="1" t="str">
        <f t="shared" si="358"/>
        <v>2016</v>
      </c>
      <c r="X2267" s="27">
        <f t="shared" si="359"/>
        <v>42524.318518518514</v>
      </c>
    </row>
    <row r="2268" spans="1:24" ht="32" hidden="1" x14ac:dyDescent="0.2">
      <c r="A2268" s="1">
        <v>1457</v>
      </c>
      <c r="B2268" s="7" t="s">
        <v>1458</v>
      </c>
      <c r="C2268" s="7" t="s">
        <v>5567</v>
      </c>
      <c r="D2268" s="1">
        <v>6000</v>
      </c>
      <c r="E2268" s="1">
        <v>0</v>
      </c>
      <c r="F2268" s="1" t="s">
        <v>8219</v>
      </c>
      <c r="G2268" s="1" t="s">
        <v>8223</v>
      </c>
      <c r="H2268" s="1" t="s">
        <v>8245</v>
      </c>
      <c r="I2268" s="1">
        <v>1447281044</v>
      </c>
      <c r="J2268" s="1">
        <v>1444685444</v>
      </c>
      <c r="K2268" s="1" t="b">
        <v>0</v>
      </c>
      <c r="L2268" s="1">
        <v>0</v>
      </c>
      <c r="M2268" s="1" t="b">
        <v>0</v>
      </c>
      <c r="N2268" s="1" t="s">
        <v>8286</v>
      </c>
      <c r="O2268" s="28">
        <f t="shared" si="350"/>
        <v>0</v>
      </c>
      <c r="P2268" s="29">
        <f t="shared" si="351"/>
        <v>0</v>
      </c>
      <c r="Q2268" s="9" t="str">
        <f t="shared" si="352"/>
        <v>publishing</v>
      </c>
      <c r="R2268" s="26" t="str">
        <f t="shared" si="353"/>
        <v>translations</v>
      </c>
      <c r="S2268" s="27">
        <f t="shared" si="354"/>
        <v>42289.89634259259</v>
      </c>
      <c r="T2268" s="5" t="str">
        <f t="shared" si="355"/>
        <v>Oct</v>
      </c>
      <c r="U2268" s="5" t="str">
        <f t="shared" si="356"/>
        <v>2015</v>
      </c>
      <c r="V2268" s="5" t="str">
        <f t="shared" si="357"/>
        <v>Nov</v>
      </c>
      <c r="W2268" s="1" t="str">
        <f t="shared" si="358"/>
        <v>2015</v>
      </c>
      <c r="X2268" s="27">
        <f t="shared" si="359"/>
        <v>42319.938009259262</v>
      </c>
    </row>
    <row r="2269" spans="1:24" ht="32" hidden="1" x14ac:dyDescent="0.2">
      <c r="A2269" s="1">
        <v>1476</v>
      </c>
      <c r="B2269" s="7" t="s">
        <v>1477</v>
      </c>
      <c r="C2269" s="7" t="s">
        <v>5586</v>
      </c>
      <c r="D2269" s="1">
        <v>6000</v>
      </c>
      <c r="E2269" s="1">
        <v>39693.279999999999</v>
      </c>
      <c r="F2269" s="1" t="s">
        <v>8218</v>
      </c>
      <c r="G2269" s="1" t="s">
        <v>8223</v>
      </c>
      <c r="H2269" s="1" t="s">
        <v>8245</v>
      </c>
      <c r="I2269" s="1">
        <v>1315616422</v>
      </c>
      <c r="J2269" s="1">
        <v>1313024422</v>
      </c>
      <c r="K2269" s="1" t="b">
        <v>1</v>
      </c>
      <c r="L2269" s="1">
        <v>916</v>
      </c>
      <c r="M2269" s="1" t="b">
        <v>1</v>
      </c>
      <c r="N2269" s="1" t="s">
        <v>8287</v>
      </c>
      <c r="O2269" s="28">
        <f t="shared" si="350"/>
        <v>6.6155466666666669</v>
      </c>
      <c r="P2269" s="29">
        <f t="shared" si="351"/>
        <v>43.333275109170302</v>
      </c>
      <c r="Q2269" s="9" t="str">
        <f t="shared" si="352"/>
        <v>publishing</v>
      </c>
      <c r="R2269" s="26" t="str">
        <f t="shared" si="353"/>
        <v>radio &amp; podcasts</v>
      </c>
      <c r="S2269" s="27">
        <f t="shared" si="354"/>
        <v>40766.041921296295</v>
      </c>
      <c r="T2269" s="5" t="str">
        <f t="shared" si="355"/>
        <v>Aug</v>
      </c>
      <c r="U2269" s="5" t="str">
        <f t="shared" si="356"/>
        <v>2011</v>
      </c>
      <c r="V2269" s="5" t="str">
        <f t="shared" si="357"/>
        <v>Sep</v>
      </c>
      <c r="W2269" s="1" t="str">
        <f t="shared" si="358"/>
        <v>2011</v>
      </c>
      <c r="X2269" s="27">
        <f t="shared" si="359"/>
        <v>40796.041921296295</v>
      </c>
    </row>
    <row r="2270" spans="1:24" ht="48" hidden="1" x14ac:dyDescent="0.2">
      <c r="A2270" s="1">
        <v>1553</v>
      </c>
      <c r="B2270" s="7" t="s">
        <v>1554</v>
      </c>
      <c r="C2270" s="7" t="s">
        <v>5663</v>
      </c>
      <c r="D2270" s="1">
        <v>6000</v>
      </c>
      <c r="E2270" s="1">
        <v>0</v>
      </c>
      <c r="F2270" s="1" t="s">
        <v>8220</v>
      </c>
      <c r="G2270" s="1" t="s">
        <v>8223</v>
      </c>
      <c r="H2270" s="1" t="s">
        <v>8245</v>
      </c>
      <c r="I2270" s="1">
        <v>1441176447</v>
      </c>
      <c r="J2270" s="1">
        <v>1438584447</v>
      </c>
      <c r="K2270" s="1" t="b">
        <v>0</v>
      </c>
      <c r="L2270" s="1">
        <v>0</v>
      </c>
      <c r="M2270" s="1" t="b">
        <v>0</v>
      </c>
      <c r="N2270" s="1" t="s">
        <v>8288</v>
      </c>
      <c r="O2270" s="28">
        <f t="shared" si="350"/>
        <v>0</v>
      </c>
      <c r="P2270" s="29">
        <f t="shared" si="351"/>
        <v>0</v>
      </c>
      <c r="Q2270" s="9" t="str">
        <f t="shared" si="352"/>
        <v>photography</v>
      </c>
      <c r="R2270" s="26" t="str">
        <f t="shared" si="353"/>
        <v>nature</v>
      </c>
      <c r="S2270" s="27">
        <f t="shared" si="354"/>
        <v>42219.282951388886</v>
      </c>
      <c r="T2270" s="5" t="str">
        <f t="shared" si="355"/>
        <v>Aug</v>
      </c>
      <c r="U2270" s="5" t="str">
        <f t="shared" si="356"/>
        <v>2015</v>
      </c>
      <c r="V2270" s="5" t="str">
        <f t="shared" si="357"/>
        <v>Sep</v>
      </c>
      <c r="W2270" s="1" t="str">
        <f t="shared" si="358"/>
        <v>2015</v>
      </c>
      <c r="X2270" s="27">
        <f t="shared" si="359"/>
        <v>42249.282951388886</v>
      </c>
    </row>
    <row r="2271" spans="1:24" ht="48" hidden="1" x14ac:dyDescent="0.2">
      <c r="A2271" s="1">
        <v>1563</v>
      </c>
      <c r="B2271" s="7" t="s">
        <v>1564</v>
      </c>
      <c r="C2271" s="7" t="s">
        <v>5673</v>
      </c>
      <c r="D2271" s="1">
        <v>6000</v>
      </c>
      <c r="E2271" s="1">
        <v>85</v>
      </c>
      <c r="F2271" s="1" t="s">
        <v>8219</v>
      </c>
      <c r="G2271" s="1" t="s">
        <v>8224</v>
      </c>
      <c r="H2271" s="1" t="s">
        <v>8246</v>
      </c>
      <c r="I2271" s="1">
        <v>1394815751</v>
      </c>
      <c r="J2271" s="1">
        <v>1389635351</v>
      </c>
      <c r="K2271" s="1" t="b">
        <v>0</v>
      </c>
      <c r="L2271" s="1">
        <v>2</v>
      </c>
      <c r="M2271" s="1" t="b">
        <v>0</v>
      </c>
      <c r="N2271" s="1" t="s">
        <v>8289</v>
      </c>
      <c r="O2271" s="28">
        <f t="shared" si="350"/>
        <v>1.4166666666666666E-2</v>
      </c>
      <c r="P2271" s="29">
        <f t="shared" si="351"/>
        <v>42.5</v>
      </c>
      <c r="Q2271" s="9" t="str">
        <f t="shared" si="352"/>
        <v>publishing</v>
      </c>
      <c r="R2271" s="26" t="str">
        <f t="shared" si="353"/>
        <v>art books</v>
      </c>
      <c r="S2271" s="27">
        <f t="shared" si="354"/>
        <v>41652.742488425924</v>
      </c>
      <c r="T2271" s="5" t="str">
        <f t="shared" si="355"/>
        <v>Jan</v>
      </c>
      <c r="U2271" s="5" t="str">
        <f t="shared" si="356"/>
        <v>2014</v>
      </c>
      <c r="V2271" s="5" t="str">
        <f t="shared" si="357"/>
        <v>Mar</v>
      </c>
      <c r="W2271" s="1" t="str">
        <f t="shared" si="358"/>
        <v>2014</v>
      </c>
      <c r="X2271" s="27">
        <f t="shared" si="359"/>
        <v>41712.700821759259</v>
      </c>
    </row>
    <row r="2272" spans="1:24" ht="32" hidden="1" x14ac:dyDescent="0.2">
      <c r="A2272" s="1">
        <v>1570</v>
      </c>
      <c r="B2272" s="7" t="s">
        <v>1571</v>
      </c>
      <c r="C2272" s="7" t="s">
        <v>5680</v>
      </c>
      <c r="D2272" s="1">
        <v>6000</v>
      </c>
      <c r="E2272" s="1">
        <v>2484</v>
      </c>
      <c r="F2272" s="1" t="s">
        <v>8219</v>
      </c>
      <c r="G2272" s="1" t="s">
        <v>8223</v>
      </c>
      <c r="H2272" s="1" t="s">
        <v>8245</v>
      </c>
      <c r="I2272" s="1">
        <v>1460140282</v>
      </c>
      <c r="J2272" s="1">
        <v>1457551882</v>
      </c>
      <c r="K2272" s="1" t="b">
        <v>0</v>
      </c>
      <c r="L2272" s="1">
        <v>52</v>
      </c>
      <c r="M2272" s="1" t="b">
        <v>0</v>
      </c>
      <c r="N2272" s="1" t="s">
        <v>8289</v>
      </c>
      <c r="O2272" s="28">
        <f t="shared" si="350"/>
        <v>0.41399999999999998</v>
      </c>
      <c r="P2272" s="29">
        <f t="shared" si="351"/>
        <v>47.769230769230766</v>
      </c>
      <c r="Q2272" s="9" t="str">
        <f t="shared" si="352"/>
        <v>publishing</v>
      </c>
      <c r="R2272" s="26" t="str">
        <f t="shared" si="353"/>
        <v>art books</v>
      </c>
      <c r="S2272" s="27">
        <f t="shared" si="354"/>
        <v>42438.813449074078</v>
      </c>
      <c r="T2272" s="5" t="str">
        <f t="shared" si="355"/>
        <v>Mar</v>
      </c>
      <c r="U2272" s="5" t="str">
        <f t="shared" si="356"/>
        <v>2016</v>
      </c>
      <c r="V2272" s="5" t="str">
        <f t="shared" si="357"/>
        <v>Apr</v>
      </c>
      <c r="W2272" s="1" t="str">
        <f t="shared" si="358"/>
        <v>2016</v>
      </c>
      <c r="X2272" s="27">
        <f t="shared" si="359"/>
        <v>42468.771782407406</v>
      </c>
    </row>
    <row r="2273" spans="1:24" ht="48" hidden="1" x14ac:dyDescent="0.2">
      <c r="A2273" s="1">
        <v>1605</v>
      </c>
      <c r="B2273" s="7" t="s">
        <v>1606</v>
      </c>
      <c r="C2273" s="7" t="s">
        <v>5715</v>
      </c>
      <c r="D2273" s="1">
        <v>6000</v>
      </c>
      <c r="E2273" s="1">
        <v>6041.6</v>
      </c>
      <c r="F2273" s="1" t="s">
        <v>8218</v>
      </c>
      <c r="G2273" s="1" t="s">
        <v>8223</v>
      </c>
      <c r="H2273" s="1" t="s">
        <v>8245</v>
      </c>
      <c r="I2273" s="1">
        <v>1312182000</v>
      </c>
      <c r="J2273" s="1">
        <v>1311380313</v>
      </c>
      <c r="K2273" s="1" t="b">
        <v>0</v>
      </c>
      <c r="L2273" s="1">
        <v>44</v>
      </c>
      <c r="M2273" s="1" t="b">
        <v>1</v>
      </c>
      <c r="N2273" s="1" t="s">
        <v>8275</v>
      </c>
      <c r="O2273" s="28">
        <f t="shared" si="350"/>
        <v>1.0069333333333335</v>
      </c>
      <c r="P2273" s="29">
        <f t="shared" si="351"/>
        <v>137.30909090909091</v>
      </c>
      <c r="Q2273" s="9" t="str">
        <f t="shared" si="352"/>
        <v>music</v>
      </c>
      <c r="R2273" s="26" t="str">
        <f t="shared" si="353"/>
        <v>rock</v>
      </c>
      <c r="S2273" s="27">
        <f t="shared" si="354"/>
        <v>40747.012881944444</v>
      </c>
      <c r="T2273" s="5" t="str">
        <f t="shared" si="355"/>
        <v>Jul</v>
      </c>
      <c r="U2273" s="5" t="str">
        <f t="shared" si="356"/>
        <v>2011</v>
      </c>
      <c r="V2273" s="5" t="str">
        <f t="shared" si="357"/>
        <v>Aug</v>
      </c>
      <c r="W2273" s="1" t="str">
        <f t="shared" si="358"/>
        <v>2011</v>
      </c>
      <c r="X2273" s="27">
        <f t="shared" si="359"/>
        <v>40756.291666666664</v>
      </c>
    </row>
    <row r="2274" spans="1:24" ht="32" hidden="1" x14ac:dyDescent="0.2">
      <c r="A2274" s="1">
        <v>1629</v>
      </c>
      <c r="B2274" s="7" t="s">
        <v>1630</v>
      </c>
      <c r="C2274" s="7" t="s">
        <v>5739</v>
      </c>
      <c r="D2274" s="1">
        <v>6000</v>
      </c>
      <c r="E2274" s="1">
        <v>6220</v>
      </c>
      <c r="F2274" s="1" t="s">
        <v>8218</v>
      </c>
      <c r="G2274" s="1" t="s">
        <v>8223</v>
      </c>
      <c r="H2274" s="1" t="s">
        <v>8245</v>
      </c>
      <c r="I2274" s="1">
        <v>1392929333</v>
      </c>
      <c r="J2274" s="1">
        <v>1389041333</v>
      </c>
      <c r="K2274" s="1" t="b">
        <v>0</v>
      </c>
      <c r="L2274" s="1">
        <v>82</v>
      </c>
      <c r="M2274" s="1" t="b">
        <v>1</v>
      </c>
      <c r="N2274" s="1" t="s">
        <v>8275</v>
      </c>
      <c r="O2274" s="28">
        <f t="shared" si="350"/>
        <v>1.0366666666666666</v>
      </c>
      <c r="P2274" s="29">
        <f t="shared" si="351"/>
        <v>75.853658536585371</v>
      </c>
      <c r="Q2274" s="9" t="str">
        <f t="shared" si="352"/>
        <v>music</v>
      </c>
      <c r="R2274" s="26" t="str">
        <f t="shared" si="353"/>
        <v>rock</v>
      </c>
      <c r="S2274" s="27">
        <f t="shared" si="354"/>
        <v>41645.867280092592</v>
      </c>
      <c r="T2274" s="5" t="str">
        <f t="shared" si="355"/>
        <v>Jan</v>
      </c>
      <c r="U2274" s="5" t="str">
        <f t="shared" si="356"/>
        <v>2014</v>
      </c>
      <c r="V2274" s="5" t="str">
        <f t="shared" si="357"/>
        <v>Feb</v>
      </c>
      <c r="W2274" s="1" t="str">
        <f t="shared" si="358"/>
        <v>2014</v>
      </c>
      <c r="X2274" s="27">
        <f t="shared" si="359"/>
        <v>41690.867280092592</v>
      </c>
    </row>
    <row r="2275" spans="1:24" ht="48" hidden="1" x14ac:dyDescent="0.2">
      <c r="A2275" s="1">
        <v>1658</v>
      </c>
      <c r="B2275" s="7" t="s">
        <v>1659</v>
      </c>
      <c r="C2275" s="7" t="s">
        <v>5768</v>
      </c>
      <c r="D2275" s="1">
        <v>6000</v>
      </c>
      <c r="E2275" s="1">
        <v>7934</v>
      </c>
      <c r="F2275" s="1" t="s">
        <v>8218</v>
      </c>
      <c r="G2275" s="1" t="s">
        <v>8223</v>
      </c>
      <c r="H2275" s="1" t="s">
        <v>8245</v>
      </c>
      <c r="I2275" s="1">
        <v>1355840400</v>
      </c>
      <c r="J2275" s="1">
        <v>1352524767</v>
      </c>
      <c r="K2275" s="1" t="b">
        <v>0</v>
      </c>
      <c r="L2275" s="1">
        <v>107</v>
      </c>
      <c r="M2275" s="1" t="b">
        <v>1</v>
      </c>
      <c r="N2275" s="1" t="s">
        <v>8291</v>
      </c>
      <c r="O2275" s="28">
        <f t="shared" si="350"/>
        <v>1.3223333333333334</v>
      </c>
      <c r="P2275" s="29">
        <f t="shared" si="351"/>
        <v>74.149532710280369</v>
      </c>
      <c r="Q2275" s="9" t="str">
        <f t="shared" si="352"/>
        <v>music</v>
      </c>
      <c r="R2275" s="26" t="str">
        <f t="shared" si="353"/>
        <v>pop</v>
      </c>
      <c r="S2275" s="27">
        <f t="shared" si="354"/>
        <v>41223.22184027778</v>
      </c>
      <c r="T2275" s="5" t="str">
        <f t="shared" si="355"/>
        <v>Nov</v>
      </c>
      <c r="U2275" s="5" t="str">
        <f t="shared" si="356"/>
        <v>2012</v>
      </c>
      <c r="V2275" s="5" t="str">
        <f t="shared" si="357"/>
        <v>Dec</v>
      </c>
      <c r="W2275" s="1" t="str">
        <f t="shared" si="358"/>
        <v>2012</v>
      </c>
      <c r="X2275" s="27">
        <f t="shared" si="359"/>
        <v>41261.597222222219</v>
      </c>
    </row>
    <row r="2276" spans="1:24" ht="48" hidden="1" x14ac:dyDescent="0.2">
      <c r="A2276" s="1">
        <v>1677</v>
      </c>
      <c r="B2276" s="7" t="s">
        <v>1678</v>
      </c>
      <c r="C2276" s="7" t="s">
        <v>5787</v>
      </c>
      <c r="D2276" s="1">
        <v>6000</v>
      </c>
      <c r="E2276" s="1">
        <v>6700</v>
      </c>
      <c r="F2276" s="1" t="s">
        <v>8218</v>
      </c>
      <c r="G2276" s="1" t="s">
        <v>8226</v>
      </c>
      <c r="H2276" s="1" t="s">
        <v>8248</v>
      </c>
      <c r="I2276" s="1">
        <v>1460786340</v>
      </c>
      <c r="J2276" s="1">
        <v>1455615976</v>
      </c>
      <c r="K2276" s="1" t="b">
        <v>0</v>
      </c>
      <c r="L2276" s="1">
        <v>42</v>
      </c>
      <c r="M2276" s="1" t="b">
        <v>1</v>
      </c>
      <c r="N2276" s="1" t="s">
        <v>8291</v>
      </c>
      <c r="O2276" s="28">
        <f t="shared" si="350"/>
        <v>1.1166666666666667</v>
      </c>
      <c r="P2276" s="29">
        <f t="shared" si="351"/>
        <v>159.52380952380952</v>
      </c>
      <c r="Q2276" s="9" t="str">
        <f t="shared" si="352"/>
        <v>music</v>
      </c>
      <c r="R2276" s="26" t="str">
        <f t="shared" si="353"/>
        <v>pop</v>
      </c>
      <c r="S2276" s="27">
        <f t="shared" si="354"/>
        <v>42416.407129629632</v>
      </c>
      <c r="T2276" s="5" t="str">
        <f t="shared" si="355"/>
        <v>Feb</v>
      </c>
      <c r="U2276" s="5" t="str">
        <f t="shared" si="356"/>
        <v>2016</v>
      </c>
      <c r="V2276" s="5" t="str">
        <f t="shared" si="357"/>
        <v>Apr</v>
      </c>
      <c r="W2276" s="1" t="str">
        <f t="shared" si="358"/>
        <v>2016</v>
      </c>
      <c r="X2276" s="27">
        <f t="shared" si="359"/>
        <v>42476.249305555553</v>
      </c>
    </row>
    <row r="2277" spans="1:24" ht="32" hidden="1" x14ac:dyDescent="0.2">
      <c r="A2277" s="1">
        <v>1682</v>
      </c>
      <c r="B2277" s="7" t="s">
        <v>1683</v>
      </c>
      <c r="C2277" s="7" t="s">
        <v>5792</v>
      </c>
      <c r="D2277" s="1">
        <v>6000</v>
      </c>
      <c r="E2277" s="1">
        <v>0</v>
      </c>
      <c r="F2277" s="1" t="s">
        <v>8221</v>
      </c>
      <c r="G2277" s="1" t="s">
        <v>8223</v>
      </c>
      <c r="H2277" s="1" t="s">
        <v>8245</v>
      </c>
      <c r="I2277" s="1">
        <v>1492142860</v>
      </c>
      <c r="J2277" s="1">
        <v>1486962460</v>
      </c>
      <c r="K2277" s="1" t="b">
        <v>0</v>
      </c>
      <c r="L2277" s="1">
        <v>0</v>
      </c>
      <c r="M2277" s="1" t="b">
        <v>0</v>
      </c>
      <c r="N2277" s="1" t="s">
        <v>8292</v>
      </c>
      <c r="O2277" s="28">
        <f t="shared" si="350"/>
        <v>0</v>
      </c>
      <c r="P2277" s="29">
        <f t="shared" si="351"/>
        <v>0</v>
      </c>
      <c r="Q2277" s="9" t="str">
        <f t="shared" si="352"/>
        <v>music</v>
      </c>
      <c r="R2277" s="26" t="str">
        <f t="shared" si="353"/>
        <v>faith</v>
      </c>
      <c r="S2277" s="27">
        <f t="shared" si="354"/>
        <v>42779.21365740741</v>
      </c>
      <c r="T2277" s="5" t="str">
        <f t="shared" si="355"/>
        <v>Feb</v>
      </c>
      <c r="U2277" s="5" t="str">
        <f t="shared" si="356"/>
        <v>2017</v>
      </c>
      <c r="V2277" s="5" t="str">
        <f t="shared" si="357"/>
        <v>Apr</v>
      </c>
      <c r="W2277" s="1" t="str">
        <f t="shared" si="358"/>
        <v>2017</v>
      </c>
      <c r="X2277" s="27">
        <f t="shared" si="359"/>
        <v>42839.171990740739</v>
      </c>
    </row>
    <row r="2278" spans="1:24" ht="48" hidden="1" x14ac:dyDescent="0.2">
      <c r="A2278" s="1">
        <v>1724</v>
      </c>
      <c r="B2278" s="7" t="s">
        <v>1725</v>
      </c>
      <c r="C2278" s="7" t="s">
        <v>5834</v>
      </c>
      <c r="D2278" s="1">
        <v>6000</v>
      </c>
      <c r="E2278" s="1">
        <v>35</v>
      </c>
      <c r="F2278" s="1" t="s">
        <v>8220</v>
      </c>
      <c r="G2278" s="1" t="s">
        <v>8223</v>
      </c>
      <c r="H2278" s="1" t="s">
        <v>8245</v>
      </c>
      <c r="I2278" s="1">
        <v>1414707762</v>
      </c>
      <c r="J2278" s="1">
        <v>1412115762</v>
      </c>
      <c r="K2278" s="1" t="b">
        <v>0</v>
      </c>
      <c r="L2278" s="1">
        <v>4</v>
      </c>
      <c r="M2278" s="1" t="b">
        <v>0</v>
      </c>
      <c r="N2278" s="1" t="s">
        <v>8292</v>
      </c>
      <c r="O2278" s="28">
        <f t="shared" si="350"/>
        <v>5.8333333333333336E-3</v>
      </c>
      <c r="P2278" s="29">
        <f t="shared" si="351"/>
        <v>8.75</v>
      </c>
      <c r="Q2278" s="9" t="str">
        <f t="shared" si="352"/>
        <v>music</v>
      </c>
      <c r="R2278" s="26" t="str">
        <f t="shared" si="353"/>
        <v>faith</v>
      </c>
      <c r="S2278" s="27">
        <f t="shared" si="354"/>
        <v>41912.932430555556</v>
      </c>
      <c r="T2278" s="5" t="str">
        <f t="shared" si="355"/>
        <v>Sep</v>
      </c>
      <c r="U2278" s="5" t="str">
        <f t="shared" si="356"/>
        <v>2014</v>
      </c>
      <c r="V2278" s="5" t="str">
        <f t="shared" si="357"/>
        <v>Oct</v>
      </c>
      <c r="W2278" s="1" t="str">
        <f t="shared" si="358"/>
        <v>2014</v>
      </c>
      <c r="X2278" s="27">
        <f t="shared" si="359"/>
        <v>41942.932430555556</v>
      </c>
    </row>
    <row r="2279" spans="1:24" ht="48" hidden="1" x14ac:dyDescent="0.2">
      <c r="A2279" s="1">
        <v>1743</v>
      </c>
      <c r="B2279" s="7" t="s">
        <v>1744</v>
      </c>
      <c r="C2279" s="7" t="s">
        <v>5853</v>
      </c>
      <c r="D2279" s="1">
        <v>6000</v>
      </c>
      <c r="E2279" s="1">
        <v>6025</v>
      </c>
      <c r="F2279" s="1" t="s">
        <v>8218</v>
      </c>
      <c r="G2279" s="1" t="s">
        <v>8223</v>
      </c>
      <c r="H2279" s="1" t="s">
        <v>8245</v>
      </c>
      <c r="I2279" s="1">
        <v>1472270340</v>
      </c>
      <c r="J2279" s="1">
        <v>1470348775</v>
      </c>
      <c r="K2279" s="1" t="b">
        <v>0</v>
      </c>
      <c r="L2279" s="1">
        <v>67</v>
      </c>
      <c r="M2279" s="1" t="b">
        <v>1</v>
      </c>
      <c r="N2279" s="1" t="s">
        <v>8284</v>
      </c>
      <c r="O2279" s="28">
        <f t="shared" si="350"/>
        <v>1.0041666666666667</v>
      </c>
      <c r="P2279" s="29">
        <f t="shared" si="351"/>
        <v>89.925373134328353</v>
      </c>
      <c r="Q2279" s="9" t="str">
        <f t="shared" si="352"/>
        <v>photography</v>
      </c>
      <c r="R2279" s="26" t="str">
        <f t="shared" si="353"/>
        <v>photobooks</v>
      </c>
      <c r="S2279" s="27">
        <f t="shared" si="354"/>
        <v>42586.925636574073</v>
      </c>
      <c r="T2279" s="5" t="str">
        <f t="shared" si="355"/>
        <v>Aug</v>
      </c>
      <c r="U2279" s="5" t="str">
        <f t="shared" si="356"/>
        <v>2016</v>
      </c>
      <c r="V2279" s="5" t="str">
        <f t="shared" si="357"/>
        <v>Aug</v>
      </c>
      <c r="W2279" s="1" t="str">
        <f t="shared" si="358"/>
        <v>2016</v>
      </c>
      <c r="X2279" s="27">
        <f t="shared" si="359"/>
        <v>42609.165972222225</v>
      </c>
    </row>
    <row r="2280" spans="1:24" ht="48" hidden="1" x14ac:dyDescent="0.2">
      <c r="A2280" s="1">
        <v>1933</v>
      </c>
      <c r="B2280" s="7" t="s">
        <v>1934</v>
      </c>
      <c r="C2280" s="7" t="s">
        <v>6043</v>
      </c>
      <c r="D2280" s="1">
        <v>6000</v>
      </c>
      <c r="E2280" s="1">
        <v>10346</v>
      </c>
      <c r="F2280" s="1" t="s">
        <v>8218</v>
      </c>
      <c r="G2280" s="1" t="s">
        <v>8223</v>
      </c>
      <c r="H2280" s="1" t="s">
        <v>8245</v>
      </c>
      <c r="I2280" s="1">
        <v>1411787307</v>
      </c>
      <c r="J2280" s="1">
        <v>1409195307</v>
      </c>
      <c r="K2280" s="1" t="b">
        <v>0</v>
      </c>
      <c r="L2280" s="1">
        <v>110</v>
      </c>
      <c r="M2280" s="1" t="b">
        <v>1</v>
      </c>
      <c r="N2280" s="1" t="s">
        <v>8278</v>
      </c>
      <c r="O2280" s="28">
        <f t="shared" si="350"/>
        <v>1.7243333333333333</v>
      </c>
      <c r="P2280" s="29">
        <f t="shared" si="351"/>
        <v>94.054545454545448</v>
      </c>
      <c r="Q2280" s="9" t="str">
        <f t="shared" si="352"/>
        <v>music</v>
      </c>
      <c r="R2280" s="26" t="str">
        <f t="shared" si="353"/>
        <v>indie rock</v>
      </c>
      <c r="S2280" s="27">
        <f t="shared" si="354"/>
        <v>41879.130868055552</v>
      </c>
      <c r="T2280" s="5" t="str">
        <f t="shared" si="355"/>
        <v>Aug</v>
      </c>
      <c r="U2280" s="5" t="str">
        <f t="shared" si="356"/>
        <v>2014</v>
      </c>
      <c r="V2280" s="5" t="str">
        <f t="shared" si="357"/>
        <v>Sep</v>
      </c>
      <c r="W2280" s="1" t="str">
        <f t="shared" si="358"/>
        <v>2014</v>
      </c>
      <c r="X2280" s="27">
        <f t="shared" si="359"/>
        <v>41909.130868055552</v>
      </c>
    </row>
    <row r="2281" spans="1:24" ht="48" hidden="1" x14ac:dyDescent="0.2">
      <c r="A2281" s="1">
        <v>1942</v>
      </c>
      <c r="B2281" s="7" t="s">
        <v>1943</v>
      </c>
      <c r="C2281" s="7" t="s">
        <v>6052</v>
      </c>
      <c r="D2281" s="1">
        <v>6000</v>
      </c>
      <c r="E2281" s="1">
        <v>8306.42</v>
      </c>
      <c r="F2281" s="1" t="s">
        <v>8218</v>
      </c>
      <c r="G2281" s="1" t="s">
        <v>8223</v>
      </c>
      <c r="H2281" s="1" t="s">
        <v>8245</v>
      </c>
      <c r="I2281" s="1">
        <v>1309809140</v>
      </c>
      <c r="J2281" s="1">
        <v>1302033140</v>
      </c>
      <c r="K2281" s="1" t="b">
        <v>1</v>
      </c>
      <c r="L2281" s="1">
        <v>95</v>
      </c>
      <c r="M2281" s="1" t="b">
        <v>1</v>
      </c>
      <c r="N2281" s="1" t="s">
        <v>8294</v>
      </c>
      <c r="O2281" s="28">
        <f t="shared" si="350"/>
        <v>1.3844033333333334</v>
      </c>
      <c r="P2281" s="29">
        <f t="shared" si="351"/>
        <v>87.436000000000007</v>
      </c>
      <c r="Q2281" s="9" t="str">
        <f t="shared" si="352"/>
        <v>technology</v>
      </c>
      <c r="R2281" s="26" t="str">
        <f t="shared" si="353"/>
        <v>hardware</v>
      </c>
      <c r="S2281" s="27">
        <f t="shared" si="354"/>
        <v>40638.828009259261</v>
      </c>
      <c r="T2281" s="5" t="str">
        <f t="shared" si="355"/>
        <v>Apr</v>
      </c>
      <c r="U2281" s="5" t="str">
        <f t="shared" si="356"/>
        <v>2011</v>
      </c>
      <c r="V2281" s="5" t="str">
        <f t="shared" si="357"/>
        <v>Jul</v>
      </c>
      <c r="W2281" s="1" t="str">
        <f t="shared" si="358"/>
        <v>2011</v>
      </c>
      <c r="X2281" s="27">
        <f t="shared" si="359"/>
        <v>40728.828009259261</v>
      </c>
    </row>
    <row r="2282" spans="1:24" ht="16" hidden="1" x14ac:dyDescent="0.2">
      <c r="A2282" s="1">
        <v>1988</v>
      </c>
      <c r="B2282" s="7" t="s">
        <v>1989</v>
      </c>
      <c r="C2282" s="7" t="s">
        <v>6098</v>
      </c>
      <c r="D2282" s="1">
        <v>6000</v>
      </c>
      <c r="E2282" s="1">
        <v>25</v>
      </c>
      <c r="F2282" s="1" t="s">
        <v>8220</v>
      </c>
      <c r="G2282" s="1" t="s">
        <v>8223</v>
      </c>
      <c r="H2282" s="1" t="s">
        <v>8245</v>
      </c>
      <c r="I2282" s="1">
        <v>1440094742</v>
      </c>
      <c r="J2282" s="1">
        <v>1437502742</v>
      </c>
      <c r="K2282" s="1" t="b">
        <v>0</v>
      </c>
      <c r="L2282" s="1">
        <v>1</v>
      </c>
      <c r="M2282" s="1" t="b">
        <v>0</v>
      </c>
      <c r="N2282" s="1" t="s">
        <v>8295</v>
      </c>
      <c r="O2282" s="28">
        <f t="shared" si="350"/>
        <v>4.1666666666666666E-3</v>
      </c>
      <c r="P2282" s="29">
        <f t="shared" si="351"/>
        <v>25</v>
      </c>
      <c r="Q2282" s="9" t="str">
        <f t="shared" si="352"/>
        <v>photography</v>
      </c>
      <c r="R2282" s="26" t="str">
        <f t="shared" si="353"/>
        <v>people</v>
      </c>
      <c r="S2282" s="27">
        <f t="shared" si="354"/>
        <v>42206.763217592597</v>
      </c>
      <c r="T2282" s="5" t="str">
        <f t="shared" si="355"/>
        <v>Jul</v>
      </c>
      <c r="U2282" s="5" t="str">
        <f t="shared" si="356"/>
        <v>2015</v>
      </c>
      <c r="V2282" s="5" t="str">
        <f t="shared" si="357"/>
        <v>Aug</v>
      </c>
      <c r="W2282" s="1" t="str">
        <f t="shared" si="358"/>
        <v>2015</v>
      </c>
      <c r="X2282" s="27">
        <f t="shared" si="359"/>
        <v>42236.763217592597</v>
      </c>
    </row>
    <row r="2283" spans="1:24" ht="48" hidden="1" x14ac:dyDescent="0.2">
      <c r="A2283" s="1">
        <v>2055</v>
      </c>
      <c r="B2283" s="7" t="s">
        <v>2056</v>
      </c>
      <c r="C2283" s="7" t="s">
        <v>6165</v>
      </c>
      <c r="D2283" s="1">
        <v>6000</v>
      </c>
      <c r="E2283" s="1">
        <v>10045</v>
      </c>
      <c r="F2283" s="1" t="s">
        <v>8218</v>
      </c>
      <c r="G2283" s="1" t="s">
        <v>8223</v>
      </c>
      <c r="H2283" s="1" t="s">
        <v>8245</v>
      </c>
      <c r="I2283" s="1">
        <v>1417579200</v>
      </c>
      <c r="J2283" s="1">
        <v>1415031043</v>
      </c>
      <c r="K2283" s="1" t="b">
        <v>0</v>
      </c>
      <c r="L2283" s="1">
        <v>101</v>
      </c>
      <c r="M2283" s="1" t="b">
        <v>1</v>
      </c>
      <c r="N2283" s="1" t="s">
        <v>8294</v>
      </c>
      <c r="O2283" s="28">
        <f t="shared" si="350"/>
        <v>1.6741666666666666</v>
      </c>
      <c r="P2283" s="29">
        <f t="shared" si="351"/>
        <v>99.455445544554451</v>
      </c>
      <c r="Q2283" s="9" t="str">
        <f t="shared" si="352"/>
        <v>technology</v>
      </c>
      <c r="R2283" s="26" t="str">
        <f t="shared" si="353"/>
        <v>hardware</v>
      </c>
      <c r="S2283" s="27">
        <f t="shared" si="354"/>
        <v>41946.674108796295</v>
      </c>
      <c r="T2283" s="5" t="str">
        <f t="shared" si="355"/>
        <v>Nov</v>
      </c>
      <c r="U2283" s="5" t="str">
        <f t="shared" si="356"/>
        <v>2014</v>
      </c>
      <c r="V2283" s="5" t="str">
        <f t="shared" si="357"/>
        <v>Dec</v>
      </c>
      <c r="W2283" s="1" t="str">
        <f t="shared" si="358"/>
        <v>2014</v>
      </c>
      <c r="X2283" s="27">
        <f t="shared" si="359"/>
        <v>41976.166666666672</v>
      </c>
    </row>
    <row r="2284" spans="1:24" ht="48" hidden="1" x14ac:dyDescent="0.2">
      <c r="A2284" s="1">
        <v>2085</v>
      </c>
      <c r="B2284" s="7" t="s">
        <v>2086</v>
      </c>
      <c r="C2284" s="7" t="s">
        <v>6195</v>
      </c>
      <c r="D2284" s="1">
        <v>6000</v>
      </c>
      <c r="E2284" s="1">
        <v>7412</v>
      </c>
      <c r="F2284" s="1" t="s">
        <v>8218</v>
      </c>
      <c r="G2284" s="1" t="s">
        <v>8223</v>
      </c>
      <c r="H2284" s="1" t="s">
        <v>8245</v>
      </c>
      <c r="I2284" s="1">
        <v>1342382587</v>
      </c>
      <c r="J2284" s="1">
        <v>1339790587</v>
      </c>
      <c r="K2284" s="1" t="b">
        <v>0</v>
      </c>
      <c r="L2284" s="1">
        <v>83</v>
      </c>
      <c r="M2284" s="1" t="b">
        <v>1</v>
      </c>
      <c r="N2284" s="1" t="s">
        <v>8278</v>
      </c>
      <c r="O2284" s="28">
        <f t="shared" si="350"/>
        <v>1.2353333333333334</v>
      </c>
      <c r="P2284" s="29">
        <f t="shared" si="351"/>
        <v>89.301204819277103</v>
      </c>
      <c r="Q2284" s="9" t="str">
        <f t="shared" si="352"/>
        <v>music</v>
      </c>
      <c r="R2284" s="26" t="str">
        <f t="shared" si="353"/>
        <v>indie rock</v>
      </c>
      <c r="S2284" s="27">
        <f t="shared" si="354"/>
        <v>41075.835497685184</v>
      </c>
      <c r="T2284" s="5" t="str">
        <f t="shared" si="355"/>
        <v>Jun</v>
      </c>
      <c r="U2284" s="5" t="str">
        <f t="shared" si="356"/>
        <v>2012</v>
      </c>
      <c r="V2284" s="5" t="str">
        <f t="shared" si="357"/>
        <v>Jul</v>
      </c>
      <c r="W2284" s="1" t="str">
        <f t="shared" si="358"/>
        <v>2012</v>
      </c>
      <c r="X2284" s="27">
        <f t="shared" si="359"/>
        <v>41105.835497685184</v>
      </c>
    </row>
    <row r="2285" spans="1:24" ht="48" hidden="1" x14ac:dyDescent="0.2">
      <c r="A2285" s="1">
        <v>2092</v>
      </c>
      <c r="B2285" s="7" t="s">
        <v>2093</v>
      </c>
      <c r="C2285" s="7" t="s">
        <v>6202</v>
      </c>
      <c r="D2285" s="1">
        <v>6000</v>
      </c>
      <c r="E2285" s="1">
        <v>6077</v>
      </c>
      <c r="F2285" s="1" t="s">
        <v>8218</v>
      </c>
      <c r="G2285" s="1" t="s">
        <v>8223</v>
      </c>
      <c r="H2285" s="1" t="s">
        <v>8245</v>
      </c>
      <c r="I2285" s="1">
        <v>1318006732</v>
      </c>
      <c r="J2285" s="1">
        <v>1312822732</v>
      </c>
      <c r="K2285" s="1" t="b">
        <v>0</v>
      </c>
      <c r="L2285" s="1">
        <v>55</v>
      </c>
      <c r="M2285" s="1" t="b">
        <v>1</v>
      </c>
      <c r="N2285" s="1" t="s">
        <v>8278</v>
      </c>
      <c r="O2285" s="28">
        <f t="shared" si="350"/>
        <v>1.0128333333333333</v>
      </c>
      <c r="P2285" s="29">
        <f t="shared" si="351"/>
        <v>110.49090909090908</v>
      </c>
      <c r="Q2285" s="9" t="str">
        <f t="shared" si="352"/>
        <v>music</v>
      </c>
      <c r="R2285" s="26" t="str">
        <f t="shared" si="353"/>
        <v>indie rock</v>
      </c>
      <c r="S2285" s="27">
        <f t="shared" si="354"/>
        <v>40763.707546296297</v>
      </c>
      <c r="T2285" s="5" t="str">
        <f t="shared" si="355"/>
        <v>Aug</v>
      </c>
      <c r="U2285" s="5" t="str">
        <f t="shared" si="356"/>
        <v>2011</v>
      </c>
      <c r="V2285" s="5" t="str">
        <f t="shared" si="357"/>
        <v>Oct</v>
      </c>
      <c r="W2285" s="1" t="str">
        <f t="shared" si="358"/>
        <v>2011</v>
      </c>
      <c r="X2285" s="27">
        <f t="shared" si="359"/>
        <v>40823.707546296297</v>
      </c>
    </row>
    <row r="2286" spans="1:24" ht="48" hidden="1" x14ac:dyDescent="0.2">
      <c r="A2286" s="1">
        <v>2098</v>
      </c>
      <c r="B2286" s="7" t="s">
        <v>2099</v>
      </c>
      <c r="C2286" s="7" t="s">
        <v>6208</v>
      </c>
      <c r="D2286" s="1">
        <v>6000</v>
      </c>
      <c r="E2286" s="1">
        <v>6020</v>
      </c>
      <c r="F2286" s="1" t="s">
        <v>8218</v>
      </c>
      <c r="G2286" s="1" t="s">
        <v>8223</v>
      </c>
      <c r="H2286" s="1" t="s">
        <v>8245</v>
      </c>
      <c r="I2286" s="1">
        <v>1331174635</v>
      </c>
      <c r="J2286" s="1">
        <v>1328582635</v>
      </c>
      <c r="K2286" s="1" t="b">
        <v>0</v>
      </c>
      <c r="L2286" s="1">
        <v>32</v>
      </c>
      <c r="M2286" s="1" t="b">
        <v>1</v>
      </c>
      <c r="N2286" s="1" t="s">
        <v>8278</v>
      </c>
      <c r="O2286" s="28">
        <f t="shared" si="350"/>
        <v>1.0033333333333334</v>
      </c>
      <c r="P2286" s="29">
        <f t="shared" si="351"/>
        <v>188.125</v>
      </c>
      <c r="Q2286" s="9" t="str">
        <f t="shared" si="352"/>
        <v>music</v>
      </c>
      <c r="R2286" s="26" t="str">
        <f t="shared" si="353"/>
        <v>indie rock</v>
      </c>
      <c r="S2286" s="27">
        <f t="shared" si="354"/>
        <v>40946.11383101852</v>
      </c>
      <c r="T2286" s="5" t="str">
        <f t="shared" si="355"/>
        <v>Feb</v>
      </c>
      <c r="U2286" s="5" t="str">
        <f t="shared" si="356"/>
        <v>2012</v>
      </c>
      <c r="V2286" s="5" t="str">
        <f t="shared" si="357"/>
        <v>Mar</v>
      </c>
      <c r="W2286" s="1" t="str">
        <f t="shared" si="358"/>
        <v>2012</v>
      </c>
      <c r="X2286" s="27">
        <f t="shared" si="359"/>
        <v>40976.11383101852</v>
      </c>
    </row>
    <row r="2287" spans="1:24" ht="48" hidden="1" x14ac:dyDescent="0.2">
      <c r="A2287" s="1">
        <v>2134</v>
      </c>
      <c r="B2287" s="7" t="s">
        <v>2135</v>
      </c>
      <c r="C2287" s="7" t="s">
        <v>6244</v>
      </c>
      <c r="D2287" s="1">
        <v>6000</v>
      </c>
      <c r="E2287" s="1">
        <v>104</v>
      </c>
      <c r="F2287" s="1" t="s">
        <v>8220</v>
      </c>
      <c r="G2287" s="1" t="s">
        <v>8223</v>
      </c>
      <c r="H2287" s="1" t="s">
        <v>8245</v>
      </c>
      <c r="I2287" s="1">
        <v>1367097391</v>
      </c>
      <c r="J2287" s="1">
        <v>1364505391</v>
      </c>
      <c r="K2287" s="1" t="b">
        <v>0</v>
      </c>
      <c r="L2287" s="1">
        <v>3</v>
      </c>
      <c r="M2287" s="1" t="b">
        <v>0</v>
      </c>
      <c r="N2287" s="1" t="s">
        <v>8281</v>
      </c>
      <c r="O2287" s="28">
        <f t="shared" si="350"/>
        <v>1.7333333333333333E-2</v>
      </c>
      <c r="P2287" s="29">
        <f t="shared" si="351"/>
        <v>34.666666666666664</v>
      </c>
      <c r="Q2287" s="9" t="str">
        <f t="shared" si="352"/>
        <v>games</v>
      </c>
      <c r="R2287" s="26" t="str">
        <f t="shared" si="353"/>
        <v>video games</v>
      </c>
      <c r="S2287" s="27">
        <f t="shared" si="354"/>
        <v>41361.886469907404</v>
      </c>
      <c r="T2287" s="5" t="str">
        <f t="shared" si="355"/>
        <v>Mar</v>
      </c>
      <c r="U2287" s="5" t="str">
        <f t="shared" si="356"/>
        <v>2013</v>
      </c>
      <c r="V2287" s="5" t="str">
        <f t="shared" si="357"/>
        <v>Apr</v>
      </c>
      <c r="W2287" s="1" t="str">
        <f t="shared" si="358"/>
        <v>2013</v>
      </c>
      <c r="X2287" s="27">
        <f t="shared" si="359"/>
        <v>41391.886469907404</v>
      </c>
    </row>
    <row r="2288" spans="1:24" ht="48" hidden="1" x14ac:dyDescent="0.2">
      <c r="A2288" s="1">
        <v>2212</v>
      </c>
      <c r="B2288" s="7" t="s">
        <v>2213</v>
      </c>
      <c r="C2288" s="7" t="s">
        <v>6322</v>
      </c>
      <c r="D2288" s="1">
        <v>6000</v>
      </c>
      <c r="E2288" s="1">
        <v>6863</v>
      </c>
      <c r="F2288" s="1" t="s">
        <v>8218</v>
      </c>
      <c r="G2288" s="1" t="s">
        <v>8223</v>
      </c>
      <c r="H2288" s="1" t="s">
        <v>8245</v>
      </c>
      <c r="I2288" s="1">
        <v>1383526800</v>
      </c>
      <c r="J2288" s="1">
        <v>1380650177</v>
      </c>
      <c r="K2288" s="1" t="b">
        <v>0</v>
      </c>
      <c r="L2288" s="1">
        <v>123</v>
      </c>
      <c r="M2288" s="1" t="b">
        <v>1</v>
      </c>
      <c r="N2288" s="1" t="s">
        <v>8279</v>
      </c>
      <c r="O2288" s="28">
        <f t="shared" si="350"/>
        <v>1.1438333333333333</v>
      </c>
      <c r="P2288" s="29">
        <f t="shared" si="351"/>
        <v>55.796747967479675</v>
      </c>
      <c r="Q2288" s="9" t="str">
        <f t="shared" si="352"/>
        <v>music</v>
      </c>
      <c r="R2288" s="26" t="str">
        <f t="shared" si="353"/>
        <v>electronic music</v>
      </c>
      <c r="S2288" s="27">
        <f t="shared" si="354"/>
        <v>41548.747418981482</v>
      </c>
      <c r="T2288" s="5" t="str">
        <f t="shared" si="355"/>
        <v>Oct</v>
      </c>
      <c r="U2288" s="5" t="str">
        <f t="shared" si="356"/>
        <v>2013</v>
      </c>
      <c r="V2288" s="5" t="str">
        <f t="shared" si="357"/>
        <v>Nov</v>
      </c>
      <c r="W2288" s="1" t="str">
        <f t="shared" si="358"/>
        <v>2013</v>
      </c>
      <c r="X2288" s="27">
        <f t="shared" si="359"/>
        <v>41582.041666666664</v>
      </c>
    </row>
    <row r="2289" spans="1:24" ht="48" hidden="1" x14ac:dyDescent="0.2">
      <c r="A2289" s="1">
        <v>2264</v>
      </c>
      <c r="B2289" s="7" t="s">
        <v>2265</v>
      </c>
      <c r="C2289" s="7" t="s">
        <v>6374</v>
      </c>
      <c r="D2289" s="1">
        <v>6000</v>
      </c>
      <c r="E2289" s="1">
        <v>10802</v>
      </c>
      <c r="F2289" s="1" t="s">
        <v>8218</v>
      </c>
      <c r="G2289" s="1" t="s">
        <v>8223</v>
      </c>
      <c r="H2289" s="1" t="s">
        <v>8245</v>
      </c>
      <c r="I2289" s="1">
        <v>1463972400</v>
      </c>
      <c r="J2289" s="1">
        <v>1462543114</v>
      </c>
      <c r="K2289" s="1" t="b">
        <v>0</v>
      </c>
      <c r="L2289" s="1">
        <v>445</v>
      </c>
      <c r="M2289" s="1" t="b">
        <v>1</v>
      </c>
      <c r="N2289" s="1" t="s">
        <v>8296</v>
      </c>
      <c r="O2289" s="28">
        <f t="shared" si="350"/>
        <v>1.8003333333333333</v>
      </c>
      <c r="P2289" s="29">
        <f t="shared" si="351"/>
        <v>24.274157303370785</v>
      </c>
      <c r="Q2289" s="9" t="str">
        <f t="shared" si="352"/>
        <v>games</v>
      </c>
      <c r="R2289" s="26" t="str">
        <f t="shared" si="353"/>
        <v>tabletop games</v>
      </c>
      <c r="S2289" s="27">
        <f t="shared" si="354"/>
        <v>42496.582337962958</v>
      </c>
      <c r="T2289" s="5" t="str">
        <f t="shared" si="355"/>
        <v>May</v>
      </c>
      <c r="U2289" s="5" t="str">
        <f t="shared" si="356"/>
        <v>2016</v>
      </c>
      <c r="V2289" s="5" t="str">
        <f t="shared" si="357"/>
        <v>May</v>
      </c>
      <c r="W2289" s="1" t="str">
        <f t="shared" si="358"/>
        <v>2016</v>
      </c>
      <c r="X2289" s="27">
        <f t="shared" si="359"/>
        <v>42513.125</v>
      </c>
    </row>
    <row r="2290" spans="1:24" ht="32" hidden="1" x14ac:dyDescent="0.2">
      <c r="A2290" s="1">
        <v>2284</v>
      </c>
      <c r="B2290" s="7" t="s">
        <v>2285</v>
      </c>
      <c r="C2290" s="7" t="s">
        <v>6394</v>
      </c>
      <c r="D2290" s="1">
        <v>6000</v>
      </c>
      <c r="E2290" s="1">
        <v>6373.27</v>
      </c>
      <c r="F2290" s="1" t="s">
        <v>8218</v>
      </c>
      <c r="G2290" s="1" t="s">
        <v>8223</v>
      </c>
      <c r="H2290" s="1" t="s">
        <v>8245</v>
      </c>
      <c r="I2290" s="1">
        <v>1299902400</v>
      </c>
      <c r="J2290" s="1">
        <v>1297451245</v>
      </c>
      <c r="K2290" s="1" t="b">
        <v>0</v>
      </c>
      <c r="L2290" s="1">
        <v>59</v>
      </c>
      <c r="M2290" s="1" t="b">
        <v>1</v>
      </c>
      <c r="N2290" s="1" t="s">
        <v>8275</v>
      </c>
      <c r="O2290" s="28">
        <f t="shared" si="350"/>
        <v>1.0622116666666668</v>
      </c>
      <c r="P2290" s="29">
        <f t="shared" si="351"/>
        <v>108.02152542372882</v>
      </c>
      <c r="Q2290" s="9" t="str">
        <f t="shared" si="352"/>
        <v>music</v>
      </c>
      <c r="R2290" s="26" t="str">
        <f t="shared" si="353"/>
        <v>rock</v>
      </c>
      <c r="S2290" s="27">
        <f t="shared" si="354"/>
        <v>40585.796817129631</v>
      </c>
      <c r="T2290" s="5" t="str">
        <f t="shared" si="355"/>
        <v>Feb</v>
      </c>
      <c r="U2290" s="5" t="str">
        <f t="shared" si="356"/>
        <v>2011</v>
      </c>
      <c r="V2290" s="5" t="str">
        <f t="shared" si="357"/>
        <v>Mar</v>
      </c>
      <c r="W2290" s="1" t="str">
        <f t="shared" si="358"/>
        <v>2011</v>
      </c>
      <c r="X2290" s="27">
        <f t="shared" si="359"/>
        <v>40614.166666666664</v>
      </c>
    </row>
    <row r="2291" spans="1:24" ht="48" hidden="1" x14ac:dyDescent="0.2">
      <c r="A2291" s="1">
        <v>2304</v>
      </c>
      <c r="B2291" s="7" t="s">
        <v>2305</v>
      </c>
      <c r="C2291" s="7" t="s">
        <v>6414</v>
      </c>
      <c r="D2291" s="1">
        <v>6000</v>
      </c>
      <c r="E2291" s="1">
        <v>6042.02</v>
      </c>
      <c r="F2291" s="1" t="s">
        <v>8218</v>
      </c>
      <c r="G2291" s="1" t="s">
        <v>8223</v>
      </c>
      <c r="H2291" s="1" t="s">
        <v>8245</v>
      </c>
      <c r="I2291" s="1">
        <v>1293857940</v>
      </c>
      <c r="J2291" s="1">
        <v>1290281691</v>
      </c>
      <c r="K2291" s="1" t="b">
        <v>1</v>
      </c>
      <c r="L2291" s="1">
        <v>113</v>
      </c>
      <c r="M2291" s="1" t="b">
        <v>1</v>
      </c>
      <c r="N2291" s="1" t="s">
        <v>8278</v>
      </c>
      <c r="O2291" s="28">
        <f t="shared" si="350"/>
        <v>1.0070033333333335</v>
      </c>
      <c r="P2291" s="29">
        <f t="shared" si="351"/>
        <v>53.469203539823013</v>
      </c>
      <c r="Q2291" s="9" t="str">
        <f t="shared" si="352"/>
        <v>music</v>
      </c>
      <c r="R2291" s="26" t="str">
        <f t="shared" si="353"/>
        <v>indie rock</v>
      </c>
      <c r="S2291" s="27">
        <f t="shared" si="354"/>
        <v>40502.815868055557</v>
      </c>
      <c r="T2291" s="5" t="str">
        <f t="shared" si="355"/>
        <v>Nov</v>
      </c>
      <c r="U2291" s="5" t="str">
        <f t="shared" si="356"/>
        <v>2010</v>
      </c>
      <c r="V2291" s="5" t="str">
        <f t="shared" si="357"/>
        <v>Jan</v>
      </c>
      <c r="W2291" s="1" t="str">
        <f t="shared" si="358"/>
        <v>2011</v>
      </c>
      <c r="X2291" s="27">
        <f t="shared" si="359"/>
        <v>40544.207638888889</v>
      </c>
    </row>
    <row r="2292" spans="1:24" ht="48" hidden="1" x14ac:dyDescent="0.2">
      <c r="A2292" s="1">
        <v>2309</v>
      </c>
      <c r="B2292" s="7" t="s">
        <v>2310</v>
      </c>
      <c r="C2292" s="7" t="s">
        <v>6419</v>
      </c>
      <c r="D2292" s="1">
        <v>6000</v>
      </c>
      <c r="E2292" s="1">
        <v>6400.47</v>
      </c>
      <c r="F2292" s="1" t="s">
        <v>8218</v>
      </c>
      <c r="G2292" s="1" t="s">
        <v>8223</v>
      </c>
      <c r="H2292" s="1" t="s">
        <v>8245</v>
      </c>
      <c r="I2292" s="1">
        <v>1362872537</v>
      </c>
      <c r="J2292" s="1">
        <v>1359848537</v>
      </c>
      <c r="K2292" s="1" t="b">
        <v>1</v>
      </c>
      <c r="L2292" s="1">
        <v>107</v>
      </c>
      <c r="M2292" s="1" t="b">
        <v>1</v>
      </c>
      <c r="N2292" s="1" t="s">
        <v>8278</v>
      </c>
      <c r="O2292" s="28">
        <f t="shared" si="350"/>
        <v>1.0667450000000001</v>
      </c>
      <c r="P2292" s="29">
        <f t="shared" si="351"/>
        <v>59.817476635514019</v>
      </c>
      <c r="Q2292" s="9" t="str">
        <f t="shared" si="352"/>
        <v>music</v>
      </c>
      <c r="R2292" s="26" t="str">
        <f t="shared" si="353"/>
        <v>indie rock</v>
      </c>
      <c r="S2292" s="27">
        <f t="shared" si="354"/>
        <v>41307.987696759257</v>
      </c>
      <c r="T2292" s="5" t="str">
        <f t="shared" si="355"/>
        <v>Feb</v>
      </c>
      <c r="U2292" s="5" t="str">
        <f t="shared" si="356"/>
        <v>2013</v>
      </c>
      <c r="V2292" s="5" t="str">
        <f t="shared" si="357"/>
        <v>Mar</v>
      </c>
      <c r="W2292" s="1" t="str">
        <f t="shared" si="358"/>
        <v>2013</v>
      </c>
      <c r="X2292" s="27">
        <f t="shared" si="359"/>
        <v>41342.987696759257</v>
      </c>
    </row>
    <row r="2293" spans="1:24" ht="32" hidden="1" x14ac:dyDescent="0.2">
      <c r="A2293" s="1">
        <v>2421</v>
      </c>
      <c r="B2293" s="7" t="s">
        <v>2422</v>
      </c>
      <c r="C2293" s="7" t="s">
        <v>6531</v>
      </c>
      <c r="D2293" s="1">
        <v>6000</v>
      </c>
      <c r="E2293" s="1">
        <v>1</v>
      </c>
      <c r="F2293" s="1" t="s">
        <v>8220</v>
      </c>
      <c r="G2293" s="1" t="s">
        <v>8223</v>
      </c>
      <c r="H2293" s="1" t="s">
        <v>8245</v>
      </c>
      <c r="I2293" s="1">
        <v>1424536196</v>
      </c>
      <c r="J2293" s="1">
        <v>1421944196</v>
      </c>
      <c r="K2293" s="1" t="b">
        <v>0</v>
      </c>
      <c r="L2293" s="1">
        <v>1</v>
      </c>
      <c r="M2293" s="1" t="b">
        <v>0</v>
      </c>
      <c r="N2293" s="1" t="s">
        <v>8283</v>
      </c>
      <c r="O2293" s="28">
        <f t="shared" si="350"/>
        <v>1.6666666666666666E-4</v>
      </c>
      <c r="P2293" s="29">
        <f t="shared" si="351"/>
        <v>1</v>
      </c>
      <c r="Q2293" s="9" t="str">
        <f t="shared" si="352"/>
        <v>food</v>
      </c>
      <c r="R2293" s="26" t="str">
        <f t="shared" si="353"/>
        <v>food trucks</v>
      </c>
      <c r="S2293" s="27">
        <f t="shared" si="354"/>
        <v>42026.687453703707</v>
      </c>
      <c r="T2293" s="5" t="str">
        <f t="shared" si="355"/>
        <v>Jan</v>
      </c>
      <c r="U2293" s="5" t="str">
        <f t="shared" si="356"/>
        <v>2015</v>
      </c>
      <c r="V2293" s="5" t="str">
        <f t="shared" si="357"/>
        <v>Feb</v>
      </c>
      <c r="W2293" s="1" t="str">
        <f t="shared" si="358"/>
        <v>2015</v>
      </c>
      <c r="X2293" s="27">
        <f t="shared" si="359"/>
        <v>42056.687453703707</v>
      </c>
    </row>
    <row r="2294" spans="1:24" ht="32" hidden="1" x14ac:dyDescent="0.2">
      <c r="A2294" s="1">
        <v>2496</v>
      </c>
      <c r="B2294" s="7" t="s">
        <v>2496</v>
      </c>
      <c r="C2294" s="7" t="s">
        <v>6606</v>
      </c>
      <c r="D2294" s="1">
        <v>6000</v>
      </c>
      <c r="E2294" s="1">
        <v>6000</v>
      </c>
      <c r="F2294" s="1" t="s">
        <v>8218</v>
      </c>
      <c r="G2294" s="1" t="s">
        <v>8223</v>
      </c>
      <c r="H2294" s="1" t="s">
        <v>8245</v>
      </c>
      <c r="I2294" s="1">
        <v>1364597692</v>
      </c>
      <c r="J2294" s="1">
        <v>1361577292</v>
      </c>
      <c r="K2294" s="1" t="b">
        <v>0</v>
      </c>
      <c r="L2294" s="1">
        <v>10</v>
      </c>
      <c r="M2294" s="1" t="b">
        <v>1</v>
      </c>
      <c r="N2294" s="1" t="s">
        <v>8278</v>
      </c>
      <c r="O2294" s="28">
        <f t="shared" si="350"/>
        <v>1</v>
      </c>
      <c r="P2294" s="29">
        <f t="shared" si="351"/>
        <v>600</v>
      </c>
      <c r="Q2294" s="9" t="str">
        <f t="shared" si="352"/>
        <v>music</v>
      </c>
      <c r="R2294" s="26" t="str">
        <f t="shared" si="353"/>
        <v>indie rock</v>
      </c>
      <c r="S2294" s="27">
        <f t="shared" si="354"/>
        <v>41327.996435185189</v>
      </c>
      <c r="T2294" s="5" t="str">
        <f t="shared" si="355"/>
        <v>Feb</v>
      </c>
      <c r="U2294" s="5" t="str">
        <f t="shared" si="356"/>
        <v>2013</v>
      </c>
      <c r="V2294" s="5" t="str">
        <f t="shared" si="357"/>
        <v>Mar</v>
      </c>
      <c r="W2294" s="1" t="str">
        <f t="shared" si="358"/>
        <v>2013</v>
      </c>
      <c r="X2294" s="27">
        <f t="shared" si="359"/>
        <v>41362.954768518517</v>
      </c>
    </row>
    <row r="2295" spans="1:24" ht="32" hidden="1" x14ac:dyDescent="0.2">
      <c r="A2295" s="1">
        <v>2529</v>
      </c>
      <c r="B2295" s="7" t="s">
        <v>2529</v>
      </c>
      <c r="C2295" s="7" t="s">
        <v>6639</v>
      </c>
      <c r="D2295" s="1">
        <v>6000</v>
      </c>
      <c r="E2295" s="1">
        <v>6257</v>
      </c>
      <c r="F2295" s="1" t="s">
        <v>8218</v>
      </c>
      <c r="G2295" s="1" t="s">
        <v>8223</v>
      </c>
      <c r="H2295" s="1" t="s">
        <v>8245</v>
      </c>
      <c r="I2295" s="1">
        <v>1332636975</v>
      </c>
      <c r="J2295" s="1">
        <v>1328752575</v>
      </c>
      <c r="K2295" s="1" t="b">
        <v>0</v>
      </c>
      <c r="L2295" s="1">
        <v>76</v>
      </c>
      <c r="M2295" s="1" t="b">
        <v>1</v>
      </c>
      <c r="N2295" s="1" t="s">
        <v>8299</v>
      </c>
      <c r="O2295" s="28">
        <f t="shared" si="350"/>
        <v>1.0428333333333333</v>
      </c>
      <c r="P2295" s="29">
        <f t="shared" si="351"/>
        <v>82.328947368421055</v>
      </c>
      <c r="Q2295" s="9" t="str">
        <f t="shared" si="352"/>
        <v>music</v>
      </c>
      <c r="R2295" s="26" t="str">
        <f t="shared" si="353"/>
        <v>classical music</v>
      </c>
      <c r="S2295" s="27">
        <f t="shared" si="354"/>
        <v>40948.080729166664</v>
      </c>
      <c r="T2295" s="5" t="str">
        <f t="shared" si="355"/>
        <v>Feb</v>
      </c>
      <c r="U2295" s="5" t="str">
        <f t="shared" si="356"/>
        <v>2012</v>
      </c>
      <c r="V2295" s="5" t="str">
        <f t="shared" si="357"/>
        <v>Mar</v>
      </c>
      <c r="W2295" s="1" t="str">
        <f t="shared" si="358"/>
        <v>2012</v>
      </c>
      <c r="X2295" s="27">
        <f t="shared" si="359"/>
        <v>40993.0390625</v>
      </c>
    </row>
    <row r="2296" spans="1:24" ht="48" hidden="1" x14ac:dyDescent="0.2">
      <c r="A2296" s="1">
        <v>2548</v>
      </c>
      <c r="B2296" s="7" t="s">
        <v>2548</v>
      </c>
      <c r="C2296" s="7" t="s">
        <v>6658</v>
      </c>
      <c r="D2296" s="1">
        <v>6000</v>
      </c>
      <c r="E2296" s="1">
        <v>6111</v>
      </c>
      <c r="F2296" s="1" t="s">
        <v>8218</v>
      </c>
      <c r="G2296" s="1" t="s">
        <v>8229</v>
      </c>
      <c r="H2296" s="1" t="s">
        <v>8248</v>
      </c>
      <c r="I2296" s="1">
        <v>1475209620</v>
      </c>
      <c r="J2296" s="1">
        <v>1473087637</v>
      </c>
      <c r="K2296" s="1" t="b">
        <v>0</v>
      </c>
      <c r="L2296" s="1">
        <v>37</v>
      </c>
      <c r="M2296" s="1" t="b">
        <v>1</v>
      </c>
      <c r="N2296" s="1" t="s">
        <v>8299</v>
      </c>
      <c r="O2296" s="28">
        <f t="shared" si="350"/>
        <v>1.0185</v>
      </c>
      <c r="P2296" s="29">
        <f t="shared" si="351"/>
        <v>165.16216216216216</v>
      </c>
      <c r="Q2296" s="9" t="str">
        <f t="shared" si="352"/>
        <v>music</v>
      </c>
      <c r="R2296" s="26" t="str">
        <f t="shared" si="353"/>
        <v>classical music</v>
      </c>
      <c r="S2296" s="27">
        <f t="shared" si="354"/>
        <v>42618.625428240746</v>
      </c>
      <c r="T2296" s="5" t="str">
        <f t="shared" si="355"/>
        <v>Sep</v>
      </c>
      <c r="U2296" s="5" t="str">
        <f t="shared" si="356"/>
        <v>2016</v>
      </c>
      <c r="V2296" s="5" t="str">
        <f t="shared" si="357"/>
        <v>Sep</v>
      </c>
      <c r="W2296" s="1" t="str">
        <f t="shared" si="358"/>
        <v>2016</v>
      </c>
      <c r="X2296" s="27">
        <f t="shared" si="359"/>
        <v>42643.185416666667</v>
      </c>
    </row>
    <row r="2297" spans="1:24" ht="48" hidden="1" x14ac:dyDescent="0.2">
      <c r="A2297" s="1">
        <v>2578</v>
      </c>
      <c r="B2297" s="7" t="s">
        <v>2578</v>
      </c>
      <c r="C2297" s="7" t="s">
        <v>6688</v>
      </c>
      <c r="D2297" s="1">
        <v>6000</v>
      </c>
      <c r="E2297" s="1">
        <v>0</v>
      </c>
      <c r="F2297" s="1" t="s">
        <v>8219</v>
      </c>
      <c r="G2297" s="1" t="s">
        <v>8223</v>
      </c>
      <c r="H2297" s="1" t="s">
        <v>8245</v>
      </c>
      <c r="I2297" s="1">
        <v>1444410000</v>
      </c>
      <c r="J2297" s="1">
        <v>1440203579</v>
      </c>
      <c r="K2297" s="1" t="b">
        <v>0</v>
      </c>
      <c r="L2297" s="1">
        <v>0</v>
      </c>
      <c r="M2297" s="1" t="b">
        <v>0</v>
      </c>
      <c r="N2297" s="1" t="s">
        <v>8283</v>
      </c>
      <c r="O2297" s="28">
        <f t="shared" si="350"/>
        <v>0</v>
      </c>
      <c r="P2297" s="29">
        <f t="shared" si="351"/>
        <v>0</v>
      </c>
      <c r="Q2297" s="9" t="str">
        <f t="shared" si="352"/>
        <v>food</v>
      </c>
      <c r="R2297" s="26" t="str">
        <f t="shared" si="353"/>
        <v>food trucks</v>
      </c>
      <c r="S2297" s="27">
        <f t="shared" si="354"/>
        <v>42238.022905092599</v>
      </c>
      <c r="T2297" s="5" t="str">
        <f t="shared" si="355"/>
        <v>Aug</v>
      </c>
      <c r="U2297" s="5" t="str">
        <f t="shared" si="356"/>
        <v>2015</v>
      </c>
      <c r="V2297" s="5" t="str">
        <f t="shared" si="357"/>
        <v>Oct</v>
      </c>
      <c r="W2297" s="1" t="str">
        <f t="shared" si="358"/>
        <v>2015</v>
      </c>
      <c r="X2297" s="27">
        <f t="shared" si="359"/>
        <v>42286.708333333328</v>
      </c>
    </row>
    <row r="2298" spans="1:24" ht="48" hidden="1" x14ac:dyDescent="0.2">
      <c r="A2298" s="1">
        <v>2588</v>
      </c>
      <c r="B2298" s="7" t="s">
        <v>2588</v>
      </c>
      <c r="C2298" s="7" t="s">
        <v>6698</v>
      </c>
      <c r="D2298" s="1">
        <v>6000</v>
      </c>
      <c r="E2298" s="1">
        <v>233</v>
      </c>
      <c r="F2298" s="1" t="s">
        <v>8220</v>
      </c>
      <c r="G2298" s="1" t="s">
        <v>8223</v>
      </c>
      <c r="H2298" s="1" t="s">
        <v>8245</v>
      </c>
      <c r="I2298" s="1">
        <v>1427807640</v>
      </c>
      <c r="J2298" s="1">
        <v>1423325626</v>
      </c>
      <c r="K2298" s="1" t="b">
        <v>0</v>
      </c>
      <c r="L2298" s="1">
        <v>8</v>
      </c>
      <c r="M2298" s="1" t="b">
        <v>0</v>
      </c>
      <c r="N2298" s="1" t="s">
        <v>8283</v>
      </c>
      <c r="O2298" s="28">
        <f t="shared" si="350"/>
        <v>3.8833333333333331E-2</v>
      </c>
      <c r="P2298" s="29">
        <f t="shared" si="351"/>
        <v>29.125</v>
      </c>
      <c r="Q2298" s="9" t="str">
        <f t="shared" si="352"/>
        <v>food</v>
      </c>
      <c r="R2298" s="26" t="str">
        <f t="shared" si="353"/>
        <v>food trucks</v>
      </c>
      <c r="S2298" s="27">
        <f t="shared" si="354"/>
        <v>42042.676226851851</v>
      </c>
      <c r="T2298" s="5" t="str">
        <f t="shared" si="355"/>
        <v>Feb</v>
      </c>
      <c r="U2298" s="5" t="str">
        <f t="shared" si="356"/>
        <v>2015</v>
      </c>
      <c r="V2298" s="5" t="str">
        <f t="shared" si="357"/>
        <v>Mar</v>
      </c>
      <c r="W2298" s="1" t="str">
        <f t="shared" si="358"/>
        <v>2015</v>
      </c>
      <c r="X2298" s="27">
        <f t="shared" si="359"/>
        <v>42094.551388888889</v>
      </c>
    </row>
    <row r="2299" spans="1:24" ht="48" hidden="1" x14ac:dyDescent="0.2">
      <c r="A2299" s="1">
        <v>2682</v>
      </c>
      <c r="B2299" s="7" t="s">
        <v>2682</v>
      </c>
      <c r="C2299" s="7" t="s">
        <v>6792</v>
      </c>
      <c r="D2299" s="1">
        <v>6000</v>
      </c>
      <c r="E2299" s="1">
        <v>1698</v>
      </c>
      <c r="F2299" s="1" t="s">
        <v>8220</v>
      </c>
      <c r="G2299" s="1" t="s">
        <v>8223</v>
      </c>
      <c r="H2299" s="1" t="s">
        <v>8245</v>
      </c>
      <c r="I2299" s="1">
        <v>1416635940</v>
      </c>
      <c r="J2299" s="1">
        <v>1413838540</v>
      </c>
      <c r="K2299" s="1" t="b">
        <v>0</v>
      </c>
      <c r="L2299" s="1">
        <v>20</v>
      </c>
      <c r="M2299" s="1" t="b">
        <v>0</v>
      </c>
      <c r="N2299" s="1" t="s">
        <v>8283</v>
      </c>
      <c r="O2299" s="28">
        <f t="shared" si="350"/>
        <v>0.28299999999999997</v>
      </c>
      <c r="P2299" s="29">
        <f t="shared" si="351"/>
        <v>84.9</v>
      </c>
      <c r="Q2299" s="9" t="str">
        <f t="shared" si="352"/>
        <v>food</v>
      </c>
      <c r="R2299" s="26" t="str">
        <f t="shared" si="353"/>
        <v>food trucks</v>
      </c>
      <c r="S2299" s="27">
        <f t="shared" si="354"/>
        <v>41932.871990740743</v>
      </c>
      <c r="T2299" s="5" t="str">
        <f t="shared" si="355"/>
        <v>Oct</v>
      </c>
      <c r="U2299" s="5" t="str">
        <f t="shared" si="356"/>
        <v>2014</v>
      </c>
      <c r="V2299" s="5" t="str">
        <f t="shared" si="357"/>
        <v>Nov</v>
      </c>
      <c r="W2299" s="1" t="str">
        <f t="shared" si="358"/>
        <v>2014</v>
      </c>
      <c r="X2299" s="27">
        <f t="shared" si="359"/>
        <v>41965.249305555553</v>
      </c>
    </row>
    <row r="2300" spans="1:24" ht="48" hidden="1" x14ac:dyDescent="0.2">
      <c r="A2300" s="1">
        <v>2719</v>
      </c>
      <c r="B2300" s="7" t="s">
        <v>2719</v>
      </c>
      <c r="C2300" s="7" t="s">
        <v>6829</v>
      </c>
      <c r="D2300" s="1">
        <v>6000</v>
      </c>
      <c r="E2300" s="1">
        <v>6530</v>
      </c>
      <c r="F2300" s="1" t="s">
        <v>8218</v>
      </c>
      <c r="G2300" s="1" t="s">
        <v>8223</v>
      </c>
      <c r="H2300" s="1" t="s">
        <v>8245</v>
      </c>
      <c r="I2300" s="1">
        <v>1460936694</v>
      </c>
      <c r="J2300" s="1">
        <v>1455756294</v>
      </c>
      <c r="K2300" s="1" t="b">
        <v>0</v>
      </c>
      <c r="L2300" s="1">
        <v>69</v>
      </c>
      <c r="M2300" s="1" t="b">
        <v>1</v>
      </c>
      <c r="N2300" s="1" t="s">
        <v>8302</v>
      </c>
      <c r="O2300" s="28">
        <f t="shared" si="350"/>
        <v>1.0883333333333334</v>
      </c>
      <c r="P2300" s="29">
        <f t="shared" si="351"/>
        <v>94.637681159420296</v>
      </c>
      <c r="Q2300" s="9" t="str">
        <f t="shared" si="352"/>
        <v>theater</v>
      </c>
      <c r="R2300" s="26" t="str">
        <f t="shared" si="353"/>
        <v>spaces</v>
      </c>
      <c r="S2300" s="27">
        <f t="shared" si="354"/>
        <v>42418.031180555554</v>
      </c>
      <c r="T2300" s="5" t="str">
        <f t="shared" si="355"/>
        <v>Feb</v>
      </c>
      <c r="U2300" s="5" t="str">
        <f t="shared" si="356"/>
        <v>2016</v>
      </c>
      <c r="V2300" s="5" t="str">
        <f t="shared" si="357"/>
        <v>Apr</v>
      </c>
      <c r="W2300" s="1" t="str">
        <f t="shared" si="358"/>
        <v>2016</v>
      </c>
      <c r="X2300" s="27">
        <f t="shared" si="359"/>
        <v>42477.989513888882</v>
      </c>
    </row>
    <row r="2301" spans="1:24" ht="48" hidden="1" x14ac:dyDescent="0.2">
      <c r="A2301" s="1">
        <v>2784</v>
      </c>
      <c r="B2301" s="7" t="s">
        <v>2784</v>
      </c>
      <c r="C2301" s="7" t="s">
        <v>6894</v>
      </c>
      <c r="D2301" s="1">
        <v>6000</v>
      </c>
      <c r="E2301" s="1">
        <v>7140</v>
      </c>
      <c r="F2301" s="1" t="s">
        <v>8218</v>
      </c>
      <c r="G2301" s="1" t="s">
        <v>8223</v>
      </c>
      <c r="H2301" s="1" t="s">
        <v>8245</v>
      </c>
      <c r="I2301" s="1">
        <v>1414608843</v>
      </c>
      <c r="J2301" s="1">
        <v>1412794443</v>
      </c>
      <c r="K2301" s="1" t="b">
        <v>0</v>
      </c>
      <c r="L2301" s="1">
        <v>108</v>
      </c>
      <c r="M2301" s="1" t="b">
        <v>1</v>
      </c>
      <c r="N2301" s="1" t="s">
        <v>8270</v>
      </c>
      <c r="O2301" s="28">
        <f t="shared" si="350"/>
        <v>1.19</v>
      </c>
      <c r="P2301" s="29">
        <f t="shared" si="351"/>
        <v>66.111111111111114</v>
      </c>
      <c r="Q2301" s="9" t="str">
        <f t="shared" si="352"/>
        <v>theater</v>
      </c>
      <c r="R2301" s="26" t="str">
        <f t="shared" si="353"/>
        <v>plays</v>
      </c>
      <c r="S2301" s="27">
        <f t="shared" si="354"/>
        <v>41920.787534722222</v>
      </c>
      <c r="T2301" s="5" t="str">
        <f t="shared" si="355"/>
        <v>Oct</v>
      </c>
      <c r="U2301" s="5" t="str">
        <f t="shared" si="356"/>
        <v>2014</v>
      </c>
      <c r="V2301" s="5" t="str">
        <f t="shared" si="357"/>
        <v>Oct</v>
      </c>
      <c r="W2301" s="1" t="str">
        <f t="shared" si="358"/>
        <v>2014</v>
      </c>
      <c r="X2301" s="27">
        <f t="shared" si="359"/>
        <v>41941.787534722222</v>
      </c>
    </row>
    <row r="2302" spans="1:24" ht="48" hidden="1" x14ac:dyDescent="0.2">
      <c r="A2302" s="1">
        <v>2822</v>
      </c>
      <c r="B2302" s="7" t="s">
        <v>2822</v>
      </c>
      <c r="C2302" s="7" t="s">
        <v>6932</v>
      </c>
      <c r="D2302" s="1">
        <v>6000</v>
      </c>
      <c r="E2302" s="1">
        <v>6000</v>
      </c>
      <c r="F2302" s="1" t="s">
        <v>8218</v>
      </c>
      <c r="G2302" s="1" t="s">
        <v>8223</v>
      </c>
      <c r="H2302" s="1" t="s">
        <v>8245</v>
      </c>
      <c r="I2302" s="1">
        <v>1427469892</v>
      </c>
      <c r="J2302" s="1">
        <v>1424881492</v>
      </c>
      <c r="K2302" s="1" t="b">
        <v>0</v>
      </c>
      <c r="L2302" s="1">
        <v>94</v>
      </c>
      <c r="M2302" s="1" t="b">
        <v>1</v>
      </c>
      <c r="N2302" s="1" t="s">
        <v>8270</v>
      </c>
      <c r="O2302" s="28">
        <f t="shared" si="350"/>
        <v>1</v>
      </c>
      <c r="P2302" s="29">
        <f t="shared" si="351"/>
        <v>63.829787234042556</v>
      </c>
      <c r="Q2302" s="9" t="str">
        <f t="shared" si="352"/>
        <v>theater</v>
      </c>
      <c r="R2302" s="26" t="str">
        <f t="shared" si="353"/>
        <v>plays</v>
      </c>
      <c r="S2302" s="27">
        <f t="shared" si="354"/>
        <v>42060.683935185181</v>
      </c>
      <c r="T2302" s="5" t="str">
        <f t="shared" si="355"/>
        <v>Feb</v>
      </c>
      <c r="U2302" s="5" t="str">
        <f t="shared" si="356"/>
        <v>2015</v>
      </c>
      <c r="V2302" s="5" t="str">
        <f t="shared" si="357"/>
        <v>Mar</v>
      </c>
      <c r="W2302" s="1" t="str">
        <f t="shared" si="358"/>
        <v>2015</v>
      </c>
      <c r="X2302" s="27">
        <f t="shared" si="359"/>
        <v>42090.642268518524</v>
      </c>
    </row>
    <row r="2303" spans="1:24" ht="48" hidden="1" x14ac:dyDescent="0.2">
      <c r="A2303" s="1">
        <v>2877</v>
      </c>
      <c r="B2303" s="7" t="s">
        <v>2877</v>
      </c>
      <c r="C2303" s="7" t="s">
        <v>6987</v>
      </c>
      <c r="D2303" s="1">
        <v>6000</v>
      </c>
      <c r="E2303" s="1">
        <v>650</v>
      </c>
      <c r="F2303" s="1" t="s">
        <v>8220</v>
      </c>
      <c r="G2303" s="1" t="s">
        <v>8223</v>
      </c>
      <c r="H2303" s="1" t="s">
        <v>8245</v>
      </c>
      <c r="I2303" s="1">
        <v>1480525200</v>
      </c>
      <c r="J2303" s="1">
        <v>1477781724</v>
      </c>
      <c r="K2303" s="1" t="b">
        <v>0</v>
      </c>
      <c r="L2303" s="1">
        <v>6</v>
      </c>
      <c r="M2303" s="1" t="b">
        <v>0</v>
      </c>
      <c r="N2303" s="1" t="s">
        <v>8270</v>
      </c>
      <c r="O2303" s="28">
        <f t="shared" si="350"/>
        <v>0.10833333333333334</v>
      </c>
      <c r="P2303" s="29">
        <f t="shared" si="351"/>
        <v>108.33333333333333</v>
      </c>
      <c r="Q2303" s="9" t="str">
        <f t="shared" si="352"/>
        <v>theater</v>
      </c>
      <c r="R2303" s="26" t="str">
        <f t="shared" si="353"/>
        <v>plays</v>
      </c>
      <c r="S2303" s="27">
        <f t="shared" si="354"/>
        <v>42672.955138888887</v>
      </c>
      <c r="T2303" s="5" t="str">
        <f t="shared" si="355"/>
        <v>Oct</v>
      </c>
      <c r="U2303" s="5" t="str">
        <f t="shared" si="356"/>
        <v>2016</v>
      </c>
      <c r="V2303" s="5" t="str">
        <f t="shared" si="357"/>
        <v>Nov</v>
      </c>
      <c r="W2303" s="1" t="str">
        <f t="shared" si="358"/>
        <v>2016</v>
      </c>
      <c r="X2303" s="27">
        <f t="shared" si="359"/>
        <v>42704.708333333328</v>
      </c>
    </row>
    <row r="2304" spans="1:24" ht="48" hidden="1" x14ac:dyDescent="0.2">
      <c r="A2304" s="1">
        <v>2906</v>
      </c>
      <c r="B2304" s="7" t="s">
        <v>2906</v>
      </c>
      <c r="C2304" s="7" t="s">
        <v>7016</v>
      </c>
      <c r="D2304" s="1">
        <v>6000</v>
      </c>
      <c r="E2304" s="1">
        <v>565</v>
      </c>
      <c r="F2304" s="1" t="s">
        <v>8220</v>
      </c>
      <c r="G2304" s="1" t="s">
        <v>8223</v>
      </c>
      <c r="H2304" s="1" t="s">
        <v>8245</v>
      </c>
      <c r="I2304" s="1">
        <v>1438390800</v>
      </c>
      <c r="J2304" s="1">
        <v>1436888066</v>
      </c>
      <c r="K2304" s="1" t="b">
        <v>0</v>
      </c>
      <c r="L2304" s="1">
        <v>7</v>
      </c>
      <c r="M2304" s="1" t="b">
        <v>0</v>
      </c>
      <c r="N2304" s="1" t="s">
        <v>8270</v>
      </c>
      <c r="O2304" s="28">
        <f t="shared" si="350"/>
        <v>9.4166666666666662E-2</v>
      </c>
      <c r="P2304" s="29">
        <f t="shared" si="351"/>
        <v>80.714285714285708</v>
      </c>
      <c r="Q2304" s="9" t="str">
        <f t="shared" si="352"/>
        <v>theater</v>
      </c>
      <c r="R2304" s="26" t="str">
        <f t="shared" si="353"/>
        <v>plays</v>
      </c>
      <c r="S2304" s="27">
        <f t="shared" si="354"/>
        <v>42199.648912037039</v>
      </c>
      <c r="T2304" s="5" t="str">
        <f t="shared" si="355"/>
        <v>Jul</v>
      </c>
      <c r="U2304" s="5" t="str">
        <f t="shared" si="356"/>
        <v>2015</v>
      </c>
      <c r="V2304" s="5" t="str">
        <f t="shared" si="357"/>
        <v>Aug</v>
      </c>
      <c r="W2304" s="1" t="str">
        <f t="shared" si="358"/>
        <v>2015</v>
      </c>
      <c r="X2304" s="27">
        <f t="shared" si="359"/>
        <v>42217.041666666672</v>
      </c>
    </row>
    <row r="2305" spans="1:24" ht="48" hidden="1" x14ac:dyDescent="0.2">
      <c r="A2305" s="1">
        <v>2970</v>
      </c>
      <c r="B2305" s="7" t="s">
        <v>2970</v>
      </c>
      <c r="C2305" s="7" t="s">
        <v>7080</v>
      </c>
      <c r="D2305" s="1">
        <v>6000</v>
      </c>
      <c r="E2305" s="1">
        <v>6360</v>
      </c>
      <c r="F2305" s="1" t="s">
        <v>8218</v>
      </c>
      <c r="G2305" s="1" t="s">
        <v>8223</v>
      </c>
      <c r="H2305" s="1" t="s">
        <v>8245</v>
      </c>
      <c r="I2305" s="1">
        <v>1405699451</v>
      </c>
      <c r="J2305" s="1">
        <v>1403107451</v>
      </c>
      <c r="K2305" s="1" t="b">
        <v>0</v>
      </c>
      <c r="L2305" s="1">
        <v>91</v>
      </c>
      <c r="M2305" s="1" t="b">
        <v>1</v>
      </c>
      <c r="N2305" s="1" t="s">
        <v>8270</v>
      </c>
      <c r="O2305" s="28">
        <f t="shared" si="350"/>
        <v>1.06</v>
      </c>
      <c r="P2305" s="29">
        <f t="shared" si="351"/>
        <v>69.890109890109883</v>
      </c>
      <c r="Q2305" s="9" t="str">
        <f t="shared" si="352"/>
        <v>theater</v>
      </c>
      <c r="R2305" s="26" t="str">
        <f t="shared" si="353"/>
        <v>plays</v>
      </c>
      <c r="S2305" s="27">
        <f t="shared" si="354"/>
        <v>41808.669571759259</v>
      </c>
      <c r="T2305" s="5" t="str">
        <f t="shared" si="355"/>
        <v>Jun</v>
      </c>
      <c r="U2305" s="5" t="str">
        <f t="shared" si="356"/>
        <v>2014</v>
      </c>
      <c r="V2305" s="5" t="str">
        <f t="shared" si="357"/>
        <v>Jul</v>
      </c>
      <c r="W2305" s="1" t="str">
        <f t="shared" si="358"/>
        <v>2014</v>
      </c>
      <c r="X2305" s="27">
        <f t="shared" si="359"/>
        <v>41838.669571759259</v>
      </c>
    </row>
    <row r="2306" spans="1:24" ht="48" hidden="1" x14ac:dyDescent="0.2">
      <c r="A2306" s="1">
        <v>3213</v>
      </c>
      <c r="B2306" s="7" t="s">
        <v>3213</v>
      </c>
      <c r="C2306" s="7" t="s">
        <v>7323</v>
      </c>
      <c r="D2306" s="1">
        <v>6000</v>
      </c>
      <c r="E2306" s="1">
        <v>6007</v>
      </c>
      <c r="F2306" s="1" t="s">
        <v>8218</v>
      </c>
      <c r="G2306" s="1" t="s">
        <v>8224</v>
      </c>
      <c r="H2306" s="1" t="s">
        <v>8246</v>
      </c>
      <c r="I2306" s="1">
        <v>1437934759</v>
      </c>
      <c r="J2306" s="1">
        <v>1434478759</v>
      </c>
      <c r="K2306" s="1" t="b">
        <v>1</v>
      </c>
      <c r="L2306" s="1">
        <v>47</v>
      </c>
      <c r="M2306" s="1" t="b">
        <v>1</v>
      </c>
      <c r="N2306" s="1" t="s">
        <v>8270</v>
      </c>
      <c r="O2306" s="28">
        <f t="shared" ref="O2306:O2369" si="360">E2306/D2306</f>
        <v>1.0011666666666668</v>
      </c>
      <c r="P2306" s="29">
        <f t="shared" ref="P2306:P2369" si="361">IF(L2306&gt;0,E2306/L2306,0)</f>
        <v>127.80851063829788</v>
      </c>
      <c r="Q2306" s="9" t="str">
        <f t="shared" ref="Q2306:Q2369" si="362">LEFT(N2306,SEARCH("/",N2306,1)-1)</f>
        <v>theater</v>
      </c>
      <c r="R2306" s="26" t="str">
        <f t="shared" ref="R2306:R2369" si="363">RIGHT(N2306,LEN(N2306)-SEARCH("/",N2306,1))</f>
        <v>plays</v>
      </c>
      <c r="S2306" s="27">
        <f t="shared" ref="S2306:S2369" si="364">(((J2306/60)/60)/24)+DATE(1970,1,1)</f>
        <v>42171.763414351852</v>
      </c>
      <c r="T2306" s="5" t="str">
        <f t="shared" ref="T2306:T2369" si="365">TEXT(S2306,"mmm")</f>
        <v>Jun</v>
      </c>
      <c r="U2306" s="5" t="str">
        <f t="shared" ref="U2306:U2369" si="366">TEXT(S2306,"yyyy")</f>
        <v>2015</v>
      </c>
      <c r="V2306" s="5" t="str">
        <f t="shared" ref="V2306:V2369" si="367">TEXT(X2306,"mmm")</f>
        <v>Jul</v>
      </c>
      <c r="W2306" s="1" t="str">
        <f t="shared" ref="W2306:W2369" si="368">TEXT(X2306,"yyyy")</f>
        <v>2015</v>
      </c>
      <c r="X2306" s="27">
        <f t="shared" ref="X2306:X2369" si="369">(((I2306/60)/60)/24)+DATE(1970,1,1)</f>
        <v>42211.763414351852</v>
      </c>
    </row>
    <row r="2307" spans="1:24" ht="48" hidden="1" x14ac:dyDescent="0.2">
      <c r="A2307" s="1">
        <v>3266</v>
      </c>
      <c r="B2307" s="7" t="s">
        <v>3266</v>
      </c>
      <c r="C2307" s="7" t="s">
        <v>7376</v>
      </c>
      <c r="D2307" s="1">
        <v>6000</v>
      </c>
      <c r="E2307" s="1">
        <v>7877</v>
      </c>
      <c r="F2307" s="1" t="s">
        <v>8218</v>
      </c>
      <c r="G2307" s="1" t="s">
        <v>8223</v>
      </c>
      <c r="H2307" s="1" t="s">
        <v>8245</v>
      </c>
      <c r="I2307" s="1">
        <v>1434142800</v>
      </c>
      <c r="J2307" s="1">
        <v>1431435122</v>
      </c>
      <c r="K2307" s="1" t="b">
        <v>1</v>
      </c>
      <c r="L2307" s="1">
        <v>163</v>
      </c>
      <c r="M2307" s="1" t="b">
        <v>1</v>
      </c>
      <c r="N2307" s="1" t="s">
        <v>8270</v>
      </c>
      <c r="O2307" s="28">
        <f t="shared" si="360"/>
        <v>1.3128333333333333</v>
      </c>
      <c r="P2307" s="29">
        <f t="shared" si="361"/>
        <v>48.325153374233132</v>
      </c>
      <c r="Q2307" s="9" t="str">
        <f t="shared" si="362"/>
        <v>theater</v>
      </c>
      <c r="R2307" s="26" t="str">
        <f t="shared" si="363"/>
        <v>plays</v>
      </c>
      <c r="S2307" s="27">
        <f t="shared" si="364"/>
        <v>42136.536134259266</v>
      </c>
      <c r="T2307" s="5" t="str">
        <f t="shared" si="365"/>
        <v>May</v>
      </c>
      <c r="U2307" s="5" t="str">
        <f t="shared" si="366"/>
        <v>2015</v>
      </c>
      <c r="V2307" s="5" t="str">
        <f t="shared" si="367"/>
        <v>Jun</v>
      </c>
      <c r="W2307" s="1" t="str">
        <f t="shared" si="368"/>
        <v>2015</v>
      </c>
      <c r="X2307" s="27">
        <f t="shared" si="369"/>
        <v>42167.875</v>
      </c>
    </row>
    <row r="2308" spans="1:24" ht="48" hidden="1" x14ac:dyDescent="0.2">
      <c r="A2308" s="1">
        <v>3332</v>
      </c>
      <c r="B2308" s="7" t="s">
        <v>3332</v>
      </c>
      <c r="C2308" s="7" t="s">
        <v>7442</v>
      </c>
      <c r="D2308" s="1">
        <v>6000</v>
      </c>
      <c r="E2308" s="1">
        <v>6000</v>
      </c>
      <c r="F2308" s="1" t="s">
        <v>8218</v>
      </c>
      <c r="G2308" s="1" t="s">
        <v>8223</v>
      </c>
      <c r="H2308" s="1" t="s">
        <v>8245</v>
      </c>
      <c r="I2308" s="1">
        <v>1405802330</v>
      </c>
      <c r="J2308" s="1">
        <v>1403210330</v>
      </c>
      <c r="K2308" s="1" t="b">
        <v>0</v>
      </c>
      <c r="L2308" s="1">
        <v>83</v>
      </c>
      <c r="M2308" s="1" t="b">
        <v>1</v>
      </c>
      <c r="N2308" s="1" t="s">
        <v>8270</v>
      </c>
      <c r="O2308" s="28">
        <f t="shared" si="360"/>
        <v>1</v>
      </c>
      <c r="P2308" s="29">
        <f t="shared" si="361"/>
        <v>72.289156626506028</v>
      </c>
      <c r="Q2308" s="9" t="str">
        <f t="shared" si="362"/>
        <v>theater</v>
      </c>
      <c r="R2308" s="26" t="str">
        <f t="shared" si="363"/>
        <v>plays</v>
      </c>
      <c r="S2308" s="27">
        <f t="shared" si="364"/>
        <v>41809.860300925924</v>
      </c>
      <c r="T2308" s="5" t="str">
        <f t="shared" si="365"/>
        <v>Jun</v>
      </c>
      <c r="U2308" s="5" t="str">
        <f t="shared" si="366"/>
        <v>2014</v>
      </c>
      <c r="V2308" s="5" t="str">
        <f t="shared" si="367"/>
        <v>Jul</v>
      </c>
      <c r="W2308" s="1" t="str">
        <f t="shared" si="368"/>
        <v>2014</v>
      </c>
      <c r="X2308" s="27">
        <f t="shared" si="369"/>
        <v>41839.860300925924</v>
      </c>
    </row>
    <row r="2309" spans="1:24" ht="32" hidden="1" x14ac:dyDescent="0.2">
      <c r="A2309" s="1">
        <v>3342</v>
      </c>
      <c r="B2309" s="7" t="s">
        <v>3342</v>
      </c>
      <c r="C2309" s="7" t="s">
        <v>7452</v>
      </c>
      <c r="D2309" s="1">
        <v>6000</v>
      </c>
      <c r="E2309" s="1">
        <v>6100</v>
      </c>
      <c r="F2309" s="1" t="s">
        <v>8218</v>
      </c>
      <c r="G2309" s="1" t="s">
        <v>8223</v>
      </c>
      <c r="H2309" s="1" t="s">
        <v>8245</v>
      </c>
      <c r="I2309" s="1">
        <v>1427864340</v>
      </c>
      <c r="J2309" s="1">
        <v>1425020810</v>
      </c>
      <c r="K2309" s="1" t="b">
        <v>0</v>
      </c>
      <c r="L2309" s="1">
        <v>78</v>
      </c>
      <c r="M2309" s="1" t="b">
        <v>1</v>
      </c>
      <c r="N2309" s="1" t="s">
        <v>8270</v>
      </c>
      <c r="O2309" s="28">
        <f t="shared" si="360"/>
        <v>1.0166666666666666</v>
      </c>
      <c r="P2309" s="29">
        <f t="shared" si="361"/>
        <v>78.205128205128204</v>
      </c>
      <c r="Q2309" s="9" t="str">
        <f t="shared" si="362"/>
        <v>theater</v>
      </c>
      <c r="R2309" s="26" t="str">
        <f t="shared" si="363"/>
        <v>plays</v>
      </c>
      <c r="S2309" s="27">
        <f t="shared" si="364"/>
        <v>42062.296412037031</v>
      </c>
      <c r="T2309" s="5" t="str">
        <f t="shared" si="365"/>
        <v>Feb</v>
      </c>
      <c r="U2309" s="5" t="str">
        <f t="shared" si="366"/>
        <v>2015</v>
      </c>
      <c r="V2309" s="5" t="str">
        <f t="shared" si="367"/>
        <v>Apr</v>
      </c>
      <c r="W2309" s="1" t="str">
        <f t="shared" si="368"/>
        <v>2015</v>
      </c>
      <c r="X2309" s="27">
        <f t="shared" si="369"/>
        <v>42095.207638888889</v>
      </c>
    </row>
    <row r="2310" spans="1:24" ht="48" hidden="1" x14ac:dyDescent="0.2">
      <c r="A2310" s="1">
        <v>3384</v>
      </c>
      <c r="B2310" s="7" t="s">
        <v>3383</v>
      </c>
      <c r="C2310" s="7" t="s">
        <v>7494</v>
      </c>
      <c r="D2310" s="1">
        <v>6000</v>
      </c>
      <c r="E2310" s="1">
        <v>6000.66</v>
      </c>
      <c r="F2310" s="1" t="s">
        <v>8218</v>
      </c>
      <c r="G2310" s="1" t="s">
        <v>8223</v>
      </c>
      <c r="H2310" s="1" t="s">
        <v>8245</v>
      </c>
      <c r="I2310" s="1">
        <v>1448074800</v>
      </c>
      <c r="J2310" s="1">
        <v>1444874768</v>
      </c>
      <c r="K2310" s="1" t="b">
        <v>0</v>
      </c>
      <c r="L2310" s="1">
        <v>64</v>
      </c>
      <c r="M2310" s="1" t="b">
        <v>1</v>
      </c>
      <c r="N2310" s="1" t="s">
        <v>8270</v>
      </c>
      <c r="O2310" s="28">
        <f t="shared" si="360"/>
        <v>1.0001100000000001</v>
      </c>
      <c r="P2310" s="29">
        <f t="shared" si="361"/>
        <v>93.760312499999998</v>
      </c>
      <c r="Q2310" s="9" t="str">
        <f t="shared" si="362"/>
        <v>theater</v>
      </c>
      <c r="R2310" s="26" t="str">
        <f t="shared" si="363"/>
        <v>plays</v>
      </c>
      <c r="S2310" s="27">
        <f t="shared" si="364"/>
        <v>42292.087592592594</v>
      </c>
      <c r="T2310" s="5" t="str">
        <f t="shared" si="365"/>
        <v>Oct</v>
      </c>
      <c r="U2310" s="5" t="str">
        <f t="shared" si="366"/>
        <v>2015</v>
      </c>
      <c r="V2310" s="5" t="str">
        <f t="shared" si="367"/>
        <v>Nov</v>
      </c>
      <c r="W2310" s="1" t="str">
        <f t="shared" si="368"/>
        <v>2015</v>
      </c>
      <c r="X2310" s="27">
        <f t="shared" si="369"/>
        <v>42329.125</v>
      </c>
    </row>
    <row r="2311" spans="1:24" ht="48" hidden="1" x14ac:dyDescent="0.2">
      <c r="A2311" s="1">
        <v>3424</v>
      </c>
      <c r="B2311" s="7" t="s">
        <v>3423</v>
      </c>
      <c r="C2311" s="7" t="s">
        <v>7534</v>
      </c>
      <c r="D2311" s="1">
        <v>6000</v>
      </c>
      <c r="E2311" s="1">
        <v>6215</v>
      </c>
      <c r="F2311" s="1" t="s">
        <v>8218</v>
      </c>
      <c r="G2311" s="1" t="s">
        <v>8223</v>
      </c>
      <c r="H2311" s="1" t="s">
        <v>8245</v>
      </c>
      <c r="I2311" s="1">
        <v>1423119540</v>
      </c>
      <c r="J2311" s="1">
        <v>1421252084</v>
      </c>
      <c r="K2311" s="1" t="b">
        <v>0</v>
      </c>
      <c r="L2311" s="1">
        <v>76</v>
      </c>
      <c r="M2311" s="1" t="b">
        <v>1</v>
      </c>
      <c r="N2311" s="1" t="s">
        <v>8270</v>
      </c>
      <c r="O2311" s="28">
        <f t="shared" si="360"/>
        <v>1.0358333333333334</v>
      </c>
      <c r="P2311" s="29">
        <f t="shared" si="361"/>
        <v>81.776315789473685</v>
      </c>
      <c r="Q2311" s="9" t="str">
        <f t="shared" si="362"/>
        <v>theater</v>
      </c>
      <c r="R2311" s="26" t="str">
        <f t="shared" si="363"/>
        <v>plays</v>
      </c>
      <c r="S2311" s="27">
        <f t="shared" si="364"/>
        <v>42018.676898148144</v>
      </c>
      <c r="T2311" s="5" t="str">
        <f t="shared" si="365"/>
        <v>Jan</v>
      </c>
      <c r="U2311" s="5" t="str">
        <f t="shared" si="366"/>
        <v>2015</v>
      </c>
      <c r="V2311" s="5" t="str">
        <f t="shared" si="367"/>
        <v>Feb</v>
      </c>
      <c r="W2311" s="1" t="str">
        <f t="shared" si="368"/>
        <v>2015</v>
      </c>
      <c r="X2311" s="27">
        <f t="shared" si="369"/>
        <v>42040.290972222225</v>
      </c>
    </row>
    <row r="2312" spans="1:24" ht="48" hidden="1" x14ac:dyDescent="0.2">
      <c r="A2312" s="1">
        <v>3527</v>
      </c>
      <c r="B2312" s="7" t="s">
        <v>3526</v>
      </c>
      <c r="C2312" s="7" t="s">
        <v>7637</v>
      </c>
      <c r="D2312" s="1">
        <v>6000</v>
      </c>
      <c r="E2312" s="1">
        <v>7015</v>
      </c>
      <c r="F2312" s="1" t="s">
        <v>8218</v>
      </c>
      <c r="G2312" s="1" t="s">
        <v>8223</v>
      </c>
      <c r="H2312" s="1" t="s">
        <v>8245</v>
      </c>
      <c r="I2312" s="1">
        <v>1436587140</v>
      </c>
      <c r="J2312" s="1">
        <v>1434069205</v>
      </c>
      <c r="K2312" s="1" t="b">
        <v>0</v>
      </c>
      <c r="L2312" s="1">
        <v>86</v>
      </c>
      <c r="M2312" s="1" t="b">
        <v>1</v>
      </c>
      <c r="N2312" s="1" t="s">
        <v>8270</v>
      </c>
      <c r="O2312" s="28">
        <f t="shared" si="360"/>
        <v>1.1691666666666667</v>
      </c>
      <c r="P2312" s="29">
        <f t="shared" si="361"/>
        <v>81.569767441860463</v>
      </c>
      <c r="Q2312" s="9" t="str">
        <f t="shared" si="362"/>
        <v>theater</v>
      </c>
      <c r="R2312" s="26" t="str">
        <f t="shared" si="363"/>
        <v>plays</v>
      </c>
      <c r="S2312" s="27">
        <f t="shared" si="364"/>
        <v>42167.023206018523</v>
      </c>
      <c r="T2312" s="5" t="str">
        <f t="shared" si="365"/>
        <v>Jun</v>
      </c>
      <c r="U2312" s="5" t="str">
        <f t="shared" si="366"/>
        <v>2015</v>
      </c>
      <c r="V2312" s="5" t="str">
        <f t="shared" si="367"/>
        <v>Jul</v>
      </c>
      <c r="W2312" s="1" t="str">
        <f t="shared" si="368"/>
        <v>2015</v>
      </c>
      <c r="X2312" s="27">
        <f t="shared" si="369"/>
        <v>42196.165972222225</v>
      </c>
    </row>
    <row r="2313" spans="1:24" ht="96" hidden="1" x14ac:dyDescent="0.2">
      <c r="A2313" s="1">
        <v>3750</v>
      </c>
      <c r="B2313" s="7" t="s">
        <v>3747</v>
      </c>
      <c r="C2313" s="7" t="s">
        <v>7860</v>
      </c>
      <c r="D2313" s="1">
        <v>6000</v>
      </c>
      <c r="E2313" s="1">
        <v>6027</v>
      </c>
      <c r="F2313" s="1" t="s">
        <v>8218</v>
      </c>
      <c r="G2313" s="1" t="s">
        <v>8223</v>
      </c>
      <c r="H2313" s="1" t="s">
        <v>8245</v>
      </c>
      <c r="I2313" s="1">
        <v>1423555140</v>
      </c>
      <c r="J2313" s="1">
        <v>1421105608</v>
      </c>
      <c r="K2313" s="1" t="b">
        <v>0</v>
      </c>
      <c r="L2313" s="1">
        <v>28</v>
      </c>
      <c r="M2313" s="1" t="b">
        <v>1</v>
      </c>
      <c r="N2313" s="1" t="s">
        <v>8304</v>
      </c>
      <c r="O2313" s="28">
        <f t="shared" si="360"/>
        <v>1.0044999999999999</v>
      </c>
      <c r="P2313" s="29">
        <f t="shared" si="361"/>
        <v>215.25</v>
      </c>
      <c r="Q2313" s="9" t="str">
        <f t="shared" si="362"/>
        <v>theater</v>
      </c>
      <c r="R2313" s="26" t="str">
        <f t="shared" si="363"/>
        <v>musical</v>
      </c>
      <c r="S2313" s="27">
        <f t="shared" si="364"/>
        <v>42016.981574074074</v>
      </c>
      <c r="T2313" s="5" t="str">
        <f t="shared" si="365"/>
        <v>Jan</v>
      </c>
      <c r="U2313" s="5" t="str">
        <f t="shared" si="366"/>
        <v>2015</v>
      </c>
      <c r="V2313" s="5" t="str">
        <f t="shared" si="367"/>
        <v>Feb</v>
      </c>
      <c r="W2313" s="1" t="str">
        <f t="shared" si="368"/>
        <v>2015</v>
      </c>
      <c r="X2313" s="27">
        <f t="shared" si="369"/>
        <v>42045.332638888889</v>
      </c>
    </row>
    <row r="2314" spans="1:24" ht="48" hidden="1" x14ac:dyDescent="0.2">
      <c r="A2314" s="1">
        <v>3786</v>
      </c>
      <c r="B2314" s="7" t="s">
        <v>3783</v>
      </c>
      <c r="C2314" s="7" t="s">
        <v>7896</v>
      </c>
      <c r="D2314" s="1">
        <v>6000</v>
      </c>
      <c r="E2314" s="1">
        <v>6658</v>
      </c>
      <c r="F2314" s="1" t="s">
        <v>8218</v>
      </c>
      <c r="G2314" s="1" t="s">
        <v>8223</v>
      </c>
      <c r="H2314" s="1" t="s">
        <v>8245</v>
      </c>
      <c r="I2314" s="1">
        <v>1464310475</v>
      </c>
      <c r="J2314" s="1">
        <v>1461718475</v>
      </c>
      <c r="K2314" s="1" t="b">
        <v>0</v>
      </c>
      <c r="L2314" s="1">
        <v>71</v>
      </c>
      <c r="M2314" s="1" t="b">
        <v>1</v>
      </c>
      <c r="N2314" s="1" t="s">
        <v>8304</v>
      </c>
      <c r="O2314" s="28">
        <f t="shared" si="360"/>
        <v>1.1096666666666666</v>
      </c>
      <c r="P2314" s="29">
        <f t="shared" si="361"/>
        <v>93.774647887323937</v>
      </c>
      <c r="Q2314" s="9" t="str">
        <f t="shared" si="362"/>
        <v>theater</v>
      </c>
      <c r="R2314" s="26" t="str">
        <f t="shared" si="363"/>
        <v>musical</v>
      </c>
      <c r="S2314" s="27">
        <f t="shared" si="364"/>
        <v>42487.037905092591</v>
      </c>
      <c r="T2314" s="5" t="str">
        <f t="shared" si="365"/>
        <v>Apr</v>
      </c>
      <c r="U2314" s="5" t="str">
        <f t="shared" si="366"/>
        <v>2016</v>
      </c>
      <c r="V2314" s="5" t="str">
        <f t="shared" si="367"/>
        <v>May</v>
      </c>
      <c r="W2314" s="1" t="str">
        <f t="shared" si="368"/>
        <v>2016</v>
      </c>
      <c r="X2314" s="27">
        <f t="shared" si="369"/>
        <v>42517.037905092591</v>
      </c>
    </row>
    <row r="2315" spans="1:24" ht="48" hidden="1" x14ac:dyDescent="0.2">
      <c r="A2315" s="1">
        <v>3797</v>
      </c>
      <c r="B2315" s="7" t="s">
        <v>3794</v>
      </c>
      <c r="C2315" s="7" t="s">
        <v>7907</v>
      </c>
      <c r="D2315" s="1">
        <v>6000</v>
      </c>
      <c r="E2315" s="1">
        <v>5380</v>
      </c>
      <c r="F2315" s="1" t="s">
        <v>8220</v>
      </c>
      <c r="G2315" s="1" t="s">
        <v>8223</v>
      </c>
      <c r="H2315" s="1" t="s">
        <v>8245</v>
      </c>
      <c r="I2315" s="1">
        <v>1429564165</v>
      </c>
      <c r="J2315" s="1">
        <v>1426972165</v>
      </c>
      <c r="K2315" s="1" t="b">
        <v>0</v>
      </c>
      <c r="L2315" s="1">
        <v>37</v>
      </c>
      <c r="M2315" s="1" t="b">
        <v>0</v>
      </c>
      <c r="N2315" s="1" t="s">
        <v>8304</v>
      </c>
      <c r="O2315" s="28">
        <f t="shared" si="360"/>
        <v>0.89666666666666661</v>
      </c>
      <c r="P2315" s="29">
        <f t="shared" si="361"/>
        <v>145.40540540540542</v>
      </c>
      <c r="Q2315" s="9" t="str">
        <f t="shared" si="362"/>
        <v>theater</v>
      </c>
      <c r="R2315" s="26" t="str">
        <f t="shared" si="363"/>
        <v>musical</v>
      </c>
      <c r="S2315" s="27">
        <f t="shared" si="364"/>
        <v>42084.881539351853</v>
      </c>
      <c r="T2315" s="5" t="str">
        <f t="shared" si="365"/>
        <v>Mar</v>
      </c>
      <c r="U2315" s="5" t="str">
        <f t="shared" si="366"/>
        <v>2015</v>
      </c>
      <c r="V2315" s="5" t="str">
        <f t="shared" si="367"/>
        <v>Apr</v>
      </c>
      <c r="W2315" s="1" t="str">
        <f t="shared" si="368"/>
        <v>2015</v>
      </c>
      <c r="X2315" s="27">
        <f t="shared" si="369"/>
        <v>42114.881539351853</v>
      </c>
    </row>
    <row r="2316" spans="1:24" ht="48" hidden="1" x14ac:dyDescent="0.2">
      <c r="A2316" s="1">
        <v>3860</v>
      </c>
      <c r="B2316" s="7" t="s">
        <v>3857</v>
      </c>
      <c r="C2316" s="7" t="s">
        <v>7969</v>
      </c>
      <c r="D2316" s="1">
        <v>6000</v>
      </c>
      <c r="E2316" s="1">
        <v>1060</v>
      </c>
      <c r="F2316" s="1" t="s">
        <v>8220</v>
      </c>
      <c r="G2316" s="1" t="s">
        <v>8223</v>
      </c>
      <c r="H2316" s="1" t="s">
        <v>8245</v>
      </c>
      <c r="I2316" s="1">
        <v>1407858710</v>
      </c>
      <c r="J2316" s="1">
        <v>1405266710</v>
      </c>
      <c r="K2316" s="1" t="b">
        <v>0</v>
      </c>
      <c r="L2316" s="1">
        <v>13</v>
      </c>
      <c r="M2316" s="1" t="b">
        <v>0</v>
      </c>
      <c r="N2316" s="1" t="s">
        <v>8270</v>
      </c>
      <c r="O2316" s="28">
        <f t="shared" si="360"/>
        <v>0.17666666666666667</v>
      </c>
      <c r="P2316" s="29">
        <f t="shared" si="361"/>
        <v>81.538461538461533</v>
      </c>
      <c r="Q2316" s="9" t="str">
        <f t="shared" si="362"/>
        <v>theater</v>
      </c>
      <c r="R2316" s="26" t="str">
        <f t="shared" si="363"/>
        <v>plays</v>
      </c>
      <c r="S2316" s="27">
        <f t="shared" si="364"/>
        <v>41833.660995370366</v>
      </c>
      <c r="T2316" s="5" t="str">
        <f t="shared" si="365"/>
        <v>Jul</v>
      </c>
      <c r="U2316" s="5" t="str">
        <f t="shared" si="366"/>
        <v>2014</v>
      </c>
      <c r="V2316" s="5" t="str">
        <f t="shared" si="367"/>
        <v>Aug</v>
      </c>
      <c r="W2316" s="1" t="str">
        <f t="shared" si="368"/>
        <v>2014</v>
      </c>
      <c r="X2316" s="27">
        <f t="shared" si="369"/>
        <v>41863.660995370366</v>
      </c>
    </row>
    <row r="2317" spans="1:24" ht="48" hidden="1" x14ac:dyDescent="0.2">
      <c r="A2317" s="1">
        <v>3863</v>
      </c>
      <c r="B2317" s="7" t="s">
        <v>3860</v>
      </c>
      <c r="C2317" s="7" t="s">
        <v>7972</v>
      </c>
      <c r="D2317" s="1">
        <v>6000</v>
      </c>
      <c r="E2317" s="1">
        <v>0</v>
      </c>
      <c r="F2317" s="1" t="s">
        <v>8220</v>
      </c>
      <c r="G2317" s="1" t="s">
        <v>8223</v>
      </c>
      <c r="H2317" s="1" t="s">
        <v>8245</v>
      </c>
      <c r="I2317" s="1">
        <v>1446739905</v>
      </c>
      <c r="J2317" s="1">
        <v>1441552305</v>
      </c>
      <c r="K2317" s="1" t="b">
        <v>0</v>
      </c>
      <c r="L2317" s="1">
        <v>0</v>
      </c>
      <c r="M2317" s="1" t="b">
        <v>0</v>
      </c>
      <c r="N2317" s="1" t="s">
        <v>8270</v>
      </c>
      <c r="O2317" s="28">
        <f t="shared" si="360"/>
        <v>0</v>
      </c>
      <c r="P2317" s="29">
        <f t="shared" si="361"/>
        <v>0</v>
      </c>
      <c r="Q2317" s="9" t="str">
        <f t="shared" si="362"/>
        <v>theater</v>
      </c>
      <c r="R2317" s="26" t="str">
        <f t="shared" si="363"/>
        <v>plays</v>
      </c>
      <c r="S2317" s="27">
        <f t="shared" si="364"/>
        <v>42253.633159722223</v>
      </c>
      <c r="T2317" s="5" t="str">
        <f t="shared" si="365"/>
        <v>Sep</v>
      </c>
      <c r="U2317" s="5" t="str">
        <f t="shared" si="366"/>
        <v>2015</v>
      </c>
      <c r="V2317" s="5" t="str">
        <f t="shared" si="367"/>
        <v>Nov</v>
      </c>
      <c r="W2317" s="1" t="str">
        <f t="shared" si="368"/>
        <v>2015</v>
      </c>
      <c r="X2317" s="27">
        <f t="shared" si="369"/>
        <v>42313.674826388888</v>
      </c>
    </row>
    <row r="2318" spans="1:24" ht="48" hidden="1" x14ac:dyDescent="0.2">
      <c r="A2318" s="1">
        <v>3910</v>
      </c>
      <c r="B2318" s="7" t="s">
        <v>3907</v>
      </c>
      <c r="C2318" s="7" t="s">
        <v>8018</v>
      </c>
      <c r="D2318" s="1">
        <v>6000</v>
      </c>
      <c r="E2318" s="1">
        <v>185</v>
      </c>
      <c r="F2318" s="1" t="s">
        <v>8220</v>
      </c>
      <c r="G2318" s="1" t="s">
        <v>8223</v>
      </c>
      <c r="H2318" s="1" t="s">
        <v>8245</v>
      </c>
      <c r="I2318" s="1">
        <v>1441649397</v>
      </c>
      <c r="J2318" s="1">
        <v>1439057397</v>
      </c>
      <c r="K2318" s="1" t="b">
        <v>0</v>
      </c>
      <c r="L2318" s="1">
        <v>3</v>
      </c>
      <c r="M2318" s="1" t="b">
        <v>0</v>
      </c>
      <c r="N2318" s="1" t="s">
        <v>8270</v>
      </c>
      <c r="O2318" s="28">
        <f t="shared" si="360"/>
        <v>3.0833333333333334E-2</v>
      </c>
      <c r="P2318" s="29">
        <f t="shared" si="361"/>
        <v>61.666666666666664</v>
      </c>
      <c r="Q2318" s="9" t="str">
        <f t="shared" si="362"/>
        <v>theater</v>
      </c>
      <c r="R2318" s="26" t="str">
        <f t="shared" si="363"/>
        <v>plays</v>
      </c>
      <c r="S2318" s="27">
        <f t="shared" si="364"/>
        <v>42224.756909722222</v>
      </c>
      <c r="T2318" s="5" t="str">
        <f t="shared" si="365"/>
        <v>Aug</v>
      </c>
      <c r="U2318" s="5" t="str">
        <f t="shared" si="366"/>
        <v>2015</v>
      </c>
      <c r="V2318" s="5" t="str">
        <f t="shared" si="367"/>
        <v>Sep</v>
      </c>
      <c r="W2318" s="1" t="str">
        <f t="shared" si="368"/>
        <v>2015</v>
      </c>
      <c r="X2318" s="27">
        <f t="shared" si="369"/>
        <v>42254.756909722222</v>
      </c>
    </row>
    <row r="2319" spans="1:24" ht="32" hidden="1" x14ac:dyDescent="0.2">
      <c r="A2319" s="1">
        <v>3946</v>
      </c>
      <c r="B2319" s="7" t="s">
        <v>3943</v>
      </c>
      <c r="C2319" s="7" t="s">
        <v>8054</v>
      </c>
      <c r="D2319" s="1">
        <v>6000</v>
      </c>
      <c r="E2319" s="1">
        <v>195</v>
      </c>
      <c r="F2319" s="1" t="s">
        <v>8220</v>
      </c>
      <c r="G2319" s="1" t="s">
        <v>8223</v>
      </c>
      <c r="H2319" s="1" t="s">
        <v>8245</v>
      </c>
      <c r="I2319" s="1">
        <v>1425110400</v>
      </c>
      <c r="J2319" s="1">
        <v>1422388822</v>
      </c>
      <c r="K2319" s="1" t="b">
        <v>0</v>
      </c>
      <c r="L2319" s="1">
        <v>5</v>
      </c>
      <c r="M2319" s="1" t="b">
        <v>0</v>
      </c>
      <c r="N2319" s="1" t="s">
        <v>8270</v>
      </c>
      <c r="O2319" s="28">
        <f t="shared" si="360"/>
        <v>3.2500000000000001E-2</v>
      </c>
      <c r="P2319" s="29">
        <f t="shared" si="361"/>
        <v>39</v>
      </c>
      <c r="Q2319" s="9" t="str">
        <f t="shared" si="362"/>
        <v>theater</v>
      </c>
      <c r="R2319" s="26" t="str">
        <f t="shared" si="363"/>
        <v>plays</v>
      </c>
      <c r="S2319" s="27">
        <f t="shared" si="364"/>
        <v>42031.833587962959</v>
      </c>
      <c r="T2319" s="5" t="str">
        <f t="shared" si="365"/>
        <v>Jan</v>
      </c>
      <c r="U2319" s="5" t="str">
        <f t="shared" si="366"/>
        <v>2015</v>
      </c>
      <c r="V2319" s="5" t="str">
        <f t="shared" si="367"/>
        <v>Feb</v>
      </c>
      <c r="W2319" s="1" t="str">
        <f t="shared" si="368"/>
        <v>2015</v>
      </c>
      <c r="X2319" s="27">
        <f t="shared" si="369"/>
        <v>42063.333333333328</v>
      </c>
    </row>
    <row r="2320" spans="1:24" ht="48" hidden="1" x14ac:dyDescent="0.2">
      <c r="A2320" s="1">
        <v>3979</v>
      </c>
      <c r="B2320" s="7" t="s">
        <v>3976</v>
      </c>
      <c r="C2320" s="7" t="s">
        <v>8086</v>
      </c>
      <c r="D2320" s="1">
        <v>6000</v>
      </c>
      <c r="E2320" s="1">
        <v>110</v>
      </c>
      <c r="F2320" s="1" t="s">
        <v>8220</v>
      </c>
      <c r="G2320" s="1" t="s">
        <v>8224</v>
      </c>
      <c r="H2320" s="1" t="s">
        <v>8246</v>
      </c>
      <c r="I2320" s="1">
        <v>1427659200</v>
      </c>
      <c r="J2320" s="1">
        <v>1425678057</v>
      </c>
      <c r="K2320" s="1" t="b">
        <v>0</v>
      </c>
      <c r="L2320" s="1">
        <v>6</v>
      </c>
      <c r="M2320" s="1" t="b">
        <v>0</v>
      </c>
      <c r="N2320" s="1" t="s">
        <v>8270</v>
      </c>
      <c r="O2320" s="28">
        <f t="shared" si="360"/>
        <v>1.8333333333333333E-2</v>
      </c>
      <c r="P2320" s="29">
        <f t="shared" si="361"/>
        <v>18.333333333333332</v>
      </c>
      <c r="Q2320" s="9" t="str">
        <f t="shared" si="362"/>
        <v>theater</v>
      </c>
      <c r="R2320" s="26" t="str">
        <f t="shared" si="363"/>
        <v>plays</v>
      </c>
      <c r="S2320" s="27">
        <f t="shared" si="364"/>
        <v>42069.903437500005</v>
      </c>
      <c r="T2320" s="5" t="str">
        <f t="shared" si="365"/>
        <v>Mar</v>
      </c>
      <c r="U2320" s="5" t="str">
        <f t="shared" si="366"/>
        <v>2015</v>
      </c>
      <c r="V2320" s="5" t="str">
        <f t="shared" si="367"/>
        <v>Mar</v>
      </c>
      <c r="W2320" s="1" t="str">
        <f t="shared" si="368"/>
        <v>2015</v>
      </c>
      <c r="X2320" s="27">
        <f t="shared" si="369"/>
        <v>42092.833333333328</v>
      </c>
    </row>
    <row r="2321" spans="1:24" ht="48" hidden="1" x14ac:dyDescent="0.2">
      <c r="A2321" s="1">
        <v>4036</v>
      </c>
      <c r="B2321" s="7" t="s">
        <v>4032</v>
      </c>
      <c r="C2321" s="7" t="s">
        <v>7438</v>
      </c>
      <c r="D2321" s="1">
        <v>6000</v>
      </c>
      <c r="E2321" s="1">
        <v>2823</v>
      </c>
      <c r="F2321" s="1" t="s">
        <v>8220</v>
      </c>
      <c r="G2321" s="1" t="s">
        <v>8223</v>
      </c>
      <c r="H2321" s="1" t="s">
        <v>8245</v>
      </c>
      <c r="I2321" s="1">
        <v>1404253800</v>
      </c>
      <c r="J2321" s="1">
        <v>1402784964</v>
      </c>
      <c r="K2321" s="1" t="b">
        <v>0</v>
      </c>
      <c r="L2321" s="1">
        <v>17</v>
      </c>
      <c r="M2321" s="1" t="b">
        <v>0</v>
      </c>
      <c r="N2321" s="1" t="s">
        <v>8270</v>
      </c>
      <c r="O2321" s="28">
        <f t="shared" si="360"/>
        <v>0.47049999999999997</v>
      </c>
      <c r="P2321" s="29">
        <f t="shared" si="361"/>
        <v>166.05882352941177</v>
      </c>
      <c r="Q2321" s="9" t="str">
        <f t="shared" si="362"/>
        <v>theater</v>
      </c>
      <c r="R2321" s="26" t="str">
        <f t="shared" si="363"/>
        <v>plays</v>
      </c>
      <c r="S2321" s="27">
        <f t="shared" si="364"/>
        <v>41804.937083333331</v>
      </c>
      <c r="T2321" s="5" t="str">
        <f t="shared" si="365"/>
        <v>Jun</v>
      </c>
      <c r="U2321" s="5" t="str">
        <f t="shared" si="366"/>
        <v>2014</v>
      </c>
      <c r="V2321" s="5" t="str">
        <f t="shared" si="367"/>
        <v>Jul</v>
      </c>
      <c r="W2321" s="1" t="str">
        <f t="shared" si="368"/>
        <v>2014</v>
      </c>
      <c r="X2321" s="27">
        <f t="shared" si="369"/>
        <v>41821.9375</v>
      </c>
    </row>
    <row r="2322" spans="1:24" ht="48" hidden="1" x14ac:dyDescent="0.2">
      <c r="A2322" s="1">
        <v>4032</v>
      </c>
      <c r="B2322" s="7" t="s">
        <v>4028</v>
      </c>
      <c r="C2322" s="7" t="s">
        <v>8137</v>
      </c>
      <c r="D2322" s="1">
        <v>6048</v>
      </c>
      <c r="E2322" s="1">
        <v>413</v>
      </c>
      <c r="F2322" s="1" t="s">
        <v>8220</v>
      </c>
      <c r="G2322" s="1" t="s">
        <v>8223</v>
      </c>
      <c r="H2322" s="1" t="s">
        <v>8245</v>
      </c>
      <c r="I2322" s="1">
        <v>1450211116</v>
      </c>
      <c r="J2322" s="1">
        <v>1445023516</v>
      </c>
      <c r="K2322" s="1" t="b">
        <v>0</v>
      </c>
      <c r="L2322" s="1">
        <v>7</v>
      </c>
      <c r="M2322" s="1" t="b">
        <v>0</v>
      </c>
      <c r="N2322" s="1" t="s">
        <v>8270</v>
      </c>
      <c r="O2322" s="28">
        <f t="shared" si="360"/>
        <v>6.8287037037037035E-2</v>
      </c>
      <c r="P2322" s="29">
        <f t="shared" si="361"/>
        <v>59</v>
      </c>
      <c r="Q2322" s="9" t="str">
        <f t="shared" si="362"/>
        <v>theater</v>
      </c>
      <c r="R2322" s="26" t="str">
        <f t="shared" si="363"/>
        <v>plays</v>
      </c>
      <c r="S2322" s="27">
        <f t="shared" si="364"/>
        <v>42293.809212962966</v>
      </c>
      <c r="T2322" s="5" t="str">
        <f t="shared" si="365"/>
        <v>Oct</v>
      </c>
      <c r="U2322" s="5" t="str">
        <f t="shared" si="366"/>
        <v>2015</v>
      </c>
      <c r="V2322" s="5" t="str">
        <f t="shared" si="367"/>
        <v>Dec</v>
      </c>
      <c r="W2322" s="1" t="str">
        <f t="shared" si="368"/>
        <v>2015</v>
      </c>
      <c r="X2322" s="27">
        <f t="shared" si="369"/>
        <v>42353.85087962963</v>
      </c>
    </row>
    <row r="2323" spans="1:24" ht="32" hidden="1" x14ac:dyDescent="0.2">
      <c r="A2323" s="1">
        <v>212</v>
      </c>
      <c r="B2323" s="7" t="s">
        <v>214</v>
      </c>
      <c r="C2323" s="7" t="s">
        <v>4322</v>
      </c>
      <c r="D2323" s="1">
        <v>6300</v>
      </c>
      <c r="E2323" s="1">
        <v>1</v>
      </c>
      <c r="F2323" s="1" t="s">
        <v>8220</v>
      </c>
      <c r="G2323" s="1" t="s">
        <v>8223</v>
      </c>
      <c r="H2323" s="1" t="s">
        <v>8245</v>
      </c>
      <c r="I2323" s="1">
        <v>1460837320</v>
      </c>
      <c r="J2323" s="1">
        <v>1455656920</v>
      </c>
      <c r="K2323" s="1" t="b">
        <v>0</v>
      </c>
      <c r="L2323" s="1">
        <v>1</v>
      </c>
      <c r="M2323" s="1" t="b">
        <v>0</v>
      </c>
      <c r="N2323" s="1" t="s">
        <v>8267</v>
      </c>
      <c r="O2323" s="28">
        <f t="shared" si="360"/>
        <v>1.5873015873015873E-4</v>
      </c>
      <c r="P2323" s="29">
        <f t="shared" si="361"/>
        <v>1</v>
      </c>
      <c r="Q2323" s="9" t="str">
        <f t="shared" si="362"/>
        <v>film &amp; video</v>
      </c>
      <c r="R2323" s="26" t="str">
        <f t="shared" si="363"/>
        <v>drama</v>
      </c>
      <c r="S2323" s="27">
        <f t="shared" si="364"/>
        <v>42416.881018518514</v>
      </c>
      <c r="T2323" s="5" t="str">
        <f t="shared" si="365"/>
        <v>Feb</v>
      </c>
      <c r="U2323" s="5" t="str">
        <f t="shared" si="366"/>
        <v>2016</v>
      </c>
      <c r="V2323" s="5" t="str">
        <f t="shared" si="367"/>
        <v>Apr</v>
      </c>
      <c r="W2323" s="1" t="str">
        <f t="shared" si="368"/>
        <v>2016</v>
      </c>
      <c r="X2323" s="27">
        <f t="shared" si="369"/>
        <v>42476.839351851857</v>
      </c>
    </row>
    <row r="2324" spans="1:24" ht="48" hidden="1" x14ac:dyDescent="0.2">
      <c r="A2324" s="1">
        <v>1419</v>
      </c>
      <c r="B2324" s="7" t="s">
        <v>1420</v>
      </c>
      <c r="C2324" s="7" t="s">
        <v>5529</v>
      </c>
      <c r="D2324" s="1">
        <v>6300</v>
      </c>
      <c r="E2324" s="1">
        <v>445</v>
      </c>
      <c r="F2324" s="1" t="s">
        <v>8220</v>
      </c>
      <c r="G2324" s="1" t="s">
        <v>8223</v>
      </c>
      <c r="H2324" s="1" t="s">
        <v>8245</v>
      </c>
      <c r="I2324" s="1">
        <v>1476010619</v>
      </c>
      <c r="J2324" s="1">
        <v>1473418619</v>
      </c>
      <c r="K2324" s="1" t="b">
        <v>0</v>
      </c>
      <c r="L2324" s="1">
        <v>10</v>
      </c>
      <c r="M2324" s="1" t="b">
        <v>0</v>
      </c>
      <c r="N2324" s="1" t="s">
        <v>8286</v>
      </c>
      <c r="O2324" s="28">
        <f t="shared" si="360"/>
        <v>7.0634920634920634E-2</v>
      </c>
      <c r="P2324" s="29">
        <f t="shared" si="361"/>
        <v>44.5</v>
      </c>
      <c r="Q2324" s="9" t="str">
        <f t="shared" si="362"/>
        <v>publishing</v>
      </c>
      <c r="R2324" s="26" t="str">
        <f t="shared" si="363"/>
        <v>translations</v>
      </c>
      <c r="S2324" s="27">
        <f t="shared" si="364"/>
        <v>42622.456238425926</v>
      </c>
      <c r="T2324" s="5" t="str">
        <f t="shared" si="365"/>
        <v>Sep</v>
      </c>
      <c r="U2324" s="5" t="str">
        <f t="shared" si="366"/>
        <v>2016</v>
      </c>
      <c r="V2324" s="5" t="str">
        <f t="shared" si="367"/>
        <v>Oct</v>
      </c>
      <c r="W2324" s="1" t="str">
        <f t="shared" si="368"/>
        <v>2016</v>
      </c>
      <c r="X2324" s="27">
        <f t="shared" si="369"/>
        <v>42652.456238425926</v>
      </c>
    </row>
    <row r="2325" spans="1:24" ht="48" hidden="1" x14ac:dyDescent="0.2">
      <c r="A2325" s="1">
        <v>1897</v>
      </c>
      <c r="B2325" s="7" t="s">
        <v>1898</v>
      </c>
      <c r="C2325" s="7" t="s">
        <v>6007</v>
      </c>
      <c r="D2325" s="1">
        <v>6350</v>
      </c>
      <c r="E2325" s="1">
        <v>6506</v>
      </c>
      <c r="F2325" s="1" t="s">
        <v>8218</v>
      </c>
      <c r="G2325" s="1" t="s">
        <v>8223</v>
      </c>
      <c r="H2325" s="1" t="s">
        <v>8245</v>
      </c>
      <c r="I2325" s="1">
        <v>1393966800</v>
      </c>
      <c r="J2325" s="1">
        <v>1392040806</v>
      </c>
      <c r="K2325" s="1" t="b">
        <v>0</v>
      </c>
      <c r="L2325" s="1">
        <v>183</v>
      </c>
      <c r="M2325" s="1" t="b">
        <v>1</v>
      </c>
      <c r="N2325" s="1" t="s">
        <v>8278</v>
      </c>
      <c r="O2325" s="28">
        <f t="shared" si="360"/>
        <v>1.0245669291338582</v>
      </c>
      <c r="P2325" s="29">
        <f t="shared" si="361"/>
        <v>35.551912568306008</v>
      </c>
      <c r="Q2325" s="9" t="str">
        <f t="shared" si="362"/>
        <v>music</v>
      </c>
      <c r="R2325" s="26" t="str">
        <f t="shared" si="363"/>
        <v>indie rock</v>
      </c>
      <c r="S2325" s="27">
        <f t="shared" si="364"/>
        <v>41680.583402777782</v>
      </c>
      <c r="T2325" s="5" t="str">
        <f t="shared" si="365"/>
        <v>Feb</v>
      </c>
      <c r="U2325" s="5" t="str">
        <f t="shared" si="366"/>
        <v>2014</v>
      </c>
      <c r="V2325" s="5" t="str">
        <f t="shared" si="367"/>
        <v>Mar</v>
      </c>
      <c r="W2325" s="1" t="str">
        <f t="shared" si="368"/>
        <v>2014</v>
      </c>
      <c r="X2325" s="27">
        <f t="shared" si="369"/>
        <v>41702.875</v>
      </c>
    </row>
    <row r="2326" spans="1:24" ht="48" hidden="1" x14ac:dyDescent="0.2">
      <c r="A2326" s="1">
        <v>2303</v>
      </c>
      <c r="B2326" s="7" t="s">
        <v>2304</v>
      </c>
      <c r="C2326" s="7" t="s">
        <v>6413</v>
      </c>
      <c r="D2326" s="1">
        <v>6450</v>
      </c>
      <c r="E2326" s="1">
        <v>7053.61</v>
      </c>
      <c r="F2326" s="1" t="s">
        <v>8218</v>
      </c>
      <c r="G2326" s="1" t="s">
        <v>8223</v>
      </c>
      <c r="H2326" s="1" t="s">
        <v>8245</v>
      </c>
      <c r="I2326" s="1">
        <v>1323747596</v>
      </c>
      <c r="J2326" s="1">
        <v>1320287996</v>
      </c>
      <c r="K2326" s="1" t="b">
        <v>1</v>
      </c>
      <c r="L2326" s="1">
        <v>103</v>
      </c>
      <c r="M2326" s="1" t="b">
        <v>1</v>
      </c>
      <c r="N2326" s="1" t="s">
        <v>8278</v>
      </c>
      <c r="O2326" s="28">
        <f t="shared" si="360"/>
        <v>1.0935829457364341</v>
      </c>
      <c r="P2326" s="29">
        <f t="shared" si="361"/>
        <v>68.481650485436887</v>
      </c>
      <c r="Q2326" s="9" t="str">
        <f t="shared" si="362"/>
        <v>music</v>
      </c>
      <c r="R2326" s="26" t="str">
        <f t="shared" si="363"/>
        <v>indie rock</v>
      </c>
      <c r="S2326" s="27">
        <f t="shared" si="364"/>
        <v>40850.111064814817</v>
      </c>
      <c r="T2326" s="5" t="str">
        <f t="shared" si="365"/>
        <v>Nov</v>
      </c>
      <c r="U2326" s="5" t="str">
        <f t="shared" si="366"/>
        <v>2011</v>
      </c>
      <c r="V2326" s="5" t="str">
        <f t="shared" si="367"/>
        <v>Dec</v>
      </c>
      <c r="W2326" s="1" t="str">
        <f t="shared" si="368"/>
        <v>2011</v>
      </c>
      <c r="X2326" s="27">
        <f t="shared" si="369"/>
        <v>40890.152731481481</v>
      </c>
    </row>
    <row r="2327" spans="1:24" ht="48" hidden="1" x14ac:dyDescent="0.2">
      <c r="A2327" s="1">
        <v>369</v>
      </c>
      <c r="B2327" s="7" t="s">
        <v>370</v>
      </c>
      <c r="C2327" s="7" t="s">
        <v>4479</v>
      </c>
      <c r="D2327" s="1">
        <v>6500</v>
      </c>
      <c r="E2327" s="1">
        <v>7160.12</v>
      </c>
      <c r="F2327" s="1" t="s">
        <v>8218</v>
      </c>
      <c r="G2327" s="1" t="s">
        <v>8223</v>
      </c>
      <c r="H2327" s="1" t="s">
        <v>8245</v>
      </c>
      <c r="I2327" s="1">
        <v>1326633269</v>
      </c>
      <c r="J2327" s="1">
        <v>1324041269</v>
      </c>
      <c r="K2327" s="1" t="b">
        <v>0</v>
      </c>
      <c r="L2327" s="1">
        <v>167</v>
      </c>
      <c r="M2327" s="1" t="b">
        <v>1</v>
      </c>
      <c r="N2327" s="1" t="s">
        <v>8268</v>
      </c>
      <c r="O2327" s="28">
        <f t="shared" si="360"/>
        <v>1.1015569230769231</v>
      </c>
      <c r="P2327" s="29">
        <f t="shared" si="361"/>
        <v>42.874970059880241</v>
      </c>
      <c r="Q2327" s="9" t="str">
        <f t="shared" si="362"/>
        <v>film &amp; video</v>
      </c>
      <c r="R2327" s="26" t="str">
        <f t="shared" si="363"/>
        <v>documentary</v>
      </c>
      <c r="S2327" s="27">
        <f t="shared" si="364"/>
        <v>40893.551724537036</v>
      </c>
      <c r="T2327" s="5" t="str">
        <f t="shared" si="365"/>
        <v>Dec</v>
      </c>
      <c r="U2327" s="5" t="str">
        <f t="shared" si="366"/>
        <v>2011</v>
      </c>
      <c r="V2327" s="5" t="str">
        <f t="shared" si="367"/>
        <v>Jan</v>
      </c>
      <c r="W2327" s="1" t="str">
        <f t="shared" si="368"/>
        <v>2012</v>
      </c>
      <c r="X2327" s="27">
        <f t="shared" si="369"/>
        <v>40923.551724537036</v>
      </c>
    </row>
    <row r="2328" spans="1:24" ht="48" hidden="1" x14ac:dyDescent="0.2">
      <c r="A2328" s="1">
        <v>427</v>
      </c>
      <c r="B2328" s="7" t="s">
        <v>428</v>
      </c>
      <c r="C2328" s="7" t="s">
        <v>4537</v>
      </c>
      <c r="D2328" s="1">
        <v>6500</v>
      </c>
      <c r="E2328" s="1">
        <v>0</v>
      </c>
      <c r="F2328" s="1" t="s">
        <v>8220</v>
      </c>
      <c r="G2328" s="1" t="s">
        <v>8223</v>
      </c>
      <c r="H2328" s="1" t="s">
        <v>8245</v>
      </c>
      <c r="I2328" s="1">
        <v>1445540340</v>
      </c>
      <c r="J2328" s="1">
        <v>1444340940</v>
      </c>
      <c r="K2328" s="1" t="b">
        <v>0</v>
      </c>
      <c r="L2328" s="1">
        <v>0</v>
      </c>
      <c r="M2328" s="1" t="b">
        <v>0</v>
      </c>
      <c r="N2328" s="1" t="s">
        <v>8269</v>
      </c>
      <c r="O2328" s="28">
        <f t="shared" si="360"/>
        <v>0</v>
      </c>
      <c r="P2328" s="29">
        <f t="shared" si="361"/>
        <v>0</v>
      </c>
      <c r="Q2328" s="9" t="str">
        <f t="shared" si="362"/>
        <v>film &amp; video</v>
      </c>
      <c r="R2328" s="26" t="str">
        <f t="shared" si="363"/>
        <v>animation</v>
      </c>
      <c r="S2328" s="27">
        <f t="shared" si="364"/>
        <v>42285.909027777772</v>
      </c>
      <c r="T2328" s="5" t="str">
        <f t="shared" si="365"/>
        <v>Oct</v>
      </c>
      <c r="U2328" s="5" t="str">
        <f t="shared" si="366"/>
        <v>2015</v>
      </c>
      <c r="V2328" s="5" t="str">
        <f t="shared" si="367"/>
        <v>Oct</v>
      </c>
      <c r="W2328" s="1" t="str">
        <f t="shared" si="368"/>
        <v>2015</v>
      </c>
      <c r="X2328" s="27">
        <f t="shared" si="369"/>
        <v>42299.790972222225</v>
      </c>
    </row>
    <row r="2329" spans="1:24" ht="64" hidden="1" x14ac:dyDescent="0.2">
      <c r="A2329" s="1">
        <v>500</v>
      </c>
      <c r="B2329" s="7" t="s">
        <v>501</v>
      </c>
      <c r="C2329" s="7" t="s">
        <v>4610</v>
      </c>
      <c r="D2329" s="1">
        <v>6500</v>
      </c>
      <c r="E2329" s="1">
        <v>215</v>
      </c>
      <c r="F2329" s="1" t="s">
        <v>8220</v>
      </c>
      <c r="G2329" s="1" t="s">
        <v>8223</v>
      </c>
      <c r="H2329" s="1" t="s">
        <v>8245</v>
      </c>
      <c r="I2329" s="1">
        <v>1273356960</v>
      </c>
      <c r="J2329" s="1">
        <v>1268255751</v>
      </c>
      <c r="K2329" s="1" t="b">
        <v>0</v>
      </c>
      <c r="L2329" s="1">
        <v>4</v>
      </c>
      <c r="M2329" s="1" t="b">
        <v>0</v>
      </c>
      <c r="N2329" s="1" t="s">
        <v>8269</v>
      </c>
      <c r="O2329" s="28">
        <f t="shared" si="360"/>
        <v>3.307692307692308E-2</v>
      </c>
      <c r="P2329" s="29">
        <f t="shared" si="361"/>
        <v>53.75</v>
      </c>
      <c r="Q2329" s="9" t="str">
        <f t="shared" si="362"/>
        <v>film &amp; video</v>
      </c>
      <c r="R2329" s="26" t="str">
        <f t="shared" si="363"/>
        <v>animation</v>
      </c>
      <c r="S2329" s="27">
        <f t="shared" si="364"/>
        <v>40247.886006944449</v>
      </c>
      <c r="T2329" s="5" t="str">
        <f t="shared" si="365"/>
        <v>Mar</v>
      </c>
      <c r="U2329" s="5" t="str">
        <f t="shared" si="366"/>
        <v>2010</v>
      </c>
      <c r="V2329" s="5" t="str">
        <f t="shared" si="367"/>
        <v>May</v>
      </c>
      <c r="W2329" s="1" t="str">
        <f t="shared" si="368"/>
        <v>2010</v>
      </c>
      <c r="X2329" s="27">
        <f t="shared" si="369"/>
        <v>40306.927777777775</v>
      </c>
    </row>
    <row r="2330" spans="1:24" ht="48" hidden="1" x14ac:dyDescent="0.2">
      <c r="A2330" s="1">
        <v>503</v>
      </c>
      <c r="B2330" s="7" t="s">
        <v>504</v>
      </c>
      <c r="C2330" s="7" t="s">
        <v>4613</v>
      </c>
      <c r="D2330" s="1">
        <v>6500</v>
      </c>
      <c r="E2330" s="1">
        <v>114</v>
      </c>
      <c r="F2330" s="1" t="s">
        <v>8220</v>
      </c>
      <c r="G2330" s="1" t="s">
        <v>8224</v>
      </c>
      <c r="H2330" s="1" t="s">
        <v>8246</v>
      </c>
      <c r="I2330" s="1">
        <v>1421498303</v>
      </c>
      <c r="J2330" s="1">
        <v>1418906303</v>
      </c>
      <c r="K2330" s="1" t="b">
        <v>0</v>
      </c>
      <c r="L2330" s="1">
        <v>9</v>
      </c>
      <c r="M2330" s="1" t="b">
        <v>0</v>
      </c>
      <c r="N2330" s="1" t="s">
        <v>8269</v>
      </c>
      <c r="O2330" s="28">
        <f t="shared" si="360"/>
        <v>1.7538461538461537E-2</v>
      </c>
      <c r="P2330" s="29">
        <f t="shared" si="361"/>
        <v>12.666666666666666</v>
      </c>
      <c r="Q2330" s="9" t="str">
        <f t="shared" si="362"/>
        <v>film &amp; video</v>
      </c>
      <c r="R2330" s="26" t="str">
        <f t="shared" si="363"/>
        <v>animation</v>
      </c>
      <c r="S2330" s="27">
        <f t="shared" si="364"/>
        <v>41991.526655092588</v>
      </c>
      <c r="T2330" s="5" t="str">
        <f t="shared" si="365"/>
        <v>Dec</v>
      </c>
      <c r="U2330" s="5" t="str">
        <f t="shared" si="366"/>
        <v>2014</v>
      </c>
      <c r="V2330" s="5" t="str">
        <f t="shared" si="367"/>
        <v>Jan</v>
      </c>
      <c r="W2330" s="1" t="str">
        <f t="shared" si="368"/>
        <v>2015</v>
      </c>
      <c r="X2330" s="27">
        <f t="shared" si="369"/>
        <v>42021.526655092588</v>
      </c>
    </row>
    <row r="2331" spans="1:24" ht="48" hidden="1" x14ac:dyDescent="0.2">
      <c r="A2331" s="1">
        <v>864</v>
      </c>
      <c r="B2331" s="7" t="s">
        <v>865</v>
      </c>
      <c r="C2331" s="7" t="s">
        <v>4974</v>
      </c>
      <c r="D2331" s="1">
        <v>6500</v>
      </c>
      <c r="E2331" s="1">
        <v>2700</v>
      </c>
      <c r="F2331" s="1" t="s">
        <v>8220</v>
      </c>
      <c r="G2331" s="1" t="s">
        <v>8223</v>
      </c>
      <c r="H2331" s="1" t="s">
        <v>8245</v>
      </c>
      <c r="I2331" s="1">
        <v>1381917540</v>
      </c>
      <c r="J2331" s="1">
        <v>1379990038</v>
      </c>
      <c r="K2331" s="1" t="b">
        <v>0</v>
      </c>
      <c r="L2331" s="1">
        <v>79</v>
      </c>
      <c r="M2331" s="1" t="b">
        <v>0</v>
      </c>
      <c r="N2331" s="1" t="s">
        <v>8277</v>
      </c>
      <c r="O2331" s="28">
        <f t="shared" si="360"/>
        <v>0.41538461538461541</v>
      </c>
      <c r="P2331" s="29">
        <f t="shared" si="361"/>
        <v>34.177215189873415</v>
      </c>
      <c r="Q2331" s="9" t="str">
        <f t="shared" si="362"/>
        <v>music</v>
      </c>
      <c r="R2331" s="26" t="str">
        <f t="shared" si="363"/>
        <v>jazz</v>
      </c>
      <c r="S2331" s="27">
        <f t="shared" si="364"/>
        <v>41541.106921296298</v>
      </c>
      <c r="T2331" s="5" t="str">
        <f t="shared" si="365"/>
        <v>Sep</v>
      </c>
      <c r="U2331" s="5" t="str">
        <f t="shared" si="366"/>
        <v>2013</v>
      </c>
      <c r="V2331" s="5" t="str">
        <f t="shared" si="367"/>
        <v>Oct</v>
      </c>
      <c r="W2331" s="1" t="str">
        <f t="shared" si="368"/>
        <v>2013</v>
      </c>
      <c r="X2331" s="27">
        <f t="shared" si="369"/>
        <v>41563.415972222225</v>
      </c>
    </row>
    <row r="2332" spans="1:24" ht="64" hidden="1" x14ac:dyDescent="0.2">
      <c r="A2332" s="1">
        <v>901</v>
      </c>
      <c r="B2332" s="7" t="s">
        <v>902</v>
      </c>
      <c r="C2332" s="7" t="s">
        <v>5011</v>
      </c>
      <c r="D2332" s="1">
        <v>6500</v>
      </c>
      <c r="E2332" s="1">
        <v>0</v>
      </c>
      <c r="F2332" s="1" t="s">
        <v>8220</v>
      </c>
      <c r="G2332" s="1" t="s">
        <v>8223</v>
      </c>
      <c r="H2332" s="1" t="s">
        <v>8245</v>
      </c>
      <c r="I2332" s="1">
        <v>1276024260</v>
      </c>
      <c r="J2332" s="1">
        <v>1272050914</v>
      </c>
      <c r="K2332" s="1" t="b">
        <v>0</v>
      </c>
      <c r="L2332" s="1">
        <v>0</v>
      </c>
      <c r="M2332" s="1" t="b">
        <v>0</v>
      </c>
      <c r="N2332" s="1" t="s">
        <v>8277</v>
      </c>
      <c r="O2332" s="28">
        <f t="shared" si="360"/>
        <v>0</v>
      </c>
      <c r="P2332" s="29">
        <f t="shared" si="361"/>
        <v>0</v>
      </c>
      <c r="Q2332" s="9" t="str">
        <f t="shared" si="362"/>
        <v>music</v>
      </c>
      <c r="R2332" s="26" t="str">
        <f t="shared" si="363"/>
        <v>jazz</v>
      </c>
      <c r="S2332" s="27">
        <f t="shared" si="364"/>
        <v>40291.81150462963</v>
      </c>
      <c r="T2332" s="5" t="str">
        <f t="shared" si="365"/>
        <v>Apr</v>
      </c>
      <c r="U2332" s="5" t="str">
        <f t="shared" si="366"/>
        <v>2010</v>
      </c>
      <c r="V2332" s="5" t="str">
        <f t="shared" si="367"/>
        <v>Jun</v>
      </c>
      <c r="W2332" s="1" t="str">
        <f t="shared" si="368"/>
        <v>2010</v>
      </c>
      <c r="X2332" s="27">
        <f t="shared" si="369"/>
        <v>40337.799305555556</v>
      </c>
    </row>
    <row r="2333" spans="1:24" ht="48" hidden="1" x14ac:dyDescent="0.2">
      <c r="A2333" s="1">
        <v>905</v>
      </c>
      <c r="B2333" s="7" t="s">
        <v>906</v>
      </c>
      <c r="C2333" s="7" t="s">
        <v>5015</v>
      </c>
      <c r="D2333" s="1">
        <v>6500</v>
      </c>
      <c r="E2333" s="1">
        <v>196</v>
      </c>
      <c r="F2333" s="1" t="s">
        <v>8220</v>
      </c>
      <c r="G2333" s="1" t="s">
        <v>8223</v>
      </c>
      <c r="H2333" s="1" t="s">
        <v>8245</v>
      </c>
      <c r="I2333" s="1">
        <v>1295847926</v>
      </c>
      <c r="J2333" s="1">
        <v>1290663926</v>
      </c>
      <c r="K2333" s="1" t="b">
        <v>0</v>
      </c>
      <c r="L2333" s="1">
        <v>6</v>
      </c>
      <c r="M2333" s="1" t="b">
        <v>0</v>
      </c>
      <c r="N2333" s="1" t="s">
        <v>8277</v>
      </c>
      <c r="O2333" s="28">
        <f t="shared" si="360"/>
        <v>3.0153846153846153E-2</v>
      </c>
      <c r="P2333" s="29">
        <f t="shared" si="361"/>
        <v>32.666666666666664</v>
      </c>
      <c r="Q2333" s="9" t="str">
        <f t="shared" si="362"/>
        <v>music</v>
      </c>
      <c r="R2333" s="26" t="str">
        <f t="shared" si="363"/>
        <v>jazz</v>
      </c>
      <c r="S2333" s="27">
        <f t="shared" si="364"/>
        <v>40507.239884259259</v>
      </c>
      <c r="T2333" s="5" t="str">
        <f t="shared" si="365"/>
        <v>Nov</v>
      </c>
      <c r="U2333" s="5" t="str">
        <f t="shared" si="366"/>
        <v>2010</v>
      </c>
      <c r="V2333" s="5" t="str">
        <f t="shared" si="367"/>
        <v>Jan</v>
      </c>
      <c r="W2333" s="1" t="str">
        <f t="shared" si="368"/>
        <v>2011</v>
      </c>
      <c r="X2333" s="27">
        <f t="shared" si="369"/>
        <v>40567.239884259259</v>
      </c>
    </row>
    <row r="2334" spans="1:24" ht="48" hidden="1" x14ac:dyDescent="0.2">
      <c r="A2334" s="1">
        <v>915</v>
      </c>
      <c r="B2334" s="7" t="s">
        <v>916</v>
      </c>
      <c r="C2334" s="7" t="s">
        <v>5025</v>
      </c>
      <c r="D2334" s="1">
        <v>6500</v>
      </c>
      <c r="E2334" s="1">
        <v>375</v>
      </c>
      <c r="F2334" s="1" t="s">
        <v>8220</v>
      </c>
      <c r="G2334" s="1" t="s">
        <v>8223</v>
      </c>
      <c r="H2334" s="1" t="s">
        <v>8245</v>
      </c>
      <c r="I2334" s="1">
        <v>1330577940</v>
      </c>
      <c r="J2334" s="1">
        <v>1327853914</v>
      </c>
      <c r="K2334" s="1" t="b">
        <v>0</v>
      </c>
      <c r="L2334" s="1">
        <v>9</v>
      </c>
      <c r="M2334" s="1" t="b">
        <v>0</v>
      </c>
      <c r="N2334" s="1" t="s">
        <v>8277</v>
      </c>
      <c r="O2334" s="28">
        <f t="shared" si="360"/>
        <v>5.7692307692307696E-2</v>
      </c>
      <c r="P2334" s="29">
        <f t="shared" si="361"/>
        <v>41.666666666666664</v>
      </c>
      <c r="Q2334" s="9" t="str">
        <f t="shared" si="362"/>
        <v>music</v>
      </c>
      <c r="R2334" s="26" t="str">
        <f t="shared" si="363"/>
        <v>jazz</v>
      </c>
      <c r="S2334" s="27">
        <f t="shared" si="364"/>
        <v>40937.679560185185</v>
      </c>
      <c r="T2334" s="5" t="str">
        <f t="shared" si="365"/>
        <v>Jan</v>
      </c>
      <c r="U2334" s="5" t="str">
        <f t="shared" si="366"/>
        <v>2012</v>
      </c>
      <c r="V2334" s="5" t="str">
        <f t="shared" si="367"/>
        <v>Mar</v>
      </c>
      <c r="W2334" s="1" t="str">
        <f t="shared" si="368"/>
        <v>2012</v>
      </c>
      <c r="X2334" s="27">
        <f t="shared" si="369"/>
        <v>40969.207638888889</v>
      </c>
    </row>
    <row r="2335" spans="1:24" ht="48" hidden="1" x14ac:dyDescent="0.2">
      <c r="A2335" s="1">
        <v>1156</v>
      </c>
      <c r="B2335" s="7" t="s">
        <v>1157</v>
      </c>
      <c r="C2335" s="7" t="s">
        <v>5266</v>
      </c>
      <c r="D2335" s="1">
        <v>6500</v>
      </c>
      <c r="E2335" s="1">
        <v>0</v>
      </c>
      <c r="F2335" s="1" t="s">
        <v>8220</v>
      </c>
      <c r="G2335" s="1" t="s">
        <v>8223</v>
      </c>
      <c r="H2335" s="1" t="s">
        <v>8245</v>
      </c>
      <c r="I2335" s="1">
        <v>1424742162</v>
      </c>
      <c r="J2335" s="1">
        <v>1422150162</v>
      </c>
      <c r="K2335" s="1" t="b">
        <v>0</v>
      </c>
      <c r="L2335" s="1">
        <v>0</v>
      </c>
      <c r="M2335" s="1" t="b">
        <v>0</v>
      </c>
      <c r="N2335" s="1" t="s">
        <v>8283</v>
      </c>
      <c r="O2335" s="28">
        <f t="shared" si="360"/>
        <v>0</v>
      </c>
      <c r="P2335" s="29">
        <f t="shared" si="361"/>
        <v>0</v>
      </c>
      <c r="Q2335" s="9" t="str">
        <f t="shared" si="362"/>
        <v>food</v>
      </c>
      <c r="R2335" s="26" t="str">
        <f t="shared" si="363"/>
        <v>food trucks</v>
      </c>
      <c r="S2335" s="27">
        <f t="shared" si="364"/>
        <v>42029.07131944444</v>
      </c>
      <c r="T2335" s="5" t="str">
        <f t="shared" si="365"/>
        <v>Jan</v>
      </c>
      <c r="U2335" s="5" t="str">
        <f t="shared" si="366"/>
        <v>2015</v>
      </c>
      <c r="V2335" s="5" t="str">
        <f t="shared" si="367"/>
        <v>Feb</v>
      </c>
      <c r="W2335" s="1" t="str">
        <f t="shared" si="368"/>
        <v>2015</v>
      </c>
      <c r="X2335" s="27">
        <f t="shared" si="369"/>
        <v>42059.07131944444</v>
      </c>
    </row>
    <row r="2336" spans="1:24" ht="48" hidden="1" x14ac:dyDescent="0.2">
      <c r="A2336" s="1">
        <v>1213</v>
      </c>
      <c r="B2336" s="7" t="s">
        <v>1214</v>
      </c>
      <c r="C2336" s="7" t="s">
        <v>5323</v>
      </c>
      <c r="D2336" s="1">
        <v>6500</v>
      </c>
      <c r="E2336" s="1">
        <v>6645</v>
      </c>
      <c r="F2336" s="1" t="s">
        <v>8218</v>
      </c>
      <c r="G2336" s="1" t="s">
        <v>8224</v>
      </c>
      <c r="H2336" s="1" t="s">
        <v>8246</v>
      </c>
      <c r="I2336" s="1">
        <v>1485886100</v>
      </c>
      <c r="J2336" s="1">
        <v>1482862100</v>
      </c>
      <c r="K2336" s="1" t="b">
        <v>0</v>
      </c>
      <c r="L2336" s="1">
        <v>108</v>
      </c>
      <c r="M2336" s="1" t="b">
        <v>1</v>
      </c>
      <c r="N2336" s="1" t="s">
        <v>8284</v>
      </c>
      <c r="O2336" s="28">
        <f t="shared" si="360"/>
        <v>1.0223076923076924</v>
      </c>
      <c r="P2336" s="29">
        <f t="shared" si="361"/>
        <v>61.527777777777779</v>
      </c>
      <c r="Q2336" s="9" t="str">
        <f t="shared" si="362"/>
        <v>photography</v>
      </c>
      <c r="R2336" s="26" t="str">
        <f t="shared" si="363"/>
        <v>photobooks</v>
      </c>
      <c r="S2336" s="27">
        <f t="shared" si="364"/>
        <v>42731.755787037036</v>
      </c>
      <c r="T2336" s="5" t="str">
        <f t="shared" si="365"/>
        <v>Dec</v>
      </c>
      <c r="U2336" s="5" t="str">
        <f t="shared" si="366"/>
        <v>2016</v>
      </c>
      <c r="V2336" s="5" t="str">
        <f t="shared" si="367"/>
        <v>Jan</v>
      </c>
      <c r="W2336" s="1" t="str">
        <f t="shared" si="368"/>
        <v>2017</v>
      </c>
      <c r="X2336" s="27">
        <f t="shared" si="369"/>
        <v>42766.755787037036</v>
      </c>
    </row>
    <row r="2337" spans="1:24" ht="48" hidden="1" x14ac:dyDescent="0.2">
      <c r="A2337" s="1">
        <v>1262</v>
      </c>
      <c r="B2337" s="7" t="s">
        <v>1263</v>
      </c>
      <c r="C2337" s="7" t="s">
        <v>5372</v>
      </c>
      <c r="D2337" s="1">
        <v>6500</v>
      </c>
      <c r="E2337" s="1">
        <v>8152</v>
      </c>
      <c r="F2337" s="1" t="s">
        <v>8218</v>
      </c>
      <c r="G2337" s="1" t="s">
        <v>8228</v>
      </c>
      <c r="H2337" s="1" t="s">
        <v>8250</v>
      </c>
      <c r="I2337" s="1">
        <v>1392574692</v>
      </c>
      <c r="J2337" s="1">
        <v>1389982692</v>
      </c>
      <c r="K2337" s="1" t="b">
        <v>1</v>
      </c>
      <c r="L2337" s="1">
        <v>105</v>
      </c>
      <c r="M2337" s="1" t="b">
        <v>1</v>
      </c>
      <c r="N2337" s="1" t="s">
        <v>8275</v>
      </c>
      <c r="O2337" s="28">
        <f t="shared" si="360"/>
        <v>1.2541538461538462</v>
      </c>
      <c r="P2337" s="29">
        <f t="shared" si="361"/>
        <v>77.638095238095232</v>
      </c>
      <c r="Q2337" s="9" t="str">
        <f t="shared" si="362"/>
        <v>music</v>
      </c>
      <c r="R2337" s="26" t="str">
        <f t="shared" si="363"/>
        <v>rock</v>
      </c>
      <c r="S2337" s="27">
        <f t="shared" si="364"/>
        <v>41656.762638888889</v>
      </c>
      <c r="T2337" s="5" t="str">
        <f t="shared" si="365"/>
        <v>Jan</v>
      </c>
      <c r="U2337" s="5" t="str">
        <f t="shared" si="366"/>
        <v>2014</v>
      </c>
      <c r="V2337" s="5" t="str">
        <f t="shared" si="367"/>
        <v>Feb</v>
      </c>
      <c r="W2337" s="1" t="str">
        <f t="shared" si="368"/>
        <v>2014</v>
      </c>
      <c r="X2337" s="27">
        <f t="shared" si="369"/>
        <v>41686.762638888889</v>
      </c>
    </row>
    <row r="2338" spans="1:24" ht="48" hidden="1" x14ac:dyDescent="0.2">
      <c r="A2338" s="1">
        <v>1278</v>
      </c>
      <c r="B2338" s="7" t="s">
        <v>1279</v>
      </c>
      <c r="C2338" s="7" t="s">
        <v>5388</v>
      </c>
      <c r="D2338" s="1">
        <v>6500</v>
      </c>
      <c r="E2338" s="1">
        <v>10071</v>
      </c>
      <c r="F2338" s="1" t="s">
        <v>8218</v>
      </c>
      <c r="G2338" s="1" t="s">
        <v>8223</v>
      </c>
      <c r="H2338" s="1" t="s">
        <v>8245</v>
      </c>
      <c r="I2338" s="1">
        <v>1403661600</v>
      </c>
      <c r="J2338" s="1">
        <v>1401196766</v>
      </c>
      <c r="K2338" s="1" t="b">
        <v>1</v>
      </c>
      <c r="L2338" s="1">
        <v>190</v>
      </c>
      <c r="M2338" s="1" t="b">
        <v>1</v>
      </c>
      <c r="N2338" s="1" t="s">
        <v>8275</v>
      </c>
      <c r="O2338" s="28">
        <f t="shared" si="360"/>
        <v>1.5493846153846154</v>
      </c>
      <c r="P2338" s="29">
        <f t="shared" si="361"/>
        <v>53.005263157894738</v>
      </c>
      <c r="Q2338" s="9" t="str">
        <f t="shared" si="362"/>
        <v>music</v>
      </c>
      <c r="R2338" s="26" t="str">
        <f t="shared" si="363"/>
        <v>rock</v>
      </c>
      <c r="S2338" s="27">
        <f t="shared" si="364"/>
        <v>41786.555162037039</v>
      </c>
      <c r="T2338" s="5" t="str">
        <f t="shared" si="365"/>
        <v>May</v>
      </c>
      <c r="U2338" s="5" t="str">
        <f t="shared" si="366"/>
        <v>2014</v>
      </c>
      <c r="V2338" s="5" t="str">
        <f t="shared" si="367"/>
        <v>Jun</v>
      </c>
      <c r="W2338" s="1" t="str">
        <f t="shared" si="368"/>
        <v>2014</v>
      </c>
      <c r="X2338" s="27">
        <f t="shared" si="369"/>
        <v>41815.083333333336</v>
      </c>
    </row>
    <row r="2339" spans="1:24" ht="32" hidden="1" x14ac:dyDescent="0.2">
      <c r="A2339" s="1">
        <v>1504</v>
      </c>
      <c r="B2339" s="7" t="s">
        <v>1505</v>
      </c>
      <c r="C2339" s="7" t="s">
        <v>5614</v>
      </c>
      <c r="D2339" s="1">
        <v>6500</v>
      </c>
      <c r="E2339" s="1">
        <v>18066</v>
      </c>
      <c r="F2339" s="1" t="s">
        <v>8218</v>
      </c>
      <c r="G2339" s="1" t="s">
        <v>8224</v>
      </c>
      <c r="H2339" s="1" t="s">
        <v>8246</v>
      </c>
      <c r="I2339" s="1">
        <v>1402389180</v>
      </c>
      <c r="J2339" s="1">
        <v>1399996024</v>
      </c>
      <c r="K2339" s="1" t="b">
        <v>1</v>
      </c>
      <c r="L2339" s="1">
        <v>269</v>
      </c>
      <c r="M2339" s="1" t="b">
        <v>1</v>
      </c>
      <c r="N2339" s="1" t="s">
        <v>8284</v>
      </c>
      <c r="O2339" s="28">
        <f t="shared" si="360"/>
        <v>2.7793846153846156</v>
      </c>
      <c r="P2339" s="29">
        <f t="shared" si="361"/>
        <v>67.159851301115239</v>
      </c>
      <c r="Q2339" s="9" t="str">
        <f t="shared" si="362"/>
        <v>photography</v>
      </c>
      <c r="R2339" s="26" t="str">
        <f t="shared" si="363"/>
        <v>photobooks</v>
      </c>
      <c r="S2339" s="27">
        <f t="shared" si="364"/>
        <v>41772.657685185186</v>
      </c>
      <c r="T2339" s="5" t="str">
        <f t="shared" si="365"/>
        <v>May</v>
      </c>
      <c r="U2339" s="5" t="str">
        <f t="shared" si="366"/>
        <v>2014</v>
      </c>
      <c r="V2339" s="5" t="str">
        <f t="shared" si="367"/>
        <v>Jun</v>
      </c>
      <c r="W2339" s="1" t="str">
        <f t="shared" si="368"/>
        <v>2014</v>
      </c>
      <c r="X2339" s="27">
        <f t="shared" si="369"/>
        <v>41800.356249999997</v>
      </c>
    </row>
    <row r="2340" spans="1:24" ht="32" hidden="1" x14ac:dyDescent="0.2">
      <c r="A2340" s="1">
        <v>1726</v>
      </c>
      <c r="B2340" s="7" t="s">
        <v>1727</v>
      </c>
      <c r="C2340" s="7" t="s">
        <v>5836</v>
      </c>
      <c r="D2340" s="1">
        <v>6500</v>
      </c>
      <c r="E2340" s="1">
        <v>2196</v>
      </c>
      <c r="F2340" s="1" t="s">
        <v>8220</v>
      </c>
      <c r="G2340" s="1" t="s">
        <v>8223</v>
      </c>
      <c r="H2340" s="1" t="s">
        <v>8245</v>
      </c>
      <c r="I2340" s="1">
        <v>1403906664</v>
      </c>
      <c r="J2340" s="1">
        <v>1401401064</v>
      </c>
      <c r="K2340" s="1" t="b">
        <v>0</v>
      </c>
      <c r="L2340" s="1">
        <v>16</v>
      </c>
      <c r="M2340" s="1" t="b">
        <v>0</v>
      </c>
      <c r="N2340" s="1" t="s">
        <v>8292</v>
      </c>
      <c r="O2340" s="28">
        <f t="shared" si="360"/>
        <v>0.33784615384615385</v>
      </c>
      <c r="P2340" s="29">
        <f t="shared" si="361"/>
        <v>137.25</v>
      </c>
      <c r="Q2340" s="9" t="str">
        <f t="shared" si="362"/>
        <v>music</v>
      </c>
      <c r="R2340" s="26" t="str">
        <f t="shared" si="363"/>
        <v>faith</v>
      </c>
      <c r="S2340" s="27">
        <f t="shared" si="364"/>
        <v>41788.919722222221</v>
      </c>
      <c r="T2340" s="5" t="str">
        <f t="shared" si="365"/>
        <v>May</v>
      </c>
      <c r="U2340" s="5" t="str">
        <f t="shared" si="366"/>
        <v>2014</v>
      </c>
      <c r="V2340" s="5" t="str">
        <f t="shared" si="367"/>
        <v>Jun</v>
      </c>
      <c r="W2340" s="1" t="str">
        <f t="shared" si="368"/>
        <v>2014</v>
      </c>
      <c r="X2340" s="27">
        <f t="shared" si="369"/>
        <v>41817.919722222221</v>
      </c>
    </row>
    <row r="2341" spans="1:24" ht="48" hidden="1" x14ac:dyDescent="0.2">
      <c r="A2341" s="1">
        <v>1812</v>
      </c>
      <c r="B2341" s="7" t="s">
        <v>1813</v>
      </c>
      <c r="C2341" s="7" t="s">
        <v>5922</v>
      </c>
      <c r="D2341" s="1">
        <v>6500</v>
      </c>
      <c r="E2341" s="1">
        <v>865</v>
      </c>
      <c r="F2341" s="1" t="s">
        <v>8220</v>
      </c>
      <c r="G2341" s="1" t="s">
        <v>8224</v>
      </c>
      <c r="H2341" s="1" t="s">
        <v>8246</v>
      </c>
      <c r="I2341" s="1">
        <v>1467531536</v>
      </c>
      <c r="J2341" s="1">
        <v>1464939536</v>
      </c>
      <c r="K2341" s="1" t="b">
        <v>0</v>
      </c>
      <c r="L2341" s="1">
        <v>23</v>
      </c>
      <c r="M2341" s="1" t="b">
        <v>0</v>
      </c>
      <c r="N2341" s="1" t="s">
        <v>8284</v>
      </c>
      <c r="O2341" s="28">
        <f t="shared" si="360"/>
        <v>0.13307692307692306</v>
      </c>
      <c r="P2341" s="29">
        <f t="shared" si="361"/>
        <v>37.608695652173914</v>
      </c>
      <c r="Q2341" s="9" t="str">
        <f t="shared" si="362"/>
        <v>photography</v>
      </c>
      <c r="R2341" s="26" t="str">
        <f t="shared" si="363"/>
        <v>photobooks</v>
      </c>
      <c r="S2341" s="27">
        <f t="shared" si="364"/>
        <v>42524.318703703699</v>
      </c>
      <c r="T2341" s="5" t="str">
        <f t="shared" si="365"/>
        <v>Jun</v>
      </c>
      <c r="U2341" s="5" t="str">
        <f t="shared" si="366"/>
        <v>2016</v>
      </c>
      <c r="V2341" s="5" t="str">
        <f t="shared" si="367"/>
        <v>Jul</v>
      </c>
      <c r="W2341" s="1" t="str">
        <f t="shared" si="368"/>
        <v>2016</v>
      </c>
      <c r="X2341" s="27">
        <f t="shared" si="369"/>
        <v>42554.318703703699</v>
      </c>
    </row>
    <row r="2342" spans="1:24" ht="48" hidden="1" x14ac:dyDescent="0.2">
      <c r="A2342" s="1">
        <v>1864</v>
      </c>
      <c r="B2342" s="7" t="s">
        <v>1865</v>
      </c>
      <c r="C2342" s="7" t="s">
        <v>5974</v>
      </c>
      <c r="D2342" s="1">
        <v>6500</v>
      </c>
      <c r="E2342" s="1">
        <v>2788</v>
      </c>
      <c r="F2342" s="1" t="s">
        <v>8220</v>
      </c>
      <c r="G2342" s="1" t="s">
        <v>8223</v>
      </c>
      <c r="H2342" s="1" t="s">
        <v>8245</v>
      </c>
      <c r="I2342" s="1">
        <v>1399223500</v>
      </c>
      <c r="J2342" s="1">
        <v>1396631500</v>
      </c>
      <c r="K2342" s="1" t="b">
        <v>0</v>
      </c>
      <c r="L2342" s="1">
        <v>48</v>
      </c>
      <c r="M2342" s="1" t="b">
        <v>0</v>
      </c>
      <c r="N2342" s="1" t="s">
        <v>8282</v>
      </c>
      <c r="O2342" s="28">
        <f t="shared" si="360"/>
        <v>0.42892307692307691</v>
      </c>
      <c r="P2342" s="29">
        <f t="shared" si="361"/>
        <v>58.083333333333336</v>
      </c>
      <c r="Q2342" s="9" t="str">
        <f t="shared" si="362"/>
        <v>games</v>
      </c>
      <c r="R2342" s="26" t="str">
        <f t="shared" si="363"/>
        <v>mobile games</v>
      </c>
      <c r="S2342" s="27">
        <f t="shared" si="364"/>
        <v>41733.716435185182</v>
      </c>
      <c r="T2342" s="5" t="str">
        <f t="shared" si="365"/>
        <v>Apr</v>
      </c>
      <c r="U2342" s="5" t="str">
        <f t="shared" si="366"/>
        <v>2014</v>
      </c>
      <c r="V2342" s="5" t="str">
        <f t="shared" si="367"/>
        <v>May</v>
      </c>
      <c r="W2342" s="1" t="str">
        <f t="shared" si="368"/>
        <v>2014</v>
      </c>
      <c r="X2342" s="27">
        <f t="shared" si="369"/>
        <v>41763.716435185182</v>
      </c>
    </row>
    <row r="2343" spans="1:24" ht="48" hidden="1" x14ac:dyDescent="0.2">
      <c r="A2343" s="1">
        <v>1871</v>
      </c>
      <c r="B2343" s="7" t="s">
        <v>1872</v>
      </c>
      <c r="C2343" s="7" t="s">
        <v>5981</v>
      </c>
      <c r="D2343" s="1">
        <v>6500</v>
      </c>
      <c r="E2343" s="1">
        <v>4666</v>
      </c>
      <c r="F2343" s="1" t="s">
        <v>8220</v>
      </c>
      <c r="G2343" s="1" t="s">
        <v>8223</v>
      </c>
      <c r="H2343" s="1" t="s">
        <v>8245</v>
      </c>
      <c r="I2343" s="1">
        <v>1416512901</v>
      </c>
      <c r="J2343" s="1">
        <v>1413053301</v>
      </c>
      <c r="K2343" s="1" t="b">
        <v>0</v>
      </c>
      <c r="L2343" s="1">
        <v>95</v>
      </c>
      <c r="M2343" s="1" t="b">
        <v>0</v>
      </c>
      <c r="N2343" s="1" t="s">
        <v>8282</v>
      </c>
      <c r="O2343" s="28">
        <f t="shared" si="360"/>
        <v>0.7178461538461538</v>
      </c>
      <c r="P2343" s="29">
        <f t="shared" si="361"/>
        <v>49.11578947368421</v>
      </c>
      <c r="Q2343" s="9" t="str">
        <f t="shared" si="362"/>
        <v>games</v>
      </c>
      <c r="R2343" s="26" t="str">
        <f t="shared" si="363"/>
        <v>mobile games</v>
      </c>
      <c r="S2343" s="27">
        <f t="shared" si="364"/>
        <v>41923.783576388887</v>
      </c>
      <c r="T2343" s="5" t="str">
        <f t="shared" si="365"/>
        <v>Oct</v>
      </c>
      <c r="U2343" s="5" t="str">
        <f t="shared" si="366"/>
        <v>2014</v>
      </c>
      <c r="V2343" s="5" t="str">
        <f t="shared" si="367"/>
        <v>Nov</v>
      </c>
      <c r="W2343" s="1" t="str">
        <f t="shared" si="368"/>
        <v>2014</v>
      </c>
      <c r="X2343" s="27">
        <f t="shared" si="369"/>
        <v>41963.825243055559</v>
      </c>
    </row>
    <row r="2344" spans="1:24" ht="48" hidden="1" x14ac:dyDescent="0.2">
      <c r="A2344" s="1">
        <v>1997</v>
      </c>
      <c r="B2344" s="7" t="s">
        <v>1998</v>
      </c>
      <c r="C2344" s="7" t="s">
        <v>6107</v>
      </c>
      <c r="D2344" s="1">
        <v>6500</v>
      </c>
      <c r="E2344" s="1">
        <v>0</v>
      </c>
      <c r="F2344" s="1" t="s">
        <v>8220</v>
      </c>
      <c r="G2344" s="1" t="s">
        <v>8223</v>
      </c>
      <c r="H2344" s="1" t="s">
        <v>8245</v>
      </c>
      <c r="I2344" s="1">
        <v>1409091612</v>
      </c>
      <c r="J2344" s="1">
        <v>1406499612</v>
      </c>
      <c r="K2344" s="1" t="b">
        <v>0</v>
      </c>
      <c r="L2344" s="1">
        <v>0</v>
      </c>
      <c r="M2344" s="1" t="b">
        <v>0</v>
      </c>
      <c r="N2344" s="1" t="s">
        <v>8295</v>
      </c>
      <c r="O2344" s="28">
        <f t="shared" si="360"/>
        <v>0</v>
      </c>
      <c r="P2344" s="29">
        <f t="shared" si="361"/>
        <v>0</v>
      </c>
      <c r="Q2344" s="9" t="str">
        <f t="shared" si="362"/>
        <v>photography</v>
      </c>
      <c r="R2344" s="26" t="str">
        <f t="shared" si="363"/>
        <v>people</v>
      </c>
      <c r="S2344" s="27">
        <f t="shared" si="364"/>
        <v>41847.930694444447</v>
      </c>
      <c r="T2344" s="5" t="str">
        <f t="shared" si="365"/>
        <v>Jul</v>
      </c>
      <c r="U2344" s="5" t="str">
        <f t="shared" si="366"/>
        <v>2014</v>
      </c>
      <c r="V2344" s="5" t="str">
        <f t="shared" si="367"/>
        <v>Aug</v>
      </c>
      <c r="W2344" s="1" t="str">
        <f t="shared" si="368"/>
        <v>2014</v>
      </c>
      <c r="X2344" s="27">
        <f t="shared" si="369"/>
        <v>41877.930694444447</v>
      </c>
    </row>
    <row r="2345" spans="1:24" ht="48" hidden="1" x14ac:dyDescent="0.2">
      <c r="A2345" s="1">
        <v>2530</v>
      </c>
      <c r="B2345" s="7" t="s">
        <v>2530</v>
      </c>
      <c r="C2345" s="7" t="s">
        <v>6640</v>
      </c>
      <c r="D2345" s="1">
        <v>6500</v>
      </c>
      <c r="E2345" s="1">
        <v>6500</v>
      </c>
      <c r="F2345" s="1" t="s">
        <v>8218</v>
      </c>
      <c r="G2345" s="1" t="s">
        <v>8223</v>
      </c>
      <c r="H2345" s="1" t="s">
        <v>8245</v>
      </c>
      <c r="I2345" s="1">
        <v>1429505400</v>
      </c>
      <c r="J2345" s="1">
        <v>1426711505</v>
      </c>
      <c r="K2345" s="1" t="b">
        <v>0</v>
      </c>
      <c r="L2345" s="1">
        <v>48</v>
      </c>
      <c r="M2345" s="1" t="b">
        <v>1</v>
      </c>
      <c r="N2345" s="1" t="s">
        <v>8299</v>
      </c>
      <c r="O2345" s="28">
        <f t="shared" si="360"/>
        <v>1</v>
      </c>
      <c r="P2345" s="29">
        <f t="shared" si="361"/>
        <v>135.41666666666666</v>
      </c>
      <c r="Q2345" s="9" t="str">
        <f t="shared" si="362"/>
        <v>music</v>
      </c>
      <c r="R2345" s="26" t="str">
        <f t="shared" si="363"/>
        <v>classical music</v>
      </c>
      <c r="S2345" s="27">
        <f t="shared" si="364"/>
        <v>42081.864641203705</v>
      </c>
      <c r="T2345" s="5" t="str">
        <f t="shared" si="365"/>
        <v>Mar</v>
      </c>
      <c r="U2345" s="5" t="str">
        <f t="shared" si="366"/>
        <v>2015</v>
      </c>
      <c r="V2345" s="5" t="str">
        <f t="shared" si="367"/>
        <v>Apr</v>
      </c>
      <c r="W2345" s="1" t="str">
        <f t="shared" si="368"/>
        <v>2015</v>
      </c>
      <c r="X2345" s="27">
        <f t="shared" si="369"/>
        <v>42114.201388888891</v>
      </c>
    </row>
    <row r="2346" spans="1:24" ht="48" hidden="1" x14ac:dyDescent="0.2">
      <c r="A2346" s="1">
        <v>2550</v>
      </c>
      <c r="B2346" s="7" t="s">
        <v>2550</v>
      </c>
      <c r="C2346" s="7" t="s">
        <v>6660</v>
      </c>
      <c r="D2346" s="1">
        <v>6500</v>
      </c>
      <c r="E2346" s="1">
        <v>6555</v>
      </c>
      <c r="F2346" s="1" t="s">
        <v>8218</v>
      </c>
      <c r="G2346" s="1" t="s">
        <v>8223</v>
      </c>
      <c r="H2346" s="1" t="s">
        <v>8245</v>
      </c>
      <c r="I2346" s="1">
        <v>1444276740</v>
      </c>
      <c r="J2346" s="1">
        <v>1439392406</v>
      </c>
      <c r="K2346" s="1" t="b">
        <v>0</v>
      </c>
      <c r="L2346" s="1">
        <v>150</v>
      </c>
      <c r="M2346" s="1" t="b">
        <v>1</v>
      </c>
      <c r="N2346" s="1" t="s">
        <v>8299</v>
      </c>
      <c r="O2346" s="28">
        <f t="shared" si="360"/>
        <v>1.0084615384615385</v>
      </c>
      <c r="P2346" s="29">
        <f t="shared" si="361"/>
        <v>43.7</v>
      </c>
      <c r="Q2346" s="9" t="str">
        <f t="shared" si="362"/>
        <v>music</v>
      </c>
      <c r="R2346" s="26" t="str">
        <f t="shared" si="363"/>
        <v>classical music</v>
      </c>
      <c r="S2346" s="27">
        <f t="shared" si="364"/>
        <v>42228.634328703702</v>
      </c>
      <c r="T2346" s="5" t="str">
        <f t="shared" si="365"/>
        <v>Aug</v>
      </c>
      <c r="U2346" s="5" t="str">
        <f t="shared" si="366"/>
        <v>2015</v>
      </c>
      <c r="V2346" s="5" t="str">
        <f t="shared" si="367"/>
        <v>Oct</v>
      </c>
      <c r="W2346" s="1" t="str">
        <f t="shared" si="368"/>
        <v>2015</v>
      </c>
      <c r="X2346" s="27">
        <f t="shared" si="369"/>
        <v>42285.165972222225</v>
      </c>
    </row>
    <row r="2347" spans="1:24" ht="48" hidden="1" x14ac:dyDescent="0.2">
      <c r="A2347" s="1">
        <v>2569</v>
      </c>
      <c r="B2347" s="7" t="s">
        <v>2569</v>
      </c>
      <c r="C2347" s="7" t="s">
        <v>6679</v>
      </c>
      <c r="D2347" s="1">
        <v>6500</v>
      </c>
      <c r="E2347" s="1">
        <v>145</v>
      </c>
      <c r="F2347" s="1" t="s">
        <v>8219</v>
      </c>
      <c r="G2347" s="1" t="s">
        <v>8223</v>
      </c>
      <c r="H2347" s="1" t="s">
        <v>8245</v>
      </c>
      <c r="I2347" s="1">
        <v>1442457112</v>
      </c>
      <c r="J2347" s="1">
        <v>1439865112</v>
      </c>
      <c r="K2347" s="1" t="b">
        <v>0</v>
      </c>
      <c r="L2347" s="1">
        <v>2</v>
      </c>
      <c r="M2347" s="1" t="b">
        <v>0</v>
      </c>
      <c r="N2347" s="1" t="s">
        <v>8283</v>
      </c>
      <c r="O2347" s="28">
        <f t="shared" si="360"/>
        <v>2.2307692307692306E-2</v>
      </c>
      <c r="P2347" s="29">
        <f t="shared" si="361"/>
        <v>72.5</v>
      </c>
      <c r="Q2347" s="9" t="str">
        <f t="shared" si="362"/>
        <v>food</v>
      </c>
      <c r="R2347" s="26" t="str">
        <f t="shared" si="363"/>
        <v>food trucks</v>
      </c>
      <c r="S2347" s="27">
        <f t="shared" si="364"/>
        <v>42234.105462962965</v>
      </c>
      <c r="T2347" s="5" t="str">
        <f t="shared" si="365"/>
        <v>Aug</v>
      </c>
      <c r="U2347" s="5" t="str">
        <f t="shared" si="366"/>
        <v>2015</v>
      </c>
      <c r="V2347" s="5" t="str">
        <f t="shared" si="367"/>
        <v>Sep</v>
      </c>
      <c r="W2347" s="1" t="str">
        <f t="shared" si="368"/>
        <v>2015</v>
      </c>
      <c r="X2347" s="27">
        <f t="shared" si="369"/>
        <v>42264.105462962965</v>
      </c>
    </row>
    <row r="2348" spans="1:24" ht="32" hidden="1" x14ac:dyDescent="0.2">
      <c r="A2348" s="1">
        <v>3310</v>
      </c>
      <c r="B2348" s="7" t="s">
        <v>3310</v>
      </c>
      <c r="C2348" s="7" t="s">
        <v>7420</v>
      </c>
      <c r="D2348" s="1">
        <v>6500</v>
      </c>
      <c r="E2348" s="1">
        <v>6505</v>
      </c>
      <c r="F2348" s="1" t="s">
        <v>8218</v>
      </c>
      <c r="G2348" s="1" t="s">
        <v>8223</v>
      </c>
      <c r="H2348" s="1" t="s">
        <v>8245</v>
      </c>
      <c r="I2348" s="1">
        <v>1444169825</v>
      </c>
      <c r="J2348" s="1">
        <v>1441577825</v>
      </c>
      <c r="K2348" s="1" t="b">
        <v>0</v>
      </c>
      <c r="L2348" s="1">
        <v>31</v>
      </c>
      <c r="M2348" s="1" t="b">
        <v>1</v>
      </c>
      <c r="N2348" s="1" t="s">
        <v>8270</v>
      </c>
      <c r="O2348" s="28">
        <f t="shared" si="360"/>
        <v>1.0007692307692309</v>
      </c>
      <c r="P2348" s="29">
        <f t="shared" si="361"/>
        <v>209.83870967741936</v>
      </c>
      <c r="Q2348" s="9" t="str">
        <f t="shared" si="362"/>
        <v>theater</v>
      </c>
      <c r="R2348" s="26" t="str">
        <f t="shared" si="363"/>
        <v>plays</v>
      </c>
      <c r="S2348" s="27">
        <f t="shared" si="364"/>
        <v>42253.928530092591</v>
      </c>
      <c r="T2348" s="5" t="str">
        <f t="shared" si="365"/>
        <v>Sep</v>
      </c>
      <c r="U2348" s="5" t="str">
        <f t="shared" si="366"/>
        <v>2015</v>
      </c>
      <c r="V2348" s="5" t="str">
        <f t="shared" si="367"/>
        <v>Oct</v>
      </c>
      <c r="W2348" s="1" t="str">
        <f t="shared" si="368"/>
        <v>2015</v>
      </c>
      <c r="X2348" s="27">
        <f t="shared" si="369"/>
        <v>42283.928530092591</v>
      </c>
    </row>
    <row r="2349" spans="1:24" ht="48" hidden="1" x14ac:dyDescent="0.2">
      <c r="A2349" s="1">
        <v>1254</v>
      </c>
      <c r="B2349" s="7" t="s">
        <v>1255</v>
      </c>
      <c r="C2349" s="7" t="s">
        <v>5364</v>
      </c>
      <c r="D2349" s="1">
        <v>6700</v>
      </c>
      <c r="E2349" s="1">
        <v>13323</v>
      </c>
      <c r="F2349" s="1" t="s">
        <v>8218</v>
      </c>
      <c r="G2349" s="1" t="s">
        <v>8223</v>
      </c>
      <c r="H2349" s="1" t="s">
        <v>8245</v>
      </c>
      <c r="I2349" s="1">
        <v>1293857940</v>
      </c>
      <c r="J2349" s="1">
        <v>1288968886</v>
      </c>
      <c r="K2349" s="1" t="b">
        <v>1</v>
      </c>
      <c r="L2349" s="1">
        <v>141</v>
      </c>
      <c r="M2349" s="1" t="b">
        <v>1</v>
      </c>
      <c r="N2349" s="1" t="s">
        <v>8275</v>
      </c>
      <c r="O2349" s="28">
        <f t="shared" si="360"/>
        <v>1.9885074626865671</v>
      </c>
      <c r="P2349" s="29">
        <f t="shared" si="361"/>
        <v>94.489361702127653</v>
      </c>
      <c r="Q2349" s="9" t="str">
        <f t="shared" si="362"/>
        <v>music</v>
      </c>
      <c r="R2349" s="26" t="str">
        <f t="shared" si="363"/>
        <v>rock</v>
      </c>
      <c r="S2349" s="27">
        <f t="shared" si="364"/>
        <v>40487.621365740742</v>
      </c>
      <c r="T2349" s="5" t="str">
        <f t="shared" si="365"/>
        <v>Nov</v>
      </c>
      <c r="U2349" s="5" t="str">
        <f t="shared" si="366"/>
        <v>2010</v>
      </c>
      <c r="V2349" s="5" t="str">
        <f t="shared" si="367"/>
        <v>Jan</v>
      </c>
      <c r="W2349" s="1" t="str">
        <f t="shared" si="368"/>
        <v>2011</v>
      </c>
      <c r="X2349" s="27">
        <f t="shared" si="369"/>
        <v>40544.207638888889</v>
      </c>
    </row>
    <row r="2350" spans="1:24" ht="48" hidden="1" x14ac:dyDescent="0.2">
      <c r="A2350" s="1">
        <v>1485</v>
      </c>
      <c r="B2350" s="7" t="s">
        <v>1486</v>
      </c>
      <c r="C2350" s="7" t="s">
        <v>5595</v>
      </c>
      <c r="D2350" s="1">
        <v>6700</v>
      </c>
      <c r="E2350" s="1">
        <v>150</v>
      </c>
      <c r="F2350" s="1" t="s">
        <v>8220</v>
      </c>
      <c r="G2350" s="1" t="s">
        <v>8223</v>
      </c>
      <c r="H2350" s="1" t="s">
        <v>8245</v>
      </c>
      <c r="I2350" s="1">
        <v>1434827173</v>
      </c>
      <c r="J2350" s="1">
        <v>1430939173</v>
      </c>
      <c r="K2350" s="1" t="b">
        <v>0</v>
      </c>
      <c r="L2350" s="1">
        <v>3</v>
      </c>
      <c r="M2350" s="1" t="b">
        <v>0</v>
      </c>
      <c r="N2350" s="1" t="s">
        <v>8274</v>
      </c>
      <c r="O2350" s="28">
        <f t="shared" si="360"/>
        <v>2.2388059701492536E-2</v>
      </c>
      <c r="P2350" s="29">
        <f t="shared" si="361"/>
        <v>50</v>
      </c>
      <c r="Q2350" s="9" t="str">
        <f t="shared" si="362"/>
        <v>publishing</v>
      </c>
      <c r="R2350" s="26" t="str">
        <f t="shared" si="363"/>
        <v>fiction</v>
      </c>
      <c r="S2350" s="27">
        <f t="shared" si="364"/>
        <v>42130.795983796299</v>
      </c>
      <c r="T2350" s="5" t="str">
        <f t="shared" si="365"/>
        <v>May</v>
      </c>
      <c r="U2350" s="5" t="str">
        <f t="shared" si="366"/>
        <v>2015</v>
      </c>
      <c r="V2350" s="5" t="str">
        <f t="shared" si="367"/>
        <v>Jun</v>
      </c>
      <c r="W2350" s="1" t="str">
        <f t="shared" si="368"/>
        <v>2015</v>
      </c>
      <c r="X2350" s="27">
        <f t="shared" si="369"/>
        <v>42175.795983796299</v>
      </c>
    </row>
    <row r="2351" spans="1:24" ht="48" hidden="1" x14ac:dyDescent="0.2">
      <c r="A2351" s="1">
        <v>1159</v>
      </c>
      <c r="B2351" s="7" t="s">
        <v>1160</v>
      </c>
      <c r="C2351" s="7" t="s">
        <v>5269</v>
      </c>
      <c r="D2351" s="1">
        <v>6750</v>
      </c>
      <c r="E2351" s="1">
        <v>0</v>
      </c>
      <c r="F2351" s="1" t="s">
        <v>8220</v>
      </c>
      <c r="G2351" s="1" t="s">
        <v>8223</v>
      </c>
      <c r="H2351" s="1" t="s">
        <v>8245</v>
      </c>
      <c r="I2351" s="1">
        <v>1435679100</v>
      </c>
      <c r="J2351" s="1">
        <v>1433006765</v>
      </c>
      <c r="K2351" s="1" t="b">
        <v>0</v>
      </c>
      <c r="L2351" s="1">
        <v>0</v>
      </c>
      <c r="M2351" s="1" t="b">
        <v>0</v>
      </c>
      <c r="N2351" s="1" t="s">
        <v>8283</v>
      </c>
      <c r="O2351" s="28">
        <f t="shared" si="360"/>
        <v>0</v>
      </c>
      <c r="P2351" s="29">
        <f t="shared" si="361"/>
        <v>0</v>
      </c>
      <c r="Q2351" s="9" t="str">
        <f t="shared" si="362"/>
        <v>food</v>
      </c>
      <c r="R2351" s="26" t="str">
        <f t="shared" si="363"/>
        <v>food trucks</v>
      </c>
      <c r="S2351" s="27">
        <f t="shared" si="364"/>
        <v>42154.726446759261</v>
      </c>
      <c r="T2351" s="5" t="str">
        <f t="shared" si="365"/>
        <v>May</v>
      </c>
      <c r="U2351" s="5" t="str">
        <f t="shared" si="366"/>
        <v>2015</v>
      </c>
      <c r="V2351" s="5" t="str">
        <f t="shared" si="367"/>
        <v>Jun</v>
      </c>
      <c r="W2351" s="1" t="str">
        <f t="shared" si="368"/>
        <v>2015</v>
      </c>
      <c r="X2351" s="27">
        <f t="shared" si="369"/>
        <v>42185.65625</v>
      </c>
    </row>
    <row r="2352" spans="1:24" ht="48" hidden="1" x14ac:dyDescent="0.2">
      <c r="A2352" s="1">
        <v>1622</v>
      </c>
      <c r="B2352" s="7" t="s">
        <v>1623</v>
      </c>
      <c r="C2352" s="7" t="s">
        <v>5732</v>
      </c>
      <c r="D2352" s="1">
        <v>6900</v>
      </c>
      <c r="E2352" s="1">
        <v>7019</v>
      </c>
      <c r="F2352" s="1" t="s">
        <v>8218</v>
      </c>
      <c r="G2352" s="1" t="s">
        <v>8223</v>
      </c>
      <c r="H2352" s="1" t="s">
        <v>8245</v>
      </c>
      <c r="I2352" s="1">
        <v>1418803140</v>
      </c>
      <c r="J2352" s="1">
        <v>1415343874</v>
      </c>
      <c r="K2352" s="1" t="b">
        <v>0</v>
      </c>
      <c r="L2352" s="1">
        <v>65</v>
      </c>
      <c r="M2352" s="1" t="b">
        <v>1</v>
      </c>
      <c r="N2352" s="1" t="s">
        <v>8275</v>
      </c>
      <c r="O2352" s="28">
        <f t="shared" si="360"/>
        <v>1.0172463768115942</v>
      </c>
      <c r="P2352" s="29">
        <f t="shared" si="361"/>
        <v>107.98461538461538</v>
      </c>
      <c r="Q2352" s="9" t="str">
        <f t="shared" si="362"/>
        <v>music</v>
      </c>
      <c r="R2352" s="26" t="str">
        <f t="shared" si="363"/>
        <v>rock</v>
      </c>
      <c r="S2352" s="27">
        <f t="shared" si="364"/>
        <v>41950.29483796296</v>
      </c>
      <c r="T2352" s="5" t="str">
        <f t="shared" si="365"/>
        <v>Nov</v>
      </c>
      <c r="U2352" s="5" t="str">
        <f t="shared" si="366"/>
        <v>2014</v>
      </c>
      <c r="V2352" s="5" t="str">
        <f t="shared" si="367"/>
        <v>Dec</v>
      </c>
      <c r="W2352" s="1" t="str">
        <f t="shared" si="368"/>
        <v>2014</v>
      </c>
      <c r="X2352" s="27">
        <f t="shared" si="369"/>
        <v>41990.332638888889</v>
      </c>
    </row>
    <row r="2353" spans="1:24" ht="48" hidden="1" x14ac:dyDescent="0.2">
      <c r="A2353" s="1">
        <v>1371</v>
      </c>
      <c r="B2353" s="7" t="s">
        <v>1372</v>
      </c>
      <c r="C2353" s="7" t="s">
        <v>5481</v>
      </c>
      <c r="D2353" s="1">
        <v>6999</v>
      </c>
      <c r="E2353" s="1">
        <v>7495</v>
      </c>
      <c r="F2353" s="1" t="s">
        <v>8218</v>
      </c>
      <c r="G2353" s="1" t="s">
        <v>8223</v>
      </c>
      <c r="H2353" s="1" t="s">
        <v>8245</v>
      </c>
      <c r="I2353" s="1">
        <v>1431022342</v>
      </c>
      <c r="J2353" s="1">
        <v>1428430342</v>
      </c>
      <c r="K2353" s="1" t="b">
        <v>0</v>
      </c>
      <c r="L2353" s="1">
        <v>70</v>
      </c>
      <c r="M2353" s="1" t="b">
        <v>1</v>
      </c>
      <c r="N2353" s="1" t="s">
        <v>8275</v>
      </c>
      <c r="O2353" s="28">
        <f t="shared" si="360"/>
        <v>1.0708672667523933</v>
      </c>
      <c r="P2353" s="29">
        <f t="shared" si="361"/>
        <v>107.07142857142857</v>
      </c>
      <c r="Q2353" s="9" t="str">
        <f t="shared" si="362"/>
        <v>music</v>
      </c>
      <c r="R2353" s="26" t="str">
        <f t="shared" si="363"/>
        <v>rock</v>
      </c>
      <c r="S2353" s="27">
        <f t="shared" si="364"/>
        <v>42101.758587962962</v>
      </c>
      <c r="T2353" s="5" t="str">
        <f t="shared" si="365"/>
        <v>Apr</v>
      </c>
      <c r="U2353" s="5" t="str">
        <f t="shared" si="366"/>
        <v>2015</v>
      </c>
      <c r="V2353" s="5" t="str">
        <f t="shared" si="367"/>
        <v>May</v>
      </c>
      <c r="W2353" s="1" t="str">
        <f t="shared" si="368"/>
        <v>2015</v>
      </c>
      <c r="X2353" s="27">
        <f t="shared" si="369"/>
        <v>42131.758587962962</v>
      </c>
    </row>
    <row r="2354" spans="1:24" ht="32" hidden="1" x14ac:dyDescent="0.2">
      <c r="A2354" s="1">
        <v>65</v>
      </c>
      <c r="B2354" s="7" t="s">
        <v>67</v>
      </c>
      <c r="C2354" s="7" t="s">
        <v>4176</v>
      </c>
      <c r="D2354" s="1">
        <v>7000</v>
      </c>
      <c r="E2354" s="1">
        <v>7527</v>
      </c>
      <c r="F2354" s="1" t="s">
        <v>8218</v>
      </c>
      <c r="G2354" s="1" t="s">
        <v>8228</v>
      </c>
      <c r="H2354" s="1" t="s">
        <v>8250</v>
      </c>
      <c r="I2354" s="1">
        <v>1407736740</v>
      </c>
      <c r="J2354" s="1">
        <v>1405453354</v>
      </c>
      <c r="K2354" s="1" t="b">
        <v>0</v>
      </c>
      <c r="L2354" s="1">
        <v>57</v>
      </c>
      <c r="M2354" s="1" t="b">
        <v>1</v>
      </c>
      <c r="N2354" s="1" t="s">
        <v>8265</v>
      </c>
      <c r="O2354" s="28">
        <f t="shared" si="360"/>
        <v>1.0752857142857142</v>
      </c>
      <c r="P2354" s="29">
        <f t="shared" si="361"/>
        <v>132.05263157894737</v>
      </c>
      <c r="Q2354" s="9" t="str">
        <f t="shared" si="362"/>
        <v>film &amp; video</v>
      </c>
      <c r="R2354" s="26" t="str">
        <f t="shared" si="363"/>
        <v>shorts</v>
      </c>
      <c r="S2354" s="27">
        <f t="shared" si="364"/>
        <v>41835.821226851855</v>
      </c>
      <c r="T2354" s="5" t="str">
        <f t="shared" si="365"/>
        <v>Jul</v>
      </c>
      <c r="U2354" s="5" t="str">
        <f t="shared" si="366"/>
        <v>2014</v>
      </c>
      <c r="V2354" s="5" t="str">
        <f t="shared" si="367"/>
        <v>Aug</v>
      </c>
      <c r="W2354" s="1" t="str">
        <f t="shared" si="368"/>
        <v>2014</v>
      </c>
      <c r="X2354" s="27">
        <f t="shared" si="369"/>
        <v>41862.249305555553</v>
      </c>
    </row>
    <row r="2355" spans="1:24" ht="32" hidden="1" x14ac:dyDescent="0.2">
      <c r="A2355" s="1">
        <v>147</v>
      </c>
      <c r="B2355" s="7" t="s">
        <v>149</v>
      </c>
      <c r="C2355" s="7" t="s">
        <v>4257</v>
      </c>
      <c r="D2355" s="1">
        <v>7000</v>
      </c>
      <c r="E2355" s="1">
        <v>0</v>
      </c>
      <c r="F2355" s="1" t="s">
        <v>8219</v>
      </c>
      <c r="G2355" s="1" t="s">
        <v>8224</v>
      </c>
      <c r="H2355" s="1" t="s">
        <v>8246</v>
      </c>
      <c r="I2355" s="1">
        <v>1420741080</v>
      </c>
      <c r="J2355" s="1">
        <v>1417026340</v>
      </c>
      <c r="K2355" s="1" t="b">
        <v>0</v>
      </c>
      <c r="L2355" s="1">
        <v>0</v>
      </c>
      <c r="M2355" s="1" t="b">
        <v>0</v>
      </c>
      <c r="N2355" s="1" t="s">
        <v>8266</v>
      </c>
      <c r="O2355" s="28">
        <f t="shared" si="360"/>
        <v>0</v>
      </c>
      <c r="P2355" s="29">
        <f t="shared" si="361"/>
        <v>0</v>
      </c>
      <c r="Q2355" s="9" t="str">
        <f t="shared" si="362"/>
        <v>film &amp; video</v>
      </c>
      <c r="R2355" s="26" t="str">
        <f t="shared" si="363"/>
        <v>science fiction</v>
      </c>
      <c r="S2355" s="27">
        <f t="shared" si="364"/>
        <v>41969.767824074079</v>
      </c>
      <c r="T2355" s="5" t="str">
        <f t="shared" si="365"/>
        <v>Nov</v>
      </c>
      <c r="U2355" s="5" t="str">
        <f t="shared" si="366"/>
        <v>2014</v>
      </c>
      <c r="V2355" s="5" t="str">
        <f t="shared" si="367"/>
        <v>Jan</v>
      </c>
      <c r="W2355" s="1" t="str">
        <f t="shared" si="368"/>
        <v>2015</v>
      </c>
      <c r="X2355" s="27">
        <f t="shared" si="369"/>
        <v>42012.762499999997</v>
      </c>
    </row>
    <row r="2356" spans="1:24" ht="48" hidden="1" x14ac:dyDescent="0.2">
      <c r="A2356" s="1">
        <v>364</v>
      </c>
      <c r="B2356" s="7" t="s">
        <v>365</v>
      </c>
      <c r="C2356" s="7" t="s">
        <v>4474</v>
      </c>
      <c r="D2356" s="1">
        <v>7000</v>
      </c>
      <c r="E2356" s="1">
        <v>7711.3</v>
      </c>
      <c r="F2356" s="1" t="s">
        <v>8218</v>
      </c>
      <c r="G2356" s="1" t="s">
        <v>8223</v>
      </c>
      <c r="H2356" s="1" t="s">
        <v>8245</v>
      </c>
      <c r="I2356" s="1">
        <v>1403323140</v>
      </c>
      <c r="J2356" s="1">
        <v>1400704672</v>
      </c>
      <c r="K2356" s="1" t="b">
        <v>0</v>
      </c>
      <c r="L2356" s="1">
        <v>113</v>
      </c>
      <c r="M2356" s="1" t="b">
        <v>1</v>
      </c>
      <c r="N2356" s="1" t="s">
        <v>8268</v>
      </c>
      <c r="O2356" s="28">
        <f t="shared" si="360"/>
        <v>1.1016142857142857</v>
      </c>
      <c r="P2356" s="29">
        <f t="shared" si="361"/>
        <v>68.24159292035398</v>
      </c>
      <c r="Q2356" s="9" t="str">
        <f t="shared" si="362"/>
        <v>film &amp; video</v>
      </c>
      <c r="R2356" s="26" t="str">
        <f t="shared" si="363"/>
        <v>documentary</v>
      </c>
      <c r="S2356" s="27">
        <f t="shared" si="364"/>
        <v>41780.859629629631</v>
      </c>
      <c r="T2356" s="5" t="str">
        <f t="shared" si="365"/>
        <v>May</v>
      </c>
      <c r="U2356" s="5" t="str">
        <f t="shared" si="366"/>
        <v>2014</v>
      </c>
      <c r="V2356" s="5" t="str">
        <f t="shared" si="367"/>
        <v>Jun</v>
      </c>
      <c r="W2356" s="1" t="str">
        <f t="shared" si="368"/>
        <v>2014</v>
      </c>
      <c r="X2356" s="27">
        <f t="shared" si="369"/>
        <v>41811.165972222225</v>
      </c>
    </row>
    <row r="2357" spans="1:24" ht="48" hidden="1" x14ac:dyDescent="0.2">
      <c r="A2357" s="1">
        <v>437</v>
      </c>
      <c r="B2357" s="7" t="s">
        <v>438</v>
      </c>
      <c r="C2357" s="7" t="s">
        <v>4547</v>
      </c>
      <c r="D2357" s="1">
        <v>7000</v>
      </c>
      <c r="E2357" s="1">
        <v>0</v>
      </c>
      <c r="F2357" s="1" t="s">
        <v>8220</v>
      </c>
      <c r="G2357" s="1" t="s">
        <v>8228</v>
      </c>
      <c r="H2357" s="1" t="s">
        <v>8250</v>
      </c>
      <c r="I2357" s="1">
        <v>1475912326</v>
      </c>
      <c r="J2357" s="1">
        <v>1470728326</v>
      </c>
      <c r="K2357" s="1" t="b">
        <v>0</v>
      </c>
      <c r="L2357" s="1">
        <v>0</v>
      </c>
      <c r="M2357" s="1" t="b">
        <v>0</v>
      </c>
      <c r="N2357" s="1" t="s">
        <v>8269</v>
      </c>
      <c r="O2357" s="28">
        <f t="shared" si="360"/>
        <v>0</v>
      </c>
      <c r="P2357" s="29">
        <f t="shared" si="361"/>
        <v>0</v>
      </c>
      <c r="Q2357" s="9" t="str">
        <f t="shared" si="362"/>
        <v>film &amp; video</v>
      </c>
      <c r="R2357" s="26" t="str">
        <f t="shared" si="363"/>
        <v>animation</v>
      </c>
      <c r="S2357" s="27">
        <f t="shared" si="364"/>
        <v>42591.31858796296</v>
      </c>
      <c r="T2357" s="5" t="str">
        <f t="shared" si="365"/>
        <v>Aug</v>
      </c>
      <c r="U2357" s="5" t="str">
        <f t="shared" si="366"/>
        <v>2016</v>
      </c>
      <c r="V2357" s="5" t="str">
        <f t="shared" si="367"/>
        <v>Oct</v>
      </c>
      <c r="W2357" s="1" t="str">
        <f t="shared" si="368"/>
        <v>2016</v>
      </c>
      <c r="X2357" s="27">
        <f t="shared" si="369"/>
        <v>42651.31858796296</v>
      </c>
    </row>
    <row r="2358" spans="1:24" ht="48" hidden="1" x14ac:dyDescent="0.2">
      <c r="A2358" s="1">
        <v>495</v>
      </c>
      <c r="B2358" s="7" t="s">
        <v>496</v>
      </c>
      <c r="C2358" s="7" t="s">
        <v>4605</v>
      </c>
      <c r="D2358" s="1">
        <v>7000</v>
      </c>
      <c r="E2358" s="1">
        <v>0</v>
      </c>
      <c r="F2358" s="1" t="s">
        <v>8220</v>
      </c>
      <c r="G2358" s="1" t="s">
        <v>8223</v>
      </c>
      <c r="H2358" s="1" t="s">
        <v>8245</v>
      </c>
      <c r="I2358" s="1">
        <v>1437076305</v>
      </c>
      <c r="J2358" s="1">
        <v>1434484305</v>
      </c>
      <c r="K2358" s="1" t="b">
        <v>0</v>
      </c>
      <c r="L2358" s="1">
        <v>0</v>
      </c>
      <c r="M2358" s="1" t="b">
        <v>0</v>
      </c>
      <c r="N2358" s="1" t="s">
        <v>8269</v>
      </c>
      <c r="O2358" s="28">
        <f t="shared" si="360"/>
        <v>0</v>
      </c>
      <c r="P2358" s="29">
        <f t="shared" si="361"/>
        <v>0</v>
      </c>
      <c r="Q2358" s="9" t="str">
        <f t="shared" si="362"/>
        <v>film &amp; video</v>
      </c>
      <c r="R2358" s="26" t="str">
        <f t="shared" si="363"/>
        <v>animation</v>
      </c>
      <c r="S2358" s="27">
        <f t="shared" si="364"/>
        <v>42171.827604166669</v>
      </c>
      <c r="T2358" s="5" t="str">
        <f t="shared" si="365"/>
        <v>Jun</v>
      </c>
      <c r="U2358" s="5" t="str">
        <f t="shared" si="366"/>
        <v>2015</v>
      </c>
      <c r="V2358" s="5" t="str">
        <f t="shared" si="367"/>
        <v>Jul</v>
      </c>
      <c r="W2358" s="1" t="str">
        <f t="shared" si="368"/>
        <v>2015</v>
      </c>
      <c r="X2358" s="27">
        <f t="shared" si="369"/>
        <v>42201.827604166669</v>
      </c>
    </row>
    <row r="2359" spans="1:24" ht="48" hidden="1" x14ac:dyDescent="0.2">
      <c r="A2359" s="1">
        <v>716</v>
      </c>
      <c r="B2359" s="7" t="s">
        <v>717</v>
      </c>
      <c r="C2359" s="7" t="s">
        <v>4826</v>
      </c>
      <c r="D2359" s="1">
        <v>7000</v>
      </c>
      <c r="E2359" s="1">
        <v>715</v>
      </c>
      <c r="F2359" s="1" t="s">
        <v>8220</v>
      </c>
      <c r="G2359" s="1" t="s">
        <v>8223</v>
      </c>
      <c r="H2359" s="1" t="s">
        <v>8245</v>
      </c>
      <c r="I2359" s="1">
        <v>1417392000</v>
      </c>
      <c r="J2359" s="1">
        <v>1414511307</v>
      </c>
      <c r="K2359" s="1" t="b">
        <v>0</v>
      </c>
      <c r="L2359" s="1">
        <v>16</v>
      </c>
      <c r="M2359" s="1" t="b">
        <v>0</v>
      </c>
      <c r="N2359" s="1" t="s">
        <v>8272</v>
      </c>
      <c r="O2359" s="28">
        <f t="shared" si="360"/>
        <v>0.10214285714285715</v>
      </c>
      <c r="P2359" s="29">
        <f t="shared" si="361"/>
        <v>44.6875</v>
      </c>
      <c r="Q2359" s="9" t="str">
        <f t="shared" si="362"/>
        <v>technology</v>
      </c>
      <c r="R2359" s="26" t="str">
        <f t="shared" si="363"/>
        <v>wearables</v>
      </c>
      <c r="S2359" s="27">
        <f t="shared" si="364"/>
        <v>41940.658645833333</v>
      </c>
      <c r="T2359" s="5" t="str">
        <f t="shared" si="365"/>
        <v>Oct</v>
      </c>
      <c r="U2359" s="5" t="str">
        <f t="shared" si="366"/>
        <v>2014</v>
      </c>
      <c r="V2359" s="5" t="str">
        <f t="shared" si="367"/>
        <v>Dec</v>
      </c>
      <c r="W2359" s="1" t="str">
        <f t="shared" si="368"/>
        <v>2014</v>
      </c>
      <c r="X2359" s="27">
        <f t="shared" si="369"/>
        <v>41974</v>
      </c>
    </row>
    <row r="2360" spans="1:24" ht="48" hidden="1" x14ac:dyDescent="0.2">
      <c r="A2360" s="1">
        <v>724</v>
      </c>
      <c r="B2360" s="7" t="s">
        <v>725</v>
      </c>
      <c r="C2360" s="7" t="s">
        <v>4834</v>
      </c>
      <c r="D2360" s="1">
        <v>7000</v>
      </c>
      <c r="E2360" s="1">
        <v>7383.01</v>
      </c>
      <c r="F2360" s="1" t="s">
        <v>8218</v>
      </c>
      <c r="G2360" s="1" t="s">
        <v>8223</v>
      </c>
      <c r="H2360" s="1" t="s">
        <v>8245</v>
      </c>
      <c r="I2360" s="1">
        <v>1309447163</v>
      </c>
      <c r="J2360" s="1">
        <v>1306855163</v>
      </c>
      <c r="K2360" s="1" t="b">
        <v>0</v>
      </c>
      <c r="L2360" s="1">
        <v>143</v>
      </c>
      <c r="M2360" s="1" t="b">
        <v>1</v>
      </c>
      <c r="N2360" s="1" t="s">
        <v>8273</v>
      </c>
      <c r="O2360" s="28">
        <f t="shared" si="360"/>
        <v>1.0547157142857144</v>
      </c>
      <c r="P2360" s="29">
        <f t="shared" si="361"/>
        <v>51.62944055944056</v>
      </c>
      <c r="Q2360" s="9" t="str">
        <f t="shared" si="362"/>
        <v>publishing</v>
      </c>
      <c r="R2360" s="26" t="str">
        <f t="shared" si="363"/>
        <v>nonfiction</v>
      </c>
      <c r="S2360" s="27">
        <f t="shared" si="364"/>
        <v>40694.638460648144</v>
      </c>
      <c r="T2360" s="5" t="str">
        <f t="shared" si="365"/>
        <v>May</v>
      </c>
      <c r="U2360" s="5" t="str">
        <f t="shared" si="366"/>
        <v>2011</v>
      </c>
      <c r="V2360" s="5" t="str">
        <f t="shared" si="367"/>
        <v>Jun</v>
      </c>
      <c r="W2360" s="1" t="str">
        <f t="shared" si="368"/>
        <v>2011</v>
      </c>
      <c r="X2360" s="27">
        <f t="shared" si="369"/>
        <v>40724.638460648144</v>
      </c>
    </row>
    <row r="2361" spans="1:24" ht="48" hidden="1" x14ac:dyDescent="0.2">
      <c r="A2361" s="1">
        <v>747</v>
      </c>
      <c r="B2361" s="7" t="s">
        <v>748</v>
      </c>
      <c r="C2361" s="7" t="s">
        <v>4857</v>
      </c>
      <c r="D2361" s="1">
        <v>7000</v>
      </c>
      <c r="E2361" s="1">
        <v>7003</v>
      </c>
      <c r="F2361" s="1" t="s">
        <v>8218</v>
      </c>
      <c r="G2361" s="1" t="s">
        <v>8232</v>
      </c>
      <c r="H2361" s="1" t="s">
        <v>8248</v>
      </c>
      <c r="I2361" s="1">
        <v>1421319240</v>
      </c>
      <c r="J2361" s="1">
        <v>1418649019</v>
      </c>
      <c r="K2361" s="1" t="b">
        <v>0</v>
      </c>
      <c r="L2361" s="1">
        <v>55</v>
      </c>
      <c r="M2361" s="1" t="b">
        <v>1</v>
      </c>
      <c r="N2361" s="1" t="s">
        <v>8273</v>
      </c>
      <c r="O2361" s="28">
        <f t="shared" si="360"/>
        <v>1.0004285714285714</v>
      </c>
      <c r="P2361" s="29">
        <f t="shared" si="361"/>
        <v>127.32727272727273</v>
      </c>
      <c r="Q2361" s="9" t="str">
        <f t="shared" si="362"/>
        <v>publishing</v>
      </c>
      <c r="R2361" s="26" t="str">
        <f t="shared" si="363"/>
        <v>nonfiction</v>
      </c>
      <c r="S2361" s="27">
        <f t="shared" si="364"/>
        <v>41988.548831018517</v>
      </c>
      <c r="T2361" s="5" t="str">
        <f t="shared" si="365"/>
        <v>Dec</v>
      </c>
      <c r="U2361" s="5" t="str">
        <f t="shared" si="366"/>
        <v>2014</v>
      </c>
      <c r="V2361" s="5" t="str">
        <f t="shared" si="367"/>
        <v>Jan</v>
      </c>
      <c r="W2361" s="1" t="str">
        <f t="shared" si="368"/>
        <v>2015</v>
      </c>
      <c r="X2361" s="27">
        <f t="shared" si="369"/>
        <v>42019.454166666663</v>
      </c>
    </row>
    <row r="2362" spans="1:24" ht="48" hidden="1" x14ac:dyDescent="0.2">
      <c r="A2362" s="1">
        <v>765</v>
      </c>
      <c r="B2362" s="7" t="s">
        <v>766</v>
      </c>
      <c r="C2362" s="7" t="s">
        <v>4875</v>
      </c>
      <c r="D2362" s="1">
        <v>7000</v>
      </c>
      <c r="E2362" s="1">
        <v>2521</v>
      </c>
      <c r="F2362" s="1" t="s">
        <v>8220</v>
      </c>
      <c r="G2362" s="1" t="s">
        <v>8223</v>
      </c>
      <c r="H2362" s="1" t="s">
        <v>8245</v>
      </c>
      <c r="I2362" s="1">
        <v>1413723684</v>
      </c>
      <c r="J2362" s="1">
        <v>1411131684</v>
      </c>
      <c r="K2362" s="1" t="b">
        <v>0</v>
      </c>
      <c r="L2362" s="1">
        <v>44</v>
      </c>
      <c r="M2362" s="1" t="b">
        <v>0</v>
      </c>
      <c r="N2362" s="1" t="s">
        <v>8274</v>
      </c>
      <c r="O2362" s="28">
        <f t="shared" si="360"/>
        <v>0.36014285714285715</v>
      </c>
      <c r="P2362" s="29">
        <f t="shared" si="361"/>
        <v>57.295454545454547</v>
      </c>
      <c r="Q2362" s="9" t="str">
        <f t="shared" si="362"/>
        <v>publishing</v>
      </c>
      <c r="R2362" s="26" t="str">
        <f t="shared" si="363"/>
        <v>fiction</v>
      </c>
      <c r="S2362" s="27">
        <f t="shared" si="364"/>
        <v>41901.542638888888</v>
      </c>
      <c r="T2362" s="5" t="str">
        <f t="shared" si="365"/>
        <v>Sep</v>
      </c>
      <c r="U2362" s="5" t="str">
        <f t="shared" si="366"/>
        <v>2014</v>
      </c>
      <c r="V2362" s="5" t="str">
        <f t="shared" si="367"/>
        <v>Oct</v>
      </c>
      <c r="W2362" s="1" t="str">
        <f t="shared" si="368"/>
        <v>2014</v>
      </c>
      <c r="X2362" s="27">
        <f t="shared" si="369"/>
        <v>41931.542638888888</v>
      </c>
    </row>
    <row r="2363" spans="1:24" ht="48" hidden="1" x14ac:dyDescent="0.2">
      <c r="A2363" s="1">
        <v>776</v>
      </c>
      <c r="B2363" s="7" t="s">
        <v>777</v>
      </c>
      <c r="C2363" s="7" t="s">
        <v>4886</v>
      </c>
      <c r="D2363" s="1">
        <v>7000</v>
      </c>
      <c r="E2363" s="1">
        <v>3598</v>
      </c>
      <c r="F2363" s="1" t="s">
        <v>8220</v>
      </c>
      <c r="G2363" s="1" t="s">
        <v>8223</v>
      </c>
      <c r="H2363" s="1" t="s">
        <v>8245</v>
      </c>
      <c r="I2363" s="1">
        <v>1444539600</v>
      </c>
      <c r="J2363" s="1">
        <v>1441297645</v>
      </c>
      <c r="K2363" s="1" t="b">
        <v>0</v>
      </c>
      <c r="L2363" s="1">
        <v>57</v>
      </c>
      <c r="M2363" s="1" t="b">
        <v>0</v>
      </c>
      <c r="N2363" s="1" t="s">
        <v>8274</v>
      </c>
      <c r="O2363" s="28">
        <f t="shared" si="360"/>
        <v>0.51400000000000001</v>
      </c>
      <c r="P2363" s="29">
        <f t="shared" si="361"/>
        <v>63.122807017543863</v>
      </c>
      <c r="Q2363" s="9" t="str">
        <f t="shared" si="362"/>
        <v>publishing</v>
      </c>
      <c r="R2363" s="26" t="str">
        <f t="shared" si="363"/>
        <v>fiction</v>
      </c>
      <c r="S2363" s="27">
        <f t="shared" si="364"/>
        <v>42250.685706018514</v>
      </c>
      <c r="T2363" s="5" t="str">
        <f t="shared" si="365"/>
        <v>Sep</v>
      </c>
      <c r="U2363" s="5" t="str">
        <f t="shared" si="366"/>
        <v>2015</v>
      </c>
      <c r="V2363" s="5" t="str">
        <f t="shared" si="367"/>
        <v>Oct</v>
      </c>
      <c r="W2363" s="1" t="str">
        <f t="shared" si="368"/>
        <v>2015</v>
      </c>
      <c r="X2363" s="27">
        <f t="shared" si="369"/>
        <v>42288.208333333328</v>
      </c>
    </row>
    <row r="2364" spans="1:24" ht="32" hidden="1" x14ac:dyDescent="0.2">
      <c r="A2364" s="1">
        <v>816</v>
      </c>
      <c r="B2364" s="7" t="s">
        <v>817</v>
      </c>
      <c r="C2364" s="7" t="s">
        <v>4926</v>
      </c>
      <c r="D2364" s="1">
        <v>7000</v>
      </c>
      <c r="E2364" s="1">
        <v>8058.55</v>
      </c>
      <c r="F2364" s="1" t="s">
        <v>8218</v>
      </c>
      <c r="G2364" s="1" t="s">
        <v>8223</v>
      </c>
      <c r="H2364" s="1" t="s">
        <v>8245</v>
      </c>
      <c r="I2364" s="1">
        <v>1365489000</v>
      </c>
      <c r="J2364" s="1">
        <v>1362776043</v>
      </c>
      <c r="K2364" s="1" t="b">
        <v>0</v>
      </c>
      <c r="L2364" s="1">
        <v>205</v>
      </c>
      <c r="M2364" s="1" t="b">
        <v>1</v>
      </c>
      <c r="N2364" s="1" t="s">
        <v>8275</v>
      </c>
      <c r="O2364" s="28">
        <f t="shared" si="360"/>
        <v>1.1512214285714286</v>
      </c>
      <c r="P2364" s="29">
        <f t="shared" si="361"/>
        <v>39.31</v>
      </c>
      <c r="Q2364" s="9" t="str">
        <f t="shared" si="362"/>
        <v>music</v>
      </c>
      <c r="R2364" s="26" t="str">
        <f t="shared" si="363"/>
        <v>rock</v>
      </c>
      <c r="S2364" s="27">
        <f t="shared" si="364"/>
        <v>41341.870868055557</v>
      </c>
      <c r="T2364" s="5" t="str">
        <f t="shared" si="365"/>
        <v>Mar</v>
      </c>
      <c r="U2364" s="5" t="str">
        <f t="shared" si="366"/>
        <v>2013</v>
      </c>
      <c r="V2364" s="5" t="str">
        <f t="shared" si="367"/>
        <v>Apr</v>
      </c>
      <c r="W2364" s="1" t="str">
        <f t="shared" si="368"/>
        <v>2013</v>
      </c>
      <c r="X2364" s="27">
        <f t="shared" si="369"/>
        <v>41373.270833333336</v>
      </c>
    </row>
    <row r="2365" spans="1:24" ht="64" hidden="1" x14ac:dyDescent="0.2">
      <c r="A2365" s="1">
        <v>926</v>
      </c>
      <c r="B2365" s="7" t="s">
        <v>927</v>
      </c>
      <c r="C2365" s="7" t="s">
        <v>5036</v>
      </c>
      <c r="D2365" s="1">
        <v>7000</v>
      </c>
      <c r="E2365" s="1">
        <v>0</v>
      </c>
      <c r="F2365" s="1" t="s">
        <v>8220</v>
      </c>
      <c r="G2365" s="1" t="s">
        <v>8223</v>
      </c>
      <c r="H2365" s="1" t="s">
        <v>8245</v>
      </c>
      <c r="I2365" s="1">
        <v>1278628800</v>
      </c>
      <c r="J2365" s="1">
        <v>1276043330</v>
      </c>
      <c r="K2365" s="1" t="b">
        <v>0</v>
      </c>
      <c r="L2365" s="1">
        <v>0</v>
      </c>
      <c r="M2365" s="1" t="b">
        <v>0</v>
      </c>
      <c r="N2365" s="1" t="s">
        <v>8277</v>
      </c>
      <c r="O2365" s="28">
        <f t="shared" si="360"/>
        <v>0</v>
      </c>
      <c r="P2365" s="29">
        <f t="shared" si="361"/>
        <v>0</v>
      </c>
      <c r="Q2365" s="9" t="str">
        <f t="shared" si="362"/>
        <v>music</v>
      </c>
      <c r="R2365" s="26" t="str">
        <f t="shared" si="363"/>
        <v>jazz</v>
      </c>
      <c r="S2365" s="27">
        <f t="shared" si="364"/>
        <v>40338.02002314815</v>
      </c>
      <c r="T2365" s="5" t="str">
        <f t="shared" si="365"/>
        <v>Jun</v>
      </c>
      <c r="U2365" s="5" t="str">
        <f t="shared" si="366"/>
        <v>2010</v>
      </c>
      <c r="V2365" s="5" t="str">
        <f t="shared" si="367"/>
        <v>Jul</v>
      </c>
      <c r="W2365" s="1" t="str">
        <f t="shared" si="368"/>
        <v>2010</v>
      </c>
      <c r="X2365" s="27">
        <f t="shared" si="369"/>
        <v>40367.944444444445</v>
      </c>
    </row>
    <row r="2366" spans="1:24" ht="48" hidden="1" x14ac:dyDescent="0.2">
      <c r="A2366" s="1">
        <v>938</v>
      </c>
      <c r="B2366" s="7" t="s">
        <v>939</v>
      </c>
      <c r="C2366" s="7" t="s">
        <v>5048</v>
      </c>
      <c r="D2366" s="1">
        <v>7000</v>
      </c>
      <c r="E2366" s="1">
        <v>25</v>
      </c>
      <c r="F2366" s="1" t="s">
        <v>8220</v>
      </c>
      <c r="G2366" s="1" t="s">
        <v>8223</v>
      </c>
      <c r="H2366" s="1" t="s">
        <v>8245</v>
      </c>
      <c r="I2366" s="1">
        <v>1346585448</v>
      </c>
      <c r="J2366" s="1">
        <v>1343993448</v>
      </c>
      <c r="K2366" s="1" t="b">
        <v>0</v>
      </c>
      <c r="L2366" s="1">
        <v>1</v>
      </c>
      <c r="M2366" s="1" t="b">
        <v>0</v>
      </c>
      <c r="N2366" s="1" t="s">
        <v>8277</v>
      </c>
      <c r="O2366" s="28">
        <f t="shared" si="360"/>
        <v>3.5714285714285713E-3</v>
      </c>
      <c r="P2366" s="29">
        <f t="shared" si="361"/>
        <v>25</v>
      </c>
      <c r="Q2366" s="9" t="str">
        <f t="shared" si="362"/>
        <v>music</v>
      </c>
      <c r="R2366" s="26" t="str">
        <f t="shared" si="363"/>
        <v>jazz</v>
      </c>
      <c r="S2366" s="27">
        <f t="shared" si="364"/>
        <v>41124.479722222226</v>
      </c>
      <c r="T2366" s="5" t="str">
        <f t="shared" si="365"/>
        <v>Aug</v>
      </c>
      <c r="U2366" s="5" t="str">
        <f t="shared" si="366"/>
        <v>2012</v>
      </c>
      <c r="V2366" s="5" t="str">
        <f t="shared" si="367"/>
        <v>Sep</v>
      </c>
      <c r="W2366" s="1" t="str">
        <f t="shared" si="368"/>
        <v>2012</v>
      </c>
      <c r="X2366" s="27">
        <f t="shared" si="369"/>
        <v>41154.479722222226</v>
      </c>
    </row>
    <row r="2367" spans="1:24" ht="48" hidden="1" x14ac:dyDescent="0.2">
      <c r="A2367" s="1">
        <v>1026</v>
      </c>
      <c r="B2367" s="7" t="s">
        <v>1027</v>
      </c>
      <c r="C2367" s="7" t="s">
        <v>5136</v>
      </c>
      <c r="D2367" s="1">
        <v>7000</v>
      </c>
      <c r="E2367" s="1">
        <v>7000.58</v>
      </c>
      <c r="F2367" s="1" t="s">
        <v>8218</v>
      </c>
      <c r="G2367" s="1" t="s">
        <v>8224</v>
      </c>
      <c r="H2367" s="1" t="s">
        <v>8246</v>
      </c>
      <c r="I2367" s="1">
        <v>1459414016</v>
      </c>
      <c r="J2367" s="1">
        <v>1456480016</v>
      </c>
      <c r="K2367" s="1" t="b">
        <v>1</v>
      </c>
      <c r="L2367" s="1">
        <v>122</v>
      </c>
      <c r="M2367" s="1" t="b">
        <v>1</v>
      </c>
      <c r="N2367" s="1" t="s">
        <v>8279</v>
      </c>
      <c r="O2367" s="28">
        <f t="shared" si="360"/>
        <v>1.0000828571428571</v>
      </c>
      <c r="P2367" s="29">
        <f t="shared" si="361"/>
        <v>57.381803278688523</v>
      </c>
      <c r="Q2367" s="9" t="str">
        <f t="shared" si="362"/>
        <v>music</v>
      </c>
      <c r="R2367" s="26" t="str">
        <f t="shared" si="363"/>
        <v>electronic music</v>
      </c>
      <c r="S2367" s="27">
        <f t="shared" si="364"/>
        <v>42426.407592592594</v>
      </c>
      <c r="T2367" s="5" t="str">
        <f t="shared" si="365"/>
        <v>Feb</v>
      </c>
      <c r="U2367" s="5" t="str">
        <f t="shared" si="366"/>
        <v>2016</v>
      </c>
      <c r="V2367" s="5" t="str">
        <f t="shared" si="367"/>
        <v>Mar</v>
      </c>
      <c r="W2367" s="1" t="str">
        <f t="shared" si="368"/>
        <v>2016</v>
      </c>
      <c r="X2367" s="27">
        <f t="shared" si="369"/>
        <v>42460.365925925929</v>
      </c>
    </row>
    <row r="2368" spans="1:24" ht="48" hidden="1" x14ac:dyDescent="0.2">
      <c r="A2368" s="1">
        <v>1044</v>
      </c>
      <c r="B2368" s="7" t="s">
        <v>1045</v>
      </c>
      <c r="C2368" s="7" t="s">
        <v>5154</v>
      </c>
      <c r="D2368" s="1">
        <v>7000</v>
      </c>
      <c r="E2368" s="1">
        <v>6</v>
      </c>
      <c r="F2368" s="1" t="s">
        <v>8219</v>
      </c>
      <c r="G2368" s="1" t="s">
        <v>8223</v>
      </c>
      <c r="H2368" s="1" t="s">
        <v>8245</v>
      </c>
      <c r="I2368" s="1">
        <v>1425587220</v>
      </c>
      <c r="J2368" s="1">
        <v>1420668801</v>
      </c>
      <c r="K2368" s="1" t="b">
        <v>0</v>
      </c>
      <c r="L2368" s="1">
        <v>2</v>
      </c>
      <c r="M2368" s="1" t="b">
        <v>0</v>
      </c>
      <c r="N2368" s="1" t="s">
        <v>8280</v>
      </c>
      <c r="O2368" s="28">
        <f t="shared" si="360"/>
        <v>8.571428571428571E-4</v>
      </c>
      <c r="P2368" s="29">
        <f t="shared" si="361"/>
        <v>3</v>
      </c>
      <c r="Q2368" s="9" t="str">
        <f t="shared" si="362"/>
        <v>journalism</v>
      </c>
      <c r="R2368" s="26" t="str">
        <f t="shared" si="363"/>
        <v>audio</v>
      </c>
      <c r="S2368" s="27">
        <f t="shared" si="364"/>
        <v>42011.925937499997</v>
      </c>
      <c r="T2368" s="5" t="str">
        <f t="shared" si="365"/>
        <v>Jan</v>
      </c>
      <c r="U2368" s="5" t="str">
        <f t="shared" si="366"/>
        <v>2015</v>
      </c>
      <c r="V2368" s="5" t="str">
        <f t="shared" si="367"/>
        <v>Mar</v>
      </c>
      <c r="W2368" s="1" t="str">
        <f t="shared" si="368"/>
        <v>2015</v>
      </c>
      <c r="X2368" s="27">
        <f t="shared" si="369"/>
        <v>42068.852083333331</v>
      </c>
    </row>
    <row r="2369" spans="1:24" ht="48" hidden="1" x14ac:dyDescent="0.2">
      <c r="A2369" s="1">
        <v>1281</v>
      </c>
      <c r="B2369" s="7" t="s">
        <v>1282</v>
      </c>
      <c r="C2369" s="7" t="s">
        <v>5391</v>
      </c>
      <c r="D2369" s="1">
        <v>7000</v>
      </c>
      <c r="E2369" s="1">
        <v>7750</v>
      </c>
      <c r="F2369" s="1" t="s">
        <v>8218</v>
      </c>
      <c r="G2369" s="1" t="s">
        <v>8223</v>
      </c>
      <c r="H2369" s="1" t="s">
        <v>8245</v>
      </c>
      <c r="I2369" s="1">
        <v>1375033836</v>
      </c>
      <c r="J2369" s="1">
        <v>1373305836</v>
      </c>
      <c r="K2369" s="1" t="b">
        <v>1</v>
      </c>
      <c r="L2369" s="1">
        <v>74</v>
      </c>
      <c r="M2369" s="1" t="b">
        <v>1</v>
      </c>
      <c r="N2369" s="1" t="s">
        <v>8275</v>
      </c>
      <c r="O2369" s="28">
        <f t="shared" si="360"/>
        <v>1.1071428571428572</v>
      </c>
      <c r="P2369" s="29">
        <f t="shared" si="361"/>
        <v>104.72972972972973</v>
      </c>
      <c r="Q2369" s="9" t="str">
        <f t="shared" si="362"/>
        <v>music</v>
      </c>
      <c r="R2369" s="26" t="str">
        <f t="shared" si="363"/>
        <v>rock</v>
      </c>
      <c r="S2369" s="27">
        <f t="shared" si="364"/>
        <v>41463.743472222224</v>
      </c>
      <c r="T2369" s="5" t="str">
        <f t="shared" si="365"/>
        <v>Jul</v>
      </c>
      <c r="U2369" s="5" t="str">
        <f t="shared" si="366"/>
        <v>2013</v>
      </c>
      <c r="V2369" s="5" t="str">
        <f t="shared" si="367"/>
        <v>Jul</v>
      </c>
      <c r="W2369" s="1" t="str">
        <f t="shared" si="368"/>
        <v>2013</v>
      </c>
      <c r="X2369" s="27">
        <f t="shared" si="369"/>
        <v>41483.743472222224</v>
      </c>
    </row>
    <row r="2370" spans="1:24" ht="32" hidden="1" x14ac:dyDescent="0.2">
      <c r="A2370" s="1">
        <v>1412</v>
      </c>
      <c r="B2370" s="7" t="s">
        <v>1413</v>
      </c>
      <c r="C2370" s="7" t="s">
        <v>5522</v>
      </c>
      <c r="D2370" s="1">
        <v>7000</v>
      </c>
      <c r="E2370" s="1">
        <v>320</v>
      </c>
      <c r="F2370" s="1" t="s">
        <v>8220</v>
      </c>
      <c r="G2370" s="1" t="s">
        <v>8223</v>
      </c>
      <c r="H2370" s="1" t="s">
        <v>8245</v>
      </c>
      <c r="I2370" s="1">
        <v>1417656699</v>
      </c>
      <c r="J2370" s="1">
        <v>1415064699</v>
      </c>
      <c r="K2370" s="1" t="b">
        <v>0</v>
      </c>
      <c r="L2370" s="1">
        <v>13</v>
      </c>
      <c r="M2370" s="1" t="b">
        <v>0</v>
      </c>
      <c r="N2370" s="1" t="s">
        <v>8286</v>
      </c>
      <c r="O2370" s="28">
        <f t="shared" ref="O2370:O2433" si="370">E2370/D2370</f>
        <v>4.5714285714285714E-2</v>
      </c>
      <c r="P2370" s="29">
        <f t="shared" ref="P2370:P2433" si="371">IF(L2370&gt;0,E2370/L2370,0)</f>
        <v>24.615384615384617</v>
      </c>
      <c r="Q2370" s="9" t="str">
        <f t="shared" ref="Q2370:Q2433" si="372">LEFT(N2370,SEARCH("/",N2370,1)-1)</f>
        <v>publishing</v>
      </c>
      <c r="R2370" s="26" t="str">
        <f t="shared" ref="R2370:R2433" si="373">RIGHT(N2370,LEN(N2370)-SEARCH("/",N2370,1))</f>
        <v>translations</v>
      </c>
      <c r="S2370" s="27">
        <f t="shared" ref="S2370:S2433" si="374">(((J2370/60)/60)/24)+DATE(1970,1,1)</f>
        <v>41947.063645833332</v>
      </c>
      <c r="T2370" s="5" t="str">
        <f t="shared" ref="T2370:T2433" si="375">TEXT(S2370,"mmm")</f>
        <v>Nov</v>
      </c>
      <c r="U2370" s="5" t="str">
        <f t="shared" ref="U2370:U2433" si="376">TEXT(S2370,"yyyy")</f>
        <v>2014</v>
      </c>
      <c r="V2370" s="5" t="str">
        <f t="shared" ref="V2370:V2433" si="377">TEXT(X2370,"mmm")</f>
        <v>Dec</v>
      </c>
      <c r="W2370" s="1" t="str">
        <f t="shared" ref="W2370:W2433" si="378">TEXT(X2370,"yyyy")</f>
        <v>2014</v>
      </c>
      <c r="X2370" s="27">
        <f t="shared" ref="X2370:X2433" si="379">(((I2370/60)/60)/24)+DATE(1970,1,1)</f>
        <v>41977.063645833332</v>
      </c>
    </row>
    <row r="2371" spans="1:24" ht="48" hidden="1" x14ac:dyDescent="0.2">
      <c r="A2371" s="1">
        <v>1483</v>
      </c>
      <c r="B2371" s="7" t="s">
        <v>1484</v>
      </c>
      <c r="C2371" s="7" t="s">
        <v>5593</v>
      </c>
      <c r="D2371" s="1">
        <v>7000</v>
      </c>
      <c r="E2371" s="1">
        <v>50</v>
      </c>
      <c r="F2371" s="1" t="s">
        <v>8220</v>
      </c>
      <c r="G2371" s="1" t="s">
        <v>8223</v>
      </c>
      <c r="H2371" s="1" t="s">
        <v>8245</v>
      </c>
      <c r="I2371" s="1">
        <v>1469162275</v>
      </c>
      <c r="J2371" s="1">
        <v>1467002275</v>
      </c>
      <c r="K2371" s="1" t="b">
        <v>0</v>
      </c>
      <c r="L2371" s="1">
        <v>2</v>
      </c>
      <c r="M2371" s="1" t="b">
        <v>0</v>
      </c>
      <c r="N2371" s="1" t="s">
        <v>8274</v>
      </c>
      <c r="O2371" s="28">
        <f t="shared" si="370"/>
        <v>7.1428571428571426E-3</v>
      </c>
      <c r="P2371" s="29">
        <f t="shared" si="371"/>
        <v>25</v>
      </c>
      <c r="Q2371" s="9" t="str">
        <f t="shared" si="372"/>
        <v>publishing</v>
      </c>
      <c r="R2371" s="26" t="str">
        <f t="shared" si="373"/>
        <v>fiction</v>
      </c>
      <c r="S2371" s="27">
        <f t="shared" si="374"/>
        <v>42548.192997685182</v>
      </c>
      <c r="T2371" s="5" t="str">
        <f t="shared" si="375"/>
        <v>Jun</v>
      </c>
      <c r="U2371" s="5" t="str">
        <f t="shared" si="376"/>
        <v>2016</v>
      </c>
      <c r="V2371" s="5" t="str">
        <f t="shared" si="377"/>
        <v>Jul</v>
      </c>
      <c r="W2371" s="1" t="str">
        <f t="shared" si="378"/>
        <v>2016</v>
      </c>
      <c r="X2371" s="27">
        <f t="shared" si="379"/>
        <v>42573.192997685182</v>
      </c>
    </row>
    <row r="2372" spans="1:24" ht="48" hidden="1" x14ac:dyDescent="0.2">
      <c r="A2372" s="1">
        <v>1538</v>
      </c>
      <c r="B2372" s="7" t="s">
        <v>1539</v>
      </c>
      <c r="C2372" s="7" t="s">
        <v>5648</v>
      </c>
      <c r="D2372" s="1">
        <v>7000</v>
      </c>
      <c r="E2372" s="1">
        <v>7184</v>
      </c>
      <c r="F2372" s="1" t="s">
        <v>8218</v>
      </c>
      <c r="G2372" s="1" t="s">
        <v>8223</v>
      </c>
      <c r="H2372" s="1" t="s">
        <v>8245</v>
      </c>
      <c r="I2372" s="1">
        <v>1421952370</v>
      </c>
      <c r="J2372" s="1">
        <v>1418064370</v>
      </c>
      <c r="K2372" s="1" t="b">
        <v>1</v>
      </c>
      <c r="L2372" s="1">
        <v>46</v>
      </c>
      <c r="M2372" s="1" t="b">
        <v>1</v>
      </c>
      <c r="N2372" s="1" t="s">
        <v>8284</v>
      </c>
      <c r="O2372" s="28">
        <f t="shared" si="370"/>
        <v>1.0262857142857142</v>
      </c>
      <c r="P2372" s="29">
        <f t="shared" si="371"/>
        <v>156.17391304347825</v>
      </c>
      <c r="Q2372" s="9" t="str">
        <f t="shared" si="372"/>
        <v>photography</v>
      </c>
      <c r="R2372" s="26" t="str">
        <f t="shared" si="373"/>
        <v>photobooks</v>
      </c>
      <c r="S2372" s="27">
        <f t="shared" si="374"/>
        <v>41981.782060185185</v>
      </c>
      <c r="T2372" s="5" t="str">
        <f t="shared" si="375"/>
        <v>Dec</v>
      </c>
      <c r="U2372" s="5" t="str">
        <f t="shared" si="376"/>
        <v>2014</v>
      </c>
      <c r="V2372" s="5" t="str">
        <f t="shared" si="377"/>
        <v>Jan</v>
      </c>
      <c r="W2372" s="1" t="str">
        <f t="shared" si="378"/>
        <v>2015</v>
      </c>
      <c r="X2372" s="27">
        <f t="shared" si="379"/>
        <v>42026.782060185185</v>
      </c>
    </row>
    <row r="2373" spans="1:24" ht="32" hidden="1" x14ac:dyDescent="0.2">
      <c r="A2373" s="1">
        <v>1617</v>
      </c>
      <c r="B2373" s="7" t="s">
        <v>1618</v>
      </c>
      <c r="C2373" s="7" t="s">
        <v>5727</v>
      </c>
      <c r="D2373" s="1">
        <v>7000</v>
      </c>
      <c r="E2373" s="1">
        <v>10210</v>
      </c>
      <c r="F2373" s="1" t="s">
        <v>8218</v>
      </c>
      <c r="G2373" s="1" t="s">
        <v>8223</v>
      </c>
      <c r="H2373" s="1" t="s">
        <v>8245</v>
      </c>
      <c r="I2373" s="1">
        <v>1383332400</v>
      </c>
      <c r="J2373" s="1">
        <v>1380470188</v>
      </c>
      <c r="K2373" s="1" t="b">
        <v>0</v>
      </c>
      <c r="L2373" s="1">
        <v>158</v>
      </c>
      <c r="M2373" s="1" t="b">
        <v>1</v>
      </c>
      <c r="N2373" s="1" t="s">
        <v>8275</v>
      </c>
      <c r="O2373" s="28">
        <f t="shared" si="370"/>
        <v>1.4585714285714286</v>
      </c>
      <c r="P2373" s="29">
        <f t="shared" si="371"/>
        <v>64.620253164556956</v>
      </c>
      <c r="Q2373" s="9" t="str">
        <f t="shared" si="372"/>
        <v>music</v>
      </c>
      <c r="R2373" s="26" t="str">
        <f t="shared" si="373"/>
        <v>rock</v>
      </c>
      <c r="S2373" s="27">
        <f t="shared" si="374"/>
        <v>41546.664212962962</v>
      </c>
      <c r="T2373" s="5" t="str">
        <f t="shared" si="375"/>
        <v>Sep</v>
      </c>
      <c r="U2373" s="5" t="str">
        <f t="shared" si="376"/>
        <v>2013</v>
      </c>
      <c r="V2373" s="5" t="str">
        <f t="shared" si="377"/>
        <v>Nov</v>
      </c>
      <c r="W2373" s="1" t="str">
        <f t="shared" si="378"/>
        <v>2013</v>
      </c>
      <c r="X2373" s="27">
        <f t="shared" si="379"/>
        <v>41579.791666666664</v>
      </c>
    </row>
    <row r="2374" spans="1:24" ht="48" hidden="1" x14ac:dyDescent="0.2">
      <c r="A2374" s="1">
        <v>1708</v>
      </c>
      <c r="B2374" s="7" t="s">
        <v>1709</v>
      </c>
      <c r="C2374" s="7" t="s">
        <v>5818</v>
      </c>
      <c r="D2374" s="1">
        <v>7000</v>
      </c>
      <c r="E2374" s="1">
        <v>0</v>
      </c>
      <c r="F2374" s="1" t="s">
        <v>8220</v>
      </c>
      <c r="G2374" s="1" t="s">
        <v>8223</v>
      </c>
      <c r="H2374" s="1" t="s">
        <v>8245</v>
      </c>
      <c r="I2374" s="1">
        <v>1462135706</v>
      </c>
      <c r="J2374" s="1">
        <v>1458679706</v>
      </c>
      <c r="K2374" s="1" t="b">
        <v>0</v>
      </c>
      <c r="L2374" s="1">
        <v>0</v>
      </c>
      <c r="M2374" s="1" t="b">
        <v>0</v>
      </c>
      <c r="N2374" s="1" t="s">
        <v>8292</v>
      </c>
      <c r="O2374" s="28">
        <f t="shared" si="370"/>
        <v>0</v>
      </c>
      <c r="P2374" s="29">
        <f t="shared" si="371"/>
        <v>0</v>
      </c>
      <c r="Q2374" s="9" t="str">
        <f t="shared" si="372"/>
        <v>music</v>
      </c>
      <c r="R2374" s="26" t="str">
        <f t="shared" si="373"/>
        <v>faith</v>
      </c>
      <c r="S2374" s="27">
        <f t="shared" si="374"/>
        <v>42451.866967592592</v>
      </c>
      <c r="T2374" s="5" t="str">
        <f t="shared" si="375"/>
        <v>Mar</v>
      </c>
      <c r="U2374" s="5" t="str">
        <f t="shared" si="376"/>
        <v>2016</v>
      </c>
      <c r="V2374" s="5" t="str">
        <f t="shared" si="377"/>
        <v>May</v>
      </c>
      <c r="W2374" s="1" t="str">
        <f t="shared" si="378"/>
        <v>2016</v>
      </c>
      <c r="X2374" s="27">
        <f t="shared" si="379"/>
        <v>42491.866967592592</v>
      </c>
    </row>
    <row r="2375" spans="1:24" ht="48" hidden="1" x14ac:dyDescent="0.2">
      <c r="A2375" s="1">
        <v>1745</v>
      </c>
      <c r="B2375" s="7" t="s">
        <v>1746</v>
      </c>
      <c r="C2375" s="7" t="s">
        <v>5855</v>
      </c>
      <c r="D2375" s="1">
        <v>7000</v>
      </c>
      <c r="E2375" s="1">
        <v>7981</v>
      </c>
      <c r="F2375" s="1" t="s">
        <v>8218</v>
      </c>
      <c r="G2375" s="1" t="s">
        <v>8223</v>
      </c>
      <c r="H2375" s="1" t="s">
        <v>8245</v>
      </c>
      <c r="I2375" s="1">
        <v>1482372000</v>
      </c>
      <c r="J2375" s="1">
        <v>1479276838</v>
      </c>
      <c r="K2375" s="1" t="b">
        <v>0</v>
      </c>
      <c r="L2375" s="1">
        <v>89</v>
      </c>
      <c r="M2375" s="1" t="b">
        <v>1</v>
      </c>
      <c r="N2375" s="1" t="s">
        <v>8284</v>
      </c>
      <c r="O2375" s="28">
        <f t="shared" si="370"/>
        <v>1.1401428571428571</v>
      </c>
      <c r="P2375" s="29">
        <f t="shared" si="371"/>
        <v>89.674157303370791</v>
      </c>
      <c r="Q2375" s="9" t="str">
        <f t="shared" si="372"/>
        <v>photography</v>
      </c>
      <c r="R2375" s="26" t="str">
        <f t="shared" si="373"/>
        <v>photobooks</v>
      </c>
      <c r="S2375" s="27">
        <f t="shared" si="374"/>
        <v>42690.259699074071</v>
      </c>
      <c r="T2375" s="5" t="str">
        <f t="shared" si="375"/>
        <v>Nov</v>
      </c>
      <c r="U2375" s="5" t="str">
        <f t="shared" si="376"/>
        <v>2016</v>
      </c>
      <c r="V2375" s="5" t="str">
        <f t="shared" si="377"/>
        <v>Dec</v>
      </c>
      <c r="W2375" s="1" t="str">
        <f t="shared" si="378"/>
        <v>2016</v>
      </c>
      <c r="X2375" s="27">
        <f t="shared" si="379"/>
        <v>42726.083333333328</v>
      </c>
    </row>
    <row r="2376" spans="1:24" ht="48" hidden="1" x14ac:dyDescent="0.2">
      <c r="A2376" s="1">
        <v>1958</v>
      </c>
      <c r="B2376" s="7" t="s">
        <v>1959</v>
      </c>
      <c r="C2376" s="7" t="s">
        <v>6068</v>
      </c>
      <c r="D2376" s="1">
        <v>7000</v>
      </c>
      <c r="E2376" s="1">
        <v>100490.02</v>
      </c>
      <c r="F2376" s="1" t="s">
        <v>8218</v>
      </c>
      <c r="G2376" s="1" t="s">
        <v>8223</v>
      </c>
      <c r="H2376" s="1" t="s">
        <v>8245</v>
      </c>
      <c r="I2376" s="1">
        <v>1364078561</v>
      </c>
      <c r="J2376" s="1">
        <v>1361490161</v>
      </c>
      <c r="K2376" s="1" t="b">
        <v>1</v>
      </c>
      <c r="L2376" s="1">
        <v>1356</v>
      </c>
      <c r="M2376" s="1" t="b">
        <v>1</v>
      </c>
      <c r="N2376" s="1" t="s">
        <v>8294</v>
      </c>
      <c r="O2376" s="28">
        <f t="shared" si="370"/>
        <v>14.355717142857143</v>
      </c>
      <c r="P2376" s="29">
        <f t="shared" si="371"/>
        <v>74.107684365781708</v>
      </c>
      <c r="Q2376" s="9" t="str">
        <f t="shared" si="372"/>
        <v>technology</v>
      </c>
      <c r="R2376" s="26" t="str">
        <f t="shared" si="373"/>
        <v>hardware</v>
      </c>
      <c r="S2376" s="27">
        <f t="shared" si="374"/>
        <v>41326.987974537034</v>
      </c>
      <c r="T2376" s="5" t="str">
        <f t="shared" si="375"/>
        <v>Feb</v>
      </c>
      <c r="U2376" s="5" t="str">
        <f t="shared" si="376"/>
        <v>2013</v>
      </c>
      <c r="V2376" s="5" t="str">
        <f t="shared" si="377"/>
        <v>Mar</v>
      </c>
      <c r="W2376" s="1" t="str">
        <f t="shared" si="378"/>
        <v>2013</v>
      </c>
      <c r="X2376" s="27">
        <f t="shared" si="379"/>
        <v>41356.94630787037</v>
      </c>
    </row>
    <row r="2377" spans="1:24" ht="32" hidden="1" x14ac:dyDescent="0.2">
      <c r="A2377" s="1">
        <v>2113</v>
      </c>
      <c r="B2377" s="7" t="s">
        <v>2114</v>
      </c>
      <c r="C2377" s="7" t="s">
        <v>6223</v>
      </c>
      <c r="D2377" s="1">
        <v>7000</v>
      </c>
      <c r="E2377" s="1">
        <v>7340</v>
      </c>
      <c r="F2377" s="1" t="s">
        <v>8218</v>
      </c>
      <c r="G2377" s="1" t="s">
        <v>8223</v>
      </c>
      <c r="H2377" s="1" t="s">
        <v>8245</v>
      </c>
      <c r="I2377" s="1">
        <v>1411505176</v>
      </c>
      <c r="J2377" s="1">
        <v>1408481176</v>
      </c>
      <c r="K2377" s="1" t="b">
        <v>0</v>
      </c>
      <c r="L2377" s="1">
        <v>107</v>
      </c>
      <c r="M2377" s="1" t="b">
        <v>1</v>
      </c>
      <c r="N2377" s="1" t="s">
        <v>8278</v>
      </c>
      <c r="O2377" s="28">
        <f t="shared" si="370"/>
        <v>1.0485714285714285</v>
      </c>
      <c r="P2377" s="29">
        <f t="shared" si="371"/>
        <v>68.598130841121488</v>
      </c>
      <c r="Q2377" s="9" t="str">
        <f t="shared" si="372"/>
        <v>music</v>
      </c>
      <c r="R2377" s="26" t="str">
        <f t="shared" si="373"/>
        <v>indie rock</v>
      </c>
      <c r="S2377" s="27">
        <f t="shared" si="374"/>
        <v>41870.86546296296</v>
      </c>
      <c r="T2377" s="5" t="str">
        <f t="shared" si="375"/>
        <v>Aug</v>
      </c>
      <c r="U2377" s="5" t="str">
        <f t="shared" si="376"/>
        <v>2014</v>
      </c>
      <c r="V2377" s="5" t="str">
        <f t="shared" si="377"/>
        <v>Sep</v>
      </c>
      <c r="W2377" s="1" t="str">
        <f t="shared" si="378"/>
        <v>2014</v>
      </c>
      <c r="X2377" s="27">
        <f t="shared" si="379"/>
        <v>41905.86546296296</v>
      </c>
    </row>
    <row r="2378" spans="1:24" ht="48" hidden="1" x14ac:dyDescent="0.2">
      <c r="A2378" s="1">
        <v>2248</v>
      </c>
      <c r="B2378" s="7" t="s">
        <v>2249</v>
      </c>
      <c r="C2378" s="7" t="s">
        <v>6358</v>
      </c>
      <c r="D2378" s="1">
        <v>7000</v>
      </c>
      <c r="E2378" s="1">
        <v>7505</v>
      </c>
      <c r="F2378" s="1" t="s">
        <v>8218</v>
      </c>
      <c r="G2378" s="1" t="s">
        <v>8224</v>
      </c>
      <c r="H2378" s="1" t="s">
        <v>8246</v>
      </c>
      <c r="I2378" s="1">
        <v>1481749278</v>
      </c>
      <c r="J2378" s="1">
        <v>1479157278</v>
      </c>
      <c r="K2378" s="1" t="b">
        <v>0</v>
      </c>
      <c r="L2378" s="1">
        <v>128</v>
      </c>
      <c r="M2378" s="1" t="b">
        <v>1</v>
      </c>
      <c r="N2378" s="1" t="s">
        <v>8296</v>
      </c>
      <c r="O2378" s="28">
        <f t="shared" si="370"/>
        <v>1.0721428571428571</v>
      </c>
      <c r="P2378" s="29">
        <f t="shared" si="371"/>
        <v>58.6328125</v>
      </c>
      <c r="Q2378" s="9" t="str">
        <f t="shared" si="372"/>
        <v>games</v>
      </c>
      <c r="R2378" s="26" t="str">
        <f t="shared" si="373"/>
        <v>tabletop games</v>
      </c>
      <c r="S2378" s="27">
        <f t="shared" si="374"/>
        <v>42688.875902777778</v>
      </c>
      <c r="T2378" s="5" t="str">
        <f t="shared" si="375"/>
        <v>Nov</v>
      </c>
      <c r="U2378" s="5" t="str">
        <f t="shared" si="376"/>
        <v>2016</v>
      </c>
      <c r="V2378" s="5" t="str">
        <f t="shared" si="377"/>
        <v>Dec</v>
      </c>
      <c r="W2378" s="1" t="str">
        <f t="shared" si="378"/>
        <v>2016</v>
      </c>
      <c r="X2378" s="27">
        <f t="shared" si="379"/>
        <v>42718.875902777778</v>
      </c>
    </row>
    <row r="2379" spans="1:24" ht="48" hidden="1" x14ac:dyDescent="0.2">
      <c r="A2379" s="1">
        <v>2296</v>
      </c>
      <c r="B2379" s="7" t="s">
        <v>2297</v>
      </c>
      <c r="C2379" s="7" t="s">
        <v>6406</v>
      </c>
      <c r="D2379" s="1">
        <v>7000</v>
      </c>
      <c r="E2379" s="1">
        <v>10435</v>
      </c>
      <c r="F2379" s="1" t="s">
        <v>8218</v>
      </c>
      <c r="G2379" s="1" t="s">
        <v>8223</v>
      </c>
      <c r="H2379" s="1" t="s">
        <v>8245</v>
      </c>
      <c r="I2379" s="1">
        <v>1330018426</v>
      </c>
      <c r="J2379" s="1">
        <v>1326994426</v>
      </c>
      <c r="K2379" s="1" t="b">
        <v>0</v>
      </c>
      <c r="L2379" s="1">
        <v>145</v>
      </c>
      <c r="M2379" s="1" t="b">
        <v>1</v>
      </c>
      <c r="N2379" s="1" t="s">
        <v>8275</v>
      </c>
      <c r="O2379" s="28">
        <f t="shared" si="370"/>
        <v>1.4907142857142857</v>
      </c>
      <c r="P2379" s="29">
        <f t="shared" si="371"/>
        <v>71.965517241379317</v>
      </c>
      <c r="Q2379" s="9" t="str">
        <f t="shared" si="372"/>
        <v>music</v>
      </c>
      <c r="R2379" s="26" t="str">
        <f t="shared" si="373"/>
        <v>rock</v>
      </c>
      <c r="S2379" s="27">
        <f t="shared" si="374"/>
        <v>40927.731782407405</v>
      </c>
      <c r="T2379" s="5" t="str">
        <f t="shared" si="375"/>
        <v>Jan</v>
      </c>
      <c r="U2379" s="5" t="str">
        <f t="shared" si="376"/>
        <v>2012</v>
      </c>
      <c r="V2379" s="5" t="str">
        <f t="shared" si="377"/>
        <v>Feb</v>
      </c>
      <c r="W2379" s="1" t="str">
        <f t="shared" si="378"/>
        <v>2012</v>
      </c>
      <c r="X2379" s="27">
        <f t="shared" si="379"/>
        <v>40962.731782407405</v>
      </c>
    </row>
    <row r="2380" spans="1:24" ht="64" hidden="1" x14ac:dyDescent="0.2">
      <c r="A2380" s="1">
        <v>2505</v>
      </c>
      <c r="B2380" s="7" t="s">
        <v>2505</v>
      </c>
      <c r="C2380" s="7" t="s">
        <v>6615</v>
      </c>
      <c r="D2380" s="1">
        <v>7000</v>
      </c>
      <c r="E2380" s="1">
        <v>0</v>
      </c>
      <c r="F2380" s="1" t="s">
        <v>8220</v>
      </c>
      <c r="G2380" s="1" t="s">
        <v>8223</v>
      </c>
      <c r="H2380" s="1" t="s">
        <v>8245</v>
      </c>
      <c r="I2380" s="1">
        <v>1426292416</v>
      </c>
      <c r="J2380" s="1">
        <v>1423704016</v>
      </c>
      <c r="K2380" s="1" t="b">
        <v>0</v>
      </c>
      <c r="L2380" s="1">
        <v>0</v>
      </c>
      <c r="M2380" s="1" t="b">
        <v>0</v>
      </c>
      <c r="N2380" s="1" t="s">
        <v>8298</v>
      </c>
      <c r="O2380" s="28">
        <f t="shared" si="370"/>
        <v>0</v>
      </c>
      <c r="P2380" s="29">
        <f t="shared" si="371"/>
        <v>0</v>
      </c>
      <c r="Q2380" s="9" t="str">
        <f t="shared" si="372"/>
        <v>food</v>
      </c>
      <c r="R2380" s="26" t="str">
        <f t="shared" si="373"/>
        <v>restaurants</v>
      </c>
      <c r="S2380" s="27">
        <f t="shared" si="374"/>
        <v>42047.05574074074</v>
      </c>
      <c r="T2380" s="5" t="str">
        <f t="shared" si="375"/>
        <v>Feb</v>
      </c>
      <c r="U2380" s="5" t="str">
        <f t="shared" si="376"/>
        <v>2015</v>
      </c>
      <c r="V2380" s="5" t="str">
        <f t="shared" si="377"/>
        <v>Mar</v>
      </c>
      <c r="W2380" s="1" t="str">
        <f t="shared" si="378"/>
        <v>2015</v>
      </c>
      <c r="X2380" s="27">
        <f t="shared" si="379"/>
        <v>42077.014074074075</v>
      </c>
    </row>
    <row r="2381" spans="1:24" ht="48" hidden="1" x14ac:dyDescent="0.2">
      <c r="A2381" s="1">
        <v>2570</v>
      </c>
      <c r="B2381" s="7" t="s">
        <v>2570</v>
      </c>
      <c r="C2381" s="7" t="s">
        <v>6680</v>
      </c>
      <c r="D2381" s="1">
        <v>7000</v>
      </c>
      <c r="E2381" s="1">
        <v>59</v>
      </c>
      <c r="F2381" s="1" t="s">
        <v>8219</v>
      </c>
      <c r="G2381" s="1" t="s">
        <v>8223</v>
      </c>
      <c r="H2381" s="1" t="s">
        <v>8245</v>
      </c>
      <c r="I2381" s="1">
        <v>1486590035</v>
      </c>
      <c r="J2381" s="1">
        <v>1483998035</v>
      </c>
      <c r="K2381" s="1" t="b">
        <v>0</v>
      </c>
      <c r="L2381" s="1">
        <v>2</v>
      </c>
      <c r="M2381" s="1" t="b">
        <v>0</v>
      </c>
      <c r="N2381" s="1" t="s">
        <v>8283</v>
      </c>
      <c r="O2381" s="28">
        <f t="shared" si="370"/>
        <v>8.4285714285714294E-3</v>
      </c>
      <c r="P2381" s="29">
        <f t="shared" si="371"/>
        <v>29.5</v>
      </c>
      <c r="Q2381" s="9" t="str">
        <f t="shared" si="372"/>
        <v>food</v>
      </c>
      <c r="R2381" s="26" t="str">
        <f t="shared" si="373"/>
        <v>food trucks</v>
      </c>
      <c r="S2381" s="27">
        <f t="shared" si="374"/>
        <v>42744.903182870374</v>
      </c>
      <c r="T2381" s="5" t="str">
        <f t="shared" si="375"/>
        <v>Jan</v>
      </c>
      <c r="U2381" s="5" t="str">
        <f t="shared" si="376"/>
        <v>2017</v>
      </c>
      <c r="V2381" s="5" t="str">
        <f t="shared" si="377"/>
        <v>Feb</v>
      </c>
      <c r="W2381" s="1" t="str">
        <f t="shared" si="378"/>
        <v>2017</v>
      </c>
      <c r="X2381" s="27">
        <f t="shared" si="379"/>
        <v>42774.903182870374</v>
      </c>
    </row>
    <row r="2382" spans="1:24" ht="48" hidden="1" x14ac:dyDescent="0.2">
      <c r="A2382" s="1">
        <v>2768</v>
      </c>
      <c r="B2382" s="7" t="s">
        <v>2768</v>
      </c>
      <c r="C2382" s="7" t="s">
        <v>6878</v>
      </c>
      <c r="D2382" s="1">
        <v>7000</v>
      </c>
      <c r="E2382" s="1">
        <v>1002</v>
      </c>
      <c r="F2382" s="1" t="s">
        <v>8220</v>
      </c>
      <c r="G2382" s="1" t="s">
        <v>8223</v>
      </c>
      <c r="H2382" s="1" t="s">
        <v>8245</v>
      </c>
      <c r="I2382" s="1">
        <v>1333028723</v>
      </c>
      <c r="J2382" s="1">
        <v>1330440323</v>
      </c>
      <c r="K2382" s="1" t="b">
        <v>0</v>
      </c>
      <c r="L2382" s="1">
        <v>34</v>
      </c>
      <c r="M2382" s="1" t="b">
        <v>0</v>
      </c>
      <c r="N2382" s="1" t="s">
        <v>8303</v>
      </c>
      <c r="O2382" s="28">
        <f t="shared" si="370"/>
        <v>0.14314285714285716</v>
      </c>
      <c r="P2382" s="29">
        <f t="shared" si="371"/>
        <v>29.470588235294116</v>
      </c>
      <c r="Q2382" s="9" t="str">
        <f t="shared" si="372"/>
        <v>publishing</v>
      </c>
      <c r="R2382" s="26" t="str">
        <f t="shared" si="373"/>
        <v>children's books</v>
      </c>
      <c r="S2382" s="27">
        <f t="shared" si="374"/>
        <v>40967.614849537036</v>
      </c>
      <c r="T2382" s="5" t="str">
        <f t="shared" si="375"/>
        <v>Feb</v>
      </c>
      <c r="U2382" s="5" t="str">
        <f t="shared" si="376"/>
        <v>2012</v>
      </c>
      <c r="V2382" s="5" t="str">
        <f t="shared" si="377"/>
        <v>Mar</v>
      </c>
      <c r="W2382" s="1" t="str">
        <f t="shared" si="378"/>
        <v>2012</v>
      </c>
      <c r="X2382" s="27">
        <f t="shared" si="379"/>
        <v>40997.573182870372</v>
      </c>
    </row>
    <row r="2383" spans="1:24" ht="32" hidden="1" x14ac:dyDescent="0.2">
      <c r="A2383" s="1">
        <v>3002</v>
      </c>
      <c r="B2383" s="7" t="s">
        <v>3002</v>
      </c>
      <c r="C2383" s="7" t="s">
        <v>7112</v>
      </c>
      <c r="D2383" s="1">
        <v>7000</v>
      </c>
      <c r="E2383" s="1">
        <v>7595.43</v>
      </c>
      <c r="F2383" s="1" t="s">
        <v>8218</v>
      </c>
      <c r="G2383" s="1" t="s">
        <v>8223</v>
      </c>
      <c r="H2383" s="1" t="s">
        <v>8245</v>
      </c>
      <c r="I2383" s="1">
        <v>1356552252</v>
      </c>
      <c r="J2383" s="1">
        <v>1353960252</v>
      </c>
      <c r="K2383" s="1" t="b">
        <v>0</v>
      </c>
      <c r="L2383" s="1">
        <v>104</v>
      </c>
      <c r="M2383" s="1" t="b">
        <v>1</v>
      </c>
      <c r="N2383" s="1" t="s">
        <v>8302</v>
      </c>
      <c r="O2383" s="28">
        <f t="shared" si="370"/>
        <v>1.0850614285714286</v>
      </c>
      <c r="P2383" s="29">
        <f t="shared" si="371"/>
        <v>73.032980769230775</v>
      </c>
      <c r="Q2383" s="9" t="str">
        <f t="shared" si="372"/>
        <v>theater</v>
      </c>
      <c r="R2383" s="26" t="str">
        <f t="shared" si="373"/>
        <v>spaces</v>
      </c>
      <c r="S2383" s="27">
        <f t="shared" si="374"/>
        <v>41239.83625</v>
      </c>
      <c r="T2383" s="5" t="str">
        <f t="shared" si="375"/>
        <v>Nov</v>
      </c>
      <c r="U2383" s="5" t="str">
        <f t="shared" si="376"/>
        <v>2012</v>
      </c>
      <c r="V2383" s="5" t="str">
        <f t="shared" si="377"/>
        <v>Dec</v>
      </c>
      <c r="W2383" s="1" t="str">
        <f t="shared" si="378"/>
        <v>2012</v>
      </c>
      <c r="X2383" s="27">
        <f t="shared" si="379"/>
        <v>41269.83625</v>
      </c>
    </row>
    <row r="2384" spans="1:24" ht="48" hidden="1" x14ac:dyDescent="0.2">
      <c r="A2384" s="1">
        <v>3020</v>
      </c>
      <c r="B2384" s="7" t="s">
        <v>3020</v>
      </c>
      <c r="C2384" s="7" t="s">
        <v>7130</v>
      </c>
      <c r="D2384" s="1">
        <v>7000</v>
      </c>
      <c r="E2384" s="1">
        <v>7040</v>
      </c>
      <c r="F2384" s="1" t="s">
        <v>8218</v>
      </c>
      <c r="G2384" s="1" t="s">
        <v>8223</v>
      </c>
      <c r="H2384" s="1" t="s">
        <v>8245</v>
      </c>
      <c r="I2384" s="1">
        <v>1439583533</v>
      </c>
      <c r="J2384" s="1">
        <v>1434399533</v>
      </c>
      <c r="K2384" s="1" t="b">
        <v>0</v>
      </c>
      <c r="L2384" s="1">
        <v>30</v>
      </c>
      <c r="M2384" s="1" t="b">
        <v>1</v>
      </c>
      <c r="N2384" s="1" t="s">
        <v>8302</v>
      </c>
      <c r="O2384" s="28">
        <f t="shared" si="370"/>
        <v>1.0057142857142858</v>
      </c>
      <c r="P2384" s="29">
        <f t="shared" si="371"/>
        <v>234.66666666666666</v>
      </c>
      <c r="Q2384" s="9" t="str">
        <f t="shared" si="372"/>
        <v>theater</v>
      </c>
      <c r="R2384" s="26" t="str">
        <f t="shared" si="373"/>
        <v>spaces</v>
      </c>
      <c r="S2384" s="27">
        <f t="shared" si="374"/>
        <v>42170.846446759257</v>
      </c>
      <c r="T2384" s="5" t="str">
        <f t="shared" si="375"/>
        <v>Jun</v>
      </c>
      <c r="U2384" s="5" t="str">
        <f t="shared" si="376"/>
        <v>2015</v>
      </c>
      <c r="V2384" s="5" t="str">
        <f t="shared" si="377"/>
        <v>Aug</v>
      </c>
      <c r="W2384" s="1" t="str">
        <f t="shared" si="378"/>
        <v>2015</v>
      </c>
      <c r="X2384" s="27">
        <f t="shared" si="379"/>
        <v>42230.846446759257</v>
      </c>
    </row>
    <row r="2385" spans="1:24" ht="48" hidden="1" x14ac:dyDescent="0.2">
      <c r="A2385" s="1">
        <v>3154</v>
      </c>
      <c r="B2385" s="7" t="s">
        <v>3154</v>
      </c>
      <c r="C2385" s="7" t="s">
        <v>7264</v>
      </c>
      <c r="D2385" s="1">
        <v>7000</v>
      </c>
      <c r="E2385" s="1">
        <v>7905</v>
      </c>
      <c r="F2385" s="1" t="s">
        <v>8218</v>
      </c>
      <c r="G2385" s="1" t="s">
        <v>8223</v>
      </c>
      <c r="H2385" s="1" t="s">
        <v>8245</v>
      </c>
      <c r="I2385" s="1">
        <v>1333310458</v>
      </c>
      <c r="J2385" s="1">
        <v>1330722058</v>
      </c>
      <c r="K2385" s="1" t="b">
        <v>1</v>
      </c>
      <c r="L2385" s="1">
        <v>123</v>
      </c>
      <c r="M2385" s="1" t="b">
        <v>1</v>
      </c>
      <c r="N2385" s="1" t="s">
        <v>8270</v>
      </c>
      <c r="O2385" s="28">
        <f t="shared" si="370"/>
        <v>1.1292857142857142</v>
      </c>
      <c r="P2385" s="29">
        <f t="shared" si="371"/>
        <v>64.268292682926827</v>
      </c>
      <c r="Q2385" s="9" t="str">
        <f t="shared" si="372"/>
        <v>theater</v>
      </c>
      <c r="R2385" s="26" t="str">
        <f t="shared" si="373"/>
        <v>plays</v>
      </c>
      <c r="S2385" s="27">
        <f t="shared" si="374"/>
        <v>40970.875671296293</v>
      </c>
      <c r="T2385" s="5" t="str">
        <f t="shared" si="375"/>
        <v>Mar</v>
      </c>
      <c r="U2385" s="5" t="str">
        <f t="shared" si="376"/>
        <v>2012</v>
      </c>
      <c r="V2385" s="5" t="str">
        <f t="shared" si="377"/>
        <v>Apr</v>
      </c>
      <c r="W2385" s="1" t="str">
        <f t="shared" si="378"/>
        <v>2012</v>
      </c>
      <c r="X2385" s="27">
        <f t="shared" si="379"/>
        <v>41000.834004629629</v>
      </c>
    </row>
    <row r="2386" spans="1:24" ht="48" hidden="1" x14ac:dyDescent="0.2">
      <c r="A2386" s="1">
        <v>3171</v>
      </c>
      <c r="B2386" s="7" t="s">
        <v>3171</v>
      </c>
      <c r="C2386" s="7" t="s">
        <v>7281</v>
      </c>
      <c r="D2386" s="1">
        <v>7000</v>
      </c>
      <c r="E2386" s="1">
        <v>7617</v>
      </c>
      <c r="F2386" s="1" t="s">
        <v>8218</v>
      </c>
      <c r="G2386" s="1" t="s">
        <v>8224</v>
      </c>
      <c r="H2386" s="1" t="s">
        <v>8246</v>
      </c>
      <c r="I2386" s="1">
        <v>1462545358</v>
      </c>
      <c r="J2386" s="1">
        <v>1459953358</v>
      </c>
      <c r="K2386" s="1" t="b">
        <v>1</v>
      </c>
      <c r="L2386" s="1">
        <v>117</v>
      </c>
      <c r="M2386" s="1" t="b">
        <v>1</v>
      </c>
      <c r="N2386" s="1" t="s">
        <v>8270</v>
      </c>
      <c r="O2386" s="28">
        <f t="shared" si="370"/>
        <v>1.0881428571428571</v>
      </c>
      <c r="P2386" s="29">
        <f t="shared" si="371"/>
        <v>65.102564102564102</v>
      </c>
      <c r="Q2386" s="9" t="str">
        <f t="shared" si="372"/>
        <v>theater</v>
      </c>
      <c r="R2386" s="26" t="str">
        <f t="shared" si="373"/>
        <v>plays</v>
      </c>
      <c r="S2386" s="27">
        <f t="shared" si="374"/>
        <v>42466.608310185184</v>
      </c>
      <c r="T2386" s="5" t="str">
        <f t="shared" si="375"/>
        <v>Apr</v>
      </c>
      <c r="U2386" s="5" t="str">
        <f t="shared" si="376"/>
        <v>2016</v>
      </c>
      <c r="V2386" s="5" t="str">
        <f t="shared" si="377"/>
        <v>May</v>
      </c>
      <c r="W2386" s="1" t="str">
        <f t="shared" si="378"/>
        <v>2016</v>
      </c>
      <c r="X2386" s="27">
        <f t="shared" si="379"/>
        <v>42496.608310185184</v>
      </c>
    </row>
    <row r="2387" spans="1:24" ht="64" hidden="1" x14ac:dyDescent="0.2">
      <c r="A2387" s="1">
        <v>3182</v>
      </c>
      <c r="B2387" s="7" t="s">
        <v>3182</v>
      </c>
      <c r="C2387" s="7" t="s">
        <v>7292</v>
      </c>
      <c r="D2387" s="1">
        <v>7000</v>
      </c>
      <c r="E2387" s="1">
        <v>7062</v>
      </c>
      <c r="F2387" s="1" t="s">
        <v>8218</v>
      </c>
      <c r="G2387" s="1" t="s">
        <v>8223</v>
      </c>
      <c r="H2387" s="1" t="s">
        <v>8245</v>
      </c>
      <c r="I2387" s="1">
        <v>1328029200</v>
      </c>
      <c r="J2387" s="1">
        <v>1323211621</v>
      </c>
      <c r="K2387" s="1" t="b">
        <v>1</v>
      </c>
      <c r="L2387" s="1">
        <v>151</v>
      </c>
      <c r="M2387" s="1" t="b">
        <v>1</v>
      </c>
      <c r="N2387" s="1" t="s">
        <v>8270</v>
      </c>
      <c r="O2387" s="28">
        <f t="shared" si="370"/>
        <v>1.0088571428571429</v>
      </c>
      <c r="P2387" s="29">
        <f t="shared" si="371"/>
        <v>46.768211920529801</v>
      </c>
      <c r="Q2387" s="9" t="str">
        <f t="shared" si="372"/>
        <v>theater</v>
      </c>
      <c r="R2387" s="26" t="str">
        <f t="shared" si="373"/>
        <v>plays</v>
      </c>
      <c r="S2387" s="27">
        <f t="shared" si="374"/>
        <v>40883.949317129627</v>
      </c>
      <c r="T2387" s="5" t="str">
        <f t="shared" si="375"/>
        <v>Dec</v>
      </c>
      <c r="U2387" s="5" t="str">
        <f t="shared" si="376"/>
        <v>2011</v>
      </c>
      <c r="V2387" s="5" t="str">
        <f t="shared" si="377"/>
        <v>Jan</v>
      </c>
      <c r="W2387" s="1" t="str">
        <f t="shared" si="378"/>
        <v>2012</v>
      </c>
      <c r="X2387" s="27">
        <f t="shared" si="379"/>
        <v>40939.708333333336</v>
      </c>
    </row>
    <row r="2388" spans="1:24" ht="32" hidden="1" x14ac:dyDescent="0.2">
      <c r="A2388" s="1">
        <v>3228</v>
      </c>
      <c r="B2388" s="7" t="s">
        <v>3228</v>
      </c>
      <c r="C2388" s="7" t="s">
        <v>7338</v>
      </c>
      <c r="D2388" s="1">
        <v>7000</v>
      </c>
      <c r="E2388" s="1">
        <v>7164</v>
      </c>
      <c r="F2388" s="1" t="s">
        <v>8218</v>
      </c>
      <c r="G2388" s="1" t="s">
        <v>8223</v>
      </c>
      <c r="H2388" s="1" t="s">
        <v>8245</v>
      </c>
      <c r="I2388" s="1">
        <v>1450328340</v>
      </c>
      <c r="J2388" s="1">
        <v>1447606884</v>
      </c>
      <c r="K2388" s="1" t="b">
        <v>1</v>
      </c>
      <c r="L2388" s="1">
        <v>37</v>
      </c>
      <c r="M2388" s="1" t="b">
        <v>1</v>
      </c>
      <c r="N2388" s="1" t="s">
        <v>8270</v>
      </c>
      <c r="O2388" s="28">
        <f t="shared" si="370"/>
        <v>1.0234285714285714</v>
      </c>
      <c r="P2388" s="29">
        <f t="shared" si="371"/>
        <v>193.62162162162161</v>
      </c>
      <c r="Q2388" s="9" t="str">
        <f t="shared" si="372"/>
        <v>theater</v>
      </c>
      <c r="R2388" s="26" t="str">
        <f t="shared" si="373"/>
        <v>plays</v>
      </c>
      <c r="S2388" s="27">
        <f t="shared" si="374"/>
        <v>42323.70930555556</v>
      </c>
      <c r="T2388" s="5" t="str">
        <f t="shared" si="375"/>
        <v>Nov</v>
      </c>
      <c r="U2388" s="5" t="str">
        <f t="shared" si="376"/>
        <v>2015</v>
      </c>
      <c r="V2388" s="5" t="str">
        <f t="shared" si="377"/>
        <v>Dec</v>
      </c>
      <c r="W2388" s="1" t="str">
        <f t="shared" si="378"/>
        <v>2015</v>
      </c>
      <c r="X2388" s="27">
        <f t="shared" si="379"/>
        <v>42355.207638888889</v>
      </c>
    </row>
    <row r="2389" spans="1:24" ht="32" hidden="1" x14ac:dyDescent="0.2">
      <c r="A2389" s="1">
        <v>3258</v>
      </c>
      <c r="B2389" s="7" t="s">
        <v>3258</v>
      </c>
      <c r="C2389" s="7" t="s">
        <v>7368</v>
      </c>
      <c r="D2389" s="1">
        <v>7000</v>
      </c>
      <c r="E2389" s="1">
        <v>7365</v>
      </c>
      <c r="F2389" s="1" t="s">
        <v>8218</v>
      </c>
      <c r="G2389" s="1" t="s">
        <v>8223</v>
      </c>
      <c r="H2389" s="1" t="s">
        <v>8245</v>
      </c>
      <c r="I2389" s="1">
        <v>1420751861</v>
      </c>
      <c r="J2389" s="1">
        <v>1418159861</v>
      </c>
      <c r="K2389" s="1" t="b">
        <v>1</v>
      </c>
      <c r="L2389" s="1">
        <v>75</v>
      </c>
      <c r="M2389" s="1" t="b">
        <v>1</v>
      </c>
      <c r="N2389" s="1" t="s">
        <v>8270</v>
      </c>
      <c r="O2389" s="28">
        <f t="shared" si="370"/>
        <v>1.052142857142857</v>
      </c>
      <c r="P2389" s="29">
        <f t="shared" si="371"/>
        <v>98.2</v>
      </c>
      <c r="Q2389" s="9" t="str">
        <f t="shared" si="372"/>
        <v>theater</v>
      </c>
      <c r="R2389" s="26" t="str">
        <f t="shared" si="373"/>
        <v>plays</v>
      </c>
      <c r="S2389" s="27">
        <f t="shared" si="374"/>
        <v>41982.887280092589</v>
      </c>
      <c r="T2389" s="5" t="str">
        <f t="shared" si="375"/>
        <v>Dec</v>
      </c>
      <c r="U2389" s="5" t="str">
        <f t="shared" si="376"/>
        <v>2014</v>
      </c>
      <c r="V2389" s="5" t="str">
        <f t="shared" si="377"/>
        <v>Jan</v>
      </c>
      <c r="W2389" s="1" t="str">
        <f t="shared" si="378"/>
        <v>2015</v>
      </c>
      <c r="X2389" s="27">
        <f t="shared" si="379"/>
        <v>42012.887280092589</v>
      </c>
    </row>
    <row r="2390" spans="1:24" ht="48" hidden="1" x14ac:dyDescent="0.2">
      <c r="A2390" s="1">
        <v>3765</v>
      </c>
      <c r="B2390" s="7" t="s">
        <v>3762</v>
      </c>
      <c r="C2390" s="7" t="s">
        <v>7875</v>
      </c>
      <c r="D2390" s="1">
        <v>7000</v>
      </c>
      <c r="E2390" s="1">
        <v>7942</v>
      </c>
      <c r="F2390" s="1" t="s">
        <v>8218</v>
      </c>
      <c r="G2390" s="1" t="s">
        <v>8223</v>
      </c>
      <c r="H2390" s="1" t="s">
        <v>8245</v>
      </c>
      <c r="I2390" s="1">
        <v>1406745482</v>
      </c>
      <c r="J2390" s="1">
        <v>1404153482</v>
      </c>
      <c r="K2390" s="1" t="b">
        <v>0</v>
      </c>
      <c r="L2390" s="1">
        <v>107</v>
      </c>
      <c r="M2390" s="1" t="b">
        <v>1</v>
      </c>
      <c r="N2390" s="1" t="s">
        <v>8304</v>
      </c>
      <c r="O2390" s="28">
        <f t="shared" si="370"/>
        <v>1.1345714285714286</v>
      </c>
      <c r="P2390" s="29">
        <f t="shared" si="371"/>
        <v>74.224299065420567</v>
      </c>
      <c r="Q2390" s="9" t="str">
        <f t="shared" si="372"/>
        <v>theater</v>
      </c>
      <c r="R2390" s="26" t="str">
        <f t="shared" si="373"/>
        <v>musical</v>
      </c>
      <c r="S2390" s="27">
        <f t="shared" si="374"/>
        <v>41820.776412037041</v>
      </c>
      <c r="T2390" s="5" t="str">
        <f t="shared" si="375"/>
        <v>Jun</v>
      </c>
      <c r="U2390" s="5" t="str">
        <f t="shared" si="376"/>
        <v>2014</v>
      </c>
      <c r="V2390" s="5" t="str">
        <f t="shared" si="377"/>
        <v>Jul</v>
      </c>
      <c r="W2390" s="1" t="str">
        <f t="shared" si="378"/>
        <v>2014</v>
      </c>
      <c r="X2390" s="27">
        <f t="shared" si="379"/>
        <v>41850.776412037041</v>
      </c>
    </row>
    <row r="2391" spans="1:24" ht="48" hidden="1" x14ac:dyDescent="0.2">
      <c r="A2391" s="1">
        <v>3793</v>
      </c>
      <c r="B2391" s="7" t="s">
        <v>3790</v>
      </c>
      <c r="C2391" s="7" t="s">
        <v>7903</v>
      </c>
      <c r="D2391" s="1">
        <v>7000</v>
      </c>
      <c r="E2391" s="1">
        <v>4176</v>
      </c>
      <c r="F2391" s="1" t="s">
        <v>8220</v>
      </c>
      <c r="G2391" s="1" t="s">
        <v>8223</v>
      </c>
      <c r="H2391" s="1" t="s">
        <v>8245</v>
      </c>
      <c r="I2391" s="1">
        <v>1418769129</v>
      </c>
      <c r="J2391" s="1">
        <v>1416954729</v>
      </c>
      <c r="K2391" s="1" t="b">
        <v>0</v>
      </c>
      <c r="L2391" s="1">
        <v>24</v>
      </c>
      <c r="M2391" s="1" t="b">
        <v>0</v>
      </c>
      <c r="N2391" s="1" t="s">
        <v>8304</v>
      </c>
      <c r="O2391" s="28">
        <f t="shared" si="370"/>
        <v>0.59657142857142853</v>
      </c>
      <c r="P2391" s="29">
        <f t="shared" si="371"/>
        <v>174</v>
      </c>
      <c r="Q2391" s="9" t="str">
        <f t="shared" si="372"/>
        <v>theater</v>
      </c>
      <c r="R2391" s="26" t="str">
        <f t="shared" si="373"/>
        <v>musical</v>
      </c>
      <c r="S2391" s="27">
        <f t="shared" si="374"/>
        <v>41968.938993055555</v>
      </c>
      <c r="T2391" s="5" t="str">
        <f t="shared" si="375"/>
        <v>Nov</v>
      </c>
      <c r="U2391" s="5" t="str">
        <f t="shared" si="376"/>
        <v>2014</v>
      </c>
      <c r="V2391" s="5" t="str">
        <f t="shared" si="377"/>
        <v>Dec</v>
      </c>
      <c r="W2391" s="1" t="str">
        <f t="shared" si="378"/>
        <v>2014</v>
      </c>
      <c r="X2391" s="27">
        <f t="shared" si="379"/>
        <v>41989.938993055555</v>
      </c>
    </row>
    <row r="2392" spans="1:24" ht="48" hidden="1" x14ac:dyDescent="0.2">
      <c r="A2392" s="1">
        <v>3846</v>
      </c>
      <c r="B2392" s="7" t="s">
        <v>3843</v>
      </c>
      <c r="C2392" s="7" t="s">
        <v>7955</v>
      </c>
      <c r="D2392" s="1">
        <v>7000</v>
      </c>
      <c r="E2392" s="1">
        <v>189</v>
      </c>
      <c r="F2392" s="1" t="s">
        <v>8220</v>
      </c>
      <c r="G2392" s="1" t="s">
        <v>8223</v>
      </c>
      <c r="H2392" s="1" t="s">
        <v>8245</v>
      </c>
      <c r="I2392" s="1">
        <v>1412405940</v>
      </c>
      <c r="J2392" s="1">
        <v>1409721542</v>
      </c>
      <c r="K2392" s="1" t="b">
        <v>1</v>
      </c>
      <c r="L2392" s="1">
        <v>8</v>
      </c>
      <c r="M2392" s="1" t="b">
        <v>0</v>
      </c>
      <c r="N2392" s="1" t="s">
        <v>8270</v>
      </c>
      <c r="O2392" s="28">
        <f t="shared" si="370"/>
        <v>2.7E-2</v>
      </c>
      <c r="P2392" s="29">
        <f t="shared" si="371"/>
        <v>23.625</v>
      </c>
      <c r="Q2392" s="9" t="str">
        <f t="shared" si="372"/>
        <v>theater</v>
      </c>
      <c r="R2392" s="26" t="str">
        <f t="shared" si="373"/>
        <v>plays</v>
      </c>
      <c r="S2392" s="27">
        <f t="shared" si="374"/>
        <v>41885.221550925926</v>
      </c>
      <c r="T2392" s="5" t="str">
        <f t="shared" si="375"/>
        <v>Sep</v>
      </c>
      <c r="U2392" s="5" t="str">
        <f t="shared" si="376"/>
        <v>2014</v>
      </c>
      <c r="V2392" s="5" t="str">
        <f t="shared" si="377"/>
        <v>Oct</v>
      </c>
      <c r="W2392" s="1" t="str">
        <f t="shared" si="378"/>
        <v>2014</v>
      </c>
      <c r="X2392" s="27">
        <f t="shared" si="379"/>
        <v>41916.290972222225</v>
      </c>
    </row>
    <row r="2393" spans="1:24" ht="48" hidden="1" x14ac:dyDescent="0.2">
      <c r="A2393" s="1">
        <v>3933</v>
      </c>
      <c r="B2393" s="7" t="s">
        <v>3930</v>
      </c>
      <c r="C2393" s="7" t="s">
        <v>8041</v>
      </c>
      <c r="D2393" s="1">
        <v>7000</v>
      </c>
      <c r="E2393" s="1">
        <v>1102</v>
      </c>
      <c r="F2393" s="1" t="s">
        <v>8220</v>
      </c>
      <c r="G2393" s="1" t="s">
        <v>8223</v>
      </c>
      <c r="H2393" s="1" t="s">
        <v>8245</v>
      </c>
      <c r="I2393" s="1">
        <v>1468716180</v>
      </c>
      <c r="J2393" s="1">
        <v>1466205262</v>
      </c>
      <c r="K2393" s="1" t="b">
        <v>0</v>
      </c>
      <c r="L2393" s="1">
        <v>12</v>
      </c>
      <c r="M2393" s="1" t="b">
        <v>0</v>
      </c>
      <c r="N2393" s="1" t="s">
        <v>8270</v>
      </c>
      <c r="O2393" s="28">
        <f t="shared" si="370"/>
        <v>0.15742857142857142</v>
      </c>
      <c r="P2393" s="29">
        <f t="shared" si="371"/>
        <v>91.833333333333329</v>
      </c>
      <c r="Q2393" s="9" t="str">
        <f t="shared" si="372"/>
        <v>theater</v>
      </c>
      <c r="R2393" s="26" t="str">
        <f t="shared" si="373"/>
        <v>plays</v>
      </c>
      <c r="S2393" s="27">
        <f t="shared" si="374"/>
        <v>42538.968310185184</v>
      </c>
      <c r="T2393" s="5" t="str">
        <f t="shared" si="375"/>
        <v>Jun</v>
      </c>
      <c r="U2393" s="5" t="str">
        <f t="shared" si="376"/>
        <v>2016</v>
      </c>
      <c r="V2393" s="5" t="str">
        <f t="shared" si="377"/>
        <v>Jul</v>
      </c>
      <c r="W2393" s="1" t="str">
        <f t="shared" si="378"/>
        <v>2016</v>
      </c>
      <c r="X2393" s="27">
        <f t="shared" si="379"/>
        <v>42568.029861111107</v>
      </c>
    </row>
    <row r="2394" spans="1:24" ht="48" hidden="1" x14ac:dyDescent="0.2">
      <c r="A2394" s="1">
        <v>3999</v>
      </c>
      <c r="B2394" s="7" t="s">
        <v>3995</v>
      </c>
      <c r="C2394" s="7" t="s">
        <v>8105</v>
      </c>
      <c r="D2394" s="1">
        <v>7000</v>
      </c>
      <c r="E2394" s="1">
        <v>1156</v>
      </c>
      <c r="F2394" s="1" t="s">
        <v>8220</v>
      </c>
      <c r="G2394" s="1" t="s">
        <v>8223</v>
      </c>
      <c r="H2394" s="1" t="s">
        <v>8245</v>
      </c>
      <c r="I2394" s="1">
        <v>1409514709</v>
      </c>
      <c r="J2394" s="1">
        <v>1406058798</v>
      </c>
      <c r="K2394" s="1" t="b">
        <v>0</v>
      </c>
      <c r="L2394" s="1">
        <v>14</v>
      </c>
      <c r="M2394" s="1" t="b">
        <v>0</v>
      </c>
      <c r="N2394" s="1" t="s">
        <v>8270</v>
      </c>
      <c r="O2394" s="28">
        <f t="shared" si="370"/>
        <v>0.16514285714285715</v>
      </c>
      <c r="P2394" s="29">
        <f t="shared" si="371"/>
        <v>82.571428571428569</v>
      </c>
      <c r="Q2394" s="9" t="str">
        <f t="shared" si="372"/>
        <v>theater</v>
      </c>
      <c r="R2394" s="26" t="str">
        <f t="shared" si="373"/>
        <v>plays</v>
      </c>
      <c r="S2394" s="27">
        <f t="shared" si="374"/>
        <v>41842.828680555554</v>
      </c>
      <c r="T2394" s="5" t="str">
        <f t="shared" si="375"/>
        <v>Jul</v>
      </c>
      <c r="U2394" s="5" t="str">
        <f t="shared" si="376"/>
        <v>2014</v>
      </c>
      <c r="V2394" s="5" t="str">
        <f t="shared" si="377"/>
        <v>Aug</v>
      </c>
      <c r="W2394" s="1" t="str">
        <f t="shared" si="378"/>
        <v>2014</v>
      </c>
      <c r="X2394" s="27">
        <f t="shared" si="379"/>
        <v>41882.827650462961</v>
      </c>
    </row>
    <row r="2395" spans="1:24" ht="48" hidden="1" x14ac:dyDescent="0.2">
      <c r="A2395" s="1">
        <v>4015</v>
      </c>
      <c r="B2395" s="7" t="s">
        <v>4011</v>
      </c>
      <c r="C2395" s="7" t="s">
        <v>8120</v>
      </c>
      <c r="D2395" s="1">
        <v>7000</v>
      </c>
      <c r="E2395" s="1">
        <v>1</v>
      </c>
      <c r="F2395" s="1" t="s">
        <v>8220</v>
      </c>
      <c r="G2395" s="1" t="s">
        <v>8223</v>
      </c>
      <c r="H2395" s="1" t="s">
        <v>8245</v>
      </c>
      <c r="I2395" s="1">
        <v>1437331463</v>
      </c>
      <c r="J2395" s="1">
        <v>1434739463</v>
      </c>
      <c r="K2395" s="1" t="b">
        <v>0</v>
      </c>
      <c r="L2395" s="1">
        <v>1</v>
      </c>
      <c r="M2395" s="1" t="b">
        <v>0</v>
      </c>
      <c r="N2395" s="1" t="s">
        <v>8270</v>
      </c>
      <c r="O2395" s="28">
        <f t="shared" si="370"/>
        <v>1.4285714285714287E-4</v>
      </c>
      <c r="P2395" s="29">
        <f t="shared" si="371"/>
        <v>1</v>
      </c>
      <c r="Q2395" s="9" t="str">
        <f t="shared" si="372"/>
        <v>theater</v>
      </c>
      <c r="R2395" s="26" t="str">
        <f t="shared" si="373"/>
        <v>plays</v>
      </c>
      <c r="S2395" s="27">
        <f t="shared" si="374"/>
        <v>42174.780821759254</v>
      </c>
      <c r="T2395" s="5" t="str">
        <f t="shared" si="375"/>
        <v>Jun</v>
      </c>
      <c r="U2395" s="5" t="str">
        <f t="shared" si="376"/>
        <v>2015</v>
      </c>
      <c r="V2395" s="5" t="str">
        <f t="shared" si="377"/>
        <v>Jul</v>
      </c>
      <c r="W2395" s="1" t="str">
        <f t="shared" si="378"/>
        <v>2015</v>
      </c>
      <c r="X2395" s="27">
        <f t="shared" si="379"/>
        <v>42204.780821759254</v>
      </c>
    </row>
    <row r="2396" spans="1:24" ht="48" hidden="1" x14ac:dyDescent="0.2">
      <c r="A2396" s="1">
        <v>4023</v>
      </c>
      <c r="B2396" s="7" t="s">
        <v>4019</v>
      </c>
      <c r="C2396" s="7" t="s">
        <v>8128</v>
      </c>
      <c r="D2396" s="1">
        <v>7000</v>
      </c>
      <c r="E2396" s="1">
        <v>0</v>
      </c>
      <c r="F2396" s="1" t="s">
        <v>8220</v>
      </c>
      <c r="G2396" s="1" t="s">
        <v>8223</v>
      </c>
      <c r="H2396" s="1" t="s">
        <v>8245</v>
      </c>
      <c r="I2396" s="1">
        <v>1458860363</v>
      </c>
      <c r="J2396" s="1">
        <v>1454975963</v>
      </c>
      <c r="K2396" s="1" t="b">
        <v>0</v>
      </c>
      <c r="L2396" s="1">
        <v>0</v>
      </c>
      <c r="M2396" s="1" t="b">
        <v>0</v>
      </c>
      <c r="N2396" s="1" t="s">
        <v>8270</v>
      </c>
      <c r="O2396" s="28">
        <f t="shared" si="370"/>
        <v>0</v>
      </c>
      <c r="P2396" s="29">
        <f t="shared" si="371"/>
        <v>0</v>
      </c>
      <c r="Q2396" s="9" t="str">
        <f t="shared" si="372"/>
        <v>theater</v>
      </c>
      <c r="R2396" s="26" t="str">
        <f t="shared" si="373"/>
        <v>plays</v>
      </c>
      <c r="S2396" s="27">
        <f t="shared" si="374"/>
        <v>42408.999571759254</v>
      </c>
      <c r="T2396" s="5" t="str">
        <f t="shared" si="375"/>
        <v>Feb</v>
      </c>
      <c r="U2396" s="5" t="str">
        <f t="shared" si="376"/>
        <v>2016</v>
      </c>
      <c r="V2396" s="5" t="str">
        <f t="shared" si="377"/>
        <v>Mar</v>
      </c>
      <c r="W2396" s="1" t="str">
        <f t="shared" si="378"/>
        <v>2016</v>
      </c>
      <c r="X2396" s="27">
        <f t="shared" si="379"/>
        <v>42453.957905092597</v>
      </c>
    </row>
    <row r="2397" spans="1:24" ht="48" hidden="1" x14ac:dyDescent="0.2">
      <c r="A2397" s="1">
        <v>518</v>
      </c>
      <c r="B2397" s="7" t="s">
        <v>519</v>
      </c>
      <c r="C2397" s="7" t="s">
        <v>4628</v>
      </c>
      <c r="D2397" s="1">
        <v>7175</v>
      </c>
      <c r="E2397" s="1">
        <v>0</v>
      </c>
      <c r="F2397" s="1" t="s">
        <v>8220</v>
      </c>
      <c r="G2397" s="1" t="s">
        <v>8223</v>
      </c>
      <c r="H2397" s="1" t="s">
        <v>8245</v>
      </c>
      <c r="I2397" s="1">
        <v>1441550760</v>
      </c>
      <c r="J2397" s="1">
        <v>1438958824</v>
      </c>
      <c r="K2397" s="1" t="b">
        <v>0</v>
      </c>
      <c r="L2397" s="1">
        <v>0</v>
      </c>
      <c r="M2397" s="1" t="b">
        <v>0</v>
      </c>
      <c r="N2397" s="1" t="s">
        <v>8269</v>
      </c>
      <c r="O2397" s="28">
        <f t="shared" si="370"/>
        <v>0</v>
      </c>
      <c r="P2397" s="29">
        <f t="shared" si="371"/>
        <v>0</v>
      </c>
      <c r="Q2397" s="9" t="str">
        <f t="shared" si="372"/>
        <v>film &amp; video</v>
      </c>
      <c r="R2397" s="26" t="str">
        <f t="shared" si="373"/>
        <v>animation</v>
      </c>
      <c r="S2397" s="27">
        <f t="shared" si="374"/>
        <v>42223.616018518514</v>
      </c>
      <c r="T2397" s="5" t="str">
        <f t="shared" si="375"/>
        <v>Aug</v>
      </c>
      <c r="U2397" s="5" t="str">
        <f t="shared" si="376"/>
        <v>2015</v>
      </c>
      <c r="V2397" s="5" t="str">
        <f t="shared" si="377"/>
        <v>Sep</v>
      </c>
      <c r="W2397" s="1" t="str">
        <f t="shared" si="378"/>
        <v>2015</v>
      </c>
      <c r="X2397" s="27">
        <f t="shared" si="379"/>
        <v>42253.615277777775</v>
      </c>
    </row>
    <row r="2398" spans="1:24" ht="48" hidden="1" x14ac:dyDescent="0.2">
      <c r="A2398" s="1">
        <v>2015</v>
      </c>
      <c r="B2398" s="7" t="s">
        <v>2016</v>
      </c>
      <c r="C2398" s="7" t="s">
        <v>6125</v>
      </c>
      <c r="D2398" s="1">
        <v>7200</v>
      </c>
      <c r="E2398" s="1">
        <v>8136.01</v>
      </c>
      <c r="F2398" s="1" t="s">
        <v>8218</v>
      </c>
      <c r="G2398" s="1" t="s">
        <v>8223</v>
      </c>
      <c r="H2398" s="1" t="s">
        <v>8245</v>
      </c>
      <c r="I2398" s="1">
        <v>1315602163</v>
      </c>
      <c r="J2398" s="1">
        <v>1313010163</v>
      </c>
      <c r="K2398" s="1" t="b">
        <v>1</v>
      </c>
      <c r="L2398" s="1">
        <v>162</v>
      </c>
      <c r="M2398" s="1" t="b">
        <v>1</v>
      </c>
      <c r="N2398" s="1" t="s">
        <v>8294</v>
      </c>
      <c r="O2398" s="28">
        <f t="shared" si="370"/>
        <v>1.1300013888888889</v>
      </c>
      <c r="P2398" s="29">
        <f t="shared" si="371"/>
        <v>50.222283950617282</v>
      </c>
      <c r="Q2398" s="9" t="str">
        <f t="shared" si="372"/>
        <v>technology</v>
      </c>
      <c r="R2398" s="26" t="str">
        <f t="shared" si="373"/>
        <v>hardware</v>
      </c>
      <c r="S2398" s="27">
        <f t="shared" si="374"/>
        <v>40765.876886574071</v>
      </c>
      <c r="T2398" s="5" t="str">
        <f t="shared" si="375"/>
        <v>Aug</v>
      </c>
      <c r="U2398" s="5" t="str">
        <f t="shared" si="376"/>
        <v>2011</v>
      </c>
      <c r="V2398" s="5" t="str">
        <f t="shared" si="377"/>
        <v>Sep</v>
      </c>
      <c r="W2398" s="1" t="str">
        <f t="shared" si="378"/>
        <v>2011</v>
      </c>
      <c r="X2398" s="27">
        <f t="shared" si="379"/>
        <v>40795.876886574071</v>
      </c>
    </row>
    <row r="2399" spans="1:24" ht="48" hidden="1" x14ac:dyDescent="0.2">
      <c r="A2399" s="1">
        <v>4010</v>
      </c>
      <c r="B2399" s="7" t="s">
        <v>4006</v>
      </c>
      <c r="C2399" s="7" t="s">
        <v>8115</v>
      </c>
      <c r="D2399" s="1">
        <v>7200</v>
      </c>
      <c r="E2399" s="1">
        <v>1742</v>
      </c>
      <c r="F2399" s="1" t="s">
        <v>8220</v>
      </c>
      <c r="G2399" s="1" t="s">
        <v>8223</v>
      </c>
      <c r="H2399" s="1" t="s">
        <v>8245</v>
      </c>
      <c r="I2399" s="1">
        <v>1414348166</v>
      </c>
      <c r="J2399" s="1">
        <v>1412879366</v>
      </c>
      <c r="K2399" s="1" t="b">
        <v>0</v>
      </c>
      <c r="L2399" s="1">
        <v>38</v>
      </c>
      <c r="M2399" s="1" t="b">
        <v>0</v>
      </c>
      <c r="N2399" s="1" t="s">
        <v>8270</v>
      </c>
      <c r="O2399" s="28">
        <f t="shared" si="370"/>
        <v>0.24194444444444443</v>
      </c>
      <c r="P2399" s="29">
        <f t="shared" si="371"/>
        <v>45.842105263157897</v>
      </c>
      <c r="Q2399" s="9" t="str">
        <f t="shared" si="372"/>
        <v>theater</v>
      </c>
      <c r="R2399" s="26" t="str">
        <f t="shared" si="373"/>
        <v>plays</v>
      </c>
      <c r="S2399" s="27">
        <f t="shared" si="374"/>
        <v>41921.770439814813</v>
      </c>
      <c r="T2399" s="5" t="str">
        <f t="shared" si="375"/>
        <v>Oct</v>
      </c>
      <c r="U2399" s="5" t="str">
        <f t="shared" si="376"/>
        <v>2014</v>
      </c>
      <c r="V2399" s="5" t="str">
        <f t="shared" si="377"/>
        <v>Oct</v>
      </c>
      <c r="W2399" s="1" t="str">
        <f t="shared" si="378"/>
        <v>2014</v>
      </c>
      <c r="X2399" s="27">
        <f t="shared" si="379"/>
        <v>41938.770439814813</v>
      </c>
    </row>
    <row r="2400" spans="1:24" ht="48" hidden="1" x14ac:dyDescent="0.2">
      <c r="A2400" s="1">
        <v>3001</v>
      </c>
      <c r="B2400" s="7" t="s">
        <v>3001</v>
      </c>
      <c r="C2400" s="7" t="s">
        <v>7111</v>
      </c>
      <c r="D2400" s="1">
        <v>7214</v>
      </c>
      <c r="E2400" s="1">
        <v>22991.01</v>
      </c>
      <c r="F2400" s="1" t="s">
        <v>8218</v>
      </c>
      <c r="G2400" s="1" t="s">
        <v>8223</v>
      </c>
      <c r="H2400" s="1" t="s">
        <v>8245</v>
      </c>
      <c r="I2400" s="1">
        <v>1468445382</v>
      </c>
      <c r="J2400" s="1">
        <v>1465853382</v>
      </c>
      <c r="K2400" s="1" t="b">
        <v>0</v>
      </c>
      <c r="L2400" s="1">
        <v>175</v>
      </c>
      <c r="M2400" s="1" t="b">
        <v>1</v>
      </c>
      <c r="N2400" s="1" t="s">
        <v>8302</v>
      </c>
      <c r="O2400" s="28">
        <f t="shared" si="370"/>
        <v>3.1869988910451896</v>
      </c>
      <c r="P2400" s="29">
        <f t="shared" si="371"/>
        <v>131.37719999999999</v>
      </c>
      <c r="Q2400" s="9" t="str">
        <f t="shared" si="372"/>
        <v>theater</v>
      </c>
      <c r="R2400" s="26" t="str">
        <f t="shared" si="373"/>
        <v>spaces</v>
      </c>
      <c r="S2400" s="27">
        <f t="shared" si="374"/>
        <v>42534.895625000005</v>
      </c>
      <c r="T2400" s="5" t="str">
        <f t="shared" si="375"/>
        <v>Jun</v>
      </c>
      <c r="U2400" s="5" t="str">
        <f t="shared" si="376"/>
        <v>2016</v>
      </c>
      <c r="V2400" s="5" t="str">
        <f t="shared" si="377"/>
        <v>Jul</v>
      </c>
      <c r="W2400" s="1" t="str">
        <f t="shared" si="378"/>
        <v>2016</v>
      </c>
      <c r="X2400" s="27">
        <f t="shared" si="379"/>
        <v>42564.895625000005</v>
      </c>
    </row>
    <row r="2401" spans="1:24" ht="48" hidden="1" x14ac:dyDescent="0.2">
      <c r="A2401" s="1">
        <v>107</v>
      </c>
      <c r="B2401" s="7" t="s">
        <v>109</v>
      </c>
      <c r="C2401" s="7" t="s">
        <v>4218</v>
      </c>
      <c r="D2401" s="1">
        <v>7500</v>
      </c>
      <c r="E2401" s="1">
        <v>7685</v>
      </c>
      <c r="F2401" s="1" t="s">
        <v>8218</v>
      </c>
      <c r="G2401" s="1" t="s">
        <v>8223</v>
      </c>
      <c r="H2401" s="1" t="s">
        <v>8245</v>
      </c>
      <c r="I2401" s="1">
        <v>1303688087</v>
      </c>
      <c r="J2401" s="1">
        <v>1301787287</v>
      </c>
      <c r="K2401" s="1" t="b">
        <v>0</v>
      </c>
      <c r="L2401" s="1">
        <v>69</v>
      </c>
      <c r="M2401" s="1" t="b">
        <v>1</v>
      </c>
      <c r="N2401" s="1" t="s">
        <v>8265</v>
      </c>
      <c r="O2401" s="28">
        <f t="shared" si="370"/>
        <v>1.0246666666666666</v>
      </c>
      <c r="P2401" s="29">
        <f t="shared" si="371"/>
        <v>111.37681159420291</v>
      </c>
      <c r="Q2401" s="9" t="str">
        <f t="shared" si="372"/>
        <v>film &amp; video</v>
      </c>
      <c r="R2401" s="26" t="str">
        <f t="shared" si="373"/>
        <v>shorts</v>
      </c>
      <c r="S2401" s="27">
        <f t="shared" si="374"/>
        <v>40635.982488425929</v>
      </c>
      <c r="T2401" s="5" t="str">
        <f t="shared" si="375"/>
        <v>Apr</v>
      </c>
      <c r="U2401" s="5" t="str">
        <f t="shared" si="376"/>
        <v>2011</v>
      </c>
      <c r="V2401" s="5" t="str">
        <f t="shared" si="377"/>
        <v>Apr</v>
      </c>
      <c r="W2401" s="1" t="str">
        <f t="shared" si="378"/>
        <v>2011</v>
      </c>
      <c r="X2401" s="27">
        <f t="shared" si="379"/>
        <v>40657.982488425929</v>
      </c>
    </row>
    <row r="2402" spans="1:24" ht="48" hidden="1" x14ac:dyDescent="0.2">
      <c r="A2402" s="1">
        <v>144</v>
      </c>
      <c r="B2402" s="7" t="s">
        <v>146</v>
      </c>
      <c r="C2402" s="7" t="s">
        <v>4254</v>
      </c>
      <c r="D2402" s="1">
        <v>7500</v>
      </c>
      <c r="E2402" s="1">
        <v>2070</v>
      </c>
      <c r="F2402" s="1" t="s">
        <v>8219</v>
      </c>
      <c r="G2402" s="1" t="s">
        <v>8228</v>
      </c>
      <c r="H2402" s="1" t="s">
        <v>8250</v>
      </c>
      <c r="I2402" s="1">
        <v>1428945472</v>
      </c>
      <c r="J2402" s="1">
        <v>1423765072</v>
      </c>
      <c r="K2402" s="1" t="b">
        <v>0</v>
      </c>
      <c r="L2402" s="1">
        <v>37</v>
      </c>
      <c r="M2402" s="1" t="b">
        <v>0</v>
      </c>
      <c r="N2402" s="1" t="s">
        <v>8266</v>
      </c>
      <c r="O2402" s="28">
        <f t="shared" si="370"/>
        <v>0.27600000000000002</v>
      </c>
      <c r="P2402" s="29">
        <f t="shared" si="371"/>
        <v>55.945945945945944</v>
      </c>
      <c r="Q2402" s="9" t="str">
        <f t="shared" si="372"/>
        <v>film &amp; video</v>
      </c>
      <c r="R2402" s="26" t="str">
        <f t="shared" si="373"/>
        <v>science fiction</v>
      </c>
      <c r="S2402" s="27">
        <f t="shared" si="374"/>
        <v>42047.762407407412</v>
      </c>
      <c r="T2402" s="5" t="str">
        <f t="shared" si="375"/>
        <v>Feb</v>
      </c>
      <c r="U2402" s="5" t="str">
        <f t="shared" si="376"/>
        <v>2015</v>
      </c>
      <c r="V2402" s="5" t="str">
        <f t="shared" si="377"/>
        <v>Apr</v>
      </c>
      <c r="W2402" s="1" t="str">
        <f t="shared" si="378"/>
        <v>2015</v>
      </c>
      <c r="X2402" s="27">
        <f t="shared" si="379"/>
        <v>42107.72074074074</v>
      </c>
    </row>
    <row r="2403" spans="1:24" ht="32" hidden="1" x14ac:dyDescent="0.2">
      <c r="A2403" s="1">
        <v>305</v>
      </c>
      <c r="B2403" s="7" t="s">
        <v>306</v>
      </c>
      <c r="C2403" s="7" t="s">
        <v>4415</v>
      </c>
      <c r="D2403" s="1">
        <v>7500</v>
      </c>
      <c r="E2403" s="1">
        <v>9775</v>
      </c>
      <c r="F2403" s="1" t="s">
        <v>8218</v>
      </c>
      <c r="G2403" s="1" t="s">
        <v>8223</v>
      </c>
      <c r="H2403" s="1" t="s">
        <v>8245</v>
      </c>
      <c r="I2403" s="1">
        <v>1331392049</v>
      </c>
      <c r="J2403" s="1">
        <v>1328800049</v>
      </c>
      <c r="K2403" s="1" t="b">
        <v>1</v>
      </c>
      <c r="L2403" s="1">
        <v>189</v>
      </c>
      <c r="M2403" s="1" t="b">
        <v>1</v>
      </c>
      <c r="N2403" s="1" t="s">
        <v>8268</v>
      </c>
      <c r="O2403" s="28">
        <f t="shared" si="370"/>
        <v>1.3033333333333332</v>
      </c>
      <c r="P2403" s="29">
        <f t="shared" si="371"/>
        <v>51.719576719576722</v>
      </c>
      <c r="Q2403" s="9" t="str">
        <f t="shared" si="372"/>
        <v>film &amp; video</v>
      </c>
      <c r="R2403" s="26" t="str">
        <f t="shared" si="373"/>
        <v>documentary</v>
      </c>
      <c r="S2403" s="27">
        <f t="shared" si="374"/>
        <v>40948.630196759259</v>
      </c>
      <c r="T2403" s="5" t="str">
        <f t="shared" si="375"/>
        <v>Feb</v>
      </c>
      <c r="U2403" s="5" t="str">
        <f t="shared" si="376"/>
        <v>2012</v>
      </c>
      <c r="V2403" s="5" t="str">
        <f t="shared" si="377"/>
        <v>Mar</v>
      </c>
      <c r="W2403" s="1" t="str">
        <f t="shared" si="378"/>
        <v>2012</v>
      </c>
      <c r="X2403" s="27">
        <f t="shared" si="379"/>
        <v>40978.630196759259</v>
      </c>
    </row>
    <row r="2404" spans="1:24" ht="32" hidden="1" x14ac:dyDescent="0.2">
      <c r="A2404" s="1">
        <v>356</v>
      </c>
      <c r="B2404" s="7" t="s">
        <v>357</v>
      </c>
      <c r="C2404" s="7" t="s">
        <v>4466</v>
      </c>
      <c r="D2404" s="1">
        <v>7500</v>
      </c>
      <c r="E2404" s="1">
        <v>7701.93</v>
      </c>
      <c r="F2404" s="1" t="s">
        <v>8218</v>
      </c>
      <c r="G2404" s="1" t="s">
        <v>8223</v>
      </c>
      <c r="H2404" s="1" t="s">
        <v>8245</v>
      </c>
      <c r="I2404" s="1">
        <v>1458152193</v>
      </c>
      <c r="J2404" s="1">
        <v>1455563793</v>
      </c>
      <c r="K2404" s="1" t="b">
        <v>1</v>
      </c>
      <c r="L2404" s="1">
        <v>97</v>
      </c>
      <c r="M2404" s="1" t="b">
        <v>1</v>
      </c>
      <c r="N2404" s="1" t="s">
        <v>8268</v>
      </c>
      <c r="O2404" s="28">
        <f t="shared" si="370"/>
        <v>1.0269239999999999</v>
      </c>
      <c r="P2404" s="29">
        <f t="shared" si="371"/>
        <v>79.401340206185566</v>
      </c>
      <c r="Q2404" s="9" t="str">
        <f t="shared" si="372"/>
        <v>film &amp; video</v>
      </c>
      <c r="R2404" s="26" t="str">
        <f t="shared" si="373"/>
        <v>documentary</v>
      </c>
      <c r="S2404" s="27">
        <f t="shared" si="374"/>
        <v>42415.803159722222</v>
      </c>
      <c r="T2404" s="5" t="str">
        <f t="shared" si="375"/>
        <v>Feb</v>
      </c>
      <c r="U2404" s="5" t="str">
        <f t="shared" si="376"/>
        <v>2016</v>
      </c>
      <c r="V2404" s="5" t="str">
        <f t="shared" si="377"/>
        <v>Mar</v>
      </c>
      <c r="W2404" s="1" t="str">
        <f t="shared" si="378"/>
        <v>2016</v>
      </c>
      <c r="X2404" s="27">
        <f t="shared" si="379"/>
        <v>42445.761493055557</v>
      </c>
    </row>
    <row r="2405" spans="1:24" ht="48" hidden="1" x14ac:dyDescent="0.2">
      <c r="A2405" s="1">
        <v>373</v>
      </c>
      <c r="B2405" s="7" t="s">
        <v>374</v>
      </c>
      <c r="C2405" s="7" t="s">
        <v>4483</v>
      </c>
      <c r="D2405" s="1">
        <v>7500</v>
      </c>
      <c r="E2405" s="1">
        <v>8000</v>
      </c>
      <c r="F2405" s="1" t="s">
        <v>8218</v>
      </c>
      <c r="G2405" s="1" t="s">
        <v>8223</v>
      </c>
      <c r="H2405" s="1" t="s">
        <v>8245</v>
      </c>
      <c r="I2405" s="1">
        <v>1342648398</v>
      </c>
      <c r="J2405" s="1">
        <v>1340056398</v>
      </c>
      <c r="K2405" s="1" t="b">
        <v>0</v>
      </c>
      <c r="L2405" s="1">
        <v>89</v>
      </c>
      <c r="M2405" s="1" t="b">
        <v>1</v>
      </c>
      <c r="N2405" s="1" t="s">
        <v>8268</v>
      </c>
      <c r="O2405" s="28">
        <f t="shared" si="370"/>
        <v>1.0666666666666667</v>
      </c>
      <c r="P2405" s="29">
        <f t="shared" si="371"/>
        <v>89.887640449438209</v>
      </c>
      <c r="Q2405" s="9" t="str">
        <f t="shared" si="372"/>
        <v>film &amp; video</v>
      </c>
      <c r="R2405" s="26" t="str">
        <f t="shared" si="373"/>
        <v>documentary</v>
      </c>
      <c r="S2405" s="27">
        <f t="shared" si="374"/>
        <v>41078.91201388889</v>
      </c>
      <c r="T2405" s="5" t="str">
        <f t="shared" si="375"/>
        <v>Jun</v>
      </c>
      <c r="U2405" s="5" t="str">
        <f t="shared" si="376"/>
        <v>2012</v>
      </c>
      <c r="V2405" s="5" t="str">
        <f t="shared" si="377"/>
        <v>Jul</v>
      </c>
      <c r="W2405" s="1" t="str">
        <f t="shared" si="378"/>
        <v>2012</v>
      </c>
      <c r="X2405" s="27">
        <f t="shared" si="379"/>
        <v>41108.91201388889</v>
      </c>
    </row>
    <row r="2406" spans="1:24" ht="48" hidden="1" x14ac:dyDescent="0.2">
      <c r="A2406" s="1">
        <v>398</v>
      </c>
      <c r="B2406" s="7" t="s">
        <v>399</v>
      </c>
      <c r="C2406" s="7" t="s">
        <v>4508</v>
      </c>
      <c r="D2406" s="1">
        <v>7500</v>
      </c>
      <c r="E2406" s="1">
        <v>9387</v>
      </c>
      <c r="F2406" s="1" t="s">
        <v>8218</v>
      </c>
      <c r="G2406" s="1" t="s">
        <v>8223</v>
      </c>
      <c r="H2406" s="1" t="s">
        <v>8245</v>
      </c>
      <c r="I2406" s="1">
        <v>1430334126</v>
      </c>
      <c r="J2406" s="1">
        <v>1426446126</v>
      </c>
      <c r="K2406" s="1" t="b">
        <v>0</v>
      </c>
      <c r="L2406" s="1">
        <v>67</v>
      </c>
      <c r="M2406" s="1" t="b">
        <v>1</v>
      </c>
      <c r="N2406" s="1" t="s">
        <v>8268</v>
      </c>
      <c r="O2406" s="28">
        <f t="shared" si="370"/>
        <v>1.2516</v>
      </c>
      <c r="P2406" s="29">
        <f t="shared" si="371"/>
        <v>140.1044776119403</v>
      </c>
      <c r="Q2406" s="9" t="str">
        <f t="shared" si="372"/>
        <v>film &amp; video</v>
      </c>
      <c r="R2406" s="26" t="str">
        <f t="shared" si="373"/>
        <v>documentary</v>
      </c>
      <c r="S2406" s="27">
        <f t="shared" si="374"/>
        <v>42078.793124999997</v>
      </c>
      <c r="T2406" s="5" t="str">
        <f t="shared" si="375"/>
        <v>Mar</v>
      </c>
      <c r="U2406" s="5" t="str">
        <f t="shared" si="376"/>
        <v>2015</v>
      </c>
      <c r="V2406" s="5" t="str">
        <f t="shared" si="377"/>
        <v>Apr</v>
      </c>
      <c r="W2406" s="1" t="str">
        <f t="shared" si="378"/>
        <v>2015</v>
      </c>
      <c r="X2406" s="27">
        <f t="shared" si="379"/>
        <v>42123.793124999997</v>
      </c>
    </row>
    <row r="2407" spans="1:24" ht="48" hidden="1" x14ac:dyDescent="0.2">
      <c r="A2407" s="1">
        <v>468</v>
      </c>
      <c r="B2407" s="7" t="s">
        <v>469</v>
      </c>
      <c r="C2407" s="7" t="s">
        <v>4578</v>
      </c>
      <c r="D2407" s="1">
        <v>7500</v>
      </c>
      <c r="E2407" s="1">
        <v>0</v>
      </c>
      <c r="F2407" s="1" t="s">
        <v>8220</v>
      </c>
      <c r="G2407" s="1" t="s">
        <v>8223</v>
      </c>
      <c r="H2407" s="1" t="s">
        <v>8245</v>
      </c>
      <c r="I2407" s="1">
        <v>1341978665</v>
      </c>
      <c r="J2407" s="1">
        <v>1336795283</v>
      </c>
      <c r="K2407" s="1" t="b">
        <v>0</v>
      </c>
      <c r="L2407" s="1">
        <v>0</v>
      </c>
      <c r="M2407" s="1" t="b">
        <v>0</v>
      </c>
      <c r="N2407" s="1" t="s">
        <v>8269</v>
      </c>
      <c r="O2407" s="28">
        <f t="shared" si="370"/>
        <v>0</v>
      </c>
      <c r="P2407" s="29">
        <f t="shared" si="371"/>
        <v>0</v>
      </c>
      <c r="Q2407" s="9" t="str">
        <f t="shared" si="372"/>
        <v>film &amp; video</v>
      </c>
      <c r="R2407" s="26" t="str">
        <f t="shared" si="373"/>
        <v>animation</v>
      </c>
      <c r="S2407" s="27">
        <f t="shared" si="374"/>
        <v>41041.167627314811</v>
      </c>
      <c r="T2407" s="5" t="str">
        <f t="shared" si="375"/>
        <v>May</v>
      </c>
      <c r="U2407" s="5" t="str">
        <f t="shared" si="376"/>
        <v>2012</v>
      </c>
      <c r="V2407" s="5" t="str">
        <f t="shared" si="377"/>
        <v>Jul</v>
      </c>
      <c r="W2407" s="1" t="str">
        <f t="shared" si="378"/>
        <v>2012</v>
      </c>
      <c r="X2407" s="27">
        <f t="shared" si="379"/>
        <v>41101.160474537035</v>
      </c>
    </row>
    <row r="2408" spans="1:24" ht="48" hidden="1" x14ac:dyDescent="0.2">
      <c r="A2408" s="1">
        <v>547</v>
      </c>
      <c r="B2408" s="7" t="s">
        <v>548</v>
      </c>
      <c r="C2408" s="7" t="s">
        <v>4657</v>
      </c>
      <c r="D2408" s="1">
        <v>7500</v>
      </c>
      <c r="E2408" s="1">
        <v>0</v>
      </c>
      <c r="F2408" s="1" t="s">
        <v>8220</v>
      </c>
      <c r="G2408" s="1" t="s">
        <v>8224</v>
      </c>
      <c r="H2408" s="1" t="s">
        <v>8246</v>
      </c>
      <c r="I2408" s="1">
        <v>1455122564</v>
      </c>
      <c r="J2408" s="1">
        <v>1452530564</v>
      </c>
      <c r="K2408" s="1" t="b">
        <v>0</v>
      </c>
      <c r="L2408" s="1">
        <v>0</v>
      </c>
      <c r="M2408" s="1" t="b">
        <v>0</v>
      </c>
      <c r="N2408" s="1" t="s">
        <v>8271</v>
      </c>
      <c r="O2408" s="28">
        <f t="shared" si="370"/>
        <v>0</v>
      </c>
      <c r="P2408" s="29">
        <f t="shared" si="371"/>
        <v>0</v>
      </c>
      <c r="Q2408" s="9" t="str">
        <f t="shared" si="372"/>
        <v>technology</v>
      </c>
      <c r="R2408" s="26" t="str">
        <f t="shared" si="373"/>
        <v>web</v>
      </c>
      <c r="S2408" s="27">
        <f t="shared" si="374"/>
        <v>42380.696342592593</v>
      </c>
      <c r="T2408" s="5" t="str">
        <f t="shared" si="375"/>
        <v>Jan</v>
      </c>
      <c r="U2408" s="5" t="str">
        <f t="shared" si="376"/>
        <v>2016</v>
      </c>
      <c r="V2408" s="5" t="str">
        <f t="shared" si="377"/>
        <v>Feb</v>
      </c>
      <c r="W2408" s="1" t="str">
        <f t="shared" si="378"/>
        <v>2016</v>
      </c>
      <c r="X2408" s="27">
        <f t="shared" si="379"/>
        <v>42410.696342592593</v>
      </c>
    </row>
    <row r="2409" spans="1:24" ht="48" hidden="1" x14ac:dyDescent="0.2">
      <c r="A2409" s="1">
        <v>555</v>
      </c>
      <c r="B2409" s="7" t="s">
        <v>556</v>
      </c>
      <c r="C2409" s="7" t="s">
        <v>4665</v>
      </c>
      <c r="D2409" s="1">
        <v>7500</v>
      </c>
      <c r="E2409" s="1">
        <v>0</v>
      </c>
      <c r="F2409" s="1" t="s">
        <v>8220</v>
      </c>
      <c r="G2409" s="1" t="s">
        <v>8224</v>
      </c>
      <c r="H2409" s="1" t="s">
        <v>8246</v>
      </c>
      <c r="I2409" s="1">
        <v>1465720143</v>
      </c>
      <c r="J2409" s="1">
        <v>1463128143</v>
      </c>
      <c r="K2409" s="1" t="b">
        <v>0</v>
      </c>
      <c r="L2409" s="1">
        <v>0</v>
      </c>
      <c r="M2409" s="1" t="b">
        <v>0</v>
      </c>
      <c r="N2409" s="1" t="s">
        <v>8271</v>
      </c>
      <c r="O2409" s="28">
        <f t="shared" si="370"/>
        <v>0</v>
      </c>
      <c r="P2409" s="29">
        <f t="shared" si="371"/>
        <v>0</v>
      </c>
      <c r="Q2409" s="9" t="str">
        <f t="shared" si="372"/>
        <v>technology</v>
      </c>
      <c r="R2409" s="26" t="str">
        <f t="shared" si="373"/>
        <v>web</v>
      </c>
      <c r="S2409" s="27">
        <f t="shared" si="374"/>
        <v>42503.353506944448</v>
      </c>
      <c r="T2409" s="5" t="str">
        <f t="shared" si="375"/>
        <v>May</v>
      </c>
      <c r="U2409" s="5" t="str">
        <f t="shared" si="376"/>
        <v>2016</v>
      </c>
      <c r="V2409" s="5" t="str">
        <f t="shared" si="377"/>
        <v>Jun</v>
      </c>
      <c r="W2409" s="1" t="str">
        <f t="shared" si="378"/>
        <v>2016</v>
      </c>
      <c r="X2409" s="27">
        <f t="shared" si="379"/>
        <v>42533.353506944448</v>
      </c>
    </row>
    <row r="2410" spans="1:24" ht="16" hidden="1" x14ac:dyDescent="0.2">
      <c r="A2410" s="1">
        <v>589</v>
      </c>
      <c r="B2410" s="7" t="s">
        <v>590</v>
      </c>
      <c r="C2410" s="7" t="s">
        <v>4699</v>
      </c>
      <c r="D2410" s="1">
        <v>7500</v>
      </c>
      <c r="E2410" s="1">
        <v>1</v>
      </c>
      <c r="F2410" s="1" t="s">
        <v>8220</v>
      </c>
      <c r="G2410" s="1" t="s">
        <v>8223</v>
      </c>
      <c r="H2410" s="1" t="s">
        <v>8245</v>
      </c>
      <c r="I2410" s="1">
        <v>1436366699</v>
      </c>
      <c r="J2410" s="1">
        <v>1435070699</v>
      </c>
      <c r="K2410" s="1" t="b">
        <v>0</v>
      </c>
      <c r="L2410" s="1">
        <v>1</v>
      </c>
      <c r="M2410" s="1" t="b">
        <v>0</v>
      </c>
      <c r="N2410" s="1" t="s">
        <v>8271</v>
      </c>
      <c r="O2410" s="28">
        <f t="shared" si="370"/>
        <v>1.3333333333333334E-4</v>
      </c>
      <c r="P2410" s="29">
        <f t="shared" si="371"/>
        <v>1</v>
      </c>
      <c r="Q2410" s="9" t="str">
        <f t="shared" si="372"/>
        <v>technology</v>
      </c>
      <c r="R2410" s="26" t="str">
        <f t="shared" si="373"/>
        <v>web</v>
      </c>
      <c r="S2410" s="27">
        <f t="shared" si="374"/>
        <v>42178.614571759259</v>
      </c>
      <c r="T2410" s="5" t="str">
        <f t="shared" si="375"/>
        <v>Jun</v>
      </c>
      <c r="U2410" s="5" t="str">
        <f t="shared" si="376"/>
        <v>2015</v>
      </c>
      <c r="V2410" s="5" t="str">
        <f t="shared" si="377"/>
        <v>Jul</v>
      </c>
      <c r="W2410" s="1" t="str">
        <f t="shared" si="378"/>
        <v>2015</v>
      </c>
      <c r="X2410" s="27">
        <f t="shared" si="379"/>
        <v>42193.614571759259</v>
      </c>
    </row>
    <row r="2411" spans="1:24" ht="48" hidden="1" x14ac:dyDescent="0.2">
      <c r="A2411" s="1">
        <v>592</v>
      </c>
      <c r="B2411" s="7" t="s">
        <v>593</v>
      </c>
      <c r="C2411" s="7" t="s">
        <v>4702</v>
      </c>
      <c r="D2411" s="1">
        <v>7500</v>
      </c>
      <c r="E2411" s="1">
        <v>250</v>
      </c>
      <c r="F2411" s="1" t="s">
        <v>8220</v>
      </c>
      <c r="G2411" s="1" t="s">
        <v>8223</v>
      </c>
      <c r="H2411" s="1" t="s">
        <v>8245</v>
      </c>
      <c r="I2411" s="1">
        <v>1417584860</v>
      </c>
      <c r="J2411" s="1">
        <v>1414992860</v>
      </c>
      <c r="K2411" s="1" t="b">
        <v>0</v>
      </c>
      <c r="L2411" s="1">
        <v>1</v>
      </c>
      <c r="M2411" s="1" t="b">
        <v>0</v>
      </c>
      <c r="N2411" s="1" t="s">
        <v>8271</v>
      </c>
      <c r="O2411" s="28">
        <f t="shared" si="370"/>
        <v>3.3333333333333333E-2</v>
      </c>
      <c r="P2411" s="29">
        <f t="shared" si="371"/>
        <v>250</v>
      </c>
      <c r="Q2411" s="9" t="str">
        <f t="shared" si="372"/>
        <v>technology</v>
      </c>
      <c r="R2411" s="26" t="str">
        <f t="shared" si="373"/>
        <v>web</v>
      </c>
      <c r="S2411" s="27">
        <f t="shared" si="374"/>
        <v>41946.232175925928</v>
      </c>
      <c r="T2411" s="5" t="str">
        <f t="shared" si="375"/>
        <v>Nov</v>
      </c>
      <c r="U2411" s="5" t="str">
        <f t="shared" si="376"/>
        <v>2014</v>
      </c>
      <c r="V2411" s="5" t="str">
        <f t="shared" si="377"/>
        <v>Dec</v>
      </c>
      <c r="W2411" s="1" t="str">
        <f t="shared" si="378"/>
        <v>2014</v>
      </c>
      <c r="X2411" s="27">
        <f t="shared" si="379"/>
        <v>41976.232175925921</v>
      </c>
    </row>
    <row r="2412" spans="1:24" ht="48" hidden="1" x14ac:dyDescent="0.2">
      <c r="A2412" s="1">
        <v>597</v>
      </c>
      <c r="B2412" s="7" t="s">
        <v>598</v>
      </c>
      <c r="C2412" s="7" t="s">
        <v>4707</v>
      </c>
      <c r="D2412" s="1">
        <v>7500</v>
      </c>
      <c r="E2412" s="1">
        <v>20</v>
      </c>
      <c r="F2412" s="1" t="s">
        <v>8220</v>
      </c>
      <c r="G2412" s="1" t="s">
        <v>8223</v>
      </c>
      <c r="H2412" s="1" t="s">
        <v>8245</v>
      </c>
      <c r="I2412" s="1">
        <v>1469980800</v>
      </c>
      <c r="J2412" s="1">
        <v>1466787335</v>
      </c>
      <c r="K2412" s="1" t="b">
        <v>0</v>
      </c>
      <c r="L2412" s="1">
        <v>2</v>
      </c>
      <c r="M2412" s="1" t="b">
        <v>0</v>
      </c>
      <c r="N2412" s="1" t="s">
        <v>8271</v>
      </c>
      <c r="O2412" s="28">
        <f t="shared" si="370"/>
        <v>2.6666666666666666E-3</v>
      </c>
      <c r="P2412" s="29">
        <f t="shared" si="371"/>
        <v>10</v>
      </c>
      <c r="Q2412" s="9" t="str">
        <f t="shared" si="372"/>
        <v>technology</v>
      </c>
      <c r="R2412" s="26" t="str">
        <f t="shared" si="373"/>
        <v>web</v>
      </c>
      <c r="S2412" s="27">
        <f t="shared" si="374"/>
        <v>42545.705266203702</v>
      </c>
      <c r="T2412" s="5" t="str">
        <f t="shared" si="375"/>
        <v>Jun</v>
      </c>
      <c r="U2412" s="5" t="str">
        <f t="shared" si="376"/>
        <v>2016</v>
      </c>
      <c r="V2412" s="5" t="str">
        <f t="shared" si="377"/>
        <v>Jul</v>
      </c>
      <c r="W2412" s="1" t="str">
        <f t="shared" si="378"/>
        <v>2016</v>
      </c>
      <c r="X2412" s="27">
        <f t="shared" si="379"/>
        <v>42582.666666666672</v>
      </c>
    </row>
    <row r="2413" spans="1:24" ht="48" hidden="1" x14ac:dyDescent="0.2">
      <c r="A2413" s="1">
        <v>728</v>
      </c>
      <c r="B2413" s="7" t="s">
        <v>729</v>
      </c>
      <c r="C2413" s="7" t="s">
        <v>4838</v>
      </c>
      <c r="D2413" s="1">
        <v>7500</v>
      </c>
      <c r="E2413" s="1">
        <v>7917.45</v>
      </c>
      <c r="F2413" s="1" t="s">
        <v>8218</v>
      </c>
      <c r="G2413" s="1" t="s">
        <v>8223</v>
      </c>
      <c r="H2413" s="1" t="s">
        <v>8245</v>
      </c>
      <c r="I2413" s="1">
        <v>1313957157</v>
      </c>
      <c r="J2413" s="1">
        <v>1310069157</v>
      </c>
      <c r="K2413" s="1" t="b">
        <v>0</v>
      </c>
      <c r="L2413" s="1">
        <v>130</v>
      </c>
      <c r="M2413" s="1" t="b">
        <v>1</v>
      </c>
      <c r="N2413" s="1" t="s">
        <v>8273</v>
      </c>
      <c r="O2413" s="28">
        <f t="shared" si="370"/>
        <v>1.05566</v>
      </c>
      <c r="P2413" s="29">
        <f t="shared" si="371"/>
        <v>60.903461538461535</v>
      </c>
      <c r="Q2413" s="9" t="str">
        <f t="shared" si="372"/>
        <v>publishing</v>
      </c>
      <c r="R2413" s="26" t="str">
        <f t="shared" si="373"/>
        <v>nonfiction</v>
      </c>
      <c r="S2413" s="27">
        <f t="shared" si="374"/>
        <v>40731.837465277778</v>
      </c>
      <c r="T2413" s="5" t="str">
        <f t="shared" si="375"/>
        <v>Jul</v>
      </c>
      <c r="U2413" s="5" t="str">
        <f t="shared" si="376"/>
        <v>2011</v>
      </c>
      <c r="V2413" s="5" t="str">
        <f t="shared" si="377"/>
        <v>Aug</v>
      </c>
      <c r="W2413" s="1" t="str">
        <f t="shared" si="378"/>
        <v>2011</v>
      </c>
      <c r="X2413" s="27">
        <f t="shared" si="379"/>
        <v>40776.837465277778</v>
      </c>
    </row>
    <row r="2414" spans="1:24" ht="48" hidden="1" x14ac:dyDescent="0.2">
      <c r="A2414" s="1">
        <v>791</v>
      </c>
      <c r="B2414" s="7" t="s">
        <v>792</v>
      </c>
      <c r="C2414" s="7" t="s">
        <v>4901</v>
      </c>
      <c r="D2414" s="1">
        <v>7500</v>
      </c>
      <c r="E2414" s="1">
        <v>7790</v>
      </c>
      <c r="F2414" s="1" t="s">
        <v>8218</v>
      </c>
      <c r="G2414" s="1" t="s">
        <v>8223</v>
      </c>
      <c r="H2414" s="1" t="s">
        <v>8245</v>
      </c>
      <c r="I2414" s="1">
        <v>1384322340</v>
      </c>
      <c r="J2414" s="1">
        <v>1381430646</v>
      </c>
      <c r="K2414" s="1" t="b">
        <v>0</v>
      </c>
      <c r="L2414" s="1">
        <v>128</v>
      </c>
      <c r="M2414" s="1" t="b">
        <v>1</v>
      </c>
      <c r="N2414" s="1" t="s">
        <v>8275</v>
      </c>
      <c r="O2414" s="28">
        <f t="shared" si="370"/>
        <v>1.0386666666666666</v>
      </c>
      <c r="P2414" s="29">
        <f t="shared" si="371"/>
        <v>60.859375</v>
      </c>
      <c r="Q2414" s="9" t="str">
        <f t="shared" si="372"/>
        <v>music</v>
      </c>
      <c r="R2414" s="26" t="str">
        <f t="shared" si="373"/>
        <v>rock</v>
      </c>
      <c r="S2414" s="27">
        <f t="shared" si="374"/>
        <v>41557.780624999999</v>
      </c>
      <c r="T2414" s="5" t="str">
        <f t="shared" si="375"/>
        <v>Oct</v>
      </c>
      <c r="U2414" s="5" t="str">
        <f t="shared" si="376"/>
        <v>2013</v>
      </c>
      <c r="V2414" s="5" t="str">
        <f t="shared" si="377"/>
        <v>Nov</v>
      </c>
      <c r="W2414" s="1" t="str">
        <f t="shared" si="378"/>
        <v>2013</v>
      </c>
      <c r="X2414" s="27">
        <f t="shared" si="379"/>
        <v>41591.249305555553</v>
      </c>
    </row>
    <row r="2415" spans="1:24" ht="48" hidden="1" x14ac:dyDescent="0.2">
      <c r="A2415" s="1">
        <v>942</v>
      </c>
      <c r="B2415" s="7" t="s">
        <v>943</v>
      </c>
      <c r="C2415" s="7" t="s">
        <v>5052</v>
      </c>
      <c r="D2415" s="1">
        <v>7500</v>
      </c>
      <c r="E2415" s="1">
        <v>668</v>
      </c>
      <c r="F2415" s="1" t="s">
        <v>8220</v>
      </c>
      <c r="G2415" s="1" t="s">
        <v>8223</v>
      </c>
      <c r="H2415" s="1" t="s">
        <v>8245</v>
      </c>
      <c r="I2415" s="1">
        <v>1455826460</v>
      </c>
      <c r="J2415" s="1">
        <v>1452716060</v>
      </c>
      <c r="K2415" s="1" t="b">
        <v>0</v>
      </c>
      <c r="L2415" s="1">
        <v>16</v>
      </c>
      <c r="M2415" s="1" t="b">
        <v>0</v>
      </c>
      <c r="N2415" s="1" t="s">
        <v>8272</v>
      </c>
      <c r="O2415" s="28">
        <f t="shared" si="370"/>
        <v>8.9066666666666669E-2</v>
      </c>
      <c r="P2415" s="29">
        <f t="shared" si="371"/>
        <v>41.75</v>
      </c>
      <c r="Q2415" s="9" t="str">
        <f t="shared" si="372"/>
        <v>technology</v>
      </c>
      <c r="R2415" s="26" t="str">
        <f t="shared" si="373"/>
        <v>wearables</v>
      </c>
      <c r="S2415" s="27">
        <f t="shared" si="374"/>
        <v>42382.843287037031</v>
      </c>
      <c r="T2415" s="5" t="str">
        <f t="shared" si="375"/>
        <v>Jan</v>
      </c>
      <c r="U2415" s="5" t="str">
        <f t="shared" si="376"/>
        <v>2016</v>
      </c>
      <c r="V2415" s="5" t="str">
        <f t="shared" si="377"/>
        <v>Feb</v>
      </c>
      <c r="W2415" s="1" t="str">
        <f t="shared" si="378"/>
        <v>2016</v>
      </c>
      <c r="X2415" s="27">
        <f t="shared" si="379"/>
        <v>42418.843287037031</v>
      </c>
    </row>
    <row r="2416" spans="1:24" ht="48" hidden="1" x14ac:dyDescent="0.2">
      <c r="A2416" s="1">
        <v>1158</v>
      </c>
      <c r="B2416" s="7" t="s">
        <v>1159</v>
      </c>
      <c r="C2416" s="7" t="s">
        <v>5268</v>
      </c>
      <c r="D2416" s="1">
        <v>7500</v>
      </c>
      <c r="E2416" s="1">
        <v>35</v>
      </c>
      <c r="F2416" s="1" t="s">
        <v>8220</v>
      </c>
      <c r="G2416" s="1" t="s">
        <v>8223</v>
      </c>
      <c r="H2416" s="1" t="s">
        <v>8245</v>
      </c>
      <c r="I2416" s="1">
        <v>1418091128</v>
      </c>
      <c r="J2416" s="1">
        <v>1415499128</v>
      </c>
      <c r="K2416" s="1" t="b">
        <v>0</v>
      </c>
      <c r="L2416" s="1">
        <v>3</v>
      </c>
      <c r="M2416" s="1" t="b">
        <v>0</v>
      </c>
      <c r="N2416" s="1" t="s">
        <v>8283</v>
      </c>
      <c r="O2416" s="28">
        <f t="shared" si="370"/>
        <v>4.6666666666666671E-3</v>
      </c>
      <c r="P2416" s="29">
        <f t="shared" si="371"/>
        <v>11.666666666666666</v>
      </c>
      <c r="Q2416" s="9" t="str">
        <f t="shared" si="372"/>
        <v>food</v>
      </c>
      <c r="R2416" s="26" t="str">
        <f t="shared" si="373"/>
        <v>food trucks</v>
      </c>
      <c r="S2416" s="27">
        <f t="shared" si="374"/>
        <v>41952.09175925926</v>
      </c>
      <c r="T2416" s="5" t="str">
        <f t="shared" si="375"/>
        <v>Nov</v>
      </c>
      <c r="U2416" s="5" t="str">
        <f t="shared" si="376"/>
        <v>2014</v>
      </c>
      <c r="V2416" s="5" t="str">
        <f t="shared" si="377"/>
        <v>Dec</v>
      </c>
      <c r="W2416" s="1" t="str">
        <f t="shared" si="378"/>
        <v>2014</v>
      </c>
      <c r="X2416" s="27">
        <f t="shared" si="379"/>
        <v>41982.09175925926</v>
      </c>
    </row>
    <row r="2417" spans="1:24" ht="48" hidden="1" x14ac:dyDescent="0.2">
      <c r="A2417" s="1">
        <v>1186</v>
      </c>
      <c r="B2417" s="7" t="s">
        <v>1187</v>
      </c>
      <c r="C2417" s="7" t="s">
        <v>5296</v>
      </c>
      <c r="D2417" s="1">
        <v>7500</v>
      </c>
      <c r="E2417" s="1">
        <v>8005</v>
      </c>
      <c r="F2417" s="1" t="s">
        <v>8218</v>
      </c>
      <c r="G2417" s="1" t="s">
        <v>8224</v>
      </c>
      <c r="H2417" s="1" t="s">
        <v>8246</v>
      </c>
      <c r="I2417" s="1">
        <v>1433198520</v>
      </c>
      <c r="J2417" s="1">
        <v>1430340195</v>
      </c>
      <c r="K2417" s="1" t="b">
        <v>0</v>
      </c>
      <c r="L2417" s="1">
        <v>123</v>
      </c>
      <c r="M2417" s="1" t="b">
        <v>1</v>
      </c>
      <c r="N2417" s="1" t="s">
        <v>8284</v>
      </c>
      <c r="O2417" s="28">
        <f t="shared" si="370"/>
        <v>1.0673333333333332</v>
      </c>
      <c r="P2417" s="29">
        <f t="shared" si="371"/>
        <v>65.081300813008127</v>
      </c>
      <c r="Q2417" s="9" t="str">
        <f t="shared" si="372"/>
        <v>photography</v>
      </c>
      <c r="R2417" s="26" t="str">
        <f t="shared" si="373"/>
        <v>photobooks</v>
      </c>
      <c r="S2417" s="27">
        <f t="shared" si="374"/>
        <v>42123.86336805555</v>
      </c>
      <c r="T2417" s="5" t="str">
        <f t="shared" si="375"/>
        <v>Apr</v>
      </c>
      <c r="U2417" s="5" t="str">
        <f t="shared" si="376"/>
        <v>2015</v>
      </c>
      <c r="V2417" s="5" t="str">
        <f t="shared" si="377"/>
        <v>Jun</v>
      </c>
      <c r="W2417" s="1" t="str">
        <f t="shared" si="378"/>
        <v>2015</v>
      </c>
      <c r="X2417" s="27">
        <f t="shared" si="379"/>
        <v>42156.945833333331</v>
      </c>
    </row>
    <row r="2418" spans="1:24" ht="48" hidden="1" x14ac:dyDescent="0.2">
      <c r="A2418" s="1">
        <v>1271</v>
      </c>
      <c r="B2418" s="7" t="s">
        <v>1272</v>
      </c>
      <c r="C2418" s="7" t="s">
        <v>5381</v>
      </c>
      <c r="D2418" s="1">
        <v>7500</v>
      </c>
      <c r="E2418" s="1">
        <v>7635</v>
      </c>
      <c r="F2418" s="1" t="s">
        <v>8218</v>
      </c>
      <c r="G2418" s="1" t="s">
        <v>8223</v>
      </c>
      <c r="H2418" s="1" t="s">
        <v>8245</v>
      </c>
      <c r="I2418" s="1">
        <v>1384363459</v>
      </c>
      <c r="J2418" s="1">
        <v>1381767859</v>
      </c>
      <c r="K2418" s="1" t="b">
        <v>1</v>
      </c>
      <c r="L2418" s="1">
        <v>31</v>
      </c>
      <c r="M2418" s="1" t="b">
        <v>1</v>
      </c>
      <c r="N2418" s="1" t="s">
        <v>8275</v>
      </c>
      <c r="O2418" s="28">
        <f t="shared" si="370"/>
        <v>1.018</v>
      </c>
      <c r="P2418" s="29">
        <f t="shared" si="371"/>
        <v>246.29032258064515</v>
      </c>
      <c r="Q2418" s="9" t="str">
        <f t="shared" si="372"/>
        <v>music</v>
      </c>
      <c r="R2418" s="26" t="str">
        <f t="shared" si="373"/>
        <v>rock</v>
      </c>
      <c r="S2418" s="27">
        <f t="shared" si="374"/>
        <v>41561.683553240742</v>
      </c>
      <c r="T2418" s="5" t="str">
        <f t="shared" si="375"/>
        <v>Oct</v>
      </c>
      <c r="U2418" s="5" t="str">
        <f t="shared" si="376"/>
        <v>2013</v>
      </c>
      <c r="V2418" s="5" t="str">
        <f t="shared" si="377"/>
        <v>Nov</v>
      </c>
      <c r="W2418" s="1" t="str">
        <f t="shared" si="378"/>
        <v>2013</v>
      </c>
      <c r="X2418" s="27">
        <f t="shared" si="379"/>
        <v>41591.725219907406</v>
      </c>
    </row>
    <row r="2419" spans="1:24" ht="48" hidden="1" x14ac:dyDescent="0.2">
      <c r="A2419" s="1">
        <v>1365</v>
      </c>
      <c r="B2419" s="7" t="s">
        <v>1366</v>
      </c>
      <c r="C2419" s="7" t="s">
        <v>5475</v>
      </c>
      <c r="D2419" s="1">
        <v>7500</v>
      </c>
      <c r="E2419" s="1">
        <v>7520</v>
      </c>
      <c r="F2419" s="1" t="s">
        <v>8218</v>
      </c>
      <c r="G2419" s="1" t="s">
        <v>8223</v>
      </c>
      <c r="H2419" s="1" t="s">
        <v>8245</v>
      </c>
      <c r="I2419" s="1">
        <v>1426523752</v>
      </c>
      <c r="J2419" s="1">
        <v>1423935352</v>
      </c>
      <c r="K2419" s="1" t="b">
        <v>0</v>
      </c>
      <c r="L2419" s="1">
        <v>92</v>
      </c>
      <c r="M2419" s="1" t="b">
        <v>1</v>
      </c>
      <c r="N2419" s="1" t="s">
        <v>8275</v>
      </c>
      <c r="O2419" s="28">
        <f t="shared" si="370"/>
        <v>1.0026666666666666</v>
      </c>
      <c r="P2419" s="29">
        <f t="shared" si="371"/>
        <v>81.739130434782609</v>
      </c>
      <c r="Q2419" s="9" t="str">
        <f t="shared" si="372"/>
        <v>music</v>
      </c>
      <c r="R2419" s="26" t="str">
        <f t="shared" si="373"/>
        <v>rock</v>
      </c>
      <c r="S2419" s="27">
        <f t="shared" si="374"/>
        <v>42049.733240740738</v>
      </c>
      <c r="T2419" s="5" t="str">
        <f t="shared" si="375"/>
        <v>Feb</v>
      </c>
      <c r="U2419" s="5" t="str">
        <f t="shared" si="376"/>
        <v>2015</v>
      </c>
      <c r="V2419" s="5" t="str">
        <f t="shared" si="377"/>
        <v>Mar</v>
      </c>
      <c r="W2419" s="1" t="str">
        <f t="shared" si="378"/>
        <v>2015</v>
      </c>
      <c r="X2419" s="27">
        <f t="shared" si="379"/>
        <v>42079.691574074073</v>
      </c>
    </row>
    <row r="2420" spans="1:24" ht="16" hidden="1" x14ac:dyDescent="0.2">
      <c r="A2420" s="1">
        <v>1366</v>
      </c>
      <c r="B2420" s="7" t="s">
        <v>1367</v>
      </c>
      <c r="C2420" s="7" t="s">
        <v>5476</v>
      </c>
      <c r="D2420" s="1">
        <v>7500</v>
      </c>
      <c r="E2420" s="1">
        <v>9486.69</v>
      </c>
      <c r="F2420" s="1" t="s">
        <v>8218</v>
      </c>
      <c r="G2420" s="1" t="s">
        <v>8223</v>
      </c>
      <c r="H2420" s="1" t="s">
        <v>8245</v>
      </c>
      <c r="I2420" s="1">
        <v>1417049663</v>
      </c>
      <c r="J2420" s="1">
        <v>1413158063</v>
      </c>
      <c r="K2420" s="1" t="b">
        <v>0</v>
      </c>
      <c r="L2420" s="1">
        <v>147</v>
      </c>
      <c r="M2420" s="1" t="b">
        <v>1</v>
      </c>
      <c r="N2420" s="1" t="s">
        <v>8275</v>
      </c>
      <c r="O2420" s="28">
        <f t="shared" si="370"/>
        <v>1.2648920000000001</v>
      </c>
      <c r="P2420" s="29">
        <f t="shared" si="371"/>
        <v>64.535306122448986</v>
      </c>
      <c r="Q2420" s="9" t="str">
        <f t="shared" si="372"/>
        <v>music</v>
      </c>
      <c r="R2420" s="26" t="str">
        <f t="shared" si="373"/>
        <v>rock</v>
      </c>
      <c r="S2420" s="27">
        <f t="shared" si="374"/>
        <v>41924.996099537035</v>
      </c>
      <c r="T2420" s="5" t="str">
        <f t="shared" si="375"/>
        <v>Oct</v>
      </c>
      <c r="U2420" s="5" t="str">
        <f t="shared" si="376"/>
        <v>2014</v>
      </c>
      <c r="V2420" s="5" t="str">
        <f t="shared" si="377"/>
        <v>Nov</v>
      </c>
      <c r="W2420" s="1" t="str">
        <f t="shared" si="378"/>
        <v>2014</v>
      </c>
      <c r="X2420" s="27">
        <f t="shared" si="379"/>
        <v>41970.037766203706</v>
      </c>
    </row>
    <row r="2421" spans="1:24" ht="48" hidden="1" x14ac:dyDescent="0.2">
      <c r="A2421" s="1">
        <v>1424</v>
      </c>
      <c r="B2421" s="7" t="s">
        <v>1425</v>
      </c>
      <c r="C2421" s="7" t="s">
        <v>5534</v>
      </c>
      <c r="D2421" s="1">
        <v>7500</v>
      </c>
      <c r="E2421" s="1">
        <v>1527</v>
      </c>
      <c r="F2421" s="1" t="s">
        <v>8220</v>
      </c>
      <c r="G2421" s="1" t="s">
        <v>8223</v>
      </c>
      <c r="H2421" s="1" t="s">
        <v>8245</v>
      </c>
      <c r="I2421" s="1">
        <v>1479233602</v>
      </c>
      <c r="J2421" s="1">
        <v>1478106802</v>
      </c>
      <c r="K2421" s="1" t="b">
        <v>0</v>
      </c>
      <c r="L2421" s="1">
        <v>14</v>
      </c>
      <c r="M2421" s="1" t="b">
        <v>0</v>
      </c>
      <c r="N2421" s="1" t="s">
        <v>8286</v>
      </c>
      <c r="O2421" s="28">
        <f t="shared" si="370"/>
        <v>0.2036</v>
      </c>
      <c r="P2421" s="29">
        <f t="shared" si="371"/>
        <v>109.07142857142857</v>
      </c>
      <c r="Q2421" s="9" t="str">
        <f t="shared" si="372"/>
        <v>publishing</v>
      </c>
      <c r="R2421" s="26" t="str">
        <f t="shared" si="373"/>
        <v>translations</v>
      </c>
      <c r="S2421" s="27">
        <f t="shared" si="374"/>
        <v>42676.717615740738</v>
      </c>
      <c r="T2421" s="5" t="str">
        <f t="shared" si="375"/>
        <v>Nov</v>
      </c>
      <c r="U2421" s="5" t="str">
        <f t="shared" si="376"/>
        <v>2016</v>
      </c>
      <c r="V2421" s="5" t="str">
        <f t="shared" si="377"/>
        <v>Nov</v>
      </c>
      <c r="W2421" s="1" t="str">
        <f t="shared" si="378"/>
        <v>2016</v>
      </c>
      <c r="X2421" s="27">
        <f t="shared" si="379"/>
        <v>42689.759282407409</v>
      </c>
    </row>
    <row r="2422" spans="1:24" ht="48" hidden="1" x14ac:dyDescent="0.2">
      <c r="A2422" s="1">
        <v>1534</v>
      </c>
      <c r="B2422" s="7" t="s">
        <v>1535</v>
      </c>
      <c r="C2422" s="7" t="s">
        <v>5644</v>
      </c>
      <c r="D2422" s="1">
        <v>7500</v>
      </c>
      <c r="E2422" s="1">
        <v>31330</v>
      </c>
      <c r="F2422" s="1" t="s">
        <v>8218</v>
      </c>
      <c r="G2422" s="1" t="s">
        <v>8223</v>
      </c>
      <c r="H2422" s="1" t="s">
        <v>8245</v>
      </c>
      <c r="I2422" s="1">
        <v>1441383062</v>
      </c>
      <c r="J2422" s="1">
        <v>1438791062</v>
      </c>
      <c r="K2422" s="1" t="b">
        <v>1</v>
      </c>
      <c r="L2422" s="1">
        <v>369</v>
      </c>
      <c r="M2422" s="1" t="b">
        <v>1</v>
      </c>
      <c r="N2422" s="1" t="s">
        <v>8284</v>
      </c>
      <c r="O2422" s="28">
        <f t="shared" si="370"/>
        <v>4.1773333333333333</v>
      </c>
      <c r="P2422" s="29">
        <f t="shared" si="371"/>
        <v>84.905149051490511</v>
      </c>
      <c r="Q2422" s="9" t="str">
        <f t="shared" si="372"/>
        <v>photography</v>
      </c>
      <c r="R2422" s="26" t="str">
        <f t="shared" si="373"/>
        <v>photobooks</v>
      </c>
      <c r="S2422" s="27">
        <f t="shared" si="374"/>
        <v>42221.67432870371</v>
      </c>
      <c r="T2422" s="5" t="str">
        <f t="shared" si="375"/>
        <v>Aug</v>
      </c>
      <c r="U2422" s="5" t="str">
        <f t="shared" si="376"/>
        <v>2015</v>
      </c>
      <c r="V2422" s="5" t="str">
        <f t="shared" si="377"/>
        <v>Sep</v>
      </c>
      <c r="W2422" s="1" t="str">
        <f t="shared" si="378"/>
        <v>2015</v>
      </c>
      <c r="X2422" s="27">
        <f t="shared" si="379"/>
        <v>42251.67432870371</v>
      </c>
    </row>
    <row r="2423" spans="1:24" ht="48" hidden="1" x14ac:dyDescent="0.2">
      <c r="A2423" s="1">
        <v>1587</v>
      </c>
      <c r="B2423" s="7" t="s">
        <v>1588</v>
      </c>
      <c r="C2423" s="7" t="s">
        <v>5697</v>
      </c>
      <c r="D2423" s="1">
        <v>7500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1418510965</v>
      </c>
      <c r="J2423" s="1">
        <v>1415918965</v>
      </c>
      <c r="K2423" s="1" t="b">
        <v>0</v>
      </c>
      <c r="L2423" s="1">
        <v>1</v>
      </c>
      <c r="M2423" s="1" t="b">
        <v>0</v>
      </c>
      <c r="N2423" s="1" t="s">
        <v>8290</v>
      </c>
      <c r="O2423" s="28">
        <f t="shared" si="370"/>
        <v>1.3333333333333334E-4</v>
      </c>
      <c r="P2423" s="29">
        <f t="shared" si="371"/>
        <v>1</v>
      </c>
      <c r="Q2423" s="9" t="str">
        <f t="shared" si="372"/>
        <v>photography</v>
      </c>
      <c r="R2423" s="26" t="str">
        <f t="shared" si="373"/>
        <v>places</v>
      </c>
      <c r="S2423" s="27">
        <f t="shared" si="374"/>
        <v>41956.950983796298</v>
      </c>
      <c r="T2423" s="5" t="str">
        <f t="shared" si="375"/>
        <v>Nov</v>
      </c>
      <c r="U2423" s="5" t="str">
        <f t="shared" si="376"/>
        <v>2014</v>
      </c>
      <c r="V2423" s="5" t="str">
        <f t="shared" si="377"/>
        <v>Dec</v>
      </c>
      <c r="W2423" s="1" t="str">
        <f t="shared" si="378"/>
        <v>2014</v>
      </c>
      <c r="X2423" s="27">
        <f t="shared" si="379"/>
        <v>41986.950983796298</v>
      </c>
    </row>
    <row r="2424" spans="1:24" ht="48" hidden="1" x14ac:dyDescent="0.2">
      <c r="A2424" s="1">
        <v>1625</v>
      </c>
      <c r="B2424" s="7" t="s">
        <v>1626</v>
      </c>
      <c r="C2424" s="7" t="s">
        <v>5735</v>
      </c>
      <c r="D2424" s="1">
        <v>7500</v>
      </c>
      <c r="E2424" s="1">
        <v>11650</v>
      </c>
      <c r="F2424" s="1" t="s">
        <v>8218</v>
      </c>
      <c r="G2424" s="1" t="s">
        <v>8223</v>
      </c>
      <c r="H2424" s="1" t="s">
        <v>8245</v>
      </c>
      <c r="I2424" s="1">
        <v>1347382053</v>
      </c>
      <c r="J2424" s="1">
        <v>1344962853</v>
      </c>
      <c r="K2424" s="1" t="b">
        <v>0</v>
      </c>
      <c r="L2424" s="1">
        <v>104</v>
      </c>
      <c r="M2424" s="1" t="b">
        <v>1</v>
      </c>
      <c r="N2424" s="1" t="s">
        <v>8275</v>
      </c>
      <c r="O2424" s="28">
        <f t="shared" si="370"/>
        <v>1.5533333333333332</v>
      </c>
      <c r="P2424" s="29">
        <f t="shared" si="371"/>
        <v>112.01923076923077</v>
      </c>
      <c r="Q2424" s="9" t="str">
        <f t="shared" si="372"/>
        <v>music</v>
      </c>
      <c r="R2424" s="26" t="str">
        <f t="shared" si="373"/>
        <v>rock</v>
      </c>
      <c r="S2424" s="27">
        <f t="shared" si="374"/>
        <v>41135.699687500004</v>
      </c>
      <c r="T2424" s="5" t="str">
        <f t="shared" si="375"/>
        <v>Aug</v>
      </c>
      <c r="U2424" s="5" t="str">
        <f t="shared" si="376"/>
        <v>2012</v>
      </c>
      <c r="V2424" s="5" t="str">
        <f t="shared" si="377"/>
        <v>Sep</v>
      </c>
      <c r="W2424" s="1" t="str">
        <f t="shared" si="378"/>
        <v>2012</v>
      </c>
      <c r="X2424" s="27">
        <f t="shared" si="379"/>
        <v>41163.699687500004</v>
      </c>
    </row>
    <row r="2425" spans="1:24" ht="64" hidden="1" x14ac:dyDescent="0.2">
      <c r="A2425" s="1">
        <v>1656</v>
      </c>
      <c r="B2425" s="7" t="s">
        <v>1657</v>
      </c>
      <c r="C2425" s="7" t="s">
        <v>5766</v>
      </c>
      <c r="D2425" s="1">
        <v>7500</v>
      </c>
      <c r="E2425" s="1">
        <v>7525.12</v>
      </c>
      <c r="F2425" s="1" t="s">
        <v>8218</v>
      </c>
      <c r="G2425" s="1" t="s">
        <v>8223</v>
      </c>
      <c r="H2425" s="1" t="s">
        <v>8245</v>
      </c>
      <c r="I2425" s="1">
        <v>1355437052</v>
      </c>
      <c r="J2425" s="1">
        <v>1352845052</v>
      </c>
      <c r="K2425" s="1" t="b">
        <v>0</v>
      </c>
      <c r="L2425" s="1">
        <v>48</v>
      </c>
      <c r="M2425" s="1" t="b">
        <v>1</v>
      </c>
      <c r="N2425" s="1" t="s">
        <v>8291</v>
      </c>
      <c r="O2425" s="28">
        <f t="shared" si="370"/>
        <v>1.0033493333333334</v>
      </c>
      <c r="P2425" s="29">
        <f t="shared" si="371"/>
        <v>156.77333333333334</v>
      </c>
      <c r="Q2425" s="9" t="str">
        <f t="shared" si="372"/>
        <v>music</v>
      </c>
      <c r="R2425" s="26" t="str">
        <f t="shared" si="373"/>
        <v>pop</v>
      </c>
      <c r="S2425" s="27">
        <f t="shared" si="374"/>
        <v>41226.928842592592</v>
      </c>
      <c r="T2425" s="5" t="str">
        <f t="shared" si="375"/>
        <v>Nov</v>
      </c>
      <c r="U2425" s="5" t="str">
        <f t="shared" si="376"/>
        <v>2012</v>
      </c>
      <c r="V2425" s="5" t="str">
        <f t="shared" si="377"/>
        <v>Dec</v>
      </c>
      <c r="W2425" s="1" t="str">
        <f t="shared" si="378"/>
        <v>2012</v>
      </c>
      <c r="X2425" s="27">
        <f t="shared" si="379"/>
        <v>41256.928842592592</v>
      </c>
    </row>
    <row r="2426" spans="1:24" ht="48" hidden="1" x14ac:dyDescent="0.2">
      <c r="A2426" s="1">
        <v>1936</v>
      </c>
      <c r="B2426" s="7" t="s">
        <v>1937</v>
      </c>
      <c r="C2426" s="7" t="s">
        <v>6046</v>
      </c>
      <c r="D2426" s="1">
        <v>7500</v>
      </c>
      <c r="E2426" s="1">
        <v>8739.01</v>
      </c>
      <c r="F2426" s="1" t="s">
        <v>8218</v>
      </c>
      <c r="G2426" s="1" t="s">
        <v>8223</v>
      </c>
      <c r="H2426" s="1" t="s">
        <v>8245</v>
      </c>
      <c r="I2426" s="1">
        <v>1323151140</v>
      </c>
      <c r="J2426" s="1">
        <v>1320528070</v>
      </c>
      <c r="K2426" s="1" t="b">
        <v>0</v>
      </c>
      <c r="L2426" s="1">
        <v>145</v>
      </c>
      <c r="M2426" s="1" t="b">
        <v>1</v>
      </c>
      <c r="N2426" s="1" t="s">
        <v>8278</v>
      </c>
      <c r="O2426" s="28">
        <f t="shared" si="370"/>
        <v>1.1652013333333333</v>
      </c>
      <c r="P2426" s="29">
        <f t="shared" si="371"/>
        <v>60.26903448275862</v>
      </c>
      <c r="Q2426" s="9" t="str">
        <f t="shared" si="372"/>
        <v>music</v>
      </c>
      <c r="R2426" s="26" t="str">
        <f t="shared" si="373"/>
        <v>indie rock</v>
      </c>
      <c r="S2426" s="27">
        <f t="shared" si="374"/>
        <v>40852.889699074076</v>
      </c>
      <c r="T2426" s="5" t="str">
        <f t="shared" si="375"/>
        <v>Nov</v>
      </c>
      <c r="U2426" s="5" t="str">
        <f t="shared" si="376"/>
        <v>2011</v>
      </c>
      <c r="V2426" s="5" t="str">
        <f t="shared" si="377"/>
        <v>Dec</v>
      </c>
      <c r="W2426" s="1" t="str">
        <f t="shared" si="378"/>
        <v>2011</v>
      </c>
      <c r="X2426" s="27">
        <f t="shared" si="379"/>
        <v>40883.249305555553</v>
      </c>
    </row>
    <row r="2427" spans="1:24" ht="48" hidden="1" x14ac:dyDescent="0.2">
      <c r="A2427" s="1">
        <v>1946</v>
      </c>
      <c r="B2427" s="7" t="s">
        <v>1947</v>
      </c>
      <c r="C2427" s="7" t="s">
        <v>6056</v>
      </c>
      <c r="D2427" s="1">
        <v>7500</v>
      </c>
      <c r="E2427" s="1">
        <v>11231</v>
      </c>
      <c r="F2427" s="1" t="s">
        <v>8218</v>
      </c>
      <c r="G2427" s="1" t="s">
        <v>8223</v>
      </c>
      <c r="H2427" s="1" t="s">
        <v>8245</v>
      </c>
      <c r="I2427" s="1">
        <v>1397961361</v>
      </c>
      <c r="J2427" s="1">
        <v>1392780961</v>
      </c>
      <c r="K2427" s="1" t="b">
        <v>1</v>
      </c>
      <c r="L2427" s="1">
        <v>70</v>
      </c>
      <c r="M2427" s="1" t="b">
        <v>1</v>
      </c>
      <c r="N2427" s="1" t="s">
        <v>8294</v>
      </c>
      <c r="O2427" s="28">
        <f t="shared" si="370"/>
        <v>1.4974666666666667</v>
      </c>
      <c r="P2427" s="29">
        <f t="shared" si="371"/>
        <v>160.44285714285715</v>
      </c>
      <c r="Q2427" s="9" t="str">
        <f t="shared" si="372"/>
        <v>technology</v>
      </c>
      <c r="R2427" s="26" t="str">
        <f t="shared" si="373"/>
        <v>hardware</v>
      </c>
      <c r="S2427" s="27">
        <f t="shared" si="374"/>
        <v>41689.150011574071</v>
      </c>
      <c r="T2427" s="5" t="str">
        <f t="shared" si="375"/>
        <v>Feb</v>
      </c>
      <c r="U2427" s="5" t="str">
        <f t="shared" si="376"/>
        <v>2014</v>
      </c>
      <c r="V2427" s="5" t="str">
        <f t="shared" si="377"/>
        <v>Apr</v>
      </c>
      <c r="W2427" s="1" t="str">
        <f t="shared" si="378"/>
        <v>2014</v>
      </c>
      <c r="X2427" s="27">
        <f t="shared" si="379"/>
        <v>41749.108344907407</v>
      </c>
    </row>
    <row r="2428" spans="1:24" ht="48" hidden="1" x14ac:dyDescent="0.2">
      <c r="A2428" s="1">
        <v>1981</v>
      </c>
      <c r="B2428" s="7" t="s">
        <v>1982</v>
      </c>
      <c r="C2428" s="7" t="s">
        <v>6091</v>
      </c>
      <c r="D2428" s="1">
        <v>7500</v>
      </c>
      <c r="E2428" s="1">
        <v>381</v>
      </c>
      <c r="F2428" s="1" t="s">
        <v>8220</v>
      </c>
      <c r="G2428" s="1" t="s">
        <v>8228</v>
      </c>
      <c r="H2428" s="1" t="s">
        <v>8250</v>
      </c>
      <c r="I2428" s="1">
        <v>1404926665</v>
      </c>
      <c r="J2428" s="1">
        <v>1402334665</v>
      </c>
      <c r="K2428" s="1" t="b">
        <v>0</v>
      </c>
      <c r="L2428" s="1">
        <v>12</v>
      </c>
      <c r="M2428" s="1" t="b">
        <v>0</v>
      </c>
      <c r="N2428" s="1" t="s">
        <v>8295</v>
      </c>
      <c r="O2428" s="28">
        <f t="shared" si="370"/>
        <v>5.0799999999999998E-2</v>
      </c>
      <c r="P2428" s="29">
        <f t="shared" si="371"/>
        <v>31.75</v>
      </c>
      <c r="Q2428" s="9" t="str">
        <f t="shared" si="372"/>
        <v>photography</v>
      </c>
      <c r="R2428" s="26" t="str">
        <f t="shared" si="373"/>
        <v>people</v>
      </c>
      <c r="S2428" s="27">
        <f t="shared" si="374"/>
        <v>41799.725289351853</v>
      </c>
      <c r="T2428" s="5" t="str">
        <f t="shared" si="375"/>
        <v>Jun</v>
      </c>
      <c r="U2428" s="5" t="str">
        <f t="shared" si="376"/>
        <v>2014</v>
      </c>
      <c r="V2428" s="5" t="str">
        <f t="shared" si="377"/>
        <v>Jul</v>
      </c>
      <c r="W2428" s="1" t="str">
        <f t="shared" si="378"/>
        <v>2014</v>
      </c>
      <c r="X2428" s="27">
        <f t="shared" si="379"/>
        <v>41829.725289351853</v>
      </c>
    </row>
    <row r="2429" spans="1:24" ht="48" hidden="1" x14ac:dyDescent="0.2">
      <c r="A2429" s="1">
        <v>2221</v>
      </c>
      <c r="B2429" s="7" t="s">
        <v>2222</v>
      </c>
      <c r="C2429" s="7" t="s">
        <v>6331</v>
      </c>
      <c r="D2429" s="1">
        <v>7500</v>
      </c>
      <c r="E2429" s="1">
        <v>8109</v>
      </c>
      <c r="F2429" s="1" t="s">
        <v>8218</v>
      </c>
      <c r="G2429" s="1" t="s">
        <v>8223</v>
      </c>
      <c r="H2429" s="1" t="s">
        <v>8245</v>
      </c>
      <c r="I2429" s="1">
        <v>1461369600</v>
      </c>
      <c r="J2429" s="1">
        <v>1458748809</v>
      </c>
      <c r="K2429" s="1" t="b">
        <v>0</v>
      </c>
      <c r="L2429" s="1">
        <v>218</v>
      </c>
      <c r="M2429" s="1" t="b">
        <v>1</v>
      </c>
      <c r="N2429" s="1" t="s">
        <v>8296</v>
      </c>
      <c r="O2429" s="28">
        <f t="shared" si="370"/>
        <v>1.0811999999999999</v>
      </c>
      <c r="P2429" s="29">
        <f t="shared" si="371"/>
        <v>37.197247706422019</v>
      </c>
      <c r="Q2429" s="9" t="str">
        <f t="shared" si="372"/>
        <v>games</v>
      </c>
      <c r="R2429" s="26" t="str">
        <f t="shared" si="373"/>
        <v>tabletop games</v>
      </c>
      <c r="S2429" s="27">
        <f t="shared" si="374"/>
        <v>42452.666770833333</v>
      </c>
      <c r="T2429" s="5" t="str">
        <f t="shared" si="375"/>
        <v>Mar</v>
      </c>
      <c r="U2429" s="5" t="str">
        <f t="shared" si="376"/>
        <v>2016</v>
      </c>
      <c r="V2429" s="5" t="str">
        <f t="shared" si="377"/>
        <v>Apr</v>
      </c>
      <c r="W2429" s="1" t="str">
        <f t="shared" si="378"/>
        <v>2016</v>
      </c>
      <c r="X2429" s="27">
        <f t="shared" si="379"/>
        <v>42483</v>
      </c>
    </row>
    <row r="2430" spans="1:24" ht="48" hidden="1" x14ac:dyDescent="0.2">
      <c r="A2430" s="1">
        <v>2263</v>
      </c>
      <c r="B2430" s="7" t="s">
        <v>2264</v>
      </c>
      <c r="C2430" s="7" t="s">
        <v>6373</v>
      </c>
      <c r="D2430" s="1">
        <v>7500</v>
      </c>
      <c r="E2430" s="1">
        <v>8666</v>
      </c>
      <c r="F2430" s="1" t="s">
        <v>8218</v>
      </c>
      <c r="G2430" s="1" t="s">
        <v>8234</v>
      </c>
      <c r="H2430" s="1" t="s">
        <v>8254</v>
      </c>
      <c r="I2430" s="1">
        <v>1422734313</v>
      </c>
      <c r="J2430" s="1">
        <v>1420919913</v>
      </c>
      <c r="K2430" s="1" t="b">
        <v>0</v>
      </c>
      <c r="L2430" s="1">
        <v>60</v>
      </c>
      <c r="M2430" s="1" t="b">
        <v>1</v>
      </c>
      <c r="N2430" s="1" t="s">
        <v>8296</v>
      </c>
      <c r="O2430" s="28">
        <f t="shared" si="370"/>
        <v>1.1554666666666666</v>
      </c>
      <c r="P2430" s="29">
        <f t="shared" si="371"/>
        <v>144.43333333333334</v>
      </c>
      <c r="Q2430" s="9" t="str">
        <f t="shared" si="372"/>
        <v>games</v>
      </c>
      <c r="R2430" s="26" t="str">
        <f t="shared" si="373"/>
        <v>tabletop games</v>
      </c>
      <c r="S2430" s="27">
        <f t="shared" si="374"/>
        <v>42014.832326388889</v>
      </c>
      <c r="T2430" s="5" t="str">
        <f t="shared" si="375"/>
        <v>Jan</v>
      </c>
      <c r="U2430" s="5" t="str">
        <f t="shared" si="376"/>
        <v>2015</v>
      </c>
      <c r="V2430" s="5" t="str">
        <f t="shared" si="377"/>
        <v>Jan</v>
      </c>
      <c r="W2430" s="1" t="str">
        <f t="shared" si="378"/>
        <v>2015</v>
      </c>
      <c r="X2430" s="27">
        <f t="shared" si="379"/>
        <v>42035.832326388889</v>
      </c>
    </row>
    <row r="2431" spans="1:24" ht="32" hidden="1" x14ac:dyDescent="0.2">
      <c r="A2431" s="1">
        <v>2324</v>
      </c>
      <c r="B2431" s="7" t="s">
        <v>2325</v>
      </c>
      <c r="C2431" s="7" t="s">
        <v>6434</v>
      </c>
      <c r="D2431" s="1">
        <v>7500</v>
      </c>
      <c r="E2431" s="1">
        <v>1555</v>
      </c>
      <c r="F2431" s="1" t="s">
        <v>8221</v>
      </c>
      <c r="G2431" s="1" t="s">
        <v>8224</v>
      </c>
      <c r="H2431" s="1" t="s">
        <v>8246</v>
      </c>
      <c r="I2431" s="1">
        <v>1490559285</v>
      </c>
      <c r="J2431" s="1">
        <v>1487970885</v>
      </c>
      <c r="K2431" s="1" t="b">
        <v>0</v>
      </c>
      <c r="L2431" s="1">
        <v>61</v>
      </c>
      <c r="M2431" s="1" t="b">
        <v>0</v>
      </c>
      <c r="N2431" s="1" t="s">
        <v>8297</v>
      </c>
      <c r="O2431" s="28">
        <f t="shared" si="370"/>
        <v>0.20733333333333334</v>
      </c>
      <c r="P2431" s="29">
        <f t="shared" si="371"/>
        <v>25.491803278688526</v>
      </c>
      <c r="Q2431" s="9" t="str">
        <f t="shared" si="372"/>
        <v>food</v>
      </c>
      <c r="R2431" s="26" t="str">
        <f t="shared" si="373"/>
        <v>small batch</v>
      </c>
      <c r="S2431" s="27">
        <f t="shared" si="374"/>
        <v>42790.885243055556</v>
      </c>
      <c r="T2431" s="5" t="str">
        <f t="shared" si="375"/>
        <v>Feb</v>
      </c>
      <c r="U2431" s="5" t="str">
        <f t="shared" si="376"/>
        <v>2017</v>
      </c>
      <c r="V2431" s="5" t="str">
        <f t="shared" si="377"/>
        <v>Mar</v>
      </c>
      <c r="W2431" s="1" t="str">
        <f t="shared" si="378"/>
        <v>2017</v>
      </c>
      <c r="X2431" s="27">
        <f t="shared" si="379"/>
        <v>42820.843576388885</v>
      </c>
    </row>
    <row r="2432" spans="1:24" ht="48" hidden="1" x14ac:dyDescent="0.2">
      <c r="A2432" s="1">
        <v>2359</v>
      </c>
      <c r="B2432" s="7" t="s">
        <v>2360</v>
      </c>
      <c r="C2432" s="7" t="s">
        <v>6469</v>
      </c>
      <c r="D2432" s="1">
        <v>7500</v>
      </c>
      <c r="E2432" s="1">
        <v>1101</v>
      </c>
      <c r="F2432" s="1" t="s">
        <v>8219</v>
      </c>
      <c r="G2432" s="1" t="s">
        <v>8223</v>
      </c>
      <c r="H2432" s="1" t="s">
        <v>8245</v>
      </c>
      <c r="I2432" s="1">
        <v>1438616124</v>
      </c>
      <c r="J2432" s="1">
        <v>1433432124</v>
      </c>
      <c r="K2432" s="1" t="b">
        <v>0</v>
      </c>
      <c r="L2432" s="1">
        <v>3</v>
      </c>
      <c r="M2432" s="1" t="b">
        <v>0</v>
      </c>
      <c r="N2432" s="1" t="s">
        <v>8271</v>
      </c>
      <c r="O2432" s="28">
        <f t="shared" si="370"/>
        <v>0.14680000000000001</v>
      </c>
      <c r="P2432" s="29">
        <f t="shared" si="371"/>
        <v>367</v>
      </c>
      <c r="Q2432" s="9" t="str">
        <f t="shared" si="372"/>
        <v>technology</v>
      </c>
      <c r="R2432" s="26" t="str">
        <f t="shared" si="373"/>
        <v>web</v>
      </c>
      <c r="S2432" s="27">
        <f t="shared" si="374"/>
        <v>42159.649583333332</v>
      </c>
      <c r="T2432" s="5" t="str">
        <f t="shared" si="375"/>
        <v>Jun</v>
      </c>
      <c r="U2432" s="5" t="str">
        <f t="shared" si="376"/>
        <v>2015</v>
      </c>
      <c r="V2432" s="5" t="str">
        <f t="shared" si="377"/>
        <v>Aug</v>
      </c>
      <c r="W2432" s="1" t="str">
        <f t="shared" si="378"/>
        <v>2015</v>
      </c>
      <c r="X2432" s="27">
        <f t="shared" si="379"/>
        <v>42219.649583333332</v>
      </c>
    </row>
    <row r="2433" spans="1:24" ht="32" hidden="1" x14ac:dyDescent="0.2">
      <c r="A2433" s="1">
        <v>2441</v>
      </c>
      <c r="B2433" s="7" t="s">
        <v>2442</v>
      </c>
      <c r="C2433" s="7" t="s">
        <v>6551</v>
      </c>
      <c r="D2433" s="1">
        <v>7500</v>
      </c>
      <c r="E2433" s="1">
        <v>8091</v>
      </c>
      <c r="F2433" s="1" t="s">
        <v>8218</v>
      </c>
      <c r="G2433" s="1" t="s">
        <v>8223</v>
      </c>
      <c r="H2433" s="1" t="s">
        <v>8245</v>
      </c>
      <c r="I2433" s="1">
        <v>1437627540</v>
      </c>
      <c r="J2433" s="1">
        <v>1435806054</v>
      </c>
      <c r="K2433" s="1" t="b">
        <v>0</v>
      </c>
      <c r="L2433" s="1">
        <v>109</v>
      </c>
      <c r="M2433" s="1" t="b">
        <v>1</v>
      </c>
      <c r="N2433" s="1" t="s">
        <v>8297</v>
      </c>
      <c r="O2433" s="28">
        <f t="shared" si="370"/>
        <v>1.0788</v>
      </c>
      <c r="P2433" s="29">
        <f t="shared" si="371"/>
        <v>74.22935779816514</v>
      </c>
      <c r="Q2433" s="9" t="str">
        <f t="shared" si="372"/>
        <v>food</v>
      </c>
      <c r="R2433" s="26" t="str">
        <f t="shared" si="373"/>
        <v>small batch</v>
      </c>
      <c r="S2433" s="27">
        <f t="shared" si="374"/>
        <v>42187.125625000001</v>
      </c>
      <c r="T2433" s="5" t="str">
        <f t="shared" si="375"/>
        <v>Jul</v>
      </c>
      <c r="U2433" s="5" t="str">
        <f t="shared" si="376"/>
        <v>2015</v>
      </c>
      <c r="V2433" s="5" t="str">
        <f t="shared" si="377"/>
        <v>Jul</v>
      </c>
      <c r="W2433" s="1" t="str">
        <f t="shared" si="378"/>
        <v>2015</v>
      </c>
      <c r="X2433" s="27">
        <f t="shared" si="379"/>
        <v>42208.207638888889</v>
      </c>
    </row>
    <row r="2434" spans="1:24" ht="48" hidden="1" x14ac:dyDescent="0.2">
      <c r="A2434" s="1">
        <v>2461</v>
      </c>
      <c r="B2434" s="7" t="s">
        <v>2462</v>
      </c>
      <c r="C2434" s="7" t="s">
        <v>6571</v>
      </c>
      <c r="D2434" s="1">
        <v>7500</v>
      </c>
      <c r="E2434" s="1">
        <v>7785</v>
      </c>
      <c r="F2434" s="1" t="s">
        <v>8218</v>
      </c>
      <c r="G2434" s="1" t="s">
        <v>8223</v>
      </c>
      <c r="H2434" s="1" t="s">
        <v>8245</v>
      </c>
      <c r="I2434" s="1">
        <v>1317438000</v>
      </c>
      <c r="J2434" s="1">
        <v>1314577097</v>
      </c>
      <c r="K2434" s="1" t="b">
        <v>0</v>
      </c>
      <c r="L2434" s="1">
        <v>86</v>
      </c>
      <c r="M2434" s="1" t="b">
        <v>1</v>
      </c>
      <c r="N2434" s="1" t="s">
        <v>8278</v>
      </c>
      <c r="O2434" s="28">
        <f t="shared" ref="O2434:O2497" si="380">E2434/D2434</f>
        <v>1.038</v>
      </c>
      <c r="P2434" s="29">
        <f t="shared" ref="P2434:P2497" si="381">IF(L2434&gt;0,E2434/L2434,0)</f>
        <v>90.523255813953483</v>
      </c>
      <c r="Q2434" s="9" t="str">
        <f t="shared" ref="Q2434:Q2497" si="382">LEFT(N2434,SEARCH("/",N2434,1)-1)</f>
        <v>music</v>
      </c>
      <c r="R2434" s="26" t="str">
        <f t="shared" ref="R2434:R2497" si="383">RIGHT(N2434,LEN(N2434)-SEARCH("/",N2434,1))</f>
        <v>indie rock</v>
      </c>
      <c r="S2434" s="27">
        <f t="shared" ref="S2434:S2497" si="384">(((J2434/60)/60)/24)+DATE(1970,1,1)</f>
        <v>40784.012696759259</v>
      </c>
      <c r="T2434" s="5" t="str">
        <f t="shared" ref="T2434:T2497" si="385">TEXT(S2434,"mmm")</f>
        <v>Aug</v>
      </c>
      <c r="U2434" s="5" t="str">
        <f t="shared" ref="U2434:U2497" si="386">TEXT(S2434,"yyyy")</f>
        <v>2011</v>
      </c>
      <c r="V2434" s="5" t="str">
        <f t="shared" ref="V2434:V2497" si="387">TEXT(X2434,"mmm")</f>
        <v>Oct</v>
      </c>
      <c r="W2434" s="1" t="str">
        <f t="shared" ref="W2434:W2497" si="388">TEXT(X2434,"yyyy")</f>
        <v>2011</v>
      </c>
      <c r="X2434" s="27">
        <f t="shared" ref="X2434:X2497" si="389">(((I2434/60)/60)/24)+DATE(1970,1,1)</f>
        <v>40817.125</v>
      </c>
    </row>
    <row r="2435" spans="1:24" ht="64" hidden="1" x14ac:dyDescent="0.2">
      <c r="A2435" s="1">
        <v>2472</v>
      </c>
      <c r="B2435" s="7" t="s">
        <v>2473</v>
      </c>
      <c r="C2435" s="7" t="s">
        <v>6582</v>
      </c>
      <c r="D2435" s="1">
        <v>7500</v>
      </c>
      <c r="E2435" s="1">
        <v>10182.02</v>
      </c>
      <c r="F2435" s="1" t="s">
        <v>8218</v>
      </c>
      <c r="G2435" s="1" t="s">
        <v>8223</v>
      </c>
      <c r="H2435" s="1" t="s">
        <v>8245</v>
      </c>
      <c r="I2435" s="1">
        <v>1283562180</v>
      </c>
      <c r="J2435" s="1">
        <v>1277433980</v>
      </c>
      <c r="K2435" s="1" t="b">
        <v>0</v>
      </c>
      <c r="L2435" s="1">
        <v>104</v>
      </c>
      <c r="M2435" s="1" t="b">
        <v>1</v>
      </c>
      <c r="N2435" s="1" t="s">
        <v>8278</v>
      </c>
      <c r="O2435" s="28">
        <f t="shared" si="380"/>
        <v>1.3576026666666667</v>
      </c>
      <c r="P2435" s="29">
        <f t="shared" si="381"/>
        <v>97.904038461538462</v>
      </c>
      <c r="Q2435" s="9" t="str">
        <f t="shared" si="382"/>
        <v>music</v>
      </c>
      <c r="R2435" s="26" t="str">
        <f t="shared" si="383"/>
        <v>indie rock</v>
      </c>
      <c r="S2435" s="27">
        <f t="shared" si="384"/>
        <v>40354.11550925926</v>
      </c>
      <c r="T2435" s="5" t="str">
        <f t="shared" si="385"/>
        <v>Jun</v>
      </c>
      <c r="U2435" s="5" t="str">
        <f t="shared" si="386"/>
        <v>2010</v>
      </c>
      <c r="V2435" s="5" t="str">
        <f t="shared" si="387"/>
        <v>Sep</v>
      </c>
      <c r="W2435" s="1" t="str">
        <f t="shared" si="388"/>
        <v>2010</v>
      </c>
      <c r="X2435" s="27">
        <f t="shared" si="389"/>
        <v>40425.043749999997</v>
      </c>
    </row>
    <row r="2436" spans="1:24" ht="32" hidden="1" x14ac:dyDescent="0.2">
      <c r="A2436" s="1">
        <v>2524</v>
      </c>
      <c r="B2436" s="7" t="s">
        <v>2524</v>
      </c>
      <c r="C2436" s="7" t="s">
        <v>6634</v>
      </c>
      <c r="D2436" s="1">
        <v>7500</v>
      </c>
      <c r="E2436" s="1">
        <v>7620</v>
      </c>
      <c r="F2436" s="1" t="s">
        <v>8218</v>
      </c>
      <c r="G2436" s="1" t="s">
        <v>8223</v>
      </c>
      <c r="H2436" s="1" t="s">
        <v>8245</v>
      </c>
      <c r="I2436" s="1">
        <v>1419136200</v>
      </c>
      <c r="J2436" s="1">
        <v>1416338557</v>
      </c>
      <c r="K2436" s="1" t="b">
        <v>0</v>
      </c>
      <c r="L2436" s="1">
        <v>43</v>
      </c>
      <c r="M2436" s="1" t="b">
        <v>1</v>
      </c>
      <c r="N2436" s="1" t="s">
        <v>8299</v>
      </c>
      <c r="O2436" s="28">
        <f t="shared" si="380"/>
        <v>1.016</v>
      </c>
      <c r="P2436" s="29">
        <f t="shared" si="381"/>
        <v>177.2093023255814</v>
      </c>
      <c r="Q2436" s="9" t="str">
        <f t="shared" si="382"/>
        <v>music</v>
      </c>
      <c r="R2436" s="26" t="str">
        <f t="shared" si="383"/>
        <v>classical music</v>
      </c>
      <c r="S2436" s="27">
        <f t="shared" si="384"/>
        <v>41961.807372685187</v>
      </c>
      <c r="T2436" s="5" t="str">
        <f t="shared" si="385"/>
        <v>Nov</v>
      </c>
      <c r="U2436" s="5" t="str">
        <f t="shared" si="386"/>
        <v>2014</v>
      </c>
      <c r="V2436" s="5" t="str">
        <f t="shared" si="387"/>
        <v>Dec</v>
      </c>
      <c r="W2436" s="1" t="str">
        <f t="shared" si="388"/>
        <v>2014</v>
      </c>
      <c r="X2436" s="27">
        <f t="shared" si="389"/>
        <v>41994.1875</v>
      </c>
    </row>
    <row r="2437" spans="1:24" ht="48" hidden="1" x14ac:dyDescent="0.2">
      <c r="A2437" s="1">
        <v>2533</v>
      </c>
      <c r="B2437" s="7" t="s">
        <v>2533</v>
      </c>
      <c r="C2437" s="7" t="s">
        <v>6643</v>
      </c>
      <c r="D2437" s="1">
        <v>7500</v>
      </c>
      <c r="E2437" s="1">
        <v>8300</v>
      </c>
      <c r="F2437" s="1" t="s">
        <v>8218</v>
      </c>
      <c r="G2437" s="1" t="s">
        <v>8223</v>
      </c>
      <c r="H2437" s="1" t="s">
        <v>8245</v>
      </c>
      <c r="I2437" s="1">
        <v>1362160868</v>
      </c>
      <c r="J2437" s="1">
        <v>1359568911</v>
      </c>
      <c r="K2437" s="1" t="b">
        <v>0</v>
      </c>
      <c r="L2437" s="1">
        <v>136</v>
      </c>
      <c r="M2437" s="1" t="b">
        <v>1</v>
      </c>
      <c r="N2437" s="1" t="s">
        <v>8299</v>
      </c>
      <c r="O2437" s="28">
        <f t="shared" si="380"/>
        <v>1.1066666666666667</v>
      </c>
      <c r="P2437" s="29">
        <f t="shared" si="381"/>
        <v>61.029411764705884</v>
      </c>
      <c r="Q2437" s="9" t="str">
        <f t="shared" si="382"/>
        <v>music</v>
      </c>
      <c r="R2437" s="26" t="str">
        <f t="shared" si="383"/>
        <v>classical music</v>
      </c>
      <c r="S2437" s="27">
        <f t="shared" si="384"/>
        <v>41304.751284722224</v>
      </c>
      <c r="T2437" s="5" t="str">
        <f t="shared" si="385"/>
        <v>Jan</v>
      </c>
      <c r="U2437" s="5" t="str">
        <f t="shared" si="386"/>
        <v>2013</v>
      </c>
      <c r="V2437" s="5" t="str">
        <f t="shared" si="387"/>
        <v>Mar</v>
      </c>
      <c r="W2437" s="1" t="str">
        <f t="shared" si="388"/>
        <v>2013</v>
      </c>
      <c r="X2437" s="27">
        <f t="shared" si="389"/>
        <v>41334.750787037039</v>
      </c>
    </row>
    <row r="2438" spans="1:24" ht="48" hidden="1" x14ac:dyDescent="0.2">
      <c r="A2438" s="1">
        <v>2613</v>
      </c>
      <c r="B2438" s="7" t="s">
        <v>2613</v>
      </c>
      <c r="C2438" s="7" t="s">
        <v>6723</v>
      </c>
      <c r="D2438" s="1">
        <v>7500</v>
      </c>
      <c r="E2438" s="1">
        <v>7576</v>
      </c>
      <c r="F2438" s="1" t="s">
        <v>8218</v>
      </c>
      <c r="G2438" s="1" t="s">
        <v>8223</v>
      </c>
      <c r="H2438" s="1" t="s">
        <v>8245</v>
      </c>
      <c r="I2438" s="1">
        <v>1348256294</v>
      </c>
      <c r="J2438" s="1">
        <v>1345664294</v>
      </c>
      <c r="K2438" s="1" t="b">
        <v>1</v>
      </c>
      <c r="L2438" s="1">
        <v>28</v>
      </c>
      <c r="M2438" s="1" t="b">
        <v>1</v>
      </c>
      <c r="N2438" s="1" t="s">
        <v>8300</v>
      </c>
      <c r="O2438" s="28">
        <f t="shared" si="380"/>
        <v>1.0101333333333333</v>
      </c>
      <c r="P2438" s="29">
        <f t="shared" si="381"/>
        <v>270.57142857142856</v>
      </c>
      <c r="Q2438" s="9" t="str">
        <f t="shared" si="382"/>
        <v>technology</v>
      </c>
      <c r="R2438" s="26" t="str">
        <f t="shared" si="383"/>
        <v>space exploration</v>
      </c>
      <c r="S2438" s="27">
        <f t="shared" si="384"/>
        <v>41143.81821759259</v>
      </c>
      <c r="T2438" s="5" t="str">
        <f t="shared" si="385"/>
        <v>Aug</v>
      </c>
      <c r="U2438" s="5" t="str">
        <f t="shared" si="386"/>
        <v>2012</v>
      </c>
      <c r="V2438" s="5" t="str">
        <f t="shared" si="387"/>
        <v>Sep</v>
      </c>
      <c r="W2438" s="1" t="str">
        <f t="shared" si="388"/>
        <v>2012</v>
      </c>
      <c r="X2438" s="27">
        <f t="shared" si="389"/>
        <v>41173.81821759259</v>
      </c>
    </row>
    <row r="2439" spans="1:24" ht="32" hidden="1" x14ac:dyDescent="0.2">
      <c r="A2439" s="1">
        <v>2729</v>
      </c>
      <c r="B2439" s="7" t="s">
        <v>2729</v>
      </c>
      <c r="C2439" s="7" t="s">
        <v>6839</v>
      </c>
      <c r="D2439" s="1">
        <v>7500</v>
      </c>
      <c r="E2439" s="1">
        <v>7833</v>
      </c>
      <c r="F2439" s="1" t="s">
        <v>8218</v>
      </c>
      <c r="G2439" s="1" t="s">
        <v>8223</v>
      </c>
      <c r="H2439" s="1" t="s">
        <v>8245</v>
      </c>
      <c r="I2439" s="1">
        <v>1430459197</v>
      </c>
      <c r="J2439" s="1">
        <v>1427867197</v>
      </c>
      <c r="K2439" s="1" t="b">
        <v>0</v>
      </c>
      <c r="L2439" s="1">
        <v>23</v>
      </c>
      <c r="M2439" s="1" t="b">
        <v>1</v>
      </c>
      <c r="N2439" s="1" t="s">
        <v>8294</v>
      </c>
      <c r="O2439" s="28">
        <f t="shared" si="380"/>
        <v>1.0444</v>
      </c>
      <c r="P2439" s="29">
        <f t="shared" si="381"/>
        <v>340.56521739130437</v>
      </c>
      <c r="Q2439" s="9" t="str">
        <f t="shared" si="382"/>
        <v>technology</v>
      </c>
      <c r="R2439" s="26" t="str">
        <f t="shared" si="383"/>
        <v>hardware</v>
      </c>
      <c r="S2439" s="27">
        <f t="shared" si="384"/>
        <v>42095.240706018521</v>
      </c>
      <c r="T2439" s="5" t="str">
        <f t="shared" si="385"/>
        <v>Apr</v>
      </c>
      <c r="U2439" s="5" t="str">
        <f t="shared" si="386"/>
        <v>2015</v>
      </c>
      <c r="V2439" s="5" t="str">
        <f t="shared" si="387"/>
        <v>May</v>
      </c>
      <c r="W2439" s="1" t="str">
        <f t="shared" si="388"/>
        <v>2015</v>
      </c>
      <c r="X2439" s="27">
        <f t="shared" si="389"/>
        <v>42125.240706018521</v>
      </c>
    </row>
    <row r="2440" spans="1:24" ht="48" hidden="1" x14ac:dyDescent="0.2">
      <c r="A2440" s="1">
        <v>2845</v>
      </c>
      <c r="B2440" s="7" t="s">
        <v>2845</v>
      </c>
      <c r="C2440" s="7" t="s">
        <v>6955</v>
      </c>
      <c r="D2440" s="1">
        <v>7500</v>
      </c>
      <c r="E2440" s="1">
        <v>2366</v>
      </c>
      <c r="F2440" s="1" t="s">
        <v>8220</v>
      </c>
      <c r="G2440" s="1" t="s">
        <v>8223</v>
      </c>
      <c r="H2440" s="1" t="s">
        <v>8245</v>
      </c>
      <c r="I2440" s="1">
        <v>1433723033</v>
      </c>
      <c r="J2440" s="1">
        <v>1428539033</v>
      </c>
      <c r="K2440" s="1" t="b">
        <v>0</v>
      </c>
      <c r="L2440" s="1">
        <v>39</v>
      </c>
      <c r="M2440" s="1" t="b">
        <v>0</v>
      </c>
      <c r="N2440" s="1" t="s">
        <v>8270</v>
      </c>
      <c r="O2440" s="28">
        <f t="shared" si="380"/>
        <v>0.31546666666666667</v>
      </c>
      <c r="P2440" s="29">
        <f t="shared" si="381"/>
        <v>60.666666666666664</v>
      </c>
      <c r="Q2440" s="9" t="str">
        <f t="shared" si="382"/>
        <v>theater</v>
      </c>
      <c r="R2440" s="26" t="str">
        <f t="shared" si="383"/>
        <v>plays</v>
      </c>
      <c r="S2440" s="27">
        <f t="shared" si="384"/>
        <v>42103.016585648147</v>
      </c>
      <c r="T2440" s="5" t="str">
        <f t="shared" si="385"/>
        <v>Apr</v>
      </c>
      <c r="U2440" s="5" t="str">
        <f t="shared" si="386"/>
        <v>2015</v>
      </c>
      <c r="V2440" s="5" t="str">
        <f t="shared" si="387"/>
        <v>Jun</v>
      </c>
      <c r="W2440" s="1" t="str">
        <f t="shared" si="388"/>
        <v>2015</v>
      </c>
      <c r="X2440" s="27">
        <f t="shared" si="389"/>
        <v>42163.016585648147</v>
      </c>
    </row>
    <row r="2441" spans="1:24" ht="48" hidden="1" x14ac:dyDescent="0.2">
      <c r="A2441" s="1">
        <v>2898</v>
      </c>
      <c r="B2441" s="7" t="s">
        <v>2898</v>
      </c>
      <c r="C2441" s="7" t="s">
        <v>7008</v>
      </c>
      <c r="D2441" s="1">
        <v>7500</v>
      </c>
      <c r="E2441" s="1">
        <v>316</v>
      </c>
      <c r="F2441" s="1" t="s">
        <v>8220</v>
      </c>
      <c r="G2441" s="1" t="s">
        <v>8223</v>
      </c>
      <c r="H2441" s="1" t="s">
        <v>8245</v>
      </c>
      <c r="I2441" s="1">
        <v>1446307053</v>
      </c>
      <c r="J2441" s="1">
        <v>1443715053</v>
      </c>
      <c r="K2441" s="1" t="b">
        <v>0</v>
      </c>
      <c r="L2441" s="1">
        <v>12</v>
      </c>
      <c r="M2441" s="1" t="b">
        <v>0</v>
      </c>
      <c r="N2441" s="1" t="s">
        <v>8270</v>
      </c>
      <c r="O2441" s="28">
        <f t="shared" si="380"/>
        <v>4.2133333333333335E-2</v>
      </c>
      <c r="P2441" s="29">
        <f t="shared" si="381"/>
        <v>26.333333333333332</v>
      </c>
      <c r="Q2441" s="9" t="str">
        <f t="shared" si="382"/>
        <v>theater</v>
      </c>
      <c r="R2441" s="26" t="str">
        <f t="shared" si="383"/>
        <v>plays</v>
      </c>
      <c r="S2441" s="27">
        <f t="shared" si="384"/>
        <v>42278.664965277778</v>
      </c>
      <c r="T2441" s="5" t="str">
        <f t="shared" si="385"/>
        <v>Oct</v>
      </c>
      <c r="U2441" s="5" t="str">
        <f t="shared" si="386"/>
        <v>2015</v>
      </c>
      <c r="V2441" s="5" t="str">
        <f t="shared" si="387"/>
        <v>Oct</v>
      </c>
      <c r="W2441" s="1" t="str">
        <f t="shared" si="388"/>
        <v>2015</v>
      </c>
      <c r="X2441" s="27">
        <f t="shared" si="389"/>
        <v>42308.664965277778</v>
      </c>
    </row>
    <row r="2442" spans="1:24" ht="16" hidden="1" x14ac:dyDescent="0.2">
      <c r="A2442" s="1">
        <v>3586</v>
      </c>
      <c r="B2442" s="7" t="s">
        <v>3585</v>
      </c>
      <c r="C2442" s="7" t="s">
        <v>7696</v>
      </c>
      <c r="D2442" s="1">
        <v>7500</v>
      </c>
      <c r="E2442" s="1">
        <v>8207</v>
      </c>
      <c r="F2442" s="1" t="s">
        <v>8218</v>
      </c>
      <c r="G2442" s="1" t="s">
        <v>8223</v>
      </c>
      <c r="H2442" s="1" t="s">
        <v>8245</v>
      </c>
      <c r="I2442" s="1">
        <v>1474649070</v>
      </c>
      <c r="J2442" s="1">
        <v>1469465070</v>
      </c>
      <c r="K2442" s="1" t="b">
        <v>0</v>
      </c>
      <c r="L2442" s="1">
        <v>54</v>
      </c>
      <c r="M2442" s="1" t="b">
        <v>1</v>
      </c>
      <c r="N2442" s="1" t="s">
        <v>8270</v>
      </c>
      <c r="O2442" s="28">
        <f t="shared" si="380"/>
        <v>1.0942666666666667</v>
      </c>
      <c r="P2442" s="29">
        <f t="shared" si="381"/>
        <v>151.9814814814815</v>
      </c>
      <c r="Q2442" s="9" t="str">
        <f t="shared" si="382"/>
        <v>theater</v>
      </c>
      <c r="R2442" s="26" t="str">
        <f t="shared" si="383"/>
        <v>plays</v>
      </c>
      <c r="S2442" s="27">
        <f t="shared" si="384"/>
        <v>42576.697569444441</v>
      </c>
      <c r="T2442" s="5" t="str">
        <f t="shared" si="385"/>
        <v>Jul</v>
      </c>
      <c r="U2442" s="5" t="str">
        <f t="shared" si="386"/>
        <v>2016</v>
      </c>
      <c r="V2442" s="5" t="str">
        <f t="shared" si="387"/>
        <v>Sep</v>
      </c>
      <c r="W2442" s="1" t="str">
        <f t="shared" si="388"/>
        <v>2016</v>
      </c>
      <c r="X2442" s="27">
        <f t="shared" si="389"/>
        <v>42636.697569444441</v>
      </c>
    </row>
    <row r="2443" spans="1:24" ht="48" hidden="1" x14ac:dyDescent="0.2">
      <c r="A2443" s="1">
        <v>3712</v>
      </c>
      <c r="B2443" s="7" t="s">
        <v>3709</v>
      </c>
      <c r="C2443" s="7" t="s">
        <v>7822</v>
      </c>
      <c r="D2443" s="1">
        <v>7500</v>
      </c>
      <c r="E2443" s="1">
        <v>11530</v>
      </c>
      <c r="F2443" s="1" t="s">
        <v>8218</v>
      </c>
      <c r="G2443" s="1" t="s">
        <v>8223</v>
      </c>
      <c r="H2443" s="1" t="s">
        <v>8245</v>
      </c>
      <c r="I2443" s="1">
        <v>1433055540</v>
      </c>
      <c r="J2443" s="1">
        <v>1431230867</v>
      </c>
      <c r="K2443" s="1" t="b">
        <v>0</v>
      </c>
      <c r="L2443" s="1">
        <v>104</v>
      </c>
      <c r="M2443" s="1" t="b">
        <v>1</v>
      </c>
      <c r="N2443" s="1" t="s">
        <v>8270</v>
      </c>
      <c r="O2443" s="28">
        <f t="shared" si="380"/>
        <v>1.5373333333333334</v>
      </c>
      <c r="P2443" s="29">
        <f t="shared" si="381"/>
        <v>110.86538461538461</v>
      </c>
      <c r="Q2443" s="9" t="str">
        <f t="shared" si="382"/>
        <v>theater</v>
      </c>
      <c r="R2443" s="26" t="str">
        <f t="shared" si="383"/>
        <v>plays</v>
      </c>
      <c r="S2443" s="27">
        <f t="shared" si="384"/>
        <v>42134.172071759262</v>
      </c>
      <c r="T2443" s="5" t="str">
        <f t="shared" si="385"/>
        <v>May</v>
      </c>
      <c r="U2443" s="5" t="str">
        <f t="shared" si="386"/>
        <v>2015</v>
      </c>
      <c r="V2443" s="5" t="str">
        <f t="shared" si="387"/>
        <v>May</v>
      </c>
      <c r="W2443" s="1" t="str">
        <f t="shared" si="388"/>
        <v>2015</v>
      </c>
      <c r="X2443" s="27">
        <f t="shared" si="389"/>
        <v>42155.290972222225</v>
      </c>
    </row>
    <row r="2444" spans="1:24" ht="48" hidden="1" x14ac:dyDescent="0.2">
      <c r="A2444" s="1">
        <v>3806</v>
      </c>
      <c r="B2444" s="7" t="s">
        <v>3803</v>
      </c>
      <c r="C2444" s="7" t="s">
        <v>7916</v>
      </c>
      <c r="D2444" s="1">
        <v>7500</v>
      </c>
      <c r="E2444" s="1">
        <v>5</v>
      </c>
      <c r="F2444" s="1" t="s">
        <v>8220</v>
      </c>
      <c r="G2444" s="1" t="s">
        <v>8225</v>
      </c>
      <c r="H2444" s="1" t="s">
        <v>8247</v>
      </c>
      <c r="I2444" s="1">
        <v>1404022381</v>
      </c>
      <c r="J2444" s="1">
        <v>1402294381</v>
      </c>
      <c r="K2444" s="1" t="b">
        <v>0</v>
      </c>
      <c r="L2444" s="1">
        <v>1</v>
      </c>
      <c r="M2444" s="1" t="b">
        <v>0</v>
      </c>
      <c r="N2444" s="1" t="s">
        <v>8304</v>
      </c>
      <c r="O2444" s="28">
        <f t="shared" si="380"/>
        <v>6.6666666666666664E-4</v>
      </c>
      <c r="P2444" s="29">
        <f t="shared" si="381"/>
        <v>5</v>
      </c>
      <c r="Q2444" s="9" t="str">
        <f t="shared" si="382"/>
        <v>theater</v>
      </c>
      <c r="R2444" s="26" t="str">
        <f t="shared" si="383"/>
        <v>musical</v>
      </c>
      <c r="S2444" s="27">
        <f t="shared" si="384"/>
        <v>41799.259039351848</v>
      </c>
      <c r="T2444" s="5" t="str">
        <f t="shared" si="385"/>
        <v>Jun</v>
      </c>
      <c r="U2444" s="5" t="str">
        <f t="shared" si="386"/>
        <v>2014</v>
      </c>
      <c r="V2444" s="5" t="str">
        <f t="shared" si="387"/>
        <v>Jun</v>
      </c>
      <c r="W2444" s="1" t="str">
        <f t="shared" si="388"/>
        <v>2014</v>
      </c>
      <c r="X2444" s="27">
        <f t="shared" si="389"/>
        <v>41819.259039351848</v>
      </c>
    </row>
    <row r="2445" spans="1:24" ht="32" hidden="1" x14ac:dyDescent="0.2">
      <c r="A2445" s="1">
        <v>3862</v>
      </c>
      <c r="B2445" s="7" t="s">
        <v>3859</v>
      </c>
      <c r="C2445" s="7" t="s">
        <v>7971</v>
      </c>
      <c r="D2445" s="1">
        <v>7500</v>
      </c>
      <c r="E2445" s="1">
        <v>1</v>
      </c>
      <c r="F2445" s="1" t="s">
        <v>8220</v>
      </c>
      <c r="G2445" s="1" t="s">
        <v>8223</v>
      </c>
      <c r="H2445" s="1" t="s">
        <v>8245</v>
      </c>
      <c r="I2445" s="1">
        <v>1473699540</v>
      </c>
      <c r="J2445" s="1">
        <v>1472451356</v>
      </c>
      <c r="K2445" s="1" t="b">
        <v>0</v>
      </c>
      <c r="L2445" s="1">
        <v>1</v>
      </c>
      <c r="M2445" s="1" t="b">
        <v>0</v>
      </c>
      <c r="N2445" s="1" t="s">
        <v>8270</v>
      </c>
      <c r="O2445" s="28">
        <f t="shared" si="380"/>
        <v>1.3333333333333334E-4</v>
      </c>
      <c r="P2445" s="29">
        <f t="shared" si="381"/>
        <v>1</v>
      </c>
      <c r="Q2445" s="9" t="str">
        <f t="shared" si="382"/>
        <v>theater</v>
      </c>
      <c r="R2445" s="26" t="str">
        <f t="shared" si="383"/>
        <v>plays</v>
      </c>
      <c r="S2445" s="27">
        <f t="shared" si="384"/>
        <v>42611.261064814811</v>
      </c>
      <c r="T2445" s="5" t="str">
        <f t="shared" si="385"/>
        <v>Aug</v>
      </c>
      <c r="U2445" s="5" t="str">
        <f t="shared" si="386"/>
        <v>2016</v>
      </c>
      <c r="V2445" s="5" t="str">
        <f t="shared" si="387"/>
        <v>Sep</v>
      </c>
      <c r="W2445" s="1" t="str">
        <f t="shared" si="388"/>
        <v>2016</v>
      </c>
      <c r="X2445" s="27">
        <f t="shared" si="389"/>
        <v>42625.707638888889</v>
      </c>
    </row>
    <row r="2446" spans="1:24" ht="48" hidden="1" x14ac:dyDescent="0.2">
      <c r="A2446" s="1">
        <v>3880</v>
      </c>
      <c r="B2446" s="7" t="s">
        <v>3877</v>
      </c>
      <c r="C2446" s="7" t="s">
        <v>7989</v>
      </c>
      <c r="D2446" s="1">
        <v>7500</v>
      </c>
      <c r="E2446" s="1">
        <v>980</v>
      </c>
      <c r="F2446" s="1" t="s">
        <v>8219</v>
      </c>
      <c r="G2446" s="1" t="s">
        <v>8224</v>
      </c>
      <c r="H2446" s="1" t="s">
        <v>8246</v>
      </c>
      <c r="I2446" s="1">
        <v>1406761200</v>
      </c>
      <c r="J2446" s="1">
        <v>1403724820</v>
      </c>
      <c r="K2446" s="1" t="b">
        <v>0</v>
      </c>
      <c r="L2446" s="1">
        <v>17</v>
      </c>
      <c r="M2446" s="1" t="b">
        <v>0</v>
      </c>
      <c r="N2446" s="1" t="s">
        <v>8304</v>
      </c>
      <c r="O2446" s="28">
        <f t="shared" si="380"/>
        <v>0.13066666666666665</v>
      </c>
      <c r="P2446" s="29">
        <f t="shared" si="381"/>
        <v>57.647058823529413</v>
      </c>
      <c r="Q2446" s="9" t="str">
        <f t="shared" si="382"/>
        <v>theater</v>
      </c>
      <c r="R2446" s="26" t="str">
        <f t="shared" si="383"/>
        <v>musical</v>
      </c>
      <c r="S2446" s="27">
        <f t="shared" si="384"/>
        <v>41815.815046296295</v>
      </c>
      <c r="T2446" s="5" t="str">
        <f t="shared" si="385"/>
        <v>Jun</v>
      </c>
      <c r="U2446" s="5" t="str">
        <f t="shared" si="386"/>
        <v>2014</v>
      </c>
      <c r="V2446" s="5" t="str">
        <f t="shared" si="387"/>
        <v>Jul</v>
      </c>
      <c r="W2446" s="1" t="str">
        <f t="shared" si="388"/>
        <v>2014</v>
      </c>
      <c r="X2446" s="27">
        <f t="shared" si="389"/>
        <v>41850.958333333336</v>
      </c>
    </row>
    <row r="2447" spans="1:24" ht="48" hidden="1" x14ac:dyDescent="0.2">
      <c r="A2447" s="1">
        <v>3966</v>
      </c>
      <c r="B2447" s="7" t="s">
        <v>3963</v>
      </c>
      <c r="C2447" s="7" t="s">
        <v>8073</v>
      </c>
      <c r="D2447" s="1">
        <v>7500</v>
      </c>
      <c r="E2447" s="1">
        <v>45</v>
      </c>
      <c r="F2447" s="1" t="s">
        <v>8220</v>
      </c>
      <c r="G2447" s="1" t="s">
        <v>8223</v>
      </c>
      <c r="H2447" s="1" t="s">
        <v>8245</v>
      </c>
      <c r="I2447" s="1">
        <v>1406170740</v>
      </c>
      <c r="J2447" s="1">
        <v>1402506278</v>
      </c>
      <c r="K2447" s="1" t="b">
        <v>0</v>
      </c>
      <c r="L2447" s="1">
        <v>2</v>
      </c>
      <c r="M2447" s="1" t="b">
        <v>0</v>
      </c>
      <c r="N2447" s="1" t="s">
        <v>8270</v>
      </c>
      <c r="O2447" s="28">
        <f t="shared" si="380"/>
        <v>6.0000000000000001E-3</v>
      </c>
      <c r="P2447" s="29">
        <f t="shared" si="381"/>
        <v>22.5</v>
      </c>
      <c r="Q2447" s="9" t="str">
        <f t="shared" si="382"/>
        <v>theater</v>
      </c>
      <c r="R2447" s="26" t="str">
        <f t="shared" si="383"/>
        <v>plays</v>
      </c>
      <c r="S2447" s="27">
        <f t="shared" si="384"/>
        <v>41801.711550925924</v>
      </c>
      <c r="T2447" s="5" t="str">
        <f t="shared" si="385"/>
        <v>Jun</v>
      </c>
      <c r="U2447" s="5" t="str">
        <f t="shared" si="386"/>
        <v>2014</v>
      </c>
      <c r="V2447" s="5" t="str">
        <f t="shared" si="387"/>
        <v>Jul</v>
      </c>
      <c r="W2447" s="1" t="str">
        <f t="shared" si="388"/>
        <v>2014</v>
      </c>
      <c r="X2447" s="27">
        <f t="shared" si="389"/>
        <v>41844.124305555553</v>
      </c>
    </row>
    <row r="2448" spans="1:24" ht="48" hidden="1" x14ac:dyDescent="0.2">
      <c r="A2448" s="1">
        <v>1027</v>
      </c>
      <c r="B2448" s="7" t="s">
        <v>1028</v>
      </c>
      <c r="C2448" s="7" t="s">
        <v>5137</v>
      </c>
      <c r="D2448" s="1">
        <v>7501</v>
      </c>
      <c r="E2448" s="1">
        <v>7733</v>
      </c>
      <c r="F2448" s="1" t="s">
        <v>8218</v>
      </c>
      <c r="G2448" s="1" t="s">
        <v>8223</v>
      </c>
      <c r="H2448" s="1" t="s">
        <v>8245</v>
      </c>
      <c r="I2448" s="1">
        <v>1414025347</v>
      </c>
      <c r="J2448" s="1">
        <v>1411433347</v>
      </c>
      <c r="K2448" s="1" t="b">
        <v>1</v>
      </c>
      <c r="L2448" s="1">
        <v>111</v>
      </c>
      <c r="M2448" s="1" t="b">
        <v>1</v>
      </c>
      <c r="N2448" s="1" t="s">
        <v>8279</v>
      </c>
      <c r="O2448" s="28">
        <f t="shared" si="380"/>
        <v>1.0309292094387414</v>
      </c>
      <c r="P2448" s="29">
        <f t="shared" si="381"/>
        <v>69.666666666666671</v>
      </c>
      <c r="Q2448" s="9" t="str">
        <f t="shared" si="382"/>
        <v>music</v>
      </c>
      <c r="R2448" s="26" t="str">
        <f t="shared" si="383"/>
        <v>electronic music</v>
      </c>
      <c r="S2448" s="27">
        <f t="shared" si="384"/>
        <v>41905.034108796295</v>
      </c>
      <c r="T2448" s="5" t="str">
        <f t="shared" si="385"/>
        <v>Sep</v>
      </c>
      <c r="U2448" s="5" t="str">
        <f t="shared" si="386"/>
        <v>2014</v>
      </c>
      <c r="V2448" s="5" t="str">
        <f t="shared" si="387"/>
        <v>Oct</v>
      </c>
      <c r="W2448" s="1" t="str">
        <f t="shared" si="388"/>
        <v>2014</v>
      </c>
      <c r="X2448" s="27">
        <f t="shared" si="389"/>
        <v>41935.034108796295</v>
      </c>
    </row>
    <row r="2449" spans="1:24" ht="48" hidden="1" x14ac:dyDescent="0.2">
      <c r="A2449" s="1">
        <v>1235</v>
      </c>
      <c r="B2449" s="7" t="s">
        <v>1236</v>
      </c>
      <c r="C2449" s="7" t="s">
        <v>5345</v>
      </c>
      <c r="D2449" s="1">
        <v>7534</v>
      </c>
      <c r="E2449" s="1">
        <v>210</v>
      </c>
      <c r="F2449" s="1" t="s">
        <v>8219</v>
      </c>
      <c r="G2449" s="1" t="s">
        <v>8223</v>
      </c>
      <c r="H2449" s="1" t="s">
        <v>8245</v>
      </c>
      <c r="I2449" s="1">
        <v>1387077299</v>
      </c>
      <c r="J2449" s="1">
        <v>1383621299</v>
      </c>
      <c r="K2449" s="1" t="b">
        <v>0</v>
      </c>
      <c r="L2449" s="1">
        <v>6</v>
      </c>
      <c r="M2449" s="1" t="b">
        <v>0</v>
      </c>
      <c r="N2449" s="1" t="s">
        <v>8285</v>
      </c>
      <c r="O2449" s="28">
        <f t="shared" si="380"/>
        <v>2.787363950092912E-2</v>
      </c>
      <c r="P2449" s="29">
        <f t="shared" si="381"/>
        <v>35</v>
      </c>
      <c r="Q2449" s="9" t="str">
        <f t="shared" si="382"/>
        <v>music</v>
      </c>
      <c r="R2449" s="26" t="str">
        <f t="shared" si="383"/>
        <v>world music</v>
      </c>
      <c r="S2449" s="27">
        <f t="shared" si="384"/>
        <v>41583.135405092595</v>
      </c>
      <c r="T2449" s="5" t="str">
        <f t="shared" si="385"/>
        <v>Nov</v>
      </c>
      <c r="U2449" s="5" t="str">
        <f t="shared" si="386"/>
        <v>2013</v>
      </c>
      <c r="V2449" s="5" t="str">
        <f t="shared" si="387"/>
        <v>Dec</v>
      </c>
      <c r="W2449" s="1" t="str">
        <f t="shared" si="388"/>
        <v>2013</v>
      </c>
      <c r="X2449" s="27">
        <f t="shared" si="389"/>
        <v>41623.135405092595</v>
      </c>
    </row>
    <row r="2450" spans="1:24" ht="48" hidden="1" x14ac:dyDescent="0.2">
      <c r="A2450" s="1">
        <v>3363</v>
      </c>
      <c r="B2450" s="7" t="s">
        <v>3362</v>
      </c>
      <c r="C2450" s="7" t="s">
        <v>7473</v>
      </c>
      <c r="D2450" s="1">
        <v>7750</v>
      </c>
      <c r="E2450" s="1">
        <v>7860</v>
      </c>
      <c r="F2450" s="1" t="s">
        <v>8218</v>
      </c>
      <c r="G2450" s="1" t="s">
        <v>8223</v>
      </c>
      <c r="H2450" s="1" t="s">
        <v>8245</v>
      </c>
      <c r="I2450" s="1">
        <v>1408464000</v>
      </c>
      <c r="J2450" s="1">
        <v>1406831445</v>
      </c>
      <c r="K2450" s="1" t="b">
        <v>0</v>
      </c>
      <c r="L2450" s="1">
        <v>26</v>
      </c>
      <c r="M2450" s="1" t="b">
        <v>1</v>
      </c>
      <c r="N2450" s="1" t="s">
        <v>8270</v>
      </c>
      <c r="O2450" s="28">
        <f t="shared" si="380"/>
        <v>1.0141935483870967</v>
      </c>
      <c r="P2450" s="29">
        <f t="shared" si="381"/>
        <v>302.30769230769232</v>
      </c>
      <c r="Q2450" s="9" t="str">
        <f t="shared" si="382"/>
        <v>theater</v>
      </c>
      <c r="R2450" s="26" t="str">
        <f t="shared" si="383"/>
        <v>plays</v>
      </c>
      <c r="S2450" s="27">
        <f t="shared" si="384"/>
        <v>41851.771354166667</v>
      </c>
      <c r="T2450" s="5" t="str">
        <f t="shared" si="385"/>
        <v>Jul</v>
      </c>
      <c r="U2450" s="5" t="str">
        <f t="shared" si="386"/>
        <v>2014</v>
      </c>
      <c r="V2450" s="5" t="str">
        <f t="shared" si="387"/>
        <v>Aug</v>
      </c>
      <c r="W2450" s="1" t="str">
        <f t="shared" si="388"/>
        <v>2014</v>
      </c>
      <c r="X2450" s="27">
        <f t="shared" si="389"/>
        <v>41870.666666666664</v>
      </c>
    </row>
    <row r="2451" spans="1:24" ht="48" hidden="1" x14ac:dyDescent="0.2">
      <c r="A2451" s="1">
        <v>958</v>
      </c>
      <c r="B2451" s="7" t="s">
        <v>959</v>
      </c>
      <c r="C2451" s="7" t="s">
        <v>5068</v>
      </c>
      <c r="D2451" s="1">
        <v>7777</v>
      </c>
      <c r="E2451" s="1">
        <v>881</v>
      </c>
      <c r="F2451" s="1" t="s">
        <v>8220</v>
      </c>
      <c r="G2451" s="1" t="s">
        <v>8223</v>
      </c>
      <c r="H2451" s="1" t="s">
        <v>8245</v>
      </c>
      <c r="I2451" s="1">
        <v>1428641940</v>
      </c>
      <c r="J2451" s="1">
        <v>1426792563</v>
      </c>
      <c r="K2451" s="1" t="b">
        <v>0</v>
      </c>
      <c r="L2451" s="1">
        <v>17</v>
      </c>
      <c r="M2451" s="1" t="b">
        <v>0</v>
      </c>
      <c r="N2451" s="1" t="s">
        <v>8272</v>
      </c>
      <c r="O2451" s="28">
        <f t="shared" si="380"/>
        <v>0.11328275684711328</v>
      </c>
      <c r="P2451" s="29">
        <f t="shared" si="381"/>
        <v>51.823529411764703</v>
      </c>
      <c r="Q2451" s="9" t="str">
        <f t="shared" si="382"/>
        <v>technology</v>
      </c>
      <c r="R2451" s="26" t="str">
        <f t="shared" si="383"/>
        <v>wearables</v>
      </c>
      <c r="S2451" s="27">
        <f t="shared" si="384"/>
        <v>42082.802812499998</v>
      </c>
      <c r="T2451" s="5" t="str">
        <f t="shared" si="385"/>
        <v>Mar</v>
      </c>
      <c r="U2451" s="5" t="str">
        <f t="shared" si="386"/>
        <v>2015</v>
      </c>
      <c r="V2451" s="5" t="str">
        <f t="shared" si="387"/>
        <v>Apr</v>
      </c>
      <c r="W2451" s="1" t="str">
        <f t="shared" si="388"/>
        <v>2015</v>
      </c>
      <c r="X2451" s="27">
        <f t="shared" si="389"/>
        <v>42104.207638888889</v>
      </c>
    </row>
    <row r="2452" spans="1:24" ht="32" hidden="1" x14ac:dyDescent="0.2">
      <c r="A2452" s="1">
        <v>2103</v>
      </c>
      <c r="B2452" s="7" t="s">
        <v>2104</v>
      </c>
      <c r="C2452" s="7" t="s">
        <v>6213</v>
      </c>
      <c r="D2452" s="1">
        <v>7777</v>
      </c>
      <c r="E2452" s="1">
        <v>11364</v>
      </c>
      <c r="F2452" s="1" t="s">
        <v>8218</v>
      </c>
      <c r="G2452" s="1" t="s">
        <v>8223</v>
      </c>
      <c r="H2452" s="1" t="s">
        <v>8245</v>
      </c>
      <c r="I2452" s="1">
        <v>1352488027</v>
      </c>
      <c r="J2452" s="1">
        <v>1349892427</v>
      </c>
      <c r="K2452" s="1" t="b">
        <v>0</v>
      </c>
      <c r="L2452" s="1">
        <v>115</v>
      </c>
      <c r="M2452" s="1" t="b">
        <v>1</v>
      </c>
      <c r="N2452" s="1" t="s">
        <v>8278</v>
      </c>
      <c r="O2452" s="28">
        <f t="shared" si="380"/>
        <v>1.4612318374694613</v>
      </c>
      <c r="P2452" s="29">
        <f t="shared" si="381"/>
        <v>98.817391304347822</v>
      </c>
      <c r="Q2452" s="9" t="str">
        <f t="shared" si="382"/>
        <v>music</v>
      </c>
      <c r="R2452" s="26" t="str">
        <f t="shared" si="383"/>
        <v>indie rock</v>
      </c>
      <c r="S2452" s="27">
        <f t="shared" si="384"/>
        <v>41192.754942129628</v>
      </c>
      <c r="T2452" s="5" t="str">
        <f t="shared" si="385"/>
        <v>Oct</v>
      </c>
      <c r="U2452" s="5" t="str">
        <f t="shared" si="386"/>
        <v>2012</v>
      </c>
      <c r="V2452" s="5" t="str">
        <f t="shared" si="387"/>
        <v>Nov</v>
      </c>
      <c r="W2452" s="1" t="str">
        <f t="shared" si="388"/>
        <v>2012</v>
      </c>
      <c r="X2452" s="27">
        <f t="shared" si="389"/>
        <v>41222.7966087963</v>
      </c>
    </row>
    <row r="2453" spans="1:24" ht="64" hidden="1" x14ac:dyDescent="0.2">
      <c r="A2453" s="1">
        <v>1661</v>
      </c>
      <c r="B2453" s="7" t="s">
        <v>1662</v>
      </c>
      <c r="C2453" s="7" t="s">
        <v>5771</v>
      </c>
      <c r="D2453" s="1">
        <v>7900</v>
      </c>
      <c r="E2453" s="1">
        <v>8098</v>
      </c>
      <c r="F2453" s="1" t="s">
        <v>8218</v>
      </c>
      <c r="G2453" s="1" t="s">
        <v>8238</v>
      </c>
      <c r="H2453" s="1" t="s">
        <v>8248</v>
      </c>
      <c r="I2453" s="1">
        <v>1453064400</v>
      </c>
      <c r="J2453" s="1">
        <v>1449359831</v>
      </c>
      <c r="K2453" s="1" t="b">
        <v>0</v>
      </c>
      <c r="L2453" s="1">
        <v>101</v>
      </c>
      <c r="M2453" s="1" t="b">
        <v>1</v>
      </c>
      <c r="N2453" s="1" t="s">
        <v>8291</v>
      </c>
      <c r="O2453" s="28">
        <f t="shared" si="380"/>
        <v>1.0250632911392406</v>
      </c>
      <c r="P2453" s="29">
        <f t="shared" si="381"/>
        <v>80.178217821782184</v>
      </c>
      <c r="Q2453" s="9" t="str">
        <f t="shared" si="382"/>
        <v>music</v>
      </c>
      <c r="R2453" s="26" t="str">
        <f t="shared" si="383"/>
        <v>pop</v>
      </c>
      <c r="S2453" s="27">
        <f t="shared" si="384"/>
        <v>42343.998043981483</v>
      </c>
      <c r="T2453" s="5" t="str">
        <f t="shared" si="385"/>
        <v>Dec</v>
      </c>
      <c r="U2453" s="5" t="str">
        <f t="shared" si="386"/>
        <v>2015</v>
      </c>
      <c r="V2453" s="5" t="str">
        <f t="shared" si="387"/>
        <v>Jan</v>
      </c>
      <c r="W2453" s="1" t="str">
        <f t="shared" si="388"/>
        <v>2016</v>
      </c>
      <c r="X2453" s="27">
        <f t="shared" si="389"/>
        <v>42386.875</v>
      </c>
    </row>
    <row r="2454" spans="1:24" ht="48" hidden="1" x14ac:dyDescent="0.2">
      <c r="A2454" s="1">
        <v>2956</v>
      </c>
      <c r="B2454" s="7" t="s">
        <v>2956</v>
      </c>
      <c r="C2454" s="7" t="s">
        <v>7066</v>
      </c>
      <c r="D2454" s="1">
        <v>7900</v>
      </c>
      <c r="E2454" s="1">
        <v>1322</v>
      </c>
      <c r="F2454" s="1" t="s">
        <v>8219</v>
      </c>
      <c r="G2454" s="1" t="s">
        <v>8223</v>
      </c>
      <c r="H2454" s="1" t="s">
        <v>8245</v>
      </c>
      <c r="I2454" s="1">
        <v>1462402850</v>
      </c>
      <c r="J2454" s="1">
        <v>1459810850</v>
      </c>
      <c r="K2454" s="1" t="b">
        <v>0</v>
      </c>
      <c r="L2454" s="1">
        <v>20</v>
      </c>
      <c r="M2454" s="1" t="b">
        <v>0</v>
      </c>
      <c r="N2454" s="1" t="s">
        <v>8302</v>
      </c>
      <c r="O2454" s="28">
        <f t="shared" si="380"/>
        <v>0.16734177215189874</v>
      </c>
      <c r="P2454" s="29">
        <f t="shared" si="381"/>
        <v>66.099999999999994</v>
      </c>
      <c r="Q2454" s="9" t="str">
        <f t="shared" si="382"/>
        <v>theater</v>
      </c>
      <c r="R2454" s="26" t="str">
        <f t="shared" si="383"/>
        <v>spaces</v>
      </c>
      <c r="S2454" s="27">
        <f t="shared" si="384"/>
        <v>42464.958912037036</v>
      </c>
      <c r="T2454" s="5" t="str">
        <f t="shared" si="385"/>
        <v>Apr</v>
      </c>
      <c r="U2454" s="5" t="str">
        <f t="shared" si="386"/>
        <v>2016</v>
      </c>
      <c r="V2454" s="5" t="str">
        <f t="shared" si="387"/>
        <v>May</v>
      </c>
      <c r="W2454" s="1" t="str">
        <f t="shared" si="388"/>
        <v>2016</v>
      </c>
      <c r="X2454" s="27">
        <f t="shared" si="389"/>
        <v>42494.958912037036</v>
      </c>
    </row>
    <row r="2455" spans="1:24" ht="48" hidden="1" x14ac:dyDescent="0.2">
      <c r="A2455" s="1">
        <v>3046</v>
      </c>
      <c r="B2455" s="7" t="s">
        <v>3046</v>
      </c>
      <c r="C2455" s="7" t="s">
        <v>7156</v>
      </c>
      <c r="D2455" s="1">
        <v>7900</v>
      </c>
      <c r="E2455" s="1">
        <v>15077</v>
      </c>
      <c r="F2455" s="1" t="s">
        <v>8218</v>
      </c>
      <c r="G2455" s="1" t="s">
        <v>8223</v>
      </c>
      <c r="H2455" s="1" t="s">
        <v>8245</v>
      </c>
      <c r="I2455" s="1">
        <v>1410324720</v>
      </c>
      <c r="J2455" s="1">
        <v>1407784586</v>
      </c>
      <c r="K2455" s="1" t="b">
        <v>0</v>
      </c>
      <c r="L2455" s="1">
        <v>58</v>
      </c>
      <c r="M2455" s="1" t="b">
        <v>1</v>
      </c>
      <c r="N2455" s="1" t="s">
        <v>8302</v>
      </c>
      <c r="O2455" s="28">
        <f t="shared" si="380"/>
        <v>1.9084810126582279</v>
      </c>
      <c r="P2455" s="29">
        <f t="shared" si="381"/>
        <v>259.94827586206895</v>
      </c>
      <c r="Q2455" s="9" t="str">
        <f t="shared" si="382"/>
        <v>theater</v>
      </c>
      <c r="R2455" s="26" t="str">
        <f t="shared" si="383"/>
        <v>spaces</v>
      </c>
      <c r="S2455" s="27">
        <f t="shared" si="384"/>
        <v>41862.803078703706</v>
      </c>
      <c r="T2455" s="5" t="str">
        <f t="shared" si="385"/>
        <v>Aug</v>
      </c>
      <c r="U2455" s="5" t="str">
        <f t="shared" si="386"/>
        <v>2014</v>
      </c>
      <c r="V2455" s="5" t="str">
        <f t="shared" si="387"/>
        <v>Sep</v>
      </c>
      <c r="W2455" s="1" t="str">
        <f t="shared" si="388"/>
        <v>2014</v>
      </c>
      <c r="X2455" s="27">
        <f t="shared" si="389"/>
        <v>41892.202777777777</v>
      </c>
    </row>
    <row r="2456" spans="1:24" ht="48" hidden="1" x14ac:dyDescent="0.2">
      <c r="A2456" s="1">
        <v>6</v>
      </c>
      <c r="B2456" s="7" t="s">
        <v>8</v>
      </c>
      <c r="C2456" s="7" t="s">
        <v>4117</v>
      </c>
      <c r="D2456" s="1">
        <v>8000</v>
      </c>
      <c r="E2456" s="1">
        <v>8519</v>
      </c>
      <c r="F2456" s="1" t="s">
        <v>8218</v>
      </c>
      <c r="G2456" s="1" t="s">
        <v>8223</v>
      </c>
      <c r="H2456" s="1" t="s">
        <v>8245</v>
      </c>
      <c r="I2456" s="1">
        <v>1402710250</v>
      </c>
      <c r="J2456" s="1">
        <v>1401846250</v>
      </c>
      <c r="K2456" s="1" t="b">
        <v>0</v>
      </c>
      <c r="L2456" s="1">
        <v>58</v>
      </c>
      <c r="M2456" s="1" t="b">
        <v>1</v>
      </c>
      <c r="N2456" s="1" t="s">
        <v>8264</v>
      </c>
      <c r="O2456" s="28">
        <f t="shared" si="380"/>
        <v>1.064875</v>
      </c>
      <c r="P2456" s="29">
        <f t="shared" si="381"/>
        <v>146.87931034482759</v>
      </c>
      <c r="Q2456" s="9" t="str">
        <f t="shared" si="382"/>
        <v>film &amp; video</v>
      </c>
      <c r="R2456" s="26" t="str">
        <f t="shared" si="383"/>
        <v>television</v>
      </c>
      <c r="S2456" s="27">
        <f t="shared" si="384"/>
        <v>41794.072337962964</v>
      </c>
      <c r="T2456" s="5" t="str">
        <f t="shared" si="385"/>
        <v>Jun</v>
      </c>
      <c r="U2456" s="5" t="str">
        <f t="shared" si="386"/>
        <v>2014</v>
      </c>
      <c r="V2456" s="5" t="str">
        <f t="shared" si="387"/>
        <v>Jun</v>
      </c>
      <c r="W2456" s="1" t="str">
        <f t="shared" si="388"/>
        <v>2014</v>
      </c>
      <c r="X2456" s="27">
        <f t="shared" si="389"/>
        <v>41804.072337962964</v>
      </c>
    </row>
    <row r="2457" spans="1:24" ht="32" hidden="1" x14ac:dyDescent="0.2">
      <c r="A2457" s="1">
        <v>56</v>
      </c>
      <c r="B2457" s="7" t="s">
        <v>58</v>
      </c>
      <c r="C2457" s="7" t="s">
        <v>4167</v>
      </c>
      <c r="D2457" s="1">
        <v>8000</v>
      </c>
      <c r="E2457" s="1">
        <v>8581</v>
      </c>
      <c r="F2457" s="1" t="s">
        <v>8218</v>
      </c>
      <c r="G2457" s="1" t="s">
        <v>8224</v>
      </c>
      <c r="H2457" s="1" t="s">
        <v>8246</v>
      </c>
      <c r="I2457" s="1">
        <v>1433779200</v>
      </c>
      <c r="J2457" s="1">
        <v>1432559424</v>
      </c>
      <c r="K2457" s="1" t="b">
        <v>0</v>
      </c>
      <c r="L2457" s="1">
        <v>174</v>
      </c>
      <c r="M2457" s="1" t="b">
        <v>1</v>
      </c>
      <c r="N2457" s="1" t="s">
        <v>8264</v>
      </c>
      <c r="O2457" s="28">
        <f t="shared" si="380"/>
        <v>1.0726249999999999</v>
      </c>
      <c r="P2457" s="29">
        <f t="shared" si="381"/>
        <v>49.316091954022987</v>
      </c>
      <c r="Q2457" s="9" t="str">
        <f t="shared" si="382"/>
        <v>film &amp; video</v>
      </c>
      <c r="R2457" s="26" t="str">
        <f t="shared" si="383"/>
        <v>television</v>
      </c>
      <c r="S2457" s="27">
        <f t="shared" si="384"/>
        <v>42149.548888888887</v>
      </c>
      <c r="T2457" s="5" t="str">
        <f t="shared" si="385"/>
        <v>May</v>
      </c>
      <c r="U2457" s="5" t="str">
        <f t="shared" si="386"/>
        <v>2015</v>
      </c>
      <c r="V2457" s="5" t="str">
        <f t="shared" si="387"/>
        <v>Jun</v>
      </c>
      <c r="W2457" s="1" t="str">
        <f t="shared" si="388"/>
        <v>2015</v>
      </c>
      <c r="X2457" s="27">
        <f t="shared" si="389"/>
        <v>42163.666666666672</v>
      </c>
    </row>
    <row r="2458" spans="1:24" ht="48" hidden="1" x14ac:dyDescent="0.2">
      <c r="A2458" s="1">
        <v>127</v>
      </c>
      <c r="B2458" s="7" t="s">
        <v>129</v>
      </c>
      <c r="C2458" s="7" t="s">
        <v>4238</v>
      </c>
      <c r="D2458" s="1">
        <v>8000</v>
      </c>
      <c r="E2458" s="1">
        <v>190</v>
      </c>
      <c r="F2458" s="1" t="s">
        <v>8219</v>
      </c>
      <c r="G2458" s="1" t="s">
        <v>8223</v>
      </c>
      <c r="H2458" s="1" t="s">
        <v>8245</v>
      </c>
      <c r="I2458" s="1">
        <v>1428069541</v>
      </c>
      <c r="J2458" s="1">
        <v>1425481141</v>
      </c>
      <c r="K2458" s="1" t="b">
        <v>0</v>
      </c>
      <c r="L2458" s="1">
        <v>4</v>
      </c>
      <c r="M2458" s="1" t="b">
        <v>0</v>
      </c>
      <c r="N2458" s="1" t="s">
        <v>8266</v>
      </c>
      <c r="O2458" s="28">
        <f t="shared" si="380"/>
        <v>2.375E-2</v>
      </c>
      <c r="P2458" s="29">
        <f t="shared" si="381"/>
        <v>47.5</v>
      </c>
      <c r="Q2458" s="9" t="str">
        <f t="shared" si="382"/>
        <v>film &amp; video</v>
      </c>
      <c r="R2458" s="26" t="str">
        <f t="shared" si="383"/>
        <v>science fiction</v>
      </c>
      <c r="S2458" s="27">
        <f t="shared" si="384"/>
        <v>42067.62431712963</v>
      </c>
      <c r="T2458" s="5" t="str">
        <f t="shared" si="385"/>
        <v>Mar</v>
      </c>
      <c r="U2458" s="5" t="str">
        <f t="shared" si="386"/>
        <v>2015</v>
      </c>
      <c r="V2458" s="5" t="str">
        <f t="shared" si="387"/>
        <v>Apr</v>
      </c>
      <c r="W2458" s="1" t="str">
        <f t="shared" si="388"/>
        <v>2015</v>
      </c>
      <c r="X2458" s="27">
        <f t="shared" si="389"/>
        <v>42097.582650462966</v>
      </c>
    </row>
    <row r="2459" spans="1:24" ht="48" hidden="1" x14ac:dyDescent="0.2">
      <c r="A2459" s="1">
        <v>168</v>
      </c>
      <c r="B2459" s="7" t="s">
        <v>170</v>
      </c>
      <c r="C2459" s="7" t="s">
        <v>4278</v>
      </c>
      <c r="D2459" s="1">
        <v>8000</v>
      </c>
      <c r="E2459" s="1">
        <v>325</v>
      </c>
      <c r="F2459" s="1" t="s">
        <v>8220</v>
      </c>
      <c r="G2459" s="1" t="s">
        <v>8223</v>
      </c>
      <c r="H2459" s="1" t="s">
        <v>8245</v>
      </c>
      <c r="I2459" s="1">
        <v>1426791770</v>
      </c>
      <c r="J2459" s="1">
        <v>1424203370</v>
      </c>
      <c r="K2459" s="1" t="b">
        <v>0</v>
      </c>
      <c r="L2459" s="1">
        <v>3</v>
      </c>
      <c r="M2459" s="1" t="b">
        <v>0</v>
      </c>
      <c r="N2459" s="1" t="s">
        <v>8267</v>
      </c>
      <c r="O2459" s="28">
        <f t="shared" si="380"/>
        <v>4.0625000000000001E-2</v>
      </c>
      <c r="P2459" s="29">
        <f t="shared" si="381"/>
        <v>108.33333333333333</v>
      </c>
      <c r="Q2459" s="9" t="str">
        <f t="shared" si="382"/>
        <v>film &amp; video</v>
      </c>
      <c r="R2459" s="26" t="str">
        <f t="shared" si="383"/>
        <v>drama</v>
      </c>
      <c r="S2459" s="27">
        <f t="shared" si="384"/>
        <v>42052.83530092593</v>
      </c>
      <c r="T2459" s="5" t="str">
        <f t="shared" si="385"/>
        <v>Feb</v>
      </c>
      <c r="U2459" s="5" t="str">
        <f t="shared" si="386"/>
        <v>2015</v>
      </c>
      <c r="V2459" s="5" t="str">
        <f t="shared" si="387"/>
        <v>Mar</v>
      </c>
      <c r="W2459" s="1" t="str">
        <f t="shared" si="388"/>
        <v>2015</v>
      </c>
      <c r="X2459" s="27">
        <f t="shared" si="389"/>
        <v>42082.793634259258</v>
      </c>
    </row>
    <row r="2460" spans="1:24" ht="48" hidden="1" x14ac:dyDescent="0.2">
      <c r="A2460" s="1">
        <v>205</v>
      </c>
      <c r="B2460" s="7" t="s">
        <v>207</v>
      </c>
      <c r="C2460" s="7" t="s">
        <v>4315</v>
      </c>
      <c r="D2460" s="1">
        <v>8000</v>
      </c>
      <c r="E2460" s="1">
        <v>1300</v>
      </c>
      <c r="F2460" s="1" t="s">
        <v>8220</v>
      </c>
      <c r="G2460" s="1" t="s">
        <v>8223</v>
      </c>
      <c r="H2460" s="1" t="s">
        <v>8245</v>
      </c>
      <c r="I2460" s="1">
        <v>1444144222</v>
      </c>
      <c r="J2460" s="1">
        <v>1441120222</v>
      </c>
      <c r="K2460" s="1" t="b">
        <v>0</v>
      </c>
      <c r="L2460" s="1">
        <v>17</v>
      </c>
      <c r="M2460" s="1" t="b">
        <v>0</v>
      </c>
      <c r="N2460" s="1" t="s">
        <v>8267</v>
      </c>
      <c r="O2460" s="28">
        <f t="shared" si="380"/>
        <v>0.16250000000000001</v>
      </c>
      <c r="P2460" s="29">
        <f t="shared" si="381"/>
        <v>76.470588235294116</v>
      </c>
      <c r="Q2460" s="9" t="str">
        <f t="shared" si="382"/>
        <v>film &amp; video</v>
      </c>
      <c r="R2460" s="26" t="str">
        <f t="shared" si="383"/>
        <v>drama</v>
      </c>
      <c r="S2460" s="27">
        <f t="shared" si="384"/>
        <v>42248.632199074069</v>
      </c>
      <c r="T2460" s="5" t="str">
        <f t="shared" si="385"/>
        <v>Sep</v>
      </c>
      <c r="U2460" s="5" t="str">
        <f t="shared" si="386"/>
        <v>2015</v>
      </c>
      <c r="V2460" s="5" t="str">
        <f t="shared" si="387"/>
        <v>Oct</v>
      </c>
      <c r="W2460" s="1" t="str">
        <f t="shared" si="388"/>
        <v>2015</v>
      </c>
      <c r="X2460" s="27">
        <f t="shared" si="389"/>
        <v>42283.632199074069</v>
      </c>
    </row>
    <row r="2461" spans="1:24" ht="32" hidden="1" x14ac:dyDescent="0.2">
      <c r="A2461" s="1">
        <v>228</v>
      </c>
      <c r="B2461" s="7" t="s">
        <v>230</v>
      </c>
      <c r="C2461" s="7" t="s">
        <v>4338</v>
      </c>
      <c r="D2461" s="1">
        <v>8000</v>
      </c>
      <c r="E2461" s="1">
        <v>0</v>
      </c>
      <c r="F2461" s="1" t="s">
        <v>8220</v>
      </c>
      <c r="G2461" s="1" t="s">
        <v>8224</v>
      </c>
      <c r="H2461" s="1" t="s">
        <v>8246</v>
      </c>
      <c r="I2461" s="1">
        <v>1433176105</v>
      </c>
      <c r="J2461" s="1">
        <v>1427992105</v>
      </c>
      <c r="K2461" s="1" t="b">
        <v>0</v>
      </c>
      <c r="L2461" s="1">
        <v>0</v>
      </c>
      <c r="M2461" s="1" t="b">
        <v>0</v>
      </c>
      <c r="N2461" s="1" t="s">
        <v>8267</v>
      </c>
      <c r="O2461" s="28">
        <f t="shared" si="380"/>
        <v>0</v>
      </c>
      <c r="P2461" s="29">
        <f t="shared" si="381"/>
        <v>0</v>
      </c>
      <c r="Q2461" s="9" t="str">
        <f t="shared" si="382"/>
        <v>film &amp; video</v>
      </c>
      <c r="R2461" s="26" t="str">
        <f t="shared" si="383"/>
        <v>drama</v>
      </c>
      <c r="S2461" s="27">
        <f t="shared" si="384"/>
        <v>42096.686400462961</v>
      </c>
      <c r="T2461" s="5" t="str">
        <f t="shared" si="385"/>
        <v>Apr</v>
      </c>
      <c r="U2461" s="5" t="str">
        <f t="shared" si="386"/>
        <v>2015</v>
      </c>
      <c r="V2461" s="5" t="str">
        <f t="shared" si="387"/>
        <v>Jun</v>
      </c>
      <c r="W2461" s="1" t="str">
        <f t="shared" si="388"/>
        <v>2015</v>
      </c>
      <c r="X2461" s="27">
        <f t="shared" si="389"/>
        <v>42156.686400462961</v>
      </c>
    </row>
    <row r="2462" spans="1:24" ht="32" hidden="1" x14ac:dyDescent="0.2">
      <c r="A2462" s="1">
        <v>255</v>
      </c>
      <c r="B2462" s="7" t="s">
        <v>256</v>
      </c>
      <c r="C2462" s="7" t="s">
        <v>4365</v>
      </c>
      <c r="D2462" s="1">
        <v>8000</v>
      </c>
      <c r="E2462" s="1">
        <v>8538.66</v>
      </c>
      <c r="F2462" s="1" t="s">
        <v>8218</v>
      </c>
      <c r="G2462" s="1" t="s">
        <v>8223</v>
      </c>
      <c r="H2462" s="1" t="s">
        <v>8245</v>
      </c>
      <c r="I2462" s="1">
        <v>1300275482</v>
      </c>
      <c r="J2462" s="1">
        <v>1297687082</v>
      </c>
      <c r="K2462" s="1" t="b">
        <v>1</v>
      </c>
      <c r="L2462" s="1">
        <v>188</v>
      </c>
      <c r="M2462" s="1" t="b">
        <v>1</v>
      </c>
      <c r="N2462" s="1" t="s">
        <v>8268</v>
      </c>
      <c r="O2462" s="28">
        <f t="shared" si="380"/>
        <v>1.0673325</v>
      </c>
      <c r="P2462" s="29">
        <f t="shared" si="381"/>
        <v>45.418404255319146</v>
      </c>
      <c r="Q2462" s="9" t="str">
        <f t="shared" si="382"/>
        <v>film &amp; video</v>
      </c>
      <c r="R2462" s="26" t="str">
        <f t="shared" si="383"/>
        <v>documentary</v>
      </c>
      <c r="S2462" s="27">
        <f t="shared" si="384"/>
        <v>40588.526412037041</v>
      </c>
      <c r="T2462" s="5" t="str">
        <f t="shared" si="385"/>
        <v>Feb</v>
      </c>
      <c r="U2462" s="5" t="str">
        <f t="shared" si="386"/>
        <v>2011</v>
      </c>
      <c r="V2462" s="5" t="str">
        <f t="shared" si="387"/>
        <v>Mar</v>
      </c>
      <c r="W2462" s="1" t="str">
        <f t="shared" si="388"/>
        <v>2011</v>
      </c>
      <c r="X2462" s="27">
        <f t="shared" si="389"/>
        <v>40618.48474537037</v>
      </c>
    </row>
    <row r="2463" spans="1:24" ht="48" hidden="1" x14ac:dyDescent="0.2">
      <c r="A2463" s="1">
        <v>312</v>
      </c>
      <c r="B2463" s="7" t="s">
        <v>313</v>
      </c>
      <c r="C2463" s="7" t="s">
        <v>4422</v>
      </c>
      <c r="D2463" s="1">
        <v>8000</v>
      </c>
      <c r="E2463" s="1">
        <v>8950</v>
      </c>
      <c r="F2463" s="1" t="s">
        <v>8218</v>
      </c>
      <c r="G2463" s="1" t="s">
        <v>8223</v>
      </c>
      <c r="H2463" s="1" t="s">
        <v>8245</v>
      </c>
      <c r="I2463" s="1">
        <v>1365973432</v>
      </c>
      <c r="J2463" s="1">
        <v>1363381432</v>
      </c>
      <c r="K2463" s="1" t="b">
        <v>1</v>
      </c>
      <c r="L2463" s="1">
        <v>146</v>
      </c>
      <c r="M2463" s="1" t="b">
        <v>1</v>
      </c>
      <c r="N2463" s="1" t="s">
        <v>8268</v>
      </c>
      <c r="O2463" s="28">
        <f t="shared" si="380"/>
        <v>1.1187499999999999</v>
      </c>
      <c r="P2463" s="29">
        <f t="shared" si="381"/>
        <v>61.301369863013697</v>
      </c>
      <c r="Q2463" s="9" t="str">
        <f t="shared" si="382"/>
        <v>film &amp; video</v>
      </c>
      <c r="R2463" s="26" t="str">
        <f t="shared" si="383"/>
        <v>documentary</v>
      </c>
      <c r="S2463" s="27">
        <f t="shared" si="384"/>
        <v>41348.877685185187</v>
      </c>
      <c r="T2463" s="5" t="str">
        <f t="shared" si="385"/>
        <v>Mar</v>
      </c>
      <c r="U2463" s="5" t="str">
        <f t="shared" si="386"/>
        <v>2013</v>
      </c>
      <c r="V2463" s="5" t="str">
        <f t="shared" si="387"/>
        <v>Apr</v>
      </c>
      <c r="W2463" s="1" t="str">
        <f t="shared" si="388"/>
        <v>2013</v>
      </c>
      <c r="X2463" s="27">
        <f t="shared" si="389"/>
        <v>41378.877685185187</v>
      </c>
    </row>
    <row r="2464" spans="1:24" ht="48" hidden="1" x14ac:dyDescent="0.2">
      <c r="A2464" s="1">
        <v>419</v>
      </c>
      <c r="B2464" s="7" t="s">
        <v>420</v>
      </c>
      <c r="C2464" s="7" t="s">
        <v>4529</v>
      </c>
      <c r="D2464" s="1">
        <v>8000</v>
      </c>
      <c r="E2464" s="1">
        <v>8035</v>
      </c>
      <c r="F2464" s="1" t="s">
        <v>8218</v>
      </c>
      <c r="G2464" s="1" t="s">
        <v>8223</v>
      </c>
      <c r="H2464" s="1" t="s">
        <v>8245</v>
      </c>
      <c r="I2464" s="1">
        <v>1372536787</v>
      </c>
      <c r="J2464" s="1">
        <v>1367352787</v>
      </c>
      <c r="K2464" s="1" t="b">
        <v>0</v>
      </c>
      <c r="L2464" s="1">
        <v>73</v>
      </c>
      <c r="M2464" s="1" t="b">
        <v>1</v>
      </c>
      <c r="N2464" s="1" t="s">
        <v>8268</v>
      </c>
      <c r="O2464" s="28">
        <f t="shared" si="380"/>
        <v>1.004375</v>
      </c>
      <c r="P2464" s="29">
        <f t="shared" si="381"/>
        <v>110.06849315068493</v>
      </c>
      <c r="Q2464" s="9" t="str">
        <f t="shared" si="382"/>
        <v>film &amp; video</v>
      </c>
      <c r="R2464" s="26" t="str">
        <f t="shared" si="383"/>
        <v>documentary</v>
      </c>
      <c r="S2464" s="27">
        <f t="shared" si="384"/>
        <v>41394.842442129629</v>
      </c>
      <c r="T2464" s="5" t="str">
        <f t="shared" si="385"/>
        <v>Apr</v>
      </c>
      <c r="U2464" s="5" t="str">
        <f t="shared" si="386"/>
        <v>2013</v>
      </c>
      <c r="V2464" s="5" t="str">
        <f t="shared" si="387"/>
        <v>Jun</v>
      </c>
      <c r="W2464" s="1" t="str">
        <f t="shared" si="388"/>
        <v>2013</v>
      </c>
      <c r="X2464" s="27">
        <f t="shared" si="389"/>
        <v>41454.842442129629</v>
      </c>
    </row>
    <row r="2465" spans="1:24" ht="48" hidden="1" x14ac:dyDescent="0.2">
      <c r="A2465" s="1">
        <v>512</v>
      </c>
      <c r="B2465" s="7" t="s">
        <v>513</v>
      </c>
      <c r="C2465" s="7" t="s">
        <v>4622</v>
      </c>
      <c r="D2465" s="1">
        <v>8000</v>
      </c>
      <c r="E2465" s="1">
        <v>11</v>
      </c>
      <c r="F2465" s="1" t="s">
        <v>8220</v>
      </c>
      <c r="G2465" s="1" t="s">
        <v>8223</v>
      </c>
      <c r="H2465" s="1" t="s">
        <v>8245</v>
      </c>
      <c r="I2465" s="1">
        <v>1479667727</v>
      </c>
      <c r="J2465" s="1">
        <v>1475776127</v>
      </c>
      <c r="K2465" s="1" t="b">
        <v>0</v>
      </c>
      <c r="L2465" s="1">
        <v>2</v>
      </c>
      <c r="M2465" s="1" t="b">
        <v>0</v>
      </c>
      <c r="N2465" s="1" t="s">
        <v>8269</v>
      </c>
      <c r="O2465" s="28">
        <f t="shared" si="380"/>
        <v>1.3749999999999999E-3</v>
      </c>
      <c r="P2465" s="29">
        <f t="shared" si="381"/>
        <v>5.5</v>
      </c>
      <c r="Q2465" s="9" t="str">
        <f t="shared" si="382"/>
        <v>film &amp; video</v>
      </c>
      <c r="R2465" s="26" t="str">
        <f t="shared" si="383"/>
        <v>animation</v>
      </c>
      <c r="S2465" s="27">
        <f t="shared" si="384"/>
        <v>42649.742210648154</v>
      </c>
      <c r="T2465" s="5" t="str">
        <f t="shared" si="385"/>
        <v>Oct</v>
      </c>
      <c r="U2465" s="5" t="str">
        <f t="shared" si="386"/>
        <v>2016</v>
      </c>
      <c r="V2465" s="5" t="str">
        <f t="shared" si="387"/>
        <v>Nov</v>
      </c>
      <c r="W2465" s="1" t="str">
        <f t="shared" si="388"/>
        <v>2016</v>
      </c>
      <c r="X2465" s="27">
        <f t="shared" si="389"/>
        <v>42694.783877314811</v>
      </c>
    </row>
    <row r="2466" spans="1:24" ht="32" hidden="1" x14ac:dyDescent="0.2">
      <c r="A2466" s="1">
        <v>556</v>
      </c>
      <c r="B2466" s="7" t="s">
        <v>557</v>
      </c>
      <c r="C2466" s="7" t="s">
        <v>4666</v>
      </c>
      <c r="D2466" s="1">
        <v>8000</v>
      </c>
      <c r="E2466" s="1">
        <v>200</v>
      </c>
      <c r="F2466" s="1" t="s">
        <v>8220</v>
      </c>
      <c r="G2466" s="1" t="s">
        <v>8223</v>
      </c>
      <c r="H2466" s="1" t="s">
        <v>8245</v>
      </c>
      <c r="I2466" s="1">
        <v>1452112717</v>
      </c>
      <c r="J2466" s="1">
        <v>1449520717</v>
      </c>
      <c r="K2466" s="1" t="b">
        <v>0</v>
      </c>
      <c r="L2466" s="1">
        <v>1</v>
      </c>
      <c r="M2466" s="1" t="b">
        <v>0</v>
      </c>
      <c r="N2466" s="1" t="s">
        <v>8271</v>
      </c>
      <c r="O2466" s="28">
        <f t="shared" si="380"/>
        <v>2.5000000000000001E-2</v>
      </c>
      <c r="P2466" s="29">
        <f t="shared" si="381"/>
        <v>200</v>
      </c>
      <c r="Q2466" s="9" t="str">
        <f t="shared" si="382"/>
        <v>technology</v>
      </c>
      <c r="R2466" s="26" t="str">
        <f t="shared" si="383"/>
        <v>web</v>
      </c>
      <c r="S2466" s="27">
        <f t="shared" si="384"/>
        <v>42345.860150462962</v>
      </c>
      <c r="T2466" s="5" t="str">
        <f t="shared" si="385"/>
        <v>Dec</v>
      </c>
      <c r="U2466" s="5" t="str">
        <f t="shared" si="386"/>
        <v>2015</v>
      </c>
      <c r="V2466" s="5" t="str">
        <f t="shared" si="387"/>
        <v>Jan</v>
      </c>
      <c r="W2466" s="1" t="str">
        <f t="shared" si="388"/>
        <v>2016</v>
      </c>
      <c r="X2466" s="27">
        <f t="shared" si="389"/>
        <v>42375.860150462962</v>
      </c>
    </row>
    <row r="2467" spans="1:24" ht="48" hidden="1" x14ac:dyDescent="0.2">
      <c r="A2467" s="1">
        <v>655</v>
      </c>
      <c r="B2467" s="7" t="s">
        <v>656</v>
      </c>
      <c r="C2467" s="7" t="s">
        <v>4765</v>
      </c>
      <c r="D2467" s="1">
        <v>8000</v>
      </c>
      <c r="E2467" s="1">
        <v>11751</v>
      </c>
      <c r="F2467" s="1" t="s">
        <v>8218</v>
      </c>
      <c r="G2467" s="1" t="s">
        <v>8223</v>
      </c>
      <c r="H2467" s="1" t="s">
        <v>8245</v>
      </c>
      <c r="I2467" s="1">
        <v>1426197512</v>
      </c>
      <c r="J2467" s="1">
        <v>1423609112</v>
      </c>
      <c r="K2467" s="1" t="b">
        <v>0</v>
      </c>
      <c r="L2467" s="1">
        <v>274</v>
      </c>
      <c r="M2467" s="1" t="b">
        <v>1</v>
      </c>
      <c r="N2467" s="1" t="s">
        <v>8272</v>
      </c>
      <c r="O2467" s="28">
        <f t="shared" si="380"/>
        <v>1.4688749999999999</v>
      </c>
      <c r="P2467" s="29">
        <f t="shared" si="381"/>
        <v>42.886861313868614</v>
      </c>
      <c r="Q2467" s="9" t="str">
        <f t="shared" si="382"/>
        <v>technology</v>
      </c>
      <c r="R2467" s="26" t="str">
        <f t="shared" si="383"/>
        <v>wearables</v>
      </c>
      <c r="S2467" s="27">
        <f t="shared" si="384"/>
        <v>42045.957314814819</v>
      </c>
      <c r="T2467" s="5" t="str">
        <f t="shared" si="385"/>
        <v>Feb</v>
      </c>
      <c r="U2467" s="5" t="str">
        <f t="shared" si="386"/>
        <v>2015</v>
      </c>
      <c r="V2467" s="5" t="str">
        <f t="shared" si="387"/>
        <v>Mar</v>
      </c>
      <c r="W2467" s="1" t="str">
        <f t="shared" si="388"/>
        <v>2015</v>
      </c>
      <c r="X2467" s="27">
        <f t="shared" si="389"/>
        <v>42075.915648148148</v>
      </c>
    </row>
    <row r="2468" spans="1:24" ht="48" hidden="1" x14ac:dyDescent="0.2">
      <c r="A2468" s="1">
        <v>794</v>
      </c>
      <c r="B2468" s="7" t="s">
        <v>795</v>
      </c>
      <c r="C2468" s="7" t="s">
        <v>4904</v>
      </c>
      <c r="D2468" s="1">
        <v>8000</v>
      </c>
      <c r="E2468" s="1">
        <v>8425</v>
      </c>
      <c r="F2468" s="1" t="s">
        <v>8218</v>
      </c>
      <c r="G2468" s="1" t="s">
        <v>8223</v>
      </c>
      <c r="H2468" s="1" t="s">
        <v>8245</v>
      </c>
      <c r="I2468" s="1">
        <v>1315242360</v>
      </c>
      <c r="J2468" s="1">
        <v>1310438737</v>
      </c>
      <c r="K2468" s="1" t="b">
        <v>0</v>
      </c>
      <c r="L2468" s="1">
        <v>53</v>
      </c>
      <c r="M2468" s="1" t="b">
        <v>1</v>
      </c>
      <c r="N2468" s="1" t="s">
        <v>8275</v>
      </c>
      <c r="O2468" s="28">
        <f t="shared" si="380"/>
        <v>1.0531250000000001</v>
      </c>
      <c r="P2468" s="29">
        <f t="shared" si="381"/>
        <v>158.96226415094338</v>
      </c>
      <c r="Q2468" s="9" t="str">
        <f t="shared" si="382"/>
        <v>music</v>
      </c>
      <c r="R2468" s="26" t="str">
        <f t="shared" si="383"/>
        <v>rock</v>
      </c>
      <c r="S2468" s="27">
        <f t="shared" si="384"/>
        <v>40736.115011574075</v>
      </c>
      <c r="T2468" s="5" t="str">
        <f t="shared" si="385"/>
        <v>Jul</v>
      </c>
      <c r="U2468" s="5" t="str">
        <f t="shared" si="386"/>
        <v>2011</v>
      </c>
      <c r="V2468" s="5" t="str">
        <f t="shared" si="387"/>
        <v>Sep</v>
      </c>
      <c r="W2468" s="1" t="str">
        <f t="shared" si="388"/>
        <v>2011</v>
      </c>
      <c r="X2468" s="27">
        <f t="shared" si="389"/>
        <v>40791.712500000001</v>
      </c>
    </row>
    <row r="2469" spans="1:24" ht="16" hidden="1" x14ac:dyDescent="0.2">
      <c r="A2469" s="1">
        <v>806</v>
      </c>
      <c r="B2469" s="7" t="s">
        <v>807</v>
      </c>
      <c r="C2469" s="7" t="s">
        <v>4916</v>
      </c>
      <c r="D2469" s="1">
        <v>8000</v>
      </c>
      <c r="E2469" s="1">
        <v>8355</v>
      </c>
      <c r="F2469" s="1" t="s">
        <v>8218</v>
      </c>
      <c r="G2469" s="1" t="s">
        <v>8223</v>
      </c>
      <c r="H2469" s="1" t="s">
        <v>8245</v>
      </c>
      <c r="I2469" s="1">
        <v>1315413339</v>
      </c>
      <c r="J2469" s="1">
        <v>1312821339</v>
      </c>
      <c r="K2469" s="1" t="b">
        <v>0</v>
      </c>
      <c r="L2469" s="1">
        <v>71</v>
      </c>
      <c r="M2469" s="1" t="b">
        <v>1</v>
      </c>
      <c r="N2469" s="1" t="s">
        <v>8275</v>
      </c>
      <c r="O2469" s="28">
        <f t="shared" si="380"/>
        <v>1.0443750000000001</v>
      </c>
      <c r="P2469" s="29">
        <f t="shared" si="381"/>
        <v>117.67605633802818</v>
      </c>
      <c r="Q2469" s="9" t="str">
        <f t="shared" si="382"/>
        <v>music</v>
      </c>
      <c r="R2469" s="26" t="str">
        <f t="shared" si="383"/>
        <v>rock</v>
      </c>
      <c r="S2469" s="27">
        <f t="shared" si="384"/>
        <v>40763.691423611112</v>
      </c>
      <c r="T2469" s="5" t="str">
        <f t="shared" si="385"/>
        <v>Aug</v>
      </c>
      <c r="U2469" s="5" t="str">
        <f t="shared" si="386"/>
        <v>2011</v>
      </c>
      <c r="V2469" s="5" t="str">
        <f t="shared" si="387"/>
        <v>Sep</v>
      </c>
      <c r="W2469" s="1" t="str">
        <f t="shared" si="388"/>
        <v>2011</v>
      </c>
      <c r="X2469" s="27">
        <f t="shared" si="389"/>
        <v>40793.691423611112</v>
      </c>
    </row>
    <row r="2470" spans="1:24" ht="48" hidden="1" x14ac:dyDescent="0.2">
      <c r="A2470" s="1">
        <v>872</v>
      </c>
      <c r="B2470" s="7" t="s">
        <v>873</v>
      </c>
      <c r="C2470" s="7" t="s">
        <v>4982</v>
      </c>
      <c r="D2470" s="1">
        <v>8000</v>
      </c>
      <c r="E2470" s="1">
        <v>65</v>
      </c>
      <c r="F2470" s="1" t="s">
        <v>8220</v>
      </c>
      <c r="G2470" s="1" t="s">
        <v>8223</v>
      </c>
      <c r="H2470" s="1" t="s">
        <v>8245</v>
      </c>
      <c r="I2470" s="1">
        <v>1299786527</v>
      </c>
      <c r="J2470" s="1">
        <v>1295898527</v>
      </c>
      <c r="K2470" s="1" t="b">
        <v>0</v>
      </c>
      <c r="L2470" s="1">
        <v>2</v>
      </c>
      <c r="M2470" s="1" t="b">
        <v>0</v>
      </c>
      <c r="N2470" s="1" t="s">
        <v>8277</v>
      </c>
      <c r="O2470" s="28">
        <f t="shared" si="380"/>
        <v>8.1250000000000003E-3</v>
      </c>
      <c r="P2470" s="29">
        <f t="shared" si="381"/>
        <v>32.5</v>
      </c>
      <c r="Q2470" s="9" t="str">
        <f t="shared" si="382"/>
        <v>music</v>
      </c>
      <c r="R2470" s="26" t="str">
        <f t="shared" si="383"/>
        <v>jazz</v>
      </c>
      <c r="S2470" s="27">
        <f t="shared" si="384"/>
        <v>40567.825543981482</v>
      </c>
      <c r="T2470" s="5" t="str">
        <f t="shared" si="385"/>
        <v>Jan</v>
      </c>
      <c r="U2470" s="5" t="str">
        <f t="shared" si="386"/>
        <v>2011</v>
      </c>
      <c r="V2470" s="5" t="str">
        <f t="shared" si="387"/>
        <v>Mar</v>
      </c>
      <c r="W2470" s="1" t="str">
        <f t="shared" si="388"/>
        <v>2011</v>
      </c>
      <c r="X2470" s="27">
        <f t="shared" si="389"/>
        <v>40612.825543981482</v>
      </c>
    </row>
    <row r="2471" spans="1:24" ht="48" hidden="1" x14ac:dyDescent="0.2">
      <c r="A2471" s="1">
        <v>891</v>
      </c>
      <c r="B2471" s="7" t="s">
        <v>892</v>
      </c>
      <c r="C2471" s="7" t="s">
        <v>5001</v>
      </c>
      <c r="D2471" s="1">
        <v>8000</v>
      </c>
      <c r="E2471" s="1">
        <v>260</v>
      </c>
      <c r="F2471" s="1" t="s">
        <v>8220</v>
      </c>
      <c r="G2471" s="1" t="s">
        <v>8223</v>
      </c>
      <c r="H2471" s="1" t="s">
        <v>8245</v>
      </c>
      <c r="I2471" s="1">
        <v>1408581930</v>
      </c>
      <c r="J2471" s="1">
        <v>1405989930</v>
      </c>
      <c r="K2471" s="1" t="b">
        <v>0</v>
      </c>
      <c r="L2471" s="1">
        <v>9</v>
      </c>
      <c r="M2471" s="1" t="b">
        <v>0</v>
      </c>
      <c r="N2471" s="1" t="s">
        <v>8278</v>
      </c>
      <c r="O2471" s="28">
        <f t="shared" si="380"/>
        <v>3.2500000000000001E-2</v>
      </c>
      <c r="P2471" s="29">
        <f t="shared" si="381"/>
        <v>28.888888888888889</v>
      </c>
      <c r="Q2471" s="9" t="str">
        <f t="shared" si="382"/>
        <v>music</v>
      </c>
      <c r="R2471" s="26" t="str">
        <f t="shared" si="383"/>
        <v>indie rock</v>
      </c>
      <c r="S2471" s="27">
        <f t="shared" si="384"/>
        <v>41842.031597222223</v>
      </c>
      <c r="T2471" s="5" t="str">
        <f t="shared" si="385"/>
        <v>Jul</v>
      </c>
      <c r="U2471" s="5" t="str">
        <f t="shared" si="386"/>
        <v>2014</v>
      </c>
      <c r="V2471" s="5" t="str">
        <f t="shared" si="387"/>
        <v>Aug</v>
      </c>
      <c r="W2471" s="1" t="str">
        <f t="shared" si="388"/>
        <v>2014</v>
      </c>
      <c r="X2471" s="27">
        <f t="shared" si="389"/>
        <v>41872.031597222223</v>
      </c>
    </row>
    <row r="2472" spans="1:24" ht="48" hidden="1" x14ac:dyDescent="0.2">
      <c r="A2472" s="1">
        <v>895</v>
      </c>
      <c r="B2472" s="7" t="s">
        <v>896</v>
      </c>
      <c r="C2472" s="7" t="s">
        <v>5005</v>
      </c>
      <c r="D2472" s="1">
        <v>8000</v>
      </c>
      <c r="E2472" s="1">
        <v>195</v>
      </c>
      <c r="F2472" s="1" t="s">
        <v>8220</v>
      </c>
      <c r="G2472" s="1" t="s">
        <v>8223</v>
      </c>
      <c r="H2472" s="1" t="s">
        <v>8245</v>
      </c>
      <c r="I2472" s="1">
        <v>1287975829</v>
      </c>
      <c r="J2472" s="1">
        <v>1284087829</v>
      </c>
      <c r="K2472" s="1" t="b">
        <v>0</v>
      </c>
      <c r="L2472" s="1">
        <v>7</v>
      </c>
      <c r="M2472" s="1" t="b">
        <v>0</v>
      </c>
      <c r="N2472" s="1" t="s">
        <v>8278</v>
      </c>
      <c r="O2472" s="28">
        <f t="shared" si="380"/>
        <v>2.4375000000000001E-2</v>
      </c>
      <c r="P2472" s="29">
        <f t="shared" si="381"/>
        <v>27.857142857142858</v>
      </c>
      <c r="Q2472" s="9" t="str">
        <f t="shared" si="382"/>
        <v>music</v>
      </c>
      <c r="R2472" s="26" t="str">
        <f t="shared" si="383"/>
        <v>indie rock</v>
      </c>
      <c r="S2472" s="27">
        <f t="shared" si="384"/>
        <v>40431.127650462964</v>
      </c>
      <c r="T2472" s="5" t="str">
        <f t="shared" si="385"/>
        <v>Sep</v>
      </c>
      <c r="U2472" s="5" t="str">
        <f t="shared" si="386"/>
        <v>2010</v>
      </c>
      <c r="V2472" s="5" t="str">
        <f t="shared" si="387"/>
        <v>Oct</v>
      </c>
      <c r="W2472" s="1" t="str">
        <f t="shared" si="388"/>
        <v>2010</v>
      </c>
      <c r="X2472" s="27">
        <f t="shared" si="389"/>
        <v>40476.127650462964</v>
      </c>
    </row>
    <row r="2473" spans="1:24" ht="48" hidden="1" x14ac:dyDescent="0.2">
      <c r="A2473" s="1">
        <v>896</v>
      </c>
      <c r="B2473" s="7" t="s">
        <v>897</v>
      </c>
      <c r="C2473" s="7" t="s">
        <v>5006</v>
      </c>
      <c r="D2473" s="1">
        <v>8000</v>
      </c>
      <c r="E2473" s="1">
        <v>3200</v>
      </c>
      <c r="F2473" s="1" t="s">
        <v>8220</v>
      </c>
      <c r="G2473" s="1" t="s">
        <v>8223</v>
      </c>
      <c r="H2473" s="1" t="s">
        <v>8245</v>
      </c>
      <c r="I2473" s="1">
        <v>1440734400</v>
      </c>
      <c r="J2473" s="1">
        <v>1438549026</v>
      </c>
      <c r="K2473" s="1" t="b">
        <v>0</v>
      </c>
      <c r="L2473" s="1">
        <v>72</v>
      </c>
      <c r="M2473" s="1" t="b">
        <v>0</v>
      </c>
      <c r="N2473" s="1" t="s">
        <v>8278</v>
      </c>
      <c r="O2473" s="28">
        <f t="shared" si="380"/>
        <v>0.4</v>
      </c>
      <c r="P2473" s="29">
        <f t="shared" si="381"/>
        <v>44.444444444444443</v>
      </c>
      <c r="Q2473" s="9" t="str">
        <f t="shared" si="382"/>
        <v>music</v>
      </c>
      <c r="R2473" s="26" t="str">
        <f t="shared" si="383"/>
        <v>indie rock</v>
      </c>
      <c r="S2473" s="27">
        <f t="shared" si="384"/>
        <v>42218.872986111113</v>
      </c>
      <c r="T2473" s="5" t="str">
        <f t="shared" si="385"/>
        <v>Aug</v>
      </c>
      <c r="U2473" s="5" t="str">
        <f t="shared" si="386"/>
        <v>2015</v>
      </c>
      <c r="V2473" s="5" t="str">
        <f t="shared" si="387"/>
        <v>Aug</v>
      </c>
      <c r="W2473" s="1" t="str">
        <f t="shared" si="388"/>
        <v>2015</v>
      </c>
      <c r="X2473" s="27">
        <f t="shared" si="389"/>
        <v>42244.166666666672</v>
      </c>
    </row>
    <row r="2474" spans="1:24" ht="48" hidden="1" x14ac:dyDescent="0.2">
      <c r="A2474" s="1">
        <v>968</v>
      </c>
      <c r="B2474" s="7" t="s">
        <v>969</v>
      </c>
      <c r="C2474" s="7" t="s">
        <v>5078</v>
      </c>
      <c r="D2474" s="1">
        <v>8000</v>
      </c>
      <c r="E2474" s="1">
        <v>106</v>
      </c>
      <c r="F2474" s="1" t="s">
        <v>8220</v>
      </c>
      <c r="G2474" s="1" t="s">
        <v>8223</v>
      </c>
      <c r="H2474" s="1" t="s">
        <v>8245</v>
      </c>
      <c r="I2474" s="1">
        <v>1408134034</v>
      </c>
      <c r="J2474" s="1">
        <v>1405542034</v>
      </c>
      <c r="K2474" s="1" t="b">
        <v>0</v>
      </c>
      <c r="L2474" s="1">
        <v>4</v>
      </c>
      <c r="M2474" s="1" t="b">
        <v>0</v>
      </c>
      <c r="N2474" s="1" t="s">
        <v>8272</v>
      </c>
      <c r="O2474" s="28">
        <f t="shared" si="380"/>
        <v>1.325E-2</v>
      </c>
      <c r="P2474" s="29">
        <f t="shared" si="381"/>
        <v>26.5</v>
      </c>
      <c r="Q2474" s="9" t="str">
        <f t="shared" si="382"/>
        <v>technology</v>
      </c>
      <c r="R2474" s="26" t="str">
        <f t="shared" si="383"/>
        <v>wearables</v>
      </c>
      <c r="S2474" s="27">
        <f t="shared" si="384"/>
        <v>41836.847615740742</v>
      </c>
      <c r="T2474" s="5" t="str">
        <f t="shared" si="385"/>
        <v>Jul</v>
      </c>
      <c r="U2474" s="5" t="str">
        <f t="shared" si="386"/>
        <v>2014</v>
      </c>
      <c r="V2474" s="5" t="str">
        <f t="shared" si="387"/>
        <v>Aug</v>
      </c>
      <c r="W2474" s="1" t="str">
        <f t="shared" si="388"/>
        <v>2014</v>
      </c>
      <c r="X2474" s="27">
        <f t="shared" si="389"/>
        <v>41866.847615740742</v>
      </c>
    </row>
    <row r="2475" spans="1:24" ht="48" hidden="1" x14ac:dyDescent="0.2">
      <c r="A2475" s="1">
        <v>1102</v>
      </c>
      <c r="B2475" s="7" t="s">
        <v>1103</v>
      </c>
      <c r="C2475" s="7" t="s">
        <v>5212</v>
      </c>
      <c r="D2475" s="1">
        <v>8000</v>
      </c>
      <c r="E2475" s="1">
        <v>425</v>
      </c>
      <c r="F2475" s="1" t="s">
        <v>8220</v>
      </c>
      <c r="G2475" s="1" t="s">
        <v>8223</v>
      </c>
      <c r="H2475" s="1" t="s">
        <v>8245</v>
      </c>
      <c r="I2475" s="1">
        <v>1386568740</v>
      </c>
      <c r="J2475" s="1">
        <v>1383095125</v>
      </c>
      <c r="K2475" s="1" t="b">
        <v>0</v>
      </c>
      <c r="L2475" s="1">
        <v>24</v>
      </c>
      <c r="M2475" s="1" t="b">
        <v>0</v>
      </c>
      <c r="N2475" s="1" t="s">
        <v>8281</v>
      </c>
      <c r="O2475" s="28">
        <f t="shared" si="380"/>
        <v>5.3124999999999999E-2</v>
      </c>
      <c r="P2475" s="29">
        <f t="shared" si="381"/>
        <v>17.708333333333332</v>
      </c>
      <c r="Q2475" s="9" t="str">
        <f t="shared" si="382"/>
        <v>games</v>
      </c>
      <c r="R2475" s="26" t="str">
        <f t="shared" si="383"/>
        <v>video games</v>
      </c>
      <c r="S2475" s="27">
        <f t="shared" si="384"/>
        <v>41577.045428240745</v>
      </c>
      <c r="T2475" s="5" t="str">
        <f t="shared" si="385"/>
        <v>Oct</v>
      </c>
      <c r="U2475" s="5" t="str">
        <f t="shared" si="386"/>
        <v>2013</v>
      </c>
      <c r="V2475" s="5" t="str">
        <f t="shared" si="387"/>
        <v>Dec</v>
      </c>
      <c r="W2475" s="1" t="str">
        <f t="shared" si="388"/>
        <v>2013</v>
      </c>
      <c r="X2475" s="27">
        <f t="shared" si="389"/>
        <v>41617.249305555553</v>
      </c>
    </row>
    <row r="2476" spans="1:24" ht="48" hidden="1" x14ac:dyDescent="0.2">
      <c r="A2476" s="1">
        <v>1139</v>
      </c>
      <c r="B2476" s="7" t="s">
        <v>1140</v>
      </c>
      <c r="C2476" s="7" t="s">
        <v>5249</v>
      </c>
      <c r="D2476" s="1">
        <v>8000</v>
      </c>
      <c r="E2476" s="1">
        <v>5</v>
      </c>
      <c r="F2476" s="1" t="s">
        <v>8220</v>
      </c>
      <c r="G2476" s="1" t="s">
        <v>8223</v>
      </c>
      <c r="H2476" s="1" t="s">
        <v>8245</v>
      </c>
      <c r="I2476" s="1">
        <v>1420100426</v>
      </c>
      <c r="J2476" s="1">
        <v>1417508426</v>
      </c>
      <c r="K2476" s="1" t="b">
        <v>0</v>
      </c>
      <c r="L2476" s="1">
        <v>1</v>
      </c>
      <c r="M2476" s="1" t="b">
        <v>0</v>
      </c>
      <c r="N2476" s="1" t="s">
        <v>8282</v>
      </c>
      <c r="O2476" s="28">
        <f t="shared" si="380"/>
        <v>6.2500000000000001E-4</v>
      </c>
      <c r="P2476" s="29">
        <f t="shared" si="381"/>
        <v>5</v>
      </c>
      <c r="Q2476" s="9" t="str">
        <f t="shared" si="382"/>
        <v>games</v>
      </c>
      <c r="R2476" s="26" t="str">
        <f t="shared" si="383"/>
        <v>mobile games</v>
      </c>
      <c r="S2476" s="27">
        <f t="shared" si="384"/>
        <v>41975.347523148142</v>
      </c>
      <c r="T2476" s="5" t="str">
        <f t="shared" si="385"/>
        <v>Dec</v>
      </c>
      <c r="U2476" s="5" t="str">
        <f t="shared" si="386"/>
        <v>2014</v>
      </c>
      <c r="V2476" s="5" t="str">
        <f t="shared" si="387"/>
        <v>Jan</v>
      </c>
      <c r="W2476" s="1" t="str">
        <f t="shared" si="388"/>
        <v>2015</v>
      </c>
      <c r="X2476" s="27">
        <f t="shared" si="389"/>
        <v>42005.347523148142</v>
      </c>
    </row>
    <row r="2477" spans="1:24" ht="32" hidden="1" x14ac:dyDescent="0.2">
      <c r="A2477" s="1">
        <v>1153</v>
      </c>
      <c r="B2477" s="7" t="s">
        <v>1154</v>
      </c>
      <c r="C2477" s="7" t="s">
        <v>5263</v>
      </c>
      <c r="D2477" s="1">
        <v>8000</v>
      </c>
      <c r="E2477" s="1">
        <v>50</v>
      </c>
      <c r="F2477" s="1" t="s">
        <v>8220</v>
      </c>
      <c r="G2477" s="1" t="s">
        <v>8223</v>
      </c>
      <c r="H2477" s="1" t="s">
        <v>8245</v>
      </c>
      <c r="I2477" s="1">
        <v>1434647305</v>
      </c>
      <c r="J2477" s="1">
        <v>1432055305</v>
      </c>
      <c r="K2477" s="1" t="b">
        <v>0</v>
      </c>
      <c r="L2477" s="1">
        <v>1</v>
      </c>
      <c r="M2477" s="1" t="b">
        <v>0</v>
      </c>
      <c r="N2477" s="1" t="s">
        <v>8283</v>
      </c>
      <c r="O2477" s="28">
        <f t="shared" si="380"/>
        <v>6.2500000000000003E-3</v>
      </c>
      <c r="P2477" s="29">
        <f t="shared" si="381"/>
        <v>50</v>
      </c>
      <c r="Q2477" s="9" t="str">
        <f t="shared" si="382"/>
        <v>food</v>
      </c>
      <c r="R2477" s="26" t="str">
        <f t="shared" si="383"/>
        <v>food trucks</v>
      </c>
      <c r="S2477" s="27">
        <f t="shared" si="384"/>
        <v>42143.714178240742</v>
      </c>
      <c r="T2477" s="5" t="str">
        <f t="shared" si="385"/>
        <v>May</v>
      </c>
      <c r="U2477" s="5" t="str">
        <f t="shared" si="386"/>
        <v>2015</v>
      </c>
      <c r="V2477" s="5" t="str">
        <f t="shared" si="387"/>
        <v>Jun</v>
      </c>
      <c r="W2477" s="1" t="str">
        <f t="shared" si="388"/>
        <v>2015</v>
      </c>
      <c r="X2477" s="27">
        <f t="shared" si="389"/>
        <v>42173.714178240742</v>
      </c>
    </row>
    <row r="2478" spans="1:24" ht="32" hidden="1" x14ac:dyDescent="0.2">
      <c r="A2478" s="1">
        <v>1240</v>
      </c>
      <c r="B2478" s="7" t="s">
        <v>1241</v>
      </c>
      <c r="C2478" s="7" t="s">
        <v>5350</v>
      </c>
      <c r="D2478" s="1">
        <v>8000</v>
      </c>
      <c r="E2478" s="1">
        <v>241</v>
      </c>
      <c r="F2478" s="1" t="s">
        <v>8219</v>
      </c>
      <c r="G2478" s="1" t="s">
        <v>8223</v>
      </c>
      <c r="H2478" s="1" t="s">
        <v>8245</v>
      </c>
      <c r="I2478" s="1">
        <v>1373665860</v>
      </c>
      <c r="J2478" s="1">
        <v>1368579457</v>
      </c>
      <c r="K2478" s="1" t="b">
        <v>0</v>
      </c>
      <c r="L2478" s="1">
        <v>8</v>
      </c>
      <c r="M2478" s="1" t="b">
        <v>0</v>
      </c>
      <c r="N2478" s="1" t="s">
        <v>8285</v>
      </c>
      <c r="O2478" s="28">
        <f t="shared" si="380"/>
        <v>3.0124999999999999E-2</v>
      </c>
      <c r="P2478" s="29">
        <f t="shared" si="381"/>
        <v>30.125</v>
      </c>
      <c r="Q2478" s="9" t="str">
        <f t="shared" si="382"/>
        <v>music</v>
      </c>
      <c r="R2478" s="26" t="str">
        <f t="shared" si="383"/>
        <v>world music</v>
      </c>
      <c r="S2478" s="27">
        <f t="shared" si="384"/>
        <v>41409.040011574078</v>
      </c>
      <c r="T2478" s="5" t="str">
        <f t="shared" si="385"/>
        <v>May</v>
      </c>
      <c r="U2478" s="5" t="str">
        <f t="shared" si="386"/>
        <v>2013</v>
      </c>
      <c r="V2478" s="5" t="str">
        <f t="shared" si="387"/>
        <v>Jul</v>
      </c>
      <c r="W2478" s="1" t="str">
        <f t="shared" si="388"/>
        <v>2013</v>
      </c>
      <c r="X2478" s="27">
        <f t="shared" si="389"/>
        <v>41467.910416666666</v>
      </c>
    </row>
    <row r="2479" spans="1:24" ht="48" hidden="1" x14ac:dyDescent="0.2">
      <c r="A2479" s="1">
        <v>1382</v>
      </c>
      <c r="B2479" s="7" t="s">
        <v>1383</v>
      </c>
      <c r="C2479" s="7" t="s">
        <v>5492</v>
      </c>
      <c r="D2479" s="1">
        <v>8000</v>
      </c>
      <c r="E2479" s="1">
        <v>8349</v>
      </c>
      <c r="F2479" s="1" t="s">
        <v>8218</v>
      </c>
      <c r="G2479" s="1" t="s">
        <v>8223</v>
      </c>
      <c r="H2479" s="1" t="s">
        <v>8245</v>
      </c>
      <c r="I2479" s="1">
        <v>1367867536</v>
      </c>
      <c r="J2479" s="1">
        <v>1365275536</v>
      </c>
      <c r="K2479" s="1" t="b">
        <v>0</v>
      </c>
      <c r="L2479" s="1">
        <v>148</v>
      </c>
      <c r="M2479" s="1" t="b">
        <v>1</v>
      </c>
      <c r="N2479" s="1" t="s">
        <v>8275</v>
      </c>
      <c r="O2479" s="28">
        <f t="shared" si="380"/>
        <v>1.043625</v>
      </c>
      <c r="P2479" s="29">
        <f t="shared" si="381"/>
        <v>56.412162162162161</v>
      </c>
      <c r="Q2479" s="9" t="str">
        <f t="shared" si="382"/>
        <v>music</v>
      </c>
      <c r="R2479" s="26" t="str">
        <f t="shared" si="383"/>
        <v>rock</v>
      </c>
      <c r="S2479" s="27">
        <f t="shared" si="384"/>
        <v>41370.800185185188</v>
      </c>
      <c r="T2479" s="5" t="str">
        <f t="shared" si="385"/>
        <v>Apr</v>
      </c>
      <c r="U2479" s="5" t="str">
        <f t="shared" si="386"/>
        <v>2013</v>
      </c>
      <c r="V2479" s="5" t="str">
        <f t="shared" si="387"/>
        <v>May</v>
      </c>
      <c r="W2479" s="1" t="str">
        <f t="shared" si="388"/>
        <v>2013</v>
      </c>
      <c r="X2479" s="27">
        <f t="shared" si="389"/>
        <v>41400.800185185188</v>
      </c>
    </row>
    <row r="2480" spans="1:24" ht="48" hidden="1" x14ac:dyDescent="0.2">
      <c r="A2480" s="1">
        <v>1385</v>
      </c>
      <c r="B2480" s="7" t="s">
        <v>1386</v>
      </c>
      <c r="C2480" s="7" t="s">
        <v>5495</v>
      </c>
      <c r="D2480" s="1">
        <v>8000</v>
      </c>
      <c r="E2480" s="1">
        <v>8832.49</v>
      </c>
      <c r="F2480" s="1" t="s">
        <v>8218</v>
      </c>
      <c r="G2480" s="1" t="s">
        <v>8235</v>
      </c>
      <c r="H2480" s="1" t="s">
        <v>8248</v>
      </c>
      <c r="I2480" s="1">
        <v>1461931860</v>
      </c>
      <c r="J2480" s="1">
        <v>1457109121</v>
      </c>
      <c r="K2480" s="1" t="b">
        <v>0</v>
      </c>
      <c r="L2480" s="1">
        <v>134</v>
      </c>
      <c r="M2480" s="1" t="b">
        <v>1</v>
      </c>
      <c r="N2480" s="1" t="s">
        <v>8275</v>
      </c>
      <c r="O2480" s="28">
        <f t="shared" si="380"/>
        <v>1.10406125</v>
      </c>
      <c r="P2480" s="29">
        <f t="shared" si="381"/>
        <v>65.914104477611943</v>
      </c>
      <c r="Q2480" s="9" t="str">
        <f t="shared" si="382"/>
        <v>music</v>
      </c>
      <c r="R2480" s="26" t="str">
        <f t="shared" si="383"/>
        <v>rock</v>
      </c>
      <c r="S2480" s="27">
        <f t="shared" si="384"/>
        <v>42433.688900462963</v>
      </c>
      <c r="T2480" s="5" t="str">
        <f t="shared" si="385"/>
        <v>Mar</v>
      </c>
      <c r="U2480" s="5" t="str">
        <f t="shared" si="386"/>
        <v>2016</v>
      </c>
      <c r="V2480" s="5" t="str">
        <f t="shared" si="387"/>
        <v>Apr</v>
      </c>
      <c r="W2480" s="1" t="str">
        <f t="shared" si="388"/>
        <v>2016</v>
      </c>
      <c r="X2480" s="27">
        <f t="shared" si="389"/>
        <v>42489.507638888885</v>
      </c>
    </row>
    <row r="2481" spans="1:24" ht="48" hidden="1" x14ac:dyDescent="0.2">
      <c r="A2481" s="1">
        <v>1513</v>
      </c>
      <c r="B2481" s="7" t="s">
        <v>1514</v>
      </c>
      <c r="C2481" s="7" t="s">
        <v>5623</v>
      </c>
      <c r="D2481" s="1">
        <v>8000</v>
      </c>
      <c r="E2481" s="1">
        <v>12001.5</v>
      </c>
      <c r="F2481" s="1" t="s">
        <v>8218</v>
      </c>
      <c r="G2481" s="1" t="s">
        <v>8224</v>
      </c>
      <c r="H2481" s="1" t="s">
        <v>8246</v>
      </c>
      <c r="I2481" s="1">
        <v>1405523866</v>
      </c>
      <c r="J2481" s="1">
        <v>1402931866</v>
      </c>
      <c r="K2481" s="1" t="b">
        <v>1</v>
      </c>
      <c r="L2481" s="1">
        <v>215</v>
      </c>
      <c r="M2481" s="1" t="b">
        <v>1</v>
      </c>
      <c r="N2481" s="1" t="s">
        <v>8284</v>
      </c>
      <c r="O2481" s="28">
        <f t="shared" si="380"/>
        <v>1.5001875</v>
      </c>
      <c r="P2481" s="29">
        <f t="shared" si="381"/>
        <v>55.82093023255814</v>
      </c>
      <c r="Q2481" s="9" t="str">
        <f t="shared" si="382"/>
        <v>photography</v>
      </c>
      <c r="R2481" s="26" t="str">
        <f t="shared" si="383"/>
        <v>photobooks</v>
      </c>
      <c r="S2481" s="27">
        <f t="shared" si="384"/>
        <v>41806.637337962966</v>
      </c>
      <c r="T2481" s="5" t="str">
        <f t="shared" si="385"/>
        <v>Jun</v>
      </c>
      <c r="U2481" s="5" t="str">
        <f t="shared" si="386"/>
        <v>2014</v>
      </c>
      <c r="V2481" s="5" t="str">
        <f t="shared" si="387"/>
        <v>Jul</v>
      </c>
      <c r="W2481" s="1" t="str">
        <f t="shared" si="388"/>
        <v>2014</v>
      </c>
      <c r="X2481" s="27">
        <f t="shared" si="389"/>
        <v>41836.637337962966</v>
      </c>
    </row>
    <row r="2482" spans="1:24" ht="48" hidden="1" x14ac:dyDescent="0.2">
      <c r="A2482" s="1">
        <v>1606</v>
      </c>
      <c r="B2482" s="7" t="s">
        <v>1607</v>
      </c>
      <c r="C2482" s="7" t="s">
        <v>5716</v>
      </c>
      <c r="D2482" s="1">
        <v>8000</v>
      </c>
      <c r="E2482" s="1">
        <v>8080.33</v>
      </c>
      <c r="F2482" s="1" t="s">
        <v>8218</v>
      </c>
      <c r="G2482" s="1" t="s">
        <v>8223</v>
      </c>
      <c r="H2482" s="1" t="s">
        <v>8245</v>
      </c>
      <c r="I2482" s="1">
        <v>1300930838</v>
      </c>
      <c r="J2482" s="1">
        <v>1293158438</v>
      </c>
      <c r="K2482" s="1" t="b">
        <v>0</v>
      </c>
      <c r="L2482" s="1">
        <v>92</v>
      </c>
      <c r="M2482" s="1" t="b">
        <v>1</v>
      </c>
      <c r="N2482" s="1" t="s">
        <v>8275</v>
      </c>
      <c r="O2482" s="28">
        <f t="shared" si="380"/>
        <v>1.01004125</v>
      </c>
      <c r="P2482" s="29">
        <f t="shared" si="381"/>
        <v>87.829673913043479</v>
      </c>
      <c r="Q2482" s="9" t="str">
        <f t="shared" si="382"/>
        <v>music</v>
      </c>
      <c r="R2482" s="26" t="str">
        <f t="shared" si="383"/>
        <v>rock</v>
      </c>
      <c r="S2482" s="27">
        <f t="shared" si="384"/>
        <v>40536.111550925925</v>
      </c>
      <c r="T2482" s="5" t="str">
        <f t="shared" si="385"/>
        <v>Dec</v>
      </c>
      <c r="U2482" s="5" t="str">
        <f t="shared" si="386"/>
        <v>2010</v>
      </c>
      <c r="V2482" s="5" t="str">
        <f t="shared" si="387"/>
        <v>Mar</v>
      </c>
      <c r="W2482" s="1" t="str">
        <f t="shared" si="388"/>
        <v>2011</v>
      </c>
      <c r="X2482" s="27">
        <f t="shared" si="389"/>
        <v>40626.069884259261</v>
      </c>
    </row>
    <row r="2483" spans="1:24" ht="48" hidden="1" x14ac:dyDescent="0.2">
      <c r="A2483" s="1">
        <v>1615</v>
      </c>
      <c r="B2483" s="7" t="s">
        <v>1616</v>
      </c>
      <c r="C2483" s="7" t="s">
        <v>5725</v>
      </c>
      <c r="D2483" s="1">
        <v>8000</v>
      </c>
      <c r="E2483" s="1">
        <v>9130</v>
      </c>
      <c r="F2483" s="1" t="s">
        <v>8218</v>
      </c>
      <c r="G2483" s="1" t="s">
        <v>8223</v>
      </c>
      <c r="H2483" s="1" t="s">
        <v>8245</v>
      </c>
      <c r="I2483" s="1">
        <v>1323742396</v>
      </c>
      <c r="J2483" s="1">
        <v>1319850796</v>
      </c>
      <c r="K2483" s="1" t="b">
        <v>0</v>
      </c>
      <c r="L2483" s="1">
        <v>136</v>
      </c>
      <c r="M2483" s="1" t="b">
        <v>1</v>
      </c>
      <c r="N2483" s="1" t="s">
        <v>8275</v>
      </c>
      <c r="O2483" s="28">
        <f t="shared" si="380"/>
        <v>1.1412500000000001</v>
      </c>
      <c r="P2483" s="29">
        <f t="shared" si="381"/>
        <v>67.132352941176464</v>
      </c>
      <c r="Q2483" s="9" t="str">
        <f t="shared" si="382"/>
        <v>music</v>
      </c>
      <c r="R2483" s="26" t="str">
        <f t="shared" si="383"/>
        <v>rock</v>
      </c>
      <c r="S2483" s="27">
        <f t="shared" si="384"/>
        <v>40845.050879629627</v>
      </c>
      <c r="T2483" s="5" t="str">
        <f t="shared" si="385"/>
        <v>Oct</v>
      </c>
      <c r="U2483" s="5" t="str">
        <f t="shared" si="386"/>
        <v>2011</v>
      </c>
      <c r="V2483" s="5" t="str">
        <f t="shared" si="387"/>
        <v>Dec</v>
      </c>
      <c r="W2483" s="1" t="str">
        <f t="shared" si="388"/>
        <v>2011</v>
      </c>
      <c r="X2483" s="27">
        <f t="shared" si="389"/>
        <v>40890.092546296299</v>
      </c>
    </row>
    <row r="2484" spans="1:24" ht="48" hidden="1" x14ac:dyDescent="0.2">
      <c r="A2484" s="1">
        <v>1626</v>
      </c>
      <c r="B2484" s="7" t="s">
        <v>1627</v>
      </c>
      <c r="C2484" s="7" t="s">
        <v>5736</v>
      </c>
      <c r="D2484" s="1">
        <v>8000</v>
      </c>
      <c r="E2484" s="1">
        <v>8095</v>
      </c>
      <c r="F2484" s="1" t="s">
        <v>8218</v>
      </c>
      <c r="G2484" s="1" t="s">
        <v>8223</v>
      </c>
      <c r="H2484" s="1" t="s">
        <v>8245</v>
      </c>
      <c r="I2484" s="1">
        <v>1385932867</v>
      </c>
      <c r="J2484" s="1">
        <v>1383337267</v>
      </c>
      <c r="K2484" s="1" t="b">
        <v>0</v>
      </c>
      <c r="L2484" s="1">
        <v>108</v>
      </c>
      <c r="M2484" s="1" t="b">
        <v>1</v>
      </c>
      <c r="N2484" s="1" t="s">
        <v>8275</v>
      </c>
      <c r="O2484" s="28">
        <f t="shared" si="380"/>
        <v>1.0118750000000001</v>
      </c>
      <c r="P2484" s="29">
        <f t="shared" si="381"/>
        <v>74.953703703703709</v>
      </c>
      <c r="Q2484" s="9" t="str">
        <f t="shared" si="382"/>
        <v>music</v>
      </c>
      <c r="R2484" s="26" t="str">
        <f t="shared" si="383"/>
        <v>rock</v>
      </c>
      <c r="S2484" s="27">
        <f t="shared" si="384"/>
        <v>41579.847997685189</v>
      </c>
      <c r="T2484" s="5" t="str">
        <f t="shared" si="385"/>
        <v>Nov</v>
      </c>
      <c r="U2484" s="5" t="str">
        <f t="shared" si="386"/>
        <v>2013</v>
      </c>
      <c r="V2484" s="5" t="str">
        <f t="shared" si="387"/>
        <v>Dec</v>
      </c>
      <c r="W2484" s="1" t="str">
        <f t="shared" si="388"/>
        <v>2013</v>
      </c>
      <c r="X2484" s="27">
        <f t="shared" si="389"/>
        <v>41609.889664351853</v>
      </c>
    </row>
    <row r="2485" spans="1:24" ht="48" hidden="1" x14ac:dyDescent="0.2">
      <c r="A2485" s="1">
        <v>1662</v>
      </c>
      <c r="B2485" s="7" t="s">
        <v>1663</v>
      </c>
      <c r="C2485" s="7" t="s">
        <v>5772</v>
      </c>
      <c r="D2485" s="1">
        <v>8000</v>
      </c>
      <c r="E2485" s="1">
        <v>8211</v>
      </c>
      <c r="F2485" s="1" t="s">
        <v>8218</v>
      </c>
      <c r="G2485" s="1" t="s">
        <v>8223</v>
      </c>
      <c r="H2485" s="1" t="s">
        <v>8245</v>
      </c>
      <c r="I2485" s="1">
        <v>1325310336</v>
      </c>
      <c r="J2485" s="1">
        <v>1320122736</v>
      </c>
      <c r="K2485" s="1" t="b">
        <v>0</v>
      </c>
      <c r="L2485" s="1">
        <v>62</v>
      </c>
      <c r="M2485" s="1" t="b">
        <v>1</v>
      </c>
      <c r="N2485" s="1" t="s">
        <v>8291</v>
      </c>
      <c r="O2485" s="28">
        <f t="shared" si="380"/>
        <v>1.026375</v>
      </c>
      <c r="P2485" s="29">
        <f t="shared" si="381"/>
        <v>132.43548387096774</v>
      </c>
      <c r="Q2485" s="9" t="str">
        <f t="shared" si="382"/>
        <v>music</v>
      </c>
      <c r="R2485" s="26" t="str">
        <f t="shared" si="383"/>
        <v>pop</v>
      </c>
      <c r="S2485" s="27">
        <f t="shared" si="384"/>
        <v>40848.198333333334</v>
      </c>
      <c r="T2485" s="5" t="str">
        <f t="shared" si="385"/>
        <v>Nov</v>
      </c>
      <c r="U2485" s="5" t="str">
        <f t="shared" si="386"/>
        <v>2011</v>
      </c>
      <c r="V2485" s="5" t="str">
        <f t="shared" si="387"/>
        <v>Dec</v>
      </c>
      <c r="W2485" s="1" t="str">
        <f t="shared" si="388"/>
        <v>2011</v>
      </c>
      <c r="X2485" s="27">
        <f t="shared" si="389"/>
        <v>40908.239999999998</v>
      </c>
    </row>
    <row r="2486" spans="1:24" ht="48" hidden="1" x14ac:dyDescent="0.2">
      <c r="A2486" s="1">
        <v>1668</v>
      </c>
      <c r="B2486" s="7" t="s">
        <v>1669</v>
      </c>
      <c r="C2486" s="7" t="s">
        <v>5778</v>
      </c>
      <c r="D2486" s="1">
        <v>8000</v>
      </c>
      <c r="E2486" s="1">
        <v>8211</v>
      </c>
      <c r="F2486" s="1" t="s">
        <v>8218</v>
      </c>
      <c r="G2486" s="1" t="s">
        <v>8223</v>
      </c>
      <c r="H2486" s="1" t="s">
        <v>8245</v>
      </c>
      <c r="I2486" s="1">
        <v>1322454939</v>
      </c>
      <c r="J2486" s="1">
        <v>1319859339</v>
      </c>
      <c r="K2486" s="1" t="b">
        <v>0</v>
      </c>
      <c r="L2486" s="1">
        <v>116</v>
      </c>
      <c r="M2486" s="1" t="b">
        <v>1</v>
      </c>
      <c r="N2486" s="1" t="s">
        <v>8291</v>
      </c>
      <c r="O2486" s="28">
        <f t="shared" si="380"/>
        <v>1.026375</v>
      </c>
      <c r="P2486" s="29">
        <f t="shared" si="381"/>
        <v>70.784482758620683</v>
      </c>
      <c r="Q2486" s="9" t="str">
        <f t="shared" si="382"/>
        <v>music</v>
      </c>
      <c r="R2486" s="26" t="str">
        <f t="shared" si="383"/>
        <v>pop</v>
      </c>
      <c r="S2486" s="27">
        <f t="shared" si="384"/>
        <v>40845.14975694444</v>
      </c>
      <c r="T2486" s="5" t="str">
        <f t="shared" si="385"/>
        <v>Oct</v>
      </c>
      <c r="U2486" s="5" t="str">
        <f t="shared" si="386"/>
        <v>2011</v>
      </c>
      <c r="V2486" s="5" t="str">
        <f t="shared" si="387"/>
        <v>Nov</v>
      </c>
      <c r="W2486" s="1" t="str">
        <f t="shared" si="388"/>
        <v>2011</v>
      </c>
      <c r="X2486" s="27">
        <f t="shared" si="389"/>
        <v>40875.191423611112</v>
      </c>
    </row>
    <row r="2487" spans="1:24" ht="32" hidden="1" x14ac:dyDescent="0.2">
      <c r="A2487" s="1">
        <v>1684</v>
      </c>
      <c r="B2487" s="7" t="s">
        <v>1685</v>
      </c>
      <c r="C2487" s="7" t="s">
        <v>5794</v>
      </c>
      <c r="D2487" s="1">
        <v>8000</v>
      </c>
      <c r="E2487" s="1">
        <v>8730</v>
      </c>
      <c r="F2487" s="1" t="s">
        <v>8221</v>
      </c>
      <c r="G2487" s="1" t="s">
        <v>8223</v>
      </c>
      <c r="H2487" s="1" t="s">
        <v>8245</v>
      </c>
      <c r="I2487" s="1">
        <v>1489775641</v>
      </c>
      <c r="J2487" s="1">
        <v>1487360041</v>
      </c>
      <c r="K2487" s="1" t="b">
        <v>0</v>
      </c>
      <c r="L2487" s="1">
        <v>101</v>
      </c>
      <c r="M2487" s="1" t="b">
        <v>0</v>
      </c>
      <c r="N2487" s="1" t="s">
        <v>8292</v>
      </c>
      <c r="O2487" s="28">
        <f t="shared" si="380"/>
        <v>1.0912500000000001</v>
      </c>
      <c r="P2487" s="29">
        <f t="shared" si="381"/>
        <v>86.43564356435644</v>
      </c>
      <c r="Q2487" s="9" t="str">
        <f t="shared" si="382"/>
        <v>music</v>
      </c>
      <c r="R2487" s="26" t="str">
        <f t="shared" si="383"/>
        <v>faith</v>
      </c>
      <c r="S2487" s="27">
        <f t="shared" si="384"/>
        <v>42783.815289351856</v>
      </c>
      <c r="T2487" s="5" t="str">
        <f t="shared" si="385"/>
        <v>Feb</v>
      </c>
      <c r="U2487" s="5" t="str">
        <f t="shared" si="386"/>
        <v>2017</v>
      </c>
      <c r="V2487" s="5" t="str">
        <f t="shared" si="387"/>
        <v>Mar</v>
      </c>
      <c r="W2487" s="1" t="str">
        <f t="shared" si="388"/>
        <v>2017</v>
      </c>
      <c r="X2487" s="27">
        <f t="shared" si="389"/>
        <v>42811.773622685185</v>
      </c>
    </row>
    <row r="2488" spans="1:24" ht="48" hidden="1" x14ac:dyDescent="0.2">
      <c r="A2488" s="1">
        <v>1789</v>
      </c>
      <c r="B2488" s="7" t="s">
        <v>1790</v>
      </c>
      <c r="C2488" s="7" t="s">
        <v>5899</v>
      </c>
      <c r="D2488" s="1">
        <v>8000</v>
      </c>
      <c r="E2488" s="1">
        <v>40</v>
      </c>
      <c r="F2488" s="1" t="s">
        <v>8220</v>
      </c>
      <c r="G2488" s="1" t="s">
        <v>8223</v>
      </c>
      <c r="H2488" s="1" t="s">
        <v>8245</v>
      </c>
      <c r="I2488" s="1">
        <v>1421042403</v>
      </c>
      <c r="J2488" s="1">
        <v>1415858403</v>
      </c>
      <c r="K2488" s="1" t="b">
        <v>1</v>
      </c>
      <c r="L2488" s="1">
        <v>4</v>
      </c>
      <c r="M2488" s="1" t="b">
        <v>0</v>
      </c>
      <c r="N2488" s="1" t="s">
        <v>8284</v>
      </c>
      <c r="O2488" s="28">
        <f t="shared" si="380"/>
        <v>5.0000000000000001E-3</v>
      </c>
      <c r="P2488" s="29">
        <f t="shared" si="381"/>
        <v>10</v>
      </c>
      <c r="Q2488" s="9" t="str">
        <f t="shared" si="382"/>
        <v>photography</v>
      </c>
      <c r="R2488" s="26" t="str">
        <f t="shared" si="383"/>
        <v>photobooks</v>
      </c>
      <c r="S2488" s="27">
        <f t="shared" si="384"/>
        <v>41956.250034722223</v>
      </c>
      <c r="T2488" s="5" t="str">
        <f t="shared" si="385"/>
        <v>Nov</v>
      </c>
      <c r="U2488" s="5" t="str">
        <f t="shared" si="386"/>
        <v>2014</v>
      </c>
      <c r="V2488" s="5" t="str">
        <f t="shared" si="387"/>
        <v>Jan</v>
      </c>
      <c r="W2488" s="1" t="str">
        <f t="shared" si="388"/>
        <v>2015</v>
      </c>
      <c r="X2488" s="27">
        <f t="shared" si="389"/>
        <v>42016.250034722223</v>
      </c>
    </row>
    <row r="2489" spans="1:24" ht="48" hidden="1" x14ac:dyDescent="0.2">
      <c r="A2489" s="1">
        <v>1827</v>
      </c>
      <c r="B2489" s="7" t="s">
        <v>1828</v>
      </c>
      <c r="C2489" s="7" t="s">
        <v>5937</v>
      </c>
      <c r="D2489" s="1">
        <v>8000</v>
      </c>
      <c r="E2489" s="1">
        <v>8053</v>
      </c>
      <c r="F2489" s="1" t="s">
        <v>8218</v>
      </c>
      <c r="G2489" s="1" t="s">
        <v>8223</v>
      </c>
      <c r="H2489" s="1" t="s">
        <v>8245</v>
      </c>
      <c r="I2489" s="1">
        <v>1299138561</v>
      </c>
      <c r="J2489" s="1">
        <v>1294818561</v>
      </c>
      <c r="K2489" s="1" t="b">
        <v>0</v>
      </c>
      <c r="L2489" s="1">
        <v>96</v>
      </c>
      <c r="M2489" s="1" t="b">
        <v>1</v>
      </c>
      <c r="N2489" s="1" t="s">
        <v>8275</v>
      </c>
      <c r="O2489" s="28">
        <f t="shared" si="380"/>
        <v>1.0066250000000001</v>
      </c>
      <c r="P2489" s="29">
        <f t="shared" si="381"/>
        <v>83.885416666666671</v>
      </c>
      <c r="Q2489" s="9" t="str">
        <f t="shared" si="382"/>
        <v>music</v>
      </c>
      <c r="R2489" s="26" t="str">
        <f t="shared" si="383"/>
        <v>rock</v>
      </c>
      <c r="S2489" s="27">
        <f t="shared" si="384"/>
        <v>40555.325937499998</v>
      </c>
      <c r="T2489" s="5" t="str">
        <f t="shared" si="385"/>
        <v>Jan</v>
      </c>
      <c r="U2489" s="5" t="str">
        <f t="shared" si="386"/>
        <v>2011</v>
      </c>
      <c r="V2489" s="5" t="str">
        <f t="shared" si="387"/>
        <v>Mar</v>
      </c>
      <c r="W2489" s="1" t="str">
        <f t="shared" si="388"/>
        <v>2011</v>
      </c>
      <c r="X2489" s="27">
        <f t="shared" si="389"/>
        <v>40605.325937499998</v>
      </c>
    </row>
    <row r="2490" spans="1:24" ht="48" hidden="1" x14ac:dyDescent="0.2">
      <c r="A2490" s="1">
        <v>1873</v>
      </c>
      <c r="B2490" s="7" t="s">
        <v>1874</v>
      </c>
      <c r="C2490" s="7" t="s">
        <v>5983</v>
      </c>
      <c r="D2490" s="1">
        <v>8000</v>
      </c>
      <c r="E2490" s="1">
        <v>36</v>
      </c>
      <c r="F2490" s="1" t="s">
        <v>8220</v>
      </c>
      <c r="G2490" s="1" t="s">
        <v>8228</v>
      </c>
      <c r="H2490" s="1" t="s">
        <v>8250</v>
      </c>
      <c r="I2490" s="1">
        <v>1436373900</v>
      </c>
      <c r="J2490" s="1">
        <v>1433861210</v>
      </c>
      <c r="K2490" s="1" t="b">
        <v>0</v>
      </c>
      <c r="L2490" s="1">
        <v>2</v>
      </c>
      <c r="M2490" s="1" t="b">
        <v>0</v>
      </c>
      <c r="N2490" s="1" t="s">
        <v>8282</v>
      </c>
      <c r="O2490" s="28">
        <f t="shared" si="380"/>
        <v>4.4999999999999997E-3</v>
      </c>
      <c r="P2490" s="29">
        <f t="shared" si="381"/>
        <v>18</v>
      </c>
      <c r="Q2490" s="9" t="str">
        <f t="shared" si="382"/>
        <v>games</v>
      </c>
      <c r="R2490" s="26" t="str">
        <f t="shared" si="383"/>
        <v>mobile games</v>
      </c>
      <c r="S2490" s="27">
        <f t="shared" si="384"/>
        <v>42164.615856481483</v>
      </c>
      <c r="T2490" s="5" t="str">
        <f t="shared" si="385"/>
        <v>Jun</v>
      </c>
      <c r="U2490" s="5" t="str">
        <f t="shared" si="386"/>
        <v>2015</v>
      </c>
      <c r="V2490" s="5" t="str">
        <f t="shared" si="387"/>
        <v>Jul</v>
      </c>
      <c r="W2490" s="1" t="str">
        <f t="shared" si="388"/>
        <v>2015</v>
      </c>
      <c r="X2490" s="27">
        <f t="shared" si="389"/>
        <v>42193.697916666672</v>
      </c>
    </row>
    <row r="2491" spans="1:24" ht="48" hidden="1" x14ac:dyDescent="0.2">
      <c r="A2491" s="1">
        <v>1878</v>
      </c>
      <c r="B2491" s="7" t="s">
        <v>1879</v>
      </c>
      <c r="C2491" s="7" t="s">
        <v>5988</v>
      </c>
      <c r="D2491" s="1">
        <v>8000</v>
      </c>
      <c r="E2491" s="1">
        <v>0</v>
      </c>
      <c r="F2491" s="1" t="s">
        <v>8220</v>
      </c>
      <c r="G2491" s="1" t="s">
        <v>8225</v>
      </c>
      <c r="H2491" s="1" t="s">
        <v>8247</v>
      </c>
      <c r="I2491" s="1">
        <v>1402618355</v>
      </c>
      <c r="J2491" s="1">
        <v>1400026355</v>
      </c>
      <c r="K2491" s="1" t="b">
        <v>0</v>
      </c>
      <c r="L2491" s="1">
        <v>0</v>
      </c>
      <c r="M2491" s="1" t="b">
        <v>0</v>
      </c>
      <c r="N2491" s="1" t="s">
        <v>8282</v>
      </c>
      <c r="O2491" s="28">
        <f t="shared" si="380"/>
        <v>0</v>
      </c>
      <c r="P2491" s="29">
        <f t="shared" si="381"/>
        <v>0</v>
      </c>
      <c r="Q2491" s="9" t="str">
        <f t="shared" si="382"/>
        <v>games</v>
      </c>
      <c r="R2491" s="26" t="str">
        <f t="shared" si="383"/>
        <v>mobile games</v>
      </c>
      <c r="S2491" s="27">
        <f t="shared" si="384"/>
        <v>41773.008738425924</v>
      </c>
      <c r="T2491" s="5" t="str">
        <f t="shared" si="385"/>
        <v>May</v>
      </c>
      <c r="U2491" s="5" t="str">
        <f t="shared" si="386"/>
        <v>2014</v>
      </c>
      <c r="V2491" s="5" t="str">
        <f t="shared" si="387"/>
        <v>Jun</v>
      </c>
      <c r="W2491" s="1" t="str">
        <f t="shared" si="388"/>
        <v>2014</v>
      </c>
      <c r="X2491" s="27">
        <f t="shared" si="389"/>
        <v>41803.008738425924</v>
      </c>
    </row>
    <row r="2492" spans="1:24" ht="48" hidden="1" x14ac:dyDescent="0.2">
      <c r="A2492" s="1">
        <v>2038</v>
      </c>
      <c r="B2492" s="7" t="s">
        <v>2039</v>
      </c>
      <c r="C2492" s="7" t="s">
        <v>6148</v>
      </c>
      <c r="D2492" s="1">
        <v>8000</v>
      </c>
      <c r="E2492" s="1">
        <v>33641</v>
      </c>
      <c r="F2492" s="1" t="s">
        <v>8218</v>
      </c>
      <c r="G2492" s="1" t="s">
        <v>8224</v>
      </c>
      <c r="H2492" s="1" t="s">
        <v>8246</v>
      </c>
      <c r="I2492" s="1">
        <v>1372701600</v>
      </c>
      <c r="J2492" s="1">
        <v>1369895421</v>
      </c>
      <c r="K2492" s="1" t="b">
        <v>1</v>
      </c>
      <c r="L2492" s="1">
        <v>204</v>
      </c>
      <c r="M2492" s="1" t="b">
        <v>1</v>
      </c>
      <c r="N2492" s="1" t="s">
        <v>8294</v>
      </c>
      <c r="O2492" s="28">
        <f t="shared" si="380"/>
        <v>4.2051249999999998</v>
      </c>
      <c r="P2492" s="29">
        <f t="shared" si="381"/>
        <v>164.90686274509804</v>
      </c>
      <c r="Q2492" s="9" t="str">
        <f t="shared" si="382"/>
        <v>technology</v>
      </c>
      <c r="R2492" s="26" t="str">
        <f t="shared" si="383"/>
        <v>hardware</v>
      </c>
      <c r="S2492" s="27">
        <f t="shared" si="384"/>
        <v>41424.27107638889</v>
      </c>
      <c r="T2492" s="5" t="str">
        <f t="shared" si="385"/>
        <v>May</v>
      </c>
      <c r="U2492" s="5" t="str">
        <f t="shared" si="386"/>
        <v>2013</v>
      </c>
      <c r="V2492" s="5" t="str">
        <f t="shared" si="387"/>
        <v>Jul</v>
      </c>
      <c r="W2492" s="1" t="str">
        <f t="shared" si="388"/>
        <v>2013</v>
      </c>
      <c r="X2492" s="27">
        <f t="shared" si="389"/>
        <v>41456.75</v>
      </c>
    </row>
    <row r="2493" spans="1:24" ht="48" hidden="1" x14ac:dyDescent="0.2">
      <c r="A2493" s="1">
        <v>2051</v>
      </c>
      <c r="B2493" s="7" t="s">
        <v>2052</v>
      </c>
      <c r="C2493" s="7" t="s">
        <v>6161</v>
      </c>
      <c r="D2493" s="1">
        <v>8000</v>
      </c>
      <c r="E2493" s="1">
        <v>10429</v>
      </c>
      <c r="F2493" s="1" t="s">
        <v>8218</v>
      </c>
      <c r="G2493" s="1" t="s">
        <v>8223</v>
      </c>
      <c r="H2493" s="1" t="s">
        <v>8245</v>
      </c>
      <c r="I2493" s="1">
        <v>1388017937</v>
      </c>
      <c r="J2493" s="1">
        <v>1385425937</v>
      </c>
      <c r="K2493" s="1" t="b">
        <v>0</v>
      </c>
      <c r="L2493" s="1">
        <v>242</v>
      </c>
      <c r="M2493" s="1" t="b">
        <v>1</v>
      </c>
      <c r="N2493" s="1" t="s">
        <v>8294</v>
      </c>
      <c r="O2493" s="28">
        <f t="shared" si="380"/>
        <v>1.303625</v>
      </c>
      <c r="P2493" s="29">
        <f t="shared" si="381"/>
        <v>43.095041322314053</v>
      </c>
      <c r="Q2493" s="9" t="str">
        <f t="shared" si="382"/>
        <v>technology</v>
      </c>
      <c r="R2493" s="26" t="str">
        <f t="shared" si="383"/>
        <v>hardware</v>
      </c>
      <c r="S2493" s="27">
        <f t="shared" si="384"/>
        <v>41604.022418981483</v>
      </c>
      <c r="T2493" s="5" t="str">
        <f t="shared" si="385"/>
        <v>Nov</v>
      </c>
      <c r="U2493" s="5" t="str">
        <f t="shared" si="386"/>
        <v>2013</v>
      </c>
      <c r="V2493" s="5" t="str">
        <f t="shared" si="387"/>
        <v>Dec</v>
      </c>
      <c r="W2493" s="1" t="str">
        <f t="shared" si="388"/>
        <v>2013</v>
      </c>
      <c r="X2493" s="27">
        <f t="shared" si="389"/>
        <v>41634.022418981483</v>
      </c>
    </row>
    <row r="2494" spans="1:24" ht="48" hidden="1" x14ac:dyDescent="0.2">
      <c r="A2494" s="1">
        <v>2090</v>
      </c>
      <c r="B2494" s="7" t="s">
        <v>2091</v>
      </c>
      <c r="C2494" s="7" t="s">
        <v>6200</v>
      </c>
      <c r="D2494" s="1">
        <v>8000</v>
      </c>
      <c r="E2494" s="1">
        <v>9203.23</v>
      </c>
      <c r="F2494" s="1" t="s">
        <v>8218</v>
      </c>
      <c r="G2494" s="1" t="s">
        <v>8223</v>
      </c>
      <c r="H2494" s="1" t="s">
        <v>8245</v>
      </c>
      <c r="I2494" s="1">
        <v>1361696955</v>
      </c>
      <c r="J2494" s="1">
        <v>1359104955</v>
      </c>
      <c r="K2494" s="1" t="b">
        <v>0</v>
      </c>
      <c r="L2494" s="1">
        <v>160</v>
      </c>
      <c r="M2494" s="1" t="b">
        <v>1</v>
      </c>
      <c r="N2494" s="1" t="s">
        <v>8278</v>
      </c>
      <c r="O2494" s="28">
        <f t="shared" si="380"/>
        <v>1.1504037499999999</v>
      </c>
      <c r="P2494" s="29">
        <f t="shared" si="381"/>
        <v>57.520187499999999</v>
      </c>
      <c r="Q2494" s="9" t="str">
        <f t="shared" si="382"/>
        <v>music</v>
      </c>
      <c r="R2494" s="26" t="str">
        <f t="shared" si="383"/>
        <v>indie rock</v>
      </c>
      <c r="S2494" s="27">
        <f t="shared" si="384"/>
        <v>41299.381423611114</v>
      </c>
      <c r="T2494" s="5" t="str">
        <f t="shared" si="385"/>
        <v>Jan</v>
      </c>
      <c r="U2494" s="5" t="str">
        <f t="shared" si="386"/>
        <v>2013</v>
      </c>
      <c r="V2494" s="5" t="str">
        <f t="shared" si="387"/>
        <v>Feb</v>
      </c>
      <c r="W2494" s="1" t="str">
        <f t="shared" si="388"/>
        <v>2013</v>
      </c>
      <c r="X2494" s="27">
        <f t="shared" si="389"/>
        <v>41329.381423611114</v>
      </c>
    </row>
    <row r="2495" spans="1:24" ht="48" hidden="1" x14ac:dyDescent="0.2">
      <c r="A2495" s="1">
        <v>2120</v>
      </c>
      <c r="B2495" s="7" t="s">
        <v>2121</v>
      </c>
      <c r="C2495" s="7" t="s">
        <v>6230</v>
      </c>
      <c r="D2495" s="1">
        <v>8000</v>
      </c>
      <c r="E2495" s="1">
        <v>8070.43</v>
      </c>
      <c r="F2495" s="1" t="s">
        <v>8218</v>
      </c>
      <c r="G2495" s="1" t="s">
        <v>8223</v>
      </c>
      <c r="H2495" s="1" t="s">
        <v>8245</v>
      </c>
      <c r="I2495" s="1">
        <v>1388617736</v>
      </c>
      <c r="J2495" s="1">
        <v>1384384136</v>
      </c>
      <c r="K2495" s="1" t="b">
        <v>0</v>
      </c>
      <c r="L2495" s="1">
        <v>69</v>
      </c>
      <c r="M2495" s="1" t="b">
        <v>1</v>
      </c>
      <c r="N2495" s="1" t="s">
        <v>8278</v>
      </c>
      <c r="O2495" s="28">
        <f t="shared" si="380"/>
        <v>1.00880375</v>
      </c>
      <c r="P2495" s="29">
        <f t="shared" si="381"/>
        <v>116.96275362318841</v>
      </c>
      <c r="Q2495" s="9" t="str">
        <f t="shared" si="382"/>
        <v>music</v>
      </c>
      <c r="R2495" s="26" t="str">
        <f t="shared" si="383"/>
        <v>indie rock</v>
      </c>
      <c r="S2495" s="27">
        <f t="shared" si="384"/>
        <v>41591.964537037034</v>
      </c>
      <c r="T2495" s="5" t="str">
        <f t="shared" si="385"/>
        <v>Nov</v>
      </c>
      <c r="U2495" s="5" t="str">
        <f t="shared" si="386"/>
        <v>2013</v>
      </c>
      <c r="V2495" s="5" t="str">
        <f t="shared" si="387"/>
        <v>Jan</v>
      </c>
      <c r="W2495" s="1" t="str">
        <f t="shared" si="388"/>
        <v>2014</v>
      </c>
      <c r="X2495" s="27">
        <f t="shared" si="389"/>
        <v>41640.964537037034</v>
      </c>
    </row>
    <row r="2496" spans="1:24" ht="48" hidden="1" x14ac:dyDescent="0.2">
      <c r="A2496" s="1">
        <v>2253</v>
      </c>
      <c r="B2496" s="7" t="s">
        <v>2254</v>
      </c>
      <c r="C2496" s="7" t="s">
        <v>6363</v>
      </c>
      <c r="D2496" s="1">
        <v>8000</v>
      </c>
      <c r="E2496" s="1">
        <v>9015</v>
      </c>
      <c r="F2496" s="1" t="s">
        <v>8218</v>
      </c>
      <c r="G2496" s="1" t="s">
        <v>8223</v>
      </c>
      <c r="H2496" s="1" t="s">
        <v>8245</v>
      </c>
      <c r="I2496" s="1">
        <v>1447862947</v>
      </c>
      <c r="J2496" s="1">
        <v>1445267347</v>
      </c>
      <c r="K2496" s="1" t="b">
        <v>0</v>
      </c>
      <c r="L2496" s="1">
        <v>84</v>
      </c>
      <c r="M2496" s="1" t="b">
        <v>1</v>
      </c>
      <c r="N2496" s="1" t="s">
        <v>8296</v>
      </c>
      <c r="O2496" s="28">
        <f t="shared" si="380"/>
        <v>1.1268750000000001</v>
      </c>
      <c r="P2496" s="29">
        <f t="shared" si="381"/>
        <v>107.32142857142857</v>
      </c>
      <c r="Q2496" s="9" t="str">
        <f t="shared" si="382"/>
        <v>games</v>
      </c>
      <c r="R2496" s="26" t="str">
        <f t="shared" si="383"/>
        <v>tabletop games</v>
      </c>
      <c r="S2496" s="27">
        <f t="shared" si="384"/>
        <v>42296.631331018521</v>
      </c>
      <c r="T2496" s="5" t="str">
        <f t="shared" si="385"/>
        <v>Oct</v>
      </c>
      <c r="U2496" s="5" t="str">
        <f t="shared" si="386"/>
        <v>2015</v>
      </c>
      <c r="V2496" s="5" t="str">
        <f t="shared" si="387"/>
        <v>Nov</v>
      </c>
      <c r="W2496" s="1" t="str">
        <f t="shared" si="388"/>
        <v>2015</v>
      </c>
      <c r="X2496" s="27">
        <f t="shared" si="389"/>
        <v>42326.672997685186</v>
      </c>
    </row>
    <row r="2497" spans="1:24" ht="48" hidden="1" x14ac:dyDescent="0.2">
      <c r="A2497" s="1">
        <v>2331</v>
      </c>
      <c r="B2497" s="7" t="s">
        <v>2332</v>
      </c>
      <c r="C2497" s="7" t="s">
        <v>6441</v>
      </c>
      <c r="D2497" s="1">
        <v>8000</v>
      </c>
      <c r="E2497" s="1">
        <v>11545.1</v>
      </c>
      <c r="F2497" s="1" t="s">
        <v>8218</v>
      </c>
      <c r="G2497" s="1" t="s">
        <v>8223</v>
      </c>
      <c r="H2497" s="1" t="s">
        <v>8245</v>
      </c>
      <c r="I2497" s="1">
        <v>1408320490</v>
      </c>
      <c r="J2497" s="1">
        <v>1405728490</v>
      </c>
      <c r="K2497" s="1" t="b">
        <v>1</v>
      </c>
      <c r="L2497" s="1">
        <v>283</v>
      </c>
      <c r="M2497" s="1" t="b">
        <v>1</v>
      </c>
      <c r="N2497" s="1" t="s">
        <v>8297</v>
      </c>
      <c r="O2497" s="28">
        <f t="shared" si="380"/>
        <v>1.4431375</v>
      </c>
      <c r="P2497" s="29">
        <f t="shared" si="381"/>
        <v>40.795406360424032</v>
      </c>
      <c r="Q2497" s="9" t="str">
        <f t="shared" si="382"/>
        <v>food</v>
      </c>
      <c r="R2497" s="26" t="str">
        <f t="shared" si="383"/>
        <v>small batch</v>
      </c>
      <c r="S2497" s="27">
        <f t="shared" si="384"/>
        <v>41839.005671296298</v>
      </c>
      <c r="T2497" s="5" t="str">
        <f t="shared" si="385"/>
        <v>Jul</v>
      </c>
      <c r="U2497" s="5" t="str">
        <f t="shared" si="386"/>
        <v>2014</v>
      </c>
      <c r="V2497" s="5" t="str">
        <f t="shared" si="387"/>
        <v>Aug</v>
      </c>
      <c r="W2497" s="1" t="str">
        <f t="shared" si="388"/>
        <v>2014</v>
      </c>
      <c r="X2497" s="27">
        <f t="shared" si="389"/>
        <v>41869.005671296298</v>
      </c>
    </row>
    <row r="2498" spans="1:24" ht="48" hidden="1" x14ac:dyDescent="0.2">
      <c r="A2498" s="1">
        <v>2355</v>
      </c>
      <c r="B2498" s="7" t="s">
        <v>2356</v>
      </c>
      <c r="C2498" s="7" t="s">
        <v>6465</v>
      </c>
      <c r="D2498" s="1">
        <v>8000</v>
      </c>
      <c r="E2498" s="1">
        <v>55</v>
      </c>
      <c r="F2498" s="1" t="s">
        <v>8219</v>
      </c>
      <c r="G2498" s="1" t="s">
        <v>8225</v>
      </c>
      <c r="H2498" s="1" t="s">
        <v>8247</v>
      </c>
      <c r="I2498" s="1">
        <v>1430604136</v>
      </c>
      <c r="J2498" s="1">
        <v>1428012136</v>
      </c>
      <c r="K2498" s="1" t="b">
        <v>0</v>
      </c>
      <c r="L2498" s="1">
        <v>2</v>
      </c>
      <c r="M2498" s="1" t="b">
        <v>0</v>
      </c>
      <c r="N2498" s="1" t="s">
        <v>8271</v>
      </c>
      <c r="O2498" s="28">
        <f t="shared" ref="O2498:O2561" si="390">E2498/D2498</f>
        <v>6.875E-3</v>
      </c>
      <c r="P2498" s="29">
        <f t="shared" ref="P2498:P2561" si="391">IF(L2498&gt;0,E2498/L2498,0)</f>
        <v>27.5</v>
      </c>
      <c r="Q2498" s="9" t="str">
        <f t="shared" ref="Q2498:Q2561" si="392">LEFT(N2498,SEARCH("/",N2498,1)-1)</f>
        <v>technology</v>
      </c>
      <c r="R2498" s="26" t="str">
        <f t="shared" ref="R2498:R2561" si="393">RIGHT(N2498,LEN(N2498)-SEARCH("/",N2498,1))</f>
        <v>web</v>
      </c>
      <c r="S2498" s="27">
        <f t="shared" ref="S2498:S2542" si="394">(((J2498/60)/60)/24)+DATE(1970,1,1)</f>
        <v>42096.918240740735</v>
      </c>
      <c r="T2498" s="5" t="str">
        <f t="shared" ref="T2498:T2561" si="395">TEXT(S2498,"mmm")</f>
        <v>Apr</v>
      </c>
      <c r="U2498" s="5" t="str">
        <f t="shared" ref="U2498:U2561" si="396">TEXT(S2498,"yyyy")</f>
        <v>2015</v>
      </c>
      <c r="V2498" s="5" t="str">
        <f t="shared" ref="V2498:V2561" si="397">TEXT(X2498,"mmm")</f>
        <v>May</v>
      </c>
      <c r="W2498" s="1" t="str">
        <f t="shared" ref="W2498:W2561" si="398">TEXT(X2498,"yyyy")</f>
        <v>2015</v>
      </c>
      <c r="X2498" s="27">
        <f t="shared" ref="X2498:X2561" si="399">(((I2498/60)/60)/24)+DATE(1970,1,1)</f>
        <v>42126.918240740735</v>
      </c>
    </row>
    <row r="2499" spans="1:24" ht="48" hidden="1" x14ac:dyDescent="0.2">
      <c r="A2499" s="1">
        <v>2412</v>
      </c>
      <c r="B2499" s="7" t="s">
        <v>2413</v>
      </c>
      <c r="C2499" s="7" t="s">
        <v>6522</v>
      </c>
      <c r="D2499" s="1">
        <v>8000</v>
      </c>
      <c r="E2499" s="1">
        <v>0</v>
      </c>
      <c r="F2499" s="1" t="s">
        <v>8220</v>
      </c>
      <c r="G2499" s="1" t="s">
        <v>8229</v>
      </c>
      <c r="H2499" s="1" t="s">
        <v>8248</v>
      </c>
      <c r="I2499" s="1">
        <v>1480185673</v>
      </c>
      <c r="J2499" s="1">
        <v>1476294073</v>
      </c>
      <c r="K2499" s="1" t="b">
        <v>0</v>
      </c>
      <c r="L2499" s="1">
        <v>0</v>
      </c>
      <c r="M2499" s="1" t="b">
        <v>0</v>
      </c>
      <c r="N2499" s="1" t="s">
        <v>8283</v>
      </c>
      <c r="O2499" s="28">
        <f t="shared" si="390"/>
        <v>0</v>
      </c>
      <c r="P2499" s="29">
        <f t="shared" si="391"/>
        <v>0</v>
      </c>
      <c r="Q2499" s="9" t="str">
        <f t="shared" si="392"/>
        <v>food</v>
      </c>
      <c r="R2499" s="26" t="str">
        <f t="shared" si="393"/>
        <v>food trucks</v>
      </c>
      <c r="S2499" s="27">
        <f t="shared" si="394"/>
        <v>42655.736956018518</v>
      </c>
      <c r="T2499" s="5" t="str">
        <f t="shared" si="395"/>
        <v>Oct</v>
      </c>
      <c r="U2499" s="5" t="str">
        <f t="shared" si="396"/>
        <v>2016</v>
      </c>
      <c r="V2499" s="5" t="str">
        <f t="shared" si="397"/>
        <v>Nov</v>
      </c>
      <c r="W2499" s="1" t="str">
        <f t="shared" si="398"/>
        <v>2016</v>
      </c>
      <c r="X2499" s="27">
        <f t="shared" si="399"/>
        <v>42700.778622685189</v>
      </c>
    </row>
    <row r="2500" spans="1:24" ht="48" hidden="1" x14ac:dyDescent="0.2">
      <c r="A2500" s="1">
        <v>2437</v>
      </c>
      <c r="B2500" s="7" t="s">
        <v>2438</v>
      </c>
      <c r="C2500" s="7" t="s">
        <v>6547</v>
      </c>
      <c r="D2500" s="1">
        <v>8000</v>
      </c>
      <c r="E2500" s="1">
        <v>0</v>
      </c>
      <c r="F2500" s="1" t="s">
        <v>8220</v>
      </c>
      <c r="G2500" s="1" t="s">
        <v>8223</v>
      </c>
      <c r="H2500" s="1" t="s">
        <v>8245</v>
      </c>
      <c r="I2500" s="1">
        <v>1426615200</v>
      </c>
      <c r="J2500" s="1">
        <v>1422400188</v>
      </c>
      <c r="K2500" s="1" t="b">
        <v>0</v>
      </c>
      <c r="L2500" s="1">
        <v>0</v>
      </c>
      <c r="M2500" s="1" t="b">
        <v>0</v>
      </c>
      <c r="N2500" s="1" t="s">
        <v>8283</v>
      </c>
      <c r="O2500" s="28">
        <f t="shared" si="390"/>
        <v>0</v>
      </c>
      <c r="P2500" s="29">
        <f t="shared" si="391"/>
        <v>0</v>
      </c>
      <c r="Q2500" s="9" t="str">
        <f t="shared" si="392"/>
        <v>food</v>
      </c>
      <c r="R2500" s="26" t="str">
        <f t="shared" si="393"/>
        <v>food trucks</v>
      </c>
      <c r="S2500" s="27">
        <f t="shared" si="394"/>
        <v>42031.965138888889</v>
      </c>
      <c r="T2500" s="5" t="str">
        <f t="shared" si="395"/>
        <v>Jan</v>
      </c>
      <c r="U2500" s="5" t="str">
        <f t="shared" si="396"/>
        <v>2015</v>
      </c>
      <c r="V2500" s="5" t="str">
        <f t="shared" si="397"/>
        <v>Mar</v>
      </c>
      <c r="W2500" s="1" t="str">
        <f t="shared" si="398"/>
        <v>2015</v>
      </c>
      <c r="X2500" s="27">
        <f t="shared" si="399"/>
        <v>42080.75</v>
      </c>
    </row>
    <row r="2501" spans="1:24" ht="48" hidden="1" x14ac:dyDescent="0.2">
      <c r="A2501" s="1">
        <v>2478</v>
      </c>
      <c r="B2501" s="7" t="s">
        <v>2478</v>
      </c>
      <c r="C2501" s="7" t="s">
        <v>6588</v>
      </c>
      <c r="D2501" s="1">
        <v>8000</v>
      </c>
      <c r="E2501" s="1">
        <v>10200</v>
      </c>
      <c r="F2501" s="1" t="s">
        <v>8218</v>
      </c>
      <c r="G2501" s="1" t="s">
        <v>8223</v>
      </c>
      <c r="H2501" s="1" t="s">
        <v>8245</v>
      </c>
      <c r="I2501" s="1">
        <v>1358117313</v>
      </c>
      <c r="J2501" s="1">
        <v>1355525313</v>
      </c>
      <c r="K2501" s="1" t="b">
        <v>0</v>
      </c>
      <c r="L2501" s="1">
        <v>79</v>
      </c>
      <c r="M2501" s="1" t="b">
        <v>1</v>
      </c>
      <c r="N2501" s="1" t="s">
        <v>8278</v>
      </c>
      <c r="O2501" s="28">
        <f t="shared" si="390"/>
        <v>1.2749999999999999</v>
      </c>
      <c r="P2501" s="29">
        <f t="shared" si="391"/>
        <v>129.1139240506329</v>
      </c>
      <c r="Q2501" s="9" t="str">
        <f t="shared" si="392"/>
        <v>music</v>
      </c>
      <c r="R2501" s="26" t="str">
        <f t="shared" si="393"/>
        <v>indie rock</v>
      </c>
      <c r="S2501" s="27">
        <f t="shared" si="394"/>
        <v>41257.950381944444</v>
      </c>
      <c r="T2501" s="5" t="str">
        <f t="shared" si="395"/>
        <v>Dec</v>
      </c>
      <c r="U2501" s="5" t="str">
        <f t="shared" si="396"/>
        <v>2012</v>
      </c>
      <c r="V2501" s="5" t="str">
        <f t="shared" si="397"/>
        <v>Jan</v>
      </c>
      <c r="W2501" s="1" t="str">
        <f t="shared" si="398"/>
        <v>2013</v>
      </c>
      <c r="X2501" s="27">
        <f t="shared" si="399"/>
        <v>41287.950381944444</v>
      </c>
    </row>
    <row r="2502" spans="1:24" ht="48" hidden="1" x14ac:dyDescent="0.2">
      <c r="A2502" s="1">
        <v>2525</v>
      </c>
      <c r="B2502" s="7" t="s">
        <v>2525</v>
      </c>
      <c r="C2502" s="7" t="s">
        <v>6635</v>
      </c>
      <c r="D2502" s="1">
        <v>8000</v>
      </c>
      <c r="E2502" s="1">
        <v>8026</v>
      </c>
      <c r="F2502" s="1" t="s">
        <v>8218</v>
      </c>
      <c r="G2502" s="1" t="s">
        <v>8223</v>
      </c>
      <c r="H2502" s="1" t="s">
        <v>8245</v>
      </c>
      <c r="I2502" s="1">
        <v>1340914571</v>
      </c>
      <c r="J2502" s="1">
        <v>1338322571</v>
      </c>
      <c r="K2502" s="1" t="b">
        <v>0</v>
      </c>
      <c r="L2502" s="1">
        <v>80</v>
      </c>
      <c r="M2502" s="1" t="b">
        <v>1</v>
      </c>
      <c r="N2502" s="1" t="s">
        <v>8299</v>
      </c>
      <c r="O2502" s="28">
        <f t="shared" si="390"/>
        <v>1.00325</v>
      </c>
      <c r="P2502" s="29">
        <f t="shared" si="391"/>
        <v>100.325</v>
      </c>
      <c r="Q2502" s="9" t="str">
        <f t="shared" si="392"/>
        <v>music</v>
      </c>
      <c r="R2502" s="26" t="str">
        <f t="shared" si="393"/>
        <v>classical music</v>
      </c>
      <c r="S2502" s="27">
        <f t="shared" si="394"/>
        <v>41058.844571759262</v>
      </c>
      <c r="T2502" s="5" t="str">
        <f t="shared" si="395"/>
        <v>May</v>
      </c>
      <c r="U2502" s="5" t="str">
        <f t="shared" si="396"/>
        <v>2012</v>
      </c>
      <c r="V2502" s="5" t="str">
        <f t="shared" si="397"/>
        <v>Jun</v>
      </c>
      <c r="W2502" s="1" t="str">
        <f t="shared" si="398"/>
        <v>2012</v>
      </c>
      <c r="X2502" s="27">
        <f t="shared" si="399"/>
        <v>41088.844571759262</v>
      </c>
    </row>
    <row r="2503" spans="1:24" ht="48" hidden="1" x14ac:dyDescent="0.2">
      <c r="A2503" s="1">
        <v>2573</v>
      </c>
      <c r="B2503" s="7" t="s">
        <v>2573</v>
      </c>
      <c r="C2503" s="7" t="s">
        <v>6683</v>
      </c>
      <c r="D2503" s="1">
        <v>8000</v>
      </c>
      <c r="E2503" s="1">
        <v>0</v>
      </c>
      <c r="F2503" s="1" t="s">
        <v>8219</v>
      </c>
      <c r="G2503" s="1" t="s">
        <v>8223</v>
      </c>
      <c r="H2503" s="1" t="s">
        <v>8245</v>
      </c>
      <c r="I2503" s="1">
        <v>1408803149</v>
      </c>
      <c r="J2503" s="1">
        <v>1404915149</v>
      </c>
      <c r="K2503" s="1" t="b">
        <v>0</v>
      </c>
      <c r="L2503" s="1">
        <v>0</v>
      </c>
      <c r="M2503" s="1" t="b">
        <v>0</v>
      </c>
      <c r="N2503" s="1" t="s">
        <v>8283</v>
      </c>
      <c r="O2503" s="28">
        <f t="shared" si="390"/>
        <v>0</v>
      </c>
      <c r="P2503" s="29">
        <f t="shared" si="391"/>
        <v>0</v>
      </c>
      <c r="Q2503" s="9" t="str">
        <f t="shared" si="392"/>
        <v>food</v>
      </c>
      <c r="R2503" s="26" t="str">
        <f t="shared" si="393"/>
        <v>food trucks</v>
      </c>
      <c r="S2503" s="27">
        <f t="shared" si="394"/>
        <v>41829.592002314814</v>
      </c>
      <c r="T2503" s="5" t="str">
        <f t="shared" si="395"/>
        <v>Jul</v>
      </c>
      <c r="U2503" s="5" t="str">
        <f t="shared" si="396"/>
        <v>2014</v>
      </c>
      <c r="V2503" s="5" t="str">
        <f t="shared" si="397"/>
        <v>Aug</v>
      </c>
      <c r="W2503" s="1" t="str">
        <f t="shared" si="398"/>
        <v>2014</v>
      </c>
      <c r="X2503" s="27">
        <f t="shared" si="399"/>
        <v>41874.592002314814</v>
      </c>
    </row>
    <row r="2504" spans="1:24" ht="48" hidden="1" x14ac:dyDescent="0.2">
      <c r="A2504" s="1">
        <v>2607</v>
      </c>
      <c r="B2504" s="7" t="s">
        <v>2607</v>
      </c>
      <c r="C2504" s="7" t="s">
        <v>6717</v>
      </c>
      <c r="D2504" s="1">
        <v>8000</v>
      </c>
      <c r="E2504" s="1">
        <v>32616</v>
      </c>
      <c r="F2504" s="1" t="s">
        <v>8218</v>
      </c>
      <c r="G2504" s="1" t="s">
        <v>8223</v>
      </c>
      <c r="H2504" s="1" t="s">
        <v>8245</v>
      </c>
      <c r="I2504" s="1">
        <v>1439344800</v>
      </c>
      <c r="J2504" s="1">
        <v>1435611572</v>
      </c>
      <c r="K2504" s="1" t="b">
        <v>1</v>
      </c>
      <c r="L2504" s="1">
        <v>398</v>
      </c>
      <c r="M2504" s="1" t="b">
        <v>1</v>
      </c>
      <c r="N2504" s="1" t="s">
        <v>8300</v>
      </c>
      <c r="O2504" s="28">
        <f t="shared" si="390"/>
        <v>4.077</v>
      </c>
      <c r="P2504" s="29">
        <f t="shared" si="391"/>
        <v>81.949748743718587</v>
      </c>
      <c r="Q2504" s="9" t="str">
        <f t="shared" si="392"/>
        <v>technology</v>
      </c>
      <c r="R2504" s="26" t="str">
        <f t="shared" si="393"/>
        <v>space exploration</v>
      </c>
      <c r="S2504" s="27">
        <f t="shared" si="394"/>
        <v>42184.874675925923</v>
      </c>
      <c r="T2504" s="5" t="str">
        <f t="shared" si="395"/>
        <v>Jun</v>
      </c>
      <c r="U2504" s="5" t="str">
        <f t="shared" si="396"/>
        <v>2015</v>
      </c>
      <c r="V2504" s="5" t="str">
        <f t="shared" si="397"/>
        <v>Aug</v>
      </c>
      <c r="W2504" s="1" t="str">
        <f t="shared" si="398"/>
        <v>2015</v>
      </c>
      <c r="X2504" s="27">
        <f t="shared" si="399"/>
        <v>42228.083333333328</v>
      </c>
    </row>
    <row r="2505" spans="1:24" ht="48" hidden="1" x14ac:dyDescent="0.2">
      <c r="A2505" s="1">
        <v>2608</v>
      </c>
      <c r="B2505" s="7" t="s">
        <v>2608</v>
      </c>
      <c r="C2505" s="7" t="s">
        <v>6718</v>
      </c>
      <c r="D2505" s="1">
        <v>8000</v>
      </c>
      <c r="E2505" s="1">
        <v>17914</v>
      </c>
      <c r="F2505" s="1" t="s">
        <v>8218</v>
      </c>
      <c r="G2505" s="1" t="s">
        <v>8223</v>
      </c>
      <c r="H2505" s="1" t="s">
        <v>8245</v>
      </c>
      <c r="I2505" s="1">
        <v>1489536000</v>
      </c>
      <c r="J2505" s="1">
        <v>1485976468</v>
      </c>
      <c r="K2505" s="1" t="b">
        <v>1</v>
      </c>
      <c r="L2505" s="1">
        <v>304</v>
      </c>
      <c r="M2505" s="1" t="b">
        <v>1</v>
      </c>
      <c r="N2505" s="1" t="s">
        <v>8300</v>
      </c>
      <c r="O2505" s="28">
        <f t="shared" si="390"/>
        <v>2.2392500000000002</v>
      </c>
      <c r="P2505" s="29">
        <f t="shared" si="391"/>
        <v>58.92763157894737</v>
      </c>
      <c r="Q2505" s="9" t="str">
        <f t="shared" si="392"/>
        <v>technology</v>
      </c>
      <c r="R2505" s="26" t="str">
        <f t="shared" si="393"/>
        <v>space exploration</v>
      </c>
      <c r="S2505" s="27">
        <f t="shared" si="394"/>
        <v>42767.801712962959</v>
      </c>
      <c r="T2505" s="5" t="str">
        <f t="shared" si="395"/>
        <v>Feb</v>
      </c>
      <c r="U2505" s="5" t="str">
        <f t="shared" si="396"/>
        <v>2017</v>
      </c>
      <c r="V2505" s="5" t="str">
        <f t="shared" si="397"/>
        <v>Mar</v>
      </c>
      <c r="W2505" s="1" t="str">
        <f t="shared" si="398"/>
        <v>2017</v>
      </c>
      <c r="X2505" s="27">
        <f t="shared" si="399"/>
        <v>42809</v>
      </c>
    </row>
    <row r="2506" spans="1:24" ht="48" hidden="1" x14ac:dyDescent="0.2">
      <c r="A2506" s="1">
        <v>2624</v>
      </c>
      <c r="B2506" s="7" t="s">
        <v>2624</v>
      </c>
      <c r="C2506" s="7" t="s">
        <v>6734</v>
      </c>
      <c r="D2506" s="1">
        <v>8000</v>
      </c>
      <c r="E2506" s="1">
        <v>110353.65</v>
      </c>
      <c r="F2506" s="1" t="s">
        <v>8218</v>
      </c>
      <c r="G2506" s="1" t="s">
        <v>8223</v>
      </c>
      <c r="H2506" s="1" t="s">
        <v>8245</v>
      </c>
      <c r="I2506" s="1">
        <v>1347530822</v>
      </c>
      <c r="J2506" s="1">
        <v>1345716422</v>
      </c>
      <c r="K2506" s="1" t="b">
        <v>0</v>
      </c>
      <c r="L2506" s="1">
        <v>3468</v>
      </c>
      <c r="M2506" s="1" t="b">
        <v>1</v>
      </c>
      <c r="N2506" s="1" t="s">
        <v>8300</v>
      </c>
      <c r="O2506" s="28">
        <f t="shared" si="390"/>
        <v>13.794206249999998</v>
      </c>
      <c r="P2506" s="29">
        <f t="shared" si="391"/>
        <v>31.820544982698959</v>
      </c>
      <c r="Q2506" s="9" t="str">
        <f t="shared" si="392"/>
        <v>technology</v>
      </c>
      <c r="R2506" s="26" t="str">
        <f t="shared" si="393"/>
        <v>space exploration</v>
      </c>
      <c r="S2506" s="27">
        <f t="shared" si="394"/>
        <v>41144.42155092593</v>
      </c>
      <c r="T2506" s="5" t="str">
        <f t="shared" si="395"/>
        <v>Aug</v>
      </c>
      <c r="U2506" s="5" t="str">
        <f t="shared" si="396"/>
        <v>2012</v>
      </c>
      <c r="V2506" s="5" t="str">
        <f t="shared" si="397"/>
        <v>Sep</v>
      </c>
      <c r="W2506" s="1" t="str">
        <f t="shared" si="398"/>
        <v>2012</v>
      </c>
      <c r="X2506" s="27">
        <f t="shared" si="399"/>
        <v>41165.42155092593</v>
      </c>
    </row>
    <row r="2507" spans="1:24" ht="48" hidden="1" x14ac:dyDescent="0.2">
      <c r="A2507" s="1">
        <v>2681</v>
      </c>
      <c r="B2507" s="7" t="s">
        <v>2681</v>
      </c>
      <c r="C2507" s="7" t="s">
        <v>6791</v>
      </c>
      <c r="D2507" s="1">
        <v>8000</v>
      </c>
      <c r="E2507" s="1">
        <v>55</v>
      </c>
      <c r="F2507" s="1" t="s">
        <v>8220</v>
      </c>
      <c r="G2507" s="1" t="s">
        <v>8223</v>
      </c>
      <c r="H2507" s="1" t="s">
        <v>8245</v>
      </c>
      <c r="I2507" s="1">
        <v>1405027750</v>
      </c>
      <c r="J2507" s="1">
        <v>1402867750</v>
      </c>
      <c r="K2507" s="1" t="b">
        <v>0</v>
      </c>
      <c r="L2507" s="1">
        <v>2</v>
      </c>
      <c r="M2507" s="1" t="b">
        <v>0</v>
      </c>
      <c r="N2507" s="1" t="s">
        <v>8283</v>
      </c>
      <c r="O2507" s="28">
        <f t="shared" si="390"/>
        <v>6.875E-3</v>
      </c>
      <c r="P2507" s="29">
        <f t="shared" si="391"/>
        <v>27.5</v>
      </c>
      <c r="Q2507" s="9" t="str">
        <f t="shared" si="392"/>
        <v>food</v>
      </c>
      <c r="R2507" s="26" t="str">
        <f t="shared" si="393"/>
        <v>food trucks</v>
      </c>
      <c r="S2507" s="27">
        <f t="shared" si="394"/>
        <v>41805.895254629628</v>
      </c>
      <c r="T2507" s="5" t="str">
        <f t="shared" si="395"/>
        <v>Jun</v>
      </c>
      <c r="U2507" s="5" t="str">
        <f t="shared" si="396"/>
        <v>2014</v>
      </c>
      <c r="V2507" s="5" t="str">
        <f t="shared" si="397"/>
        <v>Jul</v>
      </c>
      <c r="W2507" s="1" t="str">
        <f t="shared" si="398"/>
        <v>2014</v>
      </c>
      <c r="X2507" s="27">
        <f t="shared" si="399"/>
        <v>41830.895254629628</v>
      </c>
    </row>
    <row r="2508" spans="1:24" ht="48" hidden="1" x14ac:dyDescent="0.2">
      <c r="A2508" s="1">
        <v>2698</v>
      </c>
      <c r="B2508" s="7" t="s">
        <v>2698</v>
      </c>
      <c r="C2508" s="7" t="s">
        <v>6808</v>
      </c>
      <c r="D2508" s="1">
        <v>8000</v>
      </c>
      <c r="E2508" s="1">
        <v>26.01</v>
      </c>
      <c r="F2508" s="1" t="s">
        <v>8220</v>
      </c>
      <c r="G2508" s="1" t="s">
        <v>8223</v>
      </c>
      <c r="H2508" s="1" t="s">
        <v>8245</v>
      </c>
      <c r="I2508" s="1">
        <v>1403904808</v>
      </c>
      <c r="J2508" s="1">
        <v>1401312808</v>
      </c>
      <c r="K2508" s="1" t="b">
        <v>0</v>
      </c>
      <c r="L2508" s="1">
        <v>2</v>
      </c>
      <c r="M2508" s="1" t="b">
        <v>0</v>
      </c>
      <c r="N2508" s="1" t="s">
        <v>8283</v>
      </c>
      <c r="O2508" s="28">
        <f t="shared" si="390"/>
        <v>3.2512500000000002E-3</v>
      </c>
      <c r="P2508" s="29">
        <f t="shared" si="391"/>
        <v>13.005000000000001</v>
      </c>
      <c r="Q2508" s="9" t="str">
        <f t="shared" si="392"/>
        <v>food</v>
      </c>
      <c r="R2508" s="26" t="str">
        <f t="shared" si="393"/>
        <v>food trucks</v>
      </c>
      <c r="S2508" s="27">
        <f t="shared" si="394"/>
        <v>41787.898240740738</v>
      </c>
      <c r="T2508" s="5" t="str">
        <f t="shared" si="395"/>
        <v>May</v>
      </c>
      <c r="U2508" s="5" t="str">
        <f t="shared" si="396"/>
        <v>2014</v>
      </c>
      <c r="V2508" s="5" t="str">
        <f t="shared" si="397"/>
        <v>Jun</v>
      </c>
      <c r="W2508" s="1" t="str">
        <f t="shared" si="398"/>
        <v>2014</v>
      </c>
      <c r="X2508" s="27">
        <f t="shared" si="399"/>
        <v>41817.898240740738</v>
      </c>
    </row>
    <row r="2509" spans="1:24" ht="48" hidden="1" x14ac:dyDescent="0.2">
      <c r="A2509" s="1">
        <v>2707</v>
      </c>
      <c r="B2509" s="7" t="s">
        <v>2707</v>
      </c>
      <c r="C2509" s="7" t="s">
        <v>6817</v>
      </c>
      <c r="D2509" s="1">
        <v>8000</v>
      </c>
      <c r="E2509" s="1">
        <v>28067.57</v>
      </c>
      <c r="F2509" s="1" t="s">
        <v>8218</v>
      </c>
      <c r="G2509" s="1" t="s">
        <v>8223</v>
      </c>
      <c r="H2509" s="1" t="s">
        <v>8245</v>
      </c>
      <c r="I2509" s="1">
        <v>1369637940</v>
      </c>
      <c r="J2509" s="1">
        <v>1367088443</v>
      </c>
      <c r="K2509" s="1" t="b">
        <v>1</v>
      </c>
      <c r="L2509" s="1">
        <v>394</v>
      </c>
      <c r="M2509" s="1" t="b">
        <v>1</v>
      </c>
      <c r="N2509" s="1" t="s">
        <v>8302</v>
      </c>
      <c r="O2509" s="28">
        <f t="shared" si="390"/>
        <v>3.50844625</v>
      </c>
      <c r="P2509" s="29">
        <f t="shared" si="391"/>
        <v>71.237487309644663</v>
      </c>
      <c r="Q2509" s="9" t="str">
        <f t="shared" si="392"/>
        <v>theater</v>
      </c>
      <c r="R2509" s="26" t="str">
        <f t="shared" si="393"/>
        <v>spaces</v>
      </c>
      <c r="S2509" s="27">
        <f t="shared" si="394"/>
        <v>41391.782905092594</v>
      </c>
      <c r="T2509" s="5" t="str">
        <f t="shared" si="395"/>
        <v>Apr</v>
      </c>
      <c r="U2509" s="5" t="str">
        <f t="shared" si="396"/>
        <v>2013</v>
      </c>
      <c r="V2509" s="5" t="str">
        <f t="shared" si="397"/>
        <v>May</v>
      </c>
      <c r="W2509" s="1" t="str">
        <f t="shared" si="398"/>
        <v>2013</v>
      </c>
      <c r="X2509" s="27">
        <f t="shared" si="399"/>
        <v>41421.290972222225</v>
      </c>
    </row>
    <row r="2510" spans="1:24" ht="64" hidden="1" x14ac:dyDescent="0.2">
      <c r="A2510" s="1">
        <v>2736</v>
      </c>
      <c r="B2510" s="7" t="s">
        <v>2736</v>
      </c>
      <c r="C2510" s="7" t="s">
        <v>6846</v>
      </c>
      <c r="D2510" s="1">
        <v>8000</v>
      </c>
      <c r="E2510" s="1">
        <v>9832</v>
      </c>
      <c r="F2510" s="1" t="s">
        <v>8218</v>
      </c>
      <c r="G2510" s="1" t="s">
        <v>8228</v>
      </c>
      <c r="H2510" s="1" t="s">
        <v>8250</v>
      </c>
      <c r="I2510" s="1">
        <v>1398268773</v>
      </c>
      <c r="J2510" s="1">
        <v>1395676773</v>
      </c>
      <c r="K2510" s="1" t="b">
        <v>0</v>
      </c>
      <c r="L2510" s="1">
        <v>58</v>
      </c>
      <c r="M2510" s="1" t="b">
        <v>1</v>
      </c>
      <c r="N2510" s="1" t="s">
        <v>8294</v>
      </c>
      <c r="O2510" s="28">
        <f t="shared" si="390"/>
        <v>1.2290000000000001</v>
      </c>
      <c r="P2510" s="29">
        <f t="shared" si="391"/>
        <v>169.51724137931035</v>
      </c>
      <c r="Q2510" s="9" t="str">
        <f t="shared" si="392"/>
        <v>technology</v>
      </c>
      <c r="R2510" s="26" t="str">
        <f t="shared" si="393"/>
        <v>hardware</v>
      </c>
      <c r="S2510" s="27">
        <f t="shared" si="394"/>
        <v>41722.666354166664</v>
      </c>
      <c r="T2510" s="5" t="str">
        <f t="shared" si="395"/>
        <v>Mar</v>
      </c>
      <c r="U2510" s="5" t="str">
        <f t="shared" si="396"/>
        <v>2014</v>
      </c>
      <c r="V2510" s="5" t="str">
        <f t="shared" si="397"/>
        <v>Apr</v>
      </c>
      <c r="W2510" s="1" t="str">
        <f t="shared" si="398"/>
        <v>2014</v>
      </c>
      <c r="X2510" s="27">
        <f t="shared" si="399"/>
        <v>41752.666354166664</v>
      </c>
    </row>
    <row r="2511" spans="1:24" ht="32" hidden="1" x14ac:dyDescent="0.2">
      <c r="A2511" s="1">
        <v>2741</v>
      </c>
      <c r="B2511" s="7" t="s">
        <v>2741</v>
      </c>
      <c r="C2511" s="7" t="s">
        <v>6851</v>
      </c>
      <c r="D2511" s="1">
        <v>8000</v>
      </c>
      <c r="E2511" s="1">
        <v>35</v>
      </c>
      <c r="F2511" s="1" t="s">
        <v>8220</v>
      </c>
      <c r="G2511" s="1" t="s">
        <v>8223</v>
      </c>
      <c r="H2511" s="1" t="s">
        <v>8245</v>
      </c>
      <c r="I2511" s="1">
        <v>1413770820</v>
      </c>
      <c r="J2511" s="1">
        <v>1412005602</v>
      </c>
      <c r="K2511" s="1" t="b">
        <v>0</v>
      </c>
      <c r="L2511" s="1">
        <v>4</v>
      </c>
      <c r="M2511" s="1" t="b">
        <v>0</v>
      </c>
      <c r="N2511" s="1" t="s">
        <v>8303</v>
      </c>
      <c r="O2511" s="28">
        <f t="shared" si="390"/>
        <v>4.3750000000000004E-3</v>
      </c>
      <c r="P2511" s="29">
        <f t="shared" si="391"/>
        <v>8.75</v>
      </c>
      <c r="Q2511" s="9" t="str">
        <f t="shared" si="392"/>
        <v>publishing</v>
      </c>
      <c r="R2511" s="26" t="str">
        <f t="shared" si="393"/>
        <v>children's books</v>
      </c>
      <c r="S2511" s="27">
        <f t="shared" si="394"/>
        <v>41911.657430555555</v>
      </c>
      <c r="T2511" s="5" t="str">
        <f t="shared" si="395"/>
        <v>Sep</v>
      </c>
      <c r="U2511" s="5" t="str">
        <f t="shared" si="396"/>
        <v>2014</v>
      </c>
      <c r="V2511" s="5" t="str">
        <f t="shared" si="397"/>
        <v>Oct</v>
      </c>
      <c r="W2511" s="1" t="str">
        <f t="shared" si="398"/>
        <v>2014</v>
      </c>
      <c r="X2511" s="27">
        <f t="shared" si="399"/>
        <v>41932.088194444441</v>
      </c>
    </row>
    <row r="2512" spans="1:24" ht="48" hidden="1" x14ac:dyDescent="0.2">
      <c r="A2512" s="1">
        <v>2745</v>
      </c>
      <c r="B2512" s="7" t="s">
        <v>2745</v>
      </c>
      <c r="C2512" s="7" t="s">
        <v>6855</v>
      </c>
      <c r="D2512" s="1">
        <v>8000</v>
      </c>
      <c r="E2512" s="1">
        <v>1751</v>
      </c>
      <c r="F2512" s="1" t="s">
        <v>8220</v>
      </c>
      <c r="G2512" s="1" t="s">
        <v>8223</v>
      </c>
      <c r="H2512" s="1" t="s">
        <v>8245</v>
      </c>
      <c r="I2512" s="1">
        <v>1342309368</v>
      </c>
      <c r="J2512" s="1">
        <v>1337125368</v>
      </c>
      <c r="K2512" s="1" t="b">
        <v>0</v>
      </c>
      <c r="L2512" s="1">
        <v>49</v>
      </c>
      <c r="M2512" s="1" t="b">
        <v>0</v>
      </c>
      <c r="N2512" s="1" t="s">
        <v>8303</v>
      </c>
      <c r="O2512" s="28">
        <f t="shared" si="390"/>
        <v>0.21887499999999999</v>
      </c>
      <c r="P2512" s="29">
        <f t="shared" si="391"/>
        <v>35.734693877551024</v>
      </c>
      <c r="Q2512" s="9" t="str">
        <f t="shared" si="392"/>
        <v>publishing</v>
      </c>
      <c r="R2512" s="26" t="str">
        <f t="shared" si="393"/>
        <v>children's books</v>
      </c>
      <c r="S2512" s="27">
        <f t="shared" si="394"/>
        <v>41044.988055555557</v>
      </c>
      <c r="T2512" s="5" t="str">
        <f t="shared" si="395"/>
        <v>May</v>
      </c>
      <c r="U2512" s="5" t="str">
        <f t="shared" si="396"/>
        <v>2012</v>
      </c>
      <c r="V2512" s="5" t="str">
        <f t="shared" si="397"/>
        <v>Jul</v>
      </c>
      <c r="W2512" s="1" t="str">
        <f t="shared" si="398"/>
        <v>2012</v>
      </c>
      <c r="X2512" s="27">
        <f t="shared" si="399"/>
        <v>41104.988055555557</v>
      </c>
    </row>
    <row r="2513" spans="1:24" ht="48" hidden="1" x14ac:dyDescent="0.2">
      <c r="A2513" s="1">
        <v>2772</v>
      </c>
      <c r="B2513" s="7" t="s">
        <v>2772</v>
      </c>
      <c r="C2513" s="7" t="s">
        <v>6882</v>
      </c>
      <c r="D2513" s="1">
        <v>8000</v>
      </c>
      <c r="E2513" s="1">
        <v>0</v>
      </c>
      <c r="F2513" s="1" t="s">
        <v>8220</v>
      </c>
      <c r="G2513" s="1" t="s">
        <v>8223</v>
      </c>
      <c r="H2513" s="1" t="s">
        <v>8245</v>
      </c>
      <c r="I2513" s="1">
        <v>1381006294</v>
      </c>
      <c r="J2513" s="1">
        <v>1379710294</v>
      </c>
      <c r="K2513" s="1" t="b">
        <v>0</v>
      </c>
      <c r="L2513" s="1">
        <v>0</v>
      </c>
      <c r="M2513" s="1" t="b">
        <v>0</v>
      </c>
      <c r="N2513" s="1" t="s">
        <v>8303</v>
      </c>
      <c r="O2513" s="28">
        <f t="shared" si="390"/>
        <v>0</v>
      </c>
      <c r="P2513" s="29">
        <f t="shared" si="391"/>
        <v>0</v>
      </c>
      <c r="Q2513" s="9" t="str">
        <f t="shared" si="392"/>
        <v>publishing</v>
      </c>
      <c r="R2513" s="26" t="str">
        <f t="shared" si="393"/>
        <v>children's books</v>
      </c>
      <c r="S2513" s="27">
        <f t="shared" si="394"/>
        <v>41537.869143518517</v>
      </c>
      <c r="T2513" s="5" t="str">
        <f t="shared" si="395"/>
        <v>Sep</v>
      </c>
      <c r="U2513" s="5" t="str">
        <f t="shared" si="396"/>
        <v>2013</v>
      </c>
      <c r="V2513" s="5" t="str">
        <f t="shared" si="397"/>
        <v>Oct</v>
      </c>
      <c r="W2513" s="1" t="str">
        <f t="shared" si="398"/>
        <v>2013</v>
      </c>
      <c r="X2513" s="27">
        <f t="shared" si="399"/>
        <v>41552.869143518517</v>
      </c>
    </row>
    <row r="2514" spans="1:24" ht="48" hidden="1" x14ac:dyDescent="0.2">
      <c r="A2514" s="1">
        <v>2797</v>
      </c>
      <c r="B2514" s="7" t="s">
        <v>2797</v>
      </c>
      <c r="C2514" s="7" t="s">
        <v>6907</v>
      </c>
      <c r="D2514" s="1">
        <v>8000</v>
      </c>
      <c r="E2514" s="1">
        <v>8211.61</v>
      </c>
      <c r="F2514" s="1" t="s">
        <v>8218</v>
      </c>
      <c r="G2514" s="1" t="s">
        <v>8224</v>
      </c>
      <c r="H2514" s="1" t="s">
        <v>8246</v>
      </c>
      <c r="I2514" s="1">
        <v>1404858840</v>
      </c>
      <c r="J2514" s="1">
        <v>1402266840</v>
      </c>
      <c r="K2514" s="1" t="b">
        <v>0</v>
      </c>
      <c r="L2514" s="1">
        <v>94</v>
      </c>
      <c r="M2514" s="1" t="b">
        <v>1</v>
      </c>
      <c r="N2514" s="1" t="s">
        <v>8270</v>
      </c>
      <c r="O2514" s="28">
        <f t="shared" si="390"/>
        <v>1.02645125</v>
      </c>
      <c r="P2514" s="29">
        <f t="shared" si="391"/>
        <v>87.357553191489373</v>
      </c>
      <c r="Q2514" s="9" t="str">
        <f t="shared" si="392"/>
        <v>theater</v>
      </c>
      <c r="R2514" s="26" t="str">
        <f t="shared" si="393"/>
        <v>plays</v>
      </c>
      <c r="S2514" s="27">
        <f t="shared" si="394"/>
        <v>41798.94027777778</v>
      </c>
      <c r="T2514" s="5" t="str">
        <f t="shared" si="395"/>
        <v>Jun</v>
      </c>
      <c r="U2514" s="5" t="str">
        <f t="shared" si="396"/>
        <v>2014</v>
      </c>
      <c r="V2514" s="5" t="str">
        <f t="shared" si="397"/>
        <v>Jul</v>
      </c>
      <c r="W2514" s="1" t="str">
        <f t="shared" si="398"/>
        <v>2014</v>
      </c>
      <c r="X2514" s="27">
        <f t="shared" si="399"/>
        <v>41828.94027777778</v>
      </c>
    </row>
    <row r="2515" spans="1:24" ht="48" hidden="1" x14ac:dyDescent="0.2">
      <c r="A2515" s="1">
        <v>2846</v>
      </c>
      <c r="B2515" s="7" t="s">
        <v>2846</v>
      </c>
      <c r="C2515" s="7" t="s">
        <v>6956</v>
      </c>
      <c r="D2515" s="1">
        <v>8000</v>
      </c>
      <c r="E2515" s="1">
        <v>0</v>
      </c>
      <c r="F2515" s="1" t="s">
        <v>8220</v>
      </c>
      <c r="G2515" s="1" t="s">
        <v>8223</v>
      </c>
      <c r="H2515" s="1" t="s">
        <v>8245</v>
      </c>
      <c r="I2515" s="1">
        <v>1432917394</v>
      </c>
      <c r="J2515" s="1">
        <v>1429029394</v>
      </c>
      <c r="K2515" s="1" t="b">
        <v>0</v>
      </c>
      <c r="L2515" s="1">
        <v>0</v>
      </c>
      <c r="M2515" s="1" t="b">
        <v>0</v>
      </c>
      <c r="N2515" s="1" t="s">
        <v>8270</v>
      </c>
      <c r="O2515" s="28">
        <f t="shared" si="390"/>
        <v>0</v>
      </c>
      <c r="P2515" s="29">
        <f t="shared" si="391"/>
        <v>0</v>
      </c>
      <c r="Q2515" s="9" t="str">
        <f t="shared" si="392"/>
        <v>theater</v>
      </c>
      <c r="R2515" s="26" t="str">
        <f t="shared" si="393"/>
        <v>plays</v>
      </c>
      <c r="S2515" s="27">
        <f t="shared" si="394"/>
        <v>42108.692060185189</v>
      </c>
      <c r="T2515" s="5" t="str">
        <f t="shared" si="395"/>
        <v>Apr</v>
      </c>
      <c r="U2515" s="5" t="str">
        <f t="shared" si="396"/>
        <v>2015</v>
      </c>
      <c r="V2515" s="5" t="str">
        <f t="shared" si="397"/>
        <v>May</v>
      </c>
      <c r="W2515" s="1" t="str">
        <f t="shared" si="398"/>
        <v>2015</v>
      </c>
      <c r="X2515" s="27">
        <f t="shared" si="399"/>
        <v>42153.692060185189</v>
      </c>
    </row>
    <row r="2516" spans="1:24" ht="48" hidden="1" x14ac:dyDescent="0.2">
      <c r="A2516" s="1">
        <v>2850</v>
      </c>
      <c r="B2516" s="7" t="s">
        <v>2850</v>
      </c>
      <c r="C2516" s="7" t="s">
        <v>6960</v>
      </c>
      <c r="D2516" s="1">
        <v>8000</v>
      </c>
      <c r="E2516" s="1">
        <v>311</v>
      </c>
      <c r="F2516" s="1" t="s">
        <v>8220</v>
      </c>
      <c r="G2516" s="1" t="s">
        <v>8223</v>
      </c>
      <c r="H2516" s="1" t="s">
        <v>8245</v>
      </c>
      <c r="I2516" s="1">
        <v>1409962211</v>
      </c>
      <c r="J2516" s="1">
        <v>1407370211</v>
      </c>
      <c r="K2516" s="1" t="b">
        <v>0</v>
      </c>
      <c r="L2516" s="1">
        <v>13</v>
      </c>
      <c r="M2516" s="1" t="b">
        <v>0</v>
      </c>
      <c r="N2516" s="1" t="s">
        <v>8270</v>
      </c>
      <c r="O2516" s="28">
        <f t="shared" si="390"/>
        <v>3.8875E-2</v>
      </c>
      <c r="P2516" s="29">
        <f t="shared" si="391"/>
        <v>23.923076923076923</v>
      </c>
      <c r="Q2516" s="9" t="str">
        <f t="shared" si="392"/>
        <v>theater</v>
      </c>
      <c r="R2516" s="26" t="str">
        <f t="shared" si="393"/>
        <v>plays</v>
      </c>
      <c r="S2516" s="27">
        <f t="shared" si="394"/>
        <v>41858.007071759261</v>
      </c>
      <c r="T2516" s="5" t="str">
        <f t="shared" si="395"/>
        <v>Aug</v>
      </c>
      <c r="U2516" s="5" t="str">
        <f t="shared" si="396"/>
        <v>2014</v>
      </c>
      <c r="V2516" s="5" t="str">
        <f t="shared" si="397"/>
        <v>Sep</v>
      </c>
      <c r="W2516" s="1" t="str">
        <f t="shared" si="398"/>
        <v>2014</v>
      </c>
      <c r="X2516" s="27">
        <f t="shared" si="399"/>
        <v>41888.007071759261</v>
      </c>
    </row>
    <row r="2517" spans="1:24" ht="48" hidden="1" x14ac:dyDescent="0.2">
      <c r="A2517" s="1">
        <v>2929</v>
      </c>
      <c r="B2517" s="7" t="s">
        <v>2929</v>
      </c>
      <c r="C2517" s="7" t="s">
        <v>7039</v>
      </c>
      <c r="D2517" s="1">
        <v>8000</v>
      </c>
      <c r="E2517" s="1">
        <v>8165.55</v>
      </c>
      <c r="F2517" s="1" t="s">
        <v>8218</v>
      </c>
      <c r="G2517" s="1" t="s">
        <v>8223</v>
      </c>
      <c r="H2517" s="1" t="s">
        <v>8245</v>
      </c>
      <c r="I2517" s="1">
        <v>1401024758</v>
      </c>
      <c r="J2517" s="1">
        <v>1398432758</v>
      </c>
      <c r="K2517" s="1" t="b">
        <v>0</v>
      </c>
      <c r="L2517" s="1">
        <v>32</v>
      </c>
      <c r="M2517" s="1" t="b">
        <v>1</v>
      </c>
      <c r="N2517" s="1" t="s">
        <v>8304</v>
      </c>
      <c r="O2517" s="28">
        <f t="shared" si="390"/>
        <v>1.02069375</v>
      </c>
      <c r="P2517" s="29">
        <f t="shared" si="391"/>
        <v>255.17343750000001</v>
      </c>
      <c r="Q2517" s="9" t="str">
        <f t="shared" si="392"/>
        <v>theater</v>
      </c>
      <c r="R2517" s="26" t="str">
        <f t="shared" si="393"/>
        <v>musical</v>
      </c>
      <c r="S2517" s="27">
        <f t="shared" si="394"/>
        <v>41754.564328703702</v>
      </c>
      <c r="T2517" s="5" t="str">
        <f t="shared" si="395"/>
        <v>Apr</v>
      </c>
      <c r="U2517" s="5" t="str">
        <f t="shared" si="396"/>
        <v>2014</v>
      </c>
      <c r="V2517" s="5" t="str">
        <f t="shared" si="397"/>
        <v>May</v>
      </c>
      <c r="W2517" s="1" t="str">
        <f t="shared" si="398"/>
        <v>2014</v>
      </c>
      <c r="X2517" s="27">
        <f t="shared" si="399"/>
        <v>41784.564328703702</v>
      </c>
    </row>
    <row r="2518" spans="1:24" ht="48" hidden="1" x14ac:dyDescent="0.2">
      <c r="A2518" s="1">
        <v>2939</v>
      </c>
      <c r="B2518" s="7" t="s">
        <v>2939</v>
      </c>
      <c r="C2518" s="7" t="s">
        <v>7049</v>
      </c>
      <c r="D2518" s="1">
        <v>8000</v>
      </c>
      <c r="E2518" s="1">
        <v>8230</v>
      </c>
      <c r="F2518" s="1" t="s">
        <v>8218</v>
      </c>
      <c r="G2518" s="1" t="s">
        <v>8223</v>
      </c>
      <c r="H2518" s="1" t="s">
        <v>8245</v>
      </c>
      <c r="I2518" s="1">
        <v>1409187600</v>
      </c>
      <c r="J2518" s="1">
        <v>1406316312</v>
      </c>
      <c r="K2518" s="1" t="b">
        <v>0</v>
      </c>
      <c r="L2518" s="1">
        <v>25</v>
      </c>
      <c r="M2518" s="1" t="b">
        <v>1</v>
      </c>
      <c r="N2518" s="1" t="s">
        <v>8304</v>
      </c>
      <c r="O2518" s="28">
        <f t="shared" si="390"/>
        <v>1.0287500000000001</v>
      </c>
      <c r="P2518" s="29">
        <f t="shared" si="391"/>
        <v>329.2</v>
      </c>
      <c r="Q2518" s="9" t="str">
        <f t="shared" si="392"/>
        <v>theater</v>
      </c>
      <c r="R2518" s="26" t="str">
        <f t="shared" si="393"/>
        <v>musical</v>
      </c>
      <c r="S2518" s="27">
        <f t="shared" si="394"/>
        <v>41845.809166666666</v>
      </c>
      <c r="T2518" s="5" t="str">
        <f t="shared" si="395"/>
        <v>Jul</v>
      </c>
      <c r="U2518" s="5" t="str">
        <f t="shared" si="396"/>
        <v>2014</v>
      </c>
      <c r="V2518" s="5" t="str">
        <f t="shared" si="397"/>
        <v>Aug</v>
      </c>
      <c r="W2518" s="1" t="str">
        <f t="shared" si="398"/>
        <v>2014</v>
      </c>
      <c r="X2518" s="27">
        <f t="shared" si="399"/>
        <v>41879.041666666664</v>
      </c>
    </row>
    <row r="2519" spans="1:24" ht="48" hidden="1" x14ac:dyDescent="0.2">
      <c r="A2519" s="1">
        <v>2975</v>
      </c>
      <c r="B2519" s="7" t="s">
        <v>2975</v>
      </c>
      <c r="C2519" s="7" t="s">
        <v>7085</v>
      </c>
      <c r="D2519" s="1">
        <v>8000</v>
      </c>
      <c r="E2519" s="1">
        <v>8010</v>
      </c>
      <c r="F2519" s="1" t="s">
        <v>8218</v>
      </c>
      <c r="G2519" s="1" t="s">
        <v>8223</v>
      </c>
      <c r="H2519" s="1" t="s">
        <v>8245</v>
      </c>
      <c r="I2519" s="1">
        <v>1417057200</v>
      </c>
      <c r="J2519" s="1">
        <v>1414599886</v>
      </c>
      <c r="K2519" s="1" t="b">
        <v>0</v>
      </c>
      <c r="L2519" s="1">
        <v>113</v>
      </c>
      <c r="M2519" s="1" t="b">
        <v>1</v>
      </c>
      <c r="N2519" s="1" t="s">
        <v>8270</v>
      </c>
      <c r="O2519" s="28">
        <f t="shared" si="390"/>
        <v>1.00125</v>
      </c>
      <c r="P2519" s="29">
        <f t="shared" si="391"/>
        <v>70.884955752212392</v>
      </c>
      <c r="Q2519" s="9" t="str">
        <f t="shared" si="392"/>
        <v>theater</v>
      </c>
      <c r="R2519" s="26" t="str">
        <f t="shared" si="393"/>
        <v>plays</v>
      </c>
      <c r="S2519" s="27">
        <f t="shared" si="394"/>
        <v>41941.683865740742</v>
      </c>
      <c r="T2519" s="5" t="str">
        <f t="shared" si="395"/>
        <v>Oct</v>
      </c>
      <c r="U2519" s="5" t="str">
        <f t="shared" si="396"/>
        <v>2014</v>
      </c>
      <c r="V2519" s="5" t="str">
        <f t="shared" si="397"/>
        <v>Nov</v>
      </c>
      <c r="W2519" s="1" t="str">
        <f t="shared" si="398"/>
        <v>2014</v>
      </c>
      <c r="X2519" s="27">
        <f t="shared" si="399"/>
        <v>41970.125</v>
      </c>
    </row>
    <row r="2520" spans="1:24" ht="32" hidden="1" x14ac:dyDescent="0.2">
      <c r="A2520" s="1">
        <v>3006</v>
      </c>
      <c r="B2520" s="7" t="s">
        <v>3006</v>
      </c>
      <c r="C2520" s="7" t="s">
        <v>7116</v>
      </c>
      <c r="D2520" s="1">
        <v>8000</v>
      </c>
      <c r="E2520" s="1">
        <v>8620</v>
      </c>
      <c r="F2520" s="1" t="s">
        <v>8218</v>
      </c>
      <c r="G2520" s="1" t="s">
        <v>8228</v>
      </c>
      <c r="H2520" s="1" t="s">
        <v>8250</v>
      </c>
      <c r="I2520" s="1">
        <v>1418580591</v>
      </c>
      <c r="J2520" s="1">
        <v>1415988591</v>
      </c>
      <c r="K2520" s="1" t="b">
        <v>0</v>
      </c>
      <c r="L2520" s="1">
        <v>97</v>
      </c>
      <c r="M2520" s="1" t="b">
        <v>1</v>
      </c>
      <c r="N2520" s="1" t="s">
        <v>8302</v>
      </c>
      <c r="O2520" s="28">
        <f t="shared" si="390"/>
        <v>1.0774999999999999</v>
      </c>
      <c r="P2520" s="29">
        <f t="shared" si="391"/>
        <v>88.865979381443296</v>
      </c>
      <c r="Q2520" s="9" t="str">
        <f t="shared" si="392"/>
        <v>theater</v>
      </c>
      <c r="R2520" s="26" t="str">
        <f t="shared" si="393"/>
        <v>spaces</v>
      </c>
      <c r="S2520" s="27">
        <f t="shared" si="394"/>
        <v>41957.756840277783</v>
      </c>
      <c r="T2520" s="5" t="str">
        <f t="shared" si="395"/>
        <v>Nov</v>
      </c>
      <c r="U2520" s="5" t="str">
        <f t="shared" si="396"/>
        <v>2014</v>
      </c>
      <c r="V2520" s="5" t="str">
        <f t="shared" si="397"/>
        <v>Dec</v>
      </c>
      <c r="W2520" s="1" t="str">
        <f t="shared" si="398"/>
        <v>2014</v>
      </c>
      <c r="X2520" s="27">
        <f t="shared" si="399"/>
        <v>41987.756840277783</v>
      </c>
    </row>
    <row r="2521" spans="1:24" ht="48" hidden="1" x14ac:dyDescent="0.2">
      <c r="A2521" s="1">
        <v>3067</v>
      </c>
      <c r="B2521" s="7" t="s">
        <v>3067</v>
      </c>
      <c r="C2521" s="7" t="s">
        <v>7177</v>
      </c>
      <c r="D2521" s="1">
        <v>8000</v>
      </c>
      <c r="E2521" s="1">
        <v>200</v>
      </c>
      <c r="F2521" s="1" t="s">
        <v>8220</v>
      </c>
      <c r="G2521" s="1" t="s">
        <v>8227</v>
      </c>
      <c r="H2521" s="1" t="s">
        <v>8249</v>
      </c>
      <c r="I2521" s="1">
        <v>1441837879</v>
      </c>
      <c r="J2521" s="1">
        <v>1439245879</v>
      </c>
      <c r="K2521" s="1" t="b">
        <v>0</v>
      </c>
      <c r="L2521" s="1">
        <v>1</v>
      </c>
      <c r="M2521" s="1" t="b">
        <v>0</v>
      </c>
      <c r="N2521" s="1" t="s">
        <v>8302</v>
      </c>
      <c r="O2521" s="28">
        <f t="shared" si="390"/>
        <v>2.5000000000000001E-2</v>
      </c>
      <c r="P2521" s="29">
        <f t="shared" si="391"/>
        <v>200</v>
      </c>
      <c r="Q2521" s="9" t="str">
        <f t="shared" si="392"/>
        <v>theater</v>
      </c>
      <c r="R2521" s="26" t="str">
        <f t="shared" si="393"/>
        <v>spaces</v>
      </c>
      <c r="S2521" s="27">
        <f t="shared" si="394"/>
        <v>42226.938414351855</v>
      </c>
      <c r="T2521" s="5" t="str">
        <f t="shared" si="395"/>
        <v>Aug</v>
      </c>
      <c r="U2521" s="5" t="str">
        <f t="shared" si="396"/>
        <v>2015</v>
      </c>
      <c r="V2521" s="5" t="str">
        <f t="shared" si="397"/>
        <v>Sep</v>
      </c>
      <c r="W2521" s="1" t="str">
        <f t="shared" si="398"/>
        <v>2015</v>
      </c>
      <c r="X2521" s="27">
        <f t="shared" si="399"/>
        <v>42256.938414351855</v>
      </c>
    </row>
    <row r="2522" spans="1:24" ht="32" hidden="1" x14ac:dyDescent="0.2">
      <c r="A2522" s="1">
        <v>3169</v>
      </c>
      <c r="B2522" s="7" t="s">
        <v>3169</v>
      </c>
      <c r="C2522" s="7" t="s">
        <v>7279</v>
      </c>
      <c r="D2522" s="1">
        <v>8000</v>
      </c>
      <c r="E2522" s="1">
        <v>8241</v>
      </c>
      <c r="F2522" s="1" t="s">
        <v>8218</v>
      </c>
      <c r="G2522" s="1" t="s">
        <v>8223</v>
      </c>
      <c r="H2522" s="1" t="s">
        <v>8245</v>
      </c>
      <c r="I2522" s="1">
        <v>1386910740</v>
      </c>
      <c r="J2522" s="1">
        <v>1384364561</v>
      </c>
      <c r="K2522" s="1" t="b">
        <v>1</v>
      </c>
      <c r="L2522" s="1">
        <v>82</v>
      </c>
      <c r="M2522" s="1" t="b">
        <v>1</v>
      </c>
      <c r="N2522" s="1" t="s">
        <v>8270</v>
      </c>
      <c r="O2522" s="28">
        <f t="shared" si="390"/>
        <v>1.030125</v>
      </c>
      <c r="P2522" s="29">
        <f t="shared" si="391"/>
        <v>100.5</v>
      </c>
      <c r="Q2522" s="9" t="str">
        <f t="shared" si="392"/>
        <v>theater</v>
      </c>
      <c r="R2522" s="26" t="str">
        <f t="shared" si="393"/>
        <v>plays</v>
      </c>
      <c r="S2522" s="27">
        <f t="shared" si="394"/>
        <v>41591.737974537034</v>
      </c>
      <c r="T2522" s="5" t="str">
        <f t="shared" si="395"/>
        <v>Nov</v>
      </c>
      <c r="U2522" s="5" t="str">
        <f t="shared" si="396"/>
        <v>2013</v>
      </c>
      <c r="V2522" s="5" t="str">
        <f t="shared" si="397"/>
        <v>Dec</v>
      </c>
      <c r="W2522" s="1" t="str">
        <f t="shared" si="398"/>
        <v>2013</v>
      </c>
      <c r="X2522" s="27">
        <f t="shared" si="399"/>
        <v>41621.207638888889</v>
      </c>
    </row>
    <row r="2523" spans="1:24" ht="48" hidden="1" x14ac:dyDescent="0.2">
      <c r="A2523" s="1">
        <v>3205</v>
      </c>
      <c r="B2523" s="7" t="s">
        <v>3205</v>
      </c>
      <c r="C2523" s="7" t="s">
        <v>7315</v>
      </c>
      <c r="D2523" s="1">
        <v>8000</v>
      </c>
      <c r="E2523" s="1">
        <v>273</v>
      </c>
      <c r="F2523" s="1" t="s">
        <v>8220</v>
      </c>
      <c r="G2523" s="1" t="s">
        <v>8224</v>
      </c>
      <c r="H2523" s="1" t="s">
        <v>8246</v>
      </c>
      <c r="I2523" s="1">
        <v>1430470772</v>
      </c>
      <c r="J2523" s="1">
        <v>1427878772</v>
      </c>
      <c r="K2523" s="1" t="b">
        <v>0</v>
      </c>
      <c r="L2523" s="1">
        <v>12</v>
      </c>
      <c r="M2523" s="1" t="b">
        <v>0</v>
      </c>
      <c r="N2523" s="1" t="s">
        <v>8304</v>
      </c>
      <c r="O2523" s="28">
        <f t="shared" si="390"/>
        <v>3.4125000000000003E-2</v>
      </c>
      <c r="P2523" s="29">
        <f t="shared" si="391"/>
        <v>22.75</v>
      </c>
      <c r="Q2523" s="9" t="str">
        <f t="shared" si="392"/>
        <v>theater</v>
      </c>
      <c r="R2523" s="26" t="str">
        <f t="shared" si="393"/>
        <v>musical</v>
      </c>
      <c r="S2523" s="27">
        <f t="shared" si="394"/>
        <v>42095.374675925923</v>
      </c>
      <c r="T2523" s="5" t="str">
        <f t="shared" si="395"/>
        <v>Apr</v>
      </c>
      <c r="U2523" s="5" t="str">
        <f t="shared" si="396"/>
        <v>2015</v>
      </c>
      <c r="V2523" s="5" t="str">
        <f t="shared" si="397"/>
        <v>May</v>
      </c>
      <c r="W2523" s="1" t="str">
        <f t="shared" si="398"/>
        <v>2015</v>
      </c>
      <c r="X2523" s="27">
        <f t="shared" si="399"/>
        <v>42125.374675925923</v>
      </c>
    </row>
    <row r="2524" spans="1:24" ht="48" hidden="1" x14ac:dyDescent="0.2">
      <c r="A2524" s="1">
        <v>3243</v>
      </c>
      <c r="B2524" s="7" t="s">
        <v>3243</v>
      </c>
      <c r="C2524" s="7" t="s">
        <v>7353</v>
      </c>
      <c r="D2524" s="1">
        <v>8000</v>
      </c>
      <c r="E2524" s="1">
        <v>8227</v>
      </c>
      <c r="F2524" s="1" t="s">
        <v>8218</v>
      </c>
      <c r="G2524" s="1" t="s">
        <v>8223</v>
      </c>
      <c r="H2524" s="1" t="s">
        <v>8245</v>
      </c>
      <c r="I2524" s="1">
        <v>1444348800</v>
      </c>
      <c r="J2524" s="1">
        <v>1442283562</v>
      </c>
      <c r="K2524" s="1" t="b">
        <v>1</v>
      </c>
      <c r="L2524" s="1">
        <v>71</v>
      </c>
      <c r="M2524" s="1" t="b">
        <v>1</v>
      </c>
      <c r="N2524" s="1" t="s">
        <v>8270</v>
      </c>
      <c r="O2524" s="28">
        <f t="shared" si="390"/>
        <v>1.028375</v>
      </c>
      <c r="P2524" s="29">
        <f t="shared" si="391"/>
        <v>115.87323943661971</v>
      </c>
      <c r="Q2524" s="9" t="str">
        <f t="shared" si="392"/>
        <v>theater</v>
      </c>
      <c r="R2524" s="26" t="str">
        <f t="shared" si="393"/>
        <v>plays</v>
      </c>
      <c r="S2524" s="27">
        <f t="shared" si="394"/>
        <v>42262.096782407403</v>
      </c>
      <c r="T2524" s="5" t="str">
        <f t="shared" si="395"/>
        <v>Sep</v>
      </c>
      <c r="U2524" s="5" t="str">
        <f t="shared" si="396"/>
        <v>2015</v>
      </c>
      <c r="V2524" s="5" t="str">
        <f t="shared" si="397"/>
        <v>Oct</v>
      </c>
      <c r="W2524" s="1" t="str">
        <f t="shared" si="398"/>
        <v>2015</v>
      </c>
      <c r="X2524" s="27">
        <f t="shared" si="399"/>
        <v>42286</v>
      </c>
    </row>
    <row r="2525" spans="1:24" ht="48" hidden="1" x14ac:dyDescent="0.2">
      <c r="A2525" s="1">
        <v>3269</v>
      </c>
      <c r="B2525" s="7" t="s">
        <v>3269</v>
      </c>
      <c r="C2525" s="7" t="s">
        <v>7379</v>
      </c>
      <c r="D2525" s="1">
        <v>8000</v>
      </c>
      <c r="E2525" s="1">
        <v>8120</v>
      </c>
      <c r="F2525" s="1" t="s">
        <v>8218</v>
      </c>
      <c r="G2525" s="1" t="s">
        <v>8224</v>
      </c>
      <c r="H2525" s="1" t="s">
        <v>8246</v>
      </c>
      <c r="I2525" s="1">
        <v>1434452400</v>
      </c>
      <c r="J2525" s="1">
        <v>1431509397</v>
      </c>
      <c r="K2525" s="1" t="b">
        <v>1</v>
      </c>
      <c r="L2525" s="1">
        <v>70</v>
      </c>
      <c r="M2525" s="1" t="b">
        <v>1</v>
      </c>
      <c r="N2525" s="1" t="s">
        <v>8270</v>
      </c>
      <c r="O2525" s="28">
        <f t="shared" si="390"/>
        <v>1.0149999999999999</v>
      </c>
      <c r="P2525" s="29">
        <f t="shared" si="391"/>
        <v>116</v>
      </c>
      <c r="Q2525" s="9" t="str">
        <f t="shared" si="392"/>
        <v>theater</v>
      </c>
      <c r="R2525" s="26" t="str">
        <f t="shared" si="393"/>
        <v>plays</v>
      </c>
      <c r="S2525" s="27">
        <f t="shared" si="394"/>
        <v>42137.395798611105</v>
      </c>
      <c r="T2525" s="5" t="str">
        <f t="shared" si="395"/>
        <v>May</v>
      </c>
      <c r="U2525" s="5" t="str">
        <f t="shared" si="396"/>
        <v>2015</v>
      </c>
      <c r="V2525" s="5" t="str">
        <f t="shared" si="397"/>
        <v>Jun</v>
      </c>
      <c r="W2525" s="1" t="str">
        <f t="shared" si="398"/>
        <v>2015</v>
      </c>
      <c r="X2525" s="27">
        <f t="shared" si="399"/>
        <v>42171.458333333328</v>
      </c>
    </row>
    <row r="2526" spans="1:24" ht="48" hidden="1" x14ac:dyDescent="0.2">
      <c r="A2526" s="1">
        <v>3326</v>
      </c>
      <c r="B2526" s="7" t="s">
        <v>3326</v>
      </c>
      <c r="C2526" s="7" t="s">
        <v>7436</v>
      </c>
      <c r="D2526" s="1">
        <v>8000</v>
      </c>
      <c r="E2526" s="1">
        <v>8110</v>
      </c>
      <c r="F2526" s="1" t="s">
        <v>8218</v>
      </c>
      <c r="G2526" s="1" t="s">
        <v>8223</v>
      </c>
      <c r="H2526" s="1" t="s">
        <v>8245</v>
      </c>
      <c r="I2526" s="1">
        <v>1425830905</v>
      </c>
      <c r="J2526" s="1">
        <v>1423242505</v>
      </c>
      <c r="K2526" s="1" t="b">
        <v>0</v>
      </c>
      <c r="L2526" s="1">
        <v>57</v>
      </c>
      <c r="M2526" s="1" t="b">
        <v>1</v>
      </c>
      <c r="N2526" s="1" t="s">
        <v>8270</v>
      </c>
      <c r="O2526" s="28">
        <f t="shared" si="390"/>
        <v>1.0137499999999999</v>
      </c>
      <c r="P2526" s="29">
        <f t="shared" si="391"/>
        <v>142.28070175438597</v>
      </c>
      <c r="Q2526" s="9" t="str">
        <f t="shared" si="392"/>
        <v>theater</v>
      </c>
      <c r="R2526" s="26" t="str">
        <f t="shared" si="393"/>
        <v>plays</v>
      </c>
      <c r="S2526" s="27">
        <f t="shared" si="394"/>
        <v>42041.714178240742</v>
      </c>
      <c r="T2526" s="5" t="str">
        <f t="shared" si="395"/>
        <v>Feb</v>
      </c>
      <c r="U2526" s="5" t="str">
        <f t="shared" si="396"/>
        <v>2015</v>
      </c>
      <c r="V2526" s="5" t="str">
        <f t="shared" si="397"/>
        <v>Mar</v>
      </c>
      <c r="W2526" s="1" t="str">
        <f t="shared" si="398"/>
        <v>2015</v>
      </c>
      <c r="X2526" s="27">
        <f t="shared" si="399"/>
        <v>42071.67251157407</v>
      </c>
    </row>
    <row r="2527" spans="1:24" ht="32" hidden="1" x14ac:dyDescent="0.2">
      <c r="A2527" s="1">
        <v>3339</v>
      </c>
      <c r="B2527" s="7" t="s">
        <v>3339</v>
      </c>
      <c r="C2527" s="7" t="s">
        <v>7449</v>
      </c>
      <c r="D2527" s="1">
        <v>8000</v>
      </c>
      <c r="E2527" s="1">
        <v>8348</v>
      </c>
      <c r="F2527" s="1" t="s">
        <v>8218</v>
      </c>
      <c r="G2527" s="1" t="s">
        <v>8223</v>
      </c>
      <c r="H2527" s="1" t="s">
        <v>8245</v>
      </c>
      <c r="I2527" s="1">
        <v>1469721518</v>
      </c>
      <c r="J2527" s="1">
        <v>1467129518</v>
      </c>
      <c r="K2527" s="1" t="b">
        <v>0</v>
      </c>
      <c r="L2527" s="1">
        <v>47</v>
      </c>
      <c r="M2527" s="1" t="b">
        <v>1</v>
      </c>
      <c r="N2527" s="1" t="s">
        <v>8270</v>
      </c>
      <c r="O2527" s="28">
        <f t="shared" si="390"/>
        <v>1.0435000000000001</v>
      </c>
      <c r="P2527" s="29">
        <f t="shared" si="391"/>
        <v>177.61702127659575</v>
      </c>
      <c r="Q2527" s="9" t="str">
        <f t="shared" si="392"/>
        <v>theater</v>
      </c>
      <c r="R2527" s="26" t="str">
        <f t="shared" si="393"/>
        <v>plays</v>
      </c>
      <c r="S2527" s="27">
        <f t="shared" si="394"/>
        <v>42549.665717592594</v>
      </c>
      <c r="T2527" s="5" t="str">
        <f t="shared" si="395"/>
        <v>Jun</v>
      </c>
      <c r="U2527" s="5" t="str">
        <f t="shared" si="396"/>
        <v>2016</v>
      </c>
      <c r="V2527" s="5" t="str">
        <f t="shared" si="397"/>
        <v>Jul</v>
      </c>
      <c r="W2527" s="1" t="str">
        <f t="shared" si="398"/>
        <v>2016</v>
      </c>
      <c r="X2527" s="27">
        <f t="shared" si="399"/>
        <v>42579.665717592594</v>
      </c>
    </row>
    <row r="2528" spans="1:24" ht="48" hidden="1" x14ac:dyDescent="0.2">
      <c r="A2528" s="1">
        <v>3376</v>
      </c>
      <c r="B2528" s="7" t="s">
        <v>3375</v>
      </c>
      <c r="C2528" s="7" t="s">
        <v>7486</v>
      </c>
      <c r="D2528" s="1">
        <v>8000</v>
      </c>
      <c r="E2528" s="1">
        <v>8001</v>
      </c>
      <c r="F2528" s="1" t="s">
        <v>8218</v>
      </c>
      <c r="G2528" s="1" t="s">
        <v>8223</v>
      </c>
      <c r="H2528" s="1" t="s">
        <v>8245</v>
      </c>
      <c r="I2528" s="1">
        <v>1429976994</v>
      </c>
      <c r="J2528" s="1">
        <v>1424796594</v>
      </c>
      <c r="K2528" s="1" t="b">
        <v>0</v>
      </c>
      <c r="L2528" s="1">
        <v>19</v>
      </c>
      <c r="M2528" s="1" t="b">
        <v>1</v>
      </c>
      <c r="N2528" s="1" t="s">
        <v>8270</v>
      </c>
      <c r="O2528" s="28">
        <f t="shared" si="390"/>
        <v>1.0001249999999999</v>
      </c>
      <c r="P2528" s="29">
        <f t="shared" si="391"/>
        <v>421.10526315789474</v>
      </c>
      <c r="Q2528" s="9" t="str">
        <f t="shared" si="392"/>
        <v>theater</v>
      </c>
      <c r="R2528" s="26" t="str">
        <f t="shared" si="393"/>
        <v>plays</v>
      </c>
      <c r="S2528" s="27">
        <f t="shared" si="394"/>
        <v>42059.701319444444</v>
      </c>
      <c r="T2528" s="5" t="str">
        <f t="shared" si="395"/>
        <v>Feb</v>
      </c>
      <c r="U2528" s="5" t="str">
        <f t="shared" si="396"/>
        <v>2015</v>
      </c>
      <c r="V2528" s="5" t="str">
        <f t="shared" si="397"/>
        <v>Apr</v>
      </c>
      <c r="W2528" s="1" t="str">
        <f t="shared" si="398"/>
        <v>2015</v>
      </c>
      <c r="X2528" s="27">
        <f t="shared" si="399"/>
        <v>42119.659652777773</v>
      </c>
    </row>
    <row r="2529" spans="1:24" ht="48" hidden="1" x14ac:dyDescent="0.2">
      <c r="A2529" s="1">
        <v>3377</v>
      </c>
      <c r="B2529" s="7" t="s">
        <v>3376</v>
      </c>
      <c r="C2529" s="7" t="s">
        <v>7487</v>
      </c>
      <c r="D2529" s="1">
        <v>8000</v>
      </c>
      <c r="E2529" s="1">
        <v>8084</v>
      </c>
      <c r="F2529" s="1" t="s">
        <v>8218</v>
      </c>
      <c r="G2529" s="1" t="s">
        <v>8224</v>
      </c>
      <c r="H2529" s="1" t="s">
        <v>8246</v>
      </c>
      <c r="I2529" s="1">
        <v>1426870560</v>
      </c>
      <c r="J2529" s="1">
        <v>1424280899</v>
      </c>
      <c r="K2529" s="1" t="b">
        <v>0</v>
      </c>
      <c r="L2529" s="1">
        <v>77</v>
      </c>
      <c r="M2529" s="1" t="b">
        <v>1</v>
      </c>
      <c r="N2529" s="1" t="s">
        <v>8270</v>
      </c>
      <c r="O2529" s="28">
        <f t="shared" si="390"/>
        <v>1.0105</v>
      </c>
      <c r="P2529" s="29">
        <f t="shared" si="391"/>
        <v>104.98701298701299</v>
      </c>
      <c r="Q2529" s="9" t="str">
        <f t="shared" si="392"/>
        <v>theater</v>
      </c>
      <c r="R2529" s="26" t="str">
        <f t="shared" si="393"/>
        <v>plays</v>
      </c>
      <c r="S2529" s="27">
        <f t="shared" si="394"/>
        <v>42053.732627314821</v>
      </c>
      <c r="T2529" s="5" t="str">
        <f t="shared" si="395"/>
        <v>Feb</v>
      </c>
      <c r="U2529" s="5" t="str">
        <f t="shared" si="396"/>
        <v>2015</v>
      </c>
      <c r="V2529" s="5" t="str">
        <f t="shared" si="397"/>
        <v>Mar</v>
      </c>
      <c r="W2529" s="1" t="str">
        <f t="shared" si="398"/>
        <v>2015</v>
      </c>
      <c r="X2529" s="27">
        <f t="shared" si="399"/>
        <v>42083.705555555556</v>
      </c>
    </row>
    <row r="2530" spans="1:24" ht="48" hidden="1" x14ac:dyDescent="0.2">
      <c r="A2530" s="1">
        <v>3662</v>
      </c>
      <c r="B2530" s="7" t="s">
        <v>3659</v>
      </c>
      <c r="C2530" s="7" t="s">
        <v>7772</v>
      </c>
      <c r="D2530" s="1">
        <v>8000</v>
      </c>
      <c r="E2530" s="1">
        <v>8114</v>
      </c>
      <c r="F2530" s="1" t="s">
        <v>8218</v>
      </c>
      <c r="G2530" s="1" t="s">
        <v>8228</v>
      </c>
      <c r="H2530" s="1" t="s">
        <v>8250</v>
      </c>
      <c r="I2530" s="1">
        <v>1427775414</v>
      </c>
      <c r="J2530" s="1">
        <v>1425187014</v>
      </c>
      <c r="K2530" s="1" t="b">
        <v>0</v>
      </c>
      <c r="L2530" s="1">
        <v>40</v>
      </c>
      <c r="M2530" s="1" t="b">
        <v>1</v>
      </c>
      <c r="N2530" s="1" t="s">
        <v>8270</v>
      </c>
      <c r="O2530" s="28">
        <f t="shared" si="390"/>
        <v>1.0142500000000001</v>
      </c>
      <c r="P2530" s="29">
        <f t="shared" si="391"/>
        <v>202.85</v>
      </c>
      <c r="Q2530" s="9" t="str">
        <f t="shared" si="392"/>
        <v>theater</v>
      </c>
      <c r="R2530" s="26" t="str">
        <f t="shared" si="393"/>
        <v>plays</v>
      </c>
      <c r="S2530" s="27">
        <f t="shared" si="394"/>
        <v>42064.220069444447</v>
      </c>
      <c r="T2530" s="5" t="str">
        <f t="shared" si="395"/>
        <v>Mar</v>
      </c>
      <c r="U2530" s="5" t="str">
        <f t="shared" si="396"/>
        <v>2015</v>
      </c>
      <c r="V2530" s="5" t="str">
        <f t="shared" si="397"/>
        <v>Mar</v>
      </c>
      <c r="W2530" s="1" t="str">
        <f t="shared" si="398"/>
        <v>2015</v>
      </c>
      <c r="X2530" s="27">
        <f t="shared" si="399"/>
        <v>42094.178402777776</v>
      </c>
    </row>
    <row r="2531" spans="1:24" ht="64" hidden="1" x14ac:dyDescent="0.2">
      <c r="A2531" s="1">
        <v>3776</v>
      </c>
      <c r="B2531" s="7" t="s">
        <v>3773</v>
      </c>
      <c r="C2531" s="7" t="s">
        <v>7886</v>
      </c>
      <c r="D2531" s="1">
        <v>8000</v>
      </c>
      <c r="E2531" s="1">
        <v>8537</v>
      </c>
      <c r="F2531" s="1" t="s">
        <v>8218</v>
      </c>
      <c r="G2531" s="1" t="s">
        <v>8223</v>
      </c>
      <c r="H2531" s="1" t="s">
        <v>8245</v>
      </c>
      <c r="I2531" s="1">
        <v>1406854800</v>
      </c>
      <c r="J2531" s="1">
        <v>1403599778</v>
      </c>
      <c r="K2531" s="1" t="b">
        <v>0</v>
      </c>
      <c r="L2531" s="1">
        <v>94</v>
      </c>
      <c r="M2531" s="1" t="b">
        <v>1</v>
      </c>
      <c r="N2531" s="1" t="s">
        <v>8304</v>
      </c>
      <c r="O2531" s="28">
        <f t="shared" si="390"/>
        <v>1.0671250000000001</v>
      </c>
      <c r="P2531" s="29">
        <f t="shared" si="391"/>
        <v>90.819148936170208</v>
      </c>
      <c r="Q2531" s="9" t="str">
        <f t="shared" si="392"/>
        <v>theater</v>
      </c>
      <c r="R2531" s="26" t="str">
        <f t="shared" si="393"/>
        <v>musical</v>
      </c>
      <c r="S2531" s="27">
        <f t="shared" si="394"/>
        <v>41814.367800925924</v>
      </c>
      <c r="T2531" s="5" t="str">
        <f t="shared" si="395"/>
        <v>Jun</v>
      </c>
      <c r="U2531" s="5" t="str">
        <f t="shared" si="396"/>
        <v>2014</v>
      </c>
      <c r="V2531" s="5" t="str">
        <f t="shared" si="397"/>
        <v>Aug</v>
      </c>
      <c r="W2531" s="1" t="str">
        <f t="shared" si="398"/>
        <v>2014</v>
      </c>
      <c r="X2531" s="27">
        <f t="shared" si="399"/>
        <v>41852.041666666664</v>
      </c>
    </row>
    <row r="2532" spans="1:24" ht="48" hidden="1" x14ac:dyDescent="0.2">
      <c r="A2532" s="1">
        <v>3804</v>
      </c>
      <c r="B2532" s="7" t="s">
        <v>3801</v>
      </c>
      <c r="C2532" s="7" t="s">
        <v>7914</v>
      </c>
      <c r="D2532" s="1">
        <v>8000</v>
      </c>
      <c r="E2532" s="1">
        <v>0</v>
      </c>
      <c r="F2532" s="1" t="s">
        <v>8220</v>
      </c>
      <c r="G2532" s="1" t="s">
        <v>8223</v>
      </c>
      <c r="H2532" s="1" t="s">
        <v>8245</v>
      </c>
      <c r="I2532" s="1">
        <v>1469948400</v>
      </c>
      <c r="J2532" s="1">
        <v>1465172024</v>
      </c>
      <c r="K2532" s="1" t="b">
        <v>0</v>
      </c>
      <c r="L2532" s="1">
        <v>0</v>
      </c>
      <c r="M2532" s="1" t="b">
        <v>0</v>
      </c>
      <c r="N2532" s="1" t="s">
        <v>8304</v>
      </c>
      <c r="O2532" s="28">
        <f t="shared" si="390"/>
        <v>0</v>
      </c>
      <c r="P2532" s="29">
        <f t="shared" si="391"/>
        <v>0</v>
      </c>
      <c r="Q2532" s="9" t="str">
        <f t="shared" si="392"/>
        <v>theater</v>
      </c>
      <c r="R2532" s="26" t="str">
        <f t="shared" si="393"/>
        <v>musical</v>
      </c>
      <c r="S2532" s="27">
        <f t="shared" si="394"/>
        <v>42527.00953703704</v>
      </c>
      <c r="T2532" s="5" t="str">
        <f t="shared" si="395"/>
        <v>Jun</v>
      </c>
      <c r="U2532" s="5" t="str">
        <f t="shared" si="396"/>
        <v>2016</v>
      </c>
      <c r="V2532" s="5" t="str">
        <f t="shared" si="397"/>
        <v>Jul</v>
      </c>
      <c r="W2532" s="1" t="str">
        <f t="shared" si="398"/>
        <v>2016</v>
      </c>
      <c r="X2532" s="27">
        <f t="shared" si="399"/>
        <v>42582.291666666672</v>
      </c>
    </row>
    <row r="2533" spans="1:24" ht="48" hidden="1" x14ac:dyDescent="0.2">
      <c r="A2533" s="1">
        <v>3889</v>
      </c>
      <c r="B2533" s="7" t="s">
        <v>3886</v>
      </c>
      <c r="C2533" s="7" t="s">
        <v>7997</v>
      </c>
      <c r="D2533" s="1">
        <v>8000</v>
      </c>
      <c r="E2533" s="1">
        <v>118</v>
      </c>
      <c r="F2533" s="1" t="s">
        <v>8220</v>
      </c>
      <c r="G2533" s="1" t="s">
        <v>8223</v>
      </c>
      <c r="H2533" s="1" t="s">
        <v>8245</v>
      </c>
      <c r="I2533" s="1">
        <v>1420413960</v>
      </c>
      <c r="J2533" s="1">
        <v>1417651630</v>
      </c>
      <c r="K2533" s="1" t="b">
        <v>0</v>
      </c>
      <c r="L2533" s="1">
        <v>9</v>
      </c>
      <c r="M2533" s="1" t="b">
        <v>0</v>
      </c>
      <c r="N2533" s="1" t="s">
        <v>8270</v>
      </c>
      <c r="O2533" s="28">
        <f t="shared" si="390"/>
        <v>1.4749999999999999E-2</v>
      </c>
      <c r="P2533" s="29">
        <f t="shared" si="391"/>
        <v>13.111111111111111</v>
      </c>
      <c r="Q2533" s="9" t="str">
        <f t="shared" si="392"/>
        <v>theater</v>
      </c>
      <c r="R2533" s="26" t="str">
        <f t="shared" si="393"/>
        <v>plays</v>
      </c>
      <c r="S2533" s="27">
        <f t="shared" si="394"/>
        <v>41977.004976851851</v>
      </c>
      <c r="T2533" s="5" t="str">
        <f t="shared" si="395"/>
        <v>Dec</v>
      </c>
      <c r="U2533" s="5" t="str">
        <f t="shared" si="396"/>
        <v>2014</v>
      </c>
      <c r="V2533" s="5" t="str">
        <f t="shared" si="397"/>
        <v>Jan</v>
      </c>
      <c r="W2533" s="1" t="str">
        <f t="shared" si="398"/>
        <v>2015</v>
      </c>
      <c r="X2533" s="27">
        <f t="shared" si="399"/>
        <v>42008.976388888885</v>
      </c>
    </row>
    <row r="2534" spans="1:24" ht="48" hidden="1" x14ac:dyDescent="0.2">
      <c r="A2534" s="1">
        <v>3911</v>
      </c>
      <c r="B2534" s="7" t="s">
        <v>3908</v>
      </c>
      <c r="C2534" s="7" t="s">
        <v>8019</v>
      </c>
      <c r="D2534" s="1">
        <v>8000</v>
      </c>
      <c r="E2534" s="1">
        <v>2993</v>
      </c>
      <c r="F2534" s="1" t="s">
        <v>8220</v>
      </c>
      <c r="G2534" s="1" t="s">
        <v>8223</v>
      </c>
      <c r="H2534" s="1" t="s">
        <v>8245</v>
      </c>
      <c r="I2534" s="1">
        <v>1417033777</v>
      </c>
      <c r="J2534" s="1">
        <v>1414438177</v>
      </c>
      <c r="K2534" s="1" t="b">
        <v>0</v>
      </c>
      <c r="L2534" s="1">
        <v>36</v>
      </c>
      <c r="M2534" s="1" t="b">
        <v>0</v>
      </c>
      <c r="N2534" s="1" t="s">
        <v>8270</v>
      </c>
      <c r="O2534" s="28">
        <f t="shared" si="390"/>
        <v>0.37412499999999999</v>
      </c>
      <c r="P2534" s="29">
        <f t="shared" si="391"/>
        <v>83.138888888888886</v>
      </c>
      <c r="Q2534" s="9" t="str">
        <f t="shared" si="392"/>
        <v>theater</v>
      </c>
      <c r="R2534" s="26" t="str">
        <f t="shared" si="393"/>
        <v>plays</v>
      </c>
      <c r="S2534" s="27">
        <f t="shared" si="394"/>
        <v>41939.8122337963</v>
      </c>
      <c r="T2534" s="5" t="str">
        <f t="shared" si="395"/>
        <v>Oct</v>
      </c>
      <c r="U2534" s="5" t="str">
        <f t="shared" si="396"/>
        <v>2014</v>
      </c>
      <c r="V2534" s="5" t="str">
        <f t="shared" si="397"/>
        <v>Nov</v>
      </c>
      <c r="W2534" s="1" t="str">
        <f t="shared" si="398"/>
        <v>2014</v>
      </c>
      <c r="X2534" s="27">
        <f t="shared" si="399"/>
        <v>41969.853900462964</v>
      </c>
    </row>
    <row r="2535" spans="1:24" ht="48" hidden="1" x14ac:dyDescent="0.2">
      <c r="A2535" s="1">
        <v>3931</v>
      </c>
      <c r="B2535" s="7" t="s">
        <v>3928</v>
      </c>
      <c r="C2535" s="7" t="s">
        <v>8039</v>
      </c>
      <c r="D2535" s="1">
        <v>8000</v>
      </c>
      <c r="E2535" s="1">
        <v>0</v>
      </c>
      <c r="F2535" s="1" t="s">
        <v>8220</v>
      </c>
      <c r="G2535" s="1" t="s">
        <v>8223</v>
      </c>
      <c r="H2535" s="1" t="s">
        <v>8245</v>
      </c>
      <c r="I2535" s="1">
        <v>1441510707</v>
      </c>
      <c r="J2535" s="1">
        <v>1439350707</v>
      </c>
      <c r="K2535" s="1" t="b">
        <v>0</v>
      </c>
      <c r="L2535" s="1">
        <v>0</v>
      </c>
      <c r="M2535" s="1" t="b">
        <v>0</v>
      </c>
      <c r="N2535" s="1" t="s">
        <v>8270</v>
      </c>
      <c r="O2535" s="28">
        <f t="shared" si="390"/>
        <v>0</v>
      </c>
      <c r="P2535" s="29">
        <f t="shared" si="391"/>
        <v>0</v>
      </c>
      <c r="Q2535" s="9" t="str">
        <f t="shared" si="392"/>
        <v>theater</v>
      </c>
      <c r="R2535" s="26" t="str">
        <f t="shared" si="393"/>
        <v>plays</v>
      </c>
      <c r="S2535" s="27">
        <f t="shared" si="394"/>
        <v>42228.151701388888</v>
      </c>
      <c r="T2535" s="5" t="str">
        <f t="shared" si="395"/>
        <v>Aug</v>
      </c>
      <c r="U2535" s="5" t="str">
        <f t="shared" si="396"/>
        <v>2015</v>
      </c>
      <c r="V2535" s="5" t="str">
        <f t="shared" si="397"/>
        <v>Sep</v>
      </c>
      <c r="W2535" s="1" t="str">
        <f t="shared" si="398"/>
        <v>2015</v>
      </c>
      <c r="X2535" s="27">
        <f t="shared" si="399"/>
        <v>42253.151701388888</v>
      </c>
    </row>
    <row r="2536" spans="1:24" ht="16" hidden="1" x14ac:dyDescent="0.2">
      <c r="A2536" s="1">
        <v>4000</v>
      </c>
      <c r="B2536" s="7" t="s">
        <v>3996</v>
      </c>
      <c r="C2536" s="7" t="s">
        <v>8106</v>
      </c>
      <c r="D2536" s="1">
        <v>8000</v>
      </c>
      <c r="E2536" s="1">
        <v>10</v>
      </c>
      <c r="F2536" s="1" t="s">
        <v>8220</v>
      </c>
      <c r="G2536" s="1" t="s">
        <v>8223</v>
      </c>
      <c r="H2536" s="1" t="s">
        <v>8245</v>
      </c>
      <c r="I2536" s="1">
        <v>1462631358</v>
      </c>
      <c r="J2536" s="1">
        <v>1457450958</v>
      </c>
      <c r="K2536" s="1" t="b">
        <v>0</v>
      </c>
      <c r="L2536" s="1">
        <v>1</v>
      </c>
      <c r="M2536" s="1" t="b">
        <v>0</v>
      </c>
      <c r="N2536" s="1" t="s">
        <v>8270</v>
      </c>
      <c r="O2536" s="28">
        <f t="shared" si="390"/>
        <v>1.25E-3</v>
      </c>
      <c r="P2536" s="29">
        <f t="shared" si="391"/>
        <v>10</v>
      </c>
      <c r="Q2536" s="9" t="str">
        <f t="shared" si="392"/>
        <v>theater</v>
      </c>
      <c r="R2536" s="26" t="str">
        <f t="shared" si="393"/>
        <v>plays</v>
      </c>
      <c r="S2536" s="27">
        <f t="shared" si="394"/>
        <v>42437.64534722222</v>
      </c>
      <c r="T2536" s="5" t="str">
        <f t="shared" si="395"/>
        <v>Mar</v>
      </c>
      <c r="U2536" s="5" t="str">
        <f t="shared" si="396"/>
        <v>2016</v>
      </c>
      <c r="V2536" s="5" t="str">
        <f t="shared" si="397"/>
        <v>May</v>
      </c>
      <c r="W2536" s="1" t="str">
        <f t="shared" si="398"/>
        <v>2016</v>
      </c>
      <c r="X2536" s="27">
        <f t="shared" si="399"/>
        <v>42497.603680555556</v>
      </c>
    </row>
    <row r="2537" spans="1:24" ht="48" hidden="1" x14ac:dyDescent="0.2">
      <c r="A2537" s="1">
        <v>4040</v>
      </c>
      <c r="B2537" s="7" t="s">
        <v>4036</v>
      </c>
      <c r="C2537" s="7" t="s">
        <v>8144</v>
      </c>
      <c r="D2537" s="1">
        <v>8000</v>
      </c>
      <c r="E2537" s="1">
        <v>2500</v>
      </c>
      <c r="F2537" s="1" t="s">
        <v>8220</v>
      </c>
      <c r="G2537" s="1" t="s">
        <v>8223</v>
      </c>
      <c r="H2537" s="1" t="s">
        <v>8245</v>
      </c>
      <c r="I2537" s="1">
        <v>1437188400</v>
      </c>
      <c r="J2537" s="1">
        <v>1432100004</v>
      </c>
      <c r="K2537" s="1" t="b">
        <v>0</v>
      </c>
      <c r="L2537" s="1">
        <v>2</v>
      </c>
      <c r="M2537" s="1" t="b">
        <v>0</v>
      </c>
      <c r="N2537" s="1" t="s">
        <v>8270</v>
      </c>
      <c r="O2537" s="28">
        <f t="shared" si="390"/>
        <v>0.3125</v>
      </c>
      <c r="P2537" s="29">
        <f t="shared" si="391"/>
        <v>1250</v>
      </c>
      <c r="Q2537" s="9" t="str">
        <f t="shared" si="392"/>
        <v>theater</v>
      </c>
      <c r="R2537" s="26" t="str">
        <f t="shared" si="393"/>
        <v>plays</v>
      </c>
      <c r="S2537" s="27">
        <f t="shared" si="394"/>
        <v>42144.231527777782</v>
      </c>
      <c r="T2537" s="5" t="str">
        <f t="shared" si="395"/>
        <v>May</v>
      </c>
      <c r="U2537" s="5" t="str">
        <f t="shared" si="396"/>
        <v>2015</v>
      </c>
      <c r="V2537" s="5" t="str">
        <f t="shared" si="397"/>
        <v>Jul</v>
      </c>
      <c r="W2537" s="1" t="str">
        <f t="shared" si="398"/>
        <v>2015</v>
      </c>
      <c r="X2537" s="27">
        <f t="shared" si="399"/>
        <v>42203.125</v>
      </c>
    </row>
    <row r="2538" spans="1:24" ht="48" hidden="1" x14ac:dyDescent="0.2">
      <c r="A2538" s="1">
        <v>2229</v>
      </c>
      <c r="B2538" s="7" t="s">
        <v>2230</v>
      </c>
      <c r="C2538" s="7" t="s">
        <v>6339</v>
      </c>
      <c r="D2538" s="1">
        <v>8012</v>
      </c>
      <c r="E2538" s="1">
        <v>13704.33</v>
      </c>
      <c r="F2538" s="1" t="s">
        <v>8218</v>
      </c>
      <c r="G2538" s="1" t="s">
        <v>8223</v>
      </c>
      <c r="H2538" s="1" t="s">
        <v>8245</v>
      </c>
      <c r="I2538" s="1">
        <v>1378180800</v>
      </c>
      <c r="J2538" s="1">
        <v>1375113391</v>
      </c>
      <c r="K2538" s="1" t="b">
        <v>0</v>
      </c>
      <c r="L2538" s="1">
        <v>539</v>
      </c>
      <c r="M2538" s="1" t="b">
        <v>1</v>
      </c>
      <c r="N2538" s="1" t="s">
        <v>8296</v>
      </c>
      <c r="O2538" s="28">
        <f t="shared" si="390"/>
        <v>1.7104755366949576</v>
      </c>
      <c r="P2538" s="29">
        <f t="shared" si="391"/>
        <v>25.42547309833024</v>
      </c>
      <c r="Q2538" s="9" t="str">
        <f t="shared" si="392"/>
        <v>games</v>
      </c>
      <c r="R2538" s="26" t="str">
        <f t="shared" si="393"/>
        <v>tabletop games</v>
      </c>
      <c r="S2538" s="27">
        <f t="shared" si="394"/>
        <v>41484.664247685185</v>
      </c>
      <c r="T2538" s="5" t="str">
        <f t="shared" si="395"/>
        <v>Jul</v>
      </c>
      <c r="U2538" s="5" t="str">
        <f t="shared" si="396"/>
        <v>2013</v>
      </c>
      <c r="V2538" s="5" t="str">
        <f t="shared" si="397"/>
        <v>Sep</v>
      </c>
      <c r="W2538" s="1" t="str">
        <f t="shared" si="398"/>
        <v>2013</v>
      </c>
      <c r="X2538" s="27">
        <f t="shared" si="399"/>
        <v>41520.166666666664</v>
      </c>
    </row>
    <row r="2539" spans="1:24" ht="64" hidden="1" x14ac:dyDescent="0.2">
      <c r="A2539" s="1">
        <v>721</v>
      </c>
      <c r="B2539" s="7" t="s">
        <v>722</v>
      </c>
      <c r="C2539" s="7" t="s">
        <v>4831</v>
      </c>
      <c r="D2539" s="1">
        <v>8200</v>
      </c>
      <c r="E2539" s="1">
        <v>10013</v>
      </c>
      <c r="F2539" s="1" t="s">
        <v>8218</v>
      </c>
      <c r="G2539" s="1" t="s">
        <v>8223</v>
      </c>
      <c r="H2539" s="1" t="s">
        <v>8245</v>
      </c>
      <c r="I2539" s="1">
        <v>1406900607</v>
      </c>
      <c r="J2539" s="1">
        <v>1403012607</v>
      </c>
      <c r="K2539" s="1" t="b">
        <v>0</v>
      </c>
      <c r="L2539" s="1">
        <v>119</v>
      </c>
      <c r="M2539" s="1" t="b">
        <v>1</v>
      </c>
      <c r="N2539" s="1" t="s">
        <v>8273</v>
      </c>
      <c r="O2539" s="28">
        <f t="shared" si="390"/>
        <v>1.2210975609756098</v>
      </c>
      <c r="P2539" s="29">
        <f t="shared" si="391"/>
        <v>84.142857142857139</v>
      </c>
      <c r="Q2539" s="9" t="str">
        <f t="shared" si="392"/>
        <v>publishing</v>
      </c>
      <c r="R2539" s="26" t="str">
        <f t="shared" si="393"/>
        <v>nonfiction</v>
      </c>
      <c r="S2539" s="27">
        <f t="shared" si="394"/>
        <v>41807.571840277778</v>
      </c>
      <c r="T2539" s="5" t="str">
        <f t="shared" si="395"/>
        <v>Jun</v>
      </c>
      <c r="U2539" s="5" t="str">
        <f t="shared" si="396"/>
        <v>2014</v>
      </c>
      <c r="V2539" s="5" t="str">
        <f t="shared" si="397"/>
        <v>Aug</v>
      </c>
      <c r="W2539" s="1" t="str">
        <f t="shared" si="398"/>
        <v>2014</v>
      </c>
      <c r="X2539" s="27">
        <f t="shared" si="399"/>
        <v>41852.571840277778</v>
      </c>
    </row>
    <row r="2540" spans="1:24" ht="32" hidden="1" x14ac:dyDescent="0.2">
      <c r="A2540" s="1">
        <v>3041</v>
      </c>
      <c r="B2540" s="7" t="s">
        <v>3041</v>
      </c>
      <c r="C2540" s="7" t="s">
        <v>7151</v>
      </c>
      <c r="D2540" s="1">
        <v>8300</v>
      </c>
      <c r="E2540" s="1">
        <v>9170</v>
      </c>
      <c r="F2540" s="1" t="s">
        <v>8218</v>
      </c>
      <c r="G2540" s="1" t="s">
        <v>8223</v>
      </c>
      <c r="H2540" s="1" t="s">
        <v>8245</v>
      </c>
      <c r="I2540" s="1">
        <v>1453323048</v>
      </c>
      <c r="J2540" s="1">
        <v>1450731048</v>
      </c>
      <c r="K2540" s="1" t="b">
        <v>0</v>
      </c>
      <c r="L2540" s="1">
        <v>95</v>
      </c>
      <c r="M2540" s="1" t="b">
        <v>1</v>
      </c>
      <c r="N2540" s="1" t="s">
        <v>8302</v>
      </c>
      <c r="O2540" s="28">
        <f t="shared" si="390"/>
        <v>1.1048192771084338</v>
      </c>
      <c r="P2540" s="29">
        <f t="shared" si="391"/>
        <v>96.526315789473685</v>
      </c>
      <c r="Q2540" s="9" t="str">
        <f t="shared" si="392"/>
        <v>theater</v>
      </c>
      <c r="R2540" s="26" t="str">
        <f t="shared" si="393"/>
        <v>spaces</v>
      </c>
      <c r="S2540" s="27">
        <f t="shared" si="394"/>
        <v>42359.868611111116</v>
      </c>
      <c r="T2540" s="5" t="str">
        <f t="shared" si="395"/>
        <v>Dec</v>
      </c>
      <c r="U2540" s="5" t="str">
        <f t="shared" si="396"/>
        <v>2015</v>
      </c>
      <c r="V2540" s="5" t="str">
        <f t="shared" si="397"/>
        <v>Jan</v>
      </c>
      <c r="W2540" s="1" t="str">
        <f t="shared" si="398"/>
        <v>2016</v>
      </c>
      <c r="X2540" s="27">
        <f t="shared" si="399"/>
        <v>42389.868611111116</v>
      </c>
    </row>
    <row r="2541" spans="1:24" ht="48" hidden="1" x14ac:dyDescent="0.2">
      <c r="A2541" s="1">
        <v>46</v>
      </c>
      <c r="B2541" s="7" t="s">
        <v>48</v>
      </c>
      <c r="C2541" s="7" t="s">
        <v>4157</v>
      </c>
      <c r="D2541" s="1">
        <v>8400</v>
      </c>
      <c r="E2541" s="1">
        <v>8750</v>
      </c>
      <c r="F2541" s="1" t="s">
        <v>8218</v>
      </c>
      <c r="G2541" s="1" t="s">
        <v>8225</v>
      </c>
      <c r="H2541" s="1" t="s">
        <v>8247</v>
      </c>
      <c r="I2541" s="1">
        <v>1450220974</v>
      </c>
      <c r="J2541" s="1">
        <v>1447628974</v>
      </c>
      <c r="K2541" s="1" t="b">
        <v>0</v>
      </c>
      <c r="L2541" s="1">
        <v>45</v>
      </c>
      <c r="M2541" s="1" t="b">
        <v>1</v>
      </c>
      <c r="N2541" s="1" t="s">
        <v>8264</v>
      </c>
      <c r="O2541" s="28">
        <f t="shared" si="390"/>
        <v>1.0416666666666667</v>
      </c>
      <c r="P2541" s="29">
        <f t="shared" si="391"/>
        <v>194.44444444444446</v>
      </c>
      <c r="Q2541" s="9" t="str">
        <f t="shared" si="392"/>
        <v>film &amp; video</v>
      </c>
      <c r="R2541" s="26" t="str">
        <f t="shared" si="393"/>
        <v>television</v>
      </c>
      <c r="S2541" s="27">
        <f t="shared" si="394"/>
        <v>42323.964976851858</v>
      </c>
      <c r="T2541" s="5" t="str">
        <f t="shared" si="395"/>
        <v>Nov</v>
      </c>
      <c r="U2541" s="5" t="str">
        <f t="shared" si="396"/>
        <v>2015</v>
      </c>
      <c r="V2541" s="5" t="str">
        <f t="shared" si="397"/>
        <v>Dec</v>
      </c>
      <c r="W2541" s="1" t="str">
        <f t="shared" si="398"/>
        <v>2015</v>
      </c>
      <c r="X2541" s="27">
        <f t="shared" si="399"/>
        <v>42353.964976851858</v>
      </c>
    </row>
    <row r="2542" spans="1:24" ht="16" hidden="1" x14ac:dyDescent="0.2">
      <c r="A2542" s="1">
        <v>3302</v>
      </c>
      <c r="B2542" s="7" t="s">
        <v>3302</v>
      </c>
      <c r="C2542" s="7" t="s">
        <v>7412</v>
      </c>
      <c r="D2542" s="1">
        <v>8400</v>
      </c>
      <c r="E2542" s="1">
        <v>8685</v>
      </c>
      <c r="F2542" s="1" t="s">
        <v>8218</v>
      </c>
      <c r="G2542" s="1" t="s">
        <v>8226</v>
      </c>
      <c r="H2542" s="1" t="s">
        <v>8248</v>
      </c>
      <c r="I2542" s="1">
        <v>1481099176</v>
      </c>
      <c r="J2542" s="1">
        <v>1478507176</v>
      </c>
      <c r="K2542" s="1" t="b">
        <v>0</v>
      </c>
      <c r="L2542" s="1">
        <v>50</v>
      </c>
      <c r="M2542" s="1" t="b">
        <v>1</v>
      </c>
      <c r="N2542" s="1" t="s">
        <v>8270</v>
      </c>
      <c r="O2542" s="28">
        <f t="shared" si="390"/>
        <v>1.0339285714285715</v>
      </c>
      <c r="P2542" s="29">
        <f t="shared" si="391"/>
        <v>173.7</v>
      </c>
      <c r="Q2542" s="9" t="str">
        <f t="shared" si="392"/>
        <v>theater</v>
      </c>
      <c r="R2542" s="26" t="str">
        <f t="shared" si="393"/>
        <v>plays</v>
      </c>
      <c r="S2542" s="27">
        <f t="shared" si="394"/>
        <v>42681.35157407407</v>
      </c>
      <c r="T2542" s="5" t="str">
        <f t="shared" si="395"/>
        <v>Nov</v>
      </c>
      <c r="U2542" s="5" t="str">
        <f t="shared" si="396"/>
        <v>2016</v>
      </c>
      <c r="V2542" s="5" t="str">
        <f t="shared" si="397"/>
        <v>Dec</v>
      </c>
      <c r="W2542" s="1" t="str">
        <f t="shared" si="398"/>
        <v>2016</v>
      </c>
      <c r="X2542" s="27">
        <f t="shared" si="399"/>
        <v>42711.35157407407</v>
      </c>
    </row>
    <row r="2543" spans="1:24" ht="48" hidden="1" x14ac:dyDescent="0.2">
      <c r="A2543" s="1">
        <v>0</v>
      </c>
      <c r="B2543" s="7" t="s">
        <v>2</v>
      </c>
      <c r="C2543" s="7" t="s">
        <v>4111</v>
      </c>
      <c r="D2543" s="1">
        <v>8500</v>
      </c>
      <c r="E2543" s="1">
        <v>11633</v>
      </c>
      <c r="F2543" s="1" t="s">
        <v>8218</v>
      </c>
      <c r="G2543" s="1" t="s">
        <v>8223</v>
      </c>
      <c r="H2543" s="1" t="s">
        <v>8245</v>
      </c>
      <c r="I2543" s="1">
        <v>1437620400</v>
      </c>
      <c r="J2543" s="4">
        <v>1434931811</v>
      </c>
      <c r="K2543" s="1" t="b">
        <v>0</v>
      </c>
      <c r="L2543" s="19">
        <v>182</v>
      </c>
      <c r="M2543" s="1" t="b">
        <v>1</v>
      </c>
      <c r="N2543" s="1" t="s">
        <v>8264</v>
      </c>
      <c r="O2543" s="28">
        <f t="shared" si="390"/>
        <v>1.3685882352941177</v>
      </c>
      <c r="P2543" s="29">
        <f t="shared" si="391"/>
        <v>63.917582417582416</v>
      </c>
      <c r="Q2543" s="9" t="str">
        <f t="shared" si="392"/>
        <v>film &amp; video</v>
      </c>
      <c r="R2543" s="26" t="str">
        <f t="shared" si="393"/>
        <v>television</v>
      </c>
      <c r="S2543" s="27">
        <f>(((I2543/60)/60)/24)+DATE(1970,1,1)</f>
        <v>42208.125</v>
      </c>
      <c r="T2543" s="5" t="str">
        <f t="shared" si="395"/>
        <v>Jul</v>
      </c>
      <c r="U2543" s="5" t="str">
        <f t="shared" si="396"/>
        <v>2015</v>
      </c>
      <c r="V2543" s="5" t="str">
        <f t="shared" si="397"/>
        <v>Jul</v>
      </c>
      <c r="W2543" s="1" t="str">
        <f t="shared" si="398"/>
        <v>2015</v>
      </c>
      <c r="X2543" s="27">
        <f t="shared" si="399"/>
        <v>42208.125</v>
      </c>
    </row>
    <row r="2544" spans="1:24" ht="48" hidden="1" x14ac:dyDescent="0.2">
      <c r="A2544" s="1">
        <v>324</v>
      </c>
      <c r="B2544" s="7" t="s">
        <v>325</v>
      </c>
      <c r="C2544" s="7" t="s">
        <v>4434</v>
      </c>
      <c r="D2544" s="1">
        <v>8500</v>
      </c>
      <c r="E2544" s="1">
        <v>8636</v>
      </c>
      <c r="F2544" s="1" t="s">
        <v>8218</v>
      </c>
      <c r="G2544" s="1" t="s">
        <v>8223</v>
      </c>
      <c r="H2544" s="1" t="s">
        <v>8245</v>
      </c>
      <c r="I2544" s="1">
        <v>1438441308</v>
      </c>
      <c r="J2544" s="1">
        <v>1435590108</v>
      </c>
      <c r="K2544" s="1" t="b">
        <v>1</v>
      </c>
      <c r="L2544" s="1">
        <v>82</v>
      </c>
      <c r="M2544" s="1" t="b">
        <v>1</v>
      </c>
      <c r="N2544" s="1" t="s">
        <v>8268</v>
      </c>
      <c r="O2544" s="28">
        <f t="shared" si="390"/>
        <v>1.016</v>
      </c>
      <c r="P2544" s="29">
        <f t="shared" si="391"/>
        <v>105.3170731707317</v>
      </c>
      <c r="Q2544" s="9" t="str">
        <f t="shared" si="392"/>
        <v>film &amp; video</v>
      </c>
      <c r="R2544" s="26" t="str">
        <f t="shared" si="393"/>
        <v>documentary</v>
      </c>
      <c r="S2544" s="27">
        <f t="shared" ref="S2544:S2607" si="400">(((J2544/60)/60)/24)+DATE(1970,1,1)</f>
        <v>42184.626250000001</v>
      </c>
      <c r="T2544" s="5" t="str">
        <f t="shared" si="395"/>
        <v>Jun</v>
      </c>
      <c r="U2544" s="5" t="str">
        <f t="shared" si="396"/>
        <v>2015</v>
      </c>
      <c r="V2544" s="5" t="str">
        <f t="shared" si="397"/>
        <v>Aug</v>
      </c>
      <c r="W2544" s="1" t="str">
        <f t="shared" si="398"/>
        <v>2015</v>
      </c>
      <c r="X2544" s="27">
        <f t="shared" si="399"/>
        <v>42217.626250000001</v>
      </c>
    </row>
    <row r="2545" spans="1:24" ht="48" hidden="1" x14ac:dyDescent="0.2">
      <c r="A2545" s="1">
        <v>335</v>
      </c>
      <c r="B2545" s="7" t="s">
        <v>336</v>
      </c>
      <c r="C2545" s="7" t="s">
        <v>4445</v>
      </c>
      <c r="D2545" s="1">
        <v>8500</v>
      </c>
      <c r="E2545" s="1">
        <v>8735</v>
      </c>
      <c r="F2545" s="1" t="s">
        <v>8218</v>
      </c>
      <c r="G2545" s="1" t="s">
        <v>8223</v>
      </c>
      <c r="H2545" s="1" t="s">
        <v>8245</v>
      </c>
      <c r="I2545" s="1">
        <v>1431122400</v>
      </c>
      <c r="J2545" s="1">
        <v>1428428515</v>
      </c>
      <c r="K2545" s="1" t="b">
        <v>1</v>
      </c>
      <c r="L2545" s="1">
        <v>80</v>
      </c>
      <c r="M2545" s="1" t="b">
        <v>1</v>
      </c>
      <c r="N2545" s="1" t="s">
        <v>8268</v>
      </c>
      <c r="O2545" s="28">
        <f t="shared" si="390"/>
        <v>1.0276470588235294</v>
      </c>
      <c r="P2545" s="29">
        <f t="shared" si="391"/>
        <v>109.1875</v>
      </c>
      <c r="Q2545" s="9" t="str">
        <f t="shared" si="392"/>
        <v>film &amp; video</v>
      </c>
      <c r="R2545" s="26" t="str">
        <f t="shared" si="393"/>
        <v>documentary</v>
      </c>
      <c r="S2545" s="27">
        <f t="shared" si="400"/>
        <v>42101.737442129626</v>
      </c>
      <c r="T2545" s="5" t="str">
        <f t="shared" si="395"/>
        <v>Apr</v>
      </c>
      <c r="U2545" s="5" t="str">
        <f t="shared" si="396"/>
        <v>2015</v>
      </c>
      <c r="V2545" s="5" t="str">
        <f t="shared" si="397"/>
        <v>May</v>
      </c>
      <c r="W2545" s="1" t="str">
        <f t="shared" si="398"/>
        <v>2015</v>
      </c>
      <c r="X2545" s="27">
        <f t="shared" si="399"/>
        <v>42132.916666666672</v>
      </c>
    </row>
    <row r="2546" spans="1:24" ht="32" hidden="1" x14ac:dyDescent="0.2">
      <c r="A2546" s="1">
        <v>460</v>
      </c>
      <c r="B2546" s="7" t="s">
        <v>461</v>
      </c>
      <c r="C2546" s="7" t="s">
        <v>4570</v>
      </c>
      <c r="D2546" s="1">
        <v>8500</v>
      </c>
      <c r="E2546" s="1">
        <v>25</v>
      </c>
      <c r="F2546" s="1" t="s">
        <v>8220</v>
      </c>
      <c r="G2546" s="1" t="s">
        <v>8223</v>
      </c>
      <c r="H2546" s="1" t="s">
        <v>8245</v>
      </c>
      <c r="I2546" s="1">
        <v>1401595200</v>
      </c>
      <c r="J2546" s="1">
        <v>1398862875</v>
      </c>
      <c r="K2546" s="1" t="b">
        <v>0</v>
      </c>
      <c r="L2546" s="1">
        <v>2</v>
      </c>
      <c r="M2546" s="1" t="b">
        <v>0</v>
      </c>
      <c r="N2546" s="1" t="s">
        <v>8269</v>
      </c>
      <c r="O2546" s="28">
        <f t="shared" si="390"/>
        <v>2.9411764705882353E-3</v>
      </c>
      <c r="P2546" s="29">
        <f t="shared" si="391"/>
        <v>12.5</v>
      </c>
      <c r="Q2546" s="9" t="str">
        <f t="shared" si="392"/>
        <v>film &amp; video</v>
      </c>
      <c r="R2546" s="26" t="str">
        <f t="shared" si="393"/>
        <v>animation</v>
      </c>
      <c r="S2546" s="27">
        <f t="shared" si="400"/>
        <v>41759.542534722219</v>
      </c>
      <c r="T2546" s="5" t="str">
        <f t="shared" si="395"/>
        <v>Apr</v>
      </c>
      <c r="U2546" s="5" t="str">
        <f t="shared" si="396"/>
        <v>2014</v>
      </c>
      <c r="V2546" s="5" t="str">
        <f t="shared" si="397"/>
        <v>Jun</v>
      </c>
      <c r="W2546" s="1" t="str">
        <f t="shared" si="398"/>
        <v>2014</v>
      </c>
      <c r="X2546" s="27">
        <f t="shared" si="399"/>
        <v>41791.166666666664</v>
      </c>
    </row>
    <row r="2547" spans="1:24" ht="32" hidden="1" x14ac:dyDescent="0.2">
      <c r="A2547" s="1">
        <v>734</v>
      </c>
      <c r="B2547" s="7" t="s">
        <v>735</v>
      </c>
      <c r="C2547" s="7" t="s">
        <v>4844</v>
      </c>
      <c r="D2547" s="1">
        <v>8500</v>
      </c>
      <c r="E2547" s="1">
        <v>10670</v>
      </c>
      <c r="F2547" s="1" t="s">
        <v>8218</v>
      </c>
      <c r="G2547" s="1" t="s">
        <v>8228</v>
      </c>
      <c r="H2547" s="1" t="s">
        <v>8250</v>
      </c>
      <c r="I2547" s="1">
        <v>1431147600</v>
      </c>
      <c r="J2547" s="1">
        <v>1428465420</v>
      </c>
      <c r="K2547" s="1" t="b">
        <v>0</v>
      </c>
      <c r="L2547" s="1">
        <v>57</v>
      </c>
      <c r="M2547" s="1" t="b">
        <v>1</v>
      </c>
      <c r="N2547" s="1" t="s">
        <v>8273</v>
      </c>
      <c r="O2547" s="28">
        <f t="shared" si="390"/>
        <v>1.2552941176470589</v>
      </c>
      <c r="P2547" s="29">
        <f t="shared" si="391"/>
        <v>187.19298245614036</v>
      </c>
      <c r="Q2547" s="9" t="str">
        <f t="shared" si="392"/>
        <v>publishing</v>
      </c>
      <c r="R2547" s="26" t="str">
        <f t="shared" si="393"/>
        <v>nonfiction</v>
      </c>
      <c r="S2547" s="27">
        <f t="shared" si="400"/>
        <v>42102.164583333331</v>
      </c>
      <c r="T2547" s="5" t="str">
        <f t="shared" si="395"/>
        <v>Apr</v>
      </c>
      <c r="U2547" s="5" t="str">
        <f t="shared" si="396"/>
        <v>2015</v>
      </c>
      <c r="V2547" s="5" t="str">
        <f t="shared" si="397"/>
        <v>May</v>
      </c>
      <c r="W2547" s="1" t="str">
        <f t="shared" si="398"/>
        <v>2015</v>
      </c>
      <c r="X2547" s="27">
        <f t="shared" si="399"/>
        <v>42133.208333333328</v>
      </c>
    </row>
    <row r="2548" spans="1:24" ht="48" hidden="1" x14ac:dyDescent="0.2">
      <c r="A2548" s="1">
        <v>1567</v>
      </c>
      <c r="B2548" s="7" t="s">
        <v>1568</v>
      </c>
      <c r="C2548" s="7" t="s">
        <v>5677</v>
      </c>
      <c r="D2548" s="1">
        <v>8500</v>
      </c>
      <c r="E2548" s="1">
        <v>350</v>
      </c>
      <c r="F2548" s="1" t="s">
        <v>8219</v>
      </c>
      <c r="G2548" s="1" t="s">
        <v>8223</v>
      </c>
      <c r="H2548" s="1" t="s">
        <v>8245</v>
      </c>
      <c r="I2548" s="1">
        <v>1392595200</v>
      </c>
      <c r="J2548" s="1">
        <v>1391293745</v>
      </c>
      <c r="K2548" s="1" t="b">
        <v>0</v>
      </c>
      <c r="L2548" s="1">
        <v>13</v>
      </c>
      <c r="M2548" s="1" t="b">
        <v>0</v>
      </c>
      <c r="N2548" s="1" t="s">
        <v>8289</v>
      </c>
      <c r="O2548" s="28">
        <f t="shared" si="390"/>
        <v>4.1176470588235294E-2</v>
      </c>
      <c r="P2548" s="29">
        <f t="shared" si="391"/>
        <v>26.923076923076923</v>
      </c>
      <c r="Q2548" s="9" t="str">
        <f t="shared" si="392"/>
        <v>publishing</v>
      </c>
      <c r="R2548" s="26" t="str">
        <f t="shared" si="393"/>
        <v>art books</v>
      </c>
      <c r="S2548" s="27">
        <f t="shared" si="400"/>
        <v>41671.936863425923</v>
      </c>
      <c r="T2548" s="5" t="str">
        <f t="shared" si="395"/>
        <v>Feb</v>
      </c>
      <c r="U2548" s="5" t="str">
        <f t="shared" si="396"/>
        <v>2014</v>
      </c>
      <c r="V2548" s="5" t="str">
        <f t="shared" si="397"/>
        <v>Feb</v>
      </c>
      <c r="W2548" s="1" t="str">
        <f t="shared" si="398"/>
        <v>2014</v>
      </c>
      <c r="X2548" s="27">
        <f t="shared" si="399"/>
        <v>41687</v>
      </c>
    </row>
    <row r="2549" spans="1:24" ht="48" hidden="1" x14ac:dyDescent="0.2">
      <c r="A2549" s="1">
        <v>1754</v>
      </c>
      <c r="B2549" s="7" t="s">
        <v>1755</v>
      </c>
      <c r="C2549" s="7" t="s">
        <v>5864</v>
      </c>
      <c r="D2549" s="1">
        <v>8500</v>
      </c>
      <c r="E2549" s="1">
        <v>9395</v>
      </c>
      <c r="F2549" s="1" t="s">
        <v>8218</v>
      </c>
      <c r="G2549" s="1" t="s">
        <v>8228</v>
      </c>
      <c r="H2549" s="1" t="s">
        <v>8250</v>
      </c>
      <c r="I2549" s="1">
        <v>1428091353</v>
      </c>
      <c r="J2549" s="1">
        <v>1425502953</v>
      </c>
      <c r="K2549" s="1" t="b">
        <v>0</v>
      </c>
      <c r="L2549" s="1">
        <v>90</v>
      </c>
      <c r="M2549" s="1" t="b">
        <v>1</v>
      </c>
      <c r="N2549" s="1" t="s">
        <v>8284</v>
      </c>
      <c r="O2549" s="28">
        <f t="shared" si="390"/>
        <v>1.1052941176470588</v>
      </c>
      <c r="P2549" s="29">
        <f t="shared" si="391"/>
        <v>104.38888888888889</v>
      </c>
      <c r="Q2549" s="9" t="str">
        <f t="shared" si="392"/>
        <v>photography</v>
      </c>
      <c r="R2549" s="26" t="str">
        <f t="shared" si="393"/>
        <v>photobooks</v>
      </c>
      <c r="S2549" s="27">
        <f t="shared" si="400"/>
        <v>42067.876770833333</v>
      </c>
      <c r="T2549" s="5" t="str">
        <f t="shared" si="395"/>
        <v>Mar</v>
      </c>
      <c r="U2549" s="5" t="str">
        <f t="shared" si="396"/>
        <v>2015</v>
      </c>
      <c r="V2549" s="5" t="str">
        <f t="shared" si="397"/>
        <v>Apr</v>
      </c>
      <c r="W2549" s="1" t="str">
        <f t="shared" si="398"/>
        <v>2015</v>
      </c>
      <c r="X2549" s="27">
        <f t="shared" si="399"/>
        <v>42097.835104166668</v>
      </c>
    </row>
    <row r="2550" spans="1:24" ht="48" hidden="1" x14ac:dyDescent="0.2">
      <c r="A2550" s="1">
        <v>2230</v>
      </c>
      <c r="B2550" s="7" t="s">
        <v>2231</v>
      </c>
      <c r="C2550" s="7" t="s">
        <v>6340</v>
      </c>
      <c r="D2550" s="1">
        <v>8500</v>
      </c>
      <c r="E2550" s="1">
        <v>10706</v>
      </c>
      <c r="F2550" s="1" t="s">
        <v>8218</v>
      </c>
      <c r="G2550" s="1" t="s">
        <v>8223</v>
      </c>
      <c r="H2550" s="1" t="s">
        <v>8245</v>
      </c>
      <c r="I2550" s="1">
        <v>1398460127</v>
      </c>
      <c r="J2550" s="1">
        <v>1395868127</v>
      </c>
      <c r="K2550" s="1" t="b">
        <v>0</v>
      </c>
      <c r="L2550" s="1">
        <v>498</v>
      </c>
      <c r="M2550" s="1" t="b">
        <v>1</v>
      </c>
      <c r="N2550" s="1" t="s">
        <v>8296</v>
      </c>
      <c r="O2550" s="28">
        <f t="shared" si="390"/>
        <v>1.2595294117647058</v>
      </c>
      <c r="P2550" s="29">
        <f t="shared" si="391"/>
        <v>21.497991967871485</v>
      </c>
      <c r="Q2550" s="9" t="str">
        <f t="shared" si="392"/>
        <v>games</v>
      </c>
      <c r="R2550" s="26" t="str">
        <f t="shared" si="393"/>
        <v>tabletop games</v>
      </c>
      <c r="S2550" s="27">
        <f t="shared" si="400"/>
        <v>41724.881099537037</v>
      </c>
      <c r="T2550" s="5" t="str">
        <f t="shared" si="395"/>
        <v>Mar</v>
      </c>
      <c r="U2550" s="5" t="str">
        <f t="shared" si="396"/>
        <v>2014</v>
      </c>
      <c r="V2550" s="5" t="str">
        <f t="shared" si="397"/>
        <v>Apr</v>
      </c>
      <c r="W2550" s="1" t="str">
        <f t="shared" si="398"/>
        <v>2014</v>
      </c>
      <c r="X2550" s="27">
        <f t="shared" si="399"/>
        <v>41754.881099537037</v>
      </c>
    </row>
    <row r="2551" spans="1:24" ht="48" hidden="1" x14ac:dyDescent="0.2">
      <c r="A2551" s="1">
        <v>2251</v>
      </c>
      <c r="B2551" s="7" t="s">
        <v>2252</v>
      </c>
      <c r="C2551" s="7" t="s">
        <v>6361</v>
      </c>
      <c r="D2551" s="1">
        <v>8500</v>
      </c>
      <c r="E2551" s="1">
        <v>11428.19</v>
      </c>
      <c r="F2551" s="1" t="s">
        <v>8218</v>
      </c>
      <c r="G2551" s="1" t="s">
        <v>8223</v>
      </c>
      <c r="H2551" s="1" t="s">
        <v>8245</v>
      </c>
      <c r="I2551" s="1">
        <v>1408177077</v>
      </c>
      <c r="J2551" s="1">
        <v>1406362677</v>
      </c>
      <c r="K2551" s="1" t="b">
        <v>0</v>
      </c>
      <c r="L2551" s="1">
        <v>480</v>
      </c>
      <c r="M2551" s="1" t="b">
        <v>1</v>
      </c>
      <c r="N2551" s="1" t="s">
        <v>8296</v>
      </c>
      <c r="O2551" s="28">
        <f t="shared" si="390"/>
        <v>1.3444929411764706</v>
      </c>
      <c r="P2551" s="29">
        <f t="shared" si="391"/>
        <v>23.808729166666669</v>
      </c>
      <c r="Q2551" s="9" t="str">
        <f t="shared" si="392"/>
        <v>games</v>
      </c>
      <c r="R2551" s="26" t="str">
        <f t="shared" si="393"/>
        <v>tabletop games</v>
      </c>
      <c r="S2551" s="27">
        <f t="shared" si="400"/>
        <v>41846.34579861111</v>
      </c>
      <c r="T2551" s="5" t="str">
        <f t="shared" si="395"/>
        <v>Jul</v>
      </c>
      <c r="U2551" s="5" t="str">
        <f t="shared" si="396"/>
        <v>2014</v>
      </c>
      <c r="V2551" s="5" t="str">
        <f t="shared" si="397"/>
        <v>Aug</v>
      </c>
      <c r="W2551" s="1" t="str">
        <f t="shared" si="398"/>
        <v>2014</v>
      </c>
      <c r="X2551" s="27">
        <f t="shared" si="399"/>
        <v>41867.34579861111</v>
      </c>
    </row>
    <row r="2552" spans="1:24" ht="48" hidden="1" x14ac:dyDescent="0.2">
      <c r="A2552" s="1">
        <v>2277</v>
      </c>
      <c r="B2552" s="7" t="s">
        <v>2278</v>
      </c>
      <c r="C2552" s="7" t="s">
        <v>6387</v>
      </c>
      <c r="D2552" s="1">
        <v>8500</v>
      </c>
      <c r="E2552" s="1">
        <v>11992</v>
      </c>
      <c r="F2552" s="1" t="s">
        <v>8218</v>
      </c>
      <c r="G2552" s="1" t="s">
        <v>8223</v>
      </c>
      <c r="H2552" s="1" t="s">
        <v>8245</v>
      </c>
      <c r="I2552" s="1">
        <v>1330359423</v>
      </c>
      <c r="J2552" s="1">
        <v>1327767423</v>
      </c>
      <c r="K2552" s="1" t="b">
        <v>0</v>
      </c>
      <c r="L2552" s="1">
        <v>207</v>
      </c>
      <c r="M2552" s="1" t="b">
        <v>1</v>
      </c>
      <c r="N2552" s="1" t="s">
        <v>8296</v>
      </c>
      <c r="O2552" s="28">
        <f t="shared" si="390"/>
        <v>1.4108235294117648</v>
      </c>
      <c r="P2552" s="29">
        <f t="shared" si="391"/>
        <v>57.932367149758456</v>
      </c>
      <c r="Q2552" s="9" t="str">
        <f t="shared" si="392"/>
        <v>games</v>
      </c>
      <c r="R2552" s="26" t="str">
        <f t="shared" si="393"/>
        <v>tabletop games</v>
      </c>
      <c r="S2552" s="27">
        <f t="shared" si="400"/>
        <v>40936.678506944445</v>
      </c>
      <c r="T2552" s="5" t="str">
        <f t="shared" si="395"/>
        <v>Jan</v>
      </c>
      <c r="U2552" s="5" t="str">
        <f t="shared" si="396"/>
        <v>2012</v>
      </c>
      <c r="V2552" s="5" t="str">
        <f t="shared" si="397"/>
        <v>Feb</v>
      </c>
      <c r="W2552" s="1" t="str">
        <f t="shared" si="398"/>
        <v>2012</v>
      </c>
      <c r="X2552" s="27">
        <f t="shared" si="399"/>
        <v>40966.678506944445</v>
      </c>
    </row>
    <row r="2553" spans="1:24" ht="48" hidden="1" x14ac:dyDescent="0.2">
      <c r="A2553" s="1">
        <v>2460</v>
      </c>
      <c r="B2553" s="7" t="s">
        <v>2461</v>
      </c>
      <c r="C2553" s="7" t="s">
        <v>6570</v>
      </c>
      <c r="D2553" s="1">
        <v>8500</v>
      </c>
      <c r="E2553" s="1">
        <v>8567</v>
      </c>
      <c r="F2553" s="1" t="s">
        <v>8218</v>
      </c>
      <c r="G2553" s="1" t="s">
        <v>8223</v>
      </c>
      <c r="H2553" s="1" t="s">
        <v>8245</v>
      </c>
      <c r="I2553" s="1">
        <v>1483417020</v>
      </c>
      <c r="J2553" s="1">
        <v>1480480167</v>
      </c>
      <c r="K2553" s="1" t="b">
        <v>0</v>
      </c>
      <c r="L2553" s="1">
        <v>68</v>
      </c>
      <c r="M2553" s="1" t="b">
        <v>1</v>
      </c>
      <c r="N2553" s="1" t="s">
        <v>8297</v>
      </c>
      <c r="O2553" s="28">
        <f t="shared" si="390"/>
        <v>1.0078823529411765</v>
      </c>
      <c r="P2553" s="29">
        <f t="shared" si="391"/>
        <v>125.98529411764706</v>
      </c>
      <c r="Q2553" s="9" t="str">
        <f t="shared" si="392"/>
        <v>food</v>
      </c>
      <c r="R2553" s="26" t="str">
        <f t="shared" si="393"/>
        <v>small batch</v>
      </c>
      <c r="S2553" s="27">
        <f t="shared" si="400"/>
        <v>42704.187118055561</v>
      </c>
      <c r="T2553" s="5" t="str">
        <f t="shared" si="395"/>
        <v>Nov</v>
      </c>
      <c r="U2553" s="5" t="str">
        <f t="shared" si="396"/>
        <v>2016</v>
      </c>
      <c r="V2553" s="5" t="str">
        <f t="shared" si="397"/>
        <v>Jan</v>
      </c>
      <c r="W2553" s="1" t="str">
        <f t="shared" si="398"/>
        <v>2017</v>
      </c>
      <c r="X2553" s="27">
        <f t="shared" si="399"/>
        <v>42738.178472222222</v>
      </c>
    </row>
    <row r="2554" spans="1:24" ht="48" hidden="1" x14ac:dyDescent="0.2">
      <c r="A2554" s="1">
        <v>2580</v>
      </c>
      <c r="B2554" s="7" t="s">
        <v>2580</v>
      </c>
      <c r="C2554" s="7" t="s">
        <v>6690</v>
      </c>
      <c r="D2554" s="1">
        <v>8500</v>
      </c>
      <c r="E2554" s="1">
        <v>51</v>
      </c>
      <c r="F2554" s="1" t="s">
        <v>8219</v>
      </c>
      <c r="G2554" s="1" t="s">
        <v>8223</v>
      </c>
      <c r="H2554" s="1" t="s">
        <v>8245</v>
      </c>
      <c r="I2554" s="1">
        <v>1431745200</v>
      </c>
      <c r="J2554" s="1">
        <v>1429170603</v>
      </c>
      <c r="K2554" s="1" t="b">
        <v>0</v>
      </c>
      <c r="L2554" s="1">
        <v>2</v>
      </c>
      <c r="M2554" s="1" t="b">
        <v>0</v>
      </c>
      <c r="N2554" s="1" t="s">
        <v>8283</v>
      </c>
      <c r="O2554" s="28">
        <f t="shared" si="390"/>
        <v>6.0000000000000001E-3</v>
      </c>
      <c r="P2554" s="29">
        <f t="shared" si="391"/>
        <v>25.5</v>
      </c>
      <c r="Q2554" s="9" t="str">
        <f t="shared" si="392"/>
        <v>food</v>
      </c>
      <c r="R2554" s="26" t="str">
        <f t="shared" si="393"/>
        <v>food trucks</v>
      </c>
      <c r="S2554" s="27">
        <f t="shared" si="400"/>
        <v>42110.326423611114</v>
      </c>
      <c r="T2554" s="5" t="str">
        <f t="shared" si="395"/>
        <v>Apr</v>
      </c>
      <c r="U2554" s="5" t="str">
        <f t="shared" si="396"/>
        <v>2015</v>
      </c>
      <c r="V2554" s="5" t="str">
        <f t="shared" si="397"/>
        <v>May</v>
      </c>
      <c r="W2554" s="1" t="str">
        <f t="shared" si="398"/>
        <v>2015</v>
      </c>
      <c r="X2554" s="27">
        <f t="shared" si="399"/>
        <v>42140.125</v>
      </c>
    </row>
    <row r="2555" spans="1:24" ht="48" hidden="1" x14ac:dyDescent="0.2">
      <c r="A2555" s="1">
        <v>2991</v>
      </c>
      <c r="B2555" s="7" t="s">
        <v>2991</v>
      </c>
      <c r="C2555" s="7" t="s">
        <v>7101</v>
      </c>
      <c r="D2555" s="1">
        <v>8500</v>
      </c>
      <c r="E2555" s="1">
        <v>8780</v>
      </c>
      <c r="F2555" s="1" t="s">
        <v>8218</v>
      </c>
      <c r="G2555" s="1" t="s">
        <v>8223</v>
      </c>
      <c r="H2555" s="1" t="s">
        <v>8245</v>
      </c>
      <c r="I2555" s="1">
        <v>1485547530</v>
      </c>
      <c r="J2555" s="1">
        <v>1483646730</v>
      </c>
      <c r="K2555" s="1" t="b">
        <v>0</v>
      </c>
      <c r="L2555" s="1">
        <v>93</v>
      </c>
      <c r="M2555" s="1" t="b">
        <v>1</v>
      </c>
      <c r="N2555" s="1" t="s">
        <v>8302</v>
      </c>
      <c r="O2555" s="28">
        <f t="shared" si="390"/>
        <v>1.0329411764705883</v>
      </c>
      <c r="P2555" s="29">
        <f t="shared" si="391"/>
        <v>94.408602150537632</v>
      </c>
      <c r="Q2555" s="9" t="str">
        <f t="shared" si="392"/>
        <v>theater</v>
      </c>
      <c r="R2555" s="26" t="str">
        <f t="shared" si="393"/>
        <v>spaces</v>
      </c>
      <c r="S2555" s="27">
        <f t="shared" si="400"/>
        <v>42740.837152777778</v>
      </c>
      <c r="T2555" s="5" t="str">
        <f t="shared" si="395"/>
        <v>Jan</v>
      </c>
      <c r="U2555" s="5" t="str">
        <f t="shared" si="396"/>
        <v>2017</v>
      </c>
      <c r="V2555" s="5" t="str">
        <f t="shared" si="397"/>
        <v>Jan</v>
      </c>
      <c r="W2555" s="1" t="str">
        <f t="shared" si="398"/>
        <v>2017</v>
      </c>
      <c r="X2555" s="27">
        <f t="shared" si="399"/>
        <v>42762.837152777778</v>
      </c>
    </row>
    <row r="2556" spans="1:24" ht="48" hidden="1" x14ac:dyDescent="0.2">
      <c r="A2556" s="1">
        <v>3016</v>
      </c>
      <c r="B2556" s="7" t="s">
        <v>3016</v>
      </c>
      <c r="C2556" s="7" t="s">
        <v>7126</v>
      </c>
      <c r="D2556" s="1">
        <v>8500</v>
      </c>
      <c r="E2556" s="1">
        <v>8722</v>
      </c>
      <c r="F2556" s="1" t="s">
        <v>8218</v>
      </c>
      <c r="G2556" s="1" t="s">
        <v>8223</v>
      </c>
      <c r="H2556" s="1" t="s">
        <v>8245</v>
      </c>
      <c r="I2556" s="1">
        <v>1405688952</v>
      </c>
      <c r="J2556" s="1">
        <v>1400504952</v>
      </c>
      <c r="K2556" s="1" t="b">
        <v>0</v>
      </c>
      <c r="L2556" s="1">
        <v>36</v>
      </c>
      <c r="M2556" s="1" t="b">
        <v>1</v>
      </c>
      <c r="N2556" s="1" t="s">
        <v>8302</v>
      </c>
      <c r="O2556" s="28">
        <f t="shared" si="390"/>
        <v>1.0261176470588236</v>
      </c>
      <c r="P2556" s="29">
        <f t="shared" si="391"/>
        <v>242.27777777777777</v>
      </c>
      <c r="Q2556" s="9" t="str">
        <f t="shared" si="392"/>
        <v>theater</v>
      </c>
      <c r="R2556" s="26" t="str">
        <f t="shared" si="393"/>
        <v>spaces</v>
      </c>
      <c r="S2556" s="27">
        <f t="shared" si="400"/>
        <v>41778.548055555555</v>
      </c>
      <c r="T2556" s="5" t="str">
        <f t="shared" si="395"/>
        <v>May</v>
      </c>
      <c r="U2556" s="5" t="str">
        <f t="shared" si="396"/>
        <v>2014</v>
      </c>
      <c r="V2556" s="5" t="str">
        <f t="shared" si="397"/>
        <v>Jul</v>
      </c>
      <c r="W2556" s="1" t="str">
        <f t="shared" si="398"/>
        <v>2014</v>
      </c>
      <c r="X2556" s="27">
        <f t="shared" si="399"/>
        <v>41838.548055555555</v>
      </c>
    </row>
    <row r="2557" spans="1:24" ht="64" hidden="1" x14ac:dyDescent="0.2">
      <c r="A2557" s="1">
        <v>3241</v>
      </c>
      <c r="B2557" s="7" t="s">
        <v>3241</v>
      </c>
      <c r="C2557" s="7" t="s">
        <v>7351</v>
      </c>
      <c r="D2557" s="1">
        <v>8500</v>
      </c>
      <c r="E2557" s="1">
        <v>9801</v>
      </c>
      <c r="F2557" s="1" t="s">
        <v>8218</v>
      </c>
      <c r="G2557" s="1" t="s">
        <v>8223</v>
      </c>
      <c r="H2557" s="1" t="s">
        <v>8245</v>
      </c>
      <c r="I2557" s="1">
        <v>1413269940</v>
      </c>
      <c r="J2557" s="1">
        <v>1410421670</v>
      </c>
      <c r="K2557" s="1" t="b">
        <v>1</v>
      </c>
      <c r="L2557" s="1">
        <v>167</v>
      </c>
      <c r="M2557" s="1" t="b">
        <v>1</v>
      </c>
      <c r="N2557" s="1" t="s">
        <v>8270</v>
      </c>
      <c r="O2557" s="28">
        <f t="shared" si="390"/>
        <v>1.1530588235294117</v>
      </c>
      <c r="P2557" s="29">
        <f t="shared" si="391"/>
        <v>58.688622754491021</v>
      </c>
      <c r="Q2557" s="9" t="str">
        <f t="shared" si="392"/>
        <v>theater</v>
      </c>
      <c r="R2557" s="26" t="str">
        <f t="shared" si="393"/>
        <v>plays</v>
      </c>
      <c r="S2557" s="27">
        <f t="shared" si="400"/>
        <v>41893.324884259258</v>
      </c>
      <c r="T2557" s="5" t="str">
        <f t="shared" si="395"/>
        <v>Sep</v>
      </c>
      <c r="U2557" s="5" t="str">
        <f t="shared" si="396"/>
        <v>2014</v>
      </c>
      <c r="V2557" s="5" t="str">
        <f t="shared" si="397"/>
        <v>Oct</v>
      </c>
      <c r="W2557" s="1" t="str">
        <f t="shared" si="398"/>
        <v>2014</v>
      </c>
      <c r="X2557" s="27">
        <f t="shared" si="399"/>
        <v>41926.290972222225</v>
      </c>
    </row>
    <row r="2558" spans="1:24" ht="16" hidden="1" x14ac:dyDescent="0.2">
      <c r="A2558" s="1">
        <v>3746</v>
      </c>
      <c r="B2558" s="7" t="s">
        <v>3743</v>
      </c>
      <c r="C2558" s="7" t="s">
        <v>7856</v>
      </c>
      <c r="D2558" s="1">
        <v>8500</v>
      </c>
      <c r="E2558" s="1">
        <v>202</v>
      </c>
      <c r="F2558" s="1" t="s">
        <v>8220</v>
      </c>
      <c r="G2558" s="1" t="s">
        <v>8223</v>
      </c>
      <c r="H2558" s="1" t="s">
        <v>8245</v>
      </c>
      <c r="I2558" s="1">
        <v>1475918439</v>
      </c>
      <c r="J2558" s="1">
        <v>1473326439</v>
      </c>
      <c r="K2558" s="1" t="b">
        <v>0</v>
      </c>
      <c r="L2558" s="1">
        <v>1</v>
      </c>
      <c r="M2558" s="1" t="b">
        <v>0</v>
      </c>
      <c r="N2558" s="1" t="s">
        <v>8270</v>
      </c>
      <c r="O2558" s="28">
        <f t="shared" si="390"/>
        <v>2.3764705882352941E-2</v>
      </c>
      <c r="P2558" s="29">
        <f t="shared" si="391"/>
        <v>202</v>
      </c>
      <c r="Q2558" s="9" t="str">
        <f t="shared" si="392"/>
        <v>theater</v>
      </c>
      <c r="R2558" s="26" t="str">
        <f t="shared" si="393"/>
        <v>plays</v>
      </c>
      <c r="S2558" s="27">
        <f t="shared" si="400"/>
        <v>42621.389340277776</v>
      </c>
      <c r="T2558" s="5" t="str">
        <f t="shared" si="395"/>
        <v>Sep</v>
      </c>
      <c r="U2558" s="5" t="str">
        <f t="shared" si="396"/>
        <v>2016</v>
      </c>
      <c r="V2558" s="5" t="str">
        <f t="shared" si="397"/>
        <v>Oct</v>
      </c>
      <c r="W2558" s="1" t="str">
        <f t="shared" si="398"/>
        <v>2016</v>
      </c>
      <c r="X2558" s="27">
        <f t="shared" si="399"/>
        <v>42651.389340277776</v>
      </c>
    </row>
    <row r="2559" spans="1:24" ht="48" hidden="1" x14ac:dyDescent="0.2">
      <c r="A2559" s="1">
        <v>55</v>
      </c>
      <c r="B2559" s="7" t="s">
        <v>57</v>
      </c>
      <c r="C2559" s="7" t="s">
        <v>4166</v>
      </c>
      <c r="D2559" s="1">
        <v>8600</v>
      </c>
      <c r="E2559" s="1">
        <v>11090</v>
      </c>
      <c r="F2559" s="1" t="s">
        <v>8218</v>
      </c>
      <c r="G2559" s="1" t="s">
        <v>8223</v>
      </c>
      <c r="H2559" s="1" t="s">
        <v>8245</v>
      </c>
      <c r="I2559" s="1">
        <v>1464390916</v>
      </c>
      <c r="J2559" s="1">
        <v>1462576516</v>
      </c>
      <c r="K2559" s="1" t="b">
        <v>0</v>
      </c>
      <c r="L2559" s="1">
        <v>86</v>
      </c>
      <c r="M2559" s="1" t="b">
        <v>1</v>
      </c>
      <c r="N2559" s="1" t="s">
        <v>8264</v>
      </c>
      <c r="O2559" s="28">
        <f t="shared" si="390"/>
        <v>1.2895348837209302</v>
      </c>
      <c r="P2559" s="29">
        <f t="shared" si="391"/>
        <v>128.95348837209303</v>
      </c>
      <c r="Q2559" s="9" t="str">
        <f t="shared" si="392"/>
        <v>film &amp; video</v>
      </c>
      <c r="R2559" s="26" t="str">
        <f t="shared" si="393"/>
        <v>television</v>
      </c>
      <c r="S2559" s="27">
        <f t="shared" si="400"/>
        <v>42496.968935185185</v>
      </c>
      <c r="T2559" s="5" t="str">
        <f t="shared" si="395"/>
        <v>May</v>
      </c>
      <c r="U2559" s="5" t="str">
        <f t="shared" si="396"/>
        <v>2016</v>
      </c>
      <c r="V2559" s="5" t="str">
        <f t="shared" si="397"/>
        <v>May</v>
      </c>
      <c r="W2559" s="1" t="str">
        <f t="shared" si="398"/>
        <v>2016</v>
      </c>
      <c r="X2559" s="27">
        <f t="shared" si="399"/>
        <v>42517.968935185185</v>
      </c>
    </row>
    <row r="2560" spans="1:24" ht="48" hidden="1" x14ac:dyDescent="0.2">
      <c r="A2560" s="1">
        <v>1187</v>
      </c>
      <c r="B2560" s="7" t="s">
        <v>1188</v>
      </c>
      <c r="C2560" s="7" t="s">
        <v>5297</v>
      </c>
      <c r="D2560" s="1">
        <v>8750</v>
      </c>
      <c r="E2560" s="1">
        <v>9111</v>
      </c>
      <c r="F2560" s="1" t="s">
        <v>8218</v>
      </c>
      <c r="G2560" s="1" t="s">
        <v>8223</v>
      </c>
      <c r="H2560" s="1" t="s">
        <v>8245</v>
      </c>
      <c r="I2560" s="1">
        <v>1431885600</v>
      </c>
      <c r="J2560" s="1">
        <v>1429133323</v>
      </c>
      <c r="K2560" s="1" t="b">
        <v>0</v>
      </c>
      <c r="L2560" s="1">
        <v>70</v>
      </c>
      <c r="M2560" s="1" t="b">
        <v>1</v>
      </c>
      <c r="N2560" s="1" t="s">
        <v>8284</v>
      </c>
      <c r="O2560" s="28">
        <f t="shared" si="390"/>
        <v>1.0412571428571429</v>
      </c>
      <c r="P2560" s="29">
        <f t="shared" si="391"/>
        <v>130.15714285714284</v>
      </c>
      <c r="Q2560" s="9" t="str">
        <f t="shared" si="392"/>
        <v>photography</v>
      </c>
      <c r="R2560" s="26" t="str">
        <f t="shared" si="393"/>
        <v>photobooks</v>
      </c>
      <c r="S2560" s="27">
        <f t="shared" si="400"/>
        <v>42109.894942129627</v>
      </c>
      <c r="T2560" s="5" t="str">
        <f t="shared" si="395"/>
        <v>Apr</v>
      </c>
      <c r="U2560" s="5" t="str">
        <f t="shared" si="396"/>
        <v>2015</v>
      </c>
      <c r="V2560" s="5" t="str">
        <f t="shared" si="397"/>
        <v>May</v>
      </c>
      <c r="W2560" s="1" t="str">
        <f t="shared" si="398"/>
        <v>2015</v>
      </c>
      <c r="X2560" s="27">
        <f t="shared" si="399"/>
        <v>42141.75</v>
      </c>
    </row>
    <row r="2561" spans="1:24" ht="48" hidden="1" x14ac:dyDescent="0.2">
      <c r="A2561" s="1">
        <v>1813</v>
      </c>
      <c r="B2561" s="7" t="s">
        <v>1814</v>
      </c>
      <c r="C2561" s="7" t="s">
        <v>5923</v>
      </c>
      <c r="D2561" s="1">
        <v>8750</v>
      </c>
      <c r="E2561" s="1">
        <v>0</v>
      </c>
      <c r="F2561" s="1" t="s">
        <v>8220</v>
      </c>
      <c r="G2561" s="1" t="s">
        <v>8224</v>
      </c>
      <c r="H2561" s="1" t="s">
        <v>8246</v>
      </c>
      <c r="I2561" s="1">
        <v>1407532812</v>
      </c>
      <c r="J2561" s="1">
        <v>1404940812</v>
      </c>
      <c r="K2561" s="1" t="b">
        <v>0</v>
      </c>
      <c r="L2561" s="1">
        <v>0</v>
      </c>
      <c r="M2561" s="1" t="b">
        <v>0</v>
      </c>
      <c r="N2561" s="1" t="s">
        <v>8284</v>
      </c>
      <c r="O2561" s="28">
        <f t="shared" si="390"/>
        <v>0</v>
      </c>
      <c r="P2561" s="29">
        <f t="shared" si="391"/>
        <v>0</v>
      </c>
      <c r="Q2561" s="9" t="str">
        <f t="shared" si="392"/>
        <v>photography</v>
      </c>
      <c r="R2561" s="26" t="str">
        <f t="shared" si="393"/>
        <v>photobooks</v>
      </c>
      <c r="S2561" s="27">
        <f t="shared" si="400"/>
        <v>41829.889027777775</v>
      </c>
      <c r="T2561" s="5" t="str">
        <f t="shared" si="395"/>
        <v>Jul</v>
      </c>
      <c r="U2561" s="5" t="str">
        <f t="shared" si="396"/>
        <v>2014</v>
      </c>
      <c r="V2561" s="5" t="str">
        <f t="shared" si="397"/>
        <v>Aug</v>
      </c>
      <c r="W2561" s="1" t="str">
        <f t="shared" si="398"/>
        <v>2014</v>
      </c>
      <c r="X2561" s="27">
        <f t="shared" si="399"/>
        <v>41859.889027777775</v>
      </c>
    </row>
    <row r="2562" spans="1:24" ht="48" hidden="1" x14ac:dyDescent="0.2">
      <c r="A2562" s="1">
        <v>1855</v>
      </c>
      <c r="B2562" s="7" t="s">
        <v>1856</v>
      </c>
      <c r="C2562" s="7" t="s">
        <v>5965</v>
      </c>
      <c r="D2562" s="1">
        <v>8750</v>
      </c>
      <c r="E2562" s="1">
        <v>13480.16</v>
      </c>
      <c r="F2562" s="1" t="s">
        <v>8218</v>
      </c>
      <c r="G2562" s="1" t="s">
        <v>8228</v>
      </c>
      <c r="H2562" s="1" t="s">
        <v>8250</v>
      </c>
      <c r="I2562" s="1">
        <v>1389012940</v>
      </c>
      <c r="J2562" s="1">
        <v>1385124940</v>
      </c>
      <c r="K2562" s="1" t="b">
        <v>0</v>
      </c>
      <c r="L2562" s="1">
        <v>191</v>
      </c>
      <c r="M2562" s="1" t="b">
        <v>1</v>
      </c>
      <c r="N2562" s="1" t="s">
        <v>8275</v>
      </c>
      <c r="O2562" s="28">
        <f t="shared" ref="O2562:O2625" si="401">E2562/D2562</f>
        <v>1.5405897142857143</v>
      </c>
      <c r="P2562" s="29">
        <f t="shared" ref="P2562:P2625" si="402">IF(L2562&gt;0,E2562/L2562,0)</f>
        <v>70.576753926701571</v>
      </c>
      <c r="Q2562" s="9" t="str">
        <f t="shared" ref="Q2562:Q2625" si="403">LEFT(N2562,SEARCH("/",N2562,1)-1)</f>
        <v>music</v>
      </c>
      <c r="R2562" s="26" t="str">
        <f t="shared" ref="R2562:R2625" si="404">RIGHT(N2562,LEN(N2562)-SEARCH("/",N2562,1))</f>
        <v>rock</v>
      </c>
      <c r="S2562" s="27">
        <f t="shared" si="400"/>
        <v>41600.538657407407</v>
      </c>
      <c r="T2562" s="5" t="str">
        <f t="shared" ref="T2562:T2625" si="405">TEXT(S2562,"mmm")</f>
        <v>Nov</v>
      </c>
      <c r="U2562" s="5" t="str">
        <f t="shared" ref="U2562:U2625" si="406">TEXT(S2562,"yyyy")</f>
        <v>2013</v>
      </c>
      <c r="V2562" s="5" t="str">
        <f t="shared" ref="V2562:V2625" si="407">TEXT(X2562,"mmm")</f>
        <v>Jan</v>
      </c>
      <c r="W2562" s="1" t="str">
        <f t="shared" ref="W2562:W2625" si="408">TEXT(X2562,"yyyy")</f>
        <v>2014</v>
      </c>
      <c r="X2562" s="27">
        <f t="shared" ref="X2562:X2625" si="409">(((I2562/60)/60)/24)+DATE(1970,1,1)</f>
        <v>41645.538657407407</v>
      </c>
    </row>
    <row r="2563" spans="1:24" ht="64" hidden="1" x14ac:dyDescent="0.2">
      <c r="A2563" s="1">
        <v>869</v>
      </c>
      <c r="B2563" s="7" t="s">
        <v>870</v>
      </c>
      <c r="C2563" s="7" t="s">
        <v>4979</v>
      </c>
      <c r="D2563" s="1">
        <v>8800</v>
      </c>
      <c r="E2563" s="1">
        <v>1040</v>
      </c>
      <c r="F2563" s="1" t="s">
        <v>8220</v>
      </c>
      <c r="G2563" s="1" t="s">
        <v>8223</v>
      </c>
      <c r="H2563" s="1" t="s">
        <v>8245</v>
      </c>
      <c r="I2563" s="1">
        <v>1365448657</v>
      </c>
      <c r="J2563" s="1">
        <v>1362860257</v>
      </c>
      <c r="K2563" s="1" t="b">
        <v>0</v>
      </c>
      <c r="L2563" s="1">
        <v>3</v>
      </c>
      <c r="M2563" s="1" t="b">
        <v>0</v>
      </c>
      <c r="N2563" s="1" t="s">
        <v>8277</v>
      </c>
      <c r="O2563" s="28">
        <f t="shared" si="401"/>
        <v>0.11818181818181818</v>
      </c>
      <c r="P2563" s="29">
        <f t="shared" si="402"/>
        <v>346.66666666666669</v>
      </c>
      <c r="Q2563" s="9" t="str">
        <f t="shared" si="403"/>
        <v>music</v>
      </c>
      <c r="R2563" s="26" t="str">
        <f t="shared" si="404"/>
        <v>jazz</v>
      </c>
      <c r="S2563" s="27">
        <f t="shared" si="400"/>
        <v>41342.845567129632</v>
      </c>
      <c r="T2563" s="5" t="str">
        <f t="shared" si="405"/>
        <v>Mar</v>
      </c>
      <c r="U2563" s="5" t="str">
        <f t="shared" si="406"/>
        <v>2013</v>
      </c>
      <c r="V2563" s="5" t="str">
        <f t="shared" si="407"/>
        <v>Apr</v>
      </c>
      <c r="W2563" s="1" t="str">
        <f t="shared" si="408"/>
        <v>2013</v>
      </c>
      <c r="X2563" s="27">
        <f t="shared" si="409"/>
        <v>41372.803900462961</v>
      </c>
    </row>
    <row r="2564" spans="1:24" ht="48" hidden="1" x14ac:dyDescent="0.2">
      <c r="A2564" s="1">
        <v>4054</v>
      </c>
      <c r="B2564" s="7" t="s">
        <v>4050</v>
      </c>
      <c r="C2564" s="7" t="s">
        <v>8158</v>
      </c>
      <c r="D2564" s="1">
        <v>8880</v>
      </c>
      <c r="E2564" s="1">
        <v>0</v>
      </c>
      <c r="F2564" s="1" t="s">
        <v>8220</v>
      </c>
      <c r="G2564" s="1" t="s">
        <v>8223</v>
      </c>
      <c r="H2564" s="1" t="s">
        <v>8245</v>
      </c>
      <c r="I2564" s="1">
        <v>1475294400</v>
      </c>
      <c r="J2564" s="1">
        <v>1472674285</v>
      </c>
      <c r="K2564" s="1" t="b">
        <v>0</v>
      </c>
      <c r="L2564" s="1">
        <v>0</v>
      </c>
      <c r="M2564" s="1" t="b">
        <v>0</v>
      </c>
      <c r="N2564" s="1" t="s">
        <v>8270</v>
      </c>
      <c r="O2564" s="28">
        <f t="shared" si="401"/>
        <v>0</v>
      </c>
      <c r="P2564" s="29">
        <f t="shared" si="402"/>
        <v>0</v>
      </c>
      <c r="Q2564" s="9" t="str">
        <f t="shared" si="403"/>
        <v>theater</v>
      </c>
      <c r="R2564" s="26" t="str">
        <f t="shared" si="404"/>
        <v>plays</v>
      </c>
      <c r="S2564" s="27">
        <f t="shared" si="400"/>
        <v>42613.841261574074</v>
      </c>
      <c r="T2564" s="5" t="str">
        <f t="shared" si="405"/>
        <v>Aug</v>
      </c>
      <c r="U2564" s="5" t="str">
        <f t="shared" si="406"/>
        <v>2016</v>
      </c>
      <c r="V2564" s="5" t="str">
        <f t="shared" si="407"/>
        <v>Oct</v>
      </c>
      <c r="W2564" s="1" t="str">
        <f t="shared" si="408"/>
        <v>2016</v>
      </c>
      <c r="X2564" s="27">
        <f t="shared" si="409"/>
        <v>42644.166666666672</v>
      </c>
    </row>
    <row r="2565" spans="1:24" ht="48" hidden="1" x14ac:dyDescent="0.2">
      <c r="A2565" s="1">
        <v>456</v>
      </c>
      <c r="B2565" s="7" t="s">
        <v>457</v>
      </c>
      <c r="C2565" s="7" t="s">
        <v>4566</v>
      </c>
      <c r="D2565" s="1">
        <v>8888</v>
      </c>
      <c r="E2565" s="1">
        <v>61</v>
      </c>
      <c r="F2565" s="1" t="s">
        <v>8220</v>
      </c>
      <c r="G2565" s="1" t="s">
        <v>8223</v>
      </c>
      <c r="H2565" s="1" t="s">
        <v>8245</v>
      </c>
      <c r="I2565" s="1">
        <v>1382414340</v>
      </c>
      <c r="J2565" s="1">
        <v>1380559201</v>
      </c>
      <c r="K2565" s="1" t="b">
        <v>0</v>
      </c>
      <c r="L2565" s="1">
        <v>3</v>
      </c>
      <c r="M2565" s="1" t="b">
        <v>0</v>
      </c>
      <c r="N2565" s="1" t="s">
        <v>8269</v>
      </c>
      <c r="O2565" s="28">
        <f t="shared" si="401"/>
        <v>6.8631863186318634E-3</v>
      </c>
      <c r="P2565" s="29">
        <f t="shared" si="402"/>
        <v>20.333333333333332</v>
      </c>
      <c r="Q2565" s="9" t="str">
        <f t="shared" si="403"/>
        <v>film &amp; video</v>
      </c>
      <c r="R2565" s="26" t="str">
        <f t="shared" si="404"/>
        <v>animation</v>
      </c>
      <c r="S2565" s="27">
        <f t="shared" si="400"/>
        <v>41547.694456018515</v>
      </c>
      <c r="T2565" s="5" t="str">
        <f t="shared" si="405"/>
        <v>Sep</v>
      </c>
      <c r="U2565" s="5" t="str">
        <f t="shared" si="406"/>
        <v>2013</v>
      </c>
      <c r="V2565" s="5" t="str">
        <f t="shared" si="407"/>
        <v>Oct</v>
      </c>
      <c r="W2565" s="1" t="str">
        <f t="shared" si="408"/>
        <v>2013</v>
      </c>
      <c r="X2565" s="27">
        <f t="shared" si="409"/>
        <v>41569.165972222225</v>
      </c>
    </row>
    <row r="2566" spans="1:24" ht="48" hidden="1" x14ac:dyDescent="0.2">
      <c r="A2566" s="1">
        <v>1449</v>
      </c>
      <c r="B2566" s="7" t="s">
        <v>1450</v>
      </c>
      <c r="C2566" s="7" t="s">
        <v>5559</v>
      </c>
      <c r="D2566" s="1">
        <v>8888</v>
      </c>
      <c r="E2566" s="1">
        <v>0</v>
      </c>
      <c r="F2566" s="1" t="s">
        <v>8220</v>
      </c>
      <c r="G2566" s="1" t="s">
        <v>8223</v>
      </c>
      <c r="H2566" s="1" t="s">
        <v>8245</v>
      </c>
      <c r="I2566" s="1">
        <v>1431286105</v>
      </c>
      <c r="J2566" s="1">
        <v>1427138905</v>
      </c>
      <c r="K2566" s="1" t="b">
        <v>0</v>
      </c>
      <c r="L2566" s="1">
        <v>0</v>
      </c>
      <c r="M2566" s="1" t="b">
        <v>0</v>
      </c>
      <c r="N2566" s="1" t="s">
        <v>8286</v>
      </c>
      <c r="O2566" s="28">
        <f t="shared" si="401"/>
        <v>0</v>
      </c>
      <c r="P2566" s="29">
        <f t="shared" si="402"/>
        <v>0</v>
      </c>
      <c r="Q2566" s="9" t="str">
        <f t="shared" si="403"/>
        <v>publishing</v>
      </c>
      <c r="R2566" s="26" t="str">
        <f t="shared" si="404"/>
        <v>translations</v>
      </c>
      <c r="S2566" s="27">
        <f t="shared" si="400"/>
        <v>42086.811400462961</v>
      </c>
      <c r="T2566" s="5" t="str">
        <f t="shared" si="405"/>
        <v>Mar</v>
      </c>
      <c r="U2566" s="5" t="str">
        <f t="shared" si="406"/>
        <v>2015</v>
      </c>
      <c r="V2566" s="5" t="str">
        <f t="shared" si="407"/>
        <v>May</v>
      </c>
      <c r="W2566" s="1" t="str">
        <f t="shared" si="408"/>
        <v>2015</v>
      </c>
      <c r="X2566" s="27">
        <f t="shared" si="409"/>
        <v>42134.811400462961</v>
      </c>
    </row>
    <row r="2567" spans="1:24" ht="48" hidden="1" x14ac:dyDescent="0.2">
      <c r="A2567" s="1">
        <v>363</v>
      </c>
      <c r="B2567" s="7" t="s">
        <v>364</v>
      </c>
      <c r="C2567" s="7" t="s">
        <v>4473</v>
      </c>
      <c r="D2567" s="1">
        <v>8925</v>
      </c>
      <c r="E2567" s="1">
        <v>9044</v>
      </c>
      <c r="F2567" s="1" t="s">
        <v>8218</v>
      </c>
      <c r="G2567" s="1" t="s">
        <v>8223</v>
      </c>
      <c r="H2567" s="1" t="s">
        <v>8245</v>
      </c>
      <c r="I2567" s="1">
        <v>1272828120</v>
      </c>
      <c r="J2567" s="1">
        <v>1268934736</v>
      </c>
      <c r="K2567" s="1" t="b">
        <v>0</v>
      </c>
      <c r="L2567" s="1">
        <v>26</v>
      </c>
      <c r="M2567" s="1" t="b">
        <v>1</v>
      </c>
      <c r="N2567" s="1" t="s">
        <v>8268</v>
      </c>
      <c r="O2567" s="28">
        <f t="shared" si="401"/>
        <v>1.0133333333333334</v>
      </c>
      <c r="P2567" s="29">
        <f t="shared" si="402"/>
        <v>347.84615384615387</v>
      </c>
      <c r="Q2567" s="9" t="str">
        <f t="shared" si="403"/>
        <v>film &amp; video</v>
      </c>
      <c r="R2567" s="26" t="str">
        <f t="shared" si="404"/>
        <v>documentary</v>
      </c>
      <c r="S2567" s="27">
        <f t="shared" si="400"/>
        <v>40255.744629629626</v>
      </c>
      <c r="T2567" s="5" t="str">
        <f t="shared" si="405"/>
        <v>Mar</v>
      </c>
      <c r="U2567" s="5" t="str">
        <f t="shared" si="406"/>
        <v>2010</v>
      </c>
      <c r="V2567" s="5" t="str">
        <f t="shared" si="407"/>
        <v>May</v>
      </c>
      <c r="W2567" s="1" t="str">
        <f t="shared" si="408"/>
        <v>2010</v>
      </c>
      <c r="X2567" s="27">
        <f t="shared" si="409"/>
        <v>40300.806944444441</v>
      </c>
    </row>
    <row r="2568" spans="1:24" ht="48" hidden="1" x14ac:dyDescent="0.2">
      <c r="A2568" s="1">
        <v>7</v>
      </c>
      <c r="B2568" s="7" t="s">
        <v>9</v>
      </c>
      <c r="C2568" s="7" t="s">
        <v>4118</v>
      </c>
      <c r="D2568" s="1">
        <v>9000</v>
      </c>
      <c r="E2568" s="1">
        <v>9110</v>
      </c>
      <c r="F2568" s="1" t="s">
        <v>8218</v>
      </c>
      <c r="G2568" s="1" t="s">
        <v>8223</v>
      </c>
      <c r="H2568" s="1" t="s">
        <v>8245</v>
      </c>
      <c r="I2568" s="1">
        <v>1467680867</v>
      </c>
      <c r="J2568" s="1">
        <v>1464224867</v>
      </c>
      <c r="K2568" s="1" t="b">
        <v>0</v>
      </c>
      <c r="L2568" s="1">
        <v>57</v>
      </c>
      <c r="M2568" s="1" t="b">
        <v>1</v>
      </c>
      <c r="N2568" s="1" t="s">
        <v>8264</v>
      </c>
      <c r="O2568" s="28">
        <f t="shared" si="401"/>
        <v>1.0122222222222221</v>
      </c>
      <c r="P2568" s="29">
        <f t="shared" si="402"/>
        <v>159.82456140350877</v>
      </c>
      <c r="Q2568" s="9" t="str">
        <f t="shared" si="403"/>
        <v>film &amp; video</v>
      </c>
      <c r="R2568" s="26" t="str">
        <f t="shared" si="404"/>
        <v>television</v>
      </c>
      <c r="S2568" s="27">
        <f t="shared" si="400"/>
        <v>42516.047071759262</v>
      </c>
      <c r="T2568" s="5" t="str">
        <f t="shared" si="405"/>
        <v>May</v>
      </c>
      <c r="U2568" s="5" t="str">
        <f t="shared" si="406"/>
        <v>2016</v>
      </c>
      <c r="V2568" s="5" t="str">
        <f t="shared" si="407"/>
        <v>Jul</v>
      </c>
      <c r="W2568" s="1" t="str">
        <f t="shared" si="408"/>
        <v>2016</v>
      </c>
      <c r="X2568" s="27">
        <f t="shared" si="409"/>
        <v>42556.047071759262</v>
      </c>
    </row>
    <row r="2569" spans="1:24" ht="48" hidden="1" x14ac:dyDescent="0.2">
      <c r="A2569" s="1">
        <v>583</v>
      </c>
      <c r="B2569" s="7" t="s">
        <v>584</v>
      </c>
      <c r="C2569" s="7" t="s">
        <v>4693</v>
      </c>
      <c r="D2569" s="1">
        <v>9000</v>
      </c>
      <c r="E2569" s="1">
        <v>1</v>
      </c>
      <c r="F2569" s="1" t="s">
        <v>8220</v>
      </c>
      <c r="G2569" s="1" t="s">
        <v>8223</v>
      </c>
      <c r="H2569" s="1" t="s">
        <v>8245</v>
      </c>
      <c r="I2569" s="1">
        <v>1426800687</v>
      </c>
      <c r="J2569" s="1">
        <v>1424212287</v>
      </c>
      <c r="K2569" s="1" t="b">
        <v>0</v>
      </c>
      <c r="L2569" s="1">
        <v>1</v>
      </c>
      <c r="M2569" s="1" t="b">
        <v>0</v>
      </c>
      <c r="N2569" s="1" t="s">
        <v>8271</v>
      </c>
      <c r="O2569" s="28">
        <f t="shared" si="401"/>
        <v>1.1111111111111112E-4</v>
      </c>
      <c r="P2569" s="29">
        <f t="shared" si="402"/>
        <v>1</v>
      </c>
      <c r="Q2569" s="9" t="str">
        <f t="shared" si="403"/>
        <v>technology</v>
      </c>
      <c r="R2569" s="26" t="str">
        <f t="shared" si="404"/>
        <v>web</v>
      </c>
      <c r="S2569" s="27">
        <f t="shared" si="400"/>
        <v>42052.93850694444</v>
      </c>
      <c r="T2569" s="5" t="str">
        <f t="shared" si="405"/>
        <v>Feb</v>
      </c>
      <c r="U2569" s="5" t="str">
        <f t="shared" si="406"/>
        <v>2015</v>
      </c>
      <c r="V2569" s="5" t="str">
        <f t="shared" si="407"/>
        <v>Mar</v>
      </c>
      <c r="W2569" s="1" t="str">
        <f t="shared" si="408"/>
        <v>2015</v>
      </c>
      <c r="X2569" s="27">
        <f t="shared" si="409"/>
        <v>42082.896840277783</v>
      </c>
    </row>
    <row r="2570" spans="1:24" ht="48" hidden="1" x14ac:dyDescent="0.2">
      <c r="A2570" s="1">
        <v>585</v>
      </c>
      <c r="B2570" s="7" t="s">
        <v>586</v>
      </c>
      <c r="C2570" s="7" t="s">
        <v>4695</v>
      </c>
      <c r="D2570" s="1">
        <v>9000</v>
      </c>
      <c r="E2570" s="1">
        <v>0</v>
      </c>
      <c r="F2570" s="1" t="s">
        <v>8220</v>
      </c>
      <c r="G2570" s="1" t="s">
        <v>8224</v>
      </c>
      <c r="H2570" s="1" t="s">
        <v>8246</v>
      </c>
      <c r="I2570" s="1">
        <v>1448928000</v>
      </c>
      <c r="J2570" s="1">
        <v>1444123377</v>
      </c>
      <c r="K2570" s="1" t="b">
        <v>0</v>
      </c>
      <c r="L2570" s="1">
        <v>0</v>
      </c>
      <c r="M2570" s="1" t="b">
        <v>0</v>
      </c>
      <c r="N2570" s="1" t="s">
        <v>8271</v>
      </c>
      <c r="O2570" s="28">
        <f t="shared" si="401"/>
        <v>0</v>
      </c>
      <c r="P2570" s="29">
        <f t="shared" si="402"/>
        <v>0</v>
      </c>
      <c r="Q2570" s="9" t="str">
        <f t="shared" si="403"/>
        <v>technology</v>
      </c>
      <c r="R2570" s="26" t="str">
        <f t="shared" si="404"/>
        <v>web</v>
      </c>
      <c r="S2570" s="27">
        <f t="shared" si="400"/>
        <v>42283.3909375</v>
      </c>
      <c r="T2570" s="5" t="str">
        <f t="shared" si="405"/>
        <v>Oct</v>
      </c>
      <c r="U2570" s="5" t="str">
        <f t="shared" si="406"/>
        <v>2015</v>
      </c>
      <c r="V2570" s="5" t="str">
        <f t="shared" si="407"/>
        <v>Dec</v>
      </c>
      <c r="W2570" s="1" t="str">
        <f t="shared" si="408"/>
        <v>2015</v>
      </c>
      <c r="X2570" s="27">
        <f t="shared" si="409"/>
        <v>42339</v>
      </c>
    </row>
    <row r="2571" spans="1:24" ht="48" hidden="1" x14ac:dyDescent="0.2">
      <c r="A2571" s="1">
        <v>588</v>
      </c>
      <c r="B2571" s="7" t="s">
        <v>589</v>
      </c>
      <c r="C2571" s="7" t="s">
        <v>4698</v>
      </c>
      <c r="D2571" s="1">
        <v>9000</v>
      </c>
      <c r="E2571" s="1">
        <v>301</v>
      </c>
      <c r="F2571" s="1" t="s">
        <v>8220</v>
      </c>
      <c r="G2571" s="1" t="s">
        <v>8236</v>
      </c>
      <c r="H2571" s="1" t="s">
        <v>8248</v>
      </c>
      <c r="I2571" s="1">
        <v>1479410886</v>
      </c>
      <c r="J2571" s="1">
        <v>1474223286</v>
      </c>
      <c r="K2571" s="1" t="b">
        <v>0</v>
      </c>
      <c r="L2571" s="1">
        <v>2</v>
      </c>
      <c r="M2571" s="1" t="b">
        <v>0</v>
      </c>
      <c r="N2571" s="1" t="s">
        <v>8271</v>
      </c>
      <c r="O2571" s="28">
        <f t="shared" si="401"/>
        <v>3.3444444444444443E-2</v>
      </c>
      <c r="P2571" s="29">
        <f t="shared" si="402"/>
        <v>150.5</v>
      </c>
      <c r="Q2571" s="9" t="str">
        <f t="shared" si="403"/>
        <v>technology</v>
      </c>
      <c r="R2571" s="26" t="str">
        <f t="shared" si="404"/>
        <v>web</v>
      </c>
      <c r="S2571" s="27">
        <f t="shared" si="400"/>
        <v>42631.769513888896</v>
      </c>
      <c r="T2571" s="5" t="str">
        <f t="shared" si="405"/>
        <v>Sep</v>
      </c>
      <c r="U2571" s="5" t="str">
        <f t="shared" si="406"/>
        <v>2016</v>
      </c>
      <c r="V2571" s="5" t="str">
        <f t="shared" si="407"/>
        <v>Nov</v>
      </c>
      <c r="W2571" s="1" t="str">
        <f t="shared" si="408"/>
        <v>2016</v>
      </c>
      <c r="X2571" s="27">
        <f t="shared" si="409"/>
        <v>42691.811180555553</v>
      </c>
    </row>
    <row r="2572" spans="1:24" ht="48" hidden="1" x14ac:dyDescent="0.2">
      <c r="A2572" s="1">
        <v>940</v>
      </c>
      <c r="B2572" s="7" t="s">
        <v>941</v>
      </c>
      <c r="C2572" s="7" t="s">
        <v>5050</v>
      </c>
      <c r="D2572" s="1">
        <v>9000</v>
      </c>
      <c r="E2572" s="1">
        <v>1544</v>
      </c>
      <c r="F2572" s="1" t="s">
        <v>8220</v>
      </c>
      <c r="G2572" s="1" t="s">
        <v>8223</v>
      </c>
      <c r="H2572" s="1" t="s">
        <v>8245</v>
      </c>
      <c r="I2572" s="1">
        <v>1439251926</v>
      </c>
      <c r="J2572" s="1">
        <v>1435363926</v>
      </c>
      <c r="K2572" s="1" t="b">
        <v>0</v>
      </c>
      <c r="L2572" s="1">
        <v>14</v>
      </c>
      <c r="M2572" s="1" t="b">
        <v>0</v>
      </c>
      <c r="N2572" s="1" t="s">
        <v>8272</v>
      </c>
      <c r="O2572" s="28">
        <f t="shared" si="401"/>
        <v>0.17155555555555554</v>
      </c>
      <c r="P2572" s="29">
        <f t="shared" si="402"/>
        <v>110.28571428571429</v>
      </c>
      <c r="Q2572" s="9" t="str">
        <f t="shared" si="403"/>
        <v>technology</v>
      </c>
      <c r="R2572" s="26" t="str">
        <f t="shared" si="404"/>
        <v>wearables</v>
      </c>
      <c r="S2572" s="27">
        <f t="shared" si="400"/>
        <v>42182.008402777778</v>
      </c>
      <c r="T2572" s="5" t="str">
        <f t="shared" si="405"/>
        <v>Jun</v>
      </c>
      <c r="U2572" s="5" t="str">
        <f t="shared" si="406"/>
        <v>2015</v>
      </c>
      <c r="V2572" s="5" t="str">
        <f t="shared" si="407"/>
        <v>Aug</v>
      </c>
      <c r="W2572" s="1" t="str">
        <f t="shared" si="408"/>
        <v>2015</v>
      </c>
      <c r="X2572" s="27">
        <f t="shared" si="409"/>
        <v>42227.008402777778</v>
      </c>
    </row>
    <row r="2573" spans="1:24" ht="32" hidden="1" x14ac:dyDescent="0.2">
      <c r="A2573" s="1">
        <v>1015</v>
      </c>
      <c r="B2573" s="7" t="s">
        <v>1016</v>
      </c>
      <c r="C2573" s="7" t="s">
        <v>5125</v>
      </c>
      <c r="D2573" s="1">
        <v>9000</v>
      </c>
      <c r="E2573" s="1">
        <v>240</v>
      </c>
      <c r="F2573" s="1" t="s">
        <v>8219</v>
      </c>
      <c r="G2573" s="1" t="s">
        <v>8239</v>
      </c>
      <c r="H2573" s="1" t="s">
        <v>8256</v>
      </c>
      <c r="I2573" s="1">
        <v>1448489095</v>
      </c>
      <c r="J2573" s="1">
        <v>1445893495</v>
      </c>
      <c r="K2573" s="1" t="b">
        <v>0</v>
      </c>
      <c r="L2573" s="1">
        <v>6</v>
      </c>
      <c r="M2573" s="1" t="b">
        <v>0</v>
      </c>
      <c r="N2573" s="1" t="s">
        <v>8272</v>
      </c>
      <c r="O2573" s="28">
        <f t="shared" si="401"/>
        <v>2.6666666666666668E-2</v>
      </c>
      <c r="P2573" s="29">
        <f t="shared" si="402"/>
        <v>40</v>
      </c>
      <c r="Q2573" s="9" t="str">
        <f t="shared" si="403"/>
        <v>technology</v>
      </c>
      <c r="R2573" s="26" t="str">
        <f t="shared" si="404"/>
        <v>wearables</v>
      </c>
      <c r="S2573" s="27">
        <f t="shared" si="400"/>
        <v>42303.878414351857</v>
      </c>
      <c r="T2573" s="5" t="str">
        <f t="shared" si="405"/>
        <v>Oct</v>
      </c>
      <c r="U2573" s="5" t="str">
        <f t="shared" si="406"/>
        <v>2015</v>
      </c>
      <c r="V2573" s="5" t="str">
        <f t="shared" si="407"/>
        <v>Nov</v>
      </c>
      <c r="W2573" s="1" t="str">
        <f t="shared" si="408"/>
        <v>2015</v>
      </c>
      <c r="X2573" s="27">
        <f t="shared" si="409"/>
        <v>42333.920081018514</v>
      </c>
    </row>
    <row r="2574" spans="1:24" ht="16" hidden="1" x14ac:dyDescent="0.2">
      <c r="A2574" s="1">
        <v>1172</v>
      </c>
      <c r="B2574" s="7" t="s">
        <v>1173</v>
      </c>
      <c r="C2574" s="7" t="s">
        <v>5282</v>
      </c>
      <c r="D2574" s="1">
        <v>9000</v>
      </c>
      <c r="E2574" s="1">
        <v>0</v>
      </c>
      <c r="F2574" s="1" t="s">
        <v>8220</v>
      </c>
      <c r="G2574" s="1" t="s">
        <v>8223</v>
      </c>
      <c r="H2574" s="1" t="s">
        <v>8245</v>
      </c>
      <c r="I2574" s="1">
        <v>1408551752</v>
      </c>
      <c r="J2574" s="1">
        <v>1405959752</v>
      </c>
      <c r="K2574" s="1" t="b">
        <v>0</v>
      </c>
      <c r="L2574" s="1">
        <v>0</v>
      </c>
      <c r="M2574" s="1" t="b">
        <v>0</v>
      </c>
      <c r="N2574" s="1" t="s">
        <v>8283</v>
      </c>
      <c r="O2574" s="28">
        <f t="shared" si="401"/>
        <v>0</v>
      </c>
      <c r="P2574" s="29">
        <f t="shared" si="402"/>
        <v>0</v>
      </c>
      <c r="Q2574" s="9" t="str">
        <f t="shared" si="403"/>
        <v>food</v>
      </c>
      <c r="R2574" s="26" t="str">
        <f t="shared" si="404"/>
        <v>food trucks</v>
      </c>
      <c r="S2574" s="27">
        <f t="shared" si="400"/>
        <v>41841.682314814818</v>
      </c>
      <c r="T2574" s="5" t="str">
        <f t="shared" si="405"/>
        <v>Jul</v>
      </c>
      <c r="U2574" s="5" t="str">
        <f t="shared" si="406"/>
        <v>2014</v>
      </c>
      <c r="V2574" s="5" t="str">
        <f t="shared" si="407"/>
        <v>Aug</v>
      </c>
      <c r="W2574" s="1" t="str">
        <f t="shared" si="408"/>
        <v>2014</v>
      </c>
      <c r="X2574" s="27">
        <f t="shared" si="409"/>
        <v>41871.682314814818</v>
      </c>
    </row>
    <row r="2575" spans="1:24" ht="48" hidden="1" x14ac:dyDescent="0.2">
      <c r="A2575" s="1">
        <v>1189</v>
      </c>
      <c r="B2575" s="7" t="s">
        <v>1190</v>
      </c>
      <c r="C2575" s="7" t="s">
        <v>5299</v>
      </c>
      <c r="D2575" s="1">
        <v>9000</v>
      </c>
      <c r="E2575" s="1">
        <v>9700</v>
      </c>
      <c r="F2575" s="1" t="s">
        <v>8218</v>
      </c>
      <c r="G2575" s="1" t="s">
        <v>8223</v>
      </c>
      <c r="H2575" s="1" t="s">
        <v>8245</v>
      </c>
      <c r="I2575" s="1">
        <v>1467242995</v>
      </c>
      <c r="J2575" s="1">
        <v>1465428595</v>
      </c>
      <c r="K2575" s="1" t="b">
        <v>0</v>
      </c>
      <c r="L2575" s="1">
        <v>86</v>
      </c>
      <c r="M2575" s="1" t="b">
        <v>1</v>
      </c>
      <c r="N2575" s="1" t="s">
        <v>8284</v>
      </c>
      <c r="O2575" s="28">
        <f t="shared" si="401"/>
        <v>1.0777777777777777</v>
      </c>
      <c r="P2575" s="29">
        <f t="shared" si="402"/>
        <v>112.79069767441861</v>
      </c>
      <c r="Q2575" s="9" t="str">
        <f t="shared" si="403"/>
        <v>photography</v>
      </c>
      <c r="R2575" s="26" t="str">
        <f t="shared" si="404"/>
        <v>photobooks</v>
      </c>
      <c r="S2575" s="27">
        <f t="shared" si="400"/>
        <v>42529.979108796295</v>
      </c>
      <c r="T2575" s="5" t="str">
        <f t="shared" si="405"/>
        <v>Jun</v>
      </c>
      <c r="U2575" s="5" t="str">
        <f t="shared" si="406"/>
        <v>2016</v>
      </c>
      <c r="V2575" s="5" t="str">
        <f t="shared" si="407"/>
        <v>Jun</v>
      </c>
      <c r="W2575" s="1" t="str">
        <f t="shared" si="408"/>
        <v>2016</v>
      </c>
      <c r="X2575" s="27">
        <f t="shared" si="409"/>
        <v>42550.979108796295</v>
      </c>
    </row>
    <row r="2576" spans="1:24" ht="48" hidden="1" x14ac:dyDescent="0.2">
      <c r="A2576" s="1">
        <v>1218</v>
      </c>
      <c r="B2576" s="7" t="s">
        <v>1219</v>
      </c>
      <c r="C2576" s="7" t="s">
        <v>5328</v>
      </c>
      <c r="D2576" s="1">
        <v>9000</v>
      </c>
      <c r="E2576" s="1">
        <v>15505</v>
      </c>
      <c r="F2576" s="1" t="s">
        <v>8218</v>
      </c>
      <c r="G2576" s="1" t="s">
        <v>8223</v>
      </c>
      <c r="H2576" s="1" t="s">
        <v>8245</v>
      </c>
      <c r="I2576" s="1">
        <v>1446346800</v>
      </c>
      <c r="J2576" s="1">
        <v>1443714800</v>
      </c>
      <c r="K2576" s="1" t="b">
        <v>0</v>
      </c>
      <c r="L2576" s="1">
        <v>89</v>
      </c>
      <c r="M2576" s="1" t="b">
        <v>1</v>
      </c>
      <c r="N2576" s="1" t="s">
        <v>8284</v>
      </c>
      <c r="O2576" s="28">
        <f t="shared" si="401"/>
        <v>1.7227777777777777</v>
      </c>
      <c r="P2576" s="29">
        <f t="shared" si="402"/>
        <v>174.2134831460674</v>
      </c>
      <c r="Q2576" s="9" t="str">
        <f t="shared" si="403"/>
        <v>photography</v>
      </c>
      <c r="R2576" s="26" t="str">
        <f t="shared" si="404"/>
        <v>photobooks</v>
      </c>
      <c r="S2576" s="27">
        <f t="shared" si="400"/>
        <v>42278.662037037036</v>
      </c>
      <c r="T2576" s="5" t="str">
        <f t="shared" si="405"/>
        <v>Oct</v>
      </c>
      <c r="U2576" s="5" t="str">
        <f t="shared" si="406"/>
        <v>2015</v>
      </c>
      <c r="V2576" s="5" t="str">
        <f t="shared" si="407"/>
        <v>Nov</v>
      </c>
      <c r="W2576" s="1" t="str">
        <f t="shared" si="408"/>
        <v>2015</v>
      </c>
      <c r="X2576" s="27">
        <f t="shared" si="409"/>
        <v>42309.125</v>
      </c>
    </row>
    <row r="2577" spans="1:24" ht="48" hidden="1" x14ac:dyDescent="0.2">
      <c r="A2577" s="1">
        <v>1399</v>
      </c>
      <c r="B2577" s="7" t="s">
        <v>1400</v>
      </c>
      <c r="C2577" s="7" t="s">
        <v>5509</v>
      </c>
      <c r="D2577" s="1">
        <v>9000</v>
      </c>
      <c r="E2577" s="1">
        <v>11353</v>
      </c>
      <c r="F2577" s="1" t="s">
        <v>8218</v>
      </c>
      <c r="G2577" s="1" t="s">
        <v>8223</v>
      </c>
      <c r="H2577" s="1" t="s">
        <v>8245</v>
      </c>
      <c r="I2577" s="1">
        <v>1412640373</v>
      </c>
      <c r="J2577" s="1">
        <v>1410048373</v>
      </c>
      <c r="K2577" s="1" t="b">
        <v>0</v>
      </c>
      <c r="L2577" s="1">
        <v>184</v>
      </c>
      <c r="M2577" s="1" t="b">
        <v>1</v>
      </c>
      <c r="N2577" s="1" t="s">
        <v>8275</v>
      </c>
      <c r="O2577" s="28">
        <f t="shared" si="401"/>
        <v>1.2614444444444444</v>
      </c>
      <c r="P2577" s="29">
        <f t="shared" si="402"/>
        <v>61.701086956521742</v>
      </c>
      <c r="Q2577" s="9" t="str">
        <f t="shared" si="403"/>
        <v>music</v>
      </c>
      <c r="R2577" s="26" t="str">
        <f t="shared" si="404"/>
        <v>rock</v>
      </c>
      <c r="S2577" s="27">
        <f t="shared" si="400"/>
        <v>41889.004317129627</v>
      </c>
      <c r="T2577" s="5" t="str">
        <f t="shared" si="405"/>
        <v>Sep</v>
      </c>
      <c r="U2577" s="5" t="str">
        <f t="shared" si="406"/>
        <v>2014</v>
      </c>
      <c r="V2577" s="5" t="str">
        <f t="shared" si="407"/>
        <v>Oct</v>
      </c>
      <c r="W2577" s="1" t="str">
        <f t="shared" si="408"/>
        <v>2014</v>
      </c>
      <c r="X2577" s="27">
        <f t="shared" si="409"/>
        <v>41919.004317129627</v>
      </c>
    </row>
    <row r="2578" spans="1:24" ht="48" hidden="1" x14ac:dyDescent="0.2">
      <c r="A2578" s="1">
        <v>1519</v>
      </c>
      <c r="B2578" s="7" t="s">
        <v>1520</v>
      </c>
      <c r="C2578" s="7" t="s">
        <v>5629</v>
      </c>
      <c r="D2578" s="1">
        <v>9000</v>
      </c>
      <c r="E2578" s="1">
        <v>9302.75</v>
      </c>
      <c r="F2578" s="1" t="s">
        <v>8218</v>
      </c>
      <c r="G2578" s="1" t="s">
        <v>8223</v>
      </c>
      <c r="H2578" s="1" t="s">
        <v>8245</v>
      </c>
      <c r="I2578" s="1">
        <v>1403301540</v>
      </c>
      <c r="J2578" s="1">
        <v>1400867283</v>
      </c>
      <c r="K2578" s="1" t="b">
        <v>1</v>
      </c>
      <c r="L2578" s="1">
        <v>145</v>
      </c>
      <c r="M2578" s="1" t="b">
        <v>1</v>
      </c>
      <c r="N2578" s="1" t="s">
        <v>8284</v>
      </c>
      <c r="O2578" s="28">
        <f t="shared" si="401"/>
        <v>1.033638888888889</v>
      </c>
      <c r="P2578" s="29">
        <f t="shared" si="402"/>
        <v>64.156896551724131</v>
      </c>
      <c r="Q2578" s="9" t="str">
        <f t="shared" si="403"/>
        <v>photography</v>
      </c>
      <c r="R2578" s="26" t="str">
        <f t="shared" si="404"/>
        <v>photobooks</v>
      </c>
      <c r="S2578" s="27">
        <f t="shared" si="400"/>
        <v>41782.741701388892</v>
      </c>
      <c r="T2578" s="5" t="str">
        <f t="shared" si="405"/>
        <v>May</v>
      </c>
      <c r="U2578" s="5" t="str">
        <f t="shared" si="406"/>
        <v>2014</v>
      </c>
      <c r="V2578" s="5" t="str">
        <f t="shared" si="407"/>
        <v>Jun</v>
      </c>
      <c r="W2578" s="1" t="str">
        <f t="shared" si="408"/>
        <v>2014</v>
      </c>
      <c r="X2578" s="27">
        <f t="shared" si="409"/>
        <v>41810.915972222225</v>
      </c>
    </row>
    <row r="2579" spans="1:24" ht="48" hidden="1" x14ac:dyDescent="0.2">
      <c r="A2579" s="1">
        <v>1573</v>
      </c>
      <c r="B2579" s="7" t="s">
        <v>1574</v>
      </c>
      <c r="C2579" s="7" t="s">
        <v>5683</v>
      </c>
      <c r="D2579" s="1">
        <v>9000</v>
      </c>
      <c r="E2579" s="1">
        <v>223</v>
      </c>
      <c r="F2579" s="1" t="s">
        <v>8219</v>
      </c>
      <c r="G2579" s="1" t="s">
        <v>8228</v>
      </c>
      <c r="H2579" s="1" t="s">
        <v>8250</v>
      </c>
      <c r="I2579" s="1">
        <v>1491019140</v>
      </c>
      <c r="J2579" s="1">
        <v>1487548802</v>
      </c>
      <c r="K2579" s="1" t="b">
        <v>0</v>
      </c>
      <c r="L2579" s="1">
        <v>3</v>
      </c>
      <c r="M2579" s="1" t="b">
        <v>0</v>
      </c>
      <c r="N2579" s="1" t="s">
        <v>8289</v>
      </c>
      <c r="O2579" s="28">
        <f t="shared" si="401"/>
        <v>2.4777777777777777E-2</v>
      </c>
      <c r="P2579" s="29">
        <f t="shared" si="402"/>
        <v>74.333333333333329</v>
      </c>
      <c r="Q2579" s="9" t="str">
        <f t="shared" si="403"/>
        <v>publishing</v>
      </c>
      <c r="R2579" s="26" t="str">
        <f t="shared" si="404"/>
        <v>art books</v>
      </c>
      <c r="S2579" s="27">
        <f t="shared" si="400"/>
        <v>42786.000023148154</v>
      </c>
      <c r="T2579" s="5" t="str">
        <f t="shared" si="405"/>
        <v>Feb</v>
      </c>
      <c r="U2579" s="5" t="str">
        <f t="shared" si="406"/>
        <v>2017</v>
      </c>
      <c r="V2579" s="5" t="str">
        <f t="shared" si="407"/>
        <v>Apr</v>
      </c>
      <c r="W2579" s="1" t="str">
        <f t="shared" si="408"/>
        <v>2017</v>
      </c>
      <c r="X2579" s="27">
        <f t="shared" si="409"/>
        <v>42826.165972222225</v>
      </c>
    </row>
    <row r="2580" spans="1:24" ht="48" hidden="1" x14ac:dyDescent="0.2">
      <c r="A2580" s="1">
        <v>1747</v>
      </c>
      <c r="B2580" s="7" t="s">
        <v>1748</v>
      </c>
      <c r="C2580" s="7" t="s">
        <v>5857</v>
      </c>
      <c r="D2580" s="1">
        <v>9000</v>
      </c>
      <c r="E2580" s="1">
        <v>9446</v>
      </c>
      <c r="F2580" s="1" t="s">
        <v>8218</v>
      </c>
      <c r="G2580" s="1" t="s">
        <v>8224</v>
      </c>
      <c r="H2580" s="1" t="s">
        <v>8246</v>
      </c>
      <c r="I2580" s="1">
        <v>1447426800</v>
      </c>
      <c r="J2580" s="1">
        <v>1444904830</v>
      </c>
      <c r="K2580" s="1" t="b">
        <v>0</v>
      </c>
      <c r="L2580" s="1">
        <v>159</v>
      </c>
      <c r="M2580" s="1" t="b">
        <v>1</v>
      </c>
      <c r="N2580" s="1" t="s">
        <v>8284</v>
      </c>
      <c r="O2580" s="28">
        <f t="shared" si="401"/>
        <v>1.0495555555555556</v>
      </c>
      <c r="P2580" s="29">
        <f t="shared" si="402"/>
        <v>59.408805031446541</v>
      </c>
      <c r="Q2580" s="9" t="str">
        <f t="shared" si="403"/>
        <v>photography</v>
      </c>
      <c r="R2580" s="26" t="str">
        <f t="shared" si="404"/>
        <v>photobooks</v>
      </c>
      <c r="S2580" s="27">
        <f t="shared" si="400"/>
        <v>42292.435532407413</v>
      </c>
      <c r="T2580" s="5" t="str">
        <f t="shared" si="405"/>
        <v>Oct</v>
      </c>
      <c r="U2580" s="5" t="str">
        <f t="shared" si="406"/>
        <v>2015</v>
      </c>
      <c r="V2580" s="5" t="str">
        <f t="shared" si="407"/>
        <v>Nov</v>
      </c>
      <c r="W2580" s="1" t="str">
        <f t="shared" si="408"/>
        <v>2015</v>
      </c>
      <c r="X2580" s="27">
        <f t="shared" si="409"/>
        <v>42321.625</v>
      </c>
    </row>
    <row r="2581" spans="1:24" ht="48" hidden="1" x14ac:dyDescent="0.2">
      <c r="A2581" s="1">
        <v>1794</v>
      </c>
      <c r="B2581" s="7" t="s">
        <v>1795</v>
      </c>
      <c r="C2581" s="7" t="s">
        <v>5904</v>
      </c>
      <c r="D2581" s="1">
        <v>9000</v>
      </c>
      <c r="E2581" s="1">
        <v>997</v>
      </c>
      <c r="F2581" s="1" t="s">
        <v>8220</v>
      </c>
      <c r="G2581" s="1" t="s">
        <v>8223</v>
      </c>
      <c r="H2581" s="1" t="s">
        <v>8245</v>
      </c>
      <c r="I2581" s="1">
        <v>1423660422</v>
      </c>
      <c r="J2581" s="1">
        <v>1420636422</v>
      </c>
      <c r="K2581" s="1" t="b">
        <v>1</v>
      </c>
      <c r="L2581" s="1">
        <v>18</v>
      </c>
      <c r="M2581" s="1" t="b">
        <v>0</v>
      </c>
      <c r="N2581" s="1" t="s">
        <v>8284</v>
      </c>
      <c r="O2581" s="28">
        <f t="shared" si="401"/>
        <v>0.11077777777777778</v>
      </c>
      <c r="P2581" s="29">
        <f t="shared" si="402"/>
        <v>55.388888888888886</v>
      </c>
      <c r="Q2581" s="9" t="str">
        <f t="shared" si="403"/>
        <v>photography</v>
      </c>
      <c r="R2581" s="26" t="str">
        <f t="shared" si="404"/>
        <v>photobooks</v>
      </c>
      <c r="S2581" s="27">
        <f t="shared" si="400"/>
        <v>42011.551180555558</v>
      </c>
      <c r="T2581" s="5" t="str">
        <f t="shared" si="405"/>
        <v>Jan</v>
      </c>
      <c r="U2581" s="5" t="str">
        <f t="shared" si="406"/>
        <v>2015</v>
      </c>
      <c r="V2581" s="5" t="str">
        <f t="shared" si="407"/>
        <v>Feb</v>
      </c>
      <c r="W2581" s="1" t="str">
        <f t="shared" si="408"/>
        <v>2015</v>
      </c>
      <c r="X2581" s="27">
        <f t="shared" si="409"/>
        <v>42046.551180555558</v>
      </c>
    </row>
    <row r="2582" spans="1:24" ht="48" hidden="1" x14ac:dyDescent="0.2">
      <c r="A2582" s="1">
        <v>1850</v>
      </c>
      <c r="B2582" s="7" t="s">
        <v>1851</v>
      </c>
      <c r="C2582" s="7" t="s">
        <v>5960</v>
      </c>
      <c r="D2582" s="1">
        <v>9000</v>
      </c>
      <c r="E2582" s="1">
        <v>9137</v>
      </c>
      <c r="F2582" s="1" t="s">
        <v>8218</v>
      </c>
      <c r="G2582" s="1" t="s">
        <v>8223</v>
      </c>
      <c r="H2582" s="1" t="s">
        <v>8245</v>
      </c>
      <c r="I2582" s="1">
        <v>1405033300</v>
      </c>
      <c r="J2582" s="1">
        <v>1402441300</v>
      </c>
      <c r="K2582" s="1" t="b">
        <v>0</v>
      </c>
      <c r="L2582" s="1">
        <v>179</v>
      </c>
      <c r="M2582" s="1" t="b">
        <v>1</v>
      </c>
      <c r="N2582" s="1" t="s">
        <v>8275</v>
      </c>
      <c r="O2582" s="28">
        <f t="shared" si="401"/>
        <v>1.0152222222222222</v>
      </c>
      <c r="P2582" s="29">
        <f t="shared" si="402"/>
        <v>51.044692737430168</v>
      </c>
      <c r="Q2582" s="9" t="str">
        <f t="shared" si="403"/>
        <v>music</v>
      </c>
      <c r="R2582" s="26" t="str">
        <f t="shared" si="404"/>
        <v>rock</v>
      </c>
      <c r="S2582" s="27">
        <f t="shared" si="400"/>
        <v>41800.959490740745</v>
      </c>
      <c r="T2582" s="5" t="str">
        <f t="shared" si="405"/>
        <v>Jun</v>
      </c>
      <c r="U2582" s="5" t="str">
        <f t="shared" si="406"/>
        <v>2014</v>
      </c>
      <c r="V2582" s="5" t="str">
        <f t="shared" si="407"/>
        <v>Jul</v>
      </c>
      <c r="W2582" s="1" t="str">
        <f t="shared" si="408"/>
        <v>2014</v>
      </c>
      <c r="X2582" s="27">
        <f t="shared" si="409"/>
        <v>41830.959490740745</v>
      </c>
    </row>
    <row r="2583" spans="1:24" ht="32" hidden="1" x14ac:dyDescent="0.2">
      <c r="A2583" s="1">
        <v>2199</v>
      </c>
      <c r="B2583" s="7" t="s">
        <v>2200</v>
      </c>
      <c r="C2583" s="7" t="s">
        <v>6309</v>
      </c>
      <c r="D2583" s="1">
        <v>9000</v>
      </c>
      <c r="E2583" s="1">
        <v>13228</v>
      </c>
      <c r="F2583" s="1" t="s">
        <v>8218</v>
      </c>
      <c r="G2583" s="1" t="s">
        <v>8240</v>
      </c>
      <c r="H2583" s="1" t="s">
        <v>8248</v>
      </c>
      <c r="I2583" s="1">
        <v>1444903198</v>
      </c>
      <c r="J2583" s="1">
        <v>1442311198</v>
      </c>
      <c r="K2583" s="1" t="b">
        <v>1</v>
      </c>
      <c r="L2583" s="1">
        <v>251</v>
      </c>
      <c r="M2583" s="1" t="b">
        <v>1</v>
      </c>
      <c r="N2583" s="1" t="s">
        <v>8296</v>
      </c>
      <c r="O2583" s="28">
        <f t="shared" si="401"/>
        <v>1.4697777777777778</v>
      </c>
      <c r="P2583" s="29">
        <f t="shared" si="402"/>
        <v>52.701195219123505</v>
      </c>
      <c r="Q2583" s="9" t="str">
        <f t="shared" si="403"/>
        <v>games</v>
      </c>
      <c r="R2583" s="26" t="str">
        <f t="shared" si="404"/>
        <v>tabletop games</v>
      </c>
      <c r="S2583" s="27">
        <f t="shared" si="400"/>
        <v>42262.416643518518</v>
      </c>
      <c r="T2583" s="5" t="str">
        <f t="shared" si="405"/>
        <v>Sep</v>
      </c>
      <c r="U2583" s="5" t="str">
        <f t="shared" si="406"/>
        <v>2015</v>
      </c>
      <c r="V2583" s="5" t="str">
        <f t="shared" si="407"/>
        <v>Oct</v>
      </c>
      <c r="W2583" s="1" t="str">
        <f t="shared" si="408"/>
        <v>2015</v>
      </c>
      <c r="X2583" s="27">
        <f t="shared" si="409"/>
        <v>42292.416643518518</v>
      </c>
    </row>
    <row r="2584" spans="1:24" ht="48" hidden="1" x14ac:dyDescent="0.2">
      <c r="A2584" s="1">
        <v>2252</v>
      </c>
      <c r="B2584" s="7" t="s">
        <v>2253</v>
      </c>
      <c r="C2584" s="7" t="s">
        <v>6362</v>
      </c>
      <c r="D2584" s="1">
        <v>9000</v>
      </c>
      <c r="E2584" s="1">
        <v>24505</v>
      </c>
      <c r="F2584" s="1" t="s">
        <v>8218</v>
      </c>
      <c r="G2584" s="1" t="s">
        <v>8226</v>
      </c>
      <c r="H2584" s="1" t="s">
        <v>8248</v>
      </c>
      <c r="I2584" s="1">
        <v>1470469938</v>
      </c>
      <c r="J2584" s="1">
        <v>1469173938</v>
      </c>
      <c r="K2584" s="1" t="b">
        <v>0</v>
      </c>
      <c r="L2584" s="1">
        <v>249</v>
      </c>
      <c r="M2584" s="1" t="b">
        <v>1</v>
      </c>
      <c r="N2584" s="1" t="s">
        <v>8296</v>
      </c>
      <c r="O2584" s="28">
        <f t="shared" si="401"/>
        <v>2.722777777777778</v>
      </c>
      <c r="P2584" s="29">
        <f t="shared" si="402"/>
        <v>98.413654618473899</v>
      </c>
      <c r="Q2584" s="9" t="str">
        <f t="shared" si="403"/>
        <v>games</v>
      </c>
      <c r="R2584" s="26" t="str">
        <f t="shared" si="404"/>
        <v>tabletop games</v>
      </c>
      <c r="S2584" s="27">
        <f t="shared" si="400"/>
        <v>42573.327986111108</v>
      </c>
      <c r="T2584" s="5" t="str">
        <f t="shared" si="405"/>
        <v>Jul</v>
      </c>
      <c r="U2584" s="5" t="str">
        <f t="shared" si="406"/>
        <v>2016</v>
      </c>
      <c r="V2584" s="5" t="str">
        <f t="shared" si="407"/>
        <v>Aug</v>
      </c>
      <c r="W2584" s="1" t="str">
        <f t="shared" si="408"/>
        <v>2016</v>
      </c>
      <c r="X2584" s="27">
        <f t="shared" si="409"/>
        <v>42588.327986111108</v>
      </c>
    </row>
    <row r="2585" spans="1:24" ht="48" hidden="1" x14ac:dyDescent="0.2">
      <c r="A2585" s="1">
        <v>2311</v>
      </c>
      <c r="B2585" s="7" t="s">
        <v>2312</v>
      </c>
      <c r="C2585" s="7" t="s">
        <v>6421</v>
      </c>
      <c r="D2585" s="1">
        <v>9000</v>
      </c>
      <c r="E2585" s="1">
        <v>9370</v>
      </c>
      <c r="F2585" s="1" t="s">
        <v>8218</v>
      </c>
      <c r="G2585" s="1" t="s">
        <v>8223</v>
      </c>
      <c r="H2585" s="1" t="s">
        <v>8245</v>
      </c>
      <c r="I2585" s="1">
        <v>1399421189</v>
      </c>
      <c r="J2585" s="1">
        <v>1396829189</v>
      </c>
      <c r="K2585" s="1" t="b">
        <v>1</v>
      </c>
      <c r="L2585" s="1">
        <v>104</v>
      </c>
      <c r="M2585" s="1" t="b">
        <v>1</v>
      </c>
      <c r="N2585" s="1" t="s">
        <v>8278</v>
      </c>
      <c r="O2585" s="28">
        <f t="shared" si="401"/>
        <v>1.0411111111111111</v>
      </c>
      <c r="P2585" s="29">
        <f t="shared" si="402"/>
        <v>90.09615384615384</v>
      </c>
      <c r="Q2585" s="9" t="str">
        <f t="shared" si="403"/>
        <v>music</v>
      </c>
      <c r="R2585" s="26" t="str">
        <f t="shared" si="404"/>
        <v>indie rock</v>
      </c>
      <c r="S2585" s="27">
        <f t="shared" si="400"/>
        <v>41736.004502314812</v>
      </c>
      <c r="T2585" s="5" t="str">
        <f t="shared" si="405"/>
        <v>Apr</v>
      </c>
      <c r="U2585" s="5" t="str">
        <f t="shared" si="406"/>
        <v>2014</v>
      </c>
      <c r="V2585" s="5" t="str">
        <f t="shared" si="407"/>
        <v>May</v>
      </c>
      <c r="W2585" s="1" t="str">
        <f t="shared" si="408"/>
        <v>2014</v>
      </c>
      <c r="X2585" s="27">
        <f t="shared" si="409"/>
        <v>41766.004502314812</v>
      </c>
    </row>
    <row r="2586" spans="1:24" ht="48" hidden="1" x14ac:dyDescent="0.2">
      <c r="A2586" s="1">
        <v>3082</v>
      </c>
      <c r="B2586" s="7" t="s">
        <v>3082</v>
      </c>
      <c r="C2586" s="7" t="s">
        <v>7192</v>
      </c>
      <c r="D2586" s="1">
        <v>9000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1447628946</v>
      </c>
      <c r="J2586" s="1">
        <v>1445033346</v>
      </c>
      <c r="K2586" s="1" t="b">
        <v>0</v>
      </c>
      <c r="L2586" s="1">
        <v>0</v>
      </c>
      <c r="M2586" s="1" t="b">
        <v>0</v>
      </c>
      <c r="N2586" s="1" t="s">
        <v>8302</v>
      </c>
      <c r="O2586" s="28">
        <f t="shared" si="401"/>
        <v>0</v>
      </c>
      <c r="P2586" s="29">
        <f t="shared" si="402"/>
        <v>0</v>
      </c>
      <c r="Q2586" s="9" t="str">
        <f t="shared" si="403"/>
        <v>theater</v>
      </c>
      <c r="R2586" s="26" t="str">
        <f t="shared" si="404"/>
        <v>spaces</v>
      </c>
      <c r="S2586" s="27">
        <f t="shared" si="400"/>
        <v>42293.922986111109</v>
      </c>
      <c r="T2586" s="5" t="str">
        <f t="shared" si="405"/>
        <v>Oct</v>
      </c>
      <c r="U2586" s="5" t="str">
        <f t="shared" si="406"/>
        <v>2015</v>
      </c>
      <c r="V2586" s="5" t="str">
        <f t="shared" si="407"/>
        <v>Nov</v>
      </c>
      <c r="W2586" s="1" t="str">
        <f t="shared" si="408"/>
        <v>2015</v>
      </c>
      <c r="X2586" s="27">
        <f t="shared" si="409"/>
        <v>42323.96465277778</v>
      </c>
    </row>
    <row r="2587" spans="1:24" ht="32" hidden="1" x14ac:dyDescent="0.2">
      <c r="A2587" s="1">
        <v>3360</v>
      </c>
      <c r="B2587" s="7" t="s">
        <v>3359</v>
      </c>
      <c r="C2587" s="7" t="s">
        <v>7470</v>
      </c>
      <c r="D2587" s="1">
        <v>9000</v>
      </c>
      <c r="E2587" s="1">
        <v>9124</v>
      </c>
      <c r="F2587" s="1" t="s">
        <v>8218</v>
      </c>
      <c r="G2587" s="1" t="s">
        <v>8243</v>
      </c>
      <c r="H2587" s="1" t="s">
        <v>8257</v>
      </c>
      <c r="I2587" s="1">
        <v>1481731140</v>
      </c>
      <c r="J2587" s="1">
        <v>1479866343</v>
      </c>
      <c r="K2587" s="1" t="b">
        <v>0</v>
      </c>
      <c r="L2587" s="1">
        <v>72</v>
      </c>
      <c r="M2587" s="1" t="b">
        <v>1</v>
      </c>
      <c r="N2587" s="1" t="s">
        <v>8270</v>
      </c>
      <c r="O2587" s="28">
        <f t="shared" si="401"/>
        <v>1.0137777777777779</v>
      </c>
      <c r="P2587" s="29">
        <f t="shared" si="402"/>
        <v>126.72222222222223</v>
      </c>
      <c r="Q2587" s="9" t="str">
        <f t="shared" si="403"/>
        <v>theater</v>
      </c>
      <c r="R2587" s="26" t="str">
        <f t="shared" si="404"/>
        <v>plays</v>
      </c>
      <c r="S2587" s="27">
        <f t="shared" si="400"/>
        <v>42697.082673611112</v>
      </c>
      <c r="T2587" s="5" t="str">
        <f t="shared" si="405"/>
        <v>Nov</v>
      </c>
      <c r="U2587" s="5" t="str">
        <f t="shared" si="406"/>
        <v>2016</v>
      </c>
      <c r="V2587" s="5" t="str">
        <f t="shared" si="407"/>
        <v>Dec</v>
      </c>
      <c r="W2587" s="1" t="str">
        <f t="shared" si="408"/>
        <v>2016</v>
      </c>
      <c r="X2587" s="27">
        <f t="shared" si="409"/>
        <v>42718.665972222225</v>
      </c>
    </row>
    <row r="2588" spans="1:24" ht="48" hidden="1" x14ac:dyDescent="0.2">
      <c r="A2588" s="1">
        <v>4014</v>
      </c>
      <c r="B2588" s="7" t="s">
        <v>4010</v>
      </c>
      <c r="C2588" s="7" t="s">
        <v>8119</v>
      </c>
      <c r="D2588" s="1">
        <v>9000</v>
      </c>
      <c r="E2588" s="1">
        <v>0</v>
      </c>
      <c r="F2588" s="1" t="s">
        <v>8220</v>
      </c>
      <c r="G2588" s="1" t="s">
        <v>8223</v>
      </c>
      <c r="H2588" s="1" t="s">
        <v>8245</v>
      </c>
      <c r="I2588" s="1">
        <v>1457157269</v>
      </c>
      <c r="J2588" s="1">
        <v>1455861269</v>
      </c>
      <c r="K2588" s="1" t="b">
        <v>0</v>
      </c>
      <c r="L2588" s="1">
        <v>0</v>
      </c>
      <c r="M2588" s="1" t="b">
        <v>0</v>
      </c>
      <c r="N2588" s="1" t="s">
        <v>8270</v>
      </c>
      <c r="O2588" s="28">
        <f t="shared" si="401"/>
        <v>0</v>
      </c>
      <c r="P2588" s="29">
        <f t="shared" si="402"/>
        <v>0</v>
      </c>
      <c r="Q2588" s="9" t="str">
        <f t="shared" si="403"/>
        <v>theater</v>
      </c>
      <c r="R2588" s="26" t="str">
        <f t="shared" si="404"/>
        <v>plays</v>
      </c>
      <c r="S2588" s="27">
        <f t="shared" si="400"/>
        <v>42419.246168981481</v>
      </c>
      <c r="T2588" s="5" t="str">
        <f t="shared" si="405"/>
        <v>Feb</v>
      </c>
      <c r="U2588" s="5" t="str">
        <f t="shared" si="406"/>
        <v>2016</v>
      </c>
      <c r="V2588" s="5" t="str">
        <f t="shared" si="407"/>
        <v>Mar</v>
      </c>
      <c r="W2588" s="1" t="str">
        <f t="shared" si="408"/>
        <v>2016</v>
      </c>
      <c r="X2588" s="27">
        <f t="shared" si="409"/>
        <v>42434.246168981481</v>
      </c>
    </row>
    <row r="2589" spans="1:24" ht="32" hidden="1" x14ac:dyDescent="0.2">
      <c r="A2589" s="1">
        <v>2599</v>
      </c>
      <c r="B2589" s="7" t="s">
        <v>2599</v>
      </c>
      <c r="C2589" s="7" t="s">
        <v>6709</v>
      </c>
      <c r="D2589" s="1">
        <v>9041</v>
      </c>
      <c r="E2589" s="1">
        <v>90</v>
      </c>
      <c r="F2589" s="1" t="s">
        <v>8220</v>
      </c>
      <c r="G2589" s="1" t="s">
        <v>8223</v>
      </c>
      <c r="H2589" s="1" t="s">
        <v>8245</v>
      </c>
      <c r="I2589" s="1">
        <v>1407089147</v>
      </c>
      <c r="J2589" s="1">
        <v>1403201147</v>
      </c>
      <c r="K2589" s="1" t="b">
        <v>0</v>
      </c>
      <c r="L2589" s="1">
        <v>5</v>
      </c>
      <c r="M2589" s="1" t="b">
        <v>0</v>
      </c>
      <c r="N2589" s="1" t="s">
        <v>8283</v>
      </c>
      <c r="O2589" s="28">
        <f t="shared" si="401"/>
        <v>9.9546510341776348E-3</v>
      </c>
      <c r="P2589" s="29">
        <f t="shared" si="402"/>
        <v>18</v>
      </c>
      <c r="Q2589" s="9" t="str">
        <f t="shared" si="403"/>
        <v>food</v>
      </c>
      <c r="R2589" s="26" t="str">
        <f t="shared" si="404"/>
        <v>food trucks</v>
      </c>
      <c r="S2589" s="27">
        <f t="shared" si="400"/>
        <v>41809.754016203704</v>
      </c>
      <c r="T2589" s="5" t="str">
        <f t="shared" si="405"/>
        <v>Jun</v>
      </c>
      <c r="U2589" s="5" t="str">
        <f t="shared" si="406"/>
        <v>2014</v>
      </c>
      <c r="V2589" s="5" t="str">
        <f t="shared" si="407"/>
        <v>Aug</v>
      </c>
      <c r="W2589" s="1" t="str">
        <f t="shared" si="408"/>
        <v>2014</v>
      </c>
      <c r="X2589" s="27">
        <f t="shared" si="409"/>
        <v>41854.754016203704</v>
      </c>
    </row>
    <row r="2590" spans="1:24" ht="48" hidden="1" x14ac:dyDescent="0.2">
      <c r="A2590" s="1">
        <v>1895</v>
      </c>
      <c r="B2590" s="7" t="s">
        <v>1896</v>
      </c>
      <c r="C2590" s="7" t="s">
        <v>6005</v>
      </c>
      <c r="D2590" s="1">
        <v>9072</v>
      </c>
      <c r="E2590" s="1">
        <v>9228</v>
      </c>
      <c r="F2590" s="1" t="s">
        <v>8218</v>
      </c>
      <c r="G2590" s="1" t="s">
        <v>8223</v>
      </c>
      <c r="H2590" s="1" t="s">
        <v>8245</v>
      </c>
      <c r="I2590" s="1">
        <v>1445363722</v>
      </c>
      <c r="J2590" s="1">
        <v>1442771722</v>
      </c>
      <c r="K2590" s="1" t="b">
        <v>0</v>
      </c>
      <c r="L2590" s="1">
        <v>47</v>
      </c>
      <c r="M2590" s="1" t="b">
        <v>1</v>
      </c>
      <c r="N2590" s="1" t="s">
        <v>8278</v>
      </c>
      <c r="O2590" s="28">
        <f t="shared" si="401"/>
        <v>1.0171957671957672</v>
      </c>
      <c r="P2590" s="29">
        <f t="shared" si="402"/>
        <v>196.34042553191489</v>
      </c>
      <c r="Q2590" s="9" t="str">
        <f t="shared" si="403"/>
        <v>music</v>
      </c>
      <c r="R2590" s="26" t="str">
        <f t="shared" si="404"/>
        <v>indie rock</v>
      </c>
      <c r="S2590" s="27">
        <f t="shared" si="400"/>
        <v>42267.746782407412</v>
      </c>
      <c r="T2590" s="5" t="str">
        <f t="shared" si="405"/>
        <v>Sep</v>
      </c>
      <c r="U2590" s="5" t="str">
        <f t="shared" si="406"/>
        <v>2015</v>
      </c>
      <c r="V2590" s="5" t="str">
        <f t="shared" si="407"/>
        <v>Oct</v>
      </c>
      <c r="W2590" s="1" t="str">
        <f t="shared" si="408"/>
        <v>2015</v>
      </c>
      <c r="X2590" s="27">
        <f t="shared" si="409"/>
        <v>42297.746782407412</v>
      </c>
    </row>
    <row r="2591" spans="1:24" ht="48" hidden="1" x14ac:dyDescent="0.2">
      <c r="A2591" s="1">
        <v>1144</v>
      </c>
      <c r="B2591" s="7" t="s">
        <v>1145</v>
      </c>
      <c r="C2591" s="7" t="s">
        <v>5254</v>
      </c>
      <c r="D2591" s="1">
        <v>9300</v>
      </c>
      <c r="E2591" s="1">
        <v>0</v>
      </c>
      <c r="F2591" s="1" t="s">
        <v>8220</v>
      </c>
      <c r="G2591" s="1" t="s">
        <v>8223</v>
      </c>
      <c r="H2591" s="1" t="s">
        <v>8245</v>
      </c>
      <c r="I2591" s="1">
        <v>1430281320</v>
      </c>
      <c r="J2591" s="1">
        <v>1427689320</v>
      </c>
      <c r="K2591" s="1" t="b">
        <v>0</v>
      </c>
      <c r="L2591" s="1">
        <v>0</v>
      </c>
      <c r="M2591" s="1" t="b">
        <v>0</v>
      </c>
      <c r="N2591" s="1" t="s">
        <v>8283</v>
      </c>
      <c r="O2591" s="28">
        <f t="shared" si="401"/>
        <v>0</v>
      </c>
      <c r="P2591" s="29">
        <f t="shared" si="402"/>
        <v>0</v>
      </c>
      <c r="Q2591" s="9" t="str">
        <f t="shared" si="403"/>
        <v>food</v>
      </c>
      <c r="R2591" s="26" t="str">
        <f t="shared" si="404"/>
        <v>food trucks</v>
      </c>
      <c r="S2591" s="27">
        <f t="shared" si="400"/>
        <v>42093.181944444441</v>
      </c>
      <c r="T2591" s="5" t="str">
        <f t="shared" si="405"/>
        <v>Mar</v>
      </c>
      <c r="U2591" s="5" t="str">
        <f t="shared" si="406"/>
        <v>2015</v>
      </c>
      <c r="V2591" s="5" t="str">
        <f t="shared" si="407"/>
        <v>Apr</v>
      </c>
      <c r="W2591" s="1" t="str">
        <f t="shared" si="408"/>
        <v>2015</v>
      </c>
      <c r="X2591" s="27">
        <f t="shared" si="409"/>
        <v>42123.181944444441</v>
      </c>
    </row>
    <row r="2592" spans="1:24" ht="32" hidden="1" x14ac:dyDescent="0.2">
      <c r="A2592" s="1">
        <v>932</v>
      </c>
      <c r="B2592" s="7" t="s">
        <v>933</v>
      </c>
      <c r="C2592" s="7" t="s">
        <v>5042</v>
      </c>
      <c r="D2592" s="1">
        <v>9500</v>
      </c>
      <c r="E2592" s="1">
        <v>1381</v>
      </c>
      <c r="F2592" s="1" t="s">
        <v>8220</v>
      </c>
      <c r="G2592" s="1" t="s">
        <v>8223</v>
      </c>
      <c r="H2592" s="1" t="s">
        <v>8245</v>
      </c>
      <c r="I2592" s="1">
        <v>1363990545</v>
      </c>
      <c r="J2592" s="1">
        <v>1360106145</v>
      </c>
      <c r="K2592" s="1" t="b">
        <v>0</v>
      </c>
      <c r="L2592" s="1">
        <v>30</v>
      </c>
      <c r="M2592" s="1" t="b">
        <v>0</v>
      </c>
      <c r="N2592" s="1" t="s">
        <v>8277</v>
      </c>
      <c r="O2592" s="28">
        <f t="shared" si="401"/>
        <v>0.14536842105263159</v>
      </c>
      <c r="P2592" s="29">
        <f t="shared" si="402"/>
        <v>46.033333333333331</v>
      </c>
      <c r="Q2592" s="9" t="str">
        <f t="shared" si="403"/>
        <v>music</v>
      </c>
      <c r="R2592" s="26" t="str">
        <f t="shared" si="404"/>
        <v>jazz</v>
      </c>
      <c r="S2592" s="27">
        <f t="shared" si="400"/>
        <v>41310.969270833331</v>
      </c>
      <c r="T2592" s="5" t="str">
        <f t="shared" si="405"/>
        <v>Feb</v>
      </c>
      <c r="U2592" s="5" t="str">
        <f t="shared" si="406"/>
        <v>2013</v>
      </c>
      <c r="V2592" s="5" t="str">
        <f t="shared" si="407"/>
        <v>Mar</v>
      </c>
      <c r="W2592" s="1" t="str">
        <f t="shared" si="408"/>
        <v>2013</v>
      </c>
      <c r="X2592" s="27">
        <f t="shared" si="409"/>
        <v>41355.927604166667</v>
      </c>
    </row>
    <row r="2593" spans="1:24" ht="32" hidden="1" x14ac:dyDescent="0.2">
      <c r="A2593" s="1">
        <v>1266</v>
      </c>
      <c r="B2593" s="7" t="s">
        <v>1267</v>
      </c>
      <c r="C2593" s="7" t="s">
        <v>5376</v>
      </c>
      <c r="D2593" s="1">
        <v>9500</v>
      </c>
      <c r="E2593" s="1">
        <v>9545</v>
      </c>
      <c r="F2593" s="1" t="s">
        <v>8218</v>
      </c>
      <c r="G2593" s="1" t="s">
        <v>8223</v>
      </c>
      <c r="H2593" s="1" t="s">
        <v>8245</v>
      </c>
      <c r="I2593" s="1">
        <v>1389474145</v>
      </c>
      <c r="J2593" s="1">
        <v>1386882145</v>
      </c>
      <c r="K2593" s="1" t="b">
        <v>1</v>
      </c>
      <c r="L2593" s="1">
        <v>50</v>
      </c>
      <c r="M2593" s="1" t="b">
        <v>1</v>
      </c>
      <c r="N2593" s="1" t="s">
        <v>8275</v>
      </c>
      <c r="O2593" s="28">
        <f t="shared" si="401"/>
        <v>1.0047368421052632</v>
      </c>
      <c r="P2593" s="29">
        <f t="shared" si="402"/>
        <v>190.9</v>
      </c>
      <c r="Q2593" s="9" t="str">
        <f t="shared" si="403"/>
        <v>music</v>
      </c>
      <c r="R2593" s="26" t="str">
        <f t="shared" si="404"/>
        <v>rock</v>
      </c>
      <c r="S2593" s="27">
        <f t="shared" si="400"/>
        <v>41620.87667824074</v>
      </c>
      <c r="T2593" s="5" t="str">
        <f t="shared" si="405"/>
        <v>Dec</v>
      </c>
      <c r="U2593" s="5" t="str">
        <f t="shared" si="406"/>
        <v>2013</v>
      </c>
      <c r="V2593" s="5" t="str">
        <f t="shared" si="407"/>
        <v>Jan</v>
      </c>
      <c r="W2593" s="1" t="str">
        <f t="shared" si="408"/>
        <v>2014</v>
      </c>
      <c r="X2593" s="27">
        <f t="shared" si="409"/>
        <v>41650.87667824074</v>
      </c>
    </row>
    <row r="2594" spans="1:24" ht="48" hidden="1" x14ac:dyDescent="0.2">
      <c r="A2594" s="1">
        <v>1468</v>
      </c>
      <c r="B2594" s="7" t="s">
        <v>1469</v>
      </c>
      <c r="C2594" s="7" t="s">
        <v>5578</v>
      </c>
      <c r="D2594" s="1">
        <v>9500</v>
      </c>
      <c r="E2594" s="1">
        <v>9725</v>
      </c>
      <c r="F2594" s="1" t="s">
        <v>8218</v>
      </c>
      <c r="G2594" s="1" t="s">
        <v>8223</v>
      </c>
      <c r="H2594" s="1" t="s">
        <v>8245</v>
      </c>
      <c r="I2594" s="1">
        <v>1307838049</v>
      </c>
      <c r="J2594" s="1">
        <v>1302654049</v>
      </c>
      <c r="K2594" s="1" t="b">
        <v>1</v>
      </c>
      <c r="L2594" s="1">
        <v>293</v>
      </c>
      <c r="M2594" s="1" t="b">
        <v>1</v>
      </c>
      <c r="N2594" s="1" t="s">
        <v>8287</v>
      </c>
      <c r="O2594" s="28">
        <f t="shared" si="401"/>
        <v>1.0236842105263158</v>
      </c>
      <c r="P2594" s="29">
        <f t="shared" si="402"/>
        <v>33.191126279863482</v>
      </c>
      <c r="Q2594" s="9" t="str">
        <f t="shared" si="403"/>
        <v>publishing</v>
      </c>
      <c r="R2594" s="26" t="str">
        <f t="shared" si="404"/>
        <v>radio &amp; podcasts</v>
      </c>
      <c r="S2594" s="27">
        <f t="shared" si="400"/>
        <v>40646.014456018522</v>
      </c>
      <c r="T2594" s="5" t="str">
        <f t="shared" si="405"/>
        <v>Apr</v>
      </c>
      <c r="U2594" s="5" t="str">
        <f t="shared" si="406"/>
        <v>2011</v>
      </c>
      <c r="V2594" s="5" t="str">
        <f t="shared" si="407"/>
        <v>Jun</v>
      </c>
      <c r="W2594" s="1" t="str">
        <f t="shared" si="408"/>
        <v>2011</v>
      </c>
      <c r="X2594" s="27">
        <f t="shared" si="409"/>
        <v>40706.014456018522</v>
      </c>
    </row>
    <row r="2595" spans="1:24" ht="48" hidden="1" x14ac:dyDescent="0.2">
      <c r="A2595" s="1">
        <v>2041</v>
      </c>
      <c r="B2595" s="7" t="s">
        <v>2042</v>
      </c>
      <c r="C2595" s="7" t="s">
        <v>6151</v>
      </c>
      <c r="D2595" s="1">
        <v>9500</v>
      </c>
      <c r="E2595" s="1">
        <v>17277</v>
      </c>
      <c r="F2595" s="1" t="s">
        <v>8218</v>
      </c>
      <c r="G2595" s="1" t="s">
        <v>8223</v>
      </c>
      <c r="H2595" s="1" t="s">
        <v>8245</v>
      </c>
      <c r="I2595" s="1">
        <v>1478785027</v>
      </c>
      <c r="J2595" s="1">
        <v>1476189427</v>
      </c>
      <c r="K2595" s="1" t="b">
        <v>0</v>
      </c>
      <c r="L2595" s="1">
        <v>120</v>
      </c>
      <c r="M2595" s="1" t="b">
        <v>1</v>
      </c>
      <c r="N2595" s="1" t="s">
        <v>8294</v>
      </c>
      <c r="O2595" s="28">
        <f t="shared" si="401"/>
        <v>1.8186315789473684</v>
      </c>
      <c r="P2595" s="29">
        <f t="shared" si="402"/>
        <v>143.97499999999999</v>
      </c>
      <c r="Q2595" s="9" t="str">
        <f t="shared" si="403"/>
        <v>technology</v>
      </c>
      <c r="R2595" s="26" t="str">
        <f t="shared" si="404"/>
        <v>hardware</v>
      </c>
      <c r="S2595" s="27">
        <f t="shared" si="400"/>
        <v>42654.525775462964</v>
      </c>
      <c r="T2595" s="5" t="str">
        <f t="shared" si="405"/>
        <v>Oct</v>
      </c>
      <c r="U2595" s="5" t="str">
        <f t="shared" si="406"/>
        <v>2016</v>
      </c>
      <c r="V2595" s="5" t="str">
        <f t="shared" si="407"/>
        <v>Nov</v>
      </c>
      <c r="W2595" s="1" t="str">
        <f t="shared" si="408"/>
        <v>2016</v>
      </c>
      <c r="X2595" s="27">
        <f t="shared" si="409"/>
        <v>42684.567442129628</v>
      </c>
    </row>
    <row r="2596" spans="1:24" ht="48" hidden="1" x14ac:dyDescent="0.2">
      <c r="A2596" s="1">
        <v>2828</v>
      </c>
      <c r="B2596" s="7" t="s">
        <v>2828</v>
      </c>
      <c r="C2596" s="7" t="s">
        <v>6938</v>
      </c>
      <c r="D2596" s="1">
        <v>9500</v>
      </c>
      <c r="E2596" s="1">
        <v>9536</v>
      </c>
      <c r="F2596" s="1" t="s">
        <v>8218</v>
      </c>
      <c r="G2596" s="1" t="s">
        <v>8224</v>
      </c>
      <c r="H2596" s="1" t="s">
        <v>8246</v>
      </c>
      <c r="I2596" s="1">
        <v>1443826800</v>
      </c>
      <c r="J2596" s="1">
        <v>1441606869</v>
      </c>
      <c r="K2596" s="1" t="b">
        <v>0</v>
      </c>
      <c r="L2596" s="1">
        <v>97</v>
      </c>
      <c r="M2596" s="1" t="b">
        <v>1</v>
      </c>
      <c r="N2596" s="1" t="s">
        <v>8270</v>
      </c>
      <c r="O2596" s="28">
        <f t="shared" si="401"/>
        <v>1.0037894736842106</v>
      </c>
      <c r="P2596" s="29">
        <f t="shared" si="402"/>
        <v>98.30927835051547</v>
      </c>
      <c r="Q2596" s="9" t="str">
        <f t="shared" si="403"/>
        <v>theater</v>
      </c>
      <c r="R2596" s="26" t="str">
        <f t="shared" si="404"/>
        <v>plays</v>
      </c>
      <c r="S2596" s="27">
        <f t="shared" si="400"/>
        <v>42254.264687499999</v>
      </c>
      <c r="T2596" s="5" t="str">
        <f t="shared" si="405"/>
        <v>Sep</v>
      </c>
      <c r="U2596" s="5" t="str">
        <f t="shared" si="406"/>
        <v>2015</v>
      </c>
      <c r="V2596" s="5" t="str">
        <f t="shared" si="407"/>
        <v>Oct</v>
      </c>
      <c r="W2596" s="1" t="str">
        <f t="shared" si="408"/>
        <v>2015</v>
      </c>
      <c r="X2596" s="27">
        <f t="shared" si="409"/>
        <v>42279.958333333328</v>
      </c>
    </row>
    <row r="2597" spans="1:24" ht="48" hidden="1" x14ac:dyDescent="0.2">
      <c r="A2597" s="1">
        <v>2853</v>
      </c>
      <c r="B2597" s="7" t="s">
        <v>2853</v>
      </c>
      <c r="C2597" s="7" t="s">
        <v>6963</v>
      </c>
      <c r="D2597" s="1">
        <v>9500</v>
      </c>
      <c r="E2597" s="1">
        <v>0</v>
      </c>
      <c r="F2597" s="1" t="s">
        <v>8220</v>
      </c>
      <c r="G2597" s="1" t="s">
        <v>8228</v>
      </c>
      <c r="H2597" s="1" t="s">
        <v>8250</v>
      </c>
      <c r="I2597" s="1">
        <v>1410669297</v>
      </c>
      <c r="J2597" s="1">
        <v>1405485297</v>
      </c>
      <c r="K2597" s="1" t="b">
        <v>0</v>
      </c>
      <c r="L2597" s="1">
        <v>0</v>
      </c>
      <c r="M2597" s="1" t="b">
        <v>0</v>
      </c>
      <c r="N2597" s="1" t="s">
        <v>8270</v>
      </c>
      <c r="O2597" s="28">
        <f t="shared" si="401"/>
        <v>0</v>
      </c>
      <c r="P2597" s="29">
        <f t="shared" si="402"/>
        <v>0</v>
      </c>
      <c r="Q2597" s="9" t="str">
        <f t="shared" si="403"/>
        <v>theater</v>
      </c>
      <c r="R2597" s="26" t="str">
        <f t="shared" si="404"/>
        <v>plays</v>
      </c>
      <c r="S2597" s="27">
        <f t="shared" si="400"/>
        <v>41836.190937499996</v>
      </c>
      <c r="T2597" s="5" t="str">
        <f t="shared" si="405"/>
        <v>Jul</v>
      </c>
      <c r="U2597" s="5" t="str">
        <f t="shared" si="406"/>
        <v>2014</v>
      </c>
      <c r="V2597" s="5" t="str">
        <f t="shared" si="407"/>
        <v>Sep</v>
      </c>
      <c r="W2597" s="1" t="str">
        <f t="shared" si="408"/>
        <v>2014</v>
      </c>
      <c r="X2597" s="27">
        <f t="shared" si="409"/>
        <v>41896.190937499996</v>
      </c>
    </row>
    <row r="2598" spans="1:24" ht="48" hidden="1" x14ac:dyDescent="0.2">
      <c r="A2598" s="1">
        <v>3209</v>
      </c>
      <c r="B2598" s="7" t="s">
        <v>3209</v>
      </c>
      <c r="C2598" s="7" t="s">
        <v>7319</v>
      </c>
      <c r="D2598" s="1">
        <v>9500</v>
      </c>
      <c r="E2598" s="1">
        <v>11335.7</v>
      </c>
      <c r="F2598" s="1" t="s">
        <v>8218</v>
      </c>
      <c r="G2598" s="1" t="s">
        <v>8223</v>
      </c>
      <c r="H2598" s="1" t="s">
        <v>8245</v>
      </c>
      <c r="I2598" s="1">
        <v>1403305200</v>
      </c>
      <c r="J2598" s="1">
        <v>1400512658</v>
      </c>
      <c r="K2598" s="1" t="b">
        <v>1</v>
      </c>
      <c r="L2598" s="1">
        <v>226</v>
      </c>
      <c r="M2598" s="1" t="b">
        <v>1</v>
      </c>
      <c r="N2598" s="1" t="s">
        <v>8270</v>
      </c>
      <c r="O2598" s="28">
        <f t="shared" si="401"/>
        <v>1.1932315789473684</v>
      </c>
      <c r="P2598" s="29">
        <f t="shared" si="402"/>
        <v>50.157964601769912</v>
      </c>
      <c r="Q2598" s="9" t="str">
        <f t="shared" si="403"/>
        <v>theater</v>
      </c>
      <c r="R2598" s="26" t="str">
        <f t="shared" si="404"/>
        <v>plays</v>
      </c>
      <c r="S2598" s="27">
        <f t="shared" si="400"/>
        <v>41778.637245370373</v>
      </c>
      <c r="T2598" s="5" t="str">
        <f t="shared" si="405"/>
        <v>May</v>
      </c>
      <c r="U2598" s="5" t="str">
        <f t="shared" si="406"/>
        <v>2014</v>
      </c>
      <c r="V2598" s="5" t="str">
        <f t="shared" si="407"/>
        <v>Jun</v>
      </c>
      <c r="W2598" s="1" t="str">
        <f t="shared" si="408"/>
        <v>2014</v>
      </c>
      <c r="X2598" s="27">
        <f t="shared" si="409"/>
        <v>41810.958333333336</v>
      </c>
    </row>
    <row r="2599" spans="1:24" ht="48" hidden="1" x14ac:dyDescent="0.2">
      <c r="A2599" s="1">
        <v>3433</v>
      </c>
      <c r="B2599" s="7" t="s">
        <v>3432</v>
      </c>
      <c r="C2599" s="7" t="s">
        <v>7543</v>
      </c>
      <c r="D2599" s="1">
        <v>9500</v>
      </c>
      <c r="E2599" s="1">
        <v>9525</v>
      </c>
      <c r="F2599" s="1" t="s">
        <v>8218</v>
      </c>
      <c r="G2599" s="1" t="s">
        <v>8223</v>
      </c>
      <c r="H2599" s="1" t="s">
        <v>8245</v>
      </c>
      <c r="I2599" s="1">
        <v>1402974000</v>
      </c>
      <c r="J2599" s="1">
        <v>1400290255</v>
      </c>
      <c r="K2599" s="1" t="b">
        <v>0</v>
      </c>
      <c r="L2599" s="1">
        <v>71</v>
      </c>
      <c r="M2599" s="1" t="b">
        <v>1</v>
      </c>
      <c r="N2599" s="1" t="s">
        <v>8270</v>
      </c>
      <c r="O2599" s="28">
        <f t="shared" si="401"/>
        <v>1.0026315789473683</v>
      </c>
      <c r="P2599" s="29">
        <f t="shared" si="402"/>
        <v>134.1549295774648</v>
      </c>
      <c r="Q2599" s="9" t="str">
        <f t="shared" si="403"/>
        <v>theater</v>
      </c>
      <c r="R2599" s="26" t="str">
        <f t="shared" si="404"/>
        <v>plays</v>
      </c>
      <c r="S2599" s="27">
        <f t="shared" si="400"/>
        <v>41776.063136574077</v>
      </c>
      <c r="T2599" s="5" t="str">
        <f t="shared" si="405"/>
        <v>May</v>
      </c>
      <c r="U2599" s="5" t="str">
        <f t="shared" si="406"/>
        <v>2014</v>
      </c>
      <c r="V2599" s="5" t="str">
        <f t="shared" si="407"/>
        <v>Jun</v>
      </c>
      <c r="W2599" s="1" t="str">
        <f t="shared" si="408"/>
        <v>2014</v>
      </c>
      <c r="X2599" s="27">
        <f t="shared" si="409"/>
        <v>41807.125</v>
      </c>
    </row>
    <row r="2600" spans="1:24" ht="48" hidden="1" x14ac:dyDescent="0.2">
      <c r="A2600" s="1">
        <v>4063</v>
      </c>
      <c r="B2600" s="7" t="s">
        <v>4059</v>
      </c>
      <c r="C2600" s="7" t="s">
        <v>8167</v>
      </c>
      <c r="D2600" s="1">
        <v>9500</v>
      </c>
      <c r="E2600" s="1">
        <v>135</v>
      </c>
      <c r="F2600" s="1" t="s">
        <v>8220</v>
      </c>
      <c r="G2600" s="1" t="s">
        <v>8224</v>
      </c>
      <c r="H2600" s="1" t="s">
        <v>8246</v>
      </c>
      <c r="I2600" s="1">
        <v>1403886084</v>
      </c>
      <c r="J2600" s="1">
        <v>1401294084</v>
      </c>
      <c r="K2600" s="1" t="b">
        <v>0</v>
      </c>
      <c r="L2600" s="1">
        <v>9</v>
      </c>
      <c r="M2600" s="1" t="b">
        <v>0</v>
      </c>
      <c r="N2600" s="1" t="s">
        <v>8270</v>
      </c>
      <c r="O2600" s="28">
        <f t="shared" si="401"/>
        <v>1.4210526315789474E-2</v>
      </c>
      <c r="P2600" s="29">
        <f t="shared" si="402"/>
        <v>15</v>
      </c>
      <c r="Q2600" s="9" t="str">
        <f t="shared" si="403"/>
        <v>theater</v>
      </c>
      <c r="R2600" s="26" t="str">
        <f t="shared" si="404"/>
        <v>plays</v>
      </c>
      <c r="S2600" s="27">
        <f t="shared" si="400"/>
        <v>41787.681527777779</v>
      </c>
      <c r="T2600" s="5" t="str">
        <f t="shared" si="405"/>
        <v>May</v>
      </c>
      <c r="U2600" s="5" t="str">
        <f t="shared" si="406"/>
        <v>2014</v>
      </c>
      <c r="V2600" s="5" t="str">
        <f t="shared" si="407"/>
        <v>Jun</v>
      </c>
      <c r="W2600" s="1" t="str">
        <f t="shared" si="408"/>
        <v>2014</v>
      </c>
      <c r="X2600" s="27">
        <f t="shared" si="409"/>
        <v>41817.681527777779</v>
      </c>
    </row>
    <row r="2601" spans="1:24" ht="64" hidden="1" x14ac:dyDescent="0.2">
      <c r="A2601" s="1">
        <v>2908</v>
      </c>
      <c r="B2601" s="7" t="s">
        <v>2908</v>
      </c>
      <c r="C2601" s="7" t="s">
        <v>7018</v>
      </c>
      <c r="D2601" s="1">
        <v>9600</v>
      </c>
      <c r="E2601" s="1">
        <v>264</v>
      </c>
      <c r="F2601" s="1" t="s">
        <v>8220</v>
      </c>
      <c r="G2601" s="1" t="s">
        <v>8223</v>
      </c>
      <c r="H2601" s="1" t="s">
        <v>8245</v>
      </c>
      <c r="I2601" s="1">
        <v>1465407219</v>
      </c>
      <c r="J2601" s="1">
        <v>1462815219</v>
      </c>
      <c r="K2601" s="1" t="b">
        <v>0</v>
      </c>
      <c r="L2601" s="1">
        <v>5</v>
      </c>
      <c r="M2601" s="1" t="b">
        <v>0</v>
      </c>
      <c r="N2601" s="1" t="s">
        <v>8270</v>
      </c>
      <c r="O2601" s="28">
        <f t="shared" si="401"/>
        <v>2.75E-2</v>
      </c>
      <c r="P2601" s="29">
        <f t="shared" si="402"/>
        <v>52.8</v>
      </c>
      <c r="Q2601" s="9" t="str">
        <f t="shared" si="403"/>
        <v>theater</v>
      </c>
      <c r="R2601" s="26" t="str">
        <f t="shared" si="404"/>
        <v>plays</v>
      </c>
      <c r="S2601" s="27">
        <f t="shared" si="400"/>
        <v>42499.731701388882</v>
      </c>
      <c r="T2601" s="5" t="str">
        <f t="shared" si="405"/>
        <v>May</v>
      </c>
      <c r="U2601" s="5" t="str">
        <f t="shared" si="406"/>
        <v>2016</v>
      </c>
      <c r="V2601" s="5" t="str">
        <f t="shared" si="407"/>
        <v>Jun</v>
      </c>
      <c r="W2601" s="1" t="str">
        <f t="shared" si="408"/>
        <v>2016</v>
      </c>
      <c r="X2601" s="27">
        <f t="shared" si="409"/>
        <v>42529.731701388882</v>
      </c>
    </row>
    <row r="2602" spans="1:24" ht="16" hidden="1" x14ac:dyDescent="0.2">
      <c r="A2602" s="1">
        <v>4087</v>
      </c>
      <c r="B2602" s="7" t="s">
        <v>4083</v>
      </c>
      <c r="C2602" s="7" t="s">
        <v>8190</v>
      </c>
      <c r="D2602" s="1">
        <v>9600</v>
      </c>
      <c r="E2602" s="1">
        <v>0</v>
      </c>
      <c r="F2602" s="1" t="s">
        <v>8220</v>
      </c>
      <c r="G2602" s="1" t="s">
        <v>8223</v>
      </c>
      <c r="H2602" s="1" t="s">
        <v>8245</v>
      </c>
      <c r="I2602" s="1">
        <v>1468777786</v>
      </c>
      <c r="J2602" s="1">
        <v>1466185786</v>
      </c>
      <c r="K2602" s="1" t="b">
        <v>0</v>
      </c>
      <c r="L2602" s="1">
        <v>0</v>
      </c>
      <c r="M2602" s="1" t="b">
        <v>0</v>
      </c>
      <c r="N2602" s="1" t="s">
        <v>8270</v>
      </c>
      <c r="O2602" s="28">
        <f t="shared" si="401"/>
        <v>0</v>
      </c>
      <c r="P2602" s="29">
        <f t="shared" si="402"/>
        <v>0</v>
      </c>
      <c r="Q2602" s="9" t="str">
        <f t="shared" si="403"/>
        <v>theater</v>
      </c>
      <c r="R2602" s="26" t="str">
        <f t="shared" si="404"/>
        <v>plays</v>
      </c>
      <c r="S2602" s="27">
        <f t="shared" si="400"/>
        <v>42538.742893518516</v>
      </c>
      <c r="T2602" s="5" t="str">
        <f t="shared" si="405"/>
        <v>Jun</v>
      </c>
      <c r="U2602" s="5" t="str">
        <f t="shared" si="406"/>
        <v>2016</v>
      </c>
      <c r="V2602" s="5" t="str">
        <f t="shared" si="407"/>
        <v>Jul</v>
      </c>
      <c r="W2602" s="1" t="str">
        <f t="shared" si="408"/>
        <v>2016</v>
      </c>
      <c r="X2602" s="27">
        <f t="shared" si="409"/>
        <v>42568.742893518516</v>
      </c>
    </row>
    <row r="2603" spans="1:24" ht="48" hidden="1" x14ac:dyDescent="0.2">
      <c r="A2603" s="1">
        <v>362</v>
      </c>
      <c r="B2603" s="7" t="s">
        <v>363</v>
      </c>
      <c r="C2603" s="7" t="s">
        <v>4472</v>
      </c>
      <c r="D2603" s="1">
        <v>9665</v>
      </c>
      <c r="E2603" s="1">
        <v>12000</v>
      </c>
      <c r="F2603" s="1" t="s">
        <v>8218</v>
      </c>
      <c r="G2603" s="1" t="s">
        <v>8223</v>
      </c>
      <c r="H2603" s="1" t="s">
        <v>8245</v>
      </c>
      <c r="I2603" s="1">
        <v>1407456000</v>
      </c>
      <c r="J2603" s="1">
        <v>1405573391</v>
      </c>
      <c r="K2603" s="1" t="b">
        <v>0</v>
      </c>
      <c r="L2603" s="1">
        <v>86</v>
      </c>
      <c r="M2603" s="1" t="b">
        <v>1</v>
      </c>
      <c r="N2603" s="1" t="s">
        <v>8268</v>
      </c>
      <c r="O2603" s="28">
        <f t="shared" si="401"/>
        <v>1.2415933781686497</v>
      </c>
      <c r="P2603" s="29">
        <f t="shared" si="402"/>
        <v>139.53488372093022</v>
      </c>
      <c r="Q2603" s="9" t="str">
        <f t="shared" si="403"/>
        <v>film &amp; video</v>
      </c>
      <c r="R2603" s="26" t="str">
        <f t="shared" si="404"/>
        <v>documentary</v>
      </c>
      <c r="S2603" s="27">
        <f t="shared" si="400"/>
        <v>41837.210543981484</v>
      </c>
      <c r="T2603" s="5" t="str">
        <f t="shared" si="405"/>
        <v>Jul</v>
      </c>
      <c r="U2603" s="5" t="str">
        <f t="shared" si="406"/>
        <v>2014</v>
      </c>
      <c r="V2603" s="5" t="str">
        <f t="shared" si="407"/>
        <v>Aug</v>
      </c>
      <c r="W2603" s="1" t="str">
        <f t="shared" si="408"/>
        <v>2014</v>
      </c>
      <c r="X2603" s="27">
        <f t="shared" si="409"/>
        <v>41859</v>
      </c>
    </row>
    <row r="2604" spans="1:24" ht="48" hidden="1" x14ac:dyDescent="0.2">
      <c r="A2604" s="1">
        <v>2280</v>
      </c>
      <c r="B2604" s="7" t="s">
        <v>2281</v>
      </c>
      <c r="C2604" s="7" t="s">
        <v>6390</v>
      </c>
      <c r="D2604" s="1">
        <v>9800</v>
      </c>
      <c r="E2604" s="1">
        <v>39550.5</v>
      </c>
      <c r="F2604" s="1" t="s">
        <v>8218</v>
      </c>
      <c r="G2604" s="1" t="s">
        <v>8223</v>
      </c>
      <c r="H2604" s="1" t="s">
        <v>8245</v>
      </c>
      <c r="I2604" s="1">
        <v>1442501991</v>
      </c>
      <c r="J2604" s="1">
        <v>1439909991</v>
      </c>
      <c r="K2604" s="1" t="b">
        <v>0</v>
      </c>
      <c r="L2604" s="1">
        <v>480</v>
      </c>
      <c r="M2604" s="1" t="b">
        <v>1</v>
      </c>
      <c r="N2604" s="1" t="s">
        <v>8296</v>
      </c>
      <c r="O2604" s="28">
        <f t="shared" si="401"/>
        <v>4.0357653061224488</v>
      </c>
      <c r="P2604" s="29">
        <f t="shared" si="402"/>
        <v>82.396874999999994</v>
      </c>
      <c r="Q2604" s="9" t="str">
        <f t="shared" si="403"/>
        <v>games</v>
      </c>
      <c r="R2604" s="26" t="str">
        <f t="shared" si="404"/>
        <v>tabletop games</v>
      </c>
      <c r="S2604" s="27">
        <f t="shared" si="400"/>
        <v>42234.624895833331</v>
      </c>
      <c r="T2604" s="5" t="str">
        <f t="shared" si="405"/>
        <v>Aug</v>
      </c>
      <c r="U2604" s="5" t="str">
        <f t="shared" si="406"/>
        <v>2015</v>
      </c>
      <c r="V2604" s="5" t="str">
        <f t="shared" si="407"/>
        <v>Sep</v>
      </c>
      <c r="W2604" s="1" t="str">
        <f t="shared" si="408"/>
        <v>2015</v>
      </c>
      <c r="X2604" s="27">
        <f t="shared" si="409"/>
        <v>42264.624895833331</v>
      </c>
    </row>
    <row r="2605" spans="1:24" ht="48" hidden="1" x14ac:dyDescent="0.2">
      <c r="A2605" s="1">
        <v>3844</v>
      </c>
      <c r="B2605" s="7" t="s">
        <v>3841</v>
      </c>
      <c r="C2605" s="7" t="s">
        <v>7953</v>
      </c>
      <c r="D2605" s="1">
        <v>9800</v>
      </c>
      <c r="E2605" s="1">
        <v>4066</v>
      </c>
      <c r="F2605" s="1" t="s">
        <v>8220</v>
      </c>
      <c r="G2605" s="1" t="s">
        <v>8223</v>
      </c>
      <c r="H2605" s="1" t="s">
        <v>8245</v>
      </c>
      <c r="I2605" s="1">
        <v>1401778740</v>
      </c>
      <c r="J2605" s="1">
        <v>1399474134</v>
      </c>
      <c r="K2605" s="1" t="b">
        <v>1</v>
      </c>
      <c r="L2605" s="1">
        <v>50</v>
      </c>
      <c r="M2605" s="1" t="b">
        <v>0</v>
      </c>
      <c r="N2605" s="1" t="s">
        <v>8270</v>
      </c>
      <c r="O2605" s="28">
        <f t="shared" si="401"/>
        <v>0.41489795918367345</v>
      </c>
      <c r="P2605" s="29">
        <f t="shared" si="402"/>
        <v>81.319999999999993</v>
      </c>
      <c r="Q2605" s="9" t="str">
        <f t="shared" si="403"/>
        <v>theater</v>
      </c>
      <c r="R2605" s="26" t="str">
        <f t="shared" si="404"/>
        <v>plays</v>
      </c>
      <c r="S2605" s="27">
        <f t="shared" si="400"/>
        <v>41766.617291666669</v>
      </c>
      <c r="T2605" s="5" t="str">
        <f t="shared" si="405"/>
        <v>May</v>
      </c>
      <c r="U2605" s="5" t="str">
        <f t="shared" si="406"/>
        <v>2014</v>
      </c>
      <c r="V2605" s="5" t="str">
        <f t="shared" si="407"/>
        <v>Jun</v>
      </c>
      <c r="W2605" s="1" t="str">
        <f t="shared" si="408"/>
        <v>2014</v>
      </c>
      <c r="X2605" s="27">
        <f t="shared" si="409"/>
        <v>41793.290972222225</v>
      </c>
    </row>
    <row r="2606" spans="1:24" ht="48" hidden="1" x14ac:dyDescent="0.2">
      <c r="A2606" s="1">
        <v>267</v>
      </c>
      <c r="B2606" s="7" t="s">
        <v>268</v>
      </c>
      <c r="C2606" s="7" t="s">
        <v>4377</v>
      </c>
      <c r="D2606" s="1">
        <v>9850</v>
      </c>
      <c r="E2606" s="1">
        <v>12965.44</v>
      </c>
      <c r="F2606" s="1" t="s">
        <v>8218</v>
      </c>
      <c r="G2606" s="1" t="s">
        <v>8224</v>
      </c>
      <c r="H2606" s="1" t="s">
        <v>8246</v>
      </c>
      <c r="I2606" s="1">
        <v>1403693499</v>
      </c>
      <c r="J2606" s="1">
        <v>1401101499</v>
      </c>
      <c r="K2606" s="1" t="b">
        <v>1</v>
      </c>
      <c r="L2606" s="1">
        <v>165</v>
      </c>
      <c r="M2606" s="1" t="b">
        <v>1</v>
      </c>
      <c r="N2606" s="1" t="s">
        <v>8268</v>
      </c>
      <c r="O2606" s="28">
        <f t="shared" si="401"/>
        <v>1.3162883248730965</v>
      </c>
      <c r="P2606" s="29">
        <f t="shared" si="402"/>
        <v>78.578424242424248</v>
      </c>
      <c r="Q2606" s="9" t="str">
        <f t="shared" si="403"/>
        <v>film &amp; video</v>
      </c>
      <c r="R2606" s="26" t="str">
        <f t="shared" si="404"/>
        <v>documentary</v>
      </c>
      <c r="S2606" s="27">
        <f t="shared" si="400"/>
        <v>41785.452534722222</v>
      </c>
      <c r="T2606" s="5" t="str">
        <f t="shared" si="405"/>
        <v>May</v>
      </c>
      <c r="U2606" s="5" t="str">
        <f t="shared" si="406"/>
        <v>2014</v>
      </c>
      <c r="V2606" s="5" t="str">
        <f t="shared" si="407"/>
        <v>Jun</v>
      </c>
      <c r="W2606" s="1" t="str">
        <f t="shared" si="408"/>
        <v>2014</v>
      </c>
      <c r="X2606" s="27">
        <f t="shared" si="409"/>
        <v>41815.452534722222</v>
      </c>
    </row>
    <row r="2607" spans="1:24" ht="48" hidden="1" x14ac:dyDescent="0.2">
      <c r="A2607" s="1">
        <v>1002</v>
      </c>
      <c r="B2607" s="7" t="s">
        <v>1003</v>
      </c>
      <c r="C2607" s="7" t="s">
        <v>5112</v>
      </c>
      <c r="D2607" s="1">
        <v>9999</v>
      </c>
      <c r="E2607" s="1">
        <v>2960</v>
      </c>
      <c r="F2607" s="1" t="s">
        <v>8219</v>
      </c>
      <c r="G2607" s="1" t="s">
        <v>8223</v>
      </c>
      <c r="H2607" s="1" t="s">
        <v>8245</v>
      </c>
      <c r="I2607" s="1">
        <v>1450331940</v>
      </c>
      <c r="J2607" s="1">
        <v>1447777514</v>
      </c>
      <c r="K2607" s="1" t="b">
        <v>0</v>
      </c>
      <c r="L2607" s="1">
        <v>22</v>
      </c>
      <c r="M2607" s="1" t="b">
        <v>0</v>
      </c>
      <c r="N2607" s="1" t="s">
        <v>8272</v>
      </c>
      <c r="O2607" s="28">
        <f t="shared" si="401"/>
        <v>0.29602960296029601</v>
      </c>
      <c r="P2607" s="29">
        <f t="shared" si="402"/>
        <v>134.54545454545453</v>
      </c>
      <c r="Q2607" s="9" t="str">
        <f t="shared" si="403"/>
        <v>technology</v>
      </c>
      <c r="R2607" s="26" t="str">
        <f t="shared" si="404"/>
        <v>wearables</v>
      </c>
      <c r="S2607" s="27">
        <f t="shared" si="400"/>
        <v>42325.684189814812</v>
      </c>
      <c r="T2607" s="5" t="str">
        <f t="shared" si="405"/>
        <v>Nov</v>
      </c>
      <c r="U2607" s="5" t="str">
        <f t="shared" si="406"/>
        <v>2015</v>
      </c>
      <c r="V2607" s="5" t="str">
        <f t="shared" si="407"/>
        <v>Dec</v>
      </c>
      <c r="W2607" s="1" t="str">
        <f t="shared" si="408"/>
        <v>2015</v>
      </c>
      <c r="X2607" s="27">
        <f t="shared" si="409"/>
        <v>42355.249305555553</v>
      </c>
    </row>
    <row r="2608" spans="1:24" ht="48" hidden="1" x14ac:dyDescent="0.2">
      <c r="A2608" s="1">
        <v>2075</v>
      </c>
      <c r="B2608" s="7" t="s">
        <v>2076</v>
      </c>
      <c r="C2608" s="7" t="s">
        <v>6185</v>
      </c>
      <c r="D2608" s="1">
        <v>9999</v>
      </c>
      <c r="E2608" s="1">
        <v>167820.6</v>
      </c>
      <c r="F2608" s="1" t="s">
        <v>8218</v>
      </c>
      <c r="G2608" s="1" t="s">
        <v>8223</v>
      </c>
      <c r="H2608" s="1" t="s">
        <v>8245</v>
      </c>
      <c r="I2608" s="1">
        <v>1374769288</v>
      </c>
      <c r="J2608" s="1">
        <v>1372177288</v>
      </c>
      <c r="K2608" s="1" t="b">
        <v>0</v>
      </c>
      <c r="L2608" s="1">
        <v>8200</v>
      </c>
      <c r="M2608" s="1" t="b">
        <v>1</v>
      </c>
      <c r="N2608" s="1" t="s">
        <v>8294</v>
      </c>
      <c r="O2608" s="28">
        <f t="shared" si="401"/>
        <v>16.783738373837384</v>
      </c>
      <c r="P2608" s="29">
        <f t="shared" si="402"/>
        <v>20.465926829268295</v>
      </c>
      <c r="Q2608" s="9" t="str">
        <f t="shared" si="403"/>
        <v>technology</v>
      </c>
      <c r="R2608" s="26" t="str">
        <f t="shared" si="404"/>
        <v>hardware</v>
      </c>
      <c r="S2608" s="27">
        <f t="shared" ref="S2608:S2671" si="410">(((J2608/60)/60)/24)+DATE(1970,1,1)</f>
        <v>41450.681574074071</v>
      </c>
      <c r="T2608" s="5" t="str">
        <f t="shared" si="405"/>
        <v>Jun</v>
      </c>
      <c r="U2608" s="5" t="str">
        <f t="shared" si="406"/>
        <v>2013</v>
      </c>
      <c r="V2608" s="5" t="str">
        <f t="shared" si="407"/>
        <v>Jul</v>
      </c>
      <c r="W2608" s="1" t="str">
        <f t="shared" si="408"/>
        <v>2013</v>
      </c>
      <c r="X2608" s="27">
        <f t="shared" si="409"/>
        <v>41480.681574074071</v>
      </c>
    </row>
    <row r="2609" spans="1:24" ht="48" hidden="1" x14ac:dyDescent="0.2">
      <c r="A2609" s="1">
        <v>2700</v>
      </c>
      <c r="B2609" s="7" t="s">
        <v>2700</v>
      </c>
      <c r="C2609" s="7" t="s">
        <v>6810</v>
      </c>
      <c r="D2609" s="1">
        <v>9999</v>
      </c>
      <c r="E2609" s="1">
        <v>70</v>
      </c>
      <c r="F2609" s="1" t="s">
        <v>8220</v>
      </c>
      <c r="G2609" s="1" t="s">
        <v>8223</v>
      </c>
      <c r="H2609" s="1" t="s">
        <v>8245</v>
      </c>
      <c r="I2609" s="1">
        <v>1411073972</v>
      </c>
      <c r="J2609" s="1">
        <v>1408481972</v>
      </c>
      <c r="K2609" s="1" t="b">
        <v>0</v>
      </c>
      <c r="L2609" s="1">
        <v>4</v>
      </c>
      <c r="M2609" s="1" t="b">
        <v>0</v>
      </c>
      <c r="N2609" s="1" t="s">
        <v>8283</v>
      </c>
      <c r="O2609" s="28">
        <f t="shared" si="401"/>
        <v>7.0007000700070005E-3</v>
      </c>
      <c r="P2609" s="29">
        <f t="shared" si="402"/>
        <v>17.5</v>
      </c>
      <c r="Q2609" s="9" t="str">
        <f t="shared" si="403"/>
        <v>food</v>
      </c>
      <c r="R2609" s="26" t="str">
        <f t="shared" si="404"/>
        <v>food trucks</v>
      </c>
      <c r="S2609" s="27">
        <f t="shared" si="410"/>
        <v>41870.87467592593</v>
      </c>
      <c r="T2609" s="5" t="str">
        <f t="shared" si="405"/>
        <v>Aug</v>
      </c>
      <c r="U2609" s="5" t="str">
        <f t="shared" si="406"/>
        <v>2014</v>
      </c>
      <c r="V2609" s="5" t="str">
        <f t="shared" si="407"/>
        <v>Sep</v>
      </c>
      <c r="W2609" s="1" t="str">
        <f t="shared" si="408"/>
        <v>2014</v>
      </c>
      <c r="X2609" s="27">
        <f t="shared" si="409"/>
        <v>41900.87467592593</v>
      </c>
    </row>
    <row r="2610" spans="1:24" ht="32" hidden="1" x14ac:dyDescent="0.2">
      <c r="A2610" s="1">
        <v>3</v>
      </c>
      <c r="B2610" s="7" t="s">
        <v>5</v>
      </c>
      <c r="C2610" s="7" t="s">
        <v>4114</v>
      </c>
      <c r="D2610" s="1">
        <v>10000</v>
      </c>
      <c r="E2610" s="1">
        <v>10390</v>
      </c>
      <c r="F2610" s="1" t="s">
        <v>8218</v>
      </c>
      <c r="G2610" s="1" t="s">
        <v>8223</v>
      </c>
      <c r="H2610" s="1" t="s">
        <v>8245</v>
      </c>
      <c r="I2610" s="1">
        <v>1407414107</v>
      </c>
      <c r="J2610" s="1">
        <v>1404822107</v>
      </c>
      <c r="K2610" s="1" t="b">
        <v>0</v>
      </c>
      <c r="L2610" s="1">
        <v>150</v>
      </c>
      <c r="M2610" s="1" t="b">
        <v>1</v>
      </c>
      <c r="N2610" s="1" t="s">
        <v>8264</v>
      </c>
      <c r="O2610" s="28">
        <f t="shared" si="401"/>
        <v>1.0389999999999999</v>
      </c>
      <c r="P2610" s="29">
        <f t="shared" si="402"/>
        <v>69.266666666666666</v>
      </c>
      <c r="Q2610" s="9" t="str">
        <f t="shared" si="403"/>
        <v>film &amp; video</v>
      </c>
      <c r="R2610" s="26" t="str">
        <f t="shared" si="404"/>
        <v>television</v>
      </c>
      <c r="S2610" s="27">
        <f t="shared" si="410"/>
        <v>41828.515127314815</v>
      </c>
      <c r="T2610" s="5" t="str">
        <f t="shared" si="405"/>
        <v>Jul</v>
      </c>
      <c r="U2610" s="5" t="str">
        <f t="shared" si="406"/>
        <v>2014</v>
      </c>
      <c r="V2610" s="5" t="str">
        <f t="shared" si="407"/>
        <v>Aug</v>
      </c>
      <c r="W2610" s="1" t="str">
        <f t="shared" si="408"/>
        <v>2014</v>
      </c>
      <c r="X2610" s="27">
        <f t="shared" si="409"/>
        <v>41858.515127314815</v>
      </c>
    </row>
    <row r="2611" spans="1:24" ht="48" hidden="1" x14ac:dyDescent="0.2">
      <c r="A2611" s="1">
        <v>43</v>
      </c>
      <c r="B2611" s="7" t="s">
        <v>45</v>
      </c>
      <c r="C2611" s="7" t="s">
        <v>4154</v>
      </c>
      <c r="D2611" s="1">
        <v>10000</v>
      </c>
      <c r="E2611" s="1">
        <v>30866</v>
      </c>
      <c r="F2611" s="1" t="s">
        <v>8218</v>
      </c>
      <c r="G2611" s="1" t="s">
        <v>8223</v>
      </c>
      <c r="H2611" s="1" t="s">
        <v>8245</v>
      </c>
      <c r="I2611" s="1">
        <v>1405209600</v>
      </c>
      <c r="J2611" s="1">
        <v>1402599486</v>
      </c>
      <c r="K2611" s="1" t="b">
        <v>0</v>
      </c>
      <c r="L2611" s="1">
        <v>263</v>
      </c>
      <c r="M2611" s="1" t="b">
        <v>1</v>
      </c>
      <c r="N2611" s="1" t="s">
        <v>8264</v>
      </c>
      <c r="O2611" s="28">
        <f t="shared" si="401"/>
        <v>3.0865999999999998</v>
      </c>
      <c r="P2611" s="29">
        <f t="shared" si="402"/>
        <v>117.36121673003802</v>
      </c>
      <c r="Q2611" s="9" t="str">
        <f t="shared" si="403"/>
        <v>film &amp; video</v>
      </c>
      <c r="R2611" s="26" t="str">
        <f t="shared" si="404"/>
        <v>television</v>
      </c>
      <c r="S2611" s="27">
        <f t="shared" si="410"/>
        <v>41802.790347222224</v>
      </c>
      <c r="T2611" s="5" t="str">
        <f t="shared" si="405"/>
        <v>Jun</v>
      </c>
      <c r="U2611" s="5" t="str">
        <f t="shared" si="406"/>
        <v>2014</v>
      </c>
      <c r="V2611" s="5" t="str">
        <f t="shared" si="407"/>
        <v>Jul</v>
      </c>
      <c r="W2611" s="1" t="str">
        <f t="shared" si="408"/>
        <v>2014</v>
      </c>
      <c r="X2611" s="27">
        <f t="shared" si="409"/>
        <v>41833</v>
      </c>
    </row>
    <row r="2612" spans="1:24" ht="48" hidden="1" x14ac:dyDescent="0.2">
      <c r="A2612" s="1">
        <v>52</v>
      </c>
      <c r="B2612" s="7" t="s">
        <v>54</v>
      </c>
      <c r="C2612" s="7" t="s">
        <v>4163</v>
      </c>
      <c r="D2612" s="1">
        <v>10000</v>
      </c>
      <c r="E2612" s="1">
        <v>11621</v>
      </c>
      <c r="F2612" s="1" t="s">
        <v>8218</v>
      </c>
      <c r="G2612" s="1" t="s">
        <v>8223</v>
      </c>
      <c r="H2612" s="1" t="s">
        <v>8245</v>
      </c>
      <c r="I2612" s="1">
        <v>1405615846</v>
      </c>
      <c r="J2612" s="1">
        <v>1403023846</v>
      </c>
      <c r="K2612" s="1" t="b">
        <v>0</v>
      </c>
      <c r="L2612" s="1">
        <v>52</v>
      </c>
      <c r="M2612" s="1" t="b">
        <v>1</v>
      </c>
      <c r="N2612" s="1" t="s">
        <v>8264</v>
      </c>
      <c r="O2612" s="28">
        <f t="shared" si="401"/>
        <v>1.1620999999999999</v>
      </c>
      <c r="P2612" s="29">
        <f t="shared" si="402"/>
        <v>223.48076923076923</v>
      </c>
      <c r="Q2612" s="9" t="str">
        <f t="shared" si="403"/>
        <v>film &amp; video</v>
      </c>
      <c r="R2612" s="26" t="str">
        <f t="shared" si="404"/>
        <v>television</v>
      </c>
      <c r="S2612" s="27">
        <f t="shared" si="410"/>
        <v>41807.701921296299</v>
      </c>
      <c r="T2612" s="5" t="str">
        <f t="shared" si="405"/>
        <v>Jun</v>
      </c>
      <c r="U2612" s="5" t="str">
        <f t="shared" si="406"/>
        <v>2014</v>
      </c>
      <c r="V2612" s="5" t="str">
        <f t="shared" si="407"/>
        <v>Jul</v>
      </c>
      <c r="W2612" s="1" t="str">
        <f t="shared" si="408"/>
        <v>2014</v>
      </c>
      <c r="X2612" s="27">
        <f t="shared" si="409"/>
        <v>41837.701921296299</v>
      </c>
    </row>
    <row r="2613" spans="1:24" ht="48" hidden="1" x14ac:dyDescent="0.2">
      <c r="A2613" s="1">
        <v>54</v>
      </c>
      <c r="B2613" s="7" t="s">
        <v>56</v>
      </c>
      <c r="C2613" s="7" t="s">
        <v>4165</v>
      </c>
      <c r="D2613" s="1">
        <v>10000</v>
      </c>
      <c r="E2613" s="1">
        <v>10100</v>
      </c>
      <c r="F2613" s="1" t="s">
        <v>8218</v>
      </c>
      <c r="G2613" s="1" t="s">
        <v>8223</v>
      </c>
      <c r="H2613" s="1" t="s">
        <v>8245</v>
      </c>
      <c r="I2613" s="1">
        <v>1451063221</v>
      </c>
      <c r="J2613" s="1">
        <v>1448471221</v>
      </c>
      <c r="K2613" s="1" t="b">
        <v>0</v>
      </c>
      <c r="L2613" s="1">
        <v>52</v>
      </c>
      <c r="M2613" s="1" t="b">
        <v>1</v>
      </c>
      <c r="N2613" s="1" t="s">
        <v>8264</v>
      </c>
      <c r="O2613" s="28">
        <f t="shared" si="401"/>
        <v>1.01</v>
      </c>
      <c r="P2613" s="29">
        <f t="shared" si="402"/>
        <v>194.23076923076923</v>
      </c>
      <c r="Q2613" s="9" t="str">
        <f t="shared" si="403"/>
        <v>film &amp; video</v>
      </c>
      <c r="R2613" s="26" t="str">
        <f t="shared" si="404"/>
        <v>television</v>
      </c>
      <c r="S2613" s="27">
        <f t="shared" si="410"/>
        <v>42333.713206018518</v>
      </c>
      <c r="T2613" s="5" t="str">
        <f t="shared" si="405"/>
        <v>Nov</v>
      </c>
      <c r="U2613" s="5" t="str">
        <f t="shared" si="406"/>
        <v>2015</v>
      </c>
      <c r="V2613" s="5" t="str">
        <f t="shared" si="407"/>
        <v>Dec</v>
      </c>
      <c r="W2613" s="1" t="str">
        <f t="shared" si="408"/>
        <v>2015</v>
      </c>
      <c r="X2613" s="27">
        <f t="shared" si="409"/>
        <v>42363.713206018518</v>
      </c>
    </row>
    <row r="2614" spans="1:24" ht="48" hidden="1" x14ac:dyDescent="0.2">
      <c r="A2614" s="1">
        <v>58</v>
      </c>
      <c r="B2614" s="7" t="s">
        <v>60</v>
      </c>
      <c r="C2614" s="7" t="s">
        <v>4169</v>
      </c>
      <c r="D2614" s="1">
        <v>10000</v>
      </c>
      <c r="E2614" s="1">
        <v>10291</v>
      </c>
      <c r="F2614" s="1" t="s">
        <v>8218</v>
      </c>
      <c r="G2614" s="1" t="s">
        <v>8223</v>
      </c>
      <c r="H2614" s="1" t="s">
        <v>8245</v>
      </c>
      <c r="I2614" s="1">
        <v>1416423172</v>
      </c>
      <c r="J2614" s="1">
        <v>1413827572</v>
      </c>
      <c r="K2614" s="1" t="b">
        <v>0</v>
      </c>
      <c r="L2614" s="1">
        <v>75</v>
      </c>
      <c r="M2614" s="1" t="b">
        <v>1</v>
      </c>
      <c r="N2614" s="1" t="s">
        <v>8264</v>
      </c>
      <c r="O2614" s="28">
        <f t="shared" si="401"/>
        <v>1.0290999999999999</v>
      </c>
      <c r="P2614" s="29">
        <f t="shared" si="402"/>
        <v>137.21333333333334</v>
      </c>
      <c r="Q2614" s="9" t="str">
        <f t="shared" si="403"/>
        <v>film &amp; video</v>
      </c>
      <c r="R2614" s="26" t="str">
        <f t="shared" si="404"/>
        <v>television</v>
      </c>
      <c r="S2614" s="27">
        <f t="shared" si="410"/>
        <v>41932.745046296295</v>
      </c>
      <c r="T2614" s="5" t="str">
        <f t="shared" si="405"/>
        <v>Oct</v>
      </c>
      <c r="U2614" s="5" t="str">
        <f t="shared" si="406"/>
        <v>2014</v>
      </c>
      <c r="V2614" s="5" t="str">
        <f t="shared" si="407"/>
        <v>Nov</v>
      </c>
      <c r="W2614" s="1" t="str">
        <f t="shared" si="408"/>
        <v>2014</v>
      </c>
      <c r="X2614" s="27">
        <f t="shared" si="409"/>
        <v>41962.786712962959</v>
      </c>
    </row>
    <row r="2615" spans="1:24" ht="48" hidden="1" x14ac:dyDescent="0.2">
      <c r="A2615" s="1">
        <v>69</v>
      </c>
      <c r="B2615" s="7" t="s">
        <v>71</v>
      </c>
      <c r="C2615" s="7" t="s">
        <v>4180</v>
      </c>
      <c r="D2615" s="1">
        <v>10000</v>
      </c>
      <c r="E2615" s="1">
        <v>11094.23</v>
      </c>
      <c r="F2615" s="1" t="s">
        <v>8218</v>
      </c>
      <c r="G2615" s="1" t="s">
        <v>8223</v>
      </c>
      <c r="H2615" s="1" t="s">
        <v>8245</v>
      </c>
      <c r="I2615" s="1">
        <v>1317538740</v>
      </c>
      <c r="J2615" s="1">
        <v>1314765025</v>
      </c>
      <c r="K2615" s="1" t="b">
        <v>0</v>
      </c>
      <c r="L2615" s="1">
        <v>178</v>
      </c>
      <c r="M2615" s="1" t="b">
        <v>1</v>
      </c>
      <c r="N2615" s="1" t="s">
        <v>8265</v>
      </c>
      <c r="O2615" s="28">
        <f t="shared" si="401"/>
        <v>1.109423</v>
      </c>
      <c r="P2615" s="29">
        <f t="shared" si="402"/>
        <v>62.327134831460668</v>
      </c>
      <c r="Q2615" s="9" t="str">
        <f t="shared" si="403"/>
        <v>film &amp; video</v>
      </c>
      <c r="R2615" s="26" t="str">
        <f t="shared" si="404"/>
        <v>shorts</v>
      </c>
      <c r="S2615" s="27">
        <f t="shared" si="410"/>
        <v>40786.187789351854</v>
      </c>
      <c r="T2615" s="5" t="str">
        <f t="shared" si="405"/>
        <v>Aug</v>
      </c>
      <c r="U2615" s="5" t="str">
        <f t="shared" si="406"/>
        <v>2011</v>
      </c>
      <c r="V2615" s="5" t="str">
        <f t="shared" si="407"/>
        <v>Oct</v>
      </c>
      <c r="W2615" s="1" t="str">
        <f t="shared" si="408"/>
        <v>2011</v>
      </c>
      <c r="X2615" s="27">
        <f t="shared" si="409"/>
        <v>40818.290972222225</v>
      </c>
    </row>
    <row r="2616" spans="1:24" ht="48" hidden="1" x14ac:dyDescent="0.2">
      <c r="A2616" s="1">
        <v>149</v>
      </c>
      <c r="B2616" s="7" t="s">
        <v>151</v>
      </c>
      <c r="C2616" s="7" t="s">
        <v>4259</v>
      </c>
      <c r="D2616" s="1">
        <v>10000</v>
      </c>
      <c r="E2616" s="1">
        <v>92</v>
      </c>
      <c r="F2616" s="1" t="s">
        <v>8219</v>
      </c>
      <c r="G2616" s="1" t="s">
        <v>8223</v>
      </c>
      <c r="H2616" s="1" t="s">
        <v>8245</v>
      </c>
      <c r="I2616" s="1">
        <v>1419494400</v>
      </c>
      <c r="J2616" s="1">
        <v>1416888470</v>
      </c>
      <c r="K2616" s="1" t="b">
        <v>0</v>
      </c>
      <c r="L2616" s="1">
        <v>6</v>
      </c>
      <c r="M2616" s="1" t="b">
        <v>0</v>
      </c>
      <c r="N2616" s="1" t="s">
        <v>8266</v>
      </c>
      <c r="O2616" s="28">
        <f t="shared" si="401"/>
        <v>9.1999999999999998E-3</v>
      </c>
      <c r="P2616" s="29">
        <f t="shared" si="402"/>
        <v>15.333333333333334</v>
      </c>
      <c r="Q2616" s="9" t="str">
        <f t="shared" si="403"/>
        <v>film &amp; video</v>
      </c>
      <c r="R2616" s="26" t="str">
        <f t="shared" si="404"/>
        <v>science fiction</v>
      </c>
      <c r="S2616" s="27">
        <f t="shared" si="410"/>
        <v>41968.172106481477</v>
      </c>
      <c r="T2616" s="5" t="str">
        <f t="shared" si="405"/>
        <v>Nov</v>
      </c>
      <c r="U2616" s="5" t="str">
        <f t="shared" si="406"/>
        <v>2014</v>
      </c>
      <c r="V2616" s="5" t="str">
        <f t="shared" si="407"/>
        <v>Dec</v>
      </c>
      <c r="W2616" s="1" t="str">
        <f t="shared" si="408"/>
        <v>2014</v>
      </c>
      <c r="X2616" s="27">
        <f t="shared" si="409"/>
        <v>41998.333333333328</v>
      </c>
    </row>
    <row r="2617" spans="1:24" ht="48" hidden="1" x14ac:dyDescent="0.2">
      <c r="A2617" s="1">
        <v>170</v>
      </c>
      <c r="B2617" s="7" t="s">
        <v>172</v>
      </c>
      <c r="C2617" s="7" t="s">
        <v>4280</v>
      </c>
      <c r="D2617" s="1">
        <v>10000</v>
      </c>
      <c r="E2617" s="1">
        <v>325</v>
      </c>
      <c r="F2617" s="1" t="s">
        <v>8220</v>
      </c>
      <c r="G2617" s="1" t="s">
        <v>8223</v>
      </c>
      <c r="H2617" s="1" t="s">
        <v>8245</v>
      </c>
      <c r="I2617" s="1">
        <v>1440912480</v>
      </c>
      <c r="J2617" s="1">
        <v>1438385283</v>
      </c>
      <c r="K2617" s="1" t="b">
        <v>0</v>
      </c>
      <c r="L2617" s="1">
        <v>10</v>
      </c>
      <c r="M2617" s="1" t="b">
        <v>0</v>
      </c>
      <c r="N2617" s="1" t="s">
        <v>8267</v>
      </c>
      <c r="O2617" s="28">
        <f t="shared" si="401"/>
        <v>3.2500000000000001E-2</v>
      </c>
      <c r="P2617" s="29">
        <f t="shared" si="402"/>
        <v>32.5</v>
      </c>
      <c r="Q2617" s="9" t="str">
        <f t="shared" si="403"/>
        <v>film &amp; video</v>
      </c>
      <c r="R2617" s="26" t="str">
        <f t="shared" si="404"/>
        <v>drama</v>
      </c>
      <c r="S2617" s="27">
        <f t="shared" si="410"/>
        <v>42216.977812500001</v>
      </c>
      <c r="T2617" s="5" t="str">
        <f t="shared" si="405"/>
        <v>Jul</v>
      </c>
      <c r="U2617" s="5" t="str">
        <f t="shared" si="406"/>
        <v>2015</v>
      </c>
      <c r="V2617" s="5" t="str">
        <f t="shared" si="407"/>
        <v>Aug</v>
      </c>
      <c r="W2617" s="1" t="str">
        <f t="shared" si="408"/>
        <v>2015</v>
      </c>
      <c r="X2617" s="27">
        <f t="shared" si="409"/>
        <v>42246.227777777778</v>
      </c>
    </row>
    <row r="2618" spans="1:24" ht="48" hidden="1" x14ac:dyDescent="0.2">
      <c r="A2618" s="1">
        <v>199</v>
      </c>
      <c r="B2618" s="7" t="s">
        <v>201</v>
      </c>
      <c r="C2618" s="7" t="s">
        <v>4309</v>
      </c>
      <c r="D2618" s="1">
        <v>10000</v>
      </c>
      <c r="E2618" s="1">
        <v>0</v>
      </c>
      <c r="F2618" s="1" t="s">
        <v>8220</v>
      </c>
      <c r="G2618" s="1" t="s">
        <v>8223</v>
      </c>
      <c r="H2618" s="1" t="s">
        <v>8245</v>
      </c>
      <c r="I2618" s="1">
        <v>1472698702</v>
      </c>
      <c r="J2618" s="1">
        <v>1470106702</v>
      </c>
      <c r="K2618" s="1" t="b">
        <v>0</v>
      </c>
      <c r="L2618" s="1">
        <v>0</v>
      </c>
      <c r="M2618" s="1" t="b">
        <v>0</v>
      </c>
      <c r="N2618" s="1" t="s">
        <v>8267</v>
      </c>
      <c r="O2618" s="28">
        <f t="shared" si="401"/>
        <v>0</v>
      </c>
      <c r="P2618" s="29">
        <f t="shared" si="402"/>
        <v>0</v>
      </c>
      <c r="Q2618" s="9" t="str">
        <f t="shared" si="403"/>
        <v>film &amp; video</v>
      </c>
      <c r="R2618" s="26" t="str">
        <f t="shared" si="404"/>
        <v>drama</v>
      </c>
      <c r="S2618" s="27">
        <f t="shared" si="410"/>
        <v>42584.123865740738</v>
      </c>
      <c r="T2618" s="5" t="str">
        <f t="shared" si="405"/>
        <v>Aug</v>
      </c>
      <c r="U2618" s="5" t="str">
        <f t="shared" si="406"/>
        <v>2016</v>
      </c>
      <c r="V2618" s="5" t="str">
        <f t="shared" si="407"/>
        <v>Sep</v>
      </c>
      <c r="W2618" s="1" t="str">
        <f t="shared" si="408"/>
        <v>2016</v>
      </c>
      <c r="X2618" s="27">
        <f t="shared" si="409"/>
        <v>42614.123865740738</v>
      </c>
    </row>
    <row r="2619" spans="1:24" ht="48" hidden="1" x14ac:dyDescent="0.2">
      <c r="A2619" s="1">
        <v>235</v>
      </c>
      <c r="B2619" s="7" t="s">
        <v>237</v>
      </c>
      <c r="C2619" s="7" t="s">
        <v>4345</v>
      </c>
      <c r="D2619" s="1">
        <v>10000</v>
      </c>
      <c r="E2619" s="1">
        <v>0</v>
      </c>
      <c r="F2619" s="1" t="s">
        <v>8220</v>
      </c>
      <c r="G2619" s="1" t="s">
        <v>8223</v>
      </c>
      <c r="H2619" s="1" t="s">
        <v>8245</v>
      </c>
      <c r="I2619" s="1">
        <v>1436478497</v>
      </c>
      <c r="J2619" s="1">
        <v>1433886497</v>
      </c>
      <c r="K2619" s="1" t="b">
        <v>0</v>
      </c>
      <c r="L2619" s="1">
        <v>0</v>
      </c>
      <c r="M2619" s="1" t="b">
        <v>0</v>
      </c>
      <c r="N2619" s="1" t="s">
        <v>8267</v>
      </c>
      <c r="O2619" s="28">
        <f t="shared" si="401"/>
        <v>0</v>
      </c>
      <c r="P2619" s="29">
        <f t="shared" si="402"/>
        <v>0</v>
      </c>
      <c r="Q2619" s="9" t="str">
        <f t="shared" si="403"/>
        <v>film &amp; video</v>
      </c>
      <c r="R2619" s="26" t="str">
        <f t="shared" si="404"/>
        <v>drama</v>
      </c>
      <c r="S2619" s="27">
        <f t="shared" si="410"/>
        <v>42164.908530092594</v>
      </c>
      <c r="T2619" s="5" t="str">
        <f t="shared" si="405"/>
        <v>Jun</v>
      </c>
      <c r="U2619" s="5" t="str">
        <f t="shared" si="406"/>
        <v>2015</v>
      </c>
      <c r="V2619" s="5" t="str">
        <f t="shared" si="407"/>
        <v>Jul</v>
      </c>
      <c r="W2619" s="1" t="str">
        <f t="shared" si="408"/>
        <v>2015</v>
      </c>
      <c r="X2619" s="27">
        <f t="shared" si="409"/>
        <v>42194.908530092594</v>
      </c>
    </row>
    <row r="2620" spans="1:24" ht="64" hidden="1" x14ac:dyDescent="0.2">
      <c r="A2620" s="1">
        <v>249</v>
      </c>
      <c r="B2620" s="7" t="s">
        <v>250</v>
      </c>
      <c r="C2620" s="7" t="s">
        <v>4359</v>
      </c>
      <c r="D2620" s="1">
        <v>10000</v>
      </c>
      <c r="E2620" s="1">
        <v>11292</v>
      </c>
      <c r="F2620" s="1" t="s">
        <v>8218</v>
      </c>
      <c r="G2620" s="1" t="s">
        <v>8223</v>
      </c>
      <c r="H2620" s="1" t="s">
        <v>8245</v>
      </c>
      <c r="I2620" s="1">
        <v>1282498800</v>
      </c>
      <c r="J2620" s="1">
        <v>1275603020</v>
      </c>
      <c r="K2620" s="1" t="b">
        <v>1</v>
      </c>
      <c r="L2620" s="1">
        <v>235</v>
      </c>
      <c r="M2620" s="1" t="b">
        <v>1</v>
      </c>
      <c r="N2620" s="1" t="s">
        <v>8268</v>
      </c>
      <c r="O2620" s="28">
        <f t="shared" si="401"/>
        <v>1.1292</v>
      </c>
      <c r="P2620" s="29">
        <f t="shared" si="402"/>
        <v>48.051063829787232</v>
      </c>
      <c r="Q2620" s="9" t="str">
        <f t="shared" si="403"/>
        <v>film &amp; video</v>
      </c>
      <c r="R2620" s="26" t="str">
        <f t="shared" si="404"/>
        <v>documentary</v>
      </c>
      <c r="S2620" s="27">
        <f t="shared" si="410"/>
        <v>40332.923842592594</v>
      </c>
      <c r="T2620" s="5" t="str">
        <f t="shared" si="405"/>
        <v>Jun</v>
      </c>
      <c r="U2620" s="5" t="str">
        <f t="shared" si="406"/>
        <v>2010</v>
      </c>
      <c r="V2620" s="5" t="str">
        <f t="shared" si="407"/>
        <v>Aug</v>
      </c>
      <c r="W2620" s="1" t="str">
        <f t="shared" si="408"/>
        <v>2010</v>
      </c>
      <c r="X2620" s="27">
        <f t="shared" si="409"/>
        <v>40412.736111111109</v>
      </c>
    </row>
    <row r="2621" spans="1:24" ht="48" hidden="1" x14ac:dyDescent="0.2">
      <c r="A2621" s="1">
        <v>260</v>
      </c>
      <c r="B2621" s="7" t="s">
        <v>261</v>
      </c>
      <c r="C2621" s="7" t="s">
        <v>4370</v>
      </c>
      <c r="D2621" s="1">
        <v>10000</v>
      </c>
      <c r="E2621" s="1">
        <v>10640</v>
      </c>
      <c r="F2621" s="1" t="s">
        <v>8218</v>
      </c>
      <c r="G2621" s="1" t="s">
        <v>8223</v>
      </c>
      <c r="H2621" s="1" t="s">
        <v>8245</v>
      </c>
      <c r="I2621" s="1">
        <v>1279360740</v>
      </c>
      <c r="J2621" s="1">
        <v>1275415679</v>
      </c>
      <c r="K2621" s="1" t="b">
        <v>1</v>
      </c>
      <c r="L2621" s="1">
        <v>88</v>
      </c>
      <c r="M2621" s="1" t="b">
        <v>1</v>
      </c>
      <c r="N2621" s="1" t="s">
        <v>8268</v>
      </c>
      <c r="O2621" s="28">
        <f t="shared" si="401"/>
        <v>1.0640000000000001</v>
      </c>
      <c r="P2621" s="29">
        <f t="shared" si="402"/>
        <v>120.90909090909091</v>
      </c>
      <c r="Q2621" s="9" t="str">
        <f t="shared" si="403"/>
        <v>film &amp; video</v>
      </c>
      <c r="R2621" s="26" t="str">
        <f t="shared" si="404"/>
        <v>documentary</v>
      </c>
      <c r="S2621" s="27">
        <f t="shared" si="410"/>
        <v>40330.755543981482</v>
      </c>
      <c r="T2621" s="5" t="str">
        <f t="shared" si="405"/>
        <v>Jun</v>
      </c>
      <c r="U2621" s="5" t="str">
        <f t="shared" si="406"/>
        <v>2010</v>
      </c>
      <c r="V2621" s="5" t="str">
        <f t="shared" si="407"/>
        <v>Jul</v>
      </c>
      <c r="W2621" s="1" t="str">
        <f t="shared" si="408"/>
        <v>2010</v>
      </c>
      <c r="X2621" s="27">
        <f t="shared" si="409"/>
        <v>40376.415972222225</v>
      </c>
    </row>
    <row r="2622" spans="1:24" ht="48" hidden="1" x14ac:dyDescent="0.2">
      <c r="A2622" s="1">
        <v>299</v>
      </c>
      <c r="B2622" s="7" t="s">
        <v>300</v>
      </c>
      <c r="C2622" s="7" t="s">
        <v>4409</v>
      </c>
      <c r="D2622" s="1">
        <v>10000</v>
      </c>
      <c r="E2622" s="1">
        <v>17895.25</v>
      </c>
      <c r="F2622" s="1" t="s">
        <v>8218</v>
      </c>
      <c r="G2622" s="1" t="s">
        <v>8223</v>
      </c>
      <c r="H2622" s="1" t="s">
        <v>8245</v>
      </c>
      <c r="I2622" s="1">
        <v>1289975060</v>
      </c>
      <c r="J2622" s="1">
        <v>1287379460</v>
      </c>
      <c r="K2622" s="1" t="b">
        <v>1</v>
      </c>
      <c r="L2622" s="1">
        <v>244</v>
      </c>
      <c r="M2622" s="1" t="b">
        <v>1</v>
      </c>
      <c r="N2622" s="1" t="s">
        <v>8268</v>
      </c>
      <c r="O2622" s="28">
        <f t="shared" si="401"/>
        <v>1.789525</v>
      </c>
      <c r="P2622" s="29">
        <f t="shared" si="402"/>
        <v>73.341188524590166</v>
      </c>
      <c r="Q2622" s="9" t="str">
        <f t="shared" si="403"/>
        <v>film &amp; video</v>
      </c>
      <c r="R2622" s="26" t="str">
        <f t="shared" si="404"/>
        <v>documentary</v>
      </c>
      <c r="S2622" s="27">
        <f t="shared" si="410"/>
        <v>40469.225231481483</v>
      </c>
      <c r="T2622" s="5" t="str">
        <f t="shared" si="405"/>
        <v>Oct</v>
      </c>
      <c r="U2622" s="5" t="str">
        <f t="shared" si="406"/>
        <v>2010</v>
      </c>
      <c r="V2622" s="5" t="str">
        <f t="shared" si="407"/>
        <v>Nov</v>
      </c>
      <c r="W2622" s="1" t="str">
        <f t="shared" si="408"/>
        <v>2010</v>
      </c>
      <c r="X2622" s="27">
        <f t="shared" si="409"/>
        <v>40499.266898148147</v>
      </c>
    </row>
    <row r="2623" spans="1:24" ht="64" hidden="1" x14ac:dyDescent="0.2">
      <c r="A2623" s="1">
        <v>302</v>
      </c>
      <c r="B2623" s="7" t="s">
        <v>303</v>
      </c>
      <c r="C2623" s="7" t="s">
        <v>4412</v>
      </c>
      <c r="D2623" s="1">
        <v>10000</v>
      </c>
      <c r="E2623" s="1">
        <v>10046</v>
      </c>
      <c r="F2623" s="1" t="s">
        <v>8218</v>
      </c>
      <c r="G2623" s="1" t="s">
        <v>8223</v>
      </c>
      <c r="H2623" s="1" t="s">
        <v>8245</v>
      </c>
      <c r="I2623" s="1">
        <v>1330115638</v>
      </c>
      <c r="J2623" s="1">
        <v>1327523638</v>
      </c>
      <c r="K2623" s="1" t="b">
        <v>1</v>
      </c>
      <c r="L2623" s="1">
        <v>108</v>
      </c>
      <c r="M2623" s="1" t="b">
        <v>1</v>
      </c>
      <c r="N2623" s="1" t="s">
        <v>8268</v>
      </c>
      <c r="O2623" s="28">
        <f t="shared" si="401"/>
        <v>1.0045999999999999</v>
      </c>
      <c r="P2623" s="29">
        <f t="shared" si="402"/>
        <v>93.018518518518519</v>
      </c>
      <c r="Q2623" s="9" t="str">
        <f t="shared" si="403"/>
        <v>film &amp; video</v>
      </c>
      <c r="R2623" s="26" t="str">
        <f t="shared" si="404"/>
        <v>documentary</v>
      </c>
      <c r="S2623" s="27">
        <f t="shared" si="410"/>
        <v>40933.856921296298</v>
      </c>
      <c r="T2623" s="5" t="str">
        <f t="shared" si="405"/>
        <v>Jan</v>
      </c>
      <c r="U2623" s="5" t="str">
        <f t="shared" si="406"/>
        <v>2012</v>
      </c>
      <c r="V2623" s="5" t="str">
        <f t="shared" si="407"/>
        <v>Feb</v>
      </c>
      <c r="W2623" s="1" t="str">
        <f t="shared" si="408"/>
        <v>2012</v>
      </c>
      <c r="X2623" s="27">
        <f t="shared" si="409"/>
        <v>40963.856921296298</v>
      </c>
    </row>
    <row r="2624" spans="1:24" ht="48" hidden="1" x14ac:dyDescent="0.2">
      <c r="A2624" s="1">
        <v>329</v>
      </c>
      <c r="B2624" s="7" t="s">
        <v>330</v>
      </c>
      <c r="C2624" s="7" t="s">
        <v>4439</v>
      </c>
      <c r="D2624" s="1">
        <v>10000</v>
      </c>
      <c r="E2624" s="1">
        <v>10550</v>
      </c>
      <c r="F2624" s="1" t="s">
        <v>8218</v>
      </c>
      <c r="G2624" s="1" t="s">
        <v>8223</v>
      </c>
      <c r="H2624" s="1" t="s">
        <v>8245</v>
      </c>
      <c r="I2624" s="1">
        <v>1446868800</v>
      </c>
      <c r="J2624" s="1">
        <v>1444821127</v>
      </c>
      <c r="K2624" s="1" t="b">
        <v>1</v>
      </c>
      <c r="L2624" s="1">
        <v>167</v>
      </c>
      <c r="M2624" s="1" t="b">
        <v>1</v>
      </c>
      <c r="N2624" s="1" t="s">
        <v>8268</v>
      </c>
      <c r="O2624" s="28">
        <f t="shared" si="401"/>
        <v>1.0549999999999999</v>
      </c>
      <c r="P2624" s="29">
        <f t="shared" si="402"/>
        <v>63.17365269461078</v>
      </c>
      <c r="Q2624" s="9" t="str">
        <f t="shared" si="403"/>
        <v>film &amp; video</v>
      </c>
      <c r="R2624" s="26" t="str">
        <f t="shared" si="404"/>
        <v>documentary</v>
      </c>
      <c r="S2624" s="27">
        <f t="shared" si="410"/>
        <v>42291.46674768519</v>
      </c>
      <c r="T2624" s="5" t="str">
        <f t="shared" si="405"/>
        <v>Oct</v>
      </c>
      <c r="U2624" s="5" t="str">
        <f t="shared" si="406"/>
        <v>2015</v>
      </c>
      <c r="V2624" s="5" t="str">
        <f t="shared" si="407"/>
        <v>Nov</v>
      </c>
      <c r="W2624" s="1" t="str">
        <f t="shared" si="408"/>
        <v>2015</v>
      </c>
      <c r="X2624" s="27">
        <f t="shared" si="409"/>
        <v>42315.166666666672</v>
      </c>
    </row>
    <row r="2625" spans="1:24" ht="48" hidden="1" x14ac:dyDescent="0.2">
      <c r="A2625" s="1">
        <v>334</v>
      </c>
      <c r="B2625" s="7" t="s">
        <v>335</v>
      </c>
      <c r="C2625" s="7" t="s">
        <v>4444</v>
      </c>
      <c r="D2625" s="1">
        <v>10000</v>
      </c>
      <c r="E2625" s="1">
        <v>10119</v>
      </c>
      <c r="F2625" s="1" t="s">
        <v>8218</v>
      </c>
      <c r="G2625" s="1" t="s">
        <v>8223</v>
      </c>
      <c r="H2625" s="1" t="s">
        <v>8245</v>
      </c>
      <c r="I2625" s="1">
        <v>1431716400</v>
      </c>
      <c r="J2625" s="1">
        <v>1428423757</v>
      </c>
      <c r="K2625" s="1" t="b">
        <v>1</v>
      </c>
      <c r="L2625" s="1">
        <v>69</v>
      </c>
      <c r="M2625" s="1" t="b">
        <v>1</v>
      </c>
      <c r="N2625" s="1" t="s">
        <v>8268</v>
      </c>
      <c r="O2625" s="28">
        <f t="shared" si="401"/>
        <v>1.0119</v>
      </c>
      <c r="P2625" s="29">
        <f t="shared" si="402"/>
        <v>146.65217391304347</v>
      </c>
      <c r="Q2625" s="9" t="str">
        <f t="shared" si="403"/>
        <v>film &amp; video</v>
      </c>
      <c r="R2625" s="26" t="str">
        <f t="shared" si="404"/>
        <v>documentary</v>
      </c>
      <c r="S2625" s="27">
        <f t="shared" si="410"/>
        <v>42101.682372685187</v>
      </c>
      <c r="T2625" s="5" t="str">
        <f t="shared" si="405"/>
        <v>Apr</v>
      </c>
      <c r="U2625" s="5" t="str">
        <f t="shared" si="406"/>
        <v>2015</v>
      </c>
      <c r="V2625" s="5" t="str">
        <f t="shared" si="407"/>
        <v>May</v>
      </c>
      <c r="W2625" s="1" t="str">
        <f t="shared" si="408"/>
        <v>2015</v>
      </c>
      <c r="X2625" s="27">
        <f t="shared" si="409"/>
        <v>42139.791666666672</v>
      </c>
    </row>
    <row r="2626" spans="1:24" ht="48" hidden="1" x14ac:dyDescent="0.2">
      <c r="A2626" s="1">
        <v>346</v>
      </c>
      <c r="B2626" s="7" t="s">
        <v>347</v>
      </c>
      <c r="C2626" s="7" t="s">
        <v>4456</v>
      </c>
      <c r="D2626" s="1">
        <v>10000</v>
      </c>
      <c r="E2626" s="1">
        <v>17028.88</v>
      </c>
      <c r="F2626" s="1" t="s">
        <v>8218</v>
      </c>
      <c r="G2626" s="1" t="s">
        <v>8223</v>
      </c>
      <c r="H2626" s="1" t="s">
        <v>8245</v>
      </c>
      <c r="I2626" s="1">
        <v>1444824021</v>
      </c>
      <c r="J2626" s="1">
        <v>1442232021</v>
      </c>
      <c r="K2626" s="1" t="b">
        <v>1</v>
      </c>
      <c r="L2626" s="1">
        <v>188</v>
      </c>
      <c r="M2626" s="1" t="b">
        <v>1</v>
      </c>
      <c r="N2626" s="1" t="s">
        <v>8268</v>
      </c>
      <c r="O2626" s="28">
        <f t="shared" ref="O2626:O2689" si="411">E2626/D2626</f>
        <v>1.7028880000000002</v>
      </c>
      <c r="P2626" s="29">
        <f t="shared" ref="P2626:P2689" si="412">IF(L2626&gt;0,E2626/L2626,0)</f>
        <v>90.579148936170213</v>
      </c>
      <c r="Q2626" s="9" t="str">
        <f t="shared" ref="Q2626:Q2689" si="413">LEFT(N2626,SEARCH("/",N2626,1)-1)</f>
        <v>film &amp; video</v>
      </c>
      <c r="R2626" s="26" t="str">
        <f t="shared" ref="R2626:R2689" si="414">RIGHT(N2626,LEN(N2626)-SEARCH("/",N2626,1))</f>
        <v>documentary</v>
      </c>
      <c r="S2626" s="27">
        <f t="shared" si="410"/>
        <v>42261.500243055561</v>
      </c>
      <c r="T2626" s="5" t="str">
        <f t="shared" ref="T2626:T2689" si="415">TEXT(S2626,"mmm")</f>
        <v>Sep</v>
      </c>
      <c r="U2626" s="5" t="str">
        <f t="shared" ref="U2626:U2689" si="416">TEXT(S2626,"yyyy")</f>
        <v>2015</v>
      </c>
      <c r="V2626" s="5" t="str">
        <f t="shared" ref="V2626:V2689" si="417">TEXT(X2626,"mmm")</f>
        <v>Oct</v>
      </c>
      <c r="W2626" s="1" t="str">
        <f t="shared" ref="W2626:W2689" si="418">TEXT(X2626,"yyyy")</f>
        <v>2015</v>
      </c>
      <c r="X2626" s="27">
        <f t="shared" ref="X2626:X2689" si="419">(((I2626/60)/60)/24)+DATE(1970,1,1)</f>
        <v>42291.500243055561</v>
      </c>
    </row>
    <row r="2627" spans="1:24" ht="48" hidden="1" x14ac:dyDescent="0.2">
      <c r="A2627" s="1">
        <v>348</v>
      </c>
      <c r="B2627" s="7" t="s">
        <v>349</v>
      </c>
      <c r="C2627" s="7" t="s">
        <v>4458</v>
      </c>
      <c r="D2627" s="1">
        <v>10000</v>
      </c>
      <c r="E2627" s="1">
        <v>10300</v>
      </c>
      <c r="F2627" s="1" t="s">
        <v>8218</v>
      </c>
      <c r="G2627" s="1" t="s">
        <v>8223</v>
      </c>
      <c r="H2627" s="1" t="s">
        <v>8245</v>
      </c>
      <c r="I2627" s="1">
        <v>1440165916</v>
      </c>
      <c r="J2627" s="1">
        <v>1437573916</v>
      </c>
      <c r="K2627" s="1" t="b">
        <v>1</v>
      </c>
      <c r="L2627" s="1">
        <v>119</v>
      </c>
      <c r="M2627" s="1" t="b">
        <v>1</v>
      </c>
      <c r="N2627" s="1" t="s">
        <v>8268</v>
      </c>
      <c r="O2627" s="28">
        <f t="shared" si="411"/>
        <v>1.03</v>
      </c>
      <c r="P2627" s="29">
        <f t="shared" si="412"/>
        <v>86.554621848739501</v>
      </c>
      <c r="Q2627" s="9" t="str">
        <f t="shared" si="413"/>
        <v>film &amp; video</v>
      </c>
      <c r="R2627" s="26" t="str">
        <f t="shared" si="414"/>
        <v>documentary</v>
      </c>
      <c r="S2627" s="27">
        <f t="shared" si="410"/>
        <v>42207.58699074074</v>
      </c>
      <c r="T2627" s="5" t="str">
        <f t="shared" si="415"/>
        <v>Jul</v>
      </c>
      <c r="U2627" s="5" t="str">
        <f t="shared" si="416"/>
        <v>2015</v>
      </c>
      <c r="V2627" s="5" t="str">
        <f t="shared" si="417"/>
        <v>Aug</v>
      </c>
      <c r="W2627" s="1" t="str">
        <f t="shared" si="418"/>
        <v>2015</v>
      </c>
      <c r="X2627" s="27">
        <f t="shared" si="419"/>
        <v>42237.58699074074</v>
      </c>
    </row>
    <row r="2628" spans="1:24" ht="48" hidden="1" x14ac:dyDescent="0.2">
      <c r="A2628" s="1">
        <v>352</v>
      </c>
      <c r="B2628" s="7" t="s">
        <v>353</v>
      </c>
      <c r="C2628" s="7" t="s">
        <v>4462</v>
      </c>
      <c r="D2628" s="1">
        <v>10000</v>
      </c>
      <c r="E2628" s="1">
        <v>11656</v>
      </c>
      <c r="F2628" s="1" t="s">
        <v>8218</v>
      </c>
      <c r="G2628" s="1" t="s">
        <v>8223</v>
      </c>
      <c r="H2628" s="1" t="s">
        <v>8245</v>
      </c>
      <c r="I2628" s="1">
        <v>1412740868</v>
      </c>
      <c r="J2628" s="1">
        <v>1410148868</v>
      </c>
      <c r="K2628" s="1" t="b">
        <v>1</v>
      </c>
      <c r="L2628" s="1">
        <v>286</v>
      </c>
      <c r="M2628" s="1" t="b">
        <v>1</v>
      </c>
      <c r="N2628" s="1" t="s">
        <v>8268</v>
      </c>
      <c r="O2628" s="28">
        <f t="shared" si="411"/>
        <v>1.1656</v>
      </c>
      <c r="P2628" s="29">
        <f t="shared" si="412"/>
        <v>40.755244755244753</v>
      </c>
      <c r="Q2628" s="9" t="str">
        <f t="shared" si="413"/>
        <v>film &amp; video</v>
      </c>
      <c r="R2628" s="26" t="str">
        <f t="shared" si="414"/>
        <v>documentary</v>
      </c>
      <c r="S2628" s="27">
        <f t="shared" si="410"/>
        <v>41890.167453703703</v>
      </c>
      <c r="T2628" s="5" t="str">
        <f t="shared" si="415"/>
        <v>Sep</v>
      </c>
      <c r="U2628" s="5" t="str">
        <f t="shared" si="416"/>
        <v>2014</v>
      </c>
      <c r="V2628" s="5" t="str">
        <f t="shared" si="417"/>
        <v>Oct</v>
      </c>
      <c r="W2628" s="1" t="str">
        <f t="shared" si="418"/>
        <v>2014</v>
      </c>
      <c r="X2628" s="27">
        <f t="shared" si="419"/>
        <v>41920.167453703703</v>
      </c>
    </row>
    <row r="2629" spans="1:24" ht="48" hidden="1" x14ac:dyDescent="0.2">
      <c r="A2629" s="1">
        <v>367</v>
      </c>
      <c r="B2629" s="7" t="s">
        <v>368</v>
      </c>
      <c r="C2629" s="7" t="s">
        <v>4477</v>
      </c>
      <c r="D2629" s="1">
        <v>10000</v>
      </c>
      <c r="E2629" s="1">
        <v>10335.01</v>
      </c>
      <c r="F2629" s="1" t="s">
        <v>8218</v>
      </c>
      <c r="G2629" s="1" t="s">
        <v>8223</v>
      </c>
      <c r="H2629" s="1" t="s">
        <v>8245</v>
      </c>
      <c r="I2629" s="1">
        <v>1367384340</v>
      </c>
      <c r="J2629" s="1">
        <v>1363960278</v>
      </c>
      <c r="K2629" s="1" t="b">
        <v>0</v>
      </c>
      <c r="L2629" s="1">
        <v>119</v>
      </c>
      <c r="M2629" s="1" t="b">
        <v>1</v>
      </c>
      <c r="N2629" s="1" t="s">
        <v>8268</v>
      </c>
      <c r="O2629" s="28">
        <f t="shared" si="411"/>
        <v>1.033501</v>
      </c>
      <c r="P2629" s="29">
        <f t="shared" si="412"/>
        <v>86.84882352941176</v>
      </c>
      <c r="Q2629" s="9" t="str">
        <f t="shared" si="413"/>
        <v>film &amp; video</v>
      </c>
      <c r="R2629" s="26" t="str">
        <f t="shared" si="414"/>
        <v>documentary</v>
      </c>
      <c r="S2629" s="27">
        <f t="shared" si="410"/>
        <v>41355.577291666668</v>
      </c>
      <c r="T2629" s="5" t="str">
        <f t="shared" si="415"/>
        <v>Mar</v>
      </c>
      <c r="U2629" s="5" t="str">
        <f t="shared" si="416"/>
        <v>2013</v>
      </c>
      <c r="V2629" s="5" t="str">
        <f t="shared" si="417"/>
        <v>May</v>
      </c>
      <c r="W2629" s="1" t="str">
        <f t="shared" si="418"/>
        <v>2013</v>
      </c>
      <c r="X2629" s="27">
        <f t="shared" si="419"/>
        <v>41395.207638888889</v>
      </c>
    </row>
    <row r="2630" spans="1:24" ht="48" hidden="1" x14ac:dyDescent="0.2">
      <c r="A2630" s="1">
        <v>395</v>
      </c>
      <c r="B2630" s="7" t="s">
        <v>396</v>
      </c>
      <c r="C2630" s="7" t="s">
        <v>4505</v>
      </c>
      <c r="D2630" s="1">
        <v>10000</v>
      </c>
      <c r="E2630" s="1">
        <v>10804.45</v>
      </c>
      <c r="F2630" s="1" t="s">
        <v>8218</v>
      </c>
      <c r="G2630" s="1" t="s">
        <v>8223</v>
      </c>
      <c r="H2630" s="1" t="s">
        <v>8245</v>
      </c>
      <c r="I2630" s="1">
        <v>1335562320</v>
      </c>
      <c r="J2630" s="1">
        <v>1332452960</v>
      </c>
      <c r="K2630" s="1" t="b">
        <v>0</v>
      </c>
      <c r="L2630" s="1">
        <v>184</v>
      </c>
      <c r="M2630" s="1" t="b">
        <v>1</v>
      </c>
      <c r="N2630" s="1" t="s">
        <v>8268</v>
      </c>
      <c r="O2630" s="28">
        <f t="shared" si="411"/>
        <v>1.0804450000000001</v>
      </c>
      <c r="P2630" s="29">
        <f t="shared" si="412"/>
        <v>58.719836956521746</v>
      </c>
      <c r="Q2630" s="9" t="str">
        <f t="shared" si="413"/>
        <v>film &amp; video</v>
      </c>
      <c r="R2630" s="26" t="str">
        <f t="shared" si="414"/>
        <v>documentary</v>
      </c>
      <c r="S2630" s="27">
        <f t="shared" si="410"/>
        <v>40990.909259259257</v>
      </c>
      <c r="T2630" s="5" t="str">
        <f t="shared" si="415"/>
        <v>Mar</v>
      </c>
      <c r="U2630" s="5" t="str">
        <f t="shared" si="416"/>
        <v>2012</v>
      </c>
      <c r="V2630" s="5" t="str">
        <f t="shared" si="417"/>
        <v>Apr</v>
      </c>
      <c r="W2630" s="1" t="str">
        <f t="shared" si="418"/>
        <v>2012</v>
      </c>
      <c r="X2630" s="27">
        <f t="shared" si="419"/>
        <v>41026.897222222222</v>
      </c>
    </row>
    <row r="2631" spans="1:24" ht="48" hidden="1" x14ac:dyDescent="0.2">
      <c r="A2631" s="1">
        <v>400</v>
      </c>
      <c r="B2631" s="7" t="s">
        <v>401</v>
      </c>
      <c r="C2631" s="7" t="s">
        <v>4510</v>
      </c>
      <c r="D2631" s="1">
        <v>10000</v>
      </c>
      <c r="E2631" s="1">
        <v>11230.25</v>
      </c>
      <c r="F2631" s="1" t="s">
        <v>8218</v>
      </c>
      <c r="G2631" s="1" t="s">
        <v>8223</v>
      </c>
      <c r="H2631" s="1" t="s">
        <v>8245</v>
      </c>
      <c r="I2631" s="1">
        <v>1400297400</v>
      </c>
      <c r="J2631" s="1">
        <v>1397661347</v>
      </c>
      <c r="K2631" s="1" t="b">
        <v>0</v>
      </c>
      <c r="L2631" s="1">
        <v>62</v>
      </c>
      <c r="M2631" s="1" t="b">
        <v>1</v>
      </c>
      <c r="N2631" s="1" t="s">
        <v>8268</v>
      </c>
      <c r="O2631" s="28">
        <f t="shared" si="411"/>
        <v>1.1230249999999999</v>
      </c>
      <c r="P2631" s="29">
        <f t="shared" si="412"/>
        <v>181.13306451612902</v>
      </c>
      <c r="Q2631" s="9" t="str">
        <f t="shared" si="413"/>
        <v>film &amp; video</v>
      </c>
      <c r="R2631" s="26" t="str">
        <f t="shared" si="414"/>
        <v>documentary</v>
      </c>
      <c r="S2631" s="27">
        <f t="shared" si="410"/>
        <v>41745.635960648149</v>
      </c>
      <c r="T2631" s="5" t="str">
        <f t="shared" si="415"/>
        <v>Apr</v>
      </c>
      <c r="U2631" s="5" t="str">
        <f t="shared" si="416"/>
        <v>2014</v>
      </c>
      <c r="V2631" s="5" t="str">
        <f t="shared" si="417"/>
        <v>May</v>
      </c>
      <c r="W2631" s="1" t="str">
        <f t="shared" si="418"/>
        <v>2014</v>
      </c>
      <c r="X2631" s="27">
        <f t="shared" si="419"/>
        <v>41776.145833333336</v>
      </c>
    </row>
    <row r="2632" spans="1:24" ht="48" hidden="1" x14ac:dyDescent="0.2">
      <c r="A2632" s="1">
        <v>426</v>
      </c>
      <c r="B2632" s="7" t="s">
        <v>427</v>
      </c>
      <c r="C2632" s="7" t="s">
        <v>4536</v>
      </c>
      <c r="D2632" s="1">
        <v>10000</v>
      </c>
      <c r="E2632" s="1">
        <v>133</v>
      </c>
      <c r="F2632" s="1" t="s">
        <v>8220</v>
      </c>
      <c r="G2632" s="1" t="s">
        <v>8223</v>
      </c>
      <c r="H2632" s="1" t="s">
        <v>8245</v>
      </c>
      <c r="I2632" s="1">
        <v>1456851914</v>
      </c>
      <c r="J2632" s="1">
        <v>1454259914</v>
      </c>
      <c r="K2632" s="1" t="b">
        <v>0</v>
      </c>
      <c r="L2632" s="1">
        <v>8</v>
      </c>
      <c r="M2632" s="1" t="b">
        <v>0</v>
      </c>
      <c r="N2632" s="1" t="s">
        <v>8269</v>
      </c>
      <c r="O2632" s="28">
        <f t="shared" si="411"/>
        <v>1.3299999999999999E-2</v>
      </c>
      <c r="P2632" s="29">
        <f t="shared" si="412"/>
        <v>16.625</v>
      </c>
      <c r="Q2632" s="9" t="str">
        <f t="shared" si="413"/>
        <v>film &amp; video</v>
      </c>
      <c r="R2632" s="26" t="str">
        <f t="shared" si="414"/>
        <v>animation</v>
      </c>
      <c r="S2632" s="27">
        <f t="shared" si="410"/>
        <v>42400.711967592593</v>
      </c>
      <c r="T2632" s="5" t="str">
        <f t="shared" si="415"/>
        <v>Jan</v>
      </c>
      <c r="U2632" s="5" t="str">
        <f t="shared" si="416"/>
        <v>2016</v>
      </c>
      <c r="V2632" s="5" t="str">
        <f t="shared" si="417"/>
        <v>Mar</v>
      </c>
      <c r="W2632" s="1" t="str">
        <f t="shared" si="418"/>
        <v>2016</v>
      </c>
      <c r="X2632" s="27">
        <f t="shared" si="419"/>
        <v>42430.711967592593</v>
      </c>
    </row>
    <row r="2633" spans="1:24" ht="48" hidden="1" x14ac:dyDescent="0.2">
      <c r="A2633" s="1">
        <v>443</v>
      </c>
      <c r="B2633" s="7" t="s">
        <v>444</v>
      </c>
      <c r="C2633" s="7" t="s">
        <v>4553</v>
      </c>
      <c r="D2633" s="1">
        <v>10000</v>
      </c>
      <c r="E2633" s="1">
        <v>10</v>
      </c>
      <c r="F2633" s="1" t="s">
        <v>8220</v>
      </c>
      <c r="G2633" s="1" t="s">
        <v>8228</v>
      </c>
      <c r="H2633" s="1" t="s">
        <v>8250</v>
      </c>
      <c r="I2633" s="1">
        <v>1391991701</v>
      </c>
      <c r="J2633" s="1">
        <v>1389399701</v>
      </c>
      <c r="K2633" s="1" t="b">
        <v>0</v>
      </c>
      <c r="L2633" s="1">
        <v>2</v>
      </c>
      <c r="M2633" s="1" t="b">
        <v>0</v>
      </c>
      <c r="N2633" s="1" t="s">
        <v>8269</v>
      </c>
      <c r="O2633" s="28">
        <f t="shared" si="411"/>
        <v>1E-3</v>
      </c>
      <c r="P2633" s="29">
        <f t="shared" si="412"/>
        <v>5</v>
      </c>
      <c r="Q2633" s="9" t="str">
        <f t="shared" si="413"/>
        <v>film &amp; video</v>
      </c>
      <c r="R2633" s="26" t="str">
        <f t="shared" si="414"/>
        <v>animation</v>
      </c>
      <c r="S2633" s="27">
        <f t="shared" si="410"/>
        <v>41650.015057870369</v>
      </c>
      <c r="T2633" s="5" t="str">
        <f t="shared" si="415"/>
        <v>Jan</v>
      </c>
      <c r="U2633" s="5" t="str">
        <f t="shared" si="416"/>
        <v>2014</v>
      </c>
      <c r="V2633" s="5" t="str">
        <f t="shared" si="417"/>
        <v>Feb</v>
      </c>
      <c r="W2633" s="1" t="str">
        <f t="shared" si="418"/>
        <v>2014</v>
      </c>
      <c r="X2633" s="27">
        <f t="shared" si="419"/>
        <v>41680.015057870369</v>
      </c>
    </row>
    <row r="2634" spans="1:24" ht="48" hidden="1" x14ac:dyDescent="0.2">
      <c r="A2634" s="1">
        <v>454</v>
      </c>
      <c r="B2634" s="7" t="s">
        <v>455</v>
      </c>
      <c r="C2634" s="7" t="s">
        <v>4564</v>
      </c>
      <c r="D2634" s="1">
        <v>10000</v>
      </c>
      <c r="E2634" s="1">
        <v>82</v>
      </c>
      <c r="F2634" s="1" t="s">
        <v>8220</v>
      </c>
      <c r="G2634" s="1" t="s">
        <v>8223</v>
      </c>
      <c r="H2634" s="1" t="s">
        <v>8245</v>
      </c>
      <c r="I2634" s="1">
        <v>1417007640</v>
      </c>
      <c r="J2634" s="1">
        <v>1414343571</v>
      </c>
      <c r="K2634" s="1" t="b">
        <v>0</v>
      </c>
      <c r="L2634" s="1">
        <v>5</v>
      </c>
      <c r="M2634" s="1" t="b">
        <v>0</v>
      </c>
      <c r="N2634" s="1" t="s">
        <v>8269</v>
      </c>
      <c r="O2634" s="28">
        <f t="shared" si="411"/>
        <v>8.2000000000000007E-3</v>
      </c>
      <c r="P2634" s="29">
        <f t="shared" si="412"/>
        <v>16.399999999999999</v>
      </c>
      <c r="Q2634" s="9" t="str">
        <f t="shared" si="413"/>
        <v>film &amp; video</v>
      </c>
      <c r="R2634" s="26" t="str">
        <f t="shared" si="414"/>
        <v>animation</v>
      </c>
      <c r="S2634" s="27">
        <f t="shared" si="410"/>
        <v>41938.717256944445</v>
      </c>
      <c r="T2634" s="5" t="str">
        <f t="shared" si="415"/>
        <v>Oct</v>
      </c>
      <c r="U2634" s="5" t="str">
        <f t="shared" si="416"/>
        <v>2014</v>
      </c>
      <c r="V2634" s="5" t="str">
        <f t="shared" si="417"/>
        <v>Nov</v>
      </c>
      <c r="W2634" s="1" t="str">
        <f t="shared" si="418"/>
        <v>2014</v>
      </c>
      <c r="X2634" s="27">
        <f t="shared" si="419"/>
        <v>41969.551388888889</v>
      </c>
    </row>
    <row r="2635" spans="1:24" ht="48" hidden="1" x14ac:dyDescent="0.2">
      <c r="A2635" s="1">
        <v>458</v>
      </c>
      <c r="B2635" s="7" t="s">
        <v>459</v>
      </c>
      <c r="C2635" s="7" t="s">
        <v>4568</v>
      </c>
      <c r="D2635" s="1">
        <v>10000</v>
      </c>
      <c r="E2635" s="1">
        <v>821</v>
      </c>
      <c r="F2635" s="1" t="s">
        <v>8220</v>
      </c>
      <c r="G2635" s="1" t="s">
        <v>8224</v>
      </c>
      <c r="H2635" s="1" t="s">
        <v>8246</v>
      </c>
      <c r="I2635" s="1">
        <v>1368550060</v>
      </c>
      <c r="J2635" s="1">
        <v>1365958060</v>
      </c>
      <c r="K2635" s="1" t="b">
        <v>0</v>
      </c>
      <c r="L2635" s="1">
        <v>49</v>
      </c>
      <c r="M2635" s="1" t="b">
        <v>0</v>
      </c>
      <c r="N2635" s="1" t="s">
        <v>8269</v>
      </c>
      <c r="O2635" s="28">
        <f t="shared" si="411"/>
        <v>8.2100000000000006E-2</v>
      </c>
      <c r="P2635" s="29">
        <f t="shared" si="412"/>
        <v>16.755102040816325</v>
      </c>
      <c r="Q2635" s="9" t="str">
        <f t="shared" si="413"/>
        <v>film &amp; video</v>
      </c>
      <c r="R2635" s="26" t="str">
        <f t="shared" si="414"/>
        <v>animation</v>
      </c>
      <c r="S2635" s="27">
        <f t="shared" si="410"/>
        <v>41378.69976851852</v>
      </c>
      <c r="T2635" s="5" t="str">
        <f t="shared" si="415"/>
        <v>Apr</v>
      </c>
      <c r="U2635" s="5" t="str">
        <f t="shared" si="416"/>
        <v>2013</v>
      </c>
      <c r="V2635" s="5" t="str">
        <f t="shared" si="417"/>
        <v>May</v>
      </c>
      <c r="W2635" s="1" t="str">
        <f t="shared" si="418"/>
        <v>2013</v>
      </c>
      <c r="X2635" s="27">
        <f t="shared" si="419"/>
        <v>41408.69976851852</v>
      </c>
    </row>
    <row r="2636" spans="1:24" ht="48" hidden="1" x14ac:dyDescent="0.2">
      <c r="A2636" s="1">
        <v>466</v>
      </c>
      <c r="B2636" s="7" t="s">
        <v>467</v>
      </c>
      <c r="C2636" s="7" t="s">
        <v>4576</v>
      </c>
      <c r="D2636" s="1">
        <v>10000</v>
      </c>
      <c r="E2636" s="1">
        <v>76</v>
      </c>
      <c r="F2636" s="1" t="s">
        <v>8220</v>
      </c>
      <c r="G2636" s="1" t="s">
        <v>8223</v>
      </c>
      <c r="H2636" s="1" t="s">
        <v>8245</v>
      </c>
      <c r="I2636" s="1">
        <v>1347057464</v>
      </c>
      <c r="J2636" s="1">
        <v>1344465464</v>
      </c>
      <c r="K2636" s="1" t="b">
        <v>0</v>
      </c>
      <c r="L2636" s="1">
        <v>5</v>
      </c>
      <c r="M2636" s="1" t="b">
        <v>0</v>
      </c>
      <c r="N2636" s="1" t="s">
        <v>8269</v>
      </c>
      <c r="O2636" s="28">
        <f t="shared" si="411"/>
        <v>7.6E-3</v>
      </c>
      <c r="P2636" s="29">
        <f t="shared" si="412"/>
        <v>15.2</v>
      </c>
      <c r="Q2636" s="9" t="str">
        <f t="shared" si="413"/>
        <v>film &amp; video</v>
      </c>
      <c r="R2636" s="26" t="str">
        <f t="shared" si="414"/>
        <v>animation</v>
      </c>
      <c r="S2636" s="27">
        <f t="shared" si="410"/>
        <v>41129.942870370374</v>
      </c>
      <c r="T2636" s="5" t="str">
        <f t="shared" si="415"/>
        <v>Aug</v>
      </c>
      <c r="U2636" s="5" t="str">
        <f t="shared" si="416"/>
        <v>2012</v>
      </c>
      <c r="V2636" s="5" t="str">
        <f t="shared" si="417"/>
        <v>Sep</v>
      </c>
      <c r="W2636" s="1" t="str">
        <f t="shared" si="418"/>
        <v>2012</v>
      </c>
      <c r="X2636" s="27">
        <f t="shared" si="419"/>
        <v>41159.942870370374</v>
      </c>
    </row>
    <row r="2637" spans="1:24" ht="48" hidden="1" x14ac:dyDescent="0.2">
      <c r="A2637" s="1">
        <v>478</v>
      </c>
      <c r="B2637" s="7" t="s">
        <v>479</v>
      </c>
      <c r="C2637" s="7" t="s">
        <v>4588</v>
      </c>
      <c r="D2637" s="1">
        <v>10000</v>
      </c>
      <c r="E2637" s="1">
        <v>0</v>
      </c>
      <c r="F2637" s="1" t="s">
        <v>8220</v>
      </c>
      <c r="G2637" s="1" t="s">
        <v>8223</v>
      </c>
      <c r="H2637" s="1" t="s">
        <v>8245</v>
      </c>
      <c r="I2637" s="1">
        <v>1427921509</v>
      </c>
      <c r="J2637" s="1">
        <v>1425333109</v>
      </c>
      <c r="K2637" s="1" t="b">
        <v>0</v>
      </c>
      <c r="L2637" s="1">
        <v>0</v>
      </c>
      <c r="M2637" s="1" t="b">
        <v>0</v>
      </c>
      <c r="N2637" s="1" t="s">
        <v>8269</v>
      </c>
      <c r="O2637" s="28">
        <f t="shared" si="411"/>
        <v>0</v>
      </c>
      <c r="P2637" s="29">
        <f t="shared" si="412"/>
        <v>0</v>
      </c>
      <c r="Q2637" s="9" t="str">
        <f t="shared" si="413"/>
        <v>film &amp; video</v>
      </c>
      <c r="R2637" s="26" t="str">
        <f t="shared" si="414"/>
        <v>animation</v>
      </c>
      <c r="S2637" s="27">
        <f t="shared" si="410"/>
        <v>42065.910983796297</v>
      </c>
      <c r="T2637" s="5" t="str">
        <f t="shared" si="415"/>
        <v>Mar</v>
      </c>
      <c r="U2637" s="5" t="str">
        <f t="shared" si="416"/>
        <v>2015</v>
      </c>
      <c r="V2637" s="5" t="str">
        <f t="shared" si="417"/>
        <v>Apr</v>
      </c>
      <c r="W2637" s="1" t="str">
        <f t="shared" si="418"/>
        <v>2015</v>
      </c>
      <c r="X2637" s="27">
        <f t="shared" si="419"/>
        <v>42095.869317129633</v>
      </c>
    </row>
    <row r="2638" spans="1:24" ht="48" hidden="1" x14ac:dyDescent="0.2">
      <c r="A2638" s="1">
        <v>482</v>
      </c>
      <c r="B2638" s="7" t="s">
        <v>483</v>
      </c>
      <c r="C2638" s="7" t="s">
        <v>4592</v>
      </c>
      <c r="D2638" s="1">
        <v>10000</v>
      </c>
      <c r="E2638" s="1">
        <v>10</v>
      </c>
      <c r="F2638" s="1" t="s">
        <v>8220</v>
      </c>
      <c r="G2638" s="1" t="s">
        <v>8223</v>
      </c>
      <c r="H2638" s="1" t="s">
        <v>8245</v>
      </c>
      <c r="I2638" s="1">
        <v>1460644440</v>
      </c>
      <c r="J2638" s="1">
        <v>1458336690</v>
      </c>
      <c r="K2638" s="1" t="b">
        <v>0</v>
      </c>
      <c r="L2638" s="1">
        <v>1</v>
      </c>
      <c r="M2638" s="1" t="b">
        <v>0</v>
      </c>
      <c r="N2638" s="1" t="s">
        <v>8269</v>
      </c>
      <c r="O2638" s="28">
        <f t="shared" si="411"/>
        <v>1E-3</v>
      </c>
      <c r="P2638" s="29">
        <f t="shared" si="412"/>
        <v>10</v>
      </c>
      <c r="Q2638" s="9" t="str">
        <f t="shared" si="413"/>
        <v>film &amp; video</v>
      </c>
      <c r="R2638" s="26" t="str">
        <f t="shared" si="414"/>
        <v>animation</v>
      </c>
      <c r="S2638" s="27">
        <f t="shared" si="410"/>
        <v>42447.896875000006</v>
      </c>
      <c r="T2638" s="5" t="str">
        <f t="shared" si="415"/>
        <v>Mar</v>
      </c>
      <c r="U2638" s="5" t="str">
        <f t="shared" si="416"/>
        <v>2016</v>
      </c>
      <c r="V2638" s="5" t="str">
        <f t="shared" si="417"/>
        <v>Apr</v>
      </c>
      <c r="W2638" s="1" t="str">
        <f t="shared" si="418"/>
        <v>2016</v>
      </c>
      <c r="X2638" s="27">
        <f t="shared" si="419"/>
        <v>42474.606944444444</v>
      </c>
    </row>
    <row r="2639" spans="1:24" ht="48" hidden="1" x14ac:dyDescent="0.2">
      <c r="A2639" s="1">
        <v>491</v>
      </c>
      <c r="B2639" s="7" t="s">
        <v>492</v>
      </c>
      <c r="C2639" s="7" t="s">
        <v>4601</v>
      </c>
      <c r="D2639" s="1">
        <v>10000</v>
      </c>
      <c r="E2639" s="1">
        <v>0</v>
      </c>
      <c r="F2639" s="1" t="s">
        <v>8220</v>
      </c>
      <c r="G2639" s="1" t="s">
        <v>8223</v>
      </c>
      <c r="H2639" s="1" t="s">
        <v>8245</v>
      </c>
      <c r="I2639" s="1">
        <v>1453937699</v>
      </c>
      <c r="J2639" s="1">
        <v>1451345699</v>
      </c>
      <c r="K2639" s="1" t="b">
        <v>0</v>
      </c>
      <c r="L2639" s="1">
        <v>0</v>
      </c>
      <c r="M2639" s="1" t="b">
        <v>0</v>
      </c>
      <c r="N2639" s="1" t="s">
        <v>8269</v>
      </c>
      <c r="O2639" s="28">
        <f t="shared" si="411"/>
        <v>0</v>
      </c>
      <c r="P2639" s="29">
        <f t="shared" si="412"/>
        <v>0</v>
      </c>
      <c r="Q2639" s="9" t="str">
        <f t="shared" si="413"/>
        <v>film &amp; video</v>
      </c>
      <c r="R2639" s="26" t="str">
        <f t="shared" si="414"/>
        <v>animation</v>
      </c>
      <c r="S2639" s="27">
        <f t="shared" si="410"/>
        <v>42366.982627314821</v>
      </c>
      <c r="T2639" s="5" t="str">
        <f t="shared" si="415"/>
        <v>Dec</v>
      </c>
      <c r="U2639" s="5" t="str">
        <f t="shared" si="416"/>
        <v>2015</v>
      </c>
      <c r="V2639" s="5" t="str">
        <f t="shared" si="417"/>
        <v>Jan</v>
      </c>
      <c r="W2639" s="1" t="str">
        <f t="shared" si="418"/>
        <v>2016</v>
      </c>
      <c r="X2639" s="27">
        <f t="shared" si="419"/>
        <v>42396.982627314821</v>
      </c>
    </row>
    <row r="2640" spans="1:24" ht="48" hidden="1" x14ac:dyDescent="0.2">
      <c r="A2640" s="1">
        <v>501</v>
      </c>
      <c r="B2640" s="7" t="s">
        <v>502</v>
      </c>
      <c r="C2640" s="7" t="s">
        <v>4611</v>
      </c>
      <c r="D2640" s="1">
        <v>10000</v>
      </c>
      <c r="E2640" s="1">
        <v>0</v>
      </c>
      <c r="F2640" s="1" t="s">
        <v>8220</v>
      </c>
      <c r="G2640" s="1" t="s">
        <v>8223</v>
      </c>
      <c r="H2640" s="1" t="s">
        <v>8245</v>
      </c>
      <c r="I2640" s="1">
        <v>1310189851</v>
      </c>
      <c r="J2640" s="1">
        <v>1307597851</v>
      </c>
      <c r="K2640" s="1" t="b">
        <v>0</v>
      </c>
      <c r="L2640" s="1">
        <v>0</v>
      </c>
      <c r="M2640" s="1" t="b">
        <v>0</v>
      </c>
      <c r="N2640" s="1" t="s">
        <v>8269</v>
      </c>
      <c r="O2640" s="28">
        <f t="shared" si="411"/>
        <v>0</v>
      </c>
      <c r="P2640" s="29">
        <f t="shared" si="412"/>
        <v>0</v>
      </c>
      <c r="Q2640" s="9" t="str">
        <f t="shared" si="413"/>
        <v>film &amp; video</v>
      </c>
      <c r="R2640" s="26" t="str">
        <f t="shared" si="414"/>
        <v>animation</v>
      </c>
      <c r="S2640" s="27">
        <f t="shared" si="410"/>
        <v>40703.234386574077</v>
      </c>
      <c r="T2640" s="5" t="str">
        <f t="shared" si="415"/>
        <v>Jun</v>
      </c>
      <c r="U2640" s="5" t="str">
        <f t="shared" si="416"/>
        <v>2011</v>
      </c>
      <c r="V2640" s="5" t="str">
        <f t="shared" si="417"/>
        <v>Jul</v>
      </c>
      <c r="W2640" s="1" t="str">
        <f t="shared" si="418"/>
        <v>2011</v>
      </c>
      <c r="X2640" s="27">
        <f t="shared" si="419"/>
        <v>40733.234386574077</v>
      </c>
    </row>
    <row r="2641" spans="1:24" ht="48" hidden="1" x14ac:dyDescent="0.2">
      <c r="A2641" s="1">
        <v>527</v>
      </c>
      <c r="B2641" s="7" t="s">
        <v>528</v>
      </c>
      <c r="C2641" s="7" t="s">
        <v>4637</v>
      </c>
      <c r="D2641" s="1">
        <v>10000</v>
      </c>
      <c r="E2641" s="1">
        <v>10085</v>
      </c>
      <c r="F2641" s="1" t="s">
        <v>8218</v>
      </c>
      <c r="G2641" s="1" t="s">
        <v>8223</v>
      </c>
      <c r="H2641" s="1" t="s">
        <v>8245</v>
      </c>
      <c r="I2641" s="1">
        <v>1487347500</v>
      </c>
      <c r="J2641" s="1">
        <v>1484715366</v>
      </c>
      <c r="K2641" s="1" t="b">
        <v>0</v>
      </c>
      <c r="L2641" s="1">
        <v>158</v>
      </c>
      <c r="M2641" s="1" t="b">
        <v>1</v>
      </c>
      <c r="N2641" s="1" t="s">
        <v>8270</v>
      </c>
      <c r="O2641" s="28">
        <f t="shared" si="411"/>
        <v>1.0085</v>
      </c>
      <c r="P2641" s="29">
        <f t="shared" si="412"/>
        <v>63.829113924050631</v>
      </c>
      <c r="Q2641" s="9" t="str">
        <f t="shared" si="413"/>
        <v>theater</v>
      </c>
      <c r="R2641" s="26" t="str">
        <f t="shared" si="414"/>
        <v>plays</v>
      </c>
      <c r="S2641" s="27">
        <f t="shared" si="410"/>
        <v>42753.205625000002</v>
      </c>
      <c r="T2641" s="5" t="str">
        <f t="shared" si="415"/>
        <v>Jan</v>
      </c>
      <c r="U2641" s="5" t="str">
        <f t="shared" si="416"/>
        <v>2017</v>
      </c>
      <c r="V2641" s="5" t="str">
        <f t="shared" si="417"/>
        <v>Feb</v>
      </c>
      <c r="W2641" s="1" t="str">
        <f t="shared" si="418"/>
        <v>2017</v>
      </c>
      <c r="X2641" s="27">
        <f t="shared" si="419"/>
        <v>42783.670138888891</v>
      </c>
    </row>
    <row r="2642" spans="1:24" ht="48" hidden="1" x14ac:dyDescent="0.2">
      <c r="A2642" s="1">
        <v>532</v>
      </c>
      <c r="B2642" s="7" t="s">
        <v>533</v>
      </c>
      <c r="C2642" s="7" t="s">
        <v>4642</v>
      </c>
      <c r="D2642" s="1">
        <v>10000</v>
      </c>
      <c r="E2642" s="1">
        <v>12325</v>
      </c>
      <c r="F2642" s="1" t="s">
        <v>8218</v>
      </c>
      <c r="G2642" s="1" t="s">
        <v>8223</v>
      </c>
      <c r="H2642" s="1" t="s">
        <v>8245</v>
      </c>
      <c r="I2642" s="1">
        <v>1463098208</v>
      </c>
      <c r="J2642" s="1">
        <v>1460506208</v>
      </c>
      <c r="K2642" s="1" t="b">
        <v>0</v>
      </c>
      <c r="L2642" s="1">
        <v>173</v>
      </c>
      <c r="M2642" s="1" t="b">
        <v>1</v>
      </c>
      <c r="N2642" s="1" t="s">
        <v>8270</v>
      </c>
      <c r="O2642" s="28">
        <f t="shared" si="411"/>
        <v>1.2324999999999999</v>
      </c>
      <c r="P2642" s="29">
        <f t="shared" si="412"/>
        <v>71.242774566473983</v>
      </c>
      <c r="Q2642" s="9" t="str">
        <f t="shared" si="413"/>
        <v>theater</v>
      </c>
      <c r="R2642" s="26" t="str">
        <f t="shared" si="414"/>
        <v>plays</v>
      </c>
      <c r="S2642" s="27">
        <f t="shared" si="410"/>
        <v>42473.007037037038</v>
      </c>
      <c r="T2642" s="5" t="str">
        <f t="shared" si="415"/>
        <v>Apr</v>
      </c>
      <c r="U2642" s="5" t="str">
        <f t="shared" si="416"/>
        <v>2016</v>
      </c>
      <c r="V2642" s="5" t="str">
        <f t="shared" si="417"/>
        <v>May</v>
      </c>
      <c r="W2642" s="1" t="str">
        <f t="shared" si="418"/>
        <v>2016</v>
      </c>
      <c r="X2642" s="27">
        <f t="shared" si="419"/>
        <v>42503.007037037038</v>
      </c>
    </row>
    <row r="2643" spans="1:24" ht="48" hidden="1" x14ac:dyDescent="0.2">
      <c r="A2643" s="1">
        <v>548</v>
      </c>
      <c r="B2643" s="7" t="s">
        <v>549</v>
      </c>
      <c r="C2643" s="7" t="s">
        <v>4658</v>
      </c>
      <c r="D2643" s="1">
        <v>10000</v>
      </c>
      <c r="E2643" s="1">
        <v>9</v>
      </c>
      <c r="F2643" s="1" t="s">
        <v>8220</v>
      </c>
      <c r="G2643" s="1" t="s">
        <v>8224</v>
      </c>
      <c r="H2643" s="1" t="s">
        <v>8246</v>
      </c>
      <c r="I2643" s="1">
        <v>1446154848</v>
      </c>
      <c r="J2643" s="1">
        <v>1443562848</v>
      </c>
      <c r="K2643" s="1" t="b">
        <v>0</v>
      </c>
      <c r="L2643" s="1">
        <v>1</v>
      </c>
      <c r="M2643" s="1" t="b">
        <v>0</v>
      </c>
      <c r="N2643" s="1" t="s">
        <v>8271</v>
      </c>
      <c r="O2643" s="28">
        <f t="shared" si="411"/>
        <v>8.9999999999999998E-4</v>
      </c>
      <c r="P2643" s="29">
        <f t="shared" si="412"/>
        <v>9</v>
      </c>
      <c r="Q2643" s="9" t="str">
        <f t="shared" si="413"/>
        <v>technology</v>
      </c>
      <c r="R2643" s="26" t="str">
        <f t="shared" si="414"/>
        <v>web</v>
      </c>
      <c r="S2643" s="27">
        <f t="shared" si="410"/>
        <v>42276.903333333335</v>
      </c>
      <c r="T2643" s="5" t="str">
        <f t="shared" si="415"/>
        <v>Sep</v>
      </c>
      <c r="U2643" s="5" t="str">
        <f t="shared" si="416"/>
        <v>2015</v>
      </c>
      <c r="V2643" s="5" t="str">
        <f t="shared" si="417"/>
        <v>Oct</v>
      </c>
      <c r="W2643" s="1" t="str">
        <f t="shared" si="418"/>
        <v>2015</v>
      </c>
      <c r="X2643" s="27">
        <f t="shared" si="419"/>
        <v>42306.903333333335</v>
      </c>
    </row>
    <row r="2644" spans="1:24" ht="48" hidden="1" x14ac:dyDescent="0.2">
      <c r="A2644" s="1">
        <v>567</v>
      </c>
      <c r="B2644" s="7" t="s">
        <v>568</v>
      </c>
      <c r="C2644" s="7" t="s">
        <v>4677</v>
      </c>
      <c r="D2644" s="1">
        <v>10000</v>
      </c>
      <c r="E2644" s="1">
        <v>0</v>
      </c>
      <c r="F2644" s="1" t="s">
        <v>8220</v>
      </c>
      <c r="G2644" s="1" t="s">
        <v>8223</v>
      </c>
      <c r="H2644" s="1" t="s">
        <v>8245</v>
      </c>
      <c r="I2644" s="1">
        <v>1420143194</v>
      </c>
      <c r="J2644" s="1">
        <v>1417551194</v>
      </c>
      <c r="K2644" s="1" t="b">
        <v>0</v>
      </c>
      <c r="L2644" s="1">
        <v>0</v>
      </c>
      <c r="M2644" s="1" t="b">
        <v>0</v>
      </c>
      <c r="N2644" s="1" t="s">
        <v>8271</v>
      </c>
      <c r="O2644" s="28">
        <f t="shared" si="411"/>
        <v>0</v>
      </c>
      <c r="P2644" s="29">
        <f t="shared" si="412"/>
        <v>0</v>
      </c>
      <c r="Q2644" s="9" t="str">
        <f t="shared" si="413"/>
        <v>technology</v>
      </c>
      <c r="R2644" s="26" t="str">
        <f t="shared" si="414"/>
        <v>web</v>
      </c>
      <c r="S2644" s="27">
        <f t="shared" si="410"/>
        <v>41975.842523148152</v>
      </c>
      <c r="T2644" s="5" t="str">
        <f t="shared" si="415"/>
        <v>Dec</v>
      </c>
      <c r="U2644" s="5" t="str">
        <f t="shared" si="416"/>
        <v>2014</v>
      </c>
      <c r="V2644" s="5" t="str">
        <f t="shared" si="417"/>
        <v>Jan</v>
      </c>
      <c r="W2644" s="1" t="str">
        <f t="shared" si="418"/>
        <v>2015</v>
      </c>
      <c r="X2644" s="27">
        <f t="shared" si="419"/>
        <v>42005.842523148152</v>
      </c>
    </row>
    <row r="2645" spans="1:24" ht="48" hidden="1" x14ac:dyDescent="0.2">
      <c r="A2645" s="1">
        <v>586</v>
      </c>
      <c r="B2645" s="7" t="s">
        <v>587</v>
      </c>
      <c r="C2645" s="7" t="s">
        <v>4696</v>
      </c>
      <c r="D2645" s="1">
        <v>10000</v>
      </c>
      <c r="E2645" s="1">
        <v>56</v>
      </c>
      <c r="F2645" s="1" t="s">
        <v>8220</v>
      </c>
      <c r="G2645" s="1" t="s">
        <v>8223</v>
      </c>
      <c r="H2645" s="1" t="s">
        <v>8245</v>
      </c>
      <c r="I2645" s="1">
        <v>1424032207</v>
      </c>
      <c r="J2645" s="1">
        <v>1421440207</v>
      </c>
      <c r="K2645" s="1" t="b">
        <v>0</v>
      </c>
      <c r="L2645" s="1">
        <v>4</v>
      </c>
      <c r="M2645" s="1" t="b">
        <v>0</v>
      </c>
      <c r="N2645" s="1" t="s">
        <v>8271</v>
      </c>
      <c r="O2645" s="28">
        <f t="shared" si="411"/>
        <v>5.5999999999999999E-3</v>
      </c>
      <c r="P2645" s="29">
        <f t="shared" si="412"/>
        <v>14</v>
      </c>
      <c r="Q2645" s="9" t="str">
        <f t="shared" si="413"/>
        <v>technology</v>
      </c>
      <c r="R2645" s="26" t="str">
        <f t="shared" si="414"/>
        <v>web</v>
      </c>
      <c r="S2645" s="27">
        <f t="shared" si="410"/>
        <v>42020.854247685187</v>
      </c>
      <c r="T2645" s="5" t="str">
        <f t="shared" si="415"/>
        <v>Jan</v>
      </c>
      <c r="U2645" s="5" t="str">
        <f t="shared" si="416"/>
        <v>2015</v>
      </c>
      <c r="V2645" s="5" t="str">
        <f t="shared" si="417"/>
        <v>Feb</v>
      </c>
      <c r="W2645" s="1" t="str">
        <f t="shared" si="418"/>
        <v>2015</v>
      </c>
      <c r="X2645" s="27">
        <f t="shared" si="419"/>
        <v>42050.854247685187</v>
      </c>
    </row>
    <row r="2646" spans="1:24" ht="48" hidden="1" x14ac:dyDescent="0.2">
      <c r="A2646" s="1">
        <v>601</v>
      </c>
      <c r="B2646" s="7" t="s">
        <v>602</v>
      </c>
      <c r="C2646" s="7" t="s">
        <v>4711</v>
      </c>
      <c r="D2646" s="1">
        <v>10000</v>
      </c>
      <c r="E2646" s="1">
        <v>140</v>
      </c>
      <c r="F2646" s="1" t="s">
        <v>8219</v>
      </c>
      <c r="G2646" s="1" t="s">
        <v>8228</v>
      </c>
      <c r="H2646" s="1" t="s">
        <v>8250</v>
      </c>
      <c r="I2646" s="1">
        <v>1419626139</v>
      </c>
      <c r="J2646" s="1">
        <v>1417034139</v>
      </c>
      <c r="K2646" s="1" t="b">
        <v>0</v>
      </c>
      <c r="L2646" s="1">
        <v>6</v>
      </c>
      <c r="M2646" s="1" t="b">
        <v>0</v>
      </c>
      <c r="N2646" s="1" t="s">
        <v>8271</v>
      </c>
      <c r="O2646" s="28">
        <f t="shared" si="411"/>
        <v>1.4E-2</v>
      </c>
      <c r="P2646" s="29">
        <f t="shared" si="412"/>
        <v>23.333333333333332</v>
      </c>
      <c r="Q2646" s="9" t="str">
        <f t="shared" si="413"/>
        <v>technology</v>
      </c>
      <c r="R2646" s="26" t="str">
        <f t="shared" si="414"/>
        <v>web</v>
      </c>
      <c r="S2646" s="27">
        <f t="shared" si="410"/>
        <v>41969.858090277776</v>
      </c>
      <c r="T2646" s="5" t="str">
        <f t="shared" si="415"/>
        <v>Nov</v>
      </c>
      <c r="U2646" s="5" t="str">
        <f t="shared" si="416"/>
        <v>2014</v>
      </c>
      <c r="V2646" s="5" t="str">
        <f t="shared" si="417"/>
        <v>Dec</v>
      </c>
      <c r="W2646" s="1" t="str">
        <f t="shared" si="418"/>
        <v>2014</v>
      </c>
      <c r="X2646" s="27">
        <f t="shared" si="419"/>
        <v>41999.858090277776</v>
      </c>
    </row>
    <row r="2647" spans="1:24" ht="32" hidden="1" x14ac:dyDescent="0.2">
      <c r="A2647" s="1">
        <v>612</v>
      </c>
      <c r="B2647" s="7" t="s">
        <v>613</v>
      </c>
      <c r="C2647" s="7" t="s">
        <v>4722</v>
      </c>
      <c r="D2647" s="1">
        <v>10000</v>
      </c>
      <c r="E2647" s="1">
        <v>0</v>
      </c>
      <c r="F2647" s="1" t="s">
        <v>8219</v>
      </c>
      <c r="G2647" s="1" t="s">
        <v>8236</v>
      </c>
      <c r="H2647" s="1" t="s">
        <v>8248</v>
      </c>
      <c r="I2647" s="1">
        <v>1472777146</v>
      </c>
      <c r="J2647" s="1">
        <v>1470185146</v>
      </c>
      <c r="K2647" s="1" t="b">
        <v>0</v>
      </c>
      <c r="L2647" s="1">
        <v>0</v>
      </c>
      <c r="M2647" s="1" t="b">
        <v>0</v>
      </c>
      <c r="N2647" s="1" t="s">
        <v>8271</v>
      </c>
      <c r="O2647" s="28">
        <f t="shared" si="411"/>
        <v>0</v>
      </c>
      <c r="P2647" s="29">
        <f t="shared" si="412"/>
        <v>0</v>
      </c>
      <c r="Q2647" s="9" t="str">
        <f t="shared" si="413"/>
        <v>technology</v>
      </c>
      <c r="R2647" s="26" t="str">
        <f t="shared" si="414"/>
        <v>web</v>
      </c>
      <c r="S2647" s="27">
        <f t="shared" si="410"/>
        <v>42585.031782407401</v>
      </c>
      <c r="T2647" s="5" t="str">
        <f t="shared" si="415"/>
        <v>Aug</v>
      </c>
      <c r="U2647" s="5" t="str">
        <f t="shared" si="416"/>
        <v>2016</v>
      </c>
      <c r="V2647" s="5" t="str">
        <f t="shared" si="417"/>
        <v>Sep</v>
      </c>
      <c r="W2647" s="1" t="str">
        <f t="shared" si="418"/>
        <v>2016</v>
      </c>
      <c r="X2647" s="27">
        <f t="shared" si="419"/>
        <v>42615.031782407401</v>
      </c>
    </row>
    <row r="2648" spans="1:24" ht="48" hidden="1" x14ac:dyDescent="0.2">
      <c r="A2648" s="1">
        <v>614</v>
      </c>
      <c r="B2648" s="7" t="s">
        <v>615</v>
      </c>
      <c r="C2648" s="7" t="s">
        <v>4724</v>
      </c>
      <c r="D2648" s="1">
        <v>10000</v>
      </c>
      <c r="E2648" s="1">
        <v>0</v>
      </c>
      <c r="F2648" s="1" t="s">
        <v>8219</v>
      </c>
      <c r="G2648" s="1" t="s">
        <v>8223</v>
      </c>
      <c r="H2648" s="1" t="s">
        <v>8245</v>
      </c>
      <c r="I2648" s="1">
        <v>1466731740</v>
      </c>
      <c r="J2648" s="1">
        <v>1464139740</v>
      </c>
      <c r="K2648" s="1" t="b">
        <v>0</v>
      </c>
      <c r="L2648" s="1">
        <v>0</v>
      </c>
      <c r="M2648" s="1" t="b">
        <v>0</v>
      </c>
      <c r="N2648" s="1" t="s">
        <v>8271</v>
      </c>
      <c r="O2648" s="28">
        <f t="shared" si="411"/>
        <v>0</v>
      </c>
      <c r="P2648" s="29">
        <f t="shared" si="412"/>
        <v>0</v>
      </c>
      <c r="Q2648" s="9" t="str">
        <f t="shared" si="413"/>
        <v>technology</v>
      </c>
      <c r="R2648" s="26" t="str">
        <f t="shared" si="414"/>
        <v>web</v>
      </c>
      <c r="S2648" s="27">
        <f t="shared" si="410"/>
        <v>42515.061805555553</v>
      </c>
      <c r="T2648" s="5" t="str">
        <f t="shared" si="415"/>
        <v>May</v>
      </c>
      <c r="U2648" s="5" t="str">
        <f t="shared" si="416"/>
        <v>2016</v>
      </c>
      <c r="V2648" s="5" t="str">
        <f t="shared" si="417"/>
        <v>Jun</v>
      </c>
      <c r="W2648" s="1" t="str">
        <f t="shared" si="418"/>
        <v>2016</v>
      </c>
      <c r="X2648" s="27">
        <f t="shared" si="419"/>
        <v>42545.061805555553</v>
      </c>
    </row>
    <row r="2649" spans="1:24" ht="48" hidden="1" x14ac:dyDescent="0.2">
      <c r="A2649" s="1">
        <v>633</v>
      </c>
      <c r="B2649" s="7" t="s">
        <v>634</v>
      </c>
      <c r="C2649" s="7" t="s">
        <v>4743</v>
      </c>
      <c r="D2649" s="1">
        <v>10000</v>
      </c>
      <c r="E2649" s="1">
        <v>1245</v>
      </c>
      <c r="F2649" s="1" t="s">
        <v>8219</v>
      </c>
      <c r="G2649" s="1" t="s">
        <v>8223</v>
      </c>
      <c r="H2649" s="1" t="s">
        <v>8245</v>
      </c>
      <c r="I2649" s="1">
        <v>1466204400</v>
      </c>
      <c r="J2649" s="1">
        <v>1463469062</v>
      </c>
      <c r="K2649" s="1" t="b">
        <v>0</v>
      </c>
      <c r="L2649" s="1">
        <v>25</v>
      </c>
      <c r="M2649" s="1" t="b">
        <v>0</v>
      </c>
      <c r="N2649" s="1" t="s">
        <v>8271</v>
      </c>
      <c r="O2649" s="28">
        <f t="shared" si="411"/>
        <v>0.1245</v>
      </c>
      <c r="P2649" s="29">
        <f t="shared" si="412"/>
        <v>49.8</v>
      </c>
      <c r="Q2649" s="9" t="str">
        <f t="shared" si="413"/>
        <v>technology</v>
      </c>
      <c r="R2649" s="26" t="str">
        <f t="shared" si="414"/>
        <v>web</v>
      </c>
      <c r="S2649" s="27">
        <f t="shared" si="410"/>
        <v>42507.29932870371</v>
      </c>
      <c r="T2649" s="5" t="str">
        <f t="shared" si="415"/>
        <v>May</v>
      </c>
      <c r="U2649" s="5" t="str">
        <f t="shared" si="416"/>
        <v>2016</v>
      </c>
      <c r="V2649" s="5" t="str">
        <f t="shared" si="417"/>
        <v>Jun</v>
      </c>
      <c r="W2649" s="1" t="str">
        <f t="shared" si="418"/>
        <v>2016</v>
      </c>
      <c r="X2649" s="27">
        <f t="shared" si="419"/>
        <v>42538.958333333328</v>
      </c>
    </row>
    <row r="2650" spans="1:24" ht="48" hidden="1" x14ac:dyDescent="0.2">
      <c r="A2650" s="1">
        <v>661</v>
      </c>
      <c r="B2650" s="7" t="s">
        <v>662</v>
      </c>
      <c r="C2650" s="7" t="s">
        <v>4771</v>
      </c>
      <c r="D2650" s="1">
        <v>10000</v>
      </c>
      <c r="E2650" s="1">
        <v>95</v>
      </c>
      <c r="F2650" s="1" t="s">
        <v>8220</v>
      </c>
      <c r="G2650" s="1" t="s">
        <v>8223</v>
      </c>
      <c r="H2650" s="1" t="s">
        <v>8245</v>
      </c>
      <c r="I2650" s="1">
        <v>1477236559</v>
      </c>
      <c r="J2650" s="1">
        <v>1474644559</v>
      </c>
      <c r="K2650" s="1" t="b">
        <v>0</v>
      </c>
      <c r="L2650" s="1">
        <v>9</v>
      </c>
      <c r="M2650" s="1" t="b">
        <v>0</v>
      </c>
      <c r="N2650" s="1" t="s">
        <v>8272</v>
      </c>
      <c r="O2650" s="28">
        <f t="shared" si="411"/>
        <v>9.4999999999999998E-3</v>
      </c>
      <c r="P2650" s="29">
        <f t="shared" si="412"/>
        <v>10.555555555555555</v>
      </c>
      <c r="Q2650" s="9" t="str">
        <f t="shared" si="413"/>
        <v>technology</v>
      </c>
      <c r="R2650" s="26" t="str">
        <f t="shared" si="414"/>
        <v>wearables</v>
      </c>
      <c r="S2650" s="27">
        <f t="shared" si="410"/>
        <v>42636.645358796297</v>
      </c>
      <c r="T2650" s="5" t="str">
        <f t="shared" si="415"/>
        <v>Sep</v>
      </c>
      <c r="U2650" s="5" t="str">
        <f t="shared" si="416"/>
        <v>2016</v>
      </c>
      <c r="V2650" s="5" t="str">
        <f t="shared" si="417"/>
        <v>Oct</v>
      </c>
      <c r="W2650" s="1" t="str">
        <f t="shared" si="418"/>
        <v>2016</v>
      </c>
      <c r="X2650" s="27">
        <f t="shared" si="419"/>
        <v>42666.645358796297</v>
      </c>
    </row>
    <row r="2651" spans="1:24" ht="48" hidden="1" x14ac:dyDescent="0.2">
      <c r="A2651" s="1">
        <v>665</v>
      </c>
      <c r="B2651" s="7" t="s">
        <v>666</v>
      </c>
      <c r="C2651" s="7" t="s">
        <v>4775</v>
      </c>
      <c r="D2651" s="1">
        <v>10000</v>
      </c>
      <c r="E2651" s="1">
        <v>1864</v>
      </c>
      <c r="F2651" s="1" t="s">
        <v>8220</v>
      </c>
      <c r="G2651" s="1" t="s">
        <v>8223</v>
      </c>
      <c r="H2651" s="1" t="s">
        <v>8245</v>
      </c>
      <c r="I2651" s="1">
        <v>1484327061</v>
      </c>
      <c r="J2651" s="1">
        <v>1479143061</v>
      </c>
      <c r="K2651" s="1" t="b">
        <v>0</v>
      </c>
      <c r="L2651" s="1">
        <v>12</v>
      </c>
      <c r="M2651" s="1" t="b">
        <v>0</v>
      </c>
      <c r="N2651" s="1" t="s">
        <v>8272</v>
      </c>
      <c r="O2651" s="28">
        <f t="shared" si="411"/>
        <v>0.18640000000000001</v>
      </c>
      <c r="P2651" s="29">
        <f t="shared" si="412"/>
        <v>155.33333333333334</v>
      </c>
      <c r="Q2651" s="9" t="str">
        <f t="shared" si="413"/>
        <v>technology</v>
      </c>
      <c r="R2651" s="26" t="str">
        <f t="shared" si="414"/>
        <v>wearables</v>
      </c>
      <c r="S2651" s="27">
        <f t="shared" si="410"/>
        <v>42688.711354166662</v>
      </c>
      <c r="T2651" s="5" t="str">
        <f t="shared" si="415"/>
        <v>Nov</v>
      </c>
      <c r="U2651" s="5" t="str">
        <f t="shared" si="416"/>
        <v>2016</v>
      </c>
      <c r="V2651" s="5" t="str">
        <f t="shared" si="417"/>
        <v>Jan</v>
      </c>
      <c r="W2651" s="1" t="str">
        <f t="shared" si="418"/>
        <v>2017</v>
      </c>
      <c r="X2651" s="27">
        <f t="shared" si="419"/>
        <v>42748.711354166662</v>
      </c>
    </row>
    <row r="2652" spans="1:24" ht="48" hidden="1" x14ac:dyDescent="0.2">
      <c r="A2652" s="1">
        <v>749</v>
      </c>
      <c r="B2652" s="7" t="s">
        <v>750</v>
      </c>
      <c r="C2652" s="7" t="s">
        <v>4859</v>
      </c>
      <c r="D2652" s="1">
        <v>10000</v>
      </c>
      <c r="E2652" s="1">
        <v>10556</v>
      </c>
      <c r="F2652" s="1" t="s">
        <v>8218</v>
      </c>
      <c r="G2652" s="1" t="s">
        <v>8223</v>
      </c>
      <c r="H2652" s="1" t="s">
        <v>8245</v>
      </c>
      <c r="I2652" s="1">
        <v>1485642930</v>
      </c>
      <c r="J2652" s="1">
        <v>1483050930</v>
      </c>
      <c r="K2652" s="1" t="b">
        <v>0</v>
      </c>
      <c r="L2652" s="1">
        <v>110</v>
      </c>
      <c r="M2652" s="1" t="b">
        <v>1</v>
      </c>
      <c r="N2652" s="1" t="s">
        <v>8273</v>
      </c>
      <c r="O2652" s="28">
        <f t="shared" si="411"/>
        <v>1.0556000000000001</v>
      </c>
      <c r="P2652" s="29">
        <f t="shared" si="412"/>
        <v>95.963636363636368</v>
      </c>
      <c r="Q2652" s="9" t="str">
        <f t="shared" si="413"/>
        <v>publishing</v>
      </c>
      <c r="R2652" s="26" t="str">
        <f t="shared" si="414"/>
        <v>nonfiction</v>
      </c>
      <c r="S2652" s="27">
        <f t="shared" si="410"/>
        <v>42733.94131944445</v>
      </c>
      <c r="T2652" s="5" t="str">
        <f t="shared" si="415"/>
        <v>Dec</v>
      </c>
      <c r="U2652" s="5" t="str">
        <f t="shared" si="416"/>
        <v>2016</v>
      </c>
      <c r="V2652" s="5" t="str">
        <f t="shared" si="417"/>
        <v>Jan</v>
      </c>
      <c r="W2652" s="1" t="str">
        <f t="shared" si="418"/>
        <v>2017</v>
      </c>
      <c r="X2652" s="27">
        <f t="shared" si="419"/>
        <v>42763.94131944445</v>
      </c>
    </row>
    <row r="2653" spans="1:24" ht="48" hidden="1" x14ac:dyDescent="0.2">
      <c r="A2653" s="1">
        <v>753</v>
      </c>
      <c r="B2653" s="7" t="s">
        <v>754</v>
      </c>
      <c r="C2653" s="7" t="s">
        <v>4863</v>
      </c>
      <c r="D2653" s="1">
        <v>10000</v>
      </c>
      <c r="E2653" s="1">
        <v>12800</v>
      </c>
      <c r="F2653" s="1" t="s">
        <v>8218</v>
      </c>
      <c r="G2653" s="1" t="s">
        <v>8223</v>
      </c>
      <c r="H2653" s="1" t="s">
        <v>8245</v>
      </c>
      <c r="I2653" s="1">
        <v>1423922991</v>
      </c>
      <c r="J2653" s="1">
        <v>1421330991</v>
      </c>
      <c r="K2653" s="1" t="b">
        <v>0</v>
      </c>
      <c r="L2653" s="1">
        <v>26</v>
      </c>
      <c r="M2653" s="1" t="b">
        <v>1</v>
      </c>
      <c r="N2653" s="1" t="s">
        <v>8273</v>
      </c>
      <c r="O2653" s="28">
        <f t="shared" si="411"/>
        <v>1.28</v>
      </c>
      <c r="P2653" s="29">
        <f t="shared" si="412"/>
        <v>492.30769230769232</v>
      </c>
      <c r="Q2653" s="9" t="str">
        <f t="shared" si="413"/>
        <v>publishing</v>
      </c>
      <c r="R2653" s="26" t="str">
        <f t="shared" si="414"/>
        <v>nonfiction</v>
      </c>
      <c r="S2653" s="27">
        <f t="shared" si="410"/>
        <v>42019.590173611112</v>
      </c>
      <c r="T2653" s="5" t="str">
        <f t="shared" si="415"/>
        <v>Jan</v>
      </c>
      <c r="U2653" s="5" t="str">
        <f t="shared" si="416"/>
        <v>2015</v>
      </c>
      <c r="V2653" s="5" t="str">
        <f t="shared" si="417"/>
        <v>Feb</v>
      </c>
      <c r="W2653" s="1" t="str">
        <f t="shared" si="418"/>
        <v>2015</v>
      </c>
      <c r="X2653" s="27">
        <f t="shared" si="419"/>
        <v>42049.590173611112</v>
      </c>
    </row>
    <row r="2654" spans="1:24" ht="48" hidden="1" x14ac:dyDescent="0.2">
      <c r="A2654" s="1">
        <v>775</v>
      </c>
      <c r="B2654" s="7" t="s">
        <v>776</v>
      </c>
      <c r="C2654" s="7" t="s">
        <v>4885</v>
      </c>
      <c r="D2654" s="1">
        <v>10000</v>
      </c>
      <c r="E2654" s="1">
        <v>170</v>
      </c>
      <c r="F2654" s="1" t="s">
        <v>8220</v>
      </c>
      <c r="G2654" s="1" t="s">
        <v>8223</v>
      </c>
      <c r="H2654" s="1" t="s">
        <v>8245</v>
      </c>
      <c r="I2654" s="1">
        <v>1323998795</v>
      </c>
      <c r="J2654" s="1">
        <v>1321406795</v>
      </c>
      <c r="K2654" s="1" t="b">
        <v>0</v>
      </c>
      <c r="L2654" s="1">
        <v>5</v>
      </c>
      <c r="M2654" s="1" t="b">
        <v>0</v>
      </c>
      <c r="N2654" s="1" t="s">
        <v>8274</v>
      </c>
      <c r="O2654" s="28">
        <f t="shared" si="411"/>
        <v>1.7000000000000001E-2</v>
      </c>
      <c r="P2654" s="29">
        <f t="shared" si="412"/>
        <v>34</v>
      </c>
      <c r="Q2654" s="9" t="str">
        <f t="shared" si="413"/>
        <v>publishing</v>
      </c>
      <c r="R2654" s="26" t="str">
        <f t="shared" si="414"/>
        <v>fiction</v>
      </c>
      <c r="S2654" s="27">
        <f t="shared" si="410"/>
        <v>40863.060127314813</v>
      </c>
      <c r="T2654" s="5" t="str">
        <f t="shared" si="415"/>
        <v>Nov</v>
      </c>
      <c r="U2654" s="5" t="str">
        <f t="shared" si="416"/>
        <v>2011</v>
      </c>
      <c r="V2654" s="5" t="str">
        <f t="shared" si="417"/>
        <v>Dec</v>
      </c>
      <c r="W2654" s="1" t="str">
        <f t="shared" si="418"/>
        <v>2011</v>
      </c>
      <c r="X2654" s="27">
        <f t="shared" si="419"/>
        <v>40893.060127314813</v>
      </c>
    </row>
    <row r="2655" spans="1:24" ht="48" hidden="1" x14ac:dyDescent="0.2">
      <c r="A2655" s="1">
        <v>790</v>
      </c>
      <c r="B2655" s="7" t="s">
        <v>791</v>
      </c>
      <c r="C2655" s="7" t="s">
        <v>4900</v>
      </c>
      <c r="D2655" s="1">
        <v>10000</v>
      </c>
      <c r="E2655" s="1">
        <v>14437.46</v>
      </c>
      <c r="F2655" s="1" t="s">
        <v>8218</v>
      </c>
      <c r="G2655" s="1" t="s">
        <v>8223</v>
      </c>
      <c r="H2655" s="1" t="s">
        <v>8245</v>
      </c>
      <c r="I2655" s="1">
        <v>1359680939</v>
      </c>
      <c r="J2655" s="1">
        <v>1357088939</v>
      </c>
      <c r="K2655" s="1" t="b">
        <v>0</v>
      </c>
      <c r="L2655" s="1">
        <v>156</v>
      </c>
      <c r="M2655" s="1" t="b">
        <v>1</v>
      </c>
      <c r="N2655" s="1" t="s">
        <v>8275</v>
      </c>
      <c r="O2655" s="28">
        <f t="shared" si="411"/>
        <v>1.443746</v>
      </c>
      <c r="P2655" s="29">
        <f t="shared" si="412"/>
        <v>92.547820512820508</v>
      </c>
      <c r="Q2655" s="9" t="str">
        <f t="shared" si="413"/>
        <v>music</v>
      </c>
      <c r="R2655" s="26" t="str">
        <f t="shared" si="414"/>
        <v>rock</v>
      </c>
      <c r="S2655" s="27">
        <f t="shared" si="410"/>
        <v>41276.047905092593</v>
      </c>
      <c r="T2655" s="5" t="str">
        <f t="shared" si="415"/>
        <v>Jan</v>
      </c>
      <c r="U2655" s="5" t="str">
        <f t="shared" si="416"/>
        <v>2013</v>
      </c>
      <c r="V2655" s="5" t="str">
        <f t="shared" si="417"/>
        <v>Feb</v>
      </c>
      <c r="W2655" s="1" t="str">
        <f t="shared" si="418"/>
        <v>2013</v>
      </c>
      <c r="X2655" s="27">
        <f t="shared" si="419"/>
        <v>41306.047905092593</v>
      </c>
    </row>
    <row r="2656" spans="1:24" ht="64" hidden="1" x14ac:dyDescent="0.2">
      <c r="A2656" s="1">
        <v>796</v>
      </c>
      <c r="B2656" s="7" t="s">
        <v>797</v>
      </c>
      <c r="C2656" s="7" t="s">
        <v>4906</v>
      </c>
      <c r="D2656" s="1">
        <v>10000</v>
      </c>
      <c r="E2656" s="1">
        <v>10135</v>
      </c>
      <c r="F2656" s="1" t="s">
        <v>8218</v>
      </c>
      <c r="G2656" s="1" t="s">
        <v>8223</v>
      </c>
      <c r="H2656" s="1" t="s">
        <v>8245</v>
      </c>
      <c r="I2656" s="1">
        <v>1379279400</v>
      </c>
      <c r="J2656" s="1">
        <v>1376687485</v>
      </c>
      <c r="K2656" s="1" t="b">
        <v>0</v>
      </c>
      <c r="L2656" s="1">
        <v>90</v>
      </c>
      <c r="M2656" s="1" t="b">
        <v>1</v>
      </c>
      <c r="N2656" s="1" t="s">
        <v>8275</v>
      </c>
      <c r="O2656" s="28">
        <f t="shared" si="411"/>
        <v>1.0135000000000001</v>
      </c>
      <c r="P2656" s="29">
        <f t="shared" si="412"/>
        <v>112.61111111111111</v>
      </c>
      <c r="Q2656" s="9" t="str">
        <f t="shared" si="413"/>
        <v>music</v>
      </c>
      <c r="R2656" s="26" t="str">
        <f t="shared" si="414"/>
        <v>rock</v>
      </c>
      <c r="S2656" s="27">
        <f t="shared" si="410"/>
        <v>41502.882928240739</v>
      </c>
      <c r="T2656" s="5" t="str">
        <f t="shared" si="415"/>
        <v>Aug</v>
      </c>
      <c r="U2656" s="5" t="str">
        <f t="shared" si="416"/>
        <v>2013</v>
      </c>
      <c r="V2656" s="5" t="str">
        <f t="shared" si="417"/>
        <v>Sep</v>
      </c>
      <c r="W2656" s="1" t="str">
        <f t="shared" si="418"/>
        <v>2013</v>
      </c>
      <c r="X2656" s="27">
        <f t="shared" si="419"/>
        <v>41532.881944444445</v>
      </c>
    </row>
    <row r="2657" spans="1:24" ht="48" hidden="1" x14ac:dyDescent="0.2">
      <c r="A2657" s="1">
        <v>840</v>
      </c>
      <c r="B2657" s="7" t="s">
        <v>841</v>
      </c>
      <c r="C2657" s="7" t="s">
        <v>4950</v>
      </c>
      <c r="D2657" s="1">
        <v>10000</v>
      </c>
      <c r="E2657" s="1">
        <v>12041.66</v>
      </c>
      <c r="F2657" s="1" t="s">
        <v>8218</v>
      </c>
      <c r="G2657" s="1" t="s">
        <v>8223</v>
      </c>
      <c r="H2657" s="1" t="s">
        <v>8245</v>
      </c>
      <c r="I2657" s="1">
        <v>1474694787</v>
      </c>
      <c r="J2657" s="1">
        <v>1472102787</v>
      </c>
      <c r="K2657" s="1" t="b">
        <v>0</v>
      </c>
      <c r="L2657" s="1">
        <v>190</v>
      </c>
      <c r="M2657" s="1" t="b">
        <v>1</v>
      </c>
      <c r="N2657" s="1" t="s">
        <v>8276</v>
      </c>
      <c r="O2657" s="28">
        <f t="shared" si="411"/>
        <v>1.2041660000000001</v>
      </c>
      <c r="P2657" s="29">
        <f t="shared" si="412"/>
        <v>63.37715789473684</v>
      </c>
      <c r="Q2657" s="9" t="str">
        <f t="shared" si="413"/>
        <v>music</v>
      </c>
      <c r="R2657" s="26" t="str">
        <f t="shared" si="414"/>
        <v>metal</v>
      </c>
      <c r="S2657" s="27">
        <f t="shared" si="410"/>
        <v>42607.226701388892</v>
      </c>
      <c r="T2657" s="5" t="str">
        <f t="shared" si="415"/>
        <v>Aug</v>
      </c>
      <c r="U2657" s="5" t="str">
        <f t="shared" si="416"/>
        <v>2016</v>
      </c>
      <c r="V2657" s="5" t="str">
        <f t="shared" si="417"/>
        <v>Sep</v>
      </c>
      <c r="W2657" s="1" t="str">
        <f t="shared" si="418"/>
        <v>2016</v>
      </c>
      <c r="X2657" s="27">
        <f t="shared" si="419"/>
        <v>42637.226701388892</v>
      </c>
    </row>
    <row r="2658" spans="1:24" ht="48" hidden="1" x14ac:dyDescent="0.2">
      <c r="A2658" s="1">
        <v>980</v>
      </c>
      <c r="B2658" s="7" t="s">
        <v>981</v>
      </c>
      <c r="C2658" s="7" t="s">
        <v>5090</v>
      </c>
      <c r="D2658" s="1">
        <v>10000</v>
      </c>
      <c r="E2658" s="1">
        <v>1486</v>
      </c>
      <c r="F2658" s="1" t="s">
        <v>8220</v>
      </c>
      <c r="G2658" s="1" t="s">
        <v>8223</v>
      </c>
      <c r="H2658" s="1" t="s">
        <v>8245</v>
      </c>
      <c r="I2658" s="1">
        <v>1417387322</v>
      </c>
      <c r="J2658" s="1">
        <v>1413495722</v>
      </c>
      <c r="K2658" s="1" t="b">
        <v>0</v>
      </c>
      <c r="L2658" s="1">
        <v>31</v>
      </c>
      <c r="M2658" s="1" t="b">
        <v>0</v>
      </c>
      <c r="N2658" s="1" t="s">
        <v>8272</v>
      </c>
      <c r="O2658" s="28">
        <f t="shared" si="411"/>
        <v>0.14860000000000001</v>
      </c>
      <c r="P2658" s="29">
        <f t="shared" si="412"/>
        <v>47.935483870967744</v>
      </c>
      <c r="Q2658" s="9" t="str">
        <f t="shared" si="413"/>
        <v>technology</v>
      </c>
      <c r="R2658" s="26" t="str">
        <f t="shared" si="414"/>
        <v>wearables</v>
      </c>
      <c r="S2658" s="27">
        <f t="shared" si="410"/>
        <v>41928.904189814813</v>
      </c>
      <c r="T2658" s="5" t="str">
        <f t="shared" si="415"/>
        <v>Oct</v>
      </c>
      <c r="U2658" s="5" t="str">
        <f t="shared" si="416"/>
        <v>2014</v>
      </c>
      <c r="V2658" s="5" t="str">
        <f t="shared" si="417"/>
        <v>Nov</v>
      </c>
      <c r="W2658" s="1" t="str">
        <f t="shared" si="418"/>
        <v>2014</v>
      </c>
      <c r="X2658" s="27">
        <f t="shared" si="419"/>
        <v>41973.945856481485</v>
      </c>
    </row>
    <row r="2659" spans="1:24" ht="80" hidden="1" x14ac:dyDescent="0.2">
      <c r="A2659" s="1">
        <v>984</v>
      </c>
      <c r="B2659" s="7" t="s">
        <v>985</v>
      </c>
      <c r="C2659" s="7" t="s">
        <v>5094</v>
      </c>
      <c r="D2659" s="1">
        <v>10000</v>
      </c>
      <c r="E2659" s="1">
        <v>106</v>
      </c>
      <c r="F2659" s="1" t="s">
        <v>8220</v>
      </c>
      <c r="G2659" s="1" t="s">
        <v>8223</v>
      </c>
      <c r="H2659" s="1" t="s">
        <v>8245</v>
      </c>
      <c r="I2659" s="1">
        <v>1427507208</v>
      </c>
      <c r="J2659" s="1">
        <v>1424918808</v>
      </c>
      <c r="K2659" s="1" t="b">
        <v>0</v>
      </c>
      <c r="L2659" s="1">
        <v>3</v>
      </c>
      <c r="M2659" s="1" t="b">
        <v>0</v>
      </c>
      <c r="N2659" s="1" t="s">
        <v>8272</v>
      </c>
      <c r="O2659" s="28">
        <f t="shared" si="411"/>
        <v>1.06E-2</v>
      </c>
      <c r="P2659" s="29">
        <f t="shared" si="412"/>
        <v>35.333333333333336</v>
      </c>
      <c r="Q2659" s="9" t="str">
        <f t="shared" si="413"/>
        <v>technology</v>
      </c>
      <c r="R2659" s="26" t="str">
        <f t="shared" si="414"/>
        <v>wearables</v>
      </c>
      <c r="S2659" s="27">
        <f t="shared" si="410"/>
        <v>42061.11583333333</v>
      </c>
      <c r="T2659" s="5" t="str">
        <f t="shared" si="415"/>
        <v>Feb</v>
      </c>
      <c r="U2659" s="5" t="str">
        <f t="shared" si="416"/>
        <v>2015</v>
      </c>
      <c r="V2659" s="5" t="str">
        <f t="shared" si="417"/>
        <v>Mar</v>
      </c>
      <c r="W2659" s="1" t="str">
        <f t="shared" si="418"/>
        <v>2015</v>
      </c>
      <c r="X2659" s="27">
        <f t="shared" si="419"/>
        <v>42091.074166666673</v>
      </c>
    </row>
    <row r="2660" spans="1:24" ht="16" hidden="1" x14ac:dyDescent="0.2">
      <c r="A2660" s="1">
        <v>989</v>
      </c>
      <c r="B2660" s="7" t="s">
        <v>990</v>
      </c>
      <c r="C2660" s="7" t="s">
        <v>5099</v>
      </c>
      <c r="D2660" s="1">
        <v>10000</v>
      </c>
      <c r="E2660" s="1">
        <v>1677</v>
      </c>
      <c r="F2660" s="1" t="s">
        <v>8220</v>
      </c>
      <c r="G2660" s="1" t="s">
        <v>8223</v>
      </c>
      <c r="H2660" s="1" t="s">
        <v>8245</v>
      </c>
      <c r="I2660" s="1">
        <v>1475101495</v>
      </c>
      <c r="J2660" s="1">
        <v>1472509495</v>
      </c>
      <c r="K2660" s="1" t="b">
        <v>0</v>
      </c>
      <c r="L2660" s="1">
        <v>32</v>
      </c>
      <c r="M2660" s="1" t="b">
        <v>0</v>
      </c>
      <c r="N2660" s="1" t="s">
        <v>8272</v>
      </c>
      <c r="O2660" s="28">
        <f t="shared" si="411"/>
        <v>0.16769999999999999</v>
      </c>
      <c r="P2660" s="29">
        <f t="shared" si="412"/>
        <v>52.40625</v>
      </c>
      <c r="Q2660" s="9" t="str">
        <f t="shared" si="413"/>
        <v>technology</v>
      </c>
      <c r="R2660" s="26" t="str">
        <f t="shared" si="414"/>
        <v>wearables</v>
      </c>
      <c r="S2660" s="27">
        <f t="shared" si="410"/>
        <v>42611.933969907404</v>
      </c>
      <c r="T2660" s="5" t="str">
        <f t="shared" si="415"/>
        <v>Aug</v>
      </c>
      <c r="U2660" s="5" t="str">
        <f t="shared" si="416"/>
        <v>2016</v>
      </c>
      <c r="V2660" s="5" t="str">
        <f t="shared" si="417"/>
        <v>Sep</v>
      </c>
      <c r="W2660" s="1" t="str">
        <f t="shared" si="418"/>
        <v>2016</v>
      </c>
      <c r="X2660" s="27">
        <f t="shared" si="419"/>
        <v>42641.933969907404</v>
      </c>
    </row>
    <row r="2661" spans="1:24" ht="48" hidden="1" x14ac:dyDescent="0.2">
      <c r="A2661" s="1">
        <v>995</v>
      </c>
      <c r="B2661" s="7" t="s">
        <v>996</v>
      </c>
      <c r="C2661" s="7" t="s">
        <v>5105</v>
      </c>
      <c r="D2661" s="1">
        <v>10000</v>
      </c>
      <c r="E2661" s="1">
        <v>726</v>
      </c>
      <c r="F2661" s="1" t="s">
        <v>8220</v>
      </c>
      <c r="G2661" s="1" t="s">
        <v>8223</v>
      </c>
      <c r="H2661" s="1" t="s">
        <v>8245</v>
      </c>
      <c r="I2661" s="1">
        <v>1417276800</v>
      </c>
      <c r="J2661" s="1">
        <v>1415140480</v>
      </c>
      <c r="K2661" s="1" t="b">
        <v>0</v>
      </c>
      <c r="L2661" s="1">
        <v>9</v>
      </c>
      <c r="M2661" s="1" t="b">
        <v>0</v>
      </c>
      <c r="N2661" s="1" t="s">
        <v>8272</v>
      </c>
      <c r="O2661" s="28">
        <f t="shared" si="411"/>
        <v>7.2599999999999998E-2</v>
      </c>
      <c r="P2661" s="29">
        <f t="shared" si="412"/>
        <v>80.666666666666671</v>
      </c>
      <c r="Q2661" s="9" t="str">
        <f t="shared" si="413"/>
        <v>technology</v>
      </c>
      <c r="R2661" s="26" t="str">
        <f t="shared" si="414"/>
        <v>wearables</v>
      </c>
      <c r="S2661" s="27">
        <f t="shared" si="410"/>
        <v>41947.940740740742</v>
      </c>
      <c r="T2661" s="5" t="str">
        <f t="shared" si="415"/>
        <v>Nov</v>
      </c>
      <c r="U2661" s="5" t="str">
        <f t="shared" si="416"/>
        <v>2014</v>
      </c>
      <c r="V2661" s="5" t="str">
        <f t="shared" si="417"/>
        <v>Nov</v>
      </c>
      <c r="W2661" s="1" t="str">
        <f t="shared" si="418"/>
        <v>2014</v>
      </c>
      <c r="X2661" s="27">
        <f t="shared" si="419"/>
        <v>41972.666666666672</v>
      </c>
    </row>
    <row r="2662" spans="1:24" ht="32" hidden="1" x14ac:dyDescent="0.2">
      <c r="A2662" s="1">
        <v>1014</v>
      </c>
      <c r="B2662" s="7" t="s">
        <v>1015</v>
      </c>
      <c r="C2662" s="7" t="s">
        <v>5124</v>
      </c>
      <c r="D2662" s="1">
        <v>10000</v>
      </c>
      <c r="E2662" s="1">
        <v>3060</v>
      </c>
      <c r="F2662" s="1" t="s">
        <v>8219</v>
      </c>
      <c r="G2662" s="1" t="s">
        <v>8223</v>
      </c>
      <c r="H2662" s="1" t="s">
        <v>8245</v>
      </c>
      <c r="I2662" s="1">
        <v>1420070615</v>
      </c>
      <c r="J2662" s="1">
        <v>1415750615</v>
      </c>
      <c r="K2662" s="1" t="b">
        <v>0</v>
      </c>
      <c r="L2662" s="1">
        <v>16</v>
      </c>
      <c r="M2662" s="1" t="b">
        <v>0</v>
      </c>
      <c r="N2662" s="1" t="s">
        <v>8272</v>
      </c>
      <c r="O2662" s="28">
        <f t="shared" si="411"/>
        <v>0.30599999999999999</v>
      </c>
      <c r="P2662" s="29">
        <f t="shared" si="412"/>
        <v>191.25</v>
      </c>
      <c r="Q2662" s="9" t="str">
        <f t="shared" si="413"/>
        <v>technology</v>
      </c>
      <c r="R2662" s="26" t="str">
        <f t="shared" si="414"/>
        <v>wearables</v>
      </c>
      <c r="S2662" s="27">
        <f t="shared" si="410"/>
        <v>41955.002488425926</v>
      </c>
      <c r="T2662" s="5" t="str">
        <f t="shared" si="415"/>
        <v>Nov</v>
      </c>
      <c r="U2662" s="5" t="str">
        <f t="shared" si="416"/>
        <v>2014</v>
      </c>
      <c r="V2662" s="5" t="str">
        <f t="shared" si="417"/>
        <v>Jan</v>
      </c>
      <c r="W2662" s="1" t="str">
        <f t="shared" si="418"/>
        <v>2015</v>
      </c>
      <c r="X2662" s="27">
        <f t="shared" si="419"/>
        <v>42005.002488425926</v>
      </c>
    </row>
    <row r="2663" spans="1:24" ht="48" hidden="1" x14ac:dyDescent="0.2">
      <c r="A2663" s="1">
        <v>1028</v>
      </c>
      <c r="B2663" s="7" t="s">
        <v>1029</v>
      </c>
      <c r="C2663" s="7" t="s">
        <v>5138</v>
      </c>
      <c r="D2663" s="1">
        <v>10000</v>
      </c>
      <c r="E2663" s="1">
        <v>11727</v>
      </c>
      <c r="F2663" s="1" t="s">
        <v>8218</v>
      </c>
      <c r="G2663" s="1" t="s">
        <v>8224</v>
      </c>
      <c r="H2663" s="1" t="s">
        <v>8246</v>
      </c>
      <c r="I2663" s="1">
        <v>1488830400</v>
      </c>
      <c r="J2663" s="1">
        <v>1484924605</v>
      </c>
      <c r="K2663" s="1" t="b">
        <v>1</v>
      </c>
      <c r="L2663" s="1">
        <v>255</v>
      </c>
      <c r="M2663" s="1" t="b">
        <v>1</v>
      </c>
      <c r="N2663" s="1" t="s">
        <v>8279</v>
      </c>
      <c r="O2663" s="28">
        <f t="shared" si="411"/>
        <v>1.1727000000000001</v>
      </c>
      <c r="P2663" s="29">
        <f t="shared" si="412"/>
        <v>45.988235294117644</v>
      </c>
      <c r="Q2663" s="9" t="str">
        <f t="shared" si="413"/>
        <v>music</v>
      </c>
      <c r="R2663" s="26" t="str">
        <f t="shared" si="414"/>
        <v>electronic music</v>
      </c>
      <c r="S2663" s="27">
        <f t="shared" si="410"/>
        <v>42755.627372685187</v>
      </c>
      <c r="T2663" s="5" t="str">
        <f t="shared" si="415"/>
        <v>Jan</v>
      </c>
      <c r="U2663" s="5" t="str">
        <f t="shared" si="416"/>
        <v>2017</v>
      </c>
      <c r="V2663" s="5" t="str">
        <f t="shared" si="417"/>
        <v>Mar</v>
      </c>
      <c r="W2663" s="1" t="str">
        <f t="shared" si="418"/>
        <v>2017</v>
      </c>
      <c r="X2663" s="27">
        <f t="shared" si="419"/>
        <v>42800.833333333328</v>
      </c>
    </row>
    <row r="2664" spans="1:24" ht="32" hidden="1" x14ac:dyDescent="0.2">
      <c r="A2664" s="1">
        <v>1029</v>
      </c>
      <c r="B2664" s="7" t="s">
        <v>1030</v>
      </c>
      <c r="C2664" s="7" t="s">
        <v>5139</v>
      </c>
      <c r="D2664" s="1">
        <v>10000</v>
      </c>
      <c r="E2664" s="1">
        <v>11176</v>
      </c>
      <c r="F2664" s="1" t="s">
        <v>8218</v>
      </c>
      <c r="G2664" s="1" t="s">
        <v>8234</v>
      </c>
      <c r="H2664" s="1" t="s">
        <v>8254</v>
      </c>
      <c r="I2664" s="1">
        <v>1428184740</v>
      </c>
      <c r="J2664" s="1">
        <v>1423501507</v>
      </c>
      <c r="K2664" s="1" t="b">
        <v>0</v>
      </c>
      <c r="L2664" s="1">
        <v>141</v>
      </c>
      <c r="M2664" s="1" t="b">
        <v>1</v>
      </c>
      <c r="N2664" s="1" t="s">
        <v>8279</v>
      </c>
      <c r="O2664" s="28">
        <f t="shared" si="411"/>
        <v>1.1175999999999999</v>
      </c>
      <c r="P2664" s="29">
        <f t="shared" si="412"/>
        <v>79.262411347517727</v>
      </c>
      <c r="Q2664" s="9" t="str">
        <f t="shared" si="413"/>
        <v>music</v>
      </c>
      <c r="R2664" s="26" t="str">
        <f t="shared" si="414"/>
        <v>electronic music</v>
      </c>
      <c r="S2664" s="27">
        <f t="shared" si="410"/>
        <v>42044.711886574078</v>
      </c>
      <c r="T2664" s="5" t="str">
        <f t="shared" si="415"/>
        <v>Feb</v>
      </c>
      <c r="U2664" s="5" t="str">
        <f t="shared" si="416"/>
        <v>2015</v>
      </c>
      <c r="V2664" s="5" t="str">
        <f t="shared" si="417"/>
        <v>Apr</v>
      </c>
      <c r="W2664" s="1" t="str">
        <f t="shared" si="418"/>
        <v>2015</v>
      </c>
      <c r="X2664" s="27">
        <f t="shared" si="419"/>
        <v>42098.915972222225</v>
      </c>
    </row>
    <row r="2665" spans="1:24" ht="48" hidden="1" x14ac:dyDescent="0.2">
      <c r="A2665" s="1">
        <v>1031</v>
      </c>
      <c r="B2665" s="7" t="s">
        <v>1032</v>
      </c>
      <c r="C2665" s="7" t="s">
        <v>5141</v>
      </c>
      <c r="D2665" s="1">
        <v>10000</v>
      </c>
      <c r="E2665" s="1">
        <v>10740</v>
      </c>
      <c r="F2665" s="1" t="s">
        <v>8218</v>
      </c>
      <c r="G2665" s="1" t="s">
        <v>8223</v>
      </c>
      <c r="H2665" s="1" t="s">
        <v>8245</v>
      </c>
      <c r="I2665" s="1">
        <v>1450290010</v>
      </c>
      <c r="J2665" s="1">
        <v>1447698010</v>
      </c>
      <c r="K2665" s="1" t="b">
        <v>0</v>
      </c>
      <c r="L2665" s="1">
        <v>99</v>
      </c>
      <c r="M2665" s="1" t="b">
        <v>1</v>
      </c>
      <c r="N2665" s="1" t="s">
        <v>8279</v>
      </c>
      <c r="O2665" s="28">
        <f t="shared" si="411"/>
        <v>1.0740000000000001</v>
      </c>
      <c r="P2665" s="29">
        <f t="shared" si="412"/>
        <v>108.48484848484848</v>
      </c>
      <c r="Q2665" s="9" t="str">
        <f t="shared" si="413"/>
        <v>music</v>
      </c>
      <c r="R2665" s="26" t="str">
        <f t="shared" si="414"/>
        <v>electronic music</v>
      </c>
      <c r="S2665" s="27">
        <f t="shared" si="410"/>
        <v>42324.764004629629</v>
      </c>
      <c r="T2665" s="5" t="str">
        <f t="shared" si="415"/>
        <v>Nov</v>
      </c>
      <c r="U2665" s="5" t="str">
        <f t="shared" si="416"/>
        <v>2015</v>
      </c>
      <c r="V2665" s="5" t="str">
        <f t="shared" si="417"/>
        <v>Dec</v>
      </c>
      <c r="W2665" s="1" t="str">
        <f t="shared" si="418"/>
        <v>2015</v>
      </c>
      <c r="X2665" s="27">
        <f t="shared" si="419"/>
        <v>42354.764004629629</v>
      </c>
    </row>
    <row r="2666" spans="1:24" ht="48" hidden="1" x14ac:dyDescent="0.2">
      <c r="A2666" s="1">
        <v>1045</v>
      </c>
      <c r="B2666" s="7" t="s">
        <v>1046</v>
      </c>
      <c r="C2666" s="7" t="s">
        <v>5155</v>
      </c>
      <c r="D2666" s="1">
        <v>10000</v>
      </c>
      <c r="E2666" s="1">
        <v>266</v>
      </c>
      <c r="F2666" s="1" t="s">
        <v>8219</v>
      </c>
      <c r="G2666" s="1" t="s">
        <v>8223</v>
      </c>
      <c r="H2666" s="1" t="s">
        <v>8245</v>
      </c>
      <c r="I2666" s="1">
        <v>1408827550</v>
      </c>
      <c r="J2666" s="1">
        <v>1406235550</v>
      </c>
      <c r="K2666" s="1" t="b">
        <v>0</v>
      </c>
      <c r="L2666" s="1">
        <v>8</v>
      </c>
      <c r="M2666" s="1" t="b">
        <v>0</v>
      </c>
      <c r="N2666" s="1" t="s">
        <v>8280</v>
      </c>
      <c r="O2666" s="28">
        <f t="shared" si="411"/>
        <v>2.6599999999999999E-2</v>
      </c>
      <c r="P2666" s="29">
        <f t="shared" si="412"/>
        <v>33.25</v>
      </c>
      <c r="Q2666" s="9" t="str">
        <f t="shared" si="413"/>
        <v>journalism</v>
      </c>
      <c r="R2666" s="26" t="str">
        <f t="shared" si="414"/>
        <v>audio</v>
      </c>
      <c r="S2666" s="27">
        <f t="shared" si="410"/>
        <v>41844.874421296299</v>
      </c>
      <c r="T2666" s="5" t="str">
        <f t="shared" si="415"/>
        <v>Jul</v>
      </c>
      <c r="U2666" s="5" t="str">
        <f t="shared" si="416"/>
        <v>2014</v>
      </c>
      <c r="V2666" s="5" t="str">
        <f t="shared" si="417"/>
        <v>Aug</v>
      </c>
      <c r="W2666" s="1" t="str">
        <f t="shared" si="418"/>
        <v>2014</v>
      </c>
      <c r="X2666" s="27">
        <f t="shared" si="419"/>
        <v>41874.874421296299</v>
      </c>
    </row>
    <row r="2667" spans="1:24" ht="48" hidden="1" x14ac:dyDescent="0.2">
      <c r="A2667" s="1">
        <v>1056</v>
      </c>
      <c r="B2667" s="7" t="s">
        <v>1057</v>
      </c>
      <c r="C2667" s="7" t="s">
        <v>5166</v>
      </c>
      <c r="D2667" s="1">
        <v>10000</v>
      </c>
      <c r="E2667" s="1">
        <v>0</v>
      </c>
      <c r="F2667" s="1" t="s">
        <v>8219</v>
      </c>
      <c r="G2667" s="1" t="s">
        <v>8223</v>
      </c>
      <c r="H2667" s="1" t="s">
        <v>8245</v>
      </c>
      <c r="I2667" s="1">
        <v>1429892177</v>
      </c>
      <c r="J2667" s="1">
        <v>1424711777</v>
      </c>
      <c r="K2667" s="1" t="b">
        <v>0</v>
      </c>
      <c r="L2667" s="1">
        <v>0</v>
      </c>
      <c r="M2667" s="1" t="b">
        <v>0</v>
      </c>
      <c r="N2667" s="1" t="s">
        <v>8280</v>
      </c>
      <c r="O2667" s="28">
        <f t="shared" si="411"/>
        <v>0</v>
      </c>
      <c r="P2667" s="29">
        <f t="shared" si="412"/>
        <v>0</v>
      </c>
      <c r="Q2667" s="9" t="str">
        <f t="shared" si="413"/>
        <v>journalism</v>
      </c>
      <c r="R2667" s="26" t="str">
        <f t="shared" si="414"/>
        <v>audio</v>
      </c>
      <c r="S2667" s="27">
        <f t="shared" si="410"/>
        <v>42058.719641203701</v>
      </c>
      <c r="T2667" s="5" t="str">
        <f t="shared" si="415"/>
        <v>Feb</v>
      </c>
      <c r="U2667" s="5" t="str">
        <f t="shared" si="416"/>
        <v>2015</v>
      </c>
      <c r="V2667" s="5" t="str">
        <f t="shared" si="417"/>
        <v>Apr</v>
      </c>
      <c r="W2667" s="1" t="str">
        <f t="shared" si="418"/>
        <v>2015</v>
      </c>
      <c r="X2667" s="27">
        <f t="shared" si="419"/>
        <v>42118.677974537044</v>
      </c>
    </row>
    <row r="2668" spans="1:24" ht="48" hidden="1" x14ac:dyDescent="0.2">
      <c r="A2668" s="1">
        <v>1057</v>
      </c>
      <c r="B2668" s="7" t="s">
        <v>1058</v>
      </c>
      <c r="C2668" s="7" t="s">
        <v>5167</v>
      </c>
      <c r="D2668" s="1">
        <v>10000</v>
      </c>
      <c r="E2668" s="1">
        <v>0</v>
      </c>
      <c r="F2668" s="1" t="s">
        <v>8219</v>
      </c>
      <c r="G2668" s="1" t="s">
        <v>8223</v>
      </c>
      <c r="H2668" s="1" t="s">
        <v>8245</v>
      </c>
      <c r="I2668" s="1">
        <v>1480888483</v>
      </c>
      <c r="J2668" s="1">
        <v>1478292883</v>
      </c>
      <c r="K2668" s="1" t="b">
        <v>0</v>
      </c>
      <c r="L2668" s="1">
        <v>0</v>
      </c>
      <c r="M2668" s="1" t="b">
        <v>0</v>
      </c>
      <c r="N2668" s="1" t="s">
        <v>8280</v>
      </c>
      <c r="O2668" s="28">
        <f t="shared" si="411"/>
        <v>0</v>
      </c>
      <c r="P2668" s="29">
        <f t="shared" si="412"/>
        <v>0</v>
      </c>
      <c r="Q2668" s="9" t="str">
        <f t="shared" si="413"/>
        <v>journalism</v>
      </c>
      <c r="R2668" s="26" t="str">
        <f t="shared" si="414"/>
        <v>audio</v>
      </c>
      <c r="S2668" s="27">
        <f t="shared" si="410"/>
        <v>42678.871331018512</v>
      </c>
      <c r="T2668" s="5" t="str">
        <f t="shared" si="415"/>
        <v>Nov</v>
      </c>
      <c r="U2668" s="5" t="str">
        <f t="shared" si="416"/>
        <v>2016</v>
      </c>
      <c r="V2668" s="5" t="str">
        <f t="shared" si="417"/>
        <v>Dec</v>
      </c>
      <c r="W2668" s="1" t="str">
        <f t="shared" si="418"/>
        <v>2016</v>
      </c>
      <c r="X2668" s="27">
        <f t="shared" si="419"/>
        <v>42708.912997685184</v>
      </c>
    </row>
    <row r="2669" spans="1:24" ht="48" hidden="1" x14ac:dyDescent="0.2">
      <c r="A2669" s="1">
        <v>1070</v>
      </c>
      <c r="B2669" s="7" t="s">
        <v>1071</v>
      </c>
      <c r="C2669" s="7" t="s">
        <v>5180</v>
      </c>
      <c r="D2669" s="1">
        <v>10000</v>
      </c>
      <c r="E2669" s="1">
        <v>70</v>
      </c>
      <c r="F2669" s="1" t="s">
        <v>8220</v>
      </c>
      <c r="G2669" s="1" t="s">
        <v>8223</v>
      </c>
      <c r="H2669" s="1" t="s">
        <v>8245</v>
      </c>
      <c r="I2669" s="1">
        <v>1349050622</v>
      </c>
      <c r="J2669" s="1">
        <v>1347322622</v>
      </c>
      <c r="K2669" s="1" t="b">
        <v>0</v>
      </c>
      <c r="L2669" s="1">
        <v>2</v>
      </c>
      <c r="M2669" s="1" t="b">
        <v>0</v>
      </c>
      <c r="N2669" s="1" t="s">
        <v>8281</v>
      </c>
      <c r="O2669" s="28">
        <f t="shared" si="411"/>
        <v>7.0000000000000001E-3</v>
      </c>
      <c r="P2669" s="29">
        <f t="shared" si="412"/>
        <v>35</v>
      </c>
      <c r="Q2669" s="9" t="str">
        <f t="shared" si="413"/>
        <v>games</v>
      </c>
      <c r="R2669" s="26" t="str">
        <f t="shared" si="414"/>
        <v>video games</v>
      </c>
      <c r="S2669" s="27">
        <f t="shared" si="410"/>
        <v>41163.011828703704</v>
      </c>
      <c r="T2669" s="5" t="str">
        <f t="shared" si="415"/>
        <v>Sep</v>
      </c>
      <c r="U2669" s="5" t="str">
        <f t="shared" si="416"/>
        <v>2012</v>
      </c>
      <c r="V2669" s="5" t="str">
        <f t="shared" si="417"/>
        <v>Oct</v>
      </c>
      <c r="W2669" s="1" t="str">
        <f t="shared" si="418"/>
        <v>2012</v>
      </c>
      <c r="X2669" s="27">
        <f t="shared" si="419"/>
        <v>41183.011828703704</v>
      </c>
    </row>
    <row r="2670" spans="1:24" ht="32" hidden="1" x14ac:dyDescent="0.2">
      <c r="A2670" s="1">
        <v>1082</v>
      </c>
      <c r="B2670" s="7" t="s">
        <v>1083</v>
      </c>
      <c r="C2670" s="7" t="s">
        <v>5192</v>
      </c>
      <c r="D2670" s="1">
        <v>10000</v>
      </c>
      <c r="E2670" s="1">
        <v>56</v>
      </c>
      <c r="F2670" s="1" t="s">
        <v>8220</v>
      </c>
      <c r="G2670" s="1" t="s">
        <v>8223</v>
      </c>
      <c r="H2670" s="1" t="s">
        <v>8245</v>
      </c>
      <c r="I2670" s="1">
        <v>1344635088</v>
      </c>
      <c r="J2670" s="1">
        <v>1342043088</v>
      </c>
      <c r="K2670" s="1" t="b">
        <v>0</v>
      </c>
      <c r="L2670" s="1">
        <v>3</v>
      </c>
      <c r="M2670" s="1" t="b">
        <v>0</v>
      </c>
      <c r="N2670" s="1" t="s">
        <v>8281</v>
      </c>
      <c r="O2670" s="28">
        <f t="shared" si="411"/>
        <v>5.5999999999999999E-3</v>
      </c>
      <c r="P2670" s="29">
        <f t="shared" si="412"/>
        <v>18.666666666666668</v>
      </c>
      <c r="Q2670" s="9" t="str">
        <f t="shared" si="413"/>
        <v>games</v>
      </c>
      <c r="R2670" s="26" t="str">
        <f t="shared" si="414"/>
        <v>video games</v>
      </c>
      <c r="S2670" s="27">
        <f t="shared" si="410"/>
        <v>41101.906111111115</v>
      </c>
      <c r="T2670" s="5" t="str">
        <f t="shared" si="415"/>
        <v>Jul</v>
      </c>
      <c r="U2670" s="5" t="str">
        <f t="shared" si="416"/>
        <v>2012</v>
      </c>
      <c r="V2670" s="5" t="str">
        <f t="shared" si="417"/>
        <v>Aug</v>
      </c>
      <c r="W2670" s="1" t="str">
        <f t="shared" si="418"/>
        <v>2012</v>
      </c>
      <c r="X2670" s="27">
        <f t="shared" si="419"/>
        <v>41131.906111111115</v>
      </c>
    </row>
    <row r="2671" spans="1:24" ht="64" hidden="1" x14ac:dyDescent="0.2">
      <c r="A2671" s="1">
        <v>1107</v>
      </c>
      <c r="B2671" s="7" t="s">
        <v>1108</v>
      </c>
      <c r="C2671" s="7" t="s">
        <v>5217</v>
      </c>
      <c r="D2671" s="1">
        <v>10000</v>
      </c>
      <c r="E2671" s="1">
        <v>0</v>
      </c>
      <c r="F2671" s="1" t="s">
        <v>8220</v>
      </c>
      <c r="G2671" s="1" t="s">
        <v>8223</v>
      </c>
      <c r="H2671" s="1" t="s">
        <v>8245</v>
      </c>
      <c r="I2671" s="1">
        <v>1406148024</v>
      </c>
      <c r="J2671" s="1">
        <v>1403556024</v>
      </c>
      <c r="K2671" s="1" t="b">
        <v>0</v>
      </c>
      <c r="L2671" s="1">
        <v>0</v>
      </c>
      <c r="M2671" s="1" t="b">
        <v>0</v>
      </c>
      <c r="N2671" s="1" t="s">
        <v>8281</v>
      </c>
      <c r="O2671" s="28">
        <f t="shared" si="411"/>
        <v>0</v>
      </c>
      <c r="P2671" s="29">
        <f t="shared" si="412"/>
        <v>0</v>
      </c>
      <c r="Q2671" s="9" t="str">
        <f t="shared" si="413"/>
        <v>games</v>
      </c>
      <c r="R2671" s="26" t="str">
        <f t="shared" si="414"/>
        <v>video games</v>
      </c>
      <c r="S2671" s="27">
        <f t="shared" si="410"/>
        <v>41813.861388888887</v>
      </c>
      <c r="T2671" s="5" t="str">
        <f t="shared" si="415"/>
        <v>Jun</v>
      </c>
      <c r="U2671" s="5" t="str">
        <f t="shared" si="416"/>
        <v>2014</v>
      </c>
      <c r="V2671" s="5" t="str">
        <f t="shared" si="417"/>
        <v>Jul</v>
      </c>
      <c r="W2671" s="1" t="str">
        <f t="shared" si="418"/>
        <v>2014</v>
      </c>
      <c r="X2671" s="27">
        <f t="shared" si="419"/>
        <v>41843.861388888887</v>
      </c>
    </row>
    <row r="2672" spans="1:24" ht="48" hidden="1" x14ac:dyDescent="0.2">
      <c r="A2672" s="1">
        <v>1109</v>
      </c>
      <c r="B2672" s="7" t="s">
        <v>1110</v>
      </c>
      <c r="C2672" s="7" t="s">
        <v>5219</v>
      </c>
      <c r="D2672" s="1">
        <v>10000</v>
      </c>
      <c r="E2672" s="1">
        <v>45</v>
      </c>
      <c r="F2672" s="1" t="s">
        <v>8220</v>
      </c>
      <c r="G2672" s="1" t="s">
        <v>8223</v>
      </c>
      <c r="H2672" s="1" t="s">
        <v>8245</v>
      </c>
      <c r="I2672" s="1">
        <v>1479495790</v>
      </c>
      <c r="J2672" s="1">
        <v>1476900190</v>
      </c>
      <c r="K2672" s="1" t="b">
        <v>0</v>
      </c>
      <c r="L2672" s="1">
        <v>3</v>
      </c>
      <c r="M2672" s="1" t="b">
        <v>0</v>
      </c>
      <c r="N2672" s="1" t="s">
        <v>8281</v>
      </c>
      <c r="O2672" s="28">
        <f t="shared" si="411"/>
        <v>4.4999999999999997E-3</v>
      </c>
      <c r="P2672" s="29">
        <f t="shared" si="412"/>
        <v>15</v>
      </c>
      <c r="Q2672" s="9" t="str">
        <f t="shared" si="413"/>
        <v>games</v>
      </c>
      <c r="R2672" s="26" t="str">
        <f t="shared" si="414"/>
        <v>video games</v>
      </c>
      <c r="S2672" s="27">
        <f t="shared" ref="S2672:S2735" si="420">(((J2672/60)/60)/24)+DATE(1970,1,1)</f>
        <v>42662.752199074079</v>
      </c>
      <c r="T2672" s="5" t="str">
        <f t="shared" si="415"/>
        <v>Oct</v>
      </c>
      <c r="U2672" s="5" t="str">
        <f t="shared" si="416"/>
        <v>2016</v>
      </c>
      <c r="V2672" s="5" t="str">
        <f t="shared" si="417"/>
        <v>Nov</v>
      </c>
      <c r="W2672" s="1" t="str">
        <f t="shared" si="418"/>
        <v>2016</v>
      </c>
      <c r="X2672" s="27">
        <f t="shared" si="419"/>
        <v>42692.793865740736</v>
      </c>
    </row>
    <row r="2673" spans="1:24" ht="48" hidden="1" x14ac:dyDescent="0.2">
      <c r="A2673" s="1">
        <v>1132</v>
      </c>
      <c r="B2673" s="7" t="s">
        <v>1133</v>
      </c>
      <c r="C2673" s="7" t="s">
        <v>5242</v>
      </c>
      <c r="D2673" s="1">
        <v>10000</v>
      </c>
      <c r="E2673" s="1">
        <v>1438</v>
      </c>
      <c r="F2673" s="1" t="s">
        <v>8220</v>
      </c>
      <c r="G2673" s="1" t="s">
        <v>8228</v>
      </c>
      <c r="H2673" s="1" t="s">
        <v>8250</v>
      </c>
      <c r="I2673" s="1">
        <v>1483238771</v>
      </c>
      <c r="J2673" s="1">
        <v>1480646771</v>
      </c>
      <c r="K2673" s="1" t="b">
        <v>0</v>
      </c>
      <c r="L2673" s="1">
        <v>13</v>
      </c>
      <c r="M2673" s="1" t="b">
        <v>0</v>
      </c>
      <c r="N2673" s="1" t="s">
        <v>8282</v>
      </c>
      <c r="O2673" s="28">
        <f t="shared" si="411"/>
        <v>0.14380000000000001</v>
      </c>
      <c r="P2673" s="29">
        <f t="shared" si="412"/>
        <v>110.61538461538461</v>
      </c>
      <c r="Q2673" s="9" t="str">
        <f t="shared" si="413"/>
        <v>games</v>
      </c>
      <c r="R2673" s="26" t="str">
        <f t="shared" si="414"/>
        <v>mobile games</v>
      </c>
      <c r="S2673" s="27">
        <f t="shared" si="420"/>
        <v>42706.115405092598</v>
      </c>
      <c r="T2673" s="5" t="str">
        <f t="shared" si="415"/>
        <v>Dec</v>
      </c>
      <c r="U2673" s="5" t="str">
        <f t="shared" si="416"/>
        <v>2016</v>
      </c>
      <c r="V2673" s="5" t="str">
        <f t="shared" si="417"/>
        <v>Jan</v>
      </c>
      <c r="W2673" s="1" t="str">
        <f t="shared" si="418"/>
        <v>2017</v>
      </c>
      <c r="X2673" s="27">
        <f t="shared" si="419"/>
        <v>42736.115405092598</v>
      </c>
    </row>
    <row r="2674" spans="1:24" ht="48" hidden="1" x14ac:dyDescent="0.2">
      <c r="A2674" s="1">
        <v>1157</v>
      </c>
      <c r="B2674" s="7" t="s">
        <v>1158</v>
      </c>
      <c r="C2674" s="7" t="s">
        <v>5267</v>
      </c>
      <c r="D2674" s="1">
        <v>10000</v>
      </c>
      <c r="E2674" s="1">
        <v>151</v>
      </c>
      <c r="F2674" s="1" t="s">
        <v>8220</v>
      </c>
      <c r="G2674" s="1" t="s">
        <v>8223</v>
      </c>
      <c r="H2674" s="1" t="s">
        <v>8245</v>
      </c>
      <c r="I2674" s="1">
        <v>1417795480</v>
      </c>
      <c r="J2674" s="1">
        <v>1412607880</v>
      </c>
      <c r="K2674" s="1" t="b">
        <v>0</v>
      </c>
      <c r="L2674" s="1">
        <v>3</v>
      </c>
      <c r="M2674" s="1" t="b">
        <v>0</v>
      </c>
      <c r="N2674" s="1" t="s">
        <v>8283</v>
      </c>
      <c r="O2674" s="28">
        <f t="shared" si="411"/>
        <v>1.5100000000000001E-2</v>
      </c>
      <c r="P2674" s="29">
        <f t="shared" si="412"/>
        <v>50.333333333333336</v>
      </c>
      <c r="Q2674" s="9" t="str">
        <f t="shared" si="413"/>
        <v>food</v>
      </c>
      <c r="R2674" s="26" t="str">
        <f t="shared" si="414"/>
        <v>food trucks</v>
      </c>
      <c r="S2674" s="27">
        <f t="shared" si="420"/>
        <v>41918.628240740742</v>
      </c>
      <c r="T2674" s="5" t="str">
        <f t="shared" si="415"/>
        <v>Oct</v>
      </c>
      <c r="U2674" s="5" t="str">
        <f t="shared" si="416"/>
        <v>2014</v>
      </c>
      <c r="V2674" s="5" t="str">
        <f t="shared" si="417"/>
        <v>Dec</v>
      </c>
      <c r="W2674" s="1" t="str">
        <f t="shared" si="418"/>
        <v>2014</v>
      </c>
      <c r="X2674" s="27">
        <f t="shared" si="419"/>
        <v>41978.669907407413</v>
      </c>
    </row>
    <row r="2675" spans="1:24" ht="64" hidden="1" x14ac:dyDescent="0.2">
      <c r="A2675" s="1">
        <v>1164</v>
      </c>
      <c r="B2675" s="7" t="s">
        <v>1165</v>
      </c>
      <c r="C2675" s="7" t="s">
        <v>5274</v>
      </c>
      <c r="D2675" s="1">
        <v>10000</v>
      </c>
      <c r="E2675" s="1">
        <v>0</v>
      </c>
      <c r="F2675" s="1" t="s">
        <v>8220</v>
      </c>
      <c r="G2675" s="1" t="s">
        <v>8223</v>
      </c>
      <c r="H2675" s="1" t="s">
        <v>8245</v>
      </c>
      <c r="I2675" s="1">
        <v>1466270582</v>
      </c>
      <c r="J2675" s="1">
        <v>1463678582</v>
      </c>
      <c r="K2675" s="1" t="b">
        <v>0</v>
      </c>
      <c r="L2675" s="1">
        <v>0</v>
      </c>
      <c r="M2675" s="1" t="b">
        <v>0</v>
      </c>
      <c r="N2675" s="1" t="s">
        <v>8283</v>
      </c>
      <c r="O2675" s="28">
        <f t="shared" si="411"/>
        <v>0</v>
      </c>
      <c r="P2675" s="29">
        <f t="shared" si="412"/>
        <v>0</v>
      </c>
      <c r="Q2675" s="9" t="str">
        <f t="shared" si="413"/>
        <v>food</v>
      </c>
      <c r="R2675" s="26" t="str">
        <f t="shared" si="414"/>
        <v>food trucks</v>
      </c>
      <c r="S2675" s="27">
        <f t="shared" si="420"/>
        <v>42509.724328703705</v>
      </c>
      <c r="T2675" s="5" t="str">
        <f t="shared" si="415"/>
        <v>May</v>
      </c>
      <c r="U2675" s="5" t="str">
        <f t="shared" si="416"/>
        <v>2016</v>
      </c>
      <c r="V2675" s="5" t="str">
        <f t="shared" si="417"/>
        <v>Jun</v>
      </c>
      <c r="W2675" s="1" t="str">
        <f t="shared" si="418"/>
        <v>2016</v>
      </c>
      <c r="X2675" s="27">
        <f t="shared" si="419"/>
        <v>42539.724328703705</v>
      </c>
    </row>
    <row r="2676" spans="1:24" ht="48" hidden="1" x14ac:dyDescent="0.2">
      <c r="A2676" s="1">
        <v>1165</v>
      </c>
      <c r="B2676" s="7" t="s">
        <v>1166</v>
      </c>
      <c r="C2676" s="7" t="s">
        <v>5275</v>
      </c>
      <c r="D2676" s="1">
        <v>10000</v>
      </c>
      <c r="E2676" s="1">
        <v>2070.5</v>
      </c>
      <c r="F2676" s="1" t="s">
        <v>8220</v>
      </c>
      <c r="G2676" s="1" t="s">
        <v>8223</v>
      </c>
      <c r="H2676" s="1" t="s">
        <v>8245</v>
      </c>
      <c r="I2676" s="1">
        <v>1404623330</v>
      </c>
      <c r="J2676" s="1">
        <v>1401685730</v>
      </c>
      <c r="K2676" s="1" t="b">
        <v>0</v>
      </c>
      <c r="L2676" s="1">
        <v>25</v>
      </c>
      <c r="M2676" s="1" t="b">
        <v>0</v>
      </c>
      <c r="N2676" s="1" t="s">
        <v>8283</v>
      </c>
      <c r="O2676" s="28">
        <f t="shared" si="411"/>
        <v>0.20705000000000001</v>
      </c>
      <c r="P2676" s="29">
        <f t="shared" si="412"/>
        <v>82.82</v>
      </c>
      <c r="Q2676" s="9" t="str">
        <f t="shared" si="413"/>
        <v>food</v>
      </c>
      <c r="R2676" s="26" t="str">
        <f t="shared" si="414"/>
        <v>food trucks</v>
      </c>
      <c r="S2676" s="27">
        <f t="shared" si="420"/>
        <v>41792.214467592588</v>
      </c>
      <c r="T2676" s="5" t="str">
        <f t="shared" si="415"/>
        <v>Jun</v>
      </c>
      <c r="U2676" s="5" t="str">
        <f t="shared" si="416"/>
        <v>2014</v>
      </c>
      <c r="V2676" s="5" t="str">
        <f t="shared" si="417"/>
        <v>Jul</v>
      </c>
      <c r="W2676" s="1" t="str">
        <f t="shared" si="418"/>
        <v>2014</v>
      </c>
      <c r="X2676" s="27">
        <f t="shared" si="419"/>
        <v>41826.214467592588</v>
      </c>
    </row>
    <row r="2677" spans="1:24" ht="48" hidden="1" x14ac:dyDescent="0.2">
      <c r="A2677" s="1">
        <v>1169</v>
      </c>
      <c r="B2677" s="7" t="s">
        <v>1170</v>
      </c>
      <c r="C2677" s="7" t="s">
        <v>5279</v>
      </c>
      <c r="D2677" s="1">
        <v>10000</v>
      </c>
      <c r="E2677" s="1">
        <v>17</v>
      </c>
      <c r="F2677" s="1" t="s">
        <v>8220</v>
      </c>
      <c r="G2677" s="1" t="s">
        <v>8223</v>
      </c>
      <c r="H2677" s="1" t="s">
        <v>8245</v>
      </c>
      <c r="I2677" s="1">
        <v>1424593763</v>
      </c>
      <c r="J2677" s="1">
        <v>1422001763</v>
      </c>
      <c r="K2677" s="1" t="b">
        <v>0</v>
      </c>
      <c r="L2677" s="1">
        <v>3</v>
      </c>
      <c r="M2677" s="1" t="b">
        <v>0</v>
      </c>
      <c r="N2677" s="1" t="s">
        <v>8283</v>
      </c>
      <c r="O2677" s="28">
        <f t="shared" si="411"/>
        <v>1.6999999999999999E-3</v>
      </c>
      <c r="P2677" s="29">
        <f t="shared" si="412"/>
        <v>5.666666666666667</v>
      </c>
      <c r="Q2677" s="9" t="str">
        <f t="shared" si="413"/>
        <v>food</v>
      </c>
      <c r="R2677" s="26" t="str">
        <f t="shared" si="414"/>
        <v>food trucks</v>
      </c>
      <c r="S2677" s="27">
        <f t="shared" si="420"/>
        <v>42027.353738425925</v>
      </c>
      <c r="T2677" s="5" t="str">
        <f t="shared" si="415"/>
        <v>Jan</v>
      </c>
      <c r="U2677" s="5" t="str">
        <f t="shared" si="416"/>
        <v>2015</v>
      </c>
      <c r="V2677" s="5" t="str">
        <f t="shared" si="417"/>
        <v>Feb</v>
      </c>
      <c r="W2677" s="1" t="str">
        <f t="shared" si="418"/>
        <v>2015</v>
      </c>
      <c r="X2677" s="27">
        <f t="shared" si="419"/>
        <v>42057.353738425925</v>
      </c>
    </row>
    <row r="2678" spans="1:24" ht="64" hidden="1" x14ac:dyDescent="0.2">
      <c r="A2678" s="1">
        <v>1195</v>
      </c>
      <c r="B2678" s="7" t="s">
        <v>1196</v>
      </c>
      <c r="C2678" s="7" t="s">
        <v>5305</v>
      </c>
      <c r="D2678" s="1">
        <v>10000</v>
      </c>
      <c r="E2678" s="1">
        <v>13500</v>
      </c>
      <c r="F2678" s="1" t="s">
        <v>8218</v>
      </c>
      <c r="G2678" s="1" t="s">
        <v>8236</v>
      </c>
      <c r="H2678" s="1" t="s">
        <v>8248</v>
      </c>
      <c r="I2678" s="1">
        <v>1450602000</v>
      </c>
      <c r="J2678" s="1">
        <v>1445415653</v>
      </c>
      <c r="K2678" s="1" t="b">
        <v>0</v>
      </c>
      <c r="L2678" s="1">
        <v>170</v>
      </c>
      <c r="M2678" s="1" t="b">
        <v>1</v>
      </c>
      <c r="N2678" s="1" t="s">
        <v>8284</v>
      </c>
      <c r="O2678" s="28">
        <f t="shared" si="411"/>
        <v>1.35</v>
      </c>
      <c r="P2678" s="29">
        <f t="shared" si="412"/>
        <v>79.411764705882348</v>
      </c>
      <c r="Q2678" s="9" t="str">
        <f t="shared" si="413"/>
        <v>photography</v>
      </c>
      <c r="R2678" s="26" t="str">
        <f t="shared" si="414"/>
        <v>photobooks</v>
      </c>
      <c r="S2678" s="27">
        <f t="shared" si="420"/>
        <v>42298.34783564815</v>
      </c>
      <c r="T2678" s="5" t="str">
        <f t="shared" si="415"/>
        <v>Oct</v>
      </c>
      <c r="U2678" s="5" t="str">
        <f t="shared" si="416"/>
        <v>2015</v>
      </c>
      <c r="V2678" s="5" t="str">
        <f t="shared" si="417"/>
        <v>Dec</v>
      </c>
      <c r="W2678" s="1" t="str">
        <f t="shared" si="418"/>
        <v>2015</v>
      </c>
      <c r="X2678" s="27">
        <f t="shared" si="419"/>
        <v>42358.375</v>
      </c>
    </row>
    <row r="2679" spans="1:24" ht="48" hidden="1" x14ac:dyDescent="0.2">
      <c r="A2679" s="1">
        <v>1208</v>
      </c>
      <c r="B2679" s="7" t="s">
        <v>1209</v>
      </c>
      <c r="C2679" s="7" t="s">
        <v>5318</v>
      </c>
      <c r="D2679" s="1">
        <v>10000</v>
      </c>
      <c r="E2679" s="1">
        <v>15530</v>
      </c>
      <c r="F2679" s="1" t="s">
        <v>8218</v>
      </c>
      <c r="G2679" s="1" t="s">
        <v>8223</v>
      </c>
      <c r="H2679" s="1" t="s">
        <v>8245</v>
      </c>
      <c r="I2679" s="1">
        <v>1458835264</v>
      </c>
      <c r="J2679" s="1">
        <v>1456246864</v>
      </c>
      <c r="K2679" s="1" t="b">
        <v>0</v>
      </c>
      <c r="L2679" s="1">
        <v>75</v>
      </c>
      <c r="M2679" s="1" t="b">
        <v>1</v>
      </c>
      <c r="N2679" s="1" t="s">
        <v>8284</v>
      </c>
      <c r="O2679" s="28">
        <f t="shared" si="411"/>
        <v>1.5529999999999999</v>
      </c>
      <c r="P2679" s="29">
        <f t="shared" si="412"/>
        <v>207.06666666666666</v>
      </c>
      <c r="Q2679" s="9" t="str">
        <f t="shared" si="413"/>
        <v>photography</v>
      </c>
      <c r="R2679" s="26" t="str">
        <f t="shared" si="414"/>
        <v>photobooks</v>
      </c>
      <c r="S2679" s="27">
        <f t="shared" si="420"/>
        <v>42423.709074074075</v>
      </c>
      <c r="T2679" s="5" t="str">
        <f t="shared" si="415"/>
        <v>Feb</v>
      </c>
      <c r="U2679" s="5" t="str">
        <f t="shared" si="416"/>
        <v>2016</v>
      </c>
      <c r="V2679" s="5" t="str">
        <f t="shared" si="417"/>
        <v>Mar</v>
      </c>
      <c r="W2679" s="1" t="str">
        <f t="shared" si="418"/>
        <v>2016</v>
      </c>
      <c r="X2679" s="27">
        <f t="shared" si="419"/>
        <v>42453.667407407411</v>
      </c>
    </row>
    <row r="2680" spans="1:24" ht="32" hidden="1" x14ac:dyDescent="0.2">
      <c r="A2680" s="1">
        <v>1270</v>
      </c>
      <c r="B2680" s="7" t="s">
        <v>1271</v>
      </c>
      <c r="C2680" s="7" t="s">
        <v>5380</v>
      </c>
      <c r="D2680" s="1">
        <v>10000</v>
      </c>
      <c r="E2680" s="1">
        <v>11472</v>
      </c>
      <c r="F2680" s="1" t="s">
        <v>8218</v>
      </c>
      <c r="G2680" s="1" t="s">
        <v>8223</v>
      </c>
      <c r="H2680" s="1" t="s">
        <v>8245</v>
      </c>
      <c r="I2680" s="1">
        <v>1332704042</v>
      </c>
      <c r="J2680" s="1">
        <v>1327523642</v>
      </c>
      <c r="K2680" s="1" t="b">
        <v>1</v>
      </c>
      <c r="L2680" s="1">
        <v>169</v>
      </c>
      <c r="M2680" s="1" t="b">
        <v>1</v>
      </c>
      <c r="N2680" s="1" t="s">
        <v>8275</v>
      </c>
      <c r="O2680" s="28">
        <f t="shared" si="411"/>
        <v>1.1472</v>
      </c>
      <c r="P2680" s="29">
        <f t="shared" si="412"/>
        <v>67.881656804733723</v>
      </c>
      <c r="Q2680" s="9" t="str">
        <f t="shared" si="413"/>
        <v>music</v>
      </c>
      <c r="R2680" s="26" t="str">
        <f t="shared" si="414"/>
        <v>rock</v>
      </c>
      <c r="S2680" s="27">
        <f t="shared" si="420"/>
        <v>40933.856967592597</v>
      </c>
      <c r="T2680" s="5" t="str">
        <f t="shared" si="415"/>
        <v>Jan</v>
      </c>
      <c r="U2680" s="5" t="str">
        <f t="shared" si="416"/>
        <v>2012</v>
      </c>
      <c r="V2680" s="5" t="str">
        <f t="shared" si="417"/>
        <v>Mar</v>
      </c>
      <c r="W2680" s="1" t="str">
        <f t="shared" si="418"/>
        <v>2012</v>
      </c>
      <c r="X2680" s="27">
        <f t="shared" si="419"/>
        <v>40993.815300925926</v>
      </c>
    </row>
    <row r="2681" spans="1:24" ht="32" hidden="1" x14ac:dyDescent="0.2">
      <c r="A2681" s="1">
        <v>1308</v>
      </c>
      <c r="B2681" s="7" t="s">
        <v>1309</v>
      </c>
      <c r="C2681" s="7" t="s">
        <v>5418</v>
      </c>
      <c r="D2681" s="1">
        <v>10000</v>
      </c>
      <c r="E2681" s="1">
        <v>1136</v>
      </c>
      <c r="F2681" s="1" t="s">
        <v>8219</v>
      </c>
      <c r="G2681" s="1" t="s">
        <v>8223</v>
      </c>
      <c r="H2681" s="1" t="s">
        <v>8245</v>
      </c>
      <c r="I2681" s="1">
        <v>1475937812</v>
      </c>
      <c r="J2681" s="1">
        <v>1472481812</v>
      </c>
      <c r="K2681" s="1" t="b">
        <v>0</v>
      </c>
      <c r="L2681" s="1">
        <v>38</v>
      </c>
      <c r="M2681" s="1" t="b">
        <v>0</v>
      </c>
      <c r="N2681" s="1" t="s">
        <v>8272</v>
      </c>
      <c r="O2681" s="28">
        <f t="shared" si="411"/>
        <v>0.11360000000000001</v>
      </c>
      <c r="P2681" s="29">
        <f t="shared" si="412"/>
        <v>29.894736842105264</v>
      </c>
      <c r="Q2681" s="9" t="str">
        <f t="shared" si="413"/>
        <v>technology</v>
      </c>
      <c r="R2681" s="26" t="str">
        <f t="shared" si="414"/>
        <v>wearables</v>
      </c>
      <c r="S2681" s="27">
        <f t="shared" si="420"/>
        <v>42611.613564814819</v>
      </c>
      <c r="T2681" s="5" t="str">
        <f t="shared" si="415"/>
        <v>Aug</v>
      </c>
      <c r="U2681" s="5" t="str">
        <f t="shared" si="416"/>
        <v>2016</v>
      </c>
      <c r="V2681" s="5" t="str">
        <f t="shared" si="417"/>
        <v>Oct</v>
      </c>
      <c r="W2681" s="1" t="str">
        <f t="shared" si="418"/>
        <v>2016</v>
      </c>
      <c r="X2681" s="27">
        <f t="shared" si="419"/>
        <v>42651.613564814819</v>
      </c>
    </row>
    <row r="2682" spans="1:24" ht="48" hidden="1" x14ac:dyDescent="0.2">
      <c r="A2682" s="1">
        <v>1352</v>
      </c>
      <c r="B2682" s="7" t="s">
        <v>1353</v>
      </c>
      <c r="C2682" s="7" t="s">
        <v>5462</v>
      </c>
      <c r="D2682" s="1">
        <v>10000</v>
      </c>
      <c r="E2682" s="1">
        <v>13614</v>
      </c>
      <c r="F2682" s="1" t="s">
        <v>8218</v>
      </c>
      <c r="G2682" s="1" t="s">
        <v>8223</v>
      </c>
      <c r="H2682" s="1" t="s">
        <v>8245</v>
      </c>
      <c r="I2682" s="1">
        <v>1441425540</v>
      </c>
      <c r="J2682" s="1">
        <v>1436968366</v>
      </c>
      <c r="K2682" s="1" t="b">
        <v>0</v>
      </c>
      <c r="L2682" s="1">
        <v>227</v>
      </c>
      <c r="M2682" s="1" t="b">
        <v>1</v>
      </c>
      <c r="N2682" s="1" t="s">
        <v>8273</v>
      </c>
      <c r="O2682" s="28">
        <f t="shared" si="411"/>
        <v>1.3613999999999999</v>
      </c>
      <c r="P2682" s="29">
        <f t="shared" si="412"/>
        <v>59.973568281938327</v>
      </c>
      <c r="Q2682" s="9" t="str">
        <f t="shared" si="413"/>
        <v>publishing</v>
      </c>
      <c r="R2682" s="26" t="str">
        <f t="shared" si="414"/>
        <v>nonfiction</v>
      </c>
      <c r="S2682" s="27">
        <f t="shared" si="420"/>
        <v>42200.578310185185</v>
      </c>
      <c r="T2682" s="5" t="str">
        <f t="shared" si="415"/>
        <v>Jul</v>
      </c>
      <c r="U2682" s="5" t="str">
        <f t="shared" si="416"/>
        <v>2015</v>
      </c>
      <c r="V2682" s="5" t="str">
        <f t="shared" si="417"/>
        <v>Sep</v>
      </c>
      <c r="W2682" s="1" t="str">
        <f t="shared" si="418"/>
        <v>2015</v>
      </c>
      <c r="X2682" s="27">
        <f t="shared" si="419"/>
        <v>42252.165972222225</v>
      </c>
    </row>
    <row r="2683" spans="1:24" ht="32" hidden="1" x14ac:dyDescent="0.2">
      <c r="A2683" s="1">
        <v>1373</v>
      </c>
      <c r="B2683" s="7" t="s">
        <v>1374</v>
      </c>
      <c r="C2683" s="7" t="s">
        <v>5483</v>
      </c>
      <c r="D2683" s="1">
        <v>10000</v>
      </c>
      <c r="E2683" s="1">
        <v>10501</v>
      </c>
      <c r="F2683" s="1" t="s">
        <v>8218</v>
      </c>
      <c r="G2683" s="1" t="s">
        <v>8223</v>
      </c>
      <c r="H2683" s="1" t="s">
        <v>8245</v>
      </c>
      <c r="I2683" s="1">
        <v>1483138233</v>
      </c>
      <c r="J2683" s="1">
        <v>1480546233</v>
      </c>
      <c r="K2683" s="1" t="b">
        <v>0</v>
      </c>
      <c r="L2683" s="1">
        <v>52</v>
      </c>
      <c r="M2683" s="1" t="b">
        <v>1</v>
      </c>
      <c r="N2683" s="1" t="s">
        <v>8275</v>
      </c>
      <c r="O2683" s="28">
        <f t="shared" si="411"/>
        <v>1.0501</v>
      </c>
      <c r="P2683" s="29">
        <f t="shared" si="412"/>
        <v>201.94230769230768</v>
      </c>
      <c r="Q2683" s="9" t="str">
        <f t="shared" si="413"/>
        <v>music</v>
      </c>
      <c r="R2683" s="26" t="str">
        <f t="shared" si="414"/>
        <v>rock</v>
      </c>
      <c r="S2683" s="27">
        <f t="shared" si="420"/>
        <v>42704.95177083333</v>
      </c>
      <c r="T2683" s="5" t="str">
        <f t="shared" si="415"/>
        <v>Nov</v>
      </c>
      <c r="U2683" s="5" t="str">
        <f t="shared" si="416"/>
        <v>2016</v>
      </c>
      <c r="V2683" s="5" t="str">
        <f t="shared" si="417"/>
        <v>Dec</v>
      </c>
      <c r="W2683" s="1" t="str">
        <f t="shared" si="418"/>
        <v>2016</v>
      </c>
      <c r="X2683" s="27">
        <f t="shared" si="419"/>
        <v>42734.95177083333</v>
      </c>
    </row>
    <row r="2684" spans="1:24" ht="32" hidden="1" x14ac:dyDescent="0.2">
      <c r="A2684" s="1">
        <v>1379</v>
      </c>
      <c r="B2684" s="7" t="s">
        <v>1380</v>
      </c>
      <c r="C2684" s="7" t="s">
        <v>5489</v>
      </c>
      <c r="D2684" s="1">
        <v>10000</v>
      </c>
      <c r="E2684" s="1">
        <v>11160</v>
      </c>
      <c r="F2684" s="1" t="s">
        <v>8218</v>
      </c>
      <c r="G2684" s="1" t="s">
        <v>8223</v>
      </c>
      <c r="H2684" s="1" t="s">
        <v>8245</v>
      </c>
      <c r="I2684" s="1">
        <v>1433504876</v>
      </c>
      <c r="J2684" s="1">
        <v>1430912876</v>
      </c>
      <c r="K2684" s="1" t="b">
        <v>0</v>
      </c>
      <c r="L2684" s="1">
        <v>151</v>
      </c>
      <c r="M2684" s="1" t="b">
        <v>1</v>
      </c>
      <c r="N2684" s="1" t="s">
        <v>8275</v>
      </c>
      <c r="O2684" s="28">
        <f t="shared" si="411"/>
        <v>1.1160000000000001</v>
      </c>
      <c r="P2684" s="29">
        <f t="shared" si="412"/>
        <v>73.907284768211923</v>
      </c>
      <c r="Q2684" s="9" t="str">
        <f t="shared" si="413"/>
        <v>music</v>
      </c>
      <c r="R2684" s="26" t="str">
        <f t="shared" si="414"/>
        <v>rock</v>
      </c>
      <c r="S2684" s="27">
        <f t="shared" si="420"/>
        <v>42130.491620370376</v>
      </c>
      <c r="T2684" s="5" t="str">
        <f t="shared" si="415"/>
        <v>May</v>
      </c>
      <c r="U2684" s="5" t="str">
        <f t="shared" si="416"/>
        <v>2015</v>
      </c>
      <c r="V2684" s="5" t="str">
        <f t="shared" si="417"/>
        <v>Jun</v>
      </c>
      <c r="W2684" s="1" t="str">
        <f t="shared" si="418"/>
        <v>2015</v>
      </c>
      <c r="X2684" s="27">
        <f t="shared" si="419"/>
        <v>42160.491620370376</v>
      </c>
    </row>
    <row r="2685" spans="1:24" ht="16" hidden="1" x14ac:dyDescent="0.2">
      <c r="A2685" s="1">
        <v>1393</v>
      </c>
      <c r="B2685" s="7" t="s">
        <v>1394</v>
      </c>
      <c r="C2685" s="7" t="s">
        <v>5503</v>
      </c>
      <c r="D2685" s="1">
        <v>10000</v>
      </c>
      <c r="E2685" s="1">
        <v>10235</v>
      </c>
      <c r="F2685" s="1" t="s">
        <v>8218</v>
      </c>
      <c r="G2685" s="1" t="s">
        <v>8223</v>
      </c>
      <c r="H2685" s="1" t="s">
        <v>8245</v>
      </c>
      <c r="I2685" s="1">
        <v>1470068523</v>
      </c>
      <c r="J2685" s="1">
        <v>1467476523</v>
      </c>
      <c r="K2685" s="1" t="b">
        <v>0</v>
      </c>
      <c r="L2685" s="1">
        <v>52</v>
      </c>
      <c r="M2685" s="1" t="b">
        <v>1</v>
      </c>
      <c r="N2685" s="1" t="s">
        <v>8275</v>
      </c>
      <c r="O2685" s="28">
        <f t="shared" si="411"/>
        <v>1.0235000000000001</v>
      </c>
      <c r="P2685" s="29">
        <f t="shared" si="412"/>
        <v>196.82692307692307</v>
      </c>
      <c r="Q2685" s="9" t="str">
        <f t="shared" si="413"/>
        <v>music</v>
      </c>
      <c r="R2685" s="26" t="str">
        <f t="shared" si="414"/>
        <v>rock</v>
      </c>
      <c r="S2685" s="27">
        <f t="shared" si="420"/>
        <v>42553.681979166664</v>
      </c>
      <c r="T2685" s="5" t="str">
        <f t="shared" si="415"/>
        <v>Jul</v>
      </c>
      <c r="U2685" s="5" t="str">
        <f t="shared" si="416"/>
        <v>2016</v>
      </c>
      <c r="V2685" s="5" t="str">
        <f t="shared" si="417"/>
        <v>Aug</v>
      </c>
      <c r="W2685" s="1" t="str">
        <f t="shared" si="418"/>
        <v>2016</v>
      </c>
      <c r="X2685" s="27">
        <f t="shared" si="419"/>
        <v>42583.681979166664</v>
      </c>
    </row>
    <row r="2686" spans="1:24" ht="48" hidden="1" x14ac:dyDescent="0.2">
      <c r="A2686" s="1">
        <v>1397</v>
      </c>
      <c r="B2686" s="7" t="s">
        <v>1398</v>
      </c>
      <c r="C2686" s="7" t="s">
        <v>5507</v>
      </c>
      <c r="D2686" s="1">
        <v>10000</v>
      </c>
      <c r="E2686" s="1">
        <v>11385</v>
      </c>
      <c r="F2686" s="1" t="s">
        <v>8218</v>
      </c>
      <c r="G2686" s="1" t="s">
        <v>8223</v>
      </c>
      <c r="H2686" s="1" t="s">
        <v>8245</v>
      </c>
      <c r="I2686" s="1">
        <v>1477603140</v>
      </c>
      <c r="J2686" s="1">
        <v>1475013710</v>
      </c>
      <c r="K2686" s="1" t="b">
        <v>0</v>
      </c>
      <c r="L2686" s="1">
        <v>158</v>
      </c>
      <c r="M2686" s="1" t="b">
        <v>1</v>
      </c>
      <c r="N2686" s="1" t="s">
        <v>8275</v>
      </c>
      <c r="O2686" s="28">
        <f t="shared" si="411"/>
        <v>1.1385000000000001</v>
      </c>
      <c r="P2686" s="29">
        <f t="shared" si="412"/>
        <v>72.056962025316452</v>
      </c>
      <c r="Q2686" s="9" t="str">
        <f t="shared" si="413"/>
        <v>music</v>
      </c>
      <c r="R2686" s="26" t="str">
        <f t="shared" si="414"/>
        <v>rock</v>
      </c>
      <c r="S2686" s="27">
        <f t="shared" si="420"/>
        <v>42640.917939814812</v>
      </c>
      <c r="T2686" s="5" t="str">
        <f t="shared" si="415"/>
        <v>Sep</v>
      </c>
      <c r="U2686" s="5" t="str">
        <f t="shared" si="416"/>
        <v>2016</v>
      </c>
      <c r="V2686" s="5" t="str">
        <f t="shared" si="417"/>
        <v>Oct</v>
      </c>
      <c r="W2686" s="1" t="str">
        <f t="shared" si="418"/>
        <v>2016</v>
      </c>
      <c r="X2686" s="27">
        <f t="shared" si="419"/>
        <v>42670.888194444444</v>
      </c>
    </row>
    <row r="2687" spans="1:24" ht="48" hidden="1" x14ac:dyDescent="0.2">
      <c r="A2687" s="1">
        <v>1429</v>
      </c>
      <c r="B2687" s="7" t="s">
        <v>1430</v>
      </c>
      <c r="C2687" s="7" t="s">
        <v>5539</v>
      </c>
      <c r="D2687" s="1">
        <v>10000</v>
      </c>
      <c r="E2687" s="1">
        <v>0</v>
      </c>
      <c r="F2687" s="1" t="s">
        <v>8220</v>
      </c>
      <c r="G2687" s="1" t="s">
        <v>8223</v>
      </c>
      <c r="H2687" s="1" t="s">
        <v>8245</v>
      </c>
      <c r="I2687" s="1">
        <v>1428629242</v>
      </c>
      <c r="J2687" s="1">
        <v>1426037242</v>
      </c>
      <c r="K2687" s="1" t="b">
        <v>0</v>
      </c>
      <c r="L2687" s="1">
        <v>0</v>
      </c>
      <c r="M2687" s="1" t="b">
        <v>0</v>
      </c>
      <c r="N2687" s="1" t="s">
        <v>8286</v>
      </c>
      <c r="O2687" s="28">
        <f t="shared" si="411"/>
        <v>0</v>
      </c>
      <c r="P2687" s="29">
        <f t="shared" si="412"/>
        <v>0</v>
      </c>
      <c r="Q2687" s="9" t="str">
        <f t="shared" si="413"/>
        <v>publishing</v>
      </c>
      <c r="R2687" s="26" t="str">
        <f t="shared" si="414"/>
        <v>translations</v>
      </c>
      <c r="S2687" s="27">
        <f t="shared" si="420"/>
        <v>42074.060671296291</v>
      </c>
      <c r="T2687" s="5" t="str">
        <f t="shared" si="415"/>
        <v>Mar</v>
      </c>
      <c r="U2687" s="5" t="str">
        <f t="shared" si="416"/>
        <v>2015</v>
      </c>
      <c r="V2687" s="5" t="str">
        <f t="shared" si="417"/>
        <v>Apr</v>
      </c>
      <c r="W2687" s="1" t="str">
        <f t="shared" si="418"/>
        <v>2015</v>
      </c>
      <c r="X2687" s="27">
        <f t="shared" si="419"/>
        <v>42104.060671296291</v>
      </c>
    </row>
    <row r="2688" spans="1:24" ht="48" hidden="1" x14ac:dyDescent="0.2">
      <c r="A2688" s="1">
        <v>1436</v>
      </c>
      <c r="B2688" s="7" t="s">
        <v>1437</v>
      </c>
      <c r="C2688" s="7" t="s">
        <v>5546</v>
      </c>
      <c r="D2688" s="1">
        <v>10000</v>
      </c>
      <c r="E2688" s="1">
        <v>77</v>
      </c>
      <c r="F2688" s="1" t="s">
        <v>8220</v>
      </c>
      <c r="G2688" s="1" t="s">
        <v>8235</v>
      </c>
      <c r="H2688" s="1" t="s">
        <v>8248</v>
      </c>
      <c r="I2688" s="1">
        <v>1456043057</v>
      </c>
      <c r="J2688" s="1">
        <v>1453451057</v>
      </c>
      <c r="K2688" s="1" t="b">
        <v>0</v>
      </c>
      <c r="L2688" s="1">
        <v>2</v>
      </c>
      <c r="M2688" s="1" t="b">
        <v>0</v>
      </c>
      <c r="N2688" s="1" t="s">
        <v>8286</v>
      </c>
      <c r="O2688" s="28">
        <f t="shared" si="411"/>
        <v>7.7000000000000002E-3</v>
      </c>
      <c r="P2688" s="29">
        <f t="shared" si="412"/>
        <v>38.5</v>
      </c>
      <c r="Q2688" s="9" t="str">
        <f t="shared" si="413"/>
        <v>publishing</v>
      </c>
      <c r="R2688" s="26" t="str">
        <f t="shared" si="414"/>
        <v>translations</v>
      </c>
      <c r="S2688" s="27">
        <f t="shared" si="420"/>
        <v>42391.35019675926</v>
      </c>
      <c r="T2688" s="5" t="str">
        <f t="shared" si="415"/>
        <v>Jan</v>
      </c>
      <c r="U2688" s="5" t="str">
        <f t="shared" si="416"/>
        <v>2016</v>
      </c>
      <c r="V2688" s="5" t="str">
        <f t="shared" si="417"/>
        <v>Feb</v>
      </c>
      <c r="W2688" s="1" t="str">
        <f t="shared" si="418"/>
        <v>2016</v>
      </c>
      <c r="X2688" s="27">
        <f t="shared" si="419"/>
        <v>42421.35019675926</v>
      </c>
    </row>
    <row r="2689" spans="1:24" ht="48" hidden="1" x14ac:dyDescent="0.2">
      <c r="A2689" s="1">
        <v>1487</v>
      </c>
      <c r="B2689" s="7" t="s">
        <v>1488</v>
      </c>
      <c r="C2689" s="7" t="s">
        <v>5597</v>
      </c>
      <c r="D2689" s="1">
        <v>10000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1470175271</v>
      </c>
      <c r="J2689" s="1">
        <v>1467583271</v>
      </c>
      <c r="K2689" s="1" t="b">
        <v>0</v>
      </c>
      <c r="L2689" s="1">
        <v>0</v>
      </c>
      <c r="M2689" s="1" t="b">
        <v>0</v>
      </c>
      <c r="N2689" s="1" t="s">
        <v>8274</v>
      </c>
      <c r="O2689" s="28">
        <f t="shared" si="411"/>
        <v>0</v>
      </c>
      <c r="P2689" s="29">
        <f t="shared" si="412"/>
        <v>0</v>
      </c>
      <c r="Q2689" s="9" t="str">
        <f t="shared" si="413"/>
        <v>publishing</v>
      </c>
      <c r="R2689" s="26" t="str">
        <f t="shared" si="414"/>
        <v>fiction</v>
      </c>
      <c r="S2689" s="27">
        <f t="shared" si="420"/>
        <v>42554.917488425926</v>
      </c>
      <c r="T2689" s="5" t="str">
        <f t="shared" si="415"/>
        <v>Jul</v>
      </c>
      <c r="U2689" s="5" t="str">
        <f t="shared" si="416"/>
        <v>2016</v>
      </c>
      <c r="V2689" s="5" t="str">
        <f t="shared" si="417"/>
        <v>Aug</v>
      </c>
      <c r="W2689" s="1" t="str">
        <f t="shared" si="418"/>
        <v>2016</v>
      </c>
      <c r="X2689" s="27">
        <f t="shared" si="419"/>
        <v>42584.917488425926</v>
      </c>
    </row>
    <row r="2690" spans="1:24" ht="48" hidden="1" x14ac:dyDescent="0.2">
      <c r="A2690" s="1">
        <v>1561</v>
      </c>
      <c r="B2690" s="7" t="s">
        <v>1562</v>
      </c>
      <c r="C2690" s="7" t="s">
        <v>5671</v>
      </c>
      <c r="D2690" s="1">
        <v>10000</v>
      </c>
      <c r="E2690" s="1">
        <v>67</v>
      </c>
      <c r="F2690" s="1" t="s">
        <v>8219</v>
      </c>
      <c r="G2690" s="1" t="s">
        <v>8223</v>
      </c>
      <c r="H2690" s="1" t="s">
        <v>8245</v>
      </c>
      <c r="I2690" s="1">
        <v>1383789603</v>
      </c>
      <c r="J2690" s="1">
        <v>1381194003</v>
      </c>
      <c r="K2690" s="1" t="b">
        <v>0</v>
      </c>
      <c r="L2690" s="1">
        <v>1</v>
      </c>
      <c r="M2690" s="1" t="b">
        <v>0</v>
      </c>
      <c r="N2690" s="1" t="s">
        <v>8289</v>
      </c>
      <c r="O2690" s="28">
        <f t="shared" ref="O2690:O2753" si="421">E2690/D2690</f>
        <v>6.7000000000000002E-3</v>
      </c>
      <c r="P2690" s="29">
        <f t="shared" ref="P2690:P2753" si="422">IF(L2690&gt;0,E2690/L2690,0)</f>
        <v>67</v>
      </c>
      <c r="Q2690" s="9" t="str">
        <f t="shared" ref="Q2690:Q2753" si="423">LEFT(N2690,SEARCH("/",N2690,1)-1)</f>
        <v>publishing</v>
      </c>
      <c r="R2690" s="26" t="str">
        <f t="shared" ref="R2690:R2753" si="424">RIGHT(N2690,LEN(N2690)-SEARCH("/",N2690,1))</f>
        <v>art books</v>
      </c>
      <c r="S2690" s="27">
        <f t="shared" si="420"/>
        <v>41555.041701388887</v>
      </c>
      <c r="T2690" s="5" t="str">
        <f t="shared" ref="T2690:T2753" si="425">TEXT(S2690,"mmm")</f>
        <v>Oct</v>
      </c>
      <c r="U2690" s="5" t="str">
        <f t="shared" ref="U2690:U2753" si="426">TEXT(S2690,"yyyy")</f>
        <v>2013</v>
      </c>
      <c r="V2690" s="5" t="str">
        <f t="shared" ref="V2690:V2753" si="427">TEXT(X2690,"mmm")</f>
        <v>Nov</v>
      </c>
      <c r="W2690" s="1" t="str">
        <f t="shared" ref="W2690:W2753" si="428">TEXT(X2690,"yyyy")</f>
        <v>2013</v>
      </c>
      <c r="X2690" s="27">
        <f t="shared" ref="X2690:X2753" si="429">(((I2690/60)/60)/24)+DATE(1970,1,1)</f>
        <v>41585.083368055559</v>
      </c>
    </row>
    <row r="2691" spans="1:24" ht="48" hidden="1" x14ac:dyDescent="0.2">
      <c r="A2691" s="1">
        <v>1564</v>
      </c>
      <c r="B2691" s="7" t="s">
        <v>1565</v>
      </c>
      <c r="C2691" s="7" t="s">
        <v>5674</v>
      </c>
      <c r="D2691" s="1">
        <v>10000</v>
      </c>
      <c r="E2691" s="1">
        <v>10</v>
      </c>
      <c r="F2691" s="1" t="s">
        <v>8219</v>
      </c>
      <c r="G2691" s="1" t="s">
        <v>8223</v>
      </c>
      <c r="H2691" s="1" t="s">
        <v>8245</v>
      </c>
      <c r="I2691" s="1">
        <v>1432843500</v>
      </c>
      <c r="J2691" s="1">
        <v>1430124509</v>
      </c>
      <c r="K2691" s="1" t="b">
        <v>0</v>
      </c>
      <c r="L2691" s="1">
        <v>1</v>
      </c>
      <c r="M2691" s="1" t="b">
        <v>0</v>
      </c>
      <c r="N2691" s="1" t="s">
        <v>8289</v>
      </c>
      <c r="O2691" s="28">
        <f t="shared" si="421"/>
        <v>1E-3</v>
      </c>
      <c r="P2691" s="29">
        <f t="shared" si="422"/>
        <v>10</v>
      </c>
      <c r="Q2691" s="9" t="str">
        <f t="shared" si="423"/>
        <v>publishing</v>
      </c>
      <c r="R2691" s="26" t="str">
        <f t="shared" si="424"/>
        <v>art books</v>
      </c>
      <c r="S2691" s="27">
        <f t="shared" si="420"/>
        <v>42121.367002314815</v>
      </c>
      <c r="T2691" s="5" t="str">
        <f t="shared" si="425"/>
        <v>Apr</v>
      </c>
      <c r="U2691" s="5" t="str">
        <f t="shared" si="426"/>
        <v>2015</v>
      </c>
      <c r="V2691" s="5" t="str">
        <f t="shared" si="427"/>
        <v>May</v>
      </c>
      <c r="W2691" s="1" t="str">
        <f t="shared" si="428"/>
        <v>2015</v>
      </c>
      <c r="X2691" s="27">
        <f t="shared" si="429"/>
        <v>42152.836805555555</v>
      </c>
    </row>
    <row r="2692" spans="1:24" ht="48" hidden="1" x14ac:dyDescent="0.2">
      <c r="A2692" s="1">
        <v>1574</v>
      </c>
      <c r="B2692" s="7" t="s">
        <v>1575</v>
      </c>
      <c r="C2692" s="7" t="s">
        <v>5684</v>
      </c>
      <c r="D2692" s="1">
        <v>10000</v>
      </c>
      <c r="E2692" s="1">
        <v>506</v>
      </c>
      <c r="F2692" s="1" t="s">
        <v>8219</v>
      </c>
      <c r="G2692" s="1" t="s">
        <v>8223</v>
      </c>
      <c r="H2692" s="1" t="s">
        <v>8245</v>
      </c>
      <c r="I2692" s="1">
        <v>1424211329</v>
      </c>
      <c r="J2692" s="1">
        <v>1421187329</v>
      </c>
      <c r="K2692" s="1" t="b">
        <v>0</v>
      </c>
      <c r="L2692" s="1">
        <v>6</v>
      </c>
      <c r="M2692" s="1" t="b">
        <v>0</v>
      </c>
      <c r="N2692" s="1" t="s">
        <v>8289</v>
      </c>
      <c r="O2692" s="28">
        <f t="shared" si="421"/>
        <v>5.0599999999999999E-2</v>
      </c>
      <c r="P2692" s="29">
        <f t="shared" si="422"/>
        <v>84.333333333333329</v>
      </c>
      <c r="Q2692" s="9" t="str">
        <f t="shared" si="423"/>
        <v>publishing</v>
      </c>
      <c r="R2692" s="26" t="str">
        <f t="shared" si="424"/>
        <v>art books</v>
      </c>
      <c r="S2692" s="27">
        <f t="shared" si="420"/>
        <v>42017.927418981482</v>
      </c>
      <c r="T2692" s="5" t="str">
        <f t="shared" si="425"/>
        <v>Jan</v>
      </c>
      <c r="U2692" s="5" t="str">
        <f t="shared" si="426"/>
        <v>2015</v>
      </c>
      <c r="V2692" s="5" t="str">
        <f t="shared" si="427"/>
        <v>Feb</v>
      </c>
      <c r="W2692" s="1" t="str">
        <f t="shared" si="428"/>
        <v>2015</v>
      </c>
      <c r="X2692" s="27">
        <f t="shared" si="429"/>
        <v>42052.927418981482</v>
      </c>
    </row>
    <row r="2693" spans="1:24" ht="48" hidden="1" x14ac:dyDescent="0.2">
      <c r="A2693" s="1">
        <v>1575</v>
      </c>
      <c r="B2693" s="7" t="s">
        <v>1576</v>
      </c>
      <c r="C2693" s="7" t="s">
        <v>5685</v>
      </c>
      <c r="D2693" s="1">
        <v>10000</v>
      </c>
      <c r="E2693" s="1">
        <v>2291</v>
      </c>
      <c r="F2693" s="1" t="s">
        <v>8219</v>
      </c>
      <c r="G2693" s="1" t="s">
        <v>8223</v>
      </c>
      <c r="H2693" s="1" t="s">
        <v>8245</v>
      </c>
      <c r="I2693" s="1">
        <v>1404909296</v>
      </c>
      <c r="J2693" s="1">
        <v>1402317296</v>
      </c>
      <c r="K2693" s="1" t="b">
        <v>0</v>
      </c>
      <c r="L2693" s="1">
        <v>35</v>
      </c>
      <c r="M2693" s="1" t="b">
        <v>0</v>
      </c>
      <c r="N2693" s="1" t="s">
        <v>8289</v>
      </c>
      <c r="O2693" s="28">
        <f t="shared" si="421"/>
        <v>0.2291</v>
      </c>
      <c r="P2693" s="29">
        <f t="shared" si="422"/>
        <v>65.457142857142856</v>
      </c>
      <c r="Q2693" s="9" t="str">
        <f t="shared" si="423"/>
        <v>publishing</v>
      </c>
      <c r="R2693" s="26" t="str">
        <f t="shared" si="424"/>
        <v>art books</v>
      </c>
      <c r="S2693" s="27">
        <f t="shared" si="420"/>
        <v>41799.524259259262</v>
      </c>
      <c r="T2693" s="5" t="str">
        <f t="shared" si="425"/>
        <v>Jun</v>
      </c>
      <c r="U2693" s="5" t="str">
        <f t="shared" si="426"/>
        <v>2014</v>
      </c>
      <c r="V2693" s="5" t="str">
        <f t="shared" si="427"/>
        <v>Jul</v>
      </c>
      <c r="W2693" s="1" t="str">
        <f t="shared" si="428"/>
        <v>2014</v>
      </c>
      <c r="X2693" s="27">
        <f t="shared" si="429"/>
        <v>41829.524259259262</v>
      </c>
    </row>
    <row r="2694" spans="1:24" ht="48" hidden="1" x14ac:dyDescent="0.2">
      <c r="A2694" s="1">
        <v>1577</v>
      </c>
      <c r="B2694" s="7" t="s">
        <v>1578</v>
      </c>
      <c r="C2694" s="7" t="s">
        <v>5687</v>
      </c>
      <c r="D2694" s="1">
        <v>10000</v>
      </c>
      <c r="E2694" s="1">
        <v>55</v>
      </c>
      <c r="F2694" s="1" t="s">
        <v>8219</v>
      </c>
      <c r="G2694" s="1" t="s">
        <v>8223</v>
      </c>
      <c r="H2694" s="1" t="s">
        <v>8245</v>
      </c>
      <c r="I2694" s="1">
        <v>1343161248</v>
      </c>
      <c r="J2694" s="1">
        <v>1337977248</v>
      </c>
      <c r="K2694" s="1" t="b">
        <v>0</v>
      </c>
      <c r="L2694" s="1">
        <v>2</v>
      </c>
      <c r="M2694" s="1" t="b">
        <v>0</v>
      </c>
      <c r="N2694" s="1" t="s">
        <v>8289</v>
      </c>
      <c r="O2694" s="28">
        <f t="shared" si="421"/>
        <v>5.4999999999999997E-3</v>
      </c>
      <c r="P2694" s="29">
        <f t="shared" si="422"/>
        <v>27.5</v>
      </c>
      <c r="Q2694" s="9" t="str">
        <f t="shared" si="423"/>
        <v>publishing</v>
      </c>
      <c r="R2694" s="26" t="str">
        <f t="shared" si="424"/>
        <v>art books</v>
      </c>
      <c r="S2694" s="27">
        <f t="shared" si="420"/>
        <v>41054.847777777781</v>
      </c>
      <c r="T2694" s="5" t="str">
        <f t="shared" si="425"/>
        <v>May</v>
      </c>
      <c r="U2694" s="5" t="str">
        <f t="shared" si="426"/>
        <v>2012</v>
      </c>
      <c r="V2694" s="5" t="str">
        <f t="shared" si="427"/>
        <v>Jul</v>
      </c>
      <c r="W2694" s="1" t="str">
        <f t="shared" si="428"/>
        <v>2012</v>
      </c>
      <c r="X2694" s="27">
        <f t="shared" si="429"/>
        <v>41114.847777777781</v>
      </c>
    </row>
    <row r="2695" spans="1:24" ht="48" hidden="1" x14ac:dyDescent="0.2">
      <c r="A2695" s="1">
        <v>1607</v>
      </c>
      <c r="B2695" s="7" t="s">
        <v>1608</v>
      </c>
      <c r="C2695" s="7" t="s">
        <v>5717</v>
      </c>
      <c r="D2695" s="1">
        <v>10000</v>
      </c>
      <c r="E2695" s="1">
        <v>14511</v>
      </c>
      <c r="F2695" s="1" t="s">
        <v>8218</v>
      </c>
      <c r="G2695" s="1" t="s">
        <v>8223</v>
      </c>
      <c r="H2695" s="1" t="s">
        <v>8245</v>
      </c>
      <c r="I2695" s="1">
        <v>1339701851</v>
      </c>
      <c r="J2695" s="1">
        <v>1337887451</v>
      </c>
      <c r="K2695" s="1" t="b">
        <v>0</v>
      </c>
      <c r="L2695" s="1">
        <v>205</v>
      </c>
      <c r="M2695" s="1" t="b">
        <v>1</v>
      </c>
      <c r="N2695" s="1" t="s">
        <v>8275</v>
      </c>
      <c r="O2695" s="28">
        <f t="shared" si="421"/>
        <v>1.4511000000000001</v>
      </c>
      <c r="P2695" s="29">
        <f t="shared" si="422"/>
        <v>70.785365853658533</v>
      </c>
      <c r="Q2695" s="9" t="str">
        <f t="shared" si="423"/>
        <v>music</v>
      </c>
      <c r="R2695" s="26" t="str">
        <f t="shared" si="424"/>
        <v>rock</v>
      </c>
      <c r="S2695" s="27">
        <f t="shared" si="420"/>
        <v>41053.80846064815</v>
      </c>
      <c r="T2695" s="5" t="str">
        <f t="shared" si="425"/>
        <v>May</v>
      </c>
      <c r="U2695" s="5" t="str">
        <f t="shared" si="426"/>
        <v>2012</v>
      </c>
      <c r="V2695" s="5" t="str">
        <f t="shared" si="427"/>
        <v>Jun</v>
      </c>
      <c r="W2695" s="1" t="str">
        <f t="shared" si="428"/>
        <v>2012</v>
      </c>
      <c r="X2695" s="27">
        <f t="shared" si="429"/>
        <v>41074.80846064815</v>
      </c>
    </row>
    <row r="2696" spans="1:24" ht="48" hidden="1" x14ac:dyDescent="0.2">
      <c r="A2696" s="1">
        <v>1616</v>
      </c>
      <c r="B2696" s="7" t="s">
        <v>1617</v>
      </c>
      <c r="C2696" s="7" t="s">
        <v>5726</v>
      </c>
      <c r="D2696" s="1">
        <v>10000</v>
      </c>
      <c r="E2696" s="1">
        <v>10420</v>
      </c>
      <c r="F2696" s="1" t="s">
        <v>8218</v>
      </c>
      <c r="G2696" s="1" t="s">
        <v>8223</v>
      </c>
      <c r="H2696" s="1" t="s">
        <v>8245</v>
      </c>
      <c r="I2696" s="1">
        <v>1353621600</v>
      </c>
      <c r="J2696" s="1">
        <v>1350061821</v>
      </c>
      <c r="K2696" s="1" t="b">
        <v>0</v>
      </c>
      <c r="L2696" s="1">
        <v>157</v>
      </c>
      <c r="M2696" s="1" t="b">
        <v>1</v>
      </c>
      <c r="N2696" s="1" t="s">
        <v>8275</v>
      </c>
      <c r="O2696" s="28">
        <f t="shared" si="421"/>
        <v>1.042</v>
      </c>
      <c r="P2696" s="29">
        <f t="shared" si="422"/>
        <v>66.369426751592357</v>
      </c>
      <c r="Q2696" s="9" t="str">
        <f t="shared" si="423"/>
        <v>music</v>
      </c>
      <c r="R2696" s="26" t="str">
        <f t="shared" si="424"/>
        <v>rock</v>
      </c>
      <c r="S2696" s="27">
        <f t="shared" si="420"/>
        <v>41194.715520833335</v>
      </c>
      <c r="T2696" s="5" t="str">
        <f t="shared" si="425"/>
        <v>Oct</v>
      </c>
      <c r="U2696" s="5" t="str">
        <f t="shared" si="426"/>
        <v>2012</v>
      </c>
      <c r="V2696" s="5" t="str">
        <f t="shared" si="427"/>
        <v>Nov</v>
      </c>
      <c r="W2696" s="1" t="str">
        <f t="shared" si="428"/>
        <v>2012</v>
      </c>
      <c r="X2696" s="27">
        <f t="shared" si="429"/>
        <v>41235.916666666664</v>
      </c>
    </row>
    <row r="2697" spans="1:24" ht="48" hidden="1" x14ac:dyDescent="0.2">
      <c r="A2697" s="1">
        <v>1631</v>
      </c>
      <c r="B2697" s="7" t="s">
        <v>1632</v>
      </c>
      <c r="C2697" s="7" t="s">
        <v>5741</v>
      </c>
      <c r="D2697" s="1">
        <v>10000</v>
      </c>
      <c r="E2697" s="1">
        <v>15591</v>
      </c>
      <c r="F2697" s="1" t="s">
        <v>8218</v>
      </c>
      <c r="G2697" s="1" t="s">
        <v>8223</v>
      </c>
      <c r="H2697" s="1" t="s">
        <v>8245</v>
      </c>
      <c r="I2697" s="1">
        <v>1350074261</v>
      </c>
      <c r="J2697" s="1">
        <v>1347482261</v>
      </c>
      <c r="K2697" s="1" t="b">
        <v>0</v>
      </c>
      <c r="L2697" s="1">
        <v>133</v>
      </c>
      <c r="M2697" s="1" t="b">
        <v>1</v>
      </c>
      <c r="N2697" s="1" t="s">
        <v>8275</v>
      </c>
      <c r="O2697" s="28">
        <f t="shared" si="421"/>
        <v>1.5590999999999999</v>
      </c>
      <c r="P2697" s="29">
        <f t="shared" si="422"/>
        <v>117.22556390977444</v>
      </c>
      <c r="Q2697" s="9" t="str">
        <f t="shared" si="423"/>
        <v>music</v>
      </c>
      <c r="R2697" s="26" t="str">
        <f t="shared" si="424"/>
        <v>rock</v>
      </c>
      <c r="S2697" s="27">
        <f t="shared" si="420"/>
        <v>41164.859502314815</v>
      </c>
      <c r="T2697" s="5" t="str">
        <f t="shared" si="425"/>
        <v>Sep</v>
      </c>
      <c r="U2697" s="5" t="str">
        <f t="shared" si="426"/>
        <v>2012</v>
      </c>
      <c r="V2697" s="5" t="str">
        <f t="shared" si="427"/>
        <v>Oct</v>
      </c>
      <c r="W2697" s="1" t="str">
        <f t="shared" si="428"/>
        <v>2012</v>
      </c>
      <c r="X2697" s="27">
        <f t="shared" si="429"/>
        <v>41194.859502314815</v>
      </c>
    </row>
    <row r="2698" spans="1:24" ht="48" hidden="1" x14ac:dyDescent="0.2">
      <c r="A2698" s="1">
        <v>1633</v>
      </c>
      <c r="B2698" s="7" t="s">
        <v>1634</v>
      </c>
      <c r="C2698" s="7" t="s">
        <v>5743</v>
      </c>
      <c r="D2698" s="1">
        <v>10000</v>
      </c>
      <c r="E2698" s="1">
        <v>10000</v>
      </c>
      <c r="F2698" s="1" t="s">
        <v>8218</v>
      </c>
      <c r="G2698" s="1" t="s">
        <v>8223</v>
      </c>
      <c r="H2698" s="1" t="s">
        <v>8245</v>
      </c>
      <c r="I2698" s="1">
        <v>1326690000</v>
      </c>
      <c r="J2698" s="1">
        <v>1324329156</v>
      </c>
      <c r="K2698" s="1" t="b">
        <v>0</v>
      </c>
      <c r="L2698" s="1">
        <v>58</v>
      </c>
      <c r="M2698" s="1" t="b">
        <v>1</v>
      </c>
      <c r="N2698" s="1" t="s">
        <v>8275</v>
      </c>
      <c r="O2698" s="28">
        <f t="shared" si="421"/>
        <v>1</v>
      </c>
      <c r="P2698" s="29">
        <f t="shared" si="422"/>
        <v>172.41379310344828</v>
      </c>
      <c r="Q2698" s="9" t="str">
        <f t="shared" si="423"/>
        <v>music</v>
      </c>
      <c r="R2698" s="26" t="str">
        <f t="shared" si="424"/>
        <v>rock</v>
      </c>
      <c r="S2698" s="27">
        <f t="shared" si="420"/>
        <v>40896.883750000001</v>
      </c>
      <c r="T2698" s="5" t="str">
        <f t="shared" si="425"/>
        <v>Dec</v>
      </c>
      <c r="U2698" s="5" t="str">
        <f t="shared" si="426"/>
        <v>2011</v>
      </c>
      <c r="V2698" s="5" t="str">
        <f t="shared" si="427"/>
        <v>Jan</v>
      </c>
      <c r="W2698" s="1" t="str">
        <f t="shared" si="428"/>
        <v>2012</v>
      </c>
      <c r="X2698" s="27">
        <f t="shared" si="429"/>
        <v>40924.208333333336</v>
      </c>
    </row>
    <row r="2699" spans="1:24" ht="48" hidden="1" x14ac:dyDescent="0.2">
      <c r="A2699" s="1">
        <v>1644</v>
      </c>
      <c r="B2699" s="7" t="s">
        <v>1645</v>
      </c>
      <c r="C2699" s="7" t="s">
        <v>5754</v>
      </c>
      <c r="D2699" s="1">
        <v>10000</v>
      </c>
      <c r="E2699" s="1">
        <v>10950</v>
      </c>
      <c r="F2699" s="1" t="s">
        <v>8218</v>
      </c>
      <c r="G2699" s="1" t="s">
        <v>8223</v>
      </c>
      <c r="H2699" s="1" t="s">
        <v>8245</v>
      </c>
      <c r="I2699" s="1">
        <v>1353551160</v>
      </c>
      <c r="J2699" s="1">
        <v>1348363560</v>
      </c>
      <c r="K2699" s="1" t="b">
        <v>0</v>
      </c>
      <c r="L2699" s="1">
        <v>128</v>
      </c>
      <c r="M2699" s="1" t="b">
        <v>1</v>
      </c>
      <c r="N2699" s="1" t="s">
        <v>8291</v>
      </c>
      <c r="O2699" s="28">
        <f t="shared" si="421"/>
        <v>1.095</v>
      </c>
      <c r="P2699" s="29">
        <f t="shared" si="422"/>
        <v>85.546875</v>
      </c>
      <c r="Q2699" s="9" t="str">
        <f t="shared" si="423"/>
        <v>music</v>
      </c>
      <c r="R2699" s="26" t="str">
        <f t="shared" si="424"/>
        <v>pop</v>
      </c>
      <c r="S2699" s="27">
        <f t="shared" si="420"/>
        <v>41175.05972222222</v>
      </c>
      <c r="T2699" s="5" t="str">
        <f t="shared" si="425"/>
        <v>Sep</v>
      </c>
      <c r="U2699" s="5" t="str">
        <f t="shared" si="426"/>
        <v>2012</v>
      </c>
      <c r="V2699" s="5" t="str">
        <f t="shared" si="427"/>
        <v>Nov</v>
      </c>
      <c r="W2699" s="1" t="str">
        <f t="shared" si="428"/>
        <v>2012</v>
      </c>
      <c r="X2699" s="27">
        <f t="shared" si="429"/>
        <v>41235.101388888892</v>
      </c>
    </row>
    <row r="2700" spans="1:24" ht="48" hidden="1" x14ac:dyDescent="0.2">
      <c r="A2700" s="1">
        <v>1687</v>
      </c>
      <c r="B2700" s="7" t="s">
        <v>1688</v>
      </c>
      <c r="C2700" s="7" t="s">
        <v>5797</v>
      </c>
      <c r="D2700" s="1">
        <v>10000</v>
      </c>
      <c r="E2700" s="1">
        <v>3125</v>
      </c>
      <c r="F2700" s="1" t="s">
        <v>8221</v>
      </c>
      <c r="G2700" s="1" t="s">
        <v>8223</v>
      </c>
      <c r="H2700" s="1" t="s">
        <v>8245</v>
      </c>
      <c r="I2700" s="1">
        <v>1491855300</v>
      </c>
      <c r="J2700" s="1">
        <v>1488935245</v>
      </c>
      <c r="K2700" s="1" t="b">
        <v>0</v>
      </c>
      <c r="L2700" s="1">
        <v>39</v>
      </c>
      <c r="M2700" s="1" t="b">
        <v>0</v>
      </c>
      <c r="N2700" s="1" t="s">
        <v>8292</v>
      </c>
      <c r="O2700" s="28">
        <f t="shared" si="421"/>
        <v>0.3125</v>
      </c>
      <c r="P2700" s="29">
        <f t="shared" si="422"/>
        <v>80.128205128205124</v>
      </c>
      <c r="Q2700" s="9" t="str">
        <f t="shared" si="423"/>
        <v>music</v>
      </c>
      <c r="R2700" s="26" t="str">
        <f t="shared" si="424"/>
        <v>faith</v>
      </c>
      <c r="S2700" s="27">
        <f t="shared" si="420"/>
        <v>42802.046817129631</v>
      </c>
      <c r="T2700" s="5" t="str">
        <f t="shared" si="425"/>
        <v>Mar</v>
      </c>
      <c r="U2700" s="5" t="str">
        <f t="shared" si="426"/>
        <v>2017</v>
      </c>
      <c r="V2700" s="5" t="str">
        <f t="shared" si="427"/>
        <v>Apr</v>
      </c>
      <c r="W2700" s="1" t="str">
        <f t="shared" si="428"/>
        <v>2017</v>
      </c>
      <c r="X2700" s="27">
        <f t="shared" si="429"/>
        <v>42835.84375</v>
      </c>
    </row>
    <row r="2701" spans="1:24" ht="48" hidden="1" x14ac:dyDescent="0.2">
      <c r="A2701" s="1">
        <v>1694</v>
      </c>
      <c r="B2701" s="7" t="s">
        <v>1695</v>
      </c>
      <c r="C2701" s="7" t="s">
        <v>5804</v>
      </c>
      <c r="D2701" s="1">
        <v>10000</v>
      </c>
      <c r="E2701" s="1">
        <v>5</v>
      </c>
      <c r="F2701" s="1" t="s">
        <v>8221</v>
      </c>
      <c r="G2701" s="1" t="s">
        <v>8223</v>
      </c>
      <c r="H2701" s="1" t="s">
        <v>8245</v>
      </c>
      <c r="I2701" s="1">
        <v>1490589360</v>
      </c>
      <c r="J2701" s="1">
        <v>1488038674</v>
      </c>
      <c r="K2701" s="1" t="b">
        <v>0</v>
      </c>
      <c r="L2701" s="1">
        <v>1</v>
      </c>
      <c r="M2701" s="1" t="b">
        <v>0</v>
      </c>
      <c r="N2701" s="1" t="s">
        <v>8292</v>
      </c>
      <c r="O2701" s="28">
        <f t="shared" si="421"/>
        <v>5.0000000000000001E-4</v>
      </c>
      <c r="P2701" s="29">
        <f t="shared" si="422"/>
        <v>5</v>
      </c>
      <c r="Q2701" s="9" t="str">
        <f t="shared" si="423"/>
        <v>music</v>
      </c>
      <c r="R2701" s="26" t="str">
        <f t="shared" si="424"/>
        <v>faith</v>
      </c>
      <c r="S2701" s="27">
        <f t="shared" si="420"/>
        <v>42791.669837962967</v>
      </c>
      <c r="T2701" s="5" t="str">
        <f t="shared" si="425"/>
        <v>Feb</v>
      </c>
      <c r="U2701" s="5" t="str">
        <f t="shared" si="426"/>
        <v>2017</v>
      </c>
      <c r="V2701" s="5" t="str">
        <f t="shared" si="427"/>
        <v>Mar</v>
      </c>
      <c r="W2701" s="1" t="str">
        <f t="shared" si="428"/>
        <v>2017</v>
      </c>
      <c r="X2701" s="27">
        <f t="shared" si="429"/>
        <v>42821.191666666666</v>
      </c>
    </row>
    <row r="2702" spans="1:24" ht="48" hidden="1" x14ac:dyDescent="0.2">
      <c r="A2702" s="1">
        <v>1711</v>
      </c>
      <c r="B2702" s="7" t="s">
        <v>1712</v>
      </c>
      <c r="C2702" s="7" t="s">
        <v>5821</v>
      </c>
      <c r="D2702" s="1">
        <v>10000</v>
      </c>
      <c r="E2702" s="1">
        <v>1050</v>
      </c>
      <c r="F2702" s="1" t="s">
        <v>8220</v>
      </c>
      <c r="G2702" s="1" t="s">
        <v>8223</v>
      </c>
      <c r="H2702" s="1" t="s">
        <v>8245</v>
      </c>
      <c r="I2702" s="1">
        <v>1409585434</v>
      </c>
      <c r="J2702" s="1">
        <v>1406907034</v>
      </c>
      <c r="K2702" s="1" t="b">
        <v>0</v>
      </c>
      <c r="L2702" s="1">
        <v>2</v>
      </c>
      <c r="M2702" s="1" t="b">
        <v>0</v>
      </c>
      <c r="N2702" s="1" t="s">
        <v>8292</v>
      </c>
      <c r="O2702" s="28">
        <f t="shared" si="421"/>
        <v>0.105</v>
      </c>
      <c r="P2702" s="29">
        <f t="shared" si="422"/>
        <v>525</v>
      </c>
      <c r="Q2702" s="9" t="str">
        <f t="shared" si="423"/>
        <v>music</v>
      </c>
      <c r="R2702" s="26" t="str">
        <f t="shared" si="424"/>
        <v>faith</v>
      </c>
      <c r="S2702" s="27">
        <f t="shared" si="420"/>
        <v>41852.646226851852</v>
      </c>
      <c r="T2702" s="5" t="str">
        <f t="shared" si="425"/>
        <v>Aug</v>
      </c>
      <c r="U2702" s="5" t="str">
        <f t="shared" si="426"/>
        <v>2014</v>
      </c>
      <c r="V2702" s="5" t="str">
        <f t="shared" si="427"/>
        <v>Sep</v>
      </c>
      <c r="W2702" s="1" t="str">
        <f t="shared" si="428"/>
        <v>2014</v>
      </c>
      <c r="X2702" s="27">
        <f t="shared" si="429"/>
        <v>41883.646226851852</v>
      </c>
    </row>
    <row r="2703" spans="1:24" ht="48" hidden="1" x14ac:dyDescent="0.2">
      <c r="A2703" s="1">
        <v>1723</v>
      </c>
      <c r="B2703" s="7" t="s">
        <v>1724</v>
      </c>
      <c r="C2703" s="7" t="s">
        <v>5833</v>
      </c>
      <c r="D2703" s="1">
        <v>10000</v>
      </c>
      <c r="E2703" s="1">
        <v>650</v>
      </c>
      <c r="F2703" s="1" t="s">
        <v>8220</v>
      </c>
      <c r="G2703" s="1" t="s">
        <v>8223</v>
      </c>
      <c r="H2703" s="1" t="s">
        <v>8245</v>
      </c>
      <c r="I2703" s="1">
        <v>1435730400</v>
      </c>
      <c r="J2703" s="1">
        <v>1430855315</v>
      </c>
      <c r="K2703" s="1" t="b">
        <v>0</v>
      </c>
      <c r="L2703" s="1">
        <v>3</v>
      </c>
      <c r="M2703" s="1" t="b">
        <v>0</v>
      </c>
      <c r="N2703" s="1" t="s">
        <v>8292</v>
      </c>
      <c r="O2703" s="28">
        <f t="shared" si="421"/>
        <v>6.5000000000000002E-2</v>
      </c>
      <c r="P2703" s="29">
        <f t="shared" si="422"/>
        <v>216.66666666666666</v>
      </c>
      <c r="Q2703" s="9" t="str">
        <f t="shared" si="423"/>
        <v>music</v>
      </c>
      <c r="R2703" s="26" t="str">
        <f t="shared" si="424"/>
        <v>faith</v>
      </c>
      <c r="S2703" s="27">
        <f t="shared" si="420"/>
        <v>42129.82540509259</v>
      </c>
      <c r="T2703" s="5" t="str">
        <f t="shared" si="425"/>
        <v>May</v>
      </c>
      <c r="U2703" s="5" t="str">
        <f t="shared" si="426"/>
        <v>2015</v>
      </c>
      <c r="V2703" s="5" t="str">
        <f t="shared" si="427"/>
        <v>Jul</v>
      </c>
      <c r="W2703" s="1" t="str">
        <f t="shared" si="428"/>
        <v>2015</v>
      </c>
      <c r="X2703" s="27">
        <f t="shared" si="429"/>
        <v>42186.25</v>
      </c>
    </row>
    <row r="2704" spans="1:24" ht="48" hidden="1" x14ac:dyDescent="0.2">
      <c r="A2704" s="1">
        <v>1729</v>
      </c>
      <c r="B2704" s="7" t="s">
        <v>1730</v>
      </c>
      <c r="C2704" s="7" t="s">
        <v>5839</v>
      </c>
      <c r="D2704" s="1">
        <v>10000</v>
      </c>
      <c r="E2704" s="1">
        <v>0</v>
      </c>
      <c r="F2704" s="1" t="s">
        <v>8220</v>
      </c>
      <c r="G2704" s="1" t="s">
        <v>8223</v>
      </c>
      <c r="H2704" s="1" t="s">
        <v>8245</v>
      </c>
      <c r="I2704" s="1">
        <v>1465521306</v>
      </c>
      <c r="J2704" s="1">
        <v>1460337306</v>
      </c>
      <c r="K2704" s="1" t="b">
        <v>0</v>
      </c>
      <c r="L2704" s="1">
        <v>0</v>
      </c>
      <c r="M2704" s="1" t="b">
        <v>0</v>
      </c>
      <c r="N2704" s="1" t="s">
        <v>8292</v>
      </c>
      <c r="O2704" s="28">
        <f t="shared" si="421"/>
        <v>0</v>
      </c>
      <c r="P2704" s="29">
        <f t="shared" si="422"/>
        <v>0</v>
      </c>
      <c r="Q2704" s="9" t="str">
        <f t="shared" si="423"/>
        <v>music</v>
      </c>
      <c r="R2704" s="26" t="str">
        <f t="shared" si="424"/>
        <v>faith</v>
      </c>
      <c r="S2704" s="27">
        <f t="shared" si="420"/>
        <v>42471.052152777775</v>
      </c>
      <c r="T2704" s="5" t="str">
        <f t="shared" si="425"/>
        <v>Apr</v>
      </c>
      <c r="U2704" s="5" t="str">
        <f t="shared" si="426"/>
        <v>2016</v>
      </c>
      <c r="V2704" s="5" t="str">
        <f t="shared" si="427"/>
        <v>Jun</v>
      </c>
      <c r="W2704" s="1" t="str">
        <f t="shared" si="428"/>
        <v>2016</v>
      </c>
      <c r="X2704" s="27">
        <f t="shared" si="429"/>
        <v>42531.052152777775</v>
      </c>
    </row>
    <row r="2705" spans="1:24" ht="48" hidden="1" x14ac:dyDescent="0.2">
      <c r="A2705" s="1">
        <v>1733</v>
      </c>
      <c r="B2705" s="7" t="s">
        <v>1734</v>
      </c>
      <c r="C2705" s="7" t="s">
        <v>5843</v>
      </c>
      <c r="D2705" s="1">
        <v>10000</v>
      </c>
      <c r="E2705" s="1">
        <v>0</v>
      </c>
      <c r="F2705" s="1" t="s">
        <v>8220</v>
      </c>
      <c r="G2705" s="1" t="s">
        <v>8223</v>
      </c>
      <c r="H2705" s="1" t="s">
        <v>8245</v>
      </c>
      <c r="I2705" s="1">
        <v>1473802200</v>
      </c>
      <c r="J2705" s="1">
        <v>1472746374</v>
      </c>
      <c r="K2705" s="1" t="b">
        <v>0</v>
      </c>
      <c r="L2705" s="1">
        <v>0</v>
      </c>
      <c r="M2705" s="1" t="b">
        <v>0</v>
      </c>
      <c r="N2705" s="1" t="s">
        <v>8292</v>
      </c>
      <c r="O2705" s="28">
        <f t="shared" si="421"/>
        <v>0</v>
      </c>
      <c r="P2705" s="29">
        <f t="shared" si="422"/>
        <v>0</v>
      </c>
      <c r="Q2705" s="9" t="str">
        <f t="shared" si="423"/>
        <v>music</v>
      </c>
      <c r="R2705" s="26" t="str">
        <f t="shared" si="424"/>
        <v>faith</v>
      </c>
      <c r="S2705" s="27">
        <f t="shared" si="420"/>
        <v>42614.675625000003</v>
      </c>
      <c r="T2705" s="5" t="str">
        <f t="shared" si="425"/>
        <v>Sep</v>
      </c>
      <c r="U2705" s="5" t="str">
        <f t="shared" si="426"/>
        <v>2016</v>
      </c>
      <c r="V2705" s="5" t="str">
        <f t="shared" si="427"/>
        <v>Sep</v>
      </c>
      <c r="W2705" s="1" t="str">
        <f t="shared" si="428"/>
        <v>2016</v>
      </c>
      <c r="X2705" s="27">
        <f t="shared" si="429"/>
        <v>42626.895833333328</v>
      </c>
    </row>
    <row r="2706" spans="1:24" ht="32" hidden="1" x14ac:dyDescent="0.2">
      <c r="A2706" s="1">
        <v>1751</v>
      </c>
      <c r="B2706" s="7" t="s">
        <v>1752</v>
      </c>
      <c r="C2706" s="7" t="s">
        <v>5861</v>
      </c>
      <c r="D2706" s="1">
        <v>10000</v>
      </c>
      <c r="E2706" s="1">
        <v>10290</v>
      </c>
      <c r="F2706" s="1" t="s">
        <v>8218</v>
      </c>
      <c r="G2706" s="1" t="s">
        <v>8223</v>
      </c>
      <c r="H2706" s="1" t="s">
        <v>8245</v>
      </c>
      <c r="I2706" s="1">
        <v>1426787123</v>
      </c>
      <c r="J2706" s="1">
        <v>1424198723</v>
      </c>
      <c r="K2706" s="1" t="b">
        <v>0</v>
      </c>
      <c r="L2706" s="1">
        <v>61</v>
      </c>
      <c r="M2706" s="1" t="b">
        <v>1</v>
      </c>
      <c r="N2706" s="1" t="s">
        <v>8284</v>
      </c>
      <c r="O2706" s="28">
        <f t="shared" si="421"/>
        <v>1.0289999999999999</v>
      </c>
      <c r="P2706" s="29">
        <f t="shared" si="422"/>
        <v>168.68852459016392</v>
      </c>
      <c r="Q2706" s="9" t="str">
        <f t="shared" si="423"/>
        <v>photography</v>
      </c>
      <c r="R2706" s="26" t="str">
        <f t="shared" si="424"/>
        <v>photobooks</v>
      </c>
      <c r="S2706" s="27">
        <f t="shared" si="420"/>
        <v>42052.7815162037</v>
      </c>
      <c r="T2706" s="5" t="str">
        <f t="shared" si="425"/>
        <v>Feb</v>
      </c>
      <c r="U2706" s="5" t="str">
        <f t="shared" si="426"/>
        <v>2015</v>
      </c>
      <c r="V2706" s="5" t="str">
        <f t="shared" si="427"/>
        <v>Mar</v>
      </c>
      <c r="W2706" s="1" t="str">
        <f t="shared" si="428"/>
        <v>2015</v>
      </c>
      <c r="X2706" s="27">
        <f t="shared" si="429"/>
        <v>42082.739849537036</v>
      </c>
    </row>
    <row r="2707" spans="1:24" ht="48" hidden="1" x14ac:dyDescent="0.2">
      <c r="A2707" s="1">
        <v>1787</v>
      </c>
      <c r="B2707" s="7" t="s">
        <v>1788</v>
      </c>
      <c r="C2707" s="7" t="s">
        <v>5897</v>
      </c>
      <c r="D2707" s="1">
        <v>10000</v>
      </c>
      <c r="E2707" s="1">
        <v>1533</v>
      </c>
      <c r="F2707" s="1" t="s">
        <v>8220</v>
      </c>
      <c r="G2707" s="1" t="s">
        <v>8223</v>
      </c>
      <c r="H2707" s="1" t="s">
        <v>8245</v>
      </c>
      <c r="I2707" s="1">
        <v>1428158637</v>
      </c>
      <c r="J2707" s="1">
        <v>1425570237</v>
      </c>
      <c r="K2707" s="1" t="b">
        <v>1</v>
      </c>
      <c r="L2707" s="1">
        <v>24</v>
      </c>
      <c r="M2707" s="1" t="b">
        <v>0</v>
      </c>
      <c r="N2707" s="1" t="s">
        <v>8284</v>
      </c>
      <c r="O2707" s="28">
        <f t="shared" si="421"/>
        <v>0.15329999999999999</v>
      </c>
      <c r="P2707" s="29">
        <f t="shared" si="422"/>
        <v>63.875</v>
      </c>
      <c r="Q2707" s="9" t="str">
        <f t="shared" si="423"/>
        <v>photography</v>
      </c>
      <c r="R2707" s="26" t="str">
        <f t="shared" si="424"/>
        <v>photobooks</v>
      </c>
      <c r="S2707" s="27">
        <f t="shared" si="420"/>
        <v>42068.65552083333</v>
      </c>
      <c r="T2707" s="5" t="str">
        <f t="shared" si="425"/>
        <v>Mar</v>
      </c>
      <c r="U2707" s="5" t="str">
        <f t="shared" si="426"/>
        <v>2015</v>
      </c>
      <c r="V2707" s="5" t="str">
        <f t="shared" si="427"/>
        <v>Apr</v>
      </c>
      <c r="W2707" s="1" t="str">
        <f t="shared" si="428"/>
        <v>2015</v>
      </c>
      <c r="X2707" s="27">
        <f t="shared" si="429"/>
        <v>42098.613854166666</v>
      </c>
    </row>
    <row r="2708" spans="1:24" ht="48" hidden="1" x14ac:dyDescent="0.2">
      <c r="A2708" s="1">
        <v>1797</v>
      </c>
      <c r="B2708" s="7" t="s">
        <v>1798</v>
      </c>
      <c r="C2708" s="7" t="s">
        <v>5907</v>
      </c>
      <c r="D2708" s="1">
        <v>10000</v>
      </c>
      <c r="E2708" s="1">
        <v>6755</v>
      </c>
      <c r="F2708" s="1" t="s">
        <v>8220</v>
      </c>
      <c r="G2708" s="1" t="s">
        <v>8223</v>
      </c>
      <c r="H2708" s="1" t="s">
        <v>8245</v>
      </c>
      <c r="I2708" s="1">
        <v>1481809189</v>
      </c>
      <c r="J2708" s="1">
        <v>1479217189</v>
      </c>
      <c r="K2708" s="1" t="b">
        <v>1</v>
      </c>
      <c r="L2708" s="1">
        <v>140</v>
      </c>
      <c r="M2708" s="1" t="b">
        <v>0</v>
      </c>
      <c r="N2708" s="1" t="s">
        <v>8284</v>
      </c>
      <c r="O2708" s="28">
        <f t="shared" si="421"/>
        <v>0.67549999999999999</v>
      </c>
      <c r="P2708" s="29">
        <f t="shared" si="422"/>
        <v>48.25</v>
      </c>
      <c r="Q2708" s="9" t="str">
        <f t="shared" si="423"/>
        <v>photography</v>
      </c>
      <c r="R2708" s="26" t="str">
        <f t="shared" si="424"/>
        <v>photobooks</v>
      </c>
      <c r="S2708" s="27">
        <f t="shared" si="420"/>
        <v>42689.56931712963</v>
      </c>
      <c r="T2708" s="5" t="str">
        <f t="shared" si="425"/>
        <v>Nov</v>
      </c>
      <c r="U2708" s="5" t="str">
        <f t="shared" si="426"/>
        <v>2016</v>
      </c>
      <c r="V2708" s="5" t="str">
        <f t="shared" si="427"/>
        <v>Dec</v>
      </c>
      <c r="W2708" s="1" t="str">
        <f t="shared" si="428"/>
        <v>2016</v>
      </c>
      <c r="X2708" s="27">
        <f t="shared" si="429"/>
        <v>42719.56931712963</v>
      </c>
    </row>
    <row r="2709" spans="1:24" ht="32" hidden="1" x14ac:dyDescent="0.2">
      <c r="A2709" s="1">
        <v>1834</v>
      </c>
      <c r="B2709" s="7" t="s">
        <v>1835</v>
      </c>
      <c r="C2709" s="7" t="s">
        <v>5944</v>
      </c>
      <c r="D2709" s="1">
        <v>10000</v>
      </c>
      <c r="E2709" s="1">
        <v>11805</v>
      </c>
      <c r="F2709" s="1" t="s">
        <v>8218</v>
      </c>
      <c r="G2709" s="1" t="s">
        <v>8223</v>
      </c>
      <c r="H2709" s="1" t="s">
        <v>8245</v>
      </c>
      <c r="I2709" s="1">
        <v>1422140895</v>
      </c>
      <c r="J2709" s="1">
        <v>1418684895</v>
      </c>
      <c r="K2709" s="1" t="b">
        <v>0</v>
      </c>
      <c r="L2709" s="1">
        <v>90</v>
      </c>
      <c r="M2709" s="1" t="b">
        <v>1</v>
      </c>
      <c r="N2709" s="1" t="s">
        <v>8275</v>
      </c>
      <c r="O2709" s="28">
        <f t="shared" si="421"/>
        <v>1.1805000000000001</v>
      </c>
      <c r="P2709" s="29">
        <f t="shared" si="422"/>
        <v>131.16666666666666</v>
      </c>
      <c r="Q2709" s="9" t="str">
        <f t="shared" si="423"/>
        <v>music</v>
      </c>
      <c r="R2709" s="26" t="str">
        <f t="shared" si="424"/>
        <v>rock</v>
      </c>
      <c r="S2709" s="27">
        <f t="shared" si="420"/>
        <v>41988.964062500003</v>
      </c>
      <c r="T2709" s="5" t="str">
        <f t="shared" si="425"/>
        <v>Dec</v>
      </c>
      <c r="U2709" s="5" t="str">
        <f t="shared" si="426"/>
        <v>2014</v>
      </c>
      <c r="V2709" s="5" t="str">
        <f t="shared" si="427"/>
        <v>Jan</v>
      </c>
      <c r="W2709" s="1" t="str">
        <f t="shared" si="428"/>
        <v>2015</v>
      </c>
      <c r="X2709" s="27">
        <f t="shared" si="429"/>
        <v>42028.964062500003</v>
      </c>
    </row>
    <row r="2710" spans="1:24" ht="48" hidden="1" x14ac:dyDescent="0.2">
      <c r="A2710" s="1">
        <v>1843</v>
      </c>
      <c r="B2710" s="7" t="s">
        <v>1844</v>
      </c>
      <c r="C2710" s="7" t="s">
        <v>5953</v>
      </c>
      <c r="D2710" s="1">
        <v>10000</v>
      </c>
      <c r="E2710" s="1">
        <v>12400.61</v>
      </c>
      <c r="F2710" s="1" t="s">
        <v>8218</v>
      </c>
      <c r="G2710" s="1" t="s">
        <v>8223</v>
      </c>
      <c r="H2710" s="1" t="s">
        <v>8245</v>
      </c>
      <c r="I2710" s="1">
        <v>1298245954</v>
      </c>
      <c r="J2710" s="1">
        <v>1295653954</v>
      </c>
      <c r="K2710" s="1" t="b">
        <v>0</v>
      </c>
      <c r="L2710" s="1">
        <v>134</v>
      </c>
      <c r="M2710" s="1" t="b">
        <v>1</v>
      </c>
      <c r="N2710" s="1" t="s">
        <v>8275</v>
      </c>
      <c r="O2710" s="28">
        <f t="shared" si="421"/>
        <v>1.2400610000000001</v>
      </c>
      <c r="P2710" s="29">
        <f t="shared" si="422"/>
        <v>92.541865671641801</v>
      </c>
      <c r="Q2710" s="9" t="str">
        <f t="shared" si="423"/>
        <v>music</v>
      </c>
      <c r="R2710" s="26" t="str">
        <f t="shared" si="424"/>
        <v>rock</v>
      </c>
      <c r="S2710" s="27">
        <f t="shared" si="420"/>
        <v>40564.994837962964</v>
      </c>
      <c r="T2710" s="5" t="str">
        <f t="shared" si="425"/>
        <v>Jan</v>
      </c>
      <c r="U2710" s="5" t="str">
        <f t="shared" si="426"/>
        <v>2011</v>
      </c>
      <c r="V2710" s="5" t="str">
        <f t="shared" si="427"/>
        <v>Feb</v>
      </c>
      <c r="W2710" s="1" t="str">
        <f t="shared" si="428"/>
        <v>2011</v>
      </c>
      <c r="X2710" s="27">
        <f t="shared" si="429"/>
        <v>40594.994837962964</v>
      </c>
    </row>
    <row r="2711" spans="1:24" ht="48" hidden="1" x14ac:dyDescent="0.2">
      <c r="A2711" s="1">
        <v>1869</v>
      </c>
      <c r="B2711" s="7" t="s">
        <v>1870</v>
      </c>
      <c r="C2711" s="7" t="s">
        <v>5979</v>
      </c>
      <c r="D2711" s="1">
        <v>10000</v>
      </c>
      <c r="E2711" s="1">
        <v>0</v>
      </c>
      <c r="F2711" s="1" t="s">
        <v>8220</v>
      </c>
      <c r="G2711" s="1" t="s">
        <v>8223</v>
      </c>
      <c r="H2711" s="1" t="s">
        <v>8245</v>
      </c>
      <c r="I2711" s="1">
        <v>1483488249</v>
      </c>
      <c r="J2711" s="1">
        <v>1480896249</v>
      </c>
      <c r="K2711" s="1" t="b">
        <v>0</v>
      </c>
      <c r="L2711" s="1">
        <v>0</v>
      </c>
      <c r="M2711" s="1" t="b">
        <v>0</v>
      </c>
      <c r="N2711" s="1" t="s">
        <v>8282</v>
      </c>
      <c r="O2711" s="28">
        <f t="shared" si="421"/>
        <v>0</v>
      </c>
      <c r="P2711" s="29">
        <f t="shared" si="422"/>
        <v>0</v>
      </c>
      <c r="Q2711" s="9" t="str">
        <f t="shared" si="423"/>
        <v>games</v>
      </c>
      <c r="R2711" s="26" t="str">
        <f t="shared" si="424"/>
        <v>mobile games</v>
      </c>
      <c r="S2711" s="27">
        <f t="shared" si="420"/>
        <v>42709.002881944441</v>
      </c>
      <c r="T2711" s="5" t="str">
        <f t="shared" si="425"/>
        <v>Dec</v>
      </c>
      <c r="U2711" s="5" t="str">
        <f t="shared" si="426"/>
        <v>2016</v>
      </c>
      <c r="V2711" s="5" t="str">
        <f t="shared" si="427"/>
        <v>Jan</v>
      </c>
      <c r="W2711" s="1" t="str">
        <f t="shared" si="428"/>
        <v>2017</v>
      </c>
      <c r="X2711" s="27">
        <f t="shared" si="429"/>
        <v>42739.002881944441</v>
      </c>
    </row>
    <row r="2712" spans="1:24" ht="32" hidden="1" x14ac:dyDescent="0.2">
      <c r="A2712" s="1">
        <v>1875</v>
      </c>
      <c r="B2712" s="7" t="s">
        <v>1876</v>
      </c>
      <c r="C2712" s="7" t="s">
        <v>5985</v>
      </c>
      <c r="D2712" s="1">
        <v>10000</v>
      </c>
      <c r="E2712" s="1">
        <v>51</v>
      </c>
      <c r="F2712" s="1" t="s">
        <v>8220</v>
      </c>
      <c r="G2712" s="1" t="s">
        <v>8223</v>
      </c>
      <c r="H2712" s="1" t="s">
        <v>8245</v>
      </c>
      <c r="I2712" s="1">
        <v>1470519308</v>
      </c>
      <c r="J2712" s="1">
        <v>1465335308</v>
      </c>
      <c r="K2712" s="1" t="b">
        <v>0</v>
      </c>
      <c r="L2712" s="1">
        <v>3</v>
      </c>
      <c r="M2712" s="1" t="b">
        <v>0</v>
      </c>
      <c r="N2712" s="1" t="s">
        <v>8282</v>
      </c>
      <c r="O2712" s="28">
        <f t="shared" si="421"/>
        <v>5.1000000000000004E-3</v>
      </c>
      <c r="P2712" s="29">
        <f t="shared" si="422"/>
        <v>17</v>
      </c>
      <c r="Q2712" s="9" t="str">
        <f t="shared" si="423"/>
        <v>games</v>
      </c>
      <c r="R2712" s="26" t="str">
        <f t="shared" si="424"/>
        <v>mobile games</v>
      </c>
      <c r="S2712" s="27">
        <f t="shared" si="420"/>
        <v>42528.899398148147</v>
      </c>
      <c r="T2712" s="5" t="str">
        <f t="shared" si="425"/>
        <v>Jun</v>
      </c>
      <c r="U2712" s="5" t="str">
        <f t="shared" si="426"/>
        <v>2016</v>
      </c>
      <c r="V2712" s="5" t="str">
        <f t="shared" si="427"/>
        <v>Aug</v>
      </c>
      <c r="W2712" s="1" t="str">
        <f t="shared" si="428"/>
        <v>2016</v>
      </c>
      <c r="X2712" s="27">
        <f t="shared" si="429"/>
        <v>42588.899398148147</v>
      </c>
    </row>
    <row r="2713" spans="1:24" ht="64" hidden="1" x14ac:dyDescent="0.2">
      <c r="A2713" s="1">
        <v>1891</v>
      </c>
      <c r="B2713" s="7" t="s">
        <v>1892</v>
      </c>
      <c r="C2713" s="7" t="s">
        <v>6001</v>
      </c>
      <c r="D2713" s="1">
        <v>10000</v>
      </c>
      <c r="E2713" s="1">
        <v>10555</v>
      </c>
      <c r="F2713" s="1" t="s">
        <v>8218</v>
      </c>
      <c r="G2713" s="1" t="s">
        <v>8223</v>
      </c>
      <c r="H2713" s="1" t="s">
        <v>8245</v>
      </c>
      <c r="I2713" s="1">
        <v>1279778400</v>
      </c>
      <c r="J2713" s="1">
        <v>1275851354</v>
      </c>
      <c r="K2713" s="1" t="b">
        <v>0</v>
      </c>
      <c r="L2713" s="1">
        <v>120</v>
      </c>
      <c r="M2713" s="1" t="b">
        <v>1</v>
      </c>
      <c r="N2713" s="1" t="s">
        <v>8278</v>
      </c>
      <c r="O2713" s="28">
        <f t="shared" si="421"/>
        <v>1.0555000000000001</v>
      </c>
      <c r="P2713" s="29">
        <f t="shared" si="422"/>
        <v>87.958333333333329</v>
      </c>
      <c r="Q2713" s="9" t="str">
        <f t="shared" si="423"/>
        <v>music</v>
      </c>
      <c r="R2713" s="26" t="str">
        <f t="shared" si="424"/>
        <v>indie rock</v>
      </c>
      <c r="S2713" s="27">
        <f t="shared" si="420"/>
        <v>40335.798078703701</v>
      </c>
      <c r="T2713" s="5" t="str">
        <f t="shared" si="425"/>
        <v>Jun</v>
      </c>
      <c r="U2713" s="5" t="str">
        <f t="shared" si="426"/>
        <v>2010</v>
      </c>
      <c r="V2713" s="5" t="str">
        <f t="shared" si="427"/>
        <v>Jul</v>
      </c>
      <c r="W2713" s="1" t="str">
        <f t="shared" si="428"/>
        <v>2010</v>
      </c>
      <c r="X2713" s="27">
        <f t="shared" si="429"/>
        <v>40381.25</v>
      </c>
    </row>
    <row r="2714" spans="1:24" ht="48" hidden="1" x14ac:dyDescent="0.2">
      <c r="A2714" s="1">
        <v>1920</v>
      </c>
      <c r="B2714" s="7" t="s">
        <v>1921</v>
      </c>
      <c r="C2714" s="7" t="s">
        <v>6030</v>
      </c>
      <c r="D2714" s="1">
        <v>10000</v>
      </c>
      <c r="E2714" s="1">
        <v>4303</v>
      </c>
      <c r="F2714" s="1" t="s">
        <v>8220</v>
      </c>
      <c r="G2714" s="1" t="s">
        <v>8224</v>
      </c>
      <c r="H2714" s="1" t="s">
        <v>8246</v>
      </c>
      <c r="I2714" s="1">
        <v>1445468400</v>
      </c>
      <c r="J2714" s="1">
        <v>1443042061</v>
      </c>
      <c r="K2714" s="1" t="b">
        <v>0</v>
      </c>
      <c r="L2714" s="1">
        <v>105</v>
      </c>
      <c r="M2714" s="1" t="b">
        <v>0</v>
      </c>
      <c r="N2714" s="1" t="s">
        <v>8293</v>
      </c>
      <c r="O2714" s="28">
        <f t="shared" si="421"/>
        <v>0.43030000000000002</v>
      </c>
      <c r="P2714" s="29">
        <f t="shared" si="422"/>
        <v>40.980952380952381</v>
      </c>
      <c r="Q2714" s="9" t="str">
        <f t="shared" si="423"/>
        <v>technology</v>
      </c>
      <c r="R2714" s="26" t="str">
        <f t="shared" si="424"/>
        <v>gadgets</v>
      </c>
      <c r="S2714" s="27">
        <f t="shared" si="420"/>
        <v>42270.875706018516</v>
      </c>
      <c r="T2714" s="5" t="str">
        <f t="shared" si="425"/>
        <v>Sep</v>
      </c>
      <c r="U2714" s="5" t="str">
        <f t="shared" si="426"/>
        <v>2015</v>
      </c>
      <c r="V2714" s="5" t="str">
        <f t="shared" si="427"/>
        <v>Oct</v>
      </c>
      <c r="W2714" s="1" t="str">
        <f t="shared" si="428"/>
        <v>2015</v>
      </c>
      <c r="X2714" s="27">
        <f t="shared" si="429"/>
        <v>42298.958333333328</v>
      </c>
    </row>
    <row r="2715" spans="1:24" ht="48" hidden="1" x14ac:dyDescent="0.2">
      <c r="A2715" s="1">
        <v>1939</v>
      </c>
      <c r="B2715" s="7" t="s">
        <v>1940</v>
      </c>
      <c r="C2715" s="7" t="s">
        <v>6049</v>
      </c>
      <c r="D2715" s="1">
        <v>10000</v>
      </c>
      <c r="E2715" s="1">
        <v>11070</v>
      </c>
      <c r="F2715" s="1" t="s">
        <v>8218</v>
      </c>
      <c r="G2715" s="1" t="s">
        <v>8223</v>
      </c>
      <c r="H2715" s="1" t="s">
        <v>8245</v>
      </c>
      <c r="I2715" s="1">
        <v>1362955108</v>
      </c>
      <c r="J2715" s="1">
        <v>1360366708</v>
      </c>
      <c r="K2715" s="1" t="b">
        <v>0</v>
      </c>
      <c r="L2715" s="1">
        <v>96</v>
      </c>
      <c r="M2715" s="1" t="b">
        <v>1</v>
      </c>
      <c r="N2715" s="1" t="s">
        <v>8278</v>
      </c>
      <c r="O2715" s="28">
        <f t="shared" si="421"/>
        <v>1.107</v>
      </c>
      <c r="P2715" s="29">
        <f t="shared" si="422"/>
        <v>115.3125</v>
      </c>
      <c r="Q2715" s="9" t="str">
        <f t="shared" si="423"/>
        <v>music</v>
      </c>
      <c r="R2715" s="26" t="str">
        <f t="shared" si="424"/>
        <v>indie rock</v>
      </c>
      <c r="S2715" s="27">
        <f t="shared" si="420"/>
        <v>41313.985046296293</v>
      </c>
      <c r="T2715" s="5" t="str">
        <f t="shared" si="425"/>
        <v>Feb</v>
      </c>
      <c r="U2715" s="5" t="str">
        <f t="shared" si="426"/>
        <v>2013</v>
      </c>
      <c r="V2715" s="5" t="str">
        <f t="shared" si="427"/>
        <v>Mar</v>
      </c>
      <c r="W2715" s="1" t="str">
        <f t="shared" si="428"/>
        <v>2013</v>
      </c>
      <c r="X2715" s="27">
        <f t="shared" si="429"/>
        <v>41343.943379629629</v>
      </c>
    </row>
    <row r="2716" spans="1:24" ht="48" hidden="1" x14ac:dyDescent="0.2">
      <c r="A2716" s="1">
        <v>1943</v>
      </c>
      <c r="B2716" s="7" t="s">
        <v>1944</v>
      </c>
      <c r="C2716" s="7" t="s">
        <v>6053</v>
      </c>
      <c r="D2716" s="1">
        <v>10000</v>
      </c>
      <c r="E2716" s="1">
        <v>170525</v>
      </c>
      <c r="F2716" s="1" t="s">
        <v>8218</v>
      </c>
      <c r="G2716" s="1" t="s">
        <v>8223</v>
      </c>
      <c r="H2716" s="1" t="s">
        <v>8245</v>
      </c>
      <c r="I2716" s="1">
        <v>1470896916</v>
      </c>
      <c r="J2716" s="1">
        <v>1467008916</v>
      </c>
      <c r="K2716" s="1" t="b">
        <v>1</v>
      </c>
      <c r="L2716" s="1">
        <v>2478</v>
      </c>
      <c r="M2716" s="1" t="b">
        <v>1</v>
      </c>
      <c r="N2716" s="1" t="s">
        <v>8294</v>
      </c>
      <c r="O2716" s="28">
        <f t="shared" si="421"/>
        <v>17.052499999999998</v>
      </c>
      <c r="P2716" s="29">
        <f t="shared" si="422"/>
        <v>68.815577078288939</v>
      </c>
      <c r="Q2716" s="9" t="str">
        <f t="shared" si="423"/>
        <v>technology</v>
      </c>
      <c r="R2716" s="26" t="str">
        <f t="shared" si="424"/>
        <v>hardware</v>
      </c>
      <c r="S2716" s="27">
        <f t="shared" si="420"/>
        <v>42548.269861111112</v>
      </c>
      <c r="T2716" s="5" t="str">
        <f t="shared" si="425"/>
        <v>Jun</v>
      </c>
      <c r="U2716" s="5" t="str">
        <f t="shared" si="426"/>
        <v>2016</v>
      </c>
      <c r="V2716" s="5" t="str">
        <f t="shared" si="427"/>
        <v>Aug</v>
      </c>
      <c r="W2716" s="1" t="str">
        <f t="shared" si="428"/>
        <v>2016</v>
      </c>
      <c r="X2716" s="27">
        <f t="shared" si="429"/>
        <v>42593.269861111112</v>
      </c>
    </row>
    <row r="2717" spans="1:24" ht="48" hidden="1" x14ac:dyDescent="0.2">
      <c r="A2717" s="1">
        <v>1959</v>
      </c>
      <c r="B2717" s="7" t="s">
        <v>1960</v>
      </c>
      <c r="C2717" s="7" t="s">
        <v>6069</v>
      </c>
      <c r="D2717" s="1">
        <v>10000</v>
      </c>
      <c r="E2717" s="1">
        <v>15673.44</v>
      </c>
      <c r="F2717" s="1" t="s">
        <v>8218</v>
      </c>
      <c r="G2717" s="1" t="s">
        <v>8223</v>
      </c>
      <c r="H2717" s="1" t="s">
        <v>8245</v>
      </c>
      <c r="I2717" s="1">
        <v>1412121600</v>
      </c>
      <c r="J2717" s="1">
        <v>1408565860</v>
      </c>
      <c r="K2717" s="1" t="b">
        <v>1</v>
      </c>
      <c r="L2717" s="1">
        <v>424</v>
      </c>
      <c r="M2717" s="1" t="b">
        <v>1</v>
      </c>
      <c r="N2717" s="1" t="s">
        <v>8294</v>
      </c>
      <c r="O2717" s="28">
        <f t="shared" si="421"/>
        <v>1.5673440000000001</v>
      </c>
      <c r="P2717" s="29">
        <f t="shared" si="422"/>
        <v>36.965660377358489</v>
      </c>
      <c r="Q2717" s="9" t="str">
        <f t="shared" si="423"/>
        <v>technology</v>
      </c>
      <c r="R2717" s="26" t="str">
        <f t="shared" si="424"/>
        <v>hardware</v>
      </c>
      <c r="S2717" s="27">
        <f t="shared" si="420"/>
        <v>41871.845601851855</v>
      </c>
      <c r="T2717" s="5" t="str">
        <f t="shared" si="425"/>
        <v>Aug</v>
      </c>
      <c r="U2717" s="5" t="str">
        <f t="shared" si="426"/>
        <v>2014</v>
      </c>
      <c r="V2717" s="5" t="str">
        <f t="shared" si="427"/>
        <v>Oct</v>
      </c>
      <c r="W2717" s="1" t="str">
        <f t="shared" si="428"/>
        <v>2014</v>
      </c>
      <c r="X2717" s="27">
        <f t="shared" si="429"/>
        <v>41913</v>
      </c>
    </row>
    <row r="2718" spans="1:24" ht="48" hidden="1" x14ac:dyDescent="0.2">
      <c r="A2718" s="1">
        <v>1961</v>
      </c>
      <c r="B2718" s="7" t="s">
        <v>1962</v>
      </c>
      <c r="C2718" s="7" t="s">
        <v>6071</v>
      </c>
      <c r="D2718" s="1">
        <v>10000</v>
      </c>
      <c r="E2718" s="1">
        <v>110538.12</v>
      </c>
      <c r="F2718" s="1" t="s">
        <v>8218</v>
      </c>
      <c r="G2718" s="1" t="s">
        <v>8223</v>
      </c>
      <c r="H2718" s="1" t="s">
        <v>8245</v>
      </c>
      <c r="I2718" s="1">
        <v>1349495940</v>
      </c>
      <c r="J2718" s="1">
        <v>1346042417</v>
      </c>
      <c r="K2718" s="1" t="b">
        <v>1</v>
      </c>
      <c r="L2718" s="1">
        <v>1633</v>
      </c>
      <c r="M2718" s="1" t="b">
        <v>1</v>
      </c>
      <c r="N2718" s="1" t="s">
        <v>8294</v>
      </c>
      <c r="O2718" s="28">
        <f t="shared" si="421"/>
        <v>11.053811999999999</v>
      </c>
      <c r="P2718" s="29">
        <f t="shared" si="422"/>
        <v>67.690214329454989</v>
      </c>
      <c r="Q2718" s="9" t="str">
        <f t="shared" si="423"/>
        <v>technology</v>
      </c>
      <c r="R2718" s="26" t="str">
        <f t="shared" si="424"/>
        <v>hardware</v>
      </c>
      <c r="S2718" s="27">
        <f t="shared" si="420"/>
        <v>41148.194641203707</v>
      </c>
      <c r="T2718" s="5" t="str">
        <f t="shared" si="425"/>
        <v>Aug</v>
      </c>
      <c r="U2718" s="5" t="str">
        <f t="shared" si="426"/>
        <v>2012</v>
      </c>
      <c r="V2718" s="5" t="str">
        <f t="shared" si="427"/>
        <v>Oct</v>
      </c>
      <c r="W2718" s="1" t="str">
        <f t="shared" si="428"/>
        <v>2012</v>
      </c>
      <c r="X2718" s="27">
        <f t="shared" si="429"/>
        <v>41188.165972222225</v>
      </c>
    </row>
    <row r="2719" spans="1:24" ht="48" hidden="1" x14ac:dyDescent="0.2">
      <c r="A2719" s="1">
        <v>1962</v>
      </c>
      <c r="B2719" s="7" t="s">
        <v>1963</v>
      </c>
      <c r="C2719" s="7" t="s">
        <v>6072</v>
      </c>
      <c r="D2719" s="1">
        <v>10000</v>
      </c>
      <c r="E2719" s="1">
        <v>19292.5</v>
      </c>
      <c r="F2719" s="1" t="s">
        <v>8218</v>
      </c>
      <c r="G2719" s="1" t="s">
        <v>8223</v>
      </c>
      <c r="H2719" s="1" t="s">
        <v>8245</v>
      </c>
      <c r="I2719" s="1">
        <v>1400006636</v>
      </c>
      <c r="J2719" s="1">
        <v>1397414636</v>
      </c>
      <c r="K2719" s="1" t="b">
        <v>1</v>
      </c>
      <c r="L2719" s="1">
        <v>306</v>
      </c>
      <c r="M2719" s="1" t="b">
        <v>1</v>
      </c>
      <c r="N2719" s="1" t="s">
        <v>8294</v>
      </c>
      <c r="O2719" s="28">
        <f t="shared" si="421"/>
        <v>1.9292499999999999</v>
      </c>
      <c r="P2719" s="29">
        <f t="shared" si="422"/>
        <v>63.04738562091503</v>
      </c>
      <c r="Q2719" s="9" t="str">
        <f t="shared" si="423"/>
        <v>technology</v>
      </c>
      <c r="R2719" s="26" t="str">
        <f t="shared" si="424"/>
        <v>hardware</v>
      </c>
      <c r="S2719" s="27">
        <f t="shared" si="420"/>
        <v>41742.780509259261</v>
      </c>
      <c r="T2719" s="5" t="str">
        <f t="shared" si="425"/>
        <v>Apr</v>
      </c>
      <c r="U2719" s="5" t="str">
        <f t="shared" si="426"/>
        <v>2014</v>
      </c>
      <c r="V2719" s="5" t="str">
        <f t="shared" si="427"/>
        <v>May</v>
      </c>
      <c r="W2719" s="1" t="str">
        <f t="shared" si="428"/>
        <v>2014</v>
      </c>
      <c r="X2719" s="27">
        <f t="shared" si="429"/>
        <v>41772.780509259261</v>
      </c>
    </row>
    <row r="2720" spans="1:24" ht="64" hidden="1" x14ac:dyDescent="0.2">
      <c r="A2720" s="1">
        <v>2007</v>
      </c>
      <c r="B2720" s="7" t="s">
        <v>2008</v>
      </c>
      <c r="C2720" s="7" t="s">
        <v>6117</v>
      </c>
      <c r="D2720" s="1">
        <v>10000</v>
      </c>
      <c r="E2720" s="1">
        <v>11570.92</v>
      </c>
      <c r="F2720" s="1" t="s">
        <v>8218</v>
      </c>
      <c r="G2720" s="1" t="s">
        <v>8223</v>
      </c>
      <c r="H2720" s="1" t="s">
        <v>8245</v>
      </c>
      <c r="I2720" s="1">
        <v>1282622400</v>
      </c>
      <c r="J2720" s="1">
        <v>1276891586</v>
      </c>
      <c r="K2720" s="1" t="b">
        <v>1</v>
      </c>
      <c r="L2720" s="1">
        <v>137</v>
      </c>
      <c r="M2720" s="1" t="b">
        <v>1</v>
      </c>
      <c r="N2720" s="1" t="s">
        <v>8294</v>
      </c>
      <c r="O2720" s="28">
        <f t="shared" si="421"/>
        <v>1.157092</v>
      </c>
      <c r="P2720" s="29">
        <f t="shared" si="422"/>
        <v>84.459270072992695</v>
      </c>
      <c r="Q2720" s="9" t="str">
        <f t="shared" si="423"/>
        <v>technology</v>
      </c>
      <c r="R2720" s="26" t="str">
        <f t="shared" si="424"/>
        <v>hardware</v>
      </c>
      <c r="S2720" s="27">
        <f t="shared" si="420"/>
        <v>40347.837800925925</v>
      </c>
      <c r="T2720" s="5" t="str">
        <f t="shared" si="425"/>
        <v>Jun</v>
      </c>
      <c r="U2720" s="5" t="str">
        <f t="shared" si="426"/>
        <v>2010</v>
      </c>
      <c r="V2720" s="5" t="str">
        <f t="shared" si="427"/>
        <v>Aug</v>
      </c>
      <c r="W2720" s="1" t="str">
        <f t="shared" si="428"/>
        <v>2010</v>
      </c>
      <c r="X2720" s="27">
        <f t="shared" si="429"/>
        <v>40414.166666666664</v>
      </c>
    </row>
    <row r="2721" spans="1:24" ht="32" hidden="1" x14ac:dyDescent="0.2">
      <c r="A2721" s="1">
        <v>2016</v>
      </c>
      <c r="B2721" s="7" t="s">
        <v>2017</v>
      </c>
      <c r="C2721" s="7" t="s">
        <v>6126</v>
      </c>
      <c r="D2721" s="1">
        <v>10000</v>
      </c>
      <c r="E2721" s="1">
        <v>92154.22</v>
      </c>
      <c r="F2721" s="1" t="s">
        <v>8218</v>
      </c>
      <c r="G2721" s="1" t="s">
        <v>8223</v>
      </c>
      <c r="H2721" s="1" t="s">
        <v>8245</v>
      </c>
      <c r="I2721" s="1">
        <v>1362863299</v>
      </c>
      <c r="J2721" s="1">
        <v>1360271299</v>
      </c>
      <c r="K2721" s="1" t="b">
        <v>1</v>
      </c>
      <c r="L2721" s="1">
        <v>479</v>
      </c>
      <c r="M2721" s="1" t="b">
        <v>1</v>
      </c>
      <c r="N2721" s="1" t="s">
        <v>8294</v>
      </c>
      <c r="O2721" s="28">
        <f t="shared" si="421"/>
        <v>9.2154220000000002</v>
      </c>
      <c r="P2721" s="29">
        <f t="shared" si="422"/>
        <v>192.38876826722338</v>
      </c>
      <c r="Q2721" s="9" t="str">
        <f t="shared" si="423"/>
        <v>technology</v>
      </c>
      <c r="R2721" s="26" t="str">
        <f t="shared" si="424"/>
        <v>hardware</v>
      </c>
      <c r="S2721" s="27">
        <f t="shared" si="420"/>
        <v>41312.88077546296</v>
      </c>
      <c r="T2721" s="5" t="str">
        <f t="shared" si="425"/>
        <v>Feb</v>
      </c>
      <c r="U2721" s="5" t="str">
        <f t="shared" si="426"/>
        <v>2013</v>
      </c>
      <c r="V2721" s="5" t="str">
        <f t="shared" si="427"/>
        <v>Mar</v>
      </c>
      <c r="W2721" s="1" t="str">
        <f t="shared" si="428"/>
        <v>2013</v>
      </c>
      <c r="X2721" s="27">
        <f t="shared" si="429"/>
        <v>41342.88077546296</v>
      </c>
    </row>
    <row r="2722" spans="1:24" ht="48" hidden="1" x14ac:dyDescent="0.2">
      <c r="A2722" s="1">
        <v>2037</v>
      </c>
      <c r="B2722" s="7" t="s">
        <v>2038</v>
      </c>
      <c r="C2722" s="7" t="s">
        <v>6147</v>
      </c>
      <c r="D2722" s="1">
        <v>10000</v>
      </c>
      <c r="E2722" s="1">
        <v>30047.64</v>
      </c>
      <c r="F2722" s="1" t="s">
        <v>8218</v>
      </c>
      <c r="G2722" s="1" t="s">
        <v>8223</v>
      </c>
      <c r="H2722" s="1" t="s">
        <v>8245</v>
      </c>
      <c r="I2722" s="1">
        <v>1388383353</v>
      </c>
      <c r="J2722" s="1">
        <v>1383195753</v>
      </c>
      <c r="K2722" s="1" t="b">
        <v>1</v>
      </c>
      <c r="L2722" s="1">
        <v>429</v>
      </c>
      <c r="M2722" s="1" t="b">
        <v>1</v>
      </c>
      <c r="N2722" s="1" t="s">
        <v>8294</v>
      </c>
      <c r="O2722" s="28">
        <f t="shared" si="421"/>
        <v>3.0047639999999998</v>
      </c>
      <c r="P2722" s="29">
        <f t="shared" si="422"/>
        <v>70.041118881118877</v>
      </c>
      <c r="Q2722" s="9" t="str">
        <f t="shared" si="423"/>
        <v>technology</v>
      </c>
      <c r="R2722" s="26" t="str">
        <f t="shared" si="424"/>
        <v>hardware</v>
      </c>
      <c r="S2722" s="27">
        <f t="shared" si="420"/>
        <v>41578.210104166668</v>
      </c>
      <c r="T2722" s="5" t="str">
        <f t="shared" si="425"/>
        <v>Oct</v>
      </c>
      <c r="U2722" s="5" t="str">
        <f t="shared" si="426"/>
        <v>2013</v>
      </c>
      <c r="V2722" s="5" t="str">
        <f t="shared" si="427"/>
        <v>Dec</v>
      </c>
      <c r="W2722" s="1" t="str">
        <f t="shared" si="428"/>
        <v>2013</v>
      </c>
      <c r="X2722" s="27">
        <f t="shared" si="429"/>
        <v>41638.251770833333</v>
      </c>
    </row>
    <row r="2723" spans="1:24" ht="48" hidden="1" x14ac:dyDescent="0.2">
      <c r="A2723" s="1">
        <v>2042</v>
      </c>
      <c r="B2723" s="7" t="s">
        <v>2043</v>
      </c>
      <c r="C2723" s="7" t="s">
        <v>6152</v>
      </c>
      <c r="D2723" s="1">
        <v>10000</v>
      </c>
      <c r="E2723" s="1">
        <v>12353</v>
      </c>
      <c r="F2723" s="1" t="s">
        <v>8218</v>
      </c>
      <c r="G2723" s="1" t="s">
        <v>8223</v>
      </c>
      <c r="H2723" s="1" t="s">
        <v>8245</v>
      </c>
      <c r="I2723" s="1">
        <v>1453481974</v>
      </c>
      <c r="J2723" s="1">
        <v>1448297974</v>
      </c>
      <c r="K2723" s="1" t="b">
        <v>0</v>
      </c>
      <c r="L2723" s="1">
        <v>140</v>
      </c>
      <c r="M2723" s="1" t="b">
        <v>1</v>
      </c>
      <c r="N2723" s="1" t="s">
        <v>8294</v>
      </c>
      <c r="O2723" s="28">
        <f t="shared" si="421"/>
        <v>1.2353000000000001</v>
      </c>
      <c r="P2723" s="29">
        <f t="shared" si="422"/>
        <v>88.23571428571428</v>
      </c>
      <c r="Q2723" s="9" t="str">
        <f t="shared" si="423"/>
        <v>technology</v>
      </c>
      <c r="R2723" s="26" t="str">
        <f t="shared" si="424"/>
        <v>hardware</v>
      </c>
      <c r="S2723" s="27">
        <f t="shared" si="420"/>
        <v>42331.708032407405</v>
      </c>
      <c r="T2723" s="5" t="str">
        <f t="shared" si="425"/>
        <v>Nov</v>
      </c>
      <c r="U2723" s="5" t="str">
        <f t="shared" si="426"/>
        <v>2015</v>
      </c>
      <c r="V2723" s="5" t="str">
        <f t="shared" si="427"/>
        <v>Jan</v>
      </c>
      <c r="W2723" s="1" t="str">
        <f t="shared" si="428"/>
        <v>2016</v>
      </c>
      <c r="X2723" s="27">
        <f t="shared" si="429"/>
        <v>42391.708032407405</v>
      </c>
    </row>
    <row r="2724" spans="1:24" ht="48" hidden="1" x14ac:dyDescent="0.2">
      <c r="A2724" s="1">
        <v>2046</v>
      </c>
      <c r="B2724" s="7" t="s">
        <v>2047</v>
      </c>
      <c r="C2724" s="7" t="s">
        <v>6156</v>
      </c>
      <c r="D2724" s="1">
        <v>10000</v>
      </c>
      <c r="E2724" s="1">
        <v>12110</v>
      </c>
      <c r="F2724" s="1" t="s">
        <v>8218</v>
      </c>
      <c r="G2724" s="1" t="s">
        <v>8223</v>
      </c>
      <c r="H2724" s="1" t="s">
        <v>8245</v>
      </c>
      <c r="I2724" s="1">
        <v>1369282044</v>
      </c>
      <c r="J2724" s="1">
        <v>1366690044</v>
      </c>
      <c r="K2724" s="1" t="b">
        <v>0</v>
      </c>
      <c r="L2724" s="1">
        <v>217</v>
      </c>
      <c r="M2724" s="1" t="b">
        <v>1</v>
      </c>
      <c r="N2724" s="1" t="s">
        <v>8294</v>
      </c>
      <c r="O2724" s="28">
        <f t="shared" si="421"/>
        <v>1.2110000000000001</v>
      </c>
      <c r="P2724" s="29">
        <f t="shared" si="422"/>
        <v>55.806451612903224</v>
      </c>
      <c r="Q2724" s="9" t="str">
        <f t="shared" si="423"/>
        <v>technology</v>
      </c>
      <c r="R2724" s="26" t="str">
        <f t="shared" si="424"/>
        <v>hardware</v>
      </c>
      <c r="S2724" s="27">
        <f t="shared" si="420"/>
        <v>41387.171805555554</v>
      </c>
      <c r="T2724" s="5" t="str">
        <f t="shared" si="425"/>
        <v>Apr</v>
      </c>
      <c r="U2724" s="5" t="str">
        <f t="shared" si="426"/>
        <v>2013</v>
      </c>
      <c r="V2724" s="5" t="str">
        <f t="shared" si="427"/>
        <v>May</v>
      </c>
      <c r="W2724" s="1" t="str">
        <f t="shared" si="428"/>
        <v>2013</v>
      </c>
      <c r="X2724" s="27">
        <f t="shared" si="429"/>
        <v>41417.171805555554</v>
      </c>
    </row>
    <row r="2725" spans="1:24" ht="48" hidden="1" x14ac:dyDescent="0.2">
      <c r="A2725" s="1">
        <v>2050</v>
      </c>
      <c r="B2725" s="7" t="s">
        <v>2051</v>
      </c>
      <c r="C2725" s="7" t="s">
        <v>6160</v>
      </c>
      <c r="D2725" s="1">
        <v>10000</v>
      </c>
      <c r="E2725" s="1">
        <v>47327</v>
      </c>
      <c r="F2725" s="1" t="s">
        <v>8218</v>
      </c>
      <c r="G2725" s="1" t="s">
        <v>8223</v>
      </c>
      <c r="H2725" s="1" t="s">
        <v>8245</v>
      </c>
      <c r="I2725" s="1">
        <v>1433036578</v>
      </c>
      <c r="J2725" s="1">
        <v>1429580578</v>
      </c>
      <c r="K2725" s="1" t="b">
        <v>0</v>
      </c>
      <c r="L2725" s="1">
        <v>170</v>
      </c>
      <c r="M2725" s="1" t="b">
        <v>1</v>
      </c>
      <c r="N2725" s="1" t="s">
        <v>8294</v>
      </c>
      <c r="O2725" s="28">
        <f t="shared" si="421"/>
        <v>4.7327000000000004</v>
      </c>
      <c r="P2725" s="29">
        <f t="shared" si="422"/>
        <v>278.39411764705881</v>
      </c>
      <c r="Q2725" s="9" t="str">
        <f t="shared" si="423"/>
        <v>technology</v>
      </c>
      <c r="R2725" s="26" t="str">
        <f t="shared" si="424"/>
        <v>hardware</v>
      </c>
      <c r="S2725" s="27">
        <f t="shared" si="420"/>
        <v>42115.071504629625</v>
      </c>
      <c r="T2725" s="5" t="str">
        <f t="shared" si="425"/>
        <v>Apr</v>
      </c>
      <c r="U2725" s="5" t="str">
        <f t="shared" si="426"/>
        <v>2015</v>
      </c>
      <c r="V2725" s="5" t="str">
        <f t="shared" si="427"/>
        <v>May</v>
      </c>
      <c r="W2725" s="1" t="str">
        <f t="shared" si="428"/>
        <v>2015</v>
      </c>
      <c r="X2725" s="27">
        <f t="shared" si="429"/>
        <v>42155.071504629625</v>
      </c>
    </row>
    <row r="2726" spans="1:24" ht="48" hidden="1" x14ac:dyDescent="0.2">
      <c r="A2726" s="1">
        <v>2079</v>
      </c>
      <c r="B2726" s="7" t="s">
        <v>2080</v>
      </c>
      <c r="C2726" s="7" t="s">
        <v>6189</v>
      </c>
      <c r="D2726" s="1">
        <v>10000</v>
      </c>
      <c r="E2726" s="1">
        <v>28817</v>
      </c>
      <c r="F2726" s="1" t="s">
        <v>8218</v>
      </c>
      <c r="G2726" s="1" t="s">
        <v>8224</v>
      </c>
      <c r="H2726" s="1" t="s">
        <v>8246</v>
      </c>
      <c r="I2726" s="1">
        <v>1435258800</v>
      </c>
      <c r="J2726" s="1">
        <v>1432659793</v>
      </c>
      <c r="K2726" s="1" t="b">
        <v>0</v>
      </c>
      <c r="L2726" s="1">
        <v>607</v>
      </c>
      <c r="M2726" s="1" t="b">
        <v>1</v>
      </c>
      <c r="N2726" s="1" t="s">
        <v>8294</v>
      </c>
      <c r="O2726" s="28">
        <f t="shared" si="421"/>
        <v>2.8816999999999999</v>
      </c>
      <c r="P2726" s="29">
        <f t="shared" si="422"/>
        <v>47.474464579901152</v>
      </c>
      <c r="Q2726" s="9" t="str">
        <f t="shared" si="423"/>
        <v>technology</v>
      </c>
      <c r="R2726" s="26" t="str">
        <f t="shared" si="424"/>
        <v>hardware</v>
      </c>
      <c r="S2726" s="27">
        <f t="shared" si="420"/>
        <v>42150.71056712963</v>
      </c>
      <c r="T2726" s="5" t="str">
        <f t="shared" si="425"/>
        <v>May</v>
      </c>
      <c r="U2726" s="5" t="str">
        <f t="shared" si="426"/>
        <v>2015</v>
      </c>
      <c r="V2726" s="5" t="str">
        <f t="shared" si="427"/>
        <v>Jun</v>
      </c>
      <c r="W2726" s="1" t="str">
        <f t="shared" si="428"/>
        <v>2015</v>
      </c>
      <c r="X2726" s="27">
        <f t="shared" si="429"/>
        <v>42180.791666666672</v>
      </c>
    </row>
    <row r="2727" spans="1:24" ht="48" hidden="1" x14ac:dyDescent="0.2">
      <c r="A2727" s="1">
        <v>2160</v>
      </c>
      <c r="B2727" s="7" t="s">
        <v>2161</v>
      </c>
      <c r="C2727" s="7" t="s">
        <v>6270</v>
      </c>
      <c r="D2727" s="1">
        <v>10000</v>
      </c>
      <c r="E2727" s="1">
        <v>85</v>
      </c>
      <c r="F2727" s="1" t="s">
        <v>8220</v>
      </c>
      <c r="G2727" s="1" t="s">
        <v>8223</v>
      </c>
      <c r="H2727" s="1" t="s">
        <v>8245</v>
      </c>
      <c r="I2727" s="1">
        <v>1337447105</v>
      </c>
      <c r="J2727" s="1">
        <v>1334855105</v>
      </c>
      <c r="K2727" s="1" t="b">
        <v>0</v>
      </c>
      <c r="L2727" s="1">
        <v>16</v>
      </c>
      <c r="M2727" s="1" t="b">
        <v>0</v>
      </c>
      <c r="N2727" s="1" t="s">
        <v>8281</v>
      </c>
      <c r="O2727" s="28">
        <f t="shared" si="421"/>
        <v>8.5000000000000006E-3</v>
      </c>
      <c r="P2727" s="29">
        <f t="shared" si="422"/>
        <v>5.3125</v>
      </c>
      <c r="Q2727" s="9" t="str">
        <f t="shared" si="423"/>
        <v>games</v>
      </c>
      <c r="R2727" s="26" t="str">
        <f t="shared" si="424"/>
        <v>video games</v>
      </c>
      <c r="S2727" s="27">
        <f t="shared" si="420"/>
        <v>41018.711863425924</v>
      </c>
      <c r="T2727" s="5" t="str">
        <f t="shared" si="425"/>
        <v>Apr</v>
      </c>
      <c r="U2727" s="5" t="str">
        <f t="shared" si="426"/>
        <v>2012</v>
      </c>
      <c r="V2727" s="5" t="str">
        <f t="shared" si="427"/>
        <v>May</v>
      </c>
      <c r="W2727" s="1" t="str">
        <f t="shared" si="428"/>
        <v>2012</v>
      </c>
      <c r="X2727" s="27">
        <f t="shared" si="429"/>
        <v>41048.711863425924</v>
      </c>
    </row>
    <row r="2728" spans="1:24" ht="48" hidden="1" x14ac:dyDescent="0.2">
      <c r="A2728" s="1">
        <v>2184</v>
      </c>
      <c r="B2728" s="7" t="s">
        <v>2185</v>
      </c>
      <c r="C2728" s="7" t="s">
        <v>6294</v>
      </c>
      <c r="D2728" s="1">
        <v>10000</v>
      </c>
      <c r="E2728" s="1">
        <v>28474</v>
      </c>
      <c r="F2728" s="1" t="s">
        <v>8218</v>
      </c>
      <c r="G2728" s="1" t="s">
        <v>8223</v>
      </c>
      <c r="H2728" s="1" t="s">
        <v>8245</v>
      </c>
      <c r="I2728" s="1">
        <v>1453737600</v>
      </c>
      <c r="J2728" s="1">
        <v>1452530041</v>
      </c>
      <c r="K2728" s="1" t="b">
        <v>1</v>
      </c>
      <c r="L2728" s="1">
        <v>266</v>
      </c>
      <c r="M2728" s="1" t="b">
        <v>1</v>
      </c>
      <c r="N2728" s="1" t="s">
        <v>8296</v>
      </c>
      <c r="O2728" s="28">
        <f t="shared" si="421"/>
        <v>2.8473999999999999</v>
      </c>
      <c r="P2728" s="29">
        <f t="shared" si="422"/>
        <v>107.04511278195488</v>
      </c>
      <c r="Q2728" s="9" t="str">
        <f t="shared" si="423"/>
        <v>games</v>
      </c>
      <c r="R2728" s="26" t="str">
        <f t="shared" si="424"/>
        <v>tabletop games</v>
      </c>
      <c r="S2728" s="27">
        <f t="shared" si="420"/>
        <v>42380.690289351856</v>
      </c>
      <c r="T2728" s="5" t="str">
        <f t="shared" si="425"/>
        <v>Jan</v>
      </c>
      <c r="U2728" s="5" t="str">
        <f t="shared" si="426"/>
        <v>2016</v>
      </c>
      <c r="V2728" s="5" t="str">
        <f t="shared" si="427"/>
        <v>Jan</v>
      </c>
      <c r="W2728" s="1" t="str">
        <f t="shared" si="428"/>
        <v>2016</v>
      </c>
      <c r="X2728" s="27">
        <f t="shared" si="429"/>
        <v>42394.666666666672</v>
      </c>
    </row>
    <row r="2729" spans="1:24" ht="48" hidden="1" x14ac:dyDescent="0.2">
      <c r="A2729" s="1">
        <v>2194</v>
      </c>
      <c r="B2729" s="7" t="s">
        <v>2195</v>
      </c>
      <c r="C2729" s="7" t="s">
        <v>6304</v>
      </c>
      <c r="D2729" s="1">
        <v>10000</v>
      </c>
      <c r="E2729" s="1">
        <v>53737</v>
      </c>
      <c r="F2729" s="1" t="s">
        <v>8218</v>
      </c>
      <c r="G2729" s="1" t="s">
        <v>8223</v>
      </c>
      <c r="H2729" s="1" t="s">
        <v>8245</v>
      </c>
      <c r="I2729" s="1">
        <v>1459012290</v>
      </c>
      <c r="J2729" s="1">
        <v>1456423890</v>
      </c>
      <c r="K2729" s="1" t="b">
        <v>0</v>
      </c>
      <c r="L2729" s="1">
        <v>878</v>
      </c>
      <c r="M2729" s="1" t="b">
        <v>1</v>
      </c>
      <c r="N2729" s="1" t="s">
        <v>8296</v>
      </c>
      <c r="O2729" s="28">
        <f t="shared" si="421"/>
        <v>5.3737000000000004</v>
      </c>
      <c r="P2729" s="29">
        <f t="shared" si="422"/>
        <v>61.203872437357631</v>
      </c>
      <c r="Q2729" s="9" t="str">
        <f t="shared" si="423"/>
        <v>games</v>
      </c>
      <c r="R2729" s="26" t="str">
        <f t="shared" si="424"/>
        <v>tabletop games</v>
      </c>
      <c r="S2729" s="27">
        <f t="shared" si="420"/>
        <v>42425.757986111115</v>
      </c>
      <c r="T2729" s="5" t="str">
        <f t="shared" si="425"/>
        <v>Feb</v>
      </c>
      <c r="U2729" s="5" t="str">
        <f t="shared" si="426"/>
        <v>2016</v>
      </c>
      <c r="V2729" s="5" t="str">
        <f t="shared" si="427"/>
        <v>Mar</v>
      </c>
      <c r="W2729" s="1" t="str">
        <f t="shared" si="428"/>
        <v>2016</v>
      </c>
      <c r="X2729" s="27">
        <f t="shared" si="429"/>
        <v>42455.716319444444</v>
      </c>
    </row>
    <row r="2730" spans="1:24" ht="48" hidden="1" x14ac:dyDescent="0.2">
      <c r="A2730" s="1">
        <v>2224</v>
      </c>
      <c r="B2730" s="7" t="s">
        <v>2225</v>
      </c>
      <c r="C2730" s="7" t="s">
        <v>6334</v>
      </c>
      <c r="D2730" s="1">
        <v>10000</v>
      </c>
      <c r="E2730" s="1">
        <v>24315</v>
      </c>
      <c r="F2730" s="1" t="s">
        <v>8218</v>
      </c>
      <c r="G2730" s="1" t="s">
        <v>8223</v>
      </c>
      <c r="H2730" s="1" t="s">
        <v>8245</v>
      </c>
      <c r="I2730" s="1">
        <v>1477767600</v>
      </c>
      <c r="J2730" s="1">
        <v>1475337675</v>
      </c>
      <c r="K2730" s="1" t="b">
        <v>0</v>
      </c>
      <c r="L2730" s="1">
        <v>296</v>
      </c>
      <c r="M2730" s="1" t="b">
        <v>1</v>
      </c>
      <c r="N2730" s="1" t="s">
        <v>8296</v>
      </c>
      <c r="O2730" s="28">
        <f t="shared" si="421"/>
        <v>2.4315000000000002</v>
      </c>
      <c r="P2730" s="29">
        <f t="shared" si="422"/>
        <v>82.145270270270274</v>
      </c>
      <c r="Q2730" s="9" t="str">
        <f t="shared" si="423"/>
        <v>games</v>
      </c>
      <c r="R2730" s="26" t="str">
        <f t="shared" si="424"/>
        <v>tabletop games</v>
      </c>
      <c r="S2730" s="27">
        <f t="shared" si="420"/>
        <v>42644.667534722219</v>
      </c>
      <c r="T2730" s="5" t="str">
        <f t="shared" si="425"/>
        <v>Oct</v>
      </c>
      <c r="U2730" s="5" t="str">
        <f t="shared" si="426"/>
        <v>2016</v>
      </c>
      <c r="V2730" s="5" t="str">
        <f t="shared" si="427"/>
        <v>Oct</v>
      </c>
      <c r="W2730" s="1" t="str">
        <f t="shared" si="428"/>
        <v>2016</v>
      </c>
      <c r="X2730" s="27">
        <f t="shared" si="429"/>
        <v>42672.791666666672</v>
      </c>
    </row>
    <row r="2731" spans="1:24" ht="32" hidden="1" x14ac:dyDescent="0.2">
      <c r="A2731" s="1">
        <v>2242</v>
      </c>
      <c r="B2731" s="7" t="s">
        <v>2243</v>
      </c>
      <c r="C2731" s="7" t="s">
        <v>6352</v>
      </c>
      <c r="D2731" s="1">
        <v>10000</v>
      </c>
      <c r="E2731" s="1">
        <v>136009.76</v>
      </c>
      <c r="F2731" s="1" t="s">
        <v>8218</v>
      </c>
      <c r="G2731" s="1" t="s">
        <v>8223</v>
      </c>
      <c r="H2731" s="1" t="s">
        <v>8245</v>
      </c>
      <c r="I2731" s="1">
        <v>1385521320</v>
      </c>
      <c r="J2731" s="1">
        <v>1382449733</v>
      </c>
      <c r="K2731" s="1" t="b">
        <v>0</v>
      </c>
      <c r="L2731" s="1">
        <v>2525</v>
      </c>
      <c r="M2731" s="1" t="b">
        <v>1</v>
      </c>
      <c r="N2731" s="1" t="s">
        <v>8296</v>
      </c>
      <c r="O2731" s="28">
        <f t="shared" si="421"/>
        <v>13.600976000000001</v>
      </c>
      <c r="P2731" s="29">
        <f t="shared" si="422"/>
        <v>53.865251485148519</v>
      </c>
      <c r="Q2731" s="9" t="str">
        <f t="shared" si="423"/>
        <v>games</v>
      </c>
      <c r="R2731" s="26" t="str">
        <f t="shared" si="424"/>
        <v>tabletop games</v>
      </c>
      <c r="S2731" s="27">
        <f t="shared" si="420"/>
        <v>41569.575613425928</v>
      </c>
      <c r="T2731" s="5" t="str">
        <f t="shared" si="425"/>
        <v>Oct</v>
      </c>
      <c r="U2731" s="5" t="str">
        <f t="shared" si="426"/>
        <v>2013</v>
      </c>
      <c r="V2731" s="5" t="str">
        <f t="shared" si="427"/>
        <v>Nov</v>
      </c>
      <c r="W2731" s="1" t="str">
        <f t="shared" si="428"/>
        <v>2013</v>
      </c>
      <c r="X2731" s="27">
        <f t="shared" si="429"/>
        <v>41605.126388888886</v>
      </c>
    </row>
    <row r="2732" spans="1:24" ht="64" hidden="1" x14ac:dyDescent="0.2">
      <c r="A2732" s="1">
        <v>2328</v>
      </c>
      <c r="B2732" s="7" t="s">
        <v>2329</v>
      </c>
      <c r="C2732" s="7" t="s">
        <v>6438</v>
      </c>
      <c r="D2732" s="1">
        <v>10000</v>
      </c>
      <c r="E2732" s="1">
        <v>25445</v>
      </c>
      <c r="F2732" s="1" t="s">
        <v>8218</v>
      </c>
      <c r="G2732" s="1" t="s">
        <v>8223</v>
      </c>
      <c r="H2732" s="1" t="s">
        <v>8245</v>
      </c>
      <c r="I2732" s="1">
        <v>1434307537</v>
      </c>
      <c r="J2732" s="1">
        <v>1431715537</v>
      </c>
      <c r="K2732" s="1" t="b">
        <v>1</v>
      </c>
      <c r="L2732" s="1">
        <v>537</v>
      </c>
      <c r="M2732" s="1" t="b">
        <v>1</v>
      </c>
      <c r="N2732" s="1" t="s">
        <v>8297</v>
      </c>
      <c r="O2732" s="28">
        <f t="shared" si="421"/>
        <v>2.5445000000000002</v>
      </c>
      <c r="P2732" s="29">
        <f t="shared" si="422"/>
        <v>47.383612662942269</v>
      </c>
      <c r="Q2732" s="9" t="str">
        <f t="shared" si="423"/>
        <v>food</v>
      </c>
      <c r="R2732" s="26" t="str">
        <f t="shared" si="424"/>
        <v>small batch</v>
      </c>
      <c r="S2732" s="27">
        <f t="shared" si="420"/>
        <v>42139.781678240746</v>
      </c>
      <c r="T2732" s="5" t="str">
        <f t="shared" si="425"/>
        <v>May</v>
      </c>
      <c r="U2732" s="5" t="str">
        <f t="shared" si="426"/>
        <v>2015</v>
      </c>
      <c r="V2732" s="5" t="str">
        <f t="shared" si="427"/>
        <v>Jun</v>
      </c>
      <c r="W2732" s="1" t="str">
        <f t="shared" si="428"/>
        <v>2015</v>
      </c>
      <c r="X2732" s="27">
        <f t="shared" si="429"/>
        <v>42169.781678240746</v>
      </c>
    </row>
    <row r="2733" spans="1:24" ht="48" hidden="1" x14ac:dyDescent="0.2">
      <c r="A2733" s="1">
        <v>2343</v>
      </c>
      <c r="B2733" s="7" t="s">
        <v>2344</v>
      </c>
      <c r="C2733" s="7" t="s">
        <v>6453</v>
      </c>
      <c r="D2733" s="1">
        <v>10000</v>
      </c>
      <c r="E2733" s="1">
        <v>300</v>
      </c>
      <c r="F2733" s="1" t="s">
        <v>8219</v>
      </c>
      <c r="G2733" s="1" t="s">
        <v>8223</v>
      </c>
      <c r="H2733" s="1" t="s">
        <v>8245</v>
      </c>
      <c r="I2733" s="1">
        <v>1452282420</v>
      </c>
      <c r="J2733" s="1">
        <v>1447962505</v>
      </c>
      <c r="K2733" s="1" t="b">
        <v>0</v>
      </c>
      <c r="L2733" s="1">
        <v>1</v>
      </c>
      <c r="M2733" s="1" t="b">
        <v>0</v>
      </c>
      <c r="N2733" s="1" t="s">
        <v>8271</v>
      </c>
      <c r="O2733" s="28">
        <f t="shared" si="421"/>
        <v>0.03</v>
      </c>
      <c r="P2733" s="29">
        <f t="shared" si="422"/>
        <v>300</v>
      </c>
      <c r="Q2733" s="9" t="str">
        <f t="shared" si="423"/>
        <v>technology</v>
      </c>
      <c r="R2733" s="26" t="str">
        <f t="shared" si="424"/>
        <v>web</v>
      </c>
      <c r="S2733" s="27">
        <f t="shared" si="420"/>
        <v>42327.825289351851</v>
      </c>
      <c r="T2733" s="5" t="str">
        <f t="shared" si="425"/>
        <v>Nov</v>
      </c>
      <c r="U2733" s="5" t="str">
        <f t="shared" si="426"/>
        <v>2015</v>
      </c>
      <c r="V2733" s="5" t="str">
        <f t="shared" si="427"/>
        <v>Jan</v>
      </c>
      <c r="W2733" s="1" t="str">
        <f t="shared" si="428"/>
        <v>2016</v>
      </c>
      <c r="X2733" s="27">
        <f t="shared" si="429"/>
        <v>42377.82430555555</v>
      </c>
    </row>
    <row r="2734" spans="1:24" ht="32" hidden="1" x14ac:dyDescent="0.2">
      <c r="A2734" s="1">
        <v>2356</v>
      </c>
      <c r="B2734" s="7" t="s">
        <v>2357</v>
      </c>
      <c r="C2734" s="7" t="s">
        <v>6466</v>
      </c>
      <c r="D2734" s="1">
        <v>10000</v>
      </c>
      <c r="E2734" s="1">
        <v>0</v>
      </c>
      <c r="F2734" s="1" t="s">
        <v>8219</v>
      </c>
      <c r="G2734" s="1" t="s">
        <v>8232</v>
      </c>
      <c r="H2734" s="1" t="s">
        <v>8248</v>
      </c>
      <c r="I2734" s="1">
        <v>1433530104</v>
      </c>
      <c r="J2734" s="1">
        <v>1430938104</v>
      </c>
      <c r="K2734" s="1" t="b">
        <v>0</v>
      </c>
      <c r="L2734" s="1">
        <v>0</v>
      </c>
      <c r="M2734" s="1" t="b">
        <v>0</v>
      </c>
      <c r="N2734" s="1" t="s">
        <v>8271</v>
      </c>
      <c r="O2734" s="28">
        <f t="shared" si="421"/>
        <v>0</v>
      </c>
      <c r="P2734" s="29">
        <f t="shared" si="422"/>
        <v>0</v>
      </c>
      <c r="Q2734" s="9" t="str">
        <f t="shared" si="423"/>
        <v>technology</v>
      </c>
      <c r="R2734" s="26" t="str">
        <f t="shared" si="424"/>
        <v>web</v>
      </c>
      <c r="S2734" s="27">
        <f t="shared" si="420"/>
        <v>42130.78361111111</v>
      </c>
      <c r="T2734" s="5" t="str">
        <f t="shared" si="425"/>
        <v>May</v>
      </c>
      <c r="U2734" s="5" t="str">
        <f t="shared" si="426"/>
        <v>2015</v>
      </c>
      <c r="V2734" s="5" t="str">
        <f t="shared" si="427"/>
        <v>Jun</v>
      </c>
      <c r="W2734" s="1" t="str">
        <f t="shared" si="428"/>
        <v>2015</v>
      </c>
      <c r="X2734" s="27">
        <f t="shared" si="429"/>
        <v>42160.78361111111</v>
      </c>
    </row>
    <row r="2735" spans="1:24" ht="48" hidden="1" x14ac:dyDescent="0.2">
      <c r="A2735" s="1">
        <v>2375</v>
      </c>
      <c r="B2735" s="7" t="s">
        <v>2376</v>
      </c>
      <c r="C2735" s="7" t="s">
        <v>6485</v>
      </c>
      <c r="D2735" s="1">
        <v>10000</v>
      </c>
      <c r="E2735" s="1">
        <v>0</v>
      </c>
      <c r="F2735" s="1" t="s">
        <v>8219</v>
      </c>
      <c r="G2735" s="1" t="s">
        <v>8223</v>
      </c>
      <c r="H2735" s="1" t="s">
        <v>8245</v>
      </c>
      <c r="I2735" s="1">
        <v>1473451437</v>
      </c>
      <c r="J2735" s="1">
        <v>1470859437</v>
      </c>
      <c r="K2735" s="1" t="b">
        <v>0</v>
      </c>
      <c r="L2735" s="1">
        <v>0</v>
      </c>
      <c r="M2735" s="1" t="b">
        <v>0</v>
      </c>
      <c r="N2735" s="1" t="s">
        <v>8271</v>
      </c>
      <c r="O2735" s="28">
        <f t="shared" si="421"/>
        <v>0</v>
      </c>
      <c r="P2735" s="29">
        <f t="shared" si="422"/>
        <v>0</v>
      </c>
      <c r="Q2735" s="9" t="str">
        <f t="shared" si="423"/>
        <v>technology</v>
      </c>
      <c r="R2735" s="26" t="str">
        <f t="shared" si="424"/>
        <v>web</v>
      </c>
      <c r="S2735" s="27">
        <f t="shared" si="420"/>
        <v>42592.836076388892</v>
      </c>
      <c r="T2735" s="5" t="str">
        <f t="shared" si="425"/>
        <v>Aug</v>
      </c>
      <c r="U2735" s="5" t="str">
        <f t="shared" si="426"/>
        <v>2016</v>
      </c>
      <c r="V2735" s="5" t="str">
        <f t="shared" si="427"/>
        <v>Sep</v>
      </c>
      <c r="W2735" s="1" t="str">
        <f t="shared" si="428"/>
        <v>2016</v>
      </c>
      <c r="X2735" s="27">
        <f t="shared" si="429"/>
        <v>42622.836076388892</v>
      </c>
    </row>
    <row r="2736" spans="1:24" ht="48" hidden="1" x14ac:dyDescent="0.2">
      <c r="A2736" s="1">
        <v>2383</v>
      </c>
      <c r="B2736" s="7" t="s">
        <v>2384</v>
      </c>
      <c r="C2736" s="7" t="s">
        <v>6493</v>
      </c>
      <c r="D2736" s="1">
        <v>10000</v>
      </c>
      <c r="E2736" s="1">
        <v>435</v>
      </c>
      <c r="F2736" s="1" t="s">
        <v>8219</v>
      </c>
      <c r="G2736" s="1" t="s">
        <v>8227</v>
      </c>
      <c r="H2736" s="1" t="s">
        <v>8249</v>
      </c>
      <c r="I2736" s="1">
        <v>1424568107</v>
      </c>
      <c r="J2736" s="1">
        <v>1421976107</v>
      </c>
      <c r="K2736" s="1" t="b">
        <v>0</v>
      </c>
      <c r="L2736" s="1">
        <v>3</v>
      </c>
      <c r="M2736" s="1" t="b">
        <v>0</v>
      </c>
      <c r="N2736" s="1" t="s">
        <v>8271</v>
      </c>
      <c r="O2736" s="28">
        <f t="shared" si="421"/>
        <v>4.3499999999999997E-2</v>
      </c>
      <c r="P2736" s="29">
        <f t="shared" si="422"/>
        <v>145</v>
      </c>
      <c r="Q2736" s="9" t="str">
        <f t="shared" si="423"/>
        <v>technology</v>
      </c>
      <c r="R2736" s="26" t="str">
        <f t="shared" si="424"/>
        <v>web</v>
      </c>
      <c r="S2736" s="27">
        <f t="shared" ref="S2736:S2799" si="430">(((J2736/60)/60)/24)+DATE(1970,1,1)</f>
        <v>42027.056793981479</v>
      </c>
      <c r="T2736" s="5" t="str">
        <f t="shared" si="425"/>
        <v>Jan</v>
      </c>
      <c r="U2736" s="5" t="str">
        <f t="shared" si="426"/>
        <v>2015</v>
      </c>
      <c r="V2736" s="5" t="str">
        <f t="shared" si="427"/>
        <v>Feb</v>
      </c>
      <c r="W2736" s="1" t="str">
        <f t="shared" si="428"/>
        <v>2015</v>
      </c>
      <c r="X2736" s="27">
        <f t="shared" si="429"/>
        <v>42057.056793981479</v>
      </c>
    </row>
    <row r="2737" spans="1:24" ht="48" hidden="1" x14ac:dyDescent="0.2">
      <c r="A2737" s="1">
        <v>2433</v>
      </c>
      <c r="B2737" s="7" t="s">
        <v>2434</v>
      </c>
      <c r="C2737" s="7" t="s">
        <v>6543</v>
      </c>
      <c r="D2737" s="1">
        <v>10000</v>
      </c>
      <c r="E2737" s="1">
        <v>0</v>
      </c>
      <c r="F2737" s="1" t="s">
        <v>8220</v>
      </c>
      <c r="G2737" s="1" t="s">
        <v>8223</v>
      </c>
      <c r="H2737" s="1" t="s">
        <v>8245</v>
      </c>
      <c r="I2737" s="1">
        <v>1456608943</v>
      </c>
      <c r="J2737" s="1">
        <v>1454016943</v>
      </c>
      <c r="K2737" s="1" t="b">
        <v>0</v>
      </c>
      <c r="L2737" s="1">
        <v>0</v>
      </c>
      <c r="M2737" s="1" t="b">
        <v>0</v>
      </c>
      <c r="N2737" s="1" t="s">
        <v>8283</v>
      </c>
      <c r="O2737" s="28">
        <f t="shared" si="421"/>
        <v>0</v>
      </c>
      <c r="P2737" s="29">
        <f t="shared" si="422"/>
        <v>0</v>
      </c>
      <c r="Q2737" s="9" t="str">
        <f t="shared" si="423"/>
        <v>food</v>
      </c>
      <c r="R2737" s="26" t="str">
        <f t="shared" si="424"/>
        <v>food trucks</v>
      </c>
      <c r="S2737" s="27">
        <f t="shared" si="430"/>
        <v>42397.89980324074</v>
      </c>
      <c r="T2737" s="5" t="str">
        <f t="shared" si="425"/>
        <v>Jan</v>
      </c>
      <c r="U2737" s="5" t="str">
        <f t="shared" si="426"/>
        <v>2016</v>
      </c>
      <c r="V2737" s="5" t="str">
        <f t="shared" si="427"/>
        <v>Feb</v>
      </c>
      <c r="W2737" s="1" t="str">
        <f t="shared" si="428"/>
        <v>2016</v>
      </c>
      <c r="X2737" s="27">
        <f t="shared" si="429"/>
        <v>42427.89980324074</v>
      </c>
    </row>
    <row r="2738" spans="1:24" ht="48" hidden="1" x14ac:dyDescent="0.2">
      <c r="A2738" s="1">
        <v>2439</v>
      </c>
      <c r="B2738" s="7" t="s">
        <v>2440</v>
      </c>
      <c r="C2738" s="7" t="s">
        <v>6549</v>
      </c>
      <c r="D2738" s="1">
        <v>10000</v>
      </c>
      <c r="E2738" s="1">
        <v>0</v>
      </c>
      <c r="F2738" s="1" t="s">
        <v>8220</v>
      </c>
      <c r="G2738" s="1" t="s">
        <v>8223</v>
      </c>
      <c r="H2738" s="1" t="s">
        <v>8245</v>
      </c>
      <c r="I2738" s="1">
        <v>1445197129</v>
      </c>
      <c r="J2738" s="1">
        <v>1442605129</v>
      </c>
      <c r="K2738" s="1" t="b">
        <v>0</v>
      </c>
      <c r="L2738" s="1">
        <v>0</v>
      </c>
      <c r="M2738" s="1" t="b">
        <v>0</v>
      </c>
      <c r="N2738" s="1" t="s">
        <v>8283</v>
      </c>
      <c r="O2738" s="28">
        <f t="shared" si="421"/>
        <v>0</v>
      </c>
      <c r="P2738" s="29">
        <f t="shared" si="422"/>
        <v>0</v>
      </c>
      <c r="Q2738" s="9" t="str">
        <f t="shared" si="423"/>
        <v>food</v>
      </c>
      <c r="R2738" s="26" t="str">
        <f t="shared" si="424"/>
        <v>food trucks</v>
      </c>
      <c r="S2738" s="27">
        <f t="shared" si="430"/>
        <v>42265.818622685183</v>
      </c>
      <c r="T2738" s="5" t="str">
        <f t="shared" si="425"/>
        <v>Sep</v>
      </c>
      <c r="U2738" s="5" t="str">
        <f t="shared" si="426"/>
        <v>2015</v>
      </c>
      <c r="V2738" s="5" t="str">
        <f t="shared" si="427"/>
        <v>Oct</v>
      </c>
      <c r="W2738" s="1" t="str">
        <f t="shared" si="428"/>
        <v>2015</v>
      </c>
      <c r="X2738" s="27">
        <f t="shared" si="429"/>
        <v>42295.818622685183</v>
      </c>
    </row>
    <row r="2739" spans="1:24" ht="48" hidden="1" x14ac:dyDescent="0.2">
      <c r="A2739" s="1">
        <v>2449</v>
      </c>
      <c r="B2739" s="7" t="s">
        <v>2450</v>
      </c>
      <c r="C2739" s="7" t="s">
        <v>6559</v>
      </c>
      <c r="D2739" s="1">
        <v>10000</v>
      </c>
      <c r="E2739" s="1">
        <v>10800</v>
      </c>
      <c r="F2739" s="1" t="s">
        <v>8218</v>
      </c>
      <c r="G2739" s="1" t="s">
        <v>8223</v>
      </c>
      <c r="H2739" s="1" t="s">
        <v>8245</v>
      </c>
      <c r="I2739" s="1">
        <v>1417321515</v>
      </c>
      <c r="J2739" s="1">
        <v>1414725915</v>
      </c>
      <c r="K2739" s="1" t="b">
        <v>0</v>
      </c>
      <c r="L2739" s="1">
        <v>120</v>
      </c>
      <c r="M2739" s="1" t="b">
        <v>1</v>
      </c>
      <c r="N2739" s="1" t="s">
        <v>8297</v>
      </c>
      <c r="O2739" s="28">
        <f t="shared" si="421"/>
        <v>1.08</v>
      </c>
      <c r="P2739" s="29">
        <f t="shared" si="422"/>
        <v>90</v>
      </c>
      <c r="Q2739" s="9" t="str">
        <f t="shared" si="423"/>
        <v>food</v>
      </c>
      <c r="R2739" s="26" t="str">
        <f t="shared" si="424"/>
        <v>small batch</v>
      </c>
      <c r="S2739" s="27">
        <f t="shared" si="430"/>
        <v>41943.142534722225</v>
      </c>
      <c r="T2739" s="5" t="str">
        <f t="shared" si="425"/>
        <v>Oct</v>
      </c>
      <c r="U2739" s="5" t="str">
        <f t="shared" si="426"/>
        <v>2014</v>
      </c>
      <c r="V2739" s="5" t="str">
        <f t="shared" si="427"/>
        <v>Nov</v>
      </c>
      <c r="W2739" s="1" t="str">
        <f t="shared" si="428"/>
        <v>2014</v>
      </c>
      <c r="X2739" s="27">
        <f t="shared" si="429"/>
        <v>41973.184201388889</v>
      </c>
    </row>
    <row r="2740" spans="1:24" ht="48" hidden="1" x14ac:dyDescent="0.2">
      <c r="A2740" s="1">
        <v>2451</v>
      </c>
      <c r="B2740" s="7" t="s">
        <v>2452</v>
      </c>
      <c r="C2740" s="7" t="s">
        <v>6561</v>
      </c>
      <c r="D2740" s="1">
        <v>10000</v>
      </c>
      <c r="E2740" s="1">
        <v>11545</v>
      </c>
      <c r="F2740" s="1" t="s">
        <v>8218</v>
      </c>
      <c r="G2740" s="1" t="s">
        <v>8223</v>
      </c>
      <c r="H2740" s="1" t="s">
        <v>8245</v>
      </c>
      <c r="I2740" s="1">
        <v>1488750490</v>
      </c>
      <c r="J2740" s="1">
        <v>1487022490</v>
      </c>
      <c r="K2740" s="1" t="b">
        <v>0</v>
      </c>
      <c r="L2740" s="1">
        <v>186</v>
      </c>
      <c r="M2740" s="1" t="b">
        <v>1</v>
      </c>
      <c r="N2740" s="1" t="s">
        <v>8297</v>
      </c>
      <c r="O2740" s="28">
        <f t="shared" si="421"/>
        <v>1.1545000000000001</v>
      </c>
      <c r="P2740" s="29">
        <f t="shared" si="422"/>
        <v>62.06989247311828</v>
      </c>
      <c r="Q2740" s="9" t="str">
        <f t="shared" si="423"/>
        <v>food</v>
      </c>
      <c r="R2740" s="26" t="str">
        <f t="shared" si="424"/>
        <v>small batch</v>
      </c>
      <c r="S2740" s="27">
        <f t="shared" si="430"/>
        <v>42779.908449074079</v>
      </c>
      <c r="T2740" s="5" t="str">
        <f t="shared" si="425"/>
        <v>Feb</v>
      </c>
      <c r="U2740" s="5" t="str">
        <f t="shared" si="426"/>
        <v>2017</v>
      </c>
      <c r="V2740" s="5" t="str">
        <f t="shared" si="427"/>
        <v>Mar</v>
      </c>
      <c r="W2740" s="1" t="str">
        <f t="shared" si="428"/>
        <v>2017</v>
      </c>
      <c r="X2740" s="27">
        <f t="shared" si="429"/>
        <v>42799.908449074079</v>
      </c>
    </row>
    <row r="2741" spans="1:24" ht="48" hidden="1" x14ac:dyDescent="0.2">
      <c r="A2741" s="1">
        <v>2503</v>
      </c>
      <c r="B2741" s="7" t="s">
        <v>2503</v>
      </c>
      <c r="C2741" s="7" t="s">
        <v>6613</v>
      </c>
      <c r="D2741" s="1">
        <v>10000</v>
      </c>
      <c r="E2741" s="1">
        <v>0</v>
      </c>
      <c r="F2741" s="1" t="s">
        <v>8220</v>
      </c>
      <c r="G2741" s="1" t="s">
        <v>8223</v>
      </c>
      <c r="H2741" s="1" t="s">
        <v>8245</v>
      </c>
      <c r="I2741" s="1">
        <v>1465333560</v>
      </c>
      <c r="J2741" s="1">
        <v>1462743308</v>
      </c>
      <c r="K2741" s="1" t="b">
        <v>0</v>
      </c>
      <c r="L2741" s="1">
        <v>0</v>
      </c>
      <c r="M2741" s="1" t="b">
        <v>0</v>
      </c>
      <c r="N2741" s="1" t="s">
        <v>8298</v>
      </c>
      <c r="O2741" s="28">
        <f t="shared" si="421"/>
        <v>0</v>
      </c>
      <c r="P2741" s="29">
        <f t="shared" si="422"/>
        <v>0</v>
      </c>
      <c r="Q2741" s="9" t="str">
        <f t="shared" si="423"/>
        <v>food</v>
      </c>
      <c r="R2741" s="26" t="str">
        <f t="shared" si="424"/>
        <v>restaurants</v>
      </c>
      <c r="S2741" s="27">
        <f t="shared" si="430"/>
        <v>42498.899398148147</v>
      </c>
      <c r="T2741" s="5" t="str">
        <f t="shared" si="425"/>
        <v>May</v>
      </c>
      <c r="U2741" s="5" t="str">
        <f t="shared" si="426"/>
        <v>2016</v>
      </c>
      <c r="V2741" s="5" t="str">
        <f t="shared" si="427"/>
        <v>Jun</v>
      </c>
      <c r="W2741" s="1" t="str">
        <f t="shared" si="428"/>
        <v>2016</v>
      </c>
      <c r="X2741" s="27">
        <f t="shared" si="429"/>
        <v>42528.879166666666</v>
      </c>
    </row>
    <row r="2742" spans="1:24" ht="48" hidden="1" x14ac:dyDescent="0.2">
      <c r="A2742" s="1">
        <v>2539</v>
      </c>
      <c r="B2742" s="7" t="s">
        <v>2539</v>
      </c>
      <c r="C2742" s="7" t="s">
        <v>6649</v>
      </c>
      <c r="D2742" s="1">
        <v>10000</v>
      </c>
      <c r="E2742" s="1">
        <v>10025</v>
      </c>
      <c r="F2742" s="1" t="s">
        <v>8218</v>
      </c>
      <c r="G2742" s="1" t="s">
        <v>8223</v>
      </c>
      <c r="H2742" s="1" t="s">
        <v>8245</v>
      </c>
      <c r="I2742" s="1">
        <v>1422913152</v>
      </c>
      <c r="J2742" s="1">
        <v>1417729152</v>
      </c>
      <c r="K2742" s="1" t="b">
        <v>0</v>
      </c>
      <c r="L2742" s="1">
        <v>59</v>
      </c>
      <c r="M2742" s="1" t="b">
        <v>1</v>
      </c>
      <c r="N2742" s="1" t="s">
        <v>8299</v>
      </c>
      <c r="O2742" s="28">
        <f t="shared" si="421"/>
        <v>1.0024999999999999</v>
      </c>
      <c r="P2742" s="29">
        <f t="shared" si="422"/>
        <v>169.91525423728814</v>
      </c>
      <c r="Q2742" s="9" t="str">
        <f t="shared" si="423"/>
        <v>music</v>
      </c>
      <c r="R2742" s="26" t="str">
        <f t="shared" si="424"/>
        <v>classical music</v>
      </c>
      <c r="S2742" s="27">
        <f t="shared" si="430"/>
        <v>41977.902222222227</v>
      </c>
      <c r="T2742" s="5" t="str">
        <f t="shared" si="425"/>
        <v>Dec</v>
      </c>
      <c r="U2742" s="5" t="str">
        <f t="shared" si="426"/>
        <v>2014</v>
      </c>
      <c r="V2742" s="5" t="str">
        <f t="shared" si="427"/>
        <v>Feb</v>
      </c>
      <c r="W2742" s="1" t="str">
        <f t="shared" si="428"/>
        <v>2015</v>
      </c>
      <c r="X2742" s="27">
        <f t="shared" si="429"/>
        <v>42037.902222222227</v>
      </c>
    </row>
    <row r="2743" spans="1:24" ht="48" hidden="1" x14ac:dyDescent="0.2">
      <c r="A2743" s="1">
        <v>2562</v>
      </c>
      <c r="B2743" s="7" t="s">
        <v>2562</v>
      </c>
      <c r="C2743" s="7" t="s">
        <v>6672</v>
      </c>
      <c r="D2743" s="1">
        <v>10000</v>
      </c>
      <c r="E2743" s="1">
        <v>75</v>
      </c>
      <c r="F2743" s="1" t="s">
        <v>8219</v>
      </c>
      <c r="G2743" s="1" t="s">
        <v>8235</v>
      </c>
      <c r="H2743" s="1" t="s">
        <v>8248</v>
      </c>
      <c r="I2743" s="1">
        <v>1476189339</v>
      </c>
      <c r="J2743" s="1">
        <v>1471005339</v>
      </c>
      <c r="K2743" s="1" t="b">
        <v>0</v>
      </c>
      <c r="L2743" s="1">
        <v>3</v>
      </c>
      <c r="M2743" s="1" t="b">
        <v>0</v>
      </c>
      <c r="N2743" s="1" t="s">
        <v>8283</v>
      </c>
      <c r="O2743" s="28">
        <f t="shared" si="421"/>
        <v>7.4999999999999997E-3</v>
      </c>
      <c r="P2743" s="29">
        <f t="shared" si="422"/>
        <v>25</v>
      </c>
      <c r="Q2743" s="9" t="str">
        <f t="shared" si="423"/>
        <v>food</v>
      </c>
      <c r="R2743" s="26" t="str">
        <f t="shared" si="424"/>
        <v>food trucks</v>
      </c>
      <c r="S2743" s="27">
        <f t="shared" si="430"/>
        <v>42594.524756944447</v>
      </c>
      <c r="T2743" s="5" t="str">
        <f t="shared" si="425"/>
        <v>Aug</v>
      </c>
      <c r="U2743" s="5" t="str">
        <f t="shared" si="426"/>
        <v>2016</v>
      </c>
      <c r="V2743" s="5" t="str">
        <f t="shared" si="427"/>
        <v>Oct</v>
      </c>
      <c r="W2743" s="1" t="str">
        <f t="shared" si="428"/>
        <v>2016</v>
      </c>
      <c r="X2743" s="27">
        <f t="shared" si="429"/>
        <v>42654.524756944447</v>
      </c>
    </row>
    <row r="2744" spans="1:24" ht="48" hidden="1" x14ac:dyDescent="0.2">
      <c r="A2744" s="1">
        <v>2565</v>
      </c>
      <c r="B2744" s="7" t="s">
        <v>2565</v>
      </c>
      <c r="C2744" s="7" t="s">
        <v>6675</v>
      </c>
      <c r="D2744" s="1">
        <v>10000</v>
      </c>
      <c r="E2744" s="1">
        <v>100</v>
      </c>
      <c r="F2744" s="1" t="s">
        <v>8219</v>
      </c>
      <c r="G2744" s="1" t="s">
        <v>8223</v>
      </c>
      <c r="H2744" s="1" t="s">
        <v>8245</v>
      </c>
      <c r="I2744" s="1">
        <v>1462827000</v>
      </c>
      <c r="J2744" s="1">
        <v>1457710589</v>
      </c>
      <c r="K2744" s="1" t="b">
        <v>0</v>
      </c>
      <c r="L2744" s="1">
        <v>1</v>
      </c>
      <c r="M2744" s="1" t="b">
        <v>0</v>
      </c>
      <c r="N2744" s="1" t="s">
        <v>8283</v>
      </c>
      <c r="O2744" s="28">
        <f t="shared" si="421"/>
        <v>0.01</v>
      </c>
      <c r="P2744" s="29">
        <f t="shared" si="422"/>
        <v>100</v>
      </c>
      <c r="Q2744" s="9" t="str">
        <f t="shared" si="423"/>
        <v>food</v>
      </c>
      <c r="R2744" s="26" t="str">
        <f t="shared" si="424"/>
        <v>food trucks</v>
      </c>
      <c r="S2744" s="27">
        <f t="shared" si="430"/>
        <v>42440.650335648148</v>
      </c>
      <c r="T2744" s="5" t="str">
        <f t="shared" si="425"/>
        <v>Mar</v>
      </c>
      <c r="U2744" s="5" t="str">
        <f t="shared" si="426"/>
        <v>2016</v>
      </c>
      <c r="V2744" s="5" t="str">
        <f t="shared" si="427"/>
        <v>May</v>
      </c>
      <c r="W2744" s="1" t="str">
        <f t="shared" si="428"/>
        <v>2016</v>
      </c>
      <c r="X2744" s="27">
        <f t="shared" si="429"/>
        <v>42499.868055555555</v>
      </c>
    </row>
    <row r="2745" spans="1:24" ht="48" hidden="1" x14ac:dyDescent="0.2">
      <c r="A2745" s="1">
        <v>2568</v>
      </c>
      <c r="B2745" s="7" t="s">
        <v>2568</v>
      </c>
      <c r="C2745" s="7" t="s">
        <v>6678</v>
      </c>
      <c r="D2745" s="1">
        <v>10000</v>
      </c>
      <c r="E2745" s="1">
        <v>50</v>
      </c>
      <c r="F2745" s="1" t="s">
        <v>8219</v>
      </c>
      <c r="G2745" s="1" t="s">
        <v>8224</v>
      </c>
      <c r="H2745" s="1" t="s">
        <v>8246</v>
      </c>
      <c r="I2745" s="1">
        <v>1472745594</v>
      </c>
      <c r="J2745" s="1">
        <v>1470153594</v>
      </c>
      <c r="K2745" s="1" t="b">
        <v>0</v>
      </c>
      <c r="L2745" s="1">
        <v>1</v>
      </c>
      <c r="M2745" s="1" t="b">
        <v>0</v>
      </c>
      <c r="N2745" s="1" t="s">
        <v>8283</v>
      </c>
      <c r="O2745" s="28">
        <f t="shared" si="421"/>
        <v>5.0000000000000001E-3</v>
      </c>
      <c r="P2745" s="29">
        <f t="shared" si="422"/>
        <v>50</v>
      </c>
      <c r="Q2745" s="9" t="str">
        <f t="shared" si="423"/>
        <v>food</v>
      </c>
      <c r="R2745" s="26" t="str">
        <f t="shared" si="424"/>
        <v>food trucks</v>
      </c>
      <c r="S2745" s="27">
        <f t="shared" si="430"/>
        <v>42584.666597222225</v>
      </c>
      <c r="T2745" s="5" t="str">
        <f t="shared" si="425"/>
        <v>Aug</v>
      </c>
      <c r="U2745" s="5" t="str">
        <f t="shared" si="426"/>
        <v>2016</v>
      </c>
      <c r="V2745" s="5" t="str">
        <f t="shared" si="427"/>
        <v>Sep</v>
      </c>
      <c r="W2745" s="1" t="str">
        <f t="shared" si="428"/>
        <v>2016</v>
      </c>
      <c r="X2745" s="27">
        <f t="shared" si="429"/>
        <v>42614.666597222225</v>
      </c>
    </row>
    <row r="2746" spans="1:24" ht="48" hidden="1" x14ac:dyDescent="0.2">
      <c r="A2746" s="1">
        <v>2574</v>
      </c>
      <c r="B2746" s="7" t="s">
        <v>2574</v>
      </c>
      <c r="C2746" s="7" t="s">
        <v>6684</v>
      </c>
      <c r="D2746" s="1">
        <v>10000</v>
      </c>
      <c r="E2746" s="1">
        <v>0</v>
      </c>
      <c r="F2746" s="1" t="s">
        <v>8219</v>
      </c>
      <c r="G2746" s="1" t="s">
        <v>8223</v>
      </c>
      <c r="H2746" s="1" t="s">
        <v>8245</v>
      </c>
      <c r="I2746" s="1">
        <v>1463600945</v>
      </c>
      <c r="J2746" s="1">
        <v>1461786545</v>
      </c>
      <c r="K2746" s="1" t="b">
        <v>0</v>
      </c>
      <c r="L2746" s="1">
        <v>0</v>
      </c>
      <c r="M2746" s="1" t="b">
        <v>0</v>
      </c>
      <c r="N2746" s="1" t="s">
        <v>8283</v>
      </c>
      <c r="O2746" s="28">
        <f t="shared" si="421"/>
        <v>0</v>
      </c>
      <c r="P2746" s="29">
        <f t="shared" si="422"/>
        <v>0</v>
      </c>
      <c r="Q2746" s="9" t="str">
        <f t="shared" si="423"/>
        <v>food</v>
      </c>
      <c r="R2746" s="26" t="str">
        <f t="shared" si="424"/>
        <v>food trucks</v>
      </c>
      <c r="S2746" s="27">
        <f t="shared" si="430"/>
        <v>42487.825752314813</v>
      </c>
      <c r="T2746" s="5" t="str">
        <f t="shared" si="425"/>
        <v>Apr</v>
      </c>
      <c r="U2746" s="5" t="str">
        <f t="shared" si="426"/>
        <v>2016</v>
      </c>
      <c r="V2746" s="5" t="str">
        <f t="shared" si="427"/>
        <v>May</v>
      </c>
      <c r="W2746" s="1" t="str">
        <f t="shared" si="428"/>
        <v>2016</v>
      </c>
      <c r="X2746" s="27">
        <f t="shared" si="429"/>
        <v>42508.825752314813</v>
      </c>
    </row>
    <row r="2747" spans="1:24" ht="32" hidden="1" x14ac:dyDescent="0.2">
      <c r="A2747" s="1">
        <v>2576</v>
      </c>
      <c r="B2747" s="7" t="s">
        <v>2576</v>
      </c>
      <c r="C2747" s="7" t="s">
        <v>6686</v>
      </c>
      <c r="D2747" s="1">
        <v>10000</v>
      </c>
      <c r="E2747" s="1">
        <v>0</v>
      </c>
      <c r="F2747" s="1" t="s">
        <v>8219</v>
      </c>
      <c r="G2747" s="1" t="s">
        <v>8223</v>
      </c>
      <c r="H2747" s="1" t="s">
        <v>8245</v>
      </c>
      <c r="I2747" s="1">
        <v>1428707647</v>
      </c>
      <c r="J2747" s="1">
        <v>1424823247</v>
      </c>
      <c r="K2747" s="1" t="b">
        <v>0</v>
      </c>
      <c r="L2747" s="1">
        <v>0</v>
      </c>
      <c r="M2747" s="1" t="b">
        <v>0</v>
      </c>
      <c r="N2747" s="1" t="s">
        <v>8283</v>
      </c>
      <c r="O2747" s="28">
        <f t="shared" si="421"/>
        <v>0</v>
      </c>
      <c r="P2747" s="29">
        <f t="shared" si="422"/>
        <v>0</v>
      </c>
      <c r="Q2747" s="9" t="str">
        <f t="shared" si="423"/>
        <v>food</v>
      </c>
      <c r="R2747" s="26" t="str">
        <f t="shared" si="424"/>
        <v>food trucks</v>
      </c>
      <c r="S2747" s="27">
        <f t="shared" si="430"/>
        <v>42060.00980324074</v>
      </c>
      <c r="T2747" s="5" t="str">
        <f t="shared" si="425"/>
        <v>Feb</v>
      </c>
      <c r="U2747" s="5" t="str">
        <f t="shared" si="426"/>
        <v>2015</v>
      </c>
      <c r="V2747" s="5" t="str">
        <f t="shared" si="427"/>
        <v>Apr</v>
      </c>
      <c r="W2747" s="1" t="str">
        <f t="shared" si="428"/>
        <v>2015</v>
      </c>
      <c r="X2747" s="27">
        <f t="shared" si="429"/>
        <v>42104.968136574069</v>
      </c>
    </row>
    <row r="2748" spans="1:24" ht="32" hidden="1" x14ac:dyDescent="0.2">
      <c r="A2748" s="1">
        <v>2584</v>
      </c>
      <c r="B2748" s="7" t="s">
        <v>2584</v>
      </c>
      <c r="C2748" s="7" t="s">
        <v>6694</v>
      </c>
      <c r="D2748" s="1">
        <v>10000</v>
      </c>
      <c r="E2748" s="1">
        <v>0</v>
      </c>
      <c r="F2748" s="1" t="s">
        <v>8220</v>
      </c>
      <c r="G2748" s="1" t="s">
        <v>8223</v>
      </c>
      <c r="H2748" s="1" t="s">
        <v>8245</v>
      </c>
      <c r="I2748" s="1">
        <v>1434341369</v>
      </c>
      <c r="J2748" s="1">
        <v>1431749369</v>
      </c>
      <c r="K2748" s="1" t="b">
        <v>0</v>
      </c>
      <c r="L2748" s="1">
        <v>0</v>
      </c>
      <c r="M2748" s="1" t="b">
        <v>0</v>
      </c>
      <c r="N2748" s="1" t="s">
        <v>8283</v>
      </c>
      <c r="O2748" s="28">
        <f t="shared" si="421"/>
        <v>0</v>
      </c>
      <c r="P2748" s="29">
        <f t="shared" si="422"/>
        <v>0</v>
      </c>
      <c r="Q2748" s="9" t="str">
        <f t="shared" si="423"/>
        <v>food</v>
      </c>
      <c r="R2748" s="26" t="str">
        <f t="shared" si="424"/>
        <v>food trucks</v>
      </c>
      <c r="S2748" s="27">
        <f t="shared" si="430"/>
        <v>42140.173252314817</v>
      </c>
      <c r="T2748" s="5" t="str">
        <f t="shared" si="425"/>
        <v>May</v>
      </c>
      <c r="U2748" s="5" t="str">
        <f t="shared" si="426"/>
        <v>2015</v>
      </c>
      <c r="V2748" s="5" t="str">
        <f t="shared" si="427"/>
        <v>Jun</v>
      </c>
      <c r="W2748" s="1" t="str">
        <f t="shared" si="428"/>
        <v>2015</v>
      </c>
      <c r="X2748" s="27">
        <f t="shared" si="429"/>
        <v>42170.173252314817</v>
      </c>
    </row>
    <row r="2749" spans="1:24" ht="48" hidden="1" x14ac:dyDescent="0.2">
      <c r="A2749" s="1">
        <v>2593</v>
      </c>
      <c r="B2749" s="7" t="s">
        <v>2593</v>
      </c>
      <c r="C2749" s="7" t="s">
        <v>6703</v>
      </c>
      <c r="D2749" s="1">
        <v>10000</v>
      </c>
      <c r="E2749" s="1">
        <v>0</v>
      </c>
      <c r="F2749" s="1" t="s">
        <v>8220</v>
      </c>
      <c r="G2749" s="1" t="s">
        <v>8223</v>
      </c>
      <c r="H2749" s="1" t="s">
        <v>8245</v>
      </c>
      <c r="I2749" s="1">
        <v>1429993026</v>
      </c>
      <c r="J2749" s="1">
        <v>1427401026</v>
      </c>
      <c r="K2749" s="1" t="b">
        <v>0</v>
      </c>
      <c r="L2749" s="1">
        <v>0</v>
      </c>
      <c r="M2749" s="1" t="b">
        <v>0</v>
      </c>
      <c r="N2749" s="1" t="s">
        <v>8283</v>
      </c>
      <c r="O2749" s="28">
        <f t="shared" si="421"/>
        <v>0</v>
      </c>
      <c r="P2749" s="29">
        <f t="shared" si="422"/>
        <v>0</v>
      </c>
      <c r="Q2749" s="9" t="str">
        <f t="shared" si="423"/>
        <v>food</v>
      </c>
      <c r="R2749" s="26" t="str">
        <f t="shared" si="424"/>
        <v>food trucks</v>
      </c>
      <c r="S2749" s="27">
        <f t="shared" si="430"/>
        <v>42089.84520833334</v>
      </c>
      <c r="T2749" s="5" t="str">
        <f t="shared" si="425"/>
        <v>Mar</v>
      </c>
      <c r="U2749" s="5" t="str">
        <f t="shared" si="426"/>
        <v>2015</v>
      </c>
      <c r="V2749" s="5" t="str">
        <f t="shared" si="427"/>
        <v>Apr</v>
      </c>
      <c r="W2749" s="1" t="str">
        <f t="shared" si="428"/>
        <v>2015</v>
      </c>
      <c r="X2749" s="27">
        <f t="shared" si="429"/>
        <v>42119.84520833334</v>
      </c>
    </row>
    <row r="2750" spans="1:24" ht="48" hidden="1" x14ac:dyDescent="0.2">
      <c r="A2750" s="1">
        <v>2612</v>
      </c>
      <c r="B2750" s="7" t="s">
        <v>2612</v>
      </c>
      <c r="C2750" s="7" t="s">
        <v>6722</v>
      </c>
      <c r="D2750" s="1">
        <v>10000</v>
      </c>
      <c r="E2750" s="1">
        <v>17176.13</v>
      </c>
      <c r="F2750" s="1" t="s">
        <v>8218</v>
      </c>
      <c r="G2750" s="1" t="s">
        <v>8223</v>
      </c>
      <c r="H2750" s="1" t="s">
        <v>8245</v>
      </c>
      <c r="I2750" s="1">
        <v>1420773970</v>
      </c>
      <c r="J2750" s="1">
        <v>1418095570</v>
      </c>
      <c r="K2750" s="1" t="b">
        <v>1</v>
      </c>
      <c r="L2750" s="1">
        <v>294</v>
      </c>
      <c r="M2750" s="1" t="b">
        <v>1</v>
      </c>
      <c r="N2750" s="1" t="s">
        <v>8300</v>
      </c>
      <c r="O2750" s="28">
        <f t="shared" si="421"/>
        <v>1.7176130000000001</v>
      </c>
      <c r="P2750" s="29">
        <f t="shared" si="422"/>
        <v>58.422210884353746</v>
      </c>
      <c r="Q2750" s="9" t="str">
        <f t="shared" si="423"/>
        <v>technology</v>
      </c>
      <c r="R2750" s="26" t="str">
        <f t="shared" si="424"/>
        <v>space exploration</v>
      </c>
      <c r="S2750" s="27">
        <f t="shared" si="430"/>
        <v>41982.143171296295</v>
      </c>
      <c r="T2750" s="5" t="str">
        <f t="shared" si="425"/>
        <v>Dec</v>
      </c>
      <c r="U2750" s="5" t="str">
        <f t="shared" si="426"/>
        <v>2014</v>
      </c>
      <c r="V2750" s="5" t="str">
        <f t="shared" si="427"/>
        <v>Jan</v>
      </c>
      <c r="W2750" s="1" t="str">
        <f t="shared" si="428"/>
        <v>2015</v>
      </c>
      <c r="X2750" s="27">
        <f t="shared" si="429"/>
        <v>42013.143171296295</v>
      </c>
    </row>
    <row r="2751" spans="1:24" ht="48" hidden="1" x14ac:dyDescent="0.2">
      <c r="A2751" s="1">
        <v>2666</v>
      </c>
      <c r="B2751" s="7" t="s">
        <v>2666</v>
      </c>
      <c r="C2751" s="7" t="s">
        <v>6776</v>
      </c>
      <c r="D2751" s="1">
        <v>10000</v>
      </c>
      <c r="E2751" s="1">
        <v>15929.51</v>
      </c>
      <c r="F2751" s="1" t="s">
        <v>8218</v>
      </c>
      <c r="G2751" s="1" t="s">
        <v>8223</v>
      </c>
      <c r="H2751" s="1" t="s">
        <v>8245</v>
      </c>
      <c r="I2751" s="1">
        <v>1443214800</v>
      </c>
      <c r="J2751" s="1">
        <v>1440008439</v>
      </c>
      <c r="K2751" s="1" t="b">
        <v>0</v>
      </c>
      <c r="L2751" s="1">
        <v>206</v>
      </c>
      <c r="M2751" s="1" t="b">
        <v>1</v>
      </c>
      <c r="N2751" s="1" t="s">
        <v>8301</v>
      </c>
      <c r="O2751" s="28">
        <f t="shared" si="421"/>
        <v>1.592951</v>
      </c>
      <c r="P2751" s="29">
        <f t="shared" si="422"/>
        <v>77.327718446601949</v>
      </c>
      <c r="Q2751" s="9" t="str">
        <f t="shared" si="423"/>
        <v>technology</v>
      </c>
      <c r="R2751" s="26" t="str">
        <f t="shared" si="424"/>
        <v>makerspaces</v>
      </c>
      <c r="S2751" s="27">
        <f t="shared" si="430"/>
        <v>42235.764340277776</v>
      </c>
      <c r="T2751" s="5" t="str">
        <f t="shared" si="425"/>
        <v>Aug</v>
      </c>
      <c r="U2751" s="5" t="str">
        <f t="shared" si="426"/>
        <v>2015</v>
      </c>
      <c r="V2751" s="5" t="str">
        <f t="shared" si="427"/>
        <v>Sep</v>
      </c>
      <c r="W2751" s="1" t="str">
        <f t="shared" si="428"/>
        <v>2015</v>
      </c>
      <c r="X2751" s="27">
        <f t="shared" si="429"/>
        <v>42272.875</v>
      </c>
    </row>
    <row r="2752" spans="1:24" ht="48" hidden="1" x14ac:dyDescent="0.2">
      <c r="A2752" s="1">
        <v>2672</v>
      </c>
      <c r="B2752" s="7" t="s">
        <v>2672</v>
      </c>
      <c r="C2752" s="7" t="s">
        <v>6782</v>
      </c>
      <c r="D2752" s="1">
        <v>10000</v>
      </c>
      <c r="E2752" s="1">
        <v>3319</v>
      </c>
      <c r="F2752" s="1" t="s">
        <v>8220</v>
      </c>
      <c r="G2752" s="1" t="s">
        <v>8223</v>
      </c>
      <c r="H2752" s="1" t="s">
        <v>8245</v>
      </c>
      <c r="I2752" s="1">
        <v>1451282400</v>
      </c>
      <c r="J2752" s="1">
        <v>1449436390</v>
      </c>
      <c r="K2752" s="1" t="b">
        <v>1</v>
      </c>
      <c r="L2752" s="1">
        <v>47</v>
      </c>
      <c r="M2752" s="1" t="b">
        <v>0</v>
      </c>
      <c r="N2752" s="1" t="s">
        <v>8301</v>
      </c>
      <c r="O2752" s="28">
        <f t="shared" si="421"/>
        <v>0.33189999999999997</v>
      </c>
      <c r="P2752" s="29">
        <f t="shared" si="422"/>
        <v>70.61702127659575</v>
      </c>
      <c r="Q2752" s="9" t="str">
        <f t="shared" si="423"/>
        <v>technology</v>
      </c>
      <c r="R2752" s="26" t="str">
        <f t="shared" si="424"/>
        <v>makerspaces</v>
      </c>
      <c r="S2752" s="27">
        <f t="shared" si="430"/>
        <v>42344.884143518517</v>
      </c>
      <c r="T2752" s="5" t="str">
        <f t="shared" si="425"/>
        <v>Dec</v>
      </c>
      <c r="U2752" s="5" t="str">
        <f t="shared" si="426"/>
        <v>2015</v>
      </c>
      <c r="V2752" s="5" t="str">
        <f t="shared" si="427"/>
        <v>Dec</v>
      </c>
      <c r="W2752" s="1" t="str">
        <f t="shared" si="428"/>
        <v>2015</v>
      </c>
      <c r="X2752" s="27">
        <f t="shared" si="429"/>
        <v>42366.25</v>
      </c>
    </row>
    <row r="2753" spans="1:24" ht="48" hidden="1" x14ac:dyDescent="0.2">
      <c r="A2753" s="1">
        <v>2702</v>
      </c>
      <c r="B2753" s="7" t="s">
        <v>2702</v>
      </c>
      <c r="C2753" s="7" t="s">
        <v>6812</v>
      </c>
      <c r="D2753" s="1">
        <v>10000</v>
      </c>
      <c r="E2753" s="1">
        <v>3441</v>
      </c>
      <c r="F2753" s="1" t="s">
        <v>8221</v>
      </c>
      <c r="G2753" s="1" t="s">
        <v>8223</v>
      </c>
      <c r="H2753" s="1" t="s">
        <v>8245</v>
      </c>
      <c r="I2753" s="1">
        <v>1491416077</v>
      </c>
      <c r="J2753" s="1">
        <v>1488827677</v>
      </c>
      <c r="K2753" s="1" t="b">
        <v>1</v>
      </c>
      <c r="L2753" s="1">
        <v>26</v>
      </c>
      <c r="M2753" s="1" t="b">
        <v>0</v>
      </c>
      <c r="N2753" s="1" t="s">
        <v>8302</v>
      </c>
      <c r="O2753" s="28">
        <f t="shared" si="421"/>
        <v>0.34410000000000002</v>
      </c>
      <c r="P2753" s="29">
        <f t="shared" si="422"/>
        <v>132.34615384615384</v>
      </c>
      <c r="Q2753" s="9" t="str">
        <f t="shared" si="423"/>
        <v>theater</v>
      </c>
      <c r="R2753" s="26" t="str">
        <f t="shared" si="424"/>
        <v>spaces</v>
      </c>
      <c r="S2753" s="27">
        <f t="shared" si="430"/>
        <v>42800.801817129628</v>
      </c>
      <c r="T2753" s="5" t="str">
        <f t="shared" si="425"/>
        <v>Mar</v>
      </c>
      <c r="U2753" s="5" t="str">
        <f t="shared" si="426"/>
        <v>2017</v>
      </c>
      <c r="V2753" s="5" t="str">
        <f t="shared" si="427"/>
        <v>Apr</v>
      </c>
      <c r="W2753" s="1" t="str">
        <f t="shared" si="428"/>
        <v>2017</v>
      </c>
      <c r="X2753" s="27">
        <f t="shared" si="429"/>
        <v>42830.760150462964</v>
      </c>
    </row>
    <row r="2754" spans="1:24" ht="64" hidden="1" x14ac:dyDescent="0.2">
      <c r="A2754" s="1">
        <v>2716</v>
      </c>
      <c r="B2754" s="7" t="s">
        <v>2716</v>
      </c>
      <c r="C2754" s="7" t="s">
        <v>6826</v>
      </c>
      <c r="D2754" s="1">
        <v>10000</v>
      </c>
      <c r="E2754" s="1">
        <v>11998.01</v>
      </c>
      <c r="F2754" s="1" t="s">
        <v>8218</v>
      </c>
      <c r="G2754" s="1" t="s">
        <v>8235</v>
      </c>
      <c r="H2754" s="1" t="s">
        <v>8248</v>
      </c>
      <c r="I2754" s="1">
        <v>1444291193</v>
      </c>
      <c r="J2754" s="1">
        <v>1441699193</v>
      </c>
      <c r="K2754" s="1" t="b">
        <v>1</v>
      </c>
      <c r="L2754" s="1">
        <v>187</v>
      </c>
      <c r="M2754" s="1" t="b">
        <v>1</v>
      </c>
      <c r="N2754" s="1" t="s">
        <v>8302</v>
      </c>
      <c r="O2754" s="28">
        <f t="shared" ref="O2754:O2817" si="431">E2754/D2754</f>
        <v>1.1998010000000001</v>
      </c>
      <c r="P2754" s="29">
        <f t="shared" ref="P2754:P2817" si="432">IF(L2754&gt;0,E2754/L2754,0)</f>
        <v>64.160481283422456</v>
      </c>
      <c r="Q2754" s="9" t="str">
        <f t="shared" ref="Q2754:Q2817" si="433">LEFT(N2754,SEARCH("/",N2754,1)-1)</f>
        <v>theater</v>
      </c>
      <c r="R2754" s="26" t="str">
        <f t="shared" ref="R2754:R2817" si="434">RIGHT(N2754,LEN(N2754)-SEARCH("/",N2754,1))</f>
        <v>spaces</v>
      </c>
      <c r="S2754" s="27">
        <f t="shared" si="430"/>
        <v>42255.333252314813</v>
      </c>
      <c r="T2754" s="5" t="str">
        <f t="shared" ref="T2754:T2817" si="435">TEXT(S2754,"mmm")</f>
        <v>Sep</v>
      </c>
      <c r="U2754" s="5" t="str">
        <f t="shared" ref="U2754:U2817" si="436">TEXT(S2754,"yyyy")</f>
        <v>2015</v>
      </c>
      <c r="V2754" s="5" t="str">
        <f t="shared" ref="V2754:V2817" si="437">TEXT(X2754,"mmm")</f>
        <v>Oct</v>
      </c>
      <c r="W2754" s="1" t="str">
        <f t="shared" ref="W2754:W2817" si="438">TEXT(X2754,"yyyy")</f>
        <v>2015</v>
      </c>
      <c r="X2754" s="27">
        <f t="shared" ref="X2754:X2817" si="439">(((I2754/60)/60)/24)+DATE(1970,1,1)</f>
        <v>42285.333252314813</v>
      </c>
    </row>
    <row r="2755" spans="1:24" ht="48" hidden="1" x14ac:dyDescent="0.2">
      <c r="A2755" s="1">
        <v>2727</v>
      </c>
      <c r="B2755" s="7" t="s">
        <v>2727</v>
      </c>
      <c r="C2755" s="7" t="s">
        <v>6837</v>
      </c>
      <c r="D2755" s="1">
        <v>10000</v>
      </c>
      <c r="E2755" s="1">
        <v>49321</v>
      </c>
      <c r="F2755" s="1" t="s">
        <v>8218</v>
      </c>
      <c r="G2755" s="1" t="s">
        <v>8223</v>
      </c>
      <c r="H2755" s="1" t="s">
        <v>8245</v>
      </c>
      <c r="I2755" s="1">
        <v>1438964063</v>
      </c>
      <c r="J2755" s="1">
        <v>1436804063</v>
      </c>
      <c r="K2755" s="1" t="b">
        <v>0</v>
      </c>
      <c r="L2755" s="1">
        <v>707</v>
      </c>
      <c r="M2755" s="1" t="b">
        <v>1</v>
      </c>
      <c r="N2755" s="1" t="s">
        <v>8294</v>
      </c>
      <c r="O2755" s="28">
        <f t="shared" si="431"/>
        <v>4.9321000000000002</v>
      </c>
      <c r="P2755" s="29">
        <f t="shared" si="432"/>
        <v>69.760961810466767</v>
      </c>
      <c r="Q2755" s="9" t="str">
        <f t="shared" si="433"/>
        <v>technology</v>
      </c>
      <c r="R2755" s="26" t="str">
        <f t="shared" si="434"/>
        <v>hardware</v>
      </c>
      <c r="S2755" s="27">
        <f t="shared" si="430"/>
        <v>42198.676655092597</v>
      </c>
      <c r="T2755" s="5" t="str">
        <f t="shared" si="435"/>
        <v>Jul</v>
      </c>
      <c r="U2755" s="5" t="str">
        <f t="shared" si="436"/>
        <v>2015</v>
      </c>
      <c r="V2755" s="5" t="str">
        <f t="shared" si="437"/>
        <v>Aug</v>
      </c>
      <c r="W2755" s="1" t="str">
        <f t="shared" si="438"/>
        <v>2015</v>
      </c>
      <c r="X2755" s="27">
        <f t="shared" si="439"/>
        <v>42223.676655092597</v>
      </c>
    </row>
    <row r="2756" spans="1:24" ht="32" hidden="1" x14ac:dyDescent="0.2">
      <c r="A2756" s="1">
        <v>2749</v>
      </c>
      <c r="B2756" s="7" t="s">
        <v>2749</v>
      </c>
      <c r="C2756" s="7" t="s">
        <v>6859</v>
      </c>
      <c r="D2756" s="1">
        <v>10000</v>
      </c>
      <c r="E2756" s="1">
        <v>110</v>
      </c>
      <c r="F2756" s="1" t="s">
        <v>8220</v>
      </c>
      <c r="G2756" s="1" t="s">
        <v>8223</v>
      </c>
      <c r="H2756" s="1" t="s">
        <v>8245</v>
      </c>
      <c r="I2756" s="1">
        <v>1428171037</v>
      </c>
      <c r="J2756" s="1">
        <v>1425582637</v>
      </c>
      <c r="K2756" s="1" t="b">
        <v>0</v>
      </c>
      <c r="L2756" s="1">
        <v>2</v>
      </c>
      <c r="M2756" s="1" t="b">
        <v>0</v>
      </c>
      <c r="N2756" s="1" t="s">
        <v>8303</v>
      </c>
      <c r="O2756" s="28">
        <f t="shared" si="431"/>
        <v>1.0999999999999999E-2</v>
      </c>
      <c r="P2756" s="29">
        <f t="shared" si="432"/>
        <v>55</v>
      </c>
      <c r="Q2756" s="9" t="str">
        <f t="shared" si="433"/>
        <v>publishing</v>
      </c>
      <c r="R2756" s="26" t="str">
        <f t="shared" si="434"/>
        <v>children's books</v>
      </c>
      <c r="S2756" s="27">
        <f t="shared" si="430"/>
        <v>42068.799039351856</v>
      </c>
      <c r="T2756" s="5" t="str">
        <f t="shared" si="435"/>
        <v>Mar</v>
      </c>
      <c r="U2756" s="5" t="str">
        <f t="shared" si="436"/>
        <v>2015</v>
      </c>
      <c r="V2756" s="5" t="str">
        <f t="shared" si="437"/>
        <v>Apr</v>
      </c>
      <c r="W2756" s="1" t="str">
        <f t="shared" si="438"/>
        <v>2015</v>
      </c>
      <c r="X2756" s="27">
        <f t="shared" si="439"/>
        <v>42098.757372685184</v>
      </c>
    </row>
    <row r="2757" spans="1:24" ht="48" hidden="1" x14ac:dyDescent="0.2">
      <c r="A2757" s="1">
        <v>2754</v>
      </c>
      <c r="B2757" s="7" t="s">
        <v>2754</v>
      </c>
      <c r="C2757" s="7" t="s">
        <v>6864</v>
      </c>
      <c r="D2757" s="1">
        <v>10000</v>
      </c>
      <c r="E2757" s="1">
        <v>0</v>
      </c>
      <c r="F2757" s="1" t="s">
        <v>8220</v>
      </c>
      <c r="G2757" s="1" t="s">
        <v>8223</v>
      </c>
      <c r="H2757" s="1" t="s">
        <v>8245</v>
      </c>
      <c r="I2757" s="1">
        <v>1410448551</v>
      </c>
      <c r="J2757" s="1">
        <v>1407856551</v>
      </c>
      <c r="K2757" s="1" t="b">
        <v>0</v>
      </c>
      <c r="L2757" s="1">
        <v>0</v>
      </c>
      <c r="M2757" s="1" t="b">
        <v>0</v>
      </c>
      <c r="N2757" s="1" t="s">
        <v>8303</v>
      </c>
      <c r="O2757" s="28">
        <f t="shared" si="431"/>
        <v>0</v>
      </c>
      <c r="P2757" s="29">
        <f t="shared" si="432"/>
        <v>0</v>
      </c>
      <c r="Q2757" s="9" t="str">
        <f t="shared" si="433"/>
        <v>publishing</v>
      </c>
      <c r="R2757" s="26" t="str">
        <f t="shared" si="434"/>
        <v>children's books</v>
      </c>
      <c r="S2757" s="27">
        <f t="shared" si="430"/>
        <v>41863.636006944449</v>
      </c>
      <c r="T2757" s="5" t="str">
        <f t="shared" si="435"/>
        <v>Aug</v>
      </c>
      <c r="U2757" s="5" t="str">
        <f t="shared" si="436"/>
        <v>2014</v>
      </c>
      <c r="V2757" s="5" t="str">
        <f t="shared" si="437"/>
        <v>Sep</v>
      </c>
      <c r="W2757" s="1" t="str">
        <f t="shared" si="438"/>
        <v>2014</v>
      </c>
      <c r="X2757" s="27">
        <f t="shared" si="439"/>
        <v>41893.636006944449</v>
      </c>
    </row>
    <row r="2758" spans="1:24" ht="48" hidden="1" x14ac:dyDescent="0.2">
      <c r="A2758" s="1">
        <v>2756</v>
      </c>
      <c r="B2758" s="7" t="s">
        <v>2756</v>
      </c>
      <c r="C2758" s="7" t="s">
        <v>6866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8303</v>
      </c>
      <c r="O2758" s="28">
        <f t="shared" si="431"/>
        <v>0.1048</v>
      </c>
      <c r="P2758" s="29">
        <f t="shared" si="432"/>
        <v>31.757575757575758</v>
      </c>
      <c r="Q2758" s="9" t="str">
        <f t="shared" si="433"/>
        <v>publishing</v>
      </c>
      <c r="R2758" s="26" t="str">
        <f t="shared" si="434"/>
        <v>children's books</v>
      </c>
      <c r="S2758" s="27">
        <f t="shared" si="430"/>
        <v>41620.90047453704</v>
      </c>
      <c r="T2758" s="5" t="str">
        <f t="shared" si="435"/>
        <v>Dec</v>
      </c>
      <c r="U2758" s="5" t="str">
        <f t="shared" si="436"/>
        <v>2013</v>
      </c>
      <c r="V2758" s="5" t="str">
        <f t="shared" si="437"/>
        <v>Jan</v>
      </c>
      <c r="W2758" s="1" t="str">
        <f t="shared" si="438"/>
        <v>2014</v>
      </c>
      <c r="X2758" s="27">
        <f t="shared" si="439"/>
        <v>41650.90047453704</v>
      </c>
    </row>
    <row r="2759" spans="1:24" ht="64" hidden="1" x14ac:dyDescent="0.2">
      <c r="A2759" s="1">
        <v>2793</v>
      </c>
      <c r="B2759" s="7" t="s">
        <v>2793</v>
      </c>
      <c r="C2759" s="7" t="s">
        <v>6903</v>
      </c>
      <c r="D2759" s="1">
        <v>10000</v>
      </c>
      <c r="E2759" s="1">
        <v>11056.75</v>
      </c>
      <c r="F2759" s="1" t="s">
        <v>8218</v>
      </c>
      <c r="G2759" s="1" t="s">
        <v>8225</v>
      </c>
      <c r="H2759" s="1" t="s">
        <v>8247</v>
      </c>
      <c r="I2759" s="1">
        <v>1437473005</v>
      </c>
      <c r="J2759" s="1">
        <v>1434881005</v>
      </c>
      <c r="K2759" s="1" t="b">
        <v>0</v>
      </c>
      <c r="L2759" s="1">
        <v>73</v>
      </c>
      <c r="M2759" s="1" t="b">
        <v>1</v>
      </c>
      <c r="N2759" s="1" t="s">
        <v>8270</v>
      </c>
      <c r="O2759" s="28">
        <f t="shared" si="431"/>
        <v>1.105675</v>
      </c>
      <c r="P2759" s="29">
        <f t="shared" si="432"/>
        <v>151.4623287671233</v>
      </c>
      <c r="Q2759" s="9" t="str">
        <f t="shared" si="433"/>
        <v>theater</v>
      </c>
      <c r="R2759" s="26" t="str">
        <f t="shared" si="434"/>
        <v>plays</v>
      </c>
      <c r="S2759" s="27">
        <f t="shared" si="430"/>
        <v>42176.419039351851</v>
      </c>
      <c r="T2759" s="5" t="str">
        <f t="shared" si="435"/>
        <v>Jun</v>
      </c>
      <c r="U2759" s="5" t="str">
        <f t="shared" si="436"/>
        <v>2015</v>
      </c>
      <c r="V2759" s="5" t="str">
        <f t="shared" si="437"/>
        <v>Jul</v>
      </c>
      <c r="W2759" s="1" t="str">
        <f t="shared" si="438"/>
        <v>2015</v>
      </c>
      <c r="X2759" s="27">
        <f t="shared" si="439"/>
        <v>42206.419039351851</v>
      </c>
    </row>
    <row r="2760" spans="1:24" ht="48" hidden="1" x14ac:dyDescent="0.2">
      <c r="A2760" s="1">
        <v>2803</v>
      </c>
      <c r="B2760" s="7" t="s">
        <v>2803</v>
      </c>
      <c r="C2760" s="7" t="s">
        <v>6913</v>
      </c>
      <c r="D2760" s="1">
        <v>10000</v>
      </c>
      <c r="E2760" s="1">
        <v>12795</v>
      </c>
      <c r="F2760" s="1" t="s">
        <v>8218</v>
      </c>
      <c r="G2760" s="1" t="s">
        <v>8223</v>
      </c>
      <c r="H2760" s="1" t="s">
        <v>8245</v>
      </c>
      <c r="I2760" s="1">
        <v>1437004800</v>
      </c>
      <c r="J2760" s="1">
        <v>1433295276</v>
      </c>
      <c r="K2760" s="1" t="b">
        <v>0</v>
      </c>
      <c r="L2760" s="1">
        <v>141</v>
      </c>
      <c r="M2760" s="1" t="b">
        <v>1</v>
      </c>
      <c r="N2760" s="1" t="s">
        <v>8270</v>
      </c>
      <c r="O2760" s="28">
        <f t="shared" si="431"/>
        <v>1.2795000000000001</v>
      </c>
      <c r="P2760" s="29">
        <f t="shared" si="432"/>
        <v>90.744680851063833</v>
      </c>
      <c r="Q2760" s="9" t="str">
        <f t="shared" si="433"/>
        <v>theater</v>
      </c>
      <c r="R2760" s="26" t="str">
        <f t="shared" si="434"/>
        <v>plays</v>
      </c>
      <c r="S2760" s="27">
        <f t="shared" si="430"/>
        <v>42158.065694444449</v>
      </c>
      <c r="T2760" s="5" t="str">
        <f t="shared" si="435"/>
        <v>Jun</v>
      </c>
      <c r="U2760" s="5" t="str">
        <f t="shared" si="436"/>
        <v>2015</v>
      </c>
      <c r="V2760" s="5" t="str">
        <f t="shared" si="437"/>
        <v>Jul</v>
      </c>
      <c r="W2760" s="1" t="str">
        <f t="shared" si="438"/>
        <v>2015</v>
      </c>
      <c r="X2760" s="27">
        <f t="shared" si="439"/>
        <v>42201</v>
      </c>
    </row>
    <row r="2761" spans="1:24" ht="48" hidden="1" x14ac:dyDescent="0.2">
      <c r="A2761" s="1">
        <v>2811</v>
      </c>
      <c r="B2761" s="7" t="s">
        <v>2811</v>
      </c>
      <c r="C2761" s="7" t="s">
        <v>6921</v>
      </c>
      <c r="D2761" s="1">
        <v>10000</v>
      </c>
      <c r="E2761" s="1">
        <v>10027</v>
      </c>
      <c r="F2761" s="1" t="s">
        <v>8218</v>
      </c>
      <c r="G2761" s="1" t="s">
        <v>8224</v>
      </c>
      <c r="H2761" s="1" t="s">
        <v>8246</v>
      </c>
      <c r="I2761" s="1">
        <v>1424692503</v>
      </c>
      <c r="J2761" s="1">
        <v>1422100503</v>
      </c>
      <c r="K2761" s="1" t="b">
        <v>0</v>
      </c>
      <c r="L2761" s="1">
        <v>108</v>
      </c>
      <c r="M2761" s="1" t="b">
        <v>1</v>
      </c>
      <c r="N2761" s="1" t="s">
        <v>8270</v>
      </c>
      <c r="O2761" s="28">
        <f t="shared" si="431"/>
        <v>1.0026999999999999</v>
      </c>
      <c r="P2761" s="29">
        <f t="shared" si="432"/>
        <v>92.842592592592595</v>
      </c>
      <c r="Q2761" s="9" t="str">
        <f t="shared" si="433"/>
        <v>theater</v>
      </c>
      <c r="R2761" s="26" t="str">
        <f t="shared" si="434"/>
        <v>plays</v>
      </c>
      <c r="S2761" s="27">
        <f t="shared" si="430"/>
        <v>42028.496562500004</v>
      </c>
      <c r="T2761" s="5" t="str">
        <f t="shared" si="435"/>
        <v>Jan</v>
      </c>
      <c r="U2761" s="5" t="str">
        <f t="shared" si="436"/>
        <v>2015</v>
      </c>
      <c r="V2761" s="5" t="str">
        <f t="shared" si="437"/>
        <v>Feb</v>
      </c>
      <c r="W2761" s="1" t="str">
        <f t="shared" si="438"/>
        <v>2015</v>
      </c>
      <c r="X2761" s="27">
        <f t="shared" si="439"/>
        <v>42058.496562500004</v>
      </c>
    </row>
    <row r="2762" spans="1:24" ht="48" hidden="1" x14ac:dyDescent="0.2">
      <c r="A2762" s="1">
        <v>2818</v>
      </c>
      <c r="B2762" s="7" t="s">
        <v>2818</v>
      </c>
      <c r="C2762" s="7" t="s">
        <v>6928</v>
      </c>
      <c r="D2762" s="1">
        <v>10000</v>
      </c>
      <c r="E2762" s="1">
        <v>10603</v>
      </c>
      <c r="F2762" s="1" t="s">
        <v>8218</v>
      </c>
      <c r="G2762" s="1" t="s">
        <v>8223</v>
      </c>
      <c r="H2762" s="1" t="s">
        <v>8245</v>
      </c>
      <c r="I2762" s="1">
        <v>1443018086</v>
      </c>
      <c r="J2762" s="1">
        <v>1441290086</v>
      </c>
      <c r="K2762" s="1" t="b">
        <v>0</v>
      </c>
      <c r="L2762" s="1">
        <v>102</v>
      </c>
      <c r="M2762" s="1" t="b">
        <v>1</v>
      </c>
      <c r="N2762" s="1" t="s">
        <v>8270</v>
      </c>
      <c r="O2762" s="28">
        <f t="shared" si="431"/>
        <v>1.0603</v>
      </c>
      <c r="P2762" s="29">
        <f t="shared" si="432"/>
        <v>103.95098039215686</v>
      </c>
      <c r="Q2762" s="9" t="str">
        <f t="shared" si="433"/>
        <v>theater</v>
      </c>
      <c r="R2762" s="26" t="str">
        <f t="shared" si="434"/>
        <v>plays</v>
      </c>
      <c r="S2762" s="27">
        <f t="shared" si="430"/>
        <v>42250.598217592589</v>
      </c>
      <c r="T2762" s="5" t="str">
        <f t="shared" si="435"/>
        <v>Sep</v>
      </c>
      <c r="U2762" s="5" t="str">
        <f t="shared" si="436"/>
        <v>2015</v>
      </c>
      <c r="V2762" s="5" t="str">
        <f t="shared" si="437"/>
        <v>Sep</v>
      </c>
      <c r="W2762" s="1" t="str">
        <f t="shared" si="438"/>
        <v>2015</v>
      </c>
      <c r="X2762" s="27">
        <f t="shared" si="439"/>
        <v>42270.598217592589</v>
      </c>
    </row>
    <row r="2763" spans="1:24" ht="48" hidden="1" x14ac:dyDescent="0.2">
      <c r="A2763" s="1">
        <v>2871</v>
      </c>
      <c r="B2763" s="7" t="s">
        <v>2871</v>
      </c>
      <c r="C2763" s="7" t="s">
        <v>6981</v>
      </c>
      <c r="D2763" s="1">
        <v>10000</v>
      </c>
      <c r="E2763" s="1">
        <v>467</v>
      </c>
      <c r="F2763" s="1" t="s">
        <v>8220</v>
      </c>
      <c r="G2763" s="1" t="s">
        <v>8223</v>
      </c>
      <c r="H2763" s="1" t="s">
        <v>8245</v>
      </c>
      <c r="I2763" s="1">
        <v>1419183813</v>
      </c>
      <c r="J2763" s="1">
        <v>1417455813</v>
      </c>
      <c r="K2763" s="1" t="b">
        <v>0</v>
      </c>
      <c r="L2763" s="1">
        <v>13</v>
      </c>
      <c r="M2763" s="1" t="b">
        <v>0</v>
      </c>
      <c r="N2763" s="1" t="s">
        <v>8270</v>
      </c>
      <c r="O2763" s="28">
        <f t="shared" si="431"/>
        <v>4.6699999999999998E-2</v>
      </c>
      <c r="P2763" s="29">
        <f t="shared" si="432"/>
        <v>35.92307692307692</v>
      </c>
      <c r="Q2763" s="9" t="str">
        <f t="shared" si="433"/>
        <v>theater</v>
      </c>
      <c r="R2763" s="26" t="str">
        <f t="shared" si="434"/>
        <v>plays</v>
      </c>
      <c r="S2763" s="27">
        <f t="shared" si="430"/>
        <v>41974.738576388889</v>
      </c>
      <c r="T2763" s="5" t="str">
        <f t="shared" si="435"/>
        <v>Dec</v>
      </c>
      <c r="U2763" s="5" t="str">
        <f t="shared" si="436"/>
        <v>2014</v>
      </c>
      <c r="V2763" s="5" t="str">
        <f t="shared" si="437"/>
        <v>Dec</v>
      </c>
      <c r="W2763" s="1" t="str">
        <f t="shared" si="438"/>
        <v>2014</v>
      </c>
      <c r="X2763" s="27">
        <f t="shared" si="439"/>
        <v>41994.738576388889</v>
      </c>
    </row>
    <row r="2764" spans="1:24" ht="48" hidden="1" x14ac:dyDescent="0.2">
      <c r="A2764" s="1">
        <v>2883</v>
      </c>
      <c r="B2764" s="7" t="s">
        <v>2883</v>
      </c>
      <c r="C2764" s="7" t="s">
        <v>6993</v>
      </c>
      <c r="D2764" s="1">
        <v>10000</v>
      </c>
      <c r="E2764" s="1">
        <v>1908</v>
      </c>
      <c r="F2764" s="1" t="s">
        <v>8220</v>
      </c>
      <c r="G2764" s="1" t="s">
        <v>8223</v>
      </c>
      <c r="H2764" s="1" t="s">
        <v>8245</v>
      </c>
      <c r="I2764" s="1">
        <v>1454734740</v>
      </c>
      <c r="J2764" s="1">
        <v>1451684437</v>
      </c>
      <c r="K2764" s="1" t="b">
        <v>0</v>
      </c>
      <c r="L2764" s="1">
        <v>5</v>
      </c>
      <c r="M2764" s="1" t="b">
        <v>0</v>
      </c>
      <c r="N2764" s="1" t="s">
        <v>8270</v>
      </c>
      <c r="O2764" s="28">
        <f t="shared" si="431"/>
        <v>0.1908</v>
      </c>
      <c r="P2764" s="29">
        <f t="shared" si="432"/>
        <v>381.6</v>
      </c>
      <c r="Q2764" s="9" t="str">
        <f t="shared" si="433"/>
        <v>theater</v>
      </c>
      <c r="R2764" s="26" t="str">
        <f t="shared" si="434"/>
        <v>plays</v>
      </c>
      <c r="S2764" s="27">
        <f t="shared" si="430"/>
        <v>42370.90320601852</v>
      </c>
      <c r="T2764" s="5" t="str">
        <f t="shared" si="435"/>
        <v>Jan</v>
      </c>
      <c r="U2764" s="5" t="str">
        <f t="shared" si="436"/>
        <v>2016</v>
      </c>
      <c r="V2764" s="5" t="str">
        <f t="shared" si="437"/>
        <v>Feb</v>
      </c>
      <c r="W2764" s="1" t="str">
        <f t="shared" si="438"/>
        <v>2016</v>
      </c>
      <c r="X2764" s="27">
        <f t="shared" si="439"/>
        <v>42406.207638888889</v>
      </c>
    </row>
    <row r="2765" spans="1:24" ht="48" hidden="1" x14ac:dyDescent="0.2">
      <c r="A2765" s="1">
        <v>2891</v>
      </c>
      <c r="B2765" s="7" t="s">
        <v>2891</v>
      </c>
      <c r="C2765" s="7" t="s">
        <v>7001</v>
      </c>
      <c r="D2765" s="1">
        <v>10000</v>
      </c>
      <c r="E2765" s="1">
        <v>273</v>
      </c>
      <c r="F2765" s="1" t="s">
        <v>8220</v>
      </c>
      <c r="G2765" s="1" t="s">
        <v>8223</v>
      </c>
      <c r="H2765" s="1" t="s">
        <v>8245</v>
      </c>
      <c r="I2765" s="1">
        <v>1460751128</v>
      </c>
      <c r="J2765" s="1">
        <v>1455570728</v>
      </c>
      <c r="K2765" s="1" t="b">
        <v>0</v>
      </c>
      <c r="L2765" s="1">
        <v>10</v>
      </c>
      <c r="M2765" s="1" t="b">
        <v>0</v>
      </c>
      <c r="N2765" s="1" t="s">
        <v>8270</v>
      </c>
      <c r="O2765" s="28">
        <f t="shared" si="431"/>
        <v>2.7300000000000001E-2</v>
      </c>
      <c r="P2765" s="29">
        <f t="shared" si="432"/>
        <v>27.3</v>
      </c>
      <c r="Q2765" s="9" t="str">
        <f t="shared" si="433"/>
        <v>theater</v>
      </c>
      <c r="R2765" s="26" t="str">
        <f t="shared" si="434"/>
        <v>plays</v>
      </c>
      <c r="S2765" s="27">
        <f t="shared" si="430"/>
        <v>42415.883425925931</v>
      </c>
      <c r="T2765" s="5" t="str">
        <f t="shared" si="435"/>
        <v>Feb</v>
      </c>
      <c r="U2765" s="5" t="str">
        <f t="shared" si="436"/>
        <v>2016</v>
      </c>
      <c r="V2765" s="5" t="str">
        <f t="shared" si="437"/>
        <v>Apr</v>
      </c>
      <c r="W2765" s="1" t="str">
        <f t="shared" si="438"/>
        <v>2016</v>
      </c>
      <c r="X2765" s="27">
        <f t="shared" si="439"/>
        <v>42475.84175925926</v>
      </c>
    </row>
    <row r="2766" spans="1:24" ht="48" hidden="1" x14ac:dyDescent="0.2">
      <c r="A2766" s="1">
        <v>2899</v>
      </c>
      <c r="B2766" s="7" t="s">
        <v>2899</v>
      </c>
      <c r="C2766" s="7" t="s">
        <v>7009</v>
      </c>
      <c r="D2766" s="1">
        <v>10000</v>
      </c>
      <c r="E2766" s="1">
        <v>0</v>
      </c>
      <c r="F2766" s="1" t="s">
        <v>8220</v>
      </c>
      <c r="G2766" s="1" t="s">
        <v>8223</v>
      </c>
      <c r="H2766" s="1" t="s">
        <v>8245</v>
      </c>
      <c r="I2766" s="1">
        <v>1469325158</v>
      </c>
      <c r="J2766" s="1">
        <v>1464141158</v>
      </c>
      <c r="K2766" s="1" t="b">
        <v>0</v>
      </c>
      <c r="L2766" s="1">
        <v>0</v>
      </c>
      <c r="M2766" s="1" t="b">
        <v>0</v>
      </c>
      <c r="N2766" s="1" t="s">
        <v>8270</v>
      </c>
      <c r="O2766" s="28">
        <f t="shared" si="431"/>
        <v>0</v>
      </c>
      <c r="P2766" s="29">
        <f t="shared" si="432"/>
        <v>0</v>
      </c>
      <c r="Q2766" s="9" t="str">
        <f t="shared" si="433"/>
        <v>theater</v>
      </c>
      <c r="R2766" s="26" t="str">
        <f t="shared" si="434"/>
        <v>plays</v>
      </c>
      <c r="S2766" s="27">
        <f t="shared" si="430"/>
        <v>42515.078217592592</v>
      </c>
      <c r="T2766" s="5" t="str">
        <f t="shared" si="435"/>
        <v>May</v>
      </c>
      <c r="U2766" s="5" t="str">
        <f t="shared" si="436"/>
        <v>2016</v>
      </c>
      <c r="V2766" s="5" t="str">
        <f t="shared" si="437"/>
        <v>Jul</v>
      </c>
      <c r="W2766" s="1" t="str">
        <f t="shared" si="438"/>
        <v>2016</v>
      </c>
      <c r="X2766" s="27">
        <f t="shared" si="439"/>
        <v>42575.078217592592</v>
      </c>
    </row>
    <row r="2767" spans="1:24" ht="48" hidden="1" x14ac:dyDescent="0.2">
      <c r="A2767" s="1">
        <v>2913</v>
      </c>
      <c r="B2767" s="7" t="s">
        <v>2913</v>
      </c>
      <c r="C2767" s="7" t="s">
        <v>7023</v>
      </c>
      <c r="D2767" s="1">
        <v>10000</v>
      </c>
      <c r="E2767" s="1">
        <v>2</v>
      </c>
      <c r="F2767" s="1" t="s">
        <v>8220</v>
      </c>
      <c r="G2767" s="1" t="s">
        <v>8223</v>
      </c>
      <c r="H2767" s="1" t="s">
        <v>8245</v>
      </c>
      <c r="I2767" s="1">
        <v>1410041339</v>
      </c>
      <c r="J2767" s="1">
        <v>1404857339</v>
      </c>
      <c r="K2767" s="1" t="b">
        <v>0</v>
      </c>
      <c r="L2767" s="1">
        <v>2</v>
      </c>
      <c r="M2767" s="1" t="b">
        <v>0</v>
      </c>
      <c r="N2767" s="1" t="s">
        <v>8270</v>
      </c>
      <c r="O2767" s="28">
        <f t="shared" si="431"/>
        <v>2.0000000000000001E-4</v>
      </c>
      <c r="P2767" s="29">
        <f t="shared" si="432"/>
        <v>1</v>
      </c>
      <c r="Q2767" s="9" t="str">
        <f t="shared" si="433"/>
        <v>theater</v>
      </c>
      <c r="R2767" s="26" t="str">
        <f t="shared" si="434"/>
        <v>plays</v>
      </c>
      <c r="S2767" s="27">
        <f t="shared" si="430"/>
        <v>41828.922905092593</v>
      </c>
      <c r="T2767" s="5" t="str">
        <f t="shared" si="435"/>
        <v>Jul</v>
      </c>
      <c r="U2767" s="5" t="str">
        <f t="shared" si="436"/>
        <v>2014</v>
      </c>
      <c r="V2767" s="5" t="str">
        <f t="shared" si="437"/>
        <v>Sep</v>
      </c>
      <c r="W2767" s="1" t="str">
        <f t="shared" si="438"/>
        <v>2014</v>
      </c>
      <c r="X2767" s="27">
        <f t="shared" si="439"/>
        <v>41888.922905092593</v>
      </c>
    </row>
    <row r="2768" spans="1:24" ht="48" hidden="1" x14ac:dyDescent="0.2">
      <c r="A2768" s="1">
        <v>2930</v>
      </c>
      <c r="B2768" s="7" t="s">
        <v>2930</v>
      </c>
      <c r="C2768" s="7" t="s">
        <v>7040</v>
      </c>
      <c r="D2768" s="1">
        <v>10000</v>
      </c>
      <c r="E2768" s="1">
        <v>10092</v>
      </c>
      <c r="F2768" s="1" t="s">
        <v>8218</v>
      </c>
      <c r="G2768" s="1" t="s">
        <v>8224</v>
      </c>
      <c r="H2768" s="1" t="s">
        <v>8246</v>
      </c>
      <c r="I2768" s="1">
        <v>1431007264</v>
      </c>
      <c r="J2768" s="1">
        <v>1428415264</v>
      </c>
      <c r="K2768" s="1" t="b">
        <v>0</v>
      </c>
      <c r="L2768" s="1">
        <v>62</v>
      </c>
      <c r="M2768" s="1" t="b">
        <v>1</v>
      </c>
      <c r="N2768" s="1" t="s">
        <v>8304</v>
      </c>
      <c r="O2768" s="28">
        <f t="shared" si="431"/>
        <v>1.0092000000000001</v>
      </c>
      <c r="P2768" s="29">
        <f t="shared" si="432"/>
        <v>162.7741935483871</v>
      </c>
      <c r="Q2768" s="9" t="str">
        <f t="shared" si="433"/>
        <v>theater</v>
      </c>
      <c r="R2768" s="26" t="str">
        <f t="shared" si="434"/>
        <v>musical</v>
      </c>
      <c r="S2768" s="27">
        <f t="shared" si="430"/>
        <v>42101.584074074075</v>
      </c>
      <c r="T2768" s="5" t="str">
        <f t="shared" si="435"/>
        <v>Apr</v>
      </c>
      <c r="U2768" s="5" t="str">
        <f t="shared" si="436"/>
        <v>2015</v>
      </c>
      <c r="V2768" s="5" t="str">
        <f t="shared" si="437"/>
        <v>May</v>
      </c>
      <c r="W2768" s="1" t="str">
        <f t="shared" si="438"/>
        <v>2015</v>
      </c>
      <c r="X2768" s="27">
        <f t="shared" si="439"/>
        <v>42131.584074074075</v>
      </c>
    </row>
    <row r="2769" spans="1:24" ht="48" hidden="1" x14ac:dyDescent="0.2">
      <c r="A2769" s="1">
        <v>2944</v>
      </c>
      <c r="B2769" s="7" t="s">
        <v>2944</v>
      </c>
      <c r="C2769" s="7" t="s">
        <v>7054</v>
      </c>
      <c r="D2769" s="1">
        <v>10000</v>
      </c>
      <c r="E2769" s="1">
        <v>100</v>
      </c>
      <c r="F2769" s="1" t="s">
        <v>8220</v>
      </c>
      <c r="G2769" s="1" t="s">
        <v>8223</v>
      </c>
      <c r="H2769" s="1" t="s">
        <v>8245</v>
      </c>
      <c r="I2769" s="1">
        <v>1433714198</v>
      </c>
      <c r="J2769" s="1">
        <v>1431122198</v>
      </c>
      <c r="K2769" s="1" t="b">
        <v>0</v>
      </c>
      <c r="L2769" s="1">
        <v>1</v>
      </c>
      <c r="M2769" s="1" t="b">
        <v>0</v>
      </c>
      <c r="N2769" s="1" t="s">
        <v>8302</v>
      </c>
      <c r="O2769" s="28">
        <f t="shared" si="431"/>
        <v>0.01</v>
      </c>
      <c r="P2769" s="29">
        <f t="shared" si="432"/>
        <v>100</v>
      </c>
      <c r="Q2769" s="9" t="str">
        <f t="shared" si="433"/>
        <v>theater</v>
      </c>
      <c r="R2769" s="26" t="str">
        <f t="shared" si="434"/>
        <v>spaces</v>
      </c>
      <c r="S2769" s="27">
        <f t="shared" si="430"/>
        <v>42132.9143287037</v>
      </c>
      <c r="T2769" s="5" t="str">
        <f t="shared" si="435"/>
        <v>May</v>
      </c>
      <c r="U2769" s="5" t="str">
        <f t="shared" si="436"/>
        <v>2015</v>
      </c>
      <c r="V2769" s="5" t="str">
        <f t="shared" si="437"/>
        <v>Jun</v>
      </c>
      <c r="W2769" s="1" t="str">
        <f t="shared" si="438"/>
        <v>2015</v>
      </c>
      <c r="X2769" s="27">
        <f t="shared" si="439"/>
        <v>42162.9143287037</v>
      </c>
    </row>
    <row r="2770" spans="1:24" ht="48" hidden="1" x14ac:dyDescent="0.2">
      <c r="A2770" s="1">
        <v>2959</v>
      </c>
      <c r="B2770" s="7" t="s">
        <v>2959</v>
      </c>
      <c r="C2770" s="7" t="s">
        <v>7069</v>
      </c>
      <c r="D2770" s="1">
        <v>10000</v>
      </c>
      <c r="E2770" s="1">
        <v>0</v>
      </c>
      <c r="F2770" s="1" t="s">
        <v>8219</v>
      </c>
      <c r="G2770" s="1" t="s">
        <v>8224</v>
      </c>
      <c r="H2770" s="1" t="s">
        <v>8246</v>
      </c>
      <c r="I2770" s="1">
        <v>1465258325</v>
      </c>
      <c r="J2770" s="1">
        <v>1462666325</v>
      </c>
      <c r="K2770" s="1" t="b">
        <v>0</v>
      </c>
      <c r="L2770" s="1">
        <v>0</v>
      </c>
      <c r="M2770" s="1" t="b">
        <v>0</v>
      </c>
      <c r="N2770" s="1" t="s">
        <v>8302</v>
      </c>
      <c r="O2770" s="28">
        <f t="shared" si="431"/>
        <v>0</v>
      </c>
      <c r="P2770" s="29">
        <f t="shared" si="432"/>
        <v>0</v>
      </c>
      <c r="Q2770" s="9" t="str">
        <f t="shared" si="433"/>
        <v>theater</v>
      </c>
      <c r="R2770" s="26" t="str">
        <f t="shared" si="434"/>
        <v>spaces</v>
      </c>
      <c r="S2770" s="27">
        <f t="shared" si="430"/>
        <v>42498.008391203708</v>
      </c>
      <c r="T2770" s="5" t="str">
        <f t="shared" si="435"/>
        <v>May</v>
      </c>
      <c r="U2770" s="5" t="str">
        <f t="shared" si="436"/>
        <v>2016</v>
      </c>
      <c r="V2770" s="5" t="str">
        <f t="shared" si="437"/>
        <v>Jun</v>
      </c>
      <c r="W2770" s="1" t="str">
        <f t="shared" si="438"/>
        <v>2016</v>
      </c>
      <c r="X2770" s="27">
        <f t="shared" si="439"/>
        <v>42528.008391203708</v>
      </c>
    </row>
    <row r="2771" spans="1:24" ht="64" hidden="1" x14ac:dyDescent="0.2">
      <c r="A2771" s="1">
        <v>2963</v>
      </c>
      <c r="B2771" s="7" t="s">
        <v>2963</v>
      </c>
      <c r="C2771" s="7" t="s">
        <v>7073</v>
      </c>
      <c r="D2771" s="1">
        <v>10000</v>
      </c>
      <c r="E2771" s="1">
        <v>10685</v>
      </c>
      <c r="F2771" s="1" t="s">
        <v>8218</v>
      </c>
      <c r="G2771" s="1" t="s">
        <v>8223</v>
      </c>
      <c r="H2771" s="1" t="s">
        <v>8245</v>
      </c>
      <c r="I2771" s="1">
        <v>1435835824</v>
      </c>
      <c r="J2771" s="1">
        <v>1433243824</v>
      </c>
      <c r="K2771" s="1" t="b">
        <v>0</v>
      </c>
      <c r="L2771" s="1">
        <v>98</v>
      </c>
      <c r="M2771" s="1" t="b">
        <v>1</v>
      </c>
      <c r="N2771" s="1" t="s">
        <v>8270</v>
      </c>
      <c r="O2771" s="28">
        <f t="shared" si="431"/>
        <v>1.0685</v>
      </c>
      <c r="P2771" s="29">
        <f t="shared" si="432"/>
        <v>109.03061224489795</v>
      </c>
      <c r="Q2771" s="9" t="str">
        <f t="shared" si="433"/>
        <v>theater</v>
      </c>
      <c r="R2771" s="26" t="str">
        <f t="shared" si="434"/>
        <v>plays</v>
      </c>
      <c r="S2771" s="27">
        <f t="shared" si="430"/>
        <v>42157.470185185186</v>
      </c>
      <c r="T2771" s="5" t="str">
        <f t="shared" si="435"/>
        <v>Jun</v>
      </c>
      <c r="U2771" s="5" t="str">
        <f t="shared" si="436"/>
        <v>2015</v>
      </c>
      <c r="V2771" s="5" t="str">
        <f t="shared" si="437"/>
        <v>Jul</v>
      </c>
      <c r="W2771" s="1" t="str">
        <f t="shared" si="438"/>
        <v>2015</v>
      </c>
      <c r="X2771" s="27">
        <f t="shared" si="439"/>
        <v>42187.470185185186</v>
      </c>
    </row>
    <row r="2772" spans="1:24" ht="48" hidden="1" x14ac:dyDescent="0.2">
      <c r="A2772" s="1">
        <v>2966</v>
      </c>
      <c r="B2772" s="7" t="s">
        <v>2966</v>
      </c>
      <c r="C2772" s="7" t="s">
        <v>7076</v>
      </c>
      <c r="D2772" s="1">
        <v>10000</v>
      </c>
      <c r="E2772" s="1">
        <v>11363</v>
      </c>
      <c r="F2772" s="1" t="s">
        <v>8218</v>
      </c>
      <c r="G2772" s="1" t="s">
        <v>8223</v>
      </c>
      <c r="H2772" s="1" t="s">
        <v>8245</v>
      </c>
      <c r="I2772" s="1">
        <v>1442425412</v>
      </c>
      <c r="J2772" s="1">
        <v>1439833412</v>
      </c>
      <c r="K2772" s="1" t="b">
        <v>0</v>
      </c>
      <c r="L2772" s="1">
        <v>128</v>
      </c>
      <c r="M2772" s="1" t="b">
        <v>1</v>
      </c>
      <c r="N2772" s="1" t="s">
        <v>8270</v>
      </c>
      <c r="O2772" s="28">
        <f t="shared" si="431"/>
        <v>1.1363000000000001</v>
      </c>
      <c r="P2772" s="29">
        <f t="shared" si="432"/>
        <v>88.7734375</v>
      </c>
      <c r="Q2772" s="9" t="str">
        <f t="shared" si="433"/>
        <v>theater</v>
      </c>
      <c r="R2772" s="26" t="str">
        <f t="shared" si="434"/>
        <v>plays</v>
      </c>
      <c r="S2772" s="27">
        <f t="shared" si="430"/>
        <v>42233.738564814819</v>
      </c>
      <c r="T2772" s="5" t="str">
        <f t="shared" si="435"/>
        <v>Aug</v>
      </c>
      <c r="U2772" s="5" t="str">
        <f t="shared" si="436"/>
        <v>2015</v>
      </c>
      <c r="V2772" s="5" t="str">
        <f t="shared" si="437"/>
        <v>Sep</v>
      </c>
      <c r="W2772" s="1" t="str">
        <f t="shared" si="438"/>
        <v>2015</v>
      </c>
      <c r="X2772" s="27">
        <f t="shared" si="439"/>
        <v>42263.738564814819</v>
      </c>
    </row>
    <row r="2773" spans="1:24" ht="48" hidden="1" x14ac:dyDescent="0.2">
      <c r="A2773" s="1">
        <v>2985</v>
      </c>
      <c r="B2773" s="7" t="s">
        <v>2985</v>
      </c>
      <c r="C2773" s="7" t="s">
        <v>7095</v>
      </c>
      <c r="D2773" s="1">
        <v>10000</v>
      </c>
      <c r="E2773" s="1">
        <v>12165</v>
      </c>
      <c r="F2773" s="1" t="s">
        <v>8218</v>
      </c>
      <c r="G2773" s="1" t="s">
        <v>8227</v>
      </c>
      <c r="H2773" s="1" t="s">
        <v>8249</v>
      </c>
      <c r="I2773" s="1">
        <v>1477886400</v>
      </c>
      <c r="J2773" s="1">
        <v>1476228128</v>
      </c>
      <c r="K2773" s="1" t="b">
        <v>0</v>
      </c>
      <c r="L2773" s="1">
        <v>111</v>
      </c>
      <c r="M2773" s="1" t="b">
        <v>1</v>
      </c>
      <c r="N2773" s="1" t="s">
        <v>8302</v>
      </c>
      <c r="O2773" s="28">
        <f t="shared" si="431"/>
        <v>1.2164999999999999</v>
      </c>
      <c r="P2773" s="29">
        <f t="shared" si="432"/>
        <v>109.5945945945946</v>
      </c>
      <c r="Q2773" s="9" t="str">
        <f t="shared" si="433"/>
        <v>theater</v>
      </c>
      <c r="R2773" s="26" t="str">
        <f t="shared" si="434"/>
        <v>spaces</v>
      </c>
      <c r="S2773" s="27">
        <f t="shared" si="430"/>
        <v>42654.973703703698</v>
      </c>
      <c r="T2773" s="5" t="str">
        <f t="shared" si="435"/>
        <v>Oct</v>
      </c>
      <c r="U2773" s="5" t="str">
        <f t="shared" si="436"/>
        <v>2016</v>
      </c>
      <c r="V2773" s="5" t="str">
        <f t="shared" si="437"/>
        <v>Oct</v>
      </c>
      <c r="W2773" s="1" t="str">
        <f t="shared" si="438"/>
        <v>2016</v>
      </c>
      <c r="X2773" s="27">
        <f t="shared" si="439"/>
        <v>42674.166666666672</v>
      </c>
    </row>
    <row r="2774" spans="1:24" ht="48" hidden="1" x14ac:dyDescent="0.2">
      <c r="A2774" s="1">
        <v>2990</v>
      </c>
      <c r="B2774" s="7" t="s">
        <v>2990</v>
      </c>
      <c r="C2774" s="7" t="s">
        <v>7100</v>
      </c>
      <c r="D2774" s="1">
        <v>10000</v>
      </c>
      <c r="E2774" s="1">
        <v>10000</v>
      </c>
      <c r="F2774" s="1" t="s">
        <v>8218</v>
      </c>
      <c r="G2774" s="1" t="s">
        <v>8223</v>
      </c>
      <c r="H2774" s="1" t="s">
        <v>8245</v>
      </c>
      <c r="I2774" s="1">
        <v>1452174420</v>
      </c>
      <c r="J2774" s="1">
        <v>1449150420</v>
      </c>
      <c r="K2774" s="1" t="b">
        <v>0</v>
      </c>
      <c r="L2774" s="1">
        <v>27</v>
      </c>
      <c r="M2774" s="1" t="b">
        <v>1</v>
      </c>
      <c r="N2774" s="1" t="s">
        <v>8302</v>
      </c>
      <c r="O2774" s="28">
        <f t="shared" si="431"/>
        <v>1</v>
      </c>
      <c r="P2774" s="29">
        <f t="shared" si="432"/>
        <v>370.37037037037038</v>
      </c>
      <c r="Q2774" s="9" t="str">
        <f t="shared" si="433"/>
        <v>theater</v>
      </c>
      <c r="R2774" s="26" t="str">
        <f t="shared" si="434"/>
        <v>spaces</v>
      </c>
      <c r="S2774" s="27">
        <f t="shared" si="430"/>
        <v>42341.57430555555</v>
      </c>
      <c r="T2774" s="5" t="str">
        <f t="shared" si="435"/>
        <v>Dec</v>
      </c>
      <c r="U2774" s="5" t="str">
        <f t="shared" si="436"/>
        <v>2015</v>
      </c>
      <c r="V2774" s="5" t="str">
        <f t="shared" si="437"/>
        <v>Jan</v>
      </c>
      <c r="W2774" s="1" t="str">
        <f t="shared" si="438"/>
        <v>2016</v>
      </c>
      <c r="X2774" s="27">
        <f t="shared" si="439"/>
        <v>42376.57430555555</v>
      </c>
    </row>
    <row r="2775" spans="1:24" ht="48" hidden="1" x14ac:dyDescent="0.2">
      <c r="A2775" s="1">
        <v>2997</v>
      </c>
      <c r="B2775" s="7" t="s">
        <v>2997</v>
      </c>
      <c r="C2775" s="7" t="s">
        <v>7107</v>
      </c>
      <c r="D2775" s="1">
        <v>10000</v>
      </c>
      <c r="E2775" s="1">
        <v>10373</v>
      </c>
      <c r="F2775" s="1" t="s">
        <v>8218</v>
      </c>
      <c r="G2775" s="1" t="s">
        <v>8223</v>
      </c>
      <c r="H2775" s="1" t="s">
        <v>8245</v>
      </c>
      <c r="I2775" s="1">
        <v>1488171540</v>
      </c>
      <c r="J2775" s="1">
        <v>1486661793</v>
      </c>
      <c r="K2775" s="1" t="b">
        <v>0</v>
      </c>
      <c r="L2775" s="1">
        <v>115</v>
      </c>
      <c r="M2775" s="1" t="b">
        <v>1</v>
      </c>
      <c r="N2775" s="1" t="s">
        <v>8302</v>
      </c>
      <c r="O2775" s="28">
        <f t="shared" si="431"/>
        <v>1.0373000000000001</v>
      </c>
      <c r="P2775" s="29">
        <f t="shared" si="432"/>
        <v>90.2</v>
      </c>
      <c r="Q2775" s="9" t="str">
        <f t="shared" si="433"/>
        <v>theater</v>
      </c>
      <c r="R2775" s="26" t="str">
        <f t="shared" si="434"/>
        <v>spaces</v>
      </c>
      <c r="S2775" s="27">
        <f t="shared" si="430"/>
        <v>42775.733715277776</v>
      </c>
      <c r="T2775" s="5" t="str">
        <f t="shared" si="435"/>
        <v>Feb</v>
      </c>
      <c r="U2775" s="5" t="str">
        <f t="shared" si="436"/>
        <v>2017</v>
      </c>
      <c r="V2775" s="5" t="str">
        <f t="shared" si="437"/>
        <v>Feb</v>
      </c>
      <c r="W2775" s="1" t="str">
        <f t="shared" si="438"/>
        <v>2017</v>
      </c>
      <c r="X2775" s="27">
        <f t="shared" si="439"/>
        <v>42793.207638888889</v>
      </c>
    </row>
    <row r="2776" spans="1:24" ht="48" hidden="1" x14ac:dyDescent="0.2">
      <c r="A2776" s="1">
        <v>3013</v>
      </c>
      <c r="B2776" s="7" t="s">
        <v>3013</v>
      </c>
      <c r="C2776" s="7" t="s">
        <v>7123</v>
      </c>
      <c r="D2776" s="1">
        <v>10000</v>
      </c>
      <c r="E2776" s="1">
        <v>15696</v>
      </c>
      <c r="F2776" s="1" t="s">
        <v>8218</v>
      </c>
      <c r="G2776" s="1" t="s">
        <v>8223</v>
      </c>
      <c r="H2776" s="1" t="s">
        <v>8245</v>
      </c>
      <c r="I2776" s="1">
        <v>1434917049</v>
      </c>
      <c r="J2776" s="1">
        <v>1432325049</v>
      </c>
      <c r="K2776" s="1" t="b">
        <v>0</v>
      </c>
      <c r="L2776" s="1">
        <v>107</v>
      </c>
      <c r="M2776" s="1" t="b">
        <v>1</v>
      </c>
      <c r="N2776" s="1" t="s">
        <v>8302</v>
      </c>
      <c r="O2776" s="28">
        <f t="shared" si="431"/>
        <v>1.5696000000000001</v>
      </c>
      <c r="P2776" s="29">
        <f t="shared" si="432"/>
        <v>146.69158878504672</v>
      </c>
      <c r="Q2776" s="9" t="str">
        <f t="shared" si="433"/>
        <v>theater</v>
      </c>
      <c r="R2776" s="26" t="str">
        <f t="shared" si="434"/>
        <v>spaces</v>
      </c>
      <c r="S2776" s="27">
        <f t="shared" si="430"/>
        <v>42146.836215277777</v>
      </c>
      <c r="T2776" s="5" t="str">
        <f t="shared" si="435"/>
        <v>May</v>
      </c>
      <c r="U2776" s="5" t="str">
        <f t="shared" si="436"/>
        <v>2015</v>
      </c>
      <c r="V2776" s="5" t="str">
        <f t="shared" si="437"/>
        <v>Jun</v>
      </c>
      <c r="W2776" s="1" t="str">
        <f t="shared" si="438"/>
        <v>2015</v>
      </c>
      <c r="X2776" s="27">
        <f t="shared" si="439"/>
        <v>42176.836215277777</v>
      </c>
    </row>
    <row r="2777" spans="1:24" ht="48" hidden="1" x14ac:dyDescent="0.2">
      <c r="A2777" s="1">
        <v>3022</v>
      </c>
      <c r="B2777" s="7" t="s">
        <v>3022</v>
      </c>
      <c r="C2777" s="7" t="s">
        <v>7132</v>
      </c>
      <c r="D2777" s="1">
        <v>10000</v>
      </c>
      <c r="E2777" s="1">
        <v>10088</v>
      </c>
      <c r="F2777" s="1" t="s">
        <v>8218</v>
      </c>
      <c r="G2777" s="1" t="s">
        <v>8223</v>
      </c>
      <c r="H2777" s="1" t="s">
        <v>8245</v>
      </c>
      <c r="I2777" s="1">
        <v>1472338409</v>
      </c>
      <c r="J2777" s="1">
        <v>1468450409</v>
      </c>
      <c r="K2777" s="1" t="b">
        <v>0</v>
      </c>
      <c r="L2777" s="1">
        <v>62</v>
      </c>
      <c r="M2777" s="1" t="b">
        <v>1</v>
      </c>
      <c r="N2777" s="1" t="s">
        <v>8302</v>
      </c>
      <c r="O2777" s="28">
        <f t="shared" si="431"/>
        <v>1.0087999999999999</v>
      </c>
      <c r="P2777" s="29">
        <f t="shared" si="432"/>
        <v>162.70967741935485</v>
      </c>
      <c r="Q2777" s="9" t="str">
        <f t="shared" si="433"/>
        <v>theater</v>
      </c>
      <c r="R2777" s="26" t="str">
        <f t="shared" si="434"/>
        <v>spaces</v>
      </c>
      <c r="S2777" s="27">
        <f t="shared" si="430"/>
        <v>42564.95380787037</v>
      </c>
      <c r="T2777" s="5" t="str">
        <f t="shared" si="435"/>
        <v>Jul</v>
      </c>
      <c r="U2777" s="5" t="str">
        <f t="shared" si="436"/>
        <v>2016</v>
      </c>
      <c r="V2777" s="5" t="str">
        <f t="shared" si="437"/>
        <v>Aug</v>
      </c>
      <c r="W2777" s="1" t="str">
        <f t="shared" si="438"/>
        <v>2016</v>
      </c>
      <c r="X2777" s="27">
        <f t="shared" si="439"/>
        <v>42609.95380787037</v>
      </c>
    </row>
    <row r="2778" spans="1:24" ht="48" hidden="1" x14ac:dyDescent="0.2">
      <c r="A2778" s="1">
        <v>3053</v>
      </c>
      <c r="B2778" s="7" t="s">
        <v>3053</v>
      </c>
      <c r="C2778" s="7" t="s">
        <v>7163</v>
      </c>
      <c r="D2778" s="1">
        <v>10000</v>
      </c>
      <c r="E2778" s="1">
        <v>40</v>
      </c>
      <c r="F2778" s="1" t="s">
        <v>8220</v>
      </c>
      <c r="G2778" s="1" t="s">
        <v>8223</v>
      </c>
      <c r="H2778" s="1" t="s">
        <v>8245</v>
      </c>
      <c r="I2778" s="1">
        <v>1412222340</v>
      </c>
      <c r="J2778" s="1">
        <v>1407781013</v>
      </c>
      <c r="K2778" s="1" t="b">
        <v>0</v>
      </c>
      <c r="L2778" s="1">
        <v>3</v>
      </c>
      <c r="M2778" s="1" t="b">
        <v>0</v>
      </c>
      <c r="N2778" s="1" t="s">
        <v>8302</v>
      </c>
      <c r="O2778" s="28">
        <f t="shared" si="431"/>
        <v>4.0000000000000001E-3</v>
      </c>
      <c r="P2778" s="29">
        <f t="shared" si="432"/>
        <v>13.333333333333334</v>
      </c>
      <c r="Q2778" s="9" t="str">
        <f t="shared" si="433"/>
        <v>theater</v>
      </c>
      <c r="R2778" s="26" t="str">
        <f t="shared" si="434"/>
        <v>spaces</v>
      </c>
      <c r="S2778" s="27">
        <f t="shared" si="430"/>
        <v>41862.761724537035</v>
      </c>
      <c r="T2778" s="5" t="str">
        <f t="shared" si="435"/>
        <v>Aug</v>
      </c>
      <c r="U2778" s="5" t="str">
        <f t="shared" si="436"/>
        <v>2014</v>
      </c>
      <c r="V2778" s="5" t="str">
        <f t="shared" si="437"/>
        <v>Oct</v>
      </c>
      <c r="W2778" s="1" t="str">
        <f t="shared" si="438"/>
        <v>2014</v>
      </c>
      <c r="X2778" s="27">
        <f t="shared" si="439"/>
        <v>41914.165972222225</v>
      </c>
    </row>
    <row r="2779" spans="1:24" ht="48" hidden="1" x14ac:dyDescent="0.2">
      <c r="A2779" s="1">
        <v>3062</v>
      </c>
      <c r="B2779" s="7" t="s">
        <v>3062</v>
      </c>
      <c r="C2779" s="7" t="s">
        <v>7172</v>
      </c>
      <c r="D2779" s="1">
        <v>10000</v>
      </c>
      <c r="E2779" s="1">
        <v>6684</v>
      </c>
      <c r="F2779" s="1" t="s">
        <v>8220</v>
      </c>
      <c r="G2779" s="1" t="s">
        <v>8223</v>
      </c>
      <c r="H2779" s="1" t="s">
        <v>8245</v>
      </c>
      <c r="I2779" s="1">
        <v>1443636000</v>
      </c>
      <c r="J2779" s="1">
        <v>1441111892</v>
      </c>
      <c r="K2779" s="1" t="b">
        <v>0</v>
      </c>
      <c r="L2779" s="1">
        <v>67</v>
      </c>
      <c r="M2779" s="1" t="b">
        <v>0</v>
      </c>
      <c r="N2779" s="1" t="s">
        <v>8302</v>
      </c>
      <c r="O2779" s="28">
        <f t="shared" si="431"/>
        <v>0.66839999999999999</v>
      </c>
      <c r="P2779" s="29">
        <f t="shared" si="432"/>
        <v>99.761194029850742</v>
      </c>
      <c r="Q2779" s="9" t="str">
        <f t="shared" si="433"/>
        <v>theater</v>
      </c>
      <c r="R2779" s="26" t="str">
        <f t="shared" si="434"/>
        <v>spaces</v>
      </c>
      <c r="S2779" s="27">
        <f t="shared" si="430"/>
        <v>42248.535787037035</v>
      </c>
      <c r="T2779" s="5" t="str">
        <f t="shared" si="435"/>
        <v>Sep</v>
      </c>
      <c r="U2779" s="5" t="str">
        <f t="shared" si="436"/>
        <v>2015</v>
      </c>
      <c r="V2779" s="5" t="str">
        <f t="shared" si="437"/>
        <v>Sep</v>
      </c>
      <c r="W2779" s="1" t="str">
        <f t="shared" si="438"/>
        <v>2015</v>
      </c>
      <c r="X2779" s="27">
        <f t="shared" si="439"/>
        <v>42277.75</v>
      </c>
    </row>
    <row r="2780" spans="1:24" ht="48" hidden="1" x14ac:dyDescent="0.2">
      <c r="A2780" s="1">
        <v>3070</v>
      </c>
      <c r="B2780" s="7" t="s">
        <v>3070</v>
      </c>
      <c r="C2780" s="7" t="s">
        <v>7180</v>
      </c>
      <c r="D2780" s="1">
        <v>10000</v>
      </c>
      <c r="E2780" s="1">
        <v>334</v>
      </c>
      <c r="F2780" s="1" t="s">
        <v>8220</v>
      </c>
      <c r="G2780" s="1" t="s">
        <v>8224</v>
      </c>
      <c r="H2780" s="1" t="s">
        <v>8246</v>
      </c>
      <c r="I2780" s="1">
        <v>1481132169</v>
      </c>
      <c r="J2780" s="1">
        <v>1479317769</v>
      </c>
      <c r="K2780" s="1" t="b">
        <v>0</v>
      </c>
      <c r="L2780" s="1">
        <v>16</v>
      </c>
      <c r="M2780" s="1" t="b">
        <v>0</v>
      </c>
      <c r="N2780" s="1" t="s">
        <v>8302</v>
      </c>
      <c r="O2780" s="28">
        <f t="shared" si="431"/>
        <v>3.3399999999999999E-2</v>
      </c>
      <c r="P2780" s="29">
        <f t="shared" si="432"/>
        <v>20.875</v>
      </c>
      <c r="Q2780" s="9" t="str">
        <f t="shared" si="433"/>
        <v>theater</v>
      </c>
      <c r="R2780" s="26" t="str">
        <f t="shared" si="434"/>
        <v>spaces</v>
      </c>
      <c r="S2780" s="27">
        <f t="shared" si="430"/>
        <v>42690.733437499999</v>
      </c>
      <c r="T2780" s="5" t="str">
        <f t="shared" si="435"/>
        <v>Nov</v>
      </c>
      <c r="U2780" s="5" t="str">
        <f t="shared" si="436"/>
        <v>2016</v>
      </c>
      <c r="V2780" s="5" t="str">
        <f t="shared" si="437"/>
        <v>Dec</v>
      </c>
      <c r="W2780" s="1" t="str">
        <f t="shared" si="438"/>
        <v>2016</v>
      </c>
      <c r="X2780" s="27">
        <f t="shared" si="439"/>
        <v>42711.733437499999</v>
      </c>
    </row>
    <row r="2781" spans="1:24" ht="32" hidden="1" x14ac:dyDescent="0.2">
      <c r="A2781" s="1">
        <v>3076</v>
      </c>
      <c r="B2781" s="7" t="s">
        <v>3076</v>
      </c>
      <c r="C2781" s="7" t="s">
        <v>7186</v>
      </c>
      <c r="D2781" s="1">
        <v>10000</v>
      </c>
      <c r="E2781" s="1">
        <v>1506</v>
      </c>
      <c r="F2781" s="1" t="s">
        <v>8220</v>
      </c>
      <c r="G2781" s="1" t="s">
        <v>8223</v>
      </c>
      <c r="H2781" s="1" t="s">
        <v>8245</v>
      </c>
      <c r="I2781" s="1">
        <v>1444405123</v>
      </c>
      <c r="J2781" s="1">
        <v>1439221123</v>
      </c>
      <c r="K2781" s="1" t="b">
        <v>0</v>
      </c>
      <c r="L2781" s="1">
        <v>50</v>
      </c>
      <c r="M2781" s="1" t="b">
        <v>0</v>
      </c>
      <c r="N2781" s="1" t="s">
        <v>8302</v>
      </c>
      <c r="O2781" s="28">
        <f t="shared" si="431"/>
        <v>0.15060000000000001</v>
      </c>
      <c r="P2781" s="29">
        <f t="shared" si="432"/>
        <v>30.12</v>
      </c>
      <c r="Q2781" s="9" t="str">
        <f t="shared" si="433"/>
        <v>theater</v>
      </c>
      <c r="R2781" s="26" t="str">
        <f t="shared" si="434"/>
        <v>spaces</v>
      </c>
      <c r="S2781" s="27">
        <f t="shared" si="430"/>
        <v>42226.651886574073</v>
      </c>
      <c r="T2781" s="5" t="str">
        <f t="shared" si="435"/>
        <v>Aug</v>
      </c>
      <c r="U2781" s="5" t="str">
        <f t="shared" si="436"/>
        <v>2015</v>
      </c>
      <c r="V2781" s="5" t="str">
        <f t="shared" si="437"/>
        <v>Oct</v>
      </c>
      <c r="W2781" s="1" t="str">
        <f t="shared" si="438"/>
        <v>2015</v>
      </c>
      <c r="X2781" s="27">
        <f t="shared" si="439"/>
        <v>42286.651886574073</v>
      </c>
    </row>
    <row r="2782" spans="1:24" ht="48" hidden="1" x14ac:dyDescent="0.2">
      <c r="A2782" s="1">
        <v>3097</v>
      </c>
      <c r="B2782" s="7" t="s">
        <v>3097</v>
      </c>
      <c r="C2782" s="7" t="s">
        <v>7207</v>
      </c>
      <c r="D2782" s="1">
        <v>10000</v>
      </c>
      <c r="E2782" s="1">
        <v>1715</v>
      </c>
      <c r="F2782" s="1" t="s">
        <v>8220</v>
      </c>
      <c r="G2782" s="1" t="s">
        <v>8224</v>
      </c>
      <c r="H2782" s="1" t="s">
        <v>8246</v>
      </c>
      <c r="I2782" s="1">
        <v>1475848800</v>
      </c>
      <c r="J2782" s="1">
        <v>1474027501</v>
      </c>
      <c r="K2782" s="1" t="b">
        <v>0</v>
      </c>
      <c r="L2782" s="1">
        <v>42</v>
      </c>
      <c r="M2782" s="1" t="b">
        <v>0</v>
      </c>
      <c r="N2782" s="1" t="s">
        <v>8302</v>
      </c>
      <c r="O2782" s="28">
        <f t="shared" si="431"/>
        <v>0.17150000000000001</v>
      </c>
      <c r="P2782" s="29">
        <f t="shared" si="432"/>
        <v>40.833333333333336</v>
      </c>
      <c r="Q2782" s="9" t="str">
        <f t="shared" si="433"/>
        <v>theater</v>
      </c>
      <c r="R2782" s="26" t="str">
        <f t="shared" si="434"/>
        <v>spaces</v>
      </c>
      <c r="S2782" s="27">
        <f t="shared" si="430"/>
        <v>42629.503483796296</v>
      </c>
      <c r="T2782" s="5" t="str">
        <f t="shared" si="435"/>
        <v>Sep</v>
      </c>
      <c r="U2782" s="5" t="str">
        <f t="shared" si="436"/>
        <v>2016</v>
      </c>
      <c r="V2782" s="5" t="str">
        <f t="shared" si="437"/>
        <v>Oct</v>
      </c>
      <c r="W2782" s="1" t="str">
        <f t="shared" si="438"/>
        <v>2016</v>
      </c>
      <c r="X2782" s="27">
        <f t="shared" si="439"/>
        <v>42650.583333333328</v>
      </c>
    </row>
    <row r="2783" spans="1:24" ht="48" hidden="1" x14ac:dyDescent="0.2">
      <c r="A2783" s="1">
        <v>3115</v>
      </c>
      <c r="B2783" s="7" t="s">
        <v>3115</v>
      </c>
      <c r="C2783" s="7" t="s">
        <v>7225</v>
      </c>
      <c r="D2783" s="1">
        <v>10000</v>
      </c>
      <c r="E2783" s="1">
        <v>300</v>
      </c>
      <c r="F2783" s="1" t="s">
        <v>8220</v>
      </c>
      <c r="G2783" s="1" t="s">
        <v>8234</v>
      </c>
      <c r="H2783" s="1" t="s">
        <v>8254</v>
      </c>
      <c r="I2783" s="1">
        <v>1465123427</v>
      </c>
      <c r="J2783" s="1">
        <v>1462531427</v>
      </c>
      <c r="K2783" s="1" t="b">
        <v>0</v>
      </c>
      <c r="L2783" s="1">
        <v>1</v>
      </c>
      <c r="M2783" s="1" t="b">
        <v>0</v>
      </c>
      <c r="N2783" s="1" t="s">
        <v>8302</v>
      </c>
      <c r="O2783" s="28">
        <f t="shared" si="431"/>
        <v>0.03</v>
      </c>
      <c r="P2783" s="29">
        <f t="shared" si="432"/>
        <v>300</v>
      </c>
      <c r="Q2783" s="9" t="str">
        <f t="shared" si="433"/>
        <v>theater</v>
      </c>
      <c r="R2783" s="26" t="str">
        <f t="shared" si="434"/>
        <v>spaces</v>
      </c>
      <c r="S2783" s="27">
        <f t="shared" si="430"/>
        <v>42496.447071759263</v>
      </c>
      <c r="T2783" s="5" t="str">
        <f t="shared" si="435"/>
        <v>May</v>
      </c>
      <c r="U2783" s="5" t="str">
        <f t="shared" si="436"/>
        <v>2016</v>
      </c>
      <c r="V2783" s="5" t="str">
        <f t="shared" si="437"/>
        <v>Jun</v>
      </c>
      <c r="W2783" s="1" t="str">
        <f t="shared" si="438"/>
        <v>2016</v>
      </c>
      <c r="X2783" s="27">
        <f t="shared" si="439"/>
        <v>42526.447071759263</v>
      </c>
    </row>
    <row r="2784" spans="1:24" ht="48" hidden="1" x14ac:dyDescent="0.2">
      <c r="A2784" s="1">
        <v>3119</v>
      </c>
      <c r="B2784" s="7" t="s">
        <v>3119</v>
      </c>
      <c r="C2784" s="7" t="s">
        <v>7229</v>
      </c>
      <c r="D2784" s="1">
        <v>10000</v>
      </c>
      <c r="E2784" s="1">
        <v>5</v>
      </c>
      <c r="F2784" s="1" t="s">
        <v>8220</v>
      </c>
      <c r="G2784" s="1" t="s">
        <v>8223</v>
      </c>
      <c r="H2784" s="1" t="s">
        <v>8245</v>
      </c>
      <c r="I2784" s="1">
        <v>1427414732</v>
      </c>
      <c r="J2784" s="1">
        <v>1424826332</v>
      </c>
      <c r="K2784" s="1" t="b">
        <v>0</v>
      </c>
      <c r="L2784" s="1">
        <v>1</v>
      </c>
      <c r="M2784" s="1" t="b">
        <v>0</v>
      </c>
      <c r="N2784" s="1" t="s">
        <v>8302</v>
      </c>
      <c r="O2784" s="28">
        <f t="shared" si="431"/>
        <v>5.0000000000000001E-4</v>
      </c>
      <c r="P2784" s="29">
        <f t="shared" si="432"/>
        <v>5</v>
      </c>
      <c r="Q2784" s="9" t="str">
        <f t="shared" si="433"/>
        <v>theater</v>
      </c>
      <c r="R2784" s="26" t="str">
        <f t="shared" si="434"/>
        <v>spaces</v>
      </c>
      <c r="S2784" s="27">
        <f t="shared" si="430"/>
        <v>42060.04550925926</v>
      </c>
      <c r="T2784" s="5" t="str">
        <f t="shared" si="435"/>
        <v>Feb</v>
      </c>
      <c r="U2784" s="5" t="str">
        <f t="shared" si="436"/>
        <v>2015</v>
      </c>
      <c r="V2784" s="5" t="str">
        <f t="shared" si="437"/>
        <v>Mar</v>
      </c>
      <c r="W2784" s="1" t="str">
        <f t="shared" si="438"/>
        <v>2015</v>
      </c>
      <c r="X2784" s="27">
        <f t="shared" si="439"/>
        <v>42090.003842592589</v>
      </c>
    </row>
    <row r="2785" spans="1:24" ht="48" hidden="1" x14ac:dyDescent="0.2">
      <c r="A2785" s="1">
        <v>3130</v>
      </c>
      <c r="B2785" s="7" t="s">
        <v>3130</v>
      </c>
      <c r="C2785" s="7" t="s">
        <v>7240</v>
      </c>
      <c r="D2785" s="1">
        <v>10000</v>
      </c>
      <c r="E2785" s="1">
        <v>375</v>
      </c>
      <c r="F2785" s="1" t="s">
        <v>8221</v>
      </c>
      <c r="G2785" s="1" t="s">
        <v>8223</v>
      </c>
      <c r="H2785" s="1" t="s">
        <v>8245</v>
      </c>
      <c r="I2785" s="1">
        <v>1492145940</v>
      </c>
      <c r="J2785" s="1">
        <v>1489504916</v>
      </c>
      <c r="K2785" s="1" t="b">
        <v>0</v>
      </c>
      <c r="L2785" s="1">
        <v>4</v>
      </c>
      <c r="M2785" s="1" t="b">
        <v>0</v>
      </c>
      <c r="N2785" s="1" t="s">
        <v>8270</v>
      </c>
      <c r="O2785" s="28">
        <f t="shared" si="431"/>
        <v>3.7499999999999999E-2</v>
      </c>
      <c r="P2785" s="29">
        <f t="shared" si="432"/>
        <v>93.75</v>
      </c>
      <c r="Q2785" s="9" t="str">
        <f t="shared" si="433"/>
        <v>theater</v>
      </c>
      <c r="R2785" s="26" t="str">
        <f t="shared" si="434"/>
        <v>plays</v>
      </c>
      <c r="S2785" s="27">
        <f t="shared" si="430"/>
        <v>42808.640231481477</v>
      </c>
      <c r="T2785" s="5" t="str">
        <f t="shared" si="435"/>
        <v>Mar</v>
      </c>
      <c r="U2785" s="5" t="str">
        <f t="shared" si="436"/>
        <v>2017</v>
      </c>
      <c r="V2785" s="5" t="str">
        <f t="shared" si="437"/>
        <v>Apr</v>
      </c>
      <c r="W2785" s="1" t="str">
        <f t="shared" si="438"/>
        <v>2017</v>
      </c>
      <c r="X2785" s="27">
        <f t="shared" si="439"/>
        <v>42839.207638888889</v>
      </c>
    </row>
    <row r="2786" spans="1:24" ht="48" hidden="1" x14ac:dyDescent="0.2">
      <c r="A2786" s="1">
        <v>3140</v>
      </c>
      <c r="B2786" s="7" t="s">
        <v>3140</v>
      </c>
      <c r="C2786" s="7" t="s">
        <v>7250</v>
      </c>
      <c r="D2786" s="1">
        <v>10000</v>
      </c>
      <c r="E2786" s="1">
        <v>96</v>
      </c>
      <c r="F2786" s="1" t="s">
        <v>8221</v>
      </c>
      <c r="G2786" s="1" t="s">
        <v>8229</v>
      </c>
      <c r="H2786" s="1" t="s">
        <v>8248</v>
      </c>
      <c r="I2786" s="1">
        <v>1491581703</v>
      </c>
      <c r="J2786" s="1">
        <v>1488993303</v>
      </c>
      <c r="K2786" s="1" t="b">
        <v>0</v>
      </c>
      <c r="L2786" s="1">
        <v>4</v>
      </c>
      <c r="M2786" s="1" t="b">
        <v>0</v>
      </c>
      <c r="N2786" s="1" t="s">
        <v>8270</v>
      </c>
      <c r="O2786" s="28">
        <f t="shared" si="431"/>
        <v>9.5999999999999992E-3</v>
      </c>
      <c r="P2786" s="29">
        <f t="shared" si="432"/>
        <v>24</v>
      </c>
      <c r="Q2786" s="9" t="str">
        <f t="shared" si="433"/>
        <v>theater</v>
      </c>
      <c r="R2786" s="26" t="str">
        <f t="shared" si="434"/>
        <v>plays</v>
      </c>
      <c r="S2786" s="27">
        <f t="shared" si="430"/>
        <v>42802.718784722223</v>
      </c>
      <c r="T2786" s="5" t="str">
        <f t="shared" si="435"/>
        <v>Mar</v>
      </c>
      <c r="U2786" s="5" t="str">
        <f t="shared" si="436"/>
        <v>2017</v>
      </c>
      <c r="V2786" s="5" t="str">
        <f t="shared" si="437"/>
        <v>Apr</v>
      </c>
      <c r="W2786" s="1" t="str">
        <f t="shared" si="438"/>
        <v>2017</v>
      </c>
      <c r="X2786" s="27">
        <f t="shared" si="439"/>
        <v>42832.677118055552</v>
      </c>
    </row>
    <row r="2787" spans="1:24" ht="64" hidden="1" x14ac:dyDescent="0.2">
      <c r="A2787" s="1">
        <v>3144</v>
      </c>
      <c r="B2787" s="7" t="s">
        <v>3144</v>
      </c>
      <c r="C2787" s="7" t="s">
        <v>7254</v>
      </c>
      <c r="D2787" s="1">
        <v>10000</v>
      </c>
      <c r="E2787" s="1">
        <v>7540</v>
      </c>
      <c r="F2787" s="1" t="s">
        <v>8221</v>
      </c>
      <c r="G2787" s="1" t="s">
        <v>8223</v>
      </c>
      <c r="H2787" s="1" t="s">
        <v>8245</v>
      </c>
      <c r="I2787" s="1">
        <v>1489903200</v>
      </c>
      <c r="J2787" s="1">
        <v>1488459307</v>
      </c>
      <c r="K2787" s="1" t="b">
        <v>0</v>
      </c>
      <c r="L2787" s="1">
        <v>30</v>
      </c>
      <c r="M2787" s="1" t="b">
        <v>0</v>
      </c>
      <c r="N2787" s="1" t="s">
        <v>8270</v>
      </c>
      <c r="O2787" s="28">
        <f t="shared" si="431"/>
        <v>0.754</v>
      </c>
      <c r="P2787" s="29">
        <f t="shared" si="432"/>
        <v>251.33333333333334</v>
      </c>
      <c r="Q2787" s="9" t="str">
        <f t="shared" si="433"/>
        <v>theater</v>
      </c>
      <c r="R2787" s="26" t="str">
        <f t="shared" si="434"/>
        <v>plays</v>
      </c>
      <c r="S2787" s="27">
        <f t="shared" si="430"/>
        <v>42796.538275462968</v>
      </c>
      <c r="T2787" s="5" t="str">
        <f t="shared" si="435"/>
        <v>Mar</v>
      </c>
      <c r="U2787" s="5" t="str">
        <f t="shared" si="436"/>
        <v>2017</v>
      </c>
      <c r="V2787" s="5" t="str">
        <f t="shared" si="437"/>
        <v>Mar</v>
      </c>
      <c r="W2787" s="1" t="str">
        <f t="shared" si="438"/>
        <v>2017</v>
      </c>
      <c r="X2787" s="27">
        <f t="shared" si="439"/>
        <v>42813.25</v>
      </c>
    </row>
    <row r="2788" spans="1:24" ht="48" hidden="1" x14ac:dyDescent="0.2">
      <c r="A2788" s="1">
        <v>3173</v>
      </c>
      <c r="B2788" s="7" t="s">
        <v>3173</v>
      </c>
      <c r="C2788" s="7" t="s">
        <v>7283</v>
      </c>
      <c r="D2788" s="1">
        <v>10000</v>
      </c>
      <c r="E2788" s="1">
        <v>10300</v>
      </c>
      <c r="F2788" s="1" t="s">
        <v>8218</v>
      </c>
      <c r="G2788" s="1" t="s">
        <v>8223</v>
      </c>
      <c r="H2788" s="1" t="s">
        <v>8245</v>
      </c>
      <c r="I2788" s="1">
        <v>1411765492</v>
      </c>
      <c r="J2788" s="1">
        <v>1409173492</v>
      </c>
      <c r="K2788" s="1" t="b">
        <v>1</v>
      </c>
      <c r="L2788" s="1">
        <v>74</v>
      </c>
      <c r="M2788" s="1" t="b">
        <v>1</v>
      </c>
      <c r="N2788" s="1" t="s">
        <v>8270</v>
      </c>
      <c r="O2788" s="28">
        <f t="shared" si="431"/>
        <v>1.03</v>
      </c>
      <c r="P2788" s="29">
        <f t="shared" si="432"/>
        <v>139.18918918918919</v>
      </c>
      <c r="Q2788" s="9" t="str">
        <f t="shared" si="433"/>
        <v>theater</v>
      </c>
      <c r="R2788" s="26" t="str">
        <f t="shared" si="434"/>
        <v>plays</v>
      </c>
      <c r="S2788" s="27">
        <f t="shared" si="430"/>
        <v>41878.878379629627</v>
      </c>
      <c r="T2788" s="5" t="str">
        <f t="shared" si="435"/>
        <v>Aug</v>
      </c>
      <c r="U2788" s="5" t="str">
        <f t="shared" si="436"/>
        <v>2014</v>
      </c>
      <c r="V2788" s="5" t="str">
        <f t="shared" si="437"/>
        <v>Sep</v>
      </c>
      <c r="W2788" s="1" t="str">
        <f t="shared" si="438"/>
        <v>2014</v>
      </c>
      <c r="X2788" s="27">
        <f t="shared" si="439"/>
        <v>41908.878379629627</v>
      </c>
    </row>
    <row r="2789" spans="1:24" ht="48" hidden="1" x14ac:dyDescent="0.2">
      <c r="A2789" s="1">
        <v>3192</v>
      </c>
      <c r="B2789" s="7" t="s">
        <v>3192</v>
      </c>
      <c r="C2789" s="7" t="s">
        <v>7302</v>
      </c>
      <c r="D2789" s="1">
        <v>10000</v>
      </c>
      <c r="E2789" s="1">
        <v>102</v>
      </c>
      <c r="F2789" s="1" t="s">
        <v>8220</v>
      </c>
      <c r="G2789" s="1" t="s">
        <v>8224</v>
      </c>
      <c r="H2789" s="1" t="s">
        <v>8246</v>
      </c>
      <c r="I2789" s="1">
        <v>1425160800</v>
      </c>
      <c r="J2789" s="1">
        <v>1421274859</v>
      </c>
      <c r="K2789" s="1" t="b">
        <v>0</v>
      </c>
      <c r="L2789" s="1">
        <v>8</v>
      </c>
      <c r="M2789" s="1" t="b">
        <v>0</v>
      </c>
      <c r="N2789" s="1" t="s">
        <v>8304</v>
      </c>
      <c r="O2789" s="28">
        <f t="shared" si="431"/>
        <v>1.0200000000000001E-2</v>
      </c>
      <c r="P2789" s="29">
        <f t="shared" si="432"/>
        <v>12.75</v>
      </c>
      <c r="Q2789" s="9" t="str">
        <f t="shared" si="433"/>
        <v>theater</v>
      </c>
      <c r="R2789" s="26" t="str">
        <f t="shared" si="434"/>
        <v>musical</v>
      </c>
      <c r="S2789" s="27">
        <f t="shared" si="430"/>
        <v>42018.94049768518</v>
      </c>
      <c r="T2789" s="5" t="str">
        <f t="shared" si="435"/>
        <v>Jan</v>
      </c>
      <c r="U2789" s="5" t="str">
        <f t="shared" si="436"/>
        <v>2015</v>
      </c>
      <c r="V2789" s="5" t="str">
        <f t="shared" si="437"/>
        <v>Feb</v>
      </c>
      <c r="W2789" s="1" t="str">
        <f t="shared" si="438"/>
        <v>2015</v>
      </c>
      <c r="X2789" s="27">
        <f t="shared" si="439"/>
        <v>42063.916666666672</v>
      </c>
    </row>
    <row r="2790" spans="1:24" ht="32" hidden="1" x14ac:dyDescent="0.2">
      <c r="A2790" s="1">
        <v>3197</v>
      </c>
      <c r="B2790" s="7" t="s">
        <v>3197</v>
      </c>
      <c r="C2790" s="7" t="s">
        <v>7307</v>
      </c>
      <c r="D2790" s="1">
        <v>10000</v>
      </c>
      <c r="E2790" s="1">
        <v>1145</v>
      </c>
      <c r="F2790" s="1" t="s">
        <v>8220</v>
      </c>
      <c r="G2790" s="1" t="s">
        <v>8233</v>
      </c>
      <c r="H2790" s="1" t="s">
        <v>8253</v>
      </c>
      <c r="I2790" s="1">
        <v>1423050618</v>
      </c>
      <c r="J2790" s="1">
        <v>1420458618</v>
      </c>
      <c r="K2790" s="1" t="b">
        <v>0</v>
      </c>
      <c r="L2790" s="1">
        <v>4</v>
      </c>
      <c r="M2790" s="1" t="b">
        <v>0</v>
      </c>
      <c r="N2790" s="1" t="s">
        <v>8304</v>
      </c>
      <c r="O2790" s="28">
        <f t="shared" si="431"/>
        <v>0.1145</v>
      </c>
      <c r="P2790" s="29">
        <f t="shared" si="432"/>
        <v>286.25</v>
      </c>
      <c r="Q2790" s="9" t="str">
        <f t="shared" si="433"/>
        <v>theater</v>
      </c>
      <c r="R2790" s="26" t="str">
        <f t="shared" si="434"/>
        <v>musical</v>
      </c>
      <c r="S2790" s="27">
        <f t="shared" si="430"/>
        <v>42009.493263888886</v>
      </c>
      <c r="T2790" s="5" t="str">
        <f t="shared" si="435"/>
        <v>Jan</v>
      </c>
      <c r="U2790" s="5" t="str">
        <f t="shared" si="436"/>
        <v>2015</v>
      </c>
      <c r="V2790" s="5" t="str">
        <f t="shared" si="437"/>
        <v>Feb</v>
      </c>
      <c r="W2790" s="1" t="str">
        <f t="shared" si="438"/>
        <v>2015</v>
      </c>
      <c r="X2790" s="27">
        <f t="shared" si="439"/>
        <v>42039.493263888886</v>
      </c>
    </row>
    <row r="2791" spans="1:24" ht="32" hidden="1" x14ac:dyDescent="0.2">
      <c r="A2791" s="1">
        <v>3242</v>
      </c>
      <c r="B2791" s="7" t="s">
        <v>3242</v>
      </c>
      <c r="C2791" s="7" t="s">
        <v>7352</v>
      </c>
      <c r="D2791" s="1">
        <v>10000</v>
      </c>
      <c r="E2791" s="1">
        <v>12730.42</v>
      </c>
      <c r="F2791" s="1" t="s">
        <v>8218</v>
      </c>
      <c r="G2791" s="1" t="s">
        <v>8223</v>
      </c>
      <c r="H2791" s="1" t="s">
        <v>8245</v>
      </c>
      <c r="I2791" s="1">
        <v>1411150092</v>
      </c>
      <c r="J2791" s="1">
        <v>1408558092</v>
      </c>
      <c r="K2791" s="1" t="b">
        <v>1</v>
      </c>
      <c r="L2791" s="1">
        <v>183</v>
      </c>
      <c r="M2791" s="1" t="b">
        <v>1</v>
      </c>
      <c r="N2791" s="1" t="s">
        <v>8270</v>
      </c>
      <c r="O2791" s="28">
        <f t="shared" si="431"/>
        <v>1.273042</v>
      </c>
      <c r="P2791" s="29">
        <f t="shared" si="432"/>
        <v>69.56513661202186</v>
      </c>
      <c r="Q2791" s="9" t="str">
        <f t="shared" si="433"/>
        <v>theater</v>
      </c>
      <c r="R2791" s="26" t="str">
        <f t="shared" si="434"/>
        <v>plays</v>
      </c>
      <c r="S2791" s="27">
        <f t="shared" si="430"/>
        <v>41871.755694444444</v>
      </c>
      <c r="T2791" s="5" t="str">
        <f t="shared" si="435"/>
        <v>Aug</v>
      </c>
      <c r="U2791" s="5" t="str">
        <f t="shared" si="436"/>
        <v>2014</v>
      </c>
      <c r="V2791" s="5" t="str">
        <f t="shared" si="437"/>
        <v>Sep</v>
      </c>
      <c r="W2791" s="1" t="str">
        <f t="shared" si="438"/>
        <v>2014</v>
      </c>
      <c r="X2791" s="27">
        <f t="shared" si="439"/>
        <v>41901.755694444444</v>
      </c>
    </row>
    <row r="2792" spans="1:24" ht="48" hidden="1" x14ac:dyDescent="0.2">
      <c r="A2792" s="1">
        <v>3246</v>
      </c>
      <c r="B2792" s="7" t="s">
        <v>3246</v>
      </c>
      <c r="C2792" s="7" t="s">
        <v>7356</v>
      </c>
      <c r="D2792" s="1">
        <v>10000</v>
      </c>
      <c r="E2792" s="1">
        <v>11122</v>
      </c>
      <c r="F2792" s="1" t="s">
        <v>8218</v>
      </c>
      <c r="G2792" s="1" t="s">
        <v>8223</v>
      </c>
      <c r="H2792" s="1" t="s">
        <v>8245</v>
      </c>
      <c r="I2792" s="1">
        <v>1442030340</v>
      </c>
      <c r="J2792" s="1">
        <v>1439551200</v>
      </c>
      <c r="K2792" s="1" t="b">
        <v>1</v>
      </c>
      <c r="L2792" s="1">
        <v>193</v>
      </c>
      <c r="M2792" s="1" t="b">
        <v>1</v>
      </c>
      <c r="N2792" s="1" t="s">
        <v>8270</v>
      </c>
      <c r="O2792" s="28">
        <f t="shared" si="431"/>
        <v>1.1122000000000001</v>
      </c>
      <c r="P2792" s="29">
        <f t="shared" si="432"/>
        <v>57.626943005181346</v>
      </c>
      <c r="Q2792" s="9" t="str">
        <f t="shared" si="433"/>
        <v>theater</v>
      </c>
      <c r="R2792" s="26" t="str">
        <f t="shared" si="434"/>
        <v>plays</v>
      </c>
      <c r="S2792" s="27">
        <f t="shared" si="430"/>
        <v>42230.472222222219</v>
      </c>
      <c r="T2792" s="5" t="str">
        <f t="shared" si="435"/>
        <v>Aug</v>
      </c>
      <c r="U2792" s="5" t="str">
        <f t="shared" si="436"/>
        <v>2015</v>
      </c>
      <c r="V2792" s="5" t="str">
        <f t="shared" si="437"/>
        <v>Sep</v>
      </c>
      <c r="W2792" s="1" t="str">
        <f t="shared" si="438"/>
        <v>2015</v>
      </c>
      <c r="X2792" s="27">
        <f t="shared" si="439"/>
        <v>42259.165972222225</v>
      </c>
    </row>
    <row r="2793" spans="1:24" ht="48" hidden="1" x14ac:dyDescent="0.2">
      <c r="A2793" s="1">
        <v>3256</v>
      </c>
      <c r="B2793" s="7" t="s">
        <v>3256</v>
      </c>
      <c r="C2793" s="7" t="s">
        <v>7366</v>
      </c>
      <c r="D2793" s="1">
        <v>10000</v>
      </c>
      <c r="E2793" s="1">
        <v>12806</v>
      </c>
      <c r="F2793" s="1" t="s">
        <v>8218</v>
      </c>
      <c r="G2793" s="1" t="s">
        <v>8223</v>
      </c>
      <c r="H2793" s="1" t="s">
        <v>8245</v>
      </c>
      <c r="I2793" s="1">
        <v>1433995140</v>
      </c>
      <c r="J2793" s="1">
        <v>1432129577</v>
      </c>
      <c r="K2793" s="1" t="b">
        <v>1</v>
      </c>
      <c r="L2793" s="1">
        <v>176</v>
      </c>
      <c r="M2793" s="1" t="b">
        <v>1</v>
      </c>
      <c r="N2793" s="1" t="s">
        <v>8270</v>
      </c>
      <c r="O2793" s="28">
        <f t="shared" si="431"/>
        <v>1.2806</v>
      </c>
      <c r="P2793" s="29">
        <f t="shared" si="432"/>
        <v>72.76136363636364</v>
      </c>
      <c r="Q2793" s="9" t="str">
        <f t="shared" si="433"/>
        <v>theater</v>
      </c>
      <c r="R2793" s="26" t="str">
        <f t="shared" si="434"/>
        <v>plays</v>
      </c>
      <c r="S2793" s="27">
        <f t="shared" si="430"/>
        <v>42144.573807870373</v>
      </c>
      <c r="T2793" s="5" t="str">
        <f t="shared" si="435"/>
        <v>May</v>
      </c>
      <c r="U2793" s="5" t="str">
        <f t="shared" si="436"/>
        <v>2015</v>
      </c>
      <c r="V2793" s="5" t="str">
        <f t="shared" si="437"/>
        <v>Jun</v>
      </c>
      <c r="W2793" s="1" t="str">
        <f t="shared" si="438"/>
        <v>2015</v>
      </c>
      <c r="X2793" s="27">
        <f t="shared" si="439"/>
        <v>42166.165972222225</v>
      </c>
    </row>
    <row r="2794" spans="1:24" ht="48" hidden="1" x14ac:dyDescent="0.2">
      <c r="A2794" s="1">
        <v>3272</v>
      </c>
      <c r="B2794" s="7" t="s">
        <v>3272</v>
      </c>
      <c r="C2794" s="7" t="s">
        <v>7382</v>
      </c>
      <c r="D2794" s="1">
        <v>10000</v>
      </c>
      <c r="E2794" s="1">
        <v>15443</v>
      </c>
      <c r="F2794" s="1" t="s">
        <v>8218</v>
      </c>
      <c r="G2794" s="1" t="s">
        <v>8223</v>
      </c>
      <c r="H2794" s="1" t="s">
        <v>8245</v>
      </c>
      <c r="I2794" s="1">
        <v>1446814809</v>
      </c>
      <c r="J2794" s="1">
        <v>1444219209</v>
      </c>
      <c r="K2794" s="1" t="b">
        <v>1</v>
      </c>
      <c r="L2794" s="1">
        <v>145</v>
      </c>
      <c r="M2794" s="1" t="b">
        <v>1</v>
      </c>
      <c r="N2794" s="1" t="s">
        <v>8270</v>
      </c>
      <c r="O2794" s="28">
        <f t="shared" si="431"/>
        <v>1.5443</v>
      </c>
      <c r="P2794" s="29">
        <f t="shared" si="432"/>
        <v>106.50344827586207</v>
      </c>
      <c r="Q2794" s="9" t="str">
        <f t="shared" si="433"/>
        <v>theater</v>
      </c>
      <c r="R2794" s="26" t="str">
        <f t="shared" si="434"/>
        <v>plays</v>
      </c>
      <c r="S2794" s="27">
        <f t="shared" si="430"/>
        <v>42284.500104166669</v>
      </c>
      <c r="T2794" s="5" t="str">
        <f t="shared" si="435"/>
        <v>Oct</v>
      </c>
      <c r="U2794" s="5" t="str">
        <f t="shared" si="436"/>
        <v>2015</v>
      </c>
      <c r="V2794" s="5" t="str">
        <f t="shared" si="437"/>
        <v>Nov</v>
      </c>
      <c r="W2794" s="1" t="str">
        <f t="shared" si="438"/>
        <v>2015</v>
      </c>
      <c r="X2794" s="27">
        <f t="shared" si="439"/>
        <v>42314.541770833333</v>
      </c>
    </row>
    <row r="2795" spans="1:24" ht="48" hidden="1" x14ac:dyDescent="0.2">
      <c r="A2795" s="1">
        <v>3288</v>
      </c>
      <c r="B2795" s="7" t="s">
        <v>3288</v>
      </c>
      <c r="C2795" s="7" t="s">
        <v>7398</v>
      </c>
      <c r="D2795" s="1">
        <v>10000</v>
      </c>
      <c r="E2795" s="1">
        <v>10026.49</v>
      </c>
      <c r="F2795" s="1" t="s">
        <v>8218</v>
      </c>
      <c r="G2795" s="1" t="s">
        <v>8224</v>
      </c>
      <c r="H2795" s="1" t="s">
        <v>8246</v>
      </c>
      <c r="I2795" s="1">
        <v>1466463600</v>
      </c>
      <c r="J2795" s="1">
        <v>1463337315</v>
      </c>
      <c r="K2795" s="1" t="b">
        <v>0</v>
      </c>
      <c r="L2795" s="1">
        <v>207</v>
      </c>
      <c r="M2795" s="1" t="b">
        <v>1</v>
      </c>
      <c r="N2795" s="1" t="s">
        <v>8270</v>
      </c>
      <c r="O2795" s="28">
        <f t="shared" si="431"/>
        <v>1.0026489999999999</v>
      </c>
      <c r="P2795" s="29">
        <f t="shared" si="432"/>
        <v>48.437149758454105</v>
      </c>
      <c r="Q2795" s="9" t="str">
        <f t="shared" si="433"/>
        <v>theater</v>
      </c>
      <c r="R2795" s="26" t="str">
        <f t="shared" si="434"/>
        <v>plays</v>
      </c>
      <c r="S2795" s="27">
        <f t="shared" si="430"/>
        <v>42505.774479166663</v>
      </c>
      <c r="T2795" s="5" t="str">
        <f t="shared" si="435"/>
        <v>May</v>
      </c>
      <c r="U2795" s="5" t="str">
        <f t="shared" si="436"/>
        <v>2016</v>
      </c>
      <c r="V2795" s="5" t="str">
        <f t="shared" si="437"/>
        <v>Jun</v>
      </c>
      <c r="W2795" s="1" t="str">
        <f t="shared" si="438"/>
        <v>2016</v>
      </c>
      <c r="X2795" s="27">
        <f t="shared" si="439"/>
        <v>42541.958333333328</v>
      </c>
    </row>
    <row r="2796" spans="1:24" ht="48" hidden="1" x14ac:dyDescent="0.2">
      <c r="A2796" s="1">
        <v>3298</v>
      </c>
      <c r="B2796" s="7" t="s">
        <v>3298</v>
      </c>
      <c r="C2796" s="7" t="s">
        <v>7408</v>
      </c>
      <c r="D2796" s="1">
        <v>10000</v>
      </c>
      <c r="E2796" s="1">
        <v>10173</v>
      </c>
      <c r="F2796" s="1" t="s">
        <v>8218</v>
      </c>
      <c r="G2796" s="1" t="s">
        <v>8223</v>
      </c>
      <c r="H2796" s="1" t="s">
        <v>8245</v>
      </c>
      <c r="I2796" s="1">
        <v>1442102400</v>
      </c>
      <c r="J2796" s="1">
        <v>1440370768</v>
      </c>
      <c r="K2796" s="1" t="b">
        <v>0</v>
      </c>
      <c r="L2796" s="1">
        <v>72</v>
      </c>
      <c r="M2796" s="1" t="b">
        <v>1</v>
      </c>
      <c r="N2796" s="1" t="s">
        <v>8270</v>
      </c>
      <c r="O2796" s="28">
        <f t="shared" si="431"/>
        <v>1.0173000000000001</v>
      </c>
      <c r="P2796" s="29">
        <f t="shared" si="432"/>
        <v>141.29166666666666</v>
      </c>
      <c r="Q2796" s="9" t="str">
        <f t="shared" si="433"/>
        <v>theater</v>
      </c>
      <c r="R2796" s="26" t="str">
        <f t="shared" si="434"/>
        <v>plays</v>
      </c>
      <c r="S2796" s="27">
        <f t="shared" si="430"/>
        <v>42239.957962962959</v>
      </c>
      <c r="T2796" s="5" t="str">
        <f t="shared" si="435"/>
        <v>Aug</v>
      </c>
      <c r="U2796" s="5" t="str">
        <f t="shared" si="436"/>
        <v>2015</v>
      </c>
      <c r="V2796" s="5" t="str">
        <f t="shared" si="437"/>
        <v>Sep</v>
      </c>
      <c r="W2796" s="1" t="str">
        <f t="shared" si="438"/>
        <v>2015</v>
      </c>
      <c r="X2796" s="27">
        <f t="shared" si="439"/>
        <v>42260</v>
      </c>
    </row>
    <row r="2797" spans="1:24" ht="48" hidden="1" x14ac:dyDescent="0.2">
      <c r="A2797" s="1">
        <v>3358</v>
      </c>
      <c r="B2797" s="7" t="s">
        <v>3357</v>
      </c>
      <c r="C2797" s="7" t="s">
        <v>7468</v>
      </c>
      <c r="D2797" s="1">
        <v>10000</v>
      </c>
      <c r="E2797" s="1">
        <v>10299</v>
      </c>
      <c r="F2797" s="1" t="s">
        <v>8218</v>
      </c>
      <c r="G2797" s="1" t="s">
        <v>8223</v>
      </c>
      <c r="H2797" s="1" t="s">
        <v>8245</v>
      </c>
      <c r="I2797" s="1">
        <v>1416385679</v>
      </c>
      <c r="J2797" s="1">
        <v>1413790079</v>
      </c>
      <c r="K2797" s="1" t="b">
        <v>0</v>
      </c>
      <c r="L2797" s="1">
        <v>162</v>
      </c>
      <c r="M2797" s="1" t="b">
        <v>1</v>
      </c>
      <c r="N2797" s="1" t="s">
        <v>8270</v>
      </c>
      <c r="O2797" s="28">
        <f t="shared" si="431"/>
        <v>1.0299</v>
      </c>
      <c r="P2797" s="29">
        <f t="shared" si="432"/>
        <v>63.574074074074076</v>
      </c>
      <c r="Q2797" s="9" t="str">
        <f t="shared" si="433"/>
        <v>theater</v>
      </c>
      <c r="R2797" s="26" t="str">
        <f t="shared" si="434"/>
        <v>plays</v>
      </c>
      <c r="S2797" s="27">
        <f t="shared" si="430"/>
        <v>41932.311099537037</v>
      </c>
      <c r="T2797" s="5" t="str">
        <f t="shared" si="435"/>
        <v>Oct</v>
      </c>
      <c r="U2797" s="5" t="str">
        <f t="shared" si="436"/>
        <v>2014</v>
      </c>
      <c r="V2797" s="5" t="str">
        <f t="shared" si="437"/>
        <v>Nov</v>
      </c>
      <c r="W2797" s="1" t="str">
        <f t="shared" si="438"/>
        <v>2014</v>
      </c>
      <c r="X2797" s="27">
        <f t="shared" si="439"/>
        <v>41962.352766203709</v>
      </c>
    </row>
    <row r="2798" spans="1:24" ht="48" hidden="1" x14ac:dyDescent="0.2">
      <c r="A2798" s="1">
        <v>3389</v>
      </c>
      <c r="B2798" s="7" t="s">
        <v>3388</v>
      </c>
      <c r="C2798" s="7" t="s">
        <v>7499</v>
      </c>
      <c r="D2798" s="1">
        <v>10000</v>
      </c>
      <c r="E2798" s="1">
        <v>11450</v>
      </c>
      <c r="F2798" s="1" t="s">
        <v>8218</v>
      </c>
      <c r="G2798" s="1" t="s">
        <v>8223</v>
      </c>
      <c r="H2798" s="1" t="s">
        <v>8245</v>
      </c>
      <c r="I2798" s="1">
        <v>1464960682</v>
      </c>
      <c r="J2798" s="1">
        <v>1462368682</v>
      </c>
      <c r="K2798" s="1" t="b">
        <v>0</v>
      </c>
      <c r="L2798" s="1">
        <v>62</v>
      </c>
      <c r="M2798" s="1" t="b">
        <v>1</v>
      </c>
      <c r="N2798" s="1" t="s">
        <v>8270</v>
      </c>
      <c r="O2798" s="28">
        <f t="shared" si="431"/>
        <v>1.145</v>
      </c>
      <c r="P2798" s="29">
        <f t="shared" si="432"/>
        <v>184.67741935483872</v>
      </c>
      <c r="Q2798" s="9" t="str">
        <f t="shared" si="433"/>
        <v>theater</v>
      </c>
      <c r="R2798" s="26" t="str">
        <f t="shared" si="434"/>
        <v>plays</v>
      </c>
      <c r="S2798" s="27">
        <f t="shared" si="430"/>
        <v>42494.563449074078</v>
      </c>
      <c r="T2798" s="5" t="str">
        <f t="shared" si="435"/>
        <v>May</v>
      </c>
      <c r="U2798" s="5" t="str">
        <f t="shared" si="436"/>
        <v>2016</v>
      </c>
      <c r="V2798" s="5" t="str">
        <f t="shared" si="437"/>
        <v>Jun</v>
      </c>
      <c r="W2798" s="1" t="str">
        <f t="shared" si="438"/>
        <v>2016</v>
      </c>
      <c r="X2798" s="27">
        <f t="shared" si="439"/>
        <v>42524.563449074078</v>
      </c>
    </row>
    <row r="2799" spans="1:24" ht="48" hidden="1" x14ac:dyDescent="0.2">
      <c r="A2799" s="1">
        <v>3400</v>
      </c>
      <c r="B2799" s="7" t="s">
        <v>3399</v>
      </c>
      <c r="C2799" s="7" t="s">
        <v>7510</v>
      </c>
      <c r="D2799" s="1">
        <v>10000</v>
      </c>
      <c r="E2799" s="1">
        <v>10041</v>
      </c>
      <c r="F2799" s="1" t="s">
        <v>8218</v>
      </c>
      <c r="G2799" s="1" t="s">
        <v>8223</v>
      </c>
      <c r="H2799" s="1" t="s">
        <v>8245</v>
      </c>
      <c r="I2799" s="1">
        <v>1409266414</v>
      </c>
      <c r="J2799" s="1">
        <v>1405378414</v>
      </c>
      <c r="K2799" s="1" t="b">
        <v>0</v>
      </c>
      <c r="L2799" s="1">
        <v>85</v>
      </c>
      <c r="M2799" s="1" t="b">
        <v>1</v>
      </c>
      <c r="N2799" s="1" t="s">
        <v>8270</v>
      </c>
      <c r="O2799" s="28">
        <f t="shared" si="431"/>
        <v>1.0041</v>
      </c>
      <c r="P2799" s="29">
        <f t="shared" si="432"/>
        <v>118.12941176470588</v>
      </c>
      <c r="Q2799" s="9" t="str">
        <f t="shared" si="433"/>
        <v>theater</v>
      </c>
      <c r="R2799" s="26" t="str">
        <f t="shared" si="434"/>
        <v>plays</v>
      </c>
      <c r="S2799" s="27">
        <f t="shared" si="430"/>
        <v>41834.953865740739</v>
      </c>
      <c r="T2799" s="5" t="str">
        <f t="shared" si="435"/>
        <v>Jul</v>
      </c>
      <c r="U2799" s="5" t="str">
        <f t="shared" si="436"/>
        <v>2014</v>
      </c>
      <c r="V2799" s="5" t="str">
        <f t="shared" si="437"/>
        <v>Aug</v>
      </c>
      <c r="W2799" s="1" t="str">
        <f t="shared" si="438"/>
        <v>2014</v>
      </c>
      <c r="X2799" s="27">
        <f t="shared" si="439"/>
        <v>41879.953865740739</v>
      </c>
    </row>
    <row r="2800" spans="1:24" ht="32" hidden="1" x14ac:dyDescent="0.2">
      <c r="A2800" s="1">
        <v>3406</v>
      </c>
      <c r="B2800" s="7" t="s">
        <v>3405</v>
      </c>
      <c r="C2800" s="7" t="s">
        <v>7516</v>
      </c>
      <c r="D2800" s="1">
        <v>10000</v>
      </c>
      <c r="E2800" s="1">
        <v>10031</v>
      </c>
      <c r="F2800" s="1" t="s">
        <v>8218</v>
      </c>
      <c r="G2800" s="1" t="s">
        <v>8223</v>
      </c>
      <c r="H2800" s="1" t="s">
        <v>8245</v>
      </c>
      <c r="I2800" s="1">
        <v>1405511376</v>
      </c>
      <c r="J2800" s="1">
        <v>1401623376</v>
      </c>
      <c r="K2800" s="1" t="b">
        <v>0</v>
      </c>
      <c r="L2800" s="1">
        <v>91</v>
      </c>
      <c r="M2800" s="1" t="b">
        <v>1</v>
      </c>
      <c r="N2800" s="1" t="s">
        <v>8270</v>
      </c>
      <c r="O2800" s="28">
        <f t="shared" si="431"/>
        <v>1.0031000000000001</v>
      </c>
      <c r="P2800" s="29">
        <f t="shared" si="432"/>
        <v>110.23076923076923</v>
      </c>
      <c r="Q2800" s="9" t="str">
        <f t="shared" si="433"/>
        <v>theater</v>
      </c>
      <c r="R2800" s="26" t="str">
        <f t="shared" si="434"/>
        <v>plays</v>
      </c>
      <c r="S2800" s="27">
        <f t="shared" ref="S2800:S2863" si="440">(((J2800/60)/60)/24)+DATE(1970,1,1)</f>
        <v>41791.492777777778</v>
      </c>
      <c r="T2800" s="5" t="str">
        <f t="shared" si="435"/>
        <v>Jun</v>
      </c>
      <c r="U2800" s="5" t="str">
        <f t="shared" si="436"/>
        <v>2014</v>
      </c>
      <c r="V2800" s="5" t="str">
        <f t="shared" si="437"/>
        <v>Jul</v>
      </c>
      <c r="W2800" s="1" t="str">
        <f t="shared" si="438"/>
        <v>2014</v>
      </c>
      <c r="X2800" s="27">
        <f t="shared" si="439"/>
        <v>41836.492777777778</v>
      </c>
    </row>
    <row r="2801" spans="1:24" ht="48" hidden="1" x14ac:dyDescent="0.2">
      <c r="A2801" s="1">
        <v>3421</v>
      </c>
      <c r="B2801" s="7" t="s">
        <v>3420</v>
      </c>
      <c r="C2801" s="7" t="s">
        <v>7531</v>
      </c>
      <c r="D2801" s="1">
        <v>10000</v>
      </c>
      <c r="E2801" s="1">
        <v>10115</v>
      </c>
      <c r="F2801" s="1" t="s">
        <v>8218</v>
      </c>
      <c r="G2801" s="1" t="s">
        <v>8223</v>
      </c>
      <c r="H2801" s="1" t="s">
        <v>8245</v>
      </c>
      <c r="I2801" s="1">
        <v>1425495563</v>
      </c>
      <c r="J2801" s="1">
        <v>1422903563</v>
      </c>
      <c r="K2801" s="1" t="b">
        <v>0</v>
      </c>
      <c r="L2801" s="1">
        <v>98</v>
      </c>
      <c r="M2801" s="1" t="b">
        <v>1</v>
      </c>
      <c r="N2801" s="1" t="s">
        <v>8270</v>
      </c>
      <c r="O2801" s="28">
        <f t="shared" si="431"/>
        <v>1.0115000000000001</v>
      </c>
      <c r="P2801" s="29">
        <f t="shared" si="432"/>
        <v>103.21428571428571</v>
      </c>
      <c r="Q2801" s="9" t="str">
        <f t="shared" si="433"/>
        <v>theater</v>
      </c>
      <c r="R2801" s="26" t="str">
        <f t="shared" si="434"/>
        <v>plays</v>
      </c>
      <c r="S2801" s="27">
        <f t="shared" si="440"/>
        <v>42037.791238425925</v>
      </c>
      <c r="T2801" s="5" t="str">
        <f t="shared" si="435"/>
        <v>Feb</v>
      </c>
      <c r="U2801" s="5" t="str">
        <f t="shared" si="436"/>
        <v>2015</v>
      </c>
      <c r="V2801" s="5" t="str">
        <f t="shared" si="437"/>
        <v>Mar</v>
      </c>
      <c r="W2801" s="1" t="str">
        <f t="shared" si="438"/>
        <v>2015</v>
      </c>
      <c r="X2801" s="27">
        <f t="shared" si="439"/>
        <v>42067.791238425925</v>
      </c>
    </row>
    <row r="2802" spans="1:24" ht="48" hidden="1" x14ac:dyDescent="0.2">
      <c r="A2802" s="1">
        <v>3434</v>
      </c>
      <c r="B2802" s="7" t="s">
        <v>3433</v>
      </c>
      <c r="C2802" s="7" t="s">
        <v>7544</v>
      </c>
      <c r="D2802" s="1">
        <v>10000</v>
      </c>
      <c r="E2802" s="1">
        <v>10555</v>
      </c>
      <c r="F2802" s="1" t="s">
        <v>8218</v>
      </c>
      <c r="G2802" s="1" t="s">
        <v>8223</v>
      </c>
      <c r="H2802" s="1" t="s">
        <v>8245</v>
      </c>
      <c r="I2802" s="1">
        <v>1404983269</v>
      </c>
      <c r="J2802" s="1">
        <v>1402391269</v>
      </c>
      <c r="K2802" s="1" t="b">
        <v>0</v>
      </c>
      <c r="L2802" s="1">
        <v>168</v>
      </c>
      <c r="M2802" s="1" t="b">
        <v>1</v>
      </c>
      <c r="N2802" s="1" t="s">
        <v>8270</v>
      </c>
      <c r="O2802" s="28">
        <f t="shared" si="431"/>
        <v>1.0555000000000001</v>
      </c>
      <c r="P2802" s="29">
        <f t="shared" si="432"/>
        <v>62.827380952380949</v>
      </c>
      <c r="Q2802" s="9" t="str">
        <f t="shared" si="433"/>
        <v>theater</v>
      </c>
      <c r="R2802" s="26" t="str">
        <f t="shared" si="434"/>
        <v>plays</v>
      </c>
      <c r="S2802" s="27">
        <f t="shared" si="440"/>
        <v>41800.380428240744</v>
      </c>
      <c r="T2802" s="5" t="str">
        <f t="shared" si="435"/>
        <v>Jun</v>
      </c>
      <c r="U2802" s="5" t="str">
        <f t="shared" si="436"/>
        <v>2014</v>
      </c>
      <c r="V2802" s="5" t="str">
        <f t="shared" si="437"/>
        <v>Jul</v>
      </c>
      <c r="W2802" s="1" t="str">
        <f t="shared" si="438"/>
        <v>2014</v>
      </c>
      <c r="X2802" s="27">
        <f t="shared" si="439"/>
        <v>41830.380428240744</v>
      </c>
    </row>
    <row r="2803" spans="1:24" ht="48" hidden="1" x14ac:dyDescent="0.2">
      <c r="A2803" s="1">
        <v>3455</v>
      </c>
      <c r="B2803" s="7" t="s">
        <v>3454</v>
      </c>
      <c r="C2803" s="7" t="s">
        <v>7565</v>
      </c>
      <c r="D2803" s="1">
        <v>10000</v>
      </c>
      <c r="E2803" s="1">
        <v>10065</v>
      </c>
      <c r="F2803" s="1" t="s">
        <v>8218</v>
      </c>
      <c r="G2803" s="1" t="s">
        <v>8223</v>
      </c>
      <c r="H2803" s="1" t="s">
        <v>8245</v>
      </c>
      <c r="I2803" s="1">
        <v>1476381627</v>
      </c>
      <c r="J2803" s="1">
        <v>1473789627</v>
      </c>
      <c r="K2803" s="1" t="b">
        <v>0</v>
      </c>
      <c r="L2803" s="1">
        <v>69</v>
      </c>
      <c r="M2803" s="1" t="b">
        <v>1</v>
      </c>
      <c r="N2803" s="1" t="s">
        <v>8270</v>
      </c>
      <c r="O2803" s="28">
        <f t="shared" si="431"/>
        <v>1.0065</v>
      </c>
      <c r="P2803" s="29">
        <f t="shared" si="432"/>
        <v>145.86956521739131</v>
      </c>
      <c r="Q2803" s="9" t="str">
        <f t="shared" si="433"/>
        <v>theater</v>
      </c>
      <c r="R2803" s="26" t="str">
        <f t="shared" si="434"/>
        <v>plays</v>
      </c>
      <c r="S2803" s="27">
        <f t="shared" si="440"/>
        <v>42626.7503125</v>
      </c>
      <c r="T2803" s="5" t="str">
        <f t="shared" si="435"/>
        <v>Sep</v>
      </c>
      <c r="U2803" s="5" t="str">
        <f t="shared" si="436"/>
        <v>2016</v>
      </c>
      <c r="V2803" s="5" t="str">
        <f t="shared" si="437"/>
        <v>Oct</v>
      </c>
      <c r="W2803" s="1" t="str">
        <f t="shared" si="438"/>
        <v>2016</v>
      </c>
      <c r="X2803" s="27">
        <f t="shared" si="439"/>
        <v>42656.7503125</v>
      </c>
    </row>
    <row r="2804" spans="1:24" ht="48" hidden="1" x14ac:dyDescent="0.2">
      <c r="A2804" s="1">
        <v>3463</v>
      </c>
      <c r="B2804" s="7" t="s">
        <v>3462</v>
      </c>
      <c r="C2804" s="7" t="s">
        <v>7573</v>
      </c>
      <c r="D2804" s="1">
        <v>10000</v>
      </c>
      <c r="E2804" s="1">
        <v>10338</v>
      </c>
      <c r="F2804" s="1" t="s">
        <v>8218</v>
      </c>
      <c r="G2804" s="1" t="s">
        <v>8228</v>
      </c>
      <c r="H2804" s="1" t="s">
        <v>8250</v>
      </c>
      <c r="I2804" s="1">
        <v>1476158340</v>
      </c>
      <c r="J2804" s="1">
        <v>1472594585</v>
      </c>
      <c r="K2804" s="1" t="b">
        <v>0</v>
      </c>
      <c r="L2804" s="1">
        <v>114</v>
      </c>
      <c r="M2804" s="1" t="b">
        <v>1</v>
      </c>
      <c r="N2804" s="1" t="s">
        <v>8270</v>
      </c>
      <c r="O2804" s="28">
        <f t="shared" si="431"/>
        <v>1.0338000000000001</v>
      </c>
      <c r="P2804" s="29">
        <f t="shared" si="432"/>
        <v>90.684210526315795</v>
      </c>
      <c r="Q2804" s="9" t="str">
        <f t="shared" si="433"/>
        <v>theater</v>
      </c>
      <c r="R2804" s="26" t="str">
        <f t="shared" si="434"/>
        <v>plays</v>
      </c>
      <c r="S2804" s="27">
        <f t="shared" si="440"/>
        <v>42612.918807870374</v>
      </c>
      <c r="T2804" s="5" t="str">
        <f t="shared" si="435"/>
        <v>Aug</v>
      </c>
      <c r="U2804" s="5" t="str">
        <f t="shared" si="436"/>
        <v>2016</v>
      </c>
      <c r="V2804" s="5" t="str">
        <f t="shared" si="437"/>
        <v>Oct</v>
      </c>
      <c r="W2804" s="1" t="str">
        <f t="shared" si="438"/>
        <v>2016</v>
      </c>
      <c r="X2804" s="27">
        <f t="shared" si="439"/>
        <v>42654.165972222225</v>
      </c>
    </row>
    <row r="2805" spans="1:24" ht="48" hidden="1" x14ac:dyDescent="0.2">
      <c r="A2805" s="1">
        <v>3468</v>
      </c>
      <c r="B2805" s="7" t="s">
        <v>3467</v>
      </c>
      <c r="C2805" s="7" t="s">
        <v>7578</v>
      </c>
      <c r="D2805" s="1">
        <v>10000</v>
      </c>
      <c r="E2805" s="1">
        <v>12178</v>
      </c>
      <c r="F2805" s="1" t="s">
        <v>8218</v>
      </c>
      <c r="G2805" s="1" t="s">
        <v>8223</v>
      </c>
      <c r="H2805" s="1" t="s">
        <v>8245</v>
      </c>
      <c r="I2805" s="1">
        <v>1474426800</v>
      </c>
      <c r="J2805" s="1">
        <v>1471976529</v>
      </c>
      <c r="K2805" s="1" t="b">
        <v>0</v>
      </c>
      <c r="L2805" s="1">
        <v>17</v>
      </c>
      <c r="M2805" s="1" t="b">
        <v>1</v>
      </c>
      <c r="N2805" s="1" t="s">
        <v>8270</v>
      </c>
      <c r="O2805" s="28">
        <f t="shared" si="431"/>
        <v>1.2178</v>
      </c>
      <c r="P2805" s="29">
        <f t="shared" si="432"/>
        <v>716.35294117647061</v>
      </c>
      <c r="Q2805" s="9" t="str">
        <f t="shared" si="433"/>
        <v>theater</v>
      </c>
      <c r="R2805" s="26" t="str">
        <f t="shared" si="434"/>
        <v>plays</v>
      </c>
      <c r="S2805" s="27">
        <f t="shared" si="440"/>
        <v>42605.765381944439</v>
      </c>
      <c r="T2805" s="5" t="str">
        <f t="shared" si="435"/>
        <v>Aug</v>
      </c>
      <c r="U2805" s="5" t="str">
        <f t="shared" si="436"/>
        <v>2016</v>
      </c>
      <c r="V2805" s="5" t="str">
        <f t="shared" si="437"/>
        <v>Sep</v>
      </c>
      <c r="W2805" s="1" t="str">
        <f t="shared" si="438"/>
        <v>2016</v>
      </c>
      <c r="X2805" s="27">
        <f t="shared" si="439"/>
        <v>42634.125</v>
      </c>
    </row>
    <row r="2806" spans="1:24" ht="48" hidden="1" x14ac:dyDescent="0.2">
      <c r="A2806" s="1">
        <v>3481</v>
      </c>
      <c r="B2806" s="7" t="s">
        <v>3480</v>
      </c>
      <c r="C2806" s="7" t="s">
        <v>7591</v>
      </c>
      <c r="D2806" s="1">
        <v>10000</v>
      </c>
      <c r="E2806" s="1">
        <v>11880</v>
      </c>
      <c r="F2806" s="1" t="s">
        <v>8218</v>
      </c>
      <c r="G2806" s="1" t="s">
        <v>8225</v>
      </c>
      <c r="H2806" s="1" t="s">
        <v>8247</v>
      </c>
      <c r="I2806" s="1">
        <v>1420178188</v>
      </c>
      <c r="J2806" s="1">
        <v>1418709388</v>
      </c>
      <c r="K2806" s="1" t="b">
        <v>0</v>
      </c>
      <c r="L2806" s="1">
        <v>95</v>
      </c>
      <c r="M2806" s="1" t="b">
        <v>1</v>
      </c>
      <c r="N2806" s="1" t="s">
        <v>8270</v>
      </c>
      <c r="O2806" s="28">
        <f t="shared" si="431"/>
        <v>1.1879999999999999</v>
      </c>
      <c r="P2806" s="29">
        <f t="shared" si="432"/>
        <v>125.05263157894737</v>
      </c>
      <c r="Q2806" s="9" t="str">
        <f t="shared" si="433"/>
        <v>theater</v>
      </c>
      <c r="R2806" s="26" t="str">
        <f t="shared" si="434"/>
        <v>plays</v>
      </c>
      <c r="S2806" s="27">
        <f t="shared" si="440"/>
        <v>41989.24754629629</v>
      </c>
      <c r="T2806" s="5" t="str">
        <f t="shared" si="435"/>
        <v>Dec</v>
      </c>
      <c r="U2806" s="5" t="str">
        <f t="shared" si="436"/>
        <v>2014</v>
      </c>
      <c r="V2806" s="5" t="str">
        <f t="shared" si="437"/>
        <v>Jan</v>
      </c>
      <c r="W2806" s="1" t="str">
        <f t="shared" si="438"/>
        <v>2015</v>
      </c>
      <c r="X2806" s="27">
        <f t="shared" si="439"/>
        <v>42006.24754629629</v>
      </c>
    </row>
    <row r="2807" spans="1:24" ht="32" hidden="1" x14ac:dyDescent="0.2">
      <c r="A2807" s="1">
        <v>3507</v>
      </c>
      <c r="B2807" s="7" t="s">
        <v>3506</v>
      </c>
      <c r="C2807" s="7" t="s">
        <v>7617</v>
      </c>
      <c r="D2807" s="1">
        <v>10000</v>
      </c>
      <c r="E2807" s="1">
        <v>10440</v>
      </c>
      <c r="F2807" s="1" t="s">
        <v>8218</v>
      </c>
      <c r="G2807" s="1" t="s">
        <v>8223</v>
      </c>
      <c r="H2807" s="1" t="s">
        <v>8245</v>
      </c>
      <c r="I2807" s="1">
        <v>1464732537</v>
      </c>
      <c r="J2807" s="1">
        <v>1462140537</v>
      </c>
      <c r="K2807" s="1" t="b">
        <v>0</v>
      </c>
      <c r="L2807" s="1">
        <v>72</v>
      </c>
      <c r="M2807" s="1" t="b">
        <v>1</v>
      </c>
      <c r="N2807" s="1" t="s">
        <v>8270</v>
      </c>
      <c r="O2807" s="28">
        <f t="shared" si="431"/>
        <v>1.044</v>
      </c>
      <c r="P2807" s="29">
        <f t="shared" si="432"/>
        <v>145</v>
      </c>
      <c r="Q2807" s="9" t="str">
        <f t="shared" si="433"/>
        <v>theater</v>
      </c>
      <c r="R2807" s="26" t="str">
        <f t="shared" si="434"/>
        <v>plays</v>
      </c>
      <c r="S2807" s="27">
        <f t="shared" si="440"/>
        <v>42491.92288194444</v>
      </c>
      <c r="T2807" s="5" t="str">
        <f t="shared" si="435"/>
        <v>May</v>
      </c>
      <c r="U2807" s="5" t="str">
        <f t="shared" si="436"/>
        <v>2016</v>
      </c>
      <c r="V2807" s="5" t="str">
        <f t="shared" si="437"/>
        <v>May</v>
      </c>
      <c r="W2807" s="1" t="str">
        <f t="shared" si="438"/>
        <v>2016</v>
      </c>
      <c r="X2807" s="27">
        <f t="shared" si="439"/>
        <v>42521.92288194444</v>
      </c>
    </row>
    <row r="2808" spans="1:24" ht="48" hidden="1" x14ac:dyDescent="0.2">
      <c r="A2808" s="1">
        <v>3524</v>
      </c>
      <c r="B2808" s="7" t="s">
        <v>3523</v>
      </c>
      <c r="C2808" s="7" t="s">
        <v>7634</v>
      </c>
      <c r="D2808" s="1">
        <v>10000</v>
      </c>
      <c r="E2808" s="1">
        <v>10156</v>
      </c>
      <c r="F2808" s="1" t="s">
        <v>8218</v>
      </c>
      <c r="G2808" s="1" t="s">
        <v>8223</v>
      </c>
      <c r="H2808" s="1" t="s">
        <v>8245</v>
      </c>
      <c r="I2808" s="1">
        <v>1410580800</v>
      </c>
      <c r="J2808" s="1">
        <v>1409336373</v>
      </c>
      <c r="K2808" s="1" t="b">
        <v>0</v>
      </c>
      <c r="L2808" s="1">
        <v>74</v>
      </c>
      <c r="M2808" s="1" t="b">
        <v>1</v>
      </c>
      <c r="N2808" s="1" t="s">
        <v>8270</v>
      </c>
      <c r="O2808" s="28">
        <f t="shared" si="431"/>
        <v>1.0156000000000001</v>
      </c>
      <c r="P2808" s="29">
        <f t="shared" si="432"/>
        <v>137.24324324324326</v>
      </c>
      <c r="Q2808" s="9" t="str">
        <f t="shared" si="433"/>
        <v>theater</v>
      </c>
      <c r="R2808" s="26" t="str">
        <f t="shared" si="434"/>
        <v>plays</v>
      </c>
      <c r="S2808" s="27">
        <f t="shared" si="440"/>
        <v>41880.76357638889</v>
      </c>
      <c r="T2808" s="5" t="str">
        <f t="shared" si="435"/>
        <v>Aug</v>
      </c>
      <c r="U2808" s="5" t="str">
        <f t="shared" si="436"/>
        <v>2014</v>
      </c>
      <c r="V2808" s="5" t="str">
        <f t="shared" si="437"/>
        <v>Sep</v>
      </c>
      <c r="W2808" s="1" t="str">
        <f t="shared" si="438"/>
        <v>2014</v>
      </c>
      <c r="X2808" s="27">
        <f t="shared" si="439"/>
        <v>41895.166666666664</v>
      </c>
    </row>
    <row r="2809" spans="1:24" ht="48" hidden="1" x14ac:dyDescent="0.2">
      <c r="A2809" s="1">
        <v>3575</v>
      </c>
      <c r="B2809" s="7" t="s">
        <v>3574</v>
      </c>
      <c r="C2809" s="7" t="s">
        <v>7685</v>
      </c>
      <c r="D2809" s="1">
        <v>10000</v>
      </c>
      <c r="E2809" s="1">
        <v>10133</v>
      </c>
      <c r="F2809" s="1" t="s">
        <v>8218</v>
      </c>
      <c r="G2809" s="1" t="s">
        <v>8223</v>
      </c>
      <c r="H2809" s="1" t="s">
        <v>8245</v>
      </c>
      <c r="I2809" s="1">
        <v>1470887940</v>
      </c>
      <c r="J2809" s="1">
        <v>1468176527</v>
      </c>
      <c r="K2809" s="1" t="b">
        <v>0</v>
      </c>
      <c r="L2809" s="1">
        <v>102</v>
      </c>
      <c r="M2809" s="1" t="b">
        <v>1</v>
      </c>
      <c r="N2809" s="1" t="s">
        <v>8270</v>
      </c>
      <c r="O2809" s="28">
        <f t="shared" si="431"/>
        <v>1.0133000000000001</v>
      </c>
      <c r="P2809" s="29">
        <f t="shared" si="432"/>
        <v>99.343137254901961</v>
      </c>
      <c r="Q2809" s="9" t="str">
        <f t="shared" si="433"/>
        <v>theater</v>
      </c>
      <c r="R2809" s="26" t="str">
        <f t="shared" si="434"/>
        <v>plays</v>
      </c>
      <c r="S2809" s="27">
        <f t="shared" si="440"/>
        <v>42561.783877314811</v>
      </c>
      <c r="T2809" s="5" t="str">
        <f t="shared" si="435"/>
        <v>Jul</v>
      </c>
      <c r="U2809" s="5" t="str">
        <f t="shared" si="436"/>
        <v>2016</v>
      </c>
      <c r="V2809" s="5" t="str">
        <f t="shared" si="437"/>
        <v>Aug</v>
      </c>
      <c r="W2809" s="1" t="str">
        <f t="shared" si="438"/>
        <v>2016</v>
      </c>
      <c r="X2809" s="27">
        <f t="shared" si="439"/>
        <v>42593.165972222225</v>
      </c>
    </row>
    <row r="2810" spans="1:24" ht="48" hidden="1" x14ac:dyDescent="0.2">
      <c r="A2810" s="1">
        <v>3646</v>
      </c>
      <c r="B2810" s="7" t="s">
        <v>3644</v>
      </c>
      <c r="C2810" s="7" t="s">
        <v>7756</v>
      </c>
      <c r="D2810" s="1">
        <v>10000</v>
      </c>
      <c r="E2810" s="1">
        <v>481</v>
      </c>
      <c r="F2810" s="1" t="s">
        <v>8220</v>
      </c>
      <c r="G2810" s="1" t="s">
        <v>8223</v>
      </c>
      <c r="H2810" s="1" t="s">
        <v>8245</v>
      </c>
      <c r="I2810" s="1">
        <v>1434497400</v>
      </c>
      <c r="J2810" s="1">
        <v>1431770802</v>
      </c>
      <c r="K2810" s="1" t="b">
        <v>0</v>
      </c>
      <c r="L2810" s="1">
        <v>8</v>
      </c>
      <c r="M2810" s="1" t="b">
        <v>0</v>
      </c>
      <c r="N2810" s="1" t="s">
        <v>8304</v>
      </c>
      <c r="O2810" s="28">
        <f t="shared" si="431"/>
        <v>4.8099999999999997E-2</v>
      </c>
      <c r="P2810" s="29">
        <f t="shared" si="432"/>
        <v>60.125</v>
      </c>
      <c r="Q2810" s="9" t="str">
        <f t="shared" si="433"/>
        <v>theater</v>
      </c>
      <c r="R2810" s="26" t="str">
        <f t="shared" si="434"/>
        <v>musical</v>
      </c>
      <c r="S2810" s="27">
        <f t="shared" si="440"/>
        <v>42140.421319444446</v>
      </c>
      <c r="T2810" s="5" t="str">
        <f t="shared" si="435"/>
        <v>May</v>
      </c>
      <c r="U2810" s="5" t="str">
        <f t="shared" si="436"/>
        <v>2015</v>
      </c>
      <c r="V2810" s="5" t="str">
        <f t="shared" si="437"/>
        <v>Jun</v>
      </c>
      <c r="W2810" s="1" t="str">
        <f t="shared" si="438"/>
        <v>2015</v>
      </c>
      <c r="X2810" s="27">
        <f t="shared" si="439"/>
        <v>42171.979166666672</v>
      </c>
    </row>
    <row r="2811" spans="1:24" ht="48" hidden="1" x14ac:dyDescent="0.2">
      <c r="A2811" s="1">
        <v>3714</v>
      </c>
      <c r="B2811" s="7" t="s">
        <v>3711</v>
      </c>
      <c r="C2811" s="7" t="s">
        <v>7824</v>
      </c>
      <c r="D2811" s="1">
        <v>10000</v>
      </c>
      <c r="E2811" s="1">
        <v>10235</v>
      </c>
      <c r="F2811" s="1" t="s">
        <v>8218</v>
      </c>
      <c r="G2811" s="1" t="s">
        <v>8223</v>
      </c>
      <c r="H2811" s="1" t="s">
        <v>8245</v>
      </c>
      <c r="I2811" s="1">
        <v>1432612740</v>
      </c>
      <c r="J2811" s="1">
        <v>1429881667</v>
      </c>
      <c r="K2811" s="1" t="b">
        <v>0</v>
      </c>
      <c r="L2811" s="1">
        <v>97</v>
      </c>
      <c r="M2811" s="1" t="b">
        <v>1</v>
      </c>
      <c r="N2811" s="1" t="s">
        <v>8270</v>
      </c>
      <c r="O2811" s="28">
        <f t="shared" si="431"/>
        <v>1.0235000000000001</v>
      </c>
      <c r="P2811" s="29">
        <f t="shared" si="432"/>
        <v>105.51546391752578</v>
      </c>
      <c r="Q2811" s="9" t="str">
        <f t="shared" si="433"/>
        <v>theater</v>
      </c>
      <c r="R2811" s="26" t="str">
        <f t="shared" si="434"/>
        <v>plays</v>
      </c>
      <c r="S2811" s="27">
        <f t="shared" si="440"/>
        <v>42118.556331018524</v>
      </c>
      <c r="T2811" s="5" t="str">
        <f t="shared" si="435"/>
        <v>Apr</v>
      </c>
      <c r="U2811" s="5" t="str">
        <f t="shared" si="436"/>
        <v>2015</v>
      </c>
      <c r="V2811" s="5" t="str">
        <f t="shared" si="437"/>
        <v>May</v>
      </c>
      <c r="W2811" s="1" t="str">
        <f t="shared" si="438"/>
        <v>2015</v>
      </c>
      <c r="X2811" s="27">
        <f t="shared" si="439"/>
        <v>42150.165972222225</v>
      </c>
    </row>
    <row r="2812" spans="1:24" ht="32" hidden="1" x14ac:dyDescent="0.2">
      <c r="A2812" s="1">
        <v>3766</v>
      </c>
      <c r="B2812" s="7" t="s">
        <v>3763</v>
      </c>
      <c r="C2812" s="7" t="s">
        <v>7876</v>
      </c>
      <c r="D2812" s="1">
        <v>10000</v>
      </c>
      <c r="E2812" s="1">
        <v>10265.01</v>
      </c>
      <c r="F2812" s="1" t="s">
        <v>8218</v>
      </c>
      <c r="G2812" s="1" t="s">
        <v>8223</v>
      </c>
      <c r="H2812" s="1" t="s">
        <v>8245</v>
      </c>
      <c r="I2812" s="1">
        <v>1404360045</v>
      </c>
      <c r="J2812" s="1">
        <v>1401336045</v>
      </c>
      <c r="K2812" s="1" t="b">
        <v>0</v>
      </c>
      <c r="L2812" s="1">
        <v>96</v>
      </c>
      <c r="M2812" s="1" t="b">
        <v>1</v>
      </c>
      <c r="N2812" s="1" t="s">
        <v>8304</v>
      </c>
      <c r="O2812" s="28">
        <f t="shared" si="431"/>
        <v>1.0265010000000001</v>
      </c>
      <c r="P2812" s="29">
        <f t="shared" si="432"/>
        <v>106.9271875</v>
      </c>
      <c r="Q2812" s="9" t="str">
        <f t="shared" si="433"/>
        <v>theater</v>
      </c>
      <c r="R2812" s="26" t="str">
        <f t="shared" si="434"/>
        <v>musical</v>
      </c>
      <c r="S2812" s="27">
        <f t="shared" si="440"/>
        <v>41788.167187500003</v>
      </c>
      <c r="T2812" s="5" t="str">
        <f t="shared" si="435"/>
        <v>May</v>
      </c>
      <c r="U2812" s="5" t="str">
        <f t="shared" si="436"/>
        <v>2014</v>
      </c>
      <c r="V2812" s="5" t="str">
        <f t="shared" si="437"/>
        <v>Jul</v>
      </c>
      <c r="W2812" s="1" t="str">
        <f t="shared" si="438"/>
        <v>2014</v>
      </c>
      <c r="X2812" s="27">
        <f t="shared" si="439"/>
        <v>41823.167187500003</v>
      </c>
    </row>
    <row r="2813" spans="1:24" ht="32" hidden="1" x14ac:dyDescent="0.2">
      <c r="A2813" s="1">
        <v>3799</v>
      </c>
      <c r="B2813" s="7" t="s">
        <v>3796</v>
      </c>
      <c r="C2813" s="7" t="s">
        <v>7909</v>
      </c>
      <c r="D2813" s="1">
        <v>10000</v>
      </c>
      <c r="E2813" s="1">
        <v>402</v>
      </c>
      <c r="F2813" s="1" t="s">
        <v>8220</v>
      </c>
      <c r="G2813" s="1" t="s">
        <v>8223</v>
      </c>
      <c r="H2813" s="1" t="s">
        <v>8245</v>
      </c>
      <c r="I2813" s="1">
        <v>1457734843</v>
      </c>
      <c r="J2813" s="1">
        <v>1455142843</v>
      </c>
      <c r="K2813" s="1" t="b">
        <v>0</v>
      </c>
      <c r="L2813" s="1">
        <v>4</v>
      </c>
      <c r="M2813" s="1" t="b">
        <v>0</v>
      </c>
      <c r="N2813" s="1" t="s">
        <v>8304</v>
      </c>
      <c r="O2813" s="28">
        <f t="shared" si="431"/>
        <v>4.02E-2</v>
      </c>
      <c r="P2813" s="29">
        <f t="shared" si="432"/>
        <v>100.5</v>
      </c>
      <c r="Q2813" s="9" t="str">
        <f t="shared" si="433"/>
        <v>theater</v>
      </c>
      <c r="R2813" s="26" t="str">
        <f t="shared" si="434"/>
        <v>musical</v>
      </c>
      <c r="S2813" s="27">
        <f t="shared" si="440"/>
        <v>42410.93105324074</v>
      </c>
      <c r="T2813" s="5" t="str">
        <f t="shared" si="435"/>
        <v>Feb</v>
      </c>
      <c r="U2813" s="5" t="str">
        <f t="shared" si="436"/>
        <v>2016</v>
      </c>
      <c r="V2813" s="5" t="str">
        <f t="shared" si="437"/>
        <v>Mar</v>
      </c>
      <c r="W2813" s="1" t="str">
        <f t="shared" si="438"/>
        <v>2016</v>
      </c>
      <c r="X2813" s="27">
        <f t="shared" si="439"/>
        <v>42440.93105324074</v>
      </c>
    </row>
    <row r="2814" spans="1:24" ht="48" hidden="1" x14ac:dyDescent="0.2">
      <c r="A2814" s="1">
        <v>3841</v>
      </c>
      <c r="B2814" s="7" t="s">
        <v>3838</v>
      </c>
      <c r="C2814" s="7" t="s">
        <v>7950</v>
      </c>
      <c r="D2814" s="1">
        <v>10000</v>
      </c>
      <c r="E2814" s="1">
        <v>872</v>
      </c>
      <c r="F2814" s="1" t="s">
        <v>8220</v>
      </c>
      <c r="G2814" s="1" t="s">
        <v>8223</v>
      </c>
      <c r="H2814" s="1" t="s">
        <v>8245</v>
      </c>
      <c r="I2814" s="1">
        <v>1405882287</v>
      </c>
      <c r="J2814" s="1">
        <v>1400698287</v>
      </c>
      <c r="K2814" s="1" t="b">
        <v>1</v>
      </c>
      <c r="L2814" s="1">
        <v>34</v>
      </c>
      <c r="M2814" s="1" t="b">
        <v>0</v>
      </c>
      <c r="N2814" s="1" t="s">
        <v>8270</v>
      </c>
      <c r="O2814" s="28">
        <f t="shared" si="431"/>
        <v>8.72E-2</v>
      </c>
      <c r="P2814" s="29">
        <f t="shared" si="432"/>
        <v>25.647058823529413</v>
      </c>
      <c r="Q2814" s="9" t="str">
        <f t="shared" si="433"/>
        <v>theater</v>
      </c>
      <c r="R2814" s="26" t="str">
        <f t="shared" si="434"/>
        <v>plays</v>
      </c>
      <c r="S2814" s="27">
        <f t="shared" si="440"/>
        <v>41780.785729166666</v>
      </c>
      <c r="T2814" s="5" t="str">
        <f t="shared" si="435"/>
        <v>May</v>
      </c>
      <c r="U2814" s="5" t="str">
        <f t="shared" si="436"/>
        <v>2014</v>
      </c>
      <c r="V2814" s="5" t="str">
        <f t="shared" si="437"/>
        <v>Jul</v>
      </c>
      <c r="W2814" s="1" t="str">
        <f t="shared" si="438"/>
        <v>2014</v>
      </c>
      <c r="X2814" s="27">
        <f t="shared" si="439"/>
        <v>41840.785729166666</v>
      </c>
    </row>
    <row r="2815" spans="1:24" ht="48" hidden="1" x14ac:dyDescent="0.2">
      <c r="A2815" s="1">
        <v>3852</v>
      </c>
      <c r="B2815" s="7" t="s">
        <v>3849</v>
      </c>
      <c r="C2815" s="7" t="s">
        <v>7961</v>
      </c>
      <c r="D2815" s="1">
        <v>10000</v>
      </c>
      <c r="E2815" s="1">
        <v>20</v>
      </c>
      <c r="F2815" s="1" t="s">
        <v>8220</v>
      </c>
      <c r="G2815" s="1" t="s">
        <v>8223</v>
      </c>
      <c r="H2815" s="1" t="s">
        <v>8245</v>
      </c>
      <c r="I2815" s="1">
        <v>1427427276</v>
      </c>
      <c r="J2815" s="1">
        <v>1425270876</v>
      </c>
      <c r="K2815" s="1" t="b">
        <v>0</v>
      </c>
      <c r="L2815" s="1">
        <v>2</v>
      </c>
      <c r="M2815" s="1" t="b">
        <v>0</v>
      </c>
      <c r="N2815" s="1" t="s">
        <v>8270</v>
      </c>
      <c r="O2815" s="28">
        <f t="shared" si="431"/>
        <v>2E-3</v>
      </c>
      <c r="P2815" s="29">
        <f t="shared" si="432"/>
        <v>10</v>
      </c>
      <c r="Q2815" s="9" t="str">
        <f t="shared" si="433"/>
        <v>theater</v>
      </c>
      <c r="R2815" s="26" t="str">
        <f t="shared" si="434"/>
        <v>plays</v>
      </c>
      <c r="S2815" s="27">
        <f t="shared" si="440"/>
        <v>42065.190694444449</v>
      </c>
      <c r="T2815" s="5" t="str">
        <f t="shared" si="435"/>
        <v>Mar</v>
      </c>
      <c r="U2815" s="5" t="str">
        <f t="shared" si="436"/>
        <v>2015</v>
      </c>
      <c r="V2815" s="5" t="str">
        <f t="shared" si="437"/>
        <v>Mar</v>
      </c>
      <c r="W2815" s="1" t="str">
        <f t="shared" si="438"/>
        <v>2015</v>
      </c>
      <c r="X2815" s="27">
        <f t="shared" si="439"/>
        <v>42090.149027777778</v>
      </c>
    </row>
    <row r="2816" spans="1:24" ht="48" hidden="1" x14ac:dyDescent="0.2">
      <c r="A2816" s="1">
        <v>3870</v>
      </c>
      <c r="B2816" s="7" t="s">
        <v>3867</v>
      </c>
      <c r="C2816" s="7" t="s">
        <v>7979</v>
      </c>
      <c r="D2816" s="1">
        <v>10000</v>
      </c>
      <c r="E2816" s="1">
        <v>1500</v>
      </c>
      <c r="F2816" s="1" t="s">
        <v>8219</v>
      </c>
      <c r="G2816" s="1" t="s">
        <v>8223</v>
      </c>
      <c r="H2816" s="1" t="s">
        <v>8245</v>
      </c>
      <c r="I2816" s="1">
        <v>1404360478</v>
      </c>
      <c r="J2816" s="1">
        <v>1401768478</v>
      </c>
      <c r="K2816" s="1" t="b">
        <v>0</v>
      </c>
      <c r="L2816" s="1">
        <v>10</v>
      </c>
      <c r="M2816" s="1" t="b">
        <v>0</v>
      </c>
      <c r="N2816" s="1" t="s">
        <v>8304</v>
      </c>
      <c r="O2816" s="28">
        <f t="shared" si="431"/>
        <v>0.15</v>
      </c>
      <c r="P2816" s="29">
        <f t="shared" si="432"/>
        <v>150</v>
      </c>
      <c r="Q2816" s="9" t="str">
        <f t="shared" si="433"/>
        <v>theater</v>
      </c>
      <c r="R2816" s="26" t="str">
        <f t="shared" si="434"/>
        <v>musical</v>
      </c>
      <c r="S2816" s="27">
        <f t="shared" si="440"/>
        <v>41793.17219907407</v>
      </c>
      <c r="T2816" s="5" t="str">
        <f t="shared" si="435"/>
        <v>Jun</v>
      </c>
      <c r="U2816" s="5" t="str">
        <f t="shared" si="436"/>
        <v>2014</v>
      </c>
      <c r="V2816" s="5" t="str">
        <f t="shared" si="437"/>
        <v>Jul</v>
      </c>
      <c r="W2816" s="1" t="str">
        <f t="shared" si="438"/>
        <v>2014</v>
      </c>
      <c r="X2816" s="27">
        <f t="shared" si="439"/>
        <v>41823.17219907407</v>
      </c>
    </row>
    <row r="2817" spans="1:24" ht="48" hidden="1" x14ac:dyDescent="0.2">
      <c r="A2817" s="1">
        <v>3884</v>
      </c>
      <c r="B2817" s="7" t="s">
        <v>3881</v>
      </c>
      <c r="C2817" s="7" t="s">
        <v>7993</v>
      </c>
      <c r="D2817" s="1">
        <v>10000</v>
      </c>
      <c r="E2817" s="1">
        <v>0</v>
      </c>
      <c r="F2817" s="1" t="s">
        <v>8219</v>
      </c>
      <c r="G2817" s="1" t="s">
        <v>8223</v>
      </c>
      <c r="H2817" s="1" t="s">
        <v>8245</v>
      </c>
      <c r="I2817" s="1">
        <v>1427479192</v>
      </c>
      <c r="J2817" s="1">
        <v>1425322792</v>
      </c>
      <c r="K2817" s="1" t="b">
        <v>0</v>
      </c>
      <c r="L2817" s="1">
        <v>0</v>
      </c>
      <c r="M2817" s="1" t="b">
        <v>0</v>
      </c>
      <c r="N2817" s="1" t="s">
        <v>8304</v>
      </c>
      <c r="O2817" s="28">
        <f t="shared" si="431"/>
        <v>0</v>
      </c>
      <c r="P2817" s="29">
        <f t="shared" si="432"/>
        <v>0</v>
      </c>
      <c r="Q2817" s="9" t="str">
        <f t="shared" si="433"/>
        <v>theater</v>
      </c>
      <c r="R2817" s="26" t="str">
        <f t="shared" si="434"/>
        <v>musical</v>
      </c>
      <c r="S2817" s="27">
        <f t="shared" si="440"/>
        <v>42065.791574074072</v>
      </c>
      <c r="T2817" s="5" t="str">
        <f t="shared" si="435"/>
        <v>Mar</v>
      </c>
      <c r="U2817" s="5" t="str">
        <f t="shared" si="436"/>
        <v>2015</v>
      </c>
      <c r="V2817" s="5" t="str">
        <f t="shared" si="437"/>
        <v>Mar</v>
      </c>
      <c r="W2817" s="1" t="str">
        <f t="shared" si="438"/>
        <v>2015</v>
      </c>
      <c r="X2817" s="27">
        <f t="shared" si="439"/>
        <v>42090.749907407408</v>
      </c>
    </row>
    <row r="2818" spans="1:24" ht="16" hidden="1" x14ac:dyDescent="0.2">
      <c r="A2818" s="1">
        <v>3886</v>
      </c>
      <c r="B2818" s="7" t="s">
        <v>3883</v>
      </c>
      <c r="C2818" s="7">
        <v>1</v>
      </c>
      <c r="D2818" s="1">
        <v>10000</v>
      </c>
      <c r="E2818" s="1">
        <v>0</v>
      </c>
      <c r="F2818" s="1" t="s">
        <v>8219</v>
      </c>
      <c r="G2818" s="1" t="s">
        <v>8225</v>
      </c>
      <c r="H2818" s="1" t="s">
        <v>8247</v>
      </c>
      <c r="I2818" s="1">
        <v>1418275702</v>
      </c>
      <c r="J2818" s="1">
        <v>1415683702</v>
      </c>
      <c r="K2818" s="1" t="b">
        <v>0</v>
      </c>
      <c r="L2818" s="1">
        <v>0</v>
      </c>
      <c r="M2818" s="1" t="b">
        <v>0</v>
      </c>
      <c r="N2818" s="1" t="s">
        <v>8304</v>
      </c>
      <c r="O2818" s="28">
        <f t="shared" ref="O2818:O2881" si="441">E2818/D2818</f>
        <v>0</v>
      </c>
      <c r="P2818" s="29">
        <f t="shared" ref="P2818:P2881" si="442">IF(L2818&gt;0,E2818/L2818,0)</f>
        <v>0</v>
      </c>
      <c r="Q2818" s="9" t="str">
        <f t="shared" ref="Q2818:Q2881" si="443">LEFT(N2818,SEARCH("/",N2818,1)-1)</f>
        <v>theater</v>
      </c>
      <c r="R2818" s="26" t="str">
        <f t="shared" ref="R2818:R2881" si="444">RIGHT(N2818,LEN(N2818)-SEARCH("/",N2818,1))</f>
        <v>musical</v>
      </c>
      <c r="S2818" s="27">
        <f t="shared" si="440"/>
        <v>41954.228032407409</v>
      </c>
      <c r="T2818" s="5" t="str">
        <f t="shared" ref="T2818:T2881" si="445">TEXT(S2818,"mmm")</f>
        <v>Nov</v>
      </c>
      <c r="U2818" s="5" t="str">
        <f t="shared" ref="U2818:U2881" si="446">TEXT(S2818,"yyyy")</f>
        <v>2014</v>
      </c>
      <c r="V2818" s="5" t="str">
        <f t="shared" ref="V2818:V2881" si="447">TEXT(X2818,"mmm")</f>
        <v>Dec</v>
      </c>
      <c r="W2818" s="1" t="str">
        <f t="shared" ref="W2818:W2881" si="448">TEXT(X2818,"yyyy")</f>
        <v>2014</v>
      </c>
      <c r="X2818" s="27">
        <f t="shared" ref="X2818:X2881" si="449">(((I2818/60)/60)/24)+DATE(1970,1,1)</f>
        <v>41984.228032407409</v>
      </c>
    </row>
    <row r="2819" spans="1:24" ht="48" hidden="1" x14ac:dyDescent="0.2">
      <c r="A2819" s="1">
        <v>3899</v>
      </c>
      <c r="B2819" s="7" t="s">
        <v>3896</v>
      </c>
      <c r="C2819" s="7" t="s">
        <v>8007</v>
      </c>
      <c r="D2819" s="1">
        <v>10000</v>
      </c>
      <c r="E2819" s="1">
        <v>125</v>
      </c>
      <c r="F2819" s="1" t="s">
        <v>8220</v>
      </c>
      <c r="G2819" s="1" t="s">
        <v>8223</v>
      </c>
      <c r="H2819" s="1" t="s">
        <v>8245</v>
      </c>
      <c r="I2819" s="1">
        <v>1407868561</v>
      </c>
      <c r="J2819" s="1">
        <v>1406140561</v>
      </c>
      <c r="K2819" s="1" t="b">
        <v>0</v>
      </c>
      <c r="L2819" s="1">
        <v>2</v>
      </c>
      <c r="M2819" s="1" t="b">
        <v>0</v>
      </c>
      <c r="N2819" s="1" t="s">
        <v>8270</v>
      </c>
      <c r="O2819" s="28">
        <f t="shared" si="441"/>
        <v>1.2500000000000001E-2</v>
      </c>
      <c r="P2819" s="29">
        <f t="shared" si="442"/>
        <v>62.5</v>
      </c>
      <c r="Q2819" s="9" t="str">
        <f t="shared" si="443"/>
        <v>theater</v>
      </c>
      <c r="R2819" s="26" t="str">
        <f t="shared" si="444"/>
        <v>plays</v>
      </c>
      <c r="S2819" s="27">
        <f t="shared" si="440"/>
        <v>41843.775011574071</v>
      </c>
      <c r="T2819" s="5" t="str">
        <f t="shared" si="445"/>
        <v>Jul</v>
      </c>
      <c r="U2819" s="5" t="str">
        <f t="shared" si="446"/>
        <v>2014</v>
      </c>
      <c r="V2819" s="5" t="str">
        <f t="shared" si="447"/>
        <v>Aug</v>
      </c>
      <c r="W2819" s="1" t="str">
        <f t="shared" si="448"/>
        <v>2014</v>
      </c>
      <c r="X2819" s="27">
        <f t="shared" si="449"/>
        <v>41863.775011574071</v>
      </c>
    </row>
    <row r="2820" spans="1:24" ht="16" hidden="1" x14ac:dyDescent="0.2">
      <c r="A2820" s="1">
        <v>3904</v>
      </c>
      <c r="B2820" s="7" t="s">
        <v>3901</v>
      </c>
      <c r="C2820" s="7" t="s">
        <v>8012</v>
      </c>
      <c r="D2820" s="1">
        <v>10000</v>
      </c>
      <c r="E2820" s="1">
        <v>3</v>
      </c>
      <c r="F2820" s="1" t="s">
        <v>8220</v>
      </c>
      <c r="G2820" s="1" t="s">
        <v>8223</v>
      </c>
      <c r="H2820" s="1" t="s">
        <v>8245</v>
      </c>
      <c r="I2820" s="1">
        <v>1429074240</v>
      </c>
      <c r="J2820" s="1">
        <v>1427866200</v>
      </c>
      <c r="K2820" s="1" t="b">
        <v>0</v>
      </c>
      <c r="L2820" s="1">
        <v>2</v>
      </c>
      <c r="M2820" s="1" t="b">
        <v>0</v>
      </c>
      <c r="N2820" s="1" t="s">
        <v>8270</v>
      </c>
      <c r="O2820" s="28">
        <f t="shared" si="441"/>
        <v>2.9999999999999997E-4</v>
      </c>
      <c r="P2820" s="29">
        <f t="shared" si="442"/>
        <v>1.5</v>
      </c>
      <c r="Q2820" s="9" t="str">
        <f t="shared" si="443"/>
        <v>theater</v>
      </c>
      <c r="R2820" s="26" t="str">
        <f t="shared" si="444"/>
        <v>plays</v>
      </c>
      <c r="S2820" s="27">
        <f t="shared" si="440"/>
        <v>42095.229166666672</v>
      </c>
      <c r="T2820" s="5" t="str">
        <f t="shared" si="445"/>
        <v>Apr</v>
      </c>
      <c r="U2820" s="5" t="str">
        <f t="shared" si="446"/>
        <v>2015</v>
      </c>
      <c r="V2820" s="5" t="str">
        <f t="shared" si="447"/>
        <v>Apr</v>
      </c>
      <c r="W2820" s="1" t="str">
        <f t="shared" si="448"/>
        <v>2015</v>
      </c>
      <c r="X2820" s="27">
        <f t="shared" si="449"/>
        <v>42109.211111111115</v>
      </c>
    </row>
    <row r="2821" spans="1:24" ht="48" hidden="1" x14ac:dyDescent="0.2">
      <c r="A2821" s="1">
        <v>3913</v>
      </c>
      <c r="B2821" s="7" t="s">
        <v>3910</v>
      </c>
      <c r="C2821" s="7" t="s">
        <v>8021</v>
      </c>
      <c r="D2821" s="1">
        <v>10000</v>
      </c>
      <c r="E2821" s="1">
        <v>1000</v>
      </c>
      <c r="F2821" s="1" t="s">
        <v>8220</v>
      </c>
      <c r="G2821" s="1" t="s">
        <v>8223</v>
      </c>
      <c r="H2821" s="1" t="s">
        <v>8245</v>
      </c>
      <c r="I2821" s="1">
        <v>1448863449</v>
      </c>
      <c r="J2821" s="1">
        <v>1446267849</v>
      </c>
      <c r="K2821" s="1" t="b">
        <v>0</v>
      </c>
      <c r="L2821" s="1">
        <v>7</v>
      </c>
      <c r="M2821" s="1" t="b">
        <v>0</v>
      </c>
      <c r="N2821" s="1" t="s">
        <v>8270</v>
      </c>
      <c r="O2821" s="28">
        <f t="shared" si="441"/>
        <v>0.1</v>
      </c>
      <c r="P2821" s="29">
        <f t="shared" si="442"/>
        <v>142.85714285714286</v>
      </c>
      <c r="Q2821" s="9" t="str">
        <f t="shared" si="443"/>
        <v>theater</v>
      </c>
      <c r="R2821" s="26" t="str">
        <f t="shared" si="444"/>
        <v>plays</v>
      </c>
      <c r="S2821" s="27">
        <f t="shared" si="440"/>
        <v>42308.211215277777</v>
      </c>
      <c r="T2821" s="5" t="str">
        <f t="shared" si="445"/>
        <v>Oct</v>
      </c>
      <c r="U2821" s="5" t="str">
        <f t="shared" si="446"/>
        <v>2015</v>
      </c>
      <c r="V2821" s="5" t="str">
        <f t="shared" si="447"/>
        <v>Nov</v>
      </c>
      <c r="W2821" s="1" t="str">
        <f t="shared" si="448"/>
        <v>2015</v>
      </c>
      <c r="X2821" s="27">
        <f t="shared" si="449"/>
        <v>42338.252881944441</v>
      </c>
    </row>
    <row r="2822" spans="1:24" ht="48" hidden="1" x14ac:dyDescent="0.2">
      <c r="A2822" s="1">
        <v>3930</v>
      </c>
      <c r="B2822" s="7" t="s">
        <v>3927</v>
      </c>
      <c r="C2822" s="7" t="s">
        <v>8038</v>
      </c>
      <c r="D2822" s="1">
        <v>10000</v>
      </c>
      <c r="E2822" s="1">
        <v>0</v>
      </c>
      <c r="F2822" s="1" t="s">
        <v>8220</v>
      </c>
      <c r="G2822" s="1" t="s">
        <v>8225</v>
      </c>
      <c r="H2822" s="1" t="s">
        <v>8247</v>
      </c>
      <c r="I2822" s="1">
        <v>1459490400</v>
      </c>
      <c r="J2822" s="1">
        <v>1457078868</v>
      </c>
      <c r="K2822" s="1" t="b">
        <v>0</v>
      </c>
      <c r="L2822" s="1">
        <v>0</v>
      </c>
      <c r="M2822" s="1" t="b">
        <v>0</v>
      </c>
      <c r="N2822" s="1" t="s">
        <v>8270</v>
      </c>
      <c r="O2822" s="28">
        <f t="shared" si="441"/>
        <v>0</v>
      </c>
      <c r="P2822" s="29">
        <f t="shared" si="442"/>
        <v>0</v>
      </c>
      <c r="Q2822" s="9" t="str">
        <f t="shared" si="443"/>
        <v>theater</v>
      </c>
      <c r="R2822" s="26" t="str">
        <f t="shared" si="444"/>
        <v>plays</v>
      </c>
      <c r="S2822" s="27">
        <f t="shared" si="440"/>
        <v>42433.338749999995</v>
      </c>
      <c r="T2822" s="5" t="str">
        <f t="shared" si="445"/>
        <v>Mar</v>
      </c>
      <c r="U2822" s="5" t="str">
        <f t="shared" si="446"/>
        <v>2016</v>
      </c>
      <c r="V2822" s="5" t="str">
        <f t="shared" si="447"/>
        <v>Apr</v>
      </c>
      <c r="W2822" s="1" t="str">
        <f t="shared" si="448"/>
        <v>2016</v>
      </c>
      <c r="X2822" s="27">
        <f t="shared" si="449"/>
        <v>42461.25</v>
      </c>
    </row>
    <row r="2823" spans="1:24" ht="48" hidden="1" x14ac:dyDescent="0.2">
      <c r="A2823" s="1">
        <v>3949</v>
      </c>
      <c r="B2823" s="7" t="s">
        <v>3946</v>
      </c>
      <c r="C2823" s="7" t="s">
        <v>8057</v>
      </c>
      <c r="D2823" s="1">
        <v>10000</v>
      </c>
      <c r="E2823" s="1">
        <v>1577</v>
      </c>
      <c r="F2823" s="1" t="s">
        <v>8220</v>
      </c>
      <c r="G2823" s="1" t="s">
        <v>8225</v>
      </c>
      <c r="H2823" s="1" t="s">
        <v>8247</v>
      </c>
      <c r="I2823" s="1">
        <v>1423623221</v>
      </c>
      <c r="J2823" s="1">
        <v>1421031221</v>
      </c>
      <c r="K2823" s="1" t="b">
        <v>0</v>
      </c>
      <c r="L2823" s="1">
        <v>32</v>
      </c>
      <c r="M2823" s="1" t="b">
        <v>0</v>
      </c>
      <c r="N2823" s="1" t="s">
        <v>8270</v>
      </c>
      <c r="O2823" s="28">
        <f t="shared" si="441"/>
        <v>0.15770000000000001</v>
      </c>
      <c r="P2823" s="29">
        <f t="shared" si="442"/>
        <v>49.28125</v>
      </c>
      <c r="Q2823" s="9" t="str">
        <f t="shared" si="443"/>
        <v>theater</v>
      </c>
      <c r="R2823" s="26" t="str">
        <f t="shared" si="444"/>
        <v>plays</v>
      </c>
      <c r="S2823" s="27">
        <f t="shared" si="440"/>
        <v>42016.120613425926</v>
      </c>
      <c r="T2823" s="5" t="str">
        <f t="shared" si="445"/>
        <v>Jan</v>
      </c>
      <c r="U2823" s="5" t="str">
        <f t="shared" si="446"/>
        <v>2015</v>
      </c>
      <c r="V2823" s="5" t="str">
        <f t="shared" si="447"/>
        <v>Feb</v>
      </c>
      <c r="W2823" s="1" t="str">
        <f t="shared" si="448"/>
        <v>2015</v>
      </c>
      <c r="X2823" s="27">
        <f t="shared" si="449"/>
        <v>42046.120613425926</v>
      </c>
    </row>
    <row r="2824" spans="1:24" ht="48" hidden="1" x14ac:dyDescent="0.2">
      <c r="A2824" s="1">
        <v>3963</v>
      </c>
      <c r="B2824" s="7" t="s">
        <v>3960</v>
      </c>
      <c r="C2824" s="7" t="s">
        <v>8070</v>
      </c>
      <c r="D2824" s="1">
        <v>10000</v>
      </c>
      <c r="E2824" s="1">
        <v>0</v>
      </c>
      <c r="F2824" s="1" t="s">
        <v>8220</v>
      </c>
      <c r="G2824" s="1" t="s">
        <v>8228</v>
      </c>
      <c r="H2824" s="1" t="s">
        <v>8250</v>
      </c>
      <c r="I2824" s="1">
        <v>1447821717</v>
      </c>
      <c r="J2824" s="1">
        <v>1445226117</v>
      </c>
      <c r="K2824" s="1" t="b">
        <v>0</v>
      </c>
      <c r="L2824" s="1">
        <v>0</v>
      </c>
      <c r="M2824" s="1" t="b">
        <v>0</v>
      </c>
      <c r="N2824" s="1" t="s">
        <v>8270</v>
      </c>
      <c r="O2824" s="28">
        <f t="shared" si="441"/>
        <v>0</v>
      </c>
      <c r="P2824" s="29">
        <f t="shared" si="442"/>
        <v>0</v>
      </c>
      <c r="Q2824" s="9" t="str">
        <f t="shared" si="443"/>
        <v>theater</v>
      </c>
      <c r="R2824" s="26" t="str">
        <f t="shared" si="444"/>
        <v>plays</v>
      </c>
      <c r="S2824" s="27">
        <f t="shared" si="440"/>
        <v>42296.154131944444</v>
      </c>
      <c r="T2824" s="5" t="str">
        <f t="shared" si="445"/>
        <v>Oct</v>
      </c>
      <c r="U2824" s="5" t="str">
        <f t="shared" si="446"/>
        <v>2015</v>
      </c>
      <c r="V2824" s="5" t="str">
        <f t="shared" si="447"/>
        <v>Nov</v>
      </c>
      <c r="W2824" s="1" t="str">
        <f t="shared" si="448"/>
        <v>2015</v>
      </c>
      <c r="X2824" s="27">
        <f t="shared" si="449"/>
        <v>42326.195798611108</v>
      </c>
    </row>
    <row r="2825" spans="1:24" ht="48" hidden="1" x14ac:dyDescent="0.2">
      <c r="A2825" s="1">
        <v>3992</v>
      </c>
      <c r="B2825" s="7" t="s">
        <v>3988</v>
      </c>
      <c r="C2825" s="7" t="s">
        <v>8098</v>
      </c>
      <c r="D2825" s="1">
        <v>10000</v>
      </c>
      <c r="E2825" s="1">
        <v>541</v>
      </c>
      <c r="F2825" s="1" t="s">
        <v>8220</v>
      </c>
      <c r="G2825" s="1" t="s">
        <v>8223</v>
      </c>
      <c r="H2825" s="1" t="s">
        <v>8245</v>
      </c>
      <c r="I2825" s="1">
        <v>1449876859</v>
      </c>
      <c r="J2825" s="1">
        <v>1444689259</v>
      </c>
      <c r="K2825" s="1" t="b">
        <v>0</v>
      </c>
      <c r="L2825" s="1">
        <v>9</v>
      </c>
      <c r="M2825" s="1" t="b">
        <v>0</v>
      </c>
      <c r="N2825" s="1" t="s">
        <v>8270</v>
      </c>
      <c r="O2825" s="28">
        <f t="shared" si="441"/>
        <v>5.4100000000000002E-2</v>
      </c>
      <c r="P2825" s="29">
        <f t="shared" si="442"/>
        <v>60.111111111111114</v>
      </c>
      <c r="Q2825" s="9" t="str">
        <f t="shared" si="443"/>
        <v>theater</v>
      </c>
      <c r="R2825" s="26" t="str">
        <f t="shared" si="444"/>
        <v>plays</v>
      </c>
      <c r="S2825" s="27">
        <f t="shared" si="440"/>
        <v>42289.94049768518</v>
      </c>
      <c r="T2825" s="5" t="str">
        <f t="shared" si="445"/>
        <v>Oct</v>
      </c>
      <c r="U2825" s="5" t="str">
        <f t="shared" si="446"/>
        <v>2015</v>
      </c>
      <c r="V2825" s="5" t="str">
        <f t="shared" si="447"/>
        <v>Dec</v>
      </c>
      <c r="W2825" s="1" t="str">
        <f t="shared" si="448"/>
        <v>2015</v>
      </c>
      <c r="X2825" s="27">
        <f t="shared" si="449"/>
        <v>42349.982164351852</v>
      </c>
    </row>
    <row r="2826" spans="1:24" ht="48" hidden="1" x14ac:dyDescent="0.2">
      <c r="A2826" s="1">
        <v>4017</v>
      </c>
      <c r="B2826" s="7" t="s">
        <v>4013</v>
      </c>
      <c r="C2826" s="7" t="s">
        <v>8122</v>
      </c>
      <c r="D2826" s="1">
        <v>10000</v>
      </c>
      <c r="E2826" s="1">
        <v>105</v>
      </c>
      <c r="F2826" s="1" t="s">
        <v>8220</v>
      </c>
      <c r="G2826" s="1" t="s">
        <v>8223</v>
      </c>
      <c r="H2826" s="1" t="s">
        <v>8245</v>
      </c>
      <c r="I2826" s="1">
        <v>1409846874</v>
      </c>
      <c r="J2826" s="1">
        <v>1407254874</v>
      </c>
      <c r="K2826" s="1" t="b">
        <v>0</v>
      </c>
      <c r="L2826" s="1">
        <v>2</v>
      </c>
      <c r="M2826" s="1" t="b">
        <v>0</v>
      </c>
      <c r="N2826" s="1" t="s">
        <v>8270</v>
      </c>
      <c r="O2826" s="28">
        <f t="shared" si="441"/>
        <v>1.0500000000000001E-2</v>
      </c>
      <c r="P2826" s="29">
        <f t="shared" si="442"/>
        <v>52.5</v>
      </c>
      <c r="Q2826" s="9" t="str">
        <f t="shared" si="443"/>
        <v>theater</v>
      </c>
      <c r="R2826" s="26" t="str">
        <f t="shared" si="444"/>
        <v>plays</v>
      </c>
      <c r="S2826" s="27">
        <f t="shared" si="440"/>
        <v>41856.672152777777</v>
      </c>
      <c r="T2826" s="5" t="str">
        <f t="shared" si="445"/>
        <v>Aug</v>
      </c>
      <c r="U2826" s="5" t="str">
        <f t="shared" si="446"/>
        <v>2014</v>
      </c>
      <c r="V2826" s="5" t="str">
        <f t="shared" si="447"/>
        <v>Sep</v>
      </c>
      <c r="W2826" s="1" t="str">
        <f t="shared" si="448"/>
        <v>2014</v>
      </c>
      <c r="X2826" s="27">
        <f t="shared" si="449"/>
        <v>41886.672152777777</v>
      </c>
    </row>
    <row r="2827" spans="1:24" ht="32" hidden="1" x14ac:dyDescent="0.2">
      <c r="A2827" s="1">
        <v>4035</v>
      </c>
      <c r="B2827" s="7" t="s">
        <v>4031</v>
      </c>
      <c r="C2827" s="7" t="s">
        <v>8140</v>
      </c>
      <c r="D2827" s="1">
        <v>10000</v>
      </c>
      <c r="E2827" s="1">
        <v>3685</v>
      </c>
      <c r="F2827" s="1" t="s">
        <v>8220</v>
      </c>
      <c r="G2827" s="1" t="s">
        <v>8223</v>
      </c>
      <c r="H2827" s="1" t="s">
        <v>8245</v>
      </c>
      <c r="I2827" s="1">
        <v>1413925887</v>
      </c>
      <c r="J2827" s="1">
        <v>1411333887</v>
      </c>
      <c r="K2827" s="1" t="b">
        <v>0</v>
      </c>
      <c r="L2827" s="1">
        <v>25</v>
      </c>
      <c r="M2827" s="1" t="b">
        <v>0</v>
      </c>
      <c r="N2827" s="1" t="s">
        <v>8270</v>
      </c>
      <c r="O2827" s="28">
        <f t="shared" si="441"/>
        <v>0.36849999999999999</v>
      </c>
      <c r="P2827" s="29">
        <f t="shared" si="442"/>
        <v>147.4</v>
      </c>
      <c r="Q2827" s="9" t="str">
        <f t="shared" si="443"/>
        <v>theater</v>
      </c>
      <c r="R2827" s="26" t="str">
        <f t="shared" si="444"/>
        <v>plays</v>
      </c>
      <c r="S2827" s="27">
        <f t="shared" si="440"/>
        <v>41903.882951388885</v>
      </c>
      <c r="T2827" s="5" t="str">
        <f t="shared" si="445"/>
        <v>Sep</v>
      </c>
      <c r="U2827" s="5" t="str">
        <f t="shared" si="446"/>
        <v>2014</v>
      </c>
      <c r="V2827" s="5" t="str">
        <f t="shared" si="447"/>
        <v>Oct</v>
      </c>
      <c r="W2827" s="1" t="str">
        <f t="shared" si="448"/>
        <v>2014</v>
      </c>
      <c r="X2827" s="27">
        <f t="shared" si="449"/>
        <v>41933.882951388885</v>
      </c>
    </row>
    <row r="2828" spans="1:24" ht="48" hidden="1" x14ac:dyDescent="0.2">
      <c r="A2828" s="1">
        <v>4042</v>
      </c>
      <c r="B2828" s="7" t="s">
        <v>4038</v>
      </c>
      <c r="C2828" s="7" t="s">
        <v>8146</v>
      </c>
      <c r="D2828" s="1">
        <v>10000</v>
      </c>
      <c r="E2828" s="1">
        <v>21</v>
      </c>
      <c r="F2828" s="1" t="s">
        <v>8220</v>
      </c>
      <c r="G2828" s="1" t="s">
        <v>8223</v>
      </c>
      <c r="H2828" s="1" t="s">
        <v>8245</v>
      </c>
      <c r="I2828" s="1">
        <v>1421781360</v>
      </c>
      <c r="J2828" s="1">
        <v>1419213664</v>
      </c>
      <c r="K2828" s="1" t="b">
        <v>0</v>
      </c>
      <c r="L2828" s="1">
        <v>3</v>
      </c>
      <c r="M2828" s="1" t="b">
        <v>0</v>
      </c>
      <c r="N2828" s="1" t="s">
        <v>8270</v>
      </c>
      <c r="O2828" s="28">
        <f t="shared" si="441"/>
        <v>2.0999999999999999E-3</v>
      </c>
      <c r="P2828" s="29">
        <f t="shared" si="442"/>
        <v>7</v>
      </c>
      <c r="Q2828" s="9" t="str">
        <f t="shared" si="443"/>
        <v>theater</v>
      </c>
      <c r="R2828" s="26" t="str">
        <f t="shared" si="444"/>
        <v>plays</v>
      </c>
      <c r="S2828" s="27">
        <f t="shared" si="440"/>
        <v>41995.084074074075</v>
      </c>
      <c r="T2828" s="5" t="str">
        <f t="shared" si="445"/>
        <v>Dec</v>
      </c>
      <c r="U2828" s="5" t="str">
        <f t="shared" si="446"/>
        <v>2014</v>
      </c>
      <c r="V2828" s="5" t="str">
        <f t="shared" si="447"/>
        <v>Jan</v>
      </c>
      <c r="W2828" s="1" t="str">
        <f t="shared" si="448"/>
        <v>2015</v>
      </c>
      <c r="X2828" s="27">
        <f t="shared" si="449"/>
        <v>42024.802777777775</v>
      </c>
    </row>
    <row r="2829" spans="1:24" ht="48" hidden="1" x14ac:dyDescent="0.2">
      <c r="A2829" s="1">
        <v>4059</v>
      </c>
      <c r="B2829" s="7" t="s">
        <v>4055</v>
      </c>
      <c r="C2829" s="7" t="s">
        <v>8163</v>
      </c>
      <c r="D2829" s="1">
        <v>10000</v>
      </c>
      <c r="E2829" s="1">
        <v>250</v>
      </c>
      <c r="F2829" s="1" t="s">
        <v>8220</v>
      </c>
      <c r="G2829" s="1" t="s">
        <v>8228</v>
      </c>
      <c r="H2829" s="1" t="s">
        <v>8250</v>
      </c>
      <c r="I2829" s="1">
        <v>1410836400</v>
      </c>
      <c r="J2829" s="1">
        <v>1408116152</v>
      </c>
      <c r="K2829" s="1" t="b">
        <v>0</v>
      </c>
      <c r="L2829" s="1">
        <v>7</v>
      </c>
      <c r="M2829" s="1" t="b">
        <v>0</v>
      </c>
      <c r="N2829" s="1" t="s">
        <v>8270</v>
      </c>
      <c r="O2829" s="28">
        <f t="shared" si="441"/>
        <v>2.5000000000000001E-2</v>
      </c>
      <c r="P2829" s="29">
        <f t="shared" si="442"/>
        <v>35.714285714285715</v>
      </c>
      <c r="Q2829" s="9" t="str">
        <f t="shared" si="443"/>
        <v>theater</v>
      </c>
      <c r="R2829" s="26" t="str">
        <f t="shared" si="444"/>
        <v>plays</v>
      </c>
      <c r="S2829" s="27">
        <f t="shared" si="440"/>
        <v>41866.640648148146</v>
      </c>
      <c r="T2829" s="5" t="str">
        <f t="shared" si="445"/>
        <v>Aug</v>
      </c>
      <c r="U2829" s="5" t="str">
        <f t="shared" si="446"/>
        <v>2014</v>
      </c>
      <c r="V2829" s="5" t="str">
        <f t="shared" si="447"/>
        <v>Sep</v>
      </c>
      <c r="W2829" s="1" t="str">
        <f t="shared" si="448"/>
        <v>2014</v>
      </c>
      <c r="X2829" s="27">
        <f t="shared" si="449"/>
        <v>41898.125</v>
      </c>
    </row>
    <row r="2830" spans="1:24" ht="48" hidden="1" x14ac:dyDescent="0.2">
      <c r="A2830" s="1">
        <v>4060</v>
      </c>
      <c r="B2830" s="7" t="s">
        <v>4056</v>
      </c>
      <c r="C2830" s="7" t="s">
        <v>8164</v>
      </c>
      <c r="D2830" s="1">
        <v>10000</v>
      </c>
      <c r="E2830" s="1">
        <v>285</v>
      </c>
      <c r="F2830" s="1" t="s">
        <v>8220</v>
      </c>
      <c r="G2830" s="1" t="s">
        <v>8228</v>
      </c>
      <c r="H2830" s="1" t="s">
        <v>8250</v>
      </c>
      <c r="I2830" s="1">
        <v>1403539200</v>
      </c>
      <c r="J2830" s="1">
        <v>1400604056</v>
      </c>
      <c r="K2830" s="1" t="b">
        <v>0</v>
      </c>
      <c r="L2830" s="1">
        <v>5</v>
      </c>
      <c r="M2830" s="1" t="b">
        <v>0</v>
      </c>
      <c r="N2830" s="1" t="s">
        <v>8270</v>
      </c>
      <c r="O2830" s="28">
        <f t="shared" si="441"/>
        <v>2.8500000000000001E-2</v>
      </c>
      <c r="P2830" s="29">
        <f t="shared" si="442"/>
        <v>57</v>
      </c>
      <c r="Q2830" s="9" t="str">
        <f t="shared" si="443"/>
        <v>theater</v>
      </c>
      <c r="R2830" s="26" t="str">
        <f t="shared" si="444"/>
        <v>plays</v>
      </c>
      <c r="S2830" s="27">
        <f t="shared" si="440"/>
        <v>41779.695092592592</v>
      </c>
      <c r="T2830" s="5" t="str">
        <f t="shared" si="445"/>
        <v>May</v>
      </c>
      <c r="U2830" s="5" t="str">
        <f t="shared" si="446"/>
        <v>2014</v>
      </c>
      <c r="V2830" s="5" t="str">
        <f t="shared" si="447"/>
        <v>Jun</v>
      </c>
      <c r="W2830" s="1" t="str">
        <f t="shared" si="448"/>
        <v>2014</v>
      </c>
      <c r="X2830" s="27">
        <f t="shared" si="449"/>
        <v>41813.666666666664</v>
      </c>
    </row>
    <row r="2831" spans="1:24" ht="48" hidden="1" x14ac:dyDescent="0.2">
      <c r="A2831" s="1">
        <v>4097</v>
      </c>
      <c r="B2831" s="7" t="s">
        <v>4093</v>
      </c>
      <c r="C2831" s="7" t="s">
        <v>8200</v>
      </c>
      <c r="D2831" s="1">
        <v>10000</v>
      </c>
      <c r="E2831" s="1">
        <v>0</v>
      </c>
      <c r="F2831" s="1" t="s">
        <v>8220</v>
      </c>
      <c r="G2831" s="1" t="s">
        <v>8224</v>
      </c>
      <c r="H2831" s="1" t="s">
        <v>8246</v>
      </c>
      <c r="I2831" s="1">
        <v>1454284500</v>
      </c>
      <c r="J2831" s="1">
        <v>1449431237</v>
      </c>
      <c r="K2831" s="1" t="b">
        <v>0</v>
      </c>
      <c r="L2831" s="1">
        <v>0</v>
      </c>
      <c r="M2831" s="1" t="b">
        <v>0</v>
      </c>
      <c r="N2831" s="1" t="s">
        <v>8270</v>
      </c>
      <c r="O2831" s="28">
        <f t="shared" si="441"/>
        <v>0</v>
      </c>
      <c r="P2831" s="29">
        <f t="shared" si="442"/>
        <v>0</v>
      </c>
      <c r="Q2831" s="9" t="str">
        <f t="shared" si="443"/>
        <v>theater</v>
      </c>
      <c r="R2831" s="26" t="str">
        <f t="shared" si="444"/>
        <v>plays</v>
      </c>
      <c r="S2831" s="27">
        <f t="shared" si="440"/>
        <v>42344.824502314819</v>
      </c>
      <c r="T2831" s="5" t="str">
        <f t="shared" si="445"/>
        <v>Dec</v>
      </c>
      <c r="U2831" s="5" t="str">
        <f t="shared" si="446"/>
        <v>2015</v>
      </c>
      <c r="V2831" s="5" t="str">
        <f t="shared" si="447"/>
        <v>Jan</v>
      </c>
      <c r="W2831" s="1" t="str">
        <f t="shared" si="448"/>
        <v>2016</v>
      </c>
      <c r="X2831" s="27">
        <f t="shared" si="449"/>
        <v>42400.996527777781</v>
      </c>
    </row>
    <row r="2832" spans="1:24" ht="32" hidden="1" x14ac:dyDescent="0.2">
      <c r="A2832" s="1">
        <v>1749</v>
      </c>
      <c r="B2832" s="7" t="s">
        <v>1750</v>
      </c>
      <c r="C2832" s="7" t="s">
        <v>5859</v>
      </c>
      <c r="D2832" s="1">
        <v>10050</v>
      </c>
      <c r="E2832" s="1">
        <v>12410.5</v>
      </c>
      <c r="F2832" s="1" t="s">
        <v>8218</v>
      </c>
      <c r="G2832" s="1" t="s">
        <v>8242</v>
      </c>
      <c r="H2832" s="1" t="s">
        <v>8248</v>
      </c>
      <c r="I2832" s="1">
        <v>1488394800</v>
      </c>
      <c r="J2832" s="1">
        <v>1485213921</v>
      </c>
      <c r="K2832" s="1" t="b">
        <v>0</v>
      </c>
      <c r="L2832" s="1">
        <v>131</v>
      </c>
      <c r="M2832" s="1" t="b">
        <v>1</v>
      </c>
      <c r="N2832" s="1" t="s">
        <v>8284</v>
      </c>
      <c r="O2832" s="28">
        <f t="shared" si="441"/>
        <v>1.2348756218905472</v>
      </c>
      <c r="P2832" s="29">
        <f t="shared" si="442"/>
        <v>94.736641221374043</v>
      </c>
      <c r="Q2832" s="9" t="str">
        <f t="shared" si="443"/>
        <v>photography</v>
      </c>
      <c r="R2832" s="26" t="str">
        <f t="shared" si="444"/>
        <v>photobooks</v>
      </c>
      <c r="S2832" s="27">
        <f t="shared" si="440"/>
        <v>42758.975937499999</v>
      </c>
      <c r="T2832" s="5" t="str">
        <f t="shared" si="445"/>
        <v>Jan</v>
      </c>
      <c r="U2832" s="5" t="str">
        <f t="shared" si="446"/>
        <v>2017</v>
      </c>
      <c r="V2832" s="5" t="str">
        <f t="shared" si="447"/>
        <v>Mar</v>
      </c>
      <c r="W2832" s="1" t="str">
        <f t="shared" si="448"/>
        <v>2017</v>
      </c>
      <c r="X2832" s="27">
        <f t="shared" si="449"/>
        <v>42795.791666666672</v>
      </c>
    </row>
    <row r="2833" spans="1:24" ht="48" hidden="1" x14ac:dyDescent="0.2">
      <c r="A2833" s="1">
        <v>1332</v>
      </c>
      <c r="B2833" s="7" t="s">
        <v>1333</v>
      </c>
      <c r="C2833" s="7" t="s">
        <v>5442</v>
      </c>
      <c r="D2833" s="1">
        <v>10115</v>
      </c>
      <c r="E2833" s="1">
        <v>0</v>
      </c>
      <c r="F2833" s="1" t="s">
        <v>8219</v>
      </c>
      <c r="G2833" s="1" t="s">
        <v>8239</v>
      </c>
      <c r="H2833" s="1" t="s">
        <v>8256</v>
      </c>
      <c r="I2833" s="1">
        <v>1485480408</v>
      </c>
      <c r="J2833" s="1">
        <v>1482888408</v>
      </c>
      <c r="K2833" s="1" t="b">
        <v>0</v>
      </c>
      <c r="L2833" s="1">
        <v>0</v>
      </c>
      <c r="M2833" s="1" t="b">
        <v>0</v>
      </c>
      <c r="N2833" s="1" t="s">
        <v>8272</v>
      </c>
      <c r="O2833" s="28">
        <f t="shared" si="441"/>
        <v>0</v>
      </c>
      <c r="P2833" s="29">
        <f t="shared" si="442"/>
        <v>0</v>
      </c>
      <c r="Q2833" s="9" t="str">
        <f t="shared" si="443"/>
        <v>technology</v>
      </c>
      <c r="R2833" s="26" t="str">
        <f t="shared" si="444"/>
        <v>wearables</v>
      </c>
      <c r="S2833" s="27">
        <f t="shared" si="440"/>
        <v>42732.060277777782</v>
      </c>
      <c r="T2833" s="5" t="str">
        <f t="shared" si="445"/>
        <v>Dec</v>
      </c>
      <c r="U2833" s="5" t="str">
        <f t="shared" si="446"/>
        <v>2016</v>
      </c>
      <c r="V2833" s="5" t="str">
        <f t="shared" si="447"/>
        <v>Jan</v>
      </c>
      <c r="W2833" s="1" t="str">
        <f t="shared" si="448"/>
        <v>2017</v>
      </c>
      <c r="X2833" s="27">
        <f t="shared" si="449"/>
        <v>42762.060277777782</v>
      </c>
    </row>
    <row r="2834" spans="1:24" ht="32" hidden="1" x14ac:dyDescent="0.2">
      <c r="A2834" s="1">
        <v>1</v>
      </c>
      <c r="B2834" s="7" t="s">
        <v>3</v>
      </c>
      <c r="C2834" s="7" t="s">
        <v>4112</v>
      </c>
      <c r="D2834" s="1">
        <v>10275</v>
      </c>
      <c r="E2834" s="1">
        <v>14653</v>
      </c>
      <c r="F2834" s="1" t="s">
        <v>8218</v>
      </c>
      <c r="G2834" s="1" t="s">
        <v>8223</v>
      </c>
      <c r="H2834" s="1" t="s">
        <v>8245</v>
      </c>
      <c r="I2834" s="1">
        <v>1488464683</v>
      </c>
      <c r="J2834" s="1">
        <v>1485872683</v>
      </c>
      <c r="K2834" s="1" t="b">
        <v>0</v>
      </c>
      <c r="L2834" s="1">
        <v>79</v>
      </c>
      <c r="M2834" s="1" t="b">
        <v>1</v>
      </c>
      <c r="N2834" s="1" t="s">
        <v>8264</v>
      </c>
      <c r="O2834" s="28">
        <f t="shared" si="441"/>
        <v>1.4260827250608272</v>
      </c>
      <c r="P2834" s="29">
        <f t="shared" si="442"/>
        <v>185.48101265822785</v>
      </c>
      <c r="Q2834" s="9" t="str">
        <f t="shared" si="443"/>
        <v>film &amp; video</v>
      </c>
      <c r="R2834" s="26" t="str">
        <f t="shared" si="444"/>
        <v>television</v>
      </c>
      <c r="S2834" s="27">
        <f t="shared" si="440"/>
        <v>42766.600497685184</v>
      </c>
      <c r="T2834" s="5" t="str">
        <f t="shared" si="445"/>
        <v>Jan</v>
      </c>
      <c r="U2834" s="5" t="str">
        <f t="shared" si="446"/>
        <v>2017</v>
      </c>
      <c r="V2834" s="5" t="str">
        <f t="shared" si="447"/>
        <v>Mar</v>
      </c>
      <c r="W2834" s="1" t="str">
        <f t="shared" si="448"/>
        <v>2017</v>
      </c>
      <c r="X2834" s="27">
        <f t="shared" si="449"/>
        <v>42796.600497685184</v>
      </c>
    </row>
    <row r="2835" spans="1:24" ht="48" hidden="1" x14ac:dyDescent="0.2">
      <c r="A2835" s="1">
        <v>417</v>
      </c>
      <c r="B2835" s="7" t="s">
        <v>418</v>
      </c>
      <c r="C2835" s="7" t="s">
        <v>4527</v>
      </c>
      <c r="D2835" s="1">
        <v>10500</v>
      </c>
      <c r="E2835" s="1">
        <v>10526</v>
      </c>
      <c r="F2835" s="1" t="s">
        <v>8218</v>
      </c>
      <c r="G2835" s="1" t="s">
        <v>8223</v>
      </c>
      <c r="H2835" s="1" t="s">
        <v>8245</v>
      </c>
      <c r="I2835" s="1">
        <v>1365395580</v>
      </c>
      <c r="J2835" s="1">
        <v>1364426260</v>
      </c>
      <c r="K2835" s="1" t="b">
        <v>0</v>
      </c>
      <c r="L2835" s="1">
        <v>52</v>
      </c>
      <c r="M2835" s="1" t="b">
        <v>1</v>
      </c>
      <c r="N2835" s="1" t="s">
        <v>8268</v>
      </c>
      <c r="O2835" s="28">
        <f t="shared" si="441"/>
        <v>1.0024761904761905</v>
      </c>
      <c r="P2835" s="29">
        <f t="shared" si="442"/>
        <v>202.42307692307693</v>
      </c>
      <c r="Q2835" s="9" t="str">
        <f t="shared" si="443"/>
        <v>film &amp; video</v>
      </c>
      <c r="R2835" s="26" t="str">
        <f t="shared" si="444"/>
        <v>documentary</v>
      </c>
      <c r="S2835" s="27">
        <f t="shared" si="440"/>
        <v>41360.970601851855</v>
      </c>
      <c r="T2835" s="5" t="str">
        <f t="shared" si="445"/>
        <v>Mar</v>
      </c>
      <c r="U2835" s="5" t="str">
        <f t="shared" si="446"/>
        <v>2013</v>
      </c>
      <c r="V2835" s="5" t="str">
        <f t="shared" si="447"/>
        <v>Apr</v>
      </c>
      <c r="W2835" s="1" t="str">
        <f t="shared" si="448"/>
        <v>2013</v>
      </c>
      <c r="X2835" s="27">
        <f t="shared" si="449"/>
        <v>41372.189583333333</v>
      </c>
    </row>
    <row r="2836" spans="1:24" ht="48" hidden="1" x14ac:dyDescent="0.2">
      <c r="A2836" s="1">
        <v>446</v>
      </c>
      <c r="B2836" s="7" t="s">
        <v>447</v>
      </c>
      <c r="C2836" s="7" t="s">
        <v>4556</v>
      </c>
      <c r="D2836" s="1">
        <v>10500</v>
      </c>
      <c r="E2836" s="1">
        <v>766</v>
      </c>
      <c r="F2836" s="1" t="s">
        <v>8220</v>
      </c>
      <c r="G2836" s="1" t="s">
        <v>8223</v>
      </c>
      <c r="H2836" s="1" t="s">
        <v>8245</v>
      </c>
      <c r="I2836" s="1">
        <v>1425434420</v>
      </c>
      <c r="J2836" s="1">
        <v>1422842420</v>
      </c>
      <c r="K2836" s="1" t="b">
        <v>0</v>
      </c>
      <c r="L2836" s="1">
        <v>16</v>
      </c>
      <c r="M2836" s="1" t="b">
        <v>0</v>
      </c>
      <c r="N2836" s="1" t="s">
        <v>8269</v>
      </c>
      <c r="O2836" s="28">
        <f t="shared" si="441"/>
        <v>7.2952380952380949E-2</v>
      </c>
      <c r="P2836" s="29">
        <f t="shared" si="442"/>
        <v>47.875</v>
      </c>
      <c r="Q2836" s="9" t="str">
        <f t="shared" si="443"/>
        <v>film &amp; video</v>
      </c>
      <c r="R2836" s="26" t="str">
        <f t="shared" si="444"/>
        <v>animation</v>
      </c>
      <c r="S2836" s="27">
        <f t="shared" si="440"/>
        <v>42037.083564814813</v>
      </c>
      <c r="T2836" s="5" t="str">
        <f t="shared" si="445"/>
        <v>Feb</v>
      </c>
      <c r="U2836" s="5" t="str">
        <f t="shared" si="446"/>
        <v>2015</v>
      </c>
      <c r="V2836" s="5" t="str">
        <f t="shared" si="447"/>
        <v>Mar</v>
      </c>
      <c r="W2836" s="1" t="str">
        <f t="shared" si="448"/>
        <v>2015</v>
      </c>
      <c r="X2836" s="27">
        <f t="shared" si="449"/>
        <v>42067.083564814813</v>
      </c>
    </row>
    <row r="2837" spans="1:24" ht="48" hidden="1" x14ac:dyDescent="0.2">
      <c r="A2837" s="1">
        <v>2142</v>
      </c>
      <c r="B2837" s="7" t="s">
        <v>2143</v>
      </c>
      <c r="C2837" s="7" t="s">
        <v>6252</v>
      </c>
      <c r="D2837" s="1">
        <v>10500</v>
      </c>
      <c r="E2837" s="1">
        <v>601</v>
      </c>
      <c r="F2837" s="1" t="s">
        <v>8220</v>
      </c>
      <c r="G2837" s="1" t="s">
        <v>8235</v>
      </c>
      <c r="H2837" s="1" t="s">
        <v>8248</v>
      </c>
      <c r="I2837" s="1">
        <v>1451494210</v>
      </c>
      <c r="J2837" s="1">
        <v>1449075010</v>
      </c>
      <c r="K2837" s="1" t="b">
        <v>0</v>
      </c>
      <c r="L2837" s="1">
        <v>12</v>
      </c>
      <c r="M2837" s="1" t="b">
        <v>0</v>
      </c>
      <c r="N2837" s="1" t="s">
        <v>8281</v>
      </c>
      <c r="O2837" s="28">
        <f t="shared" si="441"/>
        <v>5.7238095238095241E-2</v>
      </c>
      <c r="P2837" s="29">
        <f t="shared" si="442"/>
        <v>50.083333333333336</v>
      </c>
      <c r="Q2837" s="9" t="str">
        <f t="shared" si="443"/>
        <v>games</v>
      </c>
      <c r="R2837" s="26" t="str">
        <f t="shared" si="444"/>
        <v>video games</v>
      </c>
      <c r="S2837" s="27">
        <f t="shared" si="440"/>
        <v>42340.701504629629</v>
      </c>
      <c r="T2837" s="5" t="str">
        <f t="shared" si="445"/>
        <v>Dec</v>
      </c>
      <c r="U2837" s="5" t="str">
        <f t="shared" si="446"/>
        <v>2015</v>
      </c>
      <c r="V2837" s="5" t="str">
        <f t="shared" si="447"/>
        <v>Dec</v>
      </c>
      <c r="W2837" s="1" t="str">
        <f t="shared" si="448"/>
        <v>2015</v>
      </c>
      <c r="X2837" s="27">
        <f t="shared" si="449"/>
        <v>42368.701504629629</v>
      </c>
    </row>
    <row r="2838" spans="1:24" ht="48" hidden="1" x14ac:dyDescent="0.2">
      <c r="A2838" s="1">
        <v>2614</v>
      </c>
      <c r="B2838" s="7" t="s">
        <v>2614</v>
      </c>
      <c r="C2838" s="7" t="s">
        <v>6724</v>
      </c>
      <c r="D2838" s="1">
        <v>10500</v>
      </c>
      <c r="E2838" s="1">
        <v>10710</v>
      </c>
      <c r="F2838" s="1" t="s">
        <v>8218</v>
      </c>
      <c r="G2838" s="1" t="s">
        <v>8223</v>
      </c>
      <c r="H2838" s="1" t="s">
        <v>8245</v>
      </c>
      <c r="I2838" s="1">
        <v>1398834000</v>
      </c>
      <c r="J2838" s="1">
        <v>1396371612</v>
      </c>
      <c r="K2838" s="1" t="b">
        <v>1</v>
      </c>
      <c r="L2838" s="1">
        <v>100</v>
      </c>
      <c r="M2838" s="1" t="b">
        <v>1</v>
      </c>
      <c r="N2838" s="1" t="s">
        <v>8300</v>
      </c>
      <c r="O2838" s="28">
        <f t="shared" si="441"/>
        <v>1.02</v>
      </c>
      <c r="P2838" s="29">
        <f t="shared" si="442"/>
        <v>107.1</v>
      </c>
      <c r="Q2838" s="9" t="str">
        <f t="shared" si="443"/>
        <v>technology</v>
      </c>
      <c r="R2838" s="26" t="str">
        <f t="shared" si="444"/>
        <v>space exploration</v>
      </c>
      <c r="S2838" s="27">
        <f t="shared" si="440"/>
        <v>41730.708472222221</v>
      </c>
      <c r="T2838" s="5" t="str">
        <f t="shared" si="445"/>
        <v>Apr</v>
      </c>
      <c r="U2838" s="5" t="str">
        <f t="shared" si="446"/>
        <v>2014</v>
      </c>
      <c r="V2838" s="5" t="str">
        <f t="shared" si="447"/>
        <v>Apr</v>
      </c>
      <c r="W2838" s="1" t="str">
        <f t="shared" si="448"/>
        <v>2014</v>
      </c>
      <c r="X2838" s="27">
        <f t="shared" si="449"/>
        <v>41759.208333333336</v>
      </c>
    </row>
    <row r="2839" spans="1:24" ht="48" hidden="1" x14ac:dyDescent="0.2">
      <c r="A2839" s="1">
        <v>3620</v>
      </c>
      <c r="B2839" s="7" t="s">
        <v>3618</v>
      </c>
      <c r="C2839" s="7" t="s">
        <v>7730</v>
      </c>
      <c r="D2839" s="1">
        <v>10500</v>
      </c>
      <c r="E2839" s="1">
        <v>11045</v>
      </c>
      <c r="F2839" s="1" t="s">
        <v>8218</v>
      </c>
      <c r="G2839" s="1" t="s">
        <v>8223</v>
      </c>
      <c r="H2839" s="1" t="s">
        <v>8245</v>
      </c>
      <c r="I2839" s="1">
        <v>1425528000</v>
      </c>
      <c r="J2839" s="1">
        <v>1422916261</v>
      </c>
      <c r="K2839" s="1" t="b">
        <v>0</v>
      </c>
      <c r="L2839" s="1">
        <v>197</v>
      </c>
      <c r="M2839" s="1" t="b">
        <v>1</v>
      </c>
      <c r="N2839" s="1" t="s">
        <v>8270</v>
      </c>
      <c r="O2839" s="28">
        <f t="shared" si="441"/>
        <v>1.0519047619047619</v>
      </c>
      <c r="P2839" s="29">
        <f t="shared" si="442"/>
        <v>56.065989847715734</v>
      </c>
      <c r="Q2839" s="9" t="str">
        <f t="shared" si="443"/>
        <v>theater</v>
      </c>
      <c r="R2839" s="26" t="str">
        <f t="shared" si="444"/>
        <v>plays</v>
      </c>
      <c r="S2839" s="27">
        <f t="shared" si="440"/>
        <v>42037.938206018516</v>
      </c>
      <c r="T2839" s="5" t="str">
        <f t="shared" si="445"/>
        <v>Feb</v>
      </c>
      <c r="U2839" s="5" t="str">
        <f t="shared" si="446"/>
        <v>2015</v>
      </c>
      <c r="V2839" s="5" t="str">
        <f t="shared" si="447"/>
        <v>Mar</v>
      </c>
      <c r="W2839" s="1" t="str">
        <f t="shared" si="448"/>
        <v>2015</v>
      </c>
      <c r="X2839" s="27">
        <f t="shared" si="449"/>
        <v>42068.166666666672</v>
      </c>
    </row>
    <row r="2840" spans="1:24" ht="48" hidden="1" x14ac:dyDescent="0.2">
      <c r="A2840" s="1">
        <v>3847</v>
      </c>
      <c r="B2840" s="7" t="s">
        <v>3844</v>
      </c>
      <c r="C2840" s="7" t="s">
        <v>7956</v>
      </c>
      <c r="D2840" s="1">
        <v>10500</v>
      </c>
      <c r="E2840" s="1">
        <v>1697</v>
      </c>
      <c r="F2840" s="1" t="s">
        <v>8220</v>
      </c>
      <c r="G2840" s="1" t="s">
        <v>8223</v>
      </c>
      <c r="H2840" s="1" t="s">
        <v>8245</v>
      </c>
      <c r="I2840" s="1">
        <v>1437283391</v>
      </c>
      <c r="J2840" s="1">
        <v>1433395391</v>
      </c>
      <c r="K2840" s="1" t="b">
        <v>1</v>
      </c>
      <c r="L2840" s="1">
        <v>9</v>
      </c>
      <c r="M2840" s="1" t="b">
        <v>0</v>
      </c>
      <c r="N2840" s="1" t="s">
        <v>8270</v>
      </c>
      <c r="O2840" s="28">
        <f t="shared" si="441"/>
        <v>0.16161904761904761</v>
      </c>
      <c r="P2840" s="29">
        <f t="shared" si="442"/>
        <v>188.55555555555554</v>
      </c>
      <c r="Q2840" s="9" t="str">
        <f t="shared" si="443"/>
        <v>theater</v>
      </c>
      <c r="R2840" s="26" t="str">
        <f t="shared" si="444"/>
        <v>plays</v>
      </c>
      <c r="S2840" s="27">
        <f t="shared" si="440"/>
        <v>42159.224432870367</v>
      </c>
      <c r="T2840" s="5" t="str">
        <f t="shared" si="445"/>
        <v>Jun</v>
      </c>
      <c r="U2840" s="5" t="str">
        <f t="shared" si="446"/>
        <v>2015</v>
      </c>
      <c r="V2840" s="5" t="str">
        <f t="shared" si="447"/>
        <v>Jul</v>
      </c>
      <c r="W2840" s="1" t="str">
        <f t="shared" si="448"/>
        <v>2015</v>
      </c>
      <c r="X2840" s="27">
        <f t="shared" si="449"/>
        <v>42204.224432870367</v>
      </c>
    </row>
    <row r="2841" spans="1:24" ht="48" hidden="1" x14ac:dyDescent="0.2">
      <c r="A2841" s="1">
        <v>2321</v>
      </c>
      <c r="B2841" s="7" t="s">
        <v>2322</v>
      </c>
      <c r="C2841" s="7" t="s">
        <v>6431</v>
      </c>
      <c r="D2841" s="1">
        <v>10557</v>
      </c>
      <c r="E2841" s="1">
        <v>4130</v>
      </c>
      <c r="F2841" s="1" t="s">
        <v>8221</v>
      </c>
      <c r="G2841" s="1" t="s">
        <v>8238</v>
      </c>
      <c r="H2841" s="1" t="s">
        <v>8248</v>
      </c>
      <c r="I2841" s="1">
        <v>1491282901</v>
      </c>
      <c r="J2841" s="1">
        <v>1488694501</v>
      </c>
      <c r="K2841" s="1" t="b">
        <v>0</v>
      </c>
      <c r="L2841" s="1">
        <v>64</v>
      </c>
      <c r="M2841" s="1" t="b">
        <v>0</v>
      </c>
      <c r="N2841" s="1" t="s">
        <v>8297</v>
      </c>
      <c r="O2841" s="28">
        <f t="shared" si="441"/>
        <v>0.39120962394619685</v>
      </c>
      <c r="P2841" s="29">
        <f t="shared" si="442"/>
        <v>64.53125</v>
      </c>
      <c r="Q2841" s="9" t="str">
        <f t="shared" si="443"/>
        <v>food</v>
      </c>
      <c r="R2841" s="26" t="str">
        <f t="shared" si="444"/>
        <v>small batch</v>
      </c>
      <c r="S2841" s="27">
        <f t="shared" si="440"/>
        <v>42799.260428240741</v>
      </c>
      <c r="T2841" s="5" t="str">
        <f t="shared" si="445"/>
        <v>Mar</v>
      </c>
      <c r="U2841" s="5" t="str">
        <f t="shared" si="446"/>
        <v>2017</v>
      </c>
      <c r="V2841" s="5" t="str">
        <f t="shared" si="447"/>
        <v>Apr</v>
      </c>
      <c r="W2841" s="1" t="str">
        <f t="shared" si="448"/>
        <v>2017</v>
      </c>
      <c r="X2841" s="27">
        <f t="shared" si="449"/>
        <v>42829.21876157407</v>
      </c>
    </row>
    <row r="2842" spans="1:24" ht="48" hidden="1" x14ac:dyDescent="0.2">
      <c r="A2842" s="1">
        <v>3005</v>
      </c>
      <c r="B2842" s="7" t="s">
        <v>3005</v>
      </c>
      <c r="C2842" s="7" t="s">
        <v>7115</v>
      </c>
      <c r="D2842" s="1">
        <v>10600</v>
      </c>
      <c r="E2842" s="1">
        <v>12772.6</v>
      </c>
      <c r="F2842" s="1" t="s">
        <v>8218</v>
      </c>
      <c r="G2842" s="1" t="s">
        <v>8223</v>
      </c>
      <c r="H2842" s="1" t="s">
        <v>8245</v>
      </c>
      <c r="I2842" s="1">
        <v>1412611905</v>
      </c>
      <c r="J2842" s="1">
        <v>1410019905</v>
      </c>
      <c r="K2842" s="1" t="b">
        <v>0</v>
      </c>
      <c r="L2842" s="1">
        <v>118</v>
      </c>
      <c r="M2842" s="1" t="b">
        <v>1</v>
      </c>
      <c r="N2842" s="1" t="s">
        <v>8302</v>
      </c>
      <c r="O2842" s="28">
        <f t="shared" si="441"/>
        <v>1.2049622641509434</v>
      </c>
      <c r="P2842" s="29">
        <f t="shared" si="442"/>
        <v>108.24237288135593</v>
      </c>
      <c r="Q2842" s="9" t="str">
        <f t="shared" si="443"/>
        <v>theater</v>
      </c>
      <c r="R2842" s="26" t="str">
        <f t="shared" si="444"/>
        <v>spaces</v>
      </c>
      <c r="S2842" s="27">
        <f t="shared" si="440"/>
        <v>41888.674826388888</v>
      </c>
      <c r="T2842" s="5" t="str">
        <f t="shared" si="445"/>
        <v>Sep</v>
      </c>
      <c r="U2842" s="5" t="str">
        <f t="shared" si="446"/>
        <v>2014</v>
      </c>
      <c r="V2842" s="5" t="str">
        <f t="shared" si="447"/>
        <v>Oct</v>
      </c>
      <c r="W2842" s="1" t="str">
        <f t="shared" si="448"/>
        <v>2014</v>
      </c>
      <c r="X2842" s="27">
        <f t="shared" si="449"/>
        <v>41918.674826388888</v>
      </c>
    </row>
    <row r="2843" spans="1:24" ht="48" hidden="1" x14ac:dyDescent="0.2">
      <c r="A2843" s="1">
        <v>51</v>
      </c>
      <c r="B2843" s="7" t="s">
        <v>53</v>
      </c>
      <c r="C2843" s="7" t="s">
        <v>4162</v>
      </c>
      <c r="D2843" s="1">
        <v>11000</v>
      </c>
      <c r="E2843" s="1">
        <v>14082</v>
      </c>
      <c r="F2843" s="1" t="s">
        <v>8218</v>
      </c>
      <c r="G2843" s="1" t="s">
        <v>8223</v>
      </c>
      <c r="H2843" s="1" t="s">
        <v>8245</v>
      </c>
      <c r="I2843" s="1">
        <v>1439245037</v>
      </c>
      <c r="J2843" s="1">
        <v>1436653037</v>
      </c>
      <c r="K2843" s="1" t="b">
        <v>0</v>
      </c>
      <c r="L2843" s="1">
        <v>119</v>
      </c>
      <c r="M2843" s="1" t="b">
        <v>1</v>
      </c>
      <c r="N2843" s="1" t="s">
        <v>8264</v>
      </c>
      <c r="O2843" s="28">
        <f t="shared" si="441"/>
        <v>1.2801818181818181</v>
      </c>
      <c r="P2843" s="29">
        <f t="shared" si="442"/>
        <v>118.33613445378151</v>
      </c>
      <c r="Q2843" s="9" t="str">
        <f t="shared" si="443"/>
        <v>film &amp; video</v>
      </c>
      <c r="R2843" s="26" t="str">
        <f t="shared" si="444"/>
        <v>television</v>
      </c>
      <c r="S2843" s="27">
        <f t="shared" si="440"/>
        <v>42196.928668981483</v>
      </c>
      <c r="T2843" s="5" t="str">
        <f t="shared" si="445"/>
        <v>Jul</v>
      </c>
      <c r="U2843" s="5" t="str">
        <f t="shared" si="446"/>
        <v>2015</v>
      </c>
      <c r="V2843" s="5" t="str">
        <f t="shared" si="447"/>
        <v>Aug</v>
      </c>
      <c r="W2843" s="1" t="str">
        <f t="shared" si="448"/>
        <v>2015</v>
      </c>
      <c r="X2843" s="27">
        <f t="shared" si="449"/>
        <v>42226.928668981483</v>
      </c>
    </row>
    <row r="2844" spans="1:24" ht="48" hidden="1" x14ac:dyDescent="0.2">
      <c r="A2844" s="1">
        <v>1764</v>
      </c>
      <c r="B2844" s="7" t="s">
        <v>1765</v>
      </c>
      <c r="C2844" s="7" t="s">
        <v>5874</v>
      </c>
      <c r="D2844" s="1">
        <v>11000</v>
      </c>
      <c r="E2844" s="1">
        <v>2156</v>
      </c>
      <c r="F2844" s="1" t="s">
        <v>8220</v>
      </c>
      <c r="G2844" s="1" t="s">
        <v>8224</v>
      </c>
      <c r="H2844" s="1" t="s">
        <v>8246</v>
      </c>
      <c r="I2844" s="1">
        <v>1407065979</v>
      </c>
      <c r="J2844" s="1">
        <v>1404560379</v>
      </c>
      <c r="K2844" s="1" t="b">
        <v>1</v>
      </c>
      <c r="L2844" s="1">
        <v>39</v>
      </c>
      <c r="M2844" s="1" t="b">
        <v>0</v>
      </c>
      <c r="N2844" s="1" t="s">
        <v>8284</v>
      </c>
      <c r="O2844" s="28">
        <f t="shared" si="441"/>
        <v>0.19600000000000001</v>
      </c>
      <c r="P2844" s="29">
        <f t="shared" si="442"/>
        <v>55.282051282051285</v>
      </c>
      <c r="Q2844" s="9" t="str">
        <f t="shared" si="443"/>
        <v>photography</v>
      </c>
      <c r="R2844" s="26" t="str">
        <f t="shared" si="444"/>
        <v>photobooks</v>
      </c>
      <c r="S2844" s="27">
        <f t="shared" si="440"/>
        <v>41825.485868055555</v>
      </c>
      <c r="T2844" s="5" t="str">
        <f t="shared" si="445"/>
        <v>Jul</v>
      </c>
      <c r="U2844" s="5" t="str">
        <f t="shared" si="446"/>
        <v>2014</v>
      </c>
      <c r="V2844" s="5" t="str">
        <f t="shared" si="447"/>
        <v>Aug</v>
      </c>
      <c r="W2844" s="1" t="str">
        <f t="shared" si="448"/>
        <v>2014</v>
      </c>
      <c r="X2844" s="27">
        <f t="shared" si="449"/>
        <v>41854.485868055555</v>
      </c>
    </row>
    <row r="2845" spans="1:24" ht="48" hidden="1" x14ac:dyDescent="0.2">
      <c r="A2845" s="1">
        <v>1779</v>
      </c>
      <c r="B2845" s="7" t="s">
        <v>1780</v>
      </c>
      <c r="C2845" s="7" t="s">
        <v>5889</v>
      </c>
      <c r="D2845" s="1">
        <v>11000</v>
      </c>
      <c r="E2845" s="1">
        <v>3986</v>
      </c>
      <c r="F2845" s="1" t="s">
        <v>8220</v>
      </c>
      <c r="G2845" s="1" t="s">
        <v>8223</v>
      </c>
      <c r="H2845" s="1" t="s">
        <v>8245</v>
      </c>
      <c r="I2845" s="1">
        <v>1472834180</v>
      </c>
      <c r="J2845" s="1">
        <v>1470242180</v>
      </c>
      <c r="K2845" s="1" t="b">
        <v>1</v>
      </c>
      <c r="L2845" s="1">
        <v>38</v>
      </c>
      <c r="M2845" s="1" t="b">
        <v>0</v>
      </c>
      <c r="N2845" s="1" t="s">
        <v>8284</v>
      </c>
      <c r="O2845" s="28">
        <f t="shared" si="441"/>
        <v>0.36236363636363639</v>
      </c>
      <c r="P2845" s="29">
        <f t="shared" si="442"/>
        <v>104.89473684210526</v>
      </c>
      <c r="Q2845" s="9" t="str">
        <f t="shared" si="443"/>
        <v>photography</v>
      </c>
      <c r="R2845" s="26" t="str">
        <f t="shared" si="444"/>
        <v>photobooks</v>
      </c>
      <c r="S2845" s="27">
        <f t="shared" si="440"/>
        <v>42585.691898148143</v>
      </c>
      <c r="T2845" s="5" t="str">
        <f t="shared" si="445"/>
        <v>Aug</v>
      </c>
      <c r="U2845" s="5" t="str">
        <f t="shared" si="446"/>
        <v>2016</v>
      </c>
      <c r="V2845" s="5" t="str">
        <f t="shared" si="447"/>
        <v>Sep</v>
      </c>
      <c r="W2845" s="1" t="str">
        <f t="shared" si="448"/>
        <v>2016</v>
      </c>
      <c r="X2845" s="27">
        <f t="shared" si="449"/>
        <v>42615.691898148143</v>
      </c>
    </row>
    <row r="2846" spans="1:24" ht="48" hidden="1" x14ac:dyDescent="0.2">
      <c r="A2846" s="1">
        <v>2501</v>
      </c>
      <c r="B2846" s="7" t="s">
        <v>2501</v>
      </c>
      <c r="C2846" s="7" t="s">
        <v>6611</v>
      </c>
      <c r="D2846" s="1">
        <v>11000</v>
      </c>
      <c r="E2846" s="1">
        <v>281</v>
      </c>
      <c r="F2846" s="1" t="s">
        <v>8220</v>
      </c>
      <c r="G2846" s="1" t="s">
        <v>8228</v>
      </c>
      <c r="H2846" s="1" t="s">
        <v>8250</v>
      </c>
      <c r="I2846" s="1">
        <v>1443379104</v>
      </c>
      <c r="J2846" s="1">
        <v>1440787104</v>
      </c>
      <c r="K2846" s="1" t="b">
        <v>0</v>
      </c>
      <c r="L2846" s="1">
        <v>7</v>
      </c>
      <c r="M2846" s="1" t="b">
        <v>0</v>
      </c>
      <c r="N2846" s="1" t="s">
        <v>8298</v>
      </c>
      <c r="O2846" s="28">
        <f t="shared" si="441"/>
        <v>2.5545454545454545E-2</v>
      </c>
      <c r="P2846" s="29">
        <f t="shared" si="442"/>
        <v>40.142857142857146</v>
      </c>
      <c r="Q2846" s="9" t="str">
        <f t="shared" si="443"/>
        <v>food</v>
      </c>
      <c r="R2846" s="26" t="str">
        <f t="shared" si="444"/>
        <v>restaurants</v>
      </c>
      <c r="S2846" s="27">
        <f t="shared" si="440"/>
        <v>42244.776666666665</v>
      </c>
      <c r="T2846" s="5" t="str">
        <f t="shared" si="445"/>
        <v>Aug</v>
      </c>
      <c r="U2846" s="5" t="str">
        <f t="shared" si="446"/>
        <v>2015</v>
      </c>
      <c r="V2846" s="5" t="str">
        <f t="shared" si="447"/>
        <v>Sep</v>
      </c>
      <c r="W2846" s="1" t="str">
        <f t="shared" si="448"/>
        <v>2015</v>
      </c>
      <c r="X2846" s="27">
        <f t="shared" si="449"/>
        <v>42274.776666666665</v>
      </c>
    </row>
    <row r="2847" spans="1:24" ht="64" hidden="1" x14ac:dyDescent="0.2">
      <c r="A2847" s="1">
        <v>2606</v>
      </c>
      <c r="B2847" s="7" t="s">
        <v>2606</v>
      </c>
      <c r="C2847" s="7" t="s">
        <v>6716</v>
      </c>
      <c r="D2847" s="1">
        <v>11000</v>
      </c>
      <c r="E2847" s="1">
        <v>12106</v>
      </c>
      <c r="F2847" s="1" t="s">
        <v>8218</v>
      </c>
      <c r="G2847" s="1" t="s">
        <v>8223</v>
      </c>
      <c r="H2847" s="1" t="s">
        <v>8245</v>
      </c>
      <c r="I2847" s="1">
        <v>1398791182</v>
      </c>
      <c r="J2847" s="1">
        <v>1396026382</v>
      </c>
      <c r="K2847" s="1" t="b">
        <v>1</v>
      </c>
      <c r="L2847" s="1">
        <v>385</v>
      </c>
      <c r="M2847" s="1" t="b">
        <v>1</v>
      </c>
      <c r="N2847" s="1" t="s">
        <v>8300</v>
      </c>
      <c r="O2847" s="28">
        <f t="shared" si="441"/>
        <v>1.1005454545454545</v>
      </c>
      <c r="P2847" s="29">
        <f t="shared" si="442"/>
        <v>31.444155844155844</v>
      </c>
      <c r="Q2847" s="9" t="str">
        <f t="shared" si="443"/>
        <v>technology</v>
      </c>
      <c r="R2847" s="26" t="str">
        <f t="shared" si="444"/>
        <v>space exploration</v>
      </c>
      <c r="S2847" s="27">
        <f t="shared" si="440"/>
        <v>41726.712754629632</v>
      </c>
      <c r="T2847" s="5" t="str">
        <f t="shared" si="445"/>
        <v>Mar</v>
      </c>
      <c r="U2847" s="5" t="str">
        <f t="shared" si="446"/>
        <v>2014</v>
      </c>
      <c r="V2847" s="5" t="str">
        <f t="shared" si="447"/>
        <v>Apr</v>
      </c>
      <c r="W2847" s="1" t="str">
        <f t="shared" si="448"/>
        <v>2014</v>
      </c>
      <c r="X2847" s="27">
        <f t="shared" si="449"/>
        <v>41758.712754629632</v>
      </c>
    </row>
    <row r="2848" spans="1:24" ht="48" hidden="1" x14ac:dyDescent="0.2">
      <c r="A2848" s="1">
        <v>2611</v>
      </c>
      <c r="B2848" s="7" t="s">
        <v>2611</v>
      </c>
      <c r="C2848" s="7" t="s">
        <v>6721</v>
      </c>
      <c r="D2848" s="1">
        <v>11000</v>
      </c>
      <c r="E2848" s="1">
        <v>306970</v>
      </c>
      <c r="F2848" s="1" t="s">
        <v>8218</v>
      </c>
      <c r="G2848" s="1" t="s">
        <v>8235</v>
      </c>
      <c r="H2848" s="1" t="s">
        <v>8248</v>
      </c>
      <c r="I2848" s="1">
        <v>1483397940</v>
      </c>
      <c r="J2848" s="1">
        <v>1480493014</v>
      </c>
      <c r="K2848" s="1" t="b">
        <v>1</v>
      </c>
      <c r="L2848" s="1">
        <v>3663</v>
      </c>
      <c r="M2848" s="1" t="b">
        <v>1</v>
      </c>
      <c r="N2848" s="1" t="s">
        <v>8300</v>
      </c>
      <c r="O2848" s="28">
        <f t="shared" si="441"/>
        <v>27.906363636363636</v>
      </c>
      <c r="P2848" s="29">
        <f t="shared" si="442"/>
        <v>83.802893802893806</v>
      </c>
      <c r="Q2848" s="9" t="str">
        <f t="shared" si="443"/>
        <v>technology</v>
      </c>
      <c r="R2848" s="26" t="str">
        <f t="shared" si="444"/>
        <v>space exploration</v>
      </c>
      <c r="S2848" s="27">
        <f t="shared" si="440"/>
        <v>42704.335810185185</v>
      </c>
      <c r="T2848" s="5" t="str">
        <f t="shared" si="445"/>
        <v>Nov</v>
      </c>
      <c r="U2848" s="5" t="str">
        <f t="shared" si="446"/>
        <v>2016</v>
      </c>
      <c r="V2848" s="5" t="str">
        <f t="shared" si="447"/>
        <v>Jan</v>
      </c>
      <c r="W2848" s="1" t="str">
        <f t="shared" si="448"/>
        <v>2017</v>
      </c>
      <c r="X2848" s="27">
        <f t="shared" si="449"/>
        <v>42737.957638888889</v>
      </c>
    </row>
    <row r="2849" spans="1:24" ht="48" hidden="1" x14ac:dyDescent="0.2">
      <c r="A2849" s="1">
        <v>3112</v>
      </c>
      <c r="B2849" s="7" t="s">
        <v>3112</v>
      </c>
      <c r="C2849" s="7" t="s">
        <v>7222</v>
      </c>
      <c r="D2849" s="1">
        <v>11000</v>
      </c>
      <c r="E2849" s="1">
        <v>521</v>
      </c>
      <c r="F2849" s="1" t="s">
        <v>8220</v>
      </c>
      <c r="G2849" s="1" t="s">
        <v>8223</v>
      </c>
      <c r="H2849" s="1" t="s">
        <v>8245</v>
      </c>
      <c r="I2849" s="1">
        <v>1477968934</v>
      </c>
      <c r="J2849" s="1">
        <v>1472784934</v>
      </c>
      <c r="K2849" s="1" t="b">
        <v>0</v>
      </c>
      <c r="L2849" s="1">
        <v>9</v>
      </c>
      <c r="M2849" s="1" t="b">
        <v>0</v>
      </c>
      <c r="N2849" s="1" t="s">
        <v>8302</v>
      </c>
      <c r="O2849" s="28">
        <f t="shared" si="441"/>
        <v>4.7363636363636365E-2</v>
      </c>
      <c r="P2849" s="29">
        <f t="shared" si="442"/>
        <v>57.888888888888886</v>
      </c>
      <c r="Q2849" s="9" t="str">
        <f t="shared" si="443"/>
        <v>theater</v>
      </c>
      <c r="R2849" s="26" t="str">
        <f t="shared" si="444"/>
        <v>spaces</v>
      </c>
      <c r="S2849" s="27">
        <f t="shared" si="440"/>
        <v>42615.121921296297</v>
      </c>
      <c r="T2849" s="5" t="str">
        <f t="shared" si="445"/>
        <v>Sep</v>
      </c>
      <c r="U2849" s="5" t="str">
        <f t="shared" si="446"/>
        <v>2016</v>
      </c>
      <c r="V2849" s="5" t="str">
        <f t="shared" si="447"/>
        <v>Nov</v>
      </c>
      <c r="W2849" s="1" t="str">
        <f t="shared" si="448"/>
        <v>2016</v>
      </c>
      <c r="X2849" s="27">
        <f t="shared" si="449"/>
        <v>42675.121921296297</v>
      </c>
    </row>
    <row r="2850" spans="1:24" ht="48" hidden="1" x14ac:dyDescent="0.2">
      <c r="A2850" s="1">
        <v>3194</v>
      </c>
      <c r="B2850" s="7" t="s">
        <v>3194</v>
      </c>
      <c r="C2850" s="7" t="s">
        <v>7304</v>
      </c>
      <c r="D2850" s="1">
        <v>11000</v>
      </c>
      <c r="E2850" s="1">
        <v>0</v>
      </c>
      <c r="F2850" s="1" t="s">
        <v>8220</v>
      </c>
      <c r="G2850" s="1" t="s">
        <v>8223</v>
      </c>
      <c r="H2850" s="1" t="s">
        <v>8245</v>
      </c>
      <c r="I2850" s="1">
        <v>1437960598</v>
      </c>
      <c r="J2850" s="1">
        <v>1435368598</v>
      </c>
      <c r="K2850" s="1" t="b">
        <v>0</v>
      </c>
      <c r="L2850" s="1">
        <v>0</v>
      </c>
      <c r="M2850" s="1" t="b">
        <v>0</v>
      </c>
      <c r="N2850" s="1" t="s">
        <v>8304</v>
      </c>
      <c r="O2850" s="28">
        <f t="shared" si="441"/>
        <v>0</v>
      </c>
      <c r="P2850" s="29">
        <f t="shared" si="442"/>
        <v>0</v>
      </c>
      <c r="Q2850" s="9" t="str">
        <f t="shared" si="443"/>
        <v>theater</v>
      </c>
      <c r="R2850" s="26" t="str">
        <f t="shared" si="444"/>
        <v>musical</v>
      </c>
      <c r="S2850" s="27">
        <f t="shared" si="440"/>
        <v>42182.062476851846</v>
      </c>
      <c r="T2850" s="5" t="str">
        <f t="shared" si="445"/>
        <v>Jun</v>
      </c>
      <c r="U2850" s="5" t="str">
        <f t="shared" si="446"/>
        <v>2015</v>
      </c>
      <c r="V2850" s="5" t="str">
        <f t="shared" si="447"/>
        <v>Jul</v>
      </c>
      <c r="W2850" s="1" t="str">
        <f t="shared" si="448"/>
        <v>2015</v>
      </c>
      <c r="X2850" s="27">
        <f t="shared" si="449"/>
        <v>42212.062476851846</v>
      </c>
    </row>
    <row r="2851" spans="1:24" ht="32" hidden="1" x14ac:dyDescent="0.2">
      <c r="A2851" s="1">
        <v>3854</v>
      </c>
      <c r="B2851" s="7" t="s">
        <v>3851</v>
      </c>
      <c r="C2851" s="7" t="s">
        <v>7963</v>
      </c>
      <c r="D2851" s="1">
        <v>11000</v>
      </c>
      <c r="E2851" s="1">
        <v>1788</v>
      </c>
      <c r="F2851" s="1" t="s">
        <v>8220</v>
      </c>
      <c r="G2851" s="1" t="s">
        <v>8223</v>
      </c>
      <c r="H2851" s="1" t="s">
        <v>8245</v>
      </c>
      <c r="I2851" s="1">
        <v>1431206058</v>
      </c>
      <c r="J2851" s="1">
        <v>1428614058</v>
      </c>
      <c r="K2851" s="1" t="b">
        <v>0</v>
      </c>
      <c r="L2851" s="1">
        <v>20</v>
      </c>
      <c r="M2851" s="1" t="b">
        <v>0</v>
      </c>
      <c r="N2851" s="1" t="s">
        <v>8270</v>
      </c>
      <c r="O2851" s="28">
        <f t="shared" si="441"/>
        <v>0.16254545454545455</v>
      </c>
      <c r="P2851" s="29">
        <f t="shared" si="442"/>
        <v>89.4</v>
      </c>
      <c r="Q2851" s="9" t="str">
        <f t="shared" si="443"/>
        <v>theater</v>
      </c>
      <c r="R2851" s="26" t="str">
        <f t="shared" si="444"/>
        <v>plays</v>
      </c>
      <c r="S2851" s="27">
        <f t="shared" si="440"/>
        <v>42103.884930555556</v>
      </c>
      <c r="T2851" s="5" t="str">
        <f t="shared" si="445"/>
        <v>Apr</v>
      </c>
      <c r="U2851" s="5" t="str">
        <f t="shared" si="446"/>
        <v>2015</v>
      </c>
      <c r="V2851" s="5" t="str">
        <f t="shared" si="447"/>
        <v>May</v>
      </c>
      <c r="W2851" s="1" t="str">
        <f t="shared" si="448"/>
        <v>2015</v>
      </c>
      <c r="X2851" s="27">
        <f t="shared" si="449"/>
        <v>42133.884930555556</v>
      </c>
    </row>
    <row r="2852" spans="1:24" ht="48" hidden="1" x14ac:dyDescent="0.2">
      <c r="A2852" s="1">
        <v>3983</v>
      </c>
      <c r="B2852" s="7" t="s">
        <v>3979</v>
      </c>
      <c r="C2852" s="7" t="s">
        <v>8089</v>
      </c>
      <c r="D2852" s="1">
        <v>11140</v>
      </c>
      <c r="E2852" s="1">
        <v>3877</v>
      </c>
      <c r="F2852" s="1" t="s">
        <v>8220</v>
      </c>
      <c r="G2852" s="1" t="s">
        <v>8223</v>
      </c>
      <c r="H2852" s="1" t="s">
        <v>8245</v>
      </c>
      <c r="I2852" s="1">
        <v>1400569140</v>
      </c>
      <c r="J2852" s="1">
        <v>1397854356</v>
      </c>
      <c r="K2852" s="1" t="b">
        <v>0</v>
      </c>
      <c r="L2852" s="1">
        <v>46</v>
      </c>
      <c r="M2852" s="1" t="b">
        <v>0</v>
      </c>
      <c r="N2852" s="1" t="s">
        <v>8270</v>
      </c>
      <c r="O2852" s="28">
        <f t="shared" si="441"/>
        <v>0.34802513464991025</v>
      </c>
      <c r="P2852" s="29">
        <f t="shared" si="442"/>
        <v>84.282608695652172</v>
      </c>
      <c r="Q2852" s="9" t="str">
        <f t="shared" si="443"/>
        <v>theater</v>
      </c>
      <c r="R2852" s="26" t="str">
        <f t="shared" si="444"/>
        <v>plays</v>
      </c>
      <c r="S2852" s="27">
        <f t="shared" si="440"/>
        <v>41747.86986111111</v>
      </c>
      <c r="T2852" s="5" t="str">
        <f t="shared" si="445"/>
        <v>Apr</v>
      </c>
      <c r="U2852" s="5" t="str">
        <f t="shared" si="446"/>
        <v>2014</v>
      </c>
      <c r="V2852" s="5" t="str">
        <f t="shared" si="447"/>
        <v>May</v>
      </c>
      <c r="W2852" s="1" t="str">
        <f t="shared" si="448"/>
        <v>2014</v>
      </c>
      <c r="X2852" s="27">
        <f t="shared" si="449"/>
        <v>41779.290972222225</v>
      </c>
    </row>
    <row r="2853" spans="1:24" ht="48" hidden="1" x14ac:dyDescent="0.2">
      <c r="A2853" s="1">
        <v>574</v>
      </c>
      <c r="B2853" s="7" t="s">
        <v>575</v>
      </c>
      <c r="C2853" s="7" t="s">
        <v>4684</v>
      </c>
      <c r="D2853" s="1">
        <v>11180</v>
      </c>
      <c r="E2853" s="1">
        <v>80</v>
      </c>
      <c r="F2853" s="1" t="s">
        <v>8220</v>
      </c>
      <c r="G2853" s="1" t="s">
        <v>8224</v>
      </c>
      <c r="H2853" s="1" t="s">
        <v>8246</v>
      </c>
      <c r="I2853" s="1">
        <v>1476873507</v>
      </c>
      <c r="J2853" s="1">
        <v>1474281507</v>
      </c>
      <c r="K2853" s="1" t="b">
        <v>0</v>
      </c>
      <c r="L2853" s="1">
        <v>4</v>
      </c>
      <c r="M2853" s="1" t="b">
        <v>0</v>
      </c>
      <c r="N2853" s="1" t="s">
        <v>8271</v>
      </c>
      <c r="O2853" s="28">
        <f t="shared" si="441"/>
        <v>7.1556350626118068E-3</v>
      </c>
      <c r="P2853" s="29">
        <f t="shared" si="442"/>
        <v>20</v>
      </c>
      <c r="Q2853" s="9" t="str">
        <f t="shared" si="443"/>
        <v>technology</v>
      </c>
      <c r="R2853" s="26" t="str">
        <f t="shared" si="444"/>
        <v>web</v>
      </c>
      <c r="S2853" s="27">
        <f t="shared" si="440"/>
        <v>42632.443368055552</v>
      </c>
      <c r="T2853" s="5" t="str">
        <f t="shared" si="445"/>
        <v>Sep</v>
      </c>
      <c r="U2853" s="5" t="str">
        <f t="shared" si="446"/>
        <v>2016</v>
      </c>
      <c r="V2853" s="5" t="str">
        <f t="shared" si="447"/>
        <v>Oct</v>
      </c>
      <c r="W2853" s="1" t="str">
        <f t="shared" si="448"/>
        <v>2016</v>
      </c>
      <c r="X2853" s="27">
        <f t="shared" si="449"/>
        <v>42662.443368055552</v>
      </c>
    </row>
    <row r="2854" spans="1:24" ht="48" hidden="1" x14ac:dyDescent="0.2">
      <c r="A2854" s="1">
        <v>2879</v>
      </c>
      <c r="B2854" s="7" t="s">
        <v>2879</v>
      </c>
      <c r="C2854" s="7" t="s">
        <v>6989</v>
      </c>
      <c r="D2854" s="1">
        <v>11200</v>
      </c>
      <c r="E2854" s="1">
        <v>29</v>
      </c>
      <c r="F2854" s="1" t="s">
        <v>8220</v>
      </c>
      <c r="G2854" s="1" t="s">
        <v>8223</v>
      </c>
      <c r="H2854" s="1" t="s">
        <v>8245</v>
      </c>
      <c r="I2854" s="1">
        <v>1453310661</v>
      </c>
      <c r="J2854" s="1">
        <v>1450718661</v>
      </c>
      <c r="K2854" s="1" t="b">
        <v>0</v>
      </c>
      <c r="L2854" s="1">
        <v>1</v>
      </c>
      <c r="M2854" s="1" t="b">
        <v>0</v>
      </c>
      <c r="N2854" s="1" t="s">
        <v>8270</v>
      </c>
      <c r="O2854" s="28">
        <f t="shared" si="441"/>
        <v>2.5892857142857141E-3</v>
      </c>
      <c r="P2854" s="29">
        <f t="shared" si="442"/>
        <v>29</v>
      </c>
      <c r="Q2854" s="9" t="str">
        <f t="shared" si="443"/>
        <v>theater</v>
      </c>
      <c r="R2854" s="26" t="str">
        <f t="shared" si="444"/>
        <v>plays</v>
      </c>
      <c r="S2854" s="27">
        <f t="shared" si="440"/>
        <v>42359.725243055553</v>
      </c>
      <c r="T2854" s="5" t="str">
        <f t="shared" si="445"/>
        <v>Dec</v>
      </c>
      <c r="U2854" s="5" t="str">
        <f t="shared" si="446"/>
        <v>2015</v>
      </c>
      <c r="V2854" s="5" t="str">
        <f t="shared" si="447"/>
        <v>Jan</v>
      </c>
      <c r="W2854" s="1" t="str">
        <f t="shared" si="448"/>
        <v>2016</v>
      </c>
      <c r="X2854" s="27">
        <f t="shared" si="449"/>
        <v>42389.725243055553</v>
      </c>
    </row>
    <row r="2855" spans="1:24" ht="48" hidden="1" x14ac:dyDescent="0.2">
      <c r="A2855" s="1">
        <v>349</v>
      </c>
      <c r="B2855" s="7" t="s">
        <v>350</v>
      </c>
      <c r="C2855" s="7" t="s">
        <v>4459</v>
      </c>
      <c r="D2855" s="1">
        <v>11260</v>
      </c>
      <c r="E2855" s="1">
        <v>12007.18</v>
      </c>
      <c r="F2855" s="1" t="s">
        <v>8218</v>
      </c>
      <c r="G2855" s="1" t="s">
        <v>8223</v>
      </c>
      <c r="H2855" s="1" t="s">
        <v>8245</v>
      </c>
      <c r="I2855" s="1">
        <v>1487937508</v>
      </c>
      <c r="J2855" s="1">
        <v>1485345508</v>
      </c>
      <c r="K2855" s="1" t="b">
        <v>1</v>
      </c>
      <c r="L2855" s="1">
        <v>167</v>
      </c>
      <c r="M2855" s="1" t="b">
        <v>1</v>
      </c>
      <c r="N2855" s="1" t="s">
        <v>8268</v>
      </c>
      <c r="O2855" s="28">
        <f t="shared" si="441"/>
        <v>1.0663570159857905</v>
      </c>
      <c r="P2855" s="29">
        <f t="shared" si="442"/>
        <v>71.899281437125751</v>
      </c>
      <c r="Q2855" s="9" t="str">
        <f t="shared" si="443"/>
        <v>film &amp; video</v>
      </c>
      <c r="R2855" s="26" t="str">
        <f t="shared" si="444"/>
        <v>documentary</v>
      </c>
      <c r="S2855" s="27">
        <f t="shared" si="440"/>
        <v>42760.498935185184</v>
      </c>
      <c r="T2855" s="5" t="str">
        <f t="shared" si="445"/>
        <v>Jan</v>
      </c>
      <c r="U2855" s="5" t="str">
        <f t="shared" si="446"/>
        <v>2017</v>
      </c>
      <c r="V2855" s="5" t="str">
        <f t="shared" si="447"/>
        <v>Feb</v>
      </c>
      <c r="W2855" s="1" t="str">
        <f t="shared" si="448"/>
        <v>2017</v>
      </c>
      <c r="X2855" s="27">
        <f t="shared" si="449"/>
        <v>42790.498935185184</v>
      </c>
    </row>
    <row r="2856" spans="1:24" ht="48" hidden="1" x14ac:dyDescent="0.2">
      <c r="A2856" s="1">
        <v>1309</v>
      </c>
      <c r="B2856" s="7" t="s">
        <v>1310</v>
      </c>
      <c r="C2856" s="7" t="s">
        <v>5419</v>
      </c>
      <c r="D2856" s="1">
        <v>11500</v>
      </c>
      <c r="E2856" s="1">
        <v>12879</v>
      </c>
      <c r="F2856" s="1" t="s">
        <v>8219</v>
      </c>
      <c r="G2856" s="1" t="s">
        <v>8223</v>
      </c>
      <c r="H2856" s="1" t="s">
        <v>8245</v>
      </c>
      <c r="I2856" s="1">
        <v>1444943468</v>
      </c>
      <c r="J2856" s="1">
        <v>1441919468</v>
      </c>
      <c r="K2856" s="1" t="b">
        <v>0</v>
      </c>
      <c r="L2856" s="1">
        <v>35</v>
      </c>
      <c r="M2856" s="1" t="b">
        <v>0</v>
      </c>
      <c r="N2856" s="1" t="s">
        <v>8272</v>
      </c>
      <c r="O2856" s="28">
        <f t="shared" si="441"/>
        <v>1.1199130434782609</v>
      </c>
      <c r="P2856" s="29">
        <f t="shared" si="442"/>
        <v>367.97142857142859</v>
      </c>
      <c r="Q2856" s="9" t="str">
        <f t="shared" si="443"/>
        <v>technology</v>
      </c>
      <c r="R2856" s="26" t="str">
        <f t="shared" si="444"/>
        <v>wearables</v>
      </c>
      <c r="S2856" s="27">
        <f t="shared" si="440"/>
        <v>42257.882731481484</v>
      </c>
      <c r="T2856" s="5" t="str">
        <f t="shared" si="445"/>
        <v>Sep</v>
      </c>
      <c r="U2856" s="5" t="str">
        <f t="shared" si="446"/>
        <v>2015</v>
      </c>
      <c r="V2856" s="5" t="str">
        <f t="shared" si="447"/>
        <v>Oct</v>
      </c>
      <c r="W2856" s="1" t="str">
        <f t="shared" si="448"/>
        <v>2015</v>
      </c>
      <c r="X2856" s="27">
        <f t="shared" si="449"/>
        <v>42292.882731481484</v>
      </c>
    </row>
    <row r="2857" spans="1:24" ht="48" hidden="1" x14ac:dyDescent="0.2">
      <c r="A2857" s="1">
        <v>2635</v>
      </c>
      <c r="B2857" s="7" t="s">
        <v>2635</v>
      </c>
      <c r="C2857" s="7" t="s">
        <v>6745</v>
      </c>
      <c r="D2857" s="1">
        <v>11500</v>
      </c>
      <c r="E2857" s="1">
        <v>11500</v>
      </c>
      <c r="F2857" s="1" t="s">
        <v>8218</v>
      </c>
      <c r="G2857" s="1" t="s">
        <v>8228</v>
      </c>
      <c r="H2857" s="1" t="s">
        <v>8250</v>
      </c>
      <c r="I2857" s="1">
        <v>1425937761</v>
      </c>
      <c r="J2857" s="1">
        <v>1422917361</v>
      </c>
      <c r="K2857" s="1" t="b">
        <v>0</v>
      </c>
      <c r="L2857" s="1">
        <v>84</v>
      </c>
      <c r="M2857" s="1" t="b">
        <v>1</v>
      </c>
      <c r="N2857" s="1" t="s">
        <v>8300</v>
      </c>
      <c r="O2857" s="28">
        <f t="shared" si="441"/>
        <v>1</v>
      </c>
      <c r="P2857" s="29">
        <f t="shared" si="442"/>
        <v>136.9047619047619</v>
      </c>
      <c r="Q2857" s="9" t="str">
        <f t="shared" si="443"/>
        <v>technology</v>
      </c>
      <c r="R2857" s="26" t="str">
        <f t="shared" si="444"/>
        <v>space exploration</v>
      </c>
      <c r="S2857" s="27">
        <f t="shared" si="440"/>
        <v>42037.950937500005</v>
      </c>
      <c r="T2857" s="5" t="str">
        <f t="shared" si="445"/>
        <v>Feb</v>
      </c>
      <c r="U2857" s="5" t="str">
        <f t="shared" si="446"/>
        <v>2015</v>
      </c>
      <c r="V2857" s="5" t="str">
        <f t="shared" si="447"/>
        <v>Mar</v>
      </c>
      <c r="W2857" s="1" t="str">
        <f t="shared" si="448"/>
        <v>2015</v>
      </c>
      <c r="X2857" s="27">
        <f t="shared" si="449"/>
        <v>42072.909270833334</v>
      </c>
    </row>
    <row r="2858" spans="1:24" ht="48" hidden="1" x14ac:dyDescent="0.2">
      <c r="A2858" s="1">
        <v>3923</v>
      </c>
      <c r="B2858" s="7" t="s">
        <v>3920</v>
      </c>
      <c r="C2858" s="7" t="s">
        <v>8031</v>
      </c>
      <c r="D2858" s="1">
        <v>11500</v>
      </c>
      <c r="E2858" s="1">
        <v>1384</v>
      </c>
      <c r="F2858" s="1" t="s">
        <v>8220</v>
      </c>
      <c r="G2858" s="1" t="s">
        <v>8224</v>
      </c>
      <c r="H2858" s="1" t="s">
        <v>8246</v>
      </c>
      <c r="I2858" s="1">
        <v>1428622271</v>
      </c>
      <c r="J2858" s="1">
        <v>1426203071</v>
      </c>
      <c r="K2858" s="1" t="b">
        <v>0</v>
      </c>
      <c r="L2858" s="1">
        <v>17</v>
      </c>
      <c r="M2858" s="1" t="b">
        <v>0</v>
      </c>
      <c r="N2858" s="1" t="s">
        <v>8270</v>
      </c>
      <c r="O2858" s="28">
        <f t="shared" si="441"/>
        <v>0.12034782608695652</v>
      </c>
      <c r="P2858" s="29">
        <f t="shared" si="442"/>
        <v>81.411764705882348</v>
      </c>
      <c r="Q2858" s="9" t="str">
        <f t="shared" si="443"/>
        <v>theater</v>
      </c>
      <c r="R2858" s="26" t="str">
        <f t="shared" si="444"/>
        <v>plays</v>
      </c>
      <c r="S2858" s="27">
        <f t="shared" si="440"/>
        <v>42075.979988425926</v>
      </c>
      <c r="T2858" s="5" t="str">
        <f t="shared" si="445"/>
        <v>Mar</v>
      </c>
      <c r="U2858" s="5" t="str">
        <f t="shared" si="446"/>
        <v>2015</v>
      </c>
      <c r="V2858" s="5" t="str">
        <f t="shared" si="447"/>
        <v>Apr</v>
      </c>
      <c r="W2858" s="1" t="str">
        <f t="shared" si="448"/>
        <v>2015</v>
      </c>
      <c r="X2858" s="27">
        <f t="shared" si="449"/>
        <v>42103.979988425926</v>
      </c>
    </row>
    <row r="2859" spans="1:24" ht="80" hidden="1" x14ac:dyDescent="0.2">
      <c r="A2859" s="1">
        <v>3316</v>
      </c>
      <c r="B2859" s="7" t="s">
        <v>3316</v>
      </c>
      <c r="C2859" s="7" t="s">
        <v>7426</v>
      </c>
      <c r="D2859" s="1">
        <v>11737</v>
      </c>
      <c r="E2859" s="1">
        <v>11747.18</v>
      </c>
      <c r="F2859" s="1" t="s">
        <v>8218</v>
      </c>
      <c r="G2859" s="1" t="s">
        <v>8223</v>
      </c>
      <c r="H2859" s="1" t="s">
        <v>8245</v>
      </c>
      <c r="I2859" s="1">
        <v>1407506040</v>
      </c>
      <c r="J2859" s="1">
        <v>1404680075</v>
      </c>
      <c r="K2859" s="1" t="b">
        <v>0</v>
      </c>
      <c r="L2859" s="1">
        <v>125</v>
      </c>
      <c r="M2859" s="1" t="b">
        <v>1</v>
      </c>
      <c r="N2859" s="1" t="s">
        <v>8270</v>
      </c>
      <c r="O2859" s="28">
        <f t="shared" si="441"/>
        <v>1.0008673425918038</v>
      </c>
      <c r="P2859" s="29">
        <f t="shared" si="442"/>
        <v>93.977440000000001</v>
      </c>
      <c r="Q2859" s="9" t="str">
        <f t="shared" si="443"/>
        <v>theater</v>
      </c>
      <c r="R2859" s="26" t="str">
        <f t="shared" si="444"/>
        <v>plays</v>
      </c>
      <c r="S2859" s="27">
        <f t="shared" si="440"/>
        <v>41826.871238425927</v>
      </c>
      <c r="T2859" s="5" t="str">
        <f t="shared" si="445"/>
        <v>Jul</v>
      </c>
      <c r="U2859" s="5" t="str">
        <f t="shared" si="446"/>
        <v>2014</v>
      </c>
      <c r="V2859" s="5" t="str">
        <f t="shared" si="447"/>
        <v>Aug</v>
      </c>
      <c r="W2859" s="1" t="str">
        <f t="shared" si="448"/>
        <v>2014</v>
      </c>
      <c r="X2859" s="27">
        <f t="shared" si="449"/>
        <v>41859.57916666667</v>
      </c>
    </row>
    <row r="2860" spans="1:24" ht="48" hidden="1" x14ac:dyDescent="0.2">
      <c r="A2860" s="1">
        <v>630</v>
      </c>
      <c r="B2860" s="7" t="s">
        <v>631</v>
      </c>
      <c r="C2860" s="7" t="s">
        <v>4740</v>
      </c>
      <c r="D2860" s="1">
        <v>11999</v>
      </c>
      <c r="E2860" s="1">
        <v>10</v>
      </c>
      <c r="F2860" s="1" t="s">
        <v>8219</v>
      </c>
      <c r="G2860" s="1" t="s">
        <v>8223</v>
      </c>
      <c r="H2860" s="1" t="s">
        <v>8245</v>
      </c>
      <c r="I2860" s="1">
        <v>1441516200</v>
      </c>
      <c r="J2860" s="1">
        <v>1438959121</v>
      </c>
      <c r="K2860" s="1" t="b">
        <v>0</v>
      </c>
      <c r="L2860" s="1">
        <v>1</v>
      </c>
      <c r="M2860" s="1" t="b">
        <v>0</v>
      </c>
      <c r="N2860" s="1" t="s">
        <v>8271</v>
      </c>
      <c r="O2860" s="28">
        <f t="shared" si="441"/>
        <v>8.3340278356529708E-4</v>
      </c>
      <c r="P2860" s="29">
        <f t="shared" si="442"/>
        <v>10</v>
      </c>
      <c r="Q2860" s="9" t="str">
        <f t="shared" si="443"/>
        <v>technology</v>
      </c>
      <c r="R2860" s="26" t="str">
        <f t="shared" si="444"/>
        <v>web</v>
      </c>
      <c r="S2860" s="27">
        <f t="shared" si="440"/>
        <v>42223.619456018518</v>
      </c>
      <c r="T2860" s="5" t="str">
        <f t="shared" si="445"/>
        <v>Aug</v>
      </c>
      <c r="U2860" s="5" t="str">
        <f t="shared" si="446"/>
        <v>2015</v>
      </c>
      <c r="V2860" s="5" t="str">
        <f t="shared" si="447"/>
        <v>Sep</v>
      </c>
      <c r="W2860" s="1" t="str">
        <f t="shared" si="448"/>
        <v>2015</v>
      </c>
      <c r="X2860" s="27">
        <f t="shared" si="449"/>
        <v>42253.215277777781</v>
      </c>
    </row>
    <row r="2861" spans="1:24" ht="48" hidden="1" x14ac:dyDescent="0.2">
      <c r="A2861" s="1">
        <v>16</v>
      </c>
      <c r="B2861" s="7" t="s">
        <v>18</v>
      </c>
      <c r="C2861" s="7" t="s">
        <v>4127</v>
      </c>
      <c r="D2861" s="1">
        <v>12000</v>
      </c>
      <c r="E2861" s="1">
        <v>12029</v>
      </c>
      <c r="F2861" s="1" t="s">
        <v>8218</v>
      </c>
      <c r="G2861" s="1" t="s">
        <v>8223</v>
      </c>
      <c r="H2861" s="1" t="s">
        <v>8245</v>
      </c>
      <c r="I2861" s="1">
        <v>1402896600</v>
      </c>
      <c r="J2861" s="1">
        <v>1398971211</v>
      </c>
      <c r="K2861" s="1" t="b">
        <v>0</v>
      </c>
      <c r="L2861" s="1">
        <v>70</v>
      </c>
      <c r="M2861" s="1" t="b">
        <v>1</v>
      </c>
      <c r="N2861" s="1" t="s">
        <v>8264</v>
      </c>
      <c r="O2861" s="28">
        <f t="shared" si="441"/>
        <v>1.0024166666666667</v>
      </c>
      <c r="P2861" s="29">
        <f t="shared" si="442"/>
        <v>171.84285714285716</v>
      </c>
      <c r="Q2861" s="9" t="str">
        <f t="shared" si="443"/>
        <v>film &amp; video</v>
      </c>
      <c r="R2861" s="26" t="str">
        <f t="shared" si="444"/>
        <v>television</v>
      </c>
      <c r="S2861" s="27">
        <f t="shared" si="440"/>
        <v>41760.796423611115</v>
      </c>
      <c r="T2861" s="5" t="str">
        <f t="shared" si="445"/>
        <v>May</v>
      </c>
      <c r="U2861" s="5" t="str">
        <f t="shared" si="446"/>
        <v>2014</v>
      </c>
      <c r="V2861" s="5" t="str">
        <f t="shared" si="447"/>
        <v>Jun</v>
      </c>
      <c r="W2861" s="1" t="str">
        <f t="shared" si="448"/>
        <v>2014</v>
      </c>
      <c r="X2861" s="27">
        <f t="shared" si="449"/>
        <v>41806.229166666664</v>
      </c>
    </row>
    <row r="2862" spans="1:24" ht="32" hidden="1" x14ac:dyDescent="0.2">
      <c r="A2862" s="1">
        <v>28</v>
      </c>
      <c r="B2862" s="7" t="s">
        <v>30</v>
      </c>
      <c r="C2862" s="7" t="s">
        <v>4139</v>
      </c>
      <c r="D2862" s="1">
        <v>12000</v>
      </c>
      <c r="E2862" s="1">
        <v>12042</v>
      </c>
      <c r="F2862" s="1" t="s">
        <v>8218</v>
      </c>
      <c r="G2862" s="1" t="s">
        <v>8223</v>
      </c>
      <c r="H2862" s="1" t="s">
        <v>8245</v>
      </c>
      <c r="I2862" s="1">
        <v>1450307284</v>
      </c>
      <c r="J2862" s="1">
        <v>1447715284</v>
      </c>
      <c r="K2862" s="1" t="b">
        <v>0</v>
      </c>
      <c r="L2862" s="1">
        <v>71</v>
      </c>
      <c r="M2862" s="1" t="b">
        <v>1</v>
      </c>
      <c r="N2862" s="1" t="s">
        <v>8264</v>
      </c>
      <c r="O2862" s="28">
        <f t="shared" si="441"/>
        <v>1.0035000000000001</v>
      </c>
      <c r="P2862" s="29">
        <f t="shared" si="442"/>
        <v>169.6056338028169</v>
      </c>
      <c r="Q2862" s="9" t="str">
        <f t="shared" si="443"/>
        <v>film &amp; video</v>
      </c>
      <c r="R2862" s="26" t="str">
        <f t="shared" si="444"/>
        <v>television</v>
      </c>
      <c r="S2862" s="27">
        <f t="shared" si="440"/>
        <v>42324.96393518518</v>
      </c>
      <c r="T2862" s="5" t="str">
        <f t="shared" si="445"/>
        <v>Nov</v>
      </c>
      <c r="U2862" s="5" t="str">
        <f t="shared" si="446"/>
        <v>2015</v>
      </c>
      <c r="V2862" s="5" t="str">
        <f t="shared" si="447"/>
        <v>Dec</v>
      </c>
      <c r="W2862" s="1" t="str">
        <f t="shared" si="448"/>
        <v>2015</v>
      </c>
      <c r="X2862" s="27">
        <f t="shared" si="449"/>
        <v>42354.96393518518</v>
      </c>
    </row>
    <row r="2863" spans="1:24" ht="16" hidden="1" x14ac:dyDescent="0.2">
      <c r="A2863" s="1">
        <v>49</v>
      </c>
      <c r="B2863" s="7" t="s">
        <v>51</v>
      </c>
      <c r="C2863" s="7" t="s">
        <v>4160</v>
      </c>
      <c r="D2863" s="1">
        <v>12000</v>
      </c>
      <c r="E2863" s="1">
        <v>12000</v>
      </c>
      <c r="F2863" s="1" t="s">
        <v>8218</v>
      </c>
      <c r="G2863" s="1" t="s">
        <v>8223</v>
      </c>
      <c r="H2863" s="1" t="s">
        <v>8245</v>
      </c>
      <c r="I2863" s="1">
        <v>1445660045</v>
      </c>
      <c r="J2863" s="1">
        <v>1443068045</v>
      </c>
      <c r="K2863" s="1" t="b">
        <v>0</v>
      </c>
      <c r="L2863" s="1">
        <v>87</v>
      </c>
      <c r="M2863" s="1" t="b">
        <v>1</v>
      </c>
      <c r="N2863" s="1" t="s">
        <v>8264</v>
      </c>
      <c r="O2863" s="28">
        <f t="shared" si="441"/>
        <v>1</v>
      </c>
      <c r="P2863" s="29">
        <f t="shared" si="442"/>
        <v>137.93103448275863</v>
      </c>
      <c r="Q2863" s="9" t="str">
        <f t="shared" si="443"/>
        <v>film &amp; video</v>
      </c>
      <c r="R2863" s="26" t="str">
        <f t="shared" si="444"/>
        <v>television</v>
      </c>
      <c r="S2863" s="27">
        <f t="shared" si="440"/>
        <v>42271.176446759258</v>
      </c>
      <c r="T2863" s="5" t="str">
        <f t="shared" si="445"/>
        <v>Sep</v>
      </c>
      <c r="U2863" s="5" t="str">
        <f t="shared" si="446"/>
        <v>2015</v>
      </c>
      <c r="V2863" s="5" t="str">
        <f t="shared" si="447"/>
        <v>Oct</v>
      </c>
      <c r="W2863" s="1" t="str">
        <f t="shared" si="448"/>
        <v>2015</v>
      </c>
      <c r="X2863" s="27">
        <f t="shared" si="449"/>
        <v>42301.176446759258</v>
      </c>
    </row>
    <row r="2864" spans="1:24" ht="48" hidden="1" x14ac:dyDescent="0.2">
      <c r="A2864" s="1">
        <v>80</v>
      </c>
      <c r="B2864" s="7" t="s">
        <v>82</v>
      </c>
      <c r="C2864" s="7" t="s">
        <v>4191</v>
      </c>
      <c r="D2864" s="1">
        <v>12000</v>
      </c>
      <c r="E2864" s="1">
        <v>12870</v>
      </c>
      <c r="F2864" s="1" t="s">
        <v>8218</v>
      </c>
      <c r="G2864" s="1" t="s">
        <v>8223</v>
      </c>
      <c r="H2864" s="1" t="s">
        <v>8245</v>
      </c>
      <c r="I2864" s="1">
        <v>1386640856</v>
      </c>
      <c r="J2864" s="1">
        <v>1383616856</v>
      </c>
      <c r="K2864" s="1" t="b">
        <v>0</v>
      </c>
      <c r="L2864" s="1">
        <v>47</v>
      </c>
      <c r="M2864" s="1" t="b">
        <v>1</v>
      </c>
      <c r="N2864" s="1" t="s">
        <v>8265</v>
      </c>
      <c r="O2864" s="28">
        <f t="shared" si="441"/>
        <v>1.0725</v>
      </c>
      <c r="P2864" s="29">
        <f t="shared" si="442"/>
        <v>273.82978723404256</v>
      </c>
      <c r="Q2864" s="9" t="str">
        <f t="shared" si="443"/>
        <v>film &amp; video</v>
      </c>
      <c r="R2864" s="26" t="str">
        <f t="shared" si="444"/>
        <v>shorts</v>
      </c>
      <c r="S2864" s="27">
        <f t="shared" ref="S2864:S2927" si="450">(((J2864/60)/60)/24)+DATE(1970,1,1)</f>
        <v>41583.083981481483</v>
      </c>
      <c r="T2864" s="5" t="str">
        <f t="shared" si="445"/>
        <v>Nov</v>
      </c>
      <c r="U2864" s="5" t="str">
        <f t="shared" si="446"/>
        <v>2013</v>
      </c>
      <c r="V2864" s="5" t="str">
        <f t="shared" si="447"/>
        <v>Dec</v>
      </c>
      <c r="W2864" s="1" t="str">
        <f t="shared" si="448"/>
        <v>2013</v>
      </c>
      <c r="X2864" s="27">
        <f t="shared" si="449"/>
        <v>41618.083981481483</v>
      </c>
    </row>
    <row r="2865" spans="1:24" ht="48" hidden="1" x14ac:dyDescent="0.2">
      <c r="A2865" s="1">
        <v>141</v>
      </c>
      <c r="B2865" s="7" t="s">
        <v>143</v>
      </c>
      <c r="C2865" s="7" t="s">
        <v>4251</v>
      </c>
      <c r="D2865" s="1">
        <v>12000</v>
      </c>
      <c r="E2865" s="1">
        <v>1293</v>
      </c>
      <c r="F2865" s="1" t="s">
        <v>8219</v>
      </c>
      <c r="G2865" s="1" t="s">
        <v>8223</v>
      </c>
      <c r="H2865" s="1" t="s">
        <v>8245</v>
      </c>
      <c r="I2865" s="1">
        <v>1433043623</v>
      </c>
      <c r="J2865" s="1">
        <v>1429155623</v>
      </c>
      <c r="K2865" s="1" t="b">
        <v>0</v>
      </c>
      <c r="L2865" s="1">
        <v>28</v>
      </c>
      <c r="M2865" s="1" t="b">
        <v>0</v>
      </c>
      <c r="N2865" s="1" t="s">
        <v>8266</v>
      </c>
      <c r="O2865" s="28">
        <f t="shared" si="441"/>
        <v>0.10775</v>
      </c>
      <c r="P2865" s="29">
        <f t="shared" si="442"/>
        <v>46.178571428571431</v>
      </c>
      <c r="Q2865" s="9" t="str">
        <f t="shared" si="443"/>
        <v>film &amp; video</v>
      </c>
      <c r="R2865" s="26" t="str">
        <f t="shared" si="444"/>
        <v>science fiction</v>
      </c>
      <c r="S2865" s="27">
        <f t="shared" si="450"/>
        <v>42110.153043981481</v>
      </c>
      <c r="T2865" s="5" t="str">
        <f t="shared" si="445"/>
        <v>Apr</v>
      </c>
      <c r="U2865" s="5" t="str">
        <f t="shared" si="446"/>
        <v>2015</v>
      </c>
      <c r="V2865" s="5" t="str">
        <f t="shared" si="447"/>
        <v>May</v>
      </c>
      <c r="W2865" s="1" t="str">
        <f t="shared" si="448"/>
        <v>2015</v>
      </c>
      <c r="X2865" s="27">
        <f t="shared" si="449"/>
        <v>42155.153043981481</v>
      </c>
    </row>
    <row r="2866" spans="1:24" ht="16" hidden="1" x14ac:dyDescent="0.2">
      <c r="A2866" s="1">
        <v>190</v>
      </c>
      <c r="B2866" s="7" t="s">
        <v>192</v>
      </c>
      <c r="C2866" s="7" t="s">
        <v>4300</v>
      </c>
      <c r="D2866" s="1">
        <v>12000</v>
      </c>
      <c r="E2866" s="1">
        <v>50</v>
      </c>
      <c r="F2866" s="1" t="s">
        <v>8220</v>
      </c>
      <c r="G2866" s="1" t="s">
        <v>8223</v>
      </c>
      <c r="H2866" s="1" t="s">
        <v>8245</v>
      </c>
      <c r="I2866" s="1">
        <v>1466091446</v>
      </c>
      <c r="J2866" s="1">
        <v>1465227446</v>
      </c>
      <c r="K2866" s="1" t="b">
        <v>0</v>
      </c>
      <c r="L2866" s="1">
        <v>1</v>
      </c>
      <c r="M2866" s="1" t="b">
        <v>0</v>
      </c>
      <c r="N2866" s="1" t="s">
        <v>8267</v>
      </c>
      <c r="O2866" s="28">
        <f t="shared" si="441"/>
        <v>4.1666666666666666E-3</v>
      </c>
      <c r="P2866" s="29">
        <f t="shared" si="442"/>
        <v>50</v>
      </c>
      <c r="Q2866" s="9" t="str">
        <f t="shared" si="443"/>
        <v>film &amp; video</v>
      </c>
      <c r="R2866" s="26" t="str">
        <f t="shared" si="444"/>
        <v>drama</v>
      </c>
      <c r="S2866" s="27">
        <f t="shared" si="450"/>
        <v>42527.650995370372</v>
      </c>
      <c r="T2866" s="5" t="str">
        <f t="shared" si="445"/>
        <v>Jun</v>
      </c>
      <c r="U2866" s="5" t="str">
        <f t="shared" si="446"/>
        <v>2016</v>
      </c>
      <c r="V2866" s="5" t="str">
        <f t="shared" si="447"/>
        <v>Jun</v>
      </c>
      <c r="W2866" s="1" t="str">
        <f t="shared" si="448"/>
        <v>2016</v>
      </c>
      <c r="X2866" s="27">
        <f t="shared" si="449"/>
        <v>42537.650995370372</v>
      </c>
    </row>
    <row r="2867" spans="1:24" ht="48" hidden="1" x14ac:dyDescent="0.2">
      <c r="A2867" s="1">
        <v>210</v>
      </c>
      <c r="B2867" s="7" t="s">
        <v>212</v>
      </c>
      <c r="C2867" s="7" t="s">
        <v>4320</v>
      </c>
      <c r="D2867" s="1">
        <v>12000</v>
      </c>
      <c r="E2867" s="1">
        <v>3030</v>
      </c>
      <c r="F2867" s="1" t="s">
        <v>8220</v>
      </c>
      <c r="G2867" s="1" t="s">
        <v>8223</v>
      </c>
      <c r="H2867" s="1" t="s">
        <v>8245</v>
      </c>
      <c r="I2867" s="1">
        <v>1443675600</v>
      </c>
      <c r="J2867" s="1">
        <v>1441157592</v>
      </c>
      <c r="K2867" s="1" t="b">
        <v>0</v>
      </c>
      <c r="L2867" s="1">
        <v>33</v>
      </c>
      <c r="M2867" s="1" t="b">
        <v>0</v>
      </c>
      <c r="N2867" s="1" t="s">
        <v>8267</v>
      </c>
      <c r="O2867" s="28">
        <f t="shared" si="441"/>
        <v>0.2525</v>
      </c>
      <c r="P2867" s="29">
        <f t="shared" si="442"/>
        <v>91.818181818181813</v>
      </c>
      <c r="Q2867" s="9" t="str">
        <f t="shared" si="443"/>
        <v>film &amp; video</v>
      </c>
      <c r="R2867" s="26" t="str">
        <f t="shared" si="444"/>
        <v>drama</v>
      </c>
      <c r="S2867" s="27">
        <f t="shared" si="450"/>
        <v>42249.064722222218</v>
      </c>
      <c r="T2867" s="5" t="str">
        <f t="shared" si="445"/>
        <v>Sep</v>
      </c>
      <c r="U2867" s="5" t="str">
        <f t="shared" si="446"/>
        <v>2015</v>
      </c>
      <c r="V2867" s="5" t="str">
        <f t="shared" si="447"/>
        <v>Oct</v>
      </c>
      <c r="W2867" s="1" t="str">
        <f t="shared" si="448"/>
        <v>2015</v>
      </c>
      <c r="X2867" s="27">
        <f t="shared" si="449"/>
        <v>42278.208333333328</v>
      </c>
    </row>
    <row r="2868" spans="1:24" ht="48" hidden="1" x14ac:dyDescent="0.2">
      <c r="A2868" s="1">
        <v>308</v>
      </c>
      <c r="B2868" s="7" t="s">
        <v>309</v>
      </c>
      <c r="C2868" s="7" t="s">
        <v>4418</v>
      </c>
      <c r="D2868" s="1">
        <v>12000</v>
      </c>
      <c r="E2868" s="1">
        <v>12668</v>
      </c>
      <c r="F2868" s="1" t="s">
        <v>8218</v>
      </c>
      <c r="G2868" s="1" t="s">
        <v>8223</v>
      </c>
      <c r="H2868" s="1" t="s">
        <v>8245</v>
      </c>
      <c r="I2868" s="1">
        <v>1299775210</v>
      </c>
      <c r="J2868" s="1">
        <v>1295887210</v>
      </c>
      <c r="K2868" s="1" t="b">
        <v>1</v>
      </c>
      <c r="L2868" s="1">
        <v>202</v>
      </c>
      <c r="M2868" s="1" t="b">
        <v>1</v>
      </c>
      <c r="N2868" s="1" t="s">
        <v>8268</v>
      </c>
      <c r="O2868" s="28">
        <f t="shared" si="441"/>
        <v>1.0556666666666668</v>
      </c>
      <c r="P2868" s="29">
        <f t="shared" si="442"/>
        <v>62.712871287128714</v>
      </c>
      <c r="Q2868" s="9" t="str">
        <f t="shared" si="443"/>
        <v>film &amp; video</v>
      </c>
      <c r="R2868" s="26" t="str">
        <f t="shared" si="444"/>
        <v>documentary</v>
      </c>
      <c r="S2868" s="27">
        <f t="shared" si="450"/>
        <v>40567.694560185184</v>
      </c>
      <c r="T2868" s="5" t="str">
        <f t="shared" si="445"/>
        <v>Jan</v>
      </c>
      <c r="U2868" s="5" t="str">
        <f t="shared" si="446"/>
        <v>2011</v>
      </c>
      <c r="V2868" s="5" t="str">
        <f t="shared" si="447"/>
        <v>Mar</v>
      </c>
      <c r="W2868" s="1" t="str">
        <f t="shared" si="448"/>
        <v>2011</v>
      </c>
      <c r="X2868" s="27">
        <f t="shared" si="449"/>
        <v>40612.694560185184</v>
      </c>
    </row>
    <row r="2869" spans="1:24" ht="48" hidden="1" x14ac:dyDescent="0.2">
      <c r="A2869" s="1">
        <v>360</v>
      </c>
      <c r="B2869" s="7" t="s">
        <v>361</v>
      </c>
      <c r="C2869" s="7" t="s">
        <v>4470</v>
      </c>
      <c r="D2869" s="1">
        <v>12000</v>
      </c>
      <c r="E2869" s="1">
        <v>12165</v>
      </c>
      <c r="F2869" s="1" t="s">
        <v>8218</v>
      </c>
      <c r="G2869" s="1" t="s">
        <v>8223</v>
      </c>
      <c r="H2869" s="1" t="s">
        <v>8245</v>
      </c>
      <c r="I2869" s="1">
        <v>1437621060</v>
      </c>
      <c r="J2869" s="1">
        <v>1433799180</v>
      </c>
      <c r="K2869" s="1" t="b">
        <v>0</v>
      </c>
      <c r="L2869" s="1">
        <v>87</v>
      </c>
      <c r="M2869" s="1" t="b">
        <v>1</v>
      </c>
      <c r="N2869" s="1" t="s">
        <v>8268</v>
      </c>
      <c r="O2869" s="28">
        <f t="shared" si="441"/>
        <v>1.0137499999999999</v>
      </c>
      <c r="P2869" s="29">
        <f t="shared" si="442"/>
        <v>139.82758620689654</v>
      </c>
      <c r="Q2869" s="9" t="str">
        <f t="shared" si="443"/>
        <v>film &amp; video</v>
      </c>
      <c r="R2869" s="26" t="str">
        <f t="shared" si="444"/>
        <v>documentary</v>
      </c>
      <c r="S2869" s="27">
        <f t="shared" si="450"/>
        <v>42163.897916666669</v>
      </c>
      <c r="T2869" s="5" t="str">
        <f t="shared" si="445"/>
        <v>Jun</v>
      </c>
      <c r="U2869" s="5" t="str">
        <f t="shared" si="446"/>
        <v>2015</v>
      </c>
      <c r="V2869" s="5" t="str">
        <f t="shared" si="447"/>
        <v>Jul</v>
      </c>
      <c r="W2869" s="1" t="str">
        <f t="shared" si="448"/>
        <v>2015</v>
      </c>
      <c r="X2869" s="27">
        <f t="shared" si="449"/>
        <v>42208.132638888885</v>
      </c>
    </row>
    <row r="2870" spans="1:24" ht="48" hidden="1" x14ac:dyDescent="0.2">
      <c r="A2870" s="1">
        <v>377</v>
      </c>
      <c r="B2870" s="7" t="s">
        <v>378</v>
      </c>
      <c r="C2870" s="7" t="s">
        <v>4487</v>
      </c>
      <c r="D2870" s="1">
        <v>12000</v>
      </c>
      <c r="E2870" s="1">
        <v>13728</v>
      </c>
      <c r="F2870" s="1" t="s">
        <v>8218</v>
      </c>
      <c r="G2870" s="1" t="s">
        <v>8223</v>
      </c>
      <c r="H2870" s="1" t="s">
        <v>8245</v>
      </c>
      <c r="I2870" s="1">
        <v>1447484460</v>
      </c>
      <c r="J2870" s="1">
        <v>1444888868</v>
      </c>
      <c r="K2870" s="1" t="b">
        <v>0</v>
      </c>
      <c r="L2870" s="1">
        <v>133</v>
      </c>
      <c r="M2870" s="1" t="b">
        <v>1</v>
      </c>
      <c r="N2870" s="1" t="s">
        <v>8268</v>
      </c>
      <c r="O2870" s="28">
        <f t="shared" si="441"/>
        <v>1.1439999999999999</v>
      </c>
      <c r="P2870" s="29">
        <f t="shared" si="442"/>
        <v>103.21804511278195</v>
      </c>
      <c r="Q2870" s="9" t="str">
        <f t="shared" si="443"/>
        <v>film &amp; video</v>
      </c>
      <c r="R2870" s="26" t="str">
        <f t="shared" si="444"/>
        <v>documentary</v>
      </c>
      <c r="S2870" s="27">
        <f t="shared" si="450"/>
        <v>42292.250787037032</v>
      </c>
      <c r="T2870" s="5" t="str">
        <f t="shared" si="445"/>
        <v>Oct</v>
      </c>
      <c r="U2870" s="5" t="str">
        <f t="shared" si="446"/>
        <v>2015</v>
      </c>
      <c r="V2870" s="5" t="str">
        <f t="shared" si="447"/>
        <v>Nov</v>
      </c>
      <c r="W2870" s="1" t="str">
        <f t="shared" si="448"/>
        <v>2015</v>
      </c>
      <c r="X2870" s="27">
        <f t="shared" si="449"/>
        <v>42322.292361111111</v>
      </c>
    </row>
    <row r="2871" spans="1:24" ht="32" hidden="1" x14ac:dyDescent="0.2">
      <c r="A2871" s="1">
        <v>428</v>
      </c>
      <c r="B2871" s="7" t="s">
        <v>429</v>
      </c>
      <c r="C2871" s="7" t="s">
        <v>4538</v>
      </c>
      <c r="D2871" s="1">
        <v>12000</v>
      </c>
      <c r="E2871" s="1">
        <v>676</v>
      </c>
      <c r="F2871" s="1" t="s">
        <v>8220</v>
      </c>
      <c r="G2871" s="1" t="s">
        <v>8223</v>
      </c>
      <c r="H2871" s="1" t="s">
        <v>8245</v>
      </c>
      <c r="I2871" s="1">
        <v>1402956000</v>
      </c>
      <c r="J2871" s="1">
        <v>1400523845</v>
      </c>
      <c r="K2871" s="1" t="b">
        <v>0</v>
      </c>
      <c r="L2871" s="1">
        <v>13</v>
      </c>
      <c r="M2871" s="1" t="b">
        <v>0</v>
      </c>
      <c r="N2871" s="1" t="s">
        <v>8269</v>
      </c>
      <c r="O2871" s="28">
        <f t="shared" si="441"/>
        <v>5.6333333333333332E-2</v>
      </c>
      <c r="P2871" s="29">
        <f t="shared" si="442"/>
        <v>52</v>
      </c>
      <c r="Q2871" s="9" t="str">
        <f t="shared" si="443"/>
        <v>film &amp; video</v>
      </c>
      <c r="R2871" s="26" t="str">
        <f t="shared" si="444"/>
        <v>animation</v>
      </c>
      <c r="S2871" s="27">
        <f t="shared" si="450"/>
        <v>41778.766724537039</v>
      </c>
      <c r="T2871" s="5" t="str">
        <f t="shared" si="445"/>
        <v>May</v>
      </c>
      <c r="U2871" s="5" t="str">
        <f t="shared" si="446"/>
        <v>2014</v>
      </c>
      <c r="V2871" s="5" t="str">
        <f t="shared" si="447"/>
        <v>Jun</v>
      </c>
      <c r="W2871" s="1" t="str">
        <f t="shared" si="448"/>
        <v>2014</v>
      </c>
      <c r="X2871" s="27">
        <f t="shared" si="449"/>
        <v>41806.916666666664</v>
      </c>
    </row>
    <row r="2872" spans="1:24" ht="48" hidden="1" x14ac:dyDescent="0.2">
      <c r="A2872" s="1">
        <v>488</v>
      </c>
      <c r="B2872" s="7" t="s">
        <v>489</v>
      </c>
      <c r="C2872" s="7" t="s">
        <v>4598</v>
      </c>
      <c r="D2872" s="1">
        <v>12000</v>
      </c>
      <c r="E2872" s="1">
        <v>0</v>
      </c>
      <c r="F2872" s="1" t="s">
        <v>8220</v>
      </c>
      <c r="G2872" s="1" t="s">
        <v>8223</v>
      </c>
      <c r="H2872" s="1" t="s">
        <v>8245</v>
      </c>
      <c r="I2872" s="1">
        <v>1483924700</v>
      </c>
      <c r="J2872" s="1">
        <v>1481332700</v>
      </c>
      <c r="K2872" s="1" t="b">
        <v>0</v>
      </c>
      <c r="L2872" s="1">
        <v>0</v>
      </c>
      <c r="M2872" s="1" t="b">
        <v>0</v>
      </c>
      <c r="N2872" s="1" t="s">
        <v>8269</v>
      </c>
      <c r="O2872" s="28">
        <f t="shared" si="441"/>
        <v>0</v>
      </c>
      <c r="P2872" s="29">
        <f t="shared" si="442"/>
        <v>0</v>
      </c>
      <c r="Q2872" s="9" t="str">
        <f t="shared" si="443"/>
        <v>film &amp; video</v>
      </c>
      <c r="R2872" s="26" t="str">
        <f t="shared" si="444"/>
        <v>animation</v>
      </c>
      <c r="S2872" s="27">
        <f t="shared" si="450"/>
        <v>42714.054398148146</v>
      </c>
      <c r="T2872" s="5" t="str">
        <f t="shared" si="445"/>
        <v>Dec</v>
      </c>
      <c r="U2872" s="5" t="str">
        <f t="shared" si="446"/>
        <v>2016</v>
      </c>
      <c r="V2872" s="5" t="str">
        <f t="shared" si="447"/>
        <v>Jan</v>
      </c>
      <c r="W2872" s="1" t="str">
        <f t="shared" si="448"/>
        <v>2017</v>
      </c>
      <c r="X2872" s="27">
        <f t="shared" si="449"/>
        <v>42744.054398148146</v>
      </c>
    </row>
    <row r="2873" spans="1:24" ht="48" hidden="1" x14ac:dyDescent="0.2">
      <c r="A2873" s="1">
        <v>505</v>
      </c>
      <c r="B2873" s="7" t="s">
        <v>506</v>
      </c>
      <c r="C2873" s="7" t="s">
        <v>4615</v>
      </c>
      <c r="D2873" s="1">
        <v>12000</v>
      </c>
      <c r="E2873" s="1">
        <v>52</v>
      </c>
      <c r="F2873" s="1" t="s">
        <v>8220</v>
      </c>
      <c r="G2873" s="1" t="s">
        <v>8223</v>
      </c>
      <c r="H2873" s="1" t="s">
        <v>8245</v>
      </c>
      <c r="I2873" s="1">
        <v>1451010086</v>
      </c>
      <c r="J2873" s="1">
        <v>1447122086</v>
      </c>
      <c r="K2873" s="1" t="b">
        <v>0</v>
      </c>
      <c r="L2873" s="1">
        <v>14</v>
      </c>
      <c r="M2873" s="1" t="b">
        <v>0</v>
      </c>
      <c r="N2873" s="1" t="s">
        <v>8269</v>
      </c>
      <c r="O2873" s="28">
        <f t="shared" si="441"/>
        <v>4.3333333333333331E-3</v>
      </c>
      <c r="P2873" s="29">
        <f t="shared" si="442"/>
        <v>3.7142857142857144</v>
      </c>
      <c r="Q2873" s="9" t="str">
        <f t="shared" si="443"/>
        <v>film &amp; video</v>
      </c>
      <c r="R2873" s="26" t="str">
        <f t="shared" si="444"/>
        <v>animation</v>
      </c>
      <c r="S2873" s="27">
        <f t="shared" si="450"/>
        <v>42318.098217592589</v>
      </c>
      <c r="T2873" s="5" t="str">
        <f t="shared" si="445"/>
        <v>Nov</v>
      </c>
      <c r="U2873" s="5" t="str">
        <f t="shared" si="446"/>
        <v>2015</v>
      </c>
      <c r="V2873" s="5" t="str">
        <f t="shared" si="447"/>
        <v>Dec</v>
      </c>
      <c r="W2873" s="1" t="str">
        <f t="shared" si="448"/>
        <v>2015</v>
      </c>
      <c r="X2873" s="27">
        <f t="shared" si="449"/>
        <v>42363.098217592589</v>
      </c>
    </row>
    <row r="2874" spans="1:24" ht="48" hidden="1" x14ac:dyDescent="0.2">
      <c r="A2874" s="1">
        <v>525</v>
      </c>
      <c r="B2874" s="7" t="s">
        <v>526</v>
      </c>
      <c r="C2874" s="7" t="s">
        <v>4635</v>
      </c>
      <c r="D2874" s="1">
        <v>12000</v>
      </c>
      <c r="E2874" s="1">
        <v>12000</v>
      </c>
      <c r="F2874" s="1" t="s">
        <v>8218</v>
      </c>
      <c r="G2874" s="1" t="s">
        <v>8223</v>
      </c>
      <c r="H2874" s="1" t="s">
        <v>8245</v>
      </c>
      <c r="I2874" s="1">
        <v>1410601041</v>
      </c>
      <c r="J2874" s="1">
        <v>1406713041</v>
      </c>
      <c r="K2874" s="1" t="b">
        <v>0</v>
      </c>
      <c r="L2874" s="1">
        <v>12</v>
      </c>
      <c r="M2874" s="1" t="b">
        <v>1</v>
      </c>
      <c r="N2874" s="1" t="s">
        <v>8270</v>
      </c>
      <c r="O2874" s="28">
        <f t="shared" si="441"/>
        <v>1</v>
      </c>
      <c r="P2874" s="29">
        <f t="shared" si="442"/>
        <v>1000</v>
      </c>
      <c r="Q2874" s="9" t="str">
        <f t="shared" si="443"/>
        <v>theater</v>
      </c>
      <c r="R2874" s="26" t="str">
        <f t="shared" si="444"/>
        <v>plays</v>
      </c>
      <c r="S2874" s="27">
        <f t="shared" si="450"/>
        <v>41850.400937500002</v>
      </c>
      <c r="T2874" s="5" t="str">
        <f t="shared" si="445"/>
        <v>Jul</v>
      </c>
      <c r="U2874" s="5" t="str">
        <f t="shared" si="446"/>
        <v>2014</v>
      </c>
      <c r="V2874" s="5" t="str">
        <f t="shared" si="447"/>
        <v>Sep</v>
      </c>
      <c r="W2874" s="1" t="str">
        <f t="shared" si="448"/>
        <v>2014</v>
      </c>
      <c r="X2874" s="27">
        <f t="shared" si="449"/>
        <v>41895.400937500002</v>
      </c>
    </row>
    <row r="2875" spans="1:24" ht="32" hidden="1" x14ac:dyDescent="0.2">
      <c r="A2875" s="1">
        <v>579</v>
      </c>
      <c r="B2875" s="7" t="s">
        <v>580</v>
      </c>
      <c r="C2875" s="7" t="s">
        <v>4689</v>
      </c>
      <c r="D2875" s="1">
        <v>12000</v>
      </c>
      <c r="E2875" s="1">
        <v>175</v>
      </c>
      <c r="F2875" s="1" t="s">
        <v>8220</v>
      </c>
      <c r="G2875" s="1" t="s">
        <v>8223</v>
      </c>
      <c r="H2875" s="1" t="s">
        <v>8245</v>
      </c>
      <c r="I2875" s="1">
        <v>1419539223</v>
      </c>
      <c r="J2875" s="1">
        <v>1416947223</v>
      </c>
      <c r="K2875" s="1" t="b">
        <v>0</v>
      </c>
      <c r="L2875" s="1">
        <v>5</v>
      </c>
      <c r="M2875" s="1" t="b">
        <v>0</v>
      </c>
      <c r="N2875" s="1" t="s">
        <v>8271</v>
      </c>
      <c r="O2875" s="28">
        <f t="shared" si="441"/>
        <v>1.4583333333333334E-2</v>
      </c>
      <c r="P2875" s="29">
        <f t="shared" si="442"/>
        <v>35</v>
      </c>
      <c r="Q2875" s="9" t="str">
        <f t="shared" si="443"/>
        <v>technology</v>
      </c>
      <c r="R2875" s="26" t="str">
        <f t="shared" si="444"/>
        <v>web</v>
      </c>
      <c r="S2875" s="27">
        <f t="shared" si="450"/>
        <v>41968.852118055554</v>
      </c>
      <c r="T2875" s="5" t="str">
        <f t="shared" si="445"/>
        <v>Nov</v>
      </c>
      <c r="U2875" s="5" t="str">
        <f t="shared" si="446"/>
        <v>2014</v>
      </c>
      <c r="V2875" s="5" t="str">
        <f t="shared" si="447"/>
        <v>Dec</v>
      </c>
      <c r="W2875" s="1" t="str">
        <f t="shared" si="448"/>
        <v>2014</v>
      </c>
      <c r="X2875" s="27">
        <f t="shared" si="449"/>
        <v>41998.852118055554</v>
      </c>
    </row>
    <row r="2876" spans="1:24" ht="48" hidden="1" x14ac:dyDescent="0.2">
      <c r="A2876" s="1">
        <v>654</v>
      </c>
      <c r="B2876" s="7" t="s">
        <v>655</v>
      </c>
      <c r="C2876" s="7" t="s">
        <v>4764</v>
      </c>
      <c r="D2876" s="1">
        <v>12000</v>
      </c>
      <c r="E2876" s="1">
        <v>32075</v>
      </c>
      <c r="F2876" s="1" t="s">
        <v>8218</v>
      </c>
      <c r="G2876" s="1" t="s">
        <v>8223</v>
      </c>
      <c r="H2876" s="1" t="s">
        <v>8245</v>
      </c>
      <c r="I2876" s="1">
        <v>1436396313</v>
      </c>
      <c r="J2876" s="1">
        <v>1433804313</v>
      </c>
      <c r="K2876" s="1" t="b">
        <v>0</v>
      </c>
      <c r="L2876" s="1">
        <v>1013</v>
      </c>
      <c r="M2876" s="1" t="b">
        <v>1</v>
      </c>
      <c r="N2876" s="1" t="s">
        <v>8272</v>
      </c>
      <c r="O2876" s="28">
        <f t="shared" si="441"/>
        <v>2.6729166666666666</v>
      </c>
      <c r="P2876" s="29">
        <f t="shared" si="442"/>
        <v>31.663376110562684</v>
      </c>
      <c r="Q2876" s="9" t="str">
        <f t="shared" si="443"/>
        <v>technology</v>
      </c>
      <c r="R2876" s="26" t="str">
        <f t="shared" si="444"/>
        <v>wearables</v>
      </c>
      <c r="S2876" s="27">
        <f t="shared" si="450"/>
        <v>42163.957326388889</v>
      </c>
      <c r="T2876" s="5" t="str">
        <f t="shared" si="445"/>
        <v>Jun</v>
      </c>
      <c r="U2876" s="5" t="str">
        <f t="shared" si="446"/>
        <v>2015</v>
      </c>
      <c r="V2876" s="5" t="str">
        <f t="shared" si="447"/>
        <v>Jul</v>
      </c>
      <c r="W2876" s="1" t="str">
        <f t="shared" si="448"/>
        <v>2015</v>
      </c>
      <c r="X2876" s="27">
        <f t="shared" si="449"/>
        <v>42193.957326388889</v>
      </c>
    </row>
    <row r="2877" spans="1:24" ht="48" hidden="1" x14ac:dyDescent="0.2">
      <c r="A2877" s="1">
        <v>664</v>
      </c>
      <c r="B2877" s="7" t="s">
        <v>665</v>
      </c>
      <c r="C2877" s="7" t="s">
        <v>4774</v>
      </c>
      <c r="D2877" s="1">
        <v>12000</v>
      </c>
      <c r="E2877" s="1">
        <v>904</v>
      </c>
      <c r="F2877" s="1" t="s">
        <v>8220</v>
      </c>
      <c r="G2877" s="1" t="s">
        <v>8223</v>
      </c>
      <c r="H2877" s="1" t="s">
        <v>8245</v>
      </c>
      <c r="I2877" s="1">
        <v>1428940775</v>
      </c>
      <c r="J2877" s="1">
        <v>1426348775</v>
      </c>
      <c r="K2877" s="1" t="b">
        <v>0</v>
      </c>
      <c r="L2877" s="1">
        <v>29</v>
      </c>
      <c r="M2877" s="1" t="b">
        <v>0</v>
      </c>
      <c r="N2877" s="1" t="s">
        <v>8272</v>
      </c>
      <c r="O2877" s="28">
        <f t="shared" si="441"/>
        <v>7.5333333333333335E-2</v>
      </c>
      <c r="P2877" s="29">
        <f t="shared" si="442"/>
        <v>31.172413793103448</v>
      </c>
      <c r="Q2877" s="9" t="str">
        <f t="shared" si="443"/>
        <v>technology</v>
      </c>
      <c r="R2877" s="26" t="str">
        <f t="shared" si="444"/>
        <v>wearables</v>
      </c>
      <c r="S2877" s="27">
        <f t="shared" si="450"/>
        <v>42077.666377314818</v>
      </c>
      <c r="T2877" s="5" t="str">
        <f t="shared" si="445"/>
        <v>Mar</v>
      </c>
      <c r="U2877" s="5" t="str">
        <f t="shared" si="446"/>
        <v>2015</v>
      </c>
      <c r="V2877" s="5" t="str">
        <f t="shared" si="447"/>
        <v>Apr</v>
      </c>
      <c r="W2877" s="1" t="str">
        <f t="shared" si="448"/>
        <v>2015</v>
      </c>
      <c r="X2877" s="27">
        <f t="shared" si="449"/>
        <v>42107.666377314818</v>
      </c>
    </row>
    <row r="2878" spans="1:24" ht="48" hidden="1" x14ac:dyDescent="0.2">
      <c r="A2878" s="1">
        <v>718</v>
      </c>
      <c r="B2878" s="7" t="s">
        <v>719</v>
      </c>
      <c r="C2878" s="7" t="s">
        <v>4828</v>
      </c>
      <c r="D2878" s="1">
        <v>12000</v>
      </c>
      <c r="E2878" s="1">
        <v>90</v>
      </c>
      <c r="F2878" s="1" t="s">
        <v>8220</v>
      </c>
      <c r="G2878" s="1" t="s">
        <v>8223</v>
      </c>
      <c r="H2878" s="1" t="s">
        <v>8245</v>
      </c>
      <c r="I2878" s="1">
        <v>1487397540</v>
      </c>
      <c r="J2878" s="1">
        <v>1484684247</v>
      </c>
      <c r="K2878" s="1" t="b">
        <v>0</v>
      </c>
      <c r="L2878" s="1">
        <v>4</v>
      </c>
      <c r="M2878" s="1" t="b">
        <v>0</v>
      </c>
      <c r="N2878" s="1" t="s">
        <v>8272</v>
      </c>
      <c r="O2878" s="28">
        <f t="shared" si="441"/>
        <v>7.4999999999999997E-3</v>
      </c>
      <c r="P2878" s="29">
        <f t="shared" si="442"/>
        <v>22.5</v>
      </c>
      <c r="Q2878" s="9" t="str">
        <f t="shared" si="443"/>
        <v>technology</v>
      </c>
      <c r="R2878" s="26" t="str">
        <f t="shared" si="444"/>
        <v>wearables</v>
      </c>
      <c r="S2878" s="27">
        <f t="shared" si="450"/>
        <v>42752.845451388886</v>
      </c>
      <c r="T2878" s="5" t="str">
        <f t="shared" si="445"/>
        <v>Jan</v>
      </c>
      <c r="U2878" s="5" t="str">
        <f t="shared" si="446"/>
        <v>2017</v>
      </c>
      <c r="V2878" s="5" t="str">
        <f t="shared" si="447"/>
        <v>Feb</v>
      </c>
      <c r="W2878" s="1" t="str">
        <f t="shared" si="448"/>
        <v>2017</v>
      </c>
      <c r="X2878" s="27">
        <f t="shared" si="449"/>
        <v>42784.249305555553</v>
      </c>
    </row>
    <row r="2879" spans="1:24" ht="32" hidden="1" x14ac:dyDescent="0.2">
      <c r="A2879" s="1">
        <v>957</v>
      </c>
      <c r="B2879" s="7" t="s">
        <v>958</v>
      </c>
      <c r="C2879" s="7" t="s">
        <v>5067</v>
      </c>
      <c r="D2879" s="1">
        <v>12000</v>
      </c>
      <c r="E2879" s="1">
        <v>233</v>
      </c>
      <c r="F2879" s="1" t="s">
        <v>8220</v>
      </c>
      <c r="G2879" s="1" t="s">
        <v>8223</v>
      </c>
      <c r="H2879" s="1" t="s">
        <v>8245</v>
      </c>
      <c r="I2879" s="1">
        <v>1479392133</v>
      </c>
      <c r="J2879" s="1">
        <v>1476710133</v>
      </c>
      <c r="K2879" s="1" t="b">
        <v>0</v>
      </c>
      <c r="L2879" s="1">
        <v>7</v>
      </c>
      <c r="M2879" s="1" t="b">
        <v>0</v>
      </c>
      <c r="N2879" s="1" t="s">
        <v>8272</v>
      </c>
      <c r="O2879" s="28">
        <f t="shared" si="441"/>
        <v>1.9416666666666665E-2</v>
      </c>
      <c r="P2879" s="29">
        <f t="shared" si="442"/>
        <v>33.285714285714285</v>
      </c>
      <c r="Q2879" s="9" t="str">
        <f t="shared" si="443"/>
        <v>technology</v>
      </c>
      <c r="R2879" s="26" t="str">
        <f t="shared" si="444"/>
        <v>wearables</v>
      </c>
      <c r="S2879" s="27">
        <f t="shared" si="450"/>
        <v>42660.552465277782</v>
      </c>
      <c r="T2879" s="5" t="str">
        <f t="shared" si="445"/>
        <v>Oct</v>
      </c>
      <c r="U2879" s="5" t="str">
        <f t="shared" si="446"/>
        <v>2016</v>
      </c>
      <c r="V2879" s="5" t="str">
        <f t="shared" si="447"/>
        <v>Nov</v>
      </c>
      <c r="W2879" s="1" t="str">
        <f t="shared" si="448"/>
        <v>2016</v>
      </c>
      <c r="X2879" s="27">
        <f t="shared" si="449"/>
        <v>42691.594131944439</v>
      </c>
    </row>
    <row r="2880" spans="1:24" ht="48" hidden="1" x14ac:dyDescent="0.2">
      <c r="A2880" s="1">
        <v>966</v>
      </c>
      <c r="B2880" s="7" t="s">
        <v>967</v>
      </c>
      <c r="C2880" s="7" t="s">
        <v>5076</v>
      </c>
      <c r="D2880" s="1">
        <v>12000</v>
      </c>
      <c r="E2880" s="1">
        <v>1776</v>
      </c>
      <c r="F2880" s="1" t="s">
        <v>8220</v>
      </c>
      <c r="G2880" s="1" t="s">
        <v>8223</v>
      </c>
      <c r="H2880" s="1" t="s">
        <v>8245</v>
      </c>
      <c r="I2880" s="1">
        <v>1475766932</v>
      </c>
      <c r="J2880" s="1">
        <v>1473174932</v>
      </c>
      <c r="K2880" s="1" t="b">
        <v>0</v>
      </c>
      <c r="L2880" s="1">
        <v>30</v>
      </c>
      <c r="M2880" s="1" t="b">
        <v>0</v>
      </c>
      <c r="N2880" s="1" t="s">
        <v>8272</v>
      </c>
      <c r="O2880" s="28">
        <f t="shared" si="441"/>
        <v>0.14799999999999999</v>
      </c>
      <c r="P2880" s="29">
        <f t="shared" si="442"/>
        <v>59.2</v>
      </c>
      <c r="Q2880" s="9" t="str">
        <f t="shared" si="443"/>
        <v>technology</v>
      </c>
      <c r="R2880" s="26" t="str">
        <f t="shared" si="444"/>
        <v>wearables</v>
      </c>
      <c r="S2880" s="27">
        <f t="shared" si="450"/>
        <v>42619.635787037041</v>
      </c>
      <c r="T2880" s="5" t="str">
        <f t="shared" si="445"/>
        <v>Sep</v>
      </c>
      <c r="U2880" s="5" t="str">
        <f t="shared" si="446"/>
        <v>2016</v>
      </c>
      <c r="V2880" s="5" t="str">
        <f t="shared" si="447"/>
        <v>Oct</v>
      </c>
      <c r="W2880" s="1" t="str">
        <f t="shared" si="448"/>
        <v>2016</v>
      </c>
      <c r="X2880" s="27">
        <f t="shared" si="449"/>
        <v>42649.635787037041</v>
      </c>
    </row>
    <row r="2881" spans="1:24" ht="16" hidden="1" x14ac:dyDescent="0.2">
      <c r="A2881" s="1">
        <v>1049</v>
      </c>
      <c r="B2881" s="7" t="s">
        <v>1050</v>
      </c>
      <c r="C2881" s="7" t="s">
        <v>5159</v>
      </c>
      <c r="D2881" s="1">
        <v>12000</v>
      </c>
      <c r="E2881" s="1">
        <v>0</v>
      </c>
      <c r="F2881" s="1" t="s">
        <v>8219</v>
      </c>
      <c r="G2881" s="1" t="s">
        <v>8223</v>
      </c>
      <c r="H2881" s="1" t="s">
        <v>8245</v>
      </c>
      <c r="I2881" s="1">
        <v>1455272445</v>
      </c>
      <c r="J2881" s="1">
        <v>1452680445</v>
      </c>
      <c r="K2881" s="1" t="b">
        <v>0</v>
      </c>
      <c r="L2881" s="1">
        <v>0</v>
      </c>
      <c r="M2881" s="1" t="b">
        <v>0</v>
      </c>
      <c r="N2881" s="1" t="s">
        <v>8280</v>
      </c>
      <c r="O2881" s="28">
        <f t="shared" si="441"/>
        <v>0</v>
      </c>
      <c r="P2881" s="29">
        <f t="shared" si="442"/>
        <v>0</v>
      </c>
      <c r="Q2881" s="9" t="str">
        <f t="shared" si="443"/>
        <v>journalism</v>
      </c>
      <c r="R2881" s="26" t="str">
        <f t="shared" si="444"/>
        <v>audio</v>
      </c>
      <c r="S2881" s="27">
        <f t="shared" si="450"/>
        <v>42382.431076388893</v>
      </c>
      <c r="T2881" s="5" t="str">
        <f t="shared" si="445"/>
        <v>Jan</v>
      </c>
      <c r="U2881" s="5" t="str">
        <f t="shared" si="446"/>
        <v>2016</v>
      </c>
      <c r="V2881" s="5" t="str">
        <f t="shared" si="447"/>
        <v>Feb</v>
      </c>
      <c r="W2881" s="1" t="str">
        <f t="shared" si="448"/>
        <v>2016</v>
      </c>
      <c r="X2881" s="27">
        <f t="shared" si="449"/>
        <v>42412.431076388893</v>
      </c>
    </row>
    <row r="2882" spans="1:24" ht="48" hidden="1" x14ac:dyDescent="0.2">
      <c r="A2882" s="1">
        <v>1096</v>
      </c>
      <c r="B2882" s="7" t="s">
        <v>1097</v>
      </c>
      <c r="C2882" s="7" t="s">
        <v>5206</v>
      </c>
      <c r="D2882" s="1">
        <v>12000</v>
      </c>
      <c r="E2882" s="1">
        <v>2152</v>
      </c>
      <c r="F2882" s="1" t="s">
        <v>8220</v>
      </c>
      <c r="G2882" s="1" t="s">
        <v>8223</v>
      </c>
      <c r="H2882" s="1" t="s">
        <v>8245</v>
      </c>
      <c r="I2882" s="1">
        <v>1412393400</v>
      </c>
      <c r="J2882" s="1">
        <v>1409747154</v>
      </c>
      <c r="K2882" s="1" t="b">
        <v>0</v>
      </c>
      <c r="L2882" s="1">
        <v>29</v>
      </c>
      <c r="M2882" s="1" t="b">
        <v>0</v>
      </c>
      <c r="N2882" s="1" t="s">
        <v>8281</v>
      </c>
      <c r="O2882" s="28">
        <f t="shared" ref="O2882:O2945" si="451">E2882/D2882</f>
        <v>0.17933333333333334</v>
      </c>
      <c r="P2882" s="29">
        <f t="shared" ref="P2882:P2945" si="452">IF(L2882&gt;0,E2882/L2882,0)</f>
        <v>74.206896551724142</v>
      </c>
      <c r="Q2882" s="9" t="str">
        <f t="shared" ref="Q2882:Q2945" si="453">LEFT(N2882,SEARCH("/",N2882,1)-1)</f>
        <v>games</v>
      </c>
      <c r="R2882" s="26" t="str">
        <f t="shared" ref="R2882:R2945" si="454">RIGHT(N2882,LEN(N2882)-SEARCH("/",N2882,1))</f>
        <v>video games</v>
      </c>
      <c r="S2882" s="27">
        <f t="shared" si="450"/>
        <v>41885.51798611111</v>
      </c>
      <c r="T2882" s="5" t="str">
        <f t="shared" ref="T2882:T2945" si="455">TEXT(S2882,"mmm")</f>
        <v>Sep</v>
      </c>
      <c r="U2882" s="5" t="str">
        <f t="shared" ref="U2882:U2945" si="456">TEXT(S2882,"yyyy")</f>
        <v>2014</v>
      </c>
      <c r="V2882" s="5" t="str">
        <f t="shared" ref="V2882:V2945" si="457">TEXT(X2882,"mmm")</f>
        <v>Oct</v>
      </c>
      <c r="W2882" s="1" t="str">
        <f t="shared" ref="W2882:W2945" si="458">TEXT(X2882,"yyyy")</f>
        <v>2014</v>
      </c>
      <c r="X2882" s="27">
        <f t="shared" ref="X2882:X2945" si="459">(((I2882/60)/60)/24)+DATE(1970,1,1)</f>
        <v>41916.145833333336</v>
      </c>
    </row>
    <row r="2883" spans="1:24" ht="48" hidden="1" x14ac:dyDescent="0.2">
      <c r="A2883" s="1">
        <v>1243</v>
      </c>
      <c r="B2883" s="7" t="s">
        <v>1244</v>
      </c>
      <c r="C2883" s="7" t="s">
        <v>5353</v>
      </c>
      <c r="D2883" s="1">
        <v>12000</v>
      </c>
      <c r="E2883" s="1">
        <v>1691</v>
      </c>
      <c r="F2883" s="1" t="s">
        <v>8219</v>
      </c>
      <c r="G2883" s="1" t="s">
        <v>8223</v>
      </c>
      <c r="H2883" s="1" t="s">
        <v>8245</v>
      </c>
      <c r="I2883" s="1">
        <v>1310158800</v>
      </c>
      <c r="J2883" s="1">
        <v>1304888771</v>
      </c>
      <c r="K2883" s="1" t="b">
        <v>0</v>
      </c>
      <c r="L2883" s="1">
        <v>38</v>
      </c>
      <c r="M2883" s="1" t="b">
        <v>0</v>
      </c>
      <c r="N2883" s="1" t="s">
        <v>8285</v>
      </c>
      <c r="O2883" s="28">
        <f t="shared" si="451"/>
        <v>0.14091666666666666</v>
      </c>
      <c r="P2883" s="29">
        <f t="shared" si="452"/>
        <v>44.5</v>
      </c>
      <c r="Q2883" s="9" t="str">
        <f t="shared" si="453"/>
        <v>music</v>
      </c>
      <c r="R2883" s="26" t="str">
        <f t="shared" si="454"/>
        <v>world music</v>
      </c>
      <c r="S2883" s="27">
        <f t="shared" si="450"/>
        <v>40671.879293981481</v>
      </c>
      <c r="T2883" s="5" t="str">
        <f t="shared" si="455"/>
        <v>May</v>
      </c>
      <c r="U2883" s="5" t="str">
        <f t="shared" si="456"/>
        <v>2011</v>
      </c>
      <c r="V2883" s="5" t="str">
        <f t="shared" si="457"/>
        <v>Jul</v>
      </c>
      <c r="W2883" s="1" t="str">
        <f t="shared" si="458"/>
        <v>2011</v>
      </c>
      <c r="X2883" s="27">
        <f t="shared" si="459"/>
        <v>40732.875</v>
      </c>
    </row>
    <row r="2884" spans="1:24" ht="48" hidden="1" x14ac:dyDescent="0.2">
      <c r="A2884" s="1">
        <v>1258</v>
      </c>
      <c r="B2884" s="7" t="s">
        <v>1259</v>
      </c>
      <c r="C2884" s="7" t="s">
        <v>5368</v>
      </c>
      <c r="D2884" s="1">
        <v>12000</v>
      </c>
      <c r="E2884" s="1">
        <v>25577.56</v>
      </c>
      <c r="F2884" s="1" t="s">
        <v>8218</v>
      </c>
      <c r="G2884" s="1" t="s">
        <v>8223</v>
      </c>
      <c r="H2884" s="1" t="s">
        <v>8245</v>
      </c>
      <c r="I2884" s="1">
        <v>1377960012</v>
      </c>
      <c r="J2884" s="1">
        <v>1375368012</v>
      </c>
      <c r="K2884" s="1" t="b">
        <v>1</v>
      </c>
      <c r="L2884" s="1">
        <v>670</v>
      </c>
      <c r="M2884" s="1" t="b">
        <v>1</v>
      </c>
      <c r="N2884" s="1" t="s">
        <v>8275</v>
      </c>
      <c r="O2884" s="28">
        <f t="shared" si="451"/>
        <v>2.1314633333333335</v>
      </c>
      <c r="P2884" s="29">
        <f t="shared" si="452"/>
        <v>38.175462686567165</v>
      </c>
      <c r="Q2884" s="9" t="str">
        <f t="shared" si="453"/>
        <v>music</v>
      </c>
      <c r="R2884" s="26" t="str">
        <f t="shared" si="454"/>
        <v>rock</v>
      </c>
      <c r="S2884" s="27">
        <f t="shared" si="450"/>
        <v>41487.611250000002</v>
      </c>
      <c r="T2884" s="5" t="str">
        <f t="shared" si="455"/>
        <v>Aug</v>
      </c>
      <c r="U2884" s="5" t="str">
        <f t="shared" si="456"/>
        <v>2013</v>
      </c>
      <c r="V2884" s="5" t="str">
        <f t="shared" si="457"/>
        <v>Aug</v>
      </c>
      <c r="W2884" s="1" t="str">
        <f t="shared" si="458"/>
        <v>2013</v>
      </c>
      <c r="X2884" s="27">
        <f t="shared" si="459"/>
        <v>41517.611250000002</v>
      </c>
    </row>
    <row r="2885" spans="1:24" ht="32" hidden="1" x14ac:dyDescent="0.2">
      <c r="A2885" s="1">
        <v>1268</v>
      </c>
      <c r="B2885" s="7" t="s">
        <v>1269</v>
      </c>
      <c r="C2885" s="7" t="s">
        <v>5378</v>
      </c>
      <c r="D2885" s="1">
        <v>12000</v>
      </c>
      <c r="E2885" s="1">
        <v>14000</v>
      </c>
      <c r="F2885" s="1" t="s">
        <v>8218</v>
      </c>
      <c r="G2885" s="1" t="s">
        <v>8223</v>
      </c>
      <c r="H2885" s="1" t="s">
        <v>8245</v>
      </c>
      <c r="I2885" s="1">
        <v>1379708247</v>
      </c>
      <c r="J2885" s="1">
        <v>1377116247</v>
      </c>
      <c r="K2885" s="1" t="b">
        <v>1</v>
      </c>
      <c r="L2885" s="1">
        <v>182</v>
      </c>
      <c r="M2885" s="1" t="b">
        <v>1</v>
      </c>
      <c r="N2885" s="1" t="s">
        <v>8275</v>
      </c>
      <c r="O2885" s="28">
        <f t="shared" si="451"/>
        <v>1.1666666666666667</v>
      </c>
      <c r="P2885" s="29">
        <f t="shared" si="452"/>
        <v>76.92307692307692</v>
      </c>
      <c r="Q2885" s="9" t="str">
        <f t="shared" si="453"/>
        <v>music</v>
      </c>
      <c r="R2885" s="26" t="str">
        <f t="shared" si="454"/>
        <v>rock</v>
      </c>
      <c r="S2885" s="27">
        <f t="shared" si="450"/>
        <v>41507.845451388886</v>
      </c>
      <c r="T2885" s="5" t="str">
        <f t="shared" si="455"/>
        <v>Aug</v>
      </c>
      <c r="U2885" s="5" t="str">
        <f t="shared" si="456"/>
        <v>2013</v>
      </c>
      <c r="V2885" s="5" t="str">
        <f t="shared" si="457"/>
        <v>Sep</v>
      </c>
      <c r="W2885" s="1" t="str">
        <f t="shared" si="458"/>
        <v>2013</v>
      </c>
      <c r="X2885" s="27">
        <f t="shared" si="459"/>
        <v>41537.845451388886</v>
      </c>
    </row>
    <row r="2886" spans="1:24" ht="16" hidden="1" x14ac:dyDescent="0.2">
      <c r="A2886" s="1">
        <v>1406</v>
      </c>
      <c r="B2886" s="7" t="s">
        <v>1407</v>
      </c>
      <c r="C2886" s="7" t="s">
        <v>5516</v>
      </c>
      <c r="D2886" s="1">
        <v>12000</v>
      </c>
      <c r="E2886" s="1">
        <v>15</v>
      </c>
      <c r="F2886" s="1" t="s">
        <v>8220</v>
      </c>
      <c r="G2886" s="1" t="s">
        <v>8236</v>
      </c>
      <c r="H2886" s="1" t="s">
        <v>8248</v>
      </c>
      <c r="I2886" s="1">
        <v>1449914400</v>
      </c>
      <c r="J2886" s="1">
        <v>1445336607</v>
      </c>
      <c r="K2886" s="1" t="b">
        <v>0</v>
      </c>
      <c r="L2886" s="1">
        <v>3</v>
      </c>
      <c r="M2886" s="1" t="b">
        <v>0</v>
      </c>
      <c r="N2886" s="1" t="s">
        <v>8286</v>
      </c>
      <c r="O2886" s="28">
        <f t="shared" si="451"/>
        <v>1.25E-3</v>
      </c>
      <c r="P2886" s="29">
        <f t="shared" si="452"/>
        <v>5</v>
      </c>
      <c r="Q2886" s="9" t="str">
        <f t="shared" si="453"/>
        <v>publishing</v>
      </c>
      <c r="R2886" s="26" t="str">
        <f t="shared" si="454"/>
        <v>translations</v>
      </c>
      <c r="S2886" s="27">
        <f t="shared" si="450"/>
        <v>42297.432951388888</v>
      </c>
      <c r="T2886" s="5" t="str">
        <f t="shared" si="455"/>
        <v>Oct</v>
      </c>
      <c r="U2886" s="5" t="str">
        <f t="shared" si="456"/>
        <v>2015</v>
      </c>
      <c r="V2886" s="5" t="str">
        <f t="shared" si="457"/>
        <v>Dec</v>
      </c>
      <c r="W2886" s="1" t="str">
        <f t="shared" si="458"/>
        <v>2015</v>
      </c>
      <c r="X2886" s="27">
        <f t="shared" si="459"/>
        <v>42350.416666666672</v>
      </c>
    </row>
    <row r="2887" spans="1:24" ht="48" hidden="1" x14ac:dyDescent="0.2">
      <c r="A2887" s="1">
        <v>1433</v>
      </c>
      <c r="B2887" s="7" t="s">
        <v>1434</v>
      </c>
      <c r="C2887" s="7" t="s">
        <v>5543</v>
      </c>
      <c r="D2887" s="1">
        <v>12000</v>
      </c>
      <c r="E2887" s="1">
        <v>805</v>
      </c>
      <c r="F2887" s="1" t="s">
        <v>8220</v>
      </c>
      <c r="G2887" s="1" t="s">
        <v>8236</v>
      </c>
      <c r="H2887" s="1" t="s">
        <v>8248</v>
      </c>
      <c r="I2887" s="1">
        <v>1481367600</v>
      </c>
      <c r="J2887" s="1">
        <v>1477839675</v>
      </c>
      <c r="K2887" s="1" t="b">
        <v>0</v>
      </c>
      <c r="L2887" s="1">
        <v>10</v>
      </c>
      <c r="M2887" s="1" t="b">
        <v>0</v>
      </c>
      <c r="N2887" s="1" t="s">
        <v>8286</v>
      </c>
      <c r="O2887" s="28">
        <f t="shared" si="451"/>
        <v>6.7083333333333328E-2</v>
      </c>
      <c r="P2887" s="29">
        <f t="shared" si="452"/>
        <v>80.5</v>
      </c>
      <c r="Q2887" s="9" t="str">
        <f t="shared" si="453"/>
        <v>publishing</v>
      </c>
      <c r="R2887" s="26" t="str">
        <f t="shared" si="454"/>
        <v>translations</v>
      </c>
      <c r="S2887" s="27">
        <f t="shared" si="450"/>
        <v>42673.625868055555</v>
      </c>
      <c r="T2887" s="5" t="str">
        <f t="shared" si="455"/>
        <v>Oct</v>
      </c>
      <c r="U2887" s="5" t="str">
        <f t="shared" si="456"/>
        <v>2016</v>
      </c>
      <c r="V2887" s="5" t="str">
        <f t="shared" si="457"/>
        <v>Dec</v>
      </c>
      <c r="W2887" s="1" t="str">
        <f t="shared" si="458"/>
        <v>2016</v>
      </c>
      <c r="X2887" s="27">
        <f t="shared" si="459"/>
        <v>42714.458333333328</v>
      </c>
    </row>
    <row r="2888" spans="1:24" ht="48" hidden="1" x14ac:dyDescent="0.2">
      <c r="A2888" s="1">
        <v>1536</v>
      </c>
      <c r="B2888" s="7" t="s">
        <v>1537</v>
      </c>
      <c r="C2888" s="7" t="s">
        <v>5646</v>
      </c>
      <c r="D2888" s="1">
        <v>12000</v>
      </c>
      <c r="E2888" s="1">
        <v>30037.01</v>
      </c>
      <c r="F2888" s="1" t="s">
        <v>8218</v>
      </c>
      <c r="G2888" s="1" t="s">
        <v>8223</v>
      </c>
      <c r="H2888" s="1" t="s">
        <v>8245</v>
      </c>
      <c r="I2888" s="1">
        <v>1440702910</v>
      </c>
      <c r="J2888" s="1">
        <v>1438110910</v>
      </c>
      <c r="K2888" s="1" t="b">
        <v>1</v>
      </c>
      <c r="L2888" s="1">
        <v>455</v>
      </c>
      <c r="M2888" s="1" t="b">
        <v>1</v>
      </c>
      <c r="N2888" s="1" t="s">
        <v>8284</v>
      </c>
      <c r="O2888" s="28">
        <f t="shared" si="451"/>
        <v>2.5030841666666666</v>
      </c>
      <c r="P2888" s="29">
        <f t="shared" si="452"/>
        <v>66.015406593406595</v>
      </c>
      <c r="Q2888" s="9" t="str">
        <f t="shared" si="453"/>
        <v>photography</v>
      </c>
      <c r="R2888" s="26" t="str">
        <f t="shared" si="454"/>
        <v>photobooks</v>
      </c>
      <c r="S2888" s="27">
        <f t="shared" si="450"/>
        <v>42213.802199074074</v>
      </c>
      <c r="T2888" s="5" t="str">
        <f t="shared" si="455"/>
        <v>Jul</v>
      </c>
      <c r="U2888" s="5" t="str">
        <f t="shared" si="456"/>
        <v>2015</v>
      </c>
      <c r="V2888" s="5" t="str">
        <f t="shared" si="457"/>
        <v>Aug</v>
      </c>
      <c r="W2888" s="1" t="str">
        <f t="shared" si="458"/>
        <v>2015</v>
      </c>
      <c r="X2888" s="27">
        <f t="shared" si="459"/>
        <v>42243.802199074074</v>
      </c>
    </row>
    <row r="2889" spans="1:24" ht="48" hidden="1" x14ac:dyDescent="0.2">
      <c r="A2889" s="1">
        <v>1537</v>
      </c>
      <c r="B2889" s="7" t="s">
        <v>1538</v>
      </c>
      <c r="C2889" s="7" t="s">
        <v>5647</v>
      </c>
      <c r="D2889" s="1">
        <v>12000</v>
      </c>
      <c r="E2889" s="1">
        <v>21588</v>
      </c>
      <c r="F2889" s="1" t="s">
        <v>8218</v>
      </c>
      <c r="G2889" s="1" t="s">
        <v>8235</v>
      </c>
      <c r="H2889" s="1" t="s">
        <v>8248</v>
      </c>
      <c r="I2889" s="1">
        <v>1470506400</v>
      </c>
      <c r="J2889" s="1">
        <v>1467358427</v>
      </c>
      <c r="K2889" s="1" t="b">
        <v>1</v>
      </c>
      <c r="L2889" s="1">
        <v>224</v>
      </c>
      <c r="M2889" s="1" t="b">
        <v>1</v>
      </c>
      <c r="N2889" s="1" t="s">
        <v>8284</v>
      </c>
      <c r="O2889" s="28">
        <f t="shared" si="451"/>
        <v>1.7989999999999999</v>
      </c>
      <c r="P2889" s="29">
        <f t="shared" si="452"/>
        <v>96.375</v>
      </c>
      <c r="Q2889" s="9" t="str">
        <f t="shared" si="453"/>
        <v>photography</v>
      </c>
      <c r="R2889" s="26" t="str">
        <f t="shared" si="454"/>
        <v>photobooks</v>
      </c>
      <c r="S2889" s="27">
        <f t="shared" si="450"/>
        <v>42552.315127314811</v>
      </c>
      <c r="T2889" s="5" t="str">
        <f t="shared" si="455"/>
        <v>Jul</v>
      </c>
      <c r="U2889" s="5" t="str">
        <f t="shared" si="456"/>
        <v>2016</v>
      </c>
      <c r="V2889" s="5" t="str">
        <f t="shared" si="457"/>
        <v>Aug</v>
      </c>
      <c r="W2889" s="1" t="str">
        <f t="shared" si="458"/>
        <v>2016</v>
      </c>
      <c r="X2889" s="27">
        <f t="shared" si="459"/>
        <v>42588.75</v>
      </c>
    </row>
    <row r="2890" spans="1:24" ht="48" hidden="1" x14ac:dyDescent="0.2">
      <c r="A2890" s="1">
        <v>1695</v>
      </c>
      <c r="B2890" s="7" t="s">
        <v>1696</v>
      </c>
      <c r="C2890" s="7" t="s">
        <v>5805</v>
      </c>
      <c r="D2890" s="1">
        <v>12000</v>
      </c>
      <c r="E2890" s="1">
        <v>1405</v>
      </c>
      <c r="F2890" s="1" t="s">
        <v>8221</v>
      </c>
      <c r="G2890" s="1" t="s">
        <v>8223</v>
      </c>
      <c r="H2890" s="1" t="s">
        <v>8245</v>
      </c>
      <c r="I2890" s="1">
        <v>1491786000</v>
      </c>
      <c r="J2890" s="1">
        <v>1488847514</v>
      </c>
      <c r="K2890" s="1" t="b">
        <v>0</v>
      </c>
      <c r="L2890" s="1">
        <v>23</v>
      </c>
      <c r="M2890" s="1" t="b">
        <v>0</v>
      </c>
      <c r="N2890" s="1" t="s">
        <v>8292</v>
      </c>
      <c r="O2890" s="28">
        <f t="shared" si="451"/>
        <v>0.11708333333333333</v>
      </c>
      <c r="P2890" s="29">
        <f t="shared" si="452"/>
        <v>61.086956521739133</v>
      </c>
      <c r="Q2890" s="9" t="str">
        <f t="shared" si="453"/>
        <v>music</v>
      </c>
      <c r="R2890" s="26" t="str">
        <f t="shared" si="454"/>
        <v>faith</v>
      </c>
      <c r="S2890" s="27">
        <f t="shared" si="450"/>
        <v>42801.031412037039</v>
      </c>
      <c r="T2890" s="5" t="str">
        <f t="shared" si="455"/>
        <v>Mar</v>
      </c>
      <c r="U2890" s="5" t="str">
        <f t="shared" si="456"/>
        <v>2017</v>
      </c>
      <c r="V2890" s="5" t="str">
        <f t="shared" si="457"/>
        <v>Apr</v>
      </c>
      <c r="W2890" s="1" t="str">
        <f t="shared" si="458"/>
        <v>2017</v>
      </c>
      <c r="X2890" s="27">
        <f t="shared" si="459"/>
        <v>42835.041666666672</v>
      </c>
    </row>
    <row r="2891" spans="1:24" ht="48" hidden="1" x14ac:dyDescent="0.2">
      <c r="A2891" s="1">
        <v>1763</v>
      </c>
      <c r="B2891" s="7" t="s">
        <v>1764</v>
      </c>
      <c r="C2891" s="7" t="s">
        <v>5873</v>
      </c>
      <c r="D2891" s="1">
        <v>12000</v>
      </c>
      <c r="E2891" s="1">
        <v>12229</v>
      </c>
      <c r="F2891" s="1" t="s">
        <v>8218</v>
      </c>
      <c r="G2891" s="1" t="s">
        <v>8223</v>
      </c>
      <c r="H2891" s="1" t="s">
        <v>8245</v>
      </c>
      <c r="I2891" s="1">
        <v>1477255840</v>
      </c>
      <c r="J2891" s="1">
        <v>1474663840</v>
      </c>
      <c r="K2891" s="1" t="b">
        <v>0</v>
      </c>
      <c r="L2891" s="1">
        <v>118</v>
      </c>
      <c r="M2891" s="1" t="b">
        <v>1</v>
      </c>
      <c r="N2891" s="1" t="s">
        <v>8284</v>
      </c>
      <c r="O2891" s="28">
        <f t="shared" si="451"/>
        <v>1.0190833333333333</v>
      </c>
      <c r="P2891" s="29">
        <f t="shared" si="452"/>
        <v>103.63559322033899</v>
      </c>
      <c r="Q2891" s="9" t="str">
        <f t="shared" si="453"/>
        <v>photography</v>
      </c>
      <c r="R2891" s="26" t="str">
        <f t="shared" si="454"/>
        <v>photobooks</v>
      </c>
      <c r="S2891" s="27">
        <f t="shared" si="450"/>
        <v>42636.868518518517</v>
      </c>
      <c r="T2891" s="5" t="str">
        <f t="shared" si="455"/>
        <v>Sep</v>
      </c>
      <c r="U2891" s="5" t="str">
        <f t="shared" si="456"/>
        <v>2016</v>
      </c>
      <c r="V2891" s="5" t="str">
        <f t="shared" si="457"/>
        <v>Oct</v>
      </c>
      <c r="W2891" s="1" t="str">
        <f t="shared" si="458"/>
        <v>2016</v>
      </c>
      <c r="X2891" s="27">
        <f t="shared" si="459"/>
        <v>42666.868518518517</v>
      </c>
    </row>
    <row r="2892" spans="1:24" ht="48" hidden="1" x14ac:dyDescent="0.2">
      <c r="A2892" s="1">
        <v>1814</v>
      </c>
      <c r="B2892" s="7" t="s">
        <v>1815</v>
      </c>
      <c r="C2892" s="7" t="s">
        <v>5924</v>
      </c>
      <c r="D2892" s="1">
        <v>12000</v>
      </c>
      <c r="E2892" s="1">
        <v>5902</v>
      </c>
      <c r="F2892" s="1" t="s">
        <v>8220</v>
      </c>
      <c r="G2892" s="1" t="s">
        <v>8224</v>
      </c>
      <c r="H2892" s="1" t="s">
        <v>8246</v>
      </c>
      <c r="I2892" s="1">
        <v>1425108736</v>
      </c>
      <c r="J2892" s="1">
        <v>1422516736</v>
      </c>
      <c r="K2892" s="1" t="b">
        <v>0</v>
      </c>
      <c r="L2892" s="1">
        <v>140</v>
      </c>
      <c r="M2892" s="1" t="b">
        <v>0</v>
      </c>
      <c r="N2892" s="1" t="s">
        <v>8284</v>
      </c>
      <c r="O2892" s="28">
        <f t="shared" si="451"/>
        <v>0.49183333333333334</v>
      </c>
      <c r="P2892" s="29">
        <f t="shared" si="452"/>
        <v>42.157142857142858</v>
      </c>
      <c r="Q2892" s="9" t="str">
        <f t="shared" si="453"/>
        <v>photography</v>
      </c>
      <c r="R2892" s="26" t="str">
        <f t="shared" si="454"/>
        <v>photobooks</v>
      </c>
      <c r="S2892" s="27">
        <f t="shared" si="450"/>
        <v>42033.314074074078</v>
      </c>
      <c r="T2892" s="5" t="str">
        <f t="shared" si="455"/>
        <v>Jan</v>
      </c>
      <c r="U2892" s="5" t="str">
        <f t="shared" si="456"/>
        <v>2015</v>
      </c>
      <c r="V2892" s="5" t="str">
        <f t="shared" si="457"/>
        <v>Feb</v>
      </c>
      <c r="W2892" s="1" t="str">
        <f t="shared" si="458"/>
        <v>2015</v>
      </c>
      <c r="X2892" s="27">
        <f t="shared" si="459"/>
        <v>42063.314074074078</v>
      </c>
    </row>
    <row r="2893" spans="1:24" ht="48" hidden="1" x14ac:dyDescent="0.2">
      <c r="A2893" s="1">
        <v>1890</v>
      </c>
      <c r="B2893" s="7" t="s">
        <v>1891</v>
      </c>
      <c r="C2893" s="7" t="s">
        <v>6000</v>
      </c>
      <c r="D2893" s="1">
        <v>12000</v>
      </c>
      <c r="E2893" s="1">
        <v>17350.13</v>
      </c>
      <c r="F2893" s="1" t="s">
        <v>8218</v>
      </c>
      <c r="G2893" s="1" t="s">
        <v>8223</v>
      </c>
      <c r="H2893" s="1" t="s">
        <v>8245</v>
      </c>
      <c r="I2893" s="1">
        <v>1355597528</v>
      </c>
      <c r="J2893" s="1">
        <v>1353005528</v>
      </c>
      <c r="K2893" s="1" t="b">
        <v>0</v>
      </c>
      <c r="L2893" s="1">
        <v>246</v>
      </c>
      <c r="M2893" s="1" t="b">
        <v>1</v>
      </c>
      <c r="N2893" s="1" t="s">
        <v>8278</v>
      </c>
      <c r="O2893" s="28">
        <f t="shared" si="451"/>
        <v>1.4458441666666668</v>
      </c>
      <c r="P2893" s="29">
        <f t="shared" si="452"/>
        <v>70.5289837398374</v>
      </c>
      <c r="Q2893" s="9" t="str">
        <f t="shared" si="453"/>
        <v>music</v>
      </c>
      <c r="R2893" s="26" t="str">
        <f t="shared" si="454"/>
        <v>indie rock</v>
      </c>
      <c r="S2893" s="27">
        <f t="shared" si="450"/>
        <v>41228.786203703705</v>
      </c>
      <c r="T2893" s="5" t="str">
        <f t="shared" si="455"/>
        <v>Nov</v>
      </c>
      <c r="U2893" s="5" t="str">
        <f t="shared" si="456"/>
        <v>2012</v>
      </c>
      <c r="V2893" s="5" t="str">
        <f t="shared" si="457"/>
        <v>Dec</v>
      </c>
      <c r="W2893" s="1" t="str">
        <f t="shared" si="458"/>
        <v>2012</v>
      </c>
      <c r="X2893" s="27">
        <f t="shared" si="459"/>
        <v>41258.786203703705</v>
      </c>
    </row>
    <row r="2894" spans="1:24" ht="48" hidden="1" x14ac:dyDescent="0.2">
      <c r="A2894" s="1">
        <v>2192</v>
      </c>
      <c r="B2894" s="7" t="s">
        <v>2193</v>
      </c>
      <c r="C2894" s="7" t="s">
        <v>6302</v>
      </c>
      <c r="D2894" s="1">
        <v>12000</v>
      </c>
      <c r="E2894" s="1">
        <v>129748.82</v>
      </c>
      <c r="F2894" s="1" t="s">
        <v>8218</v>
      </c>
      <c r="G2894" s="1" t="s">
        <v>8224</v>
      </c>
      <c r="H2894" s="1" t="s">
        <v>8246</v>
      </c>
      <c r="I2894" s="1">
        <v>1481842800</v>
      </c>
      <c r="J2894" s="1">
        <v>1479414344</v>
      </c>
      <c r="K2894" s="1" t="b">
        <v>0</v>
      </c>
      <c r="L2894" s="1">
        <v>3238</v>
      </c>
      <c r="M2894" s="1" t="b">
        <v>1</v>
      </c>
      <c r="N2894" s="1" t="s">
        <v>8296</v>
      </c>
      <c r="O2894" s="28">
        <f t="shared" si="451"/>
        <v>10.812401666666668</v>
      </c>
      <c r="P2894" s="29">
        <f t="shared" si="452"/>
        <v>40.070667078443485</v>
      </c>
      <c r="Q2894" s="9" t="str">
        <f t="shared" si="453"/>
        <v>games</v>
      </c>
      <c r="R2894" s="26" t="str">
        <f t="shared" si="454"/>
        <v>tabletop games</v>
      </c>
      <c r="S2894" s="27">
        <f t="shared" si="450"/>
        <v>42691.8512037037</v>
      </c>
      <c r="T2894" s="5" t="str">
        <f t="shared" si="455"/>
        <v>Nov</v>
      </c>
      <c r="U2894" s="5" t="str">
        <f t="shared" si="456"/>
        <v>2016</v>
      </c>
      <c r="V2894" s="5" t="str">
        <f t="shared" si="457"/>
        <v>Dec</v>
      </c>
      <c r="W2894" s="1" t="str">
        <f t="shared" si="458"/>
        <v>2016</v>
      </c>
      <c r="X2894" s="27">
        <f t="shared" si="459"/>
        <v>42719.958333333328</v>
      </c>
    </row>
    <row r="2895" spans="1:24" ht="32" hidden="1" x14ac:dyDescent="0.2">
      <c r="A2895" s="1">
        <v>2337</v>
      </c>
      <c r="B2895" s="7" t="s">
        <v>2338</v>
      </c>
      <c r="C2895" s="7" t="s">
        <v>6447</v>
      </c>
      <c r="D2895" s="1">
        <v>12000</v>
      </c>
      <c r="E2895" s="1">
        <v>13279</v>
      </c>
      <c r="F2895" s="1" t="s">
        <v>8218</v>
      </c>
      <c r="G2895" s="1" t="s">
        <v>8223</v>
      </c>
      <c r="H2895" s="1" t="s">
        <v>8245</v>
      </c>
      <c r="I2895" s="1">
        <v>1403796143</v>
      </c>
      <c r="J2895" s="1">
        <v>1401204143</v>
      </c>
      <c r="K2895" s="1" t="b">
        <v>1</v>
      </c>
      <c r="L2895" s="1">
        <v>179</v>
      </c>
      <c r="M2895" s="1" t="b">
        <v>1</v>
      </c>
      <c r="N2895" s="1" t="s">
        <v>8297</v>
      </c>
      <c r="O2895" s="28">
        <f t="shared" si="451"/>
        <v>1.1065833333333333</v>
      </c>
      <c r="P2895" s="29">
        <f t="shared" si="452"/>
        <v>74.184357541899445</v>
      </c>
      <c r="Q2895" s="9" t="str">
        <f t="shared" si="453"/>
        <v>food</v>
      </c>
      <c r="R2895" s="26" t="str">
        <f t="shared" si="454"/>
        <v>small batch</v>
      </c>
      <c r="S2895" s="27">
        <f t="shared" si="450"/>
        <v>41786.640543981484</v>
      </c>
      <c r="T2895" s="5" t="str">
        <f t="shared" si="455"/>
        <v>May</v>
      </c>
      <c r="U2895" s="5" t="str">
        <f t="shared" si="456"/>
        <v>2014</v>
      </c>
      <c r="V2895" s="5" t="str">
        <f t="shared" si="457"/>
        <v>Jun</v>
      </c>
      <c r="W2895" s="1" t="str">
        <f t="shared" si="458"/>
        <v>2014</v>
      </c>
      <c r="X2895" s="27">
        <f t="shared" si="459"/>
        <v>41816.640543981484</v>
      </c>
    </row>
    <row r="2896" spans="1:24" ht="16" hidden="1" x14ac:dyDescent="0.2">
      <c r="A2896" s="1">
        <v>2402</v>
      </c>
      <c r="B2896" s="7" t="s">
        <v>2403</v>
      </c>
      <c r="C2896" s="7" t="s">
        <v>6512</v>
      </c>
      <c r="D2896" s="1">
        <v>12000</v>
      </c>
      <c r="E2896" s="1">
        <v>52</v>
      </c>
      <c r="F2896" s="1" t="s">
        <v>8220</v>
      </c>
      <c r="G2896" s="1" t="s">
        <v>8223</v>
      </c>
      <c r="H2896" s="1" t="s">
        <v>8245</v>
      </c>
      <c r="I2896" s="1">
        <v>1431533931</v>
      </c>
      <c r="J2896" s="1">
        <v>1428941931</v>
      </c>
      <c r="K2896" s="1" t="b">
        <v>0</v>
      </c>
      <c r="L2896" s="1">
        <v>1</v>
      </c>
      <c r="M2896" s="1" t="b">
        <v>0</v>
      </c>
      <c r="N2896" s="1" t="s">
        <v>8283</v>
      </c>
      <c r="O2896" s="28">
        <f t="shared" si="451"/>
        <v>4.3333333333333331E-3</v>
      </c>
      <c r="P2896" s="29">
        <f t="shared" si="452"/>
        <v>52</v>
      </c>
      <c r="Q2896" s="9" t="str">
        <f t="shared" si="453"/>
        <v>food</v>
      </c>
      <c r="R2896" s="26" t="str">
        <f t="shared" si="454"/>
        <v>food trucks</v>
      </c>
      <c r="S2896" s="27">
        <f t="shared" si="450"/>
        <v>42107.679756944446</v>
      </c>
      <c r="T2896" s="5" t="str">
        <f t="shared" si="455"/>
        <v>Apr</v>
      </c>
      <c r="U2896" s="5" t="str">
        <f t="shared" si="456"/>
        <v>2015</v>
      </c>
      <c r="V2896" s="5" t="str">
        <f t="shared" si="457"/>
        <v>May</v>
      </c>
      <c r="W2896" s="1" t="str">
        <f t="shared" si="458"/>
        <v>2015</v>
      </c>
      <c r="X2896" s="27">
        <f t="shared" si="459"/>
        <v>42137.679756944446</v>
      </c>
    </row>
    <row r="2897" spans="1:24" ht="48" hidden="1" x14ac:dyDescent="0.2">
      <c r="A2897" s="1">
        <v>2514</v>
      </c>
      <c r="B2897" s="7" t="s">
        <v>2514</v>
      </c>
      <c r="C2897" s="7" t="s">
        <v>6624</v>
      </c>
      <c r="D2897" s="1">
        <v>12000</v>
      </c>
      <c r="E2897" s="1">
        <v>210</v>
      </c>
      <c r="F2897" s="1" t="s">
        <v>8220</v>
      </c>
      <c r="G2897" s="1" t="s">
        <v>8223</v>
      </c>
      <c r="H2897" s="1" t="s">
        <v>8245</v>
      </c>
      <c r="I2897" s="1">
        <v>1408526477</v>
      </c>
      <c r="J2897" s="1">
        <v>1407057677</v>
      </c>
      <c r="K2897" s="1" t="b">
        <v>0</v>
      </c>
      <c r="L2897" s="1">
        <v>4</v>
      </c>
      <c r="M2897" s="1" t="b">
        <v>0</v>
      </c>
      <c r="N2897" s="1" t="s">
        <v>8298</v>
      </c>
      <c r="O2897" s="28">
        <f t="shared" si="451"/>
        <v>1.7500000000000002E-2</v>
      </c>
      <c r="P2897" s="29">
        <f t="shared" si="452"/>
        <v>52.5</v>
      </c>
      <c r="Q2897" s="9" t="str">
        <f t="shared" si="453"/>
        <v>food</v>
      </c>
      <c r="R2897" s="26" t="str">
        <f t="shared" si="454"/>
        <v>restaurants</v>
      </c>
      <c r="S2897" s="27">
        <f t="shared" si="450"/>
        <v>41854.389780092592</v>
      </c>
      <c r="T2897" s="5" t="str">
        <f t="shared" si="455"/>
        <v>Aug</v>
      </c>
      <c r="U2897" s="5" t="str">
        <f t="shared" si="456"/>
        <v>2014</v>
      </c>
      <c r="V2897" s="5" t="str">
        <f t="shared" si="457"/>
        <v>Aug</v>
      </c>
      <c r="W2897" s="1" t="str">
        <f t="shared" si="458"/>
        <v>2014</v>
      </c>
      <c r="X2897" s="27">
        <f t="shared" si="459"/>
        <v>41871.389780092592</v>
      </c>
    </row>
    <row r="2898" spans="1:24" ht="48" hidden="1" x14ac:dyDescent="0.2">
      <c r="A2898" s="1">
        <v>2602</v>
      </c>
      <c r="B2898" s="7" t="s">
        <v>2602</v>
      </c>
      <c r="C2898" s="7" t="s">
        <v>6712</v>
      </c>
      <c r="D2898" s="1">
        <v>12000</v>
      </c>
      <c r="E2898" s="1">
        <v>39131</v>
      </c>
      <c r="F2898" s="1" t="s">
        <v>8218</v>
      </c>
      <c r="G2898" s="1" t="s">
        <v>8223</v>
      </c>
      <c r="H2898" s="1" t="s">
        <v>8245</v>
      </c>
      <c r="I2898" s="1">
        <v>1415827200</v>
      </c>
      <c r="J2898" s="1">
        <v>1412358968</v>
      </c>
      <c r="K2898" s="1" t="b">
        <v>1</v>
      </c>
      <c r="L2898" s="1">
        <v>489</v>
      </c>
      <c r="M2898" s="1" t="b">
        <v>1</v>
      </c>
      <c r="N2898" s="1" t="s">
        <v>8300</v>
      </c>
      <c r="O2898" s="28">
        <f t="shared" si="451"/>
        <v>3.2609166666666667</v>
      </c>
      <c r="P2898" s="29">
        <f t="shared" si="452"/>
        <v>80.022494887525568</v>
      </c>
      <c r="Q2898" s="9" t="str">
        <f t="shared" si="453"/>
        <v>technology</v>
      </c>
      <c r="R2898" s="26" t="str">
        <f t="shared" si="454"/>
        <v>space exploration</v>
      </c>
      <c r="S2898" s="27">
        <f t="shared" si="450"/>
        <v>41915.747314814813</v>
      </c>
      <c r="T2898" s="5" t="str">
        <f t="shared" si="455"/>
        <v>Oct</v>
      </c>
      <c r="U2898" s="5" t="str">
        <f t="shared" si="456"/>
        <v>2014</v>
      </c>
      <c r="V2898" s="5" t="str">
        <f t="shared" si="457"/>
        <v>Nov</v>
      </c>
      <c r="W2898" s="1" t="str">
        <f t="shared" si="458"/>
        <v>2014</v>
      </c>
      <c r="X2898" s="27">
        <f t="shared" si="459"/>
        <v>41955.888888888891</v>
      </c>
    </row>
    <row r="2899" spans="1:24" ht="48" hidden="1" x14ac:dyDescent="0.2">
      <c r="A2899" s="1">
        <v>2648</v>
      </c>
      <c r="B2899" s="7" t="s">
        <v>2648</v>
      </c>
      <c r="C2899" s="7" t="s">
        <v>6758</v>
      </c>
      <c r="D2899" s="1">
        <v>12000</v>
      </c>
      <c r="E2899" s="1">
        <v>106</v>
      </c>
      <c r="F2899" s="1" t="s">
        <v>8219</v>
      </c>
      <c r="G2899" s="1" t="s">
        <v>8223</v>
      </c>
      <c r="H2899" s="1" t="s">
        <v>8245</v>
      </c>
      <c r="I2899" s="1">
        <v>1457543360</v>
      </c>
      <c r="J2899" s="1">
        <v>1454951360</v>
      </c>
      <c r="K2899" s="1" t="b">
        <v>0</v>
      </c>
      <c r="L2899" s="1">
        <v>6</v>
      </c>
      <c r="M2899" s="1" t="b">
        <v>0</v>
      </c>
      <c r="N2899" s="1" t="s">
        <v>8300</v>
      </c>
      <c r="O2899" s="28">
        <f t="shared" si="451"/>
        <v>8.8333333333333337E-3</v>
      </c>
      <c r="P2899" s="29">
        <f t="shared" si="452"/>
        <v>17.666666666666668</v>
      </c>
      <c r="Q2899" s="9" t="str">
        <f t="shared" si="453"/>
        <v>technology</v>
      </c>
      <c r="R2899" s="26" t="str">
        <f t="shared" si="454"/>
        <v>space exploration</v>
      </c>
      <c r="S2899" s="27">
        <f t="shared" si="450"/>
        <v>42408.714814814812</v>
      </c>
      <c r="T2899" s="5" t="str">
        <f t="shared" si="455"/>
        <v>Feb</v>
      </c>
      <c r="U2899" s="5" t="str">
        <f t="shared" si="456"/>
        <v>2016</v>
      </c>
      <c r="V2899" s="5" t="str">
        <f t="shared" si="457"/>
        <v>Mar</v>
      </c>
      <c r="W2899" s="1" t="str">
        <f t="shared" si="458"/>
        <v>2016</v>
      </c>
      <c r="X2899" s="27">
        <f t="shared" si="459"/>
        <v>42438.714814814812</v>
      </c>
    </row>
    <row r="2900" spans="1:24" ht="48" hidden="1" x14ac:dyDescent="0.2">
      <c r="A2900" s="1">
        <v>2715</v>
      </c>
      <c r="B2900" s="7" t="s">
        <v>2715</v>
      </c>
      <c r="C2900" s="7" t="s">
        <v>6825</v>
      </c>
      <c r="D2900" s="1">
        <v>12000</v>
      </c>
      <c r="E2900" s="1">
        <v>31754.69</v>
      </c>
      <c r="F2900" s="1" t="s">
        <v>8218</v>
      </c>
      <c r="G2900" s="1" t="s">
        <v>8223</v>
      </c>
      <c r="H2900" s="1" t="s">
        <v>8245</v>
      </c>
      <c r="I2900" s="1">
        <v>1456047228</v>
      </c>
      <c r="J2900" s="1">
        <v>1453109628</v>
      </c>
      <c r="K2900" s="1" t="b">
        <v>1</v>
      </c>
      <c r="L2900" s="1">
        <v>551</v>
      </c>
      <c r="M2900" s="1" t="b">
        <v>1</v>
      </c>
      <c r="N2900" s="1" t="s">
        <v>8302</v>
      </c>
      <c r="O2900" s="28">
        <f t="shared" si="451"/>
        <v>2.6462241666666664</v>
      </c>
      <c r="P2900" s="29">
        <f t="shared" si="452"/>
        <v>57.631016333938291</v>
      </c>
      <c r="Q2900" s="9" t="str">
        <f t="shared" si="453"/>
        <v>theater</v>
      </c>
      <c r="R2900" s="26" t="str">
        <f t="shared" si="454"/>
        <v>spaces</v>
      </c>
      <c r="S2900" s="27">
        <f t="shared" si="450"/>
        <v>42387.398472222223</v>
      </c>
      <c r="T2900" s="5" t="str">
        <f t="shared" si="455"/>
        <v>Jan</v>
      </c>
      <c r="U2900" s="5" t="str">
        <f t="shared" si="456"/>
        <v>2016</v>
      </c>
      <c r="V2900" s="5" t="str">
        <f t="shared" si="457"/>
        <v>Feb</v>
      </c>
      <c r="W2900" s="1" t="str">
        <f t="shared" si="458"/>
        <v>2016</v>
      </c>
      <c r="X2900" s="27">
        <f t="shared" si="459"/>
        <v>42421.398472222223</v>
      </c>
    </row>
    <row r="2901" spans="1:24" ht="48" hidden="1" x14ac:dyDescent="0.2">
      <c r="A2901" s="1">
        <v>2723</v>
      </c>
      <c r="B2901" s="7" t="s">
        <v>2723</v>
      </c>
      <c r="C2901" s="7" t="s">
        <v>6833</v>
      </c>
      <c r="D2901" s="1">
        <v>12000</v>
      </c>
      <c r="E2901" s="1">
        <v>16806</v>
      </c>
      <c r="F2901" s="1" t="s">
        <v>8218</v>
      </c>
      <c r="G2901" s="1" t="s">
        <v>8223</v>
      </c>
      <c r="H2901" s="1" t="s">
        <v>8245</v>
      </c>
      <c r="I2901" s="1">
        <v>1420060088</v>
      </c>
      <c r="J2901" s="1">
        <v>1414872488</v>
      </c>
      <c r="K2901" s="1" t="b">
        <v>0</v>
      </c>
      <c r="L2901" s="1">
        <v>176</v>
      </c>
      <c r="M2901" s="1" t="b">
        <v>1</v>
      </c>
      <c r="N2901" s="1" t="s">
        <v>8294</v>
      </c>
      <c r="O2901" s="28">
        <f t="shared" si="451"/>
        <v>1.4005000000000001</v>
      </c>
      <c r="P2901" s="29">
        <f t="shared" si="452"/>
        <v>95.48863636363636</v>
      </c>
      <c r="Q2901" s="9" t="str">
        <f t="shared" si="453"/>
        <v>technology</v>
      </c>
      <c r="R2901" s="26" t="str">
        <f t="shared" si="454"/>
        <v>hardware</v>
      </c>
      <c r="S2901" s="27">
        <f t="shared" si="450"/>
        <v>41944.83898148148</v>
      </c>
      <c r="T2901" s="5" t="str">
        <f t="shared" si="455"/>
        <v>Nov</v>
      </c>
      <c r="U2901" s="5" t="str">
        <f t="shared" si="456"/>
        <v>2014</v>
      </c>
      <c r="V2901" s="5" t="str">
        <f t="shared" si="457"/>
        <v>Dec</v>
      </c>
      <c r="W2901" s="1" t="str">
        <f t="shared" si="458"/>
        <v>2014</v>
      </c>
      <c r="X2901" s="27">
        <f t="shared" si="459"/>
        <v>42004.880648148144</v>
      </c>
    </row>
    <row r="2902" spans="1:24" ht="48" hidden="1" x14ac:dyDescent="0.2">
      <c r="A2902" s="1">
        <v>2732</v>
      </c>
      <c r="B2902" s="7" t="s">
        <v>2732</v>
      </c>
      <c r="C2902" s="7" t="s">
        <v>6842</v>
      </c>
      <c r="D2902" s="1">
        <v>12000</v>
      </c>
      <c r="E2902" s="1">
        <v>14190</v>
      </c>
      <c r="F2902" s="1" t="s">
        <v>8218</v>
      </c>
      <c r="G2902" s="1" t="s">
        <v>8223</v>
      </c>
      <c r="H2902" s="1" t="s">
        <v>8245</v>
      </c>
      <c r="I2902" s="1">
        <v>1369699200</v>
      </c>
      <c r="J2902" s="1">
        <v>1366917828</v>
      </c>
      <c r="K2902" s="1" t="b">
        <v>0</v>
      </c>
      <c r="L2902" s="1">
        <v>146</v>
      </c>
      <c r="M2902" s="1" t="b">
        <v>1</v>
      </c>
      <c r="N2902" s="1" t="s">
        <v>8294</v>
      </c>
      <c r="O2902" s="28">
        <f t="shared" si="451"/>
        <v>1.1825000000000001</v>
      </c>
      <c r="P2902" s="29">
        <f t="shared" si="452"/>
        <v>97.191780821917803</v>
      </c>
      <c r="Q2902" s="9" t="str">
        <f t="shared" si="453"/>
        <v>technology</v>
      </c>
      <c r="R2902" s="26" t="str">
        <f t="shared" si="454"/>
        <v>hardware</v>
      </c>
      <c r="S2902" s="27">
        <f t="shared" si="450"/>
        <v>41389.808194444442</v>
      </c>
      <c r="T2902" s="5" t="str">
        <f t="shared" si="455"/>
        <v>Apr</v>
      </c>
      <c r="U2902" s="5" t="str">
        <f t="shared" si="456"/>
        <v>2013</v>
      </c>
      <c r="V2902" s="5" t="str">
        <f t="shared" si="457"/>
        <v>May</v>
      </c>
      <c r="W2902" s="1" t="str">
        <f t="shared" si="458"/>
        <v>2013</v>
      </c>
      <c r="X2902" s="27">
        <f t="shared" si="459"/>
        <v>41422</v>
      </c>
    </row>
    <row r="2903" spans="1:24" ht="48" hidden="1" x14ac:dyDescent="0.2">
      <c r="A2903" s="1">
        <v>2880</v>
      </c>
      <c r="B2903" s="7" t="s">
        <v>2880</v>
      </c>
      <c r="C2903" s="7" t="s">
        <v>6990</v>
      </c>
      <c r="D2903" s="1">
        <v>12000</v>
      </c>
      <c r="E2903" s="1">
        <v>2800</v>
      </c>
      <c r="F2903" s="1" t="s">
        <v>8220</v>
      </c>
      <c r="G2903" s="1" t="s">
        <v>8223</v>
      </c>
      <c r="H2903" s="1" t="s">
        <v>8245</v>
      </c>
      <c r="I2903" s="1">
        <v>1440090300</v>
      </c>
      <c r="J2903" s="1">
        <v>1436305452</v>
      </c>
      <c r="K2903" s="1" t="b">
        <v>0</v>
      </c>
      <c r="L2903" s="1">
        <v>29</v>
      </c>
      <c r="M2903" s="1" t="b">
        <v>0</v>
      </c>
      <c r="N2903" s="1" t="s">
        <v>8270</v>
      </c>
      <c r="O2903" s="28">
        <f t="shared" si="451"/>
        <v>0.23333333333333334</v>
      </c>
      <c r="P2903" s="29">
        <f t="shared" si="452"/>
        <v>96.551724137931032</v>
      </c>
      <c r="Q2903" s="9" t="str">
        <f t="shared" si="453"/>
        <v>theater</v>
      </c>
      <c r="R2903" s="26" t="str">
        <f t="shared" si="454"/>
        <v>plays</v>
      </c>
      <c r="S2903" s="27">
        <f t="shared" si="450"/>
        <v>42192.905694444446</v>
      </c>
      <c r="T2903" s="5" t="str">
        <f t="shared" si="455"/>
        <v>Jul</v>
      </c>
      <c r="U2903" s="5" t="str">
        <f t="shared" si="456"/>
        <v>2015</v>
      </c>
      <c r="V2903" s="5" t="str">
        <f t="shared" si="457"/>
        <v>Aug</v>
      </c>
      <c r="W2903" s="1" t="str">
        <f t="shared" si="458"/>
        <v>2015</v>
      </c>
      <c r="X2903" s="27">
        <f t="shared" si="459"/>
        <v>42236.711805555555</v>
      </c>
    </row>
    <row r="2904" spans="1:24" ht="48" hidden="1" x14ac:dyDescent="0.2">
      <c r="A2904" s="1">
        <v>2897</v>
      </c>
      <c r="B2904" s="7" t="s">
        <v>2897</v>
      </c>
      <c r="C2904" s="7" t="s">
        <v>7007</v>
      </c>
      <c r="D2904" s="1">
        <v>12000</v>
      </c>
      <c r="E2904" s="1">
        <v>550</v>
      </c>
      <c r="F2904" s="1" t="s">
        <v>8220</v>
      </c>
      <c r="G2904" s="1" t="s">
        <v>8223</v>
      </c>
      <c r="H2904" s="1" t="s">
        <v>8245</v>
      </c>
      <c r="I2904" s="1">
        <v>1444577345</v>
      </c>
      <c r="J2904" s="1">
        <v>1441985458</v>
      </c>
      <c r="K2904" s="1" t="b">
        <v>0</v>
      </c>
      <c r="L2904" s="1">
        <v>3</v>
      </c>
      <c r="M2904" s="1" t="b">
        <v>0</v>
      </c>
      <c r="N2904" s="1" t="s">
        <v>8270</v>
      </c>
      <c r="O2904" s="28">
        <f t="shared" si="451"/>
        <v>4.583333333333333E-2</v>
      </c>
      <c r="P2904" s="29">
        <f t="shared" si="452"/>
        <v>183.33333333333334</v>
      </c>
      <c r="Q2904" s="9" t="str">
        <f t="shared" si="453"/>
        <v>theater</v>
      </c>
      <c r="R2904" s="26" t="str">
        <f t="shared" si="454"/>
        <v>plays</v>
      </c>
      <c r="S2904" s="27">
        <f t="shared" si="450"/>
        <v>42258.646504629629</v>
      </c>
      <c r="T2904" s="5" t="str">
        <f t="shared" si="455"/>
        <v>Sep</v>
      </c>
      <c r="U2904" s="5" t="str">
        <f t="shared" si="456"/>
        <v>2015</v>
      </c>
      <c r="V2904" s="5" t="str">
        <f t="shared" si="457"/>
        <v>Oct</v>
      </c>
      <c r="W2904" s="1" t="str">
        <f t="shared" si="458"/>
        <v>2015</v>
      </c>
      <c r="X2904" s="27">
        <f t="shared" si="459"/>
        <v>42288.645196759258</v>
      </c>
    </row>
    <row r="2905" spans="1:24" ht="48" hidden="1" x14ac:dyDescent="0.2">
      <c r="A2905" s="1">
        <v>3044</v>
      </c>
      <c r="B2905" s="7" t="s">
        <v>3044</v>
      </c>
      <c r="C2905" s="7" t="s">
        <v>7154</v>
      </c>
      <c r="D2905" s="1">
        <v>12000</v>
      </c>
      <c r="E2905" s="1">
        <v>13121</v>
      </c>
      <c r="F2905" s="1" t="s">
        <v>8218</v>
      </c>
      <c r="G2905" s="1" t="s">
        <v>8223</v>
      </c>
      <c r="H2905" s="1" t="s">
        <v>8245</v>
      </c>
      <c r="I2905" s="1">
        <v>1454433998</v>
      </c>
      <c r="J2905" s="1">
        <v>1453137998</v>
      </c>
      <c r="K2905" s="1" t="b">
        <v>0</v>
      </c>
      <c r="L2905" s="1">
        <v>156</v>
      </c>
      <c r="M2905" s="1" t="b">
        <v>1</v>
      </c>
      <c r="N2905" s="1" t="s">
        <v>8302</v>
      </c>
      <c r="O2905" s="28">
        <f t="shared" si="451"/>
        <v>1.0934166666666667</v>
      </c>
      <c r="P2905" s="29">
        <f t="shared" si="452"/>
        <v>84.108974358974365</v>
      </c>
      <c r="Q2905" s="9" t="str">
        <f t="shared" si="453"/>
        <v>theater</v>
      </c>
      <c r="R2905" s="26" t="str">
        <f t="shared" si="454"/>
        <v>spaces</v>
      </c>
      <c r="S2905" s="27">
        <f t="shared" si="450"/>
        <v>42387.7268287037</v>
      </c>
      <c r="T2905" s="5" t="str">
        <f t="shared" si="455"/>
        <v>Jan</v>
      </c>
      <c r="U2905" s="5" t="str">
        <f t="shared" si="456"/>
        <v>2016</v>
      </c>
      <c r="V2905" s="5" t="str">
        <f t="shared" si="457"/>
        <v>Feb</v>
      </c>
      <c r="W2905" s="1" t="str">
        <f t="shared" si="458"/>
        <v>2016</v>
      </c>
      <c r="X2905" s="27">
        <f t="shared" si="459"/>
        <v>42402.7268287037</v>
      </c>
    </row>
    <row r="2906" spans="1:24" ht="48" hidden="1" x14ac:dyDescent="0.2">
      <c r="A2906" s="1">
        <v>3071</v>
      </c>
      <c r="B2906" s="7" t="s">
        <v>3071</v>
      </c>
      <c r="C2906" s="7" t="s">
        <v>7181</v>
      </c>
      <c r="D2906" s="1">
        <v>12000</v>
      </c>
      <c r="E2906" s="1">
        <v>7173</v>
      </c>
      <c r="F2906" s="1" t="s">
        <v>8220</v>
      </c>
      <c r="G2906" s="1" t="s">
        <v>8223</v>
      </c>
      <c r="H2906" s="1" t="s">
        <v>8245</v>
      </c>
      <c r="I2906" s="1">
        <v>1429595940</v>
      </c>
      <c r="J2906" s="1">
        <v>1428082481</v>
      </c>
      <c r="K2906" s="1" t="b">
        <v>0</v>
      </c>
      <c r="L2906" s="1">
        <v>117</v>
      </c>
      <c r="M2906" s="1" t="b">
        <v>0</v>
      </c>
      <c r="N2906" s="1" t="s">
        <v>8302</v>
      </c>
      <c r="O2906" s="28">
        <f t="shared" si="451"/>
        <v>0.59775</v>
      </c>
      <c r="P2906" s="29">
        <f t="shared" si="452"/>
        <v>61.307692307692307</v>
      </c>
      <c r="Q2906" s="9" t="str">
        <f t="shared" si="453"/>
        <v>theater</v>
      </c>
      <c r="R2906" s="26" t="str">
        <f t="shared" si="454"/>
        <v>spaces</v>
      </c>
      <c r="S2906" s="27">
        <f t="shared" si="450"/>
        <v>42097.732418981483</v>
      </c>
      <c r="T2906" s="5" t="str">
        <f t="shared" si="455"/>
        <v>Apr</v>
      </c>
      <c r="U2906" s="5" t="str">
        <f t="shared" si="456"/>
        <v>2015</v>
      </c>
      <c r="V2906" s="5" t="str">
        <f t="shared" si="457"/>
        <v>Apr</v>
      </c>
      <c r="W2906" s="1" t="str">
        <f t="shared" si="458"/>
        <v>2015</v>
      </c>
      <c r="X2906" s="27">
        <f t="shared" si="459"/>
        <v>42115.249305555553</v>
      </c>
    </row>
    <row r="2907" spans="1:24" ht="48" hidden="1" x14ac:dyDescent="0.2">
      <c r="A2907" s="1">
        <v>3072</v>
      </c>
      <c r="B2907" s="7" t="s">
        <v>3072</v>
      </c>
      <c r="C2907" s="7" t="s">
        <v>7182</v>
      </c>
      <c r="D2907" s="1">
        <v>12000</v>
      </c>
      <c r="E2907" s="1">
        <v>2</v>
      </c>
      <c r="F2907" s="1" t="s">
        <v>8220</v>
      </c>
      <c r="G2907" s="1" t="s">
        <v>8223</v>
      </c>
      <c r="H2907" s="1" t="s">
        <v>8245</v>
      </c>
      <c r="I2907" s="1">
        <v>1477791960</v>
      </c>
      <c r="J2907" s="1">
        <v>1476549262</v>
      </c>
      <c r="K2907" s="1" t="b">
        <v>0</v>
      </c>
      <c r="L2907" s="1">
        <v>2</v>
      </c>
      <c r="M2907" s="1" t="b">
        <v>0</v>
      </c>
      <c r="N2907" s="1" t="s">
        <v>8302</v>
      </c>
      <c r="O2907" s="28">
        <f t="shared" si="451"/>
        <v>1.6666666666666666E-4</v>
      </c>
      <c r="P2907" s="29">
        <f t="shared" si="452"/>
        <v>1</v>
      </c>
      <c r="Q2907" s="9" t="str">
        <f t="shared" si="453"/>
        <v>theater</v>
      </c>
      <c r="R2907" s="26" t="str">
        <f t="shared" si="454"/>
        <v>spaces</v>
      </c>
      <c r="S2907" s="27">
        <f t="shared" si="450"/>
        <v>42658.690532407403</v>
      </c>
      <c r="T2907" s="5" t="str">
        <f t="shared" si="455"/>
        <v>Oct</v>
      </c>
      <c r="U2907" s="5" t="str">
        <f t="shared" si="456"/>
        <v>2016</v>
      </c>
      <c r="V2907" s="5" t="str">
        <f t="shared" si="457"/>
        <v>Oct</v>
      </c>
      <c r="W2907" s="1" t="str">
        <f t="shared" si="458"/>
        <v>2016</v>
      </c>
      <c r="X2907" s="27">
        <f t="shared" si="459"/>
        <v>42673.073611111111</v>
      </c>
    </row>
    <row r="2908" spans="1:24" ht="48" hidden="1" x14ac:dyDescent="0.2">
      <c r="A2908" s="1">
        <v>3100</v>
      </c>
      <c r="B2908" s="7" t="s">
        <v>3100</v>
      </c>
      <c r="C2908" s="7" t="s">
        <v>7210</v>
      </c>
      <c r="D2908" s="1">
        <v>12000</v>
      </c>
      <c r="E2908" s="1">
        <v>1827</v>
      </c>
      <c r="F2908" s="1" t="s">
        <v>8220</v>
      </c>
      <c r="G2908" s="1" t="s">
        <v>8223</v>
      </c>
      <c r="H2908" s="1" t="s">
        <v>8245</v>
      </c>
      <c r="I2908" s="1">
        <v>1413816975</v>
      </c>
      <c r="J2908" s="1">
        <v>1411224975</v>
      </c>
      <c r="K2908" s="1" t="b">
        <v>0</v>
      </c>
      <c r="L2908" s="1">
        <v>13</v>
      </c>
      <c r="M2908" s="1" t="b">
        <v>0</v>
      </c>
      <c r="N2908" s="1" t="s">
        <v>8302</v>
      </c>
      <c r="O2908" s="28">
        <f t="shared" si="451"/>
        <v>0.15225</v>
      </c>
      <c r="P2908" s="29">
        <f t="shared" si="452"/>
        <v>140.53846153846155</v>
      </c>
      <c r="Q2908" s="9" t="str">
        <f t="shared" si="453"/>
        <v>theater</v>
      </c>
      <c r="R2908" s="26" t="str">
        <f t="shared" si="454"/>
        <v>spaces</v>
      </c>
      <c r="S2908" s="27">
        <f t="shared" si="450"/>
        <v>41902.622395833336</v>
      </c>
      <c r="T2908" s="5" t="str">
        <f t="shared" si="455"/>
        <v>Sep</v>
      </c>
      <c r="U2908" s="5" t="str">
        <f t="shared" si="456"/>
        <v>2014</v>
      </c>
      <c r="V2908" s="5" t="str">
        <f t="shared" si="457"/>
        <v>Oct</v>
      </c>
      <c r="W2908" s="1" t="str">
        <f t="shared" si="458"/>
        <v>2014</v>
      </c>
      <c r="X2908" s="27">
        <f t="shared" si="459"/>
        <v>41932.622395833336</v>
      </c>
    </row>
    <row r="2909" spans="1:24" ht="48" hidden="1" x14ac:dyDescent="0.2">
      <c r="A2909" s="1">
        <v>3214</v>
      </c>
      <c r="B2909" s="7" t="s">
        <v>3214</v>
      </c>
      <c r="C2909" s="7" t="s">
        <v>7324</v>
      </c>
      <c r="D2909" s="1">
        <v>12000</v>
      </c>
      <c r="E2909" s="1">
        <v>12256</v>
      </c>
      <c r="F2909" s="1" t="s">
        <v>8218</v>
      </c>
      <c r="G2909" s="1" t="s">
        <v>8224</v>
      </c>
      <c r="H2909" s="1" t="s">
        <v>8246</v>
      </c>
      <c r="I2909" s="1">
        <v>1452038100</v>
      </c>
      <c r="J2909" s="1">
        <v>1448823673</v>
      </c>
      <c r="K2909" s="1" t="b">
        <v>1</v>
      </c>
      <c r="L2909" s="1">
        <v>115</v>
      </c>
      <c r="M2909" s="1" t="b">
        <v>1</v>
      </c>
      <c r="N2909" s="1" t="s">
        <v>8270</v>
      </c>
      <c r="O2909" s="28">
        <f t="shared" si="451"/>
        <v>1.0213333333333334</v>
      </c>
      <c r="P2909" s="29">
        <f t="shared" si="452"/>
        <v>106.57391304347826</v>
      </c>
      <c r="Q2909" s="9" t="str">
        <f t="shared" si="453"/>
        <v>theater</v>
      </c>
      <c r="R2909" s="26" t="str">
        <f t="shared" si="454"/>
        <v>plays</v>
      </c>
      <c r="S2909" s="27">
        <f t="shared" si="450"/>
        <v>42337.792511574073</v>
      </c>
      <c r="T2909" s="5" t="str">
        <f t="shared" si="455"/>
        <v>Nov</v>
      </c>
      <c r="U2909" s="5" t="str">
        <f t="shared" si="456"/>
        <v>2015</v>
      </c>
      <c r="V2909" s="5" t="str">
        <f t="shared" si="457"/>
        <v>Jan</v>
      </c>
      <c r="W2909" s="1" t="str">
        <f t="shared" si="458"/>
        <v>2016</v>
      </c>
      <c r="X2909" s="27">
        <f t="shared" si="459"/>
        <v>42374.996527777781</v>
      </c>
    </row>
    <row r="2910" spans="1:24" ht="48" hidden="1" x14ac:dyDescent="0.2">
      <c r="A2910" s="1">
        <v>3218</v>
      </c>
      <c r="B2910" s="7" t="s">
        <v>3218</v>
      </c>
      <c r="C2910" s="7" t="s">
        <v>7328</v>
      </c>
      <c r="D2910" s="1">
        <v>12000</v>
      </c>
      <c r="E2910" s="1">
        <v>12252</v>
      </c>
      <c r="F2910" s="1" t="s">
        <v>8218</v>
      </c>
      <c r="G2910" s="1" t="s">
        <v>8224</v>
      </c>
      <c r="H2910" s="1" t="s">
        <v>8246</v>
      </c>
      <c r="I2910" s="1">
        <v>1419984000</v>
      </c>
      <c r="J2910" s="1">
        <v>1417132986</v>
      </c>
      <c r="K2910" s="1" t="b">
        <v>1</v>
      </c>
      <c r="L2910" s="1">
        <v>184</v>
      </c>
      <c r="M2910" s="1" t="b">
        <v>1</v>
      </c>
      <c r="N2910" s="1" t="s">
        <v>8270</v>
      </c>
      <c r="O2910" s="28">
        <f t="shared" si="451"/>
        <v>1.0209999999999999</v>
      </c>
      <c r="P2910" s="29">
        <f t="shared" si="452"/>
        <v>66.586956521739125</v>
      </c>
      <c r="Q2910" s="9" t="str">
        <f t="shared" si="453"/>
        <v>theater</v>
      </c>
      <c r="R2910" s="26" t="str">
        <f t="shared" si="454"/>
        <v>plays</v>
      </c>
      <c r="S2910" s="27">
        <f t="shared" si="450"/>
        <v>41971.002152777779</v>
      </c>
      <c r="T2910" s="5" t="str">
        <f t="shared" si="455"/>
        <v>Nov</v>
      </c>
      <c r="U2910" s="5" t="str">
        <f t="shared" si="456"/>
        <v>2014</v>
      </c>
      <c r="V2910" s="5" t="str">
        <f t="shared" si="457"/>
        <v>Dec</v>
      </c>
      <c r="W2910" s="1" t="str">
        <f t="shared" si="458"/>
        <v>2014</v>
      </c>
      <c r="X2910" s="27">
        <f t="shared" si="459"/>
        <v>42004</v>
      </c>
    </row>
    <row r="2911" spans="1:24" ht="32" hidden="1" x14ac:dyDescent="0.2">
      <c r="A2911" s="1">
        <v>3248</v>
      </c>
      <c r="B2911" s="7" t="s">
        <v>3248</v>
      </c>
      <c r="C2911" s="7" t="s">
        <v>7358</v>
      </c>
      <c r="D2911" s="1">
        <v>12000</v>
      </c>
      <c r="E2911" s="1">
        <v>12095</v>
      </c>
      <c r="F2911" s="1" t="s">
        <v>8218</v>
      </c>
      <c r="G2911" s="1" t="s">
        <v>8223</v>
      </c>
      <c r="H2911" s="1" t="s">
        <v>8245</v>
      </c>
      <c r="I2911" s="1">
        <v>1428178757</v>
      </c>
      <c r="J2911" s="1">
        <v>1425590357</v>
      </c>
      <c r="K2911" s="1" t="b">
        <v>1</v>
      </c>
      <c r="L2911" s="1">
        <v>200</v>
      </c>
      <c r="M2911" s="1" t="b">
        <v>1</v>
      </c>
      <c r="N2911" s="1" t="s">
        <v>8270</v>
      </c>
      <c r="O2911" s="28">
        <f t="shared" si="451"/>
        <v>1.0079166666666666</v>
      </c>
      <c r="P2911" s="29">
        <f t="shared" si="452"/>
        <v>60.475000000000001</v>
      </c>
      <c r="Q2911" s="9" t="str">
        <f t="shared" si="453"/>
        <v>theater</v>
      </c>
      <c r="R2911" s="26" t="str">
        <f t="shared" si="454"/>
        <v>plays</v>
      </c>
      <c r="S2911" s="27">
        <f t="shared" si="450"/>
        <v>42068.888391203705</v>
      </c>
      <c r="T2911" s="5" t="str">
        <f t="shared" si="455"/>
        <v>Mar</v>
      </c>
      <c r="U2911" s="5" t="str">
        <f t="shared" si="456"/>
        <v>2015</v>
      </c>
      <c r="V2911" s="5" t="str">
        <f t="shared" si="457"/>
        <v>Apr</v>
      </c>
      <c r="W2911" s="1" t="str">
        <f t="shared" si="458"/>
        <v>2015</v>
      </c>
      <c r="X2911" s="27">
        <f t="shared" si="459"/>
        <v>42098.846724537041</v>
      </c>
    </row>
    <row r="2912" spans="1:24" ht="48" hidden="1" x14ac:dyDescent="0.2">
      <c r="A2912" s="1">
        <v>3677</v>
      </c>
      <c r="B2912" s="7" t="s">
        <v>3674</v>
      </c>
      <c r="C2912" s="7" t="s">
        <v>7787</v>
      </c>
      <c r="D2912" s="1">
        <v>12000</v>
      </c>
      <c r="E2912" s="1">
        <v>12348.5</v>
      </c>
      <c r="F2912" s="1" t="s">
        <v>8218</v>
      </c>
      <c r="G2912" s="1" t="s">
        <v>8223</v>
      </c>
      <c r="H2912" s="1" t="s">
        <v>8245</v>
      </c>
      <c r="I2912" s="1">
        <v>1404359940</v>
      </c>
      <c r="J2912" s="1">
        <v>1402580818</v>
      </c>
      <c r="K2912" s="1" t="b">
        <v>0</v>
      </c>
      <c r="L2912" s="1">
        <v>199</v>
      </c>
      <c r="M2912" s="1" t="b">
        <v>1</v>
      </c>
      <c r="N2912" s="1" t="s">
        <v>8270</v>
      </c>
      <c r="O2912" s="28">
        <f t="shared" si="451"/>
        <v>1.0290416666666666</v>
      </c>
      <c r="P2912" s="29">
        <f t="shared" si="452"/>
        <v>62.052763819095475</v>
      </c>
      <c r="Q2912" s="9" t="str">
        <f t="shared" si="453"/>
        <v>theater</v>
      </c>
      <c r="R2912" s="26" t="str">
        <f t="shared" si="454"/>
        <v>plays</v>
      </c>
      <c r="S2912" s="27">
        <f t="shared" si="450"/>
        <v>41802.574282407404</v>
      </c>
      <c r="T2912" s="5" t="str">
        <f t="shared" si="455"/>
        <v>Jun</v>
      </c>
      <c r="U2912" s="5" t="str">
        <f t="shared" si="456"/>
        <v>2014</v>
      </c>
      <c r="V2912" s="5" t="str">
        <f t="shared" si="457"/>
        <v>Jul</v>
      </c>
      <c r="W2912" s="1" t="str">
        <f t="shared" si="458"/>
        <v>2014</v>
      </c>
      <c r="X2912" s="27">
        <f t="shared" si="459"/>
        <v>41823.165972222225</v>
      </c>
    </row>
    <row r="2913" spans="1:24" ht="32" hidden="1" x14ac:dyDescent="0.2">
      <c r="A2913" s="1">
        <v>3803</v>
      </c>
      <c r="B2913" s="7" t="s">
        <v>3800</v>
      </c>
      <c r="C2913" s="7" t="s">
        <v>7913</v>
      </c>
      <c r="D2913" s="1">
        <v>12000</v>
      </c>
      <c r="E2913" s="1">
        <v>2358</v>
      </c>
      <c r="F2913" s="1" t="s">
        <v>8220</v>
      </c>
      <c r="G2913" s="1" t="s">
        <v>8223</v>
      </c>
      <c r="H2913" s="1" t="s">
        <v>8245</v>
      </c>
      <c r="I2913" s="1">
        <v>1457133568</v>
      </c>
      <c r="J2913" s="1">
        <v>1454541568</v>
      </c>
      <c r="K2913" s="1" t="b">
        <v>0</v>
      </c>
      <c r="L2913" s="1">
        <v>40</v>
      </c>
      <c r="M2913" s="1" t="b">
        <v>0</v>
      </c>
      <c r="N2913" s="1" t="s">
        <v>8304</v>
      </c>
      <c r="O2913" s="28">
        <f t="shared" si="451"/>
        <v>0.19650000000000001</v>
      </c>
      <c r="P2913" s="29">
        <f t="shared" si="452"/>
        <v>58.95</v>
      </c>
      <c r="Q2913" s="9" t="str">
        <f t="shared" si="453"/>
        <v>theater</v>
      </c>
      <c r="R2913" s="26" t="str">
        <f t="shared" si="454"/>
        <v>musical</v>
      </c>
      <c r="S2913" s="27">
        <f t="shared" si="450"/>
        <v>42403.971851851849</v>
      </c>
      <c r="T2913" s="5" t="str">
        <f t="shared" si="455"/>
        <v>Feb</v>
      </c>
      <c r="U2913" s="5" t="str">
        <f t="shared" si="456"/>
        <v>2016</v>
      </c>
      <c r="V2913" s="5" t="str">
        <f t="shared" si="457"/>
        <v>Mar</v>
      </c>
      <c r="W2913" s="1" t="str">
        <f t="shared" si="458"/>
        <v>2016</v>
      </c>
      <c r="X2913" s="27">
        <f t="shared" si="459"/>
        <v>42433.971851851849</v>
      </c>
    </row>
    <row r="2914" spans="1:24" ht="48" hidden="1" x14ac:dyDescent="0.2">
      <c r="A2914" s="1">
        <v>3932</v>
      </c>
      <c r="B2914" s="7" t="s">
        <v>3929</v>
      </c>
      <c r="C2914" s="7" t="s">
        <v>8040</v>
      </c>
      <c r="D2914" s="1">
        <v>12000</v>
      </c>
      <c r="E2914" s="1">
        <v>1</v>
      </c>
      <c r="F2914" s="1" t="s">
        <v>8220</v>
      </c>
      <c r="G2914" s="1" t="s">
        <v>8223</v>
      </c>
      <c r="H2914" s="1" t="s">
        <v>8245</v>
      </c>
      <c r="I2914" s="1">
        <v>1458097364</v>
      </c>
      <c r="J2914" s="1">
        <v>1455508964</v>
      </c>
      <c r="K2914" s="1" t="b">
        <v>0</v>
      </c>
      <c r="L2914" s="1">
        <v>1</v>
      </c>
      <c r="M2914" s="1" t="b">
        <v>0</v>
      </c>
      <c r="N2914" s="1" t="s">
        <v>8270</v>
      </c>
      <c r="O2914" s="28">
        <f t="shared" si="451"/>
        <v>8.3333333333333331E-5</v>
      </c>
      <c r="P2914" s="29">
        <f t="shared" si="452"/>
        <v>1</v>
      </c>
      <c r="Q2914" s="9" t="str">
        <f t="shared" si="453"/>
        <v>theater</v>
      </c>
      <c r="R2914" s="26" t="str">
        <f t="shared" si="454"/>
        <v>plays</v>
      </c>
      <c r="S2914" s="27">
        <f t="shared" si="450"/>
        <v>42415.168564814812</v>
      </c>
      <c r="T2914" s="5" t="str">
        <f t="shared" si="455"/>
        <v>Feb</v>
      </c>
      <c r="U2914" s="5" t="str">
        <f t="shared" si="456"/>
        <v>2016</v>
      </c>
      <c r="V2914" s="5" t="str">
        <f t="shared" si="457"/>
        <v>Mar</v>
      </c>
      <c r="W2914" s="1" t="str">
        <f t="shared" si="458"/>
        <v>2016</v>
      </c>
      <c r="X2914" s="27">
        <f t="shared" si="459"/>
        <v>42445.126898148148</v>
      </c>
    </row>
    <row r="2915" spans="1:24" ht="48" hidden="1" x14ac:dyDescent="0.2">
      <c r="A2915" s="1">
        <v>519</v>
      </c>
      <c r="B2915" s="7" t="s">
        <v>520</v>
      </c>
      <c r="C2915" s="7" t="s">
        <v>4629</v>
      </c>
      <c r="D2915" s="1">
        <v>12001</v>
      </c>
      <c r="E2915" s="1">
        <v>2746</v>
      </c>
      <c r="F2915" s="1" t="s">
        <v>8220</v>
      </c>
      <c r="G2915" s="1" t="s">
        <v>8223</v>
      </c>
      <c r="H2915" s="1" t="s">
        <v>8245</v>
      </c>
      <c r="I2915" s="1">
        <v>1354699421</v>
      </c>
      <c r="J2915" s="1">
        <v>1352107421</v>
      </c>
      <c r="K2915" s="1" t="b">
        <v>0</v>
      </c>
      <c r="L2915" s="1">
        <v>70</v>
      </c>
      <c r="M2915" s="1" t="b">
        <v>0</v>
      </c>
      <c r="N2915" s="1" t="s">
        <v>8269</v>
      </c>
      <c r="O2915" s="28">
        <f t="shared" si="451"/>
        <v>0.22881426547787684</v>
      </c>
      <c r="P2915" s="29">
        <f t="shared" si="452"/>
        <v>39.228571428571428</v>
      </c>
      <c r="Q2915" s="9" t="str">
        <f t="shared" si="453"/>
        <v>film &amp; video</v>
      </c>
      <c r="R2915" s="26" t="str">
        <f t="shared" si="454"/>
        <v>animation</v>
      </c>
      <c r="S2915" s="27">
        <f t="shared" si="450"/>
        <v>41218.391446759262</v>
      </c>
      <c r="T2915" s="5" t="str">
        <f t="shared" si="455"/>
        <v>Nov</v>
      </c>
      <c r="U2915" s="5" t="str">
        <f t="shared" si="456"/>
        <v>2012</v>
      </c>
      <c r="V2915" s="5" t="str">
        <f t="shared" si="457"/>
        <v>Dec</v>
      </c>
      <c r="W2915" s="1" t="str">
        <f t="shared" si="458"/>
        <v>2012</v>
      </c>
      <c r="X2915" s="27">
        <f t="shared" si="459"/>
        <v>41248.391446759262</v>
      </c>
    </row>
    <row r="2916" spans="1:24" ht="48" hidden="1" x14ac:dyDescent="0.2">
      <c r="A2916" s="1">
        <v>1571</v>
      </c>
      <c r="B2916" s="7" t="s">
        <v>1572</v>
      </c>
      <c r="C2916" s="7" t="s">
        <v>5681</v>
      </c>
      <c r="D2916" s="1">
        <v>12100</v>
      </c>
      <c r="E2916" s="1">
        <v>80</v>
      </c>
      <c r="F2916" s="1" t="s">
        <v>8219</v>
      </c>
      <c r="G2916" s="1" t="s">
        <v>8224</v>
      </c>
      <c r="H2916" s="1" t="s">
        <v>8246</v>
      </c>
      <c r="I2916" s="1">
        <v>1434738483</v>
      </c>
      <c r="J2916" s="1">
        <v>1432146483</v>
      </c>
      <c r="K2916" s="1" t="b">
        <v>0</v>
      </c>
      <c r="L2916" s="1">
        <v>4</v>
      </c>
      <c r="M2916" s="1" t="b">
        <v>0</v>
      </c>
      <c r="N2916" s="1" t="s">
        <v>8289</v>
      </c>
      <c r="O2916" s="28">
        <f t="shared" si="451"/>
        <v>6.6115702479338841E-3</v>
      </c>
      <c r="P2916" s="29">
        <f t="shared" si="452"/>
        <v>20</v>
      </c>
      <c r="Q2916" s="9" t="str">
        <f t="shared" si="453"/>
        <v>publishing</v>
      </c>
      <c r="R2916" s="26" t="str">
        <f t="shared" si="454"/>
        <v>art books</v>
      </c>
      <c r="S2916" s="27">
        <f t="shared" si="450"/>
        <v>42144.769479166673</v>
      </c>
      <c r="T2916" s="5" t="str">
        <f t="shared" si="455"/>
        <v>May</v>
      </c>
      <c r="U2916" s="5" t="str">
        <f t="shared" si="456"/>
        <v>2015</v>
      </c>
      <c r="V2916" s="5" t="str">
        <f t="shared" si="457"/>
        <v>Jun</v>
      </c>
      <c r="W2916" s="1" t="str">
        <f t="shared" si="458"/>
        <v>2015</v>
      </c>
      <c r="X2916" s="27">
        <f t="shared" si="459"/>
        <v>42174.769479166673</v>
      </c>
    </row>
    <row r="2917" spans="1:24" ht="32" hidden="1" x14ac:dyDescent="0.2">
      <c r="A2917" s="1">
        <v>3262</v>
      </c>
      <c r="B2917" s="7" t="s">
        <v>3262</v>
      </c>
      <c r="C2917" s="7" t="s">
        <v>7372</v>
      </c>
      <c r="D2917" s="1">
        <v>12200</v>
      </c>
      <c r="E2917" s="1">
        <v>12571</v>
      </c>
      <c r="F2917" s="1" t="s">
        <v>8218</v>
      </c>
      <c r="G2917" s="1" t="s">
        <v>8223</v>
      </c>
      <c r="H2917" s="1" t="s">
        <v>8245</v>
      </c>
      <c r="I2917" s="1">
        <v>1419220800</v>
      </c>
      <c r="J2917" s="1">
        <v>1416555262</v>
      </c>
      <c r="K2917" s="1" t="b">
        <v>1</v>
      </c>
      <c r="L2917" s="1">
        <v>134</v>
      </c>
      <c r="M2917" s="1" t="b">
        <v>1</v>
      </c>
      <c r="N2917" s="1" t="s">
        <v>8270</v>
      </c>
      <c r="O2917" s="28">
        <f t="shared" si="451"/>
        <v>1.0304098360655738</v>
      </c>
      <c r="P2917" s="29">
        <f t="shared" si="452"/>
        <v>93.81343283582089</v>
      </c>
      <c r="Q2917" s="9" t="str">
        <f t="shared" si="453"/>
        <v>theater</v>
      </c>
      <c r="R2917" s="26" t="str">
        <f t="shared" si="454"/>
        <v>plays</v>
      </c>
      <c r="S2917" s="27">
        <f t="shared" si="450"/>
        <v>41964.315532407403</v>
      </c>
      <c r="T2917" s="5" t="str">
        <f t="shared" si="455"/>
        <v>Nov</v>
      </c>
      <c r="U2917" s="5" t="str">
        <f t="shared" si="456"/>
        <v>2014</v>
      </c>
      <c r="V2917" s="5" t="str">
        <f t="shared" si="457"/>
        <v>Dec</v>
      </c>
      <c r="W2917" s="1" t="str">
        <f t="shared" si="458"/>
        <v>2014</v>
      </c>
      <c r="X2917" s="27">
        <f t="shared" si="459"/>
        <v>41995.166666666672</v>
      </c>
    </row>
    <row r="2918" spans="1:24" ht="64" hidden="1" x14ac:dyDescent="0.2">
      <c r="A2918" s="1">
        <v>397</v>
      </c>
      <c r="B2918" s="7" t="s">
        <v>398</v>
      </c>
      <c r="C2918" s="7" t="s">
        <v>4507</v>
      </c>
      <c r="D2918" s="1">
        <v>12444</v>
      </c>
      <c r="E2918" s="1">
        <v>12929.35</v>
      </c>
      <c r="F2918" s="1" t="s">
        <v>8218</v>
      </c>
      <c r="G2918" s="1" t="s">
        <v>8223</v>
      </c>
      <c r="H2918" s="1" t="s">
        <v>8245</v>
      </c>
      <c r="I2918" s="1">
        <v>1283312640</v>
      </c>
      <c r="J2918" s="1">
        <v>1279651084</v>
      </c>
      <c r="K2918" s="1" t="b">
        <v>0</v>
      </c>
      <c r="L2918" s="1">
        <v>229</v>
      </c>
      <c r="M2918" s="1" t="b">
        <v>1</v>
      </c>
      <c r="N2918" s="1" t="s">
        <v>8268</v>
      </c>
      <c r="O2918" s="28">
        <f t="shared" si="451"/>
        <v>1.0390027322404372</v>
      </c>
      <c r="P2918" s="29">
        <f t="shared" si="452"/>
        <v>56.460043668122275</v>
      </c>
      <c r="Q2918" s="9" t="str">
        <f t="shared" si="453"/>
        <v>film &amp; video</v>
      </c>
      <c r="R2918" s="26" t="str">
        <f t="shared" si="454"/>
        <v>documentary</v>
      </c>
      <c r="S2918" s="27">
        <f t="shared" si="450"/>
        <v>40379.776435185187</v>
      </c>
      <c r="T2918" s="5" t="str">
        <f t="shared" si="455"/>
        <v>Jul</v>
      </c>
      <c r="U2918" s="5" t="str">
        <f t="shared" si="456"/>
        <v>2010</v>
      </c>
      <c r="V2918" s="5" t="str">
        <f t="shared" si="457"/>
        <v>Sep</v>
      </c>
      <c r="W2918" s="1" t="str">
        <f t="shared" si="458"/>
        <v>2010</v>
      </c>
      <c r="X2918" s="27">
        <f t="shared" si="459"/>
        <v>40422.155555555553</v>
      </c>
    </row>
    <row r="2919" spans="1:24" ht="16" hidden="1" x14ac:dyDescent="0.2">
      <c r="A2919" s="1">
        <v>183</v>
      </c>
      <c r="B2919" s="7" t="s">
        <v>185</v>
      </c>
      <c r="C2919" s="7" t="s">
        <v>4293</v>
      </c>
      <c r="D2919" s="1">
        <v>12500</v>
      </c>
      <c r="E2919" s="1">
        <v>4482</v>
      </c>
      <c r="F2919" s="1" t="s">
        <v>8220</v>
      </c>
      <c r="G2919" s="1" t="s">
        <v>8224</v>
      </c>
      <c r="H2919" s="1" t="s">
        <v>8246</v>
      </c>
      <c r="I2919" s="1">
        <v>1417033610</v>
      </c>
      <c r="J2919" s="1">
        <v>1414438010</v>
      </c>
      <c r="K2919" s="1" t="b">
        <v>0</v>
      </c>
      <c r="L2919" s="1">
        <v>12</v>
      </c>
      <c r="M2919" s="1" t="b">
        <v>0</v>
      </c>
      <c r="N2919" s="1" t="s">
        <v>8267</v>
      </c>
      <c r="O2919" s="28">
        <f t="shared" si="451"/>
        <v>0.35855999999999999</v>
      </c>
      <c r="P2919" s="29">
        <f t="shared" si="452"/>
        <v>373.5</v>
      </c>
      <c r="Q2919" s="9" t="str">
        <f t="shared" si="453"/>
        <v>film &amp; video</v>
      </c>
      <c r="R2919" s="26" t="str">
        <f t="shared" si="454"/>
        <v>drama</v>
      </c>
      <c r="S2919" s="27">
        <f t="shared" si="450"/>
        <v>41939.810300925928</v>
      </c>
      <c r="T2919" s="5" t="str">
        <f t="shared" si="455"/>
        <v>Oct</v>
      </c>
      <c r="U2919" s="5" t="str">
        <f t="shared" si="456"/>
        <v>2014</v>
      </c>
      <c r="V2919" s="5" t="str">
        <f t="shared" si="457"/>
        <v>Nov</v>
      </c>
      <c r="W2919" s="1" t="str">
        <f t="shared" si="458"/>
        <v>2014</v>
      </c>
      <c r="X2919" s="27">
        <f t="shared" si="459"/>
        <v>41969.851967592593</v>
      </c>
    </row>
    <row r="2920" spans="1:24" ht="48" hidden="1" x14ac:dyDescent="0.2">
      <c r="A2920" s="1">
        <v>214</v>
      </c>
      <c r="B2920" s="7" t="s">
        <v>216</v>
      </c>
      <c r="C2920" s="7" t="s">
        <v>4324</v>
      </c>
      <c r="D2920" s="1">
        <v>12500</v>
      </c>
      <c r="E2920" s="1">
        <v>1</v>
      </c>
      <c r="F2920" s="1" t="s">
        <v>8220</v>
      </c>
      <c r="G2920" s="1" t="s">
        <v>8223</v>
      </c>
      <c r="H2920" s="1" t="s">
        <v>8245</v>
      </c>
      <c r="I2920" s="1">
        <v>1425655349</v>
      </c>
      <c r="J2920" s="1">
        <v>1420471349</v>
      </c>
      <c r="K2920" s="1" t="b">
        <v>0</v>
      </c>
      <c r="L2920" s="1">
        <v>1</v>
      </c>
      <c r="M2920" s="1" t="b">
        <v>0</v>
      </c>
      <c r="N2920" s="1" t="s">
        <v>8267</v>
      </c>
      <c r="O2920" s="28">
        <f t="shared" si="451"/>
        <v>8.0000000000000007E-5</v>
      </c>
      <c r="P2920" s="29">
        <f t="shared" si="452"/>
        <v>1</v>
      </c>
      <c r="Q2920" s="9" t="str">
        <f t="shared" si="453"/>
        <v>film &amp; video</v>
      </c>
      <c r="R2920" s="26" t="str">
        <f t="shared" si="454"/>
        <v>drama</v>
      </c>
      <c r="S2920" s="27">
        <f t="shared" si="450"/>
        <v>42009.64061342593</v>
      </c>
      <c r="T2920" s="5" t="str">
        <f t="shared" si="455"/>
        <v>Jan</v>
      </c>
      <c r="U2920" s="5" t="str">
        <f t="shared" si="456"/>
        <v>2015</v>
      </c>
      <c r="V2920" s="5" t="str">
        <f t="shared" si="457"/>
        <v>Mar</v>
      </c>
      <c r="W2920" s="1" t="str">
        <f t="shared" si="458"/>
        <v>2015</v>
      </c>
      <c r="X2920" s="27">
        <f t="shared" si="459"/>
        <v>42069.64061342593</v>
      </c>
    </row>
    <row r="2921" spans="1:24" ht="48" hidden="1" x14ac:dyDescent="0.2">
      <c r="A2921" s="1">
        <v>368</v>
      </c>
      <c r="B2921" s="7" t="s">
        <v>369</v>
      </c>
      <c r="C2921" s="7" t="s">
        <v>4478</v>
      </c>
      <c r="D2921" s="1">
        <v>12500</v>
      </c>
      <c r="E2921" s="1">
        <v>13014</v>
      </c>
      <c r="F2921" s="1" t="s">
        <v>8218</v>
      </c>
      <c r="G2921" s="1" t="s">
        <v>8223</v>
      </c>
      <c r="H2921" s="1" t="s">
        <v>8245</v>
      </c>
      <c r="I2921" s="1">
        <v>1426426322</v>
      </c>
      <c r="J2921" s="1">
        <v>1423405922</v>
      </c>
      <c r="K2921" s="1" t="b">
        <v>0</v>
      </c>
      <c r="L2921" s="1">
        <v>159</v>
      </c>
      <c r="M2921" s="1" t="b">
        <v>1</v>
      </c>
      <c r="N2921" s="1" t="s">
        <v>8268</v>
      </c>
      <c r="O2921" s="28">
        <f t="shared" si="451"/>
        <v>1.04112</v>
      </c>
      <c r="P2921" s="29">
        <f t="shared" si="452"/>
        <v>81.84905660377359</v>
      </c>
      <c r="Q2921" s="9" t="str">
        <f t="shared" si="453"/>
        <v>film &amp; video</v>
      </c>
      <c r="R2921" s="26" t="str">
        <f t="shared" si="454"/>
        <v>documentary</v>
      </c>
      <c r="S2921" s="27">
        <f t="shared" si="450"/>
        <v>42043.605578703704</v>
      </c>
      <c r="T2921" s="5" t="str">
        <f t="shared" si="455"/>
        <v>Feb</v>
      </c>
      <c r="U2921" s="5" t="str">
        <f t="shared" si="456"/>
        <v>2015</v>
      </c>
      <c r="V2921" s="5" t="str">
        <f t="shared" si="457"/>
        <v>Mar</v>
      </c>
      <c r="W2921" s="1" t="str">
        <f t="shared" si="458"/>
        <v>2015</v>
      </c>
      <c r="X2921" s="27">
        <f t="shared" si="459"/>
        <v>42078.563912037032</v>
      </c>
    </row>
    <row r="2922" spans="1:24" ht="32" hidden="1" x14ac:dyDescent="0.2">
      <c r="A2922" s="1">
        <v>825</v>
      </c>
      <c r="B2922" s="7" t="s">
        <v>826</v>
      </c>
      <c r="C2922" s="7" t="s">
        <v>4935</v>
      </c>
      <c r="D2922" s="1">
        <v>12500</v>
      </c>
      <c r="E2922" s="1">
        <v>12554</v>
      </c>
      <c r="F2922" s="1" t="s">
        <v>8218</v>
      </c>
      <c r="G2922" s="1" t="s">
        <v>8223</v>
      </c>
      <c r="H2922" s="1" t="s">
        <v>8245</v>
      </c>
      <c r="I2922" s="1">
        <v>1351495284</v>
      </c>
      <c r="J2922" s="1">
        <v>1349335284</v>
      </c>
      <c r="K2922" s="1" t="b">
        <v>0</v>
      </c>
      <c r="L2922" s="1">
        <v>99</v>
      </c>
      <c r="M2922" s="1" t="b">
        <v>1</v>
      </c>
      <c r="N2922" s="1" t="s">
        <v>8275</v>
      </c>
      <c r="O2922" s="28">
        <f t="shared" si="451"/>
        <v>1.0043200000000001</v>
      </c>
      <c r="P2922" s="29">
        <f t="shared" si="452"/>
        <v>126.8080808080808</v>
      </c>
      <c r="Q2922" s="9" t="str">
        <f t="shared" si="453"/>
        <v>music</v>
      </c>
      <c r="R2922" s="26" t="str">
        <f t="shared" si="454"/>
        <v>rock</v>
      </c>
      <c r="S2922" s="27">
        <f t="shared" si="450"/>
        <v>41186.306527777779</v>
      </c>
      <c r="T2922" s="5" t="str">
        <f t="shared" si="455"/>
        <v>Oct</v>
      </c>
      <c r="U2922" s="5" t="str">
        <f t="shared" si="456"/>
        <v>2012</v>
      </c>
      <c r="V2922" s="5" t="str">
        <f t="shared" si="457"/>
        <v>Oct</v>
      </c>
      <c r="W2922" s="1" t="str">
        <f t="shared" si="458"/>
        <v>2012</v>
      </c>
      <c r="X2922" s="27">
        <f t="shared" si="459"/>
        <v>41211.306527777779</v>
      </c>
    </row>
    <row r="2923" spans="1:24" ht="64" hidden="1" x14ac:dyDescent="0.2">
      <c r="A2923" s="1">
        <v>1185</v>
      </c>
      <c r="B2923" s="7" t="s">
        <v>1186</v>
      </c>
      <c r="C2923" s="7" t="s">
        <v>5295</v>
      </c>
      <c r="D2923" s="1">
        <v>12500</v>
      </c>
      <c r="E2923" s="1">
        <v>13180</v>
      </c>
      <c r="F2923" s="1" t="s">
        <v>8218</v>
      </c>
      <c r="G2923" s="1" t="s">
        <v>8223</v>
      </c>
      <c r="H2923" s="1" t="s">
        <v>8245</v>
      </c>
      <c r="I2923" s="1">
        <v>1433736000</v>
      </c>
      <c r="J2923" s="1">
        <v>1430945149</v>
      </c>
      <c r="K2923" s="1" t="b">
        <v>0</v>
      </c>
      <c r="L2923" s="1">
        <v>111</v>
      </c>
      <c r="M2923" s="1" t="b">
        <v>1</v>
      </c>
      <c r="N2923" s="1" t="s">
        <v>8284</v>
      </c>
      <c r="O2923" s="28">
        <f t="shared" si="451"/>
        <v>1.0544</v>
      </c>
      <c r="P2923" s="29">
        <f t="shared" si="452"/>
        <v>118.73873873873873</v>
      </c>
      <c r="Q2923" s="9" t="str">
        <f t="shared" si="453"/>
        <v>photography</v>
      </c>
      <c r="R2923" s="26" t="str">
        <f t="shared" si="454"/>
        <v>photobooks</v>
      </c>
      <c r="S2923" s="27">
        <f t="shared" si="450"/>
        <v>42130.865150462967</v>
      </c>
      <c r="T2923" s="5" t="str">
        <f t="shared" si="455"/>
        <v>May</v>
      </c>
      <c r="U2923" s="5" t="str">
        <f t="shared" si="456"/>
        <v>2015</v>
      </c>
      <c r="V2923" s="5" t="str">
        <f t="shared" si="457"/>
        <v>Jun</v>
      </c>
      <c r="W2923" s="1" t="str">
        <f t="shared" si="458"/>
        <v>2015</v>
      </c>
      <c r="X2923" s="27">
        <f t="shared" si="459"/>
        <v>42163.166666666672</v>
      </c>
    </row>
    <row r="2924" spans="1:24" ht="48" hidden="1" x14ac:dyDescent="0.2">
      <c r="A2924" s="1">
        <v>1194</v>
      </c>
      <c r="B2924" s="7" t="s">
        <v>1195</v>
      </c>
      <c r="C2924" s="7" t="s">
        <v>5304</v>
      </c>
      <c r="D2924" s="1">
        <v>12500</v>
      </c>
      <c r="E2924" s="1">
        <v>40280</v>
      </c>
      <c r="F2924" s="1" t="s">
        <v>8218</v>
      </c>
      <c r="G2924" s="1" t="s">
        <v>8240</v>
      </c>
      <c r="H2924" s="1" t="s">
        <v>8248</v>
      </c>
      <c r="I2924" s="1">
        <v>1428493379</v>
      </c>
      <c r="J2924" s="1">
        <v>1425901379</v>
      </c>
      <c r="K2924" s="1" t="b">
        <v>0</v>
      </c>
      <c r="L2924" s="1">
        <v>714</v>
      </c>
      <c r="M2924" s="1" t="b">
        <v>1</v>
      </c>
      <c r="N2924" s="1" t="s">
        <v>8284</v>
      </c>
      <c r="O2924" s="28">
        <f t="shared" si="451"/>
        <v>3.2223999999999999</v>
      </c>
      <c r="P2924" s="29">
        <f t="shared" si="452"/>
        <v>56.414565826330531</v>
      </c>
      <c r="Q2924" s="9" t="str">
        <f t="shared" si="453"/>
        <v>photography</v>
      </c>
      <c r="R2924" s="26" t="str">
        <f t="shared" si="454"/>
        <v>photobooks</v>
      </c>
      <c r="S2924" s="27">
        <f t="shared" si="450"/>
        <v>42072.488182870366</v>
      </c>
      <c r="T2924" s="5" t="str">
        <f t="shared" si="455"/>
        <v>Mar</v>
      </c>
      <c r="U2924" s="5" t="str">
        <f t="shared" si="456"/>
        <v>2015</v>
      </c>
      <c r="V2924" s="5" t="str">
        <f t="shared" si="457"/>
        <v>Apr</v>
      </c>
      <c r="W2924" s="1" t="str">
        <f t="shared" si="458"/>
        <v>2015</v>
      </c>
      <c r="X2924" s="27">
        <f t="shared" si="459"/>
        <v>42102.488182870366</v>
      </c>
    </row>
    <row r="2925" spans="1:24" ht="48" hidden="1" x14ac:dyDescent="0.2">
      <c r="A2925" s="1">
        <v>1697</v>
      </c>
      <c r="B2925" s="7" t="s">
        <v>1698</v>
      </c>
      <c r="C2925" s="7" t="s">
        <v>5807</v>
      </c>
      <c r="D2925" s="1">
        <v>12500</v>
      </c>
      <c r="E2925" s="1">
        <v>2526</v>
      </c>
      <c r="F2925" s="1" t="s">
        <v>8221</v>
      </c>
      <c r="G2925" s="1" t="s">
        <v>8223</v>
      </c>
      <c r="H2925" s="1" t="s">
        <v>8245</v>
      </c>
      <c r="I2925" s="1">
        <v>1491781648</v>
      </c>
      <c r="J2925" s="1">
        <v>1489193248</v>
      </c>
      <c r="K2925" s="1" t="b">
        <v>0</v>
      </c>
      <c r="L2925" s="1">
        <v>22</v>
      </c>
      <c r="M2925" s="1" t="b">
        <v>0</v>
      </c>
      <c r="N2925" s="1" t="s">
        <v>8292</v>
      </c>
      <c r="O2925" s="28">
        <f t="shared" si="451"/>
        <v>0.20208000000000001</v>
      </c>
      <c r="P2925" s="29">
        <f t="shared" si="452"/>
        <v>114.81818181818181</v>
      </c>
      <c r="Q2925" s="9" t="str">
        <f t="shared" si="453"/>
        <v>music</v>
      </c>
      <c r="R2925" s="26" t="str">
        <f t="shared" si="454"/>
        <v>faith</v>
      </c>
      <c r="S2925" s="27">
        <f t="shared" si="450"/>
        <v>42805.032962962956</v>
      </c>
      <c r="T2925" s="5" t="str">
        <f t="shared" si="455"/>
        <v>Mar</v>
      </c>
      <c r="U2925" s="5" t="str">
        <f t="shared" si="456"/>
        <v>2017</v>
      </c>
      <c r="V2925" s="5" t="str">
        <f t="shared" si="457"/>
        <v>Apr</v>
      </c>
      <c r="W2925" s="1" t="str">
        <f t="shared" si="458"/>
        <v>2017</v>
      </c>
      <c r="X2925" s="27">
        <f t="shared" si="459"/>
        <v>42834.991296296299</v>
      </c>
    </row>
    <row r="2926" spans="1:24" ht="48" hidden="1" x14ac:dyDescent="0.2">
      <c r="A2926" s="1">
        <v>1765</v>
      </c>
      <c r="B2926" s="7" t="s">
        <v>1766</v>
      </c>
      <c r="C2926" s="7" t="s">
        <v>5875</v>
      </c>
      <c r="D2926" s="1">
        <v>12500</v>
      </c>
      <c r="E2926" s="1">
        <v>7433.48</v>
      </c>
      <c r="F2926" s="1" t="s">
        <v>8220</v>
      </c>
      <c r="G2926" s="1" t="s">
        <v>8223</v>
      </c>
      <c r="H2926" s="1" t="s">
        <v>8245</v>
      </c>
      <c r="I2926" s="1">
        <v>1407972712</v>
      </c>
      <c r="J2926" s="1">
        <v>1405380712</v>
      </c>
      <c r="K2926" s="1" t="b">
        <v>1</v>
      </c>
      <c r="L2926" s="1">
        <v>103</v>
      </c>
      <c r="M2926" s="1" t="b">
        <v>0</v>
      </c>
      <c r="N2926" s="1" t="s">
        <v>8284</v>
      </c>
      <c r="O2926" s="28">
        <f t="shared" si="451"/>
        <v>0.59467839999999994</v>
      </c>
      <c r="P2926" s="29">
        <f t="shared" si="452"/>
        <v>72.16970873786407</v>
      </c>
      <c r="Q2926" s="9" t="str">
        <f t="shared" si="453"/>
        <v>photography</v>
      </c>
      <c r="R2926" s="26" t="str">
        <f t="shared" si="454"/>
        <v>photobooks</v>
      </c>
      <c r="S2926" s="27">
        <f t="shared" si="450"/>
        <v>41834.980462962965</v>
      </c>
      <c r="T2926" s="5" t="str">
        <f t="shared" si="455"/>
        <v>Jul</v>
      </c>
      <c r="U2926" s="5" t="str">
        <f t="shared" si="456"/>
        <v>2014</v>
      </c>
      <c r="V2926" s="5" t="str">
        <f t="shared" si="457"/>
        <v>Aug</v>
      </c>
      <c r="W2926" s="1" t="str">
        <f t="shared" si="458"/>
        <v>2014</v>
      </c>
      <c r="X2926" s="27">
        <f t="shared" si="459"/>
        <v>41864.980462962965</v>
      </c>
    </row>
    <row r="2927" spans="1:24" ht="48" hidden="1" x14ac:dyDescent="0.2">
      <c r="A2927" s="1">
        <v>2521</v>
      </c>
      <c r="B2927" s="7" t="s">
        <v>2521</v>
      </c>
      <c r="C2927" s="7" t="s">
        <v>6631</v>
      </c>
      <c r="D2927" s="1">
        <v>12500</v>
      </c>
      <c r="E2927" s="1">
        <v>13685.99</v>
      </c>
      <c r="F2927" s="1" t="s">
        <v>8218</v>
      </c>
      <c r="G2927" s="1" t="s">
        <v>8223</v>
      </c>
      <c r="H2927" s="1" t="s">
        <v>8245</v>
      </c>
      <c r="I2927" s="1">
        <v>1444778021</v>
      </c>
      <c r="J2927" s="1">
        <v>1442963621</v>
      </c>
      <c r="K2927" s="1" t="b">
        <v>0</v>
      </c>
      <c r="L2927" s="1">
        <v>132</v>
      </c>
      <c r="M2927" s="1" t="b">
        <v>1</v>
      </c>
      <c r="N2927" s="1" t="s">
        <v>8299</v>
      </c>
      <c r="O2927" s="28">
        <f t="shared" si="451"/>
        <v>1.0948792000000001</v>
      </c>
      <c r="P2927" s="29">
        <f t="shared" si="452"/>
        <v>103.68174242424243</v>
      </c>
      <c r="Q2927" s="9" t="str">
        <f t="shared" si="453"/>
        <v>music</v>
      </c>
      <c r="R2927" s="26" t="str">
        <f t="shared" si="454"/>
        <v>classical music</v>
      </c>
      <c r="S2927" s="27">
        <f t="shared" si="450"/>
        <v>42269.967835648145</v>
      </c>
      <c r="T2927" s="5" t="str">
        <f t="shared" si="455"/>
        <v>Sep</v>
      </c>
      <c r="U2927" s="5" t="str">
        <f t="shared" si="456"/>
        <v>2015</v>
      </c>
      <c r="V2927" s="5" t="str">
        <f t="shared" si="457"/>
        <v>Oct</v>
      </c>
      <c r="W2927" s="1" t="str">
        <f t="shared" si="458"/>
        <v>2015</v>
      </c>
      <c r="X2927" s="27">
        <f t="shared" si="459"/>
        <v>42290.967835648145</v>
      </c>
    </row>
    <row r="2928" spans="1:24" ht="32" hidden="1" x14ac:dyDescent="0.2">
      <c r="A2928" s="1">
        <v>3792</v>
      </c>
      <c r="B2928" s="7" t="s">
        <v>3789</v>
      </c>
      <c r="C2928" s="7" t="s">
        <v>7902</v>
      </c>
      <c r="D2928" s="1">
        <v>12500</v>
      </c>
      <c r="E2928" s="1">
        <v>35</v>
      </c>
      <c r="F2928" s="1" t="s">
        <v>8220</v>
      </c>
      <c r="G2928" s="1" t="s">
        <v>8223</v>
      </c>
      <c r="H2928" s="1" t="s">
        <v>8245</v>
      </c>
      <c r="I2928" s="1">
        <v>1436957022</v>
      </c>
      <c r="J2928" s="1">
        <v>1434365022</v>
      </c>
      <c r="K2928" s="1" t="b">
        <v>0</v>
      </c>
      <c r="L2928" s="1">
        <v>2</v>
      </c>
      <c r="M2928" s="1" t="b">
        <v>0</v>
      </c>
      <c r="N2928" s="1" t="s">
        <v>8304</v>
      </c>
      <c r="O2928" s="28">
        <f t="shared" si="451"/>
        <v>2.8E-3</v>
      </c>
      <c r="P2928" s="29">
        <f t="shared" si="452"/>
        <v>17.5</v>
      </c>
      <c r="Q2928" s="9" t="str">
        <f t="shared" si="453"/>
        <v>theater</v>
      </c>
      <c r="R2928" s="26" t="str">
        <f t="shared" si="454"/>
        <v>musical</v>
      </c>
      <c r="S2928" s="27">
        <f t="shared" ref="S2928:S2991" si="460">(((J2928/60)/60)/24)+DATE(1970,1,1)</f>
        <v>42170.447013888886</v>
      </c>
      <c r="T2928" s="5" t="str">
        <f t="shared" si="455"/>
        <v>Jun</v>
      </c>
      <c r="U2928" s="5" t="str">
        <f t="shared" si="456"/>
        <v>2015</v>
      </c>
      <c r="V2928" s="5" t="str">
        <f t="shared" si="457"/>
        <v>Jul</v>
      </c>
      <c r="W2928" s="1" t="str">
        <f t="shared" si="458"/>
        <v>2015</v>
      </c>
      <c r="X2928" s="27">
        <f t="shared" si="459"/>
        <v>42200.447013888886</v>
      </c>
    </row>
    <row r="2929" spans="1:24" ht="48" hidden="1" x14ac:dyDescent="0.2">
      <c r="A2929" s="1">
        <v>1279</v>
      </c>
      <c r="B2929" s="7" t="s">
        <v>1280</v>
      </c>
      <c r="C2929" s="7" t="s">
        <v>5389</v>
      </c>
      <c r="D2929" s="1">
        <v>12516</v>
      </c>
      <c r="E2929" s="1">
        <v>13864.17</v>
      </c>
      <c r="F2929" s="1" t="s">
        <v>8218</v>
      </c>
      <c r="G2929" s="1" t="s">
        <v>8223</v>
      </c>
      <c r="H2929" s="1" t="s">
        <v>8245</v>
      </c>
      <c r="I2929" s="1">
        <v>1395624170</v>
      </c>
      <c r="J2929" s="1">
        <v>1392171770</v>
      </c>
      <c r="K2929" s="1" t="b">
        <v>1</v>
      </c>
      <c r="L2929" s="1">
        <v>189</v>
      </c>
      <c r="M2929" s="1" t="b">
        <v>1</v>
      </c>
      <c r="N2929" s="1" t="s">
        <v>8275</v>
      </c>
      <c r="O2929" s="28">
        <f t="shared" si="451"/>
        <v>1.1077157238734421</v>
      </c>
      <c r="P2929" s="29">
        <f t="shared" si="452"/>
        <v>73.355396825396824</v>
      </c>
      <c r="Q2929" s="9" t="str">
        <f t="shared" si="453"/>
        <v>music</v>
      </c>
      <c r="R2929" s="26" t="str">
        <f t="shared" si="454"/>
        <v>rock</v>
      </c>
      <c r="S2929" s="27">
        <f t="shared" si="460"/>
        <v>41682.099189814813</v>
      </c>
      <c r="T2929" s="5" t="str">
        <f t="shared" si="455"/>
        <v>Feb</v>
      </c>
      <c r="U2929" s="5" t="str">
        <f t="shared" si="456"/>
        <v>2014</v>
      </c>
      <c r="V2929" s="5" t="str">
        <f t="shared" si="457"/>
        <v>Mar</v>
      </c>
      <c r="W2929" s="1" t="str">
        <f t="shared" si="458"/>
        <v>2014</v>
      </c>
      <c r="X2929" s="27">
        <f t="shared" si="459"/>
        <v>41722.057523148149</v>
      </c>
    </row>
    <row r="2930" spans="1:24" ht="48" hidden="1" x14ac:dyDescent="0.2">
      <c r="A2930" s="1">
        <v>206</v>
      </c>
      <c r="B2930" s="7" t="s">
        <v>208</v>
      </c>
      <c r="C2930" s="7" t="s">
        <v>4316</v>
      </c>
      <c r="D2930" s="1">
        <v>12700</v>
      </c>
      <c r="E2930" s="1">
        <v>0</v>
      </c>
      <c r="F2930" s="1" t="s">
        <v>8220</v>
      </c>
      <c r="G2930" s="1" t="s">
        <v>8223</v>
      </c>
      <c r="H2930" s="1" t="s">
        <v>8245</v>
      </c>
      <c r="I2930" s="1">
        <v>1470441983</v>
      </c>
      <c r="J2930" s="1">
        <v>1468627583</v>
      </c>
      <c r="K2930" s="1" t="b">
        <v>0</v>
      </c>
      <c r="L2930" s="1">
        <v>0</v>
      </c>
      <c r="M2930" s="1" t="b">
        <v>0</v>
      </c>
      <c r="N2930" s="1" t="s">
        <v>8267</v>
      </c>
      <c r="O2930" s="28">
        <f t="shared" si="451"/>
        <v>0</v>
      </c>
      <c r="P2930" s="29">
        <f t="shared" si="452"/>
        <v>0</v>
      </c>
      <c r="Q2930" s="9" t="str">
        <f t="shared" si="453"/>
        <v>film &amp; video</v>
      </c>
      <c r="R2930" s="26" t="str">
        <f t="shared" si="454"/>
        <v>drama</v>
      </c>
      <c r="S2930" s="27">
        <f t="shared" si="460"/>
        <v>42567.004432870366</v>
      </c>
      <c r="T2930" s="5" t="str">
        <f t="shared" si="455"/>
        <v>Jul</v>
      </c>
      <c r="U2930" s="5" t="str">
        <f t="shared" si="456"/>
        <v>2016</v>
      </c>
      <c r="V2930" s="5" t="str">
        <f t="shared" si="457"/>
        <v>Aug</v>
      </c>
      <c r="W2930" s="1" t="str">
        <f t="shared" si="458"/>
        <v>2016</v>
      </c>
      <c r="X2930" s="27">
        <f t="shared" si="459"/>
        <v>42588.004432870366</v>
      </c>
    </row>
    <row r="2931" spans="1:24" ht="48" hidden="1" x14ac:dyDescent="0.2">
      <c r="A2931" s="1">
        <v>2862</v>
      </c>
      <c r="B2931" s="7" t="s">
        <v>2862</v>
      </c>
      <c r="C2931" s="7" t="s">
        <v>6972</v>
      </c>
      <c r="D2931" s="1">
        <v>12700</v>
      </c>
      <c r="E2931" s="1">
        <v>55</v>
      </c>
      <c r="F2931" s="1" t="s">
        <v>8220</v>
      </c>
      <c r="G2931" s="1" t="s">
        <v>8223</v>
      </c>
      <c r="H2931" s="1" t="s">
        <v>8245</v>
      </c>
      <c r="I2931" s="1">
        <v>1403636229</v>
      </c>
      <c r="J2931" s="1">
        <v>1401044229</v>
      </c>
      <c r="K2931" s="1" t="b">
        <v>0</v>
      </c>
      <c r="L2931" s="1">
        <v>3</v>
      </c>
      <c r="M2931" s="1" t="b">
        <v>0</v>
      </c>
      <c r="N2931" s="1" t="s">
        <v>8270</v>
      </c>
      <c r="O2931" s="28">
        <f t="shared" si="451"/>
        <v>4.3307086614173228E-3</v>
      </c>
      <c r="P2931" s="29">
        <f t="shared" si="452"/>
        <v>18.333333333333332</v>
      </c>
      <c r="Q2931" s="9" t="str">
        <f t="shared" si="453"/>
        <v>theater</v>
      </c>
      <c r="R2931" s="26" t="str">
        <f t="shared" si="454"/>
        <v>plays</v>
      </c>
      <c r="S2931" s="27">
        <f t="shared" si="460"/>
        <v>41784.789687500001</v>
      </c>
      <c r="T2931" s="5" t="str">
        <f t="shared" si="455"/>
        <v>May</v>
      </c>
      <c r="U2931" s="5" t="str">
        <f t="shared" si="456"/>
        <v>2014</v>
      </c>
      <c r="V2931" s="5" t="str">
        <f t="shared" si="457"/>
        <v>Jun</v>
      </c>
      <c r="W2931" s="1" t="str">
        <f t="shared" si="458"/>
        <v>2014</v>
      </c>
      <c r="X2931" s="27">
        <f t="shared" si="459"/>
        <v>41814.789687500001</v>
      </c>
    </row>
    <row r="2932" spans="1:24" ht="48" hidden="1" x14ac:dyDescent="0.2">
      <c r="A2932" s="1">
        <v>413</v>
      </c>
      <c r="B2932" s="7" t="s">
        <v>414</v>
      </c>
      <c r="C2932" s="7" t="s">
        <v>4523</v>
      </c>
      <c r="D2932" s="1">
        <v>12800</v>
      </c>
      <c r="E2932" s="1">
        <v>13451</v>
      </c>
      <c r="F2932" s="1" t="s">
        <v>8218</v>
      </c>
      <c r="G2932" s="1" t="s">
        <v>8223</v>
      </c>
      <c r="H2932" s="1" t="s">
        <v>8245</v>
      </c>
      <c r="I2932" s="1">
        <v>1342731811</v>
      </c>
      <c r="J2932" s="1">
        <v>1340139811</v>
      </c>
      <c r="K2932" s="1" t="b">
        <v>0</v>
      </c>
      <c r="L2932" s="1">
        <v>171</v>
      </c>
      <c r="M2932" s="1" t="b">
        <v>1</v>
      </c>
      <c r="N2932" s="1" t="s">
        <v>8268</v>
      </c>
      <c r="O2932" s="28">
        <f t="shared" si="451"/>
        <v>1.0508593749999999</v>
      </c>
      <c r="P2932" s="29">
        <f t="shared" si="452"/>
        <v>78.660818713450297</v>
      </c>
      <c r="Q2932" s="9" t="str">
        <f t="shared" si="453"/>
        <v>film &amp; video</v>
      </c>
      <c r="R2932" s="26" t="str">
        <f t="shared" si="454"/>
        <v>documentary</v>
      </c>
      <c r="S2932" s="27">
        <f t="shared" si="460"/>
        <v>41079.877442129626</v>
      </c>
      <c r="T2932" s="5" t="str">
        <f t="shared" si="455"/>
        <v>Jun</v>
      </c>
      <c r="U2932" s="5" t="str">
        <f t="shared" si="456"/>
        <v>2012</v>
      </c>
      <c r="V2932" s="5" t="str">
        <f t="shared" si="457"/>
        <v>Jul</v>
      </c>
      <c r="W2932" s="1" t="str">
        <f t="shared" si="458"/>
        <v>2012</v>
      </c>
      <c r="X2932" s="27">
        <f t="shared" si="459"/>
        <v>41109.877442129626</v>
      </c>
    </row>
    <row r="2933" spans="1:24" ht="48" hidden="1" x14ac:dyDescent="0.2">
      <c r="A2933" s="1">
        <v>1090</v>
      </c>
      <c r="B2933" s="7" t="s">
        <v>1091</v>
      </c>
      <c r="C2933" s="7" t="s">
        <v>5200</v>
      </c>
      <c r="D2933" s="1">
        <v>12999</v>
      </c>
      <c r="E2933" s="1">
        <v>5</v>
      </c>
      <c r="F2933" s="1" t="s">
        <v>8220</v>
      </c>
      <c r="G2933" s="1" t="s">
        <v>8225</v>
      </c>
      <c r="H2933" s="1" t="s">
        <v>8247</v>
      </c>
      <c r="I2933" s="1">
        <v>1432873653</v>
      </c>
      <c r="J2933" s="1">
        <v>1430281653</v>
      </c>
      <c r="K2933" s="1" t="b">
        <v>0</v>
      </c>
      <c r="L2933" s="1">
        <v>1</v>
      </c>
      <c r="M2933" s="1" t="b">
        <v>0</v>
      </c>
      <c r="N2933" s="1" t="s">
        <v>8281</v>
      </c>
      <c r="O2933" s="28">
        <f t="shared" si="451"/>
        <v>3.8464497269020693E-4</v>
      </c>
      <c r="P2933" s="29">
        <f t="shared" si="452"/>
        <v>5</v>
      </c>
      <c r="Q2933" s="9" t="str">
        <f t="shared" si="453"/>
        <v>games</v>
      </c>
      <c r="R2933" s="26" t="str">
        <f t="shared" si="454"/>
        <v>video games</v>
      </c>
      <c r="S2933" s="27">
        <f t="shared" si="460"/>
        <v>42123.185798611114</v>
      </c>
      <c r="T2933" s="5" t="str">
        <f t="shared" si="455"/>
        <v>Apr</v>
      </c>
      <c r="U2933" s="5" t="str">
        <f t="shared" si="456"/>
        <v>2015</v>
      </c>
      <c r="V2933" s="5" t="str">
        <f t="shared" si="457"/>
        <v>May</v>
      </c>
      <c r="W2933" s="1" t="str">
        <f t="shared" si="458"/>
        <v>2015</v>
      </c>
      <c r="X2933" s="27">
        <f t="shared" si="459"/>
        <v>42153.185798611114</v>
      </c>
    </row>
    <row r="2934" spans="1:24" ht="48" hidden="1" x14ac:dyDescent="0.2">
      <c r="A2934" s="1">
        <v>242</v>
      </c>
      <c r="B2934" s="7" t="s">
        <v>244</v>
      </c>
      <c r="C2934" s="7" t="s">
        <v>4352</v>
      </c>
      <c r="D2934" s="1">
        <v>13000</v>
      </c>
      <c r="E2934" s="1">
        <v>14750</v>
      </c>
      <c r="F2934" s="1" t="s">
        <v>8218</v>
      </c>
      <c r="G2934" s="1" t="s">
        <v>8223</v>
      </c>
      <c r="H2934" s="1" t="s">
        <v>8245</v>
      </c>
      <c r="I2934" s="1">
        <v>1324381790</v>
      </c>
      <c r="J2934" s="1">
        <v>1321357790</v>
      </c>
      <c r="K2934" s="1" t="b">
        <v>1</v>
      </c>
      <c r="L2934" s="1">
        <v>202</v>
      </c>
      <c r="M2934" s="1" t="b">
        <v>1</v>
      </c>
      <c r="N2934" s="1" t="s">
        <v>8268</v>
      </c>
      <c r="O2934" s="28">
        <f t="shared" si="451"/>
        <v>1.1346153846153846</v>
      </c>
      <c r="P2934" s="29">
        <f t="shared" si="452"/>
        <v>73.019801980198025</v>
      </c>
      <c r="Q2934" s="9" t="str">
        <f t="shared" si="453"/>
        <v>film &amp; video</v>
      </c>
      <c r="R2934" s="26" t="str">
        <f t="shared" si="454"/>
        <v>documentary</v>
      </c>
      <c r="S2934" s="27">
        <f t="shared" si="460"/>
        <v>40862.492939814816</v>
      </c>
      <c r="T2934" s="5" t="str">
        <f t="shared" si="455"/>
        <v>Nov</v>
      </c>
      <c r="U2934" s="5" t="str">
        <f t="shared" si="456"/>
        <v>2011</v>
      </c>
      <c r="V2934" s="5" t="str">
        <f t="shared" si="457"/>
        <v>Dec</v>
      </c>
      <c r="W2934" s="1" t="str">
        <f t="shared" si="458"/>
        <v>2011</v>
      </c>
      <c r="X2934" s="27">
        <f t="shared" si="459"/>
        <v>40897.492939814816</v>
      </c>
    </row>
    <row r="2935" spans="1:24" ht="48" hidden="1" x14ac:dyDescent="0.2">
      <c r="A2935" s="1">
        <v>256</v>
      </c>
      <c r="B2935" s="7" t="s">
        <v>257</v>
      </c>
      <c r="C2935" s="7" t="s">
        <v>4366</v>
      </c>
      <c r="D2935" s="1">
        <v>13000</v>
      </c>
      <c r="E2935" s="1">
        <v>18083</v>
      </c>
      <c r="F2935" s="1" t="s">
        <v>8218</v>
      </c>
      <c r="G2935" s="1" t="s">
        <v>8223</v>
      </c>
      <c r="H2935" s="1" t="s">
        <v>8245</v>
      </c>
      <c r="I2935" s="1">
        <v>1363458467</v>
      </c>
      <c r="J2935" s="1">
        <v>1360866467</v>
      </c>
      <c r="K2935" s="1" t="b">
        <v>1</v>
      </c>
      <c r="L2935" s="1">
        <v>275</v>
      </c>
      <c r="M2935" s="1" t="b">
        <v>1</v>
      </c>
      <c r="N2935" s="1" t="s">
        <v>8268</v>
      </c>
      <c r="O2935" s="28">
        <f t="shared" si="451"/>
        <v>1.391</v>
      </c>
      <c r="P2935" s="29">
        <f t="shared" si="452"/>
        <v>65.756363636363631</v>
      </c>
      <c r="Q2935" s="9" t="str">
        <f t="shared" si="453"/>
        <v>film &amp; video</v>
      </c>
      <c r="R2935" s="26" t="str">
        <f t="shared" si="454"/>
        <v>documentary</v>
      </c>
      <c r="S2935" s="27">
        <f t="shared" si="460"/>
        <v>41319.769293981481</v>
      </c>
      <c r="T2935" s="5" t="str">
        <f t="shared" si="455"/>
        <v>Feb</v>
      </c>
      <c r="U2935" s="5" t="str">
        <f t="shared" si="456"/>
        <v>2013</v>
      </c>
      <c r="V2935" s="5" t="str">
        <f t="shared" si="457"/>
        <v>Mar</v>
      </c>
      <c r="W2935" s="1" t="str">
        <f t="shared" si="458"/>
        <v>2013</v>
      </c>
      <c r="X2935" s="27">
        <f t="shared" si="459"/>
        <v>41349.769293981481</v>
      </c>
    </row>
    <row r="2936" spans="1:24" ht="48" hidden="1" x14ac:dyDescent="0.2">
      <c r="A2936" s="1">
        <v>301</v>
      </c>
      <c r="B2936" s="7" t="s">
        <v>302</v>
      </c>
      <c r="C2936" s="7" t="s">
        <v>4411</v>
      </c>
      <c r="D2936" s="1">
        <v>13000</v>
      </c>
      <c r="E2936" s="1">
        <v>15435.55</v>
      </c>
      <c r="F2936" s="1" t="s">
        <v>8218</v>
      </c>
      <c r="G2936" s="1" t="s">
        <v>8223</v>
      </c>
      <c r="H2936" s="1" t="s">
        <v>8245</v>
      </c>
      <c r="I2936" s="1">
        <v>1363711335</v>
      </c>
      <c r="J2936" s="1">
        <v>1360258935</v>
      </c>
      <c r="K2936" s="1" t="b">
        <v>1</v>
      </c>
      <c r="L2936" s="1">
        <v>251</v>
      </c>
      <c r="M2936" s="1" t="b">
        <v>1</v>
      </c>
      <c r="N2936" s="1" t="s">
        <v>8268</v>
      </c>
      <c r="O2936" s="28">
        <f t="shared" si="451"/>
        <v>1.1873499999999999</v>
      </c>
      <c r="P2936" s="29">
        <f t="shared" si="452"/>
        <v>61.496215139442228</v>
      </c>
      <c r="Q2936" s="9" t="str">
        <f t="shared" si="453"/>
        <v>film &amp; video</v>
      </c>
      <c r="R2936" s="26" t="str">
        <f t="shared" si="454"/>
        <v>documentary</v>
      </c>
      <c r="S2936" s="27">
        <f t="shared" si="460"/>
        <v>41312.737673611111</v>
      </c>
      <c r="T2936" s="5" t="str">
        <f t="shared" si="455"/>
        <v>Feb</v>
      </c>
      <c r="U2936" s="5" t="str">
        <f t="shared" si="456"/>
        <v>2013</v>
      </c>
      <c r="V2936" s="5" t="str">
        <f t="shared" si="457"/>
        <v>Mar</v>
      </c>
      <c r="W2936" s="1" t="str">
        <f t="shared" si="458"/>
        <v>2013</v>
      </c>
      <c r="X2936" s="27">
        <f t="shared" si="459"/>
        <v>41352.696006944447</v>
      </c>
    </row>
    <row r="2937" spans="1:24" ht="32" hidden="1" x14ac:dyDescent="0.2">
      <c r="A2937" s="1">
        <v>741</v>
      </c>
      <c r="B2937" s="7" t="s">
        <v>742</v>
      </c>
      <c r="C2937" s="7" t="s">
        <v>4851</v>
      </c>
      <c r="D2937" s="1">
        <v>13000</v>
      </c>
      <c r="E2937" s="1">
        <v>13293.8</v>
      </c>
      <c r="F2937" s="1" t="s">
        <v>8218</v>
      </c>
      <c r="G2937" s="1" t="s">
        <v>8223</v>
      </c>
      <c r="H2937" s="1" t="s">
        <v>8245</v>
      </c>
      <c r="I2937" s="1">
        <v>1370964806</v>
      </c>
      <c r="J2937" s="1">
        <v>1367940806</v>
      </c>
      <c r="K2937" s="1" t="b">
        <v>0</v>
      </c>
      <c r="L2937" s="1">
        <v>94</v>
      </c>
      <c r="M2937" s="1" t="b">
        <v>1</v>
      </c>
      <c r="N2937" s="1" t="s">
        <v>8273</v>
      </c>
      <c r="O2937" s="28">
        <f t="shared" si="451"/>
        <v>1.0226</v>
      </c>
      <c r="P2937" s="29">
        <f t="shared" si="452"/>
        <v>141.42340425531913</v>
      </c>
      <c r="Q2937" s="9" t="str">
        <f t="shared" si="453"/>
        <v>publishing</v>
      </c>
      <c r="R2937" s="26" t="str">
        <f t="shared" si="454"/>
        <v>nonfiction</v>
      </c>
      <c r="S2937" s="27">
        <f t="shared" si="460"/>
        <v>41401.648217592592</v>
      </c>
      <c r="T2937" s="5" t="str">
        <f t="shared" si="455"/>
        <v>May</v>
      </c>
      <c r="U2937" s="5" t="str">
        <f t="shared" si="456"/>
        <v>2013</v>
      </c>
      <c r="V2937" s="5" t="str">
        <f t="shared" si="457"/>
        <v>Jun</v>
      </c>
      <c r="W2937" s="1" t="str">
        <f t="shared" si="458"/>
        <v>2013</v>
      </c>
      <c r="X2937" s="27">
        <f t="shared" si="459"/>
        <v>41436.648217592592</v>
      </c>
    </row>
    <row r="2938" spans="1:24" ht="48" hidden="1" x14ac:dyDescent="0.2">
      <c r="A2938" s="1">
        <v>1204</v>
      </c>
      <c r="B2938" s="7" t="s">
        <v>1205</v>
      </c>
      <c r="C2938" s="7" t="s">
        <v>5314</v>
      </c>
      <c r="D2938" s="1">
        <v>13000</v>
      </c>
      <c r="E2938" s="1">
        <v>13383</v>
      </c>
      <c r="F2938" s="1" t="s">
        <v>8218</v>
      </c>
      <c r="G2938" s="1" t="s">
        <v>8223</v>
      </c>
      <c r="H2938" s="1" t="s">
        <v>8245</v>
      </c>
      <c r="I2938" s="1">
        <v>1449205200</v>
      </c>
      <c r="J2938" s="1">
        <v>1445363833</v>
      </c>
      <c r="K2938" s="1" t="b">
        <v>0</v>
      </c>
      <c r="L2938" s="1">
        <v>57</v>
      </c>
      <c r="M2938" s="1" t="b">
        <v>1</v>
      </c>
      <c r="N2938" s="1" t="s">
        <v>8284</v>
      </c>
      <c r="O2938" s="28">
        <f t="shared" si="451"/>
        <v>1.0294615384615384</v>
      </c>
      <c r="P2938" s="29">
        <f t="shared" si="452"/>
        <v>234.78947368421052</v>
      </c>
      <c r="Q2938" s="9" t="str">
        <f t="shared" si="453"/>
        <v>photography</v>
      </c>
      <c r="R2938" s="26" t="str">
        <f t="shared" si="454"/>
        <v>photobooks</v>
      </c>
      <c r="S2938" s="27">
        <f t="shared" si="460"/>
        <v>42297.748067129629</v>
      </c>
      <c r="T2938" s="5" t="str">
        <f t="shared" si="455"/>
        <v>Oct</v>
      </c>
      <c r="U2938" s="5" t="str">
        <f t="shared" si="456"/>
        <v>2015</v>
      </c>
      <c r="V2938" s="5" t="str">
        <f t="shared" si="457"/>
        <v>Dec</v>
      </c>
      <c r="W2938" s="1" t="str">
        <f t="shared" si="458"/>
        <v>2015</v>
      </c>
      <c r="X2938" s="27">
        <f t="shared" si="459"/>
        <v>42342.208333333328</v>
      </c>
    </row>
    <row r="2939" spans="1:24" ht="48" hidden="1" x14ac:dyDescent="0.2">
      <c r="A2939" s="1">
        <v>1205</v>
      </c>
      <c r="B2939" s="7" t="s">
        <v>1206</v>
      </c>
      <c r="C2939" s="7" t="s">
        <v>5315</v>
      </c>
      <c r="D2939" s="1">
        <v>13000</v>
      </c>
      <c r="E2939" s="1">
        <v>13112</v>
      </c>
      <c r="F2939" s="1" t="s">
        <v>8218</v>
      </c>
      <c r="G2939" s="1" t="s">
        <v>8235</v>
      </c>
      <c r="H2939" s="1" t="s">
        <v>8248</v>
      </c>
      <c r="I2939" s="1">
        <v>1434197351</v>
      </c>
      <c r="J2939" s="1">
        <v>1431605351</v>
      </c>
      <c r="K2939" s="1" t="b">
        <v>0</v>
      </c>
      <c r="L2939" s="1">
        <v>62</v>
      </c>
      <c r="M2939" s="1" t="b">
        <v>1</v>
      </c>
      <c r="N2939" s="1" t="s">
        <v>8284</v>
      </c>
      <c r="O2939" s="28">
        <f t="shared" si="451"/>
        <v>1.0086153846153847</v>
      </c>
      <c r="P2939" s="29">
        <f t="shared" si="452"/>
        <v>211.48387096774192</v>
      </c>
      <c r="Q2939" s="9" t="str">
        <f t="shared" si="453"/>
        <v>photography</v>
      </c>
      <c r="R2939" s="26" t="str">
        <f t="shared" si="454"/>
        <v>photobooks</v>
      </c>
      <c r="S2939" s="27">
        <f t="shared" si="460"/>
        <v>42138.506377314814</v>
      </c>
      <c r="T2939" s="5" t="str">
        <f t="shared" si="455"/>
        <v>May</v>
      </c>
      <c r="U2939" s="5" t="str">
        <f t="shared" si="456"/>
        <v>2015</v>
      </c>
      <c r="V2939" s="5" t="str">
        <f t="shared" si="457"/>
        <v>Jun</v>
      </c>
      <c r="W2939" s="1" t="str">
        <f t="shared" si="458"/>
        <v>2015</v>
      </c>
      <c r="X2939" s="27">
        <f t="shared" si="459"/>
        <v>42168.506377314814</v>
      </c>
    </row>
    <row r="2940" spans="1:24" ht="48" hidden="1" x14ac:dyDescent="0.2">
      <c r="A2940" s="1">
        <v>1425</v>
      </c>
      <c r="B2940" s="7" t="s">
        <v>1426</v>
      </c>
      <c r="C2940" s="7" t="s">
        <v>5535</v>
      </c>
      <c r="D2940" s="1">
        <v>13000</v>
      </c>
      <c r="E2940" s="1">
        <v>0</v>
      </c>
      <c r="F2940" s="1" t="s">
        <v>8220</v>
      </c>
      <c r="G2940" s="1" t="s">
        <v>8223</v>
      </c>
      <c r="H2940" s="1" t="s">
        <v>8245</v>
      </c>
      <c r="I2940" s="1">
        <v>1430276959</v>
      </c>
      <c r="J2940" s="1">
        <v>1427684959</v>
      </c>
      <c r="K2940" s="1" t="b">
        <v>0</v>
      </c>
      <c r="L2940" s="1">
        <v>0</v>
      </c>
      <c r="M2940" s="1" t="b">
        <v>0</v>
      </c>
      <c r="N2940" s="1" t="s">
        <v>8286</v>
      </c>
      <c r="O2940" s="28">
        <f t="shared" si="451"/>
        <v>0</v>
      </c>
      <c r="P2940" s="29">
        <f t="shared" si="452"/>
        <v>0</v>
      </c>
      <c r="Q2940" s="9" t="str">
        <f t="shared" si="453"/>
        <v>publishing</v>
      </c>
      <c r="R2940" s="26" t="str">
        <f t="shared" si="454"/>
        <v>translations</v>
      </c>
      <c r="S2940" s="27">
        <f t="shared" si="460"/>
        <v>42093.131469907406</v>
      </c>
      <c r="T2940" s="5" t="str">
        <f t="shared" si="455"/>
        <v>Mar</v>
      </c>
      <c r="U2940" s="5" t="str">
        <f t="shared" si="456"/>
        <v>2015</v>
      </c>
      <c r="V2940" s="5" t="str">
        <f t="shared" si="457"/>
        <v>Apr</v>
      </c>
      <c r="W2940" s="1" t="str">
        <f t="shared" si="458"/>
        <v>2015</v>
      </c>
      <c r="X2940" s="27">
        <f t="shared" si="459"/>
        <v>42123.131469907406</v>
      </c>
    </row>
    <row r="2941" spans="1:24" ht="48" hidden="1" x14ac:dyDescent="0.2">
      <c r="A2941" s="1">
        <v>1440</v>
      </c>
      <c r="B2941" s="7" t="s">
        <v>1441</v>
      </c>
      <c r="C2941" s="7" t="s">
        <v>5550</v>
      </c>
      <c r="D2941" s="1">
        <v>13000</v>
      </c>
      <c r="E2941" s="1">
        <v>1</v>
      </c>
      <c r="F2941" s="1" t="s">
        <v>8220</v>
      </c>
      <c r="G2941" s="1" t="s">
        <v>8236</v>
      </c>
      <c r="H2941" s="1" t="s">
        <v>8248</v>
      </c>
      <c r="I2941" s="1">
        <v>1464285463</v>
      </c>
      <c r="J2941" s="1">
        <v>1461693463</v>
      </c>
      <c r="K2941" s="1" t="b">
        <v>0</v>
      </c>
      <c r="L2941" s="1">
        <v>1</v>
      </c>
      <c r="M2941" s="1" t="b">
        <v>0</v>
      </c>
      <c r="N2941" s="1" t="s">
        <v>8286</v>
      </c>
      <c r="O2941" s="28">
        <f t="shared" si="451"/>
        <v>7.6923076923076926E-5</v>
      </c>
      <c r="P2941" s="29">
        <f t="shared" si="452"/>
        <v>1</v>
      </c>
      <c r="Q2941" s="9" t="str">
        <f t="shared" si="453"/>
        <v>publishing</v>
      </c>
      <c r="R2941" s="26" t="str">
        <f t="shared" si="454"/>
        <v>translations</v>
      </c>
      <c r="S2941" s="27">
        <f t="shared" si="460"/>
        <v>42486.748414351852</v>
      </c>
      <c r="T2941" s="5" t="str">
        <f t="shared" si="455"/>
        <v>Apr</v>
      </c>
      <c r="U2941" s="5" t="str">
        <f t="shared" si="456"/>
        <v>2016</v>
      </c>
      <c r="V2941" s="5" t="str">
        <f t="shared" si="457"/>
        <v>May</v>
      </c>
      <c r="W2941" s="1" t="str">
        <f t="shared" si="458"/>
        <v>2016</v>
      </c>
      <c r="X2941" s="27">
        <f t="shared" si="459"/>
        <v>42516.748414351852</v>
      </c>
    </row>
    <row r="2942" spans="1:24" ht="48" hidden="1" x14ac:dyDescent="0.2">
      <c r="A2942" s="1">
        <v>1443</v>
      </c>
      <c r="B2942" s="7" t="s">
        <v>1444</v>
      </c>
      <c r="C2942" s="7" t="s">
        <v>5553</v>
      </c>
      <c r="D2942" s="1">
        <v>13000</v>
      </c>
      <c r="E2942" s="1">
        <v>0</v>
      </c>
      <c r="F2942" s="1" t="s">
        <v>8220</v>
      </c>
      <c r="G2942" s="1" t="s">
        <v>8229</v>
      </c>
      <c r="H2942" s="1" t="s">
        <v>8248</v>
      </c>
      <c r="I2942" s="1">
        <v>1483395209</v>
      </c>
      <c r="J2942" s="1">
        <v>1480803209</v>
      </c>
      <c r="K2942" s="1" t="b">
        <v>0</v>
      </c>
      <c r="L2942" s="1">
        <v>0</v>
      </c>
      <c r="M2942" s="1" t="b">
        <v>0</v>
      </c>
      <c r="N2942" s="1" t="s">
        <v>8286</v>
      </c>
      <c r="O2942" s="28">
        <f t="shared" si="451"/>
        <v>0</v>
      </c>
      <c r="P2942" s="29">
        <f t="shared" si="452"/>
        <v>0</v>
      </c>
      <c r="Q2942" s="9" t="str">
        <f t="shared" si="453"/>
        <v>publishing</v>
      </c>
      <c r="R2942" s="26" t="str">
        <f t="shared" si="454"/>
        <v>translations</v>
      </c>
      <c r="S2942" s="27">
        <f t="shared" si="460"/>
        <v>42707.926030092596</v>
      </c>
      <c r="T2942" s="5" t="str">
        <f t="shared" si="455"/>
        <v>Dec</v>
      </c>
      <c r="U2942" s="5" t="str">
        <f t="shared" si="456"/>
        <v>2016</v>
      </c>
      <c r="V2942" s="5" t="str">
        <f t="shared" si="457"/>
        <v>Jan</v>
      </c>
      <c r="W2942" s="1" t="str">
        <f t="shared" si="458"/>
        <v>2017</v>
      </c>
      <c r="X2942" s="27">
        <f t="shared" si="459"/>
        <v>42737.926030092596</v>
      </c>
    </row>
    <row r="2943" spans="1:24" ht="48" hidden="1" x14ac:dyDescent="0.2">
      <c r="A2943" s="1">
        <v>2227</v>
      </c>
      <c r="B2943" s="7" t="s">
        <v>2228</v>
      </c>
      <c r="C2943" s="7" t="s">
        <v>6337</v>
      </c>
      <c r="D2943" s="1">
        <v>13000</v>
      </c>
      <c r="E2943" s="1">
        <v>20459</v>
      </c>
      <c r="F2943" s="1" t="s">
        <v>8218</v>
      </c>
      <c r="G2943" s="1" t="s">
        <v>8224</v>
      </c>
      <c r="H2943" s="1" t="s">
        <v>8246</v>
      </c>
      <c r="I2943" s="1">
        <v>1384374155</v>
      </c>
      <c r="J2943" s="1">
        <v>1381778555</v>
      </c>
      <c r="K2943" s="1" t="b">
        <v>0</v>
      </c>
      <c r="L2943" s="1">
        <v>301</v>
      </c>
      <c r="M2943" s="1" t="b">
        <v>1</v>
      </c>
      <c r="N2943" s="1" t="s">
        <v>8296</v>
      </c>
      <c r="O2943" s="28">
        <f t="shared" si="451"/>
        <v>1.5737692307692308</v>
      </c>
      <c r="P2943" s="29">
        <f t="shared" si="452"/>
        <v>67.970099667774093</v>
      </c>
      <c r="Q2943" s="9" t="str">
        <f t="shared" si="453"/>
        <v>games</v>
      </c>
      <c r="R2943" s="26" t="str">
        <f t="shared" si="454"/>
        <v>tabletop games</v>
      </c>
      <c r="S2943" s="27">
        <f t="shared" si="460"/>
        <v>41561.807349537034</v>
      </c>
      <c r="T2943" s="5" t="str">
        <f t="shared" si="455"/>
        <v>Oct</v>
      </c>
      <c r="U2943" s="5" t="str">
        <f t="shared" si="456"/>
        <v>2013</v>
      </c>
      <c r="V2943" s="5" t="str">
        <f t="shared" si="457"/>
        <v>Nov</v>
      </c>
      <c r="W2943" s="1" t="str">
        <f t="shared" si="458"/>
        <v>2013</v>
      </c>
      <c r="X2943" s="27">
        <f t="shared" si="459"/>
        <v>41591.849016203705</v>
      </c>
    </row>
    <row r="2944" spans="1:24" ht="32" hidden="1" x14ac:dyDescent="0.2">
      <c r="A2944" s="1">
        <v>2235</v>
      </c>
      <c r="B2944" s="7" t="s">
        <v>2236</v>
      </c>
      <c r="C2944" s="7" t="s">
        <v>6345</v>
      </c>
      <c r="D2944" s="1">
        <v>13000</v>
      </c>
      <c r="E2944" s="1">
        <v>19931</v>
      </c>
      <c r="F2944" s="1" t="s">
        <v>8218</v>
      </c>
      <c r="G2944" s="1" t="s">
        <v>8228</v>
      </c>
      <c r="H2944" s="1" t="s">
        <v>8250</v>
      </c>
      <c r="I2944" s="1">
        <v>1427585511</v>
      </c>
      <c r="J2944" s="1">
        <v>1424997111</v>
      </c>
      <c r="K2944" s="1" t="b">
        <v>0</v>
      </c>
      <c r="L2944" s="1">
        <v>147</v>
      </c>
      <c r="M2944" s="1" t="b">
        <v>1</v>
      </c>
      <c r="N2944" s="1" t="s">
        <v>8296</v>
      </c>
      <c r="O2944" s="28">
        <f t="shared" si="451"/>
        <v>1.5331538461538461</v>
      </c>
      <c r="P2944" s="29">
        <f t="shared" si="452"/>
        <v>135.58503401360545</v>
      </c>
      <c r="Q2944" s="9" t="str">
        <f t="shared" si="453"/>
        <v>games</v>
      </c>
      <c r="R2944" s="26" t="str">
        <f t="shared" si="454"/>
        <v>tabletop games</v>
      </c>
      <c r="S2944" s="27">
        <f t="shared" si="460"/>
        <v>42062.022118055553</v>
      </c>
      <c r="T2944" s="5" t="str">
        <f t="shared" si="455"/>
        <v>Feb</v>
      </c>
      <c r="U2944" s="5" t="str">
        <f t="shared" si="456"/>
        <v>2015</v>
      </c>
      <c r="V2944" s="5" t="str">
        <f t="shared" si="457"/>
        <v>Mar</v>
      </c>
      <c r="W2944" s="1" t="str">
        <f t="shared" si="458"/>
        <v>2015</v>
      </c>
      <c r="X2944" s="27">
        <f t="shared" si="459"/>
        <v>42091.980451388896</v>
      </c>
    </row>
    <row r="2945" spans="1:24" ht="48" hidden="1" x14ac:dyDescent="0.2">
      <c r="A2945" s="1">
        <v>2399</v>
      </c>
      <c r="B2945" s="7" t="s">
        <v>2400</v>
      </c>
      <c r="C2945" s="7" t="s">
        <v>6509</v>
      </c>
      <c r="D2945" s="1">
        <v>13000</v>
      </c>
      <c r="E2945" s="1">
        <v>0</v>
      </c>
      <c r="F2945" s="1" t="s">
        <v>8219</v>
      </c>
      <c r="G2945" s="1" t="s">
        <v>8234</v>
      </c>
      <c r="H2945" s="1" t="s">
        <v>8254</v>
      </c>
      <c r="I2945" s="1">
        <v>1418934506</v>
      </c>
      <c r="J2945" s="1">
        <v>1415910506</v>
      </c>
      <c r="K2945" s="1" t="b">
        <v>0</v>
      </c>
      <c r="L2945" s="1">
        <v>0</v>
      </c>
      <c r="M2945" s="1" t="b">
        <v>0</v>
      </c>
      <c r="N2945" s="1" t="s">
        <v>8271</v>
      </c>
      <c r="O2945" s="28">
        <f t="shared" si="451"/>
        <v>0</v>
      </c>
      <c r="P2945" s="29">
        <f t="shared" si="452"/>
        <v>0</v>
      </c>
      <c r="Q2945" s="9" t="str">
        <f t="shared" si="453"/>
        <v>technology</v>
      </c>
      <c r="R2945" s="26" t="str">
        <f t="shared" si="454"/>
        <v>web</v>
      </c>
      <c r="S2945" s="27">
        <f t="shared" si="460"/>
        <v>41956.853078703702</v>
      </c>
      <c r="T2945" s="5" t="str">
        <f t="shared" si="455"/>
        <v>Nov</v>
      </c>
      <c r="U2945" s="5" t="str">
        <f t="shared" si="456"/>
        <v>2014</v>
      </c>
      <c r="V2945" s="5" t="str">
        <f t="shared" si="457"/>
        <v>Dec</v>
      </c>
      <c r="W2945" s="1" t="str">
        <f t="shared" si="458"/>
        <v>2014</v>
      </c>
      <c r="X2945" s="27">
        <f t="shared" si="459"/>
        <v>41991.853078703702</v>
      </c>
    </row>
    <row r="2946" spans="1:24" ht="48" hidden="1" x14ac:dyDescent="0.2">
      <c r="A2946" s="1">
        <v>3163</v>
      </c>
      <c r="B2946" s="7" t="s">
        <v>3163</v>
      </c>
      <c r="C2946" s="7" t="s">
        <v>7273</v>
      </c>
      <c r="D2946" s="1">
        <v>13000</v>
      </c>
      <c r="E2946" s="1">
        <v>14450</v>
      </c>
      <c r="F2946" s="1" t="s">
        <v>8218</v>
      </c>
      <c r="G2946" s="1" t="s">
        <v>8223</v>
      </c>
      <c r="H2946" s="1" t="s">
        <v>8245</v>
      </c>
      <c r="I2946" s="1">
        <v>1402855525</v>
      </c>
      <c r="J2946" s="1">
        <v>1400263525</v>
      </c>
      <c r="K2946" s="1" t="b">
        <v>1</v>
      </c>
      <c r="L2946" s="1">
        <v>72</v>
      </c>
      <c r="M2946" s="1" t="b">
        <v>1</v>
      </c>
      <c r="N2946" s="1" t="s">
        <v>8270</v>
      </c>
      <c r="O2946" s="28">
        <f t="shared" ref="O2946:O3009" si="461">E2946/D2946</f>
        <v>1.1115384615384616</v>
      </c>
      <c r="P2946" s="29">
        <f t="shared" ref="P2946:P3009" si="462">IF(L2946&gt;0,E2946/L2946,0)</f>
        <v>200.69444444444446</v>
      </c>
      <c r="Q2946" s="9" t="str">
        <f t="shared" ref="Q2946:Q3009" si="463">LEFT(N2946,SEARCH("/",N2946,1)-1)</f>
        <v>theater</v>
      </c>
      <c r="R2946" s="26" t="str">
        <f t="shared" ref="R2946:R3009" si="464">RIGHT(N2946,LEN(N2946)-SEARCH("/",N2946,1))</f>
        <v>plays</v>
      </c>
      <c r="S2946" s="27">
        <f t="shared" si="460"/>
        <v>41775.753761574073</v>
      </c>
      <c r="T2946" s="5" t="str">
        <f t="shared" ref="T2946:T3009" si="465">TEXT(S2946,"mmm")</f>
        <v>May</v>
      </c>
      <c r="U2946" s="5" t="str">
        <f t="shared" ref="U2946:U3009" si="466">TEXT(S2946,"yyyy")</f>
        <v>2014</v>
      </c>
      <c r="V2946" s="5" t="str">
        <f t="shared" ref="V2946:V3009" si="467">TEXT(X2946,"mmm")</f>
        <v>Jun</v>
      </c>
      <c r="W2946" s="1" t="str">
        <f t="shared" ref="W2946:W3009" si="468">TEXT(X2946,"yyyy")</f>
        <v>2014</v>
      </c>
      <c r="X2946" s="27">
        <f t="shared" ref="X2946:X3009" si="469">(((I2946/60)/60)/24)+DATE(1970,1,1)</f>
        <v>41805.753761574073</v>
      </c>
    </row>
    <row r="2947" spans="1:24" ht="48" hidden="1" x14ac:dyDescent="0.2">
      <c r="A2947" s="1">
        <v>3254</v>
      </c>
      <c r="B2947" s="7" t="s">
        <v>3254</v>
      </c>
      <c r="C2947" s="7" t="s">
        <v>7364</v>
      </c>
      <c r="D2947" s="1">
        <v>13000</v>
      </c>
      <c r="E2947" s="1">
        <v>13163.5</v>
      </c>
      <c r="F2947" s="1" t="s">
        <v>8218</v>
      </c>
      <c r="G2947" s="1" t="s">
        <v>8224</v>
      </c>
      <c r="H2947" s="1" t="s">
        <v>8246</v>
      </c>
      <c r="I2947" s="1">
        <v>1427331809</v>
      </c>
      <c r="J2947" s="1">
        <v>1424743409</v>
      </c>
      <c r="K2947" s="1" t="b">
        <v>1</v>
      </c>
      <c r="L2947" s="1">
        <v>186</v>
      </c>
      <c r="M2947" s="1" t="b">
        <v>1</v>
      </c>
      <c r="N2947" s="1" t="s">
        <v>8270</v>
      </c>
      <c r="O2947" s="28">
        <f t="shared" si="461"/>
        <v>1.012576923076923</v>
      </c>
      <c r="P2947" s="29">
        <f t="shared" si="462"/>
        <v>70.771505376344081</v>
      </c>
      <c r="Q2947" s="9" t="str">
        <f t="shared" si="463"/>
        <v>theater</v>
      </c>
      <c r="R2947" s="26" t="str">
        <f t="shared" si="464"/>
        <v>plays</v>
      </c>
      <c r="S2947" s="27">
        <f t="shared" si="460"/>
        <v>42059.085752314815</v>
      </c>
      <c r="T2947" s="5" t="str">
        <f t="shared" si="465"/>
        <v>Feb</v>
      </c>
      <c r="U2947" s="5" t="str">
        <f t="shared" si="466"/>
        <v>2015</v>
      </c>
      <c r="V2947" s="5" t="str">
        <f t="shared" si="467"/>
        <v>Mar</v>
      </c>
      <c r="W2947" s="1" t="str">
        <f t="shared" si="468"/>
        <v>2015</v>
      </c>
      <c r="X2947" s="27">
        <f t="shared" si="469"/>
        <v>42089.044085648144</v>
      </c>
    </row>
    <row r="2948" spans="1:24" ht="48" hidden="1" x14ac:dyDescent="0.2">
      <c r="A2948" s="1">
        <v>3848</v>
      </c>
      <c r="B2948" s="7" t="s">
        <v>3845</v>
      </c>
      <c r="C2948" s="7" t="s">
        <v>7957</v>
      </c>
      <c r="D2948" s="1">
        <v>13000</v>
      </c>
      <c r="E2948" s="1">
        <v>2129</v>
      </c>
      <c r="F2948" s="1" t="s">
        <v>8220</v>
      </c>
      <c r="G2948" s="1" t="s">
        <v>8223</v>
      </c>
      <c r="H2948" s="1" t="s">
        <v>8245</v>
      </c>
      <c r="I2948" s="1">
        <v>1445196989</v>
      </c>
      <c r="J2948" s="1">
        <v>1442604989</v>
      </c>
      <c r="K2948" s="1" t="b">
        <v>1</v>
      </c>
      <c r="L2948" s="1">
        <v>43</v>
      </c>
      <c r="M2948" s="1" t="b">
        <v>0</v>
      </c>
      <c r="N2948" s="1" t="s">
        <v>8270</v>
      </c>
      <c r="O2948" s="28">
        <f t="shared" si="461"/>
        <v>0.16376923076923078</v>
      </c>
      <c r="P2948" s="29">
        <f t="shared" si="462"/>
        <v>49.511627906976742</v>
      </c>
      <c r="Q2948" s="9" t="str">
        <f t="shared" si="463"/>
        <v>theater</v>
      </c>
      <c r="R2948" s="26" t="str">
        <f t="shared" si="464"/>
        <v>plays</v>
      </c>
      <c r="S2948" s="27">
        <f t="shared" si="460"/>
        <v>42265.817002314812</v>
      </c>
      <c r="T2948" s="5" t="str">
        <f t="shared" si="465"/>
        <v>Sep</v>
      </c>
      <c r="U2948" s="5" t="str">
        <f t="shared" si="466"/>
        <v>2015</v>
      </c>
      <c r="V2948" s="5" t="str">
        <f t="shared" si="467"/>
        <v>Oct</v>
      </c>
      <c r="W2948" s="1" t="str">
        <f t="shared" si="468"/>
        <v>2015</v>
      </c>
      <c r="X2948" s="27">
        <f t="shared" si="469"/>
        <v>42295.817002314812</v>
      </c>
    </row>
    <row r="2949" spans="1:24" ht="32" hidden="1" x14ac:dyDescent="0.2">
      <c r="A2949" s="1">
        <v>3869</v>
      </c>
      <c r="B2949" s="7" t="s">
        <v>3866</v>
      </c>
      <c r="C2949" s="7" t="s">
        <v>7978</v>
      </c>
      <c r="D2949" s="1">
        <v>13111</v>
      </c>
      <c r="E2949" s="1">
        <v>452</v>
      </c>
      <c r="F2949" s="1" t="s">
        <v>8219</v>
      </c>
      <c r="G2949" s="1" t="s">
        <v>8223</v>
      </c>
      <c r="H2949" s="1" t="s">
        <v>8245</v>
      </c>
      <c r="I2949" s="1">
        <v>1426302660</v>
      </c>
      <c r="J2949" s="1">
        <v>1423761792</v>
      </c>
      <c r="K2949" s="1" t="b">
        <v>0</v>
      </c>
      <c r="L2949" s="1">
        <v>15</v>
      </c>
      <c r="M2949" s="1" t="b">
        <v>0</v>
      </c>
      <c r="N2949" s="1" t="s">
        <v>8304</v>
      </c>
      <c r="O2949" s="28">
        <f t="shared" si="461"/>
        <v>3.44748684310884E-2</v>
      </c>
      <c r="P2949" s="29">
        <f t="shared" si="462"/>
        <v>30.133333333333333</v>
      </c>
      <c r="Q2949" s="9" t="str">
        <f t="shared" si="463"/>
        <v>theater</v>
      </c>
      <c r="R2949" s="26" t="str">
        <f t="shared" si="464"/>
        <v>musical</v>
      </c>
      <c r="S2949" s="27">
        <f t="shared" si="460"/>
        <v>42047.724444444444</v>
      </c>
      <c r="T2949" s="5" t="str">
        <f t="shared" si="465"/>
        <v>Feb</v>
      </c>
      <c r="U2949" s="5" t="str">
        <f t="shared" si="466"/>
        <v>2015</v>
      </c>
      <c r="V2949" s="5" t="str">
        <f t="shared" si="467"/>
        <v>Mar</v>
      </c>
      <c r="W2949" s="1" t="str">
        <f t="shared" si="468"/>
        <v>2015</v>
      </c>
      <c r="X2949" s="27">
        <f t="shared" si="469"/>
        <v>42077.132638888885</v>
      </c>
    </row>
    <row r="2950" spans="1:24" ht="48" hidden="1" x14ac:dyDescent="0.2">
      <c r="A2950" s="1">
        <v>4034</v>
      </c>
      <c r="B2950" s="7" t="s">
        <v>4030</v>
      </c>
      <c r="C2950" s="7" t="s">
        <v>8139</v>
      </c>
      <c r="D2950" s="1">
        <v>13500</v>
      </c>
      <c r="E2950" s="1">
        <v>200</v>
      </c>
      <c r="F2950" s="1" t="s">
        <v>8220</v>
      </c>
      <c r="G2950" s="1" t="s">
        <v>8223</v>
      </c>
      <c r="H2950" s="1" t="s">
        <v>8245</v>
      </c>
      <c r="I2950" s="1">
        <v>1428097450</v>
      </c>
      <c r="J2950" s="1">
        <v>1425509050</v>
      </c>
      <c r="K2950" s="1" t="b">
        <v>0</v>
      </c>
      <c r="L2950" s="1">
        <v>2</v>
      </c>
      <c r="M2950" s="1" t="b">
        <v>0</v>
      </c>
      <c r="N2950" s="1" t="s">
        <v>8270</v>
      </c>
      <c r="O2950" s="28">
        <f t="shared" si="461"/>
        <v>1.4814814814814815E-2</v>
      </c>
      <c r="P2950" s="29">
        <f t="shared" si="462"/>
        <v>100</v>
      </c>
      <c r="Q2950" s="9" t="str">
        <f t="shared" si="463"/>
        <v>theater</v>
      </c>
      <c r="R2950" s="26" t="str">
        <f t="shared" si="464"/>
        <v>plays</v>
      </c>
      <c r="S2950" s="27">
        <f t="shared" si="460"/>
        <v>42067.947337962964</v>
      </c>
      <c r="T2950" s="5" t="str">
        <f t="shared" si="465"/>
        <v>Mar</v>
      </c>
      <c r="U2950" s="5" t="str">
        <f t="shared" si="466"/>
        <v>2015</v>
      </c>
      <c r="V2950" s="5" t="str">
        <f t="shared" si="467"/>
        <v>Apr</v>
      </c>
      <c r="W2950" s="1" t="str">
        <f t="shared" si="468"/>
        <v>2015</v>
      </c>
      <c r="X2950" s="27">
        <f t="shared" si="469"/>
        <v>42097.905671296292</v>
      </c>
    </row>
    <row r="2951" spans="1:24" ht="48" hidden="1" x14ac:dyDescent="0.2">
      <c r="A2951" s="1">
        <v>610</v>
      </c>
      <c r="B2951" s="7" t="s">
        <v>611</v>
      </c>
      <c r="C2951" s="7" t="s">
        <v>4720</v>
      </c>
      <c r="D2951" s="1">
        <v>13803</v>
      </c>
      <c r="E2951" s="1">
        <v>0</v>
      </c>
      <c r="F2951" s="1" t="s">
        <v>8219</v>
      </c>
      <c r="G2951" s="1" t="s">
        <v>8223</v>
      </c>
      <c r="H2951" s="1" t="s">
        <v>8245</v>
      </c>
      <c r="I2951" s="1">
        <v>1429732586</v>
      </c>
      <c r="J2951" s="1">
        <v>1427140586</v>
      </c>
      <c r="K2951" s="1" t="b">
        <v>0</v>
      </c>
      <c r="L2951" s="1">
        <v>0</v>
      </c>
      <c r="M2951" s="1" t="b">
        <v>0</v>
      </c>
      <c r="N2951" s="1" t="s">
        <v>8271</v>
      </c>
      <c r="O2951" s="28">
        <f t="shared" si="461"/>
        <v>0</v>
      </c>
      <c r="P2951" s="29">
        <f t="shared" si="462"/>
        <v>0</v>
      </c>
      <c r="Q2951" s="9" t="str">
        <f t="shared" si="463"/>
        <v>technology</v>
      </c>
      <c r="R2951" s="26" t="str">
        <f t="shared" si="464"/>
        <v>web</v>
      </c>
      <c r="S2951" s="27">
        <f t="shared" si="460"/>
        <v>42086.83085648148</v>
      </c>
      <c r="T2951" s="5" t="str">
        <f t="shared" si="465"/>
        <v>Mar</v>
      </c>
      <c r="U2951" s="5" t="str">
        <f t="shared" si="466"/>
        <v>2015</v>
      </c>
      <c r="V2951" s="5" t="str">
        <f t="shared" si="467"/>
        <v>Apr</v>
      </c>
      <c r="W2951" s="1" t="str">
        <f t="shared" si="468"/>
        <v>2015</v>
      </c>
      <c r="X2951" s="27">
        <f t="shared" si="469"/>
        <v>42116.83085648148</v>
      </c>
    </row>
    <row r="2952" spans="1:24" ht="48" hidden="1" x14ac:dyDescent="0.2">
      <c r="A2952" s="1">
        <v>42</v>
      </c>
      <c r="B2952" s="7" t="s">
        <v>44</v>
      </c>
      <c r="C2952" s="7" t="s">
        <v>4153</v>
      </c>
      <c r="D2952" s="1">
        <v>14000</v>
      </c>
      <c r="E2952" s="1">
        <v>19860</v>
      </c>
      <c r="F2952" s="1" t="s">
        <v>8218</v>
      </c>
      <c r="G2952" s="1" t="s">
        <v>8223</v>
      </c>
      <c r="H2952" s="1" t="s">
        <v>8245</v>
      </c>
      <c r="I2952" s="1">
        <v>1419780026</v>
      </c>
      <c r="J2952" s="1">
        <v>1417188026</v>
      </c>
      <c r="K2952" s="1" t="b">
        <v>0</v>
      </c>
      <c r="L2952" s="1">
        <v>169</v>
      </c>
      <c r="M2952" s="1" t="b">
        <v>1</v>
      </c>
      <c r="N2952" s="1" t="s">
        <v>8264</v>
      </c>
      <c r="O2952" s="28">
        <f t="shared" si="461"/>
        <v>1.4185714285714286</v>
      </c>
      <c r="P2952" s="29">
        <f t="shared" si="462"/>
        <v>117.51479289940828</v>
      </c>
      <c r="Q2952" s="9" t="str">
        <f t="shared" si="463"/>
        <v>film &amp; video</v>
      </c>
      <c r="R2952" s="26" t="str">
        <f t="shared" si="464"/>
        <v>television</v>
      </c>
      <c r="S2952" s="27">
        <f t="shared" si="460"/>
        <v>41971.639189814814</v>
      </c>
      <c r="T2952" s="5" t="str">
        <f t="shared" si="465"/>
        <v>Nov</v>
      </c>
      <c r="U2952" s="5" t="str">
        <f t="shared" si="466"/>
        <v>2014</v>
      </c>
      <c r="V2952" s="5" t="str">
        <f t="shared" si="467"/>
        <v>Dec</v>
      </c>
      <c r="W2952" s="1" t="str">
        <f t="shared" si="468"/>
        <v>2014</v>
      </c>
      <c r="X2952" s="27">
        <f t="shared" si="469"/>
        <v>42001.639189814814</v>
      </c>
    </row>
    <row r="2953" spans="1:24" ht="48" hidden="1" x14ac:dyDescent="0.2">
      <c r="A2953" s="1">
        <v>207</v>
      </c>
      <c r="B2953" s="7" t="s">
        <v>209</v>
      </c>
      <c r="C2953" s="7" t="s">
        <v>4317</v>
      </c>
      <c r="D2953" s="1">
        <v>14000</v>
      </c>
      <c r="E2953" s="1">
        <v>2130</v>
      </c>
      <c r="F2953" s="1" t="s">
        <v>8220</v>
      </c>
      <c r="G2953" s="1" t="s">
        <v>8228</v>
      </c>
      <c r="H2953" s="1" t="s">
        <v>8250</v>
      </c>
      <c r="I2953" s="1">
        <v>1420346638</v>
      </c>
      <c r="J2953" s="1">
        <v>1417754638</v>
      </c>
      <c r="K2953" s="1" t="b">
        <v>0</v>
      </c>
      <c r="L2953" s="1">
        <v>13</v>
      </c>
      <c r="M2953" s="1" t="b">
        <v>0</v>
      </c>
      <c r="N2953" s="1" t="s">
        <v>8267</v>
      </c>
      <c r="O2953" s="28">
        <f t="shared" si="461"/>
        <v>0.15214285714285714</v>
      </c>
      <c r="P2953" s="29">
        <f t="shared" si="462"/>
        <v>163.84615384615384</v>
      </c>
      <c r="Q2953" s="9" t="str">
        <f t="shared" si="463"/>
        <v>film &amp; video</v>
      </c>
      <c r="R2953" s="26" t="str">
        <f t="shared" si="464"/>
        <v>drama</v>
      </c>
      <c r="S2953" s="27">
        <f t="shared" si="460"/>
        <v>41978.197199074071</v>
      </c>
      <c r="T2953" s="5" t="str">
        <f t="shared" si="465"/>
        <v>Dec</v>
      </c>
      <c r="U2953" s="5" t="str">
        <f t="shared" si="466"/>
        <v>2014</v>
      </c>
      <c r="V2953" s="5" t="str">
        <f t="shared" si="467"/>
        <v>Jan</v>
      </c>
      <c r="W2953" s="1" t="str">
        <f t="shared" si="468"/>
        <v>2015</v>
      </c>
      <c r="X2953" s="27">
        <f t="shared" si="469"/>
        <v>42008.197199074071</v>
      </c>
    </row>
    <row r="2954" spans="1:24" ht="48" hidden="1" x14ac:dyDescent="0.2">
      <c r="A2954" s="1">
        <v>285</v>
      </c>
      <c r="B2954" s="7" t="s">
        <v>286</v>
      </c>
      <c r="C2954" s="7" t="s">
        <v>4395</v>
      </c>
      <c r="D2954" s="1">
        <v>14000</v>
      </c>
      <c r="E2954" s="1">
        <v>32035.51</v>
      </c>
      <c r="F2954" s="1" t="s">
        <v>8218</v>
      </c>
      <c r="G2954" s="1" t="s">
        <v>8223</v>
      </c>
      <c r="H2954" s="1" t="s">
        <v>8245</v>
      </c>
      <c r="I2954" s="1">
        <v>1379614128</v>
      </c>
      <c r="J2954" s="1">
        <v>1377022128</v>
      </c>
      <c r="K2954" s="1" t="b">
        <v>1</v>
      </c>
      <c r="L2954" s="1">
        <v>563</v>
      </c>
      <c r="M2954" s="1" t="b">
        <v>1</v>
      </c>
      <c r="N2954" s="1" t="s">
        <v>8268</v>
      </c>
      <c r="O2954" s="28">
        <f t="shared" si="461"/>
        <v>2.2882507142857142</v>
      </c>
      <c r="P2954" s="29">
        <f t="shared" si="462"/>
        <v>56.901438721136763</v>
      </c>
      <c r="Q2954" s="9" t="str">
        <f t="shared" si="463"/>
        <v>film &amp; video</v>
      </c>
      <c r="R2954" s="26" t="str">
        <f t="shared" si="464"/>
        <v>documentary</v>
      </c>
      <c r="S2954" s="27">
        <f t="shared" si="460"/>
        <v>41506.756111111114</v>
      </c>
      <c r="T2954" s="5" t="str">
        <f t="shared" si="465"/>
        <v>Aug</v>
      </c>
      <c r="U2954" s="5" t="str">
        <f t="shared" si="466"/>
        <v>2013</v>
      </c>
      <c r="V2954" s="5" t="str">
        <f t="shared" si="467"/>
        <v>Sep</v>
      </c>
      <c r="W2954" s="1" t="str">
        <f t="shared" si="468"/>
        <v>2013</v>
      </c>
      <c r="X2954" s="27">
        <f t="shared" si="469"/>
        <v>41536.756111111114</v>
      </c>
    </row>
    <row r="2955" spans="1:24" ht="48" hidden="1" x14ac:dyDescent="0.2">
      <c r="A2955" s="1">
        <v>510</v>
      </c>
      <c r="B2955" s="7" t="s">
        <v>511</v>
      </c>
      <c r="C2955" s="7" t="s">
        <v>4620</v>
      </c>
      <c r="D2955" s="1">
        <v>14000</v>
      </c>
      <c r="E2955" s="1">
        <v>0</v>
      </c>
      <c r="F2955" s="1" t="s">
        <v>8220</v>
      </c>
      <c r="G2955" s="1" t="s">
        <v>8223</v>
      </c>
      <c r="H2955" s="1" t="s">
        <v>8245</v>
      </c>
      <c r="I2955" s="1">
        <v>1456805639</v>
      </c>
      <c r="J2955" s="1">
        <v>1454213639</v>
      </c>
      <c r="K2955" s="1" t="b">
        <v>0</v>
      </c>
      <c r="L2955" s="1">
        <v>0</v>
      </c>
      <c r="M2955" s="1" t="b">
        <v>0</v>
      </c>
      <c r="N2955" s="1" t="s">
        <v>8269</v>
      </c>
      <c r="O2955" s="28">
        <f t="shared" si="461"/>
        <v>0</v>
      </c>
      <c r="P2955" s="29">
        <f t="shared" si="462"/>
        <v>0</v>
      </c>
      <c r="Q2955" s="9" t="str">
        <f t="shared" si="463"/>
        <v>film &amp; video</v>
      </c>
      <c r="R2955" s="26" t="str">
        <f t="shared" si="464"/>
        <v>animation</v>
      </c>
      <c r="S2955" s="27">
        <f t="shared" si="460"/>
        <v>42400.176377314812</v>
      </c>
      <c r="T2955" s="5" t="str">
        <f t="shared" si="465"/>
        <v>Jan</v>
      </c>
      <c r="U2955" s="5" t="str">
        <f t="shared" si="466"/>
        <v>2016</v>
      </c>
      <c r="V2955" s="5" t="str">
        <f t="shared" si="467"/>
        <v>Mar</v>
      </c>
      <c r="W2955" s="1" t="str">
        <f t="shared" si="468"/>
        <v>2016</v>
      </c>
      <c r="X2955" s="27">
        <f t="shared" si="469"/>
        <v>42430.176377314812</v>
      </c>
    </row>
    <row r="2956" spans="1:24" ht="48" hidden="1" x14ac:dyDescent="0.2">
      <c r="A2956" s="1">
        <v>795</v>
      </c>
      <c r="B2956" s="7" t="s">
        <v>796</v>
      </c>
      <c r="C2956" s="7" t="s">
        <v>4905</v>
      </c>
      <c r="D2956" s="1">
        <v>14000</v>
      </c>
      <c r="E2956" s="1">
        <v>15650</v>
      </c>
      <c r="F2956" s="1" t="s">
        <v>8218</v>
      </c>
      <c r="G2956" s="1" t="s">
        <v>8223</v>
      </c>
      <c r="H2956" s="1" t="s">
        <v>8245</v>
      </c>
      <c r="I2956" s="1">
        <v>1333774740</v>
      </c>
      <c r="J2956" s="1">
        <v>1330094566</v>
      </c>
      <c r="K2956" s="1" t="b">
        <v>0</v>
      </c>
      <c r="L2956" s="1">
        <v>184</v>
      </c>
      <c r="M2956" s="1" t="b">
        <v>1</v>
      </c>
      <c r="N2956" s="1" t="s">
        <v>8275</v>
      </c>
      <c r="O2956" s="28">
        <f t="shared" si="461"/>
        <v>1.1178571428571429</v>
      </c>
      <c r="P2956" s="29">
        <f t="shared" si="462"/>
        <v>85.054347826086953</v>
      </c>
      <c r="Q2956" s="9" t="str">
        <f t="shared" si="463"/>
        <v>music</v>
      </c>
      <c r="R2956" s="26" t="str">
        <f t="shared" si="464"/>
        <v>rock</v>
      </c>
      <c r="S2956" s="27">
        <f t="shared" si="460"/>
        <v>40963.613032407404</v>
      </c>
      <c r="T2956" s="5" t="str">
        <f t="shared" si="465"/>
        <v>Feb</v>
      </c>
      <c r="U2956" s="5" t="str">
        <f t="shared" si="466"/>
        <v>2012</v>
      </c>
      <c r="V2956" s="5" t="str">
        <f t="shared" si="467"/>
        <v>Apr</v>
      </c>
      <c r="W2956" s="1" t="str">
        <f t="shared" si="468"/>
        <v>2012</v>
      </c>
      <c r="X2956" s="27">
        <f t="shared" si="469"/>
        <v>41006.207638888889</v>
      </c>
    </row>
    <row r="2957" spans="1:24" ht="48" hidden="1" x14ac:dyDescent="0.2">
      <c r="A2957" s="1">
        <v>860</v>
      </c>
      <c r="B2957" s="7" t="s">
        <v>861</v>
      </c>
      <c r="C2957" s="7" t="s">
        <v>4970</v>
      </c>
      <c r="D2957" s="1">
        <v>14000</v>
      </c>
      <c r="E2957" s="1">
        <v>2540</v>
      </c>
      <c r="F2957" s="1" t="s">
        <v>8220</v>
      </c>
      <c r="G2957" s="1" t="s">
        <v>8223</v>
      </c>
      <c r="H2957" s="1" t="s">
        <v>8245</v>
      </c>
      <c r="I2957" s="1">
        <v>1385123713</v>
      </c>
      <c r="J2957" s="1">
        <v>1382528113</v>
      </c>
      <c r="K2957" s="1" t="b">
        <v>0</v>
      </c>
      <c r="L2957" s="1">
        <v>48</v>
      </c>
      <c r="M2957" s="1" t="b">
        <v>0</v>
      </c>
      <c r="N2957" s="1" t="s">
        <v>8277</v>
      </c>
      <c r="O2957" s="28">
        <f t="shared" si="461"/>
        <v>0.18142857142857144</v>
      </c>
      <c r="P2957" s="29">
        <f t="shared" si="462"/>
        <v>52.916666666666664</v>
      </c>
      <c r="Q2957" s="9" t="str">
        <f t="shared" si="463"/>
        <v>music</v>
      </c>
      <c r="R2957" s="26" t="str">
        <f t="shared" si="464"/>
        <v>jazz</v>
      </c>
      <c r="S2957" s="27">
        <f t="shared" si="460"/>
        <v>41570.482789351852</v>
      </c>
      <c r="T2957" s="5" t="str">
        <f t="shared" si="465"/>
        <v>Oct</v>
      </c>
      <c r="U2957" s="5" t="str">
        <f t="shared" si="466"/>
        <v>2013</v>
      </c>
      <c r="V2957" s="5" t="str">
        <f t="shared" si="467"/>
        <v>Nov</v>
      </c>
      <c r="W2957" s="1" t="str">
        <f t="shared" si="468"/>
        <v>2013</v>
      </c>
      <c r="X2957" s="27">
        <f t="shared" si="469"/>
        <v>41600.524456018517</v>
      </c>
    </row>
    <row r="2958" spans="1:24" ht="32" hidden="1" x14ac:dyDescent="0.2">
      <c r="A2958" s="1">
        <v>1216</v>
      </c>
      <c r="B2958" s="7" t="s">
        <v>1217</v>
      </c>
      <c r="C2958" s="7" t="s">
        <v>5326</v>
      </c>
      <c r="D2958" s="1">
        <v>14000</v>
      </c>
      <c r="E2958" s="1">
        <v>20398</v>
      </c>
      <c r="F2958" s="1" t="s">
        <v>8218</v>
      </c>
      <c r="G2958" s="1" t="s">
        <v>8223</v>
      </c>
      <c r="H2958" s="1" t="s">
        <v>8245</v>
      </c>
      <c r="I2958" s="1">
        <v>1443826980</v>
      </c>
      <c r="J2958" s="1">
        <v>1441032457</v>
      </c>
      <c r="K2958" s="1" t="b">
        <v>0</v>
      </c>
      <c r="L2958" s="1">
        <v>222</v>
      </c>
      <c r="M2958" s="1" t="b">
        <v>1</v>
      </c>
      <c r="N2958" s="1" t="s">
        <v>8284</v>
      </c>
      <c r="O2958" s="28">
        <f t="shared" si="461"/>
        <v>1.4570000000000001</v>
      </c>
      <c r="P2958" s="29">
        <f t="shared" si="462"/>
        <v>91.882882882882882</v>
      </c>
      <c r="Q2958" s="9" t="str">
        <f t="shared" si="463"/>
        <v>photography</v>
      </c>
      <c r="R2958" s="26" t="str">
        <f t="shared" si="464"/>
        <v>photobooks</v>
      </c>
      <c r="S2958" s="27">
        <f t="shared" si="460"/>
        <v>42247.616400462968</v>
      </c>
      <c r="T2958" s="5" t="str">
        <f t="shared" si="465"/>
        <v>Aug</v>
      </c>
      <c r="U2958" s="5" t="str">
        <f t="shared" si="466"/>
        <v>2015</v>
      </c>
      <c r="V2958" s="5" t="str">
        <f t="shared" si="467"/>
        <v>Oct</v>
      </c>
      <c r="W2958" s="1" t="str">
        <f t="shared" si="468"/>
        <v>2015</v>
      </c>
      <c r="X2958" s="27">
        <f t="shared" si="469"/>
        <v>42279.960416666669</v>
      </c>
    </row>
    <row r="2959" spans="1:24" ht="32" hidden="1" x14ac:dyDescent="0.2">
      <c r="A2959" s="1">
        <v>1452</v>
      </c>
      <c r="B2959" s="7" t="s">
        <v>1453</v>
      </c>
      <c r="C2959" s="7" t="s">
        <v>5562</v>
      </c>
      <c r="D2959" s="1">
        <v>14000</v>
      </c>
      <c r="E2959" s="1">
        <v>0</v>
      </c>
      <c r="F2959" s="1" t="s">
        <v>8219</v>
      </c>
      <c r="G2959" s="1" t="s">
        <v>8223</v>
      </c>
      <c r="H2959" s="1" t="s">
        <v>8245</v>
      </c>
      <c r="I2959" s="1">
        <v>1406566363</v>
      </c>
      <c r="J2959" s="1">
        <v>1403974363</v>
      </c>
      <c r="K2959" s="1" t="b">
        <v>0</v>
      </c>
      <c r="L2959" s="1">
        <v>0</v>
      </c>
      <c r="M2959" s="1" t="b">
        <v>0</v>
      </c>
      <c r="N2959" s="1" t="s">
        <v>8286</v>
      </c>
      <c r="O2959" s="28">
        <f t="shared" si="461"/>
        <v>0</v>
      </c>
      <c r="P2959" s="29">
        <f t="shared" si="462"/>
        <v>0</v>
      </c>
      <c r="Q2959" s="9" t="str">
        <f t="shared" si="463"/>
        <v>publishing</v>
      </c>
      <c r="R2959" s="26" t="str">
        <f t="shared" si="464"/>
        <v>translations</v>
      </c>
      <c r="S2959" s="27">
        <f t="shared" si="460"/>
        <v>41818.703275462962</v>
      </c>
      <c r="T2959" s="5" t="str">
        <f t="shared" si="465"/>
        <v>Jun</v>
      </c>
      <c r="U2959" s="5" t="str">
        <f t="shared" si="466"/>
        <v>2014</v>
      </c>
      <c r="V2959" s="5" t="str">
        <f t="shared" si="467"/>
        <v>Jul</v>
      </c>
      <c r="W2959" s="1" t="str">
        <f t="shared" si="468"/>
        <v>2014</v>
      </c>
      <c r="X2959" s="27">
        <f t="shared" si="469"/>
        <v>41848.703275462962</v>
      </c>
    </row>
    <row r="2960" spans="1:24" ht="48" hidden="1" x14ac:dyDescent="0.2">
      <c r="A2960" s="1">
        <v>1511</v>
      </c>
      <c r="B2960" s="7" t="s">
        <v>1512</v>
      </c>
      <c r="C2960" s="7" t="s">
        <v>5621</v>
      </c>
      <c r="D2960" s="1">
        <v>14000</v>
      </c>
      <c r="E2960" s="1">
        <v>15651</v>
      </c>
      <c r="F2960" s="1" t="s">
        <v>8218</v>
      </c>
      <c r="G2960" s="1" t="s">
        <v>8223</v>
      </c>
      <c r="H2960" s="1" t="s">
        <v>8245</v>
      </c>
      <c r="I2960" s="1">
        <v>1447858804</v>
      </c>
      <c r="J2960" s="1">
        <v>1445263204</v>
      </c>
      <c r="K2960" s="1" t="b">
        <v>1</v>
      </c>
      <c r="L2960" s="1">
        <v>206</v>
      </c>
      <c r="M2960" s="1" t="b">
        <v>1</v>
      </c>
      <c r="N2960" s="1" t="s">
        <v>8284</v>
      </c>
      <c r="O2960" s="28">
        <f t="shared" si="461"/>
        <v>1.1179285714285714</v>
      </c>
      <c r="P2960" s="29">
        <f t="shared" si="462"/>
        <v>75.975728155339809</v>
      </c>
      <c r="Q2960" s="9" t="str">
        <f t="shared" si="463"/>
        <v>photography</v>
      </c>
      <c r="R2960" s="26" t="str">
        <f t="shared" si="464"/>
        <v>photobooks</v>
      </c>
      <c r="S2960" s="27">
        <f t="shared" si="460"/>
        <v>42296.583379629628</v>
      </c>
      <c r="T2960" s="5" t="str">
        <f t="shared" si="465"/>
        <v>Oct</v>
      </c>
      <c r="U2960" s="5" t="str">
        <f t="shared" si="466"/>
        <v>2015</v>
      </c>
      <c r="V2960" s="5" t="str">
        <f t="shared" si="467"/>
        <v>Nov</v>
      </c>
      <c r="W2960" s="1" t="str">
        <f t="shared" si="468"/>
        <v>2015</v>
      </c>
      <c r="X2960" s="27">
        <f t="shared" si="469"/>
        <v>42326.625046296293</v>
      </c>
    </row>
    <row r="2961" spans="1:24" ht="48" hidden="1" x14ac:dyDescent="0.2">
      <c r="A2961" s="1">
        <v>1591</v>
      </c>
      <c r="B2961" s="7" t="s">
        <v>1592</v>
      </c>
      <c r="C2961" s="7" t="s">
        <v>5701</v>
      </c>
      <c r="D2961" s="1">
        <v>14000</v>
      </c>
      <c r="E2961" s="1">
        <v>4092</v>
      </c>
      <c r="F2961" s="1" t="s">
        <v>8220</v>
      </c>
      <c r="G2961" s="1" t="s">
        <v>8224</v>
      </c>
      <c r="H2961" s="1" t="s">
        <v>8246</v>
      </c>
      <c r="I2961" s="1">
        <v>1459700741</v>
      </c>
      <c r="J2961" s="1">
        <v>1457112341</v>
      </c>
      <c r="K2961" s="1" t="b">
        <v>0</v>
      </c>
      <c r="L2961" s="1">
        <v>92</v>
      </c>
      <c r="M2961" s="1" t="b">
        <v>0</v>
      </c>
      <c r="N2961" s="1" t="s">
        <v>8290</v>
      </c>
      <c r="O2961" s="28">
        <f t="shared" si="461"/>
        <v>0.29228571428571426</v>
      </c>
      <c r="P2961" s="29">
        <f t="shared" si="462"/>
        <v>44.478260869565219</v>
      </c>
      <c r="Q2961" s="9" t="str">
        <f t="shared" si="463"/>
        <v>photography</v>
      </c>
      <c r="R2961" s="26" t="str">
        <f t="shared" si="464"/>
        <v>places</v>
      </c>
      <c r="S2961" s="27">
        <f t="shared" si="460"/>
        <v>42433.726168981477</v>
      </c>
      <c r="T2961" s="5" t="str">
        <f t="shared" si="465"/>
        <v>Mar</v>
      </c>
      <c r="U2961" s="5" t="str">
        <f t="shared" si="466"/>
        <v>2016</v>
      </c>
      <c r="V2961" s="5" t="str">
        <f t="shared" si="467"/>
        <v>Apr</v>
      </c>
      <c r="W2961" s="1" t="str">
        <f t="shared" si="468"/>
        <v>2016</v>
      </c>
      <c r="X2961" s="27">
        <f t="shared" si="469"/>
        <v>42463.68450231482</v>
      </c>
    </row>
    <row r="2962" spans="1:24" ht="32" hidden="1" x14ac:dyDescent="0.2">
      <c r="A2962" s="1">
        <v>2196</v>
      </c>
      <c r="B2962" s="7" t="s">
        <v>2197</v>
      </c>
      <c r="C2962" s="7" t="s">
        <v>6306</v>
      </c>
      <c r="D2962" s="1">
        <v>14000</v>
      </c>
      <c r="E2962" s="1">
        <v>15937</v>
      </c>
      <c r="F2962" s="1" t="s">
        <v>8218</v>
      </c>
      <c r="G2962" s="1" t="s">
        <v>8223</v>
      </c>
      <c r="H2962" s="1" t="s">
        <v>8245</v>
      </c>
      <c r="I2962" s="1">
        <v>1480662000</v>
      </c>
      <c r="J2962" s="1">
        <v>1478000502</v>
      </c>
      <c r="K2962" s="1" t="b">
        <v>0</v>
      </c>
      <c r="L2962" s="1">
        <v>234</v>
      </c>
      <c r="M2962" s="1" t="b">
        <v>1</v>
      </c>
      <c r="N2962" s="1" t="s">
        <v>8296</v>
      </c>
      <c r="O2962" s="28">
        <f t="shared" si="461"/>
        <v>1.1383571428571428</v>
      </c>
      <c r="P2962" s="29">
        <f t="shared" si="462"/>
        <v>68.106837606837601</v>
      </c>
      <c r="Q2962" s="9" t="str">
        <f t="shared" si="463"/>
        <v>games</v>
      </c>
      <c r="R2962" s="26" t="str">
        <f t="shared" si="464"/>
        <v>tabletop games</v>
      </c>
      <c r="S2962" s="27">
        <f t="shared" si="460"/>
        <v>42675.487291666665</v>
      </c>
      <c r="T2962" s="5" t="str">
        <f t="shared" si="465"/>
        <v>Nov</v>
      </c>
      <c r="U2962" s="5" t="str">
        <f t="shared" si="466"/>
        <v>2016</v>
      </c>
      <c r="V2962" s="5" t="str">
        <f t="shared" si="467"/>
        <v>Dec</v>
      </c>
      <c r="W2962" s="1" t="str">
        <f t="shared" si="468"/>
        <v>2016</v>
      </c>
      <c r="X2962" s="27">
        <f t="shared" si="469"/>
        <v>42706.291666666672</v>
      </c>
    </row>
    <row r="2963" spans="1:24" ht="48" hidden="1" x14ac:dyDescent="0.2">
      <c r="A2963" s="1">
        <v>2432</v>
      </c>
      <c r="B2963" s="7" t="s">
        <v>2433</v>
      </c>
      <c r="C2963" s="7" t="s">
        <v>6542</v>
      </c>
      <c r="D2963" s="1">
        <v>14000</v>
      </c>
      <c r="E2963" s="1">
        <v>2</v>
      </c>
      <c r="F2963" s="1" t="s">
        <v>8220</v>
      </c>
      <c r="G2963" s="1" t="s">
        <v>8223</v>
      </c>
      <c r="H2963" s="1" t="s">
        <v>8245</v>
      </c>
      <c r="I2963" s="1">
        <v>1425791697</v>
      </c>
      <c r="J2963" s="1">
        <v>1423199697</v>
      </c>
      <c r="K2963" s="1" t="b">
        <v>0</v>
      </c>
      <c r="L2963" s="1">
        <v>2</v>
      </c>
      <c r="M2963" s="1" t="b">
        <v>0</v>
      </c>
      <c r="N2963" s="1" t="s">
        <v>8283</v>
      </c>
      <c r="O2963" s="28">
        <f t="shared" si="461"/>
        <v>1.4285714285714287E-4</v>
      </c>
      <c r="P2963" s="29">
        <f t="shared" si="462"/>
        <v>1</v>
      </c>
      <c r="Q2963" s="9" t="str">
        <f t="shared" si="463"/>
        <v>food</v>
      </c>
      <c r="R2963" s="26" t="str">
        <f t="shared" si="464"/>
        <v>food trucks</v>
      </c>
      <c r="S2963" s="27">
        <f t="shared" si="460"/>
        <v>42041.218715277777</v>
      </c>
      <c r="T2963" s="5" t="str">
        <f t="shared" si="465"/>
        <v>Feb</v>
      </c>
      <c r="U2963" s="5" t="str">
        <f t="shared" si="466"/>
        <v>2015</v>
      </c>
      <c r="V2963" s="5" t="str">
        <f t="shared" si="467"/>
        <v>Mar</v>
      </c>
      <c r="W2963" s="1" t="str">
        <f t="shared" si="468"/>
        <v>2015</v>
      </c>
      <c r="X2963" s="27">
        <f t="shared" si="469"/>
        <v>42071.218715277777</v>
      </c>
    </row>
    <row r="2964" spans="1:24" ht="48" hidden="1" x14ac:dyDescent="0.2">
      <c r="A2964" s="1">
        <v>3971</v>
      </c>
      <c r="B2964" s="7" t="s">
        <v>3968</v>
      </c>
      <c r="C2964" s="7" t="s">
        <v>8078</v>
      </c>
      <c r="D2964" s="1">
        <v>14000</v>
      </c>
      <c r="E2964" s="1">
        <v>136</v>
      </c>
      <c r="F2964" s="1" t="s">
        <v>8220</v>
      </c>
      <c r="G2964" s="1" t="s">
        <v>8223</v>
      </c>
      <c r="H2964" s="1" t="s">
        <v>8245</v>
      </c>
      <c r="I2964" s="1">
        <v>1405947126</v>
      </c>
      <c r="J2964" s="1">
        <v>1403355126</v>
      </c>
      <c r="K2964" s="1" t="b">
        <v>0</v>
      </c>
      <c r="L2964" s="1">
        <v>6</v>
      </c>
      <c r="M2964" s="1" t="b">
        <v>0</v>
      </c>
      <c r="N2964" s="1" t="s">
        <v>8270</v>
      </c>
      <c r="O2964" s="28">
        <f t="shared" si="461"/>
        <v>9.7142857142857135E-3</v>
      </c>
      <c r="P2964" s="29">
        <f t="shared" si="462"/>
        <v>22.666666666666668</v>
      </c>
      <c r="Q2964" s="9" t="str">
        <f t="shared" si="463"/>
        <v>theater</v>
      </c>
      <c r="R2964" s="26" t="str">
        <f t="shared" si="464"/>
        <v>plays</v>
      </c>
      <c r="S2964" s="27">
        <f t="shared" si="460"/>
        <v>41811.536180555559</v>
      </c>
      <c r="T2964" s="5" t="str">
        <f t="shared" si="465"/>
        <v>Jun</v>
      </c>
      <c r="U2964" s="5" t="str">
        <f t="shared" si="466"/>
        <v>2014</v>
      </c>
      <c r="V2964" s="5" t="str">
        <f t="shared" si="467"/>
        <v>Jul</v>
      </c>
      <c r="W2964" s="1" t="str">
        <f t="shared" si="468"/>
        <v>2014</v>
      </c>
      <c r="X2964" s="27">
        <f t="shared" si="469"/>
        <v>41841.536180555559</v>
      </c>
    </row>
    <row r="2965" spans="1:24" ht="48" hidden="1" x14ac:dyDescent="0.2">
      <c r="A2965" s="1">
        <v>2912</v>
      </c>
      <c r="B2965" s="7" t="s">
        <v>2912</v>
      </c>
      <c r="C2965" s="7" t="s">
        <v>7022</v>
      </c>
      <c r="D2965" s="1">
        <v>14440</v>
      </c>
      <c r="E2965" s="1">
        <v>2030</v>
      </c>
      <c r="F2965" s="1" t="s">
        <v>8220</v>
      </c>
      <c r="G2965" s="1" t="s">
        <v>8223</v>
      </c>
      <c r="H2965" s="1" t="s">
        <v>8245</v>
      </c>
      <c r="I2965" s="1">
        <v>1452827374</v>
      </c>
      <c r="J2965" s="1">
        <v>1450235374</v>
      </c>
      <c r="K2965" s="1" t="b">
        <v>0</v>
      </c>
      <c r="L2965" s="1">
        <v>26</v>
      </c>
      <c r="M2965" s="1" t="b">
        <v>0</v>
      </c>
      <c r="N2965" s="1" t="s">
        <v>8270</v>
      </c>
      <c r="O2965" s="28">
        <f t="shared" si="461"/>
        <v>0.14058171745152354</v>
      </c>
      <c r="P2965" s="29">
        <f t="shared" si="462"/>
        <v>78.07692307692308</v>
      </c>
      <c r="Q2965" s="9" t="str">
        <f t="shared" si="463"/>
        <v>theater</v>
      </c>
      <c r="R2965" s="26" t="str">
        <f t="shared" si="464"/>
        <v>plays</v>
      </c>
      <c r="S2965" s="27">
        <f t="shared" si="460"/>
        <v>42354.131643518514</v>
      </c>
      <c r="T2965" s="5" t="str">
        <f t="shared" si="465"/>
        <v>Dec</v>
      </c>
      <c r="U2965" s="5" t="str">
        <f t="shared" si="466"/>
        <v>2015</v>
      </c>
      <c r="V2965" s="5" t="str">
        <f t="shared" si="467"/>
        <v>Jan</v>
      </c>
      <c r="W2965" s="1" t="str">
        <f t="shared" si="468"/>
        <v>2016</v>
      </c>
      <c r="X2965" s="27">
        <f t="shared" si="469"/>
        <v>42384.131643518514</v>
      </c>
    </row>
    <row r="2966" spans="1:24" ht="48" hidden="1" x14ac:dyDescent="0.2">
      <c r="A2966" s="1">
        <v>345</v>
      </c>
      <c r="B2966" s="7" t="s">
        <v>346</v>
      </c>
      <c r="C2966" s="7" t="s">
        <v>4455</v>
      </c>
      <c r="D2966" s="1">
        <v>14500</v>
      </c>
      <c r="E2966" s="1">
        <v>17875</v>
      </c>
      <c r="F2966" s="1" t="s">
        <v>8218</v>
      </c>
      <c r="G2966" s="1" t="s">
        <v>8223</v>
      </c>
      <c r="H2966" s="1" t="s">
        <v>8245</v>
      </c>
      <c r="I2966" s="1">
        <v>1432161590</v>
      </c>
      <c r="J2966" s="1">
        <v>1429569590</v>
      </c>
      <c r="K2966" s="1" t="b">
        <v>1</v>
      </c>
      <c r="L2966" s="1">
        <v>179</v>
      </c>
      <c r="M2966" s="1" t="b">
        <v>1</v>
      </c>
      <c r="N2966" s="1" t="s">
        <v>8268</v>
      </c>
      <c r="O2966" s="28">
        <f t="shared" si="461"/>
        <v>1.2327586206896552</v>
      </c>
      <c r="P2966" s="29">
        <f t="shared" si="462"/>
        <v>99.860335195530723</v>
      </c>
      <c r="Q2966" s="9" t="str">
        <f t="shared" si="463"/>
        <v>film &amp; video</v>
      </c>
      <c r="R2966" s="26" t="str">
        <f t="shared" si="464"/>
        <v>documentary</v>
      </c>
      <c r="S2966" s="27">
        <f t="shared" si="460"/>
        <v>42114.944328703699</v>
      </c>
      <c r="T2966" s="5" t="str">
        <f t="shared" si="465"/>
        <v>Apr</v>
      </c>
      <c r="U2966" s="5" t="str">
        <f t="shared" si="466"/>
        <v>2015</v>
      </c>
      <c r="V2966" s="5" t="str">
        <f t="shared" si="467"/>
        <v>May</v>
      </c>
      <c r="W2966" s="1" t="str">
        <f t="shared" si="468"/>
        <v>2015</v>
      </c>
      <c r="X2966" s="27">
        <f t="shared" si="469"/>
        <v>42144.944328703699</v>
      </c>
    </row>
    <row r="2967" spans="1:24" ht="48" hidden="1" x14ac:dyDescent="0.2">
      <c r="A2967" s="1">
        <v>928</v>
      </c>
      <c r="B2967" s="7" t="s">
        <v>929</v>
      </c>
      <c r="C2967" s="7" t="s">
        <v>5038</v>
      </c>
      <c r="D2967" s="1">
        <v>14500</v>
      </c>
      <c r="E2967" s="1">
        <v>1575</v>
      </c>
      <c r="F2967" s="1" t="s">
        <v>8220</v>
      </c>
      <c r="G2967" s="1" t="s">
        <v>8223</v>
      </c>
      <c r="H2967" s="1" t="s">
        <v>8245</v>
      </c>
      <c r="I2967" s="1">
        <v>1353196800</v>
      </c>
      <c r="J2967" s="1">
        <v>1348864913</v>
      </c>
      <c r="K2967" s="1" t="b">
        <v>0</v>
      </c>
      <c r="L2967" s="1">
        <v>28</v>
      </c>
      <c r="M2967" s="1" t="b">
        <v>0</v>
      </c>
      <c r="N2967" s="1" t="s">
        <v>8277</v>
      </c>
      <c r="O2967" s="28">
        <f t="shared" si="461"/>
        <v>0.10862068965517241</v>
      </c>
      <c r="P2967" s="29">
        <f t="shared" si="462"/>
        <v>56.25</v>
      </c>
      <c r="Q2967" s="9" t="str">
        <f t="shared" si="463"/>
        <v>music</v>
      </c>
      <c r="R2967" s="26" t="str">
        <f t="shared" si="464"/>
        <v>jazz</v>
      </c>
      <c r="S2967" s="27">
        <f t="shared" si="460"/>
        <v>41180.86241898148</v>
      </c>
      <c r="T2967" s="5" t="str">
        <f t="shared" si="465"/>
        <v>Sep</v>
      </c>
      <c r="U2967" s="5" t="str">
        <f t="shared" si="466"/>
        <v>2012</v>
      </c>
      <c r="V2967" s="5" t="str">
        <f t="shared" si="467"/>
        <v>Nov</v>
      </c>
      <c r="W2967" s="1" t="str">
        <f t="shared" si="468"/>
        <v>2012</v>
      </c>
      <c r="X2967" s="27">
        <f t="shared" si="469"/>
        <v>41231</v>
      </c>
    </row>
    <row r="2968" spans="1:24" ht="32" hidden="1" x14ac:dyDescent="0.2">
      <c r="A2968" s="1">
        <v>1196</v>
      </c>
      <c r="B2968" s="7" t="s">
        <v>1197</v>
      </c>
      <c r="C2968" s="7" t="s">
        <v>5306</v>
      </c>
      <c r="D2968" s="1">
        <v>14500</v>
      </c>
      <c r="E2968" s="1">
        <v>39137</v>
      </c>
      <c r="F2968" s="1" t="s">
        <v>8218</v>
      </c>
      <c r="G2968" s="1" t="s">
        <v>8224</v>
      </c>
      <c r="H2968" s="1" t="s">
        <v>8246</v>
      </c>
      <c r="I2968" s="1">
        <v>1450467539</v>
      </c>
      <c r="J2968" s="1">
        <v>1447875539</v>
      </c>
      <c r="K2968" s="1" t="b">
        <v>0</v>
      </c>
      <c r="L2968" s="1">
        <v>512</v>
      </c>
      <c r="M2968" s="1" t="b">
        <v>1</v>
      </c>
      <c r="N2968" s="1" t="s">
        <v>8284</v>
      </c>
      <c r="O2968" s="28">
        <f t="shared" si="461"/>
        <v>2.6991034482758622</v>
      </c>
      <c r="P2968" s="29">
        <f t="shared" si="462"/>
        <v>76.439453125</v>
      </c>
      <c r="Q2968" s="9" t="str">
        <f t="shared" si="463"/>
        <v>photography</v>
      </c>
      <c r="R2968" s="26" t="str">
        <f t="shared" si="464"/>
        <v>photobooks</v>
      </c>
      <c r="S2968" s="27">
        <f t="shared" si="460"/>
        <v>42326.818738425922</v>
      </c>
      <c r="T2968" s="5" t="str">
        <f t="shared" si="465"/>
        <v>Nov</v>
      </c>
      <c r="U2968" s="5" t="str">
        <f t="shared" si="466"/>
        <v>2015</v>
      </c>
      <c r="V2968" s="5" t="str">
        <f t="shared" si="467"/>
        <v>Dec</v>
      </c>
      <c r="W2968" s="1" t="str">
        <f t="shared" si="468"/>
        <v>2015</v>
      </c>
      <c r="X2968" s="27">
        <f t="shared" si="469"/>
        <v>42356.818738425922</v>
      </c>
    </row>
    <row r="2969" spans="1:24" ht="48" hidden="1" x14ac:dyDescent="0.2">
      <c r="A2969" s="1">
        <v>1404</v>
      </c>
      <c r="B2969" s="7" t="s">
        <v>1405</v>
      </c>
      <c r="C2969" s="7" t="s">
        <v>5514</v>
      </c>
      <c r="D2969" s="1">
        <v>14500</v>
      </c>
      <c r="E2969" s="1">
        <v>241</v>
      </c>
      <c r="F2969" s="1" t="s">
        <v>8220</v>
      </c>
      <c r="G2969" s="1" t="s">
        <v>8224</v>
      </c>
      <c r="H2969" s="1" t="s">
        <v>8246</v>
      </c>
      <c r="I2969" s="1">
        <v>1424607285</v>
      </c>
      <c r="J2969" s="1">
        <v>1422447285</v>
      </c>
      <c r="K2969" s="1" t="b">
        <v>1</v>
      </c>
      <c r="L2969" s="1">
        <v>5</v>
      </c>
      <c r="M2969" s="1" t="b">
        <v>0</v>
      </c>
      <c r="N2969" s="1" t="s">
        <v>8286</v>
      </c>
      <c r="O2969" s="28">
        <f t="shared" si="461"/>
        <v>1.6620689655172414E-2</v>
      </c>
      <c r="P2969" s="29">
        <f t="shared" si="462"/>
        <v>48.2</v>
      </c>
      <c r="Q2969" s="9" t="str">
        <f t="shared" si="463"/>
        <v>publishing</v>
      </c>
      <c r="R2969" s="26" t="str">
        <f t="shared" si="464"/>
        <v>translations</v>
      </c>
      <c r="S2969" s="27">
        <f t="shared" si="460"/>
        <v>42032.510243055556</v>
      </c>
      <c r="T2969" s="5" t="str">
        <f t="shared" si="465"/>
        <v>Jan</v>
      </c>
      <c r="U2969" s="5" t="str">
        <f t="shared" si="466"/>
        <v>2015</v>
      </c>
      <c r="V2969" s="5" t="str">
        <f t="shared" si="467"/>
        <v>Feb</v>
      </c>
      <c r="W2969" s="1" t="str">
        <f t="shared" si="468"/>
        <v>2015</v>
      </c>
      <c r="X2969" s="27">
        <f t="shared" si="469"/>
        <v>42057.510243055556</v>
      </c>
    </row>
    <row r="2970" spans="1:24" ht="48" hidden="1" x14ac:dyDescent="0.2">
      <c r="A2970" s="1">
        <v>3095</v>
      </c>
      <c r="B2970" s="7" t="s">
        <v>3095</v>
      </c>
      <c r="C2970" s="7" t="s">
        <v>7205</v>
      </c>
      <c r="D2970" s="1">
        <v>14920</v>
      </c>
      <c r="E2970" s="1">
        <v>50</v>
      </c>
      <c r="F2970" s="1" t="s">
        <v>8220</v>
      </c>
      <c r="G2970" s="1" t="s">
        <v>8223</v>
      </c>
      <c r="H2970" s="1" t="s">
        <v>8245</v>
      </c>
      <c r="I2970" s="1">
        <v>1470011780</v>
      </c>
      <c r="J2970" s="1">
        <v>1464827780</v>
      </c>
      <c r="K2970" s="1" t="b">
        <v>0</v>
      </c>
      <c r="L2970" s="1">
        <v>1</v>
      </c>
      <c r="M2970" s="1" t="b">
        <v>0</v>
      </c>
      <c r="N2970" s="1" t="s">
        <v>8302</v>
      </c>
      <c r="O2970" s="28">
        <f t="shared" si="461"/>
        <v>3.351206434316354E-3</v>
      </c>
      <c r="P2970" s="29">
        <f t="shared" si="462"/>
        <v>50</v>
      </c>
      <c r="Q2970" s="9" t="str">
        <f t="shared" si="463"/>
        <v>theater</v>
      </c>
      <c r="R2970" s="26" t="str">
        <f t="shared" si="464"/>
        <v>spaces</v>
      </c>
      <c r="S2970" s="27">
        <f t="shared" si="460"/>
        <v>42523.025231481486</v>
      </c>
      <c r="T2970" s="5" t="str">
        <f t="shared" si="465"/>
        <v>Jun</v>
      </c>
      <c r="U2970" s="5" t="str">
        <f t="shared" si="466"/>
        <v>2016</v>
      </c>
      <c r="V2970" s="5" t="str">
        <f t="shared" si="467"/>
        <v>Aug</v>
      </c>
      <c r="W2970" s="1" t="str">
        <f t="shared" si="468"/>
        <v>2016</v>
      </c>
      <c r="X2970" s="27">
        <f t="shared" si="469"/>
        <v>42583.025231481486</v>
      </c>
    </row>
    <row r="2971" spans="1:24" ht="48" hidden="1" x14ac:dyDescent="0.2">
      <c r="A2971" s="1">
        <v>57</v>
      </c>
      <c r="B2971" s="7" t="s">
        <v>59</v>
      </c>
      <c r="C2971" s="7" t="s">
        <v>4168</v>
      </c>
      <c r="D2971" s="1">
        <v>15000</v>
      </c>
      <c r="E2971" s="1">
        <v>15285</v>
      </c>
      <c r="F2971" s="1" t="s">
        <v>8218</v>
      </c>
      <c r="G2971" s="1" t="s">
        <v>8223</v>
      </c>
      <c r="H2971" s="1" t="s">
        <v>8245</v>
      </c>
      <c r="I2971" s="1">
        <v>1429991962</v>
      </c>
      <c r="J2971" s="1">
        <v>1427399962</v>
      </c>
      <c r="K2971" s="1" t="b">
        <v>0</v>
      </c>
      <c r="L2971" s="1">
        <v>69</v>
      </c>
      <c r="M2971" s="1" t="b">
        <v>1</v>
      </c>
      <c r="N2971" s="1" t="s">
        <v>8264</v>
      </c>
      <c r="O2971" s="28">
        <f t="shared" si="461"/>
        <v>1.0189999999999999</v>
      </c>
      <c r="P2971" s="29">
        <f t="shared" si="462"/>
        <v>221.52173913043478</v>
      </c>
      <c r="Q2971" s="9" t="str">
        <f t="shared" si="463"/>
        <v>film &amp; video</v>
      </c>
      <c r="R2971" s="26" t="str">
        <f t="shared" si="464"/>
        <v>television</v>
      </c>
      <c r="S2971" s="27">
        <f t="shared" si="460"/>
        <v>42089.83289351852</v>
      </c>
      <c r="T2971" s="5" t="str">
        <f t="shared" si="465"/>
        <v>Mar</v>
      </c>
      <c r="U2971" s="5" t="str">
        <f t="shared" si="466"/>
        <v>2015</v>
      </c>
      <c r="V2971" s="5" t="str">
        <f t="shared" si="467"/>
        <v>Apr</v>
      </c>
      <c r="W2971" s="1" t="str">
        <f t="shared" si="468"/>
        <v>2015</v>
      </c>
      <c r="X2971" s="27">
        <f t="shared" si="469"/>
        <v>42119.83289351852</v>
      </c>
    </row>
    <row r="2972" spans="1:24" ht="48" hidden="1" x14ac:dyDescent="0.2">
      <c r="A2972" s="1">
        <v>230</v>
      </c>
      <c r="B2972" s="7" t="s">
        <v>232</v>
      </c>
      <c r="C2972" s="7" t="s">
        <v>4340</v>
      </c>
      <c r="D2972" s="1">
        <v>15000</v>
      </c>
      <c r="E2972" s="1">
        <v>60</v>
      </c>
      <c r="F2972" s="1" t="s">
        <v>8220</v>
      </c>
      <c r="G2972" s="1" t="s">
        <v>8223</v>
      </c>
      <c r="H2972" s="1" t="s">
        <v>8245</v>
      </c>
      <c r="I2972" s="1">
        <v>1433443151</v>
      </c>
      <c r="J2972" s="1">
        <v>1430851151</v>
      </c>
      <c r="K2972" s="1" t="b">
        <v>0</v>
      </c>
      <c r="L2972" s="1">
        <v>2</v>
      </c>
      <c r="M2972" s="1" t="b">
        <v>0</v>
      </c>
      <c r="N2972" s="1" t="s">
        <v>8267</v>
      </c>
      <c r="O2972" s="28">
        <f t="shared" si="461"/>
        <v>4.0000000000000001E-3</v>
      </c>
      <c r="P2972" s="29">
        <f t="shared" si="462"/>
        <v>30</v>
      </c>
      <c r="Q2972" s="9" t="str">
        <f t="shared" si="463"/>
        <v>film &amp; video</v>
      </c>
      <c r="R2972" s="26" t="str">
        <f t="shared" si="464"/>
        <v>drama</v>
      </c>
      <c r="S2972" s="27">
        <f t="shared" si="460"/>
        <v>42129.777210648142</v>
      </c>
      <c r="T2972" s="5" t="str">
        <f t="shared" si="465"/>
        <v>May</v>
      </c>
      <c r="U2972" s="5" t="str">
        <f t="shared" si="466"/>
        <v>2015</v>
      </c>
      <c r="V2972" s="5" t="str">
        <f t="shared" si="467"/>
        <v>Jun</v>
      </c>
      <c r="W2972" s="1" t="str">
        <f t="shared" si="468"/>
        <v>2015</v>
      </c>
      <c r="X2972" s="27">
        <f t="shared" si="469"/>
        <v>42159.777210648142</v>
      </c>
    </row>
    <row r="2973" spans="1:24" ht="16" hidden="1" x14ac:dyDescent="0.2">
      <c r="A2973" s="1">
        <v>237</v>
      </c>
      <c r="B2973" s="7" t="s">
        <v>239</v>
      </c>
      <c r="C2973" s="7" t="s">
        <v>4347</v>
      </c>
      <c r="D2973" s="1">
        <v>15000</v>
      </c>
      <c r="E2973" s="1">
        <v>50</v>
      </c>
      <c r="F2973" s="1" t="s">
        <v>8220</v>
      </c>
      <c r="G2973" s="1" t="s">
        <v>8223</v>
      </c>
      <c r="H2973" s="1" t="s">
        <v>8245</v>
      </c>
      <c r="I2973" s="1">
        <v>1457445069</v>
      </c>
      <c r="J2973" s="1">
        <v>1452261069</v>
      </c>
      <c r="K2973" s="1" t="b">
        <v>0</v>
      </c>
      <c r="L2973" s="1">
        <v>1</v>
      </c>
      <c r="M2973" s="1" t="b">
        <v>0</v>
      </c>
      <c r="N2973" s="1" t="s">
        <v>8267</v>
      </c>
      <c r="O2973" s="28">
        <f t="shared" si="461"/>
        <v>3.3333333333333335E-3</v>
      </c>
      <c r="P2973" s="29">
        <f t="shared" si="462"/>
        <v>50</v>
      </c>
      <c r="Q2973" s="9" t="str">
        <f t="shared" si="463"/>
        <v>film &amp; video</v>
      </c>
      <c r="R2973" s="26" t="str">
        <f t="shared" si="464"/>
        <v>drama</v>
      </c>
      <c r="S2973" s="27">
        <f t="shared" si="460"/>
        <v>42377.577187499999</v>
      </c>
      <c r="T2973" s="5" t="str">
        <f t="shared" si="465"/>
        <v>Jan</v>
      </c>
      <c r="U2973" s="5" t="str">
        <f t="shared" si="466"/>
        <v>2016</v>
      </c>
      <c r="V2973" s="5" t="str">
        <f t="shared" si="467"/>
        <v>Mar</v>
      </c>
      <c r="W2973" s="1" t="str">
        <f t="shared" si="468"/>
        <v>2016</v>
      </c>
      <c r="X2973" s="27">
        <f t="shared" si="469"/>
        <v>42437.577187499999</v>
      </c>
    </row>
    <row r="2974" spans="1:24" ht="48" hidden="1" x14ac:dyDescent="0.2">
      <c r="A2974" s="1">
        <v>240</v>
      </c>
      <c r="B2974" s="7" t="s">
        <v>242</v>
      </c>
      <c r="C2974" s="7" t="s">
        <v>4350</v>
      </c>
      <c r="D2974" s="1">
        <v>15000</v>
      </c>
      <c r="E2974" s="1">
        <v>16145.12</v>
      </c>
      <c r="F2974" s="1" t="s">
        <v>8218</v>
      </c>
      <c r="G2974" s="1" t="s">
        <v>8223</v>
      </c>
      <c r="H2974" s="1" t="s">
        <v>8245</v>
      </c>
      <c r="I2974" s="1">
        <v>1367773211</v>
      </c>
      <c r="J2974" s="1">
        <v>1363885211</v>
      </c>
      <c r="K2974" s="1" t="b">
        <v>1</v>
      </c>
      <c r="L2974" s="1">
        <v>137</v>
      </c>
      <c r="M2974" s="1" t="b">
        <v>1</v>
      </c>
      <c r="N2974" s="1" t="s">
        <v>8268</v>
      </c>
      <c r="O2974" s="28">
        <f t="shared" si="461"/>
        <v>1.0763413333333334</v>
      </c>
      <c r="P2974" s="29">
        <f t="shared" si="462"/>
        <v>117.84759124087591</v>
      </c>
      <c r="Q2974" s="9" t="str">
        <f t="shared" si="463"/>
        <v>film &amp; video</v>
      </c>
      <c r="R2974" s="26" t="str">
        <f t="shared" si="464"/>
        <v>documentary</v>
      </c>
      <c r="S2974" s="27">
        <f t="shared" si="460"/>
        <v>41354.708460648151</v>
      </c>
      <c r="T2974" s="5" t="str">
        <f t="shared" si="465"/>
        <v>Mar</v>
      </c>
      <c r="U2974" s="5" t="str">
        <f t="shared" si="466"/>
        <v>2013</v>
      </c>
      <c r="V2974" s="5" t="str">
        <f t="shared" si="467"/>
        <v>May</v>
      </c>
      <c r="W2974" s="1" t="str">
        <f t="shared" si="468"/>
        <v>2013</v>
      </c>
      <c r="X2974" s="27">
        <f t="shared" si="469"/>
        <v>41399.708460648151</v>
      </c>
    </row>
    <row r="2975" spans="1:24" ht="48" hidden="1" x14ac:dyDescent="0.2">
      <c r="A2975" s="1">
        <v>286</v>
      </c>
      <c r="B2975" s="7" t="s">
        <v>287</v>
      </c>
      <c r="C2975" s="7" t="s">
        <v>4396</v>
      </c>
      <c r="D2975" s="1">
        <v>15000</v>
      </c>
      <c r="E2975" s="1">
        <v>16373</v>
      </c>
      <c r="F2975" s="1" t="s">
        <v>8218</v>
      </c>
      <c r="G2975" s="1" t="s">
        <v>8223</v>
      </c>
      <c r="H2975" s="1" t="s">
        <v>8245</v>
      </c>
      <c r="I2975" s="1">
        <v>1364236524</v>
      </c>
      <c r="J2975" s="1">
        <v>1360352124</v>
      </c>
      <c r="K2975" s="1" t="b">
        <v>1</v>
      </c>
      <c r="L2975" s="1">
        <v>135</v>
      </c>
      <c r="M2975" s="1" t="b">
        <v>1</v>
      </c>
      <c r="N2975" s="1" t="s">
        <v>8268</v>
      </c>
      <c r="O2975" s="28">
        <f t="shared" si="461"/>
        <v>1.0915333333333332</v>
      </c>
      <c r="P2975" s="29">
        <f t="shared" si="462"/>
        <v>121.28148148148148</v>
      </c>
      <c r="Q2975" s="9" t="str">
        <f t="shared" si="463"/>
        <v>film &amp; video</v>
      </c>
      <c r="R2975" s="26" t="str">
        <f t="shared" si="464"/>
        <v>documentary</v>
      </c>
      <c r="S2975" s="27">
        <f t="shared" si="460"/>
        <v>41313.816249999996</v>
      </c>
      <c r="T2975" s="5" t="str">
        <f t="shared" si="465"/>
        <v>Feb</v>
      </c>
      <c r="U2975" s="5" t="str">
        <f t="shared" si="466"/>
        <v>2013</v>
      </c>
      <c r="V2975" s="5" t="str">
        <f t="shared" si="467"/>
        <v>Mar</v>
      </c>
      <c r="W2975" s="1" t="str">
        <f t="shared" si="468"/>
        <v>2013</v>
      </c>
      <c r="X2975" s="27">
        <f t="shared" si="469"/>
        <v>41358.774583333332</v>
      </c>
    </row>
    <row r="2976" spans="1:24" ht="32" hidden="1" x14ac:dyDescent="0.2">
      <c r="A2976" s="1">
        <v>287</v>
      </c>
      <c r="B2976" s="7" t="s">
        <v>288</v>
      </c>
      <c r="C2976" s="7" t="s">
        <v>4397</v>
      </c>
      <c r="D2976" s="1">
        <v>15000</v>
      </c>
      <c r="E2976" s="1">
        <v>26445</v>
      </c>
      <c r="F2976" s="1" t="s">
        <v>8218</v>
      </c>
      <c r="G2976" s="1" t="s">
        <v>8223</v>
      </c>
      <c r="H2976" s="1" t="s">
        <v>8245</v>
      </c>
      <c r="I2976" s="1">
        <v>1351828800</v>
      </c>
      <c r="J2976" s="1">
        <v>1349160018</v>
      </c>
      <c r="K2976" s="1" t="b">
        <v>1</v>
      </c>
      <c r="L2976" s="1">
        <v>290</v>
      </c>
      <c r="M2976" s="1" t="b">
        <v>1</v>
      </c>
      <c r="N2976" s="1" t="s">
        <v>8268</v>
      </c>
      <c r="O2976" s="28">
        <f t="shared" si="461"/>
        <v>1.7629999999999999</v>
      </c>
      <c r="P2976" s="29">
        <f t="shared" si="462"/>
        <v>91.189655172413794</v>
      </c>
      <c r="Q2976" s="9" t="str">
        <f t="shared" si="463"/>
        <v>film &amp; video</v>
      </c>
      <c r="R2976" s="26" t="str">
        <f t="shared" si="464"/>
        <v>documentary</v>
      </c>
      <c r="S2976" s="27">
        <f t="shared" si="460"/>
        <v>41184.277986111112</v>
      </c>
      <c r="T2976" s="5" t="str">
        <f t="shared" si="465"/>
        <v>Oct</v>
      </c>
      <c r="U2976" s="5" t="str">
        <f t="shared" si="466"/>
        <v>2012</v>
      </c>
      <c r="V2976" s="5" t="str">
        <f t="shared" si="467"/>
        <v>Nov</v>
      </c>
      <c r="W2976" s="1" t="str">
        <f t="shared" si="468"/>
        <v>2012</v>
      </c>
      <c r="X2976" s="27">
        <f t="shared" si="469"/>
        <v>41215.166666666664</v>
      </c>
    </row>
    <row r="2977" spans="1:24" ht="48" hidden="1" x14ac:dyDescent="0.2">
      <c r="A2977" s="1">
        <v>289</v>
      </c>
      <c r="B2977" s="7" t="s">
        <v>290</v>
      </c>
      <c r="C2977" s="7" t="s">
        <v>4399</v>
      </c>
      <c r="D2977" s="1">
        <v>15000</v>
      </c>
      <c r="E2977" s="1">
        <v>15723</v>
      </c>
      <c r="F2977" s="1" t="s">
        <v>8218</v>
      </c>
      <c r="G2977" s="1" t="s">
        <v>8224</v>
      </c>
      <c r="H2977" s="1" t="s">
        <v>8246</v>
      </c>
      <c r="I2977" s="1">
        <v>1383389834</v>
      </c>
      <c r="J2977" s="1">
        <v>1380797834</v>
      </c>
      <c r="K2977" s="1" t="b">
        <v>1</v>
      </c>
      <c r="L2977" s="1">
        <v>232</v>
      </c>
      <c r="M2977" s="1" t="b">
        <v>1</v>
      </c>
      <c r="N2977" s="1" t="s">
        <v>8268</v>
      </c>
      <c r="O2977" s="28">
        <f t="shared" si="461"/>
        <v>1.0482</v>
      </c>
      <c r="P2977" s="29">
        <f t="shared" si="462"/>
        <v>67.771551724137936</v>
      </c>
      <c r="Q2977" s="9" t="str">
        <f t="shared" si="463"/>
        <v>film &amp; video</v>
      </c>
      <c r="R2977" s="26" t="str">
        <f t="shared" si="464"/>
        <v>documentary</v>
      </c>
      <c r="S2977" s="27">
        <f t="shared" si="460"/>
        <v>41550.456412037034</v>
      </c>
      <c r="T2977" s="5" t="str">
        <f t="shared" si="465"/>
        <v>Oct</v>
      </c>
      <c r="U2977" s="5" t="str">
        <f t="shared" si="466"/>
        <v>2013</v>
      </c>
      <c r="V2977" s="5" t="str">
        <f t="shared" si="467"/>
        <v>Nov</v>
      </c>
      <c r="W2977" s="1" t="str">
        <f t="shared" si="468"/>
        <v>2013</v>
      </c>
      <c r="X2977" s="27">
        <f t="shared" si="469"/>
        <v>41580.456412037034</v>
      </c>
    </row>
    <row r="2978" spans="1:24" ht="32" hidden="1" x14ac:dyDescent="0.2">
      <c r="A2978" s="1">
        <v>316</v>
      </c>
      <c r="B2978" s="7" t="s">
        <v>317</v>
      </c>
      <c r="C2978" s="7" t="s">
        <v>4426</v>
      </c>
      <c r="D2978" s="1">
        <v>15000</v>
      </c>
      <c r="E2978" s="1">
        <v>17066</v>
      </c>
      <c r="F2978" s="1" t="s">
        <v>8218</v>
      </c>
      <c r="G2978" s="1" t="s">
        <v>8228</v>
      </c>
      <c r="H2978" s="1" t="s">
        <v>8250</v>
      </c>
      <c r="I2978" s="1">
        <v>1418273940</v>
      </c>
      <c r="J2978" s="1">
        <v>1415398197</v>
      </c>
      <c r="K2978" s="1" t="b">
        <v>1</v>
      </c>
      <c r="L2978" s="1">
        <v>158</v>
      </c>
      <c r="M2978" s="1" t="b">
        <v>1</v>
      </c>
      <c r="N2978" s="1" t="s">
        <v>8268</v>
      </c>
      <c r="O2978" s="28">
        <f t="shared" si="461"/>
        <v>1.1377333333333333</v>
      </c>
      <c r="P2978" s="29">
        <f t="shared" si="462"/>
        <v>108.01265822784811</v>
      </c>
      <c r="Q2978" s="9" t="str">
        <f t="shared" si="463"/>
        <v>film &amp; video</v>
      </c>
      <c r="R2978" s="26" t="str">
        <f t="shared" si="464"/>
        <v>documentary</v>
      </c>
      <c r="S2978" s="27">
        <f t="shared" si="460"/>
        <v>41950.923576388886</v>
      </c>
      <c r="T2978" s="5" t="str">
        <f t="shared" si="465"/>
        <v>Nov</v>
      </c>
      <c r="U2978" s="5" t="str">
        <f t="shared" si="466"/>
        <v>2014</v>
      </c>
      <c r="V2978" s="5" t="str">
        <f t="shared" si="467"/>
        <v>Dec</v>
      </c>
      <c r="W2978" s="1" t="str">
        <f t="shared" si="468"/>
        <v>2014</v>
      </c>
      <c r="X2978" s="27">
        <f t="shared" si="469"/>
        <v>41984.207638888889</v>
      </c>
    </row>
    <row r="2979" spans="1:24" ht="48" hidden="1" x14ac:dyDescent="0.2">
      <c r="A2979" s="1">
        <v>338</v>
      </c>
      <c r="B2979" s="7" t="s">
        <v>339</v>
      </c>
      <c r="C2979" s="7" t="s">
        <v>4448</v>
      </c>
      <c r="D2979" s="1">
        <v>15000</v>
      </c>
      <c r="E2979" s="1">
        <v>16520.04</v>
      </c>
      <c r="F2979" s="1" t="s">
        <v>8218</v>
      </c>
      <c r="G2979" s="1" t="s">
        <v>8223</v>
      </c>
      <c r="H2979" s="1" t="s">
        <v>8245</v>
      </c>
      <c r="I2979" s="1">
        <v>1472864400</v>
      </c>
      <c r="J2979" s="1">
        <v>1468001290</v>
      </c>
      <c r="K2979" s="1" t="b">
        <v>1</v>
      </c>
      <c r="L2979" s="1">
        <v>236</v>
      </c>
      <c r="M2979" s="1" t="b">
        <v>1</v>
      </c>
      <c r="N2979" s="1" t="s">
        <v>8268</v>
      </c>
      <c r="O2979" s="28">
        <f t="shared" si="461"/>
        <v>1.1013360000000001</v>
      </c>
      <c r="P2979" s="29">
        <f t="shared" si="462"/>
        <v>70.000169491525426</v>
      </c>
      <c r="Q2979" s="9" t="str">
        <f t="shared" si="463"/>
        <v>film &amp; video</v>
      </c>
      <c r="R2979" s="26" t="str">
        <f t="shared" si="464"/>
        <v>documentary</v>
      </c>
      <c r="S2979" s="27">
        <f t="shared" si="460"/>
        <v>42559.755671296298</v>
      </c>
      <c r="T2979" s="5" t="str">
        <f t="shared" si="465"/>
        <v>Jul</v>
      </c>
      <c r="U2979" s="5" t="str">
        <f t="shared" si="466"/>
        <v>2016</v>
      </c>
      <c r="V2979" s="5" t="str">
        <f t="shared" si="467"/>
        <v>Sep</v>
      </c>
      <c r="W2979" s="1" t="str">
        <f t="shared" si="468"/>
        <v>2016</v>
      </c>
      <c r="X2979" s="27">
        <f t="shared" si="469"/>
        <v>42616.041666666672</v>
      </c>
    </row>
    <row r="2980" spans="1:24" ht="48" hidden="1" x14ac:dyDescent="0.2">
      <c r="A2980" s="1">
        <v>357</v>
      </c>
      <c r="B2980" s="7" t="s">
        <v>358</v>
      </c>
      <c r="C2980" s="7" t="s">
        <v>4467</v>
      </c>
      <c r="D2980" s="1">
        <v>15000</v>
      </c>
      <c r="E2980" s="1">
        <v>26100</v>
      </c>
      <c r="F2980" s="1" t="s">
        <v>8218</v>
      </c>
      <c r="G2980" s="1" t="s">
        <v>8223</v>
      </c>
      <c r="H2980" s="1" t="s">
        <v>8245</v>
      </c>
      <c r="I2980" s="1">
        <v>1429852797</v>
      </c>
      <c r="J2980" s="1">
        <v>1426396797</v>
      </c>
      <c r="K2980" s="1" t="b">
        <v>1</v>
      </c>
      <c r="L2980" s="1">
        <v>303</v>
      </c>
      <c r="M2980" s="1" t="b">
        <v>1</v>
      </c>
      <c r="N2980" s="1" t="s">
        <v>8268</v>
      </c>
      <c r="O2980" s="28">
        <f t="shared" si="461"/>
        <v>1.74</v>
      </c>
      <c r="P2980" s="29">
        <f t="shared" si="462"/>
        <v>86.138613861386133</v>
      </c>
      <c r="Q2980" s="9" t="str">
        <f t="shared" si="463"/>
        <v>film &amp; video</v>
      </c>
      <c r="R2980" s="26" t="str">
        <f t="shared" si="464"/>
        <v>documentary</v>
      </c>
      <c r="S2980" s="27">
        <f t="shared" si="460"/>
        <v>42078.222187499996</v>
      </c>
      <c r="T2980" s="5" t="str">
        <f t="shared" si="465"/>
        <v>Mar</v>
      </c>
      <c r="U2980" s="5" t="str">
        <f t="shared" si="466"/>
        <v>2015</v>
      </c>
      <c r="V2980" s="5" t="str">
        <f t="shared" si="467"/>
        <v>Apr</v>
      </c>
      <c r="W2980" s="1" t="str">
        <f t="shared" si="468"/>
        <v>2015</v>
      </c>
      <c r="X2980" s="27">
        <f t="shared" si="469"/>
        <v>42118.222187499996</v>
      </c>
    </row>
    <row r="2981" spans="1:24" ht="48" hidden="1" x14ac:dyDescent="0.2">
      <c r="A2981" s="1">
        <v>365</v>
      </c>
      <c r="B2981" s="7" t="s">
        <v>366</v>
      </c>
      <c r="C2981" s="7" t="s">
        <v>4475</v>
      </c>
      <c r="D2981" s="1">
        <v>15000</v>
      </c>
      <c r="E2981" s="1">
        <v>15596</v>
      </c>
      <c r="F2981" s="1" t="s">
        <v>8218</v>
      </c>
      <c r="G2981" s="1" t="s">
        <v>8224</v>
      </c>
      <c r="H2981" s="1" t="s">
        <v>8246</v>
      </c>
      <c r="I2981" s="1">
        <v>1393597999</v>
      </c>
      <c r="J2981" s="1">
        <v>1391005999</v>
      </c>
      <c r="K2981" s="1" t="b">
        <v>0</v>
      </c>
      <c r="L2981" s="1">
        <v>65</v>
      </c>
      <c r="M2981" s="1" t="b">
        <v>1</v>
      </c>
      <c r="N2981" s="1" t="s">
        <v>8268</v>
      </c>
      <c r="O2981" s="28">
        <f t="shared" si="461"/>
        <v>1.0397333333333334</v>
      </c>
      <c r="P2981" s="29">
        <f t="shared" si="462"/>
        <v>239.93846153846152</v>
      </c>
      <c r="Q2981" s="9" t="str">
        <f t="shared" si="463"/>
        <v>film &amp; video</v>
      </c>
      <c r="R2981" s="26" t="str">
        <f t="shared" si="464"/>
        <v>documentary</v>
      </c>
      <c r="S2981" s="27">
        <f t="shared" si="460"/>
        <v>41668.606469907405</v>
      </c>
      <c r="T2981" s="5" t="str">
        <f t="shared" si="465"/>
        <v>Jan</v>
      </c>
      <c r="U2981" s="5" t="str">
        <f t="shared" si="466"/>
        <v>2014</v>
      </c>
      <c r="V2981" s="5" t="str">
        <f t="shared" si="467"/>
        <v>Feb</v>
      </c>
      <c r="W2981" s="1" t="str">
        <f t="shared" si="468"/>
        <v>2014</v>
      </c>
      <c r="X2981" s="27">
        <f t="shared" si="469"/>
        <v>41698.606469907405</v>
      </c>
    </row>
    <row r="2982" spans="1:24" ht="48" hidden="1" x14ac:dyDescent="0.2">
      <c r="A2982" s="1">
        <v>379</v>
      </c>
      <c r="B2982" s="7" t="s">
        <v>380</v>
      </c>
      <c r="C2982" s="7" t="s">
        <v>4489</v>
      </c>
      <c r="D2982" s="1">
        <v>15000</v>
      </c>
      <c r="E2982" s="1">
        <v>17412</v>
      </c>
      <c r="F2982" s="1" t="s">
        <v>8218</v>
      </c>
      <c r="G2982" s="1" t="s">
        <v>8223</v>
      </c>
      <c r="H2982" s="1" t="s">
        <v>8245</v>
      </c>
      <c r="I2982" s="1">
        <v>1336062672</v>
      </c>
      <c r="J2982" s="1">
        <v>1332174672</v>
      </c>
      <c r="K2982" s="1" t="b">
        <v>0</v>
      </c>
      <c r="L2982" s="1">
        <v>149</v>
      </c>
      <c r="M2982" s="1" t="b">
        <v>1</v>
      </c>
      <c r="N2982" s="1" t="s">
        <v>8268</v>
      </c>
      <c r="O2982" s="28">
        <f t="shared" si="461"/>
        <v>1.1608000000000001</v>
      </c>
      <c r="P2982" s="29">
        <f t="shared" si="462"/>
        <v>116.85906040268456</v>
      </c>
      <c r="Q2982" s="9" t="str">
        <f t="shared" si="463"/>
        <v>film &amp; video</v>
      </c>
      <c r="R2982" s="26" t="str">
        <f t="shared" si="464"/>
        <v>documentary</v>
      </c>
      <c r="S2982" s="27">
        <f t="shared" si="460"/>
        <v>40987.688333333332</v>
      </c>
      <c r="T2982" s="5" t="str">
        <f t="shared" si="465"/>
        <v>Mar</v>
      </c>
      <c r="U2982" s="5" t="str">
        <f t="shared" si="466"/>
        <v>2012</v>
      </c>
      <c r="V2982" s="5" t="str">
        <f t="shared" si="467"/>
        <v>May</v>
      </c>
      <c r="W2982" s="1" t="str">
        <f t="shared" si="468"/>
        <v>2012</v>
      </c>
      <c r="X2982" s="27">
        <f t="shared" si="469"/>
        <v>41032.688333333332</v>
      </c>
    </row>
    <row r="2983" spans="1:24" ht="48" hidden="1" x14ac:dyDescent="0.2">
      <c r="A2983" s="1">
        <v>396</v>
      </c>
      <c r="B2983" s="7" t="s">
        <v>397</v>
      </c>
      <c r="C2983" s="7" t="s">
        <v>4506</v>
      </c>
      <c r="D2983" s="1">
        <v>15000</v>
      </c>
      <c r="E2983" s="1">
        <v>16000</v>
      </c>
      <c r="F2983" s="1" t="s">
        <v>8218</v>
      </c>
      <c r="G2983" s="1" t="s">
        <v>8223</v>
      </c>
      <c r="H2983" s="1" t="s">
        <v>8245</v>
      </c>
      <c r="I2983" s="1">
        <v>1341668006</v>
      </c>
      <c r="J2983" s="1">
        <v>1340372006</v>
      </c>
      <c r="K2983" s="1" t="b">
        <v>0</v>
      </c>
      <c r="L2983" s="1">
        <v>196</v>
      </c>
      <c r="M2983" s="1" t="b">
        <v>1</v>
      </c>
      <c r="N2983" s="1" t="s">
        <v>8268</v>
      </c>
      <c r="O2983" s="28">
        <f t="shared" si="461"/>
        <v>1.0666666666666667</v>
      </c>
      <c r="P2983" s="29">
        <f t="shared" si="462"/>
        <v>81.632653061224488</v>
      </c>
      <c r="Q2983" s="9" t="str">
        <f t="shared" si="463"/>
        <v>film &amp; video</v>
      </c>
      <c r="R2983" s="26" t="str">
        <f t="shared" si="464"/>
        <v>documentary</v>
      </c>
      <c r="S2983" s="27">
        <f t="shared" si="460"/>
        <v>41082.564884259256</v>
      </c>
      <c r="T2983" s="5" t="str">
        <f t="shared" si="465"/>
        <v>Jun</v>
      </c>
      <c r="U2983" s="5" t="str">
        <f t="shared" si="466"/>
        <v>2012</v>
      </c>
      <c r="V2983" s="5" t="str">
        <f t="shared" si="467"/>
        <v>Jul</v>
      </c>
      <c r="W2983" s="1" t="str">
        <f t="shared" si="468"/>
        <v>2012</v>
      </c>
      <c r="X2983" s="27">
        <f t="shared" si="469"/>
        <v>41097.564884259256</v>
      </c>
    </row>
    <row r="2984" spans="1:24" ht="48" hidden="1" x14ac:dyDescent="0.2">
      <c r="A2984" s="1">
        <v>421</v>
      </c>
      <c r="B2984" s="7" t="s">
        <v>422</v>
      </c>
      <c r="C2984" s="7" t="s">
        <v>4531</v>
      </c>
      <c r="D2984" s="1">
        <v>15000</v>
      </c>
      <c r="E2984" s="1">
        <v>301</v>
      </c>
      <c r="F2984" s="1" t="s">
        <v>8220</v>
      </c>
      <c r="G2984" s="1" t="s">
        <v>8223</v>
      </c>
      <c r="H2984" s="1" t="s">
        <v>8245</v>
      </c>
      <c r="I2984" s="1">
        <v>1440157656</v>
      </c>
      <c r="J2984" s="1">
        <v>1434973656</v>
      </c>
      <c r="K2984" s="1" t="b">
        <v>0</v>
      </c>
      <c r="L2984" s="1">
        <v>6</v>
      </c>
      <c r="M2984" s="1" t="b">
        <v>0</v>
      </c>
      <c r="N2984" s="1" t="s">
        <v>8269</v>
      </c>
      <c r="O2984" s="28">
        <f t="shared" si="461"/>
        <v>2.0066666666666667E-2</v>
      </c>
      <c r="P2984" s="29">
        <f t="shared" si="462"/>
        <v>50.166666666666664</v>
      </c>
      <c r="Q2984" s="9" t="str">
        <f t="shared" si="463"/>
        <v>film &amp; video</v>
      </c>
      <c r="R2984" s="26" t="str">
        <f t="shared" si="464"/>
        <v>animation</v>
      </c>
      <c r="S2984" s="27">
        <f t="shared" si="460"/>
        <v>42177.491388888884</v>
      </c>
      <c r="T2984" s="5" t="str">
        <f t="shared" si="465"/>
        <v>Jun</v>
      </c>
      <c r="U2984" s="5" t="str">
        <f t="shared" si="466"/>
        <v>2015</v>
      </c>
      <c r="V2984" s="5" t="str">
        <f t="shared" si="467"/>
        <v>Aug</v>
      </c>
      <c r="W2984" s="1" t="str">
        <f t="shared" si="468"/>
        <v>2015</v>
      </c>
      <c r="X2984" s="27">
        <f t="shared" si="469"/>
        <v>42237.491388888884</v>
      </c>
    </row>
    <row r="2985" spans="1:24" ht="48" hidden="1" x14ac:dyDescent="0.2">
      <c r="A2985" s="1">
        <v>479</v>
      </c>
      <c r="B2985" s="7" t="s">
        <v>480</v>
      </c>
      <c r="C2985" s="7" t="s">
        <v>4589</v>
      </c>
      <c r="D2985" s="1">
        <v>15000</v>
      </c>
      <c r="E2985" s="1">
        <v>4884</v>
      </c>
      <c r="F2985" s="1" t="s">
        <v>8220</v>
      </c>
      <c r="G2985" s="1" t="s">
        <v>8223</v>
      </c>
      <c r="H2985" s="1" t="s">
        <v>8245</v>
      </c>
      <c r="I2985" s="1">
        <v>1416566835</v>
      </c>
      <c r="J2985" s="1">
        <v>1411379235</v>
      </c>
      <c r="K2985" s="1" t="b">
        <v>0</v>
      </c>
      <c r="L2985" s="1">
        <v>55</v>
      </c>
      <c r="M2985" s="1" t="b">
        <v>0</v>
      </c>
      <c r="N2985" s="1" t="s">
        <v>8269</v>
      </c>
      <c r="O2985" s="28">
        <f t="shared" si="461"/>
        <v>0.3256</v>
      </c>
      <c r="P2985" s="29">
        <f t="shared" si="462"/>
        <v>88.8</v>
      </c>
      <c r="Q2985" s="9" t="str">
        <f t="shared" si="463"/>
        <v>film &amp; video</v>
      </c>
      <c r="R2985" s="26" t="str">
        <f t="shared" si="464"/>
        <v>animation</v>
      </c>
      <c r="S2985" s="27">
        <f t="shared" si="460"/>
        <v>41904.407812500001</v>
      </c>
      <c r="T2985" s="5" t="str">
        <f t="shared" si="465"/>
        <v>Sep</v>
      </c>
      <c r="U2985" s="5" t="str">
        <f t="shared" si="466"/>
        <v>2014</v>
      </c>
      <c r="V2985" s="5" t="str">
        <f t="shared" si="467"/>
        <v>Nov</v>
      </c>
      <c r="W2985" s="1" t="str">
        <f t="shared" si="468"/>
        <v>2014</v>
      </c>
      <c r="X2985" s="27">
        <f t="shared" si="469"/>
        <v>41964.449479166666</v>
      </c>
    </row>
    <row r="2986" spans="1:24" ht="48" hidden="1" x14ac:dyDescent="0.2">
      <c r="A2986" s="1">
        <v>483</v>
      </c>
      <c r="B2986" s="7" t="s">
        <v>484</v>
      </c>
      <c r="C2986" s="7" t="s">
        <v>4593</v>
      </c>
      <c r="D2986" s="1">
        <v>15000</v>
      </c>
      <c r="E2986" s="1">
        <v>7530</v>
      </c>
      <c r="F2986" s="1" t="s">
        <v>8220</v>
      </c>
      <c r="G2986" s="1" t="s">
        <v>8224</v>
      </c>
      <c r="H2986" s="1" t="s">
        <v>8246</v>
      </c>
      <c r="I2986" s="1">
        <v>1359434672</v>
      </c>
      <c r="J2986" s="1">
        <v>1354250672</v>
      </c>
      <c r="K2986" s="1" t="b">
        <v>0</v>
      </c>
      <c r="L2986" s="1">
        <v>147</v>
      </c>
      <c r="M2986" s="1" t="b">
        <v>0</v>
      </c>
      <c r="N2986" s="1" t="s">
        <v>8269</v>
      </c>
      <c r="O2986" s="28">
        <f t="shared" si="461"/>
        <v>0.502</v>
      </c>
      <c r="P2986" s="29">
        <f t="shared" si="462"/>
        <v>51.224489795918366</v>
      </c>
      <c r="Q2986" s="9" t="str">
        <f t="shared" si="463"/>
        <v>film &amp; video</v>
      </c>
      <c r="R2986" s="26" t="str">
        <f t="shared" si="464"/>
        <v>animation</v>
      </c>
      <c r="S2986" s="27">
        <f t="shared" si="460"/>
        <v>41243.197592592594</v>
      </c>
      <c r="T2986" s="5" t="str">
        <f t="shared" si="465"/>
        <v>Nov</v>
      </c>
      <c r="U2986" s="5" t="str">
        <f t="shared" si="466"/>
        <v>2012</v>
      </c>
      <c r="V2986" s="5" t="str">
        <f t="shared" si="467"/>
        <v>Jan</v>
      </c>
      <c r="W2986" s="1" t="str">
        <f t="shared" si="468"/>
        <v>2013</v>
      </c>
      <c r="X2986" s="27">
        <f t="shared" si="469"/>
        <v>41303.197592592594</v>
      </c>
    </row>
    <row r="2987" spans="1:24" ht="48" hidden="1" x14ac:dyDescent="0.2">
      <c r="A2987" s="1">
        <v>517</v>
      </c>
      <c r="B2987" s="7" t="s">
        <v>518</v>
      </c>
      <c r="C2987" s="7" t="s">
        <v>4627</v>
      </c>
      <c r="D2987" s="1">
        <v>15000</v>
      </c>
      <c r="E2987" s="1">
        <v>205</v>
      </c>
      <c r="F2987" s="1" t="s">
        <v>8220</v>
      </c>
      <c r="G2987" s="1" t="s">
        <v>8223</v>
      </c>
      <c r="H2987" s="1" t="s">
        <v>8245</v>
      </c>
      <c r="I2987" s="1">
        <v>1486046761</v>
      </c>
      <c r="J2987" s="1">
        <v>1483454761</v>
      </c>
      <c r="K2987" s="1" t="b">
        <v>0</v>
      </c>
      <c r="L2987" s="1">
        <v>3</v>
      </c>
      <c r="M2987" s="1" t="b">
        <v>0</v>
      </c>
      <c r="N2987" s="1" t="s">
        <v>8269</v>
      </c>
      <c r="O2987" s="28">
        <f t="shared" si="461"/>
        <v>1.3666666666666667E-2</v>
      </c>
      <c r="P2987" s="29">
        <f t="shared" si="462"/>
        <v>68.333333333333329</v>
      </c>
      <c r="Q2987" s="9" t="str">
        <f t="shared" si="463"/>
        <v>film &amp; video</v>
      </c>
      <c r="R2987" s="26" t="str">
        <f t="shared" si="464"/>
        <v>animation</v>
      </c>
      <c r="S2987" s="27">
        <f t="shared" si="460"/>
        <v>42738.615289351852</v>
      </c>
      <c r="T2987" s="5" t="str">
        <f t="shared" si="465"/>
        <v>Jan</v>
      </c>
      <c r="U2987" s="5" t="str">
        <f t="shared" si="466"/>
        <v>2017</v>
      </c>
      <c r="V2987" s="5" t="str">
        <f t="shared" si="467"/>
        <v>Feb</v>
      </c>
      <c r="W2987" s="1" t="str">
        <f t="shared" si="468"/>
        <v>2017</v>
      </c>
      <c r="X2987" s="27">
        <f t="shared" si="469"/>
        <v>42768.615289351852</v>
      </c>
    </row>
    <row r="2988" spans="1:24" ht="48" hidden="1" x14ac:dyDescent="0.2">
      <c r="A2988" s="1">
        <v>534</v>
      </c>
      <c r="B2988" s="7" t="s">
        <v>535</v>
      </c>
      <c r="C2988" s="7" t="s">
        <v>4644</v>
      </c>
      <c r="D2988" s="1">
        <v>15000</v>
      </c>
      <c r="E2988" s="1">
        <v>15700</v>
      </c>
      <c r="F2988" s="1" t="s">
        <v>8218</v>
      </c>
      <c r="G2988" s="1" t="s">
        <v>8233</v>
      </c>
      <c r="H2988" s="1" t="s">
        <v>8253</v>
      </c>
      <c r="I2988" s="1">
        <v>1446418800</v>
      </c>
      <c r="J2988" s="1">
        <v>1443036470</v>
      </c>
      <c r="K2988" s="1" t="b">
        <v>0</v>
      </c>
      <c r="L2988" s="1">
        <v>48</v>
      </c>
      <c r="M2988" s="1" t="b">
        <v>1</v>
      </c>
      <c r="N2988" s="1" t="s">
        <v>8270</v>
      </c>
      <c r="O2988" s="28">
        <f t="shared" si="461"/>
        <v>1.0466666666666666</v>
      </c>
      <c r="P2988" s="29">
        <f t="shared" si="462"/>
        <v>327.08333333333331</v>
      </c>
      <c r="Q2988" s="9" t="str">
        <f t="shared" si="463"/>
        <v>theater</v>
      </c>
      <c r="R2988" s="26" t="str">
        <f t="shared" si="464"/>
        <v>plays</v>
      </c>
      <c r="S2988" s="27">
        <f t="shared" si="460"/>
        <v>42270.810995370368</v>
      </c>
      <c r="T2988" s="5" t="str">
        <f t="shared" si="465"/>
        <v>Sep</v>
      </c>
      <c r="U2988" s="5" t="str">
        <f t="shared" si="466"/>
        <v>2015</v>
      </c>
      <c r="V2988" s="5" t="str">
        <f t="shared" si="467"/>
        <v>Nov</v>
      </c>
      <c r="W2988" s="1" t="str">
        <f t="shared" si="468"/>
        <v>2015</v>
      </c>
      <c r="X2988" s="27">
        <f t="shared" si="469"/>
        <v>42309.958333333328</v>
      </c>
    </row>
    <row r="2989" spans="1:24" ht="64" hidden="1" x14ac:dyDescent="0.2">
      <c r="A2989" s="1">
        <v>540</v>
      </c>
      <c r="B2989" s="7" t="s">
        <v>541</v>
      </c>
      <c r="C2989" s="7" t="s">
        <v>4650</v>
      </c>
      <c r="D2989" s="1">
        <v>15000</v>
      </c>
      <c r="E2989" s="1">
        <v>1</v>
      </c>
      <c r="F2989" s="1" t="s">
        <v>8220</v>
      </c>
      <c r="G2989" s="1" t="s">
        <v>8223</v>
      </c>
      <c r="H2989" s="1" t="s">
        <v>8245</v>
      </c>
      <c r="I2989" s="1">
        <v>1423078606</v>
      </c>
      <c r="J2989" s="1">
        <v>1420486606</v>
      </c>
      <c r="K2989" s="1" t="b">
        <v>0</v>
      </c>
      <c r="L2989" s="1">
        <v>1</v>
      </c>
      <c r="M2989" s="1" t="b">
        <v>0</v>
      </c>
      <c r="N2989" s="1" t="s">
        <v>8271</v>
      </c>
      <c r="O2989" s="28">
        <f t="shared" si="461"/>
        <v>6.666666666666667E-5</v>
      </c>
      <c r="P2989" s="29">
        <f t="shared" si="462"/>
        <v>1</v>
      </c>
      <c r="Q2989" s="9" t="str">
        <f t="shared" si="463"/>
        <v>technology</v>
      </c>
      <c r="R2989" s="26" t="str">
        <f t="shared" si="464"/>
        <v>web</v>
      </c>
      <c r="S2989" s="27">
        <f t="shared" si="460"/>
        <v>42009.817199074074</v>
      </c>
      <c r="T2989" s="5" t="str">
        <f t="shared" si="465"/>
        <v>Jan</v>
      </c>
      <c r="U2989" s="5" t="str">
        <f t="shared" si="466"/>
        <v>2015</v>
      </c>
      <c r="V2989" s="5" t="str">
        <f t="shared" si="467"/>
        <v>Feb</v>
      </c>
      <c r="W2989" s="1" t="str">
        <f t="shared" si="468"/>
        <v>2015</v>
      </c>
      <c r="X2989" s="27">
        <f t="shared" si="469"/>
        <v>42039.817199074074</v>
      </c>
    </row>
    <row r="2990" spans="1:24" ht="48" hidden="1" x14ac:dyDescent="0.2">
      <c r="A2990" s="1">
        <v>561</v>
      </c>
      <c r="B2990" s="7" t="s">
        <v>562</v>
      </c>
      <c r="C2990" s="7" t="s">
        <v>4671</v>
      </c>
      <c r="D2990" s="1">
        <v>15000</v>
      </c>
      <c r="E2990" s="1">
        <v>55</v>
      </c>
      <c r="F2990" s="1" t="s">
        <v>8220</v>
      </c>
      <c r="G2990" s="1" t="s">
        <v>8223</v>
      </c>
      <c r="H2990" s="1" t="s">
        <v>8245</v>
      </c>
      <c r="I2990" s="1">
        <v>1445874513</v>
      </c>
      <c r="J2990" s="1">
        <v>1442850513</v>
      </c>
      <c r="K2990" s="1" t="b">
        <v>0</v>
      </c>
      <c r="L2990" s="1">
        <v>2</v>
      </c>
      <c r="M2990" s="1" t="b">
        <v>0</v>
      </c>
      <c r="N2990" s="1" t="s">
        <v>8271</v>
      </c>
      <c r="O2990" s="28">
        <f t="shared" si="461"/>
        <v>3.6666666666666666E-3</v>
      </c>
      <c r="P2990" s="29">
        <f t="shared" si="462"/>
        <v>27.5</v>
      </c>
      <c r="Q2990" s="9" t="str">
        <f t="shared" si="463"/>
        <v>technology</v>
      </c>
      <c r="R2990" s="26" t="str">
        <f t="shared" si="464"/>
        <v>web</v>
      </c>
      <c r="S2990" s="27">
        <f t="shared" si="460"/>
        <v>42268.658715277779</v>
      </c>
      <c r="T2990" s="5" t="str">
        <f t="shared" si="465"/>
        <v>Sep</v>
      </c>
      <c r="U2990" s="5" t="str">
        <f t="shared" si="466"/>
        <v>2015</v>
      </c>
      <c r="V2990" s="5" t="str">
        <f t="shared" si="467"/>
        <v>Oct</v>
      </c>
      <c r="W2990" s="1" t="str">
        <f t="shared" si="468"/>
        <v>2015</v>
      </c>
      <c r="X2990" s="27">
        <f t="shared" si="469"/>
        <v>42303.658715277779</v>
      </c>
    </row>
    <row r="2991" spans="1:24" ht="48" hidden="1" x14ac:dyDescent="0.2">
      <c r="A2991" s="1">
        <v>603</v>
      </c>
      <c r="B2991" s="7" t="s">
        <v>604</v>
      </c>
      <c r="C2991" s="7" t="s">
        <v>4713</v>
      </c>
      <c r="D2991" s="1">
        <v>15000</v>
      </c>
      <c r="E2991" s="1">
        <v>590.02</v>
      </c>
      <c r="F2991" s="1" t="s">
        <v>8219</v>
      </c>
      <c r="G2991" s="1" t="s">
        <v>8223</v>
      </c>
      <c r="H2991" s="1" t="s">
        <v>8245</v>
      </c>
      <c r="I2991" s="1">
        <v>1408029623</v>
      </c>
      <c r="J2991" s="1">
        <v>1405437623</v>
      </c>
      <c r="K2991" s="1" t="b">
        <v>0</v>
      </c>
      <c r="L2991" s="1">
        <v>13</v>
      </c>
      <c r="M2991" s="1" t="b">
        <v>0</v>
      </c>
      <c r="N2991" s="1" t="s">
        <v>8271</v>
      </c>
      <c r="O2991" s="28">
        <f t="shared" si="461"/>
        <v>3.9334666666666664E-2</v>
      </c>
      <c r="P2991" s="29">
        <f t="shared" si="462"/>
        <v>45.386153846153846</v>
      </c>
      <c r="Q2991" s="9" t="str">
        <f t="shared" si="463"/>
        <v>technology</v>
      </c>
      <c r="R2991" s="26" t="str">
        <f t="shared" si="464"/>
        <v>web</v>
      </c>
      <c r="S2991" s="27">
        <f t="shared" si="460"/>
        <v>41835.639155092591</v>
      </c>
      <c r="T2991" s="5" t="str">
        <f t="shared" si="465"/>
        <v>Jul</v>
      </c>
      <c r="U2991" s="5" t="str">
        <f t="shared" si="466"/>
        <v>2014</v>
      </c>
      <c r="V2991" s="5" t="str">
        <f t="shared" si="467"/>
        <v>Aug</v>
      </c>
      <c r="W2991" s="1" t="str">
        <f t="shared" si="468"/>
        <v>2014</v>
      </c>
      <c r="X2991" s="27">
        <f t="shared" si="469"/>
        <v>41865.639155092591</v>
      </c>
    </row>
    <row r="2992" spans="1:24" ht="48" hidden="1" x14ac:dyDescent="0.2">
      <c r="A2992" s="1">
        <v>657</v>
      </c>
      <c r="B2992" s="7" t="s">
        <v>658</v>
      </c>
      <c r="C2992" s="7" t="s">
        <v>4767</v>
      </c>
      <c r="D2992" s="1">
        <v>15000</v>
      </c>
      <c r="E2992" s="1">
        <v>18855</v>
      </c>
      <c r="F2992" s="1" t="s">
        <v>8218</v>
      </c>
      <c r="G2992" s="1" t="s">
        <v>8223</v>
      </c>
      <c r="H2992" s="1" t="s">
        <v>8245</v>
      </c>
      <c r="I2992" s="1">
        <v>1450901872</v>
      </c>
      <c r="J2992" s="1">
        <v>1448309872</v>
      </c>
      <c r="K2992" s="1" t="b">
        <v>0</v>
      </c>
      <c r="L2992" s="1">
        <v>99</v>
      </c>
      <c r="M2992" s="1" t="b">
        <v>1</v>
      </c>
      <c r="N2992" s="1" t="s">
        <v>8272</v>
      </c>
      <c r="O2992" s="28">
        <f t="shared" si="461"/>
        <v>1.2569999999999999</v>
      </c>
      <c r="P2992" s="29">
        <f t="shared" si="462"/>
        <v>190.45454545454547</v>
      </c>
      <c r="Q2992" s="9" t="str">
        <f t="shared" si="463"/>
        <v>technology</v>
      </c>
      <c r="R2992" s="26" t="str">
        <f t="shared" si="464"/>
        <v>wearables</v>
      </c>
      <c r="S2992" s="27">
        <f t="shared" ref="S2992:S3055" si="470">(((J2992/60)/60)/24)+DATE(1970,1,1)</f>
        <v>42331.84574074074</v>
      </c>
      <c r="T2992" s="5" t="str">
        <f t="shared" si="465"/>
        <v>Nov</v>
      </c>
      <c r="U2992" s="5" t="str">
        <f t="shared" si="466"/>
        <v>2015</v>
      </c>
      <c r="V2992" s="5" t="str">
        <f t="shared" si="467"/>
        <v>Dec</v>
      </c>
      <c r="W2992" s="1" t="str">
        <f t="shared" si="468"/>
        <v>2015</v>
      </c>
      <c r="X2992" s="27">
        <f t="shared" si="469"/>
        <v>42361.84574074074</v>
      </c>
    </row>
    <row r="2993" spans="1:24" ht="48" hidden="1" x14ac:dyDescent="0.2">
      <c r="A2993" s="1">
        <v>668</v>
      </c>
      <c r="B2993" s="7" t="s">
        <v>669</v>
      </c>
      <c r="C2993" s="7" t="s">
        <v>4778</v>
      </c>
      <c r="D2993" s="1">
        <v>15000</v>
      </c>
      <c r="E2993" s="1">
        <v>684</v>
      </c>
      <c r="F2993" s="1" t="s">
        <v>8220</v>
      </c>
      <c r="G2993" s="1" t="s">
        <v>8223</v>
      </c>
      <c r="H2993" s="1" t="s">
        <v>8245</v>
      </c>
      <c r="I2993" s="1">
        <v>1431374222</v>
      </c>
      <c r="J2993" s="1">
        <v>1427486222</v>
      </c>
      <c r="K2993" s="1" t="b">
        <v>0</v>
      </c>
      <c r="L2993" s="1">
        <v>25</v>
      </c>
      <c r="M2993" s="1" t="b">
        <v>0</v>
      </c>
      <c r="N2993" s="1" t="s">
        <v>8272</v>
      </c>
      <c r="O2993" s="28">
        <f t="shared" si="461"/>
        <v>4.5600000000000002E-2</v>
      </c>
      <c r="P2993" s="29">
        <f t="shared" si="462"/>
        <v>27.36</v>
      </c>
      <c r="Q2993" s="9" t="str">
        <f t="shared" si="463"/>
        <v>technology</v>
      </c>
      <c r="R2993" s="26" t="str">
        <f t="shared" si="464"/>
        <v>wearables</v>
      </c>
      <c r="S2993" s="27">
        <f t="shared" si="470"/>
        <v>42090.831273148149</v>
      </c>
      <c r="T2993" s="5" t="str">
        <f t="shared" si="465"/>
        <v>Mar</v>
      </c>
      <c r="U2993" s="5" t="str">
        <f t="shared" si="466"/>
        <v>2015</v>
      </c>
      <c r="V2993" s="5" t="str">
        <f t="shared" si="467"/>
        <v>May</v>
      </c>
      <c r="W2993" s="1" t="str">
        <f t="shared" si="468"/>
        <v>2015</v>
      </c>
      <c r="X2993" s="27">
        <f t="shared" si="469"/>
        <v>42135.831273148149</v>
      </c>
    </row>
    <row r="2994" spans="1:24" ht="48" hidden="1" x14ac:dyDescent="0.2">
      <c r="A2994" s="1">
        <v>700</v>
      </c>
      <c r="B2994" s="7" t="s">
        <v>701</v>
      </c>
      <c r="C2994" s="7" t="s">
        <v>4810</v>
      </c>
      <c r="D2994" s="1">
        <v>15000</v>
      </c>
      <c r="E2994" s="1">
        <v>403</v>
      </c>
      <c r="F2994" s="1" t="s">
        <v>8220</v>
      </c>
      <c r="G2994" s="1" t="s">
        <v>8226</v>
      </c>
      <c r="H2994" s="1" t="s">
        <v>8248</v>
      </c>
      <c r="I2994" s="1">
        <v>1484065881</v>
      </c>
      <c r="J2994" s="1">
        <v>1481473881</v>
      </c>
      <c r="K2994" s="1" t="b">
        <v>0</v>
      </c>
      <c r="L2994" s="1">
        <v>31</v>
      </c>
      <c r="M2994" s="1" t="b">
        <v>0</v>
      </c>
      <c r="N2994" s="1" t="s">
        <v>8272</v>
      </c>
      <c r="O2994" s="28">
        <f t="shared" si="461"/>
        <v>2.6866666666666667E-2</v>
      </c>
      <c r="P2994" s="29">
        <f t="shared" si="462"/>
        <v>13</v>
      </c>
      <c r="Q2994" s="9" t="str">
        <f t="shared" si="463"/>
        <v>technology</v>
      </c>
      <c r="R2994" s="26" t="str">
        <f t="shared" si="464"/>
        <v>wearables</v>
      </c>
      <c r="S2994" s="27">
        <f t="shared" si="470"/>
        <v>42715.688437500001</v>
      </c>
      <c r="T2994" s="5" t="str">
        <f t="shared" si="465"/>
        <v>Dec</v>
      </c>
      <c r="U2994" s="5" t="str">
        <f t="shared" si="466"/>
        <v>2016</v>
      </c>
      <c r="V2994" s="5" t="str">
        <f t="shared" si="467"/>
        <v>Jan</v>
      </c>
      <c r="W2994" s="1" t="str">
        <f t="shared" si="468"/>
        <v>2017</v>
      </c>
      <c r="X2994" s="27">
        <f t="shared" si="469"/>
        <v>42745.688437500001</v>
      </c>
    </row>
    <row r="2995" spans="1:24" ht="48" hidden="1" x14ac:dyDescent="0.2">
      <c r="A2995" s="1">
        <v>702</v>
      </c>
      <c r="B2995" s="7" t="s">
        <v>703</v>
      </c>
      <c r="C2995" s="7" t="s">
        <v>4812</v>
      </c>
      <c r="D2995" s="1">
        <v>15000</v>
      </c>
      <c r="E2995" s="1">
        <v>4622.01</v>
      </c>
      <c r="F2995" s="1" t="s">
        <v>8220</v>
      </c>
      <c r="G2995" s="1" t="s">
        <v>8223</v>
      </c>
      <c r="H2995" s="1" t="s">
        <v>8245</v>
      </c>
      <c r="I2995" s="1">
        <v>1480011987</v>
      </c>
      <c r="J2995" s="1">
        <v>1477416387</v>
      </c>
      <c r="K2995" s="1" t="b">
        <v>0</v>
      </c>
      <c r="L2995" s="1">
        <v>37</v>
      </c>
      <c r="M2995" s="1" t="b">
        <v>0</v>
      </c>
      <c r="N2995" s="1" t="s">
        <v>8272</v>
      </c>
      <c r="O2995" s="28">
        <f t="shared" si="461"/>
        <v>0.30813400000000002</v>
      </c>
      <c r="P2995" s="29">
        <f t="shared" si="462"/>
        <v>124.9191891891892</v>
      </c>
      <c r="Q2995" s="9" t="str">
        <f t="shared" si="463"/>
        <v>technology</v>
      </c>
      <c r="R2995" s="26" t="str">
        <f t="shared" si="464"/>
        <v>wearables</v>
      </c>
      <c r="S2995" s="27">
        <f t="shared" si="470"/>
        <v>42668.726701388892</v>
      </c>
      <c r="T2995" s="5" t="str">
        <f t="shared" si="465"/>
        <v>Oct</v>
      </c>
      <c r="U2995" s="5" t="str">
        <f t="shared" si="466"/>
        <v>2016</v>
      </c>
      <c r="V2995" s="5" t="str">
        <f t="shared" si="467"/>
        <v>Nov</v>
      </c>
      <c r="W2995" s="1" t="str">
        <f t="shared" si="468"/>
        <v>2016</v>
      </c>
      <c r="X2995" s="27">
        <f t="shared" si="469"/>
        <v>42698.768368055549</v>
      </c>
    </row>
    <row r="2996" spans="1:24" ht="48" hidden="1" x14ac:dyDescent="0.2">
      <c r="A2996" s="1">
        <v>703</v>
      </c>
      <c r="B2996" s="7" t="s">
        <v>704</v>
      </c>
      <c r="C2996" s="7" t="s">
        <v>4813</v>
      </c>
      <c r="D2996" s="1">
        <v>15000</v>
      </c>
      <c r="E2996" s="1">
        <v>837</v>
      </c>
      <c r="F2996" s="1" t="s">
        <v>8220</v>
      </c>
      <c r="G2996" s="1" t="s">
        <v>8223</v>
      </c>
      <c r="H2996" s="1" t="s">
        <v>8245</v>
      </c>
      <c r="I2996" s="1">
        <v>1485905520</v>
      </c>
      <c r="J2996" s="1">
        <v>1481150949</v>
      </c>
      <c r="K2996" s="1" t="b">
        <v>0</v>
      </c>
      <c r="L2996" s="1">
        <v>7</v>
      </c>
      <c r="M2996" s="1" t="b">
        <v>0</v>
      </c>
      <c r="N2996" s="1" t="s">
        <v>8272</v>
      </c>
      <c r="O2996" s="28">
        <f t="shared" si="461"/>
        <v>5.5800000000000002E-2</v>
      </c>
      <c r="P2996" s="29">
        <f t="shared" si="462"/>
        <v>119.57142857142857</v>
      </c>
      <c r="Q2996" s="9" t="str">
        <f t="shared" si="463"/>
        <v>technology</v>
      </c>
      <c r="R2996" s="26" t="str">
        <f t="shared" si="464"/>
        <v>wearables</v>
      </c>
      <c r="S2996" s="27">
        <f t="shared" si="470"/>
        <v>42711.950798611113</v>
      </c>
      <c r="T2996" s="5" t="str">
        <f t="shared" si="465"/>
        <v>Dec</v>
      </c>
      <c r="U2996" s="5" t="str">
        <f t="shared" si="466"/>
        <v>2016</v>
      </c>
      <c r="V2996" s="5" t="str">
        <f t="shared" si="467"/>
        <v>Jan</v>
      </c>
      <c r="W2996" s="1" t="str">
        <f t="shared" si="468"/>
        <v>2017</v>
      </c>
      <c r="X2996" s="27">
        <f t="shared" si="469"/>
        <v>42766.98055555555</v>
      </c>
    </row>
    <row r="2997" spans="1:24" ht="32" hidden="1" x14ac:dyDescent="0.2">
      <c r="A2997" s="1">
        <v>709</v>
      </c>
      <c r="B2997" s="7" t="s">
        <v>710</v>
      </c>
      <c r="C2997" s="7" t="s">
        <v>4819</v>
      </c>
      <c r="D2997" s="1">
        <v>15000</v>
      </c>
      <c r="E2997" s="1">
        <v>61</v>
      </c>
      <c r="F2997" s="1" t="s">
        <v>8220</v>
      </c>
      <c r="G2997" s="1" t="s">
        <v>8223</v>
      </c>
      <c r="H2997" s="1" t="s">
        <v>8245</v>
      </c>
      <c r="I2997" s="1">
        <v>1417741159</v>
      </c>
      <c r="J2997" s="1">
        <v>1415149159</v>
      </c>
      <c r="K2997" s="1" t="b">
        <v>0</v>
      </c>
      <c r="L2997" s="1">
        <v>2</v>
      </c>
      <c r="M2997" s="1" t="b">
        <v>0</v>
      </c>
      <c r="N2997" s="1" t="s">
        <v>8272</v>
      </c>
      <c r="O2997" s="28">
        <f t="shared" si="461"/>
        <v>4.0666666666666663E-3</v>
      </c>
      <c r="P2997" s="29">
        <f t="shared" si="462"/>
        <v>30.5</v>
      </c>
      <c r="Q2997" s="9" t="str">
        <f t="shared" si="463"/>
        <v>technology</v>
      </c>
      <c r="R2997" s="26" t="str">
        <f t="shared" si="464"/>
        <v>wearables</v>
      </c>
      <c r="S2997" s="27">
        <f t="shared" si="470"/>
        <v>41948.041192129633</v>
      </c>
      <c r="T2997" s="5" t="str">
        <f t="shared" si="465"/>
        <v>Nov</v>
      </c>
      <c r="U2997" s="5" t="str">
        <f t="shared" si="466"/>
        <v>2014</v>
      </c>
      <c r="V2997" s="5" t="str">
        <f t="shared" si="467"/>
        <v>Dec</v>
      </c>
      <c r="W2997" s="1" t="str">
        <f t="shared" si="468"/>
        <v>2014</v>
      </c>
      <c r="X2997" s="27">
        <f t="shared" si="469"/>
        <v>41978.041192129633</v>
      </c>
    </row>
    <row r="2998" spans="1:24" ht="48" hidden="1" x14ac:dyDescent="0.2">
      <c r="A2998" s="1">
        <v>714</v>
      </c>
      <c r="B2998" s="7" t="s">
        <v>715</v>
      </c>
      <c r="C2998" s="7" t="s">
        <v>4824</v>
      </c>
      <c r="D2998" s="1">
        <v>15000</v>
      </c>
      <c r="E2998" s="1">
        <v>2249</v>
      </c>
      <c r="F2998" s="1" t="s">
        <v>8220</v>
      </c>
      <c r="G2998" s="1" t="s">
        <v>8223</v>
      </c>
      <c r="H2998" s="1" t="s">
        <v>8245</v>
      </c>
      <c r="I2998" s="1">
        <v>1488308082</v>
      </c>
      <c r="J2998" s="1">
        <v>1483124082</v>
      </c>
      <c r="K2998" s="1" t="b">
        <v>0</v>
      </c>
      <c r="L2998" s="1">
        <v>28</v>
      </c>
      <c r="M2998" s="1" t="b">
        <v>0</v>
      </c>
      <c r="N2998" s="1" t="s">
        <v>8272</v>
      </c>
      <c r="O2998" s="28">
        <f t="shared" si="461"/>
        <v>0.14993333333333334</v>
      </c>
      <c r="P2998" s="29">
        <f t="shared" si="462"/>
        <v>80.321428571428569</v>
      </c>
      <c r="Q2998" s="9" t="str">
        <f t="shared" si="463"/>
        <v>technology</v>
      </c>
      <c r="R2998" s="26" t="str">
        <f t="shared" si="464"/>
        <v>wearables</v>
      </c>
      <c r="S2998" s="27">
        <f t="shared" si="470"/>
        <v>42734.787986111114</v>
      </c>
      <c r="T2998" s="5" t="str">
        <f t="shared" si="465"/>
        <v>Dec</v>
      </c>
      <c r="U2998" s="5" t="str">
        <f t="shared" si="466"/>
        <v>2016</v>
      </c>
      <c r="V2998" s="5" t="str">
        <f t="shared" si="467"/>
        <v>Feb</v>
      </c>
      <c r="W2998" s="1" t="str">
        <f t="shared" si="468"/>
        <v>2017</v>
      </c>
      <c r="X2998" s="27">
        <f t="shared" si="469"/>
        <v>42794.787986111114</v>
      </c>
    </row>
    <row r="2999" spans="1:24" ht="48" hidden="1" x14ac:dyDescent="0.2">
      <c r="A2999" s="1">
        <v>719</v>
      </c>
      <c r="B2999" s="7" t="s">
        <v>720</v>
      </c>
      <c r="C2999" s="7" t="s">
        <v>4829</v>
      </c>
      <c r="D2999" s="1">
        <v>15000</v>
      </c>
      <c r="E2999" s="1">
        <v>194</v>
      </c>
      <c r="F2999" s="1" t="s">
        <v>8220</v>
      </c>
      <c r="G2999" s="1" t="s">
        <v>8223</v>
      </c>
      <c r="H2999" s="1" t="s">
        <v>8245</v>
      </c>
      <c r="I2999" s="1">
        <v>1456189076</v>
      </c>
      <c r="J2999" s="1">
        <v>1454979476</v>
      </c>
      <c r="K2999" s="1" t="b">
        <v>0</v>
      </c>
      <c r="L2999" s="1">
        <v>10</v>
      </c>
      <c r="M2999" s="1" t="b">
        <v>0</v>
      </c>
      <c r="N2999" s="1" t="s">
        <v>8272</v>
      </c>
      <c r="O2999" s="28">
        <f t="shared" si="461"/>
        <v>1.2933333333333333E-2</v>
      </c>
      <c r="P2999" s="29">
        <f t="shared" si="462"/>
        <v>19.399999999999999</v>
      </c>
      <c r="Q2999" s="9" t="str">
        <f t="shared" si="463"/>
        <v>technology</v>
      </c>
      <c r="R2999" s="26" t="str">
        <f t="shared" si="464"/>
        <v>wearables</v>
      </c>
      <c r="S2999" s="27">
        <f t="shared" si="470"/>
        <v>42409.040231481486</v>
      </c>
      <c r="T2999" s="5" t="str">
        <f t="shared" si="465"/>
        <v>Feb</v>
      </c>
      <c r="U2999" s="5" t="str">
        <f t="shared" si="466"/>
        <v>2016</v>
      </c>
      <c r="V2999" s="5" t="str">
        <f t="shared" si="467"/>
        <v>Feb</v>
      </c>
      <c r="W2999" s="1" t="str">
        <f t="shared" si="468"/>
        <v>2016</v>
      </c>
      <c r="X2999" s="27">
        <f t="shared" si="469"/>
        <v>42423.040231481486</v>
      </c>
    </row>
    <row r="3000" spans="1:24" ht="48" hidden="1" x14ac:dyDescent="0.2">
      <c r="A3000" s="1">
        <v>779</v>
      </c>
      <c r="B3000" s="7" t="s">
        <v>780</v>
      </c>
      <c r="C3000" s="7" t="s">
        <v>4889</v>
      </c>
      <c r="D3000" s="1">
        <v>15000</v>
      </c>
      <c r="E3000" s="1">
        <v>400</v>
      </c>
      <c r="F3000" s="1" t="s">
        <v>8220</v>
      </c>
      <c r="G3000" s="1" t="s">
        <v>8223</v>
      </c>
      <c r="H3000" s="1" t="s">
        <v>8245</v>
      </c>
      <c r="I3000" s="1">
        <v>1287115200</v>
      </c>
      <c r="J3000" s="1">
        <v>1284567905</v>
      </c>
      <c r="K3000" s="1" t="b">
        <v>0</v>
      </c>
      <c r="L3000" s="1">
        <v>6</v>
      </c>
      <c r="M3000" s="1" t="b">
        <v>0</v>
      </c>
      <c r="N3000" s="1" t="s">
        <v>8274</v>
      </c>
      <c r="O3000" s="28">
        <f t="shared" si="461"/>
        <v>2.6666666666666668E-2</v>
      </c>
      <c r="P3000" s="29">
        <f t="shared" si="462"/>
        <v>66.666666666666671</v>
      </c>
      <c r="Q3000" s="9" t="str">
        <f t="shared" si="463"/>
        <v>publishing</v>
      </c>
      <c r="R3000" s="26" t="str">
        <f t="shared" si="464"/>
        <v>fiction</v>
      </c>
      <c r="S3000" s="27">
        <f t="shared" si="470"/>
        <v>40436.68408564815</v>
      </c>
      <c r="T3000" s="5" t="str">
        <f t="shared" si="465"/>
        <v>Sep</v>
      </c>
      <c r="U3000" s="5" t="str">
        <f t="shared" si="466"/>
        <v>2010</v>
      </c>
      <c r="V3000" s="5" t="str">
        <f t="shared" si="467"/>
        <v>Oct</v>
      </c>
      <c r="W3000" s="1" t="str">
        <f t="shared" si="468"/>
        <v>2010</v>
      </c>
      <c r="X3000" s="27">
        <f t="shared" si="469"/>
        <v>40466.166666666664</v>
      </c>
    </row>
    <row r="3001" spans="1:24" ht="48" hidden="1" x14ac:dyDescent="0.2">
      <c r="A3001" s="1">
        <v>832</v>
      </c>
      <c r="B3001" s="7" t="s">
        <v>833</v>
      </c>
      <c r="C3001" s="7" t="s">
        <v>4942</v>
      </c>
      <c r="D3001" s="1">
        <v>15000</v>
      </c>
      <c r="E3001" s="1">
        <v>15091.06</v>
      </c>
      <c r="F3001" s="1" t="s">
        <v>8218</v>
      </c>
      <c r="G3001" s="1" t="s">
        <v>8223</v>
      </c>
      <c r="H3001" s="1" t="s">
        <v>8245</v>
      </c>
      <c r="I3001" s="1">
        <v>1327133580</v>
      </c>
      <c r="J3001" s="1">
        <v>1321978335</v>
      </c>
      <c r="K3001" s="1" t="b">
        <v>0</v>
      </c>
      <c r="L3001" s="1">
        <v>154</v>
      </c>
      <c r="M3001" s="1" t="b">
        <v>1</v>
      </c>
      <c r="N3001" s="1" t="s">
        <v>8275</v>
      </c>
      <c r="O3001" s="28">
        <f t="shared" si="461"/>
        <v>1.0060706666666666</v>
      </c>
      <c r="P3001" s="29">
        <f t="shared" si="462"/>
        <v>97.993896103896105</v>
      </c>
      <c r="Q3001" s="9" t="str">
        <f t="shared" si="463"/>
        <v>music</v>
      </c>
      <c r="R3001" s="26" t="str">
        <f t="shared" si="464"/>
        <v>rock</v>
      </c>
      <c r="S3001" s="27">
        <f t="shared" si="470"/>
        <v>40869.675173611111</v>
      </c>
      <c r="T3001" s="5" t="str">
        <f t="shared" si="465"/>
        <v>Nov</v>
      </c>
      <c r="U3001" s="5" t="str">
        <f t="shared" si="466"/>
        <v>2011</v>
      </c>
      <c r="V3001" s="5" t="str">
        <f t="shared" si="467"/>
        <v>Jan</v>
      </c>
      <c r="W3001" s="1" t="str">
        <f t="shared" si="468"/>
        <v>2012</v>
      </c>
      <c r="X3001" s="27">
        <f t="shared" si="469"/>
        <v>40929.342361111114</v>
      </c>
    </row>
    <row r="3002" spans="1:24" ht="32" hidden="1" x14ac:dyDescent="0.2">
      <c r="A3002" s="1">
        <v>906</v>
      </c>
      <c r="B3002" s="7" t="s">
        <v>907</v>
      </c>
      <c r="C3002" s="7" t="s">
        <v>5016</v>
      </c>
      <c r="D3002" s="1">
        <v>15000</v>
      </c>
      <c r="E3002" s="1">
        <v>0</v>
      </c>
      <c r="F3002" s="1" t="s">
        <v>8220</v>
      </c>
      <c r="G3002" s="1" t="s">
        <v>8223</v>
      </c>
      <c r="H3002" s="1" t="s">
        <v>8245</v>
      </c>
      <c r="I3002" s="1">
        <v>1394681590</v>
      </c>
      <c r="J3002" s="1">
        <v>1392093190</v>
      </c>
      <c r="K3002" s="1" t="b">
        <v>0</v>
      </c>
      <c r="L3002" s="1">
        <v>0</v>
      </c>
      <c r="M3002" s="1" t="b">
        <v>0</v>
      </c>
      <c r="N3002" s="1" t="s">
        <v>8277</v>
      </c>
      <c r="O3002" s="28">
        <f t="shared" si="461"/>
        <v>0</v>
      </c>
      <c r="P3002" s="29">
        <f t="shared" si="462"/>
        <v>0</v>
      </c>
      <c r="Q3002" s="9" t="str">
        <f t="shared" si="463"/>
        <v>music</v>
      </c>
      <c r="R3002" s="26" t="str">
        <f t="shared" si="464"/>
        <v>jazz</v>
      </c>
      <c r="S3002" s="27">
        <f t="shared" si="470"/>
        <v>41681.189699074072</v>
      </c>
      <c r="T3002" s="5" t="str">
        <f t="shared" si="465"/>
        <v>Feb</v>
      </c>
      <c r="U3002" s="5" t="str">
        <f t="shared" si="466"/>
        <v>2014</v>
      </c>
      <c r="V3002" s="5" t="str">
        <f t="shared" si="467"/>
        <v>Mar</v>
      </c>
      <c r="W3002" s="1" t="str">
        <f t="shared" si="468"/>
        <v>2014</v>
      </c>
      <c r="X3002" s="27">
        <f t="shared" si="469"/>
        <v>41711.148032407407</v>
      </c>
    </row>
    <row r="3003" spans="1:24" ht="48" hidden="1" x14ac:dyDescent="0.2">
      <c r="A3003" s="1">
        <v>921</v>
      </c>
      <c r="B3003" s="7" t="s">
        <v>922</v>
      </c>
      <c r="C3003" s="7" t="s">
        <v>5031</v>
      </c>
      <c r="D3003" s="1">
        <v>15000</v>
      </c>
      <c r="E3003" s="1">
        <v>4635</v>
      </c>
      <c r="F3003" s="1" t="s">
        <v>8220</v>
      </c>
      <c r="G3003" s="1" t="s">
        <v>8223</v>
      </c>
      <c r="H3003" s="1" t="s">
        <v>8245</v>
      </c>
      <c r="I3003" s="1">
        <v>1323666376</v>
      </c>
      <c r="J3003" s="1">
        <v>1320033976</v>
      </c>
      <c r="K3003" s="1" t="b">
        <v>0</v>
      </c>
      <c r="L3003" s="1">
        <v>20</v>
      </c>
      <c r="M3003" s="1" t="b">
        <v>0</v>
      </c>
      <c r="N3003" s="1" t="s">
        <v>8277</v>
      </c>
      <c r="O3003" s="28">
        <f t="shared" si="461"/>
        <v>0.309</v>
      </c>
      <c r="P3003" s="29">
        <f t="shared" si="462"/>
        <v>231.75</v>
      </c>
      <c r="Q3003" s="9" t="str">
        <f t="shared" si="463"/>
        <v>music</v>
      </c>
      <c r="R3003" s="26" t="str">
        <f t="shared" si="464"/>
        <v>jazz</v>
      </c>
      <c r="S3003" s="27">
        <f t="shared" si="470"/>
        <v>40847.171018518515</v>
      </c>
      <c r="T3003" s="5" t="str">
        <f t="shared" si="465"/>
        <v>Oct</v>
      </c>
      <c r="U3003" s="5" t="str">
        <f t="shared" si="466"/>
        <v>2011</v>
      </c>
      <c r="V3003" s="5" t="str">
        <f t="shared" si="467"/>
        <v>Dec</v>
      </c>
      <c r="W3003" s="1" t="str">
        <f t="shared" si="468"/>
        <v>2011</v>
      </c>
      <c r="X3003" s="27">
        <f t="shared" si="469"/>
        <v>40889.212685185186</v>
      </c>
    </row>
    <row r="3004" spans="1:24" ht="48" hidden="1" x14ac:dyDescent="0.2">
      <c r="A3004" s="1">
        <v>923</v>
      </c>
      <c r="B3004" s="7" t="s">
        <v>924</v>
      </c>
      <c r="C3004" s="7" t="s">
        <v>5033</v>
      </c>
      <c r="D3004" s="1">
        <v>15000</v>
      </c>
      <c r="E3004" s="1">
        <v>330</v>
      </c>
      <c r="F3004" s="1" t="s">
        <v>8220</v>
      </c>
      <c r="G3004" s="1" t="s">
        <v>8223</v>
      </c>
      <c r="H3004" s="1" t="s">
        <v>8245</v>
      </c>
      <c r="I3004" s="1">
        <v>1416614523</v>
      </c>
      <c r="J3004" s="1">
        <v>1414018923</v>
      </c>
      <c r="K3004" s="1" t="b">
        <v>0</v>
      </c>
      <c r="L3004" s="1">
        <v>6</v>
      </c>
      <c r="M3004" s="1" t="b">
        <v>0</v>
      </c>
      <c r="N3004" s="1" t="s">
        <v>8277</v>
      </c>
      <c r="O3004" s="28">
        <f t="shared" si="461"/>
        <v>2.1999999999999999E-2</v>
      </c>
      <c r="P3004" s="29">
        <f t="shared" si="462"/>
        <v>55</v>
      </c>
      <c r="Q3004" s="9" t="str">
        <f t="shared" si="463"/>
        <v>music</v>
      </c>
      <c r="R3004" s="26" t="str">
        <f t="shared" si="464"/>
        <v>jazz</v>
      </c>
      <c r="S3004" s="27">
        <f t="shared" si="470"/>
        <v>41934.959756944445</v>
      </c>
      <c r="T3004" s="5" t="str">
        <f t="shared" si="465"/>
        <v>Oct</v>
      </c>
      <c r="U3004" s="5" t="str">
        <f t="shared" si="466"/>
        <v>2014</v>
      </c>
      <c r="V3004" s="5" t="str">
        <f t="shared" si="467"/>
        <v>Nov</v>
      </c>
      <c r="W3004" s="1" t="str">
        <f t="shared" si="468"/>
        <v>2014</v>
      </c>
      <c r="X3004" s="27">
        <f t="shared" si="469"/>
        <v>41965.001423611116</v>
      </c>
    </row>
    <row r="3005" spans="1:24" ht="32" hidden="1" x14ac:dyDescent="0.2">
      <c r="A3005" s="1">
        <v>946</v>
      </c>
      <c r="B3005" s="7" t="s">
        <v>947</v>
      </c>
      <c r="C3005" s="7" t="s">
        <v>5056</v>
      </c>
      <c r="D3005" s="1">
        <v>15000</v>
      </c>
      <c r="E3005" s="1">
        <v>286</v>
      </c>
      <c r="F3005" s="1" t="s">
        <v>8220</v>
      </c>
      <c r="G3005" s="1" t="s">
        <v>8223</v>
      </c>
      <c r="H3005" s="1" t="s">
        <v>8245</v>
      </c>
      <c r="I3005" s="1">
        <v>1473444048</v>
      </c>
      <c r="J3005" s="1">
        <v>1470852048</v>
      </c>
      <c r="K3005" s="1" t="b">
        <v>0</v>
      </c>
      <c r="L3005" s="1">
        <v>5</v>
      </c>
      <c r="M3005" s="1" t="b">
        <v>0</v>
      </c>
      <c r="N3005" s="1" t="s">
        <v>8272</v>
      </c>
      <c r="O3005" s="28">
        <f t="shared" si="461"/>
        <v>1.9066666666666666E-2</v>
      </c>
      <c r="P3005" s="29">
        <f t="shared" si="462"/>
        <v>57.2</v>
      </c>
      <c r="Q3005" s="9" t="str">
        <f t="shared" si="463"/>
        <v>technology</v>
      </c>
      <c r="R3005" s="26" t="str">
        <f t="shared" si="464"/>
        <v>wearables</v>
      </c>
      <c r="S3005" s="27">
        <f t="shared" si="470"/>
        <v>42592.750555555554</v>
      </c>
      <c r="T3005" s="5" t="str">
        <f t="shared" si="465"/>
        <v>Aug</v>
      </c>
      <c r="U3005" s="5" t="str">
        <f t="shared" si="466"/>
        <v>2016</v>
      </c>
      <c r="V3005" s="5" t="str">
        <f t="shared" si="467"/>
        <v>Sep</v>
      </c>
      <c r="W3005" s="1" t="str">
        <f t="shared" si="468"/>
        <v>2016</v>
      </c>
      <c r="X3005" s="27">
        <f t="shared" si="469"/>
        <v>42622.750555555554</v>
      </c>
    </row>
    <row r="3006" spans="1:24" ht="48" hidden="1" x14ac:dyDescent="0.2">
      <c r="A3006" s="1">
        <v>953</v>
      </c>
      <c r="B3006" s="7" t="s">
        <v>954</v>
      </c>
      <c r="C3006" s="7" t="s">
        <v>5063</v>
      </c>
      <c r="D3006" s="1">
        <v>15000</v>
      </c>
      <c r="E3006" s="1">
        <v>126</v>
      </c>
      <c r="F3006" s="1" t="s">
        <v>8220</v>
      </c>
      <c r="G3006" s="1" t="s">
        <v>8223</v>
      </c>
      <c r="H3006" s="1" t="s">
        <v>8245</v>
      </c>
      <c r="I3006" s="1">
        <v>1422158199</v>
      </c>
      <c r="J3006" s="1">
        <v>1419566199</v>
      </c>
      <c r="K3006" s="1" t="b">
        <v>0</v>
      </c>
      <c r="L3006" s="1">
        <v>5</v>
      </c>
      <c r="M3006" s="1" t="b">
        <v>0</v>
      </c>
      <c r="N3006" s="1" t="s">
        <v>8272</v>
      </c>
      <c r="O3006" s="28">
        <f t="shared" si="461"/>
        <v>8.3999999999999995E-3</v>
      </c>
      <c r="P3006" s="29">
        <f t="shared" si="462"/>
        <v>25.2</v>
      </c>
      <c r="Q3006" s="9" t="str">
        <f t="shared" si="463"/>
        <v>technology</v>
      </c>
      <c r="R3006" s="26" t="str">
        <f t="shared" si="464"/>
        <v>wearables</v>
      </c>
      <c r="S3006" s="27">
        <f t="shared" si="470"/>
        <v>41999.164340277777</v>
      </c>
      <c r="T3006" s="5" t="str">
        <f t="shared" si="465"/>
        <v>Dec</v>
      </c>
      <c r="U3006" s="5" t="str">
        <f t="shared" si="466"/>
        <v>2014</v>
      </c>
      <c r="V3006" s="5" t="str">
        <f t="shared" si="467"/>
        <v>Jan</v>
      </c>
      <c r="W3006" s="1" t="str">
        <f t="shared" si="468"/>
        <v>2015</v>
      </c>
      <c r="X3006" s="27">
        <f t="shared" si="469"/>
        <v>42029.164340277777</v>
      </c>
    </row>
    <row r="3007" spans="1:24" ht="48" hidden="1" x14ac:dyDescent="0.2">
      <c r="A3007" s="1">
        <v>954</v>
      </c>
      <c r="B3007" s="7" t="s">
        <v>955</v>
      </c>
      <c r="C3007" s="7" t="s">
        <v>5064</v>
      </c>
      <c r="D3007" s="1">
        <v>15000</v>
      </c>
      <c r="E3007" s="1">
        <v>6511</v>
      </c>
      <c r="F3007" s="1" t="s">
        <v>8220</v>
      </c>
      <c r="G3007" s="1" t="s">
        <v>8223</v>
      </c>
      <c r="H3007" s="1" t="s">
        <v>8245</v>
      </c>
      <c r="I3007" s="1">
        <v>1440100839</v>
      </c>
      <c r="J3007" s="1">
        <v>1436472039</v>
      </c>
      <c r="K3007" s="1" t="b">
        <v>0</v>
      </c>
      <c r="L3007" s="1">
        <v>73</v>
      </c>
      <c r="M3007" s="1" t="b">
        <v>0</v>
      </c>
      <c r="N3007" s="1" t="s">
        <v>8272</v>
      </c>
      <c r="O3007" s="28">
        <f t="shared" si="461"/>
        <v>0.43406666666666666</v>
      </c>
      <c r="P3007" s="29">
        <f t="shared" si="462"/>
        <v>89.191780821917803</v>
      </c>
      <c r="Q3007" s="9" t="str">
        <f t="shared" si="463"/>
        <v>technology</v>
      </c>
      <c r="R3007" s="26" t="str">
        <f t="shared" si="464"/>
        <v>wearables</v>
      </c>
      <c r="S3007" s="27">
        <f t="shared" si="470"/>
        <v>42194.833784722221</v>
      </c>
      <c r="T3007" s="5" t="str">
        <f t="shared" si="465"/>
        <v>Jul</v>
      </c>
      <c r="U3007" s="5" t="str">
        <f t="shared" si="466"/>
        <v>2015</v>
      </c>
      <c r="V3007" s="5" t="str">
        <f t="shared" si="467"/>
        <v>Aug</v>
      </c>
      <c r="W3007" s="1" t="str">
        <f t="shared" si="468"/>
        <v>2015</v>
      </c>
      <c r="X3007" s="27">
        <f t="shared" si="469"/>
        <v>42236.833784722221</v>
      </c>
    </row>
    <row r="3008" spans="1:24" ht="48" hidden="1" x14ac:dyDescent="0.2">
      <c r="A3008" s="1">
        <v>1048</v>
      </c>
      <c r="B3008" s="7" t="s">
        <v>1049</v>
      </c>
      <c r="C3008" s="7" t="s">
        <v>5158</v>
      </c>
      <c r="D3008" s="1">
        <v>15000</v>
      </c>
      <c r="E3008" s="1">
        <v>212</v>
      </c>
      <c r="F3008" s="1" t="s">
        <v>8219</v>
      </c>
      <c r="G3008" s="1" t="s">
        <v>8223</v>
      </c>
      <c r="H3008" s="1" t="s">
        <v>8245</v>
      </c>
      <c r="I3008" s="1">
        <v>1474766189</v>
      </c>
      <c r="J3008" s="1">
        <v>1471310189</v>
      </c>
      <c r="K3008" s="1" t="b">
        <v>0</v>
      </c>
      <c r="L3008" s="1">
        <v>4</v>
      </c>
      <c r="M3008" s="1" t="b">
        <v>0</v>
      </c>
      <c r="N3008" s="1" t="s">
        <v>8280</v>
      </c>
      <c r="O3008" s="28">
        <f t="shared" si="461"/>
        <v>1.4133333333333333E-2</v>
      </c>
      <c r="P3008" s="29">
        <f t="shared" si="462"/>
        <v>53</v>
      </c>
      <c r="Q3008" s="9" t="str">
        <f t="shared" si="463"/>
        <v>journalism</v>
      </c>
      <c r="R3008" s="26" t="str">
        <f t="shared" si="464"/>
        <v>audio</v>
      </c>
      <c r="S3008" s="27">
        <f t="shared" si="470"/>
        <v>42598.053113425922</v>
      </c>
      <c r="T3008" s="5" t="str">
        <f t="shared" si="465"/>
        <v>Aug</v>
      </c>
      <c r="U3008" s="5" t="str">
        <f t="shared" si="466"/>
        <v>2016</v>
      </c>
      <c r="V3008" s="5" t="str">
        <f t="shared" si="467"/>
        <v>Sep</v>
      </c>
      <c r="W3008" s="1" t="str">
        <f t="shared" si="468"/>
        <v>2016</v>
      </c>
      <c r="X3008" s="27">
        <f t="shared" si="469"/>
        <v>42638.053113425922</v>
      </c>
    </row>
    <row r="3009" spans="1:24" ht="32" hidden="1" x14ac:dyDescent="0.2">
      <c r="A3009" s="1">
        <v>1089</v>
      </c>
      <c r="B3009" s="7" t="s">
        <v>1090</v>
      </c>
      <c r="C3009" s="7" t="s">
        <v>5199</v>
      </c>
      <c r="D3009" s="1">
        <v>15000</v>
      </c>
      <c r="E3009" s="1">
        <v>1174</v>
      </c>
      <c r="F3009" s="1" t="s">
        <v>8220</v>
      </c>
      <c r="G3009" s="1" t="s">
        <v>8229</v>
      </c>
      <c r="H3009" s="1" t="s">
        <v>8248</v>
      </c>
      <c r="I3009" s="1">
        <v>1435293175</v>
      </c>
      <c r="J3009" s="1">
        <v>1432701175</v>
      </c>
      <c r="K3009" s="1" t="b">
        <v>0</v>
      </c>
      <c r="L3009" s="1">
        <v>49</v>
      </c>
      <c r="M3009" s="1" t="b">
        <v>0</v>
      </c>
      <c r="N3009" s="1" t="s">
        <v>8281</v>
      </c>
      <c r="O3009" s="28">
        <f t="shared" si="461"/>
        <v>7.8266666666666665E-2</v>
      </c>
      <c r="P3009" s="29">
        <f t="shared" si="462"/>
        <v>23.959183673469386</v>
      </c>
      <c r="Q3009" s="9" t="str">
        <f t="shared" si="463"/>
        <v>games</v>
      </c>
      <c r="R3009" s="26" t="str">
        <f t="shared" si="464"/>
        <v>video games</v>
      </c>
      <c r="S3009" s="27">
        <f t="shared" si="470"/>
        <v>42151.189525462964</v>
      </c>
      <c r="T3009" s="5" t="str">
        <f t="shared" si="465"/>
        <v>May</v>
      </c>
      <c r="U3009" s="5" t="str">
        <f t="shared" si="466"/>
        <v>2015</v>
      </c>
      <c r="V3009" s="5" t="str">
        <f t="shared" si="467"/>
        <v>Jun</v>
      </c>
      <c r="W3009" s="1" t="str">
        <f t="shared" si="468"/>
        <v>2015</v>
      </c>
      <c r="X3009" s="27">
        <f t="shared" si="469"/>
        <v>42181.189525462964</v>
      </c>
    </row>
    <row r="3010" spans="1:24" ht="48" hidden="1" x14ac:dyDescent="0.2">
      <c r="A3010" s="1">
        <v>1103</v>
      </c>
      <c r="B3010" s="7" t="s">
        <v>1104</v>
      </c>
      <c r="C3010" s="7" t="s">
        <v>5213</v>
      </c>
      <c r="D3010" s="1">
        <v>15000</v>
      </c>
      <c r="E3010" s="1">
        <v>243</v>
      </c>
      <c r="F3010" s="1" t="s">
        <v>8220</v>
      </c>
      <c r="G3010" s="1" t="s">
        <v>8223</v>
      </c>
      <c r="H3010" s="1" t="s">
        <v>8245</v>
      </c>
      <c r="I3010" s="1">
        <v>1466227190</v>
      </c>
      <c r="J3010" s="1">
        <v>1461043190</v>
      </c>
      <c r="K3010" s="1" t="b">
        <v>0</v>
      </c>
      <c r="L3010" s="1">
        <v>15</v>
      </c>
      <c r="M3010" s="1" t="b">
        <v>0</v>
      </c>
      <c r="N3010" s="1" t="s">
        <v>8281</v>
      </c>
      <c r="O3010" s="28">
        <f t="shared" ref="O3010:O3073" si="471">E3010/D3010</f>
        <v>1.6199999999999999E-2</v>
      </c>
      <c r="P3010" s="29">
        <f t="shared" ref="P3010:P3073" si="472">IF(L3010&gt;0,E3010/L3010,0)</f>
        <v>16.2</v>
      </c>
      <c r="Q3010" s="9" t="str">
        <f t="shared" ref="Q3010:Q3073" si="473">LEFT(N3010,SEARCH("/",N3010,1)-1)</f>
        <v>games</v>
      </c>
      <c r="R3010" s="26" t="str">
        <f t="shared" ref="R3010:R3073" si="474">RIGHT(N3010,LEN(N3010)-SEARCH("/",N3010,1))</f>
        <v>video games</v>
      </c>
      <c r="S3010" s="27">
        <f t="shared" si="470"/>
        <v>42479.22210648148</v>
      </c>
      <c r="T3010" s="5" t="str">
        <f t="shared" ref="T3010:T3073" si="475">TEXT(S3010,"mmm")</f>
        <v>Apr</v>
      </c>
      <c r="U3010" s="5" t="str">
        <f t="shared" ref="U3010:U3073" si="476">TEXT(S3010,"yyyy")</f>
        <v>2016</v>
      </c>
      <c r="V3010" s="5" t="str">
        <f t="shared" ref="V3010:V3073" si="477">TEXT(X3010,"mmm")</f>
        <v>Jun</v>
      </c>
      <c r="W3010" s="1" t="str">
        <f t="shared" ref="W3010:W3073" si="478">TEXT(X3010,"yyyy")</f>
        <v>2016</v>
      </c>
      <c r="X3010" s="27">
        <f t="shared" ref="X3010:X3073" si="479">(((I3010/60)/60)/24)+DATE(1970,1,1)</f>
        <v>42539.22210648148</v>
      </c>
    </row>
    <row r="3011" spans="1:24" ht="32" hidden="1" x14ac:dyDescent="0.2">
      <c r="A3011" s="1">
        <v>1148</v>
      </c>
      <c r="B3011" s="7" t="s">
        <v>1149</v>
      </c>
      <c r="C3011" s="7" t="s">
        <v>5258</v>
      </c>
      <c r="D3011" s="1">
        <v>15000</v>
      </c>
      <c r="E3011" s="1">
        <v>73</v>
      </c>
      <c r="F3011" s="1" t="s">
        <v>8220</v>
      </c>
      <c r="G3011" s="1" t="s">
        <v>8223</v>
      </c>
      <c r="H3011" s="1" t="s">
        <v>8245</v>
      </c>
      <c r="I3011" s="1">
        <v>1480568781</v>
      </c>
      <c r="J3011" s="1">
        <v>1477973181</v>
      </c>
      <c r="K3011" s="1" t="b">
        <v>0</v>
      </c>
      <c r="L3011" s="1">
        <v>3</v>
      </c>
      <c r="M3011" s="1" t="b">
        <v>0</v>
      </c>
      <c r="N3011" s="1" t="s">
        <v>8283</v>
      </c>
      <c r="O3011" s="28">
        <f t="shared" si="471"/>
        <v>4.8666666666666667E-3</v>
      </c>
      <c r="P3011" s="29">
        <f t="shared" si="472"/>
        <v>24.333333333333332</v>
      </c>
      <c r="Q3011" s="9" t="str">
        <f t="shared" si="473"/>
        <v>food</v>
      </c>
      <c r="R3011" s="26" t="str">
        <f t="shared" si="474"/>
        <v>food trucks</v>
      </c>
      <c r="S3011" s="27">
        <f t="shared" si="470"/>
        <v>42675.171076388884</v>
      </c>
      <c r="T3011" s="5" t="str">
        <f t="shared" si="475"/>
        <v>Nov</v>
      </c>
      <c r="U3011" s="5" t="str">
        <f t="shared" si="476"/>
        <v>2016</v>
      </c>
      <c r="V3011" s="5" t="str">
        <f t="shared" si="477"/>
        <v>Dec</v>
      </c>
      <c r="W3011" s="1" t="str">
        <f t="shared" si="478"/>
        <v>2016</v>
      </c>
      <c r="X3011" s="27">
        <f t="shared" si="479"/>
        <v>42705.212743055556</v>
      </c>
    </row>
    <row r="3012" spans="1:24" ht="48" hidden="1" x14ac:dyDescent="0.2">
      <c r="A3012" s="1">
        <v>1166</v>
      </c>
      <c r="B3012" s="7" t="s">
        <v>1167</v>
      </c>
      <c r="C3012" s="7" t="s">
        <v>5276</v>
      </c>
      <c r="D3012" s="1">
        <v>15000</v>
      </c>
      <c r="E3012" s="1">
        <v>2871</v>
      </c>
      <c r="F3012" s="1" t="s">
        <v>8220</v>
      </c>
      <c r="G3012" s="1" t="s">
        <v>8223</v>
      </c>
      <c r="H3012" s="1" t="s">
        <v>8245</v>
      </c>
      <c r="I3012" s="1">
        <v>1435291200</v>
      </c>
      <c r="J3012" s="1">
        <v>1432640342</v>
      </c>
      <c r="K3012" s="1" t="b">
        <v>0</v>
      </c>
      <c r="L3012" s="1">
        <v>8</v>
      </c>
      <c r="M3012" s="1" t="b">
        <v>0</v>
      </c>
      <c r="N3012" s="1" t="s">
        <v>8283</v>
      </c>
      <c r="O3012" s="28">
        <f t="shared" si="471"/>
        <v>0.19139999999999999</v>
      </c>
      <c r="P3012" s="29">
        <f t="shared" si="472"/>
        <v>358.875</v>
      </c>
      <c r="Q3012" s="9" t="str">
        <f t="shared" si="473"/>
        <v>food</v>
      </c>
      <c r="R3012" s="26" t="str">
        <f t="shared" si="474"/>
        <v>food trucks</v>
      </c>
      <c r="S3012" s="27">
        <f t="shared" si="470"/>
        <v>42150.485439814816</v>
      </c>
      <c r="T3012" s="5" t="str">
        <f t="shared" si="475"/>
        <v>May</v>
      </c>
      <c r="U3012" s="5" t="str">
        <f t="shared" si="476"/>
        <v>2015</v>
      </c>
      <c r="V3012" s="5" t="str">
        <f t="shared" si="477"/>
        <v>Jun</v>
      </c>
      <c r="W3012" s="1" t="str">
        <f t="shared" si="478"/>
        <v>2015</v>
      </c>
      <c r="X3012" s="27">
        <f t="shared" si="479"/>
        <v>42181.166666666672</v>
      </c>
    </row>
    <row r="3013" spans="1:24" ht="48" hidden="1" x14ac:dyDescent="0.2">
      <c r="A3013" s="1">
        <v>1174</v>
      </c>
      <c r="B3013" s="7" t="s">
        <v>1175</v>
      </c>
      <c r="C3013" s="7" t="s">
        <v>5284</v>
      </c>
      <c r="D3013" s="1">
        <v>15000</v>
      </c>
      <c r="E3013" s="1">
        <v>886</v>
      </c>
      <c r="F3013" s="1" t="s">
        <v>8220</v>
      </c>
      <c r="G3013" s="1" t="s">
        <v>8223</v>
      </c>
      <c r="H3013" s="1" t="s">
        <v>8245</v>
      </c>
      <c r="I3013" s="1">
        <v>1462738327</v>
      </c>
      <c r="J3013" s="1">
        <v>1460146327</v>
      </c>
      <c r="K3013" s="1" t="b">
        <v>0</v>
      </c>
      <c r="L3013" s="1">
        <v>19</v>
      </c>
      <c r="M3013" s="1" t="b">
        <v>0</v>
      </c>
      <c r="N3013" s="1" t="s">
        <v>8283</v>
      </c>
      <c r="O3013" s="28">
        <f t="shared" si="471"/>
        <v>5.906666666666667E-2</v>
      </c>
      <c r="P3013" s="29">
        <f t="shared" si="472"/>
        <v>46.631578947368418</v>
      </c>
      <c r="Q3013" s="9" t="str">
        <f t="shared" si="473"/>
        <v>food</v>
      </c>
      <c r="R3013" s="26" t="str">
        <f t="shared" si="474"/>
        <v>food trucks</v>
      </c>
      <c r="S3013" s="27">
        <f t="shared" si="470"/>
        <v>42468.84174768519</v>
      </c>
      <c r="T3013" s="5" t="str">
        <f t="shared" si="475"/>
        <v>Apr</v>
      </c>
      <c r="U3013" s="5" t="str">
        <f t="shared" si="476"/>
        <v>2016</v>
      </c>
      <c r="V3013" s="5" t="str">
        <f t="shared" si="477"/>
        <v>May</v>
      </c>
      <c r="W3013" s="1" t="str">
        <f t="shared" si="478"/>
        <v>2016</v>
      </c>
      <c r="X3013" s="27">
        <f t="shared" si="479"/>
        <v>42498.84174768519</v>
      </c>
    </row>
    <row r="3014" spans="1:24" ht="48" hidden="1" x14ac:dyDescent="0.2">
      <c r="A3014" s="1">
        <v>1197</v>
      </c>
      <c r="B3014" s="7" t="s">
        <v>1198</v>
      </c>
      <c r="C3014" s="7" t="s">
        <v>5307</v>
      </c>
      <c r="D3014" s="1">
        <v>15000</v>
      </c>
      <c r="E3014" s="1">
        <v>37994</v>
      </c>
      <c r="F3014" s="1" t="s">
        <v>8218</v>
      </c>
      <c r="G3014" s="1" t="s">
        <v>8223</v>
      </c>
      <c r="H3014" s="1" t="s">
        <v>8245</v>
      </c>
      <c r="I3014" s="1">
        <v>1465797540</v>
      </c>
      <c r="J3014" s="1">
        <v>1463155034</v>
      </c>
      <c r="K3014" s="1" t="b">
        <v>0</v>
      </c>
      <c r="L3014" s="1">
        <v>314</v>
      </c>
      <c r="M3014" s="1" t="b">
        <v>1</v>
      </c>
      <c r="N3014" s="1" t="s">
        <v>8284</v>
      </c>
      <c r="O3014" s="28">
        <f t="shared" si="471"/>
        <v>2.5329333333333333</v>
      </c>
      <c r="P3014" s="29">
        <f t="shared" si="472"/>
        <v>121</v>
      </c>
      <c r="Q3014" s="9" t="str">
        <f t="shared" si="473"/>
        <v>photography</v>
      </c>
      <c r="R3014" s="26" t="str">
        <f t="shared" si="474"/>
        <v>photobooks</v>
      </c>
      <c r="S3014" s="27">
        <f t="shared" si="470"/>
        <v>42503.66474537037</v>
      </c>
      <c r="T3014" s="5" t="str">
        <f t="shared" si="475"/>
        <v>May</v>
      </c>
      <c r="U3014" s="5" t="str">
        <f t="shared" si="476"/>
        <v>2016</v>
      </c>
      <c r="V3014" s="5" t="str">
        <f t="shared" si="477"/>
        <v>Jun</v>
      </c>
      <c r="W3014" s="1" t="str">
        <f t="shared" si="478"/>
        <v>2016</v>
      </c>
      <c r="X3014" s="27">
        <f t="shared" si="479"/>
        <v>42534.249305555553</v>
      </c>
    </row>
    <row r="3015" spans="1:24" ht="48" hidden="1" x14ac:dyDescent="0.2">
      <c r="A3015" s="1">
        <v>1220</v>
      </c>
      <c r="B3015" s="7" t="s">
        <v>1221</v>
      </c>
      <c r="C3015" s="7" t="s">
        <v>5330</v>
      </c>
      <c r="D3015" s="1">
        <v>15000</v>
      </c>
      <c r="E3015" s="1">
        <v>15565</v>
      </c>
      <c r="F3015" s="1" t="s">
        <v>8218</v>
      </c>
      <c r="G3015" s="1" t="s">
        <v>8235</v>
      </c>
      <c r="H3015" s="1" t="s">
        <v>8248</v>
      </c>
      <c r="I3015" s="1">
        <v>1440515112</v>
      </c>
      <c r="J3015" s="1">
        <v>1437923112</v>
      </c>
      <c r="K3015" s="1" t="b">
        <v>0</v>
      </c>
      <c r="L3015" s="1">
        <v>140</v>
      </c>
      <c r="M3015" s="1" t="b">
        <v>1</v>
      </c>
      <c r="N3015" s="1" t="s">
        <v>8284</v>
      </c>
      <c r="O3015" s="28">
        <f t="shared" si="471"/>
        <v>1.0376666666666667</v>
      </c>
      <c r="P3015" s="29">
        <f t="shared" si="472"/>
        <v>111.17857142857143</v>
      </c>
      <c r="Q3015" s="9" t="str">
        <f t="shared" si="473"/>
        <v>photography</v>
      </c>
      <c r="R3015" s="26" t="str">
        <f t="shared" si="474"/>
        <v>photobooks</v>
      </c>
      <c r="S3015" s="27">
        <f t="shared" si="470"/>
        <v>42211.628611111111</v>
      </c>
      <c r="T3015" s="5" t="str">
        <f t="shared" si="475"/>
        <v>Jul</v>
      </c>
      <c r="U3015" s="5" t="str">
        <f t="shared" si="476"/>
        <v>2015</v>
      </c>
      <c r="V3015" s="5" t="str">
        <f t="shared" si="477"/>
        <v>Aug</v>
      </c>
      <c r="W3015" s="1" t="str">
        <f t="shared" si="478"/>
        <v>2015</v>
      </c>
      <c r="X3015" s="27">
        <f t="shared" si="479"/>
        <v>42241.628611111111</v>
      </c>
    </row>
    <row r="3016" spans="1:24" ht="32" hidden="1" x14ac:dyDescent="0.2">
      <c r="A3016" s="1">
        <v>1224</v>
      </c>
      <c r="B3016" s="7" t="s">
        <v>1225</v>
      </c>
      <c r="C3016" s="7" t="s">
        <v>5334</v>
      </c>
      <c r="D3016" s="1">
        <v>15000</v>
      </c>
      <c r="E3016" s="1">
        <v>1060</v>
      </c>
      <c r="F3016" s="1" t="s">
        <v>8219</v>
      </c>
      <c r="G3016" s="1" t="s">
        <v>8223</v>
      </c>
      <c r="H3016" s="1" t="s">
        <v>8245</v>
      </c>
      <c r="I3016" s="1">
        <v>1402060302</v>
      </c>
      <c r="J3016" s="1">
        <v>1396876302</v>
      </c>
      <c r="K3016" s="1" t="b">
        <v>0</v>
      </c>
      <c r="L3016" s="1">
        <v>18</v>
      </c>
      <c r="M3016" s="1" t="b">
        <v>0</v>
      </c>
      <c r="N3016" s="1" t="s">
        <v>8285</v>
      </c>
      <c r="O3016" s="28">
        <f t="shared" si="471"/>
        <v>7.0666666666666669E-2</v>
      </c>
      <c r="P3016" s="29">
        <f t="shared" si="472"/>
        <v>58.888888888888886</v>
      </c>
      <c r="Q3016" s="9" t="str">
        <f t="shared" si="473"/>
        <v>music</v>
      </c>
      <c r="R3016" s="26" t="str">
        <f t="shared" si="474"/>
        <v>world music</v>
      </c>
      <c r="S3016" s="27">
        <f t="shared" si="470"/>
        <v>41736.549791666665</v>
      </c>
      <c r="T3016" s="5" t="str">
        <f t="shared" si="475"/>
        <v>Apr</v>
      </c>
      <c r="U3016" s="5" t="str">
        <f t="shared" si="476"/>
        <v>2014</v>
      </c>
      <c r="V3016" s="5" t="str">
        <f t="shared" si="477"/>
        <v>Jun</v>
      </c>
      <c r="W3016" s="1" t="str">
        <f t="shared" si="478"/>
        <v>2014</v>
      </c>
      <c r="X3016" s="27">
        <f t="shared" si="479"/>
        <v>41796.549791666665</v>
      </c>
    </row>
    <row r="3017" spans="1:24" ht="48" hidden="1" x14ac:dyDescent="0.2">
      <c r="A3017" s="1">
        <v>1275</v>
      </c>
      <c r="B3017" s="7" t="s">
        <v>1276</v>
      </c>
      <c r="C3017" s="7" t="s">
        <v>5385</v>
      </c>
      <c r="D3017" s="1">
        <v>15000</v>
      </c>
      <c r="E3017" s="1">
        <v>24321.1</v>
      </c>
      <c r="F3017" s="1" t="s">
        <v>8218</v>
      </c>
      <c r="G3017" s="1" t="s">
        <v>8223</v>
      </c>
      <c r="H3017" s="1" t="s">
        <v>8245</v>
      </c>
      <c r="I3017" s="1">
        <v>1375908587</v>
      </c>
      <c r="J3017" s="1">
        <v>1372884587</v>
      </c>
      <c r="K3017" s="1" t="b">
        <v>1</v>
      </c>
      <c r="L3017" s="1">
        <v>389</v>
      </c>
      <c r="M3017" s="1" t="b">
        <v>1</v>
      </c>
      <c r="N3017" s="1" t="s">
        <v>8275</v>
      </c>
      <c r="O3017" s="28">
        <f t="shared" si="471"/>
        <v>1.6214066666666667</v>
      </c>
      <c r="P3017" s="29">
        <f t="shared" si="472"/>
        <v>62.522107969151669</v>
      </c>
      <c r="Q3017" s="9" t="str">
        <f t="shared" si="473"/>
        <v>music</v>
      </c>
      <c r="R3017" s="26" t="str">
        <f t="shared" si="474"/>
        <v>rock</v>
      </c>
      <c r="S3017" s="27">
        <f t="shared" si="470"/>
        <v>41458.867905092593</v>
      </c>
      <c r="T3017" s="5" t="str">
        <f t="shared" si="475"/>
        <v>Jul</v>
      </c>
      <c r="U3017" s="5" t="str">
        <f t="shared" si="476"/>
        <v>2013</v>
      </c>
      <c r="V3017" s="5" t="str">
        <f t="shared" si="477"/>
        <v>Aug</v>
      </c>
      <c r="W3017" s="1" t="str">
        <f t="shared" si="478"/>
        <v>2013</v>
      </c>
      <c r="X3017" s="27">
        <f t="shared" si="479"/>
        <v>41493.867905092593</v>
      </c>
    </row>
    <row r="3018" spans="1:24" ht="48" hidden="1" x14ac:dyDescent="0.2">
      <c r="A3018" s="1">
        <v>1277</v>
      </c>
      <c r="B3018" s="7" t="s">
        <v>1278</v>
      </c>
      <c r="C3018" s="7" t="s">
        <v>5387</v>
      </c>
      <c r="D3018" s="1">
        <v>15000</v>
      </c>
      <c r="E3018" s="1">
        <v>15918.65</v>
      </c>
      <c r="F3018" s="1" t="s">
        <v>8218</v>
      </c>
      <c r="G3018" s="1" t="s">
        <v>8223</v>
      </c>
      <c r="H3018" s="1" t="s">
        <v>8245</v>
      </c>
      <c r="I3018" s="1">
        <v>1346765347</v>
      </c>
      <c r="J3018" s="1">
        <v>1343741347</v>
      </c>
      <c r="K3018" s="1" t="b">
        <v>1</v>
      </c>
      <c r="L3018" s="1">
        <v>413</v>
      </c>
      <c r="M3018" s="1" t="b">
        <v>1</v>
      </c>
      <c r="N3018" s="1" t="s">
        <v>8275</v>
      </c>
      <c r="O3018" s="28">
        <f t="shared" si="471"/>
        <v>1.0612433333333333</v>
      </c>
      <c r="P3018" s="29">
        <f t="shared" si="472"/>
        <v>38.543946731234868</v>
      </c>
      <c r="Q3018" s="9" t="str">
        <f t="shared" si="473"/>
        <v>music</v>
      </c>
      <c r="R3018" s="26" t="str">
        <f t="shared" si="474"/>
        <v>rock</v>
      </c>
      <c r="S3018" s="27">
        <f t="shared" si="470"/>
        <v>41121.561886574076</v>
      </c>
      <c r="T3018" s="5" t="str">
        <f t="shared" si="475"/>
        <v>Jul</v>
      </c>
      <c r="U3018" s="5" t="str">
        <f t="shared" si="476"/>
        <v>2012</v>
      </c>
      <c r="V3018" s="5" t="str">
        <f t="shared" si="477"/>
        <v>Sep</v>
      </c>
      <c r="W3018" s="1" t="str">
        <f t="shared" si="478"/>
        <v>2012</v>
      </c>
      <c r="X3018" s="27">
        <f t="shared" si="479"/>
        <v>41156.561886574076</v>
      </c>
    </row>
    <row r="3019" spans="1:24" ht="48" hidden="1" x14ac:dyDescent="0.2">
      <c r="A3019" s="1">
        <v>1280</v>
      </c>
      <c r="B3019" s="7" t="s">
        <v>1281</v>
      </c>
      <c r="C3019" s="7" t="s">
        <v>5390</v>
      </c>
      <c r="D3019" s="1">
        <v>15000</v>
      </c>
      <c r="E3019" s="1">
        <v>16636.78</v>
      </c>
      <c r="F3019" s="1" t="s">
        <v>8218</v>
      </c>
      <c r="G3019" s="1" t="s">
        <v>8223</v>
      </c>
      <c r="H3019" s="1" t="s">
        <v>8245</v>
      </c>
      <c r="I3019" s="1">
        <v>1299003054</v>
      </c>
      <c r="J3019" s="1">
        <v>1291227054</v>
      </c>
      <c r="K3019" s="1" t="b">
        <v>1</v>
      </c>
      <c r="L3019" s="1">
        <v>130</v>
      </c>
      <c r="M3019" s="1" t="b">
        <v>1</v>
      </c>
      <c r="N3019" s="1" t="s">
        <v>8275</v>
      </c>
      <c r="O3019" s="28">
        <f t="shared" si="471"/>
        <v>1.1091186666666666</v>
      </c>
      <c r="P3019" s="29">
        <f t="shared" si="472"/>
        <v>127.97523076923076</v>
      </c>
      <c r="Q3019" s="9" t="str">
        <f t="shared" si="473"/>
        <v>music</v>
      </c>
      <c r="R3019" s="26" t="str">
        <f t="shared" si="474"/>
        <v>rock</v>
      </c>
      <c r="S3019" s="27">
        <f t="shared" si="470"/>
        <v>40513.757569444446</v>
      </c>
      <c r="T3019" s="5" t="str">
        <f t="shared" si="475"/>
        <v>Dec</v>
      </c>
      <c r="U3019" s="5" t="str">
        <f t="shared" si="476"/>
        <v>2010</v>
      </c>
      <c r="V3019" s="5" t="str">
        <f t="shared" si="477"/>
        <v>Mar</v>
      </c>
      <c r="W3019" s="1" t="str">
        <f t="shared" si="478"/>
        <v>2011</v>
      </c>
      <c r="X3019" s="27">
        <f t="shared" si="479"/>
        <v>40603.757569444446</v>
      </c>
    </row>
    <row r="3020" spans="1:24" ht="48" hidden="1" x14ac:dyDescent="0.2">
      <c r="A3020" s="1">
        <v>1282</v>
      </c>
      <c r="B3020" s="7" t="s">
        <v>1283</v>
      </c>
      <c r="C3020" s="7" t="s">
        <v>5392</v>
      </c>
      <c r="D3020" s="1">
        <v>15000</v>
      </c>
      <c r="E3020" s="1">
        <v>18542</v>
      </c>
      <c r="F3020" s="1" t="s">
        <v>8218</v>
      </c>
      <c r="G3020" s="1" t="s">
        <v>8223</v>
      </c>
      <c r="H3020" s="1" t="s">
        <v>8245</v>
      </c>
      <c r="I3020" s="1">
        <v>1386565140</v>
      </c>
      <c r="J3020" s="1">
        <v>1383909855</v>
      </c>
      <c r="K3020" s="1" t="b">
        <v>1</v>
      </c>
      <c r="L3020" s="1">
        <v>274</v>
      </c>
      <c r="M3020" s="1" t="b">
        <v>1</v>
      </c>
      <c r="N3020" s="1" t="s">
        <v>8275</v>
      </c>
      <c r="O3020" s="28">
        <f t="shared" si="471"/>
        <v>1.2361333333333333</v>
      </c>
      <c r="P3020" s="29">
        <f t="shared" si="472"/>
        <v>67.671532846715323</v>
      </c>
      <c r="Q3020" s="9" t="str">
        <f t="shared" si="473"/>
        <v>music</v>
      </c>
      <c r="R3020" s="26" t="str">
        <f t="shared" si="474"/>
        <v>rock</v>
      </c>
      <c r="S3020" s="27">
        <f t="shared" si="470"/>
        <v>41586.475173611114</v>
      </c>
      <c r="T3020" s="5" t="str">
        <f t="shared" si="475"/>
        <v>Nov</v>
      </c>
      <c r="U3020" s="5" t="str">
        <f t="shared" si="476"/>
        <v>2013</v>
      </c>
      <c r="V3020" s="5" t="str">
        <f t="shared" si="477"/>
        <v>Dec</v>
      </c>
      <c r="W3020" s="1" t="str">
        <f t="shared" si="478"/>
        <v>2013</v>
      </c>
      <c r="X3020" s="27">
        <f t="shared" si="479"/>
        <v>41617.207638888889</v>
      </c>
    </row>
    <row r="3021" spans="1:24" ht="48" hidden="1" x14ac:dyDescent="0.2">
      <c r="A3021" s="1">
        <v>1293</v>
      </c>
      <c r="B3021" s="7" t="s">
        <v>1294</v>
      </c>
      <c r="C3021" s="7" t="s">
        <v>5403</v>
      </c>
      <c r="D3021" s="1">
        <v>15000</v>
      </c>
      <c r="E3021" s="1">
        <v>15335</v>
      </c>
      <c r="F3021" s="1" t="s">
        <v>8218</v>
      </c>
      <c r="G3021" s="1" t="s">
        <v>8223</v>
      </c>
      <c r="H3021" s="1" t="s">
        <v>8245</v>
      </c>
      <c r="I3021" s="1">
        <v>1447523371</v>
      </c>
      <c r="J3021" s="1">
        <v>1444927771</v>
      </c>
      <c r="K3021" s="1" t="b">
        <v>0</v>
      </c>
      <c r="L3021" s="1">
        <v>120</v>
      </c>
      <c r="M3021" s="1" t="b">
        <v>1</v>
      </c>
      <c r="N3021" s="1" t="s">
        <v>8270</v>
      </c>
      <c r="O3021" s="28">
        <f t="shared" si="471"/>
        <v>1.0223333333333333</v>
      </c>
      <c r="P3021" s="29">
        <f t="shared" si="472"/>
        <v>127.79166666666667</v>
      </c>
      <c r="Q3021" s="9" t="str">
        <f t="shared" si="473"/>
        <v>theater</v>
      </c>
      <c r="R3021" s="26" t="str">
        <f t="shared" si="474"/>
        <v>plays</v>
      </c>
      <c r="S3021" s="27">
        <f t="shared" si="470"/>
        <v>42292.701053240744</v>
      </c>
      <c r="T3021" s="5" t="str">
        <f t="shared" si="475"/>
        <v>Oct</v>
      </c>
      <c r="U3021" s="5" t="str">
        <f t="shared" si="476"/>
        <v>2015</v>
      </c>
      <c r="V3021" s="5" t="str">
        <f t="shared" si="477"/>
        <v>Nov</v>
      </c>
      <c r="W3021" s="1" t="str">
        <f t="shared" si="478"/>
        <v>2015</v>
      </c>
      <c r="X3021" s="27">
        <f t="shared" si="479"/>
        <v>42322.742719907401</v>
      </c>
    </row>
    <row r="3022" spans="1:24" ht="48" hidden="1" x14ac:dyDescent="0.2">
      <c r="A3022" s="1">
        <v>1323</v>
      </c>
      <c r="B3022" s="7" t="s">
        <v>1324</v>
      </c>
      <c r="C3022" s="7" t="s">
        <v>5433</v>
      </c>
      <c r="D3022" s="1">
        <v>15000</v>
      </c>
      <c r="E3022" s="1">
        <v>1332</v>
      </c>
      <c r="F3022" s="1" t="s">
        <v>8219</v>
      </c>
      <c r="G3022" s="1" t="s">
        <v>8223</v>
      </c>
      <c r="H3022" s="1" t="s">
        <v>8245</v>
      </c>
      <c r="I3022" s="1">
        <v>1461653700</v>
      </c>
      <c r="J3022" s="1">
        <v>1458665146</v>
      </c>
      <c r="K3022" s="1" t="b">
        <v>0</v>
      </c>
      <c r="L3022" s="1">
        <v>44</v>
      </c>
      <c r="M3022" s="1" t="b">
        <v>0</v>
      </c>
      <c r="N3022" s="1" t="s">
        <v>8272</v>
      </c>
      <c r="O3022" s="28">
        <f t="shared" si="471"/>
        <v>8.8800000000000004E-2</v>
      </c>
      <c r="P3022" s="29">
        <f t="shared" si="472"/>
        <v>30.272727272727273</v>
      </c>
      <c r="Q3022" s="9" t="str">
        <f t="shared" si="473"/>
        <v>technology</v>
      </c>
      <c r="R3022" s="26" t="str">
        <f t="shared" si="474"/>
        <v>wearables</v>
      </c>
      <c r="S3022" s="27">
        <f t="shared" si="470"/>
        <v>42451.698449074072</v>
      </c>
      <c r="T3022" s="5" t="str">
        <f t="shared" si="475"/>
        <v>Mar</v>
      </c>
      <c r="U3022" s="5" t="str">
        <f t="shared" si="476"/>
        <v>2016</v>
      </c>
      <c r="V3022" s="5" t="str">
        <f t="shared" si="477"/>
        <v>Apr</v>
      </c>
      <c r="W3022" s="1" t="str">
        <f t="shared" si="478"/>
        <v>2016</v>
      </c>
      <c r="X3022" s="27">
        <f t="shared" si="479"/>
        <v>42486.288194444445</v>
      </c>
    </row>
    <row r="3023" spans="1:24" ht="32" hidden="1" x14ac:dyDescent="0.2">
      <c r="A3023" s="1">
        <v>1435</v>
      </c>
      <c r="B3023" s="7" t="s">
        <v>1436</v>
      </c>
      <c r="C3023" s="7" t="s">
        <v>5545</v>
      </c>
      <c r="D3023" s="1">
        <v>15000</v>
      </c>
      <c r="E3023" s="1">
        <v>15</v>
      </c>
      <c r="F3023" s="1" t="s">
        <v>8220</v>
      </c>
      <c r="G3023" s="1" t="s">
        <v>8236</v>
      </c>
      <c r="H3023" s="1" t="s">
        <v>8248</v>
      </c>
      <c r="I3023" s="1">
        <v>1444589020</v>
      </c>
      <c r="J3023" s="1">
        <v>1441997020</v>
      </c>
      <c r="K3023" s="1" t="b">
        <v>0</v>
      </c>
      <c r="L3023" s="1">
        <v>2</v>
      </c>
      <c r="M3023" s="1" t="b">
        <v>0</v>
      </c>
      <c r="N3023" s="1" t="s">
        <v>8286</v>
      </c>
      <c r="O3023" s="28">
        <f t="shared" si="471"/>
        <v>1E-3</v>
      </c>
      <c r="P3023" s="29">
        <f t="shared" si="472"/>
        <v>7.5</v>
      </c>
      <c r="Q3023" s="9" t="str">
        <f t="shared" si="473"/>
        <v>publishing</v>
      </c>
      <c r="R3023" s="26" t="str">
        <f t="shared" si="474"/>
        <v>translations</v>
      </c>
      <c r="S3023" s="27">
        <f t="shared" si="470"/>
        <v>42258.780324074076</v>
      </c>
      <c r="T3023" s="5" t="str">
        <f t="shared" si="475"/>
        <v>Sep</v>
      </c>
      <c r="U3023" s="5" t="str">
        <f t="shared" si="476"/>
        <v>2015</v>
      </c>
      <c r="V3023" s="5" t="str">
        <f t="shared" si="477"/>
        <v>Oct</v>
      </c>
      <c r="W3023" s="1" t="str">
        <f t="shared" si="478"/>
        <v>2015</v>
      </c>
      <c r="X3023" s="27">
        <f t="shared" si="479"/>
        <v>42288.780324074076</v>
      </c>
    </row>
    <row r="3024" spans="1:24" ht="48" hidden="1" x14ac:dyDescent="0.2">
      <c r="A3024" s="1">
        <v>1455</v>
      </c>
      <c r="B3024" s="7" t="s">
        <v>1456</v>
      </c>
      <c r="C3024" s="7" t="s">
        <v>5565</v>
      </c>
      <c r="D3024" s="1">
        <v>15000</v>
      </c>
      <c r="E3024" s="1">
        <v>1575</v>
      </c>
      <c r="F3024" s="1" t="s">
        <v>8219</v>
      </c>
      <c r="G3024" s="1" t="s">
        <v>8223</v>
      </c>
      <c r="H3024" s="1" t="s">
        <v>8245</v>
      </c>
      <c r="I3024" s="1">
        <v>1409924340</v>
      </c>
      <c r="J3024" s="1">
        <v>1405181320</v>
      </c>
      <c r="K3024" s="1" t="b">
        <v>0</v>
      </c>
      <c r="L3024" s="1">
        <v>7</v>
      </c>
      <c r="M3024" s="1" t="b">
        <v>0</v>
      </c>
      <c r="N3024" s="1" t="s">
        <v>8286</v>
      </c>
      <c r="O3024" s="28">
        <f t="shared" si="471"/>
        <v>0.105</v>
      </c>
      <c r="P3024" s="29">
        <f t="shared" si="472"/>
        <v>225</v>
      </c>
      <c r="Q3024" s="9" t="str">
        <f t="shared" si="473"/>
        <v>publishing</v>
      </c>
      <c r="R3024" s="26" t="str">
        <f t="shared" si="474"/>
        <v>translations</v>
      </c>
      <c r="S3024" s="27">
        <f t="shared" si="470"/>
        <v>41832.672685185185</v>
      </c>
      <c r="T3024" s="5" t="str">
        <f t="shared" si="475"/>
        <v>Jul</v>
      </c>
      <c r="U3024" s="5" t="str">
        <f t="shared" si="476"/>
        <v>2014</v>
      </c>
      <c r="V3024" s="5" t="str">
        <f t="shared" si="477"/>
        <v>Sep</v>
      </c>
      <c r="W3024" s="1" t="str">
        <f t="shared" si="478"/>
        <v>2014</v>
      </c>
      <c r="X3024" s="27">
        <f t="shared" si="479"/>
        <v>41887.568749999999</v>
      </c>
    </row>
    <row r="3025" spans="1:24" ht="32" hidden="1" x14ac:dyDescent="0.2">
      <c r="A3025" s="1">
        <v>1461</v>
      </c>
      <c r="B3025" s="7" t="s">
        <v>1462</v>
      </c>
      <c r="C3025" s="7" t="s">
        <v>5571</v>
      </c>
      <c r="D3025" s="1">
        <v>15000</v>
      </c>
      <c r="E3025" s="1">
        <v>15186.69</v>
      </c>
      <c r="F3025" s="1" t="s">
        <v>8218</v>
      </c>
      <c r="G3025" s="1" t="s">
        <v>8223</v>
      </c>
      <c r="H3025" s="1" t="s">
        <v>8245</v>
      </c>
      <c r="I3025" s="1">
        <v>1413849600</v>
      </c>
      <c r="J3025" s="1">
        <v>1410967754</v>
      </c>
      <c r="K3025" s="1" t="b">
        <v>1</v>
      </c>
      <c r="L3025" s="1">
        <v>340</v>
      </c>
      <c r="M3025" s="1" t="b">
        <v>1</v>
      </c>
      <c r="N3025" s="1" t="s">
        <v>8287</v>
      </c>
      <c r="O3025" s="28">
        <f t="shared" si="471"/>
        <v>1.012446</v>
      </c>
      <c r="P3025" s="29">
        <f t="shared" si="472"/>
        <v>44.66673529411765</v>
      </c>
      <c r="Q3025" s="9" t="str">
        <f t="shared" si="473"/>
        <v>publishing</v>
      </c>
      <c r="R3025" s="26" t="str">
        <f t="shared" si="474"/>
        <v>radio &amp; podcasts</v>
      </c>
      <c r="S3025" s="27">
        <f t="shared" si="470"/>
        <v>41899.645300925928</v>
      </c>
      <c r="T3025" s="5" t="str">
        <f t="shared" si="475"/>
        <v>Sep</v>
      </c>
      <c r="U3025" s="5" t="str">
        <f t="shared" si="476"/>
        <v>2014</v>
      </c>
      <c r="V3025" s="5" t="str">
        <f t="shared" si="477"/>
        <v>Oct</v>
      </c>
      <c r="W3025" s="1" t="str">
        <f t="shared" si="478"/>
        <v>2014</v>
      </c>
      <c r="X3025" s="27">
        <f t="shared" si="479"/>
        <v>41933</v>
      </c>
    </row>
    <row r="3026" spans="1:24" ht="48" hidden="1" x14ac:dyDescent="0.2">
      <c r="A3026" s="1">
        <v>1475</v>
      </c>
      <c r="B3026" s="7" t="s">
        <v>1476</v>
      </c>
      <c r="C3026" s="7" t="s">
        <v>5585</v>
      </c>
      <c r="D3026" s="1">
        <v>15000</v>
      </c>
      <c r="E3026" s="1">
        <v>28300.45</v>
      </c>
      <c r="F3026" s="1" t="s">
        <v>8218</v>
      </c>
      <c r="G3026" s="1" t="s">
        <v>8223</v>
      </c>
      <c r="H3026" s="1" t="s">
        <v>8245</v>
      </c>
      <c r="I3026" s="1">
        <v>1419051540</v>
      </c>
      <c r="J3026" s="1">
        <v>1416244863</v>
      </c>
      <c r="K3026" s="1" t="b">
        <v>1</v>
      </c>
      <c r="L3026" s="1">
        <v>441</v>
      </c>
      <c r="M3026" s="1" t="b">
        <v>1</v>
      </c>
      <c r="N3026" s="1" t="s">
        <v>8287</v>
      </c>
      <c r="O3026" s="28">
        <f t="shared" si="471"/>
        <v>1.8866966666666667</v>
      </c>
      <c r="P3026" s="29">
        <f t="shared" si="472"/>
        <v>64.173356009070289</v>
      </c>
      <c r="Q3026" s="9" t="str">
        <f t="shared" si="473"/>
        <v>publishing</v>
      </c>
      <c r="R3026" s="26" t="str">
        <f t="shared" si="474"/>
        <v>radio &amp; podcasts</v>
      </c>
      <c r="S3026" s="27">
        <f t="shared" si="470"/>
        <v>41960.722951388889</v>
      </c>
      <c r="T3026" s="5" t="str">
        <f t="shared" si="475"/>
        <v>Nov</v>
      </c>
      <c r="U3026" s="5" t="str">
        <f t="shared" si="476"/>
        <v>2014</v>
      </c>
      <c r="V3026" s="5" t="str">
        <f t="shared" si="477"/>
        <v>Dec</v>
      </c>
      <c r="W3026" s="1" t="str">
        <f t="shared" si="478"/>
        <v>2014</v>
      </c>
      <c r="X3026" s="27">
        <f t="shared" si="479"/>
        <v>41993.207638888889</v>
      </c>
    </row>
    <row r="3027" spans="1:24" ht="48" hidden="1" x14ac:dyDescent="0.2">
      <c r="A3027" s="1">
        <v>1488</v>
      </c>
      <c r="B3027" s="7" t="s">
        <v>1489</v>
      </c>
      <c r="C3027" s="7" t="s">
        <v>5598</v>
      </c>
      <c r="D3027" s="1">
        <v>15000</v>
      </c>
      <c r="E3027" s="1">
        <v>360</v>
      </c>
      <c r="F3027" s="1" t="s">
        <v>8220</v>
      </c>
      <c r="G3027" s="1" t="s">
        <v>8225</v>
      </c>
      <c r="H3027" s="1" t="s">
        <v>8247</v>
      </c>
      <c r="I3027" s="1">
        <v>1388928660</v>
      </c>
      <c r="J3027" s="1">
        <v>1386336660</v>
      </c>
      <c r="K3027" s="1" t="b">
        <v>0</v>
      </c>
      <c r="L3027" s="1">
        <v>6</v>
      </c>
      <c r="M3027" s="1" t="b">
        <v>0</v>
      </c>
      <c r="N3027" s="1" t="s">
        <v>8274</v>
      </c>
      <c r="O3027" s="28">
        <f t="shared" si="471"/>
        <v>2.4E-2</v>
      </c>
      <c r="P3027" s="29">
        <f t="shared" si="472"/>
        <v>60</v>
      </c>
      <c r="Q3027" s="9" t="str">
        <f t="shared" si="473"/>
        <v>publishing</v>
      </c>
      <c r="R3027" s="26" t="str">
        <f t="shared" si="474"/>
        <v>fiction</v>
      </c>
      <c r="S3027" s="27">
        <f t="shared" si="470"/>
        <v>41614.563194444447</v>
      </c>
      <c r="T3027" s="5" t="str">
        <f t="shared" si="475"/>
        <v>Dec</v>
      </c>
      <c r="U3027" s="5" t="str">
        <f t="shared" si="476"/>
        <v>2013</v>
      </c>
      <c r="V3027" s="5" t="str">
        <f t="shared" si="477"/>
        <v>Jan</v>
      </c>
      <c r="W3027" s="1" t="str">
        <f t="shared" si="478"/>
        <v>2014</v>
      </c>
      <c r="X3027" s="27">
        <f t="shared" si="479"/>
        <v>41644.563194444447</v>
      </c>
    </row>
    <row r="3028" spans="1:24" ht="48" hidden="1" x14ac:dyDescent="0.2">
      <c r="A3028" s="1">
        <v>1497</v>
      </c>
      <c r="B3028" s="7" t="s">
        <v>1498</v>
      </c>
      <c r="C3028" s="7" t="s">
        <v>5607</v>
      </c>
      <c r="D3028" s="1">
        <v>15000</v>
      </c>
      <c r="E3028" s="1">
        <v>1</v>
      </c>
      <c r="F3028" s="1" t="s">
        <v>8220</v>
      </c>
      <c r="G3028" s="1" t="s">
        <v>8223</v>
      </c>
      <c r="H3028" s="1" t="s">
        <v>8245</v>
      </c>
      <c r="I3028" s="1">
        <v>1375299780</v>
      </c>
      <c r="J3028" s="1">
        <v>1371655522</v>
      </c>
      <c r="K3028" s="1" t="b">
        <v>0</v>
      </c>
      <c r="L3028" s="1">
        <v>1</v>
      </c>
      <c r="M3028" s="1" t="b">
        <v>0</v>
      </c>
      <c r="N3028" s="1" t="s">
        <v>8274</v>
      </c>
      <c r="O3028" s="28">
        <f t="shared" si="471"/>
        <v>6.666666666666667E-5</v>
      </c>
      <c r="P3028" s="29">
        <f t="shared" si="472"/>
        <v>1</v>
      </c>
      <c r="Q3028" s="9" t="str">
        <f t="shared" si="473"/>
        <v>publishing</v>
      </c>
      <c r="R3028" s="26" t="str">
        <f t="shared" si="474"/>
        <v>fiction</v>
      </c>
      <c r="S3028" s="27">
        <f t="shared" si="470"/>
        <v>41444.64261574074</v>
      </c>
      <c r="T3028" s="5" t="str">
        <f t="shared" si="475"/>
        <v>Jun</v>
      </c>
      <c r="U3028" s="5" t="str">
        <f t="shared" si="476"/>
        <v>2013</v>
      </c>
      <c r="V3028" s="5" t="str">
        <f t="shared" si="477"/>
        <v>Jul</v>
      </c>
      <c r="W3028" s="1" t="str">
        <f t="shared" si="478"/>
        <v>2013</v>
      </c>
      <c r="X3028" s="27">
        <f t="shared" si="479"/>
        <v>41486.821527777778</v>
      </c>
    </row>
    <row r="3029" spans="1:24" ht="48" hidden="1" x14ac:dyDescent="0.2">
      <c r="A3029" s="1">
        <v>1517</v>
      </c>
      <c r="B3029" s="7" t="s">
        <v>1518</v>
      </c>
      <c r="C3029" s="7" t="s">
        <v>5627</v>
      </c>
      <c r="D3029" s="1">
        <v>15000</v>
      </c>
      <c r="E3029" s="1">
        <v>24297</v>
      </c>
      <c r="F3029" s="1" t="s">
        <v>8218</v>
      </c>
      <c r="G3029" s="1" t="s">
        <v>8223</v>
      </c>
      <c r="H3029" s="1" t="s">
        <v>8245</v>
      </c>
      <c r="I3029" s="1">
        <v>1417845600</v>
      </c>
      <c r="J3029" s="1">
        <v>1415194553</v>
      </c>
      <c r="K3029" s="1" t="b">
        <v>1</v>
      </c>
      <c r="L3029" s="1">
        <v>615</v>
      </c>
      <c r="M3029" s="1" t="b">
        <v>1</v>
      </c>
      <c r="N3029" s="1" t="s">
        <v>8284</v>
      </c>
      <c r="O3029" s="28">
        <f t="shared" si="471"/>
        <v>1.6197999999999999</v>
      </c>
      <c r="P3029" s="29">
        <f t="shared" si="472"/>
        <v>39.507317073170732</v>
      </c>
      <c r="Q3029" s="9" t="str">
        <f t="shared" si="473"/>
        <v>photography</v>
      </c>
      <c r="R3029" s="26" t="str">
        <f t="shared" si="474"/>
        <v>photobooks</v>
      </c>
      <c r="S3029" s="27">
        <f t="shared" si="470"/>
        <v>41948.56658564815</v>
      </c>
      <c r="T3029" s="5" t="str">
        <f t="shared" si="475"/>
        <v>Nov</v>
      </c>
      <c r="U3029" s="5" t="str">
        <f t="shared" si="476"/>
        <v>2014</v>
      </c>
      <c r="V3029" s="5" t="str">
        <f t="shared" si="477"/>
        <v>Dec</v>
      </c>
      <c r="W3029" s="1" t="str">
        <f t="shared" si="478"/>
        <v>2014</v>
      </c>
      <c r="X3029" s="27">
        <f t="shared" si="479"/>
        <v>41979.25</v>
      </c>
    </row>
    <row r="3030" spans="1:24" ht="32" hidden="1" x14ac:dyDescent="0.2">
      <c r="A3030" s="1">
        <v>1518</v>
      </c>
      <c r="B3030" s="7" t="s">
        <v>1519</v>
      </c>
      <c r="C3030" s="7" t="s">
        <v>5628</v>
      </c>
      <c r="D3030" s="1">
        <v>15000</v>
      </c>
      <c r="E3030" s="1">
        <v>30805</v>
      </c>
      <c r="F3030" s="1" t="s">
        <v>8218</v>
      </c>
      <c r="G3030" s="1" t="s">
        <v>8223</v>
      </c>
      <c r="H3030" s="1" t="s">
        <v>8245</v>
      </c>
      <c r="I3030" s="1">
        <v>1401565252</v>
      </c>
      <c r="J3030" s="1">
        <v>1398973252</v>
      </c>
      <c r="K3030" s="1" t="b">
        <v>1</v>
      </c>
      <c r="L3030" s="1">
        <v>236</v>
      </c>
      <c r="M3030" s="1" t="b">
        <v>1</v>
      </c>
      <c r="N3030" s="1" t="s">
        <v>8284</v>
      </c>
      <c r="O3030" s="28">
        <f t="shared" si="471"/>
        <v>2.0536666666666665</v>
      </c>
      <c r="P3030" s="29">
        <f t="shared" si="472"/>
        <v>130.52966101694915</v>
      </c>
      <c r="Q3030" s="9" t="str">
        <f t="shared" si="473"/>
        <v>photography</v>
      </c>
      <c r="R3030" s="26" t="str">
        <f t="shared" si="474"/>
        <v>photobooks</v>
      </c>
      <c r="S3030" s="27">
        <f t="shared" si="470"/>
        <v>41760.8200462963</v>
      </c>
      <c r="T3030" s="5" t="str">
        <f t="shared" si="475"/>
        <v>May</v>
      </c>
      <c r="U3030" s="5" t="str">
        <f t="shared" si="476"/>
        <v>2014</v>
      </c>
      <c r="V3030" s="5" t="str">
        <f t="shared" si="477"/>
        <v>May</v>
      </c>
      <c r="W3030" s="1" t="str">
        <f t="shared" si="478"/>
        <v>2014</v>
      </c>
      <c r="X3030" s="27">
        <f t="shared" si="479"/>
        <v>41790.8200462963</v>
      </c>
    </row>
    <row r="3031" spans="1:24" ht="48" hidden="1" x14ac:dyDescent="0.2">
      <c r="A3031" s="1">
        <v>1540</v>
      </c>
      <c r="B3031" s="7" t="s">
        <v>1541</v>
      </c>
      <c r="C3031" s="7" t="s">
        <v>5650</v>
      </c>
      <c r="D3031" s="1">
        <v>15000</v>
      </c>
      <c r="E3031" s="1">
        <v>17680</v>
      </c>
      <c r="F3031" s="1" t="s">
        <v>8218</v>
      </c>
      <c r="G3031" s="1" t="s">
        <v>8223</v>
      </c>
      <c r="H3031" s="1" t="s">
        <v>8245</v>
      </c>
      <c r="I3031" s="1">
        <v>1416964500</v>
      </c>
      <c r="J3031" s="1">
        <v>1414368616</v>
      </c>
      <c r="K3031" s="1" t="b">
        <v>1</v>
      </c>
      <c r="L3031" s="1">
        <v>98</v>
      </c>
      <c r="M3031" s="1" t="b">
        <v>1</v>
      </c>
      <c r="N3031" s="1" t="s">
        <v>8284</v>
      </c>
      <c r="O3031" s="28">
        <f t="shared" si="471"/>
        <v>1.1786666666666668</v>
      </c>
      <c r="P3031" s="29">
        <f t="shared" si="472"/>
        <v>180.40816326530611</v>
      </c>
      <c r="Q3031" s="9" t="str">
        <f t="shared" si="473"/>
        <v>photography</v>
      </c>
      <c r="R3031" s="26" t="str">
        <f t="shared" si="474"/>
        <v>photobooks</v>
      </c>
      <c r="S3031" s="27">
        <f t="shared" si="470"/>
        <v>41939.00712962963</v>
      </c>
      <c r="T3031" s="5" t="str">
        <f t="shared" si="475"/>
        <v>Oct</v>
      </c>
      <c r="U3031" s="5" t="str">
        <f t="shared" si="476"/>
        <v>2014</v>
      </c>
      <c r="V3031" s="5" t="str">
        <f t="shared" si="477"/>
        <v>Nov</v>
      </c>
      <c r="W3031" s="1" t="str">
        <f t="shared" si="478"/>
        <v>2014</v>
      </c>
      <c r="X3031" s="27">
        <f t="shared" si="479"/>
        <v>41969.052083333328</v>
      </c>
    </row>
    <row r="3032" spans="1:24" ht="32" hidden="1" x14ac:dyDescent="0.2">
      <c r="A3032" s="1">
        <v>1559</v>
      </c>
      <c r="B3032" s="7" t="s">
        <v>1560</v>
      </c>
      <c r="C3032" s="7" t="s">
        <v>5669</v>
      </c>
      <c r="D3032" s="1">
        <v>15000</v>
      </c>
      <c r="E3032" s="1">
        <v>50</v>
      </c>
      <c r="F3032" s="1" t="s">
        <v>8220</v>
      </c>
      <c r="G3032" s="1" t="s">
        <v>8223</v>
      </c>
      <c r="H3032" s="1" t="s">
        <v>8245</v>
      </c>
      <c r="I3032" s="1">
        <v>1430270199</v>
      </c>
      <c r="J3032" s="1">
        <v>1428974199</v>
      </c>
      <c r="K3032" s="1" t="b">
        <v>0</v>
      </c>
      <c r="L3032" s="1">
        <v>1</v>
      </c>
      <c r="M3032" s="1" t="b">
        <v>0</v>
      </c>
      <c r="N3032" s="1" t="s">
        <v>8288</v>
      </c>
      <c r="O3032" s="28">
        <f t="shared" si="471"/>
        <v>3.3333333333333335E-3</v>
      </c>
      <c r="P3032" s="29">
        <f t="shared" si="472"/>
        <v>50</v>
      </c>
      <c r="Q3032" s="9" t="str">
        <f t="shared" si="473"/>
        <v>photography</v>
      </c>
      <c r="R3032" s="26" t="str">
        <f t="shared" si="474"/>
        <v>nature</v>
      </c>
      <c r="S3032" s="27">
        <f t="shared" si="470"/>
        <v>42108.05322916666</v>
      </c>
      <c r="T3032" s="5" t="str">
        <f t="shared" si="475"/>
        <v>Apr</v>
      </c>
      <c r="U3032" s="5" t="str">
        <f t="shared" si="476"/>
        <v>2015</v>
      </c>
      <c r="V3032" s="5" t="str">
        <f t="shared" si="477"/>
        <v>Apr</v>
      </c>
      <c r="W3032" s="1" t="str">
        <f t="shared" si="478"/>
        <v>2015</v>
      </c>
      <c r="X3032" s="27">
        <f t="shared" si="479"/>
        <v>42123.05322916666</v>
      </c>
    </row>
    <row r="3033" spans="1:24" ht="48" hidden="1" x14ac:dyDescent="0.2">
      <c r="A3033" s="1">
        <v>1597</v>
      </c>
      <c r="B3033" s="7" t="s">
        <v>1598</v>
      </c>
      <c r="C3033" s="7" t="s">
        <v>5707</v>
      </c>
      <c r="D3033" s="1">
        <v>15000</v>
      </c>
      <c r="E3033" s="1">
        <v>0</v>
      </c>
      <c r="F3033" s="1" t="s">
        <v>8220</v>
      </c>
      <c r="G3033" s="1" t="s">
        <v>8223</v>
      </c>
      <c r="H3033" s="1" t="s">
        <v>8245</v>
      </c>
      <c r="I3033" s="1">
        <v>1474360197</v>
      </c>
      <c r="J3033" s="1">
        <v>1471768197</v>
      </c>
      <c r="K3033" s="1" t="b">
        <v>0</v>
      </c>
      <c r="L3033" s="1">
        <v>0</v>
      </c>
      <c r="M3033" s="1" t="b">
        <v>0</v>
      </c>
      <c r="N3033" s="1" t="s">
        <v>8290</v>
      </c>
      <c r="O3033" s="28">
        <f t="shared" si="471"/>
        <v>0</v>
      </c>
      <c r="P3033" s="29">
        <f t="shared" si="472"/>
        <v>0</v>
      </c>
      <c r="Q3033" s="9" t="str">
        <f t="shared" si="473"/>
        <v>photography</v>
      </c>
      <c r="R3033" s="26" t="str">
        <f t="shared" si="474"/>
        <v>places</v>
      </c>
      <c r="S3033" s="27">
        <f t="shared" si="470"/>
        <v>42603.354131944448</v>
      </c>
      <c r="T3033" s="5" t="str">
        <f t="shared" si="475"/>
        <v>Aug</v>
      </c>
      <c r="U3033" s="5" t="str">
        <f t="shared" si="476"/>
        <v>2016</v>
      </c>
      <c r="V3033" s="5" t="str">
        <f t="shared" si="477"/>
        <v>Sep</v>
      </c>
      <c r="W3033" s="1" t="str">
        <f t="shared" si="478"/>
        <v>2016</v>
      </c>
      <c r="X3033" s="27">
        <f t="shared" si="479"/>
        <v>42633.354131944448</v>
      </c>
    </row>
    <row r="3034" spans="1:24" ht="64" hidden="1" x14ac:dyDescent="0.2">
      <c r="A3034" s="1">
        <v>1746</v>
      </c>
      <c r="B3034" s="7" t="s">
        <v>1747</v>
      </c>
      <c r="C3034" s="7" t="s">
        <v>5856</v>
      </c>
      <c r="D3034" s="1">
        <v>15000</v>
      </c>
      <c r="E3034" s="1">
        <v>22215</v>
      </c>
      <c r="F3034" s="1" t="s">
        <v>8218</v>
      </c>
      <c r="G3034" s="1" t="s">
        <v>8223</v>
      </c>
      <c r="H3034" s="1" t="s">
        <v>8245</v>
      </c>
      <c r="I3034" s="1">
        <v>1479952800</v>
      </c>
      <c r="J3034" s="1">
        <v>1477368867</v>
      </c>
      <c r="K3034" s="1" t="b">
        <v>0</v>
      </c>
      <c r="L3034" s="1">
        <v>107</v>
      </c>
      <c r="M3034" s="1" t="b">
        <v>1</v>
      </c>
      <c r="N3034" s="1" t="s">
        <v>8284</v>
      </c>
      <c r="O3034" s="28">
        <f t="shared" si="471"/>
        <v>1.4810000000000001</v>
      </c>
      <c r="P3034" s="29">
        <f t="shared" si="472"/>
        <v>207.61682242990653</v>
      </c>
      <c r="Q3034" s="9" t="str">
        <f t="shared" si="473"/>
        <v>photography</v>
      </c>
      <c r="R3034" s="26" t="str">
        <f t="shared" si="474"/>
        <v>photobooks</v>
      </c>
      <c r="S3034" s="27">
        <f t="shared" si="470"/>
        <v>42668.176701388889</v>
      </c>
      <c r="T3034" s="5" t="str">
        <f t="shared" si="475"/>
        <v>Oct</v>
      </c>
      <c r="U3034" s="5" t="str">
        <f t="shared" si="476"/>
        <v>2016</v>
      </c>
      <c r="V3034" s="5" t="str">
        <f t="shared" si="477"/>
        <v>Nov</v>
      </c>
      <c r="W3034" s="1" t="str">
        <f t="shared" si="478"/>
        <v>2016</v>
      </c>
      <c r="X3034" s="27">
        <f t="shared" si="479"/>
        <v>42698.083333333328</v>
      </c>
    </row>
    <row r="3035" spans="1:24" ht="48" hidden="1" x14ac:dyDescent="0.2">
      <c r="A3035" s="1">
        <v>1753</v>
      </c>
      <c r="B3035" s="7" t="s">
        <v>1754</v>
      </c>
      <c r="C3035" s="7" t="s">
        <v>5863</v>
      </c>
      <c r="D3035" s="1">
        <v>15000</v>
      </c>
      <c r="E3035" s="1">
        <v>16200</v>
      </c>
      <c r="F3035" s="1" t="s">
        <v>8218</v>
      </c>
      <c r="G3035" s="1" t="s">
        <v>8231</v>
      </c>
      <c r="H3035" s="1" t="s">
        <v>8252</v>
      </c>
      <c r="I3035" s="1">
        <v>1458579568</v>
      </c>
      <c r="J3035" s="1">
        <v>1455991168</v>
      </c>
      <c r="K3035" s="1" t="b">
        <v>0</v>
      </c>
      <c r="L3035" s="1">
        <v>35</v>
      </c>
      <c r="M3035" s="1" t="b">
        <v>1</v>
      </c>
      <c r="N3035" s="1" t="s">
        <v>8284</v>
      </c>
      <c r="O3035" s="28">
        <f t="shared" si="471"/>
        <v>1.08</v>
      </c>
      <c r="P3035" s="29">
        <f t="shared" si="472"/>
        <v>462.85714285714283</v>
      </c>
      <c r="Q3035" s="9" t="str">
        <f t="shared" si="473"/>
        <v>photography</v>
      </c>
      <c r="R3035" s="26" t="str">
        <f t="shared" si="474"/>
        <v>photobooks</v>
      </c>
      <c r="S3035" s="27">
        <f t="shared" si="470"/>
        <v>42420.74962962963</v>
      </c>
      <c r="T3035" s="5" t="str">
        <f t="shared" si="475"/>
        <v>Feb</v>
      </c>
      <c r="U3035" s="5" t="str">
        <f t="shared" si="476"/>
        <v>2016</v>
      </c>
      <c r="V3035" s="5" t="str">
        <f t="shared" si="477"/>
        <v>Mar</v>
      </c>
      <c r="W3035" s="1" t="str">
        <f t="shared" si="478"/>
        <v>2016</v>
      </c>
      <c r="X3035" s="27">
        <f t="shared" si="479"/>
        <v>42450.707962962959</v>
      </c>
    </row>
    <row r="3036" spans="1:24" ht="32" hidden="1" x14ac:dyDescent="0.2">
      <c r="A3036" s="1">
        <v>1818</v>
      </c>
      <c r="B3036" s="7" t="s">
        <v>1819</v>
      </c>
      <c r="C3036" s="7" t="s">
        <v>5928</v>
      </c>
      <c r="D3036" s="1">
        <v>15000</v>
      </c>
      <c r="E3036" s="1">
        <v>0</v>
      </c>
      <c r="F3036" s="1" t="s">
        <v>8220</v>
      </c>
      <c r="G3036" s="1" t="s">
        <v>8223</v>
      </c>
      <c r="H3036" s="1" t="s">
        <v>8245</v>
      </c>
      <c r="I3036" s="1">
        <v>1428035850</v>
      </c>
      <c r="J3036" s="1">
        <v>1425447450</v>
      </c>
      <c r="K3036" s="1" t="b">
        <v>0</v>
      </c>
      <c r="L3036" s="1">
        <v>0</v>
      </c>
      <c r="M3036" s="1" t="b">
        <v>0</v>
      </c>
      <c r="N3036" s="1" t="s">
        <v>8284</v>
      </c>
      <c r="O3036" s="28">
        <f t="shared" si="471"/>
        <v>0</v>
      </c>
      <c r="P3036" s="29">
        <f t="shared" si="472"/>
        <v>0</v>
      </c>
      <c r="Q3036" s="9" t="str">
        <f t="shared" si="473"/>
        <v>photography</v>
      </c>
      <c r="R3036" s="26" t="str">
        <f t="shared" si="474"/>
        <v>photobooks</v>
      </c>
      <c r="S3036" s="27">
        <f t="shared" si="470"/>
        <v>42067.234375</v>
      </c>
      <c r="T3036" s="5" t="str">
        <f t="shared" si="475"/>
        <v>Mar</v>
      </c>
      <c r="U3036" s="5" t="str">
        <f t="shared" si="476"/>
        <v>2015</v>
      </c>
      <c r="V3036" s="5" t="str">
        <f t="shared" si="477"/>
        <v>Apr</v>
      </c>
      <c r="W3036" s="1" t="str">
        <f t="shared" si="478"/>
        <v>2015</v>
      </c>
      <c r="X3036" s="27">
        <f t="shared" si="479"/>
        <v>42097.192708333328</v>
      </c>
    </row>
    <row r="3037" spans="1:24" ht="48" hidden="1" x14ac:dyDescent="0.2">
      <c r="A3037" s="1">
        <v>1830</v>
      </c>
      <c r="B3037" s="7" t="s">
        <v>1831</v>
      </c>
      <c r="C3037" s="7" t="s">
        <v>5940</v>
      </c>
      <c r="D3037" s="1">
        <v>15000</v>
      </c>
      <c r="E3037" s="1">
        <v>15230</v>
      </c>
      <c r="F3037" s="1" t="s">
        <v>8218</v>
      </c>
      <c r="G3037" s="1" t="s">
        <v>8223</v>
      </c>
      <c r="H3037" s="1" t="s">
        <v>8245</v>
      </c>
      <c r="I3037" s="1">
        <v>1393259107</v>
      </c>
      <c r="J3037" s="1">
        <v>1390667107</v>
      </c>
      <c r="K3037" s="1" t="b">
        <v>0</v>
      </c>
      <c r="L3037" s="1">
        <v>226</v>
      </c>
      <c r="M3037" s="1" t="b">
        <v>1</v>
      </c>
      <c r="N3037" s="1" t="s">
        <v>8275</v>
      </c>
      <c r="O3037" s="28">
        <f t="shared" si="471"/>
        <v>1.0153333333333334</v>
      </c>
      <c r="P3037" s="29">
        <f t="shared" si="472"/>
        <v>67.389380530973455</v>
      </c>
      <c r="Q3037" s="9" t="str">
        <f t="shared" si="473"/>
        <v>music</v>
      </c>
      <c r="R3037" s="26" t="str">
        <f t="shared" si="474"/>
        <v>rock</v>
      </c>
      <c r="S3037" s="27">
        <f t="shared" si="470"/>
        <v>41664.684108796297</v>
      </c>
      <c r="T3037" s="5" t="str">
        <f t="shared" si="475"/>
        <v>Jan</v>
      </c>
      <c r="U3037" s="5" t="str">
        <f t="shared" si="476"/>
        <v>2014</v>
      </c>
      <c r="V3037" s="5" t="str">
        <f t="shared" si="477"/>
        <v>Feb</v>
      </c>
      <c r="W3037" s="1" t="str">
        <f t="shared" si="478"/>
        <v>2014</v>
      </c>
      <c r="X3037" s="27">
        <f t="shared" si="479"/>
        <v>41694.684108796297</v>
      </c>
    </row>
    <row r="3038" spans="1:24" ht="48" hidden="1" x14ac:dyDescent="0.2">
      <c r="A3038" s="1">
        <v>1846</v>
      </c>
      <c r="B3038" s="7" t="s">
        <v>1847</v>
      </c>
      <c r="C3038" s="7" t="s">
        <v>5956</v>
      </c>
      <c r="D3038" s="1">
        <v>15000</v>
      </c>
      <c r="E3038" s="1">
        <v>20689</v>
      </c>
      <c r="F3038" s="1" t="s">
        <v>8218</v>
      </c>
      <c r="G3038" s="1" t="s">
        <v>8223</v>
      </c>
      <c r="H3038" s="1" t="s">
        <v>8245</v>
      </c>
      <c r="I3038" s="1">
        <v>1355585777</v>
      </c>
      <c r="J3038" s="1">
        <v>1352993777</v>
      </c>
      <c r="K3038" s="1" t="b">
        <v>0</v>
      </c>
      <c r="L3038" s="1">
        <v>209</v>
      </c>
      <c r="M3038" s="1" t="b">
        <v>1</v>
      </c>
      <c r="N3038" s="1" t="s">
        <v>8275</v>
      </c>
      <c r="O3038" s="28">
        <f t="shared" si="471"/>
        <v>1.3792666666666666</v>
      </c>
      <c r="P3038" s="29">
        <f t="shared" si="472"/>
        <v>98.990430622009569</v>
      </c>
      <c r="Q3038" s="9" t="str">
        <f t="shared" si="473"/>
        <v>music</v>
      </c>
      <c r="R3038" s="26" t="str">
        <f t="shared" si="474"/>
        <v>rock</v>
      </c>
      <c r="S3038" s="27">
        <f t="shared" si="470"/>
        <v>41228.650196759263</v>
      </c>
      <c r="T3038" s="5" t="str">
        <f t="shared" si="475"/>
        <v>Nov</v>
      </c>
      <c r="U3038" s="5" t="str">
        <f t="shared" si="476"/>
        <v>2012</v>
      </c>
      <c r="V3038" s="5" t="str">
        <f t="shared" si="477"/>
        <v>Dec</v>
      </c>
      <c r="W3038" s="1" t="str">
        <f t="shared" si="478"/>
        <v>2012</v>
      </c>
      <c r="X3038" s="27">
        <f t="shared" si="479"/>
        <v>41258.650196759263</v>
      </c>
    </row>
    <row r="3039" spans="1:24" ht="48" hidden="1" x14ac:dyDescent="0.2">
      <c r="A3039" s="1">
        <v>1852</v>
      </c>
      <c r="B3039" s="7" t="s">
        <v>1853</v>
      </c>
      <c r="C3039" s="7" t="s">
        <v>5962</v>
      </c>
      <c r="D3039" s="1">
        <v>15000</v>
      </c>
      <c r="E3039" s="1">
        <v>17545</v>
      </c>
      <c r="F3039" s="1" t="s">
        <v>8218</v>
      </c>
      <c r="G3039" s="1" t="s">
        <v>8223</v>
      </c>
      <c r="H3039" s="1" t="s">
        <v>8245</v>
      </c>
      <c r="I3039" s="1">
        <v>1429920000</v>
      </c>
      <c r="J3039" s="1">
        <v>1426703452</v>
      </c>
      <c r="K3039" s="1" t="b">
        <v>0</v>
      </c>
      <c r="L3039" s="1">
        <v>131</v>
      </c>
      <c r="M3039" s="1" t="b">
        <v>1</v>
      </c>
      <c r="N3039" s="1" t="s">
        <v>8275</v>
      </c>
      <c r="O3039" s="28">
        <f t="shared" si="471"/>
        <v>1.1696666666666666</v>
      </c>
      <c r="P3039" s="29">
        <f t="shared" si="472"/>
        <v>133.93129770992365</v>
      </c>
      <c r="Q3039" s="9" t="str">
        <f t="shared" si="473"/>
        <v>music</v>
      </c>
      <c r="R3039" s="26" t="str">
        <f t="shared" si="474"/>
        <v>rock</v>
      </c>
      <c r="S3039" s="27">
        <f t="shared" si="470"/>
        <v>42081.77143518519</v>
      </c>
      <c r="T3039" s="5" t="str">
        <f t="shared" si="475"/>
        <v>Mar</v>
      </c>
      <c r="U3039" s="5" t="str">
        <f t="shared" si="476"/>
        <v>2015</v>
      </c>
      <c r="V3039" s="5" t="str">
        <f t="shared" si="477"/>
        <v>Apr</v>
      </c>
      <c r="W3039" s="1" t="str">
        <f t="shared" si="478"/>
        <v>2015</v>
      </c>
      <c r="X3039" s="27">
        <f t="shared" si="479"/>
        <v>42119</v>
      </c>
    </row>
    <row r="3040" spans="1:24" ht="48" hidden="1" x14ac:dyDescent="0.2">
      <c r="A3040" s="1">
        <v>1854</v>
      </c>
      <c r="B3040" s="7" t="s">
        <v>1855</v>
      </c>
      <c r="C3040" s="7" t="s">
        <v>5964</v>
      </c>
      <c r="D3040" s="1">
        <v>15000</v>
      </c>
      <c r="E3040" s="1">
        <v>15318.55</v>
      </c>
      <c r="F3040" s="1" t="s">
        <v>8218</v>
      </c>
      <c r="G3040" s="1" t="s">
        <v>8223</v>
      </c>
      <c r="H3040" s="1" t="s">
        <v>8245</v>
      </c>
      <c r="I3040" s="1">
        <v>1369355437</v>
      </c>
      <c r="J3040" s="1">
        <v>1366763437</v>
      </c>
      <c r="K3040" s="1" t="b">
        <v>0</v>
      </c>
      <c r="L3040" s="1">
        <v>174</v>
      </c>
      <c r="M3040" s="1" t="b">
        <v>1</v>
      </c>
      <c r="N3040" s="1" t="s">
        <v>8275</v>
      </c>
      <c r="O3040" s="28">
        <f t="shared" si="471"/>
        <v>1.0212366666666666</v>
      </c>
      <c r="P3040" s="29">
        <f t="shared" si="472"/>
        <v>88.037643678160919</v>
      </c>
      <c r="Q3040" s="9" t="str">
        <f t="shared" si="473"/>
        <v>music</v>
      </c>
      <c r="R3040" s="26" t="str">
        <f t="shared" si="474"/>
        <v>rock</v>
      </c>
      <c r="S3040" s="27">
        <f t="shared" si="470"/>
        <v>41388.021261574075</v>
      </c>
      <c r="T3040" s="5" t="str">
        <f t="shared" si="475"/>
        <v>Apr</v>
      </c>
      <c r="U3040" s="5" t="str">
        <f t="shared" si="476"/>
        <v>2013</v>
      </c>
      <c r="V3040" s="5" t="str">
        <f t="shared" si="477"/>
        <v>May</v>
      </c>
      <c r="W3040" s="1" t="str">
        <f t="shared" si="478"/>
        <v>2013</v>
      </c>
      <c r="X3040" s="27">
        <f t="shared" si="479"/>
        <v>41418.021261574075</v>
      </c>
    </row>
    <row r="3041" spans="1:24" ht="48" hidden="1" x14ac:dyDescent="0.2">
      <c r="A3041" s="1">
        <v>1938</v>
      </c>
      <c r="B3041" s="7" t="s">
        <v>1939</v>
      </c>
      <c r="C3041" s="7" t="s">
        <v>6048</v>
      </c>
      <c r="D3041" s="1">
        <v>15000</v>
      </c>
      <c r="E3041" s="1">
        <v>17390</v>
      </c>
      <c r="F3041" s="1" t="s">
        <v>8218</v>
      </c>
      <c r="G3041" s="1" t="s">
        <v>8223</v>
      </c>
      <c r="H3041" s="1" t="s">
        <v>8245</v>
      </c>
      <c r="I3041" s="1">
        <v>1372741200</v>
      </c>
      <c r="J3041" s="1">
        <v>1370067231</v>
      </c>
      <c r="K3041" s="1" t="b">
        <v>0</v>
      </c>
      <c r="L3041" s="1">
        <v>114</v>
      </c>
      <c r="M3041" s="1" t="b">
        <v>1</v>
      </c>
      <c r="N3041" s="1" t="s">
        <v>8278</v>
      </c>
      <c r="O3041" s="28">
        <f t="shared" si="471"/>
        <v>1.1593333333333333</v>
      </c>
      <c r="P3041" s="29">
        <f t="shared" si="472"/>
        <v>152.54385964912279</v>
      </c>
      <c r="Q3041" s="9" t="str">
        <f t="shared" si="473"/>
        <v>music</v>
      </c>
      <c r="R3041" s="26" t="str">
        <f t="shared" si="474"/>
        <v>indie rock</v>
      </c>
      <c r="S3041" s="27">
        <f t="shared" si="470"/>
        <v>41426.259618055556</v>
      </c>
      <c r="T3041" s="5" t="str">
        <f t="shared" si="475"/>
        <v>Jun</v>
      </c>
      <c r="U3041" s="5" t="str">
        <f t="shared" si="476"/>
        <v>2013</v>
      </c>
      <c r="V3041" s="5" t="str">
        <f t="shared" si="477"/>
        <v>Jul</v>
      </c>
      <c r="W3041" s="1" t="str">
        <f t="shared" si="478"/>
        <v>2013</v>
      </c>
      <c r="X3041" s="27">
        <f t="shared" si="479"/>
        <v>41457.208333333336</v>
      </c>
    </row>
    <row r="3042" spans="1:24" ht="48" hidden="1" x14ac:dyDescent="0.2">
      <c r="A3042" s="1">
        <v>1953</v>
      </c>
      <c r="B3042" s="7" t="s">
        <v>1954</v>
      </c>
      <c r="C3042" s="7" t="s">
        <v>6063</v>
      </c>
      <c r="D3042" s="1">
        <v>15000</v>
      </c>
      <c r="E3042" s="1">
        <v>33892</v>
      </c>
      <c r="F3042" s="1" t="s">
        <v>8218</v>
      </c>
      <c r="G3042" s="1" t="s">
        <v>8223</v>
      </c>
      <c r="H3042" s="1" t="s">
        <v>8245</v>
      </c>
      <c r="I3042" s="1">
        <v>1330657200</v>
      </c>
      <c r="J3042" s="1">
        <v>1328158065</v>
      </c>
      <c r="K3042" s="1" t="b">
        <v>1</v>
      </c>
      <c r="L3042" s="1">
        <v>147</v>
      </c>
      <c r="M3042" s="1" t="b">
        <v>1</v>
      </c>
      <c r="N3042" s="1" t="s">
        <v>8294</v>
      </c>
      <c r="O3042" s="28">
        <f t="shared" si="471"/>
        <v>2.2594666666666665</v>
      </c>
      <c r="P3042" s="29">
        <f t="shared" si="472"/>
        <v>230.55782312925169</v>
      </c>
      <c r="Q3042" s="9" t="str">
        <f t="shared" si="473"/>
        <v>technology</v>
      </c>
      <c r="R3042" s="26" t="str">
        <f t="shared" si="474"/>
        <v>hardware</v>
      </c>
      <c r="S3042" s="27">
        <f t="shared" si="470"/>
        <v>40941.199826388889</v>
      </c>
      <c r="T3042" s="5" t="str">
        <f t="shared" si="475"/>
        <v>Feb</v>
      </c>
      <c r="U3042" s="5" t="str">
        <f t="shared" si="476"/>
        <v>2012</v>
      </c>
      <c r="V3042" s="5" t="str">
        <f t="shared" si="477"/>
        <v>Mar</v>
      </c>
      <c r="W3042" s="1" t="str">
        <f t="shared" si="478"/>
        <v>2012</v>
      </c>
      <c r="X3042" s="27">
        <f t="shared" si="479"/>
        <v>40970.125</v>
      </c>
    </row>
    <row r="3043" spans="1:24" ht="64" hidden="1" x14ac:dyDescent="0.2">
      <c r="A3043" s="1">
        <v>1984</v>
      </c>
      <c r="B3043" s="7" t="s">
        <v>1985</v>
      </c>
      <c r="C3043" s="7" t="s">
        <v>6094</v>
      </c>
      <c r="D3043" s="1">
        <v>15000</v>
      </c>
      <c r="E3043" s="1">
        <v>3172</v>
      </c>
      <c r="F3043" s="1" t="s">
        <v>8220</v>
      </c>
      <c r="G3043" s="1" t="s">
        <v>8223</v>
      </c>
      <c r="H3043" s="1" t="s">
        <v>8245</v>
      </c>
      <c r="I3043" s="1">
        <v>1417377481</v>
      </c>
      <c r="J3043" s="1">
        <v>1412189881</v>
      </c>
      <c r="K3043" s="1" t="b">
        <v>0</v>
      </c>
      <c r="L3043" s="1">
        <v>7</v>
      </c>
      <c r="M3043" s="1" t="b">
        <v>0</v>
      </c>
      <c r="N3043" s="1" t="s">
        <v>8295</v>
      </c>
      <c r="O3043" s="28">
        <f t="shared" si="471"/>
        <v>0.21146666666666666</v>
      </c>
      <c r="P3043" s="29">
        <f t="shared" si="472"/>
        <v>453.14285714285717</v>
      </c>
      <c r="Q3043" s="9" t="str">
        <f t="shared" si="473"/>
        <v>photography</v>
      </c>
      <c r="R3043" s="26" t="str">
        <f t="shared" si="474"/>
        <v>people</v>
      </c>
      <c r="S3043" s="27">
        <f t="shared" si="470"/>
        <v>41913.790289351848</v>
      </c>
      <c r="T3043" s="5" t="str">
        <f t="shared" si="475"/>
        <v>Oct</v>
      </c>
      <c r="U3043" s="5" t="str">
        <f t="shared" si="476"/>
        <v>2014</v>
      </c>
      <c r="V3043" s="5" t="str">
        <f t="shared" si="477"/>
        <v>Nov</v>
      </c>
      <c r="W3043" s="1" t="str">
        <f t="shared" si="478"/>
        <v>2014</v>
      </c>
      <c r="X3043" s="27">
        <f t="shared" si="479"/>
        <v>41973.831956018519</v>
      </c>
    </row>
    <row r="3044" spans="1:24" ht="48" hidden="1" x14ac:dyDescent="0.2">
      <c r="A3044" s="1">
        <v>2044</v>
      </c>
      <c r="B3044" s="7" t="s">
        <v>2045</v>
      </c>
      <c r="C3044" s="7" t="s">
        <v>6154</v>
      </c>
      <c r="D3044" s="1">
        <v>15000</v>
      </c>
      <c r="E3044" s="1">
        <v>16232</v>
      </c>
      <c r="F3044" s="1" t="s">
        <v>8218</v>
      </c>
      <c r="G3044" s="1" t="s">
        <v>8223</v>
      </c>
      <c r="H3044" s="1" t="s">
        <v>8245</v>
      </c>
      <c r="I3044" s="1">
        <v>1434212714</v>
      </c>
      <c r="J3044" s="1">
        <v>1431620714</v>
      </c>
      <c r="K3044" s="1" t="b">
        <v>0</v>
      </c>
      <c r="L3044" s="1">
        <v>180</v>
      </c>
      <c r="M3044" s="1" t="b">
        <v>1</v>
      </c>
      <c r="N3044" s="1" t="s">
        <v>8294</v>
      </c>
      <c r="O3044" s="28">
        <f t="shared" si="471"/>
        <v>1.0821333333333334</v>
      </c>
      <c r="P3044" s="29">
        <f t="shared" si="472"/>
        <v>90.177777777777777</v>
      </c>
      <c r="Q3044" s="9" t="str">
        <f t="shared" si="473"/>
        <v>technology</v>
      </c>
      <c r="R3044" s="26" t="str">
        <f t="shared" si="474"/>
        <v>hardware</v>
      </c>
      <c r="S3044" s="27">
        <f t="shared" si="470"/>
        <v>42138.684189814812</v>
      </c>
      <c r="T3044" s="5" t="str">
        <f t="shared" si="475"/>
        <v>May</v>
      </c>
      <c r="U3044" s="5" t="str">
        <f t="shared" si="476"/>
        <v>2015</v>
      </c>
      <c r="V3044" s="5" t="str">
        <f t="shared" si="477"/>
        <v>Jun</v>
      </c>
      <c r="W3044" s="1" t="str">
        <f t="shared" si="478"/>
        <v>2015</v>
      </c>
      <c r="X3044" s="27">
        <f t="shared" si="479"/>
        <v>42168.684189814812</v>
      </c>
    </row>
    <row r="3045" spans="1:24" ht="48" hidden="1" x14ac:dyDescent="0.2">
      <c r="A3045" s="1">
        <v>2057</v>
      </c>
      <c r="B3045" s="7" t="s">
        <v>2058</v>
      </c>
      <c r="C3045" s="7" t="s">
        <v>6167</v>
      </c>
      <c r="D3045" s="1">
        <v>15000</v>
      </c>
      <c r="E3045" s="1">
        <v>30334.83</v>
      </c>
      <c r="F3045" s="1" t="s">
        <v>8218</v>
      </c>
      <c r="G3045" s="1" t="s">
        <v>8224</v>
      </c>
      <c r="H3045" s="1" t="s">
        <v>8246</v>
      </c>
      <c r="I3045" s="1">
        <v>1456487532</v>
      </c>
      <c r="J3045" s="1">
        <v>1453895532</v>
      </c>
      <c r="K3045" s="1" t="b">
        <v>0</v>
      </c>
      <c r="L3045" s="1">
        <v>666</v>
      </c>
      <c r="M3045" s="1" t="b">
        <v>1</v>
      </c>
      <c r="N3045" s="1" t="s">
        <v>8294</v>
      </c>
      <c r="O3045" s="28">
        <f t="shared" si="471"/>
        <v>2.022322</v>
      </c>
      <c r="P3045" s="29">
        <f t="shared" si="472"/>
        <v>45.547792792792798</v>
      </c>
      <c r="Q3045" s="9" t="str">
        <f t="shared" si="473"/>
        <v>technology</v>
      </c>
      <c r="R3045" s="26" t="str">
        <f t="shared" si="474"/>
        <v>hardware</v>
      </c>
      <c r="S3045" s="27">
        <f t="shared" si="470"/>
        <v>42396.494583333333</v>
      </c>
      <c r="T3045" s="5" t="str">
        <f t="shared" si="475"/>
        <v>Jan</v>
      </c>
      <c r="U3045" s="5" t="str">
        <f t="shared" si="476"/>
        <v>2016</v>
      </c>
      <c r="V3045" s="5" t="str">
        <f t="shared" si="477"/>
        <v>Feb</v>
      </c>
      <c r="W3045" s="1" t="str">
        <f t="shared" si="478"/>
        <v>2016</v>
      </c>
      <c r="X3045" s="27">
        <f t="shared" si="479"/>
        <v>42426.494583333333</v>
      </c>
    </row>
    <row r="3046" spans="1:24" ht="48" hidden="1" x14ac:dyDescent="0.2">
      <c r="A3046" s="1">
        <v>2128</v>
      </c>
      <c r="B3046" s="7" t="s">
        <v>2129</v>
      </c>
      <c r="C3046" s="7" t="s">
        <v>6238</v>
      </c>
      <c r="D3046" s="1">
        <v>15000</v>
      </c>
      <c r="E3046" s="1">
        <v>25</v>
      </c>
      <c r="F3046" s="1" t="s">
        <v>8220</v>
      </c>
      <c r="G3046" s="1" t="s">
        <v>8228</v>
      </c>
      <c r="H3046" s="1" t="s">
        <v>8250</v>
      </c>
      <c r="I3046" s="1">
        <v>1411324369</v>
      </c>
      <c r="J3046" s="1">
        <v>1406140369</v>
      </c>
      <c r="K3046" s="1" t="b">
        <v>0</v>
      </c>
      <c r="L3046" s="1">
        <v>1</v>
      </c>
      <c r="M3046" s="1" t="b">
        <v>0</v>
      </c>
      <c r="N3046" s="1" t="s">
        <v>8281</v>
      </c>
      <c r="O3046" s="28">
        <f t="shared" si="471"/>
        <v>1.6666666666666668E-3</v>
      </c>
      <c r="P3046" s="29">
        <f t="shared" si="472"/>
        <v>25</v>
      </c>
      <c r="Q3046" s="9" t="str">
        <f t="shared" si="473"/>
        <v>games</v>
      </c>
      <c r="R3046" s="26" t="str">
        <f t="shared" si="474"/>
        <v>video games</v>
      </c>
      <c r="S3046" s="27">
        <f t="shared" si="470"/>
        <v>41843.772789351853</v>
      </c>
      <c r="T3046" s="5" t="str">
        <f t="shared" si="475"/>
        <v>Jul</v>
      </c>
      <c r="U3046" s="5" t="str">
        <f t="shared" si="476"/>
        <v>2014</v>
      </c>
      <c r="V3046" s="5" t="str">
        <f t="shared" si="477"/>
        <v>Sep</v>
      </c>
      <c r="W3046" s="1" t="str">
        <f t="shared" si="478"/>
        <v>2014</v>
      </c>
      <c r="X3046" s="27">
        <f t="shared" si="479"/>
        <v>41903.772789351853</v>
      </c>
    </row>
    <row r="3047" spans="1:24" ht="48" hidden="1" x14ac:dyDescent="0.2">
      <c r="A3047" s="1">
        <v>2141</v>
      </c>
      <c r="B3047" s="7" t="s">
        <v>2142</v>
      </c>
      <c r="C3047" s="7" t="s">
        <v>6251</v>
      </c>
      <c r="D3047" s="1">
        <v>15000</v>
      </c>
      <c r="E3047" s="1">
        <v>0</v>
      </c>
      <c r="F3047" s="1" t="s">
        <v>8220</v>
      </c>
      <c r="G3047" s="1" t="s">
        <v>8223</v>
      </c>
      <c r="H3047" s="1" t="s">
        <v>8245</v>
      </c>
      <c r="I3047" s="1">
        <v>1415947159</v>
      </c>
      <c r="J3047" s="1">
        <v>1413351559</v>
      </c>
      <c r="K3047" s="1" t="b">
        <v>0</v>
      </c>
      <c r="L3047" s="1">
        <v>0</v>
      </c>
      <c r="M3047" s="1" t="b">
        <v>0</v>
      </c>
      <c r="N3047" s="1" t="s">
        <v>8281</v>
      </c>
      <c r="O3047" s="28">
        <f t="shared" si="471"/>
        <v>0</v>
      </c>
      <c r="P3047" s="29">
        <f t="shared" si="472"/>
        <v>0</v>
      </c>
      <c r="Q3047" s="9" t="str">
        <f t="shared" si="473"/>
        <v>games</v>
      </c>
      <c r="R3047" s="26" t="str">
        <f t="shared" si="474"/>
        <v>video games</v>
      </c>
      <c r="S3047" s="27">
        <f t="shared" si="470"/>
        <v>41927.235636574071</v>
      </c>
      <c r="T3047" s="5" t="str">
        <f t="shared" si="475"/>
        <v>Oct</v>
      </c>
      <c r="U3047" s="5" t="str">
        <f t="shared" si="476"/>
        <v>2014</v>
      </c>
      <c r="V3047" s="5" t="str">
        <f t="shared" si="477"/>
        <v>Nov</v>
      </c>
      <c r="W3047" s="1" t="str">
        <f t="shared" si="478"/>
        <v>2014</v>
      </c>
      <c r="X3047" s="27">
        <f t="shared" si="479"/>
        <v>41957.277303240742</v>
      </c>
    </row>
    <row r="3048" spans="1:24" ht="48" hidden="1" x14ac:dyDescent="0.2">
      <c r="A3048" s="1">
        <v>2145</v>
      </c>
      <c r="B3048" s="7" t="s">
        <v>2146</v>
      </c>
      <c r="C3048" s="7" t="s">
        <v>6255</v>
      </c>
      <c r="D3048" s="1">
        <v>15000</v>
      </c>
      <c r="E3048" s="1">
        <v>4565</v>
      </c>
      <c r="F3048" s="1" t="s">
        <v>8220</v>
      </c>
      <c r="G3048" s="1" t="s">
        <v>8223</v>
      </c>
      <c r="H3048" s="1" t="s">
        <v>8245</v>
      </c>
      <c r="I3048" s="1">
        <v>1385534514</v>
      </c>
      <c r="J3048" s="1">
        <v>1382938914</v>
      </c>
      <c r="K3048" s="1" t="b">
        <v>0</v>
      </c>
      <c r="L3048" s="1">
        <v>89</v>
      </c>
      <c r="M3048" s="1" t="b">
        <v>0</v>
      </c>
      <c r="N3048" s="1" t="s">
        <v>8281</v>
      </c>
      <c r="O3048" s="28">
        <f t="shared" si="471"/>
        <v>0.30433333333333334</v>
      </c>
      <c r="P3048" s="29">
        <f t="shared" si="472"/>
        <v>51.292134831460672</v>
      </c>
      <c r="Q3048" s="9" t="str">
        <f t="shared" si="473"/>
        <v>games</v>
      </c>
      <c r="R3048" s="26" t="str">
        <f t="shared" si="474"/>
        <v>video games</v>
      </c>
      <c r="S3048" s="27">
        <f t="shared" si="470"/>
        <v>41575.237430555557</v>
      </c>
      <c r="T3048" s="5" t="str">
        <f t="shared" si="475"/>
        <v>Oct</v>
      </c>
      <c r="U3048" s="5" t="str">
        <f t="shared" si="476"/>
        <v>2013</v>
      </c>
      <c r="V3048" s="5" t="str">
        <f t="shared" si="477"/>
        <v>Nov</v>
      </c>
      <c r="W3048" s="1" t="str">
        <f t="shared" si="478"/>
        <v>2013</v>
      </c>
      <c r="X3048" s="27">
        <f t="shared" si="479"/>
        <v>41605.279097222221</v>
      </c>
    </row>
    <row r="3049" spans="1:24" ht="48" hidden="1" x14ac:dyDescent="0.2">
      <c r="A3049" s="1">
        <v>2193</v>
      </c>
      <c r="B3049" s="7" t="s">
        <v>2194</v>
      </c>
      <c r="C3049" s="7" t="s">
        <v>6303</v>
      </c>
      <c r="D3049" s="1">
        <v>15000</v>
      </c>
      <c r="E3049" s="1">
        <v>67856</v>
      </c>
      <c r="F3049" s="1" t="s">
        <v>8218</v>
      </c>
      <c r="G3049" s="1" t="s">
        <v>8223</v>
      </c>
      <c r="H3049" s="1" t="s">
        <v>8245</v>
      </c>
      <c r="I3049" s="1">
        <v>1479704340</v>
      </c>
      <c r="J3049" s="1">
        <v>1477043072</v>
      </c>
      <c r="K3049" s="1" t="b">
        <v>0</v>
      </c>
      <c r="L3049" s="1">
        <v>897</v>
      </c>
      <c r="M3049" s="1" t="b">
        <v>1</v>
      </c>
      <c r="N3049" s="1" t="s">
        <v>8296</v>
      </c>
      <c r="O3049" s="28">
        <f t="shared" si="471"/>
        <v>4.5237333333333334</v>
      </c>
      <c r="P3049" s="29">
        <f t="shared" si="472"/>
        <v>75.647714604236342</v>
      </c>
      <c r="Q3049" s="9" t="str">
        <f t="shared" si="473"/>
        <v>games</v>
      </c>
      <c r="R3049" s="26" t="str">
        <f t="shared" si="474"/>
        <v>tabletop games</v>
      </c>
      <c r="S3049" s="27">
        <f t="shared" si="470"/>
        <v>42664.405925925923</v>
      </c>
      <c r="T3049" s="5" t="str">
        <f t="shared" si="475"/>
        <v>Oct</v>
      </c>
      <c r="U3049" s="5" t="str">
        <f t="shared" si="476"/>
        <v>2016</v>
      </c>
      <c r="V3049" s="5" t="str">
        <f t="shared" si="477"/>
        <v>Nov</v>
      </c>
      <c r="W3049" s="1" t="str">
        <f t="shared" si="478"/>
        <v>2016</v>
      </c>
      <c r="X3049" s="27">
        <f t="shared" si="479"/>
        <v>42695.207638888889</v>
      </c>
    </row>
    <row r="3050" spans="1:24" ht="64" hidden="1" x14ac:dyDescent="0.2">
      <c r="A3050" s="1">
        <v>2316</v>
      </c>
      <c r="B3050" s="7" t="s">
        <v>2317</v>
      </c>
      <c r="C3050" s="7" t="s">
        <v>6426</v>
      </c>
      <c r="D3050" s="1">
        <v>15000</v>
      </c>
      <c r="E3050" s="1">
        <v>15606.4</v>
      </c>
      <c r="F3050" s="1" t="s">
        <v>8218</v>
      </c>
      <c r="G3050" s="1" t="s">
        <v>8223</v>
      </c>
      <c r="H3050" s="1" t="s">
        <v>8245</v>
      </c>
      <c r="I3050" s="1">
        <v>1260383040</v>
      </c>
      <c r="J3050" s="1">
        <v>1253726650</v>
      </c>
      <c r="K3050" s="1" t="b">
        <v>1</v>
      </c>
      <c r="L3050" s="1">
        <v>200</v>
      </c>
      <c r="M3050" s="1" t="b">
        <v>1</v>
      </c>
      <c r="N3050" s="1" t="s">
        <v>8278</v>
      </c>
      <c r="O3050" s="28">
        <f t="shared" si="471"/>
        <v>1.0404266666666666</v>
      </c>
      <c r="P3050" s="29">
        <f t="shared" si="472"/>
        <v>78.031999999999996</v>
      </c>
      <c r="Q3050" s="9" t="str">
        <f t="shared" si="473"/>
        <v>music</v>
      </c>
      <c r="R3050" s="26" t="str">
        <f t="shared" si="474"/>
        <v>indie rock</v>
      </c>
      <c r="S3050" s="27">
        <f t="shared" si="470"/>
        <v>40079.725115740745</v>
      </c>
      <c r="T3050" s="5" t="str">
        <f t="shared" si="475"/>
        <v>Sep</v>
      </c>
      <c r="U3050" s="5" t="str">
        <f t="shared" si="476"/>
        <v>2009</v>
      </c>
      <c r="V3050" s="5" t="str">
        <f t="shared" si="477"/>
        <v>Dec</v>
      </c>
      <c r="W3050" s="1" t="str">
        <f t="shared" si="478"/>
        <v>2009</v>
      </c>
      <c r="X3050" s="27">
        <f t="shared" si="479"/>
        <v>40156.76666666667</v>
      </c>
    </row>
    <row r="3051" spans="1:24" ht="48" hidden="1" x14ac:dyDescent="0.2">
      <c r="A3051" s="1">
        <v>2326</v>
      </c>
      <c r="B3051" s="7" t="s">
        <v>2327</v>
      </c>
      <c r="C3051" s="7" t="s">
        <v>6436</v>
      </c>
      <c r="D3051" s="1">
        <v>15000</v>
      </c>
      <c r="E3051" s="1">
        <v>108</v>
      </c>
      <c r="F3051" s="1" t="s">
        <v>8221</v>
      </c>
      <c r="G3051" s="1" t="s">
        <v>8223</v>
      </c>
      <c r="H3051" s="1" t="s">
        <v>8245</v>
      </c>
      <c r="I3051" s="1">
        <v>1493571600</v>
      </c>
      <c r="J3051" s="1">
        <v>1489106948</v>
      </c>
      <c r="K3051" s="1" t="b">
        <v>0</v>
      </c>
      <c r="L3051" s="1">
        <v>1</v>
      </c>
      <c r="M3051" s="1" t="b">
        <v>0</v>
      </c>
      <c r="N3051" s="1" t="s">
        <v>8297</v>
      </c>
      <c r="O3051" s="28">
        <f t="shared" si="471"/>
        <v>7.1999999999999998E-3</v>
      </c>
      <c r="P3051" s="29">
        <f t="shared" si="472"/>
        <v>108</v>
      </c>
      <c r="Q3051" s="9" t="str">
        <f t="shared" si="473"/>
        <v>food</v>
      </c>
      <c r="R3051" s="26" t="str">
        <f t="shared" si="474"/>
        <v>small batch</v>
      </c>
      <c r="S3051" s="27">
        <f t="shared" si="470"/>
        <v>42804.034120370372</v>
      </c>
      <c r="T3051" s="5" t="str">
        <f t="shared" si="475"/>
        <v>Mar</v>
      </c>
      <c r="U3051" s="5" t="str">
        <f t="shared" si="476"/>
        <v>2017</v>
      </c>
      <c r="V3051" s="5" t="str">
        <f t="shared" si="477"/>
        <v>Apr</v>
      </c>
      <c r="W3051" s="1" t="str">
        <f t="shared" si="478"/>
        <v>2017</v>
      </c>
      <c r="X3051" s="27">
        <f t="shared" si="479"/>
        <v>42855.708333333328</v>
      </c>
    </row>
    <row r="3052" spans="1:24" ht="48" hidden="1" x14ac:dyDescent="0.2">
      <c r="A3052" s="1">
        <v>2338</v>
      </c>
      <c r="B3052" s="7" t="s">
        <v>2339</v>
      </c>
      <c r="C3052" s="7" t="s">
        <v>6448</v>
      </c>
      <c r="D3052" s="1">
        <v>15000</v>
      </c>
      <c r="E3052" s="1">
        <v>15171.5</v>
      </c>
      <c r="F3052" s="1" t="s">
        <v>8218</v>
      </c>
      <c r="G3052" s="1" t="s">
        <v>8223</v>
      </c>
      <c r="H3052" s="1" t="s">
        <v>8245</v>
      </c>
      <c r="I3052" s="1">
        <v>1404077484</v>
      </c>
      <c r="J3052" s="1">
        <v>1401485484</v>
      </c>
      <c r="K3052" s="1" t="b">
        <v>1</v>
      </c>
      <c r="L3052" s="1">
        <v>123</v>
      </c>
      <c r="M3052" s="1" t="b">
        <v>1</v>
      </c>
      <c r="N3052" s="1" t="s">
        <v>8297</v>
      </c>
      <c r="O3052" s="28">
        <f t="shared" si="471"/>
        <v>1.0114333333333334</v>
      </c>
      <c r="P3052" s="29">
        <f t="shared" si="472"/>
        <v>123.34552845528455</v>
      </c>
      <c r="Q3052" s="9" t="str">
        <f t="shared" si="473"/>
        <v>food</v>
      </c>
      <c r="R3052" s="26" t="str">
        <f t="shared" si="474"/>
        <v>small batch</v>
      </c>
      <c r="S3052" s="27">
        <f t="shared" si="470"/>
        <v>41789.896805555552</v>
      </c>
      <c r="T3052" s="5" t="str">
        <f t="shared" si="475"/>
        <v>May</v>
      </c>
      <c r="U3052" s="5" t="str">
        <f t="shared" si="476"/>
        <v>2014</v>
      </c>
      <c r="V3052" s="5" t="str">
        <f t="shared" si="477"/>
        <v>Jun</v>
      </c>
      <c r="W3052" s="1" t="str">
        <f t="shared" si="478"/>
        <v>2014</v>
      </c>
      <c r="X3052" s="27">
        <f t="shared" si="479"/>
        <v>41819.896805555552</v>
      </c>
    </row>
    <row r="3053" spans="1:24" ht="48" hidden="1" x14ac:dyDescent="0.2">
      <c r="A3053" s="1">
        <v>2380</v>
      </c>
      <c r="B3053" s="7" t="s">
        <v>2381</v>
      </c>
      <c r="C3053" s="7" t="s">
        <v>6490</v>
      </c>
      <c r="D3053" s="1">
        <v>15000</v>
      </c>
      <c r="E3053" s="1">
        <v>55</v>
      </c>
      <c r="F3053" s="1" t="s">
        <v>8219</v>
      </c>
      <c r="G3053" s="1" t="s">
        <v>8223</v>
      </c>
      <c r="H3053" s="1" t="s">
        <v>8245</v>
      </c>
      <c r="I3053" s="1">
        <v>1443726142</v>
      </c>
      <c r="J3053" s="1">
        <v>1441134142</v>
      </c>
      <c r="K3053" s="1" t="b">
        <v>0</v>
      </c>
      <c r="L3053" s="1">
        <v>3</v>
      </c>
      <c r="M3053" s="1" t="b">
        <v>0</v>
      </c>
      <c r="N3053" s="1" t="s">
        <v>8271</v>
      </c>
      <c r="O3053" s="28">
        <f t="shared" si="471"/>
        <v>3.6666666666666666E-3</v>
      </c>
      <c r="P3053" s="29">
        <f t="shared" si="472"/>
        <v>18.333333333333332</v>
      </c>
      <c r="Q3053" s="9" t="str">
        <f t="shared" si="473"/>
        <v>technology</v>
      </c>
      <c r="R3053" s="26" t="str">
        <f t="shared" si="474"/>
        <v>web</v>
      </c>
      <c r="S3053" s="27">
        <f t="shared" si="470"/>
        <v>42248.793310185181</v>
      </c>
      <c r="T3053" s="5" t="str">
        <f t="shared" si="475"/>
        <v>Sep</v>
      </c>
      <c r="U3053" s="5" t="str">
        <f t="shared" si="476"/>
        <v>2015</v>
      </c>
      <c r="V3053" s="5" t="str">
        <f t="shared" si="477"/>
        <v>Oct</v>
      </c>
      <c r="W3053" s="1" t="str">
        <f t="shared" si="478"/>
        <v>2015</v>
      </c>
      <c r="X3053" s="27">
        <f t="shared" si="479"/>
        <v>42278.793310185181</v>
      </c>
    </row>
    <row r="3054" spans="1:24" ht="48" hidden="1" x14ac:dyDescent="0.2">
      <c r="A3054" s="1">
        <v>2404</v>
      </c>
      <c r="B3054" s="7" t="s">
        <v>2405</v>
      </c>
      <c r="C3054" s="7" t="s">
        <v>6514</v>
      </c>
      <c r="D3054" s="1">
        <v>15000</v>
      </c>
      <c r="E3054" s="1">
        <v>0</v>
      </c>
      <c r="F3054" s="1" t="s">
        <v>8220</v>
      </c>
      <c r="G3054" s="1" t="s">
        <v>8223</v>
      </c>
      <c r="H3054" s="1" t="s">
        <v>8245</v>
      </c>
      <c r="I3054" s="1">
        <v>1451782607</v>
      </c>
      <c r="J3054" s="1">
        <v>1449190607</v>
      </c>
      <c r="K3054" s="1" t="b">
        <v>0</v>
      </c>
      <c r="L3054" s="1">
        <v>0</v>
      </c>
      <c r="M3054" s="1" t="b">
        <v>0</v>
      </c>
      <c r="N3054" s="1" t="s">
        <v>8283</v>
      </c>
      <c r="O3054" s="28">
        <f t="shared" si="471"/>
        <v>0</v>
      </c>
      <c r="P3054" s="29">
        <f t="shared" si="472"/>
        <v>0</v>
      </c>
      <c r="Q3054" s="9" t="str">
        <f t="shared" si="473"/>
        <v>food</v>
      </c>
      <c r="R3054" s="26" t="str">
        <f t="shared" si="474"/>
        <v>food trucks</v>
      </c>
      <c r="S3054" s="27">
        <f t="shared" si="470"/>
        <v>42342.03943287037</v>
      </c>
      <c r="T3054" s="5" t="str">
        <f t="shared" si="475"/>
        <v>Dec</v>
      </c>
      <c r="U3054" s="5" t="str">
        <f t="shared" si="476"/>
        <v>2015</v>
      </c>
      <c r="V3054" s="5" t="str">
        <f t="shared" si="477"/>
        <v>Jan</v>
      </c>
      <c r="W3054" s="1" t="str">
        <f t="shared" si="478"/>
        <v>2016</v>
      </c>
      <c r="X3054" s="27">
        <f t="shared" si="479"/>
        <v>42372.03943287037</v>
      </c>
    </row>
    <row r="3055" spans="1:24" ht="32" hidden="1" x14ac:dyDescent="0.2">
      <c r="A3055" s="1">
        <v>2408</v>
      </c>
      <c r="B3055" s="7" t="s">
        <v>2409</v>
      </c>
      <c r="C3055" s="7" t="s">
        <v>6518</v>
      </c>
      <c r="D3055" s="1">
        <v>15000</v>
      </c>
      <c r="E3055" s="1">
        <v>30</v>
      </c>
      <c r="F3055" s="1" t="s">
        <v>8220</v>
      </c>
      <c r="G3055" s="1" t="s">
        <v>8223</v>
      </c>
      <c r="H3055" s="1" t="s">
        <v>8245</v>
      </c>
      <c r="I3055" s="1">
        <v>1415247757</v>
      </c>
      <c r="J3055" s="1">
        <v>1412652157</v>
      </c>
      <c r="K3055" s="1" t="b">
        <v>0</v>
      </c>
      <c r="L3055" s="1">
        <v>2</v>
      </c>
      <c r="M3055" s="1" t="b">
        <v>0</v>
      </c>
      <c r="N3055" s="1" t="s">
        <v>8283</v>
      </c>
      <c r="O3055" s="28">
        <f t="shared" si="471"/>
        <v>2E-3</v>
      </c>
      <c r="P3055" s="29">
        <f t="shared" si="472"/>
        <v>15</v>
      </c>
      <c r="Q3055" s="9" t="str">
        <f t="shared" si="473"/>
        <v>food</v>
      </c>
      <c r="R3055" s="26" t="str">
        <f t="shared" si="474"/>
        <v>food trucks</v>
      </c>
      <c r="S3055" s="27">
        <f t="shared" si="470"/>
        <v>41919.140706018516</v>
      </c>
      <c r="T3055" s="5" t="str">
        <f t="shared" si="475"/>
        <v>Oct</v>
      </c>
      <c r="U3055" s="5" t="str">
        <f t="shared" si="476"/>
        <v>2014</v>
      </c>
      <c r="V3055" s="5" t="str">
        <f t="shared" si="477"/>
        <v>Nov</v>
      </c>
      <c r="W3055" s="1" t="str">
        <f t="shared" si="478"/>
        <v>2014</v>
      </c>
      <c r="X3055" s="27">
        <f t="shared" si="479"/>
        <v>41949.182372685187</v>
      </c>
    </row>
    <row r="3056" spans="1:24" ht="64" hidden="1" x14ac:dyDescent="0.2">
      <c r="A3056" s="1">
        <v>2410</v>
      </c>
      <c r="B3056" s="7" t="s">
        <v>2411</v>
      </c>
      <c r="C3056" s="7" t="s">
        <v>6520</v>
      </c>
      <c r="D3056" s="1">
        <v>15000</v>
      </c>
      <c r="E3056" s="1">
        <v>0</v>
      </c>
      <c r="F3056" s="1" t="s">
        <v>8220</v>
      </c>
      <c r="G3056" s="1" t="s">
        <v>8225</v>
      </c>
      <c r="H3056" s="1" t="s">
        <v>8247</v>
      </c>
      <c r="I3056" s="1">
        <v>1441619275</v>
      </c>
      <c r="J3056" s="1">
        <v>1439027275</v>
      </c>
      <c r="K3056" s="1" t="b">
        <v>0</v>
      </c>
      <c r="L3056" s="1">
        <v>0</v>
      </c>
      <c r="M3056" s="1" t="b">
        <v>0</v>
      </c>
      <c r="N3056" s="1" t="s">
        <v>8283</v>
      </c>
      <c r="O3056" s="28">
        <f t="shared" si="471"/>
        <v>0</v>
      </c>
      <c r="P3056" s="29">
        <f t="shared" si="472"/>
        <v>0</v>
      </c>
      <c r="Q3056" s="9" t="str">
        <f t="shared" si="473"/>
        <v>food</v>
      </c>
      <c r="R3056" s="26" t="str">
        <f t="shared" si="474"/>
        <v>food trucks</v>
      </c>
      <c r="S3056" s="27">
        <f t="shared" ref="S3056:S3119" si="480">(((J3056/60)/60)/24)+DATE(1970,1,1)</f>
        <v>42224.408275462964</v>
      </c>
      <c r="T3056" s="5" t="str">
        <f t="shared" si="475"/>
        <v>Aug</v>
      </c>
      <c r="U3056" s="5" t="str">
        <f t="shared" si="476"/>
        <v>2015</v>
      </c>
      <c r="V3056" s="5" t="str">
        <f t="shared" si="477"/>
        <v>Sep</v>
      </c>
      <c r="W3056" s="1" t="str">
        <f t="shared" si="478"/>
        <v>2015</v>
      </c>
      <c r="X3056" s="27">
        <f t="shared" si="479"/>
        <v>42254.408275462964</v>
      </c>
    </row>
    <row r="3057" spans="1:24" ht="48" hidden="1" x14ac:dyDescent="0.2">
      <c r="A3057" s="1">
        <v>2414</v>
      </c>
      <c r="B3057" s="7" t="s">
        <v>2415</v>
      </c>
      <c r="C3057" s="7" t="s">
        <v>6524</v>
      </c>
      <c r="D3057" s="1">
        <v>15000</v>
      </c>
      <c r="E3057" s="1">
        <v>460</v>
      </c>
      <c r="F3057" s="1" t="s">
        <v>8220</v>
      </c>
      <c r="G3057" s="1" t="s">
        <v>8223</v>
      </c>
      <c r="H3057" s="1" t="s">
        <v>8245</v>
      </c>
      <c r="I3057" s="1">
        <v>1440215940</v>
      </c>
      <c r="J3057" s="1">
        <v>1436805660</v>
      </c>
      <c r="K3057" s="1" t="b">
        <v>0</v>
      </c>
      <c r="L3057" s="1">
        <v>13</v>
      </c>
      <c r="M3057" s="1" t="b">
        <v>0</v>
      </c>
      <c r="N3057" s="1" t="s">
        <v>8283</v>
      </c>
      <c r="O3057" s="28">
        <f t="shared" si="471"/>
        <v>3.0666666666666665E-2</v>
      </c>
      <c r="P3057" s="29">
        <f t="shared" si="472"/>
        <v>35.384615384615387</v>
      </c>
      <c r="Q3057" s="9" t="str">
        <f t="shared" si="473"/>
        <v>food</v>
      </c>
      <c r="R3057" s="26" t="str">
        <f t="shared" si="474"/>
        <v>food trucks</v>
      </c>
      <c r="S3057" s="27">
        <f t="shared" si="480"/>
        <v>42198.695138888885</v>
      </c>
      <c r="T3057" s="5" t="str">
        <f t="shared" si="475"/>
        <v>Jul</v>
      </c>
      <c r="U3057" s="5" t="str">
        <f t="shared" si="476"/>
        <v>2015</v>
      </c>
      <c r="V3057" s="5" t="str">
        <f t="shared" si="477"/>
        <v>Aug</v>
      </c>
      <c r="W3057" s="1" t="str">
        <f t="shared" si="478"/>
        <v>2015</v>
      </c>
      <c r="X3057" s="27">
        <f t="shared" si="479"/>
        <v>42238.165972222225</v>
      </c>
    </row>
    <row r="3058" spans="1:24" ht="48" hidden="1" x14ac:dyDescent="0.2">
      <c r="A3058" s="1">
        <v>2438</v>
      </c>
      <c r="B3058" s="7" t="s">
        <v>2439</v>
      </c>
      <c r="C3058" s="7" t="s">
        <v>6548</v>
      </c>
      <c r="D3058" s="1">
        <v>15000</v>
      </c>
      <c r="E3058" s="1">
        <v>50</v>
      </c>
      <c r="F3058" s="1" t="s">
        <v>8220</v>
      </c>
      <c r="G3058" s="1" t="s">
        <v>8223</v>
      </c>
      <c r="H3058" s="1" t="s">
        <v>8245</v>
      </c>
      <c r="I3058" s="1">
        <v>1449529062</v>
      </c>
      <c r="J3058" s="1">
        <v>1444341462</v>
      </c>
      <c r="K3058" s="1" t="b">
        <v>0</v>
      </c>
      <c r="L3058" s="1">
        <v>1</v>
      </c>
      <c r="M3058" s="1" t="b">
        <v>0</v>
      </c>
      <c r="N3058" s="1" t="s">
        <v>8283</v>
      </c>
      <c r="O3058" s="28">
        <f t="shared" si="471"/>
        <v>3.3333333333333335E-3</v>
      </c>
      <c r="P3058" s="29">
        <f t="shared" si="472"/>
        <v>50</v>
      </c>
      <c r="Q3058" s="9" t="str">
        <f t="shared" si="473"/>
        <v>food</v>
      </c>
      <c r="R3058" s="26" t="str">
        <f t="shared" si="474"/>
        <v>food trucks</v>
      </c>
      <c r="S3058" s="27">
        <f t="shared" si="480"/>
        <v>42285.91506944444</v>
      </c>
      <c r="T3058" s="5" t="str">
        <f t="shared" si="475"/>
        <v>Oct</v>
      </c>
      <c r="U3058" s="5" t="str">
        <f t="shared" si="476"/>
        <v>2015</v>
      </c>
      <c r="V3058" s="5" t="str">
        <f t="shared" si="477"/>
        <v>Dec</v>
      </c>
      <c r="W3058" s="1" t="str">
        <f t="shared" si="478"/>
        <v>2015</v>
      </c>
      <c r="X3058" s="27">
        <f t="shared" si="479"/>
        <v>42345.956736111111</v>
      </c>
    </row>
    <row r="3059" spans="1:24" ht="48" hidden="1" x14ac:dyDescent="0.2">
      <c r="A3059" s="1">
        <v>2450</v>
      </c>
      <c r="B3059" s="7" t="s">
        <v>2451</v>
      </c>
      <c r="C3059" s="7" t="s">
        <v>6560</v>
      </c>
      <c r="D3059" s="1">
        <v>15000</v>
      </c>
      <c r="E3059" s="1">
        <v>15230.03</v>
      </c>
      <c r="F3059" s="1" t="s">
        <v>8218</v>
      </c>
      <c r="G3059" s="1" t="s">
        <v>8223</v>
      </c>
      <c r="H3059" s="1" t="s">
        <v>8245</v>
      </c>
      <c r="I3059" s="1">
        <v>1414465860</v>
      </c>
      <c r="J3059" s="1">
        <v>1411177456</v>
      </c>
      <c r="K3059" s="1" t="b">
        <v>0</v>
      </c>
      <c r="L3059" s="1">
        <v>102</v>
      </c>
      <c r="M3059" s="1" t="b">
        <v>1</v>
      </c>
      <c r="N3059" s="1" t="s">
        <v>8297</v>
      </c>
      <c r="O3059" s="28">
        <f t="shared" si="471"/>
        <v>1.0153353333333335</v>
      </c>
      <c r="P3059" s="29">
        <f t="shared" si="472"/>
        <v>149.31401960784314</v>
      </c>
      <c r="Q3059" s="9" t="str">
        <f t="shared" si="473"/>
        <v>food</v>
      </c>
      <c r="R3059" s="26" t="str">
        <f t="shared" si="474"/>
        <v>small batch</v>
      </c>
      <c r="S3059" s="27">
        <f t="shared" si="480"/>
        <v>41902.07240740741</v>
      </c>
      <c r="T3059" s="5" t="str">
        <f t="shared" si="475"/>
        <v>Sep</v>
      </c>
      <c r="U3059" s="5" t="str">
        <f t="shared" si="476"/>
        <v>2014</v>
      </c>
      <c r="V3059" s="5" t="str">
        <f t="shared" si="477"/>
        <v>Oct</v>
      </c>
      <c r="W3059" s="1" t="str">
        <f t="shared" si="478"/>
        <v>2014</v>
      </c>
      <c r="X3059" s="27">
        <f t="shared" si="479"/>
        <v>41940.132638888892</v>
      </c>
    </row>
    <row r="3060" spans="1:24" ht="48" hidden="1" x14ac:dyDescent="0.2">
      <c r="A3060" s="1">
        <v>2577</v>
      </c>
      <c r="B3060" s="7" t="s">
        <v>2577</v>
      </c>
      <c r="C3060" s="7" t="s">
        <v>6687</v>
      </c>
      <c r="D3060" s="1">
        <v>15000</v>
      </c>
      <c r="E3060" s="1">
        <v>0</v>
      </c>
      <c r="F3060" s="1" t="s">
        <v>8219</v>
      </c>
      <c r="G3060" s="1" t="s">
        <v>8223</v>
      </c>
      <c r="H3060" s="1" t="s">
        <v>8245</v>
      </c>
      <c r="I3060" s="1">
        <v>1407181297</v>
      </c>
      <c r="J3060" s="1">
        <v>1405021297</v>
      </c>
      <c r="K3060" s="1" t="b">
        <v>0</v>
      </c>
      <c r="L3060" s="1">
        <v>0</v>
      </c>
      <c r="M3060" s="1" t="b">
        <v>0</v>
      </c>
      <c r="N3060" s="1" t="s">
        <v>8283</v>
      </c>
      <c r="O3060" s="28">
        <f t="shared" si="471"/>
        <v>0</v>
      </c>
      <c r="P3060" s="29">
        <f t="shared" si="472"/>
        <v>0</v>
      </c>
      <c r="Q3060" s="9" t="str">
        <f t="shared" si="473"/>
        <v>food</v>
      </c>
      <c r="R3060" s="26" t="str">
        <f t="shared" si="474"/>
        <v>food trucks</v>
      </c>
      <c r="S3060" s="27">
        <f t="shared" si="480"/>
        <v>41830.820567129631</v>
      </c>
      <c r="T3060" s="5" t="str">
        <f t="shared" si="475"/>
        <v>Jul</v>
      </c>
      <c r="U3060" s="5" t="str">
        <f t="shared" si="476"/>
        <v>2014</v>
      </c>
      <c r="V3060" s="5" t="str">
        <f t="shared" si="477"/>
        <v>Aug</v>
      </c>
      <c r="W3060" s="1" t="str">
        <f t="shared" si="478"/>
        <v>2014</v>
      </c>
      <c r="X3060" s="27">
        <f t="shared" si="479"/>
        <v>41855.820567129631</v>
      </c>
    </row>
    <row r="3061" spans="1:24" ht="32" hidden="1" x14ac:dyDescent="0.2">
      <c r="A3061" s="1">
        <v>2595</v>
      </c>
      <c r="B3061" s="7" t="s">
        <v>2595</v>
      </c>
      <c r="C3061" s="7" t="s">
        <v>6705</v>
      </c>
      <c r="D3061" s="1">
        <v>15000</v>
      </c>
      <c r="E3061" s="1">
        <v>1825</v>
      </c>
      <c r="F3061" s="1" t="s">
        <v>8220</v>
      </c>
      <c r="G3061" s="1" t="s">
        <v>8223</v>
      </c>
      <c r="H3061" s="1" t="s">
        <v>8245</v>
      </c>
      <c r="I3061" s="1">
        <v>1487915500</v>
      </c>
      <c r="J3061" s="1">
        <v>1485323500</v>
      </c>
      <c r="K3061" s="1" t="b">
        <v>0</v>
      </c>
      <c r="L3061" s="1">
        <v>19</v>
      </c>
      <c r="M3061" s="1" t="b">
        <v>0</v>
      </c>
      <c r="N3061" s="1" t="s">
        <v>8283</v>
      </c>
      <c r="O3061" s="28">
        <f t="shared" si="471"/>
        <v>0.12166666666666667</v>
      </c>
      <c r="P3061" s="29">
        <f t="shared" si="472"/>
        <v>96.05263157894737</v>
      </c>
      <c r="Q3061" s="9" t="str">
        <f t="shared" si="473"/>
        <v>food</v>
      </c>
      <c r="R3061" s="26" t="str">
        <f t="shared" si="474"/>
        <v>food trucks</v>
      </c>
      <c r="S3061" s="27">
        <f t="shared" si="480"/>
        <v>42760.244212962964</v>
      </c>
      <c r="T3061" s="5" t="str">
        <f t="shared" si="475"/>
        <v>Jan</v>
      </c>
      <c r="U3061" s="5" t="str">
        <f t="shared" si="476"/>
        <v>2017</v>
      </c>
      <c r="V3061" s="5" t="str">
        <f t="shared" si="477"/>
        <v>Feb</v>
      </c>
      <c r="W3061" s="1" t="str">
        <f t="shared" si="478"/>
        <v>2017</v>
      </c>
      <c r="X3061" s="27">
        <f t="shared" si="479"/>
        <v>42790.244212962964</v>
      </c>
    </row>
    <row r="3062" spans="1:24" ht="32" hidden="1" x14ac:dyDescent="0.2">
      <c r="A3062" s="1">
        <v>2618</v>
      </c>
      <c r="B3062" s="7" t="s">
        <v>2618</v>
      </c>
      <c r="C3062" s="7" t="s">
        <v>6728</v>
      </c>
      <c r="D3062" s="1">
        <v>15000</v>
      </c>
      <c r="E3062" s="1">
        <v>15808</v>
      </c>
      <c r="F3062" s="1" t="s">
        <v>8218</v>
      </c>
      <c r="G3062" s="1" t="s">
        <v>8223</v>
      </c>
      <c r="H3062" s="1" t="s">
        <v>8245</v>
      </c>
      <c r="I3062" s="1">
        <v>1449000061</v>
      </c>
      <c r="J3062" s="1">
        <v>1443812461</v>
      </c>
      <c r="K3062" s="1" t="b">
        <v>1</v>
      </c>
      <c r="L3062" s="1">
        <v>77</v>
      </c>
      <c r="M3062" s="1" t="b">
        <v>1</v>
      </c>
      <c r="N3062" s="1" t="s">
        <v>8300</v>
      </c>
      <c r="O3062" s="28">
        <f t="shared" si="471"/>
        <v>1.0538666666666667</v>
      </c>
      <c r="P3062" s="29">
        <f t="shared" si="472"/>
        <v>205.2987012987013</v>
      </c>
      <c r="Q3062" s="9" t="str">
        <f t="shared" si="473"/>
        <v>technology</v>
      </c>
      <c r="R3062" s="26" t="str">
        <f t="shared" si="474"/>
        <v>space exploration</v>
      </c>
      <c r="S3062" s="27">
        <f t="shared" si="480"/>
        <v>42279.792372685188</v>
      </c>
      <c r="T3062" s="5" t="str">
        <f t="shared" si="475"/>
        <v>Oct</v>
      </c>
      <c r="U3062" s="5" t="str">
        <f t="shared" si="476"/>
        <v>2015</v>
      </c>
      <c r="V3062" s="5" t="str">
        <f t="shared" si="477"/>
        <v>Dec</v>
      </c>
      <c r="W3062" s="1" t="str">
        <f t="shared" si="478"/>
        <v>2015</v>
      </c>
      <c r="X3062" s="27">
        <f t="shared" si="479"/>
        <v>42339.834039351852</v>
      </c>
    </row>
    <row r="3063" spans="1:24" ht="48" hidden="1" x14ac:dyDescent="0.2">
      <c r="A3063" s="1">
        <v>2621</v>
      </c>
      <c r="B3063" s="7" t="s">
        <v>2621</v>
      </c>
      <c r="C3063" s="7" t="s">
        <v>6731</v>
      </c>
      <c r="D3063" s="1">
        <v>15000</v>
      </c>
      <c r="E3063" s="1">
        <v>21882</v>
      </c>
      <c r="F3063" s="1" t="s">
        <v>8218</v>
      </c>
      <c r="G3063" s="1" t="s">
        <v>8223</v>
      </c>
      <c r="H3063" s="1" t="s">
        <v>8245</v>
      </c>
      <c r="I3063" s="1">
        <v>1432230988</v>
      </c>
      <c r="J3063" s="1">
        <v>1429638988</v>
      </c>
      <c r="K3063" s="1" t="b">
        <v>1</v>
      </c>
      <c r="L3063" s="1">
        <v>465</v>
      </c>
      <c r="M3063" s="1" t="b">
        <v>1</v>
      </c>
      <c r="N3063" s="1" t="s">
        <v>8300</v>
      </c>
      <c r="O3063" s="28">
        <f t="shared" si="471"/>
        <v>1.4588000000000001</v>
      </c>
      <c r="P3063" s="29">
        <f t="shared" si="472"/>
        <v>47.058064516129029</v>
      </c>
      <c r="Q3063" s="9" t="str">
        <f t="shared" si="473"/>
        <v>technology</v>
      </c>
      <c r="R3063" s="26" t="str">
        <f t="shared" si="474"/>
        <v>space exploration</v>
      </c>
      <c r="S3063" s="27">
        <f t="shared" si="480"/>
        <v>42115.74754629629</v>
      </c>
      <c r="T3063" s="5" t="str">
        <f t="shared" si="475"/>
        <v>Apr</v>
      </c>
      <c r="U3063" s="5" t="str">
        <f t="shared" si="476"/>
        <v>2015</v>
      </c>
      <c r="V3063" s="5" t="str">
        <f t="shared" si="477"/>
        <v>May</v>
      </c>
      <c r="W3063" s="1" t="str">
        <f t="shared" si="478"/>
        <v>2015</v>
      </c>
      <c r="X3063" s="27">
        <f t="shared" si="479"/>
        <v>42145.74754629629</v>
      </c>
    </row>
    <row r="3064" spans="1:24" ht="16" hidden="1" x14ac:dyDescent="0.2">
      <c r="A3064" s="1">
        <v>2655</v>
      </c>
      <c r="B3064" s="7" t="s">
        <v>2655</v>
      </c>
      <c r="C3064" s="7" t="s">
        <v>6765</v>
      </c>
      <c r="D3064" s="1">
        <v>15000</v>
      </c>
      <c r="E3064" s="1">
        <v>3155</v>
      </c>
      <c r="F3064" s="1" t="s">
        <v>8219</v>
      </c>
      <c r="G3064" s="1" t="s">
        <v>8223</v>
      </c>
      <c r="H3064" s="1" t="s">
        <v>8245</v>
      </c>
      <c r="I3064" s="1">
        <v>1455048000</v>
      </c>
      <c r="J3064" s="1">
        <v>1452631647</v>
      </c>
      <c r="K3064" s="1" t="b">
        <v>0</v>
      </c>
      <c r="L3064" s="1">
        <v>43</v>
      </c>
      <c r="M3064" s="1" t="b">
        <v>0</v>
      </c>
      <c r="N3064" s="1" t="s">
        <v>8300</v>
      </c>
      <c r="O3064" s="28">
        <f t="shared" si="471"/>
        <v>0.21033333333333334</v>
      </c>
      <c r="P3064" s="29">
        <f t="shared" si="472"/>
        <v>73.372093023255815</v>
      </c>
      <c r="Q3064" s="9" t="str">
        <f t="shared" si="473"/>
        <v>technology</v>
      </c>
      <c r="R3064" s="26" t="str">
        <f t="shared" si="474"/>
        <v>space exploration</v>
      </c>
      <c r="S3064" s="27">
        <f t="shared" si="480"/>
        <v>42381.866284722222</v>
      </c>
      <c r="T3064" s="5" t="str">
        <f t="shared" si="475"/>
        <v>Jan</v>
      </c>
      <c r="U3064" s="5" t="str">
        <f t="shared" si="476"/>
        <v>2016</v>
      </c>
      <c r="V3064" s="5" t="str">
        <f t="shared" si="477"/>
        <v>Feb</v>
      </c>
      <c r="W3064" s="1" t="str">
        <f t="shared" si="478"/>
        <v>2016</v>
      </c>
      <c r="X3064" s="27">
        <f t="shared" si="479"/>
        <v>42409.833333333328</v>
      </c>
    </row>
    <row r="3065" spans="1:24" ht="48" hidden="1" x14ac:dyDescent="0.2">
      <c r="A3065" s="1">
        <v>2683</v>
      </c>
      <c r="B3065" s="7" t="s">
        <v>2683</v>
      </c>
      <c r="C3065" s="7" t="s">
        <v>6793</v>
      </c>
      <c r="D3065" s="1">
        <v>15000</v>
      </c>
      <c r="E3065" s="1">
        <v>36</v>
      </c>
      <c r="F3065" s="1" t="s">
        <v>8220</v>
      </c>
      <c r="G3065" s="1" t="s">
        <v>8223</v>
      </c>
      <c r="H3065" s="1" t="s">
        <v>8245</v>
      </c>
      <c r="I3065" s="1">
        <v>1425233240</v>
      </c>
      <c r="J3065" s="1">
        <v>1422641240</v>
      </c>
      <c r="K3065" s="1" t="b">
        <v>0</v>
      </c>
      <c r="L3065" s="1">
        <v>3</v>
      </c>
      <c r="M3065" s="1" t="b">
        <v>0</v>
      </c>
      <c r="N3065" s="1" t="s">
        <v>8283</v>
      </c>
      <c r="O3065" s="28">
        <f t="shared" si="471"/>
        <v>2.3999999999999998E-3</v>
      </c>
      <c r="P3065" s="29">
        <f t="shared" si="472"/>
        <v>12</v>
      </c>
      <c r="Q3065" s="9" t="str">
        <f t="shared" si="473"/>
        <v>food</v>
      </c>
      <c r="R3065" s="26" t="str">
        <f t="shared" si="474"/>
        <v>food trucks</v>
      </c>
      <c r="S3065" s="27">
        <f t="shared" si="480"/>
        <v>42034.75509259259</v>
      </c>
      <c r="T3065" s="5" t="str">
        <f t="shared" si="475"/>
        <v>Jan</v>
      </c>
      <c r="U3065" s="5" t="str">
        <f t="shared" si="476"/>
        <v>2015</v>
      </c>
      <c r="V3065" s="5" t="str">
        <f t="shared" si="477"/>
        <v>Mar</v>
      </c>
      <c r="W3065" s="1" t="str">
        <f t="shared" si="478"/>
        <v>2015</v>
      </c>
      <c r="X3065" s="27">
        <f t="shared" si="479"/>
        <v>42064.75509259259</v>
      </c>
    </row>
    <row r="3066" spans="1:24" ht="48" hidden="1" x14ac:dyDescent="0.2">
      <c r="A3066" s="1">
        <v>2687</v>
      </c>
      <c r="B3066" s="7" t="s">
        <v>2687</v>
      </c>
      <c r="C3066" s="7" t="s">
        <v>6797</v>
      </c>
      <c r="D3066" s="1">
        <v>15000</v>
      </c>
      <c r="E3066" s="1">
        <v>0</v>
      </c>
      <c r="F3066" s="1" t="s">
        <v>8220</v>
      </c>
      <c r="G3066" s="1" t="s">
        <v>8223</v>
      </c>
      <c r="H3066" s="1" t="s">
        <v>8245</v>
      </c>
      <c r="I3066" s="1">
        <v>1435591318</v>
      </c>
      <c r="J3066" s="1">
        <v>1432999318</v>
      </c>
      <c r="K3066" s="1" t="b">
        <v>0</v>
      </c>
      <c r="L3066" s="1">
        <v>0</v>
      </c>
      <c r="M3066" s="1" t="b">
        <v>0</v>
      </c>
      <c r="N3066" s="1" t="s">
        <v>8283</v>
      </c>
      <c r="O3066" s="28">
        <f t="shared" si="471"/>
        <v>0</v>
      </c>
      <c r="P3066" s="29">
        <f t="shared" si="472"/>
        <v>0</v>
      </c>
      <c r="Q3066" s="9" t="str">
        <f t="shared" si="473"/>
        <v>food</v>
      </c>
      <c r="R3066" s="26" t="str">
        <f t="shared" si="474"/>
        <v>food trucks</v>
      </c>
      <c r="S3066" s="27">
        <f t="shared" si="480"/>
        <v>42154.64025462963</v>
      </c>
      <c r="T3066" s="5" t="str">
        <f t="shared" si="475"/>
        <v>May</v>
      </c>
      <c r="U3066" s="5" t="str">
        <f t="shared" si="476"/>
        <v>2015</v>
      </c>
      <c r="V3066" s="5" t="str">
        <f t="shared" si="477"/>
        <v>Jun</v>
      </c>
      <c r="W3066" s="1" t="str">
        <f t="shared" si="478"/>
        <v>2015</v>
      </c>
      <c r="X3066" s="27">
        <f t="shared" si="479"/>
        <v>42184.64025462963</v>
      </c>
    </row>
    <row r="3067" spans="1:24" ht="32" hidden="1" x14ac:dyDescent="0.2">
      <c r="A3067" s="1">
        <v>2695</v>
      </c>
      <c r="B3067" s="7" t="s">
        <v>2695</v>
      </c>
      <c r="C3067" s="7" t="s">
        <v>6805</v>
      </c>
      <c r="D3067" s="1">
        <v>15000</v>
      </c>
      <c r="E3067" s="1">
        <v>71</v>
      </c>
      <c r="F3067" s="1" t="s">
        <v>8220</v>
      </c>
      <c r="G3067" s="1" t="s">
        <v>8223</v>
      </c>
      <c r="H3067" s="1" t="s">
        <v>8245</v>
      </c>
      <c r="I3067" s="1">
        <v>1428981718</v>
      </c>
      <c r="J3067" s="1">
        <v>1423801318</v>
      </c>
      <c r="K3067" s="1" t="b">
        <v>0</v>
      </c>
      <c r="L3067" s="1">
        <v>3</v>
      </c>
      <c r="M3067" s="1" t="b">
        <v>0</v>
      </c>
      <c r="N3067" s="1" t="s">
        <v>8283</v>
      </c>
      <c r="O3067" s="28">
        <f t="shared" si="471"/>
        <v>4.7333333333333333E-3</v>
      </c>
      <c r="P3067" s="29">
        <f t="shared" si="472"/>
        <v>23.666666666666668</v>
      </c>
      <c r="Q3067" s="9" t="str">
        <f t="shared" si="473"/>
        <v>food</v>
      </c>
      <c r="R3067" s="26" t="str">
        <f t="shared" si="474"/>
        <v>food trucks</v>
      </c>
      <c r="S3067" s="27">
        <f t="shared" si="480"/>
        <v>42048.181921296295</v>
      </c>
      <c r="T3067" s="5" t="str">
        <f t="shared" si="475"/>
        <v>Feb</v>
      </c>
      <c r="U3067" s="5" t="str">
        <f t="shared" si="476"/>
        <v>2015</v>
      </c>
      <c r="V3067" s="5" t="str">
        <f t="shared" si="477"/>
        <v>Apr</v>
      </c>
      <c r="W3067" s="1" t="str">
        <f t="shared" si="478"/>
        <v>2015</v>
      </c>
      <c r="X3067" s="27">
        <f t="shared" si="479"/>
        <v>42108.14025462963</v>
      </c>
    </row>
    <row r="3068" spans="1:24" ht="32" hidden="1" x14ac:dyDescent="0.2">
      <c r="A3068" s="1">
        <v>2728</v>
      </c>
      <c r="B3068" s="7" t="s">
        <v>2728</v>
      </c>
      <c r="C3068" s="7" t="s">
        <v>6838</v>
      </c>
      <c r="D3068" s="1">
        <v>15000</v>
      </c>
      <c r="E3068" s="1">
        <v>30274</v>
      </c>
      <c r="F3068" s="1" t="s">
        <v>8218</v>
      </c>
      <c r="G3068" s="1" t="s">
        <v>8223</v>
      </c>
      <c r="H3068" s="1" t="s">
        <v>8245</v>
      </c>
      <c r="I3068" s="1">
        <v>1451485434</v>
      </c>
      <c r="J3068" s="1">
        <v>1448461434</v>
      </c>
      <c r="K3068" s="1" t="b">
        <v>0</v>
      </c>
      <c r="L3068" s="1">
        <v>392</v>
      </c>
      <c r="M3068" s="1" t="b">
        <v>1</v>
      </c>
      <c r="N3068" s="1" t="s">
        <v>8294</v>
      </c>
      <c r="O3068" s="28">
        <f t="shared" si="471"/>
        <v>2.0182666666666669</v>
      </c>
      <c r="P3068" s="29">
        <f t="shared" si="472"/>
        <v>77.229591836734699</v>
      </c>
      <c r="Q3068" s="9" t="str">
        <f t="shared" si="473"/>
        <v>technology</v>
      </c>
      <c r="R3068" s="26" t="str">
        <f t="shared" si="474"/>
        <v>hardware</v>
      </c>
      <c r="S3068" s="27">
        <f t="shared" si="480"/>
        <v>42333.59993055556</v>
      </c>
      <c r="T3068" s="5" t="str">
        <f t="shared" si="475"/>
        <v>Nov</v>
      </c>
      <c r="U3068" s="5" t="str">
        <f t="shared" si="476"/>
        <v>2015</v>
      </c>
      <c r="V3068" s="5" t="str">
        <f t="shared" si="477"/>
        <v>Dec</v>
      </c>
      <c r="W3068" s="1" t="str">
        <f t="shared" si="478"/>
        <v>2015</v>
      </c>
      <c r="X3068" s="27">
        <f t="shared" si="479"/>
        <v>42368.59993055556</v>
      </c>
    </row>
    <row r="3069" spans="1:24" ht="48" hidden="1" x14ac:dyDescent="0.2">
      <c r="A3069" s="1">
        <v>2868</v>
      </c>
      <c r="B3069" s="7" t="s">
        <v>2868</v>
      </c>
      <c r="C3069" s="7" t="s">
        <v>6978</v>
      </c>
      <c r="D3069" s="1">
        <v>15000</v>
      </c>
      <c r="E3069" s="1">
        <v>6301.76</v>
      </c>
      <c r="F3069" s="1" t="s">
        <v>8220</v>
      </c>
      <c r="G3069" s="1" t="s">
        <v>8223</v>
      </c>
      <c r="H3069" s="1" t="s">
        <v>8245</v>
      </c>
      <c r="I3069" s="1">
        <v>1475697054</v>
      </c>
      <c r="J3069" s="1">
        <v>1473105054</v>
      </c>
      <c r="K3069" s="1" t="b">
        <v>0</v>
      </c>
      <c r="L3069" s="1">
        <v>60</v>
      </c>
      <c r="M3069" s="1" t="b">
        <v>0</v>
      </c>
      <c r="N3069" s="1" t="s">
        <v>8270</v>
      </c>
      <c r="O3069" s="28">
        <f t="shared" si="471"/>
        <v>0.42011733333333334</v>
      </c>
      <c r="P3069" s="29">
        <f t="shared" si="472"/>
        <v>105.02933333333334</v>
      </c>
      <c r="Q3069" s="9" t="str">
        <f t="shared" si="473"/>
        <v>theater</v>
      </c>
      <c r="R3069" s="26" t="str">
        <f t="shared" si="474"/>
        <v>plays</v>
      </c>
      <c r="S3069" s="27">
        <f t="shared" si="480"/>
        <v>42618.827013888891</v>
      </c>
      <c r="T3069" s="5" t="str">
        <f t="shared" si="475"/>
        <v>Sep</v>
      </c>
      <c r="U3069" s="5" t="str">
        <f t="shared" si="476"/>
        <v>2016</v>
      </c>
      <c r="V3069" s="5" t="str">
        <f t="shared" si="477"/>
        <v>Oct</v>
      </c>
      <c r="W3069" s="1" t="str">
        <f t="shared" si="478"/>
        <v>2016</v>
      </c>
      <c r="X3069" s="27">
        <f t="shared" si="479"/>
        <v>42648.827013888891</v>
      </c>
    </row>
    <row r="3070" spans="1:24" ht="48" hidden="1" x14ac:dyDescent="0.2">
      <c r="A3070" s="1">
        <v>2954</v>
      </c>
      <c r="B3070" s="7" t="s">
        <v>2954</v>
      </c>
      <c r="C3070" s="7" t="s">
        <v>7064</v>
      </c>
      <c r="D3070" s="1">
        <v>15000</v>
      </c>
      <c r="E3070" s="1">
        <v>0</v>
      </c>
      <c r="F3070" s="1" t="s">
        <v>8219</v>
      </c>
      <c r="G3070" s="1" t="s">
        <v>8223</v>
      </c>
      <c r="H3070" s="1" t="s">
        <v>8245</v>
      </c>
      <c r="I3070" s="1">
        <v>1489669203</v>
      </c>
      <c r="J3070" s="1">
        <v>1487944803</v>
      </c>
      <c r="K3070" s="1" t="b">
        <v>0</v>
      </c>
      <c r="L3070" s="1">
        <v>0</v>
      </c>
      <c r="M3070" s="1" t="b">
        <v>0</v>
      </c>
      <c r="N3070" s="1" t="s">
        <v>8302</v>
      </c>
      <c r="O3070" s="28">
        <f t="shared" si="471"/>
        <v>0</v>
      </c>
      <c r="P3070" s="29">
        <f t="shared" si="472"/>
        <v>0</v>
      </c>
      <c r="Q3070" s="9" t="str">
        <f t="shared" si="473"/>
        <v>theater</v>
      </c>
      <c r="R3070" s="26" t="str">
        <f t="shared" si="474"/>
        <v>spaces</v>
      </c>
      <c r="S3070" s="27">
        <f t="shared" si="480"/>
        <v>42790.583368055552</v>
      </c>
      <c r="T3070" s="5" t="str">
        <f t="shared" si="475"/>
        <v>Feb</v>
      </c>
      <c r="U3070" s="5" t="str">
        <f t="shared" si="476"/>
        <v>2017</v>
      </c>
      <c r="V3070" s="5" t="str">
        <f t="shared" si="477"/>
        <v>Mar</v>
      </c>
      <c r="W3070" s="1" t="str">
        <f t="shared" si="478"/>
        <v>2017</v>
      </c>
      <c r="X3070" s="27">
        <f t="shared" si="479"/>
        <v>42810.541701388895</v>
      </c>
    </row>
    <row r="3071" spans="1:24" ht="48" hidden="1" x14ac:dyDescent="0.2">
      <c r="A3071" s="1">
        <v>2957</v>
      </c>
      <c r="B3071" s="7" t="s">
        <v>2957</v>
      </c>
      <c r="C3071" s="7" t="s">
        <v>7067</v>
      </c>
      <c r="D3071" s="1">
        <v>15000</v>
      </c>
      <c r="E3071" s="1">
        <v>280</v>
      </c>
      <c r="F3071" s="1" t="s">
        <v>8219</v>
      </c>
      <c r="G3071" s="1" t="s">
        <v>8223</v>
      </c>
      <c r="H3071" s="1" t="s">
        <v>8245</v>
      </c>
      <c r="I3071" s="1">
        <v>1427498172</v>
      </c>
      <c r="J3071" s="1">
        <v>1422317772</v>
      </c>
      <c r="K3071" s="1" t="b">
        <v>0</v>
      </c>
      <c r="L3071" s="1">
        <v>3</v>
      </c>
      <c r="M3071" s="1" t="b">
        <v>0</v>
      </c>
      <c r="N3071" s="1" t="s">
        <v>8302</v>
      </c>
      <c r="O3071" s="28">
        <f t="shared" si="471"/>
        <v>1.8666666666666668E-2</v>
      </c>
      <c r="P3071" s="29">
        <f t="shared" si="472"/>
        <v>93.333333333333329</v>
      </c>
      <c r="Q3071" s="9" t="str">
        <f t="shared" si="473"/>
        <v>theater</v>
      </c>
      <c r="R3071" s="26" t="str">
        <f t="shared" si="474"/>
        <v>spaces</v>
      </c>
      <c r="S3071" s="27">
        <f t="shared" si="480"/>
        <v>42031.011249999996</v>
      </c>
      <c r="T3071" s="5" t="str">
        <f t="shared" si="475"/>
        <v>Jan</v>
      </c>
      <c r="U3071" s="5" t="str">
        <f t="shared" si="476"/>
        <v>2015</v>
      </c>
      <c r="V3071" s="5" t="str">
        <f t="shared" si="477"/>
        <v>Mar</v>
      </c>
      <c r="W3071" s="1" t="str">
        <f t="shared" si="478"/>
        <v>2015</v>
      </c>
      <c r="X3071" s="27">
        <f t="shared" si="479"/>
        <v>42090.969583333332</v>
      </c>
    </row>
    <row r="3072" spans="1:24" ht="48" hidden="1" x14ac:dyDescent="0.2">
      <c r="A3072" s="1">
        <v>2995</v>
      </c>
      <c r="B3072" s="7" t="s">
        <v>2995</v>
      </c>
      <c r="C3072" s="7" t="s">
        <v>7105</v>
      </c>
      <c r="D3072" s="1">
        <v>15000</v>
      </c>
      <c r="E3072" s="1">
        <v>15744</v>
      </c>
      <c r="F3072" s="1" t="s">
        <v>8218</v>
      </c>
      <c r="G3072" s="1" t="s">
        <v>8223</v>
      </c>
      <c r="H3072" s="1" t="s">
        <v>8245</v>
      </c>
      <c r="I3072" s="1">
        <v>1484841471</v>
      </c>
      <c r="J3072" s="1">
        <v>1482249471</v>
      </c>
      <c r="K3072" s="1" t="b">
        <v>0</v>
      </c>
      <c r="L3072" s="1">
        <v>249</v>
      </c>
      <c r="M3072" s="1" t="b">
        <v>1</v>
      </c>
      <c r="N3072" s="1" t="s">
        <v>8302</v>
      </c>
      <c r="O3072" s="28">
        <f t="shared" si="471"/>
        <v>1.0496000000000001</v>
      </c>
      <c r="P3072" s="29">
        <f t="shared" si="472"/>
        <v>63.2289156626506</v>
      </c>
      <c r="Q3072" s="9" t="str">
        <f t="shared" si="473"/>
        <v>theater</v>
      </c>
      <c r="R3072" s="26" t="str">
        <f t="shared" si="474"/>
        <v>spaces</v>
      </c>
      <c r="S3072" s="27">
        <f t="shared" si="480"/>
        <v>42724.665173611109</v>
      </c>
      <c r="T3072" s="5" t="str">
        <f t="shared" si="475"/>
        <v>Dec</v>
      </c>
      <c r="U3072" s="5" t="str">
        <f t="shared" si="476"/>
        <v>2016</v>
      </c>
      <c r="V3072" s="5" t="str">
        <f t="shared" si="477"/>
        <v>Jan</v>
      </c>
      <c r="W3072" s="1" t="str">
        <f t="shared" si="478"/>
        <v>2017</v>
      </c>
      <c r="X3072" s="27">
        <f t="shared" si="479"/>
        <v>42754.665173611109</v>
      </c>
    </row>
    <row r="3073" spans="1:24" ht="48" hidden="1" x14ac:dyDescent="0.2">
      <c r="A3073" s="1">
        <v>3019</v>
      </c>
      <c r="B3073" s="7" t="s">
        <v>3019</v>
      </c>
      <c r="C3073" s="7" t="s">
        <v>7129</v>
      </c>
      <c r="D3073" s="1">
        <v>15000</v>
      </c>
      <c r="E3073" s="1">
        <v>18185</v>
      </c>
      <c r="F3073" s="1" t="s">
        <v>8218</v>
      </c>
      <c r="G3073" s="1" t="s">
        <v>8223</v>
      </c>
      <c r="H3073" s="1" t="s">
        <v>8245</v>
      </c>
      <c r="I3073" s="1">
        <v>1401159600</v>
      </c>
      <c r="J3073" s="1">
        <v>1398801620</v>
      </c>
      <c r="K3073" s="1" t="b">
        <v>0</v>
      </c>
      <c r="L3073" s="1">
        <v>226</v>
      </c>
      <c r="M3073" s="1" t="b">
        <v>1</v>
      </c>
      <c r="N3073" s="1" t="s">
        <v>8302</v>
      </c>
      <c r="O3073" s="28">
        <f t="shared" si="471"/>
        <v>1.2123333333333333</v>
      </c>
      <c r="P3073" s="29">
        <f t="shared" si="472"/>
        <v>80.464601769911511</v>
      </c>
      <c r="Q3073" s="9" t="str">
        <f t="shared" si="473"/>
        <v>theater</v>
      </c>
      <c r="R3073" s="26" t="str">
        <f t="shared" si="474"/>
        <v>spaces</v>
      </c>
      <c r="S3073" s="27">
        <f t="shared" si="480"/>
        <v>41758.833564814813</v>
      </c>
      <c r="T3073" s="5" t="str">
        <f t="shared" si="475"/>
        <v>Apr</v>
      </c>
      <c r="U3073" s="5" t="str">
        <f t="shared" si="476"/>
        <v>2014</v>
      </c>
      <c r="V3073" s="5" t="str">
        <f t="shared" si="477"/>
        <v>May</v>
      </c>
      <c r="W3073" s="1" t="str">
        <f t="shared" si="478"/>
        <v>2014</v>
      </c>
      <c r="X3073" s="27">
        <f t="shared" si="479"/>
        <v>41786.125</v>
      </c>
    </row>
    <row r="3074" spans="1:24" ht="48" hidden="1" x14ac:dyDescent="0.2">
      <c r="A3074" s="1">
        <v>3043</v>
      </c>
      <c r="B3074" s="7" t="s">
        <v>3043</v>
      </c>
      <c r="C3074" s="7" t="s">
        <v>7153</v>
      </c>
      <c r="D3074" s="1">
        <v>15000</v>
      </c>
      <c r="E3074" s="1">
        <v>16501</v>
      </c>
      <c r="F3074" s="1" t="s">
        <v>8218</v>
      </c>
      <c r="G3074" s="1" t="s">
        <v>8228</v>
      </c>
      <c r="H3074" s="1" t="s">
        <v>8250</v>
      </c>
      <c r="I3074" s="1">
        <v>1429152600</v>
      </c>
      <c r="J3074" s="1">
        <v>1426815699</v>
      </c>
      <c r="K3074" s="1" t="b">
        <v>0</v>
      </c>
      <c r="L3074" s="1">
        <v>128</v>
      </c>
      <c r="M3074" s="1" t="b">
        <v>1</v>
      </c>
      <c r="N3074" s="1" t="s">
        <v>8302</v>
      </c>
      <c r="O3074" s="28">
        <f t="shared" ref="O3074:O3137" si="481">E3074/D3074</f>
        <v>1.1000666666666667</v>
      </c>
      <c r="P3074" s="29">
        <f t="shared" ref="P3074:P3137" si="482">IF(L3074&gt;0,E3074/L3074,0)</f>
        <v>128.9140625</v>
      </c>
      <c r="Q3074" s="9" t="str">
        <f t="shared" ref="Q3074:Q3137" si="483">LEFT(N3074,SEARCH("/",N3074,1)-1)</f>
        <v>theater</v>
      </c>
      <c r="R3074" s="26" t="str">
        <f t="shared" ref="R3074:R3137" si="484">RIGHT(N3074,LEN(N3074)-SEARCH("/",N3074,1))</f>
        <v>spaces</v>
      </c>
      <c r="S3074" s="27">
        <f t="shared" si="480"/>
        <v>42083.070590277777</v>
      </c>
      <c r="T3074" s="5" t="str">
        <f t="shared" ref="T3074:T3137" si="485">TEXT(S3074,"mmm")</f>
        <v>Mar</v>
      </c>
      <c r="U3074" s="5" t="str">
        <f t="shared" ref="U3074:U3137" si="486">TEXT(S3074,"yyyy")</f>
        <v>2015</v>
      </c>
      <c r="V3074" s="5" t="str">
        <f t="shared" ref="V3074:V3137" si="487">TEXT(X3074,"mmm")</f>
        <v>Apr</v>
      </c>
      <c r="W3074" s="1" t="str">
        <f t="shared" ref="W3074:W3137" si="488">TEXT(X3074,"yyyy")</f>
        <v>2015</v>
      </c>
      <c r="X3074" s="27">
        <f t="shared" ref="X3074:X3137" si="489">(((I3074/60)/60)/24)+DATE(1970,1,1)</f>
        <v>42110.118055555555</v>
      </c>
    </row>
    <row r="3075" spans="1:24" ht="48" hidden="1" x14ac:dyDescent="0.2">
      <c r="A3075" s="1">
        <v>3059</v>
      </c>
      <c r="B3075" s="7" t="s">
        <v>3059</v>
      </c>
      <c r="C3075" s="7" t="s">
        <v>7169</v>
      </c>
      <c r="D3075" s="1">
        <v>15000</v>
      </c>
      <c r="E3075" s="1">
        <v>451</v>
      </c>
      <c r="F3075" s="1" t="s">
        <v>8220</v>
      </c>
      <c r="G3075" s="1" t="s">
        <v>8223</v>
      </c>
      <c r="H3075" s="1" t="s">
        <v>8245</v>
      </c>
      <c r="I3075" s="1">
        <v>1407536846</v>
      </c>
      <c r="J3075" s="1">
        <v>1404944846</v>
      </c>
      <c r="K3075" s="1" t="b">
        <v>0</v>
      </c>
      <c r="L3075" s="1">
        <v>11</v>
      </c>
      <c r="M3075" s="1" t="b">
        <v>0</v>
      </c>
      <c r="N3075" s="1" t="s">
        <v>8302</v>
      </c>
      <c r="O3075" s="28">
        <f t="shared" si="481"/>
        <v>3.0066666666666665E-2</v>
      </c>
      <c r="P3075" s="29">
        <f t="shared" si="482"/>
        <v>41</v>
      </c>
      <c r="Q3075" s="9" t="str">
        <f t="shared" si="483"/>
        <v>theater</v>
      </c>
      <c r="R3075" s="26" t="str">
        <f t="shared" si="484"/>
        <v>spaces</v>
      </c>
      <c r="S3075" s="27">
        <f t="shared" si="480"/>
        <v>41829.935717592591</v>
      </c>
      <c r="T3075" s="5" t="str">
        <f t="shared" si="485"/>
        <v>Jul</v>
      </c>
      <c r="U3075" s="5" t="str">
        <f t="shared" si="486"/>
        <v>2014</v>
      </c>
      <c r="V3075" s="5" t="str">
        <f t="shared" si="487"/>
        <v>Aug</v>
      </c>
      <c r="W3075" s="1" t="str">
        <f t="shared" si="488"/>
        <v>2014</v>
      </c>
      <c r="X3075" s="27">
        <f t="shared" si="489"/>
        <v>41859.935717592591</v>
      </c>
    </row>
    <row r="3076" spans="1:24" ht="48" hidden="1" x14ac:dyDescent="0.2">
      <c r="A3076" s="1">
        <v>3075</v>
      </c>
      <c r="B3076" s="7" t="s">
        <v>3075</v>
      </c>
      <c r="C3076" s="7" t="s">
        <v>7185</v>
      </c>
      <c r="D3076" s="1">
        <v>15000</v>
      </c>
      <c r="E3076" s="1">
        <v>1296</v>
      </c>
      <c r="F3076" s="1" t="s">
        <v>8220</v>
      </c>
      <c r="G3076" s="1" t="s">
        <v>8223</v>
      </c>
      <c r="H3076" s="1" t="s">
        <v>8245</v>
      </c>
      <c r="I3076" s="1">
        <v>1471573640</v>
      </c>
      <c r="J3076" s="1">
        <v>1467253640</v>
      </c>
      <c r="K3076" s="1" t="b">
        <v>0</v>
      </c>
      <c r="L3076" s="1">
        <v>20</v>
      </c>
      <c r="M3076" s="1" t="b">
        <v>0</v>
      </c>
      <c r="N3076" s="1" t="s">
        <v>8302</v>
      </c>
      <c r="O3076" s="28">
        <f t="shared" si="481"/>
        <v>8.6400000000000005E-2</v>
      </c>
      <c r="P3076" s="29">
        <f t="shared" si="482"/>
        <v>64.8</v>
      </c>
      <c r="Q3076" s="9" t="str">
        <f t="shared" si="483"/>
        <v>theater</v>
      </c>
      <c r="R3076" s="26" t="str">
        <f t="shared" si="484"/>
        <v>spaces</v>
      </c>
      <c r="S3076" s="27">
        <f t="shared" si="480"/>
        <v>42551.102314814809</v>
      </c>
      <c r="T3076" s="5" t="str">
        <f t="shared" si="485"/>
        <v>Jun</v>
      </c>
      <c r="U3076" s="5" t="str">
        <f t="shared" si="486"/>
        <v>2016</v>
      </c>
      <c r="V3076" s="5" t="str">
        <f t="shared" si="487"/>
        <v>Aug</v>
      </c>
      <c r="W3076" s="1" t="str">
        <f t="shared" si="488"/>
        <v>2016</v>
      </c>
      <c r="X3076" s="27">
        <f t="shared" si="489"/>
        <v>42601.102314814809</v>
      </c>
    </row>
    <row r="3077" spans="1:24" ht="48" hidden="1" x14ac:dyDescent="0.2">
      <c r="A3077" s="1">
        <v>3128</v>
      </c>
      <c r="B3077" s="7" t="s">
        <v>3128</v>
      </c>
      <c r="C3077" s="7" t="s">
        <v>7238</v>
      </c>
      <c r="D3077" s="1">
        <v>15000</v>
      </c>
      <c r="E3077" s="1">
        <v>16291</v>
      </c>
      <c r="F3077" s="1" t="s">
        <v>8221</v>
      </c>
      <c r="G3077" s="1" t="s">
        <v>8223</v>
      </c>
      <c r="H3077" s="1" t="s">
        <v>8245</v>
      </c>
      <c r="I3077" s="1">
        <v>1489690141</v>
      </c>
      <c r="J3077" s="1">
        <v>1487101741</v>
      </c>
      <c r="K3077" s="1" t="b">
        <v>0</v>
      </c>
      <c r="L3077" s="1">
        <v>117</v>
      </c>
      <c r="M3077" s="1" t="b">
        <v>0</v>
      </c>
      <c r="N3077" s="1" t="s">
        <v>8270</v>
      </c>
      <c r="O3077" s="28">
        <f t="shared" si="481"/>
        <v>1.0860666666666667</v>
      </c>
      <c r="P3077" s="29">
        <f t="shared" si="482"/>
        <v>139.23931623931625</v>
      </c>
      <c r="Q3077" s="9" t="str">
        <f t="shared" si="483"/>
        <v>theater</v>
      </c>
      <c r="R3077" s="26" t="str">
        <f t="shared" si="484"/>
        <v>plays</v>
      </c>
      <c r="S3077" s="27">
        <f t="shared" si="480"/>
        <v>42780.825706018513</v>
      </c>
      <c r="T3077" s="5" t="str">
        <f t="shared" si="485"/>
        <v>Feb</v>
      </c>
      <c r="U3077" s="5" t="str">
        <f t="shared" si="486"/>
        <v>2017</v>
      </c>
      <c r="V3077" s="5" t="str">
        <f t="shared" si="487"/>
        <v>Mar</v>
      </c>
      <c r="W3077" s="1" t="str">
        <f t="shared" si="488"/>
        <v>2017</v>
      </c>
      <c r="X3077" s="27">
        <f t="shared" si="489"/>
        <v>42810.784039351856</v>
      </c>
    </row>
    <row r="3078" spans="1:24" ht="48" hidden="1" x14ac:dyDescent="0.2">
      <c r="A3078" s="1">
        <v>3187</v>
      </c>
      <c r="B3078" s="7" t="s">
        <v>3187</v>
      </c>
      <c r="C3078" s="7" t="s">
        <v>7297</v>
      </c>
      <c r="D3078" s="1">
        <v>15000</v>
      </c>
      <c r="E3078" s="1">
        <v>17444</v>
      </c>
      <c r="F3078" s="1" t="s">
        <v>8218</v>
      </c>
      <c r="G3078" s="1" t="s">
        <v>8223</v>
      </c>
      <c r="H3078" s="1" t="s">
        <v>8245</v>
      </c>
      <c r="I3078" s="1">
        <v>1407167973</v>
      </c>
      <c r="J3078" s="1">
        <v>1405439973</v>
      </c>
      <c r="K3078" s="1" t="b">
        <v>1</v>
      </c>
      <c r="L3078" s="1">
        <v>244</v>
      </c>
      <c r="M3078" s="1" t="b">
        <v>1</v>
      </c>
      <c r="N3078" s="1" t="s">
        <v>8270</v>
      </c>
      <c r="O3078" s="28">
        <f t="shared" si="481"/>
        <v>1.1629333333333334</v>
      </c>
      <c r="P3078" s="29">
        <f t="shared" si="482"/>
        <v>71.491803278688522</v>
      </c>
      <c r="Q3078" s="9" t="str">
        <f t="shared" si="483"/>
        <v>theater</v>
      </c>
      <c r="R3078" s="26" t="str">
        <f t="shared" si="484"/>
        <v>plays</v>
      </c>
      <c r="S3078" s="27">
        <f t="shared" si="480"/>
        <v>41835.666354166664</v>
      </c>
      <c r="T3078" s="5" t="str">
        <f t="shared" si="485"/>
        <v>Jul</v>
      </c>
      <c r="U3078" s="5" t="str">
        <f t="shared" si="486"/>
        <v>2014</v>
      </c>
      <c r="V3078" s="5" t="str">
        <f t="shared" si="487"/>
        <v>Aug</v>
      </c>
      <c r="W3078" s="1" t="str">
        <f t="shared" si="488"/>
        <v>2014</v>
      </c>
      <c r="X3078" s="27">
        <f t="shared" si="489"/>
        <v>41855.666354166664</v>
      </c>
    </row>
    <row r="3079" spans="1:24" ht="32" hidden="1" x14ac:dyDescent="0.2">
      <c r="A3079" s="1">
        <v>3220</v>
      </c>
      <c r="B3079" s="7" t="s">
        <v>3220</v>
      </c>
      <c r="C3079" s="7" t="s">
        <v>7330</v>
      </c>
      <c r="D3079" s="1">
        <v>15000</v>
      </c>
      <c r="E3079" s="1">
        <v>15126</v>
      </c>
      <c r="F3079" s="1" t="s">
        <v>8218</v>
      </c>
      <c r="G3079" s="1" t="s">
        <v>8223</v>
      </c>
      <c r="H3079" s="1" t="s">
        <v>8245</v>
      </c>
      <c r="I3079" s="1">
        <v>1489352400</v>
      </c>
      <c r="J3079" s="1">
        <v>1486411204</v>
      </c>
      <c r="K3079" s="1" t="b">
        <v>1</v>
      </c>
      <c r="L3079" s="1">
        <v>59</v>
      </c>
      <c r="M3079" s="1" t="b">
        <v>1</v>
      </c>
      <c r="N3079" s="1" t="s">
        <v>8270</v>
      </c>
      <c r="O3079" s="28">
        <f t="shared" si="481"/>
        <v>1.0084</v>
      </c>
      <c r="P3079" s="29">
        <f t="shared" si="482"/>
        <v>256.37288135593218</v>
      </c>
      <c r="Q3079" s="9" t="str">
        <f t="shared" si="483"/>
        <v>theater</v>
      </c>
      <c r="R3079" s="26" t="str">
        <f t="shared" si="484"/>
        <v>plays</v>
      </c>
      <c r="S3079" s="27">
        <f t="shared" si="480"/>
        <v>42772.833379629628</v>
      </c>
      <c r="T3079" s="5" t="str">
        <f t="shared" si="485"/>
        <v>Feb</v>
      </c>
      <c r="U3079" s="5" t="str">
        <f t="shared" si="486"/>
        <v>2017</v>
      </c>
      <c r="V3079" s="5" t="str">
        <f t="shared" si="487"/>
        <v>Mar</v>
      </c>
      <c r="W3079" s="1" t="str">
        <f t="shared" si="488"/>
        <v>2017</v>
      </c>
      <c r="X3079" s="27">
        <f t="shared" si="489"/>
        <v>42806.875</v>
      </c>
    </row>
    <row r="3080" spans="1:24" ht="48" hidden="1" x14ac:dyDescent="0.2">
      <c r="A3080" s="1">
        <v>3235</v>
      </c>
      <c r="B3080" s="7" t="s">
        <v>3235</v>
      </c>
      <c r="C3080" s="7" t="s">
        <v>7345</v>
      </c>
      <c r="D3080" s="1">
        <v>15000</v>
      </c>
      <c r="E3080" s="1">
        <v>15481</v>
      </c>
      <c r="F3080" s="1" t="s">
        <v>8218</v>
      </c>
      <c r="G3080" s="1" t="s">
        <v>8223</v>
      </c>
      <c r="H3080" s="1" t="s">
        <v>8245</v>
      </c>
      <c r="I3080" s="1">
        <v>1467361251</v>
      </c>
      <c r="J3080" s="1">
        <v>1464769251</v>
      </c>
      <c r="K3080" s="1" t="b">
        <v>1</v>
      </c>
      <c r="L3080" s="1">
        <v>181</v>
      </c>
      <c r="M3080" s="1" t="b">
        <v>1</v>
      </c>
      <c r="N3080" s="1" t="s">
        <v>8270</v>
      </c>
      <c r="O3080" s="28">
        <f t="shared" si="481"/>
        <v>1.0320666666666667</v>
      </c>
      <c r="P3080" s="29">
        <f t="shared" si="482"/>
        <v>85.530386740331494</v>
      </c>
      <c r="Q3080" s="9" t="str">
        <f t="shared" si="483"/>
        <v>theater</v>
      </c>
      <c r="R3080" s="26" t="str">
        <f t="shared" si="484"/>
        <v>plays</v>
      </c>
      <c r="S3080" s="27">
        <f t="shared" si="480"/>
        <v>42522.347812499997</v>
      </c>
      <c r="T3080" s="5" t="str">
        <f t="shared" si="485"/>
        <v>Jun</v>
      </c>
      <c r="U3080" s="5" t="str">
        <f t="shared" si="486"/>
        <v>2016</v>
      </c>
      <c r="V3080" s="5" t="str">
        <f t="shared" si="487"/>
        <v>Jul</v>
      </c>
      <c r="W3080" s="1" t="str">
        <f t="shared" si="488"/>
        <v>2016</v>
      </c>
      <c r="X3080" s="27">
        <f t="shared" si="489"/>
        <v>42552.347812499997</v>
      </c>
    </row>
    <row r="3081" spans="1:24" ht="48" hidden="1" x14ac:dyDescent="0.2">
      <c r="A3081" s="1">
        <v>3267</v>
      </c>
      <c r="B3081" s="7" t="s">
        <v>3267</v>
      </c>
      <c r="C3081" s="7" t="s">
        <v>7377</v>
      </c>
      <c r="D3081" s="1">
        <v>15000</v>
      </c>
      <c r="E3081" s="1">
        <v>15315</v>
      </c>
      <c r="F3081" s="1" t="s">
        <v>8218</v>
      </c>
      <c r="G3081" s="1" t="s">
        <v>8223</v>
      </c>
      <c r="H3081" s="1" t="s">
        <v>8245</v>
      </c>
      <c r="I3081" s="1">
        <v>1437156660</v>
      </c>
      <c r="J3081" s="1">
        <v>1434564660</v>
      </c>
      <c r="K3081" s="1" t="b">
        <v>1</v>
      </c>
      <c r="L3081" s="1">
        <v>288</v>
      </c>
      <c r="M3081" s="1" t="b">
        <v>1</v>
      </c>
      <c r="N3081" s="1" t="s">
        <v>8270</v>
      </c>
      <c r="O3081" s="28">
        <f t="shared" si="481"/>
        <v>1.0209999999999999</v>
      </c>
      <c r="P3081" s="29">
        <f t="shared" si="482"/>
        <v>53.177083333333336</v>
      </c>
      <c r="Q3081" s="9" t="str">
        <f t="shared" si="483"/>
        <v>theater</v>
      </c>
      <c r="R3081" s="26" t="str">
        <f t="shared" si="484"/>
        <v>plays</v>
      </c>
      <c r="S3081" s="27">
        <f t="shared" si="480"/>
        <v>42172.757638888885</v>
      </c>
      <c r="T3081" s="5" t="str">
        <f t="shared" si="485"/>
        <v>Jun</v>
      </c>
      <c r="U3081" s="5" t="str">
        <f t="shared" si="486"/>
        <v>2015</v>
      </c>
      <c r="V3081" s="5" t="str">
        <f t="shared" si="487"/>
        <v>Jul</v>
      </c>
      <c r="W3081" s="1" t="str">
        <f t="shared" si="488"/>
        <v>2015</v>
      </c>
      <c r="X3081" s="27">
        <f t="shared" si="489"/>
        <v>42202.757638888885</v>
      </c>
    </row>
    <row r="3082" spans="1:24" ht="48" hidden="1" x14ac:dyDescent="0.2">
      <c r="A3082" s="1">
        <v>3286</v>
      </c>
      <c r="B3082" s="7" t="s">
        <v>3286</v>
      </c>
      <c r="C3082" s="7" t="s">
        <v>7396</v>
      </c>
      <c r="D3082" s="1">
        <v>15000</v>
      </c>
      <c r="E3082" s="1">
        <v>15265</v>
      </c>
      <c r="F3082" s="1" t="s">
        <v>8218</v>
      </c>
      <c r="G3082" s="1" t="s">
        <v>8223</v>
      </c>
      <c r="H3082" s="1" t="s">
        <v>8245</v>
      </c>
      <c r="I3082" s="1">
        <v>1471291782</v>
      </c>
      <c r="J3082" s="1">
        <v>1468699782</v>
      </c>
      <c r="K3082" s="1" t="b">
        <v>0</v>
      </c>
      <c r="L3082" s="1">
        <v>122</v>
      </c>
      <c r="M3082" s="1" t="b">
        <v>1</v>
      </c>
      <c r="N3082" s="1" t="s">
        <v>8270</v>
      </c>
      <c r="O3082" s="28">
        <f t="shared" si="481"/>
        <v>1.0176666666666667</v>
      </c>
      <c r="P3082" s="29">
        <f t="shared" si="482"/>
        <v>125.12295081967213</v>
      </c>
      <c r="Q3082" s="9" t="str">
        <f t="shared" si="483"/>
        <v>theater</v>
      </c>
      <c r="R3082" s="26" t="str">
        <f t="shared" si="484"/>
        <v>plays</v>
      </c>
      <c r="S3082" s="27">
        <f t="shared" si="480"/>
        <v>42567.840069444443</v>
      </c>
      <c r="T3082" s="5" t="str">
        <f t="shared" si="485"/>
        <v>Jul</v>
      </c>
      <c r="U3082" s="5" t="str">
        <f t="shared" si="486"/>
        <v>2016</v>
      </c>
      <c r="V3082" s="5" t="str">
        <f t="shared" si="487"/>
        <v>Aug</v>
      </c>
      <c r="W3082" s="1" t="str">
        <f t="shared" si="488"/>
        <v>2016</v>
      </c>
      <c r="X3082" s="27">
        <f t="shared" si="489"/>
        <v>42597.840069444443</v>
      </c>
    </row>
    <row r="3083" spans="1:24" ht="48" hidden="1" x14ac:dyDescent="0.2">
      <c r="A3083" s="1">
        <v>3304</v>
      </c>
      <c r="B3083" s="7" t="s">
        <v>3304</v>
      </c>
      <c r="C3083" s="7" t="s">
        <v>7414</v>
      </c>
      <c r="D3083" s="1">
        <v>15000</v>
      </c>
      <c r="E3083" s="1">
        <v>15677.5</v>
      </c>
      <c r="F3083" s="1" t="s">
        <v>8218</v>
      </c>
      <c r="G3083" s="1" t="s">
        <v>8223</v>
      </c>
      <c r="H3083" s="1" t="s">
        <v>8245</v>
      </c>
      <c r="I3083" s="1">
        <v>1482418752</v>
      </c>
      <c r="J3083" s="1">
        <v>1479826752</v>
      </c>
      <c r="K3083" s="1" t="b">
        <v>0</v>
      </c>
      <c r="L3083" s="1">
        <v>175</v>
      </c>
      <c r="M3083" s="1" t="b">
        <v>1</v>
      </c>
      <c r="N3083" s="1" t="s">
        <v>8270</v>
      </c>
      <c r="O3083" s="28">
        <f t="shared" si="481"/>
        <v>1.0451666666666666</v>
      </c>
      <c r="P3083" s="29">
        <f t="shared" si="482"/>
        <v>89.585714285714289</v>
      </c>
      <c r="Q3083" s="9" t="str">
        <f t="shared" si="483"/>
        <v>theater</v>
      </c>
      <c r="R3083" s="26" t="str">
        <f t="shared" si="484"/>
        <v>plays</v>
      </c>
      <c r="S3083" s="27">
        <f t="shared" si="480"/>
        <v>42696.624444444446</v>
      </c>
      <c r="T3083" s="5" t="str">
        <f t="shared" si="485"/>
        <v>Nov</v>
      </c>
      <c r="U3083" s="5" t="str">
        <f t="shared" si="486"/>
        <v>2016</v>
      </c>
      <c r="V3083" s="5" t="str">
        <f t="shared" si="487"/>
        <v>Dec</v>
      </c>
      <c r="W3083" s="1" t="str">
        <f t="shared" si="488"/>
        <v>2016</v>
      </c>
      <c r="X3083" s="27">
        <f t="shared" si="489"/>
        <v>42726.624444444446</v>
      </c>
    </row>
    <row r="3084" spans="1:24" ht="32" hidden="1" x14ac:dyDescent="0.2">
      <c r="A3084" s="1">
        <v>3338</v>
      </c>
      <c r="B3084" s="7" t="s">
        <v>3338</v>
      </c>
      <c r="C3084" s="7" t="s">
        <v>7448</v>
      </c>
      <c r="D3084" s="1">
        <v>15000</v>
      </c>
      <c r="E3084" s="1">
        <v>15327</v>
      </c>
      <c r="F3084" s="1" t="s">
        <v>8218</v>
      </c>
      <c r="G3084" s="1" t="s">
        <v>8223</v>
      </c>
      <c r="H3084" s="1" t="s">
        <v>8245</v>
      </c>
      <c r="I3084" s="1">
        <v>1487944080</v>
      </c>
      <c r="J3084" s="1">
        <v>1486129680</v>
      </c>
      <c r="K3084" s="1" t="b">
        <v>0</v>
      </c>
      <c r="L3084" s="1">
        <v>112</v>
      </c>
      <c r="M3084" s="1" t="b">
        <v>1</v>
      </c>
      <c r="N3084" s="1" t="s">
        <v>8270</v>
      </c>
      <c r="O3084" s="28">
        <f t="shared" si="481"/>
        <v>1.0218</v>
      </c>
      <c r="P3084" s="29">
        <f t="shared" si="482"/>
        <v>136.84821428571428</v>
      </c>
      <c r="Q3084" s="9" t="str">
        <f t="shared" si="483"/>
        <v>theater</v>
      </c>
      <c r="R3084" s="26" t="str">
        <f t="shared" si="484"/>
        <v>plays</v>
      </c>
      <c r="S3084" s="27">
        <f t="shared" si="480"/>
        <v>42769.574999999997</v>
      </c>
      <c r="T3084" s="5" t="str">
        <f t="shared" si="485"/>
        <v>Feb</v>
      </c>
      <c r="U3084" s="5" t="str">
        <f t="shared" si="486"/>
        <v>2017</v>
      </c>
      <c r="V3084" s="5" t="str">
        <f t="shared" si="487"/>
        <v>Feb</v>
      </c>
      <c r="W3084" s="1" t="str">
        <f t="shared" si="488"/>
        <v>2017</v>
      </c>
      <c r="X3084" s="27">
        <f t="shared" si="489"/>
        <v>42790.574999999997</v>
      </c>
    </row>
    <row r="3085" spans="1:24" ht="48" hidden="1" x14ac:dyDescent="0.2">
      <c r="A3085" s="1">
        <v>3402</v>
      </c>
      <c r="B3085" s="7" t="s">
        <v>3401</v>
      </c>
      <c r="C3085" s="7" t="s">
        <v>7512</v>
      </c>
      <c r="D3085" s="1">
        <v>15000</v>
      </c>
      <c r="E3085" s="1">
        <v>16465</v>
      </c>
      <c r="F3085" s="1" t="s">
        <v>8218</v>
      </c>
      <c r="G3085" s="1" t="s">
        <v>8223</v>
      </c>
      <c r="H3085" s="1" t="s">
        <v>8245</v>
      </c>
      <c r="I3085" s="1">
        <v>1447295460</v>
      </c>
      <c r="J3085" s="1">
        <v>1444747843</v>
      </c>
      <c r="K3085" s="1" t="b">
        <v>0</v>
      </c>
      <c r="L3085" s="1">
        <v>165</v>
      </c>
      <c r="M3085" s="1" t="b">
        <v>1</v>
      </c>
      <c r="N3085" s="1" t="s">
        <v>8270</v>
      </c>
      <c r="O3085" s="28">
        <f t="shared" si="481"/>
        <v>1.0976666666666666</v>
      </c>
      <c r="P3085" s="29">
        <f t="shared" si="482"/>
        <v>99.787878787878782</v>
      </c>
      <c r="Q3085" s="9" t="str">
        <f t="shared" si="483"/>
        <v>theater</v>
      </c>
      <c r="R3085" s="26" t="str">
        <f t="shared" si="484"/>
        <v>plays</v>
      </c>
      <c r="S3085" s="27">
        <f t="shared" si="480"/>
        <v>42290.61855324074</v>
      </c>
      <c r="T3085" s="5" t="str">
        <f t="shared" si="485"/>
        <v>Oct</v>
      </c>
      <c r="U3085" s="5" t="str">
        <f t="shared" si="486"/>
        <v>2015</v>
      </c>
      <c r="V3085" s="5" t="str">
        <f t="shared" si="487"/>
        <v>Nov</v>
      </c>
      <c r="W3085" s="1" t="str">
        <f t="shared" si="488"/>
        <v>2015</v>
      </c>
      <c r="X3085" s="27">
        <f t="shared" si="489"/>
        <v>42320.104861111111</v>
      </c>
    </row>
    <row r="3086" spans="1:24" ht="48" hidden="1" x14ac:dyDescent="0.2">
      <c r="A3086" s="1">
        <v>3411</v>
      </c>
      <c r="B3086" s="7" t="s">
        <v>3410</v>
      </c>
      <c r="C3086" s="7" t="s">
        <v>7521</v>
      </c>
      <c r="D3086" s="1">
        <v>15000</v>
      </c>
      <c r="E3086" s="1">
        <v>15535</v>
      </c>
      <c r="F3086" s="1" t="s">
        <v>8218</v>
      </c>
      <c r="G3086" s="1" t="s">
        <v>8223</v>
      </c>
      <c r="H3086" s="1" t="s">
        <v>8245</v>
      </c>
      <c r="I3086" s="1">
        <v>1444264372</v>
      </c>
      <c r="J3086" s="1">
        <v>1442536372</v>
      </c>
      <c r="K3086" s="1" t="b">
        <v>0</v>
      </c>
      <c r="L3086" s="1">
        <v>78</v>
      </c>
      <c r="M3086" s="1" t="b">
        <v>1</v>
      </c>
      <c r="N3086" s="1" t="s">
        <v>8270</v>
      </c>
      <c r="O3086" s="28">
        <f t="shared" si="481"/>
        <v>1.0356666666666667</v>
      </c>
      <c r="P3086" s="29">
        <f t="shared" si="482"/>
        <v>199.16666666666666</v>
      </c>
      <c r="Q3086" s="9" t="str">
        <f t="shared" si="483"/>
        <v>theater</v>
      </c>
      <c r="R3086" s="26" t="str">
        <f t="shared" si="484"/>
        <v>plays</v>
      </c>
      <c r="S3086" s="27">
        <f t="shared" si="480"/>
        <v>42265.022824074069</v>
      </c>
      <c r="T3086" s="5" t="str">
        <f t="shared" si="485"/>
        <v>Sep</v>
      </c>
      <c r="U3086" s="5" t="str">
        <f t="shared" si="486"/>
        <v>2015</v>
      </c>
      <c r="V3086" s="5" t="str">
        <f t="shared" si="487"/>
        <v>Oct</v>
      </c>
      <c r="W3086" s="1" t="str">
        <f t="shared" si="488"/>
        <v>2015</v>
      </c>
      <c r="X3086" s="27">
        <f t="shared" si="489"/>
        <v>42285.022824074069</v>
      </c>
    </row>
    <row r="3087" spans="1:24" ht="32" hidden="1" x14ac:dyDescent="0.2">
      <c r="A3087" s="1">
        <v>3779</v>
      </c>
      <c r="B3087" s="7" t="s">
        <v>3776</v>
      </c>
      <c r="C3087" s="7" t="s">
        <v>7889</v>
      </c>
      <c r="D3087" s="1">
        <v>15000</v>
      </c>
      <c r="E3087" s="1">
        <v>15597</v>
      </c>
      <c r="F3087" s="1" t="s">
        <v>8218</v>
      </c>
      <c r="G3087" s="1" t="s">
        <v>8223</v>
      </c>
      <c r="H3087" s="1" t="s">
        <v>8245</v>
      </c>
      <c r="I3087" s="1">
        <v>1459010340</v>
      </c>
      <c r="J3087" s="1">
        <v>1456421940</v>
      </c>
      <c r="K3087" s="1" t="b">
        <v>0</v>
      </c>
      <c r="L3087" s="1">
        <v>115</v>
      </c>
      <c r="M3087" s="1" t="b">
        <v>1</v>
      </c>
      <c r="N3087" s="1" t="s">
        <v>8304</v>
      </c>
      <c r="O3087" s="28">
        <f t="shared" si="481"/>
        <v>1.0398000000000001</v>
      </c>
      <c r="P3087" s="29">
        <f t="shared" si="482"/>
        <v>135.62608695652173</v>
      </c>
      <c r="Q3087" s="9" t="str">
        <f t="shared" si="483"/>
        <v>theater</v>
      </c>
      <c r="R3087" s="26" t="str">
        <f t="shared" si="484"/>
        <v>musical</v>
      </c>
      <c r="S3087" s="27">
        <f t="shared" si="480"/>
        <v>42425.735416666663</v>
      </c>
      <c r="T3087" s="5" t="str">
        <f t="shared" si="485"/>
        <v>Feb</v>
      </c>
      <c r="U3087" s="5" t="str">
        <f t="shared" si="486"/>
        <v>2016</v>
      </c>
      <c r="V3087" s="5" t="str">
        <f t="shared" si="487"/>
        <v>Mar</v>
      </c>
      <c r="W3087" s="1" t="str">
        <f t="shared" si="488"/>
        <v>2016</v>
      </c>
      <c r="X3087" s="27">
        <f t="shared" si="489"/>
        <v>42455.693750000006</v>
      </c>
    </row>
    <row r="3088" spans="1:24" ht="48" hidden="1" x14ac:dyDescent="0.2">
      <c r="A3088" s="1">
        <v>3790</v>
      </c>
      <c r="B3088" s="7" t="s">
        <v>3787</v>
      </c>
      <c r="C3088" s="7" t="s">
        <v>7900</v>
      </c>
      <c r="D3088" s="1">
        <v>15000</v>
      </c>
      <c r="E3088" s="1">
        <v>0</v>
      </c>
      <c r="F3088" s="1" t="s">
        <v>8220</v>
      </c>
      <c r="G3088" s="1" t="s">
        <v>8223</v>
      </c>
      <c r="H3088" s="1" t="s">
        <v>8245</v>
      </c>
      <c r="I3088" s="1">
        <v>1479834023</v>
      </c>
      <c r="J3088" s="1">
        <v>1477238423</v>
      </c>
      <c r="K3088" s="1" t="b">
        <v>0</v>
      </c>
      <c r="L3088" s="1">
        <v>0</v>
      </c>
      <c r="M3088" s="1" t="b">
        <v>0</v>
      </c>
      <c r="N3088" s="1" t="s">
        <v>8304</v>
      </c>
      <c r="O3088" s="28">
        <f t="shared" si="481"/>
        <v>0</v>
      </c>
      <c r="P3088" s="29">
        <f t="shared" si="482"/>
        <v>0</v>
      </c>
      <c r="Q3088" s="9" t="str">
        <f t="shared" si="483"/>
        <v>theater</v>
      </c>
      <c r="R3088" s="26" t="str">
        <f t="shared" si="484"/>
        <v>musical</v>
      </c>
      <c r="S3088" s="27">
        <f t="shared" si="480"/>
        <v>42666.666932870372</v>
      </c>
      <c r="T3088" s="5" t="str">
        <f t="shared" si="485"/>
        <v>Oct</v>
      </c>
      <c r="U3088" s="5" t="str">
        <f t="shared" si="486"/>
        <v>2016</v>
      </c>
      <c r="V3088" s="5" t="str">
        <f t="shared" si="487"/>
        <v>Nov</v>
      </c>
      <c r="W3088" s="1" t="str">
        <f t="shared" si="488"/>
        <v>2016</v>
      </c>
      <c r="X3088" s="27">
        <f t="shared" si="489"/>
        <v>42696.708599537036</v>
      </c>
    </row>
    <row r="3089" spans="1:24" ht="48" hidden="1" x14ac:dyDescent="0.2">
      <c r="A3089" s="1">
        <v>3872</v>
      </c>
      <c r="B3089" s="7" t="s">
        <v>3869</v>
      </c>
      <c r="C3089" s="7" t="s">
        <v>7981</v>
      </c>
      <c r="D3089" s="1">
        <v>15000</v>
      </c>
      <c r="E3089" s="1">
        <v>0</v>
      </c>
      <c r="F3089" s="1" t="s">
        <v>8219</v>
      </c>
      <c r="G3089" s="1" t="s">
        <v>8223</v>
      </c>
      <c r="H3089" s="1" t="s">
        <v>8245</v>
      </c>
      <c r="I3089" s="1">
        <v>1439522996</v>
      </c>
      <c r="J3089" s="1">
        <v>1435202996</v>
      </c>
      <c r="K3089" s="1" t="b">
        <v>0</v>
      </c>
      <c r="L3089" s="1">
        <v>0</v>
      </c>
      <c r="M3089" s="1" t="b">
        <v>0</v>
      </c>
      <c r="N3089" s="1" t="s">
        <v>8304</v>
      </c>
      <c r="O3089" s="28">
        <f t="shared" si="481"/>
        <v>0</v>
      </c>
      <c r="P3089" s="29">
        <f t="shared" si="482"/>
        <v>0</v>
      </c>
      <c r="Q3089" s="9" t="str">
        <f t="shared" si="483"/>
        <v>theater</v>
      </c>
      <c r="R3089" s="26" t="str">
        <f t="shared" si="484"/>
        <v>musical</v>
      </c>
      <c r="S3089" s="27">
        <f t="shared" si="480"/>
        <v>42180.145787037036</v>
      </c>
      <c r="T3089" s="5" t="str">
        <f t="shared" si="485"/>
        <v>Jun</v>
      </c>
      <c r="U3089" s="5" t="str">
        <f t="shared" si="486"/>
        <v>2015</v>
      </c>
      <c r="V3089" s="5" t="str">
        <f t="shared" si="487"/>
        <v>Aug</v>
      </c>
      <c r="W3089" s="1" t="str">
        <f t="shared" si="488"/>
        <v>2015</v>
      </c>
      <c r="X3089" s="27">
        <f t="shared" si="489"/>
        <v>42230.145787037036</v>
      </c>
    </row>
    <row r="3090" spans="1:24" ht="48" hidden="1" x14ac:dyDescent="0.2">
      <c r="A3090" s="1">
        <v>3879</v>
      </c>
      <c r="B3090" s="7" t="s">
        <v>3876</v>
      </c>
      <c r="C3090" s="7" t="s">
        <v>7988</v>
      </c>
      <c r="D3090" s="1">
        <v>15000</v>
      </c>
      <c r="E3090" s="1">
        <v>0</v>
      </c>
      <c r="F3090" s="1" t="s">
        <v>8219</v>
      </c>
      <c r="G3090" s="1" t="s">
        <v>8224</v>
      </c>
      <c r="H3090" s="1" t="s">
        <v>8246</v>
      </c>
      <c r="I3090" s="1">
        <v>1422218396</v>
      </c>
      <c r="J3090" s="1">
        <v>1419626396</v>
      </c>
      <c r="K3090" s="1" t="b">
        <v>0</v>
      </c>
      <c r="L3090" s="1">
        <v>0</v>
      </c>
      <c r="M3090" s="1" t="b">
        <v>0</v>
      </c>
      <c r="N3090" s="1" t="s">
        <v>8304</v>
      </c>
      <c r="O3090" s="28">
        <f t="shared" si="481"/>
        <v>0</v>
      </c>
      <c r="P3090" s="29">
        <f t="shared" si="482"/>
        <v>0</v>
      </c>
      <c r="Q3090" s="9" t="str">
        <f t="shared" si="483"/>
        <v>theater</v>
      </c>
      <c r="R3090" s="26" t="str">
        <f t="shared" si="484"/>
        <v>musical</v>
      </c>
      <c r="S3090" s="27">
        <f t="shared" si="480"/>
        <v>41999.861064814817</v>
      </c>
      <c r="T3090" s="5" t="str">
        <f t="shared" si="485"/>
        <v>Dec</v>
      </c>
      <c r="U3090" s="5" t="str">
        <f t="shared" si="486"/>
        <v>2014</v>
      </c>
      <c r="V3090" s="5" t="str">
        <f t="shared" si="487"/>
        <v>Jan</v>
      </c>
      <c r="W3090" s="1" t="str">
        <f t="shared" si="488"/>
        <v>2015</v>
      </c>
      <c r="X3090" s="27">
        <f t="shared" si="489"/>
        <v>42029.861064814817</v>
      </c>
    </row>
    <row r="3091" spans="1:24" ht="48" hidden="1" x14ac:dyDescent="0.2">
      <c r="A3091" s="1">
        <v>3883</v>
      </c>
      <c r="B3091" s="7" t="s">
        <v>3880</v>
      </c>
      <c r="C3091" s="7" t="s">
        <v>7992</v>
      </c>
      <c r="D3091" s="1">
        <v>15000</v>
      </c>
      <c r="E3091" s="1">
        <v>0</v>
      </c>
      <c r="F3091" s="1" t="s">
        <v>8219</v>
      </c>
      <c r="G3091" s="1" t="s">
        <v>8224</v>
      </c>
      <c r="H3091" s="1" t="s">
        <v>8246</v>
      </c>
      <c r="I3091" s="1">
        <v>1409668069</v>
      </c>
      <c r="J3091" s="1">
        <v>1407076069</v>
      </c>
      <c r="K3091" s="1" t="b">
        <v>0</v>
      </c>
      <c r="L3091" s="1">
        <v>0</v>
      </c>
      <c r="M3091" s="1" t="b">
        <v>0</v>
      </c>
      <c r="N3091" s="1" t="s">
        <v>8304</v>
      </c>
      <c r="O3091" s="28">
        <f t="shared" si="481"/>
        <v>0</v>
      </c>
      <c r="P3091" s="29">
        <f t="shared" si="482"/>
        <v>0</v>
      </c>
      <c r="Q3091" s="9" t="str">
        <f t="shared" si="483"/>
        <v>theater</v>
      </c>
      <c r="R3091" s="26" t="str">
        <f t="shared" si="484"/>
        <v>musical</v>
      </c>
      <c r="S3091" s="27">
        <f t="shared" si="480"/>
        <v>41854.602650462963</v>
      </c>
      <c r="T3091" s="5" t="str">
        <f t="shared" si="485"/>
        <v>Aug</v>
      </c>
      <c r="U3091" s="5" t="str">
        <f t="shared" si="486"/>
        <v>2014</v>
      </c>
      <c r="V3091" s="5" t="str">
        <f t="shared" si="487"/>
        <v>Sep</v>
      </c>
      <c r="W3091" s="1" t="str">
        <f t="shared" si="488"/>
        <v>2014</v>
      </c>
      <c r="X3091" s="27">
        <f t="shared" si="489"/>
        <v>41884.602650462963</v>
      </c>
    </row>
    <row r="3092" spans="1:24" ht="48" hidden="1" x14ac:dyDescent="0.2">
      <c r="A3092" s="1">
        <v>3890</v>
      </c>
      <c r="B3092" s="7" t="s">
        <v>3887</v>
      </c>
      <c r="C3092" s="7" t="s">
        <v>7998</v>
      </c>
      <c r="D3092" s="1">
        <v>15000</v>
      </c>
      <c r="E3092" s="1">
        <v>2524</v>
      </c>
      <c r="F3092" s="1" t="s">
        <v>8220</v>
      </c>
      <c r="G3092" s="1" t="s">
        <v>8223</v>
      </c>
      <c r="H3092" s="1" t="s">
        <v>8245</v>
      </c>
      <c r="I3092" s="1">
        <v>1439662344</v>
      </c>
      <c r="J3092" s="1">
        <v>1434478344</v>
      </c>
      <c r="K3092" s="1" t="b">
        <v>0</v>
      </c>
      <c r="L3092" s="1">
        <v>8</v>
      </c>
      <c r="M3092" s="1" t="b">
        <v>0</v>
      </c>
      <c r="N3092" s="1" t="s">
        <v>8270</v>
      </c>
      <c r="O3092" s="28">
        <f t="shared" si="481"/>
        <v>0.16826666666666668</v>
      </c>
      <c r="P3092" s="29">
        <f t="shared" si="482"/>
        <v>315.5</v>
      </c>
      <c r="Q3092" s="9" t="str">
        <f t="shared" si="483"/>
        <v>theater</v>
      </c>
      <c r="R3092" s="26" t="str">
        <f t="shared" si="484"/>
        <v>plays</v>
      </c>
      <c r="S3092" s="27">
        <f t="shared" si="480"/>
        <v>42171.758611111116</v>
      </c>
      <c r="T3092" s="5" t="str">
        <f t="shared" si="485"/>
        <v>Jun</v>
      </c>
      <c r="U3092" s="5" t="str">
        <f t="shared" si="486"/>
        <v>2015</v>
      </c>
      <c r="V3092" s="5" t="str">
        <f t="shared" si="487"/>
        <v>Aug</v>
      </c>
      <c r="W3092" s="1" t="str">
        <f t="shared" si="488"/>
        <v>2015</v>
      </c>
      <c r="X3092" s="27">
        <f t="shared" si="489"/>
        <v>42231.758611111116</v>
      </c>
    </row>
    <row r="3093" spans="1:24" ht="48" hidden="1" x14ac:dyDescent="0.2">
      <c r="A3093" s="1">
        <v>3894</v>
      </c>
      <c r="B3093" s="7" t="s">
        <v>3891</v>
      </c>
      <c r="C3093" s="7" t="s">
        <v>8002</v>
      </c>
      <c r="D3093" s="1">
        <v>15000</v>
      </c>
      <c r="E3093" s="1">
        <v>520</v>
      </c>
      <c r="F3093" s="1" t="s">
        <v>8220</v>
      </c>
      <c r="G3093" s="1" t="s">
        <v>8223</v>
      </c>
      <c r="H3093" s="1" t="s">
        <v>8245</v>
      </c>
      <c r="I3093" s="1">
        <v>1481000340</v>
      </c>
      <c r="J3093" s="1">
        <v>1478386812</v>
      </c>
      <c r="K3093" s="1" t="b">
        <v>0</v>
      </c>
      <c r="L3093" s="1">
        <v>11</v>
      </c>
      <c r="M3093" s="1" t="b">
        <v>0</v>
      </c>
      <c r="N3093" s="1" t="s">
        <v>8270</v>
      </c>
      <c r="O3093" s="28">
        <f t="shared" si="481"/>
        <v>3.4666666666666665E-2</v>
      </c>
      <c r="P3093" s="29">
        <f t="shared" si="482"/>
        <v>47.272727272727273</v>
      </c>
      <c r="Q3093" s="9" t="str">
        <f t="shared" si="483"/>
        <v>theater</v>
      </c>
      <c r="R3093" s="26" t="str">
        <f t="shared" si="484"/>
        <v>plays</v>
      </c>
      <c r="S3093" s="27">
        <f t="shared" si="480"/>
        <v>42679.958472222221</v>
      </c>
      <c r="T3093" s="5" t="str">
        <f t="shared" si="485"/>
        <v>Nov</v>
      </c>
      <c r="U3093" s="5" t="str">
        <f t="shared" si="486"/>
        <v>2016</v>
      </c>
      <c r="V3093" s="5" t="str">
        <f t="shared" si="487"/>
        <v>Dec</v>
      </c>
      <c r="W3093" s="1" t="str">
        <f t="shared" si="488"/>
        <v>2016</v>
      </c>
      <c r="X3093" s="27">
        <f t="shared" si="489"/>
        <v>42710.207638888889</v>
      </c>
    </row>
    <row r="3094" spans="1:24" ht="48" hidden="1" x14ac:dyDescent="0.2">
      <c r="A3094" s="1">
        <v>3912</v>
      </c>
      <c r="B3094" s="7" t="s">
        <v>3909</v>
      </c>
      <c r="C3094" s="7" t="s">
        <v>8020</v>
      </c>
      <c r="D3094" s="1">
        <v>15000</v>
      </c>
      <c r="E3094" s="1">
        <v>1</v>
      </c>
      <c r="F3094" s="1" t="s">
        <v>8220</v>
      </c>
      <c r="G3094" s="1" t="s">
        <v>8223</v>
      </c>
      <c r="H3094" s="1" t="s">
        <v>8245</v>
      </c>
      <c r="I3094" s="1">
        <v>1429936500</v>
      </c>
      <c r="J3094" s="1">
        <v>1424759330</v>
      </c>
      <c r="K3094" s="1" t="b">
        <v>0</v>
      </c>
      <c r="L3094" s="1">
        <v>1</v>
      </c>
      <c r="M3094" s="1" t="b">
        <v>0</v>
      </c>
      <c r="N3094" s="1" t="s">
        <v>8270</v>
      </c>
      <c r="O3094" s="28">
        <f t="shared" si="481"/>
        <v>6.666666666666667E-5</v>
      </c>
      <c r="P3094" s="29">
        <f t="shared" si="482"/>
        <v>1</v>
      </c>
      <c r="Q3094" s="9" t="str">
        <f t="shared" si="483"/>
        <v>theater</v>
      </c>
      <c r="R3094" s="26" t="str">
        <f t="shared" si="484"/>
        <v>plays</v>
      </c>
      <c r="S3094" s="27">
        <f t="shared" si="480"/>
        <v>42059.270023148143</v>
      </c>
      <c r="T3094" s="5" t="str">
        <f t="shared" si="485"/>
        <v>Feb</v>
      </c>
      <c r="U3094" s="5" t="str">
        <f t="shared" si="486"/>
        <v>2015</v>
      </c>
      <c r="V3094" s="5" t="str">
        <f t="shared" si="487"/>
        <v>Apr</v>
      </c>
      <c r="W3094" s="1" t="str">
        <f t="shared" si="488"/>
        <v>2015</v>
      </c>
      <c r="X3094" s="27">
        <f t="shared" si="489"/>
        <v>42119.190972222219</v>
      </c>
    </row>
    <row r="3095" spans="1:24" ht="48" hidden="1" x14ac:dyDescent="0.2">
      <c r="A3095" s="1">
        <v>3924</v>
      </c>
      <c r="B3095" s="7" t="s">
        <v>3921</v>
      </c>
      <c r="C3095" s="7" t="s">
        <v>8032</v>
      </c>
      <c r="D3095" s="1">
        <v>15000</v>
      </c>
      <c r="E3095" s="1">
        <v>2290</v>
      </c>
      <c r="F3095" s="1" t="s">
        <v>8220</v>
      </c>
      <c r="G3095" s="1" t="s">
        <v>8223</v>
      </c>
      <c r="H3095" s="1" t="s">
        <v>8245</v>
      </c>
      <c r="I3095" s="1">
        <v>1403823722</v>
      </c>
      <c r="J3095" s="1">
        <v>1401231722</v>
      </c>
      <c r="K3095" s="1" t="b">
        <v>0</v>
      </c>
      <c r="L3095" s="1">
        <v>40</v>
      </c>
      <c r="M3095" s="1" t="b">
        <v>0</v>
      </c>
      <c r="N3095" s="1" t="s">
        <v>8270</v>
      </c>
      <c r="O3095" s="28">
        <f t="shared" si="481"/>
        <v>0.15266666666666667</v>
      </c>
      <c r="P3095" s="29">
        <f t="shared" si="482"/>
        <v>57.25</v>
      </c>
      <c r="Q3095" s="9" t="str">
        <f t="shared" si="483"/>
        <v>theater</v>
      </c>
      <c r="R3095" s="26" t="str">
        <f t="shared" si="484"/>
        <v>plays</v>
      </c>
      <c r="S3095" s="27">
        <f t="shared" si="480"/>
        <v>41786.959745370368</v>
      </c>
      <c r="T3095" s="5" t="str">
        <f t="shared" si="485"/>
        <v>May</v>
      </c>
      <c r="U3095" s="5" t="str">
        <f t="shared" si="486"/>
        <v>2014</v>
      </c>
      <c r="V3095" s="5" t="str">
        <f t="shared" si="487"/>
        <v>Jun</v>
      </c>
      <c r="W3095" s="1" t="str">
        <f t="shared" si="488"/>
        <v>2014</v>
      </c>
      <c r="X3095" s="27">
        <f t="shared" si="489"/>
        <v>41816.959745370368</v>
      </c>
    </row>
    <row r="3096" spans="1:24" ht="64" hidden="1" x14ac:dyDescent="0.2">
      <c r="A3096" s="1">
        <v>3970</v>
      </c>
      <c r="B3096" s="7" t="s">
        <v>3967</v>
      </c>
      <c r="C3096" s="7" t="s">
        <v>8077</v>
      </c>
      <c r="D3096" s="1">
        <v>15000</v>
      </c>
      <c r="E3096" s="1">
        <v>11</v>
      </c>
      <c r="F3096" s="1" t="s">
        <v>8220</v>
      </c>
      <c r="G3096" s="1" t="s">
        <v>8223</v>
      </c>
      <c r="H3096" s="1" t="s">
        <v>8245</v>
      </c>
      <c r="I3096" s="1">
        <v>1460925811</v>
      </c>
      <c r="J3096" s="1">
        <v>1458333811</v>
      </c>
      <c r="K3096" s="1" t="b">
        <v>0</v>
      </c>
      <c r="L3096" s="1">
        <v>2</v>
      </c>
      <c r="M3096" s="1" t="b">
        <v>0</v>
      </c>
      <c r="N3096" s="1" t="s">
        <v>8270</v>
      </c>
      <c r="O3096" s="28">
        <f t="shared" si="481"/>
        <v>7.3333333333333334E-4</v>
      </c>
      <c r="P3096" s="29">
        <f t="shared" si="482"/>
        <v>5.5</v>
      </c>
      <c r="Q3096" s="9" t="str">
        <f t="shared" si="483"/>
        <v>theater</v>
      </c>
      <c r="R3096" s="26" t="str">
        <f t="shared" si="484"/>
        <v>plays</v>
      </c>
      <c r="S3096" s="27">
        <f t="shared" si="480"/>
        <v>42447.863553240735</v>
      </c>
      <c r="T3096" s="5" t="str">
        <f t="shared" si="485"/>
        <v>Mar</v>
      </c>
      <c r="U3096" s="5" t="str">
        <f t="shared" si="486"/>
        <v>2016</v>
      </c>
      <c r="V3096" s="5" t="str">
        <f t="shared" si="487"/>
        <v>Apr</v>
      </c>
      <c r="W3096" s="1" t="str">
        <f t="shared" si="488"/>
        <v>2016</v>
      </c>
      <c r="X3096" s="27">
        <f t="shared" si="489"/>
        <v>42477.863553240735</v>
      </c>
    </row>
    <row r="3097" spans="1:24" ht="48" hidden="1" x14ac:dyDescent="0.2">
      <c r="A3097" s="1">
        <v>4021</v>
      </c>
      <c r="B3097" s="7" t="s">
        <v>4017</v>
      </c>
      <c r="C3097" s="7" t="s">
        <v>8126</v>
      </c>
      <c r="D3097" s="1">
        <v>15000</v>
      </c>
      <c r="E3097" s="1">
        <v>125</v>
      </c>
      <c r="F3097" s="1" t="s">
        <v>8220</v>
      </c>
      <c r="G3097" s="1" t="s">
        <v>8223</v>
      </c>
      <c r="H3097" s="1" t="s">
        <v>8245</v>
      </c>
      <c r="I3097" s="1">
        <v>1414360358</v>
      </c>
      <c r="J3097" s="1">
        <v>1409176358</v>
      </c>
      <c r="K3097" s="1" t="b">
        <v>0</v>
      </c>
      <c r="L3097" s="1">
        <v>2</v>
      </c>
      <c r="M3097" s="1" t="b">
        <v>0</v>
      </c>
      <c r="N3097" s="1" t="s">
        <v>8270</v>
      </c>
      <c r="O3097" s="28">
        <f t="shared" si="481"/>
        <v>8.3333333333333332E-3</v>
      </c>
      <c r="P3097" s="29">
        <f t="shared" si="482"/>
        <v>62.5</v>
      </c>
      <c r="Q3097" s="9" t="str">
        <f t="shared" si="483"/>
        <v>theater</v>
      </c>
      <c r="R3097" s="26" t="str">
        <f t="shared" si="484"/>
        <v>plays</v>
      </c>
      <c r="S3097" s="27">
        <f t="shared" si="480"/>
        <v>41878.911550925928</v>
      </c>
      <c r="T3097" s="5" t="str">
        <f t="shared" si="485"/>
        <v>Aug</v>
      </c>
      <c r="U3097" s="5" t="str">
        <f t="shared" si="486"/>
        <v>2014</v>
      </c>
      <c r="V3097" s="5" t="str">
        <f t="shared" si="487"/>
        <v>Oct</v>
      </c>
      <c r="W3097" s="1" t="str">
        <f t="shared" si="488"/>
        <v>2014</v>
      </c>
      <c r="X3097" s="27">
        <f t="shared" si="489"/>
        <v>41938.911550925928</v>
      </c>
    </row>
    <row r="3098" spans="1:24" ht="48" hidden="1" x14ac:dyDescent="0.2">
      <c r="A3098" s="1">
        <v>4066</v>
      </c>
      <c r="B3098" s="7" t="s">
        <v>4062</v>
      </c>
      <c r="C3098" s="7" t="s">
        <v>8170</v>
      </c>
      <c r="D3098" s="1">
        <v>15000</v>
      </c>
      <c r="E3098" s="1">
        <v>25</v>
      </c>
      <c r="F3098" s="1" t="s">
        <v>8220</v>
      </c>
      <c r="G3098" s="1" t="s">
        <v>8223</v>
      </c>
      <c r="H3098" s="1" t="s">
        <v>8245</v>
      </c>
      <c r="I3098" s="1">
        <v>1463619388</v>
      </c>
      <c r="J3098" s="1">
        <v>1461027388</v>
      </c>
      <c r="K3098" s="1" t="b">
        <v>0</v>
      </c>
      <c r="L3098" s="1">
        <v>1</v>
      </c>
      <c r="M3098" s="1" t="b">
        <v>0</v>
      </c>
      <c r="N3098" s="1" t="s">
        <v>8270</v>
      </c>
      <c r="O3098" s="28">
        <f t="shared" si="481"/>
        <v>1.6666666666666668E-3</v>
      </c>
      <c r="P3098" s="29">
        <f t="shared" si="482"/>
        <v>25</v>
      </c>
      <c r="Q3098" s="9" t="str">
        <f t="shared" si="483"/>
        <v>theater</v>
      </c>
      <c r="R3098" s="26" t="str">
        <f t="shared" si="484"/>
        <v>plays</v>
      </c>
      <c r="S3098" s="27">
        <f t="shared" si="480"/>
        <v>42479.039212962962</v>
      </c>
      <c r="T3098" s="5" t="str">
        <f t="shared" si="485"/>
        <v>Apr</v>
      </c>
      <c r="U3098" s="5" t="str">
        <f t="shared" si="486"/>
        <v>2016</v>
      </c>
      <c r="V3098" s="5" t="str">
        <f t="shared" si="487"/>
        <v>May</v>
      </c>
      <c r="W3098" s="1" t="str">
        <f t="shared" si="488"/>
        <v>2016</v>
      </c>
      <c r="X3098" s="27">
        <f t="shared" si="489"/>
        <v>42509.039212962962</v>
      </c>
    </row>
    <row r="3099" spans="1:24" ht="48" hidden="1" x14ac:dyDescent="0.2">
      <c r="A3099" s="1">
        <v>4077</v>
      </c>
      <c r="B3099" s="7" t="s">
        <v>4073</v>
      </c>
      <c r="C3099" s="7" t="s">
        <v>8180</v>
      </c>
      <c r="D3099" s="1">
        <v>15000</v>
      </c>
      <c r="E3099" s="1">
        <v>1335</v>
      </c>
      <c r="F3099" s="1" t="s">
        <v>8220</v>
      </c>
      <c r="G3099" s="1" t="s">
        <v>8223</v>
      </c>
      <c r="H3099" s="1" t="s">
        <v>8245</v>
      </c>
      <c r="I3099" s="1">
        <v>1482339794</v>
      </c>
      <c r="J3099" s="1">
        <v>1479747794</v>
      </c>
      <c r="K3099" s="1" t="b">
        <v>0</v>
      </c>
      <c r="L3099" s="1">
        <v>6</v>
      </c>
      <c r="M3099" s="1" t="b">
        <v>0</v>
      </c>
      <c r="N3099" s="1" t="s">
        <v>8270</v>
      </c>
      <c r="O3099" s="28">
        <f t="shared" si="481"/>
        <v>8.8999999999999996E-2</v>
      </c>
      <c r="P3099" s="29">
        <f t="shared" si="482"/>
        <v>222.5</v>
      </c>
      <c r="Q3099" s="9" t="str">
        <f t="shared" si="483"/>
        <v>theater</v>
      </c>
      <c r="R3099" s="26" t="str">
        <f t="shared" si="484"/>
        <v>plays</v>
      </c>
      <c r="S3099" s="27">
        <f t="shared" si="480"/>
        <v>42695.7105787037</v>
      </c>
      <c r="T3099" s="5" t="str">
        <f t="shared" si="485"/>
        <v>Nov</v>
      </c>
      <c r="U3099" s="5" t="str">
        <f t="shared" si="486"/>
        <v>2016</v>
      </c>
      <c r="V3099" s="5" t="str">
        <f t="shared" si="487"/>
        <v>Dec</v>
      </c>
      <c r="W3099" s="1" t="str">
        <f t="shared" si="488"/>
        <v>2016</v>
      </c>
      <c r="X3099" s="27">
        <f t="shared" si="489"/>
        <v>42725.7105787037</v>
      </c>
    </row>
    <row r="3100" spans="1:24" ht="48" hidden="1" x14ac:dyDescent="0.2">
      <c r="A3100" s="1">
        <v>1804</v>
      </c>
      <c r="B3100" s="7" t="s">
        <v>1805</v>
      </c>
      <c r="C3100" s="7" t="s">
        <v>5914</v>
      </c>
      <c r="D3100" s="1">
        <v>15500</v>
      </c>
      <c r="E3100" s="1">
        <v>5452</v>
      </c>
      <c r="F3100" s="1" t="s">
        <v>8220</v>
      </c>
      <c r="G3100" s="1" t="s">
        <v>8223</v>
      </c>
      <c r="H3100" s="1" t="s">
        <v>8245</v>
      </c>
      <c r="I3100" s="1">
        <v>1447521404</v>
      </c>
      <c r="J3100" s="1">
        <v>1444061804</v>
      </c>
      <c r="K3100" s="1" t="b">
        <v>1</v>
      </c>
      <c r="L3100" s="1">
        <v>52</v>
      </c>
      <c r="M3100" s="1" t="b">
        <v>0</v>
      </c>
      <c r="N3100" s="1" t="s">
        <v>8284</v>
      </c>
      <c r="O3100" s="28">
        <f t="shared" si="481"/>
        <v>0.35174193548387095</v>
      </c>
      <c r="P3100" s="29">
        <f t="shared" si="482"/>
        <v>104.84615384615384</v>
      </c>
      <c r="Q3100" s="9" t="str">
        <f t="shared" si="483"/>
        <v>photography</v>
      </c>
      <c r="R3100" s="26" t="str">
        <f t="shared" si="484"/>
        <v>photobooks</v>
      </c>
      <c r="S3100" s="27">
        <f t="shared" si="480"/>
        <v>42282.678287037037</v>
      </c>
      <c r="T3100" s="5" t="str">
        <f t="shared" si="485"/>
        <v>Oct</v>
      </c>
      <c r="U3100" s="5" t="str">
        <f t="shared" si="486"/>
        <v>2015</v>
      </c>
      <c r="V3100" s="5" t="str">
        <f t="shared" si="487"/>
        <v>Nov</v>
      </c>
      <c r="W3100" s="1" t="str">
        <f t="shared" si="488"/>
        <v>2015</v>
      </c>
      <c r="X3100" s="27">
        <f t="shared" si="489"/>
        <v>42322.719953703709</v>
      </c>
    </row>
    <row r="3101" spans="1:24" ht="48" hidden="1" x14ac:dyDescent="0.2">
      <c r="A3101" s="1">
        <v>3274</v>
      </c>
      <c r="B3101" s="7" t="s">
        <v>3274</v>
      </c>
      <c r="C3101" s="7" t="s">
        <v>7384</v>
      </c>
      <c r="D3101" s="1">
        <v>15500</v>
      </c>
      <c r="E3101" s="1">
        <v>15705</v>
      </c>
      <c r="F3101" s="1" t="s">
        <v>8218</v>
      </c>
      <c r="G3101" s="1" t="s">
        <v>8223</v>
      </c>
      <c r="H3101" s="1" t="s">
        <v>8245</v>
      </c>
      <c r="I3101" s="1">
        <v>1458075600</v>
      </c>
      <c r="J3101" s="1">
        <v>1454259272</v>
      </c>
      <c r="K3101" s="1" t="b">
        <v>1</v>
      </c>
      <c r="L3101" s="1">
        <v>286</v>
      </c>
      <c r="M3101" s="1" t="b">
        <v>1</v>
      </c>
      <c r="N3101" s="1" t="s">
        <v>8270</v>
      </c>
      <c r="O3101" s="28">
        <f t="shared" si="481"/>
        <v>1.0132258064516129</v>
      </c>
      <c r="P3101" s="29">
        <f t="shared" si="482"/>
        <v>54.912587412587413</v>
      </c>
      <c r="Q3101" s="9" t="str">
        <f t="shared" si="483"/>
        <v>theater</v>
      </c>
      <c r="R3101" s="26" t="str">
        <f t="shared" si="484"/>
        <v>plays</v>
      </c>
      <c r="S3101" s="27">
        <f t="shared" si="480"/>
        <v>42400.704537037032</v>
      </c>
      <c r="T3101" s="5" t="str">
        <f t="shared" si="485"/>
        <v>Jan</v>
      </c>
      <c r="U3101" s="5" t="str">
        <f t="shared" si="486"/>
        <v>2016</v>
      </c>
      <c r="V3101" s="5" t="str">
        <f t="shared" si="487"/>
        <v>Mar</v>
      </c>
      <c r="W3101" s="1" t="str">
        <f t="shared" si="488"/>
        <v>2016</v>
      </c>
      <c r="X3101" s="27">
        <f t="shared" si="489"/>
        <v>42444.875</v>
      </c>
    </row>
    <row r="3102" spans="1:24" ht="64" hidden="1" x14ac:dyDescent="0.2">
      <c r="A3102" s="1">
        <v>909</v>
      </c>
      <c r="B3102" s="7" t="s">
        <v>910</v>
      </c>
      <c r="C3102" s="7" t="s">
        <v>5019</v>
      </c>
      <c r="D3102" s="1">
        <v>16000</v>
      </c>
      <c r="E3102" s="1">
        <v>520</v>
      </c>
      <c r="F3102" s="1" t="s">
        <v>8220</v>
      </c>
      <c r="G3102" s="1" t="s">
        <v>8223</v>
      </c>
      <c r="H3102" s="1" t="s">
        <v>8245</v>
      </c>
      <c r="I3102" s="1">
        <v>1343016000</v>
      </c>
      <c r="J3102" s="1">
        <v>1340296440</v>
      </c>
      <c r="K3102" s="1" t="b">
        <v>0</v>
      </c>
      <c r="L3102" s="1">
        <v>8</v>
      </c>
      <c r="M3102" s="1" t="b">
        <v>0</v>
      </c>
      <c r="N3102" s="1" t="s">
        <v>8277</v>
      </c>
      <c r="O3102" s="28">
        <f t="shared" si="481"/>
        <v>3.2500000000000001E-2</v>
      </c>
      <c r="P3102" s="29">
        <f t="shared" si="482"/>
        <v>65</v>
      </c>
      <c r="Q3102" s="9" t="str">
        <f t="shared" si="483"/>
        <v>music</v>
      </c>
      <c r="R3102" s="26" t="str">
        <f t="shared" si="484"/>
        <v>jazz</v>
      </c>
      <c r="S3102" s="27">
        <f t="shared" si="480"/>
        <v>41081.69027777778</v>
      </c>
      <c r="T3102" s="5" t="str">
        <f t="shared" si="485"/>
        <v>Jun</v>
      </c>
      <c r="U3102" s="5" t="str">
        <f t="shared" si="486"/>
        <v>2012</v>
      </c>
      <c r="V3102" s="5" t="str">
        <f t="shared" si="487"/>
        <v>Jul</v>
      </c>
      <c r="W3102" s="1" t="str">
        <f t="shared" si="488"/>
        <v>2012</v>
      </c>
      <c r="X3102" s="27">
        <f t="shared" si="489"/>
        <v>41113.166666666664</v>
      </c>
    </row>
    <row r="3103" spans="1:24" ht="16" hidden="1" x14ac:dyDescent="0.2">
      <c r="A3103" s="1">
        <v>1152</v>
      </c>
      <c r="B3103" s="7" t="s">
        <v>1153</v>
      </c>
      <c r="C3103" s="7" t="s">
        <v>5262</v>
      </c>
      <c r="D3103" s="1">
        <v>16000</v>
      </c>
      <c r="E3103" s="1">
        <v>911</v>
      </c>
      <c r="F3103" s="1" t="s">
        <v>8220</v>
      </c>
      <c r="G3103" s="1" t="s">
        <v>8223</v>
      </c>
      <c r="H3103" s="1" t="s">
        <v>8245</v>
      </c>
      <c r="I3103" s="1">
        <v>1431709312</v>
      </c>
      <c r="J3103" s="1">
        <v>1429117312</v>
      </c>
      <c r="K3103" s="1" t="b">
        <v>0</v>
      </c>
      <c r="L3103" s="1">
        <v>15</v>
      </c>
      <c r="M3103" s="1" t="b">
        <v>0</v>
      </c>
      <c r="N3103" s="1" t="s">
        <v>8283</v>
      </c>
      <c r="O3103" s="28">
        <f t="shared" si="481"/>
        <v>5.6937500000000002E-2</v>
      </c>
      <c r="P3103" s="29">
        <f t="shared" si="482"/>
        <v>60.733333333333334</v>
      </c>
      <c r="Q3103" s="9" t="str">
        <f t="shared" si="483"/>
        <v>food</v>
      </c>
      <c r="R3103" s="26" t="str">
        <f t="shared" si="484"/>
        <v>food trucks</v>
      </c>
      <c r="S3103" s="27">
        <f t="shared" si="480"/>
        <v>42109.709629629629</v>
      </c>
      <c r="T3103" s="5" t="str">
        <f t="shared" si="485"/>
        <v>Apr</v>
      </c>
      <c r="U3103" s="5" t="str">
        <f t="shared" si="486"/>
        <v>2015</v>
      </c>
      <c r="V3103" s="5" t="str">
        <f t="shared" si="487"/>
        <v>May</v>
      </c>
      <c r="W3103" s="1" t="str">
        <f t="shared" si="488"/>
        <v>2015</v>
      </c>
      <c r="X3103" s="27">
        <f t="shared" si="489"/>
        <v>42139.709629629629</v>
      </c>
    </row>
    <row r="3104" spans="1:24" ht="48" hidden="1" x14ac:dyDescent="0.2">
      <c r="A3104" s="1">
        <v>1466</v>
      </c>
      <c r="B3104" s="7" t="s">
        <v>1467</v>
      </c>
      <c r="C3104" s="7" t="s">
        <v>5576</v>
      </c>
      <c r="D3104" s="1">
        <v>16000</v>
      </c>
      <c r="E3104" s="1">
        <v>17260.37</v>
      </c>
      <c r="F3104" s="1" t="s">
        <v>8218</v>
      </c>
      <c r="G3104" s="1" t="s">
        <v>8223</v>
      </c>
      <c r="H3104" s="1" t="s">
        <v>8245</v>
      </c>
      <c r="I3104" s="1">
        <v>1452574800</v>
      </c>
      <c r="J3104" s="1">
        <v>1449029266</v>
      </c>
      <c r="K3104" s="1" t="b">
        <v>1</v>
      </c>
      <c r="L3104" s="1">
        <v>248</v>
      </c>
      <c r="M3104" s="1" t="b">
        <v>1</v>
      </c>
      <c r="N3104" s="1" t="s">
        <v>8287</v>
      </c>
      <c r="O3104" s="28">
        <f t="shared" si="481"/>
        <v>1.0787731249999999</v>
      </c>
      <c r="P3104" s="29">
        <f t="shared" si="482"/>
        <v>69.598266129032254</v>
      </c>
      <c r="Q3104" s="9" t="str">
        <f t="shared" si="483"/>
        <v>publishing</v>
      </c>
      <c r="R3104" s="26" t="str">
        <f t="shared" si="484"/>
        <v>radio &amp; podcasts</v>
      </c>
      <c r="S3104" s="27">
        <f t="shared" si="480"/>
        <v>42340.172060185185</v>
      </c>
      <c r="T3104" s="5" t="str">
        <f t="shared" si="485"/>
        <v>Dec</v>
      </c>
      <c r="U3104" s="5" t="str">
        <f t="shared" si="486"/>
        <v>2015</v>
      </c>
      <c r="V3104" s="5" t="str">
        <f t="shared" si="487"/>
        <v>Jan</v>
      </c>
      <c r="W3104" s="1" t="str">
        <f t="shared" si="488"/>
        <v>2016</v>
      </c>
      <c r="X3104" s="27">
        <f t="shared" si="489"/>
        <v>42381.208333333328</v>
      </c>
    </row>
    <row r="3105" spans="1:24" ht="48" hidden="1" x14ac:dyDescent="0.2">
      <c r="A3105" s="1">
        <v>1505</v>
      </c>
      <c r="B3105" s="7" t="s">
        <v>1506</v>
      </c>
      <c r="C3105" s="7" t="s">
        <v>5615</v>
      </c>
      <c r="D3105" s="1">
        <v>16000</v>
      </c>
      <c r="E3105" s="1">
        <v>16573</v>
      </c>
      <c r="F3105" s="1" t="s">
        <v>8218</v>
      </c>
      <c r="G3105" s="1" t="s">
        <v>8235</v>
      </c>
      <c r="H3105" s="1" t="s">
        <v>8248</v>
      </c>
      <c r="I3105" s="1">
        <v>1458676860</v>
      </c>
      <c r="J3105" s="1">
        <v>1455446303</v>
      </c>
      <c r="K3105" s="1" t="b">
        <v>1</v>
      </c>
      <c r="L3105" s="1">
        <v>345</v>
      </c>
      <c r="M3105" s="1" t="b">
        <v>1</v>
      </c>
      <c r="N3105" s="1" t="s">
        <v>8284</v>
      </c>
      <c r="O3105" s="28">
        <f t="shared" si="481"/>
        <v>1.0358125</v>
      </c>
      <c r="P3105" s="29">
        <f t="shared" si="482"/>
        <v>48.037681159420288</v>
      </c>
      <c r="Q3105" s="9" t="str">
        <f t="shared" si="483"/>
        <v>photography</v>
      </c>
      <c r="R3105" s="26" t="str">
        <f t="shared" si="484"/>
        <v>photobooks</v>
      </c>
      <c r="S3105" s="27">
        <f t="shared" si="480"/>
        <v>42414.44332175926</v>
      </c>
      <c r="T3105" s="5" t="str">
        <f t="shared" si="485"/>
        <v>Feb</v>
      </c>
      <c r="U3105" s="5" t="str">
        <f t="shared" si="486"/>
        <v>2016</v>
      </c>
      <c r="V3105" s="5" t="str">
        <f t="shared" si="487"/>
        <v>Mar</v>
      </c>
      <c r="W3105" s="1" t="str">
        <f t="shared" si="488"/>
        <v>2016</v>
      </c>
      <c r="X3105" s="27">
        <f t="shared" si="489"/>
        <v>42451.834027777775</v>
      </c>
    </row>
    <row r="3106" spans="1:24" ht="48" hidden="1" x14ac:dyDescent="0.2">
      <c r="A3106" s="1">
        <v>1510</v>
      </c>
      <c r="B3106" s="7" t="s">
        <v>1511</v>
      </c>
      <c r="C3106" s="7" t="s">
        <v>5620</v>
      </c>
      <c r="D3106" s="1">
        <v>16000</v>
      </c>
      <c r="E3106" s="1">
        <v>16165.6</v>
      </c>
      <c r="F3106" s="1" t="s">
        <v>8218</v>
      </c>
      <c r="G3106" s="1" t="s">
        <v>8224</v>
      </c>
      <c r="H3106" s="1" t="s">
        <v>8246</v>
      </c>
      <c r="I3106" s="1">
        <v>1405761278</v>
      </c>
      <c r="J3106" s="1">
        <v>1403169278</v>
      </c>
      <c r="K3106" s="1" t="b">
        <v>1</v>
      </c>
      <c r="L3106" s="1">
        <v>405</v>
      </c>
      <c r="M3106" s="1" t="b">
        <v>1</v>
      </c>
      <c r="N3106" s="1" t="s">
        <v>8284</v>
      </c>
      <c r="O3106" s="28">
        <f t="shared" si="481"/>
        <v>1.0103500000000001</v>
      </c>
      <c r="P3106" s="29">
        <f t="shared" si="482"/>
        <v>39.91506172839506</v>
      </c>
      <c r="Q3106" s="9" t="str">
        <f t="shared" si="483"/>
        <v>photography</v>
      </c>
      <c r="R3106" s="26" t="str">
        <f t="shared" si="484"/>
        <v>photobooks</v>
      </c>
      <c r="S3106" s="27">
        <f t="shared" si="480"/>
        <v>41809.385162037033</v>
      </c>
      <c r="T3106" s="5" t="str">
        <f t="shared" si="485"/>
        <v>Jun</v>
      </c>
      <c r="U3106" s="5" t="str">
        <f t="shared" si="486"/>
        <v>2014</v>
      </c>
      <c r="V3106" s="5" t="str">
        <f t="shared" si="487"/>
        <v>Jul</v>
      </c>
      <c r="W3106" s="1" t="str">
        <f t="shared" si="488"/>
        <v>2014</v>
      </c>
      <c r="X3106" s="27">
        <f t="shared" si="489"/>
        <v>41839.385162037033</v>
      </c>
    </row>
    <row r="3107" spans="1:24" ht="48" hidden="1" x14ac:dyDescent="0.2">
      <c r="A3107" s="1">
        <v>1798</v>
      </c>
      <c r="B3107" s="7" t="s">
        <v>1799</v>
      </c>
      <c r="C3107" s="7" t="s">
        <v>5908</v>
      </c>
      <c r="D3107" s="1">
        <v>16000</v>
      </c>
      <c r="E3107" s="1">
        <v>2182</v>
      </c>
      <c r="F3107" s="1" t="s">
        <v>8220</v>
      </c>
      <c r="G3107" s="1" t="s">
        <v>8223</v>
      </c>
      <c r="H3107" s="1" t="s">
        <v>8245</v>
      </c>
      <c r="I3107" s="1">
        <v>1454572233</v>
      </c>
      <c r="J3107" s="1">
        <v>1449388233</v>
      </c>
      <c r="K3107" s="1" t="b">
        <v>1</v>
      </c>
      <c r="L3107" s="1">
        <v>37</v>
      </c>
      <c r="M3107" s="1" t="b">
        <v>0</v>
      </c>
      <c r="N3107" s="1" t="s">
        <v>8284</v>
      </c>
      <c r="O3107" s="28">
        <f t="shared" si="481"/>
        <v>0.136375</v>
      </c>
      <c r="P3107" s="29">
        <f t="shared" si="482"/>
        <v>58.972972972972975</v>
      </c>
      <c r="Q3107" s="9" t="str">
        <f t="shared" si="483"/>
        <v>photography</v>
      </c>
      <c r="R3107" s="26" t="str">
        <f t="shared" si="484"/>
        <v>photobooks</v>
      </c>
      <c r="S3107" s="27">
        <f t="shared" si="480"/>
        <v>42344.32677083333</v>
      </c>
      <c r="T3107" s="5" t="str">
        <f t="shared" si="485"/>
        <v>Dec</v>
      </c>
      <c r="U3107" s="5" t="str">
        <f t="shared" si="486"/>
        <v>2015</v>
      </c>
      <c r="V3107" s="5" t="str">
        <f t="shared" si="487"/>
        <v>Feb</v>
      </c>
      <c r="W3107" s="1" t="str">
        <f t="shared" si="488"/>
        <v>2016</v>
      </c>
      <c r="X3107" s="27">
        <f t="shared" si="489"/>
        <v>42404.32677083333</v>
      </c>
    </row>
    <row r="3108" spans="1:24" ht="32" hidden="1" x14ac:dyDescent="0.2">
      <c r="A3108" s="1">
        <v>1975</v>
      </c>
      <c r="B3108" s="7" t="s">
        <v>1976</v>
      </c>
      <c r="C3108" s="7" t="s">
        <v>6085</v>
      </c>
      <c r="D3108" s="1">
        <v>16000</v>
      </c>
      <c r="E3108" s="1">
        <v>33393.339999999997</v>
      </c>
      <c r="F3108" s="1" t="s">
        <v>8218</v>
      </c>
      <c r="G3108" s="1" t="s">
        <v>8223</v>
      </c>
      <c r="H3108" s="1" t="s">
        <v>8245</v>
      </c>
      <c r="I3108" s="1">
        <v>1362938851</v>
      </c>
      <c r="J3108" s="1">
        <v>1360346851</v>
      </c>
      <c r="K3108" s="1" t="b">
        <v>1</v>
      </c>
      <c r="L3108" s="1">
        <v>253</v>
      </c>
      <c r="M3108" s="1" t="b">
        <v>1</v>
      </c>
      <c r="N3108" s="1" t="s">
        <v>8294</v>
      </c>
      <c r="O3108" s="28">
        <f t="shared" si="481"/>
        <v>2.0870837499999997</v>
      </c>
      <c r="P3108" s="29">
        <f t="shared" si="482"/>
        <v>131.98948616600788</v>
      </c>
      <c r="Q3108" s="9" t="str">
        <f t="shared" si="483"/>
        <v>technology</v>
      </c>
      <c r="R3108" s="26" t="str">
        <f t="shared" si="484"/>
        <v>hardware</v>
      </c>
      <c r="S3108" s="27">
        <f t="shared" si="480"/>
        <v>41313.755219907405</v>
      </c>
      <c r="T3108" s="5" t="str">
        <f t="shared" si="485"/>
        <v>Feb</v>
      </c>
      <c r="U3108" s="5" t="str">
        <f t="shared" si="486"/>
        <v>2013</v>
      </c>
      <c r="V3108" s="5" t="str">
        <f t="shared" si="487"/>
        <v>Mar</v>
      </c>
      <c r="W3108" s="1" t="str">
        <f t="shared" si="488"/>
        <v>2013</v>
      </c>
      <c r="X3108" s="27">
        <f t="shared" si="489"/>
        <v>41343.755219907405</v>
      </c>
    </row>
    <row r="3109" spans="1:24" ht="48" hidden="1" x14ac:dyDescent="0.2">
      <c r="A3109" s="1">
        <v>2108</v>
      </c>
      <c r="B3109" s="7" t="s">
        <v>2109</v>
      </c>
      <c r="C3109" s="7" t="s">
        <v>6218</v>
      </c>
      <c r="D3109" s="1">
        <v>16000</v>
      </c>
      <c r="E3109" s="1">
        <v>17170</v>
      </c>
      <c r="F3109" s="1" t="s">
        <v>8218</v>
      </c>
      <c r="G3109" s="1" t="s">
        <v>8223</v>
      </c>
      <c r="H3109" s="1" t="s">
        <v>8245</v>
      </c>
      <c r="I3109" s="1">
        <v>1347249300</v>
      </c>
      <c r="J3109" s="1">
        <v>1344917580</v>
      </c>
      <c r="K3109" s="1" t="b">
        <v>0</v>
      </c>
      <c r="L3109" s="1">
        <v>191</v>
      </c>
      <c r="M3109" s="1" t="b">
        <v>1</v>
      </c>
      <c r="N3109" s="1" t="s">
        <v>8278</v>
      </c>
      <c r="O3109" s="28">
        <f t="shared" si="481"/>
        <v>1.0731250000000001</v>
      </c>
      <c r="P3109" s="29">
        <f t="shared" si="482"/>
        <v>89.895287958115176</v>
      </c>
      <c r="Q3109" s="9" t="str">
        <f t="shared" si="483"/>
        <v>music</v>
      </c>
      <c r="R3109" s="26" t="str">
        <f t="shared" si="484"/>
        <v>indie rock</v>
      </c>
      <c r="S3109" s="27">
        <f t="shared" si="480"/>
        <v>41135.175694444442</v>
      </c>
      <c r="T3109" s="5" t="str">
        <f t="shared" si="485"/>
        <v>Aug</v>
      </c>
      <c r="U3109" s="5" t="str">
        <f t="shared" si="486"/>
        <v>2012</v>
      </c>
      <c r="V3109" s="5" t="str">
        <f t="shared" si="487"/>
        <v>Sep</v>
      </c>
      <c r="W3109" s="1" t="str">
        <f t="shared" si="488"/>
        <v>2012</v>
      </c>
      <c r="X3109" s="27">
        <f t="shared" si="489"/>
        <v>41162.163194444445</v>
      </c>
    </row>
    <row r="3110" spans="1:24" ht="64" hidden="1" x14ac:dyDescent="0.2">
      <c r="A3110" s="1">
        <v>2389</v>
      </c>
      <c r="B3110" s="7" t="s">
        <v>2390</v>
      </c>
      <c r="C3110" s="7" t="s">
        <v>6499</v>
      </c>
      <c r="D3110" s="1">
        <v>16000</v>
      </c>
      <c r="E3110" s="1">
        <v>30</v>
      </c>
      <c r="F3110" s="1" t="s">
        <v>8219</v>
      </c>
      <c r="G3110" s="1" t="s">
        <v>8229</v>
      </c>
      <c r="H3110" s="1" t="s">
        <v>8248</v>
      </c>
      <c r="I3110" s="1">
        <v>1437861540</v>
      </c>
      <c r="J3110" s="1">
        <v>1435160452</v>
      </c>
      <c r="K3110" s="1" t="b">
        <v>0</v>
      </c>
      <c r="L3110" s="1">
        <v>1</v>
      </c>
      <c r="M3110" s="1" t="b">
        <v>0</v>
      </c>
      <c r="N3110" s="1" t="s">
        <v>8271</v>
      </c>
      <c r="O3110" s="28">
        <f t="shared" si="481"/>
        <v>1.8749999999999999E-3</v>
      </c>
      <c r="P3110" s="29">
        <f t="shared" si="482"/>
        <v>30</v>
      </c>
      <c r="Q3110" s="9" t="str">
        <f t="shared" si="483"/>
        <v>technology</v>
      </c>
      <c r="R3110" s="26" t="str">
        <f t="shared" si="484"/>
        <v>web</v>
      </c>
      <c r="S3110" s="27">
        <f t="shared" si="480"/>
        <v>42179.653379629628</v>
      </c>
      <c r="T3110" s="5" t="str">
        <f t="shared" si="485"/>
        <v>Jun</v>
      </c>
      <c r="U3110" s="5" t="str">
        <f t="shared" si="486"/>
        <v>2015</v>
      </c>
      <c r="V3110" s="5" t="str">
        <f t="shared" si="487"/>
        <v>Jul</v>
      </c>
      <c r="W3110" s="1" t="str">
        <f t="shared" si="488"/>
        <v>2015</v>
      </c>
      <c r="X3110" s="27">
        <f t="shared" si="489"/>
        <v>42210.915972222225</v>
      </c>
    </row>
    <row r="3111" spans="1:24" ht="48" hidden="1" x14ac:dyDescent="0.2">
      <c r="A3111" s="1">
        <v>2744</v>
      </c>
      <c r="B3111" s="7" t="s">
        <v>2744</v>
      </c>
      <c r="C3111" s="7" t="s">
        <v>6854</v>
      </c>
      <c r="D3111" s="1">
        <v>16000</v>
      </c>
      <c r="E3111" s="1">
        <v>835</v>
      </c>
      <c r="F3111" s="1" t="s">
        <v>8220</v>
      </c>
      <c r="G3111" s="1" t="s">
        <v>8223</v>
      </c>
      <c r="H3111" s="1" t="s">
        <v>8245</v>
      </c>
      <c r="I3111" s="1">
        <v>1330478998</v>
      </c>
      <c r="J3111" s="1">
        <v>1327886998</v>
      </c>
      <c r="K3111" s="1" t="b">
        <v>0</v>
      </c>
      <c r="L3111" s="1">
        <v>22</v>
      </c>
      <c r="M3111" s="1" t="b">
        <v>0</v>
      </c>
      <c r="N3111" s="1" t="s">
        <v>8303</v>
      </c>
      <c r="O3111" s="28">
        <f t="shared" si="481"/>
        <v>5.2187499999999998E-2</v>
      </c>
      <c r="P3111" s="29">
        <f t="shared" si="482"/>
        <v>37.954545454545453</v>
      </c>
      <c r="Q3111" s="9" t="str">
        <f t="shared" si="483"/>
        <v>publishing</v>
      </c>
      <c r="R3111" s="26" t="str">
        <f t="shared" si="484"/>
        <v>children's books</v>
      </c>
      <c r="S3111" s="27">
        <f t="shared" si="480"/>
        <v>40938.062476851854</v>
      </c>
      <c r="T3111" s="5" t="str">
        <f t="shared" si="485"/>
        <v>Jan</v>
      </c>
      <c r="U3111" s="5" t="str">
        <f t="shared" si="486"/>
        <v>2012</v>
      </c>
      <c r="V3111" s="5" t="str">
        <f t="shared" si="487"/>
        <v>Feb</v>
      </c>
      <c r="W3111" s="1" t="str">
        <f t="shared" si="488"/>
        <v>2012</v>
      </c>
      <c r="X3111" s="27">
        <f t="shared" si="489"/>
        <v>40968.062476851854</v>
      </c>
    </row>
    <row r="3112" spans="1:24" ht="48" hidden="1" x14ac:dyDescent="0.2">
      <c r="A3112" s="1">
        <v>3102</v>
      </c>
      <c r="B3112" s="7" t="s">
        <v>3102</v>
      </c>
      <c r="C3112" s="7" t="s">
        <v>7212</v>
      </c>
      <c r="D3112" s="1">
        <v>16000</v>
      </c>
      <c r="E3112" s="1">
        <v>6258</v>
      </c>
      <c r="F3112" s="1" t="s">
        <v>8220</v>
      </c>
      <c r="G3112" s="1" t="s">
        <v>8224</v>
      </c>
      <c r="H3112" s="1" t="s">
        <v>8246</v>
      </c>
      <c r="I3112" s="1">
        <v>1471939818</v>
      </c>
      <c r="J3112" s="1">
        <v>1467619818</v>
      </c>
      <c r="K3112" s="1" t="b">
        <v>0</v>
      </c>
      <c r="L3112" s="1">
        <v>90</v>
      </c>
      <c r="M3112" s="1" t="b">
        <v>0</v>
      </c>
      <c r="N3112" s="1" t="s">
        <v>8302</v>
      </c>
      <c r="O3112" s="28">
        <f t="shared" si="481"/>
        <v>0.391125</v>
      </c>
      <c r="P3112" s="29">
        <f t="shared" si="482"/>
        <v>69.533333333333331</v>
      </c>
      <c r="Q3112" s="9" t="str">
        <f t="shared" si="483"/>
        <v>theater</v>
      </c>
      <c r="R3112" s="26" t="str">
        <f t="shared" si="484"/>
        <v>spaces</v>
      </c>
      <c r="S3112" s="27">
        <f t="shared" si="480"/>
        <v>42555.340486111112</v>
      </c>
      <c r="T3112" s="5" t="str">
        <f t="shared" si="485"/>
        <v>Jul</v>
      </c>
      <c r="U3112" s="5" t="str">
        <f t="shared" si="486"/>
        <v>2016</v>
      </c>
      <c r="V3112" s="5" t="str">
        <f t="shared" si="487"/>
        <v>Aug</v>
      </c>
      <c r="W3112" s="1" t="str">
        <f t="shared" si="488"/>
        <v>2016</v>
      </c>
      <c r="X3112" s="27">
        <f t="shared" si="489"/>
        <v>42605.340486111112</v>
      </c>
    </row>
    <row r="3113" spans="1:24" ht="48" hidden="1" x14ac:dyDescent="0.2">
      <c r="A3113" s="1">
        <v>1203</v>
      </c>
      <c r="B3113" s="7" t="s">
        <v>1204</v>
      </c>
      <c r="C3113" s="7" t="s">
        <v>5313</v>
      </c>
      <c r="D3113" s="1">
        <v>16300</v>
      </c>
      <c r="E3113" s="1">
        <v>16700</v>
      </c>
      <c r="F3113" s="1" t="s">
        <v>8218</v>
      </c>
      <c r="G3113" s="1" t="s">
        <v>8223</v>
      </c>
      <c r="H3113" s="1" t="s">
        <v>8245</v>
      </c>
      <c r="I3113" s="1">
        <v>1433083527</v>
      </c>
      <c r="J3113" s="1">
        <v>1430491527</v>
      </c>
      <c r="K3113" s="1" t="b">
        <v>0</v>
      </c>
      <c r="L3113" s="1">
        <v>101</v>
      </c>
      <c r="M3113" s="1" t="b">
        <v>1</v>
      </c>
      <c r="N3113" s="1" t="s">
        <v>8284</v>
      </c>
      <c r="O3113" s="28">
        <f t="shared" si="481"/>
        <v>1.0245398773006136</v>
      </c>
      <c r="P3113" s="29">
        <f t="shared" si="482"/>
        <v>165.34653465346534</v>
      </c>
      <c r="Q3113" s="9" t="str">
        <f t="shared" si="483"/>
        <v>photography</v>
      </c>
      <c r="R3113" s="26" t="str">
        <f t="shared" si="484"/>
        <v>photobooks</v>
      </c>
      <c r="S3113" s="27">
        <f t="shared" si="480"/>
        <v>42125.614895833336</v>
      </c>
      <c r="T3113" s="5" t="str">
        <f t="shared" si="485"/>
        <v>May</v>
      </c>
      <c r="U3113" s="5" t="str">
        <f t="shared" si="486"/>
        <v>2015</v>
      </c>
      <c r="V3113" s="5" t="str">
        <f t="shared" si="487"/>
        <v>May</v>
      </c>
      <c r="W3113" s="1" t="str">
        <f t="shared" si="488"/>
        <v>2015</v>
      </c>
      <c r="X3113" s="27">
        <f t="shared" si="489"/>
        <v>42155.614895833336</v>
      </c>
    </row>
    <row r="3114" spans="1:24" ht="32" hidden="1" x14ac:dyDescent="0.2">
      <c r="A3114" s="1">
        <v>1219</v>
      </c>
      <c r="B3114" s="7" t="s">
        <v>1220</v>
      </c>
      <c r="C3114" s="7" t="s">
        <v>5329</v>
      </c>
      <c r="D3114" s="1">
        <v>16350</v>
      </c>
      <c r="E3114" s="1">
        <v>26024</v>
      </c>
      <c r="F3114" s="1" t="s">
        <v>8218</v>
      </c>
      <c r="G3114" s="1" t="s">
        <v>8223</v>
      </c>
      <c r="H3114" s="1" t="s">
        <v>8245</v>
      </c>
      <c r="I3114" s="1">
        <v>1476961513</v>
      </c>
      <c r="J3114" s="1">
        <v>1474369513</v>
      </c>
      <c r="K3114" s="1" t="b">
        <v>0</v>
      </c>
      <c r="L3114" s="1">
        <v>253</v>
      </c>
      <c r="M3114" s="1" t="b">
        <v>1</v>
      </c>
      <c r="N3114" s="1" t="s">
        <v>8284</v>
      </c>
      <c r="O3114" s="28">
        <f t="shared" si="481"/>
        <v>1.5916819571865444</v>
      </c>
      <c r="P3114" s="29">
        <f t="shared" si="482"/>
        <v>102.86166007905139</v>
      </c>
      <c r="Q3114" s="9" t="str">
        <f t="shared" si="483"/>
        <v>photography</v>
      </c>
      <c r="R3114" s="26" t="str">
        <f t="shared" si="484"/>
        <v>photobooks</v>
      </c>
      <c r="S3114" s="27">
        <f t="shared" si="480"/>
        <v>42633.461956018517</v>
      </c>
      <c r="T3114" s="5" t="str">
        <f t="shared" si="485"/>
        <v>Sep</v>
      </c>
      <c r="U3114" s="5" t="str">
        <f t="shared" si="486"/>
        <v>2016</v>
      </c>
      <c r="V3114" s="5" t="str">
        <f t="shared" si="487"/>
        <v>Oct</v>
      </c>
      <c r="W3114" s="1" t="str">
        <f t="shared" si="488"/>
        <v>2016</v>
      </c>
      <c r="X3114" s="27">
        <f t="shared" si="489"/>
        <v>42663.461956018517</v>
      </c>
    </row>
    <row r="3115" spans="1:24" ht="16" hidden="1" x14ac:dyDescent="0.2">
      <c r="A3115" s="1">
        <v>1702</v>
      </c>
      <c r="B3115" s="7" t="s">
        <v>1703</v>
      </c>
      <c r="C3115" s="7" t="s">
        <v>5812</v>
      </c>
      <c r="D3115" s="1">
        <v>16500</v>
      </c>
      <c r="E3115" s="1">
        <v>1</v>
      </c>
      <c r="F3115" s="1" t="s">
        <v>8220</v>
      </c>
      <c r="G3115" s="1" t="s">
        <v>8223</v>
      </c>
      <c r="H3115" s="1" t="s">
        <v>8245</v>
      </c>
      <c r="I3115" s="1">
        <v>1427745150</v>
      </c>
      <c r="J3115" s="1">
        <v>1425156750</v>
      </c>
      <c r="K3115" s="1" t="b">
        <v>0</v>
      </c>
      <c r="L3115" s="1">
        <v>1</v>
      </c>
      <c r="M3115" s="1" t="b">
        <v>0</v>
      </c>
      <c r="N3115" s="1" t="s">
        <v>8292</v>
      </c>
      <c r="O3115" s="28">
        <f t="shared" si="481"/>
        <v>6.0606060606060605E-5</v>
      </c>
      <c r="P3115" s="29">
        <f t="shared" si="482"/>
        <v>1</v>
      </c>
      <c r="Q3115" s="9" t="str">
        <f t="shared" si="483"/>
        <v>music</v>
      </c>
      <c r="R3115" s="26" t="str">
        <f t="shared" si="484"/>
        <v>faith</v>
      </c>
      <c r="S3115" s="27">
        <f t="shared" si="480"/>
        <v>42063.869791666672</v>
      </c>
      <c r="T3115" s="5" t="str">
        <f t="shared" si="485"/>
        <v>Feb</v>
      </c>
      <c r="U3115" s="5" t="str">
        <f t="shared" si="486"/>
        <v>2015</v>
      </c>
      <c r="V3115" s="5" t="str">
        <f t="shared" si="487"/>
        <v>Mar</v>
      </c>
      <c r="W3115" s="1" t="str">
        <f t="shared" si="488"/>
        <v>2015</v>
      </c>
      <c r="X3115" s="27">
        <f t="shared" si="489"/>
        <v>42093.828125</v>
      </c>
    </row>
    <row r="3116" spans="1:24" ht="32" hidden="1" x14ac:dyDescent="0.2">
      <c r="A3116" s="1">
        <v>2705</v>
      </c>
      <c r="B3116" s="7" t="s">
        <v>2705</v>
      </c>
      <c r="C3116" s="7" t="s">
        <v>6815</v>
      </c>
      <c r="D3116" s="1">
        <v>16500</v>
      </c>
      <c r="E3116" s="1">
        <v>1739</v>
      </c>
      <c r="F3116" s="1" t="s">
        <v>8221</v>
      </c>
      <c r="G3116" s="1" t="s">
        <v>8223</v>
      </c>
      <c r="H3116" s="1" t="s">
        <v>8245</v>
      </c>
      <c r="I3116" s="1">
        <v>1490389158</v>
      </c>
      <c r="J3116" s="1">
        <v>1486504758</v>
      </c>
      <c r="K3116" s="1" t="b">
        <v>0</v>
      </c>
      <c r="L3116" s="1">
        <v>8</v>
      </c>
      <c r="M3116" s="1" t="b">
        <v>0</v>
      </c>
      <c r="N3116" s="1" t="s">
        <v>8302</v>
      </c>
      <c r="O3116" s="28">
        <f t="shared" si="481"/>
        <v>0.10539393939393939</v>
      </c>
      <c r="P3116" s="29">
        <f t="shared" si="482"/>
        <v>217.375</v>
      </c>
      <c r="Q3116" s="9" t="str">
        <f t="shared" si="483"/>
        <v>theater</v>
      </c>
      <c r="R3116" s="26" t="str">
        <f t="shared" si="484"/>
        <v>spaces</v>
      </c>
      <c r="S3116" s="27">
        <f t="shared" si="480"/>
        <v>42773.916180555556</v>
      </c>
      <c r="T3116" s="5" t="str">
        <f t="shared" si="485"/>
        <v>Feb</v>
      </c>
      <c r="U3116" s="5" t="str">
        <f t="shared" si="486"/>
        <v>2017</v>
      </c>
      <c r="V3116" s="5" t="str">
        <f t="shared" si="487"/>
        <v>Mar</v>
      </c>
      <c r="W3116" s="1" t="str">
        <f t="shared" si="488"/>
        <v>2017</v>
      </c>
      <c r="X3116" s="27">
        <f t="shared" si="489"/>
        <v>42818.874513888892</v>
      </c>
    </row>
    <row r="3117" spans="1:24" ht="32" hidden="1" x14ac:dyDescent="0.2">
      <c r="A3117" s="1">
        <v>1207</v>
      </c>
      <c r="B3117" s="7" t="s">
        <v>1208</v>
      </c>
      <c r="C3117" s="7" t="s">
        <v>5317</v>
      </c>
      <c r="D3117" s="1">
        <v>16700</v>
      </c>
      <c r="E3117" s="1">
        <v>17396</v>
      </c>
      <c r="F3117" s="1" t="s">
        <v>8218</v>
      </c>
      <c r="G3117" s="1" t="s">
        <v>8236</v>
      </c>
      <c r="H3117" s="1" t="s">
        <v>8248</v>
      </c>
      <c r="I3117" s="1">
        <v>1459418400</v>
      </c>
      <c r="J3117" s="1">
        <v>1456827573</v>
      </c>
      <c r="K3117" s="1" t="b">
        <v>0</v>
      </c>
      <c r="L3117" s="1">
        <v>141</v>
      </c>
      <c r="M3117" s="1" t="b">
        <v>1</v>
      </c>
      <c r="N3117" s="1" t="s">
        <v>8284</v>
      </c>
      <c r="O3117" s="28">
        <f t="shared" si="481"/>
        <v>1.0416766467065868</v>
      </c>
      <c r="P3117" s="29">
        <f t="shared" si="482"/>
        <v>123.37588652482269</v>
      </c>
      <c r="Q3117" s="9" t="str">
        <f t="shared" si="483"/>
        <v>photography</v>
      </c>
      <c r="R3117" s="26" t="str">
        <f t="shared" si="484"/>
        <v>photobooks</v>
      </c>
      <c r="S3117" s="27">
        <f t="shared" si="480"/>
        <v>42430.430243055554</v>
      </c>
      <c r="T3117" s="5" t="str">
        <f t="shared" si="485"/>
        <v>Mar</v>
      </c>
      <c r="U3117" s="5" t="str">
        <f t="shared" si="486"/>
        <v>2016</v>
      </c>
      <c r="V3117" s="5" t="str">
        <f t="shared" si="487"/>
        <v>Mar</v>
      </c>
      <c r="W3117" s="1" t="str">
        <f t="shared" si="488"/>
        <v>2016</v>
      </c>
      <c r="X3117" s="27">
        <f t="shared" si="489"/>
        <v>42460.416666666672</v>
      </c>
    </row>
    <row r="3118" spans="1:24" ht="48" hidden="1" x14ac:dyDescent="0.2">
      <c r="A3118" s="1">
        <v>2420</v>
      </c>
      <c r="B3118" s="7" t="s">
        <v>2421</v>
      </c>
      <c r="C3118" s="7" t="s">
        <v>6530</v>
      </c>
      <c r="D3118" s="1">
        <v>16870</v>
      </c>
      <c r="E3118" s="1">
        <v>2501</v>
      </c>
      <c r="F3118" s="1" t="s">
        <v>8220</v>
      </c>
      <c r="G3118" s="1" t="s">
        <v>8223</v>
      </c>
      <c r="H3118" s="1" t="s">
        <v>8245</v>
      </c>
      <c r="I3118" s="1">
        <v>1415583695</v>
      </c>
      <c r="J3118" s="1">
        <v>1410396095</v>
      </c>
      <c r="K3118" s="1" t="b">
        <v>0</v>
      </c>
      <c r="L3118" s="1">
        <v>36</v>
      </c>
      <c r="M3118" s="1" t="b">
        <v>0</v>
      </c>
      <c r="N3118" s="1" t="s">
        <v>8283</v>
      </c>
      <c r="O3118" s="28">
        <f t="shared" si="481"/>
        <v>0.14825133372851215</v>
      </c>
      <c r="P3118" s="29">
        <f t="shared" si="482"/>
        <v>69.472222222222229</v>
      </c>
      <c r="Q3118" s="9" t="str">
        <f t="shared" si="483"/>
        <v>food</v>
      </c>
      <c r="R3118" s="26" t="str">
        <f t="shared" si="484"/>
        <v>food trucks</v>
      </c>
      <c r="S3118" s="27">
        <f t="shared" si="480"/>
        <v>41893.028877314813</v>
      </c>
      <c r="T3118" s="5" t="str">
        <f t="shared" si="485"/>
        <v>Sep</v>
      </c>
      <c r="U3118" s="5" t="str">
        <f t="shared" si="486"/>
        <v>2014</v>
      </c>
      <c r="V3118" s="5" t="str">
        <f t="shared" si="487"/>
        <v>Nov</v>
      </c>
      <c r="W3118" s="1" t="str">
        <f t="shared" si="488"/>
        <v>2014</v>
      </c>
      <c r="X3118" s="27">
        <f t="shared" si="489"/>
        <v>41953.070543981477</v>
      </c>
    </row>
    <row r="3119" spans="1:24" ht="32" hidden="1" x14ac:dyDescent="0.2">
      <c r="A3119" s="1">
        <v>165</v>
      </c>
      <c r="B3119" s="7" t="s">
        <v>167</v>
      </c>
      <c r="C3119" s="7" t="s">
        <v>4275</v>
      </c>
      <c r="D3119" s="1">
        <v>17000</v>
      </c>
      <c r="E3119" s="1">
        <v>0</v>
      </c>
      <c r="F3119" s="1" t="s">
        <v>8220</v>
      </c>
      <c r="G3119" s="1" t="s">
        <v>8224</v>
      </c>
      <c r="H3119" s="1" t="s">
        <v>8246</v>
      </c>
      <c r="I3119" s="1">
        <v>1452613724</v>
      </c>
      <c r="J3119" s="1">
        <v>1450021724</v>
      </c>
      <c r="K3119" s="1" t="b">
        <v>0</v>
      </c>
      <c r="L3119" s="1">
        <v>0</v>
      </c>
      <c r="M3119" s="1" t="b">
        <v>0</v>
      </c>
      <c r="N3119" s="1" t="s">
        <v>8267</v>
      </c>
      <c r="O3119" s="28">
        <f t="shared" si="481"/>
        <v>0</v>
      </c>
      <c r="P3119" s="29">
        <f t="shared" si="482"/>
        <v>0</v>
      </c>
      <c r="Q3119" s="9" t="str">
        <f t="shared" si="483"/>
        <v>film &amp; video</v>
      </c>
      <c r="R3119" s="26" t="str">
        <f t="shared" si="484"/>
        <v>drama</v>
      </c>
      <c r="S3119" s="27">
        <f t="shared" si="480"/>
        <v>42351.658842592587</v>
      </c>
      <c r="T3119" s="5" t="str">
        <f t="shared" si="485"/>
        <v>Dec</v>
      </c>
      <c r="U3119" s="5" t="str">
        <f t="shared" si="486"/>
        <v>2015</v>
      </c>
      <c r="V3119" s="5" t="str">
        <f t="shared" si="487"/>
        <v>Jan</v>
      </c>
      <c r="W3119" s="1" t="str">
        <f t="shared" si="488"/>
        <v>2016</v>
      </c>
      <c r="X3119" s="27">
        <f t="shared" si="489"/>
        <v>42381.658842592587</v>
      </c>
    </row>
    <row r="3120" spans="1:24" ht="48" hidden="1" x14ac:dyDescent="0.2">
      <c r="A3120" s="1">
        <v>279</v>
      </c>
      <c r="B3120" s="7" t="s">
        <v>280</v>
      </c>
      <c r="C3120" s="7" t="s">
        <v>4389</v>
      </c>
      <c r="D3120" s="1">
        <v>17000</v>
      </c>
      <c r="E3120" s="1">
        <v>26744.11</v>
      </c>
      <c r="F3120" s="1" t="s">
        <v>8218</v>
      </c>
      <c r="G3120" s="1" t="s">
        <v>8223</v>
      </c>
      <c r="H3120" s="1" t="s">
        <v>8245</v>
      </c>
      <c r="I3120" s="1">
        <v>1488160860</v>
      </c>
      <c r="J3120" s="1">
        <v>1485237096</v>
      </c>
      <c r="K3120" s="1" t="b">
        <v>1</v>
      </c>
      <c r="L3120" s="1">
        <v>305</v>
      </c>
      <c r="M3120" s="1" t="b">
        <v>1</v>
      </c>
      <c r="N3120" s="1" t="s">
        <v>8268</v>
      </c>
      <c r="O3120" s="28">
        <f t="shared" si="481"/>
        <v>1.5731829411764706</v>
      </c>
      <c r="P3120" s="29">
        <f t="shared" si="482"/>
        <v>87.685606557377056</v>
      </c>
      <c r="Q3120" s="9" t="str">
        <f t="shared" si="483"/>
        <v>film &amp; video</v>
      </c>
      <c r="R3120" s="26" t="str">
        <f t="shared" si="484"/>
        <v>documentary</v>
      </c>
      <c r="S3120" s="27">
        <f t="shared" ref="S3120:S3183" si="490">(((J3120/60)/60)/24)+DATE(1970,1,1)</f>
        <v>42759.244166666671</v>
      </c>
      <c r="T3120" s="5" t="str">
        <f t="shared" si="485"/>
        <v>Jan</v>
      </c>
      <c r="U3120" s="5" t="str">
        <f t="shared" si="486"/>
        <v>2017</v>
      </c>
      <c r="V3120" s="5" t="str">
        <f t="shared" si="487"/>
        <v>Feb</v>
      </c>
      <c r="W3120" s="1" t="str">
        <f t="shared" si="488"/>
        <v>2017</v>
      </c>
      <c r="X3120" s="27">
        <f t="shared" si="489"/>
        <v>42793.084027777775</v>
      </c>
    </row>
    <row r="3121" spans="1:24" ht="64" hidden="1" x14ac:dyDescent="0.2">
      <c r="A3121" s="1">
        <v>313</v>
      </c>
      <c r="B3121" s="7" t="s">
        <v>314</v>
      </c>
      <c r="C3121" s="7" t="s">
        <v>4423</v>
      </c>
      <c r="D3121" s="1">
        <v>17000</v>
      </c>
      <c r="E3121" s="1">
        <v>17805</v>
      </c>
      <c r="F3121" s="1" t="s">
        <v>8218</v>
      </c>
      <c r="G3121" s="1" t="s">
        <v>8223</v>
      </c>
      <c r="H3121" s="1" t="s">
        <v>8245</v>
      </c>
      <c r="I3121" s="1">
        <v>1281542340</v>
      </c>
      <c r="J3121" s="1">
        <v>1277702894</v>
      </c>
      <c r="K3121" s="1" t="b">
        <v>1</v>
      </c>
      <c r="L3121" s="1">
        <v>222</v>
      </c>
      <c r="M3121" s="1" t="b">
        <v>1</v>
      </c>
      <c r="N3121" s="1" t="s">
        <v>8268</v>
      </c>
      <c r="O3121" s="28">
        <f t="shared" si="481"/>
        <v>1.0473529411764706</v>
      </c>
      <c r="P3121" s="29">
        <f t="shared" si="482"/>
        <v>80.202702702702709</v>
      </c>
      <c r="Q3121" s="9" t="str">
        <f t="shared" si="483"/>
        <v>film &amp; video</v>
      </c>
      <c r="R3121" s="26" t="str">
        <f t="shared" si="484"/>
        <v>documentary</v>
      </c>
      <c r="S3121" s="27">
        <f t="shared" si="490"/>
        <v>40357.227939814817</v>
      </c>
      <c r="T3121" s="5" t="str">
        <f t="shared" si="485"/>
        <v>Jun</v>
      </c>
      <c r="U3121" s="5" t="str">
        <f t="shared" si="486"/>
        <v>2010</v>
      </c>
      <c r="V3121" s="5" t="str">
        <f t="shared" si="487"/>
        <v>Aug</v>
      </c>
      <c r="W3121" s="1" t="str">
        <f t="shared" si="488"/>
        <v>2010</v>
      </c>
      <c r="X3121" s="27">
        <f t="shared" si="489"/>
        <v>40401.665972222225</v>
      </c>
    </row>
    <row r="3122" spans="1:24" ht="16" hidden="1" x14ac:dyDescent="0.2">
      <c r="A3122" s="1">
        <v>442</v>
      </c>
      <c r="B3122" s="7" t="s">
        <v>443</v>
      </c>
      <c r="C3122" s="7" t="s">
        <v>4552</v>
      </c>
      <c r="D3122" s="1">
        <v>17000</v>
      </c>
      <c r="E3122" s="1">
        <v>6691</v>
      </c>
      <c r="F3122" s="1" t="s">
        <v>8220</v>
      </c>
      <c r="G3122" s="1" t="s">
        <v>8223</v>
      </c>
      <c r="H3122" s="1" t="s">
        <v>8245</v>
      </c>
      <c r="I3122" s="1">
        <v>1424380783</v>
      </c>
      <c r="J3122" s="1">
        <v>1421788783</v>
      </c>
      <c r="K3122" s="1" t="b">
        <v>0</v>
      </c>
      <c r="L3122" s="1">
        <v>17</v>
      </c>
      <c r="M3122" s="1" t="b">
        <v>0</v>
      </c>
      <c r="N3122" s="1" t="s">
        <v>8269</v>
      </c>
      <c r="O3122" s="28">
        <f t="shared" si="481"/>
        <v>0.39358823529411763</v>
      </c>
      <c r="P3122" s="29">
        <f t="shared" si="482"/>
        <v>393.58823529411762</v>
      </c>
      <c r="Q3122" s="9" t="str">
        <f t="shared" si="483"/>
        <v>film &amp; video</v>
      </c>
      <c r="R3122" s="26" t="str">
        <f t="shared" si="484"/>
        <v>animation</v>
      </c>
      <c r="S3122" s="27">
        <f t="shared" si="490"/>
        <v>42024.888692129629</v>
      </c>
      <c r="T3122" s="5" t="str">
        <f t="shared" si="485"/>
        <v>Jan</v>
      </c>
      <c r="U3122" s="5" t="str">
        <f t="shared" si="486"/>
        <v>2015</v>
      </c>
      <c r="V3122" s="5" t="str">
        <f t="shared" si="487"/>
        <v>Feb</v>
      </c>
      <c r="W3122" s="1" t="str">
        <f t="shared" si="488"/>
        <v>2015</v>
      </c>
      <c r="X3122" s="27">
        <f t="shared" si="489"/>
        <v>42054.888692129629</v>
      </c>
    </row>
    <row r="3123" spans="1:24" ht="48" hidden="1" x14ac:dyDescent="0.2">
      <c r="A3123" s="1">
        <v>1431</v>
      </c>
      <c r="B3123" s="7" t="s">
        <v>1432</v>
      </c>
      <c r="C3123" s="7" t="s">
        <v>5541</v>
      </c>
      <c r="D3123" s="1">
        <v>17000</v>
      </c>
      <c r="E3123" s="1">
        <v>5431</v>
      </c>
      <c r="F3123" s="1" t="s">
        <v>8220</v>
      </c>
      <c r="G3123" s="1" t="s">
        <v>8223</v>
      </c>
      <c r="H3123" s="1" t="s">
        <v>8245</v>
      </c>
      <c r="I3123" s="1">
        <v>1448517816</v>
      </c>
      <c r="J3123" s="1">
        <v>1445922216</v>
      </c>
      <c r="K3123" s="1" t="b">
        <v>0</v>
      </c>
      <c r="L3123" s="1">
        <v>47</v>
      </c>
      <c r="M3123" s="1" t="b">
        <v>0</v>
      </c>
      <c r="N3123" s="1" t="s">
        <v>8286</v>
      </c>
      <c r="O3123" s="28">
        <f t="shared" si="481"/>
        <v>0.31947058823529412</v>
      </c>
      <c r="P3123" s="29">
        <f t="shared" si="482"/>
        <v>115.55319148936171</v>
      </c>
      <c r="Q3123" s="9" t="str">
        <f t="shared" si="483"/>
        <v>publishing</v>
      </c>
      <c r="R3123" s="26" t="str">
        <f t="shared" si="484"/>
        <v>translations</v>
      </c>
      <c r="S3123" s="27">
        <f t="shared" si="490"/>
        <v>42304.210833333331</v>
      </c>
      <c r="T3123" s="5" t="str">
        <f t="shared" si="485"/>
        <v>Oct</v>
      </c>
      <c r="U3123" s="5" t="str">
        <f t="shared" si="486"/>
        <v>2015</v>
      </c>
      <c r="V3123" s="5" t="str">
        <f t="shared" si="487"/>
        <v>Nov</v>
      </c>
      <c r="W3123" s="1" t="str">
        <f t="shared" si="488"/>
        <v>2015</v>
      </c>
      <c r="X3123" s="27">
        <f t="shared" si="489"/>
        <v>42334.252500000002</v>
      </c>
    </row>
    <row r="3124" spans="1:24" ht="48" hidden="1" x14ac:dyDescent="0.2">
      <c r="A3124" s="1">
        <v>1516</v>
      </c>
      <c r="B3124" s="7" t="s">
        <v>1517</v>
      </c>
      <c r="C3124" s="7" t="s">
        <v>5626</v>
      </c>
      <c r="D3124" s="1">
        <v>17000</v>
      </c>
      <c r="E3124" s="1">
        <v>18472</v>
      </c>
      <c r="F3124" s="1" t="s">
        <v>8218</v>
      </c>
      <c r="G3124" s="1" t="s">
        <v>8223</v>
      </c>
      <c r="H3124" s="1" t="s">
        <v>8245</v>
      </c>
      <c r="I3124" s="1">
        <v>1475762400</v>
      </c>
      <c r="J3124" s="1">
        <v>1473160292</v>
      </c>
      <c r="K3124" s="1" t="b">
        <v>1</v>
      </c>
      <c r="L3124" s="1">
        <v>116</v>
      </c>
      <c r="M3124" s="1" t="b">
        <v>1</v>
      </c>
      <c r="N3124" s="1" t="s">
        <v>8284</v>
      </c>
      <c r="O3124" s="28">
        <f t="shared" si="481"/>
        <v>1.0865882352941176</v>
      </c>
      <c r="P3124" s="29">
        <f t="shared" si="482"/>
        <v>159.24137931034483</v>
      </c>
      <c r="Q3124" s="9" t="str">
        <f t="shared" si="483"/>
        <v>photography</v>
      </c>
      <c r="R3124" s="26" t="str">
        <f t="shared" si="484"/>
        <v>photobooks</v>
      </c>
      <c r="S3124" s="27">
        <f t="shared" si="490"/>
        <v>42619.466342592597</v>
      </c>
      <c r="T3124" s="5" t="str">
        <f t="shared" si="485"/>
        <v>Sep</v>
      </c>
      <c r="U3124" s="5" t="str">
        <f t="shared" si="486"/>
        <v>2016</v>
      </c>
      <c r="V3124" s="5" t="str">
        <f t="shared" si="487"/>
        <v>Oct</v>
      </c>
      <c r="W3124" s="1" t="str">
        <f t="shared" si="488"/>
        <v>2016</v>
      </c>
      <c r="X3124" s="27">
        <f t="shared" si="489"/>
        <v>42649.583333333328</v>
      </c>
    </row>
    <row r="3125" spans="1:24" ht="48" hidden="1" x14ac:dyDescent="0.2">
      <c r="A3125" s="1">
        <v>1801</v>
      </c>
      <c r="B3125" s="7" t="s">
        <v>1802</v>
      </c>
      <c r="C3125" s="7" t="s">
        <v>5911</v>
      </c>
      <c r="D3125" s="1">
        <v>17000</v>
      </c>
      <c r="E3125" s="1">
        <v>2355</v>
      </c>
      <c r="F3125" s="1" t="s">
        <v>8220</v>
      </c>
      <c r="G3125" s="1" t="s">
        <v>8224</v>
      </c>
      <c r="H3125" s="1" t="s">
        <v>8246</v>
      </c>
      <c r="I3125" s="1">
        <v>1450181400</v>
      </c>
      <c r="J3125" s="1">
        <v>1447429868</v>
      </c>
      <c r="K3125" s="1" t="b">
        <v>1</v>
      </c>
      <c r="L3125" s="1">
        <v>37</v>
      </c>
      <c r="M3125" s="1" t="b">
        <v>0</v>
      </c>
      <c r="N3125" s="1" t="s">
        <v>8284</v>
      </c>
      <c r="O3125" s="28">
        <f t="shared" si="481"/>
        <v>0.13852941176470587</v>
      </c>
      <c r="P3125" s="29">
        <f t="shared" si="482"/>
        <v>63.648648648648646</v>
      </c>
      <c r="Q3125" s="9" t="str">
        <f t="shared" si="483"/>
        <v>photography</v>
      </c>
      <c r="R3125" s="26" t="str">
        <f t="shared" si="484"/>
        <v>photobooks</v>
      </c>
      <c r="S3125" s="27">
        <f t="shared" si="490"/>
        <v>42321.660509259258</v>
      </c>
      <c r="T3125" s="5" t="str">
        <f t="shared" si="485"/>
        <v>Nov</v>
      </c>
      <c r="U3125" s="5" t="str">
        <f t="shared" si="486"/>
        <v>2015</v>
      </c>
      <c r="V3125" s="5" t="str">
        <f t="shared" si="487"/>
        <v>Dec</v>
      </c>
      <c r="W3125" s="1" t="str">
        <f t="shared" si="488"/>
        <v>2015</v>
      </c>
      <c r="X3125" s="27">
        <f t="shared" si="489"/>
        <v>42353.506944444445</v>
      </c>
    </row>
    <row r="3126" spans="1:24" ht="48" hidden="1" x14ac:dyDescent="0.2">
      <c r="A3126" s="1">
        <v>4048</v>
      </c>
      <c r="B3126" s="7" t="s">
        <v>4044</v>
      </c>
      <c r="C3126" s="7" t="s">
        <v>8152</v>
      </c>
      <c r="D3126" s="1">
        <v>17000</v>
      </c>
      <c r="E3126" s="1">
        <v>3001</v>
      </c>
      <c r="F3126" s="1" t="s">
        <v>8220</v>
      </c>
      <c r="G3126" s="1" t="s">
        <v>8224</v>
      </c>
      <c r="H3126" s="1" t="s">
        <v>8246</v>
      </c>
      <c r="I3126" s="1">
        <v>1460373187</v>
      </c>
      <c r="J3126" s="1">
        <v>1457352787</v>
      </c>
      <c r="K3126" s="1" t="b">
        <v>0</v>
      </c>
      <c r="L3126" s="1">
        <v>91</v>
      </c>
      <c r="M3126" s="1" t="b">
        <v>0</v>
      </c>
      <c r="N3126" s="1" t="s">
        <v>8270</v>
      </c>
      <c r="O3126" s="28">
        <f t="shared" si="481"/>
        <v>0.17652941176470588</v>
      </c>
      <c r="P3126" s="29">
        <f t="shared" si="482"/>
        <v>32.978021978021978</v>
      </c>
      <c r="Q3126" s="9" t="str">
        <f t="shared" si="483"/>
        <v>theater</v>
      </c>
      <c r="R3126" s="26" t="str">
        <f t="shared" si="484"/>
        <v>plays</v>
      </c>
      <c r="S3126" s="27">
        <f t="shared" si="490"/>
        <v>42436.509108796294</v>
      </c>
      <c r="T3126" s="5" t="str">
        <f t="shared" si="485"/>
        <v>Mar</v>
      </c>
      <c r="U3126" s="5" t="str">
        <f t="shared" si="486"/>
        <v>2016</v>
      </c>
      <c r="V3126" s="5" t="str">
        <f t="shared" si="487"/>
        <v>Apr</v>
      </c>
      <c r="W3126" s="1" t="str">
        <f t="shared" si="488"/>
        <v>2016</v>
      </c>
      <c r="X3126" s="27">
        <f t="shared" si="489"/>
        <v>42471.467442129629</v>
      </c>
    </row>
    <row r="3127" spans="1:24" ht="48" hidden="1" x14ac:dyDescent="0.2">
      <c r="A3127" s="1">
        <v>3631</v>
      </c>
      <c r="B3127" s="7" t="s">
        <v>3629</v>
      </c>
      <c r="C3127" s="7" t="s">
        <v>7741</v>
      </c>
      <c r="D3127" s="1">
        <v>17100</v>
      </c>
      <c r="E3127" s="1">
        <v>8725</v>
      </c>
      <c r="F3127" s="1" t="s">
        <v>8220</v>
      </c>
      <c r="G3127" s="1" t="s">
        <v>8223</v>
      </c>
      <c r="H3127" s="1" t="s">
        <v>8245</v>
      </c>
      <c r="I3127" s="1">
        <v>1411444740</v>
      </c>
      <c r="J3127" s="1">
        <v>1409335497</v>
      </c>
      <c r="K3127" s="1" t="b">
        <v>0</v>
      </c>
      <c r="L3127" s="1">
        <v>59</v>
      </c>
      <c r="M3127" s="1" t="b">
        <v>0</v>
      </c>
      <c r="N3127" s="1" t="s">
        <v>8304</v>
      </c>
      <c r="O3127" s="28">
        <f t="shared" si="481"/>
        <v>0.51023391812865493</v>
      </c>
      <c r="P3127" s="29">
        <f t="shared" si="482"/>
        <v>147.88135593220338</v>
      </c>
      <c r="Q3127" s="9" t="str">
        <f t="shared" si="483"/>
        <v>theater</v>
      </c>
      <c r="R3127" s="26" t="str">
        <f t="shared" si="484"/>
        <v>musical</v>
      </c>
      <c r="S3127" s="27">
        <f t="shared" si="490"/>
        <v>41880.753437499996</v>
      </c>
      <c r="T3127" s="5" t="str">
        <f t="shared" si="485"/>
        <v>Aug</v>
      </c>
      <c r="U3127" s="5" t="str">
        <f t="shared" si="486"/>
        <v>2014</v>
      </c>
      <c r="V3127" s="5" t="str">
        <f t="shared" si="487"/>
        <v>Sep</v>
      </c>
      <c r="W3127" s="1" t="str">
        <f t="shared" si="488"/>
        <v>2014</v>
      </c>
      <c r="X3127" s="27">
        <f t="shared" si="489"/>
        <v>41905.165972222225</v>
      </c>
    </row>
    <row r="3128" spans="1:24" ht="48" hidden="1" x14ac:dyDescent="0.2">
      <c r="A3128" s="1">
        <v>821</v>
      </c>
      <c r="B3128" s="7" t="s">
        <v>822</v>
      </c>
      <c r="C3128" s="7" t="s">
        <v>4931</v>
      </c>
      <c r="D3128" s="1">
        <v>17482</v>
      </c>
      <c r="E3128" s="1">
        <v>17482</v>
      </c>
      <c r="F3128" s="1" t="s">
        <v>8218</v>
      </c>
      <c r="G3128" s="1" t="s">
        <v>8223</v>
      </c>
      <c r="H3128" s="1" t="s">
        <v>8245</v>
      </c>
      <c r="I3128" s="1">
        <v>1430712060</v>
      </c>
      <c r="J3128" s="1">
        <v>1427753265</v>
      </c>
      <c r="K3128" s="1" t="b">
        <v>0</v>
      </c>
      <c r="L3128" s="1">
        <v>78</v>
      </c>
      <c r="M3128" s="1" t="b">
        <v>1</v>
      </c>
      <c r="N3128" s="1" t="s">
        <v>8275</v>
      </c>
      <c r="O3128" s="28">
        <f t="shared" si="481"/>
        <v>1</v>
      </c>
      <c r="P3128" s="29">
        <f t="shared" si="482"/>
        <v>224.12820512820514</v>
      </c>
      <c r="Q3128" s="9" t="str">
        <f t="shared" si="483"/>
        <v>music</v>
      </c>
      <c r="R3128" s="26" t="str">
        <f t="shared" si="484"/>
        <v>rock</v>
      </c>
      <c r="S3128" s="27">
        <f t="shared" si="490"/>
        <v>42093.922048611115</v>
      </c>
      <c r="T3128" s="5" t="str">
        <f t="shared" si="485"/>
        <v>Mar</v>
      </c>
      <c r="U3128" s="5" t="str">
        <f t="shared" si="486"/>
        <v>2015</v>
      </c>
      <c r="V3128" s="5" t="str">
        <f t="shared" si="487"/>
        <v>May</v>
      </c>
      <c r="W3128" s="1" t="str">
        <f t="shared" si="488"/>
        <v>2015</v>
      </c>
      <c r="X3128" s="27">
        <f t="shared" si="489"/>
        <v>42128.167361111111</v>
      </c>
    </row>
    <row r="3129" spans="1:24" ht="48" hidden="1" x14ac:dyDescent="0.2">
      <c r="A3129" s="1">
        <v>770</v>
      </c>
      <c r="B3129" s="7" t="s">
        <v>771</v>
      </c>
      <c r="C3129" s="7" t="s">
        <v>4880</v>
      </c>
      <c r="D3129" s="1">
        <v>17500</v>
      </c>
      <c r="E3129" s="1">
        <v>0</v>
      </c>
      <c r="F3129" s="1" t="s">
        <v>8220</v>
      </c>
      <c r="G3129" s="1" t="s">
        <v>8223</v>
      </c>
      <c r="H3129" s="1" t="s">
        <v>8245</v>
      </c>
      <c r="I3129" s="1">
        <v>1361750369</v>
      </c>
      <c r="J3129" s="1">
        <v>1358294369</v>
      </c>
      <c r="K3129" s="1" t="b">
        <v>0</v>
      </c>
      <c r="L3129" s="1">
        <v>0</v>
      </c>
      <c r="M3129" s="1" t="b">
        <v>0</v>
      </c>
      <c r="N3129" s="1" t="s">
        <v>8274</v>
      </c>
      <c r="O3129" s="28">
        <f t="shared" si="481"/>
        <v>0</v>
      </c>
      <c r="P3129" s="29">
        <f t="shared" si="482"/>
        <v>0</v>
      </c>
      <c r="Q3129" s="9" t="str">
        <f t="shared" si="483"/>
        <v>publishing</v>
      </c>
      <c r="R3129" s="26" t="str">
        <f t="shared" si="484"/>
        <v>fiction</v>
      </c>
      <c r="S3129" s="27">
        <f t="shared" si="490"/>
        <v>41289.999641203707</v>
      </c>
      <c r="T3129" s="5" t="str">
        <f t="shared" si="485"/>
        <v>Jan</v>
      </c>
      <c r="U3129" s="5" t="str">
        <f t="shared" si="486"/>
        <v>2013</v>
      </c>
      <c r="V3129" s="5" t="str">
        <f t="shared" si="487"/>
        <v>Feb</v>
      </c>
      <c r="W3129" s="1" t="str">
        <f t="shared" si="488"/>
        <v>2013</v>
      </c>
      <c r="X3129" s="27">
        <f t="shared" si="489"/>
        <v>41329.999641203707</v>
      </c>
    </row>
    <row r="3130" spans="1:24" ht="32" hidden="1" x14ac:dyDescent="0.2">
      <c r="A3130" s="1">
        <v>982</v>
      </c>
      <c r="B3130" s="7" t="s">
        <v>983</v>
      </c>
      <c r="C3130" s="7" t="s">
        <v>5092</v>
      </c>
      <c r="D3130" s="1">
        <v>17500</v>
      </c>
      <c r="E3130" s="1">
        <v>3</v>
      </c>
      <c r="F3130" s="1" t="s">
        <v>8220</v>
      </c>
      <c r="G3130" s="1" t="s">
        <v>8223</v>
      </c>
      <c r="H3130" s="1" t="s">
        <v>8245</v>
      </c>
      <c r="I3130" s="1">
        <v>1475431486</v>
      </c>
      <c r="J3130" s="1">
        <v>1472839486</v>
      </c>
      <c r="K3130" s="1" t="b">
        <v>0</v>
      </c>
      <c r="L3130" s="1">
        <v>3</v>
      </c>
      <c r="M3130" s="1" t="b">
        <v>0</v>
      </c>
      <c r="N3130" s="1" t="s">
        <v>8272</v>
      </c>
      <c r="O3130" s="28">
        <f t="shared" si="481"/>
        <v>1.7142857142857143E-4</v>
      </c>
      <c r="P3130" s="29">
        <f t="shared" si="482"/>
        <v>1</v>
      </c>
      <c r="Q3130" s="9" t="str">
        <f t="shared" si="483"/>
        <v>technology</v>
      </c>
      <c r="R3130" s="26" t="str">
        <f t="shared" si="484"/>
        <v>wearables</v>
      </c>
      <c r="S3130" s="27">
        <f t="shared" si="490"/>
        <v>42615.753310185188</v>
      </c>
      <c r="T3130" s="5" t="str">
        <f t="shared" si="485"/>
        <v>Sep</v>
      </c>
      <c r="U3130" s="5" t="str">
        <f t="shared" si="486"/>
        <v>2016</v>
      </c>
      <c r="V3130" s="5" t="str">
        <f t="shared" si="487"/>
        <v>Oct</v>
      </c>
      <c r="W3130" s="1" t="str">
        <f t="shared" si="488"/>
        <v>2016</v>
      </c>
      <c r="X3130" s="27">
        <f t="shared" si="489"/>
        <v>42645.753310185188</v>
      </c>
    </row>
    <row r="3131" spans="1:24" ht="48" hidden="1" x14ac:dyDescent="0.2">
      <c r="A3131" s="1">
        <v>1509</v>
      </c>
      <c r="B3131" s="7" t="s">
        <v>1510</v>
      </c>
      <c r="C3131" s="7" t="s">
        <v>5619</v>
      </c>
      <c r="D3131" s="1">
        <v>17500</v>
      </c>
      <c r="E3131" s="1">
        <v>21637.22</v>
      </c>
      <c r="F3131" s="1" t="s">
        <v>8218</v>
      </c>
      <c r="G3131" s="1" t="s">
        <v>8235</v>
      </c>
      <c r="H3131" s="1" t="s">
        <v>8248</v>
      </c>
      <c r="I3131" s="1">
        <v>1487113140</v>
      </c>
      <c r="J3131" s="1">
        <v>1484570885</v>
      </c>
      <c r="K3131" s="1" t="b">
        <v>1</v>
      </c>
      <c r="L3131" s="1">
        <v>196</v>
      </c>
      <c r="M3131" s="1" t="b">
        <v>1</v>
      </c>
      <c r="N3131" s="1" t="s">
        <v>8284</v>
      </c>
      <c r="O3131" s="28">
        <f t="shared" si="481"/>
        <v>1.2364125714285714</v>
      </c>
      <c r="P3131" s="29">
        <f t="shared" si="482"/>
        <v>110.39397959183674</v>
      </c>
      <c r="Q3131" s="9" t="str">
        <f t="shared" si="483"/>
        <v>photography</v>
      </c>
      <c r="R3131" s="26" t="str">
        <f t="shared" si="484"/>
        <v>photobooks</v>
      </c>
      <c r="S3131" s="27">
        <f t="shared" si="490"/>
        <v>42751.533391203702</v>
      </c>
      <c r="T3131" s="5" t="str">
        <f t="shared" si="485"/>
        <v>Jan</v>
      </c>
      <c r="U3131" s="5" t="str">
        <f t="shared" si="486"/>
        <v>2017</v>
      </c>
      <c r="V3131" s="5" t="str">
        <f t="shared" si="487"/>
        <v>Feb</v>
      </c>
      <c r="W3131" s="1" t="str">
        <f t="shared" si="488"/>
        <v>2017</v>
      </c>
      <c r="X3131" s="27">
        <f t="shared" si="489"/>
        <v>42780.957638888889</v>
      </c>
    </row>
    <row r="3132" spans="1:24" ht="48" hidden="1" x14ac:dyDescent="0.2">
      <c r="A3132" s="1">
        <v>1803</v>
      </c>
      <c r="B3132" s="7" t="s">
        <v>1804</v>
      </c>
      <c r="C3132" s="7" t="s">
        <v>5913</v>
      </c>
      <c r="D3132" s="1">
        <v>17500</v>
      </c>
      <c r="E3132" s="1">
        <v>5390</v>
      </c>
      <c r="F3132" s="1" t="s">
        <v>8220</v>
      </c>
      <c r="G3132" s="1" t="s">
        <v>8223</v>
      </c>
      <c r="H3132" s="1" t="s">
        <v>8245</v>
      </c>
      <c r="I3132" s="1">
        <v>1423878182</v>
      </c>
      <c r="J3132" s="1">
        <v>1421199782</v>
      </c>
      <c r="K3132" s="1" t="b">
        <v>1</v>
      </c>
      <c r="L3132" s="1">
        <v>75</v>
      </c>
      <c r="M3132" s="1" t="b">
        <v>0</v>
      </c>
      <c r="N3132" s="1" t="s">
        <v>8284</v>
      </c>
      <c r="O3132" s="28">
        <f t="shared" si="481"/>
        <v>0.308</v>
      </c>
      <c r="P3132" s="29">
        <f t="shared" si="482"/>
        <v>71.86666666666666</v>
      </c>
      <c r="Q3132" s="9" t="str">
        <f t="shared" si="483"/>
        <v>photography</v>
      </c>
      <c r="R3132" s="26" t="str">
        <f t="shared" si="484"/>
        <v>photobooks</v>
      </c>
      <c r="S3132" s="27">
        <f t="shared" si="490"/>
        <v>42018.071550925932</v>
      </c>
      <c r="T3132" s="5" t="str">
        <f t="shared" si="485"/>
        <v>Jan</v>
      </c>
      <c r="U3132" s="5" t="str">
        <f t="shared" si="486"/>
        <v>2015</v>
      </c>
      <c r="V3132" s="5" t="str">
        <f t="shared" si="487"/>
        <v>Feb</v>
      </c>
      <c r="W3132" s="1" t="str">
        <f t="shared" si="488"/>
        <v>2015</v>
      </c>
      <c r="X3132" s="27">
        <f t="shared" si="489"/>
        <v>42049.071550925932</v>
      </c>
    </row>
    <row r="3133" spans="1:24" ht="48" hidden="1" x14ac:dyDescent="0.2">
      <c r="A3133" s="1">
        <v>2664</v>
      </c>
      <c r="B3133" s="7" t="s">
        <v>2664</v>
      </c>
      <c r="C3133" s="7" t="s">
        <v>6774</v>
      </c>
      <c r="D3133" s="1">
        <v>17500</v>
      </c>
      <c r="E3133" s="1">
        <v>18100</v>
      </c>
      <c r="F3133" s="1" t="s">
        <v>8218</v>
      </c>
      <c r="G3133" s="1" t="s">
        <v>8223</v>
      </c>
      <c r="H3133" s="1" t="s">
        <v>8245</v>
      </c>
      <c r="I3133" s="1">
        <v>1449644340</v>
      </c>
      <c r="J3133" s="1">
        <v>1446683797</v>
      </c>
      <c r="K3133" s="1" t="b">
        <v>0</v>
      </c>
      <c r="L3133" s="1">
        <v>104</v>
      </c>
      <c r="M3133" s="1" t="b">
        <v>1</v>
      </c>
      <c r="N3133" s="1" t="s">
        <v>8301</v>
      </c>
      <c r="O3133" s="28">
        <f t="shared" si="481"/>
        <v>1.0342857142857143</v>
      </c>
      <c r="P3133" s="29">
        <f t="shared" si="482"/>
        <v>174.03846153846155</v>
      </c>
      <c r="Q3133" s="9" t="str">
        <f t="shared" si="483"/>
        <v>technology</v>
      </c>
      <c r="R3133" s="26" t="str">
        <f t="shared" si="484"/>
        <v>makerspaces</v>
      </c>
      <c r="S3133" s="27">
        <f t="shared" si="490"/>
        <v>42313.02542824074</v>
      </c>
      <c r="T3133" s="5" t="str">
        <f t="shared" si="485"/>
        <v>Nov</v>
      </c>
      <c r="U3133" s="5" t="str">
        <f t="shared" si="486"/>
        <v>2015</v>
      </c>
      <c r="V3133" s="5" t="str">
        <f t="shared" si="487"/>
        <v>Dec</v>
      </c>
      <c r="W3133" s="1" t="str">
        <f t="shared" si="488"/>
        <v>2015</v>
      </c>
      <c r="X3133" s="27">
        <f t="shared" si="489"/>
        <v>42347.290972222225</v>
      </c>
    </row>
    <row r="3134" spans="1:24" ht="48" hidden="1" x14ac:dyDescent="0.2">
      <c r="A3134" s="1">
        <v>3953</v>
      </c>
      <c r="B3134" s="7" t="s">
        <v>3950</v>
      </c>
      <c r="C3134" s="7" t="s">
        <v>8060</v>
      </c>
      <c r="D3134" s="1">
        <v>17600</v>
      </c>
      <c r="E3134" s="1">
        <v>0</v>
      </c>
      <c r="F3134" s="1" t="s">
        <v>8220</v>
      </c>
      <c r="G3134" s="1" t="s">
        <v>8223</v>
      </c>
      <c r="H3134" s="1" t="s">
        <v>8245</v>
      </c>
      <c r="I3134" s="1">
        <v>1469834940</v>
      </c>
      <c r="J3134" s="1">
        <v>1467162586</v>
      </c>
      <c r="K3134" s="1" t="b">
        <v>0</v>
      </c>
      <c r="L3134" s="1">
        <v>0</v>
      </c>
      <c r="M3134" s="1" t="b">
        <v>0</v>
      </c>
      <c r="N3134" s="1" t="s">
        <v>8270</v>
      </c>
      <c r="O3134" s="28">
        <f t="shared" si="481"/>
        <v>0</v>
      </c>
      <c r="P3134" s="29">
        <f t="shared" si="482"/>
        <v>0</v>
      </c>
      <c r="Q3134" s="9" t="str">
        <f t="shared" si="483"/>
        <v>theater</v>
      </c>
      <c r="R3134" s="26" t="str">
        <f t="shared" si="484"/>
        <v>plays</v>
      </c>
      <c r="S3134" s="27">
        <f t="shared" si="490"/>
        <v>42550.048449074078</v>
      </c>
      <c r="T3134" s="5" t="str">
        <f t="shared" si="485"/>
        <v>Jun</v>
      </c>
      <c r="U3134" s="5" t="str">
        <f t="shared" si="486"/>
        <v>2016</v>
      </c>
      <c r="V3134" s="5" t="str">
        <f t="shared" si="487"/>
        <v>Jul</v>
      </c>
      <c r="W3134" s="1" t="str">
        <f t="shared" si="488"/>
        <v>2016</v>
      </c>
      <c r="X3134" s="27">
        <f t="shared" si="489"/>
        <v>42580.978472222225</v>
      </c>
    </row>
    <row r="3135" spans="1:24" ht="32" hidden="1" x14ac:dyDescent="0.2">
      <c r="A3135" s="1">
        <v>283</v>
      </c>
      <c r="B3135" s="7" t="s">
        <v>284</v>
      </c>
      <c r="C3135" s="7" t="s">
        <v>4393</v>
      </c>
      <c r="D3135" s="1">
        <v>18000</v>
      </c>
      <c r="E3135" s="1">
        <v>20569.05</v>
      </c>
      <c r="F3135" s="1" t="s">
        <v>8218</v>
      </c>
      <c r="G3135" s="1" t="s">
        <v>8223</v>
      </c>
      <c r="H3135" s="1" t="s">
        <v>8245</v>
      </c>
      <c r="I3135" s="1">
        <v>1306904340</v>
      </c>
      <c r="J3135" s="1">
        <v>1305219744</v>
      </c>
      <c r="K3135" s="1" t="b">
        <v>1</v>
      </c>
      <c r="L3135" s="1">
        <v>202</v>
      </c>
      <c r="M3135" s="1" t="b">
        <v>1</v>
      </c>
      <c r="N3135" s="1" t="s">
        <v>8268</v>
      </c>
      <c r="O3135" s="28">
        <f t="shared" si="481"/>
        <v>1.142725</v>
      </c>
      <c r="P3135" s="29">
        <f t="shared" si="482"/>
        <v>101.8269801980198</v>
      </c>
      <c r="Q3135" s="9" t="str">
        <f t="shared" si="483"/>
        <v>film &amp; video</v>
      </c>
      <c r="R3135" s="26" t="str">
        <f t="shared" si="484"/>
        <v>documentary</v>
      </c>
      <c r="S3135" s="27">
        <f t="shared" si="490"/>
        <v>40675.71</v>
      </c>
      <c r="T3135" s="5" t="str">
        <f t="shared" si="485"/>
        <v>May</v>
      </c>
      <c r="U3135" s="5" t="str">
        <f t="shared" si="486"/>
        <v>2011</v>
      </c>
      <c r="V3135" s="5" t="str">
        <f t="shared" si="487"/>
        <v>Jun</v>
      </c>
      <c r="W3135" s="1" t="str">
        <f t="shared" si="488"/>
        <v>2011</v>
      </c>
      <c r="X3135" s="27">
        <f t="shared" si="489"/>
        <v>40695.207638888889</v>
      </c>
    </row>
    <row r="3136" spans="1:24" ht="48" hidden="1" x14ac:dyDescent="0.2">
      <c r="A3136" s="1">
        <v>309</v>
      </c>
      <c r="B3136" s="7" t="s">
        <v>310</v>
      </c>
      <c r="C3136" s="7" t="s">
        <v>4419</v>
      </c>
      <c r="D3136" s="1">
        <v>18000</v>
      </c>
      <c r="E3136" s="1">
        <v>21410</v>
      </c>
      <c r="F3136" s="1" t="s">
        <v>8218</v>
      </c>
      <c r="G3136" s="1" t="s">
        <v>8223</v>
      </c>
      <c r="H3136" s="1" t="s">
        <v>8245</v>
      </c>
      <c r="I3136" s="1">
        <v>1346695334</v>
      </c>
      <c r="J3136" s="1">
        <v>1344880934</v>
      </c>
      <c r="K3136" s="1" t="b">
        <v>1</v>
      </c>
      <c r="L3136" s="1">
        <v>238</v>
      </c>
      <c r="M3136" s="1" t="b">
        <v>1</v>
      </c>
      <c r="N3136" s="1" t="s">
        <v>8268</v>
      </c>
      <c r="O3136" s="28">
        <f t="shared" si="481"/>
        <v>1.1894444444444445</v>
      </c>
      <c r="P3136" s="29">
        <f t="shared" si="482"/>
        <v>89.957983193277315</v>
      </c>
      <c r="Q3136" s="9" t="str">
        <f t="shared" si="483"/>
        <v>film &amp; video</v>
      </c>
      <c r="R3136" s="26" t="str">
        <f t="shared" si="484"/>
        <v>documentary</v>
      </c>
      <c r="S3136" s="27">
        <f t="shared" si="490"/>
        <v>41134.751550925925</v>
      </c>
      <c r="T3136" s="5" t="str">
        <f t="shared" si="485"/>
        <v>Aug</v>
      </c>
      <c r="U3136" s="5" t="str">
        <f t="shared" si="486"/>
        <v>2012</v>
      </c>
      <c r="V3136" s="5" t="str">
        <f t="shared" si="487"/>
        <v>Sep</v>
      </c>
      <c r="W3136" s="1" t="str">
        <f t="shared" si="488"/>
        <v>2012</v>
      </c>
      <c r="X3136" s="27">
        <f t="shared" si="489"/>
        <v>41155.751550925925</v>
      </c>
    </row>
    <row r="3137" spans="1:24" ht="64" hidden="1" x14ac:dyDescent="0.2">
      <c r="A3137" s="1">
        <v>564</v>
      </c>
      <c r="B3137" s="7" t="s">
        <v>565</v>
      </c>
      <c r="C3137" s="7" t="s">
        <v>4674</v>
      </c>
      <c r="D3137" s="1">
        <v>18000</v>
      </c>
      <c r="E3137" s="1">
        <v>1</v>
      </c>
      <c r="F3137" s="1" t="s">
        <v>8220</v>
      </c>
      <c r="G3137" s="1" t="s">
        <v>8229</v>
      </c>
      <c r="H3137" s="1" t="s">
        <v>8248</v>
      </c>
      <c r="I3137" s="1">
        <v>1457822275</v>
      </c>
      <c r="J3137" s="1">
        <v>1455230275</v>
      </c>
      <c r="K3137" s="1" t="b">
        <v>0</v>
      </c>
      <c r="L3137" s="1">
        <v>1</v>
      </c>
      <c r="M3137" s="1" t="b">
        <v>0</v>
      </c>
      <c r="N3137" s="1" t="s">
        <v>8271</v>
      </c>
      <c r="O3137" s="28">
        <f t="shared" si="481"/>
        <v>5.5555555555555558E-5</v>
      </c>
      <c r="P3137" s="29">
        <f t="shared" si="482"/>
        <v>1</v>
      </c>
      <c r="Q3137" s="9" t="str">
        <f t="shared" si="483"/>
        <v>technology</v>
      </c>
      <c r="R3137" s="26" t="str">
        <f t="shared" si="484"/>
        <v>web</v>
      </c>
      <c r="S3137" s="27">
        <f t="shared" si="490"/>
        <v>42411.942997685182</v>
      </c>
      <c r="T3137" s="5" t="str">
        <f t="shared" si="485"/>
        <v>Feb</v>
      </c>
      <c r="U3137" s="5" t="str">
        <f t="shared" si="486"/>
        <v>2016</v>
      </c>
      <c r="V3137" s="5" t="str">
        <f t="shared" si="487"/>
        <v>Mar</v>
      </c>
      <c r="W3137" s="1" t="str">
        <f t="shared" si="488"/>
        <v>2016</v>
      </c>
      <c r="X3137" s="27">
        <f t="shared" si="489"/>
        <v>42441.942997685182</v>
      </c>
    </row>
    <row r="3138" spans="1:24" ht="16" hidden="1" x14ac:dyDescent="0.2">
      <c r="A3138" s="1">
        <v>1086</v>
      </c>
      <c r="B3138" s="7" t="s">
        <v>1087</v>
      </c>
      <c r="C3138" s="7" t="s">
        <v>5196</v>
      </c>
      <c r="D3138" s="1">
        <v>18000</v>
      </c>
      <c r="E3138" s="1">
        <v>15</v>
      </c>
      <c r="F3138" s="1" t="s">
        <v>8220</v>
      </c>
      <c r="G3138" s="1" t="s">
        <v>8223</v>
      </c>
      <c r="H3138" s="1" t="s">
        <v>8245</v>
      </c>
      <c r="I3138" s="1">
        <v>1408913291</v>
      </c>
      <c r="J3138" s="1">
        <v>1406321291</v>
      </c>
      <c r="K3138" s="1" t="b">
        <v>0</v>
      </c>
      <c r="L3138" s="1">
        <v>2</v>
      </c>
      <c r="M3138" s="1" t="b">
        <v>0</v>
      </c>
      <c r="N3138" s="1" t="s">
        <v>8281</v>
      </c>
      <c r="O3138" s="28">
        <f t="shared" ref="O3138:O3201" si="491">E3138/D3138</f>
        <v>8.3333333333333339E-4</v>
      </c>
      <c r="P3138" s="29">
        <f t="shared" ref="P3138:P3201" si="492">IF(L3138&gt;0,E3138/L3138,0)</f>
        <v>7.5</v>
      </c>
      <c r="Q3138" s="9" t="str">
        <f t="shared" ref="Q3138:Q3201" si="493">LEFT(N3138,SEARCH("/",N3138,1)-1)</f>
        <v>games</v>
      </c>
      <c r="R3138" s="26" t="str">
        <f t="shared" ref="R3138:R3201" si="494">RIGHT(N3138,LEN(N3138)-SEARCH("/",N3138,1))</f>
        <v>video games</v>
      </c>
      <c r="S3138" s="27">
        <f t="shared" si="490"/>
        <v>41845.866793981484</v>
      </c>
      <c r="T3138" s="5" t="str">
        <f t="shared" ref="T3138:T3201" si="495">TEXT(S3138,"mmm")</f>
        <v>Jul</v>
      </c>
      <c r="U3138" s="5" t="str">
        <f t="shared" ref="U3138:U3201" si="496">TEXT(S3138,"yyyy")</f>
        <v>2014</v>
      </c>
      <c r="V3138" s="5" t="str">
        <f t="shared" ref="V3138:V3201" si="497">TEXT(X3138,"mmm")</f>
        <v>Aug</v>
      </c>
      <c r="W3138" s="1" t="str">
        <f t="shared" ref="W3138:W3201" si="498">TEXT(X3138,"yyyy")</f>
        <v>2014</v>
      </c>
      <c r="X3138" s="27">
        <f t="shared" ref="X3138:X3201" si="499">(((I3138/60)/60)/24)+DATE(1970,1,1)</f>
        <v>41875.866793981484</v>
      </c>
    </row>
    <row r="3139" spans="1:24" ht="48" hidden="1" x14ac:dyDescent="0.2">
      <c r="A3139" s="1">
        <v>1094</v>
      </c>
      <c r="B3139" s="7" t="s">
        <v>1095</v>
      </c>
      <c r="C3139" s="7" t="s">
        <v>5204</v>
      </c>
      <c r="D3139" s="1">
        <v>18000</v>
      </c>
      <c r="E3139" s="1">
        <v>3294.01</v>
      </c>
      <c r="F3139" s="1" t="s">
        <v>8220</v>
      </c>
      <c r="G3139" s="1" t="s">
        <v>8223</v>
      </c>
      <c r="H3139" s="1" t="s">
        <v>8245</v>
      </c>
      <c r="I3139" s="1">
        <v>1318180033</v>
      </c>
      <c r="J3139" s="1">
        <v>1315588033</v>
      </c>
      <c r="K3139" s="1" t="b">
        <v>0</v>
      </c>
      <c r="L3139" s="1">
        <v>27</v>
      </c>
      <c r="M3139" s="1" t="b">
        <v>0</v>
      </c>
      <c r="N3139" s="1" t="s">
        <v>8281</v>
      </c>
      <c r="O3139" s="28">
        <f t="shared" si="491"/>
        <v>0.18300055555555556</v>
      </c>
      <c r="P3139" s="29">
        <f t="shared" si="492"/>
        <v>122.00037037037038</v>
      </c>
      <c r="Q3139" s="9" t="str">
        <f t="shared" si="493"/>
        <v>games</v>
      </c>
      <c r="R3139" s="26" t="str">
        <f t="shared" si="494"/>
        <v>video games</v>
      </c>
      <c r="S3139" s="27">
        <f t="shared" si="490"/>
        <v>40795.713344907403</v>
      </c>
      <c r="T3139" s="5" t="str">
        <f t="shared" si="495"/>
        <v>Sep</v>
      </c>
      <c r="U3139" s="5" t="str">
        <f t="shared" si="496"/>
        <v>2011</v>
      </c>
      <c r="V3139" s="5" t="str">
        <f t="shared" si="497"/>
        <v>Oct</v>
      </c>
      <c r="W3139" s="1" t="str">
        <f t="shared" si="498"/>
        <v>2011</v>
      </c>
      <c r="X3139" s="27">
        <f t="shared" si="499"/>
        <v>40825.713344907403</v>
      </c>
    </row>
    <row r="3140" spans="1:24" ht="48" hidden="1" x14ac:dyDescent="0.2">
      <c r="A3140" s="1">
        <v>1161</v>
      </c>
      <c r="B3140" s="7" t="s">
        <v>1162</v>
      </c>
      <c r="C3140" s="7" t="s">
        <v>5271</v>
      </c>
      <c r="D3140" s="1">
        <v>18000</v>
      </c>
      <c r="E3140" s="1">
        <v>0</v>
      </c>
      <c r="F3140" s="1" t="s">
        <v>8220</v>
      </c>
      <c r="G3140" s="1" t="s">
        <v>8223</v>
      </c>
      <c r="H3140" s="1" t="s">
        <v>8245</v>
      </c>
      <c r="I3140" s="1">
        <v>1432047989</v>
      </c>
      <c r="J3140" s="1">
        <v>1430233589</v>
      </c>
      <c r="K3140" s="1" t="b">
        <v>0</v>
      </c>
      <c r="L3140" s="1">
        <v>0</v>
      </c>
      <c r="M3140" s="1" t="b">
        <v>0</v>
      </c>
      <c r="N3140" s="1" t="s">
        <v>8283</v>
      </c>
      <c r="O3140" s="28">
        <f t="shared" si="491"/>
        <v>0</v>
      </c>
      <c r="P3140" s="29">
        <f t="shared" si="492"/>
        <v>0</v>
      </c>
      <c r="Q3140" s="9" t="str">
        <f t="shared" si="493"/>
        <v>food</v>
      </c>
      <c r="R3140" s="26" t="str">
        <f t="shared" si="494"/>
        <v>food trucks</v>
      </c>
      <c r="S3140" s="27">
        <f t="shared" si="490"/>
        <v>42122.629502314812</v>
      </c>
      <c r="T3140" s="5" t="str">
        <f t="shared" si="495"/>
        <v>Apr</v>
      </c>
      <c r="U3140" s="5" t="str">
        <f t="shared" si="496"/>
        <v>2015</v>
      </c>
      <c r="V3140" s="5" t="str">
        <f t="shared" si="497"/>
        <v>May</v>
      </c>
      <c r="W3140" s="1" t="str">
        <f t="shared" si="498"/>
        <v>2015</v>
      </c>
      <c r="X3140" s="27">
        <f t="shared" si="499"/>
        <v>42143.629502314812</v>
      </c>
    </row>
    <row r="3141" spans="1:24" ht="48" hidden="1" x14ac:dyDescent="0.2">
      <c r="A3141" s="1">
        <v>1168</v>
      </c>
      <c r="B3141" s="7" t="s">
        <v>1169</v>
      </c>
      <c r="C3141" s="7" t="s">
        <v>5278</v>
      </c>
      <c r="D3141" s="1">
        <v>18000</v>
      </c>
      <c r="E3141" s="1">
        <v>1020</v>
      </c>
      <c r="F3141" s="1" t="s">
        <v>8220</v>
      </c>
      <c r="G3141" s="1" t="s">
        <v>8223</v>
      </c>
      <c r="H3141" s="1" t="s">
        <v>8245</v>
      </c>
      <c r="I3141" s="1">
        <v>1474507065</v>
      </c>
      <c r="J3141" s="1">
        <v>1471915065</v>
      </c>
      <c r="K3141" s="1" t="b">
        <v>0</v>
      </c>
      <c r="L3141" s="1">
        <v>3</v>
      </c>
      <c r="M3141" s="1" t="b">
        <v>0</v>
      </c>
      <c r="N3141" s="1" t="s">
        <v>8283</v>
      </c>
      <c r="O3141" s="28">
        <f t="shared" si="491"/>
        <v>5.6666666666666664E-2</v>
      </c>
      <c r="P3141" s="29">
        <f t="shared" si="492"/>
        <v>340</v>
      </c>
      <c r="Q3141" s="9" t="str">
        <f t="shared" si="493"/>
        <v>food</v>
      </c>
      <c r="R3141" s="26" t="str">
        <f t="shared" si="494"/>
        <v>food trucks</v>
      </c>
      <c r="S3141" s="27">
        <f t="shared" si="490"/>
        <v>42605.053993055553</v>
      </c>
      <c r="T3141" s="5" t="str">
        <f t="shared" si="495"/>
        <v>Aug</v>
      </c>
      <c r="U3141" s="5" t="str">
        <f t="shared" si="496"/>
        <v>2016</v>
      </c>
      <c r="V3141" s="5" t="str">
        <f t="shared" si="497"/>
        <v>Sep</v>
      </c>
      <c r="W3141" s="1" t="str">
        <f t="shared" si="498"/>
        <v>2016</v>
      </c>
      <c r="X3141" s="27">
        <f t="shared" si="499"/>
        <v>42635.053993055553</v>
      </c>
    </row>
    <row r="3142" spans="1:24" ht="32" hidden="1" x14ac:dyDescent="0.2">
      <c r="A3142" s="1">
        <v>1520</v>
      </c>
      <c r="B3142" s="7" t="s">
        <v>1521</v>
      </c>
      <c r="C3142" s="7" t="s">
        <v>5630</v>
      </c>
      <c r="D3142" s="1">
        <v>18000</v>
      </c>
      <c r="E3142" s="1">
        <v>18625</v>
      </c>
      <c r="F3142" s="1" t="s">
        <v>8218</v>
      </c>
      <c r="G3142" s="1" t="s">
        <v>8223</v>
      </c>
      <c r="H3142" s="1" t="s">
        <v>8245</v>
      </c>
      <c r="I3142" s="1">
        <v>1418961600</v>
      </c>
      <c r="J3142" s="1">
        <v>1415824513</v>
      </c>
      <c r="K3142" s="1" t="b">
        <v>1</v>
      </c>
      <c r="L3142" s="1">
        <v>167</v>
      </c>
      <c r="M3142" s="1" t="b">
        <v>1</v>
      </c>
      <c r="N3142" s="1" t="s">
        <v>8284</v>
      </c>
      <c r="O3142" s="28">
        <f t="shared" si="491"/>
        <v>1.0347222222222223</v>
      </c>
      <c r="P3142" s="29">
        <f t="shared" si="492"/>
        <v>111.52694610778443</v>
      </c>
      <c r="Q3142" s="9" t="str">
        <f t="shared" si="493"/>
        <v>photography</v>
      </c>
      <c r="R3142" s="26" t="str">
        <f t="shared" si="494"/>
        <v>photobooks</v>
      </c>
      <c r="S3142" s="27">
        <f t="shared" si="490"/>
        <v>41955.857789351852</v>
      </c>
      <c r="T3142" s="5" t="str">
        <f t="shared" si="495"/>
        <v>Nov</v>
      </c>
      <c r="U3142" s="5" t="str">
        <f t="shared" si="496"/>
        <v>2014</v>
      </c>
      <c r="V3142" s="5" t="str">
        <f t="shared" si="497"/>
        <v>Dec</v>
      </c>
      <c r="W3142" s="1" t="str">
        <f t="shared" si="498"/>
        <v>2014</v>
      </c>
      <c r="X3142" s="27">
        <f t="shared" si="499"/>
        <v>41992.166666666672</v>
      </c>
    </row>
    <row r="3143" spans="1:24" ht="48" hidden="1" x14ac:dyDescent="0.2">
      <c r="A3143" s="1">
        <v>1541</v>
      </c>
      <c r="B3143" s="7" t="s">
        <v>1542</v>
      </c>
      <c r="C3143" s="7" t="s">
        <v>5651</v>
      </c>
      <c r="D3143" s="1">
        <v>18000</v>
      </c>
      <c r="E3143" s="1">
        <v>6</v>
      </c>
      <c r="F3143" s="1" t="s">
        <v>8220</v>
      </c>
      <c r="G3143" s="1" t="s">
        <v>8223</v>
      </c>
      <c r="H3143" s="1" t="s">
        <v>8245</v>
      </c>
      <c r="I3143" s="1">
        <v>1420045538</v>
      </c>
      <c r="J3143" s="1">
        <v>1417453538</v>
      </c>
      <c r="K3143" s="1" t="b">
        <v>0</v>
      </c>
      <c r="L3143" s="1">
        <v>2</v>
      </c>
      <c r="M3143" s="1" t="b">
        <v>0</v>
      </c>
      <c r="N3143" s="1" t="s">
        <v>8288</v>
      </c>
      <c r="O3143" s="28">
        <f t="shared" si="491"/>
        <v>3.3333333333333332E-4</v>
      </c>
      <c r="P3143" s="29">
        <f t="shared" si="492"/>
        <v>3</v>
      </c>
      <c r="Q3143" s="9" t="str">
        <f t="shared" si="493"/>
        <v>photography</v>
      </c>
      <c r="R3143" s="26" t="str">
        <f t="shared" si="494"/>
        <v>nature</v>
      </c>
      <c r="S3143" s="27">
        <f t="shared" si="490"/>
        <v>41974.712245370371</v>
      </c>
      <c r="T3143" s="5" t="str">
        <f t="shared" si="495"/>
        <v>Dec</v>
      </c>
      <c r="U3143" s="5" t="str">
        <f t="shared" si="496"/>
        <v>2014</v>
      </c>
      <c r="V3143" s="5" t="str">
        <f t="shared" si="497"/>
        <v>Dec</v>
      </c>
      <c r="W3143" s="1" t="str">
        <f t="shared" si="498"/>
        <v>2014</v>
      </c>
      <c r="X3143" s="27">
        <f t="shared" si="499"/>
        <v>42004.712245370371</v>
      </c>
    </row>
    <row r="3144" spans="1:24" ht="32" hidden="1" x14ac:dyDescent="0.2">
      <c r="A3144" s="1">
        <v>1817</v>
      </c>
      <c r="B3144" s="7" t="s">
        <v>1818</v>
      </c>
      <c r="C3144" s="7" t="s">
        <v>5927</v>
      </c>
      <c r="D3144" s="1">
        <v>18000</v>
      </c>
      <c r="E3144" s="1">
        <v>9419</v>
      </c>
      <c r="F3144" s="1" t="s">
        <v>8220</v>
      </c>
      <c r="G3144" s="1" t="s">
        <v>8223</v>
      </c>
      <c r="H3144" s="1" t="s">
        <v>8245</v>
      </c>
      <c r="I3144" s="1">
        <v>1485759540</v>
      </c>
      <c r="J3144" s="1">
        <v>1480607607</v>
      </c>
      <c r="K3144" s="1" t="b">
        <v>0</v>
      </c>
      <c r="L3144" s="1">
        <v>100</v>
      </c>
      <c r="M3144" s="1" t="b">
        <v>0</v>
      </c>
      <c r="N3144" s="1" t="s">
        <v>8284</v>
      </c>
      <c r="O3144" s="28">
        <f t="shared" si="491"/>
        <v>0.52327777777777773</v>
      </c>
      <c r="P3144" s="29">
        <f t="shared" si="492"/>
        <v>94.19</v>
      </c>
      <c r="Q3144" s="9" t="str">
        <f t="shared" si="493"/>
        <v>photography</v>
      </c>
      <c r="R3144" s="26" t="str">
        <f t="shared" si="494"/>
        <v>photobooks</v>
      </c>
      <c r="S3144" s="27">
        <f t="shared" si="490"/>
        <v>42705.662118055552</v>
      </c>
      <c r="T3144" s="5" t="str">
        <f t="shared" si="495"/>
        <v>Dec</v>
      </c>
      <c r="U3144" s="5" t="str">
        <f t="shared" si="496"/>
        <v>2016</v>
      </c>
      <c r="V3144" s="5" t="str">
        <f t="shared" si="497"/>
        <v>Jan</v>
      </c>
      <c r="W3144" s="1" t="str">
        <f t="shared" si="498"/>
        <v>2017</v>
      </c>
      <c r="X3144" s="27">
        <f t="shared" si="499"/>
        <v>42765.290972222225</v>
      </c>
    </row>
    <row r="3145" spans="1:24" ht="48" hidden="1" x14ac:dyDescent="0.2">
      <c r="A3145" s="1">
        <v>1862</v>
      </c>
      <c r="B3145" s="7" t="s">
        <v>1863</v>
      </c>
      <c r="C3145" s="7" t="s">
        <v>5972</v>
      </c>
      <c r="D3145" s="1">
        <v>18000</v>
      </c>
      <c r="E3145" s="1">
        <v>1455</v>
      </c>
      <c r="F3145" s="1" t="s">
        <v>8220</v>
      </c>
      <c r="G3145" s="1" t="s">
        <v>8223</v>
      </c>
      <c r="H3145" s="1" t="s">
        <v>8245</v>
      </c>
      <c r="I3145" s="1">
        <v>1488958200</v>
      </c>
      <c r="J3145" s="1">
        <v>1484912974</v>
      </c>
      <c r="K3145" s="1" t="b">
        <v>0</v>
      </c>
      <c r="L3145" s="1">
        <v>16</v>
      </c>
      <c r="M3145" s="1" t="b">
        <v>0</v>
      </c>
      <c r="N3145" s="1" t="s">
        <v>8282</v>
      </c>
      <c r="O3145" s="28">
        <f t="shared" si="491"/>
        <v>8.0833333333333326E-2</v>
      </c>
      <c r="P3145" s="29">
        <f t="shared" si="492"/>
        <v>90.9375</v>
      </c>
      <c r="Q3145" s="9" t="str">
        <f t="shared" si="493"/>
        <v>games</v>
      </c>
      <c r="R3145" s="26" t="str">
        <f t="shared" si="494"/>
        <v>mobile games</v>
      </c>
      <c r="S3145" s="27">
        <f t="shared" si="490"/>
        <v>42755.492754629624</v>
      </c>
      <c r="T3145" s="5" t="str">
        <f t="shared" si="495"/>
        <v>Jan</v>
      </c>
      <c r="U3145" s="5" t="str">
        <f t="shared" si="496"/>
        <v>2017</v>
      </c>
      <c r="V3145" s="5" t="str">
        <f t="shared" si="497"/>
        <v>Mar</v>
      </c>
      <c r="W3145" s="1" t="str">
        <f t="shared" si="498"/>
        <v>2017</v>
      </c>
      <c r="X3145" s="27">
        <f t="shared" si="499"/>
        <v>42802.3125</v>
      </c>
    </row>
    <row r="3146" spans="1:24" ht="48" hidden="1" x14ac:dyDescent="0.2">
      <c r="A3146" s="1">
        <v>2091</v>
      </c>
      <c r="B3146" s="7" t="s">
        <v>2092</v>
      </c>
      <c r="C3146" s="7" t="s">
        <v>6201</v>
      </c>
      <c r="D3146" s="1">
        <v>18000</v>
      </c>
      <c r="E3146" s="1">
        <v>21684.2</v>
      </c>
      <c r="F3146" s="1" t="s">
        <v>8218</v>
      </c>
      <c r="G3146" s="1" t="s">
        <v>8223</v>
      </c>
      <c r="H3146" s="1" t="s">
        <v>8245</v>
      </c>
      <c r="I3146" s="1">
        <v>1299009600</v>
      </c>
      <c r="J3146" s="1">
        <v>1294818278</v>
      </c>
      <c r="K3146" s="1" t="b">
        <v>0</v>
      </c>
      <c r="L3146" s="1">
        <v>246</v>
      </c>
      <c r="M3146" s="1" t="b">
        <v>1</v>
      </c>
      <c r="N3146" s="1" t="s">
        <v>8278</v>
      </c>
      <c r="O3146" s="28">
        <f t="shared" si="491"/>
        <v>1.2046777777777777</v>
      </c>
      <c r="P3146" s="29">
        <f t="shared" si="492"/>
        <v>88.147154471544724</v>
      </c>
      <c r="Q3146" s="9" t="str">
        <f t="shared" si="493"/>
        <v>music</v>
      </c>
      <c r="R3146" s="26" t="str">
        <f t="shared" si="494"/>
        <v>indie rock</v>
      </c>
      <c r="S3146" s="27">
        <f t="shared" si="490"/>
        <v>40555.322662037033</v>
      </c>
      <c r="T3146" s="5" t="str">
        <f t="shared" si="495"/>
        <v>Jan</v>
      </c>
      <c r="U3146" s="5" t="str">
        <f t="shared" si="496"/>
        <v>2011</v>
      </c>
      <c r="V3146" s="5" t="str">
        <f t="shared" si="497"/>
        <v>Mar</v>
      </c>
      <c r="W3146" s="1" t="str">
        <f t="shared" si="498"/>
        <v>2011</v>
      </c>
      <c r="X3146" s="27">
        <f t="shared" si="499"/>
        <v>40603.833333333336</v>
      </c>
    </row>
    <row r="3147" spans="1:24" ht="32" hidden="1" x14ac:dyDescent="0.2">
      <c r="A3147" s="1">
        <v>2168</v>
      </c>
      <c r="B3147" s="7" t="s">
        <v>2169</v>
      </c>
      <c r="C3147" s="7" t="s">
        <v>6278</v>
      </c>
      <c r="D3147" s="1">
        <v>18000</v>
      </c>
      <c r="E3147" s="1">
        <v>21884.69</v>
      </c>
      <c r="F3147" s="1" t="s">
        <v>8218</v>
      </c>
      <c r="G3147" s="1" t="s">
        <v>8223</v>
      </c>
      <c r="H3147" s="1" t="s">
        <v>8245</v>
      </c>
      <c r="I3147" s="1">
        <v>1486702800</v>
      </c>
      <c r="J3147" s="1">
        <v>1484058261</v>
      </c>
      <c r="K3147" s="1" t="b">
        <v>0</v>
      </c>
      <c r="L3147" s="1">
        <v>340</v>
      </c>
      <c r="M3147" s="1" t="b">
        <v>1</v>
      </c>
      <c r="N3147" s="1" t="s">
        <v>8275</v>
      </c>
      <c r="O3147" s="28">
        <f t="shared" si="491"/>
        <v>1.215816111111111</v>
      </c>
      <c r="P3147" s="29">
        <f t="shared" si="492"/>
        <v>64.366735294117646</v>
      </c>
      <c r="Q3147" s="9" t="str">
        <f t="shared" si="493"/>
        <v>music</v>
      </c>
      <c r="R3147" s="26" t="str">
        <f t="shared" si="494"/>
        <v>rock</v>
      </c>
      <c r="S3147" s="27">
        <f t="shared" si="490"/>
        <v>42745.600243055553</v>
      </c>
      <c r="T3147" s="5" t="str">
        <f t="shared" si="495"/>
        <v>Jan</v>
      </c>
      <c r="U3147" s="5" t="str">
        <f t="shared" si="496"/>
        <v>2017</v>
      </c>
      <c r="V3147" s="5" t="str">
        <f t="shared" si="497"/>
        <v>Feb</v>
      </c>
      <c r="W3147" s="1" t="str">
        <f t="shared" si="498"/>
        <v>2017</v>
      </c>
      <c r="X3147" s="27">
        <f t="shared" si="499"/>
        <v>42776.208333333328</v>
      </c>
    </row>
    <row r="3148" spans="1:24" ht="48" hidden="1" x14ac:dyDescent="0.2">
      <c r="A3148" s="1">
        <v>2226</v>
      </c>
      <c r="B3148" s="7" t="s">
        <v>2227</v>
      </c>
      <c r="C3148" s="7" t="s">
        <v>6336</v>
      </c>
      <c r="D3148" s="1">
        <v>18000</v>
      </c>
      <c r="E3148" s="1">
        <v>19523.310000000001</v>
      </c>
      <c r="F3148" s="1" t="s">
        <v>8218</v>
      </c>
      <c r="G3148" s="1" t="s">
        <v>8223</v>
      </c>
      <c r="H3148" s="1" t="s">
        <v>8245</v>
      </c>
      <c r="I3148" s="1">
        <v>1455253140</v>
      </c>
      <c r="J3148" s="1">
        <v>1452625822</v>
      </c>
      <c r="K3148" s="1" t="b">
        <v>0</v>
      </c>
      <c r="L3148" s="1">
        <v>321</v>
      </c>
      <c r="M3148" s="1" t="b">
        <v>1</v>
      </c>
      <c r="N3148" s="1" t="s">
        <v>8296</v>
      </c>
      <c r="O3148" s="28">
        <f t="shared" si="491"/>
        <v>1.0846283333333333</v>
      </c>
      <c r="P3148" s="29">
        <f t="shared" si="492"/>
        <v>60.820280373831778</v>
      </c>
      <c r="Q3148" s="9" t="str">
        <f t="shared" si="493"/>
        <v>games</v>
      </c>
      <c r="R3148" s="26" t="str">
        <f t="shared" si="494"/>
        <v>tabletop games</v>
      </c>
      <c r="S3148" s="27">
        <f t="shared" si="490"/>
        <v>42381.79886574074</v>
      </c>
      <c r="T3148" s="5" t="str">
        <f t="shared" si="495"/>
        <v>Jan</v>
      </c>
      <c r="U3148" s="5" t="str">
        <f t="shared" si="496"/>
        <v>2016</v>
      </c>
      <c r="V3148" s="5" t="str">
        <f t="shared" si="497"/>
        <v>Feb</v>
      </c>
      <c r="W3148" s="1" t="str">
        <f t="shared" si="498"/>
        <v>2016</v>
      </c>
      <c r="X3148" s="27">
        <f t="shared" si="499"/>
        <v>42412.207638888889</v>
      </c>
    </row>
    <row r="3149" spans="1:24" ht="48" hidden="1" x14ac:dyDescent="0.2">
      <c r="A3149" s="1">
        <v>2237</v>
      </c>
      <c r="B3149" s="7" t="s">
        <v>2238</v>
      </c>
      <c r="C3149" s="7" t="s">
        <v>6347</v>
      </c>
      <c r="D3149" s="1">
        <v>18000</v>
      </c>
      <c r="E3149" s="1">
        <v>63527</v>
      </c>
      <c r="F3149" s="1" t="s">
        <v>8218</v>
      </c>
      <c r="G3149" s="1" t="s">
        <v>8223</v>
      </c>
      <c r="H3149" s="1" t="s">
        <v>8245</v>
      </c>
      <c r="I3149" s="1">
        <v>1415779140</v>
      </c>
      <c r="J3149" s="1">
        <v>1412294683</v>
      </c>
      <c r="K3149" s="1" t="b">
        <v>0</v>
      </c>
      <c r="L3149" s="1">
        <v>983</v>
      </c>
      <c r="M3149" s="1" t="b">
        <v>1</v>
      </c>
      <c r="N3149" s="1" t="s">
        <v>8296</v>
      </c>
      <c r="O3149" s="28">
        <f t="shared" si="491"/>
        <v>3.5292777777777777</v>
      </c>
      <c r="P3149" s="29">
        <f t="shared" si="492"/>
        <v>64.625635808748726</v>
      </c>
      <c r="Q3149" s="9" t="str">
        <f t="shared" si="493"/>
        <v>games</v>
      </c>
      <c r="R3149" s="26" t="str">
        <f t="shared" si="494"/>
        <v>tabletop games</v>
      </c>
      <c r="S3149" s="27">
        <f t="shared" si="490"/>
        <v>41915.003275462965</v>
      </c>
      <c r="T3149" s="5" t="str">
        <f t="shared" si="495"/>
        <v>Oct</v>
      </c>
      <c r="U3149" s="5" t="str">
        <f t="shared" si="496"/>
        <v>2014</v>
      </c>
      <c r="V3149" s="5" t="str">
        <f t="shared" si="497"/>
        <v>Nov</v>
      </c>
      <c r="W3149" s="1" t="str">
        <f t="shared" si="498"/>
        <v>2014</v>
      </c>
      <c r="X3149" s="27">
        <f t="shared" si="499"/>
        <v>41955.332638888889</v>
      </c>
    </row>
    <row r="3150" spans="1:24" ht="48" hidden="1" x14ac:dyDescent="0.2">
      <c r="A3150" s="1">
        <v>2305</v>
      </c>
      <c r="B3150" s="7" t="s">
        <v>2306</v>
      </c>
      <c r="C3150" s="7" t="s">
        <v>6415</v>
      </c>
      <c r="D3150" s="1">
        <v>18000</v>
      </c>
      <c r="E3150" s="1">
        <v>18221</v>
      </c>
      <c r="F3150" s="1" t="s">
        <v>8218</v>
      </c>
      <c r="G3150" s="1" t="s">
        <v>8223</v>
      </c>
      <c r="H3150" s="1" t="s">
        <v>8245</v>
      </c>
      <c r="I3150" s="1">
        <v>1407520800</v>
      </c>
      <c r="J3150" s="1">
        <v>1405356072</v>
      </c>
      <c r="K3150" s="1" t="b">
        <v>1</v>
      </c>
      <c r="L3150" s="1">
        <v>167</v>
      </c>
      <c r="M3150" s="1" t="b">
        <v>1</v>
      </c>
      <c r="N3150" s="1" t="s">
        <v>8278</v>
      </c>
      <c r="O3150" s="28">
        <f t="shared" si="491"/>
        <v>1.0122777777777778</v>
      </c>
      <c r="P3150" s="29">
        <f t="shared" si="492"/>
        <v>109.10778443113773</v>
      </c>
      <c r="Q3150" s="9" t="str">
        <f t="shared" si="493"/>
        <v>music</v>
      </c>
      <c r="R3150" s="26" t="str">
        <f t="shared" si="494"/>
        <v>indie rock</v>
      </c>
      <c r="S3150" s="27">
        <f t="shared" si="490"/>
        <v>41834.695277777777</v>
      </c>
      <c r="T3150" s="5" t="str">
        <f t="shared" si="495"/>
        <v>Jul</v>
      </c>
      <c r="U3150" s="5" t="str">
        <f t="shared" si="496"/>
        <v>2014</v>
      </c>
      <c r="V3150" s="5" t="str">
        <f t="shared" si="497"/>
        <v>Aug</v>
      </c>
      <c r="W3150" s="1" t="str">
        <f t="shared" si="498"/>
        <v>2014</v>
      </c>
      <c r="X3150" s="27">
        <f t="shared" si="499"/>
        <v>41859.75</v>
      </c>
    </row>
    <row r="3151" spans="1:24" ht="48" hidden="1" x14ac:dyDescent="0.2">
      <c r="A3151" s="1">
        <v>2517</v>
      </c>
      <c r="B3151" s="7" t="s">
        <v>2517</v>
      </c>
      <c r="C3151" s="7" t="s">
        <v>6627</v>
      </c>
      <c r="D3151" s="1">
        <v>18000</v>
      </c>
      <c r="E3151" s="1">
        <v>1767</v>
      </c>
      <c r="F3151" s="1" t="s">
        <v>8220</v>
      </c>
      <c r="G3151" s="1" t="s">
        <v>8228</v>
      </c>
      <c r="H3151" s="1" t="s">
        <v>8250</v>
      </c>
      <c r="I3151" s="1">
        <v>1426788930</v>
      </c>
      <c r="J3151" s="1">
        <v>1424200530</v>
      </c>
      <c r="K3151" s="1" t="b">
        <v>0</v>
      </c>
      <c r="L3151" s="1">
        <v>33</v>
      </c>
      <c r="M3151" s="1" t="b">
        <v>0</v>
      </c>
      <c r="N3151" s="1" t="s">
        <v>8298</v>
      </c>
      <c r="O3151" s="28">
        <f t="shared" si="491"/>
        <v>9.8166666666666666E-2</v>
      </c>
      <c r="P3151" s="29">
        <f t="shared" si="492"/>
        <v>53.545454545454547</v>
      </c>
      <c r="Q3151" s="9" t="str">
        <f t="shared" si="493"/>
        <v>food</v>
      </c>
      <c r="R3151" s="26" t="str">
        <f t="shared" si="494"/>
        <v>restaurants</v>
      </c>
      <c r="S3151" s="27">
        <f t="shared" si="490"/>
        <v>42052.802430555559</v>
      </c>
      <c r="T3151" s="5" t="str">
        <f t="shared" si="495"/>
        <v>Feb</v>
      </c>
      <c r="U3151" s="5" t="str">
        <f t="shared" si="496"/>
        <v>2015</v>
      </c>
      <c r="V3151" s="5" t="str">
        <f t="shared" si="497"/>
        <v>Mar</v>
      </c>
      <c r="W3151" s="1" t="str">
        <f t="shared" si="498"/>
        <v>2015</v>
      </c>
      <c r="X3151" s="27">
        <f t="shared" si="499"/>
        <v>42082.760763888888</v>
      </c>
    </row>
    <row r="3152" spans="1:24" ht="32" hidden="1" x14ac:dyDescent="0.2">
      <c r="A3152" s="1">
        <v>2538</v>
      </c>
      <c r="B3152" s="7" t="s">
        <v>2538</v>
      </c>
      <c r="C3152" s="7" t="s">
        <v>6648</v>
      </c>
      <c r="D3152" s="1">
        <v>18000</v>
      </c>
      <c r="E3152" s="1">
        <v>20343.169999999998</v>
      </c>
      <c r="F3152" s="1" t="s">
        <v>8218</v>
      </c>
      <c r="G3152" s="1" t="s">
        <v>8223</v>
      </c>
      <c r="H3152" s="1" t="s">
        <v>8245</v>
      </c>
      <c r="I3152" s="1">
        <v>1361681940</v>
      </c>
      <c r="J3152" s="1">
        <v>1359029661</v>
      </c>
      <c r="K3152" s="1" t="b">
        <v>0</v>
      </c>
      <c r="L3152" s="1">
        <v>185</v>
      </c>
      <c r="M3152" s="1" t="b">
        <v>1</v>
      </c>
      <c r="N3152" s="1" t="s">
        <v>8299</v>
      </c>
      <c r="O3152" s="28">
        <f t="shared" si="491"/>
        <v>1.130176111111111</v>
      </c>
      <c r="P3152" s="29">
        <f t="shared" si="492"/>
        <v>109.96308108108107</v>
      </c>
      <c r="Q3152" s="9" t="str">
        <f t="shared" si="493"/>
        <v>music</v>
      </c>
      <c r="R3152" s="26" t="str">
        <f t="shared" si="494"/>
        <v>classical music</v>
      </c>
      <c r="S3152" s="27">
        <f t="shared" si="490"/>
        <v>41298.509965277779</v>
      </c>
      <c r="T3152" s="5" t="str">
        <f t="shared" si="495"/>
        <v>Jan</v>
      </c>
      <c r="U3152" s="5" t="str">
        <f t="shared" si="496"/>
        <v>2013</v>
      </c>
      <c r="V3152" s="5" t="str">
        <f t="shared" si="497"/>
        <v>Feb</v>
      </c>
      <c r="W3152" s="1" t="str">
        <f t="shared" si="498"/>
        <v>2013</v>
      </c>
      <c r="X3152" s="27">
        <f t="shared" si="499"/>
        <v>41329.207638888889</v>
      </c>
    </row>
    <row r="3153" spans="1:24" ht="48" hidden="1" x14ac:dyDescent="0.2">
      <c r="A3153" s="1">
        <v>2718</v>
      </c>
      <c r="B3153" s="7" t="s">
        <v>2718</v>
      </c>
      <c r="C3153" s="7" t="s">
        <v>6828</v>
      </c>
      <c r="D3153" s="1">
        <v>18000</v>
      </c>
      <c r="E3153" s="1">
        <v>18645</v>
      </c>
      <c r="F3153" s="1" t="s">
        <v>8218</v>
      </c>
      <c r="G3153" s="1" t="s">
        <v>8223</v>
      </c>
      <c r="H3153" s="1" t="s">
        <v>8245</v>
      </c>
      <c r="I3153" s="1">
        <v>1462316400</v>
      </c>
      <c r="J3153" s="1">
        <v>1459865945</v>
      </c>
      <c r="K3153" s="1" t="b">
        <v>1</v>
      </c>
      <c r="L3153" s="1">
        <v>148</v>
      </c>
      <c r="M3153" s="1" t="b">
        <v>1</v>
      </c>
      <c r="N3153" s="1" t="s">
        <v>8302</v>
      </c>
      <c r="O3153" s="28">
        <f t="shared" si="491"/>
        <v>1.0358333333333334</v>
      </c>
      <c r="P3153" s="29">
        <f t="shared" si="492"/>
        <v>125.97972972972973</v>
      </c>
      <c r="Q3153" s="9" t="str">
        <f t="shared" si="493"/>
        <v>theater</v>
      </c>
      <c r="R3153" s="26" t="str">
        <f t="shared" si="494"/>
        <v>spaces</v>
      </c>
      <c r="S3153" s="27">
        <f t="shared" si="490"/>
        <v>42465.596585648149</v>
      </c>
      <c r="T3153" s="5" t="str">
        <f t="shared" si="495"/>
        <v>Apr</v>
      </c>
      <c r="U3153" s="5" t="str">
        <f t="shared" si="496"/>
        <v>2016</v>
      </c>
      <c r="V3153" s="5" t="str">
        <f t="shared" si="497"/>
        <v>May</v>
      </c>
      <c r="W3153" s="1" t="str">
        <f t="shared" si="498"/>
        <v>2016</v>
      </c>
      <c r="X3153" s="27">
        <f t="shared" si="499"/>
        <v>42493.958333333328</v>
      </c>
    </row>
    <row r="3154" spans="1:24" ht="48" hidden="1" x14ac:dyDescent="0.2">
      <c r="A3154" s="1">
        <v>3058</v>
      </c>
      <c r="B3154" s="7" t="s">
        <v>3058</v>
      </c>
      <c r="C3154" s="7" t="s">
        <v>7168</v>
      </c>
      <c r="D3154" s="1">
        <v>18000</v>
      </c>
      <c r="E3154" s="1">
        <v>3</v>
      </c>
      <c r="F3154" s="1" t="s">
        <v>8220</v>
      </c>
      <c r="G3154" s="1" t="s">
        <v>8236</v>
      </c>
      <c r="H3154" s="1" t="s">
        <v>8248</v>
      </c>
      <c r="I3154" s="1">
        <v>1463734740</v>
      </c>
      <c r="J3154" s="1">
        <v>1459414740</v>
      </c>
      <c r="K3154" s="1" t="b">
        <v>0</v>
      </c>
      <c r="L3154" s="1">
        <v>3</v>
      </c>
      <c r="M3154" s="1" t="b">
        <v>0</v>
      </c>
      <c r="N3154" s="1" t="s">
        <v>8302</v>
      </c>
      <c r="O3154" s="28">
        <f t="shared" si="491"/>
        <v>1.6666666666666666E-4</v>
      </c>
      <c r="P3154" s="29">
        <f t="shared" si="492"/>
        <v>1</v>
      </c>
      <c r="Q3154" s="9" t="str">
        <f t="shared" si="493"/>
        <v>theater</v>
      </c>
      <c r="R3154" s="26" t="str">
        <f t="shared" si="494"/>
        <v>spaces</v>
      </c>
      <c r="S3154" s="27">
        <f t="shared" si="490"/>
        <v>42460.374305555553</v>
      </c>
      <c r="T3154" s="5" t="str">
        <f t="shared" si="495"/>
        <v>Mar</v>
      </c>
      <c r="U3154" s="5" t="str">
        <f t="shared" si="496"/>
        <v>2016</v>
      </c>
      <c r="V3154" s="5" t="str">
        <f t="shared" si="497"/>
        <v>May</v>
      </c>
      <c r="W3154" s="1" t="str">
        <f t="shared" si="498"/>
        <v>2016</v>
      </c>
      <c r="X3154" s="27">
        <f t="shared" si="499"/>
        <v>42510.374305555553</v>
      </c>
    </row>
    <row r="3155" spans="1:24" ht="48" hidden="1" x14ac:dyDescent="0.2">
      <c r="A3155" s="1">
        <v>3878</v>
      </c>
      <c r="B3155" s="7" t="s">
        <v>3875</v>
      </c>
      <c r="C3155" s="7" t="s">
        <v>7987</v>
      </c>
      <c r="D3155" s="1">
        <v>18000</v>
      </c>
      <c r="E3155" s="1">
        <v>10</v>
      </c>
      <c r="F3155" s="1" t="s">
        <v>8219</v>
      </c>
      <c r="G3155" s="1" t="s">
        <v>8223</v>
      </c>
      <c r="H3155" s="1" t="s">
        <v>8245</v>
      </c>
      <c r="I3155" s="1">
        <v>1435636740</v>
      </c>
      <c r="J3155" s="1">
        <v>1433014746</v>
      </c>
      <c r="K3155" s="1" t="b">
        <v>0</v>
      </c>
      <c r="L3155" s="1">
        <v>1</v>
      </c>
      <c r="M3155" s="1" t="b">
        <v>0</v>
      </c>
      <c r="N3155" s="1" t="s">
        <v>8304</v>
      </c>
      <c r="O3155" s="28">
        <f t="shared" si="491"/>
        <v>5.5555555555555556E-4</v>
      </c>
      <c r="P3155" s="29">
        <f t="shared" si="492"/>
        <v>10</v>
      </c>
      <c r="Q3155" s="9" t="str">
        <f t="shared" si="493"/>
        <v>theater</v>
      </c>
      <c r="R3155" s="26" t="str">
        <f t="shared" si="494"/>
        <v>musical</v>
      </c>
      <c r="S3155" s="27">
        <f t="shared" si="490"/>
        <v>42154.818819444445</v>
      </c>
      <c r="T3155" s="5" t="str">
        <f t="shared" si="495"/>
        <v>May</v>
      </c>
      <c r="U3155" s="5" t="str">
        <f t="shared" si="496"/>
        <v>2015</v>
      </c>
      <c r="V3155" s="5" t="str">
        <f t="shared" si="497"/>
        <v>Jun</v>
      </c>
      <c r="W3155" s="1" t="str">
        <f t="shared" si="498"/>
        <v>2015</v>
      </c>
      <c r="X3155" s="27">
        <f t="shared" si="499"/>
        <v>42185.165972222225</v>
      </c>
    </row>
    <row r="3156" spans="1:24" ht="32" hidden="1" x14ac:dyDescent="0.2">
      <c r="A3156" s="1">
        <v>4022</v>
      </c>
      <c r="B3156" s="7" t="s">
        <v>4018</v>
      </c>
      <c r="C3156" s="7" t="s">
        <v>8127</v>
      </c>
      <c r="D3156" s="1">
        <v>18000</v>
      </c>
      <c r="E3156" s="1">
        <v>12521</v>
      </c>
      <c r="F3156" s="1" t="s">
        <v>8220</v>
      </c>
      <c r="G3156" s="1" t="s">
        <v>8223</v>
      </c>
      <c r="H3156" s="1" t="s">
        <v>8245</v>
      </c>
      <c r="I3156" s="1">
        <v>1422759240</v>
      </c>
      <c r="J3156" s="1">
        <v>1418824867</v>
      </c>
      <c r="K3156" s="1" t="b">
        <v>0</v>
      </c>
      <c r="L3156" s="1">
        <v>197</v>
      </c>
      <c r="M3156" s="1" t="b">
        <v>0</v>
      </c>
      <c r="N3156" s="1" t="s">
        <v>8270</v>
      </c>
      <c r="O3156" s="28">
        <f t="shared" si="491"/>
        <v>0.69561111111111107</v>
      </c>
      <c r="P3156" s="29">
        <f t="shared" si="492"/>
        <v>63.558375634517766</v>
      </c>
      <c r="Q3156" s="9" t="str">
        <f t="shared" si="493"/>
        <v>theater</v>
      </c>
      <c r="R3156" s="26" t="str">
        <f t="shared" si="494"/>
        <v>plays</v>
      </c>
      <c r="S3156" s="27">
        <f t="shared" si="490"/>
        <v>41990.584108796291</v>
      </c>
      <c r="T3156" s="5" t="str">
        <f t="shared" si="495"/>
        <v>Dec</v>
      </c>
      <c r="U3156" s="5" t="str">
        <f t="shared" si="496"/>
        <v>2014</v>
      </c>
      <c r="V3156" s="5" t="str">
        <f t="shared" si="497"/>
        <v>Feb</v>
      </c>
      <c r="W3156" s="1" t="str">
        <f t="shared" si="498"/>
        <v>2015</v>
      </c>
      <c r="X3156" s="27">
        <f t="shared" si="499"/>
        <v>42036.120833333334</v>
      </c>
    </row>
    <row r="3157" spans="1:24" ht="48" hidden="1" x14ac:dyDescent="0.2">
      <c r="A3157" s="1">
        <v>21</v>
      </c>
      <c r="B3157" s="7" t="s">
        <v>23</v>
      </c>
      <c r="C3157" s="7" t="s">
        <v>4132</v>
      </c>
      <c r="D3157" s="1">
        <v>18500</v>
      </c>
      <c r="E3157" s="1">
        <v>20190</v>
      </c>
      <c r="F3157" s="1" t="s">
        <v>8218</v>
      </c>
      <c r="G3157" s="1" t="s">
        <v>8223</v>
      </c>
      <c r="H3157" s="1" t="s">
        <v>8245</v>
      </c>
      <c r="I3157" s="1">
        <v>1411743789</v>
      </c>
      <c r="J3157" s="1">
        <v>1409151789</v>
      </c>
      <c r="K3157" s="1" t="b">
        <v>0</v>
      </c>
      <c r="L3157" s="1">
        <v>101</v>
      </c>
      <c r="M3157" s="1" t="b">
        <v>1</v>
      </c>
      <c r="N3157" s="1" t="s">
        <v>8264</v>
      </c>
      <c r="O3157" s="28">
        <f t="shared" si="491"/>
        <v>1.0913513513513513</v>
      </c>
      <c r="P3157" s="29">
        <f t="shared" si="492"/>
        <v>199.9009900990099</v>
      </c>
      <c r="Q3157" s="9" t="str">
        <f t="shared" si="493"/>
        <v>film &amp; video</v>
      </c>
      <c r="R3157" s="26" t="str">
        <f t="shared" si="494"/>
        <v>television</v>
      </c>
      <c r="S3157" s="27">
        <f t="shared" si="490"/>
        <v>41878.627187500002</v>
      </c>
      <c r="T3157" s="5" t="str">
        <f t="shared" si="495"/>
        <v>Aug</v>
      </c>
      <c r="U3157" s="5" t="str">
        <f t="shared" si="496"/>
        <v>2014</v>
      </c>
      <c r="V3157" s="5" t="str">
        <f t="shared" si="497"/>
        <v>Sep</v>
      </c>
      <c r="W3157" s="1" t="str">
        <f t="shared" si="498"/>
        <v>2014</v>
      </c>
      <c r="X3157" s="27">
        <f t="shared" si="499"/>
        <v>41908.627187500002</v>
      </c>
    </row>
    <row r="3158" spans="1:24" ht="48" hidden="1" x14ac:dyDescent="0.2">
      <c r="A3158" s="1">
        <v>392</v>
      </c>
      <c r="B3158" s="7" t="s">
        <v>393</v>
      </c>
      <c r="C3158" s="7" t="s">
        <v>4502</v>
      </c>
      <c r="D3158" s="1">
        <v>18500</v>
      </c>
      <c r="E3158" s="1">
        <v>18667</v>
      </c>
      <c r="F3158" s="1" t="s">
        <v>8218</v>
      </c>
      <c r="G3158" s="1" t="s">
        <v>8223</v>
      </c>
      <c r="H3158" s="1" t="s">
        <v>8245</v>
      </c>
      <c r="I3158" s="1">
        <v>1315450800</v>
      </c>
      <c r="J3158" s="1">
        <v>1312823571</v>
      </c>
      <c r="K3158" s="1" t="b">
        <v>0</v>
      </c>
      <c r="L3158" s="1">
        <v>206</v>
      </c>
      <c r="M3158" s="1" t="b">
        <v>1</v>
      </c>
      <c r="N3158" s="1" t="s">
        <v>8268</v>
      </c>
      <c r="O3158" s="28">
        <f t="shared" si="491"/>
        <v>1.009027027027027</v>
      </c>
      <c r="P3158" s="29">
        <f t="shared" si="492"/>
        <v>90.616504854368927</v>
      </c>
      <c r="Q3158" s="9" t="str">
        <f t="shared" si="493"/>
        <v>film &amp; video</v>
      </c>
      <c r="R3158" s="26" t="str">
        <f t="shared" si="494"/>
        <v>documentary</v>
      </c>
      <c r="S3158" s="27">
        <f t="shared" si="490"/>
        <v>40763.717256944445</v>
      </c>
      <c r="T3158" s="5" t="str">
        <f t="shared" si="495"/>
        <v>Aug</v>
      </c>
      <c r="U3158" s="5" t="str">
        <f t="shared" si="496"/>
        <v>2011</v>
      </c>
      <c r="V3158" s="5" t="str">
        <f t="shared" si="497"/>
        <v>Sep</v>
      </c>
      <c r="W3158" s="1" t="str">
        <f t="shared" si="498"/>
        <v>2011</v>
      </c>
      <c r="X3158" s="27">
        <f t="shared" si="499"/>
        <v>40794.125</v>
      </c>
    </row>
    <row r="3159" spans="1:24" ht="48" hidden="1" x14ac:dyDescent="0.2">
      <c r="A3159" s="1">
        <v>414</v>
      </c>
      <c r="B3159" s="7" t="s">
        <v>415</v>
      </c>
      <c r="C3159" s="7" t="s">
        <v>4524</v>
      </c>
      <c r="D3159" s="1">
        <v>18500</v>
      </c>
      <c r="E3159" s="1">
        <v>19028</v>
      </c>
      <c r="F3159" s="1" t="s">
        <v>8218</v>
      </c>
      <c r="G3159" s="1" t="s">
        <v>8223</v>
      </c>
      <c r="H3159" s="1" t="s">
        <v>8245</v>
      </c>
      <c r="I3159" s="1">
        <v>1381541465</v>
      </c>
      <c r="J3159" s="1">
        <v>1378949465</v>
      </c>
      <c r="K3159" s="1" t="b">
        <v>0</v>
      </c>
      <c r="L3159" s="1">
        <v>208</v>
      </c>
      <c r="M3159" s="1" t="b">
        <v>1</v>
      </c>
      <c r="N3159" s="1" t="s">
        <v>8268</v>
      </c>
      <c r="O3159" s="28">
        <f t="shared" si="491"/>
        <v>1.0285405405405406</v>
      </c>
      <c r="P3159" s="29">
        <f t="shared" si="492"/>
        <v>91.480769230769226</v>
      </c>
      <c r="Q3159" s="9" t="str">
        <f t="shared" si="493"/>
        <v>film &amp; video</v>
      </c>
      <c r="R3159" s="26" t="str">
        <f t="shared" si="494"/>
        <v>documentary</v>
      </c>
      <c r="S3159" s="27">
        <f t="shared" si="490"/>
        <v>41529.063252314816</v>
      </c>
      <c r="T3159" s="5" t="str">
        <f t="shared" si="495"/>
        <v>Sep</v>
      </c>
      <c r="U3159" s="5" t="str">
        <f t="shared" si="496"/>
        <v>2013</v>
      </c>
      <c r="V3159" s="5" t="str">
        <f t="shared" si="497"/>
        <v>Oct</v>
      </c>
      <c r="W3159" s="1" t="str">
        <f t="shared" si="498"/>
        <v>2013</v>
      </c>
      <c r="X3159" s="27">
        <f t="shared" si="499"/>
        <v>41559.063252314816</v>
      </c>
    </row>
    <row r="3160" spans="1:24" ht="48" hidden="1" x14ac:dyDescent="0.2">
      <c r="A3160" s="1">
        <v>1508</v>
      </c>
      <c r="B3160" s="7" t="s">
        <v>1509</v>
      </c>
      <c r="C3160" s="7" t="s">
        <v>5618</v>
      </c>
      <c r="D3160" s="1">
        <v>18500</v>
      </c>
      <c r="E3160" s="1">
        <v>20491</v>
      </c>
      <c r="F3160" s="1" t="s">
        <v>8218</v>
      </c>
      <c r="G3160" s="1" t="s">
        <v>8223</v>
      </c>
      <c r="H3160" s="1" t="s">
        <v>8245</v>
      </c>
      <c r="I3160" s="1">
        <v>1403880281</v>
      </c>
      <c r="J3160" s="1">
        <v>1401201881</v>
      </c>
      <c r="K3160" s="1" t="b">
        <v>1</v>
      </c>
      <c r="L3160" s="1">
        <v>211</v>
      </c>
      <c r="M3160" s="1" t="b">
        <v>1</v>
      </c>
      <c r="N3160" s="1" t="s">
        <v>8284</v>
      </c>
      <c r="O3160" s="28">
        <f t="shared" si="491"/>
        <v>1.1076216216216217</v>
      </c>
      <c r="P3160" s="29">
        <f t="shared" si="492"/>
        <v>97.113744075829388</v>
      </c>
      <c r="Q3160" s="9" t="str">
        <f t="shared" si="493"/>
        <v>photography</v>
      </c>
      <c r="R3160" s="26" t="str">
        <f t="shared" si="494"/>
        <v>photobooks</v>
      </c>
      <c r="S3160" s="27">
        <f t="shared" si="490"/>
        <v>41786.614363425928</v>
      </c>
      <c r="T3160" s="5" t="str">
        <f t="shared" si="495"/>
        <v>May</v>
      </c>
      <c r="U3160" s="5" t="str">
        <f t="shared" si="496"/>
        <v>2014</v>
      </c>
      <c r="V3160" s="5" t="str">
        <f t="shared" si="497"/>
        <v>Jun</v>
      </c>
      <c r="W3160" s="1" t="str">
        <f t="shared" si="498"/>
        <v>2014</v>
      </c>
      <c r="X3160" s="27">
        <f t="shared" si="499"/>
        <v>41817.614363425928</v>
      </c>
    </row>
    <row r="3161" spans="1:24" ht="48" hidden="1" x14ac:dyDescent="0.2">
      <c r="A3161" s="1">
        <v>1523</v>
      </c>
      <c r="B3161" s="7" t="s">
        <v>1524</v>
      </c>
      <c r="C3161" s="7" t="s">
        <v>5633</v>
      </c>
      <c r="D3161" s="1">
        <v>18500</v>
      </c>
      <c r="E3161" s="1">
        <v>23096</v>
      </c>
      <c r="F3161" s="1" t="s">
        <v>8218</v>
      </c>
      <c r="G3161" s="1" t="s">
        <v>8223</v>
      </c>
      <c r="H3161" s="1" t="s">
        <v>8245</v>
      </c>
      <c r="I3161" s="1">
        <v>1419292800</v>
      </c>
      <c r="J3161" s="1">
        <v>1416592916</v>
      </c>
      <c r="K3161" s="1" t="b">
        <v>1</v>
      </c>
      <c r="L3161" s="1">
        <v>241</v>
      </c>
      <c r="M3161" s="1" t="b">
        <v>1</v>
      </c>
      <c r="N3161" s="1" t="s">
        <v>8284</v>
      </c>
      <c r="O3161" s="28">
        <f t="shared" si="491"/>
        <v>1.2484324324324325</v>
      </c>
      <c r="P3161" s="29">
        <f t="shared" si="492"/>
        <v>95.834024896265561</v>
      </c>
      <c r="Q3161" s="9" t="str">
        <f t="shared" si="493"/>
        <v>photography</v>
      </c>
      <c r="R3161" s="26" t="str">
        <f t="shared" si="494"/>
        <v>photobooks</v>
      </c>
      <c r="S3161" s="27">
        <f t="shared" si="490"/>
        <v>41964.751342592594</v>
      </c>
      <c r="T3161" s="5" t="str">
        <f t="shared" si="495"/>
        <v>Nov</v>
      </c>
      <c r="U3161" s="5" t="str">
        <f t="shared" si="496"/>
        <v>2014</v>
      </c>
      <c r="V3161" s="5" t="str">
        <f t="shared" si="497"/>
        <v>Dec</v>
      </c>
      <c r="W3161" s="1" t="str">
        <f t="shared" si="498"/>
        <v>2014</v>
      </c>
      <c r="X3161" s="27">
        <f t="shared" si="499"/>
        <v>41996</v>
      </c>
    </row>
    <row r="3162" spans="1:24" ht="32" hidden="1" x14ac:dyDescent="0.2">
      <c r="A3162" s="1">
        <v>2247</v>
      </c>
      <c r="B3162" s="7" t="s">
        <v>2248</v>
      </c>
      <c r="C3162" s="7" t="s">
        <v>6357</v>
      </c>
      <c r="D3162" s="1">
        <v>18500</v>
      </c>
      <c r="E3162" s="1">
        <v>19324</v>
      </c>
      <c r="F3162" s="1" t="s">
        <v>8218</v>
      </c>
      <c r="G3162" s="1" t="s">
        <v>8223</v>
      </c>
      <c r="H3162" s="1" t="s">
        <v>8245</v>
      </c>
      <c r="I3162" s="1">
        <v>1438185565</v>
      </c>
      <c r="J3162" s="1">
        <v>1436975965</v>
      </c>
      <c r="K3162" s="1" t="b">
        <v>0</v>
      </c>
      <c r="L3162" s="1">
        <v>380</v>
      </c>
      <c r="M3162" s="1" t="b">
        <v>1</v>
      </c>
      <c r="N3162" s="1" t="s">
        <v>8296</v>
      </c>
      <c r="O3162" s="28">
        <f t="shared" si="491"/>
        <v>1.0445405405405406</v>
      </c>
      <c r="P3162" s="29">
        <f t="shared" si="492"/>
        <v>50.852631578947367</v>
      </c>
      <c r="Q3162" s="9" t="str">
        <f t="shared" si="493"/>
        <v>games</v>
      </c>
      <c r="R3162" s="26" t="str">
        <f t="shared" si="494"/>
        <v>tabletop games</v>
      </c>
      <c r="S3162" s="27">
        <f t="shared" si="490"/>
        <v>42200.666261574079</v>
      </c>
      <c r="T3162" s="5" t="str">
        <f t="shared" si="495"/>
        <v>Jul</v>
      </c>
      <c r="U3162" s="5" t="str">
        <f t="shared" si="496"/>
        <v>2015</v>
      </c>
      <c r="V3162" s="5" t="str">
        <f t="shared" si="497"/>
        <v>Jul</v>
      </c>
      <c r="W3162" s="1" t="str">
        <f t="shared" si="498"/>
        <v>2015</v>
      </c>
      <c r="X3162" s="27">
        <f t="shared" si="499"/>
        <v>42214.666261574079</v>
      </c>
    </row>
    <row r="3163" spans="1:24" ht="48" hidden="1" x14ac:dyDescent="0.2">
      <c r="A3163" s="1">
        <v>2310</v>
      </c>
      <c r="B3163" s="7" t="s">
        <v>2311</v>
      </c>
      <c r="C3163" s="7" t="s">
        <v>6420</v>
      </c>
      <c r="D3163" s="1">
        <v>18500</v>
      </c>
      <c r="E3163" s="1">
        <v>79335.360000000001</v>
      </c>
      <c r="F3163" s="1" t="s">
        <v>8218</v>
      </c>
      <c r="G3163" s="1" t="s">
        <v>8223</v>
      </c>
      <c r="H3163" s="1" t="s">
        <v>8245</v>
      </c>
      <c r="I3163" s="1">
        <v>1363889015</v>
      </c>
      <c r="J3163" s="1">
        <v>1361300615</v>
      </c>
      <c r="K3163" s="1" t="b">
        <v>1</v>
      </c>
      <c r="L3163" s="1">
        <v>1224</v>
      </c>
      <c r="M3163" s="1" t="b">
        <v>1</v>
      </c>
      <c r="N3163" s="1" t="s">
        <v>8278</v>
      </c>
      <c r="O3163" s="28">
        <f t="shared" si="491"/>
        <v>4.288397837837838</v>
      </c>
      <c r="P3163" s="29">
        <f t="shared" si="492"/>
        <v>64.816470588235291</v>
      </c>
      <c r="Q3163" s="9" t="str">
        <f t="shared" si="493"/>
        <v>music</v>
      </c>
      <c r="R3163" s="26" t="str">
        <f t="shared" si="494"/>
        <v>indie rock</v>
      </c>
      <c r="S3163" s="27">
        <f t="shared" si="490"/>
        <v>41324.79415509259</v>
      </c>
      <c r="T3163" s="5" t="str">
        <f t="shared" si="495"/>
        <v>Feb</v>
      </c>
      <c r="U3163" s="5" t="str">
        <f t="shared" si="496"/>
        <v>2013</v>
      </c>
      <c r="V3163" s="5" t="str">
        <f t="shared" si="497"/>
        <v>Mar</v>
      </c>
      <c r="W3163" s="1" t="str">
        <f t="shared" si="498"/>
        <v>2013</v>
      </c>
      <c r="X3163" s="27">
        <f t="shared" si="499"/>
        <v>41354.752488425926</v>
      </c>
    </row>
    <row r="3164" spans="1:24" ht="48" hidden="1" x14ac:dyDescent="0.2">
      <c r="A3164" s="1">
        <v>1269</v>
      </c>
      <c r="B3164" s="7" t="s">
        <v>1270</v>
      </c>
      <c r="C3164" s="7" t="s">
        <v>5379</v>
      </c>
      <c r="D3164" s="1">
        <v>18800</v>
      </c>
      <c r="E3164" s="1">
        <v>20426</v>
      </c>
      <c r="F3164" s="1" t="s">
        <v>8218</v>
      </c>
      <c r="G3164" s="1" t="s">
        <v>8223</v>
      </c>
      <c r="H3164" s="1" t="s">
        <v>8245</v>
      </c>
      <c r="I3164" s="1">
        <v>1460764800</v>
      </c>
      <c r="J3164" s="1">
        <v>1458157512</v>
      </c>
      <c r="K3164" s="1" t="b">
        <v>1</v>
      </c>
      <c r="L3164" s="1">
        <v>206</v>
      </c>
      <c r="M3164" s="1" t="b">
        <v>1</v>
      </c>
      <c r="N3164" s="1" t="s">
        <v>8275</v>
      </c>
      <c r="O3164" s="28">
        <f t="shared" si="491"/>
        <v>1.0864893617021276</v>
      </c>
      <c r="P3164" s="29">
        <f t="shared" si="492"/>
        <v>99.15533980582525</v>
      </c>
      <c r="Q3164" s="9" t="str">
        <f t="shared" si="493"/>
        <v>music</v>
      </c>
      <c r="R3164" s="26" t="str">
        <f t="shared" si="494"/>
        <v>rock</v>
      </c>
      <c r="S3164" s="27">
        <f t="shared" si="490"/>
        <v>42445.823055555549</v>
      </c>
      <c r="T3164" s="5" t="str">
        <f t="shared" si="495"/>
        <v>Mar</v>
      </c>
      <c r="U3164" s="5" t="str">
        <f t="shared" si="496"/>
        <v>2016</v>
      </c>
      <c r="V3164" s="5" t="str">
        <f t="shared" si="497"/>
        <v>Apr</v>
      </c>
      <c r="W3164" s="1" t="str">
        <f t="shared" si="498"/>
        <v>2016</v>
      </c>
      <c r="X3164" s="27">
        <f t="shared" si="499"/>
        <v>42476</v>
      </c>
    </row>
    <row r="3165" spans="1:24" ht="32" hidden="1" x14ac:dyDescent="0.2">
      <c r="A3165" s="1">
        <v>2351</v>
      </c>
      <c r="B3165" s="7" t="s">
        <v>2352</v>
      </c>
      <c r="C3165" s="7" t="s">
        <v>6461</v>
      </c>
      <c r="D3165" s="1">
        <v>18900</v>
      </c>
      <c r="E3165" s="1">
        <v>108</v>
      </c>
      <c r="F3165" s="1" t="s">
        <v>8219</v>
      </c>
      <c r="G3165" s="1" t="s">
        <v>8227</v>
      </c>
      <c r="H3165" s="1" t="s">
        <v>8249</v>
      </c>
      <c r="I3165" s="1">
        <v>1430360739</v>
      </c>
      <c r="J3165" s="1">
        <v>1427768739</v>
      </c>
      <c r="K3165" s="1" t="b">
        <v>0</v>
      </c>
      <c r="L3165" s="1">
        <v>7</v>
      </c>
      <c r="M3165" s="1" t="b">
        <v>0</v>
      </c>
      <c r="N3165" s="1" t="s">
        <v>8271</v>
      </c>
      <c r="O3165" s="28">
        <f t="shared" si="491"/>
        <v>5.7142857142857143E-3</v>
      </c>
      <c r="P3165" s="29">
        <f t="shared" si="492"/>
        <v>15.428571428571429</v>
      </c>
      <c r="Q3165" s="9" t="str">
        <f t="shared" si="493"/>
        <v>technology</v>
      </c>
      <c r="R3165" s="26" t="str">
        <f t="shared" si="494"/>
        <v>web</v>
      </c>
      <c r="S3165" s="27">
        <f t="shared" si="490"/>
        <v>42094.101145833338</v>
      </c>
      <c r="T3165" s="5" t="str">
        <f t="shared" si="495"/>
        <v>Mar</v>
      </c>
      <c r="U3165" s="5" t="str">
        <f t="shared" si="496"/>
        <v>2015</v>
      </c>
      <c r="V3165" s="5" t="str">
        <f t="shared" si="497"/>
        <v>Apr</v>
      </c>
      <c r="W3165" s="1" t="str">
        <f t="shared" si="498"/>
        <v>2015</v>
      </c>
      <c r="X3165" s="27">
        <f t="shared" si="499"/>
        <v>42124.101145833338</v>
      </c>
    </row>
    <row r="3166" spans="1:24" ht="32" hidden="1" x14ac:dyDescent="0.2">
      <c r="A3166" s="1">
        <v>1451</v>
      </c>
      <c r="B3166" s="7" t="s">
        <v>1452</v>
      </c>
      <c r="C3166" s="7" t="s">
        <v>5561</v>
      </c>
      <c r="D3166" s="1">
        <v>18950</v>
      </c>
      <c r="E3166" s="1">
        <v>2</v>
      </c>
      <c r="F3166" s="1" t="s">
        <v>8219</v>
      </c>
      <c r="G3166" s="1" t="s">
        <v>8223</v>
      </c>
      <c r="H3166" s="1" t="s">
        <v>8245</v>
      </c>
      <c r="I3166" s="1">
        <v>1416355259</v>
      </c>
      <c r="J3166" s="1">
        <v>1413759659</v>
      </c>
      <c r="K3166" s="1" t="b">
        <v>0</v>
      </c>
      <c r="L3166" s="1">
        <v>2</v>
      </c>
      <c r="M3166" s="1" t="b">
        <v>0</v>
      </c>
      <c r="N3166" s="1" t="s">
        <v>8286</v>
      </c>
      <c r="O3166" s="28">
        <f t="shared" si="491"/>
        <v>1.0554089709762533E-4</v>
      </c>
      <c r="P3166" s="29">
        <f t="shared" si="492"/>
        <v>1</v>
      </c>
      <c r="Q3166" s="9" t="str">
        <f t="shared" si="493"/>
        <v>publishing</v>
      </c>
      <c r="R3166" s="26" t="str">
        <f t="shared" si="494"/>
        <v>translations</v>
      </c>
      <c r="S3166" s="27">
        <f t="shared" si="490"/>
        <v>41931.959016203706</v>
      </c>
      <c r="T3166" s="5" t="str">
        <f t="shared" si="495"/>
        <v>Oct</v>
      </c>
      <c r="U3166" s="5" t="str">
        <f t="shared" si="496"/>
        <v>2014</v>
      </c>
      <c r="V3166" s="5" t="str">
        <f t="shared" si="497"/>
        <v>Nov</v>
      </c>
      <c r="W3166" s="1" t="str">
        <f t="shared" si="498"/>
        <v>2014</v>
      </c>
      <c r="X3166" s="27">
        <f t="shared" si="499"/>
        <v>41962.00068287037</v>
      </c>
    </row>
    <row r="3167" spans="1:24" ht="32" hidden="1" x14ac:dyDescent="0.2">
      <c r="A3167" s="1">
        <v>1529</v>
      </c>
      <c r="B3167" s="7" t="s">
        <v>1530</v>
      </c>
      <c r="C3167" s="7" t="s">
        <v>5639</v>
      </c>
      <c r="D3167" s="1">
        <v>19000</v>
      </c>
      <c r="E3167" s="1">
        <v>19129</v>
      </c>
      <c r="F3167" s="1" t="s">
        <v>8218</v>
      </c>
      <c r="G3167" s="1" t="s">
        <v>8223</v>
      </c>
      <c r="H3167" s="1" t="s">
        <v>8245</v>
      </c>
      <c r="I3167" s="1">
        <v>1426773920</v>
      </c>
      <c r="J3167" s="1">
        <v>1424185520</v>
      </c>
      <c r="K3167" s="1" t="b">
        <v>1</v>
      </c>
      <c r="L3167" s="1">
        <v>141</v>
      </c>
      <c r="M3167" s="1" t="b">
        <v>1</v>
      </c>
      <c r="N3167" s="1" t="s">
        <v>8284</v>
      </c>
      <c r="O3167" s="28">
        <f t="shared" si="491"/>
        <v>1.0067894736842105</v>
      </c>
      <c r="P3167" s="29">
        <f t="shared" si="492"/>
        <v>135.66666666666666</v>
      </c>
      <c r="Q3167" s="9" t="str">
        <f t="shared" si="493"/>
        <v>photography</v>
      </c>
      <c r="R3167" s="26" t="str">
        <f t="shared" si="494"/>
        <v>photobooks</v>
      </c>
      <c r="S3167" s="27">
        <f t="shared" si="490"/>
        <v>42052.628703703704</v>
      </c>
      <c r="T3167" s="5" t="str">
        <f t="shared" si="495"/>
        <v>Feb</v>
      </c>
      <c r="U3167" s="5" t="str">
        <f t="shared" si="496"/>
        <v>2015</v>
      </c>
      <c r="V3167" s="5" t="str">
        <f t="shared" si="497"/>
        <v>Mar</v>
      </c>
      <c r="W3167" s="1" t="str">
        <f t="shared" si="498"/>
        <v>2015</v>
      </c>
      <c r="X3167" s="27">
        <f t="shared" si="499"/>
        <v>42082.587037037039</v>
      </c>
    </row>
    <row r="3168" spans="1:24" ht="48" hidden="1" x14ac:dyDescent="0.2">
      <c r="A3168" s="1">
        <v>1796</v>
      </c>
      <c r="B3168" s="7" t="s">
        <v>1797</v>
      </c>
      <c r="C3168" s="7" t="s">
        <v>5906</v>
      </c>
      <c r="D3168" s="1">
        <v>19000</v>
      </c>
      <c r="E3168" s="1">
        <v>4190</v>
      </c>
      <c r="F3168" s="1" t="s">
        <v>8220</v>
      </c>
      <c r="G3168" s="1" t="s">
        <v>8224</v>
      </c>
      <c r="H3168" s="1" t="s">
        <v>8246</v>
      </c>
      <c r="I3168" s="1">
        <v>1469356366</v>
      </c>
      <c r="J3168" s="1">
        <v>1464172366</v>
      </c>
      <c r="K3168" s="1" t="b">
        <v>1</v>
      </c>
      <c r="L3168" s="1">
        <v>86</v>
      </c>
      <c r="M3168" s="1" t="b">
        <v>0</v>
      </c>
      <c r="N3168" s="1" t="s">
        <v>8284</v>
      </c>
      <c r="O3168" s="28">
        <f t="shared" si="491"/>
        <v>0.22052631578947368</v>
      </c>
      <c r="P3168" s="29">
        <f t="shared" si="492"/>
        <v>48.720930232558139</v>
      </c>
      <c r="Q3168" s="9" t="str">
        <f t="shared" si="493"/>
        <v>photography</v>
      </c>
      <c r="R3168" s="26" t="str">
        <f t="shared" si="494"/>
        <v>photobooks</v>
      </c>
      <c r="S3168" s="27">
        <f t="shared" si="490"/>
        <v>42515.439421296294</v>
      </c>
      <c r="T3168" s="5" t="str">
        <f t="shared" si="495"/>
        <v>May</v>
      </c>
      <c r="U3168" s="5" t="str">
        <f t="shared" si="496"/>
        <v>2016</v>
      </c>
      <c r="V3168" s="5" t="str">
        <f t="shared" si="497"/>
        <v>Jul</v>
      </c>
      <c r="W3168" s="1" t="str">
        <f t="shared" si="498"/>
        <v>2016</v>
      </c>
      <c r="X3168" s="27">
        <f t="shared" si="499"/>
        <v>42575.439421296294</v>
      </c>
    </row>
    <row r="3169" spans="1:24" ht="48" hidden="1" x14ac:dyDescent="0.2">
      <c r="A3169" s="1">
        <v>1963</v>
      </c>
      <c r="B3169" s="7" t="s">
        <v>1964</v>
      </c>
      <c r="C3169" s="7" t="s">
        <v>6073</v>
      </c>
      <c r="D3169" s="1">
        <v>19000</v>
      </c>
      <c r="E3169" s="1">
        <v>24108</v>
      </c>
      <c r="F3169" s="1" t="s">
        <v>8218</v>
      </c>
      <c r="G3169" s="1" t="s">
        <v>8224</v>
      </c>
      <c r="H3169" s="1" t="s">
        <v>8246</v>
      </c>
      <c r="I3169" s="1">
        <v>1410862734</v>
      </c>
      <c r="J3169" s="1">
        <v>1407838734</v>
      </c>
      <c r="K3169" s="1" t="b">
        <v>1</v>
      </c>
      <c r="L3169" s="1">
        <v>205</v>
      </c>
      <c r="M3169" s="1" t="b">
        <v>1</v>
      </c>
      <c r="N3169" s="1" t="s">
        <v>8294</v>
      </c>
      <c r="O3169" s="28">
        <f t="shared" si="491"/>
        <v>1.268842105263158</v>
      </c>
      <c r="P3169" s="29">
        <f t="shared" si="492"/>
        <v>117.6</v>
      </c>
      <c r="Q3169" s="9" t="str">
        <f t="shared" si="493"/>
        <v>technology</v>
      </c>
      <c r="R3169" s="26" t="str">
        <f t="shared" si="494"/>
        <v>hardware</v>
      </c>
      <c r="S3169" s="27">
        <f t="shared" si="490"/>
        <v>41863.429791666669</v>
      </c>
      <c r="T3169" s="5" t="str">
        <f t="shared" si="495"/>
        <v>Aug</v>
      </c>
      <c r="U3169" s="5" t="str">
        <f t="shared" si="496"/>
        <v>2014</v>
      </c>
      <c r="V3169" s="5" t="str">
        <f t="shared" si="497"/>
        <v>Sep</v>
      </c>
      <c r="W3169" s="1" t="str">
        <f t="shared" si="498"/>
        <v>2014</v>
      </c>
      <c r="X3169" s="27">
        <f t="shared" si="499"/>
        <v>41898.429791666669</v>
      </c>
    </row>
    <row r="3170" spans="1:24" ht="48" hidden="1" x14ac:dyDescent="0.2">
      <c r="A3170" s="1">
        <v>2190</v>
      </c>
      <c r="B3170" s="7" t="s">
        <v>2191</v>
      </c>
      <c r="C3170" s="7" t="s">
        <v>6300</v>
      </c>
      <c r="D3170" s="1">
        <v>19000</v>
      </c>
      <c r="E3170" s="1">
        <v>35076</v>
      </c>
      <c r="F3170" s="1" t="s">
        <v>8218</v>
      </c>
      <c r="G3170" s="1" t="s">
        <v>8223</v>
      </c>
      <c r="H3170" s="1" t="s">
        <v>8245</v>
      </c>
      <c r="I3170" s="1">
        <v>1458716340</v>
      </c>
      <c r="J3170" s="1">
        <v>1455721204</v>
      </c>
      <c r="K3170" s="1" t="b">
        <v>0</v>
      </c>
      <c r="L3170" s="1">
        <v>537</v>
      </c>
      <c r="M3170" s="1" t="b">
        <v>1</v>
      </c>
      <c r="N3170" s="1" t="s">
        <v>8296</v>
      </c>
      <c r="O3170" s="28">
        <f t="shared" si="491"/>
        <v>1.8461052631578947</v>
      </c>
      <c r="P3170" s="29">
        <f t="shared" si="492"/>
        <v>65.318435754189949</v>
      </c>
      <c r="Q3170" s="9" t="str">
        <f t="shared" si="493"/>
        <v>games</v>
      </c>
      <c r="R3170" s="26" t="str">
        <f t="shared" si="494"/>
        <v>tabletop games</v>
      </c>
      <c r="S3170" s="27">
        <f t="shared" si="490"/>
        <v>42417.625046296293</v>
      </c>
      <c r="T3170" s="5" t="str">
        <f t="shared" si="495"/>
        <v>Feb</v>
      </c>
      <c r="U3170" s="5" t="str">
        <f t="shared" si="496"/>
        <v>2016</v>
      </c>
      <c r="V3170" s="5" t="str">
        <f t="shared" si="497"/>
        <v>Mar</v>
      </c>
      <c r="W3170" s="1" t="str">
        <f t="shared" si="498"/>
        <v>2016</v>
      </c>
      <c r="X3170" s="27">
        <f t="shared" si="499"/>
        <v>42452.290972222225</v>
      </c>
    </row>
    <row r="3171" spans="1:24" ht="48" hidden="1" x14ac:dyDescent="0.2">
      <c r="A3171" s="1">
        <v>2704</v>
      </c>
      <c r="B3171" s="7" t="s">
        <v>2704</v>
      </c>
      <c r="C3171" s="7" t="s">
        <v>6814</v>
      </c>
      <c r="D3171" s="1">
        <v>19000</v>
      </c>
      <c r="E3171" s="1">
        <v>1145</v>
      </c>
      <c r="F3171" s="1" t="s">
        <v>8221</v>
      </c>
      <c r="G3171" s="1" t="s">
        <v>8223</v>
      </c>
      <c r="H3171" s="1" t="s">
        <v>8245</v>
      </c>
      <c r="I3171" s="1">
        <v>1491421314</v>
      </c>
      <c r="J3171" s="1">
        <v>1487709714</v>
      </c>
      <c r="K3171" s="1" t="b">
        <v>0</v>
      </c>
      <c r="L3171" s="1">
        <v>7</v>
      </c>
      <c r="M3171" s="1" t="b">
        <v>0</v>
      </c>
      <c r="N3171" s="1" t="s">
        <v>8302</v>
      </c>
      <c r="O3171" s="28">
        <f t="shared" si="491"/>
        <v>6.0263157894736845E-2</v>
      </c>
      <c r="P3171" s="29">
        <f t="shared" si="492"/>
        <v>163.57142857142858</v>
      </c>
      <c r="Q3171" s="9" t="str">
        <f t="shared" si="493"/>
        <v>theater</v>
      </c>
      <c r="R3171" s="26" t="str">
        <f t="shared" si="494"/>
        <v>spaces</v>
      </c>
      <c r="S3171" s="27">
        <f t="shared" si="490"/>
        <v>42787.862430555557</v>
      </c>
      <c r="T3171" s="5" t="str">
        <f t="shared" si="495"/>
        <v>Feb</v>
      </c>
      <c r="U3171" s="5" t="str">
        <f t="shared" si="496"/>
        <v>2017</v>
      </c>
      <c r="V3171" s="5" t="str">
        <f t="shared" si="497"/>
        <v>Apr</v>
      </c>
      <c r="W3171" s="1" t="str">
        <f t="shared" si="498"/>
        <v>2017</v>
      </c>
      <c r="X3171" s="27">
        <f t="shared" si="499"/>
        <v>42830.820763888885</v>
      </c>
    </row>
    <row r="3172" spans="1:24" ht="48" hidden="1" x14ac:dyDescent="0.2">
      <c r="A3172" s="1">
        <v>2223</v>
      </c>
      <c r="B3172" s="7" t="s">
        <v>2224</v>
      </c>
      <c r="C3172" s="7" t="s">
        <v>6333</v>
      </c>
      <c r="D3172" s="1">
        <v>19500</v>
      </c>
      <c r="E3172" s="1">
        <v>20631</v>
      </c>
      <c r="F3172" s="1" t="s">
        <v>8218</v>
      </c>
      <c r="G3172" s="1" t="s">
        <v>8228</v>
      </c>
      <c r="H3172" s="1" t="s">
        <v>8250</v>
      </c>
      <c r="I3172" s="1">
        <v>1435418568</v>
      </c>
      <c r="J3172" s="1">
        <v>1432826568</v>
      </c>
      <c r="K3172" s="1" t="b">
        <v>0</v>
      </c>
      <c r="L3172" s="1">
        <v>100</v>
      </c>
      <c r="M3172" s="1" t="b">
        <v>1</v>
      </c>
      <c r="N3172" s="1" t="s">
        <v>8296</v>
      </c>
      <c r="O3172" s="28">
        <f t="shared" si="491"/>
        <v>1.0580000000000001</v>
      </c>
      <c r="P3172" s="29">
        <f t="shared" si="492"/>
        <v>206.31</v>
      </c>
      <c r="Q3172" s="9" t="str">
        <f t="shared" si="493"/>
        <v>games</v>
      </c>
      <c r="R3172" s="26" t="str">
        <f t="shared" si="494"/>
        <v>tabletop games</v>
      </c>
      <c r="S3172" s="27">
        <f t="shared" si="490"/>
        <v>42152.640833333338</v>
      </c>
      <c r="T3172" s="5" t="str">
        <f t="shared" si="495"/>
        <v>May</v>
      </c>
      <c r="U3172" s="5" t="str">
        <f t="shared" si="496"/>
        <v>2015</v>
      </c>
      <c r="V3172" s="5" t="str">
        <f t="shared" si="497"/>
        <v>Jun</v>
      </c>
      <c r="W3172" s="1" t="str">
        <f t="shared" si="498"/>
        <v>2015</v>
      </c>
      <c r="X3172" s="27">
        <f t="shared" si="499"/>
        <v>42182.640833333338</v>
      </c>
    </row>
    <row r="3173" spans="1:24" ht="48" hidden="1" x14ac:dyDescent="0.2">
      <c r="A3173" s="1">
        <v>2677</v>
      </c>
      <c r="B3173" s="7" t="s">
        <v>2677</v>
      </c>
      <c r="C3173" s="7" t="s">
        <v>6787</v>
      </c>
      <c r="D3173" s="1">
        <v>19500</v>
      </c>
      <c r="E3173" s="1">
        <v>3415</v>
      </c>
      <c r="F3173" s="1" t="s">
        <v>8220</v>
      </c>
      <c r="G3173" s="1" t="s">
        <v>8223</v>
      </c>
      <c r="H3173" s="1" t="s">
        <v>8245</v>
      </c>
      <c r="I3173" s="1">
        <v>1404348143</v>
      </c>
      <c r="J3173" s="1">
        <v>1401756143</v>
      </c>
      <c r="K3173" s="1" t="b">
        <v>0</v>
      </c>
      <c r="L3173" s="1">
        <v>27</v>
      </c>
      <c r="M3173" s="1" t="b">
        <v>0</v>
      </c>
      <c r="N3173" s="1" t="s">
        <v>8301</v>
      </c>
      <c r="O3173" s="28">
        <f t="shared" si="491"/>
        <v>0.17512820512820512</v>
      </c>
      <c r="P3173" s="29">
        <f t="shared" si="492"/>
        <v>126.48148148148148</v>
      </c>
      <c r="Q3173" s="9" t="str">
        <f t="shared" si="493"/>
        <v>technology</v>
      </c>
      <c r="R3173" s="26" t="str">
        <f t="shared" si="494"/>
        <v>makerspaces</v>
      </c>
      <c r="S3173" s="27">
        <f t="shared" si="490"/>
        <v>41793.029432870368</v>
      </c>
      <c r="T3173" s="5" t="str">
        <f t="shared" si="495"/>
        <v>Jun</v>
      </c>
      <c r="U3173" s="5" t="str">
        <f t="shared" si="496"/>
        <v>2014</v>
      </c>
      <c r="V3173" s="5" t="str">
        <f t="shared" si="497"/>
        <v>Jul</v>
      </c>
      <c r="W3173" s="1" t="str">
        <f t="shared" si="498"/>
        <v>2014</v>
      </c>
      <c r="X3173" s="27">
        <f t="shared" si="499"/>
        <v>41823.029432870368</v>
      </c>
    </row>
    <row r="3174" spans="1:24" ht="32" hidden="1" x14ac:dyDescent="0.2">
      <c r="A3174" s="1">
        <v>1223</v>
      </c>
      <c r="B3174" s="7" t="s">
        <v>1224</v>
      </c>
      <c r="C3174" s="7" t="s">
        <v>5333</v>
      </c>
      <c r="D3174" s="1">
        <v>19800</v>
      </c>
      <c r="E3174" s="1">
        <v>22197</v>
      </c>
      <c r="F3174" s="1" t="s">
        <v>8218</v>
      </c>
      <c r="G3174" s="1" t="s">
        <v>8223</v>
      </c>
      <c r="H3174" s="1" t="s">
        <v>8245</v>
      </c>
      <c r="I3174" s="1">
        <v>1478754909</v>
      </c>
      <c r="J3174" s="1">
        <v>1476159309</v>
      </c>
      <c r="K3174" s="1" t="b">
        <v>0</v>
      </c>
      <c r="L3174" s="1">
        <v>191</v>
      </c>
      <c r="M3174" s="1" t="b">
        <v>1</v>
      </c>
      <c r="N3174" s="1" t="s">
        <v>8284</v>
      </c>
      <c r="O3174" s="28">
        <f t="shared" si="491"/>
        <v>1.1210606060606061</v>
      </c>
      <c r="P3174" s="29">
        <f t="shared" si="492"/>
        <v>116.21465968586388</v>
      </c>
      <c r="Q3174" s="9" t="str">
        <f t="shared" si="493"/>
        <v>photography</v>
      </c>
      <c r="R3174" s="26" t="str">
        <f t="shared" si="494"/>
        <v>photobooks</v>
      </c>
      <c r="S3174" s="27">
        <f t="shared" si="490"/>
        <v>42654.177187499998</v>
      </c>
      <c r="T3174" s="5" t="str">
        <f t="shared" si="495"/>
        <v>Oct</v>
      </c>
      <c r="U3174" s="5" t="str">
        <f t="shared" si="496"/>
        <v>2016</v>
      </c>
      <c r="V3174" s="5" t="str">
        <f t="shared" si="497"/>
        <v>Nov</v>
      </c>
      <c r="W3174" s="1" t="str">
        <f t="shared" si="498"/>
        <v>2016</v>
      </c>
      <c r="X3174" s="27">
        <f t="shared" si="499"/>
        <v>42684.218854166669</v>
      </c>
    </row>
    <row r="3175" spans="1:24" ht="48" hidden="1" x14ac:dyDescent="0.2">
      <c r="A3175" s="1">
        <v>2771</v>
      </c>
      <c r="B3175" s="7" t="s">
        <v>2771</v>
      </c>
      <c r="C3175" s="7" t="s">
        <v>6881</v>
      </c>
      <c r="D3175" s="1">
        <v>19980</v>
      </c>
      <c r="E3175" s="1">
        <v>0</v>
      </c>
      <c r="F3175" s="1" t="s">
        <v>8220</v>
      </c>
      <c r="G3175" s="1" t="s">
        <v>8223</v>
      </c>
      <c r="H3175" s="1" t="s">
        <v>8245</v>
      </c>
      <c r="I3175" s="1">
        <v>1359738000</v>
      </c>
      <c r="J3175" s="1">
        <v>1355489140</v>
      </c>
      <c r="K3175" s="1" t="b">
        <v>0</v>
      </c>
      <c r="L3175" s="1">
        <v>0</v>
      </c>
      <c r="M3175" s="1" t="b">
        <v>0</v>
      </c>
      <c r="N3175" s="1" t="s">
        <v>8303</v>
      </c>
      <c r="O3175" s="28">
        <f t="shared" si="491"/>
        <v>0</v>
      </c>
      <c r="P3175" s="29">
        <f t="shared" si="492"/>
        <v>0</v>
      </c>
      <c r="Q3175" s="9" t="str">
        <f t="shared" si="493"/>
        <v>publishing</v>
      </c>
      <c r="R3175" s="26" t="str">
        <f t="shared" si="494"/>
        <v>children's books</v>
      </c>
      <c r="S3175" s="27">
        <f t="shared" si="490"/>
        <v>41257.531712962962</v>
      </c>
      <c r="T3175" s="5" t="str">
        <f t="shared" si="495"/>
        <v>Dec</v>
      </c>
      <c r="U3175" s="5" t="str">
        <f t="shared" si="496"/>
        <v>2012</v>
      </c>
      <c r="V3175" s="5" t="str">
        <f t="shared" si="497"/>
        <v>Feb</v>
      </c>
      <c r="W3175" s="1" t="str">
        <f t="shared" si="498"/>
        <v>2013</v>
      </c>
      <c r="X3175" s="27">
        <f t="shared" si="499"/>
        <v>41306.708333333336</v>
      </c>
    </row>
    <row r="3176" spans="1:24" ht="48" hidden="1" x14ac:dyDescent="0.2">
      <c r="A3176" s="1">
        <v>27</v>
      </c>
      <c r="B3176" s="7" t="s">
        <v>29</v>
      </c>
      <c r="C3176" s="7" t="s">
        <v>4138</v>
      </c>
      <c r="D3176" s="1">
        <v>20000</v>
      </c>
      <c r="E3176" s="1">
        <v>22345</v>
      </c>
      <c r="F3176" s="1" t="s">
        <v>8218</v>
      </c>
      <c r="G3176" s="1" t="s">
        <v>8227</v>
      </c>
      <c r="H3176" s="1" t="s">
        <v>8249</v>
      </c>
      <c r="I3176" s="1">
        <v>1416113833</v>
      </c>
      <c r="J3176" s="1">
        <v>1413518233</v>
      </c>
      <c r="K3176" s="1" t="b">
        <v>0</v>
      </c>
      <c r="L3176" s="1">
        <v>150</v>
      </c>
      <c r="M3176" s="1" t="b">
        <v>1</v>
      </c>
      <c r="N3176" s="1" t="s">
        <v>8264</v>
      </c>
      <c r="O3176" s="28">
        <f t="shared" si="491"/>
        <v>1.1172500000000001</v>
      </c>
      <c r="P3176" s="29">
        <f t="shared" si="492"/>
        <v>148.96666666666667</v>
      </c>
      <c r="Q3176" s="9" t="str">
        <f t="shared" si="493"/>
        <v>film &amp; video</v>
      </c>
      <c r="R3176" s="26" t="str">
        <f t="shared" si="494"/>
        <v>television</v>
      </c>
      <c r="S3176" s="27">
        <f t="shared" si="490"/>
        <v>41929.164733796293</v>
      </c>
      <c r="T3176" s="5" t="str">
        <f t="shared" si="495"/>
        <v>Oct</v>
      </c>
      <c r="U3176" s="5" t="str">
        <f t="shared" si="496"/>
        <v>2014</v>
      </c>
      <c r="V3176" s="5" t="str">
        <f t="shared" si="497"/>
        <v>Nov</v>
      </c>
      <c r="W3176" s="1" t="str">
        <f t="shared" si="498"/>
        <v>2014</v>
      </c>
      <c r="X3176" s="27">
        <f t="shared" si="499"/>
        <v>41959.206400462965</v>
      </c>
    </row>
    <row r="3177" spans="1:24" ht="48" hidden="1" x14ac:dyDescent="0.2">
      <c r="A3177" s="1">
        <v>59</v>
      </c>
      <c r="B3177" s="7" t="s">
        <v>61</v>
      </c>
      <c r="C3177" s="7" t="s">
        <v>4170</v>
      </c>
      <c r="D3177" s="1">
        <v>20000</v>
      </c>
      <c r="E3177" s="1">
        <v>20025.14</v>
      </c>
      <c r="F3177" s="1" t="s">
        <v>8218</v>
      </c>
      <c r="G3177" s="1" t="s">
        <v>8223</v>
      </c>
      <c r="H3177" s="1" t="s">
        <v>8245</v>
      </c>
      <c r="I3177" s="1">
        <v>1442264400</v>
      </c>
      <c r="J3177" s="1">
        <v>1439530776</v>
      </c>
      <c r="K3177" s="1" t="b">
        <v>0</v>
      </c>
      <c r="L3177" s="1">
        <v>33</v>
      </c>
      <c r="M3177" s="1" t="b">
        <v>1</v>
      </c>
      <c r="N3177" s="1" t="s">
        <v>8264</v>
      </c>
      <c r="O3177" s="28">
        <f t="shared" si="491"/>
        <v>1.0012570000000001</v>
      </c>
      <c r="P3177" s="29">
        <f t="shared" si="492"/>
        <v>606.82242424242418</v>
      </c>
      <c r="Q3177" s="9" t="str">
        <f t="shared" si="493"/>
        <v>film &amp; video</v>
      </c>
      <c r="R3177" s="26" t="str">
        <f t="shared" si="494"/>
        <v>television</v>
      </c>
      <c r="S3177" s="27">
        <f t="shared" si="490"/>
        <v>42230.23583333334</v>
      </c>
      <c r="T3177" s="5" t="str">
        <f t="shared" si="495"/>
        <v>Aug</v>
      </c>
      <c r="U3177" s="5" t="str">
        <f t="shared" si="496"/>
        <v>2015</v>
      </c>
      <c r="V3177" s="5" t="str">
        <f t="shared" si="497"/>
        <v>Sep</v>
      </c>
      <c r="W3177" s="1" t="str">
        <f t="shared" si="498"/>
        <v>2015</v>
      </c>
      <c r="X3177" s="27">
        <f t="shared" si="499"/>
        <v>42261.875</v>
      </c>
    </row>
    <row r="3178" spans="1:24" ht="48" hidden="1" x14ac:dyDescent="0.2">
      <c r="A3178" s="1">
        <v>129</v>
      </c>
      <c r="B3178" s="7" t="s">
        <v>131</v>
      </c>
      <c r="C3178" s="7" t="s">
        <v>4240</v>
      </c>
      <c r="D3178" s="1">
        <v>20000</v>
      </c>
      <c r="E3178" s="1">
        <v>0</v>
      </c>
      <c r="F3178" s="1" t="s">
        <v>8219</v>
      </c>
      <c r="G3178" s="1" t="s">
        <v>8223</v>
      </c>
      <c r="H3178" s="1" t="s">
        <v>8245</v>
      </c>
      <c r="I3178" s="1">
        <v>1414708183</v>
      </c>
      <c r="J3178" s="1">
        <v>1409524183</v>
      </c>
      <c r="K3178" s="1" t="b">
        <v>0</v>
      </c>
      <c r="L3178" s="1">
        <v>0</v>
      </c>
      <c r="M3178" s="1" t="b">
        <v>0</v>
      </c>
      <c r="N3178" s="1" t="s">
        <v>8266</v>
      </c>
      <c r="O3178" s="28">
        <f t="shared" si="491"/>
        <v>0</v>
      </c>
      <c r="P3178" s="29">
        <f t="shared" si="492"/>
        <v>0</v>
      </c>
      <c r="Q3178" s="9" t="str">
        <f t="shared" si="493"/>
        <v>film &amp; video</v>
      </c>
      <c r="R3178" s="26" t="str">
        <f t="shared" si="494"/>
        <v>science fiction</v>
      </c>
      <c r="S3178" s="27">
        <f t="shared" si="490"/>
        <v>41882.937303240738</v>
      </c>
      <c r="T3178" s="5" t="str">
        <f t="shared" si="495"/>
        <v>Aug</v>
      </c>
      <c r="U3178" s="5" t="str">
        <f t="shared" si="496"/>
        <v>2014</v>
      </c>
      <c r="V3178" s="5" t="str">
        <f t="shared" si="497"/>
        <v>Oct</v>
      </c>
      <c r="W3178" s="1" t="str">
        <f t="shared" si="498"/>
        <v>2014</v>
      </c>
      <c r="X3178" s="27">
        <f t="shared" si="499"/>
        <v>41942.937303240738</v>
      </c>
    </row>
    <row r="3179" spans="1:24" ht="48" hidden="1" x14ac:dyDescent="0.2">
      <c r="A3179" s="1">
        <v>146</v>
      </c>
      <c r="B3179" s="7" t="s">
        <v>148</v>
      </c>
      <c r="C3179" s="7" t="s">
        <v>4256</v>
      </c>
      <c r="D3179" s="1">
        <v>20000</v>
      </c>
      <c r="E3179" s="1">
        <v>115</v>
      </c>
      <c r="F3179" s="1" t="s">
        <v>8219</v>
      </c>
      <c r="G3179" s="1" t="s">
        <v>8223</v>
      </c>
      <c r="H3179" s="1" t="s">
        <v>8245</v>
      </c>
      <c r="I3179" s="1">
        <v>1484698998</v>
      </c>
      <c r="J3179" s="1">
        <v>1479514998</v>
      </c>
      <c r="K3179" s="1" t="b">
        <v>0</v>
      </c>
      <c r="L3179" s="1">
        <v>3</v>
      </c>
      <c r="M3179" s="1" t="b">
        <v>0</v>
      </c>
      <c r="N3179" s="1" t="s">
        <v>8266</v>
      </c>
      <c r="O3179" s="28">
        <f t="shared" si="491"/>
        <v>5.7499999999999999E-3</v>
      </c>
      <c r="P3179" s="29">
        <f t="shared" si="492"/>
        <v>38.333333333333336</v>
      </c>
      <c r="Q3179" s="9" t="str">
        <f t="shared" si="493"/>
        <v>film &amp; video</v>
      </c>
      <c r="R3179" s="26" t="str">
        <f t="shared" si="494"/>
        <v>science fiction</v>
      </c>
      <c r="S3179" s="27">
        <f t="shared" si="490"/>
        <v>42693.016180555554</v>
      </c>
      <c r="T3179" s="5" t="str">
        <f t="shared" si="495"/>
        <v>Nov</v>
      </c>
      <c r="U3179" s="5" t="str">
        <f t="shared" si="496"/>
        <v>2016</v>
      </c>
      <c r="V3179" s="5" t="str">
        <f t="shared" si="497"/>
        <v>Jan</v>
      </c>
      <c r="W3179" s="1" t="str">
        <f t="shared" si="498"/>
        <v>2017</v>
      </c>
      <c r="X3179" s="27">
        <f t="shared" si="499"/>
        <v>42753.016180555554</v>
      </c>
    </row>
    <row r="3180" spans="1:24" ht="48" hidden="1" x14ac:dyDescent="0.2">
      <c r="A3180" s="1">
        <v>175</v>
      </c>
      <c r="B3180" s="7" t="s">
        <v>177</v>
      </c>
      <c r="C3180" s="7" t="s">
        <v>4285</v>
      </c>
      <c r="D3180" s="1">
        <v>20000</v>
      </c>
      <c r="E3180" s="1">
        <v>1297</v>
      </c>
      <c r="F3180" s="1" t="s">
        <v>8220</v>
      </c>
      <c r="G3180" s="1" t="s">
        <v>8224</v>
      </c>
      <c r="H3180" s="1" t="s">
        <v>8246</v>
      </c>
      <c r="I3180" s="1">
        <v>1409337611</v>
      </c>
      <c r="J3180" s="1">
        <v>1407177611</v>
      </c>
      <c r="K3180" s="1" t="b">
        <v>0</v>
      </c>
      <c r="L3180" s="1">
        <v>26</v>
      </c>
      <c r="M3180" s="1" t="b">
        <v>0</v>
      </c>
      <c r="N3180" s="1" t="s">
        <v>8267</v>
      </c>
      <c r="O3180" s="28">
        <f t="shared" si="491"/>
        <v>6.4850000000000005E-2</v>
      </c>
      <c r="P3180" s="29">
        <f t="shared" si="492"/>
        <v>49.884615384615387</v>
      </c>
      <c r="Q3180" s="9" t="str">
        <f t="shared" si="493"/>
        <v>film &amp; video</v>
      </c>
      <c r="R3180" s="26" t="str">
        <f t="shared" si="494"/>
        <v>drama</v>
      </c>
      <c r="S3180" s="27">
        <f t="shared" si="490"/>
        <v>41855.777905092589</v>
      </c>
      <c r="T3180" s="5" t="str">
        <f t="shared" si="495"/>
        <v>Aug</v>
      </c>
      <c r="U3180" s="5" t="str">
        <f t="shared" si="496"/>
        <v>2014</v>
      </c>
      <c r="V3180" s="5" t="str">
        <f t="shared" si="497"/>
        <v>Aug</v>
      </c>
      <c r="W3180" s="1" t="str">
        <f t="shared" si="498"/>
        <v>2014</v>
      </c>
      <c r="X3180" s="27">
        <f t="shared" si="499"/>
        <v>41880.777905092589</v>
      </c>
    </row>
    <row r="3181" spans="1:24" ht="32" hidden="1" x14ac:dyDescent="0.2">
      <c r="A3181" s="1">
        <v>261</v>
      </c>
      <c r="B3181" s="7" t="s">
        <v>262</v>
      </c>
      <c r="C3181" s="7" t="s">
        <v>4371</v>
      </c>
      <c r="D3181" s="1">
        <v>20000</v>
      </c>
      <c r="E3181" s="1">
        <v>21480</v>
      </c>
      <c r="F3181" s="1" t="s">
        <v>8218</v>
      </c>
      <c r="G3181" s="1" t="s">
        <v>8223</v>
      </c>
      <c r="H3181" s="1" t="s">
        <v>8245</v>
      </c>
      <c r="I3181" s="1">
        <v>1339080900</v>
      </c>
      <c r="J3181" s="1">
        <v>1334783704</v>
      </c>
      <c r="K3181" s="1" t="b">
        <v>1</v>
      </c>
      <c r="L3181" s="1">
        <v>220</v>
      </c>
      <c r="M3181" s="1" t="b">
        <v>1</v>
      </c>
      <c r="N3181" s="1" t="s">
        <v>8268</v>
      </c>
      <c r="O3181" s="28">
        <f t="shared" si="491"/>
        <v>1.0740000000000001</v>
      </c>
      <c r="P3181" s="29">
        <f t="shared" si="492"/>
        <v>97.63636363636364</v>
      </c>
      <c r="Q3181" s="9" t="str">
        <f t="shared" si="493"/>
        <v>film &amp; video</v>
      </c>
      <c r="R3181" s="26" t="str">
        <f t="shared" si="494"/>
        <v>documentary</v>
      </c>
      <c r="S3181" s="27">
        <f t="shared" si="490"/>
        <v>41017.885462962964</v>
      </c>
      <c r="T3181" s="5" t="str">
        <f t="shared" si="495"/>
        <v>Apr</v>
      </c>
      <c r="U3181" s="5" t="str">
        <f t="shared" si="496"/>
        <v>2012</v>
      </c>
      <c r="V3181" s="5" t="str">
        <f t="shared" si="497"/>
        <v>Jun</v>
      </c>
      <c r="W3181" s="1" t="str">
        <f t="shared" si="498"/>
        <v>2012</v>
      </c>
      <c r="X3181" s="27">
        <f t="shared" si="499"/>
        <v>41067.621527777781</v>
      </c>
    </row>
    <row r="3182" spans="1:24" ht="48" hidden="1" x14ac:dyDescent="0.2">
      <c r="A3182" s="1">
        <v>275</v>
      </c>
      <c r="B3182" s="7" t="s">
        <v>276</v>
      </c>
      <c r="C3182" s="7" t="s">
        <v>4385</v>
      </c>
      <c r="D3182" s="1">
        <v>20000</v>
      </c>
      <c r="E3182" s="1">
        <v>21679</v>
      </c>
      <c r="F3182" s="1" t="s">
        <v>8218</v>
      </c>
      <c r="G3182" s="1" t="s">
        <v>8223</v>
      </c>
      <c r="H3182" s="1" t="s">
        <v>8245</v>
      </c>
      <c r="I3182" s="1">
        <v>1352511966</v>
      </c>
      <c r="J3182" s="1">
        <v>1349916366</v>
      </c>
      <c r="K3182" s="1" t="b">
        <v>1</v>
      </c>
      <c r="L3182" s="1">
        <v>332</v>
      </c>
      <c r="M3182" s="1" t="b">
        <v>1</v>
      </c>
      <c r="N3182" s="1" t="s">
        <v>8268</v>
      </c>
      <c r="O3182" s="28">
        <f t="shared" si="491"/>
        <v>1.08395</v>
      </c>
      <c r="P3182" s="29">
        <f t="shared" si="492"/>
        <v>65.298192771084331</v>
      </c>
      <c r="Q3182" s="9" t="str">
        <f t="shared" si="493"/>
        <v>film &amp; video</v>
      </c>
      <c r="R3182" s="26" t="str">
        <f t="shared" si="494"/>
        <v>documentary</v>
      </c>
      <c r="S3182" s="27">
        <f t="shared" si="490"/>
        <v>41193.032013888893</v>
      </c>
      <c r="T3182" s="5" t="str">
        <f t="shared" si="495"/>
        <v>Oct</v>
      </c>
      <c r="U3182" s="5" t="str">
        <f t="shared" si="496"/>
        <v>2012</v>
      </c>
      <c r="V3182" s="5" t="str">
        <f t="shared" si="497"/>
        <v>Nov</v>
      </c>
      <c r="W3182" s="1" t="str">
        <f t="shared" si="498"/>
        <v>2012</v>
      </c>
      <c r="X3182" s="27">
        <f t="shared" si="499"/>
        <v>41223.073680555557</v>
      </c>
    </row>
    <row r="3183" spans="1:24" ht="48" hidden="1" x14ac:dyDescent="0.2">
      <c r="A3183" s="1">
        <v>297</v>
      </c>
      <c r="B3183" s="7" t="s">
        <v>298</v>
      </c>
      <c r="C3183" s="7" t="s">
        <v>4407</v>
      </c>
      <c r="D3183" s="1">
        <v>20000</v>
      </c>
      <c r="E3183" s="1">
        <v>20128</v>
      </c>
      <c r="F3183" s="1" t="s">
        <v>8218</v>
      </c>
      <c r="G3183" s="1" t="s">
        <v>8223</v>
      </c>
      <c r="H3183" s="1" t="s">
        <v>8245</v>
      </c>
      <c r="I3183" s="1">
        <v>1430452740</v>
      </c>
      <c r="J3183" s="1">
        <v>1427390901</v>
      </c>
      <c r="K3183" s="1" t="b">
        <v>1</v>
      </c>
      <c r="L3183" s="1">
        <v>142</v>
      </c>
      <c r="M3183" s="1" t="b">
        <v>1</v>
      </c>
      <c r="N3183" s="1" t="s">
        <v>8268</v>
      </c>
      <c r="O3183" s="28">
        <f t="shared" si="491"/>
        <v>1.0064</v>
      </c>
      <c r="P3183" s="29">
        <f t="shared" si="492"/>
        <v>141.74647887323943</v>
      </c>
      <c r="Q3183" s="9" t="str">
        <f t="shared" si="493"/>
        <v>film &amp; video</v>
      </c>
      <c r="R3183" s="26" t="str">
        <f t="shared" si="494"/>
        <v>documentary</v>
      </c>
      <c r="S3183" s="27">
        <f t="shared" si="490"/>
        <v>42089.72802083334</v>
      </c>
      <c r="T3183" s="5" t="str">
        <f t="shared" si="495"/>
        <v>Mar</v>
      </c>
      <c r="U3183" s="5" t="str">
        <f t="shared" si="496"/>
        <v>2015</v>
      </c>
      <c r="V3183" s="5" t="str">
        <f t="shared" si="497"/>
        <v>May</v>
      </c>
      <c r="W3183" s="1" t="str">
        <f t="shared" si="498"/>
        <v>2015</v>
      </c>
      <c r="X3183" s="27">
        <f t="shared" si="499"/>
        <v>42125.165972222225</v>
      </c>
    </row>
    <row r="3184" spans="1:24" ht="48" hidden="1" x14ac:dyDescent="0.2">
      <c r="A3184" s="1">
        <v>311</v>
      </c>
      <c r="B3184" s="7" t="s">
        <v>312</v>
      </c>
      <c r="C3184" s="7" t="s">
        <v>4421</v>
      </c>
      <c r="D3184" s="1">
        <v>20000</v>
      </c>
      <c r="E3184" s="1">
        <v>20820.330000000002</v>
      </c>
      <c r="F3184" s="1" t="s">
        <v>8218</v>
      </c>
      <c r="G3184" s="1" t="s">
        <v>8223</v>
      </c>
      <c r="H3184" s="1" t="s">
        <v>8245</v>
      </c>
      <c r="I3184" s="1">
        <v>1325404740</v>
      </c>
      <c r="J3184" s="1">
        <v>1321852592</v>
      </c>
      <c r="K3184" s="1" t="b">
        <v>1</v>
      </c>
      <c r="L3184" s="1">
        <v>150</v>
      </c>
      <c r="M3184" s="1" t="b">
        <v>1</v>
      </c>
      <c r="N3184" s="1" t="s">
        <v>8268</v>
      </c>
      <c r="O3184" s="28">
        <f t="shared" si="491"/>
        <v>1.0410165</v>
      </c>
      <c r="P3184" s="29">
        <f t="shared" si="492"/>
        <v>138.8022</v>
      </c>
      <c r="Q3184" s="9" t="str">
        <f t="shared" si="493"/>
        <v>film &amp; video</v>
      </c>
      <c r="R3184" s="26" t="str">
        <f t="shared" si="494"/>
        <v>documentary</v>
      </c>
      <c r="S3184" s="27">
        <f t="shared" ref="S3184:S3247" si="500">(((J3184/60)/60)/24)+DATE(1970,1,1)</f>
        <v>40868.219814814816</v>
      </c>
      <c r="T3184" s="5" t="str">
        <f t="shared" si="495"/>
        <v>Nov</v>
      </c>
      <c r="U3184" s="5" t="str">
        <f t="shared" si="496"/>
        <v>2011</v>
      </c>
      <c r="V3184" s="5" t="str">
        <f t="shared" si="497"/>
        <v>Jan</v>
      </c>
      <c r="W3184" s="1" t="str">
        <f t="shared" si="498"/>
        <v>2012</v>
      </c>
      <c r="X3184" s="27">
        <f t="shared" si="499"/>
        <v>40909.332638888889</v>
      </c>
    </row>
    <row r="3185" spans="1:24" ht="48" hidden="1" x14ac:dyDescent="0.2">
      <c r="A3185" s="1">
        <v>320</v>
      </c>
      <c r="B3185" s="7" t="s">
        <v>321</v>
      </c>
      <c r="C3185" s="7" t="s">
        <v>4430</v>
      </c>
      <c r="D3185" s="1">
        <v>20000</v>
      </c>
      <c r="E3185" s="1">
        <v>21316</v>
      </c>
      <c r="F3185" s="1" t="s">
        <v>8218</v>
      </c>
      <c r="G3185" s="1" t="s">
        <v>8224</v>
      </c>
      <c r="H3185" s="1" t="s">
        <v>8246</v>
      </c>
      <c r="I3185" s="1">
        <v>1450825200</v>
      </c>
      <c r="J3185" s="1">
        <v>1448284433</v>
      </c>
      <c r="K3185" s="1" t="b">
        <v>1</v>
      </c>
      <c r="L3185" s="1">
        <v>158</v>
      </c>
      <c r="M3185" s="1" t="b">
        <v>1</v>
      </c>
      <c r="N3185" s="1" t="s">
        <v>8268</v>
      </c>
      <c r="O3185" s="28">
        <f t="shared" si="491"/>
        <v>1.0658000000000001</v>
      </c>
      <c r="P3185" s="29">
        <f t="shared" si="492"/>
        <v>134.91139240506328</v>
      </c>
      <c r="Q3185" s="9" t="str">
        <f t="shared" si="493"/>
        <v>film &amp; video</v>
      </c>
      <c r="R3185" s="26" t="str">
        <f t="shared" si="494"/>
        <v>documentary</v>
      </c>
      <c r="S3185" s="27">
        <f t="shared" si="500"/>
        <v>42331.551307870366</v>
      </c>
      <c r="T3185" s="5" t="str">
        <f t="shared" si="495"/>
        <v>Nov</v>
      </c>
      <c r="U3185" s="5" t="str">
        <f t="shared" si="496"/>
        <v>2015</v>
      </c>
      <c r="V3185" s="5" t="str">
        <f t="shared" si="497"/>
        <v>Dec</v>
      </c>
      <c r="W3185" s="1" t="str">
        <f t="shared" si="498"/>
        <v>2015</v>
      </c>
      <c r="X3185" s="27">
        <f t="shared" si="499"/>
        <v>42360.958333333328</v>
      </c>
    </row>
    <row r="3186" spans="1:24" ht="48" hidden="1" x14ac:dyDescent="0.2">
      <c r="A3186" s="1">
        <v>384</v>
      </c>
      <c r="B3186" s="7" t="s">
        <v>385</v>
      </c>
      <c r="C3186" s="7" t="s">
        <v>4494</v>
      </c>
      <c r="D3186" s="1">
        <v>20000</v>
      </c>
      <c r="E3186" s="1">
        <v>22421</v>
      </c>
      <c r="F3186" s="1" t="s">
        <v>8218</v>
      </c>
      <c r="G3186" s="1" t="s">
        <v>8223</v>
      </c>
      <c r="H3186" s="1" t="s">
        <v>8245</v>
      </c>
      <c r="I3186" s="1">
        <v>1420569947</v>
      </c>
      <c r="J3186" s="1">
        <v>1417977947</v>
      </c>
      <c r="K3186" s="1" t="b">
        <v>0</v>
      </c>
      <c r="L3186" s="1">
        <v>383</v>
      </c>
      <c r="M3186" s="1" t="b">
        <v>1</v>
      </c>
      <c r="N3186" s="1" t="s">
        <v>8268</v>
      </c>
      <c r="O3186" s="28">
        <f t="shared" si="491"/>
        <v>1.1210500000000001</v>
      </c>
      <c r="P3186" s="29">
        <f t="shared" si="492"/>
        <v>58.540469973890339</v>
      </c>
      <c r="Q3186" s="9" t="str">
        <f t="shared" si="493"/>
        <v>film &amp; video</v>
      </c>
      <c r="R3186" s="26" t="str">
        <f t="shared" si="494"/>
        <v>documentary</v>
      </c>
      <c r="S3186" s="27">
        <f t="shared" si="500"/>
        <v>41980.781793981485</v>
      </c>
      <c r="T3186" s="5" t="str">
        <f t="shared" si="495"/>
        <v>Dec</v>
      </c>
      <c r="U3186" s="5" t="str">
        <f t="shared" si="496"/>
        <v>2014</v>
      </c>
      <c r="V3186" s="5" t="str">
        <f t="shared" si="497"/>
        <v>Jan</v>
      </c>
      <c r="W3186" s="1" t="str">
        <f t="shared" si="498"/>
        <v>2015</v>
      </c>
      <c r="X3186" s="27">
        <f t="shared" si="499"/>
        <v>42010.781793981485</v>
      </c>
    </row>
    <row r="3187" spans="1:24" ht="48" hidden="1" x14ac:dyDescent="0.2">
      <c r="A3187" s="1">
        <v>391</v>
      </c>
      <c r="B3187" s="7" t="s">
        <v>392</v>
      </c>
      <c r="C3187" s="7" t="s">
        <v>4501</v>
      </c>
      <c r="D3187" s="1">
        <v>20000</v>
      </c>
      <c r="E3187" s="1">
        <v>20122</v>
      </c>
      <c r="F3187" s="1" t="s">
        <v>8218</v>
      </c>
      <c r="G3187" s="1" t="s">
        <v>8223</v>
      </c>
      <c r="H3187" s="1" t="s">
        <v>8245</v>
      </c>
      <c r="I3187" s="1">
        <v>1324169940</v>
      </c>
      <c r="J3187" s="1">
        <v>1321578051</v>
      </c>
      <c r="K3187" s="1" t="b">
        <v>0</v>
      </c>
      <c r="L3187" s="1">
        <v>193</v>
      </c>
      <c r="M3187" s="1" t="b">
        <v>1</v>
      </c>
      <c r="N3187" s="1" t="s">
        <v>8268</v>
      </c>
      <c r="O3187" s="28">
        <f t="shared" si="491"/>
        <v>1.0061</v>
      </c>
      <c r="P3187" s="29">
        <f t="shared" si="492"/>
        <v>104.25906735751295</v>
      </c>
      <c r="Q3187" s="9" t="str">
        <f t="shared" si="493"/>
        <v>film &amp; video</v>
      </c>
      <c r="R3187" s="26" t="str">
        <f t="shared" si="494"/>
        <v>documentary</v>
      </c>
      <c r="S3187" s="27">
        <f t="shared" si="500"/>
        <v>40865.042256944449</v>
      </c>
      <c r="T3187" s="5" t="str">
        <f t="shared" si="495"/>
        <v>Nov</v>
      </c>
      <c r="U3187" s="5" t="str">
        <f t="shared" si="496"/>
        <v>2011</v>
      </c>
      <c r="V3187" s="5" t="str">
        <f t="shared" si="497"/>
        <v>Dec</v>
      </c>
      <c r="W3187" s="1" t="str">
        <f t="shared" si="498"/>
        <v>2011</v>
      </c>
      <c r="X3187" s="27">
        <f t="shared" si="499"/>
        <v>40895.040972222225</v>
      </c>
    </row>
    <row r="3188" spans="1:24" ht="48" hidden="1" x14ac:dyDescent="0.2">
      <c r="A3188" s="1">
        <v>399</v>
      </c>
      <c r="B3188" s="7" t="s">
        <v>400</v>
      </c>
      <c r="C3188" s="7" t="s">
        <v>4509</v>
      </c>
      <c r="D3188" s="1">
        <v>20000</v>
      </c>
      <c r="E3188" s="1">
        <v>21361</v>
      </c>
      <c r="F3188" s="1" t="s">
        <v>8218</v>
      </c>
      <c r="G3188" s="1" t="s">
        <v>8224</v>
      </c>
      <c r="H3188" s="1" t="s">
        <v>8246</v>
      </c>
      <c r="I3188" s="1">
        <v>1481716800</v>
      </c>
      <c r="J3188" s="1">
        <v>1479070867</v>
      </c>
      <c r="K3188" s="1" t="b">
        <v>0</v>
      </c>
      <c r="L3188" s="1">
        <v>95</v>
      </c>
      <c r="M3188" s="1" t="b">
        <v>1</v>
      </c>
      <c r="N3188" s="1" t="s">
        <v>8268</v>
      </c>
      <c r="O3188" s="28">
        <f t="shared" si="491"/>
        <v>1.0680499999999999</v>
      </c>
      <c r="P3188" s="29">
        <f t="shared" si="492"/>
        <v>224.85263157894738</v>
      </c>
      <c r="Q3188" s="9" t="str">
        <f t="shared" si="493"/>
        <v>film &amp; video</v>
      </c>
      <c r="R3188" s="26" t="str">
        <f t="shared" si="494"/>
        <v>documentary</v>
      </c>
      <c r="S3188" s="27">
        <f t="shared" si="500"/>
        <v>42687.875775462962</v>
      </c>
      <c r="T3188" s="5" t="str">
        <f t="shared" si="495"/>
        <v>Nov</v>
      </c>
      <c r="U3188" s="5" t="str">
        <f t="shared" si="496"/>
        <v>2016</v>
      </c>
      <c r="V3188" s="5" t="str">
        <f t="shared" si="497"/>
        <v>Dec</v>
      </c>
      <c r="W3188" s="1" t="str">
        <f t="shared" si="498"/>
        <v>2016</v>
      </c>
      <c r="X3188" s="27">
        <f t="shared" si="499"/>
        <v>42718.5</v>
      </c>
    </row>
    <row r="3189" spans="1:24" ht="48" hidden="1" x14ac:dyDescent="0.2">
      <c r="A3189" s="1">
        <v>423</v>
      </c>
      <c r="B3189" s="7" t="s">
        <v>424</v>
      </c>
      <c r="C3189" s="7" t="s">
        <v>4533</v>
      </c>
      <c r="D3189" s="1">
        <v>20000</v>
      </c>
      <c r="E3189" s="1">
        <v>153</v>
      </c>
      <c r="F3189" s="1" t="s">
        <v>8220</v>
      </c>
      <c r="G3189" s="1" t="s">
        <v>8223</v>
      </c>
      <c r="H3189" s="1" t="s">
        <v>8245</v>
      </c>
      <c r="I3189" s="1">
        <v>1370470430</v>
      </c>
      <c r="J3189" s="1">
        <v>1367878430</v>
      </c>
      <c r="K3189" s="1" t="b">
        <v>0</v>
      </c>
      <c r="L3189" s="1">
        <v>13</v>
      </c>
      <c r="M3189" s="1" t="b">
        <v>0</v>
      </c>
      <c r="N3189" s="1" t="s">
        <v>8269</v>
      </c>
      <c r="O3189" s="28">
        <f t="shared" si="491"/>
        <v>7.6499999999999997E-3</v>
      </c>
      <c r="P3189" s="29">
        <f t="shared" si="492"/>
        <v>11.76923076923077</v>
      </c>
      <c r="Q3189" s="9" t="str">
        <f t="shared" si="493"/>
        <v>film &amp; video</v>
      </c>
      <c r="R3189" s="26" t="str">
        <f t="shared" si="494"/>
        <v>animation</v>
      </c>
      <c r="S3189" s="27">
        <f t="shared" si="500"/>
        <v>41400.92627314815</v>
      </c>
      <c r="T3189" s="5" t="str">
        <f t="shared" si="495"/>
        <v>May</v>
      </c>
      <c r="U3189" s="5" t="str">
        <f t="shared" si="496"/>
        <v>2013</v>
      </c>
      <c r="V3189" s="5" t="str">
        <f t="shared" si="497"/>
        <v>Jun</v>
      </c>
      <c r="W3189" s="1" t="str">
        <f t="shared" si="498"/>
        <v>2013</v>
      </c>
      <c r="X3189" s="27">
        <f t="shared" si="499"/>
        <v>41430.92627314815</v>
      </c>
    </row>
    <row r="3190" spans="1:24" ht="48" hidden="1" x14ac:dyDescent="0.2">
      <c r="A3190" s="1">
        <v>438</v>
      </c>
      <c r="B3190" s="7" t="s">
        <v>439</v>
      </c>
      <c r="C3190" s="7" t="s">
        <v>4548</v>
      </c>
      <c r="D3190" s="1">
        <v>20000</v>
      </c>
      <c r="E3190" s="1">
        <v>1876</v>
      </c>
      <c r="F3190" s="1" t="s">
        <v>8220</v>
      </c>
      <c r="G3190" s="1" t="s">
        <v>8223</v>
      </c>
      <c r="H3190" s="1" t="s">
        <v>8245</v>
      </c>
      <c r="I3190" s="1">
        <v>1447830958</v>
      </c>
      <c r="J3190" s="1">
        <v>1445235358</v>
      </c>
      <c r="K3190" s="1" t="b">
        <v>0</v>
      </c>
      <c r="L3190" s="1">
        <v>11</v>
      </c>
      <c r="M3190" s="1" t="b">
        <v>0</v>
      </c>
      <c r="N3190" s="1" t="s">
        <v>8269</v>
      </c>
      <c r="O3190" s="28">
        <f t="shared" si="491"/>
        <v>9.3799999999999994E-2</v>
      </c>
      <c r="P3190" s="29">
        <f t="shared" si="492"/>
        <v>170.54545454545453</v>
      </c>
      <c r="Q3190" s="9" t="str">
        <f t="shared" si="493"/>
        <v>film &amp; video</v>
      </c>
      <c r="R3190" s="26" t="str">
        <f t="shared" si="494"/>
        <v>animation</v>
      </c>
      <c r="S3190" s="27">
        <f t="shared" si="500"/>
        <v>42296.261087962965</v>
      </c>
      <c r="T3190" s="5" t="str">
        <f t="shared" si="495"/>
        <v>Oct</v>
      </c>
      <c r="U3190" s="5" t="str">
        <f t="shared" si="496"/>
        <v>2015</v>
      </c>
      <c r="V3190" s="5" t="str">
        <f t="shared" si="497"/>
        <v>Nov</v>
      </c>
      <c r="W3190" s="1" t="str">
        <f t="shared" si="498"/>
        <v>2015</v>
      </c>
      <c r="X3190" s="27">
        <f t="shared" si="499"/>
        <v>42326.302754629629</v>
      </c>
    </row>
    <row r="3191" spans="1:24" ht="48" hidden="1" x14ac:dyDescent="0.2">
      <c r="A3191" s="1">
        <v>451</v>
      </c>
      <c r="B3191" s="7" t="s">
        <v>452</v>
      </c>
      <c r="C3191" s="7" t="s">
        <v>4561</v>
      </c>
      <c r="D3191" s="1">
        <v>20000</v>
      </c>
      <c r="E3191" s="1">
        <v>0</v>
      </c>
      <c r="F3191" s="1" t="s">
        <v>8220</v>
      </c>
      <c r="G3191" s="1" t="s">
        <v>8223</v>
      </c>
      <c r="H3191" s="1" t="s">
        <v>8245</v>
      </c>
      <c r="I3191" s="1">
        <v>1390669791</v>
      </c>
      <c r="J3191" s="1">
        <v>1388077791</v>
      </c>
      <c r="K3191" s="1" t="b">
        <v>0</v>
      </c>
      <c r="L3191" s="1">
        <v>0</v>
      </c>
      <c r="M3191" s="1" t="b">
        <v>0</v>
      </c>
      <c r="N3191" s="1" t="s">
        <v>8269</v>
      </c>
      <c r="O3191" s="28">
        <f t="shared" si="491"/>
        <v>0</v>
      </c>
      <c r="P3191" s="29">
        <f t="shared" si="492"/>
        <v>0</v>
      </c>
      <c r="Q3191" s="9" t="str">
        <f t="shared" si="493"/>
        <v>film &amp; video</v>
      </c>
      <c r="R3191" s="26" t="str">
        <f t="shared" si="494"/>
        <v>animation</v>
      </c>
      <c r="S3191" s="27">
        <f t="shared" si="500"/>
        <v>41634.715173611112</v>
      </c>
      <c r="T3191" s="5" t="str">
        <f t="shared" si="495"/>
        <v>Dec</v>
      </c>
      <c r="U3191" s="5" t="str">
        <f t="shared" si="496"/>
        <v>2013</v>
      </c>
      <c r="V3191" s="5" t="str">
        <f t="shared" si="497"/>
        <v>Jan</v>
      </c>
      <c r="W3191" s="1" t="str">
        <f t="shared" si="498"/>
        <v>2014</v>
      </c>
      <c r="X3191" s="27">
        <f t="shared" si="499"/>
        <v>41664.715173611112</v>
      </c>
    </row>
    <row r="3192" spans="1:24" ht="48" hidden="1" x14ac:dyDescent="0.2">
      <c r="A3192" s="1">
        <v>457</v>
      </c>
      <c r="B3192" s="7" t="s">
        <v>458</v>
      </c>
      <c r="C3192" s="7" t="s">
        <v>4567</v>
      </c>
      <c r="D3192" s="1">
        <v>20000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1408213512</v>
      </c>
      <c r="J3192" s="1">
        <v>1405621512</v>
      </c>
      <c r="K3192" s="1" t="b">
        <v>0</v>
      </c>
      <c r="L3192" s="1">
        <v>0</v>
      </c>
      <c r="M3192" s="1" t="b">
        <v>0</v>
      </c>
      <c r="N3192" s="1" t="s">
        <v>8269</v>
      </c>
      <c r="O3192" s="28">
        <f t="shared" si="491"/>
        <v>0</v>
      </c>
      <c r="P3192" s="29">
        <f t="shared" si="492"/>
        <v>0</v>
      </c>
      <c r="Q3192" s="9" t="str">
        <f t="shared" si="493"/>
        <v>film &amp; video</v>
      </c>
      <c r="R3192" s="26" t="str">
        <f t="shared" si="494"/>
        <v>animation</v>
      </c>
      <c r="S3192" s="27">
        <f t="shared" si="500"/>
        <v>41837.767500000002</v>
      </c>
      <c r="T3192" s="5" t="str">
        <f t="shared" si="495"/>
        <v>Jul</v>
      </c>
      <c r="U3192" s="5" t="str">
        <f t="shared" si="496"/>
        <v>2014</v>
      </c>
      <c r="V3192" s="5" t="str">
        <f t="shared" si="497"/>
        <v>Aug</v>
      </c>
      <c r="W3192" s="1" t="str">
        <f t="shared" si="498"/>
        <v>2014</v>
      </c>
      <c r="X3192" s="27">
        <f t="shared" si="499"/>
        <v>41867.767500000002</v>
      </c>
    </row>
    <row r="3193" spans="1:24" ht="48" hidden="1" x14ac:dyDescent="0.2">
      <c r="A3193" s="1">
        <v>467</v>
      </c>
      <c r="B3193" s="7" t="s">
        <v>468</v>
      </c>
      <c r="C3193" s="7" t="s">
        <v>4577</v>
      </c>
      <c r="D3193" s="1">
        <v>20000</v>
      </c>
      <c r="E3193" s="1">
        <v>4315</v>
      </c>
      <c r="F3193" s="1" t="s">
        <v>8220</v>
      </c>
      <c r="G3193" s="1" t="s">
        <v>8223</v>
      </c>
      <c r="H3193" s="1" t="s">
        <v>8245</v>
      </c>
      <c r="I3193" s="1">
        <v>1348849134</v>
      </c>
      <c r="J3193" s="1">
        <v>1344961134</v>
      </c>
      <c r="K3193" s="1" t="b">
        <v>0</v>
      </c>
      <c r="L3193" s="1">
        <v>39</v>
      </c>
      <c r="M3193" s="1" t="b">
        <v>0</v>
      </c>
      <c r="N3193" s="1" t="s">
        <v>8269</v>
      </c>
      <c r="O3193" s="28">
        <f t="shared" si="491"/>
        <v>0.21575</v>
      </c>
      <c r="P3193" s="29">
        <f t="shared" si="492"/>
        <v>110.64102564102564</v>
      </c>
      <c r="Q3193" s="9" t="str">
        <f t="shared" si="493"/>
        <v>film &amp; video</v>
      </c>
      <c r="R3193" s="26" t="str">
        <f t="shared" si="494"/>
        <v>animation</v>
      </c>
      <c r="S3193" s="27">
        <f t="shared" si="500"/>
        <v>41135.679791666669</v>
      </c>
      <c r="T3193" s="5" t="str">
        <f t="shared" si="495"/>
        <v>Aug</v>
      </c>
      <c r="U3193" s="5" t="str">
        <f t="shared" si="496"/>
        <v>2012</v>
      </c>
      <c r="V3193" s="5" t="str">
        <f t="shared" si="497"/>
        <v>Sep</v>
      </c>
      <c r="W3193" s="1" t="str">
        <f t="shared" si="498"/>
        <v>2012</v>
      </c>
      <c r="X3193" s="27">
        <f t="shared" si="499"/>
        <v>41180.679791666669</v>
      </c>
    </row>
    <row r="3194" spans="1:24" ht="48" hidden="1" x14ac:dyDescent="0.2">
      <c r="A3194" s="1">
        <v>494</v>
      </c>
      <c r="B3194" s="7" t="s">
        <v>495</v>
      </c>
      <c r="C3194" s="7" t="s">
        <v>4604</v>
      </c>
      <c r="D3194" s="1">
        <v>20000</v>
      </c>
      <c r="E3194" s="1">
        <v>31</v>
      </c>
      <c r="F3194" s="1" t="s">
        <v>8220</v>
      </c>
      <c r="G3194" s="1" t="s">
        <v>8223</v>
      </c>
      <c r="H3194" s="1" t="s">
        <v>8245</v>
      </c>
      <c r="I3194" s="1">
        <v>1404356400</v>
      </c>
      <c r="J3194" s="1">
        <v>1402343765</v>
      </c>
      <c r="K3194" s="1" t="b">
        <v>0</v>
      </c>
      <c r="L3194" s="1">
        <v>3</v>
      </c>
      <c r="M3194" s="1" t="b">
        <v>0</v>
      </c>
      <c r="N3194" s="1" t="s">
        <v>8269</v>
      </c>
      <c r="O3194" s="28">
        <f t="shared" si="491"/>
        <v>1.5499999999999999E-3</v>
      </c>
      <c r="P3194" s="29">
        <f t="shared" si="492"/>
        <v>10.333333333333334</v>
      </c>
      <c r="Q3194" s="9" t="str">
        <f t="shared" si="493"/>
        <v>film &amp; video</v>
      </c>
      <c r="R3194" s="26" t="str">
        <f t="shared" si="494"/>
        <v>animation</v>
      </c>
      <c r="S3194" s="27">
        <f t="shared" si="500"/>
        <v>41799.830613425926</v>
      </c>
      <c r="T3194" s="5" t="str">
        <f t="shared" si="495"/>
        <v>Jun</v>
      </c>
      <c r="U3194" s="5" t="str">
        <f t="shared" si="496"/>
        <v>2014</v>
      </c>
      <c r="V3194" s="5" t="str">
        <f t="shared" si="497"/>
        <v>Jul</v>
      </c>
      <c r="W3194" s="1" t="str">
        <f t="shared" si="498"/>
        <v>2014</v>
      </c>
      <c r="X3194" s="27">
        <f t="shared" si="499"/>
        <v>41823.125</v>
      </c>
    </row>
    <row r="3195" spans="1:24" ht="64" hidden="1" x14ac:dyDescent="0.2">
      <c r="A3195" s="1">
        <v>499</v>
      </c>
      <c r="B3195" s="7" t="s">
        <v>500</v>
      </c>
      <c r="C3195" s="7" t="s">
        <v>4609</v>
      </c>
      <c r="D3195" s="1">
        <v>20000</v>
      </c>
      <c r="E3195" s="1">
        <v>1910</v>
      </c>
      <c r="F3195" s="1" t="s">
        <v>8220</v>
      </c>
      <c r="G3195" s="1" t="s">
        <v>8223</v>
      </c>
      <c r="H3195" s="1" t="s">
        <v>8245</v>
      </c>
      <c r="I3195" s="1">
        <v>1255381140</v>
      </c>
      <c r="J3195" s="1">
        <v>1250630968</v>
      </c>
      <c r="K3195" s="1" t="b">
        <v>0</v>
      </c>
      <c r="L3195" s="1">
        <v>26</v>
      </c>
      <c r="M3195" s="1" t="b">
        <v>0</v>
      </c>
      <c r="N3195" s="1" t="s">
        <v>8269</v>
      </c>
      <c r="O3195" s="28">
        <f t="shared" si="491"/>
        <v>9.5500000000000002E-2</v>
      </c>
      <c r="P3195" s="29">
        <f t="shared" si="492"/>
        <v>73.461538461538467</v>
      </c>
      <c r="Q3195" s="9" t="str">
        <f t="shared" si="493"/>
        <v>film &amp; video</v>
      </c>
      <c r="R3195" s="26" t="str">
        <f t="shared" si="494"/>
        <v>animation</v>
      </c>
      <c r="S3195" s="27">
        <f t="shared" si="500"/>
        <v>40043.895462962959</v>
      </c>
      <c r="T3195" s="5" t="str">
        <f t="shared" si="495"/>
        <v>Aug</v>
      </c>
      <c r="U3195" s="5" t="str">
        <f t="shared" si="496"/>
        <v>2009</v>
      </c>
      <c r="V3195" s="5" t="str">
        <f t="shared" si="497"/>
        <v>Oct</v>
      </c>
      <c r="W3195" s="1" t="str">
        <f t="shared" si="498"/>
        <v>2009</v>
      </c>
      <c r="X3195" s="27">
        <f t="shared" si="499"/>
        <v>40098.874305555553</v>
      </c>
    </row>
    <row r="3196" spans="1:24" ht="48" hidden="1" x14ac:dyDescent="0.2">
      <c r="A3196" s="1">
        <v>502</v>
      </c>
      <c r="B3196" s="7" t="s">
        <v>503</v>
      </c>
      <c r="C3196" s="7" t="s">
        <v>4612</v>
      </c>
      <c r="D3196" s="1">
        <v>20000</v>
      </c>
      <c r="E3196" s="1">
        <v>230</v>
      </c>
      <c r="F3196" s="1" t="s">
        <v>8220</v>
      </c>
      <c r="G3196" s="1" t="s">
        <v>8223</v>
      </c>
      <c r="H3196" s="1" t="s">
        <v>8245</v>
      </c>
      <c r="I3196" s="1">
        <v>1332073025</v>
      </c>
      <c r="J3196" s="1">
        <v>1329484625</v>
      </c>
      <c r="K3196" s="1" t="b">
        <v>0</v>
      </c>
      <c r="L3196" s="1">
        <v>4</v>
      </c>
      <c r="M3196" s="1" t="b">
        <v>0</v>
      </c>
      <c r="N3196" s="1" t="s">
        <v>8269</v>
      </c>
      <c r="O3196" s="28">
        <f t="shared" si="491"/>
        <v>1.15E-2</v>
      </c>
      <c r="P3196" s="29">
        <f t="shared" si="492"/>
        <v>57.5</v>
      </c>
      <c r="Q3196" s="9" t="str">
        <f t="shared" si="493"/>
        <v>film &amp; video</v>
      </c>
      <c r="R3196" s="26" t="str">
        <f t="shared" si="494"/>
        <v>animation</v>
      </c>
      <c r="S3196" s="27">
        <f t="shared" si="500"/>
        <v>40956.553530092591</v>
      </c>
      <c r="T3196" s="5" t="str">
        <f t="shared" si="495"/>
        <v>Feb</v>
      </c>
      <c r="U3196" s="5" t="str">
        <f t="shared" si="496"/>
        <v>2012</v>
      </c>
      <c r="V3196" s="5" t="str">
        <f t="shared" si="497"/>
        <v>Mar</v>
      </c>
      <c r="W3196" s="1" t="str">
        <f t="shared" si="498"/>
        <v>2012</v>
      </c>
      <c r="X3196" s="27">
        <f t="shared" si="499"/>
        <v>40986.511863425927</v>
      </c>
    </row>
    <row r="3197" spans="1:24" ht="48" hidden="1" x14ac:dyDescent="0.2">
      <c r="A3197" s="1">
        <v>507</v>
      </c>
      <c r="B3197" s="7" t="s">
        <v>508</v>
      </c>
      <c r="C3197" s="7" t="s">
        <v>4617</v>
      </c>
      <c r="D3197" s="1">
        <v>20000</v>
      </c>
      <c r="E3197" s="1">
        <v>640</v>
      </c>
      <c r="F3197" s="1" t="s">
        <v>8220</v>
      </c>
      <c r="G3197" s="1" t="s">
        <v>8223</v>
      </c>
      <c r="H3197" s="1" t="s">
        <v>8245</v>
      </c>
      <c r="I3197" s="1">
        <v>1350687657</v>
      </c>
      <c r="J3197" s="1">
        <v>1346799657</v>
      </c>
      <c r="K3197" s="1" t="b">
        <v>0</v>
      </c>
      <c r="L3197" s="1">
        <v>10</v>
      </c>
      <c r="M3197" s="1" t="b">
        <v>0</v>
      </c>
      <c r="N3197" s="1" t="s">
        <v>8269</v>
      </c>
      <c r="O3197" s="28">
        <f t="shared" si="491"/>
        <v>3.2000000000000001E-2</v>
      </c>
      <c r="P3197" s="29">
        <f t="shared" si="492"/>
        <v>64</v>
      </c>
      <c r="Q3197" s="9" t="str">
        <f t="shared" si="493"/>
        <v>film &amp; video</v>
      </c>
      <c r="R3197" s="26" t="str">
        <f t="shared" si="494"/>
        <v>animation</v>
      </c>
      <c r="S3197" s="27">
        <f t="shared" si="500"/>
        <v>41156.958993055552</v>
      </c>
      <c r="T3197" s="5" t="str">
        <f t="shared" si="495"/>
        <v>Sep</v>
      </c>
      <c r="U3197" s="5" t="str">
        <f t="shared" si="496"/>
        <v>2012</v>
      </c>
      <c r="V3197" s="5" t="str">
        <f t="shared" si="497"/>
        <v>Oct</v>
      </c>
      <c r="W3197" s="1" t="str">
        <f t="shared" si="498"/>
        <v>2012</v>
      </c>
      <c r="X3197" s="27">
        <f t="shared" si="499"/>
        <v>41201.958993055552</v>
      </c>
    </row>
    <row r="3198" spans="1:24" ht="32" hidden="1" x14ac:dyDescent="0.2">
      <c r="A3198" s="1">
        <v>596</v>
      </c>
      <c r="B3198" s="7" t="s">
        <v>597</v>
      </c>
      <c r="C3198" s="7" t="s">
        <v>4706</v>
      </c>
      <c r="D3198" s="1">
        <v>20000</v>
      </c>
      <c r="E3198" s="1">
        <v>6</v>
      </c>
      <c r="F3198" s="1" t="s">
        <v>8220</v>
      </c>
      <c r="G3198" s="1" t="s">
        <v>8223</v>
      </c>
      <c r="H3198" s="1" t="s">
        <v>8245</v>
      </c>
      <c r="I3198" s="1">
        <v>1478122292</v>
      </c>
      <c r="J3198" s="1">
        <v>1475530292</v>
      </c>
      <c r="K3198" s="1" t="b">
        <v>0</v>
      </c>
      <c r="L3198" s="1">
        <v>2</v>
      </c>
      <c r="M3198" s="1" t="b">
        <v>0</v>
      </c>
      <c r="N3198" s="1" t="s">
        <v>8271</v>
      </c>
      <c r="O3198" s="28">
        <f t="shared" si="491"/>
        <v>2.9999999999999997E-4</v>
      </c>
      <c r="P3198" s="29">
        <f t="shared" si="492"/>
        <v>3</v>
      </c>
      <c r="Q3198" s="9" t="str">
        <f t="shared" si="493"/>
        <v>technology</v>
      </c>
      <c r="R3198" s="26" t="str">
        <f t="shared" si="494"/>
        <v>web</v>
      </c>
      <c r="S3198" s="27">
        <f t="shared" si="500"/>
        <v>42646.896898148145</v>
      </c>
      <c r="T3198" s="5" t="str">
        <f t="shared" si="495"/>
        <v>Oct</v>
      </c>
      <c r="U3198" s="5" t="str">
        <f t="shared" si="496"/>
        <v>2016</v>
      </c>
      <c r="V3198" s="5" t="str">
        <f t="shared" si="497"/>
        <v>Nov</v>
      </c>
      <c r="W3198" s="1" t="str">
        <f t="shared" si="498"/>
        <v>2016</v>
      </c>
      <c r="X3198" s="27">
        <f t="shared" si="499"/>
        <v>42676.896898148145</v>
      </c>
    </row>
    <row r="3199" spans="1:24" ht="32" hidden="1" x14ac:dyDescent="0.2">
      <c r="A3199" s="1">
        <v>632</v>
      </c>
      <c r="B3199" s="7" t="s">
        <v>633</v>
      </c>
      <c r="C3199" s="7" t="s">
        <v>4742</v>
      </c>
      <c r="D3199" s="1">
        <v>20000</v>
      </c>
      <c r="E3199" s="1">
        <v>0</v>
      </c>
      <c r="F3199" s="1" t="s">
        <v>8219</v>
      </c>
      <c r="G3199" s="1" t="s">
        <v>8232</v>
      </c>
      <c r="H3199" s="1" t="s">
        <v>8248</v>
      </c>
      <c r="I3199" s="1">
        <v>1448470165</v>
      </c>
      <c r="J3199" s="1">
        <v>1445874565</v>
      </c>
      <c r="K3199" s="1" t="b">
        <v>0</v>
      </c>
      <c r="L3199" s="1">
        <v>0</v>
      </c>
      <c r="M3199" s="1" t="b">
        <v>0</v>
      </c>
      <c r="N3199" s="1" t="s">
        <v>8271</v>
      </c>
      <c r="O3199" s="28">
        <f t="shared" si="491"/>
        <v>0</v>
      </c>
      <c r="P3199" s="29">
        <f t="shared" si="492"/>
        <v>0</v>
      </c>
      <c r="Q3199" s="9" t="str">
        <f t="shared" si="493"/>
        <v>technology</v>
      </c>
      <c r="R3199" s="26" t="str">
        <f t="shared" si="494"/>
        <v>web</v>
      </c>
      <c r="S3199" s="27">
        <f t="shared" si="500"/>
        <v>42303.659317129626</v>
      </c>
      <c r="T3199" s="5" t="str">
        <f t="shared" si="495"/>
        <v>Oct</v>
      </c>
      <c r="U3199" s="5" t="str">
        <f t="shared" si="496"/>
        <v>2015</v>
      </c>
      <c r="V3199" s="5" t="str">
        <f t="shared" si="497"/>
        <v>Nov</v>
      </c>
      <c r="W3199" s="1" t="str">
        <f t="shared" si="498"/>
        <v>2015</v>
      </c>
      <c r="X3199" s="27">
        <f t="shared" si="499"/>
        <v>42333.700983796298</v>
      </c>
    </row>
    <row r="3200" spans="1:24" ht="48" hidden="1" x14ac:dyDescent="0.2">
      <c r="A3200" s="1">
        <v>642</v>
      </c>
      <c r="B3200" s="7" t="s">
        <v>643</v>
      </c>
      <c r="C3200" s="7" t="s">
        <v>4752</v>
      </c>
      <c r="D3200" s="1">
        <v>20000</v>
      </c>
      <c r="E3200" s="1">
        <v>292097</v>
      </c>
      <c r="F3200" s="1" t="s">
        <v>8218</v>
      </c>
      <c r="G3200" s="1" t="s">
        <v>8235</v>
      </c>
      <c r="H3200" s="1" t="s">
        <v>8248</v>
      </c>
      <c r="I3200" s="1">
        <v>1439998674</v>
      </c>
      <c r="J3200" s="1">
        <v>1436888274</v>
      </c>
      <c r="K3200" s="1" t="b">
        <v>0</v>
      </c>
      <c r="L3200" s="1">
        <v>2174</v>
      </c>
      <c r="M3200" s="1" t="b">
        <v>1</v>
      </c>
      <c r="N3200" s="1" t="s">
        <v>8272</v>
      </c>
      <c r="O3200" s="28">
        <f t="shared" si="491"/>
        <v>14.604850000000001</v>
      </c>
      <c r="P3200" s="29">
        <f t="shared" si="492"/>
        <v>134.3592456301748</v>
      </c>
      <c r="Q3200" s="9" t="str">
        <f t="shared" si="493"/>
        <v>technology</v>
      </c>
      <c r="R3200" s="26" t="str">
        <f t="shared" si="494"/>
        <v>wearables</v>
      </c>
      <c r="S3200" s="27">
        <f t="shared" si="500"/>
        <v>42199.651319444441</v>
      </c>
      <c r="T3200" s="5" t="str">
        <f t="shared" si="495"/>
        <v>Jul</v>
      </c>
      <c r="U3200" s="5" t="str">
        <f t="shared" si="496"/>
        <v>2015</v>
      </c>
      <c r="V3200" s="5" t="str">
        <f t="shared" si="497"/>
        <v>Aug</v>
      </c>
      <c r="W3200" s="1" t="str">
        <f t="shared" si="498"/>
        <v>2015</v>
      </c>
      <c r="X3200" s="27">
        <f t="shared" si="499"/>
        <v>42235.651319444441</v>
      </c>
    </row>
    <row r="3201" spans="1:24" ht="48" hidden="1" x14ac:dyDescent="0.2">
      <c r="A3201" s="1">
        <v>688</v>
      </c>
      <c r="B3201" s="7" t="s">
        <v>689</v>
      </c>
      <c r="C3201" s="7" t="s">
        <v>4798</v>
      </c>
      <c r="D3201" s="1">
        <v>20000</v>
      </c>
      <c r="E3201" s="1">
        <v>14598</v>
      </c>
      <c r="F3201" s="1" t="s">
        <v>8220</v>
      </c>
      <c r="G3201" s="1" t="s">
        <v>8223</v>
      </c>
      <c r="H3201" s="1" t="s">
        <v>8245</v>
      </c>
      <c r="I3201" s="1">
        <v>1444876253</v>
      </c>
      <c r="J3201" s="1">
        <v>1442284253</v>
      </c>
      <c r="K3201" s="1" t="b">
        <v>0</v>
      </c>
      <c r="L3201" s="1">
        <v>36</v>
      </c>
      <c r="M3201" s="1" t="b">
        <v>0</v>
      </c>
      <c r="N3201" s="1" t="s">
        <v>8272</v>
      </c>
      <c r="O3201" s="28">
        <f t="shared" si="491"/>
        <v>0.72989999999999999</v>
      </c>
      <c r="P3201" s="29">
        <f t="shared" si="492"/>
        <v>405.5</v>
      </c>
      <c r="Q3201" s="9" t="str">
        <f t="shared" si="493"/>
        <v>technology</v>
      </c>
      <c r="R3201" s="26" t="str">
        <f t="shared" si="494"/>
        <v>wearables</v>
      </c>
      <c r="S3201" s="27">
        <f t="shared" si="500"/>
        <v>42262.104780092588</v>
      </c>
      <c r="T3201" s="5" t="str">
        <f t="shared" si="495"/>
        <v>Sep</v>
      </c>
      <c r="U3201" s="5" t="str">
        <f t="shared" si="496"/>
        <v>2015</v>
      </c>
      <c r="V3201" s="5" t="str">
        <f t="shared" si="497"/>
        <v>Oct</v>
      </c>
      <c r="W3201" s="1" t="str">
        <f t="shared" si="498"/>
        <v>2015</v>
      </c>
      <c r="X3201" s="27">
        <f t="shared" si="499"/>
        <v>42292.104780092588</v>
      </c>
    </row>
    <row r="3202" spans="1:24" ht="32" hidden="1" x14ac:dyDescent="0.2">
      <c r="A3202" s="1">
        <v>690</v>
      </c>
      <c r="B3202" s="7" t="s">
        <v>691</v>
      </c>
      <c r="C3202" s="7" t="s">
        <v>4800</v>
      </c>
      <c r="D3202" s="1">
        <v>20000</v>
      </c>
      <c r="E3202" s="1">
        <v>2468</v>
      </c>
      <c r="F3202" s="1" t="s">
        <v>8220</v>
      </c>
      <c r="G3202" s="1" t="s">
        <v>8223</v>
      </c>
      <c r="H3202" s="1" t="s">
        <v>8245</v>
      </c>
      <c r="I3202" s="1">
        <v>1473400800</v>
      </c>
      <c r="J3202" s="1">
        <v>1469718841</v>
      </c>
      <c r="K3202" s="1" t="b">
        <v>0</v>
      </c>
      <c r="L3202" s="1">
        <v>34</v>
      </c>
      <c r="M3202" s="1" t="b">
        <v>0</v>
      </c>
      <c r="N3202" s="1" t="s">
        <v>8272</v>
      </c>
      <c r="O3202" s="28">
        <f t="shared" ref="O3202:O3265" si="501">E3202/D3202</f>
        <v>0.1234</v>
      </c>
      <c r="P3202" s="29">
        <f t="shared" ref="P3202:P3265" si="502">IF(L3202&gt;0,E3202/L3202,0)</f>
        <v>72.588235294117652</v>
      </c>
      <c r="Q3202" s="9" t="str">
        <f t="shared" ref="Q3202:Q3265" si="503">LEFT(N3202,SEARCH("/",N3202,1)-1)</f>
        <v>technology</v>
      </c>
      <c r="R3202" s="26" t="str">
        <f t="shared" ref="R3202:R3265" si="504">RIGHT(N3202,LEN(N3202)-SEARCH("/",N3202,1))</f>
        <v>wearables</v>
      </c>
      <c r="S3202" s="27">
        <f t="shared" si="500"/>
        <v>42579.634733796294</v>
      </c>
      <c r="T3202" s="5" t="str">
        <f t="shared" ref="T3202:T3265" si="505">TEXT(S3202,"mmm")</f>
        <v>Jul</v>
      </c>
      <c r="U3202" s="5" t="str">
        <f t="shared" ref="U3202:U3265" si="506">TEXT(S3202,"yyyy")</f>
        <v>2016</v>
      </c>
      <c r="V3202" s="5" t="str">
        <f t="shared" ref="V3202:V3265" si="507">TEXT(X3202,"mmm")</f>
        <v>Sep</v>
      </c>
      <c r="W3202" s="1" t="str">
        <f t="shared" ref="W3202:W3265" si="508">TEXT(X3202,"yyyy")</f>
        <v>2016</v>
      </c>
      <c r="X3202" s="27">
        <f t="shared" ref="X3202:X3265" si="509">(((I3202/60)/60)/24)+DATE(1970,1,1)</f>
        <v>42622.25</v>
      </c>
    </row>
    <row r="3203" spans="1:24" ht="48" hidden="1" x14ac:dyDescent="0.2">
      <c r="A3203" s="1">
        <v>692</v>
      </c>
      <c r="B3203" s="7" t="s">
        <v>693</v>
      </c>
      <c r="C3203" s="7" t="s">
        <v>4802</v>
      </c>
      <c r="D3203" s="1">
        <v>20000</v>
      </c>
      <c r="E3203" s="1">
        <v>1306</v>
      </c>
      <c r="F3203" s="1" t="s">
        <v>8220</v>
      </c>
      <c r="G3203" s="1" t="s">
        <v>8224</v>
      </c>
      <c r="H3203" s="1" t="s">
        <v>8246</v>
      </c>
      <c r="I3203" s="1">
        <v>1482397263</v>
      </c>
      <c r="J3203" s="1">
        <v>1479805263</v>
      </c>
      <c r="K3203" s="1" t="b">
        <v>0</v>
      </c>
      <c r="L3203" s="1">
        <v>201</v>
      </c>
      <c r="M3203" s="1" t="b">
        <v>0</v>
      </c>
      <c r="N3203" s="1" t="s">
        <v>8272</v>
      </c>
      <c r="O3203" s="28">
        <f t="shared" si="501"/>
        <v>6.5299999999999997E-2</v>
      </c>
      <c r="P3203" s="29">
        <f t="shared" si="502"/>
        <v>6.4975124378109452</v>
      </c>
      <c r="Q3203" s="9" t="str">
        <f t="shared" si="503"/>
        <v>technology</v>
      </c>
      <c r="R3203" s="26" t="str">
        <f t="shared" si="504"/>
        <v>wearables</v>
      </c>
      <c r="S3203" s="27">
        <f t="shared" si="500"/>
        <v>42696.37572916667</v>
      </c>
      <c r="T3203" s="5" t="str">
        <f t="shared" si="505"/>
        <v>Nov</v>
      </c>
      <c r="U3203" s="5" t="str">
        <f t="shared" si="506"/>
        <v>2016</v>
      </c>
      <c r="V3203" s="5" t="str">
        <f t="shared" si="507"/>
        <v>Dec</v>
      </c>
      <c r="W3203" s="1" t="str">
        <f t="shared" si="508"/>
        <v>2016</v>
      </c>
      <c r="X3203" s="27">
        <f t="shared" si="509"/>
        <v>42726.37572916667</v>
      </c>
    </row>
    <row r="3204" spans="1:24" ht="48" hidden="1" x14ac:dyDescent="0.2">
      <c r="A3204" s="1">
        <v>725</v>
      </c>
      <c r="B3204" s="7" t="s">
        <v>726</v>
      </c>
      <c r="C3204" s="7" t="s">
        <v>4835</v>
      </c>
      <c r="D3204" s="1">
        <v>20000</v>
      </c>
      <c r="E3204" s="1">
        <v>20070</v>
      </c>
      <c r="F3204" s="1" t="s">
        <v>8218</v>
      </c>
      <c r="G3204" s="1" t="s">
        <v>8223</v>
      </c>
      <c r="H3204" s="1" t="s">
        <v>8245</v>
      </c>
      <c r="I3204" s="1">
        <v>1450018912</v>
      </c>
      <c r="J3204" s="1">
        <v>1447426912</v>
      </c>
      <c r="K3204" s="1" t="b">
        <v>0</v>
      </c>
      <c r="L3204" s="1">
        <v>140</v>
      </c>
      <c r="M3204" s="1" t="b">
        <v>1</v>
      </c>
      <c r="N3204" s="1" t="s">
        <v>8273</v>
      </c>
      <c r="O3204" s="28">
        <f t="shared" si="501"/>
        <v>1.0035000000000001</v>
      </c>
      <c r="P3204" s="29">
        <f t="shared" si="502"/>
        <v>143.35714285714286</v>
      </c>
      <c r="Q3204" s="9" t="str">
        <f t="shared" si="503"/>
        <v>publishing</v>
      </c>
      <c r="R3204" s="26" t="str">
        <f t="shared" si="504"/>
        <v>nonfiction</v>
      </c>
      <c r="S3204" s="27">
        <f t="shared" si="500"/>
        <v>42321.626296296294</v>
      </c>
      <c r="T3204" s="5" t="str">
        <f t="shared" si="505"/>
        <v>Nov</v>
      </c>
      <c r="U3204" s="5" t="str">
        <f t="shared" si="506"/>
        <v>2015</v>
      </c>
      <c r="V3204" s="5" t="str">
        <f t="shared" si="507"/>
        <v>Dec</v>
      </c>
      <c r="W3204" s="1" t="str">
        <f t="shared" si="508"/>
        <v>2015</v>
      </c>
      <c r="X3204" s="27">
        <f t="shared" si="509"/>
        <v>42351.626296296294</v>
      </c>
    </row>
    <row r="3205" spans="1:24" ht="32" hidden="1" x14ac:dyDescent="0.2">
      <c r="A3205" s="1">
        <v>730</v>
      </c>
      <c r="B3205" s="7" t="s">
        <v>731</v>
      </c>
      <c r="C3205" s="7" t="s">
        <v>4840</v>
      </c>
      <c r="D3205" s="1">
        <v>20000</v>
      </c>
      <c r="E3205" s="1">
        <v>26438</v>
      </c>
      <c r="F3205" s="1" t="s">
        <v>8218</v>
      </c>
      <c r="G3205" s="1" t="s">
        <v>8223</v>
      </c>
      <c r="H3205" s="1" t="s">
        <v>8245</v>
      </c>
      <c r="I3205" s="1">
        <v>1323280391</v>
      </c>
      <c r="J3205" s="1">
        <v>1320688391</v>
      </c>
      <c r="K3205" s="1" t="b">
        <v>0</v>
      </c>
      <c r="L3205" s="1">
        <v>265</v>
      </c>
      <c r="M3205" s="1" t="b">
        <v>1</v>
      </c>
      <c r="N3205" s="1" t="s">
        <v>8273</v>
      </c>
      <c r="O3205" s="28">
        <f t="shared" si="501"/>
        <v>1.3219000000000001</v>
      </c>
      <c r="P3205" s="29">
        <f t="shared" si="502"/>
        <v>99.766037735849054</v>
      </c>
      <c r="Q3205" s="9" t="str">
        <f t="shared" si="503"/>
        <v>publishing</v>
      </c>
      <c r="R3205" s="26" t="str">
        <f t="shared" si="504"/>
        <v>nonfiction</v>
      </c>
      <c r="S3205" s="27">
        <f t="shared" si="500"/>
        <v>40854.745266203703</v>
      </c>
      <c r="T3205" s="5" t="str">
        <f t="shared" si="505"/>
        <v>Nov</v>
      </c>
      <c r="U3205" s="5" t="str">
        <f t="shared" si="506"/>
        <v>2011</v>
      </c>
      <c r="V3205" s="5" t="str">
        <f t="shared" si="507"/>
        <v>Dec</v>
      </c>
      <c r="W3205" s="1" t="str">
        <f t="shared" si="508"/>
        <v>2011</v>
      </c>
      <c r="X3205" s="27">
        <f t="shared" si="509"/>
        <v>40884.745266203703</v>
      </c>
    </row>
    <row r="3206" spans="1:24" ht="48" hidden="1" x14ac:dyDescent="0.2">
      <c r="A3206" s="1">
        <v>870</v>
      </c>
      <c r="B3206" s="7" t="s">
        <v>871</v>
      </c>
      <c r="C3206" s="7" t="s">
        <v>4980</v>
      </c>
      <c r="D3206" s="1">
        <v>20000</v>
      </c>
      <c r="E3206" s="1">
        <v>62</v>
      </c>
      <c r="F3206" s="1" t="s">
        <v>8220</v>
      </c>
      <c r="G3206" s="1" t="s">
        <v>8224</v>
      </c>
      <c r="H3206" s="1" t="s">
        <v>8246</v>
      </c>
      <c r="I3206" s="1">
        <v>1377995523</v>
      </c>
      <c r="J3206" s="1">
        <v>1375403523</v>
      </c>
      <c r="K3206" s="1" t="b">
        <v>0</v>
      </c>
      <c r="L3206" s="1">
        <v>5</v>
      </c>
      <c r="M3206" s="1" t="b">
        <v>0</v>
      </c>
      <c r="N3206" s="1" t="s">
        <v>8277</v>
      </c>
      <c r="O3206" s="28">
        <f t="shared" si="501"/>
        <v>3.0999999999999999E-3</v>
      </c>
      <c r="P3206" s="29">
        <f t="shared" si="502"/>
        <v>12.4</v>
      </c>
      <c r="Q3206" s="9" t="str">
        <f t="shared" si="503"/>
        <v>music</v>
      </c>
      <c r="R3206" s="26" t="str">
        <f t="shared" si="504"/>
        <v>jazz</v>
      </c>
      <c r="S3206" s="27">
        <f t="shared" si="500"/>
        <v>41488.022256944445</v>
      </c>
      <c r="T3206" s="5" t="str">
        <f t="shared" si="505"/>
        <v>Aug</v>
      </c>
      <c r="U3206" s="5" t="str">
        <f t="shared" si="506"/>
        <v>2013</v>
      </c>
      <c r="V3206" s="5" t="str">
        <f t="shared" si="507"/>
        <v>Sep</v>
      </c>
      <c r="W3206" s="1" t="str">
        <f t="shared" si="508"/>
        <v>2013</v>
      </c>
      <c r="X3206" s="27">
        <f t="shared" si="509"/>
        <v>41518.022256944445</v>
      </c>
    </row>
    <row r="3207" spans="1:24" ht="48" hidden="1" x14ac:dyDescent="0.2">
      <c r="A3207" s="1">
        <v>894</v>
      </c>
      <c r="B3207" s="7" t="s">
        <v>895</v>
      </c>
      <c r="C3207" s="7" t="s">
        <v>5004</v>
      </c>
      <c r="D3207" s="1">
        <v>20000</v>
      </c>
      <c r="E3207" s="1">
        <v>7834</v>
      </c>
      <c r="F3207" s="1" t="s">
        <v>8220</v>
      </c>
      <c r="G3207" s="1" t="s">
        <v>8223</v>
      </c>
      <c r="H3207" s="1" t="s">
        <v>8245</v>
      </c>
      <c r="I3207" s="1">
        <v>1465169610</v>
      </c>
      <c r="J3207" s="1">
        <v>1462577610</v>
      </c>
      <c r="K3207" s="1" t="b">
        <v>0</v>
      </c>
      <c r="L3207" s="1">
        <v>53</v>
      </c>
      <c r="M3207" s="1" t="b">
        <v>0</v>
      </c>
      <c r="N3207" s="1" t="s">
        <v>8278</v>
      </c>
      <c r="O3207" s="28">
        <f t="shared" si="501"/>
        <v>0.39169999999999999</v>
      </c>
      <c r="P3207" s="29">
        <f t="shared" si="502"/>
        <v>147.81132075471697</v>
      </c>
      <c r="Q3207" s="9" t="str">
        <f t="shared" si="503"/>
        <v>music</v>
      </c>
      <c r="R3207" s="26" t="str">
        <f t="shared" si="504"/>
        <v>indie rock</v>
      </c>
      <c r="S3207" s="27">
        <f t="shared" si="500"/>
        <v>42496.981597222228</v>
      </c>
      <c r="T3207" s="5" t="str">
        <f t="shared" si="505"/>
        <v>May</v>
      </c>
      <c r="U3207" s="5" t="str">
        <f t="shared" si="506"/>
        <v>2016</v>
      </c>
      <c r="V3207" s="5" t="str">
        <f t="shared" si="507"/>
        <v>Jun</v>
      </c>
      <c r="W3207" s="1" t="str">
        <f t="shared" si="508"/>
        <v>2016</v>
      </c>
      <c r="X3207" s="27">
        <f t="shared" si="509"/>
        <v>42526.981597222228</v>
      </c>
    </row>
    <row r="3208" spans="1:24" ht="16" hidden="1" x14ac:dyDescent="0.2">
      <c r="A3208" s="1">
        <v>919</v>
      </c>
      <c r="B3208" s="7" t="s">
        <v>920</v>
      </c>
      <c r="C3208" s="7" t="s">
        <v>5029</v>
      </c>
      <c r="D3208" s="1">
        <v>20000</v>
      </c>
      <c r="E3208" s="1">
        <v>100</v>
      </c>
      <c r="F3208" s="1" t="s">
        <v>8220</v>
      </c>
      <c r="G3208" s="1" t="s">
        <v>8223</v>
      </c>
      <c r="H3208" s="1" t="s">
        <v>8245</v>
      </c>
      <c r="I3208" s="1">
        <v>1355930645</v>
      </c>
      <c r="J3208" s="1">
        <v>1352906645</v>
      </c>
      <c r="K3208" s="1" t="b">
        <v>0</v>
      </c>
      <c r="L3208" s="1">
        <v>1</v>
      </c>
      <c r="M3208" s="1" t="b">
        <v>0</v>
      </c>
      <c r="N3208" s="1" t="s">
        <v>8277</v>
      </c>
      <c r="O3208" s="28">
        <f t="shared" si="501"/>
        <v>5.0000000000000001E-3</v>
      </c>
      <c r="P3208" s="29">
        <f t="shared" si="502"/>
        <v>100</v>
      </c>
      <c r="Q3208" s="9" t="str">
        <f t="shared" si="503"/>
        <v>music</v>
      </c>
      <c r="R3208" s="26" t="str">
        <f t="shared" si="504"/>
        <v>jazz</v>
      </c>
      <c r="S3208" s="27">
        <f t="shared" si="500"/>
        <v>41227.641724537039</v>
      </c>
      <c r="T3208" s="5" t="str">
        <f t="shared" si="505"/>
        <v>Nov</v>
      </c>
      <c r="U3208" s="5" t="str">
        <f t="shared" si="506"/>
        <v>2012</v>
      </c>
      <c r="V3208" s="5" t="str">
        <f t="shared" si="507"/>
        <v>Dec</v>
      </c>
      <c r="W3208" s="1" t="str">
        <f t="shared" si="508"/>
        <v>2012</v>
      </c>
      <c r="X3208" s="27">
        <f t="shared" si="509"/>
        <v>41262.641724537039</v>
      </c>
    </row>
    <row r="3209" spans="1:24" ht="32" hidden="1" x14ac:dyDescent="0.2">
      <c r="A3209" s="1">
        <v>927</v>
      </c>
      <c r="B3209" s="7" t="s">
        <v>928</v>
      </c>
      <c r="C3209" s="7" t="s">
        <v>5037</v>
      </c>
      <c r="D3209" s="1">
        <v>20000</v>
      </c>
      <c r="E3209" s="1">
        <v>0</v>
      </c>
      <c r="F3209" s="1" t="s">
        <v>8220</v>
      </c>
      <c r="G3209" s="1" t="s">
        <v>8223</v>
      </c>
      <c r="H3209" s="1" t="s">
        <v>8245</v>
      </c>
      <c r="I3209" s="1">
        <v>1337024695</v>
      </c>
      <c r="J3209" s="1">
        <v>1334432695</v>
      </c>
      <c r="K3209" s="1" t="b">
        <v>0</v>
      </c>
      <c r="L3209" s="1">
        <v>0</v>
      </c>
      <c r="M3209" s="1" t="b">
        <v>0</v>
      </c>
      <c r="N3209" s="1" t="s">
        <v>8277</v>
      </c>
      <c r="O3209" s="28">
        <f t="shared" si="501"/>
        <v>0</v>
      </c>
      <c r="P3209" s="29">
        <f t="shared" si="502"/>
        <v>0</v>
      </c>
      <c r="Q3209" s="9" t="str">
        <f t="shared" si="503"/>
        <v>music</v>
      </c>
      <c r="R3209" s="26" t="str">
        <f t="shared" si="504"/>
        <v>jazz</v>
      </c>
      <c r="S3209" s="27">
        <f t="shared" si="500"/>
        <v>41013.822858796295</v>
      </c>
      <c r="T3209" s="5" t="str">
        <f t="shared" si="505"/>
        <v>Apr</v>
      </c>
      <c r="U3209" s="5" t="str">
        <f t="shared" si="506"/>
        <v>2012</v>
      </c>
      <c r="V3209" s="5" t="str">
        <f t="shared" si="507"/>
        <v>May</v>
      </c>
      <c r="W3209" s="1" t="str">
        <f t="shared" si="508"/>
        <v>2012</v>
      </c>
      <c r="X3209" s="27">
        <f t="shared" si="509"/>
        <v>41043.822858796295</v>
      </c>
    </row>
    <row r="3210" spans="1:24" ht="48" hidden="1" x14ac:dyDescent="0.2">
      <c r="A3210" s="1">
        <v>949</v>
      </c>
      <c r="B3210" s="7" t="s">
        <v>950</v>
      </c>
      <c r="C3210" s="7" t="s">
        <v>5059</v>
      </c>
      <c r="D3210" s="1">
        <v>20000</v>
      </c>
      <c r="E3210" s="1">
        <v>273</v>
      </c>
      <c r="F3210" s="1" t="s">
        <v>8220</v>
      </c>
      <c r="G3210" s="1" t="s">
        <v>8235</v>
      </c>
      <c r="H3210" s="1" t="s">
        <v>8248</v>
      </c>
      <c r="I3210" s="1">
        <v>1456016576</v>
      </c>
      <c r="J3210" s="1">
        <v>1450832576</v>
      </c>
      <c r="K3210" s="1" t="b">
        <v>0</v>
      </c>
      <c r="L3210" s="1">
        <v>7</v>
      </c>
      <c r="M3210" s="1" t="b">
        <v>0</v>
      </c>
      <c r="N3210" s="1" t="s">
        <v>8272</v>
      </c>
      <c r="O3210" s="28">
        <f t="shared" si="501"/>
        <v>1.3650000000000001E-2</v>
      </c>
      <c r="P3210" s="29">
        <f t="shared" si="502"/>
        <v>39</v>
      </c>
      <c r="Q3210" s="9" t="str">
        <f t="shared" si="503"/>
        <v>technology</v>
      </c>
      <c r="R3210" s="26" t="str">
        <f t="shared" si="504"/>
        <v>wearables</v>
      </c>
      <c r="S3210" s="27">
        <f t="shared" si="500"/>
        <v>42361.043703703705</v>
      </c>
      <c r="T3210" s="5" t="str">
        <f t="shared" si="505"/>
        <v>Dec</v>
      </c>
      <c r="U3210" s="5" t="str">
        <f t="shared" si="506"/>
        <v>2015</v>
      </c>
      <c r="V3210" s="5" t="str">
        <f t="shared" si="507"/>
        <v>Feb</v>
      </c>
      <c r="W3210" s="1" t="str">
        <f t="shared" si="508"/>
        <v>2016</v>
      </c>
      <c r="X3210" s="27">
        <f t="shared" si="509"/>
        <v>42421.043703703705</v>
      </c>
    </row>
    <row r="3211" spans="1:24" ht="48" hidden="1" x14ac:dyDescent="0.2">
      <c r="A3211" s="1">
        <v>967</v>
      </c>
      <c r="B3211" s="7" t="s">
        <v>968</v>
      </c>
      <c r="C3211" s="7" t="s">
        <v>5077</v>
      </c>
      <c r="D3211" s="1">
        <v>20000</v>
      </c>
      <c r="E3211" s="1">
        <v>3562</v>
      </c>
      <c r="F3211" s="1" t="s">
        <v>8220</v>
      </c>
      <c r="G3211" s="1" t="s">
        <v>8223</v>
      </c>
      <c r="H3211" s="1" t="s">
        <v>8245</v>
      </c>
      <c r="I3211" s="1">
        <v>1461301574</v>
      </c>
      <c r="J3211" s="1">
        <v>1456121174</v>
      </c>
      <c r="K3211" s="1" t="b">
        <v>0</v>
      </c>
      <c r="L3211" s="1">
        <v>81</v>
      </c>
      <c r="M3211" s="1" t="b">
        <v>0</v>
      </c>
      <c r="N3211" s="1" t="s">
        <v>8272</v>
      </c>
      <c r="O3211" s="28">
        <f t="shared" si="501"/>
        <v>0.17810000000000001</v>
      </c>
      <c r="P3211" s="29">
        <f t="shared" si="502"/>
        <v>43.97530864197531</v>
      </c>
      <c r="Q3211" s="9" t="str">
        <f t="shared" si="503"/>
        <v>technology</v>
      </c>
      <c r="R3211" s="26" t="str">
        <f t="shared" si="504"/>
        <v>wearables</v>
      </c>
      <c r="S3211" s="27">
        <f t="shared" si="500"/>
        <v>42422.254328703704</v>
      </c>
      <c r="T3211" s="5" t="str">
        <f t="shared" si="505"/>
        <v>Feb</v>
      </c>
      <c r="U3211" s="5" t="str">
        <f t="shared" si="506"/>
        <v>2016</v>
      </c>
      <c r="V3211" s="5" t="str">
        <f t="shared" si="507"/>
        <v>Apr</v>
      </c>
      <c r="W3211" s="1" t="str">
        <f t="shared" si="508"/>
        <v>2016</v>
      </c>
      <c r="X3211" s="27">
        <f t="shared" si="509"/>
        <v>42482.21266203704</v>
      </c>
    </row>
    <row r="3212" spans="1:24" ht="48" hidden="1" x14ac:dyDescent="0.2">
      <c r="A3212" s="1">
        <v>972</v>
      </c>
      <c r="B3212" s="7" t="s">
        <v>973</v>
      </c>
      <c r="C3212" s="7" t="s">
        <v>5082</v>
      </c>
      <c r="D3212" s="1">
        <v>20000</v>
      </c>
      <c r="E3212" s="1">
        <v>6925</v>
      </c>
      <c r="F3212" s="1" t="s">
        <v>8220</v>
      </c>
      <c r="G3212" s="1" t="s">
        <v>8223</v>
      </c>
      <c r="H3212" s="1" t="s">
        <v>8245</v>
      </c>
      <c r="I3212" s="1">
        <v>1409813940</v>
      </c>
      <c r="J3212" s="1">
        <v>1407271598</v>
      </c>
      <c r="K3212" s="1" t="b">
        <v>0</v>
      </c>
      <c r="L3212" s="1">
        <v>45</v>
      </c>
      <c r="M3212" s="1" t="b">
        <v>0</v>
      </c>
      <c r="N3212" s="1" t="s">
        <v>8272</v>
      </c>
      <c r="O3212" s="28">
        <f t="shared" si="501"/>
        <v>0.34625</v>
      </c>
      <c r="P3212" s="29">
        <f t="shared" si="502"/>
        <v>153.88888888888889</v>
      </c>
      <c r="Q3212" s="9" t="str">
        <f t="shared" si="503"/>
        <v>technology</v>
      </c>
      <c r="R3212" s="26" t="str">
        <f t="shared" si="504"/>
        <v>wearables</v>
      </c>
      <c r="S3212" s="27">
        <f t="shared" si="500"/>
        <v>41856.865717592591</v>
      </c>
      <c r="T3212" s="5" t="str">
        <f t="shared" si="505"/>
        <v>Aug</v>
      </c>
      <c r="U3212" s="5" t="str">
        <f t="shared" si="506"/>
        <v>2014</v>
      </c>
      <c r="V3212" s="5" t="str">
        <f t="shared" si="507"/>
        <v>Sep</v>
      </c>
      <c r="W3212" s="1" t="str">
        <f t="shared" si="508"/>
        <v>2014</v>
      </c>
      <c r="X3212" s="27">
        <f t="shared" si="509"/>
        <v>41886.290972222225</v>
      </c>
    </row>
    <row r="3213" spans="1:24" ht="48" hidden="1" x14ac:dyDescent="0.2">
      <c r="A3213" s="1">
        <v>973</v>
      </c>
      <c r="B3213" s="7" t="s">
        <v>974</v>
      </c>
      <c r="C3213" s="7" t="s">
        <v>5083</v>
      </c>
      <c r="D3213" s="1">
        <v>20000</v>
      </c>
      <c r="E3213" s="1">
        <v>411</v>
      </c>
      <c r="F3213" s="1" t="s">
        <v>8220</v>
      </c>
      <c r="G3213" s="1" t="s">
        <v>8223</v>
      </c>
      <c r="H3213" s="1" t="s">
        <v>8245</v>
      </c>
      <c r="I3213" s="1">
        <v>1447032093</v>
      </c>
      <c r="J3213" s="1">
        <v>1441844493</v>
      </c>
      <c r="K3213" s="1" t="b">
        <v>0</v>
      </c>
      <c r="L3213" s="1">
        <v>8</v>
      </c>
      <c r="M3213" s="1" t="b">
        <v>0</v>
      </c>
      <c r="N3213" s="1" t="s">
        <v>8272</v>
      </c>
      <c r="O3213" s="28">
        <f t="shared" si="501"/>
        <v>2.0549999999999999E-2</v>
      </c>
      <c r="P3213" s="29">
        <f t="shared" si="502"/>
        <v>51.375</v>
      </c>
      <c r="Q3213" s="9" t="str">
        <f t="shared" si="503"/>
        <v>technology</v>
      </c>
      <c r="R3213" s="26" t="str">
        <f t="shared" si="504"/>
        <v>wearables</v>
      </c>
      <c r="S3213" s="27">
        <f t="shared" si="500"/>
        <v>42257.014965277776</v>
      </c>
      <c r="T3213" s="5" t="str">
        <f t="shared" si="505"/>
        <v>Sep</v>
      </c>
      <c r="U3213" s="5" t="str">
        <f t="shared" si="506"/>
        <v>2015</v>
      </c>
      <c r="V3213" s="5" t="str">
        <f t="shared" si="507"/>
        <v>Nov</v>
      </c>
      <c r="W3213" s="1" t="str">
        <f t="shared" si="508"/>
        <v>2015</v>
      </c>
      <c r="X3213" s="27">
        <f t="shared" si="509"/>
        <v>42317.056631944448</v>
      </c>
    </row>
    <row r="3214" spans="1:24" ht="48" hidden="1" x14ac:dyDescent="0.2">
      <c r="A3214" s="1">
        <v>986</v>
      </c>
      <c r="B3214" s="7" t="s">
        <v>987</v>
      </c>
      <c r="C3214" s="7" t="s">
        <v>5096</v>
      </c>
      <c r="D3214" s="1">
        <v>20000</v>
      </c>
      <c r="E3214" s="1">
        <v>2550</v>
      </c>
      <c r="F3214" s="1" t="s">
        <v>8220</v>
      </c>
      <c r="G3214" s="1" t="s">
        <v>8224</v>
      </c>
      <c r="H3214" s="1" t="s">
        <v>8246</v>
      </c>
      <c r="I3214" s="1">
        <v>1452384000</v>
      </c>
      <c r="J3214" s="1">
        <v>1447698300</v>
      </c>
      <c r="K3214" s="1" t="b">
        <v>0</v>
      </c>
      <c r="L3214" s="1">
        <v>23</v>
      </c>
      <c r="M3214" s="1" t="b">
        <v>0</v>
      </c>
      <c r="N3214" s="1" t="s">
        <v>8272</v>
      </c>
      <c r="O3214" s="28">
        <f t="shared" si="501"/>
        <v>0.1275</v>
      </c>
      <c r="P3214" s="29">
        <f t="shared" si="502"/>
        <v>110.8695652173913</v>
      </c>
      <c r="Q3214" s="9" t="str">
        <f t="shared" si="503"/>
        <v>technology</v>
      </c>
      <c r="R3214" s="26" t="str">
        <f t="shared" si="504"/>
        <v>wearables</v>
      </c>
      <c r="S3214" s="27">
        <f t="shared" si="500"/>
        <v>42324.767361111109</v>
      </c>
      <c r="T3214" s="5" t="str">
        <f t="shared" si="505"/>
        <v>Nov</v>
      </c>
      <c r="U3214" s="5" t="str">
        <f t="shared" si="506"/>
        <v>2015</v>
      </c>
      <c r="V3214" s="5" t="str">
        <f t="shared" si="507"/>
        <v>Jan</v>
      </c>
      <c r="W3214" s="1" t="str">
        <f t="shared" si="508"/>
        <v>2016</v>
      </c>
      <c r="X3214" s="27">
        <f t="shared" si="509"/>
        <v>42379</v>
      </c>
    </row>
    <row r="3215" spans="1:24" ht="48" hidden="1" x14ac:dyDescent="0.2">
      <c r="A3215" s="1">
        <v>1003</v>
      </c>
      <c r="B3215" s="7" t="s">
        <v>1004</v>
      </c>
      <c r="C3215" s="7" t="s">
        <v>5113</v>
      </c>
      <c r="D3215" s="1">
        <v>20000</v>
      </c>
      <c r="E3215" s="1">
        <v>3211</v>
      </c>
      <c r="F3215" s="1" t="s">
        <v>8219</v>
      </c>
      <c r="G3215" s="1" t="s">
        <v>8229</v>
      </c>
      <c r="H3215" s="1" t="s">
        <v>8248</v>
      </c>
      <c r="I3215" s="1">
        <v>1489680061</v>
      </c>
      <c r="J3215" s="1">
        <v>1487091661</v>
      </c>
      <c r="K3215" s="1" t="b">
        <v>0</v>
      </c>
      <c r="L3215" s="1">
        <v>15</v>
      </c>
      <c r="M3215" s="1" t="b">
        <v>0</v>
      </c>
      <c r="N3215" s="1" t="s">
        <v>8272</v>
      </c>
      <c r="O3215" s="28">
        <f t="shared" si="501"/>
        <v>0.16055</v>
      </c>
      <c r="P3215" s="29">
        <f t="shared" si="502"/>
        <v>214.06666666666666</v>
      </c>
      <c r="Q3215" s="9" t="str">
        <f t="shared" si="503"/>
        <v>technology</v>
      </c>
      <c r="R3215" s="26" t="str">
        <f t="shared" si="504"/>
        <v>wearables</v>
      </c>
      <c r="S3215" s="27">
        <f t="shared" si="500"/>
        <v>42780.709039351852</v>
      </c>
      <c r="T3215" s="5" t="str">
        <f t="shared" si="505"/>
        <v>Feb</v>
      </c>
      <c r="U3215" s="5" t="str">
        <f t="shared" si="506"/>
        <v>2017</v>
      </c>
      <c r="V3215" s="5" t="str">
        <f t="shared" si="507"/>
        <v>Mar</v>
      </c>
      <c r="W3215" s="1" t="str">
        <f t="shared" si="508"/>
        <v>2017</v>
      </c>
      <c r="X3215" s="27">
        <f t="shared" si="509"/>
        <v>42810.667372685188</v>
      </c>
    </row>
    <row r="3216" spans="1:24" ht="48" hidden="1" x14ac:dyDescent="0.2">
      <c r="A3216" s="1">
        <v>1011</v>
      </c>
      <c r="B3216" s="7" t="s">
        <v>1012</v>
      </c>
      <c r="C3216" s="7" t="s">
        <v>5121</v>
      </c>
      <c r="D3216" s="1">
        <v>20000</v>
      </c>
      <c r="E3216" s="1">
        <v>75</v>
      </c>
      <c r="F3216" s="1" t="s">
        <v>8219</v>
      </c>
      <c r="G3216" s="1" t="s">
        <v>8223</v>
      </c>
      <c r="H3216" s="1" t="s">
        <v>8245</v>
      </c>
      <c r="I3216" s="1">
        <v>1418938395</v>
      </c>
      <c r="J3216" s="1">
        <v>1415050395</v>
      </c>
      <c r="K3216" s="1" t="b">
        <v>0</v>
      </c>
      <c r="L3216" s="1">
        <v>1</v>
      </c>
      <c r="M3216" s="1" t="b">
        <v>0</v>
      </c>
      <c r="N3216" s="1" t="s">
        <v>8272</v>
      </c>
      <c r="O3216" s="28">
        <f t="shared" si="501"/>
        <v>3.7499999999999999E-3</v>
      </c>
      <c r="P3216" s="29">
        <f t="shared" si="502"/>
        <v>75</v>
      </c>
      <c r="Q3216" s="9" t="str">
        <f t="shared" si="503"/>
        <v>technology</v>
      </c>
      <c r="R3216" s="26" t="str">
        <f t="shared" si="504"/>
        <v>wearables</v>
      </c>
      <c r="S3216" s="27">
        <f t="shared" si="500"/>
        <v>41946.898090277777</v>
      </c>
      <c r="T3216" s="5" t="str">
        <f t="shared" si="505"/>
        <v>Nov</v>
      </c>
      <c r="U3216" s="5" t="str">
        <f t="shared" si="506"/>
        <v>2014</v>
      </c>
      <c r="V3216" s="5" t="str">
        <f t="shared" si="507"/>
        <v>Dec</v>
      </c>
      <c r="W3216" s="1" t="str">
        <f t="shared" si="508"/>
        <v>2014</v>
      </c>
      <c r="X3216" s="27">
        <f t="shared" si="509"/>
        <v>41991.898090277777</v>
      </c>
    </row>
    <row r="3217" spans="1:24" ht="48" hidden="1" x14ac:dyDescent="0.2">
      <c r="A3217" s="1">
        <v>1018</v>
      </c>
      <c r="B3217" s="7" t="s">
        <v>1019</v>
      </c>
      <c r="C3217" s="7" t="s">
        <v>5128</v>
      </c>
      <c r="D3217" s="1">
        <v>20000</v>
      </c>
      <c r="E3217" s="1">
        <v>621</v>
      </c>
      <c r="F3217" s="1" t="s">
        <v>8219</v>
      </c>
      <c r="G3217" s="1" t="s">
        <v>8223</v>
      </c>
      <c r="H3217" s="1" t="s">
        <v>8245</v>
      </c>
      <c r="I3217" s="1">
        <v>1468496933</v>
      </c>
      <c r="J3217" s="1">
        <v>1465904933</v>
      </c>
      <c r="K3217" s="1" t="b">
        <v>0</v>
      </c>
      <c r="L3217" s="1">
        <v>7</v>
      </c>
      <c r="M3217" s="1" t="b">
        <v>0</v>
      </c>
      <c r="N3217" s="1" t="s">
        <v>8272</v>
      </c>
      <c r="O3217" s="28">
        <f t="shared" si="501"/>
        <v>3.1050000000000001E-2</v>
      </c>
      <c r="P3217" s="29">
        <f t="shared" si="502"/>
        <v>88.714285714285708</v>
      </c>
      <c r="Q3217" s="9" t="str">
        <f t="shared" si="503"/>
        <v>technology</v>
      </c>
      <c r="R3217" s="26" t="str">
        <f t="shared" si="504"/>
        <v>wearables</v>
      </c>
      <c r="S3217" s="27">
        <f t="shared" si="500"/>
        <v>42535.492280092592</v>
      </c>
      <c r="T3217" s="5" t="str">
        <f t="shared" si="505"/>
        <v>Jun</v>
      </c>
      <c r="U3217" s="5" t="str">
        <f t="shared" si="506"/>
        <v>2016</v>
      </c>
      <c r="V3217" s="5" t="str">
        <f t="shared" si="507"/>
        <v>Jul</v>
      </c>
      <c r="W3217" s="1" t="str">
        <f t="shared" si="508"/>
        <v>2016</v>
      </c>
      <c r="X3217" s="27">
        <f t="shared" si="509"/>
        <v>42565.492280092592</v>
      </c>
    </row>
    <row r="3218" spans="1:24" ht="48" hidden="1" x14ac:dyDescent="0.2">
      <c r="A3218" s="1">
        <v>1024</v>
      </c>
      <c r="B3218" s="7" t="s">
        <v>1025</v>
      </c>
      <c r="C3218" s="7" t="s">
        <v>5134</v>
      </c>
      <c r="D3218" s="1">
        <v>20000</v>
      </c>
      <c r="E3218" s="1">
        <v>23727.55</v>
      </c>
      <c r="F3218" s="1" t="s">
        <v>8218</v>
      </c>
      <c r="G3218" s="1" t="s">
        <v>8234</v>
      </c>
      <c r="H3218" s="1" t="s">
        <v>8254</v>
      </c>
      <c r="I3218" s="1">
        <v>1454248563</v>
      </c>
      <c r="J3218" s="1">
        <v>1451656563</v>
      </c>
      <c r="K3218" s="1" t="b">
        <v>1</v>
      </c>
      <c r="L3218" s="1">
        <v>61</v>
      </c>
      <c r="M3218" s="1" t="b">
        <v>1</v>
      </c>
      <c r="N3218" s="1" t="s">
        <v>8279</v>
      </c>
      <c r="O3218" s="28">
        <f t="shared" si="501"/>
        <v>1.1863774999999999</v>
      </c>
      <c r="P3218" s="29">
        <f t="shared" si="502"/>
        <v>388.9762295081967</v>
      </c>
      <c r="Q3218" s="9" t="str">
        <f t="shared" si="503"/>
        <v>music</v>
      </c>
      <c r="R3218" s="26" t="str">
        <f t="shared" si="504"/>
        <v>electronic music</v>
      </c>
      <c r="S3218" s="27">
        <f t="shared" si="500"/>
        <v>42370.580590277779</v>
      </c>
      <c r="T3218" s="5" t="str">
        <f t="shared" si="505"/>
        <v>Jan</v>
      </c>
      <c r="U3218" s="5" t="str">
        <f t="shared" si="506"/>
        <v>2016</v>
      </c>
      <c r="V3218" s="5" t="str">
        <f t="shared" si="507"/>
        <v>Jan</v>
      </c>
      <c r="W3218" s="1" t="str">
        <f t="shared" si="508"/>
        <v>2016</v>
      </c>
      <c r="X3218" s="27">
        <f t="shared" si="509"/>
        <v>42400.580590277779</v>
      </c>
    </row>
    <row r="3219" spans="1:24" ht="48" hidden="1" x14ac:dyDescent="0.2">
      <c r="A3219" s="1">
        <v>1080</v>
      </c>
      <c r="B3219" s="7" t="s">
        <v>1081</v>
      </c>
      <c r="C3219" s="7" t="s">
        <v>5190</v>
      </c>
      <c r="D3219" s="1">
        <v>20000</v>
      </c>
      <c r="E3219" s="1">
        <v>1821</v>
      </c>
      <c r="F3219" s="1" t="s">
        <v>8220</v>
      </c>
      <c r="G3219" s="1" t="s">
        <v>8223</v>
      </c>
      <c r="H3219" s="1" t="s">
        <v>8245</v>
      </c>
      <c r="I3219" s="1">
        <v>1399778333</v>
      </c>
      <c r="J3219" s="1">
        <v>1397186333</v>
      </c>
      <c r="K3219" s="1" t="b">
        <v>0</v>
      </c>
      <c r="L3219" s="1">
        <v>98</v>
      </c>
      <c r="M3219" s="1" t="b">
        <v>0</v>
      </c>
      <c r="N3219" s="1" t="s">
        <v>8281</v>
      </c>
      <c r="O3219" s="28">
        <f t="shared" si="501"/>
        <v>9.1050000000000006E-2</v>
      </c>
      <c r="P3219" s="29">
        <f t="shared" si="502"/>
        <v>18.581632653061224</v>
      </c>
      <c r="Q3219" s="9" t="str">
        <f t="shared" si="503"/>
        <v>games</v>
      </c>
      <c r="R3219" s="26" t="str">
        <f t="shared" si="504"/>
        <v>video games</v>
      </c>
      <c r="S3219" s="27">
        <f t="shared" si="500"/>
        <v>41740.138113425928</v>
      </c>
      <c r="T3219" s="5" t="str">
        <f t="shared" si="505"/>
        <v>Apr</v>
      </c>
      <c r="U3219" s="5" t="str">
        <f t="shared" si="506"/>
        <v>2014</v>
      </c>
      <c r="V3219" s="5" t="str">
        <f t="shared" si="507"/>
        <v>May</v>
      </c>
      <c r="W3219" s="1" t="str">
        <f t="shared" si="508"/>
        <v>2014</v>
      </c>
      <c r="X3219" s="27">
        <f t="shared" si="509"/>
        <v>41770.138113425928</v>
      </c>
    </row>
    <row r="3220" spans="1:24" ht="48" hidden="1" x14ac:dyDescent="0.2">
      <c r="A3220" s="1">
        <v>1129</v>
      </c>
      <c r="B3220" s="7" t="s">
        <v>1130</v>
      </c>
      <c r="C3220" s="7" t="s">
        <v>5239</v>
      </c>
      <c r="D3220" s="1">
        <v>20000</v>
      </c>
      <c r="E3220" s="1">
        <v>21</v>
      </c>
      <c r="F3220" s="1" t="s">
        <v>8220</v>
      </c>
      <c r="G3220" s="1" t="s">
        <v>8223</v>
      </c>
      <c r="H3220" s="1" t="s">
        <v>8245</v>
      </c>
      <c r="I3220" s="1">
        <v>1465107693</v>
      </c>
      <c r="J3220" s="1">
        <v>1462515693</v>
      </c>
      <c r="K3220" s="1" t="b">
        <v>0</v>
      </c>
      <c r="L3220" s="1">
        <v>2</v>
      </c>
      <c r="M3220" s="1" t="b">
        <v>0</v>
      </c>
      <c r="N3220" s="1" t="s">
        <v>8282</v>
      </c>
      <c r="O3220" s="28">
        <f t="shared" si="501"/>
        <v>1.0499999999999999E-3</v>
      </c>
      <c r="P3220" s="29">
        <f t="shared" si="502"/>
        <v>10.5</v>
      </c>
      <c r="Q3220" s="9" t="str">
        <f t="shared" si="503"/>
        <v>games</v>
      </c>
      <c r="R3220" s="26" t="str">
        <f t="shared" si="504"/>
        <v>mobile games</v>
      </c>
      <c r="S3220" s="27">
        <f t="shared" si="500"/>
        <v>42496.264965277776</v>
      </c>
      <c r="T3220" s="5" t="str">
        <f t="shared" si="505"/>
        <v>May</v>
      </c>
      <c r="U3220" s="5" t="str">
        <f t="shared" si="506"/>
        <v>2016</v>
      </c>
      <c r="V3220" s="5" t="str">
        <f t="shared" si="507"/>
        <v>Jun</v>
      </c>
      <c r="W3220" s="1" t="str">
        <f t="shared" si="508"/>
        <v>2016</v>
      </c>
      <c r="X3220" s="27">
        <f t="shared" si="509"/>
        <v>42526.264965277776</v>
      </c>
    </row>
    <row r="3221" spans="1:24" ht="48" hidden="1" x14ac:dyDescent="0.2">
      <c r="A3221" s="1">
        <v>1175</v>
      </c>
      <c r="B3221" s="7" t="s">
        <v>1176</v>
      </c>
      <c r="C3221" s="7" t="s">
        <v>5285</v>
      </c>
      <c r="D3221" s="1">
        <v>20000</v>
      </c>
      <c r="E3221" s="1">
        <v>585</v>
      </c>
      <c r="F3221" s="1" t="s">
        <v>8220</v>
      </c>
      <c r="G3221" s="1" t="s">
        <v>8223</v>
      </c>
      <c r="H3221" s="1" t="s">
        <v>8245</v>
      </c>
      <c r="I3221" s="1">
        <v>1436981339</v>
      </c>
      <c r="J3221" s="1">
        <v>1434389339</v>
      </c>
      <c r="K3221" s="1" t="b">
        <v>0</v>
      </c>
      <c r="L3221" s="1">
        <v>9</v>
      </c>
      <c r="M3221" s="1" t="b">
        <v>0</v>
      </c>
      <c r="N3221" s="1" t="s">
        <v>8283</v>
      </c>
      <c r="O3221" s="28">
        <f t="shared" si="501"/>
        <v>2.9250000000000002E-2</v>
      </c>
      <c r="P3221" s="29">
        <f t="shared" si="502"/>
        <v>65</v>
      </c>
      <c r="Q3221" s="9" t="str">
        <f t="shared" si="503"/>
        <v>food</v>
      </c>
      <c r="R3221" s="26" t="str">
        <f t="shared" si="504"/>
        <v>food trucks</v>
      </c>
      <c r="S3221" s="27">
        <f t="shared" si="500"/>
        <v>42170.728460648148</v>
      </c>
      <c r="T3221" s="5" t="str">
        <f t="shared" si="505"/>
        <v>Jun</v>
      </c>
      <c r="U3221" s="5" t="str">
        <f t="shared" si="506"/>
        <v>2015</v>
      </c>
      <c r="V3221" s="5" t="str">
        <f t="shared" si="507"/>
        <v>Jul</v>
      </c>
      <c r="W3221" s="1" t="str">
        <f t="shared" si="508"/>
        <v>2015</v>
      </c>
      <c r="X3221" s="27">
        <f t="shared" si="509"/>
        <v>42200.728460648148</v>
      </c>
    </row>
    <row r="3222" spans="1:24" ht="32" hidden="1" x14ac:dyDescent="0.2">
      <c r="A3222" s="1">
        <v>1210</v>
      </c>
      <c r="B3222" s="7" t="s">
        <v>1211</v>
      </c>
      <c r="C3222" s="7" t="s">
        <v>5320</v>
      </c>
      <c r="D3222" s="1">
        <v>20000</v>
      </c>
      <c r="E3222" s="1">
        <v>50863</v>
      </c>
      <c r="F3222" s="1" t="s">
        <v>8218</v>
      </c>
      <c r="G3222" s="1" t="s">
        <v>8234</v>
      </c>
      <c r="H3222" s="1" t="s">
        <v>8254</v>
      </c>
      <c r="I3222" s="1">
        <v>1433106000</v>
      </c>
      <c r="J3222" s="1">
        <v>1431124572</v>
      </c>
      <c r="K3222" s="1" t="b">
        <v>0</v>
      </c>
      <c r="L3222" s="1">
        <v>103</v>
      </c>
      <c r="M3222" s="1" t="b">
        <v>1</v>
      </c>
      <c r="N3222" s="1" t="s">
        <v>8284</v>
      </c>
      <c r="O3222" s="28">
        <f t="shared" si="501"/>
        <v>2.5431499999999998</v>
      </c>
      <c r="P3222" s="29">
        <f t="shared" si="502"/>
        <v>493.81553398058253</v>
      </c>
      <c r="Q3222" s="9" t="str">
        <f t="shared" si="503"/>
        <v>photography</v>
      </c>
      <c r="R3222" s="26" t="str">
        <f t="shared" si="504"/>
        <v>photobooks</v>
      </c>
      <c r="S3222" s="27">
        <f t="shared" si="500"/>
        <v>42132.941805555558</v>
      </c>
      <c r="T3222" s="5" t="str">
        <f t="shared" si="505"/>
        <v>May</v>
      </c>
      <c r="U3222" s="5" t="str">
        <f t="shared" si="506"/>
        <v>2015</v>
      </c>
      <c r="V3222" s="5" t="str">
        <f t="shared" si="507"/>
        <v>May</v>
      </c>
      <c r="W3222" s="1" t="str">
        <f t="shared" si="508"/>
        <v>2015</v>
      </c>
      <c r="X3222" s="27">
        <f t="shared" si="509"/>
        <v>42155.875</v>
      </c>
    </row>
    <row r="3223" spans="1:24" ht="48" hidden="1" x14ac:dyDescent="0.2">
      <c r="A3223" s="1">
        <v>1297</v>
      </c>
      <c r="B3223" s="7" t="s">
        <v>1298</v>
      </c>
      <c r="C3223" s="7" t="s">
        <v>5407</v>
      </c>
      <c r="D3223" s="1">
        <v>20000</v>
      </c>
      <c r="E3223" s="1">
        <v>21905</v>
      </c>
      <c r="F3223" s="1" t="s">
        <v>8218</v>
      </c>
      <c r="G3223" s="1" t="s">
        <v>8223</v>
      </c>
      <c r="H3223" s="1" t="s">
        <v>8245</v>
      </c>
      <c r="I3223" s="1">
        <v>1462125358</v>
      </c>
      <c r="J3223" s="1">
        <v>1459533358</v>
      </c>
      <c r="K3223" s="1" t="b">
        <v>0</v>
      </c>
      <c r="L3223" s="1">
        <v>238</v>
      </c>
      <c r="M3223" s="1" t="b">
        <v>1</v>
      </c>
      <c r="N3223" s="1" t="s">
        <v>8270</v>
      </c>
      <c r="O3223" s="28">
        <f t="shared" si="501"/>
        <v>1.0952500000000001</v>
      </c>
      <c r="P3223" s="29">
        <f t="shared" si="502"/>
        <v>92.037815126050418</v>
      </c>
      <c r="Q3223" s="9" t="str">
        <f t="shared" si="503"/>
        <v>theater</v>
      </c>
      <c r="R3223" s="26" t="str">
        <f t="shared" si="504"/>
        <v>plays</v>
      </c>
      <c r="S3223" s="27">
        <f t="shared" si="500"/>
        <v>42461.747199074074</v>
      </c>
      <c r="T3223" s="5" t="str">
        <f t="shared" si="505"/>
        <v>Apr</v>
      </c>
      <c r="U3223" s="5" t="str">
        <f t="shared" si="506"/>
        <v>2016</v>
      </c>
      <c r="V3223" s="5" t="str">
        <f t="shared" si="507"/>
        <v>May</v>
      </c>
      <c r="W3223" s="1" t="str">
        <f t="shared" si="508"/>
        <v>2016</v>
      </c>
      <c r="X3223" s="27">
        <f t="shared" si="509"/>
        <v>42491.747199074074</v>
      </c>
    </row>
    <row r="3224" spans="1:24" ht="48" hidden="1" x14ac:dyDescent="0.2">
      <c r="A3224" s="1">
        <v>1310</v>
      </c>
      <c r="B3224" s="7" t="s">
        <v>1311</v>
      </c>
      <c r="C3224" s="7" t="s">
        <v>5420</v>
      </c>
      <c r="D3224" s="1">
        <v>20000</v>
      </c>
      <c r="E3224" s="1">
        <v>3100</v>
      </c>
      <c r="F3224" s="1" t="s">
        <v>8219</v>
      </c>
      <c r="G3224" s="1" t="s">
        <v>8223</v>
      </c>
      <c r="H3224" s="1" t="s">
        <v>8245</v>
      </c>
      <c r="I3224" s="1">
        <v>1471622450</v>
      </c>
      <c r="J3224" s="1">
        <v>1467734450</v>
      </c>
      <c r="K3224" s="1" t="b">
        <v>0</v>
      </c>
      <c r="L3224" s="1">
        <v>24</v>
      </c>
      <c r="M3224" s="1" t="b">
        <v>0</v>
      </c>
      <c r="N3224" s="1" t="s">
        <v>8272</v>
      </c>
      <c r="O3224" s="28">
        <f t="shared" si="501"/>
        <v>0.155</v>
      </c>
      <c r="P3224" s="29">
        <f t="shared" si="502"/>
        <v>129.16666666666666</v>
      </c>
      <c r="Q3224" s="9" t="str">
        <f t="shared" si="503"/>
        <v>technology</v>
      </c>
      <c r="R3224" s="26" t="str">
        <f t="shared" si="504"/>
        <v>wearables</v>
      </c>
      <c r="S3224" s="27">
        <f t="shared" si="500"/>
        <v>42556.667245370365</v>
      </c>
      <c r="T3224" s="5" t="str">
        <f t="shared" si="505"/>
        <v>Jul</v>
      </c>
      <c r="U3224" s="5" t="str">
        <f t="shared" si="506"/>
        <v>2016</v>
      </c>
      <c r="V3224" s="5" t="str">
        <f t="shared" si="507"/>
        <v>Aug</v>
      </c>
      <c r="W3224" s="1" t="str">
        <f t="shared" si="508"/>
        <v>2016</v>
      </c>
      <c r="X3224" s="27">
        <f t="shared" si="509"/>
        <v>42601.667245370365</v>
      </c>
    </row>
    <row r="3225" spans="1:24" ht="48" hidden="1" x14ac:dyDescent="0.2">
      <c r="A3225" s="1">
        <v>1325</v>
      </c>
      <c r="B3225" s="7" t="s">
        <v>1326</v>
      </c>
      <c r="C3225" s="7" t="s">
        <v>5435</v>
      </c>
      <c r="D3225" s="1">
        <v>20000</v>
      </c>
      <c r="E3225" s="1">
        <v>486</v>
      </c>
      <c r="F3225" s="1" t="s">
        <v>8219</v>
      </c>
      <c r="G3225" s="1" t="s">
        <v>8223</v>
      </c>
      <c r="H3225" s="1" t="s">
        <v>8245</v>
      </c>
      <c r="I3225" s="1">
        <v>1483063435</v>
      </c>
      <c r="J3225" s="1">
        <v>1480471435</v>
      </c>
      <c r="K3225" s="1" t="b">
        <v>0</v>
      </c>
      <c r="L3225" s="1">
        <v>8</v>
      </c>
      <c r="M3225" s="1" t="b">
        <v>0</v>
      </c>
      <c r="N3225" s="1" t="s">
        <v>8272</v>
      </c>
      <c r="O3225" s="28">
        <f t="shared" si="501"/>
        <v>2.4299999999999999E-2</v>
      </c>
      <c r="P3225" s="29">
        <f t="shared" si="502"/>
        <v>60.75</v>
      </c>
      <c r="Q3225" s="9" t="str">
        <f t="shared" si="503"/>
        <v>technology</v>
      </c>
      <c r="R3225" s="26" t="str">
        <f t="shared" si="504"/>
        <v>wearables</v>
      </c>
      <c r="S3225" s="27">
        <f t="shared" si="500"/>
        <v>42704.086053240739</v>
      </c>
      <c r="T3225" s="5" t="str">
        <f t="shared" si="505"/>
        <v>Nov</v>
      </c>
      <c r="U3225" s="5" t="str">
        <f t="shared" si="506"/>
        <v>2016</v>
      </c>
      <c r="V3225" s="5" t="str">
        <f t="shared" si="507"/>
        <v>Dec</v>
      </c>
      <c r="W3225" s="1" t="str">
        <f t="shared" si="508"/>
        <v>2016</v>
      </c>
      <c r="X3225" s="27">
        <f t="shared" si="509"/>
        <v>42734.086053240739</v>
      </c>
    </row>
    <row r="3226" spans="1:24" ht="32" hidden="1" x14ac:dyDescent="0.2">
      <c r="A3226" s="1">
        <v>1351</v>
      </c>
      <c r="B3226" s="7" t="s">
        <v>1352</v>
      </c>
      <c r="C3226" s="7" t="s">
        <v>5461</v>
      </c>
      <c r="D3226" s="1">
        <v>20000</v>
      </c>
      <c r="E3226" s="1">
        <v>20253</v>
      </c>
      <c r="F3226" s="1" t="s">
        <v>8218</v>
      </c>
      <c r="G3226" s="1" t="s">
        <v>8223</v>
      </c>
      <c r="H3226" s="1" t="s">
        <v>8245</v>
      </c>
      <c r="I3226" s="1">
        <v>1455299144</v>
      </c>
      <c r="J3226" s="1">
        <v>1452707144</v>
      </c>
      <c r="K3226" s="1" t="b">
        <v>0</v>
      </c>
      <c r="L3226" s="1">
        <v>120</v>
      </c>
      <c r="M3226" s="1" t="b">
        <v>1</v>
      </c>
      <c r="N3226" s="1" t="s">
        <v>8273</v>
      </c>
      <c r="O3226" s="28">
        <f t="shared" si="501"/>
        <v>1.0126500000000001</v>
      </c>
      <c r="P3226" s="29">
        <f t="shared" si="502"/>
        <v>168.77500000000001</v>
      </c>
      <c r="Q3226" s="9" t="str">
        <f t="shared" si="503"/>
        <v>publishing</v>
      </c>
      <c r="R3226" s="26" t="str">
        <f t="shared" si="504"/>
        <v>nonfiction</v>
      </c>
      <c r="S3226" s="27">
        <f t="shared" si="500"/>
        <v>42382.74009259259</v>
      </c>
      <c r="T3226" s="5" t="str">
        <f t="shared" si="505"/>
        <v>Jan</v>
      </c>
      <c r="U3226" s="5" t="str">
        <f t="shared" si="506"/>
        <v>2016</v>
      </c>
      <c r="V3226" s="5" t="str">
        <f t="shared" si="507"/>
        <v>Feb</v>
      </c>
      <c r="W3226" s="1" t="str">
        <f t="shared" si="508"/>
        <v>2016</v>
      </c>
      <c r="X3226" s="27">
        <f t="shared" si="509"/>
        <v>42412.74009259259</v>
      </c>
    </row>
    <row r="3227" spans="1:24" ht="48" hidden="1" x14ac:dyDescent="0.2">
      <c r="A3227" s="1">
        <v>1438</v>
      </c>
      <c r="B3227" s="7" t="s">
        <v>1439</v>
      </c>
      <c r="C3227" s="7" t="s">
        <v>5548</v>
      </c>
      <c r="D3227" s="1">
        <v>20000</v>
      </c>
      <c r="E3227" s="1">
        <v>600</v>
      </c>
      <c r="F3227" s="1" t="s">
        <v>8220</v>
      </c>
      <c r="G3227" s="1" t="s">
        <v>8231</v>
      </c>
      <c r="H3227" s="1" t="s">
        <v>8252</v>
      </c>
      <c r="I3227" s="1">
        <v>1461765300</v>
      </c>
      <c r="J3227" s="1">
        <v>1459198499</v>
      </c>
      <c r="K3227" s="1" t="b">
        <v>0</v>
      </c>
      <c r="L3227" s="1">
        <v>8</v>
      </c>
      <c r="M3227" s="1" t="b">
        <v>0</v>
      </c>
      <c r="N3227" s="1" t="s">
        <v>8286</v>
      </c>
      <c r="O3227" s="28">
        <f t="shared" si="501"/>
        <v>0.03</v>
      </c>
      <c r="P3227" s="29">
        <f t="shared" si="502"/>
        <v>75</v>
      </c>
      <c r="Q3227" s="9" t="str">
        <f t="shared" si="503"/>
        <v>publishing</v>
      </c>
      <c r="R3227" s="26" t="str">
        <f t="shared" si="504"/>
        <v>translations</v>
      </c>
      <c r="S3227" s="27">
        <f t="shared" si="500"/>
        <v>42457.871516203704</v>
      </c>
      <c r="T3227" s="5" t="str">
        <f t="shared" si="505"/>
        <v>Mar</v>
      </c>
      <c r="U3227" s="5" t="str">
        <f t="shared" si="506"/>
        <v>2016</v>
      </c>
      <c r="V3227" s="5" t="str">
        <f t="shared" si="507"/>
        <v>Apr</v>
      </c>
      <c r="W3227" s="1" t="str">
        <f t="shared" si="508"/>
        <v>2016</v>
      </c>
      <c r="X3227" s="27">
        <f t="shared" si="509"/>
        <v>42487.579861111109</v>
      </c>
    </row>
    <row r="3228" spans="1:24" ht="48" hidden="1" x14ac:dyDescent="0.2">
      <c r="A3228" s="1">
        <v>1486</v>
      </c>
      <c r="B3228" s="7" t="s">
        <v>1487</v>
      </c>
      <c r="C3228" s="7" t="s">
        <v>5596</v>
      </c>
      <c r="D3228" s="1">
        <v>20000</v>
      </c>
      <c r="E3228" s="1">
        <v>48</v>
      </c>
      <c r="F3228" s="1" t="s">
        <v>8220</v>
      </c>
      <c r="G3228" s="1" t="s">
        <v>8223</v>
      </c>
      <c r="H3228" s="1" t="s">
        <v>8245</v>
      </c>
      <c r="I3228" s="1">
        <v>1425009761</v>
      </c>
      <c r="J3228" s="1">
        <v>1422417761</v>
      </c>
      <c r="K3228" s="1" t="b">
        <v>0</v>
      </c>
      <c r="L3228" s="1">
        <v>3</v>
      </c>
      <c r="M3228" s="1" t="b">
        <v>0</v>
      </c>
      <c r="N3228" s="1" t="s">
        <v>8274</v>
      </c>
      <c r="O3228" s="28">
        <f t="shared" si="501"/>
        <v>2.3999999999999998E-3</v>
      </c>
      <c r="P3228" s="29">
        <f t="shared" si="502"/>
        <v>16</v>
      </c>
      <c r="Q3228" s="9" t="str">
        <f t="shared" si="503"/>
        <v>publishing</v>
      </c>
      <c r="R3228" s="26" t="str">
        <f t="shared" si="504"/>
        <v>fiction</v>
      </c>
      <c r="S3228" s="27">
        <f t="shared" si="500"/>
        <v>42032.168530092589</v>
      </c>
      <c r="T3228" s="5" t="str">
        <f t="shared" si="505"/>
        <v>Jan</v>
      </c>
      <c r="U3228" s="5" t="str">
        <f t="shared" si="506"/>
        <v>2015</v>
      </c>
      <c r="V3228" s="5" t="str">
        <f t="shared" si="507"/>
        <v>Feb</v>
      </c>
      <c r="W3228" s="1" t="str">
        <f t="shared" si="508"/>
        <v>2015</v>
      </c>
      <c r="X3228" s="27">
        <f t="shared" si="509"/>
        <v>42062.168530092589</v>
      </c>
    </row>
    <row r="3229" spans="1:24" ht="48" hidden="1" x14ac:dyDescent="0.2">
      <c r="A3229" s="1">
        <v>1539</v>
      </c>
      <c r="B3229" s="7" t="s">
        <v>1540</v>
      </c>
      <c r="C3229" s="7" t="s">
        <v>5649</v>
      </c>
      <c r="D3229" s="1">
        <v>20000</v>
      </c>
      <c r="E3229" s="1">
        <v>27197.22</v>
      </c>
      <c r="F3229" s="1" t="s">
        <v>8218</v>
      </c>
      <c r="G3229" s="1" t="s">
        <v>8223</v>
      </c>
      <c r="H3229" s="1" t="s">
        <v>8245</v>
      </c>
      <c r="I3229" s="1">
        <v>1483481019</v>
      </c>
      <c r="J3229" s="1">
        <v>1480629819</v>
      </c>
      <c r="K3229" s="1" t="b">
        <v>0</v>
      </c>
      <c r="L3229" s="1">
        <v>284</v>
      </c>
      <c r="M3229" s="1" t="b">
        <v>1</v>
      </c>
      <c r="N3229" s="1" t="s">
        <v>8284</v>
      </c>
      <c r="O3229" s="28">
        <f t="shared" si="501"/>
        <v>1.359861</v>
      </c>
      <c r="P3229" s="29">
        <f t="shared" si="502"/>
        <v>95.764859154929582</v>
      </c>
      <c r="Q3229" s="9" t="str">
        <f t="shared" si="503"/>
        <v>photography</v>
      </c>
      <c r="R3229" s="26" t="str">
        <f t="shared" si="504"/>
        <v>photobooks</v>
      </c>
      <c r="S3229" s="27">
        <f t="shared" si="500"/>
        <v>42705.919201388882</v>
      </c>
      <c r="T3229" s="5" t="str">
        <f t="shared" si="505"/>
        <v>Dec</v>
      </c>
      <c r="U3229" s="5" t="str">
        <f t="shared" si="506"/>
        <v>2016</v>
      </c>
      <c r="V3229" s="5" t="str">
        <f t="shared" si="507"/>
        <v>Jan</v>
      </c>
      <c r="W3229" s="1" t="str">
        <f t="shared" si="508"/>
        <v>2017</v>
      </c>
      <c r="X3229" s="27">
        <f t="shared" si="509"/>
        <v>42738.919201388882</v>
      </c>
    </row>
    <row r="3230" spans="1:24" ht="64" hidden="1" x14ac:dyDescent="0.2">
      <c r="A3230" s="1">
        <v>1554</v>
      </c>
      <c r="B3230" s="7" t="s">
        <v>1555</v>
      </c>
      <c r="C3230" s="7" t="s">
        <v>5664</v>
      </c>
      <c r="D3230" s="1">
        <v>20000</v>
      </c>
      <c r="E3230" s="1">
        <v>0</v>
      </c>
      <c r="F3230" s="1" t="s">
        <v>8220</v>
      </c>
      <c r="G3230" s="1" t="s">
        <v>8225</v>
      </c>
      <c r="H3230" s="1" t="s">
        <v>8247</v>
      </c>
      <c r="I3230" s="1">
        <v>1438495390</v>
      </c>
      <c r="J3230" s="1">
        <v>1435903390</v>
      </c>
      <c r="K3230" s="1" t="b">
        <v>0</v>
      </c>
      <c r="L3230" s="1">
        <v>0</v>
      </c>
      <c r="M3230" s="1" t="b">
        <v>0</v>
      </c>
      <c r="N3230" s="1" t="s">
        <v>8288</v>
      </c>
      <c r="O3230" s="28">
        <f t="shared" si="501"/>
        <v>0</v>
      </c>
      <c r="P3230" s="29">
        <f t="shared" si="502"/>
        <v>0</v>
      </c>
      <c r="Q3230" s="9" t="str">
        <f t="shared" si="503"/>
        <v>photography</v>
      </c>
      <c r="R3230" s="26" t="str">
        <f t="shared" si="504"/>
        <v>nature</v>
      </c>
      <c r="S3230" s="27">
        <f t="shared" si="500"/>
        <v>42188.252199074079</v>
      </c>
      <c r="T3230" s="5" t="str">
        <f t="shared" si="505"/>
        <v>Jul</v>
      </c>
      <c r="U3230" s="5" t="str">
        <f t="shared" si="506"/>
        <v>2015</v>
      </c>
      <c r="V3230" s="5" t="str">
        <f t="shared" si="507"/>
        <v>Aug</v>
      </c>
      <c r="W3230" s="1" t="str">
        <f t="shared" si="508"/>
        <v>2015</v>
      </c>
      <c r="X3230" s="27">
        <f t="shared" si="509"/>
        <v>42218.252199074079</v>
      </c>
    </row>
    <row r="3231" spans="1:24" ht="48" hidden="1" x14ac:dyDescent="0.2">
      <c r="A3231" s="1">
        <v>1583</v>
      </c>
      <c r="B3231" s="7" t="s">
        <v>1584</v>
      </c>
      <c r="C3231" s="7" t="s">
        <v>5693</v>
      </c>
      <c r="D3231" s="1">
        <v>20000</v>
      </c>
      <c r="E3231" s="1">
        <v>15</v>
      </c>
      <c r="F3231" s="1" t="s">
        <v>8220</v>
      </c>
      <c r="G3231" s="1" t="s">
        <v>8224</v>
      </c>
      <c r="H3231" s="1" t="s">
        <v>8246</v>
      </c>
      <c r="I3231" s="1">
        <v>1411681391</v>
      </c>
      <c r="J3231" s="1">
        <v>1409089391</v>
      </c>
      <c r="K3231" s="1" t="b">
        <v>0</v>
      </c>
      <c r="L3231" s="1">
        <v>1</v>
      </c>
      <c r="M3231" s="1" t="b">
        <v>0</v>
      </c>
      <c r="N3231" s="1" t="s">
        <v>8290</v>
      </c>
      <c r="O3231" s="28">
        <f t="shared" si="501"/>
        <v>7.5000000000000002E-4</v>
      </c>
      <c r="P3231" s="29">
        <f t="shared" si="502"/>
        <v>15</v>
      </c>
      <c r="Q3231" s="9" t="str">
        <f t="shared" si="503"/>
        <v>photography</v>
      </c>
      <c r="R3231" s="26" t="str">
        <f t="shared" si="504"/>
        <v>places</v>
      </c>
      <c r="S3231" s="27">
        <f t="shared" si="500"/>
        <v>41877.904988425929</v>
      </c>
      <c r="T3231" s="5" t="str">
        <f t="shared" si="505"/>
        <v>Aug</v>
      </c>
      <c r="U3231" s="5" t="str">
        <f t="shared" si="506"/>
        <v>2014</v>
      </c>
      <c r="V3231" s="5" t="str">
        <f t="shared" si="507"/>
        <v>Sep</v>
      </c>
      <c r="W3231" s="1" t="str">
        <f t="shared" si="508"/>
        <v>2014</v>
      </c>
      <c r="X3231" s="27">
        <f t="shared" si="509"/>
        <v>41907.904988425929</v>
      </c>
    </row>
    <row r="3232" spans="1:24" ht="48" hidden="1" x14ac:dyDescent="0.2">
      <c r="A3232" s="1">
        <v>1700</v>
      </c>
      <c r="B3232" s="7" t="s">
        <v>1701</v>
      </c>
      <c r="C3232" s="7" t="s">
        <v>5810</v>
      </c>
      <c r="D3232" s="1">
        <v>20000</v>
      </c>
      <c r="E3232" s="1">
        <v>5212</v>
      </c>
      <c r="F3232" s="1" t="s">
        <v>8221</v>
      </c>
      <c r="G3232" s="1" t="s">
        <v>8223</v>
      </c>
      <c r="H3232" s="1" t="s">
        <v>8245</v>
      </c>
      <c r="I3232" s="1">
        <v>1491019200</v>
      </c>
      <c r="J3232" s="1">
        <v>1488418990</v>
      </c>
      <c r="K3232" s="1" t="b">
        <v>0</v>
      </c>
      <c r="L3232" s="1">
        <v>79</v>
      </c>
      <c r="M3232" s="1" t="b">
        <v>0</v>
      </c>
      <c r="N3232" s="1" t="s">
        <v>8292</v>
      </c>
      <c r="O3232" s="28">
        <f t="shared" si="501"/>
        <v>0.2606</v>
      </c>
      <c r="P3232" s="29">
        <f t="shared" si="502"/>
        <v>65.974683544303801</v>
      </c>
      <c r="Q3232" s="9" t="str">
        <f t="shared" si="503"/>
        <v>music</v>
      </c>
      <c r="R3232" s="26" t="str">
        <f t="shared" si="504"/>
        <v>faith</v>
      </c>
      <c r="S3232" s="27">
        <f t="shared" si="500"/>
        <v>42796.071643518517</v>
      </c>
      <c r="T3232" s="5" t="str">
        <f t="shared" si="505"/>
        <v>Mar</v>
      </c>
      <c r="U3232" s="5" t="str">
        <f t="shared" si="506"/>
        <v>2017</v>
      </c>
      <c r="V3232" s="5" t="str">
        <f t="shared" si="507"/>
        <v>Apr</v>
      </c>
      <c r="W3232" s="1" t="str">
        <f t="shared" si="508"/>
        <v>2017</v>
      </c>
      <c r="X3232" s="27">
        <f t="shared" si="509"/>
        <v>42826.166666666672</v>
      </c>
    </row>
    <row r="3233" spans="1:24" ht="48" hidden="1" x14ac:dyDescent="0.2">
      <c r="A3233" s="1">
        <v>1806</v>
      </c>
      <c r="B3233" s="7" t="s">
        <v>1807</v>
      </c>
      <c r="C3233" s="7" t="s">
        <v>5916</v>
      </c>
      <c r="D3233" s="1">
        <v>20000</v>
      </c>
      <c r="E3233" s="1">
        <v>591</v>
      </c>
      <c r="F3233" s="1" t="s">
        <v>8220</v>
      </c>
      <c r="G3233" s="1" t="s">
        <v>8224</v>
      </c>
      <c r="H3233" s="1" t="s">
        <v>8246</v>
      </c>
      <c r="I3233" s="1">
        <v>1412090349</v>
      </c>
      <c r="J3233" s="1">
        <v>1409066349</v>
      </c>
      <c r="K3233" s="1" t="b">
        <v>1</v>
      </c>
      <c r="L3233" s="1">
        <v>8</v>
      </c>
      <c r="M3233" s="1" t="b">
        <v>0</v>
      </c>
      <c r="N3233" s="1" t="s">
        <v>8284</v>
      </c>
      <c r="O3233" s="28">
        <f t="shared" si="501"/>
        <v>2.955E-2</v>
      </c>
      <c r="P3233" s="29">
        <f t="shared" si="502"/>
        <v>73.875</v>
      </c>
      <c r="Q3233" s="9" t="str">
        <f t="shared" si="503"/>
        <v>photography</v>
      </c>
      <c r="R3233" s="26" t="str">
        <f t="shared" si="504"/>
        <v>photobooks</v>
      </c>
      <c r="S3233" s="27">
        <f t="shared" si="500"/>
        <v>41877.638298611113</v>
      </c>
      <c r="T3233" s="5" t="str">
        <f t="shared" si="505"/>
        <v>Aug</v>
      </c>
      <c r="U3233" s="5" t="str">
        <f t="shared" si="506"/>
        <v>2014</v>
      </c>
      <c r="V3233" s="5" t="str">
        <f t="shared" si="507"/>
        <v>Sep</v>
      </c>
      <c r="W3233" s="1" t="str">
        <f t="shared" si="508"/>
        <v>2014</v>
      </c>
      <c r="X3233" s="27">
        <f t="shared" si="509"/>
        <v>41912.638298611113</v>
      </c>
    </row>
    <row r="3234" spans="1:24" ht="48" hidden="1" x14ac:dyDescent="0.2">
      <c r="A3234" s="1">
        <v>1828</v>
      </c>
      <c r="B3234" s="7" t="s">
        <v>1829</v>
      </c>
      <c r="C3234" s="7" t="s">
        <v>5938</v>
      </c>
      <c r="D3234" s="1">
        <v>20000</v>
      </c>
      <c r="E3234" s="1">
        <v>20032</v>
      </c>
      <c r="F3234" s="1" t="s">
        <v>8218</v>
      </c>
      <c r="G3234" s="1" t="s">
        <v>8223</v>
      </c>
      <c r="H3234" s="1" t="s">
        <v>8245</v>
      </c>
      <c r="I3234" s="1">
        <v>1399672800</v>
      </c>
      <c r="J3234" s="1">
        <v>1396906530</v>
      </c>
      <c r="K3234" s="1" t="b">
        <v>0</v>
      </c>
      <c r="L3234" s="1">
        <v>48</v>
      </c>
      <c r="M3234" s="1" t="b">
        <v>1</v>
      </c>
      <c r="N3234" s="1" t="s">
        <v>8275</v>
      </c>
      <c r="O3234" s="28">
        <f t="shared" si="501"/>
        <v>1.0016</v>
      </c>
      <c r="P3234" s="29">
        <f t="shared" si="502"/>
        <v>417.33333333333331</v>
      </c>
      <c r="Q3234" s="9" t="str">
        <f t="shared" si="503"/>
        <v>music</v>
      </c>
      <c r="R3234" s="26" t="str">
        <f t="shared" si="504"/>
        <v>rock</v>
      </c>
      <c r="S3234" s="27">
        <f t="shared" si="500"/>
        <v>41736.899652777778</v>
      </c>
      <c r="T3234" s="5" t="str">
        <f t="shared" si="505"/>
        <v>Apr</v>
      </c>
      <c r="U3234" s="5" t="str">
        <f t="shared" si="506"/>
        <v>2014</v>
      </c>
      <c r="V3234" s="5" t="str">
        <f t="shared" si="507"/>
        <v>May</v>
      </c>
      <c r="W3234" s="1" t="str">
        <f t="shared" si="508"/>
        <v>2014</v>
      </c>
      <c r="X3234" s="27">
        <f t="shared" si="509"/>
        <v>41768.916666666664</v>
      </c>
    </row>
    <row r="3235" spans="1:24" ht="48" hidden="1" x14ac:dyDescent="0.2">
      <c r="A3235" s="1">
        <v>1867</v>
      </c>
      <c r="B3235" s="7" t="s">
        <v>1868</v>
      </c>
      <c r="C3235" s="7" t="s">
        <v>5977</v>
      </c>
      <c r="D3235" s="1">
        <v>20000</v>
      </c>
      <c r="E3235" s="1">
        <v>10</v>
      </c>
      <c r="F3235" s="1" t="s">
        <v>8220</v>
      </c>
      <c r="G3235" s="1" t="s">
        <v>8223</v>
      </c>
      <c r="H3235" s="1" t="s">
        <v>8245</v>
      </c>
      <c r="I3235" s="1">
        <v>1478383912</v>
      </c>
      <c r="J3235" s="1">
        <v>1475791912</v>
      </c>
      <c r="K3235" s="1" t="b">
        <v>0</v>
      </c>
      <c r="L3235" s="1">
        <v>1</v>
      </c>
      <c r="M3235" s="1" t="b">
        <v>0</v>
      </c>
      <c r="N3235" s="1" t="s">
        <v>8282</v>
      </c>
      <c r="O3235" s="28">
        <f t="shared" si="501"/>
        <v>5.0000000000000001E-4</v>
      </c>
      <c r="P3235" s="29">
        <f t="shared" si="502"/>
        <v>10</v>
      </c>
      <c r="Q3235" s="9" t="str">
        <f t="shared" si="503"/>
        <v>games</v>
      </c>
      <c r="R3235" s="26" t="str">
        <f t="shared" si="504"/>
        <v>mobile games</v>
      </c>
      <c r="S3235" s="27">
        <f t="shared" si="500"/>
        <v>42649.924907407403</v>
      </c>
      <c r="T3235" s="5" t="str">
        <f t="shared" si="505"/>
        <v>Oct</v>
      </c>
      <c r="U3235" s="5" t="str">
        <f t="shared" si="506"/>
        <v>2016</v>
      </c>
      <c r="V3235" s="5" t="str">
        <f t="shared" si="507"/>
        <v>Nov</v>
      </c>
      <c r="W3235" s="1" t="str">
        <f t="shared" si="508"/>
        <v>2016</v>
      </c>
      <c r="X3235" s="27">
        <f t="shared" si="509"/>
        <v>42679.924907407403</v>
      </c>
    </row>
    <row r="3236" spans="1:24" ht="48" hidden="1" x14ac:dyDescent="0.2">
      <c r="A3236" s="1">
        <v>1872</v>
      </c>
      <c r="B3236" s="7" t="s">
        <v>1873</v>
      </c>
      <c r="C3236" s="7" t="s">
        <v>5982</v>
      </c>
      <c r="D3236" s="1">
        <v>20000</v>
      </c>
      <c r="E3236" s="1">
        <v>212</v>
      </c>
      <c r="F3236" s="1" t="s">
        <v>8220</v>
      </c>
      <c r="G3236" s="1" t="s">
        <v>8223</v>
      </c>
      <c r="H3236" s="1" t="s">
        <v>8245</v>
      </c>
      <c r="I3236" s="1">
        <v>1435633602</v>
      </c>
      <c r="J3236" s="1">
        <v>1433041602</v>
      </c>
      <c r="K3236" s="1" t="b">
        <v>0</v>
      </c>
      <c r="L3236" s="1">
        <v>13</v>
      </c>
      <c r="M3236" s="1" t="b">
        <v>0</v>
      </c>
      <c r="N3236" s="1" t="s">
        <v>8282</v>
      </c>
      <c r="O3236" s="28">
        <f t="shared" si="501"/>
        <v>1.06E-2</v>
      </c>
      <c r="P3236" s="29">
        <f t="shared" si="502"/>
        <v>16.307692307692307</v>
      </c>
      <c r="Q3236" s="9" t="str">
        <f t="shared" si="503"/>
        <v>games</v>
      </c>
      <c r="R3236" s="26" t="str">
        <f t="shared" si="504"/>
        <v>mobile games</v>
      </c>
      <c r="S3236" s="27">
        <f t="shared" si="500"/>
        <v>42155.129652777774</v>
      </c>
      <c r="T3236" s="5" t="str">
        <f t="shared" si="505"/>
        <v>May</v>
      </c>
      <c r="U3236" s="5" t="str">
        <f t="shared" si="506"/>
        <v>2015</v>
      </c>
      <c r="V3236" s="5" t="str">
        <f t="shared" si="507"/>
        <v>Jun</v>
      </c>
      <c r="W3236" s="1" t="str">
        <f t="shared" si="508"/>
        <v>2015</v>
      </c>
      <c r="X3236" s="27">
        <f t="shared" si="509"/>
        <v>42185.129652777774</v>
      </c>
    </row>
    <row r="3237" spans="1:24" ht="32" hidden="1" x14ac:dyDescent="0.2">
      <c r="A3237" s="1">
        <v>1916</v>
      </c>
      <c r="B3237" s="7" t="s">
        <v>1917</v>
      </c>
      <c r="C3237" s="7" t="s">
        <v>6026</v>
      </c>
      <c r="D3237" s="1">
        <v>20000</v>
      </c>
      <c r="E3237" s="1">
        <v>102</v>
      </c>
      <c r="F3237" s="1" t="s">
        <v>8220</v>
      </c>
      <c r="G3237" s="1" t="s">
        <v>8223</v>
      </c>
      <c r="H3237" s="1" t="s">
        <v>8245</v>
      </c>
      <c r="I3237" s="1">
        <v>1478542375</v>
      </c>
      <c r="J3237" s="1">
        <v>1476378775</v>
      </c>
      <c r="K3237" s="1" t="b">
        <v>0</v>
      </c>
      <c r="L3237" s="1">
        <v>6</v>
      </c>
      <c r="M3237" s="1" t="b">
        <v>0</v>
      </c>
      <c r="N3237" s="1" t="s">
        <v>8293</v>
      </c>
      <c r="O3237" s="28">
        <f t="shared" si="501"/>
        <v>5.1000000000000004E-3</v>
      </c>
      <c r="P3237" s="29">
        <f t="shared" si="502"/>
        <v>17</v>
      </c>
      <c r="Q3237" s="9" t="str">
        <f t="shared" si="503"/>
        <v>technology</v>
      </c>
      <c r="R3237" s="26" t="str">
        <f t="shared" si="504"/>
        <v>gadgets</v>
      </c>
      <c r="S3237" s="27">
        <f t="shared" si="500"/>
        <v>42656.717303240745</v>
      </c>
      <c r="T3237" s="5" t="str">
        <f t="shared" si="505"/>
        <v>Oct</v>
      </c>
      <c r="U3237" s="5" t="str">
        <f t="shared" si="506"/>
        <v>2016</v>
      </c>
      <c r="V3237" s="5" t="str">
        <f t="shared" si="507"/>
        <v>Nov</v>
      </c>
      <c r="W3237" s="1" t="str">
        <f t="shared" si="508"/>
        <v>2016</v>
      </c>
      <c r="X3237" s="27">
        <f t="shared" si="509"/>
        <v>42681.758969907409</v>
      </c>
    </row>
    <row r="3238" spans="1:24" ht="48" hidden="1" x14ac:dyDescent="0.2">
      <c r="A3238" s="1">
        <v>1967</v>
      </c>
      <c r="B3238" s="7" t="s">
        <v>1968</v>
      </c>
      <c r="C3238" s="7" t="s">
        <v>6077</v>
      </c>
      <c r="D3238" s="1">
        <v>20000</v>
      </c>
      <c r="E3238" s="1">
        <v>74026</v>
      </c>
      <c r="F3238" s="1" t="s">
        <v>8218</v>
      </c>
      <c r="G3238" s="1" t="s">
        <v>8223</v>
      </c>
      <c r="H3238" s="1" t="s">
        <v>8245</v>
      </c>
      <c r="I3238" s="1">
        <v>1398959729</v>
      </c>
      <c r="J3238" s="1">
        <v>1396367729</v>
      </c>
      <c r="K3238" s="1" t="b">
        <v>1</v>
      </c>
      <c r="L3238" s="1">
        <v>405</v>
      </c>
      <c r="M3238" s="1" t="b">
        <v>1</v>
      </c>
      <c r="N3238" s="1" t="s">
        <v>8294</v>
      </c>
      <c r="O3238" s="28">
        <f t="shared" si="501"/>
        <v>3.7012999999999998</v>
      </c>
      <c r="P3238" s="29">
        <f t="shared" si="502"/>
        <v>182.78024691358024</v>
      </c>
      <c r="Q3238" s="9" t="str">
        <f t="shared" si="503"/>
        <v>technology</v>
      </c>
      <c r="R3238" s="26" t="str">
        <f t="shared" si="504"/>
        <v>hardware</v>
      </c>
      <c r="S3238" s="27">
        <f t="shared" si="500"/>
        <v>41730.663530092592</v>
      </c>
      <c r="T3238" s="5" t="str">
        <f t="shared" si="505"/>
        <v>Apr</v>
      </c>
      <c r="U3238" s="5" t="str">
        <f t="shared" si="506"/>
        <v>2014</v>
      </c>
      <c r="V3238" s="5" t="str">
        <f t="shared" si="507"/>
        <v>May</v>
      </c>
      <c r="W3238" s="1" t="str">
        <f t="shared" si="508"/>
        <v>2014</v>
      </c>
      <c r="X3238" s="27">
        <f t="shared" si="509"/>
        <v>41760.663530092592</v>
      </c>
    </row>
    <row r="3239" spans="1:24" ht="48" hidden="1" x14ac:dyDescent="0.2">
      <c r="A3239" s="1">
        <v>1969</v>
      </c>
      <c r="B3239" s="7" t="s">
        <v>1970</v>
      </c>
      <c r="C3239" s="7" t="s">
        <v>6079</v>
      </c>
      <c r="D3239" s="1">
        <v>20000</v>
      </c>
      <c r="E3239" s="1">
        <v>115816</v>
      </c>
      <c r="F3239" s="1" t="s">
        <v>8218</v>
      </c>
      <c r="G3239" s="1" t="s">
        <v>8224</v>
      </c>
      <c r="H3239" s="1" t="s">
        <v>8246</v>
      </c>
      <c r="I3239" s="1">
        <v>1470423668</v>
      </c>
      <c r="J3239" s="1">
        <v>1467831668</v>
      </c>
      <c r="K3239" s="1" t="b">
        <v>1</v>
      </c>
      <c r="L3239" s="1">
        <v>1887</v>
      </c>
      <c r="M3239" s="1" t="b">
        <v>1</v>
      </c>
      <c r="N3239" s="1" t="s">
        <v>8294</v>
      </c>
      <c r="O3239" s="28">
        <f t="shared" si="501"/>
        <v>5.7907999999999999</v>
      </c>
      <c r="P3239" s="29">
        <f t="shared" si="502"/>
        <v>61.375728669846318</v>
      </c>
      <c r="Q3239" s="9" t="str">
        <f t="shared" si="503"/>
        <v>technology</v>
      </c>
      <c r="R3239" s="26" t="str">
        <f t="shared" si="504"/>
        <v>hardware</v>
      </c>
      <c r="S3239" s="27">
        <f t="shared" si="500"/>
        <v>42557.792453703703</v>
      </c>
      <c r="T3239" s="5" t="str">
        <f t="shared" si="505"/>
        <v>Jul</v>
      </c>
      <c r="U3239" s="5" t="str">
        <f t="shared" si="506"/>
        <v>2016</v>
      </c>
      <c r="V3239" s="5" t="str">
        <f t="shared" si="507"/>
        <v>Aug</v>
      </c>
      <c r="W3239" s="1" t="str">
        <f t="shared" si="508"/>
        <v>2016</v>
      </c>
      <c r="X3239" s="27">
        <f t="shared" si="509"/>
        <v>42587.792453703703</v>
      </c>
    </row>
    <row r="3240" spans="1:24" ht="48" hidden="1" x14ac:dyDescent="0.2">
      <c r="A3240" s="1">
        <v>1974</v>
      </c>
      <c r="B3240" s="7" t="s">
        <v>1975</v>
      </c>
      <c r="C3240" s="7" t="s">
        <v>6084</v>
      </c>
      <c r="D3240" s="1">
        <v>20000</v>
      </c>
      <c r="E3240" s="1">
        <v>75099.199999999997</v>
      </c>
      <c r="F3240" s="1" t="s">
        <v>8218</v>
      </c>
      <c r="G3240" s="1" t="s">
        <v>8224</v>
      </c>
      <c r="H3240" s="1" t="s">
        <v>8246</v>
      </c>
      <c r="I3240" s="1">
        <v>1376899269</v>
      </c>
      <c r="J3240" s="1">
        <v>1371715269</v>
      </c>
      <c r="K3240" s="1" t="b">
        <v>1</v>
      </c>
      <c r="L3240" s="1">
        <v>402</v>
      </c>
      <c r="M3240" s="1" t="b">
        <v>1</v>
      </c>
      <c r="N3240" s="1" t="s">
        <v>8294</v>
      </c>
      <c r="O3240" s="28">
        <f t="shared" si="501"/>
        <v>3.7549600000000001</v>
      </c>
      <c r="P3240" s="29">
        <f t="shared" si="502"/>
        <v>186.81393034825871</v>
      </c>
      <c r="Q3240" s="9" t="str">
        <f t="shared" si="503"/>
        <v>technology</v>
      </c>
      <c r="R3240" s="26" t="str">
        <f t="shared" si="504"/>
        <v>hardware</v>
      </c>
      <c r="S3240" s="27">
        <f t="shared" si="500"/>
        <v>41445.334131944444</v>
      </c>
      <c r="T3240" s="5" t="str">
        <f t="shared" si="505"/>
        <v>Jun</v>
      </c>
      <c r="U3240" s="5" t="str">
        <f t="shared" si="506"/>
        <v>2013</v>
      </c>
      <c r="V3240" s="5" t="str">
        <f t="shared" si="507"/>
        <v>Aug</v>
      </c>
      <c r="W3240" s="1" t="str">
        <f t="shared" si="508"/>
        <v>2013</v>
      </c>
      <c r="X3240" s="27">
        <f t="shared" si="509"/>
        <v>41505.334131944444</v>
      </c>
    </row>
    <row r="3241" spans="1:24" ht="48" hidden="1" x14ac:dyDescent="0.2">
      <c r="A3241" s="1">
        <v>2071</v>
      </c>
      <c r="B3241" s="7" t="s">
        <v>2072</v>
      </c>
      <c r="C3241" s="7" t="s">
        <v>6181</v>
      </c>
      <c r="D3241" s="1">
        <v>20000</v>
      </c>
      <c r="E3241" s="1">
        <v>56146</v>
      </c>
      <c r="F3241" s="1" t="s">
        <v>8218</v>
      </c>
      <c r="G3241" s="1" t="s">
        <v>8223</v>
      </c>
      <c r="H3241" s="1" t="s">
        <v>8245</v>
      </c>
      <c r="I3241" s="1">
        <v>1475390484</v>
      </c>
      <c r="J3241" s="1">
        <v>1471502484</v>
      </c>
      <c r="K3241" s="1" t="b">
        <v>0</v>
      </c>
      <c r="L3241" s="1">
        <v>278</v>
      </c>
      <c r="M3241" s="1" t="b">
        <v>1</v>
      </c>
      <c r="N3241" s="1" t="s">
        <v>8294</v>
      </c>
      <c r="O3241" s="28">
        <f t="shared" si="501"/>
        <v>2.8073000000000001</v>
      </c>
      <c r="P3241" s="29">
        <f t="shared" si="502"/>
        <v>201.96402877697841</v>
      </c>
      <c r="Q3241" s="9" t="str">
        <f t="shared" si="503"/>
        <v>technology</v>
      </c>
      <c r="R3241" s="26" t="str">
        <f t="shared" si="504"/>
        <v>hardware</v>
      </c>
      <c r="S3241" s="27">
        <f t="shared" si="500"/>
        <v>42600.278749999998</v>
      </c>
      <c r="T3241" s="5" t="str">
        <f t="shared" si="505"/>
        <v>Aug</v>
      </c>
      <c r="U3241" s="5" t="str">
        <f t="shared" si="506"/>
        <v>2016</v>
      </c>
      <c r="V3241" s="5" t="str">
        <f t="shared" si="507"/>
        <v>Oct</v>
      </c>
      <c r="W3241" s="1" t="str">
        <f t="shared" si="508"/>
        <v>2016</v>
      </c>
      <c r="X3241" s="27">
        <f t="shared" si="509"/>
        <v>42645.278749999998</v>
      </c>
    </row>
    <row r="3242" spans="1:24" ht="48" hidden="1" x14ac:dyDescent="0.2">
      <c r="A3242" s="1">
        <v>2078</v>
      </c>
      <c r="B3242" s="7" t="s">
        <v>2079</v>
      </c>
      <c r="C3242" s="7" t="s">
        <v>6188</v>
      </c>
      <c r="D3242" s="1">
        <v>20000</v>
      </c>
      <c r="E3242" s="1">
        <v>26241</v>
      </c>
      <c r="F3242" s="1" t="s">
        <v>8218</v>
      </c>
      <c r="G3242" s="1" t="s">
        <v>8226</v>
      </c>
      <c r="H3242" s="1" t="s">
        <v>8248</v>
      </c>
      <c r="I3242" s="1">
        <v>1482085857</v>
      </c>
      <c r="J3242" s="1">
        <v>1479493857</v>
      </c>
      <c r="K3242" s="1" t="b">
        <v>0</v>
      </c>
      <c r="L3242" s="1">
        <v>48</v>
      </c>
      <c r="M3242" s="1" t="b">
        <v>1</v>
      </c>
      <c r="N3242" s="1" t="s">
        <v>8294</v>
      </c>
      <c r="O3242" s="28">
        <f t="shared" si="501"/>
        <v>1.3120499999999999</v>
      </c>
      <c r="P3242" s="29">
        <f t="shared" si="502"/>
        <v>546.6875</v>
      </c>
      <c r="Q3242" s="9" t="str">
        <f t="shared" si="503"/>
        <v>technology</v>
      </c>
      <c r="R3242" s="26" t="str">
        <f t="shared" si="504"/>
        <v>hardware</v>
      </c>
      <c r="S3242" s="27">
        <f t="shared" si="500"/>
        <v>42692.771493055552</v>
      </c>
      <c r="T3242" s="5" t="str">
        <f t="shared" si="505"/>
        <v>Nov</v>
      </c>
      <c r="U3242" s="5" t="str">
        <f t="shared" si="506"/>
        <v>2016</v>
      </c>
      <c r="V3242" s="5" t="str">
        <f t="shared" si="507"/>
        <v>Dec</v>
      </c>
      <c r="W3242" s="1" t="str">
        <f t="shared" si="508"/>
        <v>2016</v>
      </c>
      <c r="X3242" s="27">
        <f t="shared" si="509"/>
        <v>42722.771493055552</v>
      </c>
    </row>
    <row r="3243" spans="1:24" ht="48" hidden="1" x14ac:dyDescent="0.2">
      <c r="A3243" s="1">
        <v>2126</v>
      </c>
      <c r="B3243" s="7" t="s">
        <v>2127</v>
      </c>
      <c r="C3243" s="7" t="s">
        <v>6236</v>
      </c>
      <c r="D3243" s="1">
        <v>20000</v>
      </c>
      <c r="E3243" s="1">
        <v>10</v>
      </c>
      <c r="F3243" s="1" t="s">
        <v>8220</v>
      </c>
      <c r="G3243" s="1" t="s">
        <v>8223</v>
      </c>
      <c r="H3243" s="1" t="s">
        <v>8245</v>
      </c>
      <c r="I3243" s="1">
        <v>1418080887</v>
      </c>
      <c r="J3243" s="1">
        <v>1415488887</v>
      </c>
      <c r="K3243" s="1" t="b">
        <v>0</v>
      </c>
      <c r="L3243" s="1">
        <v>2</v>
      </c>
      <c r="M3243" s="1" t="b">
        <v>0</v>
      </c>
      <c r="N3243" s="1" t="s">
        <v>8281</v>
      </c>
      <c r="O3243" s="28">
        <f t="shared" si="501"/>
        <v>5.0000000000000001E-4</v>
      </c>
      <c r="P3243" s="29">
        <f t="shared" si="502"/>
        <v>5</v>
      </c>
      <c r="Q3243" s="9" t="str">
        <f t="shared" si="503"/>
        <v>games</v>
      </c>
      <c r="R3243" s="26" t="str">
        <f t="shared" si="504"/>
        <v>video games</v>
      </c>
      <c r="S3243" s="27">
        <f t="shared" si="500"/>
        <v>41951.973229166666</v>
      </c>
      <c r="T3243" s="5" t="str">
        <f t="shared" si="505"/>
        <v>Nov</v>
      </c>
      <c r="U3243" s="5" t="str">
        <f t="shared" si="506"/>
        <v>2014</v>
      </c>
      <c r="V3243" s="5" t="str">
        <f t="shared" si="507"/>
        <v>Dec</v>
      </c>
      <c r="W3243" s="1" t="str">
        <f t="shared" si="508"/>
        <v>2014</v>
      </c>
      <c r="X3243" s="27">
        <f t="shared" si="509"/>
        <v>41981.973229166666</v>
      </c>
    </row>
    <row r="3244" spans="1:24" ht="32" hidden="1" x14ac:dyDescent="0.2">
      <c r="A3244" s="1">
        <v>2186</v>
      </c>
      <c r="B3244" s="7" t="s">
        <v>2187</v>
      </c>
      <c r="C3244" s="7" t="s">
        <v>6296</v>
      </c>
      <c r="D3244" s="1">
        <v>20000</v>
      </c>
      <c r="E3244" s="1">
        <v>21935</v>
      </c>
      <c r="F3244" s="1" t="s">
        <v>8218</v>
      </c>
      <c r="G3244" s="1" t="s">
        <v>8223</v>
      </c>
      <c r="H3244" s="1" t="s">
        <v>8245</v>
      </c>
      <c r="I3244" s="1">
        <v>1473213600</v>
      </c>
      <c r="J3244" s="1">
        <v>1470062743</v>
      </c>
      <c r="K3244" s="1" t="b">
        <v>0</v>
      </c>
      <c r="L3244" s="1">
        <v>392</v>
      </c>
      <c r="M3244" s="1" t="b">
        <v>1</v>
      </c>
      <c r="N3244" s="1" t="s">
        <v>8296</v>
      </c>
      <c r="O3244" s="28">
        <f t="shared" si="501"/>
        <v>1.0967499999999999</v>
      </c>
      <c r="P3244" s="29">
        <f t="shared" si="502"/>
        <v>55.956632653061227</v>
      </c>
      <c r="Q3244" s="9" t="str">
        <f t="shared" si="503"/>
        <v>games</v>
      </c>
      <c r="R3244" s="26" t="str">
        <f t="shared" si="504"/>
        <v>tabletop games</v>
      </c>
      <c r="S3244" s="27">
        <f t="shared" si="500"/>
        <v>42583.615081018521</v>
      </c>
      <c r="T3244" s="5" t="str">
        <f t="shared" si="505"/>
        <v>Aug</v>
      </c>
      <c r="U3244" s="5" t="str">
        <f t="shared" si="506"/>
        <v>2016</v>
      </c>
      <c r="V3244" s="5" t="str">
        <f t="shared" si="507"/>
        <v>Sep</v>
      </c>
      <c r="W3244" s="1" t="str">
        <f t="shared" si="508"/>
        <v>2016</v>
      </c>
      <c r="X3244" s="27">
        <f t="shared" si="509"/>
        <v>42620.083333333328</v>
      </c>
    </row>
    <row r="3245" spans="1:24" ht="48" hidden="1" x14ac:dyDescent="0.2">
      <c r="A3245" s="1">
        <v>2187</v>
      </c>
      <c r="B3245" s="7" t="s">
        <v>2188</v>
      </c>
      <c r="C3245" s="7" t="s">
        <v>6297</v>
      </c>
      <c r="D3245" s="1">
        <v>20000</v>
      </c>
      <c r="E3245" s="1">
        <v>202928.5</v>
      </c>
      <c r="F3245" s="1" t="s">
        <v>8218</v>
      </c>
      <c r="G3245" s="1" t="s">
        <v>8223</v>
      </c>
      <c r="H3245" s="1" t="s">
        <v>8245</v>
      </c>
      <c r="I3245" s="1">
        <v>1428033540</v>
      </c>
      <c r="J3245" s="1">
        <v>1425531666</v>
      </c>
      <c r="K3245" s="1" t="b">
        <v>1</v>
      </c>
      <c r="L3245" s="1">
        <v>3562</v>
      </c>
      <c r="M3245" s="1" t="b">
        <v>1</v>
      </c>
      <c r="N3245" s="1" t="s">
        <v>8296</v>
      </c>
      <c r="O3245" s="28">
        <f t="shared" si="501"/>
        <v>10.146425000000001</v>
      </c>
      <c r="P3245" s="29">
        <f t="shared" si="502"/>
        <v>56.970381807973048</v>
      </c>
      <c r="Q3245" s="9" t="str">
        <f t="shared" si="503"/>
        <v>games</v>
      </c>
      <c r="R3245" s="26" t="str">
        <f t="shared" si="504"/>
        <v>tabletop games</v>
      </c>
      <c r="S3245" s="27">
        <f t="shared" si="500"/>
        <v>42068.209097222221</v>
      </c>
      <c r="T3245" s="5" t="str">
        <f t="shared" si="505"/>
        <v>Mar</v>
      </c>
      <c r="U3245" s="5" t="str">
        <f t="shared" si="506"/>
        <v>2015</v>
      </c>
      <c r="V3245" s="5" t="str">
        <f t="shared" si="507"/>
        <v>Apr</v>
      </c>
      <c r="W3245" s="1" t="str">
        <f t="shared" si="508"/>
        <v>2015</v>
      </c>
      <c r="X3245" s="27">
        <f t="shared" si="509"/>
        <v>42097.165972222225</v>
      </c>
    </row>
    <row r="3246" spans="1:24" ht="48" hidden="1" x14ac:dyDescent="0.2">
      <c r="A3246" s="1">
        <v>2267</v>
      </c>
      <c r="B3246" s="7" t="s">
        <v>2268</v>
      </c>
      <c r="C3246" s="7" t="s">
        <v>6377</v>
      </c>
      <c r="D3246" s="1">
        <v>20000</v>
      </c>
      <c r="E3246" s="1">
        <v>76105</v>
      </c>
      <c r="F3246" s="1" t="s">
        <v>8218</v>
      </c>
      <c r="G3246" s="1" t="s">
        <v>8223</v>
      </c>
      <c r="H3246" s="1" t="s">
        <v>8245</v>
      </c>
      <c r="I3246" s="1">
        <v>1419123600</v>
      </c>
      <c r="J3246" s="1">
        <v>1416945297</v>
      </c>
      <c r="K3246" s="1" t="b">
        <v>0</v>
      </c>
      <c r="L3246" s="1">
        <v>404</v>
      </c>
      <c r="M3246" s="1" t="b">
        <v>1</v>
      </c>
      <c r="N3246" s="1" t="s">
        <v>8296</v>
      </c>
      <c r="O3246" s="28">
        <f t="shared" si="501"/>
        <v>3.80525</v>
      </c>
      <c r="P3246" s="29">
        <f t="shared" si="502"/>
        <v>188.37871287128712</v>
      </c>
      <c r="Q3246" s="9" t="str">
        <f t="shared" si="503"/>
        <v>games</v>
      </c>
      <c r="R3246" s="26" t="str">
        <f t="shared" si="504"/>
        <v>tabletop games</v>
      </c>
      <c r="S3246" s="27">
        <f t="shared" si="500"/>
        <v>41968.829826388886</v>
      </c>
      <c r="T3246" s="5" t="str">
        <f t="shared" si="505"/>
        <v>Nov</v>
      </c>
      <c r="U3246" s="5" t="str">
        <f t="shared" si="506"/>
        <v>2014</v>
      </c>
      <c r="V3246" s="5" t="str">
        <f t="shared" si="507"/>
        <v>Dec</v>
      </c>
      <c r="W3246" s="1" t="str">
        <f t="shared" si="508"/>
        <v>2014</v>
      </c>
      <c r="X3246" s="27">
        <f t="shared" si="509"/>
        <v>41994.041666666672</v>
      </c>
    </row>
    <row r="3247" spans="1:24" ht="48" hidden="1" x14ac:dyDescent="0.2">
      <c r="A3247" s="1">
        <v>2271</v>
      </c>
      <c r="B3247" s="7" t="s">
        <v>2272</v>
      </c>
      <c r="C3247" s="7" t="s">
        <v>6381</v>
      </c>
      <c r="D3247" s="1">
        <v>20000</v>
      </c>
      <c r="E3247" s="1">
        <v>56618</v>
      </c>
      <c r="F3247" s="1" t="s">
        <v>8218</v>
      </c>
      <c r="G3247" s="1" t="s">
        <v>8223</v>
      </c>
      <c r="H3247" s="1" t="s">
        <v>8245</v>
      </c>
      <c r="I3247" s="1">
        <v>1481328004</v>
      </c>
      <c r="J3247" s="1">
        <v>1478736004</v>
      </c>
      <c r="K3247" s="1" t="b">
        <v>0</v>
      </c>
      <c r="L3247" s="1">
        <v>1328</v>
      </c>
      <c r="M3247" s="1" t="b">
        <v>1</v>
      </c>
      <c r="N3247" s="1" t="s">
        <v>8296</v>
      </c>
      <c r="O3247" s="28">
        <f t="shared" si="501"/>
        <v>2.8309000000000002</v>
      </c>
      <c r="P3247" s="29">
        <f t="shared" si="502"/>
        <v>42.63403614457831</v>
      </c>
      <c r="Q3247" s="9" t="str">
        <f t="shared" si="503"/>
        <v>games</v>
      </c>
      <c r="R3247" s="26" t="str">
        <f t="shared" si="504"/>
        <v>tabletop games</v>
      </c>
      <c r="S3247" s="27">
        <f t="shared" si="500"/>
        <v>42684.000046296293</v>
      </c>
      <c r="T3247" s="5" t="str">
        <f t="shared" si="505"/>
        <v>Nov</v>
      </c>
      <c r="U3247" s="5" t="str">
        <f t="shared" si="506"/>
        <v>2016</v>
      </c>
      <c r="V3247" s="5" t="str">
        <f t="shared" si="507"/>
        <v>Dec</v>
      </c>
      <c r="W3247" s="1" t="str">
        <f t="shared" si="508"/>
        <v>2016</v>
      </c>
      <c r="X3247" s="27">
        <f t="shared" si="509"/>
        <v>42714.000046296293</v>
      </c>
    </row>
    <row r="3248" spans="1:24" ht="48" hidden="1" x14ac:dyDescent="0.2">
      <c r="A3248" s="1">
        <v>2336</v>
      </c>
      <c r="B3248" s="7" t="s">
        <v>2337</v>
      </c>
      <c r="C3248" s="7" t="s">
        <v>6446</v>
      </c>
      <c r="D3248" s="1">
        <v>20000</v>
      </c>
      <c r="E3248" s="1">
        <v>104146.51</v>
      </c>
      <c r="F3248" s="1" t="s">
        <v>8218</v>
      </c>
      <c r="G3248" s="1" t="s">
        <v>8223</v>
      </c>
      <c r="H3248" s="1" t="s">
        <v>8245</v>
      </c>
      <c r="I3248" s="1">
        <v>1394316695</v>
      </c>
      <c r="J3248" s="1">
        <v>1390860695</v>
      </c>
      <c r="K3248" s="1" t="b">
        <v>1</v>
      </c>
      <c r="L3248" s="1">
        <v>2165</v>
      </c>
      <c r="M3248" s="1" t="b">
        <v>1</v>
      </c>
      <c r="N3248" s="1" t="s">
        <v>8297</v>
      </c>
      <c r="O3248" s="28">
        <f t="shared" si="501"/>
        <v>5.2073254999999996</v>
      </c>
      <c r="P3248" s="29">
        <f t="shared" si="502"/>
        <v>48.104623556581984</v>
      </c>
      <c r="Q3248" s="9" t="str">
        <f t="shared" si="503"/>
        <v>food</v>
      </c>
      <c r="R3248" s="26" t="str">
        <f t="shared" si="504"/>
        <v>small batch</v>
      </c>
      <c r="S3248" s="27">
        <f t="shared" ref="S3248:S3311" si="510">(((J3248/60)/60)/24)+DATE(1970,1,1)</f>
        <v>41666.924710648149</v>
      </c>
      <c r="T3248" s="5" t="str">
        <f t="shared" si="505"/>
        <v>Jan</v>
      </c>
      <c r="U3248" s="5" t="str">
        <f t="shared" si="506"/>
        <v>2014</v>
      </c>
      <c r="V3248" s="5" t="str">
        <f t="shared" si="507"/>
        <v>Mar</v>
      </c>
      <c r="W3248" s="1" t="str">
        <f t="shared" si="508"/>
        <v>2014</v>
      </c>
      <c r="X3248" s="27">
        <f t="shared" si="509"/>
        <v>41706.924710648149</v>
      </c>
    </row>
    <row r="3249" spans="1:24" ht="32" hidden="1" x14ac:dyDescent="0.2">
      <c r="A3249" s="1">
        <v>2391</v>
      </c>
      <c r="B3249" s="7" t="s">
        <v>2392</v>
      </c>
      <c r="C3249" s="7" t="s">
        <v>6501</v>
      </c>
      <c r="D3249" s="1">
        <v>20000</v>
      </c>
      <c r="E3249" s="1">
        <v>25</v>
      </c>
      <c r="F3249" s="1" t="s">
        <v>8219</v>
      </c>
      <c r="G3249" s="1" t="s">
        <v>8223</v>
      </c>
      <c r="H3249" s="1" t="s">
        <v>8245</v>
      </c>
      <c r="I3249" s="1">
        <v>1427825044</v>
      </c>
      <c r="J3249" s="1">
        <v>1425236644</v>
      </c>
      <c r="K3249" s="1" t="b">
        <v>0</v>
      </c>
      <c r="L3249" s="1">
        <v>1</v>
      </c>
      <c r="M3249" s="1" t="b">
        <v>0</v>
      </c>
      <c r="N3249" s="1" t="s">
        <v>8271</v>
      </c>
      <c r="O3249" s="28">
        <f t="shared" si="501"/>
        <v>1.25E-3</v>
      </c>
      <c r="P3249" s="29">
        <f t="shared" si="502"/>
        <v>25</v>
      </c>
      <c r="Q3249" s="9" t="str">
        <f t="shared" si="503"/>
        <v>technology</v>
      </c>
      <c r="R3249" s="26" t="str">
        <f t="shared" si="504"/>
        <v>web</v>
      </c>
      <c r="S3249" s="27">
        <f t="shared" si="510"/>
        <v>42064.794490740736</v>
      </c>
      <c r="T3249" s="5" t="str">
        <f t="shared" si="505"/>
        <v>Mar</v>
      </c>
      <c r="U3249" s="5" t="str">
        <f t="shared" si="506"/>
        <v>2015</v>
      </c>
      <c r="V3249" s="5" t="str">
        <f t="shared" si="507"/>
        <v>Mar</v>
      </c>
      <c r="W3249" s="1" t="str">
        <f t="shared" si="508"/>
        <v>2015</v>
      </c>
      <c r="X3249" s="27">
        <f t="shared" si="509"/>
        <v>42094.752824074079</v>
      </c>
    </row>
    <row r="3250" spans="1:24" ht="48" hidden="1" x14ac:dyDescent="0.2">
      <c r="A3250" s="1">
        <v>2416</v>
      </c>
      <c r="B3250" s="7" t="s">
        <v>2417</v>
      </c>
      <c r="C3250" s="7" t="s">
        <v>6526</v>
      </c>
      <c r="D3250" s="1">
        <v>20000</v>
      </c>
      <c r="E3250" s="1">
        <v>5</v>
      </c>
      <c r="F3250" s="1" t="s">
        <v>8220</v>
      </c>
      <c r="G3250" s="1" t="s">
        <v>8223</v>
      </c>
      <c r="H3250" s="1" t="s">
        <v>8245</v>
      </c>
      <c r="I3250" s="1">
        <v>1426345200</v>
      </c>
      <c r="J3250" s="1">
        <v>1421343743</v>
      </c>
      <c r="K3250" s="1" t="b">
        <v>0</v>
      </c>
      <c r="L3250" s="1">
        <v>1</v>
      </c>
      <c r="M3250" s="1" t="b">
        <v>0</v>
      </c>
      <c r="N3250" s="1" t="s">
        <v>8283</v>
      </c>
      <c r="O3250" s="28">
        <f t="shared" si="501"/>
        <v>2.5000000000000001E-4</v>
      </c>
      <c r="P3250" s="29">
        <f t="shared" si="502"/>
        <v>5</v>
      </c>
      <c r="Q3250" s="9" t="str">
        <f t="shared" si="503"/>
        <v>food</v>
      </c>
      <c r="R3250" s="26" t="str">
        <f t="shared" si="504"/>
        <v>food trucks</v>
      </c>
      <c r="S3250" s="27">
        <f t="shared" si="510"/>
        <v>42019.737766203703</v>
      </c>
      <c r="T3250" s="5" t="str">
        <f t="shared" si="505"/>
        <v>Jan</v>
      </c>
      <c r="U3250" s="5" t="str">
        <f t="shared" si="506"/>
        <v>2015</v>
      </c>
      <c r="V3250" s="5" t="str">
        <f t="shared" si="507"/>
        <v>Mar</v>
      </c>
      <c r="W3250" s="1" t="str">
        <f t="shared" si="508"/>
        <v>2015</v>
      </c>
      <c r="X3250" s="27">
        <f t="shared" si="509"/>
        <v>42077.625</v>
      </c>
    </row>
    <row r="3251" spans="1:24" ht="48" hidden="1" x14ac:dyDescent="0.2">
      <c r="A3251" s="1">
        <v>2426</v>
      </c>
      <c r="B3251" s="7" t="s">
        <v>2427</v>
      </c>
      <c r="C3251" s="7" t="s">
        <v>6536</v>
      </c>
      <c r="D3251" s="1">
        <v>20000</v>
      </c>
      <c r="E3251" s="1">
        <v>0</v>
      </c>
      <c r="F3251" s="1" t="s">
        <v>8220</v>
      </c>
      <c r="G3251" s="1" t="s">
        <v>8223</v>
      </c>
      <c r="H3251" s="1" t="s">
        <v>8245</v>
      </c>
      <c r="I3251" s="1">
        <v>1439006692</v>
      </c>
      <c r="J3251" s="1">
        <v>1433822692</v>
      </c>
      <c r="K3251" s="1" t="b">
        <v>0</v>
      </c>
      <c r="L3251" s="1">
        <v>0</v>
      </c>
      <c r="M3251" s="1" t="b">
        <v>0</v>
      </c>
      <c r="N3251" s="1" t="s">
        <v>8283</v>
      </c>
      <c r="O3251" s="28">
        <f t="shared" si="501"/>
        <v>0</v>
      </c>
      <c r="P3251" s="29">
        <f t="shared" si="502"/>
        <v>0</v>
      </c>
      <c r="Q3251" s="9" t="str">
        <f t="shared" si="503"/>
        <v>food</v>
      </c>
      <c r="R3251" s="26" t="str">
        <f t="shared" si="504"/>
        <v>food trucks</v>
      </c>
      <c r="S3251" s="27">
        <f t="shared" si="510"/>
        <v>42164.170046296291</v>
      </c>
      <c r="T3251" s="5" t="str">
        <f t="shared" si="505"/>
        <v>Jun</v>
      </c>
      <c r="U3251" s="5" t="str">
        <f t="shared" si="506"/>
        <v>2015</v>
      </c>
      <c r="V3251" s="5" t="str">
        <f t="shared" si="507"/>
        <v>Aug</v>
      </c>
      <c r="W3251" s="1" t="str">
        <f t="shared" si="508"/>
        <v>2015</v>
      </c>
      <c r="X3251" s="27">
        <f t="shared" si="509"/>
        <v>42224.170046296291</v>
      </c>
    </row>
    <row r="3252" spans="1:24" ht="48" hidden="1" x14ac:dyDescent="0.2">
      <c r="A3252" s="1">
        <v>2434</v>
      </c>
      <c r="B3252" s="7" t="s">
        <v>2435</v>
      </c>
      <c r="C3252" s="7" t="s">
        <v>6544</v>
      </c>
      <c r="D3252" s="1">
        <v>20000</v>
      </c>
      <c r="E3252" s="1">
        <v>26</v>
      </c>
      <c r="F3252" s="1" t="s">
        <v>8220</v>
      </c>
      <c r="G3252" s="1" t="s">
        <v>8223</v>
      </c>
      <c r="H3252" s="1" t="s">
        <v>8245</v>
      </c>
      <c r="I3252" s="1">
        <v>1438662474</v>
      </c>
      <c r="J3252" s="1">
        <v>1435206474</v>
      </c>
      <c r="K3252" s="1" t="b">
        <v>0</v>
      </c>
      <c r="L3252" s="1">
        <v>2</v>
      </c>
      <c r="M3252" s="1" t="b">
        <v>0</v>
      </c>
      <c r="N3252" s="1" t="s">
        <v>8283</v>
      </c>
      <c r="O3252" s="28">
        <f t="shared" si="501"/>
        <v>1.2999999999999999E-3</v>
      </c>
      <c r="P3252" s="29">
        <f t="shared" si="502"/>
        <v>13</v>
      </c>
      <c r="Q3252" s="9" t="str">
        <f t="shared" si="503"/>
        <v>food</v>
      </c>
      <c r="R3252" s="26" t="str">
        <f t="shared" si="504"/>
        <v>food trucks</v>
      </c>
      <c r="S3252" s="27">
        <f t="shared" si="510"/>
        <v>42180.18604166666</v>
      </c>
      <c r="T3252" s="5" t="str">
        <f t="shared" si="505"/>
        <v>Jun</v>
      </c>
      <c r="U3252" s="5" t="str">
        <f t="shared" si="506"/>
        <v>2015</v>
      </c>
      <c r="V3252" s="5" t="str">
        <f t="shared" si="507"/>
        <v>Aug</v>
      </c>
      <c r="W3252" s="1" t="str">
        <f t="shared" si="508"/>
        <v>2015</v>
      </c>
      <c r="X3252" s="27">
        <f t="shared" si="509"/>
        <v>42220.18604166666</v>
      </c>
    </row>
    <row r="3253" spans="1:24" ht="48" hidden="1" x14ac:dyDescent="0.2">
      <c r="A3253" s="1">
        <v>2443</v>
      </c>
      <c r="B3253" s="7" t="s">
        <v>2444</v>
      </c>
      <c r="C3253" s="7" t="s">
        <v>6553</v>
      </c>
      <c r="D3253" s="1">
        <v>20000</v>
      </c>
      <c r="E3253" s="1">
        <v>40502.99</v>
      </c>
      <c r="F3253" s="1" t="s">
        <v>8218</v>
      </c>
      <c r="G3253" s="1" t="s">
        <v>8223</v>
      </c>
      <c r="H3253" s="1" t="s">
        <v>8245</v>
      </c>
      <c r="I3253" s="1">
        <v>1408114822</v>
      </c>
      <c r="J3253" s="1">
        <v>1405522822</v>
      </c>
      <c r="K3253" s="1" t="b">
        <v>0</v>
      </c>
      <c r="L3253" s="1">
        <v>311</v>
      </c>
      <c r="M3253" s="1" t="b">
        <v>1</v>
      </c>
      <c r="N3253" s="1" t="s">
        <v>8297</v>
      </c>
      <c r="O3253" s="28">
        <f t="shared" si="501"/>
        <v>2.0251494999999999</v>
      </c>
      <c r="P3253" s="29">
        <f t="shared" si="502"/>
        <v>130.23469453376205</v>
      </c>
      <c r="Q3253" s="9" t="str">
        <f t="shared" si="503"/>
        <v>food</v>
      </c>
      <c r="R3253" s="26" t="str">
        <f t="shared" si="504"/>
        <v>small batch</v>
      </c>
      <c r="S3253" s="27">
        <f t="shared" si="510"/>
        <v>41836.625254629631</v>
      </c>
      <c r="T3253" s="5" t="str">
        <f t="shared" si="505"/>
        <v>Jul</v>
      </c>
      <c r="U3253" s="5" t="str">
        <f t="shared" si="506"/>
        <v>2014</v>
      </c>
      <c r="V3253" s="5" t="str">
        <f t="shared" si="507"/>
        <v>Aug</v>
      </c>
      <c r="W3253" s="1" t="str">
        <f t="shared" si="508"/>
        <v>2014</v>
      </c>
      <c r="X3253" s="27">
        <f t="shared" si="509"/>
        <v>41866.625254629631</v>
      </c>
    </row>
    <row r="3254" spans="1:24" ht="48" hidden="1" x14ac:dyDescent="0.2">
      <c r="A3254" s="1">
        <v>2493</v>
      </c>
      <c r="B3254" s="7" t="s">
        <v>2493</v>
      </c>
      <c r="C3254" s="7" t="s">
        <v>6603</v>
      </c>
      <c r="D3254" s="1">
        <v>20000</v>
      </c>
      <c r="E3254" s="1">
        <v>25740</v>
      </c>
      <c r="F3254" s="1" t="s">
        <v>8218</v>
      </c>
      <c r="G3254" s="1" t="s">
        <v>8223</v>
      </c>
      <c r="H3254" s="1" t="s">
        <v>8245</v>
      </c>
      <c r="I3254" s="1">
        <v>1367208140</v>
      </c>
      <c r="J3254" s="1">
        <v>1363320140</v>
      </c>
      <c r="K3254" s="1" t="b">
        <v>0</v>
      </c>
      <c r="L3254" s="1">
        <v>259</v>
      </c>
      <c r="M3254" s="1" t="b">
        <v>1</v>
      </c>
      <c r="N3254" s="1" t="s">
        <v>8278</v>
      </c>
      <c r="O3254" s="28">
        <f t="shared" si="501"/>
        <v>1.2869999999999999</v>
      </c>
      <c r="P3254" s="29">
        <f t="shared" si="502"/>
        <v>99.382239382239376</v>
      </c>
      <c r="Q3254" s="9" t="str">
        <f t="shared" si="503"/>
        <v>music</v>
      </c>
      <c r="R3254" s="26" t="str">
        <f t="shared" si="504"/>
        <v>indie rock</v>
      </c>
      <c r="S3254" s="27">
        <f t="shared" si="510"/>
        <v>41348.168287037035</v>
      </c>
      <c r="T3254" s="5" t="str">
        <f t="shared" si="505"/>
        <v>Mar</v>
      </c>
      <c r="U3254" s="5" t="str">
        <f t="shared" si="506"/>
        <v>2013</v>
      </c>
      <c r="V3254" s="5" t="str">
        <f t="shared" si="507"/>
        <v>Apr</v>
      </c>
      <c r="W3254" s="1" t="str">
        <f t="shared" si="508"/>
        <v>2013</v>
      </c>
      <c r="X3254" s="27">
        <f t="shared" si="509"/>
        <v>41393.168287037035</v>
      </c>
    </row>
    <row r="3255" spans="1:24" ht="48" hidden="1" x14ac:dyDescent="0.2">
      <c r="A3255" s="1">
        <v>2508</v>
      </c>
      <c r="B3255" s="7" t="s">
        <v>2508</v>
      </c>
      <c r="C3255" s="7" t="s">
        <v>6618</v>
      </c>
      <c r="D3255" s="1">
        <v>20000</v>
      </c>
      <c r="E3255" s="1">
        <v>0</v>
      </c>
      <c r="F3255" s="1" t="s">
        <v>8220</v>
      </c>
      <c r="G3255" s="1" t="s">
        <v>8223</v>
      </c>
      <c r="H3255" s="1" t="s">
        <v>8245</v>
      </c>
      <c r="I3255" s="1">
        <v>1408056634</v>
      </c>
      <c r="J3255" s="1">
        <v>1405464634</v>
      </c>
      <c r="K3255" s="1" t="b">
        <v>0</v>
      </c>
      <c r="L3255" s="1">
        <v>0</v>
      </c>
      <c r="M3255" s="1" t="b">
        <v>0</v>
      </c>
      <c r="N3255" s="1" t="s">
        <v>8298</v>
      </c>
      <c r="O3255" s="28">
        <f t="shared" si="501"/>
        <v>0</v>
      </c>
      <c r="P3255" s="29">
        <f t="shared" si="502"/>
        <v>0</v>
      </c>
      <c r="Q3255" s="9" t="str">
        <f t="shared" si="503"/>
        <v>food</v>
      </c>
      <c r="R3255" s="26" t="str">
        <f t="shared" si="504"/>
        <v>restaurants</v>
      </c>
      <c r="S3255" s="27">
        <f t="shared" si="510"/>
        <v>41835.951782407406</v>
      </c>
      <c r="T3255" s="5" t="str">
        <f t="shared" si="505"/>
        <v>Jul</v>
      </c>
      <c r="U3255" s="5" t="str">
        <f t="shared" si="506"/>
        <v>2014</v>
      </c>
      <c r="V3255" s="5" t="str">
        <f t="shared" si="507"/>
        <v>Aug</v>
      </c>
      <c r="W3255" s="1" t="str">
        <f t="shared" si="508"/>
        <v>2014</v>
      </c>
      <c r="X3255" s="27">
        <f t="shared" si="509"/>
        <v>41865.951782407406</v>
      </c>
    </row>
    <row r="3256" spans="1:24" ht="16" hidden="1" x14ac:dyDescent="0.2">
      <c r="A3256" s="1">
        <v>2535</v>
      </c>
      <c r="B3256" s="7" t="s">
        <v>2535</v>
      </c>
      <c r="C3256" s="7" t="s">
        <v>6645</v>
      </c>
      <c r="D3256" s="1">
        <v>20000</v>
      </c>
      <c r="E3256" s="1">
        <v>20755</v>
      </c>
      <c r="F3256" s="1" t="s">
        <v>8218</v>
      </c>
      <c r="G3256" s="1" t="s">
        <v>8223</v>
      </c>
      <c r="H3256" s="1" t="s">
        <v>8245</v>
      </c>
      <c r="I3256" s="1">
        <v>1417463945</v>
      </c>
      <c r="J3256" s="1">
        <v>1414781945</v>
      </c>
      <c r="K3256" s="1" t="b">
        <v>0</v>
      </c>
      <c r="L3256" s="1">
        <v>78</v>
      </c>
      <c r="M3256" s="1" t="b">
        <v>1</v>
      </c>
      <c r="N3256" s="1" t="s">
        <v>8299</v>
      </c>
      <c r="O3256" s="28">
        <f t="shared" si="501"/>
        <v>1.03775</v>
      </c>
      <c r="P3256" s="29">
        <f t="shared" si="502"/>
        <v>266.08974358974359</v>
      </c>
      <c r="Q3256" s="9" t="str">
        <f t="shared" si="503"/>
        <v>music</v>
      </c>
      <c r="R3256" s="26" t="str">
        <f t="shared" si="504"/>
        <v>classical music</v>
      </c>
      <c r="S3256" s="27">
        <f t="shared" si="510"/>
        <v>41943.791030092594</v>
      </c>
      <c r="T3256" s="5" t="str">
        <f t="shared" si="505"/>
        <v>Oct</v>
      </c>
      <c r="U3256" s="5" t="str">
        <f t="shared" si="506"/>
        <v>2014</v>
      </c>
      <c r="V3256" s="5" t="str">
        <f t="shared" si="507"/>
        <v>Dec</v>
      </c>
      <c r="W3256" s="1" t="str">
        <f t="shared" si="508"/>
        <v>2014</v>
      </c>
      <c r="X3256" s="27">
        <f t="shared" si="509"/>
        <v>41974.832696759258</v>
      </c>
    </row>
    <row r="3257" spans="1:24" ht="32" hidden="1" x14ac:dyDescent="0.2">
      <c r="A3257" s="1">
        <v>2563</v>
      </c>
      <c r="B3257" s="7" t="s">
        <v>2563</v>
      </c>
      <c r="C3257" s="7" t="s">
        <v>6673</v>
      </c>
      <c r="D3257" s="1">
        <v>20000</v>
      </c>
      <c r="E3257" s="1">
        <v>0</v>
      </c>
      <c r="F3257" s="1" t="s">
        <v>8219</v>
      </c>
      <c r="G3257" s="1" t="s">
        <v>8223</v>
      </c>
      <c r="H3257" s="1" t="s">
        <v>8245</v>
      </c>
      <c r="I3257" s="1">
        <v>1438226451</v>
      </c>
      <c r="J3257" s="1">
        <v>1433042451</v>
      </c>
      <c r="K3257" s="1" t="b">
        <v>0</v>
      </c>
      <c r="L3257" s="1">
        <v>0</v>
      </c>
      <c r="M3257" s="1" t="b">
        <v>0</v>
      </c>
      <c r="N3257" s="1" t="s">
        <v>8283</v>
      </c>
      <c r="O3257" s="28">
        <f t="shared" si="501"/>
        <v>0</v>
      </c>
      <c r="P3257" s="29">
        <f t="shared" si="502"/>
        <v>0</v>
      </c>
      <c r="Q3257" s="9" t="str">
        <f t="shared" si="503"/>
        <v>food</v>
      </c>
      <c r="R3257" s="26" t="str">
        <f t="shared" si="504"/>
        <v>food trucks</v>
      </c>
      <c r="S3257" s="27">
        <f t="shared" si="510"/>
        <v>42155.139479166668</v>
      </c>
      <c r="T3257" s="5" t="str">
        <f t="shared" si="505"/>
        <v>May</v>
      </c>
      <c r="U3257" s="5" t="str">
        <f t="shared" si="506"/>
        <v>2015</v>
      </c>
      <c r="V3257" s="5" t="str">
        <f t="shared" si="507"/>
        <v>Jul</v>
      </c>
      <c r="W3257" s="1" t="str">
        <f t="shared" si="508"/>
        <v>2015</v>
      </c>
      <c r="X3257" s="27">
        <f t="shared" si="509"/>
        <v>42215.139479166668</v>
      </c>
    </row>
    <row r="3258" spans="1:24" ht="48" hidden="1" x14ac:dyDescent="0.2">
      <c r="A3258" s="1">
        <v>2604</v>
      </c>
      <c r="B3258" s="7" t="s">
        <v>2604</v>
      </c>
      <c r="C3258" s="7" t="s">
        <v>6714</v>
      </c>
      <c r="D3258" s="1">
        <v>20000</v>
      </c>
      <c r="E3258" s="1">
        <v>20843.599999999999</v>
      </c>
      <c r="F3258" s="1" t="s">
        <v>8218</v>
      </c>
      <c r="G3258" s="1" t="s">
        <v>8223</v>
      </c>
      <c r="H3258" s="1" t="s">
        <v>8245</v>
      </c>
      <c r="I3258" s="1">
        <v>1335662023</v>
      </c>
      <c r="J3258" s="1">
        <v>1333070023</v>
      </c>
      <c r="K3258" s="1" t="b">
        <v>1</v>
      </c>
      <c r="L3258" s="1">
        <v>321</v>
      </c>
      <c r="M3258" s="1" t="b">
        <v>1</v>
      </c>
      <c r="N3258" s="1" t="s">
        <v>8300</v>
      </c>
      <c r="O3258" s="28">
        <f t="shared" si="501"/>
        <v>1.0421799999999999</v>
      </c>
      <c r="P3258" s="29">
        <f t="shared" si="502"/>
        <v>64.933333333333323</v>
      </c>
      <c r="Q3258" s="9" t="str">
        <f t="shared" si="503"/>
        <v>technology</v>
      </c>
      <c r="R3258" s="26" t="str">
        <f t="shared" si="504"/>
        <v>space exploration</v>
      </c>
      <c r="S3258" s="27">
        <f t="shared" si="510"/>
        <v>40998.051192129627</v>
      </c>
      <c r="T3258" s="5" t="str">
        <f t="shared" si="505"/>
        <v>Mar</v>
      </c>
      <c r="U3258" s="5" t="str">
        <f t="shared" si="506"/>
        <v>2012</v>
      </c>
      <c r="V3258" s="5" t="str">
        <f t="shared" si="507"/>
        <v>Apr</v>
      </c>
      <c r="W3258" s="1" t="str">
        <f t="shared" si="508"/>
        <v>2012</v>
      </c>
      <c r="X3258" s="27">
        <f t="shared" si="509"/>
        <v>41028.051192129627</v>
      </c>
    </row>
    <row r="3259" spans="1:24" ht="48" hidden="1" x14ac:dyDescent="0.2">
      <c r="A3259" s="1">
        <v>2631</v>
      </c>
      <c r="B3259" s="7" t="s">
        <v>2631</v>
      </c>
      <c r="C3259" s="7" t="s">
        <v>6741</v>
      </c>
      <c r="D3259" s="1">
        <v>20000</v>
      </c>
      <c r="E3259" s="1">
        <v>22933.05</v>
      </c>
      <c r="F3259" s="1" t="s">
        <v>8218</v>
      </c>
      <c r="G3259" s="1" t="s">
        <v>8223</v>
      </c>
      <c r="H3259" s="1" t="s">
        <v>8245</v>
      </c>
      <c r="I3259" s="1">
        <v>1440907427</v>
      </c>
      <c r="J3259" s="1">
        <v>1438488227</v>
      </c>
      <c r="K3259" s="1" t="b">
        <v>0</v>
      </c>
      <c r="L3259" s="1">
        <v>286</v>
      </c>
      <c r="M3259" s="1" t="b">
        <v>1</v>
      </c>
      <c r="N3259" s="1" t="s">
        <v>8300</v>
      </c>
      <c r="O3259" s="28">
        <f t="shared" si="501"/>
        <v>1.1466525000000001</v>
      </c>
      <c r="P3259" s="29">
        <f t="shared" si="502"/>
        <v>80.185489510489504</v>
      </c>
      <c r="Q3259" s="9" t="str">
        <f t="shared" si="503"/>
        <v>technology</v>
      </c>
      <c r="R3259" s="26" t="str">
        <f t="shared" si="504"/>
        <v>space exploration</v>
      </c>
      <c r="S3259" s="27">
        <f t="shared" si="510"/>
        <v>42218.169293981482</v>
      </c>
      <c r="T3259" s="5" t="str">
        <f t="shared" si="505"/>
        <v>Aug</v>
      </c>
      <c r="U3259" s="5" t="str">
        <f t="shared" si="506"/>
        <v>2015</v>
      </c>
      <c r="V3259" s="5" t="str">
        <f t="shared" si="507"/>
        <v>Aug</v>
      </c>
      <c r="W3259" s="1" t="str">
        <f t="shared" si="508"/>
        <v>2015</v>
      </c>
      <c r="X3259" s="27">
        <f t="shared" si="509"/>
        <v>42246.169293981482</v>
      </c>
    </row>
    <row r="3260" spans="1:24" ht="48" hidden="1" x14ac:dyDescent="0.2">
      <c r="A3260" s="1">
        <v>2645</v>
      </c>
      <c r="B3260" s="7" t="s">
        <v>2645</v>
      </c>
      <c r="C3260" s="7" t="s">
        <v>6755</v>
      </c>
      <c r="D3260" s="1">
        <v>20000</v>
      </c>
      <c r="E3260" s="1">
        <v>2100</v>
      </c>
      <c r="F3260" s="1" t="s">
        <v>8219</v>
      </c>
      <c r="G3260" s="1" t="s">
        <v>8225</v>
      </c>
      <c r="H3260" s="1" t="s">
        <v>8247</v>
      </c>
      <c r="I3260" s="1">
        <v>1415481203</v>
      </c>
      <c r="J3260" s="1">
        <v>1412885603</v>
      </c>
      <c r="K3260" s="1" t="b">
        <v>1</v>
      </c>
      <c r="L3260" s="1">
        <v>23</v>
      </c>
      <c r="M3260" s="1" t="b">
        <v>0</v>
      </c>
      <c r="N3260" s="1" t="s">
        <v>8300</v>
      </c>
      <c r="O3260" s="28">
        <f t="shared" si="501"/>
        <v>0.105</v>
      </c>
      <c r="P3260" s="29">
        <f t="shared" si="502"/>
        <v>91.304347826086953</v>
      </c>
      <c r="Q3260" s="9" t="str">
        <f t="shared" si="503"/>
        <v>technology</v>
      </c>
      <c r="R3260" s="26" t="str">
        <f t="shared" si="504"/>
        <v>space exploration</v>
      </c>
      <c r="S3260" s="27">
        <f t="shared" si="510"/>
        <v>41921.842627314814</v>
      </c>
      <c r="T3260" s="5" t="str">
        <f t="shared" si="505"/>
        <v>Oct</v>
      </c>
      <c r="U3260" s="5" t="str">
        <f t="shared" si="506"/>
        <v>2014</v>
      </c>
      <c r="V3260" s="5" t="str">
        <f t="shared" si="507"/>
        <v>Nov</v>
      </c>
      <c r="W3260" s="1" t="str">
        <f t="shared" si="508"/>
        <v>2014</v>
      </c>
      <c r="X3260" s="27">
        <f t="shared" si="509"/>
        <v>41951.884293981479</v>
      </c>
    </row>
    <row r="3261" spans="1:24" ht="48" hidden="1" x14ac:dyDescent="0.2">
      <c r="A3261" s="1">
        <v>2660</v>
      </c>
      <c r="B3261" s="7" t="s">
        <v>2660</v>
      </c>
      <c r="C3261" s="7" t="s">
        <v>6770</v>
      </c>
      <c r="D3261" s="1">
        <v>20000</v>
      </c>
      <c r="E3261" s="1">
        <v>19</v>
      </c>
      <c r="F3261" s="1" t="s">
        <v>8219</v>
      </c>
      <c r="G3261" s="1" t="s">
        <v>8223</v>
      </c>
      <c r="H3261" s="1" t="s">
        <v>8245</v>
      </c>
      <c r="I3261" s="1">
        <v>1448388418</v>
      </c>
      <c r="J3261" s="1">
        <v>1443200818</v>
      </c>
      <c r="K3261" s="1" t="b">
        <v>0</v>
      </c>
      <c r="L3261" s="1">
        <v>5</v>
      </c>
      <c r="M3261" s="1" t="b">
        <v>0</v>
      </c>
      <c r="N3261" s="1" t="s">
        <v>8300</v>
      </c>
      <c r="O3261" s="28">
        <f t="shared" si="501"/>
        <v>9.5E-4</v>
      </c>
      <c r="P3261" s="29">
        <f t="shared" si="502"/>
        <v>3.8</v>
      </c>
      <c r="Q3261" s="9" t="str">
        <f t="shared" si="503"/>
        <v>technology</v>
      </c>
      <c r="R3261" s="26" t="str">
        <f t="shared" si="504"/>
        <v>space exploration</v>
      </c>
      <c r="S3261" s="27">
        <f t="shared" si="510"/>
        <v>42272.713171296295</v>
      </c>
      <c r="T3261" s="5" t="str">
        <f t="shared" si="505"/>
        <v>Sep</v>
      </c>
      <c r="U3261" s="5" t="str">
        <f t="shared" si="506"/>
        <v>2015</v>
      </c>
      <c r="V3261" s="5" t="str">
        <f t="shared" si="507"/>
        <v>Nov</v>
      </c>
      <c r="W3261" s="1" t="str">
        <f t="shared" si="508"/>
        <v>2015</v>
      </c>
      <c r="X3261" s="27">
        <f t="shared" si="509"/>
        <v>42332.754837962959</v>
      </c>
    </row>
    <row r="3262" spans="1:24" ht="48" hidden="1" x14ac:dyDescent="0.2">
      <c r="A3262" s="1">
        <v>2662</v>
      </c>
      <c r="B3262" s="7" t="s">
        <v>2662</v>
      </c>
      <c r="C3262" s="7" t="s">
        <v>6772</v>
      </c>
      <c r="D3262" s="1">
        <v>20000</v>
      </c>
      <c r="E3262" s="1">
        <v>21360</v>
      </c>
      <c r="F3262" s="1" t="s">
        <v>8218</v>
      </c>
      <c r="G3262" s="1" t="s">
        <v>8223</v>
      </c>
      <c r="H3262" s="1" t="s">
        <v>8245</v>
      </c>
      <c r="I3262" s="1">
        <v>1440179713</v>
      </c>
      <c r="J3262" s="1">
        <v>1437587713</v>
      </c>
      <c r="K3262" s="1" t="b">
        <v>0</v>
      </c>
      <c r="L3262" s="1">
        <v>80</v>
      </c>
      <c r="M3262" s="1" t="b">
        <v>1</v>
      </c>
      <c r="N3262" s="1" t="s">
        <v>8301</v>
      </c>
      <c r="O3262" s="28">
        <f t="shared" si="501"/>
        <v>1.0680000000000001</v>
      </c>
      <c r="P3262" s="29">
        <f t="shared" si="502"/>
        <v>267</v>
      </c>
      <c r="Q3262" s="9" t="str">
        <f t="shared" si="503"/>
        <v>technology</v>
      </c>
      <c r="R3262" s="26" t="str">
        <f t="shared" si="504"/>
        <v>makerspaces</v>
      </c>
      <c r="S3262" s="27">
        <f t="shared" si="510"/>
        <v>42207.746678240743</v>
      </c>
      <c r="T3262" s="5" t="str">
        <f t="shared" si="505"/>
        <v>Jul</v>
      </c>
      <c r="U3262" s="5" t="str">
        <f t="shared" si="506"/>
        <v>2015</v>
      </c>
      <c r="V3262" s="5" t="str">
        <f t="shared" si="507"/>
        <v>Aug</v>
      </c>
      <c r="W3262" s="1" t="str">
        <f t="shared" si="508"/>
        <v>2015</v>
      </c>
      <c r="X3262" s="27">
        <f t="shared" si="509"/>
        <v>42237.746678240743</v>
      </c>
    </row>
    <row r="3263" spans="1:24" ht="48" hidden="1" x14ac:dyDescent="0.2">
      <c r="A3263" s="1">
        <v>2663</v>
      </c>
      <c r="B3263" s="7" t="s">
        <v>2663</v>
      </c>
      <c r="C3263" s="7" t="s">
        <v>6773</v>
      </c>
      <c r="D3263" s="1">
        <v>20000</v>
      </c>
      <c r="E3263" s="1">
        <v>20919.25</v>
      </c>
      <c r="F3263" s="1" t="s">
        <v>8218</v>
      </c>
      <c r="G3263" s="1" t="s">
        <v>8228</v>
      </c>
      <c r="H3263" s="1" t="s">
        <v>8250</v>
      </c>
      <c r="I3263" s="1">
        <v>1441378800</v>
      </c>
      <c r="J3263" s="1">
        <v>1438873007</v>
      </c>
      <c r="K3263" s="1" t="b">
        <v>0</v>
      </c>
      <c r="L3263" s="1">
        <v>56</v>
      </c>
      <c r="M3263" s="1" t="b">
        <v>1</v>
      </c>
      <c r="N3263" s="1" t="s">
        <v>8301</v>
      </c>
      <c r="O3263" s="28">
        <f t="shared" si="501"/>
        <v>1.0459624999999999</v>
      </c>
      <c r="P3263" s="29">
        <f t="shared" si="502"/>
        <v>373.55803571428572</v>
      </c>
      <c r="Q3263" s="9" t="str">
        <f t="shared" si="503"/>
        <v>technology</v>
      </c>
      <c r="R3263" s="26" t="str">
        <f t="shared" si="504"/>
        <v>makerspaces</v>
      </c>
      <c r="S3263" s="27">
        <f t="shared" si="510"/>
        <v>42222.622766203705</v>
      </c>
      <c r="T3263" s="5" t="str">
        <f t="shared" si="505"/>
        <v>Aug</v>
      </c>
      <c r="U3263" s="5" t="str">
        <f t="shared" si="506"/>
        <v>2015</v>
      </c>
      <c r="V3263" s="5" t="str">
        <f t="shared" si="507"/>
        <v>Sep</v>
      </c>
      <c r="W3263" s="1" t="str">
        <f t="shared" si="508"/>
        <v>2015</v>
      </c>
      <c r="X3263" s="27">
        <f t="shared" si="509"/>
        <v>42251.625</v>
      </c>
    </row>
    <row r="3264" spans="1:24" ht="48" hidden="1" x14ac:dyDescent="0.2">
      <c r="A3264" s="1">
        <v>2708</v>
      </c>
      <c r="B3264" s="7" t="s">
        <v>2708</v>
      </c>
      <c r="C3264" s="7" t="s">
        <v>6818</v>
      </c>
      <c r="D3264" s="1">
        <v>20000</v>
      </c>
      <c r="E3264" s="1">
        <v>46643.07</v>
      </c>
      <c r="F3264" s="1" t="s">
        <v>8218</v>
      </c>
      <c r="G3264" s="1" t="s">
        <v>8224</v>
      </c>
      <c r="H3264" s="1" t="s">
        <v>8246</v>
      </c>
      <c r="I3264" s="1">
        <v>1469119526</v>
      </c>
      <c r="J3264" s="1">
        <v>1463935526</v>
      </c>
      <c r="K3264" s="1" t="b">
        <v>1</v>
      </c>
      <c r="L3264" s="1">
        <v>1049</v>
      </c>
      <c r="M3264" s="1" t="b">
        <v>1</v>
      </c>
      <c r="N3264" s="1" t="s">
        <v>8302</v>
      </c>
      <c r="O3264" s="28">
        <f t="shared" si="501"/>
        <v>2.3321535</v>
      </c>
      <c r="P3264" s="29">
        <f t="shared" si="502"/>
        <v>44.464318398474738</v>
      </c>
      <c r="Q3264" s="9" t="str">
        <f t="shared" si="503"/>
        <v>theater</v>
      </c>
      <c r="R3264" s="26" t="str">
        <f t="shared" si="504"/>
        <v>spaces</v>
      </c>
      <c r="S3264" s="27">
        <f t="shared" si="510"/>
        <v>42512.698217592595</v>
      </c>
      <c r="T3264" s="5" t="str">
        <f t="shared" si="505"/>
        <v>May</v>
      </c>
      <c r="U3264" s="5" t="str">
        <f t="shared" si="506"/>
        <v>2016</v>
      </c>
      <c r="V3264" s="5" t="str">
        <f t="shared" si="507"/>
        <v>Jul</v>
      </c>
      <c r="W3264" s="1" t="str">
        <f t="shared" si="508"/>
        <v>2016</v>
      </c>
      <c r="X3264" s="27">
        <f t="shared" si="509"/>
        <v>42572.698217592595</v>
      </c>
    </row>
    <row r="3265" spans="1:24" ht="48" hidden="1" x14ac:dyDescent="0.2">
      <c r="A3265" s="1">
        <v>2770</v>
      </c>
      <c r="B3265" s="7" t="s">
        <v>2770</v>
      </c>
      <c r="C3265" s="7" t="s">
        <v>6880</v>
      </c>
      <c r="D3265" s="1">
        <v>20000</v>
      </c>
      <c r="E3265" s="1">
        <v>2082.25</v>
      </c>
      <c r="F3265" s="1" t="s">
        <v>8220</v>
      </c>
      <c r="G3265" s="1" t="s">
        <v>8223</v>
      </c>
      <c r="H3265" s="1" t="s">
        <v>8245</v>
      </c>
      <c r="I3265" s="1">
        <v>1395158130</v>
      </c>
      <c r="J3265" s="1">
        <v>1392569730</v>
      </c>
      <c r="K3265" s="1" t="b">
        <v>0</v>
      </c>
      <c r="L3265" s="1">
        <v>33</v>
      </c>
      <c r="M3265" s="1" t="b">
        <v>0</v>
      </c>
      <c r="N3265" s="1" t="s">
        <v>8303</v>
      </c>
      <c r="O3265" s="28">
        <f t="shared" si="501"/>
        <v>0.1041125</v>
      </c>
      <c r="P3265" s="29">
        <f t="shared" si="502"/>
        <v>63.098484848484851</v>
      </c>
      <c r="Q3265" s="9" t="str">
        <f t="shared" si="503"/>
        <v>publishing</v>
      </c>
      <c r="R3265" s="26" t="str">
        <f t="shared" si="504"/>
        <v>children's books</v>
      </c>
      <c r="S3265" s="27">
        <f t="shared" si="510"/>
        <v>41686.705208333333</v>
      </c>
      <c r="T3265" s="5" t="str">
        <f t="shared" si="505"/>
        <v>Feb</v>
      </c>
      <c r="U3265" s="5" t="str">
        <f t="shared" si="506"/>
        <v>2014</v>
      </c>
      <c r="V3265" s="5" t="str">
        <f t="shared" si="507"/>
        <v>Mar</v>
      </c>
      <c r="W3265" s="1" t="str">
        <f t="shared" si="508"/>
        <v>2014</v>
      </c>
      <c r="X3265" s="27">
        <f t="shared" si="509"/>
        <v>41716.663541666669</v>
      </c>
    </row>
    <row r="3266" spans="1:24" ht="64" hidden="1" x14ac:dyDescent="0.2">
      <c r="A3266" s="1">
        <v>2869</v>
      </c>
      <c r="B3266" s="7" t="s">
        <v>2869</v>
      </c>
      <c r="C3266" s="7" t="s">
        <v>6979</v>
      </c>
      <c r="D3266" s="1">
        <v>20000</v>
      </c>
      <c r="E3266" s="1">
        <v>177</v>
      </c>
      <c r="F3266" s="1" t="s">
        <v>8220</v>
      </c>
      <c r="G3266" s="1" t="s">
        <v>8223</v>
      </c>
      <c r="H3266" s="1" t="s">
        <v>8245</v>
      </c>
      <c r="I3266" s="1">
        <v>1468937681</v>
      </c>
      <c r="J3266" s="1">
        <v>1466345681</v>
      </c>
      <c r="K3266" s="1" t="b">
        <v>0</v>
      </c>
      <c r="L3266" s="1">
        <v>5</v>
      </c>
      <c r="M3266" s="1" t="b">
        <v>0</v>
      </c>
      <c r="N3266" s="1" t="s">
        <v>8270</v>
      </c>
      <c r="O3266" s="28">
        <f t="shared" ref="O3266:O3329" si="511">E3266/D3266</f>
        <v>8.8500000000000002E-3</v>
      </c>
      <c r="P3266" s="29">
        <f t="shared" ref="P3266:P3329" si="512">IF(L3266&gt;0,E3266/L3266,0)</f>
        <v>35.4</v>
      </c>
      <c r="Q3266" s="9" t="str">
        <f t="shared" ref="Q3266:Q3329" si="513">LEFT(N3266,SEARCH("/",N3266,1)-1)</f>
        <v>theater</v>
      </c>
      <c r="R3266" s="26" t="str">
        <f t="shared" ref="R3266:R3329" si="514">RIGHT(N3266,LEN(N3266)-SEARCH("/",N3266,1))</f>
        <v>plays</v>
      </c>
      <c r="S3266" s="27">
        <f t="shared" si="510"/>
        <v>42540.593530092592</v>
      </c>
      <c r="T3266" s="5" t="str">
        <f t="shared" ref="T3266:T3329" si="515">TEXT(S3266,"mmm")</f>
        <v>Jun</v>
      </c>
      <c r="U3266" s="5" t="str">
        <f t="shared" ref="U3266:U3329" si="516">TEXT(S3266,"yyyy")</f>
        <v>2016</v>
      </c>
      <c r="V3266" s="5" t="str">
        <f t="shared" ref="V3266:V3329" si="517">TEXT(X3266,"mmm")</f>
        <v>Jul</v>
      </c>
      <c r="W3266" s="1" t="str">
        <f t="shared" ref="W3266:W3329" si="518">TEXT(X3266,"yyyy")</f>
        <v>2016</v>
      </c>
      <c r="X3266" s="27">
        <f t="shared" ref="X3266:X3329" si="519">(((I3266/60)/60)/24)+DATE(1970,1,1)</f>
        <v>42570.593530092592</v>
      </c>
    </row>
    <row r="3267" spans="1:24" ht="48" hidden="1" x14ac:dyDescent="0.2">
      <c r="A3267" s="1">
        <v>2875</v>
      </c>
      <c r="B3267" s="7" t="s">
        <v>2875</v>
      </c>
      <c r="C3267" s="7" t="s">
        <v>6985</v>
      </c>
      <c r="D3267" s="1">
        <v>20000</v>
      </c>
      <c r="E3267" s="1">
        <v>7</v>
      </c>
      <c r="F3267" s="1" t="s">
        <v>8220</v>
      </c>
      <c r="G3267" s="1" t="s">
        <v>8223</v>
      </c>
      <c r="H3267" s="1" t="s">
        <v>8245</v>
      </c>
      <c r="I3267" s="1">
        <v>1462417493</v>
      </c>
      <c r="J3267" s="1">
        <v>1459825493</v>
      </c>
      <c r="K3267" s="1" t="b">
        <v>0</v>
      </c>
      <c r="L3267" s="1">
        <v>3</v>
      </c>
      <c r="M3267" s="1" t="b">
        <v>0</v>
      </c>
      <c r="N3267" s="1" t="s">
        <v>8270</v>
      </c>
      <c r="O3267" s="28">
        <f t="shared" si="511"/>
        <v>3.5E-4</v>
      </c>
      <c r="P3267" s="29">
        <f t="shared" si="512"/>
        <v>2.3333333333333335</v>
      </c>
      <c r="Q3267" s="9" t="str">
        <f t="shared" si="513"/>
        <v>theater</v>
      </c>
      <c r="R3267" s="26" t="str">
        <f t="shared" si="514"/>
        <v>plays</v>
      </c>
      <c r="S3267" s="27">
        <f t="shared" si="510"/>
        <v>42465.128391203703</v>
      </c>
      <c r="T3267" s="5" t="str">
        <f t="shared" si="515"/>
        <v>Apr</v>
      </c>
      <c r="U3267" s="5" t="str">
        <f t="shared" si="516"/>
        <v>2016</v>
      </c>
      <c r="V3267" s="5" t="str">
        <f t="shared" si="517"/>
        <v>May</v>
      </c>
      <c r="W3267" s="1" t="str">
        <f t="shared" si="518"/>
        <v>2016</v>
      </c>
      <c r="X3267" s="27">
        <f t="shared" si="519"/>
        <v>42495.128391203703</v>
      </c>
    </row>
    <row r="3268" spans="1:24" ht="48" hidden="1" x14ac:dyDescent="0.2">
      <c r="A3268" s="1">
        <v>2952</v>
      </c>
      <c r="B3268" s="7" t="s">
        <v>2952</v>
      </c>
      <c r="C3268" s="7" t="s">
        <v>7062</v>
      </c>
      <c r="D3268" s="1">
        <v>20000</v>
      </c>
      <c r="E3268" s="1">
        <v>1605</v>
      </c>
      <c r="F3268" s="1" t="s">
        <v>8219</v>
      </c>
      <c r="G3268" s="1" t="s">
        <v>8223</v>
      </c>
      <c r="H3268" s="1" t="s">
        <v>8245</v>
      </c>
      <c r="I3268" s="1">
        <v>1476676800</v>
      </c>
      <c r="J3268" s="1">
        <v>1473957239</v>
      </c>
      <c r="K3268" s="1" t="b">
        <v>0</v>
      </c>
      <c r="L3268" s="1">
        <v>8</v>
      </c>
      <c r="M3268" s="1" t="b">
        <v>0</v>
      </c>
      <c r="N3268" s="1" t="s">
        <v>8302</v>
      </c>
      <c r="O3268" s="28">
        <f t="shared" si="511"/>
        <v>8.0250000000000002E-2</v>
      </c>
      <c r="P3268" s="29">
        <f t="shared" si="512"/>
        <v>200.625</v>
      </c>
      <c r="Q3268" s="9" t="str">
        <f t="shared" si="513"/>
        <v>theater</v>
      </c>
      <c r="R3268" s="26" t="str">
        <f t="shared" si="514"/>
        <v>spaces</v>
      </c>
      <c r="S3268" s="27">
        <f t="shared" si="510"/>
        <v>42628.690266203703</v>
      </c>
      <c r="T3268" s="5" t="str">
        <f t="shared" si="515"/>
        <v>Sep</v>
      </c>
      <c r="U3268" s="5" t="str">
        <f t="shared" si="516"/>
        <v>2016</v>
      </c>
      <c r="V3268" s="5" t="str">
        <f t="shared" si="517"/>
        <v>Oct</v>
      </c>
      <c r="W3268" s="1" t="str">
        <f t="shared" si="518"/>
        <v>2016</v>
      </c>
      <c r="X3268" s="27">
        <f t="shared" si="519"/>
        <v>42660.166666666672</v>
      </c>
    </row>
    <row r="3269" spans="1:24" ht="16" hidden="1" x14ac:dyDescent="0.2">
      <c r="A3269" s="1">
        <v>2989</v>
      </c>
      <c r="B3269" s="7" t="s">
        <v>2989</v>
      </c>
      <c r="C3269" s="7" t="s">
        <v>7099</v>
      </c>
      <c r="D3269" s="1">
        <v>20000</v>
      </c>
      <c r="E3269" s="1">
        <v>35307</v>
      </c>
      <c r="F3269" s="1" t="s">
        <v>8218</v>
      </c>
      <c r="G3269" s="1" t="s">
        <v>8223</v>
      </c>
      <c r="H3269" s="1" t="s">
        <v>8245</v>
      </c>
      <c r="I3269" s="1">
        <v>1450673940</v>
      </c>
      <c r="J3269" s="1">
        <v>1448756962</v>
      </c>
      <c r="K3269" s="1" t="b">
        <v>0</v>
      </c>
      <c r="L3269" s="1">
        <v>364</v>
      </c>
      <c r="M3269" s="1" t="b">
        <v>1</v>
      </c>
      <c r="N3269" s="1" t="s">
        <v>8302</v>
      </c>
      <c r="O3269" s="28">
        <f t="shared" si="511"/>
        <v>1.76535</v>
      </c>
      <c r="P3269" s="29">
        <f t="shared" si="512"/>
        <v>96.997252747252745</v>
      </c>
      <c r="Q3269" s="9" t="str">
        <f t="shared" si="513"/>
        <v>theater</v>
      </c>
      <c r="R3269" s="26" t="str">
        <f t="shared" si="514"/>
        <v>spaces</v>
      </c>
      <c r="S3269" s="27">
        <f t="shared" si="510"/>
        <v>42337.02039351852</v>
      </c>
      <c r="T3269" s="5" t="str">
        <f t="shared" si="515"/>
        <v>Nov</v>
      </c>
      <c r="U3269" s="5" t="str">
        <f t="shared" si="516"/>
        <v>2015</v>
      </c>
      <c r="V3269" s="5" t="str">
        <f t="shared" si="517"/>
        <v>Dec</v>
      </c>
      <c r="W3269" s="1" t="str">
        <f t="shared" si="518"/>
        <v>2015</v>
      </c>
      <c r="X3269" s="27">
        <f t="shared" si="519"/>
        <v>42359.207638888889</v>
      </c>
    </row>
    <row r="3270" spans="1:24" ht="48" hidden="1" x14ac:dyDescent="0.2">
      <c r="A3270" s="1">
        <v>3039</v>
      </c>
      <c r="B3270" s="7" t="s">
        <v>3039</v>
      </c>
      <c r="C3270" s="7" t="s">
        <v>7149</v>
      </c>
      <c r="D3270" s="1">
        <v>20000</v>
      </c>
      <c r="E3270" s="1">
        <v>21742.78</v>
      </c>
      <c r="F3270" s="1" t="s">
        <v>8218</v>
      </c>
      <c r="G3270" s="1" t="s">
        <v>8223</v>
      </c>
      <c r="H3270" s="1" t="s">
        <v>8245</v>
      </c>
      <c r="I3270" s="1">
        <v>1388303940</v>
      </c>
      <c r="J3270" s="1">
        <v>1386011038</v>
      </c>
      <c r="K3270" s="1" t="b">
        <v>0</v>
      </c>
      <c r="L3270" s="1">
        <v>236</v>
      </c>
      <c r="M3270" s="1" t="b">
        <v>1</v>
      </c>
      <c r="N3270" s="1" t="s">
        <v>8302</v>
      </c>
      <c r="O3270" s="28">
        <f t="shared" si="511"/>
        <v>1.0871389999999999</v>
      </c>
      <c r="P3270" s="29">
        <f t="shared" si="512"/>
        <v>92.130423728813554</v>
      </c>
      <c r="Q3270" s="9" t="str">
        <f t="shared" si="513"/>
        <v>theater</v>
      </c>
      <c r="R3270" s="26" t="str">
        <f t="shared" si="514"/>
        <v>spaces</v>
      </c>
      <c r="S3270" s="27">
        <f t="shared" si="510"/>
        <v>41610.794421296298</v>
      </c>
      <c r="T3270" s="5" t="str">
        <f t="shared" si="515"/>
        <v>Dec</v>
      </c>
      <c r="U3270" s="5" t="str">
        <f t="shared" si="516"/>
        <v>2013</v>
      </c>
      <c r="V3270" s="5" t="str">
        <f t="shared" si="517"/>
        <v>Dec</v>
      </c>
      <c r="W3270" s="1" t="str">
        <f t="shared" si="518"/>
        <v>2013</v>
      </c>
      <c r="X3270" s="27">
        <f t="shared" si="519"/>
        <v>41637.332638888889</v>
      </c>
    </row>
    <row r="3271" spans="1:24" ht="48" hidden="1" x14ac:dyDescent="0.2">
      <c r="A3271" s="1">
        <v>3055</v>
      </c>
      <c r="B3271" s="7" t="s">
        <v>3055</v>
      </c>
      <c r="C3271" s="7" t="s">
        <v>7165</v>
      </c>
      <c r="D3271" s="1">
        <v>20000</v>
      </c>
      <c r="E3271" s="1">
        <v>1</v>
      </c>
      <c r="F3271" s="1" t="s">
        <v>8220</v>
      </c>
      <c r="G3271" s="1" t="s">
        <v>8223</v>
      </c>
      <c r="H3271" s="1" t="s">
        <v>8245</v>
      </c>
      <c r="I3271" s="1">
        <v>1420844390</v>
      </c>
      <c r="J3271" s="1">
        <v>1415660390</v>
      </c>
      <c r="K3271" s="1" t="b">
        <v>0</v>
      </c>
      <c r="L3271" s="1">
        <v>1</v>
      </c>
      <c r="M3271" s="1" t="b">
        <v>0</v>
      </c>
      <c r="N3271" s="1" t="s">
        <v>8302</v>
      </c>
      <c r="O3271" s="28">
        <f t="shared" si="511"/>
        <v>5.0000000000000002E-5</v>
      </c>
      <c r="P3271" s="29">
        <f t="shared" si="512"/>
        <v>1</v>
      </c>
      <c r="Q3271" s="9" t="str">
        <f t="shared" si="513"/>
        <v>theater</v>
      </c>
      <c r="R3271" s="26" t="str">
        <f t="shared" si="514"/>
        <v>spaces</v>
      </c>
      <c r="S3271" s="27">
        <f t="shared" si="510"/>
        <v>41953.95821759259</v>
      </c>
      <c r="T3271" s="5" t="str">
        <f t="shared" si="515"/>
        <v>Nov</v>
      </c>
      <c r="U3271" s="5" t="str">
        <f t="shared" si="516"/>
        <v>2014</v>
      </c>
      <c r="V3271" s="5" t="str">
        <f t="shared" si="517"/>
        <v>Jan</v>
      </c>
      <c r="W3271" s="1" t="str">
        <f t="shared" si="518"/>
        <v>2015</v>
      </c>
      <c r="X3271" s="27">
        <f t="shared" si="519"/>
        <v>42013.95821759259</v>
      </c>
    </row>
    <row r="3272" spans="1:24" ht="64" hidden="1" x14ac:dyDescent="0.2">
      <c r="A3272" s="1">
        <v>3083</v>
      </c>
      <c r="B3272" s="7" t="s">
        <v>3083</v>
      </c>
      <c r="C3272" s="7" t="s">
        <v>7193</v>
      </c>
      <c r="D3272" s="1">
        <v>20000</v>
      </c>
      <c r="E3272" s="1">
        <v>56</v>
      </c>
      <c r="F3272" s="1" t="s">
        <v>8220</v>
      </c>
      <c r="G3272" s="1" t="s">
        <v>8223</v>
      </c>
      <c r="H3272" s="1" t="s">
        <v>8245</v>
      </c>
      <c r="I3272" s="1">
        <v>1409547600</v>
      </c>
      <c r="J3272" s="1">
        <v>1406986278</v>
      </c>
      <c r="K3272" s="1" t="b">
        <v>0</v>
      </c>
      <c r="L3272" s="1">
        <v>3</v>
      </c>
      <c r="M3272" s="1" t="b">
        <v>0</v>
      </c>
      <c r="N3272" s="1" t="s">
        <v>8302</v>
      </c>
      <c r="O3272" s="28">
        <f t="shared" si="511"/>
        <v>2.8E-3</v>
      </c>
      <c r="P3272" s="29">
        <f t="shared" si="512"/>
        <v>18.666666666666668</v>
      </c>
      <c r="Q3272" s="9" t="str">
        <f t="shared" si="513"/>
        <v>theater</v>
      </c>
      <c r="R3272" s="26" t="str">
        <f t="shared" si="514"/>
        <v>spaces</v>
      </c>
      <c r="S3272" s="27">
        <f t="shared" si="510"/>
        <v>41853.563402777778</v>
      </c>
      <c r="T3272" s="5" t="str">
        <f t="shared" si="515"/>
        <v>Aug</v>
      </c>
      <c r="U3272" s="5" t="str">
        <f t="shared" si="516"/>
        <v>2014</v>
      </c>
      <c r="V3272" s="5" t="str">
        <f t="shared" si="517"/>
        <v>Sep</v>
      </c>
      <c r="W3272" s="1" t="str">
        <f t="shared" si="518"/>
        <v>2014</v>
      </c>
      <c r="X3272" s="27">
        <f t="shared" si="519"/>
        <v>41883.208333333336</v>
      </c>
    </row>
    <row r="3273" spans="1:24" ht="48" hidden="1" x14ac:dyDescent="0.2">
      <c r="A3273" s="1">
        <v>3086</v>
      </c>
      <c r="B3273" s="7" t="s">
        <v>3086</v>
      </c>
      <c r="C3273" s="7" t="s">
        <v>7196</v>
      </c>
      <c r="D3273" s="1">
        <v>20000</v>
      </c>
      <c r="E3273" s="1">
        <v>50</v>
      </c>
      <c r="F3273" s="1" t="s">
        <v>8220</v>
      </c>
      <c r="G3273" s="1" t="s">
        <v>8236</v>
      </c>
      <c r="H3273" s="1" t="s">
        <v>8248</v>
      </c>
      <c r="I3273" s="1">
        <v>1439827559</v>
      </c>
      <c r="J3273" s="1">
        <v>1434643559</v>
      </c>
      <c r="K3273" s="1" t="b">
        <v>0</v>
      </c>
      <c r="L3273" s="1">
        <v>3</v>
      </c>
      <c r="M3273" s="1" t="b">
        <v>0</v>
      </c>
      <c r="N3273" s="1" t="s">
        <v>8302</v>
      </c>
      <c r="O3273" s="28">
        <f t="shared" si="511"/>
        <v>2.5000000000000001E-3</v>
      </c>
      <c r="P3273" s="29">
        <f t="shared" si="512"/>
        <v>16.666666666666668</v>
      </c>
      <c r="Q3273" s="9" t="str">
        <f t="shared" si="513"/>
        <v>theater</v>
      </c>
      <c r="R3273" s="26" t="str">
        <f t="shared" si="514"/>
        <v>spaces</v>
      </c>
      <c r="S3273" s="27">
        <f t="shared" si="510"/>
        <v>42173.67082175926</v>
      </c>
      <c r="T3273" s="5" t="str">
        <f t="shared" si="515"/>
        <v>Jun</v>
      </c>
      <c r="U3273" s="5" t="str">
        <f t="shared" si="516"/>
        <v>2015</v>
      </c>
      <c r="V3273" s="5" t="str">
        <f t="shared" si="517"/>
        <v>Aug</v>
      </c>
      <c r="W3273" s="1" t="str">
        <f t="shared" si="518"/>
        <v>2015</v>
      </c>
      <c r="X3273" s="27">
        <f t="shared" si="519"/>
        <v>42233.67082175926</v>
      </c>
    </row>
    <row r="3274" spans="1:24" ht="48" hidden="1" x14ac:dyDescent="0.2">
      <c r="A3274" s="1">
        <v>3087</v>
      </c>
      <c r="B3274" s="7" t="s">
        <v>3087</v>
      </c>
      <c r="C3274" s="7" t="s">
        <v>7197</v>
      </c>
      <c r="D3274" s="1">
        <v>20000</v>
      </c>
      <c r="E3274" s="1">
        <v>125</v>
      </c>
      <c r="F3274" s="1" t="s">
        <v>8220</v>
      </c>
      <c r="G3274" s="1" t="s">
        <v>8223</v>
      </c>
      <c r="H3274" s="1" t="s">
        <v>8245</v>
      </c>
      <c r="I3274" s="1">
        <v>1482294990</v>
      </c>
      <c r="J3274" s="1">
        <v>1477107390</v>
      </c>
      <c r="K3274" s="1" t="b">
        <v>0</v>
      </c>
      <c r="L3274" s="1">
        <v>2</v>
      </c>
      <c r="M3274" s="1" t="b">
        <v>0</v>
      </c>
      <c r="N3274" s="1" t="s">
        <v>8302</v>
      </c>
      <c r="O3274" s="28">
        <f t="shared" si="511"/>
        <v>6.2500000000000003E-3</v>
      </c>
      <c r="P3274" s="29">
        <f t="shared" si="512"/>
        <v>62.5</v>
      </c>
      <c r="Q3274" s="9" t="str">
        <f t="shared" si="513"/>
        <v>theater</v>
      </c>
      <c r="R3274" s="26" t="str">
        <f t="shared" si="514"/>
        <v>spaces</v>
      </c>
      <c r="S3274" s="27">
        <f t="shared" si="510"/>
        <v>42665.150347222225</v>
      </c>
      <c r="T3274" s="5" t="str">
        <f t="shared" si="515"/>
        <v>Oct</v>
      </c>
      <c r="U3274" s="5" t="str">
        <f t="shared" si="516"/>
        <v>2016</v>
      </c>
      <c r="V3274" s="5" t="str">
        <f t="shared" si="517"/>
        <v>Dec</v>
      </c>
      <c r="W3274" s="1" t="str">
        <f t="shared" si="518"/>
        <v>2016</v>
      </c>
      <c r="X3274" s="27">
        <f t="shared" si="519"/>
        <v>42725.192013888889</v>
      </c>
    </row>
    <row r="3275" spans="1:24" ht="48" hidden="1" x14ac:dyDescent="0.2">
      <c r="A3275" s="1">
        <v>3096</v>
      </c>
      <c r="B3275" s="7" t="s">
        <v>3096</v>
      </c>
      <c r="C3275" s="7" t="s">
        <v>7206</v>
      </c>
      <c r="D3275" s="1">
        <v>20000</v>
      </c>
      <c r="E3275" s="1">
        <v>795</v>
      </c>
      <c r="F3275" s="1" t="s">
        <v>8220</v>
      </c>
      <c r="G3275" s="1" t="s">
        <v>8223</v>
      </c>
      <c r="H3275" s="1" t="s">
        <v>8245</v>
      </c>
      <c r="I3275" s="1">
        <v>1432151326</v>
      </c>
      <c r="J3275" s="1">
        <v>1429559326</v>
      </c>
      <c r="K3275" s="1" t="b">
        <v>0</v>
      </c>
      <c r="L3275" s="1">
        <v>14</v>
      </c>
      <c r="M3275" s="1" t="b">
        <v>0</v>
      </c>
      <c r="N3275" s="1" t="s">
        <v>8302</v>
      </c>
      <c r="O3275" s="28">
        <f t="shared" si="511"/>
        <v>3.9750000000000001E-2</v>
      </c>
      <c r="P3275" s="29">
        <f t="shared" si="512"/>
        <v>56.785714285714285</v>
      </c>
      <c r="Q3275" s="9" t="str">
        <f t="shared" si="513"/>
        <v>theater</v>
      </c>
      <c r="R3275" s="26" t="str">
        <f t="shared" si="514"/>
        <v>spaces</v>
      </c>
      <c r="S3275" s="27">
        <f t="shared" si="510"/>
        <v>42114.825532407413</v>
      </c>
      <c r="T3275" s="5" t="str">
        <f t="shared" si="515"/>
        <v>Apr</v>
      </c>
      <c r="U3275" s="5" t="str">
        <f t="shared" si="516"/>
        <v>2015</v>
      </c>
      <c r="V3275" s="5" t="str">
        <f t="shared" si="517"/>
        <v>May</v>
      </c>
      <c r="W3275" s="1" t="str">
        <f t="shared" si="518"/>
        <v>2015</v>
      </c>
      <c r="X3275" s="27">
        <f t="shared" si="519"/>
        <v>42144.825532407413</v>
      </c>
    </row>
    <row r="3276" spans="1:24" ht="32" hidden="1" x14ac:dyDescent="0.2">
      <c r="A3276" s="1">
        <v>3111</v>
      </c>
      <c r="B3276" s="7" t="s">
        <v>3111</v>
      </c>
      <c r="C3276" s="7" t="s">
        <v>7221</v>
      </c>
      <c r="D3276" s="1">
        <v>20000</v>
      </c>
      <c r="E3276" s="1">
        <v>5328</v>
      </c>
      <c r="F3276" s="1" t="s">
        <v>8220</v>
      </c>
      <c r="G3276" s="1" t="s">
        <v>8223</v>
      </c>
      <c r="H3276" s="1" t="s">
        <v>8245</v>
      </c>
      <c r="I3276" s="1">
        <v>1412432220</v>
      </c>
      <c r="J3276" s="1">
        <v>1409753820</v>
      </c>
      <c r="K3276" s="1" t="b">
        <v>0</v>
      </c>
      <c r="L3276" s="1">
        <v>76</v>
      </c>
      <c r="M3276" s="1" t="b">
        <v>0</v>
      </c>
      <c r="N3276" s="1" t="s">
        <v>8302</v>
      </c>
      <c r="O3276" s="28">
        <f t="shared" si="511"/>
        <v>0.26640000000000003</v>
      </c>
      <c r="P3276" s="29">
        <f t="shared" si="512"/>
        <v>70.10526315789474</v>
      </c>
      <c r="Q3276" s="9" t="str">
        <f t="shared" si="513"/>
        <v>theater</v>
      </c>
      <c r="R3276" s="26" t="str">
        <f t="shared" si="514"/>
        <v>spaces</v>
      </c>
      <c r="S3276" s="27">
        <f t="shared" si="510"/>
        <v>41885.595138888886</v>
      </c>
      <c r="T3276" s="5" t="str">
        <f t="shared" si="515"/>
        <v>Sep</v>
      </c>
      <c r="U3276" s="5" t="str">
        <f t="shared" si="516"/>
        <v>2014</v>
      </c>
      <c r="V3276" s="5" t="str">
        <f t="shared" si="517"/>
        <v>Oct</v>
      </c>
      <c r="W3276" s="1" t="str">
        <f t="shared" si="518"/>
        <v>2014</v>
      </c>
      <c r="X3276" s="27">
        <f t="shared" si="519"/>
        <v>41916.595138888886</v>
      </c>
    </row>
    <row r="3277" spans="1:24" ht="48" hidden="1" x14ac:dyDescent="0.2">
      <c r="A3277" s="1">
        <v>3147</v>
      </c>
      <c r="B3277" s="7" t="s">
        <v>3147</v>
      </c>
      <c r="C3277" s="7" t="s">
        <v>7257</v>
      </c>
      <c r="D3277" s="1">
        <v>20000</v>
      </c>
      <c r="E3277" s="1">
        <v>23505</v>
      </c>
      <c r="F3277" s="1" t="s">
        <v>8218</v>
      </c>
      <c r="G3277" s="1" t="s">
        <v>8223</v>
      </c>
      <c r="H3277" s="1" t="s">
        <v>8245</v>
      </c>
      <c r="I3277" s="1">
        <v>1415319355</v>
      </c>
      <c r="J3277" s="1">
        <v>1411859755</v>
      </c>
      <c r="K3277" s="1" t="b">
        <v>1</v>
      </c>
      <c r="L3277" s="1">
        <v>213</v>
      </c>
      <c r="M3277" s="1" t="b">
        <v>1</v>
      </c>
      <c r="N3277" s="1" t="s">
        <v>8270</v>
      </c>
      <c r="O3277" s="28">
        <f t="shared" si="511"/>
        <v>1.1752499999999999</v>
      </c>
      <c r="P3277" s="29">
        <f t="shared" si="512"/>
        <v>110.35211267605634</v>
      </c>
      <c r="Q3277" s="9" t="str">
        <f t="shared" si="513"/>
        <v>theater</v>
      </c>
      <c r="R3277" s="26" t="str">
        <f t="shared" si="514"/>
        <v>plays</v>
      </c>
      <c r="S3277" s="27">
        <f t="shared" si="510"/>
        <v>41909.969386574077</v>
      </c>
      <c r="T3277" s="5" t="str">
        <f t="shared" si="515"/>
        <v>Sep</v>
      </c>
      <c r="U3277" s="5" t="str">
        <f t="shared" si="516"/>
        <v>2014</v>
      </c>
      <c r="V3277" s="5" t="str">
        <f t="shared" si="517"/>
        <v>Nov</v>
      </c>
      <c r="W3277" s="1" t="str">
        <f t="shared" si="518"/>
        <v>2014</v>
      </c>
      <c r="X3277" s="27">
        <f t="shared" si="519"/>
        <v>41950.011053240742</v>
      </c>
    </row>
    <row r="3278" spans="1:24" ht="32" hidden="1" x14ac:dyDescent="0.2">
      <c r="A3278" s="1">
        <v>3219</v>
      </c>
      <c r="B3278" s="7" t="s">
        <v>3219</v>
      </c>
      <c r="C3278" s="7" t="s">
        <v>7329</v>
      </c>
      <c r="D3278" s="1">
        <v>20000</v>
      </c>
      <c r="E3278" s="1">
        <v>20022</v>
      </c>
      <c r="F3278" s="1" t="s">
        <v>8218</v>
      </c>
      <c r="G3278" s="1" t="s">
        <v>8223</v>
      </c>
      <c r="H3278" s="1" t="s">
        <v>8245</v>
      </c>
      <c r="I3278" s="1">
        <v>1427063747</v>
      </c>
      <c r="J3278" s="1">
        <v>1424043347</v>
      </c>
      <c r="K3278" s="1" t="b">
        <v>1</v>
      </c>
      <c r="L3278" s="1">
        <v>119</v>
      </c>
      <c r="M3278" s="1" t="b">
        <v>1</v>
      </c>
      <c r="N3278" s="1" t="s">
        <v>8270</v>
      </c>
      <c r="O3278" s="28">
        <f t="shared" si="511"/>
        <v>1.0011000000000001</v>
      </c>
      <c r="P3278" s="29">
        <f t="shared" si="512"/>
        <v>168.25210084033614</v>
      </c>
      <c r="Q3278" s="9" t="str">
        <f t="shared" si="513"/>
        <v>theater</v>
      </c>
      <c r="R3278" s="26" t="str">
        <f t="shared" si="514"/>
        <v>plays</v>
      </c>
      <c r="S3278" s="27">
        <f t="shared" si="510"/>
        <v>42050.983182870375</v>
      </c>
      <c r="T3278" s="5" t="str">
        <f t="shared" si="515"/>
        <v>Feb</v>
      </c>
      <c r="U3278" s="5" t="str">
        <f t="shared" si="516"/>
        <v>2015</v>
      </c>
      <c r="V3278" s="5" t="str">
        <f t="shared" si="517"/>
        <v>Mar</v>
      </c>
      <c r="W3278" s="1" t="str">
        <f t="shared" si="518"/>
        <v>2015</v>
      </c>
      <c r="X3278" s="27">
        <f t="shared" si="519"/>
        <v>42085.941516203704</v>
      </c>
    </row>
    <row r="3279" spans="1:24" ht="48" hidden="1" x14ac:dyDescent="0.2">
      <c r="A3279" s="1">
        <v>3229</v>
      </c>
      <c r="B3279" s="7" t="s">
        <v>3229</v>
      </c>
      <c r="C3279" s="7" t="s">
        <v>7339</v>
      </c>
      <c r="D3279" s="1">
        <v>20000</v>
      </c>
      <c r="E3279" s="1">
        <v>21573</v>
      </c>
      <c r="F3279" s="1" t="s">
        <v>8218</v>
      </c>
      <c r="G3279" s="1" t="s">
        <v>8223</v>
      </c>
      <c r="H3279" s="1" t="s">
        <v>8245</v>
      </c>
      <c r="I3279" s="1">
        <v>1416470398</v>
      </c>
      <c r="J3279" s="1">
        <v>1413874798</v>
      </c>
      <c r="K3279" s="1" t="b">
        <v>1</v>
      </c>
      <c r="L3279" s="1">
        <v>202</v>
      </c>
      <c r="M3279" s="1" t="b">
        <v>1</v>
      </c>
      <c r="N3279" s="1" t="s">
        <v>8270</v>
      </c>
      <c r="O3279" s="28">
        <f t="shared" si="511"/>
        <v>1.0786500000000001</v>
      </c>
      <c r="P3279" s="29">
        <f t="shared" si="512"/>
        <v>106.79702970297029</v>
      </c>
      <c r="Q3279" s="9" t="str">
        <f t="shared" si="513"/>
        <v>theater</v>
      </c>
      <c r="R3279" s="26" t="str">
        <f t="shared" si="514"/>
        <v>plays</v>
      </c>
      <c r="S3279" s="27">
        <f t="shared" si="510"/>
        <v>41933.291643518518</v>
      </c>
      <c r="T3279" s="5" t="str">
        <f t="shared" si="515"/>
        <v>Oct</v>
      </c>
      <c r="U3279" s="5" t="str">
        <f t="shared" si="516"/>
        <v>2014</v>
      </c>
      <c r="V3279" s="5" t="str">
        <f t="shared" si="517"/>
        <v>Nov</v>
      </c>
      <c r="W3279" s="1" t="str">
        <f t="shared" si="518"/>
        <v>2014</v>
      </c>
      <c r="X3279" s="27">
        <f t="shared" si="519"/>
        <v>41963.333310185189</v>
      </c>
    </row>
    <row r="3280" spans="1:24" ht="48" hidden="1" x14ac:dyDescent="0.2">
      <c r="A3280" s="1">
        <v>3236</v>
      </c>
      <c r="B3280" s="7" t="s">
        <v>3236</v>
      </c>
      <c r="C3280" s="7" t="s">
        <v>7346</v>
      </c>
      <c r="D3280" s="1">
        <v>20000</v>
      </c>
      <c r="E3280" s="1">
        <v>20120</v>
      </c>
      <c r="F3280" s="1" t="s">
        <v>8218</v>
      </c>
      <c r="G3280" s="1" t="s">
        <v>8223</v>
      </c>
      <c r="H3280" s="1" t="s">
        <v>8245</v>
      </c>
      <c r="I3280" s="1">
        <v>1482962433</v>
      </c>
      <c r="J3280" s="1">
        <v>1480370433</v>
      </c>
      <c r="K3280" s="1" t="b">
        <v>0</v>
      </c>
      <c r="L3280" s="1">
        <v>110</v>
      </c>
      <c r="M3280" s="1" t="b">
        <v>1</v>
      </c>
      <c r="N3280" s="1" t="s">
        <v>8270</v>
      </c>
      <c r="O3280" s="28">
        <f t="shared" si="511"/>
        <v>1.006</v>
      </c>
      <c r="P3280" s="29">
        <f t="shared" si="512"/>
        <v>182.90909090909091</v>
      </c>
      <c r="Q3280" s="9" t="str">
        <f t="shared" si="513"/>
        <v>theater</v>
      </c>
      <c r="R3280" s="26" t="str">
        <f t="shared" si="514"/>
        <v>plays</v>
      </c>
      <c r="S3280" s="27">
        <f t="shared" si="510"/>
        <v>42702.917048611111</v>
      </c>
      <c r="T3280" s="5" t="str">
        <f t="shared" si="515"/>
        <v>Nov</v>
      </c>
      <c r="U3280" s="5" t="str">
        <f t="shared" si="516"/>
        <v>2016</v>
      </c>
      <c r="V3280" s="5" t="str">
        <f t="shared" si="517"/>
        <v>Dec</v>
      </c>
      <c r="W3280" s="1" t="str">
        <f t="shared" si="518"/>
        <v>2016</v>
      </c>
      <c r="X3280" s="27">
        <f t="shared" si="519"/>
        <v>42732.917048611111</v>
      </c>
    </row>
    <row r="3281" spans="1:24" ht="48" hidden="1" x14ac:dyDescent="0.2">
      <c r="A3281" s="1">
        <v>3253</v>
      </c>
      <c r="B3281" s="7" t="s">
        <v>3253</v>
      </c>
      <c r="C3281" s="7" t="s">
        <v>7363</v>
      </c>
      <c r="D3281" s="1">
        <v>20000</v>
      </c>
      <c r="E3281" s="1">
        <v>20365</v>
      </c>
      <c r="F3281" s="1" t="s">
        <v>8218</v>
      </c>
      <c r="G3281" s="1" t="s">
        <v>8223</v>
      </c>
      <c r="H3281" s="1" t="s">
        <v>8245</v>
      </c>
      <c r="I3281" s="1">
        <v>1473306300</v>
      </c>
      <c r="J3281" s="1">
        <v>1471701028</v>
      </c>
      <c r="K3281" s="1" t="b">
        <v>1</v>
      </c>
      <c r="L3281" s="1">
        <v>115</v>
      </c>
      <c r="M3281" s="1" t="b">
        <v>1</v>
      </c>
      <c r="N3281" s="1" t="s">
        <v>8270</v>
      </c>
      <c r="O3281" s="28">
        <f t="shared" si="511"/>
        <v>1.0182500000000001</v>
      </c>
      <c r="P3281" s="29">
        <f t="shared" si="512"/>
        <v>177.08695652173913</v>
      </c>
      <c r="Q3281" s="9" t="str">
        <f t="shared" si="513"/>
        <v>theater</v>
      </c>
      <c r="R3281" s="26" t="str">
        <f t="shared" si="514"/>
        <v>plays</v>
      </c>
      <c r="S3281" s="27">
        <f t="shared" si="510"/>
        <v>42602.576712962968</v>
      </c>
      <c r="T3281" s="5" t="str">
        <f t="shared" si="515"/>
        <v>Aug</v>
      </c>
      <c r="U3281" s="5" t="str">
        <f t="shared" si="516"/>
        <v>2016</v>
      </c>
      <c r="V3281" s="5" t="str">
        <f t="shared" si="517"/>
        <v>Sep</v>
      </c>
      <c r="W3281" s="1" t="str">
        <f t="shared" si="518"/>
        <v>2016</v>
      </c>
      <c r="X3281" s="27">
        <f t="shared" si="519"/>
        <v>42621.15625</v>
      </c>
    </row>
    <row r="3282" spans="1:24" ht="48" hidden="1" x14ac:dyDescent="0.2">
      <c r="A3282" s="1">
        <v>3728</v>
      </c>
      <c r="B3282" s="7" t="s">
        <v>3725</v>
      </c>
      <c r="C3282" s="7" t="s">
        <v>7838</v>
      </c>
      <c r="D3282" s="1">
        <v>20000</v>
      </c>
      <c r="E3282" s="1">
        <v>1862</v>
      </c>
      <c r="F3282" s="1" t="s">
        <v>8220</v>
      </c>
      <c r="G3282" s="1" t="s">
        <v>8223</v>
      </c>
      <c r="H3282" s="1" t="s">
        <v>8245</v>
      </c>
      <c r="I3282" s="1">
        <v>1439957176</v>
      </c>
      <c r="J3282" s="1">
        <v>1437365176</v>
      </c>
      <c r="K3282" s="1" t="b">
        <v>0</v>
      </c>
      <c r="L3282" s="1">
        <v>31</v>
      </c>
      <c r="M3282" s="1" t="b">
        <v>0</v>
      </c>
      <c r="N3282" s="1" t="s">
        <v>8270</v>
      </c>
      <c r="O3282" s="28">
        <f t="shared" si="511"/>
        <v>9.3100000000000002E-2</v>
      </c>
      <c r="P3282" s="29">
        <f t="shared" si="512"/>
        <v>60.064516129032256</v>
      </c>
      <c r="Q3282" s="9" t="str">
        <f t="shared" si="513"/>
        <v>theater</v>
      </c>
      <c r="R3282" s="26" t="str">
        <f t="shared" si="514"/>
        <v>plays</v>
      </c>
      <c r="S3282" s="27">
        <f t="shared" si="510"/>
        <v>42205.171018518522</v>
      </c>
      <c r="T3282" s="5" t="str">
        <f t="shared" si="515"/>
        <v>Jul</v>
      </c>
      <c r="U3282" s="5" t="str">
        <f t="shared" si="516"/>
        <v>2015</v>
      </c>
      <c r="V3282" s="5" t="str">
        <f t="shared" si="517"/>
        <v>Aug</v>
      </c>
      <c r="W3282" s="1" t="str">
        <f t="shared" si="518"/>
        <v>2015</v>
      </c>
      <c r="X3282" s="27">
        <f t="shared" si="519"/>
        <v>42235.171018518522</v>
      </c>
    </row>
    <row r="3283" spans="1:24" ht="48" hidden="1" x14ac:dyDescent="0.2">
      <c r="A3283" s="1">
        <v>3741</v>
      </c>
      <c r="B3283" s="7" t="s">
        <v>3738</v>
      </c>
      <c r="C3283" s="7" t="s">
        <v>7851</v>
      </c>
      <c r="D3283" s="1">
        <v>20000</v>
      </c>
      <c r="E3283" s="1">
        <v>0</v>
      </c>
      <c r="F3283" s="1" t="s">
        <v>8220</v>
      </c>
      <c r="G3283" s="1" t="s">
        <v>8223</v>
      </c>
      <c r="H3283" s="1" t="s">
        <v>8245</v>
      </c>
      <c r="I3283" s="1">
        <v>1450389950</v>
      </c>
      <c r="J3283" s="1">
        <v>1447797950</v>
      </c>
      <c r="K3283" s="1" t="b">
        <v>0</v>
      </c>
      <c r="L3283" s="1">
        <v>0</v>
      </c>
      <c r="M3283" s="1" t="b">
        <v>0</v>
      </c>
      <c r="N3283" s="1" t="s">
        <v>8270</v>
      </c>
      <c r="O3283" s="28">
        <f t="shared" si="511"/>
        <v>0</v>
      </c>
      <c r="P3283" s="29">
        <f t="shared" si="512"/>
        <v>0</v>
      </c>
      <c r="Q3283" s="9" t="str">
        <f t="shared" si="513"/>
        <v>theater</v>
      </c>
      <c r="R3283" s="26" t="str">
        <f t="shared" si="514"/>
        <v>plays</v>
      </c>
      <c r="S3283" s="27">
        <f t="shared" si="510"/>
        <v>42325.920717592591</v>
      </c>
      <c r="T3283" s="5" t="str">
        <f t="shared" si="515"/>
        <v>Nov</v>
      </c>
      <c r="U3283" s="5" t="str">
        <f t="shared" si="516"/>
        <v>2015</v>
      </c>
      <c r="V3283" s="5" t="str">
        <f t="shared" si="517"/>
        <v>Dec</v>
      </c>
      <c r="W3283" s="1" t="str">
        <f t="shared" si="518"/>
        <v>2015</v>
      </c>
      <c r="X3283" s="27">
        <f t="shared" si="519"/>
        <v>42355.920717592591</v>
      </c>
    </row>
    <row r="3284" spans="1:24" ht="48" hidden="1" x14ac:dyDescent="0.2">
      <c r="A3284" s="1">
        <v>3929</v>
      </c>
      <c r="B3284" s="7" t="s">
        <v>3926</v>
      </c>
      <c r="C3284" s="7" t="s">
        <v>8037</v>
      </c>
      <c r="D3284" s="1">
        <v>20000</v>
      </c>
      <c r="E3284" s="1">
        <v>453</v>
      </c>
      <c r="F3284" s="1" t="s">
        <v>8220</v>
      </c>
      <c r="G3284" s="1" t="s">
        <v>8223</v>
      </c>
      <c r="H3284" s="1" t="s">
        <v>8245</v>
      </c>
      <c r="I3284" s="1">
        <v>1474228265</v>
      </c>
      <c r="J3284" s="1">
        <v>1471636265</v>
      </c>
      <c r="K3284" s="1" t="b">
        <v>0</v>
      </c>
      <c r="L3284" s="1">
        <v>14</v>
      </c>
      <c r="M3284" s="1" t="b">
        <v>0</v>
      </c>
      <c r="N3284" s="1" t="s">
        <v>8270</v>
      </c>
      <c r="O3284" s="28">
        <f t="shared" si="511"/>
        <v>2.265E-2</v>
      </c>
      <c r="P3284" s="29">
        <f t="shared" si="512"/>
        <v>32.357142857142854</v>
      </c>
      <c r="Q3284" s="9" t="str">
        <f t="shared" si="513"/>
        <v>theater</v>
      </c>
      <c r="R3284" s="26" t="str">
        <f t="shared" si="514"/>
        <v>plays</v>
      </c>
      <c r="S3284" s="27">
        <f t="shared" si="510"/>
        <v>42601.827141203699</v>
      </c>
      <c r="T3284" s="5" t="str">
        <f t="shared" si="515"/>
        <v>Aug</v>
      </c>
      <c r="U3284" s="5" t="str">
        <f t="shared" si="516"/>
        <v>2016</v>
      </c>
      <c r="V3284" s="5" t="str">
        <f t="shared" si="517"/>
        <v>Sep</v>
      </c>
      <c r="W3284" s="1" t="str">
        <f t="shared" si="518"/>
        <v>2016</v>
      </c>
      <c r="X3284" s="27">
        <f t="shared" si="519"/>
        <v>42631.827141203699</v>
      </c>
    </row>
    <row r="3285" spans="1:24" ht="48" hidden="1" x14ac:dyDescent="0.2">
      <c r="A3285" s="1">
        <v>3936</v>
      </c>
      <c r="B3285" s="7" t="s">
        <v>3933</v>
      </c>
      <c r="C3285" s="7" t="s">
        <v>8044</v>
      </c>
      <c r="D3285" s="1">
        <v>20000</v>
      </c>
      <c r="E3285" s="1">
        <v>0</v>
      </c>
      <c r="F3285" s="1" t="s">
        <v>8220</v>
      </c>
      <c r="G3285" s="1" t="s">
        <v>8223</v>
      </c>
      <c r="H3285" s="1" t="s">
        <v>8245</v>
      </c>
      <c r="I3285" s="1">
        <v>1480576720</v>
      </c>
      <c r="J3285" s="1">
        <v>1477981120</v>
      </c>
      <c r="K3285" s="1" t="b">
        <v>0</v>
      </c>
      <c r="L3285" s="1">
        <v>0</v>
      </c>
      <c r="M3285" s="1" t="b">
        <v>0</v>
      </c>
      <c r="N3285" s="1" t="s">
        <v>8270</v>
      </c>
      <c r="O3285" s="28">
        <f t="shared" si="511"/>
        <v>0</v>
      </c>
      <c r="P3285" s="29">
        <f t="shared" si="512"/>
        <v>0</v>
      </c>
      <c r="Q3285" s="9" t="str">
        <f t="shared" si="513"/>
        <v>theater</v>
      </c>
      <c r="R3285" s="26" t="str">
        <f t="shared" si="514"/>
        <v>plays</v>
      </c>
      <c r="S3285" s="27">
        <f t="shared" si="510"/>
        <v>42675.262962962966</v>
      </c>
      <c r="T3285" s="5" t="str">
        <f t="shared" si="515"/>
        <v>Nov</v>
      </c>
      <c r="U3285" s="5" t="str">
        <f t="shared" si="516"/>
        <v>2016</v>
      </c>
      <c r="V3285" s="5" t="str">
        <f t="shared" si="517"/>
        <v>Dec</v>
      </c>
      <c r="W3285" s="1" t="str">
        <f t="shared" si="518"/>
        <v>2016</v>
      </c>
      <c r="X3285" s="27">
        <f t="shared" si="519"/>
        <v>42705.304629629631</v>
      </c>
    </row>
    <row r="3286" spans="1:24" ht="48" hidden="1" x14ac:dyDescent="0.2">
      <c r="A3286" s="1">
        <v>4029</v>
      </c>
      <c r="B3286" s="7" t="s">
        <v>4025</v>
      </c>
      <c r="C3286" s="7" t="s">
        <v>8134</v>
      </c>
      <c r="D3286" s="1">
        <v>20000</v>
      </c>
      <c r="E3286" s="1">
        <v>0</v>
      </c>
      <c r="F3286" s="1" t="s">
        <v>8220</v>
      </c>
      <c r="G3286" s="1" t="s">
        <v>8223</v>
      </c>
      <c r="H3286" s="1" t="s">
        <v>8245</v>
      </c>
      <c r="I3286" s="1">
        <v>1450053370</v>
      </c>
      <c r="J3286" s="1">
        <v>1447461370</v>
      </c>
      <c r="K3286" s="1" t="b">
        <v>0</v>
      </c>
      <c r="L3286" s="1">
        <v>0</v>
      </c>
      <c r="M3286" s="1" t="b">
        <v>0</v>
      </c>
      <c r="N3286" s="1" t="s">
        <v>8270</v>
      </c>
      <c r="O3286" s="28">
        <f t="shared" si="511"/>
        <v>0</v>
      </c>
      <c r="P3286" s="29">
        <f t="shared" si="512"/>
        <v>0</v>
      </c>
      <c r="Q3286" s="9" t="str">
        <f t="shared" si="513"/>
        <v>theater</v>
      </c>
      <c r="R3286" s="26" t="str">
        <f t="shared" si="514"/>
        <v>plays</v>
      </c>
      <c r="S3286" s="27">
        <f t="shared" si="510"/>
        <v>42322.025115740747</v>
      </c>
      <c r="T3286" s="5" t="str">
        <f t="shared" si="515"/>
        <v>Nov</v>
      </c>
      <c r="U3286" s="5" t="str">
        <f t="shared" si="516"/>
        <v>2015</v>
      </c>
      <c r="V3286" s="5" t="str">
        <f t="shared" si="517"/>
        <v>Dec</v>
      </c>
      <c r="W3286" s="1" t="str">
        <f t="shared" si="518"/>
        <v>2015</v>
      </c>
      <c r="X3286" s="27">
        <f t="shared" si="519"/>
        <v>42352.025115740747</v>
      </c>
    </row>
    <row r="3287" spans="1:24" ht="48" hidden="1" x14ac:dyDescent="0.2">
      <c r="A3287" s="1">
        <v>4049</v>
      </c>
      <c r="B3287" s="7" t="s">
        <v>4045</v>
      </c>
      <c r="C3287" s="7" t="s">
        <v>8153</v>
      </c>
      <c r="D3287" s="1">
        <v>20000</v>
      </c>
      <c r="E3287" s="1">
        <v>16</v>
      </c>
      <c r="F3287" s="1" t="s">
        <v>8220</v>
      </c>
      <c r="G3287" s="1" t="s">
        <v>8223</v>
      </c>
      <c r="H3287" s="1" t="s">
        <v>8245</v>
      </c>
      <c r="I3287" s="1">
        <v>1436914815</v>
      </c>
      <c r="J3287" s="1">
        <v>1434322815</v>
      </c>
      <c r="K3287" s="1" t="b">
        <v>0</v>
      </c>
      <c r="L3287" s="1">
        <v>1</v>
      </c>
      <c r="M3287" s="1" t="b">
        <v>0</v>
      </c>
      <c r="N3287" s="1" t="s">
        <v>8270</v>
      </c>
      <c r="O3287" s="28">
        <f t="shared" si="511"/>
        <v>8.0000000000000004E-4</v>
      </c>
      <c r="P3287" s="29">
        <f t="shared" si="512"/>
        <v>16</v>
      </c>
      <c r="Q3287" s="9" t="str">
        <f t="shared" si="513"/>
        <v>theater</v>
      </c>
      <c r="R3287" s="26" t="str">
        <f t="shared" si="514"/>
        <v>plays</v>
      </c>
      <c r="S3287" s="27">
        <f t="shared" si="510"/>
        <v>42169.958506944444</v>
      </c>
      <c r="T3287" s="5" t="str">
        <f t="shared" si="515"/>
        <v>Jun</v>
      </c>
      <c r="U3287" s="5" t="str">
        <f t="shared" si="516"/>
        <v>2015</v>
      </c>
      <c r="V3287" s="5" t="str">
        <f t="shared" si="517"/>
        <v>Jul</v>
      </c>
      <c r="W3287" s="1" t="str">
        <f t="shared" si="518"/>
        <v>2015</v>
      </c>
      <c r="X3287" s="27">
        <f t="shared" si="519"/>
        <v>42199.958506944444</v>
      </c>
    </row>
    <row r="3288" spans="1:24" ht="48" hidden="1" x14ac:dyDescent="0.2">
      <c r="A3288" s="1">
        <v>4062</v>
      </c>
      <c r="B3288" s="7" t="s">
        <v>4058</v>
      </c>
      <c r="C3288" s="7" t="s">
        <v>8166</v>
      </c>
      <c r="D3288" s="1">
        <v>20000</v>
      </c>
      <c r="E3288" s="1">
        <v>490</v>
      </c>
      <c r="F3288" s="1" t="s">
        <v>8220</v>
      </c>
      <c r="G3288" s="1" t="s">
        <v>8223</v>
      </c>
      <c r="H3288" s="1" t="s">
        <v>8245</v>
      </c>
      <c r="I3288" s="1">
        <v>1467481468</v>
      </c>
      <c r="J3288" s="1">
        <v>1464889468</v>
      </c>
      <c r="K3288" s="1" t="b">
        <v>0</v>
      </c>
      <c r="L3288" s="1">
        <v>3</v>
      </c>
      <c r="M3288" s="1" t="b">
        <v>0</v>
      </c>
      <c r="N3288" s="1" t="s">
        <v>8270</v>
      </c>
      <c r="O3288" s="28">
        <f t="shared" si="511"/>
        <v>2.4500000000000001E-2</v>
      </c>
      <c r="P3288" s="29">
        <f t="shared" si="512"/>
        <v>163.33333333333334</v>
      </c>
      <c r="Q3288" s="9" t="str">
        <f t="shared" si="513"/>
        <v>theater</v>
      </c>
      <c r="R3288" s="26" t="str">
        <f t="shared" si="514"/>
        <v>plays</v>
      </c>
      <c r="S3288" s="27">
        <f t="shared" si="510"/>
        <v>42523.739212962959</v>
      </c>
      <c r="T3288" s="5" t="str">
        <f t="shared" si="515"/>
        <v>Jun</v>
      </c>
      <c r="U3288" s="5" t="str">
        <f t="shared" si="516"/>
        <v>2016</v>
      </c>
      <c r="V3288" s="5" t="str">
        <f t="shared" si="517"/>
        <v>Jul</v>
      </c>
      <c r="W3288" s="1" t="str">
        <f t="shared" si="518"/>
        <v>2016</v>
      </c>
      <c r="X3288" s="27">
        <f t="shared" si="519"/>
        <v>42553.739212962959</v>
      </c>
    </row>
    <row r="3289" spans="1:24" ht="48" hidden="1" x14ac:dyDescent="0.2">
      <c r="A3289" s="1">
        <v>4071</v>
      </c>
      <c r="B3289" s="7" t="s">
        <v>4067</v>
      </c>
      <c r="C3289" s="7" t="s">
        <v>8174</v>
      </c>
      <c r="D3289" s="1">
        <v>20000</v>
      </c>
      <c r="E3289" s="1">
        <v>0</v>
      </c>
      <c r="F3289" s="1" t="s">
        <v>8220</v>
      </c>
      <c r="G3289" s="1" t="s">
        <v>8237</v>
      </c>
      <c r="H3289" s="1" t="s">
        <v>8255</v>
      </c>
      <c r="I3289" s="1">
        <v>1482779931</v>
      </c>
      <c r="J3289" s="1">
        <v>1480187931</v>
      </c>
      <c r="K3289" s="1" t="b">
        <v>0</v>
      </c>
      <c r="L3289" s="1">
        <v>0</v>
      </c>
      <c r="M3289" s="1" t="b">
        <v>0</v>
      </c>
      <c r="N3289" s="1" t="s">
        <v>8270</v>
      </c>
      <c r="O3289" s="28">
        <f t="shared" si="511"/>
        <v>0</v>
      </c>
      <c r="P3289" s="29">
        <f t="shared" si="512"/>
        <v>0</v>
      </c>
      <c r="Q3289" s="9" t="str">
        <f t="shared" si="513"/>
        <v>theater</v>
      </c>
      <c r="R3289" s="26" t="str">
        <f t="shared" si="514"/>
        <v>plays</v>
      </c>
      <c r="S3289" s="27">
        <f t="shared" si="510"/>
        <v>42700.804756944446</v>
      </c>
      <c r="T3289" s="5" t="str">
        <f t="shared" si="515"/>
        <v>Nov</v>
      </c>
      <c r="U3289" s="5" t="str">
        <f t="shared" si="516"/>
        <v>2016</v>
      </c>
      <c r="V3289" s="5" t="str">
        <f t="shared" si="517"/>
        <v>Dec</v>
      </c>
      <c r="W3289" s="1" t="str">
        <f t="shared" si="518"/>
        <v>2016</v>
      </c>
      <c r="X3289" s="27">
        <f t="shared" si="519"/>
        <v>42730.804756944446</v>
      </c>
    </row>
    <row r="3290" spans="1:24" ht="48" hidden="1" x14ac:dyDescent="0.2">
      <c r="A3290" s="1">
        <v>1193</v>
      </c>
      <c r="B3290" s="7" t="s">
        <v>1194</v>
      </c>
      <c r="C3290" s="7" t="s">
        <v>5303</v>
      </c>
      <c r="D3290" s="1">
        <v>21000</v>
      </c>
      <c r="E3290" s="1">
        <v>21831</v>
      </c>
      <c r="F3290" s="1" t="s">
        <v>8218</v>
      </c>
      <c r="G3290" s="1" t="s">
        <v>8223</v>
      </c>
      <c r="H3290" s="1" t="s">
        <v>8245</v>
      </c>
      <c r="I3290" s="1">
        <v>1460223453</v>
      </c>
      <c r="J3290" s="1">
        <v>1455043053</v>
      </c>
      <c r="K3290" s="1" t="b">
        <v>0</v>
      </c>
      <c r="L3290" s="1">
        <v>273</v>
      </c>
      <c r="M3290" s="1" t="b">
        <v>1</v>
      </c>
      <c r="N3290" s="1" t="s">
        <v>8284</v>
      </c>
      <c r="O3290" s="28">
        <f t="shared" si="511"/>
        <v>1.0395714285714286</v>
      </c>
      <c r="P3290" s="29">
        <f t="shared" si="512"/>
        <v>79.967032967032964</v>
      </c>
      <c r="Q3290" s="9" t="str">
        <f t="shared" si="513"/>
        <v>photography</v>
      </c>
      <c r="R3290" s="26" t="str">
        <f t="shared" si="514"/>
        <v>photobooks</v>
      </c>
      <c r="S3290" s="27">
        <f t="shared" si="510"/>
        <v>42409.776076388895</v>
      </c>
      <c r="T3290" s="5" t="str">
        <f t="shared" si="515"/>
        <v>Feb</v>
      </c>
      <c r="U3290" s="5" t="str">
        <f t="shared" si="516"/>
        <v>2016</v>
      </c>
      <c r="V3290" s="5" t="str">
        <f t="shared" si="517"/>
        <v>Apr</v>
      </c>
      <c r="W3290" s="1" t="str">
        <f t="shared" si="518"/>
        <v>2016</v>
      </c>
      <c r="X3290" s="27">
        <f t="shared" si="519"/>
        <v>42469.734409722223</v>
      </c>
    </row>
    <row r="3291" spans="1:24" ht="48" hidden="1" x14ac:dyDescent="0.2">
      <c r="A3291" s="1">
        <v>2225</v>
      </c>
      <c r="B3291" s="7" t="s">
        <v>2226</v>
      </c>
      <c r="C3291" s="7" t="s">
        <v>6335</v>
      </c>
      <c r="D3291" s="1">
        <v>21000</v>
      </c>
      <c r="E3291" s="1">
        <v>198415.01</v>
      </c>
      <c r="F3291" s="1" t="s">
        <v>8218</v>
      </c>
      <c r="G3291" s="1" t="s">
        <v>8224</v>
      </c>
      <c r="H3291" s="1" t="s">
        <v>8246</v>
      </c>
      <c r="I3291" s="1">
        <v>1411326015</v>
      </c>
      <c r="J3291" s="1">
        <v>1408734015</v>
      </c>
      <c r="K3291" s="1" t="b">
        <v>0</v>
      </c>
      <c r="L3291" s="1">
        <v>1204</v>
      </c>
      <c r="M3291" s="1" t="b">
        <v>1</v>
      </c>
      <c r="N3291" s="1" t="s">
        <v>8296</v>
      </c>
      <c r="O3291" s="28">
        <f t="shared" si="511"/>
        <v>9.4483338095238096</v>
      </c>
      <c r="P3291" s="29">
        <f t="shared" si="512"/>
        <v>164.79651993355483</v>
      </c>
      <c r="Q3291" s="9" t="str">
        <f t="shared" si="513"/>
        <v>games</v>
      </c>
      <c r="R3291" s="26" t="str">
        <f t="shared" si="514"/>
        <v>tabletop games</v>
      </c>
      <c r="S3291" s="27">
        <f t="shared" si="510"/>
        <v>41873.79184027778</v>
      </c>
      <c r="T3291" s="5" t="str">
        <f t="shared" si="515"/>
        <v>Aug</v>
      </c>
      <c r="U3291" s="5" t="str">
        <f t="shared" si="516"/>
        <v>2014</v>
      </c>
      <c r="V3291" s="5" t="str">
        <f t="shared" si="517"/>
        <v>Sep</v>
      </c>
      <c r="W3291" s="1" t="str">
        <f t="shared" si="518"/>
        <v>2014</v>
      </c>
      <c r="X3291" s="27">
        <f t="shared" si="519"/>
        <v>41903.79184027778</v>
      </c>
    </row>
    <row r="3292" spans="1:24" ht="48" hidden="1" x14ac:dyDescent="0.2">
      <c r="A3292" s="1">
        <v>2776</v>
      </c>
      <c r="B3292" s="7" t="s">
        <v>2776</v>
      </c>
      <c r="C3292" s="7" t="s">
        <v>6886</v>
      </c>
      <c r="D3292" s="1">
        <v>21000</v>
      </c>
      <c r="E3292" s="1">
        <v>1655</v>
      </c>
      <c r="F3292" s="1" t="s">
        <v>8220</v>
      </c>
      <c r="G3292" s="1" t="s">
        <v>8223</v>
      </c>
      <c r="H3292" s="1" t="s">
        <v>8245</v>
      </c>
      <c r="I3292" s="1">
        <v>1434092876</v>
      </c>
      <c r="J3292" s="1">
        <v>1431414476</v>
      </c>
      <c r="K3292" s="1" t="b">
        <v>0</v>
      </c>
      <c r="L3292" s="1">
        <v>36</v>
      </c>
      <c r="M3292" s="1" t="b">
        <v>0</v>
      </c>
      <c r="N3292" s="1" t="s">
        <v>8303</v>
      </c>
      <c r="O3292" s="28">
        <f t="shared" si="511"/>
        <v>7.8809523809523815E-2</v>
      </c>
      <c r="P3292" s="29">
        <f t="shared" si="512"/>
        <v>45.972222222222221</v>
      </c>
      <c r="Q3292" s="9" t="str">
        <f t="shared" si="513"/>
        <v>publishing</v>
      </c>
      <c r="R3292" s="26" t="str">
        <f t="shared" si="514"/>
        <v>children's books</v>
      </c>
      <c r="S3292" s="27">
        <f t="shared" si="510"/>
        <v>42136.297175925924</v>
      </c>
      <c r="T3292" s="5" t="str">
        <f t="shared" si="515"/>
        <v>May</v>
      </c>
      <c r="U3292" s="5" t="str">
        <f t="shared" si="516"/>
        <v>2015</v>
      </c>
      <c r="V3292" s="5" t="str">
        <f t="shared" si="517"/>
        <v>Jun</v>
      </c>
      <c r="W3292" s="1" t="str">
        <f t="shared" si="518"/>
        <v>2015</v>
      </c>
      <c r="X3292" s="27">
        <f t="shared" si="519"/>
        <v>42167.297175925924</v>
      </c>
    </row>
    <row r="3293" spans="1:24" ht="48" hidden="1" x14ac:dyDescent="0.2">
      <c r="A3293" s="1">
        <v>3245</v>
      </c>
      <c r="B3293" s="7" t="s">
        <v>3245</v>
      </c>
      <c r="C3293" s="7" t="s">
        <v>7355</v>
      </c>
      <c r="D3293" s="1">
        <v>21000</v>
      </c>
      <c r="E3293" s="1">
        <v>21904</v>
      </c>
      <c r="F3293" s="1" t="s">
        <v>8218</v>
      </c>
      <c r="G3293" s="1" t="s">
        <v>8223</v>
      </c>
      <c r="H3293" s="1" t="s">
        <v>8245</v>
      </c>
      <c r="I3293" s="1">
        <v>1434074400</v>
      </c>
      <c r="J3293" s="1">
        <v>1431354258</v>
      </c>
      <c r="K3293" s="1" t="b">
        <v>0</v>
      </c>
      <c r="L3293" s="1">
        <v>270</v>
      </c>
      <c r="M3293" s="1" t="b">
        <v>1</v>
      </c>
      <c r="N3293" s="1" t="s">
        <v>8270</v>
      </c>
      <c r="O3293" s="28">
        <f t="shared" si="511"/>
        <v>1.043047619047619</v>
      </c>
      <c r="P3293" s="29">
        <f t="shared" si="512"/>
        <v>81.125925925925927</v>
      </c>
      <c r="Q3293" s="9" t="str">
        <f t="shared" si="513"/>
        <v>theater</v>
      </c>
      <c r="R3293" s="26" t="str">
        <f t="shared" si="514"/>
        <v>plays</v>
      </c>
      <c r="S3293" s="27">
        <f t="shared" si="510"/>
        <v>42135.60020833333</v>
      </c>
      <c r="T3293" s="5" t="str">
        <f t="shared" si="515"/>
        <v>May</v>
      </c>
      <c r="U3293" s="5" t="str">
        <f t="shared" si="516"/>
        <v>2015</v>
      </c>
      <c r="V3293" s="5" t="str">
        <f t="shared" si="517"/>
        <v>Jun</v>
      </c>
      <c r="W3293" s="1" t="str">
        <f t="shared" si="518"/>
        <v>2015</v>
      </c>
      <c r="X3293" s="27">
        <f t="shared" si="519"/>
        <v>42167.083333333328</v>
      </c>
    </row>
    <row r="3294" spans="1:24" ht="48" hidden="1" x14ac:dyDescent="0.2">
      <c r="A3294" s="1">
        <v>37</v>
      </c>
      <c r="B3294" s="7" t="s">
        <v>39</v>
      </c>
      <c r="C3294" s="7" t="s">
        <v>4148</v>
      </c>
      <c r="D3294" s="1">
        <v>22000</v>
      </c>
      <c r="E3294" s="1">
        <v>40357</v>
      </c>
      <c r="F3294" s="1" t="s">
        <v>8218</v>
      </c>
      <c r="G3294" s="1" t="s">
        <v>8223</v>
      </c>
      <c r="H3294" s="1" t="s">
        <v>8245</v>
      </c>
      <c r="I3294" s="1">
        <v>1425055079</v>
      </c>
      <c r="J3294" s="1">
        <v>1422463079</v>
      </c>
      <c r="K3294" s="1" t="b">
        <v>0</v>
      </c>
      <c r="L3294" s="1">
        <v>253</v>
      </c>
      <c r="M3294" s="1" t="b">
        <v>1</v>
      </c>
      <c r="N3294" s="1" t="s">
        <v>8264</v>
      </c>
      <c r="O3294" s="28">
        <f t="shared" si="511"/>
        <v>1.8344090909090909</v>
      </c>
      <c r="P3294" s="29">
        <f t="shared" si="512"/>
        <v>159.51383399209487</v>
      </c>
      <c r="Q3294" s="9" t="str">
        <f t="shared" si="513"/>
        <v>film &amp; video</v>
      </c>
      <c r="R3294" s="26" t="str">
        <f t="shared" si="514"/>
        <v>television</v>
      </c>
      <c r="S3294" s="27">
        <f t="shared" si="510"/>
        <v>42032.693043981482</v>
      </c>
      <c r="T3294" s="5" t="str">
        <f t="shared" si="515"/>
        <v>Jan</v>
      </c>
      <c r="U3294" s="5" t="str">
        <f t="shared" si="516"/>
        <v>2015</v>
      </c>
      <c r="V3294" s="5" t="str">
        <f t="shared" si="517"/>
        <v>Feb</v>
      </c>
      <c r="W3294" s="1" t="str">
        <f t="shared" si="518"/>
        <v>2015</v>
      </c>
      <c r="X3294" s="27">
        <f t="shared" si="519"/>
        <v>42062.693043981482</v>
      </c>
    </row>
    <row r="3295" spans="1:24" ht="16" hidden="1" x14ac:dyDescent="0.2">
      <c r="A3295" s="1">
        <v>307</v>
      </c>
      <c r="B3295" s="7" t="s">
        <v>308</v>
      </c>
      <c r="C3295" s="7" t="s">
        <v>4417</v>
      </c>
      <c r="D3295" s="1">
        <v>22000</v>
      </c>
      <c r="E3295" s="1">
        <v>24490</v>
      </c>
      <c r="F3295" s="1" t="s">
        <v>8218</v>
      </c>
      <c r="G3295" s="1" t="s">
        <v>8223</v>
      </c>
      <c r="H3295" s="1" t="s">
        <v>8245</v>
      </c>
      <c r="I3295" s="1">
        <v>1360276801</v>
      </c>
      <c r="J3295" s="1">
        <v>1357684801</v>
      </c>
      <c r="K3295" s="1" t="b">
        <v>1</v>
      </c>
      <c r="L3295" s="1">
        <v>576</v>
      </c>
      <c r="M3295" s="1" t="b">
        <v>1</v>
      </c>
      <c r="N3295" s="1" t="s">
        <v>8268</v>
      </c>
      <c r="O3295" s="28">
        <f t="shared" si="511"/>
        <v>1.1131818181818183</v>
      </c>
      <c r="P3295" s="29">
        <f t="shared" si="512"/>
        <v>42.517361111111114</v>
      </c>
      <c r="Q3295" s="9" t="str">
        <f t="shared" si="513"/>
        <v>film &amp; video</v>
      </c>
      <c r="R3295" s="26" t="str">
        <f t="shared" si="514"/>
        <v>documentary</v>
      </c>
      <c r="S3295" s="27">
        <f t="shared" si="510"/>
        <v>41282.944456018515</v>
      </c>
      <c r="T3295" s="5" t="str">
        <f t="shared" si="515"/>
        <v>Jan</v>
      </c>
      <c r="U3295" s="5" t="str">
        <f t="shared" si="516"/>
        <v>2013</v>
      </c>
      <c r="V3295" s="5" t="str">
        <f t="shared" si="517"/>
        <v>Feb</v>
      </c>
      <c r="W3295" s="1" t="str">
        <f t="shared" si="518"/>
        <v>2013</v>
      </c>
      <c r="X3295" s="27">
        <f t="shared" si="519"/>
        <v>41312.944456018515</v>
      </c>
    </row>
    <row r="3296" spans="1:24" ht="48" hidden="1" x14ac:dyDescent="0.2">
      <c r="A3296" s="1">
        <v>543</v>
      </c>
      <c r="B3296" s="7" t="s">
        <v>544</v>
      </c>
      <c r="C3296" s="7" t="s">
        <v>4653</v>
      </c>
      <c r="D3296" s="1">
        <v>22000</v>
      </c>
      <c r="E3296" s="1">
        <v>70</v>
      </c>
      <c r="F3296" s="1" t="s">
        <v>8220</v>
      </c>
      <c r="G3296" s="1" t="s">
        <v>8225</v>
      </c>
      <c r="H3296" s="1" t="s">
        <v>8247</v>
      </c>
      <c r="I3296" s="1">
        <v>1414807962</v>
      </c>
      <c r="J3296" s="1">
        <v>1412215962</v>
      </c>
      <c r="K3296" s="1" t="b">
        <v>0</v>
      </c>
      <c r="L3296" s="1">
        <v>2</v>
      </c>
      <c r="M3296" s="1" t="b">
        <v>0</v>
      </c>
      <c r="N3296" s="1" t="s">
        <v>8271</v>
      </c>
      <c r="O3296" s="28">
        <f t="shared" si="511"/>
        <v>3.1818181818181819E-3</v>
      </c>
      <c r="P3296" s="29">
        <f t="shared" si="512"/>
        <v>35</v>
      </c>
      <c r="Q3296" s="9" t="str">
        <f t="shared" si="513"/>
        <v>technology</v>
      </c>
      <c r="R3296" s="26" t="str">
        <f t="shared" si="514"/>
        <v>web</v>
      </c>
      <c r="S3296" s="27">
        <f t="shared" si="510"/>
        <v>41914.092152777775</v>
      </c>
      <c r="T3296" s="5" t="str">
        <f t="shared" si="515"/>
        <v>Oct</v>
      </c>
      <c r="U3296" s="5" t="str">
        <f t="shared" si="516"/>
        <v>2014</v>
      </c>
      <c r="V3296" s="5" t="str">
        <f t="shared" si="517"/>
        <v>Nov</v>
      </c>
      <c r="W3296" s="1" t="str">
        <f t="shared" si="518"/>
        <v>2014</v>
      </c>
      <c r="X3296" s="27">
        <f t="shared" si="519"/>
        <v>41944.092152777775</v>
      </c>
    </row>
    <row r="3297" spans="1:24" ht="48" hidden="1" x14ac:dyDescent="0.2">
      <c r="A3297" s="1">
        <v>1184</v>
      </c>
      <c r="B3297" s="7" t="s">
        <v>1185</v>
      </c>
      <c r="C3297" s="7" t="s">
        <v>5294</v>
      </c>
      <c r="D3297" s="1">
        <v>22000</v>
      </c>
      <c r="E3297" s="1">
        <v>23086</v>
      </c>
      <c r="F3297" s="1" t="s">
        <v>8218</v>
      </c>
      <c r="G3297" s="1" t="s">
        <v>8224</v>
      </c>
      <c r="H3297" s="1" t="s">
        <v>8246</v>
      </c>
      <c r="I3297" s="1">
        <v>1486391011</v>
      </c>
      <c r="J3297" s="1">
        <v>1483712611</v>
      </c>
      <c r="K3297" s="1" t="b">
        <v>0</v>
      </c>
      <c r="L3297" s="1">
        <v>375</v>
      </c>
      <c r="M3297" s="1" t="b">
        <v>1</v>
      </c>
      <c r="N3297" s="1" t="s">
        <v>8284</v>
      </c>
      <c r="O3297" s="28">
        <f t="shared" si="511"/>
        <v>1.0493636363636363</v>
      </c>
      <c r="P3297" s="29">
        <f t="shared" si="512"/>
        <v>61.562666666666665</v>
      </c>
      <c r="Q3297" s="9" t="str">
        <f t="shared" si="513"/>
        <v>photography</v>
      </c>
      <c r="R3297" s="26" t="str">
        <f t="shared" si="514"/>
        <v>photobooks</v>
      </c>
      <c r="S3297" s="27">
        <f t="shared" si="510"/>
        <v>42741.599664351852</v>
      </c>
      <c r="T3297" s="5" t="str">
        <f t="shared" si="515"/>
        <v>Jan</v>
      </c>
      <c r="U3297" s="5" t="str">
        <f t="shared" si="516"/>
        <v>2017</v>
      </c>
      <c r="V3297" s="5" t="str">
        <f t="shared" si="517"/>
        <v>Feb</v>
      </c>
      <c r="W3297" s="1" t="str">
        <f t="shared" si="518"/>
        <v>2017</v>
      </c>
      <c r="X3297" s="27">
        <f t="shared" si="519"/>
        <v>42772.599664351852</v>
      </c>
    </row>
    <row r="3298" spans="1:24" ht="48" hidden="1" x14ac:dyDescent="0.2">
      <c r="A3298" s="1">
        <v>1267</v>
      </c>
      <c r="B3298" s="7" t="s">
        <v>1268</v>
      </c>
      <c r="C3298" s="7" t="s">
        <v>5377</v>
      </c>
      <c r="D3298" s="1">
        <v>22000</v>
      </c>
      <c r="E3298" s="1">
        <v>22396</v>
      </c>
      <c r="F3298" s="1" t="s">
        <v>8218</v>
      </c>
      <c r="G3298" s="1" t="s">
        <v>8223</v>
      </c>
      <c r="H3298" s="1" t="s">
        <v>8245</v>
      </c>
      <c r="I3298" s="1">
        <v>1374674558</v>
      </c>
      <c r="J3298" s="1">
        <v>1372082558</v>
      </c>
      <c r="K3298" s="1" t="b">
        <v>1</v>
      </c>
      <c r="L3298" s="1">
        <v>159</v>
      </c>
      <c r="M3298" s="1" t="b">
        <v>1</v>
      </c>
      <c r="N3298" s="1" t="s">
        <v>8275</v>
      </c>
      <c r="O3298" s="28">
        <f t="shared" si="511"/>
        <v>1.018</v>
      </c>
      <c r="P3298" s="29">
        <f t="shared" si="512"/>
        <v>140.85534591194968</v>
      </c>
      <c r="Q3298" s="9" t="str">
        <f t="shared" si="513"/>
        <v>music</v>
      </c>
      <c r="R3298" s="26" t="str">
        <f t="shared" si="514"/>
        <v>rock</v>
      </c>
      <c r="S3298" s="27">
        <f t="shared" si="510"/>
        <v>41449.585162037038</v>
      </c>
      <c r="T3298" s="5" t="str">
        <f t="shared" si="515"/>
        <v>Jun</v>
      </c>
      <c r="U3298" s="5" t="str">
        <f t="shared" si="516"/>
        <v>2013</v>
      </c>
      <c r="V3298" s="5" t="str">
        <f t="shared" si="517"/>
        <v>Jul</v>
      </c>
      <c r="W3298" s="1" t="str">
        <f t="shared" si="518"/>
        <v>2013</v>
      </c>
      <c r="X3298" s="27">
        <f t="shared" si="519"/>
        <v>41479.585162037038</v>
      </c>
    </row>
    <row r="3299" spans="1:24" ht="48" hidden="1" x14ac:dyDescent="0.2">
      <c r="A3299" s="1">
        <v>1502</v>
      </c>
      <c r="B3299" s="7" t="s">
        <v>1503</v>
      </c>
      <c r="C3299" s="7" t="s">
        <v>5612</v>
      </c>
      <c r="D3299" s="1">
        <v>22000</v>
      </c>
      <c r="E3299" s="1">
        <v>22318</v>
      </c>
      <c r="F3299" s="1" t="s">
        <v>8218</v>
      </c>
      <c r="G3299" s="1" t="s">
        <v>8224</v>
      </c>
      <c r="H3299" s="1" t="s">
        <v>8246</v>
      </c>
      <c r="I3299" s="1">
        <v>1458943200</v>
      </c>
      <c r="J3299" s="1">
        <v>1456491680</v>
      </c>
      <c r="K3299" s="1" t="b">
        <v>1</v>
      </c>
      <c r="L3299" s="1">
        <v>329</v>
      </c>
      <c r="M3299" s="1" t="b">
        <v>1</v>
      </c>
      <c r="N3299" s="1" t="s">
        <v>8284</v>
      </c>
      <c r="O3299" s="28">
        <f t="shared" si="511"/>
        <v>1.0144545454545455</v>
      </c>
      <c r="P3299" s="29">
        <f t="shared" si="512"/>
        <v>67.835866261398181</v>
      </c>
      <c r="Q3299" s="9" t="str">
        <f t="shared" si="513"/>
        <v>photography</v>
      </c>
      <c r="R3299" s="26" t="str">
        <f t="shared" si="514"/>
        <v>photobooks</v>
      </c>
      <c r="S3299" s="27">
        <f t="shared" si="510"/>
        <v>42426.542592592596</v>
      </c>
      <c r="T3299" s="5" t="str">
        <f t="shared" si="515"/>
        <v>Feb</v>
      </c>
      <c r="U3299" s="5" t="str">
        <f t="shared" si="516"/>
        <v>2016</v>
      </c>
      <c r="V3299" s="5" t="str">
        <f t="shared" si="517"/>
        <v>Mar</v>
      </c>
      <c r="W3299" s="1" t="str">
        <f t="shared" si="518"/>
        <v>2016</v>
      </c>
      <c r="X3299" s="27">
        <f t="shared" si="519"/>
        <v>42454.916666666672</v>
      </c>
    </row>
    <row r="3300" spans="1:24" ht="32" hidden="1" x14ac:dyDescent="0.2">
      <c r="A3300" s="1">
        <v>1593</v>
      </c>
      <c r="B3300" s="7" t="s">
        <v>1594</v>
      </c>
      <c r="C3300" s="7" t="s">
        <v>5703</v>
      </c>
      <c r="D3300" s="1">
        <v>22000</v>
      </c>
      <c r="E3300" s="1">
        <v>3</v>
      </c>
      <c r="F3300" s="1" t="s">
        <v>8220</v>
      </c>
      <c r="G3300" s="1" t="s">
        <v>8223</v>
      </c>
      <c r="H3300" s="1" t="s">
        <v>8245</v>
      </c>
      <c r="I3300" s="1">
        <v>1425154655</v>
      </c>
      <c r="J3300" s="1">
        <v>1422562655</v>
      </c>
      <c r="K3300" s="1" t="b">
        <v>0</v>
      </c>
      <c r="L3300" s="1">
        <v>3</v>
      </c>
      <c r="M3300" s="1" t="b">
        <v>0</v>
      </c>
      <c r="N3300" s="1" t="s">
        <v>8290</v>
      </c>
      <c r="O3300" s="28">
        <f t="shared" si="511"/>
        <v>1.3636363636363637E-4</v>
      </c>
      <c r="P3300" s="29">
        <f t="shared" si="512"/>
        <v>1</v>
      </c>
      <c r="Q3300" s="9" t="str">
        <f t="shared" si="513"/>
        <v>photography</v>
      </c>
      <c r="R3300" s="26" t="str">
        <f t="shared" si="514"/>
        <v>places</v>
      </c>
      <c r="S3300" s="27">
        <f t="shared" si="510"/>
        <v>42033.845543981486</v>
      </c>
      <c r="T3300" s="5" t="str">
        <f t="shared" si="515"/>
        <v>Jan</v>
      </c>
      <c r="U3300" s="5" t="str">
        <f t="shared" si="516"/>
        <v>2015</v>
      </c>
      <c r="V3300" s="5" t="str">
        <f t="shared" si="517"/>
        <v>Feb</v>
      </c>
      <c r="W3300" s="1" t="str">
        <f t="shared" si="518"/>
        <v>2015</v>
      </c>
      <c r="X3300" s="27">
        <f t="shared" si="519"/>
        <v>42063.845543981486</v>
      </c>
    </row>
    <row r="3301" spans="1:24" ht="48" hidden="1" x14ac:dyDescent="0.2">
      <c r="A3301" s="1">
        <v>2374</v>
      </c>
      <c r="B3301" s="7" t="s">
        <v>2375</v>
      </c>
      <c r="C3301" s="7" t="s">
        <v>6484</v>
      </c>
      <c r="D3301" s="1">
        <v>22000</v>
      </c>
      <c r="E3301" s="1">
        <v>10</v>
      </c>
      <c r="F3301" s="1" t="s">
        <v>8219</v>
      </c>
      <c r="G3301" s="1" t="s">
        <v>8223</v>
      </c>
      <c r="H3301" s="1" t="s">
        <v>8245</v>
      </c>
      <c r="I3301" s="1">
        <v>1423772060</v>
      </c>
      <c r="J3301" s="1">
        <v>1421180060</v>
      </c>
      <c r="K3301" s="1" t="b">
        <v>0</v>
      </c>
      <c r="L3301" s="1">
        <v>1</v>
      </c>
      <c r="M3301" s="1" t="b">
        <v>0</v>
      </c>
      <c r="N3301" s="1" t="s">
        <v>8271</v>
      </c>
      <c r="O3301" s="28">
        <f t="shared" si="511"/>
        <v>4.5454545454545455E-4</v>
      </c>
      <c r="P3301" s="29">
        <f t="shared" si="512"/>
        <v>10</v>
      </c>
      <c r="Q3301" s="9" t="str">
        <f t="shared" si="513"/>
        <v>technology</v>
      </c>
      <c r="R3301" s="26" t="str">
        <f t="shared" si="514"/>
        <v>web</v>
      </c>
      <c r="S3301" s="27">
        <f t="shared" si="510"/>
        <v>42017.843287037031</v>
      </c>
      <c r="T3301" s="5" t="str">
        <f t="shared" si="515"/>
        <v>Jan</v>
      </c>
      <c r="U3301" s="5" t="str">
        <f t="shared" si="516"/>
        <v>2015</v>
      </c>
      <c r="V3301" s="5" t="str">
        <f t="shared" si="517"/>
        <v>Feb</v>
      </c>
      <c r="W3301" s="1" t="str">
        <f t="shared" si="518"/>
        <v>2015</v>
      </c>
      <c r="X3301" s="27">
        <f t="shared" si="519"/>
        <v>42047.843287037031</v>
      </c>
    </row>
    <row r="3302" spans="1:24" ht="64" hidden="1" x14ac:dyDescent="0.2">
      <c r="A3302" s="1">
        <v>2407</v>
      </c>
      <c r="B3302" s="7" t="s">
        <v>2408</v>
      </c>
      <c r="C3302" s="7" t="s">
        <v>6517</v>
      </c>
      <c r="D3302" s="1">
        <v>22000</v>
      </c>
      <c r="E3302" s="1">
        <v>5557</v>
      </c>
      <c r="F3302" s="1" t="s">
        <v>8220</v>
      </c>
      <c r="G3302" s="1" t="s">
        <v>8223</v>
      </c>
      <c r="H3302" s="1" t="s">
        <v>8245</v>
      </c>
      <c r="I3302" s="1">
        <v>1428732000</v>
      </c>
      <c r="J3302" s="1">
        <v>1426772928</v>
      </c>
      <c r="K3302" s="1" t="b">
        <v>0</v>
      </c>
      <c r="L3302" s="1">
        <v>33</v>
      </c>
      <c r="M3302" s="1" t="b">
        <v>0</v>
      </c>
      <c r="N3302" s="1" t="s">
        <v>8283</v>
      </c>
      <c r="O3302" s="28">
        <f t="shared" si="511"/>
        <v>0.25259090909090909</v>
      </c>
      <c r="P3302" s="29">
        <f t="shared" si="512"/>
        <v>168.39393939393941</v>
      </c>
      <c r="Q3302" s="9" t="str">
        <f t="shared" si="513"/>
        <v>food</v>
      </c>
      <c r="R3302" s="26" t="str">
        <f t="shared" si="514"/>
        <v>food trucks</v>
      </c>
      <c r="S3302" s="27">
        <f t="shared" si="510"/>
        <v>42082.575555555552</v>
      </c>
      <c r="T3302" s="5" t="str">
        <f t="shared" si="515"/>
        <v>Mar</v>
      </c>
      <c r="U3302" s="5" t="str">
        <f t="shared" si="516"/>
        <v>2015</v>
      </c>
      <c r="V3302" s="5" t="str">
        <f t="shared" si="517"/>
        <v>Apr</v>
      </c>
      <c r="W3302" s="1" t="str">
        <f t="shared" si="518"/>
        <v>2015</v>
      </c>
      <c r="X3302" s="27">
        <f t="shared" si="519"/>
        <v>42105.25</v>
      </c>
    </row>
    <row r="3303" spans="1:24" ht="48" hidden="1" x14ac:dyDescent="0.2">
      <c r="A3303" s="1">
        <v>2516</v>
      </c>
      <c r="B3303" s="7" t="s">
        <v>2516</v>
      </c>
      <c r="C3303" s="7" t="s">
        <v>6626</v>
      </c>
      <c r="D3303" s="1">
        <v>22000</v>
      </c>
      <c r="E3303" s="1">
        <v>0</v>
      </c>
      <c r="F3303" s="1" t="s">
        <v>8220</v>
      </c>
      <c r="G3303" s="1" t="s">
        <v>8223</v>
      </c>
      <c r="H3303" s="1" t="s">
        <v>8245</v>
      </c>
      <c r="I3303" s="1">
        <v>1417279252</v>
      </c>
      <c r="J3303" s="1">
        <v>1414683652</v>
      </c>
      <c r="K3303" s="1" t="b">
        <v>0</v>
      </c>
      <c r="L3303" s="1">
        <v>0</v>
      </c>
      <c r="M3303" s="1" t="b">
        <v>0</v>
      </c>
      <c r="N3303" s="1" t="s">
        <v>8298</v>
      </c>
      <c r="O3303" s="28">
        <f t="shared" si="511"/>
        <v>0</v>
      </c>
      <c r="P3303" s="29">
        <f t="shared" si="512"/>
        <v>0</v>
      </c>
      <c r="Q3303" s="9" t="str">
        <f t="shared" si="513"/>
        <v>food</v>
      </c>
      <c r="R3303" s="26" t="str">
        <f t="shared" si="514"/>
        <v>restaurants</v>
      </c>
      <c r="S3303" s="27">
        <f t="shared" si="510"/>
        <v>41942.653379629628</v>
      </c>
      <c r="T3303" s="5" t="str">
        <f t="shared" si="515"/>
        <v>Oct</v>
      </c>
      <c r="U3303" s="5" t="str">
        <f t="shared" si="516"/>
        <v>2014</v>
      </c>
      <c r="V3303" s="5" t="str">
        <f t="shared" si="517"/>
        <v>Nov</v>
      </c>
      <c r="W3303" s="1" t="str">
        <f t="shared" si="518"/>
        <v>2014</v>
      </c>
      <c r="X3303" s="27">
        <f t="shared" si="519"/>
        <v>41972.6950462963</v>
      </c>
    </row>
    <row r="3304" spans="1:24" ht="48" hidden="1" x14ac:dyDescent="0.2">
      <c r="A3304" s="1">
        <v>3017</v>
      </c>
      <c r="B3304" s="7" t="s">
        <v>3017</v>
      </c>
      <c r="C3304" s="7" t="s">
        <v>7127</v>
      </c>
      <c r="D3304" s="1">
        <v>22000</v>
      </c>
      <c r="E3304" s="1">
        <v>23285</v>
      </c>
      <c r="F3304" s="1" t="s">
        <v>8218</v>
      </c>
      <c r="G3304" s="1" t="s">
        <v>8223</v>
      </c>
      <c r="H3304" s="1" t="s">
        <v>8245</v>
      </c>
      <c r="I3304" s="1">
        <v>1408566243</v>
      </c>
      <c r="J3304" s="1">
        <v>1405974243</v>
      </c>
      <c r="K3304" s="1" t="b">
        <v>0</v>
      </c>
      <c r="L3304" s="1">
        <v>159</v>
      </c>
      <c r="M3304" s="1" t="b">
        <v>1</v>
      </c>
      <c r="N3304" s="1" t="s">
        <v>8302</v>
      </c>
      <c r="O3304" s="28">
        <f t="shared" si="511"/>
        <v>1.0584090909090909</v>
      </c>
      <c r="P3304" s="29">
        <f t="shared" si="512"/>
        <v>146.44654088050314</v>
      </c>
      <c r="Q3304" s="9" t="str">
        <f t="shared" si="513"/>
        <v>theater</v>
      </c>
      <c r="R3304" s="26" t="str">
        <f t="shared" si="514"/>
        <v>spaces</v>
      </c>
      <c r="S3304" s="27">
        <f t="shared" si="510"/>
        <v>41841.850034722222</v>
      </c>
      <c r="T3304" s="5" t="str">
        <f t="shared" si="515"/>
        <v>Jul</v>
      </c>
      <c r="U3304" s="5" t="str">
        <f t="shared" si="516"/>
        <v>2014</v>
      </c>
      <c r="V3304" s="5" t="str">
        <f t="shared" si="517"/>
        <v>Aug</v>
      </c>
      <c r="W3304" s="1" t="str">
        <f t="shared" si="518"/>
        <v>2014</v>
      </c>
      <c r="X3304" s="27">
        <f t="shared" si="519"/>
        <v>41871.850034722222</v>
      </c>
    </row>
    <row r="3305" spans="1:24" ht="48" hidden="1" x14ac:dyDescent="0.2">
      <c r="A3305" s="1">
        <v>3077</v>
      </c>
      <c r="B3305" s="7" t="s">
        <v>3077</v>
      </c>
      <c r="C3305" s="7" t="s">
        <v>7187</v>
      </c>
      <c r="D3305" s="1">
        <v>22000</v>
      </c>
      <c r="E3305" s="1">
        <v>105</v>
      </c>
      <c r="F3305" s="1" t="s">
        <v>8220</v>
      </c>
      <c r="G3305" s="1" t="s">
        <v>8228</v>
      </c>
      <c r="H3305" s="1" t="s">
        <v>8250</v>
      </c>
      <c r="I3305" s="1">
        <v>1488495478</v>
      </c>
      <c r="J3305" s="1">
        <v>1485903478</v>
      </c>
      <c r="K3305" s="1" t="b">
        <v>0</v>
      </c>
      <c r="L3305" s="1">
        <v>2</v>
      </c>
      <c r="M3305" s="1" t="b">
        <v>0</v>
      </c>
      <c r="N3305" s="1" t="s">
        <v>8302</v>
      </c>
      <c r="O3305" s="28">
        <f t="shared" si="511"/>
        <v>4.7727272727272731E-3</v>
      </c>
      <c r="P3305" s="29">
        <f t="shared" si="512"/>
        <v>52.5</v>
      </c>
      <c r="Q3305" s="9" t="str">
        <f t="shared" si="513"/>
        <v>theater</v>
      </c>
      <c r="R3305" s="26" t="str">
        <f t="shared" si="514"/>
        <v>spaces</v>
      </c>
      <c r="S3305" s="27">
        <f t="shared" si="510"/>
        <v>42766.956921296296</v>
      </c>
      <c r="T3305" s="5" t="str">
        <f t="shared" si="515"/>
        <v>Jan</v>
      </c>
      <c r="U3305" s="5" t="str">
        <f t="shared" si="516"/>
        <v>2017</v>
      </c>
      <c r="V3305" s="5" t="str">
        <f t="shared" si="517"/>
        <v>Mar</v>
      </c>
      <c r="W3305" s="1" t="str">
        <f t="shared" si="518"/>
        <v>2017</v>
      </c>
      <c r="X3305" s="27">
        <f t="shared" si="519"/>
        <v>42796.956921296296</v>
      </c>
    </row>
    <row r="3306" spans="1:24" ht="48" hidden="1" x14ac:dyDescent="0.2">
      <c r="A3306" s="1">
        <v>3800</v>
      </c>
      <c r="B3306" s="7" t="s">
        <v>3797</v>
      </c>
      <c r="C3306" s="7" t="s">
        <v>7910</v>
      </c>
      <c r="D3306" s="1">
        <v>22000</v>
      </c>
      <c r="E3306" s="1">
        <v>881</v>
      </c>
      <c r="F3306" s="1" t="s">
        <v>8220</v>
      </c>
      <c r="G3306" s="1" t="s">
        <v>8223</v>
      </c>
      <c r="H3306" s="1" t="s">
        <v>8245</v>
      </c>
      <c r="I3306" s="1">
        <v>1420952340</v>
      </c>
      <c r="J3306" s="1">
        <v>1418146883</v>
      </c>
      <c r="K3306" s="1" t="b">
        <v>0</v>
      </c>
      <c r="L3306" s="1">
        <v>16</v>
      </c>
      <c r="M3306" s="1" t="b">
        <v>0</v>
      </c>
      <c r="N3306" s="1" t="s">
        <v>8304</v>
      </c>
      <c r="O3306" s="28">
        <f t="shared" si="511"/>
        <v>4.0045454545454544E-2</v>
      </c>
      <c r="P3306" s="29">
        <f t="shared" si="512"/>
        <v>55.0625</v>
      </c>
      <c r="Q3306" s="9" t="str">
        <f t="shared" si="513"/>
        <v>theater</v>
      </c>
      <c r="R3306" s="26" t="str">
        <f t="shared" si="514"/>
        <v>musical</v>
      </c>
      <c r="S3306" s="27">
        <f t="shared" si="510"/>
        <v>41982.737071759257</v>
      </c>
      <c r="T3306" s="5" t="str">
        <f t="shared" si="515"/>
        <v>Dec</v>
      </c>
      <c r="U3306" s="5" t="str">
        <f t="shared" si="516"/>
        <v>2014</v>
      </c>
      <c r="V3306" s="5" t="str">
        <f t="shared" si="517"/>
        <v>Jan</v>
      </c>
      <c r="W3306" s="1" t="str">
        <f t="shared" si="518"/>
        <v>2015</v>
      </c>
      <c r="X3306" s="27">
        <f t="shared" si="519"/>
        <v>42015.207638888889</v>
      </c>
    </row>
    <row r="3307" spans="1:24" ht="48" hidden="1" x14ac:dyDescent="0.2">
      <c r="A3307" s="1">
        <v>418</v>
      </c>
      <c r="B3307" s="7" t="s">
        <v>419</v>
      </c>
      <c r="C3307" s="7" t="s">
        <v>4528</v>
      </c>
      <c r="D3307" s="1">
        <v>22400</v>
      </c>
      <c r="E3307" s="1">
        <v>22542</v>
      </c>
      <c r="F3307" s="1" t="s">
        <v>8218</v>
      </c>
      <c r="G3307" s="1" t="s">
        <v>8223</v>
      </c>
      <c r="H3307" s="1" t="s">
        <v>8245</v>
      </c>
      <c r="I3307" s="1">
        <v>1437633997</v>
      </c>
      <c r="J3307" s="1">
        <v>1435041997</v>
      </c>
      <c r="K3307" s="1" t="b">
        <v>0</v>
      </c>
      <c r="L3307" s="1">
        <v>104</v>
      </c>
      <c r="M3307" s="1" t="b">
        <v>1</v>
      </c>
      <c r="N3307" s="1" t="s">
        <v>8268</v>
      </c>
      <c r="O3307" s="28">
        <f t="shared" si="511"/>
        <v>1.0063392857142857</v>
      </c>
      <c r="P3307" s="29">
        <f t="shared" si="512"/>
        <v>216.75</v>
      </c>
      <c r="Q3307" s="9" t="str">
        <f t="shared" si="513"/>
        <v>film &amp; video</v>
      </c>
      <c r="R3307" s="26" t="str">
        <f t="shared" si="514"/>
        <v>documentary</v>
      </c>
      <c r="S3307" s="27">
        <f t="shared" si="510"/>
        <v>42178.282372685186</v>
      </c>
      <c r="T3307" s="5" t="str">
        <f t="shared" si="515"/>
        <v>Jun</v>
      </c>
      <c r="U3307" s="5" t="str">
        <f t="shared" si="516"/>
        <v>2015</v>
      </c>
      <c r="V3307" s="5" t="str">
        <f t="shared" si="517"/>
        <v>Jul</v>
      </c>
      <c r="W3307" s="1" t="str">
        <f t="shared" si="518"/>
        <v>2015</v>
      </c>
      <c r="X3307" s="27">
        <f t="shared" si="519"/>
        <v>42208.282372685186</v>
      </c>
    </row>
    <row r="3308" spans="1:24" ht="48" hidden="1" x14ac:dyDescent="0.2">
      <c r="A3308" s="1">
        <v>1805</v>
      </c>
      <c r="B3308" s="7" t="s">
        <v>1806</v>
      </c>
      <c r="C3308" s="7" t="s">
        <v>5915</v>
      </c>
      <c r="D3308" s="1">
        <v>22500</v>
      </c>
      <c r="E3308" s="1">
        <v>8191</v>
      </c>
      <c r="F3308" s="1" t="s">
        <v>8220</v>
      </c>
      <c r="G3308" s="1" t="s">
        <v>8235</v>
      </c>
      <c r="H3308" s="1" t="s">
        <v>8248</v>
      </c>
      <c r="I3308" s="1">
        <v>1443808800</v>
      </c>
      <c r="J3308" s="1">
        <v>1441048658</v>
      </c>
      <c r="K3308" s="1" t="b">
        <v>1</v>
      </c>
      <c r="L3308" s="1">
        <v>122</v>
      </c>
      <c r="M3308" s="1" t="b">
        <v>0</v>
      </c>
      <c r="N3308" s="1" t="s">
        <v>8284</v>
      </c>
      <c r="O3308" s="28">
        <f t="shared" si="511"/>
        <v>0.36404444444444445</v>
      </c>
      <c r="P3308" s="29">
        <f t="shared" si="512"/>
        <v>67.139344262295083</v>
      </c>
      <c r="Q3308" s="9" t="str">
        <f t="shared" si="513"/>
        <v>photography</v>
      </c>
      <c r="R3308" s="26" t="str">
        <f t="shared" si="514"/>
        <v>photobooks</v>
      </c>
      <c r="S3308" s="27">
        <f t="shared" si="510"/>
        <v>42247.803912037038</v>
      </c>
      <c r="T3308" s="5" t="str">
        <f t="shared" si="515"/>
        <v>Aug</v>
      </c>
      <c r="U3308" s="5" t="str">
        <f t="shared" si="516"/>
        <v>2015</v>
      </c>
      <c r="V3308" s="5" t="str">
        <f t="shared" si="517"/>
        <v>Oct</v>
      </c>
      <c r="W3308" s="1" t="str">
        <f t="shared" si="518"/>
        <v>2015</v>
      </c>
      <c r="X3308" s="27">
        <f t="shared" si="519"/>
        <v>42279.75</v>
      </c>
    </row>
    <row r="3309" spans="1:24" ht="48" hidden="1" x14ac:dyDescent="0.2">
      <c r="A3309" s="1">
        <v>3796</v>
      </c>
      <c r="B3309" s="7" t="s">
        <v>3793</v>
      </c>
      <c r="C3309" s="7" t="s">
        <v>7906</v>
      </c>
      <c r="D3309" s="1">
        <v>22500</v>
      </c>
      <c r="E3309" s="1">
        <v>1</v>
      </c>
      <c r="F3309" s="1" t="s">
        <v>8220</v>
      </c>
      <c r="G3309" s="1" t="s">
        <v>8223</v>
      </c>
      <c r="H3309" s="1" t="s">
        <v>8245</v>
      </c>
      <c r="I3309" s="1">
        <v>1484354556</v>
      </c>
      <c r="J3309" s="1">
        <v>1479170556</v>
      </c>
      <c r="K3309" s="1" t="b">
        <v>0</v>
      </c>
      <c r="L3309" s="1">
        <v>1</v>
      </c>
      <c r="M3309" s="1" t="b">
        <v>0</v>
      </c>
      <c r="N3309" s="1" t="s">
        <v>8304</v>
      </c>
      <c r="O3309" s="28">
        <f t="shared" si="511"/>
        <v>4.4444444444444447E-5</v>
      </c>
      <c r="P3309" s="29">
        <f t="shared" si="512"/>
        <v>1</v>
      </c>
      <c r="Q3309" s="9" t="str">
        <f t="shared" si="513"/>
        <v>theater</v>
      </c>
      <c r="R3309" s="26" t="str">
        <f t="shared" si="514"/>
        <v>musical</v>
      </c>
      <c r="S3309" s="27">
        <f t="shared" si="510"/>
        <v>42689.029583333337</v>
      </c>
      <c r="T3309" s="5" t="str">
        <f t="shared" si="515"/>
        <v>Nov</v>
      </c>
      <c r="U3309" s="5" t="str">
        <f t="shared" si="516"/>
        <v>2016</v>
      </c>
      <c r="V3309" s="5" t="str">
        <f t="shared" si="517"/>
        <v>Jan</v>
      </c>
      <c r="W3309" s="1" t="str">
        <f t="shared" si="518"/>
        <v>2017</v>
      </c>
      <c r="X3309" s="27">
        <f t="shared" si="519"/>
        <v>42749.029583333337</v>
      </c>
    </row>
    <row r="3310" spans="1:24" ht="32" hidden="1" x14ac:dyDescent="0.2">
      <c r="A3310" s="1">
        <v>2610</v>
      </c>
      <c r="B3310" s="7" t="s">
        <v>2610</v>
      </c>
      <c r="C3310" s="7" t="s">
        <v>6720</v>
      </c>
      <c r="D3310" s="1">
        <v>22765</v>
      </c>
      <c r="E3310" s="1">
        <v>32172.66</v>
      </c>
      <c r="F3310" s="1" t="s">
        <v>8218</v>
      </c>
      <c r="G3310" s="1" t="s">
        <v>8223</v>
      </c>
      <c r="H3310" s="1" t="s">
        <v>8245</v>
      </c>
      <c r="I3310" s="1">
        <v>1471849140</v>
      </c>
      <c r="J3310" s="1">
        <v>1468444125</v>
      </c>
      <c r="K3310" s="1" t="b">
        <v>1</v>
      </c>
      <c r="L3310" s="1">
        <v>577</v>
      </c>
      <c r="M3310" s="1" t="b">
        <v>1</v>
      </c>
      <c r="N3310" s="1" t="s">
        <v>8300</v>
      </c>
      <c r="O3310" s="28">
        <f t="shared" si="511"/>
        <v>1.4132510432681749</v>
      </c>
      <c r="P3310" s="29">
        <f t="shared" si="512"/>
        <v>55.758509532062391</v>
      </c>
      <c r="Q3310" s="9" t="str">
        <f t="shared" si="513"/>
        <v>technology</v>
      </c>
      <c r="R3310" s="26" t="str">
        <f t="shared" si="514"/>
        <v>space exploration</v>
      </c>
      <c r="S3310" s="27">
        <f t="shared" si="510"/>
        <v>42564.881076388891</v>
      </c>
      <c r="T3310" s="5" t="str">
        <f t="shared" si="515"/>
        <v>Jul</v>
      </c>
      <c r="U3310" s="5" t="str">
        <f t="shared" si="516"/>
        <v>2016</v>
      </c>
      <c r="V3310" s="5" t="str">
        <f t="shared" si="517"/>
        <v>Aug</v>
      </c>
      <c r="W3310" s="1" t="str">
        <f t="shared" si="518"/>
        <v>2016</v>
      </c>
      <c r="X3310" s="27">
        <f t="shared" si="519"/>
        <v>42604.290972222225</v>
      </c>
    </row>
    <row r="3311" spans="1:24" ht="48" hidden="1" x14ac:dyDescent="0.2">
      <c r="A3311" s="1">
        <v>701</v>
      </c>
      <c r="B3311" s="7" t="s">
        <v>702</v>
      </c>
      <c r="C3311" s="7" t="s">
        <v>4811</v>
      </c>
      <c r="D3311" s="1">
        <v>23000</v>
      </c>
      <c r="E3311" s="1">
        <v>6118</v>
      </c>
      <c r="F3311" s="1" t="s">
        <v>8220</v>
      </c>
      <c r="G3311" s="1" t="s">
        <v>8224</v>
      </c>
      <c r="H3311" s="1" t="s">
        <v>8246</v>
      </c>
      <c r="I3311" s="1">
        <v>1406130880</v>
      </c>
      <c r="J3311" s="1">
        <v>1403538880</v>
      </c>
      <c r="K3311" s="1" t="b">
        <v>0</v>
      </c>
      <c r="L3311" s="1">
        <v>21</v>
      </c>
      <c r="M3311" s="1" t="b">
        <v>0</v>
      </c>
      <c r="N3311" s="1" t="s">
        <v>8272</v>
      </c>
      <c r="O3311" s="28">
        <f t="shared" si="511"/>
        <v>0.26600000000000001</v>
      </c>
      <c r="P3311" s="29">
        <f t="shared" si="512"/>
        <v>291.33333333333331</v>
      </c>
      <c r="Q3311" s="9" t="str">
        <f t="shared" si="513"/>
        <v>technology</v>
      </c>
      <c r="R3311" s="26" t="str">
        <f t="shared" si="514"/>
        <v>wearables</v>
      </c>
      <c r="S3311" s="27">
        <f t="shared" si="510"/>
        <v>41813.662962962961</v>
      </c>
      <c r="T3311" s="5" t="str">
        <f t="shared" si="515"/>
        <v>Jun</v>
      </c>
      <c r="U3311" s="5" t="str">
        <f t="shared" si="516"/>
        <v>2014</v>
      </c>
      <c r="V3311" s="5" t="str">
        <f t="shared" si="517"/>
        <v>Jul</v>
      </c>
      <c r="W3311" s="1" t="str">
        <f t="shared" si="518"/>
        <v>2014</v>
      </c>
      <c r="X3311" s="27">
        <f t="shared" si="519"/>
        <v>41843.662962962961</v>
      </c>
    </row>
    <row r="3312" spans="1:24" ht="48" hidden="1" x14ac:dyDescent="0.2">
      <c r="A3312" s="1">
        <v>1526</v>
      </c>
      <c r="B3312" s="7" t="s">
        <v>1527</v>
      </c>
      <c r="C3312" s="7" t="s">
        <v>5636</v>
      </c>
      <c r="D3312" s="1">
        <v>23000</v>
      </c>
      <c r="E3312" s="1">
        <v>27675</v>
      </c>
      <c r="F3312" s="1" t="s">
        <v>8218</v>
      </c>
      <c r="G3312" s="1" t="s">
        <v>8223</v>
      </c>
      <c r="H3312" s="1" t="s">
        <v>8245</v>
      </c>
      <c r="I3312" s="1">
        <v>1453185447</v>
      </c>
      <c r="J3312" s="1">
        <v>1448951847</v>
      </c>
      <c r="K3312" s="1" t="b">
        <v>1</v>
      </c>
      <c r="L3312" s="1">
        <v>280</v>
      </c>
      <c r="M3312" s="1" t="b">
        <v>1</v>
      </c>
      <c r="N3312" s="1" t="s">
        <v>8284</v>
      </c>
      <c r="O3312" s="28">
        <f t="shared" si="511"/>
        <v>1.2032608695652174</v>
      </c>
      <c r="P3312" s="29">
        <f t="shared" si="512"/>
        <v>98.839285714285708</v>
      </c>
      <c r="Q3312" s="9" t="str">
        <f t="shared" si="513"/>
        <v>photography</v>
      </c>
      <c r="R3312" s="26" t="str">
        <f t="shared" si="514"/>
        <v>photobooks</v>
      </c>
      <c r="S3312" s="27">
        <f t="shared" ref="S3312:S3375" si="520">(((J3312/60)/60)/24)+DATE(1970,1,1)</f>
        <v>42339.276006944448</v>
      </c>
      <c r="T3312" s="5" t="str">
        <f t="shared" si="515"/>
        <v>Dec</v>
      </c>
      <c r="U3312" s="5" t="str">
        <f t="shared" si="516"/>
        <v>2015</v>
      </c>
      <c r="V3312" s="5" t="str">
        <f t="shared" si="517"/>
        <v>Jan</v>
      </c>
      <c r="W3312" s="1" t="str">
        <f t="shared" si="518"/>
        <v>2016</v>
      </c>
      <c r="X3312" s="27">
        <f t="shared" si="519"/>
        <v>42388.276006944448</v>
      </c>
    </row>
    <row r="3313" spans="1:24" ht="48" hidden="1" x14ac:dyDescent="0.2">
      <c r="A3313" s="1">
        <v>2457</v>
      </c>
      <c r="B3313" s="7" t="s">
        <v>2458</v>
      </c>
      <c r="C3313" s="7" t="s">
        <v>6567</v>
      </c>
      <c r="D3313" s="1">
        <v>23000</v>
      </c>
      <c r="E3313" s="1">
        <v>23530</v>
      </c>
      <c r="F3313" s="1" t="s">
        <v>8218</v>
      </c>
      <c r="G3313" s="1" t="s">
        <v>8223</v>
      </c>
      <c r="H3313" s="1" t="s">
        <v>8245</v>
      </c>
      <c r="I3313" s="1">
        <v>1458826056</v>
      </c>
      <c r="J3313" s="1">
        <v>1456237656</v>
      </c>
      <c r="K3313" s="1" t="b">
        <v>0</v>
      </c>
      <c r="L3313" s="1">
        <v>124</v>
      </c>
      <c r="M3313" s="1" t="b">
        <v>1</v>
      </c>
      <c r="N3313" s="1" t="s">
        <v>8297</v>
      </c>
      <c r="O3313" s="28">
        <f t="shared" si="511"/>
        <v>1.0230434782608695</v>
      </c>
      <c r="P3313" s="29">
        <f t="shared" si="512"/>
        <v>189.75806451612902</v>
      </c>
      <c r="Q3313" s="9" t="str">
        <f t="shared" si="513"/>
        <v>food</v>
      </c>
      <c r="R3313" s="26" t="str">
        <f t="shared" si="514"/>
        <v>small batch</v>
      </c>
      <c r="S3313" s="27">
        <f t="shared" si="520"/>
        <v>42423.602500000001</v>
      </c>
      <c r="T3313" s="5" t="str">
        <f t="shared" si="515"/>
        <v>Feb</v>
      </c>
      <c r="U3313" s="5" t="str">
        <f t="shared" si="516"/>
        <v>2016</v>
      </c>
      <c r="V3313" s="5" t="str">
        <f t="shared" si="517"/>
        <v>Mar</v>
      </c>
      <c r="W3313" s="1" t="str">
        <f t="shared" si="518"/>
        <v>2016</v>
      </c>
      <c r="X3313" s="27">
        <f t="shared" si="519"/>
        <v>42453.560833333337</v>
      </c>
    </row>
    <row r="3314" spans="1:24" ht="48" hidden="1" x14ac:dyDescent="0.2">
      <c r="A3314" s="1">
        <v>2697</v>
      </c>
      <c r="B3314" s="7" t="s">
        <v>2697</v>
      </c>
      <c r="C3314" s="7" t="s">
        <v>6807</v>
      </c>
      <c r="D3314" s="1">
        <v>23000</v>
      </c>
      <c r="E3314" s="1">
        <v>6061</v>
      </c>
      <c r="F3314" s="1" t="s">
        <v>8220</v>
      </c>
      <c r="G3314" s="1" t="s">
        <v>8223</v>
      </c>
      <c r="H3314" s="1" t="s">
        <v>8245</v>
      </c>
      <c r="I3314" s="1">
        <v>1438552800</v>
      </c>
      <c r="J3314" s="1">
        <v>1435876423</v>
      </c>
      <c r="K3314" s="1" t="b">
        <v>0</v>
      </c>
      <c r="L3314" s="1">
        <v>52</v>
      </c>
      <c r="M3314" s="1" t="b">
        <v>0</v>
      </c>
      <c r="N3314" s="1" t="s">
        <v>8283</v>
      </c>
      <c r="O3314" s="28">
        <f t="shared" si="511"/>
        <v>0.26352173913043481</v>
      </c>
      <c r="P3314" s="29">
        <f t="shared" si="512"/>
        <v>116.55769230769231</v>
      </c>
      <c r="Q3314" s="9" t="str">
        <f t="shared" si="513"/>
        <v>food</v>
      </c>
      <c r="R3314" s="26" t="str">
        <f t="shared" si="514"/>
        <v>food trucks</v>
      </c>
      <c r="S3314" s="27">
        <f t="shared" si="520"/>
        <v>42187.940081018518</v>
      </c>
      <c r="T3314" s="5" t="str">
        <f t="shared" si="515"/>
        <v>Jul</v>
      </c>
      <c r="U3314" s="5" t="str">
        <f t="shared" si="516"/>
        <v>2015</v>
      </c>
      <c r="V3314" s="5" t="str">
        <f t="shared" si="517"/>
        <v>Aug</v>
      </c>
      <c r="W3314" s="1" t="str">
        <f t="shared" si="518"/>
        <v>2015</v>
      </c>
      <c r="X3314" s="27">
        <f t="shared" si="519"/>
        <v>42218.916666666672</v>
      </c>
    </row>
    <row r="3315" spans="1:24" ht="48" hidden="1" x14ac:dyDescent="0.2">
      <c r="A3315" s="1">
        <v>3211</v>
      </c>
      <c r="B3315" s="7" t="s">
        <v>3211</v>
      </c>
      <c r="C3315" s="7" t="s">
        <v>7321</v>
      </c>
      <c r="D3315" s="1">
        <v>23000</v>
      </c>
      <c r="E3315" s="1">
        <v>27541</v>
      </c>
      <c r="F3315" s="1" t="s">
        <v>8218</v>
      </c>
      <c r="G3315" s="1" t="s">
        <v>8223</v>
      </c>
      <c r="H3315" s="1" t="s">
        <v>8245</v>
      </c>
      <c r="I3315" s="1">
        <v>1408068000</v>
      </c>
      <c r="J3315" s="1">
        <v>1405346680</v>
      </c>
      <c r="K3315" s="1" t="b">
        <v>1</v>
      </c>
      <c r="L3315" s="1">
        <v>322</v>
      </c>
      <c r="M3315" s="1" t="b">
        <v>1</v>
      </c>
      <c r="N3315" s="1" t="s">
        <v>8270</v>
      </c>
      <c r="O3315" s="28">
        <f t="shared" si="511"/>
        <v>1.1974347826086957</v>
      </c>
      <c r="P3315" s="29">
        <f t="shared" si="512"/>
        <v>85.531055900621112</v>
      </c>
      <c r="Q3315" s="9" t="str">
        <f t="shared" si="513"/>
        <v>theater</v>
      </c>
      <c r="R3315" s="26" t="str">
        <f t="shared" si="514"/>
        <v>plays</v>
      </c>
      <c r="S3315" s="27">
        <f t="shared" si="520"/>
        <v>41834.586574074077</v>
      </c>
      <c r="T3315" s="5" t="str">
        <f t="shared" si="515"/>
        <v>Jul</v>
      </c>
      <c r="U3315" s="5" t="str">
        <f t="shared" si="516"/>
        <v>2014</v>
      </c>
      <c r="V3315" s="5" t="str">
        <f t="shared" si="517"/>
        <v>Aug</v>
      </c>
      <c r="W3315" s="1" t="str">
        <f t="shared" si="518"/>
        <v>2014</v>
      </c>
      <c r="X3315" s="27">
        <f t="shared" si="519"/>
        <v>41866.083333333336</v>
      </c>
    </row>
    <row r="3316" spans="1:24" ht="48" hidden="1" x14ac:dyDescent="0.2">
      <c r="A3316" s="1">
        <v>3259</v>
      </c>
      <c r="B3316" s="7" t="s">
        <v>3259</v>
      </c>
      <c r="C3316" s="7" t="s">
        <v>7369</v>
      </c>
      <c r="D3316" s="1">
        <v>23000</v>
      </c>
      <c r="E3316" s="1">
        <v>24418.6</v>
      </c>
      <c r="F3316" s="1" t="s">
        <v>8218</v>
      </c>
      <c r="G3316" s="1" t="s">
        <v>8223</v>
      </c>
      <c r="H3316" s="1" t="s">
        <v>8245</v>
      </c>
      <c r="I3316" s="1">
        <v>1475294340</v>
      </c>
      <c r="J3316" s="1">
        <v>1472753745</v>
      </c>
      <c r="K3316" s="1" t="b">
        <v>1</v>
      </c>
      <c r="L3316" s="1">
        <v>97</v>
      </c>
      <c r="M3316" s="1" t="b">
        <v>1</v>
      </c>
      <c r="N3316" s="1" t="s">
        <v>8270</v>
      </c>
      <c r="O3316" s="28">
        <f t="shared" si="511"/>
        <v>1.0616782608695652</v>
      </c>
      <c r="P3316" s="29">
        <f t="shared" si="512"/>
        <v>251.7381443298969</v>
      </c>
      <c r="Q3316" s="9" t="str">
        <f t="shared" si="513"/>
        <v>theater</v>
      </c>
      <c r="R3316" s="26" t="str">
        <f t="shared" si="514"/>
        <v>plays</v>
      </c>
      <c r="S3316" s="27">
        <f t="shared" si="520"/>
        <v>42614.760937500003</v>
      </c>
      <c r="T3316" s="5" t="str">
        <f t="shared" si="515"/>
        <v>Sep</v>
      </c>
      <c r="U3316" s="5" t="str">
        <f t="shared" si="516"/>
        <v>2016</v>
      </c>
      <c r="V3316" s="5" t="str">
        <f t="shared" si="517"/>
        <v>Oct</v>
      </c>
      <c r="W3316" s="1" t="str">
        <f t="shared" si="518"/>
        <v>2016</v>
      </c>
      <c r="X3316" s="27">
        <f t="shared" si="519"/>
        <v>42644.165972222225</v>
      </c>
    </row>
    <row r="3317" spans="1:24" ht="48" hidden="1" x14ac:dyDescent="0.2">
      <c r="A3317" s="1">
        <v>4033</v>
      </c>
      <c r="B3317" s="7" t="s">
        <v>4029</v>
      </c>
      <c r="C3317" s="7" t="s">
        <v>8138</v>
      </c>
      <c r="D3317" s="1">
        <v>23900</v>
      </c>
      <c r="E3317" s="1">
        <v>6141.99</v>
      </c>
      <c r="F3317" s="1" t="s">
        <v>8220</v>
      </c>
      <c r="G3317" s="1" t="s">
        <v>8224</v>
      </c>
      <c r="H3317" s="1" t="s">
        <v>8246</v>
      </c>
      <c r="I3317" s="1">
        <v>1475398800</v>
      </c>
      <c r="J3317" s="1">
        <v>1472711224</v>
      </c>
      <c r="K3317" s="1" t="b">
        <v>0</v>
      </c>
      <c r="L3317" s="1">
        <v>94</v>
      </c>
      <c r="M3317" s="1" t="b">
        <v>0</v>
      </c>
      <c r="N3317" s="1" t="s">
        <v>8270</v>
      </c>
      <c r="O3317" s="28">
        <f t="shared" si="511"/>
        <v>0.25698702928870293</v>
      </c>
      <c r="P3317" s="29">
        <f t="shared" si="512"/>
        <v>65.340319148936175</v>
      </c>
      <c r="Q3317" s="9" t="str">
        <f t="shared" si="513"/>
        <v>theater</v>
      </c>
      <c r="R3317" s="26" t="str">
        <f t="shared" si="514"/>
        <v>plays</v>
      </c>
      <c r="S3317" s="27">
        <f t="shared" si="520"/>
        <v>42614.268796296295</v>
      </c>
      <c r="T3317" s="5" t="str">
        <f t="shared" si="515"/>
        <v>Sep</v>
      </c>
      <c r="U3317" s="5" t="str">
        <f t="shared" si="516"/>
        <v>2016</v>
      </c>
      <c r="V3317" s="5" t="str">
        <f t="shared" si="517"/>
        <v>Oct</v>
      </c>
      <c r="W3317" s="1" t="str">
        <f t="shared" si="518"/>
        <v>2016</v>
      </c>
      <c r="X3317" s="27">
        <f t="shared" si="519"/>
        <v>42645.375</v>
      </c>
    </row>
    <row r="3318" spans="1:24" ht="48" hidden="1" x14ac:dyDescent="0.2">
      <c r="A3318" s="1">
        <v>254</v>
      </c>
      <c r="B3318" s="7" t="s">
        <v>255</v>
      </c>
      <c r="C3318" s="7" t="s">
        <v>4364</v>
      </c>
      <c r="D3318" s="1">
        <v>24000</v>
      </c>
      <c r="E3318" s="1">
        <v>28067.34</v>
      </c>
      <c r="F3318" s="1" t="s">
        <v>8218</v>
      </c>
      <c r="G3318" s="1" t="s">
        <v>8223</v>
      </c>
      <c r="H3318" s="1" t="s">
        <v>8245</v>
      </c>
      <c r="I3318" s="1">
        <v>1445047200</v>
      </c>
      <c r="J3318" s="1">
        <v>1442443910</v>
      </c>
      <c r="K3318" s="1" t="b">
        <v>1</v>
      </c>
      <c r="L3318" s="1">
        <v>314</v>
      </c>
      <c r="M3318" s="1" t="b">
        <v>1</v>
      </c>
      <c r="N3318" s="1" t="s">
        <v>8268</v>
      </c>
      <c r="O3318" s="28">
        <f t="shared" si="511"/>
        <v>1.1694724999999999</v>
      </c>
      <c r="P3318" s="29">
        <f t="shared" si="512"/>
        <v>89.38643312101911</v>
      </c>
      <c r="Q3318" s="9" t="str">
        <f t="shared" si="513"/>
        <v>film &amp; video</v>
      </c>
      <c r="R3318" s="26" t="str">
        <f t="shared" si="514"/>
        <v>documentary</v>
      </c>
      <c r="S3318" s="27">
        <f t="shared" si="520"/>
        <v>42263.952662037031</v>
      </c>
      <c r="T3318" s="5" t="str">
        <f t="shared" si="515"/>
        <v>Sep</v>
      </c>
      <c r="U3318" s="5" t="str">
        <f t="shared" si="516"/>
        <v>2015</v>
      </c>
      <c r="V3318" s="5" t="str">
        <f t="shared" si="517"/>
        <v>Oct</v>
      </c>
      <c r="W3318" s="1" t="str">
        <f t="shared" si="518"/>
        <v>2015</v>
      </c>
      <c r="X3318" s="27">
        <f t="shared" si="519"/>
        <v>42294.083333333328</v>
      </c>
    </row>
    <row r="3319" spans="1:24" ht="48" hidden="1" x14ac:dyDescent="0.2">
      <c r="A3319" s="1">
        <v>1785</v>
      </c>
      <c r="B3319" s="7" t="s">
        <v>1786</v>
      </c>
      <c r="C3319" s="7" t="s">
        <v>5895</v>
      </c>
      <c r="D3319" s="1">
        <v>24000</v>
      </c>
      <c r="E3319" s="1">
        <v>4853</v>
      </c>
      <c r="F3319" s="1" t="s">
        <v>8220</v>
      </c>
      <c r="G3319" s="1" t="s">
        <v>8223</v>
      </c>
      <c r="H3319" s="1" t="s">
        <v>8245</v>
      </c>
      <c r="I3319" s="1">
        <v>1413417600</v>
      </c>
      <c r="J3319" s="1">
        <v>1410750855</v>
      </c>
      <c r="K3319" s="1" t="b">
        <v>1</v>
      </c>
      <c r="L3319" s="1">
        <v>108</v>
      </c>
      <c r="M3319" s="1" t="b">
        <v>0</v>
      </c>
      <c r="N3319" s="1" t="s">
        <v>8284</v>
      </c>
      <c r="O3319" s="28">
        <f t="shared" si="511"/>
        <v>0.20220833333333332</v>
      </c>
      <c r="P3319" s="29">
        <f t="shared" si="512"/>
        <v>44.935185185185183</v>
      </c>
      <c r="Q3319" s="9" t="str">
        <f t="shared" si="513"/>
        <v>photography</v>
      </c>
      <c r="R3319" s="26" t="str">
        <f t="shared" si="514"/>
        <v>photobooks</v>
      </c>
      <c r="S3319" s="27">
        <f t="shared" si="520"/>
        <v>41897.134895833333</v>
      </c>
      <c r="T3319" s="5" t="str">
        <f t="shared" si="515"/>
        <v>Sep</v>
      </c>
      <c r="U3319" s="5" t="str">
        <f t="shared" si="516"/>
        <v>2014</v>
      </c>
      <c r="V3319" s="5" t="str">
        <f t="shared" si="517"/>
        <v>Oct</v>
      </c>
      <c r="W3319" s="1" t="str">
        <f t="shared" si="518"/>
        <v>2014</v>
      </c>
      <c r="X3319" s="27">
        <f t="shared" si="519"/>
        <v>41928</v>
      </c>
    </row>
    <row r="3320" spans="1:24" ht="32" hidden="1" x14ac:dyDescent="0.2">
      <c r="A3320" s="1">
        <v>2442</v>
      </c>
      <c r="B3320" s="7" t="s">
        <v>2443</v>
      </c>
      <c r="C3320" s="7" t="s">
        <v>6552</v>
      </c>
      <c r="D3320" s="1">
        <v>24000</v>
      </c>
      <c r="E3320" s="1">
        <v>30226</v>
      </c>
      <c r="F3320" s="1" t="s">
        <v>8218</v>
      </c>
      <c r="G3320" s="1" t="s">
        <v>8223</v>
      </c>
      <c r="H3320" s="1" t="s">
        <v>8245</v>
      </c>
      <c r="I3320" s="1">
        <v>1426777228</v>
      </c>
      <c r="J3320" s="1">
        <v>1424188828</v>
      </c>
      <c r="K3320" s="1" t="b">
        <v>0</v>
      </c>
      <c r="L3320" s="1">
        <v>372</v>
      </c>
      <c r="M3320" s="1" t="b">
        <v>1</v>
      </c>
      <c r="N3320" s="1" t="s">
        <v>8297</v>
      </c>
      <c r="O3320" s="28">
        <f t="shared" si="511"/>
        <v>1.2594166666666666</v>
      </c>
      <c r="P3320" s="29">
        <f t="shared" si="512"/>
        <v>81.252688172043008</v>
      </c>
      <c r="Q3320" s="9" t="str">
        <f t="shared" si="513"/>
        <v>food</v>
      </c>
      <c r="R3320" s="26" t="str">
        <f t="shared" si="514"/>
        <v>small batch</v>
      </c>
      <c r="S3320" s="27">
        <f t="shared" si="520"/>
        <v>42052.666990740734</v>
      </c>
      <c r="T3320" s="5" t="str">
        <f t="shared" si="515"/>
        <v>Feb</v>
      </c>
      <c r="U3320" s="5" t="str">
        <f t="shared" si="516"/>
        <v>2015</v>
      </c>
      <c r="V3320" s="5" t="str">
        <f t="shared" si="517"/>
        <v>Mar</v>
      </c>
      <c r="W3320" s="1" t="str">
        <f t="shared" si="518"/>
        <v>2015</v>
      </c>
      <c r="X3320" s="27">
        <f t="shared" si="519"/>
        <v>42082.625324074077</v>
      </c>
    </row>
    <row r="3321" spans="1:24" ht="48" hidden="1" x14ac:dyDescent="0.2">
      <c r="A3321" s="1">
        <v>359</v>
      </c>
      <c r="B3321" s="7" t="s">
        <v>360</v>
      </c>
      <c r="C3321" s="7" t="s">
        <v>4469</v>
      </c>
      <c r="D3321" s="1">
        <v>24200</v>
      </c>
      <c r="E3321" s="1">
        <v>25375</v>
      </c>
      <c r="F3321" s="1" t="s">
        <v>8218</v>
      </c>
      <c r="G3321" s="1" t="s">
        <v>8223</v>
      </c>
      <c r="H3321" s="1" t="s">
        <v>8245</v>
      </c>
      <c r="I3321" s="1">
        <v>1415941920</v>
      </c>
      <c r="J3321" s="1">
        <v>1414028490</v>
      </c>
      <c r="K3321" s="1" t="b">
        <v>1</v>
      </c>
      <c r="L3321" s="1">
        <v>302</v>
      </c>
      <c r="M3321" s="1" t="b">
        <v>1</v>
      </c>
      <c r="N3321" s="1" t="s">
        <v>8268</v>
      </c>
      <c r="O3321" s="28">
        <f t="shared" si="511"/>
        <v>1.0485537190082646</v>
      </c>
      <c r="P3321" s="29">
        <f t="shared" si="512"/>
        <v>84.023178807947019</v>
      </c>
      <c r="Q3321" s="9" t="str">
        <f t="shared" si="513"/>
        <v>film &amp; video</v>
      </c>
      <c r="R3321" s="26" t="str">
        <f t="shared" si="514"/>
        <v>documentary</v>
      </c>
      <c r="S3321" s="27">
        <f t="shared" si="520"/>
        <v>41935.070486111108</v>
      </c>
      <c r="T3321" s="5" t="str">
        <f t="shared" si="515"/>
        <v>Oct</v>
      </c>
      <c r="U3321" s="5" t="str">
        <f t="shared" si="516"/>
        <v>2014</v>
      </c>
      <c r="V3321" s="5" t="str">
        <f t="shared" si="517"/>
        <v>Nov</v>
      </c>
      <c r="W3321" s="1" t="str">
        <f t="shared" si="518"/>
        <v>2014</v>
      </c>
      <c r="X3321" s="27">
        <f t="shared" si="519"/>
        <v>41957.216666666667</v>
      </c>
    </row>
    <row r="3322" spans="1:24" ht="48" hidden="1" x14ac:dyDescent="0.2">
      <c r="A3322" s="1">
        <v>504</v>
      </c>
      <c r="B3322" s="7" t="s">
        <v>505</v>
      </c>
      <c r="C3322" s="7" t="s">
        <v>4614</v>
      </c>
      <c r="D3322" s="1">
        <v>24500</v>
      </c>
      <c r="E3322" s="1">
        <v>335</v>
      </c>
      <c r="F3322" s="1" t="s">
        <v>8220</v>
      </c>
      <c r="G3322" s="1" t="s">
        <v>8223</v>
      </c>
      <c r="H3322" s="1" t="s">
        <v>8245</v>
      </c>
      <c r="I3322" s="1">
        <v>1334097387</v>
      </c>
      <c r="J3322" s="1">
        <v>1328916987</v>
      </c>
      <c r="K3322" s="1" t="b">
        <v>0</v>
      </c>
      <c r="L3322" s="1">
        <v>5</v>
      </c>
      <c r="M3322" s="1" t="b">
        <v>0</v>
      </c>
      <c r="N3322" s="1" t="s">
        <v>8269</v>
      </c>
      <c r="O3322" s="28">
        <f t="shared" si="511"/>
        <v>1.3673469387755101E-2</v>
      </c>
      <c r="P3322" s="29">
        <f t="shared" si="512"/>
        <v>67</v>
      </c>
      <c r="Q3322" s="9" t="str">
        <f t="shared" si="513"/>
        <v>film &amp; video</v>
      </c>
      <c r="R3322" s="26" t="str">
        <f t="shared" si="514"/>
        <v>animation</v>
      </c>
      <c r="S3322" s="27">
        <f t="shared" si="520"/>
        <v>40949.98364583333</v>
      </c>
      <c r="T3322" s="5" t="str">
        <f t="shared" si="515"/>
        <v>Feb</v>
      </c>
      <c r="U3322" s="5" t="str">
        <f t="shared" si="516"/>
        <v>2012</v>
      </c>
      <c r="V3322" s="5" t="str">
        <f t="shared" si="517"/>
        <v>Apr</v>
      </c>
      <c r="W3322" s="1" t="str">
        <f t="shared" si="518"/>
        <v>2012</v>
      </c>
      <c r="X3322" s="27">
        <f t="shared" si="519"/>
        <v>41009.941979166666</v>
      </c>
    </row>
    <row r="3323" spans="1:24" ht="64" hidden="1" x14ac:dyDescent="0.2">
      <c r="A3323" s="1">
        <v>568</v>
      </c>
      <c r="B3323" s="7" t="s">
        <v>569</v>
      </c>
      <c r="C3323" s="7" t="s">
        <v>4678</v>
      </c>
      <c r="D3323" s="1">
        <v>24500</v>
      </c>
      <c r="E3323" s="1">
        <v>245</v>
      </c>
      <c r="F3323" s="1" t="s">
        <v>8220</v>
      </c>
      <c r="G3323" s="1" t="s">
        <v>8227</v>
      </c>
      <c r="H3323" s="1" t="s">
        <v>8249</v>
      </c>
      <c r="I3323" s="1">
        <v>1452942000</v>
      </c>
      <c r="J3323" s="1">
        <v>1449785223</v>
      </c>
      <c r="K3323" s="1" t="b">
        <v>0</v>
      </c>
      <c r="L3323" s="1">
        <v>5</v>
      </c>
      <c r="M3323" s="1" t="b">
        <v>0</v>
      </c>
      <c r="N3323" s="1" t="s">
        <v>8271</v>
      </c>
      <c r="O3323" s="28">
        <f t="shared" si="511"/>
        <v>0.01</v>
      </c>
      <c r="P3323" s="29">
        <f t="shared" si="512"/>
        <v>49</v>
      </c>
      <c r="Q3323" s="9" t="str">
        <f t="shared" si="513"/>
        <v>technology</v>
      </c>
      <c r="R3323" s="26" t="str">
        <f t="shared" si="514"/>
        <v>web</v>
      </c>
      <c r="S3323" s="27">
        <f t="shared" si="520"/>
        <v>42348.9215625</v>
      </c>
      <c r="T3323" s="5" t="str">
        <f t="shared" si="515"/>
        <v>Dec</v>
      </c>
      <c r="U3323" s="5" t="str">
        <f t="shared" si="516"/>
        <v>2015</v>
      </c>
      <c r="V3323" s="5" t="str">
        <f t="shared" si="517"/>
        <v>Jan</v>
      </c>
      <c r="W3323" s="1" t="str">
        <f t="shared" si="518"/>
        <v>2016</v>
      </c>
      <c r="X3323" s="27">
        <f t="shared" si="519"/>
        <v>42385.458333333328</v>
      </c>
    </row>
    <row r="3324" spans="1:24" ht="48" hidden="1" x14ac:dyDescent="0.2">
      <c r="A3324" s="1">
        <v>1770</v>
      </c>
      <c r="B3324" s="7" t="s">
        <v>1771</v>
      </c>
      <c r="C3324" s="7" t="s">
        <v>5880</v>
      </c>
      <c r="D3324" s="1">
        <v>24500</v>
      </c>
      <c r="E3324" s="1">
        <v>13846</v>
      </c>
      <c r="F3324" s="1" t="s">
        <v>8220</v>
      </c>
      <c r="G3324" s="1" t="s">
        <v>8223</v>
      </c>
      <c r="H3324" s="1" t="s">
        <v>8245</v>
      </c>
      <c r="I3324" s="1">
        <v>1413312194</v>
      </c>
      <c r="J3324" s="1">
        <v>1410288194</v>
      </c>
      <c r="K3324" s="1" t="b">
        <v>1</v>
      </c>
      <c r="L3324" s="1">
        <v>92</v>
      </c>
      <c r="M3324" s="1" t="b">
        <v>0</v>
      </c>
      <c r="N3324" s="1" t="s">
        <v>8284</v>
      </c>
      <c r="O3324" s="28">
        <f t="shared" si="511"/>
        <v>0.56514285714285717</v>
      </c>
      <c r="P3324" s="29">
        <f t="shared" si="512"/>
        <v>150.5</v>
      </c>
      <c r="Q3324" s="9" t="str">
        <f t="shared" si="513"/>
        <v>photography</v>
      </c>
      <c r="R3324" s="26" t="str">
        <f t="shared" si="514"/>
        <v>photobooks</v>
      </c>
      <c r="S3324" s="27">
        <f t="shared" si="520"/>
        <v>41891.780023148152</v>
      </c>
      <c r="T3324" s="5" t="str">
        <f t="shared" si="515"/>
        <v>Sep</v>
      </c>
      <c r="U3324" s="5" t="str">
        <f t="shared" si="516"/>
        <v>2014</v>
      </c>
      <c r="V3324" s="5" t="str">
        <f t="shared" si="517"/>
        <v>Oct</v>
      </c>
      <c r="W3324" s="1" t="str">
        <f t="shared" si="518"/>
        <v>2014</v>
      </c>
      <c r="X3324" s="27">
        <f t="shared" si="519"/>
        <v>41926.780023148152</v>
      </c>
    </row>
    <row r="3325" spans="1:24" ht="48" hidden="1" x14ac:dyDescent="0.2">
      <c r="A3325" s="1">
        <v>39</v>
      </c>
      <c r="B3325" s="7" t="s">
        <v>41</v>
      </c>
      <c r="C3325" s="7" t="s">
        <v>4150</v>
      </c>
      <c r="D3325" s="1">
        <v>25000</v>
      </c>
      <c r="E3325" s="1">
        <v>32745</v>
      </c>
      <c r="F3325" s="1" t="s">
        <v>8218</v>
      </c>
      <c r="G3325" s="1" t="s">
        <v>8224</v>
      </c>
      <c r="H3325" s="1" t="s">
        <v>8246</v>
      </c>
      <c r="I3325" s="1">
        <v>1401058740</v>
      </c>
      <c r="J3325" s="1">
        <v>1398388068</v>
      </c>
      <c r="K3325" s="1" t="b">
        <v>0</v>
      </c>
      <c r="L3325" s="1">
        <v>217</v>
      </c>
      <c r="M3325" s="1" t="b">
        <v>1</v>
      </c>
      <c r="N3325" s="1" t="s">
        <v>8264</v>
      </c>
      <c r="O3325" s="28">
        <f t="shared" si="511"/>
        <v>1.3098000000000001</v>
      </c>
      <c r="P3325" s="29">
        <f t="shared" si="512"/>
        <v>150.89861751152074</v>
      </c>
      <c r="Q3325" s="9" t="str">
        <f t="shared" si="513"/>
        <v>film &amp; video</v>
      </c>
      <c r="R3325" s="26" t="str">
        <f t="shared" si="514"/>
        <v>television</v>
      </c>
      <c r="S3325" s="27">
        <f t="shared" si="520"/>
        <v>41754.047083333331</v>
      </c>
      <c r="T3325" s="5" t="str">
        <f t="shared" si="515"/>
        <v>Apr</v>
      </c>
      <c r="U3325" s="5" t="str">
        <f t="shared" si="516"/>
        <v>2014</v>
      </c>
      <c r="V3325" s="5" t="str">
        <f t="shared" si="517"/>
        <v>May</v>
      </c>
      <c r="W3325" s="1" t="str">
        <f t="shared" si="518"/>
        <v>2014</v>
      </c>
      <c r="X3325" s="27">
        <f t="shared" si="519"/>
        <v>41784.957638888889</v>
      </c>
    </row>
    <row r="3326" spans="1:24" ht="48" hidden="1" x14ac:dyDescent="0.2">
      <c r="A3326" s="1">
        <v>126</v>
      </c>
      <c r="B3326" s="7" t="s">
        <v>128</v>
      </c>
      <c r="C3326" s="7" t="s">
        <v>4237</v>
      </c>
      <c r="D3326" s="1">
        <v>25000</v>
      </c>
      <c r="E3326" s="1">
        <v>1387</v>
      </c>
      <c r="F3326" s="1" t="s">
        <v>8219</v>
      </c>
      <c r="G3326" s="1" t="s">
        <v>8223</v>
      </c>
      <c r="H3326" s="1" t="s">
        <v>8245</v>
      </c>
      <c r="I3326" s="1">
        <v>1433988000</v>
      </c>
      <c r="J3326" s="1">
        <v>1431353337</v>
      </c>
      <c r="K3326" s="1" t="b">
        <v>0</v>
      </c>
      <c r="L3326" s="1">
        <v>13</v>
      </c>
      <c r="M3326" s="1" t="b">
        <v>0</v>
      </c>
      <c r="N3326" s="1" t="s">
        <v>8266</v>
      </c>
      <c r="O3326" s="28">
        <f t="shared" si="511"/>
        <v>5.5480000000000002E-2</v>
      </c>
      <c r="P3326" s="29">
        <f t="shared" si="512"/>
        <v>106.69230769230769</v>
      </c>
      <c r="Q3326" s="9" t="str">
        <f t="shared" si="513"/>
        <v>film &amp; video</v>
      </c>
      <c r="R3326" s="26" t="str">
        <f t="shared" si="514"/>
        <v>science fiction</v>
      </c>
      <c r="S3326" s="27">
        <f t="shared" si="520"/>
        <v>42135.589548611111</v>
      </c>
      <c r="T3326" s="5" t="str">
        <f t="shared" si="515"/>
        <v>May</v>
      </c>
      <c r="U3326" s="5" t="str">
        <f t="shared" si="516"/>
        <v>2015</v>
      </c>
      <c r="V3326" s="5" t="str">
        <f t="shared" si="517"/>
        <v>Jun</v>
      </c>
      <c r="W3326" s="1" t="str">
        <f t="shared" si="518"/>
        <v>2015</v>
      </c>
      <c r="X3326" s="27">
        <f t="shared" si="519"/>
        <v>42166.083333333328</v>
      </c>
    </row>
    <row r="3327" spans="1:24" ht="48" hidden="1" x14ac:dyDescent="0.2">
      <c r="A3327" s="1">
        <v>198</v>
      </c>
      <c r="B3327" s="7" t="s">
        <v>200</v>
      </c>
      <c r="C3327" s="7" t="s">
        <v>4308</v>
      </c>
      <c r="D3327" s="1">
        <v>25000</v>
      </c>
      <c r="E3327" s="1">
        <v>279</v>
      </c>
      <c r="F3327" s="1" t="s">
        <v>8220</v>
      </c>
      <c r="G3327" s="1" t="s">
        <v>8223</v>
      </c>
      <c r="H3327" s="1" t="s">
        <v>8245</v>
      </c>
      <c r="I3327" s="1">
        <v>1412500322</v>
      </c>
      <c r="J3327" s="1">
        <v>1409908322</v>
      </c>
      <c r="K3327" s="1" t="b">
        <v>0</v>
      </c>
      <c r="L3327" s="1">
        <v>6</v>
      </c>
      <c r="M3327" s="1" t="b">
        <v>0</v>
      </c>
      <c r="N3327" s="1" t="s">
        <v>8267</v>
      </c>
      <c r="O3327" s="28">
        <f t="shared" si="511"/>
        <v>1.116E-2</v>
      </c>
      <c r="P3327" s="29">
        <f t="shared" si="512"/>
        <v>46.5</v>
      </c>
      <c r="Q3327" s="9" t="str">
        <f t="shared" si="513"/>
        <v>film &amp; video</v>
      </c>
      <c r="R3327" s="26" t="str">
        <f t="shared" si="514"/>
        <v>drama</v>
      </c>
      <c r="S3327" s="27">
        <f t="shared" si="520"/>
        <v>41887.383356481485</v>
      </c>
      <c r="T3327" s="5" t="str">
        <f t="shared" si="515"/>
        <v>Sep</v>
      </c>
      <c r="U3327" s="5" t="str">
        <f t="shared" si="516"/>
        <v>2014</v>
      </c>
      <c r="V3327" s="5" t="str">
        <f t="shared" si="517"/>
        <v>Oct</v>
      </c>
      <c r="W3327" s="1" t="str">
        <f t="shared" si="518"/>
        <v>2014</v>
      </c>
      <c r="X3327" s="27">
        <f t="shared" si="519"/>
        <v>41917.383356481485</v>
      </c>
    </row>
    <row r="3328" spans="1:24" ht="48" hidden="1" x14ac:dyDescent="0.2">
      <c r="A3328" s="1">
        <v>209</v>
      </c>
      <c r="B3328" s="7" t="s">
        <v>211</v>
      </c>
      <c r="C3328" s="7" t="s">
        <v>4319</v>
      </c>
      <c r="D3328" s="1">
        <v>25000</v>
      </c>
      <c r="E3328" s="1">
        <v>0</v>
      </c>
      <c r="F3328" s="1" t="s">
        <v>8220</v>
      </c>
      <c r="G3328" s="1" t="s">
        <v>8223</v>
      </c>
      <c r="H3328" s="1" t="s">
        <v>8245</v>
      </c>
      <c r="I3328" s="1">
        <v>1436566135</v>
      </c>
      <c r="J3328" s="1">
        <v>1433974135</v>
      </c>
      <c r="K3328" s="1" t="b">
        <v>0</v>
      </c>
      <c r="L3328" s="1">
        <v>0</v>
      </c>
      <c r="M3328" s="1" t="b">
        <v>0</v>
      </c>
      <c r="N3328" s="1" t="s">
        <v>8267</v>
      </c>
      <c r="O3328" s="28">
        <f t="shared" si="511"/>
        <v>0</v>
      </c>
      <c r="P3328" s="29">
        <f t="shared" si="512"/>
        <v>0</v>
      </c>
      <c r="Q3328" s="9" t="str">
        <f t="shared" si="513"/>
        <v>film &amp; video</v>
      </c>
      <c r="R3328" s="26" t="str">
        <f t="shared" si="514"/>
        <v>drama</v>
      </c>
      <c r="S3328" s="27">
        <f t="shared" si="520"/>
        <v>42165.922858796301</v>
      </c>
      <c r="T3328" s="5" t="str">
        <f t="shared" si="515"/>
        <v>Jun</v>
      </c>
      <c r="U3328" s="5" t="str">
        <f t="shared" si="516"/>
        <v>2015</v>
      </c>
      <c r="V3328" s="5" t="str">
        <f t="shared" si="517"/>
        <v>Jul</v>
      </c>
      <c r="W3328" s="1" t="str">
        <f t="shared" si="518"/>
        <v>2015</v>
      </c>
      <c r="X3328" s="27">
        <f t="shared" si="519"/>
        <v>42195.922858796301</v>
      </c>
    </row>
    <row r="3329" spans="1:24" ht="48" hidden="1" x14ac:dyDescent="0.2">
      <c r="A3329" s="1">
        <v>243</v>
      </c>
      <c r="B3329" s="7" t="s">
        <v>245</v>
      </c>
      <c r="C3329" s="7" t="s">
        <v>4353</v>
      </c>
      <c r="D3329" s="1">
        <v>25000</v>
      </c>
      <c r="E3329" s="1">
        <v>25648</v>
      </c>
      <c r="F3329" s="1" t="s">
        <v>8218</v>
      </c>
      <c r="G3329" s="1" t="s">
        <v>8223</v>
      </c>
      <c r="H3329" s="1" t="s">
        <v>8245</v>
      </c>
      <c r="I3329" s="1">
        <v>1393031304</v>
      </c>
      <c r="J3329" s="1">
        <v>1390439304</v>
      </c>
      <c r="K3329" s="1" t="b">
        <v>1</v>
      </c>
      <c r="L3329" s="1">
        <v>328</v>
      </c>
      <c r="M3329" s="1" t="b">
        <v>1</v>
      </c>
      <c r="N3329" s="1" t="s">
        <v>8268</v>
      </c>
      <c r="O3329" s="28">
        <f t="shared" si="511"/>
        <v>1.0259199999999999</v>
      </c>
      <c r="P3329" s="29">
        <f t="shared" si="512"/>
        <v>78.195121951219505</v>
      </c>
      <c r="Q3329" s="9" t="str">
        <f t="shared" si="513"/>
        <v>film &amp; video</v>
      </c>
      <c r="R3329" s="26" t="str">
        <f t="shared" si="514"/>
        <v>documentary</v>
      </c>
      <c r="S3329" s="27">
        <f t="shared" si="520"/>
        <v>41662.047500000001</v>
      </c>
      <c r="T3329" s="5" t="str">
        <f t="shared" si="515"/>
        <v>Jan</v>
      </c>
      <c r="U3329" s="5" t="str">
        <f t="shared" si="516"/>
        <v>2014</v>
      </c>
      <c r="V3329" s="5" t="str">
        <f t="shared" si="517"/>
        <v>Feb</v>
      </c>
      <c r="W3329" s="1" t="str">
        <f t="shared" si="518"/>
        <v>2014</v>
      </c>
      <c r="X3329" s="27">
        <f t="shared" si="519"/>
        <v>41692.047500000001</v>
      </c>
    </row>
    <row r="3330" spans="1:24" ht="64" hidden="1" x14ac:dyDescent="0.2">
      <c r="A3330" s="1">
        <v>263</v>
      </c>
      <c r="B3330" s="7" t="s">
        <v>264</v>
      </c>
      <c r="C3330" s="7" t="s">
        <v>4373</v>
      </c>
      <c r="D3330" s="1">
        <v>25000</v>
      </c>
      <c r="E3330" s="1">
        <v>29520.27</v>
      </c>
      <c r="F3330" s="1" t="s">
        <v>8218</v>
      </c>
      <c r="G3330" s="1" t="s">
        <v>8223</v>
      </c>
      <c r="H3330" s="1" t="s">
        <v>8245</v>
      </c>
      <c r="I3330" s="1">
        <v>1348786494</v>
      </c>
      <c r="J3330" s="1">
        <v>1346194494</v>
      </c>
      <c r="K3330" s="1" t="b">
        <v>1</v>
      </c>
      <c r="L3330" s="1">
        <v>963</v>
      </c>
      <c r="M3330" s="1" t="b">
        <v>1</v>
      </c>
      <c r="N3330" s="1" t="s">
        <v>8268</v>
      </c>
      <c r="O3330" s="28">
        <f t="shared" ref="O3330:O3393" si="521">E3330/D3330</f>
        <v>1.1808107999999999</v>
      </c>
      <c r="P3330" s="29">
        <f t="shared" ref="P3330:P3393" si="522">IF(L3330&gt;0,E3330/L3330,0)</f>
        <v>30.654485981308412</v>
      </c>
      <c r="Q3330" s="9" t="str">
        <f t="shared" ref="Q3330:Q3393" si="523">LEFT(N3330,SEARCH("/",N3330,1)-1)</f>
        <v>film &amp; video</v>
      </c>
      <c r="R3330" s="26" t="str">
        <f t="shared" ref="R3330:R3393" si="524">RIGHT(N3330,LEN(N3330)-SEARCH("/",N3330,1))</f>
        <v>documentary</v>
      </c>
      <c r="S3330" s="27">
        <f t="shared" si="520"/>
        <v>41149.954791666663</v>
      </c>
      <c r="T3330" s="5" t="str">
        <f t="shared" ref="T3330:T3393" si="525">TEXT(S3330,"mmm")</f>
        <v>Aug</v>
      </c>
      <c r="U3330" s="5" t="str">
        <f t="shared" ref="U3330:U3393" si="526">TEXT(S3330,"yyyy")</f>
        <v>2012</v>
      </c>
      <c r="V3330" s="5" t="str">
        <f t="shared" ref="V3330:V3393" si="527">TEXT(X3330,"mmm")</f>
        <v>Sep</v>
      </c>
      <c r="W3330" s="1" t="str">
        <f t="shared" ref="W3330:W3393" si="528">TEXT(X3330,"yyyy")</f>
        <v>2012</v>
      </c>
      <c r="X3330" s="27">
        <f t="shared" ref="X3330:X3393" si="529">(((I3330/60)/60)/24)+DATE(1970,1,1)</f>
        <v>41179.954791666663</v>
      </c>
    </row>
    <row r="3331" spans="1:24" ht="48" hidden="1" x14ac:dyDescent="0.2">
      <c r="A3331" s="1">
        <v>296</v>
      </c>
      <c r="B3331" s="7" t="s">
        <v>297</v>
      </c>
      <c r="C3331" s="7" t="s">
        <v>4406</v>
      </c>
      <c r="D3331" s="1">
        <v>25000</v>
      </c>
      <c r="E3331" s="1">
        <v>29681.55</v>
      </c>
      <c r="F3331" s="1" t="s">
        <v>8218</v>
      </c>
      <c r="G3331" s="1" t="s">
        <v>8223</v>
      </c>
      <c r="H3331" s="1" t="s">
        <v>8245</v>
      </c>
      <c r="I3331" s="1">
        <v>1347017083</v>
      </c>
      <c r="J3331" s="1">
        <v>1344857083</v>
      </c>
      <c r="K3331" s="1" t="b">
        <v>1</v>
      </c>
      <c r="L3331" s="1">
        <v>129</v>
      </c>
      <c r="M3331" s="1" t="b">
        <v>1</v>
      </c>
      <c r="N3331" s="1" t="s">
        <v>8268</v>
      </c>
      <c r="O3331" s="28">
        <f t="shared" si="521"/>
        <v>1.187262</v>
      </c>
      <c r="P3331" s="29">
        <f t="shared" si="522"/>
        <v>230.08953488372092</v>
      </c>
      <c r="Q3331" s="9" t="str">
        <f t="shared" si="523"/>
        <v>film &amp; video</v>
      </c>
      <c r="R3331" s="26" t="str">
        <f t="shared" si="524"/>
        <v>documentary</v>
      </c>
      <c r="S3331" s="27">
        <f t="shared" si="520"/>
        <v>41134.475497685184</v>
      </c>
      <c r="T3331" s="5" t="str">
        <f t="shared" si="525"/>
        <v>Aug</v>
      </c>
      <c r="U3331" s="5" t="str">
        <f t="shared" si="526"/>
        <v>2012</v>
      </c>
      <c r="V3331" s="5" t="str">
        <f t="shared" si="527"/>
        <v>Sep</v>
      </c>
      <c r="W3331" s="1" t="str">
        <f t="shared" si="528"/>
        <v>2012</v>
      </c>
      <c r="X3331" s="27">
        <f t="shared" si="529"/>
        <v>41159.475497685184</v>
      </c>
    </row>
    <row r="3332" spans="1:24" ht="48" hidden="1" x14ac:dyDescent="0.2">
      <c r="A3332" s="1">
        <v>300</v>
      </c>
      <c r="B3332" s="7" t="s">
        <v>301</v>
      </c>
      <c r="C3332" s="7" t="s">
        <v>4410</v>
      </c>
      <c r="D3332" s="1">
        <v>25000</v>
      </c>
      <c r="E3332" s="1">
        <v>25430.66</v>
      </c>
      <c r="F3332" s="1" t="s">
        <v>8218</v>
      </c>
      <c r="G3332" s="1" t="s">
        <v>8223</v>
      </c>
      <c r="H3332" s="1" t="s">
        <v>8245</v>
      </c>
      <c r="I3332" s="1">
        <v>1303686138</v>
      </c>
      <c r="J3332" s="1">
        <v>1301007738</v>
      </c>
      <c r="K3332" s="1" t="b">
        <v>1</v>
      </c>
      <c r="L3332" s="1">
        <v>298</v>
      </c>
      <c r="M3332" s="1" t="b">
        <v>1</v>
      </c>
      <c r="N3332" s="1" t="s">
        <v>8268</v>
      </c>
      <c r="O3332" s="28">
        <f t="shared" si="521"/>
        <v>1.0172264</v>
      </c>
      <c r="P3332" s="29">
        <f t="shared" si="522"/>
        <v>85.337785234899329</v>
      </c>
      <c r="Q3332" s="9" t="str">
        <f t="shared" si="523"/>
        <v>film &amp; video</v>
      </c>
      <c r="R3332" s="26" t="str">
        <f t="shared" si="524"/>
        <v>documentary</v>
      </c>
      <c r="S3332" s="27">
        <f t="shared" si="520"/>
        <v>40626.959930555553</v>
      </c>
      <c r="T3332" s="5" t="str">
        <f t="shared" si="525"/>
        <v>Mar</v>
      </c>
      <c r="U3332" s="5" t="str">
        <f t="shared" si="526"/>
        <v>2011</v>
      </c>
      <c r="V3332" s="5" t="str">
        <f t="shared" si="527"/>
        <v>Apr</v>
      </c>
      <c r="W3332" s="1" t="str">
        <f t="shared" si="528"/>
        <v>2011</v>
      </c>
      <c r="X3332" s="27">
        <f t="shared" si="529"/>
        <v>40657.959930555553</v>
      </c>
    </row>
    <row r="3333" spans="1:24" ht="48" hidden="1" x14ac:dyDescent="0.2">
      <c r="A3333" s="1">
        <v>315</v>
      </c>
      <c r="B3333" s="7" t="s">
        <v>316</v>
      </c>
      <c r="C3333" s="7" t="s">
        <v>4425</v>
      </c>
      <c r="D3333" s="1">
        <v>25000</v>
      </c>
      <c r="E3333" s="1">
        <v>25312</v>
      </c>
      <c r="F3333" s="1" t="s">
        <v>8218</v>
      </c>
      <c r="G3333" s="1" t="s">
        <v>8223</v>
      </c>
      <c r="H3333" s="1" t="s">
        <v>8245</v>
      </c>
      <c r="I3333" s="1">
        <v>1345660334</v>
      </c>
      <c r="J3333" s="1">
        <v>1343068334</v>
      </c>
      <c r="K3333" s="1" t="b">
        <v>1</v>
      </c>
      <c r="L3333" s="1">
        <v>126</v>
      </c>
      <c r="M3333" s="1" t="b">
        <v>1</v>
      </c>
      <c r="N3333" s="1" t="s">
        <v>8268</v>
      </c>
      <c r="O3333" s="28">
        <f t="shared" si="521"/>
        <v>1.01248</v>
      </c>
      <c r="P3333" s="29">
        <f t="shared" si="522"/>
        <v>200.88888888888889</v>
      </c>
      <c r="Q3333" s="9" t="str">
        <f t="shared" si="523"/>
        <v>film &amp; video</v>
      </c>
      <c r="R3333" s="26" t="str">
        <f t="shared" si="524"/>
        <v>documentary</v>
      </c>
      <c r="S3333" s="27">
        <f t="shared" si="520"/>
        <v>41113.77238425926</v>
      </c>
      <c r="T3333" s="5" t="str">
        <f t="shared" si="525"/>
        <v>Jul</v>
      </c>
      <c r="U3333" s="5" t="str">
        <f t="shared" si="526"/>
        <v>2012</v>
      </c>
      <c r="V3333" s="5" t="str">
        <f t="shared" si="527"/>
        <v>Aug</v>
      </c>
      <c r="W3333" s="1" t="str">
        <f t="shared" si="528"/>
        <v>2012</v>
      </c>
      <c r="X3333" s="27">
        <f t="shared" si="529"/>
        <v>41143.77238425926</v>
      </c>
    </row>
    <row r="3334" spans="1:24" ht="48" hidden="1" x14ac:dyDescent="0.2">
      <c r="A3334" s="1">
        <v>322</v>
      </c>
      <c r="B3334" s="7" t="s">
        <v>323</v>
      </c>
      <c r="C3334" s="7" t="s">
        <v>4432</v>
      </c>
      <c r="D3334" s="1">
        <v>25000</v>
      </c>
      <c r="E3334" s="1">
        <v>26978</v>
      </c>
      <c r="F3334" s="1" t="s">
        <v>8218</v>
      </c>
      <c r="G3334" s="1" t="s">
        <v>8223</v>
      </c>
      <c r="H3334" s="1" t="s">
        <v>8245</v>
      </c>
      <c r="I3334" s="1">
        <v>1463146848</v>
      </c>
      <c r="J3334" s="1">
        <v>1460554848</v>
      </c>
      <c r="K3334" s="1" t="b">
        <v>1</v>
      </c>
      <c r="L3334" s="1">
        <v>186</v>
      </c>
      <c r="M3334" s="1" t="b">
        <v>1</v>
      </c>
      <c r="N3334" s="1" t="s">
        <v>8268</v>
      </c>
      <c r="O3334" s="28">
        <f t="shared" si="521"/>
        <v>1.0791200000000001</v>
      </c>
      <c r="P3334" s="29">
        <f t="shared" si="522"/>
        <v>145.04301075268816</v>
      </c>
      <c r="Q3334" s="9" t="str">
        <f t="shared" si="523"/>
        <v>film &amp; video</v>
      </c>
      <c r="R3334" s="26" t="str">
        <f t="shared" si="524"/>
        <v>documentary</v>
      </c>
      <c r="S3334" s="27">
        <f t="shared" si="520"/>
        <v>42473.57</v>
      </c>
      <c r="T3334" s="5" t="str">
        <f t="shared" si="525"/>
        <v>Apr</v>
      </c>
      <c r="U3334" s="5" t="str">
        <f t="shared" si="526"/>
        <v>2016</v>
      </c>
      <c r="V3334" s="5" t="str">
        <f t="shared" si="527"/>
        <v>May</v>
      </c>
      <c r="W3334" s="1" t="str">
        <f t="shared" si="528"/>
        <v>2016</v>
      </c>
      <c r="X3334" s="27">
        <f t="shared" si="529"/>
        <v>42503.57</v>
      </c>
    </row>
    <row r="3335" spans="1:24" ht="48" hidden="1" x14ac:dyDescent="0.2">
      <c r="A3335" s="1">
        <v>336</v>
      </c>
      <c r="B3335" s="7" t="s">
        <v>337</v>
      </c>
      <c r="C3335" s="7" t="s">
        <v>4446</v>
      </c>
      <c r="D3335" s="1">
        <v>25000</v>
      </c>
      <c r="E3335" s="1">
        <v>29209.78</v>
      </c>
      <c r="F3335" s="1" t="s">
        <v>8218</v>
      </c>
      <c r="G3335" s="1" t="s">
        <v>8223</v>
      </c>
      <c r="H3335" s="1" t="s">
        <v>8245</v>
      </c>
      <c r="I3335" s="1">
        <v>1447427918</v>
      </c>
      <c r="J3335" s="1">
        <v>1444832318</v>
      </c>
      <c r="K3335" s="1" t="b">
        <v>1</v>
      </c>
      <c r="L3335" s="1">
        <v>493</v>
      </c>
      <c r="M3335" s="1" t="b">
        <v>1</v>
      </c>
      <c r="N3335" s="1" t="s">
        <v>8268</v>
      </c>
      <c r="O3335" s="28">
        <f t="shared" si="521"/>
        <v>1.1683911999999999</v>
      </c>
      <c r="P3335" s="29">
        <f t="shared" si="522"/>
        <v>59.249046653144013</v>
      </c>
      <c r="Q3335" s="9" t="str">
        <f t="shared" si="523"/>
        <v>film &amp; video</v>
      </c>
      <c r="R3335" s="26" t="str">
        <f t="shared" si="524"/>
        <v>documentary</v>
      </c>
      <c r="S3335" s="27">
        <f t="shared" si="520"/>
        <v>42291.596273148149</v>
      </c>
      <c r="T3335" s="5" t="str">
        <f t="shared" si="525"/>
        <v>Oct</v>
      </c>
      <c r="U3335" s="5" t="str">
        <f t="shared" si="526"/>
        <v>2015</v>
      </c>
      <c r="V3335" s="5" t="str">
        <f t="shared" si="527"/>
        <v>Nov</v>
      </c>
      <c r="W3335" s="1" t="str">
        <f t="shared" si="528"/>
        <v>2015</v>
      </c>
      <c r="X3335" s="27">
        <f t="shared" si="529"/>
        <v>42321.637939814813</v>
      </c>
    </row>
    <row r="3336" spans="1:24" ht="48" hidden="1" x14ac:dyDescent="0.2">
      <c r="A3336" s="1">
        <v>350</v>
      </c>
      <c r="B3336" s="7" t="s">
        <v>351</v>
      </c>
      <c r="C3336" s="7" t="s">
        <v>4460</v>
      </c>
      <c r="D3336" s="1">
        <v>25000</v>
      </c>
      <c r="E3336" s="1">
        <v>28690</v>
      </c>
      <c r="F3336" s="1" t="s">
        <v>8218</v>
      </c>
      <c r="G3336" s="1" t="s">
        <v>8223</v>
      </c>
      <c r="H3336" s="1" t="s">
        <v>8245</v>
      </c>
      <c r="I3336" s="1">
        <v>1473566340</v>
      </c>
      <c r="J3336" s="1">
        <v>1470274509</v>
      </c>
      <c r="K3336" s="1" t="b">
        <v>1</v>
      </c>
      <c r="L3336" s="1">
        <v>221</v>
      </c>
      <c r="M3336" s="1" t="b">
        <v>1</v>
      </c>
      <c r="N3336" s="1" t="s">
        <v>8268</v>
      </c>
      <c r="O3336" s="28">
        <f t="shared" si="521"/>
        <v>1.1476</v>
      </c>
      <c r="P3336" s="29">
        <f t="shared" si="522"/>
        <v>129.81900452488688</v>
      </c>
      <c r="Q3336" s="9" t="str">
        <f t="shared" si="523"/>
        <v>film &amp; video</v>
      </c>
      <c r="R3336" s="26" t="str">
        <f t="shared" si="524"/>
        <v>documentary</v>
      </c>
      <c r="S3336" s="27">
        <f t="shared" si="520"/>
        <v>42586.066076388888</v>
      </c>
      <c r="T3336" s="5" t="str">
        <f t="shared" si="525"/>
        <v>Aug</v>
      </c>
      <c r="U3336" s="5" t="str">
        <f t="shared" si="526"/>
        <v>2016</v>
      </c>
      <c r="V3336" s="5" t="str">
        <f t="shared" si="527"/>
        <v>Sep</v>
      </c>
      <c r="W3336" s="1" t="str">
        <f t="shared" si="528"/>
        <v>2016</v>
      </c>
      <c r="X3336" s="27">
        <f t="shared" si="529"/>
        <v>42624.165972222225</v>
      </c>
    </row>
    <row r="3337" spans="1:24" ht="48" hidden="1" x14ac:dyDescent="0.2">
      <c r="A3337" s="1">
        <v>370</v>
      </c>
      <c r="B3337" s="7" t="s">
        <v>371</v>
      </c>
      <c r="C3337" s="7" t="s">
        <v>4480</v>
      </c>
      <c r="D3337" s="1">
        <v>25000</v>
      </c>
      <c r="E3337" s="1">
        <v>30505</v>
      </c>
      <c r="F3337" s="1" t="s">
        <v>8218</v>
      </c>
      <c r="G3337" s="1" t="s">
        <v>8223</v>
      </c>
      <c r="H3337" s="1" t="s">
        <v>8245</v>
      </c>
      <c r="I3337" s="1">
        <v>1483729500</v>
      </c>
      <c r="J3337" s="1">
        <v>1481137500</v>
      </c>
      <c r="K3337" s="1" t="b">
        <v>0</v>
      </c>
      <c r="L3337" s="1">
        <v>43</v>
      </c>
      <c r="M3337" s="1" t="b">
        <v>1</v>
      </c>
      <c r="N3337" s="1" t="s">
        <v>8268</v>
      </c>
      <c r="O3337" s="28">
        <f t="shared" si="521"/>
        <v>1.2202</v>
      </c>
      <c r="P3337" s="29">
        <f t="shared" si="522"/>
        <v>709.41860465116281</v>
      </c>
      <c r="Q3337" s="9" t="str">
        <f t="shared" si="523"/>
        <v>film &amp; video</v>
      </c>
      <c r="R3337" s="26" t="str">
        <f t="shared" si="524"/>
        <v>documentary</v>
      </c>
      <c r="S3337" s="27">
        <f t="shared" si="520"/>
        <v>42711.795138888891</v>
      </c>
      <c r="T3337" s="5" t="str">
        <f t="shared" si="525"/>
        <v>Dec</v>
      </c>
      <c r="U3337" s="5" t="str">
        <f t="shared" si="526"/>
        <v>2016</v>
      </c>
      <c r="V3337" s="5" t="str">
        <f t="shared" si="527"/>
        <v>Jan</v>
      </c>
      <c r="W3337" s="1" t="str">
        <f t="shared" si="528"/>
        <v>2017</v>
      </c>
      <c r="X3337" s="27">
        <f t="shared" si="529"/>
        <v>42741.795138888891</v>
      </c>
    </row>
    <row r="3338" spans="1:24" ht="48" hidden="1" x14ac:dyDescent="0.2">
      <c r="A3338" s="1">
        <v>381</v>
      </c>
      <c r="B3338" s="7" t="s">
        <v>382</v>
      </c>
      <c r="C3338" s="7" t="s">
        <v>4491</v>
      </c>
      <c r="D3338" s="1">
        <v>25000</v>
      </c>
      <c r="E3338" s="1">
        <v>26182.5</v>
      </c>
      <c r="F3338" s="1" t="s">
        <v>8218</v>
      </c>
      <c r="G3338" s="1" t="s">
        <v>8223</v>
      </c>
      <c r="H3338" s="1" t="s">
        <v>8245</v>
      </c>
      <c r="I3338" s="1">
        <v>1343624400</v>
      </c>
      <c r="J3338" s="1">
        <v>1340642717</v>
      </c>
      <c r="K3338" s="1" t="b">
        <v>0</v>
      </c>
      <c r="L3338" s="1">
        <v>251</v>
      </c>
      <c r="M3338" s="1" t="b">
        <v>1</v>
      </c>
      <c r="N3338" s="1" t="s">
        <v>8268</v>
      </c>
      <c r="O3338" s="28">
        <f t="shared" si="521"/>
        <v>1.0472999999999999</v>
      </c>
      <c r="P3338" s="29">
        <f t="shared" si="522"/>
        <v>104.31274900398407</v>
      </c>
      <c r="Q3338" s="9" t="str">
        <f t="shared" si="523"/>
        <v>film &amp; video</v>
      </c>
      <c r="R3338" s="26" t="str">
        <f t="shared" si="524"/>
        <v>documentary</v>
      </c>
      <c r="S3338" s="27">
        <f t="shared" si="520"/>
        <v>41085.698113425926</v>
      </c>
      <c r="T3338" s="5" t="str">
        <f t="shared" si="525"/>
        <v>Jun</v>
      </c>
      <c r="U3338" s="5" t="str">
        <f t="shared" si="526"/>
        <v>2012</v>
      </c>
      <c r="V3338" s="5" t="str">
        <f t="shared" si="527"/>
        <v>Jul</v>
      </c>
      <c r="W3338" s="1" t="str">
        <f t="shared" si="528"/>
        <v>2012</v>
      </c>
      <c r="X3338" s="27">
        <f t="shared" si="529"/>
        <v>41120.208333333336</v>
      </c>
    </row>
    <row r="3339" spans="1:24" ht="48" hidden="1" x14ac:dyDescent="0.2">
      <c r="A3339" s="1">
        <v>385</v>
      </c>
      <c r="B3339" s="7" t="s">
        <v>386</v>
      </c>
      <c r="C3339" s="7" t="s">
        <v>4495</v>
      </c>
      <c r="D3339" s="1">
        <v>25000</v>
      </c>
      <c r="E3339" s="1">
        <v>26495.5</v>
      </c>
      <c r="F3339" s="1" t="s">
        <v>8218</v>
      </c>
      <c r="G3339" s="1" t="s">
        <v>8223</v>
      </c>
      <c r="H3339" s="1" t="s">
        <v>8245</v>
      </c>
      <c r="I3339" s="1">
        <v>1416582101</v>
      </c>
      <c r="J3339" s="1">
        <v>1413986501</v>
      </c>
      <c r="K3339" s="1" t="b">
        <v>0</v>
      </c>
      <c r="L3339" s="1">
        <v>237</v>
      </c>
      <c r="M3339" s="1" t="b">
        <v>1</v>
      </c>
      <c r="N3339" s="1" t="s">
        <v>8268</v>
      </c>
      <c r="O3339" s="28">
        <f t="shared" si="521"/>
        <v>1.05982</v>
      </c>
      <c r="P3339" s="29">
        <f t="shared" si="522"/>
        <v>111.79535864978902</v>
      </c>
      <c r="Q3339" s="9" t="str">
        <f t="shared" si="523"/>
        <v>film &amp; video</v>
      </c>
      <c r="R3339" s="26" t="str">
        <f t="shared" si="524"/>
        <v>documentary</v>
      </c>
      <c r="S3339" s="27">
        <f t="shared" si="520"/>
        <v>41934.584502314814</v>
      </c>
      <c r="T3339" s="5" t="str">
        <f t="shared" si="525"/>
        <v>Oct</v>
      </c>
      <c r="U3339" s="5" t="str">
        <f t="shared" si="526"/>
        <v>2014</v>
      </c>
      <c r="V3339" s="5" t="str">
        <f t="shared" si="527"/>
        <v>Nov</v>
      </c>
      <c r="W3339" s="1" t="str">
        <f t="shared" si="528"/>
        <v>2014</v>
      </c>
      <c r="X3339" s="27">
        <f t="shared" si="529"/>
        <v>41964.626168981486</v>
      </c>
    </row>
    <row r="3340" spans="1:24" ht="48" hidden="1" x14ac:dyDescent="0.2">
      <c r="A3340" s="1">
        <v>553</v>
      </c>
      <c r="B3340" s="7" t="s">
        <v>554</v>
      </c>
      <c r="C3340" s="7" t="s">
        <v>4663</v>
      </c>
      <c r="D3340" s="1">
        <v>25000</v>
      </c>
      <c r="E3340" s="1">
        <v>123</v>
      </c>
      <c r="F3340" s="1" t="s">
        <v>8220</v>
      </c>
      <c r="G3340" s="1" t="s">
        <v>8223</v>
      </c>
      <c r="H3340" s="1" t="s">
        <v>8245</v>
      </c>
      <c r="I3340" s="1">
        <v>1415988991</v>
      </c>
      <c r="J3340" s="1">
        <v>1413393391</v>
      </c>
      <c r="K3340" s="1" t="b">
        <v>0</v>
      </c>
      <c r="L3340" s="1">
        <v>6</v>
      </c>
      <c r="M3340" s="1" t="b">
        <v>0</v>
      </c>
      <c r="N3340" s="1" t="s">
        <v>8271</v>
      </c>
      <c r="O3340" s="28">
        <f t="shared" si="521"/>
        <v>4.9199999999999999E-3</v>
      </c>
      <c r="P3340" s="29">
        <f t="shared" si="522"/>
        <v>20.5</v>
      </c>
      <c r="Q3340" s="9" t="str">
        <f t="shared" si="523"/>
        <v>technology</v>
      </c>
      <c r="R3340" s="26" t="str">
        <f t="shared" si="524"/>
        <v>web</v>
      </c>
      <c r="S3340" s="27">
        <f t="shared" si="520"/>
        <v>41927.71980324074</v>
      </c>
      <c r="T3340" s="5" t="str">
        <f t="shared" si="525"/>
        <v>Oct</v>
      </c>
      <c r="U3340" s="5" t="str">
        <f t="shared" si="526"/>
        <v>2014</v>
      </c>
      <c r="V3340" s="5" t="str">
        <f t="shared" si="527"/>
        <v>Nov</v>
      </c>
      <c r="W3340" s="1" t="str">
        <f t="shared" si="528"/>
        <v>2014</v>
      </c>
      <c r="X3340" s="27">
        <f t="shared" si="529"/>
        <v>41957.761469907404</v>
      </c>
    </row>
    <row r="3341" spans="1:24" ht="48" hidden="1" x14ac:dyDescent="0.2">
      <c r="A3341" s="1">
        <v>565</v>
      </c>
      <c r="B3341" s="7" t="s">
        <v>566</v>
      </c>
      <c r="C3341" s="7" t="s">
        <v>4675</v>
      </c>
      <c r="D3341" s="1">
        <v>25000</v>
      </c>
      <c r="E3341" s="1">
        <v>0</v>
      </c>
      <c r="F3341" s="1" t="s">
        <v>8220</v>
      </c>
      <c r="G3341" s="1" t="s">
        <v>8224</v>
      </c>
      <c r="H3341" s="1" t="s">
        <v>8246</v>
      </c>
      <c r="I3341" s="1">
        <v>1436554249</v>
      </c>
      <c r="J3341" s="1">
        <v>1433962249</v>
      </c>
      <c r="K3341" s="1" t="b">
        <v>0</v>
      </c>
      <c r="L3341" s="1">
        <v>0</v>
      </c>
      <c r="M3341" s="1" t="b">
        <v>0</v>
      </c>
      <c r="N3341" s="1" t="s">
        <v>8271</v>
      </c>
      <c r="O3341" s="28">
        <f t="shared" si="521"/>
        <v>0</v>
      </c>
      <c r="P3341" s="29">
        <f t="shared" si="522"/>
        <v>0</v>
      </c>
      <c r="Q3341" s="9" t="str">
        <f t="shared" si="523"/>
        <v>technology</v>
      </c>
      <c r="R3341" s="26" t="str">
        <f t="shared" si="524"/>
        <v>web</v>
      </c>
      <c r="S3341" s="27">
        <f t="shared" si="520"/>
        <v>42165.785289351858</v>
      </c>
      <c r="T3341" s="5" t="str">
        <f t="shared" si="525"/>
        <v>Jun</v>
      </c>
      <c r="U3341" s="5" t="str">
        <f t="shared" si="526"/>
        <v>2015</v>
      </c>
      <c r="V3341" s="5" t="str">
        <f t="shared" si="527"/>
        <v>Jul</v>
      </c>
      <c r="W3341" s="1" t="str">
        <f t="shared" si="528"/>
        <v>2015</v>
      </c>
      <c r="X3341" s="27">
        <f t="shared" si="529"/>
        <v>42195.785289351858</v>
      </c>
    </row>
    <row r="3342" spans="1:24" ht="48" hidden="1" x14ac:dyDescent="0.2">
      <c r="A3342" s="1">
        <v>571</v>
      </c>
      <c r="B3342" s="7" t="s">
        <v>572</v>
      </c>
      <c r="C3342" s="7" t="s">
        <v>4681</v>
      </c>
      <c r="D3342" s="1">
        <v>25000</v>
      </c>
      <c r="E3342" s="1">
        <v>106</v>
      </c>
      <c r="F3342" s="1" t="s">
        <v>8220</v>
      </c>
      <c r="G3342" s="1" t="s">
        <v>8223</v>
      </c>
      <c r="H3342" s="1" t="s">
        <v>8245</v>
      </c>
      <c r="I3342" s="1">
        <v>1437969540</v>
      </c>
      <c r="J3342" s="1">
        <v>1436297723</v>
      </c>
      <c r="K3342" s="1" t="b">
        <v>0</v>
      </c>
      <c r="L3342" s="1">
        <v>2</v>
      </c>
      <c r="M3342" s="1" t="b">
        <v>0</v>
      </c>
      <c r="N3342" s="1" t="s">
        <v>8271</v>
      </c>
      <c r="O3342" s="28">
        <f t="shared" si="521"/>
        <v>4.2399999999999998E-3</v>
      </c>
      <c r="P3342" s="29">
        <f t="shared" si="522"/>
        <v>53</v>
      </c>
      <c r="Q3342" s="9" t="str">
        <f t="shared" si="523"/>
        <v>technology</v>
      </c>
      <c r="R3342" s="26" t="str">
        <f t="shared" si="524"/>
        <v>web</v>
      </c>
      <c r="S3342" s="27">
        <f t="shared" si="520"/>
        <v>42192.816238425927</v>
      </c>
      <c r="T3342" s="5" t="str">
        <f t="shared" si="525"/>
        <v>Jul</v>
      </c>
      <c r="U3342" s="5" t="str">
        <f t="shared" si="526"/>
        <v>2015</v>
      </c>
      <c r="V3342" s="5" t="str">
        <f t="shared" si="527"/>
        <v>Jul</v>
      </c>
      <c r="W3342" s="1" t="str">
        <f t="shared" si="528"/>
        <v>2015</v>
      </c>
      <c r="X3342" s="27">
        <f t="shared" si="529"/>
        <v>42212.165972222225</v>
      </c>
    </row>
    <row r="3343" spans="1:24" ht="32" hidden="1" x14ac:dyDescent="0.2">
      <c r="A3343" s="1">
        <v>594</v>
      </c>
      <c r="B3343" s="7" t="s">
        <v>595</v>
      </c>
      <c r="C3343" s="7" t="s">
        <v>4704</v>
      </c>
      <c r="D3343" s="1">
        <v>25000</v>
      </c>
      <c r="E3343" s="1">
        <v>26</v>
      </c>
      <c r="F3343" s="1" t="s">
        <v>8220</v>
      </c>
      <c r="G3343" s="1" t="s">
        <v>8223</v>
      </c>
      <c r="H3343" s="1" t="s">
        <v>8245</v>
      </c>
      <c r="I3343" s="1">
        <v>1460832206</v>
      </c>
      <c r="J3343" s="1">
        <v>1458240206</v>
      </c>
      <c r="K3343" s="1" t="b">
        <v>0</v>
      </c>
      <c r="L3343" s="1">
        <v>2</v>
      </c>
      <c r="M3343" s="1" t="b">
        <v>0</v>
      </c>
      <c r="N3343" s="1" t="s">
        <v>8271</v>
      </c>
      <c r="O3343" s="28">
        <f t="shared" si="521"/>
        <v>1.0399999999999999E-3</v>
      </c>
      <c r="P3343" s="29">
        <f t="shared" si="522"/>
        <v>13</v>
      </c>
      <c r="Q3343" s="9" t="str">
        <f t="shared" si="523"/>
        <v>technology</v>
      </c>
      <c r="R3343" s="26" t="str">
        <f t="shared" si="524"/>
        <v>web</v>
      </c>
      <c r="S3343" s="27">
        <f t="shared" si="520"/>
        <v>42446.780162037037</v>
      </c>
      <c r="T3343" s="5" t="str">
        <f t="shared" si="525"/>
        <v>Mar</v>
      </c>
      <c r="U3343" s="5" t="str">
        <f t="shared" si="526"/>
        <v>2016</v>
      </c>
      <c r="V3343" s="5" t="str">
        <f t="shared" si="527"/>
        <v>Apr</v>
      </c>
      <c r="W3343" s="1" t="str">
        <f t="shared" si="528"/>
        <v>2016</v>
      </c>
      <c r="X3343" s="27">
        <f t="shared" si="529"/>
        <v>42476.780162037037</v>
      </c>
    </row>
    <row r="3344" spans="1:24" ht="48" hidden="1" x14ac:dyDescent="0.2">
      <c r="A3344" s="1">
        <v>621</v>
      </c>
      <c r="B3344" s="7" t="s">
        <v>622</v>
      </c>
      <c r="C3344" s="7" t="s">
        <v>4731</v>
      </c>
      <c r="D3344" s="1">
        <v>25000</v>
      </c>
      <c r="E3344" s="1">
        <v>261</v>
      </c>
      <c r="F3344" s="1" t="s">
        <v>8219</v>
      </c>
      <c r="G3344" s="1" t="s">
        <v>8223</v>
      </c>
      <c r="H3344" s="1" t="s">
        <v>8245</v>
      </c>
      <c r="I3344" s="1">
        <v>1467934937</v>
      </c>
      <c r="J3344" s="1">
        <v>1465342937</v>
      </c>
      <c r="K3344" s="1" t="b">
        <v>0</v>
      </c>
      <c r="L3344" s="1">
        <v>3</v>
      </c>
      <c r="M3344" s="1" t="b">
        <v>0</v>
      </c>
      <c r="N3344" s="1" t="s">
        <v>8271</v>
      </c>
      <c r="O3344" s="28">
        <f t="shared" si="521"/>
        <v>1.044E-2</v>
      </c>
      <c r="P3344" s="29">
        <f t="shared" si="522"/>
        <v>87</v>
      </c>
      <c r="Q3344" s="9" t="str">
        <f t="shared" si="523"/>
        <v>technology</v>
      </c>
      <c r="R3344" s="26" t="str">
        <f t="shared" si="524"/>
        <v>web</v>
      </c>
      <c r="S3344" s="27">
        <f t="shared" si="520"/>
        <v>42528.987696759257</v>
      </c>
      <c r="T3344" s="5" t="str">
        <f t="shared" si="525"/>
        <v>Jun</v>
      </c>
      <c r="U3344" s="5" t="str">
        <f t="shared" si="526"/>
        <v>2016</v>
      </c>
      <c r="V3344" s="5" t="str">
        <f t="shared" si="527"/>
        <v>Jul</v>
      </c>
      <c r="W3344" s="1" t="str">
        <f t="shared" si="528"/>
        <v>2016</v>
      </c>
      <c r="X3344" s="27">
        <f t="shared" si="529"/>
        <v>42558.987696759257</v>
      </c>
    </row>
    <row r="3345" spans="1:24" ht="48" hidden="1" x14ac:dyDescent="0.2">
      <c r="A3345" s="1">
        <v>625</v>
      </c>
      <c r="B3345" s="7" t="s">
        <v>626</v>
      </c>
      <c r="C3345" s="7" t="s">
        <v>4735</v>
      </c>
      <c r="D3345" s="1">
        <v>25000</v>
      </c>
      <c r="E3345" s="1">
        <v>0</v>
      </c>
      <c r="F3345" s="1" t="s">
        <v>8219</v>
      </c>
      <c r="G3345" s="1" t="s">
        <v>8228</v>
      </c>
      <c r="H3345" s="1" t="s">
        <v>8250</v>
      </c>
      <c r="I3345" s="1">
        <v>1490560177</v>
      </c>
      <c r="J3345" s="1">
        <v>1487971777</v>
      </c>
      <c r="K3345" s="1" t="b">
        <v>0</v>
      </c>
      <c r="L3345" s="1">
        <v>0</v>
      </c>
      <c r="M3345" s="1" t="b">
        <v>0</v>
      </c>
      <c r="N3345" s="1" t="s">
        <v>8271</v>
      </c>
      <c r="O3345" s="28">
        <f t="shared" si="521"/>
        <v>0</v>
      </c>
      <c r="P3345" s="29">
        <f t="shared" si="522"/>
        <v>0</v>
      </c>
      <c r="Q3345" s="9" t="str">
        <f t="shared" si="523"/>
        <v>technology</v>
      </c>
      <c r="R3345" s="26" t="str">
        <f t="shared" si="524"/>
        <v>web</v>
      </c>
      <c r="S3345" s="27">
        <f t="shared" si="520"/>
        <v>42790.895567129628</v>
      </c>
      <c r="T3345" s="5" t="str">
        <f t="shared" si="525"/>
        <v>Feb</v>
      </c>
      <c r="U3345" s="5" t="str">
        <f t="shared" si="526"/>
        <v>2017</v>
      </c>
      <c r="V3345" s="5" t="str">
        <f t="shared" si="527"/>
        <v>Mar</v>
      </c>
      <c r="W3345" s="1" t="str">
        <f t="shared" si="528"/>
        <v>2017</v>
      </c>
      <c r="X3345" s="27">
        <f t="shared" si="529"/>
        <v>42820.853900462964</v>
      </c>
    </row>
    <row r="3346" spans="1:24" ht="48" hidden="1" x14ac:dyDescent="0.2">
      <c r="A3346" s="1">
        <v>626</v>
      </c>
      <c r="B3346" s="7" t="s">
        <v>627</v>
      </c>
      <c r="C3346" s="7" t="s">
        <v>4736</v>
      </c>
      <c r="D3346" s="1">
        <v>25000</v>
      </c>
      <c r="E3346" s="1">
        <v>4345</v>
      </c>
      <c r="F3346" s="1" t="s">
        <v>8219</v>
      </c>
      <c r="G3346" s="1" t="s">
        <v>8223</v>
      </c>
      <c r="H3346" s="1" t="s">
        <v>8245</v>
      </c>
      <c r="I3346" s="1">
        <v>1439644920</v>
      </c>
      <c r="J3346" s="1">
        <v>1436793939</v>
      </c>
      <c r="K3346" s="1" t="b">
        <v>0</v>
      </c>
      <c r="L3346" s="1">
        <v>39</v>
      </c>
      <c r="M3346" s="1" t="b">
        <v>0</v>
      </c>
      <c r="N3346" s="1" t="s">
        <v>8271</v>
      </c>
      <c r="O3346" s="28">
        <f t="shared" si="521"/>
        <v>0.17380000000000001</v>
      </c>
      <c r="P3346" s="29">
        <f t="shared" si="522"/>
        <v>111.41025641025641</v>
      </c>
      <c r="Q3346" s="9" t="str">
        <f t="shared" si="523"/>
        <v>technology</v>
      </c>
      <c r="R3346" s="26" t="str">
        <f t="shared" si="524"/>
        <v>web</v>
      </c>
      <c r="S3346" s="27">
        <f t="shared" si="520"/>
        <v>42198.559479166666</v>
      </c>
      <c r="T3346" s="5" t="str">
        <f t="shared" si="525"/>
        <v>Jul</v>
      </c>
      <c r="U3346" s="5" t="str">
        <f t="shared" si="526"/>
        <v>2015</v>
      </c>
      <c r="V3346" s="5" t="str">
        <f t="shared" si="527"/>
        <v>Aug</v>
      </c>
      <c r="W3346" s="1" t="str">
        <f t="shared" si="528"/>
        <v>2015</v>
      </c>
      <c r="X3346" s="27">
        <f t="shared" si="529"/>
        <v>42231.556944444441</v>
      </c>
    </row>
    <row r="3347" spans="1:24" ht="32" hidden="1" x14ac:dyDescent="0.2">
      <c r="A3347" s="1">
        <v>635</v>
      </c>
      <c r="B3347" s="7" t="s">
        <v>636</v>
      </c>
      <c r="C3347" s="7" t="s">
        <v>4745</v>
      </c>
      <c r="D3347" s="1">
        <v>25000</v>
      </c>
      <c r="E3347" s="1">
        <v>2</v>
      </c>
      <c r="F3347" s="1" t="s">
        <v>8219</v>
      </c>
      <c r="G3347" s="1" t="s">
        <v>8223</v>
      </c>
      <c r="H3347" s="1" t="s">
        <v>8245</v>
      </c>
      <c r="I3347" s="1">
        <v>1428804762</v>
      </c>
      <c r="J3347" s="1">
        <v>1426212762</v>
      </c>
      <c r="K3347" s="1" t="b">
        <v>0</v>
      </c>
      <c r="L3347" s="1">
        <v>1</v>
      </c>
      <c r="M3347" s="1" t="b">
        <v>0</v>
      </c>
      <c r="N3347" s="1" t="s">
        <v>8271</v>
      </c>
      <c r="O3347" s="28">
        <f t="shared" si="521"/>
        <v>8.0000000000000007E-5</v>
      </c>
      <c r="P3347" s="29">
        <f t="shared" si="522"/>
        <v>2</v>
      </c>
      <c r="Q3347" s="9" t="str">
        <f t="shared" si="523"/>
        <v>technology</v>
      </c>
      <c r="R3347" s="26" t="str">
        <f t="shared" si="524"/>
        <v>web</v>
      </c>
      <c r="S3347" s="27">
        <f t="shared" si="520"/>
        <v>42076.092152777783</v>
      </c>
      <c r="T3347" s="5" t="str">
        <f t="shared" si="525"/>
        <v>Mar</v>
      </c>
      <c r="U3347" s="5" t="str">
        <f t="shared" si="526"/>
        <v>2015</v>
      </c>
      <c r="V3347" s="5" t="str">
        <f t="shared" si="527"/>
        <v>Apr</v>
      </c>
      <c r="W3347" s="1" t="str">
        <f t="shared" si="528"/>
        <v>2015</v>
      </c>
      <c r="X3347" s="27">
        <f t="shared" si="529"/>
        <v>42106.092152777783</v>
      </c>
    </row>
    <row r="3348" spans="1:24" ht="32" hidden="1" x14ac:dyDescent="0.2">
      <c r="A3348" s="1">
        <v>643</v>
      </c>
      <c r="B3348" s="7" t="s">
        <v>644</v>
      </c>
      <c r="C3348" s="7" t="s">
        <v>4753</v>
      </c>
      <c r="D3348" s="1">
        <v>25000</v>
      </c>
      <c r="E3348" s="1">
        <v>26452</v>
      </c>
      <c r="F3348" s="1" t="s">
        <v>8218</v>
      </c>
      <c r="G3348" s="1" t="s">
        <v>8223</v>
      </c>
      <c r="H3348" s="1" t="s">
        <v>8245</v>
      </c>
      <c r="I3348" s="1">
        <v>1433085875</v>
      </c>
      <c r="J3348" s="1">
        <v>1428333875</v>
      </c>
      <c r="K3348" s="1" t="b">
        <v>0</v>
      </c>
      <c r="L3348" s="1">
        <v>152</v>
      </c>
      <c r="M3348" s="1" t="b">
        <v>1</v>
      </c>
      <c r="N3348" s="1" t="s">
        <v>8272</v>
      </c>
      <c r="O3348" s="28">
        <f t="shared" si="521"/>
        <v>1.0580799999999999</v>
      </c>
      <c r="P3348" s="29">
        <f t="shared" si="522"/>
        <v>174.02631578947367</v>
      </c>
      <c r="Q3348" s="9" t="str">
        <f t="shared" si="523"/>
        <v>technology</v>
      </c>
      <c r="R3348" s="26" t="str">
        <f t="shared" si="524"/>
        <v>wearables</v>
      </c>
      <c r="S3348" s="27">
        <f t="shared" si="520"/>
        <v>42100.642071759255</v>
      </c>
      <c r="T3348" s="5" t="str">
        <f t="shared" si="525"/>
        <v>Apr</v>
      </c>
      <c r="U3348" s="5" t="str">
        <f t="shared" si="526"/>
        <v>2015</v>
      </c>
      <c r="V3348" s="5" t="str">
        <f t="shared" si="527"/>
        <v>May</v>
      </c>
      <c r="W3348" s="1" t="str">
        <f t="shared" si="528"/>
        <v>2015</v>
      </c>
      <c r="X3348" s="27">
        <f t="shared" si="529"/>
        <v>42155.642071759255</v>
      </c>
    </row>
    <row r="3349" spans="1:24" ht="48" hidden="1" x14ac:dyDescent="0.2">
      <c r="A3349" s="1">
        <v>644</v>
      </c>
      <c r="B3349" s="7" t="s">
        <v>645</v>
      </c>
      <c r="C3349" s="7" t="s">
        <v>4754</v>
      </c>
      <c r="D3349" s="1">
        <v>25000</v>
      </c>
      <c r="E3349" s="1">
        <v>75029.48</v>
      </c>
      <c r="F3349" s="1" t="s">
        <v>8218</v>
      </c>
      <c r="G3349" s="1" t="s">
        <v>8223</v>
      </c>
      <c r="H3349" s="1" t="s">
        <v>8245</v>
      </c>
      <c r="I3349" s="1">
        <v>1414544400</v>
      </c>
      <c r="J3349" s="1">
        <v>1410883139</v>
      </c>
      <c r="K3349" s="1" t="b">
        <v>0</v>
      </c>
      <c r="L3349" s="1">
        <v>1021</v>
      </c>
      <c r="M3349" s="1" t="b">
        <v>1</v>
      </c>
      <c r="N3349" s="1" t="s">
        <v>8272</v>
      </c>
      <c r="O3349" s="28">
        <f t="shared" si="521"/>
        <v>3.0011791999999997</v>
      </c>
      <c r="P3349" s="29">
        <f t="shared" si="522"/>
        <v>73.486268364348675</v>
      </c>
      <c r="Q3349" s="9" t="str">
        <f t="shared" si="523"/>
        <v>technology</v>
      </c>
      <c r="R3349" s="26" t="str">
        <f t="shared" si="524"/>
        <v>wearables</v>
      </c>
      <c r="S3349" s="27">
        <f t="shared" si="520"/>
        <v>41898.665960648148</v>
      </c>
      <c r="T3349" s="5" t="str">
        <f t="shared" si="525"/>
        <v>Sep</v>
      </c>
      <c r="U3349" s="5" t="str">
        <f t="shared" si="526"/>
        <v>2014</v>
      </c>
      <c r="V3349" s="5" t="str">
        <f t="shared" si="527"/>
        <v>Oct</v>
      </c>
      <c r="W3349" s="1" t="str">
        <f t="shared" si="528"/>
        <v>2014</v>
      </c>
      <c r="X3349" s="27">
        <f t="shared" si="529"/>
        <v>41941.041666666664</v>
      </c>
    </row>
    <row r="3350" spans="1:24" ht="48" hidden="1" x14ac:dyDescent="0.2">
      <c r="A3350" s="1">
        <v>651</v>
      </c>
      <c r="B3350" s="7" t="s">
        <v>652</v>
      </c>
      <c r="C3350" s="7" t="s">
        <v>4761</v>
      </c>
      <c r="D3350" s="1">
        <v>25000</v>
      </c>
      <c r="E3350" s="1">
        <v>25132</v>
      </c>
      <c r="F3350" s="1" t="s">
        <v>8218</v>
      </c>
      <c r="G3350" s="1" t="s">
        <v>8223</v>
      </c>
      <c r="H3350" s="1" t="s">
        <v>8245</v>
      </c>
      <c r="I3350" s="1">
        <v>1418430311</v>
      </c>
      <c r="J3350" s="1">
        <v>1415838311</v>
      </c>
      <c r="K3350" s="1" t="b">
        <v>0</v>
      </c>
      <c r="L3350" s="1">
        <v>105</v>
      </c>
      <c r="M3350" s="1" t="b">
        <v>1</v>
      </c>
      <c r="N3350" s="1" t="s">
        <v>8272</v>
      </c>
      <c r="O3350" s="28">
        <f t="shared" si="521"/>
        <v>1.00528</v>
      </c>
      <c r="P3350" s="29">
        <f t="shared" si="522"/>
        <v>239.35238095238094</v>
      </c>
      <c r="Q3350" s="9" t="str">
        <f t="shared" si="523"/>
        <v>technology</v>
      </c>
      <c r="R3350" s="26" t="str">
        <f t="shared" si="524"/>
        <v>wearables</v>
      </c>
      <c r="S3350" s="27">
        <f t="shared" si="520"/>
        <v>41956.017488425925</v>
      </c>
      <c r="T3350" s="5" t="str">
        <f t="shared" si="525"/>
        <v>Nov</v>
      </c>
      <c r="U3350" s="5" t="str">
        <f t="shared" si="526"/>
        <v>2014</v>
      </c>
      <c r="V3350" s="5" t="str">
        <f t="shared" si="527"/>
        <v>Dec</v>
      </c>
      <c r="W3350" s="1" t="str">
        <f t="shared" si="528"/>
        <v>2014</v>
      </c>
      <c r="X3350" s="27">
        <f t="shared" si="529"/>
        <v>41986.017488425925</v>
      </c>
    </row>
    <row r="3351" spans="1:24" ht="48" hidden="1" x14ac:dyDescent="0.2">
      <c r="A3351" s="1">
        <v>713</v>
      </c>
      <c r="B3351" s="7" t="s">
        <v>714</v>
      </c>
      <c r="C3351" s="7" t="s">
        <v>4823</v>
      </c>
      <c r="D3351" s="1">
        <v>25000</v>
      </c>
      <c r="E3351" s="1">
        <v>199</v>
      </c>
      <c r="F3351" s="1" t="s">
        <v>8220</v>
      </c>
      <c r="G3351" s="1" t="s">
        <v>8236</v>
      </c>
      <c r="H3351" s="1" t="s">
        <v>8248</v>
      </c>
      <c r="I3351" s="1">
        <v>1465130532</v>
      </c>
      <c r="J3351" s="1">
        <v>1462538532</v>
      </c>
      <c r="K3351" s="1" t="b">
        <v>0</v>
      </c>
      <c r="L3351" s="1">
        <v>1</v>
      </c>
      <c r="M3351" s="1" t="b">
        <v>0</v>
      </c>
      <c r="N3351" s="1" t="s">
        <v>8272</v>
      </c>
      <c r="O3351" s="28">
        <f t="shared" si="521"/>
        <v>7.9600000000000001E-3</v>
      </c>
      <c r="P3351" s="29">
        <f t="shared" si="522"/>
        <v>199</v>
      </c>
      <c r="Q3351" s="9" t="str">
        <f t="shared" si="523"/>
        <v>technology</v>
      </c>
      <c r="R3351" s="26" t="str">
        <f t="shared" si="524"/>
        <v>wearables</v>
      </c>
      <c r="S3351" s="27">
        <f t="shared" si="520"/>
        <v>42496.529305555552</v>
      </c>
      <c r="T3351" s="5" t="str">
        <f t="shared" si="525"/>
        <v>May</v>
      </c>
      <c r="U3351" s="5" t="str">
        <f t="shared" si="526"/>
        <v>2016</v>
      </c>
      <c r="V3351" s="5" t="str">
        <f t="shared" si="527"/>
        <v>Jun</v>
      </c>
      <c r="W3351" s="1" t="str">
        <f t="shared" si="528"/>
        <v>2016</v>
      </c>
      <c r="X3351" s="27">
        <f t="shared" si="529"/>
        <v>42526.529305555552</v>
      </c>
    </row>
    <row r="3352" spans="1:24" ht="48" hidden="1" x14ac:dyDescent="0.2">
      <c r="A3352" s="1">
        <v>722</v>
      </c>
      <c r="B3352" s="7" t="s">
        <v>723</v>
      </c>
      <c r="C3352" s="7" t="s">
        <v>4832</v>
      </c>
      <c r="D3352" s="1">
        <v>25000</v>
      </c>
      <c r="E3352" s="1">
        <v>33006</v>
      </c>
      <c r="F3352" s="1" t="s">
        <v>8218</v>
      </c>
      <c r="G3352" s="1" t="s">
        <v>8223</v>
      </c>
      <c r="H3352" s="1" t="s">
        <v>8245</v>
      </c>
      <c r="I3352" s="1">
        <v>1333909178</v>
      </c>
      <c r="J3352" s="1">
        <v>1331320778</v>
      </c>
      <c r="K3352" s="1" t="b">
        <v>0</v>
      </c>
      <c r="L3352" s="1">
        <v>153</v>
      </c>
      <c r="M3352" s="1" t="b">
        <v>1</v>
      </c>
      <c r="N3352" s="1" t="s">
        <v>8273</v>
      </c>
      <c r="O3352" s="28">
        <f t="shared" si="521"/>
        <v>1.3202400000000001</v>
      </c>
      <c r="P3352" s="29">
        <f t="shared" si="522"/>
        <v>215.72549019607843</v>
      </c>
      <c r="Q3352" s="9" t="str">
        <f t="shared" si="523"/>
        <v>publishing</v>
      </c>
      <c r="R3352" s="26" t="str">
        <f t="shared" si="524"/>
        <v>nonfiction</v>
      </c>
      <c r="S3352" s="27">
        <f t="shared" si="520"/>
        <v>40977.805300925924</v>
      </c>
      <c r="T3352" s="5" t="str">
        <f t="shared" si="525"/>
        <v>Mar</v>
      </c>
      <c r="U3352" s="5" t="str">
        <f t="shared" si="526"/>
        <v>2012</v>
      </c>
      <c r="V3352" s="5" t="str">
        <f t="shared" si="527"/>
        <v>Apr</v>
      </c>
      <c r="W3352" s="1" t="str">
        <f t="shared" si="528"/>
        <v>2012</v>
      </c>
      <c r="X3352" s="27">
        <f t="shared" si="529"/>
        <v>41007.76363425926</v>
      </c>
    </row>
    <row r="3353" spans="1:24" ht="48" hidden="1" x14ac:dyDescent="0.2">
      <c r="A3353" s="1">
        <v>889</v>
      </c>
      <c r="B3353" s="7" t="s">
        <v>890</v>
      </c>
      <c r="C3353" s="7" t="s">
        <v>4999</v>
      </c>
      <c r="D3353" s="1">
        <v>25000</v>
      </c>
      <c r="E3353" s="1">
        <v>2360.3200000000002</v>
      </c>
      <c r="F3353" s="1" t="s">
        <v>8220</v>
      </c>
      <c r="G3353" s="1" t="s">
        <v>8223</v>
      </c>
      <c r="H3353" s="1" t="s">
        <v>8245</v>
      </c>
      <c r="I3353" s="1">
        <v>1412534943</v>
      </c>
      <c r="J3353" s="1">
        <v>1409942943</v>
      </c>
      <c r="K3353" s="1" t="b">
        <v>0</v>
      </c>
      <c r="L3353" s="1">
        <v>32</v>
      </c>
      <c r="M3353" s="1" t="b">
        <v>0</v>
      </c>
      <c r="N3353" s="1" t="s">
        <v>8278</v>
      </c>
      <c r="O3353" s="28">
        <f t="shared" si="521"/>
        <v>9.4412800000000005E-2</v>
      </c>
      <c r="P3353" s="29">
        <f t="shared" si="522"/>
        <v>73.760000000000005</v>
      </c>
      <c r="Q3353" s="9" t="str">
        <f t="shared" si="523"/>
        <v>music</v>
      </c>
      <c r="R3353" s="26" t="str">
        <f t="shared" si="524"/>
        <v>indie rock</v>
      </c>
      <c r="S3353" s="27">
        <f t="shared" si="520"/>
        <v>41887.784062500003</v>
      </c>
      <c r="T3353" s="5" t="str">
        <f t="shared" si="525"/>
        <v>Sep</v>
      </c>
      <c r="U3353" s="5" t="str">
        <f t="shared" si="526"/>
        <v>2014</v>
      </c>
      <c r="V3353" s="5" t="str">
        <f t="shared" si="527"/>
        <v>Oct</v>
      </c>
      <c r="W3353" s="1" t="str">
        <f t="shared" si="528"/>
        <v>2014</v>
      </c>
      <c r="X3353" s="27">
        <f t="shared" si="529"/>
        <v>41917.784062500003</v>
      </c>
    </row>
    <row r="3354" spans="1:24" ht="48" hidden="1" x14ac:dyDescent="0.2">
      <c r="A3354" s="1">
        <v>965</v>
      </c>
      <c r="B3354" s="7" t="s">
        <v>966</v>
      </c>
      <c r="C3354" s="7" t="s">
        <v>5075</v>
      </c>
      <c r="D3354" s="1">
        <v>25000</v>
      </c>
      <c r="E3354" s="1">
        <v>298</v>
      </c>
      <c r="F3354" s="1" t="s">
        <v>8220</v>
      </c>
      <c r="G3354" s="1" t="s">
        <v>8223</v>
      </c>
      <c r="H3354" s="1" t="s">
        <v>8245</v>
      </c>
      <c r="I3354" s="1">
        <v>1477454340</v>
      </c>
      <c r="J3354" s="1">
        <v>1474676646</v>
      </c>
      <c r="K3354" s="1" t="b">
        <v>0</v>
      </c>
      <c r="L3354" s="1">
        <v>6</v>
      </c>
      <c r="M3354" s="1" t="b">
        <v>0</v>
      </c>
      <c r="N3354" s="1" t="s">
        <v>8272</v>
      </c>
      <c r="O3354" s="28">
        <f t="shared" si="521"/>
        <v>1.192E-2</v>
      </c>
      <c r="P3354" s="29">
        <f t="shared" si="522"/>
        <v>49.666666666666664</v>
      </c>
      <c r="Q3354" s="9" t="str">
        <f t="shared" si="523"/>
        <v>technology</v>
      </c>
      <c r="R3354" s="26" t="str">
        <f t="shared" si="524"/>
        <v>wearables</v>
      </c>
      <c r="S3354" s="27">
        <f t="shared" si="520"/>
        <v>42637.016736111109</v>
      </c>
      <c r="T3354" s="5" t="str">
        <f t="shared" si="525"/>
        <v>Sep</v>
      </c>
      <c r="U3354" s="5" t="str">
        <f t="shared" si="526"/>
        <v>2016</v>
      </c>
      <c r="V3354" s="5" t="str">
        <f t="shared" si="527"/>
        <v>Oct</v>
      </c>
      <c r="W3354" s="1" t="str">
        <f t="shared" si="528"/>
        <v>2016</v>
      </c>
      <c r="X3354" s="27">
        <f t="shared" si="529"/>
        <v>42669.165972222225</v>
      </c>
    </row>
    <row r="3355" spans="1:24" ht="48" hidden="1" x14ac:dyDescent="0.2">
      <c r="A3355" s="1">
        <v>990</v>
      </c>
      <c r="B3355" s="7" t="s">
        <v>991</v>
      </c>
      <c r="C3355" s="7" t="s">
        <v>5100</v>
      </c>
      <c r="D3355" s="1">
        <v>25000</v>
      </c>
      <c r="E3355" s="1">
        <v>26</v>
      </c>
      <c r="F3355" s="1" t="s">
        <v>8220</v>
      </c>
      <c r="G3355" s="1" t="s">
        <v>8223</v>
      </c>
      <c r="H3355" s="1" t="s">
        <v>8245</v>
      </c>
      <c r="I3355" s="1">
        <v>1409770164</v>
      </c>
      <c r="J3355" s="1">
        <v>1407178164</v>
      </c>
      <c r="K3355" s="1" t="b">
        <v>0</v>
      </c>
      <c r="L3355" s="1">
        <v>2</v>
      </c>
      <c r="M3355" s="1" t="b">
        <v>0</v>
      </c>
      <c r="N3355" s="1" t="s">
        <v>8272</v>
      </c>
      <c r="O3355" s="28">
        <f t="shared" si="521"/>
        <v>1.0399999999999999E-3</v>
      </c>
      <c r="P3355" s="29">
        <f t="shared" si="522"/>
        <v>13</v>
      </c>
      <c r="Q3355" s="9" t="str">
        <f t="shared" si="523"/>
        <v>technology</v>
      </c>
      <c r="R3355" s="26" t="str">
        <f t="shared" si="524"/>
        <v>wearables</v>
      </c>
      <c r="S3355" s="27">
        <f t="shared" si="520"/>
        <v>41855.784305555557</v>
      </c>
      <c r="T3355" s="5" t="str">
        <f t="shared" si="525"/>
        <v>Aug</v>
      </c>
      <c r="U3355" s="5" t="str">
        <f t="shared" si="526"/>
        <v>2014</v>
      </c>
      <c r="V3355" s="5" t="str">
        <f t="shared" si="527"/>
        <v>Sep</v>
      </c>
      <c r="W3355" s="1" t="str">
        <f t="shared" si="528"/>
        <v>2014</v>
      </c>
      <c r="X3355" s="27">
        <f t="shared" si="529"/>
        <v>41885.784305555557</v>
      </c>
    </row>
    <row r="3356" spans="1:24" ht="32" hidden="1" x14ac:dyDescent="0.2">
      <c r="A3356" s="1">
        <v>1004</v>
      </c>
      <c r="B3356" s="7" t="s">
        <v>1005</v>
      </c>
      <c r="C3356" s="7" t="s">
        <v>5114</v>
      </c>
      <c r="D3356" s="1">
        <v>25000</v>
      </c>
      <c r="E3356" s="1">
        <v>20552</v>
      </c>
      <c r="F3356" s="1" t="s">
        <v>8219</v>
      </c>
      <c r="G3356" s="1" t="s">
        <v>8223</v>
      </c>
      <c r="H3356" s="1" t="s">
        <v>8245</v>
      </c>
      <c r="I3356" s="1">
        <v>1455814827</v>
      </c>
      <c r="J3356" s="1">
        <v>1453222827</v>
      </c>
      <c r="K3356" s="1" t="b">
        <v>0</v>
      </c>
      <c r="L3356" s="1">
        <v>95</v>
      </c>
      <c r="M3356" s="1" t="b">
        <v>0</v>
      </c>
      <c r="N3356" s="1" t="s">
        <v>8272</v>
      </c>
      <c r="O3356" s="28">
        <f t="shared" si="521"/>
        <v>0.82208000000000003</v>
      </c>
      <c r="P3356" s="29">
        <f t="shared" si="522"/>
        <v>216.33684210526314</v>
      </c>
      <c r="Q3356" s="9" t="str">
        <f t="shared" si="523"/>
        <v>technology</v>
      </c>
      <c r="R3356" s="26" t="str">
        <f t="shared" si="524"/>
        <v>wearables</v>
      </c>
      <c r="S3356" s="27">
        <f t="shared" si="520"/>
        <v>42388.708645833336</v>
      </c>
      <c r="T3356" s="5" t="str">
        <f t="shared" si="525"/>
        <v>Jan</v>
      </c>
      <c r="U3356" s="5" t="str">
        <f t="shared" si="526"/>
        <v>2016</v>
      </c>
      <c r="V3356" s="5" t="str">
        <f t="shared" si="527"/>
        <v>Feb</v>
      </c>
      <c r="W3356" s="1" t="str">
        <f t="shared" si="528"/>
        <v>2016</v>
      </c>
      <c r="X3356" s="27">
        <f t="shared" si="529"/>
        <v>42418.708645833336</v>
      </c>
    </row>
    <row r="3357" spans="1:24" ht="48" hidden="1" x14ac:dyDescent="0.2">
      <c r="A3357" s="1">
        <v>1013</v>
      </c>
      <c r="B3357" s="7" t="s">
        <v>1014</v>
      </c>
      <c r="C3357" s="7" t="s">
        <v>5123</v>
      </c>
      <c r="D3357" s="1">
        <v>25000</v>
      </c>
      <c r="E3357" s="1">
        <v>8632</v>
      </c>
      <c r="F3357" s="1" t="s">
        <v>8219</v>
      </c>
      <c r="G3357" s="1" t="s">
        <v>8223</v>
      </c>
      <c r="H3357" s="1" t="s">
        <v>8245</v>
      </c>
      <c r="I3357" s="1">
        <v>1451419200</v>
      </c>
      <c r="J3357" s="1">
        <v>1449000056</v>
      </c>
      <c r="K3357" s="1" t="b">
        <v>0</v>
      </c>
      <c r="L3357" s="1">
        <v>90</v>
      </c>
      <c r="M3357" s="1" t="b">
        <v>0</v>
      </c>
      <c r="N3357" s="1" t="s">
        <v>8272</v>
      </c>
      <c r="O3357" s="28">
        <f t="shared" si="521"/>
        <v>0.34527999999999998</v>
      </c>
      <c r="P3357" s="29">
        <f t="shared" si="522"/>
        <v>95.911111111111111</v>
      </c>
      <c r="Q3357" s="9" t="str">
        <f t="shared" si="523"/>
        <v>technology</v>
      </c>
      <c r="R3357" s="26" t="str">
        <f t="shared" si="524"/>
        <v>wearables</v>
      </c>
      <c r="S3357" s="27">
        <f t="shared" si="520"/>
        <v>42339.833981481483</v>
      </c>
      <c r="T3357" s="5" t="str">
        <f t="shared" si="525"/>
        <v>Dec</v>
      </c>
      <c r="U3357" s="5" t="str">
        <f t="shared" si="526"/>
        <v>2015</v>
      </c>
      <c r="V3357" s="5" t="str">
        <f t="shared" si="527"/>
        <v>Dec</v>
      </c>
      <c r="W3357" s="1" t="str">
        <f t="shared" si="528"/>
        <v>2015</v>
      </c>
      <c r="X3357" s="27">
        <f t="shared" si="529"/>
        <v>42367.833333333328</v>
      </c>
    </row>
    <row r="3358" spans="1:24" ht="48" hidden="1" x14ac:dyDescent="0.2">
      <c r="A3358" s="1">
        <v>1077</v>
      </c>
      <c r="B3358" s="7" t="s">
        <v>1078</v>
      </c>
      <c r="C3358" s="7" t="s">
        <v>5187</v>
      </c>
      <c r="D3358" s="1">
        <v>25000</v>
      </c>
      <c r="E3358" s="1">
        <v>7344</v>
      </c>
      <c r="F3358" s="1" t="s">
        <v>8220</v>
      </c>
      <c r="G3358" s="1" t="s">
        <v>8223</v>
      </c>
      <c r="H3358" s="1" t="s">
        <v>8245</v>
      </c>
      <c r="I3358" s="1">
        <v>1452744011</v>
      </c>
      <c r="J3358" s="1">
        <v>1450152011</v>
      </c>
      <c r="K3358" s="1" t="b">
        <v>0</v>
      </c>
      <c r="L3358" s="1">
        <v>167</v>
      </c>
      <c r="M3358" s="1" t="b">
        <v>0</v>
      </c>
      <c r="N3358" s="1" t="s">
        <v>8281</v>
      </c>
      <c r="O3358" s="28">
        <f t="shared" si="521"/>
        <v>0.29376000000000002</v>
      </c>
      <c r="P3358" s="29">
        <f t="shared" si="522"/>
        <v>43.976047904191617</v>
      </c>
      <c r="Q3358" s="9" t="str">
        <f t="shared" si="523"/>
        <v>games</v>
      </c>
      <c r="R3358" s="26" t="str">
        <f t="shared" si="524"/>
        <v>video games</v>
      </c>
      <c r="S3358" s="27">
        <f t="shared" si="520"/>
        <v>42353.16679398148</v>
      </c>
      <c r="T3358" s="5" t="str">
        <f t="shared" si="525"/>
        <v>Dec</v>
      </c>
      <c r="U3358" s="5" t="str">
        <f t="shared" si="526"/>
        <v>2015</v>
      </c>
      <c r="V3358" s="5" t="str">
        <f t="shared" si="527"/>
        <v>Jan</v>
      </c>
      <c r="W3358" s="1" t="str">
        <f t="shared" si="528"/>
        <v>2016</v>
      </c>
      <c r="X3358" s="27">
        <f t="shared" si="529"/>
        <v>42383.16679398148</v>
      </c>
    </row>
    <row r="3359" spans="1:24" ht="32" hidden="1" x14ac:dyDescent="0.2">
      <c r="A3359" s="1">
        <v>1098</v>
      </c>
      <c r="B3359" s="7" t="s">
        <v>1099</v>
      </c>
      <c r="C3359" s="7" t="s">
        <v>5208</v>
      </c>
      <c r="D3359" s="1">
        <v>25000</v>
      </c>
      <c r="E3359" s="1">
        <v>1803</v>
      </c>
      <c r="F3359" s="1" t="s">
        <v>8220</v>
      </c>
      <c r="G3359" s="1" t="s">
        <v>8223</v>
      </c>
      <c r="H3359" s="1" t="s">
        <v>8245</v>
      </c>
      <c r="I3359" s="1">
        <v>1397413095</v>
      </c>
      <c r="J3359" s="1">
        <v>1394821095</v>
      </c>
      <c r="K3359" s="1" t="b">
        <v>0</v>
      </c>
      <c r="L3359" s="1">
        <v>22</v>
      </c>
      <c r="M3359" s="1" t="b">
        <v>0</v>
      </c>
      <c r="N3359" s="1" t="s">
        <v>8281</v>
      </c>
      <c r="O3359" s="28">
        <f t="shared" si="521"/>
        <v>7.2120000000000004E-2</v>
      </c>
      <c r="P3359" s="29">
        <f t="shared" si="522"/>
        <v>81.954545454545453</v>
      </c>
      <c r="Q3359" s="9" t="str">
        <f t="shared" si="523"/>
        <v>games</v>
      </c>
      <c r="R3359" s="26" t="str">
        <f t="shared" si="524"/>
        <v>video games</v>
      </c>
      <c r="S3359" s="27">
        <f t="shared" si="520"/>
        <v>41712.762673611112</v>
      </c>
      <c r="T3359" s="5" t="str">
        <f t="shared" si="525"/>
        <v>Mar</v>
      </c>
      <c r="U3359" s="5" t="str">
        <f t="shared" si="526"/>
        <v>2014</v>
      </c>
      <c r="V3359" s="5" t="str">
        <f t="shared" si="527"/>
        <v>Apr</v>
      </c>
      <c r="W3359" s="1" t="str">
        <f t="shared" si="528"/>
        <v>2014</v>
      </c>
      <c r="X3359" s="27">
        <f t="shared" si="529"/>
        <v>41742.762673611112</v>
      </c>
    </row>
    <row r="3360" spans="1:24" ht="48" hidden="1" x14ac:dyDescent="0.2">
      <c r="A3360" s="1">
        <v>1108</v>
      </c>
      <c r="B3360" s="7" t="s">
        <v>1109</v>
      </c>
      <c r="C3360" s="7" t="s">
        <v>5218</v>
      </c>
      <c r="D3360" s="1">
        <v>25000</v>
      </c>
      <c r="E3360" s="1">
        <v>732.5</v>
      </c>
      <c r="F3360" s="1" t="s">
        <v>8220</v>
      </c>
      <c r="G3360" s="1" t="s">
        <v>8223</v>
      </c>
      <c r="H3360" s="1" t="s">
        <v>8245</v>
      </c>
      <c r="I3360" s="1">
        <v>1334326635</v>
      </c>
      <c r="J3360" s="1">
        <v>1329146235</v>
      </c>
      <c r="K3360" s="1" t="b">
        <v>0</v>
      </c>
      <c r="L3360" s="1">
        <v>21</v>
      </c>
      <c r="M3360" s="1" t="b">
        <v>0</v>
      </c>
      <c r="N3360" s="1" t="s">
        <v>8281</v>
      </c>
      <c r="O3360" s="28">
        <f t="shared" si="521"/>
        <v>2.93E-2</v>
      </c>
      <c r="P3360" s="29">
        <f t="shared" si="522"/>
        <v>34.88095238095238</v>
      </c>
      <c r="Q3360" s="9" t="str">
        <f t="shared" si="523"/>
        <v>games</v>
      </c>
      <c r="R3360" s="26" t="str">
        <f t="shared" si="524"/>
        <v>video games</v>
      </c>
      <c r="S3360" s="27">
        <f t="shared" si="520"/>
        <v>40952.636979166666</v>
      </c>
      <c r="T3360" s="5" t="str">
        <f t="shared" si="525"/>
        <v>Feb</v>
      </c>
      <c r="U3360" s="5" t="str">
        <f t="shared" si="526"/>
        <v>2012</v>
      </c>
      <c r="V3360" s="5" t="str">
        <f t="shared" si="527"/>
        <v>Apr</v>
      </c>
      <c r="W3360" s="1" t="str">
        <f t="shared" si="528"/>
        <v>2012</v>
      </c>
      <c r="X3360" s="27">
        <f t="shared" si="529"/>
        <v>41012.595312500001</v>
      </c>
    </row>
    <row r="3361" spans="1:24" ht="32" hidden="1" x14ac:dyDescent="0.2">
      <c r="A3361" s="1">
        <v>1120</v>
      </c>
      <c r="B3361" s="7" t="s">
        <v>1121</v>
      </c>
      <c r="C3361" s="7" t="s">
        <v>5230</v>
      </c>
      <c r="D3361" s="1">
        <v>25000</v>
      </c>
      <c r="E3361" s="1">
        <v>0</v>
      </c>
      <c r="F3361" s="1" t="s">
        <v>8220</v>
      </c>
      <c r="G3361" s="1" t="s">
        <v>8223</v>
      </c>
      <c r="H3361" s="1" t="s">
        <v>8245</v>
      </c>
      <c r="I3361" s="1">
        <v>1319835400</v>
      </c>
      <c r="J3361" s="1">
        <v>1315947400</v>
      </c>
      <c r="K3361" s="1" t="b">
        <v>0</v>
      </c>
      <c r="L3361" s="1">
        <v>0</v>
      </c>
      <c r="M3361" s="1" t="b">
        <v>0</v>
      </c>
      <c r="N3361" s="1" t="s">
        <v>8281</v>
      </c>
      <c r="O3361" s="28">
        <f t="shared" si="521"/>
        <v>0</v>
      </c>
      <c r="P3361" s="29">
        <f t="shared" si="522"/>
        <v>0</v>
      </c>
      <c r="Q3361" s="9" t="str">
        <f t="shared" si="523"/>
        <v>games</v>
      </c>
      <c r="R3361" s="26" t="str">
        <f t="shared" si="524"/>
        <v>video games</v>
      </c>
      <c r="S3361" s="27">
        <f t="shared" si="520"/>
        <v>40799.872685185182</v>
      </c>
      <c r="T3361" s="5" t="str">
        <f t="shared" si="525"/>
        <v>Sep</v>
      </c>
      <c r="U3361" s="5" t="str">
        <f t="shared" si="526"/>
        <v>2011</v>
      </c>
      <c r="V3361" s="5" t="str">
        <f t="shared" si="527"/>
        <v>Oct</v>
      </c>
      <c r="W3361" s="1" t="str">
        <f t="shared" si="528"/>
        <v>2011</v>
      </c>
      <c r="X3361" s="27">
        <f t="shared" si="529"/>
        <v>40844.872685185182</v>
      </c>
    </row>
    <row r="3362" spans="1:24" ht="48" hidden="1" x14ac:dyDescent="0.2">
      <c r="A3362" s="1">
        <v>1134</v>
      </c>
      <c r="B3362" s="7" t="s">
        <v>1135</v>
      </c>
      <c r="C3362" s="7" t="s">
        <v>5244</v>
      </c>
      <c r="D3362" s="1">
        <v>25000</v>
      </c>
      <c r="E3362" s="1">
        <v>1</v>
      </c>
      <c r="F3362" s="1" t="s">
        <v>8220</v>
      </c>
      <c r="G3362" s="1" t="s">
        <v>8225</v>
      </c>
      <c r="H3362" s="1" t="s">
        <v>8247</v>
      </c>
      <c r="I3362" s="1">
        <v>1417235580</v>
      </c>
      <c r="J3362" s="1">
        <v>1416034228</v>
      </c>
      <c r="K3362" s="1" t="b">
        <v>0</v>
      </c>
      <c r="L3362" s="1">
        <v>1</v>
      </c>
      <c r="M3362" s="1" t="b">
        <v>0</v>
      </c>
      <c r="N3362" s="1" t="s">
        <v>8282</v>
      </c>
      <c r="O3362" s="28">
        <f t="shared" si="521"/>
        <v>4.0000000000000003E-5</v>
      </c>
      <c r="P3362" s="29">
        <f t="shared" si="522"/>
        <v>1</v>
      </c>
      <c r="Q3362" s="9" t="str">
        <f t="shared" si="523"/>
        <v>games</v>
      </c>
      <c r="R3362" s="26" t="str">
        <f t="shared" si="524"/>
        <v>mobile games</v>
      </c>
      <c r="S3362" s="27">
        <f t="shared" si="520"/>
        <v>41958.285046296296</v>
      </c>
      <c r="T3362" s="5" t="str">
        <f t="shared" si="525"/>
        <v>Nov</v>
      </c>
      <c r="U3362" s="5" t="str">
        <f t="shared" si="526"/>
        <v>2014</v>
      </c>
      <c r="V3362" s="5" t="str">
        <f t="shared" si="527"/>
        <v>Nov</v>
      </c>
      <c r="W3362" s="1" t="str">
        <f t="shared" si="528"/>
        <v>2014</v>
      </c>
      <c r="X3362" s="27">
        <f t="shared" si="529"/>
        <v>41972.189583333333</v>
      </c>
    </row>
    <row r="3363" spans="1:24" ht="48" hidden="1" x14ac:dyDescent="0.2">
      <c r="A3363" s="1">
        <v>1137</v>
      </c>
      <c r="B3363" s="7" t="s">
        <v>1138</v>
      </c>
      <c r="C3363" s="7" t="s">
        <v>5247</v>
      </c>
      <c r="D3363" s="1">
        <v>25000</v>
      </c>
      <c r="E3363" s="1">
        <v>9875</v>
      </c>
      <c r="F3363" s="1" t="s">
        <v>8220</v>
      </c>
      <c r="G3363" s="1" t="s">
        <v>8223</v>
      </c>
      <c r="H3363" s="1" t="s">
        <v>8245</v>
      </c>
      <c r="I3363" s="1">
        <v>1461440421</v>
      </c>
      <c r="J3363" s="1">
        <v>1458848421</v>
      </c>
      <c r="K3363" s="1" t="b">
        <v>0</v>
      </c>
      <c r="L3363" s="1">
        <v>39</v>
      </c>
      <c r="M3363" s="1" t="b">
        <v>0</v>
      </c>
      <c r="N3363" s="1" t="s">
        <v>8282</v>
      </c>
      <c r="O3363" s="28">
        <f t="shared" si="521"/>
        <v>0.39500000000000002</v>
      </c>
      <c r="P3363" s="29">
        <f t="shared" si="522"/>
        <v>253.2051282051282</v>
      </c>
      <c r="Q3363" s="9" t="str">
        <f t="shared" si="523"/>
        <v>games</v>
      </c>
      <c r="R3363" s="26" t="str">
        <f t="shared" si="524"/>
        <v>mobile games</v>
      </c>
      <c r="S3363" s="27">
        <f t="shared" si="520"/>
        <v>42453.819687499999</v>
      </c>
      <c r="T3363" s="5" t="str">
        <f t="shared" si="525"/>
        <v>Mar</v>
      </c>
      <c r="U3363" s="5" t="str">
        <f t="shared" si="526"/>
        <v>2016</v>
      </c>
      <c r="V3363" s="5" t="str">
        <f t="shared" si="527"/>
        <v>Apr</v>
      </c>
      <c r="W3363" s="1" t="str">
        <f t="shared" si="528"/>
        <v>2016</v>
      </c>
      <c r="X3363" s="27">
        <f t="shared" si="529"/>
        <v>42483.819687499999</v>
      </c>
    </row>
    <row r="3364" spans="1:24" ht="48" hidden="1" x14ac:dyDescent="0.2">
      <c r="A3364" s="1">
        <v>1147</v>
      </c>
      <c r="B3364" s="7" t="s">
        <v>1148</v>
      </c>
      <c r="C3364" s="7" t="s">
        <v>5257</v>
      </c>
      <c r="D3364" s="1">
        <v>25000</v>
      </c>
      <c r="E3364" s="1">
        <v>0</v>
      </c>
      <c r="F3364" s="1" t="s">
        <v>8220</v>
      </c>
      <c r="G3364" s="1" t="s">
        <v>8228</v>
      </c>
      <c r="H3364" s="1" t="s">
        <v>8250</v>
      </c>
      <c r="I3364" s="1">
        <v>1413760783</v>
      </c>
      <c r="J3364" s="1">
        <v>1408576783</v>
      </c>
      <c r="K3364" s="1" t="b">
        <v>0</v>
      </c>
      <c r="L3364" s="1">
        <v>0</v>
      </c>
      <c r="M3364" s="1" t="b">
        <v>0</v>
      </c>
      <c r="N3364" s="1" t="s">
        <v>8283</v>
      </c>
      <c r="O3364" s="28">
        <f t="shared" si="521"/>
        <v>0</v>
      </c>
      <c r="P3364" s="29">
        <f t="shared" si="522"/>
        <v>0</v>
      </c>
      <c r="Q3364" s="9" t="str">
        <f t="shared" si="523"/>
        <v>food</v>
      </c>
      <c r="R3364" s="26" t="str">
        <f t="shared" si="524"/>
        <v>food trucks</v>
      </c>
      <c r="S3364" s="27">
        <f t="shared" si="520"/>
        <v>41871.972025462965</v>
      </c>
      <c r="T3364" s="5" t="str">
        <f t="shared" si="525"/>
        <v>Aug</v>
      </c>
      <c r="U3364" s="5" t="str">
        <f t="shared" si="526"/>
        <v>2014</v>
      </c>
      <c r="V3364" s="5" t="str">
        <f t="shared" si="527"/>
        <v>Oct</v>
      </c>
      <c r="W3364" s="1" t="str">
        <f t="shared" si="528"/>
        <v>2014</v>
      </c>
      <c r="X3364" s="27">
        <f t="shared" si="529"/>
        <v>41931.972025462965</v>
      </c>
    </row>
    <row r="3365" spans="1:24" ht="48" hidden="1" x14ac:dyDescent="0.2">
      <c r="A3365" s="1">
        <v>1151</v>
      </c>
      <c r="B3365" s="7" t="s">
        <v>1152</v>
      </c>
      <c r="C3365" s="7" t="s">
        <v>5261</v>
      </c>
      <c r="D3365" s="1">
        <v>25000</v>
      </c>
      <c r="E3365" s="1">
        <v>0</v>
      </c>
      <c r="F3365" s="1" t="s">
        <v>8220</v>
      </c>
      <c r="G3365" s="1" t="s">
        <v>8223</v>
      </c>
      <c r="H3365" s="1" t="s">
        <v>8245</v>
      </c>
      <c r="I3365" s="1">
        <v>1441592863</v>
      </c>
      <c r="J3365" s="1">
        <v>1439000863</v>
      </c>
      <c r="K3365" s="1" t="b">
        <v>0</v>
      </c>
      <c r="L3365" s="1">
        <v>0</v>
      </c>
      <c r="M3365" s="1" t="b">
        <v>0</v>
      </c>
      <c r="N3365" s="1" t="s">
        <v>8283</v>
      </c>
      <c r="O3365" s="28">
        <f t="shared" si="521"/>
        <v>0</v>
      </c>
      <c r="P3365" s="29">
        <f t="shared" si="522"/>
        <v>0</v>
      </c>
      <c r="Q3365" s="9" t="str">
        <f t="shared" si="523"/>
        <v>food</v>
      </c>
      <c r="R3365" s="26" t="str">
        <f t="shared" si="524"/>
        <v>food trucks</v>
      </c>
      <c r="S3365" s="27">
        <f t="shared" si="520"/>
        <v>42224.102581018517</v>
      </c>
      <c r="T3365" s="5" t="str">
        <f t="shared" si="525"/>
        <v>Aug</v>
      </c>
      <c r="U3365" s="5" t="str">
        <f t="shared" si="526"/>
        <v>2015</v>
      </c>
      <c r="V3365" s="5" t="str">
        <f t="shared" si="527"/>
        <v>Sep</v>
      </c>
      <c r="W3365" s="1" t="str">
        <f t="shared" si="528"/>
        <v>2015</v>
      </c>
      <c r="X3365" s="27">
        <f t="shared" si="529"/>
        <v>42254.102581018517</v>
      </c>
    </row>
    <row r="3366" spans="1:24" ht="48" hidden="1" x14ac:dyDescent="0.2">
      <c r="A3366" s="1">
        <v>1155</v>
      </c>
      <c r="B3366" s="7" t="s">
        <v>1156</v>
      </c>
      <c r="C3366" s="7" t="s">
        <v>5265</v>
      </c>
      <c r="D3366" s="1">
        <v>25000</v>
      </c>
      <c r="E3366" s="1">
        <v>188</v>
      </c>
      <c r="F3366" s="1" t="s">
        <v>8220</v>
      </c>
      <c r="G3366" s="1" t="s">
        <v>8223</v>
      </c>
      <c r="H3366" s="1" t="s">
        <v>8245</v>
      </c>
      <c r="I3366" s="1">
        <v>1408040408</v>
      </c>
      <c r="J3366" s="1">
        <v>1405448408</v>
      </c>
      <c r="K3366" s="1" t="b">
        <v>0</v>
      </c>
      <c r="L3366" s="1">
        <v>8</v>
      </c>
      <c r="M3366" s="1" t="b">
        <v>0</v>
      </c>
      <c r="N3366" s="1" t="s">
        <v>8283</v>
      </c>
      <c r="O3366" s="28">
        <f t="shared" si="521"/>
        <v>7.5199999999999998E-3</v>
      </c>
      <c r="P3366" s="29">
        <f t="shared" si="522"/>
        <v>23.5</v>
      </c>
      <c r="Q3366" s="9" t="str">
        <f t="shared" si="523"/>
        <v>food</v>
      </c>
      <c r="R3366" s="26" t="str">
        <f t="shared" si="524"/>
        <v>food trucks</v>
      </c>
      <c r="S3366" s="27">
        <f t="shared" si="520"/>
        <v>41835.763981481483</v>
      </c>
      <c r="T3366" s="5" t="str">
        <f t="shared" si="525"/>
        <v>Jul</v>
      </c>
      <c r="U3366" s="5" t="str">
        <f t="shared" si="526"/>
        <v>2014</v>
      </c>
      <c r="V3366" s="5" t="str">
        <f t="shared" si="527"/>
        <v>Aug</v>
      </c>
      <c r="W3366" s="1" t="str">
        <f t="shared" si="528"/>
        <v>2014</v>
      </c>
      <c r="X3366" s="27">
        <f t="shared" si="529"/>
        <v>41865.763981481483</v>
      </c>
    </row>
    <row r="3367" spans="1:24" ht="48" hidden="1" x14ac:dyDescent="0.2">
      <c r="A3367" s="1">
        <v>1170</v>
      </c>
      <c r="B3367" s="7" t="s">
        <v>1171</v>
      </c>
      <c r="C3367" s="7" t="s">
        <v>5280</v>
      </c>
      <c r="D3367" s="1">
        <v>25000</v>
      </c>
      <c r="E3367" s="1">
        <v>100</v>
      </c>
      <c r="F3367" s="1" t="s">
        <v>8220</v>
      </c>
      <c r="G3367" s="1" t="s">
        <v>8224</v>
      </c>
      <c r="H3367" s="1" t="s">
        <v>8246</v>
      </c>
      <c r="I3367" s="1">
        <v>1433021171</v>
      </c>
      <c r="J3367" s="1">
        <v>1430429171</v>
      </c>
      <c r="K3367" s="1" t="b">
        <v>0</v>
      </c>
      <c r="L3367" s="1">
        <v>2</v>
      </c>
      <c r="M3367" s="1" t="b">
        <v>0</v>
      </c>
      <c r="N3367" s="1" t="s">
        <v>8283</v>
      </c>
      <c r="O3367" s="28">
        <f t="shared" si="521"/>
        <v>4.0000000000000001E-3</v>
      </c>
      <c r="P3367" s="29">
        <f t="shared" si="522"/>
        <v>50</v>
      </c>
      <c r="Q3367" s="9" t="str">
        <f t="shared" si="523"/>
        <v>food</v>
      </c>
      <c r="R3367" s="26" t="str">
        <f t="shared" si="524"/>
        <v>food trucks</v>
      </c>
      <c r="S3367" s="27">
        <f t="shared" si="520"/>
        <v>42124.893182870372</v>
      </c>
      <c r="T3367" s="5" t="str">
        <f t="shared" si="525"/>
        <v>Apr</v>
      </c>
      <c r="U3367" s="5" t="str">
        <f t="shared" si="526"/>
        <v>2015</v>
      </c>
      <c r="V3367" s="5" t="str">
        <f t="shared" si="527"/>
        <v>May</v>
      </c>
      <c r="W3367" s="1" t="str">
        <f t="shared" si="528"/>
        <v>2015</v>
      </c>
      <c r="X3367" s="27">
        <f t="shared" si="529"/>
        <v>42154.893182870372</v>
      </c>
    </row>
    <row r="3368" spans="1:24" ht="32" hidden="1" x14ac:dyDescent="0.2">
      <c r="A3368" s="1">
        <v>1171</v>
      </c>
      <c r="B3368" s="7" t="s">
        <v>1172</v>
      </c>
      <c r="C3368" s="7" t="s">
        <v>5281</v>
      </c>
      <c r="D3368" s="1">
        <v>25000</v>
      </c>
      <c r="E3368" s="1">
        <v>25</v>
      </c>
      <c r="F3368" s="1" t="s">
        <v>8220</v>
      </c>
      <c r="G3368" s="1" t="s">
        <v>8223</v>
      </c>
      <c r="H3368" s="1" t="s">
        <v>8245</v>
      </c>
      <c r="I3368" s="1">
        <v>1415909927</v>
      </c>
      <c r="J3368" s="1">
        <v>1414351127</v>
      </c>
      <c r="K3368" s="1" t="b">
        <v>0</v>
      </c>
      <c r="L3368" s="1">
        <v>1</v>
      </c>
      <c r="M3368" s="1" t="b">
        <v>0</v>
      </c>
      <c r="N3368" s="1" t="s">
        <v>8283</v>
      </c>
      <c r="O3368" s="28">
        <f t="shared" si="521"/>
        <v>1E-3</v>
      </c>
      <c r="P3368" s="29">
        <f t="shared" si="522"/>
        <v>25</v>
      </c>
      <c r="Q3368" s="9" t="str">
        <f t="shared" si="523"/>
        <v>food</v>
      </c>
      <c r="R3368" s="26" t="str">
        <f t="shared" si="524"/>
        <v>food trucks</v>
      </c>
      <c r="S3368" s="27">
        <f t="shared" si="520"/>
        <v>41938.804710648146</v>
      </c>
      <c r="T3368" s="5" t="str">
        <f t="shared" si="525"/>
        <v>Oct</v>
      </c>
      <c r="U3368" s="5" t="str">
        <f t="shared" si="526"/>
        <v>2014</v>
      </c>
      <c r="V3368" s="5" t="str">
        <f t="shared" si="527"/>
        <v>Nov</v>
      </c>
      <c r="W3368" s="1" t="str">
        <f t="shared" si="528"/>
        <v>2014</v>
      </c>
      <c r="X3368" s="27">
        <f t="shared" si="529"/>
        <v>41956.846377314811</v>
      </c>
    </row>
    <row r="3369" spans="1:24" ht="48" hidden="1" x14ac:dyDescent="0.2">
      <c r="A3369" s="1">
        <v>1202</v>
      </c>
      <c r="B3369" s="7" t="s">
        <v>1203</v>
      </c>
      <c r="C3369" s="7" t="s">
        <v>5312</v>
      </c>
      <c r="D3369" s="1">
        <v>25000</v>
      </c>
      <c r="E3369" s="1">
        <v>49811</v>
      </c>
      <c r="F3369" s="1" t="s">
        <v>8218</v>
      </c>
      <c r="G3369" s="1" t="s">
        <v>8225</v>
      </c>
      <c r="H3369" s="1" t="s">
        <v>8247</v>
      </c>
      <c r="I3369" s="1">
        <v>1435388154</v>
      </c>
      <c r="J3369" s="1">
        <v>1432796154</v>
      </c>
      <c r="K3369" s="1" t="b">
        <v>0</v>
      </c>
      <c r="L3369" s="1">
        <v>271</v>
      </c>
      <c r="M3369" s="1" t="b">
        <v>1</v>
      </c>
      <c r="N3369" s="1" t="s">
        <v>8284</v>
      </c>
      <c r="O3369" s="28">
        <f t="shared" si="521"/>
        <v>1.99244</v>
      </c>
      <c r="P3369" s="29">
        <f t="shared" si="522"/>
        <v>183.80442804428046</v>
      </c>
      <c r="Q3369" s="9" t="str">
        <f t="shared" si="523"/>
        <v>photography</v>
      </c>
      <c r="R3369" s="26" t="str">
        <f t="shared" si="524"/>
        <v>photobooks</v>
      </c>
      <c r="S3369" s="27">
        <f t="shared" si="520"/>
        <v>42152.288819444439</v>
      </c>
      <c r="T3369" s="5" t="str">
        <f t="shared" si="525"/>
        <v>May</v>
      </c>
      <c r="U3369" s="5" t="str">
        <f t="shared" si="526"/>
        <v>2015</v>
      </c>
      <c r="V3369" s="5" t="str">
        <f t="shared" si="527"/>
        <v>Jun</v>
      </c>
      <c r="W3369" s="1" t="str">
        <f t="shared" si="528"/>
        <v>2015</v>
      </c>
      <c r="X3369" s="27">
        <f t="shared" si="529"/>
        <v>42182.288819444439</v>
      </c>
    </row>
    <row r="3370" spans="1:24" ht="48" hidden="1" x14ac:dyDescent="0.2">
      <c r="A3370" s="1">
        <v>1237</v>
      </c>
      <c r="B3370" s="7" t="s">
        <v>1238</v>
      </c>
      <c r="C3370" s="7" t="s">
        <v>5347</v>
      </c>
      <c r="D3370" s="1">
        <v>25000</v>
      </c>
      <c r="E3370" s="1">
        <v>0</v>
      </c>
      <c r="F3370" s="1" t="s">
        <v>8219</v>
      </c>
      <c r="G3370" s="1" t="s">
        <v>8223</v>
      </c>
      <c r="H3370" s="1" t="s">
        <v>8245</v>
      </c>
      <c r="I3370" s="1">
        <v>1345790865</v>
      </c>
      <c r="J3370" s="1">
        <v>1344062865</v>
      </c>
      <c r="K3370" s="1" t="b">
        <v>0</v>
      </c>
      <c r="L3370" s="1">
        <v>0</v>
      </c>
      <c r="M3370" s="1" t="b">
        <v>0</v>
      </c>
      <c r="N3370" s="1" t="s">
        <v>8285</v>
      </c>
      <c r="O3370" s="28">
        <f t="shared" si="521"/>
        <v>0</v>
      </c>
      <c r="P3370" s="29">
        <f t="shared" si="522"/>
        <v>0</v>
      </c>
      <c r="Q3370" s="9" t="str">
        <f t="shared" si="523"/>
        <v>music</v>
      </c>
      <c r="R3370" s="26" t="str">
        <f t="shared" si="524"/>
        <v>world music</v>
      </c>
      <c r="S3370" s="27">
        <f t="shared" si="520"/>
        <v>41125.283159722225</v>
      </c>
      <c r="T3370" s="5" t="str">
        <f t="shared" si="525"/>
        <v>Aug</v>
      </c>
      <c r="U3370" s="5" t="str">
        <f t="shared" si="526"/>
        <v>2012</v>
      </c>
      <c r="V3370" s="5" t="str">
        <f t="shared" si="527"/>
        <v>Aug</v>
      </c>
      <c r="W3370" s="1" t="str">
        <f t="shared" si="528"/>
        <v>2012</v>
      </c>
      <c r="X3370" s="27">
        <f t="shared" si="529"/>
        <v>41145.283159722225</v>
      </c>
    </row>
    <row r="3371" spans="1:24" ht="48" hidden="1" x14ac:dyDescent="0.2">
      <c r="A3371" s="1">
        <v>1274</v>
      </c>
      <c r="B3371" s="7" t="s">
        <v>1275</v>
      </c>
      <c r="C3371" s="7" t="s">
        <v>5384</v>
      </c>
      <c r="D3371" s="1">
        <v>25000</v>
      </c>
      <c r="E3371" s="1">
        <v>38743.839999999997</v>
      </c>
      <c r="F3371" s="1" t="s">
        <v>8218</v>
      </c>
      <c r="G3371" s="1" t="s">
        <v>8223</v>
      </c>
      <c r="H3371" s="1" t="s">
        <v>8245</v>
      </c>
      <c r="I3371" s="1">
        <v>1346344425</v>
      </c>
      <c r="J3371" s="1">
        <v>1343320425</v>
      </c>
      <c r="K3371" s="1" t="b">
        <v>1</v>
      </c>
      <c r="L3371" s="1">
        <v>467</v>
      </c>
      <c r="M3371" s="1" t="b">
        <v>1</v>
      </c>
      <c r="N3371" s="1" t="s">
        <v>8275</v>
      </c>
      <c r="O3371" s="28">
        <f t="shared" si="521"/>
        <v>1.5497535999999998</v>
      </c>
      <c r="P3371" s="29">
        <f t="shared" si="522"/>
        <v>82.963254817987149</v>
      </c>
      <c r="Q3371" s="9" t="str">
        <f t="shared" si="523"/>
        <v>music</v>
      </c>
      <c r="R3371" s="26" t="str">
        <f t="shared" si="524"/>
        <v>rock</v>
      </c>
      <c r="S3371" s="27">
        <f t="shared" si="520"/>
        <v>41116.690104166664</v>
      </c>
      <c r="T3371" s="5" t="str">
        <f t="shared" si="525"/>
        <v>Jul</v>
      </c>
      <c r="U3371" s="5" t="str">
        <f t="shared" si="526"/>
        <v>2012</v>
      </c>
      <c r="V3371" s="5" t="str">
        <f t="shared" si="527"/>
        <v>Aug</v>
      </c>
      <c r="W3371" s="1" t="str">
        <f t="shared" si="528"/>
        <v>2012</v>
      </c>
      <c r="X3371" s="27">
        <f t="shared" si="529"/>
        <v>41151.690104166664</v>
      </c>
    </row>
    <row r="3372" spans="1:24" ht="48" hidden="1" x14ac:dyDescent="0.2">
      <c r="A3372" s="1">
        <v>1335</v>
      </c>
      <c r="B3372" s="7" t="s">
        <v>1336</v>
      </c>
      <c r="C3372" s="7" t="s">
        <v>5445</v>
      </c>
      <c r="D3372" s="1">
        <v>25000</v>
      </c>
      <c r="E3372" s="1">
        <v>4940</v>
      </c>
      <c r="F3372" s="1" t="s">
        <v>8219</v>
      </c>
      <c r="G3372" s="1" t="s">
        <v>8223</v>
      </c>
      <c r="H3372" s="1" t="s">
        <v>8245</v>
      </c>
      <c r="I3372" s="1">
        <v>1449354502</v>
      </c>
      <c r="J3372" s="1">
        <v>1446762502</v>
      </c>
      <c r="K3372" s="1" t="b">
        <v>0</v>
      </c>
      <c r="L3372" s="1">
        <v>16</v>
      </c>
      <c r="M3372" s="1" t="b">
        <v>0</v>
      </c>
      <c r="N3372" s="1" t="s">
        <v>8272</v>
      </c>
      <c r="O3372" s="28">
        <f t="shared" si="521"/>
        <v>0.1976</v>
      </c>
      <c r="P3372" s="29">
        <f t="shared" si="522"/>
        <v>308.75</v>
      </c>
      <c r="Q3372" s="9" t="str">
        <f t="shared" si="523"/>
        <v>technology</v>
      </c>
      <c r="R3372" s="26" t="str">
        <f t="shared" si="524"/>
        <v>wearables</v>
      </c>
      <c r="S3372" s="27">
        <f t="shared" si="520"/>
        <v>42313.936365740738</v>
      </c>
      <c r="T3372" s="5" t="str">
        <f t="shared" si="525"/>
        <v>Nov</v>
      </c>
      <c r="U3372" s="5" t="str">
        <f t="shared" si="526"/>
        <v>2015</v>
      </c>
      <c r="V3372" s="5" t="str">
        <f t="shared" si="527"/>
        <v>Dec</v>
      </c>
      <c r="W3372" s="1" t="str">
        <f t="shared" si="528"/>
        <v>2015</v>
      </c>
      <c r="X3372" s="27">
        <f t="shared" si="529"/>
        <v>42343.936365740738</v>
      </c>
    </row>
    <row r="3373" spans="1:24" ht="48" hidden="1" x14ac:dyDescent="0.2">
      <c r="A3373" s="1">
        <v>1341</v>
      </c>
      <c r="B3373" s="7" t="s">
        <v>1342</v>
      </c>
      <c r="C3373" s="7" t="s">
        <v>5451</v>
      </c>
      <c r="D3373" s="1">
        <v>25000</v>
      </c>
      <c r="E3373" s="1">
        <v>17590</v>
      </c>
      <c r="F3373" s="1" t="s">
        <v>8219</v>
      </c>
      <c r="G3373" s="1" t="s">
        <v>8224</v>
      </c>
      <c r="H3373" s="1" t="s">
        <v>8246</v>
      </c>
      <c r="I3373" s="1">
        <v>1475333917</v>
      </c>
      <c r="J3373" s="1">
        <v>1472569117</v>
      </c>
      <c r="K3373" s="1" t="b">
        <v>0</v>
      </c>
      <c r="L3373" s="1">
        <v>46</v>
      </c>
      <c r="M3373" s="1" t="b">
        <v>0</v>
      </c>
      <c r="N3373" s="1" t="s">
        <v>8272</v>
      </c>
      <c r="O3373" s="28">
        <f t="shared" si="521"/>
        <v>0.7036</v>
      </c>
      <c r="P3373" s="29">
        <f t="shared" si="522"/>
        <v>382.39130434782606</v>
      </c>
      <c r="Q3373" s="9" t="str">
        <f t="shared" si="523"/>
        <v>technology</v>
      </c>
      <c r="R3373" s="26" t="str">
        <f t="shared" si="524"/>
        <v>wearables</v>
      </c>
      <c r="S3373" s="27">
        <f t="shared" si="520"/>
        <v>42612.624039351853</v>
      </c>
      <c r="T3373" s="5" t="str">
        <f t="shared" si="525"/>
        <v>Aug</v>
      </c>
      <c r="U3373" s="5" t="str">
        <f t="shared" si="526"/>
        <v>2016</v>
      </c>
      <c r="V3373" s="5" t="str">
        <f t="shared" si="527"/>
        <v>Oct</v>
      </c>
      <c r="W3373" s="1" t="str">
        <f t="shared" si="528"/>
        <v>2016</v>
      </c>
      <c r="X3373" s="27">
        <f t="shared" si="529"/>
        <v>42644.624039351853</v>
      </c>
    </row>
    <row r="3374" spans="1:24" ht="32" hidden="1" x14ac:dyDescent="0.2">
      <c r="A3374" s="1">
        <v>1405</v>
      </c>
      <c r="B3374" s="7" t="s">
        <v>1406</v>
      </c>
      <c r="C3374" s="7" t="s">
        <v>5515</v>
      </c>
      <c r="D3374" s="1">
        <v>25000</v>
      </c>
      <c r="E3374" s="1">
        <v>105</v>
      </c>
      <c r="F3374" s="1" t="s">
        <v>8220</v>
      </c>
      <c r="G3374" s="1" t="s">
        <v>8223</v>
      </c>
      <c r="H3374" s="1" t="s">
        <v>8245</v>
      </c>
      <c r="I3374" s="1">
        <v>1417195201</v>
      </c>
      <c r="J3374" s="1">
        <v>1414599601</v>
      </c>
      <c r="K3374" s="1" t="b">
        <v>1</v>
      </c>
      <c r="L3374" s="1">
        <v>17</v>
      </c>
      <c r="M3374" s="1" t="b">
        <v>0</v>
      </c>
      <c r="N3374" s="1" t="s">
        <v>8286</v>
      </c>
      <c r="O3374" s="28">
        <f t="shared" si="521"/>
        <v>4.1999999999999997E-3</v>
      </c>
      <c r="P3374" s="29">
        <f t="shared" si="522"/>
        <v>6.1764705882352944</v>
      </c>
      <c r="Q3374" s="9" t="str">
        <f t="shared" si="523"/>
        <v>publishing</v>
      </c>
      <c r="R3374" s="26" t="str">
        <f t="shared" si="524"/>
        <v>translations</v>
      </c>
      <c r="S3374" s="27">
        <f t="shared" si="520"/>
        <v>41941.680567129632</v>
      </c>
      <c r="T3374" s="5" t="str">
        <f t="shared" si="525"/>
        <v>Oct</v>
      </c>
      <c r="U3374" s="5" t="str">
        <f t="shared" si="526"/>
        <v>2014</v>
      </c>
      <c r="V3374" s="5" t="str">
        <f t="shared" si="527"/>
        <v>Nov</v>
      </c>
      <c r="W3374" s="1" t="str">
        <f t="shared" si="528"/>
        <v>2014</v>
      </c>
      <c r="X3374" s="27">
        <f t="shared" si="529"/>
        <v>41971.722233796296</v>
      </c>
    </row>
    <row r="3375" spans="1:24" ht="48" hidden="1" x14ac:dyDescent="0.2">
      <c r="A3375" s="1">
        <v>1422</v>
      </c>
      <c r="B3375" s="7" t="s">
        <v>1423</v>
      </c>
      <c r="C3375" s="7" t="s">
        <v>5532</v>
      </c>
      <c r="D3375" s="1">
        <v>25000</v>
      </c>
      <c r="E3375" s="1">
        <v>26</v>
      </c>
      <c r="F3375" s="1" t="s">
        <v>8220</v>
      </c>
      <c r="G3375" s="1" t="s">
        <v>8227</v>
      </c>
      <c r="H3375" s="1" t="s">
        <v>8249</v>
      </c>
      <c r="I3375" s="1">
        <v>1474436704</v>
      </c>
      <c r="J3375" s="1">
        <v>1471844704</v>
      </c>
      <c r="K3375" s="1" t="b">
        <v>0</v>
      </c>
      <c r="L3375" s="1">
        <v>2</v>
      </c>
      <c r="M3375" s="1" t="b">
        <v>0</v>
      </c>
      <c r="N3375" s="1" t="s">
        <v>8286</v>
      </c>
      <c r="O3375" s="28">
        <f t="shared" si="521"/>
        <v>1.0399999999999999E-3</v>
      </c>
      <c r="P3375" s="29">
        <f t="shared" si="522"/>
        <v>13</v>
      </c>
      <c r="Q3375" s="9" t="str">
        <f t="shared" si="523"/>
        <v>publishing</v>
      </c>
      <c r="R3375" s="26" t="str">
        <f t="shared" si="524"/>
        <v>translations</v>
      </c>
      <c r="S3375" s="27">
        <f t="shared" si="520"/>
        <v>42604.239629629628</v>
      </c>
      <c r="T3375" s="5" t="str">
        <f t="shared" si="525"/>
        <v>Aug</v>
      </c>
      <c r="U3375" s="5" t="str">
        <f t="shared" si="526"/>
        <v>2016</v>
      </c>
      <c r="V3375" s="5" t="str">
        <f t="shared" si="527"/>
        <v>Sep</v>
      </c>
      <c r="W3375" s="1" t="str">
        <f t="shared" si="528"/>
        <v>2016</v>
      </c>
      <c r="X3375" s="27">
        <f t="shared" si="529"/>
        <v>42634.239629629628</v>
      </c>
    </row>
    <row r="3376" spans="1:24" ht="48" hidden="1" x14ac:dyDescent="0.2">
      <c r="A3376" s="1">
        <v>1453</v>
      </c>
      <c r="B3376" s="7" t="s">
        <v>1454</v>
      </c>
      <c r="C3376" s="7" t="s">
        <v>5563</v>
      </c>
      <c r="D3376" s="1">
        <v>25000</v>
      </c>
      <c r="E3376" s="1">
        <v>0</v>
      </c>
      <c r="F3376" s="1" t="s">
        <v>8219</v>
      </c>
      <c r="G3376" s="1" t="s">
        <v>8229</v>
      </c>
      <c r="H3376" s="1" t="s">
        <v>8248</v>
      </c>
      <c r="I3376" s="1">
        <v>1492270947</v>
      </c>
      <c r="J3376" s="1">
        <v>1488386547</v>
      </c>
      <c r="K3376" s="1" t="b">
        <v>0</v>
      </c>
      <c r="L3376" s="1">
        <v>0</v>
      </c>
      <c r="M3376" s="1" t="b">
        <v>0</v>
      </c>
      <c r="N3376" s="1" t="s">
        <v>8286</v>
      </c>
      <c r="O3376" s="28">
        <f t="shared" si="521"/>
        <v>0</v>
      </c>
      <c r="P3376" s="29">
        <f t="shared" si="522"/>
        <v>0</v>
      </c>
      <c r="Q3376" s="9" t="str">
        <f t="shared" si="523"/>
        <v>publishing</v>
      </c>
      <c r="R3376" s="26" t="str">
        <f t="shared" si="524"/>
        <v>translations</v>
      </c>
      <c r="S3376" s="27">
        <f t="shared" ref="S3376:S3439" si="530">(((J3376/60)/60)/24)+DATE(1970,1,1)</f>
        <v>42795.696145833332</v>
      </c>
      <c r="T3376" s="5" t="str">
        <f t="shared" si="525"/>
        <v>Mar</v>
      </c>
      <c r="U3376" s="5" t="str">
        <f t="shared" si="526"/>
        <v>2017</v>
      </c>
      <c r="V3376" s="5" t="str">
        <f t="shared" si="527"/>
        <v>Apr</v>
      </c>
      <c r="W3376" s="1" t="str">
        <f t="shared" si="528"/>
        <v>2017</v>
      </c>
      <c r="X3376" s="27">
        <f t="shared" si="529"/>
        <v>42840.654479166667</v>
      </c>
    </row>
    <row r="3377" spans="1:24" ht="48" hidden="1" x14ac:dyDescent="0.2">
      <c r="A3377" s="1">
        <v>1472</v>
      </c>
      <c r="B3377" s="7" t="s">
        <v>1473</v>
      </c>
      <c r="C3377" s="7" t="s">
        <v>5582</v>
      </c>
      <c r="D3377" s="1">
        <v>25000</v>
      </c>
      <c r="E3377" s="1">
        <v>34676</v>
      </c>
      <c r="F3377" s="1" t="s">
        <v>8218</v>
      </c>
      <c r="G3377" s="1" t="s">
        <v>8223</v>
      </c>
      <c r="H3377" s="1" t="s">
        <v>8245</v>
      </c>
      <c r="I3377" s="1">
        <v>1381928503</v>
      </c>
      <c r="J3377" s="1">
        <v>1379336503</v>
      </c>
      <c r="K3377" s="1" t="b">
        <v>1</v>
      </c>
      <c r="L3377" s="1">
        <v>336</v>
      </c>
      <c r="M3377" s="1" t="b">
        <v>1</v>
      </c>
      <c r="N3377" s="1" t="s">
        <v>8287</v>
      </c>
      <c r="O3377" s="28">
        <f t="shared" si="521"/>
        <v>1.3870400000000001</v>
      </c>
      <c r="P3377" s="29">
        <f t="shared" si="522"/>
        <v>103.20238095238095</v>
      </c>
      <c r="Q3377" s="9" t="str">
        <f t="shared" si="523"/>
        <v>publishing</v>
      </c>
      <c r="R3377" s="26" t="str">
        <f t="shared" si="524"/>
        <v>radio &amp; podcasts</v>
      </c>
      <c r="S3377" s="27">
        <f t="shared" si="530"/>
        <v>41533.542858796296</v>
      </c>
      <c r="T3377" s="5" t="str">
        <f t="shared" si="525"/>
        <v>Sep</v>
      </c>
      <c r="U3377" s="5" t="str">
        <f t="shared" si="526"/>
        <v>2013</v>
      </c>
      <c r="V3377" s="5" t="str">
        <f t="shared" si="527"/>
        <v>Oct</v>
      </c>
      <c r="W3377" s="1" t="str">
        <f t="shared" si="528"/>
        <v>2013</v>
      </c>
      <c r="X3377" s="27">
        <f t="shared" si="529"/>
        <v>41563.542858796296</v>
      </c>
    </row>
    <row r="3378" spans="1:24" ht="48" hidden="1" x14ac:dyDescent="0.2">
      <c r="A3378" s="1">
        <v>1514</v>
      </c>
      <c r="B3378" s="7" t="s">
        <v>1515</v>
      </c>
      <c r="C3378" s="7" t="s">
        <v>5624</v>
      </c>
      <c r="D3378" s="1">
        <v>25000</v>
      </c>
      <c r="E3378" s="1">
        <v>26619</v>
      </c>
      <c r="F3378" s="1" t="s">
        <v>8218</v>
      </c>
      <c r="G3378" s="1" t="s">
        <v>8223</v>
      </c>
      <c r="H3378" s="1" t="s">
        <v>8245</v>
      </c>
      <c r="I3378" s="1">
        <v>1443363640</v>
      </c>
      <c r="J3378" s="1">
        <v>1439907640</v>
      </c>
      <c r="K3378" s="1" t="b">
        <v>1</v>
      </c>
      <c r="L3378" s="1">
        <v>176</v>
      </c>
      <c r="M3378" s="1" t="b">
        <v>1</v>
      </c>
      <c r="N3378" s="1" t="s">
        <v>8284</v>
      </c>
      <c r="O3378" s="28">
        <f t="shared" si="521"/>
        <v>1.0647599999999999</v>
      </c>
      <c r="P3378" s="29">
        <f t="shared" si="522"/>
        <v>151.24431818181819</v>
      </c>
      <c r="Q3378" s="9" t="str">
        <f t="shared" si="523"/>
        <v>photography</v>
      </c>
      <c r="R3378" s="26" t="str">
        <f t="shared" si="524"/>
        <v>photobooks</v>
      </c>
      <c r="S3378" s="27">
        <f t="shared" si="530"/>
        <v>42234.597685185188</v>
      </c>
      <c r="T3378" s="5" t="str">
        <f t="shared" si="525"/>
        <v>Aug</v>
      </c>
      <c r="U3378" s="5" t="str">
        <f t="shared" si="526"/>
        <v>2015</v>
      </c>
      <c r="V3378" s="5" t="str">
        <f t="shared" si="527"/>
        <v>Sep</v>
      </c>
      <c r="W3378" s="1" t="str">
        <f t="shared" si="528"/>
        <v>2015</v>
      </c>
      <c r="X3378" s="27">
        <f t="shared" si="529"/>
        <v>42274.597685185188</v>
      </c>
    </row>
    <row r="3379" spans="1:24" ht="48" hidden="1" x14ac:dyDescent="0.2">
      <c r="A3379" s="1">
        <v>1568</v>
      </c>
      <c r="B3379" s="7" t="s">
        <v>1569</v>
      </c>
      <c r="C3379" s="7" t="s">
        <v>5678</v>
      </c>
      <c r="D3379" s="1">
        <v>25000</v>
      </c>
      <c r="E3379" s="1">
        <v>3410</v>
      </c>
      <c r="F3379" s="1" t="s">
        <v>8219</v>
      </c>
      <c r="G3379" s="1" t="s">
        <v>8223</v>
      </c>
      <c r="H3379" s="1" t="s">
        <v>8245</v>
      </c>
      <c r="I3379" s="1">
        <v>1419384585</v>
      </c>
      <c r="J3379" s="1">
        <v>1416360585</v>
      </c>
      <c r="K3379" s="1" t="b">
        <v>0</v>
      </c>
      <c r="L3379" s="1">
        <v>22</v>
      </c>
      <c r="M3379" s="1" t="b">
        <v>0</v>
      </c>
      <c r="N3379" s="1" t="s">
        <v>8289</v>
      </c>
      <c r="O3379" s="28">
        <f t="shared" si="521"/>
        <v>0.13639999999999999</v>
      </c>
      <c r="P3379" s="29">
        <f t="shared" si="522"/>
        <v>155</v>
      </c>
      <c r="Q3379" s="9" t="str">
        <f t="shared" si="523"/>
        <v>publishing</v>
      </c>
      <c r="R3379" s="26" t="str">
        <f t="shared" si="524"/>
        <v>art books</v>
      </c>
      <c r="S3379" s="27">
        <f t="shared" si="530"/>
        <v>41962.062326388885</v>
      </c>
      <c r="T3379" s="5" t="str">
        <f t="shared" si="525"/>
        <v>Nov</v>
      </c>
      <c r="U3379" s="5" t="str">
        <f t="shared" si="526"/>
        <v>2014</v>
      </c>
      <c r="V3379" s="5" t="str">
        <f t="shared" si="527"/>
        <v>Dec</v>
      </c>
      <c r="W3379" s="1" t="str">
        <f t="shared" si="528"/>
        <v>2014</v>
      </c>
      <c r="X3379" s="27">
        <f t="shared" si="529"/>
        <v>41997.062326388885</v>
      </c>
    </row>
    <row r="3380" spans="1:24" ht="48" hidden="1" x14ac:dyDescent="0.2">
      <c r="A3380" s="1">
        <v>1657</v>
      </c>
      <c r="B3380" s="7" t="s">
        <v>1658</v>
      </c>
      <c r="C3380" s="7" t="s">
        <v>5767</v>
      </c>
      <c r="D3380" s="1">
        <v>25000</v>
      </c>
      <c r="E3380" s="1">
        <v>26233.45</v>
      </c>
      <c r="F3380" s="1" t="s">
        <v>8218</v>
      </c>
      <c r="G3380" s="1" t="s">
        <v>8223</v>
      </c>
      <c r="H3380" s="1" t="s">
        <v>8245</v>
      </c>
      <c r="I3380" s="1">
        <v>1337885168</v>
      </c>
      <c r="J3380" s="1">
        <v>1335293168</v>
      </c>
      <c r="K3380" s="1" t="b">
        <v>0</v>
      </c>
      <c r="L3380" s="1">
        <v>221</v>
      </c>
      <c r="M3380" s="1" t="b">
        <v>1</v>
      </c>
      <c r="N3380" s="1" t="s">
        <v>8291</v>
      </c>
      <c r="O3380" s="28">
        <f t="shared" si="521"/>
        <v>1.0493380000000001</v>
      </c>
      <c r="P3380" s="29">
        <f t="shared" si="522"/>
        <v>118.70339366515837</v>
      </c>
      <c r="Q3380" s="9" t="str">
        <f t="shared" si="523"/>
        <v>music</v>
      </c>
      <c r="R3380" s="26" t="str">
        <f t="shared" si="524"/>
        <v>pop</v>
      </c>
      <c r="S3380" s="27">
        <f t="shared" si="530"/>
        <v>41023.782037037039</v>
      </c>
      <c r="T3380" s="5" t="str">
        <f t="shared" si="525"/>
        <v>Apr</v>
      </c>
      <c r="U3380" s="5" t="str">
        <f t="shared" si="526"/>
        <v>2012</v>
      </c>
      <c r="V3380" s="5" t="str">
        <f t="shared" si="527"/>
        <v>May</v>
      </c>
      <c r="W3380" s="1" t="str">
        <f t="shared" si="528"/>
        <v>2012</v>
      </c>
      <c r="X3380" s="27">
        <f t="shared" si="529"/>
        <v>41053.782037037039</v>
      </c>
    </row>
    <row r="3381" spans="1:24" ht="48" hidden="1" x14ac:dyDescent="0.2">
      <c r="A3381" s="1">
        <v>1714</v>
      </c>
      <c r="B3381" s="7" t="s">
        <v>1715</v>
      </c>
      <c r="C3381" s="7" t="s">
        <v>5824</v>
      </c>
      <c r="D3381" s="1">
        <v>25000</v>
      </c>
      <c r="E3381" s="1">
        <v>1967</v>
      </c>
      <c r="F3381" s="1" t="s">
        <v>8220</v>
      </c>
      <c r="G3381" s="1" t="s">
        <v>8223</v>
      </c>
      <c r="H3381" s="1" t="s">
        <v>8245</v>
      </c>
      <c r="I3381" s="1">
        <v>1430517761</v>
      </c>
      <c r="J3381" s="1">
        <v>1427925761</v>
      </c>
      <c r="K3381" s="1" t="b">
        <v>0</v>
      </c>
      <c r="L3381" s="1">
        <v>17</v>
      </c>
      <c r="M3381" s="1" t="b">
        <v>0</v>
      </c>
      <c r="N3381" s="1" t="s">
        <v>8292</v>
      </c>
      <c r="O3381" s="28">
        <f t="shared" si="521"/>
        <v>7.868E-2</v>
      </c>
      <c r="P3381" s="29">
        <f t="shared" si="522"/>
        <v>115.70588235294117</v>
      </c>
      <c r="Q3381" s="9" t="str">
        <f t="shared" si="523"/>
        <v>music</v>
      </c>
      <c r="R3381" s="26" t="str">
        <f t="shared" si="524"/>
        <v>faith</v>
      </c>
      <c r="S3381" s="27">
        <f t="shared" si="530"/>
        <v>42095.918530092589</v>
      </c>
      <c r="T3381" s="5" t="str">
        <f t="shared" si="525"/>
        <v>Apr</v>
      </c>
      <c r="U3381" s="5" t="str">
        <f t="shared" si="526"/>
        <v>2015</v>
      </c>
      <c r="V3381" s="5" t="str">
        <f t="shared" si="527"/>
        <v>May</v>
      </c>
      <c r="W3381" s="1" t="str">
        <f t="shared" si="528"/>
        <v>2015</v>
      </c>
      <c r="X3381" s="27">
        <f t="shared" si="529"/>
        <v>42125.918530092589</v>
      </c>
    </row>
    <row r="3382" spans="1:24" ht="32" hidden="1" x14ac:dyDescent="0.2">
      <c r="A3382" s="1">
        <v>1792</v>
      </c>
      <c r="B3382" s="7" t="s">
        <v>1793</v>
      </c>
      <c r="C3382" s="7" t="s">
        <v>5902</v>
      </c>
      <c r="D3382" s="1">
        <v>25000</v>
      </c>
      <c r="E3382" s="1">
        <v>15281</v>
      </c>
      <c r="F3382" s="1" t="s">
        <v>8220</v>
      </c>
      <c r="G3382" s="1" t="s">
        <v>8223</v>
      </c>
      <c r="H3382" s="1" t="s">
        <v>8245</v>
      </c>
      <c r="I3382" s="1">
        <v>1439189940</v>
      </c>
      <c r="J3382" s="1">
        <v>1435970682</v>
      </c>
      <c r="K3382" s="1" t="b">
        <v>1</v>
      </c>
      <c r="L3382" s="1">
        <v>139</v>
      </c>
      <c r="M3382" s="1" t="b">
        <v>0</v>
      </c>
      <c r="N3382" s="1" t="s">
        <v>8284</v>
      </c>
      <c r="O3382" s="28">
        <f t="shared" si="521"/>
        <v>0.61124000000000001</v>
      </c>
      <c r="P3382" s="29">
        <f t="shared" si="522"/>
        <v>109.93525179856115</v>
      </c>
      <c r="Q3382" s="9" t="str">
        <f t="shared" si="523"/>
        <v>photography</v>
      </c>
      <c r="R3382" s="26" t="str">
        <f t="shared" si="524"/>
        <v>photobooks</v>
      </c>
      <c r="S3382" s="27">
        <f t="shared" si="530"/>
        <v>42189.031041666662</v>
      </c>
      <c r="T3382" s="5" t="str">
        <f t="shared" si="525"/>
        <v>Jul</v>
      </c>
      <c r="U3382" s="5" t="str">
        <f t="shared" si="526"/>
        <v>2015</v>
      </c>
      <c r="V3382" s="5" t="str">
        <f t="shared" si="527"/>
        <v>Aug</v>
      </c>
      <c r="W3382" s="1" t="str">
        <f t="shared" si="528"/>
        <v>2015</v>
      </c>
      <c r="X3382" s="27">
        <f t="shared" si="529"/>
        <v>42226.290972222225</v>
      </c>
    </row>
    <row r="3383" spans="1:24" ht="48" hidden="1" x14ac:dyDescent="0.2">
      <c r="A3383" s="1">
        <v>1816</v>
      </c>
      <c r="B3383" s="7" t="s">
        <v>1817</v>
      </c>
      <c r="C3383" s="7" t="s">
        <v>5926</v>
      </c>
      <c r="D3383" s="1">
        <v>25000</v>
      </c>
      <c r="E3383" s="1">
        <v>509</v>
      </c>
      <c r="F3383" s="1" t="s">
        <v>8220</v>
      </c>
      <c r="G3383" s="1" t="s">
        <v>8239</v>
      </c>
      <c r="H3383" s="1" t="s">
        <v>8256</v>
      </c>
      <c r="I3383" s="1">
        <v>1469473200</v>
      </c>
      <c r="J3383" s="1">
        <v>1467061303</v>
      </c>
      <c r="K3383" s="1" t="b">
        <v>0</v>
      </c>
      <c r="L3383" s="1">
        <v>6</v>
      </c>
      <c r="M3383" s="1" t="b">
        <v>0</v>
      </c>
      <c r="N3383" s="1" t="s">
        <v>8284</v>
      </c>
      <c r="O3383" s="28">
        <f t="shared" si="521"/>
        <v>2.036E-2</v>
      </c>
      <c r="P3383" s="29">
        <f t="shared" si="522"/>
        <v>84.833333333333329</v>
      </c>
      <c r="Q3383" s="9" t="str">
        <f t="shared" si="523"/>
        <v>photography</v>
      </c>
      <c r="R3383" s="26" t="str">
        <f t="shared" si="524"/>
        <v>photobooks</v>
      </c>
      <c r="S3383" s="27">
        <f t="shared" si="530"/>
        <v>42548.876192129625</v>
      </c>
      <c r="T3383" s="5" t="str">
        <f t="shared" si="525"/>
        <v>Jun</v>
      </c>
      <c r="U3383" s="5" t="str">
        <f t="shared" si="526"/>
        <v>2016</v>
      </c>
      <c r="V3383" s="5" t="str">
        <f t="shared" si="527"/>
        <v>Jul</v>
      </c>
      <c r="W3383" s="1" t="str">
        <f t="shared" si="528"/>
        <v>2016</v>
      </c>
      <c r="X3383" s="27">
        <f t="shared" si="529"/>
        <v>42576.791666666672</v>
      </c>
    </row>
    <row r="3384" spans="1:24" ht="48" hidden="1" x14ac:dyDescent="0.2">
      <c r="A3384" s="1">
        <v>1866</v>
      </c>
      <c r="B3384" s="7" t="s">
        <v>1867</v>
      </c>
      <c r="C3384" s="7" t="s">
        <v>5976</v>
      </c>
      <c r="D3384" s="1">
        <v>25000</v>
      </c>
      <c r="E3384" s="1">
        <v>125</v>
      </c>
      <c r="F3384" s="1" t="s">
        <v>8220</v>
      </c>
      <c r="G3384" s="1" t="s">
        <v>8223</v>
      </c>
      <c r="H3384" s="1" t="s">
        <v>8245</v>
      </c>
      <c r="I3384" s="1">
        <v>1488340800</v>
      </c>
      <c r="J3384" s="1">
        <v>1483768497</v>
      </c>
      <c r="K3384" s="1" t="b">
        <v>0</v>
      </c>
      <c r="L3384" s="1">
        <v>2</v>
      </c>
      <c r="M3384" s="1" t="b">
        <v>0</v>
      </c>
      <c r="N3384" s="1" t="s">
        <v>8282</v>
      </c>
      <c r="O3384" s="28">
        <f t="shared" si="521"/>
        <v>5.0000000000000001E-3</v>
      </c>
      <c r="P3384" s="29">
        <f t="shared" si="522"/>
        <v>62.5</v>
      </c>
      <c r="Q3384" s="9" t="str">
        <f t="shared" si="523"/>
        <v>games</v>
      </c>
      <c r="R3384" s="26" t="str">
        <f t="shared" si="524"/>
        <v>mobile games</v>
      </c>
      <c r="S3384" s="27">
        <f t="shared" si="530"/>
        <v>42742.246493055558</v>
      </c>
      <c r="T3384" s="5" t="str">
        <f t="shared" si="525"/>
        <v>Jan</v>
      </c>
      <c r="U3384" s="5" t="str">
        <f t="shared" si="526"/>
        <v>2017</v>
      </c>
      <c r="V3384" s="5" t="str">
        <f t="shared" si="527"/>
        <v>Mar</v>
      </c>
      <c r="W3384" s="1" t="str">
        <f t="shared" si="528"/>
        <v>2017</v>
      </c>
      <c r="X3384" s="27">
        <f t="shared" si="529"/>
        <v>42795.166666666672</v>
      </c>
    </row>
    <row r="3385" spans="1:24" ht="48" hidden="1" x14ac:dyDescent="0.2">
      <c r="A3385" s="1">
        <v>1868</v>
      </c>
      <c r="B3385" s="7" t="s">
        <v>1869</v>
      </c>
      <c r="C3385" s="7" t="s">
        <v>5978</v>
      </c>
      <c r="D3385" s="1">
        <v>25000</v>
      </c>
      <c r="E3385" s="1">
        <v>1217</v>
      </c>
      <c r="F3385" s="1" t="s">
        <v>8220</v>
      </c>
      <c r="G3385" s="1" t="s">
        <v>8223</v>
      </c>
      <c r="H3385" s="1" t="s">
        <v>8245</v>
      </c>
      <c r="I3385" s="1">
        <v>1450166340</v>
      </c>
      <c r="J3385" s="1">
        <v>1448044925</v>
      </c>
      <c r="K3385" s="1" t="b">
        <v>0</v>
      </c>
      <c r="L3385" s="1">
        <v>17</v>
      </c>
      <c r="M3385" s="1" t="b">
        <v>0</v>
      </c>
      <c r="N3385" s="1" t="s">
        <v>8282</v>
      </c>
      <c r="O3385" s="28">
        <f t="shared" si="521"/>
        <v>4.8680000000000001E-2</v>
      </c>
      <c r="P3385" s="29">
        <f t="shared" si="522"/>
        <v>71.588235294117652</v>
      </c>
      <c r="Q3385" s="9" t="str">
        <f t="shared" si="523"/>
        <v>games</v>
      </c>
      <c r="R3385" s="26" t="str">
        <f t="shared" si="524"/>
        <v>mobile games</v>
      </c>
      <c r="S3385" s="27">
        <f t="shared" si="530"/>
        <v>42328.779224537036</v>
      </c>
      <c r="T3385" s="5" t="str">
        <f t="shared" si="525"/>
        <v>Nov</v>
      </c>
      <c r="U3385" s="5" t="str">
        <f t="shared" si="526"/>
        <v>2015</v>
      </c>
      <c r="V3385" s="5" t="str">
        <f t="shared" si="527"/>
        <v>Dec</v>
      </c>
      <c r="W3385" s="1" t="str">
        <f t="shared" si="528"/>
        <v>2015</v>
      </c>
      <c r="X3385" s="27">
        <f t="shared" si="529"/>
        <v>42353.332638888889</v>
      </c>
    </row>
    <row r="3386" spans="1:24" ht="48" hidden="1" x14ac:dyDescent="0.2">
      <c r="A3386" s="1">
        <v>1905</v>
      </c>
      <c r="B3386" s="7" t="s">
        <v>1906</v>
      </c>
      <c r="C3386" s="7" t="s">
        <v>6015</v>
      </c>
      <c r="D3386" s="1">
        <v>25000</v>
      </c>
      <c r="E3386" s="1">
        <v>42</v>
      </c>
      <c r="F3386" s="1" t="s">
        <v>8220</v>
      </c>
      <c r="G3386" s="1" t="s">
        <v>8223</v>
      </c>
      <c r="H3386" s="1" t="s">
        <v>8245</v>
      </c>
      <c r="I3386" s="1">
        <v>1410127994</v>
      </c>
      <c r="J3386" s="1">
        <v>1407535994</v>
      </c>
      <c r="K3386" s="1" t="b">
        <v>0</v>
      </c>
      <c r="L3386" s="1">
        <v>4</v>
      </c>
      <c r="M3386" s="1" t="b">
        <v>0</v>
      </c>
      <c r="N3386" s="1" t="s">
        <v>8293</v>
      </c>
      <c r="O3386" s="28">
        <f t="shared" si="521"/>
        <v>1.6800000000000001E-3</v>
      </c>
      <c r="P3386" s="29">
        <f t="shared" si="522"/>
        <v>10.5</v>
      </c>
      <c r="Q3386" s="9" t="str">
        <f t="shared" si="523"/>
        <v>technology</v>
      </c>
      <c r="R3386" s="26" t="str">
        <f t="shared" si="524"/>
        <v>gadgets</v>
      </c>
      <c r="S3386" s="27">
        <f t="shared" si="530"/>
        <v>41859.925856481481</v>
      </c>
      <c r="T3386" s="5" t="str">
        <f t="shared" si="525"/>
        <v>Aug</v>
      </c>
      <c r="U3386" s="5" t="str">
        <f t="shared" si="526"/>
        <v>2014</v>
      </c>
      <c r="V3386" s="5" t="str">
        <f t="shared" si="527"/>
        <v>Sep</v>
      </c>
      <c r="W3386" s="1" t="str">
        <f t="shared" si="528"/>
        <v>2014</v>
      </c>
      <c r="X3386" s="27">
        <f t="shared" si="529"/>
        <v>41889.925856481481</v>
      </c>
    </row>
    <row r="3387" spans="1:24" ht="48" hidden="1" x14ac:dyDescent="0.2">
      <c r="A3387" s="1">
        <v>1908</v>
      </c>
      <c r="B3387" s="7" t="s">
        <v>1909</v>
      </c>
      <c r="C3387" s="7" t="s">
        <v>6018</v>
      </c>
      <c r="D3387" s="1">
        <v>25000</v>
      </c>
      <c r="E3387" s="1">
        <v>433</v>
      </c>
      <c r="F3387" s="1" t="s">
        <v>8220</v>
      </c>
      <c r="G3387" s="1" t="s">
        <v>8223</v>
      </c>
      <c r="H3387" s="1" t="s">
        <v>8245</v>
      </c>
      <c r="I3387" s="1">
        <v>1483048900</v>
      </c>
      <c r="J3387" s="1">
        <v>1480456900</v>
      </c>
      <c r="K3387" s="1" t="b">
        <v>0</v>
      </c>
      <c r="L3387" s="1">
        <v>4</v>
      </c>
      <c r="M3387" s="1" t="b">
        <v>0</v>
      </c>
      <c r="N3387" s="1" t="s">
        <v>8293</v>
      </c>
      <c r="O3387" s="28">
        <f t="shared" si="521"/>
        <v>1.7319999999999999E-2</v>
      </c>
      <c r="P3387" s="29">
        <f t="shared" si="522"/>
        <v>108.25</v>
      </c>
      <c r="Q3387" s="9" t="str">
        <f t="shared" si="523"/>
        <v>technology</v>
      </c>
      <c r="R3387" s="26" t="str">
        <f t="shared" si="524"/>
        <v>gadgets</v>
      </c>
      <c r="S3387" s="27">
        <f t="shared" si="530"/>
        <v>42703.917824074073</v>
      </c>
      <c r="T3387" s="5" t="str">
        <f t="shared" si="525"/>
        <v>Nov</v>
      </c>
      <c r="U3387" s="5" t="str">
        <f t="shared" si="526"/>
        <v>2016</v>
      </c>
      <c r="V3387" s="5" t="str">
        <f t="shared" si="527"/>
        <v>Dec</v>
      </c>
      <c r="W3387" s="1" t="str">
        <f t="shared" si="528"/>
        <v>2016</v>
      </c>
      <c r="X3387" s="27">
        <f t="shared" si="529"/>
        <v>42733.917824074073</v>
      </c>
    </row>
    <row r="3388" spans="1:24" ht="48" hidden="1" x14ac:dyDescent="0.2">
      <c r="A3388" s="1">
        <v>1918</v>
      </c>
      <c r="B3388" s="7" t="s">
        <v>1919</v>
      </c>
      <c r="C3388" s="7" t="s">
        <v>6028</v>
      </c>
      <c r="D3388" s="1">
        <v>25000</v>
      </c>
      <c r="E3388" s="1">
        <v>260</v>
      </c>
      <c r="F3388" s="1" t="s">
        <v>8220</v>
      </c>
      <c r="G3388" s="1" t="s">
        <v>8223</v>
      </c>
      <c r="H3388" s="1" t="s">
        <v>8245</v>
      </c>
      <c r="I3388" s="1">
        <v>1407869851</v>
      </c>
      <c r="J3388" s="1">
        <v>1404845851</v>
      </c>
      <c r="K3388" s="1" t="b">
        <v>0</v>
      </c>
      <c r="L3388" s="1">
        <v>9</v>
      </c>
      <c r="M3388" s="1" t="b">
        <v>0</v>
      </c>
      <c r="N3388" s="1" t="s">
        <v>8293</v>
      </c>
      <c r="O3388" s="28">
        <f t="shared" si="521"/>
        <v>1.04E-2</v>
      </c>
      <c r="P3388" s="29">
        <f t="shared" si="522"/>
        <v>28.888888888888889</v>
      </c>
      <c r="Q3388" s="9" t="str">
        <f t="shared" si="523"/>
        <v>technology</v>
      </c>
      <c r="R3388" s="26" t="str">
        <f t="shared" si="524"/>
        <v>gadgets</v>
      </c>
      <c r="S3388" s="27">
        <f t="shared" si="530"/>
        <v>41828.789942129632</v>
      </c>
      <c r="T3388" s="5" t="str">
        <f t="shared" si="525"/>
        <v>Jul</v>
      </c>
      <c r="U3388" s="5" t="str">
        <f t="shared" si="526"/>
        <v>2014</v>
      </c>
      <c r="V3388" s="5" t="str">
        <f t="shared" si="527"/>
        <v>Aug</v>
      </c>
      <c r="W3388" s="1" t="str">
        <f t="shared" si="528"/>
        <v>2014</v>
      </c>
      <c r="X3388" s="27">
        <f t="shared" si="529"/>
        <v>41863.789942129632</v>
      </c>
    </row>
    <row r="3389" spans="1:24" ht="48" hidden="1" x14ac:dyDescent="0.2">
      <c r="A3389" s="1">
        <v>2017</v>
      </c>
      <c r="B3389" s="7" t="s">
        <v>2018</v>
      </c>
      <c r="C3389" s="7" t="s">
        <v>6127</v>
      </c>
      <c r="D3389" s="1">
        <v>25000</v>
      </c>
      <c r="E3389" s="1">
        <v>31275.599999999999</v>
      </c>
      <c r="F3389" s="1" t="s">
        <v>8218</v>
      </c>
      <c r="G3389" s="1" t="s">
        <v>8223</v>
      </c>
      <c r="H3389" s="1" t="s">
        <v>8245</v>
      </c>
      <c r="I3389" s="1">
        <v>1332561600</v>
      </c>
      <c r="J3389" s="1">
        <v>1329873755</v>
      </c>
      <c r="K3389" s="1" t="b">
        <v>1</v>
      </c>
      <c r="L3389" s="1">
        <v>426</v>
      </c>
      <c r="M3389" s="1" t="b">
        <v>1</v>
      </c>
      <c r="N3389" s="1" t="s">
        <v>8294</v>
      </c>
      <c r="O3389" s="28">
        <f t="shared" si="521"/>
        <v>1.2510239999999999</v>
      </c>
      <c r="P3389" s="29">
        <f t="shared" si="522"/>
        <v>73.416901408450698</v>
      </c>
      <c r="Q3389" s="9" t="str">
        <f t="shared" si="523"/>
        <v>technology</v>
      </c>
      <c r="R3389" s="26" t="str">
        <f t="shared" si="524"/>
        <v>hardware</v>
      </c>
      <c r="S3389" s="27">
        <f t="shared" si="530"/>
        <v>40961.057349537034</v>
      </c>
      <c r="T3389" s="5" t="str">
        <f t="shared" si="525"/>
        <v>Feb</v>
      </c>
      <c r="U3389" s="5" t="str">
        <f t="shared" si="526"/>
        <v>2012</v>
      </c>
      <c r="V3389" s="5" t="str">
        <f t="shared" si="527"/>
        <v>Mar</v>
      </c>
      <c r="W3389" s="1" t="str">
        <f t="shared" si="528"/>
        <v>2012</v>
      </c>
      <c r="X3389" s="27">
        <f t="shared" si="529"/>
        <v>40992.166666666664</v>
      </c>
    </row>
    <row r="3390" spans="1:24" ht="32" hidden="1" x14ac:dyDescent="0.2">
      <c r="A3390" s="1">
        <v>2026</v>
      </c>
      <c r="B3390" s="7" t="s">
        <v>2027</v>
      </c>
      <c r="C3390" s="7" t="s">
        <v>6136</v>
      </c>
      <c r="D3390" s="1">
        <v>25000</v>
      </c>
      <c r="E3390" s="1">
        <v>33370.769999999997</v>
      </c>
      <c r="F3390" s="1" t="s">
        <v>8218</v>
      </c>
      <c r="G3390" s="1" t="s">
        <v>8223</v>
      </c>
      <c r="H3390" s="1" t="s">
        <v>8245</v>
      </c>
      <c r="I3390" s="1">
        <v>1398052740</v>
      </c>
      <c r="J3390" s="1">
        <v>1394127585</v>
      </c>
      <c r="K3390" s="1" t="b">
        <v>1</v>
      </c>
      <c r="L3390" s="1">
        <v>454</v>
      </c>
      <c r="M3390" s="1" t="b">
        <v>1</v>
      </c>
      <c r="N3390" s="1" t="s">
        <v>8294</v>
      </c>
      <c r="O3390" s="28">
        <f t="shared" si="521"/>
        <v>1.3348307999999998</v>
      </c>
      <c r="P3390" s="29">
        <f t="shared" si="522"/>
        <v>73.503898678414089</v>
      </c>
      <c r="Q3390" s="9" t="str">
        <f t="shared" si="523"/>
        <v>technology</v>
      </c>
      <c r="R3390" s="26" t="str">
        <f t="shared" si="524"/>
        <v>hardware</v>
      </c>
      <c r="S3390" s="27">
        <f t="shared" si="530"/>
        <v>41704.735937500001</v>
      </c>
      <c r="T3390" s="5" t="str">
        <f t="shared" si="525"/>
        <v>Mar</v>
      </c>
      <c r="U3390" s="5" t="str">
        <f t="shared" si="526"/>
        <v>2014</v>
      </c>
      <c r="V3390" s="5" t="str">
        <f t="shared" si="527"/>
        <v>Apr</v>
      </c>
      <c r="W3390" s="1" t="str">
        <f t="shared" si="528"/>
        <v>2014</v>
      </c>
      <c r="X3390" s="27">
        <f t="shared" si="529"/>
        <v>41750.165972222225</v>
      </c>
    </row>
    <row r="3391" spans="1:24" ht="48" hidden="1" x14ac:dyDescent="0.2">
      <c r="A3391" s="1">
        <v>2032</v>
      </c>
      <c r="B3391" s="7" t="s">
        <v>2033</v>
      </c>
      <c r="C3391" s="7" t="s">
        <v>6142</v>
      </c>
      <c r="D3391" s="1">
        <v>25000</v>
      </c>
      <c r="E3391" s="1">
        <v>76047</v>
      </c>
      <c r="F3391" s="1" t="s">
        <v>8218</v>
      </c>
      <c r="G3391" s="1" t="s">
        <v>8223</v>
      </c>
      <c r="H3391" s="1" t="s">
        <v>8245</v>
      </c>
      <c r="I3391" s="1">
        <v>1481778000</v>
      </c>
      <c r="J3391" s="1">
        <v>1479216874</v>
      </c>
      <c r="K3391" s="1" t="b">
        <v>1</v>
      </c>
      <c r="L3391" s="1">
        <v>531</v>
      </c>
      <c r="M3391" s="1" t="b">
        <v>1</v>
      </c>
      <c r="N3391" s="1" t="s">
        <v>8294</v>
      </c>
      <c r="O3391" s="28">
        <f t="shared" si="521"/>
        <v>3.0418799999999999</v>
      </c>
      <c r="P3391" s="29">
        <f t="shared" si="522"/>
        <v>143.21468926553672</v>
      </c>
      <c r="Q3391" s="9" t="str">
        <f t="shared" si="523"/>
        <v>technology</v>
      </c>
      <c r="R3391" s="26" t="str">
        <f t="shared" si="524"/>
        <v>hardware</v>
      </c>
      <c r="S3391" s="27">
        <f t="shared" si="530"/>
        <v>42689.565671296295</v>
      </c>
      <c r="T3391" s="5" t="str">
        <f t="shared" si="525"/>
        <v>Nov</v>
      </c>
      <c r="U3391" s="5" t="str">
        <f t="shared" si="526"/>
        <v>2016</v>
      </c>
      <c r="V3391" s="5" t="str">
        <f t="shared" si="527"/>
        <v>Dec</v>
      </c>
      <c r="W3391" s="1" t="str">
        <f t="shared" si="528"/>
        <v>2016</v>
      </c>
      <c r="X3391" s="27">
        <f t="shared" si="529"/>
        <v>42719.208333333328</v>
      </c>
    </row>
    <row r="3392" spans="1:24" ht="48" hidden="1" x14ac:dyDescent="0.2">
      <c r="A3392" s="1">
        <v>2033</v>
      </c>
      <c r="B3392" s="7" t="s">
        <v>2034</v>
      </c>
      <c r="C3392" s="7" t="s">
        <v>6143</v>
      </c>
      <c r="D3392" s="1">
        <v>25000</v>
      </c>
      <c r="E3392" s="1">
        <v>44669</v>
      </c>
      <c r="F3392" s="1" t="s">
        <v>8218</v>
      </c>
      <c r="G3392" s="1" t="s">
        <v>8223</v>
      </c>
      <c r="H3392" s="1" t="s">
        <v>8245</v>
      </c>
      <c r="I3392" s="1">
        <v>1398477518</v>
      </c>
      <c r="J3392" s="1">
        <v>1395885518</v>
      </c>
      <c r="K3392" s="1" t="b">
        <v>1</v>
      </c>
      <c r="L3392" s="1">
        <v>158</v>
      </c>
      <c r="M3392" s="1" t="b">
        <v>1</v>
      </c>
      <c r="N3392" s="1" t="s">
        <v>8294</v>
      </c>
      <c r="O3392" s="28">
        <f t="shared" si="521"/>
        <v>1.7867599999999999</v>
      </c>
      <c r="P3392" s="29">
        <f t="shared" si="522"/>
        <v>282.71518987341773</v>
      </c>
      <c r="Q3392" s="9" t="str">
        <f t="shared" si="523"/>
        <v>technology</v>
      </c>
      <c r="R3392" s="26" t="str">
        <f t="shared" si="524"/>
        <v>hardware</v>
      </c>
      <c r="S3392" s="27">
        <f t="shared" si="530"/>
        <v>41725.082384259258</v>
      </c>
      <c r="T3392" s="5" t="str">
        <f t="shared" si="525"/>
        <v>Mar</v>
      </c>
      <c r="U3392" s="5" t="str">
        <f t="shared" si="526"/>
        <v>2014</v>
      </c>
      <c r="V3392" s="5" t="str">
        <f t="shared" si="527"/>
        <v>Apr</v>
      </c>
      <c r="W3392" s="1" t="str">
        <f t="shared" si="528"/>
        <v>2014</v>
      </c>
      <c r="X3392" s="27">
        <f t="shared" si="529"/>
        <v>41755.082384259258</v>
      </c>
    </row>
    <row r="3393" spans="1:24" ht="48" hidden="1" x14ac:dyDescent="0.2">
      <c r="A3393" s="1">
        <v>2060</v>
      </c>
      <c r="B3393" s="7" t="s">
        <v>2061</v>
      </c>
      <c r="C3393" s="7" t="s">
        <v>6170</v>
      </c>
      <c r="D3393" s="1">
        <v>25000</v>
      </c>
      <c r="E3393" s="1">
        <v>49100</v>
      </c>
      <c r="F3393" s="1" t="s">
        <v>8218</v>
      </c>
      <c r="G3393" s="1" t="s">
        <v>8223</v>
      </c>
      <c r="H3393" s="1" t="s">
        <v>8245</v>
      </c>
      <c r="I3393" s="1">
        <v>1406129150</v>
      </c>
      <c r="J3393" s="1">
        <v>1400945150</v>
      </c>
      <c r="K3393" s="1" t="b">
        <v>0</v>
      </c>
      <c r="L3393" s="1">
        <v>1364</v>
      </c>
      <c r="M3393" s="1" t="b">
        <v>1</v>
      </c>
      <c r="N3393" s="1" t="s">
        <v>8294</v>
      </c>
      <c r="O3393" s="28">
        <f t="shared" si="521"/>
        <v>1.964</v>
      </c>
      <c r="P3393" s="29">
        <f t="shared" si="522"/>
        <v>35.997067448680355</v>
      </c>
      <c r="Q3393" s="9" t="str">
        <f t="shared" si="523"/>
        <v>technology</v>
      </c>
      <c r="R3393" s="26" t="str">
        <f t="shared" si="524"/>
        <v>hardware</v>
      </c>
      <c r="S3393" s="27">
        <f t="shared" si="530"/>
        <v>41783.642939814818</v>
      </c>
      <c r="T3393" s="5" t="str">
        <f t="shared" si="525"/>
        <v>May</v>
      </c>
      <c r="U3393" s="5" t="str">
        <f t="shared" si="526"/>
        <v>2014</v>
      </c>
      <c r="V3393" s="5" t="str">
        <f t="shared" si="527"/>
        <v>Jul</v>
      </c>
      <c r="W3393" s="1" t="str">
        <f t="shared" si="528"/>
        <v>2014</v>
      </c>
      <c r="X3393" s="27">
        <f t="shared" si="529"/>
        <v>41843.642939814818</v>
      </c>
    </row>
    <row r="3394" spans="1:24" ht="48" hidden="1" x14ac:dyDescent="0.2">
      <c r="A3394" s="1">
        <v>2068</v>
      </c>
      <c r="B3394" s="7" t="s">
        <v>2069</v>
      </c>
      <c r="C3394" s="7" t="s">
        <v>6178</v>
      </c>
      <c r="D3394" s="1">
        <v>25000</v>
      </c>
      <c r="E3394" s="1">
        <v>26305.97</v>
      </c>
      <c r="F3394" s="1" t="s">
        <v>8218</v>
      </c>
      <c r="G3394" s="1" t="s">
        <v>8223</v>
      </c>
      <c r="H3394" s="1" t="s">
        <v>8245</v>
      </c>
      <c r="I3394" s="1">
        <v>1476994315</v>
      </c>
      <c r="J3394" s="1">
        <v>1474402315</v>
      </c>
      <c r="K3394" s="1" t="b">
        <v>0</v>
      </c>
      <c r="L3394" s="1">
        <v>76</v>
      </c>
      <c r="M3394" s="1" t="b">
        <v>1</v>
      </c>
      <c r="N3394" s="1" t="s">
        <v>8294</v>
      </c>
      <c r="O3394" s="28">
        <f t="shared" ref="O3394:O3457" si="531">E3394/D3394</f>
        <v>1.0522388</v>
      </c>
      <c r="P3394" s="29">
        <f t="shared" ref="P3394:P3457" si="532">IF(L3394&gt;0,E3394/L3394,0)</f>
        <v>346.13118421052633</v>
      </c>
      <c r="Q3394" s="9" t="str">
        <f t="shared" ref="Q3394:Q3457" si="533">LEFT(N3394,SEARCH("/",N3394,1)-1)</f>
        <v>technology</v>
      </c>
      <c r="R3394" s="26" t="str">
        <f t="shared" ref="R3394:R3457" si="534">RIGHT(N3394,LEN(N3394)-SEARCH("/",N3394,1))</f>
        <v>hardware</v>
      </c>
      <c r="S3394" s="27">
        <f t="shared" si="530"/>
        <v>42633.841608796298</v>
      </c>
      <c r="T3394" s="5" t="str">
        <f t="shared" ref="T3394:T3457" si="535">TEXT(S3394,"mmm")</f>
        <v>Sep</v>
      </c>
      <c r="U3394" s="5" t="str">
        <f t="shared" ref="U3394:U3457" si="536">TEXT(S3394,"yyyy")</f>
        <v>2016</v>
      </c>
      <c r="V3394" s="5" t="str">
        <f t="shared" ref="V3394:V3457" si="537">TEXT(X3394,"mmm")</f>
        <v>Oct</v>
      </c>
      <c r="W3394" s="1" t="str">
        <f t="shared" ref="W3394:W3457" si="538">TEXT(X3394,"yyyy")</f>
        <v>2016</v>
      </c>
      <c r="X3394" s="27">
        <f t="shared" ref="X3394:X3457" si="539">(((I3394/60)/60)/24)+DATE(1970,1,1)</f>
        <v>42663.841608796298</v>
      </c>
    </row>
    <row r="3395" spans="1:24" ht="48" hidden="1" x14ac:dyDescent="0.2">
      <c r="A3395" s="1">
        <v>2178</v>
      </c>
      <c r="B3395" s="7" t="s">
        <v>2179</v>
      </c>
      <c r="C3395" s="7" t="s">
        <v>6288</v>
      </c>
      <c r="D3395" s="1">
        <v>25000</v>
      </c>
      <c r="E3395" s="1">
        <v>34660</v>
      </c>
      <c r="F3395" s="1" t="s">
        <v>8218</v>
      </c>
      <c r="G3395" s="1" t="s">
        <v>8223</v>
      </c>
      <c r="H3395" s="1" t="s">
        <v>8245</v>
      </c>
      <c r="I3395" s="1">
        <v>1484752597</v>
      </c>
      <c r="J3395" s="1">
        <v>1482160597</v>
      </c>
      <c r="K3395" s="1" t="b">
        <v>0</v>
      </c>
      <c r="L3395" s="1">
        <v>859</v>
      </c>
      <c r="M3395" s="1" t="b">
        <v>1</v>
      </c>
      <c r="N3395" s="1" t="s">
        <v>8275</v>
      </c>
      <c r="O3395" s="28">
        <f t="shared" si="531"/>
        <v>1.3864000000000001</v>
      </c>
      <c r="P3395" s="29">
        <f t="shared" si="532"/>
        <v>40.349243306169967</v>
      </c>
      <c r="Q3395" s="9" t="str">
        <f t="shared" si="533"/>
        <v>music</v>
      </c>
      <c r="R3395" s="26" t="str">
        <f t="shared" si="534"/>
        <v>rock</v>
      </c>
      <c r="S3395" s="27">
        <f t="shared" si="530"/>
        <v>42723.63653935185</v>
      </c>
      <c r="T3395" s="5" t="str">
        <f t="shared" si="535"/>
        <v>Dec</v>
      </c>
      <c r="U3395" s="5" t="str">
        <f t="shared" si="536"/>
        <v>2016</v>
      </c>
      <c r="V3395" s="5" t="str">
        <f t="shared" si="537"/>
        <v>Jan</v>
      </c>
      <c r="W3395" s="1" t="str">
        <f t="shared" si="538"/>
        <v>2017</v>
      </c>
      <c r="X3395" s="27">
        <f t="shared" si="539"/>
        <v>42753.63653935185</v>
      </c>
    </row>
    <row r="3396" spans="1:24" ht="32" hidden="1" x14ac:dyDescent="0.2">
      <c r="A3396" s="1">
        <v>2239</v>
      </c>
      <c r="B3396" s="7" t="s">
        <v>2240</v>
      </c>
      <c r="C3396" s="7" t="s">
        <v>6349</v>
      </c>
      <c r="D3396" s="1">
        <v>25000</v>
      </c>
      <c r="E3396" s="1">
        <v>32006.67</v>
      </c>
      <c r="F3396" s="1" t="s">
        <v>8218</v>
      </c>
      <c r="G3396" s="1" t="s">
        <v>8223</v>
      </c>
      <c r="H3396" s="1" t="s">
        <v>8245</v>
      </c>
      <c r="I3396" s="1">
        <v>1385870520</v>
      </c>
      <c r="J3396" s="1">
        <v>1382742014</v>
      </c>
      <c r="K3396" s="1" t="b">
        <v>0</v>
      </c>
      <c r="L3396" s="1">
        <v>426</v>
      </c>
      <c r="M3396" s="1" t="b">
        <v>1</v>
      </c>
      <c r="N3396" s="1" t="s">
        <v>8296</v>
      </c>
      <c r="O3396" s="28">
        <f t="shared" si="531"/>
        <v>1.2802667999999999</v>
      </c>
      <c r="P3396" s="29">
        <f t="shared" si="532"/>
        <v>75.133028169014082</v>
      </c>
      <c r="Q3396" s="9" t="str">
        <f t="shared" si="533"/>
        <v>games</v>
      </c>
      <c r="R3396" s="26" t="str">
        <f t="shared" si="534"/>
        <v>tabletop games</v>
      </c>
      <c r="S3396" s="27">
        <f t="shared" si="530"/>
        <v>41572.958495370374</v>
      </c>
      <c r="T3396" s="5" t="str">
        <f t="shared" si="535"/>
        <v>Oct</v>
      </c>
      <c r="U3396" s="5" t="str">
        <f t="shared" si="536"/>
        <v>2013</v>
      </c>
      <c r="V3396" s="5" t="str">
        <f t="shared" si="537"/>
        <v>Dec</v>
      </c>
      <c r="W3396" s="1" t="str">
        <f t="shared" si="538"/>
        <v>2013</v>
      </c>
      <c r="X3396" s="27">
        <f t="shared" si="539"/>
        <v>41609.168055555558</v>
      </c>
    </row>
    <row r="3397" spans="1:24" ht="48" hidden="1" x14ac:dyDescent="0.2">
      <c r="A3397" s="1">
        <v>2250</v>
      </c>
      <c r="B3397" s="7" t="s">
        <v>2251</v>
      </c>
      <c r="C3397" s="7" t="s">
        <v>6360</v>
      </c>
      <c r="D3397" s="1">
        <v>25000</v>
      </c>
      <c r="E3397" s="1">
        <v>243778</v>
      </c>
      <c r="F3397" s="1" t="s">
        <v>8218</v>
      </c>
      <c r="G3397" s="1" t="s">
        <v>8223</v>
      </c>
      <c r="H3397" s="1" t="s">
        <v>8245</v>
      </c>
      <c r="I3397" s="1">
        <v>1480727273</v>
      </c>
      <c r="J3397" s="1">
        <v>1478131673</v>
      </c>
      <c r="K3397" s="1" t="b">
        <v>0</v>
      </c>
      <c r="L3397" s="1">
        <v>571</v>
      </c>
      <c r="M3397" s="1" t="b">
        <v>1</v>
      </c>
      <c r="N3397" s="1" t="s">
        <v>8296</v>
      </c>
      <c r="O3397" s="28">
        <f t="shared" si="531"/>
        <v>9.7511200000000002</v>
      </c>
      <c r="P3397" s="29">
        <f t="shared" si="532"/>
        <v>426.93169877408059</v>
      </c>
      <c r="Q3397" s="9" t="str">
        <f t="shared" si="533"/>
        <v>games</v>
      </c>
      <c r="R3397" s="26" t="str">
        <f t="shared" si="534"/>
        <v>tabletop games</v>
      </c>
      <c r="S3397" s="27">
        <f t="shared" si="530"/>
        <v>42677.005474537036</v>
      </c>
      <c r="T3397" s="5" t="str">
        <f t="shared" si="535"/>
        <v>Nov</v>
      </c>
      <c r="U3397" s="5" t="str">
        <f t="shared" si="536"/>
        <v>2016</v>
      </c>
      <c r="V3397" s="5" t="str">
        <f t="shared" si="537"/>
        <v>Dec</v>
      </c>
      <c r="W3397" s="1" t="str">
        <f t="shared" si="538"/>
        <v>2016</v>
      </c>
      <c r="X3397" s="27">
        <f t="shared" si="539"/>
        <v>42707.0471412037</v>
      </c>
    </row>
    <row r="3398" spans="1:24" ht="48" hidden="1" x14ac:dyDescent="0.2">
      <c r="A3398" s="1">
        <v>2270</v>
      </c>
      <c r="B3398" s="7" t="s">
        <v>2271</v>
      </c>
      <c r="C3398" s="7" t="s">
        <v>6380</v>
      </c>
      <c r="D3398" s="1">
        <v>25000</v>
      </c>
      <c r="E3398" s="1">
        <v>180062</v>
      </c>
      <c r="F3398" s="1" t="s">
        <v>8218</v>
      </c>
      <c r="G3398" s="1" t="s">
        <v>8223</v>
      </c>
      <c r="H3398" s="1" t="s">
        <v>8245</v>
      </c>
      <c r="I3398" s="1">
        <v>1484085540</v>
      </c>
      <c r="J3398" s="1">
        <v>1482353513</v>
      </c>
      <c r="K3398" s="1" t="b">
        <v>0</v>
      </c>
      <c r="L3398" s="1">
        <v>1670</v>
      </c>
      <c r="M3398" s="1" t="b">
        <v>1</v>
      </c>
      <c r="N3398" s="1" t="s">
        <v>8296</v>
      </c>
      <c r="O3398" s="28">
        <f t="shared" si="531"/>
        <v>7.2024800000000004</v>
      </c>
      <c r="P3398" s="29">
        <f t="shared" si="532"/>
        <v>107.82155688622754</v>
      </c>
      <c r="Q3398" s="9" t="str">
        <f t="shared" si="533"/>
        <v>games</v>
      </c>
      <c r="R3398" s="26" t="str">
        <f t="shared" si="534"/>
        <v>tabletop games</v>
      </c>
      <c r="S3398" s="27">
        <f t="shared" si="530"/>
        <v>42725.869363425925</v>
      </c>
      <c r="T3398" s="5" t="str">
        <f t="shared" si="535"/>
        <v>Dec</v>
      </c>
      <c r="U3398" s="5" t="str">
        <f t="shared" si="536"/>
        <v>2016</v>
      </c>
      <c r="V3398" s="5" t="str">
        <f t="shared" si="537"/>
        <v>Jan</v>
      </c>
      <c r="W3398" s="1" t="str">
        <f t="shared" si="538"/>
        <v>2017</v>
      </c>
      <c r="X3398" s="27">
        <f t="shared" si="539"/>
        <v>42745.915972222225</v>
      </c>
    </row>
    <row r="3399" spans="1:24" ht="48" hidden="1" x14ac:dyDescent="0.2">
      <c r="A3399" s="1">
        <v>2329</v>
      </c>
      <c r="B3399" s="7" t="s">
        <v>2330</v>
      </c>
      <c r="C3399" s="7" t="s">
        <v>6439</v>
      </c>
      <c r="D3399" s="1">
        <v>25000</v>
      </c>
      <c r="E3399" s="1">
        <v>26480</v>
      </c>
      <c r="F3399" s="1" t="s">
        <v>8218</v>
      </c>
      <c r="G3399" s="1" t="s">
        <v>8223</v>
      </c>
      <c r="H3399" s="1" t="s">
        <v>8245</v>
      </c>
      <c r="I3399" s="1">
        <v>1405609146</v>
      </c>
      <c r="J3399" s="1">
        <v>1403017146</v>
      </c>
      <c r="K3399" s="1" t="b">
        <v>1</v>
      </c>
      <c r="L3399" s="1">
        <v>125</v>
      </c>
      <c r="M3399" s="1" t="b">
        <v>1</v>
      </c>
      <c r="N3399" s="1" t="s">
        <v>8297</v>
      </c>
      <c r="O3399" s="28">
        <f t="shared" si="531"/>
        <v>1.0591999999999999</v>
      </c>
      <c r="P3399" s="29">
        <f t="shared" si="532"/>
        <v>211.84</v>
      </c>
      <c r="Q3399" s="9" t="str">
        <f t="shared" si="533"/>
        <v>food</v>
      </c>
      <c r="R3399" s="26" t="str">
        <f t="shared" si="534"/>
        <v>small batch</v>
      </c>
      <c r="S3399" s="27">
        <f t="shared" si="530"/>
        <v>41807.624374999999</v>
      </c>
      <c r="T3399" s="5" t="str">
        <f t="shared" si="535"/>
        <v>Jun</v>
      </c>
      <c r="U3399" s="5" t="str">
        <f t="shared" si="536"/>
        <v>2014</v>
      </c>
      <c r="V3399" s="5" t="str">
        <f t="shared" si="537"/>
        <v>Jul</v>
      </c>
      <c r="W3399" s="1" t="str">
        <f t="shared" si="538"/>
        <v>2014</v>
      </c>
      <c r="X3399" s="27">
        <f t="shared" si="539"/>
        <v>41837.624374999999</v>
      </c>
    </row>
    <row r="3400" spans="1:24" ht="48" hidden="1" x14ac:dyDescent="0.2">
      <c r="A3400" s="1">
        <v>2332</v>
      </c>
      <c r="B3400" s="7" t="s">
        <v>2333</v>
      </c>
      <c r="C3400" s="7" t="s">
        <v>6442</v>
      </c>
      <c r="D3400" s="1">
        <v>25000</v>
      </c>
      <c r="E3400" s="1">
        <v>26577</v>
      </c>
      <c r="F3400" s="1" t="s">
        <v>8218</v>
      </c>
      <c r="G3400" s="1" t="s">
        <v>8223</v>
      </c>
      <c r="H3400" s="1" t="s">
        <v>8245</v>
      </c>
      <c r="I3400" s="1">
        <v>1423235071</v>
      </c>
      <c r="J3400" s="1">
        <v>1420643071</v>
      </c>
      <c r="K3400" s="1" t="b">
        <v>1</v>
      </c>
      <c r="L3400" s="1">
        <v>352</v>
      </c>
      <c r="M3400" s="1" t="b">
        <v>1</v>
      </c>
      <c r="N3400" s="1" t="s">
        <v>8297</v>
      </c>
      <c r="O3400" s="28">
        <f t="shared" si="531"/>
        <v>1.06308</v>
      </c>
      <c r="P3400" s="29">
        <f t="shared" si="532"/>
        <v>75.502840909090907</v>
      </c>
      <c r="Q3400" s="9" t="str">
        <f t="shared" si="533"/>
        <v>food</v>
      </c>
      <c r="R3400" s="26" t="str">
        <f t="shared" si="534"/>
        <v>small batch</v>
      </c>
      <c r="S3400" s="27">
        <f t="shared" si="530"/>
        <v>42011.628136574072</v>
      </c>
      <c r="T3400" s="5" t="str">
        <f t="shared" si="535"/>
        <v>Jan</v>
      </c>
      <c r="U3400" s="5" t="str">
        <f t="shared" si="536"/>
        <v>2015</v>
      </c>
      <c r="V3400" s="5" t="str">
        <f t="shared" si="537"/>
        <v>Feb</v>
      </c>
      <c r="W3400" s="1" t="str">
        <f t="shared" si="538"/>
        <v>2015</v>
      </c>
      <c r="X3400" s="27">
        <f t="shared" si="539"/>
        <v>42041.628136574072</v>
      </c>
    </row>
    <row r="3401" spans="1:24" ht="48" hidden="1" x14ac:dyDescent="0.2">
      <c r="A3401" s="1">
        <v>2335</v>
      </c>
      <c r="B3401" s="7" t="s">
        <v>2336</v>
      </c>
      <c r="C3401" s="7" t="s">
        <v>6445</v>
      </c>
      <c r="D3401" s="1">
        <v>25000</v>
      </c>
      <c r="E3401" s="1">
        <v>25568</v>
      </c>
      <c r="F3401" s="1" t="s">
        <v>8218</v>
      </c>
      <c r="G3401" s="1" t="s">
        <v>8223</v>
      </c>
      <c r="H3401" s="1" t="s">
        <v>8245</v>
      </c>
      <c r="I3401" s="1">
        <v>1402494243</v>
      </c>
      <c r="J3401" s="1">
        <v>1399902243</v>
      </c>
      <c r="K3401" s="1" t="b">
        <v>1</v>
      </c>
      <c r="L3401" s="1">
        <v>221</v>
      </c>
      <c r="M3401" s="1" t="b">
        <v>1</v>
      </c>
      <c r="N3401" s="1" t="s">
        <v>8297</v>
      </c>
      <c r="O3401" s="28">
        <f t="shared" si="531"/>
        <v>1.0227200000000001</v>
      </c>
      <c r="P3401" s="29">
        <f t="shared" si="532"/>
        <v>115.69230769230769</v>
      </c>
      <c r="Q3401" s="9" t="str">
        <f t="shared" si="533"/>
        <v>food</v>
      </c>
      <c r="R3401" s="26" t="str">
        <f t="shared" si="534"/>
        <v>small batch</v>
      </c>
      <c r="S3401" s="27">
        <f t="shared" si="530"/>
        <v>41771.572256944448</v>
      </c>
      <c r="T3401" s="5" t="str">
        <f t="shared" si="535"/>
        <v>May</v>
      </c>
      <c r="U3401" s="5" t="str">
        <f t="shared" si="536"/>
        <v>2014</v>
      </c>
      <c r="V3401" s="5" t="str">
        <f t="shared" si="537"/>
        <v>Jun</v>
      </c>
      <c r="W3401" s="1" t="str">
        <f t="shared" si="538"/>
        <v>2014</v>
      </c>
      <c r="X3401" s="27">
        <f t="shared" si="539"/>
        <v>41801.572256944448</v>
      </c>
    </row>
    <row r="3402" spans="1:24" ht="48" hidden="1" x14ac:dyDescent="0.2">
      <c r="A3402" s="1">
        <v>2339</v>
      </c>
      <c r="B3402" s="7" t="s">
        <v>2340</v>
      </c>
      <c r="C3402" s="7" t="s">
        <v>6449</v>
      </c>
      <c r="D3402" s="1">
        <v>25000</v>
      </c>
      <c r="E3402" s="1">
        <v>73552</v>
      </c>
      <c r="F3402" s="1" t="s">
        <v>8218</v>
      </c>
      <c r="G3402" s="1" t="s">
        <v>8223</v>
      </c>
      <c r="H3402" s="1" t="s">
        <v>8245</v>
      </c>
      <c r="I3402" s="1">
        <v>1482134340</v>
      </c>
      <c r="J3402" s="1">
        <v>1479496309</v>
      </c>
      <c r="K3402" s="1" t="b">
        <v>1</v>
      </c>
      <c r="L3402" s="1">
        <v>1104</v>
      </c>
      <c r="M3402" s="1" t="b">
        <v>1</v>
      </c>
      <c r="N3402" s="1" t="s">
        <v>8297</v>
      </c>
      <c r="O3402" s="28">
        <f t="shared" si="531"/>
        <v>2.9420799999999998</v>
      </c>
      <c r="P3402" s="29">
        <f t="shared" si="532"/>
        <v>66.623188405797094</v>
      </c>
      <c r="Q3402" s="9" t="str">
        <f t="shared" si="533"/>
        <v>food</v>
      </c>
      <c r="R3402" s="26" t="str">
        <f t="shared" si="534"/>
        <v>small batch</v>
      </c>
      <c r="S3402" s="27">
        <f t="shared" si="530"/>
        <v>42692.79987268518</v>
      </c>
      <c r="T3402" s="5" t="str">
        <f t="shared" si="535"/>
        <v>Nov</v>
      </c>
      <c r="U3402" s="5" t="str">
        <f t="shared" si="536"/>
        <v>2016</v>
      </c>
      <c r="V3402" s="5" t="str">
        <f t="shared" si="537"/>
        <v>Dec</v>
      </c>
      <c r="W3402" s="1" t="str">
        <f t="shared" si="538"/>
        <v>2016</v>
      </c>
      <c r="X3402" s="27">
        <f t="shared" si="539"/>
        <v>42723.332638888889</v>
      </c>
    </row>
    <row r="3403" spans="1:24" ht="48" hidden="1" x14ac:dyDescent="0.2">
      <c r="A3403" s="1">
        <v>2366</v>
      </c>
      <c r="B3403" s="7" t="s">
        <v>2367</v>
      </c>
      <c r="C3403" s="7" t="s">
        <v>6476</v>
      </c>
      <c r="D3403" s="1">
        <v>25000</v>
      </c>
      <c r="E3403" s="1">
        <v>2630</v>
      </c>
      <c r="F3403" s="1" t="s">
        <v>8219</v>
      </c>
      <c r="G3403" s="1" t="s">
        <v>8224</v>
      </c>
      <c r="H3403" s="1" t="s">
        <v>8246</v>
      </c>
      <c r="I3403" s="1">
        <v>1445431533</v>
      </c>
      <c r="J3403" s="1">
        <v>1442839533</v>
      </c>
      <c r="K3403" s="1" t="b">
        <v>0</v>
      </c>
      <c r="L3403" s="1">
        <v>27</v>
      </c>
      <c r="M3403" s="1" t="b">
        <v>0</v>
      </c>
      <c r="N3403" s="1" t="s">
        <v>8271</v>
      </c>
      <c r="O3403" s="28">
        <f t="shared" si="531"/>
        <v>0.1052</v>
      </c>
      <c r="P3403" s="29">
        <f t="shared" si="532"/>
        <v>97.407407407407405</v>
      </c>
      <c r="Q3403" s="9" t="str">
        <f t="shared" si="533"/>
        <v>technology</v>
      </c>
      <c r="R3403" s="26" t="str">
        <f t="shared" si="534"/>
        <v>web</v>
      </c>
      <c r="S3403" s="27">
        <f t="shared" si="530"/>
        <v>42268.531631944439</v>
      </c>
      <c r="T3403" s="5" t="str">
        <f t="shared" si="535"/>
        <v>Sep</v>
      </c>
      <c r="U3403" s="5" t="str">
        <f t="shared" si="536"/>
        <v>2015</v>
      </c>
      <c r="V3403" s="5" t="str">
        <f t="shared" si="537"/>
        <v>Oct</v>
      </c>
      <c r="W3403" s="1" t="str">
        <f t="shared" si="538"/>
        <v>2015</v>
      </c>
      <c r="X3403" s="27">
        <f t="shared" si="539"/>
        <v>42298.531631944439</v>
      </c>
    </row>
    <row r="3404" spans="1:24" ht="48" hidden="1" x14ac:dyDescent="0.2">
      <c r="A3404" s="1">
        <v>2369</v>
      </c>
      <c r="B3404" s="7" t="s">
        <v>2370</v>
      </c>
      <c r="C3404" s="7" t="s">
        <v>6479</v>
      </c>
      <c r="D3404" s="1">
        <v>25000</v>
      </c>
      <c r="E3404" s="1">
        <v>0</v>
      </c>
      <c r="F3404" s="1" t="s">
        <v>8219</v>
      </c>
      <c r="G3404" s="1" t="s">
        <v>8223</v>
      </c>
      <c r="H3404" s="1" t="s">
        <v>8245</v>
      </c>
      <c r="I3404" s="1">
        <v>1455132611</v>
      </c>
      <c r="J3404" s="1">
        <v>1452540611</v>
      </c>
      <c r="K3404" s="1" t="b">
        <v>0</v>
      </c>
      <c r="L3404" s="1">
        <v>0</v>
      </c>
      <c r="M3404" s="1" t="b">
        <v>0</v>
      </c>
      <c r="N3404" s="1" t="s">
        <v>8271</v>
      </c>
      <c r="O3404" s="28">
        <f t="shared" si="531"/>
        <v>0</v>
      </c>
      <c r="P3404" s="29">
        <f t="shared" si="532"/>
        <v>0</v>
      </c>
      <c r="Q3404" s="9" t="str">
        <f t="shared" si="533"/>
        <v>technology</v>
      </c>
      <c r="R3404" s="26" t="str">
        <f t="shared" si="534"/>
        <v>web</v>
      </c>
      <c r="S3404" s="27">
        <f t="shared" si="530"/>
        <v>42380.812627314815</v>
      </c>
      <c r="T3404" s="5" t="str">
        <f t="shared" si="535"/>
        <v>Jan</v>
      </c>
      <c r="U3404" s="5" t="str">
        <f t="shared" si="536"/>
        <v>2016</v>
      </c>
      <c r="V3404" s="5" t="str">
        <f t="shared" si="537"/>
        <v>Feb</v>
      </c>
      <c r="W3404" s="1" t="str">
        <f t="shared" si="538"/>
        <v>2016</v>
      </c>
      <c r="X3404" s="27">
        <f t="shared" si="539"/>
        <v>42410.812627314815</v>
      </c>
    </row>
    <row r="3405" spans="1:24" ht="48" hidden="1" x14ac:dyDescent="0.2">
      <c r="A3405" s="1">
        <v>2370</v>
      </c>
      <c r="B3405" s="7" t="s">
        <v>2371</v>
      </c>
      <c r="C3405" s="7" t="s">
        <v>6480</v>
      </c>
      <c r="D3405" s="1">
        <v>25000</v>
      </c>
      <c r="E3405" s="1">
        <v>82</v>
      </c>
      <c r="F3405" s="1" t="s">
        <v>8219</v>
      </c>
      <c r="G3405" s="1" t="s">
        <v>8223</v>
      </c>
      <c r="H3405" s="1" t="s">
        <v>8245</v>
      </c>
      <c r="I3405" s="1">
        <v>1418877141</v>
      </c>
      <c r="J3405" s="1">
        <v>1416285141</v>
      </c>
      <c r="K3405" s="1" t="b">
        <v>0</v>
      </c>
      <c r="L3405" s="1">
        <v>4</v>
      </c>
      <c r="M3405" s="1" t="b">
        <v>0</v>
      </c>
      <c r="N3405" s="1" t="s">
        <v>8271</v>
      </c>
      <c r="O3405" s="28">
        <f t="shared" si="531"/>
        <v>3.2799999999999999E-3</v>
      </c>
      <c r="P3405" s="29">
        <f t="shared" si="532"/>
        <v>20.5</v>
      </c>
      <c r="Q3405" s="9" t="str">
        <f t="shared" si="533"/>
        <v>technology</v>
      </c>
      <c r="R3405" s="26" t="str">
        <f t="shared" si="534"/>
        <v>web</v>
      </c>
      <c r="S3405" s="27">
        <f t="shared" si="530"/>
        <v>41961.18913194444</v>
      </c>
      <c r="T3405" s="5" t="str">
        <f t="shared" si="535"/>
        <v>Nov</v>
      </c>
      <c r="U3405" s="5" t="str">
        <f t="shared" si="536"/>
        <v>2014</v>
      </c>
      <c r="V3405" s="5" t="str">
        <f t="shared" si="537"/>
        <v>Dec</v>
      </c>
      <c r="W3405" s="1" t="str">
        <f t="shared" si="538"/>
        <v>2014</v>
      </c>
      <c r="X3405" s="27">
        <f t="shared" si="539"/>
        <v>41991.18913194444</v>
      </c>
    </row>
    <row r="3406" spans="1:24" ht="32" hidden="1" x14ac:dyDescent="0.2">
      <c r="A3406" s="1">
        <v>2409</v>
      </c>
      <c r="B3406" s="7" t="s">
        <v>2410</v>
      </c>
      <c r="C3406" s="7" t="s">
        <v>6519</v>
      </c>
      <c r="D3406" s="1">
        <v>25000</v>
      </c>
      <c r="E3406" s="1">
        <v>460</v>
      </c>
      <c r="F3406" s="1" t="s">
        <v>8220</v>
      </c>
      <c r="G3406" s="1" t="s">
        <v>8223</v>
      </c>
      <c r="H3406" s="1" t="s">
        <v>8245</v>
      </c>
      <c r="I3406" s="1">
        <v>1439931675</v>
      </c>
      <c r="J3406" s="1">
        <v>1437339675</v>
      </c>
      <c r="K3406" s="1" t="b">
        <v>0</v>
      </c>
      <c r="L3406" s="1">
        <v>6</v>
      </c>
      <c r="M3406" s="1" t="b">
        <v>0</v>
      </c>
      <c r="N3406" s="1" t="s">
        <v>8283</v>
      </c>
      <c r="O3406" s="28">
        <f t="shared" si="531"/>
        <v>1.84E-2</v>
      </c>
      <c r="P3406" s="29">
        <f t="shared" si="532"/>
        <v>76.666666666666671</v>
      </c>
      <c r="Q3406" s="9" t="str">
        <f t="shared" si="533"/>
        <v>food</v>
      </c>
      <c r="R3406" s="26" t="str">
        <f t="shared" si="534"/>
        <v>food trucks</v>
      </c>
      <c r="S3406" s="27">
        <f t="shared" si="530"/>
        <v>42204.875868055555</v>
      </c>
      <c r="T3406" s="5" t="str">
        <f t="shared" si="535"/>
        <v>Jul</v>
      </c>
      <c r="U3406" s="5" t="str">
        <f t="shared" si="536"/>
        <v>2015</v>
      </c>
      <c r="V3406" s="5" t="str">
        <f t="shared" si="537"/>
        <v>Aug</v>
      </c>
      <c r="W3406" s="1" t="str">
        <f t="shared" si="538"/>
        <v>2015</v>
      </c>
      <c r="X3406" s="27">
        <f t="shared" si="539"/>
        <v>42234.875868055555</v>
      </c>
    </row>
    <row r="3407" spans="1:24" ht="48" hidden="1" x14ac:dyDescent="0.2">
      <c r="A3407" s="1">
        <v>2411</v>
      </c>
      <c r="B3407" s="7" t="s">
        <v>2412</v>
      </c>
      <c r="C3407" s="7" t="s">
        <v>6521</v>
      </c>
      <c r="D3407" s="1">
        <v>25000</v>
      </c>
      <c r="E3407" s="1">
        <v>151</v>
      </c>
      <c r="F3407" s="1" t="s">
        <v>8220</v>
      </c>
      <c r="G3407" s="1" t="s">
        <v>8223</v>
      </c>
      <c r="H3407" s="1" t="s">
        <v>8245</v>
      </c>
      <c r="I3407" s="1">
        <v>1440524082</v>
      </c>
      <c r="J3407" s="1">
        <v>1437932082</v>
      </c>
      <c r="K3407" s="1" t="b">
        <v>0</v>
      </c>
      <c r="L3407" s="1">
        <v>3</v>
      </c>
      <c r="M3407" s="1" t="b">
        <v>0</v>
      </c>
      <c r="N3407" s="1" t="s">
        <v>8283</v>
      </c>
      <c r="O3407" s="28">
        <f t="shared" si="531"/>
        <v>6.0400000000000002E-3</v>
      </c>
      <c r="P3407" s="29">
        <f t="shared" si="532"/>
        <v>50.333333333333336</v>
      </c>
      <c r="Q3407" s="9" t="str">
        <f t="shared" si="533"/>
        <v>food</v>
      </c>
      <c r="R3407" s="26" t="str">
        <f t="shared" si="534"/>
        <v>food trucks</v>
      </c>
      <c r="S3407" s="27">
        <f t="shared" si="530"/>
        <v>42211.732430555552</v>
      </c>
      <c r="T3407" s="5" t="str">
        <f t="shared" si="535"/>
        <v>Jul</v>
      </c>
      <c r="U3407" s="5" t="str">
        <f t="shared" si="536"/>
        <v>2015</v>
      </c>
      <c r="V3407" s="5" t="str">
        <f t="shared" si="537"/>
        <v>Aug</v>
      </c>
      <c r="W3407" s="1" t="str">
        <f t="shared" si="538"/>
        <v>2015</v>
      </c>
      <c r="X3407" s="27">
        <f t="shared" si="539"/>
        <v>42241.732430555552</v>
      </c>
    </row>
    <row r="3408" spans="1:24" ht="16" hidden="1" x14ac:dyDescent="0.2">
      <c r="A3408" s="1">
        <v>2418</v>
      </c>
      <c r="B3408" s="7" t="s">
        <v>2419</v>
      </c>
      <c r="C3408" s="7" t="s">
        <v>6528</v>
      </c>
      <c r="D3408" s="1">
        <v>25000</v>
      </c>
      <c r="E3408" s="1">
        <v>5</v>
      </c>
      <c r="F3408" s="1" t="s">
        <v>8220</v>
      </c>
      <c r="G3408" s="1" t="s">
        <v>8223</v>
      </c>
      <c r="H3408" s="1" t="s">
        <v>8245</v>
      </c>
      <c r="I3408" s="1">
        <v>1427225644</v>
      </c>
      <c r="J3408" s="1">
        <v>1422045244</v>
      </c>
      <c r="K3408" s="1" t="b">
        <v>0</v>
      </c>
      <c r="L3408" s="1">
        <v>5</v>
      </c>
      <c r="M3408" s="1" t="b">
        <v>0</v>
      </c>
      <c r="N3408" s="1" t="s">
        <v>8283</v>
      </c>
      <c r="O3408" s="28">
        <f t="shared" si="531"/>
        <v>2.0000000000000001E-4</v>
      </c>
      <c r="P3408" s="29">
        <f t="shared" si="532"/>
        <v>1</v>
      </c>
      <c r="Q3408" s="9" t="str">
        <f t="shared" si="533"/>
        <v>food</v>
      </c>
      <c r="R3408" s="26" t="str">
        <f t="shared" si="534"/>
        <v>food trucks</v>
      </c>
      <c r="S3408" s="27">
        <f t="shared" si="530"/>
        <v>42027.856990740736</v>
      </c>
      <c r="T3408" s="5" t="str">
        <f t="shared" si="535"/>
        <v>Jan</v>
      </c>
      <c r="U3408" s="5" t="str">
        <f t="shared" si="536"/>
        <v>2015</v>
      </c>
      <c r="V3408" s="5" t="str">
        <f t="shared" si="537"/>
        <v>Mar</v>
      </c>
      <c r="W3408" s="1" t="str">
        <f t="shared" si="538"/>
        <v>2015</v>
      </c>
      <c r="X3408" s="27">
        <f t="shared" si="539"/>
        <v>42087.815324074079</v>
      </c>
    </row>
    <row r="3409" spans="1:24" ht="32" hidden="1" x14ac:dyDescent="0.2">
      <c r="A3409" s="1">
        <v>2424</v>
      </c>
      <c r="B3409" s="7" t="s">
        <v>2425</v>
      </c>
      <c r="C3409" s="7" t="s">
        <v>6534</v>
      </c>
      <c r="D3409" s="1">
        <v>25000</v>
      </c>
      <c r="E3409" s="1">
        <v>310</v>
      </c>
      <c r="F3409" s="1" t="s">
        <v>8220</v>
      </c>
      <c r="G3409" s="1" t="s">
        <v>8223</v>
      </c>
      <c r="H3409" s="1" t="s">
        <v>8245</v>
      </c>
      <c r="I3409" s="1">
        <v>1414445108</v>
      </c>
      <c r="J3409" s="1">
        <v>1411853108</v>
      </c>
      <c r="K3409" s="1" t="b">
        <v>0</v>
      </c>
      <c r="L3409" s="1">
        <v>9</v>
      </c>
      <c r="M3409" s="1" t="b">
        <v>0</v>
      </c>
      <c r="N3409" s="1" t="s">
        <v>8283</v>
      </c>
      <c r="O3409" s="28">
        <f t="shared" si="531"/>
        <v>1.24E-2</v>
      </c>
      <c r="P3409" s="29">
        <f t="shared" si="532"/>
        <v>34.444444444444443</v>
      </c>
      <c r="Q3409" s="9" t="str">
        <f t="shared" si="533"/>
        <v>food</v>
      </c>
      <c r="R3409" s="26" t="str">
        <f t="shared" si="534"/>
        <v>food trucks</v>
      </c>
      <c r="S3409" s="27">
        <f t="shared" si="530"/>
        <v>41909.892453703702</v>
      </c>
      <c r="T3409" s="5" t="str">
        <f t="shared" si="535"/>
        <v>Sep</v>
      </c>
      <c r="U3409" s="5" t="str">
        <f t="shared" si="536"/>
        <v>2014</v>
      </c>
      <c r="V3409" s="5" t="str">
        <f t="shared" si="537"/>
        <v>Oct</v>
      </c>
      <c r="W3409" s="1" t="str">
        <f t="shared" si="538"/>
        <v>2014</v>
      </c>
      <c r="X3409" s="27">
        <f t="shared" si="539"/>
        <v>41939.892453703702</v>
      </c>
    </row>
    <row r="3410" spans="1:24" ht="48" hidden="1" x14ac:dyDescent="0.2">
      <c r="A3410" s="1">
        <v>2616</v>
      </c>
      <c r="B3410" s="7" t="s">
        <v>2616</v>
      </c>
      <c r="C3410" s="7" t="s">
        <v>6726</v>
      </c>
      <c r="D3410" s="1">
        <v>25000</v>
      </c>
      <c r="E3410" s="1">
        <v>28633.5</v>
      </c>
      <c r="F3410" s="1" t="s">
        <v>8218</v>
      </c>
      <c r="G3410" s="1" t="s">
        <v>8223</v>
      </c>
      <c r="H3410" s="1" t="s">
        <v>8245</v>
      </c>
      <c r="I3410" s="1">
        <v>1440546729</v>
      </c>
      <c r="J3410" s="1">
        <v>1437954729</v>
      </c>
      <c r="K3410" s="1" t="b">
        <v>1</v>
      </c>
      <c r="L3410" s="1">
        <v>238</v>
      </c>
      <c r="M3410" s="1" t="b">
        <v>1</v>
      </c>
      <c r="N3410" s="1" t="s">
        <v>8300</v>
      </c>
      <c r="O3410" s="28">
        <f t="shared" si="531"/>
        <v>1.14534</v>
      </c>
      <c r="P3410" s="29">
        <f t="shared" si="532"/>
        <v>120.30882352941177</v>
      </c>
      <c r="Q3410" s="9" t="str">
        <f t="shared" si="533"/>
        <v>technology</v>
      </c>
      <c r="R3410" s="26" t="str">
        <f t="shared" si="534"/>
        <v>space exploration</v>
      </c>
      <c r="S3410" s="27">
        <f t="shared" si="530"/>
        <v>42211.99454861111</v>
      </c>
      <c r="T3410" s="5" t="str">
        <f t="shared" si="535"/>
        <v>Jul</v>
      </c>
      <c r="U3410" s="5" t="str">
        <f t="shared" si="536"/>
        <v>2015</v>
      </c>
      <c r="V3410" s="5" t="str">
        <f t="shared" si="537"/>
        <v>Aug</v>
      </c>
      <c r="W3410" s="1" t="str">
        <f t="shared" si="538"/>
        <v>2015</v>
      </c>
      <c r="X3410" s="27">
        <f t="shared" si="539"/>
        <v>42241.99454861111</v>
      </c>
    </row>
    <row r="3411" spans="1:24" ht="48" hidden="1" x14ac:dyDescent="0.2">
      <c r="A3411" s="1">
        <v>2671</v>
      </c>
      <c r="B3411" s="7" t="s">
        <v>2671</v>
      </c>
      <c r="C3411" s="7" t="s">
        <v>6781</v>
      </c>
      <c r="D3411" s="1">
        <v>25000</v>
      </c>
      <c r="E3411" s="1">
        <v>2836</v>
      </c>
      <c r="F3411" s="1" t="s">
        <v>8220</v>
      </c>
      <c r="G3411" s="1" t="s">
        <v>8223</v>
      </c>
      <c r="H3411" s="1" t="s">
        <v>8245</v>
      </c>
      <c r="I3411" s="1">
        <v>1419017880</v>
      </c>
      <c r="J3411" s="1">
        <v>1416419916</v>
      </c>
      <c r="K3411" s="1" t="b">
        <v>1</v>
      </c>
      <c r="L3411" s="1">
        <v>84</v>
      </c>
      <c r="M3411" s="1" t="b">
        <v>0</v>
      </c>
      <c r="N3411" s="1" t="s">
        <v>8301</v>
      </c>
      <c r="O3411" s="28">
        <f t="shared" si="531"/>
        <v>0.11344</v>
      </c>
      <c r="P3411" s="29">
        <f t="shared" si="532"/>
        <v>33.761904761904759</v>
      </c>
      <c r="Q3411" s="9" t="str">
        <f t="shared" si="533"/>
        <v>technology</v>
      </c>
      <c r="R3411" s="26" t="str">
        <f t="shared" si="534"/>
        <v>makerspaces</v>
      </c>
      <c r="S3411" s="27">
        <f t="shared" si="530"/>
        <v>41962.749027777783</v>
      </c>
      <c r="T3411" s="5" t="str">
        <f t="shared" si="535"/>
        <v>Nov</v>
      </c>
      <c r="U3411" s="5" t="str">
        <f t="shared" si="536"/>
        <v>2014</v>
      </c>
      <c r="V3411" s="5" t="str">
        <f t="shared" si="537"/>
        <v>Dec</v>
      </c>
      <c r="W3411" s="1" t="str">
        <f t="shared" si="538"/>
        <v>2014</v>
      </c>
      <c r="X3411" s="27">
        <f t="shared" si="539"/>
        <v>41992.818055555559</v>
      </c>
    </row>
    <row r="3412" spans="1:24" ht="48" hidden="1" x14ac:dyDescent="0.2">
      <c r="A3412" s="1">
        <v>2675</v>
      </c>
      <c r="B3412" s="7" t="s">
        <v>2675</v>
      </c>
      <c r="C3412" s="7" t="s">
        <v>6785</v>
      </c>
      <c r="D3412" s="1">
        <v>25000</v>
      </c>
      <c r="E3412" s="1">
        <v>1897</v>
      </c>
      <c r="F3412" s="1" t="s">
        <v>8220</v>
      </c>
      <c r="G3412" s="1" t="s">
        <v>8223</v>
      </c>
      <c r="H3412" s="1" t="s">
        <v>8245</v>
      </c>
      <c r="I3412" s="1">
        <v>1415655289</v>
      </c>
      <c r="J3412" s="1">
        <v>1413059689</v>
      </c>
      <c r="K3412" s="1" t="b">
        <v>1</v>
      </c>
      <c r="L3412" s="1">
        <v>29</v>
      </c>
      <c r="M3412" s="1" t="b">
        <v>0</v>
      </c>
      <c r="N3412" s="1" t="s">
        <v>8301</v>
      </c>
      <c r="O3412" s="28">
        <f t="shared" si="531"/>
        <v>7.5880000000000003E-2</v>
      </c>
      <c r="P3412" s="29">
        <f t="shared" si="532"/>
        <v>65.41379310344827</v>
      </c>
      <c r="Q3412" s="9" t="str">
        <f t="shared" si="533"/>
        <v>technology</v>
      </c>
      <c r="R3412" s="26" t="str">
        <f t="shared" si="534"/>
        <v>makerspaces</v>
      </c>
      <c r="S3412" s="27">
        <f t="shared" si="530"/>
        <v>41923.857511574075</v>
      </c>
      <c r="T3412" s="5" t="str">
        <f t="shared" si="535"/>
        <v>Oct</v>
      </c>
      <c r="U3412" s="5" t="str">
        <f t="shared" si="536"/>
        <v>2014</v>
      </c>
      <c r="V3412" s="5" t="str">
        <f t="shared" si="537"/>
        <v>Nov</v>
      </c>
      <c r="W3412" s="1" t="str">
        <f t="shared" si="538"/>
        <v>2014</v>
      </c>
      <c r="X3412" s="27">
        <f t="shared" si="539"/>
        <v>41953.899178240739</v>
      </c>
    </row>
    <row r="3413" spans="1:24" ht="32" hidden="1" x14ac:dyDescent="0.2">
      <c r="A3413" s="1">
        <v>2714</v>
      </c>
      <c r="B3413" s="7" t="s">
        <v>2714</v>
      </c>
      <c r="C3413" s="7" t="s">
        <v>6824</v>
      </c>
      <c r="D3413" s="1">
        <v>25000</v>
      </c>
      <c r="E3413" s="1">
        <v>29089</v>
      </c>
      <c r="F3413" s="1" t="s">
        <v>8218</v>
      </c>
      <c r="G3413" s="1" t="s">
        <v>8223</v>
      </c>
      <c r="H3413" s="1" t="s">
        <v>8245</v>
      </c>
      <c r="I3413" s="1">
        <v>1476486000</v>
      </c>
      <c r="J3413" s="1">
        <v>1474040596</v>
      </c>
      <c r="K3413" s="1" t="b">
        <v>1</v>
      </c>
      <c r="L3413" s="1">
        <v>305</v>
      </c>
      <c r="M3413" s="1" t="b">
        <v>1</v>
      </c>
      <c r="N3413" s="1" t="s">
        <v>8302</v>
      </c>
      <c r="O3413" s="28">
        <f t="shared" si="531"/>
        <v>1.1635599999999999</v>
      </c>
      <c r="P3413" s="29">
        <f t="shared" si="532"/>
        <v>95.373770491803285</v>
      </c>
      <c r="Q3413" s="9" t="str">
        <f t="shared" si="533"/>
        <v>theater</v>
      </c>
      <c r="R3413" s="26" t="str">
        <f t="shared" si="534"/>
        <v>spaces</v>
      </c>
      <c r="S3413" s="27">
        <f t="shared" si="530"/>
        <v>42629.655046296291</v>
      </c>
      <c r="T3413" s="5" t="str">
        <f t="shared" si="535"/>
        <v>Sep</v>
      </c>
      <c r="U3413" s="5" t="str">
        <f t="shared" si="536"/>
        <v>2016</v>
      </c>
      <c r="V3413" s="5" t="str">
        <f t="shared" si="537"/>
        <v>Oct</v>
      </c>
      <c r="W3413" s="1" t="str">
        <f t="shared" si="538"/>
        <v>2016</v>
      </c>
      <c r="X3413" s="27">
        <f t="shared" si="539"/>
        <v>42657.958333333328</v>
      </c>
    </row>
    <row r="3414" spans="1:24" ht="48" hidden="1" x14ac:dyDescent="0.2">
      <c r="A3414" s="1">
        <v>2717</v>
      </c>
      <c r="B3414" s="7" t="s">
        <v>2717</v>
      </c>
      <c r="C3414" s="7" t="s">
        <v>6827</v>
      </c>
      <c r="D3414" s="1">
        <v>25000</v>
      </c>
      <c r="E3414" s="1">
        <v>30026</v>
      </c>
      <c r="F3414" s="1" t="s">
        <v>8218</v>
      </c>
      <c r="G3414" s="1" t="s">
        <v>8223</v>
      </c>
      <c r="H3414" s="1" t="s">
        <v>8245</v>
      </c>
      <c r="I3414" s="1">
        <v>1417906649</v>
      </c>
      <c r="J3414" s="1">
        <v>1414015049</v>
      </c>
      <c r="K3414" s="1" t="b">
        <v>1</v>
      </c>
      <c r="L3414" s="1">
        <v>325</v>
      </c>
      <c r="M3414" s="1" t="b">
        <v>1</v>
      </c>
      <c r="N3414" s="1" t="s">
        <v>8302</v>
      </c>
      <c r="O3414" s="28">
        <f t="shared" si="531"/>
        <v>1.2010400000000001</v>
      </c>
      <c r="P3414" s="29">
        <f t="shared" si="532"/>
        <v>92.387692307692305</v>
      </c>
      <c r="Q3414" s="9" t="str">
        <f t="shared" si="533"/>
        <v>theater</v>
      </c>
      <c r="R3414" s="26" t="str">
        <f t="shared" si="534"/>
        <v>spaces</v>
      </c>
      <c r="S3414" s="27">
        <f t="shared" si="530"/>
        <v>41934.914918981485</v>
      </c>
      <c r="T3414" s="5" t="str">
        <f t="shared" si="535"/>
        <v>Oct</v>
      </c>
      <c r="U3414" s="5" t="str">
        <f t="shared" si="536"/>
        <v>2014</v>
      </c>
      <c r="V3414" s="5" t="str">
        <f t="shared" si="537"/>
        <v>Dec</v>
      </c>
      <c r="W3414" s="1" t="str">
        <f t="shared" si="538"/>
        <v>2014</v>
      </c>
      <c r="X3414" s="27">
        <f t="shared" si="539"/>
        <v>41979.956585648149</v>
      </c>
    </row>
    <row r="3415" spans="1:24" ht="48" hidden="1" x14ac:dyDescent="0.2">
      <c r="A3415" s="1">
        <v>2720</v>
      </c>
      <c r="B3415" s="7" t="s">
        <v>2720</v>
      </c>
      <c r="C3415" s="7" t="s">
        <v>6830</v>
      </c>
      <c r="D3415" s="1">
        <v>25000</v>
      </c>
      <c r="E3415" s="1">
        <v>29531</v>
      </c>
      <c r="F3415" s="1" t="s">
        <v>8218</v>
      </c>
      <c r="G3415" s="1" t="s">
        <v>8223</v>
      </c>
      <c r="H3415" s="1" t="s">
        <v>8245</v>
      </c>
      <c r="I3415" s="1">
        <v>1478866253</v>
      </c>
      <c r="J3415" s="1">
        <v>1476270653</v>
      </c>
      <c r="K3415" s="1" t="b">
        <v>0</v>
      </c>
      <c r="L3415" s="1">
        <v>173</v>
      </c>
      <c r="M3415" s="1" t="b">
        <v>1</v>
      </c>
      <c r="N3415" s="1" t="s">
        <v>8302</v>
      </c>
      <c r="O3415" s="28">
        <f t="shared" si="531"/>
        <v>1.1812400000000001</v>
      </c>
      <c r="P3415" s="29">
        <f t="shared" si="532"/>
        <v>170.69942196531792</v>
      </c>
      <c r="Q3415" s="9" t="str">
        <f t="shared" si="533"/>
        <v>theater</v>
      </c>
      <c r="R3415" s="26" t="str">
        <f t="shared" si="534"/>
        <v>spaces</v>
      </c>
      <c r="S3415" s="27">
        <f t="shared" si="530"/>
        <v>42655.465891203698</v>
      </c>
      <c r="T3415" s="5" t="str">
        <f t="shared" si="535"/>
        <v>Oct</v>
      </c>
      <c r="U3415" s="5" t="str">
        <f t="shared" si="536"/>
        <v>2016</v>
      </c>
      <c r="V3415" s="5" t="str">
        <f t="shared" si="537"/>
        <v>Nov</v>
      </c>
      <c r="W3415" s="1" t="str">
        <f t="shared" si="538"/>
        <v>2016</v>
      </c>
      <c r="X3415" s="27">
        <f t="shared" si="539"/>
        <v>42685.507557870369</v>
      </c>
    </row>
    <row r="3416" spans="1:24" ht="32" hidden="1" x14ac:dyDescent="0.2">
      <c r="A3416" s="1">
        <v>2914</v>
      </c>
      <c r="B3416" s="7" t="s">
        <v>2914</v>
      </c>
      <c r="C3416" s="7" t="s">
        <v>7024</v>
      </c>
      <c r="D3416" s="1">
        <v>25000</v>
      </c>
      <c r="E3416" s="1">
        <v>1</v>
      </c>
      <c r="F3416" s="1" t="s">
        <v>8220</v>
      </c>
      <c r="G3416" s="1" t="s">
        <v>8224</v>
      </c>
      <c r="H3416" s="1" t="s">
        <v>8246</v>
      </c>
      <c r="I3416" s="1">
        <v>1426365994</v>
      </c>
      <c r="J3416" s="1">
        <v>1421185594</v>
      </c>
      <c r="K3416" s="1" t="b">
        <v>0</v>
      </c>
      <c r="L3416" s="1">
        <v>1</v>
      </c>
      <c r="M3416" s="1" t="b">
        <v>0</v>
      </c>
      <c r="N3416" s="1" t="s">
        <v>8270</v>
      </c>
      <c r="O3416" s="28">
        <f t="shared" si="531"/>
        <v>4.0000000000000003E-5</v>
      </c>
      <c r="P3416" s="29">
        <f t="shared" si="532"/>
        <v>1</v>
      </c>
      <c r="Q3416" s="9" t="str">
        <f t="shared" si="533"/>
        <v>theater</v>
      </c>
      <c r="R3416" s="26" t="str">
        <f t="shared" si="534"/>
        <v>plays</v>
      </c>
      <c r="S3416" s="27">
        <f t="shared" si="530"/>
        <v>42017.907337962963</v>
      </c>
      <c r="T3416" s="5" t="str">
        <f t="shared" si="535"/>
        <v>Jan</v>
      </c>
      <c r="U3416" s="5" t="str">
        <f t="shared" si="536"/>
        <v>2015</v>
      </c>
      <c r="V3416" s="5" t="str">
        <f t="shared" si="537"/>
        <v>Mar</v>
      </c>
      <c r="W3416" s="1" t="str">
        <f t="shared" si="538"/>
        <v>2015</v>
      </c>
      <c r="X3416" s="27">
        <f t="shared" si="539"/>
        <v>42077.865671296298</v>
      </c>
    </row>
    <row r="3417" spans="1:24" ht="48" hidden="1" x14ac:dyDescent="0.2">
      <c r="A3417" s="1">
        <v>2924</v>
      </c>
      <c r="B3417" s="7" t="s">
        <v>2924</v>
      </c>
      <c r="C3417" s="7" t="s">
        <v>7034</v>
      </c>
      <c r="D3417" s="1">
        <v>25000</v>
      </c>
      <c r="E3417" s="1">
        <v>25800</v>
      </c>
      <c r="F3417" s="1" t="s">
        <v>8218</v>
      </c>
      <c r="G3417" s="1" t="s">
        <v>8223</v>
      </c>
      <c r="H3417" s="1" t="s">
        <v>8245</v>
      </c>
      <c r="I3417" s="1">
        <v>1431143940</v>
      </c>
      <c r="J3417" s="1">
        <v>1428585710</v>
      </c>
      <c r="K3417" s="1" t="b">
        <v>0</v>
      </c>
      <c r="L3417" s="1">
        <v>147</v>
      </c>
      <c r="M3417" s="1" t="b">
        <v>1</v>
      </c>
      <c r="N3417" s="1" t="s">
        <v>8304</v>
      </c>
      <c r="O3417" s="28">
        <f t="shared" si="531"/>
        <v>1.032</v>
      </c>
      <c r="P3417" s="29">
        <f t="shared" si="532"/>
        <v>175.51020408163265</v>
      </c>
      <c r="Q3417" s="9" t="str">
        <f t="shared" si="533"/>
        <v>theater</v>
      </c>
      <c r="R3417" s="26" t="str">
        <f t="shared" si="534"/>
        <v>musical</v>
      </c>
      <c r="S3417" s="27">
        <f t="shared" si="530"/>
        <v>42103.556828703702</v>
      </c>
      <c r="T3417" s="5" t="str">
        <f t="shared" si="535"/>
        <v>Apr</v>
      </c>
      <c r="U3417" s="5" t="str">
        <f t="shared" si="536"/>
        <v>2015</v>
      </c>
      <c r="V3417" s="5" t="str">
        <f t="shared" si="537"/>
        <v>May</v>
      </c>
      <c r="W3417" s="1" t="str">
        <f t="shared" si="538"/>
        <v>2015</v>
      </c>
      <c r="X3417" s="27">
        <f t="shared" si="539"/>
        <v>42133.165972222225</v>
      </c>
    </row>
    <row r="3418" spans="1:24" ht="48" hidden="1" x14ac:dyDescent="0.2">
      <c r="A3418" s="1">
        <v>2941</v>
      </c>
      <c r="B3418" s="7" t="s">
        <v>2941</v>
      </c>
      <c r="C3418" s="7" t="s">
        <v>7051</v>
      </c>
      <c r="D3418" s="1">
        <v>25000</v>
      </c>
      <c r="E3418" s="1">
        <v>1</v>
      </c>
      <c r="F3418" s="1" t="s">
        <v>8220</v>
      </c>
      <c r="G3418" s="1" t="s">
        <v>8223</v>
      </c>
      <c r="H3418" s="1" t="s">
        <v>8245</v>
      </c>
      <c r="I3418" s="1">
        <v>1425250955</v>
      </c>
      <c r="J3418" s="1">
        <v>1422658955</v>
      </c>
      <c r="K3418" s="1" t="b">
        <v>0</v>
      </c>
      <c r="L3418" s="1">
        <v>1</v>
      </c>
      <c r="M3418" s="1" t="b">
        <v>0</v>
      </c>
      <c r="N3418" s="1" t="s">
        <v>8302</v>
      </c>
      <c r="O3418" s="28">
        <f t="shared" si="531"/>
        <v>4.0000000000000003E-5</v>
      </c>
      <c r="P3418" s="29">
        <f t="shared" si="532"/>
        <v>1</v>
      </c>
      <c r="Q3418" s="9" t="str">
        <f t="shared" si="533"/>
        <v>theater</v>
      </c>
      <c r="R3418" s="26" t="str">
        <f t="shared" si="534"/>
        <v>spaces</v>
      </c>
      <c r="S3418" s="27">
        <f t="shared" si="530"/>
        <v>42034.960127314815</v>
      </c>
      <c r="T3418" s="5" t="str">
        <f t="shared" si="535"/>
        <v>Jan</v>
      </c>
      <c r="U3418" s="5" t="str">
        <f t="shared" si="536"/>
        <v>2015</v>
      </c>
      <c r="V3418" s="5" t="str">
        <f t="shared" si="537"/>
        <v>Mar</v>
      </c>
      <c r="W3418" s="1" t="str">
        <f t="shared" si="538"/>
        <v>2015</v>
      </c>
      <c r="X3418" s="27">
        <f t="shared" si="539"/>
        <v>42064.960127314815</v>
      </c>
    </row>
    <row r="3419" spans="1:24" ht="48" hidden="1" x14ac:dyDescent="0.2">
      <c r="A3419" s="1">
        <v>2947</v>
      </c>
      <c r="B3419" s="7" t="s">
        <v>2947</v>
      </c>
      <c r="C3419" s="7" t="s">
        <v>7057</v>
      </c>
      <c r="D3419" s="1">
        <v>25000</v>
      </c>
      <c r="E3419" s="1">
        <v>1072</v>
      </c>
      <c r="F3419" s="1" t="s">
        <v>8220</v>
      </c>
      <c r="G3419" s="1" t="s">
        <v>8223</v>
      </c>
      <c r="H3419" s="1" t="s">
        <v>8245</v>
      </c>
      <c r="I3419" s="1">
        <v>1480007460</v>
      </c>
      <c r="J3419" s="1">
        <v>1475760567</v>
      </c>
      <c r="K3419" s="1" t="b">
        <v>0</v>
      </c>
      <c r="L3419" s="1">
        <v>13</v>
      </c>
      <c r="M3419" s="1" t="b">
        <v>0</v>
      </c>
      <c r="N3419" s="1" t="s">
        <v>8302</v>
      </c>
      <c r="O3419" s="28">
        <f t="shared" si="531"/>
        <v>4.2880000000000001E-2</v>
      </c>
      <c r="P3419" s="29">
        <f t="shared" si="532"/>
        <v>82.461538461538467</v>
      </c>
      <c r="Q3419" s="9" t="str">
        <f t="shared" si="533"/>
        <v>theater</v>
      </c>
      <c r="R3419" s="26" t="str">
        <f t="shared" si="534"/>
        <v>spaces</v>
      </c>
      <c r="S3419" s="27">
        <f t="shared" si="530"/>
        <v>42649.562118055561</v>
      </c>
      <c r="T3419" s="5" t="str">
        <f t="shared" si="535"/>
        <v>Oct</v>
      </c>
      <c r="U3419" s="5" t="str">
        <f t="shared" si="536"/>
        <v>2016</v>
      </c>
      <c r="V3419" s="5" t="str">
        <f t="shared" si="537"/>
        <v>Nov</v>
      </c>
      <c r="W3419" s="1" t="str">
        <f t="shared" si="538"/>
        <v>2016</v>
      </c>
      <c r="X3419" s="27">
        <f t="shared" si="539"/>
        <v>42698.715972222228</v>
      </c>
    </row>
    <row r="3420" spans="1:24" ht="48" hidden="1" x14ac:dyDescent="0.2">
      <c r="A3420" s="1">
        <v>2984</v>
      </c>
      <c r="B3420" s="7" t="s">
        <v>2984</v>
      </c>
      <c r="C3420" s="7" t="s">
        <v>7094</v>
      </c>
      <c r="D3420" s="1">
        <v>25000</v>
      </c>
      <c r="E3420" s="1">
        <v>25088</v>
      </c>
      <c r="F3420" s="1" t="s">
        <v>8218</v>
      </c>
      <c r="G3420" s="1" t="s">
        <v>8223</v>
      </c>
      <c r="H3420" s="1" t="s">
        <v>8245</v>
      </c>
      <c r="I3420" s="1">
        <v>1472020881</v>
      </c>
      <c r="J3420" s="1">
        <v>1469428881</v>
      </c>
      <c r="K3420" s="1" t="b">
        <v>1</v>
      </c>
      <c r="L3420" s="1">
        <v>218</v>
      </c>
      <c r="M3420" s="1" t="b">
        <v>1</v>
      </c>
      <c r="N3420" s="1" t="s">
        <v>8302</v>
      </c>
      <c r="O3420" s="28">
        <f t="shared" si="531"/>
        <v>1.00352</v>
      </c>
      <c r="P3420" s="29">
        <f t="shared" si="532"/>
        <v>115.08256880733946</v>
      </c>
      <c r="Q3420" s="9" t="str">
        <f t="shared" si="533"/>
        <v>theater</v>
      </c>
      <c r="R3420" s="26" t="str">
        <f t="shared" si="534"/>
        <v>spaces</v>
      </c>
      <c r="S3420" s="27">
        <f t="shared" si="530"/>
        <v>42576.278715277775</v>
      </c>
      <c r="T3420" s="5" t="str">
        <f t="shared" si="535"/>
        <v>Jul</v>
      </c>
      <c r="U3420" s="5" t="str">
        <f t="shared" si="536"/>
        <v>2016</v>
      </c>
      <c r="V3420" s="5" t="str">
        <f t="shared" si="537"/>
        <v>Aug</v>
      </c>
      <c r="W3420" s="1" t="str">
        <f t="shared" si="538"/>
        <v>2016</v>
      </c>
      <c r="X3420" s="27">
        <f t="shared" si="539"/>
        <v>42606.278715277775</v>
      </c>
    </row>
    <row r="3421" spans="1:24" ht="48" hidden="1" x14ac:dyDescent="0.2">
      <c r="A3421" s="1">
        <v>2987</v>
      </c>
      <c r="B3421" s="7" t="s">
        <v>2987</v>
      </c>
      <c r="C3421" s="7" t="s">
        <v>7097</v>
      </c>
      <c r="D3421" s="1">
        <v>25000</v>
      </c>
      <c r="E3421" s="1">
        <v>27600.2</v>
      </c>
      <c r="F3421" s="1" t="s">
        <v>8218</v>
      </c>
      <c r="G3421" s="1" t="s">
        <v>8223</v>
      </c>
      <c r="H3421" s="1" t="s">
        <v>8245</v>
      </c>
      <c r="I3421" s="1">
        <v>1476316800</v>
      </c>
      <c r="J3421" s="1">
        <v>1473837751</v>
      </c>
      <c r="K3421" s="1" t="b">
        <v>0</v>
      </c>
      <c r="L3421" s="1">
        <v>265</v>
      </c>
      <c r="M3421" s="1" t="b">
        <v>1</v>
      </c>
      <c r="N3421" s="1" t="s">
        <v>8302</v>
      </c>
      <c r="O3421" s="28">
        <f t="shared" si="531"/>
        <v>1.1040080000000001</v>
      </c>
      <c r="P3421" s="29">
        <f t="shared" si="532"/>
        <v>104.15169811320754</v>
      </c>
      <c r="Q3421" s="9" t="str">
        <f t="shared" si="533"/>
        <v>theater</v>
      </c>
      <c r="R3421" s="26" t="str">
        <f t="shared" si="534"/>
        <v>spaces</v>
      </c>
      <c r="S3421" s="27">
        <f t="shared" si="530"/>
        <v>42627.307303240741</v>
      </c>
      <c r="T3421" s="5" t="str">
        <f t="shared" si="535"/>
        <v>Sep</v>
      </c>
      <c r="U3421" s="5" t="str">
        <f t="shared" si="536"/>
        <v>2016</v>
      </c>
      <c r="V3421" s="5" t="str">
        <f t="shared" si="537"/>
        <v>Oct</v>
      </c>
      <c r="W3421" s="1" t="str">
        <f t="shared" si="538"/>
        <v>2016</v>
      </c>
      <c r="X3421" s="27">
        <f t="shared" si="539"/>
        <v>42656</v>
      </c>
    </row>
    <row r="3422" spans="1:24" ht="48" hidden="1" x14ac:dyDescent="0.2">
      <c r="A3422" s="1">
        <v>3009</v>
      </c>
      <c r="B3422" s="7" t="s">
        <v>3009</v>
      </c>
      <c r="C3422" s="7" t="s">
        <v>7119</v>
      </c>
      <c r="D3422" s="1">
        <v>25000</v>
      </c>
      <c r="E3422" s="1">
        <v>29939</v>
      </c>
      <c r="F3422" s="1" t="s">
        <v>8218</v>
      </c>
      <c r="G3422" s="1" t="s">
        <v>8223</v>
      </c>
      <c r="H3422" s="1" t="s">
        <v>8245</v>
      </c>
      <c r="I3422" s="1">
        <v>1417012840</v>
      </c>
      <c r="J3422" s="1">
        <v>1414417240</v>
      </c>
      <c r="K3422" s="1" t="b">
        <v>0</v>
      </c>
      <c r="L3422" s="1">
        <v>128</v>
      </c>
      <c r="M3422" s="1" t="b">
        <v>1</v>
      </c>
      <c r="N3422" s="1" t="s">
        <v>8302</v>
      </c>
      <c r="O3422" s="28">
        <f t="shared" si="531"/>
        <v>1.19756</v>
      </c>
      <c r="P3422" s="29">
        <f t="shared" si="532"/>
        <v>233.8984375</v>
      </c>
      <c r="Q3422" s="9" t="str">
        <f t="shared" si="533"/>
        <v>theater</v>
      </c>
      <c r="R3422" s="26" t="str">
        <f t="shared" si="534"/>
        <v>spaces</v>
      </c>
      <c r="S3422" s="27">
        <f t="shared" si="530"/>
        <v>41939.569907407407</v>
      </c>
      <c r="T3422" s="5" t="str">
        <f t="shared" si="535"/>
        <v>Oct</v>
      </c>
      <c r="U3422" s="5" t="str">
        <f t="shared" si="536"/>
        <v>2014</v>
      </c>
      <c r="V3422" s="5" t="str">
        <f t="shared" si="537"/>
        <v>Nov</v>
      </c>
      <c r="W3422" s="1" t="str">
        <f t="shared" si="538"/>
        <v>2014</v>
      </c>
      <c r="X3422" s="27">
        <f t="shared" si="539"/>
        <v>41969.611574074079</v>
      </c>
    </row>
    <row r="3423" spans="1:24" ht="48" hidden="1" x14ac:dyDescent="0.2">
      <c r="A3423" s="1">
        <v>3014</v>
      </c>
      <c r="B3423" s="7" t="s">
        <v>3014</v>
      </c>
      <c r="C3423" s="7" t="s">
        <v>7124</v>
      </c>
      <c r="D3423" s="1">
        <v>25000</v>
      </c>
      <c r="E3423" s="1">
        <v>28276</v>
      </c>
      <c r="F3423" s="1" t="s">
        <v>8218</v>
      </c>
      <c r="G3423" s="1" t="s">
        <v>8223</v>
      </c>
      <c r="H3423" s="1" t="s">
        <v>8245</v>
      </c>
      <c r="I3423" s="1">
        <v>1415163600</v>
      </c>
      <c r="J3423" s="1">
        <v>1412737080</v>
      </c>
      <c r="K3423" s="1" t="b">
        <v>0</v>
      </c>
      <c r="L3423" s="1">
        <v>557</v>
      </c>
      <c r="M3423" s="1" t="b">
        <v>1</v>
      </c>
      <c r="N3423" s="1" t="s">
        <v>8302</v>
      </c>
      <c r="O3423" s="28">
        <f t="shared" si="531"/>
        <v>1.13104</v>
      </c>
      <c r="P3423" s="29">
        <f t="shared" si="532"/>
        <v>50.764811490125673</v>
      </c>
      <c r="Q3423" s="9" t="str">
        <f t="shared" si="533"/>
        <v>theater</v>
      </c>
      <c r="R3423" s="26" t="str">
        <f t="shared" si="534"/>
        <v>spaces</v>
      </c>
      <c r="S3423" s="27">
        <f t="shared" si="530"/>
        <v>41920.123611111114</v>
      </c>
      <c r="T3423" s="5" t="str">
        <f t="shared" si="535"/>
        <v>Oct</v>
      </c>
      <c r="U3423" s="5" t="str">
        <f t="shared" si="536"/>
        <v>2014</v>
      </c>
      <c r="V3423" s="5" t="str">
        <f t="shared" si="537"/>
        <v>Nov</v>
      </c>
      <c r="W3423" s="1" t="str">
        <f t="shared" si="538"/>
        <v>2014</v>
      </c>
      <c r="X3423" s="27">
        <f t="shared" si="539"/>
        <v>41948.208333333336</v>
      </c>
    </row>
    <row r="3424" spans="1:24" ht="32" hidden="1" x14ac:dyDescent="0.2">
      <c r="A3424" s="1">
        <v>3035</v>
      </c>
      <c r="B3424" s="7" t="s">
        <v>3035</v>
      </c>
      <c r="C3424" s="7" t="s">
        <v>7145</v>
      </c>
      <c r="D3424" s="1">
        <v>25000</v>
      </c>
      <c r="E3424" s="1">
        <v>27196.71</v>
      </c>
      <c r="F3424" s="1" t="s">
        <v>8218</v>
      </c>
      <c r="G3424" s="1" t="s">
        <v>8223</v>
      </c>
      <c r="H3424" s="1" t="s">
        <v>8245</v>
      </c>
      <c r="I3424" s="1">
        <v>1367674009</v>
      </c>
      <c r="J3424" s="1">
        <v>1365082009</v>
      </c>
      <c r="K3424" s="1" t="b">
        <v>0</v>
      </c>
      <c r="L3424" s="1">
        <v>307</v>
      </c>
      <c r="M3424" s="1" t="b">
        <v>1</v>
      </c>
      <c r="N3424" s="1" t="s">
        <v>8302</v>
      </c>
      <c r="O3424" s="28">
        <f t="shared" si="531"/>
        <v>1.0878684000000001</v>
      </c>
      <c r="P3424" s="29">
        <f t="shared" si="532"/>
        <v>88.588631921824103</v>
      </c>
      <c r="Q3424" s="9" t="str">
        <f t="shared" si="533"/>
        <v>theater</v>
      </c>
      <c r="R3424" s="26" t="str">
        <f t="shared" si="534"/>
        <v>spaces</v>
      </c>
      <c r="S3424" s="27">
        <f t="shared" si="530"/>
        <v>41368.560289351852</v>
      </c>
      <c r="T3424" s="5" t="str">
        <f t="shared" si="535"/>
        <v>Apr</v>
      </c>
      <c r="U3424" s="5" t="str">
        <f t="shared" si="536"/>
        <v>2013</v>
      </c>
      <c r="V3424" s="5" t="str">
        <f t="shared" si="537"/>
        <v>May</v>
      </c>
      <c r="W3424" s="1" t="str">
        <f t="shared" si="538"/>
        <v>2013</v>
      </c>
      <c r="X3424" s="27">
        <f t="shared" si="539"/>
        <v>41398.560289351852</v>
      </c>
    </row>
    <row r="3425" spans="1:24" ht="48" hidden="1" x14ac:dyDescent="0.2">
      <c r="A3425" s="1">
        <v>3036</v>
      </c>
      <c r="B3425" s="7" t="s">
        <v>3036</v>
      </c>
      <c r="C3425" s="7" t="s">
        <v>7146</v>
      </c>
      <c r="D3425" s="1">
        <v>25000</v>
      </c>
      <c r="E3425" s="1">
        <v>31683</v>
      </c>
      <c r="F3425" s="1" t="s">
        <v>8218</v>
      </c>
      <c r="G3425" s="1" t="s">
        <v>8223</v>
      </c>
      <c r="H3425" s="1" t="s">
        <v>8245</v>
      </c>
      <c r="I3425" s="1">
        <v>1376654340</v>
      </c>
      <c r="J3425" s="1">
        <v>1373568644</v>
      </c>
      <c r="K3425" s="1" t="b">
        <v>0</v>
      </c>
      <c r="L3425" s="1">
        <v>329</v>
      </c>
      <c r="M3425" s="1" t="b">
        <v>1</v>
      </c>
      <c r="N3425" s="1" t="s">
        <v>8302</v>
      </c>
      <c r="O3425" s="28">
        <f t="shared" si="531"/>
        <v>1.26732</v>
      </c>
      <c r="P3425" s="29">
        <f t="shared" si="532"/>
        <v>96.300911854103347</v>
      </c>
      <c r="Q3425" s="9" t="str">
        <f t="shared" si="533"/>
        <v>theater</v>
      </c>
      <c r="R3425" s="26" t="str">
        <f t="shared" si="534"/>
        <v>spaces</v>
      </c>
      <c r="S3425" s="27">
        <f t="shared" si="530"/>
        <v>41466.785231481481</v>
      </c>
      <c r="T3425" s="5" t="str">
        <f t="shared" si="535"/>
        <v>Jul</v>
      </c>
      <c r="U3425" s="5" t="str">
        <f t="shared" si="536"/>
        <v>2013</v>
      </c>
      <c r="V3425" s="5" t="str">
        <f t="shared" si="537"/>
        <v>Aug</v>
      </c>
      <c r="W3425" s="1" t="str">
        <f t="shared" si="538"/>
        <v>2013</v>
      </c>
      <c r="X3425" s="27">
        <f t="shared" si="539"/>
        <v>41502.499305555553</v>
      </c>
    </row>
    <row r="3426" spans="1:24" ht="48" hidden="1" x14ac:dyDescent="0.2">
      <c r="A3426" s="1">
        <v>3056</v>
      </c>
      <c r="B3426" s="7" t="s">
        <v>3056</v>
      </c>
      <c r="C3426" s="7" t="s">
        <v>7166</v>
      </c>
      <c r="D3426" s="1">
        <v>25000</v>
      </c>
      <c r="E3426" s="1">
        <v>0</v>
      </c>
      <c r="F3426" s="1" t="s">
        <v>8220</v>
      </c>
      <c r="G3426" s="1" t="s">
        <v>8223</v>
      </c>
      <c r="H3426" s="1" t="s">
        <v>8245</v>
      </c>
      <c r="I3426" s="1">
        <v>1412003784</v>
      </c>
      <c r="J3426" s="1">
        <v>1406819784</v>
      </c>
      <c r="K3426" s="1" t="b">
        <v>0</v>
      </c>
      <c r="L3426" s="1">
        <v>0</v>
      </c>
      <c r="M3426" s="1" t="b">
        <v>0</v>
      </c>
      <c r="N3426" s="1" t="s">
        <v>8302</v>
      </c>
      <c r="O3426" s="28">
        <f t="shared" si="531"/>
        <v>0</v>
      </c>
      <c r="P3426" s="29">
        <f t="shared" si="532"/>
        <v>0</v>
      </c>
      <c r="Q3426" s="9" t="str">
        <f t="shared" si="533"/>
        <v>theater</v>
      </c>
      <c r="R3426" s="26" t="str">
        <f t="shared" si="534"/>
        <v>spaces</v>
      </c>
      <c r="S3426" s="27">
        <f t="shared" si="530"/>
        <v>41851.636388888888</v>
      </c>
      <c r="T3426" s="5" t="str">
        <f t="shared" si="535"/>
        <v>Jul</v>
      </c>
      <c r="U3426" s="5" t="str">
        <f t="shared" si="536"/>
        <v>2014</v>
      </c>
      <c r="V3426" s="5" t="str">
        <f t="shared" si="537"/>
        <v>Sep</v>
      </c>
      <c r="W3426" s="1" t="str">
        <f t="shared" si="538"/>
        <v>2014</v>
      </c>
      <c r="X3426" s="27">
        <f t="shared" si="539"/>
        <v>41911.636388888888</v>
      </c>
    </row>
    <row r="3427" spans="1:24" ht="48" hidden="1" x14ac:dyDescent="0.2">
      <c r="A3427" s="1">
        <v>3065</v>
      </c>
      <c r="B3427" s="7" t="s">
        <v>3065</v>
      </c>
      <c r="C3427" s="7" t="s">
        <v>7175</v>
      </c>
      <c r="D3427" s="1">
        <v>25000</v>
      </c>
      <c r="E3427" s="1">
        <v>10</v>
      </c>
      <c r="F3427" s="1" t="s">
        <v>8220</v>
      </c>
      <c r="G3427" s="1" t="s">
        <v>8223</v>
      </c>
      <c r="H3427" s="1" t="s">
        <v>8245</v>
      </c>
      <c r="I3427" s="1">
        <v>1406683172</v>
      </c>
      <c r="J3427" s="1">
        <v>1404523172</v>
      </c>
      <c r="K3427" s="1" t="b">
        <v>0</v>
      </c>
      <c r="L3427" s="1">
        <v>2</v>
      </c>
      <c r="M3427" s="1" t="b">
        <v>0</v>
      </c>
      <c r="N3427" s="1" t="s">
        <v>8302</v>
      </c>
      <c r="O3427" s="28">
        <f t="shared" si="531"/>
        <v>4.0000000000000002E-4</v>
      </c>
      <c r="P3427" s="29">
        <f t="shared" si="532"/>
        <v>5</v>
      </c>
      <c r="Q3427" s="9" t="str">
        <f t="shared" si="533"/>
        <v>theater</v>
      </c>
      <c r="R3427" s="26" t="str">
        <f t="shared" si="534"/>
        <v>spaces</v>
      </c>
      <c r="S3427" s="27">
        <f t="shared" si="530"/>
        <v>41825.055231481485</v>
      </c>
      <c r="T3427" s="5" t="str">
        <f t="shared" si="535"/>
        <v>Jul</v>
      </c>
      <c r="U3427" s="5" t="str">
        <f t="shared" si="536"/>
        <v>2014</v>
      </c>
      <c r="V3427" s="5" t="str">
        <f t="shared" si="537"/>
        <v>Jul</v>
      </c>
      <c r="W3427" s="1" t="str">
        <f t="shared" si="538"/>
        <v>2014</v>
      </c>
      <c r="X3427" s="27">
        <f t="shared" si="539"/>
        <v>41850.055231481485</v>
      </c>
    </row>
    <row r="3428" spans="1:24" ht="64" hidden="1" x14ac:dyDescent="0.2">
      <c r="A3428" s="1">
        <v>3074</v>
      </c>
      <c r="B3428" s="7" t="s">
        <v>3074</v>
      </c>
      <c r="C3428" s="7" t="s">
        <v>7184</v>
      </c>
      <c r="D3428" s="1">
        <v>25000</v>
      </c>
      <c r="E3428" s="1">
        <v>22</v>
      </c>
      <c r="F3428" s="1" t="s">
        <v>8220</v>
      </c>
      <c r="G3428" s="1" t="s">
        <v>8229</v>
      </c>
      <c r="H3428" s="1" t="s">
        <v>8248</v>
      </c>
      <c r="I3428" s="1">
        <v>1457617359</v>
      </c>
      <c r="J3428" s="1">
        <v>1455025359</v>
      </c>
      <c r="K3428" s="1" t="b">
        <v>0</v>
      </c>
      <c r="L3428" s="1">
        <v>3</v>
      </c>
      <c r="M3428" s="1" t="b">
        <v>0</v>
      </c>
      <c r="N3428" s="1" t="s">
        <v>8302</v>
      </c>
      <c r="O3428" s="28">
        <f t="shared" si="531"/>
        <v>8.8000000000000003E-4</v>
      </c>
      <c r="P3428" s="29">
        <f t="shared" si="532"/>
        <v>7.333333333333333</v>
      </c>
      <c r="Q3428" s="9" t="str">
        <f t="shared" si="533"/>
        <v>theater</v>
      </c>
      <c r="R3428" s="26" t="str">
        <f t="shared" si="534"/>
        <v>spaces</v>
      </c>
      <c r="S3428" s="27">
        <f t="shared" si="530"/>
        <v>42409.571284722217</v>
      </c>
      <c r="T3428" s="5" t="str">
        <f t="shared" si="535"/>
        <v>Feb</v>
      </c>
      <c r="U3428" s="5" t="str">
        <f t="shared" si="536"/>
        <v>2016</v>
      </c>
      <c r="V3428" s="5" t="str">
        <f t="shared" si="537"/>
        <v>Mar</v>
      </c>
      <c r="W3428" s="1" t="str">
        <f t="shared" si="538"/>
        <v>2016</v>
      </c>
      <c r="X3428" s="27">
        <f t="shared" si="539"/>
        <v>42439.571284722217</v>
      </c>
    </row>
    <row r="3429" spans="1:24" ht="48" hidden="1" x14ac:dyDescent="0.2">
      <c r="A3429" s="1">
        <v>3085</v>
      </c>
      <c r="B3429" s="7" t="s">
        <v>3085</v>
      </c>
      <c r="C3429" s="7" t="s">
        <v>7195</v>
      </c>
      <c r="D3429" s="1">
        <v>25000</v>
      </c>
      <c r="E3429" s="1">
        <v>610</v>
      </c>
      <c r="F3429" s="1" t="s">
        <v>8220</v>
      </c>
      <c r="G3429" s="1" t="s">
        <v>8223</v>
      </c>
      <c r="H3429" s="1" t="s">
        <v>8245</v>
      </c>
      <c r="I3429" s="1">
        <v>1443561159</v>
      </c>
      <c r="J3429" s="1">
        <v>1440969159</v>
      </c>
      <c r="K3429" s="1" t="b">
        <v>0</v>
      </c>
      <c r="L3429" s="1">
        <v>9</v>
      </c>
      <c r="M3429" s="1" t="b">
        <v>0</v>
      </c>
      <c r="N3429" s="1" t="s">
        <v>8302</v>
      </c>
      <c r="O3429" s="28">
        <f t="shared" si="531"/>
        <v>2.4400000000000002E-2</v>
      </c>
      <c r="P3429" s="29">
        <f t="shared" si="532"/>
        <v>67.777777777777771</v>
      </c>
      <c r="Q3429" s="9" t="str">
        <f t="shared" si="533"/>
        <v>theater</v>
      </c>
      <c r="R3429" s="26" t="str">
        <f t="shared" si="534"/>
        <v>spaces</v>
      </c>
      <c r="S3429" s="27">
        <f t="shared" si="530"/>
        <v>42246.883784722217</v>
      </c>
      <c r="T3429" s="5" t="str">
        <f t="shared" si="535"/>
        <v>Aug</v>
      </c>
      <c r="U3429" s="5" t="str">
        <f t="shared" si="536"/>
        <v>2015</v>
      </c>
      <c r="V3429" s="5" t="str">
        <f t="shared" si="537"/>
        <v>Sep</v>
      </c>
      <c r="W3429" s="1" t="str">
        <f t="shared" si="538"/>
        <v>2015</v>
      </c>
      <c r="X3429" s="27">
        <f t="shared" si="539"/>
        <v>42276.883784722217</v>
      </c>
    </row>
    <row r="3430" spans="1:24" ht="48" hidden="1" x14ac:dyDescent="0.2">
      <c r="A3430" s="1">
        <v>3089</v>
      </c>
      <c r="B3430" s="7" t="s">
        <v>3089</v>
      </c>
      <c r="C3430" s="7" t="s">
        <v>7199</v>
      </c>
      <c r="D3430" s="1">
        <v>25000</v>
      </c>
      <c r="E3430" s="1">
        <v>5854</v>
      </c>
      <c r="F3430" s="1" t="s">
        <v>8220</v>
      </c>
      <c r="G3430" s="1" t="s">
        <v>8223</v>
      </c>
      <c r="H3430" s="1" t="s">
        <v>8245</v>
      </c>
      <c r="I3430" s="1">
        <v>1468029540</v>
      </c>
      <c r="J3430" s="1">
        <v>1465304483</v>
      </c>
      <c r="K3430" s="1" t="b">
        <v>0</v>
      </c>
      <c r="L3430" s="1">
        <v>45</v>
      </c>
      <c r="M3430" s="1" t="b">
        <v>0</v>
      </c>
      <c r="N3430" s="1" t="s">
        <v>8302</v>
      </c>
      <c r="O3430" s="28">
        <f t="shared" si="531"/>
        <v>0.23416000000000001</v>
      </c>
      <c r="P3430" s="29">
        <f t="shared" si="532"/>
        <v>130.0888888888889</v>
      </c>
      <c r="Q3430" s="9" t="str">
        <f t="shared" si="533"/>
        <v>theater</v>
      </c>
      <c r="R3430" s="26" t="str">
        <f t="shared" si="534"/>
        <v>spaces</v>
      </c>
      <c r="S3430" s="27">
        <f t="shared" si="530"/>
        <v>42528.542627314819</v>
      </c>
      <c r="T3430" s="5" t="str">
        <f t="shared" si="535"/>
        <v>Jun</v>
      </c>
      <c r="U3430" s="5" t="str">
        <f t="shared" si="536"/>
        <v>2016</v>
      </c>
      <c r="V3430" s="5" t="str">
        <f t="shared" si="537"/>
        <v>Jul</v>
      </c>
      <c r="W3430" s="1" t="str">
        <f t="shared" si="538"/>
        <v>2016</v>
      </c>
      <c r="X3430" s="27">
        <f t="shared" si="539"/>
        <v>42560.082638888889</v>
      </c>
    </row>
    <row r="3431" spans="1:24" ht="48" hidden="1" x14ac:dyDescent="0.2">
      <c r="A3431" s="1">
        <v>3110</v>
      </c>
      <c r="B3431" s="7" t="s">
        <v>3110</v>
      </c>
      <c r="C3431" s="7" t="s">
        <v>7220</v>
      </c>
      <c r="D3431" s="1">
        <v>25000</v>
      </c>
      <c r="E3431" s="1">
        <v>10</v>
      </c>
      <c r="F3431" s="1" t="s">
        <v>8220</v>
      </c>
      <c r="G3431" s="1" t="s">
        <v>8223</v>
      </c>
      <c r="H3431" s="1" t="s">
        <v>8245</v>
      </c>
      <c r="I3431" s="1">
        <v>1487465119</v>
      </c>
      <c r="J3431" s="1">
        <v>1484009119</v>
      </c>
      <c r="K3431" s="1" t="b">
        <v>0</v>
      </c>
      <c r="L3431" s="1">
        <v>1</v>
      </c>
      <c r="M3431" s="1" t="b">
        <v>0</v>
      </c>
      <c r="N3431" s="1" t="s">
        <v>8302</v>
      </c>
      <c r="O3431" s="28">
        <f t="shared" si="531"/>
        <v>4.0000000000000002E-4</v>
      </c>
      <c r="P3431" s="29">
        <f t="shared" si="532"/>
        <v>10</v>
      </c>
      <c r="Q3431" s="9" t="str">
        <f t="shared" si="533"/>
        <v>theater</v>
      </c>
      <c r="R3431" s="26" t="str">
        <f t="shared" si="534"/>
        <v>spaces</v>
      </c>
      <c r="S3431" s="27">
        <f t="shared" si="530"/>
        <v>42745.031469907408</v>
      </c>
      <c r="T3431" s="5" t="str">
        <f t="shared" si="535"/>
        <v>Jan</v>
      </c>
      <c r="U3431" s="5" t="str">
        <f t="shared" si="536"/>
        <v>2017</v>
      </c>
      <c r="V3431" s="5" t="str">
        <f t="shared" si="537"/>
        <v>Feb</v>
      </c>
      <c r="W3431" s="1" t="str">
        <f t="shared" si="538"/>
        <v>2017</v>
      </c>
      <c r="X3431" s="27">
        <f t="shared" si="539"/>
        <v>42785.031469907408</v>
      </c>
    </row>
    <row r="3432" spans="1:24" ht="80" hidden="1" x14ac:dyDescent="0.2">
      <c r="A3432" s="1">
        <v>3126</v>
      </c>
      <c r="B3432" s="7" t="s">
        <v>3126</v>
      </c>
      <c r="C3432" s="7" t="s">
        <v>7236</v>
      </c>
      <c r="D3432" s="1">
        <v>25000</v>
      </c>
      <c r="E3432" s="1">
        <v>1040</v>
      </c>
      <c r="F3432" s="1" t="s">
        <v>8219</v>
      </c>
      <c r="G3432" s="1" t="s">
        <v>8223</v>
      </c>
      <c r="H3432" s="1" t="s">
        <v>8245</v>
      </c>
      <c r="I3432" s="1">
        <v>1459121162</v>
      </c>
      <c r="J3432" s="1">
        <v>1456532762</v>
      </c>
      <c r="K3432" s="1" t="b">
        <v>0</v>
      </c>
      <c r="L3432" s="1">
        <v>17</v>
      </c>
      <c r="M3432" s="1" t="b">
        <v>0</v>
      </c>
      <c r="N3432" s="1" t="s">
        <v>8302</v>
      </c>
      <c r="O3432" s="28">
        <f t="shared" si="531"/>
        <v>4.1599999999999998E-2</v>
      </c>
      <c r="P3432" s="29">
        <f t="shared" si="532"/>
        <v>61.176470588235297</v>
      </c>
      <c r="Q3432" s="9" t="str">
        <f t="shared" si="533"/>
        <v>theater</v>
      </c>
      <c r="R3432" s="26" t="str">
        <f t="shared" si="534"/>
        <v>spaces</v>
      </c>
      <c r="S3432" s="27">
        <f t="shared" si="530"/>
        <v>42427.01807870371</v>
      </c>
      <c r="T3432" s="5" t="str">
        <f t="shared" si="535"/>
        <v>Feb</v>
      </c>
      <c r="U3432" s="5" t="str">
        <f t="shared" si="536"/>
        <v>2016</v>
      </c>
      <c r="V3432" s="5" t="str">
        <f t="shared" si="537"/>
        <v>Mar</v>
      </c>
      <c r="W3432" s="1" t="str">
        <f t="shared" si="538"/>
        <v>2016</v>
      </c>
      <c r="X3432" s="27">
        <f t="shared" si="539"/>
        <v>42456.976412037038</v>
      </c>
    </row>
    <row r="3433" spans="1:24" ht="48" hidden="1" x14ac:dyDescent="0.2">
      <c r="A3433" s="1">
        <v>3145</v>
      </c>
      <c r="B3433" s="7" t="s">
        <v>3145</v>
      </c>
      <c r="C3433" s="7" t="s">
        <v>7255</v>
      </c>
      <c r="D3433" s="1">
        <v>25000</v>
      </c>
      <c r="E3433" s="1">
        <v>0</v>
      </c>
      <c r="F3433" s="1" t="s">
        <v>8221</v>
      </c>
      <c r="G3433" s="1" t="s">
        <v>8223</v>
      </c>
      <c r="H3433" s="1" t="s">
        <v>8245</v>
      </c>
      <c r="I3433" s="1">
        <v>1490659134</v>
      </c>
      <c r="J3433" s="1">
        <v>1485478734</v>
      </c>
      <c r="K3433" s="1" t="b">
        <v>0</v>
      </c>
      <c r="L3433" s="1">
        <v>0</v>
      </c>
      <c r="M3433" s="1" t="b">
        <v>0</v>
      </c>
      <c r="N3433" s="1" t="s">
        <v>8270</v>
      </c>
      <c r="O3433" s="28">
        <f t="shared" si="531"/>
        <v>0</v>
      </c>
      <c r="P3433" s="29">
        <f t="shared" si="532"/>
        <v>0</v>
      </c>
      <c r="Q3433" s="9" t="str">
        <f t="shared" si="533"/>
        <v>theater</v>
      </c>
      <c r="R3433" s="26" t="str">
        <f t="shared" si="534"/>
        <v>plays</v>
      </c>
      <c r="S3433" s="27">
        <f t="shared" si="530"/>
        <v>42762.040902777779</v>
      </c>
      <c r="T3433" s="5" t="str">
        <f t="shared" si="535"/>
        <v>Jan</v>
      </c>
      <c r="U3433" s="5" t="str">
        <f t="shared" si="536"/>
        <v>2017</v>
      </c>
      <c r="V3433" s="5" t="str">
        <f t="shared" si="537"/>
        <v>Mar</v>
      </c>
      <c r="W3433" s="1" t="str">
        <f t="shared" si="538"/>
        <v>2017</v>
      </c>
      <c r="X3433" s="27">
        <f t="shared" si="539"/>
        <v>42821.999236111107</v>
      </c>
    </row>
    <row r="3434" spans="1:24" ht="48" hidden="1" x14ac:dyDescent="0.2">
      <c r="A3434" s="1">
        <v>3250</v>
      </c>
      <c r="B3434" s="7" t="s">
        <v>3250</v>
      </c>
      <c r="C3434" s="7" t="s">
        <v>7360</v>
      </c>
      <c r="D3434" s="1">
        <v>25000</v>
      </c>
      <c r="E3434" s="1">
        <v>25388</v>
      </c>
      <c r="F3434" s="1" t="s">
        <v>8218</v>
      </c>
      <c r="G3434" s="1" t="s">
        <v>8223</v>
      </c>
      <c r="H3434" s="1" t="s">
        <v>8245</v>
      </c>
      <c r="I3434" s="1">
        <v>1415213324</v>
      </c>
      <c r="J3434" s="1">
        <v>1412617724</v>
      </c>
      <c r="K3434" s="1" t="b">
        <v>1</v>
      </c>
      <c r="L3434" s="1">
        <v>213</v>
      </c>
      <c r="M3434" s="1" t="b">
        <v>1</v>
      </c>
      <c r="N3434" s="1" t="s">
        <v>8270</v>
      </c>
      <c r="O3434" s="28">
        <f t="shared" si="531"/>
        <v>1.01552</v>
      </c>
      <c r="P3434" s="29">
        <f t="shared" si="532"/>
        <v>119.1924882629108</v>
      </c>
      <c r="Q3434" s="9" t="str">
        <f t="shared" si="533"/>
        <v>theater</v>
      </c>
      <c r="R3434" s="26" t="str">
        <f t="shared" si="534"/>
        <v>plays</v>
      </c>
      <c r="S3434" s="27">
        <f t="shared" si="530"/>
        <v>41918.742175925923</v>
      </c>
      <c r="T3434" s="5" t="str">
        <f t="shared" si="535"/>
        <v>Oct</v>
      </c>
      <c r="U3434" s="5" t="str">
        <f t="shared" si="536"/>
        <v>2014</v>
      </c>
      <c r="V3434" s="5" t="str">
        <f t="shared" si="537"/>
        <v>Nov</v>
      </c>
      <c r="W3434" s="1" t="str">
        <f t="shared" si="538"/>
        <v>2014</v>
      </c>
      <c r="X3434" s="27">
        <f t="shared" si="539"/>
        <v>41948.783842592595</v>
      </c>
    </row>
    <row r="3435" spans="1:24" ht="48" hidden="1" x14ac:dyDescent="0.2">
      <c r="A3435" s="1">
        <v>3639</v>
      </c>
      <c r="B3435" s="7" t="s">
        <v>3637</v>
      </c>
      <c r="C3435" s="7" t="s">
        <v>7749</v>
      </c>
      <c r="D3435" s="1">
        <v>25000</v>
      </c>
      <c r="E3435" s="1">
        <v>1</v>
      </c>
      <c r="F3435" s="1" t="s">
        <v>8220</v>
      </c>
      <c r="G3435" s="1" t="s">
        <v>8223</v>
      </c>
      <c r="H3435" s="1" t="s">
        <v>8245</v>
      </c>
      <c r="I3435" s="1">
        <v>1475853060</v>
      </c>
      <c r="J3435" s="1">
        <v>1470672906</v>
      </c>
      <c r="K3435" s="1" t="b">
        <v>0</v>
      </c>
      <c r="L3435" s="1">
        <v>1</v>
      </c>
      <c r="M3435" s="1" t="b">
        <v>0</v>
      </c>
      <c r="N3435" s="1" t="s">
        <v>8304</v>
      </c>
      <c r="O3435" s="28">
        <f t="shared" si="531"/>
        <v>4.0000000000000003E-5</v>
      </c>
      <c r="P3435" s="29">
        <f t="shared" si="532"/>
        <v>1</v>
      </c>
      <c r="Q3435" s="9" t="str">
        <f t="shared" si="533"/>
        <v>theater</v>
      </c>
      <c r="R3435" s="26" t="str">
        <f t="shared" si="534"/>
        <v>musical</v>
      </c>
      <c r="S3435" s="27">
        <f t="shared" si="530"/>
        <v>42590.677152777775</v>
      </c>
      <c r="T3435" s="5" t="str">
        <f t="shared" si="535"/>
        <v>Aug</v>
      </c>
      <c r="U3435" s="5" t="str">
        <f t="shared" si="536"/>
        <v>2016</v>
      </c>
      <c r="V3435" s="5" t="str">
        <f t="shared" si="537"/>
        <v>Oct</v>
      </c>
      <c r="W3435" s="1" t="str">
        <f t="shared" si="538"/>
        <v>2016</v>
      </c>
      <c r="X3435" s="27">
        <f t="shared" si="539"/>
        <v>42650.632638888885</v>
      </c>
    </row>
    <row r="3436" spans="1:24" ht="48" hidden="1" x14ac:dyDescent="0.2">
      <c r="A3436" s="1">
        <v>3643</v>
      </c>
      <c r="B3436" s="7" t="s">
        <v>3641</v>
      </c>
      <c r="C3436" s="7" t="s">
        <v>7753</v>
      </c>
      <c r="D3436" s="1">
        <v>25000</v>
      </c>
      <c r="E3436" s="1">
        <v>0</v>
      </c>
      <c r="F3436" s="1" t="s">
        <v>8220</v>
      </c>
      <c r="G3436" s="1" t="s">
        <v>8223</v>
      </c>
      <c r="H3436" s="1" t="s">
        <v>8245</v>
      </c>
      <c r="I3436" s="1">
        <v>1447734439</v>
      </c>
      <c r="J3436" s="1">
        <v>1444274839</v>
      </c>
      <c r="K3436" s="1" t="b">
        <v>0</v>
      </c>
      <c r="L3436" s="1">
        <v>0</v>
      </c>
      <c r="M3436" s="1" t="b">
        <v>0</v>
      </c>
      <c r="N3436" s="1" t="s">
        <v>8304</v>
      </c>
      <c r="O3436" s="28">
        <f t="shared" si="531"/>
        <v>0</v>
      </c>
      <c r="P3436" s="29">
        <f t="shared" si="532"/>
        <v>0</v>
      </c>
      <c r="Q3436" s="9" t="str">
        <f t="shared" si="533"/>
        <v>theater</v>
      </c>
      <c r="R3436" s="26" t="str">
        <f t="shared" si="534"/>
        <v>musical</v>
      </c>
      <c r="S3436" s="27">
        <f t="shared" si="530"/>
        <v>42285.143969907411</v>
      </c>
      <c r="T3436" s="5" t="str">
        <f t="shared" si="535"/>
        <v>Oct</v>
      </c>
      <c r="U3436" s="5" t="str">
        <f t="shared" si="536"/>
        <v>2015</v>
      </c>
      <c r="V3436" s="5" t="str">
        <f t="shared" si="537"/>
        <v>Nov</v>
      </c>
      <c r="W3436" s="1" t="str">
        <f t="shared" si="538"/>
        <v>2015</v>
      </c>
      <c r="X3436" s="27">
        <f t="shared" si="539"/>
        <v>42325.185636574075</v>
      </c>
    </row>
    <row r="3437" spans="1:24" ht="48" hidden="1" x14ac:dyDescent="0.2">
      <c r="A3437" s="1">
        <v>3877</v>
      </c>
      <c r="B3437" s="7" t="s">
        <v>3874</v>
      </c>
      <c r="C3437" s="7" t="s">
        <v>7986</v>
      </c>
      <c r="D3437" s="1">
        <v>25000</v>
      </c>
      <c r="E3437" s="1">
        <v>1241</v>
      </c>
      <c r="F3437" s="1" t="s">
        <v>8219</v>
      </c>
      <c r="G3437" s="1" t="s">
        <v>8223</v>
      </c>
      <c r="H3437" s="1" t="s">
        <v>8245</v>
      </c>
      <c r="I3437" s="1">
        <v>1481213752</v>
      </c>
      <c r="J3437" s="1">
        <v>1478621752</v>
      </c>
      <c r="K3437" s="1" t="b">
        <v>0</v>
      </c>
      <c r="L3437" s="1">
        <v>14</v>
      </c>
      <c r="M3437" s="1" t="b">
        <v>0</v>
      </c>
      <c r="N3437" s="1" t="s">
        <v>8304</v>
      </c>
      <c r="O3437" s="28">
        <f t="shared" si="531"/>
        <v>4.9639999999999997E-2</v>
      </c>
      <c r="P3437" s="29">
        <f t="shared" si="532"/>
        <v>88.642857142857139</v>
      </c>
      <c r="Q3437" s="9" t="str">
        <f t="shared" si="533"/>
        <v>theater</v>
      </c>
      <c r="R3437" s="26" t="str">
        <f t="shared" si="534"/>
        <v>musical</v>
      </c>
      <c r="S3437" s="27">
        <f t="shared" si="530"/>
        <v>42682.67768518519</v>
      </c>
      <c r="T3437" s="5" t="str">
        <f t="shared" si="535"/>
        <v>Nov</v>
      </c>
      <c r="U3437" s="5" t="str">
        <f t="shared" si="536"/>
        <v>2016</v>
      </c>
      <c r="V3437" s="5" t="str">
        <f t="shared" si="537"/>
        <v>Dec</v>
      </c>
      <c r="W3437" s="1" t="str">
        <f t="shared" si="538"/>
        <v>2016</v>
      </c>
      <c r="X3437" s="27">
        <f t="shared" si="539"/>
        <v>42712.67768518519</v>
      </c>
    </row>
    <row r="3438" spans="1:24" ht="48" hidden="1" x14ac:dyDescent="0.2">
      <c r="A3438" s="1">
        <v>3954</v>
      </c>
      <c r="B3438" s="7" t="s">
        <v>3951</v>
      </c>
      <c r="C3438" s="7" t="s">
        <v>8061</v>
      </c>
      <c r="D3438" s="1">
        <v>25000</v>
      </c>
      <c r="E3438" s="1">
        <v>0</v>
      </c>
      <c r="F3438" s="1" t="s">
        <v>8220</v>
      </c>
      <c r="G3438" s="1" t="s">
        <v>8228</v>
      </c>
      <c r="H3438" s="1" t="s">
        <v>8250</v>
      </c>
      <c r="I3438" s="1">
        <v>1405352264</v>
      </c>
      <c r="J3438" s="1">
        <v>1400168264</v>
      </c>
      <c r="K3438" s="1" t="b">
        <v>0</v>
      </c>
      <c r="L3438" s="1">
        <v>0</v>
      </c>
      <c r="M3438" s="1" t="b">
        <v>0</v>
      </c>
      <c r="N3438" s="1" t="s">
        <v>8270</v>
      </c>
      <c r="O3438" s="28">
        <f t="shared" si="531"/>
        <v>0</v>
      </c>
      <c r="P3438" s="29">
        <f t="shared" si="532"/>
        <v>0</v>
      </c>
      <c r="Q3438" s="9" t="str">
        <f t="shared" si="533"/>
        <v>theater</v>
      </c>
      <c r="R3438" s="26" t="str">
        <f t="shared" si="534"/>
        <v>plays</v>
      </c>
      <c r="S3438" s="27">
        <f t="shared" si="530"/>
        <v>41774.651203703703</v>
      </c>
      <c r="T3438" s="5" t="str">
        <f t="shared" si="535"/>
        <v>May</v>
      </c>
      <c r="U3438" s="5" t="str">
        <f t="shared" si="536"/>
        <v>2014</v>
      </c>
      <c r="V3438" s="5" t="str">
        <f t="shared" si="537"/>
        <v>Jul</v>
      </c>
      <c r="W3438" s="1" t="str">
        <f t="shared" si="538"/>
        <v>2014</v>
      </c>
      <c r="X3438" s="27">
        <f t="shared" si="539"/>
        <v>41834.651203703703</v>
      </c>
    </row>
    <row r="3439" spans="1:24" ht="48" hidden="1" x14ac:dyDescent="0.2">
      <c r="A3439" s="1">
        <v>238</v>
      </c>
      <c r="B3439" s="7" t="s">
        <v>240</v>
      </c>
      <c r="C3439" s="7" t="s">
        <v>4348</v>
      </c>
      <c r="D3439" s="1">
        <v>26000</v>
      </c>
      <c r="E3439" s="1">
        <v>0</v>
      </c>
      <c r="F3439" s="1" t="s">
        <v>8220</v>
      </c>
      <c r="G3439" s="1" t="s">
        <v>8223</v>
      </c>
      <c r="H3439" s="1" t="s">
        <v>8245</v>
      </c>
      <c r="I3439" s="1">
        <v>1483088400</v>
      </c>
      <c r="J3439" s="1">
        <v>1481324760</v>
      </c>
      <c r="K3439" s="1" t="b">
        <v>0</v>
      </c>
      <c r="L3439" s="1">
        <v>0</v>
      </c>
      <c r="M3439" s="1" t="b">
        <v>0</v>
      </c>
      <c r="N3439" s="1" t="s">
        <v>8267</v>
      </c>
      <c r="O3439" s="28">
        <f t="shared" si="531"/>
        <v>0</v>
      </c>
      <c r="P3439" s="29">
        <f t="shared" si="532"/>
        <v>0</v>
      </c>
      <c r="Q3439" s="9" t="str">
        <f t="shared" si="533"/>
        <v>film &amp; video</v>
      </c>
      <c r="R3439" s="26" t="str">
        <f t="shared" si="534"/>
        <v>drama</v>
      </c>
      <c r="S3439" s="27">
        <f t="shared" si="530"/>
        <v>42713.962499999994</v>
      </c>
      <c r="T3439" s="5" t="str">
        <f t="shared" si="535"/>
        <v>Dec</v>
      </c>
      <c r="U3439" s="5" t="str">
        <f t="shared" si="536"/>
        <v>2016</v>
      </c>
      <c r="V3439" s="5" t="str">
        <f t="shared" si="537"/>
        <v>Dec</v>
      </c>
      <c r="W3439" s="1" t="str">
        <f t="shared" si="538"/>
        <v>2016</v>
      </c>
      <c r="X3439" s="27">
        <f t="shared" si="539"/>
        <v>42734.375</v>
      </c>
    </row>
    <row r="3440" spans="1:24" ht="48" hidden="1" x14ac:dyDescent="0.2">
      <c r="A3440" s="1">
        <v>293</v>
      </c>
      <c r="B3440" s="7" t="s">
        <v>294</v>
      </c>
      <c r="C3440" s="7" t="s">
        <v>4403</v>
      </c>
      <c r="D3440" s="1">
        <v>26000</v>
      </c>
      <c r="E3440" s="1">
        <v>26360</v>
      </c>
      <c r="F3440" s="1" t="s">
        <v>8218</v>
      </c>
      <c r="G3440" s="1" t="s">
        <v>8223</v>
      </c>
      <c r="H3440" s="1" t="s">
        <v>8245</v>
      </c>
      <c r="I3440" s="1">
        <v>1398009714</v>
      </c>
      <c r="J3440" s="1">
        <v>1395417714</v>
      </c>
      <c r="K3440" s="1" t="b">
        <v>1</v>
      </c>
      <c r="L3440" s="1">
        <v>131</v>
      </c>
      <c r="M3440" s="1" t="b">
        <v>1</v>
      </c>
      <c r="N3440" s="1" t="s">
        <v>8268</v>
      </c>
      <c r="O3440" s="28">
        <f t="shared" si="531"/>
        <v>1.0138461538461538</v>
      </c>
      <c r="P3440" s="29">
        <f t="shared" si="532"/>
        <v>201.22137404580153</v>
      </c>
      <c r="Q3440" s="9" t="str">
        <f t="shared" si="533"/>
        <v>film &amp; video</v>
      </c>
      <c r="R3440" s="26" t="str">
        <f t="shared" si="534"/>
        <v>documentary</v>
      </c>
      <c r="S3440" s="27">
        <f t="shared" ref="S3440:S3503" si="540">(((J3440/60)/60)/24)+DATE(1970,1,1)</f>
        <v>41719.667986111112</v>
      </c>
      <c r="T3440" s="5" t="str">
        <f t="shared" si="535"/>
        <v>Mar</v>
      </c>
      <c r="U3440" s="5" t="str">
        <f t="shared" si="536"/>
        <v>2014</v>
      </c>
      <c r="V3440" s="5" t="str">
        <f t="shared" si="537"/>
        <v>Apr</v>
      </c>
      <c r="W3440" s="1" t="str">
        <f t="shared" si="538"/>
        <v>2014</v>
      </c>
      <c r="X3440" s="27">
        <f t="shared" si="539"/>
        <v>41749.667986111112</v>
      </c>
    </row>
    <row r="3441" spans="1:24" ht="48" hidden="1" x14ac:dyDescent="0.2">
      <c r="A3441" s="1">
        <v>1079</v>
      </c>
      <c r="B3441" s="7" t="s">
        <v>1080</v>
      </c>
      <c r="C3441" s="7" t="s">
        <v>5189</v>
      </c>
      <c r="D3441" s="1">
        <v>26000</v>
      </c>
      <c r="E3441" s="1">
        <v>678</v>
      </c>
      <c r="F3441" s="1" t="s">
        <v>8220</v>
      </c>
      <c r="G3441" s="1" t="s">
        <v>8235</v>
      </c>
      <c r="H3441" s="1" t="s">
        <v>8248</v>
      </c>
      <c r="I3441" s="1">
        <v>1463232936</v>
      </c>
      <c r="J3441" s="1">
        <v>1461072936</v>
      </c>
      <c r="K3441" s="1" t="b">
        <v>0</v>
      </c>
      <c r="L3441" s="1">
        <v>18</v>
      </c>
      <c r="M3441" s="1" t="b">
        <v>0</v>
      </c>
      <c r="N3441" s="1" t="s">
        <v>8281</v>
      </c>
      <c r="O3441" s="28">
        <f t="shared" si="531"/>
        <v>2.6076923076923077E-2</v>
      </c>
      <c r="P3441" s="29">
        <f t="shared" si="532"/>
        <v>37.666666666666664</v>
      </c>
      <c r="Q3441" s="9" t="str">
        <f t="shared" si="533"/>
        <v>games</v>
      </c>
      <c r="R3441" s="26" t="str">
        <f t="shared" si="534"/>
        <v>video games</v>
      </c>
      <c r="S3441" s="27">
        <f t="shared" si="540"/>
        <v>42479.566388888896</v>
      </c>
      <c r="T3441" s="5" t="str">
        <f t="shared" si="535"/>
        <v>Apr</v>
      </c>
      <c r="U3441" s="5" t="str">
        <f t="shared" si="536"/>
        <v>2016</v>
      </c>
      <c r="V3441" s="5" t="str">
        <f t="shared" si="537"/>
        <v>May</v>
      </c>
      <c r="W3441" s="1" t="str">
        <f t="shared" si="538"/>
        <v>2016</v>
      </c>
      <c r="X3441" s="27">
        <f t="shared" si="539"/>
        <v>42504.566388888896</v>
      </c>
    </row>
    <row r="3442" spans="1:24" ht="48" hidden="1" x14ac:dyDescent="0.2">
      <c r="A3442" s="1">
        <v>1820</v>
      </c>
      <c r="B3442" s="7" t="s">
        <v>1821</v>
      </c>
      <c r="C3442" s="7" t="s">
        <v>5930</v>
      </c>
      <c r="D3442" s="1">
        <v>26000</v>
      </c>
      <c r="E3442" s="1">
        <v>1707</v>
      </c>
      <c r="F3442" s="1" t="s">
        <v>8220</v>
      </c>
      <c r="G3442" s="1" t="s">
        <v>8223</v>
      </c>
      <c r="H3442" s="1" t="s">
        <v>8245</v>
      </c>
      <c r="I3442" s="1">
        <v>1427850090</v>
      </c>
      <c r="J3442" s="1">
        <v>1425261690</v>
      </c>
      <c r="K3442" s="1" t="b">
        <v>0</v>
      </c>
      <c r="L3442" s="1">
        <v>8</v>
      </c>
      <c r="M3442" s="1" t="b">
        <v>0</v>
      </c>
      <c r="N3442" s="1" t="s">
        <v>8284</v>
      </c>
      <c r="O3442" s="28">
        <f t="shared" si="531"/>
        <v>6.565384615384616E-2</v>
      </c>
      <c r="P3442" s="29">
        <f t="shared" si="532"/>
        <v>213.375</v>
      </c>
      <c r="Q3442" s="9" t="str">
        <f t="shared" si="533"/>
        <v>photography</v>
      </c>
      <c r="R3442" s="26" t="str">
        <f t="shared" si="534"/>
        <v>photobooks</v>
      </c>
      <c r="S3442" s="27">
        <f t="shared" si="540"/>
        <v>42065.084375000006</v>
      </c>
      <c r="T3442" s="5" t="str">
        <f t="shared" si="535"/>
        <v>Mar</v>
      </c>
      <c r="U3442" s="5" t="str">
        <f t="shared" si="536"/>
        <v>2015</v>
      </c>
      <c r="V3442" s="5" t="str">
        <f t="shared" si="537"/>
        <v>Apr</v>
      </c>
      <c r="W3442" s="1" t="str">
        <f t="shared" si="538"/>
        <v>2015</v>
      </c>
      <c r="X3442" s="27">
        <f t="shared" si="539"/>
        <v>42095.042708333334</v>
      </c>
    </row>
    <row r="3443" spans="1:24" ht="48" hidden="1" x14ac:dyDescent="0.2">
      <c r="A3443" s="1">
        <v>3952</v>
      </c>
      <c r="B3443" s="7" t="s">
        <v>3949</v>
      </c>
      <c r="C3443" s="7" t="s">
        <v>8059</v>
      </c>
      <c r="D3443" s="1">
        <v>26000</v>
      </c>
      <c r="E3443" s="1">
        <v>25</v>
      </c>
      <c r="F3443" s="1" t="s">
        <v>8220</v>
      </c>
      <c r="G3443" s="1" t="s">
        <v>8223</v>
      </c>
      <c r="H3443" s="1" t="s">
        <v>8245</v>
      </c>
      <c r="I3443" s="1">
        <v>1445885890</v>
      </c>
      <c r="J3443" s="1">
        <v>1440701890</v>
      </c>
      <c r="K3443" s="1" t="b">
        <v>0</v>
      </c>
      <c r="L3443" s="1">
        <v>1</v>
      </c>
      <c r="M3443" s="1" t="b">
        <v>0</v>
      </c>
      <c r="N3443" s="1" t="s">
        <v>8270</v>
      </c>
      <c r="O3443" s="28">
        <f t="shared" si="531"/>
        <v>9.6153846153846159E-4</v>
      </c>
      <c r="P3443" s="29">
        <f t="shared" si="532"/>
        <v>25</v>
      </c>
      <c r="Q3443" s="9" t="str">
        <f t="shared" si="533"/>
        <v>theater</v>
      </c>
      <c r="R3443" s="26" t="str">
        <f t="shared" si="534"/>
        <v>plays</v>
      </c>
      <c r="S3443" s="27">
        <f t="shared" si="540"/>
        <v>42243.790393518517</v>
      </c>
      <c r="T3443" s="5" t="str">
        <f t="shared" si="535"/>
        <v>Aug</v>
      </c>
      <c r="U3443" s="5" t="str">
        <f t="shared" si="536"/>
        <v>2015</v>
      </c>
      <c r="V3443" s="5" t="str">
        <f t="shared" si="537"/>
        <v>Oct</v>
      </c>
      <c r="W3443" s="1" t="str">
        <f t="shared" si="538"/>
        <v>2015</v>
      </c>
      <c r="X3443" s="27">
        <f t="shared" si="539"/>
        <v>42303.790393518517</v>
      </c>
    </row>
    <row r="3444" spans="1:24" ht="48" hidden="1" x14ac:dyDescent="0.2">
      <c r="A3444" s="1">
        <v>1217</v>
      </c>
      <c r="B3444" s="7" t="s">
        <v>1218</v>
      </c>
      <c r="C3444" s="7" t="s">
        <v>5327</v>
      </c>
      <c r="D3444" s="1">
        <v>26500</v>
      </c>
      <c r="E3444" s="1">
        <v>27189</v>
      </c>
      <c r="F3444" s="1" t="s">
        <v>8218</v>
      </c>
      <c r="G3444" s="1" t="s">
        <v>8223</v>
      </c>
      <c r="H3444" s="1" t="s">
        <v>8245</v>
      </c>
      <c r="I3444" s="1">
        <v>1468524340</v>
      </c>
      <c r="J3444" s="1">
        <v>1465932340</v>
      </c>
      <c r="K3444" s="1" t="b">
        <v>0</v>
      </c>
      <c r="L3444" s="1">
        <v>183</v>
      </c>
      <c r="M3444" s="1" t="b">
        <v>1</v>
      </c>
      <c r="N3444" s="1" t="s">
        <v>8284</v>
      </c>
      <c r="O3444" s="28">
        <f t="shared" si="531"/>
        <v>1.026</v>
      </c>
      <c r="P3444" s="29">
        <f t="shared" si="532"/>
        <v>148.57377049180329</v>
      </c>
      <c r="Q3444" s="9" t="str">
        <f t="shared" si="533"/>
        <v>photography</v>
      </c>
      <c r="R3444" s="26" t="str">
        <f t="shared" si="534"/>
        <v>photobooks</v>
      </c>
      <c r="S3444" s="27">
        <f t="shared" si="540"/>
        <v>42535.809490740736</v>
      </c>
      <c r="T3444" s="5" t="str">
        <f t="shared" si="535"/>
        <v>Jun</v>
      </c>
      <c r="U3444" s="5" t="str">
        <f t="shared" si="536"/>
        <v>2016</v>
      </c>
      <c r="V3444" s="5" t="str">
        <f t="shared" si="537"/>
        <v>Jul</v>
      </c>
      <c r="W3444" s="1" t="str">
        <f t="shared" si="538"/>
        <v>2016</v>
      </c>
      <c r="X3444" s="27">
        <f t="shared" si="539"/>
        <v>42565.809490740736</v>
      </c>
    </row>
    <row r="3445" spans="1:24" ht="48" hidden="1" x14ac:dyDescent="0.2">
      <c r="A3445" s="1">
        <v>3109</v>
      </c>
      <c r="B3445" s="7" t="s">
        <v>3109</v>
      </c>
      <c r="C3445" s="7" t="s">
        <v>7219</v>
      </c>
      <c r="D3445" s="1">
        <v>26500</v>
      </c>
      <c r="E3445" s="1">
        <v>6633</v>
      </c>
      <c r="F3445" s="1" t="s">
        <v>8220</v>
      </c>
      <c r="G3445" s="1" t="s">
        <v>8223</v>
      </c>
      <c r="H3445" s="1" t="s">
        <v>8245</v>
      </c>
      <c r="I3445" s="1">
        <v>1409194810</v>
      </c>
      <c r="J3445" s="1">
        <v>1406170810</v>
      </c>
      <c r="K3445" s="1" t="b">
        <v>0</v>
      </c>
      <c r="L3445" s="1">
        <v>114</v>
      </c>
      <c r="M3445" s="1" t="b">
        <v>0</v>
      </c>
      <c r="N3445" s="1" t="s">
        <v>8302</v>
      </c>
      <c r="O3445" s="28">
        <f t="shared" si="531"/>
        <v>0.25030188679245285</v>
      </c>
      <c r="P3445" s="29">
        <f t="shared" si="532"/>
        <v>58.184210526315788</v>
      </c>
      <c r="Q3445" s="9" t="str">
        <f t="shared" si="533"/>
        <v>theater</v>
      </c>
      <c r="R3445" s="26" t="str">
        <f t="shared" si="534"/>
        <v>spaces</v>
      </c>
      <c r="S3445" s="27">
        <f t="shared" si="540"/>
        <v>41844.125115740739</v>
      </c>
      <c r="T3445" s="5" t="str">
        <f t="shared" si="535"/>
        <v>Jul</v>
      </c>
      <c r="U3445" s="5" t="str">
        <f t="shared" si="536"/>
        <v>2014</v>
      </c>
      <c r="V3445" s="5" t="str">
        <f t="shared" si="537"/>
        <v>Aug</v>
      </c>
      <c r="W3445" s="1" t="str">
        <f t="shared" si="538"/>
        <v>2014</v>
      </c>
      <c r="X3445" s="27">
        <f t="shared" si="539"/>
        <v>41879.125115740739</v>
      </c>
    </row>
    <row r="3446" spans="1:24" ht="32" hidden="1" x14ac:dyDescent="0.2">
      <c r="A3446" s="1">
        <v>278</v>
      </c>
      <c r="B3446" s="7" t="s">
        <v>279</v>
      </c>
      <c r="C3446" s="7" t="s">
        <v>4388</v>
      </c>
      <c r="D3446" s="1">
        <v>27000</v>
      </c>
      <c r="E3446" s="1">
        <v>40594</v>
      </c>
      <c r="F3446" s="1" t="s">
        <v>8218</v>
      </c>
      <c r="G3446" s="1" t="s">
        <v>8223</v>
      </c>
      <c r="H3446" s="1" t="s">
        <v>8245</v>
      </c>
      <c r="I3446" s="1">
        <v>1350003539</v>
      </c>
      <c r="J3446" s="1">
        <v>1347411539</v>
      </c>
      <c r="K3446" s="1" t="b">
        <v>1</v>
      </c>
      <c r="L3446" s="1">
        <v>415</v>
      </c>
      <c r="M3446" s="1" t="b">
        <v>1</v>
      </c>
      <c r="N3446" s="1" t="s">
        <v>8268</v>
      </c>
      <c r="O3446" s="28">
        <f t="shared" si="531"/>
        <v>1.5034814814814814</v>
      </c>
      <c r="P3446" s="29">
        <f t="shared" si="532"/>
        <v>97.816867469879512</v>
      </c>
      <c r="Q3446" s="9" t="str">
        <f t="shared" si="533"/>
        <v>film &amp; video</v>
      </c>
      <c r="R3446" s="26" t="str">
        <f t="shared" si="534"/>
        <v>documentary</v>
      </c>
      <c r="S3446" s="27">
        <f t="shared" si="540"/>
        <v>41164.040960648148</v>
      </c>
      <c r="T3446" s="5" t="str">
        <f t="shared" si="535"/>
        <v>Sep</v>
      </c>
      <c r="U3446" s="5" t="str">
        <f t="shared" si="536"/>
        <v>2012</v>
      </c>
      <c r="V3446" s="5" t="str">
        <f t="shared" si="537"/>
        <v>Oct</v>
      </c>
      <c r="W3446" s="1" t="str">
        <f t="shared" si="538"/>
        <v>2012</v>
      </c>
      <c r="X3446" s="27">
        <f t="shared" si="539"/>
        <v>41194.040960648148</v>
      </c>
    </row>
    <row r="3447" spans="1:24" ht="48" hidden="1" x14ac:dyDescent="0.2">
      <c r="A3447" s="1">
        <v>922</v>
      </c>
      <c r="B3447" s="7" t="s">
        <v>923</v>
      </c>
      <c r="C3447" s="7" t="s">
        <v>5032</v>
      </c>
      <c r="D3447" s="1">
        <v>27000</v>
      </c>
      <c r="E3447" s="1">
        <v>5680</v>
      </c>
      <c r="F3447" s="1" t="s">
        <v>8220</v>
      </c>
      <c r="G3447" s="1" t="s">
        <v>8223</v>
      </c>
      <c r="H3447" s="1" t="s">
        <v>8245</v>
      </c>
      <c r="I3447" s="1">
        <v>1412167393</v>
      </c>
      <c r="J3447" s="1">
        <v>1409143393</v>
      </c>
      <c r="K3447" s="1" t="b">
        <v>0</v>
      </c>
      <c r="L3447" s="1">
        <v>30</v>
      </c>
      <c r="M3447" s="1" t="b">
        <v>0</v>
      </c>
      <c r="N3447" s="1" t="s">
        <v>8277</v>
      </c>
      <c r="O3447" s="28">
        <f t="shared" si="531"/>
        <v>0.21037037037037037</v>
      </c>
      <c r="P3447" s="29">
        <f t="shared" si="532"/>
        <v>189.33333333333334</v>
      </c>
      <c r="Q3447" s="9" t="str">
        <f t="shared" si="533"/>
        <v>music</v>
      </c>
      <c r="R3447" s="26" t="str">
        <f t="shared" si="534"/>
        <v>jazz</v>
      </c>
      <c r="S3447" s="27">
        <f t="shared" si="540"/>
        <v>41878.530011574076</v>
      </c>
      <c r="T3447" s="5" t="str">
        <f t="shared" si="535"/>
        <v>Aug</v>
      </c>
      <c r="U3447" s="5" t="str">
        <f t="shared" si="536"/>
        <v>2014</v>
      </c>
      <c r="V3447" s="5" t="str">
        <f t="shared" si="537"/>
        <v>Oct</v>
      </c>
      <c r="W3447" s="1" t="str">
        <f t="shared" si="538"/>
        <v>2014</v>
      </c>
      <c r="X3447" s="27">
        <f t="shared" si="539"/>
        <v>41913.530011574076</v>
      </c>
    </row>
    <row r="3448" spans="1:24" ht="32" hidden="1" x14ac:dyDescent="0.2">
      <c r="A3448" s="1">
        <v>2357</v>
      </c>
      <c r="B3448" s="7" t="s">
        <v>2358</v>
      </c>
      <c r="C3448" s="7" t="s">
        <v>6467</v>
      </c>
      <c r="D3448" s="1">
        <v>27000</v>
      </c>
      <c r="E3448" s="1">
        <v>0</v>
      </c>
      <c r="F3448" s="1" t="s">
        <v>8219</v>
      </c>
      <c r="G3448" s="1" t="s">
        <v>8224</v>
      </c>
      <c r="H3448" s="1" t="s">
        <v>8246</v>
      </c>
      <c r="I3448" s="1">
        <v>1445093578</v>
      </c>
      <c r="J3448" s="1">
        <v>1442501578</v>
      </c>
      <c r="K3448" s="1" t="b">
        <v>0</v>
      </c>
      <c r="L3448" s="1">
        <v>0</v>
      </c>
      <c r="M3448" s="1" t="b">
        <v>0</v>
      </c>
      <c r="N3448" s="1" t="s">
        <v>8271</v>
      </c>
      <c r="O3448" s="28">
        <f t="shared" si="531"/>
        <v>0</v>
      </c>
      <c r="P3448" s="29">
        <f t="shared" si="532"/>
        <v>0</v>
      </c>
      <c r="Q3448" s="9" t="str">
        <f t="shared" si="533"/>
        <v>technology</v>
      </c>
      <c r="R3448" s="26" t="str">
        <f t="shared" si="534"/>
        <v>web</v>
      </c>
      <c r="S3448" s="27">
        <f t="shared" si="540"/>
        <v>42264.620115740734</v>
      </c>
      <c r="T3448" s="5" t="str">
        <f t="shared" si="535"/>
        <v>Sep</v>
      </c>
      <c r="U3448" s="5" t="str">
        <f t="shared" si="536"/>
        <v>2015</v>
      </c>
      <c r="V3448" s="5" t="str">
        <f t="shared" si="537"/>
        <v>Oct</v>
      </c>
      <c r="W3448" s="1" t="str">
        <f t="shared" si="538"/>
        <v>2015</v>
      </c>
      <c r="X3448" s="27">
        <f t="shared" si="539"/>
        <v>42294.620115740734</v>
      </c>
    </row>
    <row r="3449" spans="1:24" ht="32" hidden="1" x14ac:dyDescent="0.2">
      <c r="A3449" s="1">
        <v>2730</v>
      </c>
      <c r="B3449" s="7" t="s">
        <v>2730</v>
      </c>
      <c r="C3449" s="7" t="s">
        <v>6840</v>
      </c>
      <c r="D3449" s="1">
        <v>27000</v>
      </c>
      <c r="E3449" s="1">
        <v>45979.01</v>
      </c>
      <c r="F3449" s="1" t="s">
        <v>8218</v>
      </c>
      <c r="G3449" s="1" t="s">
        <v>8223</v>
      </c>
      <c r="H3449" s="1" t="s">
        <v>8245</v>
      </c>
      <c r="I3449" s="1">
        <v>1366635575</v>
      </c>
      <c r="J3449" s="1">
        <v>1363611575</v>
      </c>
      <c r="K3449" s="1" t="b">
        <v>0</v>
      </c>
      <c r="L3449" s="1">
        <v>682</v>
      </c>
      <c r="M3449" s="1" t="b">
        <v>1</v>
      </c>
      <c r="N3449" s="1" t="s">
        <v>8294</v>
      </c>
      <c r="O3449" s="28">
        <f t="shared" si="531"/>
        <v>1.7029262962962963</v>
      </c>
      <c r="P3449" s="29">
        <f t="shared" si="532"/>
        <v>67.417903225806455</v>
      </c>
      <c r="Q3449" s="9" t="str">
        <f t="shared" si="533"/>
        <v>technology</v>
      </c>
      <c r="R3449" s="26" t="str">
        <f t="shared" si="534"/>
        <v>hardware</v>
      </c>
      <c r="S3449" s="27">
        <f t="shared" si="540"/>
        <v>41351.541377314818</v>
      </c>
      <c r="T3449" s="5" t="str">
        <f t="shared" si="535"/>
        <v>Mar</v>
      </c>
      <c r="U3449" s="5" t="str">
        <f t="shared" si="536"/>
        <v>2013</v>
      </c>
      <c r="V3449" s="5" t="str">
        <f t="shared" si="537"/>
        <v>Apr</v>
      </c>
      <c r="W3449" s="1" t="str">
        <f t="shared" si="538"/>
        <v>2013</v>
      </c>
      <c r="X3449" s="27">
        <f t="shared" si="539"/>
        <v>41386.541377314818</v>
      </c>
    </row>
    <row r="3450" spans="1:24" ht="48" hidden="1" x14ac:dyDescent="0.2">
      <c r="A3450" s="1">
        <v>715</v>
      </c>
      <c r="B3450" s="7" t="s">
        <v>716</v>
      </c>
      <c r="C3450" s="7" t="s">
        <v>4825</v>
      </c>
      <c r="D3450" s="1">
        <v>27500</v>
      </c>
      <c r="E3450" s="1">
        <v>1389</v>
      </c>
      <c r="F3450" s="1" t="s">
        <v>8220</v>
      </c>
      <c r="G3450" s="1" t="s">
        <v>8223</v>
      </c>
      <c r="H3450" s="1" t="s">
        <v>8245</v>
      </c>
      <c r="I3450" s="1">
        <v>1446693040</v>
      </c>
      <c r="J3450" s="1">
        <v>1443233440</v>
      </c>
      <c r="K3450" s="1" t="b">
        <v>0</v>
      </c>
      <c r="L3450" s="1">
        <v>12</v>
      </c>
      <c r="M3450" s="1" t="b">
        <v>0</v>
      </c>
      <c r="N3450" s="1" t="s">
        <v>8272</v>
      </c>
      <c r="O3450" s="28">
        <f t="shared" si="531"/>
        <v>5.0509090909090906E-2</v>
      </c>
      <c r="P3450" s="29">
        <f t="shared" si="532"/>
        <v>115.75</v>
      </c>
      <c r="Q3450" s="9" t="str">
        <f t="shared" si="533"/>
        <v>technology</v>
      </c>
      <c r="R3450" s="26" t="str">
        <f t="shared" si="534"/>
        <v>wearables</v>
      </c>
      <c r="S3450" s="27">
        <f t="shared" si="540"/>
        <v>42273.090740740736</v>
      </c>
      <c r="T3450" s="5" t="str">
        <f t="shared" si="535"/>
        <v>Sep</v>
      </c>
      <c r="U3450" s="5" t="str">
        <f t="shared" si="536"/>
        <v>2015</v>
      </c>
      <c r="V3450" s="5" t="str">
        <f t="shared" si="537"/>
        <v>Nov</v>
      </c>
      <c r="W3450" s="1" t="str">
        <f t="shared" si="538"/>
        <v>2015</v>
      </c>
      <c r="X3450" s="27">
        <f t="shared" si="539"/>
        <v>42313.132407407407</v>
      </c>
    </row>
    <row r="3451" spans="1:24" ht="48" hidden="1" x14ac:dyDescent="0.2">
      <c r="A3451" s="1">
        <v>854</v>
      </c>
      <c r="B3451" s="7" t="s">
        <v>855</v>
      </c>
      <c r="C3451" s="7" t="s">
        <v>4964</v>
      </c>
      <c r="D3451" s="1">
        <v>27800</v>
      </c>
      <c r="E3451" s="1">
        <v>32865.300000000003</v>
      </c>
      <c r="F3451" s="1" t="s">
        <v>8218</v>
      </c>
      <c r="G3451" s="1" t="s">
        <v>8223</v>
      </c>
      <c r="H3451" s="1" t="s">
        <v>8245</v>
      </c>
      <c r="I3451" s="1">
        <v>1482901546</v>
      </c>
      <c r="J3451" s="1">
        <v>1480309546</v>
      </c>
      <c r="K3451" s="1" t="b">
        <v>0</v>
      </c>
      <c r="L3451" s="1">
        <v>499</v>
      </c>
      <c r="M3451" s="1" t="b">
        <v>1</v>
      </c>
      <c r="N3451" s="1" t="s">
        <v>8276</v>
      </c>
      <c r="O3451" s="28">
        <f t="shared" si="531"/>
        <v>1.1822050359712231</v>
      </c>
      <c r="P3451" s="29">
        <f t="shared" si="532"/>
        <v>65.8623246492986</v>
      </c>
      <c r="Q3451" s="9" t="str">
        <f t="shared" si="533"/>
        <v>music</v>
      </c>
      <c r="R3451" s="26" t="str">
        <f t="shared" si="534"/>
        <v>metal</v>
      </c>
      <c r="S3451" s="27">
        <f t="shared" si="540"/>
        <v>42702.212337962963</v>
      </c>
      <c r="T3451" s="5" t="str">
        <f t="shared" si="535"/>
        <v>Nov</v>
      </c>
      <c r="U3451" s="5" t="str">
        <f t="shared" si="536"/>
        <v>2016</v>
      </c>
      <c r="V3451" s="5" t="str">
        <f t="shared" si="537"/>
        <v>Dec</v>
      </c>
      <c r="W3451" s="1" t="str">
        <f t="shared" si="538"/>
        <v>2016</v>
      </c>
      <c r="X3451" s="27">
        <f t="shared" si="539"/>
        <v>42732.212337962963</v>
      </c>
    </row>
    <row r="3452" spans="1:24" ht="48" hidden="1" x14ac:dyDescent="0.2">
      <c r="A3452" s="1">
        <v>227</v>
      </c>
      <c r="B3452" s="7" t="s">
        <v>229</v>
      </c>
      <c r="C3452" s="7" t="s">
        <v>4337</v>
      </c>
      <c r="D3452" s="1">
        <v>28000</v>
      </c>
      <c r="E3452" s="1">
        <v>0</v>
      </c>
      <c r="F3452" s="1" t="s">
        <v>8220</v>
      </c>
      <c r="G3452" s="1" t="s">
        <v>8223</v>
      </c>
      <c r="H3452" s="1" t="s">
        <v>8245</v>
      </c>
      <c r="I3452" s="1">
        <v>1436477241</v>
      </c>
      <c r="J3452" s="1">
        <v>1433885241</v>
      </c>
      <c r="K3452" s="1" t="b">
        <v>0</v>
      </c>
      <c r="L3452" s="1">
        <v>0</v>
      </c>
      <c r="M3452" s="1" t="b">
        <v>0</v>
      </c>
      <c r="N3452" s="1" t="s">
        <v>8267</v>
      </c>
      <c r="O3452" s="28">
        <f t="shared" si="531"/>
        <v>0</v>
      </c>
      <c r="P3452" s="29">
        <f t="shared" si="532"/>
        <v>0</v>
      </c>
      <c r="Q3452" s="9" t="str">
        <f t="shared" si="533"/>
        <v>film &amp; video</v>
      </c>
      <c r="R3452" s="26" t="str">
        <f t="shared" si="534"/>
        <v>drama</v>
      </c>
      <c r="S3452" s="27">
        <f t="shared" si="540"/>
        <v>42164.893993055557</v>
      </c>
      <c r="T3452" s="5" t="str">
        <f t="shared" si="535"/>
        <v>Jun</v>
      </c>
      <c r="U3452" s="5" t="str">
        <f t="shared" si="536"/>
        <v>2015</v>
      </c>
      <c r="V3452" s="5" t="str">
        <f t="shared" si="537"/>
        <v>Jul</v>
      </c>
      <c r="W3452" s="1" t="str">
        <f t="shared" si="538"/>
        <v>2015</v>
      </c>
      <c r="X3452" s="27">
        <f t="shared" si="539"/>
        <v>42194.893993055557</v>
      </c>
    </row>
    <row r="3453" spans="1:24" ht="48" hidden="1" x14ac:dyDescent="0.2">
      <c r="A3453" s="1">
        <v>1795</v>
      </c>
      <c r="B3453" s="7" t="s">
        <v>1796</v>
      </c>
      <c r="C3453" s="7" t="s">
        <v>5905</v>
      </c>
      <c r="D3453" s="1">
        <v>28000</v>
      </c>
      <c r="E3453" s="1">
        <v>10846</v>
      </c>
      <c r="F3453" s="1" t="s">
        <v>8220</v>
      </c>
      <c r="G3453" s="1" t="s">
        <v>8235</v>
      </c>
      <c r="H3453" s="1" t="s">
        <v>8248</v>
      </c>
      <c r="I3453" s="1">
        <v>1476460800</v>
      </c>
      <c r="J3453" s="1">
        <v>1473922541</v>
      </c>
      <c r="K3453" s="1" t="b">
        <v>1</v>
      </c>
      <c r="L3453" s="1">
        <v>81</v>
      </c>
      <c r="M3453" s="1" t="b">
        <v>0</v>
      </c>
      <c r="N3453" s="1" t="s">
        <v>8284</v>
      </c>
      <c r="O3453" s="28">
        <f t="shared" si="531"/>
        <v>0.38735714285714284</v>
      </c>
      <c r="P3453" s="29">
        <f t="shared" si="532"/>
        <v>133.90123456790124</v>
      </c>
      <c r="Q3453" s="9" t="str">
        <f t="shared" si="533"/>
        <v>photography</v>
      </c>
      <c r="R3453" s="26" t="str">
        <f t="shared" si="534"/>
        <v>photobooks</v>
      </c>
      <c r="S3453" s="27">
        <f t="shared" si="540"/>
        <v>42628.288668981477</v>
      </c>
      <c r="T3453" s="5" t="str">
        <f t="shared" si="535"/>
        <v>Sep</v>
      </c>
      <c r="U3453" s="5" t="str">
        <f t="shared" si="536"/>
        <v>2016</v>
      </c>
      <c r="V3453" s="5" t="str">
        <f t="shared" si="537"/>
        <v>Oct</v>
      </c>
      <c r="W3453" s="1" t="str">
        <f t="shared" si="538"/>
        <v>2016</v>
      </c>
      <c r="X3453" s="27">
        <f t="shared" si="539"/>
        <v>42657.666666666672</v>
      </c>
    </row>
    <row r="3454" spans="1:24" ht="48" hidden="1" x14ac:dyDescent="0.2">
      <c r="A3454" s="1">
        <v>1808</v>
      </c>
      <c r="B3454" s="7" t="s">
        <v>1809</v>
      </c>
      <c r="C3454" s="7" t="s">
        <v>5918</v>
      </c>
      <c r="D3454" s="1">
        <v>28000</v>
      </c>
      <c r="E3454" s="1">
        <v>11594</v>
      </c>
      <c r="F3454" s="1" t="s">
        <v>8220</v>
      </c>
      <c r="G3454" s="1" t="s">
        <v>8223</v>
      </c>
      <c r="H3454" s="1" t="s">
        <v>8245</v>
      </c>
      <c r="I3454" s="1">
        <v>1486830030</v>
      </c>
      <c r="J3454" s="1">
        <v>1483806030</v>
      </c>
      <c r="K3454" s="1" t="b">
        <v>1</v>
      </c>
      <c r="L3454" s="1">
        <v>96</v>
      </c>
      <c r="M3454" s="1" t="b">
        <v>0</v>
      </c>
      <c r="N3454" s="1" t="s">
        <v>8284</v>
      </c>
      <c r="O3454" s="28">
        <f t="shared" si="531"/>
        <v>0.41407142857142859</v>
      </c>
      <c r="P3454" s="29">
        <f t="shared" si="532"/>
        <v>120.77083333333333</v>
      </c>
      <c r="Q3454" s="9" t="str">
        <f t="shared" si="533"/>
        <v>photography</v>
      </c>
      <c r="R3454" s="26" t="str">
        <f t="shared" si="534"/>
        <v>photobooks</v>
      </c>
      <c r="S3454" s="27">
        <f t="shared" si="540"/>
        <v>42742.680902777778</v>
      </c>
      <c r="T3454" s="5" t="str">
        <f t="shared" si="535"/>
        <v>Jan</v>
      </c>
      <c r="U3454" s="5" t="str">
        <f t="shared" si="536"/>
        <v>2017</v>
      </c>
      <c r="V3454" s="5" t="str">
        <f t="shared" si="537"/>
        <v>Feb</v>
      </c>
      <c r="W3454" s="1" t="str">
        <f t="shared" si="538"/>
        <v>2017</v>
      </c>
      <c r="X3454" s="27">
        <f t="shared" si="539"/>
        <v>42777.680902777778</v>
      </c>
    </row>
    <row r="3455" spans="1:24" ht="16" hidden="1" x14ac:dyDescent="0.2">
      <c r="A3455" s="1">
        <v>2127</v>
      </c>
      <c r="B3455" s="7" t="s">
        <v>2128</v>
      </c>
      <c r="C3455" s="7" t="s">
        <v>6237</v>
      </c>
      <c r="D3455" s="1">
        <v>28000</v>
      </c>
      <c r="E3455" s="1">
        <v>8076</v>
      </c>
      <c r="F3455" s="1" t="s">
        <v>8220</v>
      </c>
      <c r="G3455" s="1" t="s">
        <v>8224</v>
      </c>
      <c r="H3455" s="1" t="s">
        <v>8246</v>
      </c>
      <c r="I3455" s="1">
        <v>1426158463</v>
      </c>
      <c r="J3455" s="1">
        <v>1423570063</v>
      </c>
      <c r="K3455" s="1" t="b">
        <v>0</v>
      </c>
      <c r="L3455" s="1">
        <v>236</v>
      </c>
      <c r="M3455" s="1" t="b">
        <v>0</v>
      </c>
      <c r="N3455" s="1" t="s">
        <v>8281</v>
      </c>
      <c r="O3455" s="28">
        <f t="shared" si="531"/>
        <v>0.28842857142857142</v>
      </c>
      <c r="P3455" s="29">
        <f t="shared" si="532"/>
        <v>34.220338983050844</v>
      </c>
      <c r="Q3455" s="9" t="str">
        <f t="shared" si="533"/>
        <v>games</v>
      </c>
      <c r="R3455" s="26" t="str">
        <f t="shared" si="534"/>
        <v>video games</v>
      </c>
      <c r="S3455" s="27">
        <f t="shared" si="540"/>
        <v>42045.50535879629</v>
      </c>
      <c r="T3455" s="5" t="str">
        <f t="shared" si="535"/>
        <v>Feb</v>
      </c>
      <c r="U3455" s="5" t="str">
        <f t="shared" si="536"/>
        <v>2015</v>
      </c>
      <c r="V3455" s="5" t="str">
        <f t="shared" si="537"/>
        <v>Mar</v>
      </c>
      <c r="W3455" s="1" t="str">
        <f t="shared" si="538"/>
        <v>2015</v>
      </c>
      <c r="X3455" s="27">
        <f t="shared" si="539"/>
        <v>42075.463692129633</v>
      </c>
    </row>
    <row r="3456" spans="1:24" ht="48" hidden="1" x14ac:dyDescent="0.2">
      <c r="A3456" s="1">
        <v>2268</v>
      </c>
      <c r="B3456" s="7" t="s">
        <v>2269</v>
      </c>
      <c r="C3456" s="7" t="s">
        <v>6378</v>
      </c>
      <c r="D3456" s="1">
        <v>28000</v>
      </c>
      <c r="E3456" s="1">
        <v>28728</v>
      </c>
      <c r="F3456" s="1" t="s">
        <v>8218</v>
      </c>
      <c r="G3456" s="1" t="s">
        <v>8223</v>
      </c>
      <c r="H3456" s="1" t="s">
        <v>8245</v>
      </c>
      <c r="I3456" s="1">
        <v>1489283915</v>
      </c>
      <c r="J3456" s="1">
        <v>1486691915</v>
      </c>
      <c r="K3456" s="1" t="b">
        <v>0</v>
      </c>
      <c r="L3456" s="1">
        <v>194</v>
      </c>
      <c r="M3456" s="1" t="b">
        <v>1</v>
      </c>
      <c r="N3456" s="1" t="s">
        <v>8296</v>
      </c>
      <c r="O3456" s="28">
        <f t="shared" si="531"/>
        <v>1.026</v>
      </c>
      <c r="P3456" s="29">
        <f t="shared" si="532"/>
        <v>148.08247422680412</v>
      </c>
      <c r="Q3456" s="9" t="str">
        <f t="shared" si="533"/>
        <v>games</v>
      </c>
      <c r="R3456" s="26" t="str">
        <f t="shared" si="534"/>
        <v>tabletop games</v>
      </c>
      <c r="S3456" s="27">
        <f t="shared" si="540"/>
        <v>42776.082349537035</v>
      </c>
      <c r="T3456" s="5" t="str">
        <f t="shared" si="535"/>
        <v>Feb</v>
      </c>
      <c r="U3456" s="5" t="str">
        <f t="shared" si="536"/>
        <v>2017</v>
      </c>
      <c r="V3456" s="5" t="str">
        <f t="shared" si="537"/>
        <v>Mar</v>
      </c>
      <c r="W3456" s="1" t="str">
        <f t="shared" si="538"/>
        <v>2017</v>
      </c>
      <c r="X3456" s="27">
        <f t="shared" si="539"/>
        <v>42806.082349537035</v>
      </c>
    </row>
    <row r="3457" spans="1:24" ht="48" hidden="1" x14ac:dyDescent="0.2">
      <c r="A3457" s="1">
        <v>2401</v>
      </c>
      <c r="B3457" s="7" t="s">
        <v>2402</v>
      </c>
      <c r="C3457" s="7" t="s">
        <v>6511</v>
      </c>
      <c r="D3457" s="1">
        <v>28000</v>
      </c>
      <c r="E3457" s="1">
        <v>201</v>
      </c>
      <c r="F3457" s="1" t="s">
        <v>8220</v>
      </c>
      <c r="G3457" s="1" t="s">
        <v>8223</v>
      </c>
      <c r="H3457" s="1" t="s">
        <v>8245</v>
      </c>
      <c r="I3457" s="1">
        <v>1457207096</v>
      </c>
      <c r="J3457" s="1">
        <v>1452023096</v>
      </c>
      <c r="K3457" s="1" t="b">
        <v>0</v>
      </c>
      <c r="L3457" s="1">
        <v>9</v>
      </c>
      <c r="M3457" s="1" t="b">
        <v>0</v>
      </c>
      <c r="N3457" s="1" t="s">
        <v>8283</v>
      </c>
      <c r="O3457" s="28">
        <f t="shared" si="531"/>
        <v>7.1785714285714283E-3</v>
      </c>
      <c r="P3457" s="29">
        <f t="shared" si="532"/>
        <v>22.333333333333332</v>
      </c>
      <c r="Q3457" s="9" t="str">
        <f t="shared" si="533"/>
        <v>food</v>
      </c>
      <c r="R3457" s="26" t="str">
        <f t="shared" si="534"/>
        <v>food trucks</v>
      </c>
      <c r="S3457" s="27">
        <f t="shared" si="540"/>
        <v>42374.822870370372</v>
      </c>
      <c r="T3457" s="5" t="str">
        <f t="shared" si="535"/>
        <v>Jan</v>
      </c>
      <c r="U3457" s="5" t="str">
        <f t="shared" si="536"/>
        <v>2016</v>
      </c>
      <c r="V3457" s="5" t="str">
        <f t="shared" si="537"/>
        <v>Mar</v>
      </c>
      <c r="W3457" s="1" t="str">
        <f t="shared" si="538"/>
        <v>2016</v>
      </c>
      <c r="X3457" s="27">
        <f t="shared" si="539"/>
        <v>42434.822870370372</v>
      </c>
    </row>
    <row r="3458" spans="1:24" ht="48" hidden="1" x14ac:dyDescent="0.2">
      <c r="A3458" s="1">
        <v>3957</v>
      </c>
      <c r="B3458" s="7" t="s">
        <v>3954</v>
      </c>
      <c r="C3458" s="7" t="s">
        <v>8064</v>
      </c>
      <c r="D3458" s="1">
        <v>28000</v>
      </c>
      <c r="E3458" s="1">
        <v>7</v>
      </c>
      <c r="F3458" s="1" t="s">
        <v>8220</v>
      </c>
      <c r="G3458" s="1" t="s">
        <v>8223</v>
      </c>
      <c r="H3458" s="1" t="s">
        <v>8245</v>
      </c>
      <c r="I3458" s="1">
        <v>1468020354</v>
      </c>
      <c r="J3458" s="1">
        <v>1464045954</v>
      </c>
      <c r="K3458" s="1" t="b">
        <v>0</v>
      </c>
      <c r="L3458" s="1">
        <v>1</v>
      </c>
      <c r="M3458" s="1" t="b">
        <v>0</v>
      </c>
      <c r="N3458" s="1" t="s">
        <v>8270</v>
      </c>
      <c r="O3458" s="28">
        <f t="shared" ref="O3458:O3521" si="541">E3458/D3458</f>
        <v>2.5000000000000001E-4</v>
      </c>
      <c r="P3458" s="29">
        <f t="shared" ref="P3458:P3521" si="542">IF(L3458&gt;0,E3458/L3458,0)</f>
        <v>7</v>
      </c>
      <c r="Q3458" s="9" t="str">
        <f t="shared" ref="Q3458:Q3521" si="543">LEFT(N3458,SEARCH("/",N3458,1)-1)</f>
        <v>theater</v>
      </c>
      <c r="R3458" s="26" t="str">
        <f t="shared" ref="R3458:R3521" si="544">RIGHT(N3458,LEN(N3458)-SEARCH("/",N3458,1))</f>
        <v>plays</v>
      </c>
      <c r="S3458" s="27">
        <f t="shared" si="540"/>
        <v>42513.976319444439</v>
      </c>
      <c r="T3458" s="5" t="str">
        <f t="shared" ref="T3458:T3521" si="545">TEXT(S3458,"mmm")</f>
        <v>May</v>
      </c>
      <c r="U3458" s="5" t="str">
        <f t="shared" ref="U3458:U3521" si="546">TEXT(S3458,"yyyy")</f>
        <v>2016</v>
      </c>
      <c r="V3458" s="5" t="str">
        <f t="shared" ref="V3458:V3521" si="547">TEXT(X3458,"mmm")</f>
        <v>Jul</v>
      </c>
      <c r="W3458" s="1" t="str">
        <f t="shared" ref="W3458:W3521" si="548">TEXT(X3458,"yyyy")</f>
        <v>2016</v>
      </c>
      <c r="X3458" s="27">
        <f t="shared" ref="X3458:X3521" si="549">(((I3458/60)/60)/24)+DATE(1970,1,1)</f>
        <v>42559.976319444439</v>
      </c>
    </row>
    <row r="3459" spans="1:24" ht="48" hidden="1" x14ac:dyDescent="0.2">
      <c r="A3459" s="1">
        <v>32</v>
      </c>
      <c r="B3459" s="7" t="s">
        <v>34</v>
      </c>
      <c r="C3459" s="7" t="s">
        <v>4143</v>
      </c>
      <c r="D3459" s="1">
        <v>28450</v>
      </c>
      <c r="E3459" s="1">
        <v>28520</v>
      </c>
      <c r="F3459" s="1" t="s">
        <v>8218</v>
      </c>
      <c r="G3459" s="1" t="s">
        <v>8223</v>
      </c>
      <c r="H3459" s="1" t="s">
        <v>8245</v>
      </c>
      <c r="I3459" s="1">
        <v>1463111940</v>
      </c>
      <c r="J3459" s="1">
        <v>1459523017</v>
      </c>
      <c r="K3459" s="1" t="b">
        <v>0</v>
      </c>
      <c r="L3459" s="1">
        <v>89</v>
      </c>
      <c r="M3459" s="1" t="b">
        <v>1</v>
      </c>
      <c r="N3459" s="1" t="s">
        <v>8264</v>
      </c>
      <c r="O3459" s="28">
        <f t="shared" si="541"/>
        <v>1.0024604569420035</v>
      </c>
      <c r="P3459" s="29">
        <f t="shared" si="542"/>
        <v>320.44943820224717</v>
      </c>
      <c r="Q3459" s="9" t="str">
        <f t="shared" si="543"/>
        <v>film &amp; video</v>
      </c>
      <c r="R3459" s="26" t="str">
        <f t="shared" si="544"/>
        <v>television</v>
      </c>
      <c r="S3459" s="27">
        <f t="shared" si="540"/>
        <v>42461.627511574072</v>
      </c>
      <c r="T3459" s="5" t="str">
        <f t="shared" si="545"/>
        <v>Apr</v>
      </c>
      <c r="U3459" s="5" t="str">
        <f t="shared" si="546"/>
        <v>2016</v>
      </c>
      <c r="V3459" s="5" t="str">
        <f t="shared" si="547"/>
        <v>May</v>
      </c>
      <c r="W3459" s="1" t="str">
        <f t="shared" si="548"/>
        <v>2016</v>
      </c>
      <c r="X3459" s="27">
        <f t="shared" si="549"/>
        <v>42503.165972222225</v>
      </c>
    </row>
    <row r="3460" spans="1:24" ht="48" hidden="1" x14ac:dyDescent="0.2">
      <c r="A3460" s="1">
        <v>658</v>
      </c>
      <c r="B3460" s="7" t="s">
        <v>659</v>
      </c>
      <c r="C3460" s="7" t="s">
        <v>4768</v>
      </c>
      <c r="D3460" s="1">
        <v>28888</v>
      </c>
      <c r="E3460" s="1">
        <v>30177</v>
      </c>
      <c r="F3460" s="1" t="s">
        <v>8218</v>
      </c>
      <c r="G3460" s="1" t="s">
        <v>8223</v>
      </c>
      <c r="H3460" s="1" t="s">
        <v>8245</v>
      </c>
      <c r="I3460" s="1">
        <v>1437933600</v>
      </c>
      <c r="J3460" s="1">
        <v>1435117889</v>
      </c>
      <c r="K3460" s="1" t="b">
        <v>0</v>
      </c>
      <c r="L3460" s="1">
        <v>276</v>
      </c>
      <c r="M3460" s="1" t="b">
        <v>1</v>
      </c>
      <c r="N3460" s="1" t="s">
        <v>8272</v>
      </c>
      <c r="O3460" s="28">
        <f t="shared" si="541"/>
        <v>1.0446206037108834</v>
      </c>
      <c r="P3460" s="29">
        <f t="shared" si="542"/>
        <v>109.33695652173913</v>
      </c>
      <c r="Q3460" s="9" t="str">
        <f t="shared" si="543"/>
        <v>technology</v>
      </c>
      <c r="R3460" s="26" t="str">
        <f t="shared" si="544"/>
        <v>wearables</v>
      </c>
      <c r="S3460" s="27">
        <f t="shared" si="540"/>
        <v>42179.160752314812</v>
      </c>
      <c r="T3460" s="5" t="str">
        <f t="shared" si="545"/>
        <v>Jun</v>
      </c>
      <c r="U3460" s="5" t="str">
        <f t="shared" si="546"/>
        <v>2015</v>
      </c>
      <c r="V3460" s="5" t="str">
        <f t="shared" si="547"/>
        <v>Jul</v>
      </c>
      <c r="W3460" s="1" t="str">
        <f t="shared" si="548"/>
        <v>2015</v>
      </c>
      <c r="X3460" s="27">
        <f t="shared" si="549"/>
        <v>42211.75</v>
      </c>
    </row>
    <row r="3461" spans="1:24" ht="32" hidden="1" x14ac:dyDescent="0.2">
      <c r="A3461" s="1">
        <v>226</v>
      </c>
      <c r="B3461" s="7" t="s">
        <v>228</v>
      </c>
      <c r="C3461" s="7" t="s">
        <v>4336</v>
      </c>
      <c r="D3461" s="1">
        <v>29000</v>
      </c>
      <c r="E3461" s="1">
        <v>250</v>
      </c>
      <c r="F3461" s="1" t="s">
        <v>8220</v>
      </c>
      <c r="G3461" s="1" t="s">
        <v>8224</v>
      </c>
      <c r="H3461" s="1" t="s">
        <v>8246</v>
      </c>
      <c r="I3461" s="1">
        <v>1433064540</v>
      </c>
      <c r="J3461" s="1">
        <v>1428854344</v>
      </c>
      <c r="K3461" s="1" t="b">
        <v>0</v>
      </c>
      <c r="L3461" s="1">
        <v>2</v>
      </c>
      <c r="M3461" s="1" t="b">
        <v>0</v>
      </c>
      <c r="N3461" s="1" t="s">
        <v>8267</v>
      </c>
      <c r="O3461" s="28">
        <f t="shared" si="541"/>
        <v>8.6206896551724137E-3</v>
      </c>
      <c r="P3461" s="29">
        <f t="shared" si="542"/>
        <v>125</v>
      </c>
      <c r="Q3461" s="9" t="str">
        <f t="shared" si="543"/>
        <v>film &amp; video</v>
      </c>
      <c r="R3461" s="26" t="str">
        <f t="shared" si="544"/>
        <v>drama</v>
      </c>
      <c r="S3461" s="27">
        <f t="shared" si="540"/>
        <v>42106.666018518517</v>
      </c>
      <c r="T3461" s="5" t="str">
        <f t="shared" si="545"/>
        <v>Apr</v>
      </c>
      <c r="U3461" s="5" t="str">
        <f t="shared" si="546"/>
        <v>2015</v>
      </c>
      <c r="V3461" s="5" t="str">
        <f t="shared" si="547"/>
        <v>May</v>
      </c>
      <c r="W3461" s="1" t="str">
        <f t="shared" si="548"/>
        <v>2015</v>
      </c>
      <c r="X3461" s="27">
        <f t="shared" si="549"/>
        <v>42155.395138888889</v>
      </c>
    </row>
    <row r="3462" spans="1:24" ht="48" hidden="1" x14ac:dyDescent="0.2">
      <c r="A3462" s="1">
        <v>678</v>
      </c>
      <c r="B3462" s="7" t="s">
        <v>679</v>
      </c>
      <c r="C3462" s="7" t="s">
        <v>4788</v>
      </c>
      <c r="D3462" s="1">
        <v>29000</v>
      </c>
      <c r="E3462" s="1">
        <v>1108</v>
      </c>
      <c r="F3462" s="1" t="s">
        <v>8220</v>
      </c>
      <c r="G3462" s="1" t="s">
        <v>8223</v>
      </c>
      <c r="H3462" s="1" t="s">
        <v>8245</v>
      </c>
      <c r="I3462" s="1">
        <v>1463821338</v>
      </c>
      <c r="J3462" s="1">
        <v>1461229338</v>
      </c>
      <c r="K3462" s="1" t="b">
        <v>0</v>
      </c>
      <c r="L3462" s="1">
        <v>17</v>
      </c>
      <c r="M3462" s="1" t="b">
        <v>0</v>
      </c>
      <c r="N3462" s="1" t="s">
        <v>8272</v>
      </c>
      <c r="O3462" s="28">
        <f t="shared" si="541"/>
        <v>3.8206896551724136E-2</v>
      </c>
      <c r="P3462" s="29">
        <f t="shared" si="542"/>
        <v>65.17647058823529</v>
      </c>
      <c r="Q3462" s="9" t="str">
        <f t="shared" si="543"/>
        <v>technology</v>
      </c>
      <c r="R3462" s="26" t="str">
        <f t="shared" si="544"/>
        <v>wearables</v>
      </c>
      <c r="S3462" s="27">
        <f t="shared" si="540"/>
        <v>42481.376597222217</v>
      </c>
      <c r="T3462" s="5" t="str">
        <f t="shared" si="545"/>
        <v>Apr</v>
      </c>
      <c r="U3462" s="5" t="str">
        <f t="shared" si="546"/>
        <v>2016</v>
      </c>
      <c r="V3462" s="5" t="str">
        <f t="shared" si="547"/>
        <v>May</v>
      </c>
      <c r="W3462" s="1" t="str">
        <f t="shared" si="548"/>
        <v>2016</v>
      </c>
      <c r="X3462" s="27">
        <f t="shared" si="549"/>
        <v>42511.376597222217</v>
      </c>
    </row>
    <row r="3463" spans="1:24" ht="48" hidden="1" x14ac:dyDescent="0.2">
      <c r="A3463" s="1">
        <v>12</v>
      </c>
      <c r="B3463" s="7" t="s">
        <v>14</v>
      </c>
      <c r="C3463" s="7" t="s">
        <v>4123</v>
      </c>
      <c r="D3463" s="1">
        <v>30000</v>
      </c>
      <c r="E3463" s="1">
        <v>49588</v>
      </c>
      <c r="F3463" s="1" t="s">
        <v>8218</v>
      </c>
      <c r="G3463" s="1" t="s">
        <v>8223</v>
      </c>
      <c r="H3463" s="1" t="s">
        <v>8245</v>
      </c>
      <c r="I3463" s="1">
        <v>1405479600</v>
      </c>
      <c r="J3463" s="1">
        <v>1401642425</v>
      </c>
      <c r="K3463" s="1" t="b">
        <v>0</v>
      </c>
      <c r="L3463" s="1">
        <v>827</v>
      </c>
      <c r="M3463" s="1" t="b">
        <v>1</v>
      </c>
      <c r="N3463" s="1" t="s">
        <v>8264</v>
      </c>
      <c r="O3463" s="28">
        <f t="shared" si="541"/>
        <v>1.6529333333333334</v>
      </c>
      <c r="P3463" s="29">
        <f t="shared" si="542"/>
        <v>59.961305925030231</v>
      </c>
      <c r="Q3463" s="9" t="str">
        <f t="shared" si="543"/>
        <v>film &amp; video</v>
      </c>
      <c r="R3463" s="26" t="str">
        <f t="shared" si="544"/>
        <v>television</v>
      </c>
      <c r="S3463" s="27">
        <f t="shared" si="540"/>
        <v>41791.713252314818</v>
      </c>
      <c r="T3463" s="5" t="str">
        <f t="shared" si="545"/>
        <v>Jun</v>
      </c>
      <c r="U3463" s="5" t="str">
        <f t="shared" si="546"/>
        <v>2014</v>
      </c>
      <c r="V3463" s="5" t="str">
        <f t="shared" si="547"/>
        <v>Jul</v>
      </c>
      <c r="W3463" s="1" t="str">
        <f t="shared" si="548"/>
        <v>2014</v>
      </c>
      <c r="X3463" s="27">
        <f t="shared" si="549"/>
        <v>41836.125</v>
      </c>
    </row>
    <row r="3464" spans="1:24" ht="48" hidden="1" x14ac:dyDescent="0.2">
      <c r="A3464" s="1">
        <v>18</v>
      </c>
      <c r="B3464" s="7" t="s">
        <v>20</v>
      </c>
      <c r="C3464" s="7" t="s">
        <v>4129</v>
      </c>
      <c r="D3464" s="1">
        <v>30000</v>
      </c>
      <c r="E3464" s="1">
        <v>31896.33</v>
      </c>
      <c r="F3464" s="1" t="s">
        <v>8218</v>
      </c>
      <c r="G3464" s="1" t="s">
        <v>8223</v>
      </c>
      <c r="H3464" s="1" t="s">
        <v>8245</v>
      </c>
      <c r="I3464" s="1">
        <v>1410958856</v>
      </c>
      <c r="J3464" s="1">
        <v>1408366856</v>
      </c>
      <c r="K3464" s="1" t="b">
        <v>0</v>
      </c>
      <c r="L3464" s="1">
        <v>342</v>
      </c>
      <c r="M3464" s="1" t="b">
        <v>1</v>
      </c>
      <c r="N3464" s="1" t="s">
        <v>8264</v>
      </c>
      <c r="O3464" s="28">
        <f t="shared" si="541"/>
        <v>1.0632110000000001</v>
      </c>
      <c r="P3464" s="29">
        <f t="shared" si="542"/>
        <v>93.264122807017543</v>
      </c>
      <c r="Q3464" s="9" t="str">
        <f t="shared" si="543"/>
        <v>film &amp; video</v>
      </c>
      <c r="R3464" s="26" t="str">
        <f t="shared" si="544"/>
        <v>television</v>
      </c>
      <c r="S3464" s="27">
        <f t="shared" si="540"/>
        <v>41869.542314814818</v>
      </c>
      <c r="T3464" s="5" t="str">
        <f t="shared" si="545"/>
        <v>Aug</v>
      </c>
      <c r="U3464" s="5" t="str">
        <f t="shared" si="546"/>
        <v>2014</v>
      </c>
      <c r="V3464" s="5" t="str">
        <f t="shared" si="547"/>
        <v>Sep</v>
      </c>
      <c r="W3464" s="1" t="str">
        <f t="shared" si="548"/>
        <v>2014</v>
      </c>
      <c r="X3464" s="27">
        <f t="shared" si="549"/>
        <v>41899.542314814818</v>
      </c>
    </row>
    <row r="3465" spans="1:24" ht="48" hidden="1" x14ac:dyDescent="0.2">
      <c r="A3465" s="1">
        <v>250</v>
      </c>
      <c r="B3465" s="7" t="s">
        <v>251</v>
      </c>
      <c r="C3465" s="7" t="s">
        <v>4360</v>
      </c>
      <c r="D3465" s="1">
        <v>30000</v>
      </c>
      <c r="E3465" s="1">
        <v>31675</v>
      </c>
      <c r="F3465" s="1" t="s">
        <v>8218</v>
      </c>
      <c r="G3465" s="1" t="s">
        <v>8223</v>
      </c>
      <c r="H3465" s="1" t="s">
        <v>8245</v>
      </c>
      <c r="I3465" s="1">
        <v>1370525691</v>
      </c>
      <c r="J3465" s="1">
        <v>1367933691</v>
      </c>
      <c r="K3465" s="1" t="b">
        <v>1</v>
      </c>
      <c r="L3465" s="1">
        <v>437</v>
      </c>
      <c r="M3465" s="1" t="b">
        <v>1</v>
      </c>
      <c r="N3465" s="1" t="s">
        <v>8268</v>
      </c>
      <c r="O3465" s="28">
        <f t="shared" si="541"/>
        <v>1.0558333333333334</v>
      </c>
      <c r="P3465" s="29">
        <f t="shared" si="542"/>
        <v>72.482837528604122</v>
      </c>
      <c r="Q3465" s="9" t="str">
        <f t="shared" si="543"/>
        <v>film &amp; video</v>
      </c>
      <c r="R3465" s="26" t="str">
        <f t="shared" si="544"/>
        <v>documentary</v>
      </c>
      <c r="S3465" s="27">
        <f t="shared" si="540"/>
        <v>41401.565868055557</v>
      </c>
      <c r="T3465" s="5" t="str">
        <f t="shared" si="545"/>
        <v>May</v>
      </c>
      <c r="U3465" s="5" t="str">
        <f t="shared" si="546"/>
        <v>2013</v>
      </c>
      <c r="V3465" s="5" t="str">
        <f t="shared" si="547"/>
        <v>Jun</v>
      </c>
      <c r="W3465" s="1" t="str">
        <f t="shared" si="548"/>
        <v>2013</v>
      </c>
      <c r="X3465" s="27">
        <f t="shared" si="549"/>
        <v>41431.565868055557</v>
      </c>
    </row>
    <row r="3466" spans="1:24" ht="48" hidden="1" x14ac:dyDescent="0.2">
      <c r="A3466" s="1">
        <v>258</v>
      </c>
      <c r="B3466" s="7" t="s">
        <v>259</v>
      </c>
      <c r="C3466" s="7" t="s">
        <v>4368</v>
      </c>
      <c r="D3466" s="1">
        <v>30000</v>
      </c>
      <c r="E3466" s="1">
        <v>57342</v>
      </c>
      <c r="F3466" s="1" t="s">
        <v>8218</v>
      </c>
      <c r="G3466" s="1" t="s">
        <v>8223</v>
      </c>
      <c r="H3466" s="1" t="s">
        <v>8245</v>
      </c>
      <c r="I3466" s="1">
        <v>1308359666</v>
      </c>
      <c r="J3466" s="1">
        <v>1305767666</v>
      </c>
      <c r="K3466" s="1" t="b">
        <v>1</v>
      </c>
      <c r="L3466" s="1">
        <v>688</v>
      </c>
      <c r="M3466" s="1" t="b">
        <v>1</v>
      </c>
      <c r="N3466" s="1" t="s">
        <v>8268</v>
      </c>
      <c r="O3466" s="28">
        <f t="shared" si="541"/>
        <v>1.9114</v>
      </c>
      <c r="P3466" s="29">
        <f t="shared" si="542"/>
        <v>83.345930232558146</v>
      </c>
      <c r="Q3466" s="9" t="str">
        <f t="shared" si="543"/>
        <v>film &amp; video</v>
      </c>
      <c r="R3466" s="26" t="str">
        <f t="shared" si="544"/>
        <v>documentary</v>
      </c>
      <c r="S3466" s="27">
        <f t="shared" si="540"/>
        <v>40682.051689814813</v>
      </c>
      <c r="T3466" s="5" t="str">
        <f t="shared" si="545"/>
        <v>May</v>
      </c>
      <c r="U3466" s="5" t="str">
        <f t="shared" si="546"/>
        <v>2011</v>
      </c>
      <c r="V3466" s="5" t="str">
        <f t="shared" si="547"/>
        <v>Jun</v>
      </c>
      <c r="W3466" s="1" t="str">
        <f t="shared" si="548"/>
        <v>2011</v>
      </c>
      <c r="X3466" s="27">
        <f t="shared" si="549"/>
        <v>40712.051689814813</v>
      </c>
    </row>
    <row r="3467" spans="1:24" ht="48" hidden="1" x14ac:dyDescent="0.2">
      <c r="A3467" s="1">
        <v>271</v>
      </c>
      <c r="B3467" s="7" t="s">
        <v>272</v>
      </c>
      <c r="C3467" s="7" t="s">
        <v>4381</v>
      </c>
      <c r="D3467" s="1">
        <v>30000</v>
      </c>
      <c r="E3467" s="1">
        <v>31404</v>
      </c>
      <c r="F3467" s="1" t="s">
        <v>8218</v>
      </c>
      <c r="G3467" s="1" t="s">
        <v>8223</v>
      </c>
      <c r="H3467" s="1" t="s">
        <v>8245</v>
      </c>
      <c r="I3467" s="1">
        <v>1388649600</v>
      </c>
      <c r="J3467" s="1">
        <v>1386123861</v>
      </c>
      <c r="K3467" s="1" t="b">
        <v>1</v>
      </c>
      <c r="L3467" s="1">
        <v>287</v>
      </c>
      <c r="M3467" s="1" t="b">
        <v>1</v>
      </c>
      <c r="N3467" s="1" t="s">
        <v>8268</v>
      </c>
      <c r="O3467" s="28">
        <f t="shared" si="541"/>
        <v>1.0468</v>
      </c>
      <c r="P3467" s="29">
        <f t="shared" si="542"/>
        <v>109.42160278745645</v>
      </c>
      <c r="Q3467" s="9" t="str">
        <f t="shared" si="543"/>
        <v>film &amp; video</v>
      </c>
      <c r="R3467" s="26" t="str">
        <f t="shared" si="544"/>
        <v>documentary</v>
      </c>
      <c r="S3467" s="27">
        <f t="shared" si="540"/>
        <v>41612.10024305556</v>
      </c>
      <c r="T3467" s="5" t="str">
        <f t="shared" si="545"/>
        <v>Dec</v>
      </c>
      <c r="U3467" s="5" t="str">
        <f t="shared" si="546"/>
        <v>2013</v>
      </c>
      <c r="V3467" s="5" t="str">
        <f t="shared" si="547"/>
        <v>Jan</v>
      </c>
      <c r="W3467" s="1" t="str">
        <f t="shared" si="548"/>
        <v>2014</v>
      </c>
      <c r="X3467" s="27">
        <f t="shared" si="549"/>
        <v>41641.333333333336</v>
      </c>
    </row>
    <row r="3468" spans="1:24" ht="32" hidden="1" x14ac:dyDescent="0.2">
      <c r="A3468" s="1">
        <v>317</v>
      </c>
      <c r="B3468" s="7" t="s">
        <v>318</v>
      </c>
      <c r="C3468" s="7" t="s">
        <v>4427</v>
      </c>
      <c r="D3468" s="1">
        <v>30000</v>
      </c>
      <c r="E3468" s="1">
        <v>30241</v>
      </c>
      <c r="F3468" s="1" t="s">
        <v>8218</v>
      </c>
      <c r="G3468" s="1" t="s">
        <v>8223</v>
      </c>
      <c r="H3468" s="1" t="s">
        <v>8245</v>
      </c>
      <c r="I3468" s="1">
        <v>1386778483</v>
      </c>
      <c r="J3468" s="1">
        <v>1384186483</v>
      </c>
      <c r="K3468" s="1" t="b">
        <v>1</v>
      </c>
      <c r="L3468" s="1">
        <v>316</v>
      </c>
      <c r="M3468" s="1" t="b">
        <v>1</v>
      </c>
      <c r="N3468" s="1" t="s">
        <v>8268</v>
      </c>
      <c r="O3468" s="28">
        <f t="shared" si="541"/>
        <v>1.0080333333333333</v>
      </c>
      <c r="P3468" s="29">
        <f t="shared" si="542"/>
        <v>95.699367088607602</v>
      </c>
      <c r="Q3468" s="9" t="str">
        <f t="shared" si="543"/>
        <v>film &amp; video</v>
      </c>
      <c r="R3468" s="26" t="str">
        <f t="shared" si="544"/>
        <v>documentary</v>
      </c>
      <c r="S3468" s="27">
        <f t="shared" si="540"/>
        <v>41589.676886574074</v>
      </c>
      <c r="T3468" s="5" t="str">
        <f t="shared" si="545"/>
        <v>Nov</v>
      </c>
      <c r="U3468" s="5" t="str">
        <f t="shared" si="546"/>
        <v>2013</v>
      </c>
      <c r="V3468" s="5" t="str">
        <f t="shared" si="547"/>
        <v>Dec</v>
      </c>
      <c r="W3468" s="1" t="str">
        <f t="shared" si="548"/>
        <v>2013</v>
      </c>
      <c r="X3468" s="27">
        <f t="shared" si="549"/>
        <v>41619.676886574074</v>
      </c>
    </row>
    <row r="3469" spans="1:24" ht="48" hidden="1" x14ac:dyDescent="0.2">
      <c r="A3469" s="1">
        <v>343</v>
      </c>
      <c r="B3469" s="7" t="s">
        <v>344</v>
      </c>
      <c r="C3469" s="7" t="s">
        <v>4453</v>
      </c>
      <c r="D3469" s="1">
        <v>30000</v>
      </c>
      <c r="E3469" s="1">
        <v>30608.59</v>
      </c>
      <c r="F3469" s="1" t="s">
        <v>8218</v>
      </c>
      <c r="G3469" s="1" t="s">
        <v>8223</v>
      </c>
      <c r="H3469" s="1" t="s">
        <v>8245</v>
      </c>
      <c r="I3469" s="1">
        <v>1415934000</v>
      </c>
      <c r="J3469" s="1">
        <v>1413308545</v>
      </c>
      <c r="K3469" s="1" t="b">
        <v>1</v>
      </c>
      <c r="L3469" s="1">
        <v>524</v>
      </c>
      <c r="M3469" s="1" t="b">
        <v>1</v>
      </c>
      <c r="N3469" s="1" t="s">
        <v>8268</v>
      </c>
      <c r="O3469" s="28">
        <f t="shared" si="541"/>
        <v>1.0202863333333334</v>
      </c>
      <c r="P3469" s="29">
        <f t="shared" si="542"/>
        <v>58.413339694656486</v>
      </c>
      <c r="Q3469" s="9" t="str">
        <f t="shared" si="543"/>
        <v>film &amp; video</v>
      </c>
      <c r="R3469" s="26" t="str">
        <f t="shared" si="544"/>
        <v>documentary</v>
      </c>
      <c r="S3469" s="27">
        <f t="shared" si="540"/>
        <v>41926.73778935185</v>
      </c>
      <c r="T3469" s="5" t="str">
        <f t="shared" si="545"/>
        <v>Oct</v>
      </c>
      <c r="U3469" s="5" t="str">
        <f t="shared" si="546"/>
        <v>2014</v>
      </c>
      <c r="V3469" s="5" t="str">
        <f t="shared" si="547"/>
        <v>Nov</v>
      </c>
      <c r="W3469" s="1" t="str">
        <f t="shared" si="548"/>
        <v>2014</v>
      </c>
      <c r="X3469" s="27">
        <f t="shared" si="549"/>
        <v>41957.125</v>
      </c>
    </row>
    <row r="3470" spans="1:24" ht="48" hidden="1" x14ac:dyDescent="0.2">
      <c r="A3470" s="1">
        <v>411</v>
      </c>
      <c r="B3470" s="7" t="s">
        <v>412</v>
      </c>
      <c r="C3470" s="7" t="s">
        <v>4521</v>
      </c>
      <c r="D3470" s="1">
        <v>30000</v>
      </c>
      <c r="E3470" s="1">
        <v>30315</v>
      </c>
      <c r="F3470" s="1" t="s">
        <v>8218</v>
      </c>
      <c r="G3470" s="1" t="s">
        <v>8223</v>
      </c>
      <c r="H3470" s="1" t="s">
        <v>8245</v>
      </c>
      <c r="I3470" s="1">
        <v>1387688400</v>
      </c>
      <c r="J3470" s="1">
        <v>1384920804</v>
      </c>
      <c r="K3470" s="1" t="b">
        <v>0</v>
      </c>
      <c r="L3470" s="1">
        <v>241</v>
      </c>
      <c r="M3470" s="1" t="b">
        <v>1</v>
      </c>
      <c r="N3470" s="1" t="s">
        <v>8268</v>
      </c>
      <c r="O3470" s="28">
        <f t="shared" si="541"/>
        <v>1.0105</v>
      </c>
      <c r="P3470" s="29">
        <f t="shared" si="542"/>
        <v>125.78838174273859</v>
      </c>
      <c r="Q3470" s="9" t="str">
        <f t="shared" si="543"/>
        <v>film &amp; video</v>
      </c>
      <c r="R3470" s="26" t="str">
        <f t="shared" si="544"/>
        <v>documentary</v>
      </c>
      <c r="S3470" s="27">
        <f t="shared" si="540"/>
        <v>41598.17597222222</v>
      </c>
      <c r="T3470" s="5" t="str">
        <f t="shared" si="545"/>
        <v>Nov</v>
      </c>
      <c r="U3470" s="5" t="str">
        <f t="shared" si="546"/>
        <v>2013</v>
      </c>
      <c r="V3470" s="5" t="str">
        <f t="shared" si="547"/>
        <v>Dec</v>
      </c>
      <c r="W3470" s="1" t="str">
        <f t="shared" si="548"/>
        <v>2013</v>
      </c>
      <c r="X3470" s="27">
        <f t="shared" si="549"/>
        <v>41630.208333333336</v>
      </c>
    </row>
    <row r="3471" spans="1:24" ht="48" hidden="1" x14ac:dyDescent="0.2">
      <c r="A3471" s="1">
        <v>447</v>
      </c>
      <c r="B3471" s="7" t="s">
        <v>448</v>
      </c>
      <c r="C3471" s="7" t="s">
        <v>4557</v>
      </c>
      <c r="D3471" s="1">
        <v>30000</v>
      </c>
      <c r="E3471" s="1">
        <v>5</v>
      </c>
      <c r="F3471" s="1" t="s">
        <v>8220</v>
      </c>
      <c r="G3471" s="1" t="s">
        <v>8224</v>
      </c>
      <c r="H3471" s="1" t="s">
        <v>8246</v>
      </c>
      <c r="I3471" s="1">
        <v>1364041163</v>
      </c>
      <c r="J3471" s="1">
        <v>1361884763</v>
      </c>
      <c r="K3471" s="1" t="b">
        <v>0</v>
      </c>
      <c r="L3471" s="1">
        <v>1</v>
      </c>
      <c r="M3471" s="1" t="b">
        <v>0</v>
      </c>
      <c r="N3471" s="1" t="s">
        <v>8269</v>
      </c>
      <c r="O3471" s="28">
        <f t="shared" si="541"/>
        <v>1.6666666666666666E-4</v>
      </c>
      <c r="P3471" s="29">
        <f t="shared" si="542"/>
        <v>5</v>
      </c>
      <c r="Q3471" s="9" t="str">
        <f t="shared" si="543"/>
        <v>film &amp; video</v>
      </c>
      <c r="R3471" s="26" t="str">
        <f t="shared" si="544"/>
        <v>animation</v>
      </c>
      <c r="S3471" s="27">
        <f t="shared" si="540"/>
        <v>41331.555127314816</v>
      </c>
      <c r="T3471" s="5" t="str">
        <f t="shared" si="545"/>
        <v>Feb</v>
      </c>
      <c r="U3471" s="5" t="str">
        <f t="shared" si="546"/>
        <v>2013</v>
      </c>
      <c r="V3471" s="5" t="str">
        <f t="shared" si="547"/>
        <v>Mar</v>
      </c>
      <c r="W3471" s="1" t="str">
        <f t="shared" si="548"/>
        <v>2013</v>
      </c>
      <c r="X3471" s="27">
        <f t="shared" si="549"/>
        <v>41356.513460648144</v>
      </c>
    </row>
    <row r="3472" spans="1:24" ht="48" hidden="1" x14ac:dyDescent="0.2">
      <c r="A3472" s="1">
        <v>473</v>
      </c>
      <c r="B3472" s="7" t="s">
        <v>474</v>
      </c>
      <c r="C3472" s="7" t="s">
        <v>4583</v>
      </c>
      <c r="D3472" s="1">
        <v>30000</v>
      </c>
      <c r="E3472" s="1">
        <v>861</v>
      </c>
      <c r="F3472" s="1" t="s">
        <v>8220</v>
      </c>
      <c r="G3472" s="1" t="s">
        <v>8223</v>
      </c>
      <c r="H3472" s="1" t="s">
        <v>8245</v>
      </c>
      <c r="I3472" s="1">
        <v>1410972319</v>
      </c>
      <c r="J3472" s="1">
        <v>1408380319</v>
      </c>
      <c r="K3472" s="1" t="b">
        <v>0</v>
      </c>
      <c r="L3472" s="1">
        <v>14</v>
      </c>
      <c r="M3472" s="1" t="b">
        <v>0</v>
      </c>
      <c r="N3472" s="1" t="s">
        <v>8269</v>
      </c>
      <c r="O3472" s="28">
        <f t="shared" si="541"/>
        <v>2.87E-2</v>
      </c>
      <c r="P3472" s="29">
        <f t="shared" si="542"/>
        <v>61.5</v>
      </c>
      <c r="Q3472" s="9" t="str">
        <f t="shared" si="543"/>
        <v>film &amp; video</v>
      </c>
      <c r="R3472" s="26" t="str">
        <f t="shared" si="544"/>
        <v>animation</v>
      </c>
      <c r="S3472" s="27">
        <f t="shared" si="540"/>
        <v>41869.698136574072</v>
      </c>
      <c r="T3472" s="5" t="str">
        <f t="shared" si="545"/>
        <v>Aug</v>
      </c>
      <c r="U3472" s="5" t="str">
        <f t="shared" si="546"/>
        <v>2014</v>
      </c>
      <c r="V3472" s="5" t="str">
        <f t="shared" si="547"/>
        <v>Sep</v>
      </c>
      <c r="W3472" s="1" t="str">
        <f t="shared" si="548"/>
        <v>2014</v>
      </c>
      <c r="X3472" s="27">
        <f t="shared" si="549"/>
        <v>41899.698136574072</v>
      </c>
    </row>
    <row r="3473" spans="1:24" ht="48" hidden="1" x14ac:dyDescent="0.2">
      <c r="A3473" s="1">
        <v>481</v>
      </c>
      <c r="B3473" s="7" t="s">
        <v>482</v>
      </c>
      <c r="C3473" s="7" t="s">
        <v>4591</v>
      </c>
      <c r="D3473" s="1">
        <v>30000</v>
      </c>
      <c r="E3473" s="1">
        <v>1830</v>
      </c>
      <c r="F3473" s="1" t="s">
        <v>8220</v>
      </c>
      <c r="G3473" s="1" t="s">
        <v>8223</v>
      </c>
      <c r="H3473" s="1" t="s">
        <v>8245</v>
      </c>
      <c r="I3473" s="1">
        <v>1349885289</v>
      </c>
      <c r="J3473" s="1">
        <v>1347293289</v>
      </c>
      <c r="K3473" s="1" t="b">
        <v>0</v>
      </c>
      <c r="L3473" s="1">
        <v>21</v>
      </c>
      <c r="M3473" s="1" t="b">
        <v>0</v>
      </c>
      <c r="N3473" s="1" t="s">
        <v>8269</v>
      </c>
      <c r="O3473" s="28">
        <f t="shared" si="541"/>
        <v>6.0999999999999999E-2</v>
      </c>
      <c r="P3473" s="29">
        <f t="shared" si="542"/>
        <v>87.142857142857139</v>
      </c>
      <c r="Q3473" s="9" t="str">
        <f t="shared" si="543"/>
        <v>film &amp; video</v>
      </c>
      <c r="R3473" s="26" t="str">
        <f t="shared" si="544"/>
        <v>animation</v>
      </c>
      <c r="S3473" s="27">
        <f t="shared" si="540"/>
        <v>41162.672326388885</v>
      </c>
      <c r="T3473" s="5" t="str">
        <f t="shared" si="545"/>
        <v>Sep</v>
      </c>
      <c r="U3473" s="5" t="str">
        <f t="shared" si="546"/>
        <v>2012</v>
      </c>
      <c r="V3473" s="5" t="str">
        <f t="shared" si="547"/>
        <v>Oct</v>
      </c>
      <c r="W3473" s="1" t="str">
        <f t="shared" si="548"/>
        <v>2012</v>
      </c>
      <c r="X3473" s="27">
        <f t="shared" si="549"/>
        <v>41192.672326388885</v>
      </c>
    </row>
    <row r="3474" spans="1:24" ht="48" hidden="1" x14ac:dyDescent="0.2">
      <c r="A3474" s="1">
        <v>493</v>
      </c>
      <c r="B3474" s="7" t="s">
        <v>494</v>
      </c>
      <c r="C3474" s="7" t="s">
        <v>4603</v>
      </c>
      <c r="D3474" s="1">
        <v>30000</v>
      </c>
      <c r="E3474" s="1">
        <v>0</v>
      </c>
      <c r="F3474" s="1" t="s">
        <v>8220</v>
      </c>
      <c r="G3474" s="1" t="s">
        <v>8224</v>
      </c>
      <c r="H3474" s="1" t="s">
        <v>8246</v>
      </c>
      <c r="I3474" s="1">
        <v>1432142738</v>
      </c>
      <c r="J3474" s="1">
        <v>1429550738</v>
      </c>
      <c r="K3474" s="1" t="b">
        <v>0</v>
      </c>
      <c r="L3474" s="1">
        <v>0</v>
      </c>
      <c r="M3474" s="1" t="b">
        <v>0</v>
      </c>
      <c r="N3474" s="1" t="s">
        <v>8269</v>
      </c>
      <c r="O3474" s="28">
        <f t="shared" si="541"/>
        <v>0</v>
      </c>
      <c r="P3474" s="29">
        <f t="shared" si="542"/>
        <v>0</v>
      </c>
      <c r="Q3474" s="9" t="str">
        <f t="shared" si="543"/>
        <v>film &amp; video</v>
      </c>
      <c r="R3474" s="26" t="str">
        <f t="shared" si="544"/>
        <v>animation</v>
      </c>
      <c r="S3474" s="27">
        <f t="shared" si="540"/>
        <v>42114.726134259254</v>
      </c>
      <c r="T3474" s="5" t="str">
        <f t="shared" si="545"/>
        <v>Apr</v>
      </c>
      <c r="U3474" s="5" t="str">
        <f t="shared" si="546"/>
        <v>2015</v>
      </c>
      <c r="V3474" s="5" t="str">
        <f t="shared" si="547"/>
        <v>May</v>
      </c>
      <c r="W3474" s="1" t="str">
        <f t="shared" si="548"/>
        <v>2015</v>
      </c>
      <c r="X3474" s="27">
        <f t="shared" si="549"/>
        <v>42144.726134259254</v>
      </c>
    </row>
    <row r="3475" spans="1:24" ht="80" hidden="1" x14ac:dyDescent="0.2">
      <c r="A3475" s="1">
        <v>587</v>
      </c>
      <c r="B3475" s="7" t="s">
        <v>588</v>
      </c>
      <c r="C3475" s="7" t="s">
        <v>4697</v>
      </c>
      <c r="D3475" s="1">
        <v>30000</v>
      </c>
      <c r="E3475" s="1">
        <v>2725</v>
      </c>
      <c r="F3475" s="1" t="s">
        <v>8220</v>
      </c>
      <c r="G3475" s="1" t="s">
        <v>8228</v>
      </c>
      <c r="H3475" s="1" t="s">
        <v>8250</v>
      </c>
      <c r="I3475" s="1">
        <v>1429207833</v>
      </c>
      <c r="J3475" s="1">
        <v>1426615833</v>
      </c>
      <c r="K3475" s="1" t="b">
        <v>0</v>
      </c>
      <c r="L3475" s="1">
        <v>7</v>
      </c>
      <c r="M3475" s="1" t="b">
        <v>0</v>
      </c>
      <c r="N3475" s="1" t="s">
        <v>8271</v>
      </c>
      <c r="O3475" s="28">
        <f t="shared" si="541"/>
        <v>9.0833333333333335E-2</v>
      </c>
      <c r="P3475" s="29">
        <f t="shared" si="542"/>
        <v>389.28571428571428</v>
      </c>
      <c r="Q3475" s="9" t="str">
        <f t="shared" si="543"/>
        <v>technology</v>
      </c>
      <c r="R3475" s="26" t="str">
        <f t="shared" si="544"/>
        <v>web</v>
      </c>
      <c r="S3475" s="27">
        <f t="shared" si="540"/>
        <v>42080.757326388892</v>
      </c>
      <c r="T3475" s="5" t="str">
        <f t="shared" si="545"/>
        <v>Mar</v>
      </c>
      <c r="U3475" s="5" t="str">
        <f t="shared" si="546"/>
        <v>2015</v>
      </c>
      <c r="V3475" s="5" t="str">
        <f t="shared" si="547"/>
        <v>Apr</v>
      </c>
      <c r="W3475" s="1" t="str">
        <f t="shared" si="548"/>
        <v>2015</v>
      </c>
      <c r="X3475" s="27">
        <f t="shared" si="549"/>
        <v>42110.757326388892</v>
      </c>
    </row>
    <row r="3476" spans="1:24" ht="48" hidden="1" x14ac:dyDescent="0.2">
      <c r="A3476" s="1">
        <v>620</v>
      </c>
      <c r="B3476" s="7" t="s">
        <v>621</v>
      </c>
      <c r="C3476" s="7" t="s">
        <v>4730</v>
      </c>
      <c r="D3476" s="1">
        <v>30000</v>
      </c>
      <c r="E3476" s="1">
        <v>300</v>
      </c>
      <c r="F3476" s="1" t="s">
        <v>8219</v>
      </c>
      <c r="G3476" s="1" t="s">
        <v>8228</v>
      </c>
      <c r="H3476" s="1" t="s">
        <v>8250</v>
      </c>
      <c r="I3476" s="1">
        <v>1408986738</v>
      </c>
      <c r="J3476" s="1">
        <v>1405098738</v>
      </c>
      <c r="K3476" s="1" t="b">
        <v>0</v>
      </c>
      <c r="L3476" s="1">
        <v>1</v>
      </c>
      <c r="M3476" s="1" t="b">
        <v>0</v>
      </c>
      <c r="N3476" s="1" t="s">
        <v>8271</v>
      </c>
      <c r="O3476" s="28">
        <f t="shared" si="541"/>
        <v>0.01</v>
      </c>
      <c r="P3476" s="29">
        <f t="shared" si="542"/>
        <v>300</v>
      </c>
      <c r="Q3476" s="9" t="str">
        <f t="shared" si="543"/>
        <v>technology</v>
      </c>
      <c r="R3476" s="26" t="str">
        <f t="shared" si="544"/>
        <v>web</v>
      </c>
      <c r="S3476" s="27">
        <f t="shared" si="540"/>
        <v>41831.716874999998</v>
      </c>
      <c r="T3476" s="5" t="str">
        <f t="shared" si="545"/>
        <v>Jul</v>
      </c>
      <c r="U3476" s="5" t="str">
        <f t="shared" si="546"/>
        <v>2014</v>
      </c>
      <c r="V3476" s="5" t="str">
        <f t="shared" si="547"/>
        <v>Aug</v>
      </c>
      <c r="W3476" s="1" t="str">
        <f t="shared" si="548"/>
        <v>2014</v>
      </c>
      <c r="X3476" s="27">
        <f t="shared" si="549"/>
        <v>41876.716874999998</v>
      </c>
    </row>
    <row r="3477" spans="1:24" ht="48" hidden="1" x14ac:dyDescent="0.2">
      <c r="A3477" s="1">
        <v>671</v>
      </c>
      <c r="B3477" s="7" t="s">
        <v>672</v>
      </c>
      <c r="C3477" s="7" t="s">
        <v>4781</v>
      </c>
      <c r="D3477" s="1">
        <v>30000</v>
      </c>
      <c r="E3477" s="1">
        <v>11828</v>
      </c>
      <c r="F3477" s="1" t="s">
        <v>8220</v>
      </c>
      <c r="G3477" s="1" t="s">
        <v>8223</v>
      </c>
      <c r="H3477" s="1" t="s">
        <v>8245</v>
      </c>
      <c r="I3477" s="1">
        <v>1421208000</v>
      </c>
      <c r="J3477" s="1">
        <v>1418315852</v>
      </c>
      <c r="K3477" s="1" t="b">
        <v>0</v>
      </c>
      <c r="L3477" s="1">
        <v>15</v>
      </c>
      <c r="M3477" s="1" t="b">
        <v>0</v>
      </c>
      <c r="N3477" s="1" t="s">
        <v>8272</v>
      </c>
      <c r="O3477" s="28">
        <f t="shared" si="541"/>
        <v>0.39426666666666665</v>
      </c>
      <c r="P3477" s="29">
        <f t="shared" si="542"/>
        <v>788.5333333333333</v>
      </c>
      <c r="Q3477" s="9" t="str">
        <f t="shared" si="543"/>
        <v>technology</v>
      </c>
      <c r="R3477" s="26" t="str">
        <f t="shared" si="544"/>
        <v>wearables</v>
      </c>
      <c r="S3477" s="27">
        <f t="shared" si="540"/>
        <v>41984.692731481482</v>
      </c>
      <c r="T3477" s="5" t="str">
        <f t="shared" si="545"/>
        <v>Dec</v>
      </c>
      <c r="U3477" s="5" t="str">
        <f t="shared" si="546"/>
        <v>2014</v>
      </c>
      <c r="V3477" s="5" t="str">
        <f t="shared" si="547"/>
        <v>Jan</v>
      </c>
      <c r="W3477" s="1" t="str">
        <f t="shared" si="548"/>
        <v>2015</v>
      </c>
      <c r="X3477" s="27">
        <f t="shared" si="549"/>
        <v>42018.166666666672</v>
      </c>
    </row>
    <row r="3478" spans="1:24" ht="64" hidden="1" x14ac:dyDescent="0.2">
      <c r="A3478" s="1">
        <v>902</v>
      </c>
      <c r="B3478" s="7" t="s">
        <v>903</v>
      </c>
      <c r="C3478" s="7" t="s">
        <v>5012</v>
      </c>
      <c r="D3478" s="1">
        <v>30000</v>
      </c>
      <c r="E3478" s="1">
        <v>90</v>
      </c>
      <c r="F3478" s="1" t="s">
        <v>8220</v>
      </c>
      <c r="G3478" s="1" t="s">
        <v>8223</v>
      </c>
      <c r="H3478" s="1" t="s">
        <v>8245</v>
      </c>
      <c r="I3478" s="1">
        <v>1409412600</v>
      </c>
      <c r="J3478" s="1">
        <v>1404947422</v>
      </c>
      <c r="K3478" s="1" t="b">
        <v>0</v>
      </c>
      <c r="L3478" s="1">
        <v>3</v>
      </c>
      <c r="M3478" s="1" t="b">
        <v>0</v>
      </c>
      <c r="N3478" s="1" t="s">
        <v>8277</v>
      </c>
      <c r="O3478" s="28">
        <f t="shared" si="541"/>
        <v>3.0000000000000001E-3</v>
      </c>
      <c r="P3478" s="29">
        <f t="shared" si="542"/>
        <v>30</v>
      </c>
      <c r="Q3478" s="9" t="str">
        <f t="shared" si="543"/>
        <v>music</v>
      </c>
      <c r="R3478" s="26" t="str">
        <f t="shared" si="544"/>
        <v>jazz</v>
      </c>
      <c r="S3478" s="27">
        <f t="shared" si="540"/>
        <v>41829.965532407405</v>
      </c>
      <c r="T3478" s="5" t="str">
        <f t="shared" si="545"/>
        <v>Jul</v>
      </c>
      <c r="U3478" s="5" t="str">
        <f t="shared" si="546"/>
        <v>2014</v>
      </c>
      <c r="V3478" s="5" t="str">
        <f t="shared" si="547"/>
        <v>Aug</v>
      </c>
      <c r="W3478" s="1" t="str">
        <f t="shared" si="548"/>
        <v>2014</v>
      </c>
      <c r="X3478" s="27">
        <f t="shared" si="549"/>
        <v>41881.645833333336</v>
      </c>
    </row>
    <row r="3479" spans="1:24" ht="48" hidden="1" x14ac:dyDescent="0.2">
      <c r="A3479" s="1">
        <v>913</v>
      </c>
      <c r="B3479" s="7" t="s">
        <v>914</v>
      </c>
      <c r="C3479" s="7" t="s">
        <v>5023</v>
      </c>
      <c r="D3479" s="1">
        <v>30000</v>
      </c>
      <c r="E3479" s="1">
        <v>1982</v>
      </c>
      <c r="F3479" s="1" t="s">
        <v>8220</v>
      </c>
      <c r="G3479" s="1" t="s">
        <v>8223</v>
      </c>
      <c r="H3479" s="1" t="s">
        <v>8245</v>
      </c>
      <c r="I3479" s="1">
        <v>1336188019</v>
      </c>
      <c r="J3479" s="1">
        <v>1333596019</v>
      </c>
      <c r="K3479" s="1" t="b">
        <v>0</v>
      </c>
      <c r="L3479" s="1">
        <v>24</v>
      </c>
      <c r="M3479" s="1" t="b">
        <v>0</v>
      </c>
      <c r="N3479" s="1" t="s">
        <v>8277</v>
      </c>
      <c r="O3479" s="28">
        <f t="shared" si="541"/>
        <v>6.6066666666666662E-2</v>
      </c>
      <c r="P3479" s="29">
        <f t="shared" si="542"/>
        <v>82.583333333333329</v>
      </c>
      <c r="Q3479" s="9" t="str">
        <f t="shared" si="543"/>
        <v>music</v>
      </c>
      <c r="R3479" s="26" t="str">
        <f t="shared" si="544"/>
        <v>jazz</v>
      </c>
      <c r="S3479" s="27">
        <f t="shared" si="540"/>
        <v>41004.139108796298</v>
      </c>
      <c r="T3479" s="5" t="str">
        <f t="shared" si="545"/>
        <v>Apr</v>
      </c>
      <c r="U3479" s="5" t="str">
        <f t="shared" si="546"/>
        <v>2012</v>
      </c>
      <c r="V3479" s="5" t="str">
        <f t="shared" si="547"/>
        <v>May</v>
      </c>
      <c r="W3479" s="1" t="str">
        <f t="shared" si="548"/>
        <v>2012</v>
      </c>
      <c r="X3479" s="27">
        <f t="shared" si="549"/>
        <v>41034.139108796298</v>
      </c>
    </row>
    <row r="3480" spans="1:24" ht="32" hidden="1" x14ac:dyDescent="0.2">
      <c r="A3480" s="1">
        <v>969</v>
      </c>
      <c r="B3480" s="7" t="s">
        <v>970</v>
      </c>
      <c r="C3480" s="7" t="s">
        <v>5079</v>
      </c>
      <c r="D3480" s="1">
        <v>30000</v>
      </c>
      <c r="E3480" s="1">
        <v>14000</v>
      </c>
      <c r="F3480" s="1" t="s">
        <v>8220</v>
      </c>
      <c r="G3480" s="1" t="s">
        <v>8237</v>
      </c>
      <c r="H3480" s="1" t="s">
        <v>8255</v>
      </c>
      <c r="I3480" s="1">
        <v>1486624607</v>
      </c>
      <c r="J3480" s="1">
        <v>1483773407</v>
      </c>
      <c r="K3480" s="1" t="b">
        <v>0</v>
      </c>
      <c r="L3480" s="1">
        <v>11</v>
      </c>
      <c r="M3480" s="1" t="b">
        <v>0</v>
      </c>
      <c r="N3480" s="1" t="s">
        <v>8272</v>
      </c>
      <c r="O3480" s="28">
        <f t="shared" si="541"/>
        <v>0.46666666666666667</v>
      </c>
      <c r="P3480" s="29">
        <f t="shared" si="542"/>
        <v>1272.7272727272727</v>
      </c>
      <c r="Q3480" s="9" t="str">
        <f t="shared" si="543"/>
        <v>technology</v>
      </c>
      <c r="R3480" s="26" t="str">
        <f t="shared" si="544"/>
        <v>wearables</v>
      </c>
      <c r="S3480" s="27">
        <f t="shared" si="540"/>
        <v>42742.30332175926</v>
      </c>
      <c r="T3480" s="5" t="str">
        <f t="shared" si="545"/>
        <v>Jan</v>
      </c>
      <c r="U3480" s="5" t="str">
        <f t="shared" si="546"/>
        <v>2017</v>
      </c>
      <c r="V3480" s="5" t="str">
        <f t="shared" si="547"/>
        <v>Feb</v>
      </c>
      <c r="W3480" s="1" t="str">
        <f t="shared" si="548"/>
        <v>2017</v>
      </c>
      <c r="X3480" s="27">
        <f t="shared" si="549"/>
        <v>42775.30332175926</v>
      </c>
    </row>
    <row r="3481" spans="1:24" ht="48" hidden="1" x14ac:dyDescent="0.2">
      <c r="A3481" s="1">
        <v>985</v>
      </c>
      <c r="B3481" s="7" t="s">
        <v>986</v>
      </c>
      <c r="C3481" s="7" t="s">
        <v>5095</v>
      </c>
      <c r="D3481" s="1">
        <v>30000</v>
      </c>
      <c r="E3481" s="1">
        <v>1888</v>
      </c>
      <c r="F3481" s="1" t="s">
        <v>8220</v>
      </c>
      <c r="G3481" s="1" t="s">
        <v>8235</v>
      </c>
      <c r="H3481" s="1" t="s">
        <v>8248</v>
      </c>
      <c r="I3481" s="1">
        <v>1451602800</v>
      </c>
      <c r="J3481" s="1">
        <v>1449011610</v>
      </c>
      <c r="K3481" s="1" t="b">
        <v>0</v>
      </c>
      <c r="L3481" s="1">
        <v>23</v>
      </c>
      <c r="M3481" s="1" t="b">
        <v>0</v>
      </c>
      <c r="N3481" s="1" t="s">
        <v>8272</v>
      </c>
      <c r="O3481" s="28">
        <f t="shared" si="541"/>
        <v>6.2933333333333327E-2</v>
      </c>
      <c r="P3481" s="29">
        <f t="shared" si="542"/>
        <v>82.086956521739125</v>
      </c>
      <c r="Q3481" s="9" t="str">
        <f t="shared" si="543"/>
        <v>technology</v>
      </c>
      <c r="R3481" s="26" t="str">
        <f t="shared" si="544"/>
        <v>wearables</v>
      </c>
      <c r="S3481" s="27">
        <f t="shared" si="540"/>
        <v>42339.967708333337</v>
      </c>
      <c r="T3481" s="5" t="str">
        <f t="shared" si="545"/>
        <v>Dec</v>
      </c>
      <c r="U3481" s="5" t="str">
        <f t="shared" si="546"/>
        <v>2015</v>
      </c>
      <c r="V3481" s="5" t="str">
        <f t="shared" si="547"/>
        <v>Dec</v>
      </c>
      <c r="W3481" s="1" t="str">
        <f t="shared" si="548"/>
        <v>2015</v>
      </c>
      <c r="X3481" s="27">
        <f t="shared" si="549"/>
        <v>42369.958333333328</v>
      </c>
    </row>
    <row r="3482" spans="1:24" ht="48" hidden="1" x14ac:dyDescent="0.2">
      <c r="A3482" s="1">
        <v>1007</v>
      </c>
      <c r="B3482" s="7" t="s">
        <v>1008</v>
      </c>
      <c r="C3482" s="7" t="s">
        <v>5117</v>
      </c>
      <c r="D3482" s="1">
        <v>30000</v>
      </c>
      <c r="E3482" s="1">
        <v>13296</v>
      </c>
      <c r="F3482" s="1" t="s">
        <v>8219</v>
      </c>
      <c r="G3482" s="1" t="s">
        <v>8223</v>
      </c>
      <c r="H3482" s="1" t="s">
        <v>8245</v>
      </c>
      <c r="I3482" s="1">
        <v>1481727623</v>
      </c>
      <c r="J3482" s="1">
        <v>1478095223</v>
      </c>
      <c r="K3482" s="1" t="b">
        <v>0</v>
      </c>
      <c r="L3482" s="1">
        <v>76</v>
      </c>
      <c r="M3482" s="1" t="b">
        <v>0</v>
      </c>
      <c r="N3482" s="1" t="s">
        <v>8272</v>
      </c>
      <c r="O3482" s="28">
        <f t="shared" si="541"/>
        <v>0.44319999999999998</v>
      </c>
      <c r="P3482" s="29">
        <f t="shared" si="542"/>
        <v>174.94736842105263</v>
      </c>
      <c r="Q3482" s="9" t="str">
        <f t="shared" si="543"/>
        <v>technology</v>
      </c>
      <c r="R3482" s="26" t="str">
        <f t="shared" si="544"/>
        <v>wearables</v>
      </c>
      <c r="S3482" s="27">
        <f t="shared" si="540"/>
        <v>42676.583599537036</v>
      </c>
      <c r="T3482" s="5" t="str">
        <f t="shared" si="545"/>
        <v>Nov</v>
      </c>
      <c r="U3482" s="5" t="str">
        <f t="shared" si="546"/>
        <v>2016</v>
      </c>
      <c r="V3482" s="5" t="str">
        <f t="shared" si="547"/>
        <v>Dec</v>
      </c>
      <c r="W3482" s="1" t="str">
        <f t="shared" si="548"/>
        <v>2016</v>
      </c>
      <c r="X3482" s="27">
        <f t="shared" si="549"/>
        <v>42718.6252662037</v>
      </c>
    </row>
    <row r="3483" spans="1:24" ht="48" hidden="1" x14ac:dyDescent="0.2">
      <c r="A3483" s="1">
        <v>1068</v>
      </c>
      <c r="B3483" s="7" t="s">
        <v>1069</v>
      </c>
      <c r="C3483" s="7" t="s">
        <v>5178</v>
      </c>
      <c r="D3483" s="1">
        <v>30000</v>
      </c>
      <c r="E3483" s="1">
        <v>45</v>
      </c>
      <c r="F3483" s="1" t="s">
        <v>8220</v>
      </c>
      <c r="G3483" s="1" t="s">
        <v>8223</v>
      </c>
      <c r="H3483" s="1" t="s">
        <v>8245</v>
      </c>
      <c r="I3483" s="1">
        <v>1460274864</v>
      </c>
      <c r="J3483" s="1">
        <v>1457686464</v>
      </c>
      <c r="K3483" s="1" t="b">
        <v>0</v>
      </c>
      <c r="L3483" s="1">
        <v>4</v>
      </c>
      <c r="M3483" s="1" t="b">
        <v>0</v>
      </c>
      <c r="N3483" s="1" t="s">
        <v>8281</v>
      </c>
      <c r="O3483" s="28">
        <f t="shared" si="541"/>
        <v>1.5E-3</v>
      </c>
      <c r="P3483" s="29">
        <f t="shared" si="542"/>
        <v>11.25</v>
      </c>
      <c r="Q3483" s="9" t="str">
        <f t="shared" si="543"/>
        <v>games</v>
      </c>
      <c r="R3483" s="26" t="str">
        <f t="shared" si="544"/>
        <v>video games</v>
      </c>
      <c r="S3483" s="27">
        <f t="shared" si="540"/>
        <v>42440.371111111104</v>
      </c>
      <c r="T3483" s="5" t="str">
        <f t="shared" si="545"/>
        <v>Mar</v>
      </c>
      <c r="U3483" s="5" t="str">
        <f t="shared" si="546"/>
        <v>2016</v>
      </c>
      <c r="V3483" s="5" t="str">
        <f t="shared" si="547"/>
        <v>Apr</v>
      </c>
      <c r="W3483" s="1" t="str">
        <f t="shared" si="548"/>
        <v>2016</v>
      </c>
      <c r="X3483" s="27">
        <f t="shared" si="549"/>
        <v>42470.329444444447</v>
      </c>
    </row>
    <row r="3484" spans="1:24" ht="32" hidden="1" x14ac:dyDescent="0.2">
      <c r="A3484" s="1">
        <v>1085</v>
      </c>
      <c r="B3484" s="7" t="s">
        <v>1086</v>
      </c>
      <c r="C3484" s="7" t="s">
        <v>5195</v>
      </c>
      <c r="D3484" s="1">
        <v>30000</v>
      </c>
      <c r="E3484" s="1">
        <v>1026</v>
      </c>
      <c r="F3484" s="1" t="s">
        <v>8220</v>
      </c>
      <c r="G3484" s="1" t="s">
        <v>8228</v>
      </c>
      <c r="H3484" s="1" t="s">
        <v>8250</v>
      </c>
      <c r="I3484" s="1">
        <v>1457967975</v>
      </c>
      <c r="J3484" s="1">
        <v>1455379575</v>
      </c>
      <c r="K3484" s="1" t="b">
        <v>0</v>
      </c>
      <c r="L3484" s="1">
        <v>9</v>
      </c>
      <c r="M3484" s="1" t="b">
        <v>0</v>
      </c>
      <c r="N3484" s="1" t="s">
        <v>8281</v>
      </c>
      <c r="O3484" s="28">
        <f t="shared" si="541"/>
        <v>3.4200000000000001E-2</v>
      </c>
      <c r="P3484" s="29">
        <f t="shared" si="542"/>
        <v>114</v>
      </c>
      <c r="Q3484" s="9" t="str">
        <f t="shared" si="543"/>
        <v>games</v>
      </c>
      <c r="R3484" s="26" t="str">
        <f t="shared" si="544"/>
        <v>video games</v>
      </c>
      <c r="S3484" s="27">
        <f t="shared" si="540"/>
        <v>42413.671006944445</v>
      </c>
      <c r="T3484" s="5" t="str">
        <f t="shared" si="545"/>
        <v>Feb</v>
      </c>
      <c r="U3484" s="5" t="str">
        <f t="shared" si="546"/>
        <v>2016</v>
      </c>
      <c r="V3484" s="5" t="str">
        <f t="shared" si="547"/>
        <v>Mar</v>
      </c>
      <c r="W3484" s="1" t="str">
        <f t="shared" si="548"/>
        <v>2016</v>
      </c>
      <c r="X3484" s="27">
        <f t="shared" si="549"/>
        <v>42443.629340277781</v>
      </c>
    </row>
    <row r="3485" spans="1:24" ht="48" hidden="1" x14ac:dyDescent="0.2">
      <c r="A3485" s="1">
        <v>1160</v>
      </c>
      <c r="B3485" s="7" t="s">
        <v>1161</v>
      </c>
      <c r="C3485" s="7" t="s">
        <v>5270</v>
      </c>
      <c r="D3485" s="1">
        <v>30000</v>
      </c>
      <c r="E3485" s="1">
        <v>1155</v>
      </c>
      <c r="F3485" s="1" t="s">
        <v>8220</v>
      </c>
      <c r="G3485" s="1" t="s">
        <v>8223</v>
      </c>
      <c r="H3485" s="1" t="s">
        <v>8245</v>
      </c>
      <c r="I3485" s="1">
        <v>1427510586</v>
      </c>
      <c r="J3485" s="1">
        <v>1424922186</v>
      </c>
      <c r="K3485" s="1" t="b">
        <v>0</v>
      </c>
      <c r="L3485" s="1">
        <v>19</v>
      </c>
      <c r="M3485" s="1" t="b">
        <v>0</v>
      </c>
      <c r="N3485" s="1" t="s">
        <v>8283</v>
      </c>
      <c r="O3485" s="28">
        <f t="shared" si="541"/>
        <v>3.85E-2</v>
      </c>
      <c r="P3485" s="29">
        <f t="shared" si="542"/>
        <v>60.789473684210527</v>
      </c>
      <c r="Q3485" s="9" t="str">
        <f t="shared" si="543"/>
        <v>food</v>
      </c>
      <c r="R3485" s="26" t="str">
        <f t="shared" si="544"/>
        <v>food trucks</v>
      </c>
      <c r="S3485" s="27">
        <f t="shared" si="540"/>
        <v>42061.154930555553</v>
      </c>
      <c r="T3485" s="5" t="str">
        <f t="shared" si="545"/>
        <v>Feb</v>
      </c>
      <c r="U3485" s="5" t="str">
        <f t="shared" si="546"/>
        <v>2015</v>
      </c>
      <c r="V3485" s="5" t="str">
        <f t="shared" si="547"/>
        <v>Mar</v>
      </c>
      <c r="W3485" s="1" t="str">
        <f t="shared" si="548"/>
        <v>2015</v>
      </c>
      <c r="X3485" s="27">
        <f t="shared" si="549"/>
        <v>42091.113263888896</v>
      </c>
    </row>
    <row r="3486" spans="1:24" ht="48" hidden="1" x14ac:dyDescent="0.2">
      <c r="A3486" s="1">
        <v>1250</v>
      </c>
      <c r="B3486" s="7" t="s">
        <v>1251</v>
      </c>
      <c r="C3486" s="7" t="s">
        <v>5360</v>
      </c>
      <c r="D3486" s="1">
        <v>30000</v>
      </c>
      <c r="E3486" s="1">
        <v>60046</v>
      </c>
      <c r="F3486" s="1" t="s">
        <v>8218</v>
      </c>
      <c r="G3486" s="1" t="s">
        <v>8223</v>
      </c>
      <c r="H3486" s="1" t="s">
        <v>8245</v>
      </c>
      <c r="I3486" s="1">
        <v>1410017131</v>
      </c>
      <c r="J3486" s="1">
        <v>1406129131</v>
      </c>
      <c r="K3486" s="1" t="b">
        <v>1</v>
      </c>
      <c r="L3486" s="1">
        <v>508</v>
      </c>
      <c r="M3486" s="1" t="b">
        <v>1</v>
      </c>
      <c r="N3486" s="1" t="s">
        <v>8275</v>
      </c>
      <c r="O3486" s="28">
        <f t="shared" si="541"/>
        <v>2.0015333333333332</v>
      </c>
      <c r="P3486" s="29">
        <f t="shared" si="542"/>
        <v>118.2007874015748</v>
      </c>
      <c r="Q3486" s="9" t="str">
        <f t="shared" si="543"/>
        <v>music</v>
      </c>
      <c r="R3486" s="26" t="str">
        <f t="shared" si="544"/>
        <v>rock</v>
      </c>
      <c r="S3486" s="27">
        <f t="shared" si="540"/>
        <v>41843.64271990741</v>
      </c>
      <c r="T3486" s="5" t="str">
        <f t="shared" si="545"/>
        <v>Jul</v>
      </c>
      <c r="U3486" s="5" t="str">
        <f t="shared" si="546"/>
        <v>2014</v>
      </c>
      <c r="V3486" s="5" t="str">
        <f t="shared" si="547"/>
        <v>Sep</v>
      </c>
      <c r="W3486" s="1" t="str">
        <f t="shared" si="548"/>
        <v>2014</v>
      </c>
      <c r="X3486" s="27">
        <f t="shared" si="549"/>
        <v>41888.64271990741</v>
      </c>
    </row>
    <row r="3487" spans="1:24" ht="48" hidden="1" x14ac:dyDescent="0.2">
      <c r="A3487" s="1">
        <v>1256</v>
      </c>
      <c r="B3487" s="7" t="s">
        <v>1257</v>
      </c>
      <c r="C3487" s="7" t="s">
        <v>5366</v>
      </c>
      <c r="D3487" s="1">
        <v>30000</v>
      </c>
      <c r="E3487" s="1">
        <v>35389.129999999997</v>
      </c>
      <c r="F3487" s="1" t="s">
        <v>8218</v>
      </c>
      <c r="G3487" s="1" t="s">
        <v>8223</v>
      </c>
      <c r="H3487" s="1" t="s">
        <v>8245</v>
      </c>
      <c r="I3487" s="1">
        <v>1329084231</v>
      </c>
      <c r="J3487" s="1">
        <v>1326492231</v>
      </c>
      <c r="K3487" s="1" t="b">
        <v>1</v>
      </c>
      <c r="L3487" s="1">
        <v>361</v>
      </c>
      <c r="M3487" s="1" t="b">
        <v>1</v>
      </c>
      <c r="N3487" s="1" t="s">
        <v>8275</v>
      </c>
      <c r="O3487" s="28">
        <f t="shared" si="541"/>
        <v>1.1796376666666666</v>
      </c>
      <c r="P3487" s="29">
        <f t="shared" si="542"/>
        <v>98.030831024930734</v>
      </c>
      <c r="Q3487" s="9" t="str">
        <f t="shared" si="543"/>
        <v>music</v>
      </c>
      <c r="R3487" s="26" t="str">
        <f t="shared" si="544"/>
        <v>rock</v>
      </c>
      <c r="S3487" s="27">
        <f t="shared" si="540"/>
        <v>40921.919340277782</v>
      </c>
      <c r="T3487" s="5" t="str">
        <f t="shared" si="545"/>
        <v>Jan</v>
      </c>
      <c r="U3487" s="5" t="str">
        <f t="shared" si="546"/>
        <v>2012</v>
      </c>
      <c r="V3487" s="5" t="str">
        <f t="shared" si="547"/>
        <v>Feb</v>
      </c>
      <c r="W3487" s="1" t="str">
        <f t="shared" si="548"/>
        <v>2012</v>
      </c>
      <c r="X3487" s="27">
        <f t="shared" si="549"/>
        <v>40951.919340277782</v>
      </c>
    </row>
    <row r="3488" spans="1:24" ht="48" hidden="1" x14ac:dyDescent="0.2">
      <c r="A3488" s="1">
        <v>1305</v>
      </c>
      <c r="B3488" s="7" t="s">
        <v>1306</v>
      </c>
      <c r="C3488" s="7" t="s">
        <v>5415</v>
      </c>
      <c r="D3488" s="1">
        <v>30000</v>
      </c>
      <c r="E3488" s="1">
        <v>7793</v>
      </c>
      <c r="F3488" s="1" t="s">
        <v>8219</v>
      </c>
      <c r="G3488" s="1" t="s">
        <v>8223</v>
      </c>
      <c r="H3488" s="1" t="s">
        <v>8245</v>
      </c>
      <c r="I3488" s="1">
        <v>1469122200</v>
      </c>
      <c r="J3488" s="1">
        <v>1466611108</v>
      </c>
      <c r="K3488" s="1" t="b">
        <v>0</v>
      </c>
      <c r="L3488" s="1">
        <v>86</v>
      </c>
      <c r="M3488" s="1" t="b">
        <v>0</v>
      </c>
      <c r="N3488" s="1" t="s">
        <v>8272</v>
      </c>
      <c r="O3488" s="28">
        <f t="shared" si="541"/>
        <v>0.25976666666666665</v>
      </c>
      <c r="P3488" s="29">
        <f t="shared" si="542"/>
        <v>90.616279069767444</v>
      </c>
      <c r="Q3488" s="9" t="str">
        <f t="shared" si="543"/>
        <v>technology</v>
      </c>
      <c r="R3488" s="26" t="str">
        <f t="shared" si="544"/>
        <v>wearables</v>
      </c>
      <c r="S3488" s="27">
        <f t="shared" si="540"/>
        <v>42543.665601851855</v>
      </c>
      <c r="T3488" s="5" t="str">
        <f t="shared" si="545"/>
        <v>Jun</v>
      </c>
      <c r="U3488" s="5" t="str">
        <f t="shared" si="546"/>
        <v>2016</v>
      </c>
      <c r="V3488" s="5" t="str">
        <f t="shared" si="547"/>
        <v>Jul</v>
      </c>
      <c r="W3488" s="1" t="str">
        <f t="shared" si="548"/>
        <v>2016</v>
      </c>
      <c r="X3488" s="27">
        <f t="shared" si="549"/>
        <v>42572.729166666672</v>
      </c>
    </row>
    <row r="3489" spans="1:24" ht="48" hidden="1" x14ac:dyDescent="0.2">
      <c r="A3489" s="1">
        <v>1338</v>
      </c>
      <c r="B3489" s="7" t="s">
        <v>1339</v>
      </c>
      <c r="C3489" s="7" t="s">
        <v>5448</v>
      </c>
      <c r="D3489" s="1">
        <v>30000</v>
      </c>
      <c r="E3489" s="1">
        <v>991</v>
      </c>
      <c r="F3489" s="1" t="s">
        <v>8219</v>
      </c>
      <c r="G3489" s="1" t="s">
        <v>8223</v>
      </c>
      <c r="H3489" s="1" t="s">
        <v>8245</v>
      </c>
      <c r="I3489" s="1">
        <v>1438543033</v>
      </c>
      <c r="J3489" s="1">
        <v>1435951033</v>
      </c>
      <c r="K3489" s="1" t="b">
        <v>0</v>
      </c>
      <c r="L3489" s="1">
        <v>15</v>
      </c>
      <c r="M3489" s="1" t="b">
        <v>0</v>
      </c>
      <c r="N3489" s="1" t="s">
        <v>8272</v>
      </c>
      <c r="O3489" s="28">
        <f t="shared" si="541"/>
        <v>3.3033333333333331E-2</v>
      </c>
      <c r="P3489" s="29">
        <f t="shared" si="542"/>
        <v>66.066666666666663</v>
      </c>
      <c r="Q3489" s="9" t="str">
        <f t="shared" si="543"/>
        <v>technology</v>
      </c>
      <c r="R3489" s="26" t="str">
        <f t="shared" si="544"/>
        <v>wearables</v>
      </c>
      <c r="S3489" s="27">
        <f t="shared" si="540"/>
        <v>42188.803622685184</v>
      </c>
      <c r="T3489" s="5" t="str">
        <f t="shared" si="545"/>
        <v>Jul</v>
      </c>
      <c r="U3489" s="5" t="str">
        <f t="shared" si="546"/>
        <v>2015</v>
      </c>
      <c r="V3489" s="5" t="str">
        <f t="shared" si="547"/>
        <v>Aug</v>
      </c>
      <c r="W3489" s="1" t="str">
        <f t="shared" si="548"/>
        <v>2015</v>
      </c>
      <c r="X3489" s="27">
        <f t="shared" si="549"/>
        <v>42218.803622685184</v>
      </c>
    </row>
    <row r="3490" spans="1:24" ht="48" hidden="1" x14ac:dyDescent="0.2">
      <c r="A3490" s="1">
        <v>1423</v>
      </c>
      <c r="B3490" s="7" t="s">
        <v>1424</v>
      </c>
      <c r="C3490" s="7" t="s">
        <v>5533</v>
      </c>
      <c r="D3490" s="1">
        <v>30000</v>
      </c>
      <c r="E3490" s="1">
        <v>100</v>
      </c>
      <c r="F3490" s="1" t="s">
        <v>8220</v>
      </c>
      <c r="G3490" s="1" t="s">
        <v>8225</v>
      </c>
      <c r="H3490" s="1" t="s">
        <v>8247</v>
      </c>
      <c r="I3490" s="1">
        <v>1451637531</v>
      </c>
      <c r="J3490" s="1">
        <v>1449045531</v>
      </c>
      <c r="K3490" s="1" t="b">
        <v>0</v>
      </c>
      <c r="L3490" s="1">
        <v>1</v>
      </c>
      <c r="M3490" s="1" t="b">
        <v>0</v>
      </c>
      <c r="N3490" s="1" t="s">
        <v>8286</v>
      </c>
      <c r="O3490" s="28">
        <f t="shared" si="541"/>
        <v>3.3333333333333335E-3</v>
      </c>
      <c r="P3490" s="29">
        <f t="shared" si="542"/>
        <v>100</v>
      </c>
      <c r="Q3490" s="9" t="str">
        <f t="shared" si="543"/>
        <v>publishing</v>
      </c>
      <c r="R3490" s="26" t="str">
        <f t="shared" si="544"/>
        <v>translations</v>
      </c>
      <c r="S3490" s="27">
        <f t="shared" si="540"/>
        <v>42340.360312500001</v>
      </c>
      <c r="T3490" s="5" t="str">
        <f t="shared" si="545"/>
        <v>Dec</v>
      </c>
      <c r="U3490" s="5" t="str">
        <f t="shared" si="546"/>
        <v>2015</v>
      </c>
      <c r="V3490" s="5" t="str">
        <f t="shared" si="547"/>
        <v>Jan</v>
      </c>
      <c r="W3490" s="1" t="str">
        <f t="shared" si="548"/>
        <v>2016</v>
      </c>
      <c r="X3490" s="27">
        <f t="shared" si="549"/>
        <v>42370.360312500001</v>
      </c>
    </row>
    <row r="3491" spans="1:24" ht="48" hidden="1" x14ac:dyDescent="0.2">
      <c r="A3491" s="1">
        <v>1465</v>
      </c>
      <c r="B3491" s="7" t="s">
        <v>1466</v>
      </c>
      <c r="C3491" s="7" t="s">
        <v>5575</v>
      </c>
      <c r="D3491" s="1">
        <v>30000</v>
      </c>
      <c r="E3491" s="1">
        <v>136924.35</v>
      </c>
      <c r="F3491" s="1" t="s">
        <v>8218</v>
      </c>
      <c r="G3491" s="1" t="s">
        <v>8223</v>
      </c>
      <c r="H3491" s="1" t="s">
        <v>8245</v>
      </c>
      <c r="I3491" s="1">
        <v>1332385200</v>
      </c>
      <c r="J3491" s="1">
        <v>1329759452</v>
      </c>
      <c r="K3491" s="1" t="b">
        <v>1</v>
      </c>
      <c r="L3491" s="1">
        <v>2602</v>
      </c>
      <c r="M3491" s="1" t="b">
        <v>1</v>
      </c>
      <c r="N3491" s="1" t="s">
        <v>8287</v>
      </c>
      <c r="O3491" s="28">
        <f t="shared" si="541"/>
        <v>4.5641449999999999</v>
      </c>
      <c r="P3491" s="29">
        <f t="shared" si="542"/>
        <v>52.622732513451197</v>
      </c>
      <c r="Q3491" s="9" t="str">
        <f t="shared" si="543"/>
        <v>publishing</v>
      </c>
      <c r="R3491" s="26" t="str">
        <f t="shared" si="544"/>
        <v>radio &amp; podcasts</v>
      </c>
      <c r="S3491" s="27">
        <f t="shared" si="540"/>
        <v>40959.734398148146</v>
      </c>
      <c r="T3491" s="5" t="str">
        <f t="shared" si="545"/>
        <v>Feb</v>
      </c>
      <c r="U3491" s="5" t="str">
        <f t="shared" si="546"/>
        <v>2012</v>
      </c>
      <c r="V3491" s="5" t="str">
        <f t="shared" si="547"/>
        <v>Mar</v>
      </c>
      <c r="W3491" s="1" t="str">
        <f t="shared" si="548"/>
        <v>2012</v>
      </c>
      <c r="X3491" s="27">
        <f t="shared" si="549"/>
        <v>40990.125</v>
      </c>
    </row>
    <row r="3492" spans="1:24" ht="48" hidden="1" x14ac:dyDescent="0.2">
      <c r="A3492" s="1">
        <v>1477</v>
      </c>
      <c r="B3492" s="7" t="s">
        <v>1478</v>
      </c>
      <c r="C3492" s="7" t="s">
        <v>5587</v>
      </c>
      <c r="D3492" s="1">
        <v>30000</v>
      </c>
      <c r="E3492" s="1">
        <v>33393</v>
      </c>
      <c r="F3492" s="1" t="s">
        <v>8218</v>
      </c>
      <c r="G3492" s="1" t="s">
        <v>8223</v>
      </c>
      <c r="H3492" s="1" t="s">
        <v>8245</v>
      </c>
      <c r="I3492" s="1">
        <v>1324609200</v>
      </c>
      <c r="J3492" s="1">
        <v>1319467604</v>
      </c>
      <c r="K3492" s="1" t="b">
        <v>1</v>
      </c>
      <c r="L3492" s="1">
        <v>369</v>
      </c>
      <c r="M3492" s="1" t="b">
        <v>1</v>
      </c>
      <c r="N3492" s="1" t="s">
        <v>8287</v>
      </c>
      <c r="O3492" s="28">
        <f t="shared" si="541"/>
        <v>1.1131</v>
      </c>
      <c r="P3492" s="29">
        <f t="shared" si="542"/>
        <v>90.495934959349597</v>
      </c>
      <c r="Q3492" s="9" t="str">
        <f t="shared" si="543"/>
        <v>publishing</v>
      </c>
      <c r="R3492" s="26" t="str">
        <f t="shared" si="544"/>
        <v>radio &amp; podcasts</v>
      </c>
      <c r="S3492" s="27">
        <f t="shared" si="540"/>
        <v>40840.615787037037</v>
      </c>
      <c r="T3492" s="5" t="str">
        <f t="shared" si="545"/>
        <v>Oct</v>
      </c>
      <c r="U3492" s="5" t="str">
        <f t="shared" si="546"/>
        <v>2011</v>
      </c>
      <c r="V3492" s="5" t="str">
        <f t="shared" si="547"/>
        <v>Dec</v>
      </c>
      <c r="W3492" s="1" t="str">
        <f t="shared" si="548"/>
        <v>2011</v>
      </c>
      <c r="X3492" s="27">
        <f t="shared" si="549"/>
        <v>40900.125</v>
      </c>
    </row>
    <row r="3493" spans="1:24" ht="48" hidden="1" x14ac:dyDescent="0.2">
      <c r="A3493" s="1">
        <v>1566</v>
      </c>
      <c r="B3493" s="7" t="s">
        <v>1567</v>
      </c>
      <c r="C3493" s="7" t="s">
        <v>5676</v>
      </c>
      <c r="D3493" s="1">
        <v>30000</v>
      </c>
      <c r="E3493" s="1">
        <v>6375</v>
      </c>
      <c r="F3493" s="1" t="s">
        <v>8219</v>
      </c>
      <c r="G3493" s="1" t="s">
        <v>8223</v>
      </c>
      <c r="H3493" s="1" t="s">
        <v>8245</v>
      </c>
      <c r="I3493" s="1">
        <v>1469656800</v>
      </c>
      <c r="J3493" s="1">
        <v>1467151204</v>
      </c>
      <c r="K3493" s="1" t="b">
        <v>0</v>
      </c>
      <c r="L3493" s="1">
        <v>59</v>
      </c>
      <c r="M3493" s="1" t="b">
        <v>0</v>
      </c>
      <c r="N3493" s="1" t="s">
        <v>8289</v>
      </c>
      <c r="O3493" s="28">
        <f t="shared" si="541"/>
        <v>0.21249999999999999</v>
      </c>
      <c r="P3493" s="29">
        <f t="shared" si="542"/>
        <v>108.05084745762711</v>
      </c>
      <c r="Q3493" s="9" t="str">
        <f t="shared" si="543"/>
        <v>publishing</v>
      </c>
      <c r="R3493" s="26" t="str">
        <f t="shared" si="544"/>
        <v>art books</v>
      </c>
      <c r="S3493" s="27">
        <f t="shared" si="540"/>
        <v>42549.916712962964</v>
      </c>
      <c r="T3493" s="5" t="str">
        <f t="shared" si="545"/>
        <v>Jun</v>
      </c>
      <c r="U3493" s="5" t="str">
        <f t="shared" si="546"/>
        <v>2016</v>
      </c>
      <c r="V3493" s="5" t="str">
        <f t="shared" si="547"/>
        <v>Jul</v>
      </c>
      <c r="W3493" s="1" t="str">
        <f t="shared" si="548"/>
        <v>2016</v>
      </c>
      <c r="X3493" s="27">
        <f t="shared" si="549"/>
        <v>42578.916666666672</v>
      </c>
    </row>
    <row r="3494" spans="1:24" ht="16" hidden="1" x14ac:dyDescent="0.2">
      <c r="A3494" s="1">
        <v>1569</v>
      </c>
      <c r="B3494" s="7" t="s">
        <v>1570</v>
      </c>
      <c r="C3494" s="7" t="s">
        <v>5679</v>
      </c>
      <c r="D3494" s="1">
        <v>30000</v>
      </c>
      <c r="E3494" s="1">
        <v>0</v>
      </c>
      <c r="F3494" s="1" t="s">
        <v>8219</v>
      </c>
      <c r="G3494" s="1" t="s">
        <v>8223</v>
      </c>
      <c r="H3494" s="1" t="s">
        <v>8245</v>
      </c>
      <c r="I3494" s="1">
        <v>1369498714</v>
      </c>
      <c r="J3494" s="1">
        <v>1366906714</v>
      </c>
      <c r="K3494" s="1" t="b">
        <v>0</v>
      </c>
      <c r="L3494" s="1">
        <v>0</v>
      </c>
      <c r="M3494" s="1" t="b">
        <v>0</v>
      </c>
      <c r="N3494" s="1" t="s">
        <v>8289</v>
      </c>
      <c r="O3494" s="28">
        <f t="shared" si="541"/>
        <v>0</v>
      </c>
      <c r="P3494" s="29">
        <f t="shared" si="542"/>
        <v>0</v>
      </c>
      <c r="Q3494" s="9" t="str">
        <f t="shared" si="543"/>
        <v>publishing</v>
      </c>
      <c r="R3494" s="26" t="str">
        <f t="shared" si="544"/>
        <v>art books</v>
      </c>
      <c r="S3494" s="27">
        <f t="shared" si="540"/>
        <v>41389.679560185185</v>
      </c>
      <c r="T3494" s="5" t="str">
        <f t="shared" si="545"/>
        <v>Apr</v>
      </c>
      <c r="U3494" s="5" t="str">
        <f t="shared" si="546"/>
        <v>2013</v>
      </c>
      <c r="V3494" s="5" t="str">
        <f t="shared" si="547"/>
        <v>May</v>
      </c>
      <c r="W3494" s="1" t="str">
        <f t="shared" si="548"/>
        <v>2013</v>
      </c>
      <c r="X3494" s="27">
        <f t="shared" si="549"/>
        <v>41419.679560185185</v>
      </c>
    </row>
    <row r="3495" spans="1:24" ht="48" hidden="1" x14ac:dyDescent="0.2">
      <c r="A3495" s="1">
        <v>1691</v>
      </c>
      <c r="B3495" s="7" t="s">
        <v>1692</v>
      </c>
      <c r="C3495" s="7" t="s">
        <v>5801</v>
      </c>
      <c r="D3495" s="1">
        <v>30000</v>
      </c>
      <c r="E3495" s="1">
        <v>10042</v>
      </c>
      <c r="F3495" s="1" t="s">
        <v>8221</v>
      </c>
      <c r="G3495" s="1" t="s">
        <v>8223</v>
      </c>
      <c r="H3495" s="1" t="s">
        <v>8245</v>
      </c>
      <c r="I3495" s="1">
        <v>1491181200</v>
      </c>
      <c r="J3495" s="1">
        <v>1488387008</v>
      </c>
      <c r="K3495" s="1" t="b">
        <v>0</v>
      </c>
      <c r="L3495" s="1">
        <v>38</v>
      </c>
      <c r="M3495" s="1" t="b">
        <v>0</v>
      </c>
      <c r="N3495" s="1" t="s">
        <v>8292</v>
      </c>
      <c r="O3495" s="28">
        <f t="shared" si="541"/>
        <v>0.33473333333333333</v>
      </c>
      <c r="P3495" s="29">
        <f t="shared" si="542"/>
        <v>264.26315789473682</v>
      </c>
      <c r="Q3495" s="9" t="str">
        <f t="shared" si="543"/>
        <v>music</v>
      </c>
      <c r="R3495" s="26" t="str">
        <f t="shared" si="544"/>
        <v>faith</v>
      </c>
      <c r="S3495" s="27">
        <f t="shared" si="540"/>
        <v>42795.701481481476</v>
      </c>
      <c r="T3495" s="5" t="str">
        <f t="shared" si="545"/>
        <v>Mar</v>
      </c>
      <c r="U3495" s="5" t="str">
        <f t="shared" si="546"/>
        <v>2017</v>
      </c>
      <c r="V3495" s="5" t="str">
        <f t="shared" si="547"/>
        <v>Apr</v>
      </c>
      <c r="W3495" s="1" t="str">
        <f t="shared" si="548"/>
        <v>2017</v>
      </c>
      <c r="X3495" s="27">
        <f t="shared" si="549"/>
        <v>42828.041666666672</v>
      </c>
    </row>
    <row r="3496" spans="1:24" ht="48" hidden="1" x14ac:dyDescent="0.2">
      <c r="A3496" s="1">
        <v>1773</v>
      </c>
      <c r="B3496" s="7" t="s">
        <v>1774</v>
      </c>
      <c r="C3496" s="7" t="s">
        <v>5883</v>
      </c>
      <c r="D3496" s="1">
        <v>30000</v>
      </c>
      <c r="E3496" s="1">
        <v>1877</v>
      </c>
      <c r="F3496" s="1" t="s">
        <v>8220</v>
      </c>
      <c r="G3496" s="1" t="s">
        <v>8223</v>
      </c>
      <c r="H3496" s="1" t="s">
        <v>8245</v>
      </c>
      <c r="I3496" s="1">
        <v>1421691298</v>
      </c>
      <c r="J3496" s="1">
        <v>1417803298</v>
      </c>
      <c r="K3496" s="1" t="b">
        <v>1</v>
      </c>
      <c r="L3496" s="1">
        <v>19</v>
      </c>
      <c r="M3496" s="1" t="b">
        <v>0</v>
      </c>
      <c r="N3496" s="1" t="s">
        <v>8284</v>
      </c>
      <c r="O3496" s="28">
        <f t="shared" si="541"/>
        <v>6.2566666666666673E-2</v>
      </c>
      <c r="P3496" s="29">
        <f t="shared" si="542"/>
        <v>98.78947368421052</v>
      </c>
      <c r="Q3496" s="9" t="str">
        <f t="shared" si="543"/>
        <v>photography</v>
      </c>
      <c r="R3496" s="26" t="str">
        <f t="shared" si="544"/>
        <v>photobooks</v>
      </c>
      <c r="S3496" s="27">
        <f t="shared" si="540"/>
        <v>41978.760393518518</v>
      </c>
      <c r="T3496" s="5" t="str">
        <f t="shared" si="545"/>
        <v>Dec</v>
      </c>
      <c r="U3496" s="5" t="str">
        <f t="shared" si="546"/>
        <v>2014</v>
      </c>
      <c r="V3496" s="5" t="str">
        <f t="shared" si="547"/>
        <v>Jan</v>
      </c>
      <c r="W3496" s="1" t="str">
        <f t="shared" si="548"/>
        <v>2015</v>
      </c>
      <c r="X3496" s="27">
        <f t="shared" si="549"/>
        <v>42023.760393518518</v>
      </c>
    </row>
    <row r="3497" spans="1:24" ht="48" hidden="1" x14ac:dyDescent="0.2">
      <c r="A3497" s="1">
        <v>1780</v>
      </c>
      <c r="B3497" s="7" t="s">
        <v>1781</v>
      </c>
      <c r="C3497" s="7" t="s">
        <v>5890</v>
      </c>
      <c r="D3497" s="1">
        <v>30000</v>
      </c>
      <c r="E3497" s="1">
        <v>11923</v>
      </c>
      <c r="F3497" s="1" t="s">
        <v>8220</v>
      </c>
      <c r="G3497" s="1" t="s">
        <v>8223</v>
      </c>
      <c r="H3497" s="1" t="s">
        <v>8245</v>
      </c>
      <c r="I3497" s="1">
        <v>1467469510</v>
      </c>
      <c r="J3497" s="1">
        <v>1462285510</v>
      </c>
      <c r="K3497" s="1" t="b">
        <v>1</v>
      </c>
      <c r="L3497" s="1">
        <v>152</v>
      </c>
      <c r="M3497" s="1" t="b">
        <v>0</v>
      </c>
      <c r="N3497" s="1" t="s">
        <v>8284</v>
      </c>
      <c r="O3497" s="28">
        <f t="shared" si="541"/>
        <v>0.39743333333333336</v>
      </c>
      <c r="P3497" s="29">
        <f t="shared" si="542"/>
        <v>78.440789473684205</v>
      </c>
      <c r="Q3497" s="9" t="str">
        <f t="shared" si="543"/>
        <v>photography</v>
      </c>
      <c r="R3497" s="26" t="str">
        <f t="shared" si="544"/>
        <v>photobooks</v>
      </c>
      <c r="S3497" s="27">
        <f t="shared" si="540"/>
        <v>42493.600810185191</v>
      </c>
      <c r="T3497" s="5" t="str">
        <f t="shared" si="545"/>
        <v>May</v>
      </c>
      <c r="U3497" s="5" t="str">
        <f t="shared" si="546"/>
        <v>2016</v>
      </c>
      <c r="V3497" s="5" t="str">
        <f t="shared" si="547"/>
        <v>Jul</v>
      </c>
      <c r="W3497" s="1" t="str">
        <f t="shared" si="548"/>
        <v>2016</v>
      </c>
      <c r="X3497" s="27">
        <f t="shared" si="549"/>
        <v>42553.600810185191</v>
      </c>
    </row>
    <row r="3498" spans="1:24" ht="48" hidden="1" x14ac:dyDescent="0.2">
      <c r="A3498" s="1">
        <v>1907</v>
      </c>
      <c r="B3498" s="7" t="s">
        <v>1908</v>
      </c>
      <c r="C3498" s="7" t="s">
        <v>6017</v>
      </c>
      <c r="D3498" s="1">
        <v>30000</v>
      </c>
      <c r="E3498" s="1">
        <v>85</v>
      </c>
      <c r="F3498" s="1" t="s">
        <v>8220</v>
      </c>
      <c r="G3498" s="1" t="s">
        <v>8223</v>
      </c>
      <c r="H3498" s="1" t="s">
        <v>8245</v>
      </c>
      <c r="I3498" s="1">
        <v>1400853925</v>
      </c>
      <c r="J3498" s="1">
        <v>1399557925</v>
      </c>
      <c r="K3498" s="1" t="b">
        <v>0</v>
      </c>
      <c r="L3498" s="1">
        <v>4</v>
      </c>
      <c r="M3498" s="1" t="b">
        <v>0</v>
      </c>
      <c r="N3498" s="1" t="s">
        <v>8293</v>
      </c>
      <c r="O3498" s="28">
        <f t="shared" si="541"/>
        <v>2.8333333333333335E-3</v>
      </c>
      <c r="P3498" s="29">
        <f t="shared" si="542"/>
        <v>21.25</v>
      </c>
      <c r="Q3498" s="9" t="str">
        <f t="shared" si="543"/>
        <v>technology</v>
      </c>
      <c r="R3498" s="26" t="str">
        <f t="shared" si="544"/>
        <v>gadgets</v>
      </c>
      <c r="S3498" s="27">
        <f t="shared" si="540"/>
        <v>41767.587094907409</v>
      </c>
      <c r="T3498" s="5" t="str">
        <f t="shared" si="545"/>
        <v>May</v>
      </c>
      <c r="U3498" s="5" t="str">
        <f t="shared" si="546"/>
        <v>2014</v>
      </c>
      <c r="V3498" s="5" t="str">
        <f t="shared" si="547"/>
        <v>May</v>
      </c>
      <c r="W3498" s="1" t="str">
        <f t="shared" si="548"/>
        <v>2014</v>
      </c>
      <c r="X3498" s="27">
        <f t="shared" si="549"/>
        <v>41782.587094907409</v>
      </c>
    </row>
    <row r="3499" spans="1:24" ht="32" hidden="1" x14ac:dyDescent="0.2">
      <c r="A3499" s="1">
        <v>1957</v>
      </c>
      <c r="B3499" s="7" t="s">
        <v>1958</v>
      </c>
      <c r="C3499" s="7" t="s">
        <v>6067</v>
      </c>
      <c r="D3499" s="1">
        <v>30000</v>
      </c>
      <c r="E3499" s="1">
        <v>50251.41</v>
      </c>
      <c r="F3499" s="1" t="s">
        <v>8218</v>
      </c>
      <c r="G3499" s="1" t="s">
        <v>8223</v>
      </c>
      <c r="H3499" s="1" t="s">
        <v>8245</v>
      </c>
      <c r="I3499" s="1">
        <v>1351304513</v>
      </c>
      <c r="J3499" s="1">
        <v>1348712513</v>
      </c>
      <c r="K3499" s="1" t="b">
        <v>1</v>
      </c>
      <c r="L3499" s="1">
        <v>660</v>
      </c>
      <c r="M3499" s="1" t="b">
        <v>1</v>
      </c>
      <c r="N3499" s="1" t="s">
        <v>8294</v>
      </c>
      <c r="O3499" s="28">
        <f t="shared" si="541"/>
        <v>1.6750470000000002</v>
      </c>
      <c r="P3499" s="29">
        <f t="shared" si="542"/>
        <v>76.138500000000008</v>
      </c>
      <c r="Q3499" s="9" t="str">
        <f t="shared" si="543"/>
        <v>technology</v>
      </c>
      <c r="R3499" s="26" t="str">
        <f t="shared" si="544"/>
        <v>hardware</v>
      </c>
      <c r="S3499" s="27">
        <f t="shared" si="540"/>
        <v>41179.098530092589</v>
      </c>
      <c r="T3499" s="5" t="str">
        <f t="shared" si="545"/>
        <v>Sep</v>
      </c>
      <c r="U3499" s="5" t="str">
        <f t="shared" si="546"/>
        <v>2012</v>
      </c>
      <c r="V3499" s="5" t="str">
        <f t="shared" si="547"/>
        <v>Oct</v>
      </c>
      <c r="W3499" s="1" t="str">
        <f t="shared" si="548"/>
        <v>2012</v>
      </c>
      <c r="X3499" s="27">
        <f t="shared" si="549"/>
        <v>41209.098530092589</v>
      </c>
    </row>
    <row r="3500" spans="1:24" ht="48" hidden="1" x14ac:dyDescent="0.2">
      <c r="A3500" s="1">
        <v>2005</v>
      </c>
      <c r="B3500" s="7" t="s">
        <v>2006</v>
      </c>
      <c r="C3500" s="7" t="s">
        <v>6115</v>
      </c>
      <c r="D3500" s="1">
        <v>30000</v>
      </c>
      <c r="E3500" s="1">
        <v>37104.03</v>
      </c>
      <c r="F3500" s="1" t="s">
        <v>8218</v>
      </c>
      <c r="G3500" s="1" t="s">
        <v>8223</v>
      </c>
      <c r="H3500" s="1" t="s">
        <v>8245</v>
      </c>
      <c r="I3500" s="1">
        <v>1381895940</v>
      </c>
      <c r="J3500" s="1">
        <v>1379532618</v>
      </c>
      <c r="K3500" s="1" t="b">
        <v>1</v>
      </c>
      <c r="L3500" s="1">
        <v>191</v>
      </c>
      <c r="M3500" s="1" t="b">
        <v>1</v>
      </c>
      <c r="N3500" s="1" t="s">
        <v>8294</v>
      </c>
      <c r="O3500" s="28">
        <f t="shared" si="541"/>
        <v>1.236801</v>
      </c>
      <c r="P3500" s="29">
        <f t="shared" si="542"/>
        <v>194.26193717277485</v>
      </c>
      <c r="Q3500" s="9" t="str">
        <f t="shared" si="543"/>
        <v>technology</v>
      </c>
      <c r="R3500" s="26" t="str">
        <f t="shared" si="544"/>
        <v>hardware</v>
      </c>
      <c r="S3500" s="27">
        <f t="shared" si="540"/>
        <v>41535.812708333331</v>
      </c>
      <c r="T3500" s="5" t="str">
        <f t="shared" si="545"/>
        <v>Sep</v>
      </c>
      <c r="U3500" s="5" t="str">
        <f t="shared" si="546"/>
        <v>2013</v>
      </c>
      <c r="V3500" s="5" t="str">
        <f t="shared" si="547"/>
        <v>Oct</v>
      </c>
      <c r="W3500" s="1" t="str">
        <f t="shared" si="548"/>
        <v>2013</v>
      </c>
      <c r="X3500" s="27">
        <f t="shared" si="549"/>
        <v>41563.165972222225</v>
      </c>
    </row>
    <row r="3501" spans="1:24" ht="32" hidden="1" x14ac:dyDescent="0.2">
      <c r="A3501" s="1">
        <v>2010</v>
      </c>
      <c r="B3501" s="7" t="s">
        <v>2011</v>
      </c>
      <c r="C3501" s="7" t="s">
        <v>6120</v>
      </c>
      <c r="D3501" s="1">
        <v>30000</v>
      </c>
      <c r="E3501" s="1">
        <v>96015.9</v>
      </c>
      <c r="F3501" s="1" t="s">
        <v>8218</v>
      </c>
      <c r="G3501" s="1" t="s">
        <v>8223</v>
      </c>
      <c r="H3501" s="1" t="s">
        <v>8245</v>
      </c>
      <c r="I3501" s="1">
        <v>1471564491</v>
      </c>
      <c r="J3501" s="1">
        <v>1468972491</v>
      </c>
      <c r="K3501" s="1" t="b">
        <v>1</v>
      </c>
      <c r="L3501" s="1">
        <v>1737</v>
      </c>
      <c r="M3501" s="1" t="b">
        <v>1</v>
      </c>
      <c r="N3501" s="1" t="s">
        <v>8294</v>
      </c>
      <c r="O3501" s="28">
        <f t="shared" si="541"/>
        <v>3.2005299999999997</v>
      </c>
      <c r="P3501" s="29">
        <f t="shared" si="542"/>
        <v>55.276856649395505</v>
      </c>
      <c r="Q3501" s="9" t="str">
        <f t="shared" si="543"/>
        <v>technology</v>
      </c>
      <c r="R3501" s="26" t="str">
        <f t="shared" si="544"/>
        <v>hardware</v>
      </c>
      <c r="S3501" s="27">
        <f t="shared" si="540"/>
        <v>42570.996423611112</v>
      </c>
      <c r="T3501" s="5" t="str">
        <f t="shared" si="545"/>
        <v>Jul</v>
      </c>
      <c r="U3501" s="5" t="str">
        <f t="shared" si="546"/>
        <v>2016</v>
      </c>
      <c r="V3501" s="5" t="str">
        <f t="shared" si="547"/>
        <v>Aug</v>
      </c>
      <c r="W3501" s="1" t="str">
        <f t="shared" si="548"/>
        <v>2016</v>
      </c>
      <c r="X3501" s="27">
        <f t="shared" si="549"/>
        <v>42600.996423611112</v>
      </c>
    </row>
    <row r="3502" spans="1:24" ht="48" x14ac:dyDescent="0.2">
      <c r="A3502" s="1">
        <v>2014</v>
      </c>
      <c r="B3502" s="7" t="s">
        <v>2015</v>
      </c>
      <c r="C3502" s="7" t="s">
        <v>6124</v>
      </c>
      <c r="D3502" s="1">
        <v>30000</v>
      </c>
      <c r="E3502" s="6">
        <v>2344134.67</v>
      </c>
      <c r="F3502" s="1" t="s">
        <v>8218</v>
      </c>
      <c r="G3502" s="1" t="s">
        <v>8223</v>
      </c>
      <c r="H3502" s="1" t="s">
        <v>8245</v>
      </c>
      <c r="I3502" s="1">
        <v>1364184539</v>
      </c>
      <c r="J3502" s="1">
        <v>1361250539</v>
      </c>
      <c r="K3502" s="1" t="b">
        <v>1</v>
      </c>
      <c r="L3502" s="1">
        <v>26457</v>
      </c>
      <c r="M3502" s="1" t="b">
        <v>1</v>
      </c>
      <c r="N3502" s="1" t="s">
        <v>8294</v>
      </c>
      <c r="O3502" s="28">
        <f t="shared" si="541"/>
        <v>78.137822333333332</v>
      </c>
      <c r="P3502" s="29">
        <f t="shared" si="542"/>
        <v>88.601680840609291</v>
      </c>
      <c r="Q3502" s="9" t="str">
        <f t="shared" si="543"/>
        <v>technology</v>
      </c>
      <c r="R3502" s="26" t="str">
        <f t="shared" si="544"/>
        <v>hardware</v>
      </c>
      <c r="S3502" s="27">
        <f t="shared" si="540"/>
        <v>41324.214571759258</v>
      </c>
      <c r="T3502" s="5" t="str">
        <f t="shared" si="545"/>
        <v>Feb</v>
      </c>
      <c r="U3502" s="5" t="str">
        <f t="shared" si="546"/>
        <v>2013</v>
      </c>
      <c r="V3502" s="5" t="str">
        <f t="shared" si="547"/>
        <v>Mar</v>
      </c>
      <c r="W3502" s="1" t="str">
        <f t="shared" si="548"/>
        <v>2013</v>
      </c>
      <c r="X3502" s="27">
        <f t="shared" si="549"/>
        <v>41358.172905092593</v>
      </c>
    </row>
    <row r="3503" spans="1:24" ht="48" hidden="1" x14ac:dyDescent="0.2">
      <c r="A3503" s="1">
        <v>2036</v>
      </c>
      <c r="B3503" s="7" t="s">
        <v>2037</v>
      </c>
      <c r="C3503" s="7" t="s">
        <v>6146</v>
      </c>
      <c r="D3503" s="1">
        <v>30000</v>
      </c>
      <c r="E3503" s="1">
        <v>39500.5</v>
      </c>
      <c r="F3503" s="1" t="s">
        <v>8218</v>
      </c>
      <c r="G3503" s="1" t="s">
        <v>8223</v>
      </c>
      <c r="H3503" s="1" t="s">
        <v>8245</v>
      </c>
      <c r="I3503" s="1">
        <v>1399668319</v>
      </c>
      <c r="J3503" s="1">
        <v>1397076319</v>
      </c>
      <c r="K3503" s="1" t="b">
        <v>1</v>
      </c>
      <c r="L3503" s="1">
        <v>848</v>
      </c>
      <c r="M3503" s="1" t="b">
        <v>1</v>
      </c>
      <c r="N3503" s="1" t="s">
        <v>8294</v>
      </c>
      <c r="O3503" s="28">
        <f t="shared" si="541"/>
        <v>1.3166833333333334</v>
      </c>
      <c r="P3503" s="29">
        <f t="shared" si="542"/>
        <v>46.580778301886795</v>
      </c>
      <c r="Q3503" s="9" t="str">
        <f t="shared" si="543"/>
        <v>technology</v>
      </c>
      <c r="R3503" s="26" t="str">
        <f t="shared" si="544"/>
        <v>hardware</v>
      </c>
      <c r="S3503" s="27">
        <f t="shared" si="540"/>
        <v>41738.864803240744</v>
      </c>
      <c r="T3503" s="5" t="str">
        <f t="shared" si="545"/>
        <v>Apr</v>
      </c>
      <c r="U3503" s="5" t="str">
        <f t="shared" si="546"/>
        <v>2014</v>
      </c>
      <c r="V3503" s="5" t="str">
        <f t="shared" si="547"/>
        <v>May</v>
      </c>
      <c r="W3503" s="1" t="str">
        <f t="shared" si="548"/>
        <v>2014</v>
      </c>
      <c r="X3503" s="27">
        <f t="shared" si="549"/>
        <v>41768.864803240744</v>
      </c>
    </row>
    <row r="3504" spans="1:24" ht="48" hidden="1" x14ac:dyDescent="0.2">
      <c r="A3504" s="1">
        <v>2059</v>
      </c>
      <c r="B3504" s="7" t="s">
        <v>2060</v>
      </c>
      <c r="C3504" s="7" t="s">
        <v>6169</v>
      </c>
      <c r="D3504" s="1">
        <v>30000</v>
      </c>
      <c r="E3504" s="1">
        <v>43037</v>
      </c>
      <c r="F3504" s="1" t="s">
        <v>8218</v>
      </c>
      <c r="G3504" s="1" t="s">
        <v>8223</v>
      </c>
      <c r="H3504" s="1" t="s">
        <v>8245</v>
      </c>
      <c r="I3504" s="1">
        <v>1454277540</v>
      </c>
      <c r="J3504" s="1">
        <v>1450880854</v>
      </c>
      <c r="K3504" s="1" t="b">
        <v>0</v>
      </c>
      <c r="L3504" s="1">
        <v>375</v>
      </c>
      <c r="M3504" s="1" t="b">
        <v>1</v>
      </c>
      <c r="N3504" s="1" t="s">
        <v>8294</v>
      </c>
      <c r="O3504" s="28">
        <f t="shared" si="541"/>
        <v>1.4345666666666668</v>
      </c>
      <c r="P3504" s="29">
        <f t="shared" si="542"/>
        <v>114.76533333333333</v>
      </c>
      <c r="Q3504" s="9" t="str">
        <f t="shared" si="543"/>
        <v>technology</v>
      </c>
      <c r="R3504" s="26" t="str">
        <f t="shared" si="544"/>
        <v>hardware</v>
      </c>
      <c r="S3504" s="27">
        <f t="shared" ref="S3504:S3567" si="550">(((J3504/60)/60)/24)+DATE(1970,1,1)</f>
        <v>42361.602476851855</v>
      </c>
      <c r="T3504" s="5" t="str">
        <f t="shared" si="545"/>
        <v>Dec</v>
      </c>
      <c r="U3504" s="5" t="str">
        <f t="shared" si="546"/>
        <v>2015</v>
      </c>
      <c r="V3504" s="5" t="str">
        <f t="shared" si="547"/>
        <v>Jan</v>
      </c>
      <c r="W3504" s="1" t="str">
        <f t="shared" si="548"/>
        <v>2016</v>
      </c>
      <c r="X3504" s="27">
        <f t="shared" si="549"/>
        <v>42400.915972222225</v>
      </c>
    </row>
    <row r="3505" spans="1:24" ht="48" hidden="1" x14ac:dyDescent="0.2">
      <c r="A3505" s="1">
        <v>2139</v>
      </c>
      <c r="B3505" s="7" t="s">
        <v>2140</v>
      </c>
      <c r="C3505" s="7" t="s">
        <v>6249</v>
      </c>
      <c r="D3505" s="1">
        <v>30000</v>
      </c>
      <c r="E3505" s="1">
        <v>1626</v>
      </c>
      <c r="F3505" s="1" t="s">
        <v>8220</v>
      </c>
      <c r="G3505" s="1" t="s">
        <v>8223</v>
      </c>
      <c r="H3505" s="1" t="s">
        <v>8245</v>
      </c>
      <c r="I3505" s="1">
        <v>1478196008</v>
      </c>
      <c r="J3505" s="1">
        <v>1475604008</v>
      </c>
      <c r="K3505" s="1" t="b">
        <v>0</v>
      </c>
      <c r="L3505" s="1">
        <v>56</v>
      </c>
      <c r="M3505" s="1" t="b">
        <v>0</v>
      </c>
      <c r="N3505" s="1" t="s">
        <v>8281</v>
      </c>
      <c r="O3505" s="28">
        <f t="shared" si="541"/>
        <v>5.4199999999999998E-2</v>
      </c>
      <c r="P3505" s="29">
        <f t="shared" si="542"/>
        <v>29.035714285714285</v>
      </c>
      <c r="Q3505" s="9" t="str">
        <f t="shared" si="543"/>
        <v>games</v>
      </c>
      <c r="R3505" s="26" t="str">
        <f t="shared" si="544"/>
        <v>video games</v>
      </c>
      <c r="S3505" s="27">
        <f t="shared" si="550"/>
        <v>42647.750092592592</v>
      </c>
      <c r="T3505" s="5" t="str">
        <f t="shared" si="545"/>
        <v>Oct</v>
      </c>
      <c r="U3505" s="5" t="str">
        <f t="shared" si="546"/>
        <v>2016</v>
      </c>
      <c r="V3505" s="5" t="str">
        <f t="shared" si="547"/>
        <v>Nov</v>
      </c>
      <c r="W3505" s="1" t="str">
        <f t="shared" si="548"/>
        <v>2016</v>
      </c>
      <c r="X3505" s="27">
        <f t="shared" si="549"/>
        <v>42677.750092592592</v>
      </c>
    </row>
    <row r="3506" spans="1:24" ht="48" hidden="1" x14ac:dyDescent="0.2">
      <c r="A3506" s="1">
        <v>2152</v>
      </c>
      <c r="B3506" s="7" t="s">
        <v>2153</v>
      </c>
      <c r="C3506" s="7" t="s">
        <v>6262</v>
      </c>
      <c r="D3506" s="1">
        <v>30000</v>
      </c>
      <c r="E3506" s="1">
        <v>50</v>
      </c>
      <c r="F3506" s="1" t="s">
        <v>8220</v>
      </c>
      <c r="G3506" s="1" t="s">
        <v>8223</v>
      </c>
      <c r="H3506" s="1" t="s">
        <v>8245</v>
      </c>
      <c r="I3506" s="1">
        <v>1394909909</v>
      </c>
      <c r="J3506" s="1">
        <v>1392321509</v>
      </c>
      <c r="K3506" s="1" t="b">
        <v>0</v>
      </c>
      <c r="L3506" s="1">
        <v>4</v>
      </c>
      <c r="M3506" s="1" t="b">
        <v>0</v>
      </c>
      <c r="N3506" s="1" t="s">
        <v>8281</v>
      </c>
      <c r="O3506" s="28">
        <f t="shared" si="541"/>
        <v>1.6666666666666668E-3</v>
      </c>
      <c r="P3506" s="29">
        <f t="shared" si="542"/>
        <v>12.5</v>
      </c>
      <c r="Q3506" s="9" t="str">
        <f t="shared" si="543"/>
        <v>games</v>
      </c>
      <c r="R3506" s="26" t="str">
        <f t="shared" si="544"/>
        <v>video games</v>
      </c>
      <c r="S3506" s="27">
        <f t="shared" si="550"/>
        <v>41683.832280092596</v>
      </c>
      <c r="T3506" s="5" t="str">
        <f t="shared" si="545"/>
        <v>Feb</v>
      </c>
      <c r="U3506" s="5" t="str">
        <f t="shared" si="546"/>
        <v>2014</v>
      </c>
      <c r="V3506" s="5" t="str">
        <f t="shared" si="547"/>
        <v>Mar</v>
      </c>
      <c r="W3506" s="1" t="str">
        <f t="shared" si="548"/>
        <v>2014</v>
      </c>
      <c r="X3506" s="27">
        <f t="shared" si="549"/>
        <v>41713.790613425925</v>
      </c>
    </row>
    <row r="3507" spans="1:24" ht="48" hidden="1" x14ac:dyDescent="0.2">
      <c r="A3507" s="1">
        <v>2197</v>
      </c>
      <c r="B3507" s="7" t="s">
        <v>2198</v>
      </c>
      <c r="C3507" s="7" t="s">
        <v>6307</v>
      </c>
      <c r="D3507" s="1">
        <v>30000</v>
      </c>
      <c r="E3507" s="1">
        <v>285309.33</v>
      </c>
      <c r="F3507" s="1" t="s">
        <v>8218</v>
      </c>
      <c r="G3507" s="1" t="s">
        <v>8223</v>
      </c>
      <c r="H3507" s="1" t="s">
        <v>8245</v>
      </c>
      <c r="I3507" s="1">
        <v>1425132059</v>
      </c>
      <c r="J3507" s="1">
        <v>1422540059</v>
      </c>
      <c r="K3507" s="1" t="b">
        <v>0</v>
      </c>
      <c r="L3507" s="1">
        <v>4330</v>
      </c>
      <c r="M3507" s="1" t="b">
        <v>1</v>
      </c>
      <c r="N3507" s="1" t="s">
        <v>8296</v>
      </c>
      <c r="O3507" s="28">
        <f t="shared" si="541"/>
        <v>9.5103109999999997</v>
      </c>
      <c r="P3507" s="29">
        <f t="shared" si="542"/>
        <v>65.891300230946882</v>
      </c>
      <c r="Q3507" s="9" t="str">
        <f t="shared" si="543"/>
        <v>games</v>
      </c>
      <c r="R3507" s="26" t="str">
        <f t="shared" si="544"/>
        <v>tabletop games</v>
      </c>
      <c r="S3507" s="27">
        <f t="shared" si="550"/>
        <v>42033.584016203706</v>
      </c>
      <c r="T3507" s="5" t="str">
        <f t="shared" si="545"/>
        <v>Jan</v>
      </c>
      <c r="U3507" s="5" t="str">
        <f t="shared" si="546"/>
        <v>2015</v>
      </c>
      <c r="V3507" s="5" t="str">
        <f t="shared" si="547"/>
        <v>Feb</v>
      </c>
      <c r="W3507" s="1" t="str">
        <f t="shared" si="548"/>
        <v>2015</v>
      </c>
      <c r="X3507" s="27">
        <f t="shared" si="549"/>
        <v>42063.584016203706</v>
      </c>
    </row>
    <row r="3508" spans="1:24" ht="48" hidden="1" x14ac:dyDescent="0.2">
      <c r="A3508" s="1">
        <v>2298</v>
      </c>
      <c r="B3508" s="7" t="s">
        <v>2299</v>
      </c>
      <c r="C3508" s="7" t="s">
        <v>6408</v>
      </c>
      <c r="D3508" s="1">
        <v>30000</v>
      </c>
      <c r="E3508" s="1">
        <v>31522</v>
      </c>
      <c r="F3508" s="1" t="s">
        <v>8218</v>
      </c>
      <c r="G3508" s="1" t="s">
        <v>8223</v>
      </c>
      <c r="H3508" s="1" t="s">
        <v>8245</v>
      </c>
      <c r="I3508" s="1">
        <v>1395861033</v>
      </c>
      <c r="J3508" s="1">
        <v>1393272633</v>
      </c>
      <c r="K3508" s="1" t="b">
        <v>0</v>
      </c>
      <c r="L3508" s="1">
        <v>288</v>
      </c>
      <c r="M3508" s="1" t="b">
        <v>1</v>
      </c>
      <c r="N3508" s="1" t="s">
        <v>8275</v>
      </c>
      <c r="O3508" s="28">
        <f t="shared" si="541"/>
        <v>1.0507333333333333</v>
      </c>
      <c r="P3508" s="29">
        <f t="shared" si="542"/>
        <v>109.45138888888889</v>
      </c>
      <c r="Q3508" s="9" t="str">
        <f t="shared" si="543"/>
        <v>music</v>
      </c>
      <c r="R3508" s="26" t="str">
        <f t="shared" si="544"/>
        <v>rock</v>
      </c>
      <c r="S3508" s="27">
        <f t="shared" si="550"/>
        <v>41694.84065972222</v>
      </c>
      <c r="T3508" s="5" t="str">
        <f t="shared" si="545"/>
        <v>Feb</v>
      </c>
      <c r="U3508" s="5" t="str">
        <f t="shared" si="546"/>
        <v>2014</v>
      </c>
      <c r="V3508" s="5" t="str">
        <f t="shared" si="547"/>
        <v>Mar</v>
      </c>
      <c r="W3508" s="1" t="str">
        <f t="shared" si="548"/>
        <v>2014</v>
      </c>
      <c r="X3508" s="27">
        <f t="shared" si="549"/>
        <v>41724.798993055556</v>
      </c>
    </row>
    <row r="3509" spans="1:24" ht="32" hidden="1" x14ac:dyDescent="0.2">
      <c r="A3509" s="1">
        <v>2379</v>
      </c>
      <c r="B3509" s="7" t="s">
        <v>2380</v>
      </c>
      <c r="C3509" s="7" t="s">
        <v>6489</v>
      </c>
      <c r="D3509" s="1">
        <v>30000</v>
      </c>
      <c r="E3509" s="1">
        <v>0</v>
      </c>
      <c r="F3509" s="1" t="s">
        <v>8219</v>
      </c>
      <c r="G3509" s="1" t="s">
        <v>8223</v>
      </c>
      <c r="H3509" s="1" t="s">
        <v>8245</v>
      </c>
      <c r="I3509" s="1">
        <v>1444004616</v>
      </c>
      <c r="J3509" s="1">
        <v>1440116616</v>
      </c>
      <c r="K3509" s="1" t="b">
        <v>0</v>
      </c>
      <c r="L3509" s="1">
        <v>0</v>
      </c>
      <c r="M3509" s="1" t="b">
        <v>0</v>
      </c>
      <c r="N3509" s="1" t="s">
        <v>8271</v>
      </c>
      <c r="O3509" s="28">
        <f t="shared" si="541"/>
        <v>0</v>
      </c>
      <c r="P3509" s="29">
        <f t="shared" si="542"/>
        <v>0</v>
      </c>
      <c r="Q3509" s="9" t="str">
        <f t="shared" si="543"/>
        <v>technology</v>
      </c>
      <c r="R3509" s="26" t="str">
        <f t="shared" si="544"/>
        <v>web</v>
      </c>
      <c r="S3509" s="27">
        <f t="shared" si="550"/>
        <v>42237.016388888893</v>
      </c>
      <c r="T3509" s="5" t="str">
        <f t="shared" si="545"/>
        <v>Aug</v>
      </c>
      <c r="U3509" s="5" t="str">
        <f t="shared" si="546"/>
        <v>2015</v>
      </c>
      <c r="V3509" s="5" t="str">
        <f t="shared" si="547"/>
        <v>Oct</v>
      </c>
      <c r="W3509" s="1" t="str">
        <f t="shared" si="548"/>
        <v>2015</v>
      </c>
      <c r="X3509" s="27">
        <f t="shared" si="549"/>
        <v>42282.016388888893</v>
      </c>
    </row>
    <row r="3510" spans="1:24" ht="48" hidden="1" x14ac:dyDescent="0.2">
      <c r="A3510" s="1">
        <v>2386</v>
      </c>
      <c r="B3510" s="7" t="s">
        <v>2387</v>
      </c>
      <c r="C3510" s="7" t="s">
        <v>6496</v>
      </c>
      <c r="D3510" s="1">
        <v>30000</v>
      </c>
      <c r="E3510" s="1">
        <v>0</v>
      </c>
      <c r="F3510" s="1" t="s">
        <v>8219</v>
      </c>
      <c r="G3510" s="1" t="s">
        <v>8228</v>
      </c>
      <c r="H3510" s="1" t="s">
        <v>8250</v>
      </c>
      <c r="I3510" s="1">
        <v>1420920424</v>
      </c>
      <c r="J3510" s="1">
        <v>1415736424</v>
      </c>
      <c r="K3510" s="1" t="b">
        <v>0</v>
      </c>
      <c r="L3510" s="1">
        <v>0</v>
      </c>
      <c r="M3510" s="1" t="b">
        <v>0</v>
      </c>
      <c r="N3510" s="1" t="s">
        <v>8271</v>
      </c>
      <c r="O3510" s="28">
        <f t="shared" si="541"/>
        <v>0</v>
      </c>
      <c r="P3510" s="29">
        <f t="shared" si="542"/>
        <v>0</v>
      </c>
      <c r="Q3510" s="9" t="str">
        <f t="shared" si="543"/>
        <v>technology</v>
      </c>
      <c r="R3510" s="26" t="str">
        <f t="shared" si="544"/>
        <v>web</v>
      </c>
      <c r="S3510" s="27">
        <f t="shared" si="550"/>
        <v>41954.838240740741</v>
      </c>
      <c r="T3510" s="5" t="str">
        <f t="shared" si="545"/>
        <v>Nov</v>
      </c>
      <c r="U3510" s="5" t="str">
        <f t="shared" si="546"/>
        <v>2014</v>
      </c>
      <c r="V3510" s="5" t="str">
        <f t="shared" si="547"/>
        <v>Jan</v>
      </c>
      <c r="W3510" s="1" t="str">
        <f t="shared" si="548"/>
        <v>2015</v>
      </c>
      <c r="X3510" s="27">
        <f t="shared" si="549"/>
        <v>42014.838240740741</v>
      </c>
    </row>
    <row r="3511" spans="1:24" ht="48" hidden="1" x14ac:dyDescent="0.2">
      <c r="A3511" s="1">
        <v>2459</v>
      </c>
      <c r="B3511" s="7" t="s">
        <v>2460</v>
      </c>
      <c r="C3511" s="7" t="s">
        <v>6569</v>
      </c>
      <c r="D3511" s="1">
        <v>30000</v>
      </c>
      <c r="E3511" s="1">
        <v>30675</v>
      </c>
      <c r="F3511" s="1" t="s">
        <v>8218</v>
      </c>
      <c r="G3511" s="1" t="s">
        <v>8223</v>
      </c>
      <c r="H3511" s="1" t="s">
        <v>8245</v>
      </c>
      <c r="I3511" s="1">
        <v>1458742685</v>
      </c>
      <c r="J3511" s="1">
        <v>1454858285</v>
      </c>
      <c r="K3511" s="1" t="b">
        <v>0</v>
      </c>
      <c r="L3511" s="1">
        <v>282</v>
      </c>
      <c r="M3511" s="1" t="b">
        <v>1</v>
      </c>
      <c r="N3511" s="1" t="s">
        <v>8297</v>
      </c>
      <c r="O3511" s="28">
        <f t="shared" si="541"/>
        <v>1.0225</v>
      </c>
      <c r="P3511" s="29">
        <f t="shared" si="542"/>
        <v>108.77659574468085</v>
      </c>
      <c r="Q3511" s="9" t="str">
        <f t="shared" si="543"/>
        <v>food</v>
      </c>
      <c r="R3511" s="26" t="str">
        <f t="shared" si="544"/>
        <v>small batch</v>
      </c>
      <c r="S3511" s="27">
        <f t="shared" si="550"/>
        <v>42407.637557870374</v>
      </c>
      <c r="T3511" s="5" t="str">
        <f t="shared" si="545"/>
        <v>Feb</v>
      </c>
      <c r="U3511" s="5" t="str">
        <f t="shared" si="546"/>
        <v>2016</v>
      </c>
      <c r="V3511" s="5" t="str">
        <f t="shared" si="547"/>
        <v>Mar</v>
      </c>
      <c r="W3511" s="1" t="str">
        <f t="shared" si="548"/>
        <v>2016</v>
      </c>
      <c r="X3511" s="27">
        <f t="shared" si="549"/>
        <v>42452.595891203702</v>
      </c>
    </row>
    <row r="3512" spans="1:24" ht="48" hidden="1" x14ac:dyDescent="0.2">
      <c r="A3512" s="1">
        <v>2572</v>
      </c>
      <c r="B3512" s="7" t="s">
        <v>2572</v>
      </c>
      <c r="C3512" s="7" t="s">
        <v>6682</v>
      </c>
      <c r="D3512" s="1">
        <v>30000</v>
      </c>
      <c r="E3512" s="1">
        <v>0</v>
      </c>
      <c r="F3512" s="1" t="s">
        <v>8219</v>
      </c>
      <c r="G3512" s="1" t="s">
        <v>8223</v>
      </c>
      <c r="H3512" s="1" t="s">
        <v>8245</v>
      </c>
      <c r="I3512" s="1">
        <v>1428893517</v>
      </c>
      <c r="J3512" s="1">
        <v>1426301517</v>
      </c>
      <c r="K3512" s="1" t="b">
        <v>0</v>
      </c>
      <c r="L3512" s="1">
        <v>0</v>
      </c>
      <c r="M3512" s="1" t="b">
        <v>0</v>
      </c>
      <c r="N3512" s="1" t="s">
        <v>8283</v>
      </c>
      <c r="O3512" s="28">
        <f t="shared" si="541"/>
        <v>0</v>
      </c>
      <c r="P3512" s="29">
        <f t="shared" si="542"/>
        <v>0</v>
      </c>
      <c r="Q3512" s="9" t="str">
        <f t="shared" si="543"/>
        <v>food</v>
      </c>
      <c r="R3512" s="26" t="str">
        <f t="shared" si="544"/>
        <v>food trucks</v>
      </c>
      <c r="S3512" s="27">
        <f t="shared" si="550"/>
        <v>42077.119409722218</v>
      </c>
      <c r="T3512" s="5" t="str">
        <f t="shared" si="545"/>
        <v>Mar</v>
      </c>
      <c r="U3512" s="5" t="str">
        <f t="shared" si="546"/>
        <v>2015</v>
      </c>
      <c r="V3512" s="5" t="str">
        <f t="shared" si="547"/>
        <v>Apr</v>
      </c>
      <c r="W3512" s="1" t="str">
        <f t="shared" si="548"/>
        <v>2015</v>
      </c>
      <c r="X3512" s="27">
        <f t="shared" si="549"/>
        <v>42107.119409722218</v>
      </c>
    </row>
    <row r="3513" spans="1:24" ht="48" hidden="1" x14ac:dyDescent="0.2">
      <c r="A3513" s="1">
        <v>2585</v>
      </c>
      <c r="B3513" s="7" t="s">
        <v>2585</v>
      </c>
      <c r="C3513" s="7" t="s">
        <v>6695</v>
      </c>
      <c r="D3513" s="1">
        <v>30000</v>
      </c>
      <c r="E3513" s="1">
        <v>50</v>
      </c>
      <c r="F3513" s="1" t="s">
        <v>8220</v>
      </c>
      <c r="G3513" s="1" t="s">
        <v>8223</v>
      </c>
      <c r="H3513" s="1" t="s">
        <v>8245</v>
      </c>
      <c r="I3513" s="1">
        <v>1404601632</v>
      </c>
      <c r="J3513" s="1">
        <v>1402009632</v>
      </c>
      <c r="K3513" s="1" t="b">
        <v>0</v>
      </c>
      <c r="L3513" s="1">
        <v>1</v>
      </c>
      <c r="M3513" s="1" t="b">
        <v>0</v>
      </c>
      <c r="N3513" s="1" t="s">
        <v>8283</v>
      </c>
      <c r="O3513" s="28">
        <f t="shared" si="541"/>
        <v>1.6666666666666668E-3</v>
      </c>
      <c r="P3513" s="29">
        <f t="shared" si="542"/>
        <v>50</v>
      </c>
      <c r="Q3513" s="9" t="str">
        <f t="shared" si="543"/>
        <v>food</v>
      </c>
      <c r="R3513" s="26" t="str">
        <f t="shared" si="544"/>
        <v>food trucks</v>
      </c>
      <c r="S3513" s="27">
        <f t="shared" si="550"/>
        <v>41795.963333333333</v>
      </c>
      <c r="T3513" s="5" t="str">
        <f t="shared" si="545"/>
        <v>Jun</v>
      </c>
      <c r="U3513" s="5" t="str">
        <f t="shared" si="546"/>
        <v>2014</v>
      </c>
      <c r="V3513" s="5" t="str">
        <f t="shared" si="547"/>
        <v>Jul</v>
      </c>
      <c r="W3513" s="1" t="str">
        <f t="shared" si="548"/>
        <v>2014</v>
      </c>
      <c r="X3513" s="27">
        <f t="shared" si="549"/>
        <v>41825.963333333333</v>
      </c>
    </row>
    <row r="3514" spans="1:24" ht="48" hidden="1" x14ac:dyDescent="0.2">
      <c r="A3514" s="1">
        <v>2592</v>
      </c>
      <c r="B3514" s="7" t="s">
        <v>2592</v>
      </c>
      <c r="C3514" s="7" t="s">
        <v>6702</v>
      </c>
      <c r="D3514" s="1">
        <v>30000</v>
      </c>
      <c r="E3514" s="1">
        <v>50</v>
      </c>
      <c r="F3514" s="1" t="s">
        <v>8220</v>
      </c>
      <c r="G3514" s="1" t="s">
        <v>8223</v>
      </c>
      <c r="H3514" s="1" t="s">
        <v>8245</v>
      </c>
      <c r="I3514" s="1">
        <v>1412536421</v>
      </c>
      <c r="J3514" s="1">
        <v>1409944421</v>
      </c>
      <c r="K3514" s="1" t="b">
        <v>0</v>
      </c>
      <c r="L3514" s="1">
        <v>1</v>
      </c>
      <c r="M3514" s="1" t="b">
        <v>0</v>
      </c>
      <c r="N3514" s="1" t="s">
        <v>8283</v>
      </c>
      <c r="O3514" s="28">
        <f t="shared" si="541"/>
        <v>1.6666666666666668E-3</v>
      </c>
      <c r="P3514" s="29">
        <f t="shared" si="542"/>
        <v>50</v>
      </c>
      <c r="Q3514" s="9" t="str">
        <f t="shared" si="543"/>
        <v>food</v>
      </c>
      <c r="R3514" s="26" t="str">
        <f t="shared" si="544"/>
        <v>food trucks</v>
      </c>
      <c r="S3514" s="27">
        <f t="shared" si="550"/>
        <v>41887.801168981481</v>
      </c>
      <c r="T3514" s="5" t="str">
        <f t="shared" si="545"/>
        <v>Sep</v>
      </c>
      <c r="U3514" s="5" t="str">
        <f t="shared" si="546"/>
        <v>2014</v>
      </c>
      <c r="V3514" s="5" t="str">
        <f t="shared" si="547"/>
        <v>Oct</v>
      </c>
      <c r="W3514" s="1" t="str">
        <f t="shared" si="548"/>
        <v>2014</v>
      </c>
      <c r="X3514" s="27">
        <f t="shared" si="549"/>
        <v>41917.801168981481</v>
      </c>
    </row>
    <row r="3515" spans="1:24" ht="48" hidden="1" x14ac:dyDescent="0.2">
      <c r="A3515" s="1">
        <v>2657</v>
      </c>
      <c r="B3515" s="7" t="s">
        <v>2657</v>
      </c>
      <c r="C3515" s="7" t="s">
        <v>6767</v>
      </c>
      <c r="D3515" s="1">
        <v>30000</v>
      </c>
      <c r="E3515" s="1">
        <v>5621.38</v>
      </c>
      <c r="F3515" s="1" t="s">
        <v>8219</v>
      </c>
      <c r="G3515" s="1" t="s">
        <v>8223</v>
      </c>
      <c r="H3515" s="1" t="s">
        <v>8245</v>
      </c>
      <c r="I3515" s="1">
        <v>1470187800</v>
      </c>
      <c r="J3515" s="1">
        <v>1467325053</v>
      </c>
      <c r="K3515" s="1" t="b">
        <v>0</v>
      </c>
      <c r="L3515" s="1">
        <v>59</v>
      </c>
      <c r="M3515" s="1" t="b">
        <v>0</v>
      </c>
      <c r="N3515" s="1" t="s">
        <v>8300</v>
      </c>
      <c r="O3515" s="28">
        <f t="shared" si="541"/>
        <v>0.18737933333333334</v>
      </c>
      <c r="P3515" s="29">
        <f t="shared" si="542"/>
        <v>95.277627118644077</v>
      </c>
      <c r="Q3515" s="9" t="str">
        <f t="shared" si="543"/>
        <v>technology</v>
      </c>
      <c r="R3515" s="26" t="str">
        <f t="shared" si="544"/>
        <v>space exploration</v>
      </c>
      <c r="S3515" s="27">
        <f t="shared" si="550"/>
        <v>42551.928854166668</v>
      </c>
      <c r="T3515" s="5" t="str">
        <f t="shared" si="545"/>
        <v>Jun</v>
      </c>
      <c r="U3515" s="5" t="str">
        <f t="shared" si="546"/>
        <v>2016</v>
      </c>
      <c r="V3515" s="5" t="str">
        <f t="shared" si="547"/>
        <v>Aug</v>
      </c>
      <c r="W3515" s="1" t="str">
        <f t="shared" si="548"/>
        <v>2016</v>
      </c>
      <c r="X3515" s="27">
        <f t="shared" si="549"/>
        <v>42585.0625</v>
      </c>
    </row>
    <row r="3516" spans="1:24" ht="48" hidden="1" x14ac:dyDescent="0.2">
      <c r="A3516" s="1">
        <v>2686</v>
      </c>
      <c r="B3516" s="7" t="s">
        <v>2686</v>
      </c>
      <c r="C3516" s="7" t="s">
        <v>6796</v>
      </c>
      <c r="D3516" s="1">
        <v>30000</v>
      </c>
      <c r="E3516" s="1">
        <v>0</v>
      </c>
      <c r="F3516" s="1" t="s">
        <v>8220</v>
      </c>
      <c r="G3516" s="1" t="s">
        <v>8223</v>
      </c>
      <c r="H3516" s="1" t="s">
        <v>8245</v>
      </c>
      <c r="I3516" s="1">
        <v>1412119423</v>
      </c>
      <c r="J3516" s="1">
        <v>1410391423</v>
      </c>
      <c r="K3516" s="1" t="b">
        <v>0</v>
      </c>
      <c r="L3516" s="1">
        <v>0</v>
      </c>
      <c r="M3516" s="1" t="b">
        <v>0</v>
      </c>
      <c r="N3516" s="1" t="s">
        <v>8283</v>
      </c>
      <c r="O3516" s="28">
        <f t="shared" si="541"/>
        <v>0</v>
      </c>
      <c r="P3516" s="29">
        <f t="shared" si="542"/>
        <v>0</v>
      </c>
      <c r="Q3516" s="9" t="str">
        <f t="shared" si="543"/>
        <v>food</v>
      </c>
      <c r="R3516" s="26" t="str">
        <f t="shared" si="544"/>
        <v>food trucks</v>
      </c>
      <c r="S3516" s="27">
        <f t="shared" si="550"/>
        <v>41892.974803240737</v>
      </c>
      <c r="T3516" s="5" t="str">
        <f t="shared" si="545"/>
        <v>Sep</v>
      </c>
      <c r="U3516" s="5" t="str">
        <f t="shared" si="546"/>
        <v>2014</v>
      </c>
      <c r="V3516" s="5" t="str">
        <f t="shared" si="547"/>
        <v>Sep</v>
      </c>
      <c r="W3516" s="1" t="str">
        <f t="shared" si="548"/>
        <v>2014</v>
      </c>
      <c r="X3516" s="27">
        <f t="shared" si="549"/>
        <v>41912.974803240737</v>
      </c>
    </row>
    <row r="3517" spans="1:24" ht="48" hidden="1" x14ac:dyDescent="0.2">
      <c r="A3517" s="1">
        <v>2694</v>
      </c>
      <c r="B3517" s="7" t="s">
        <v>2694</v>
      </c>
      <c r="C3517" s="7" t="s">
        <v>6804</v>
      </c>
      <c r="D3517" s="1">
        <v>30000</v>
      </c>
      <c r="E3517" s="1">
        <v>1</v>
      </c>
      <c r="F3517" s="1" t="s">
        <v>8220</v>
      </c>
      <c r="G3517" s="1" t="s">
        <v>8223</v>
      </c>
      <c r="H3517" s="1" t="s">
        <v>8245</v>
      </c>
      <c r="I3517" s="1">
        <v>1411701739</v>
      </c>
      <c r="J3517" s="1">
        <v>1409109739</v>
      </c>
      <c r="K3517" s="1" t="b">
        <v>0</v>
      </c>
      <c r="L3517" s="1">
        <v>1</v>
      </c>
      <c r="M3517" s="1" t="b">
        <v>0</v>
      </c>
      <c r="N3517" s="1" t="s">
        <v>8283</v>
      </c>
      <c r="O3517" s="28">
        <f t="shared" si="541"/>
        <v>3.3333333333333335E-5</v>
      </c>
      <c r="P3517" s="29">
        <f t="shared" si="542"/>
        <v>1</v>
      </c>
      <c r="Q3517" s="9" t="str">
        <f t="shared" si="543"/>
        <v>food</v>
      </c>
      <c r="R3517" s="26" t="str">
        <f t="shared" si="544"/>
        <v>food trucks</v>
      </c>
      <c r="S3517" s="27">
        <f t="shared" si="550"/>
        <v>41878.140497685185</v>
      </c>
      <c r="T3517" s="5" t="str">
        <f t="shared" si="545"/>
        <v>Aug</v>
      </c>
      <c r="U3517" s="5" t="str">
        <f t="shared" si="546"/>
        <v>2014</v>
      </c>
      <c r="V3517" s="5" t="str">
        <f t="shared" si="547"/>
        <v>Sep</v>
      </c>
      <c r="W3517" s="1" t="str">
        <f t="shared" si="548"/>
        <v>2014</v>
      </c>
      <c r="X3517" s="27">
        <f t="shared" si="549"/>
        <v>41908.140497685185</v>
      </c>
    </row>
    <row r="3518" spans="1:24" ht="48" hidden="1" x14ac:dyDescent="0.2">
      <c r="A3518" s="1">
        <v>2731</v>
      </c>
      <c r="B3518" s="7" t="s">
        <v>2731</v>
      </c>
      <c r="C3518" s="7" t="s">
        <v>6841</v>
      </c>
      <c r="D3518" s="1">
        <v>30000</v>
      </c>
      <c r="E3518" s="1">
        <v>31291</v>
      </c>
      <c r="F3518" s="1" t="s">
        <v>8218</v>
      </c>
      <c r="G3518" s="1" t="s">
        <v>8223</v>
      </c>
      <c r="H3518" s="1" t="s">
        <v>8245</v>
      </c>
      <c r="I3518" s="1">
        <v>1413604800</v>
      </c>
      <c r="J3518" s="1">
        <v>1408624622</v>
      </c>
      <c r="K3518" s="1" t="b">
        <v>0</v>
      </c>
      <c r="L3518" s="1">
        <v>37</v>
      </c>
      <c r="M3518" s="1" t="b">
        <v>1</v>
      </c>
      <c r="N3518" s="1" t="s">
        <v>8294</v>
      </c>
      <c r="O3518" s="28">
        <f t="shared" si="541"/>
        <v>1.0430333333333333</v>
      </c>
      <c r="P3518" s="29">
        <f t="shared" si="542"/>
        <v>845.70270270270271</v>
      </c>
      <c r="Q3518" s="9" t="str">
        <f t="shared" si="543"/>
        <v>technology</v>
      </c>
      <c r="R3518" s="26" t="str">
        <f t="shared" si="544"/>
        <v>hardware</v>
      </c>
      <c r="S3518" s="27">
        <f t="shared" si="550"/>
        <v>41872.525717592594</v>
      </c>
      <c r="T3518" s="5" t="str">
        <f t="shared" si="545"/>
        <v>Aug</v>
      </c>
      <c r="U3518" s="5" t="str">
        <f t="shared" si="546"/>
        <v>2014</v>
      </c>
      <c r="V3518" s="5" t="str">
        <f t="shared" si="547"/>
        <v>Oct</v>
      </c>
      <c r="W3518" s="1" t="str">
        <f t="shared" si="548"/>
        <v>2014</v>
      </c>
      <c r="X3518" s="27">
        <f t="shared" si="549"/>
        <v>41930.166666666664</v>
      </c>
    </row>
    <row r="3519" spans="1:24" ht="48" hidden="1" x14ac:dyDescent="0.2">
      <c r="A3519" s="1">
        <v>2737</v>
      </c>
      <c r="B3519" s="7" t="s">
        <v>2737</v>
      </c>
      <c r="C3519" s="7" t="s">
        <v>6847</v>
      </c>
      <c r="D3519" s="1">
        <v>30000</v>
      </c>
      <c r="E3519" s="1">
        <v>73818.240000000005</v>
      </c>
      <c r="F3519" s="1" t="s">
        <v>8218</v>
      </c>
      <c r="G3519" s="1" t="s">
        <v>8223</v>
      </c>
      <c r="H3519" s="1" t="s">
        <v>8245</v>
      </c>
      <c r="I3519" s="1">
        <v>1389812400</v>
      </c>
      <c r="J3519" s="1">
        <v>1386108087</v>
      </c>
      <c r="K3519" s="1" t="b">
        <v>0</v>
      </c>
      <c r="L3519" s="1">
        <v>456</v>
      </c>
      <c r="M3519" s="1" t="b">
        <v>1</v>
      </c>
      <c r="N3519" s="1" t="s">
        <v>8294</v>
      </c>
      <c r="O3519" s="28">
        <f t="shared" si="541"/>
        <v>2.4606080000000001</v>
      </c>
      <c r="P3519" s="29">
        <f t="shared" si="542"/>
        <v>161.88210526315791</v>
      </c>
      <c r="Q3519" s="9" t="str">
        <f t="shared" si="543"/>
        <v>technology</v>
      </c>
      <c r="R3519" s="26" t="str">
        <f t="shared" si="544"/>
        <v>hardware</v>
      </c>
      <c r="S3519" s="27">
        <f t="shared" si="550"/>
        <v>41611.917673611111</v>
      </c>
      <c r="T3519" s="5" t="str">
        <f t="shared" si="545"/>
        <v>Dec</v>
      </c>
      <c r="U3519" s="5" t="str">
        <f t="shared" si="546"/>
        <v>2013</v>
      </c>
      <c r="V3519" s="5" t="str">
        <f t="shared" si="547"/>
        <v>Jan</v>
      </c>
      <c r="W3519" s="1" t="str">
        <f t="shared" si="548"/>
        <v>2014</v>
      </c>
      <c r="X3519" s="27">
        <f t="shared" si="549"/>
        <v>41654.791666666664</v>
      </c>
    </row>
    <row r="3520" spans="1:24" ht="48" hidden="1" x14ac:dyDescent="0.2">
      <c r="A3520" s="1">
        <v>2888</v>
      </c>
      <c r="B3520" s="7" t="s">
        <v>2888</v>
      </c>
      <c r="C3520" s="7" t="s">
        <v>6998</v>
      </c>
      <c r="D3520" s="1">
        <v>30000</v>
      </c>
      <c r="E3520" s="1">
        <v>0</v>
      </c>
      <c r="F3520" s="1" t="s">
        <v>8220</v>
      </c>
      <c r="G3520" s="1" t="s">
        <v>8223</v>
      </c>
      <c r="H3520" s="1" t="s">
        <v>8245</v>
      </c>
      <c r="I3520" s="1">
        <v>1413608340</v>
      </c>
      <c r="J3520" s="1">
        <v>1412945440</v>
      </c>
      <c r="K3520" s="1" t="b">
        <v>0</v>
      </c>
      <c r="L3520" s="1">
        <v>0</v>
      </c>
      <c r="M3520" s="1" t="b">
        <v>0</v>
      </c>
      <c r="N3520" s="1" t="s">
        <v>8270</v>
      </c>
      <c r="O3520" s="28">
        <f t="shared" si="541"/>
        <v>0</v>
      </c>
      <c r="P3520" s="29">
        <f t="shared" si="542"/>
        <v>0</v>
      </c>
      <c r="Q3520" s="9" t="str">
        <f t="shared" si="543"/>
        <v>theater</v>
      </c>
      <c r="R3520" s="26" t="str">
        <f t="shared" si="544"/>
        <v>plays</v>
      </c>
      <c r="S3520" s="27">
        <f t="shared" si="550"/>
        <v>41922.535185185188</v>
      </c>
      <c r="T3520" s="5" t="str">
        <f t="shared" si="545"/>
        <v>Oct</v>
      </c>
      <c r="U3520" s="5" t="str">
        <f t="shared" si="546"/>
        <v>2014</v>
      </c>
      <c r="V3520" s="5" t="str">
        <f t="shared" si="547"/>
        <v>Oct</v>
      </c>
      <c r="W3520" s="1" t="str">
        <f t="shared" si="548"/>
        <v>2014</v>
      </c>
      <c r="X3520" s="27">
        <f t="shared" si="549"/>
        <v>41930.207638888889</v>
      </c>
    </row>
    <row r="3521" spans="1:24" ht="48" hidden="1" x14ac:dyDescent="0.2">
      <c r="A3521" s="1">
        <v>2910</v>
      </c>
      <c r="B3521" s="7" t="s">
        <v>2910</v>
      </c>
      <c r="C3521" s="7" t="s">
        <v>7020</v>
      </c>
      <c r="D3521" s="1">
        <v>30000</v>
      </c>
      <c r="E3521" s="1">
        <v>1</v>
      </c>
      <c r="F3521" s="1" t="s">
        <v>8220</v>
      </c>
      <c r="G3521" s="1" t="s">
        <v>8224</v>
      </c>
      <c r="H3521" s="1" t="s">
        <v>8246</v>
      </c>
      <c r="I3521" s="1">
        <v>1434139887</v>
      </c>
      <c r="J3521" s="1">
        <v>1428955887</v>
      </c>
      <c r="K3521" s="1" t="b">
        <v>0</v>
      </c>
      <c r="L3521" s="1">
        <v>1</v>
      </c>
      <c r="M3521" s="1" t="b">
        <v>0</v>
      </c>
      <c r="N3521" s="1" t="s">
        <v>8270</v>
      </c>
      <c r="O3521" s="28">
        <f t="shared" si="541"/>
        <v>3.3333333333333335E-5</v>
      </c>
      <c r="P3521" s="29">
        <f t="shared" si="542"/>
        <v>1</v>
      </c>
      <c r="Q3521" s="9" t="str">
        <f t="shared" si="543"/>
        <v>theater</v>
      </c>
      <c r="R3521" s="26" t="str">
        <f t="shared" si="544"/>
        <v>plays</v>
      </c>
      <c r="S3521" s="27">
        <f t="shared" si="550"/>
        <v>42107.841284722221</v>
      </c>
      <c r="T3521" s="5" t="str">
        <f t="shared" si="545"/>
        <v>Apr</v>
      </c>
      <c r="U3521" s="5" t="str">
        <f t="shared" si="546"/>
        <v>2015</v>
      </c>
      <c r="V3521" s="5" t="str">
        <f t="shared" si="547"/>
        <v>Jun</v>
      </c>
      <c r="W3521" s="1" t="str">
        <f t="shared" si="548"/>
        <v>2015</v>
      </c>
      <c r="X3521" s="27">
        <f t="shared" si="549"/>
        <v>42167.841284722221</v>
      </c>
    </row>
    <row r="3522" spans="1:24" ht="48" hidden="1" x14ac:dyDescent="0.2">
      <c r="A3522" s="1">
        <v>3029</v>
      </c>
      <c r="B3522" s="7" t="s">
        <v>3029</v>
      </c>
      <c r="C3522" s="7" t="s">
        <v>7139</v>
      </c>
      <c r="D3522" s="1">
        <v>30000</v>
      </c>
      <c r="E3522" s="1">
        <v>32903</v>
      </c>
      <c r="F3522" s="1" t="s">
        <v>8218</v>
      </c>
      <c r="G3522" s="1" t="s">
        <v>8223</v>
      </c>
      <c r="H3522" s="1" t="s">
        <v>8245</v>
      </c>
      <c r="I3522" s="1">
        <v>1416285300</v>
      </c>
      <c r="J3522" s="1">
        <v>1413824447</v>
      </c>
      <c r="K3522" s="1" t="b">
        <v>0</v>
      </c>
      <c r="L3522" s="1">
        <v>348</v>
      </c>
      <c r="M3522" s="1" t="b">
        <v>1</v>
      </c>
      <c r="N3522" s="1" t="s">
        <v>8302</v>
      </c>
      <c r="O3522" s="28">
        <f t="shared" ref="O3522:O3585" si="551">E3522/D3522</f>
        <v>1.0967666666666667</v>
      </c>
      <c r="P3522" s="29">
        <f t="shared" ref="P3522:P3585" si="552">IF(L3522&gt;0,E3522/L3522,0)</f>
        <v>94.548850574712645</v>
      </c>
      <c r="Q3522" s="9" t="str">
        <f t="shared" ref="Q3522:Q3585" si="553">LEFT(N3522,SEARCH("/",N3522,1)-1)</f>
        <v>theater</v>
      </c>
      <c r="R3522" s="26" t="str">
        <f t="shared" ref="R3522:R3585" si="554">RIGHT(N3522,LEN(N3522)-SEARCH("/",N3522,1))</f>
        <v>spaces</v>
      </c>
      <c r="S3522" s="27">
        <f t="shared" si="550"/>
        <v>41932.708877314813</v>
      </c>
      <c r="T3522" s="5" t="str">
        <f t="shared" ref="T3522:T3585" si="555">TEXT(S3522,"mmm")</f>
        <v>Oct</v>
      </c>
      <c r="U3522" s="5" t="str">
        <f t="shared" ref="U3522:U3585" si="556">TEXT(S3522,"yyyy")</f>
        <v>2014</v>
      </c>
      <c r="V3522" s="5" t="str">
        <f t="shared" ref="V3522:V3585" si="557">TEXT(X3522,"mmm")</f>
        <v>Nov</v>
      </c>
      <c r="W3522" s="1" t="str">
        <f t="shared" ref="W3522:W3585" si="558">TEXT(X3522,"yyyy")</f>
        <v>2014</v>
      </c>
      <c r="X3522" s="27">
        <f t="shared" ref="X3522:X3585" si="559">(((I3522/60)/60)/24)+DATE(1970,1,1)</f>
        <v>41961.190972222219</v>
      </c>
    </row>
    <row r="3523" spans="1:24" ht="32" hidden="1" x14ac:dyDescent="0.2">
      <c r="A3523" s="1">
        <v>3132</v>
      </c>
      <c r="B3523" s="7" t="s">
        <v>3132</v>
      </c>
      <c r="C3523" s="7" t="s">
        <v>7242</v>
      </c>
      <c r="D3523" s="1">
        <v>30000</v>
      </c>
      <c r="E3523" s="1">
        <v>10</v>
      </c>
      <c r="F3523" s="1" t="s">
        <v>8221</v>
      </c>
      <c r="G3523" s="1" t="s">
        <v>8223</v>
      </c>
      <c r="H3523" s="1" t="s">
        <v>8245</v>
      </c>
      <c r="I3523" s="1">
        <v>1492759460</v>
      </c>
      <c r="J3523" s="1">
        <v>1487579060</v>
      </c>
      <c r="K3523" s="1" t="b">
        <v>0</v>
      </c>
      <c r="L3523" s="1">
        <v>1</v>
      </c>
      <c r="M3523" s="1" t="b">
        <v>0</v>
      </c>
      <c r="N3523" s="1" t="s">
        <v>8270</v>
      </c>
      <c r="O3523" s="28">
        <f t="shared" si="551"/>
        <v>3.3333333333333332E-4</v>
      </c>
      <c r="P3523" s="29">
        <f t="shared" si="552"/>
        <v>10</v>
      </c>
      <c r="Q3523" s="9" t="str">
        <f t="shared" si="553"/>
        <v>theater</v>
      </c>
      <c r="R3523" s="26" t="str">
        <f t="shared" si="554"/>
        <v>plays</v>
      </c>
      <c r="S3523" s="27">
        <f t="shared" si="550"/>
        <v>42786.350231481483</v>
      </c>
      <c r="T3523" s="5" t="str">
        <f t="shared" si="555"/>
        <v>Feb</v>
      </c>
      <c r="U3523" s="5" t="str">
        <f t="shared" si="556"/>
        <v>2017</v>
      </c>
      <c r="V3523" s="5" t="str">
        <f t="shared" si="557"/>
        <v>Apr</v>
      </c>
      <c r="W3523" s="1" t="str">
        <f t="shared" si="558"/>
        <v>2017</v>
      </c>
      <c r="X3523" s="27">
        <f t="shared" si="559"/>
        <v>42846.308564814812</v>
      </c>
    </row>
    <row r="3524" spans="1:24" ht="48" hidden="1" x14ac:dyDescent="0.2">
      <c r="A3524" s="1">
        <v>3198</v>
      </c>
      <c r="B3524" s="7" t="s">
        <v>3198</v>
      </c>
      <c r="C3524" s="7" t="s">
        <v>7308</v>
      </c>
      <c r="D3524" s="1">
        <v>30000</v>
      </c>
      <c r="E3524" s="1">
        <v>110</v>
      </c>
      <c r="F3524" s="1" t="s">
        <v>8220</v>
      </c>
      <c r="G3524" s="1" t="s">
        <v>8231</v>
      </c>
      <c r="H3524" s="1" t="s">
        <v>8252</v>
      </c>
      <c r="I3524" s="1">
        <v>1424081477</v>
      </c>
      <c r="J3524" s="1">
        <v>1420798277</v>
      </c>
      <c r="K3524" s="1" t="b">
        <v>0</v>
      </c>
      <c r="L3524" s="1">
        <v>3</v>
      </c>
      <c r="M3524" s="1" t="b">
        <v>0</v>
      </c>
      <c r="N3524" s="1" t="s">
        <v>8304</v>
      </c>
      <c r="O3524" s="28">
        <f t="shared" si="551"/>
        <v>3.6666666666666666E-3</v>
      </c>
      <c r="P3524" s="29">
        <f t="shared" si="552"/>
        <v>36.666666666666664</v>
      </c>
      <c r="Q3524" s="9" t="str">
        <f t="shared" si="553"/>
        <v>theater</v>
      </c>
      <c r="R3524" s="26" t="str">
        <f t="shared" si="554"/>
        <v>musical</v>
      </c>
      <c r="S3524" s="27">
        <f t="shared" si="550"/>
        <v>42013.424502314811</v>
      </c>
      <c r="T3524" s="5" t="str">
        <f t="shared" si="555"/>
        <v>Jan</v>
      </c>
      <c r="U3524" s="5" t="str">
        <f t="shared" si="556"/>
        <v>2015</v>
      </c>
      <c r="V3524" s="5" t="str">
        <f t="shared" si="557"/>
        <v>Feb</v>
      </c>
      <c r="W3524" s="1" t="str">
        <f t="shared" si="558"/>
        <v>2015</v>
      </c>
      <c r="X3524" s="27">
        <f t="shared" si="559"/>
        <v>42051.424502314811</v>
      </c>
    </row>
    <row r="3525" spans="1:24" ht="48" hidden="1" x14ac:dyDescent="0.2">
      <c r="A3525" s="1">
        <v>3224</v>
      </c>
      <c r="B3525" s="7" t="s">
        <v>3224</v>
      </c>
      <c r="C3525" s="7" t="s">
        <v>7334</v>
      </c>
      <c r="D3525" s="1">
        <v>30000</v>
      </c>
      <c r="E3525" s="1">
        <v>30610</v>
      </c>
      <c r="F3525" s="1" t="s">
        <v>8218</v>
      </c>
      <c r="G3525" s="1" t="s">
        <v>8223</v>
      </c>
      <c r="H3525" s="1" t="s">
        <v>8245</v>
      </c>
      <c r="I3525" s="1">
        <v>1484024400</v>
      </c>
      <c r="J3525" s="1">
        <v>1479932713</v>
      </c>
      <c r="K3525" s="1" t="b">
        <v>1</v>
      </c>
      <c r="L3525" s="1">
        <v>216</v>
      </c>
      <c r="M3525" s="1" t="b">
        <v>1</v>
      </c>
      <c r="N3525" s="1" t="s">
        <v>8270</v>
      </c>
      <c r="O3525" s="28">
        <f t="shared" si="551"/>
        <v>1.0203333333333333</v>
      </c>
      <c r="P3525" s="29">
        <f t="shared" si="552"/>
        <v>141.71296296296296</v>
      </c>
      <c r="Q3525" s="9" t="str">
        <f t="shared" si="553"/>
        <v>theater</v>
      </c>
      <c r="R3525" s="26" t="str">
        <f t="shared" si="554"/>
        <v>plays</v>
      </c>
      <c r="S3525" s="27">
        <f t="shared" si="550"/>
        <v>42697.850844907407</v>
      </c>
      <c r="T3525" s="5" t="str">
        <f t="shared" si="555"/>
        <v>Nov</v>
      </c>
      <c r="U3525" s="5" t="str">
        <f t="shared" si="556"/>
        <v>2016</v>
      </c>
      <c r="V3525" s="5" t="str">
        <f t="shared" si="557"/>
        <v>Jan</v>
      </c>
      <c r="W3525" s="1" t="str">
        <f t="shared" si="558"/>
        <v>2017</v>
      </c>
      <c r="X3525" s="27">
        <f t="shared" si="559"/>
        <v>42745.208333333328</v>
      </c>
    </row>
    <row r="3526" spans="1:24" ht="48" hidden="1" x14ac:dyDescent="0.2">
      <c r="A3526" s="1">
        <v>3425</v>
      </c>
      <c r="B3526" s="7" t="s">
        <v>3424</v>
      </c>
      <c r="C3526" s="7" t="s">
        <v>7535</v>
      </c>
      <c r="D3526" s="1">
        <v>30000</v>
      </c>
      <c r="E3526" s="1">
        <v>30891.1</v>
      </c>
      <c r="F3526" s="1" t="s">
        <v>8218</v>
      </c>
      <c r="G3526" s="1" t="s">
        <v>8223</v>
      </c>
      <c r="H3526" s="1" t="s">
        <v>8245</v>
      </c>
      <c r="I3526" s="1">
        <v>1412434136</v>
      </c>
      <c r="J3526" s="1">
        <v>1409669336</v>
      </c>
      <c r="K3526" s="1" t="b">
        <v>0</v>
      </c>
      <c r="L3526" s="1">
        <v>104</v>
      </c>
      <c r="M3526" s="1" t="b">
        <v>1</v>
      </c>
      <c r="N3526" s="1" t="s">
        <v>8270</v>
      </c>
      <c r="O3526" s="28">
        <f t="shared" si="551"/>
        <v>1.0297033333333332</v>
      </c>
      <c r="P3526" s="29">
        <f t="shared" si="552"/>
        <v>297.02980769230766</v>
      </c>
      <c r="Q3526" s="9" t="str">
        <f t="shared" si="553"/>
        <v>theater</v>
      </c>
      <c r="R3526" s="26" t="str">
        <f t="shared" si="554"/>
        <v>plays</v>
      </c>
      <c r="S3526" s="27">
        <f t="shared" si="550"/>
        <v>41884.617314814815</v>
      </c>
      <c r="T3526" s="5" t="str">
        <f t="shared" si="555"/>
        <v>Sep</v>
      </c>
      <c r="U3526" s="5" t="str">
        <f t="shared" si="556"/>
        <v>2014</v>
      </c>
      <c r="V3526" s="5" t="str">
        <f t="shared" si="557"/>
        <v>Oct</v>
      </c>
      <c r="W3526" s="1" t="str">
        <f t="shared" si="558"/>
        <v>2014</v>
      </c>
      <c r="X3526" s="27">
        <f t="shared" si="559"/>
        <v>41916.617314814815</v>
      </c>
    </row>
    <row r="3527" spans="1:24" ht="48" hidden="1" x14ac:dyDescent="0.2">
      <c r="A3527" s="1">
        <v>3849</v>
      </c>
      <c r="B3527" s="7" t="s">
        <v>3846</v>
      </c>
      <c r="C3527" s="7" t="s">
        <v>7958</v>
      </c>
      <c r="D3527" s="1">
        <v>30000</v>
      </c>
      <c r="E3527" s="1">
        <v>2113</v>
      </c>
      <c r="F3527" s="1" t="s">
        <v>8220</v>
      </c>
      <c r="G3527" s="1" t="s">
        <v>8235</v>
      </c>
      <c r="H3527" s="1" t="s">
        <v>8248</v>
      </c>
      <c r="I3527" s="1">
        <v>1434047084</v>
      </c>
      <c r="J3527" s="1">
        <v>1431455084</v>
      </c>
      <c r="K3527" s="1" t="b">
        <v>1</v>
      </c>
      <c r="L3527" s="1">
        <v>28</v>
      </c>
      <c r="M3527" s="1" t="b">
        <v>0</v>
      </c>
      <c r="N3527" s="1" t="s">
        <v>8270</v>
      </c>
      <c r="O3527" s="28">
        <f t="shared" si="551"/>
        <v>7.0433333333333334E-2</v>
      </c>
      <c r="P3527" s="29">
        <f t="shared" si="552"/>
        <v>75.464285714285708</v>
      </c>
      <c r="Q3527" s="9" t="str">
        <f t="shared" si="553"/>
        <v>theater</v>
      </c>
      <c r="R3527" s="26" t="str">
        <f t="shared" si="554"/>
        <v>plays</v>
      </c>
      <c r="S3527" s="27">
        <f t="shared" si="550"/>
        <v>42136.767175925925</v>
      </c>
      <c r="T3527" s="5" t="str">
        <f t="shared" si="555"/>
        <v>May</v>
      </c>
      <c r="U3527" s="5" t="str">
        <f t="shared" si="556"/>
        <v>2015</v>
      </c>
      <c r="V3527" s="5" t="str">
        <f t="shared" si="557"/>
        <v>Jun</v>
      </c>
      <c r="W3527" s="1" t="str">
        <f t="shared" si="558"/>
        <v>2015</v>
      </c>
      <c r="X3527" s="27">
        <f t="shared" si="559"/>
        <v>42166.767175925925</v>
      </c>
    </row>
    <row r="3528" spans="1:24" ht="48" hidden="1" x14ac:dyDescent="0.2">
      <c r="A3528" s="1">
        <v>3875</v>
      </c>
      <c r="B3528" s="7" t="s">
        <v>3872</v>
      </c>
      <c r="C3528" s="7" t="s">
        <v>7984</v>
      </c>
      <c r="D3528" s="1">
        <v>30000</v>
      </c>
      <c r="E3528" s="1">
        <v>0</v>
      </c>
      <c r="F3528" s="1" t="s">
        <v>8219</v>
      </c>
      <c r="G3528" s="1" t="s">
        <v>8231</v>
      </c>
      <c r="H3528" s="1" t="s">
        <v>8252</v>
      </c>
      <c r="I3528" s="1">
        <v>1472896800</v>
      </c>
      <c r="J3528" s="1">
        <v>1472804365</v>
      </c>
      <c r="K3528" s="1" t="b">
        <v>0</v>
      </c>
      <c r="L3528" s="1">
        <v>0</v>
      </c>
      <c r="M3528" s="1" t="b">
        <v>0</v>
      </c>
      <c r="N3528" s="1" t="s">
        <v>8304</v>
      </c>
      <c r="O3528" s="28">
        <f t="shared" si="551"/>
        <v>0</v>
      </c>
      <c r="P3528" s="29">
        <f t="shared" si="552"/>
        <v>0</v>
      </c>
      <c r="Q3528" s="9" t="str">
        <f t="shared" si="553"/>
        <v>theater</v>
      </c>
      <c r="R3528" s="26" t="str">
        <f t="shared" si="554"/>
        <v>musical</v>
      </c>
      <c r="S3528" s="27">
        <f t="shared" si="550"/>
        <v>42615.346817129626</v>
      </c>
      <c r="T3528" s="5" t="str">
        <f t="shared" si="555"/>
        <v>Sep</v>
      </c>
      <c r="U3528" s="5" t="str">
        <f t="shared" si="556"/>
        <v>2016</v>
      </c>
      <c r="V3528" s="5" t="str">
        <f t="shared" si="557"/>
        <v>Sep</v>
      </c>
      <c r="W3528" s="1" t="str">
        <f t="shared" si="558"/>
        <v>2016</v>
      </c>
      <c r="X3528" s="27">
        <f t="shared" si="559"/>
        <v>42616.416666666672</v>
      </c>
    </row>
    <row r="3529" spans="1:24" ht="48" hidden="1" x14ac:dyDescent="0.2">
      <c r="A3529" s="1">
        <v>3882</v>
      </c>
      <c r="B3529" s="7" t="s">
        <v>3879</v>
      </c>
      <c r="C3529" s="7" t="s">
        <v>7991</v>
      </c>
      <c r="D3529" s="1">
        <v>30000</v>
      </c>
      <c r="E3529" s="1">
        <v>0</v>
      </c>
      <c r="F3529" s="1" t="s">
        <v>8219</v>
      </c>
      <c r="G3529" s="1" t="s">
        <v>8225</v>
      </c>
      <c r="H3529" s="1" t="s">
        <v>8247</v>
      </c>
      <c r="I3529" s="1">
        <v>1454281380</v>
      </c>
      <c r="J3529" s="1">
        <v>1451950570</v>
      </c>
      <c r="K3529" s="1" t="b">
        <v>0</v>
      </c>
      <c r="L3529" s="1">
        <v>0</v>
      </c>
      <c r="M3529" s="1" t="b">
        <v>0</v>
      </c>
      <c r="N3529" s="1" t="s">
        <v>8304</v>
      </c>
      <c r="O3529" s="28">
        <f t="shared" si="551"/>
        <v>0</v>
      </c>
      <c r="P3529" s="29">
        <f t="shared" si="552"/>
        <v>0</v>
      </c>
      <c r="Q3529" s="9" t="str">
        <f t="shared" si="553"/>
        <v>theater</v>
      </c>
      <c r="R3529" s="26" t="str">
        <f t="shared" si="554"/>
        <v>musical</v>
      </c>
      <c r="S3529" s="27">
        <f t="shared" si="550"/>
        <v>42373.983449074076</v>
      </c>
      <c r="T3529" s="5" t="str">
        <f t="shared" si="555"/>
        <v>Jan</v>
      </c>
      <c r="U3529" s="5" t="str">
        <f t="shared" si="556"/>
        <v>2016</v>
      </c>
      <c r="V3529" s="5" t="str">
        <f t="shared" si="557"/>
        <v>Jan</v>
      </c>
      <c r="W3529" s="1" t="str">
        <f t="shared" si="558"/>
        <v>2016</v>
      </c>
      <c r="X3529" s="27">
        <f t="shared" si="559"/>
        <v>42400.960416666669</v>
      </c>
    </row>
    <row r="3530" spans="1:24" ht="48" hidden="1" x14ac:dyDescent="0.2">
      <c r="A3530" s="1">
        <v>3948</v>
      </c>
      <c r="B3530" s="7" t="s">
        <v>3945</v>
      </c>
      <c r="C3530" s="7" t="s">
        <v>8056</v>
      </c>
      <c r="D3530" s="1">
        <v>30000</v>
      </c>
      <c r="E3530" s="1">
        <v>0</v>
      </c>
      <c r="F3530" s="1" t="s">
        <v>8220</v>
      </c>
      <c r="G3530" s="1" t="s">
        <v>8225</v>
      </c>
      <c r="H3530" s="1" t="s">
        <v>8247</v>
      </c>
      <c r="I3530" s="1">
        <v>1410076123</v>
      </c>
      <c r="J3530" s="1">
        <v>1404892123</v>
      </c>
      <c r="K3530" s="1" t="b">
        <v>0</v>
      </c>
      <c r="L3530" s="1">
        <v>0</v>
      </c>
      <c r="M3530" s="1" t="b">
        <v>0</v>
      </c>
      <c r="N3530" s="1" t="s">
        <v>8270</v>
      </c>
      <c r="O3530" s="28">
        <f t="shared" si="551"/>
        <v>0</v>
      </c>
      <c r="P3530" s="29">
        <f t="shared" si="552"/>
        <v>0</v>
      </c>
      <c r="Q3530" s="9" t="str">
        <f t="shared" si="553"/>
        <v>theater</v>
      </c>
      <c r="R3530" s="26" t="str">
        <f t="shared" si="554"/>
        <v>plays</v>
      </c>
      <c r="S3530" s="27">
        <f t="shared" si="550"/>
        <v>41829.325497685182</v>
      </c>
      <c r="T3530" s="5" t="str">
        <f t="shared" si="555"/>
        <v>Jul</v>
      </c>
      <c r="U3530" s="5" t="str">
        <f t="shared" si="556"/>
        <v>2014</v>
      </c>
      <c r="V3530" s="5" t="str">
        <f t="shared" si="557"/>
        <v>Sep</v>
      </c>
      <c r="W3530" s="1" t="str">
        <f t="shared" si="558"/>
        <v>2014</v>
      </c>
      <c r="X3530" s="27">
        <f t="shared" si="559"/>
        <v>41889.325497685182</v>
      </c>
    </row>
    <row r="3531" spans="1:24" ht="32" hidden="1" x14ac:dyDescent="0.2">
      <c r="A3531" s="1">
        <v>3981</v>
      </c>
      <c r="B3531" s="7" t="s">
        <v>3358</v>
      </c>
      <c r="C3531" s="7" t="s">
        <v>7469</v>
      </c>
      <c r="D3531" s="1">
        <v>30000</v>
      </c>
      <c r="E3531" s="1">
        <v>1225</v>
      </c>
      <c r="F3531" s="1" t="s">
        <v>8220</v>
      </c>
      <c r="G3531" s="1" t="s">
        <v>8223</v>
      </c>
      <c r="H3531" s="1" t="s">
        <v>8245</v>
      </c>
      <c r="I3531" s="1">
        <v>1468729149</v>
      </c>
      <c r="J3531" s="1">
        <v>1463545149</v>
      </c>
      <c r="K3531" s="1" t="b">
        <v>0</v>
      </c>
      <c r="L3531" s="1">
        <v>7</v>
      </c>
      <c r="M3531" s="1" t="b">
        <v>0</v>
      </c>
      <c r="N3531" s="1" t="s">
        <v>8270</v>
      </c>
      <c r="O3531" s="28">
        <f t="shared" si="551"/>
        <v>4.0833333333333333E-2</v>
      </c>
      <c r="P3531" s="29">
        <f t="shared" si="552"/>
        <v>175</v>
      </c>
      <c r="Q3531" s="9" t="str">
        <f t="shared" si="553"/>
        <v>theater</v>
      </c>
      <c r="R3531" s="26" t="str">
        <f t="shared" si="554"/>
        <v>plays</v>
      </c>
      <c r="S3531" s="27">
        <f t="shared" si="550"/>
        <v>42508.179965277777</v>
      </c>
      <c r="T3531" s="5" t="str">
        <f t="shared" si="555"/>
        <v>May</v>
      </c>
      <c r="U3531" s="5" t="str">
        <f t="shared" si="556"/>
        <v>2016</v>
      </c>
      <c r="V3531" s="5" t="str">
        <f t="shared" si="557"/>
        <v>Jul</v>
      </c>
      <c r="W3531" s="1" t="str">
        <f t="shared" si="558"/>
        <v>2016</v>
      </c>
      <c r="X3531" s="27">
        <f t="shared" si="559"/>
        <v>42568.179965277777</v>
      </c>
    </row>
    <row r="3532" spans="1:24" ht="48" hidden="1" x14ac:dyDescent="0.2">
      <c r="A3532" s="1">
        <v>4006</v>
      </c>
      <c r="B3532" s="7" t="s">
        <v>4002</v>
      </c>
      <c r="C3532" s="7" t="s">
        <v>8111</v>
      </c>
      <c r="D3532" s="1">
        <v>30000</v>
      </c>
      <c r="E3532" s="1">
        <v>2</v>
      </c>
      <c r="F3532" s="1" t="s">
        <v>8220</v>
      </c>
      <c r="G3532" s="1" t="s">
        <v>8223</v>
      </c>
      <c r="H3532" s="1" t="s">
        <v>8245</v>
      </c>
      <c r="I3532" s="1">
        <v>1455647587</v>
      </c>
      <c r="J3532" s="1">
        <v>1453487587</v>
      </c>
      <c r="K3532" s="1" t="b">
        <v>0</v>
      </c>
      <c r="L3532" s="1">
        <v>1</v>
      </c>
      <c r="M3532" s="1" t="b">
        <v>0</v>
      </c>
      <c r="N3532" s="1" t="s">
        <v>8270</v>
      </c>
      <c r="O3532" s="28">
        <f t="shared" si="551"/>
        <v>6.666666666666667E-5</v>
      </c>
      <c r="P3532" s="29">
        <f t="shared" si="552"/>
        <v>2</v>
      </c>
      <c r="Q3532" s="9" t="str">
        <f t="shared" si="553"/>
        <v>theater</v>
      </c>
      <c r="R3532" s="26" t="str">
        <f t="shared" si="554"/>
        <v>plays</v>
      </c>
      <c r="S3532" s="27">
        <f t="shared" si="550"/>
        <v>42391.772997685184</v>
      </c>
      <c r="T3532" s="5" t="str">
        <f t="shared" si="555"/>
        <v>Jan</v>
      </c>
      <c r="U3532" s="5" t="str">
        <f t="shared" si="556"/>
        <v>2016</v>
      </c>
      <c r="V3532" s="5" t="str">
        <f t="shared" si="557"/>
        <v>Feb</v>
      </c>
      <c r="W3532" s="1" t="str">
        <f t="shared" si="558"/>
        <v>2016</v>
      </c>
      <c r="X3532" s="27">
        <f t="shared" si="559"/>
        <v>42416.772997685184</v>
      </c>
    </row>
    <row r="3533" spans="1:24" ht="32" hidden="1" x14ac:dyDescent="0.2">
      <c r="A3533" s="1">
        <v>4095</v>
      </c>
      <c r="B3533" s="7" t="s">
        <v>4091</v>
      </c>
      <c r="C3533" s="7" t="s">
        <v>8198</v>
      </c>
      <c r="D3533" s="1">
        <v>30000</v>
      </c>
      <c r="E3533" s="1">
        <v>800</v>
      </c>
      <c r="F3533" s="1" t="s">
        <v>8220</v>
      </c>
      <c r="G3533" s="1" t="s">
        <v>8237</v>
      </c>
      <c r="H3533" s="1" t="s">
        <v>8255</v>
      </c>
      <c r="I3533" s="1">
        <v>1482108350</v>
      </c>
      <c r="J3533" s="1">
        <v>1479516350</v>
      </c>
      <c r="K3533" s="1" t="b">
        <v>0</v>
      </c>
      <c r="L3533" s="1">
        <v>1</v>
      </c>
      <c r="M3533" s="1" t="b">
        <v>0</v>
      </c>
      <c r="N3533" s="1" t="s">
        <v>8270</v>
      </c>
      <c r="O3533" s="28">
        <f t="shared" si="551"/>
        <v>2.6666666666666668E-2</v>
      </c>
      <c r="P3533" s="29">
        <f t="shared" si="552"/>
        <v>800</v>
      </c>
      <c r="Q3533" s="9" t="str">
        <f t="shared" si="553"/>
        <v>theater</v>
      </c>
      <c r="R3533" s="26" t="str">
        <f t="shared" si="554"/>
        <v>plays</v>
      </c>
      <c r="S3533" s="27">
        <f t="shared" si="550"/>
        <v>42693.031828703708</v>
      </c>
      <c r="T3533" s="5" t="str">
        <f t="shared" si="555"/>
        <v>Nov</v>
      </c>
      <c r="U3533" s="5" t="str">
        <f t="shared" si="556"/>
        <v>2016</v>
      </c>
      <c r="V3533" s="5" t="str">
        <f t="shared" si="557"/>
        <v>Dec</v>
      </c>
      <c r="W3533" s="1" t="str">
        <f t="shared" si="558"/>
        <v>2016</v>
      </c>
      <c r="X3533" s="27">
        <f t="shared" si="559"/>
        <v>42723.031828703708</v>
      </c>
    </row>
    <row r="3534" spans="1:24" ht="48" hidden="1" x14ac:dyDescent="0.2">
      <c r="A3534" s="1">
        <v>1999</v>
      </c>
      <c r="B3534" s="7" t="s">
        <v>2000</v>
      </c>
      <c r="C3534" s="7" t="s">
        <v>6109</v>
      </c>
      <c r="D3534" s="1">
        <v>31000</v>
      </c>
      <c r="E3534" s="1">
        <v>236</v>
      </c>
      <c r="F3534" s="1" t="s">
        <v>8220</v>
      </c>
      <c r="G3534" s="1" t="s">
        <v>8224</v>
      </c>
      <c r="H3534" s="1" t="s">
        <v>8246</v>
      </c>
      <c r="I3534" s="1">
        <v>1415882108</v>
      </c>
      <c r="J3534" s="1">
        <v>1413286508</v>
      </c>
      <c r="K3534" s="1" t="b">
        <v>0</v>
      </c>
      <c r="L3534" s="1">
        <v>7</v>
      </c>
      <c r="M3534" s="1" t="b">
        <v>0</v>
      </c>
      <c r="N3534" s="1" t="s">
        <v>8295</v>
      </c>
      <c r="O3534" s="28">
        <f t="shared" si="551"/>
        <v>7.6129032258064515E-3</v>
      </c>
      <c r="P3534" s="29">
        <f t="shared" si="552"/>
        <v>33.714285714285715</v>
      </c>
      <c r="Q3534" s="9" t="str">
        <f t="shared" si="553"/>
        <v>photography</v>
      </c>
      <c r="R3534" s="26" t="str">
        <f t="shared" si="554"/>
        <v>people</v>
      </c>
      <c r="S3534" s="27">
        <f t="shared" si="550"/>
        <v>41926.482731481483</v>
      </c>
      <c r="T3534" s="5" t="str">
        <f t="shared" si="555"/>
        <v>Oct</v>
      </c>
      <c r="U3534" s="5" t="str">
        <f t="shared" si="556"/>
        <v>2014</v>
      </c>
      <c r="V3534" s="5" t="str">
        <f t="shared" si="557"/>
        <v>Nov</v>
      </c>
      <c r="W3534" s="1" t="str">
        <f t="shared" si="558"/>
        <v>2014</v>
      </c>
      <c r="X3534" s="27">
        <f t="shared" si="559"/>
        <v>41956.524398148147</v>
      </c>
    </row>
    <row r="3535" spans="1:24" ht="48" hidden="1" x14ac:dyDescent="0.2">
      <c r="A3535" s="1">
        <v>3282</v>
      </c>
      <c r="B3535" s="7" t="s">
        <v>3282</v>
      </c>
      <c r="C3535" s="7" t="s">
        <v>7392</v>
      </c>
      <c r="D3535" s="1">
        <v>31000</v>
      </c>
      <c r="E3535" s="1">
        <v>31820.5</v>
      </c>
      <c r="F3535" s="1" t="s">
        <v>8218</v>
      </c>
      <c r="G3535" s="1" t="s">
        <v>8223</v>
      </c>
      <c r="H3535" s="1" t="s">
        <v>8245</v>
      </c>
      <c r="I3535" s="1">
        <v>1461904788</v>
      </c>
      <c r="J3535" s="1">
        <v>1458103188</v>
      </c>
      <c r="K3535" s="1" t="b">
        <v>0</v>
      </c>
      <c r="L3535" s="1">
        <v>237</v>
      </c>
      <c r="M3535" s="1" t="b">
        <v>1</v>
      </c>
      <c r="N3535" s="1" t="s">
        <v>8270</v>
      </c>
      <c r="O3535" s="28">
        <f t="shared" si="551"/>
        <v>1.026467741935484</v>
      </c>
      <c r="P3535" s="29">
        <f t="shared" si="552"/>
        <v>134.26371308016877</v>
      </c>
      <c r="Q3535" s="9" t="str">
        <f t="shared" si="553"/>
        <v>theater</v>
      </c>
      <c r="R3535" s="26" t="str">
        <f t="shared" si="554"/>
        <v>plays</v>
      </c>
      <c r="S3535" s="27">
        <f t="shared" si="550"/>
        <v>42445.19430555556</v>
      </c>
      <c r="T3535" s="5" t="str">
        <f t="shared" si="555"/>
        <v>Mar</v>
      </c>
      <c r="U3535" s="5" t="str">
        <f t="shared" si="556"/>
        <v>2016</v>
      </c>
      <c r="V3535" s="5" t="str">
        <f t="shared" si="557"/>
        <v>Apr</v>
      </c>
      <c r="W3535" s="1" t="str">
        <f t="shared" si="558"/>
        <v>2016</v>
      </c>
      <c r="X3535" s="27">
        <f t="shared" si="559"/>
        <v>42489.19430555556</v>
      </c>
    </row>
    <row r="3536" spans="1:24" ht="48" hidden="1" x14ac:dyDescent="0.2">
      <c r="A3536" s="1">
        <v>1471</v>
      </c>
      <c r="B3536" s="7" t="s">
        <v>1472</v>
      </c>
      <c r="C3536" s="7" t="s">
        <v>5581</v>
      </c>
      <c r="D3536" s="1">
        <v>32000</v>
      </c>
      <c r="E3536" s="1">
        <v>33229</v>
      </c>
      <c r="F3536" s="1" t="s">
        <v>8218</v>
      </c>
      <c r="G3536" s="1" t="s">
        <v>8223</v>
      </c>
      <c r="H3536" s="1" t="s">
        <v>8245</v>
      </c>
      <c r="I3536" s="1">
        <v>1428620334</v>
      </c>
      <c r="J3536" s="1">
        <v>1426028334</v>
      </c>
      <c r="K3536" s="1" t="b">
        <v>1</v>
      </c>
      <c r="L3536" s="1">
        <v>343</v>
      </c>
      <c r="M3536" s="1" t="b">
        <v>1</v>
      </c>
      <c r="N3536" s="1" t="s">
        <v>8287</v>
      </c>
      <c r="O3536" s="28">
        <f t="shared" si="551"/>
        <v>1.03840625</v>
      </c>
      <c r="P3536" s="29">
        <f t="shared" si="552"/>
        <v>96.877551020408163</v>
      </c>
      <c r="Q3536" s="9" t="str">
        <f t="shared" si="553"/>
        <v>publishing</v>
      </c>
      <c r="R3536" s="26" t="str">
        <f t="shared" si="554"/>
        <v>radio &amp; podcasts</v>
      </c>
      <c r="S3536" s="27">
        <f t="shared" si="550"/>
        <v>42073.957569444443</v>
      </c>
      <c r="T3536" s="5" t="str">
        <f t="shared" si="555"/>
        <v>Mar</v>
      </c>
      <c r="U3536" s="5" t="str">
        <f t="shared" si="556"/>
        <v>2015</v>
      </c>
      <c r="V3536" s="5" t="str">
        <f t="shared" si="557"/>
        <v>Apr</v>
      </c>
      <c r="W3536" s="1" t="str">
        <f t="shared" si="558"/>
        <v>2015</v>
      </c>
      <c r="X3536" s="27">
        <f t="shared" si="559"/>
        <v>42103.957569444443</v>
      </c>
    </row>
    <row r="3537" spans="1:24" ht="16" hidden="1" x14ac:dyDescent="0.2">
      <c r="A3537" s="1">
        <v>2680</v>
      </c>
      <c r="B3537" s="7" t="s">
        <v>2680</v>
      </c>
      <c r="C3537" s="7" t="s">
        <v>6790</v>
      </c>
      <c r="D3537" s="1">
        <v>32000</v>
      </c>
      <c r="E3537" s="1">
        <v>276</v>
      </c>
      <c r="F3537" s="1" t="s">
        <v>8220</v>
      </c>
      <c r="G3537" s="1" t="s">
        <v>8226</v>
      </c>
      <c r="H3537" s="1" t="s">
        <v>8248</v>
      </c>
      <c r="I3537" s="1">
        <v>1459915491</v>
      </c>
      <c r="J3537" s="1">
        <v>1457327091</v>
      </c>
      <c r="K3537" s="1" t="b">
        <v>0</v>
      </c>
      <c r="L3537" s="1">
        <v>4</v>
      </c>
      <c r="M3537" s="1" t="b">
        <v>0</v>
      </c>
      <c r="N3537" s="1" t="s">
        <v>8301</v>
      </c>
      <c r="O3537" s="28">
        <f t="shared" si="551"/>
        <v>8.6250000000000007E-3</v>
      </c>
      <c r="P3537" s="29">
        <f t="shared" si="552"/>
        <v>69</v>
      </c>
      <c r="Q3537" s="9" t="str">
        <f t="shared" si="553"/>
        <v>technology</v>
      </c>
      <c r="R3537" s="26" t="str">
        <f t="shared" si="554"/>
        <v>makerspaces</v>
      </c>
      <c r="S3537" s="27">
        <f t="shared" si="550"/>
        <v>42436.211701388893</v>
      </c>
      <c r="T3537" s="5" t="str">
        <f t="shared" si="555"/>
        <v>Mar</v>
      </c>
      <c r="U3537" s="5" t="str">
        <f t="shared" si="556"/>
        <v>2016</v>
      </c>
      <c r="V3537" s="5" t="str">
        <f t="shared" si="557"/>
        <v>Apr</v>
      </c>
      <c r="W3537" s="1" t="str">
        <f t="shared" si="558"/>
        <v>2016</v>
      </c>
      <c r="X3537" s="27">
        <f t="shared" si="559"/>
        <v>42466.170034722221</v>
      </c>
    </row>
    <row r="3538" spans="1:24" ht="48" hidden="1" x14ac:dyDescent="0.2">
      <c r="A3538" s="1">
        <v>1369</v>
      </c>
      <c r="B3538" s="7" t="s">
        <v>1370</v>
      </c>
      <c r="C3538" s="7" t="s">
        <v>5479</v>
      </c>
      <c r="D3538" s="1">
        <v>32360</v>
      </c>
      <c r="E3538" s="1">
        <v>34090.629999999997</v>
      </c>
      <c r="F3538" s="1" t="s">
        <v>8218</v>
      </c>
      <c r="G3538" s="1" t="s">
        <v>8223</v>
      </c>
      <c r="H3538" s="1" t="s">
        <v>8245</v>
      </c>
      <c r="I3538" s="1">
        <v>1397225746</v>
      </c>
      <c r="J3538" s="1">
        <v>1394633746</v>
      </c>
      <c r="K3538" s="1" t="b">
        <v>0</v>
      </c>
      <c r="L3538" s="1">
        <v>406</v>
      </c>
      <c r="M3538" s="1" t="b">
        <v>1</v>
      </c>
      <c r="N3538" s="1" t="s">
        <v>8275</v>
      </c>
      <c r="O3538" s="28">
        <f t="shared" si="551"/>
        <v>1.0534805315203954</v>
      </c>
      <c r="P3538" s="29">
        <f t="shared" si="552"/>
        <v>83.967068965517228</v>
      </c>
      <c r="Q3538" s="9" t="str">
        <f t="shared" si="553"/>
        <v>music</v>
      </c>
      <c r="R3538" s="26" t="str">
        <f t="shared" si="554"/>
        <v>rock</v>
      </c>
      <c r="S3538" s="27">
        <f t="shared" si="550"/>
        <v>41710.594282407408</v>
      </c>
      <c r="T3538" s="5" t="str">
        <f t="shared" si="555"/>
        <v>Mar</v>
      </c>
      <c r="U3538" s="5" t="str">
        <f t="shared" si="556"/>
        <v>2014</v>
      </c>
      <c r="V3538" s="5" t="str">
        <f t="shared" si="557"/>
        <v>Apr</v>
      </c>
      <c r="W3538" s="1" t="str">
        <f t="shared" si="558"/>
        <v>2014</v>
      </c>
      <c r="X3538" s="27">
        <f t="shared" si="559"/>
        <v>41740.594282407408</v>
      </c>
    </row>
    <row r="3539" spans="1:24" ht="48" hidden="1" x14ac:dyDescent="0.2">
      <c r="A3539" s="1">
        <v>1775</v>
      </c>
      <c r="B3539" s="7" t="s">
        <v>1776</v>
      </c>
      <c r="C3539" s="7" t="s">
        <v>5885</v>
      </c>
      <c r="D3539" s="1">
        <v>32500</v>
      </c>
      <c r="E3539" s="1">
        <v>21158</v>
      </c>
      <c r="F3539" s="1" t="s">
        <v>8220</v>
      </c>
      <c r="G3539" s="1" t="s">
        <v>8223</v>
      </c>
      <c r="H3539" s="1" t="s">
        <v>8245</v>
      </c>
      <c r="I3539" s="1">
        <v>1414193160</v>
      </c>
      <c r="J3539" s="1">
        <v>1410305160</v>
      </c>
      <c r="K3539" s="1" t="b">
        <v>1</v>
      </c>
      <c r="L3539" s="1">
        <v>124</v>
      </c>
      <c r="M3539" s="1" t="b">
        <v>0</v>
      </c>
      <c r="N3539" s="1" t="s">
        <v>8284</v>
      </c>
      <c r="O3539" s="28">
        <f t="shared" si="551"/>
        <v>0.65101538461538466</v>
      </c>
      <c r="P3539" s="29">
        <f t="shared" si="552"/>
        <v>170.62903225806451</v>
      </c>
      <c r="Q3539" s="9" t="str">
        <f t="shared" si="553"/>
        <v>photography</v>
      </c>
      <c r="R3539" s="26" t="str">
        <f t="shared" si="554"/>
        <v>photobooks</v>
      </c>
      <c r="S3539" s="27">
        <f t="shared" si="550"/>
        <v>41891.976388888892</v>
      </c>
      <c r="T3539" s="5" t="str">
        <f t="shared" si="555"/>
        <v>Sep</v>
      </c>
      <c r="U3539" s="5" t="str">
        <f t="shared" si="556"/>
        <v>2014</v>
      </c>
      <c r="V3539" s="5" t="str">
        <f t="shared" si="557"/>
        <v>Oct</v>
      </c>
      <c r="W3539" s="1" t="str">
        <f t="shared" si="558"/>
        <v>2014</v>
      </c>
      <c r="X3539" s="27">
        <f t="shared" si="559"/>
        <v>41936.976388888892</v>
      </c>
    </row>
    <row r="3540" spans="1:24" ht="48" hidden="1" x14ac:dyDescent="0.2">
      <c r="A3540" s="1">
        <v>2030</v>
      </c>
      <c r="B3540" s="7" t="s">
        <v>2031</v>
      </c>
      <c r="C3540" s="7" t="s">
        <v>6140</v>
      </c>
      <c r="D3540" s="1">
        <v>32768</v>
      </c>
      <c r="E3540" s="1">
        <v>74134</v>
      </c>
      <c r="F3540" s="1" t="s">
        <v>8218</v>
      </c>
      <c r="G3540" s="1" t="s">
        <v>8224</v>
      </c>
      <c r="H3540" s="1" t="s">
        <v>8246</v>
      </c>
      <c r="I3540" s="1">
        <v>1354233296</v>
      </c>
      <c r="J3540" s="1">
        <v>1351641296</v>
      </c>
      <c r="K3540" s="1" t="b">
        <v>1</v>
      </c>
      <c r="L3540" s="1">
        <v>625</v>
      </c>
      <c r="M3540" s="1" t="b">
        <v>1</v>
      </c>
      <c r="N3540" s="1" t="s">
        <v>8294</v>
      </c>
      <c r="O3540" s="28">
        <f t="shared" si="551"/>
        <v>2.26239013671875</v>
      </c>
      <c r="P3540" s="29">
        <f t="shared" si="552"/>
        <v>118.6144</v>
      </c>
      <c r="Q3540" s="9" t="str">
        <f t="shared" si="553"/>
        <v>technology</v>
      </c>
      <c r="R3540" s="26" t="str">
        <f t="shared" si="554"/>
        <v>hardware</v>
      </c>
      <c r="S3540" s="27">
        <f t="shared" si="550"/>
        <v>41212.996481481481</v>
      </c>
      <c r="T3540" s="5" t="str">
        <f t="shared" si="555"/>
        <v>Oct</v>
      </c>
      <c r="U3540" s="5" t="str">
        <f t="shared" si="556"/>
        <v>2012</v>
      </c>
      <c r="V3540" s="5" t="str">
        <f t="shared" si="557"/>
        <v>Nov</v>
      </c>
      <c r="W3540" s="1" t="str">
        <f t="shared" si="558"/>
        <v>2012</v>
      </c>
      <c r="X3540" s="27">
        <f t="shared" si="559"/>
        <v>41242.996481481481</v>
      </c>
    </row>
    <row r="3541" spans="1:24" ht="48" hidden="1" x14ac:dyDescent="0.2">
      <c r="A3541" s="1">
        <v>1790</v>
      </c>
      <c r="B3541" s="7" t="s">
        <v>1791</v>
      </c>
      <c r="C3541" s="7" t="s">
        <v>5900</v>
      </c>
      <c r="D3541" s="1">
        <v>33000</v>
      </c>
      <c r="E3541" s="1">
        <v>1636</v>
      </c>
      <c r="F3541" s="1" t="s">
        <v>8220</v>
      </c>
      <c r="G3541" s="1" t="s">
        <v>8223</v>
      </c>
      <c r="H3541" s="1" t="s">
        <v>8245</v>
      </c>
      <c r="I3541" s="1">
        <v>1423152678</v>
      </c>
      <c r="J3541" s="1">
        <v>1420560678</v>
      </c>
      <c r="K3541" s="1" t="b">
        <v>1</v>
      </c>
      <c r="L3541" s="1">
        <v>15</v>
      </c>
      <c r="M3541" s="1" t="b">
        <v>0</v>
      </c>
      <c r="N3541" s="1" t="s">
        <v>8284</v>
      </c>
      <c r="O3541" s="28">
        <f t="shared" si="551"/>
        <v>4.9575757575757579E-2</v>
      </c>
      <c r="P3541" s="29">
        <f t="shared" si="552"/>
        <v>109.06666666666666</v>
      </c>
      <c r="Q3541" s="9" t="str">
        <f t="shared" si="553"/>
        <v>photography</v>
      </c>
      <c r="R3541" s="26" t="str">
        <f t="shared" si="554"/>
        <v>photobooks</v>
      </c>
      <c r="S3541" s="27">
        <f t="shared" si="550"/>
        <v>42010.674513888895</v>
      </c>
      <c r="T3541" s="5" t="str">
        <f t="shared" si="555"/>
        <v>Jan</v>
      </c>
      <c r="U3541" s="5" t="str">
        <f t="shared" si="556"/>
        <v>2015</v>
      </c>
      <c r="V3541" s="5" t="str">
        <f t="shared" si="557"/>
        <v>Feb</v>
      </c>
      <c r="W3541" s="1" t="str">
        <f t="shared" si="558"/>
        <v>2015</v>
      </c>
      <c r="X3541" s="27">
        <f t="shared" si="559"/>
        <v>42040.674513888895</v>
      </c>
    </row>
    <row r="3542" spans="1:24" ht="48" hidden="1" x14ac:dyDescent="0.2">
      <c r="A3542" s="1">
        <v>1983</v>
      </c>
      <c r="B3542" s="7" t="s">
        <v>1984</v>
      </c>
      <c r="C3542" s="7" t="s">
        <v>6093</v>
      </c>
      <c r="D3542" s="1">
        <v>33000</v>
      </c>
      <c r="E3542" s="1">
        <v>1419</v>
      </c>
      <c r="F3542" s="1" t="s">
        <v>8220</v>
      </c>
      <c r="G3542" s="1" t="s">
        <v>8223</v>
      </c>
      <c r="H3542" s="1" t="s">
        <v>8245</v>
      </c>
      <c r="I3542" s="1">
        <v>1472799600</v>
      </c>
      <c r="J3542" s="1">
        <v>1470874618</v>
      </c>
      <c r="K3542" s="1" t="b">
        <v>0</v>
      </c>
      <c r="L3542" s="1">
        <v>16</v>
      </c>
      <c r="M3542" s="1" t="b">
        <v>0</v>
      </c>
      <c r="N3542" s="1" t="s">
        <v>8295</v>
      </c>
      <c r="O3542" s="28">
        <f t="shared" si="551"/>
        <v>4.2999999999999997E-2</v>
      </c>
      <c r="P3542" s="29">
        <f t="shared" si="552"/>
        <v>88.6875</v>
      </c>
      <c r="Q3542" s="9" t="str">
        <f t="shared" si="553"/>
        <v>photography</v>
      </c>
      <c r="R3542" s="26" t="str">
        <f t="shared" si="554"/>
        <v>people</v>
      </c>
      <c r="S3542" s="27">
        <f t="shared" si="550"/>
        <v>42593.011782407411</v>
      </c>
      <c r="T3542" s="5" t="str">
        <f t="shared" si="555"/>
        <v>Aug</v>
      </c>
      <c r="U3542" s="5" t="str">
        <f t="shared" si="556"/>
        <v>2016</v>
      </c>
      <c r="V3542" s="5" t="str">
        <f t="shared" si="557"/>
        <v>Sep</v>
      </c>
      <c r="W3542" s="1" t="str">
        <f t="shared" si="558"/>
        <v>2016</v>
      </c>
      <c r="X3542" s="27">
        <f t="shared" si="559"/>
        <v>42615.291666666672</v>
      </c>
    </row>
    <row r="3543" spans="1:24" ht="48" hidden="1" x14ac:dyDescent="0.2">
      <c r="A3543" s="1">
        <v>2395</v>
      </c>
      <c r="B3543" s="7" t="s">
        <v>2396</v>
      </c>
      <c r="C3543" s="7" t="s">
        <v>6505</v>
      </c>
      <c r="D3543" s="1">
        <v>33000</v>
      </c>
      <c r="E3543" s="1">
        <v>0</v>
      </c>
      <c r="F3543" s="1" t="s">
        <v>8219</v>
      </c>
      <c r="G3543" s="1" t="s">
        <v>8223</v>
      </c>
      <c r="H3543" s="1" t="s">
        <v>8245</v>
      </c>
      <c r="I3543" s="1">
        <v>1484038620</v>
      </c>
      <c r="J3543" s="1">
        <v>1481597687</v>
      </c>
      <c r="K3543" s="1" t="b">
        <v>0</v>
      </c>
      <c r="L3543" s="1">
        <v>0</v>
      </c>
      <c r="M3543" s="1" t="b">
        <v>0</v>
      </c>
      <c r="N3543" s="1" t="s">
        <v>8271</v>
      </c>
      <c r="O3543" s="28">
        <f t="shared" si="551"/>
        <v>0</v>
      </c>
      <c r="P3543" s="29">
        <f t="shared" si="552"/>
        <v>0</v>
      </c>
      <c r="Q3543" s="9" t="str">
        <f t="shared" si="553"/>
        <v>technology</v>
      </c>
      <c r="R3543" s="26" t="str">
        <f t="shared" si="554"/>
        <v>web</v>
      </c>
      <c r="S3543" s="27">
        <f t="shared" si="550"/>
        <v>42717.121377314819</v>
      </c>
      <c r="T3543" s="5" t="str">
        <f t="shared" si="555"/>
        <v>Dec</v>
      </c>
      <c r="U3543" s="5" t="str">
        <f t="shared" si="556"/>
        <v>2016</v>
      </c>
      <c r="V3543" s="5" t="str">
        <f t="shared" si="557"/>
        <v>Jan</v>
      </c>
      <c r="W3543" s="1" t="str">
        <f t="shared" si="558"/>
        <v>2017</v>
      </c>
      <c r="X3543" s="27">
        <f t="shared" si="559"/>
        <v>42745.372916666667</v>
      </c>
    </row>
    <row r="3544" spans="1:24" ht="48" hidden="1" x14ac:dyDescent="0.2">
      <c r="A3544" s="1">
        <v>4105</v>
      </c>
      <c r="B3544" s="7" t="s">
        <v>4101</v>
      </c>
      <c r="C3544" s="7" t="s">
        <v>8208</v>
      </c>
      <c r="D3544" s="1">
        <v>33000</v>
      </c>
      <c r="E3544" s="1">
        <v>2300</v>
      </c>
      <c r="F3544" s="1" t="s">
        <v>8220</v>
      </c>
      <c r="G3544" s="1" t="s">
        <v>8237</v>
      </c>
      <c r="H3544" s="1" t="s">
        <v>8255</v>
      </c>
      <c r="I3544" s="1">
        <v>1482711309</v>
      </c>
      <c r="J3544" s="1">
        <v>1479860109</v>
      </c>
      <c r="K3544" s="1" t="b">
        <v>0</v>
      </c>
      <c r="L3544" s="1">
        <v>6</v>
      </c>
      <c r="M3544" s="1" t="b">
        <v>0</v>
      </c>
      <c r="N3544" s="1" t="s">
        <v>8270</v>
      </c>
      <c r="O3544" s="28">
        <f t="shared" si="551"/>
        <v>6.9696969696969702E-2</v>
      </c>
      <c r="P3544" s="29">
        <f t="shared" si="552"/>
        <v>383.33333333333331</v>
      </c>
      <c r="Q3544" s="9" t="str">
        <f t="shared" si="553"/>
        <v>theater</v>
      </c>
      <c r="R3544" s="26" t="str">
        <f t="shared" si="554"/>
        <v>plays</v>
      </c>
      <c r="S3544" s="27">
        <f t="shared" si="550"/>
        <v>42697.010520833333</v>
      </c>
      <c r="T3544" s="5" t="str">
        <f t="shared" si="555"/>
        <v>Nov</v>
      </c>
      <c r="U3544" s="5" t="str">
        <f t="shared" si="556"/>
        <v>2016</v>
      </c>
      <c r="V3544" s="5" t="str">
        <f t="shared" si="557"/>
        <v>Dec</v>
      </c>
      <c r="W3544" s="1" t="str">
        <f t="shared" si="558"/>
        <v>2016</v>
      </c>
      <c r="X3544" s="27">
        <f t="shared" si="559"/>
        <v>42730.010520833333</v>
      </c>
    </row>
    <row r="3545" spans="1:24" ht="48" hidden="1" x14ac:dyDescent="0.2">
      <c r="A3545" s="1">
        <v>344</v>
      </c>
      <c r="B3545" s="7" t="s">
        <v>345</v>
      </c>
      <c r="C3545" s="7" t="s">
        <v>4454</v>
      </c>
      <c r="D3545" s="1">
        <v>33500</v>
      </c>
      <c r="E3545" s="1">
        <v>34198</v>
      </c>
      <c r="F3545" s="1" t="s">
        <v>8218</v>
      </c>
      <c r="G3545" s="1" t="s">
        <v>8223</v>
      </c>
      <c r="H3545" s="1" t="s">
        <v>8245</v>
      </c>
      <c r="I3545" s="1">
        <v>1433125200</v>
      </c>
      <c r="J3545" s="1">
        <v>1429312694</v>
      </c>
      <c r="K3545" s="1" t="b">
        <v>1</v>
      </c>
      <c r="L3545" s="1">
        <v>285</v>
      </c>
      <c r="M3545" s="1" t="b">
        <v>1</v>
      </c>
      <c r="N3545" s="1" t="s">
        <v>8268</v>
      </c>
      <c r="O3545" s="28">
        <f t="shared" si="551"/>
        <v>1.0208358208955224</v>
      </c>
      <c r="P3545" s="29">
        <f t="shared" si="552"/>
        <v>119.99298245614035</v>
      </c>
      <c r="Q3545" s="9" t="str">
        <f t="shared" si="553"/>
        <v>film &amp; video</v>
      </c>
      <c r="R3545" s="26" t="str">
        <f t="shared" si="554"/>
        <v>documentary</v>
      </c>
      <c r="S3545" s="27">
        <f t="shared" si="550"/>
        <v>42111.970995370371</v>
      </c>
      <c r="T3545" s="5" t="str">
        <f t="shared" si="555"/>
        <v>Apr</v>
      </c>
      <c r="U3545" s="5" t="str">
        <f t="shared" si="556"/>
        <v>2015</v>
      </c>
      <c r="V3545" s="5" t="str">
        <f t="shared" si="557"/>
        <v>Jun</v>
      </c>
      <c r="W3545" s="1" t="str">
        <f t="shared" si="558"/>
        <v>2015</v>
      </c>
      <c r="X3545" s="27">
        <f t="shared" si="559"/>
        <v>42156.097222222219</v>
      </c>
    </row>
    <row r="3546" spans="1:24" ht="48" hidden="1" x14ac:dyDescent="0.2">
      <c r="A3546" s="1">
        <v>351</v>
      </c>
      <c r="B3546" s="7" t="s">
        <v>352</v>
      </c>
      <c r="C3546" s="7" t="s">
        <v>4461</v>
      </c>
      <c r="D3546" s="1">
        <v>34000</v>
      </c>
      <c r="E3546" s="1">
        <v>43296</v>
      </c>
      <c r="F3546" s="1" t="s">
        <v>8218</v>
      </c>
      <c r="G3546" s="1" t="s">
        <v>8226</v>
      </c>
      <c r="H3546" s="1" t="s">
        <v>8248</v>
      </c>
      <c r="I3546" s="1">
        <v>1460066954</v>
      </c>
      <c r="J3546" s="1">
        <v>1456614554</v>
      </c>
      <c r="K3546" s="1" t="b">
        <v>1</v>
      </c>
      <c r="L3546" s="1">
        <v>964</v>
      </c>
      <c r="M3546" s="1" t="b">
        <v>1</v>
      </c>
      <c r="N3546" s="1" t="s">
        <v>8268</v>
      </c>
      <c r="O3546" s="28">
        <f t="shared" si="551"/>
        <v>1.2734117647058822</v>
      </c>
      <c r="P3546" s="29">
        <f t="shared" si="552"/>
        <v>44.912863070539416</v>
      </c>
      <c r="Q3546" s="9" t="str">
        <f t="shared" si="553"/>
        <v>film &amp; video</v>
      </c>
      <c r="R3546" s="26" t="str">
        <f t="shared" si="554"/>
        <v>documentary</v>
      </c>
      <c r="S3546" s="27">
        <f t="shared" si="550"/>
        <v>42427.964745370366</v>
      </c>
      <c r="T3546" s="5" t="str">
        <f t="shared" si="555"/>
        <v>Feb</v>
      </c>
      <c r="U3546" s="5" t="str">
        <f t="shared" si="556"/>
        <v>2016</v>
      </c>
      <c r="V3546" s="5" t="str">
        <f t="shared" si="557"/>
        <v>Apr</v>
      </c>
      <c r="W3546" s="1" t="str">
        <f t="shared" si="558"/>
        <v>2016</v>
      </c>
      <c r="X3546" s="27">
        <f t="shared" si="559"/>
        <v>42467.923078703709</v>
      </c>
    </row>
    <row r="3547" spans="1:24" ht="32" hidden="1" x14ac:dyDescent="0.2">
      <c r="A3547" s="1">
        <v>24</v>
      </c>
      <c r="B3547" s="7" t="s">
        <v>26</v>
      </c>
      <c r="C3547" s="7" t="s">
        <v>4135</v>
      </c>
      <c r="D3547" s="1">
        <v>35000</v>
      </c>
      <c r="E3547" s="1">
        <v>38082.69</v>
      </c>
      <c r="F3547" s="1" t="s">
        <v>8218</v>
      </c>
      <c r="G3547" s="1" t="s">
        <v>8223</v>
      </c>
      <c r="H3547" s="1" t="s">
        <v>8245</v>
      </c>
      <c r="I3547" s="1">
        <v>1442345940</v>
      </c>
      <c r="J3547" s="1">
        <v>1439494863</v>
      </c>
      <c r="K3547" s="1" t="b">
        <v>0</v>
      </c>
      <c r="L3547" s="1">
        <v>574</v>
      </c>
      <c r="M3547" s="1" t="b">
        <v>1</v>
      </c>
      <c r="N3547" s="1" t="s">
        <v>8264</v>
      </c>
      <c r="O3547" s="28">
        <f t="shared" si="551"/>
        <v>1.0880768571428572</v>
      </c>
      <c r="P3547" s="29">
        <f t="shared" si="552"/>
        <v>66.346149825783982</v>
      </c>
      <c r="Q3547" s="9" t="str">
        <f t="shared" si="553"/>
        <v>film &amp; video</v>
      </c>
      <c r="R3547" s="26" t="str">
        <f t="shared" si="554"/>
        <v>television</v>
      </c>
      <c r="S3547" s="27">
        <f t="shared" si="550"/>
        <v>42229.820173611108</v>
      </c>
      <c r="T3547" s="5" t="str">
        <f t="shared" si="555"/>
        <v>Aug</v>
      </c>
      <c r="U3547" s="5" t="str">
        <f t="shared" si="556"/>
        <v>2015</v>
      </c>
      <c r="V3547" s="5" t="str">
        <f t="shared" si="557"/>
        <v>Sep</v>
      </c>
      <c r="W3547" s="1" t="str">
        <f t="shared" si="558"/>
        <v>2015</v>
      </c>
      <c r="X3547" s="27">
        <f t="shared" si="559"/>
        <v>42262.818750000006</v>
      </c>
    </row>
    <row r="3548" spans="1:24" ht="48" hidden="1" x14ac:dyDescent="0.2">
      <c r="A3548" s="1">
        <v>156</v>
      </c>
      <c r="B3548" s="7" t="s">
        <v>158</v>
      </c>
      <c r="C3548" s="7" t="s">
        <v>4266</v>
      </c>
      <c r="D3548" s="1">
        <v>35000</v>
      </c>
      <c r="E3548" s="1">
        <v>1785</v>
      </c>
      <c r="F3548" s="1" t="s">
        <v>8219</v>
      </c>
      <c r="G3548" s="1" t="s">
        <v>8228</v>
      </c>
      <c r="H3548" s="1" t="s">
        <v>8250</v>
      </c>
      <c r="I3548" s="1">
        <v>1407034796</v>
      </c>
      <c r="J3548" s="1">
        <v>1401850796</v>
      </c>
      <c r="K3548" s="1" t="b">
        <v>0</v>
      </c>
      <c r="L3548" s="1">
        <v>15</v>
      </c>
      <c r="M3548" s="1" t="b">
        <v>0</v>
      </c>
      <c r="N3548" s="1" t="s">
        <v>8266</v>
      </c>
      <c r="O3548" s="28">
        <f t="shared" si="551"/>
        <v>5.0999999999999997E-2</v>
      </c>
      <c r="P3548" s="29">
        <f t="shared" si="552"/>
        <v>119</v>
      </c>
      <c r="Q3548" s="9" t="str">
        <f t="shared" si="553"/>
        <v>film &amp; video</v>
      </c>
      <c r="R3548" s="26" t="str">
        <f t="shared" si="554"/>
        <v>science fiction</v>
      </c>
      <c r="S3548" s="27">
        <f t="shared" si="550"/>
        <v>41794.124953703707</v>
      </c>
      <c r="T3548" s="5" t="str">
        <f t="shared" si="555"/>
        <v>Jun</v>
      </c>
      <c r="U3548" s="5" t="str">
        <f t="shared" si="556"/>
        <v>2014</v>
      </c>
      <c r="V3548" s="5" t="str">
        <f t="shared" si="557"/>
        <v>Aug</v>
      </c>
      <c r="W3548" s="1" t="str">
        <f t="shared" si="558"/>
        <v>2014</v>
      </c>
      <c r="X3548" s="27">
        <f t="shared" si="559"/>
        <v>41854.124953703707</v>
      </c>
    </row>
    <row r="3549" spans="1:24" ht="48" hidden="1" x14ac:dyDescent="0.2">
      <c r="A3549" s="1">
        <v>257</v>
      </c>
      <c r="B3549" s="7" t="s">
        <v>258</v>
      </c>
      <c r="C3549" s="7" t="s">
        <v>4367</v>
      </c>
      <c r="D3549" s="1">
        <v>35000</v>
      </c>
      <c r="E3549" s="1">
        <v>37354.269999999997</v>
      </c>
      <c r="F3549" s="1" t="s">
        <v>8218</v>
      </c>
      <c r="G3549" s="1" t="s">
        <v>8223</v>
      </c>
      <c r="H3549" s="1" t="s">
        <v>8245</v>
      </c>
      <c r="I3549" s="1">
        <v>1463670162</v>
      </c>
      <c r="J3549" s="1">
        <v>1461078162</v>
      </c>
      <c r="K3549" s="1" t="b">
        <v>1</v>
      </c>
      <c r="L3549" s="1">
        <v>560</v>
      </c>
      <c r="M3549" s="1" t="b">
        <v>1</v>
      </c>
      <c r="N3549" s="1" t="s">
        <v>8268</v>
      </c>
      <c r="O3549" s="28">
        <f t="shared" si="551"/>
        <v>1.0672648571428571</v>
      </c>
      <c r="P3549" s="29">
        <f t="shared" si="552"/>
        <v>66.70405357142856</v>
      </c>
      <c r="Q3549" s="9" t="str">
        <f t="shared" si="553"/>
        <v>film &amp; video</v>
      </c>
      <c r="R3549" s="26" t="str">
        <f t="shared" si="554"/>
        <v>documentary</v>
      </c>
      <c r="S3549" s="27">
        <f t="shared" si="550"/>
        <v>42479.626875000002</v>
      </c>
      <c r="T3549" s="5" t="str">
        <f t="shared" si="555"/>
        <v>Apr</v>
      </c>
      <c r="U3549" s="5" t="str">
        <f t="shared" si="556"/>
        <v>2016</v>
      </c>
      <c r="V3549" s="5" t="str">
        <f t="shared" si="557"/>
        <v>May</v>
      </c>
      <c r="W3549" s="1" t="str">
        <f t="shared" si="558"/>
        <v>2016</v>
      </c>
      <c r="X3549" s="27">
        <f t="shared" si="559"/>
        <v>42509.626875000002</v>
      </c>
    </row>
    <row r="3550" spans="1:24" ht="48" hidden="1" x14ac:dyDescent="0.2">
      <c r="A3550" s="1">
        <v>321</v>
      </c>
      <c r="B3550" s="7" t="s">
        <v>322</v>
      </c>
      <c r="C3550" s="7" t="s">
        <v>4431</v>
      </c>
      <c r="D3550" s="1">
        <v>35000</v>
      </c>
      <c r="E3550" s="1">
        <v>35932</v>
      </c>
      <c r="F3550" s="1" t="s">
        <v>8218</v>
      </c>
      <c r="G3550" s="1" t="s">
        <v>8235</v>
      </c>
      <c r="H3550" s="1" t="s">
        <v>8248</v>
      </c>
      <c r="I3550" s="1">
        <v>1478605386</v>
      </c>
      <c r="J3550" s="1">
        <v>1475577786</v>
      </c>
      <c r="K3550" s="1" t="b">
        <v>1</v>
      </c>
      <c r="L3550" s="1">
        <v>337</v>
      </c>
      <c r="M3550" s="1" t="b">
        <v>1</v>
      </c>
      <c r="N3550" s="1" t="s">
        <v>8268</v>
      </c>
      <c r="O3550" s="28">
        <f t="shared" si="551"/>
        <v>1.0266285714285714</v>
      </c>
      <c r="P3550" s="29">
        <f t="shared" si="552"/>
        <v>106.62314540059347</v>
      </c>
      <c r="Q3550" s="9" t="str">
        <f t="shared" si="553"/>
        <v>film &amp; video</v>
      </c>
      <c r="R3550" s="26" t="str">
        <f t="shared" si="554"/>
        <v>documentary</v>
      </c>
      <c r="S3550" s="27">
        <f t="shared" si="550"/>
        <v>42647.446597222224</v>
      </c>
      <c r="T3550" s="5" t="str">
        <f t="shared" si="555"/>
        <v>Oct</v>
      </c>
      <c r="U3550" s="5" t="str">
        <f t="shared" si="556"/>
        <v>2016</v>
      </c>
      <c r="V3550" s="5" t="str">
        <f t="shared" si="557"/>
        <v>Nov</v>
      </c>
      <c r="W3550" s="1" t="str">
        <f t="shared" si="558"/>
        <v>2016</v>
      </c>
      <c r="X3550" s="27">
        <f t="shared" si="559"/>
        <v>42682.488263888896</v>
      </c>
    </row>
    <row r="3551" spans="1:24" ht="48" hidden="1" x14ac:dyDescent="0.2">
      <c r="A3551" s="1">
        <v>330</v>
      </c>
      <c r="B3551" s="7" t="s">
        <v>331</v>
      </c>
      <c r="C3551" s="7" t="s">
        <v>4440</v>
      </c>
      <c r="D3551" s="1">
        <v>35000</v>
      </c>
      <c r="E3551" s="1">
        <v>35640</v>
      </c>
      <c r="F3551" s="1" t="s">
        <v>8218</v>
      </c>
      <c r="G3551" s="1" t="s">
        <v>8223</v>
      </c>
      <c r="H3551" s="1" t="s">
        <v>8245</v>
      </c>
      <c r="I3551" s="1">
        <v>1368763140</v>
      </c>
      <c r="J3551" s="1">
        <v>1366028563</v>
      </c>
      <c r="K3551" s="1" t="b">
        <v>1</v>
      </c>
      <c r="L3551" s="1">
        <v>340</v>
      </c>
      <c r="M3551" s="1" t="b">
        <v>1</v>
      </c>
      <c r="N3551" s="1" t="s">
        <v>8268</v>
      </c>
      <c r="O3551" s="28">
        <f t="shared" si="551"/>
        <v>1.0182857142857142</v>
      </c>
      <c r="P3551" s="29">
        <f t="shared" si="552"/>
        <v>104.82352941176471</v>
      </c>
      <c r="Q3551" s="9" t="str">
        <f t="shared" si="553"/>
        <v>film &amp; video</v>
      </c>
      <c r="R3551" s="26" t="str">
        <f t="shared" si="554"/>
        <v>documentary</v>
      </c>
      <c r="S3551" s="27">
        <f t="shared" si="550"/>
        <v>41379.515775462962</v>
      </c>
      <c r="T3551" s="5" t="str">
        <f t="shared" si="555"/>
        <v>Apr</v>
      </c>
      <c r="U3551" s="5" t="str">
        <f t="shared" si="556"/>
        <v>2013</v>
      </c>
      <c r="V3551" s="5" t="str">
        <f t="shared" si="557"/>
        <v>May</v>
      </c>
      <c r="W3551" s="1" t="str">
        <f t="shared" si="558"/>
        <v>2013</v>
      </c>
      <c r="X3551" s="27">
        <f t="shared" si="559"/>
        <v>41411.165972222225</v>
      </c>
    </row>
    <row r="3552" spans="1:24" ht="48" hidden="1" x14ac:dyDescent="0.2">
      <c r="A3552" s="1">
        <v>340</v>
      </c>
      <c r="B3552" s="7" t="s">
        <v>341</v>
      </c>
      <c r="C3552" s="7" t="s">
        <v>4450</v>
      </c>
      <c r="D3552" s="1">
        <v>35000</v>
      </c>
      <c r="E3552" s="1">
        <v>43758</v>
      </c>
      <c r="F3552" s="1" t="s">
        <v>8218</v>
      </c>
      <c r="G3552" s="1" t="s">
        <v>8223</v>
      </c>
      <c r="H3552" s="1" t="s">
        <v>8245</v>
      </c>
      <c r="I3552" s="1">
        <v>1489006800</v>
      </c>
      <c r="J3552" s="1">
        <v>1486397007</v>
      </c>
      <c r="K3552" s="1" t="b">
        <v>1</v>
      </c>
      <c r="L3552" s="1">
        <v>299</v>
      </c>
      <c r="M3552" s="1" t="b">
        <v>1</v>
      </c>
      <c r="N3552" s="1" t="s">
        <v>8268</v>
      </c>
      <c r="O3552" s="28">
        <f t="shared" si="551"/>
        <v>1.2502285714285715</v>
      </c>
      <c r="P3552" s="29">
        <f t="shared" si="552"/>
        <v>146.34782608695653</v>
      </c>
      <c r="Q3552" s="9" t="str">
        <f t="shared" si="553"/>
        <v>film &amp; video</v>
      </c>
      <c r="R3552" s="26" t="str">
        <f t="shared" si="554"/>
        <v>documentary</v>
      </c>
      <c r="S3552" s="27">
        <f t="shared" si="550"/>
        <v>42772.669062500005</v>
      </c>
      <c r="T3552" s="5" t="str">
        <f t="shared" si="555"/>
        <v>Feb</v>
      </c>
      <c r="U3552" s="5" t="str">
        <f t="shared" si="556"/>
        <v>2017</v>
      </c>
      <c r="V3552" s="5" t="str">
        <f t="shared" si="557"/>
        <v>Mar</v>
      </c>
      <c r="W3552" s="1" t="str">
        <f t="shared" si="558"/>
        <v>2017</v>
      </c>
      <c r="X3552" s="27">
        <f t="shared" si="559"/>
        <v>42802.875</v>
      </c>
    </row>
    <row r="3553" spans="1:24" ht="32" hidden="1" x14ac:dyDescent="0.2">
      <c r="A3553" s="1">
        <v>355</v>
      </c>
      <c r="B3553" s="7" t="s">
        <v>356</v>
      </c>
      <c r="C3553" s="7" t="s">
        <v>4465</v>
      </c>
      <c r="D3553" s="1">
        <v>35000</v>
      </c>
      <c r="E3553" s="1">
        <v>40690</v>
      </c>
      <c r="F3553" s="1" t="s">
        <v>8218</v>
      </c>
      <c r="G3553" s="1" t="s">
        <v>8223</v>
      </c>
      <c r="H3553" s="1" t="s">
        <v>8245</v>
      </c>
      <c r="I3553" s="1">
        <v>1417420994</v>
      </c>
      <c r="J3553" s="1">
        <v>1414738994</v>
      </c>
      <c r="K3553" s="1" t="b">
        <v>1</v>
      </c>
      <c r="L3553" s="1">
        <v>165</v>
      </c>
      <c r="M3553" s="1" t="b">
        <v>1</v>
      </c>
      <c r="N3553" s="1" t="s">
        <v>8268</v>
      </c>
      <c r="O3553" s="28">
        <f t="shared" si="551"/>
        <v>1.1625714285714286</v>
      </c>
      <c r="P3553" s="29">
        <f t="shared" si="552"/>
        <v>246.60606060606059</v>
      </c>
      <c r="Q3553" s="9" t="str">
        <f t="shared" si="553"/>
        <v>film &amp; video</v>
      </c>
      <c r="R3553" s="26" t="str">
        <f t="shared" si="554"/>
        <v>documentary</v>
      </c>
      <c r="S3553" s="27">
        <f t="shared" si="550"/>
        <v>41943.293912037036</v>
      </c>
      <c r="T3553" s="5" t="str">
        <f t="shared" si="555"/>
        <v>Oct</v>
      </c>
      <c r="U3553" s="5" t="str">
        <f t="shared" si="556"/>
        <v>2014</v>
      </c>
      <c r="V3553" s="5" t="str">
        <f t="shared" si="557"/>
        <v>Dec</v>
      </c>
      <c r="W3553" s="1" t="str">
        <f t="shared" si="558"/>
        <v>2014</v>
      </c>
      <c r="X3553" s="27">
        <f t="shared" si="559"/>
        <v>41974.3355787037</v>
      </c>
    </row>
    <row r="3554" spans="1:24" ht="48" hidden="1" x14ac:dyDescent="0.2">
      <c r="A3554" s="1">
        <v>361</v>
      </c>
      <c r="B3554" s="7" t="s">
        <v>362</v>
      </c>
      <c r="C3554" s="7" t="s">
        <v>4471</v>
      </c>
      <c r="D3554" s="1">
        <v>35000</v>
      </c>
      <c r="E3554" s="1">
        <v>38876.949999999997</v>
      </c>
      <c r="F3554" s="1" t="s">
        <v>8218</v>
      </c>
      <c r="G3554" s="1" t="s">
        <v>8223</v>
      </c>
      <c r="H3554" s="1" t="s">
        <v>8245</v>
      </c>
      <c r="I3554" s="1">
        <v>1416704506</v>
      </c>
      <c r="J3554" s="1">
        <v>1414108906</v>
      </c>
      <c r="K3554" s="1" t="b">
        <v>0</v>
      </c>
      <c r="L3554" s="1">
        <v>354</v>
      </c>
      <c r="M3554" s="1" t="b">
        <v>1</v>
      </c>
      <c r="N3554" s="1" t="s">
        <v>8268</v>
      </c>
      <c r="O3554" s="28">
        <f t="shared" si="551"/>
        <v>1.1107699999999998</v>
      </c>
      <c r="P3554" s="29">
        <f t="shared" si="552"/>
        <v>109.82189265536722</v>
      </c>
      <c r="Q3554" s="9" t="str">
        <f t="shared" si="553"/>
        <v>film &amp; video</v>
      </c>
      <c r="R3554" s="26" t="str">
        <f t="shared" si="554"/>
        <v>documentary</v>
      </c>
      <c r="S3554" s="27">
        <f t="shared" si="550"/>
        <v>41936.001226851848</v>
      </c>
      <c r="T3554" s="5" t="str">
        <f t="shared" si="555"/>
        <v>Oct</v>
      </c>
      <c r="U3554" s="5" t="str">
        <f t="shared" si="556"/>
        <v>2014</v>
      </c>
      <c r="V3554" s="5" t="str">
        <f t="shared" si="557"/>
        <v>Nov</v>
      </c>
      <c r="W3554" s="1" t="str">
        <f t="shared" si="558"/>
        <v>2014</v>
      </c>
      <c r="X3554" s="27">
        <f t="shared" si="559"/>
        <v>41966.042893518519</v>
      </c>
    </row>
    <row r="3555" spans="1:24" ht="48" hidden="1" x14ac:dyDescent="0.2">
      <c r="A3555" s="1">
        <v>404</v>
      </c>
      <c r="B3555" s="7" t="s">
        <v>405</v>
      </c>
      <c r="C3555" s="7" t="s">
        <v>4514</v>
      </c>
      <c r="D3555" s="1">
        <v>35000</v>
      </c>
      <c r="E3555" s="1">
        <v>36082</v>
      </c>
      <c r="F3555" s="1" t="s">
        <v>8218</v>
      </c>
      <c r="G3555" s="1" t="s">
        <v>8223</v>
      </c>
      <c r="H3555" s="1" t="s">
        <v>8245</v>
      </c>
      <c r="I3555" s="1">
        <v>1391641440</v>
      </c>
      <c r="J3555" s="1">
        <v>1389107062</v>
      </c>
      <c r="K3555" s="1" t="b">
        <v>0</v>
      </c>
      <c r="L3555" s="1">
        <v>271</v>
      </c>
      <c r="M3555" s="1" t="b">
        <v>1</v>
      </c>
      <c r="N3555" s="1" t="s">
        <v>8268</v>
      </c>
      <c r="O3555" s="28">
        <f t="shared" si="551"/>
        <v>1.0309142857142857</v>
      </c>
      <c r="P3555" s="29">
        <f t="shared" si="552"/>
        <v>133.14391143911439</v>
      </c>
      <c r="Q3555" s="9" t="str">
        <f t="shared" si="553"/>
        <v>film &amp; video</v>
      </c>
      <c r="R3555" s="26" t="str">
        <f t="shared" si="554"/>
        <v>documentary</v>
      </c>
      <c r="S3555" s="27">
        <f t="shared" si="550"/>
        <v>41646.628032407411</v>
      </c>
      <c r="T3555" s="5" t="str">
        <f t="shared" si="555"/>
        <v>Jan</v>
      </c>
      <c r="U3555" s="5" t="str">
        <f t="shared" si="556"/>
        <v>2014</v>
      </c>
      <c r="V3555" s="5" t="str">
        <f t="shared" si="557"/>
        <v>Feb</v>
      </c>
      <c r="W3555" s="1" t="str">
        <f t="shared" si="558"/>
        <v>2014</v>
      </c>
      <c r="X3555" s="27">
        <f t="shared" si="559"/>
        <v>41675.961111111108</v>
      </c>
    </row>
    <row r="3556" spans="1:24" ht="32" hidden="1" x14ac:dyDescent="0.2">
      <c r="A3556" s="1">
        <v>648</v>
      </c>
      <c r="B3556" s="7" t="s">
        <v>649</v>
      </c>
      <c r="C3556" s="7" t="s">
        <v>4758</v>
      </c>
      <c r="D3556" s="1">
        <v>35000</v>
      </c>
      <c r="E3556" s="1">
        <v>44388</v>
      </c>
      <c r="F3556" s="1" t="s">
        <v>8218</v>
      </c>
      <c r="G3556" s="1" t="s">
        <v>8223</v>
      </c>
      <c r="H3556" s="1" t="s">
        <v>8245</v>
      </c>
      <c r="I3556" s="1">
        <v>1413304708</v>
      </c>
      <c r="J3556" s="1">
        <v>1410280708</v>
      </c>
      <c r="K3556" s="1" t="b">
        <v>0</v>
      </c>
      <c r="L3556" s="1">
        <v>27</v>
      </c>
      <c r="M3556" s="1" t="b">
        <v>1</v>
      </c>
      <c r="N3556" s="1" t="s">
        <v>8272</v>
      </c>
      <c r="O3556" s="28">
        <f t="shared" si="551"/>
        <v>1.2682285714285715</v>
      </c>
      <c r="P3556" s="29">
        <f t="shared" si="552"/>
        <v>1644</v>
      </c>
      <c r="Q3556" s="9" t="str">
        <f t="shared" si="553"/>
        <v>technology</v>
      </c>
      <c r="R3556" s="26" t="str">
        <f t="shared" si="554"/>
        <v>wearables</v>
      </c>
      <c r="S3556" s="27">
        <f t="shared" si="550"/>
        <v>41891.693379629629</v>
      </c>
      <c r="T3556" s="5" t="str">
        <f t="shared" si="555"/>
        <v>Sep</v>
      </c>
      <c r="U3556" s="5" t="str">
        <f t="shared" si="556"/>
        <v>2014</v>
      </c>
      <c r="V3556" s="5" t="str">
        <f t="shared" si="557"/>
        <v>Oct</v>
      </c>
      <c r="W3556" s="1" t="str">
        <f t="shared" si="558"/>
        <v>2014</v>
      </c>
      <c r="X3556" s="27">
        <f t="shared" si="559"/>
        <v>41926.693379629629</v>
      </c>
    </row>
    <row r="3557" spans="1:24" ht="48" hidden="1" x14ac:dyDescent="0.2">
      <c r="A3557" s="1">
        <v>683</v>
      </c>
      <c r="B3557" s="7" t="s">
        <v>684</v>
      </c>
      <c r="C3557" s="7" t="s">
        <v>4793</v>
      </c>
      <c r="D3557" s="1">
        <v>35000</v>
      </c>
      <c r="E3557" s="1">
        <v>298</v>
      </c>
      <c r="F3557" s="1" t="s">
        <v>8220</v>
      </c>
      <c r="G3557" s="1" t="s">
        <v>8223</v>
      </c>
      <c r="H3557" s="1" t="s">
        <v>8245</v>
      </c>
      <c r="I3557" s="1">
        <v>1477949764</v>
      </c>
      <c r="J3557" s="1">
        <v>1474493764</v>
      </c>
      <c r="K3557" s="1" t="b">
        <v>0</v>
      </c>
      <c r="L3557" s="1">
        <v>3</v>
      </c>
      <c r="M3557" s="1" t="b">
        <v>0</v>
      </c>
      <c r="N3557" s="1" t="s">
        <v>8272</v>
      </c>
      <c r="O3557" s="28">
        <f t="shared" si="551"/>
        <v>8.5142857142857138E-3</v>
      </c>
      <c r="P3557" s="29">
        <f t="shared" si="552"/>
        <v>99.333333333333329</v>
      </c>
      <c r="Q3557" s="9" t="str">
        <f t="shared" si="553"/>
        <v>technology</v>
      </c>
      <c r="R3557" s="26" t="str">
        <f t="shared" si="554"/>
        <v>wearables</v>
      </c>
      <c r="S3557" s="27">
        <f t="shared" si="550"/>
        <v>42634.900046296301</v>
      </c>
      <c r="T3557" s="5" t="str">
        <f t="shared" si="555"/>
        <v>Sep</v>
      </c>
      <c r="U3557" s="5" t="str">
        <f t="shared" si="556"/>
        <v>2016</v>
      </c>
      <c r="V3557" s="5" t="str">
        <f t="shared" si="557"/>
        <v>Oct</v>
      </c>
      <c r="W3557" s="1" t="str">
        <f t="shared" si="558"/>
        <v>2016</v>
      </c>
      <c r="X3557" s="27">
        <f t="shared" si="559"/>
        <v>42674.900046296301</v>
      </c>
    </row>
    <row r="3558" spans="1:24" ht="32" hidden="1" x14ac:dyDescent="0.2">
      <c r="A3558" s="1">
        <v>963</v>
      </c>
      <c r="B3558" s="7" t="s">
        <v>964</v>
      </c>
      <c r="C3558" s="7" t="s">
        <v>5073</v>
      </c>
      <c r="D3558" s="1">
        <v>35000</v>
      </c>
      <c r="E3558" s="1">
        <v>377</v>
      </c>
      <c r="F3558" s="1" t="s">
        <v>8220</v>
      </c>
      <c r="G3558" s="1" t="s">
        <v>8223</v>
      </c>
      <c r="H3558" s="1" t="s">
        <v>8245</v>
      </c>
      <c r="I3558" s="1">
        <v>1476717319</v>
      </c>
      <c r="J3558" s="1">
        <v>1473693319</v>
      </c>
      <c r="K3558" s="1" t="b">
        <v>0</v>
      </c>
      <c r="L3558" s="1">
        <v>9</v>
      </c>
      <c r="M3558" s="1" t="b">
        <v>0</v>
      </c>
      <c r="N3558" s="1" t="s">
        <v>8272</v>
      </c>
      <c r="O3558" s="28">
        <f t="shared" si="551"/>
        <v>1.0771428571428571E-2</v>
      </c>
      <c r="P3558" s="29">
        <f t="shared" si="552"/>
        <v>41.888888888888886</v>
      </c>
      <c r="Q3558" s="9" t="str">
        <f t="shared" si="553"/>
        <v>technology</v>
      </c>
      <c r="R3558" s="26" t="str">
        <f t="shared" si="554"/>
        <v>wearables</v>
      </c>
      <c r="S3558" s="27">
        <f t="shared" si="550"/>
        <v>42625.635636574079</v>
      </c>
      <c r="T3558" s="5" t="str">
        <f t="shared" si="555"/>
        <v>Sep</v>
      </c>
      <c r="U3558" s="5" t="str">
        <f t="shared" si="556"/>
        <v>2016</v>
      </c>
      <c r="V3558" s="5" t="str">
        <f t="shared" si="557"/>
        <v>Oct</v>
      </c>
      <c r="W3558" s="1" t="str">
        <f t="shared" si="558"/>
        <v>2016</v>
      </c>
      <c r="X3558" s="27">
        <f t="shared" si="559"/>
        <v>42660.635636574079</v>
      </c>
    </row>
    <row r="3559" spans="1:24" ht="48" hidden="1" x14ac:dyDescent="0.2">
      <c r="A3559" s="1">
        <v>979</v>
      </c>
      <c r="B3559" s="7" t="s">
        <v>980</v>
      </c>
      <c r="C3559" s="7" t="s">
        <v>5089</v>
      </c>
      <c r="D3559" s="1">
        <v>35000</v>
      </c>
      <c r="E3559" s="1">
        <v>28986.16</v>
      </c>
      <c r="F3559" s="1" t="s">
        <v>8220</v>
      </c>
      <c r="G3559" s="1" t="s">
        <v>8223</v>
      </c>
      <c r="H3559" s="1" t="s">
        <v>8245</v>
      </c>
      <c r="I3559" s="1">
        <v>1466449140</v>
      </c>
      <c r="J3559" s="1">
        <v>1463392828</v>
      </c>
      <c r="K3559" s="1" t="b">
        <v>0</v>
      </c>
      <c r="L3559" s="1">
        <v>96</v>
      </c>
      <c r="M3559" s="1" t="b">
        <v>0</v>
      </c>
      <c r="N3559" s="1" t="s">
        <v>8272</v>
      </c>
      <c r="O3559" s="28">
        <f t="shared" si="551"/>
        <v>0.82817600000000002</v>
      </c>
      <c r="P3559" s="29">
        <f t="shared" si="552"/>
        <v>301.93916666666667</v>
      </c>
      <c r="Q3559" s="9" t="str">
        <f t="shared" si="553"/>
        <v>technology</v>
      </c>
      <c r="R3559" s="26" t="str">
        <f t="shared" si="554"/>
        <v>wearables</v>
      </c>
      <c r="S3559" s="27">
        <f t="shared" si="550"/>
        <v>42506.416990740734</v>
      </c>
      <c r="T3559" s="5" t="str">
        <f t="shared" si="555"/>
        <v>May</v>
      </c>
      <c r="U3559" s="5" t="str">
        <f t="shared" si="556"/>
        <v>2016</v>
      </c>
      <c r="V3559" s="5" t="str">
        <f t="shared" si="557"/>
        <v>Jun</v>
      </c>
      <c r="W3559" s="1" t="str">
        <f t="shared" si="558"/>
        <v>2016</v>
      </c>
      <c r="X3559" s="27">
        <f t="shared" si="559"/>
        <v>42541.790972222225</v>
      </c>
    </row>
    <row r="3560" spans="1:24" ht="64" hidden="1" x14ac:dyDescent="0.2">
      <c r="A3560" s="1">
        <v>1127</v>
      </c>
      <c r="B3560" s="7" t="s">
        <v>1128</v>
      </c>
      <c r="C3560" s="7" t="s">
        <v>5237</v>
      </c>
      <c r="D3560" s="1">
        <v>35000</v>
      </c>
      <c r="E3560" s="1">
        <v>585</v>
      </c>
      <c r="F3560" s="1" t="s">
        <v>8220</v>
      </c>
      <c r="G3560" s="1" t="s">
        <v>8223</v>
      </c>
      <c r="H3560" s="1" t="s">
        <v>8245</v>
      </c>
      <c r="I3560" s="1">
        <v>1416000600</v>
      </c>
      <c r="J3560" s="1">
        <v>1413318600</v>
      </c>
      <c r="K3560" s="1" t="b">
        <v>0</v>
      </c>
      <c r="L3560" s="1">
        <v>23</v>
      </c>
      <c r="M3560" s="1" t="b">
        <v>0</v>
      </c>
      <c r="N3560" s="1" t="s">
        <v>8282</v>
      </c>
      <c r="O3560" s="28">
        <f t="shared" si="551"/>
        <v>1.6714285714285713E-2</v>
      </c>
      <c r="P3560" s="29">
        <f t="shared" si="552"/>
        <v>25.434782608695652</v>
      </c>
      <c r="Q3560" s="9" t="str">
        <f t="shared" si="553"/>
        <v>games</v>
      </c>
      <c r="R3560" s="26" t="str">
        <f t="shared" si="554"/>
        <v>mobile games</v>
      </c>
      <c r="S3560" s="27">
        <f t="shared" si="550"/>
        <v>41926.854166666664</v>
      </c>
      <c r="T3560" s="5" t="str">
        <f t="shared" si="555"/>
        <v>Oct</v>
      </c>
      <c r="U3560" s="5" t="str">
        <f t="shared" si="556"/>
        <v>2014</v>
      </c>
      <c r="V3560" s="5" t="str">
        <f t="shared" si="557"/>
        <v>Nov</v>
      </c>
      <c r="W3560" s="1" t="str">
        <f t="shared" si="558"/>
        <v>2014</v>
      </c>
      <c r="X3560" s="27">
        <f t="shared" si="559"/>
        <v>41957.895833333328</v>
      </c>
    </row>
    <row r="3561" spans="1:24" ht="48" hidden="1" x14ac:dyDescent="0.2">
      <c r="A3561" s="1">
        <v>1138</v>
      </c>
      <c r="B3561" s="7" t="s">
        <v>1139</v>
      </c>
      <c r="C3561" s="7" t="s">
        <v>5248</v>
      </c>
      <c r="D3561" s="1">
        <v>35000</v>
      </c>
      <c r="E3561" s="1">
        <v>125</v>
      </c>
      <c r="F3561" s="1" t="s">
        <v>8220</v>
      </c>
      <c r="G3561" s="1" t="s">
        <v>8223</v>
      </c>
      <c r="H3561" s="1" t="s">
        <v>8245</v>
      </c>
      <c r="I3561" s="1">
        <v>1485035131</v>
      </c>
      <c r="J3561" s="1">
        <v>1483307131</v>
      </c>
      <c r="K3561" s="1" t="b">
        <v>0</v>
      </c>
      <c r="L3561" s="1">
        <v>4</v>
      </c>
      <c r="M3561" s="1" t="b">
        <v>0</v>
      </c>
      <c r="N3561" s="1" t="s">
        <v>8282</v>
      </c>
      <c r="O3561" s="28">
        <f t="shared" si="551"/>
        <v>3.5714285714285713E-3</v>
      </c>
      <c r="P3561" s="29">
        <f t="shared" si="552"/>
        <v>31.25</v>
      </c>
      <c r="Q3561" s="9" t="str">
        <f t="shared" si="553"/>
        <v>games</v>
      </c>
      <c r="R3561" s="26" t="str">
        <f t="shared" si="554"/>
        <v>mobile games</v>
      </c>
      <c r="S3561" s="27">
        <f t="shared" si="550"/>
        <v>42736.9066087963</v>
      </c>
      <c r="T3561" s="5" t="str">
        <f t="shared" si="555"/>
        <v>Jan</v>
      </c>
      <c r="U3561" s="5" t="str">
        <f t="shared" si="556"/>
        <v>2017</v>
      </c>
      <c r="V3561" s="5" t="str">
        <f t="shared" si="557"/>
        <v>Jan</v>
      </c>
      <c r="W3561" s="1" t="str">
        <f t="shared" si="558"/>
        <v>2017</v>
      </c>
      <c r="X3561" s="27">
        <f t="shared" si="559"/>
        <v>42756.9066087963</v>
      </c>
    </row>
    <row r="3562" spans="1:24" ht="48" hidden="1" x14ac:dyDescent="0.2">
      <c r="A3562" s="1">
        <v>1322</v>
      </c>
      <c r="B3562" s="7" t="s">
        <v>1323</v>
      </c>
      <c r="C3562" s="7" t="s">
        <v>5432</v>
      </c>
      <c r="D3562" s="1">
        <v>35000</v>
      </c>
      <c r="E3562" s="1">
        <v>106</v>
      </c>
      <c r="F3562" s="1" t="s">
        <v>8219</v>
      </c>
      <c r="G3562" s="1" t="s">
        <v>8224</v>
      </c>
      <c r="H3562" s="1" t="s">
        <v>8246</v>
      </c>
      <c r="I3562" s="1">
        <v>1432223125</v>
      </c>
      <c r="J3562" s="1">
        <v>1429631125</v>
      </c>
      <c r="K3562" s="1" t="b">
        <v>0</v>
      </c>
      <c r="L3562" s="1">
        <v>4</v>
      </c>
      <c r="M3562" s="1" t="b">
        <v>0</v>
      </c>
      <c r="N3562" s="1" t="s">
        <v>8272</v>
      </c>
      <c r="O3562" s="28">
        <f t="shared" si="551"/>
        <v>3.0285714285714286E-3</v>
      </c>
      <c r="P3562" s="29">
        <f t="shared" si="552"/>
        <v>26.5</v>
      </c>
      <c r="Q3562" s="9" t="str">
        <f t="shared" si="553"/>
        <v>technology</v>
      </c>
      <c r="R3562" s="26" t="str">
        <f t="shared" si="554"/>
        <v>wearables</v>
      </c>
      <c r="S3562" s="27">
        <f t="shared" si="550"/>
        <v>42115.656539351854</v>
      </c>
      <c r="T3562" s="5" t="str">
        <f t="shared" si="555"/>
        <v>Apr</v>
      </c>
      <c r="U3562" s="5" t="str">
        <f t="shared" si="556"/>
        <v>2015</v>
      </c>
      <c r="V3562" s="5" t="str">
        <f t="shared" si="557"/>
        <v>May</v>
      </c>
      <c r="W3562" s="1" t="str">
        <f t="shared" si="558"/>
        <v>2015</v>
      </c>
      <c r="X3562" s="27">
        <f t="shared" si="559"/>
        <v>42145.656539351854</v>
      </c>
    </row>
    <row r="3563" spans="1:24" ht="48" hidden="1" x14ac:dyDescent="0.2">
      <c r="A3563" s="1">
        <v>1330</v>
      </c>
      <c r="B3563" s="7" t="s">
        <v>1331</v>
      </c>
      <c r="C3563" s="7" t="s">
        <v>5440</v>
      </c>
      <c r="D3563" s="1">
        <v>35000</v>
      </c>
      <c r="E3563" s="1">
        <v>7873</v>
      </c>
      <c r="F3563" s="1" t="s">
        <v>8219</v>
      </c>
      <c r="G3563" s="1" t="s">
        <v>8223</v>
      </c>
      <c r="H3563" s="1" t="s">
        <v>8245</v>
      </c>
      <c r="I3563" s="1">
        <v>1467432000</v>
      </c>
      <c r="J3563" s="1">
        <v>1464763109</v>
      </c>
      <c r="K3563" s="1" t="b">
        <v>0</v>
      </c>
      <c r="L3563" s="1">
        <v>50</v>
      </c>
      <c r="M3563" s="1" t="b">
        <v>0</v>
      </c>
      <c r="N3563" s="1" t="s">
        <v>8272</v>
      </c>
      <c r="O3563" s="28">
        <f t="shared" si="551"/>
        <v>0.22494285714285714</v>
      </c>
      <c r="P3563" s="29">
        <f t="shared" si="552"/>
        <v>157.46</v>
      </c>
      <c r="Q3563" s="9" t="str">
        <f t="shared" si="553"/>
        <v>technology</v>
      </c>
      <c r="R3563" s="26" t="str">
        <f t="shared" si="554"/>
        <v>wearables</v>
      </c>
      <c r="S3563" s="27">
        <f t="shared" si="550"/>
        <v>42522.276724537034</v>
      </c>
      <c r="T3563" s="5" t="str">
        <f t="shared" si="555"/>
        <v>Jun</v>
      </c>
      <c r="U3563" s="5" t="str">
        <f t="shared" si="556"/>
        <v>2016</v>
      </c>
      <c r="V3563" s="5" t="str">
        <f t="shared" si="557"/>
        <v>Jul</v>
      </c>
      <c r="W3563" s="1" t="str">
        <f t="shared" si="558"/>
        <v>2016</v>
      </c>
      <c r="X3563" s="27">
        <f t="shared" si="559"/>
        <v>42553.166666666672</v>
      </c>
    </row>
    <row r="3564" spans="1:24" ht="48" hidden="1" x14ac:dyDescent="0.2">
      <c r="A3564" s="1">
        <v>1530</v>
      </c>
      <c r="B3564" s="7" t="s">
        <v>1531</v>
      </c>
      <c r="C3564" s="7" t="s">
        <v>5640</v>
      </c>
      <c r="D3564" s="1">
        <v>35000</v>
      </c>
      <c r="E3564" s="1">
        <v>47189</v>
      </c>
      <c r="F3564" s="1" t="s">
        <v>8218</v>
      </c>
      <c r="G3564" s="1" t="s">
        <v>8223</v>
      </c>
      <c r="H3564" s="1" t="s">
        <v>8245</v>
      </c>
      <c r="I3564" s="1">
        <v>1445624695</v>
      </c>
      <c r="J3564" s="1">
        <v>1443464695</v>
      </c>
      <c r="K3564" s="1" t="b">
        <v>1</v>
      </c>
      <c r="L3564" s="1">
        <v>874</v>
      </c>
      <c r="M3564" s="1" t="b">
        <v>1</v>
      </c>
      <c r="N3564" s="1" t="s">
        <v>8284</v>
      </c>
      <c r="O3564" s="28">
        <f t="shared" si="551"/>
        <v>1.3482571428571428</v>
      </c>
      <c r="P3564" s="29">
        <f t="shared" si="552"/>
        <v>53.991990846681922</v>
      </c>
      <c r="Q3564" s="9" t="str">
        <f t="shared" si="553"/>
        <v>photography</v>
      </c>
      <c r="R3564" s="26" t="str">
        <f t="shared" si="554"/>
        <v>photobooks</v>
      </c>
      <c r="S3564" s="27">
        <f t="shared" si="550"/>
        <v>42275.767303240747</v>
      </c>
      <c r="T3564" s="5" t="str">
        <f t="shared" si="555"/>
        <v>Sep</v>
      </c>
      <c r="U3564" s="5" t="str">
        <f t="shared" si="556"/>
        <v>2015</v>
      </c>
      <c r="V3564" s="5" t="str">
        <f t="shared" si="557"/>
        <v>Oct</v>
      </c>
      <c r="W3564" s="1" t="str">
        <f t="shared" si="558"/>
        <v>2015</v>
      </c>
      <c r="X3564" s="27">
        <f t="shared" si="559"/>
        <v>42300.767303240747</v>
      </c>
    </row>
    <row r="3565" spans="1:24" ht="16" hidden="1" x14ac:dyDescent="0.2">
      <c r="A3565" s="1">
        <v>1718</v>
      </c>
      <c r="B3565" s="7" t="s">
        <v>1719</v>
      </c>
      <c r="C3565" s="7" t="s">
        <v>5828</v>
      </c>
      <c r="D3565" s="1">
        <v>35000</v>
      </c>
      <c r="E3565" s="1">
        <v>75</v>
      </c>
      <c r="F3565" s="1" t="s">
        <v>8220</v>
      </c>
      <c r="G3565" s="1" t="s">
        <v>8223</v>
      </c>
      <c r="H3565" s="1" t="s">
        <v>8245</v>
      </c>
      <c r="I3565" s="1">
        <v>1463201940</v>
      </c>
      <c r="J3565" s="1">
        <v>1459435149</v>
      </c>
      <c r="K3565" s="1" t="b">
        <v>0</v>
      </c>
      <c r="L3565" s="1">
        <v>2</v>
      </c>
      <c r="M3565" s="1" t="b">
        <v>0</v>
      </c>
      <c r="N3565" s="1" t="s">
        <v>8292</v>
      </c>
      <c r="O3565" s="28">
        <f t="shared" si="551"/>
        <v>2.142857142857143E-3</v>
      </c>
      <c r="P3565" s="29">
        <f t="shared" si="552"/>
        <v>37.5</v>
      </c>
      <c r="Q3565" s="9" t="str">
        <f t="shared" si="553"/>
        <v>music</v>
      </c>
      <c r="R3565" s="26" t="str">
        <f t="shared" si="554"/>
        <v>faith</v>
      </c>
      <c r="S3565" s="27">
        <f t="shared" si="550"/>
        <v>42460.610520833332</v>
      </c>
      <c r="T3565" s="5" t="str">
        <f t="shared" si="555"/>
        <v>Mar</v>
      </c>
      <c r="U3565" s="5" t="str">
        <f t="shared" si="556"/>
        <v>2016</v>
      </c>
      <c r="V3565" s="5" t="str">
        <f t="shared" si="557"/>
        <v>May</v>
      </c>
      <c r="W3565" s="1" t="str">
        <f t="shared" si="558"/>
        <v>2016</v>
      </c>
      <c r="X3565" s="27">
        <f t="shared" si="559"/>
        <v>42504.207638888889</v>
      </c>
    </row>
    <row r="3566" spans="1:24" ht="48" hidden="1" x14ac:dyDescent="0.2">
      <c r="A3566" s="1">
        <v>1782</v>
      </c>
      <c r="B3566" s="7" t="s">
        <v>1783</v>
      </c>
      <c r="C3566" s="7" t="s">
        <v>5892</v>
      </c>
      <c r="D3566" s="1">
        <v>35000</v>
      </c>
      <c r="E3566" s="1">
        <v>5422</v>
      </c>
      <c r="F3566" s="1" t="s">
        <v>8220</v>
      </c>
      <c r="G3566" s="1" t="s">
        <v>8223</v>
      </c>
      <c r="H3566" s="1" t="s">
        <v>8245</v>
      </c>
      <c r="I3566" s="1">
        <v>1456062489</v>
      </c>
      <c r="J3566" s="1">
        <v>1453211289</v>
      </c>
      <c r="K3566" s="1" t="b">
        <v>1</v>
      </c>
      <c r="L3566" s="1">
        <v>76</v>
      </c>
      <c r="M3566" s="1" t="b">
        <v>0</v>
      </c>
      <c r="N3566" s="1" t="s">
        <v>8284</v>
      </c>
      <c r="O3566" s="28">
        <f t="shared" si="551"/>
        <v>0.15491428571428573</v>
      </c>
      <c r="P3566" s="29">
        <f t="shared" si="552"/>
        <v>71.34210526315789</v>
      </c>
      <c r="Q3566" s="9" t="str">
        <f t="shared" si="553"/>
        <v>photography</v>
      </c>
      <c r="R3566" s="26" t="str">
        <f t="shared" si="554"/>
        <v>photobooks</v>
      </c>
      <c r="S3566" s="27">
        <f t="shared" si="550"/>
        <v>42388.575104166666</v>
      </c>
      <c r="T3566" s="5" t="str">
        <f t="shared" si="555"/>
        <v>Jan</v>
      </c>
      <c r="U3566" s="5" t="str">
        <f t="shared" si="556"/>
        <v>2016</v>
      </c>
      <c r="V3566" s="5" t="str">
        <f t="shared" si="557"/>
        <v>Feb</v>
      </c>
      <c r="W3566" s="1" t="str">
        <f t="shared" si="558"/>
        <v>2016</v>
      </c>
      <c r="X3566" s="27">
        <f t="shared" si="559"/>
        <v>42421.575104166666</v>
      </c>
    </row>
    <row r="3567" spans="1:24" ht="48" hidden="1" x14ac:dyDescent="0.2">
      <c r="A3567" s="1">
        <v>1909</v>
      </c>
      <c r="B3567" s="7" t="s">
        <v>1910</v>
      </c>
      <c r="C3567" s="7" t="s">
        <v>6019</v>
      </c>
      <c r="D3567" s="1">
        <v>35000</v>
      </c>
      <c r="E3567" s="1">
        <v>4939</v>
      </c>
      <c r="F3567" s="1" t="s">
        <v>8220</v>
      </c>
      <c r="G3567" s="1" t="s">
        <v>8223</v>
      </c>
      <c r="H3567" s="1" t="s">
        <v>8245</v>
      </c>
      <c r="I3567" s="1">
        <v>1414059479</v>
      </c>
      <c r="J3567" s="1">
        <v>1411467479</v>
      </c>
      <c r="K3567" s="1" t="b">
        <v>0</v>
      </c>
      <c r="L3567" s="1">
        <v>38</v>
      </c>
      <c r="M3567" s="1" t="b">
        <v>0</v>
      </c>
      <c r="N3567" s="1" t="s">
        <v>8293</v>
      </c>
      <c r="O3567" s="28">
        <f t="shared" si="551"/>
        <v>0.14111428571428572</v>
      </c>
      <c r="P3567" s="29">
        <f t="shared" si="552"/>
        <v>129.97368421052633</v>
      </c>
      <c r="Q3567" s="9" t="str">
        <f t="shared" si="553"/>
        <v>technology</v>
      </c>
      <c r="R3567" s="26" t="str">
        <f t="shared" si="554"/>
        <v>gadgets</v>
      </c>
      <c r="S3567" s="27">
        <f t="shared" si="550"/>
        <v>41905.429155092592</v>
      </c>
      <c r="T3567" s="5" t="str">
        <f t="shared" si="555"/>
        <v>Sep</v>
      </c>
      <c r="U3567" s="5" t="str">
        <f t="shared" si="556"/>
        <v>2014</v>
      </c>
      <c r="V3567" s="5" t="str">
        <f t="shared" si="557"/>
        <v>Oct</v>
      </c>
      <c r="W3567" s="1" t="str">
        <f t="shared" si="558"/>
        <v>2014</v>
      </c>
      <c r="X3567" s="27">
        <f t="shared" si="559"/>
        <v>41935.429155092592</v>
      </c>
    </row>
    <row r="3568" spans="1:24" ht="48" hidden="1" x14ac:dyDescent="0.2">
      <c r="A3568" s="1">
        <v>1952</v>
      </c>
      <c r="B3568" s="7" t="s">
        <v>1953</v>
      </c>
      <c r="C3568" s="7" t="s">
        <v>6062</v>
      </c>
      <c r="D3568" s="1">
        <v>35000</v>
      </c>
      <c r="E3568" s="1">
        <v>69465.33</v>
      </c>
      <c r="F3568" s="1" t="s">
        <v>8218</v>
      </c>
      <c r="G3568" s="1" t="s">
        <v>8228</v>
      </c>
      <c r="H3568" s="1" t="s">
        <v>8250</v>
      </c>
      <c r="I3568" s="1">
        <v>1381934015</v>
      </c>
      <c r="J3568" s="1">
        <v>1378737215</v>
      </c>
      <c r="K3568" s="1" t="b">
        <v>1</v>
      </c>
      <c r="L3568" s="1">
        <v>682</v>
      </c>
      <c r="M3568" s="1" t="b">
        <v>1</v>
      </c>
      <c r="N3568" s="1" t="s">
        <v>8294</v>
      </c>
      <c r="O3568" s="28">
        <f t="shared" si="551"/>
        <v>1.9847237142857144</v>
      </c>
      <c r="P3568" s="29">
        <f t="shared" si="552"/>
        <v>101.85532258064516</v>
      </c>
      <c r="Q3568" s="9" t="str">
        <f t="shared" si="553"/>
        <v>technology</v>
      </c>
      <c r="R3568" s="26" t="str">
        <f t="shared" si="554"/>
        <v>hardware</v>
      </c>
      <c r="S3568" s="27">
        <f t="shared" ref="S3568:S3631" si="560">(((J3568/60)/60)/24)+DATE(1970,1,1)</f>
        <v>41526.60665509259</v>
      </c>
      <c r="T3568" s="5" t="str">
        <f t="shared" si="555"/>
        <v>Sep</v>
      </c>
      <c r="U3568" s="5" t="str">
        <f t="shared" si="556"/>
        <v>2013</v>
      </c>
      <c r="V3568" s="5" t="str">
        <f t="shared" si="557"/>
        <v>Oct</v>
      </c>
      <c r="W3568" s="1" t="str">
        <f t="shared" si="558"/>
        <v>2013</v>
      </c>
      <c r="X3568" s="27">
        <f t="shared" si="559"/>
        <v>41563.60665509259</v>
      </c>
    </row>
    <row r="3569" spans="1:24" ht="48" hidden="1" x14ac:dyDescent="0.2">
      <c r="A3569" s="1">
        <v>2054</v>
      </c>
      <c r="B3569" s="7" t="s">
        <v>2055</v>
      </c>
      <c r="C3569" s="7" t="s">
        <v>6164</v>
      </c>
      <c r="D3569" s="1">
        <v>35000</v>
      </c>
      <c r="E3569" s="1">
        <v>39757</v>
      </c>
      <c r="F3569" s="1" t="s">
        <v>8218</v>
      </c>
      <c r="G3569" s="1" t="s">
        <v>8224</v>
      </c>
      <c r="H3569" s="1" t="s">
        <v>8246</v>
      </c>
      <c r="I3569" s="1">
        <v>1399033810</v>
      </c>
      <c r="J3569" s="1">
        <v>1396441810</v>
      </c>
      <c r="K3569" s="1" t="b">
        <v>0</v>
      </c>
      <c r="L3569" s="1">
        <v>621</v>
      </c>
      <c r="M3569" s="1" t="b">
        <v>1</v>
      </c>
      <c r="N3569" s="1" t="s">
        <v>8294</v>
      </c>
      <c r="O3569" s="28">
        <f t="shared" si="551"/>
        <v>1.1359142857142857</v>
      </c>
      <c r="P3569" s="29">
        <f t="shared" si="552"/>
        <v>64.020933977455712</v>
      </c>
      <c r="Q3569" s="9" t="str">
        <f t="shared" si="553"/>
        <v>technology</v>
      </c>
      <c r="R3569" s="26" t="str">
        <f t="shared" si="554"/>
        <v>hardware</v>
      </c>
      <c r="S3569" s="27">
        <f t="shared" si="560"/>
        <v>41731.520949074074</v>
      </c>
      <c r="T3569" s="5" t="str">
        <f t="shared" si="555"/>
        <v>Apr</v>
      </c>
      <c r="U3569" s="5" t="str">
        <f t="shared" si="556"/>
        <v>2014</v>
      </c>
      <c r="V3569" s="5" t="str">
        <f t="shared" si="557"/>
        <v>May</v>
      </c>
      <c r="W3569" s="1" t="str">
        <f t="shared" si="558"/>
        <v>2014</v>
      </c>
      <c r="X3569" s="27">
        <f t="shared" si="559"/>
        <v>41761.520949074074</v>
      </c>
    </row>
    <row r="3570" spans="1:24" ht="32" hidden="1" x14ac:dyDescent="0.2">
      <c r="A3570" s="1">
        <v>2327</v>
      </c>
      <c r="B3570" s="7" t="s">
        <v>2328</v>
      </c>
      <c r="C3570" s="7" t="s">
        <v>6437</v>
      </c>
      <c r="D3570" s="1">
        <v>35000</v>
      </c>
      <c r="E3570" s="1">
        <v>184133.01</v>
      </c>
      <c r="F3570" s="1" t="s">
        <v>8218</v>
      </c>
      <c r="G3570" s="1" t="s">
        <v>8223</v>
      </c>
      <c r="H3570" s="1" t="s">
        <v>8245</v>
      </c>
      <c r="I3570" s="1">
        <v>1409090440</v>
      </c>
      <c r="J3570" s="1">
        <v>1406066440</v>
      </c>
      <c r="K3570" s="1" t="b">
        <v>1</v>
      </c>
      <c r="L3570" s="1">
        <v>3355</v>
      </c>
      <c r="M3570" s="1" t="b">
        <v>1</v>
      </c>
      <c r="N3570" s="1" t="s">
        <v>8297</v>
      </c>
      <c r="O3570" s="28">
        <f t="shared" si="551"/>
        <v>5.2609431428571432</v>
      </c>
      <c r="P3570" s="29">
        <f t="shared" si="552"/>
        <v>54.883162444113267</v>
      </c>
      <c r="Q3570" s="9" t="str">
        <f t="shared" si="553"/>
        <v>food</v>
      </c>
      <c r="R3570" s="26" t="str">
        <f t="shared" si="554"/>
        <v>small batch</v>
      </c>
      <c r="S3570" s="27">
        <f t="shared" si="560"/>
        <v>41842.917129629634</v>
      </c>
      <c r="T3570" s="5" t="str">
        <f t="shared" si="555"/>
        <v>Jul</v>
      </c>
      <c r="U3570" s="5" t="str">
        <f t="shared" si="556"/>
        <v>2014</v>
      </c>
      <c r="V3570" s="5" t="str">
        <f t="shared" si="557"/>
        <v>Aug</v>
      </c>
      <c r="W3570" s="1" t="str">
        <f t="shared" si="558"/>
        <v>2014</v>
      </c>
      <c r="X3570" s="27">
        <f t="shared" si="559"/>
        <v>41877.917129629634</v>
      </c>
    </row>
    <row r="3571" spans="1:24" ht="48" hidden="1" x14ac:dyDescent="0.2">
      <c r="A3571" s="1">
        <v>2330</v>
      </c>
      <c r="B3571" s="7" t="s">
        <v>2331</v>
      </c>
      <c r="C3571" s="7" t="s">
        <v>6440</v>
      </c>
      <c r="D3571" s="1">
        <v>35000</v>
      </c>
      <c r="E3571" s="1">
        <v>35848</v>
      </c>
      <c r="F3571" s="1" t="s">
        <v>8218</v>
      </c>
      <c r="G3571" s="1" t="s">
        <v>8223</v>
      </c>
      <c r="H3571" s="1" t="s">
        <v>8245</v>
      </c>
      <c r="I3571" s="1">
        <v>1451001600</v>
      </c>
      <c r="J3571" s="1">
        <v>1448400943</v>
      </c>
      <c r="K3571" s="1" t="b">
        <v>1</v>
      </c>
      <c r="L3571" s="1">
        <v>163</v>
      </c>
      <c r="M3571" s="1" t="b">
        <v>1</v>
      </c>
      <c r="N3571" s="1" t="s">
        <v>8297</v>
      </c>
      <c r="O3571" s="28">
        <f t="shared" si="551"/>
        <v>1.0242285714285715</v>
      </c>
      <c r="P3571" s="29">
        <f t="shared" si="552"/>
        <v>219.92638036809817</v>
      </c>
      <c r="Q3571" s="9" t="str">
        <f t="shared" si="553"/>
        <v>food</v>
      </c>
      <c r="R3571" s="26" t="str">
        <f t="shared" si="554"/>
        <v>small batch</v>
      </c>
      <c r="S3571" s="27">
        <f t="shared" si="560"/>
        <v>42332.89980324074</v>
      </c>
      <c r="T3571" s="5" t="str">
        <f t="shared" si="555"/>
        <v>Nov</v>
      </c>
      <c r="U3571" s="5" t="str">
        <f t="shared" si="556"/>
        <v>2015</v>
      </c>
      <c r="V3571" s="5" t="str">
        <f t="shared" si="557"/>
        <v>Dec</v>
      </c>
      <c r="W3571" s="1" t="str">
        <f t="shared" si="558"/>
        <v>2015</v>
      </c>
      <c r="X3571" s="27">
        <f t="shared" si="559"/>
        <v>42363</v>
      </c>
    </row>
    <row r="3572" spans="1:24" ht="48" hidden="1" x14ac:dyDescent="0.2">
      <c r="A3572" s="1">
        <v>2354</v>
      </c>
      <c r="B3572" s="7" t="s">
        <v>2355</v>
      </c>
      <c r="C3572" s="7" t="s">
        <v>6464</v>
      </c>
      <c r="D3572" s="1">
        <v>35000</v>
      </c>
      <c r="E3572" s="1">
        <v>25</v>
      </c>
      <c r="F3572" s="1" t="s">
        <v>8219</v>
      </c>
      <c r="G3572" s="1" t="s">
        <v>8223</v>
      </c>
      <c r="H3572" s="1" t="s">
        <v>8245</v>
      </c>
      <c r="I3572" s="1">
        <v>1420910460</v>
      </c>
      <c r="J3572" s="1">
        <v>1415726460</v>
      </c>
      <c r="K3572" s="1" t="b">
        <v>0</v>
      </c>
      <c r="L3572" s="1">
        <v>1</v>
      </c>
      <c r="M3572" s="1" t="b">
        <v>0</v>
      </c>
      <c r="N3572" s="1" t="s">
        <v>8271</v>
      </c>
      <c r="O3572" s="28">
        <f t="shared" si="551"/>
        <v>7.1428571428571429E-4</v>
      </c>
      <c r="P3572" s="29">
        <f t="shared" si="552"/>
        <v>25</v>
      </c>
      <c r="Q3572" s="9" t="str">
        <f t="shared" si="553"/>
        <v>technology</v>
      </c>
      <c r="R3572" s="26" t="str">
        <f t="shared" si="554"/>
        <v>web</v>
      </c>
      <c r="S3572" s="27">
        <f t="shared" si="560"/>
        <v>41954.722916666666</v>
      </c>
      <c r="T3572" s="5" t="str">
        <f t="shared" si="555"/>
        <v>Nov</v>
      </c>
      <c r="U3572" s="5" t="str">
        <f t="shared" si="556"/>
        <v>2014</v>
      </c>
      <c r="V3572" s="5" t="str">
        <f t="shared" si="557"/>
        <v>Jan</v>
      </c>
      <c r="W3572" s="1" t="str">
        <f t="shared" si="558"/>
        <v>2015</v>
      </c>
      <c r="X3572" s="27">
        <f t="shared" si="559"/>
        <v>42014.722916666666</v>
      </c>
    </row>
    <row r="3573" spans="1:24" ht="32" hidden="1" x14ac:dyDescent="0.2">
      <c r="A3573" s="1">
        <v>2428</v>
      </c>
      <c r="B3573" s="7" t="s">
        <v>2429</v>
      </c>
      <c r="C3573" s="7" t="s">
        <v>6538</v>
      </c>
      <c r="D3573" s="1">
        <v>35000</v>
      </c>
      <c r="E3573" s="1">
        <v>1</v>
      </c>
      <c r="F3573" s="1" t="s">
        <v>8220</v>
      </c>
      <c r="G3573" s="1" t="s">
        <v>8223</v>
      </c>
      <c r="H3573" s="1" t="s">
        <v>8245</v>
      </c>
      <c r="I3573" s="1">
        <v>1426182551</v>
      </c>
      <c r="J3573" s="1">
        <v>1423594151</v>
      </c>
      <c r="K3573" s="1" t="b">
        <v>0</v>
      </c>
      <c r="L3573" s="1">
        <v>1</v>
      </c>
      <c r="M3573" s="1" t="b">
        <v>0</v>
      </c>
      <c r="N3573" s="1" t="s">
        <v>8283</v>
      </c>
      <c r="O3573" s="28">
        <f t="shared" si="551"/>
        <v>2.8571428571428571E-5</v>
      </c>
      <c r="P3573" s="29">
        <f t="shared" si="552"/>
        <v>1</v>
      </c>
      <c r="Q3573" s="9" t="str">
        <f t="shared" si="553"/>
        <v>food</v>
      </c>
      <c r="R3573" s="26" t="str">
        <f t="shared" si="554"/>
        <v>food trucks</v>
      </c>
      <c r="S3573" s="27">
        <f t="shared" si="560"/>
        <v>42045.784155092595</v>
      </c>
      <c r="T3573" s="5" t="str">
        <f t="shared" si="555"/>
        <v>Feb</v>
      </c>
      <c r="U3573" s="5" t="str">
        <f t="shared" si="556"/>
        <v>2015</v>
      </c>
      <c r="V3573" s="5" t="str">
        <f t="shared" si="557"/>
        <v>Mar</v>
      </c>
      <c r="W3573" s="1" t="str">
        <f t="shared" si="558"/>
        <v>2015</v>
      </c>
      <c r="X3573" s="27">
        <f t="shared" si="559"/>
        <v>42075.742488425924</v>
      </c>
    </row>
    <row r="3574" spans="1:24" ht="48" hidden="1" x14ac:dyDescent="0.2">
      <c r="A3574" s="1">
        <v>2454</v>
      </c>
      <c r="B3574" s="7" t="s">
        <v>2455</v>
      </c>
      <c r="C3574" s="7" t="s">
        <v>6564</v>
      </c>
      <c r="D3574" s="1">
        <v>35000</v>
      </c>
      <c r="E3574" s="1">
        <v>35296</v>
      </c>
      <c r="F3574" s="1" t="s">
        <v>8218</v>
      </c>
      <c r="G3574" s="1" t="s">
        <v>8223</v>
      </c>
      <c r="H3574" s="1" t="s">
        <v>8245</v>
      </c>
      <c r="I3574" s="1">
        <v>1489207808</v>
      </c>
      <c r="J3574" s="1">
        <v>1486183808</v>
      </c>
      <c r="K3574" s="1" t="b">
        <v>0</v>
      </c>
      <c r="L3574" s="1">
        <v>130</v>
      </c>
      <c r="M3574" s="1" t="b">
        <v>1</v>
      </c>
      <c r="N3574" s="1" t="s">
        <v>8297</v>
      </c>
      <c r="O3574" s="28">
        <f t="shared" si="551"/>
        <v>1.0084571428571429</v>
      </c>
      <c r="P3574" s="29">
        <f t="shared" si="552"/>
        <v>271.50769230769231</v>
      </c>
      <c r="Q3574" s="9" t="str">
        <f t="shared" si="553"/>
        <v>food</v>
      </c>
      <c r="R3574" s="26" t="str">
        <f t="shared" si="554"/>
        <v>small batch</v>
      </c>
      <c r="S3574" s="27">
        <f t="shared" si="560"/>
        <v>42770.201481481476</v>
      </c>
      <c r="T3574" s="5" t="str">
        <f t="shared" si="555"/>
        <v>Feb</v>
      </c>
      <c r="U3574" s="5" t="str">
        <f t="shared" si="556"/>
        <v>2017</v>
      </c>
      <c r="V3574" s="5" t="str">
        <f t="shared" si="557"/>
        <v>Mar</v>
      </c>
      <c r="W3574" s="1" t="str">
        <f t="shared" si="558"/>
        <v>2017</v>
      </c>
      <c r="X3574" s="27">
        <f t="shared" si="559"/>
        <v>42805.201481481476</v>
      </c>
    </row>
    <row r="3575" spans="1:24" ht="32" hidden="1" x14ac:dyDescent="0.2">
      <c r="A3575" s="1">
        <v>2504</v>
      </c>
      <c r="B3575" s="7" t="s">
        <v>2504</v>
      </c>
      <c r="C3575" s="7" t="s">
        <v>6614</v>
      </c>
      <c r="D3575" s="1">
        <v>35000</v>
      </c>
      <c r="E3575" s="1">
        <v>0</v>
      </c>
      <c r="F3575" s="1" t="s">
        <v>8220</v>
      </c>
      <c r="G3575" s="1" t="s">
        <v>8223</v>
      </c>
      <c r="H3575" s="1" t="s">
        <v>8245</v>
      </c>
      <c r="I3575" s="1">
        <v>1416014534</v>
      </c>
      <c r="J3575" s="1">
        <v>1413418934</v>
      </c>
      <c r="K3575" s="1" t="b">
        <v>0</v>
      </c>
      <c r="L3575" s="1">
        <v>0</v>
      </c>
      <c r="M3575" s="1" t="b">
        <v>0</v>
      </c>
      <c r="N3575" s="1" t="s">
        <v>8298</v>
      </c>
      <c r="O3575" s="28">
        <f t="shared" si="551"/>
        <v>0</v>
      </c>
      <c r="P3575" s="29">
        <f t="shared" si="552"/>
        <v>0</v>
      </c>
      <c r="Q3575" s="9" t="str">
        <f t="shared" si="553"/>
        <v>food</v>
      </c>
      <c r="R3575" s="26" t="str">
        <f t="shared" si="554"/>
        <v>restaurants</v>
      </c>
      <c r="S3575" s="27">
        <f t="shared" si="560"/>
        <v>41928.015439814815</v>
      </c>
      <c r="T3575" s="5" t="str">
        <f t="shared" si="555"/>
        <v>Oct</v>
      </c>
      <c r="U3575" s="5" t="str">
        <f t="shared" si="556"/>
        <v>2014</v>
      </c>
      <c r="V3575" s="5" t="str">
        <f t="shared" si="557"/>
        <v>Nov</v>
      </c>
      <c r="W3575" s="1" t="str">
        <f t="shared" si="558"/>
        <v>2014</v>
      </c>
      <c r="X3575" s="27">
        <f t="shared" si="559"/>
        <v>41958.057106481487</v>
      </c>
    </row>
    <row r="3576" spans="1:24" ht="48" hidden="1" x14ac:dyDescent="0.2">
      <c r="A3576" s="1">
        <v>2566</v>
      </c>
      <c r="B3576" s="7" t="s">
        <v>2566</v>
      </c>
      <c r="C3576" s="7" t="s">
        <v>6676</v>
      </c>
      <c r="D3576" s="1">
        <v>35000</v>
      </c>
      <c r="E3576" s="1">
        <v>0</v>
      </c>
      <c r="F3576" s="1" t="s">
        <v>8219</v>
      </c>
      <c r="G3576" s="1" t="s">
        <v>8223</v>
      </c>
      <c r="H3576" s="1" t="s">
        <v>8245</v>
      </c>
      <c r="I3576" s="1">
        <v>1408663948</v>
      </c>
      <c r="J3576" s="1">
        <v>1406071948</v>
      </c>
      <c r="K3576" s="1" t="b">
        <v>0</v>
      </c>
      <c r="L3576" s="1">
        <v>0</v>
      </c>
      <c r="M3576" s="1" t="b">
        <v>0</v>
      </c>
      <c r="N3576" s="1" t="s">
        <v>8283</v>
      </c>
      <c r="O3576" s="28">
        <f t="shared" si="551"/>
        <v>0</v>
      </c>
      <c r="P3576" s="29">
        <f t="shared" si="552"/>
        <v>0</v>
      </c>
      <c r="Q3576" s="9" t="str">
        <f t="shared" si="553"/>
        <v>food</v>
      </c>
      <c r="R3576" s="26" t="str">
        <f t="shared" si="554"/>
        <v>food trucks</v>
      </c>
      <c r="S3576" s="27">
        <f t="shared" si="560"/>
        <v>41842.980879629627</v>
      </c>
      <c r="T3576" s="5" t="str">
        <f t="shared" si="555"/>
        <v>Jul</v>
      </c>
      <c r="U3576" s="5" t="str">
        <f t="shared" si="556"/>
        <v>2014</v>
      </c>
      <c r="V3576" s="5" t="str">
        <f t="shared" si="557"/>
        <v>Aug</v>
      </c>
      <c r="W3576" s="1" t="str">
        <f t="shared" si="558"/>
        <v>2014</v>
      </c>
      <c r="X3576" s="27">
        <f t="shared" si="559"/>
        <v>41872.980879629627</v>
      </c>
    </row>
    <row r="3577" spans="1:24" ht="48" hidden="1" x14ac:dyDescent="0.2">
      <c r="A3577" s="1">
        <v>2596</v>
      </c>
      <c r="B3577" s="7" t="s">
        <v>2596</v>
      </c>
      <c r="C3577" s="7" t="s">
        <v>6706</v>
      </c>
      <c r="D3577" s="1">
        <v>35000</v>
      </c>
      <c r="E3577" s="1">
        <v>8256</v>
      </c>
      <c r="F3577" s="1" t="s">
        <v>8220</v>
      </c>
      <c r="G3577" s="1" t="s">
        <v>8228</v>
      </c>
      <c r="H3577" s="1" t="s">
        <v>8250</v>
      </c>
      <c r="I3577" s="1">
        <v>1407427009</v>
      </c>
      <c r="J3577" s="1">
        <v>1404835009</v>
      </c>
      <c r="K3577" s="1" t="b">
        <v>0</v>
      </c>
      <c r="L3577" s="1">
        <v>27</v>
      </c>
      <c r="M3577" s="1" t="b">
        <v>0</v>
      </c>
      <c r="N3577" s="1" t="s">
        <v>8283</v>
      </c>
      <c r="O3577" s="28">
        <f t="shared" si="551"/>
        <v>0.23588571428571428</v>
      </c>
      <c r="P3577" s="29">
        <f t="shared" si="552"/>
        <v>305.77777777777777</v>
      </c>
      <c r="Q3577" s="9" t="str">
        <f t="shared" si="553"/>
        <v>food</v>
      </c>
      <c r="R3577" s="26" t="str">
        <f t="shared" si="554"/>
        <v>food trucks</v>
      </c>
      <c r="S3577" s="27">
        <f t="shared" si="560"/>
        <v>41828.664456018516</v>
      </c>
      <c r="T3577" s="5" t="str">
        <f t="shared" si="555"/>
        <v>Jul</v>
      </c>
      <c r="U3577" s="5" t="str">
        <f t="shared" si="556"/>
        <v>2014</v>
      </c>
      <c r="V3577" s="5" t="str">
        <f t="shared" si="557"/>
        <v>Aug</v>
      </c>
      <c r="W3577" s="1" t="str">
        <f t="shared" si="558"/>
        <v>2014</v>
      </c>
      <c r="X3577" s="27">
        <f t="shared" si="559"/>
        <v>41858.664456018516</v>
      </c>
    </row>
    <row r="3578" spans="1:24" ht="48" hidden="1" x14ac:dyDescent="0.2">
      <c r="A3578" s="1">
        <v>2609</v>
      </c>
      <c r="B3578" s="7" t="s">
        <v>2609</v>
      </c>
      <c r="C3578" s="7" t="s">
        <v>6719</v>
      </c>
      <c r="D3578" s="1">
        <v>35000</v>
      </c>
      <c r="E3578" s="1">
        <v>106330.39</v>
      </c>
      <c r="F3578" s="1" t="s">
        <v>8218</v>
      </c>
      <c r="G3578" s="1" t="s">
        <v>8223</v>
      </c>
      <c r="H3578" s="1" t="s">
        <v>8245</v>
      </c>
      <c r="I3578" s="1">
        <v>1342330951</v>
      </c>
      <c r="J3578" s="1">
        <v>1339738951</v>
      </c>
      <c r="K3578" s="1" t="b">
        <v>1</v>
      </c>
      <c r="L3578" s="1">
        <v>676</v>
      </c>
      <c r="M3578" s="1" t="b">
        <v>1</v>
      </c>
      <c r="N3578" s="1" t="s">
        <v>8300</v>
      </c>
      <c r="O3578" s="28">
        <f t="shared" si="551"/>
        <v>3.038011142857143</v>
      </c>
      <c r="P3578" s="29">
        <f t="shared" si="552"/>
        <v>157.29347633136095</v>
      </c>
      <c r="Q3578" s="9" t="str">
        <f t="shared" si="553"/>
        <v>technology</v>
      </c>
      <c r="R3578" s="26" t="str">
        <f t="shared" si="554"/>
        <v>space exploration</v>
      </c>
      <c r="S3578" s="27">
        <f t="shared" si="560"/>
        <v>41075.237858796296</v>
      </c>
      <c r="T3578" s="5" t="str">
        <f t="shared" si="555"/>
        <v>Jun</v>
      </c>
      <c r="U3578" s="5" t="str">
        <f t="shared" si="556"/>
        <v>2012</v>
      </c>
      <c r="V3578" s="5" t="str">
        <f t="shared" si="557"/>
        <v>Jul</v>
      </c>
      <c r="W3578" s="1" t="str">
        <f t="shared" si="558"/>
        <v>2012</v>
      </c>
      <c r="X3578" s="27">
        <f t="shared" si="559"/>
        <v>41105.237858796296</v>
      </c>
    </row>
    <row r="3579" spans="1:24" ht="64" hidden="1" x14ac:dyDescent="0.2">
      <c r="A3579" s="1">
        <v>2674</v>
      </c>
      <c r="B3579" s="7" t="s">
        <v>2674</v>
      </c>
      <c r="C3579" s="7" t="s">
        <v>6784</v>
      </c>
      <c r="D3579" s="1">
        <v>35000</v>
      </c>
      <c r="E3579" s="1">
        <v>21994</v>
      </c>
      <c r="F3579" s="1" t="s">
        <v>8220</v>
      </c>
      <c r="G3579" s="1" t="s">
        <v>8223</v>
      </c>
      <c r="H3579" s="1" t="s">
        <v>8245</v>
      </c>
      <c r="I3579" s="1">
        <v>1467694740</v>
      </c>
      <c r="J3579" s="1">
        <v>1465398670</v>
      </c>
      <c r="K3579" s="1" t="b">
        <v>1</v>
      </c>
      <c r="L3579" s="1">
        <v>171</v>
      </c>
      <c r="M3579" s="1" t="b">
        <v>0</v>
      </c>
      <c r="N3579" s="1" t="s">
        <v>8301</v>
      </c>
      <c r="O3579" s="28">
        <f t="shared" si="551"/>
        <v>0.62839999999999996</v>
      </c>
      <c r="P3579" s="29">
        <f t="shared" si="552"/>
        <v>128.61988304093566</v>
      </c>
      <c r="Q3579" s="9" t="str">
        <f t="shared" si="553"/>
        <v>technology</v>
      </c>
      <c r="R3579" s="26" t="str">
        <f t="shared" si="554"/>
        <v>makerspaces</v>
      </c>
      <c r="S3579" s="27">
        <f t="shared" si="560"/>
        <v>42529.632754629631</v>
      </c>
      <c r="T3579" s="5" t="str">
        <f t="shared" si="555"/>
        <v>Jun</v>
      </c>
      <c r="U3579" s="5" t="str">
        <f t="shared" si="556"/>
        <v>2016</v>
      </c>
      <c r="V3579" s="5" t="str">
        <f t="shared" si="557"/>
        <v>Jul</v>
      </c>
      <c r="W3579" s="1" t="str">
        <f t="shared" si="558"/>
        <v>2016</v>
      </c>
      <c r="X3579" s="27">
        <f t="shared" si="559"/>
        <v>42556.207638888889</v>
      </c>
    </row>
    <row r="3580" spans="1:24" ht="48" hidden="1" x14ac:dyDescent="0.2">
      <c r="A3580" s="1">
        <v>2689</v>
      </c>
      <c r="B3580" s="7" t="s">
        <v>2689</v>
      </c>
      <c r="C3580" s="7" t="s">
        <v>6799</v>
      </c>
      <c r="D3580" s="1">
        <v>35000</v>
      </c>
      <c r="E3580" s="1">
        <v>1</v>
      </c>
      <c r="F3580" s="1" t="s">
        <v>8220</v>
      </c>
      <c r="G3580" s="1" t="s">
        <v>8223</v>
      </c>
      <c r="H3580" s="1" t="s">
        <v>8245</v>
      </c>
      <c r="I3580" s="1">
        <v>1469919890</v>
      </c>
      <c r="J3580" s="1">
        <v>1467327890</v>
      </c>
      <c r="K3580" s="1" t="b">
        <v>0</v>
      </c>
      <c r="L3580" s="1">
        <v>1</v>
      </c>
      <c r="M3580" s="1" t="b">
        <v>0</v>
      </c>
      <c r="N3580" s="1" t="s">
        <v>8283</v>
      </c>
      <c r="O3580" s="28">
        <f t="shared" si="551"/>
        <v>2.8571428571428571E-5</v>
      </c>
      <c r="P3580" s="29">
        <f t="shared" si="552"/>
        <v>1</v>
      </c>
      <c r="Q3580" s="9" t="str">
        <f t="shared" si="553"/>
        <v>food</v>
      </c>
      <c r="R3580" s="26" t="str">
        <f t="shared" si="554"/>
        <v>food trucks</v>
      </c>
      <c r="S3580" s="27">
        <f t="shared" si="560"/>
        <v>42551.961689814809</v>
      </c>
      <c r="T3580" s="5" t="str">
        <f t="shared" si="555"/>
        <v>Jun</v>
      </c>
      <c r="U3580" s="5" t="str">
        <f t="shared" si="556"/>
        <v>2016</v>
      </c>
      <c r="V3580" s="5" t="str">
        <f t="shared" si="557"/>
        <v>Jul</v>
      </c>
      <c r="W3580" s="1" t="str">
        <f t="shared" si="558"/>
        <v>2016</v>
      </c>
      <c r="X3580" s="27">
        <f t="shared" si="559"/>
        <v>42581.961689814809</v>
      </c>
    </row>
    <row r="3581" spans="1:24" ht="48" hidden="1" x14ac:dyDescent="0.2">
      <c r="A3581" s="1">
        <v>2706</v>
      </c>
      <c r="B3581" s="7" t="s">
        <v>2706</v>
      </c>
      <c r="C3581" s="7" t="s">
        <v>6816</v>
      </c>
      <c r="D3581" s="1">
        <v>35000</v>
      </c>
      <c r="E3581" s="1">
        <v>39304</v>
      </c>
      <c r="F3581" s="1" t="s">
        <v>8218</v>
      </c>
      <c r="G3581" s="1" t="s">
        <v>8223</v>
      </c>
      <c r="H3581" s="1" t="s">
        <v>8245</v>
      </c>
      <c r="I3581" s="1">
        <v>1413442740</v>
      </c>
      <c r="J3581" s="1">
        <v>1410937483</v>
      </c>
      <c r="K3581" s="1" t="b">
        <v>1</v>
      </c>
      <c r="L3581" s="1">
        <v>263</v>
      </c>
      <c r="M3581" s="1" t="b">
        <v>1</v>
      </c>
      <c r="N3581" s="1" t="s">
        <v>8302</v>
      </c>
      <c r="O3581" s="28">
        <f t="shared" si="551"/>
        <v>1.1229714285714285</v>
      </c>
      <c r="P3581" s="29">
        <f t="shared" si="552"/>
        <v>149.44486692015209</v>
      </c>
      <c r="Q3581" s="9" t="str">
        <f t="shared" si="553"/>
        <v>theater</v>
      </c>
      <c r="R3581" s="26" t="str">
        <f t="shared" si="554"/>
        <v>spaces</v>
      </c>
      <c r="S3581" s="27">
        <f t="shared" si="560"/>
        <v>41899.294942129629</v>
      </c>
      <c r="T3581" s="5" t="str">
        <f t="shared" si="555"/>
        <v>Sep</v>
      </c>
      <c r="U3581" s="5" t="str">
        <f t="shared" si="556"/>
        <v>2014</v>
      </c>
      <c r="V3581" s="5" t="str">
        <f t="shared" si="557"/>
        <v>Oct</v>
      </c>
      <c r="W3581" s="1" t="str">
        <f t="shared" si="558"/>
        <v>2014</v>
      </c>
      <c r="X3581" s="27">
        <f t="shared" si="559"/>
        <v>41928.290972222225</v>
      </c>
    </row>
    <row r="3582" spans="1:24" ht="64" hidden="1" x14ac:dyDescent="0.2">
      <c r="A3582" s="1">
        <v>2848</v>
      </c>
      <c r="B3582" s="7" t="s">
        <v>2848</v>
      </c>
      <c r="C3582" s="7" t="s">
        <v>6958</v>
      </c>
      <c r="D3582" s="1">
        <v>35000</v>
      </c>
      <c r="E3582" s="1">
        <v>70</v>
      </c>
      <c r="F3582" s="1" t="s">
        <v>8220</v>
      </c>
      <c r="G3582" s="1" t="s">
        <v>8223</v>
      </c>
      <c r="H3582" s="1" t="s">
        <v>8245</v>
      </c>
      <c r="I3582" s="1">
        <v>1432913659</v>
      </c>
      <c r="J3582" s="1">
        <v>1430321659</v>
      </c>
      <c r="K3582" s="1" t="b">
        <v>0</v>
      </c>
      <c r="L3582" s="1">
        <v>3</v>
      </c>
      <c r="M3582" s="1" t="b">
        <v>0</v>
      </c>
      <c r="N3582" s="1" t="s">
        <v>8270</v>
      </c>
      <c r="O3582" s="28">
        <f t="shared" si="551"/>
        <v>2E-3</v>
      </c>
      <c r="P3582" s="29">
        <f t="shared" si="552"/>
        <v>23.333333333333332</v>
      </c>
      <c r="Q3582" s="9" t="str">
        <f t="shared" si="553"/>
        <v>theater</v>
      </c>
      <c r="R3582" s="26" t="str">
        <f t="shared" si="554"/>
        <v>plays</v>
      </c>
      <c r="S3582" s="27">
        <f t="shared" si="560"/>
        <v>42123.648831018523</v>
      </c>
      <c r="T3582" s="5" t="str">
        <f t="shared" si="555"/>
        <v>Apr</v>
      </c>
      <c r="U3582" s="5" t="str">
        <f t="shared" si="556"/>
        <v>2015</v>
      </c>
      <c r="V3582" s="5" t="str">
        <f t="shared" si="557"/>
        <v>May</v>
      </c>
      <c r="W3582" s="1" t="str">
        <f t="shared" si="558"/>
        <v>2015</v>
      </c>
      <c r="X3582" s="27">
        <f t="shared" si="559"/>
        <v>42153.648831018523</v>
      </c>
    </row>
    <row r="3583" spans="1:24" ht="32" hidden="1" x14ac:dyDescent="0.2">
      <c r="A3583" s="1">
        <v>2996</v>
      </c>
      <c r="B3583" s="7" t="s">
        <v>2996</v>
      </c>
      <c r="C3583" s="7" t="s">
        <v>7106</v>
      </c>
      <c r="D3583" s="1">
        <v>35000</v>
      </c>
      <c r="E3583" s="1">
        <v>60180</v>
      </c>
      <c r="F3583" s="1" t="s">
        <v>8218</v>
      </c>
      <c r="G3583" s="1" t="s">
        <v>8223</v>
      </c>
      <c r="H3583" s="1" t="s">
        <v>8245</v>
      </c>
      <c r="I3583" s="1">
        <v>1432677240</v>
      </c>
      <c r="J3583" s="1">
        <v>1427493240</v>
      </c>
      <c r="K3583" s="1" t="b">
        <v>0</v>
      </c>
      <c r="L3583" s="1">
        <v>392</v>
      </c>
      <c r="M3583" s="1" t="b">
        <v>1</v>
      </c>
      <c r="N3583" s="1" t="s">
        <v>8302</v>
      </c>
      <c r="O3583" s="28">
        <f t="shared" si="551"/>
        <v>1.7194285714285715</v>
      </c>
      <c r="P3583" s="29">
        <f t="shared" si="552"/>
        <v>153.5204081632653</v>
      </c>
      <c r="Q3583" s="9" t="str">
        <f t="shared" si="553"/>
        <v>theater</v>
      </c>
      <c r="R3583" s="26" t="str">
        <f t="shared" si="554"/>
        <v>spaces</v>
      </c>
      <c r="S3583" s="27">
        <f t="shared" si="560"/>
        <v>42090.912500000006</v>
      </c>
      <c r="T3583" s="5" t="str">
        <f t="shared" si="555"/>
        <v>Mar</v>
      </c>
      <c r="U3583" s="5" t="str">
        <f t="shared" si="556"/>
        <v>2015</v>
      </c>
      <c r="V3583" s="5" t="str">
        <f t="shared" si="557"/>
        <v>May</v>
      </c>
      <c r="W3583" s="1" t="str">
        <f t="shared" si="558"/>
        <v>2015</v>
      </c>
      <c r="X3583" s="27">
        <f t="shared" si="559"/>
        <v>42150.912500000006</v>
      </c>
    </row>
    <row r="3584" spans="1:24" ht="48" hidden="1" x14ac:dyDescent="0.2">
      <c r="A3584" s="1">
        <v>3166</v>
      </c>
      <c r="B3584" s="7" t="s">
        <v>3166</v>
      </c>
      <c r="C3584" s="7" t="s">
        <v>7276</v>
      </c>
      <c r="D3584" s="1">
        <v>35000</v>
      </c>
      <c r="E3584" s="1">
        <v>56079.83</v>
      </c>
      <c r="F3584" s="1" t="s">
        <v>8218</v>
      </c>
      <c r="G3584" s="1" t="s">
        <v>8223</v>
      </c>
      <c r="H3584" s="1" t="s">
        <v>8245</v>
      </c>
      <c r="I3584" s="1">
        <v>1416988740</v>
      </c>
      <c r="J3584" s="1">
        <v>1414514153</v>
      </c>
      <c r="K3584" s="1" t="b">
        <v>1</v>
      </c>
      <c r="L3584" s="1">
        <v>930</v>
      </c>
      <c r="M3584" s="1" t="b">
        <v>1</v>
      </c>
      <c r="N3584" s="1" t="s">
        <v>8270</v>
      </c>
      <c r="O3584" s="28">
        <f t="shared" si="551"/>
        <v>1.6022808571428573</v>
      </c>
      <c r="P3584" s="29">
        <f t="shared" si="552"/>
        <v>60.300892473118282</v>
      </c>
      <c r="Q3584" s="9" t="str">
        <f t="shared" si="553"/>
        <v>theater</v>
      </c>
      <c r="R3584" s="26" t="str">
        <f t="shared" si="554"/>
        <v>plays</v>
      </c>
      <c r="S3584" s="27">
        <f t="shared" si="560"/>
        <v>41940.69158564815</v>
      </c>
      <c r="T3584" s="5" t="str">
        <f t="shared" si="555"/>
        <v>Oct</v>
      </c>
      <c r="U3584" s="5" t="str">
        <f t="shared" si="556"/>
        <v>2014</v>
      </c>
      <c r="V3584" s="5" t="str">
        <f t="shared" si="557"/>
        <v>Nov</v>
      </c>
      <c r="W3584" s="1" t="str">
        <f t="shared" si="558"/>
        <v>2014</v>
      </c>
      <c r="X3584" s="27">
        <f t="shared" si="559"/>
        <v>41969.332638888889</v>
      </c>
    </row>
    <row r="3585" spans="1:24" ht="64" hidden="1" x14ac:dyDescent="0.2">
      <c r="A3585" s="1">
        <v>3215</v>
      </c>
      <c r="B3585" s="7" t="s">
        <v>3215</v>
      </c>
      <c r="C3585" s="7" t="s">
        <v>7325</v>
      </c>
      <c r="D3585" s="1">
        <v>35000</v>
      </c>
      <c r="E3585" s="1">
        <v>35123</v>
      </c>
      <c r="F3585" s="1" t="s">
        <v>8218</v>
      </c>
      <c r="G3585" s="1" t="s">
        <v>8223</v>
      </c>
      <c r="H3585" s="1" t="s">
        <v>8245</v>
      </c>
      <c r="I3585" s="1">
        <v>1441857540</v>
      </c>
      <c r="J3585" s="1">
        <v>1438617471</v>
      </c>
      <c r="K3585" s="1" t="b">
        <v>1</v>
      </c>
      <c r="L3585" s="1">
        <v>134</v>
      </c>
      <c r="M3585" s="1" t="b">
        <v>1</v>
      </c>
      <c r="N3585" s="1" t="s">
        <v>8270</v>
      </c>
      <c r="O3585" s="28">
        <f t="shared" si="551"/>
        <v>1.0035142857142858</v>
      </c>
      <c r="P3585" s="29">
        <f t="shared" si="552"/>
        <v>262.11194029850748</v>
      </c>
      <c r="Q3585" s="9" t="str">
        <f t="shared" si="553"/>
        <v>theater</v>
      </c>
      <c r="R3585" s="26" t="str">
        <f t="shared" si="554"/>
        <v>plays</v>
      </c>
      <c r="S3585" s="27">
        <f t="shared" si="560"/>
        <v>42219.665173611109</v>
      </c>
      <c r="T3585" s="5" t="str">
        <f t="shared" si="555"/>
        <v>Aug</v>
      </c>
      <c r="U3585" s="5" t="str">
        <f t="shared" si="556"/>
        <v>2015</v>
      </c>
      <c r="V3585" s="5" t="str">
        <f t="shared" si="557"/>
        <v>Sep</v>
      </c>
      <c r="W3585" s="1" t="str">
        <f t="shared" si="558"/>
        <v>2015</v>
      </c>
      <c r="X3585" s="27">
        <f t="shared" si="559"/>
        <v>42257.165972222225</v>
      </c>
    </row>
    <row r="3586" spans="1:24" ht="32" hidden="1" x14ac:dyDescent="0.2">
      <c r="A3586" s="1">
        <v>3237</v>
      </c>
      <c r="B3586" s="7" t="s">
        <v>3237</v>
      </c>
      <c r="C3586" s="7" t="s">
        <v>7347</v>
      </c>
      <c r="D3586" s="1">
        <v>35000</v>
      </c>
      <c r="E3586" s="1">
        <v>35275.64</v>
      </c>
      <c r="F3586" s="1" t="s">
        <v>8218</v>
      </c>
      <c r="G3586" s="1" t="s">
        <v>8223</v>
      </c>
      <c r="H3586" s="1" t="s">
        <v>8245</v>
      </c>
      <c r="I3586" s="1">
        <v>1443499140</v>
      </c>
      <c r="J3586" s="1">
        <v>1441452184</v>
      </c>
      <c r="K3586" s="1" t="b">
        <v>1</v>
      </c>
      <c r="L3586" s="1">
        <v>269</v>
      </c>
      <c r="M3586" s="1" t="b">
        <v>1</v>
      </c>
      <c r="N3586" s="1" t="s">
        <v>8270</v>
      </c>
      <c r="O3586" s="28">
        <f t="shared" ref="O3586:O3649" si="561">E3586/D3586</f>
        <v>1.0078754285714286</v>
      </c>
      <c r="P3586" s="29">
        <f t="shared" ref="P3586:P3649" si="562">IF(L3586&gt;0,E3586/L3586,0)</f>
        <v>131.13620817843866</v>
      </c>
      <c r="Q3586" s="9" t="str">
        <f t="shared" ref="Q3586:Q3649" si="563">LEFT(N3586,SEARCH("/",N3586,1)-1)</f>
        <v>theater</v>
      </c>
      <c r="R3586" s="26" t="str">
        <f t="shared" ref="R3586:R3649" si="564">RIGHT(N3586,LEN(N3586)-SEARCH("/",N3586,1))</f>
        <v>plays</v>
      </c>
      <c r="S3586" s="27">
        <f t="shared" si="560"/>
        <v>42252.474351851852</v>
      </c>
      <c r="T3586" s="5" t="str">
        <f t="shared" ref="T3586:T3649" si="565">TEXT(S3586,"mmm")</f>
        <v>Sep</v>
      </c>
      <c r="U3586" s="5" t="str">
        <f t="shared" ref="U3586:U3649" si="566">TEXT(S3586,"yyyy")</f>
        <v>2015</v>
      </c>
      <c r="V3586" s="5" t="str">
        <f t="shared" ref="V3586:V3649" si="567">TEXT(X3586,"mmm")</f>
        <v>Sep</v>
      </c>
      <c r="W3586" s="1" t="str">
        <f t="shared" ref="W3586:W3649" si="568">TEXT(X3586,"yyyy")</f>
        <v>2015</v>
      </c>
      <c r="X3586" s="27">
        <f t="shared" ref="X3586:X3649" si="569">(((I3586/60)/60)/24)+DATE(1970,1,1)</f>
        <v>42276.165972222225</v>
      </c>
    </row>
    <row r="3587" spans="1:24" ht="48" hidden="1" x14ac:dyDescent="0.2">
      <c r="A3587" s="1">
        <v>3547</v>
      </c>
      <c r="B3587" s="7" t="s">
        <v>3546</v>
      </c>
      <c r="C3587" s="7" t="s">
        <v>7657</v>
      </c>
      <c r="D3587" s="1">
        <v>35000</v>
      </c>
      <c r="E3587" s="1">
        <v>40043.25</v>
      </c>
      <c r="F3587" s="1" t="s">
        <v>8218</v>
      </c>
      <c r="G3587" s="1" t="s">
        <v>8223</v>
      </c>
      <c r="H3587" s="1" t="s">
        <v>8245</v>
      </c>
      <c r="I3587" s="1">
        <v>1463198340</v>
      </c>
      <c r="J3587" s="1">
        <v>1461117201</v>
      </c>
      <c r="K3587" s="1" t="b">
        <v>0</v>
      </c>
      <c r="L3587" s="1">
        <v>336</v>
      </c>
      <c r="M3587" s="1" t="b">
        <v>1</v>
      </c>
      <c r="N3587" s="1" t="s">
        <v>8270</v>
      </c>
      <c r="O3587" s="28">
        <f t="shared" si="561"/>
        <v>1.1440928571428572</v>
      </c>
      <c r="P3587" s="29">
        <f t="shared" si="562"/>
        <v>119.17633928571429</v>
      </c>
      <c r="Q3587" s="9" t="str">
        <f t="shared" si="563"/>
        <v>theater</v>
      </c>
      <c r="R3587" s="26" t="str">
        <f t="shared" si="564"/>
        <v>plays</v>
      </c>
      <c r="S3587" s="27">
        <f t="shared" si="560"/>
        <v>42480.078715277778</v>
      </c>
      <c r="T3587" s="5" t="str">
        <f t="shared" si="565"/>
        <v>Apr</v>
      </c>
      <c r="U3587" s="5" t="str">
        <f t="shared" si="566"/>
        <v>2016</v>
      </c>
      <c r="V3587" s="5" t="str">
        <f t="shared" si="567"/>
        <v>May</v>
      </c>
      <c r="W3587" s="1" t="str">
        <f t="shared" si="568"/>
        <v>2016</v>
      </c>
      <c r="X3587" s="27">
        <f t="shared" si="569"/>
        <v>42504.165972222225</v>
      </c>
    </row>
    <row r="3588" spans="1:24" ht="32" hidden="1" x14ac:dyDescent="0.2">
      <c r="A3588" s="1">
        <v>2144</v>
      </c>
      <c r="B3588" s="7" t="s">
        <v>2145</v>
      </c>
      <c r="C3588" s="7" t="s">
        <v>6254</v>
      </c>
      <c r="D3588" s="1">
        <v>35500</v>
      </c>
      <c r="E3588" s="1">
        <v>607</v>
      </c>
      <c r="F3588" s="1" t="s">
        <v>8220</v>
      </c>
      <c r="G3588" s="1" t="s">
        <v>8223</v>
      </c>
      <c r="H3588" s="1" t="s">
        <v>8245</v>
      </c>
      <c r="I3588" s="1">
        <v>1379164040</v>
      </c>
      <c r="J3588" s="1">
        <v>1376399240</v>
      </c>
      <c r="K3588" s="1" t="b">
        <v>0</v>
      </c>
      <c r="L3588" s="1">
        <v>24</v>
      </c>
      <c r="M3588" s="1" t="b">
        <v>0</v>
      </c>
      <c r="N3588" s="1" t="s">
        <v>8281</v>
      </c>
      <c r="O3588" s="28">
        <f t="shared" si="561"/>
        <v>1.7098591549295775E-2</v>
      </c>
      <c r="P3588" s="29">
        <f t="shared" si="562"/>
        <v>25.291666666666668</v>
      </c>
      <c r="Q3588" s="9" t="str">
        <f t="shared" si="563"/>
        <v>games</v>
      </c>
      <c r="R3588" s="26" t="str">
        <f t="shared" si="564"/>
        <v>video games</v>
      </c>
      <c r="S3588" s="27">
        <f t="shared" si="560"/>
        <v>41499.546759259261</v>
      </c>
      <c r="T3588" s="5" t="str">
        <f t="shared" si="565"/>
        <v>Aug</v>
      </c>
      <c r="U3588" s="5" t="str">
        <f t="shared" si="566"/>
        <v>2013</v>
      </c>
      <c r="V3588" s="5" t="str">
        <f t="shared" si="567"/>
        <v>Sep</v>
      </c>
      <c r="W3588" s="1" t="str">
        <f t="shared" si="568"/>
        <v>2013</v>
      </c>
      <c r="X3588" s="27">
        <f t="shared" si="569"/>
        <v>41531.546759259261</v>
      </c>
    </row>
    <row r="3589" spans="1:24" ht="48" hidden="1" x14ac:dyDescent="0.2">
      <c r="A3589" s="1">
        <v>241</v>
      </c>
      <c r="B3589" s="7" t="s">
        <v>243</v>
      </c>
      <c r="C3589" s="7" t="s">
        <v>4351</v>
      </c>
      <c r="D3589" s="1">
        <v>36400</v>
      </c>
      <c r="E3589" s="1">
        <v>41000</v>
      </c>
      <c r="F3589" s="1" t="s">
        <v>8218</v>
      </c>
      <c r="G3589" s="1" t="s">
        <v>8223</v>
      </c>
      <c r="H3589" s="1" t="s">
        <v>8245</v>
      </c>
      <c r="I3589" s="1">
        <v>1419180304</v>
      </c>
      <c r="J3589" s="1">
        <v>1415292304</v>
      </c>
      <c r="K3589" s="1" t="b">
        <v>1</v>
      </c>
      <c r="L3589" s="1">
        <v>376</v>
      </c>
      <c r="M3589" s="1" t="b">
        <v>1</v>
      </c>
      <c r="N3589" s="1" t="s">
        <v>8268</v>
      </c>
      <c r="O3589" s="28">
        <f t="shared" si="561"/>
        <v>1.1263736263736264</v>
      </c>
      <c r="P3589" s="29">
        <f t="shared" si="562"/>
        <v>109.04255319148936</v>
      </c>
      <c r="Q3589" s="9" t="str">
        <f t="shared" si="563"/>
        <v>film &amp; video</v>
      </c>
      <c r="R3589" s="26" t="str">
        <f t="shared" si="564"/>
        <v>documentary</v>
      </c>
      <c r="S3589" s="27">
        <f t="shared" si="560"/>
        <v>41949.697962962964</v>
      </c>
      <c r="T3589" s="5" t="str">
        <f t="shared" si="565"/>
        <v>Nov</v>
      </c>
      <c r="U3589" s="5" t="str">
        <f t="shared" si="566"/>
        <v>2014</v>
      </c>
      <c r="V3589" s="5" t="str">
        <f t="shared" si="567"/>
        <v>Dec</v>
      </c>
      <c r="W3589" s="1" t="str">
        <f t="shared" si="568"/>
        <v>2014</v>
      </c>
      <c r="X3589" s="27">
        <f t="shared" si="569"/>
        <v>41994.697962962964</v>
      </c>
    </row>
    <row r="3590" spans="1:24" ht="48" hidden="1" x14ac:dyDescent="0.2">
      <c r="A3590" s="1">
        <v>1459</v>
      </c>
      <c r="B3590" s="7" t="s">
        <v>1460</v>
      </c>
      <c r="C3590" s="7" t="s">
        <v>5569</v>
      </c>
      <c r="D3590" s="1">
        <v>37000</v>
      </c>
      <c r="E3590" s="1">
        <v>0</v>
      </c>
      <c r="F3590" s="1" t="s">
        <v>8219</v>
      </c>
      <c r="G3590" s="1" t="s">
        <v>8231</v>
      </c>
      <c r="H3590" s="1" t="s">
        <v>8252</v>
      </c>
      <c r="I3590" s="1">
        <v>1449077100</v>
      </c>
      <c r="J3590" s="1">
        <v>1446612896</v>
      </c>
      <c r="K3590" s="1" t="b">
        <v>0</v>
      </c>
      <c r="L3590" s="1">
        <v>0</v>
      </c>
      <c r="M3590" s="1" t="b">
        <v>0</v>
      </c>
      <c r="N3590" s="1" t="s">
        <v>8286</v>
      </c>
      <c r="O3590" s="28">
        <f t="shared" si="561"/>
        <v>0</v>
      </c>
      <c r="P3590" s="29">
        <f t="shared" si="562"/>
        <v>0</v>
      </c>
      <c r="Q3590" s="9" t="str">
        <f t="shared" si="563"/>
        <v>publishing</v>
      </c>
      <c r="R3590" s="26" t="str">
        <f t="shared" si="564"/>
        <v>translations</v>
      </c>
      <c r="S3590" s="27">
        <f t="shared" si="560"/>
        <v>42312.204814814817</v>
      </c>
      <c r="T3590" s="5" t="str">
        <f t="shared" si="565"/>
        <v>Nov</v>
      </c>
      <c r="U3590" s="5" t="str">
        <f t="shared" si="566"/>
        <v>2015</v>
      </c>
      <c r="V3590" s="5" t="str">
        <f t="shared" si="567"/>
        <v>Dec</v>
      </c>
      <c r="W3590" s="1" t="str">
        <f t="shared" si="568"/>
        <v>2015</v>
      </c>
      <c r="X3590" s="27">
        <f t="shared" si="569"/>
        <v>42340.725694444445</v>
      </c>
    </row>
    <row r="3591" spans="1:24" ht="48" hidden="1" x14ac:dyDescent="0.2">
      <c r="A3591" s="1">
        <v>2388</v>
      </c>
      <c r="B3591" s="7" t="s">
        <v>2389</v>
      </c>
      <c r="C3591" s="7" t="s">
        <v>6498</v>
      </c>
      <c r="D3591" s="1">
        <v>37000</v>
      </c>
      <c r="E3591" s="1">
        <v>463</v>
      </c>
      <c r="F3591" s="1" t="s">
        <v>8219</v>
      </c>
      <c r="G3591" s="1" t="s">
        <v>8223</v>
      </c>
      <c r="H3591" s="1" t="s">
        <v>8245</v>
      </c>
      <c r="I3591" s="1">
        <v>1421350140</v>
      </c>
      <c r="J3591" s="1">
        <v>1418761759</v>
      </c>
      <c r="K3591" s="1" t="b">
        <v>0</v>
      </c>
      <c r="L3591" s="1">
        <v>8</v>
      </c>
      <c r="M3591" s="1" t="b">
        <v>0</v>
      </c>
      <c r="N3591" s="1" t="s">
        <v>8271</v>
      </c>
      <c r="O3591" s="28">
        <f t="shared" si="561"/>
        <v>1.2513513513513513E-2</v>
      </c>
      <c r="P3591" s="29">
        <f t="shared" si="562"/>
        <v>57.875</v>
      </c>
      <c r="Q3591" s="9" t="str">
        <f t="shared" si="563"/>
        <v>technology</v>
      </c>
      <c r="R3591" s="26" t="str">
        <f t="shared" si="564"/>
        <v>web</v>
      </c>
      <c r="S3591" s="27">
        <f t="shared" si="560"/>
        <v>41989.853692129633</v>
      </c>
      <c r="T3591" s="5" t="str">
        <f t="shared" si="565"/>
        <v>Dec</v>
      </c>
      <c r="U3591" s="5" t="str">
        <f t="shared" si="566"/>
        <v>2014</v>
      </c>
      <c r="V3591" s="5" t="str">
        <f t="shared" si="567"/>
        <v>Jan</v>
      </c>
      <c r="W3591" s="1" t="str">
        <f t="shared" si="568"/>
        <v>2015</v>
      </c>
      <c r="X3591" s="27">
        <f t="shared" si="569"/>
        <v>42019.811805555553</v>
      </c>
    </row>
    <row r="3592" spans="1:24" ht="48" hidden="1" x14ac:dyDescent="0.2">
      <c r="A3592" s="1">
        <v>1521</v>
      </c>
      <c r="B3592" s="7" t="s">
        <v>1522</v>
      </c>
      <c r="C3592" s="7" t="s">
        <v>5631</v>
      </c>
      <c r="D3592" s="1">
        <v>37500</v>
      </c>
      <c r="E3592" s="1">
        <v>40055</v>
      </c>
      <c r="F3592" s="1" t="s">
        <v>8218</v>
      </c>
      <c r="G3592" s="1" t="s">
        <v>8223</v>
      </c>
      <c r="H3592" s="1" t="s">
        <v>8245</v>
      </c>
      <c r="I3592" s="1">
        <v>1465272091</v>
      </c>
      <c r="J3592" s="1">
        <v>1462248091</v>
      </c>
      <c r="K3592" s="1" t="b">
        <v>1</v>
      </c>
      <c r="L3592" s="1">
        <v>235</v>
      </c>
      <c r="M3592" s="1" t="b">
        <v>1</v>
      </c>
      <c r="N3592" s="1" t="s">
        <v>8284</v>
      </c>
      <c r="O3592" s="28">
        <f t="shared" si="561"/>
        <v>1.0681333333333334</v>
      </c>
      <c r="P3592" s="29">
        <f t="shared" si="562"/>
        <v>170.44680851063831</v>
      </c>
      <c r="Q3592" s="9" t="str">
        <f t="shared" si="563"/>
        <v>photography</v>
      </c>
      <c r="R3592" s="26" t="str">
        <f t="shared" si="564"/>
        <v>photobooks</v>
      </c>
      <c r="S3592" s="27">
        <f t="shared" si="560"/>
        <v>42493.167719907404</v>
      </c>
      <c r="T3592" s="5" t="str">
        <f t="shared" si="565"/>
        <v>May</v>
      </c>
      <c r="U3592" s="5" t="str">
        <f t="shared" si="566"/>
        <v>2016</v>
      </c>
      <c r="V3592" s="5" t="str">
        <f t="shared" si="567"/>
        <v>Jun</v>
      </c>
      <c r="W3592" s="1" t="str">
        <f t="shared" si="568"/>
        <v>2016</v>
      </c>
      <c r="X3592" s="27">
        <f t="shared" si="569"/>
        <v>42528.167719907404</v>
      </c>
    </row>
    <row r="3593" spans="1:24" ht="32" hidden="1" x14ac:dyDescent="0.2">
      <c r="A3593" s="1">
        <v>485</v>
      </c>
      <c r="B3593" s="7" t="s">
        <v>486</v>
      </c>
      <c r="C3593" s="7" t="s">
        <v>4595</v>
      </c>
      <c r="D3593" s="1">
        <v>37956</v>
      </c>
      <c r="E3593" s="1">
        <v>8315.01</v>
      </c>
      <c r="F3593" s="1" t="s">
        <v>8220</v>
      </c>
      <c r="G3593" s="1" t="s">
        <v>8224</v>
      </c>
      <c r="H3593" s="1" t="s">
        <v>8246</v>
      </c>
      <c r="I3593" s="1">
        <v>1368792499</v>
      </c>
      <c r="J3593" s="1">
        <v>1366200499</v>
      </c>
      <c r="K3593" s="1" t="b">
        <v>0</v>
      </c>
      <c r="L3593" s="1">
        <v>125</v>
      </c>
      <c r="M3593" s="1" t="b">
        <v>0</v>
      </c>
      <c r="N3593" s="1" t="s">
        <v>8269</v>
      </c>
      <c r="O3593" s="28">
        <f t="shared" si="561"/>
        <v>0.21906971229845085</v>
      </c>
      <c r="P3593" s="29">
        <f t="shared" si="562"/>
        <v>66.520080000000007</v>
      </c>
      <c r="Q3593" s="9" t="str">
        <f t="shared" si="563"/>
        <v>film &amp; video</v>
      </c>
      <c r="R3593" s="26" t="str">
        <f t="shared" si="564"/>
        <v>animation</v>
      </c>
      <c r="S3593" s="27">
        <f t="shared" si="560"/>
        <v>41381.50577546296</v>
      </c>
      <c r="T3593" s="5" t="str">
        <f t="shared" si="565"/>
        <v>Apr</v>
      </c>
      <c r="U3593" s="5" t="str">
        <f t="shared" si="566"/>
        <v>2013</v>
      </c>
      <c r="V3593" s="5" t="str">
        <f t="shared" si="567"/>
        <v>May</v>
      </c>
      <c r="W3593" s="1" t="str">
        <f t="shared" si="568"/>
        <v>2013</v>
      </c>
      <c r="X3593" s="27">
        <f t="shared" si="569"/>
        <v>41411.50577546296</v>
      </c>
    </row>
    <row r="3594" spans="1:24" ht="48" hidden="1" x14ac:dyDescent="0.2">
      <c r="A3594" s="1">
        <v>366</v>
      </c>
      <c r="B3594" s="7" t="s">
        <v>367</v>
      </c>
      <c r="C3594" s="7" t="s">
        <v>4476</v>
      </c>
      <c r="D3594" s="1">
        <v>38000</v>
      </c>
      <c r="E3594" s="1">
        <v>38500</v>
      </c>
      <c r="F3594" s="1" t="s">
        <v>8218</v>
      </c>
      <c r="G3594" s="1" t="s">
        <v>8223</v>
      </c>
      <c r="H3594" s="1" t="s">
        <v>8245</v>
      </c>
      <c r="I3594" s="1">
        <v>1337540518</v>
      </c>
      <c r="J3594" s="1">
        <v>1334948518</v>
      </c>
      <c r="K3594" s="1" t="b">
        <v>0</v>
      </c>
      <c r="L3594" s="1">
        <v>134</v>
      </c>
      <c r="M3594" s="1" t="b">
        <v>1</v>
      </c>
      <c r="N3594" s="1" t="s">
        <v>8268</v>
      </c>
      <c r="O3594" s="28">
        <f t="shared" si="561"/>
        <v>1.013157894736842</v>
      </c>
      <c r="P3594" s="29">
        <f t="shared" si="562"/>
        <v>287.31343283582089</v>
      </c>
      <c r="Q3594" s="9" t="str">
        <f t="shared" si="563"/>
        <v>film &amp; video</v>
      </c>
      <c r="R3594" s="26" t="str">
        <f t="shared" si="564"/>
        <v>documentary</v>
      </c>
      <c r="S3594" s="27">
        <f t="shared" si="560"/>
        <v>41019.793032407404</v>
      </c>
      <c r="T3594" s="5" t="str">
        <f t="shared" si="565"/>
        <v>Apr</v>
      </c>
      <c r="U3594" s="5" t="str">
        <f t="shared" si="566"/>
        <v>2012</v>
      </c>
      <c r="V3594" s="5" t="str">
        <f t="shared" si="567"/>
        <v>May</v>
      </c>
      <c r="W3594" s="1" t="str">
        <f t="shared" si="568"/>
        <v>2012</v>
      </c>
      <c r="X3594" s="27">
        <f t="shared" si="569"/>
        <v>41049.793032407404</v>
      </c>
    </row>
    <row r="3595" spans="1:24" ht="48" hidden="1" x14ac:dyDescent="0.2">
      <c r="A3595" s="1">
        <v>387</v>
      </c>
      <c r="B3595" s="7" t="s">
        <v>388</v>
      </c>
      <c r="C3595" s="7" t="s">
        <v>4497</v>
      </c>
      <c r="D3595" s="1">
        <v>38000</v>
      </c>
      <c r="E3595" s="1">
        <v>81316</v>
      </c>
      <c r="F3595" s="1" t="s">
        <v>8218</v>
      </c>
      <c r="G3595" s="1" t="s">
        <v>8223</v>
      </c>
      <c r="H3595" s="1" t="s">
        <v>8245</v>
      </c>
      <c r="I3595" s="1">
        <v>1439618400</v>
      </c>
      <c r="J3595" s="1">
        <v>1436976858</v>
      </c>
      <c r="K3595" s="1" t="b">
        <v>0</v>
      </c>
      <c r="L3595" s="1">
        <v>562</v>
      </c>
      <c r="M3595" s="1" t="b">
        <v>1</v>
      </c>
      <c r="N3595" s="1" t="s">
        <v>8268</v>
      </c>
      <c r="O3595" s="28">
        <f t="shared" si="561"/>
        <v>2.1398947368421051</v>
      </c>
      <c r="P3595" s="29">
        <f t="shared" si="562"/>
        <v>144.69039145907473</v>
      </c>
      <c r="Q3595" s="9" t="str">
        <f t="shared" si="563"/>
        <v>film &amp; video</v>
      </c>
      <c r="R3595" s="26" t="str">
        <f t="shared" si="564"/>
        <v>documentary</v>
      </c>
      <c r="S3595" s="27">
        <f t="shared" si="560"/>
        <v>42200.67659722222</v>
      </c>
      <c r="T3595" s="5" t="str">
        <f t="shared" si="565"/>
        <v>Jul</v>
      </c>
      <c r="U3595" s="5" t="str">
        <f t="shared" si="566"/>
        <v>2015</v>
      </c>
      <c r="V3595" s="5" t="str">
        <f t="shared" si="567"/>
        <v>Aug</v>
      </c>
      <c r="W3595" s="1" t="str">
        <f t="shared" si="568"/>
        <v>2015</v>
      </c>
      <c r="X3595" s="27">
        <f t="shared" si="569"/>
        <v>42231.25</v>
      </c>
    </row>
    <row r="3596" spans="1:24" ht="48" hidden="1" x14ac:dyDescent="0.2">
      <c r="A3596" s="1">
        <v>771</v>
      </c>
      <c r="B3596" s="7" t="s">
        <v>772</v>
      </c>
      <c r="C3596" s="7" t="s">
        <v>4881</v>
      </c>
      <c r="D3596" s="1">
        <v>38000</v>
      </c>
      <c r="E3596" s="1">
        <v>10</v>
      </c>
      <c r="F3596" s="1" t="s">
        <v>8220</v>
      </c>
      <c r="G3596" s="1" t="s">
        <v>8223</v>
      </c>
      <c r="H3596" s="1" t="s">
        <v>8245</v>
      </c>
      <c r="I3596" s="1">
        <v>1454183202</v>
      </c>
      <c r="J3596" s="1">
        <v>1449863202</v>
      </c>
      <c r="K3596" s="1" t="b">
        <v>0</v>
      </c>
      <c r="L3596" s="1">
        <v>1</v>
      </c>
      <c r="M3596" s="1" t="b">
        <v>0</v>
      </c>
      <c r="N3596" s="1" t="s">
        <v>8274</v>
      </c>
      <c r="O3596" s="28">
        <f t="shared" si="561"/>
        <v>2.631578947368421E-4</v>
      </c>
      <c r="P3596" s="29">
        <f t="shared" si="562"/>
        <v>10</v>
      </c>
      <c r="Q3596" s="9" t="str">
        <f t="shared" si="563"/>
        <v>publishing</v>
      </c>
      <c r="R3596" s="26" t="str">
        <f t="shared" si="564"/>
        <v>fiction</v>
      </c>
      <c r="S3596" s="27">
        <f t="shared" si="560"/>
        <v>42349.824097222227</v>
      </c>
      <c r="T3596" s="5" t="str">
        <f t="shared" si="565"/>
        <v>Dec</v>
      </c>
      <c r="U3596" s="5" t="str">
        <f t="shared" si="566"/>
        <v>2015</v>
      </c>
      <c r="V3596" s="5" t="str">
        <f t="shared" si="567"/>
        <v>Jan</v>
      </c>
      <c r="W3596" s="1" t="str">
        <f t="shared" si="568"/>
        <v>2016</v>
      </c>
      <c r="X3596" s="27">
        <f t="shared" si="569"/>
        <v>42399.824097222227</v>
      </c>
    </row>
    <row r="3597" spans="1:24" ht="64" hidden="1" x14ac:dyDescent="0.2">
      <c r="A3597" s="1">
        <v>2857</v>
      </c>
      <c r="B3597" s="7" t="s">
        <v>2857</v>
      </c>
      <c r="C3597" s="7" t="s">
        <v>6967</v>
      </c>
      <c r="D3597" s="1">
        <v>38000</v>
      </c>
      <c r="E3597" s="1">
        <v>7500</v>
      </c>
      <c r="F3597" s="1" t="s">
        <v>8220</v>
      </c>
      <c r="G3597" s="1" t="s">
        <v>8237</v>
      </c>
      <c r="H3597" s="1" t="s">
        <v>8255</v>
      </c>
      <c r="I3597" s="1">
        <v>1487613600</v>
      </c>
      <c r="J3597" s="1">
        <v>1482444295</v>
      </c>
      <c r="K3597" s="1" t="b">
        <v>0</v>
      </c>
      <c r="L3597" s="1">
        <v>15</v>
      </c>
      <c r="M3597" s="1" t="b">
        <v>0</v>
      </c>
      <c r="N3597" s="1" t="s">
        <v>8270</v>
      </c>
      <c r="O3597" s="28">
        <f t="shared" si="561"/>
        <v>0.19736842105263158</v>
      </c>
      <c r="P3597" s="29">
        <f t="shared" si="562"/>
        <v>500</v>
      </c>
      <c r="Q3597" s="9" t="str">
        <f t="shared" si="563"/>
        <v>theater</v>
      </c>
      <c r="R3597" s="26" t="str">
        <f t="shared" si="564"/>
        <v>plays</v>
      </c>
      <c r="S3597" s="27">
        <f t="shared" si="560"/>
        <v>42726.920081018514</v>
      </c>
      <c r="T3597" s="5" t="str">
        <f t="shared" si="565"/>
        <v>Dec</v>
      </c>
      <c r="U3597" s="5" t="str">
        <f t="shared" si="566"/>
        <v>2016</v>
      </c>
      <c r="V3597" s="5" t="str">
        <f t="shared" si="567"/>
        <v>Feb</v>
      </c>
      <c r="W3597" s="1" t="str">
        <f t="shared" si="568"/>
        <v>2017</v>
      </c>
      <c r="X3597" s="27">
        <f t="shared" si="569"/>
        <v>42786.75</v>
      </c>
    </row>
    <row r="3598" spans="1:24" ht="48" hidden="1" x14ac:dyDescent="0.2">
      <c r="A3598" s="1">
        <v>2670</v>
      </c>
      <c r="B3598" s="7" t="s">
        <v>2670</v>
      </c>
      <c r="C3598" s="7" t="s">
        <v>6780</v>
      </c>
      <c r="D3598" s="1">
        <v>38888</v>
      </c>
      <c r="E3598" s="1">
        <v>2495</v>
      </c>
      <c r="F3598" s="1" t="s">
        <v>8220</v>
      </c>
      <c r="G3598" s="1" t="s">
        <v>8225</v>
      </c>
      <c r="H3598" s="1" t="s">
        <v>8247</v>
      </c>
      <c r="I3598" s="1">
        <v>1406593780</v>
      </c>
      <c r="J3598" s="1">
        <v>1404174580</v>
      </c>
      <c r="K3598" s="1" t="b">
        <v>1</v>
      </c>
      <c r="L3598" s="1">
        <v>60</v>
      </c>
      <c r="M3598" s="1" t="b">
        <v>0</v>
      </c>
      <c r="N3598" s="1" t="s">
        <v>8301</v>
      </c>
      <c r="O3598" s="28">
        <f t="shared" si="561"/>
        <v>6.4158609339642042E-2</v>
      </c>
      <c r="P3598" s="29">
        <f t="shared" si="562"/>
        <v>41.583333333333336</v>
      </c>
      <c r="Q3598" s="9" t="str">
        <f t="shared" si="563"/>
        <v>technology</v>
      </c>
      <c r="R3598" s="26" t="str">
        <f t="shared" si="564"/>
        <v>makerspaces</v>
      </c>
      <c r="S3598" s="27">
        <f t="shared" si="560"/>
        <v>41821.020601851851</v>
      </c>
      <c r="T3598" s="5" t="str">
        <f t="shared" si="565"/>
        <v>Jul</v>
      </c>
      <c r="U3598" s="5" t="str">
        <f t="shared" si="566"/>
        <v>2014</v>
      </c>
      <c r="V3598" s="5" t="str">
        <f t="shared" si="567"/>
        <v>Jul</v>
      </c>
      <c r="W3598" s="1" t="str">
        <f t="shared" si="568"/>
        <v>2014</v>
      </c>
      <c r="X3598" s="27">
        <f t="shared" si="569"/>
        <v>41849.020601851851</v>
      </c>
    </row>
    <row r="3599" spans="1:24" ht="48" hidden="1" x14ac:dyDescent="0.2">
      <c r="A3599" s="1">
        <v>459</v>
      </c>
      <c r="B3599" s="7" t="s">
        <v>460</v>
      </c>
      <c r="C3599" s="7" t="s">
        <v>4569</v>
      </c>
      <c r="D3599" s="1">
        <v>39000</v>
      </c>
      <c r="E3599" s="1">
        <v>25</v>
      </c>
      <c r="F3599" s="1" t="s">
        <v>8220</v>
      </c>
      <c r="G3599" s="1" t="s">
        <v>8223</v>
      </c>
      <c r="H3599" s="1" t="s">
        <v>8245</v>
      </c>
      <c r="I3599" s="1">
        <v>1321201327</v>
      </c>
      <c r="J3599" s="1">
        <v>1316013727</v>
      </c>
      <c r="K3599" s="1" t="b">
        <v>0</v>
      </c>
      <c r="L3599" s="1">
        <v>1</v>
      </c>
      <c r="M3599" s="1" t="b">
        <v>0</v>
      </c>
      <c r="N3599" s="1" t="s">
        <v>8269</v>
      </c>
      <c r="O3599" s="28">
        <f t="shared" si="561"/>
        <v>6.4102564102564103E-4</v>
      </c>
      <c r="P3599" s="29">
        <f t="shared" si="562"/>
        <v>25</v>
      </c>
      <c r="Q3599" s="9" t="str">
        <f t="shared" si="563"/>
        <v>film &amp; video</v>
      </c>
      <c r="R3599" s="26" t="str">
        <f t="shared" si="564"/>
        <v>animation</v>
      </c>
      <c r="S3599" s="27">
        <f t="shared" si="560"/>
        <v>40800.6403587963</v>
      </c>
      <c r="T3599" s="5" t="str">
        <f t="shared" si="565"/>
        <v>Sep</v>
      </c>
      <c r="U3599" s="5" t="str">
        <f t="shared" si="566"/>
        <v>2011</v>
      </c>
      <c r="V3599" s="5" t="str">
        <f t="shared" si="567"/>
        <v>Nov</v>
      </c>
      <c r="W3599" s="1" t="str">
        <f t="shared" si="568"/>
        <v>2011</v>
      </c>
      <c r="X3599" s="27">
        <f t="shared" si="569"/>
        <v>40860.682025462964</v>
      </c>
    </row>
    <row r="3600" spans="1:24" ht="32" hidden="1" x14ac:dyDescent="0.2">
      <c r="A3600" s="1">
        <v>662</v>
      </c>
      <c r="B3600" s="7" t="s">
        <v>663</v>
      </c>
      <c r="C3600" s="7" t="s">
        <v>4772</v>
      </c>
      <c r="D3600" s="1">
        <v>39000</v>
      </c>
      <c r="E3600" s="1">
        <v>156</v>
      </c>
      <c r="F3600" s="1" t="s">
        <v>8220</v>
      </c>
      <c r="G3600" s="1" t="s">
        <v>8223</v>
      </c>
      <c r="H3600" s="1" t="s">
        <v>8245</v>
      </c>
      <c r="I3600" s="1">
        <v>1421404247</v>
      </c>
      <c r="J3600" s="1">
        <v>1418812247</v>
      </c>
      <c r="K3600" s="1" t="b">
        <v>0</v>
      </c>
      <c r="L3600" s="1">
        <v>4</v>
      </c>
      <c r="M3600" s="1" t="b">
        <v>0</v>
      </c>
      <c r="N3600" s="1" t="s">
        <v>8272</v>
      </c>
      <c r="O3600" s="28">
        <f t="shared" si="561"/>
        <v>4.0000000000000001E-3</v>
      </c>
      <c r="P3600" s="29">
        <f t="shared" si="562"/>
        <v>39</v>
      </c>
      <c r="Q3600" s="9" t="str">
        <f t="shared" si="563"/>
        <v>technology</v>
      </c>
      <c r="R3600" s="26" t="str">
        <f t="shared" si="564"/>
        <v>wearables</v>
      </c>
      <c r="S3600" s="27">
        <f t="shared" si="560"/>
        <v>41990.438043981485</v>
      </c>
      <c r="T3600" s="5" t="str">
        <f t="shared" si="565"/>
        <v>Dec</v>
      </c>
      <c r="U3600" s="5" t="str">
        <f t="shared" si="566"/>
        <v>2014</v>
      </c>
      <c r="V3600" s="5" t="str">
        <f t="shared" si="567"/>
        <v>Jan</v>
      </c>
      <c r="W3600" s="1" t="str">
        <f t="shared" si="568"/>
        <v>2015</v>
      </c>
      <c r="X3600" s="27">
        <f t="shared" si="569"/>
        <v>42020.438043981485</v>
      </c>
    </row>
    <row r="3601" spans="1:24" ht="32" hidden="1" x14ac:dyDescent="0.2">
      <c r="A3601" s="1">
        <v>2763</v>
      </c>
      <c r="B3601" s="7" t="s">
        <v>2763</v>
      </c>
      <c r="C3601" s="7" t="s">
        <v>6873</v>
      </c>
      <c r="D3601" s="1">
        <v>39400</v>
      </c>
      <c r="E3601" s="1">
        <v>90</v>
      </c>
      <c r="F3601" s="1" t="s">
        <v>8220</v>
      </c>
      <c r="G3601" s="1" t="s">
        <v>8223</v>
      </c>
      <c r="H3601" s="1" t="s">
        <v>8245</v>
      </c>
      <c r="I3601" s="1">
        <v>1369403684</v>
      </c>
      <c r="J3601" s="1">
        <v>1365515684</v>
      </c>
      <c r="K3601" s="1" t="b">
        <v>0</v>
      </c>
      <c r="L3601" s="1">
        <v>3</v>
      </c>
      <c r="M3601" s="1" t="b">
        <v>0</v>
      </c>
      <c r="N3601" s="1" t="s">
        <v>8303</v>
      </c>
      <c r="O3601" s="28">
        <f t="shared" si="561"/>
        <v>2.2842639593908631E-3</v>
      </c>
      <c r="P3601" s="29">
        <f t="shared" si="562"/>
        <v>30</v>
      </c>
      <c r="Q3601" s="9" t="str">
        <f t="shared" si="563"/>
        <v>publishing</v>
      </c>
      <c r="R3601" s="26" t="str">
        <f t="shared" si="564"/>
        <v>children's books</v>
      </c>
      <c r="S3601" s="27">
        <f t="shared" si="560"/>
        <v>41373.579675925925</v>
      </c>
      <c r="T3601" s="5" t="str">
        <f t="shared" si="565"/>
        <v>Apr</v>
      </c>
      <c r="U3601" s="5" t="str">
        <f t="shared" si="566"/>
        <v>2013</v>
      </c>
      <c r="V3601" s="5" t="str">
        <f t="shared" si="567"/>
        <v>May</v>
      </c>
      <c r="W3601" s="1" t="str">
        <f t="shared" si="568"/>
        <v>2013</v>
      </c>
      <c r="X3601" s="27">
        <f t="shared" si="569"/>
        <v>41418.579675925925</v>
      </c>
    </row>
    <row r="3602" spans="1:24" ht="16" hidden="1" x14ac:dyDescent="0.2">
      <c r="A3602" s="1">
        <v>185</v>
      </c>
      <c r="B3602" s="7" t="s">
        <v>187</v>
      </c>
      <c r="C3602" s="7" t="s">
        <v>4295</v>
      </c>
      <c r="D3602" s="1">
        <v>40000</v>
      </c>
      <c r="E3602" s="1">
        <v>2200</v>
      </c>
      <c r="F3602" s="1" t="s">
        <v>8220</v>
      </c>
      <c r="G3602" s="1" t="s">
        <v>8233</v>
      </c>
      <c r="H3602" s="1" t="s">
        <v>8253</v>
      </c>
      <c r="I3602" s="1">
        <v>1471557139</v>
      </c>
      <c r="J3602" s="1">
        <v>1468965139</v>
      </c>
      <c r="K3602" s="1" t="b">
        <v>0</v>
      </c>
      <c r="L3602" s="1">
        <v>10</v>
      </c>
      <c r="M3602" s="1" t="b">
        <v>0</v>
      </c>
      <c r="N3602" s="1" t="s">
        <v>8267</v>
      </c>
      <c r="O3602" s="28">
        <f t="shared" si="561"/>
        <v>5.5E-2</v>
      </c>
      <c r="P3602" s="29">
        <f t="shared" si="562"/>
        <v>220</v>
      </c>
      <c r="Q3602" s="9" t="str">
        <f t="shared" si="563"/>
        <v>film &amp; video</v>
      </c>
      <c r="R3602" s="26" t="str">
        <f t="shared" si="564"/>
        <v>drama</v>
      </c>
      <c r="S3602" s="27">
        <f t="shared" si="560"/>
        <v>42570.91133101852</v>
      </c>
      <c r="T3602" s="5" t="str">
        <f t="shared" si="565"/>
        <v>Jul</v>
      </c>
      <c r="U3602" s="5" t="str">
        <f t="shared" si="566"/>
        <v>2016</v>
      </c>
      <c r="V3602" s="5" t="str">
        <f t="shared" si="567"/>
        <v>Aug</v>
      </c>
      <c r="W3602" s="1" t="str">
        <f t="shared" si="568"/>
        <v>2016</v>
      </c>
      <c r="X3602" s="27">
        <f t="shared" si="569"/>
        <v>42600.91133101852</v>
      </c>
    </row>
    <row r="3603" spans="1:24" ht="48" hidden="1" x14ac:dyDescent="0.2">
      <c r="A3603" s="1">
        <v>284</v>
      </c>
      <c r="B3603" s="7" t="s">
        <v>285</v>
      </c>
      <c r="C3603" s="7" t="s">
        <v>4394</v>
      </c>
      <c r="D3603" s="1">
        <v>40000</v>
      </c>
      <c r="E3603" s="1">
        <v>41850.46</v>
      </c>
      <c r="F3603" s="1" t="s">
        <v>8218</v>
      </c>
      <c r="G3603" s="1" t="s">
        <v>8223</v>
      </c>
      <c r="H3603" s="1" t="s">
        <v>8245</v>
      </c>
      <c r="I3603" s="1">
        <v>1327167780</v>
      </c>
      <c r="J3603" s="1">
        <v>1325007780</v>
      </c>
      <c r="K3603" s="1" t="b">
        <v>1</v>
      </c>
      <c r="L3603" s="1">
        <v>760</v>
      </c>
      <c r="M3603" s="1" t="b">
        <v>1</v>
      </c>
      <c r="N3603" s="1" t="s">
        <v>8268</v>
      </c>
      <c r="O3603" s="28">
        <f t="shared" si="561"/>
        <v>1.0462615</v>
      </c>
      <c r="P3603" s="29">
        <f t="shared" si="562"/>
        <v>55.066394736842106</v>
      </c>
      <c r="Q3603" s="9" t="str">
        <f t="shared" si="563"/>
        <v>film &amp; video</v>
      </c>
      <c r="R3603" s="26" t="str">
        <f t="shared" si="564"/>
        <v>documentary</v>
      </c>
      <c r="S3603" s="27">
        <f t="shared" si="560"/>
        <v>40904.738194444442</v>
      </c>
      <c r="T3603" s="5" t="str">
        <f t="shared" si="565"/>
        <v>Dec</v>
      </c>
      <c r="U3603" s="5" t="str">
        <f t="shared" si="566"/>
        <v>2011</v>
      </c>
      <c r="V3603" s="5" t="str">
        <f t="shared" si="567"/>
        <v>Jan</v>
      </c>
      <c r="W3603" s="1" t="str">
        <f t="shared" si="568"/>
        <v>2012</v>
      </c>
      <c r="X3603" s="27">
        <f t="shared" si="569"/>
        <v>40929.738194444442</v>
      </c>
    </row>
    <row r="3604" spans="1:24" ht="48" hidden="1" x14ac:dyDescent="0.2">
      <c r="A3604" s="1">
        <v>331</v>
      </c>
      <c r="B3604" s="7" t="s">
        <v>332</v>
      </c>
      <c r="C3604" s="7" t="s">
        <v>4441</v>
      </c>
      <c r="D3604" s="1">
        <v>40000</v>
      </c>
      <c r="E3604" s="1">
        <v>42642</v>
      </c>
      <c r="F3604" s="1" t="s">
        <v>8218</v>
      </c>
      <c r="G3604" s="1" t="s">
        <v>8223</v>
      </c>
      <c r="H3604" s="1" t="s">
        <v>8245</v>
      </c>
      <c r="I3604" s="1">
        <v>1466171834</v>
      </c>
      <c r="J3604" s="1">
        <v>1463493434</v>
      </c>
      <c r="K3604" s="1" t="b">
        <v>1</v>
      </c>
      <c r="L3604" s="1">
        <v>438</v>
      </c>
      <c r="M3604" s="1" t="b">
        <v>1</v>
      </c>
      <c r="N3604" s="1" t="s">
        <v>8268</v>
      </c>
      <c r="O3604" s="28">
        <f t="shared" si="561"/>
        <v>1.0660499999999999</v>
      </c>
      <c r="P3604" s="29">
        <f t="shared" si="562"/>
        <v>97.356164383561648</v>
      </c>
      <c r="Q3604" s="9" t="str">
        <f t="shared" si="563"/>
        <v>film &amp; video</v>
      </c>
      <c r="R3604" s="26" t="str">
        <f t="shared" si="564"/>
        <v>documentary</v>
      </c>
      <c r="S3604" s="27">
        <f t="shared" si="560"/>
        <v>42507.581412037034</v>
      </c>
      <c r="T3604" s="5" t="str">
        <f t="shared" si="565"/>
        <v>May</v>
      </c>
      <c r="U3604" s="5" t="str">
        <f t="shared" si="566"/>
        <v>2016</v>
      </c>
      <c r="V3604" s="5" t="str">
        <f t="shared" si="567"/>
        <v>Jun</v>
      </c>
      <c r="W3604" s="1" t="str">
        <f t="shared" si="568"/>
        <v>2016</v>
      </c>
      <c r="X3604" s="27">
        <f t="shared" si="569"/>
        <v>42538.581412037034</v>
      </c>
    </row>
    <row r="3605" spans="1:24" ht="48" hidden="1" x14ac:dyDescent="0.2">
      <c r="A3605" s="1">
        <v>333</v>
      </c>
      <c r="B3605" s="7" t="s">
        <v>334</v>
      </c>
      <c r="C3605" s="7" t="s">
        <v>4443</v>
      </c>
      <c r="D3605" s="1">
        <v>40000</v>
      </c>
      <c r="E3605" s="1">
        <v>50091</v>
      </c>
      <c r="F3605" s="1" t="s">
        <v>8218</v>
      </c>
      <c r="G3605" s="1" t="s">
        <v>8223</v>
      </c>
      <c r="H3605" s="1" t="s">
        <v>8245</v>
      </c>
      <c r="I3605" s="1">
        <v>1460038591</v>
      </c>
      <c r="J3605" s="1">
        <v>1457450191</v>
      </c>
      <c r="K3605" s="1" t="b">
        <v>1</v>
      </c>
      <c r="L3605" s="1">
        <v>266</v>
      </c>
      <c r="M3605" s="1" t="b">
        <v>1</v>
      </c>
      <c r="N3605" s="1" t="s">
        <v>8268</v>
      </c>
      <c r="O3605" s="28">
        <f t="shared" si="561"/>
        <v>1.252275</v>
      </c>
      <c r="P3605" s="29">
        <f t="shared" si="562"/>
        <v>188.31203007518798</v>
      </c>
      <c r="Q3605" s="9" t="str">
        <f t="shared" si="563"/>
        <v>film &amp; video</v>
      </c>
      <c r="R3605" s="26" t="str">
        <f t="shared" si="564"/>
        <v>documentary</v>
      </c>
      <c r="S3605" s="27">
        <f t="shared" si="560"/>
        <v>42437.636469907404</v>
      </c>
      <c r="T3605" s="5" t="str">
        <f t="shared" si="565"/>
        <v>Mar</v>
      </c>
      <c r="U3605" s="5" t="str">
        <f t="shared" si="566"/>
        <v>2016</v>
      </c>
      <c r="V3605" s="5" t="str">
        <f t="shared" si="567"/>
        <v>Apr</v>
      </c>
      <c r="W3605" s="1" t="str">
        <f t="shared" si="568"/>
        <v>2016</v>
      </c>
      <c r="X3605" s="27">
        <f t="shared" si="569"/>
        <v>42467.59480324074</v>
      </c>
    </row>
    <row r="3606" spans="1:24" ht="48" hidden="1" x14ac:dyDescent="0.2">
      <c r="A3606" s="1">
        <v>347</v>
      </c>
      <c r="B3606" s="7" t="s">
        <v>348</v>
      </c>
      <c r="C3606" s="7" t="s">
        <v>4457</v>
      </c>
      <c r="D3606" s="1">
        <v>40000</v>
      </c>
      <c r="E3606" s="1">
        <v>44636.2</v>
      </c>
      <c r="F3606" s="1" t="s">
        <v>8218</v>
      </c>
      <c r="G3606" s="1" t="s">
        <v>8223</v>
      </c>
      <c r="H3606" s="1" t="s">
        <v>8245</v>
      </c>
      <c r="I3606" s="1">
        <v>1447505609</v>
      </c>
      <c r="J3606" s="1">
        <v>1444910009</v>
      </c>
      <c r="K3606" s="1" t="b">
        <v>1</v>
      </c>
      <c r="L3606" s="1">
        <v>379</v>
      </c>
      <c r="M3606" s="1" t="b">
        <v>1</v>
      </c>
      <c r="N3606" s="1" t="s">
        <v>8268</v>
      </c>
      <c r="O3606" s="28">
        <f t="shared" si="561"/>
        <v>1.1159049999999999</v>
      </c>
      <c r="P3606" s="29">
        <f t="shared" si="562"/>
        <v>117.77361477572559</v>
      </c>
      <c r="Q3606" s="9" t="str">
        <f t="shared" si="563"/>
        <v>film &amp; video</v>
      </c>
      <c r="R3606" s="26" t="str">
        <f t="shared" si="564"/>
        <v>documentary</v>
      </c>
      <c r="S3606" s="27">
        <f t="shared" si="560"/>
        <v>42292.495474537034</v>
      </c>
      <c r="T3606" s="5" t="str">
        <f t="shared" si="565"/>
        <v>Oct</v>
      </c>
      <c r="U3606" s="5" t="str">
        <f t="shared" si="566"/>
        <v>2015</v>
      </c>
      <c r="V3606" s="5" t="str">
        <f t="shared" si="567"/>
        <v>Nov</v>
      </c>
      <c r="W3606" s="1" t="str">
        <f t="shared" si="568"/>
        <v>2015</v>
      </c>
      <c r="X3606" s="27">
        <f t="shared" si="569"/>
        <v>42322.537141203706</v>
      </c>
    </row>
    <row r="3607" spans="1:24" ht="48" hidden="1" x14ac:dyDescent="0.2">
      <c r="A3607" s="1">
        <v>422</v>
      </c>
      <c r="B3607" s="7" t="s">
        <v>423</v>
      </c>
      <c r="C3607" s="7" t="s">
        <v>4532</v>
      </c>
      <c r="D3607" s="1">
        <v>40000</v>
      </c>
      <c r="E3607" s="1">
        <v>430</v>
      </c>
      <c r="F3607" s="1" t="s">
        <v>8220</v>
      </c>
      <c r="G3607" s="1" t="s">
        <v>8223</v>
      </c>
      <c r="H3607" s="1" t="s">
        <v>8245</v>
      </c>
      <c r="I3607" s="1">
        <v>1410416097</v>
      </c>
      <c r="J3607" s="1">
        <v>1407824097</v>
      </c>
      <c r="K3607" s="1" t="b">
        <v>0</v>
      </c>
      <c r="L3607" s="1">
        <v>12</v>
      </c>
      <c r="M3607" s="1" t="b">
        <v>0</v>
      </c>
      <c r="N3607" s="1" t="s">
        <v>8269</v>
      </c>
      <c r="O3607" s="28">
        <f t="shared" si="561"/>
        <v>1.0749999999999999E-2</v>
      </c>
      <c r="P3607" s="29">
        <f t="shared" si="562"/>
        <v>35.833333333333336</v>
      </c>
      <c r="Q3607" s="9" t="str">
        <f t="shared" si="563"/>
        <v>film &amp; video</v>
      </c>
      <c r="R3607" s="26" t="str">
        <f t="shared" si="564"/>
        <v>animation</v>
      </c>
      <c r="S3607" s="27">
        <f t="shared" si="560"/>
        <v>41863.260381944441</v>
      </c>
      <c r="T3607" s="5" t="str">
        <f t="shared" si="565"/>
        <v>Aug</v>
      </c>
      <c r="U3607" s="5" t="str">
        <f t="shared" si="566"/>
        <v>2014</v>
      </c>
      <c r="V3607" s="5" t="str">
        <f t="shared" si="567"/>
        <v>Sep</v>
      </c>
      <c r="W3607" s="1" t="str">
        <f t="shared" si="568"/>
        <v>2014</v>
      </c>
      <c r="X3607" s="27">
        <f t="shared" si="569"/>
        <v>41893.260381944441</v>
      </c>
    </row>
    <row r="3608" spans="1:24" ht="48" hidden="1" x14ac:dyDescent="0.2">
      <c r="A3608" s="1">
        <v>480</v>
      </c>
      <c r="B3608" s="7" t="s">
        <v>481</v>
      </c>
      <c r="C3608" s="7" t="s">
        <v>4590</v>
      </c>
      <c r="D3608" s="1">
        <v>40000</v>
      </c>
      <c r="E3608" s="1">
        <v>7764</v>
      </c>
      <c r="F3608" s="1" t="s">
        <v>8220</v>
      </c>
      <c r="G3608" s="1" t="s">
        <v>8223</v>
      </c>
      <c r="H3608" s="1" t="s">
        <v>8245</v>
      </c>
      <c r="I3608" s="1">
        <v>1376049615</v>
      </c>
      <c r="J3608" s="1">
        <v>1373457615</v>
      </c>
      <c r="K3608" s="1" t="b">
        <v>0</v>
      </c>
      <c r="L3608" s="1">
        <v>140</v>
      </c>
      <c r="M3608" s="1" t="b">
        <v>0</v>
      </c>
      <c r="N3608" s="1" t="s">
        <v>8269</v>
      </c>
      <c r="O3608" s="28">
        <f t="shared" si="561"/>
        <v>0.19409999999999999</v>
      </c>
      <c r="P3608" s="29">
        <f t="shared" si="562"/>
        <v>55.457142857142856</v>
      </c>
      <c r="Q3608" s="9" t="str">
        <f t="shared" si="563"/>
        <v>film &amp; video</v>
      </c>
      <c r="R3608" s="26" t="str">
        <f t="shared" si="564"/>
        <v>animation</v>
      </c>
      <c r="S3608" s="27">
        <f t="shared" si="560"/>
        <v>41465.500173611108</v>
      </c>
      <c r="T3608" s="5" t="str">
        <f t="shared" si="565"/>
        <v>Jul</v>
      </c>
      <c r="U3608" s="5" t="str">
        <f t="shared" si="566"/>
        <v>2013</v>
      </c>
      <c r="V3608" s="5" t="str">
        <f t="shared" si="567"/>
        <v>Aug</v>
      </c>
      <c r="W3608" s="1" t="str">
        <f t="shared" si="568"/>
        <v>2013</v>
      </c>
      <c r="X3608" s="27">
        <f t="shared" si="569"/>
        <v>41495.500173611108</v>
      </c>
    </row>
    <row r="3609" spans="1:24" ht="48" hidden="1" x14ac:dyDescent="0.2">
      <c r="A3609" s="1">
        <v>641</v>
      </c>
      <c r="B3609" s="7" t="s">
        <v>642</v>
      </c>
      <c r="C3609" s="7" t="s">
        <v>4751</v>
      </c>
      <c r="D3609" s="1">
        <v>40000</v>
      </c>
      <c r="E3609" s="1">
        <v>47665</v>
      </c>
      <c r="F3609" s="1" t="s">
        <v>8218</v>
      </c>
      <c r="G3609" s="1" t="s">
        <v>8223</v>
      </c>
      <c r="H3609" s="1" t="s">
        <v>8245</v>
      </c>
      <c r="I3609" s="1">
        <v>1439473248</v>
      </c>
      <c r="J3609" s="1">
        <v>1436881248</v>
      </c>
      <c r="K3609" s="1" t="b">
        <v>0</v>
      </c>
      <c r="L3609" s="1">
        <v>315</v>
      </c>
      <c r="M3609" s="1" t="b">
        <v>1</v>
      </c>
      <c r="N3609" s="1" t="s">
        <v>8272</v>
      </c>
      <c r="O3609" s="28">
        <f t="shared" si="561"/>
        <v>1.1916249999999999</v>
      </c>
      <c r="P3609" s="29">
        <f t="shared" si="562"/>
        <v>151.31746031746033</v>
      </c>
      <c r="Q3609" s="9" t="str">
        <f t="shared" si="563"/>
        <v>technology</v>
      </c>
      <c r="R3609" s="26" t="str">
        <f t="shared" si="564"/>
        <v>wearables</v>
      </c>
      <c r="S3609" s="27">
        <f t="shared" si="560"/>
        <v>42199.57</v>
      </c>
      <c r="T3609" s="5" t="str">
        <f t="shared" si="565"/>
        <v>Jul</v>
      </c>
      <c r="U3609" s="5" t="str">
        <f t="shared" si="566"/>
        <v>2015</v>
      </c>
      <c r="V3609" s="5" t="str">
        <f t="shared" si="567"/>
        <v>Aug</v>
      </c>
      <c r="W3609" s="1" t="str">
        <f t="shared" si="568"/>
        <v>2015</v>
      </c>
      <c r="X3609" s="27">
        <f t="shared" si="569"/>
        <v>42229.57</v>
      </c>
    </row>
    <row r="3610" spans="1:24" ht="48" hidden="1" x14ac:dyDescent="0.2">
      <c r="A3610" s="1">
        <v>708</v>
      </c>
      <c r="B3610" s="7" t="s">
        <v>709</v>
      </c>
      <c r="C3610" s="7" t="s">
        <v>4818</v>
      </c>
      <c r="D3610" s="1">
        <v>40000</v>
      </c>
      <c r="E3610" s="1">
        <v>8837</v>
      </c>
      <c r="F3610" s="1" t="s">
        <v>8220</v>
      </c>
      <c r="G3610" s="1" t="s">
        <v>8224</v>
      </c>
      <c r="H3610" s="1" t="s">
        <v>8246</v>
      </c>
      <c r="I3610" s="1">
        <v>1410616600</v>
      </c>
      <c r="J3610" s="1">
        <v>1405432600</v>
      </c>
      <c r="K3610" s="1" t="b">
        <v>0</v>
      </c>
      <c r="L3610" s="1">
        <v>369</v>
      </c>
      <c r="M3610" s="1" t="b">
        <v>0</v>
      </c>
      <c r="N3610" s="1" t="s">
        <v>8272</v>
      </c>
      <c r="O3610" s="28">
        <f t="shared" si="561"/>
        <v>0.22092500000000001</v>
      </c>
      <c r="P3610" s="29">
        <f t="shared" si="562"/>
        <v>23.948509485094849</v>
      </c>
      <c r="Q3610" s="9" t="str">
        <f t="shared" si="563"/>
        <v>technology</v>
      </c>
      <c r="R3610" s="26" t="str">
        <f t="shared" si="564"/>
        <v>wearables</v>
      </c>
      <c r="S3610" s="27">
        <f t="shared" si="560"/>
        <v>41835.581018518518</v>
      </c>
      <c r="T3610" s="5" t="str">
        <f t="shared" si="565"/>
        <v>Jul</v>
      </c>
      <c r="U3610" s="5" t="str">
        <f t="shared" si="566"/>
        <v>2014</v>
      </c>
      <c r="V3610" s="5" t="str">
        <f t="shared" si="567"/>
        <v>Sep</v>
      </c>
      <c r="W3610" s="1" t="str">
        <f t="shared" si="568"/>
        <v>2014</v>
      </c>
      <c r="X3610" s="27">
        <f t="shared" si="569"/>
        <v>41895.581018518518</v>
      </c>
    </row>
    <row r="3611" spans="1:24" ht="48" hidden="1" x14ac:dyDescent="0.2">
      <c r="A3611" s="1">
        <v>1058</v>
      </c>
      <c r="B3611" s="7" t="s">
        <v>1059</v>
      </c>
      <c r="C3611" s="7" t="s">
        <v>5168</v>
      </c>
      <c r="D3611" s="1">
        <v>40000</v>
      </c>
      <c r="E3611" s="1">
        <v>0</v>
      </c>
      <c r="F3611" s="1" t="s">
        <v>8219</v>
      </c>
      <c r="G3611" s="1" t="s">
        <v>8223</v>
      </c>
      <c r="H3611" s="1" t="s">
        <v>8245</v>
      </c>
      <c r="I3611" s="1">
        <v>1427328000</v>
      </c>
      <c r="J3611" s="1">
        <v>1423777043</v>
      </c>
      <c r="K3611" s="1" t="b">
        <v>0</v>
      </c>
      <c r="L3611" s="1">
        <v>0</v>
      </c>
      <c r="M3611" s="1" t="b">
        <v>0</v>
      </c>
      <c r="N3611" s="1" t="s">
        <v>8280</v>
      </c>
      <c r="O3611" s="28">
        <f t="shared" si="561"/>
        <v>0</v>
      </c>
      <c r="P3611" s="29">
        <f t="shared" si="562"/>
        <v>0</v>
      </c>
      <c r="Q3611" s="9" t="str">
        <f t="shared" si="563"/>
        <v>journalism</v>
      </c>
      <c r="R3611" s="26" t="str">
        <f t="shared" si="564"/>
        <v>audio</v>
      </c>
      <c r="S3611" s="27">
        <f t="shared" si="560"/>
        <v>42047.900960648149</v>
      </c>
      <c r="T3611" s="5" t="str">
        <f t="shared" si="565"/>
        <v>Feb</v>
      </c>
      <c r="U3611" s="5" t="str">
        <f t="shared" si="566"/>
        <v>2015</v>
      </c>
      <c r="V3611" s="5" t="str">
        <f t="shared" si="567"/>
        <v>Mar</v>
      </c>
      <c r="W3611" s="1" t="str">
        <f t="shared" si="568"/>
        <v>2015</v>
      </c>
      <c r="X3611" s="27">
        <f t="shared" si="569"/>
        <v>42089</v>
      </c>
    </row>
    <row r="3612" spans="1:24" ht="48" hidden="1" x14ac:dyDescent="0.2">
      <c r="A3612" s="1">
        <v>1115</v>
      </c>
      <c r="B3612" s="7" t="s">
        <v>1116</v>
      </c>
      <c r="C3612" s="7" t="s">
        <v>5225</v>
      </c>
      <c r="D3612" s="1">
        <v>40000</v>
      </c>
      <c r="E3612" s="1">
        <v>53</v>
      </c>
      <c r="F3612" s="1" t="s">
        <v>8220</v>
      </c>
      <c r="G3612" s="1" t="s">
        <v>8223</v>
      </c>
      <c r="H3612" s="1" t="s">
        <v>8245</v>
      </c>
      <c r="I3612" s="1">
        <v>1459352495</v>
      </c>
      <c r="J3612" s="1">
        <v>1456764095</v>
      </c>
      <c r="K3612" s="1" t="b">
        <v>0</v>
      </c>
      <c r="L3612" s="1">
        <v>4</v>
      </c>
      <c r="M3612" s="1" t="b">
        <v>0</v>
      </c>
      <c r="N3612" s="1" t="s">
        <v>8281</v>
      </c>
      <c r="O3612" s="28">
        <f t="shared" si="561"/>
        <v>1.325E-3</v>
      </c>
      <c r="P3612" s="29">
        <f t="shared" si="562"/>
        <v>13.25</v>
      </c>
      <c r="Q3612" s="9" t="str">
        <f t="shared" si="563"/>
        <v>games</v>
      </c>
      <c r="R3612" s="26" t="str">
        <f t="shared" si="564"/>
        <v>video games</v>
      </c>
      <c r="S3612" s="27">
        <f t="shared" si="560"/>
        <v>42429.695543981477</v>
      </c>
      <c r="T3612" s="5" t="str">
        <f t="shared" si="565"/>
        <v>Feb</v>
      </c>
      <c r="U3612" s="5" t="str">
        <f t="shared" si="566"/>
        <v>2016</v>
      </c>
      <c r="V3612" s="5" t="str">
        <f t="shared" si="567"/>
        <v>Mar</v>
      </c>
      <c r="W3612" s="1" t="str">
        <f t="shared" si="568"/>
        <v>2016</v>
      </c>
      <c r="X3612" s="27">
        <f t="shared" si="569"/>
        <v>42459.653877314813</v>
      </c>
    </row>
    <row r="3613" spans="1:24" ht="48" hidden="1" x14ac:dyDescent="0.2">
      <c r="A3613" s="1">
        <v>1131</v>
      </c>
      <c r="B3613" s="7" t="s">
        <v>1132</v>
      </c>
      <c r="C3613" s="7" t="s">
        <v>5241</v>
      </c>
      <c r="D3613" s="1">
        <v>40000</v>
      </c>
      <c r="E3613" s="1">
        <v>0</v>
      </c>
      <c r="F3613" s="1" t="s">
        <v>8220</v>
      </c>
      <c r="G3613" s="1" t="s">
        <v>8225</v>
      </c>
      <c r="H3613" s="1" t="s">
        <v>8247</v>
      </c>
      <c r="I3613" s="1">
        <v>1450993668</v>
      </c>
      <c r="J3613" s="1">
        <v>1448401668</v>
      </c>
      <c r="K3613" s="1" t="b">
        <v>0</v>
      </c>
      <c r="L3613" s="1">
        <v>0</v>
      </c>
      <c r="M3613" s="1" t="b">
        <v>0</v>
      </c>
      <c r="N3613" s="1" t="s">
        <v>8282</v>
      </c>
      <c r="O3613" s="28">
        <f t="shared" si="561"/>
        <v>0</v>
      </c>
      <c r="P3613" s="29">
        <f t="shared" si="562"/>
        <v>0</v>
      </c>
      <c r="Q3613" s="9" t="str">
        <f t="shared" si="563"/>
        <v>games</v>
      </c>
      <c r="R3613" s="26" t="str">
        <f t="shared" si="564"/>
        <v>mobile games</v>
      </c>
      <c r="S3613" s="27">
        <f t="shared" si="560"/>
        <v>42332.908194444448</v>
      </c>
      <c r="T3613" s="5" t="str">
        <f t="shared" si="565"/>
        <v>Nov</v>
      </c>
      <c r="U3613" s="5" t="str">
        <f t="shared" si="566"/>
        <v>2015</v>
      </c>
      <c r="V3613" s="5" t="str">
        <f t="shared" si="567"/>
        <v>Dec</v>
      </c>
      <c r="W3613" s="1" t="str">
        <f t="shared" si="568"/>
        <v>2015</v>
      </c>
      <c r="X3613" s="27">
        <f t="shared" si="569"/>
        <v>42362.908194444448</v>
      </c>
    </row>
    <row r="3614" spans="1:24" ht="48" hidden="1" x14ac:dyDescent="0.2">
      <c r="A3614" s="1">
        <v>1304</v>
      </c>
      <c r="B3614" s="7" t="s">
        <v>1305</v>
      </c>
      <c r="C3614" s="7" t="s">
        <v>5414</v>
      </c>
      <c r="D3614" s="1">
        <v>40000</v>
      </c>
      <c r="E3614" s="1">
        <v>15851</v>
      </c>
      <c r="F3614" s="1" t="s">
        <v>8219</v>
      </c>
      <c r="G3614" s="1" t="s">
        <v>8224</v>
      </c>
      <c r="H3614" s="1" t="s">
        <v>8246</v>
      </c>
      <c r="I3614" s="1">
        <v>1489376405</v>
      </c>
      <c r="J3614" s="1">
        <v>1484196005</v>
      </c>
      <c r="K3614" s="1" t="b">
        <v>0</v>
      </c>
      <c r="L3614" s="1">
        <v>104</v>
      </c>
      <c r="M3614" s="1" t="b">
        <v>0</v>
      </c>
      <c r="N3614" s="1" t="s">
        <v>8272</v>
      </c>
      <c r="O3614" s="28">
        <f t="shared" si="561"/>
        <v>0.39627499999999999</v>
      </c>
      <c r="P3614" s="29">
        <f t="shared" si="562"/>
        <v>152.41346153846155</v>
      </c>
      <c r="Q3614" s="9" t="str">
        <f t="shared" si="563"/>
        <v>technology</v>
      </c>
      <c r="R3614" s="26" t="str">
        <f t="shared" si="564"/>
        <v>wearables</v>
      </c>
      <c r="S3614" s="27">
        <f t="shared" si="560"/>
        <v>42747.194502314815</v>
      </c>
      <c r="T3614" s="5" t="str">
        <f t="shared" si="565"/>
        <v>Jan</v>
      </c>
      <c r="U3614" s="5" t="str">
        <f t="shared" si="566"/>
        <v>2017</v>
      </c>
      <c r="V3614" s="5" t="str">
        <f t="shared" si="567"/>
        <v>Mar</v>
      </c>
      <c r="W3614" s="1" t="str">
        <f t="shared" si="568"/>
        <v>2017</v>
      </c>
      <c r="X3614" s="27">
        <f t="shared" si="569"/>
        <v>42807.152835648143</v>
      </c>
    </row>
    <row r="3615" spans="1:24" ht="48" hidden="1" x14ac:dyDescent="0.2">
      <c r="A3615" s="1">
        <v>1313</v>
      </c>
      <c r="B3615" s="7" t="s">
        <v>1314</v>
      </c>
      <c r="C3615" s="7" t="s">
        <v>5423</v>
      </c>
      <c r="D3615" s="1">
        <v>40000</v>
      </c>
      <c r="E3615" s="1">
        <v>12446</v>
      </c>
      <c r="F3615" s="1" t="s">
        <v>8219</v>
      </c>
      <c r="G3615" s="1" t="s">
        <v>8223</v>
      </c>
      <c r="H3615" s="1" t="s">
        <v>8245</v>
      </c>
      <c r="I3615" s="1">
        <v>1457024514</v>
      </c>
      <c r="J3615" s="1">
        <v>1454432514</v>
      </c>
      <c r="K3615" s="1" t="b">
        <v>0</v>
      </c>
      <c r="L3615" s="1">
        <v>122</v>
      </c>
      <c r="M3615" s="1" t="b">
        <v>0</v>
      </c>
      <c r="N3615" s="1" t="s">
        <v>8272</v>
      </c>
      <c r="O3615" s="28">
        <f t="shared" si="561"/>
        <v>0.31114999999999998</v>
      </c>
      <c r="P3615" s="29">
        <f t="shared" si="562"/>
        <v>102.01639344262296</v>
      </c>
      <c r="Q3615" s="9" t="str">
        <f t="shared" si="563"/>
        <v>technology</v>
      </c>
      <c r="R3615" s="26" t="str">
        <f t="shared" si="564"/>
        <v>wearables</v>
      </c>
      <c r="S3615" s="27">
        <f t="shared" si="560"/>
        <v>42402.709652777776</v>
      </c>
      <c r="T3615" s="5" t="str">
        <f t="shared" si="565"/>
        <v>Feb</v>
      </c>
      <c r="U3615" s="5" t="str">
        <f t="shared" si="566"/>
        <v>2016</v>
      </c>
      <c r="V3615" s="5" t="str">
        <f t="shared" si="567"/>
        <v>Mar</v>
      </c>
      <c r="W3615" s="1" t="str">
        <f t="shared" si="568"/>
        <v>2016</v>
      </c>
      <c r="X3615" s="27">
        <f t="shared" si="569"/>
        <v>42432.709652777776</v>
      </c>
    </row>
    <row r="3616" spans="1:24" ht="48" hidden="1" x14ac:dyDescent="0.2">
      <c r="A3616" s="1">
        <v>1318</v>
      </c>
      <c r="B3616" s="7" t="s">
        <v>1319</v>
      </c>
      <c r="C3616" s="7" t="s">
        <v>5428</v>
      </c>
      <c r="D3616" s="1">
        <v>40000</v>
      </c>
      <c r="E3616" s="1">
        <v>6130</v>
      </c>
      <c r="F3616" s="1" t="s">
        <v>8219</v>
      </c>
      <c r="G3616" s="1" t="s">
        <v>8223</v>
      </c>
      <c r="H3616" s="1" t="s">
        <v>8245</v>
      </c>
      <c r="I3616" s="1">
        <v>1420938172</v>
      </c>
      <c r="J3616" s="1">
        <v>1418346172</v>
      </c>
      <c r="K3616" s="1" t="b">
        <v>0</v>
      </c>
      <c r="L3616" s="1">
        <v>135</v>
      </c>
      <c r="M3616" s="1" t="b">
        <v>0</v>
      </c>
      <c r="N3616" s="1" t="s">
        <v>8272</v>
      </c>
      <c r="O3616" s="28">
        <f t="shared" si="561"/>
        <v>0.15325</v>
      </c>
      <c r="P3616" s="29">
        <f t="shared" si="562"/>
        <v>45.407407407407405</v>
      </c>
      <c r="Q3616" s="9" t="str">
        <f t="shared" si="563"/>
        <v>technology</v>
      </c>
      <c r="R3616" s="26" t="str">
        <f t="shared" si="564"/>
        <v>wearables</v>
      </c>
      <c r="S3616" s="27">
        <f t="shared" si="560"/>
        <v>41985.043657407412</v>
      </c>
      <c r="T3616" s="5" t="str">
        <f t="shared" si="565"/>
        <v>Dec</v>
      </c>
      <c r="U3616" s="5" t="str">
        <f t="shared" si="566"/>
        <v>2014</v>
      </c>
      <c r="V3616" s="5" t="str">
        <f t="shared" si="567"/>
        <v>Jan</v>
      </c>
      <c r="W3616" s="1" t="str">
        <f t="shared" si="568"/>
        <v>2015</v>
      </c>
      <c r="X3616" s="27">
        <f t="shared" si="569"/>
        <v>42015.043657407412</v>
      </c>
    </row>
    <row r="3617" spans="1:24" ht="48" hidden="1" x14ac:dyDescent="0.2">
      <c r="A3617" s="1">
        <v>1432</v>
      </c>
      <c r="B3617" s="7" t="s">
        <v>1433</v>
      </c>
      <c r="C3617" s="7" t="s">
        <v>5542</v>
      </c>
      <c r="D3617" s="1">
        <v>40000</v>
      </c>
      <c r="E3617" s="1">
        <v>0</v>
      </c>
      <c r="F3617" s="1" t="s">
        <v>8220</v>
      </c>
      <c r="G3617" s="1" t="s">
        <v>8223</v>
      </c>
      <c r="H3617" s="1" t="s">
        <v>8245</v>
      </c>
      <c r="I3617" s="1">
        <v>1437417828</v>
      </c>
      <c r="J3617" s="1">
        <v>1434825828</v>
      </c>
      <c r="K3617" s="1" t="b">
        <v>0</v>
      </c>
      <c r="L3617" s="1">
        <v>0</v>
      </c>
      <c r="M3617" s="1" t="b">
        <v>0</v>
      </c>
      <c r="N3617" s="1" t="s">
        <v>8286</v>
      </c>
      <c r="O3617" s="28">
        <f t="shared" si="561"/>
        <v>0</v>
      </c>
      <c r="P3617" s="29">
        <f t="shared" si="562"/>
        <v>0</v>
      </c>
      <c r="Q3617" s="9" t="str">
        <f t="shared" si="563"/>
        <v>publishing</v>
      </c>
      <c r="R3617" s="26" t="str">
        <f t="shared" si="564"/>
        <v>translations</v>
      </c>
      <c r="S3617" s="27">
        <f t="shared" si="560"/>
        <v>42175.780416666668</v>
      </c>
      <c r="T3617" s="5" t="str">
        <f t="shared" si="565"/>
        <v>Jun</v>
      </c>
      <c r="U3617" s="5" t="str">
        <f t="shared" si="566"/>
        <v>2015</v>
      </c>
      <c r="V3617" s="5" t="str">
        <f t="shared" si="567"/>
        <v>Jul</v>
      </c>
      <c r="W3617" s="1" t="str">
        <f t="shared" si="568"/>
        <v>2015</v>
      </c>
      <c r="X3617" s="27">
        <f t="shared" si="569"/>
        <v>42205.780416666668</v>
      </c>
    </row>
    <row r="3618" spans="1:24" ht="32" hidden="1" x14ac:dyDescent="0.2">
      <c r="A3618" s="1">
        <v>1467</v>
      </c>
      <c r="B3618" s="7" t="s">
        <v>1468</v>
      </c>
      <c r="C3618" s="7" t="s">
        <v>5577</v>
      </c>
      <c r="D3618" s="1">
        <v>40000</v>
      </c>
      <c r="E3618" s="1">
        <v>46032</v>
      </c>
      <c r="F3618" s="1" t="s">
        <v>8218</v>
      </c>
      <c r="G3618" s="1" t="s">
        <v>8223</v>
      </c>
      <c r="H3618" s="1" t="s">
        <v>8245</v>
      </c>
      <c r="I3618" s="1">
        <v>1332699285</v>
      </c>
      <c r="J3618" s="1">
        <v>1327518885</v>
      </c>
      <c r="K3618" s="1" t="b">
        <v>1</v>
      </c>
      <c r="L3618" s="1">
        <v>600</v>
      </c>
      <c r="M3618" s="1" t="b">
        <v>1</v>
      </c>
      <c r="N3618" s="1" t="s">
        <v>8287</v>
      </c>
      <c r="O3618" s="28">
        <f t="shared" si="561"/>
        <v>1.1508</v>
      </c>
      <c r="P3618" s="29">
        <f t="shared" si="562"/>
        <v>76.72</v>
      </c>
      <c r="Q3618" s="9" t="str">
        <f t="shared" si="563"/>
        <v>publishing</v>
      </c>
      <c r="R3618" s="26" t="str">
        <f t="shared" si="564"/>
        <v>radio &amp; podcasts</v>
      </c>
      <c r="S3618" s="27">
        <f t="shared" si="560"/>
        <v>40933.80190972222</v>
      </c>
      <c r="T3618" s="5" t="str">
        <f t="shared" si="565"/>
        <v>Jan</v>
      </c>
      <c r="U3618" s="5" t="str">
        <f t="shared" si="566"/>
        <v>2012</v>
      </c>
      <c r="V3618" s="5" t="str">
        <f t="shared" si="567"/>
        <v>Mar</v>
      </c>
      <c r="W3618" s="1" t="str">
        <f t="shared" si="568"/>
        <v>2012</v>
      </c>
      <c r="X3618" s="27">
        <f t="shared" si="569"/>
        <v>40993.760243055556</v>
      </c>
    </row>
    <row r="3619" spans="1:24" ht="48" hidden="1" x14ac:dyDescent="0.2">
      <c r="A3619" s="1">
        <v>1769</v>
      </c>
      <c r="B3619" s="7" t="s">
        <v>1770</v>
      </c>
      <c r="C3619" s="7" t="s">
        <v>5879</v>
      </c>
      <c r="D3619" s="1">
        <v>40000</v>
      </c>
      <c r="E3619" s="1">
        <v>1081</v>
      </c>
      <c r="F3619" s="1" t="s">
        <v>8220</v>
      </c>
      <c r="G3619" s="1" t="s">
        <v>8223</v>
      </c>
      <c r="H3619" s="1" t="s">
        <v>8245</v>
      </c>
      <c r="I3619" s="1">
        <v>1421177959</v>
      </c>
      <c r="J3619" s="1">
        <v>1418585959</v>
      </c>
      <c r="K3619" s="1" t="b">
        <v>1</v>
      </c>
      <c r="L3619" s="1">
        <v>22</v>
      </c>
      <c r="M3619" s="1" t="b">
        <v>0</v>
      </c>
      <c r="N3619" s="1" t="s">
        <v>8284</v>
      </c>
      <c r="O3619" s="28">
        <f t="shared" si="561"/>
        <v>2.7025E-2</v>
      </c>
      <c r="P3619" s="29">
        <f t="shared" si="562"/>
        <v>49.136363636363633</v>
      </c>
      <c r="Q3619" s="9" t="str">
        <f t="shared" si="563"/>
        <v>photography</v>
      </c>
      <c r="R3619" s="26" t="str">
        <f t="shared" si="564"/>
        <v>photobooks</v>
      </c>
      <c r="S3619" s="27">
        <f t="shared" si="560"/>
        <v>41987.818969907406</v>
      </c>
      <c r="T3619" s="5" t="str">
        <f t="shared" si="565"/>
        <v>Dec</v>
      </c>
      <c r="U3619" s="5" t="str">
        <f t="shared" si="566"/>
        <v>2014</v>
      </c>
      <c r="V3619" s="5" t="str">
        <f t="shared" si="567"/>
        <v>Jan</v>
      </c>
      <c r="W3619" s="1" t="str">
        <f t="shared" si="568"/>
        <v>2015</v>
      </c>
      <c r="X3619" s="27">
        <f t="shared" si="569"/>
        <v>42017.818969907406</v>
      </c>
    </row>
    <row r="3620" spans="1:24" ht="48" hidden="1" x14ac:dyDescent="0.2">
      <c r="A3620" s="1">
        <v>1783</v>
      </c>
      <c r="B3620" s="7" t="s">
        <v>1784</v>
      </c>
      <c r="C3620" s="7" t="s">
        <v>5893</v>
      </c>
      <c r="D3620" s="1">
        <v>40000</v>
      </c>
      <c r="E3620" s="1">
        <v>9477</v>
      </c>
      <c r="F3620" s="1" t="s">
        <v>8220</v>
      </c>
      <c r="G3620" s="1" t="s">
        <v>8223</v>
      </c>
      <c r="H3620" s="1" t="s">
        <v>8245</v>
      </c>
      <c r="I3620" s="1">
        <v>1432248478</v>
      </c>
      <c r="J3620" s="1">
        <v>1429656478</v>
      </c>
      <c r="K3620" s="1" t="b">
        <v>1</v>
      </c>
      <c r="L3620" s="1">
        <v>185</v>
      </c>
      <c r="M3620" s="1" t="b">
        <v>0</v>
      </c>
      <c r="N3620" s="1" t="s">
        <v>8284</v>
      </c>
      <c r="O3620" s="28">
        <f t="shared" si="561"/>
        <v>0.236925</v>
      </c>
      <c r="P3620" s="29">
        <f t="shared" si="562"/>
        <v>51.227027027027027</v>
      </c>
      <c r="Q3620" s="9" t="str">
        <f t="shared" si="563"/>
        <v>photography</v>
      </c>
      <c r="R3620" s="26" t="str">
        <f t="shared" si="564"/>
        <v>photobooks</v>
      </c>
      <c r="S3620" s="27">
        <f t="shared" si="560"/>
        <v>42115.949976851851</v>
      </c>
      <c r="T3620" s="5" t="str">
        <f t="shared" si="565"/>
        <v>Apr</v>
      </c>
      <c r="U3620" s="5" t="str">
        <f t="shared" si="566"/>
        <v>2015</v>
      </c>
      <c r="V3620" s="5" t="str">
        <f t="shared" si="567"/>
        <v>May</v>
      </c>
      <c r="W3620" s="1" t="str">
        <f t="shared" si="568"/>
        <v>2015</v>
      </c>
      <c r="X3620" s="27">
        <f t="shared" si="569"/>
        <v>42145.949976851851</v>
      </c>
    </row>
    <row r="3621" spans="1:24" ht="48" hidden="1" x14ac:dyDescent="0.2">
      <c r="A3621" s="1">
        <v>1944</v>
      </c>
      <c r="B3621" s="7" t="s">
        <v>1945</v>
      </c>
      <c r="C3621" s="7" t="s">
        <v>6054</v>
      </c>
      <c r="D3621" s="1">
        <v>40000</v>
      </c>
      <c r="E3621" s="1">
        <v>315222.2</v>
      </c>
      <c r="F3621" s="1" t="s">
        <v>8218</v>
      </c>
      <c r="G3621" s="1" t="s">
        <v>8223</v>
      </c>
      <c r="H3621" s="1" t="s">
        <v>8245</v>
      </c>
      <c r="I3621" s="1">
        <v>1398952890</v>
      </c>
      <c r="J3621" s="1">
        <v>1396360890</v>
      </c>
      <c r="K3621" s="1" t="b">
        <v>1</v>
      </c>
      <c r="L3621" s="1">
        <v>1789</v>
      </c>
      <c r="M3621" s="1" t="b">
        <v>1</v>
      </c>
      <c r="N3621" s="1" t="s">
        <v>8294</v>
      </c>
      <c r="O3621" s="28">
        <f t="shared" si="561"/>
        <v>7.8805550000000002</v>
      </c>
      <c r="P3621" s="29">
        <f t="shared" si="562"/>
        <v>176.200223588597</v>
      </c>
      <c r="Q3621" s="9" t="str">
        <f t="shared" si="563"/>
        <v>technology</v>
      </c>
      <c r="R3621" s="26" t="str">
        <f t="shared" si="564"/>
        <v>hardware</v>
      </c>
      <c r="S3621" s="27">
        <f t="shared" si="560"/>
        <v>41730.584374999999</v>
      </c>
      <c r="T3621" s="5" t="str">
        <f t="shared" si="565"/>
        <v>Apr</v>
      </c>
      <c r="U3621" s="5" t="str">
        <f t="shared" si="566"/>
        <v>2014</v>
      </c>
      <c r="V3621" s="5" t="str">
        <f t="shared" si="567"/>
        <v>May</v>
      </c>
      <c r="W3621" s="1" t="str">
        <f t="shared" si="568"/>
        <v>2014</v>
      </c>
      <c r="X3621" s="27">
        <f t="shared" si="569"/>
        <v>41760.584374999999</v>
      </c>
    </row>
    <row r="3622" spans="1:24" ht="48" hidden="1" x14ac:dyDescent="0.2">
      <c r="A3622" s="1">
        <v>2019</v>
      </c>
      <c r="B3622" s="7" t="s">
        <v>2020</v>
      </c>
      <c r="C3622" s="7" t="s">
        <v>6129</v>
      </c>
      <c r="D3622" s="1">
        <v>40000</v>
      </c>
      <c r="E3622" s="1">
        <v>193963.9</v>
      </c>
      <c r="F3622" s="1" t="s">
        <v>8218</v>
      </c>
      <c r="G3622" s="1" t="s">
        <v>8223</v>
      </c>
      <c r="H3622" s="1" t="s">
        <v>8245</v>
      </c>
      <c r="I3622" s="1">
        <v>1474563621</v>
      </c>
      <c r="J3622" s="1">
        <v>1471971621</v>
      </c>
      <c r="K3622" s="1" t="b">
        <v>1</v>
      </c>
      <c r="L3622" s="1">
        <v>1780</v>
      </c>
      <c r="M3622" s="1" t="b">
        <v>1</v>
      </c>
      <c r="N3622" s="1" t="s">
        <v>8294</v>
      </c>
      <c r="O3622" s="28">
        <f t="shared" si="561"/>
        <v>4.8490975000000001</v>
      </c>
      <c r="P3622" s="29">
        <f t="shared" si="562"/>
        <v>108.96848314606741</v>
      </c>
      <c r="Q3622" s="9" t="str">
        <f t="shared" si="563"/>
        <v>technology</v>
      </c>
      <c r="R3622" s="26" t="str">
        <f t="shared" si="564"/>
        <v>hardware</v>
      </c>
      <c r="S3622" s="27">
        <f t="shared" si="560"/>
        <v>42605.70857638889</v>
      </c>
      <c r="T3622" s="5" t="str">
        <f t="shared" si="565"/>
        <v>Aug</v>
      </c>
      <c r="U3622" s="5" t="str">
        <f t="shared" si="566"/>
        <v>2016</v>
      </c>
      <c r="V3622" s="5" t="str">
        <f t="shared" si="567"/>
        <v>Sep</v>
      </c>
      <c r="W3622" s="1" t="str">
        <f t="shared" si="568"/>
        <v>2016</v>
      </c>
      <c r="X3622" s="27">
        <f t="shared" si="569"/>
        <v>42635.70857638889</v>
      </c>
    </row>
    <row r="3623" spans="1:24" ht="48" hidden="1" x14ac:dyDescent="0.2">
      <c r="A3623" s="1">
        <v>2065</v>
      </c>
      <c r="B3623" s="7" t="s">
        <v>2066</v>
      </c>
      <c r="C3623" s="7" t="s">
        <v>6175</v>
      </c>
      <c r="D3623" s="1">
        <v>40000</v>
      </c>
      <c r="E3623" s="1">
        <v>79686.05</v>
      </c>
      <c r="F3623" s="1" t="s">
        <v>8218</v>
      </c>
      <c r="G3623" s="1" t="s">
        <v>8224</v>
      </c>
      <c r="H3623" s="1" t="s">
        <v>8246</v>
      </c>
      <c r="I3623" s="1">
        <v>1387958429</v>
      </c>
      <c r="J3623" s="1">
        <v>1385366429</v>
      </c>
      <c r="K3623" s="1" t="b">
        <v>0</v>
      </c>
      <c r="L3623" s="1">
        <v>1556</v>
      </c>
      <c r="M3623" s="1" t="b">
        <v>1</v>
      </c>
      <c r="N3623" s="1" t="s">
        <v>8294</v>
      </c>
      <c r="O3623" s="28">
        <f t="shared" si="561"/>
        <v>1.99215125</v>
      </c>
      <c r="P3623" s="29">
        <f t="shared" si="562"/>
        <v>51.212114395886893</v>
      </c>
      <c r="Q3623" s="9" t="str">
        <f t="shared" si="563"/>
        <v>technology</v>
      </c>
      <c r="R3623" s="26" t="str">
        <f t="shared" si="564"/>
        <v>hardware</v>
      </c>
      <c r="S3623" s="27">
        <f t="shared" si="560"/>
        <v>41603.333668981482</v>
      </c>
      <c r="T3623" s="5" t="str">
        <f t="shared" si="565"/>
        <v>Nov</v>
      </c>
      <c r="U3623" s="5" t="str">
        <f t="shared" si="566"/>
        <v>2013</v>
      </c>
      <c r="V3623" s="5" t="str">
        <f t="shared" si="567"/>
        <v>Dec</v>
      </c>
      <c r="W3623" s="1" t="str">
        <f t="shared" si="568"/>
        <v>2013</v>
      </c>
      <c r="X3623" s="27">
        <f t="shared" si="569"/>
        <v>41633.333668981482</v>
      </c>
    </row>
    <row r="3624" spans="1:24" ht="48" hidden="1" x14ac:dyDescent="0.2">
      <c r="A3624" s="1">
        <v>2198</v>
      </c>
      <c r="B3624" s="7" t="s">
        <v>2199</v>
      </c>
      <c r="C3624" s="7" t="s">
        <v>6308</v>
      </c>
      <c r="D3624" s="1">
        <v>40000</v>
      </c>
      <c r="E3624" s="1">
        <v>53157</v>
      </c>
      <c r="F3624" s="1" t="s">
        <v>8218</v>
      </c>
      <c r="G3624" s="1" t="s">
        <v>8223</v>
      </c>
      <c r="H3624" s="1" t="s">
        <v>8245</v>
      </c>
      <c r="I3624" s="1">
        <v>1447507200</v>
      </c>
      <c r="J3624" s="1">
        <v>1444911600</v>
      </c>
      <c r="K3624" s="1" t="b">
        <v>0</v>
      </c>
      <c r="L3624" s="1">
        <v>651</v>
      </c>
      <c r="M3624" s="1" t="b">
        <v>1</v>
      </c>
      <c r="N3624" s="1" t="s">
        <v>8296</v>
      </c>
      <c r="O3624" s="28">
        <f t="shared" si="561"/>
        <v>1.3289249999999999</v>
      </c>
      <c r="P3624" s="29">
        <f t="shared" si="562"/>
        <v>81.654377880184327</v>
      </c>
      <c r="Q3624" s="9" t="str">
        <f t="shared" si="563"/>
        <v>games</v>
      </c>
      <c r="R3624" s="26" t="str">
        <f t="shared" si="564"/>
        <v>tabletop games</v>
      </c>
      <c r="S3624" s="27">
        <f t="shared" si="560"/>
        <v>42292.513888888891</v>
      </c>
      <c r="T3624" s="5" t="str">
        <f t="shared" si="565"/>
        <v>Oct</v>
      </c>
      <c r="U3624" s="5" t="str">
        <f t="shared" si="566"/>
        <v>2015</v>
      </c>
      <c r="V3624" s="5" t="str">
        <f t="shared" si="567"/>
        <v>Nov</v>
      </c>
      <c r="W3624" s="1" t="str">
        <f t="shared" si="568"/>
        <v>2015</v>
      </c>
      <c r="X3624" s="27">
        <f t="shared" si="569"/>
        <v>42322.555555555555</v>
      </c>
    </row>
    <row r="3625" spans="1:24" ht="48" hidden="1" x14ac:dyDescent="0.2">
      <c r="A3625" s="1">
        <v>2340</v>
      </c>
      <c r="B3625" s="7" t="s">
        <v>2341</v>
      </c>
      <c r="C3625" s="7" t="s">
        <v>6450</v>
      </c>
      <c r="D3625" s="1">
        <v>40000</v>
      </c>
      <c r="E3625" s="1">
        <v>42311</v>
      </c>
      <c r="F3625" s="1" t="s">
        <v>8218</v>
      </c>
      <c r="G3625" s="1" t="s">
        <v>8223</v>
      </c>
      <c r="H3625" s="1" t="s">
        <v>8245</v>
      </c>
      <c r="I3625" s="1">
        <v>1477841138</v>
      </c>
      <c r="J3625" s="1">
        <v>1475249138</v>
      </c>
      <c r="K3625" s="1" t="b">
        <v>1</v>
      </c>
      <c r="L3625" s="1">
        <v>403</v>
      </c>
      <c r="M3625" s="1" t="b">
        <v>1</v>
      </c>
      <c r="N3625" s="1" t="s">
        <v>8297</v>
      </c>
      <c r="O3625" s="28">
        <f t="shared" si="561"/>
        <v>1.0577749999999999</v>
      </c>
      <c r="P3625" s="29">
        <f t="shared" si="562"/>
        <v>104.99007444168734</v>
      </c>
      <c r="Q3625" s="9" t="str">
        <f t="shared" si="563"/>
        <v>food</v>
      </c>
      <c r="R3625" s="26" t="str">
        <f t="shared" si="564"/>
        <v>small batch</v>
      </c>
      <c r="S3625" s="27">
        <f t="shared" si="560"/>
        <v>42643.642800925925</v>
      </c>
      <c r="T3625" s="5" t="str">
        <f t="shared" si="565"/>
        <v>Sep</v>
      </c>
      <c r="U3625" s="5" t="str">
        <f t="shared" si="566"/>
        <v>2016</v>
      </c>
      <c r="V3625" s="5" t="str">
        <f t="shared" si="567"/>
        <v>Oct</v>
      </c>
      <c r="W3625" s="1" t="str">
        <f t="shared" si="568"/>
        <v>2016</v>
      </c>
      <c r="X3625" s="27">
        <f t="shared" si="569"/>
        <v>42673.642800925925</v>
      </c>
    </row>
    <row r="3626" spans="1:24" ht="48" hidden="1" x14ac:dyDescent="0.2">
      <c r="A3626" s="1">
        <v>2368</v>
      </c>
      <c r="B3626" s="7" t="s">
        <v>2369</v>
      </c>
      <c r="C3626" s="7" t="s">
        <v>6478</v>
      </c>
      <c r="D3626" s="1">
        <v>40000</v>
      </c>
      <c r="E3626" s="1">
        <v>100</v>
      </c>
      <c r="F3626" s="1" t="s">
        <v>8219</v>
      </c>
      <c r="G3626" s="1" t="s">
        <v>8223</v>
      </c>
      <c r="H3626" s="1" t="s">
        <v>8245</v>
      </c>
      <c r="I3626" s="1">
        <v>1429028365</v>
      </c>
      <c r="J3626" s="1">
        <v>1425143965</v>
      </c>
      <c r="K3626" s="1" t="b">
        <v>0</v>
      </c>
      <c r="L3626" s="1">
        <v>2</v>
      </c>
      <c r="M3626" s="1" t="b">
        <v>0</v>
      </c>
      <c r="N3626" s="1" t="s">
        <v>8271</v>
      </c>
      <c r="O3626" s="28">
        <f t="shared" si="561"/>
        <v>2.5000000000000001E-3</v>
      </c>
      <c r="P3626" s="29">
        <f t="shared" si="562"/>
        <v>50</v>
      </c>
      <c r="Q3626" s="9" t="str">
        <f t="shared" si="563"/>
        <v>technology</v>
      </c>
      <c r="R3626" s="26" t="str">
        <f t="shared" si="564"/>
        <v>web</v>
      </c>
      <c r="S3626" s="27">
        <f t="shared" si="560"/>
        <v>42063.721817129626</v>
      </c>
      <c r="T3626" s="5" t="str">
        <f t="shared" si="565"/>
        <v>Feb</v>
      </c>
      <c r="U3626" s="5" t="str">
        <f t="shared" si="566"/>
        <v>2015</v>
      </c>
      <c r="V3626" s="5" t="str">
        <f t="shared" si="567"/>
        <v>Apr</v>
      </c>
      <c r="W3626" s="1" t="str">
        <f t="shared" si="568"/>
        <v>2015</v>
      </c>
      <c r="X3626" s="27">
        <f t="shared" si="569"/>
        <v>42108.680150462969</v>
      </c>
    </row>
    <row r="3627" spans="1:24" ht="48" hidden="1" x14ac:dyDescent="0.2">
      <c r="A3627" s="1">
        <v>2564</v>
      </c>
      <c r="B3627" s="7" t="s">
        <v>2564</v>
      </c>
      <c r="C3627" s="7" t="s">
        <v>6674</v>
      </c>
      <c r="D3627" s="1">
        <v>40000</v>
      </c>
      <c r="E3627" s="1">
        <v>0</v>
      </c>
      <c r="F3627" s="1" t="s">
        <v>8219</v>
      </c>
      <c r="G3627" s="1" t="s">
        <v>8228</v>
      </c>
      <c r="H3627" s="1" t="s">
        <v>8250</v>
      </c>
      <c r="I3627" s="1">
        <v>1406854699</v>
      </c>
      <c r="J3627" s="1">
        <v>1404262699</v>
      </c>
      <c r="K3627" s="1" t="b">
        <v>0</v>
      </c>
      <c r="L3627" s="1">
        <v>0</v>
      </c>
      <c r="M3627" s="1" t="b">
        <v>0</v>
      </c>
      <c r="N3627" s="1" t="s">
        <v>8283</v>
      </c>
      <c r="O3627" s="28">
        <f t="shared" si="561"/>
        <v>0</v>
      </c>
      <c r="P3627" s="29">
        <f t="shared" si="562"/>
        <v>0</v>
      </c>
      <c r="Q3627" s="9" t="str">
        <f t="shared" si="563"/>
        <v>food</v>
      </c>
      <c r="R3627" s="26" t="str">
        <f t="shared" si="564"/>
        <v>food trucks</v>
      </c>
      <c r="S3627" s="27">
        <f t="shared" si="560"/>
        <v>41822.040497685186</v>
      </c>
      <c r="T3627" s="5" t="str">
        <f t="shared" si="565"/>
        <v>Jul</v>
      </c>
      <c r="U3627" s="5" t="str">
        <f t="shared" si="566"/>
        <v>2014</v>
      </c>
      <c r="V3627" s="5" t="str">
        <f t="shared" si="567"/>
        <v>Aug</v>
      </c>
      <c r="W3627" s="1" t="str">
        <f t="shared" si="568"/>
        <v>2014</v>
      </c>
      <c r="X3627" s="27">
        <f t="shared" si="569"/>
        <v>41852.040497685186</v>
      </c>
    </row>
    <row r="3628" spans="1:24" ht="48" hidden="1" x14ac:dyDescent="0.2">
      <c r="A3628" s="1">
        <v>2673</v>
      </c>
      <c r="B3628" s="7" t="s">
        <v>2673</v>
      </c>
      <c r="C3628" s="7" t="s">
        <v>6783</v>
      </c>
      <c r="D3628" s="1">
        <v>40000</v>
      </c>
      <c r="E3628" s="1">
        <v>11032</v>
      </c>
      <c r="F3628" s="1" t="s">
        <v>8220</v>
      </c>
      <c r="G3628" s="1" t="s">
        <v>8223</v>
      </c>
      <c r="H3628" s="1" t="s">
        <v>8245</v>
      </c>
      <c r="I3628" s="1">
        <v>1414622700</v>
      </c>
      <c r="J3628" s="1">
        <v>1412081999</v>
      </c>
      <c r="K3628" s="1" t="b">
        <v>1</v>
      </c>
      <c r="L3628" s="1">
        <v>66</v>
      </c>
      <c r="M3628" s="1" t="b">
        <v>0</v>
      </c>
      <c r="N3628" s="1" t="s">
        <v>8301</v>
      </c>
      <c r="O3628" s="28">
        <f t="shared" si="561"/>
        <v>0.27579999999999999</v>
      </c>
      <c r="P3628" s="29">
        <f t="shared" si="562"/>
        <v>167.15151515151516</v>
      </c>
      <c r="Q3628" s="9" t="str">
        <f t="shared" si="563"/>
        <v>technology</v>
      </c>
      <c r="R3628" s="26" t="str">
        <f t="shared" si="564"/>
        <v>makerspaces</v>
      </c>
      <c r="S3628" s="27">
        <f t="shared" si="560"/>
        <v>41912.541655092595</v>
      </c>
      <c r="T3628" s="5" t="str">
        <f t="shared" si="565"/>
        <v>Sep</v>
      </c>
      <c r="U3628" s="5" t="str">
        <f t="shared" si="566"/>
        <v>2014</v>
      </c>
      <c r="V3628" s="5" t="str">
        <f t="shared" si="567"/>
        <v>Oct</v>
      </c>
      <c r="W3628" s="1" t="str">
        <f t="shared" si="568"/>
        <v>2014</v>
      </c>
      <c r="X3628" s="27">
        <f t="shared" si="569"/>
        <v>41941.947916666664</v>
      </c>
    </row>
    <row r="3629" spans="1:24" ht="48" hidden="1" x14ac:dyDescent="0.2">
      <c r="A3629" s="1">
        <v>2679</v>
      </c>
      <c r="B3629" s="7" t="s">
        <v>2679</v>
      </c>
      <c r="C3629" s="7" t="s">
        <v>6789</v>
      </c>
      <c r="D3629" s="1">
        <v>40000</v>
      </c>
      <c r="E3629" s="1">
        <v>132</v>
      </c>
      <c r="F3629" s="1" t="s">
        <v>8220</v>
      </c>
      <c r="G3629" s="1" t="s">
        <v>8223</v>
      </c>
      <c r="H3629" s="1" t="s">
        <v>8245</v>
      </c>
      <c r="I3629" s="1">
        <v>1425081694</v>
      </c>
      <c r="J3629" s="1">
        <v>1422489694</v>
      </c>
      <c r="K3629" s="1" t="b">
        <v>0</v>
      </c>
      <c r="L3629" s="1">
        <v>3</v>
      </c>
      <c r="M3629" s="1" t="b">
        <v>0</v>
      </c>
      <c r="N3629" s="1" t="s">
        <v>8301</v>
      </c>
      <c r="O3629" s="28">
        <f t="shared" si="561"/>
        <v>3.3E-3</v>
      </c>
      <c r="P3629" s="29">
        <f t="shared" si="562"/>
        <v>44</v>
      </c>
      <c r="Q3629" s="9" t="str">
        <f t="shared" si="563"/>
        <v>technology</v>
      </c>
      <c r="R3629" s="26" t="str">
        <f t="shared" si="564"/>
        <v>makerspaces</v>
      </c>
      <c r="S3629" s="27">
        <f t="shared" si="560"/>
        <v>42033.001087962963</v>
      </c>
      <c r="T3629" s="5" t="str">
        <f t="shared" si="565"/>
        <v>Jan</v>
      </c>
      <c r="U3629" s="5" t="str">
        <f t="shared" si="566"/>
        <v>2015</v>
      </c>
      <c r="V3629" s="5" t="str">
        <f t="shared" si="567"/>
        <v>Feb</v>
      </c>
      <c r="W3629" s="1" t="str">
        <f t="shared" si="568"/>
        <v>2015</v>
      </c>
      <c r="X3629" s="27">
        <f t="shared" si="569"/>
        <v>42063.001087962963</v>
      </c>
    </row>
    <row r="3630" spans="1:24" ht="32" hidden="1" x14ac:dyDescent="0.2">
      <c r="A3630" s="1">
        <v>2703</v>
      </c>
      <c r="B3630" s="7" t="s">
        <v>2703</v>
      </c>
      <c r="C3630" s="7" t="s">
        <v>6813</v>
      </c>
      <c r="D3630" s="1">
        <v>40000</v>
      </c>
      <c r="E3630" s="1">
        <v>41500</v>
      </c>
      <c r="F3630" s="1" t="s">
        <v>8221</v>
      </c>
      <c r="G3630" s="1" t="s">
        <v>8237</v>
      </c>
      <c r="H3630" s="1" t="s">
        <v>8255</v>
      </c>
      <c r="I3630" s="1">
        <v>1490196830</v>
      </c>
      <c r="J3630" s="1">
        <v>1485016430</v>
      </c>
      <c r="K3630" s="1" t="b">
        <v>0</v>
      </c>
      <c r="L3630" s="1">
        <v>45</v>
      </c>
      <c r="M3630" s="1" t="b">
        <v>0</v>
      </c>
      <c r="N3630" s="1" t="s">
        <v>8302</v>
      </c>
      <c r="O3630" s="28">
        <f t="shared" si="561"/>
        <v>1.0375000000000001</v>
      </c>
      <c r="P3630" s="29">
        <f t="shared" si="562"/>
        <v>922.22222222222217</v>
      </c>
      <c r="Q3630" s="9" t="str">
        <f t="shared" si="563"/>
        <v>theater</v>
      </c>
      <c r="R3630" s="26" t="str">
        <f t="shared" si="564"/>
        <v>spaces</v>
      </c>
      <c r="S3630" s="27">
        <f t="shared" si="560"/>
        <v>42756.690162037034</v>
      </c>
      <c r="T3630" s="5" t="str">
        <f t="shared" si="565"/>
        <v>Jan</v>
      </c>
      <c r="U3630" s="5" t="str">
        <f t="shared" si="566"/>
        <v>2017</v>
      </c>
      <c r="V3630" s="5" t="str">
        <f t="shared" si="567"/>
        <v>Mar</v>
      </c>
      <c r="W3630" s="1" t="str">
        <f t="shared" si="568"/>
        <v>2017</v>
      </c>
      <c r="X3630" s="27">
        <f t="shared" si="569"/>
        <v>42816.648495370369</v>
      </c>
    </row>
    <row r="3631" spans="1:24" ht="32" hidden="1" x14ac:dyDescent="0.2">
      <c r="A3631" s="1">
        <v>2725</v>
      </c>
      <c r="B3631" s="7" t="s">
        <v>2725</v>
      </c>
      <c r="C3631" s="7" t="s">
        <v>6835</v>
      </c>
      <c r="D3631" s="1">
        <v>40000</v>
      </c>
      <c r="E3631" s="1">
        <v>57817</v>
      </c>
      <c r="F3631" s="1" t="s">
        <v>8218</v>
      </c>
      <c r="G3631" s="1" t="s">
        <v>8228</v>
      </c>
      <c r="H3631" s="1" t="s">
        <v>8250</v>
      </c>
      <c r="I3631" s="1">
        <v>1488390735</v>
      </c>
      <c r="J3631" s="1">
        <v>1484070735</v>
      </c>
      <c r="K3631" s="1" t="b">
        <v>0</v>
      </c>
      <c r="L3631" s="1">
        <v>113</v>
      </c>
      <c r="M3631" s="1" t="b">
        <v>1</v>
      </c>
      <c r="N3631" s="1" t="s">
        <v>8294</v>
      </c>
      <c r="O3631" s="28">
        <f t="shared" si="561"/>
        <v>1.445425</v>
      </c>
      <c r="P3631" s="29">
        <f t="shared" si="562"/>
        <v>511.65486725663715</v>
      </c>
      <c r="Q3631" s="9" t="str">
        <f t="shared" si="563"/>
        <v>technology</v>
      </c>
      <c r="R3631" s="26" t="str">
        <f t="shared" si="564"/>
        <v>hardware</v>
      </c>
      <c r="S3631" s="27">
        <f t="shared" si="560"/>
        <v>42745.744618055556</v>
      </c>
      <c r="T3631" s="5" t="str">
        <f t="shared" si="565"/>
        <v>Jan</v>
      </c>
      <c r="U3631" s="5" t="str">
        <f t="shared" si="566"/>
        <v>2017</v>
      </c>
      <c r="V3631" s="5" t="str">
        <f t="shared" si="567"/>
        <v>Mar</v>
      </c>
      <c r="W3631" s="1" t="str">
        <f t="shared" si="568"/>
        <v>2017</v>
      </c>
      <c r="X3631" s="27">
        <f t="shared" si="569"/>
        <v>42795.744618055556</v>
      </c>
    </row>
    <row r="3632" spans="1:24" ht="48" hidden="1" x14ac:dyDescent="0.2">
      <c r="A3632" s="1">
        <v>3004</v>
      </c>
      <c r="B3632" s="7" t="s">
        <v>3004</v>
      </c>
      <c r="C3632" s="7" t="s">
        <v>7114</v>
      </c>
      <c r="D3632" s="1">
        <v>40000</v>
      </c>
      <c r="E3632" s="1">
        <v>45126</v>
      </c>
      <c r="F3632" s="1" t="s">
        <v>8218</v>
      </c>
      <c r="G3632" s="1" t="s">
        <v>8223</v>
      </c>
      <c r="H3632" s="1" t="s">
        <v>8245</v>
      </c>
      <c r="I3632" s="1">
        <v>1416089324</v>
      </c>
      <c r="J3632" s="1">
        <v>1413493724</v>
      </c>
      <c r="K3632" s="1" t="b">
        <v>0</v>
      </c>
      <c r="L3632" s="1">
        <v>277</v>
      </c>
      <c r="M3632" s="1" t="b">
        <v>1</v>
      </c>
      <c r="N3632" s="1" t="s">
        <v>8302</v>
      </c>
      <c r="O3632" s="28">
        <f t="shared" si="561"/>
        <v>1.12815</v>
      </c>
      <c r="P3632" s="29">
        <f t="shared" si="562"/>
        <v>162.90974729241879</v>
      </c>
      <c r="Q3632" s="9" t="str">
        <f t="shared" si="563"/>
        <v>theater</v>
      </c>
      <c r="R3632" s="26" t="str">
        <f t="shared" si="564"/>
        <v>spaces</v>
      </c>
      <c r="S3632" s="27">
        <f t="shared" ref="S3632:S3695" si="570">(((J3632/60)/60)/24)+DATE(1970,1,1)</f>
        <v>41928.881064814814</v>
      </c>
      <c r="T3632" s="5" t="str">
        <f t="shared" si="565"/>
        <v>Oct</v>
      </c>
      <c r="U3632" s="5" t="str">
        <f t="shared" si="566"/>
        <v>2014</v>
      </c>
      <c r="V3632" s="5" t="str">
        <f t="shared" si="567"/>
        <v>Nov</v>
      </c>
      <c r="W3632" s="1" t="str">
        <f t="shared" si="568"/>
        <v>2014</v>
      </c>
      <c r="X3632" s="27">
        <f t="shared" si="569"/>
        <v>41958.922731481478</v>
      </c>
    </row>
    <row r="3633" spans="1:24" ht="48" hidden="1" x14ac:dyDescent="0.2">
      <c r="A3633" s="1">
        <v>3027</v>
      </c>
      <c r="B3633" s="7" t="s">
        <v>3027</v>
      </c>
      <c r="C3633" s="7" t="s">
        <v>7137</v>
      </c>
      <c r="D3633" s="1">
        <v>40000</v>
      </c>
      <c r="E3633" s="1">
        <v>52576</v>
      </c>
      <c r="F3633" s="1" t="s">
        <v>8218</v>
      </c>
      <c r="G3633" s="1" t="s">
        <v>8223</v>
      </c>
      <c r="H3633" s="1" t="s">
        <v>8245</v>
      </c>
      <c r="I3633" s="1">
        <v>1426866851</v>
      </c>
      <c r="J3633" s="1">
        <v>1424278451</v>
      </c>
      <c r="K3633" s="1" t="b">
        <v>0</v>
      </c>
      <c r="L3633" s="1">
        <v>320</v>
      </c>
      <c r="M3633" s="1" t="b">
        <v>1</v>
      </c>
      <c r="N3633" s="1" t="s">
        <v>8302</v>
      </c>
      <c r="O3633" s="28">
        <f t="shared" si="561"/>
        <v>1.3144</v>
      </c>
      <c r="P3633" s="29">
        <f t="shared" si="562"/>
        <v>164.3</v>
      </c>
      <c r="Q3633" s="9" t="str">
        <f t="shared" si="563"/>
        <v>theater</v>
      </c>
      <c r="R3633" s="26" t="str">
        <f t="shared" si="564"/>
        <v>spaces</v>
      </c>
      <c r="S3633" s="27">
        <f t="shared" si="570"/>
        <v>42053.704293981486</v>
      </c>
      <c r="T3633" s="5" t="str">
        <f t="shared" si="565"/>
        <v>Feb</v>
      </c>
      <c r="U3633" s="5" t="str">
        <f t="shared" si="566"/>
        <v>2015</v>
      </c>
      <c r="V3633" s="5" t="str">
        <f t="shared" si="567"/>
        <v>Mar</v>
      </c>
      <c r="W3633" s="1" t="str">
        <f t="shared" si="568"/>
        <v>2015</v>
      </c>
      <c r="X3633" s="27">
        <f t="shared" si="569"/>
        <v>42083.662627314814</v>
      </c>
    </row>
    <row r="3634" spans="1:24" ht="48" hidden="1" x14ac:dyDescent="0.2">
      <c r="A3634" s="1">
        <v>3107</v>
      </c>
      <c r="B3634" s="7" t="s">
        <v>3107</v>
      </c>
      <c r="C3634" s="7" t="s">
        <v>7217</v>
      </c>
      <c r="D3634" s="1">
        <v>40000</v>
      </c>
      <c r="E3634" s="1">
        <v>7905</v>
      </c>
      <c r="F3634" s="1" t="s">
        <v>8220</v>
      </c>
      <c r="G3634" s="1" t="s">
        <v>8223</v>
      </c>
      <c r="H3634" s="1" t="s">
        <v>8245</v>
      </c>
      <c r="I3634" s="1">
        <v>1431372751</v>
      </c>
      <c r="J3634" s="1">
        <v>1430767951</v>
      </c>
      <c r="K3634" s="1" t="b">
        <v>0</v>
      </c>
      <c r="L3634" s="1">
        <v>29</v>
      </c>
      <c r="M3634" s="1" t="b">
        <v>0</v>
      </c>
      <c r="N3634" s="1" t="s">
        <v>8302</v>
      </c>
      <c r="O3634" s="28">
        <f t="shared" si="561"/>
        <v>0.197625</v>
      </c>
      <c r="P3634" s="29">
        <f t="shared" si="562"/>
        <v>272.58620689655174</v>
      </c>
      <c r="Q3634" s="9" t="str">
        <f t="shared" si="563"/>
        <v>theater</v>
      </c>
      <c r="R3634" s="26" t="str">
        <f t="shared" si="564"/>
        <v>spaces</v>
      </c>
      <c r="S3634" s="27">
        <f t="shared" si="570"/>
        <v>42128.814247685179</v>
      </c>
      <c r="T3634" s="5" t="str">
        <f t="shared" si="565"/>
        <v>May</v>
      </c>
      <c r="U3634" s="5" t="str">
        <f t="shared" si="566"/>
        <v>2015</v>
      </c>
      <c r="V3634" s="5" t="str">
        <f t="shared" si="567"/>
        <v>May</v>
      </c>
      <c r="W3634" s="1" t="str">
        <f t="shared" si="568"/>
        <v>2015</v>
      </c>
      <c r="X3634" s="27">
        <f t="shared" si="569"/>
        <v>42135.814247685179</v>
      </c>
    </row>
    <row r="3635" spans="1:24" ht="32" hidden="1" x14ac:dyDescent="0.2">
      <c r="A3635" s="1">
        <v>3648</v>
      </c>
      <c r="B3635" s="7" t="s">
        <v>3646</v>
      </c>
      <c r="C3635" s="7" t="s">
        <v>7758</v>
      </c>
      <c r="D3635" s="1">
        <v>40000</v>
      </c>
      <c r="E3635" s="1">
        <v>40153</v>
      </c>
      <c r="F3635" s="1" t="s">
        <v>8218</v>
      </c>
      <c r="G3635" s="1" t="s">
        <v>8223</v>
      </c>
      <c r="H3635" s="1" t="s">
        <v>8245</v>
      </c>
      <c r="I3635" s="1">
        <v>1412492445</v>
      </c>
      <c r="J3635" s="1">
        <v>1409900445</v>
      </c>
      <c r="K3635" s="1" t="b">
        <v>0</v>
      </c>
      <c r="L3635" s="1">
        <v>73</v>
      </c>
      <c r="M3635" s="1" t="b">
        <v>1</v>
      </c>
      <c r="N3635" s="1" t="s">
        <v>8270</v>
      </c>
      <c r="O3635" s="28">
        <f t="shared" si="561"/>
        <v>1.003825</v>
      </c>
      <c r="P3635" s="29">
        <f t="shared" si="562"/>
        <v>550.04109589041093</v>
      </c>
      <c r="Q3635" s="9" t="str">
        <f t="shared" si="563"/>
        <v>theater</v>
      </c>
      <c r="R3635" s="26" t="str">
        <f t="shared" si="564"/>
        <v>plays</v>
      </c>
      <c r="S3635" s="27">
        <f t="shared" si="570"/>
        <v>41887.292187500003</v>
      </c>
      <c r="T3635" s="5" t="str">
        <f t="shared" si="565"/>
        <v>Sep</v>
      </c>
      <c r="U3635" s="5" t="str">
        <f t="shared" si="566"/>
        <v>2014</v>
      </c>
      <c r="V3635" s="5" t="str">
        <f t="shared" si="567"/>
        <v>Oct</v>
      </c>
      <c r="W3635" s="1" t="str">
        <f t="shared" si="568"/>
        <v>2014</v>
      </c>
      <c r="X3635" s="27">
        <f t="shared" si="569"/>
        <v>41917.292187500003</v>
      </c>
    </row>
    <row r="3636" spans="1:24" ht="32" hidden="1" x14ac:dyDescent="0.2">
      <c r="A3636" s="1">
        <v>3691</v>
      </c>
      <c r="B3636" s="7" t="s">
        <v>3688</v>
      </c>
      <c r="C3636" s="7" t="s">
        <v>7801</v>
      </c>
      <c r="D3636" s="1">
        <v>40000</v>
      </c>
      <c r="E3636" s="1">
        <v>51184</v>
      </c>
      <c r="F3636" s="1" t="s">
        <v>8218</v>
      </c>
      <c r="G3636" s="1" t="s">
        <v>8223</v>
      </c>
      <c r="H3636" s="1" t="s">
        <v>8245</v>
      </c>
      <c r="I3636" s="1">
        <v>1425272340</v>
      </c>
      <c r="J3636" s="1">
        <v>1421426929</v>
      </c>
      <c r="K3636" s="1" t="b">
        <v>0</v>
      </c>
      <c r="L3636" s="1">
        <v>274</v>
      </c>
      <c r="M3636" s="1" t="b">
        <v>1</v>
      </c>
      <c r="N3636" s="1" t="s">
        <v>8270</v>
      </c>
      <c r="O3636" s="28">
        <f t="shared" si="561"/>
        <v>1.2796000000000001</v>
      </c>
      <c r="P3636" s="29">
        <f t="shared" si="562"/>
        <v>186.80291970802921</v>
      </c>
      <c r="Q3636" s="9" t="str">
        <f t="shared" si="563"/>
        <v>theater</v>
      </c>
      <c r="R3636" s="26" t="str">
        <f t="shared" si="564"/>
        <v>plays</v>
      </c>
      <c r="S3636" s="27">
        <f t="shared" si="570"/>
        <v>42020.700567129628</v>
      </c>
      <c r="T3636" s="5" t="str">
        <f t="shared" si="565"/>
        <v>Jan</v>
      </c>
      <c r="U3636" s="5" t="str">
        <f t="shared" si="566"/>
        <v>2015</v>
      </c>
      <c r="V3636" s="5" t="str">
        <f t="shared" si="567"/>
        <v>Mar</v>
      </c>
      <c r="W3636" s="1" t="str">
        <f t="shared" si="568"/>
        <v>2015</v>
      </c>
      <c r="X3636" s="27">
        <f t="shared" si="569"/>
        <v>42065.207638888889</v>
      </c>
    </row>
    <row r="3637" spans="1:24" ht="64" hidden="1" x14ac:dyDescent="0.2">
      <c r="A3637" s="1">
        <v>3845</v>
      </c>
      <c r="B3637" s="7" t="s">
        <v>3842</v>
      </c>
      <c r="C3637" s="7" t="s">
        <v>7954</v>
      </c>
      <c r="D3637" s="1">
        <v>40000</v>
      </c>
      <c r="E3637" s="1">
        <v>842</v>
      </c>
      <c r="F3637" s="1" t="s">
        <v>8220</v>
      </c>
      <c r="G3637" s="1" t="s">
        <v>8223</v>
      </c>
      <c r="H3637" s="1" t="s">
        <v>8245</v>
      </c>
      <c r="I3637" s="1">
        <v>1443711774</v>
      </c>
      <c r="J3637" s="1">
        <v>1441119774</v>
      </c>
      <c r="K3637" s="1" t="b">
        <v>1</v>
      </c>
      <c r="L3637" s="1">
        <v>12</v>
      </c>
      <c r="M3637" s="1" t="b">
        <v>0</v>
      </c>
      <c r="N3637" s="1" t="s">
        <v>8270</v>
      </c>
      <c r="O3637" s="28">
        <f t="shared" si="561"/>
        <v>2.1049999999999999E-2</v>
      </c>
      <c r="P3637" s="29">
        <f t="shared" si="562"/>
        <v>70.166666666666671</v>
      </c>
      <c r="Q3637" s="9" t="str">
        <f t="shared" si="563"/>
        <v>theater</v>
      </c>
      <c r="R3637" s="26" t="str">
        <f t="shared" si="564"/>
        <v>plays</v>
      </c>
      <c r="S3637" s="27">
        <f t="shared" si="570"/>
        <v>42248.627013888887</v>
      </c>
      <c r="T3637" s="5" t="str">
        <f t="shared" si="565"/>
        <v>Sep</v>
      </c>
      <c r="U3637" s="5" t="str">
        <f t="shared" si="566"/>
        <v>2015</v>
      </c>
      <c r="V3637" s="5" t="str">
        <f t="shared" si="567"/>
        <v>Oct</v>
      </c>
      <c r="W3637" s="1" t="str">
        <f t="shared" si="568"/>
        <v>2015</v>
      </c>
      <c r="X3637" s="27">
        <f t="shared" si="569"/>
        <v>42278.627013888887</v>
      </c>
    </row>
    <row r="3638" spans="1:24" ht="48" hidden="1" x14ac:dyDescent="0.2">
      <c r="A3638" s="1">
        <v>1364</v>
      </c>
      <c r="B3638" s="7" t="s">
        <v>1365</v>
      </c>
      <c r="C3638" s="7" t="s">
        <v>5474</v>
      </c>
      <c r="D3638" s="1">
        <v>42000</v>
      </c>
      <c r="E3638" s="1">
        <v>49830</v>
      </c>
      <c r="F3638" s="1" t="s">
        <v>8218</v>
      </c>
      <c r="G3638" s="1" t="s">
        <v>8231</v>
      </c>
      <c r="H3638" s="1" t="s">
        <v>8252</v>
      </c>
      <c r="I3638" s="1">
        <v>1420648906</v>
      </c>
      <c r="J3638" s="1">
        <v>1415464906</v>
      </c>
      <c r="K3638" s="1" t="b">
        <v>0</v>
      </c>
      <c r="L3638" s="1">
        <v>144</v>
      </c>
      <c r="M3638" s="1" t="b">
        <v>1</v>
      </c>
      <c r="N3638" s="1" t="s">
        <v>8275</v>
      </c>
      <c r="O3638" s="28">
        <f t="shared" si="561"/>
        <v>1.1864285714285714</v>
      </c>
      <c r="P3638" s="29">
        <f t="shared" si="562"/>
        <v>346.04166666666669</v>
      </c>
      <c r="Q3638" s="9" t="str">
        <f t="shared" si="563"/>
        <v>music</v>
      </c>
      <c r="R3638" s="26" t="str">
        <f t="shared" si="564"/>
        <v>rock</v>
      </c>
      <c r="S3638" s="27">
        <f t="shared" si="570"/>
        <v>41951.695671296293</v>
      </c>
      <c r="T3638" s="5" t="str">
        <f t="shared" si="565"/>
        <v>Nov</v>
      </c>
      <c r="U3638" s="5" t="str">
        <f t="shared" si="566"/>
        <v>2014</v>
      </c>
      <c r="V3638" s="5" t="str">
        <f t="shared" si="567"/>
        <v>Jan</v>
      </c>
      <c r="W3638" s="1" t="str">
        <f t="shared" si="568"/>
        <v>2015</v>
      </c>
      <c r="X3638" s="27">
        <f t="shared" si="569"/>
        <v>42011.6956712963</v>
      </c>
    </row>
    <row r="3639" spans="1:24" ht="48" hidden="1" x14ac:dyDescent="0.2">
      <c r="A3639" s="1">
        <v>1955</v>
      </c>
      <c r="B3639" s="7" t="s">
        <v>1956</v>
      </c>
      <c r="C3639" s="7" t="s">
        <v>6065</v>
      </c>
      <c r="D3639" s="1">
        <v>42000</v>
      </c>
      <c r="E3639" s="1">
        <v>167410.01999999999</v>
      </c>
      <c r="F3639" s="1" t="s">
        <v>8218</v>
      </c>
      <c r="G3639" s="1" t="s">
        <v>8223</v>
      </c>
      <c r="H3639" s="1" t="s">
        <v>8245</v>
      </c>
      <c r="I3639" s="1">
        <v>1337799600</v>
      </c>
      <c r="J3639" s="1">
        <v>1334989881</v>
      </c>
      <c r="K3639" s="1" t="b">
        <v>1</v>
      </c>
      <c r="L3639" s="1">
        <v>290</v>
      </c>
      <c r="M3639" s="1" t="b">
        <v>1</v>
      </c>
      <c r="N3639" s="1" t="s">
        <v>8294</v>
      </c>
      <c r="O3639" s="28">
        <f t="shared" si="561"/>
        <v>3.9859528571428569</v>
      </c>
      <c r="P3639" s="29">
        <f t="shared" si="562"/>
        <v>577.27593103448271</v>
      </c>
      <c r="Q3639" s="9" t="str">
        <f t="shared" si="563"/>
        <v>technology</v>
      </c>
      <c r="R3639" s="26" t="str">
        <f t="shared" si="564"/>
        <v>hardware</v>
      </c>
      <c r="S3639" s="27">
        <f t="shared" si="570"/>
        <v>41020.271770833337</v>
      </c>
      <c r="T3639" s="5" t="str">
        <f t="shared" si="565"/>
        <v>Apr</v>
      </c>
      <c r="U3639" s="5" t="str">
        <f t="shared" si="566"/>
        <v>2012</v>
      </c>
      <c r="V3639" s="5" t="str">
        <f t="shared" si="567"/>
        <v>May</v>
      </c>
      <c r="W3639" s="1" t="str">
        <f t="shared" si="568"/>
        <v>2012</v>
      </c>
      <c r="X3639" s="27">
        <f t="shared" si="569"/>
        <v>41052.791666666664</v>
      </c>
    </row>
    <row r="3640" spans="1:24" ht="32" hidden="1" x14ac:dyDescent="0.2">
      <c r="A3640" s="1">
        <v>2130</v>
      </c>
      <c r="B3640" s="7" t="s">
        <v>2131</v>
      </c>
      <c r="C3640" s="7" t="s">
        <v>6240</v>
      </c>
      <c r="D3640" s="1">
        <v>42000</v>
      </c>
      <c r="E3640" s="1">
        <v>85</v>
      </c>
      <c r="F3640" s="1" t="s">
        <v>8220</v>
      </c>
      <c r="G3640" s="1" t="s">
        <v>8223</v>
      </c>
      <c r="H3640" s="1" t="s">
        <v>8245</v>
      </c>
      <c r="I3640" s="1">
        <v>1408154663</v>
      </c>
      <c r="J3640" s="1">
        <v>1405130663</v>
      </c>
      <c r="K3640" s="1" t="b">
        <v>0</v>
      </c>
      <c r="L3640" s="1">
        <v>4</v>
      </c>
      <c r="M3640" s="1" t="b">
        <v>0</v>
      </c>
      <c r="N3640" s="1" t="s">
        <v>8281</v>
      </c>
      <c r="O3640" s="28">
        <f t="shared" si="561"/>
        <v>2.0238095238095236E-3</v>
      </c>
      <c r="P3640" s="29">
        <f t="shared" si="562"/>
        <v>21.25</v>
      </c>
      <c r="Q3640" s="9" t="str">
        <f t="shared" si="563"/>
        <v>games</v>
      </c>
      <c r="R3640" s="26" t="str">
        <f t="shared" si="564"/>
        <v>video games</v>
      </c>
      <c r="S3640" s="27">
        <f t="shared" si="570"/>
        <v>41832.086377314816</v>
      </c>
      <c r="T3640" s="5" t="str">
        <f t="shared" si="565"/>
        <v>Jul</v>
      </c>
      <c r="U3640" s="5" t="str">
        <f t="shared" si="566"/>
        <v>2014</v>
      </c>
      <c r="V3640" s="5" t="str">
        <f t="shared" si="567"/>
        <v>Aug</v>
      </c>
      <c r="W3640" s="1" t="str">
        <f t="shared" si="568"/>
        <v>2014</v>
      </c>
      <c r="X3640" s="27">
        <f t="shared" si="569"/>
        <v>41867.086377314816</v>
      </c>
    </row>
    <row r="3641" spans="1:24" ht="48" hidden="1" x14ac:dyDescent="0.2">
      <c r="A3641" s="1">
        <v>1911</v>
      </c>
      <c r="B3641" s="7" t="s">
        <v>1912</v>
      </c>
      <c r="C3641" s="7" t="s">
        <v>6021</v>
      </c>
      <c r="D3641" s="1">
        <v>42500</v>
      </c>
      <c r="E3641" s="1">
        <v>10</v>
      </c>
      <c r="F3641" s="1" t="s">
        <v>8220</v>
      </c>
      <c r="G3641" s="1" t="s">
        <v>8227</v>
      </c>
      <c r="H3641" s="1" t="s">
        <v>8249</v>
      </c>
      <c r="I3641" s="1">
        <v>1407545334</v>
      </c>
      <c r="J3641" s="1">
        <v>1404953334</v>
      </c>
      <c r="K3641" s="1" t="b">
        <v>0</v>
      </c>
      <c r="L3641" s="1">
        <v>1</v>
      </c>
      <c r="M3641" s="1" t="b">
        <v>0</v>
      </c>
      <c r="N3641" s="1" t="s">
        <v>8293</v>
      </c>
      <c r="O3641" s="28">
        <f t="shared" si="561"/>
        <v>2.3529411764705883E-4</v>
      </c>
      <c r="P3641" s="29">
        <f t="shared" si="562"/>
        <v>10</v>
      </c>
      <c r="Q3641" s="9" t="str">
        <f t="shared" si="563"/>
        <v>technology</v>
      </c>
      <c r="R3641" s="26" t="str">
        <f t="shared" si="564"/>
        <v>gadgets</v>
      </c>
      <c r="S3641" s="27">
        <f t="shared" si="570"/>
        <v>41830.033958333333</v>
      </c>
      <c r="T3641" s="5" t="str">
        <f t="shared" si="565"/>
        <v>Jul</v>
      </c>
      <c r="U3641" s="5" t="str">
        <f t="shared" si="566"/>
        <v>2014</v>
      </c>
      <c r="V3641" s="5" t="str">
        <f t="shared" si="567"/>
        <v>Aug</v>
      </c>
      <c r="W3641" s="1" t="str">
        <f t="shared" si="568"/>
        <v>2014</v>
      </c>
      <c r="X3641" s="27">
        <f t="shared" si="569"/>
        <v>41860.033958333333</v>
      </c>
    </row>
    <row r="3642" spans="1:24" ht="16" hidden="1" x14ac:dyDescent="0.2">
      <c r="A3642" s="1">
        <v>2507</v>
      </c>
      <c r="B3642" s="7" t="s">
        <v>2507</v>
      </c>
      <c r="C3642" s="7" t="s">
        <v>6617</v>
      </c>
      <c r="D3642" s="1">
        <v>42850</v>
      </c>
      <c r="E3642" s="1">
        <v>0</v>
      </c>
      <c r="F3642" s="1" t="s">
        <v>8220</v>
      </c>
      <c r="G3642" s="1" t="s">
        <v>8223</v>
      </c>
      <c r="H3642" s="1" t="s">
        <v>8245</v>
      </c>
      <c r="I3642" s="1">
        <v>1431308704</v>
      </c>
      <c r="J3642" s="1">
        <v>1428716704</v>
      </c>
      <c r="K3642" s="1" t="b">
        <v>0</v>
      </c>
      <c r="L3642" s="1">
        <v>0</v>
      </c>
      <c r="M3642" s="1" t="b">
        <v>0</v>
      </c>
      <c r="N3642" s="1" t="s">
        <v>8298</v>
      </c>
      <c r="O3642" s="28">
        <f t="shared" si="561"/>
        <v>0</v>
      </c>
      <c r="P3642" s="29">
        <f t="shared" si="562"/>
        <v>0</v>
      </c>
      <c r="Q3642" s="9" t="str">
        <f t="shared" si="563"/>
        <v>food</v>
      </c>
      <c r="R3642" s="26" t="str">
        <f t="shared" si="564"/>
        <v>restaurants</v>
      </c>
      <c r="S3642" s="27">
        <f t="shared" si="570"/>
        <v>42105.072962962964</v>
      </c>
      <c r="T3642" s="5" t="str">
        <f t="shared" si="565"/>
        <v>Apr</v>
      </c>
      <c r="U3642" s="5" t="str">
        <f t="shared" si="566"/>
        <v>2015</v>
      </c>
      <c r="V3642" s="5" t="str">
        <f t="shared" si="567"/>
        <v>May</v>
      </c>
      <c r="W3642" s="1" t="str">
        <f t="shared" si="568"/>
        <v>2015</v>
      </c>
      <c r="X3642" s="27">
        <f t="shared" si="569"/>
        <v>42135.072962962964</v>
      </c>
    </row>
    <row r="3643" spans="1:24" ht="48" hidden="1" x14ac:dyDescent="0.2">
      <c r="A3643" s="1">
        <v>1522</v>
      </c>
      <c r="B3643" s="7" t="s">
        <v>1523</v>
      </c>
      <c r="C3643" s="7" t="s">
        <v>5632</v>
      </c>
      <c r="D3643" s="1">
        <v>43500</v>
      </c>
      <c r="E3643" s="1">
        <v>60450.1</v>
      </c>
      <c r="F3643" s="1" t="s">
        <v>8218</v>
      </c>
      <c r="G3643" s="1" t="s">
        <v>8223</v>
      </c>
      <c r="H3643" s="1" t="s">
        <v>8245</v>
      </c>
      <c r="I3643" s="1">
        <v>1413575739</v>
      </c>
      <c r="J3643" s="1">
        <v>1410983739</v>
      </c>
      <c r="K3643" s="1" t="b">
        <v>1</v>
      </c>
      <c r="L3643" s="1">
        <v>452</v>
      </c>
      <c r="M3643" s="1" t="b">
        <v>1</v>
      </c>
      <c r="N3643" s="1" t="s">
        <v>8284</v>
      </c>
      <c r="O3643" s="28">
        <f t="shared" si="561"/>
        <v>1.3896574712643677</v>
      </c>
      <c r="P3643" s="29">
        <f t="shared" si="562"/>
        <v>133.7391592920354</v>
      </c>
      <c r="Q3643" s="9" t="str">
        <f t="shared" si="563"/>
        <v>photography</v>
      </c>
      <c r="R3643" s="26" t="str">
        <f t="shared" si="564"/>
        <v>photobooks</v>
      </c>
      <c r="S3643" s="27">
        <f t="shared" si="570"/>
        <v>41899.830312500002</v>
      </c>
      <c r="T3643" s="5" t="str">
        <f t="shared" si="565"/>
        <v>Sep</v>
      </c>
      <c r="U3643" s="5" t="str">
        <f t="shared" si="566"/>
        <v>2014</v>
      </c>
      <c r="V3643" s="5" t="str">
        <f t="shared" si="567"/>
        <v>Oct</v>
      </c>
      <c r="W3643" s="1" t="str">
        <f t="shared" si="568"/>
        <v>2014</v>
      </c>
      <c r="X3643" s="27">
        <f t="shared" si="569"/>
        <v>41929.830312500002</v>
      </c>
    </row>
    <row r="3644" spans="1:24" ht="64" hidden="1" x14ac:dyDescent="0.2">
      <c r="A3644" s="1">
        <v>4</v>
      </c>
      <c r="B3644" s="7" t="s">
        <v>6</v>
      </c>
      <c r="C3644" s="7" t="s">
        <v>4115</v>
      </c>
      <c r="D3644" s="1">
        <v>44000</v>
      </c>
      <c r="E3644" s="1">
        <v>54116.28</v>
      </c>
      <c r="F3644" s="1" t="s">
        <v>8218</v>
      </c>
      <c r="G3644" s="1" t="s">
        <v>8223</v>
      </c>
      <c r="H3644" s="1" t="s">
        <v>8245</v>
      </c>
      <c r="I3644" s="1">
        <v>1450555279</v>
      </c>
      <c r="J3644" s="1">
        <v>1447963279</v>
      </c>
      <c r="K3644" s="1" t="b">
        <v>0</v>
      </c>
      <c r="L3644" s="1">
        <v>284</v>
      </c>
      <c r="M3644" s="1" t="b">
        <v>1</v>
      </c>
      <c r="N3644" s="1" t="s">
        <v>8264</v>
      </c>
      <c r="O3644" s="28">
        <f t="shared" si="561"/>
        <v>1.2299154545454545</v>
      </c>
      <c r="P3644" s="29">
        <f t="shared" si="562"/>
        <v>190.55028169014085</v>
      </c>
      <c r="Q3644" s="9" t="str">
        <f t="shared" si="563"/>
        <v>film &amp; video</v>
      </c>
      <c r="R3644" s="26" t="str">
        <f t="shared" si="564"/>
        <v>television</v>
      </c>
      <c r="S3644" s="27">
        <f t="shared" si="570"/>
        <v>42327.834247685183</v>
      </c>
      <c r="T3644" s="5" t="str">
        <f t="shared" si="565"/>
        <v>Nov</v>
      </c>
      <c r="U3644" s="5" t="str">
        <f t="shared" si="566"/>
        <v>2015</v>
      </c>
      <c r="V3644" s="5" t="str">
        <f t="shared" si="567"/>
        <v>Dec</v>
      </c>
      <c r="W3644" s="1" t="str">
        <f t="shared" si="568"/>
        <v>2015</v>
      </c>
      <c r="X3644" s="27">
        <f t="shared" si="569"/>
        <v>42357.834247685183</v>
      </c>
    </row>
    <row r="3645" spans="1:24" ht="32" hidden="1" x14ac:dyDescent="0.2">
      <c r="A3645" s="1">
        <v>1469</v>
      </c>
      <c r="B3645" s="7" t="s">
        <v>1470</v>
      </c>
      <c r="C3645" s="7" t="s">
        <v>5579</v>
      </c>
      <c r="D3645" s="1">
        <v>44250</v>
      </c>
      <c r="E3645" s="1">
        <v>47978</v>
      </c>
      <c r="F3645" s="1" t="s">
        <v>8218</v>
      </c>
      <c r="G3645" s="1" t="s">
        <v>8223</v>
      </c>
      <c r="H3645" s="1" t="s">
        <v>8245</v>
      </c>
      <c r="I3645" s="1">
        <v>1360938109</v>
      </c>
      <c r="J3645" s="1">
        <v>1358346109</v>
      </c>
      <c r="K3645" s="1" t="b">
        <v>1</v>
      </c>
      <c r="L3645" s="1">
        <v>321</v>
      </c>
      <c r="M3645" s="1" t="b">
        <v>1</v>
      </c>
      <c r="N3645" s="1" t="s">
        <v>8287</v>
      </c>
      <c r="O3645" s="28">
        <f t="shared" si="561"/>
        <v>1.0842485875706214</v>
      </c>
      <c r="P3645" s="29">
        <f t="shared" si="562"/>
        <v>149.46417445482865</v>
      </c>
      <c r="Q3645" s="9" t="str">
        <f t="shared" si="563"/>
        <v>publishing</v>
      </c>
      <c r="R3645" s="26" t="str">
        <f t="shared" si="564"/>
        <v>radio &amp; podcasts</v>
      </c>
      <c r="S3645" s="27">
        <f t="shared" si="570"/>
        <v>41290.598483796297</v>
      </c>
      <c r="T3645" s="5" t="str">
        <f t="shared" si="565"/>
        <v>Jan</v>
      </c>
      <c r="U3645" s="5" t="str">
        <f t="shared" si="566"/>
        <v>2013</v>
      </c>
      <c r="V3645" s="5" t="str">
        <f t="shared" si="567"/>
        <v>Feb</v>
      </c>
      <c r="W3645" s="1" t="str">
        <f t="shared" si="568"/>
        <v>2013</v>
      </c>
      <c r="X3645" s="27">
        <f t="shared" si="569"/>
        <v>41320.598483796297</v>
      </c>
    </row>
    <row r="3646" spans="1:24" ht="48" hidden="1" x14ac:dyDescent="0.2">
      <c r="A3646" s="1">
        <v>282</v>
      </c>
      <c r="B3646" s="7" t="s">
        <v>283</v>
      </c>
      <c r="C3646" s="7" t="s">
        <v>4392</v>
      </c>
      <c r="D3646" s="1">
        <v>45000</v>
      </c>
      <c r="E3646" s="1">
        <v>45535</v>
      </c>
      <c r="F3646" s="1" t="s">
        <v>8218</v>
      </c>
      <c r="G3646" s="1" t="s">
        <v>8223</v>
      </c>
      <c r="H3646" s="1" t="s">
        <v>8245</v>
      </c>
      <c r="I3646" s="1">
        <v>1266876000</v>
      </c>
      <c r="J3646" s="1">
        <v>1263679492</v>
      </c>
      <c r="K3646" s="1" t="b">
        <v>1</v>
      </c>
      <c r="L3646" s="1">
        <v>179</v>
      </c>
      <c r="M3646" s="1" t="b">
        <v>1</v>
      </c>
      <c r="N3646" s="1" t="s">
        <v>8268</v>
      </c>
      <c r="O3646" s="28">
        <f t="shared" si="561"/>
        <v>1.0118888888888888</v>
      </c>
      <c r="P3646" s="29">
        <f t="shared" si="562"/>
        <v>254.38547486033519</v>
      </c>
      <c r="Q3646" s="9" t="str">
        <f t="shared" si="563"/>
        <v>film &amp; video</v>
      </c>
      <c r="R3646" s="26" t="str">
        <f t="shared" si="564"/>
        <v>documentary</v>
      </c>
      <c r="S3646" s="27">
        <f t="shared" si="570"/>
        <v>40194.920046296298</v>
      </c>
      <c r="T3646" s="5" t="str">
        <f t="shared" si="565"/>
        <v>Jan</v>
      </c>
      <c r="U3646" s="5" t="str">
        <f t="shared" si="566"/>
        <v>2010</v>
      </c>
      <c r="V3646" s="5" t="str">
        <f t="shared" si="567"/>
        <v>Feb</v>
      </c>
      <c r="W3646" s="1" t="str">
        <f t="shared" si="568"/>
        <v>2010</v>
      </c>
      <c r="X3646" s="27">
        <f t="shared" si="569"/>
        <v>40231.916666666664</v>
      </c>
    </row>
    <row r="3647" spans="1:24" ht="48" hidden="1" x14ac:dyDescent="0.2">
      <c r="A3647" s="1">
        <v>552</v>
      </c>
      <c r="B3647" s="7" t="s">
        <v>553</v>
      </c>
      <c r="C3647" s="7" t="s">
        <v>4662</v>
      </c>
      <c r="D3647" s="1">
        <v>45000</v>
      </c>
      <c r="E3647" s="1">
        <v>0</v>
      </c>
      <c r="F3647" s="1" t="s">
        <v>8220</v>
      </c>
      <c r="G3647" s="1" t="s">
        <v>8228</v>
      </c>
      <c r="H3647" s="1" t="s">
        <v>8250</v>
      </c>
      <c r="I3647" s="1">
        <v>1452350896</v>
      </c>
      <c r="J3647" s="1">
        <v>1447166896</v>
      </c>
      <c r="K3647" s="1" t="b">
        <v>0</v>
      </c>
      <c r="L3647" s="1">
        <v>0</v>
      </c>
      <c r="M3647" s="1" t="b">
        <v>0</v>
      </c>
      <c r="N3647" s="1" t="s">
        <v>8271</v>
      </c>
      <c r="O3647" s="28">
        <f t="shared" si="561"/>
        <v>0</v>
      </c>
      <c r="P3647" s="29">
        <f t="shared" si="562"/>
        <v>0</v>
      </c>
      <c r="Q3647" s="9" t="str">
        <f t="shared" si="563"/>
        <v>technology</v>
      </c>
      <c r="R3647" s="26" t="str">
        <f t="shared" si="564"/>
        <v>web</v>
      </c>
      <c r="S3647" s="27">
        <f t="shared" si="570"/>
        <v>42318.616851851853</v>
      </c>
      <c r="T3647" s="5" t="str">
        <f t="shared" si="565"/>
        <v>Nov</v>
      </c>
      <c r="U3647" s="5" t="str">
        <f t="shared" si="566"/>
        <v>2015</v>
      </c>
      <c r="V3647" s="5" t="str">
        <f t="shared" si="567"/>
        <v>Jan</v>
      </c>
      <c r="W3647" s="1" t="str">
        <f t="shared" si="568"/>
        <v>2016</v>
      </c>
      <c r="X3647" s="27">
        <f t="shared" si="569"/>
        <v>42378.616851851853</v>
      </c>
    </row>
    <row r="3648" spans="1:24" ht="64" hidden="1" x14ac:dyDescent="0.2">
      <c r="A3648" s="1">
        <v>868</v>
      </c>
      <c r="B3648" s="7" t="s">
        <v>869</v>
      </c>
      <c r="C3648" s="7" t="s">
        <v>4978</v>
      </c>
      <c r="D3648" s="1">
        <v>45000</v>
      </c>
      <c r="E3648" s="1">
        <v>50</v>
      </c>
      <c r="F3648" s="1" t="s">
        <v>8220</v>
      </c>
      <c r="G3648" s="1" t="s">
        <v>8223</v>
      </c>
      <c r="H3648" s="1" t="s">
        <v>8245</v>
      </c>
      <c r="I3648" s="1">
        <v>1389055198</v>
      </c>
      <c r="J3648" s="1">
        <v>1386463198</v>
      </c>
      <c r="K3648" s="1" t="b">
        <v>0</v>
      </c>
      <c r="L3648" s="1">
        <v>1</v>
      </c>
      <c r="M3648" s="1" t="b">
        <v>0</v>
      </c>
      <c r="N3648" s="1" t="s">
        <v>8277</v>
      </c>
      <c r="O3648" s="28">
        <f t="shared" si="561"/>
        <v>1.1111111111111111E-3</v>
      </c>
      <c r="P3648" s="29">
        <f t="shared" si="562"/>
        <v>50</v>
      </c>
      <c r="Q3648" s="9" t="str">
        <f t="shared" si="563"/>
        <v>music</v>
      </c>
      <c r="R3648" s="26" t="str">
        <f t="shared" si="564"/>
        <v>jazz</v>
      </c>
      <c r="S3648" s="27">
        <f t="shared" si="570"/>
        <v>41616.027754629627</v>
      </c>
      <c r="T3648" s="5" t="str">
        <f t="shared" si="565"/>
        <v>Dec</v>
      </c>
      <c r="U3648" s="5" t="str">
        <f t="shared" si="566"/>
        <v>2013</v>
      </c>
      <c r="V3648" s="5" t="str">
        <f t="shared" si="567"/>
        <v>Jan</v>
      </c>
      <c r="W3648" s="1" t="str">
        <f t="shared" si="568"/>
        <v>2014</v>
      </c>
      <c r="X3648" s="27">
        <f t="shared" si="569"/>
        <v>41646.027754629627</v>
      </c>
    </row>
    <row r="3649" spans="1:24" ht="32" hidden="1" x14ac:dyDescent="0.2">
      <c r="A3649" s="1">
        <v>1019</v>
      </c>
      <c r="B3649" s="7" t="s">
        <v>1020</v>
      </c>
      <c r="C3649" s="7" t="s">
        <v>5129</v>
      </c>
      <c r="D3649" s="1">
        <v>45000</v>
      </c>
      <c r="E3649" s="1">
        <v>21300</v>
      </c>
      <c r="F3649" s="1" t="s">
        <v>8219</v>
      </c>
      <c r="G3649" s="1" t="s">
        <v>8223</v>
      </c>
      <c r="H3649" s="1" t="s">
        <v>8245</v>
      </c>
      <c r="I3649" s="1">
        <v>1423092149</v>
      </c>
      <c r="J3649" s="1">
        <v>1420500149</v>
      </c>
      <c r="K3649" s="1" t="b">
        <v>0</v>
      </c>
      <c r="L3649" s="1">
        <v>400</v>
      </c>
      <c r="M3649" s="1" t="b">
        <v>0</v>
      </c>
      <c r="N3649" s="1" t="s">
        <v>8272</v>
      </c>
      <c r="O3649" s="28">
        <f t="shared" si="561"/>
        <v>0.47333333333333333</v>
      </c>
      <c r="P3649" s="29">
        <f t="shared" si="562"/>
        <v>53.25</v>
      </c>
      <c r="Q3649" s="9" t="str">
        <f t="shared" si="563"/>
        <v>technology</v>
      </c>
      <c r="R3649" s="26" t="str">
        <f t="shared" si="564"/>
        <v>wearables</v>
      </c>
      <c r="S3649" s="27">
        <f t="shared" si="570"/>
        <v>42009.973946759259</v>
      </c>
      <c r="T3649" s="5" t="str">
        <f t="shared" si="565"/>
        <v>Jan</v>
      </c>
      <c r="U3649" s="5" t="str">
        <f t="shared" si="566"/>
        <v>2015</v>
      </c>
      <c r="V3649" s="5" t="str">
        <f t="shared" si="567"/>
        <v>Feb</v>
      </c>
      <c r="W3649" s="1" t="str">
        <f t="shared" si="568"/>
        <v>2015</v>
      </c>
      <c r="X3649" s="27">
        <f t="shared" si="569"/>
        <v>42039.973946759259</v>
      </c>
    </row>
    <row r="3650" spans="1:24" ht="32" hidden="1" x14ac:dyDescent="0.2">
      <c r="A3650" s="1">
        <v>1088</v>
      </c>
      <c r="B3650" s="7" t="s">
        <v>1089</v>
      </c>
      <c r="C3650" s="7" t="s">
        <v>5198</v>
      </c>
      <c r="D3650" s="1">
        <v>45000</v>
      </c>
      <c r="E3650" s="1">
        <v>6382.34</v>
      </c>
      <c r="F3650" s="1" t="s">
        <v>8220</v>
      </c>
      <c r="G3650" s="1" t="s">
        <v>8223</v>
      </c>
      <c r="H3650" s="1" t="s">
        <v>8245</v>
      </c>
      <c r="I3650" s="1">
        <v>1398366667</v>
      </c>
      <c r="J3650" s="1">
        <v>1395774667</v>
      </c>
      <c r="K3650" s="1" t="b">
        <v>0</v>
      </c>
      <c r="L3650" s="1">
        <v>147</v>
      </c>
      <c r="M3650" s="1" t="b">
        <v>0</v>
      </c>
      <c r="N3650" s="1" t="s">
        <v>8281</v>
      </c>
      <c r="O3650" s="28">
        <f t="shared" ref="O3650:O3713" si="571">E3650/D3650</f>
        <v>0.14182977777777778</v>
      </c>
      <c r="P3650" s="29">
        <f t="shared" ref="P3650:P3713" si="572">IF(L3650&gt;0,E3650/L3650,0)</f>
        <v>43.41727891156463</v>
      </c>
      <c r="Q3650" s="9" t="str">
        <f t="shared" ref="Q3650:Q3713" si="573">LEFT(N3650,SEARCH("/",N3650,1)-1)</f>
        <v>games</v>
      </c>
      <c r="R3650" s="26" t="str">
        <f t="shared" ref="R3650:R3713" si="574">RIGHT(N3650,LEN(N3650)-SEARCH("/",N3650,1))</f>
        <v>video games</v>
      </c>
      <c r="S3650" s="27">
        <f t="shared" si="570"/>
        <v>41723.799386574072</v>
      </c>
      <c r="T3650" s="5" t="str">
        <f t="shared" ref="T3650:T3713" si="575">TEXT(S3650,"mmm")</f>
        <v>Mar</v>
      </c>
      <c r="U3650" s="5" t="str">
        <f t="shared" ref="U3650:U3713" si="576">TEXT(S3650,"yyyy")</f>
        <v>2014</v>
      </c>
      <c r="V3650" s="5" t="str">
        <f t="shared" ref="V3650:V3713" si="577">TEXT(X3650,"mmm")</f>
        <v>Apr</v>
      </c>
      <c r="W3650" s="1" t="str">
        <f t="shared" ref="W3650:W3713" si="578">TEXT(X3650,"yyyy")</f>
        <v>2014</v>
      </c>
      <c r="X3650" s="27">
        <f t="shared" ref="X3650:X3713" si="579">(((I3650/60)/60)/24)+DATE(1970,1,1)</f>
        <v>41753.799386574072</v>
      </c>
    </row>
    <row r="3651" spans="1:24" ht="48" hidden="1" x14ac:dyDescent="0.2">
      <c r="A3651" s="1">
        <v>1143</v>
      </c>
      <c r="B3651" s="7" t="s">
        <v>1144</v>
      </c>
      <c r="C3651" s="7" t="s">
        <v>5253</v>
      </c>
      <c r="D3651" s="1">
        <v>45000</v>
      </c>
      <c r="E3651" s="1">
        <v>186</v>
      </c>
      <c r="F3651" s="1" t="s">
        <v>8220</v>
      </c>
      <c r="G3651" s="1" t="s">
        <v>8223</v>
      </c>
      <c r="H3651" s="1" t="s">
        <v>8245</v>
      </c>
      <c r="I3651" s="1">
        <v>1450327126</v>
      </c>
      <c r="J3651" s="1">
        <v>1447735126</v>
      </c>
      <c r="K3651" s="1" t="b">
        <v>0</v>
      </c>
      <c r="L3651" s="1">
        <v>8</v>
      </c>
      <c r="M3651" s="1" t="b">
        <v>0</v>
      </c>
      <c r="N3651" s="1" t="s">
        <v>8282</v>
      </c>
      <c r="O3651" s="28">
        <f t="shared" si="571"/>
        <v>4.1333333333333335E-3</v>
      </c>
      <c r="P3651" s="29">
        <f t="shared" si="572"/>
        <v>23.25</v>
      </c>
      <c r="Q3651" s="9" t="str">
        <f t="shared" si="573"/>
        <v>games</v>
      </c>
      <c r="R3651" s="26" t="str">
        <f t="shared" si="574"/>
        <v>mobile games</v>
      </c>
      <c r="S3651" s="27">
        <f t="shared" si="570"/>
        <v>42325.19358796296</v>
      </c>
      <c r="T3651" s="5" t="str">
        <f t="shared" si="575"/>
        <v>Nov</v>
      </c>
      <c r="U3651" s="5" t="str">
        <f t="shared" si="576"/>
        <v>2015</v>
      </c>
      <c r="V3651" s="5" t="str">
        <f t="shared" si="577"/>
        <v>Dec</v>
      </c>
      <c r="W3651" s="1" t="str">
        <f t="shared" si="578"/>
        <v>2015</v>
      </c>
      <c r="X3651" s="27">
        <f t="shared" si="579"/>
        <v>42355.19358796296</v>
      </c>
    </row>
    <row r="3652" spans="1:24" ht="32" hidden="1" x14ac:dyDescent="0.2">
      <c r="A3652" s="1">
        <v>1533</v>
      </c>
      <c r="B3652" s="7" t="s">
        <v>1534</v>
      </c>
      <c r="C3652" s="7" t="s">
        <v>5643</v>
      </c>
      <c r="D3652" s="1">
        <v>45000</v>
      </c>
      <c r="E3652" s="1">
        <v>65313</v>
      </c>
      <c r="F3652" s="1" t="s">
        <v>8218</v>
      </c>
      <c r="G3652" s="1" t="s">
        <v>8223</v>
      </c>
      <c r="H3652" s="1" t="s">
        <v>8245</v>
      </c>
      <c r="I3652" s="1">
        <v>1462161540</v>
      </c>
      <c r="J3652" s="1">
        <v>1457913777</v>
      </c>
      <c r="K3652" s="1" t="b">
        <v>1</v>
      </c>
      <c r="L3652" s="1">
        <v>740</v>
      </c>
      <c r="M3652" s="1" t="b">
        <v>1</v>
      </c>
      <c r="N3652" s="1" t="s">
        <v>8284</v>
      </c>
      <c r="O3652" s="28">
        <f t="shared" si="571"/>
        <v>1.4514</v>
      </c>
      <c r="P3652" s="29">
        <f t="shared" si="572"/>
        <v>88.26081081081081</v>
      </c>
      <c r="Q3652" s="9" t="str">
        <f t="shared" si="573"/>
        <v>photography</v>
      </c>
      <c r="R3652" s="26" t="str">
        <f t="shared" si="574"/>
        <v>photobooks</v>
      </c>
      <c r="S3652" s="27">
        <f t="shared" si="570"/>
        <v>42443.00204861111</v>
      </c>
      <c r="T3652" s="5" t="str">
        <f t="shared" si="575"/>
        <v>Mar</v>
      </c>
      <c r="U3652" s="5" t="str">
        <f t="shared" si="576"/>
        <v>2016</v>
      </c>
      <c r="V3652" s="5" t="str">
        <f t="shared" si="577"/>
        <v>May</v>
      </c>
      <c r="W3652" s="1" t="str">
        <f t="shared" si="578"/>
        <v>2016</v>
      </c>
      <c r="X3652" s="27">
        <f t="shared" si="579"/>
        <v>42492.165972222225</v>
      </c>
    </row>
    <row r="3653" spans="1:24" ht="48" hidden="1" x14ac:dyDescent="0.2">
      <c r="A3653" s="1">
        <v>2151</v>
      </c>
      <c r="B3653" s="7" t="s">
        <v>2152</v>
      </c>
      <c r="C3653" s="7" t="s">
        <v>6261</v>
      </c>
      <c r="D3653" s="1">
        <v>45000</v>
      </c>
      <c r="E3653" s="1">
        <v>118</v>
      </c>
      <c r="F3653" s="1" t="s">
        <v>8220</v>
      </c>
      <c r="G3653" s="1" t="s">
        <v>8223</v>
      </c>
      <c r="H3653" s="1" t="s">
        <v>8245</v>
      </c>
      <c r="I3653" s="1">
        <v>1467231614</v>
      </c>
      <c r="J3653" s="1">
        <v>1464639614</v>
      </c>
      <c r="K3653" s="1" t="b">
        <v>0</v>
      </c>
      <c r="L3653" s="1">
        <v>6</v>
      </c>
      <c r="M3653" s="1" t="b">
        <v>0</v>
      </c>
      <c r="N3653" s="1" t="s">
        <v>8281</v>
      </c>
      <c r="O3653" s="28">
        <f t="shared" si="571"/>
        <v>2.6222222222222224E-3</v>
      </c>
      <c r="P3653" s="29">
        <f t="shared" si="572"/>
        <v>19.666666666666668</v>
      </c>
      <c r="Q3653" s="9" t="str">
        <f t="shared" si="573"/>
        <v>games</v>
      </c>
      <c r="R3653" s="26" t="str">
        <f t="shared" si="574"/>
        <v>video games</v>
      </c>
      <c r="S3653" s="27">
        <f t="shared" si="570"/>
        <v>42520.847384259265</v>
      </c>
      <c r="T3653" s="5" t="str">
        <f t="shared" si="575"/>
        <v>May</v>
      </c>
      <c r="U3653" s="5" t="str">
        <f t="shared" si="576"/>
        <v>2016</v>
      </c>
      <c r="V3653" s="5" t="str">
        <f t="shared" si="577"/>
        <v>Jun</v>
      </c>
      <c r="W3653" s="1" t="str">
        <f t="shared" si="578"/>
        <v>2016</v>
      </c>
      <c r="X3653" s="27">
        <f t="shared" si="579"/>
        <v>42550.847384259265</v>
      </c>
    </row>
    <row r="3654" spans="1:24" ht="48" hidden="1" x14ac:dyDescent="0.2">
      <c r="A3654" s="1">
        <v>2567</v>
      </c>
      <c r="B3654" s="7" t="s">
        <v>2567</v>
      </c>
      <c r="C3654" s="7" t="s">
        <v>6677</v>
      </c>
      <c r="D3654" s="1">
        <v>45000</v>
      </c>
      <c r="E3654" s="1">
        <v>120</v>
      </c>
      <c r="F3654" s="1" t="s">
        <v>8219</v>
      </c>
      <c r="G3654" s="1" t="s">
        <v>8223</v>
      </c>
      <c r="H3654" s="1" t="s">
        <v>8245</v>
      </c>
      <c r="I3654" s="1">
        <v>1429823138</v>
      </c>
      <c r="J3654" s="1">
        <v>1427231138</v>
      </c>
      <c r="K3654" s="1" t="b">
        <v>0</v>
      </c>
      <c r="L3654" s="1">
        <v>2</v>
      </c>
      <c r="M3654" s="1" t="b">
        <v>0</v>
      </c>
      <c r="N3654" s="1" t="s">
        <v>8283</v>
      </c>
      <c r="O3654" s="28">
        <f t="shared" si="571"/>
        <v>2.6666666666666666E-3</v>
      </c>
      <c r="P3654" s="29">
        <f t="shared" si="572"/>
        <v>60</v>
      </c>
      <c r="Q3654" s="9" t="str">
        <f t="shared" si="573"/>
        <v>food</v>
      </c>
      <c r="R3654" s="26" t="str">
        <f t="shared" si="574"/>
        <v>food trucks</v>
      </c>
      <c r="S3654" s="27">
        <f t="shared" si="570"/>
        <v>42087.878912037035</v>
      </c>
      <c r="T3654" s="5" t="str">
        <f t="shared" si="575"/>
        <v>Mar</v>
      </c>
      <c r="U3654" s="5" t="str">
        <f t="shared" si="576"/>
        <v>2015</v>
      </c>
      <c r="V3654" s="5" t="str">
        <f t="shared" si="577"/>
        <v>Apr</v>
      </c>
      <c r="W3654" s="1" t="str">
        <f t="shared" si="578"/>
        <v>2015</v>
      </c>
      <c r="X3654" s="27">
        <f t="shared" si="579"/>
        <v>42117.878912037035</v>
      </c>
    </row>
    <row r="3655" spans="1:24" ht="32" hidden="1" x14ac:dyDescent="0.2">
      <c r="A3655" s="1">
        <v>2884</v>
      </c>
      <c r="B3655" s="7" t="s">
        <v>2884</v>
      </c>
      <c r="C3655" s="7" t="s">
        <v>6994</v>
      </c>
      <c r="D3655" s="1">
        <v>45000</v>
      </c>
      <c r="E3655" s="1">
        <v>185</v>
      </c>
      <c r="F3655" s="1" t="s">
        <v>8220</v>
      </c>
      <c r="G3655" s="1" t="s">
        <v>8223</v>
      </c>
      <c r="H3655" s="1" t="s">
        <v>8245</v>
      </c>
      <c r="I3655" s="1">
        <v>1417800435</v>
      </c>
      <c r="J3655" s="1">
        <v>1415208435</v>
      </c>
      <c r="K3655" s="1" t="b">
        <v>0</v>
      </c>
      <c r="L3655" s="1">
        <v>4</v>
      </c>
      <c r="M3655" s="1" t="b">
        <v>0</v>
      </c>
      <c r="N3655" s="1" t="s">
        <v>8270</v>
      </c>
      <c r="O3655" s="28">
        <f t="shared" si="571"/>
        <v>4.1111111111111114E-3</v>
      </c>
      <c r="P3655" s="29">
        <f t="shared" si="572"/>
        <v>46.25</v>
      </c>
      <c r="Q3655" s="9" t="str">
        <f t="shared" si="573"/>
        <v>theater</v>
      </c>
      <c r="R3655" s="26" t="str">
        <f t="shared" si="574"/>
        <v>plays</v>
      </c>
      <c r="S3655" s="27">
        <f t="shared" si="570"/>
        <v>41948.727256944447</v>
      </c>
      <c r="T3655" s="5" t="str">
        <f t="shared" si="575"/>
        <v>Nov</v>
      </c>
      <c r="U3655" s="5" t="str">
        <f t="shared" si="576"/>
        <v>2014</v>
      </c>
      <c r="V3655" s="5" t="str">
        <f t="shared" si="577"/>
        <v>Dec</v>
      </c>
      <c r="W3655" s="1" t="str">
        <f t="shared" si="578"/>
        <v>2014</v>
      </c>
      <c r="X3655" s="27">
        <f t="shared" si="579"/>
        <v>41978.727256944447</v>
      </c>
    </row>
    <row r="3656" spans="1:24" ht="48" hidden="1" x14ac:dyDescent="0.2">
      <c r="A3656" s="1">
        <v>2925</v>
      </c>
      <c r="B3656" s="7" t="s">
        <v>2925</v>
      </c>
      <c r="C3656" s="7" t="s">
        <v>7035</v>
      </c>
      <c r="D3656" s="1">
        <v>45000</v>
      </c>
      <c r="E3656" s="1">
        <v>46100.69</v>
      </c>
      <c r="F3656" s="1" t="s">
        <v>8218</v>
      </c>
      <c r="G3656" s="1" t="s">
        <v>8223</v>
      </c>
      <c r="H3656" s="1" t="s">
        <v>8245</v>
      </c>
      <c r="I3656" s="1">
        <v>1410444068</v>
      </c>
      <c r="J3656" s="1">
        <v>1407852068</v>
      </c>
      <c r="K3656" s="1" t="b">
        <v>0</v>
      </c>
      <c r="L3656" s="1">
        <v>199</v>
      </c>
      <c r="M3656" s="1" t="b">
        <v>1</v>
      </c>
      <c r="N3656" s="1" t="s">
        <v>8304</v>
      </c>
      <c r="O3656" s="28">
        <f t="shared" si="571"/>
        <v>1.0244597777777777</v>
      </c>
      <c r="P3656" s="29">
        <f t="shared" si="572"/>
        <v>231.66175879396985</v>
      </c>
      <c r="Q3656" s="9" t="str">
        <f t="shared" si="573"/>
        <v>theater</v>
      </c>
      <c r="R3656" s="26" t="str">
        <f t="shared" si="574"/>
        <v>musical</v>
      </c>
      <c r="S3656" s="27">
        <f t="shared" si="570"/>
        <v>41863.584120370368</v>
      </c>
      <c r="T3656" s="5" t="str">
        <f t="shared" si="575"/>
        <v>Aug</v>
      </c>
      <c r="U3656" s="5" t="str">
        <f t="shared" si="576"/>
        <v>2014</v>
      </c>
      <c r="V3656" s="5" t="str">
        <f t="shared" si="577"/>
        <v>Sep</v>
      </c>
      <c r="W3656" s="1" t="str">
        <f t="shared" si="578"/>
        <v>2014</v>
      </c>
      <c r="X3656" s="27">
        <f t="shared" si="579"/>
        <v>41893.584120370368</v>
      </c>
    </row>
    <row r="3657" spans="1:24" ht="48" hidden="1" x14ac:dyDescent="0.2">
      <c r="A3657" s="1">
        <v>1800</v>
      </c>
      <c r="B3657" s="7" t="s">
        <v>1801</v>
      </c>
      <c r="C3657" s="7" t="s">
        <v>5910</v>
      </c>
      <c r="D3657" s="1">
        <v>46260</v>
      </c>
      <c r="E3657" s="1">
        <v>9460</v>
      </c>
      <c r="F3657" s="1" t="s">
        <v>8220</v>
      </c>
      <c r="G3657" s="1" t="s">
        <v>8224</v>
      </c>
      <c r="H3657" s="1" t="s">
        <v>8246</v>
      </c>
      <c r="I3657" s="1">
        <v>1476109970</v>
      </c>
      <c r="J3657" s="1">
        <v>1473517970</v>
      </c>
      <c r="K3657" s="1" t="b">
        <v>1</v>
      </c>
      <c r="L3657" s="1">
        <v>113</v>
      </c>
      <c r="M3657" s="1" t="b">
        <v>0</v>
      </c>
      <c r="N3657" s="1" t="s">
        <v>8284</v>
      </c>
      <c r="O3657" s="28">
        <f t="shared" si="571"/>
        <v>0.20449632511889321</v>
      </c>
      <c r="P3657" s="29">
        <f t="shared" si="572"/>
        <v>83.716814159292042</v>
      </c>
      <c r="Q3657" s="9" t="str">
        <f t="shared" si="573"/>
        <v>photography</v>
      </c>
      <c r="R3657" s="26" t="str">
        <f t="shared" si="574"/>
        <v>photobooks</v>
      </c>
      <c r="S3657" s="27">
        <f t="shared" si="570"/>
        <v>42623.606134259258</v>
      </c>
      <c r="T3657" s="5" t="str">
        <f t="shared" si="575"/>
        <v>Sep</v>
      </c>
      <c r="U3657" s="5" t="str">
        <f t="shared" si="576"/>
        <v>2016</v>
      </c>
      <c r="V3657" s="5" t="str">
        <f t="shared" si="577"/>
        <v>Oct</v>
      </c>
      <c r="W3657" s="1" t="str">
        <f t="shared" si="578"/>
        <v>2016</v>
      </c>
      <c r="X3657" s="27">
        <f t="shared" si="579"/>
        <v>42653.606134259258</v>
      </c>
    </row>
    <row r="3658" spans="1:24" ht="48" hidden="1" x14ac:dyDescent="0.2">
      <c r="A3658" s="1">
        <v>735</v>
      </c>
      <c r="B3658" s="7" t="s">
        <v>736</v>
      </c>
      <c r="C3658" s="7" t="s">
        <v>4845</v>
      </c>
      <c r="D3658" s="1">
        <v>47000</v>
      </c>
      <c r="E3658" s="1">
        <v>53771</v>
      </c>
      <c r="F3658" s="1" t="s">
        <v>8218</v>
      </c>
      <c r="G3658" s="1" t="s">
        <v>8223</v>
      </c>
      <c r="H3658" s="1" t="s">
        <v>8245</v>
      </c>
      <c r="I3658" s="1">
        <v>1417653540</v>
      </c>
      <c r="J3658" s="1">
        <v>1414975346</v>
      </c>
      <c r="K3658" s="1" t="b">
        <v>0</v>
      </c>
      <c r="L3658" s="1">
        <v>229</v>
      </c>
      <c r="M3658" s="1" t="b">
        <v>1</v>
      </c>
      <c r="N3658" s="1" t="s">
        <v>8273</v>
      </c>
      <c r="O3658" s="28">
        <f t="shared" si="571"/>
        <v>1.1440638297872341</v>
      </c>
      <c r="P3658" s="29">
        <f t="shared" si="572"/>
        <v>234.80786026200875</v>
      </c>
      <c r="Q3658" s="9" t="str">
        <f t="shared" si="573"/>
        <v>publishing</v>
      </c>
      <c r="R3658" s="26" t="str">
        <f t="shared" si="574"/>
        <v>nonfiction</v>
      </c>
      <c r="S3658" s="27">
        <f t="shared" si="570"/>
        <v>41946.029467592591</v>
      </c>
      <c r="T3658" s="5" t="str">
        <f t="shared" si="575"/>
        <v>Nov</v>
      </c>
      <c r="U3658" s="5" t="str">
        <f t="shared" si="576"/>
        <v>2014</v>
      </c>
      <c r="V3658" s="5" t="str">
        <f t="shared" si="577"/>
        <v>Dec</v>
      </c>
      <c r="W3658" s="1" t="str">
        <f t="shared" si="578"/>
        <v>2014</v>
      </c>
      <c r="X3658" s="27">
        <f t="shared" si="579"/>
        <v>41977.027083333334</v>
      </c>
    </row>
    <row r="3659" spans="1:24" ht="48" hidden="1" x14ac:dyDescent="0.2">
      <c r="A3659" s="1">
        <v>1327</v>
      </c>
      <c r="B3659" s="7" t="s">
        <v>1328</v>
      </c>
      <c r="C3659" s="7" t="s">
        <v>5437</v>
      </c>
      <c r="D3659" s="1">
        <v>48000</v>
      </c>
      <c r="E3659" s="1">
        <v>1705</v>
      </c>
      <c r="F3659" s="1" t="s">
        <v>8219</v>
      </c>
      <c r="G3659" s="1" t="s">
        <v>8223</v>
      </c>
      <c r="H3659" s="1" t="s">
        <v>8245</v>
      </c>
      <c r="I3659" s="1">
        <v>1432916235</v>
      </c>
      <c r="J3659" s="1">
        <v>1430324235</v>
      </c>
      <c r="K3659" s="1" t="b">
        <v>0</v>
      </c>
      <c r="L3659" s="1">
        <v>41</v>
      </c>
      <c r="M3659" s="1" t="b">
        <v>0</v>
      </c>
      <c r="N3659" s="1" t="s">
        <v>8272</v>
      </c>
      <c r="O3659" s="28">
        <f t="shared" si="571"/>
        <v>3.5520833333333335E-2</v>
      </c>
      <c r="P3659" s="29">
        <f t="shared" si="572"/>
        <v>41.585365853658537</v>
      </c>
      <c r="Q3659" s="9" t="str">
        <f t="shared" si="573"/>
        <v>technology</v>
      </c>
      <c r="R3659" s="26" t="str">
        <f t="shared" si="574"/>
        <v>wearables</v>
      </c>
      <c r="S3659" s="27">
        <f t="shared" si="570"/>
        <v>42123.678645833337</v>
      </c>
      <c r="T3659" s="5" t="str">
        <f t="shared" si="575"/>
        <v>Apr</v>
      </c>
      <c r="U3659" s="5" t="str">
        <f t="shared" si="576"/>
        <v>2015</v>
      </c>
      <c r="V3659" s="5" t="str">
        <f t="shared" si="577"/>
        <v>May</v>
      </c>
      <c r="W3659" s="1" t="str">
        <f t="shared" si="578"/>
        <v>2015</v>
      </c>
      <c r="X3659" s="27">
        <f t="shared" si="579"/>
        <v>42153.678645833337</v>
      </c>
    </row>
    <row r="3660" spans="1:24" ht="32" hidden="1" x14ac:dyDescent="0.2">
      <c r="A3660" s="1">
        <v>1913</v>
      </c>
      <c r="B3660" s="7" t="s">
        <v>1914</v>
      </c>
      <c r="C3660" s="7" t="s">
        <v>6023</v>
      </c>
      <c r="D3660" s="1">
        <v>48000</v>
      </c>
      <c r="E3660" s="1">
        <v>637</v>
      </c>
      <c r="F3660" s="1" t="s">
        <v>8220</v>
      </c>
      <c r="G3660" s="1" t="s">
        <v>8224</v>
      </c>
      <c r="H3660" s="1" t="s">
        <v>8246</v>
      </c>
      <c r="I3660" s="1">
        <v>1412770578</v>
      </c>
      <c r="J3660" s="1">
        <v>1410178578</v>
      </c>
      <c r="K3660" s="1" t="b">
        <v>0</v>
      </c>
      <c r="L3660" s="1">
        <v>26</v>
      </c>
      <c r="M3660" s="1" t="b">
        <v>0</v>
      </c>
      <c r="N3660" s="1" t="s">
        <v>8293</v>
      </c>
      <c r="O3660" s="28">
        <f t="shared" si="571"/>
        <v>1.3270833333333334E-2</v>
      </c>
      <c r="P3660" s="29">
        <f t="shared" si="572"/>
        <v>24.5</v>
      </c>
      <c r="Q3660" s="9" t="str">
        <f t="shared" si="573"/>
        <v>technology</v>
      </c>
      <c r="R3660" s="26" t="str">
        <f t="shared" si="574"/>
        <v>gadgets</v>
      </c>
      <c r="S3660" s="27">
        <f t="shared" si="570"/>
        <v>41890.511319444442</v>
      </c>
      <c r="T3660" s="5" t="str">
        <f t="shared" si="575"/>
        <v>Sep</v>
      </c>
      <c r="U3660" s="5" t="str">
        <f t="shared" si="576"/>
        <v>2014</v>
      </c>
      <c r="V3660" s="5" t="str">
        <f t="shared" si="577"/>
        <v>Oct</v>
      </c>
      <c r="W3660" s="1" t="str">
        <f t="shared" si="578"/>
        <v>2014</v>
      </c>
      <c r="X3660" s="27">
        <f t="shared" si="579"/>
        <v>41920.511319444442</v>
      </c>
    </row>
    <row r="3661" spans="1:24" ht="48" hidden="1" x14ac:dyDescent="0.2">
      <c r="A3661" s="1">
        <v>1950</v>
      </c>
      <c r="B3661" s="7" t="s">
        <v>1951</v>
      </c>
      <c r="C3661" s="7" t="s">
        <v>6060</v>
      </c>
      <c r="D3661" s="1">
        <v>48000</v>
      </c>
      <c r="E3661" s="1">
        <v>96248.960000000006</v>
      </c>
      <c r="F3661" s="1" t="s">
        <v>8218</v>
      </c>
      <c r="G3661" s="1" t="s">
        <v>8223</v>
      </c>
      <c r="H3661" s="1" t="s">
        <v>8245</v>
      </c>
      <c r="I3661" s="1">
        <v>1303446073</v>
      </c>
      <c r="J3661" s="1">
        <v>1300767673</v>
      </c>
      <c r="K3661" s="1" t="b">
        <v>1</v>
      </c>
      <c r="L3661" s="1">
        <v>1876</v>
      </c>
      <c r="M3661" s="1" t="b">
        <v>1</v>
      </c>
      <c r="N3661" s="1" t="s">
        <v>8294</v>
      </c>
      <c r="O3661" s="28">
        <f t="shared" si="571"/>
        <v>2.0051866666666669</v>
      </c>
      <c r="P3661" s="29">
        <f t="shared" si="572"/>
        <v>51.3054157782516</v>
      </c>
      <c r="Q3661" s="9" t="str">
        <f t="shared" si="573"/>
        <v>technology</v>
      </c>
      <c r="R3661" s="26" t="str">
        <f t="shared" si="574"/>
        <v>hardware</v>
      </c>
      <c r="S3661" s="27">
        <f t="shared" si="570"/>
        <v>40624.181400462963</v>
      </c>
      <c r="T3661" s="5" t="str">
        <f t="shared" si="575"/>
        <v>Mar</v>
      </c>
      <c r="U3661" s="5" t="str">
        <f t="shared" si="576"/>
        <v>2011</v>
      </c>
      <c r="V3661" s="5" t="str">
        <f t="shared" si="577"/>
        <v>Apr</v>
      </c>
      <c r="W3661" s="1" t="str">
        <f t="shared" si="578"/>
        <v>2011</v>
      </c>
      <c r="X3661" s="27">
        <f t="shared" si="579"/>
        <v>40655.181400462963</v>
      </c>
    </row>
    <row r="3662" spans="1:24" ht="48" hidden="1" x14ac:dyDescent="0.2">
      <c r="A3662" s="1">
        <v>2116</v>
      </c>
      <c r="B3662" s="7" t="s">
        <v>2117</v>
      </c>
      <c r="C3662" s="7" t="s">
        <v>6226</v>
      </c>
      <c r="D3662" s="1">
        <v>48000</v>
      </c>
      <c r="E3662" s="1">
        <v>48434</v>
      </c>
      <c r="F3662" s="1" t="s">
        <v>8218</v>
      </c>
      <c r="G3662" s="1" t="s">
        <v>8223</v>
      </c>
      <c r="H3662" s="1" t="s">
        <v>8245</v>
      </c>
      <c r="I3662" s="1">
        <v>1349203203</v>
      </c>
      <c r="J3662" s="1">
        <v>1345056003</v>
      </c>
      <c r="K3662" s="1" t="b">
        <v>0</v>
      </c>
      <c r="L3662" s="1">
        <v>92</v>
      </c>
      <c r="M3662" s="1" t="b">
        <v>1</v>
      </c>
      <c r="N3662" s="1" t="s">
        <v>8278</v>
      </c>
      <c r="O3662" s="28">
        <f t="shared" si="571"/>
        <v>1.0090416666666666</v>
      </c>
      <c r="P3662" s="29">
        <f t="shared" si="572"/>
        <v>526.45652173913038</v>
      </c>
      <c r="Q3662" s="9" t="str">
        <f t="shared" si="573"/>
        <v>music</v>
      </c>
      <c r="R3662" s="26" t="str">
        <f t="shared" si="574"/>
        <v>indie rock</v>
      </c>
      <c r="S3662" s="27">
        <f t="shared" si="570"/>
        <v>41136.777812500004</v>
      </c>
      <c r="T3662" s="5" t="str">
        <f t="shared" si="575"/>
        <v>Aug</v>
      </c>
      <c r="U3662" s="5" t="str">
        <f t="shared" si="576"/>
        <v>2012</v>
      </c>
      <c r="V3662" s="5" t="str">
        <f t="shared" si="577"/>
        <v>Oct</v>
      </c>
      <c r="W3662" s="1" t="str">
        <f t="shared" si="578"/>
        <v>2012</v>
      </c>
      <c r="X3662" s="27">
        <f t="shared" si="579"/>
        <v>41184.777812500004</v>
      </c>
    </row>
    <row r="3663" spans="1:24" ht="48" hidden="1" x14ac:dyDescent="0.2">
      <c r="A3663" s="1">
        <v>712</v>
      </c>
      <c r="B3663" s="7" t="s">
        <v>713</v>
      </c>
      <c r="C3663" s="7" t="s">
        <v>4822</v>
      </c>
      <c r="D3663" s="1">
        <v>48500</v>
      </c>
      <c r="E3663" s="1">
        <v>105</v>
      </c>
      <c r="F3663" s="1" t="s">
        <v>8220</v>
      </c>
      <c r="G3663" s="1" t="s">
        <v>8223</v>
      </c>
      <c r="H3663" s="1" t="s">
        <v>8245</v>
      </c>
      <c r="I3663" s="1">
        <v>1455466832</v>
      </c>
      <c r="J3663" s="1">
        <v>1452874832</v>
      </c>
      <c r="K3663" s="1" t="b">
        <v>0</v>
      </c>
      <c r="L3663" s="1">
        <v>4</v>
      </c>
      <c r="M3663" s="1" t="b">
        <v>0</v>
      </c>
      <c r="N3663" s="1" t="s">
        <v>8272</v>
      </c>
      <c r="O3663" s="28">
        <f t="shared" si="571"/>
        <v>2.1649484536082476E-3</v>
      </c>
      <c r="P3663" s="29">
        <f t="shared" si="572"/>
        <v>26.25</v>
      </c>
      <c r="Q3663" s="9" t="str">
        <f t="shared" si="573"/>
        <v>technology</v>
      </c>
      <c r="R3663" s="26" t="str">
        <f t="shared" si="574"/>
        <v>wearables</v>
      </c>
      <c r="S3663" s="27">
        <f t="shared" si="570"/>
        <v>42384.680925925932</v>
      </c>
      <c r="T3663" s="5" t="str">
        <f t="shared" si="575"/>
        <v>Jan</v>
      </c>
      <c r="U3663" s="5" t="str">
        <f t="shared" si="576"/>
        <v>2016</v>
      </c>
      <c r="V3663" s="5" t="str">
        <f t="shared" si="577"/>
        <v>Feb</v>
      </c>
      <c r="W3663" s="1" t="str">
        <f t="shared" si="578"/>
        <v>2016</v>
      </c>
      <c r="X3663" s="27">
        <f t="shared" si="579"/>
        <v>42414.680925925932</v>
      </c>
    </row>
    <row r="3664" spans="1:24" ht="48" hidden="1" x14ac:dyDescent="0.2">
      <c r="A3664" s="1">
        <v>3098</v>
      </c>
      <c r="B3664" s="7" t="s">
        <v>3098</v>
      </c>
      <c r="C3664" s="7" t="s">
        <v>7208</v>
      </c>
      <c r="D3664" s="1">
        <v>48725</v>
      </c>
      <c r="E3664" s="1">
        <v>1758</v>
      </c>
      <c r="F3664" s="1" t="s">
        <v>8220</v>
      </c>
      <c r="G3664" s="1" t="s">
        <v>8223</v>
      </c>
      <c r="H3664" s="1" t="s">
        <v>8245</v>
      </c>
      <c r="I3664" s="1">
        <v>1454890620</v>
      </c>
      <c r="J3664" s="1">
        <v>1450724449</v>
      </c>
      <c r="K3664" s="1" t="b">
        <v>0</v>
      </c>
      <c r="L3664" s="1">
        <v>27</v>
      </c>
      <c r="M3664" s="1" t="b">
        <v>0</v>
      </c>
      <c r="N3664" s="1" t="s">
        <v>8302</v>
      </c>
      <c r="O3664" s="28">
        <f t="shared" si="571"/>
        <v>3.608004104669061E-2</v>
      </c>
      <c r="P3664" s="29">
        <f t="shared" si="572"/>
        <v>65.111111111111114</v>
      </c>
      <c r="Q3664" s="9" t="str">
        <f t="shared" si="573"/>
        <v>theater</v>
      </c>
      <c r="R3664" s="26" t="str">
        <f t="shared" si="574"/>
        <v>spaces</v>
      </c>
      <c r="S3664" s="27">
        <f t="shared" si="570"/>
        <v>42359.792233796295</v>
      </c>
      <c r="T3664" s="5" t="str">
        <f t="shared" si="575"/>
        <v>Dec</v>
      </c>
      <c r="U3664" s="5" t="str">
        <f t="shared" si="576"/>
        <v>2015</v>
      </c>
      <c r="V3664" s="5" t="str">
        <f t="shared" si="577"/>
        <v>Feb</v>
      </c>
      <c r="W3664" s="1" t="str">
        <f t="shared" si="578"/>
        <v>2016</v>
      </c>
      <c r="X3664" s="27">
        <f t="shared" si="579"/>
        <v>42408.01180555555</v>
      </c>
    </row>
    <row r="3665" spans="1:24" ht="32" hidden="1" x14ac:dyDescent="0.2">
      <c r="A3665" s="1">
        <v>952</v>
      </c>
      <c r="B3665" s="7" t="s">
        <v>953</v>
      </c>
      <c r="C3665" s="7" t="s">
        <v>5062</v>
      </c>
      <c r="D3665" s="1">
        <v>49000</v>
      </c>
      <c r="E3665" s="1">
        <v>19572</v>
      </c>
      <c r="F3665" s="1" t="s">
        <v>8220</v>
      </c>
      <c r="G3665" s="1" t="s">
        <v>8223</v>
      </c>
      <c r="H3665" s="1" t="s">
        <v>8245</v>
      </c>
      <c r="I3665" s="1">
        <v>1479483812</v>
      </c>
      <c r="J3665" s="1">
        <v>1476888212</v>
      </c>
      <c r="K3665" s="1" t="b">
        <v>0</v>
      </c>
      <c r="L3665" s="1">
        <v>196</v>
      </c>
      <c r="M3665" s="1" t="b">
        <v>0</v>
      </c>
      <c r="N3665" s="1" t="s">
        <v>8272</v>
      </c>
      <c r="O3665" s="28">
        <f t="shared" si="571"/>
        <v>0.39942857142857141</v>
      </c>
      <c r="P3665" s="29">
        <f t="shared" si="572"/>
        <v>99.857142857142861</v>
      </c>
      <c r="Q3665" s="9" t="str">
        <f t="shared" si="573"/>
        <v>technology</v>
      </c>
      <c r="R3665" s="26" t="str">
        <f t="shared" si="574"/>
        <v>wearables</v>
      </c>
      <c r="S3665" s="27">
        <f t="shared" si="570"/>
        <v>42662.613564814819</v>
      </c>
      <c r="T3665" s="5" t="str">
        <f t="shared" si="575"/>
        <v>Oct</v>
      </c>
      <c r="U3665" s="5" t="str">
        <f t="shared" si="576"/>
        <v>2016</v>
      </c>
      <c r="V3665" s="5" t="str">
        <f t="shared" si="577"/>
        <v>Nov</v>
      </c>
      <c r="W3665" s="1" t="str">
        <f t="shared" si="578"/>
        <v>2016</v>
      </c>
      <c r="X3665" s="27">
        <f t="shared" si="579"/>
        <v>42692.655231481483</v>
      </c>
    </row>
    <row r="3666" spans="1:24" ht="16" hidden="1" x14ac:dyDescent="0.2">
      <c r="A3666" s="1">
        <v>2659</v>
      </c>
      <c r="B3666" s="7" t="s">
        <v>2659</v>
      </c>
      <c r="C3666" s="7" t="s">
        <v>6769</v>
      </c>
      <c r="D3666" s="1">
        <v>49000</v>
      </c>
      <c r="E3666" s="1">
        <v>1333</v>
      </c>
      <c r="F3666" s="1" t="s">
        <v>8219</v>
      </c>
      <c r="G3666" s="1" t="s">
        <v>8223</v>
      </c>
      <c r="H3666" s="1" t="s">
        <v>8245</v>
      </c>
      <c r="I3666" s="1">
        <v>1429321210</v>
      </c>
      <c r="J3666" s="1">
        <v>1426729210</v>
      </c>
      <c r="K3666" s="1" t="b">
        <v>0</v>
      </c>
      <c r="L3666" s="1">
        <v>10</v>
      </c>
      <c r="M3666" s="1" t="b">
        <v>0</v>
      </c>
      <c r="N3666" s="1" t="s">
        <v>8300</v>
      </c>
      <c r="O3666" s="28">
        <f t="shared" si="571"/>
        <v>2.720408163265306E-2</v>
      </c>
      <c r="P3666" s="29">
        <f t="shared" si="572"/>
        <v>133.30000000000001</v>
      </c>
      <c r="Q3666" s="9" t="str">
        <f t="shared" si="573"/>
        <v>technology</v>
      </c>
      <c r="R3666" s="26" t="str">
        <f t="shared" si="574"/>
        <v>space exploration</v>
      </c>
      <c r="S3666" s="27">
        <f t="shared" si="570"/>
        <v>42082.069560185191</v>
      </c>
      <c r="T3666" s="5" t="str">
        <f t="shared" si="575"/>
        <v>Mar</v>
      </c>
      <c r="U3666" s="5" t="str">
        <f t="shared" si="576"/>
        <v>2015</v>
      </c>
      <c r="V3666" s="5" t="str">
        <f t="shared" si="577"/>
        <v>Apr</v>
      </c>
      <c r="W3666" s="1" t="str">
        <f t="shared" si="578"/>
        <v>2015</v>
      </c>
      <c r="X3666" s="27">
        <f t="shared" si="579"/>
        <v>42112.069560185191</v>
      </c>
    </row>
    <row r="3667" spans="1:24" ht="48" hidden="1" x14ac:dyDescent="0.2">
      <c r="A3667" s="1">
        <v>148</v>
      </c>
      <c r="B3667" s="7" t="s">
        <v>150</v>
      </c>
      <c r="C3667" s="7" t="s">
        <v>4258</v>
      </c>
      <c r="D3667" s="1">
        <v>50000</v>
      </c>
      <c r="E3667" s="1">
        <v>40</v>
      </c>
      <c r="F3667" s="1" t="s">
        <v>8219</v>
      </c>
      <c r="G3667" s="1" t="s">
        <v>8223</v>
      </c>
      <c r="H3667" s="1" t="s">
        <v>8245</v>
      </c>
      <c r="I3667" s="1">
        <v>1456555536</v>
      </c>
      <c r="J3667" s="1">
        <v>1453963536</v>
      </c>
      <c r="K3667" s="1" t="b">
        <v>0</v>
      </c>
      <c r="L3667" s="1">
        <v>2</v>
      </c>
      <c r="M3667" s="1" t="b">
        <v>0</v>
      </c>
      <c r="N3667" s="1" t="s">
        <v>8266</v>
      </c>
      <c r="O3667" s="28">
        <f t="shared" si="571"/>
        <v>8.0000000000000004E-4</v>
      </c>
      <c r="P3667" s="29">
        <f t="shared" si="572"/>
        <v>20</v>
      </c>
      <c r="Q3667" s="9" t="str">
        <f t="shared" si="573"/>
        <v>film &amp; video</v>
      </c>
      <c r="R3667" s="26" t="str">
        <f t="shared" si="574"/>
        <v>science fiction</v>
      </c>
      <c r="S3667" s="27">
        <f t="shared" si="570"/>
        <v>42397.281666666662</v>
      </c>
      <c r="T3667" s="5" t="str">
        <f t="shared" si="575"/>
        <v>Jan</v>
      </c>
      <c r="U3667" s="5" t="str">
        <f t="shared" si="576"/>
        <v>2016</v>
      </c>
      <c r="V3667" s="5" t="str">
        <f t="shared" si="577"/>
        <v>Feb</v>
      </c>
      <c r="W3667" s="1" t="str">
        <f t="shared" si="578"/>
        <v>2016</v>
      </c>
      <c r="X3667" s="27">
        <f t="shared" si="579"/>
        <v>42427.281666666662</v>
      </c>
    </row>
    <row r="3668" spans="1:24" ht="48" hidden="1" x14ac:dyDescent="0.2">
      <c r="A3668" s="1">
        <v>153</v>
      </c>
      <c r="B3668" s="7" t="s">
        <v>155</v>
      </c>
      <c r="C3668" s="7" t="s">
        <v>4263</v>
      </c>
      <c r="D3668" s="1">
        <v>50000</v>
      </c>
      <c r="E3668" s="1">
        <v>359</v>
      </c>
      <c r="F3668" s="1" t="s">
        <v>8219</v>
      </c>
      <c r="G3668" s="1" t="s">
        <v>8223</v>
      </c>
      <c r="H3668" s="1" t="s">
        <v>8245</v>
      </c>
      <c r="I3668" s="1">
        <v>1417532644</v>
      </c>
      <c r="J3668" s="1">
        <v>1413900244</v>
      </c>
      <c r="K3668" s="1" t="b">
        <v>0</v>
      </c>
      <c r="L3668" s="1">
        <v>10</v>
      </c>
      <c r="M3668" s="1" t="b">
        <v>0</v>
      </c>
      <c r="N3668" s="1" t="s">
        <v>8266</v>
      </c>
      <c r="O3668" s="28">
        <f t="shared" si="571"/>
        <v>7.1799999999999998E-3</v>
      </c>
      <c r="P3668" s="29">
        <f t="shared" si="572"/>
        <v>35.9</v>
      </c>
      <c r="Q3668" s="9" t="str">
        <f t="shared" si="573"/>
        <v>film &amp; video</v>
      </c>
      <c r="R3668" s="26" t="str">
        <f t="shared" si="574"/>
        <v>science fiction</v>
      </c>
      <c r="S3668" s="27">
        <f t="shared" si="570"/>
        <v>41933.586157407408</v>
      </c>
      <c r="T3668" s="5" t="str">
        <f t="shared" si="575"/>
        <v>Oct</v>
      </c>
      <c r="U3668" s="5" t="str">
        <f t="shared" si="576"/>
        <v>2014</v>
      </c>
      <c r="V3668" s="5" t="str">
        <f t="shared" si="577"/>
        <v>Dec</v>
      </c>
      <c r="W3668" s="1" t="str">
        <f t="shared" si="578"/>
        <v>2014</v>
      </c>
      <c r="X3668" s="27">
        <f t="shared" si="579"/>
        <v>41975.627824074079</v>
      </c>
    </row>
    <row r="3669" spans="1:24" ht="48" hidden="1" x14ac:dyDescent="0.2">
      <c r="A3669" s="1">
        <v>161</v>
      </c>
      <c r="B3669" s="7" t="s">
        <v>163</v>
      </c>
      <c r="C3669" s="7" t="s">
        <v>4271</v>
      </c>
      <c r="D3669" s="1">
        <v>50000</v>
      </c>
      <c r="E3669" s="1">
        <v>5</v>
      </c>
      <c r="F3669" s="1" t="s">
        <v>8220</v>
      </c>
      <c r="G3669" s="1" t="s">
        <v>8223</v>
      </c>
      <c r="H3669" s="1" t="s">
        <v>8245</v>
      </c>
      <c r="I3669" s="1">
        <v>1404318595</v>
      </c>
      <c r="J3669" s="1">
        <v>1401726595</v>
      </c>
      <c r="K3669" s="1" t="b">
        <v>0</v>
      </c>
      <c r="L3669" s="1">
        <v>1</v>
      </c>
      <c r="M3669" s="1" t="b">
        <v>0</v>
      </c>
      <c r="N3669" s="1" t="s">
        <v>8267</v>
      </c>
      <c r="O3669" s="28">
        <f t="shared" si="571"/>
        <v>1E-4</v>
      </c>
      <c r="P3669" s="29">
        <f t="shared" si="572"/>
        <v>5</v>
      </c>
      <c r="Q3669" s="9" t="str">
        <f t="shared" si="573"/>
        <v>film &amp; video</v>
      </c>
      <c r="R3669" s="26" t="str">
        <f t="shared" si="574"/>
        <v>drama</v>
      </c>
      <c r="S3669" s="27">
        <f t="shared" si="570"/>
        <v>41792.687442129631</v>
      </c>
      <c r="T3669" s="5" t="str">
        <f t="shared" si="575"/>
        <v>Jun</v>
      </c>
      <c r="U3669" s="5" t="str">
        <f t="shared" si="576"/>
        <v>2014</v>
      </c>
      <c r="V3669" s="5" t="str">
        <f t="shared" si="577"/>
        <v>Jul</v>
      </c>
      <c r="W3669" s="1" t="str">
        <f t="shared" si="578"/>
        <v>2014</v>
      </c>
      <c r="X3669" s="27">
        <f t="shared" si="579"/>
        <v>41822.687442129631</v>
      </c>
    </row>
    <row r="3670" spans="1:24" ht="48" hidden="1" x14ac:dyDescent="0.2">
      <c r="A3670" s="1">
        <v>171</v>
      </c>
      <c r="B3670" s="7" t="s">
        <v>173</v>
      </c>
      <c r="C3670" s="7" t="s">
        <v>4281</v>
      </c>
      <c r="D3670" s="1">
        <v>50000</v>
      </c>
      <c r="E3670" s="1">
        <v>1</v>
      </c>
      <c r="F3670" s="1" t="s">
        <v>8220</v>
      </c>
      <c r="G3670" s="1" t="s">
        <v>8223</v>
      </c>
      <c r="H3670" s="1" t="s">
        <v>8245</v>
      </c>
      <c r="I3670" s="1">
        <v>1470975614</v>
      </c>
      <c r="J3670" s="1">
        <v>1465791614</v>
      </c>
      <c r="K3670" s="1" t="b">
        <v>0</v>
      </c>
      <c r="L3670" s="1">
        <v>1</v>
      </c>
      <c r="M3670" s="1" t="b">
        <v>0</v>
      </c>
      <c r="N3670" s="1" t="s">
        <v>8267</v>
      </c>
      <c r="O3670" s="28">
        <f t="shared" si="571"/>
        <v>2.0000000000000002E-5</v>
      </c>
      <c r="P3670" s="29">
        <f t="shared" si="572"/>
        <v>1</v>
      </c>
      <c r="Q3670" s="9" t="str">
        <f t="shared" si="573"/>
        <v>film &amp; video</v>
      </c>
      <c r="R3670" s="26" t="str">
        <f t="shared" si="574"/>
        <v>drama</v>
      </c>
      <c r="S3670" s="27">
        <f t="shared" si="570"/>
        <v>42534.180717592593</v>
      </c>
      <c r="T3670" s="5" t="str">
        <f t="shared" si="575"/>
        <v>Jun</v>
      </c>
      <c r="U3670" s="5" t="str">
        <f t="shared" si="576"/>
        <v>2016</v>
      </c>
      <c r="V3670" s="5" t="str">
        <f t="shared" si="577"/>
        <v>Aug</v>
      </c>
      <c r="W3670" s="1" t="str">
        <f t="shared" si="578"/>
        <v>2016</v>
      </c>
      <c r="X3670" s="27">
        <f t="shared" si="579"/>
        <v>42594.180717592593</v>
      </c>
    </row>
    <row r="3671" spans="1:24" ht="48" hidden="1" x14ac:dyDescent="0.2">
      <c r="A3671" s="1">
        <v>208</v>
      </c>
      <c r="B3671" s="7" t="s">
        <v>210</v>
      </c>
      <c r="C3671" s="7" t="s">
        <v>4318</v>
      </c>
      <c r="D3671" s="1">
        <v>50000</v>
      </c>
      <c r="E3671" s="1">
        <v>0</v>
      </c>
      <c r="F3671" s="1" t="s">
        <v>8220</v>
      </c>
      <c r="G3671" s="1" t="s">
        <v>8225</v>
      </c>
      <c r="H3671" s="1" t="s">
        <v>8247</v>
      </c>
      <c r="I3671" s="1">
        <v>1418719967</v>
      </c>
      <c r="J3671" s="1">
        <v>1416127967</v>
      </c>
      <c r="K3671" s="1" t="b">
        <v>0</v>
      </c>
      <c r="L3671" s="1">
        <v>0</v>
      </c>
      <c r="M3671" s="1" t="b">
        <v>0</v>
      </c>
      <c r="N3671" s="1" t="s">
        <v>8267</v>
      </c>
      <c r="O3671" s="28">
        <f t="shared" si="571"/>
        <v>0</v>
      </c>
      <c r="P3671" s="29">
        <f t="shared" si="572"/>
        <v>0</v>
      </c>
      <c r="Q3671" s="9" t="str">
        <f t="shared" si="573"/>
        <v>film &amp; video</v>
      </c>
      <c r="R3671" s="26" t="str">
        <f t="shared" si="574"/>
        <v>drama</v>
      </c>
      <c r="S3671" s="27">
        <f t="shared" si="570"/>
        <v>41959.369988425926</v>
      </c>
      <c r="T3671" s="5" t="str">
        <f t="shared" si="575"/>
        <v>Nov</v>
      </c>
      <c r="U3671" s="5" t="str">
        <f t="shared" si="576"/>
        <v>2014</v>
      </c>
      <c r="V3671" s="5" t="str">
        <f t="shared" si="577"/>
        <v>Dec</v>
      </c>
      <c r="W3671" s="1" t="str">
        <f t="shared" si="578"/>
        <v>2014</v>
      </c>
      <c r="X3671" s="27">
        <f t="shared" si="579"/>
        <v>41989.369988425926</v>
      </c>
    </row>
    <row r="3672" spans="1:24" ht="48" hidden="1" x14ac:dyDescent="0.2">
      <c r="A3672" s="1">
        <v>213</v>
      </c>
      <c r="B3672" s="7" t="s">
        <v>215</v>
      </c>
      <c r="C3672" s="7" t="s">
        <v>4323</v>
      </c>
      <c r="D3672" s="1">
        <v>50000</v>
      </c>
      <c r="E3672" s="1">
        <v>20</v>
      </c>
      <c r="F3672" s="1" t="s">
        <v>8220</v>
      </c>
      <c r="G3672" s="1" t="s">
        <v>8223</v>
      </c>
      <c r="H3672" s="1" t="s">
        <v>8245</v>
      </c>
      <c r="I3672" s="1">
        <v>1439734001</v>
      </c>
      <c r="J3672" s="1">
        <v>1437142547</v>
      </c>
      <c r="K3672" s="1" t="b">
        <v>0</v>
      </c>
      <c r="L3672" s="1">
        <v>1</v>
      </c>
      <c r="M3672" s="1" t="b">
        <v>0</v>
      </c>
      <c r="N3672" s="1" t="s">
        <v>8267</v>
      </c>
      <c r="O3672" s="28">
        <f t="shared" si="571"/>
        <v>4.0000000000000002E-4</v>
      </c>
      <c r="P3672" s="29">
        <f t="shared" si="572"/>
        <v>20</v>
      </c>
      <c r="Q3672" s="9" t="str">
        <f t="shared" si="573"/>
        <v>film &amp; video</v>
      </c>
      <c r="R3672" s="26" t="str">
        <f t="shared" si="574"/>
        <v>drama</v>
      </c>
      <c r="S3672" s="27">
        <f t="shared" si="570"/>
        <v>42202.594293981485</v>
      </c>
      <c r="T3672" s="5" t="str">
        <f t="shared" si="575"/>
        <v>Jul</v>
      </c>
      <c r="U3672" s="5" t="str">
        <f t="shared" si="576"/>
        <v>2015</v>
      </c>
      <c r="V3672" s="5" t="str">
        <f t="shared" si="577"/>
        <v>Aug</v>
      </c>
      <c r="W3672" s="1" t="str">
        <f t="shared" si="578"/>
        <v>2015</v>
      </c>
      <c r="X3672" s="27">
        <f t="shared" si="579"/>
        <v>42232.587974537033</v>
      </c>
    </row>
    <row r="3673" spans="1:24" ht="48" hidden="1" x14ac:dyDescent="0.2">
      <c r="A3673" s="1">
        <v>216</v>
      </c>
      <c r="B3673" s="7" t="s">
        <v>218</v>
      </c>
      <c r="C3673" s="7" t="s">
        <v>4326</v>
      </c>
      <c r="D3673" s="1">
        <v>50000</v>
      </c>
      <c r="E3673" s="1">
        <v>27849.22</v>
      </c>
      <c r="F3673" s="1" t="s">
        <v>8220</v>
      </c>
      <c r="G3673" s="1" t="s">
        <v>8223</v>
      </c>
      <c r="H3673" s="1" t="s">
        <v>8245</v>
      </c>
      <c r="I3673" s="1">
        <v>1429740037</v>
      </c>
      <c r="J3673" s="1">
        <v>1425423637</v>
      </c>
      <c r="K3673" s="1" t="b">
        <v>0</v>
      </c>
      <c r="L3673" s="1">
        <v>84</v>
      </c>
      <c r="M3673" s="1" t="b">
        <v>0</v>
      </c>
      <c r="N3673" s="1" t="s">
        <v>8267</v>
      </c>
      <c r="O3673" s="28">
        <f t="shared" si="571"/>
        <v>0.55698440000000005</v>
      </c>
      <c r="P3673" s="29">
        <f t="shared" si="572"/>
        <v>331.53833333333336</v>
      </c>
      <c r="Q3673" s="9" t="str">
        <f t="shared" si="573"/>
        <v>film &amp; video</v>
      </c>
      <c r="R3673" s="26" t="str">
        <f t="shared" si="574"/>
        <v>drama</v>
      </c>
      <c r="S3673" s="27">
        <f t="shared" si="570"/>
        <v>42066.958761574075</v>
      </c>
      <c r="T3673" s="5" t="str">
        <f t="shared" si="575"/>
        <v>Mar</v>
      </c>
      <c r="U3673" s="5" t="str">
        <f t="shared" si="576"/>
        <v>2015</v>
      </c>
      <c r="V3673" s="5" t="str">
        <f t="shared" si="577"/>
        <v>Apr</v>
      </c>
      <c r="W3673" s="1" t="str">
        <f t="shared" si="578"/>
        <v>2015</v>
      </c>
      <c r="X3673" s="27">
        <f t="shared" si="579"/>
        <v>42116.917094907403</v>
      </c>
    </row>
    <row r="3674" spans="1:24" ht="32" hidden="1" x14ac:dyDescent="0.2">
      <c r="A3674" s="1">
        <v>219</v>
      </c>
      <c r="B3674" s="7" t="s">
        <v>221</v>
      </c>
      <c r="C3674" s="7" t="s">
        <v>4329</v>
      </c>
      <c r="D3674" s="1">
        <v>50000</v>
      </c>
      <c r="E3674" s="1">
        <v>8815</v>
      </c>
      <c r="F3674" s="1" t="s">
        <v>8220</v>
      </c>
      <c r="G3674" s="1" t="s">
        <v>8223</v>
      </c>
      <c r="H3674" s="1" t="s">
        <v>8245</v>
      </c>
      <c r="I3674" s="1">
        <v>1459493940</v>
      </c>
      <c r="J3674" s="1">
        <v>1456732225</v>
      </c>
      <c r="K3674" s="1" t="b">
        <v>0</v>
      </c>
      <c r="L3674" s="1">
        <v>76</v>
      </c>
      <c r="M3674" s="1" t="b">
        <v>0</v>
      </c>
      <c r="N3674" s="1" t="s">
        <v>8267</v>
      </c>
      <c r="O3674" s="28">
        <f t="shared" si="571"/>
        <v>0.17630000000000001</v>
      </c>
      <c r="P3674" s="29">
        <f t="shared" si="572"/>
        <v>115.98684210526316</v>
      </c>
      <c r="Q3674" s="9" t="str">
        <f t="shared" si="573"/>
        <v>film &amp; video</v>
      </c>
      <c r="R3674" s="26" t="str">
        <f t="shared" si="574"/>
        <v>drama</v>
      </c>
      <c r="S3674" s="27">
        <f t="shared" si="570"/>
        <v>42429.326678240745</v>
      </c>
      <c r="T3674" s="5" t="str">
        <f t="shared" si="575"/>
        <v>Feb</v>
      </c>
      <c r="U3674" s="5" t="str">
        <f t="shared" si="576"/>
        <v>2016</v>
      </c>
      <c r="V3674" s="5" t="str">
        <f t="shared" si="577"/>
        <v>Apr</v>
      </c>
      <c r="W3674" s="1" t="str">
        <f t="shared" si="578"/>
        <v>2016</v>
      </c>
      <c r="X3674" s="27">
        <f t="shared" si="579"/>
        <v>42461.290972222225</v>
      </c>
    </row>
    <row r="3675" spans="1:24" ht="48" hidden="1" x14ac:dyDescent="0.2">
      <c r="A3675" s="1">
        <v>220</v>
      </c>
      <c r="B3675" s="7" t="s">
        <v>222</v>
      </c>
      <c r="C3675" s="7" t="s">
        <v>4330</v>
      </c>
      <c r="D3675" s="1">
        <v>50000</v>
      </c>
      <c r="E3675" s="1">
        <v>360</v>
      </c>
      <c r="F3675" s="1" t="s">
        <v>8220</v>
      </c>
      <c r="G3675" s="1" t="s">
        <v>8223</v>
      </c>
      <c r="H3675" s="1" t="s">
        <v>8245</v>
      </c>
      <c r="I3675" s="1">
        <v>1440101160</v>
      </c>
      <c r="J3675" s="1">
        <v>1436542030</v>
      </c>
      <c r="K3675" s="1" t="b">
        <v>0</v>
      </c>
      <c r="L3675" s="1">
        <v>3</v>
      </c>
      <c r="M3675" s="1" t="b">
        <v>0</v>
      </c>
      <c r="N3675" s="1" t="s">
        <v>8267</v>
      </c>
      <c r="O3675" s="28">
        <f t="shared" si="571"/>
        <v>7.1999999999999998E-3</v>
      </c>
      <c r="P3675" s="29">
        <f t="shared" si="572"/>
        <v>120</v>
      </c>
      <c r="Q3675" s="9" t="str">
        <f t="shared" si="573"/>
        <v>film &amp; video</v>
      </c>
      <c r="R3675" s="26" t="str">
        <f t="shared" si="574"/>
        <v>drama</v>
      </c>
      <c r="S3675" s="27">
        <f t="shared" si="570"/>
        <v>42195.643865740742</v>
      </c>
      <c r="T3675" s="5" t="str">
        <f t="shared" si="575"/>
        <v>Jul</v>
      </c>
      <c r="U3675" s="5" t="str">
        <f t="shared" si="576"/>
        <v>2015</v>
      </c>
      <c r="V3675" s="5" t="str">
        <f t="shared" si="577"/>
        <v>Aug</v>
      </c>
      <c r="W3675" s="1" t="str">
        <f t="shared" si="578"/>
        <v>2015</v>
      </c>
      <c r="X3675" s="27">
        <f t="shared" si="579"/>
        <v>42236.837499999994</v>
      </c>
    </row>
    <row r="3676" spans="1:24" ht="16" hidden="1" x14ac:dyDescent="0.2">
      <c r="A3676" s="1">
        <v>221</v>
      </c>
      <c r="B3676" s="7" t="s">
        <v>223</v>
      </c>
      <c r="C3676" s="7" t="s">
        <v>4331</v>
      </c>
      <c r="D3676" s="1">
        <v>50000</v>
      </c>
      <c r="E3676" s="1">
        <v>0</v>
      </c>
      <c r="F3676" s="1" t="s">
        <v>8220</v>
      </c>
      <c r="G3676" s="1" t="s">
        <v>8223</v>
      </c>
      <c r="H3676" s="1" t="s">
        <v>8245</v>
      </c>
      <c r="I3676" s="1">
        <v>1427569564</v>
      </c>
      <c r="J3676" s="1">
        <v>1422389164</v>
      </c>
      <c r="K3676" s="1" t="b">
        <v>0</v>
      </c>
      <c r="L3676" s="1">
        <v>0</v>
      </c>
      <c r="M3676" s="1" t="b">
        <v>0</v>
      </c>
      <c r="N3676" s="1" t="s">
        <v>8267</v>
      </c>
      <c r="O3676" s="28">
        <f t="shared" si="571"/>
        <v>0</v>
      </c>
      <c r="P3676" s="29">
        <f t="shared" si="572"/>
        <v>0</v>
      </c>
      <c r="Q3676" s="9" t="str">
        <f t="shared" si="573"/>
        <v>film &amp; video</v>
      </c>
      <c r="R3676" s="26" t="str">
        <f t="shared" si="574"/>
        <v>drama</v>
      </c>
      <c r="S3676" s="27">
        <f t="shared" si="570"/>
        <v>42031.837546296301</v>
      </c>
      <c r="T3676" s="5" t="str">
        <f t="shared" si="575"/>
        <v>Jan</v>
      </c>
      <c r="U3676" s="5" t="str">
        <f t="shared" si="576"/>
        <v>2015</v>
      </c>
      <c r="V3676" s="5" t="str">
        <f t="shared" si="577"/>
        <v>Mar</v>
      </c>
      <c r="W3676" s="1" t="str">
        <f t="shared" si="578"/>
        <v>2015</v>
      </c>
      <c r="X3676" s="27">
        <f t="shared" si="579"/>
        <v>42091.79587962963</v>
      </c>
    </row>
    <row r="3677" spans="1:24" ht="48" hidden="1" x14ac:dyDescent="0.2">
      <c r="A3677" s="1">
        <v>288</v>
      </c>
      <c r="B3677" s="7" t="s">
        <v>289</v>
      </c>
      <c r="C3677" s="7" t="s">
        <v>4398</v>
      </c>
      <c r="D3677" s="1">
        <v>50000</v>
      </c>
      <c r="E3677" s="1">
        <v>51605.31</v>
      </c>
      <c r="F3677" s="1" t="s">
        <v>8218</v>
      </c>
      <c r="G3677" s="1" t="s">
        <v>8223</v>
      </c>
      <c r="H3677" s="1" t="s">
        <v>8245</v>
      </c>
      <c r="I3677" s="1">
        <v>1340683393</v>
      </c>
      <c r="J3677" s="1">
        <v>1337659393</v>
      </c>
      <c r="K3677" s="1" t="b">
        <v>1</v>
      </c>
      <c r="L3677" s="1">
        <v>447</v>
      </c>
      <c r="M3677" s="1" t="b">
        <v>1</v>
      </c>
      <c r="N3677" s="1" t="s">
        <v>8268</v>
      </c>
      <c r="O3677" s="28">
        <f t="shared" si="571"/>
        <v>1.0321061999999999</v>
      </c>
      <c r="P3677" s="29">
        <f t="shared" si="572"/>
        <v>115.44812080536913</v>
      </c>
      <c r="Q3677" s="9" t="str">
        <f t="shared" si="573"/>
        <v>film &amp; video</v>
      </c>
      <c r="R3677" s="26" t="str">
        <f t="shared" si="574"/>
        <v>documentary</v>
      </c>
      <c r="S3677" s="27">
        <f t="shared" si="570"/>
        <v>41051.168900462959</v>
      </c>
      <c r="T3677" s="5" t="str">
        <f t="shared" si="575"/>
        <v>May</v>
      </c>
      <c r="U3677" s="5" t="str">
        <f t="shared" si="576"/>
        <v>2012</v>
      </c>
      <c r="V3677" s="5" t="str">
        <f t="shared" si="577"/>
        <v>Jun</v>
      </c>
      <c r="W3677" s="1" t="str">
        <f t="shared" si="578"/>
        <v>2012</v>
      </c>
      <c r="X3677" s="27">
        <f t="shared" si="579"/>
        <v>41086.168900462959</v>
      </c>
    </row>
    <row r="3678" spans="1:24" ht="48" hidden="1" x14ac:dyDescent="0.2">
      <c r="A3678" s="1">
        <v>295</v>
      </c>
      <c r="B3678" s="7" t="s">
        <v>296</v>
      </c>
      <c r="C3678" s="7" t="s">
        <v>4405</v>
      </c>
      <c r="D3678" s="1">
        <v>50000</v>
      </c>
      <c r="E3678" s="1">
        <v>66554.559999999998</v>
      </c>
      <c r="F3678" s="1" t="s">
        <v>8218</v>
      </c>
      <c r="G3678" s="1" t="s">
        <v>8223</v>
      </c>
      <c r="H3678" s="1" t="s">
        <v>8245</v>
      </c>
      <c r="I3678" s="1">
        <v>1383264000</v>
      </c>
      <c r="J3678" s="1">
        <v>1378080409</v>
      </c>
      <c r="K3678" s="1" t="b">
        <v>1</v>
      </c>
      <c r="L3678" s="1">
        <v>665</v>
      </c>
      <c r="M3678" s="1" t="b">
        <v>1</v>
      </c>
      <c r="N3678" s="1" t="s">
        <v>8268</v>
      </c>
      <c r="O3678" s="28">
        <f t="shared" si="571"/>
        <v>1.3310911999999999</v>
      </c>
      <c r="P3678" s="29">
        <f t="shared" si="572"/>
        <v>100.08204511278196</v>
      </c>
      <c r="Q3678" s="9" t="str">
        <f t="shared" si="573"/>
        <v>film &amp; video</v>
      </c>
      <c r="R3678" s="26" t="str">
        <f t="shared" si="574"/>
        <v>documentary</v>
      </c>
      <c r="S3678" s="27">
        <f t="shared" si="570"/>
        <v>41519.004733796297</v>
      </c>
      <c r="T3678" s="5" t="str">
        <f t="shared" si="575"/>
        <v>Sep</v>
      </c>
      <c r="U3678" s="5" t="str">
        <f t="shared" si="576"/>
        <v>2013</v>
      </c>
      <c r="V3678" s="5" t="str">
        <f t="shared" si="577"/>
        <v>Nov</v>
      </c>
      <c r="W3678" s="1" t="str">
        <f t="shared" si="578"/>
        <v>2013</v>
      </c>
      <c r="X3678" s="27">
        <f t="shared" si="579"/>
        <v>41579</v>
      </c>
    </row>
    <row r="3679" spans="1:24" ht="48" hidden="1" x14ac:dyDescent="0.2">
      <c r="A3679" s="1">
        <v>325</v>
      </c>
      <c r="B3679" s="7" t="s">
        <v>326</v>
      </c>
      <c r="C3679" s="7" t="s">
        <v>4435</v>
      </c>
      <c r="D3679" s="1">
        <v>50000</v>
      </c>
      <c r="E3679" s="1">
        <v>52198</v>
      </c>
      <c r="F3679" s="1" t="s">
        <v>8218</v>
      </c>
      <c r="G3679" s="1" t="s">
        <v>8223</v>
      </c>
      <c r="H3679" s="1" t="s">
        <v>8245</v>
      </c>
      <c r="I3679" s="1">
        <v>1482208233</v>
      </c>
      <c r="J3679" s="1">
        <v>1479184233</v>
      </c>
      <c r="K3679" s="1" t="b">
        <v>1</v>
      </c>
      <c r="L3679" s="1">
        <v>736</v>
      </c>
      <c r="M3679" s="1" t="b">
        <v>1</v>
      </c>
      <c r="N3679" s="1" t="s">
        <v>8268</v>
      </c>
      <c r="O3679" s="28">
        <f t="shared" si="571"/>
        <v>1.04396</v>
      </c>
      <c r="P3679" s="29">
        <f t="shared" si="572"/>
        <v>70.921195652173907</v>
      </c>
      <c r="Q3679" s="9" t="str">
        <f t="shared" si="573"/>
        <v>film &amp; video</v>
      </c>
      <c r="R3679" s="26" t="str">
        <f t="shared" si="574"/>
        <v>documentary</v>
      </c>
      <c r="S3679" s="27">
        <f t="shared" si="570"/>
        <v>42689.187881944439</v>
      </c>
      <c r="T3679" s="5" t="str">
        <f t="shared" si="575"/>
        <v>Nov</v>
      </c>
      <c r="U3679" s="5" t="str">
        <f t="shared" si="576"/>
        <v>2016</v>
      </c>
      <c r="V3679" s="5" t="str">
        <f t="shared" si="577"/>
        <v>Dec</v>
      </c>
      <c r="W3679" s="1" t="str">
        <f t="shared" si="578"/>
        <v>2016</v>
      </c>
      <c r="X3679" s="27">
        <f t="shared" si="579"/>
        <v>42724.187881944439</v>
      </c>
    </row>
    <row r="3680" spans="1:24" ht="48" hidden="1" x14ac:dyDescent="0.2">
      <c r="A3680" s="1">
        <v>358</v>
      </c>
      <c r="B3680" s="7" t="s">
        <v>359</v>
      </c>
      <c r="C3680" s="7" t="s">
        <v>4468</v>
      </c>
      <c r="D3680" s="1">
        <v>50000</v>
      </c>
      <c r="E3680" s="1">
        <v>51544</v>
      </c>
      <c r="F3680" s="1" t="s">
        <v>8218</v>
      </c>
      <c r="G3680" s="1" t="s">
        <v>8223</v>
      </c>
      <c r="H3680" s="1" t="s">
        <v>8245</v>
      </c>
      <c r="I3680" s="1">
        <v>1466002800</v>
      </c>
      <c r="J3680" s="1">
        <v>1463517521</v>
      </c>
      <c r="K3680" s="1" t="b">
        <v>1</v>
      </c>
      <c r="L3680" s="1">
        <v>267</v>
      </c>
      <c r="M3680" s="1" t="b">
        <v>1</v>
      </c>
      <c r="N3680" s="1" t="s">
        <v>8268</v>
      </c>
      <c r="O3680" s="28">
        <f t="shared" si="571"/>
        <v>1.03088</v>
      </c>
      <c r="P3680" s="29">
        <f t="shared" si="572"/>
        <v>193.04868913857678</v>
      </c>
      <c r="Q3680" s="9" t="str">
        <f t="shared" si="573"/>
        <v>film &amp; video</v>
      </c>
      <c r="R3680" s="26" t="str">
        <f t="shared" si="574"/>
        <v>documentary</v>
      </c>
      <c r="S3680" s="27">
        <f t="shared" si="570"/>
        <v>42507.860196759255</v>
      </c>
      <c r="T3680" s="5" t="str">
        <f t="shared" si="575"/>
        <v>May</v>
      </c>
      <c r="U3680" s="5" t="str">
        <f t="shared" si="576"/>
        <v>2016</v>
      </c>
      <c r="V3680" s="5" t="str">
        <f t="shared" si="577"/>
        <v>Jun</v>
      </c>
      <c r="W3680" s="1" t="str">
        <f t="shared" si="578"/>
        <v>2016</v>
      </c>
      <c r="X3680" s="27">
        <f t="shared" si="579"/>
        <v>42536.625</v>
      </c>
    </row>
    <row r="3681" spans="1:24" ht="32" hidden="1" x14ac:dyDescent="0.2">
      <c r="A3681" s="1">
        <v>393</v>
      </c>
      <c r="B3681" s="7" t="s">
        <v>394</v>
      </c>
      <c r="C3681" s="7" t="s">
        <v>4503</v>
      </c>
      <c r="D3681" s="1">
        <v>50000</v>
      </c>
      <c r="E3681" s="1">
        <v>55223</v>
      </c>
      <c r="F3681" s="1" t="s">
        <v>8218</v>
      </c>
      <c r="G3681" s="1" t="s">
        <v>8223</v>
      </c>
      <c r="H3681" s="1" t="s">
        <v>8245</v>
      </c>
      <c r="I3681" s="1">
        <v>1381424452</v>
      </c>
      <c r="J3681" s="1">
        <v>1378746052</v>
      </c>
      <c r="K3681" s="1" t="b">
        <v>0</v>
      </c>
      <c r="L3681" s="1">
        <v>351</v>
      </c>
      <c r="M3681" s="1" t="b">
        <v>1</v>
      </c>
      <c r="N3681" s="1" t="s">
        <v>8268</v>
      </c>
      <c r="O3681" s="28">
        <f t="shared" si="571"/>
        <v>1.10446</v>
      </c>
      <c r="P3681" s="29">
        <f t="shared" si="572"/>
        <v>157.33048433048432</v>
      </c>
      <c r="Q3681" s="9" t="str">
        <f t="shared" si="573"/>
        <v>film &amp; video</v>
      </c>
      <c r="R3681" s="26" t="str">
        <f t="shared" si="574"/>
        <v>documentary</v>
      </c>
      <c r="S3681" s="27">
        <f t="shared" si="570"/>
        <v>41526.708935185183</v>
      </c>
      <c r="T3681" s="5" t="str">
        <f t="shared" si="575"/>
        <v>Sep</v>
      </c>
      <c r="U3681" s="5" t="str">
        <f t="shared" si="576"/>
        <v>2013</v>
      </c>
      <c r="V3681" s="5" t="str">
        <f t="shared" si="577"/>
        <v>Oct</v>
      </c>
      <c r="W3681" s="1" t="str">
        <f t="shared" si="578"/>
        <v>2013</v>
      </c>
      <c r="X3681" s="27">
        <f t="shared" si="579"/>
        <v>41557.708935185183</v>
      </c>
    </row>
    <row r="3682" spans="1:24" ht="48" hidden="1" x14ac:dyDescent="0.2">
      <c r="A3682" s="1">
        <v>401</v>
      </c>
      <c r="B3682" s="7" t="s">
        <v>402</v>
      </c>
      <c r="C3682" s="7" t="s">
        <v>4511</v>
      </c>
      <c r="D3682" s="1">
        <v>50000</v>
      </c>
      <c r="E3682" s="1">
        <v>51906</v>
      </c>
      <c r="F3682" s="1" t="s">
        <v>8218</v>
      </c>
      <c r="G3682" s="1" t="s">
        <v>8223</v>
      </c>
      <c r="H3682" s="1" t="s">
        <v>8245</v>
      </c>
      <c r="I3682" s="1">
        <v>1312747970</v>
      </c>
      <c r="J3682" s="1">
        <v>1310155970</v>
      </c>
      <c r="K3682" s="1" t="b">
        <v>0</v>
      </c>
      <c r="L3682" s="1">
        <v>73</v>
      </c>
      <c r="M3682" s="1" t="b">
        <v>1</v>
      </c>
      <c r="N3682" s="1" t="s">
        <v>8268</v>
      </c>
      <c r="O3682" s="28">
        <f t="shared" si="571"/>
        <v>1.0381199999999999</v>
      </c>
      <c r="P3682" s="29">
        <f t="shared" si="572"/>
        <v>711.04109589041093</v>
      </c>
      <c r="Q3682" s="9" t="str">
        <f t="shared" si="573"/>
        <v>film &amp; video</v>
      </c>
      <c r="R3682" s="26" t="str">
        <f t="shared" si="574"/>
        <v>documentary</v>
      </c>
      <c r="S3682" s="27">
        <f t="shared" si="570"/>
        <v>40732.842245370368</v>
      </c>
      <c r="T3682" s="5" t="str">
        <f t="shared" si="575"/>
        <v>Jul</v>
      </c>
      <c r="U3682" s="5" t="str">
        <f t="shared" si="576"/>
        <v>2011</v>
      </c>
      <c r="V3682" s="5" t="str">
        <f t="shared" si="577"/>
        <v>Aug</v>
      </c>
      <c r="W3682" s="1" t="str">
        <f t="shared" si="578"/>
        <v>2011</v>
      </c>
      <c r="X3682" s="27">
        <f t="shared" si="579"/>
        <v>40762.842245370368</v>
      </c>
    </row>
    <row r="3683" spans="1:24" ht="48" hidden="1" x14ac:dyDescent="0.2">
      <c r="A3683" s="1">
        <v>425</v>
      </c>
      <c r="B3683" s="7" t="s">
        <v>426</v>
      </c>
      <c r="C3683" s="7" t="s">
        <v>4535</v>
      </c>
      <c r="D3683" s="1">
        <v>50000</v>
      </c>
      <c r="E3683" s="1">
        <v>6</v>
      </c>
      <c r="F3683" s="1" t="s">
        <v>8220</v>
      </c>
      <c r="G3683" s="1" t="s">
        <v>8223</v>
      </c>
      <c r="H3683" s="1" t="s">
        <v>8245</v>
      </c>
      <c r="I3683" s="1">
        <v>1448660404</v>
      </c>
      <c r="J3683" s="1">
        <v>1443472804</v>
      </c>
      <c r="K3683" s="1" t="b">
        <v>0</v>
      </c>
      <c r="L3683" s="1">
        <v>2</v>
      </c>
      <c r="M3683" s="1" t="b">
        <v>0</v>
      </c>
      <c r="N3683" s="1" t="s">
        <v>8269</v>
      </c>
      <c r="O3683" s="28">
        <f t="shared" si="571"/>
        <v>1.2E-4</v>
      </c>
      <c r="P3683" s="29">
        <f t="shared" si="572"/>
        <v>3</v>
      </c>
      <c r="Q3683" s="9" t="str">
        <f t="shared" si="573"/>
        <v>film &amp; video</v>
      </c>
      <c r="R3683" s="26" t="str">
        <f t="shared" si="574"/>
        <v>animation</v>
      </c>
      <c r="S3683" s="27">
        <f t="shared" si="570"/>
        <v>42275.861157407402</v>
      </c>
      <c r="T3683" s="5" t="str">
        <f t="shared" si="575"/>
        <v>Sep</v>
      </c>
      <c r="U3683" s="5" t="str">
        <f t="shared" si="576"/>
        <v>2015</v>
      </c>
      <c r="V3683" s="5" t="str">
        <f t="shared" si="577"/>
        <v>Nov</v>
      </c>
      <c r="W3683" s="1" t="str">
        <f t="shared" si="578"/>
        <v>2015</v>
      </c>
      <c r="X3683" s="27">
        <f t="shared" si="579"/>
        <v>42335.902824074074</v>
      </c>
    </row>
    <row r="3684" spans="1:24" ht="48" hidden="1" x14ac:dyDescent="0.2">
      <c r="A3684" s="1">
        <v>450</v>
      </c>
      <c r="B3684" s="7" t="s">
        <v>451</v>
      </c>
      <c r="C3684" s="7" t="s">
        <v>4560</v>
      </c>
      <c r="D3684" s="1">
        <v>50000</v>
      </c>
      <c r="E3684" s="1">
        <v>396</v>
      </c>
      <c r="F3684" s="1" t="s">
        <v>8220</v>
      </c>
      <c r="G3684" s="1" t="s">
        <v>8223</v>
      </c>
      <c r="H3684" s="1" t="s">
        <v>8245</v>
      </c>
      <c r="I3684" s="1">
        <v>1392417800</v>
      </c>
      <c r="J3684" s="1">
        <v>1389825800</v>
      </c>
      <c r="K3684" s="1" t="b">
        <v>0</v>
      </c>
      <c r="L3684" s="1">
        <v>7</v>
      </c>
      <c r="M3684" s="1" t="b">
        <v>0</v>
      </c>
      <c r="N3684" s="1" t="s">
        <v>8269</v>
      </c>
      <c r="O3684" s="28">
        <f t="shared" si="571"/>
        <v>7.92E-3</v>
      </c>
      <c r="P3684" s="29">
        <f t="shared" si="572"/>
        <v>56.571428571428569</v>
      </c>
      <c r="Q3684" s="9" t="str">
        <f t="shared" si="573"/>
        <v>film &amp; video</v>
      </c>
      <c r="R3684" s="26" t="str">
        <f t="shared" si="574"/>
        <v>animation</v>
      </c>
      <c r="S3684" s="27">
        <f t="shared" si="570"/>
        <v>41654.946759259255</v>
      </c>
      <c r="T3684" s="5" t="str">
        <f t="shared" si="575"/>
        <v>Jan</v>
      </c>
      <c r="U3684" s="5" t="str">
        <f t="shared" si="576"/>
        <v>2014</v>
      </c>
      <c r="V3684" s="5" t="str">
        <f t="shared" si="577"/>
        <v>Feb</v>
      </c>
      <c r="W3684" s="1" t="str">
        <f t="shared" si="578"/>
        <v>2014</v>
      </c>
      <c r="X3684" s="27">
        <f t="shared" si="579"/>
        <v>41684.946759259255</v>
      </c>
    </row>
    <row r="3685" spans="1:24" ht="48" hidden="1" x14ac:dyDescent="0.2">
      <c r="A3685" s="1">
        <v>487</v>
      </c>
      <c r="B3685" s="7" t="s">
        <v>488</v>
      </c>
      <c r="C3685" s="7" t="s">
        <v>4597</v>
      </c>
      <c r="D3685" s="1">
        <v>50000</v>
      </c>
      <c r="E3685" s="1">
        <v>0</v>
      </c>
      <c r="F3685" s="1" t="s">
        <v>8220</v>
      </c>
      <c r="G3685" s="1" t="s">
        <v>8228</v>
      </c>
      <c r="H3685" s="1" t="s">
        <v>8250</v>
      </c>
      <c r="I3685" s="1">
        <v>1482678994</v>
      </c>
      <c r="J3685" s="1">
        <v>1477491394</v>
      </c>
      <c r="K3685" s="1" t="b">
        <v>0</v>
      </c>
      <c r="L3685" s="1">
        <v>0</v>
      </c>
      <c r="M3685" s="1" t="b">
        <v>0</v>
      </c>
      <c r="N3685" s="1" t="s">
        <v>8269</v>
      </c>
      <c r="O3685" s="28">
        <f t="shared" si="571"/>
        <v>0</v>
      </c>
      <c r="P3685" s="29">
        <f t="shared" si="572"/>
        <v>0</v>
      </c>
      <c r="Q3685" s="9" t="str">
        <f t="shared" si="573"/>
        <v>film &amp; video</v>
      </c>
      <c r="R3685" s="26" t="str">
        <f t="shared" si="574"/>
        <v>animation</v>
      </c>
      <c r="S3685" s="27">
        <f t="shared" si="570"/>
        <v>42669.594837962963</v>
      </c>
      <c r="T3685" s="5" t="str">
        <f t="shared" si="575"/>
        <v>Oct</v>
      </c>
      <c r="U3685" s="5" t="str">
        <f t="shared" si="576"/>
        <v>2016</v>
      </c>
      <c r="V3685" s="5" t="str">
        <f t="shared" si="577"/>
        <v>Dec</v>
      </c>
      <c r="W3685" s="1" t="str">
        <f t="shared" si="578"/>
        <v>2016</v>
      </c>
      <c r="X3685" s="27">
        <f t="shared" si="579"/>
        <v>42729.636504629627</v>
      </c>
    </row>
    <row r="3686" spans="1:24" ht="64" hidden="1" x14ac:dyDescent="0.2">
      <c r="A3686" s="1">
        <v>508</v>
      </c>
      <c r="B3686" s="7" t="s">
        <v>509</v>
      </c>
      <c r="C3686" s="7" t="s">
        <v>4618</v>
      </c>
      <c r="D3686" s="1">
        <v>50000</v>
      </c>
      <c r="E3686" s="1">
        <v>400</v>
      </c>
      <c r="F3686" s="1" t="s">
        <v>8220</v>
      </c>
      <c r="G3686" s="1" t="s">
        <v>8223</v>
      </c>
      <c r="H3686" s="1" t="s">
        <v>8245</v>
      </c>
      <c r="I3686" s="1">
        <v>1337955240</v>
      </c>
      <c r="J3686" s="1">
        <v>1332808501</v>
      </c>
      <c r="K3686" s="1" t="b">
        <v>0</v>
      </c>
      <c r="L3686" s="1">
        <v>3</v>
      </c>
      <c r="M3686" s="1" t="b">
        <v>0</v>
      </c>
      <c r="N3686" s="1" t="s">
        <v>8269</v>
      </c>
      <c r="O3686" s="28">
        <f t="shared" si="571"/>
        <v>8.0000000000000002E-3</v>
      </c>
      <c r="P3686" s="29">
        <f t="shared" si="572"/>
        <v>133.33333333333334</v>
      </c>
      <c r="Q3686" s="9" t="str">
        <f t="shared" si="573"/>
        <v>film &amp; video</v>
      </c>
      <c r="R3686" s="26" t="str">
        <f t="shared" si="574"/>
        <v>animation</v>
      </c>
      <c r="S3686" s="27">
        <f t="shared" si="570"/>
        <v>40995.024317129632</v>
      </c>
      <c r="T3686" s="5" t="str">
        <f t="shared" si="575"/>
        <v>Mar</v>
      </c>
      <c r="U3686" s="5" t="str">
        <f t="shared" si="576"/>
        <v>2012</v>
      </c>
      <c r="V3686" s="5" t="str">
        <f t="shared" si="577"/>
        <v>May</v>
      </c>
      <c r="W3686" s="1" t="str">
        <f t="shared" si="578"/>
        <v>2012</v>
      </c>
      <c r="X3686" s="27">
        <f t="shared" si="579"/>
        <v>41054.593055555553</v>
      </c>
    </row>
    <row r="3687" spans="1:24" ht="32" hidden="1" x14ac:dyDescent="0.2">
      <c r="A3687" s="1">
        <v>513</v>
      </c>
      <c r="B3687" s="7" t="s">
        <v>514</v>
      </c>
      <c r="C3687" s="7" t="s">
        <v>4623</v>
      </c>
      <c r="D3687" s="1">
        <v>50000</v>
      </c>
      <c r="E3687" s="1">
        <v>6962</v>
      </c>
      <c r="F3687" s="1" t="s">
        <v>8220</v>
      </c>
      <c r="G3687" s="1" t="s">
        <v>8223</v>
      </c>
      <c r="H3687" s="1" t="s">
        <v>8245</v>
      </c>
      <c r="I3687" s="1">
        <v>1471244400</v>
      </c>
      <c r="J3687" s="1">
        <v>1467387705</v>
      </c>
      <c r="K3687" s="1" t="b">
        <v>0</v>
      </c>
      <c r="L3687" s="1">
        <v>68</v>
      </c>
      <c r="M3687" s="1" t="b">
        <v>0</v>
      </c>
      <c r="N3687" s="1" t="s">
        <v>8269</v>
      </c>
      <c r="O3687" s="28">
        <f t="shared" si="571"/>
        <v>0.13924</v>
      </c>
      <c r="P3687" s="29">
        <f t="shared" si="572"/>
        <v>102.38235294117646</v>
      </c>
      <c r="Q3687" s="9" t="str">
        <f t="shared" si="573"/>
        <v>film &amp; video</v>
      </c>
      <c r="R3687" s="26" t="str">
        <f t="shared" si="574"/>
        <v>animation</v>
      </c>
      <c r="S3687" s="27">
        <f t="shared" si="570"/>
        <v>42552.653993055559</v>
      </c>
      <c r="T3687" s="5" t="str">
        <f t="shared" si="575"/>
        <v>Jul</v>
      </c>
      <c r="U3687" s="5" t="str">
        <f t="shared" si="576"/>
        <v>2016</v>
      </c>
      <c r="V3687" s="5" t="str">
        <f t="shared" si="577"/>
        <v>Aug</v>
      </c>
      <c r="W3687" s="1" t="str">
        <f t="shared" si="578"/>
        <v>2016</v>
      </c>
      <c r="X3687" s="27">
        <f t="shared" si="579"/>
        <v>42597.291666666672</v>
      </c>
    </row>
    <row r="3688" spans="1:24" ht="48" hidden="1" x14ac:dyDescent="0.2">
      <c r="A3688" s="1">
        <v>545</v>
      </c>
      <c r="B3688" s="7" t="s">
        <v>546</v>
      </c>
      <c r="C3688" s="7" t="s">
        <v>4655</v>
      </c>
      <c r="D3688" s="1">
        <v>50000</v>
      </c>
      <c r="E3688" s="1">
        <v>13692</v>
      </c>
      <c r="F3688" s="1" t="s">
        <v>8220</v>
      </c>
      <c r="G3688" s="1" t="s">
        <v>8229</v>
      </c>
      <c r="H3688" s="1" t="s">
        <v>8248</v>
      </c>
      <c r="I3688" s="1">
        <v>1447600389</v>
      </c>
      <c r="J3688" s="1">
        <v>1444140789</v>
      </c>
      <c r="K3688" s="1" t="b">
        <v>0</v>
      </c>
      <c r="L3688" s="1">
        <v>34</v>
      </c>
      <c r="M3688" s="1" t="b">
        <v>0</v>
      </c>
      <c r="N3688" s="1" t="s">
        <v>8271</v>
      </c>
      <c r="O3688" s="28">
        <f t="shared" si="571"/>
        <v>0.27383999999999997</v>
      </c>
      <c r="P3688" s="29">
        <f t="shared" si="572"/>
        <v>402.70588235294116</v>
      </c>
      <c r="Q3688" s="9" t="str">
        <f t="shared" si="573"/>
        <v>technology</v>
      </c>
      <c r="R3688" s="26" t="str">
        <f t="shared" si="574"/>
        <v>web</v>
      </c>
      <c r="S3688" s="27">
        <f t="shared" si="570"/>
        <v>42283.592465277776</v>
      </c>
      <c r="T3688" s="5" t="str">
        <f t="shared" si="575"/>
        <v>Oct</v>
      </c>
      <c r="U3688" s="5" t="str">
        <f t="shared" si="576"/>
        <v>2015</v>
      </c>
      <c r="V3688" s="5" t="str">
        <f t="shared" si="577"/>
        <v>Nov</v>
      </c>
      <c r="W3688" s="1" t="str">
        <f t="shared" si="578"/>
        <v>2015</v>
      </c>
      <c r="X3688" s="27">
        <f t="shared" si="579"/>
        <v>42323.634131944447</v>
      </c>
    </row>
    <row r="3689" spans="1:24" ht="48" hidden="1" x14ac:dyDescent="0.2">
      <c r="A3689" s="1">
        <v>562</v>
      </c>
      <c r="B3689" s="7" t="s">
        <v>563</v>
      </c>
      <c r="C3689" s="7" t="s">
        <v>4672</v>
      </c>
      <c r="D3689" s="1">
        <v>50000</v>
      </c>
      <c r="E3689" s="1">
        <v>0</v>
      </c>
      <c r="F3689" s="1" t="s">
        <v>8220</v>
      </c>
      <c r="G3689" s="1" t="s">
        <v>8232</v>
      </c>
      <c r="H3689" s="1" t="s">
        <v>8248</v>
      </c>
      <c r="I3689" s="1">
        <v>1482052815</v>
      </c>
      <c r="J3689" s="1">
        <v>1479460815</v>
      </c>
      <c r="K3689" s="1" t="b">
        <v>0</v>
      </c>
      <c r="L3689" s="1">
        <v>0</v>
      </c>
      <c r="M3689" s="1" t="b">
        <v>0</v>
      </c>
      <c r="N3689" s="1" t="s">
        <v>8271</v>
      </c>
      <c r="O3689" s="28">
        <f t="shared" si="571"/>
        <v>0</v>
      </c>
      <c r="P3689" s="29">
        <f t="shared" si="572"/>
        <v>0</v>
      </c>
      <c r="Q3689" s="9" t="str">
        <f t="shared" si="573"/>
        <v>technology</v>
      </c>
      <c r="R3689" s="26" t="str">
        <f t="shared" si="574"/>
        <v>web</v>
      </c>
      <c r="S3689" s="27">
        <f t="shared" si="570"/>
        <v>42692.389062500006</v>
      </c>
      <c r="T3689" s="5" t="str">
        <f t="shared" si="575"/>
        <v>Nov</v>
      </c>
      <c r="U3689" s="5" t="str">
        <f t="shared" si="576"/>
        <v>2016</v>
      </c>
      <c r="V3689" s="5" t="str">
        <f t="shared" si="577"/>
        <v>Dec</v>
      </c>
      <c r="W3689" s="1" t="str">
        <f t="shared" si="578"/>
        <v>2016</v>
      </c>
      <c r="X3689" s="27">
        <f t="shared" si="579"/>
        <v>42722.389062500006</v>
      </c>
    </row>
    <row r="3690" spans="1:24" ht="48" hidden="1" x14ac:dyDescent="0.2">
      <c r="A3690" s="1">
        <v>599</v>
      </c>
      <c r="B3690" s="7" t="s">
        <v>600</v>
      </c>
      <c r="C3690" s="7" t="s">
        <v>4709</v>
      </c>
      <c r="D3690" s="1">
        <v>50000</v>
      </c>
      <c r="E3690" s="1">
        <v>31</v>
      </c>
      <c r="F3690" s="1" t="s">
        <v>8220</v>
      </c>
      <c r="G3690" s="1" t="s">
        <v>8223</v>
      </c>
      <c r="H3690" s="1" t="s">
        <v>8245</v>
      </c>
      <c r="I3690" s="1">
        <v>1425827760</v>
      </c>
      <c r="J3690" s="1">
        <v>1423769402</v>
      </c>
      <c r="K3690" s="1" t="b">
        <v>0</v>
      </c>
      <c r="L3690" s="1">
        <v>2</v>
      </c>
      <c r="M3690" s="1" t="b">
        <v>0</v>
      </c>
      <c r="N3690" s="1" t="s">
        <v>8271</v>
      </c>
      <c r="O3690" s="28">
        <f t="shared" si="571"/>
        <v>6.2E-4</v>
      </c>
      <c r="P3690" s="29">
        <f t="shared" si="572"/>
        <v>15.5</v>
      </c>
      <c r="Q3690" s="9" t="str">
        <f t="shared" si="573"/>
        <v>technology</v>
      </c>
      <c r="R3690" s="26" t="str">
        <f t="shared" si="574"/>
        <v>web</v>
      </c>
      <c r="S3690" s="27">
        <f t="shared" si="570"/>
        <v>42047.812523148154</v>
      </c>
      <c r="T3690" s="5" t="str">
        <f t="shared" si="575"/>
        <v>Feb</v>
      </c>
      <c r="U3690" s="5" t="str">
        <f t="shared" si="576"/>
        <v>2015</v>
      </c>
      <c r="V3690" s="5" t="str">
        <f t="shared" si="577"/>
        <v>Mar</v>
      </c>
      <c r="W3690" s="1" t="str">
        <f t="shared" si="578"/>
        <v>2015</v>
      </c>
      <c r="X3690" s="27">
        <f t="shared" si="579"/>
        <v>42071.636111111111</v>
      </c>
    </row>
    <row r="3691" spans="1:24" ht="32" hidden="1" x14ac:dyDescent="0.2">
      <c r="A3691" s="1">
        <v>631</v>
      </c>
      <c r="B3691" s="7" t="s">
        <v>632</v>
      </c>
      <c r="C3691" s="7" t="s">
        <v>4741</v>
      </c>
      <c r="D3691" s="1">
        <v>50000</v>
      </c>
      <c r="E3691" s="1">
        <v>690</v>
      </c>
      <c r="F3691" s="1" t="s">
        <v>8219</v>
      </c>
      <c r="G3691" s="1" t="s">
        <v>8228</v>
      </c>
      <c r="H3691" s="1" t="s">
        <v>8250</v>
      </c>
      <c r="I3691" s="1">
        <v>1464460329</v>
      </c>
      <c r="J3691" s="1">
        <v>1461954729</v>
      </c>
      <c r="K3691" s="1" t="b">
        <v>0</v>
      </c>
      <c r="L3691" s="1">
        <v>9</v>
      </c>
      <c r="M3691" s="1" t="b">
        <v>0</v>
      </c>
      <c r="N3691" s="1" t="s">
        <v>8271</v>
      </c>
      <c r="O3691" s="28">
        <f t="shared" si="571"/>
        <v>1.38E-2</v>
      </c>
      <c r="P3691" s="29">
        <f t="shared" si="572"/>
        <v>76.666666666666671</v>
      </c>
      <c r="Q3691" s="9" t="str">
        <f t="shared" si="573"/>
        <v>technology</v>
      </c>
      <c r="R3691" s="26" t="str">
        <f t="shared" si="574"/>
        <v>web</v>
      </c>
      <c r="S3691" s="27">
        <f t="shared" si="570"/>
        <v>42489.772326388891</v>
      </c>
      <c r="T3691" s="5" t="str">
        <f t="shared" si="575"/>
        <v>Apr</v>
      </c>
      <c r="U3691" s="5" t="str">
        <f t="shared" si="576"/>
        <v>2016</v>
      </c>
      <c r="V3691" s="5" t="str">
        <f t="shared" si="577"/>
        <v>May</v>
      </c>
      <c r="W3691" s="1" t="str">
        <f t="shared" si="578"/>
        <v>2016</v>
      </c>
      <c r="X3691" s="27">
        <f t="shared" si="579"/>
        <v>42518.772326388891</v>
      </c>
    </row>
    <row r="3692" spans="1:24" ht="48" hidden="1" x14ac:dyDescent="0.2">
      <c r="A3692" s="1">
        <v>660</v>
      </c>
      <c r="B3692" s="7" t="s">
        <v>661</v>
      </c>
      <c r="C3692" s="7" t="s">
        <v>4770</v>
      </c>
      <c r="D3692" s="1">
        <v>50000</v>
      </c>
      <c r="E3692" s="1">
        <v>1529</v>
      </c>
      <c r="F3692" s="1" t="s">
        <v>8220</v>
      </c>
      <c r="G3692" s="1" t="s">
        <v>8223</v>
      </c>
      <c r="H3692" s="1" t="s">
        <v>8245</v>
      </c>
      <c r="I3692" s="1">
        <v>1415558879</v>
      </c>
      <c r="J3692" s="1">
        <v>1412963279</v>
      </c>
      <c r="K3692" s="1" t="b">
        <v>0</v>
      </c>
      <c r="L3692" s="1">
        <v>18</v>
      </c>
      <c r="M3692" s="1" t="b">
        <v>0</v>
      </c>
      <c r="N3692" s="1" t="s">
        <v>8272</v>
      </c>
      <c r="O3692" s="28">
        <f t="shared" si="571"/>
        <v>3.058E-2</v>
      </c>
      <c r="P3692" s="29">
        <f t="shared" si="572"/>
        <v>84.944444444444443</v>
      </c>
      <c r="Q3692" s="9" t="str">
        <f t="shared" si="573"/>
        <v>technology</v>
      </c>
      <c r="R3692" s="26" t="str">
        <f t="shared" si="574"/>
        <v>wearables</v>
      </c>
      <c r="S3692" s="27">
        <f t="shared" si="570"/>
        <v>41922.741655092592</v>
      </c>
      <c r="T3692" s="5" t="str">
        <f t="shared" si="575"/>
        <v>Oct</v>
      </c>
      <c r="U3692" s="5" t="str">
        <f t="shared" si="576"/>
        <v>2014</v>
      </c>
      <c r="V3692" s="5" t="str">
        <f t="shared" si="577"/>
        <v>Nov</v>
      </c>
      <c r="W3692" s="1" t="str">
        <f t="shared" si="578"/>
        <v>2014</v>
      </c>
      <c r="X3692" s="27">
        <f t="shared" si="579"/>
        <v>41952.783321759263</v>
      </c>
    </row>
    <row r="3693" spans="1:24" ht="48" hidden="1" x14ac:dyDescent="0.2">
      <c r="A3693" s="1">
        <v>667</v>
      </c>
      <c r="B3693" s="7" t="s">
        <v>668</v>
      </c>
      <c r="C3693" s="7" t="s">
        <v>4777</v>
      </c>
      <c r="D3693" s="1">
        <v>50000</v>
      </c>
      <c r="E3693" s="1">
        <v>5010</v>
      </c>
      <c r="F3693" s="1" t="s">
        <v>8220</v>
      </c>
      <c r="G3693" s="1" t="s">
        <v>8236</v>
      </c>
      <c r="H3693" s="1" t="s">
        <v>8248</v>
      </c>
      <c r="I3693" s="1">
        <v>1477731463</v>
      </c>
      <c r="J3693" s="1">
        <v>1474275463</v>
      </c>
      <c r="K3693" s="1" t="b">
        <v>0</v>
      </c>
      <c r="L3693" s="1">
        <v>28</v>
      </c>
      <c r="M3693" s="1" t="b">
        <v>0</v>
      </c>
      <c r="N3693" s="1" t="s">
        <v>8272</v>
      </c>
      <c r="O3693" s="28">
        <f t="shared" si="571"/>
        <v>0.1002</v>
      </c>
      <c r="P3693" s="29">
        <f t="shared" si="572"/>
        <v>178.92857142857142</v>
      </c>
      <c r="Q3693" s="9" t="str">
        <f t="shared" si="573"/>
        <v>technology</v>
      </c>
      <c r="R3693" s="26" t="str">
        <f t="shared" si="574"/>
        <v>wearables</v>
      </c>
      <c r="S3693" s="27">
        <f t="shared" si="570"/>
        <v>42632.373414351852</v>
      </c>
      <c r="T3693" s="5" t="str">
        <f t="shared" si="575"/>
        <v>Sep</v>
      </c>
      <c r="U3693" s="5" t="str">
        <f t="shared" si="576"/>
        <v>2016</v>
      </c>
      <c r="V3693" s="5" t="str">
        <f t="shared" si="577"/>
        <v>Oct</v>
      </c>
      <c r="W3693" s="1" t="str">
        <f t="shared" si="578"/>
        <v>2016</v>
      </c>
      <c r="X3693" s="27">
        <f t="shared" si="579"/>
        <v>42672.373414351852</v>
      </c>
    </row>
    <row r="3694" spans="1:24" ht="48" hidden="1" x14ac:dyDescent="0.2">
      <c r="A3694" s="1">
        <v>672</v>
      </c>
      <c r="B3694" s="7" t="s">
        <v>673</v>
      </c>
      <c r="C3694" s="7" t="s">
        <v>4782</v>
      </c>
      <c r="D3694" s="1">
        <v>50000</v>
      </c>
      <c r="E3694" s="1">
        <v>10814</v>
      </c>
      <c r="F3694" s="1" t="s">
        <v>8220</v>
      </c>
      <c r="G3694" s="1" t="s">
        <v>8223</v>
      </c>
      <c r="H3694" s="1" t="s">
        <v>8245</v>
      </c>
      <c r="I3694" s="1">
        <v>1420088340</v>
      </c>
      <c r="J3694" s="1">
        <v>1417410964</v>
      </c>
      <c r="K3694" s="1" t="b">
        <v>0</v>
      </c>
      <c r="L3694" s="1">
        <v>215</v>
      </c>
      <c r="M3694" s="1" t="b">
        <v>0</v>
      </c>
      <c r="N3694" s="1" t="s">
        <v>8272</v>
      </c>
      <c r="O3694" s="28">
        <f t="shared" si="571"/>
        <v>0.21628</v>
      </c>
      <c r="P3694" s="29">
        <f t="shared" si="572"/>
        <v>50.29767441860465</v>
      </c>
      <c r="Q3694" s="9" t="str">
        <f t="shared" si="573"/>
        <v>technology</v>
      </c>
      <c r="R3694" s="26" t="str">
        <f t="shared" si="574"/>
        <v>wearables</v>
      </c>
      <c r="S3694" s="27">
        <f t="shared" si="570"/>
        <v>41974.219490740739</v>
      </c>
      <c r="T3694" s="5" t="str">
        <f t="shared" si="575"/>
        <v>Dec</v>
      </c>
      <c r="U3694" s="5" t="str">
        <f t="shared" si="576"/>
        <v>2014</v>
      </c>
      <c r="V3694" s="5" t="str">
        <f t="shared" si="577"/>
        <v>Jan</v>
      </c>
      <c r="W3694" s="1" t="str">
        <f t="shared" si="578"/>
        <v>2015</v>
      </c>
      <c r="X3694" s="27">
        <f t="shared" si="579"/>
        <v>42005.207638888889</v>
      </c>
    </row>
    <row r="3695" spans="1:24" ht="32" hidden="1" x14ac:dyDescent="0.2">
      <c r="A3695" s="1">
        <v>674</v>
      </c>
      <c r="B3695" s="7" t="s">
        <v>675</v>
      </c>
      <c r="C3695" s="7" t="s">
        <v>4784</v>
      </c>
      <c r="D3695" s="1">
        <v>50000</v>
      </c>
      <c r="E3695" s="1">
        <v>15</v>
      </c>
      <c r="F3695" s="1" t="s">
        <v>8220</v>
      </c>
      <c r="G3695" s="1" t="s">
        <v>8223</v>
      </c>
      <c r="H3695" s="1" t="s">
        <v>8245</v>
      </c>
      <c r="I3695" s="1">
        <v>1407811627</v>
      </c>
      <c r="J3695" s="1">
        <v>1402627627</v>
      </c>
      <c r="K3695" s="1" t="b">
        <v>0</v>
      </c>
      <c r="L3695" s="1">
        <v>2</v>
      </c>
      <c r="M3695" s="1" t="b">
        <v>0</v>
      </c>
      <c r="N3695" s="1" t="s">
        <v>8272</v>
      </c>
      <c r="O3695" s="28">
        <f t="shared" si="571"/>
        <v>2.9999999999999997E-4</v>
      </c>
      <c r="P3695" s="29">
        <f t="shared" si="572"/>
        <v>7.5</v>
      </c>
      <c r="Q3695" s="9" t="str">
        <f t="shared" si="573"/>
        <v>technology</v>
      </c>
      <c r="R3695" s="26" t="str">
        <f t="shared" si="574"/>
        <v>wearables</v>
      </c>
      <c r="S3695" s="27">
        <f t="shared" si="570"/>
        <v>41803.116053240738</v>
      </c>
      <c r="T3695" s="5" t="str">
        <f t="shared" si="575"/>
        <v>Jun</v>
      </c>
      <c r="U3695" s="5" t="str">
        <f t="shared" si="576"/>
        <v>2014</v>
      </c>
      <c r="V3695" s="5" t="str">
        <f t="shared" si="577"/>
        <v>Aug</v>
      </c>
      <c r="W3695" s="1" t="str">
        <f t="shared" si="578"/>
        <v>2014</v>
      </c>
      <c r="X3695" s="27">
        <f t="shared" si="579"/>
        <v>41863.116053240738</v>
      </c>
    </row>
    <row r="3696" spans="1:24" ht="48" hidden="1" x14ac:dyDescent="0.2">
      <c r="A3696" s="1">
        <v>677</v>
      </c>
      <c r="B3696" s="7" t="s">
        <v>678</v>
      </c>
      <c r="C3696" s="7" t="s">
        <v>4787</v>
      </c>
      <c r="D3696" s="1">
        <v>50000</v>
      </c>
      <c r="E3696" s="1">
        <v>12792</v>
      </c>
      <c r="F3696" s="1" t="s">
        <v>8220</v>
      </c>
      <c r="G3696" s="1" t="s">
        <v>8236</v>
      </c>
      <c r="H3696" s="1" t="s">
        <v>8248</v>
      </c>
      <c r="I3696" s="1">
        <v>1467106895</v>
      </c>
      <c r="J3696" s="1">
        <v>1463218895</v>
      </c>
      <c r="K3696" s="1" t="b">
        <v>0</v>
      </c>
      <c r="L3696" s="1">
        <v>96</v>
      </c>
      <c r="M3696" s="1" t="b">
        <v>0</v>
      </c>
      <c r="N3696" s="1" t="s">
        <v>8272</v>
      </c>
      <c r="O3696" s="28">
        <f t="shared" si="571"/>
        <v>0.25584000000000001</v>
      </c>
      <c r="P3696" s="29">
        <f t="shared" si="572"/>
        <v>133.25</v>
      </c>
      <c r="Q3696" s="9" t="str">
        <f t="shared" si="573"/>
        <v>technology</v>
      </c>
      <c r="R3696" s="26" t="str">
        <f t="shared" si="574"/>
        <v>wearables</v>
      </c>
      <c r="S3696" s="27">
        <f t="shared" ref="S3696:S3759" si="580">(((J3696/60)/60)/24)+DATE(1970,1,1)</f>
        <v>42504.403877314813</v>
      </c>
      <c r="T3696" s="5" t="str">
        <f t="shared" si="575"/>
        <v>May</v>
      </c>
      <c r="U3696" s="5" t="str">
        <f t="shared" si="576"/>
        <v>2016</v>
      </c>
      <c r="V3696" s="5" t="str">
        <f t="shared" si="577"/>
        <v>Jun</v>
      </c>
      <c r="W3696" s="1" t="str">
        <f t="shared" si="578"/>
        <v>2016</v>
      </c>
      <c r="X3696" s="27">
        <f t="shared" si="579"/>
        <v>42549.403877314813</v>
      </c>
    </row>
    <row r="3697" spans="1:24" ht="48" hidden="1" x14ac:dyDescent="0.2">
      <c r="A3697" s="1">
        <v>682</v>
      </c>
      <c r="B3697" s="7" t="s">
        <v>683</v>
      </c>
      <c r="C3697" s="7" t="s">
        <v>4792</v>
      </c>
      <c r="D3697" s="1">
        <v>50000</v>
      </c>
      <c r="E3697" s="1">
        <v>53</v>
      </c>
      <c r="F3697" s="1" t="s">
        <v>8220</v>
      </c>
      <c r="G3697" s="1" t="s">
        <v>8223</v>
      </c>
      <c r="H3697" s="1" t="s">
        <v>8245</v>
      </c>
      <c r="I3697" s="1">
        <v>1489512122</v>
      </c>
      <c r="J3697" s="1">
        <v>1486923722</v>
      </c>
      <c r="K3697" s="1" t="b">
        <v>0</v>
      </c>
      <c r="L3697" s="1">
        <v>4</v>
      </c>
      <c r="M3697" s="1" t="b">
        <v>0</v>
      </c>
      <c r="N3697" s="1" t="s">
        <v>8272</v>
      </c>
      <c r="O3697" s="28">
        <f t="shared" si="571"/>
        <v>1.06E-3</v>
      </c>
      <c r="P3697" s="29">
        <f t="shared" si="572"/>
        <v>13.25</v>
      </c>
      <c r="Q3697" s="9" t="str">
        <f t="shared" si="573"/>
        <v>technology</v>
      </c>
      <c r="R3697" s="26" t="str">
        <f t="shared" si="574"/>
        <v>wearables</v>
      </c>
      <c r="S3697" s="27">
        <f t="shared" si="580"/>
        <v>42778.765300925923</v>
      </c>
      <c r="T3697" s="5" t="str">
        <f t="shared" si="575"/>
        <v>Feb</v>
      </c>
      <c r="U3697" s="5" t="str">
        <f t="shared" si="576"/>
        <v>2017</v>
      </c>
      <c r="V3697" s="5" t="str">
        <f t="shared" si="577"/>
        <v>Mar</v>
      </c>
      <c r="W3697" s="1" t="str">
        <f t="shared" si="578"/>
        <v>2017</v>
      </c>
      <c r="X3697" s="27">
        <f t="shared" si="579"/>
        <v>42808.723634259266</v>
      </c>
    </row>
    <row r="3698" spans="1:24" ht="48" hidden="1" x14ac:dyDescent="0.2">
      <c r="A3698" s="1">
        <v>691</v>
      </c>
      <c r="B3698" s="7" t="s">
        <v>692</v>
      </c>
      <c r="C3698" s="7" t="s">
        <v>4801</v>
      </c>
      <c r="D3698" s="1">
        <v>50000</v>
      </c>
      <c r="E3698" s="1">
        <v>260</v>
      </c>
      <c r="F3698" s="1" t="s">
        <v>8220</v>
      </c>
      <c r="G3698" s="1" t="s">
        <v>8223</v>
      </c>
      <c r="H3698" s="1" t="s">
        <v>8245</v>
      </c>
      <c r="I3698" s="1">
        <v>1435711246</v>
      </c>
      <c r="J3698" s="1">
        <v>1433292046</v>
      </c>
      <c r="K3698" s="1" t="b">
        <v>0</v>
      </c>
      <c r="L3698" s="1">
        <v>10</v>
      </c>
      <c r="M3698" s="1" t="b">
        <v>0</v>
      </c>
      <c r="N3698" s="1" t="s">
        <v>8272</v>
      </c>
      <c r="O3698" s="28">
        <f t="shared" si="571"/>
        <v>5.1999999999999998E-3</v>
      </c>
      <c r="P3698" s="29">
        <f t="shared" si="572"/>
        <v>26</v>
      </c>
      <c r="Q3698" s="9" t="str">
        <f t="shared" si="573"/>
        <v>technology</v>
      </c>
      <c r="R3698" s="26" t="str">
        <f t="shared" si="574"/>
        <v>wearables</v>
      </c>
      <c r="S3698" s="27">
        <f t="shared" si="580"/>
        <v>42158.028310185182</v>
      </c>
      <c r="T3698" s="5" t="str">
        <f t="shared" si="575"/>
        <v>Jun</v>
      </c>
      <c r="U3698" s="5" t="str">
        <f t="shared" si="576"/>
        <v>2015</v>
      </c>
      <c r="V3698" s="5" t="str">
        <f t="shared" si="577"/>
        <v>Jul</v>
      </c>
      <c r="W3698" s="1" t="str">
        <f t="shared" si="578"/>
        <v>2015</v>
      </c>
      <c r="X3698" s="27">
        <f t="shared" si="579"/>
        <v>42186.028310185182</v>
      </c>
    </row>
    <row r="3699" spans="1:24" ht="48" hidden="1" x14ac:dyDescent="0.2">
      <c r="A3699" s="1">
        <v>862</v>
      </c>
      <c r="B3699" s="7" t="s">
        <v>863</v>
      </c>
      <c r="C3699" s="7" t="s">
        <v>4972</v>
      </c>
      <c r="D3699" s="1">
        <v>50000</v>
      </c>
      <c r="E3699" s="1">
        <v>170</v>
      </c>
      <c r="F3699" s="1" t="s">
        <v>8220</v>
      </c>
      <c r="G3699" s="1" t="s">
        <v>8224</v>
      </c>
      <c r="H3699" s="1" t="s">
        <v>8246</v>
      </c>
      <c r="I3699" s="1">
        <v>1384179548</v>
      </c>
      <c r="J3699" s="1">
        <v>1381583948</v>
      </c>
      <c r="K3699" s="1" t="b">
        <v>0</v>
      </c>
      <c r="L3699" s="1">
        <v>4</v>
      </c>
      <c r="M3699" s="1" t="b">
        <v>0</v>
      </c>
      <c r="N3699" s="1" t="s">
        <v>8277</v>
      </c>
      <c r="O3699" s="28">
        <f t="shared" si="571"/>
        <v>3.3999999999999998E-3</v>
      </c>
      <c r="P3699" s="29">
        <f t="shared" si="572"/>
        <v>42.5</v>
      </c>
      <c r="Q3699" s="9" t="str">
        <f t="shared" si="573"/>
        <v>music</v>
      </c>
      <c r="R3699" s="26" t="str">
        <f t="shared" si="574"/>
        <v>jazz</v>
      </c>
      <c r="S3699" s="27">
        <f t="shared" si="580"/>
        <v>41559.5549537037</v>
      </c>
      <c r="T3699" s="5" t="str">
        <f t="shared" si="575"/>
        <v>Oct</v>
      </c>
      <c r="U3699" s="5" t="str">
        <f t="shared" si="576"/>
        <v>2013</v>
      </c>
      <c r="V3699" s="5" t="str">
        <f t="shared" si="577"/>
        <v>Nov</v>
      </c>
      <c r="W3699" s="1" t="str">
        <f t="shared" si="578"/>
        <v>2013</v>
      </c>
      <c r="X3699" s="27">
        <f t="shared" si="579"/>
        <v>41589.596620370372</v>
      </c>
    </row>
    <row r="3700" spans="1:24" ht="48" hidden="1" x14ac:dyDescent="0.2">
      <c r="A3700" s="1">
        <v>904</v>
      </c>
      <c r="B3700" s="7" t="s">
        <v>905</v>
      </c>
      <c r="C3700" s="7" t="s">
        <v>5014</v>
      </c>
      <c r="D3700" s="1">
        <v>50000</v>
      </c>
      <c r="E3700" s="1">
        <v>151</v>
      </c>
      <c r="F3700" s="1" t="s">
        <v>8220</v>
      </c>
      <c r="G3700" s="1" t="s">
        <v>8223</v>
      </c>
      <c r="H3700" s="1" t="s">
        <v>8245</v>
      </c>
      <c r="I3700" s="1">
        <v>1451786137</v>
      </c>
      <c r="J3700" s="1">
        <v>1449194137</v>
      </c>
      <c r="K3700" s="1" t="b">
        <v>0</v>
      </c>
      <c r="L3700" s="1">
        <v>3</v>
      </c>
      <c r="M3700" s="1" t="b">
        <v>0</v>
      </c>
      <c r="N3700" s="1" t="s">
        <v>8277</v>
      </c>
      <c r="O3700" s="28">
        <f t="shared" si="571"/>
        <v>3.0200000000000001E-3</v>
      </c>
      <c r="P3700" s="29">
        <f t="shared" si="572"/>
        <v>50.333333333333336</v>
      </c>
      <c r="Q3700" s="9" t="str">
        <f t="shared" si="573"/>
        <v>music</v>
      </c>
      <c r="R3700" s="26" t="str">
        <f t="shared" si="574"/>
        <v>jazz</v>
      </c>
      <c r="S3700" s="27">
        <f t="shared" si="580"/>
        <v>42342.080289351856</v>
      </c>
      <c r="T3700" s="5" t="str">
        <f t="shared" si="575"/>
        <v>Dec</v>
      </c>
      <c r="U3700" s="5" t="str">
        <f t="shared" si="576"/>
        <v>2015</v>
      </c>
      <c r="V3700" s="5" t="str">
        <f t="shared" si="577"/>
        <v>Jan</v>
      </c>
      <c r="W3700" s="1" t="str">
        <f t="shared" si="578"/>
        <v>2016</v>
      </c>
      <c r="X3700" s="27">
        <f t="shared" si="579"/>
        <v>42372.080289351856</v>
      </c>
    </row>
    <row r="3701" spans="1:24" ht="64" hidden="1" x14ac:dyDescent="0.2">
      <c r="A3701" s="1">
        <v>941</v>
      </c>
      <c r="B3701" s="7" t="s">
        <v>942</v>
      </c>
      <c r="C3701" s="7" t="s">
        <v>5051</v>
      </c>
      <c r="D3701" s="1">
        <v>50000</v>
      </c>
      <c r="E3701" s="1">
        <v>1161</v>
      </c>
      <c r="F3701" s="1" t="s">
        <v>8220</v>
      </c>
      <c r="G3701" s="1" t="s">
        <v>8223</v>
      </c>
      <c r="H3701" s="1" t="s">
        <v>8245</v>
      </c>
      <c r="I3701" s="1">
        <v>1486693145</v>
      </c>
      <c r="J3701" s="1">
        <v>1484101145</v>
      </c>
      <c r="K3701" s="1" t="b">
        <v>0</v>
      </c>
      <c r="L3701" s="1">
        <v>31</v>
      </c>
      <c r="M3701" s="1" t="b">
        <v>0</v>
      </c>
      <c r="N3701" s="1" t="s">
        <v>8272</v>
      </c>
      <c r="O3701" s="28">
        <f t="shared" si="571"/>
        <v>2.3220000000000001E-2</v>
      </c>
      <c r="P3701" s="29">
        <f t="shared" si="572"/>
        <v>37.451612903225808</v>
      </c>
      <c r="Q3701" s="9" t="str">
        <f t="shared" si="573"/>
        <v>technology</v>
      </c>
      <c r="R3701" s="26" t="str">
        <f t="shared" si="574"/>
        <v>wearables</v>
      </c>
      <c r="S3701" s="27">
        <f t="shared" si="580"/>
        <v>42746.096585648149</v>
      </c>
      <c r="T3701" s="5" t="str">
        <f t="shared" si="575"/>
        <v>Jan</v>
      </c>
      <c r="U3701" s="5" t="str">
        <f t="shared" si="576"/>
        <v>2017</v>
      </c>
      <c r="V3701" s="5" t="str">
        <f t="shared" si="577"/>
        <v>Feb</v>
      </c>
      <c r="W3701" s="1" t="str">
        <f t="shared" si="578"/>
        <v>2017</v>
      </c>
      <c r="X3701" s="27">
        <f t="shared" si="579"/>
        <v>42776.096585648149</v>
      </c>
    </row>
    <row r="3702" spans="1:24" ht="48" hidden="1" x14ac:dyDescent="0.2">
      <c r="A3702" s="1">
        <v>944</v>
      </c>
      <c r="B3702" s="7" t="s">
        <v>945</v>
      </c>
      <c r="C3702" s="7" t="s">
        <v>5054</v>
      </c>
      <c r="D3702" s="1">
        <v>50000</v>
      </c>
      <c r="E3702" s="1">
        <v>6663</v>
      </c>
      <c r="F3702" s="1" t="s">
        <v>8220</v>
      </c>
      <c r="G3702" s="1" t="s">
        <v>8223</v>
      </c>
      <c r="H3702" s="1" t="s">
        <v>8245</v>
      </c>
      <c r="I3702" s="1">
        <v>1460988000</v>
      </c>
      <c r="J3702" s="1">
        <v>1458050450</v>
      </c>
      <c r="K3702" s="1" t="b">
        <v>0</v>
      </c>
      <c r="L3702" s="1">
        <v>96</v>
      </c>
      <c r="M3702" s="1" t="b">
        <v>0</v>
      </c>
      <c r="N3702" s="1" t="s">
        <v>8272</v>
      </c>
      <c r="O3702" s="28">
        <f t="shared" si="571"/>
        <v>0.13325999999999999</v>
      </c>
      <c r="P3702" s="29">
        <f t="shared" si="572"/>
        <v>69.40625</v>
      </c>
      <c r="Q3702" s="9" t="str">
        <f t="shared" si="573"/>
        <v>technology</v>
      </c>
      <c r="R3702" s="26" t="str">
        <f t="shared" si="574"/>
        <v>wearables</v>
      </c>
      <c r="S3702" s="27">
        <f t="shared" si="580"/>
        <v>42444.583912037036</v>
      </c>
      <c r="T3702" s="5" t="str">
        <f t="shared" si="575"/>
        <v>Mar</v>
      </c>
      <c r="U3702" s="5" t="str">
        <f t="shared" si="576"/>
        <v>2016</v>
      </c>
      <c r="V3702" s="5" t="str">
        <f t="shared" si="577"/>
        <v>Apr</v>
      </c>
      <c r="W3702" s="1" t="str">
        <f t="shared" si="578"/>
        <v>2016</v>
      </c>
      <c r="X3702" s="27">
        <f t="shared" si="579"/>
        <v>42478.583333333328</v>
      </c>
    </row>
    <row r="3703" spans="1:24" ht="16" hidden="1" x14ac:dyDescent="0.2">
      <c r="A3703" s="1">
        <v>951</v>
      </c>
      <c r="B3703" s="7" t="s">
        <v>952</v>
      </c>
      <c r="C3703" s="7" t="s">
        <v>5061</v>
      </c>
      <c r="D3703" s="1">
        <v>50000</v>
      </c>
      <c r="E3703" s="1">
        <v>19195</v>
      </c>
      <c r="F3703" s="1" t="s">
        <v>8220</v>
      </c>
      <c r="G3703" s="1" t="s">
        <v>8223</v>
      </c>
      <c r="H3703" s="1" t="s">
        <v>8245</v>
      </c>
      <c r="I3703" s="1">
        <v>1465054872</v>
      </c>
      <c r="J3703" s="1">
        <v>1461166872</v>
      </c>
      <c r="K3703" s="1" t="b">
        <v>0</v>
      </c>
      <c r="L3703" s="1">
        <v>121</v>
      </c>
      <c r="M3703" s="1" t="b">
        <v>0</v>
      </c>
      <c r="N3703" s="1" t="s">
        <v>8272</v>
      </c>
      <c r="O3703" s="28">
        <f t="shared" si="571"/>
        <v>0.38390000000000002</v>
      </c>
      <c r="P3703" s="29">
        <f t="shared" si="572"/>
        <v>158.63636363636363</v>
      </c>
      <c r="Q3703" s="9" t="str">
        <f t="shared" si="573"/>
        <v>technology</v>
      </c>
      <c r="R3703" s="26" t="str">
        <f t="shared" si="574"/>
        <v>wearables</v>
      </c>
      <c r="S3703" s="27">
        <f t="shared" si="580"/>
        <v>42480.653611111105</v>
      </c>
      <c r="T3703" s="5" t="str">
        <f t="shared" si="575"/>
        <v>Apr</v>
      </c>
      <c r="U3703" s="5" t="str">
        <f t="shared" si="576"/>
        <v>2016</v>
      </c>
      <c r="V3703" s="5" t="str">
        <f t="shared" si="577"/>
        <v>Jun</v>
      </c>
      <c r="W3703" s="1" t="str">
        <f t="shared" si="578"/>
        <v>2016</v>
      </c>
      <c r="X3703" s="27">
        <f t="shared" si="579"/>
        <v>42525.653611111105</v>
      </c>
    </row>
    <row r="3704" spans="1:24" ht="64" hidden="1" x14ac:dyDescent="0.2">
      <c r="A3704" s="1">
        <v>956</v>
      </c>
      <c r="B3704" s="7" t="s">
        <v>957</v>
      </c>
      <c r="C3704" s="7" t="s">
        <v>5066</v>
      </c>
      <c r="D3704" s="1">
        <v>50000</v>
      </c>
      <c r="E3704" s="1">
        <v>861</v>
      </c>
      <c r="F3704" s="1" t="s">
        <v>8220</v>
      </c>
      <c r="G3704" s="1" t="s">
        <v>8223</v>
      </c>
      <c r="H3704" s="1" t="s">
        <v>8245</v>
      </c>
      <c r="I3704" s="1">
        <v>1430081759</v>
      </c>
      <c r="J3704" s="1">
        <v>1424901359</v>
      </c>
      <c r="K3704" s="1" t="b">
        <v>0</v>
      </c>
      <c r="L3704" s="1">
        <v>17</v>
      </c>
      <c r="M3704" s="1" t="b">
        <v>0</v>
      </c>
      <c r="N3704" s="1" t="s">
        <v>8272</v>
      </c>
      <c r="O3704" s="28">
        <f t="shared" si="571"/>
        <v>1.7219999999999999E-2</v>
      </c>
      <c r="P3704" s="29">
        <f t="shared" si="572"/>
        <v>50.647058823529413</v>
      </c>
      <c r="Q3704" s="9" t="str">
        <f t="shared" si="573"/>
        <v>technology</v>
      </c>
      <c r="R3704" s="26" t="str">
        <f t="shared" si="574"/>
        <v>wearables</v>
      </c>
      <c r="S3704" s="27">
        <f t="shared" si="580"/>
        <v>42060.913877314815</v>
      </c>
      <c r="T3704" s="5" t="str">
        <f t="shared" si="575"/>
        <v>Feb</v>
      </c>
      <c r="U3704" s="5" t="str">
        <f t="shared" si="576"/>
        <v>2015</v>
      </c>
      <c r="V3704" s="5" t="str">
        <f t="shared" si="577"/>
        <v>Apr</v>
      </c>
      <c r="W3704" s="1" t="str">
        <f t="shared" si="578"/>
        <v>2015</v>
      </c>
      <c r="X3704" s="27">
        <f t="shared" si="579"/>
        <v>42120.872210648144</v>
      </c>
    </row>
    <row r="3705" spans="1:24" ht="48" hidden="1" x14ac:dyDescent="0.2">
      <c r="A3705" s="1">
        <v>959</v>
      </c>
      <c r="B3705" s="7" t="s">
        <v>960</v>
      </c>
      <c r="C3705" s="7" t="s">
        <v>5069</v>
      </c>
      <c r="D3705" s="1">
        <v>50000</v>
      </c>
      <c r="E3705" s="1">
        <v>19430</v>
      </c>
      <c r="F3705" s="1" t="s">
        <v>8220</v>
      </c>
      <c r="G3705" s="1" t="s">
        <v>8223</v>
      </c>
      <c r="H3705" s="1" t="s">
        <v>8245</v>
      </c>
      <c r="I3705" s="1">
        <v>1421640665</v>
      </c>
      <c r="J3705" s="1">
        <v>1419048665</v>
      </c>
      <c r="K3705" s="1" t="b">
        <v>0</v>
      </c>
      <c r="L3705" s="1">
        <v>171</v>
      </c>
      <c r="M3705" s="1" t="b">
        <v>0</v>
      </c>
      <c r="N3705" s="1" t="s">
        <v>8272</v>
      </c>
      <c r="O3705" s="28">
        <f t="shared" si="571"/>
        <v>0.3886</v>
      </c>
      <c r="P3705" s="29">
        <f t="shared" si="572"/>
        <v>113.62573099415205</v>
      </c>
      <c r="Q3705" s="9" t="str">
        <f t="shared" si="573"/>
        <v>technology</v>
      </c>
      <c r="R3705" s="26" t="str">
        <f t="shared" si="574"/>
        <v>wearables</v>
      </c>
      <c r="S3705" s="27">
        <f t="shared" si="580"/>
        <v>41993.174363425926</v>
      </c>
      <c r="T3705" s="5" t="str">
        <f t="shared" si="575"/>
        <v>Dec</v>
      </c>
      <c r="U3705" s="5" t="str">
        <f t="shared" si="576"/>
        <v>2014</v>
      </c>
      <c r="V3705" s="5" t="str">
        <f t="shared" si="577"/>
        <v>Jan</v>
      </c>
      <c r="W3705" s="1" t="str">
        <f t="shared" si="578"/>
        <v>2015</v>
      </c>
      <c r="X3705" s="27">
        <f t="shared" si="579"/>
        <v>42023.174363425926</v>
      </c>
    </row>
    <row r="3706" spans="1:24" ht="48" hidden="1" x14ac:dyDescent="0.2">
      <c r="A3706" s="1">
        <v>974</v>
      </c>
      <c r="B3706" s="7" t="s">
        <v>975</v>
      </c>
      <c r="C3706" s="7" t="s">
        <v>5084</v>
      </c>
      <c r="D3706" s="1">
        <v>50000</v>
      </c>
      <c r="E3706" s="1">
        <v>280</v>
      </c>
      <c r="F3706" s="1" t="s">
        <v>8220</v>
      </c>
      <c r="G3706" s="1" t="s">
        <v>8223</v>
      </c>
      <c r="H3706" s="1" t="s">
        <v>8245</v>
      </c>
      <c r="I3706" s="1">
        <v>1458925156</v>
      </c>
      <c r="J3706" s="1">
        <v>1456336756</v>
      </c>
      <c r="K3706" s="1" t="b">
        <v>0</v>
      </c>
      <c r="L3706" s="1">
        <v>3</v>
      </c>
      <c r="M3706" s="1" t="b">
        <v>0</v>
      </c>
      <c r="N3706" s="1" t="s">
        <v>8272</v>
      </c>
      <c r="O3706" s="28">
        <f t="shared" si="571"/>
        <v>5.5999999999999999E-3</v>
      </c>
      <c r="P3706" s="29">
        <f t="shared" si="572"/>
        <v>93.333333333333329</v>
      </c>
      <c r="Q3706" s="9" t="str">
        <f t="shared" si="573"/>
        <v>technology</v>
      </c>
      <c r="R3706" s="26" t="str">
        <f t="shared" si="574"/>
        <v>wearables</v>
      </c>
      <c r="S3706" s="27">
        <f t="shared" si="580"/>
        <v>42424.749490740738</v>
      </c>
      <c r="T3706" s="5" t="str">
        <f t="shared" si="575"/>
        <v>Feb</v>
      </c>
      <c r="U3706" s="5" t="str">
        <f t="shared" si="576"/>
        <v>2016</v>
      </c>
      <c r="V3706" s="5" t="str">
        <f t="shared" si="577"/>
        <v>Mar</v>
      </c>
      <c r="W3706" s="1" t="str">
        <f t="shared" si="578"/>
        <v>2016</v>
      </c>
      <c r="X3706" s="27">
        <f t="shared" si="579"/>
        <v>42454.707824074074</v>
      </c>
    </row>
    <row r="3707" spans="1:24" ht="48" hidden="1" x14ac:dyDescent="0.2">
      <c r="A3707" s="1">
        <v>987</v>
      </c>
      <c r="B3707" s="7" t="s">
        <v>988</v>
      </c>
      <c r="C3707" s="7" t="s">
        <v>5097</v>
      </c>
      <c r="D3707" s="1">
        <v>50000</v>
      </c>
      <c r="E3707" s="1">
        <v>6610</v>
      </c>
      <c r="F3707" s="1" t="s">
        <v>8220</v>
      </c>
      <c r="G3707" s="1" t="s">
        <v>8232</v>
      </c>
      <c r="H3707" s="1" t="s">
        <v>8248</v>
      </c>
      <c r="I3707" s="1">
        <v>1403507050</v>
      </c>
      <c r="J3707" s="1">
        <v>1400051050</v>
      </c>
      <c r="K3707" s="1" t="b">
        <v>0</v>
      </c>
      <c r="L3707" s="1">
        <v>41</v>
      </c>
      <c r="M3707" s="1" t="b">
        <v>0</v>
      </c>
      <c r="N3707" s="1" t="s">
        <v>8272</v>
      </c>
      <c r="O3707" s="28">
        <f t="shared" si="571"/>
        <v>0.13220000000000001</v>
      </c>
      <c r="P3707" s="29">
        <f t="shared" si="572"/>
        <v>161.21951219512195</v>
      </c>
      <c r="Q3707" s="9" t="str">
        <f t="shared" si="573"/>
        <v>technology</v>
      </c>
      <c r="R3707" s="26" t="str">
        <f t="shared" si="574"/>
        <v>wearables</v>
      </c>
      <c r="S3707" s="27">
        <f t="shared" si="580"/>
        <v>41773.294560185182</v>
      </c>
      <c r="T3707" s="5" t="str">
        <f t="shared" si="575"/>
        <v>May</v>
      </c>
      <c r="U3707" s="5" t="str">
        <f t="shared" si="576"/>
        <v>2014</v>
      </c>
      <c r="V3707" s="5" t="str">
        <f t="shared" si="577"/>
        <v>Jun</v>
      </c>
      <c r="W3707" s="1" t="str">
        <f t="shared" si="578"/>
        <v>2014</v>
      </c>
      <c r="X3707" s="27">
        <f t="shared" si="579"/>
        <v>41813.294560185182</v>
      </c>
    </row>
    <row r="3708" spans="1:24" ht="48" hidden="1" x14ac:dyDescent="0.2">
      <c r="A3708" s="1">
        <v>1009</v>
      </c>
      <c r="B3708" s="7" t="s">
        <v>1010</v>
      </c>
      <c r="C3708" s="7" t="s">
        <v>5119</v>
      </c>
      <c r="D3708" s="1">
        <v>50000</v>
      </c>
      <c r="E3708" s="1">
        <v>6565</v>
      </c>
      <c r="F3708" s="1" t="s">
        <v>8219</v>
      </c>
      <c r="G3708" s="1" t="s">
        <v>8223</v>
      </c>
      <c r="H3708" s="1" t="s">
        <v>8245</v>
      </c>
      <c r="I3708" s="1">
        <v>1466346646</v>
      </c>
      <c r="J3708" s="1">
        <v>1463754646</v>
      </c>
      <c r="K3708" s="1" t="b">
        <v>0</v>
      </c>
      <c r="L3708" s="1">
        <v>101</v>
      </c>
      <c r="M3708" s="1" t="b">
        <v>0</v>
      </c>
      <c r="N3708" s="1" t="s">
        <v>8272</v>
      </c>
      <c r="O3708" s="28">
        <f t="shared" si="571"/>
        <v>0.1313</v>
      </c>
      <c r="P3708" s="29">
        <f t="shared" si="572"/>
        <v>65</v>
      </c>
      <c r="Q3708" s="9" t="str">
        <f t="shared" si="573"/>
        <v>technology</v>
      </c>
      <c r="R3708" s="26" t="str">
        <f t="shared" si="574"/>
        <v>wearables</v>
      </c>
      <c r="S3708" s="27">
        <f t="shared" si="580"/>
        <v>42510.604699074072</v>
      </c>
      <c r="T3708" s="5" t="str">
        <f t="shared" si="575"/>
        <v>May</v>
      </c>
      <c r="U3708" s="5" t="str">
        <f t="shared" si="576"/>
        <v>2016</v>
      </c>
      <c r="V3708" s="5" t="str">
        <f t="shared" si="577"/>
        <v>Jun</v>
      </c>
      <c r="W3708" s="1" t="str">
        <f t="shared" si="578"/>
        <v>2016</v>
      </c>
      <c r="X3708" s="27">
        <f t="shared" si="579"/>
        <v>42540.604699074072</v>
      </c>
    </row>
    <row r="3709" spans="1:24" ht="48" hidden="1" x14ac:dyDescent="0.2">
      <c r="A3709" s="1">
        <v>1083</v>
      </c>
      <c r="B3709" s="7" t="s">
        <v>1084</v>
      </c>
      <c r="C3709" s="7" t="s">
        <v>5193</v>
      </c>
      <c r="D3709" s="1">
        <v>50000</v>
      </c>
      <c r="E3709" s="1">
        <v>410</v>
      </c>
      <c r="F3709" s="1" t="s">
        <v>8220</v>
      </c>
      <c r="G3709" s="1" t="s">
        <v>8228</v>
      </c>
      <c r="H3709" s="1" t="s">
        <v>8250</v>
      </c>
      <c r="I3709" s="1">
        <v>1406994583</v>
      </c>
      <c r="J3709" s="1">
        <v>1401810583</v>
      </c>
      <c r="K3709" s="1" t="b">
        <v>0</v>
      </c>
      <c r="L3709" s="1">
        <v>1</v>
      </c>
      <c r="M3709" s="1" t="b">
        <v>0</v>
      </c>
      <c r="N3709" s="1" t="s">
        <v>8281</v>
      </c>
      <c r="O3709" s="28">
        <f t="shared" si="571"/>
        <v>8.2000000000000007E-3</v>
      </c>
      <c r="P3709" s="29">
        <f t="shared" si="572"/>
        <v>410</v>
      </c>
      <c r="Q3709" s="9" t="str">
        <f t="shared" si="573"/>
        <v>games</v>
      </c>
      <c r="R3709" s="26" t="str">
        <f t="shared" si="574"/>
        <v>video games</v>
      </c>
      <c r="S3709" s="27">
        <f t="shared" si="580"/>
        <v>41793.659525462965</v>
      </c>
      <c r="T3709" s="5" t="str">
        <f t="shared" si="575"/>
        <v>Jun</v>
      </c>
      <c r="U3709" s="5" t="str">
        <f t="shared" si="576"/>
        <v>2014</v>
      </c>
      <c r="V3709" s="5" t="str">
        <f t="shared" si="577"/>
        <v>Aug</v>
      </c>
      <c r="W3709" s="1" t="str">
        <f t="shared" si="578"/>
        <v>2014</v>
      </c>
      <c r="X3709" s="27">
        <f t="shared" si="579"/>
        <v>41853.659525462965</v>
      </c>
    </row>
    <row r="3710" spans="1:24" ht="48" hidden="1" x14ac:dyDescent="0.2">
      <c r="A3710" s="1">
        <v>1110</v>
      </c>
      <c r="B3710" s="7" t="s">
        <v>1111</v>
      </c>
      <c r="C3710" s="7" t="s">
        <v>5220</v>
      </c>
      <c r="D3710" s="1">
        <v>50000</v>
      </c>
      <c r="E3710" s="1">
        <v>255</v>
      </c>
      <c r="F3710" s="1" t="s">
        <v>8220</v>
      </c>
      <c r="G3710" s="1" t="s">
        <v>8223</v>
      </c>
      <c r="H3710" s="1" t="s">
        <v>8245</v>
      </c>
      <c r="I3710" s="1">
        <v>1354919022</v>
      </c>
      <c r="J3710" s="1">
        <v>1352327022</v>
      </c>
      <c r="K3710" s="1" t="b">
        <v>0</v>
      </c>
      <c r="L3710" s="1">
        <v>11</v>
      </c>
      <c r="M3710" s="1" t="b">
        <v>0</v>
      </c>
      <c r="N3710" s="1" t="s">
        <v>8281</v>
      </c>
      <c r="O3710" s="28">
        <f t="shared" si="571"/>
        <v>5.1000000000000004E-3</v>
      </c>
      <c r="P3710" s="29">
        <f t="shared" si="572"/>
        <v>23.181818181818183</v>
      </c>
      <c r="Q3710" s="9" t="str">
        <f t="shared" si="573"/>
        <v>games</v>
      </c>
      <c r="R3710" s="26" t="str">
        <f t="shared" si="574"/>
        <v>video games</v>
      </c>
      <c r="S3710" s="27">
        <f t="shared" si="580"/>
        <v>41220.933124999996</v>
      </c>
      <c r="T3710" s="5" t="str">
        <f t="shared" si="575"/>
        <v>Nov</v>
      </c>
      <c r="U3710" s="5" t="str">
        <f t="shared" si="576"/>
        <v>2012</v>
      </c>
      <c r="V3710" s="5" t="str">
        <f t="shared" si="577"/>
        <v>Dec</v>
      </c>
      <c r="W3710" s="1" t="str">
        <f t="shared" si="578"/>
        <v>2012</v>
      </c>
      <c r="X3710" s="27">
        <f t="shared" si="579"/>
        <v>41250.933124999996</v>
      </c>
    </row>
    <row r="3711" spans="1:24" ht="32" hidden="1" x14ac:dyDescent="0.2">
      <c r="A3711" s="1">
        <v>1149</v>
      </c>
      <c r="B3711" s="7" t="s">
        <v>1150</v>
      </c>
      <c r="C3711" s="7" t="s">
        <v>5259</v>
      </c>
      <c r="D3711" s="1">
        <v>50000</v>
      </c>
      <c r="E3711" s="1">
        <v>75</v>
      </c>
      <c r="F3711" s="1" t="s">
        <v>8220</v>
      </c>
      <c r="G3711" s="1" t="s">
        <v>8223</v>
      </c>
      <c r="H3711" s="1" t="s">
        <v>8245</v>
      </c>
      <c r="I3711" s="1">
        <v>1466096566</v>
      </c>
      <c r="J3711" s="1">
        <v>1463504566</v>
      </c>
      <c r="K3711" s="1" t="b">
        <v>0</v>
      </c>
      <c r="L3711" s="1">
        <v>2</v>
      </c>
      <c r="M3711" s="1" t="b">
        <v>0</v>
      </c>
      <c r="N3711" s="1" t="s">
        <v>8283</v>
      </c>
      <c r="O3711" s="28">
        <f t="shared" si="571"/>
        <v>1.5E-3</v>
      </c>
      <c r="P3711" s="29">
        <f t="shared" si="572"/>
        <v>37.5</v>
      </c>
      <c r="Q3711" s="9" t="str">
        <f t="shared" si="573"/>
        <v>food</v>
      </c>
      <c r="R3711" s="26" t="str">
        <f t="shared" si="574"/>
        <v>food trucks</v>
      </c>
      <c r="S3711" s="27">
        <f t="shared" si="580"/>
        <v>42507.71025462963</v>
      </c>
      <c r="T3711" s="5" t="str">
        <f t="shared" si="575"/>
        <v>May</v>
      </c>
      <c r="U3711" s="5" t="str">
        <f t="shared" si="576"/>
        <v>2016</v>
      </c>
      <c r="V3711" s="5" t="str">
        <f t="shared" si="577"/>
        <v>Jun</v>
      </c>
      <c r="W3711" s="1" t="str">
        <f t="shared" si="578"/>
        <v>2016</v>
      </c>
      <c r="X3711" s="27">
        <f t="shared" si="579"/>
        <v>42537.71025462963</v>
      </c>
    </row>
    <row r="3712" spans="1:24" ht="32" hidden="1" x14ac:dyDescent="0.2">
      <c r="A3712" s="1">
        <v>1180</v>
      </c>
      <c r="B3712" s="7" t="s">
        <v>1181</v>
      </c>
      <c r="C3712" s="7" t="s">
        <v>5290</v>
      </c>
      <c r="D3712" s="1">
        <v>50000</v>
      </c>
      <c r="E3712" s="1">
        <v>5875</v>
      </c>
      <c r="F3712" s="1" t="s">
        <v>8220</v>
      </c>
      <c r="G3712" s="1" t="s">
        <v>8223</v>
      </c>
      <c r="H3712" s="1" t="s">
        <v>8245</v>
      </c>
      <c r="I3712" s="1">
        <v>1403983314</v>
      </c>
      <c r="J3712" s="1">
        <v>1400786514</v>
      </c>
      <c r="K3712" s="1" t="b">
        <v>0</v>
      </c>
      <c r="L3712" s="1">
        <v>85</v>
      </c>
      <c r="M3712" s="1" t="b">
        <v>0</v>
      </c>
      <c r="N3712" s="1" t="s">
        <v>8283</v>
      </c>
      <c r="O3712" s="28">
        <f t="shared" si="571"/>
        <v>0.11749999999999999</v>
      </c>
      <c r="P3712" s="29">
        <f t="shared" si="572"/>
        <v>69.117647058823536</v>
      </c>
      <c r="Q3712" s="9" t="str">
        <f t="shared" si="573"/>
        <v>food</v>
      </c>
      <c r="R3712" s="26" t="str">
        <f t="shared" si="574"/>
        <v>food trucks</v>
      </c>
      <c r="S3712" s="27">
        <f t="shared" si="580"/>
        <v>41781.806875000002</v>
      </c>
      <c r="T3712" s="5" t="str">
        <f t="shared" si="575"/>
        <v>May</v>
      </c>
      <c r="U3712" s="5" t="str">
        <f t="shared" si="576"/>
        <v>2014</v>
      </c>
      <c r="V3712" s="5" t="str">
        <f t="shared" si="577"/>
        <v>Jun</v>
      </c>
      <c r="W3712" s="1" t="str">
        <f t="shared" si="578"/>
        <v>2014</v>
      </c>
      <c r="X3712" s="27">
        <f t="shared" si="579"/>
        <v>41818.806875000002</v>
      </c>
    </row>
    <row r="3713" spans="1:24" ht="16" hidden="1" x14ac:dyDescent="0.2">
      <c r="A3713" s="1">
        <v>1181</v>
      </c>
      <c r="B3713" s="7" t="s">
        <v>1182</v>
      </c>
      <c r="C3713" s="7" t="s">
        <v>5291</v>
      </c>
      <c r="D3713" s="1">
        <v>50000</v>
      </c>
      <c r="E3713" s="1">
        <v>4</v>
      </c>
      <c r="F3713" s="1" t="s">
        <v>8220</v>
      </c>
      <c r="G3713" s="1" t="s">
        <v>8223</v>
      </c>
      <c r="H3713" s="1" t="s">
        <v>8245</v>
      </c>
      <c r="I3713" s="1">
        <v>1425197321</v>
      </c>
      <c r="J3713" s="1">
        <v>1422605321</v>
      </c>
      <c r="K3713" s="1" t="b">
        <v>0</v>
      </c>
      <c r="L3713" s="1">
        <v>3</v>
      </c>
      <c r="M3713" s="1" t="b">
        <v>0</v>
      </c>
      <c r="N3713" s="1" t="s">
        <v>8283</v>
      </c>
      <c r="O3713" s="28">
        <f t="shared" si="571"/>
        <v>8.0000000000000007E-5</v>
      </c>
      <c r="P3713" s="29">
        <f t="shared" si="572"/>
        <v>1.3333333333333333</v>
      </c>
      <c r="Q3713" s="9" t="str">
        <f t="shared" si="573"/>
        <v>food</v>
      </c>
      <c r="R3713" s="26" t="str">
        <f t="shared" si="574"/>
        <v>food trucks</v>
      </c>
      <c r="S3713" s="27">
        <f t="shared" si="580"/>
        <v>42034.339363425926</v>
      </c>
      <c r="T3713" s="5" t="str">
        <f t="shared" si="575"/>
        <v>Jan</v>
      </c>
      <c r="U3713" s="5" t="str">
        <f t="shared" si="576"/>
        <v>2015</v>
      </c>
      <c r="V3713" s="5" t="str">
        <f t="shared" si="577"/>
        <v>Mar</v>
      </c>
      <c r="W3713" s="1" t="str">
        <f t="shared" si="578"/>
        <v>2015</v>
      </c>
      <c r="X3713" s="27">
        <f t="shared" si="579"/>
        <v>42064.339363425926</v>
      </c>
    </row>
    <row r="3714" spans="1:24" ht="48" hidden="1" x14ac:dyDescent="0.2">
      <c r="A3714" s="1">
        <v>1226</v>
      </c>
      <c r="B3714" s="7" t="s">
        <v>1227</v>
      </c>
      <c r="C3714" s="7" t="s">
        <v>5336</v>
      </c>
      <c r="D3714" s="1">
        <v>50000</v>
      </c>
      <c r="E3714" s="1">
        <v>1937</v>
      </c>
      <c r="F3714" s="1" t="s">
        <v>8219</v>
      </c>
      <c r="G3714" s="1" t="s">
        <v>8223</v>
      </c>
      <c r="H3714" s="1" t="s">
        <v>8245</v>
      </c>
      <c r="I3714" s="1">
        <v>1398042000</v>
      </c>
      <c r="J3714" s="1">
        <v>1395089981</v>
      </c>
      <c r="K3714" s="1" t="b">
        <v>0</v>
      </c>
      <c r="L3714" s="1">
        <v>40</v>
      </c>
      <c r="M3714" s="1" t="b">
        <v>0</v>
      </c>
      <c r="N3714" s="1" t="s">
        <v>8285</v>
      </c>
      <c r="O3714" s="28">
        <f t="shared" ref="O3714:O3777" si="581">E3714/D3714</f>
        <v>3.8739999999999997E-2</v>
      </c>
      <c r="P3714" s="29">
        <f t="shared" ref="P3714:P3777" si="582">IF(L3714&gt;0,E3714/L3714,0)</f>
        <v>48.424999999999997</v>
      </c>
      <c r="Q3714" s="9" t="str">
        <f t="shared" ref="Q3714:Q3777" si="583">LEFT(N3714,SEARCH("/",N3714,1)-1)</f>
        <v>music</v>
      </c>
      <c r="R3714" s="26" t="str">
        <f t="shared" ref="R3714:R3777" si="584">RIGHT(N3714,LEN(N3714)-SEARCH("/",N3714,1))</f>
        <v>world music</v>
      </c>
      <c r="S3714" s="27">
        <f t="shared" si="580"/>
        <v>41715.874780092592</v>
      </c>
      <c r="T3714" s="5" t="str">
        <f t="shared" ref="T3714:T3777" si="585">TEXT(S3714,"mmm")</f>
        <v>Mar</v>
      </c>
      <c r="U3714" s="5" t="str">
        <f t="shared" ref="U3714:U3777" si="586">TEXT(S3714,"yyyy")</f>
        <v>2014</v>
      </c>
      <c r="V3714" s="5" t="str">
        <f t="shared" ref="V3714:V3777" si="587">TEXT(X3714,"mmm")</f>
        <v>Apr</v>
      </c>
      <c r="W3714" s="1" t="str">
        <f t="shared" ref="W3714:W3777" si="588">TEXT(X3714,"yyyy")</f>
        <v>2014</v>
      </c>
      <c r="X3714" s="27">
        <f t="shared" ref="X3714:X3777" si="589">(((I3714/60)/60)/24)+DATE(1970,1,1)</f>
        <v>41750.041666666664</v>
      </c>
    </row>
    <row r="3715" spans="1:24" ht="48" hidden="1" x14ac:dyDescent="0.2">
      <c r="A3715" s="1">
        <v>1234</v>
      </c>
      <c r="B3715" s="7" t="s">
        <v>1235</v>
      </c>
      <c r="C3715" s="7" t="s">
        <v>5344</v>
      </c>
      <c r="D3715" s="1">
        <v>50000</v>
      </c>
      <c r="E3715" s="1">
        <v>0</v>
      </c>
      <c r="F3715" s="1" t="s">
        <v>8219</v>
      </c>
      <c r="G3715" s="1" t="s">
        <v>8224</v>
      </c>
      <c r="H3715" s="1" t="s">
        <v>8246</v>
      </c>
      <c r="I3715" s="1">
        <v>1422903342</v>
      </c>
      <c r="J3715" s="1">
        <v>1420311342</v>
      </c>
      <c r="K3715" s="1" t="b">
        <v>0</v>
      </c>
      <c r="L3715" s="1">
        <v>0</v>
      </c>
      <c r="M3715" s="1" t="b">
        <v>0</v>
      </c>
      <c r="N3715" s="1" t="s">
        <v>8285</v>
      </c>
      <c r="O3715" s="28">
        <f t="shared" si="581"/>
        <v>0</v>
      </c>
      <c r="P3715" s="29">
        <f t="shared" si="582"/>
        <v>0</v>
      </c>
      <c r="Q3715" s="9" t="str">
        <f t="shared" si="583"/>
        <v>music</v>
      </c>
      <c r="R3715" s="26" t="str">
        <f t="shared" si="584"/>
        <v>world music</v>
      </c>
      <c r="S3715" s="27">
        <f t="shared" si="580"/>
        <v>42007.788680555561</v>
      </c>
      <c r="T3715" s="5" t="str">
        <f t="shared" si="585"/>
        <v>Jan</v>
      </c>
      <c r="U3715" s="5" t="str">
        <f t="shared" si="586"/>
        <v>2015</v>
      </c>
      <c r="V3715" s="5" t="str">
        <f t="shared" si="587"/>
        <v>Feb</v>
      </c>
      <c r="W3715" s="1" t="str">
        <f t="shared" si="588"/>
        <v>2015</v>
      </c>
      <c r="X3715" s="27">
        <f t="shared" si="589"/>
        <v>42037.788680555561</v>
      </c>
    </row>
    <row r="3716" spans="1:24" ht="32" hidden="1" x14ac:dyDescent="0.2">
      <c r="A3716" s="1">
        <v>1307</v>
      </c>
      <c r="B3716" s="7" t="s">
        <v>1308</v>
      </c>
      <c r="C3716" s="7" t="s">
        <v>5417</v>
      </c>
      <c r="D3716" s="1">
        <v>50000</v>
      </c>
      <c r="E3716" s="1">
        <v>5757</v>
      </c>
      <c r="F3716" s="1" t="s">
        <v>8219</v>
      </c>
      <c r="G3716" s="1" t="s">
        <v>8223</v>
      </c>
      <c r="H3716" s="1" t="s">
        <v>8245</v>
      </c>
      <c r="I3716" s="1">
        <v>1455710679</v>
      </c>
      <c r="J3716" s="1">
        <v>1453118679</v>
      </c>
      <c r="K3716" s="1" t="b">
        <v>0</v>
      </c>
      <c r="L3716" s="1">
        <v>45</v>
      </c>
      <c r="M3716" s="1" t="b">
        <v>0</v>
      </c>
      <c r="N3716" s="1" t="s">
        <v>8272</v>
      </c>
      <c r="O3716" s="28">
        <f t="shared" si="581"/>
        <v>0.11514000000000001</v>
      </c>
      <c r="P3716" s="29">
        <f t="shared" si="582"/>
        <v>127.93333333333334</v>
      </c>
      <c r="Q3716" s="9" t="str">
        <f t="shared" si="583"/>
        <v>technology</v>
      </c>
      <c r="R3716" s="26" t="str">
        <f t="shared" si="584"/>
        <v>wearables</v>
      </c>
      <c r="S3716" s="27">
        <f t="shared" si="580"/>
        <v>42387.503229166665</v>
      </c>
      <c r="T3716" s="5" t="str">
        <f t="shared" si="585"/>
        <v>Jan</v>
      </c>
      <c r="U3716" s="5" t="str">
        <f t="shared" si="586"/>
        <v>2016</v>
      </c>
      <c r="V3716" s="5" t="str">
        <f t="shared" si="587"/>
        <v>Feb</v>
      </c>
      <c r="W3716" s="1" t="str">
        <f t="shared" si="588"/>
        <v>2016</v>
      </c>
      <c r="X3716" s="27">
        <f t="shared" si="589"/>
        <v>42417.503229166665</v>
      </c>
    </row>
    <row r="3717" spans="1:24" ht="48" hidden="1" x14ac:dyDescent="0.2">
      <c r="A3717" s="1">
        <v>1324</v>
      </c>
      <c r="B3717" s="7" t="s">
        <v>1325</v>
      </c>
      <c r="C3717" s="7" t="s">
        <v>5434</v>
      </c>
      <c r="D3717" s="1">
        <v>50000</v>
      </c>
      <c r="E3717" s="1">
        <v>4920</v>
      </c>
      <c r="F3717" s="1" t="s">
        <v>8219</v>
      </c>
      <c r="G3717" s="1" t="s">
        <v>8223</v>
      </c>
      <c r="H3717" s="1" t="s">
        <v>8245</v>
      </c>
      <c r="I3717" s="1">
        <v>1476371552</v>
      </c>
      <c r="J3717" s="1">
        <v>1473779552</v>
      </c>
      <c r="K3717" s="1" t="b">
        <v>0</v>
      </c>
      <c r="L3717" s="1">
        <v>90</v>
      </c>
      <c r="M3717" s="1" t="b">
        <v>0</v>
      </c>
      <c r="N3717" s="1" t="s">
        <v>8272</v>
      </c>
      <c r="O3717" s="28">
        <f t="shared" si="581"/>
        <v>9.8400000000000001E-2</v>
      </c>
      <c r="P3717" s="29">
        <f t="shared" si="582"/>
        <v>54.666666666666664</v>
      </c>
      <c r="Q3717" s="9" t="str">
        <f t="shared" si="583"/>
        <v>technology</v>
      </c>
      <c r="R3717" s="26" t="str">
        <f t="shared" si="584"/>
        <v>wearables</v>
      </c>
      <c r="S3717" s="27">
        <f t="shared" si="580"/>
        <v>42626.633703703701</v>
      </c>
      <c r="T3717" s="5" t="str">
        <f t="shared" si="585"/>
        <v>Sep</v>
      </c>
      <c r="U3717" s="5" t="str">
        <f t="shared" si="586"/>
        <v>2016</v>
      </c>
      <c r="V3717" s="5" t="str">
        <f t="shared" si="587"/>
        <v>Oct</v>
      </c>
      <c r="W3717" s="1" t="str">
        <f t="shared" si="588"/>
        <v>2016</v>
      </c>
      <c r="X3717" s="27">
        <f t="shared" si="589"/>
        <v>42656.633703703701</v>
      </c>
    </row>
    <row r="3718" spans="1:24" ht="48" hidden="1" x14ac:dyDescent="0.2">
      <c r="A3718" s="1">
        <v>1329</v>
      </c>
      <c r="B3718" s="7" t="s">
        <v>1330</v>
      </c>
      <c r="C3718" s="7" t="s">
        <v>5439</v>
      </c>
      <c r="D3718" s="1">
        <v>50000</v>
      </c>
      <c r="E3718" s="1">
        <v>408</v>
      </c>
      <c r="F3718" s="1" t="s">
        <v>8219</v>
      </c>
      <c r="G3718" s="1" t="s">
        <v>8223</v>
      </c>
      <c r="H3718" s="1" t="s">
        <v>8245</v>
      </c>
      <c r="I3718" s="1">
        <v>1417501145</v>
      </c>
      <c r="J3718" s="1">
        <v>1414041545</v>
      </c>
      <c r="K3718" s="1" t="b">
        <v>0</v>
      </c>
      <c r="L3718" s="1">
        <v>9</v>
      </c>
      <c r="M3718" s="1" t="b">
        <v>0</v>
      </c>
      <c r="N3718" s="1" t="s">
        <v>8272</v>
      </c>
      <c r="O3718" s="28">
        <f t="shared" si="581"/>
        <v>8.1600000000000006E-3</v>
      </c>
      <c r="P3718" s="29">
        <f t="shared" si="582"/>
        <v>45.333333333333336</v>
      </c>
      <c r="Q3718" s="9" t="str">
        <f t="shared" si="583"/>
        <v>technology</v>
      </c>
      <c r="R3718" s="26" t="str">
        <f t="shared" si="584"/>
        <v>wearables</v>
      </c>
      <c r="S3718" s="27">
        <f t="shared" si="580"/>
        <v>41935.221585648149</v>
      </c>
      <c r="T3718" s="5" t="str">
        <f t="shared" si="585"/>
        <v>Oct</v>
      </c>
      <c r="U3718" s="5" t="str">
        <f t="shared" si="586"/>
        <v>2014</v>
      </c>
      <c r="V3718" s="5" t="str">
        <f t="shared" si="587"/>
        <v>Dec</v>
      </c>
      <c r="W3718" s="1" t="str">
        <f t="shared" si="588"/>
        <v>2014</v>
      </c>
      <c r="X3718" s="27">
        <f t="shared" si="589"/>
        <v>41975.263252314813</v>
      </c>
    </row>
    <row r="3719" spans="1:24" ht="48" hidden="1" x14ac:dyDescent="0.2">
      <c r="A3719" s="1">
        <v>1337</v>
      </c>
      <c r="B3719" s="7" t="s">
        <v>1338</v>
      </c>
      <c r="C3719" s="7" t="s">
        <v>5447</v>
      </c>
      <c r="D3719" s="1">
        <v>50000</v>
      </c>
      <c r="E3719" s="1">
        <v>24691</v>
      </c>
      <c r="F3719" s="1" t="s">
        <v>8219</v>
      </c>
      <c r="G3719" s="1" t="s">
        <v>8223</v>
      </c>
      <c r="H3719" s="1" t="s">
        <v>8245</v>
      </c>
      <c r="I3719" s="1">
        <v>1488549079</v>
      </c>
      <c r="J3719" s="1">
        <v>1485957079</v>
      </c>
      <c r="K3719" s="1" t="b">
        <v>0</v>
      </c>
      <c r="L3719" s="1">
        <v>140</v>
      </c>
      <c r="M3719" s="1" t="b">
        <v>0</v>
      </c>
      <c r="N3719" s="1" t="s">
        <v>8272</v>
      </c>
      <c r="O3719" s="28">
        <f t="shared" si="581"/>
        <v>0.49381999999999998</v>
      </c>
      <c r="P3719" s="29">
        <f t="shared" si="582"/>
        <v>176.36428571428573</v>
      </c>
      <c r="Q3719" s="9" t="str">
        <f t="shared" si="583"/>
        <v>technology</v>
      </c>
      <c r="R3719" s="26" t="str">
        <f t="shared" si="584"/>
        <v>wearables</v>
      </c>
      <c r="S3719" s="27">
        <f t="shared" si="580"/>
        <v>42767.577303240745</v>
      </c>
      <c r="T3719" s="5" t="str">
        <f t="shared" si="585"/>
        <v>Feb</v>
      </c>
      <c r="U3719" s="5" t="str">
        <f t="shared" si="586"/>
        <v>2017</v>
      </c>
      <c r="V3719" s="5" t="str">
        <f t="shared" si="587"/>
        <v>Mar</v>
      </c>
      <c r="W3719" s="1" t="str">
        <f t="shared" si="588"/>
        <v>2017</v>
      </c>
      <c r="X3719" s="27">
        <f t="shared" si="589"/>
        <v>42797.577303240745</v>
      </c>
    </row>
    <row r="3720" spans="1:24" ht="32" hidden="1" x14ac:dyDescent="0.2">
      <c r="A3720" s="1">
        <v>1339</v>
      </c>
      <c r="B3720" s="7" t="s">
        <v>1340</v>
      </c>
      <c r="C3720" s="7" t="s">
        <v>5449</v>
      </c>
      <c r="D3720" s="1">
        <v>50000</v>
      </c>
      <c r="E3720" s="1">
        <v>3317</v>
      </c>
      <c r="F3720" s="1" t="s">
        <v>8219</v>
      </c>
      <c r="G3720" s="1" t="s">
        <v>8223</v>
      </c>
      <c r="H3720" s="1" t="s">
        <v>8245</v>
      </c>
      <c r="I3720" s="1">
        <v>1418056315</v>
      </c>
      <c r="J3720" s="1">
        <v>1414164715</v>
      </c>
      <c r="K3720" s="1" t="b">
        <v>0</v>
      </c>
      <c r="L3720" s="1">
        <v>37</v>
      </c>
      <c r="M3720" s="1" t="b">
        <v>0</v>
      </c>
      <c r="N3720" s="1" t="s">
        <v>8272</v>
      </c>
      <c r="O3720" s="28">
        <f t="shared" si="581"/>
        <v>6.6339999999999996E-2</v>
      </c>
      <c r="P3720" s="29">
        <f t="shared" si="582"/>
        <v>89.648648648648646</v>
      </c>
      <c r="Q3720" s="9" t="str">
        <f t="shared" si="583"/>
        <v>technology</v>
      </c>
      <c r="R3720" s="26" t="str">
        <f t="shared" si="584"/>
        <v>wearables</v>
      </c>
      <c r="S3720" s="27">
        <f t="shared" si="580"/>
        <v>41936.647164351853</v>
      </c>
      <c r="T3720" s="5" t="str">
        <f t="shared" si="585"/>
        <v>Oct</v>
      </c>
      <c r="U3720" s="5" t="str">
        <f t="shared" si="586"/>
        <v>2014</v>
      </c>
      <c r="V3720" s="5" t="str">
        <f t="shared" si="587"/>
        <v>Dec</v>
      </c>
      <c r="W3720" s="1" t="str">
        <f t="shared" si="588"/>
        <v>2014</v>
      </c>
      <c r="X3720" s="27">
        <f t="shared" si="589"/>
        <v>41981.688831018517</v>
      </c>
    </row>
    <row r="3721" spans="1:24" ht="48" hidden="1" x14ac:dyDescent="0.2">
      <c r="A3721" s="1">
        <v>1342</v>
      </c>
      <c r="B3721" s="7" t="s">
        <v>1343</v>
      </c>
      <c r="C3721" s="7" t="s">
        <v>5452</v>
      </c>
      <c r="D3721" s="1">
        <v>50000</v>
      </c>
      <c r="E3721" s="1">
        <v>100</v>
      </c>
      <c r="F3721" s="1" t="s">
        <v>8219</v>
      </c>
      <c r="G3721" s="1" t="s">
        <v>8223</v>
      </c>
      <c r="H3721" s="1" t="s">
        <v>8245</v>
      </c>
      <c r="I3721" s="1">
        <v>1437161739</v>
      </c>
      <c r="J3721" s="1">
        <v>1434569739</v>
      </c>
      <c r="K3721" s="1" t="b">
        <v>0</v>
      </c>
      <c r="L3721" s="1">
        <v>1</v>
      </c>
      <c r="M3721" s="1" t="b">
        <v>0</v>
      </c>
      <c r="N3721" s="1" t="s">
        <v>8272</v>
      </c>
      <c r="O3721" s="28">
        <f t="shared" si="581"/>
        <v>2E-3</v>
      </c>
      <c r="P3721" s="29">
        <f t="shared" si="582"/>
        <v>100</v>
      </c>
      <c r="Q3721" s="9" t="str">
        <f t="shared" si="583"/>
        <v>technology</v>
      </c>
      <c r="R3721" s="26" t="str">
        <f t="shared" si="584"/>
        <v>wearables</v>
      </c>
      <c r="S3721" s="27">
        <f t="shared" si="580"/>
        <v>42172.816423611104</v>
      </c>
      <c r="T3721" s="5" t="str">
        <f t="shared" si="585"/>
        <v>Jun</v>
      </c>
      <c r="U3721" s="5" t="str">
        <f t="shared" si="586"/>
        <v>2015</v>
      </c>
      <c r="V3721" s="5" t="str">
        <f t="shared" si="587"/>
        <v>Jul</v>
      </c>
      <c r="W3721" s="1" t="str">
        <f t="shared" si="588"/>
        <v>2015</v>
      </c>
      <c r="X3721" s="27">
        <f t="shared" si="589"/>
        <v>42202.816423611104</v>
      </c>
    </row>
    <row r="3722" spans="1:24" ht="48" hidden="1" x14ac:dyDescent="0.2">
      <c r="A3722" s="1">
        <v>1343</v>
      </c>
      <c r="B3722" s="7" t="s">
        <v>1344</v>
      </c>
      <c r="C3722" s="7" t="s">
        <v>5453</v>
      </c>
      <c r="D3722" s="1">
        <v>50000</v>
      </c>
      <c r="E3722" s="1">
        <v>51149</v>
      </c>
      <c r="F3722" s="1" t="s">
        <v>8219</v>
      </c>
      <c r="G3722" s="1" t="s">
        <v>8223</v>
      </c>
      <c r="H3722" s="1" t="s">
        <v>8245</v>
      </c>
      <c r="I3722" s="1">
        <v>1471579140</v>
      </c>
      <c r="J3722" s="1">
        <v>1466512683</v>
      </c>
      <c r="K3722" s="1" t="b">
        <v>0</v>
      </c>
      <c r="L3722" s="1">
        <v>323</v>
      </c>
      <c r="M3722" s="1" t="b">
        <v>0</v>
      </c>
      <c r="N3722" s="1" t="s">
        <v>8272</v>
      </c>
      <c r="O3722" s="28">
        <f t="shared" si="581"/>
        <v>1.02298</v>
      </c>
      <c r="P3722" s="29">
        <f t="shared" si="582"/>
        <v>158.35603715170279</v>
      </c>
      <c r="Q3722" s="9" t="str">
        <f t="shared" si="583"/>
        <v>technology</v>
      </c>
      <c r="R3722" s="26" t="str">
        <f t="shared" si="584"/>
        <v>wearables</v>
      </c>
      <c r="S3722" s="27">
        <f t="shared" si="580"/>
        <v>42542.526423611111</v>
      </c>
      <c r="T3722" s="5" t="str">
        <f t="shared" si="585"/>
        <v>Jun</v>
      </c>
      <c r="U3722" s="5" t="str">
        <f t="shared" si="586"/>
        <v>2016</v>
      </c>
      <c r="V3722" s="5" t="str">
        <f t="shared" si="587"/>
        <v>Aug</v>
      </c>
      <c r="W3722" s="1" t="str">
        <f t="shared" si="588"/>
        <v>2016</v>
      </c>
      <c r="X3722" s="27">
        <f t="shared" si="589"/>
        <v>42601.165972222225</v>
      </c>
    </row>
    <row r="3723" spans="1:24" ht="48" hidden="1" x14ac:dyDescent="0.2">
      <c r="A3723" s="1">
        <v>1416</v>
      </c>
      <c r="B3723" s="7" t="s">
        <v>1417</v>
      </c>
      <c r="C3723" s="7" t="s">
        <v>5526</v>
      </c>
      <c r="D3723" s="1">
        <v>50000</v>
      </c>
      <c r="E3723" s="1">
        <v>0</v>
      </c>
      <c r="F3723" s="1" t="s">
        <v>8220</v>
      </c>
      <c r="G3723" s="1" t="s">
        <v>8223</v>
      </c>
      <c r="H3723" s="1" t="s">
        <v>8245</v>
      </c>
      <c r="I3723" s="1">
        <v>1448147619</v>
      </c>
      <c r="J3723" s="1">
        <v>1445552019</v>
      </c>
      <c r="K3723" s="1" t="b">
        <v>0</v>
      </c>
      <c r="L3723" s="1">
        <v>0</v>
      </c>
      <c r="M3723" s="1" t="b">
        <v>0</v>
      </c>
      <c r="N3723" s="1" t="s">
        <v>8286</v>
      </c>
      <c r="O3723" s="28">
        <f t="shared" si="581"/>
        <v>0</v>
      </c>
      <c r="P3723" s="29">
        <f t="shared" si="582"/>
        <v>0</v>
      </c>
      <c r="Q3723" s="9" t="str">
        <f t="shared" si="583"/>
        <v>publishing</v>
      </c>
      <c r="R3723" s="26" t="str">
        <f t="shared" si="584"/>
        <v>translations</v>
      </c>
      <c r="S3723" s="27">
        <f t="shared" si="580"/>
        <v>42299.926145833335</v>
      </c>
      <c r="T3723" s="5" t="str">
        <f t="shared" si="585"/>
        <v>Oct</v>
      </c>
      <c r="U3723" s="5" t="str">
        <f t="shared" si="586"/>
        <v>2015</v>
      </c>
      <c r="V3723" s="5" t="str">
        <f t="shared" si="587"/>
        <v>Nov</v>
      </c>
      <c r="W3723" s="1" t="str">
        <f t="shared" si="588"/>
        <v>2015</v>
      </c>
      <c r="X3723" s="27">
        <f t="shared" si="589"/>
        <v>42329.967812499999</v>
      </c>
    </row>
    <row r="3724" spans="1:24" ht="48" x14ac:dyDescent="0.2">
      <c r="A3724" s="1">
        <v>1478</v>
      </c>
      <c r="B3724" s="7" t="s">
        <v>1479</v>
      </c>
      <c r="C3724" s="7" t="s">
        <v>5588</v>
      </c>
      <c r="D3724" s="1">
        <v>50000</v>
      </c>
      <c r="E3724" s="6">
        <v>590807.11</v>
      </c>
      <c r="F3724" s="1" t="s">
        <v>8218</v>
      </c>
      <c r="G3724" s="1" t="s">
        <v>8223</v>
      </c>
      <c r="H3724" s="1" t="s">
        <v>8245</v>
      </c>
      <c r="I3724" s="1">
        <v>1368564913</v>
      </c>
      <c r="J3724" s="1">
        <v>1367355313</v>
      </c>
      <c r="K3724" s="1" t="b">
        <v>1</v>
      </c>
      <c r="L3724" s="1">
        <v>20242</v>
      </c>
      <c r="M3724" s="1" t="b">
        <v>1</v>
      </c>
      <c r="N3724" s="1" t="s">
        <v>8287</v>
      </c>
      <c r="O3724" s="28">
        <f t="shared" si="581"/>
        <v>11.8161422</v>
      </c>
      <c r="P3724" s="29">
        <f t="shared" si="582"/>
        <v>29.187190495010373</v>
      </c>
      <c r="Q3724" s="9" t="str">
        <f t="shared" si="583"/>
        <v>publishing</v>
      </c>
      <c r="R3724" s="26" t="str">
        <f t="shared" si="584"/>
        <v>radio &amp; podcasts</v>
      </c>
      <c r="S3724" s="27">
        <f t="shared" si="580"/>
        <v>41394.871678240743</v>
      </c>
      <c r="T3724" s="5" t="str">
        <f t="shared" si="585"/>
        <v>Apr</v>
      </c>
      <c r="U3724" s="5" t="str">
        <f t="shared" si="586"/>
        <v>2013</v>
      </c>
      <c r="V3724" s="5" t="str">
        <f t="shared" si="587"/>
        <v>May</v>
      </c>
      <c r="W3724" s="1" t="str">
        <f t="shared" si="588"/>
        <v>2013</v>
      </c>
      <c r="X3724" s="27">
        <f t="shared" si="589"/>
        <v>41408.871678240743</v>
      </c>
    </row>
    <row r="3725" spans="1:24" ht="48" hidden="1" x14ac:dyDescent="0.2">
      <c r="A3725" s="1">
        <v>1480</v>
      </c>
      <c r="B3725" s="7" t="s">
        <v>1481</v>
      </c>
      <c r="C3725" s="7" t="s">
        <v>5590</v>
      </c>
      <c r="D3725" s="1">
        <v>50000</v>
      </c>
      <c r="E3725" s="1">
        <v>58520.2</v>
      </c>
      <c r="F3725" s="1" t="s">
        <v>8218</v>
      </c>
      <c r="G3725" s="1" t="s">
        <v>8223</v>
      </c>
      <c r="H3725" s="1" t="s">
        <v>8245</v>
      </c>
      <c r="I3725" s="1">
        <v>1374858000</v>
      </c>
      <c r="J3725" s="1">
        <v>1373408699</v>
      </c>
      <c r="K3725" s="1" t="b">
        <v>1</v>
      </c>
      <c r="L3725" s="1">
        <v>635</v>
      </c>
      <c r="M3725" s="1" t="b">
        <v>1</v>
      </c>
      <c r="N3725" s="1" t="s">
        <v>8287</v>
      </c>
      <c r="O3725" s="28">
        <f t="shared" si="581"/>
        <v>1.170404</v>
      </c>
      <c r="P3725" s="29">
        <f t="shared" si="582"/>
        <v>92.157795275590544</v>
      </c>
      <c r="Q3725" s="9" t="str">
        <f t="shared" si="583"/>
        <v>publishing</v>
      </c>
      <c r="R3725" s="26" t="str">
        <f t="shared" si="584"/>
        <v>radio &amp; podcasts</v>
      </c>
      <c r="S3725" s="27">
        <f t="shared" si="580"/>
        <v>41464.934016203704</v>
      </c>
      <c r="T3725" s="5" t="str">
        <f t="shared" si="585"/>
        <v>Jul</v>
      </c>
      <c r="U3725" s="5" t="str">
        <f t="shared" si="586"/>
        <v>2013</v>
      </c>
      <c r="V3725" s="5" t="str">
        <f t="shared" si="587"/>
        <v>Jul</v>
      </c>
      <c r="W3725" s="1" t="str">
        <f t="shared" si="588"/>
        <v>2013</v>
      </c>
      <c r="X3725" s="27">
        <f t="shared" si="589"/>
        <v>41481.708333333336</v>
      </c>
    </row>
    <row r="3726" spans="1:24" ht="32" hidden="1" x14ac:dyDescent="0.2">
      <c r="A3726" s="1">
        <v>1748</v>
      </c>
      <c r="B3726" s="7" t="s">
        <v>1749</v>
      </c>
      <c r="C3726" s="7" t="s">
        <v>5858</v>
      </c>
      <c r="D3726" s="1">
        <v>50000</v>
      </c>
      <c r="E3726" s="1">
        <v>64974</v>
      </c>
      <c r="F3726" s="1" t="s">
        <v>8218</v>
      </c>
      <c r="G3726" s="1" t="s">
        <v>8228</v>
      </c>
      <c r="H3726" s="1" t="s">
        <v>8250</v>
      </c>
      <c r="I3726" s="1">
        <v>1441234143</v>
      </c>
      <c r="J3726" s="1">
        <v>1438642143</v>
      </c>
      <c r="K3726" s="1" t="b">
        <v>0</v>
      </c>
      <c r="L3726" s="1">
        <v>181</v>
      </c>
      <c r="M3726" s="1" t="b">
        <v>1</v>
      </c>
      <c r="N3726" s="1" t="s">
        <v>8284</v>
      </c>
      <c r="O3726" s="28">
        <f t="shared" si="581"/>
        <v>1.29948</v>
      </c>
      <c r="P3726" s="29">
        <f t="shared" si="582"/>
        <v>358.97237569060775</v>
      </c>
      <c r="Q3726" s="9" t="str">
        <f t="shared" si="583"/>
        <v>photography</v>
      </c>
      <c r="R3726" s="26" t="str">
        <f t="shared" si="584"/>
        <v>photobooks</v>
      </c>
      <c r="S3726" s="27">
        <f t="shared" si="580"/>
        <v>42219.950729166667</v>
      </c>
      <c r="T3726" s="5" t="str">
        <f t="shared" si="585"/>
        <v>Aug</v>
      </c>
      <c r="U3726" s="5" t="str">
        <f t="shared" si="586"/>
        <v>2015</v>
      </c>
      <c r="V3726" s="5" t="str">
        <f t="shared" si="587"/>
        <v>Sep</v>
      </c>
      <c r="W3726" s="1" t="str">
        <f t="shared" si="588"/>
        <v>2015</v>
      </c>
      <c r="X3726" s="27">
        <f t="shared" si="589"/>
        <v>42249.950729166667</v>
      </c>
    </row>
    <row r="3727" spans="1:24" ht="48" hidden="1" x14ac:dyDescent="0.2">
      <c r="A3727" s="1">
        <v>1778</v>
      </c>
      <c r="B3727" s="7" t="s">
        <v>1779</v>
      </c>
      <c r="C3727" s="7" t="s">
        <v>5888</v>
      </c>
      <c r="D3727" s="1">
        <v>50000</v>
      </c>
      <c r="E3727" s="1">
        <v>995</v>
      </c>
      <c r="F3727" s="1" t="s">
        <v>8220</v>
      </c>
      <c r="G3727" s="1" t="s">
        <v>8223</v>
      </c>
      <c r="H3727" s="1" t="s">
        <v>8245</v>
      </c>
      <c r="I3727" s="1">
        <v>1427485395</v>
      </c>
      <c r="J3727" s="1">
        <v>1423600995</v>
      </c>
      <c r="K3727" s="1" t="b">
        <v>1</v>
      </c>
      <c r="L3727" s="1">
        <v>15</v>
      </c>
      <c r="M3727" s="1" t="b">
        <v>0</v>
      </c>
      <c r="N3727" s="1" t="s">
        <v>8284</v>
      </c>
      <c r="O3727" s="28">
        <f t="shared" si="581"/>
        <v>1.9900000000000001E-2</v>
      </c>
      <c r="P3727" s="29">
        <f t="shared" si="582"/>
        <v>66.333333333333329</v>
      </c>
      <c r="Q3727" s="9" t="str">
        <f t="shared" si="583"/>
        <v>photography</v>
      </c>
      <c r="R3727" s="26" t="str">
        <f t="shared" si="584"/>
        <v>photobooks</v>
      </c>
      <c r="S3727" s="27">
        <f t="shared" si="580"/>
        <v>42045.86336805555</v>
      </c>
      <c r="T3727" s="5" t="str">
        <f t="shared" si="585"/>
        <v>Feb</v>
      </c>
      <c r="U3727" s="5" t="str">
        <f t="shared" si="586"/>
        <v>2015</v>
      </c>
      <c r="V3727" s="5" t="str">
        <f t="shared" si="587"/>
        <v>Mar</v>
      </c>
      <c r="W3727" s="1" t="str">
        <f t="shared" si="588"/>
        <v>2015</v>
      </c>
      <c r="X3727" s="27">
        <f t="shared" si="589"/>
        <v>42090.821701388893</v>
      </c>
    </row>
    <row r="3728" spans="1:24" ht="48" hidden="1" x14ac:dyDescent="0.2">
      <c r="A3728" s="1">
        <v>1904</v>
      </c>
      <c r="B3728" s="7" t="s">
        <v>1905</v>
      </c>
      <c r="C3728" s="7" t="s">
        <v>6014</v>
      </c>
      <c r="D3728" s="1">
        <v>50000</v>
      </c>
      <c r="E3728" s="1">
        <v>50</v>
      </c>
      <c r="F3728" s="1" t="s">
        <v>8220</v>
      </c>
      <c r="G3728" s="1" t="s">
        <v>8223</v>
      </c>
      <c r="H3728" s="1" t="s">
        <v>8245</v>
      </c>
      <c r="I3728" s="1">
        <v>1451752021</v>
      </c>
      <c r="J3728" s="1">
        <v>1447864021</v>
      </c>
      <c r="K3728" s="1" t="b">
        <v>0</v>
      </c>
      <c r="L3728" s="1">
        <v>2</v>
      </c>
      <c r="M3728" s="1" t="b">
        <v>0</v>
      </c>
      <c r="N3728" s="1" t="s">
        <v>8293</v>
      </c>
      <c r="O3728" s="28">
        <f t="shared" si="581"/>
        <v>1E-3</v>
      </c>
      <c r="P3728" s="29">
        <f t="shared" si="582"/>
        <v>25</v>
      </c>
      <c r="Q3728" s="9" t="str">
        <f t="shared" si="583"/>
        <v>technology</v>
      </c>
      <c r="R3728" s="26" t="str">
        <f t="shared" si="584"/>
        <v>gadgets</v>
      </c>
      <c r="S3728" s="27">
        <f t="shared" si="580"/>
        <v>42326.685428240744</v>
      </c>
      <c r="T3728" s="5" t="str">
        <f t="shared" si="585"/>
        <v>Nov</v>
      </c>
      <c r="U3728" s="5" t="str">
        <f t="shared" si="586"/>
        <v>2015</v>
      </c>
      <c r="V3728" s="5" t="str">
        <f t="shared" si="587"/>
        <v>Jan</v>
      </c>
      <c r="W3728" s="1" t="str">
        <f t="shared" si="588"/>
        <v>2016</v>
      </c>
      <c r="X3728" s="27">
        <f t="shared" si="589"/>
        <v>42371.685428240744</v>
      </c>
    </row>
    <row r="3729" spans="1:24" ht="48" hidden="1" x14ac:dyDescent="0.2">
      <c r="A3729" s="1">
        <v>1906</v>
      </c>
      <c r="B3729" s="7" t="s">
        <v>1907</v>
      </c>
      <c r="C3729" s="7" t="s">
        <v>6016</v>
      </c>
      <c r="D3729" s="1">
        <v>50000</v>
      </c>
      <c r="E3729" s="1">
        <v>21380</v>
      </c>
      <c r="F3729" s="1" t="s">
        <v>8220</v>
      </c>
      <c r="G3729" s="1" t="s">
        <v>8223</v>
      </c>
      <c r="H3729" s="1" t="s">
        <v>8245</v>
      </c>
      <c r="I3729" s="1">
        <v>1466697983</v>
      </c>
      <c r="J3729" s="1">
        <v>1464105983</v>
      </c>
      <c r="K3729" s="1" t="b">
        <v>0</v>
      </c>
      <c r="L3729" s="1">
        <v>99</v>
      </c>
      <c r="M3729" s="1" t="b">
        <v>0</v>
      </c>
      <c r="N3729" s="1" t="s">
        <v>8293</v>
      </c>
      <c r="O3729" s="28">
        <f t="shared" si="581"/>
        <v>0.42759999999999998</v>
      </c>
      <c r="P3729" s="29">
        <f t="shared" si="582"/>
        <v>215.95959595959596</v>
      </c>
      <c r="Q3729" s="9" t="str">
        <f t="shared" si="583"/>
        <v>technology</v>
      </c>
      <c r="R3729" s="26" t="str">
        <f t="shared" si="584"/>
        <v>gadgets</v>
      </c>
      <c r="S3729" s="27">
        <f t="shared" si="580"/>
        <v>42514.671099537038</v>
      </c>
      <c r="T3729" s="5" t="str">
        <f t="shared" si="585"/>
        <v>May</v>
      </c>
      <c r="U3729" s="5" t="str">
        <f t="shared" si="586"/>
        <v>2016</v>
      </c>
      <c r="V3729" s="5" t="str">
        <f t="shared" si="587"/>
        <v>Jun</v>
      </c>
      <c r="W3729" s="1" t="str">
        <f t="shared" si="588"/>
        <v>2016</v>
      </c>
      <c r="X3729" s="27">
        <f t="shared" si="589"/>
        <v>42544.671099537038</v>
      </c>
    </row>
    <row r="3730" spans="1:24" ht="48" hidden="1" x14ac:dyDescent="0.2">
      <c r="A3730" s="1">
        <v>1949</v>
      </c>
      <c r="B3730" s="7" t="s">
        <v>1950</v>
      </c>
      <c r="C3730" s="7" t="s">
        <v>6059</v>
      </c>
      <c r="D3730" s="1">
        <v>50000</v>
      </c>
      <c r="E3730" s="1">
        <v>53001.3</v>
      </c>
      <c r="F3730" s="1" t="s">
        <v>8218</v>
      </c>
      <c r="G3730" s="1" t="s">
        <v>8224</v>
      </c>
      <c r="H3730" s="1" t="s">
        <v>8246</v>
      </c>
      <c r="I3730" s="1">
        <v>1404986951</v>
      </c>
      <c r="J3730" s="1">
        <v>1402394951</v>
      </c>
      <c r="K3730" s="1" t="b">
        <v>1</v>
      </c>
      <c r="L3730" s="1">
        <v>943</v>
      </c>
      <c r="M3730" s="1" t="b">
        <v>1</v>
      </c>
      <c r="N3730" s="1" t="s">
        <v>8294</v>
      </c>
      <c r="O3730" s="28">
        <f t="shared" si="581"/>
        <v>1.0600260000000001</v>
      </c>
      <c r="P3730" s="29">
        <f t="shared" si="582"/>
        <v>56.204984093319197</v>
      </c>
      <c r="Q3730" s="9" t="str">
        <f t="shared" si="583"/>
        <v>technology</v>
      </c>
      <c r="R3730" s="26" t="str">
        <f t="shared" si="584"/>
        <v>hardware</v>
      </c>
      <c r="S3730" s="27">
        <f t="shared" si="580"/>
        <v>41800.423043981478</v>
      </c>
      <c r="T3730" s="5" t="str">
        <f t="shared" si="585"/>
        <v>Jun</v>
      </c>
      <c r="U3730" s="5" t="str">
        <f t="shared" si="586"/>
        <v>2014</v>
      </c>
      <c r="V3730" s="5" t="str">
        <f t="shared" si="587"/>
        <v>Jul</v>
      </c>
      <c r="W3730" s="1" t="str">
        <f t="shared" si="588"/>
        <v>2014</v>
      </c>
      <c r="X3730" s="27">
        <f t="shared" si="589"/>
        <v>41830.423043981478</v>
      </c>
    </row>
    <row r="3731" spans="1:24" ht="48" hidden="1" x14ac:dyDescent="0.2">
      <c r="A3731" s="1">
        <v>1951</v>
      </c>
      <c r="B3731" s="7" t="s">
        <v>1952</v>
      </c>
      <c r="C3731" s="7" t="s">
        <v>6061</v>
      </c>
      <c r="D3731" s="1">
        <v>50000</v>
      </c>
      <c r="E3731" s="1">
        <v>106222</v>
      </c>
      <c r="F3731" s="1" t="s">
        <v>8218</v>
      </c>
      <c r="G3731" s="1" t="s">
        <v>8223</v>
      </c>
      <c r="H3731" s="1" t="s">
        <v>8245</v>
      </c>
      <c r="I3731" s="1">
        <v>1478516737</v>
      </c>
      <c r="J3731" s="1">
        <v>1475921137</v>
      </c>
      <c r="K3731" s="1" t="b">
        <v>1</v>
      </c>
      <c r="L3731" s="1">
        <v>834</v>
      </c>
      <c r="M3731" s="1" t="b">
        <v>1</v>
      </c>
      <c r="N3731" s="1" t="s">
        <v>8294</v>
      </c>
      <c r="O3731" s="28">
        <f t="shared" si="581"/>
        <v>2.1244399999999999</v>
      </c>
      <c r="P3731" s="29">
        <f t="shared" si="582"/>
        <v>127.36450839328538</v>
      </c>
      <c r="Q3731" s="9" t="str">
        <f t="shared" si="583"/>
        <v>technology</v>
      </c>
      <c r="R3731" s="26" t="str">
        <f t="shared" si="584"/>
        <v>hardware</v>
      </c>
      <c r="S3731" s="27">
        <f t="shared" si="580"/>
        <v>42651.420567129629</v>
      </c>
      <c r="T3731" s="5" t="str">
        <f t="shared" si="585"/>
        <v>Oct</v>
      </c>
      <c r="U3731" s="5" t="str">
        <f t="shared" si="586"/>
        <v>2016</v>
      </c>
      <c r="V3731" s="5" t="str">
        <f t="shared" si="587"/>
        <v>Nov</v>
      </c>
      <c r="W3731" s="1" t="str">
        <f t="shared" si="588"/>
        <v>2016</v>
      </c>
      <c r="X3731" s="27">
        <f t="shared" si="589"/>
        <v>42681.462233796294</v>
      </c>
    </row>
    <row r="3732" spans="1:24" ht="32" hidden="1" x14ac:dyDescent="0.2">
      <c r="A3732" s="1">
        <v>1954</v>
      </c>
      <c r="B3732" s="7" t="s">
        <v>1955</v>
      </c>
      <c r="C3732" s="7" t="s">
        <v>6064</v>
      </c>
      <c r="D3732" s="1">
        <v>50000</v>
      </c>
      <c r="E3732" s="1">
        <v>349474</v>
      </c>
      <c r="F3732" s="1" t="s">
        <v>8218</v>
      </c>
      <c r="G3732" s="1" t="s">
        <v>8223</v>
      </c>
      <c r="H3732" s="1" t="s">
        <v>8245</v>
      </c>
      <c r="I3732" s="1">
        <v>1457758800</v>
      </c>
      <c r="J3732" s="1">
        <v>1453730176</v>
      </c>
      <c r="K3732" s="1" t="b">
        <v>1</v>
      </c>
      <c r="L3732" s="1">
        <v>415</v>
      </c>
      <c r="M3732" s="1" t="b">
        <v>1</v>
      </c>
      <c r="N3732" s="1" t="s">
        <v>8294</v>
      </c>
      <c r="O3732" s="28">
        <f t="shared" si="581"/>
        <v>6.9894800000000004</v>
      </c>
      <c r="P3732" s="29">
        <f t="shared" si="582"/>
        <v>842.10602409638557</v>
      </c>
      <c r="Q3732" s="9" t="str">
        <f t="shared" si="583"/>
        <v>technology</v>
      </c>
      <c r="R3732" s="26" t="str">
        <f t="shared" si="584"/>
        <v>hardware</v>
      </c>
      <c r="S3732" s="27">
        <f t="shared" si="580"/>
        <v>42394.580740740741</v>
      </c>
      <c r="T3732" s="5" t="str">
        <f t="shared" si="585"/>
        <v>Jan</v>
      </c>
      <c r="U3732" s="5" t="str">
        <f t="shared" si="586"/>
        <v>2016</v>
      </c>
      <c r="V3732" s="5" t="str">
        <f t="shared" si="587"/>
        <v>Mar</v>
      </c>
      <c r="W3732" s="1" t="str">
        <f t="shared" si="588"/>
        <v>2016</v>
      </c>
      <c r="X3732" s="27">
        <f t="shared" si="589"/>
        <v>42441.208333333328</v>
      </c>
    </row>
    <row r="3733" spans="1:24" ht="32" hidden="1" x14ac:dyDescent="0.2">
      <c r="A3733" s="1">
        <v>1968</v>
      </c>
      <c r="B3733" s="7" t="s">
        <v>1969</v>
      </c>
      <c r="C3733" s="7" t="s">
        <v>6078</v>
      </c>
      <c r="D3733" s="1">
        <v>50000</v>
      </c>
      <c r="E3733" s="1">
        <v>142483</v>
      </c>
      <c r="F3733" s="1" t="s">
        <v>8218</v>
      </c>
      <c r="G3733" s="1" t="s">
        <v>8223</v>
      </c>
      <c r="H3733" s="1" t="s">
        <v>8245</v>
      </c>
      <c r="I3733" s="1">
        <v>1480777515</v>
      </c>
      <c r="J3733" s="1">
        <v>1478095515</v>
      </c>
      <c r="K3733" s="1" t="b">
        <v>1</v>
      </c>
      <c r="L3733" s="1">
        <v>510</v>
      </c>
      <c r="M3733" s="1" t="b">
        <v>1</v>
      </c>
      <c r="N3733" s="1" t="s">
        <v>8294</v>
      </c>
      <c r="O3733" s="28">
        <f t="shared" si="581"/>
        <v>2.8496600000000001</v>
      </c>
      <c r="P3733" s="29">
        <f t="shared" si="582"/>
        <v>279.37843137254902</v>
      </c>
      <c r="Q3733" s="9" t="str">
        <f t="shared" si="583"/>
        <v>technology</v>
      </c>
      <c r="R3733" s="26" t="str">
        <f t="shared" si="584"/>
        <v>hardware</v>
      </c>
      <c r="S3733" s="27">
        <f t="shared" si="580"/>
        <v>42676.586979166663</v>
      </c>
      <c r="T3733" s="5" t="str">
        <f t="shared" si="585"/>
        <v>Nov</v>
      </c>
      <c r="U3733" s="5" t="str">
        <f t="shared" si="586"/>
        <v>2016</v>
      </c>
      <c r="V3733" s="5" t="str">
        <f t="shared" si="587"/>
        <v>Dec</v>
      </c>
      <c r="W3733" s="1" t="str">
        <f t="shared" si="588"/>
        <v>2016</v>
      </c>
      <c r="X3733" s="27">
        <f t="shared" si="589"/>
        <v>42707.628645833334</v>
      </c>
    </row>
    <row r="3734" spans="1:24" ht="48" hidden="1" x14ac:dyDescent="0.2">
      <c r="A3734" s="1">
        <v>1977</v>
      </c>
      <c r="B3734" s="7" t="s">
        <v>1978</v>
      </c>
      <c r="C3734" s="7" t="s">
        <v>6087</v>
      </c>
      <c r="D3734" s="1">
        <v>50000</v>
      </c>
      <c r="E3734" s="1">
        <v>201165</v>
      </c>
      <c r="F3734" s="1" t="s">
        <v>8218</v>
      </c>
      <c r="G3734" s="1" t="s">
        <v>8223</v>
      </c>
      <c r="H3734" s="1" t="s">
        <v>8245</v>
      </c>
      <c r="I3734" s="1">
        <v>1450511940</v>
      </c>
      <c r="J3734" s="1">
        <v>1446527540</v>
      </c>
      <c r="K3734" s="1" t="b">
        <v>1</v>
      </c>
      <c r="L3734" s="1">
        <v>821</v>
      </c>
      <c r="M3734" s="1" t="b">
        <v>1</v>
      </c>
      <c r="N3734" s="1" t="s">
        <v>8294</v>
      </c>
      <c r="O3734" s="28">
        <f t="shared" si="581"/>
        <v>4.0232999999999999</v>
      </c>
      <c r="P3734" s="29">
        <f t="shared" si="582"/>
        <v>245.02436053593178</v>
      </c>
      <c r="Q3734" s="9" t="str">
        <f t="shared" si="583"/>
        <v>technology</v>
      </c>
      <c r="R3734" s="26" t="str">
        <f t="shared" si="584"/>
        <v>hardware</v>
      </c>
      <c r="S3734" s="27">
        <f t="shared" si="580"/>
        <v>42311.216898148152</v>
      </c>
      <c r="T3734" s="5" t="str">
        <f t="shared" si="585"/>
        <v>Nov</v>
      </c>
      <c r="U3734" s="5" t="str">
        <f t="shared" si="586"/>
        <v>2015</v>
      </c>
      <c r="V3734" s="5" t="str">
        <f t="shared" si="587"/>
        <v>Dec</v>
      </c>
      <c r="W3734" s="1" t="str">
        <f t="shared" si="588"/>
        <v>2015</v>
      </c>
      <c r="X3734" s="27">
        <f t="shared" si="589"/>
        <v>42357.332638888889</v>
      </c>
    </row>
    <row r="3735" spans="1:24" ht="48" x14ac:dyDescent="0.2">
      <c r="A3735" s="1">
        <v>1978</v>
      </c>
      <c r="B3735" s="7" t="s">
        <v>1979</v>
      </c>
      <c r="C3735" s="7" t="s">
        <v>6088</v>
      </c>
      <c r="D3735" s="1">
        <v>50000</v>
      </c>
      <c r="E3735" s="6">
        <v>513422.57</v>
      </c>
      <c r="F3735" s="1" t="s">
        <v>8218</v>
      </c>
      <c r="G3735" s="1" t="s">
        <v>8223</v>
      </c>
      <c r="H3735" s="1" t="s">
        <v>8245</v>
      </c>
      <c r="I3735" s="1">
        <v>1339484400</v>
      </c>
      <c r="J3735" s="1">
        <v>1336627492</v>
      </c>
      <c r="K3735" s="1" t="b">
        <v>1</v>
      </c>
      <c r="L3735" s="1">
        <v>388</v>
      </c>
      <c r="M3735" s="1" t="b">
        <v>1</v>
      </c>
      <c r="N3735" s="1" t="s">
        <v>8294</v>
      </c>
      <c r="O3735" s="28">
        <f t="shared" si="581"/>
        <v>10.2684514</v>
      </c>
      <c r="P3735" s="29">
        <f t="shared" si="582"/>
        <v>1323.2540463917526</v>
      </c>
      <c r="Q3735" s="9" t="str">
        <f t="shared" si="583"/>
        <v>technology</v>
      </c>
      <c r="R3735" s="26" t="str">
        <f t="shared" si="584"/>
        <v>hardware</v>
      </c>
      <c r="S3735" s="27">
        <f t="shared" si="580"/>
        <v>41039.225601851853</v>
      </c>
      <c r="T3735" s="5" t="str">
        <f t="shared" si="585"/>
        <v>May</v>
      </c>
      <c r="U3735" s="5" t="str">
        <f t="shared" si="586"/>
        <v>2012</v>
      </c>
      <c r="V3735" s="5" t="str">
        <f t="shared" si="587"/>
        <v>Jun</v>
      </c>
      <c r="W3735" s="1" t="str">
        <f t="shared" si="588"/>
        <v>2012</v>
      </c>
      <c r="X3735" s="27">
        <f t="shared" si="589"/>
        <v>41072.291666666664</v>
      </c>
    </row>
    <row r="3736" spans="1:24" ht="32" hidden="1" x14ac:dyDescent="0.2">
      <c r="A3736" s="1">
        <v>1980</v>
      </c>
      <c r="B3736" s="7" t="s">
        <v>1981</v>
      </c>
      <c r="C3736" s="7" t="s">
        <v>6090</v>
      </c>
      <c r="D3736" s="1">
        <v>50000</v>
      </c>
      <c r="E3736" s="1">
        <v>177412.01</v>
      </c>
      <c r="F3736" s="1" t="s">
        <v>8218</v>
      </c>
      <c r="G3736" s="1" t="s">
        <v>8235</v>
      </c>
      <c r="H3736" s="1" t="s">
        <v>8248</v>
      </c>
      <c r="I3736" s="1">
        <v>1459684862</v>
      </c>
      <c r="J3736" s="1">
        <v>1456232462</v>
      </c>
      <c r="K3736" s="1" t="b">
        <v>1</v>
      </c>
      <c r="L3736" s="1">
        <v>1945</v>
      </c>
      <c r="M3736" s="1" t="b">
        <v>1</v>
      </c>
      <c r="N3736" s="1" t="s">
        <v>8294</v>
      </c>
      <c r="O3736" s="28">
        <f t="shared" si="581"/>
        <v>3.5482402000000004</v>
      </c>
      <c r="P3736" s="29">
        <f t="shared" si="582"/>
        <v>91.214401028277635</v>
      </c>
      <c r="Q3736" s="9" t="str">
        <f t="shared" si="583"/>
        <v>technology</v>
      </c>
      <c r="R3736" s="26" t="str">
        <f t="shared" si="584"/>
        <v>hardware</v>
      </c>
      <c r="S3736" s="27">
        <f t="shared" si="580"/>
        <v>42423.542384259257</v>
      </c>
      <c r="T3736" s="5" t="str">
        <f t="shared" si="585"/>
        <v>Feb</v>
      </c>
      <c r="U3736" s="5" t="str">
        <f t="shared" si="586"/>
        <v>2016</v>
      </c>
      <c r="V3736" s="5" t="str">
        <f t="shared" si="587"/>
        <v>Apr</v>
      </c>
      <c r="W3736" s="1" t="str">
        <f t="shared" si="588"/>
        <v>2016</v>
      </c>
      <c r="X3736" s="27">
        <f t="shared" si="589"/>
        <v>42463.500717592593</v>
      </c>
    </row>
    <row r="3737" spans="1:24" ht="48" hidden="1" x14ac:dyDescent="0.2">
      <c r="A3737" s="1">
        <v>2002</v>
      </c>
      <c r="B3737" s="7" t="s">
        <v>2003</v>
      </c>
      <c r="C3737" s="7" t="s">
        <v>6112</v>
      </c>
      <c r="D3737" s="1">
        <v>50000</v>
      </c>
      <c r="E3737" s="1">
        <v>108397.11</v>
      </c>
      <c r="F3737" s="1" t="s">
        <v>8218</v>
      </c>
      <c r="G3737" s="1" t="s">
        <v>8223</v>
      </c>
      <c r="H3737" s="1" t="s">
        <v>8245</v>
      </c>
      <c r="I3737" s="1">
        <v>1485191143</v>
      </c>
      <c r="J3737" s="1">
        <v>1482599143</v>
      </c>
      <c r="K3737" s="1" t="b">
        <v>1</v>
      </c>
      <c r="L3737" s="1">
        <v>1375</v>
      </c>
      <c r="M3737" s="1" t="b">
        <v>1</v>
      </c>
      <c r="N3737" s="1" t="s">
        <v>8294</v>
      </c>
      <c r="O3737" s="28">
        <f t="shared" si="581"/>
        <v>2.1679422000000002</v>
      </c>
      <c r="P3737" s="29">
        <f t="shared" si="582"/>
        <v>78.834261818181815</v>
      </c>
      <c r="Q3737" s="9" t="str">
        <f t="shared" si="583"/>
        <v>technology</v>
      </c>
      <c r="R3737" s="26" t="str">
        <f t="shared" si="584"/>
        <v>hardware</v>
      </c>
      <c r="S3737" s="27">
        <f t="shared" si="580"/>
        <v>42728.71230324074</v>
      </c>
      <c r="T3737" s="5" t="str">
        <f t="shared" si="585"/>
        <v>Dec</v>
      </c>
      <c r="U3737" s="5" t="str">
        <f t="shared" si="586"/>
        <v>2016</v>
      </c>
      <c r="V3737" s="5" t="str">
        <f t="shared" si="587"/>
        <v>Jan</v>
      </c>
      <c r="W3737" s="1" t="str">
        <f t="shared" si="588"/>
        <v>2017</v>
      </c>
      <c r="X3737" s="27">
        <f t="shared" si="589"/>
        <v>42758.71230324074</v>
      </c>
    </row>
    <row r="3738" spans="1:24" ht="48" hidden="1" x14ac:dyDescent="0.2">
      <c r="A3738" s="1">
        <v>2004</v>
      </c>
      <c r="B3738" s="7" t="s">
        <v>2005</v>
      </c>
      <c r="C3738" s="7" t="s">
        <v>6114</v>
      </c>
      <c r="D3738" s="1">
        <v>50000</v>
      </c>
      <c r="E3738" s="1">
        <v>117210.24000000001</v>
      </c>
      <c r="F3738" s="1" t="s">
        <v>8218</v>
      </c>
      <c r="G3738" s="1" t="s">
        <v>8223</v>
      </c>
      <c r="H3738" s="1" t="s">
        <v>8245</v>
      </c>
      <c r="I3738" s="1">
        <v>1405002663</v>
      </c>
      <c r="J3738" s="1">
        <v>1402410663</v>
      </c>
      <c r="K3738" s="1" t="b">
        <v>1</v>
      </c>
      <c r="L3738" s="1">
        <v>354</v>
      </c>
      <c r="M3738" s="1" t="b">
        <v>1</v>
      </c>
      <c r="N3738" s="1" t="s">
        <v>8294</v>
      </c>
      <c r="O3738" s="28">
        <f t="shared" si="581"/>
        <v>2.3442048</v>
      </c>
      <c r="P3738" s="29">
        <f t="shared" si="582"/>
        <v>331.10237288135596</v>
      </c>
      <c r="Q3738" s="9" t="str">
        <f t="shared" si="583"/>
        <v>technology</v>
      </c>
      <c r="R3738" s="26" t="str">
        <f t="shared" si="584"/>
        <v>hardware</v>
      </c>
      <c r="S3738" s="27">
        <f t="shared" si="580"/>
        <v>41800.604895833334</v>
      </c>
      <c r="T3738" s="5" t="str">
        <f t="shared" si="585"/>
        <v>Jun</v>
      </c>
      <c r="U3738" s="5" t="str">
        <f t="shared" si="586"/>
        <v>2014</v>
      </c>
      <c r="V3738" s="5" t="str">
        <f t="shared" si="587"/>
        <v>Jul</v>
      </c>
      <c r="W3738" s="1" t="str">
        <f t="shared" si="588"/>
        <v>2014</v>
      </c>
      <c r="X3738" s="27">
        <f t="shared" si="589"/>
        <v>41830.604895833334</v>
      </c>
    </row>
    <row r="3739" spans="1:24" ht="48" hidden="1" x14ac:dyDescent="0.2">
      <c r="A3739" s="1">
        <v>2006</v>
      </c>
      <c r="B3739" s="7" t="s">
        <v>2007</v>
      </c>
      <c r="C3739" s="7" t="s">
        <v>6116</v>
      </c>
      <c r="D3739" s="1">
        <v>50000</v>
      </c>
      <c r="E3739" s="1">
        <v>123920</v>
      </c>
      <c r="F3739" s="1" t="s">
        <v>8218</v>
      </c>
      <c r="G3739" s="1" t="s">
        <v>8223</v>
      </c>
      <c r="H3739" s="1" t="s">
        <v>8245</v>
      </c>
      <c r="I3739" s="1">
        <v>1417611645</v>
      </c>
      <c r="J3739" s="1">
        <v>1414584045</v>
      </c>
      <c r="K3739" s="1" t="b">
        <v>1</v>
      </c>
      <c r="L3739" s="1">
        <v>303</v>
      </c>
      <c r="M3739" s="1" t="b">
        <v>1</v>
      </c>
      <c r="N3739" s="1" t="s">
        <v>8294</v>
      </c>
      <c r="O3739" s="28">
        <f t="shared" si="581"/>
        <v>2.4784000000000002</v>
      </c>
      <c r="P3739" s="29">
        <f t="shared" si="582"/>
        <v>408.97689768976898</v>
      </c>
      <c r="Q3739" s="9" t="str">
        <f t="shared" si="583"/>
        <v>technology</v>
      </c>
      <c r="R3739" s="26" t="str">
        <f t="shared" si="584"/>
        <v>hardware</v>
      </c>
      <c r="S3739" s="27">
        <f t="shared" si="580"/>
        <v>41941.500520833331</v>
      </c>
      <c r="T3739" s="5" t="str">
        <f t="shared" si="585"/>
        <v>Oct</v>
      </c>
      <c r="U3739" s="5" t="str">
        <f t="shared" si="586"/>
        <v>2014</v>
      </c>
      <c r="V3739" s="5" t="str">
        <f t="shared" si="587"/>
        <v>Dec</v>
      </c>
      <c r="W3739" s="1" t="str">
        <f t="shared" si="588"/>
        <v>2014</v>
      </c>
      <c r="X3739" s="27">
        <f t="shared" si="589"/>
        <v>41976.542187500003</v>
      </c>
    </row>
    <row r="3740" spans="1:24" ht="48" hidden="1" x14ac:dyDescent="0.2">
      <c r="A3740" s="1">
        <v>2009</v>
      </c>
      <c r="B3740" s="7" t="s">
        <v>2010</v>
      </c>
      <c r="C3740" s="7" t="s">
        <v>6119</v>
      </c>
      <c r="D3740" s="1">
        <v>50000</v>
      </c>
      <c r="E3740" s="1">
        <v>152579</v>
      </c>
      <c r="F3740" s="1" t="s">
        <v>8218</v>
      </c>
      <c r="G3740" s="1" t="s">
        <v>8235</v>
      </c>
      <c r="H3740" s="1" t="s">
        <v>8248</v>
      </c>
      <c r="I3740" s="1">
        <v>1479890743</v>
      </c>
      <c r="J3740" s="1">
        <v>1476776743</v>
      </c>
      <c r="K3740" s="1" t="b">
        <v>1</v>
      </c>
      <c r="L3740" s="1">
        <v>398</v>
      </c>
      <c r="M3740" s="1" t="b">
        <v>1</v>
      </c>
      <c r="N3740" s="1" t="s">
        <v>8294</v>
      </c>
      <c r="O3740" s="28">
        <f t="shared" si="581"/>
        <v>3.05158</v>
      </c>
      <c r="P3740" s="29">
        <f t="shared" si="582"/>
        <v>383.3643216080402</v>
      </c>
      <c r="Q3740" s="9" t="str">
        <f t="shared" si="583"/>
        <v>technology</v>
      </c>
      <c r="R3740" s="26" t="str">
        <f t="shared" si="584"/>
        <v>hardware</v>
      </c>
      <c r="S3740" s="27">
        <f t="shared" si="580"/>
        <v>42661.323414351849</v>
      </c>
      <c r="T3740" s="5" t="str">
        <f t="shared" si="585"/>
        <v>Oct</v>
      </c>
      <c r="U3740" s="5" t="str">
        <f t="shared" si="586"/>
        <v>2016</v>
      </c>
      <c r="V3740" s="5" t="str">
        <f t="shared" si="587"/>
        <v>Nov</v>
      </c>
      <c r="W3740" s="1" t="str">
        <f t="shared" si="588"/>
        <v>2016</v>
      </c>
      <c r="X3740" s="27">
        <f t="shared" si="589"/>
        <v>42697.365081018521</v>
      </c>
    </row>
    <row r="3741" spans="1:24" ht="48" hidden="1" x14ac:dyDescent="0.2">
      <c r="A3741" s="1">
        <v>2011</v>
      </c>
      <c r="B3741" s="7" t="s">
        <v>2012</v>
      </c>
      <c r="C3741" s="7" t="s">
        <v>6121</v>
      </c>
      <c r="D3741" s="1">
        <v>50000</v>
      </c>
      <c r="E3741" s="1">
        <v>409782</v>
      </c>
      <c r="F3741" s="1" t="s">
        <v>8218</v>
      </c>
      <c r="G3741" s="1" t="s">
        <v>8238</v>
      </c>
      <c r="H3741" s="1" t="s">
        <v>8248</v>
      </c>
      <c r="I3741" s="1">
        <v>1452553200</v>
      </c>
      <c r="J3741" s="1">
        <v>1449650173</v>
      </c>
      <c r="K3741" s="1" t="b">
        <v>1</v>
      </c>
      <c r="L3741" s="1">
        <v>971</v>
      </c>
      <c r="M3741" s="1" t="b">
        <v>1</v>
      </c>
      <c r="N3741" s="1" t="s">
        <v>8294</v>
      </c>
      <c r="O3741" s="28">
        <f t="shared" si="581"/>
        <v>8.1956399999999991</v>
      </c>
      <c r="P3741" s="29">
        <f t="shared" si="582"/>
        <v>422.02059732234807</v>
      </c>
      <c r="Q3741" s="9" t="str">
        <f t="shared" si="583"/>
        <v>technology</v>
      </c>
      <c r="R3741" s="26" t="str">
        <f t="shared" si="584"/>
        <v>hardware</v>
      </c>
      <c r="S3741" s="27">
        <f t="shared" si="580"/>
        <v>42347.358483796299</v>
      </c>
      <c r="T3741" s="5" t="str">
        <f t="shared" si="585"/>
        <v>Dec</v>
      </c>
      <c r="U3741" s="5" t="str">
        <f t="shared" si="586"/>
        <v>2015</v>
      </c>
      <c r="V3741" s="5" t="str">
        <f t="shared" si="587"/>
        <v>Jan</v>
      </c>
      <c r="W3741" s="1" t="str">
        <f t="shared" si="588"/>
        <v>2016</v>
      </c>
      <c r="X3741" s="27">
        <f t="shared" si="589"/>
        <v>42380.958333333328</v>
      </c>
    </row>
    <row r="3742" spans="1:24" ht="32" hidden="1" x14ac:dyDescent="0.2">
      <c r="A3742" s="1">
        <v>2031</v>
      </c>
      <c r="B3742" s="7" t="s">
        <v>2032</v>
      </c>
      <c r="C3742" s="7" t="s">
        <v>6141</v>
      </c>
      <c r="D3742" s="1">
        <v>50000</v>
      </c>
      <c r="E3742" s="1">
        <v>60175</v>
      </c>
      <c r="F3742" s="1" t="s">
        <v>8218</v>
      </c>
      <c r="G3742" s="1" t="s">
        <v>8232</v>
      </c>
      <c r="H3742" s="1" t="s">
        <v>8248</v>
      </c>
      <c r="I3742" s="1">
        <v>1420765200</v>
      </c>
      <c r="J3742" s="1">
        <v>1417506853</v>
      </c>
      <c r="K3742" s="1" t="b">
        <v>1</v>
      </c>
      <c r="L3742" s="1">
        <v>508</v>
      </c>
      <c r="M3742" s="1" t="b">
        <v>1</v>
      </c>
      <c r="N3742" s="1" t="s">
        <v>8294</v>
      </c>
      <c r="O3742" s="28">
        <f t="shared" si="581"/>
        <v>1.2035</v>
      </c>
      <c r="P3742" s="29">
        <f t="shared" si="582"/>
        <v>118.45472440944881</v>
      </c>
      <c r="Q3742" s="9" t="str">
        <f t="shared" si="583"/>
        <v>technology</v>
      </c>
      <c r="R3742" s="26" t="str">
        <f t="shared" si="584"/>
        <v>hardware</v>
      </c>
      <c r="S3742" s="27">
        <f t="shared" si="580"/>
        <v>41975.329317129625</v>
      </c>
      <c r="T3742" s="5" t="str">
        <f t="shared" si="585"/>
        <v>Dec</v>
      </c>
      <c r="U3742" s="5" t="str">
        <f t="shared" si="586"/>
        <v>2014</v>
      </c>
      <c r="V3742" s="5" t="str">
        <f t="shared" si="587"/>
        <v>Jan</v>
      </c>
      <c r="W3742" s="1" t="str">
        <f t="shared" si="588"/>
        <v>2015</v>
      </c>
      <c r="X3742" s="27">
        <f t="shared" si="589"/>
        <v>42013.041666666672</v>
      </c>
    </row>
    <row r="3743" spans="1:24" ht="16" hidden="1" x14ac:dyDescent="0.2">
      <c r="A3743" s="1">
        <v>2049</v>
      </c>
      <c r="B3743" s="7" t="s">
        <v>2050</v>
      </c>
      <c r="C3743" s="7" t="s">
        <v>6159</v>
      </c>
      <c r="D3743" s="1">
        <v>50000</v>
      </c>
      <c r="E3743" s="1">
        <v>60095.35</v>
      </c>
      <c r="F3743" s="1" t="s">
        <v>8218</v>
      </c>
      <c r="G3743" s="1" t="s">
        <v>8224</v>
      </c>
      <c r="H3743" s="1" t="s">
        <v>8246</v>
      </c>
      <c r="I3743" s="1">
        <v>1386025140</v>
      </c>
      <c r="J3743" s="1">
        <v>1382963963</v>
      </c>
      <c r="K3743" s="1" t="b">
        <v>0</v>
      </c>
      <c r="L3743" s="1">
        <v>742</v>
      </c>
      <c r="M3743" s="1" t="b">
        <v>1</v>
      </c>
      <c r="N3743" s="1" t="s">
        <v>8294</v>
      </c>
      <c r="O3743" s="28">
        <f t="shared" si="581"/>
        <v>1.2019070000000001</v>
      </c>
      <c r="P3743" s="29">
        <f t="shared" si="582"/>
        <v>80.991037735849048</v>
      </c>
      <c r="Q3743" s="9" t="str">
        <f t="shared" si="583"/>
        <v>technology</v>
      </c>
      <c r="R3743" s="26" t="str">
        <f t="shared" si="584"/>
        <v>hardware</v>
      </c>
      <c r="S3743" s="27">
        <f t="shared" si="580"/>
        <v>41575.527349537035</v>
      </c>
      <c r="T3743" s="5" t="str">
        <f t="shared" si="585"/>
        <v>Oct</v>
      </c>
      <c r="U3743" s="5" t="str">
        <f t="shared" si="586"/>
        <v>2013</v>
      </c>
      <c r="V3743" s="5" t="str">
        <f t="shared" si="587"/>
        <v>Dec</v>
      </c>
      <c r="W3743" s="1" t="str">
        <f t="shared" si="588"/>
        <v>2013</v>
      </c>
      <c r="X3743" s="27">
        <f t="shared" si="589"/>
        <v>41610.957638888889</v>
      </c>
    </row>
    <row r="3744" spans="1:24" ht="48" hidden="1" x14ac:dyDescent="0.2">
      <c r="A3744" s="1">
        <v>2052</v>
      </c>
      <c r="B3744" s="7" t="s">
        <v>2053</v>
      </c>
      <c r="C3744" s="7" t="s">
        <v>6162</v>
      </c>
      <c r="D3744" s="1">
        <v>50000</v>
      </c>
      <c r="E3744" s="1">
        <v>176524</v>
      </c>
      <c r="F3744" s="1" t="s">
        <v>8218</v>
      </c>
      <c r="G3744" s="1" t="s">
        <v>8223</v>
      </c>
      <c r="H3744" s="1" t="s">
        <v>8245</v>
      </c>
      <c r="I3744" s="1">
        <v>1455933653</v>
      </c>
      <c r="J3744" s="1">
        <v>1452045653</v>
      </c>
      <c r="K3744" s="1" t="b">
        <v>0</v>
      </c>
      <c r="L3744" s="1">
        <v>541</v>
      </c>
      <c r="M3744" s="1" t="b">
        <v>1</v>
      </c>
      <c r="N3744" s="1" t="s">
        <v>8294</v>
      </c>
      <c r="O3744" s="28">
        <f t="shared" si="581"/>
        <v>3.5304799999999998</v>
      </c>
      <c r="P3744" s="29">
        <f t="shared" si="582"/>
        <v>326.29205175600737</v>
      </c>
      <c r="Q3744" s="9" t="str">
        <f t="shared" si="583"/>
        <v>technology</v>
      </c>
      <c r="R3744" s="26" t="str">
        <f t="shared" si="584"/>
        <v>hardware</v>
      </c>
      <c r="S3744" s="27">
        <f t="shared" si="580"/>
        <v>42375.08394675926</v>
      </c>
      <c r="T3744" s="5" t="str">
        <f t="shared" si="585"/>
        <v>Jan</v>
      </c>
      <c r="U3744" s="5" t="str">
        <f t="shared" si="586"/>
        <v>2016</v>
      </c>
      <c r="V3744" s="5" t="str">
        <f t="shared" si="587"/>
        <v>Feb</v>
      </c>
      <c r="W3744" s="1" t="str">
        <f t="shared" si="588"/>
        <v>2016</v>
      </c>
      <c r="X3744" s="27">
        <f t="shared" si="589"/>
        <v>42420.08394675926</v>
      </c>
    </row>
    <row r="3745" spans="1:24" ht="48" hidden="1" x14ac:dyDescent="0.2">
      <c r="A3745" s="1">
        <v>2056</v>
      </c>
      <c r="B3745" s="7" t="s">
        <v>2057</v>
      </c>
      <c r="C3745" s="7" t="s">
        <v>6166</v>
      </c>
      <c r="D3745" s="1">
        <v>50000</v>
      </c>
      <c r="E3745" s="1">
        <v>76726</v>
      </c>
      <c r="F3745" s="1" t="s">
        <v>8218</v>
      </c>
      <c r="G3745" s="1" t="s">
        <v>8223</v>
      </c>
      <c r="H3745" s="1" t="s">
        <v>8245</v>
      </c>
      <c r="I3745" s="1">
        <v>1366222542</v>
      </c>
      <c r="J3745" s="1">
        <v>1363630542</v>
      </c>
      <c r="K3745" s="1" t="b">
        <v>0</v>
      </c>
      <c r="L3745" s="1">
        <v>554</v>
      </c>
      <c r="M3745" s="1" t="b">
        <v>1</v>
      </c>
      <c r="N3745" s="1" t="s">
        <v>8294</v>
      </c>
      <c r="O3745" s="28">
        <f t="shared" si="581"/>
        <v>1.5345200000000001</v>
      </c>
      <c r="P3745" s="29">
        <f t="shared" si="582"/>
        <v>138.49458483754512</v>
      </c>
      <c r="Q3745" s="9" t="str">
        <f t="shared" si="583"/>
        <v>technology</v>
      </c>
      <c r="R3745" s="26" t="str">
        <f t="shared" si="584"/>
        <v>hardware</v>
      </c>
      <c r="S3745" s="27">
        <f t="shared" si="580"/>
        <v>41351.76090277778</v>
      </c>
      <c r="T3745" s="5" t="str">
        <f t="shared" si="585"/>
        <v>Mar</v>
      </c>
      <c r="U3745" s="5" t="str">
        <f t="shared" si="586"/>
        <v>2013</v>
      </c>
      <c r="V3745" s="5" t="str">
        <f t="shared" si="587"/>
        <v>Apr</v>
      </c>
      <c r="W3745" s="1" t="str">
        <f t="shared" si="588"/>
        <v>2013</v>
      </c>
      <c r="X3745" s="27">
        <f t="shared" si="589"/>
        <v>41381.76090277778</v>
      </c>
    </row>
    <row r="3746" spans="1:24" ht="48" hidden="1" x14ac:dyDescent="0.2">
      <c r="A3746" s="1">
        <v>2069</v>
      </c>
      <c r="B3746" s="7" t="s">
        <v>2070</v>
      </c>
      <c r="C3746" s="7" t="s">
        <v>6179</v>
      </c>
      <c r="D3746" s="1">
        <v>50000</v>
      </c>
      <c r="E3746" s="1">
        <v>64203.33</v>
      </c>
      <c r="F3746" s="1" t="s">
        <v>8218</v>
      </c>
      <c r="G3746" s="1" t="s">
        <v>8223</v>
      </c>
      <c r="H3746" s="1" t="s">
        <v>8245</v>
      </c>
      <c r="I3746" s="1">
        <v>1451776791</v>
      </c>
      <c r="J3746" s="1">
        <v>1449098391</v>
      </c>
      <c r="K3746" s="1" t="b">
        <v>0</v>
      </c>
      <c r="L3746" s="1">
        <v>263</v>
      </c>
      <c r="M3746" s="1" t="b">
        <v>1</v>
      </c>
      <c r="N3746" s="1" t="s">
        <v>8294</v>
      </c>
      <c r="O3746" s="28">
        <f t="shared" si="581"/>
        <v>1.2840666000000001</v>
      </c>
      <c r="P3746" s="29">
        <f t="shared" si="582"/>
        <v>244.11912547528519</v>
      </c>
      <c r="Q3746" s="9" t="str">
        <f t="shared" si="583"/>
        <v>technology</v>
      </c>
      <c r="R3746" s="26" t="str">
        <f t="shared" si="584"/>
        <v>hardware</v>
      </c>
      <c r="S3746" s="27">
        <f t="shared" si="580"/>
        <v>42340.972118055557</v>
      </c>
      <c r="T3746" s="5" t="str">
        <f t="shared" si="585"/>
        <v>Dec</v>
      </c>
      <c r="U3746" s="5" t="str">
        <f t="shared" si="586"/>
        <v>2015</v>
      </c>
      <c r="V3746" s="5" t="str">
        <f t="shared" si="587"/>
        <v>Jan</v>
      </c>
      <c r="W3746" s="1" t="str">
        <f t="shared" si="588"/>
        <v>2016</v>
      </c>
      <c r="X3746" s="27">
        <f t="shared" si="589"/>
        <v>42371.972118055557</v>
      </c>
    </row>
    <row r="3747" spans="1:24" ht="48" hidden="1" x14ac:dyDescent="0.2">
      <c r="A3747" s="1">
        <v>2077</v>
      </c>
      <c r="B3747" s="7" t="s">
        <v>2078</v>
      </c>
      <c r="C3747" s="7" t="s">
        <v>6187</v>
      </c>
      <c r="D3747" s="1">
        <v>50000</v>
      </c>
      <c r="E3747" s="1">
        <v>57754</v>
      </c>
      <c r="F3747" s="1" t="s">
        <v>8218</v>
      </c>
      <c r="G3747" s="1" t="s">
        <v>8223</v>
      </c>
      <c r="H3747" s="1" t="s">
        <v>8245</v>
      </c>
      <c r="I3747" s="1">
        <v>1433538000</v>
      </c>
      <c r="J3747" s="1">
        <v>1428541276</v>
      </c>
      <c r="K3747" s="1" t="b">
        <v>0</v>
      </c>
      <c r="L3747" s="1">
        <v>188</v>
      </c>
      <c r="M3747" s="1" t="b">
        <v>1</v>
      </c>
      <c r="N3747" s="1" t="s">
        <v>8294</v>
      </c>
      <c r="O3747" s="28">
        <f t="shared" si="581"/>
        <v>1.1550800000000001</v>
      </c>
      <c r="P3747" s="29">
        <f t="shared" si="582"/>
        <v>307.20212765957444</v>
      </c>
      <c r="Q3747" s="9" t="str">
        <f t="shared" si="583"/>
        <v>technology</v>
      </c>
      <c r="R3747" s="26" t="str">
        <f t="shared" si="584"/>
        <v>hardware</v>
      </c>
      <c r="S3747" s="27">
        <f t="shared" si="580"/>
        <v>42103.042546296296</v>
      </c>
      <c r="T3747" s="5" t="str">
        <f t="shared" si="585"/>
        <v>Apr</v>
      </c>
      <c r="U3747" s="5" t="str">
        <f t="shared" si="586"/>
        <v>2015</v>
      </c>
      <c r="V3747" s="5" t="str">
        <f t="shared" si="587"/>
        <v>Jun</v>
      </c>
      <c r="W3747" s="1" t="str">
        <f t="shared" si="588"/>
        <v>2015</v>
      </c>
      <c r="X3747" s="27">
        <f t="shared" si="589"/>
        <v>42160.875</v>
      </c>
    </row>
    <row r="3748" spans="1:24" ht="32" hidden="1" x14ac:dyDescent="0.2">
      <c r="A3748" s="1">
        <v>2121</v>
      </c>
      <c r="B3748" s="7" t="s">
        <v>2122</v>
      </c>
      <c r="C3748" s="7" t="s">
        <v>6231</v>
      </c>
      <c r="D3748" s="1">
        <v>50000</v>
      </c>
      <c r="E3748" s="1">
        <v>284</v>
      </c>
      <c r="F3748" s="1" t="s">
        <v>8220</v>
      </c>
      <c r="G3748" s="1" t="s">
        <v>8239</v>
      </c>
      <c r="H3748" s="1" t="s">
        <v>8256</v>
      </c>
      <c r="I3748" s="1">
        <v>1484156948</v>
      </c>
      <c r="J3748" s="1">
        <v>1481564948</v>
      </c>
      <c r="K3748" s="1" t="b">
        <v>0</v>
      </c>
      <c r="L3748" s="1">
        <v>10</v>
      </c>
      <c r="M3748" s="1" t="b">
        <v>0</v>
      </c>
      <c r="N3748" s="1" t="s">
        <v>8281</v>
      </c>
      <c r="O3748" s="28">
        <f t="shared" si="581"/>
        <v>5.6800000000000002E-3</v>
      </c>
      <c r="P3748" s="29">
        <f t="shared" si="582"/>
        <v>28.4</v>
      </c>
      <c r="Q3748" s="9" t="str">
        <f t="shared" si="583"/>
        <v>games</v>
      </c>
      <c r="R3748" s="26" t="str">
        <f t="shared" si="584"/>
        <v>video games</v>
      </c>
      <c r="S3748" s="27">
        <f t="shared" si="580"/>
        <v>42716.7424537037</v>
      </c>
      <c r="T3748" s="5" t="str">
        <f t="shared" si="585"/>
        <v>Dec</v>
      </c>
      <c r="U3748" s="5" t="str">
        <f t="shared" si="586"/>
        <v>2016</v>
      </c>
      <c r="V3748" s="5" t="str">
        <f t="shared" si="587"/>
        <v>Jan</v>
      </c>
      <c r="W3748" s="1" t="str">
        <f t="shared" si="588"/>
        <v>2017</v>
      </c>
      <c r="X3748" s="27">
        <f t="shared" si="589"/>
        <v>42746.7424537037</v>
      </c>
    </row>
    <row r="3749" spans="1:24" ht="48" hidden="1" x14ac:dyDescent="0.2">
      <c r="A3749" s="1">
        <v>2137</v>
      </c>
      <c r="B3749" s="7" t="s">
        <v>2138</v>
      </c>
      <c r="C3749" s="7" t="s">
        <v>6247</v>
      </c>
      <c r="D3749" s="1">
        <v>50000</v>
      </c>
      <c r="E3749" s="1">
        <v>14203</v>
      </c>
      <c r="F3749" s="1" t="s">
        <v>8220</v>
      </c>
      <c r="G3749" s="1" t="s">
        <v>8228</v>
      </c>
      <c r="H3749" s="1" t="s">
        <v>8250</v>
      </c>
      <c r="I3749" s="1">
        <v>1417804229</v>
      </c>
      <c r="J3749" s="1">
        <v>1415212229</v>
      </c>
      <c r="K3749" s="1" t="b">
        <v>0</v>
      </c>
      <c r="L3749" s="1">
        <v>534</v>
      </c>
      <c r="M3749" s="1" t="b">
        <v>0</v>
      </c>
      <c r="N3749" s="1" t="s">
        <v>8281</v>
      </c>
      <c r="O3749" s="28">
        <f t="shared" si="581"/>
        <v>0.28405999999999998</v>
      </c>
      <c r="P3749" s="29">
        <f t="shared" si="582"/>
        <v>26.59737827715356</v>
      </c>
      <c r="Q3749" s="9" t="str">
        <f t="shared" si="583"/>
        <v>games</v>
      </c>
      <c r="R3749" s="26" t="str">
        <f t="shared" si="584"/>
        <v>video games</v>
      </c>
      <c r="S3749" s="27">
        <f t="shared" si="580"/>
        <v>41948.771168981482</v>
      </c>
      <c r="T3749" s="5" t="str">
        <f t="shared" si="585"/>
        <v>Nov</v>
      </c>
      <c r="U3749" s="5" t="str">
        <f t="shared" si="586"/>
        <v>2014</v>
      </c>
      <c r="V3749" s="5" t="str">
        <f t="shared" si="587"/>
        <v>Dec</v>
      </c>
      <c r="W3749" s="1" t="str">
        <f t="shared" si="588"/>
        <v>2014</v>
      </c>
      <c r="X3749" s="27">
        <f t="shared" si="589"/>
        <v>41978.771168981482</v>
      </c>
    </row>
    <row r="3750" spans="1:24" ht="16" hidden="1" x14ac:dyDescent="0.2">
      <c r="A3750" s="1">
        <v>2150</v>
      </c>
      <c r="B3750" s="7" t="s">
        <v>2151</v>
      </c>
      <c r="C3750" s="7" t="s">
        <v>6260</v>
      </c>
      <c r="D3750" s="1">
        <v>50000</v>
      </c>
      <c r="E3750" s="1">
        <v>405</v>
      </c>
      <c r="F3750" s="1" t="s">
        <v>8220</v>
      </c>
      <c r="G3750" s="1" t="s">
        <v>8233</v>
      </c>
      <c r="H3750" s="1" t="s">
        <v>8253</v>
      </c>
      <c r="I3750" s="1">
        <v>1468392599</v>
      </c>
      <c r="J3750" s="1">
        <v>1465800599</v>
      </c>
      <c r="K3750" s="1" t="b">
        <v>0</v>
      </c>
      <c r="L3750" s="1">
        <v>4</v>
      </c>
      <c r="M3750" s="1" t="b">
        <v>0</v>
      </c>
      <c r="N3750" s="1" t="s">
        <v>8281</v>
      </c>
      <c r="O3750" s="28">
        <f t="shared" si="581"/>
        <v>8.0999999999999996E-3</v>
      </c>
      <c r="P3750" s="29">
        <f t="shared" si="582"/>
        <v>101.25</v>
      </c>
      <c r="Q3750" s="9" t="str">
        <f t="shared" si="583"/>
        <v>games</v>
      </c>
      <c r="R3750" s="26" t="str">
        <f t="shared" si="584"/>
        <v>video games</v>
      </c>
      <c r="S3750" s="27">
        <f t="shared" si="580"/>
        <v>42534.284710648149</v>
      </c>
      <c r="T3750" s="5" t="str">
        <f t="shared" si="585"/>
        <v>Jun</v>
      </c>
      <c r="U3750" s="5" t="str">
        <f t="shared" si="586"/>
        <v>2016</v>
      </c>
      <c r="V3750" s="5" t="str">
        <f t="shared" si="587"/>
        <v>Jul</v>
      </c>
      <c r="W3750" s="1" t="str">
        <f t="shared" si="588"/>
        <v>2016</v>
      </c>
      <c r="X3750" s="27">
        <f t="shared" si="589"/>
        <v>42564.284710648149</v>
      </c>
    </row>
    <row r="3751" spans="1:24" ht="48" hidden="1" x14ac:dyDescent="0.2">
      <c r="A3751" s="1">
        <v>2308</v>
      </c>
      <c r="B3751" s="7" t="s">
        <v>2309</v>
      </c>
      <c r="C3751" s="7" t="s">
        <v>6418</v>
      </c>
      <c r="D3751" s="1">
        <v>50000</v>
      </c>
      <c r="E3751" s="1">
        <v>50653.11</v>
      </c>
      <c r="F3751" s="1" t="s">
        <v>8218</v>
      </c>
      <c r="G3751" s="1" t="s">
        <v>8223</v>
      </c>
      <c r="H3751" s="1" t="s">
        <v>8245</v>
      </c>
      <c r="I3751" s="1">
        <v>1409274000</v>
      </c>
      <c r="J3751" s="1">
        <v>1406847996</v>
      </c>
      <c r="K3751" s="1" t="b">
        <v>1</v>
      </c>
      <c r="L3751" s="1">
        <v>614</v>
      </c>
      <c r="M3751" s="1" t="b">
        <v>1</v>
      </c>
      <c r="N3751" s="1" t="s">
        <v>8278</v>
      </c>
      <c r="O3751" s="28">
        <f t="shared" si="581"/>
        <v>1.0130622</v>
      </c>
      <c r="P3751" s="29">
        <f t="shared" si="582"/>
        <v>82.496921824104234</v>
      </c>
      <c r="Q3751" s="9" t="str">
        <f t="shared" si="583"/>
        <v>music</v>
      </c>
      <c r="R3751" s="26" t="str">
        <f t="shared" si="584"/>
        <v>indie rock</v>
      </c>
      <c r="S3751" s="27">
        <f t="shared" si="580"/>
        <v>41851.962916666671</v>
      </c>
      <c r="T3751" s="5" t="str">
        <f t="shared" si="585"/>
        <v>Jul</v>
      </c>
      <c r="U3751" s="5" t="str">
        <f t="shared" si="586"/>
        <v>2014</v>
      </c>
      <c r="V3751" s="5" t="str">
        <f t="shared" si="587"/>
        <v>Aug</v>
      </c>
      <c r="W3751" s="1" t="str">
        <f t="shared" si="588"/>
        <v>2014</v>
      </c>
      <c r="X3751" s="27">
        <f t="shared" si="589"/>
        <v>41880.041666666664</v>
      </c>
    </row>
    <row r="3752" spans="1:24" ht="48" hidden="1" x14ac:dyDescent="0.2">
      <c r="A3752" s="1">
        <v>2350</v>
      </c>
      <c r="B3752" s="7" t="s">
        <v>2351</v>
      </c>
      <c r="C3752" s="7" t="s">
        <v>6460</v>
      </c>
      <c r="D3752" s="1">
        <v>50000</v>
      </c>
      <c r="E3752" s="1">
        <v>0</v>
      </c>
      <c r="F3752" s="1" t="s">
        <v>8219</v>
      </c>
      <c r="G3752" s="1" t="s">
        <v>8240</v>
      </c>
      <c r="H3752" s="1" t="s">
        <v>8248</v>
      </c>
      <c r="I3752" s="1">
        <v>1483474370</v>
      </c>
      <c r="J3752" s="1">
        <v>1480882370</v>
      </c>
      <c r="K3752" s="1" t="b">
        <v>0</v>
      </c>
      <c r="L3752" s="1">
        <v>0</v>
      </c>
      <c r="M3752" s="1" t="b">
        <v>0</v>
      </c>
      <c r="N3752" s="1" t="s">
        <v>8271</v>
      </c>
      <c r="O3752" s="28">
        <f t="shared" si="581"/>
        <v>0</v>
      </c>
      <c r="P3752" s="29">
        <f t="shared" si="582"/>
        <v>0</v>
      </c>
      <c r="Q3752" s="9" t="str">
        <f t="shared" si="583"/>
        <v>technology</v>
      </c>
      <c r="R3752" s="26" t="str">
        <f t="shared" si="584"/>
        <v>web</v>
      </c>
      <c r="S3752" s="27">
        <f t="shared" si="580"/>
        <v>42708.842245370368</v>
      </c>
      <c r="T3752" s="5" t="str">
        <f t="shared" si="585"/>
        <v>Dec</v>
      </c>
      <c r="U3752" s="5" t="str">
        <f t="shared" si="586"/>
        <v>2016</v>
      </c>
      <c r="V3752" s="5" t="str">
        <f t="shared" si="587"/>
        <v>Jan</v>
      </c>
      <c r="W3752" s="1" t="str">
        <f t="shared" si="588"/>
        <v>2017</v>
      </c>
      <c r="X3752" s="27">
        <f t="shared" si="589"/>
        <v>42738.842245370368</v>
      </c>
    </row>
    <row r="3753" spans="1:24" ht="48" hidden="1" x14ac:dyDescent="0.2">
      <c r="A3753" s="1">
        <v>2367</v>
      </c>
      <c r="B3753" s="7" t="s">
        <v>2368</v>
      </c>
      <c r="C3753" s="7" t="s">
        <v>6477</v>
      </c>
      <c r="D3753" s="1">
        <v>50000</v>
      </c>
      <c r="E3753" s="1">
        <v>670</v>
      </c>
      <c r="F3753" s="1" t="s">
        <v>8219</v>
      </c>
      <c r="G3753" s="1" t="s">
        <v>8223</v>
      </c>
      <c r="H3753" s="1" t="s">
        <v>8245</v>
      </c>
      <c r="I3753" s="1">
        <v>1461622616</v>
      </c>
      <c r="J3753" s="1">
        <v>1456442216</v>
      </c>
      <c r="K3753" s="1" t="b">
        <v>0</v>
      </c>
      <c r="L3753" s="1">
        <v>14</v>
      </c>
      <c r="M3753" s="1" t="b">
        <v>0</v>
      </c>
      <c r="N3753" s="1" t="s">
        <v>8271</v>
      </c>
      <c r="O3753" s="28">
        <f t="shared" si="581"/>
        <v>1.34E-2</v>
      </c>
      <c r="P3753" s="29">
        <f t="shared" si="582"/>
        <v>47.857142857142854</v>
      </c>
      <c r="Q3753" s="9" t="str">
        <f t="shared" si="583"/>
        <v>technology</v>
      </c>
      <c r="R3753" s="26" t="str">
        <f t="shared" si="584"/>
        <v>web</v>
      </c>
      <c r="S3753" s="27">
        <f t="shared" si="580"/>
        <v>42425.970092592594</v>
      </c>
      <c r="T3753" s="5" t="str">
        <f t="shared" si="585"/>
        <v>Feb</v>
      </c>
      <c r="U3753" s="5" t="str">
        <f t="shared" si="586"/>
        <v>2016</v>
      </c>
      <c r="V3753" s="5" t="str">
        <f t="shared" si="587"/>
        <v>Apr</v>
      </c>
      <c r="W3753" s="1" t="str">
        <f t="shared" si="588"/>
        <v>2016</v>
      </c>
      <c r="X3753" s="27">
        <f t="shared" si="589"/>
        <v>42485.928425925929</v>
      </c>
    </row>
    <row r="3754" spans="1:24" ht="48" hidden="1" x14ac:dyDescent="0.2">
      <c r="A3754" s="1">
        <v>2400</v>
      </c>
      <c r="B3754" s="7" t="s">
        <v>2401</v>
      </c>
      <c r="C3754" s="7" t="s">
        <v>6510</v>
      </c>
      <c r="D3754" s="1">
        <v>50000</v>
      </c>
      <c r="E3754" s="1">
        <v>0</v>
      </c>
      <c r="F3754" s="1" t="s">
        <v>8219</v>
      </c>
      <c r="G3754" s="1" t="s">
        <v>8225</v>
      </c>
      <c r="H3754" s="1" t="s">
        <v>8247</v>
      </c>
      <c r="I3754" s="1">
        <v>1460615164</v>
      </c>
      <c r="J3754" s="1">
        <v>1458023164</v>
      </c>
      <c r="K3754" s="1" t="b">
        <v>0</v>
      </c>
      <c r="L3754" s="1">
        <v>0</v>
      </c>
      <c r="M3754" s="1" t="b">
        <v>0</v>
      </c>
      <c r="N3754" s="1" t="s">
        <v>8271</v>
      </c>
      <c r="O3754" s="28">
        <f t="shared" si="581"/>
        <v>0</v>
      </c>
      <c r="P3754" s="29">
        <f t="shared" si="582"/>
        <v>0</v>
      </c>
      <c r="Q3754" s="9" t="str">
        <f t="shared" si="583"/>
        <v>technology</v>
      </c>
      <c r="R3754" s="26" t="str">
        <f t="shared" si="584"/>
        <v>web</v>
      </c>
      <c r="S3754" s="27">
        <f t="shared" si="580"/>
        <v>42444.268101851849</v>
      </c>
      <c r="T3754" s="5" t="str">
        <f t="shared" si="585"/>
        <v>Mar</v>
      </c>
      <c r="U3754" s="5" t="str">
        <f t="shared" si="586"/>
        <v>2016</v>
      </c>
      <c r="V3754" s="5" t="str">
        <f t="shared" si="587"/>
        <v>Apr</v>
      </c>
      <c r="W3754" s="1" t="str">
        <f t="shared" si="588"/>
        <v>2016</v>
      </c>
      <c r="X3754" s="27">
        <f t="shared" si="589"/>
        <v>42474.268101851849</v>
      </c>
    </row>
    <row r="3755" spans="1:24" ht="32" hidden="1" x14ac:dyDescent="0.2">
      <c r="A3755" s="1">
        <v>2427</v>
      </c>
      <c r="B3755" s="7" t="s">
        <v>2428</v>
      </c>
      <c r="C3755" s="7" t="s">
        <v>6537</v>
      </c>
      <c r="D3755" s="1">
        <v>50000</v>
      </c>
      <c r="E3755" s="1">
        <v>1</v>
      </c>
      <c r="F3755" s="1" t="s">
        <v>8220</v>
      </c>
      <c r="G3755" s="1" t="s">
        <v>8223</v>
      </c>
      <c r="H3755" s="1" t="s">
        <v>8245</v>
      </c>
      <c r="I3755" s="1">
        <v>1458715133</v>
      </c>
      <c r="J3755" s="1">
        <v>1455262733</v>
      </c>
      <c r="K3755" s="1" t="b">
        <v>0</v>
      </c>
      <c r="L3755" s="1">
        <v>1</v>
      </c>
      <c r="M3755" s="1" t="b">
        <v>0</v>
      </c>
      <c r="N3755" s="1" t="s">
        <v>8283</v>
      </c>
      <c r="O3755" s="28">
        <f t="shared" si="581"/>
        <v>2.0000000000000002E-5</v>
      </c>
      <c r="P3755" s="29">
        <f t="shared" si="582"/>
        <v>1</v>
      </c>
      <c r="Q3755" s="9" t="str">
        <f t="shared" si="583"/>
        <v>food</v>
      </c>
      <c r="R3755" s="26" t="str">
        <f t="shared" si="584"/>
        <v>food trucks</v>
      </c>
      <c r="S3755" s="27">
        <f t="shared" si="580"/>
        <v>42412.318668981476</v>
      </c>
      <c r="T3755" s="5" t="str">
        <f t="shared" si="585"/>
        <v>Feb</v>
      </c>
      <c r="U3755" s="5" t="str">
        <f t="shared" si="586"/>
        <v>2016</v>
      </c>
      <c r="V3755" s="5" t="str">
        <f t="shared" si="587"/>
        <v>Mar</v>
      </c>
      <c r="W3755" s="1" t="str">
        <f t="shared" si="588"/>
        <v>2016</v>
      </c>
      <c r="X3755" s="27">
        <f t="shared" si="589"/>
        <v>42452.277002314819</v>
      </c>
    </row>
    <row r="3756" spans="1:24" ht="48" hidden="1" x14ac:dyDescent="0.2">
      <c r="A3756" s="1">
        <v>2510</v>
      </c>
      <c r="B3756" s="7" t="s">
        <v>2510</v>
      </c>
      <c r="C3756" s="7" t="s">
        <v>6620</v>
      </c>
      <c r="D3756" s="1">
        <v>50000</v>
      </c>
      <c r="E3756" s="1">
        <v>75</v>
      </c>
      <c r="F3756" s="1" t="s">
        <v>8220</v>
      </c>
      <c r="G3756" s="1" t="s">
        <v>8223</v>
      </c>
      <c r="H3756" s="1" t="s">
        <v>8245</v>
      </c>
      <c r="I3756" s="1">
        <v>1431647772</v>
      </c>
      <c r="J3756" s="1">
        <v>1426463772</v>
      </c>
      <c r="K3756" s="1" t="b">
        <v>0</v>
      </c>
      <c r="L3756" s="1">
        <v>2</v>
      </c>
      <c r="M3756" s="1" t="b">
        <v>0</v>
      </c>
      <c r="N3756" s="1" t="s">
        <v>8298</v>
      </c>
      <c r="O3756" s="28">
        <f t="shared" si="581"/>
        <v>1.5E-3</v>
      </c>
      <c r="P3756" s="29">
        <f t="shared" si="582"/>
        <v>37.5</v>
      </c>
      <c r="Q3756" s="9" t="str">
        <f t="shared" si="583"/>
        <v>food</v>
      </c>
      <c r="R3756" s="26" t="str">
        <f t="shared" si="584"/>
        <v>restaurants</v>
      </c>
      <c r="S3756" s="27">
        <f t="shared" si="580"/>
        <v>42078.997361111105</v>
      </c>
      <c r="T3756" s="5" t="str">
        <f t="shared" si="585"/>
        <v>Mar</v>
      </c>
      <c r="U3756" s="5" t="str">
        <f t="shared" si="586"/>
        <v>2015</v>
      </c>
      <c r="V3756" s="5" t="str">
        <f t="shared" si="587"/>
        <v>May</v>
      </c>
      <c r="W3756" s="1" t="str">
        <f t="shared" si="588"/>
        <v>2015</v>
      </c>
      <c r="X3756" s="27">
        <f t="shared" si="589"/>
        <v>42138.997361111105</v>
      </c>
    </row>
    <row r="3757" spans="1:24" ht="48" hidden="1" x14ac:dyDescent="0.2">
      <c r="A3757" s="1">
        <v>2587</v>
      </c>
      <c r="B3757" s="7" t="s">
        <v>2587</v>
      </c>
      <c r="C3757" s="7" t="s">
        <v>6697</v>
      </c>
      <c r="D3757" s="1">
        <v>50000</v>
      </c>
      <c r="E3757" s="1">
        <v>1217</v>
      </c>
      <c r="F3757" s="1" t="s">
        <v>8220</v>
      </c>
      <c r="G3757" s="1" t="s">
        <v>8223</v>
      </c>
      <c r="H3757" s="1" t="s">
        <v>8245</v>
      </c>
      <c r="I3757" s="1">
        <v>1451491953</v>
      </c>
      <c r="J3757" s="1">
        <v>1448899953</v>
      </c>
      <c r="K3757" s="1" t="b">
        <v>0</v>
      </c>
      <c r="L3757" s="1">
        <v>6</v>
      </c>
      <c r="M3757" s="1" t="b">
        <v>0</v>
      </c>
      <c r="N3757" s="1" t="s">
        <v>8283</v>
      </c>
      <c r="O3757" s="28">
        <f t="shared" si="581"/>
        <v>2.4340000000000001E-2</v>
      </c>
      <c r="P3757" s="29">
        <f t="shared" si="582"/>
        <v>202.83333333333334</v>
      </c>
      <c r="Q3757" s="9" t="str">
        <f t="shared" si="583"/>
        <v>food</v>
      </c>
      <c r="R3757" s="26" t="str">
        <f t="shared" si="584"/>
        <v>food trucks</v>
      </c>
      <c r="S3757" s="27">
        <f t="shared" si="580"/>
        <v>42338.675381944442</v>
      </c>
      <c r="T3757" s="5" t="str">
        <f t="shared" si="585"/>
        <v>Nov</v>
      </c>
      <c r="U3757" s="5" t="str">
        <f t="shared" si="586"/>
        <v>2015</v>
      </c>
      <c r="V3757" s="5" t="str">
        <f t="shared" si="587"/>
        <v>Dec</v>
      </c>
      <c r="W3757" s="1" t="str">
        <f t="shared" si="588"/>
        <v>2015</v>
      </c>
      <c r="X3757" s="27">
        <f t="shared" si="589"/>
        <v>42368.675381944442</v>
      </c>
    </row>
    <row r="3758" spans="1:24" ht="48" hidden="1" x14ac:dyDescent="0.2">
      <c r="A3758" s="1">
        <v>2589</v>
      </c>
      <c r="B3758" s="7" t="s">
        <v>2589</v>
      </c>
      <c r="C3758" s="7" t="s">
        <v>6699</v>
      </c>
      <c r="D3758" s="1">
        <v>50000</v>
      </c>
      <c r="E3758" s="1">
        <v>5</v>
      </c>
      <c r="F3758" s="1" t="s">
        <v>8220</v>
      </c>
      <c r="G3758" s="1" t="s">
        <v>8231</v>
      </c>
      <c r="H3758" s="1" t="s">
        <v>8252</v>
      </c>
      <c r="I3758" s="1">
        <v>1458733927</v>
      </c>
      <c r="J3758" s="1">
        <v>1456145527</v>
      </c>
      <c r="K3758" s="1" t="b">
        <v>0</v>
      </c>
      <c r="L3758" s="1">
        <v>1</v>
      </c>
      <c r="M3758" s="1" t="b">
        <v>0</v>
      </c>
      <c r="N3758" s="1" t="s">
        <v>8283</v>
      </c>
      <c r="O3758" s="28">
        <f t="shared" si="581"/>
        <v>1E-4</v>
      </c>
      <c r="P3758" s="29">
        <f t="shared" si="582"/>
        <v>5</v>
      </c>
      <c r="Q3758" s="9" t="str">
        <f t="shared" si="583"/>
        <v>food</v>
      </c>
      <c r="R3758" s="26" t="str">
        <f t="shared" si="584"/>
        <v>food trucks</v>
      </c>
      <c r="S3758" s="27">
        <f t="shared" si="580"/>
        <v>42422.536192129628</v>
      </c>
      <c r="T3758" s="5" t="str">
        <f t="shared" si="585"/>
        <v>Feb</v>
      </c>
      <c r="U3758" s="5" t="str">
        <f t="shared" si="586"/>
        <v>2016</v>
      </c>
      <c r="V3758" s="5" t="str">
        <f t="shared" si="587"/>
        <v>Mar</v>
      </c>
      <c r="W3758" s="1" t="str">
        <f t="shared" si="588"/>
        <v>2016</v>
      </c>
      <c r="X3758" s="27">
        <f t="shared" si="589"/>
        <v>42452.494525462964</v>
      </c>
    </row>
    <row r="3759" spans="1:24" ht="32" hidden="1" x14ac:dyDescent="0.2">
      <c r="A3759" s="1">
        <v>2600</v>
      </c>
      <c r="B3759" s="7" t="s">
        <v>2600</v>
      </c>
      <c r="C3759" s="7" t="s">
        <v>6710</v>
      </c>
      <c r="D3759" s="1">
        <v>50000</v>
      </c>
      <c r="E3759" s="1">
        <v>3466</v>
      </c>
      <c r="F3759" s="1" t="s">
        <v>8220</v>
      </c>
      <c r="G3759" s="1" t="s">
        <v>8223</v>
      </c>
      <c r="H3759" s="1" t="s">
        <v>8245</v>
      </c>
      <c r="I3759" s="1">
        <v>1458938200</v>
      </c>
      <c r="J3759" s="1">
        <v>1453757800</v>
      </c>
      <c r="K3759" s="1" t="b">
        <v>0</v>
      </c>
      <c r="L3759" s="1">
        <v>30</v>
      </c>
      <c r="M3759" s="1" t="b">
        <v>0</v>
      </c>
      <c r="N3759" s="1" t="s">
        <v>8283</v>
      </c>
      <c r="O3759" s="28">
        <f t="shared" si="581"/>
        <v>6.9320000000000007E-2</v>
      </c>
      <c r="P3759" s="29">
        <f t="shared" si="582"/>
        <v>115.53333333333333</v>
      </c>
      <c r="Q3759" s="9" t="str">
        <f t="shared" si="583"/>
        <v>food</v>
      </c>
      <c r="R3759" s="26" t="str">
        <f t="shared" si="584"/>
        <v>food trucks</v>
      </c>
      <c r="S3759" s="27">
        <f t="shared" si="580"/>
        <v>42394.900462962964</v>
      </c>
      <c r="T3759" s="5" t="str">
        <f t="shared" si="585"/>
        <v>Jan</v>
      </c>
      <c r="U3759" s="5" t="str">
        <f t="shared" si="586"/>
        <v>2016</v>
      </c>
      <c r="V3759" s="5" t="str">
        <f t="shared" si="587"/>
        <v>Mar</v>
      </c>
      <c r="W3759" s="1" t="str">
        <f t="shared" si="588"/>
        <v>2016</v>
      </c>
      <c r="X3759" s="27">
        <f t="shared" si="589"/>
        <v>42454.858796296292</v>
      </c>
    </row>
    <row r="3760" spans="1:24" ht="48" hidden="1" x14ac:dyDescent="0.2">
      <c r="A3760" s="1">
        <v>2685</v>
      </c>
      <c r="B3760" s="7" t="s">
        <v>2685</v>
      </c>
      <c r="C3760" s="7" t="s">
        <v>6795</v>
      </c>
      <c r="D3760" s="1">
        <v>50000</v>
      </c>
      <c r="E3760" s="1">
        <v>10</v>
      </c>
      <c r="F3760" s="1" t="s">
        <v>8220</v>
      </c>
      <c r="G3760" s="1" t="s">
        <v>8223</v>
      </c>
      <c r="H3760" s="1" t="s">
        <v>8245</v>
      </c>
      <c r="I3760" s="1">
        <v>1430149330</v>
      </c>
      <c r="J3760" s="1">
        <v>1424968930</v>
      </c>
      <c r="K3760" s="1" t="b">
        <v>0</v>
      </c>
      <c r="L3760" s="1">
        <v>1</v>
      </c>
      <c r="M3760" s="1" t="b">
        <v>0</v>
      </c>
      <c r="N3760" s="1" t="s">
        <v>8283</v>
      </c>
      <c r="O3760" s="28">
        <f t="shared" si="581"/>
        <v>2.0000000000000001E-4</v>
      </c>
      <c r="P3760" s="29">
        <f t="shared" si="582"/>
        <v>10</v>
      </c>
      <c r="Q3760" s="9" t="str">
        <f t="shared" si="583"/>
        <v>food</v>
      </c>
      <c r="R3760" s="26" t="str">
        <f t="shared" si="584"/>
        <v>food trucks</v>
      </c>
      <c r="S3760" s="27">
        <f t="shared" ref="S3760:S3823" si="590">(((J3760/60)/60)/24)+DATE(1970,1,1)</f>
        <v>42061.69594907407</v>
      </c>
      <c r="T3760" s="5" t="str">
        <f t="shared" si="585"/>
        <v>Feb</v>
      </c>
      <c r="U3760" s="5" t="str">
        <f t="shared" si="586"/>
        <v>2015</v>
      </c>
      <c r="V3760" s="5" t="str">
        <f t="shared" si="587"/>
        <v>Apr</v>
      </c>
      <c r="W3760" s="1" t="str">
        <f t="shared" si="588"/>
        <v>2015</v>
      </c>
      <c r="X3760" s="27">
        <f t="shared" si="589"/>
        <v>42121.654282407413</v>
      </c>
    </row>
    <row r="3761" spans="1:24" ht="32" hidden="1" x14ac:dyDescent="0.2">
      <c r="A3761" s="1">
        <v>2688</v>
      </c>
      <c r="B3761" s="7" t="s">
        <v>2688</v>
      </c>
      <c r="C3761" s="7" t="s">
        <v>6798</v>
      </c>
      <c r="D3761" s="1">
        <v>50000</v>
      </c>
      <c r="E3761" s="1">
        <v>74</v>
      </c>
      <c r="F3761" s="1" t="s">
        <v>8220</v>
      </c>
      <c r="G3761" s="1" t="s">
        <v>8223</v>
      </c>
      <c r="H3761" s="1" t="s">
        <v>8245</v>
      </c>
      <c r="I3761" s="1">
        <v>1424746800</v>
      </c>
      <c r="J3761" s="1">
        <v>1422067870</v>
      </c>
      <c r="K3761" s="1" t="b">
        <v>0</v>
      </c>
      <c r="L3761" s="1">
        <v>14</v>
      </c>
      <c r="M3761" s="1" t="b">
        <v>0</v>
      </c>
      <c r="N3761" s="1" t="s">
        <v>8283</v>
      </c>
      <c r="O3761" s="28">
        <f t="shared" si="581"/>
        <v>1.48E-3</v>
      </c>
      <c r="P3761" s="29">
        <f t="shared" si="582"/>
        <v>5.2857142857142856</v>
      </c>
      <c r="Q3761" s="9" t="str">
        <f t="shared" si="583"/>
        <v>food</v>
      </c>
      <c r="R3761" s="26" t="str">
        <f t="shared" si="584"/>
        <v>food trucks</v>
      </c>
      <c r="S3761" s="27">
        <f t="shared" si="590"/>
        <v>42028.118865740747</v>
      </c>
      <c r="T3761" s="5" t="str">
        <f t="shared" si="585"/>
        <v>Jan</v>
      </c>
      <c r="U3761" s="5" t="str">
        <f t="shared" si="586"/>
        <v>2015</v>
      </c>
      <c r="V3761" s="5" t="str">
        <f t="shared" si="587"/>
        <v>Feb</v>
      </c>
      <c r="W3761" s="1" t="str">
        <f t="shared" si="588"/>
        <v>2015</v>
      </c>
      <c r="X3761" s="27">
        <f t="shared" si="589"/>
        <v>42059.125</v>
      </c>
    </row>
    <row r="3762" spans="1:24" ht="48" hidden="1" x14ac:dyDescent="0.2">
      <c r="A3762" s="1">
        <v>2709</v>
      </c>
      <c r="B3762" s="7" t="s">
        <v>2709</v>
      </c>
      <c r="C3762" s="7" t="s">
        <v>6819</v>
      </c>
      <c r="D3762" s="1">
        <v>50000</v>
      </c>
      <c r="E3762" s="1">
        <v>50803</v>
      </c>
      <c r="F3762" s="1" t="s">
        <v>8218</v>
      </c>
      <c r="G3762" s="1" t="s">
        <v>8223</v>
      </c>
      <c r="H3762" s="1" t="s">
        <v>8245</v>
      </c>
      <c r="I3762" s="1">
        <v>1475553540</v>
      </c>
      <c r="J3762" s="1">
        <v>1472528141</v>
      </c>
      <c r="K3762" s="1" t="b">
        <v>1</v>
      </c>
      <c r="L3762" s="1">
        <v>308</v>
      </c>
      <c r="M3762" s="1" t="b">
        <v>1</v>
      </c>
      <c r="N3762" s="1" t="s">
        <v>8302</v>
      </c>
      <c r="O3762" s="28">
        <f t="shared" si="581"/>
        <v>1.01606</v>
      </c>
      <c r="P3762" s="29">
        <f t="shared" si="582"/>
        <v>164.94480519480518</v>
      </c>
      <c r="Q3762" s="9" t="str">
        <f t="shared" si="583"/>
        <v>theater</v>
      </c>
      <c r="R3762" s="26" t="str">
        <f t="shared" si="584"/>
        <v>spaces</v>
      </c>
      <c r="S3762" s="27">
        <f t="shared" si="590"/>
        <v>42612.149780092594</v>
      </c>
      <c r="T3762" s="5" t="str">
        <f t="shared" si="585"/>
        <v>Aug</v>
      </c>
      <c r="U3762" s="5" t="str">
        <f t="shared" si="586"/>
        <v>2016</v>
      </c>
      <c r="V3762" s="5" t="str">
        <f t="shared" si="587"/>
        <v>Oct</v>
      </c>
      <c r="W3762" s="1" t="str">
        <f t="shared" si="588"/>
        <v>2016</v>
      </c>
      <c r="X3762" s="27">
        <f t="shared" si="589"/>
        <v>42647.165972222225</v>
      </c>
    </row>
    <row r="3763" spans="1:24" ht="48" hidden="1" x14ac:dyDescent="0.2">
      <c r="A3763" s="1">
        <v>2733</v>
      </c>
      <c r="B3763" s="7" t="s">
        <v>2733</v>
      </c>
      <c r="C3763" s="7" t="s">
        <v>6843</v>
      </c>
      <c r="D3763" s="1">
        <v>50000</v>
      </c>
      <c r="E3763" s="1">
        <v>53769</v>
      </c>
      <c r="F3763" s="1" t="s">
        <v>8218</v>
      </c>
      <c r="G3763" s="1" t="s">
        <v>8223</v>
      </c>
      <c r="H3763" s="1" t="s">
        <v>8245</v>
      </c>
      <c r="I3763" s="1">
        <v>1428643974</v>
      </c>
      <c r="J3763" s="1">
        <v>1423463574</v>
      </c>
      <c r="K3763" s="1" t="b">
        <v>0</v>
      </c>
      <c r="L3763" s="1">
        <v>119</v>
      </c>
      <c r="M3763" s="1" t="b">
        <v>1</v>
      </c>
      <c r="N3763" s="1" t="s">
        <v>8294</v>
      </c>
      <c r="O3763" s="28">
        <f t="shared" si="581"/>
        <v>1.07538</v>
      </c>
      <c r="P3763" s="29">
        <f t="shared" si="582"/>
        <v>451.84033613445376</v>
      </c>
      <c r="Q3763" s="9" t="str">
        <f t="shared" si="583"/>
        <v>technology</v>
      </c>
      <c r="R3763" s="26" t="str">
        <f t="shared" si="584"/>
        <v>hardware</v>
      </c>
      <c r="S3763" s="27">
        <f t="shared" si="590"/>
        <v>42044.272847222222</v>
      </c>
      <c r="T3763" s="5" t="str">
        <f t="shared" si="585"/>
        <v>Feb</v>
      </c>
      <c r="U3763" s="5" t="str">
        <f t="shared" si="586"/>
        <v>2015</v>
      </c>
      <c r="V3763" s="5" t="str">
        <f t="shared" si="587"/>
        <v>Apr</v>
      </c>
      <c r="W3763" s="1" t="str">
        <f t="shared" si="588"/>
        <v>2015</v>
      </c>
      <c r="X3763" s="27">
        <f t="shared" si="589"/>
        <v>42104.231180555551</v>
      </c>
    </row>
    <row r="3764" spans="1:24" ht="48" hidden="1" x14ac:dyDescent="0.2">
      <c r="A3764" s="1">
        <v>2863</v>
      </c>
      <c r="B3764" s="7" t="s">
        <v>2863</v>
      </c>
      <c r="C3764" s="7" t="s">
        <v>6973</v>
      </c>
      <c r="D3764" s="1">
        <v>50000</v>
      </c>
      <c r="E3764" s="1">
        <v>20</v>
      </c>
      <c r="F3764" s="1" t="s">
        <v>8220</v>
      </c>
      <c r="G3764" s="1" t="s">
        <v>8223</v>
      </c>
      <c r="H3764" s="1" t="s">
        <v>8245</v>
      </c>
      <c r="I3764" s="1">
        <v>1410279123</v>
      </c>
      <c r="J3764" s="1">
        <v>1405095123</v>
      </c>
      <c r="K3764" s="1" t="b">
        <v>0</v>
      </c>
      <c r="L3764" s="1">
        <v>1</v>
      </c>
      <c r="M3764" s="1" t="b">
        <v>0</v>
      </c>
      <c r="N3764" s="1" t="s">
        <v>8270</v>
      </c>
      <c r="O3764" s="28">
        <f t="shared" si="581"/>
        <v>4.0000000000000002E-4</v>
      </c>
      <c r="P3764" s="29">
        <f t="shared" si="582"/>
        <v>20</v>
      </c>
      <c r="Q3764" s="9" t="str">
        <f t="shared" si="583"/>
        <v>theater</v>
      </c>
      <c r="R3764" s="26" t="str">
        <f t="shared" si="584"/>
        <v>plays</v>
      </c>
      <c r="S3764" s="27">
        <f t="shared" si="590"/>
        <v>41831.675034722226</v>
      </c>
      <c r="T3764" s="5" t="str">
        <f t="shared" si="585"/>
        <v>Jul</v>
      </c>
      <c r="U3764" s="5" t="str">
        <f t="shared" si="586"/>
        <v>2014</v>
      </c>
      <c r="V3764" s="5" t="str">
        <f t="shared" si="587"/>
        <v>Sep</v>
      </c>
      <c r="W3764" s="1" t="str">
        <f t="shared" si="588"/>
        <v>2014</v>
      </c>
      <c r="X3764" s="27">
        <f t="shared" si="589"/>
        <v>41891.675034722226</v>
      </c>
    </row>
    <row r="3765" spans="1:24" ht="32" hidden="1" x14ac:dyDescent="0.2">
      <c r="A3765" s="1">
        <v>2894</v>
      </c>
      <c r="B3765" s="7" t="s">
        <v>2894</v>
      </c>
      <c r="C3765" s="7" t="s">
        <v>7004</v>
      </c>
      <c r="D3765" s="1">
        <v>50000</v>
      </c>
      <c r="E3765" s="1">
        <v>0</v>
      </c>
      <c r="F3765" s="1" t="s">
        <v>8220</v>
      </c>
      <c r="G3765" s="1" t="s">
        <v>8223</v>
      </c>
      <c r="H3765" s="1" t="s">
        <v>8245</v>
      </c>
      <c r="I3765" s="1">
        <v>1428100815</v>
      </c>
      <c r="J3765" s="1">
        <v>1422920415</v>
      </c>
      <c r="K3765" s="1" t="b">
        <v>0</v>
      </c>
      <c r="L3765" s="1">
        <v>0</v>
      </c>
      <c r="M3765" s="1" t="b">
        <v>0</v>
      </c>
      <c r="N3765" s="1" t="s">
        <v>8270</v>
      </c>
      <c r="O3765" s="28">
        <f t="shared" si="581"/>
        <v>0</v>
      </c>
      <c r="P3765" s="29">
        <f t="shared" si="582"/>
        <v>0</v>
      </c>
      <c r="Q3765" s="9" t="str">
        <f t="shared" si="583"/>
        <v>theater</v>
      </c>
      <c r="R3765" s="26" t="str">
        <f t="shared" si="584"/>
        <v>plays</v>
      </c>
      <c r="S3765" s="27">
        <f t="shared" si="590"/>
        <v>42037.986284722225</v>
      </c>
      <c r="T3765" s="5" t="str">
        <f t="shared" si="585"/>
        <v>Feb</v>
      </c>
      <c r="U3765" s="5" t="str">
        <f t="shared" si="586"/>
        <v>2015</v>
      </c>
      <c r="V3765" s="5" t="str">
        <f t="shared" si="587"/>
        <v>Apr</v>
      </c>
      <c r="W3765" s="1" t="str">
        <f t="shared" si="588"/>
        <v>2015</v>
      </c>
      <c r="X3765" s="27">
        <f t="shared" si="589"/>
        <v>42097.944618055553</v>
      </c>
    </row>
    <row r="3766" spans="1:24" ht="48" hidden="1" x14ac:dyDescent="0.2">
      <c r="A3766" s="1">
        <v>2945</v>
      </c>
      <c r="B3766" s="7" t="s">
        <v>2945</v>
      </c>
      <c r="C3766" s="7" t="s">
        <v>7055</v>
      </c>
      <c r="D3766" s="1">
        <v>50000</v>
      </c>
      <c r="E3766" s="1">
        <v>0</v>
      </c>
      <c r="F3766" s="1" t="s">
        <v>8220</v>
      </c>
      <c r="G3766" s="1" t="s">
        <v>8223</v>
      </c>
      <c r="H3766" s="1" t="s">
        <v>8245</v>
      </c>
      <c r="I3766" s="1">
        <v>1432437660</v>
      </c>
      <c r="J3766" s="1">
        <v>1429845660</v>
      </c>
      <c r="K3766" s="1" t="b">
        <v>0</v>
      </c>
      <c r="L3766" s="1">
        <v>0</v>
      </c>
      <c r="M3766" s="1" t="b">
        <v>0</v>
      </c>
      <c r="N3766" s="1" t="s">
        <v>8302</v>
      </c>
      <c r="O3766" s="28">
        <f t="shared" si="581"/>
        <v>0</v>
      </c>
      <c r="P3766" s="29">
        <f t="shared" si="582"/>
        <v>0</v>
      </c>
      <c r="Q3766" s="9" t="str">
        <f t="shared" si="583"/>
        <v>theater</v>
      </c>
      <c r="R3766" s="26" t="str">
        <f t="shared" si="584"/>
        <v>spaces</v>
      </c>
      <c r="S3766" s="27">
        <f t="shared" si="590"/>
        <v>42118.139583333337</v>
      </c>
      <c r="T3766" s="5" t="str">
        <f t="shared" si="585"/>
        <v>Apr</v>
      </c>
      <c r="U3766" s="5" t="str">
        <f t="shared" si="586"/>
        <v>2015</v>
      </c>
      <c r="V3766" s="5" t="str">
        <f t="shared" si="587"/>
        <v>May</v>
      </c>
      <c r="W3766" s="1" t="str">
        <f t="shared" si="588"/>
        <v>2015</v>
      </c>
      <c r="X3766" s="27">
        <f t="shared" si="589"/>
        <v>42148.139583333337</v>
      </c>
    </row>
    <row r="3767" spans="1:24" ht="64" hidden="1" x14ac:dyDescent="0.2">
      <c r="A3767" s="1">
        <v>2951</v>
      </c>
      <c r="B3767" s="7" t="s">
        <v>2951</v>
      </c>
      <c r="C3767" s="7" t="s">
        <v>7061</v>
      </c>
      <c r="D3767" s="1">
        <v>50000</v>
      </c>
      <c r="E3767" s="1">
        <v>1096</v>
      </c>
      <c r="F3767" s="1" t="s">
        <v>8219</v>
      </c>
      <c r="G3767" s="1" t="s">
        <v>8223</v>
      </c>
      <c r="H3767" s="1" t="s">
        <v>8245</v>
      </c>
      <c r="I3767" s="1">
        <v>1412536573</v>
      </c>
      <c r="J3767" s="1">
        <v>1408648573</v>
      </c>
      <c r="K3767" s="1" t="b">
        <v>0</v>
      </c>
      <c r="L3767" s="1">
        <v>58</v>
      </c>
      <c r="M3767" s="1" t="b">
        <v>0</v>
      </c>
      <c r="N3767" s="1" t="s">
        <v>8302</v>
      </c>
      <c r="O3767" s="28">
        <f t="shared" si="581"/>
        <v>2.1919999999999999E-2</v>
      </c>
      <c r="P3767" s="29">
        <f t="shared" si="582"/>
        <v>18.896551724137932</v>
      </c>
      <c r="Q3767" s="9" t="str">
        <f t="shared" si="583"/>
        <v>theater</v>
      </c>
      <c r="R3767" s="26" t="str">
        <f t="shared" si="584"/>
        <v>spaces</v>
      </c>
      <c r="S3767" s="27">
        <f t="shared" si="590"/>
        <v>41872.802928240737</v>
      </c>
      <c r="T3767" s="5" t="str">
        <f t="shared" si="585"/>
        <v>Aug</v>
      </c>
      <c r="U3767" s="5" t="str">
        <f t="shared" si="586"/>
        <v>2014</v>
      </c>
      <c r="V3767" s="5" t="str">
        <f t="shared" si="587"/>
        <v>Oct</v>
      </c>
      <c r="W3767" s="1" t="str">
        <f t="shared" si="588"/>
        <v>2014</v>
      </c>
      <c r="X3767" s="27">
        <f t="shared" si="589"/>
        <v>41917.802928240737</v>
      </c>
    </row>
    <row r="3768" spans="1:24" ht="48" hidden="1" x14ac:dyDescent="0.2">
      <c r="A3768" s="1">
        <v>2998</v>
      </c>
      <c r="B3768" s="7" t="s">
        <v>2998</v>
      </c>
      <c r="C3768" s="7" t="s">
        <v>7108</v>
      </c>
      <c r="D3768" s="1">
        <v>50000</v>
      </c>
      <c r="E3768" s="1">
        <v>51514.5</v>
      </c>
      <c r="F3768" s="1" t="s">
        <v>8218</v>
      </c>
      <c r="G3768" s="1" t="s">
        <v>8223</v>
      </c>
      <c r="H3768" s="1" t="s">
        <v>8245</v>
      </c>
      <c r="I3768" s="1">
        <v>1402892700</v>
      </c>
      <c r="J3768" s="1">
        <v>1400474329</v>
      </c>
      <c r="K3768" s="1" t="b">
        <v>0</v>
      </c>
      <c r="L3768" s="1">
        <v>433</v>
      </c>
      <c r="M3768" s="1" t="b">
        <v>1</v>
      </c>
      <c r="N3768" s="1" t="s">
        <v>8302</v>
      </c>
      <c r="O3768" s="28">
        <f t="shared" si="581"/>
        <v>1.0302899999999999</v>
      </c>
      <c r="P3768" s="29">
        <f t="shared" si="582"/>
        <v>118.97113163972287</v>
      </c>
      <c r="Q3768" s="9" t="str">
        <f t="shared" si="583"/>
        <v>theater</v>
      </c>
      <c r="R3768" s="26" t="str">
        <f t="shared" si="584"/>
        <v>spaces</v>
      </c>
      <c r="S3768" s="27">
        <f t="shared" si="590"/>
        <v>41778.193622685183</v>
      </c>
      <c r="T3768" s="5" t="str">
        <f t="shared" si="585"/>
        <v>May</v>
      </c>
      <c r="U3768" s="5" t="str">
        <f t="shared" si="586"/>
        <v>2014</v>
      </c>
      <c r="V3768" s="5" t="str">
        <f t="shared" si="587"/>
        <v>Jun</v>
      </c>
      <c r="W3768" s="1" t="str">
        <f t="shared" si="588"/>
        <v>2014</v>
      </c>
      <c r="X3768" s="27">
        <f t="shared" si="589"/>
        <v>41806.184027777781</v>
      </c>
    </row>
    <row r="3769" spans="1:24" ht="32" hidden="1" x14ac:dyDescent="0.2">
      <c r="A3769" s="1">
        <v>3052</v>
      </c>
      <c r="B3769" s="7" t="s">
        <v>3052</v>
      </c>
      <c r="C3769" s="7" t="s">
        <v>7162</v>
      </c>
      <c r="D3769" s="1">
        <v>50000</v>
      </c>
      <c r="E3769" s="1">
        <v>75</v>
      </c>
      <c r="F3769" s="1" t="s">
        <v>8220</v>
      </c>
      <c r="G3769" s="1" t="s">
        <v>8223</v>
      </c>
      <c r="H3769" s="1" t="s">
        <v>8245</v>
      </c>
      <c r="I3769" s="1">
        <v>1432828740</v>
      </c>
      <c r="J3769" s="1">
        <v>1430237094</v>
      </c>
      <c r="K3769" s="1" t="b">
        <v>0</v>
      </c>
      <c r="L3769" s="1">
        <v>2</v>
      </c>
      <c r="M3769" s="1" t="b">
        <v>0</v>
      </c>
      <c r="N3769" s="1" t="s">
        <v>8302</v>
      </c>
      <c r="O3769" s="28">
        <f t="shared" si="581"/>
        <v>1.5E-3</v>
      </c>
      <c r="P3769" s="29">
        <f t="shared" si="582"/>
        <v>37.5</v>
      </c>
      <c r="Q3769" s="9" t="str">
        <f t="shared" si="583"/>
        <v>theater</v>
      </c>
      <c r="R3769" s="26" t="str">
        <f t="shared" si="584"/>
        <v>spaces</v>
      </c>
      <c r="S3769" s="27">
        <f t="shared" si="590"/>
        <v>42122.670069444444</v>
      </c>
      <c r="T3769" s="5" t="str">
        <f t="shared" si="585"/>
        <v>Apr</v>
      </c>
      <c r="U3769" s="5" t="str">
        <f t="shared" si="586"/>
        <v>2015</v>
      </c>
      <c r="V3769" s="5" t="str">
        <f t="shared" si="587"/>
        <v>May</v>
      </c>
      <c r="W3769" s="1" t="str">
        <f t="shared" si="588"/>
        <v>2015</v>
      </c>
      <c r="X3769" s="27">
        <f t="shared" si="589"/>
        <v>42152.665972222225</v>
      </c>
    </row>
    <row r="3770" spans="1:24" ht="48" hidden="1" x14ac:dyDescent="0.2">
      <c r="A3770" s="1">
        <v>3057</v>
      </c>
      <c r="B3770" s="7" t="s">
        <v>3057</v>
      </c>
      <c r="C3770" s="7" t="s">
        <v>7167</v>
      </c>
      <c r="D3770" s="1">
        <v>50000</v>
      </c>
      <c r="E3770" s="1">
        <v>0</v>
      </c>
      <c r="F3770" s="1" t="s">
        <v>8220</v>
      </c>
      <c r="G3770" s="1" t="s">
        <v>8224</v>
      </c>
      <c r="H3770" s="1" t="s">
        <v>8246</v>
      </c>
      <c r="I3770" s="1">
        <v>1459694211</v>
      </c>
      <c r="J3770" s="1">
        <v>1457105811</v>
      </c>
      <c r="K3770" s="1" t="b">
        <v>0</v>
      </c>
      <c r="L3770" s="1">
        <v>0</v>
      </c>
      <c r="M3770" s="1" t="b">
        <v>0</v>
      </c>
      <c r="N3770" s="1" t="s">
        <v>8302</v>
      </c>
      <c r="O3770" s="28">
        <f t="shared" si="581"/>
        <v>0</v>
      </c>
      <c r="P3770" s="29">
        <f t="shared" si="582"/>
        <v>0</v>
      </c>
      <c r="Q3770" s="9" t="str">
        <f t="shared" si="583"/>
        <v>theater</v>
      </c>
      <c r="R3770" s="26" t="str">
        <f t="shared" si="584"/>
        <v>spaces</v>
      </c>
      <c r="S3770" s="27">
        <f t="shared" si="590"/>
        <v>42433.650590277779</v>
      </c>
      <c r="T3770" s="5" t="str">
        <f t="shared" si="585"/>
        <v>Mar</v>
      </c>
      <c r="U3770" s="5" t="str">
        <f t="shared" si="586"/>
        <v>2016</v>
      </c>
      <c r="V3770" s="5" t="str">
        <f t="shared" si="587"/>
        <v>Apr</v>
      </c>
      <c r="W3770" s="1" t="str">
        <f t="shared" si="588"/>
        <v>2016</v>
      </c>
      <c r="X3770" s="27">
        <f t="shared" si="589"/>
        <v>42463.608923611115</v>
      </c>
    </row>
    <row r="3771" spans="1:24" ht="16" hidden="1" x14ac:dyDescent="0.2">
      <c r="A3771" s="1">
        <v>3108</v>
      </c>
      <c r="B3771" s="7" t="s">
        <v>3108</v>
      </c>
      <c r="C3771" s="7" t="s">
        <v>7218</v>
      </c>
      <c r="D3771" s="1">
        <v>50000</v>
      </c>
      <c r="E3771" s="1">
        <v>26</v>
      </c>
      <c r="F3771" s="1" t="s">
        <v>8220</v>
      </c>
      <c r="G3771" s="1" t="s">
        <v>8223</v>
      </c>
      <c r="H3771" s="1" t="s">
        <v>8245</v>
      </c>
      <c r="I3771" s="1">
        <v>1430234394</v>
      </c>
      <c r="J3771" s="1">
        <v>1425053994</v>
      </c>
      <c r="K3771" s="1" t="b">
        <v>0</v>
      </c>
      <c r="L3771" s="1">
        <v>2</v>
      </c>
      <c r="M3771" s="1" t="b">
        <v>0</v>
      </c>
      <c r="N3771" s="1" t="s">
        <v>8302</v>
      </c>
      <c r="O3771" s="28">
        <f t="shared" si="581"/>
        <v>5.1999999999999995E-4</v>
      </c>
      <c r="P3771" s="29">
        <f t="shared" si="582"/>
        <v>13</v>
      </c>
      <c r="Q3771" s="9" t="str">
        <f t="shared" si="583"/>
        <v>theater</v>
      </c>
      <c r="R3771" s="26" t="str">
        <f t="shared" si="584"/>
        <v>spaces</v>
      </c>
      <c r="S3771" s="27">
        <f t="shared" si="590"/>
        <v>42062.680486111116</v>
      </c>
      <c r="T3771" s="5" t="str">
        <f t="shared" si="585"/>
        <v>Feb</v>
      </c>
      <c r="U3771" s="5" t="str">
        <f t="shared" si="586"/>
        <v>2015</v>
      </c>
      <c r="V3771" s="5" t="str">
        <f t="shared" si="587"/>
        <v>Apr</v>
      </c>
      <c r="W3771" s="1" t="str">
        <f t="shared" si="588"/>
        <v>2015</v>
      </c>
      <c r="X3771" s="27">
        <f t="shared" si="589"/>
        <v>42122.638819444444</v>
      </c>
    </row>
    <row r="3772" spans="1:24" ht="48" hidden="1" x14ac:dyDescent="0.2">
      <c r="A3772" s="1">
        <v>3139</v>
      </c>
      <c r="B3772" s="7" t="s">
        <v>3139</v>
      </c>
      <c r="C3772" s="7" t="s">
        <v>7249</v>
      </c>
      <c r="D3772" s="1">
        <v>50000</v>
      </c>
      <c r="E3772" s="1">
        <v>2700</v>
      </c>
      <c r="F3772" s="1" t="s">
        <v>8221</v>
      </c>
      <c r="G3772" s="1" t="s">
        <v>8237</v>
      </c>
      <c r="H3772" s="1" t="s">
        <v>8255</v>
      </c>
      <c r="I3772" s="1">
        <v>1490416380</v>
      </c>
      <c r="J3772" s="1">
        <v>1487485760</v>
      </c>
      <c r="K3772" s="1" t="b">
        <v>0</v>
      </c>
      <c r="L3772" s="1">
        <v>6</v>
      </c>
      <c r="M3772" s="1" t="b">
        <v>0</v>
      </c>
      <c r="N3772" s="1" t="s">
        <v>8270</v>
      </c>
      <c r="O3772" s="28">
        <f t="shared" si="581"/>
        <v>5.3999999999999999E-2</v>
      </c>
      <c r="P3772" s="29">
        <f t="shared" si="582"/>
        <v>450</v>
      </c>
      <c r="Q3772" s="9" t="str">
        <f t="shared" si="583"/>
        <v>theater</v>
      </c>
      <c r="R3772" s="26" t="str">
        <f t="shared" si="584"/>
        <v>plays</v>
      </c>
      <c r="S3772" s="27">
        <f t="shared" si="590"/>
        <v>42785.270370370374</v>
      </c>
      <c r="T3772" s="5" t="str">
        <f t="shared" si="585"/>
        <v>Feb</v>
      </c>
      <c r="U3772" s="5" t="str">
        <f t="shared" si="586"/>
        <v>2017</v>
      </c>
      <c r="V3772" s="5" t="str">
        <f t="shared" si="587"/>
        <v>Mar</v>
      </c>
      <c r="W3772" s="1" t="str">
        <f t="shared" si="588"/>
        <v>2017</v>
      </c>
      <c r="X3772" s="27">
        <f t="shared" si="589"/>
        <v>42819.189583333333</v>
      </c>
    </row>
    <row r="3773" spans="1:24" ht="32" hidden="1" x14ac:dyDescent="0.2">
      <c r="A3773" s="1">
        <v>3146</v>
      </c>
      <c r="B3773" s="7" t="s">
        <v>3146</v>
      </c>
      <c r="C3773" s="7" t="s">
        <v>7256</v>
      </c>
      <c r="D3773" s="1">
        <v>50000</v>
      </c>
      <c r="E3773" s="1">
        <v>5250</v>
      </c>
      <c r="F3773" s="1" t="s">
        <v>8221</v>
      </c>
      <c r="G3773" s="1" t="s">
        <v>8237</v>
      </c>
      <c r="H3773" s="1" t="s">
        <v>8255</v>
      </c>
      <c r="I3773" s="1">
        <v>1492356166</v>
      </c>
      <c r="J3773" s="1">
        <v>1488471766</v>
      </c>
      <c r="K3773" s="1" t="b">
        <v>0</v>
      </c>
      <c r="L3773" s="1">
        <v>12</v>
      </c>
      <c r="M3773" s="1" t="b">
        <v>0</v>
      </c>
      <c r="N3773" s="1" t="s">
        <v>8270</v>
      </c>
      <c r="O3773" s="28">
        <f t="shared" si="581"/>
        <v>0.105</v>
      </c>
      <c r="P3773" s="29">
        <f t="shared" si="582"/>
        <v>437.5</v>
      </c>
      <c r="Q3773" s="9" t="str">
        <f t="shared" si="583"/>
        <v>theater</v>
      </c>
      <c r="R3773" s="26" t="str">
        <f t="shared" si="584"/>
        <v>plays</v>
      </c>
      <c r="S3773" s="27">
        <f t="shared" si="590"/>
        <v>42796.682476851856</v>
      </c>
      <c r="T3773" s="5" t="str">
        <f t="shared" si="585"/>
        <v>Mar</v>
      </c>
      <c r="U3773" s="5" t="str">
        <f t="shared" si="586"/>
        <v>2017</v>
      </c>
      <c r="V3773" s="5" t="str">
        <f t="shared" si="587"/>
        <v>Apr</v>
      </c>
      <c r="W3773" s="1" t="str">
        <f t="shared" si="588"/>
        <v>2017</v>
      </c>
      <c r="X3773" s="27">
        <f t="shared" si="589"/>
        <v>42841.640810185185</v>
      </c>
    </row>
    <row r="3774" spans="1:24" ht="48" hidden="1" x14ac:dyDescent="0.2">
      <c r="A3774" s="1">
        <v>3200</v>
      </c>
      <c r="B3774" s="7" t="s">
        <v>3200</v>
      </c>
      <c r="C3774" s="7" t="s">
        <v>7310</v>
      </c>
      <c r="D3774" s="1">
        <v>50000</v>
      </c>
      <c r="E3774" s="1">
        <v>1</v>
      </c>
      <c r="F3774" s="1" t="s">
        <v>8220</v>
      </c>
      <c r="G3774" s="1" t="s">
        <v>8223</v>
      </c>
      <c r="H3774" s="1" t="s">
        <v>8245</v>
      </c>
      <c r="I3774" s="1">
        <v>1461994440</v>
      </c>
      <c r="J3774" s="1">
        <v>1459410101</v>
      </c>
      <c r="K3774" s="1" t="b">
        <v>0</v>
      </c>
      <c r="L3774" s="1">
        <v>1</v>
      </c>
      <c r="M3774" s="1" t="b">
        <v>0</v>
      </c>
      <c r="N3774" s="1" t="s">
        <v>8304</v>
      </c>
      <c r="O3774" s="28">
        <f t="shared" si="581"/>
        <v>2.0000000000000002E-5</v>
      </c>
      <c r="P3774" s="29">
        <f t="shared" si="582"/>
        <v>1</v>
      </c>
      <c r="Q3774" s="9" t="str">
        <f t="shared" si="583"/>
        <v>theater</v>
      </c>
      <c r="R3774" s="26" t="str">
        <f t="shared" si="584"/>
        <v>musical</v>
      </c>
      <c r="S3774" s="27">
        <f t="shared" si="590"/>
        <v>42460.320613425924</v>
      </c>
      <c r="T3774" s="5" t="str">
        <f t="shared" si="585"/>
        <v>Mar</v>
      </c>
      <c r="U3774" s="5" t="str">
        <f t="shared" si="586"/>
        <v>2016</v>
      </c>
      <c r="V3774" s="5" t="str">
        <f t="shared" si="587"/>
        <v>Apr</v>
      </c>
      <c r="W3774" s="1" t="str">
        <f t="shared" si="588"/>
        <v>2016</v>
      </c>
      <c r="X3774" s="27">
        <f t="shared" si="589"/>
        <v>42490.231944444444</v>
      </c>
    </row>
    <row r="3775" spans="1:24" ht="48" hidden="1" x14ac:dyDescent="0.2">
      <c r="A3775" s="1">
        <v>3893</v>
      </c>
      <c r="B3775" s="7" t="s">
        <v>3890</v>
      </c>
      <c r="C3775" s="7" t="s">
        <v>8001</v>
      </c>
      <c r="D3775" s="1">
        <v>50000</v>
      </c>
      <c r="E3775" s="1">
        <v>10775</v>
      </c>
      <c r="F3775" s="1" t="s">
        <v>8220</v>
      </c>
      <c r="G3775" s="1" t="s">
        <v>8223</v>
      </c>
      <c r="H3775" s="1" t="s">
        <v>8245</v>
      </c>
      <c r="I3775" s="1">
        <v>1404194400</v>
      </c>
      <c r="J3775" s="1">
        <v>1400600840</v>
      </c>
      <c r="K3775" s="1" t="b">
        <v>0</v>
      </c>
      <c r="L3775" s="1">
        <v>84</v>
      </c>
      <c r="M3775" s="1" t="b">
        <v>0</v>
      </c>
      <c r="N3775" s="1" t="s">
        <v>8270</v>
      </c>
      <c r="O3775" s="28">
        <f t="shared" si="581"/>
        <v>0.2155</v>
      </c>
      <c r="P3775" s="29">
        <f t="shared" si="582"/>
        <v>128.27380952380952</v>
      </c>
      <c r="Q3775" s="9" t="str">
        <f t="shared" si="583"/>
        <v>theater</v>
      </c>
      <c r="R3775" s="26" t="str">
        <f t="shared" si="584"/>
        <v>plays</v>
      </c>
      <c r="S3775" s="27">
        <f t="shared" si="590"/>
        <v>41779.657870370371</v>
      </c>
      <c r="T3775" s="5" t="str">
        <f t="shared" si="585"/>
        <v>May</v>
      </c>
      <c r="U3775" s="5" t="str">
        <f t="shared" si="586"/>
        <v>2014</v>
      </c>
      <c r="V3775" s="5" t="str">
        <f t="shared" si="587"/>
        <v>Jul</v>
      </c>
      <c r="W3775" s="1" t="str">
        <f t="shared" si="588"/>
        <v>2014</v>
      </c>
      <c r="X3775" s="27">
        <f t="shared" si="589"/>
        <v>41821.25</v>
      </c>
    </row>
    <row r="3776" spans="1:24" ht="48" hidden="1" x14ac:dyDescent="0.2">
      <c r="A3776" s="1">
        <v>3993</v>
      </c>
      <c r="B3776" s="7" t="s">
        <v>3989</v>
      </c>
      <c r="C3776" s="7" t="s">
        <v>8099</v>
      </c>
      <c r="D3776" s="1">
        <v>50000</v>
      </c>
      <c r="E3776" s="1">
        <v>3</v>
      </c>
      <c r="F3776" s="1" t="s">
        <v>8220</v>
      </c>
      <c r="G3776" s="1" t="s">
        <v>8223</v>
      </c>
      <c r="H3776" s="1" t="s">
        <v>8245</v>
      </c>
      <c r="I3776" s="1">
        <v>1431549912</v>
      </c>
      <c r="J3776" s="1">
        <v>1428957912</v>
      </c>
      <c r="K3776" s="1" t="b">
        <v>0</v>
      </c>
      <c r="L3776" s="1">
        <v>1</v>
      </c>
      <c r="M3776" s="1" t="b">
        <v>0</v>
      </c>
      <c r="N3776" s="1" t="s">
        <v>8270</v>
      </c>
      <c r="O3776" s="28">
        <f t="shared" si="581"/>
        <v>6.0000000000000002E-5</v>
      </c>
      <c r="P3776" s="29">
        <f t="shared" si="582"/>
        <v>3</v>
      </c>
      <c r="Q3776" s="9" t="str">
        <f t="shared" si="583"/>
        <v>theater</v>
      </c>
      <c r="R3776" s="26" t="str">
        <f t="shared" si="584"/>
        <v>plays</v>
      </c>
      <c r="S3776" s="27">
        <f t="shared" si="590"/>
        <v>42107.864722222221</v>
      </c>
      <c r="T3776" s="5" t="str">
        <f t="shared" si="585"/>
        <v>Apr</v>
      </c>
      <c r="U3776" s="5" t="str">
        <f t="shared" si="586"/>
        <v>2015</v>
      </c>
      <c r="V3776" s="5" t="str">
        <f t="shared" si="587"/>
        <v>May</v>
      </c>
      <c r="W3776" s="1" t="str">
        <f t="shared" si="588"/>
        <v>2015</v>
      </c>
      <c r="X3776" s="27">
        <f t="shared" si="589"/>
        <v>42137.864722222221</v>
      </c>
    </row>
    <row r="3777" spans="1:24" ht="48" hidden="1" x14ac:dyDescent="0.2">
      <c r="A3777" s="1">
        <v>2653</v>
      </c>
      <c r="B3777" s="7" t="s">
        <v>2653</v>
      </c>
      <c r="C3777" s="7" t="s">
        <v>6763</v>
      </c>
      <c r="D3777" s="1">
        <v>51000</v>
      </c>
      <c r="E3777" s="1">
        <v>5876</v>
      </c>
      <c r="F3777" s="1" t="s">
        <v>8219</v>
      </c>
      <c r="G3777" s="1" t="s">
        <v>8223</v>
      </c>
      <c r="H3777" s="1" t="s">
        <v>8245</v>
      </c>
      <c r="I3777" s="1">
        <v>1402632000</v>
      </c>
      <c r="J3777" s="1">
        <v>1399909127</v>
      </c>
      <c r="K3777" s="1" t="b">
        <v>0</v>
      </c>
      <c r="L3777" s="1">
        <v>70</v>
      </c>
      <c r="M3777" s="1" t="b">
        <v>0</v>
      </c>
      <c r="N3777" s="1" t="s">
        <v>8300</v>
      </c>
      <c r="O3777" s="28">
        <f t="shared" si="581"/>
        <v>0.1152156862745098</v>
      </c>
      <c r="P3777" s="29">
        <f t="shared" si="582"/>
        <v>83.942857142857136</v>
      </c>
      <c r="Q3777" s="9" t="str">
        <f t="shared" si="583"/>
        <v>technology</v>
      </c>
      <c r="R3777" s="26" t="str">
        <f t="shared" si="584"/>
        <v>space exploration</v>
      </c>
      <c r="S3777" s="27">
        <f t="shared" si="590"/>
        <v>41771.651932870373</v>
      </c>
      <c r="T3777" s="5" t="str">
        <f t="shared" si="585"/>
        <v>May</v>
      </c>
      <c r="U3777" s="5" t="str">
        <f t="shared" si="586"/>
        <v>2014</v>
      </c>
      <c r="V3777" s="5" t="str">
        <f t="shared" si="587"/>
        <v>Jun</v>
      </c>
      <c r="W3777" s="1" t="str">
        <f t="shared" si="588"/>
        <v>2014</v>
      </c>
      <c r="X3777" s="27">
        <f t="shared" si="589"/>
        <v>41803.166666666664</v>
      </c>
    </row>
    <row r="3778" spans="1:24" ht="32" hidden="1" x14ac:dyDescent="0.2">
      <c r="A3778" s="1">
        <v>1501</v>
      </c>
      <c r="B3778" s="7" t="s">
        <v>1502</v>
      </c>
      <c r="C3778" s="7" t="s">
        <v>5611</v>
      </c>
      <c r="D3778" s="1">
        <v>52000</v>
      </c>
      <c r="E3778" s="1">
        <v>86492</v>
      </c>
      <c r="F3778" s="1" t="s">
        <v>8218</v>
      </c>
      <c r="G3778" s="1" t="s">
        <v>8228</v>
      </c>
      <c r="H3778" s="1" t="s">
        <v>8250</v>
      </c>
      <c r="I3778" s="1">
        <v>1436364023</v>
      </c>
      <c r="J3778" s="1">
        <v>1433772023</v>
      </c>
      <c r="K3778" s="1" t="b">
        <v>1</v>
      </c>
      <c r="L3778" s="1">
        <v>885</v>
      </c>
      <c r="M3778" s="1" t="b">
        <v>1</v>
      </c>
      <c r="N3778" s="1" t="s">
        <v>8284</v>
      </c>
      <c r="O3778" s="28">
        <f t="shared" ref="O3778:O3841" si="591">E3778/D3778</f>
        <v>1.6633076923076924</v>
      </c>
      <c r="P3778" s="29">
        <f t="shared" ref="P3778:P3841" si="592">IF(L3778&gt;0,E3778/L3778,0)</f>
        <v>97.731073446327684</v>
      </c>
      <c r="Q3778" s="9" t="str">
        <f t="shared" ref="Q3778:Q3841" si="593">LEFT(N3778,SEARCH("/",N3778,1)-1)</f>
        <v>photography</v>
      </c>
      <c r="R3778" s="26" t="str">
        <f t="shared" ref="R3778:R3841" si="594">RIGHT(N3778,LEN(N3778)-SEARCH("/",N3778,1))</f>
        <v>photobooks</v>
      </c>
      <c r="S3778" s="27">
        <f t="shared" si="590"/>
        <v>42163.583599537036</v>
      </c>
      <c r="T3778" s="5" t="str">
        <f t="shared" ref="T3778:T3841" si="595">TEXT(S3778,"mmm")</f>
        <v>Jun</v>
      </c>
      <c r="U3778" s="5" t="str">
        <f t="shared" ref="U3778:U3841" si="596">TEXT(S3778,"yyyy")</f>
        <v>2015</v>
      </c>
      <c r="V3778" s="5" t="str">
        <f t="shared" ref="V3778:V3841" si="597">TEXT(X3778,"mmm")</f>
        <v>Jul</v>
      </c>
      <c r="W3778" s="1" t="str">
        <f t="shared" ref="W3778:W3841" si="598">TEXT(X3778,"yyyy")</f>
        <v>2015</v>
      </c>
      <c r="X3778" s="27">
        <f t="shared" ref="X3778:X3841" si="599">(((I3778/60)/60)/24)+DATE(1970,1,1)</f>
        <v>42193.583599537036</v>
      </c>
    </row>
    <row r="3779" spans="1:24" ht="48" hidden="1" x14ac:dyDescent="0.2">
      <c r="A3779" s="1">
        <v>1074</v>
      </c>
      <c r="B3779" s="7" t="s">
        <v>1075</v>
      </c>
      <c r="C3779" s="7" t="s">
        <v>5184</v>
      </c>
      <c r="D3779" s="1">
        <v>54000</v>
      </c>
      <c r="E3779" s="1">
        <v>3407</v>
      </c>
      <c r="F3779" s="1" t="s">
        <v>8220</v>
      </c>
      <c r="G3779" s="1" t="s">
        <v>8223</v>
      </c>
      <c r="H3779" s="1" t="s">
        <v>8245</v>
      </c>
      <c r="I3779" s="1">
        <v>1388808545</v>
      </c>
      <c r="J3779" s="1">
        <v>1386216545</v>
      </c>
      <c r="K3779" s="1" t="b">
        <v>0</v>
      </c>
      <c r="L3779" s="1">
        <v>30</v>
      </c>
      <c r="M3779" s="1" t="b">
        <v>0</v>
      </c>
      <c r="N3779" s="1" t="s">
        <v>8281</v>
      </c>
      <c r="O3779" s="28">
        <f t="shared" si="591"/>
        <v>6.3092592592592589E-2</v>
      </c>
      <c r="P3779" s="29">
        <f t="shared" si="592"/>
        <v>113.56666666666666</v>
      </c>
      <c r="Q3779" s="9" t="str">
        <f t="shared" si="593"/>
        <v>games</v>
      </c>
      <c r="R3779" s="26" t="str">
        <f t="shared" si="594"/>
        <v>video games</v>
      </c>
      <c r="S3779" s="27">
        <f t="shared" si="590"/>
        <v>41613.172974537039</v>
      </c>
      <c r="T3779" s="5" t="str">
        <f t="shared" si="595"/>
        <v>Dec</v>
      </c>
      <c r="U3779" s="5" t="str">
        <f t="shared" si="596"/>
        <v>2013</v>
      </c>
      <c r="V3779" s="5" t="str">
        <f t="shared" si="597"/>
        <v>Jan</v>
      </c>
      <c r="W3779" s="1" t="str">
        <f t="shared" si="598"/>
        <v>2014</v>
      </c>
      <c r="X3779" s="27">
        <f t="shared" si="599"/>
        <v>41643.172974537039</v>
      </c>
    </row>
    <row r="3780" spans="1:24" ht="48" hidden="1" x14ac:dyDescent="0.2">
      <c r="A3780" s="1">
        <v>1811</v>
      </c>
      <c r="B3780" s="7" t="s">
        <v>1812</v>
      </c>
      <c r="C3780" s="7" t="s">
        <v>5921</v>
      </c>
      <c r="D3780" s="1">
        <v>54000</v>
      </c>
      <c r="E3780" s="1">
        <v>40</v>
      </c>
      <c r="F3780" s="1" t="s">
        <v>8220</v>
      </c>
      <c r="G3780" s="1" t="s">
        <v>8223</v>
      </c>
      <c r="H3780" s="1" t="s">
        <v>8245</v>
      </c>
      <c r="I3780" s="1">
        <v>1414123200</v>
      </c>
      <c r="J3780" s="1">
        <v>1408962270</v>
      </c>
      <c r="K3780" s="1" t="b">
        <v>0</v>
      </c>
      <c r="L3780" s="1">
        <v>26</v>
      </c>
      <c r="M3780" s="1" t="b">
        <v>0</v>
      </c>
      <c r="N3780" s="1" t="s">
        <v>8284</v>
      </c>
      <c r="O3780" s="28">
        <f t="shared" si="591"/>
        <v>7.407407407407407E-4</v>
      </c>
      <c r="P3780" s="29">
        <f t="shared" si="592"/>
        <v>1.5384615384615385</v>
      </c>
      <c r="Q3780" s="9" t="str">
        <f t="shared" si="593"/>
        <v>photography</v>
      </c>
      <c r="R3780" s="26" t="str">
        <f t="shared" si="594"/>
        <v>photobooks</v>
      </c>
      <c r="S3780" s="27">
        <f t="shared" si="590"/>
        <v>41876.433680555558</v>
      </c>
      <c r="T3780" s="5" t="str">
        <f t="shared" si="595"/>
        <v>Aug</v>
      </c>
      <c r="U3780" s="5" t="str">
        <f t="shared" si="596"/>
        <v>2014</v>
      </c>
      <c r="V3780" s="5" t="str">
        <f t="shared" si="597"/>
        <v>Oct</v>
      </c>
      <c r="W3780" s="1" t="str">
        <f t="shared" si="598"/>
        <v>2014</v>
      </c>
      <c r="X3780" s="27">
        <f t="shared" si="599"/>
        <v>41936.166666666664</v>
      </c>
    </row>
    <row r="3781" spans="1:24" ht="48" hidden="1" x14ac:dyDescent="0.2">
      <c r="A3781" s="1">
        <v>123</v>
      </c>
      <c r="B3781" s="7" t="s">
        <v>125</v>
      </c>
      <c r="C3781" s="7" t="s">
        <v>4234</v>
      </c>
      <c r="D3781" s="1">
        <v>55000</v>
      </c>
      <c r="E3781" s="1">
        <v>151</v>
      </c>
      <c r="F3781" s="1" t="s">
        <v>8219</v>
      </c>
      <c r="G3781" s="1" t="s">
        <v>8223</v>
      </c>
      <c r="H3781" s="1" t="s">
        <v>8245</v>
      </c>
      <c r="I3781" s="1">
        <v>1414533600</v>
      </c>
      <c r="J3781" s="1">
        <v>1411411564</v>
      </c>
      <c r="K3781" s="1" t="b">
        <v>0</v>
      </c>
      <c r="L3781" s="1">
        <v>6</v>
      </c>
      <c r="M3781" s="1" t="b">
        <v>0</v>
      </c>
      <c r="N3781" s="1" t="s">
        <v>8266</v>
      </c>
      <c r="O3781" s="28">
        <f t="shared" si="591"/>
        <v>2.7454545454545453E-3</v>
      </c>
      <c r="P3781" s="29">
        <f t="shared" si="592"/>
        <v>25.166666666666668</v>
      </c>
      <c r="Q3781" s="9" t="str">
        <f t="shared" si="593"/>
        <v>film &amp; video</v>
      </c>
      <c r="R3781" s="26" t="str">
        <f t="shared" si="594"/>
        <v>science fiction</v>
      </c>
      <c r="S3781" s="27">
        <f t="shared" si="590"/>
        <v>41904.781990740739</v>
      </c>
      <c r="T3781" s="5" t="str">
        <f t="shared" si="595"/>
        <v>Sep</v>
      </c>
      <c r="U3781" s="5" t="str">
        <f t="shared" si="596"/>
        <v>2014</v>
      </c>
      <c r="V3781" s="5" t="str">
        <f t="shared" si="597"/>
        <v>Oct</v>
      </c>
      <c r="W3781" s="1" t="str">
        <f t="shared" si="598"/>
        <v>2014</v>
      </c>
      <c r="X3781" s="27">
        <f t="shared" si="599"/>
        <v>41940.916666666664</v>
      </c>
    </row>
    <row r="3782" spans="1:24" ht="48" hidden="1" x14ac:dyDescent="0.2">
      <c r="A3782" s="1">
        <v>137</v>
      </c>
      <c r="B3782" s="7" t="s">
        <v>139</v>
      </c>
      <c r="C3782" s="7" t="s">
        <v>4247</v>
      </c>
      <c r="D3782" s="1">
        <v>55000</v>
      </c>
      <c r="E3782" s="1">
        <v>0</v>
      </c>
      <c r="F3782" s="1" t="s">
        <v>8219</v>
      </c>
      <c r="G3782" s="1" t="s">
        <v>8231</v>
      </c>
      <c r="H3782" s="1" t="s">
        <v>8252</v>
      </c>
      <c r="I3782" s="1">
        <v>1444657593</v>
      </c>
      <c r="J3782" s="1">
        <v>1440337593</v>
      </c>
      <c r="K3782" s="1" t="b">
        <v>0</v>
      </c>
      <c r="L3782" s="1">
        <v>0</v>
      </c>
      <c r="M3782" s="1" t="b">
        <v>0</v>
      </c>
      <c r="N3782" s="1" t="s">
        <v>8266</v>
      </c>
      <c r="O3782" s="28">
        <f t="shared" si="591"/>
        <v>0</v>
      </c>
      <c r="P3782" s="29">
        <f t="shared" si="592"/>
        <v>0</v>
      </c>
      <c r="Q3782" s="9" t="str">
        <f t="shared" si="593"/>
        <v>film &amp; video</v>
      </c>
      <c r="R3782" s="26" t="str">
        <f t="shared" si="594"/>
        <v>science fiction</v>
      </c>
      <c r="S3782" s="27">
        <f t="shared" si="590"/>
        <v>42239.573993055557</v>
      </c>
      <c r="T3782" s="5" t="str">
        <f t="shared" si="595"/>
        <v>Aug</v>
      </c>
      <c r="U3782" s="5" t="str">
        <f t="shared" si="596"/>
        <v>2015</v>
      </c>
      <c r="V3782" s="5" t="str">
        <f t="shared" si="597"/>
        <v>Oct</v>
      </c>
      <c r="W3782" s="1" t="str">
        <f t="shared" si="598"/>
        <v>2015</v>
      </c>
      <c r="X3782" s="27">
        <f t="shared" si="599"/>
        <v>42289.573993055557</v>
      </c>
    </row>
    <row r="3783" spans="1:24" ht="32" hidden="1" x14ac:dyDescent="0.2">
      <c r="A3783" s="1">
        <v>342</v>
      </c>
      <c r="B3783" s="7" t="s">
        <v>343</v>
      </c>
      <c r="C3783" s="7" t="s">
        <v>4452</v>
      </c>
      <c r="D3783" s="1">
        <v>55000</v>
      </c>
      <c r="E3783" s="1">
        <v>55201.52</v>
      </c>
      <c r="F3783" s="1" t="s">
        <v>8218</v>
      </c>
      <c r="G3783" s="1" t="s">
        <v>8223</v>
      </c>
      <c r="H3783" s="1" t="s">
        <v>8245</v>
      </c>
      <c r="I3783" s="1">
        <v>1461955465</v>
      </c>
      <c r="J3783" s="1">
        <v>1459363465</v>
      </c>
      <c r="K3783" s="1" t="b">
        <v>1</v>
      </c>
      <c r="L3783" s="1">
        <v>325</v>
      </c>
      <c r="M3783" s="1" t="b">
        <v>1</v>
      </c>
      <c r="N3783" s="1" t="s">
        <v>8268</v>
      </c>
      <c r="O3783" s="28">
        <f t="shared" si="591"/>
        <v>1.0036639999999999</v>
      </c>
      <c r="P3783" s="29">
        <f t="shared" si="592"/>
        <v>169.85083076923075</v>
      </c>
      <c r="Q3783" s="9" t="str">
        <f t="shared" si="593"/>
        <v>film &amp; video</v>
      </c>
      <c r="R3783" s="26" t="str">
        <f t="shared" si="594"/>
        <v>documentary</v>
      </c>
      <c r="S3783" s="27">
        <f t="shared" si="590"/>
        <v>42459.780844907407</v>
      </c>
      <c r="T3783" s="5" t="str">
        <f t="shared" si="595"/>
        <v>Mar</v>
      </c>
      <c r="U3783" s="5" t="str">
        <f t="shared" si="596"/>
        <v>2016</v>
      </c>
      <c r="V3783" s="5" t="str">
        <f t="shared" si="597"/>
        <v>Apr</v>
      </c>
      <c r="W3783" s="1" t="str">
        <f t="shared" si="598"/>
        <v>2016</v>
      </c>
      <c r="X3783" s="27">
        <f t="shared" si="599"/>
        <v>42489.780844907407</v>
      </c>
    </row>
    <row r="3784" spans="1:24" ht="48" hidden="1" x14ac:dyDescent="0.2">
      <c r="A3784" s="1">
        <v>463</v>
      </c>
      <c r="B3784" s="7" t="s">
        <v>464</v>
      </c>
      <c r="C3784" s="7" t="s">
        <v>4573</v>
      </c>
      <c r="D3784" s="1">
        <v>55000</v>
      </c>
      <c r="E3784" s="1">
        <v>1250</v>
      </c>
      <c r="F3784" s="1" t="s">
        <v>8220</v>
      </c>
      <c r="G3784" s="1" t="s">
        <v>8223</v>
      </c>
      <c r="H3784" s="1" t="s">
        <v>8245</v>
      </c>
      <c r="I3784" s="1">
        <v>1316883753</v>
      </c>
      <c r="J3784" s="1">
        <v>1311699753</v>
      </c>
      <c r="K3784" s="1" t="b">
        <v>0</v>
      </c>
      <c r="L3784" s="1">
        <v>11</v>
      </c>
      <c r="M3784" s="1" t="b">
        <v>0</v>
      </c>
      <c r="N3784" s="1" t="s">
        <v>8269</v>
      </c>
      <c r="O3784" s="28">
        <f t="shared" si="591"/>
        <v>2.2727272727272728E-2</v>
      </c>
      <c r="P3784" s="29">
        <f t="shared" si="592"/>
        <v>113.63636363636364</v>
      </c>
      <c r="Q3784" s="9" t="str">
        <f t="shared" si="593"/>
        <v>film &amp; video</v>
      </c>
      <c r="R3784" s="26" t="str">
        <f t="shared" si="594"/>
        <v>animation</v>
      </c>
      <c r="S3784" s="27">
        <f t="shared" si="590"/>
        <v>40750.710104166668</v>
      </c>
      <c r="T3784" s="5" t="str">
        <f t="shared" si="595"/>
        <v>Jul</v>
      </c>
      <c r="U3784" s="5" t="str">
        <f t="shared" si="596"/>
        <v>2011</v>
      </c>
      <c r="V3784" s="5" t="str">
        <f t="shared" si="597"/>
        <v>Sep</v>
      </c>
      <c r="W3784" s="1" t="str">
        <f t="shared" si="598"/>
        <v>2011</v>
      </c>
      <c r="X3784" s="27">
        <f t="shared" si="599"/>
        <v>40810.710104166668</v>
      </c>
    </row>
    <row r="3785" spans="1:24" ht="64" hidden="1" x14ac:dyDescent="0.2">
      <c r="A3785" s="1">
        <v>471</v>
      </c>
      <c r="B3785" s="7" t="s">
        <v>472</v>
      </c>
      <c r="C3785" s="7" t="s">
        <v>4581</v>
      </c>
      <c r="D3785" s="1">
        <v>55000</v>
      </c>
      <c r="E3785" s="1">
        <v>6541</v>
      </c>
      <c r="F3785" s="1" t="s">
        <v>8220</v>
      </c>
      <c r="G3785" s="1" t="s">
        <v>8223</v>
      </c>
      <c r="H3785" s="1" t="s">
        <v>8245</v>
      </c>
      <c r="I3785" s="1">
        <v>1397924379</v>
      </c>
      <c r="J3785" s="1">
        <v>1394039979</v>
      </c>
      <c r="K3785" s="1" t="b">
        <v>0</v>
      </c>
      <c r="L3785" s="1">
        <v>170</v>
      </c>
      <c r="M3785" s="1" t="b">
        <v>0</v>
      </c>
      <c r="N3785" s="1" t="s">
        <v>8269</v>
      </c>
      <c r="O3785" s="28">
        <f t="shared" si="591"/>
        <v>0.11892727272727273</v>
      </c>
      <c r="P3785" s="29">
        <f t="shared" si="592"/>
        <v>38.476470588235294</v>
      </c>
      <c r="Q3785" s="9" t="str">
        <f t="shared" si="593"/>
        <v>film &amp; video</v>
      </c>
      <c r="R3785" s="26" t="str">
        <f t="shared" si="594"/>
        <v>animation</v>
      </c>
      <c r="S3785" s="27">
        <f t="shared" si="590"/>
        <v>41703.721979166665</v>
      </c>
      <c r="T3785" s="5" t="str">
        <f t="shared" si="595"/>
        <v>Mar</v>
      </c>
      <c r="U3785" s="5" t="str">
        <f t="shared" si="596"/>
        <v>2014</v>
      </c>
      <c r="V3785" s="5" t="str">
        <f t="shared" si="597"/>
        <v>Apr</v>
      </c>
      <c r="W3785" s="1" t="str">
        <f t="shared" si="598"/>
        <v>2014</v>
      </c>
      <c r="X3785" s="27">
        <f t="shared" si="599"/>
        <v>41748.680312500001</v>
      </c>
    </row>
    <row r="3786" spans="1:24" ht="48" hidden="1" x14ac:dyDescent="0.2">
      <c r="A3786" s="1">
        <v>704</v>
      </c>
      <c r="B3786" s="7" t="s">
        <v>705</v>
      </c>
      <c r="C3786" s="7" t="s">
        <v>4814</v>
      </c>
      <c r="D3786" s="1">
        <v>55000</v>
      </c>
      <c r="E3786" s="1">
        <v>481</v>
      </c>
      <c r="F3786" s="1" t="s">
        <v>8220</v>
      </c>
      <c r="G3786" s="1" t="s">
        <v>8228</v>
      </c>
      <c r="H3786" s="1" t="s">
        <v>8250</v>
      </c>
      <c r="I3786" s="1">
        <v>1487565468</v>
      </c>
      <c r="J3786" s="1">
        <v>1482381468</v>
      </c>
      <c r="K3786" s="1" t="b">
        <v>0</v>
      </c>
      <c r="L3786" s="1">
        <v>4</v>
      </c>
      <c r="M3786" s="1" t="b">
        <v>0</v>
      </c>
      <c r="N3786" s="1" t="s">
        <v>8272</v>
      </c>
      <c r="O3786" s="28">
        <f t="shared" si="591"/>
        <v>8.7454545454545458E-3</v>
      </c>
      <c r="P3786" s="29">
        <f t="shared" si="592"/>
        <v>120.25</v>
      </c>
      <c r="Q3786" s="9" t="str">
        <f t="shared" si="593"/>
        <v>technology</v>
      </c>
      <c r="R3786" s="26" t="str">
        <f t="shared" si="594"/>
        <v>wearables</v>
      </c>
      <c r="S3786" s="27">
        <f t="shared" si="590"/>
        <v>42726.192916666667</v>
      </c>
      <c r="T3786" s="5" t="str">
        <f t="shared" si="595"/>
        <v>Dec</v>
      </c>
      <c r="U3786" s="5" t="str">
        <f t="shared" si="596"/>
        <v>2016</v>
      </c>
      <c r="V3786" s="5" t="str">
        <f t="shared" si="597"/>
        <v>Feb</v>
      </c>
      <c r="W3786" s="1" t="str">
        <f t="shared" si="598"/>
        <v>2017</v>
      </c>
      <c r="X3786" s="27">
        <f t="shared" si="599"/>
        <v>42786.192916666667</v>
      </c>
    </row>
    <row r="3787" spans="1:24" ht="32" hidden="1" x14ac:dyDescent="0.2">
      <c r="A3787" s="1">
        <v>2001</v>
      </c>
      <c r="B3787" s="7" t="s">
        <v>2002</v>
      </c>
      <c r="C3787" s="7" t="s">
        <v>6111</v>
      </c>
      <c r="D3787" s="1">
        <v>55000</v>
      </c>
      <c r="E3787" s="1">
        <v>210171</v>
      </c>
      <c r="F3787" s="1" t="s">
        <v>8218</v>
      </c>
      <c r="G3787" s="1" t="s">
        <v>8235</v>
      </c>
      <c r="H3787" s="1" t="s">
        <v>8248</v>
      </c>
      <c r="I3787" s="1">
        <v>1434139200</v>
      </c>
      <c r="J3787" s="1">
        <v>1431406916</v>
      </c>
      <c r="K3787" s="1" t="b">
        <v>1</v>
      </c>
      <c r="L3787" s="1">
        <v>1637</v>
      </c>
      <c r="M3787" s="1" t="b">
        <v>1</v>
      </c>
      <c r="N3787" s="1" t="s">
        <v>8294</v>
      </c>
      <c r="O3787" s="28">
        <f t="shared" si="591"/>
        <v>3.8212909090909091</v>
      </c>
      <c r="P3787" s="29">
        <f t="shared" si="592"/>
        <v>128.38790470372632</v>
      </c>
      <c r="Q3787" s="9" t="str">
        <f t="shared" si="593"/>
        <v>technology</v>
      </c>
      <c r="R3787" s="26" t="str">
        <f t="shared" si="594"/>
        <v>hardware</v>
      </c>
      <c r="S3787" s="27">
        <f t="shared" si="590"/>
        <v>42136.209675925929</v>
      </c>
      <c r="T3787" s="5" t="str">
        <f t="shared" si="595"/>
        <v>May</v>
      </c>
      <c r="U3787" s="5" t="str">
        <f t="shared" si="596"/>
        <v>2015</v>
      </c>
      <c r="V3787" s="5" t="str">
        <f t="shared" si="597"/>
        <v>Jun</v>
      </c>
      <c r="W3787" s="1" t="str">
        <f t="shared" si="598"/>
        <v>2015</v>
      </c>
      <c r="X3787" s="27">
        <f t="shared" si="599"/>
        <v>42167.833333333328</v>
      </c>
    </row>
    <row r="3788" spans="1:24" ht="64" hidden="1" x14ac:dyDescent="0.2">
      <c r="A3788" s="1">
        <v>3189</v>
      </c>
      <c r="B3788" s="7" t="s">
        <v>3189</v>
      </c>
      <c r="C3788" s="7" t="s">
        <v>7299</v>
      </c>
      <c r="D3788" s="1">
        <v>55000</v>
      </c>
      <c r="E3788" s="1">
        <v>6780</v>
      </c>
      <c r="F3788" s="1" t="s">
        <v>8220</v>
      </c>
      <c r="G3788" s="1" t="s">
        <v>8234</v>
      </c>
      <c r="H3788" s="1" t="s">
        <v>8254</v>
      </c>
      <c r="I3788" s="1">
        <v>1432455532</v>
      </c>
      <c r="J3788" s="1">
        <v>1429863532</v>
      </c>
      <c r="K3788" s="1" t="b">
        <v>0</v>
      </c>
      <c r="L3788" s="1">
        <v>19</v>
      </c>
      <c r="M3788" s="1" t="b">
        <v>0</v>
      </c>
      <c r="N3788" s="1" t="s">
        <v>8304</v>
      </c>
      <c r="O3788" s="28">
        <f t="shared" si="591"/>
        <v>0.12327272727272727</v>
      </c>
      <c r="P3788" s="29">
        <f t="shared" si="592"/>
        <v>356.84210526315792</v>
      </c>
      <c r="Q3788" s="9" t="str">
        <f t="shared" si="593"/>
        <v>theater</v>
      </c>
      <c r="R3788" s="26" t="str">
        <f t="shared" si="594"/>
        <v>musical</v>
      </c>
      <c r="S3788" s="27">
        <f t="shared" si="590"/>
        <v>42118.346435185187</v>
      </c>
      <c r="T3788" s="5" t="str">
        <f t="shared" si="595"/>
        <v>Apr</v>
      </c>
      <c r="U3788" s="5" t="str">
        <f t="shared" si="596"/>
        <v>2015</v>
      </c>
      <c r="V3788" s="5" t="str">
        <f t="shared" si="597"/>
        <v>May</v>
      </c>
      <c r="W3788" s="1" t="str">
        <f t="shared" si="598"/>
        <v>2015</v>
      </c>
      <c r="X3788" s="27">
        <f t="shared" si="599"/>
        <v>42148.346435185187</v>
      </c>
    </row>
    <row r="3789" spans="1:24" ht="48" hidden="1" x14ac:dyDescent="0.2">
      <c r="A3789" s="1">
        <v>960</v>
      </c>
      <c r="B3789" s="7" t="s">
        <v>961</v>
      </c>
      <c r="C3789" s="7" t="s">
        <v>5070</v>
      </c>
      <c r="D3789" s="1">
        <v>55650</v>
      </c>
      <c r="E3789" s="1">
        <v>25655</v>
      </c>
      <c r="F3789" s="1" t="s">
        <v>8220</v>
      </c>
      <c r="G3789" s="1" t="s">
        <v>8223</v>
      </c>
      <c r="H3789" s="1" t="s">
        <v>8245</v>
      </c>
      <c r="I3789" s="1">
        <v>1489500155</v>
      </c>
      <c r="J3789" s="1">
        <v>1485874955</v>
      </c>
      <c r="K3789" s="1" t="b">
        <v>0</v>
      </c>
      <c r="L3789" s="1">
        <v>188</v>
      </c>
      <c r="M3789" s="1" t="b">
        <v>0</v>
      </c>
      <c r="N3789" s="1" t="s">
        <v>8272</v>
      </c>
      <c r="O3789" s="28">
        <f t="shared" si="591"/>
        <v>0.46100628930817611</v>
      </c>
      <c r="P3789" s="29">
        <f t="shared" si="592"/>
        <v>136.46276595744681</v>
      </c>
      <c r="Q3789" s="9" t="str">
        <f t="shared" si="593"/>
        <v>technology</v>
      </c>
      <c r="R3789" s="26" t="str">
        <f t="shared" si="594"/>
        <v>wearables</v>
      </c>
      <c r="S3789" s="27">
        <f t="shared" si="590"/>
        <v>42766.626793981486</v>
      </c>
      <c r="T3789" s="5" t="str">
        <f t="shared" si="595"/>
        <v>Jan</v>
      </c>
      <c r="U3789" s="5" t="str">
        <f t="shared" si="596"/>
        <v>2017</v>
      </c>
      <c r="V3789" s="5" t="str">
        <f t="shared" si="597"/>
        <v>Mar</v>
      </c>
      <c r="W3789" s="1" t="str">
        <f t="shared" si="598"/>
        <v>2017</v>
      </c>
      <c r="X3789" s="27">
        <f t="shared" si="599"/>
        <v>42808.585127314815</v>
      </c>
    </row>
    <row r="3790" spans="1:24" ht="48" hidden="1" x14ac:dyDescent="0.2">
      <c r="A3790" s="1">
        <v>2156</v>
      </c>
      <c r="B3790" s="7" t="s">
        <v>2157</v>
      </c>
      <c r="C3790" s="7" t="s">
        <v>6266</v>
      </c>
      <c r="D3790" s="1">
        <v>56000</v>
      </c>
      <c r="E3790" s="1">
        <v>1493</v>
      </c>
      <c r="F3790" s="1" t="s">
        <v>8220</v>
      </c>
      <c r="G3790" s="1" t="s">
        <v>8223</v>
      </c>
      <c r="H3790" s="1" t="s">
        <v>8245</v>
      </c>
      <c r="I3790" s="1">
        <v>1379363406</v>
      </c>
      <c r="J3790" s="1">
        <v>1375475406</v>
      </c>
      <c r="K3790" s="1" t="b">
        <v>0</v>
      </c>
      <c r="L3790" s="1">
        <v>83</v>
      </c>
      <c r="M3790" s="1" t="b">
        <v>0</v>
      </c>
      <c r="N3790" s="1" t="s">
        <v>8281</v>
      </c>
      <c r="O3790" s="28">
        <f t="shared" si="591"/>
        <v>2.6660714285714284E-2</v>
      </c>
      <c r="P3790" s="29">
        <f t="shared" si="592"/>
        <v>17.987951807228917</v>
      </c>
      <c r="Q3790" s="9" t="str">
        <f t="shared" si="593"/>
        <v>games</v>
      </c>
      <c r="R3790" s="26" t="str">
        <f t="shared" si="594"/>
        <v>video games</v>
      </c>
      <c r="S3790" s="27">
        <f t="shared" si="590"/>
        <v>41488.85423611111</v>
      </c>
      <c r="T3790" s="5" t="str">
        <f t="shared" si="595"/>
        <v>Aug</v>
      </c>
      <c r="U3790" s="5" t="str">
        <f t="shared" si="596"/>
        <v>2013</v>
      </c>
      <c r="V3790" s="5" t="str">
        <f t="shared" si="597"/>
        <v>Sep</v>
      </c>
      <c r="W3790" s="1" t="str">
        <f t="shared" si="598"/>
        <v>2013</v>
      </c>
      <c r="X3790" s="27">
        <f t="shared" si="599"/>
        <v>41533.85423611111</v>
      </c>
    </row>
    <row r="3791" spans="1:24" ht="48" hidden="1" x14ac:dyDescent="0.2">
      <c r="A3791" s="1">
        <v>679</v>
      </c>
      <c r="B3791" s="7" t="s">
        <v>680</v>
      </c>
      <c r="C3791" s="7" t="s">
        <v>4789</v>
      </c>
      <c r="D3791" s="1">
        <v>57000</v>
      </c>
      <c r="E3791" s="1">
        <v>8827</v>
      </c>
      <c r="F3791" s="1" t="s">
        <v>8220</v>
      </c>
      <c r="G3791" s="1" t="s">
        <v>8223</v>
      </c>
      <c r="H3791" s="1" t="s">
        <v>8245</v>
      </c>
      <c r="I3791" s="1">
        <v>1472920909</v>
      </c>
      <c r="J3791" s="1">
        <v>1467736909</v>
      </c>
      <c r="K3791" s="1" t="b">
        <v>0</v>
      </c>
      <c r="L3791" s="1">
        <v>94</v>
      </c>
      <c r="M3791" s="1" t="b">
        <v>0</v>
      </c>
      <c r="N3791" s="1" t="s">
        <v>8272</v>
      </c>
      <c r="O3791" s="28">
        <f t="shared" si="591"/>
        <v>0.15485964912280703</v>
      </c>
      <c r="P3791" s="29">
        <f t="shared" si="592"/>
        <v>93.90425531914893</v>
      </c>
      <c r="Q3791" s="9" t="str">
        <f t="shared" si="593"/>
        <v>technology</v>
      </c>
      <c r="R3791" s="26" t="str">
        <f t="shared" si="594"/>
        <v>wearables</v>
      </c>
      <c r="S3791" s="27">
        <f t="shared" si="590"/>
        <v>42556.695706018523</v>
      </c>
      <c r="T3791" s="5" t="str">
        <f t="shared" si="595"/>
        <v>Jul</v>
      </c>
      <c r="U3791" s="5" t="str">
        <f t="shared" si="596"/>
        <v>2016</v>
      </c>
      <c r="V3791" s="5" t="str">
        <f t="shared" si="597"/>
        <v>Sep</v>
      </c>
      <c r="W3791" s="1" t="str">
        <f t="shared" si="598"/>
        <v>2016</v>
      </c>
      <c r="X3791" s="27">
        <f t="shared" si="599"/>
        <v>42616.695706018523</v>
      </c>
    </row>
    <row r="3792" spans="1:24" ht="48" hidden="1" x14ac:dyDescent="0.2">
      <c r="A3792" s="1">
        <v>353</v>
      </c>
      <c r="B3792" s="7" t="s">
        <v>354</v>
      </c>
      <c r="C3792" s="7" t="s">
        <v>4463</v>
      </c>
      <c r="D3792" s="1">
        <v>58425</v>
      </c>
      <c r="E3792" s="1">
        <v>63460.18</v>
      </c>
      <c r="F3792" s="1" t="s">
        <v>8218</v>
      </c>
      <c r="G3792" s="1" t="s">
        <v>8223</v>
      </c>
      <c r="H3792" s="1" t="s">
        <v>8245</v>
      </c>
      <c r="I3792" s="1">
        <v>1447963219</v>
      </c>
      <c r="J3792" s="1">
        <v>1445367619</v>
      </c>
      <c r="K3792" s="1" t="b">
        <v>1</v>
      </c>
      <c r="L3792" s="1">
        <v>613</v>
      </c>
      <c r="M3792" s="1" t="b">
        <v>1</v>
      </c>
      <c r="N3792" s="1" t="s">
        <v>8268</v>
      </c>
      <c r="O3792" s="28">
        <f t="shared" si="591"/>
        <v>1.0861819426615318</v>
      </c>
      <c r="P3792" s="29">
        <f t="shared" si="592"/>
        <v>103.52394779771615</v>
      </c>
      <c r="Q3792" s="9" t="str">
        <f t="shared" si="593"/>
        <v>film &amp; video</v>
      </c>
      <c r="R3792" s="26" t="str">
        <f t="shared" si="594"/>
        <v>documentary</v>
      </c>
      <c r="S3792" s="27">
        <f t="shared" si="590"/>
        <v>42297.791886574079</v>
      </c>
      <c r="T3792" s="5" t="str">
        <f t="shared" si="595"/>
        <v>Oct</v>
      </c>
      <c r="U3792" s="5" t="str">
        <f t="shared" si="596"/>
        <v>2015</v>
      </c>
      <c r="V3792" s="5" t="str">
        <f t="shared" si="597"/>
        <v>Nov</v>
      </c>
      <c r="W3792" s="1" t="str">
        <f t="shared" si="598"/>
        <v>2015</v>
      </c>
      <c r="X3792" s="27">
        <f t="shared" si="599"/>
        <v>42327.833553240736</v>
      </c>
    </row>
    <row r="3793" spans="1:24" ht="48" hidden="1" x14ac:dyDescent="0.2">
      <c r="A3793" s="1">
        <v>445</v>
      </c>
      <c r="B3793" s="7" t="s">
        <v>446</v>
      </c>
      <c r="C3793" s="7" t="s">
        <v>4555</v>
      </c>
      <c r="D3793" s="1">
        <v>60000</v>
      </c>
      <c r="E3793" s="1">
        <v>2</v>
      </c>
      <c r="F3793" s="1" t="s">
        <v>8220</v>
      </c>
      <c r="G3793" s="1" t="s">
        <v>8223</v>
      </c>
      <c r="H3793" s="1" t="s">
        <v>8245</v>
      </c>
      <c r="I3793" s="1">
        <v>1432195375</v>
      </c>
      <c r="J3793" s="1">
        <v>1430899375</v>
      </c>
      <c r="K3793" s="1" t="b">
        <v>0</v>
      </c>
      <c r="L3793" s="1">
        <v>2</v>
      </c>
      <c r="M3793" s="1" t="b">
        <v>0</v>
      </c>
      <c r="N3793" s="1" t="s">
        <v>8269</v>
      </c>
      <c r="O3793" s="28">
        <f t="shared" si="591"/>
        <v>3.3333333333333335E-5</v>
      </c>
      <c r="P3793" s="29">
        <f t="shared" si="592"/>
        <v>1</v>
      </c>
      <c r="Q3793" s="9" t="str">
        <f t="shared" si="593"/>
        <v>film &amp; video</v>
      </c>
      <c r="R3793" s="26" t="str">
        <f t="shared" si="594"/>
        <v>animation</v>
      </c>
      <c r="S3793" s="27">
        <f t="shared" si="590"/>
        <v>42130.335358796292</v>
      </c>
      <c r="T3793" s="5" t="str">
        <f t="shared" si="595"/>
        <v>May</v>
      </c>
      <c r="U3793" s="5" t="str">
        <f t="shared" si="596"/>
        <v>2015</v>
      </c>
      <c r="V3793" s="5" t="str">
        <f t="shared" si="597"/>
        <v>May</v>
      </c>
      <c r="W3793" s="1" t="str">
        <f t="shared" si="598"/>
        <v>2015</v>
      </c>
      <c r="X3793" s="27">
        <f t="shared" si="599"/>
        <v>42145.335358796292</v>
      </c>
    </row>
    <row r="3794" spans="1:24" ht="32" hidden="1" x14ac:dyDescent="0.2">
      <c r="A3794" s="1">
        <v>496</v>
      </c>
      <c r="B3794" s="7" t="s">
        <v>497</v>
      </c>
      <c r="C3794" s="7" t="s">
        <v>4606</v>
      </c>
      <c r="D3794" s="1">
        <v>60000</v>
      </c>
      <c r="E3794" s="1">
        <v>1</v>
      </c>
      <c r="F3794" s="1" t="s">
        <v>8220</v>
      </c>
      <c r="G3794" s="1" t="s">
        <v>8223</v>
      </c>
      <c r="H3794" s="1" t="s">
        <v>8245</v>
      </c>
      <c r="I3794" s="1">
        <v>1392070874</v>
      </c>
      <c r="J3794" s="1">
        <v>1386886874</v>
      </c>
      <c r="K3794" s="1" t="b">
        <v>0</v>
      </c>
      <c r="L3794" s="1">
        <v>1</v>
      </c>
      <c r="M3794" s="1" t="b">
        <v>0</v>
      </c>
      <c r="N3794" s="1" t="s">
        <v>8269</v>
      </c>
      <c r="O3794" s="28">
        <f t="shared" si="591"/>
        <v>1.6666666666666667E-5</v>
      </c>
      <c r="P3794" s="29">
        <f t="shared" si="592"/>
        <v>1</v>
      </c>
      <c r="Q3794" s="9" t="str">
        <f t="shared" si="593"/>
        <v>film &amp; video</v>
      </c>
      <c r="R3794" s="26" t="str">
        <f t="shared" si="594"/>
        <v>animation</v>
      </c>
      <c r="S3794" s="27">
        <f t="shared" si="590"/>
        <v>41620.93141203704</v>
      </c>
      <c r="T3794" s="5" t="str">
        <f t="shared" si="595"/>
        <v>Dec</v>
      </c>
      <c r="U3794" s="5" t="str">
        <f t="shared" si="596"/>
        <v>2013</v>
      </c>
      <c r="V3794" s="5" t="str">
        <f t="shared" si="597"/>
        <v>Feb</v>
      </c>
      <c r="W3794" s="1" t="str">
        <f t="shared" si="598"/>
        <v>2014</v>
      </c>
      <c r="X3794" s="27">
        <f t="shared" si="599"/>
        <v>41680.93141203704</v>
      </c>
    </row>
    <row r="3795" spans="1:24" ht="48" hidden="1" x14ac:dyDescent="0.2">
      <c r="A3795" s="1">
        <v>546</v>
      </c>
      <c r="B3795" s="7" t="s">
        <v>547</v>
      </c>
      <c r="C3795" s="7" t="s">
        <v>4656</v>
      </c>
      <c r="D3795" s="1">
        <v>60000</v>
      </c>
      <c r="E3795" s="1">
        <v>52</v>
      </c>
      <c r="F3795" s="1" t="s">
        <v>8220</v>
      </c>
      <c r="G3795" s="1" t="s">
        <v>8223</v>
      </c>
      <c r="H3795" s="1" t="s">
        <v>8245</v>
      </c>
      <c r="I3795" s="1">
        <v>1445097715</v>
      </c>
      <c r="J3795" s="1">
        <v>1441209715</v>
      </c>
      <c r="K3795" s="1" t="b">
        <v>0</v>
      </c>
      <c r="L3795" s="1">
        <v>2</v>
      </c>
      <c r="M3795" s="1" t="b">
        <v>0</v>
      </c>
      <c r="N3795" s="1" t="s">
        <v>8271</v>
      </c>
      <c r="O3795" s="28">
        <f t="shared" si="591"/>
        <v>8.6666666666666663E-4</v>
      </c>
      <c r="P3795" s="29">
        <f t="shared" si="592"/>
        <v>26</v>
      </c>
      <c r="Q3795" s="9" t="str">
        <f t="shared" si="593"/>
        <v>technology</v>
      </c>
      <c r="R3795" s="26" t="str">
        <f t="shared" si="594"/>
        <v>web</v>
      </c>
      <c r="S3795" s="27">
        <f t="shared" si="590"/>
        <v>42249.667997685188</v>
      </c>
      <c r="T3795" s="5" t="str">
        <f t="shared" si="595"/>
        <v>Sep</v>
      </c>
      <c r="U3795" s="5" t="str">
        <f t="shared" si="596"/>
        <v>2015</v>
      </c>
      <c r="V3795" s="5" t="str">
        <f t="shared" si="597"/>
        <v>Oct</v>
      </c>
      <c r="W3795" s="1" t="str">
        <f t="shared" si="598"/>
        <v>2015</v>
      </c>
      <c r="X3795" s="27">
        <f t="shared" si="599"/>
        <v>42294.667997685188</v>
      </c>
    </row>
    <row r="3796" spans="1:24" ht="64" hidden="1" x14ac:dyDescent="0.2">
      <c r="A3796" s="1">
        <v>575</v>
      </c>
      <c r="B3796" s="7" t="s">
        <v>576</v>
      </c>
      <c r="C3796" s="7" t="s">
        <v>4685</v>
      </c>
      <c r="D3796" s="1">
        <v>60000</v>
      </c>
      <c r="E3796" s="1">
        <v>259</v>
      </c>
      <c r="F3796" s="1" t="s">
        <v>8220</v>
      </c>
      <c r="G3796" s="1" t="s">
        <v>8235</v>
      </c>
      <c r="H3796" s="1" t="s">
        <v>8248</v>
      </c>
      <c r="I3796" s="1">
        <v>1434213443</v>
      </c>
      <c r="J3796" s="1">
        <v>1431621443</v>
      </c>
      <c r="K3796" s="1" t="b">
        <v>0</v>
      </c>
      <c r="L3796" s="1">
        <v>4</v>
      </c>
      <c r="M3796" s="1" t="b">
        <v>0</v>
      </c>
      <c r="N3796" s="1" t="s">
        <v>8271</v>
      </c>
      <c r="O3796" s="28">
        <f t="shared" si="591"/>
        <v>4.3166666666666666E-3</v>
      </c>
      <c r="P3796" s="29">
        <f t="shared" si="592"/>
        <v>64.75</v>
      </c>
      <c r="Q3796" s="9" t="str">
        <f t="shared" si="593"/>
        <v>technology</v>
      </c>
      <c r="R3796" s="26" t="str">
        <f t="shared" si="594"/>
        <v>web</v>
      </c>
      <c r="S3796" s="27">
        <f t="shared" si="590"/>
        <v>42138.692627314813</v>
      </c>
      <c r="T3796" s="5" t="str">
        <f t="shared" si="595"/>
        <v>May</v>
      </c>
      <c r="U3796" s="5" t="str">
        <f t="shared" si="596"/>
        <v>2015</v>
      </c>
      <c r="V3796" s="5" t="str">
        <f t="shared" si="597"/>
        <v>Jun</v>
      </c>
      <c r="W3796" s="1" t="str">
        <f t="shared" si="598"/>
        <v>2015</v>
      </c>
      <c r="X3796" s="27">
        <f t="shared" si="599"/>
        <v>42168.692627314813</v>
      </c>
    </row>
    <row r="3797" spans="1:24" ht="48" hidden="1" x14ac:dyDescent="0.2">
      <c r="A3797" s="1">
        <v>613</v>
      </c>
      <c r="B3797" s="7" t="s">
        <v>614</v>
      </c>
      <c r="C3797" s="7" t="s">
        <v>4723</v>
      </c>
      <c r="D3797" s="1">
        <v>60000</v>
      </c>
      <c r="E3797" s="1">
        <v>12818</v>
      </c>
      <c r="F3797" s="1" t="s">
        <v>8219</v>
      </c>
      <c r="G3797" s="1" t="s">
        <v>8223</v>
      </c>
      <c r="H3797" s="1" t="s">
        <v>8245</v>
      </c>
      <c r="I3797" s="1">
        <v>1443675540</v>
      </c>
      <c r="J3797" s="1">
        <v>1441022120</v>
      </c>
      <c r="K3797" s="1" t="b">
        <v>0</v>
      </c>
      <c r="L3797" s="1">
        <v>121</v>
      </c>
      <c r="M3797" s="1" t="b">
        <v>0</v>
      </c>
      <c r="N3797" s="1" t="s">
        <v>8271</v>
      </c>
      <c r="O3797" s="28">
        <f t="shared" si="591"/>
        <v>0.21363333333333334</v>
      </c>
      <c r="P3797" s="29">
        <f t="shared" si="592"/>
        <v>105.93388429752066</v>
      </c>
      <c r="Q3797" s="9" t="str">
        <f t="shared" si="593"/>
        <v>technology</v>
      </c>
      <c r="R3797" s="26" t="str">
        <f t="shared" si="594"/>
        <v>web</v>
      </c>
      <c r="S3797" s="27">
        <f t="shared" si="590"/>
        <v>42247.496759259258</v>
      </c>
      <c r="T3797" s="5" t="str">
        <f t="shared" si="595"/>
        <v>Aug</v>
      </c>
      <c r="U3797" s="5" t="str">
        <f t="shared" si="596"/>
        <v>2015</v>
      </c>
      <c r="V3797" s="5" t="str">
        <f t="shared" si="597"/>
        <v>Oct</v>
      </c>
      <c r="W3797" s="1" t="str">
        <f t="shared" si="598"/>
        <v>2015</v>
      </c>
      <c r="X3797" s="27">
        <f t="shared" si="599"/>
        <v>42278.207638888889</v>
      </c>
    </row>
    <row r="3798" spans="1:24" ht="48" hidden="1" x14ac:dyDescent="0.2">
      <c r="A3798" s="1">
        <v>695</v>
      </c>
      <c r="B3798" s="7" t="s">
        <v>696</v>
      </c>
      <c r="C3798" s="7" t="s">
        <v>4805</v>
      </c>
      <c r="D3798" s="1">
        <v>60000</v>
      </c>
      <c r="E3798" s="1">
        <v>636</v>
      </c>
      <c r="F3798" s="1" t="s">
        <v>8220</v>
      </c>
      <c r="G3798" s="1" t="s">
        <v>8223</v>
      </c>
      <c r="H3798" s="1" t="s">
        <v>8245</v>
      </c>
      <c r="I3798" s="1">
        <v>1414758620</v>
      </c>
      <c r="J3798" s="1">
        <v>1412166620</v>
      </c>
      <c r="K3798" s="1" t="b">
        <v>0</v>
      </c>
      <c r="L3798" s="1">
        <v>7</v>
      </c>
      <c r="M3798" s="1" t="b">
        <v>0</v>
      </c>
      <c r="N3798" s="1" t="s">
        <v>8272</v>
      </c>
      <c r="O3798" s="28">
        <f t="shared" si="591"/>
        <v>1.06E-2</v>
      </c>
      <c r="P3798" s="29">
        <f t="shared" si="592"/>
        <v>90.857142857142861</v>
      </c>
      <c r="Q3798" s="9" t="str">
        <f t="shared" si="593"/>
        <v>technology</v>
      </c>
      <c r="R3798" s="26" t="str">
        <f t="shared" si="594"/>
        <v>wearables</v>
      </c>
      <c r="S3798" s="27">
        <f t="shared" si="590"/>
        <v>41913.521064814813</v>
      </c>
      <c r="T3798" s="5" t="str">
        <f t="shared" si="595"/>
        <v>Oct</v>
      </c>
      <c r="U3798" s="5" t="str">
        <f t="shared" si="596"/>
        <v>2014</v>
      </c>
      <c r="V3798" s="5" t="str">
        <f t="shared" si="597"/>
        <v>Oct</v>
      </c>
      <c r="W3798" s="1" t="str">
        <f t="shared" si="598"/>
        <v>2014</v>
      </c>
      <c r="X3798" s="27">
        <f t="shared" si="599"/>
        <v>41943.521064814813</v>
      </c>
    </row>
    <row r="3799" spans="1:24" ht="48" hidden="1" x14ac:dyDescent="0.2">
      <c r="A3799" s="1">
        <v>998</v>
      </c>
      <c r="B3799" s="7" t="s">
        <v>999</v>
      </c>
      <c r="C3799" s="7" t="s">
        <v>5108</v>
      </c>
      <c r="D3799" s="1">
        <v>60000</v>
      </c>
      <c r="E3799" s="1">
        <v>35135</v>
      </c>
      <c r="F3799" s="1" t="s">
        <v>8220</v>
      </c>
      <c r="G3799" s="1" t="s">
        <v>8228</v>
      </c>
      <c r="H3799" s="1" t="s">
        <v>8250</v>
      </c>
      <c r="I3799" s="1">
        <v>1447909401</v>
      </c>
      <c r="J3799" s="1">
        <v>1444017801</v>
      </c>
      <c r="K3799" s="1" t="b">
        <v>0</v>
      </c>
      <c r="L3799" s="1">
        <v>229</v>
      </c>
      <c r="M3799" s="1" t="b">
        <v>0</v>
      </c>
      <c r="N3799" s="1" t="s">
        <v>8272</v>
      </c>
      <c r="O3799" s="28">
        <f t="shared" si="591"/>
        <v>0.58558333333333334</v>
      </c>
      <c r="P3799" s="29">
        <f t="shared" si="592"/>
        <v>153.42794759825327</v>
      </c>
      <c r="Q3799" s="9" t="str">
        <f t="shared" si="593"/>
        <v>technology</v>
      </c>
      <c r="R3799" s="26" t="str">
        <f t="shared" si="594"/>
        <v>wearables</v>
      </c>
      <c r="S3799" s="27">
        <f t="shared" si="590"/>
        <v>42282.168993055559</v>
      </c>
      <c r="T3799" s="5" t="str">
        <f t="shared" si="595"/>
        <v>Oct</v>
      </c>
      <c r="U3799" s="5" t="str">
        <f t="shared" si="596"/>
        <v>2015</v>
      </c>
      <c r="V3799" s="5" t="str">
        <f t="shared" si="597"/>
        <v>Nov</v>
      </c>
      <c r="W3799" s="1" t="str">
        <f t="shared" si="598"/>
        <v>2015</v>
      </c>
      <c r="X3799" s="27">
        <f t="shared" si="599"/>
        <v>42327.210659722223</v>
      </c>
    </row>
    <row r="3800" spans="1:24" ht="48" hidden="1" x14ac:dyDescent="0.2">
      <c r="A3800" s="1">
        <v>1104</v>
      </c>
      <c r="B3800" s="7" t="s">
        <v>1105</v>
      </c>
      <c r="C3800" s="7" t="s">
        <v>5214</v>
      </c>
      <c r="D3800" s="1">
        <v>60000</v>
      </c>
      <c r="E3800" s="1">
        <v>2971</v>
      </c>
      <c r="F3800" s="1" t="s">
        <v>8220</v>
      </c>
      <c r="G3800" s="1" t="s">
        <v>8224</v>
      </c>
      <c r="H3800" s="1" t="s">
        <v>8246</v>
      </c>
      <c r="I3800" s="1">
        <v>1402480221</v>
      </c>
      <c r="J3800" s="1">
        <v>1399888221</v>
      </c>
      <c r="K3800" s="1" t="b">
        <v>0</v>
      </c>
      <c r="L3800" s="1">
        <v>37</v>
      </c>
      <c r="M3800" s="1" t="b">
        <v>0</v>
      </c>
      <c r="N3800" s="1" t="s">
        <v>8281</v>
      </c>
      <c r="O3800" s="28">
        <f t="shared" si="591"/>
        <v>4.9516666666666667E-2</v>
      </c>
      <c r="P3800" s="29">
        <f t="shared" si="592"/>
        <v>80.297297297297291</v>
      </c>
      <c r="Q3800" s="9" t="str">
        <f t="shared" si="593"/>
        <v>games</v>
      </c>
      <c r="R3800" s="26" t="str">
        <f t="shared" si="594"/>
        <v>video games</v>
      </c>
      <c r="S3800" s="27">
        <f t="shared" si="590"/>
        <v>41771.40996527778</v>
      </c>
      <c r="T3800" s="5" t="str">
        <f t="shared" si="595"/>
        <v>May</v>
      </c>
      <c r="U3800" s="5" t="str">
        <f t="shared" si="596"/>
        <v>2014</v>
      </c>
      <c r="V3800" s="5" t="str">
        <f t="shared" si="597"/>
        <v>Jun</v>
      </c>
      <c r="W3800" s="1" t="str">
        <f t="shared" si="598"/>
        <v>2014</v>
      </c>
      <c r="X3800" s="27">
        <f t="shared" si="599"/>
        <v>41801.40996527778</v>
      </c>
    </row>
    <row r="3801" spans="1:24" ht="48" hidden="1" x14ac:dyDescent="0.2">
      <c r="A3801" s="1">
        <v>1162</v>
      </c>
      <c r="B3801" s="7" t="s">
        <v>1163</v>
      </c>
      <c r="C3801" s="7" t="s">
        <v>5272</v>
      </c>
      <c r="D3801" s="1">
        <v>60000</v>
      </c>
      <c r="E3801" s="1">
        <v>35</v>
      </c>
      <c r="F3801" s="1" t="s">
        <v>8220</v>
      </c>
      <c r="G3801" s="1" t="s">
        <v>8223</v>
      </c>
      <c r="H3801" s="1" t="s">
        <v>8245</v>
      </c>
      <c r="I3801" s="1">
        <v>1411662264</v>
      </c>
      <c r="J3801" s="1">
        <v>1408983864</v>
      </c>
      <c r="K3801" s="1" t="b">
        <v>0</v>
      </c>
      <c r="L3801" s="1">
        <v>2</v>
      </c>
      <c r="M3801" s="1" t="b">
        <v>0</v>
      </c>
      <c r="N3801" s="1" t="s">
        <v>8283</v>
      </c>
      <c r="O3801" s="28">
        <f t="shared" si="591"/>
        <v>5.8333333333333338E-4</v>
      </c>
      <c r="P3801" s="29">
        <f t="shared" si="592"/>
        <v>17.5</v>
      </c>
      <c r="Q3801" s="9" t="str">
        <f t="shared" si="593"/>
        <v>food</v>
      </c>
      <c r="R3801" s="26" t="str">
        <f t="shared" si="594"/>
        <v>food trucks</v>
      </c>
      <c r="S3801" s="27">
        <f t="shared" si="590"/>
        <v>41876.683611111112</v>
      </c>
      <c r="T3801" s="5" t="str">
        <f t="shared" si="595"/>
        <v>Aug</v>
      </c>
      <c r="U3801" s="5" t="str">
        <f t="shared" si="596"/>
        <v>2014</v>
      </c>
      <c r="V3801" s="5" t="str">
        <f t="shared" si="597"/>
        <v>Sep</v>
      </c>
      <c r="W3801" s="1" t="str">
        <f t="shared" si="598"/>
        <v>2014</v>
      </c>
      <c r="X3801" s="27">
        <f t="shared" si="599"/>
        <v>41907.683611111112</v>
      </c>
    </row>
    <row r="3802" spans="1:24" ht="48" hidden="1" x14ac:dyDescent="0.2">
      <c r="A3802" s="1">
        <v>1167</v>
      </c>
      <c r="B3802" s="7" t="s">
        <v>1168</v>
      </c>
      <c r="C3802" s="7" t="s">
        <v>5277</v>
      </c>
      <c r="D3802" s="1">
        <v>60000</v>
      </c>
      <c r="E3802" s="1">
        <v>979</v>
      </c>
      <c r="F3802" s="1" t="s">
        <v>8220</v>
      </c>
      <c r="G3802" s="1" t="s">
        <v>8223</v>
      </c>
      <c r="H3802" s="1" t="s">
        <v>8245</v>
      </c>
      <c r="I3802" s="1">
        <v>1410543495</v>
      </c>
      <c r="J3802" s="1">
        <v>1407865095</v>
      </c>
      <c r="K3802" s="1" t="b">
        <v>0</v>
      </c>
      <c r="L3802" s="1">
        <v>16</v>
      </c>
      <c r="M3802" s="1" t="b">
        <v>0</v>
      </c>
      <c r="N3802" s="1" t="s">
        <v>8283</v>
      </c>
      <c r="O3802" s="28">
        <f t="shared" si="591"/>
        <v>1.6316666666666667E-2</v>
      </c>
      <c r="P3802" s="29">
        <f t="shared" si="592"/>
        <v>61.1875</v>
      </c>
      <c r="Q3802" s="9" t="str">
        <f t="shared" si="593"/>
        <v>food</v>
      </c>
      <c r="R3802" s="26" t="str">
        <f t="shared" si="594"/>
        <v>food trucks</v>
      </c>
      <c r="S3802" s="27">
        <f t="shared" si="590"/>
        <v>41863.734895833331</v>
      </c>
      <c r="T3802" s="5" t="str">
        <f t="shared" si="595"/>
        <v>Aug</v>
      </c>
      <c r="U3802" s="5" t="str">
        <f t="shared" si="596"/>
        <v>2014</v>
      </c>
      <c r="V3802" s="5" t="str">
        <f t="shared" si="597"/>
        <v>Sep</v>
      </c>
      <c r="W3802" s="1" t="str">
        <f t="shared" si="598"/>
        <v>2014</v>
      </c>
      <c r="X3802" s="27">
        <f t="shared" si="599"/>
        <v>41894.734895833331</v>
      </c>
    </row>
    <row r="3803" spans="1:24" ht="48" hidden="1" x14ac:dyDescent="0.2">
      <c r="A3803" s="1">
        <v>1179</v>
      </c>
      <c r="B3803" s="7" t="s">
        <v>1180</v>
      </c>
      <c r="C3803" s="7" t="s">
        <v>5289</v>
      </c>
      <c r="D3803" s="1">
        <v>60000</v>
      </c>
      <c r="E3803" s="1">
        <v>3200</v>
      </c>
      <c r="F3803" s="1" t="s">
        <v>8220</v>
      </c>
      <c r="G3803" s="1" t="s">
        <v>8228</v>
      </c>
      <c r="H3803" s="1" t="s">
        <v>8250</v>
      </c>
      <c r="I3803" s="1">
        <v>1446052627</v>
      </c>
      <c r="J3803" s="1">
        <v>1443460627</v>
      </c>
      <c r="K3803" s="1" t="b">
        <v>0</v>
      </c>
      <c r="L3803" s="1">
        <v>5</v>
      </c>
      <c r="M3803" s="1" t="b">
        <v>0</v>
      </c>
      <c r="N3803" s="1" t="s">
        <v>8283</v>
      </c>
      <c r="O3803" s="28">
        <f t="shared" si="591"/>
        <v>5.3333333333333337E-2</v>
      </c>
      <c r="P3803" s="29">
        <f t="shared" si="592"/>
        <v>640</v>
      </c>
      <c r="Q3803" s="9" t="str">
        <f t="shared" si="593"/>
        <v>food</v>
      </c>
      <c r="R3803" s="26" t="str">
        <f t="shared" si="594"/>
        <v>food trucks</v>
      </c>
      <c r="S3803" s="27">
        <f t="shared" si="590"/>
        <v>42275.720219907409</v>
      </c>
      <c r="T3803" s="5" t="str">
        <f t="shared" si="595"/>
        <v>Sep</v>
      </c>
      <c r="U3803" s="5" t="str">
        <f t="shared" si="596"/>
        <v>2015</v>
      </c>
      <c r="V3803" s="5" t="str">
        <f t="shared" si="597"/>
        <v>Oct</v>
      </c>
      <c r="W3803" s="1" t="str">
        <f t="shared" si="598"/>
        <v>2015</v>
      </c>
      <c r="X3803" s="27">
        <f t="shared" si="599"/>
        <v>42305.720219907409</v>
      </c>
    </row>
    <row r="3804" spans="1:24" ht="16" hidden="1" x14ac:dyDescent="0.2">
      <c r="A3804" s="1">
        <v>1590</v>
      </c>
      <c r="B3804" s="7" t="s">
        <v>1591</v>
      </c>
      <c r="C3804" s="7" t="s">
        <v>5700</v>
      </c>
      <c r="D3804" s="1">
        <v>60000</v>
      </c>
      <c r="E3804" s="1">
        <v>1020</v>
      </c>
      <c r="F3804" s="1" t="s">
        <v>8220</v>
      </c>
      <c r="G3804" s="1" t="s">
        <v>8236</v>
      </c>
      <c r="H3804" s="1" t="s">
        <v>8248</v>
      </c>
      <c r="I3804" s="1">
        <v>1443040464</v>
      </c>
      <c r="J3804" s="1">
        <v>1440448464</v>
      </c>
      <c r="K3804" s="1" t="b">
        <v>0</v>
      </c>
      <c r="L3804" s="1">
        <v>2</v>
      </c>
      <c r="M3804" s="1" t="b">
        <v>0</v>
      </c>
      <c r="N3804" s="1" t="s">
        <v>8290</v>
      </c>
      <c r="O3804" s="28">
        <f t="shared" si="591"/>
        <v>1.7000000000000001E-2</v>
      </c>
      <c r="P3804" s="29">
        <f t="shared" si="592"/>
        <v>510</v>
      </c>
      <c r="Q3804" s="9" t="str">
        <f t="shared" si="593"/>
        <v>photography</v>
      </c>
      <c r="R3804" s="26" t="str">
        <f t="shared" si="594"/>
        <v>places</v>
      </c>
      <c r="S3804" s="27">
        <f t="shared" si="590"/>
        <v>42240.857222222221</v>
      </c>
      <c r="T3804" s="5" t="str">
        <f t="shared" si="595"/>
        <v>Aug</v>
      </c>
      <c r="U3804" s="5" t="str">
        <f t="shared" si="596"/>
        <v>2015</v>
      </c>
      <c r="V3804" s="5" t="str">
        <f t="shared" si="597"/>
        <v>Sep</v>
      </c>
      <c r="W3804" s="1" t="str">
        <f t="shared" si="598"/>
        <v>2015</v>
      </c>
      <c r="X3804" s="27">
        <f t="shared" si="599"/>
        <v>42270.857222222221</v>
      </c>
    </row>
    <row r="3805" spans="1:24" ht="48" hidden="1" x14ac:dyDescent="0.2">
      <c r="A3805" s="1">
        <v>1956</v>
      </c>
      <c r="B3805" s="7" t="s">
        <v>1957</v>
      </c>
      <c r="C3805" s="7" t="s">
        <v>6066</v>
      </c>
      <c r="D3805" s="1">
        <v>60000</v>
      </c>
      <c r="E3805" s="1">
        <v>176420</v>
      </c>
      <c r="F3805" s="1" t="s">
        <v>8218</v>
      </c>
      <c r="G3805" s="1" t="s">
        <v>8223</v>
      </c>
      <c r="H3805" s="1" t="s">
        <v>8245</v>
      </c>
      <c r="I3805" s="1">
        <v>1429391405</v>
      </c>
      <c r="J3805" s="1">
        <v>1425507005</v>
      </c>
      <c r="K3805" s="1" t="b">
        <v>1</v>
      </c>
      <c r="L3805" s="1">
        <v>365</v>
      </c>
      <c r="M3805" s="1" t="b">
        <v>1</v>
      </c>
      <c r="N3805" s="1" t="s">
        <v>8294</v>
      </c>
      <c r="O3805" s="28">
        <f t="shared" si="591"/>
        <v>2.9403333333333332</v>
      </c>
      <c r="P3805" s="29">
        <f t="shared" si="592"/>
        <v>483.34246575342468</v>
      </c>
      <c r="Q3805" s="9" t="str">
        <f t="shared" si="593"/>
        <v>technology</v>
      </c>
      <c r="R3805" s="26" t="str">
        <f t="shared" si="594"/>
        <v>hardware</v>
      </c>
      <c r="S3805" s="27">
        <f t="shared" si="590"/>
        <v>42067.923668981486</v>
      </c>
      <c r="T3805" s="5" t="str">
        <f t="shared" si="595"/>
        <v>Mar</v>
      </c>
      <c r="U3805" s="5" t="str">
        <f t="shared" si="596"/>
        <v>2015</v>
      </c>
      <c r="V3805" s="5" t="str">
        <f t="shared" si="597"/>
        <v>Apr</v>
      </c>
      <c r="W3805" s="1" t="str">
        <f t="shared" si="598"/>
        <v>2015</v>
      </c>
      <c r="X3805" s="27">
        <f t="shared" si="599"/>
        <v>42112.882002314815</v>
      </c>
    </row>
    <row r="3806" spans="1:24" ht="48" hidden="1" x14ac:dyDescent="0.2">
      <c r="A3806" s="1">
        <v>2125</v>
      </c>
      <c r="B3806" s="7" t="s">
        <v>2126</v>
      </c>
      <c r="C3806" s="7" t="s">
        <v>6235</v>
      </c>
      <c r="D3806" s="1">
        <v>60000</v>
      </c>
      <c r="E3806" s="1">
        <v>852</v>
      </c>
      <c r="F3806" s="1" t="s">
        <v>8220</v>
      </c>
      <c r="G3806" s="1" t="s">
        <v>8223</v>
      </c>
      <c r="H3806" s="1" t="s">
        <v>8245</v>
      </c>
      <c r="I3806" s="1">
        <v>1438734833</v>
      </c>
      <c r="J3806" s="1">
        <v>1436142833</v>
      </c>
      <c r="K3806" s="1" t="b">
        <v>0</v>
      </c>
      <c r="L3806" s="1">
        <v>27</v>
      </c>
      <c r="M3806" s="1" t="b">
        <v>0</v>
      </c>
      <c r="N3806" s="1" t="s">
        <v>8281</v>
      </c>
      <c r="O3806" s="28">
        <f t="shared" si="591"/>
        <v>1.4200000000000001E-2</v>
      </c>
      <c r="P3806" s="29">
        <f t="shared" si="592"/>
        <v>31.555555555555557</v>
      </c>
      <c r="Q3806" s="9" t="str">
        <f t="shared" si="593"/>
        <v>games</v>
      </c>
      <c r="R3806" s="26" t="str">
        <f t="shared" si="594"/>
        <v>video games</v>
      </c>
      <c r="S3806" s="27">
        <f t="shared" si="590"/>
        <v>42191.023530092592</v>
      </c>
      <c r="T3806" s="5" t="str">
        <f t="shared" si="595"/>
        <v>Jul</v>
      </c>
      <c r="U3806" s="5" t="str">
        <f t="shared" si="596"/>
        <v>2015</v>
      </c>
      <c r="V3806" s="5" t="str">
        <f t="shared" si="597"/>
        <v>Aug</v>
      </c>
      <c r="W3806" s="1" t="str">
        <f t="shared" si="598"/>
        <v>2015</v>
      </c>
      <c r="X3806" s="27">
        <f t="shared" si="599"/>
        <v>42221.023530092592</v>
      </c>
    </row>
    <row r="3807" spans="1:24" ht="48" hidden="1" x14ac:dyDescent="0.2">
      <c r="A3807" s="1">
        <v>2346</v>
      </c>
      <c r="B3807" s="7" t="s">
        <v>2347</v>
      </c>
      <c r="C3807" s="7" t="s">
        <v>6456</v>
      </c>
      <c r="D3807" s="1">
        <v>60000</v>
      </c>
      <c r="E3807" s="1">
        <v>39</v>
      </c>
      <c r="F3807" s="1" t="s">
        <v>8219</v>
      </c>
      <c r="G3807" s="1" t="s">
        <v>8223</v>
      </c>
      <c r="H3807" s="1" t="s">
        <v>8245</v>
      </c>
      <c r="I3807" s="1">
        <v>1476731431</v>
      </c>
      <c r="J3807" s="1">
        <v>1472843431</v>
      </c>
      <c r="K3807" s="1" t="b">
        <v>0</v>
      </c>
      <c r="L3807" s="1">
        <v>3</v>
      </c>
      <c r="M3807" s="1" t="b">
        <v>0</v>
      </c>
      <c r="N3807" s="1" t="s">
        <v>8271</v>
      </c>
      <c r="O3807" s="28">
        <f t="shared" si="591"/>
        <v>6.4999999999999997E-4</v>
      </c>
      <c r="P3807" s="29">
        <f t="shared" si="592"/>
        <v>13</v>
      </c>
      <c r="Q3807" s="9" t="str">
        <f t="shared" si="593"/>
        <v>technology</v>
      </c>
      <c r="R3807" s="26" t="str">
        <f t="shared" si="594"/>
        <v>web</v>
      </c>
      <c r="S3807" s="27">
        <f t="shared" si="590"/>
        <v>42615.79896990741</v>
      </c>
      <c r="T3807" s="5" t="str">
        <f t="shared" si="595"/>
        <v>Sep</v>
      </c>
      <c r="U3807" s="5" t="str">
        <f t="shared" si="596"/>
        <v>2016</v>
      </c>
      <c r="V3807" s="5" t="str">
        <f t="shared" si="597"/>
        <v>Oct</v>
      </c>
      <c r="W3807" s="1" t="str">
        <f t="shared" si="598"/>
        <v>2016</v>
      </c>
      <c r="X3807" s="27">
        <f t="shared" si="599"/>
        <v>42660.79896990741</v>
      </c>
    </row>
    <row r="3808" spans="1:24" ht="48" hidden="1" x14ac:dyDescent="0.2">
      <c r="A3808" s="1">
        <v>2415</v>
      </c>
      <c r="B3808" s="7" t="s">
        <v>2416</v>
      </c>
      <c r="C3808" s="7" t="s">
        <v>6525</v>
      </c>
      <c r="D3808" s="1">
        <v>60000</v>
      </c>
      <c r="E3808" s="1">
        <v>335</v>
      </c>
      <c r="F3808" s="1" t="s">
        <v>8220</v>
      </c>
      <c r="G3808" s="1" t="s">
        <v>8223</v>
      </c>
      <c r="H3808" s="1" t="s">
        <v>8245</v>
      </c>
      <c r="I3808" s="1">
        <v>1468615346</v>
      </c>
      <c r="J3808" s="1">
        <v>1466023346</v>
      </c>
      <c r="K3808" s="1" t="b">
        <v>0</v>
      </c>
      <c r="L3808" s="1">
        <v>6</v>
      </c>
      <c r="M3808" s="1" t="b">
        <v>0</v>
      </c>
      <c r="N3808" s="1" t="s">
        <v>8283</v>
      </c>
      <c r="O3808" s="28">
        <f t="shared" si="591"/>
        <v>5.5833333333333334E-3</v>
      </c>
      <c r="P3808" s="29">
        <f t="shared" si="592"/>
        <v>55.833333333333336</v>
      </c>
      <c r="Q3808" s="9" t="str">
        <f t="shared" si="593"/>
        <v>food</v>
      </c>
      <c r="R3808" s="26" t="str">
        <f t="shared" si="594"/>
        <v>food trucks</v>
      </c>
      <c r="S3808" s="27">
        <f t="shared" si="590"/>
        <v>42536.862800925926</v>
      </c>
      <c r="T3808" s="5" t="str">
        <f t="shared" si="595"/>
        <v>Jun</v>
      </c>
      <c r="U3808" s="5" t="str">
        <f t="shared" si="596"/>
        <v>2016</v>
      </c>
      <c r="V3808" s="5" t="str">
        <f t="shared" si="597"/>
        <v>Jul</v>
      </c>
      <c r="W3808" s="1" t="str">
        <f t="shared" si="598"/>
        <v>2016</v>
      </c>
      <c r="X3808" s="27">
        <f t="shared" si="599"/>
        <v>42566.862800925926</v>
      </c>
    </row>
    <row r="3809" spans="1:24" ht="48" hidden="1" x14ac:dyDescent="0.2">
      <c r="A3809" s="1">
        <v>2423</v>
      </c>
      <c r="B3809" s="7" t="s">
        <v>2424</v>
      </c>
      <c r="C3809" s="7" t="s">
        <v>6533</v>
      </c>
      <c r="D3809" s="1">
        <v>60000</v>
      </c>
      <c r="E3809" s="1">
        <v>8</v>
      </c>
      <c r="F3809" s="1" t="s">
        <v>8220</v>
      </c>
      <c r="G3809" s="1" t="s">
        <v>8223</v>
      </c>
      <c r="H3809" s="1" t="s">
        <v>8245</v>
      </c>
      <c r="I3809" s="1">
        <v>1420044890</v>
      </c>
      <c r="J3809" s="1">
        <v>1417452890</v>
      </c>
      <c r="K3809" s="1" t="b">
        <v>0</v>
      </c>
      <c r="L3809" s="1">
        <v>1</v>
      </c>
      <c r="M3809" s="1" t="b">
        <v>0</v>
      </c>
      <c r="N3809" s="1" t="s">
        <v>8283</v>
      </c>
      <c r="O3809" s="28">
        <f t="shared" si="591"/>
        <v>1.3333333333333334E-4</v>
      </c>
      <c r="P3809" s="29">
        <f t="shared" si="592"/>
        <v>8</v>
      </c>
      <c r="Q3809" s="9" t="str">
        <f t="shared" si="593"/>
        <v>food</v>
      </c>
      <c r="R3809" s="26" t="str">
        <f t="shared" si="594"/>
        <v>food trucks</v>
      </c>
      <c r="S3809" s="27">
        <f t="shared" si="590"/>
        <v>41974.704745370371</v>
      </c>
      <c r="T3809" s="5" t="str">
        <f t="shared" si="595"/>
        <v>Dec</v>
      </c>
      <c r="U3809" s="5" t="str">
        <f t="shared" si="596"/>
        <v>2014</v>
      </c>
      <c r="V3809" s="5" t="str">
        <f t="shared" si="597"/>
        <v>Dec</v>
      </c>
      <c r="W3809" s="1" t="str">
        <f t="shared" si="598"/>
        <v>2014</v>
      </c>
      <c r="X3809" s="27">
        <f t="shared" si="599"/>
        <v>42004.704745370371</v>
      </c>
    </row>
    <row r="3810" spans="1:24" ht="64" hidden="1" x14ac:dyDescent="0.2">
      <c r="A3810" s="1">
        <v>2650</v>
      </c>
      <c r="B3810" s="7" t="s">
        <v>2650</v>
      </c>
      <c r="C3810" s="7" t="s">
        <v>6760</v>
      </c>
      <c r="D3810" s="1">
        <v>60000</v>
      </c>
      <c r="E3810" s="1">
        <v>358</v>
      </c>
      <c r="F3810" s="1" t="s">
        <v>8219</v>
      </c>
      <c r="G3810" s="1" t="s">
        <v>8223</v>
      </c>
      <c r="H3810" s="1" t="s">
        <v>8245</v>
      </c>
      <c r="I3810" s="1">
        <v>1482332343</v>
      </c>
      <c r="J3810" s="1">
        <v>1479740343</v>
      </c>
      <c r="K3810" s="1" t="b">
        <v>0</v>
      </c>
      <c r="L3810" s="1">
        <v>5</v>
      </c>
      <c r="M3810" s="1" t="b">
        <v>0</v>
      </c>
      <c r="N3810" s="1" t="s">
        <v>8300</v>
      </c>
      <c r="O3810" s="28">
        <f t="shared" si="591"/>
        <v>5.966666666666667E-3</v>
      </c>
      <c r="P3810" s="29">
        <f t="shared" si="592"/>
        <v>71.599999999999994</v>
      </c>
      <c r="Q3810" s="9" t="str">
        <f t="shared" si="593"/>
        <v>technology</v>
      </c>
      <c r="R3810" s="26" t="str">
        <f t="shared" si="594"/>
        <v>space exploration</v>
      </c>
      <c r="S3810" s="27">
        <f t="shared" si="590"/>
        <v>42695.624340277776</v>
      </c>
      <c r="T3810" s="5" t="str">
        <f t="shared" si="595"/>
        <v>Nov</v>
      </c>
      <c r="U3810" s="5" t="str">
        <f t="shared" si="596"/>
        <v>2016</v>
      </c>
      <c r="V3810" s="5" t="str">
        <f t="shared" si="597"/>
        <v>Dec</v>
      </c>
      <c r="W3810" s="1" t="str">
        <f t="shared" si="598"/>
        <v>2016</v>
      </c>
      <c r="X3810" s="27">
        <f t="shared" si="599"/>
        <v>42725.624340277776</v>
      </c>
    </row>
    <row r="3811" spans="1:24" ht="48" hidden="1" x14ac:dyDescent="0.2">
      <c r="A3811" s="1">
        <v>2696</v>
      </c>
      <c r="B3811" s="7" t="s">
        <v>2696</v>
      </c>
      <c r="C3811" s="7" t="s">
        <v>6806</v>
      </c>
      <c r="D3811" s="1">
        <v>60000</v>
      </c>
      <c r="E3811" s="1">
        <v>3390</v>
      </c>
      <c r="F3811" s="1" t="s">
        <v>8220</v>
      </c>
      <c r="G3811" s="1" t="s">
        <v>8223</v>
      </c>
      <c r="H3811" s="1" t="s">
        <v>8245</v>
      </c>
      <c r="I3811" s="1">
        <v>1419538560</v>
      </c>
      <c r="J3811" s="1">
        <v>1416600960</v>
      </c>
      <c r="K3811" s="1" t="b">
        <v>0</v>
      </c>
      <c r="L3811" s="1">
        <v>38</v>
      </c>
      <c r="M3811" s="1" t="b">
        <v>0</v>
      </c>
      <c r="N3811" s="1" t="s">
        <v>8283</v>
      </c>
      <c r="O3811" s="28">
        <f t="shared" si="591"/>
        <v>5.6500000000000002E-2</v>
      </c>
      <c r="P3811" s="29">
        <f t="shared" si="592"/>
        <v>89.21052631578948</v>
      </c>
      <c r="Q3811" s="9" t="str">
        <f t="shared" si="593"/>
        <v>food</v>
      </c>
      <c r="R3811" s="26" t="str">
        <f t="shared" si="594"/>
        <v>food trucks</v>
      </c>
      <c r="S3811" s="27">
        <f t="shared" si="590"/>
        <v>41964.844444444447</v>
      </c>
      <c r="T3811" s="5" t="str">
        <f t="shared" si="595"/>
        <v>Nov</v>
      </c>
      <c r="U3811" s="5" t="str">
        <f t="shared" si="596"/>
        <v>2014</v>
      </c>
      <c r="V3811" s="5" t="str">
        <f t="shared" si="597"/>
        <v>Dec</v>
      </c>
      <c r="W3811" s="1" t="str">
        <f t="shared" si="598"/>
        <v>2014</v>
      </c>
      <c r="X3811" s="27">
        <f t="shared" si="599"/>
        <v>41998.844444444447</v>
      </c>
    </row>
    <row r="3812" spans="1:24" ht="32" hidden="1" x14ac:dyDescent="0.2">
      <c r="A3812" s="1">
        <v>2710</v>
      </c>
      <c r="B3812" s="7" t="s">
        <v>2710</v>
      </c>
      <c r="C3812" s="7" t="s">
        <v>6820</v>
      </c>
      <c r="D3812" s="1">
        <v>60000</v>
      </c>
      <c r="E3812" s="1">
        <v>92340.21</v>
      </c>
      <c r="F3812" s="1" t="s">
        <v>8218</v>
      </c>
      <c r="G3812" s="1" t="s">
        <v>8223</v>
      </c>
      <c r="H3812" s="1" t="s">
        <v>8245</v>
      </c>
      <c r="I3812" s="1">
        <v>1407549600</v>
      </c>
      <c r="J3812" s="1">
        <v>1404797428</v>
      </c>
      <c r="K3812" s="1" t="b">
        <v>1</v>
      </c>
      <c r="L3812" s="1">
        <v>1088</v>
      </c>
      <c r="M3812" s="1" t="b">
        <v>1</v>
      </c>
      <c r="N3812" s="1" t="s">
        <v>8302</v>
      </c>
      <c r="O3812" s="28">
        <f t="shared" si="591"/>
        <v>1.5390035000000002</v>
      </c>
      <c r="P3812" s="29">
        <f t="shared" si="592"/>
        <v>84.871516544117654</v>
      </c>
      <c r="Q3812" s="9" t="str">
        <f t="shared" si="593"/>
        <v>theater</v>
      </c>
      <c r="R3812" s="26" t="str">
        <f t="shared" si="594"/>
        <v>spaces</v>
      </c>
      <c r="S3812" s="27">
        <f t="shared" si="590"/>
        <v>41828.229490740741</v>
      </c>
      <c r="T3812" s="5" t="str">
        <f t="shared" si="595"/>
        <v>Jul</v>
      </c>
      <c r="U3812" s="5" t="str">
        <f t="shared" si="596"/>
        <v>2014</v>
      </c>
      <c r="V3812" s="5" t="str">
        <f t="shared" si="597"/>
        <v>Aug</v>
      </c>
      <c r="W3812" s="1" t="str">
        <f t="shared" si="598"/>
        <v>2014</v>
      </c>
      <c r="X3812" s="27">
        <f t="shared" si="599"/>
        <v>41860.083333333336</v>
      </c>
    </row>
    <row r="3813" spans="1:24" ht="48" hidden="1" x14ac:dyDescent="0.2">
      <c r="A3813" s="1">
        <v>3078</v>
      </c>
      <c r="B3813" s="7" t="s">
        <v>3078</v>
      </c>
      <c r="C3813" s="7" t="s">
        <v>7188</v>
      </c>
      <c r="D3813" s="1">
        <v>60000</v>
      </c>
      <c r="E3813" s="1">
        <v>71</v>
      </c>
      <c r="F3813" s="1" t="s">
        <v>8220</v>
      </c>
      <c r="G3813" s="1" t="s">
        <v>8223</v>
      </c>
      <c r="H3813" s="1" t="s">
        <v>8245</v>
      </c>
      <c r="I3813" s="1">
        <v>1424920795</v>
      </c>
      <c r="J3813" s="1">
        <v>1422328795</v>
      </c>
      <c r="K3813" s="1" t="b">
        <v>0</v>
      </c>
      <c r="L3813" s="1">
        <v>3</v>
      </c>
      <c r="M3813" s="1" t="b">
        <v>0</v>
      </c>
      <c r="N3813" s="1" t="s">
        <v>8302</v>
      </c>
      <c r="O3813" s="28">
        <f t="shared" si="591"/>
        <v>1.1833333333333333E-3</v>
      </c>
      <c r="P3813" s="29">
        <f t="shared" si="592"/>
        <v>23.666666666666668</v>
      </c>
      <c r="Q3813" s="9" t="str">
        <f t="shared" si="593"/>
        <v>theater</v>
      </c>
      <c r="R3813" s="26" t="str">
        <f t="shared" si="594"/>
        <v>spaces</v>
      </c>
      <c r="S3813" s="27">
        <f t="shared" si="590"/>
        <v>42031.138831018514</v>
      </c>
      <c r="T3813" s="5" t="str">
        <f t="shared" si="595"/>
        <v>Jan</v>
      </c>
      <c r="U3813" s="5" t="str">
        <f t="shared" si="596"/>
        <v>2015</v>
      </c>
      <c r="V3813" s="5" t="str">
        <f t="shared" si="597"/>
        <v>Feb</v>
      </c>
      <c r="W3813" s="1" t="str">
        <f t="shared" si="598"/>
        <v>2015</v>
      </c>
      <c r="X3813" s="27">
        <f t="shared" si="599"/>
        <v>42061.138831018514</v>
      </c>
    </row>
    <row r="3814" spans="1:24" ht="48" hidden="1" x14ac:dyDescent="0.2">
      <c r="A3814" s="1">
        <v>3909</v>
      </c>
      <c r="B3814" s="7" t="s">
        <v>3906</v>
      </c>
      <c r="C3814" s="7" t="s">
        <v>8017</v>
      </c>
      <c r="D3814" s="1">
        <v>60000</v>
      </c>
      <c r="E3814" s="1">
        <v>135</v>
      </c>
      <c r="F3814" s="1" t="s">
        <v>8220</v>
      </c>
      <c r="G3814" s="1" t="s">
        <v>8223</v>
      </c>
      <c r="H3814" s="1" t="s">
        <v>8245</v>
      </c>
      <c r="I3814" s="1">
        <v>1410424642</v>
      </c>
      <c r="J3814" s="1">
        <v>1407832642</v>
      </c>
      <c r="K3814" s="1" t="b">
        <v>0</v>
      </c>
      <c r="L3814" s="1">
        <v>4</v>
      </c>
      <c r="M3814" s="1" t="b">
        <v>0</v>
      </c>
      <c r="N3814" s="1" t="s">
        <v>8270</v>
      </c>
      <c r="O3814" s="28">
        <f t="shared" si="591"/>
        <v>2.2499999999999998E-3</v>
      </c>
      <c r="P3814" s="29">
        <f t="shared" si="592"/>
        <v>33.75</v>
      </c>
      <c r="Q3814" s="9" t="str">
        <f t="shared" si="593"/>
        <v>theater</v>
      </c>
      <c r="R3814" s="26" t="str">
        <f t="shared" si="594"/>
        <v>plays</v>
      </c>
      <c r="S3814" s="27">
        <f t="shared" si="590"/>
        <v>41863.359282407408</v>
      </c>
      <c r="T3814" s="5" t="str">
        <f t="shared" si="595"/>
        <v>Aug</v>
      </c>
      <c r="U3814" s="5" t="str">
        <f t="shared" si="596"/>
        <v>2014</v>
      </c>
      <c r="V3814" s="5" t="str">
        <f t="shared" si="597"/>
        <v>Sep</v>
      </c>
      <c r="W3814" s="1" t="str">
        <f t="shared" si="598"/>
        <v>2014</v>
      </c>
      <c r="X3814" s="27">
        <f t="shared" si="599"/>
        <v>41893.359282407408</v>
      </c>
    </row>
    <row r="3815" spans="1:24" ht="48" hidden="1" x14ac:dyDescent="0.2">
      <c r="A3815" s="1">
        <v>3918</v>
      </c>
      <c r="B3815" s="7" t="s">
        <v>3915</v>
      </c>
      <c r="C3815" s="7" t="s">
        <v>8026</v>
      </c>
      <c r="D3815" s="1">
        <v>60000</v>
      </c>
      <c r="E3815" s="1">
        <v>120</v>
      </c>
      <c r="F3815" s="1" t="s">
        <v>8220</v>
      </c>
      <c r="G3815" s="1" t="s">
        <v>8224</v>
      </c>
      <c r="H3815" s="1" t="s">
        <v>8246</v>
      </c>
      <c r="I3815" s="1">
        <v>1407168000</v>
      </c>
      <c r="J3815" s="1">
        <v>1406131023</v>
      </c>
      <c r="K3815" s="1" t="b">
        <v>0</v>
      </c>
      <c r="L3815" s="1">
        <v>3</v>
      </c>
      <c r="M3815" s="1" t="b">
        <v>0</v>
      </c>
      <c r="N3815" s="1" t="s">
        <v>8270</v>
      </c>
      <c r="O3815" s="28">
        <f t="shared" si="591"/>
        <v>2E-3</v>
      </c>
      <c r="P3815" s="29">
        <f t="shared" si="592"/>
        <v>40</v>
      </c>
      <c r="Q3815" s="9" t="str">
        <f t="shared" si="593"/>
        <v>theater</v>
      </c>
      <c r="R3815" s="26" t="str">
        <f t="shared" si="594"/>
        <v>plays</v>
      </c>
      <c r="S3815" s="27">
        <f t="shared" si="590"/>
        <v>41843.664618055554</v>
      </c>
      <c r="T3815" s="5" t="str">
        <f t="shared" si="595"/>
        <v>Jul</v>
      </c>
      <c r="U3815" s="5" t="str">
        <f t="shared" si="596"/>
        <v>2014</v>
      </c>
      <c r="V3815" s="5" t="str">
        <f t="shared" si="597"/>
        <v>Aug</v>
      </c>
      <c r="W3815" s="1" t="str">
        <f t="shared" si="598"/>
        <v>2014</v>
      </c>
      <c r="X3815" s="27">
        <f t="shared" si="599"/>
        <v>41855.666666666664</v>
      </c>
    </row>
    <row r="3816" spans="1:24" ht="48" hidden="1" x14ac:dyDescent="0.2">
      <c r="A3816" s="1">
        <v>277</v>
      </c>
      <c r="B3816" s="7" t="s">
        <v>278</v>
      </c>
      <c r="C3816" s="7" t="s">
        <v>4387</v>
      </c>
      <c r="D3816" s="1">
        <v>65000</v>
      </c>
      <c r="E3816" s="1">
        <v>71748</v>
      </c>
      <c r="F3816" s="1" t="s">
        <v>8218</v>
      </c>
      <c r="G3816" s="1" t="s">
        <v>8223</v>
      </c>
      <c r="H3816" s="1" t="s">
        <v>8245</v>
      </c>
      <c r="I3816" s="1">
        <v>1432416219</v>
      </c>
      <c r="J3816" s="1">
        <v>1429824219</v>
      </c>
      <c r="K3816" s="1" t="b">
        <v>1</v>
      </c>
      <c r="L3816" s="1">
        <v>951</v>
      </c>
      <c r="M3816" s="1" t="b">
        <v>1</v>
      </c>
      <c r="N3816" s="1" t="s">
        <v>8268</v>
      </c>
      <c r="O3816" s="28">
        <f t="shared" si="591"/>
        <v>1.1038153846153846</v>
      </c>
      <c r="P3816" s="29">
        <f t="shared" si="592"/>
        <v>75.444794952681391</v>
      </c>
      <c r="Q3816" s="9" t="str">
        <f t="shared" si="593"/>
        <v>film &amp; video</v>
      </c>
      <c r="R3816" s="26" t="str">
        <f t="shared" si="594"/>
        <v>documentary</v>
      </c>
      <c r="S3816" s="27">
        <f t="shared" si="590"/>
        <v>42117.891423611116</v>
      </c>
      <c r="T3816" s="5" t="str">
        <f t="shared" si="595"/>
        <v>Apr</v>
      </c>
      <c r="U3816" s="5" t="str">
        <f t="shared" si="596"/>
        <v>2015</v>
      </c>
      <c r="V3816" s="5" t="str">
        <f t="shared" si="597"/>
        <v>May</v>
      </c>
      <c r="W3816" s="1" t="str">
        <f t="shared" si="598"/>
        <v>2015</v>
      </c>
      <c r="X3816" s="27">
        <f t="shared" si="599"/>
        <v>42147.891423611116</v>
      </c>
    </row>
    <row r="3817" spans="1:24" ht="48" hidden="1" x14ac:dyDescent="0.2">
      <c r="A3817" s="1">
        <v>455</v>
      </c>
      <c r="B3817" s="7" t="s">
        <v>456</v>
      </c>
      <c r="C3817" s="7" t="s">
        <v>4565</v>
      </c>
      <c r="D3817" s="1">
        <v>65000</v>
      </c>
      <c r="E3817" s="1">
        <v>45</v>
      </c>
      <c r="F3817" s="1" t="s">
        <v>8220</v>
      </c>
      <c r="G3817" s="1" t="s">
        <v>8223</v>
      </c>
      <c r="H3817" s="1" t="s">
        <v>8245</v>
      </c>
      <c r="I3817" s="1">
        <v>1334622660</v>
      </c>
      <c r="J3817" s="1">
        <v>1330733022</v>
      </c>
      <c r="K3817" s="1" t="b">
        <v>0</v>
      </c>
      <c r="L3817" s="1">
        <v>2</v>
      </c>
      <c r="M3817" s="1" t="b">
        <v>0</v>
      </c>
      <c r="N3817" s="1" t="s">
        <v>8269</v>
      </c>
      <c r="O3817" s="28">
        <f t="shared" si="591"/>
        <v>6.9230769230769226E-4</v>
      </c>
      <c r="P3817" s="29">
        <f t="shared" si="592"/>
        <v>22.5</v>
      </c>
      <c r="Q3817" s="9" t="str">
        <f t="shared" si="593"/>
        <v>film &amp; video</v>
      </c>
      <c r="R3817" s="26" t="str">
        <f t="shared" si="594"/>
        <v>animation</v>
      </c>
      <c r="S3817" s="27">
        <f t="shared" si="590"/>
        <v>40971.002569444441</v>
      </c>
      <c r="T3817" s="5" t="str">
        <f t="shared" si="595"/>
        <v>Mar</v>
      </c>
      <c r="U3817" s="5" t="str">
        <f t="shared" si="596"/>
        <v>2012</v>
      </c>
      <c r="V3817" s="5" t="str">
        <f t="shared" si="597"/>
        <v>Apr</v>
      </c>
      <c r="W3817" s="1" t="str">
        <f t="shared" si="598"/>
        <v>2012</v>
      </c>
      <c r="X3817" s="27">
        <f t="shared" si="599"/>
        <v>41016.021527777775</v>
      </c>
    </row>
    <row r="3818" spans="1:24" ht="48" hidden="1" x14ac:dyDescent="0.2">
      <c r="A3818" s="1">
        <v>1681</v>
      </c>
      <c r="B3818" s="7" t="s">
        <v>1682</v>
      </c>
      <c r="C3818" s="7" t="s">
        <v>5791</v>
      </c>
      <c r="D3818" s="1">
        <v>65000</v>
      </c>
      <c r="E3818" s="1">
        <v>65924.38</v>
      </c>
      <c r="F3818" s="1" t="s">
        <v>8221</v>
      </c>
      <c r="G3818" s="1" t="s">
        <v>8223</v>
      </c>
      <c r="H3818" s="1" t="s">
        <v>8245</v>
      </c>
      <c r="I3818" s="1">
        <v>1490752800</v>
      </c>
      <c r="J3818" s="1">
        <v>1486522484</v>
      </c>
      <c r="K3818" s="1" t="b">
        <v>0</v>
      </c>
      <c r="L3818" s="1">
        <v>884</v>
      </c>
      <c r="M3818" s="1" t="b">
        <v>0</v>
      </c>
      <c r="N3818" s="1" t="s">
        <v>8292</v>
      </c>
      <c r="O3818" s="28">
        <f t="shared" si="591"/>
        <v>1.0142212307692309</v>
      </c>
      <c r="P3818" s="29">
        <f t="shared" si="592"/>
        <v>74.575090497737563</v>
      </c>
      <c r="Q3818" s="9" t="str">
        <f t="shared" si="593"/>
        <v>music</v>
      </c>
      <c r="R3818" s="26" t="str">
        <f t="shared" si="594"/>
        <v>faith</v>
      </c>
      <c r="S3818" s="27">
        <f t="shared" si="590"/>
        <v>42774.121342592596</v>
      </c>
      <c r="T3818" s="5" t="str">
        <f t="shared" si="595"/>
        <v>Feb</v>
      </c>
      <c r="U3818" s="5" t="str">
        <f t="shared" si="596"/>
        <v>2017</v>
      </c>
      <c r="V3818" s="5" t="str">
        <f t="shared" si="597"/>
        <v>Mar</v>
      </c>
      <c r="W3818" s="1" t="str">
        <f t="shared" si="598"/>
        <v>2017</v>
      </c>
      <c r="X3818" s="27">
        <f t="shared" si="599"/>
        <v>42823.083333333328</v>
      </c>
    </row>
    <row r="3819" spans="1:24" ht="48" hidden="1" x14ac:dyDescent="0.2">
      <c r="A3819" s="1">
        <v>2018</v>
      </c>
      <c r="B3819" s="7" t="s">
        <v>2019</v>
      </c>
      <c r="C3819" s="7" t="s">
        <v>6128</v>
      </c>
      <c r="D3819" s="1">
        <v>65000</v>
      </c>
      <c r="E3819" s="1">
        <v>66458.23</v>
      </c>
      <c r="F3819" s="1" t="s">
        <v>8218</v>
      </c>
      <c r="G3819" s="1" t="s">
        <v>8240</v>
      </c>
      <c r="H3819" s="1" t="s">
        <v>8248</v>
      </c>
      <c r="I3819" s="1">
        <v>1439455609</v>
      </c>
      <c r="J3819" s="1">
        <v>1436863609</v>
      </c>
      <c r="K3819" s="1" t="b">
        <v>1</v>
      </c>
      <c r="L3819" s="1">
        <v>450</v>
      </c>
      <c r="M3819" s="1" t="b">
        <v>1</v>
      </c>
      <c r="N3819" s="1" t="s">
        <v>8294</v>
      </c>
      <c r="O3819" s="28">
        <f t="shared" si="591"/>
        <v>1.0224343076923077</v>
      </c>
      <c r="P3819" s="29">
        <f t="shared" si="592"/>
        <v>147.68495555555555</v>
      </c>
      <c r="Q3819" s="9" t="str">
        <f t="shared" si="593"/>
        <v>technology</v>
      </c>
      <c r="R3819" s="26" t="str">
        <f t="shared" si="594"/>
        <v>hardware</v>
      </c>
      <c r="S3819" s="27">
        <f t="shared" si="590"/>
        <v>42199.365844907406</v>
      </c>
      <c r="T3819" s="5" t="str">
        <f t="shared" si="595"/>
        <v>Jul</v>
      </c>
      <c r="U3819" s="5" t="str">
        <f t="shared" si="596"/>
        <v>2015</v>
      </c>
      <c r="V3819" s="5" t="str">
        <f t="shared" si="597"/>
        <v>Aug</v>
      </c>
      <c r="W3819" s="1" t="str">
        <f t="shared" si="598"/>
        <v>2015</v>
      </c>
      <c r="X3819" s="27">
        <f t="shared" si="599"/>
        <v>42229.365844907406</v>
      </c>
    </row>
    <row r="3820" spans="1:24" ht="48" hidden="1" x14ac:dyDescent="0.2">
      <c r="A3820" s="1">
        <v>2385</v>
      </c>
      <c r="B3820" s="7" t="s">
        <v>2386</v>
      </c>
      <c r="C3820" s="7" t="s">
        <v>6495</v>
      </c>
      <c r="D3820" s="1">
        <v>65000</v>
      </c>
      <c r="E3820" s="1">
        <v>788</v>
      </c>
      <c r="F3820" s="1" t="s">
        <v>8219</v>
      </c>
      <c r="G3820" s="1" t="s">
        <v>8223</v>
      </c>
      <c r="H3820" s="1" t="s">
        <v>8245</v>
      </c>
      <c r="I3820" s="1">
        <v>1438793432</v>
      </c>
      <c r="J3820" s="1">
        <v>1436201432</v>
      </c>
      <c r="K3820" s="1" t="b">
        <v>0</v>
      </c>
      <c r="L3820" s="1">
        <v>7</v>
      </c>
      <c r="M3820" s="1" t="b">
        <v>0</v>
      </c>
      <c r="N3820" s="1" t="s">
        <v>8271</v>
      </c>
      <c r="O3820" s="28">
        <f t="shared" si="591"/>
        <v>1.2123076923076924E-2</v>
      </c>
      <c r="P3820" s="29">
        <f t="shared" si="592"/>
        <v>112.57142857142857</v>
      </c>
      <c r="Q3820" s="9" t="str">
        <f t="shared" si="593"/>
        <v>technology</v>
      </c>
      <c r="R3820" s="26" t="str">
        <f t="shared" si="594"/>
        <v>web</v>
      </c>
      <c r="S3820" s="27">
        <f t="shared" si="590"/>
        <v>42191.70175925926</v>
      </c>
      <c r="T3820" s="5" t="str">
        <f t="shared" si="595"/>
        <v>Jul</v>
      </c>
      <c r="U3820" s="5" t="str">
        <f t="shared" si="596"/>
        <v>2015</v>
      </c>
      <c r="V3820" s="5" t="str">
        <f t="shared" si="597"/>
        <v>Aug</v>
      </c>
      <c r="W3820" s="1" t="str">
        <f t="shared" si="598"/>
        <v>2015</v>
      </c>
      <c r="X3820" s="27">
        <f t="shared" si="599"/>
        <v>42221.70175925926</v>
      </c>
    </row>
    <row r="3821" spans="1:24" ht="48" hidden="1" x14ac:dyDescent="0.2">
      <c r="A3821" s="1">
        <v>2620</v>
      </c>
      <c r="B3821" s="7" t="s">
        <v>2620</v>
      </c>
      <c r="C3821" s="7" t="s">
        <v>6730</v>
      </c>
      <c r="D3821" s="1">
        <v>65000</v>
      </c>
      <c r="E3821" s="1">
        <v>93374</v>
      </c>
      <c r="F3821" s="1" t="s">
        <v>8218</v>
      </c>
      <c r="G3821" s="1" t="s">
        <v>8225</v>
      </c>
      <c r="H3821" s="1" t="s">
        <v>8247</v>
      </c>
      <c r="I3821" s="1">
        <v>1444525200</v>
      </c>
      <c r="J3821" s="1">
        <v>1441339242</v>
      </c>
      <c r="K3821" s="1" t="b">
        <v>1</v>
      </c>
      <c r="L3821" s="1">
        <v>1251</v>
      </c>
      <c r="M3821" s="1" t="b">
        <v>1</v>
      </c>
      <c r="N3821" s="1" t="s">
        <v>8300</v>
      </c>
      <c r="O3821" s="28">
        <f t="shared" si="591"/>
        <v>1.436523076923077</v>
      </c>
      <c r="P3821" s="29">
        <f t="shared" si="592"/>
        <v>74.639488409272587</v>
      </c>
      <c r="Q3821" s="9" t="str">
        <f t="shared" si="593"/>
        <v>technology</v>
      </c>
      <c r="R3821" s="26" t="str">
        <f t="shared" si="594"/>
        <v>space exploration</v>
      </c>
      <c r="S3821" s="27">
        <f t="shared" si="590"/>
        <v>42251.16715277778</v>
      </c>
      <c r="T3821" s="5" t="str">
        <f t="shared" si="595"/>
        <v>Sep</v>
      </c>
      <c r="U3821" s="5" t="str">
        <f t="shared" si="596"/>
        <v>2015</v>
      </c>
      <c r="V3821" s="5" t="str">
        <f t="shared" si="597"/>
        <v>Oct</v>
      </c>
      <c r="W3821" s="1" t="str">
        <f t="shared" si="598"/>
        <v>2015</v>
      </c>
      <c r="X3821" s="27">
        <f t="shared" si="599"/>
        <v>42288.041666666672</v>
      </c>
    </row>
    <row r="3822" spans="1:24" ht="32" hidden="1" x14ac:dyDescent="0.2">
      <c r="A3822" s="1">
        <v>2691</v>
      </c>
      <c r="B3822" s="7" t="s">
        <v>2691</v>
      </c>
      <c r="C3822" s="7" t="s">
        <v>6801</v>
      </c>
      <c r="D3822" s="1">
        <v>65000</v>
      </c>
      <c r="E3822" s="1">
        <v>35</v>
      </c>
      <c r="F3822" s="1" t="s">
        <v>8220</v>
      </c>
      <c r="G3822" s="1" t="s">
        <v>8228</v>
      </c>
      <c r="H3822" s="1" t="s">
        <v>8250</v>
      </c>
      <c r="I3822" s="1">
        <v>1431278557</v>
      </c>
      <c r="J3822" s="1">
        <v>1427390557</v>
      </c>
      <c r="K3822" s="1" t="b">
        <v>0</v>
      </c>
      <c r="L3822" s="1">
        <v>2</v>
      </c>
      <c r="M3822" s="1" t="b">
        <v>0</v>
      </c>
      <c r="N3822" s="1" t="s">
        <v>8283</v>
      </c>
      <c r="O3822" s="28">
        <f t="shared" si="591"/>
        <v>5.3846153846153844E-4</v>
      </c>
      <c r="P3822" s="29">
        <f t="shared" si="592"/>
        <v>17.5</v>
      </c>
      <c r="Q3822" s="9" t="str">
        <f t="shared" si="593"/>
        <v>food</v>
      </c>
      <c r="R3822" s="26" t="str">
        <f t="shared" si="594"/>
        <v>food trucks</v>
      </c>
      <c r="S3822" s="27">
        <f t="shared" si="590"/>
        <v>42089.724039351851</v>
      </c>
      <c r="T3822" s="5" t="str">
        <f t="shared" si="595"/>
        <v>Mar</v>
      </c>
      <c r="U3822" s="5" t="str">
        <f t="shared" si="596"/>
        <v>2015</v>
      </c>
      <c r="V3822" s="5" t="str">
        <f t="shared" si="597"/>
        <v>May</v>
      </c>
      <c r="W3822" s="1" t="str">
        <f t="shared" si="598"/>
        <v>2015</v>
      </c>
      <c r="X3822" s="27">
        <f t="shared" si="599"/>
        <v>42134.724039351851</v>
      </c>
    </row>
    <row r="3823" spans="1:24" ht="32" hidden="1" x14ac:dyDescent="0.2">
      <c r="A3823" s="1">
        <v>3088</v>
      </c>
      <c r="B3823" s="7" t="s">
        <v>3088</v>
      </c>
      <c r="C3823" s="7" t="s">
        <v>7198</v>
      </c>
      <c r="D3823" s="1">
        <v>65000</v>
      </c>
      <c r="E3823" s="1">
        <v>126</v>
      </c>
      <c r="F3823" s="1" t="s">
        <v>8220</v>
      </c>
      <c r="G3823" s="1" t="s">
        <v>8223</v>
      </c>
      <c r="H3823" s="1" t="s">
        <v>8245</v>
      </c>
      <c r="I3823" s="1">
        <v>1420724460</v>
      </c>
      <c r="J3823" s="1">
        <v>1418046247</v>
      </c>
      <c r="K3823" s="1" t="b">
        <v>0</v>
      </c>
      <c r="L3823" s="1">
        <v>3</v>
      </c>
      <c r="M3823" s="1" t="b">
        <v>0</v>
      </c>
      <c r="N3823" s="1" t="s">
        <v>8302</v>
      </c>
      <c r="O3823" s="28">
        <f t="shared" si="591"/>
        <v>1.9384615384615384E-3</v>
      </c>
      <c r="P3823" s="29">
        <f t="shared" si="592"/>
        <v>42</v>
      </c>
      <c r="Q3823" s="9" t="str">
        <f t="shared" si="593"/>
        <v>theater</v>
      </c>
      <c r="R3823" s="26" t="str">
        <f t="shared" si="594"/>
        <v>spaces</v>
      </c>
      <c r="S3823" s="27">
        <f t="shared" si="590"/>
        <v>41981.57230324074</v>
      </c>
      <c r="T3823" s="5" t="str">
        <f t="shared" si="595"/>
        <v>Dec</v>
      </c>
      <c r="U3823" s="5" t="str">
        <f t="shared" si="596"/>
        <v>2014</v>
      </c>
      <c r="V3823" s="5" t="str">
        <f t="shared" si="597"/>
        <v>Jan</v>
      </c>
      <c r="W3823" s="1" t="str">
        <f t="shared" si="598"/>
        <v>2015</v>
      </c>
      <c r="X3823" s="27">
        <f t="shared" si="599"/>
        <v>42012.570138888885</v>
      </c>
    </row>
    <row r="3824" spans="1:24" ht="48" hidden="1" x14ac:dyDescent="0.2">
      <c r="A3824" s="1">
        <v>498</v>
      </c>
      <c r="B3824" s="7" t="s">
        <v>499</v>
      </c>
      <c r="C3824" s="7" t="s">
        <v>4608</v>
      </c>
      <c r="D3824" s="1">
        <v>65108</v>
      </c>
      <c r="E3824" s="1">
        <v>2994</v>
      </c>
      <c r="F3824" s="1" t="s">
        <v>8220</v>
      </c>
      <c r="G3824" s="1" t="s">
        <v>8223</v>
      </c>
      <c r="H3824" s="1" t="s">
        <v>8245</v>
      </c>
      <c r="I3824" s="1">
        <v>1324664249</v>
      </c>
      <c r="J3824" s="1">
        <v>1321035449</v>
      </c>
      <c r="K3824" s="1" t="b">
        <v>0</v>
      </c>
      <c r="L3824" s="1">
        <v>22</v>
      </c>
      <c r="M3824" s="1" t="b">
        <v>0</v>
      </c>
      <c r="N3824" s="1" t="s">
        <v>8269</v>
      </c>
      <c r="O3824" s="28">
        <f t="shared" si="591"/>
        <v>4.5985132395404561E-2</v>
      </c>
      <c r="P3824" s="29">
        <f t="shared" si="592"/>
        <v>136.09090909090909</v>
      </c>
      <c r="Q3824" s="9" t="str">
        <f t="shared" si="593"/>
        <v>film &amp; video</v>
      </c>
      <c r="R3824" s="26" t="str">
        <f t="shared" si="594"/>
        <v>animation</v>
      </c>
      <c r="S3824" s="27">
        <f t="shared" ref="S3824:S3887" si="600">(((J3824/60)/60)/24)+DATE(1970,1,1)</f>
        <v>40858.762141203704</v>
      </c>
      <c r="T3824" s="5" t="str">
        <f t="shared" si="595"/>
        <v>Nov</v>
      </c>
      <c r="U3824" s="5" t="str">
        <f t="shared" si="596"/>
        <v>2011</v>
      </c>
      <c r="V3824" s="5" t="str">
        <f t="shared" si="597"/>
        <v>Dec</v>
      </c>
      <c r="W3824" s="1" t="str">
        <f t="shared" si="598"/>
        <v>2011</v>
      </c>
      <c r="X3824" s="27">
        <f t="shared" si="599"/>
        <v>40900.762141203704</v>
      </c>
    </row>
    <row r="3825" spans="1:24" ht="48" hidden="1" x14ac:dyDescent="0.2">
      <c r="A3825" s="1">
        <v>389</v>
      </c>
      <c r="B3825" s="7" t="s">
        <v>390</v>
      </c>
      <c r="C3825" s="7" t="s">
        <v>4499</v>
      </c>
      <c r="D3825" s="1">
        <v>68000</v>
      </c>
      <c r="E3825" s="1">
        <v>123444.12</v>
      </c>
      <c r="F3825" s="1" t="s">
        <v>8218</v>
      </c>
      <c r="G3825" s="1" t="s">
        <v>8223</v>
      </c>
      <c r="H3825" s="1" t="s">
        <v>8245</v>
      </c>
      <c r="I3825" s="1">
        <v>1394233140</v>
      </c>
      <c r="J3825" s="1">
        <v>1391477450</v>
      </c>
      <c r="K3825" s="1" t="b">
        <v>0</v>
      </c>
      <c r="L3825" s="1">
        <v>1510</v>
      </c>
      <c r="M3825" s="1" t="b">
        <v>1</v>
      </c>
      <c r="N3825" s="1" t="s">
        <v>8268</v>
      </c>
      <c r="O3825" s="28">
        <f t="shared" si="591"/>
        <v>1.8153547058823529</v>
      </c>
      <c r="P3825" s="29">
        <f t="shared" si="592"/>
        <v>81.75107284768211</v>
      </c>
      <c r="Q3825" s="9" t="str">
        <f t="shared" si="593"/>
        <v>film &amp; video</v>
      </c>
      <c r="R3825" s="26" t="str">
        <f t="shared" si="594"/>
        <v>documentary</v>
      </c>
      <c r="S3825" s="27">
        <f t="shared" si="600"/>
        <v>41674.063078703701</v>
      </c>
      <c r="T3825" s="5" t="str">
        <f t="shared" si="595"/>
        <v>Feb</v>
      </c>
      <c r="U3825" s="5" t="str">
        <f t="shared" si="596"/>
        <v>2014</v>
      </c>
      <c r="V3825" s="5" t="str">
        <f t="shared" si="597"/>
        <v>Mar</v>
      </c>
      <c r="W3825" s="1" t="str">
        <f t="shared" si="598"/>
        <v>2014</v>
      </c>
      <c r="X3825" s="27">
        <f t="shared" si="599"/>
        <v>41705.957638888889</v>
      </c>
    </row>
    <row r="3826" spans="1:24" ht="48" hidden="1" x14ac:dyDescent="0.2">
      <c r="A3826" s="1">
        <v>707</v>
      </c>
      <c r="B3826" s="7" t="s">
        <v>708</v>
      </c>
      <c r="C3826" s="7" t="s">
        <v>4817</v>
      </c>
      <c r="D3826" s="1">
        <v>68000</v>
      </c>
      <c r="E3826" s="1">
        <v>53670.6</v>
      </c>
      <c r="F3826" s="1" t="s">
        <v>8220</v>
      </c>
      <c r="G3826" s="1" t="s">
        <v>8224</v>
      </c>
      <c r="H3826" s="1" t="s">
        <v>8246</v>
      </c>
      <c r="I3826" s="1">
        <v>1483286127</v>
      </c>
      <c r="J3826" s="1">
        <v>1479830127</v>
      </c>
      <c r="K3826" s="1" t="b">
        <v>0</v>
      </c>
      <c r="L3826" s="1">
        <v>456</v>
      </c>
      <c r="M3826" s="1" t="b">
        <v>0</v>
      </c>
      <c r="N3826" s="1" t="s">
        <v>8272</v>
      </c>
      <c r="O3826" s="28">
        <f t="shared" si="591"/>
        <v>0.78927352941176465</v>
      </c>
      <c r="P3826" s="29">
        <f t="shared" si="592"/>
        <v>117.69868421052631</v>
      </c>
      <c r="Q3826" s="9" t="str">
        <f t="shared" si="593"/>
        <v>technology</v>
      </c>
      <c r="R3826" s="26" t="str">
        <f t="shared" si="594"/>
        <v>wearables</v>
      </c>
      <c r="S3826" s="27">
        <f t="shared" si="600"/>
        <v>42696.663506944446</v>
      </c>
      <c r="T3826" s="5" t="str">
        <f t="shared" si="595"/>
        <v>Nov</v>
      </c>
      <c r="U3826" s="5" t="str">
        <f t="shared" si="596"/>
        <v>2016</v>
      </c>
      <c r="V3826" s="5" t="str">
        <f t="shared" si="597"/>
        <v>Jan</v>
      </c>
      <c r="W3826" s="1" t="str">
        <f t="shared" si="598"/>
        <v>2017</v>
      </c>
      <c r="X3826" s="27">
        <f t="shared" si="599"/>
        <v>42736.663506944446</v>
      </c>
    </row>
    <row r="3827" spans="1:24" ht="48" hidden="1" x14ac:dyDescent="0.2">
      <c r="A3827" s="1">
        <v>1081</v>
      </c>
      <c r="B3827" s="7" t="s">
        <v>1082</v>
      </c>
      <c r="C3827" s="7" t="s">
        <v>5191</v>
      </c>
      <c r="D3827" s="1">
        <v>68000</v>
      </c>
      <c r="E3827" s="1">
        <v>12</v>
      </c>
      <c r="F3827" s="1" t="s">
        <v>8220</v>
      </c>
      <c r="G3827" s="1" t="s">
        <v>8223</v>
      </c>
      <c r="H3827" s="1" t="s">
        <v>8245</v>
      </c>
      <c r="I3827" s="1">
        <v>1422483292</v>
      </c>
      <c r="J3827" s="1">
        <v>1419891292</v>
      </c>
      <c r="K3827" s="1" t="b">
        <v>0</v>
      </c>
      <c r="L3827" s="1">
        <v>4</v>
      </c>
      <c r="M3827" s="1" t="b">
        <v>0</v>
      </c>
      <c r="N3827" s="1" t="s">
        <v>8281</v>
      </c>
      <c r="O3827" s="28">
        <f t="shared" si="591"/>
        <v>1.7647058823529413E-4</v>
      </c>
      <c r="P3827" s="29">
        <f t="shared" si="592"/>
        <v>3</v>
      </c>
      <c r="Q3827" s="9" t="str">
        <f t="shared" si="593"/>
        <v>games</v>
      </c>
      <c r="R3827" s="26" t="str">
        <f t="shared" si="594"/>
        <v>video games</v>
      </c>
      <c r="S3827" s="27">
        <f t="shared" si="600"/>
        <v>42002.926990740743</v>
      </c>
      <c r="T3827" s="5" t="str">
        <f t="shared" si="595"/>
        <v>Dec</v>
      </c>
      <c r="U3827" s="5" t="str">
        <f t="shared" si="596"/>
        <v>2014</v>
      </c>
      <c r="V3827" s="5" t="str">
        <f t="shared" si="597"/>
        <v>Jan</v>
      </c>
      <c r="W3827" s="1" t="str">
        <f t="shared" si="598"/>
        <v>2015</v>
      </c>
      <c r="X3827" s="27">
        <f t="shared" si="599"/>
        <v>42032.926990740743</v>
      </c>
    </row>
    <row r="3828" spans="1:24" ht="48" hidden="1" x14ac:dyDescent="0.2">
      <c r="A3828" s="1">
        <v>120</v>
      </c>
      <c r="B3828" s="7" t="s">
        <v>122</v>
      </c>
      <c r="C3828" s="7" t="s">
        <v>4231</v>
      </c>
      <c r="D3828" s="1">
        <v>70000</v>
      </c>
      <c r="E3828" s="1">
        <v>10</v>
      </c>
      <c r="F3828" s="1" t="s">
        <v>8219</v>
      </c>
      <c r="G3828" s="1" t="s">
        <v>8230</v>
      </c>
      <c r="H3828" s="1" t="s">
        <v>8251</v>
      </c>
      <c r="I3828" s="1">
        <v>1475457107</v>
      </c>
      <c r="J3828" s="1">
        <v>1472865107</v>
      </c>
      <c r="K3828" s="1" t="b">
        <v>0</v>
      </c>
      <c r="L3828" s="1">
        <v>1</v>
      </c>
      <c r="M3828" s="1" t="b">
        <v>0</v>
      </c>
      <c r="N3828" s="1" t="s">
        <v>8266</v>
      </c>
      <c r="O3828" s="28">
        <f t="shared" si="591"/>
        <v>1.4285714285714287E-4</v>
      </c>
      <c r="P3828" s="29">
        <f t="shared" si="592"/>
        <v>10</v>
      </c>
      <c r="Q3828" s="9" t="str">
        <f t="shared" si="593"/>
        <v>film &amp; video</v>
      </c>
      <c r="R3828" s="26" t="str">
        <f t="shared" si="594"/>
        <v>science fiction</v>
      </c>
      <c r="S3828" s="27">
        <f t="shared" si="600"/>
        <v>42616.049849537041</v>
      </c>
      <c r="T3828" s="5" t="str">
        <f t="shared" si="595"/>
        <v>Sep</v>
      </c>
      <c r="U3828" s="5" t="str">
        <f t="shared" si="596"/>
        <v>2016</v>
      </c>
      <c r="V3828" s="5" t="str">
        <f t="shared" si="597"/>
        <v>Oct</v>
      </c>
      <c r="W3828" s="1" t="str">
        <f t="shared" si="598"/>
        <v>2016</v>
      </c>
      <c r="X3828" s="27">
        <f t="shared" si="599"/>
        <v>42646.049849537041</v>
      </c>
    </row>
    <row r="3829" spans="1:24" ht="48" hidden="1" x14ac:dyDescent="0.2">
      <c r="A3829" s="1">
        <v>602</v>
      </c>
      <c r="B3829" s="7" t="s">
        <v>603</v>
      </c>
      <c r="C3829" s="7" t="s">
        <v>4712</v>
      </c>
      <c r="D3829" s="1">
        <v>70000</v>
      </c>
      <c r="E3829" s="1">
        <v>0</v>
      </c>
      <c r="F3829" s="1" t="s">
        <v>8219</v>
      </c>
      <c r="G3829" s="1" t="s">
        <v>8223</v>
      </c>
      <c r="H3829" s="1" t="s">
        <v>8245</v>
      </c>
      <c r="I3829" s="1">
        <v>1434654215</v>
      </c>
      <c r="J3829" s="1">
        <v>1432062215</v>
      </c>
      <c r="K3829" s="1" t="b">
        <v>0</v>
      </c>
      <c r="L3829" s="1">
        <v>0</v>
      </c>
      <c r="M3829" s="1" t="b">
        <v>0</v>
      </c>
      <c r="N3829" s="1" t="s">
        <v>8271</v>
      </c>
      <c r="O3829" s="28">
        <f t="shared" si="591"/>
        <v>0</v>
      </c>
      <c r="P3829" s="29">
        <f t="shared" si="592"/>
        <v>0</v>
      </c>
      <c r="Q3829" s="9" t="str">
        <f t="shared" si="593"/>
        <v>technology</v>
      </c>
      <c r="R3829" s="26" t="str">
        <f t="shared" si="594"/>
        <v>web</v>
      </c>
      <c r="S3829" s="27">
        <f t="shared" si="600"/>
        <v>42143.79415509259</v>
      </c>
      <c r="T3829" s="5" t="str">
        <f t="shared" si="595"/>
        <v>May</v>
      </c>
      <c r="U3829" s="5" t="str">
        <f t="shared" si="596"/>
        <v>2015</v>
      </c>
      <c r="V3829" s="5" t="str">
        <f t="shared" si="597"/>
        <v>Jun</v>
      </c>
      <c r="W3829" s="1" t="str">
        <f t="shared" si="598"/>
        <v>2015</v>
      </c>
      <c r="X3829" s="27">
        <f t="shared" si="599"/>
        <v>42173.79415509259</v>
      </c>
    </row>
    <row r="3830" spans="1:24" ht="48" hidden="1" x14ac:dyDescent="0.2">
      <c r="A3830" s="1">
        <v>993</v>
      </c>
      <c r="B3830" s="7" t="s">
        <v>994</v>
      </c>
      <c r="C3830" s="7" t="s">
        <v>5103</v>
      </c>
      <c r="D3830" s="1">
        <v>70000</v>
      </c>
      <c r="E3830" s="1">
        <v>17561</v>
      </c>
      <c r="F3830" s="1" t="s">
        <v>8220</v>
      </c>
      <c r="G3830" s="1" t="s">
        <v>8223</v>
      </c>
      <c r="H3830" s="1" t="s">
        <v>8245</v>
      </c>
      <c r="I3830" s="1">
        <v>1478926800</v>
      </c>
      <c r="J3830" s="1">
        <v>1476054568</v>
      </c>
      <c r="K3830" s="1" t="b">
        <v>0</v>
      </c>
      <c r="L3830" s="1">
        <v>196</v>
      </c>
      <c r="M3830" s="1" t="b">
        <v>0</v>
      </c>
      <c r="N3830" s="1" t="s">
        <v>8272</v>
      </c>
      <c r="O3830" s="28">
        <f t="shared" si="591"/>
        <v>0.25087142857142858</v>
      </c>
      <c r="P3830" s="29">
        <f t="shared" si="592"/>
        <v>89.59693877551021</v>
      </c>
      <c r="Q3830" s="9" t="str">
        <f t="shared" si="593"/>
        <v>technology</v>
      </c>
      <c r="R3830" s="26" t="str">
        <f t="shared" si="594"/>
        <v>wearables</v>
      </c>
      <c r="S3830" s="27">
        <f t="shared" si="600"/>
        <v>42652.964907407411</v>
      </c>
      <c r="T3830" s="5" t="str">
        <f t="shared" si="595"/>
        <v>Oct</v>
      </c>
      <c r="U3830" s="5" t="str">
        <f t="shared" si="596"/>
        <v>2016</v>
      </c>
      <c r="V3830" s="5" t="str">
        <f t="shared" si="597"/>
        <v>Nov</v>
      </c>
      <c r="W3830" s="1" t="str">
        <f t="shared" si="598"/>
        <v>2016</v>
      </c>
      <c r="X3830" s="27">
        <f t="shared" si="599"/>
        <v>42686.208333333328</v>
      </c>
    </row>
    <row r="3831" spans="1:24" ht="32" hidden="1" x14ac:dyDescent="0.2">
      <c r="A3831" s="1">
        <v>1025</v>
      </c>
      <c r="B3831" s="7" t="s">
        <v>1026</v>
      </c>
      <c r="C3831" s="7" t="s">
        <v>5135</v>
      </c>
      <c r="D3831" s="1">
        <v>70000</v>
      </c>
      <c r="E3831" s="1">
        <v>76949.820000000007</v>
      </c>
      <c r="F3831" s="1" t="s">
        <v>8218</v>
      </c>
      <c r="G3831" s="1" t="s">
        <v>8223</v>
      </c>
      <c r="H3831" s="1" t="s">
        <v>8245</v>
      </c>
      <c r="I3831" s="1">
        <v>1426532437</v>
      </c>
      <c r="J3831" s="1">
        <v>1423944037</v>
      </c>
      <c r="K3831" s="1" t="b">
        <v>1</v>
      </c>
      <c r="L3831" s="1">
        <v>1071</v>
      </c>
      <c r="M3831" s="1" t="b">
        <v>1</v>
      </c>
      <c r="N3831" s="1" t="s">
        <v>8279</v>
      </c>
      <c r="O3831" s="28">
        <f t="shared" si="591"/>
        <v>1.099283142857143</v>
      </c>
      <c r="P3831" s="29">
        <f t="shared" si="592"/>
        <v>71.848571428571432</v>
      </c>
      <c r="Q3831" s="9" t="str">
        <f t="shared" si="593"/>
        <v>music</v>
      </c>
      <c r="R3831" s="26" t="str">
        <f t="shared" si="594"/>
        <v>electronic music</v>
      </c>
      <c r="S3831" s="27">
        <f t="shared" si="600"/>
        <v>42049.833761574075</v>
      </c>
      <c r="T3831" s="5" t="str">
        <f t="shared" si="595"/>
        <v>Feb</v>
      </c>
      <c r="U3831" s="5" t="str">
        <f t="shared" si="596"/>
        <v>2015</v>
      </c>
      <c r="V3831" s="5" t="str">
        <f t="shared" si="597"/>
        <v>Mar</v>
      </c>
      <c r="W3831" s="1" t="str">
        <f t="shared" si="598"/>
        <v>2015</v>
      </c>
      <c r="X3831" s="27">
        <f t="shared" si="599"/>
        <v>42079.792094907403</v>
      </c>
    </row>
    <row r="3832" spans="1:24" ht="48" hidden="1" x14ac:dyDescent="0.2">
      <c r="A3832" s="1">
        <v>1960</v>
      </c>
      <c r="B3832" s="7" t="s">
        <v>1961</v>
      </c>
      <c r="C3832" s="7" t="s">
        <v>6070</v>
      </c>
      <c r="D3832" s="1">
        <v>70000</v>
      </c>
      <c r="E3832" s="1">
        <v>82532</v>
      </c>
      <c r="F3832" s="1" t="s">
        <v>8218</v>
      </c>
      <c r="G3832" s="1" t="s">
        <v>8234</v>
      </c>
      <c r="H3832" s="1" t="s">
        <v>8254</v>
      </c>
      <c r="I3832" s="1">
        <v>1419151341</v>
      </c>
      <c r="J3832" s="1">
        <v>1416559341</v>
      </c>
      <c r="K3832" s="1" t="b">
        <v>1</v>
      </c>
      <c r="L3832" s="1">
        <v>33</v>
      </c>
      <c r="M3832" s="1" t="b">
        <v>1</v>
      </c>
      <c r="N3832" s="1" t="s">
        <v>8294</v>
      </c>
      <c r="O3832" s="28">
        <f t="shared" si="591"/>
        <v>1.1790285714285715</v>
      </c>
      <c r="P3832" s="29">
        <f t="shared" si="592"/>
        <v>2500.969696969697</v>
      </c>
      <c r="Q3832" s="9" t="str">
        <f t="shared" si="593"/>
        <v>technology</v>
      </c>
      <c r="R3832" s="26" t="str">
        <f t="shared" si="594"/>
        <v>hardware</v>
      </c>
      <c r="S3832" s="27">
        <f t="shared" si="600"/>
        <v>41964.362743055557</v>
      </c>
      <c r="T3832" s="5" t="str">
        <f t="shared" si="595"/>
        <v>Nov</v>
      </c>
      <c r="U3832" s="5" t="str">
        <f t="shared" si="596"/>
        <v>2014</v>
      </c>
      <c r="V3832" s="5" t="str">
        <f t="shared" si="597"/>
        <v>Dec</v>
      </c>
      <c r="W3832" s="1" t="str">
        <f t="shared" si="598"/>
        <v>2014</v>
      </c>
      <c r="X3832" s="27">
        <f t="shared" si="599"/>
        <v>41994.362743055557</v>
      </c>
    </row>
    <row r="3833" spans="1:24" ht="48" hidden="1" x14ac:dyDescent="0.2">
      <c r="A3833" s="1">
        <v>2348</v>
      </c>
      <c r="B3833" s="7" t="s">
        <v>2349</v>
      </c>
      <c r="C3833" s="7" t="s">
        <v>6458</v>
      </c>
      <c r="D3833" s="1">
        <v>70000</v>
      </c>
      <c r="E3833" s="1">
        <v>270</v>
      </c>
      <c r="F3833" s="1" t="s">
        <v>8219</v>
      </c>
      <c r="G3833" s="1" t="s">
        <v>8223</v>
      </c>
      <c r="H3833" s="1" t="s">
        <v>8245</v>
      </c>
      <c r="I3833" s="1">
        <v>1456006938</v>
      </c>
      <c r="J3833" s="1">
        <v>1450822938</v>
      </c>
      <c r="K3833" s="1" t="b">
        <v>0</v>
      </c>
      <c r="L3833" s="1">
        <v>5</v>
      </c>
      <c r="M3833" s="1" t="b">
        <v>0</v>
      </c>
      <c r="N3833" s="1" t="s">
        <v>8271</v>
      </c>
      <c r="O3833" s="28">
        <f t="shared" si="591"/>
        <v>3.8571428571428572E-3</v>
      </c>
      <c r="P3833" s="29">
        <f t="shared" si="592"/>
        <v>54</v>
      </c>
      <c r="Q3833" s="9" t="str">
        <f t="shared" si="593"/>
        <v>technology</v>
      </c>
      <c r="R3833" s="26" t="str">
        <f t="shared" si="594"/>
        <v>web</v>
      </c>
      <c r="S3833" s="27">
        <f t="shared" si="600"/>
        <v>42360.932152777779</v>
      </c>
      <c r="T3833" s="5" t="str">
        <f t="shared" si="595"/>
        <v>Dec</v>
      </c>
      <c r="U3833" s="5" t="str">
        <f t="shared" si="596"/>
        <v>2015</v>
      </c>
      <c r="V3833" s="5" t="str">
        <f t="shared" si="597"/>
        <v>Feb</v>
      </c>
      <c r="W3833" s="1" t="str">
        <f t="shared" si="598"/>
        <v>2016</v>
      </c>
      <c r="X3833" s="27">
        <f t="shared" si="599"/>
        <v>42420.932152777779</v>
      </c>
    </row>
    <row r="3834" spans="1:24" ht="48" hidden="1" x14ac:dyDescent="0.2">
      <c r="A3834" s="1">
        <v>2684</v>
      </c>
      <c r="B3834" s="7" t="s">
        <v>2684</v>
      </c>
      <c r="C3834" s="7" t="s">
        <v>6794</v>
      </c>
      <c r="D3834" s="1">
        <v>70000</v>
      </c>
      <c r="E3834" s="1">
        <v>800</v>
      </c>
      <c r="F3834" s="1" t="s">
        <v>8220</v>
      </c>
      <c r="G3834" s="1" t="s">
        <v>8223</v>
      </c>
      <c r="H3834" s="1" t="s">
        <v>8245</v>
      </c>
      <c r="I3834" s="1">
        <v>1407621425</v>
      </c>
      <c r="J3834" s="1">
        <v>1404165425</v>
      </c>
      <c r="K3834" s="1" t="b">
        <v>0</v>
      </c>
      <c r="L3834" s="1">
        <v>4</v>
      </c>
      <c r="M3834" s="1" t="b">
        <v>0</v>
      </c>
      <c r="N3834" s="1" t="s">
        <v>8283</v>
      </c>
      <c r="O3834" s="28">
        <f t="shared" si="591"/>
        <v>1.1428571428571429E-2</v>
      </c>
      <c r="P3834" s="29">
        <f t="shared" si="592"/>
        <v>200</v>
      </c>
      <c r="Q3834" s="9" t="str">
        <f t="shared" si="593"/>
        <v>food</v>
      </c>
      <c r="R3834" s="26" t="str">
        <f t="shared" si="594"/>
        <v>food trucks</v>
      </c>
      <c r="S3834" s="27">
        <f t="shared" si="600"/>
        <v>41820.914641203701</v>
      </c>
      <c r="T3834" s="5" t="str">
        <f t="shared" si="595"/>
        <v>Jun</v>
      </c>
      <c r="U3834" s="5" t="str">
        <f t="shared" si="596"/>
        <v>2014</v>
      </c>
      <c r="V3834" s="5" t="str">
        <f t="shared" si="597"/>
        <v>Aug</v>
      </c>
      <c r="W3834" s="1" t="str">
        <f t="shared" si="598"/>
        <v>2014</v>
      </c>
      <c r="X3834" s="27">
        <f t="shared" si="599"/>
        <v>41860.914641203701</v>
      </c>
    </row>
    <row r="3835" spans="1:24" ht="48" hidden="1" x14ac:dyDescent="0.2">
      <c r="A3835" s="1">
        <v>3798</v>
      </c>
      <c r="B3835" s="7" t="s">
        <v>3795</v>
      </c>
      <c r="C3835" s="7" t="s">
        <v>7908</v>
      </c>
      <c r="D3835" s="1">
        <v>70000</v>
      </c>
      <c r="E3835" s="1">
        <v>1025</v>
      </c>
      <c r="F3835" s="1" t="s">
        <v>8220</v>
      </c>
      <c r="G3835" s="1" t="s">
        <v>8223</v>
      </c>
      <c r="H3835" s="1" t="s">
        <v>8245</v>
      </c>
      <c r="I3835" s="1">
        <v>1407691248</v>
      </c>
      <c r="J3835" s="1">
        <v>1405099248</v>
      </c>
      <c r="K3835" s="1" t="b">
        <v>0</v>
      </c>
      <c r="L3835" s="1">
        <v>5</v>
      </c>
      <c r="M3835" s="1" t="b">
        <v>0</v>
      </c>
      <c r="N3835" s="1" t="s">
        <v>8304</v>
      </c>
      <c r="O3835" s="28">
        <f t="shared" si="591"/>
        <v>1.4642857142857143E-2</v>
      </c>
      <c r="P3835" s="29">
        <f t="shared" si="592"/>
        <v>205</v>
      </c>
      <c r="Q3835" s="9" t="str">
        <f t="shared" si="593"/>
        <v>theater</v>
      </c>
      <c r="R3835" s="26" t="str">
        <f t="shared" si="594"/>
        <v>musical</v>
      </c>
      <c r="S3835" s="27">
        <f t="shared" si="600"/>
        <v>41831.722777777781</v>
      </c>
      <c r="T3835" s="5" t="str">
        <f t="shared" si="595"/>
        <v>Jul</v>
      </c>
      <c r="U3835" s="5" t="str">
        <f t="shared" si="596"/>
        <v>2014</v>
      </c>
      <c r="V3835" s="5" t="str">
        <f t="shared" si="597"/>
        <v>Aug</v>
      </c>
      <c r="W3835" s="1" t="str">
        <f t="shared" si="598"/>
        <v>2014</v>
      </c>
      <c r="X3835" s="27">
        <f t="shared" si="599"/>
        <v>41861.722777777781</v>
      </c>
    </row>
    <row r="3836" spans="1:24" ht="48" hidden="1" x14ac:dyDescent="0.2">
      <c r="A3836" s="1">
        <v>2072</v>
      </c>
      <c r="B3836" s="7" t="s">
        <v>2073</v>
      </c>
      <c r="C3836" s="7" t="s">
        <v>6182</v>
      </c>
      <c r="D3836" s="1">
        <v>71500</v>
      </c>
      <c r="E3836" s="1">
        <v>79173</v>
      </c>
      <c r="F3836" s="1" t="s">
        <v>8218</v>
      </c>
      <c r="G3836" s="1" t="s">
        <v>8223</v>
      </c>
      <c r="H3836" s="1" t="s">
        <v>8245</v>
      </c>
      <c r="I3836" s="1">
        <v>1462629432</v>
      </c>
      <c r="J3836" s="1">
        <v>1460037432</v>
      </c>
      <c r="K3836" s="1" t="b">
        <v>0</v>
      </c>
      <c r="L3836" s="1">
        <v>350</v>
      </c>
      <c r="M3836" s="1" t="b">
        <v>1</v>
      </c>
      <c r="N3836" s="1" t="s">
        <v>8294</v>
      </c>
      <c r="O3836" s="28">
        <f t="shared" si="591"/>
        <v>1.1073146853146854</v>
      </c>
      <c r="P3836" s="29">
        <f t="shared" si="592"/>
        <v>226.20857142857142</v>
      </c>
      <c r="Q3836" s="9" t="str">
        <f t="shared" si="593"/>
        <v>technology</v>
      </c>
      <c r="R3836" s="26" t="str">
        <f t="shared" si="594"/>
        <v>hardware</v>
      </c>
      <c r="S3836" s="27">
        <f t="shared" si="600"/>
        <v>42467.581388888888</v>
      </c>
      <c r="T3836" s="5" t="str">
        <f t="shared" si="595"/>
        <v>Apr</v>
      </c>
      <c r="U3836" s="5" t="str">
        <f t="shared" si="596"/>
        <v>2016</v>
      </c>
      <c r="V3836" s="5" t="str">
        <f t="shared" si="597"/>
        <v>May</v>
      </c>
      <c r="W3836" s="1" t="str">
        <f t="shared" si="598"/>
        <v>2016</v>
      </c>
      <c r="X3836" s="27">
        <f t="shared" si="599"/>
        <v>42497.581388888888</v>
      </c>
    </row>
    <row r="3837" spans="1:24" ht="32" hidden="1" x14ac:dyDescent="0.2">
      <c r="A3837" s="1">
        <v>133</v>
      </c>
      <c r="B3837" s="7" t="s">
        <v>135</v>
      </c>
      <c r="C3837" s="7" t="s">
        <v>4244</v>
      </c>
      <c r="D3837" s="1">
        <v>71764</v>
      </c>
      <c r="E3837" s="1">
        <v>0</v>
      </c>
      <c r="F3837" s="1" t="s">
        <v>8219</v>
      </c>
      <c r="G3837" s="1" t="s">
        <v>8223</v>
      </c>
      <c r="H3837" s="1" t="s">
        <v>8245</v>
      </c>
      <c r="I3837" s="1">
        <v>1464715860</v>
      </c>
      <c r="J3837" s="1">
        <v>1462130584</v>
      </c>
      <c r="K3837" s="1" t="b">
        <v>0</v>
      </c>
      <c r="L3837" s="1">
        <v>0</v>
      </c>
      <c r="M3837" s="1" t="b">
        <v>0</v>
      </c>
      <c r="N3837" s="1" t="s">
        <v>8266</v>
      </c>
      <c r="O3837" s="28">
        <f t="shared" si="591"/>
        <v>0</v>
      </c>
      <c r="P3837" s="29">
        <f t="shared" si="592"/>
        <v>0</v>
      </c>
      <c r="Q3837" s="9" t="str">
        <f t="shared" si="593"/>
        <v>film &amp; video</v>
      </c>
      <c r="R3837" s="26" t="str">
        <f t="shared" si="594"/>
        <v>science fiction</v>
      </c>
      <c r="S3837" s="27">
        <f t="shared" si="600"/>
        <v>42491.80768518518</v>
      </c>
      <c r="T3837" s="5" t="str">
        <f t="shared" si="595"/>
        <v>May</v>
      </c>
      <c r="U3837" s="5" t="str">
        <f t="shared" si="596"/>
        <v>2016</v>
      </c>
      <c r="V3837" s="5" t="str">
        <f t="shared" si="597"/>
        <v>May</v>
      </c>
      <c r="W3837" s="1" t="str">
        <f t="shared" si="598"/>
        <v>2016</v>
      </c>
      <c r="X3837" s="27">
        <f t="shared" si="599"/>
        <v>42521.729861111111</v>
      </c>
    </row>
    <row r="3838" spans="1:24" ht="48" hidden="1" x14ac:dyDescent="0.2">
      <c r="A3838" s="1">
        <v>489</v>
      </c>
      <c r="B3838" s="7" t="s">
        <v>490</v>
      </c>
      <c r="C3838" s="7" t="s">
        <v>4599</v>
      </c>
      <c r="D3838" s="1">
        <v>74997</v>
      </c>
      <c r="E3838" s="1">
        <v>215</v>
      </c>
      <c r="F3838" s="1" t="s">
        <v>8220</v>
      </c>
      <c r="G3838" s="1" t="s">
        <v>8223</v>
      </c>
      <c r="H3838" s="1" t="s">
        <v>8245</v>
      </c>
      <c r="I3838" s="1">
        <v>1325763180</v>
      </c>
      <c r="J3838" s="1">
        <v>1323084816</v>
      </c>
      <c r="K3838" s="1" t="b">
        <v>0</v>
      </c>
      <c r="L3838" s="1">
        <v>3</v>
      </c>
      <c r="M3838" s="1" t="b">
        <v>0</v>
      </c>
      <c r="N3838" s="1" t="s">
        <v>8269</v>
      </c>
      <c r="O3838" s="28">
        <f t="shared" si="591"/>
        <v>2.8667813379201833E-3</v>
      </c>
      <c r="P3838" s="29">
        <f t="shared" si="592"/>
        <v>71.666666666666671</v>
      </c>
      <c r="Q3838" s="9" t="str">
        <f t="shared" si="593"/>
        <v>film &amp; video</v>
      </c>
      <c r="R3838" s="26" t="str">
        <f t="shared" si="594"/>
        <v>animation</v>
      </c>
      <c r="S3838" s="27">
        <f t="shared" si="600"/>
        <v>40882.481666666667</v>
      </c>
      <c r="T3838" s="5" t="str">
        <f t="shared" si="595"/>
        <v>Dec</v>
      </c>
      <c r="U3838" s="5" t="str">
        <f t="shared" si="596"/>
        <v>2011</v>
      </c>
      <c r="V3838" s="5" t="str">
        <f t="shared" si="597"/>
        <v>Jan</v>
      </c>
      <c r="W3838" s="1" t="str">
        <f t="shared" si="598"/>
        <v>2012</v>
      </c>
      <c r="X3838" s="27">
        <f t="shared" si="599"/>
        <v>40913.481249999997</v>
      </c>
    </row>
    <row r="3839" spans="1:24" ht="48" hidden="1" x14ac:dyDescent="0.2">
      <c r="A3839" s="1">
        <v>259</v>
      </c>
      <c r="B3839" s="7" t="s">
        <v>260</v>
      </c>
      <c r="C3839" s="7" t="s">
        <v>4369</v>
      </c>
      <c r="D3839" s="1">
        <v>75000</v>
      </c>
      <c r="E3839" s="1">
        <v>98953.42</v>
      </c>
      <c r="F3839" s="1" t="s">
        <v>8218</v>
      </c>
      <c r="G3839" s="1" t="s">
        <v>8223</v>
      </c>
      <c r="H3839" s="1" t="s">
        <v>8245</v>
      </c>
      <c r="I3839" s="1">
        <v>1428514969</v>
      </c>
      <c r="J3839" s="1">
        <v>1425922969</v>
      </c>
      <c r="K3839" s="1" t="b">
        <v>1</v>
      </c>
      <c r="L3839" s="1">
        <v>942</v>
      </c>
      <c r="M3839" s="1" t="b">
        <v>1</v>
      </c>
      <c r="N3839" s="1" t="s">
        <v>8268</v>
      </c>
      <c r="O3839" s="28">
        <f t="shared" si="591"/>
        <v>1.3193789333333332</v>
      </c>
      <c r="P3839" s="29">
        <f t="shared" si="592"/>
        <v>105.04609341825902</v>
      </c>
      <c r="Q3839" s="9" t="str">
        <f t="shared" si="593"/>
        <v>film &amp; video</v>
      </c>
      <c r="R3839" s="26" t="str">
        <f t="shared" si="594"/>
        <v>documentary</v>
      </c>
      <c r="S3839" s="27">
        <f t="shared" si="600"/>
        <v>42072.738067129627</v>
      </c>
      <c r="T3839" s="5" t="str">
        <f t="shared" si="595"/>
        <v>Mar</v>
      </c>
      <c r="U3839" s="5" t="str">
        <f t="shared" si="596"/>
        <v>2015</v>
      </c>
      <c r="V3839" s="5" t="str">
        <f t="shared" si="597"/>
        <v>Apr</v>
      </c>
      <c r="W3839" s="1" t="str">
        <f t="shared" si="598"/>
        <v>2015</v>
      </c>
      <c r="X3839" s="27">
        <f t="shared" si="599"/>
        <v>42102.738067129627</v>
      </c>
    </row>
    <row r="3840" spans="1:24" ht="48" hidden="1" x14ac:dyDescent="0.2">
      <c r="A3840" s="1">
        <v>280</v>
      </c>
      <c r="B3840" s="7" t="s">
        <v>281</v>
      </c>
      <c r="C3840" s="7" t="s">
        <v>4390</v>
      </c>
      <c r="D3840" s="1">
        <v>75000</v>
      </c>
      <c r="E3840" s="1">
        <v>117108</v>
      </c>
      <c r="F3840" s="1" t="s">
        <v>8218</v>
      </c>
      <c r="G3840" s="1" t="s">
        <v>8223</v>
      </c>
      <c r="H3840" s="1" t="s">
        <v>8245</v>
      </c>
      <c r="I3840" s="1">
        <v>1401459035</v>
      </c>
      <c r="J3840" s="1">
        <v>1397571035</v>
      </c>
      <c r="K3840" s="1" t="b">
        <v>1</v>
      </c>
      <c r="L3840" s="1">
        <v>2139</v>
      </c>
      <c r="M3840" s="1" t="b">
        <v>1</v>
      </c>
      <c r="N3840" s="1" t="s">
        <v>8268</v>
      </c>
      <c r="O3840" s="28">
        <f t="shared" si="591"/>
        <v>1.5614399999999999</v>
      </c>
      <c r="P3840" s="29">
        <f t="shared" si="592"/>
        <v>54.748948106591868</v>
      </c>
      <c r="Q3840" s="9" t="str">
        <f t="shared" si="593"/>
        <v>film &amp; video</v>
      </c>
      <c r="R3840" s="26" t="str">
        <f t="shared" si="594"/>
        <v>documentary</v>
      </c>
      <c r="S3840" s="27">
        <f t="shared" si="600"/>
        <v>41744.590682870366</v>
      </c>
      <c r="T3840" s="5" t="str">
        <f t="shared" si="595"/>
        <v>Apr</v>
      </c>
      <c r="U3840" s="5" t="str">
        <f t="shared" si="596"/>
        <v>2014</v>
      </c>
      <c r="V3840" s="5" t="str">
        <f t="shared" si="597"/>
        <v>May</v>
      </c>
      <c r="W3840" s="1" t="str">
        <f t="shared" si="598"/>
        <v>2014</v>
      </c>
      <c r="X3840" s="27">
        <f t="shared" si="599"/>
        <v>41789.590682870366</v>
      </c>
    </row>
    <row r="3841" spans="1:24" ht="48" hidden="1" x14ac:dyDescent="0.2">
      <c r="A3841" s="1">
        <v>292</v>
      </c>
      <c r="B3841" s="7" t="s">
        <v>293</v>
      </c>
      <c r="C3841" s="7" t="s">
        <v>4402</v>
      </c>
      <c r="D3841" s="1">
        <v>75000</v>
      </c>
      <c r="E3841" s="1">
        <v>76130.2</v>
      </c>
      <c r="F3841" s="1" t="s">
        <v>8218</v>
      </c>
      <c r="G3841" s="1" t="s">
        <v>8223</v>
      </c>
      <c r="H3841" s="1" t="s">
        <v>8245</v>
      </c>
      <c r="I3841" s="1">
        <v>1319860740</v>
      </c>
      <c r="J3841" s="1">
        <v>1317064599</v>
      </c>
      <c r="K3841" s="1" t="b">
        <v>1</v>
      </c>
      <c r="L3841" s="1">
        <v>493</v>
      </c>
      <c r="M3841" s="1" t="b">
        <v>1</v>
      </c>
      <c r="N3841" s="1" t="s">
        <v>8268</v>
      </c>
      <c r="O3841" s="28">
        <f t="shared" si="591"/>
        <v>1.0150693333333334</v>
      </c>
      <c r="P3841" s="29">
        <f t="shared" si="592"/>
        <v>154.42231237322514</v>
      </c>
      <c r="Q3841" s="9" t="str">
        <f t="shared" si="593"/>
        <v>film &amp; video</v>
      </c>
      <c r="R3841" s="26" t="str">
        <f t="shared" si="594"/>
        <v>documentary</v>
      </c>
      <c r="S3841" s="27">
        <f t="shared" si="600"/>
        <v>40812.803229166668</v>
      </c>
      <c r="T3841" s="5" t="str">
        <f t="shared" si="595"/>
        <v>Sep</v>
      </c>
      <c r="U3841" s="5" t="str">
        <f t="shared" si="596"/>
        <v>2011</v>
      </c>
      <c r="V3841" s="5" t="str">
        <f t="shared" si="597"/>
        <v>Oct</v>
      </c>
      <c r="W3841" s="1" t="str">
        <f t="shared" si="598"/>
        <v>2011</v>
      </c>
      <c r="X3841" s="27">
        <f t="shared" si="599"/>
        <v>40845.165972222225</v>
      </c>
    </row>
    <row r="3842" spans="1:24" ht="48" hidden="1" x14ac:dyDescent="0.2">
      <c r="A3842" s="1">
        <v>328</v>
      </c>
      <c r="B3842" s="7" t="s">
        <v>329</v>
      </c>
      <c r="C3842" s="7" t="s">
        <v>4438</v>
      </c>
      <c r="D3842" s="1">
        <v>75000</v>
      </c>
      <c r="E3842" s="1">
        <v>77710.8</v>
      </c>
      <c r="F3842" s="1" t="s">
        <v>8218</v>
      </c>
      <c r="G3842" s="1" t="s">
        <v>8223</v>
      </c>
      <c r="H3842" s="1" t="s">
        <v>8245</v>
      </c>
      <c r="I3842" s="1">
        <v>1446350400</v>
      </c>
      <c r="J3842" s="1">
        <v>1443739388</v>
      </c>
      <c r="K3842" s="1" t="b">
        <v>1</v>
      </c>
      <c r="L3842" s="1">
        <v>498</v>
      </c>
      <c r="M3842" s="1" t="b">
        <v>1</v>
      </c>
      <c r="N3842" s="1" t="s">
        <v>8268</v>
      </c>
      <c r="O3842" s="28">
        <f t="shared" ref="O3842:O3905" si="601">E3842/D3842</f>
        <v>1.036144</v>
      </c>
      <c r="P3842" s="29">
        <f t="shared" ref="P3842:P3905" si="602">IF(L3842&gt;0,E3842/L3842,0)</f>
        <v>156.04578313253012</v>
      </c>
      <c r="Q3842" s="9" t="str">
        <f t="shared" ref="Q3842:Q3905" si="603">LEFT(N3842,SEARCH("/",N3842,1)-1)</f>
        <v>film &amp; video</v>
      </c>
      <c r="R3842" s="26" t="str">
        <f t="shared" ref="R3842:R3905" si="604">RIGHT(N3842,LEN(N3842)-SEARCH("/",N3842,1))</f>
        <v>documentary</v>
      </c>
      <c r="S3842" s="27">
        <f t="shared" si="600"/>
        <v>42278.946620370371</v>
      </c>
      <c r="T3842" s="5" t="str">
        <f t="shared" ref="T3842:T3905" si="605">TEXT(S3842,"mmm")</f>
        <v>Oct</v>
      </c>
      <c r="U3842" s="5" t="str">
        <f t="shared" ref="U3842:U3905" si="606">TEXT(S3842,"yyyy")</f>
        <v>2015</v>
      </c>
      <c r="V3842" s="5" t="str">
        <f t="shared" ref="V3842:V3905" si="607">TEXT(X3842,"mmm")</f>
        <v>Nov</v>
      </c>
      <c r="W3842" s="1" t="str">
        <f t="shared" ref="W3842:W3905" si="608">TEXT(X3842,"yyyy")</f>
        <v>2015</v>
      </c>
      <c r="X3842" s="27">
        <f t="shared" ref="X3842:X3905" si="609">(((I3842/60)/60)/24)+DATE(1970,1,1)</f>
        <v>42309.166666666672</v>
      </c>
    </row>
    <row r="3843" spans="1:24" ht="48" hidden="1" x14ac:dyDescent="0.2">
      <c r="A3843" s="1">
        <v>551</v>
      </c>
      <c r="B3843" s="7" t="s">
        <v>552</v>
      </c>
      <c r="C3843" s="7" t="s">
        <v>4661</v>
      </c>
      <c r="D3843" s="1">
        <v>75000</v>
      </c>
      <c r="E3843" s="1">
        <v>3781</v>
      </c>
      <c r="F3843" s="1" t="s">
        <v>8220</v>
      </c>
      <c r="G3843" s="1" t="s">
        <v>8223</v>
      </c>
      <c r="H3843" s="1" t="s">
        <v>8245</v>
      </c>
      <c r="I3843" s="1">
        <v>1438451580</v>
      </c>
      <c r="J3843" s="1">
        <v>1434609424</v>
      </c>
      <c r="K3843" s="1" t="b">
        <v>0</v>
      </c>
      <c r="L3843" s="1">
        <v>28</v>
      </c>
      <c r="M3843" s="1" t="b">
        <v>0</v>
      </c>
      <c r="N3843" s="1" t="s">
        <v>8271</v>
      </c>
      <c r="O3843" s="28">
        <f t="shared" si="601"/>
        <v>5.0413333333333331E-2</v>
      </c>
      <c r="P3843" s="29">
        <f t="shared" si="602"/>
        <v>135.03571428571428</v>
      </c>
      <c r="Q3843" s="9" t="str">
        <f t="shared" si="603"/>
        <v>technology</v>
      </c>
      <c r="R3843" s="26" t="str">
        <f t="shared" si="604"/>
        <v>web</v>
      </c>
      <c r="S3843" s="27">
        <f t="shared" si="600"/>
        <v>42173.275740740741</v>
      </c>
      <c r="T3843" s="5" t="str">
        <f t="shared" si="605"/>
        <v>Jun</v>
      </c>
      <c r="U3843" s="5" t="str">
        <f t="shared" si="606"/>
        <v>2015</v>
      </c>
      <c r="V3843" s="5" t="str">
        <f t="shared" si="607"/>
        <v>Aug</v>
      </c>
      <c r="W3843" s="1" t="str">
        <f t="shared" si="608"/>
        <v>2015</v>
      </c>
      <c r="X3843" s="27">
        <f t="shared" si="609"/>
        <v>42217.745138888888</v>
      </c>
    </row>
    <row r="3844" spans="1:24" ht="48" hidden="1" x14ac:dyDescent="0.2">
      <c r="A3844" s="1">
        <v>563</v>
      </c>
      <c r="B3844" s="7" t="s">
        <v>564</v>
      </c>
      <c r="C3844" s="7" t="s">
        <v>4673</v>
      </c>
      <c r="D3844" s="1">
        <v>75000</v>
      </c>
      <c r="E3844" s="1">
        <v>68</v>
      </c>
      <c r="F3844" s="1" t="s">
        <v>8220</v>
      </c>
      <c r="G3844" s="1" t="s">
        <v>8225</v>
      </c>
      <c r="H3844" s="1" t="s">
        <v>8247</v>
      </c>
      <c r="I3844" s="1">
        <v>1424137247</v>
      </c>
      <c r="J3844" s="1">
        <v>1421545247</v>
      </c>
      <c r="K3844" s="1" t="b">
        <v>0</v>
      </c>
      <c r="L3844" s="1">
        <v>2</v>
      </c>
      <c r="M3844" s="1" t="b">
        <v>0</v>
      </c>
      <c r="N3844" s="1" t="s">
        <v>8271</v>
      </c>
      <c r="O3844" s="28">
        <f t="shared" si="601"/>
        <v>9.0666666666666662E-4</v>
      </c>
      <c r="P3844" s="29">
        <f t="shared" si="602"/>
        <v>34</v>
      </c>
      <c r="Q3844" s="9" t="str">
        <f t="shared" si="603"/>
        <v>technology</v>
      </c>
      <c r="R3844" s="26" t="str">
        <f t="shared" si="604"/>
        <v>web</v>
      </c>
      <c r="S3844" s="27">
        <f t="shared" si="600"/>
        <v>42022.069988425923</v>
      </c>
      <c r="T3844" s="5" t="str">
        <f t="shared" si="605"/>
        <v>Jan</v>
      </c>
      <c r="U3844" s="5" t="str">
        <f t="shared" si="606"/>
        <v>2015</v>
      </c>
      <c r="V3844" s="5" t="str">
        <f t="shared" si="607"/>
        <v>Feb</v>
      </c>
      <c r="W3844" s="1" t="str">
        <f t="shared" si="608"/>
        <v>2015</v>
      </c>
      <c r="X3844" s="27">
        <f t="shared" si="609"/>
        <v>42052.069988425923</v>
      </c>
    </row>
    <row r="3845" spans="1:24" ht="48" hidden="1" x14ac:dyDescent="0.2">
      <c r="A3845" s="1">
        <v>623</v>
      </c>
      <c r="B3845" s="7" t="s">
        <v>624</v>
      </c>
      <c r="C3845" s="7" t="s">
        <v>4733</v>
      </c>
      <c r="D3845" s="1">
        <v>75000</v>
      </c>
      <c r="E3845" s="1">
        <v>0</v>
      </c>
      <c r="F3845" s="1" t="s">
        <v>8219</v>
      </c>
      <c r="G3845" s="1" t="s">
        <v>8225</v>
      </c>
      <c r="H3845" s="1" t="s">
        <v>8247</v>
      </c>
      <c r="I3845" s="1">
        <v>1432771997</v>
      </c>
      <c r="J3845" s="1">
        <v>1430179997</v>
      </c>
      <c r="K3845" s="1" t="b">
        <v>0</v>
      </c>
      <c r="L3845" s="1">
        <v>0</v>
      </c>
      <c r="M3845" s="1" t="b">
        <v>0</v>
      </c>
      <c r="N3845" s="1" t="s">
        <v>8271</v>
      </c>
      <c r="O3845" s="28">
        <f t="shared" si="601"/>
        <v>0</v>
      </c>
      <c r="P3845" s="29">
        <f t="shared" si="602"/>
        <v>0</v>
      </c>
      <c r="Q3845" s="9" t="str">
        <f t="shared" si="603"/>
        <v>technology</v>
      </c>
      <c r="R3845" s="26" t="str">
        <f t="shared" si="604"/>
        <v>web</v>
      </c>
      <c r="S3845" s="27">
        <f t="shared" si="600"/>
        <v>42122.009224537032</v>
      </c>
      <c r="T3845" s="5" t="str">
        <f t="shared" si="605"/>
        <v>Apr</v>
      </c>
      <c r="U3845" s="5" t="str">
        <f t="shared" si="606"/>
        <v>2015</v>
      </c>
      <c r="V3845" s="5" t="str">
        <f t="shared" si="607"/>
        <v>May</v>
      </c>
      <c r="W3845" s="1" t="str">
        <f t="shared" si="608"/>
        <v>2015</v>
      </c>
      <c r="X3845" s="27">
        <f t="shared" si="609"/>
        <v>42152.009224537032</v>
      </c>
    </row>
    <row r="3846" spans="1:24" ht="48" hidden="1" x14ac:dyDescent="0.2">
      <c r="A3846" s="1">
        <v>653</v>
      </c>
      <c r="B3846" s="7" t="s">
        <v>654</v>
      </c>
      <c r="C3846" s="7" t="s">
        <v>4763</v>
      </c>
      <c r="D3846" s="1">
        <v>75000</v>
      </c>
      <c r="E3846" s="1">
        <v>106084.5</v>
      </c>
      <c r="F3846" s="1" t="s">
        <v>8218</v>
      </c>
      <c r="G3846" s="1" t="s">
        <v>8223</v>
      </c>
      <c r="H3846" s="1" t="s">
        <v>8245</v>
      </c>
      <c r="I3846" s="1">
        <v>1440082240</v>
      </c>
      <c r="J3846" s="1">
        <v>1436885440</v>
      </c>
      <c r="K3846" s="1" t="b">
        <v>0</v>
      </c>
      <c r="L3846" s="1">
        <v>1107</v>
      </c>
      <c r="M3846" s="1" t="b">
        <v>1</v>
      </c>
      <c r="N3846" s="1" t="s">
        <v>8272</v>
      </c>
      <c r="O3846" s="28">
        <f t="shared" si="601"/>
        <v>1.4144600000000001</v>
      </c>
      <c r="P3846" s="29">
        <f t="shared" si="602"/>
        <v>95.830623306233065</v>
      </c>
      <c r="Q3846" s="9" t="str">
        <f t="shared" si="603"/>
        <v>technology</v>
      </c>
      <c r="R3846" s="26" t="str">
        <f t="shared" si="604"/>
        <v>wearables</v>
      </c>
      <c r="S3846" s="27">
        <f t="shared" si="600"/>
        <v>42199.618518518517</v>
      </c>
      <c r="T3846" s="5" t="str">
        <f t="shared" si="605"/>
        <v>Jul</v>
      </c>
      <c r="U3846" s="5" t="str">
        <f t="shared" si="606"/>
        <v>2015</v>
      </c>
      <c r="V3846" s="5" t="str">
        <f t="shared" si="607"/>
        <v>Aug</v>
      </c>
      <c r="W3846" s="1" t="str">
        <f t="shared" si="608"/>
        <v>2015</v>
      </c>
      <c r="X3846" s="27">
        <f t="shared" si="609"/>
        <v>42236.618518518517</v>
      </c>
    </row>
    <row r="3847" spans="1:24" ht="48" hidden="1" x14ac:dyDescent="0.2">
      <c r="A3847" s="1">
        <v>680</v>
      </c>
      <c r="B3847" s="7" t="s">
        <v>681</v>
      </c>
      <c r="C3847" s="7" t="s">
        <v>4790</v>
      </c>
      <c r="D3847" s="1">
        <v>75000</v>
      </c>
      <c r="E3847" s="1">
        <v>19434</v>
      </c>
      <c r="F3847" s="1" t="s">
        <v>8220</v>
      </c>
      <c r="G3847" s="1" t="s">
        <v>8223</v>
      </c>
      <c r="H3847" s="1" t="s">
        <v>8245</v>
      </c>
      <c r="I3847" s="1">
        <v>1410955331</v>
      </c>
      <c r="J3847" s="1">
        <v>1407931331</v>
      </c>
      <c r="K3847" s="1" t="b">
        <v>0</v>
      </c>
      <c r="L3847" s="1">
        <v>129</v>
      </c>
      <c r="M3847" s="1" t="b">
        <v>0</v>
      </c>
      <c r="N3847" s="1" t="s">
        <v>8272</v>
      </c>
      <c r="O3847" s="28">
        <f t="shared" si="601"/>
        <v>0.25912000000000002</v>
      </c>
      <c r="P3847" s="29">
        <f t="shared" si="602"/>
        <v>150.65116279069767</v>
      </c>
      <c r="Q3847" s="9" t="str">
        <f t="shared" si="603"/>
        <v>technology</v>
      </c>
      <c r="R3847" s="26" t="str">
        <f t="shared" si="604"/>
        <v>wearables</v>
      </c>
      <c r="S3847" s="27">
        <f t="shared" si="600"/>
        <v>41864.501516203702</v>
      </c>
      <c r="T3847" s="5" t="str">
        <f t="shared" si="605"/>
        <v>Aug</v>
      </c>
      <c r="U3847" s="5" t="str">
        <f t="shared" si="606"/>
        <v>2014</v>
      </c>
      <c r="V3847" s="5" t="str">
        <f t="shared" si="607"/>
        <v>Sep</v>
      </c>
      <c r="W3847" s="1" t="str">
        <f t="shared" si="608"/>
        <v>2014</v>
      </c>
      <c r="X3847" s="27">
        <f t="shared" si="609"/>
        <v>41899.501516203702</v>
      </c>
    </row>
    <row r="3848" spans="1:24" ht="48" hidden="1" x14ac:dyDescent="0.2">
      <c r="A3848" s="1">
        <v>1072</v>
      </c>
      <c r="B3848" s="7" t="s">
        <v>1073</v>
      </c>
      <c r="C3848" s="7" t="s">
        <v>5182</v>
      </c>
      <c r="D3848" s="1">
        <v>75000</v>
      </c>
      <c r="E3848" s="1">
        <v>51</v>
      </c>
      <c r="F3848" s="1" t="s">
        <v>8220</v>
      </c>
      <c r="G3848" s="1" t="s">
        <v>8223</v>
      </c>
      <c r="H3848" s="1" t="s">
        <v>8245</v>
      </c>
      <c r="I3848" s="1">
        <v>1391630297</v>
      </c>
      <c r="J3848" s="1">
        <v>1389038297</v>
      </c>
      <c r="K3848" s="1" t="b">
        <v>0</v>
      </c>
      <c r="L3848" s="1">
        <v>4</v>
      </c>
      <c r="M3848" s="1" t="b">
        <v>0</v>
      </c>
      <c r="N3848" s="1" t="s">
        <v>8281</v>
      </c>
      <c r="O3848" s="28">
        <f t="shared" si="601"/>
        <v>6.8000000000000005E-4</v>
      </c>
      <c r="P3848" s="29">
        <f t="shared" si="602"/>
        <v>12.75</v>
      </c>
      <c r="Q3848" s="9" t="str">
        <f t="shared" si="603"/>
        <v>games</v>
      </c>
      <c r="R3848" s="26" t="str">
        <f t="shared" si="604"/>
        <v>video games</v>
      </c>
      <c r="S3848" s="27">
        <f t="shared" si="600"/>
        <v>41645.832141203704</v>
      </c>
      <c r="T3848" s="5" t="str">
        <f t="shared" si="605"/>
        <v>Jan</v>
      </c>
      <c r="U3848" s="5" t="str">
        <f t="shared" si="606"/>
        <v>2014</v>
      </c>
      <c r="V3848" s="5" t="str">
        <f t="shared" si="607"/>
        <v>Feb</v>
      </c>
      <c r="W3848" s="1" t="str">
        <f t="shared" si="608"/>
        <v>2014</v>
      </c>
      <c r="X3848" s="27">
        <f t="shared" si="609"/>
        <v>41675.832141203704</v>
      </c>
    </row>
    <row r="3849" spans="1:24" ht="48" hidden="1" x14ac:dyDescent="0.2">
      <c r="A3849" s="1">
        <v>1076</v>
      </c>
      <c r="B3849" s="7" t="s">
        <v>1077</v>
      </c>
      <c r="C3849" s="7" t="s">
        <v>5186</v>
      </c>
      <c r="D3849" s="1">
        <v>75000</v>
      </c>
      <c r="E3849" s="1">
        <v>47074</v>
      </c>
      <c r="F3849" s="1" t="s">
        <v>8220</v>
      </c>
      <c r="G3849" s="1" t="s">
        <v>8223</v>
      </c>
      <c r="H3849" s="1" t="s">
        <v>8245</v>
      </c>
      <c r="I3849" s="1">
        <v>1410426250</v>
      </c>
      <c r="J3849" s="1">
        <v>1405674250</v>
      </c>
      <c r="K3849" s="1" t="b">
        <v>0</v>
      </c>
      <c r="L3849" s="1">
        <v>975</v>
      </c>
      <c r="M3849" s="1" t="b">
        <v>0</v>
      </c>
      <c r="N3849" s="1" t="s">
        <v>8281</v>
      </c>
      <c r="O3849" s="28">
        <f t="shared" si="601"/>
        <v>0.62765333333333329</v>
      </c>
      <c r="P3849" s="29">
        <f t="shared" si="602"/>
        <v>48.281025641025643</v>
      </c>
      <c r="Q3849" s="9" t="str">
        <f t="shared" si="603"/>
        <v>games</v>
      </c>
      <c r="R3849" s="26" t="str">
        <f t="shared" si="604"/>
        <v>video games</v>
      </c>
      <c r="S3849" s="27">
        <f t="shared" si="600"/>
        <v>41838.377893518518</v>
      </c>
      <c r="T3849" s="5" t="str">
        <f t="shared" si="605"/>
        <v>Jul</v>
      </c>
      <c r="U3849" s="5" t="str">
        <f t="shared" si="606"/>
        <v>2014</v>
      </c>
      <c r="V3849" s="5" t="str">
        <f t="shared" si="607"/>
        <v>Sep</v>
      </c>
      <c r="W3849" s="1" t="str">
        <f t="shared" si="608"/>
        <v>2014</v>
      </c>
      <c r="X3849" s="27">
        <f t="shared" si="609"/>
        <v>41893.377893518518</v>
      </c>
    </row>
    <row r="3850" spans="1:24" ht="48" hidden="1" x14ac:dyDescent="0.2">
      <c r="A3850" s="1">
        <v>1178</v>
      </c>
      <c r="B3850" s="7" t="s">
        <v>1179</v>
      </c>
      <c r="C3850" s="7" t="s">
        <v>5288</v>
      </c>
      <c r="D3850" s="1">
        <v>75000</v>
      </c>
      <c r="E3850" s="1">
        <v>5</v>
      </c>
      <c r="F3850" s="1" t="s">
        <v>8220</v>
      </c>
      <c r="G3850" s="1" t="s">
        <v>8223</v>
      </c>
      <c r="H3850" s="1" t="s">
        <v>8245</v>
      </c>
      <c r="I3850" s="1">
        <v>1408225452</v>
      </c>
      <c r="J3850" s="1">
        <v>1405633452</v>
      </c>
      <c r="K3850" s="1" t="b">
        <v>0</v>
      </c>
      <c r="L3850" s="1">
        <v>1</v>
      </c>
      <c r="M3850" s="1" t="b">
        <v>0</v>
      </c>
      <c r="N3850" s="1" t="s">
        <v>8283</v>
      </c>
      <c r="O3850" s="28">
        <f t="shared" si="601"/>
        <v>6.666666666666667E-5</v>
      </c>
      <c r="P3850" s="29">
        <f t="shared" si="602"/>
        <v>5</v>
      </c>
      <c r="Q3850" s="9" t="str">
        <f t="shared" si="603"/>
        <v>food</v>
      </c>
      <c r="R3850" s="26" t="str">
        <f t="shared" si="604"/>
        <v>food trucks</v>
      </c>
      <c r="S3850" s="27">
        <f t="shared" si="600"/>
        <v>41837.905694444446</v>
      </c>
      <c r="T3850" s="5" t="str">
        <f t="shared" si="605"/>
        <v>Jul</v>
      </c>
      <c r="U3850" s="5" t="str">
        <f t="shared" si="606"/>
        <v>2014</v>
      </c>
      <c r="V3850" s="5" t="str">
        <f t="shared" si="607"/>
        <v>Aug</v>
      </c>
      <c r="W3850" s="1" t="str">
        <f t="shared" si="608"/>
        <v>2014</v>
      </c>
      <c r="X3850" s="27">
        <f t="shared" si="609"/>
        <v>41867.905694444446</v>
      </c>
    </row>
    <row r="3851" spans="1:24" ht="48" hidden="1" x14ac:dyDescent="0.2">
      <c r="A3851" s="1">
        <v>1316</v>
      </c>
      <c r="B3851" s="7" t="s">
        <v>1317</v>
      </c>
      <c r="C3851" s="7" t="s">
        <v>5426</v>
      </c>
      <c r="D3851" s="1">
        <v>75000</v>
      </c>
      <c r="E3851" s="1">
        <v>1</v>
      </c>
      <c r="F3851" s="1" t="s">
        <v>8219</v>
      </c>
      <c r="G3851" s="1" t="s">
        <v>8223</v>
      </c>
      <c r="H3851" s="1" t="s">
        <v>8245</v>
      </c>
      <c r="I3851" s="1">
        <v>1456700709</v>
      </c>
      <c r="J3851" s="1">
        <v>1453676709</v>
      </c>
      <c r="K3851" s="1" t="b">
        <v>0</v>
      </c>
      <c r="L3851" s="1">
        <v>1</v>
      </c>
      <c r="M3851" s="1" t="b">
        <v>0</v>
      </c>
      <c r="N3851" s="1" t="s">
        <v>8272</v>
      </c>
      <c r="O3851" s="28">
        <f t="shared" si="601"/>
        <v>1.3333333333333333E-5</v>
      </c>
      <c r="P3851" s="29">
        <f t="shared" si="602"/>
        <v>1</v>
      </c>
      <c r="Q3851" s="9" t="str">
        <f t="shared" si="603"/>
        <v>technology</v>
      </c>
      <c r="R3851" s="26" t="str">
        <f t="shared" si="604"/>
        <v>wearables</v>
      </c>
      <c r="S3851" s="27">
        <f t="shared" si="600"/>
        <v>42393.961909722217</v>
      </c>
      <c r="T3851" s="5" t="str">
        <f t="shared" si="605"/>
        <v>Jan</v>
      </c>
      <c r="U3851" s="5" t="str">
        <f t="shared" si="606"/>
        <v>2016</v>
      </c>
      <c r="V3851" s="5" t="str">
        <f t="shared" si="607"/>
        <v>Feb</v>
      </c>
      <c r="W3851" s="1" t="str">
        <f t="shared" si="608"/>
        <v>2016</v>
      </c>
      <c r="X3851" s="27">
        <f t="shared" si="609"/>
        <v>42428.961909722217</v>
      </c>
    </row>
    <row r="3852" spans="1:24" ht="48" hidden="1" x14ac:dyDescent="0.2">
      <c r="A3852" s="1">
        <v>1328</v>
      </c>
      <c r="B3852" s="7" t="s">
        <v>1329</v>
      </c>
      <c r="C3852" s="7" t="s">
        <v>5438</v>
      </c>
      <c r="D3852" s="1">
        <v>75000</v>
      </c>
      <c r="E3852" s="1">
        <v>1748</v>
      </c>
      <c r="F3852" s="1" t="s">
        <v>8219</v>
      </c>
      <c r="G3852" s="1" t="s">
        <v>8223</v>
      </c>
      <c r="H3852" s="1" t="s">
        <v>8245</v>
      </c>
      <c r="I3852" s="1">
        <v>1476458734</v>
      </c>
      <c r="J3852" s="1">
        <v>1472570734</v>
      </c>
      <c r="K3852" s="1" t="b">
        <v>0</v>
      </c>
      <c r="L3852" s="1">
        <v>15</v>
      </c>
      <c r="M3852" s="1" t="b">
        <v>0</v>
      </c>
      <c r="N3852" s="1" t="s">
        <v>8272</v>
      </c>
      <c r="O3852" s="28">
        <f t="shared" si="601"/>
        <v>2.3306666666666667E-2</v>
      </c>
      <c r="P3852" s="29">
        <f t="shared" si="602"/>
        <v>116.53333333333333</v>
      </c>
      <c r="Q3852" s="9" t="str">
        <f t="shared" si="603"/>
        <v>technology</v>
      </c>
      <c r="R3852" s="26" t="str">
        <f t="shared" si="604"/>
        <v>wearables</v>
      </c>
      <c r="S3852" s="27">
        <f t="shared" si="600"/>
        <v>42612.642754629633</v>
      </c>
      <c r="T3852" s="5" t="str">
        <f t="shared" si="605"/>
        <v>Aug</v>
      </c>
      <c r="U3852" s="5" t="str">
        <f t="shared" si="606"/>
        <v>2016</v>
      </c>
      <c r="V3852" s="5" t="str">
        <f t="shared" si="607"/>
        <v>Oct</v>
      </c>
      <c r="W3852" s="1" t="str">
        <f t="shared" si="608"/>
        <v>2016</v>
      </c>
      <c r="X3852" s="27">
        <f t="shared" si="609"/>
        <v>42657.642754629633</v>
      </c>
    </row>
    <row r="3853" spans="1:24" ht="32" hidden="1" x14ac:dyDescent="0.2">
      <c r="A3853" s="1">
        <v>2157</v>
      </c>
      <c r="B3853" s="7" t="s">
        <v>2158</v>
      </c>
      <c r="C3853" s="7" t="s">
        <v>6267</v>
      </c>
      <c r="D3853" s="1">
        <v>75000</v>
      </c>
      <c r="E3853" s="1">
        <v>21144</v>
      </c>
      <c r="F3853" s="1" t="s">
        <v>8220</v>
      </c>
      <c r="G3853" s="1" t="s">
        <v>8223</v>
      </c>
      <c r="H3853" s="1" t="s">
        <v>8245</v>
      </c>
      <c r="I3853" s="1">
        <v>1482479940</v>
      </c>
      <c r="J3853" s="1">
        <v>1479684783</v>
      </c>
      <c r="K3853" s="1" t="b">
        <v>0</v>
      </c>
      <c r="L3853" s="1">
        <v>57</v>
      </c>
      <c r="M3853" s="1" t="b">
        <v>0</v>
      </c>
      <c r="N3853" s="1" t="s">
        <v>8281</v>
      </c>
      <c r="O3853" s="28">
        <f t="shared" si="601"/>
        <v>0.28192</v>
      </c>
      <c r="P3853" s="29">
        <f t="shared" si="602"/>
        <v>370.94736842105266</v>
      </c>
      <c r="Q3853" s="9" t="str">
        <f t="shared" si="603"/>
        <v>games</v>
      </c>
      <c r="R3853" s="26" t="str">
        <f t="shared" si="604"/>
        <v>video games</v>
      </c>
      <c r="S3853" s="27">
        <f t="shared" si="600"/>
        <v>42694.98128472222</v>
      </c>
      <c r="T3853" s="5" t="str">
        <f t="shared" si="605"/>
        <v>Nov</v>
      </c>
      <c r="U3853" s="5" t="str">
        <f t="shared" si="606"/>
        <v>2016</v>
      </c>
      <c r="V3853" s="5" t="str">
        <f t="shared" si="607"/>
        <v>Dec</v>
      </c>
      <c r="W3853" s="1" t="str">
        <f t="shared" si="608"/>
        <v>2016</v>
      </c>
      <c r="X3853" s="27">
        <f t="shared" si="609"/>
        <v>42727.332638888889</v>
      </c>
    </row>
    <row r="3854" spans="1:24" ht="32" hidden="1" x14ac:dyDescent="0.2">
      <c r="A3854" s="1">
        <v>3064</v>
      </c>
      <c r="B3854" s="7" t="s">
        <v>3064</v>
      </c>
      <c r="C3854" s="7" t="s">
        <v>7174</v>
      </c>
      <c r="D3854" s="1">
        <v>75000</v>
      </c>
      <c r="E3854" s="1">
        <v>8471</v>
      </c>
      <c r="F3854" s="1" t="s">
        <v>8220</v>
      </c>
      <c r="G3854" s="1" t="s">
        <v>8223</v>
      </c>
      <c r="H3854" s="1" t="s">
        <v>8245</v>
      </c>
      <c r="I3854" s="1">
        <v>1448175540</v>
      </c>
      <c r="J3854" s="1">
        <v>1445483246</v>
      </c>
      <c r="K3854" s="1" t="b">
        <v>0</v>
      </c>
      <c r="L3854" s="1">
        <v>72</v>
      </c>
      <c r="M3854" s="1" t="b">
        <v>0</v>
      </c>
      <c r="N3854" s="1" t="s">
        <v>8302</v>
      </c>
      <c r="O3854" s="28">
        <f t="shared" si="601"/>
        <v>0.11294666666666667</v>
      </c>
      <c r="P3854" s="29">
        <f t="shared" si="602"/>
        <v>117.65277777777777</v>
      </c>
      <c r="Q3854" s="9" t="str">
        <f t="shared" si="603"/>
        <v>theater</v>
      </c>
      <c r="R3854" s="26" t="str">
        <f t="shared" si="604"/>
        <v>spaces</v>
      </c>
      <c r="S3854" s="27">
        <f t="shared" si="600"/>
        <v>42299.130162037036</v>
      </c>
      <c r="T3854" s="5" t="str">
        <f t="shared" si="605"/>
        <v>Oct</v>
      </c>
      <c r="U3854" s="5" t="str">
        <f t="shared" si="606"/>
        <v>2015</v>
      </c>
      <c r="V3854" s="5" t="str">
        <f t="shared" si="607"/>
        <v>Nov</v>
      </c>
      <c r="W3854" s="1" t="str">
        <f t="shared" si="608"/>
        <v>2015</v>
      </c>
      <c r="X3854" s="27">
        <f t="shared" si="609"/>
        <v>42330.290972222225</v>
      </c>
    </row>
    <row r="3855" spans="1:24" ht="48" hidden="1" x14ac:dyDescent="0.2">
      <c r="A3855" s="1">
        <v>3114</v>
      </c>
      <c r="B3855" s="7" t="s">
        <v>3114</v>
      </c>
      <c r="C3855" s="7" t="s">
        <v>7224</v>
      </c>
      <c r="D3855" s="1">
        <v>75000</v>
      </c>
      <c r="E3855" s="1">
        <v>0</v>
      </c>
      <c r="F3855" s="1" t="s">
        <v>8220</v>
      </c>
      <c r="G3855" s="1" t="s">
        <v>8223</v>
      </c>
      <c r="H3855" s="1" t="s">
        <v>8245</v>
      </c>
      <c r="I3855" s="1">
        <v>1411312250</v>
      </c>
      <c r="J3855" s="1">
        <v>1406128250</v>
      </c>
      <c r="K3855" s="1" t="b">
        <v>0</v>
      </c>
      <c r="L3855" s="1">
        <v>0</v>
      </c>
      <c r="M3855" s="1" t="b">
        <v>0</v>
      </c>
      <c r="N3855" s="1" t="s">
        <v>8302</v>
      </c>
      <c r="O3855" s="28">
        <f t="shared" si="601"/>
        <v>0</v>
      </c>
      <c r="P3855" s="29">
        <f t="shared" si="602"/>
        <v>0</v>
      </c>
      <c r="Q3855" s="9" t="str">
        <f t="shared" si="603"/>
        <v>theater</v>
      </c>
      <c r="R3855" s="26" t="str">
        <f t="shared" si="604"/>
        <v>spaces</v>
      </c>
      <c r="S3855" s="27">
        <f t="shared" si="600"/>
        <v>41843.632523148146</v>
      </c>
      <c r="T3855" s="5" t="str">
        <f t="shared" si="605"/>
        <v>Jul</v>
      </c>
      <c r="U3855" s="5" t="str">
        <f t="shared" si="606"/>
        <v>2014</v>
      </c>
      <c r="V3855" s="5" t="str">
        <f t="shared" si="607"/>
        <v>Sep</v>
      </c>
      <c r="W3855" s="1" t="str">
        <f t="shared" si="608"/>
        <v>2014</v>
      </c>
      <c r="X3855" s="27">
        <f t="shared" si="609"/>
        <v>41903.632523148146</v>
      </c>
    </row>
    <row r="3856" spans="1:24" ht="48" hidden="1" x14ac:dyDescent="0.2">
      <c r="A3856" s="1">
        <v>3634</v>
      </c>
      <c r="B3856" s="7" t="s">
        <v>3632</v>
      </c>
      <c r="C3856" s="7" t="s">
        <v>7744</v>
      </c>
      <c r="D3856" s="1">
        <v>75000</v>
      </c>
      <c r="E3856" s="1">
        <v>3185</v>
      </c>
      <c r="F3856" s="1" t="s">
        <v>8220</v>
      </c>
      <c r="G3856" s="1" t="s">
        <v>8228</v>
      </c>
      <c r="H3856" s="1" t="s">
        <v>8250</v>
      </c>
      <c r="I3856" s="1">
        <v>1484366340</v>
      </c>
      <c r="J3856" s="1">
        <v>1480219174</v>
      </c>
      <c r="K3856" s="1" t="b">
        <v>0</v>
      </c>
      <c r="L3856" s="1">
        <v>18</v>
      </c>
      <c r="M3856" s="1" t="b">
        <v>0</v>
      </c>
      <c r="N3856" s="1" t="s">
        <v>8304</v>
      </c>
      <c r="O3856" s="28">
        <f t="shared" si="601"/>
        <v>4.2466666666666666E-2</v>
      </c>
      <c r="P3856" s="29">
        <f t="shared" si="602"/>
        <v>176.94444444444446</v>
      </c>
      <c r="Q3856" s="9" t="str">
        <f t="shared" si="603"/>
        <v>theater</v>
      </c>
      <c r="R3856" s="26" t="str">
        <f t="shared" si="604"/>
        <v>musical</v>
      </c>
      <c r="S3856" s="27">
        <f t="shared" si="600"/>
        <v>42701.166365740741</v>
      </c>
      <c r="T3856" s="5" t="str">
        <f t="shared" si="605"/>
        <v>Nov</v>
      </c>
      <c r="U3856" s="5" t="str">
        <f t="shared" si="606"/>
        <v>2016</v>
      </c>
      <c r="V3856" s="5" t="str">
        <f t="shared" si="607"/>
        <v>Jan</v>
      </c>
      <c r="W3856" s="1" t="str">
        <f t="shared" si="608"/>
        <v>2017</v>
      </c>
      <c r="X3856" s="27">
        <f t="shared" si="609"/>
        <v>42749.165972222225</v>
      </c>
    </row>
    <row r="3857" spans="1:24" ht="80" hidden="1" x14ac:dyDescent="0.2">
      <c r="A3857" s="1">
        <v>3788</v>
      </c>
      <c r="B3857" s="7" t="s">
        <v>3785</v>
      </c>
      <c r="C3857" s="7" t="s">
        <v>7898</v>
      </c>
      <c r="D3857" s="1">
        <v>75000</v>
      </c>
      <c r="E3857" s="1">
        <v>500</v>
      </c>
      <c r="F3857" s="1" t="s">
        <v>8220</v>
      </c>
      <c r="G3857" s="1" t="s">
        <v>8223</v>
      </c>
      <c r="H3857" s="1" t="s">
        <v>8245</v>
      </c>
      <c r="I3857" s="1">
        <v>1450887480</v>
      </c>
      <c r="J3857" s="1">
        <v>1448469719</v>
      </c>
      <c r="K3857" s="1" t="b">
        <v>0</v>
      </c>
      <c r="L3857" s="1">
        <v>1</v>
      </c>
      <c r="M3857" s="1" t="b">
        <v>0</v>
      </c>
      <c r="N3857" s="1" t="s">
        <v>8304</v>
      </c>
      <c r="O3857" s="28">
        <f t="shared" si="601"/>
        <v>6.6666666666666671E-3</v>
      </c>
      <c r="P3857" s="29">
        <f t="shared" si="602"/>
        <v>500</v>
      </c>
      <c r="Q3857" s="9" t="str">
        <f t="shared" si="603"/>
        <v>theater</v>
      </c>
      <c r="R3857" s="26" t="str">
        <f t="shared" si="604"/>
        <v>musical</v>
      </c>
      <c r="S3857" s="27">
        <f t="shared" si="600"/>
        <v>42333.695821759262</v>
      </c>
      <c r="T3857" s="5" t="str">
        <f t="shared" si="605"/>
        <v>Nov</v>
      </c>
      <c r="U3857" s="5" t="str">
        <f t="shared" si="606"/>
        <v>2015</v>
      </c>
      <c r="V3857" s="5" t="str">
        <f t="shared" si="607"/>
        <v>Dec</v>
      </c>
      <c r="W3857" s="1" t="str">
        <f t="shared" si="608"/>
        <v>2015</v>
      </c>
      <c r="X3857" s="27">
        <f t="shared" si="609"/>
        <v>42361.679166666669</v>
      </c>
    </row>
    <row r="3858" spans="1:24" ht="48" hidden="1" x14ac:dyDescent="0.2">
      <c r="A3858" s="1">
        <v>4098</v>
      </c>
      <c r="B3858" s="7" t="s">
        <v>4094</v>
      </c>
      <c r="C3858" s="7" t="s">
        <v>8201</v>
      </c>
      <c r="D3858" s="1">
        <v>75000</v>
      </c>
      <c r="E3858" s="1">
        <v>0</v>
      </c>
      <c r="F3858" s="1" t="s">
        <v>8220</v>
      </c>
      <c r="G3858" s="1" t="s">
        <v>8223</v>
      </c>
      <c r="H3858" s="1" t="s">
        <v>8245</v>
      </c>
      <c r="I3858" s="1">
        <v>1465060797</v>
      </c>
      <c r="J3858" s="1">
        <v>1462468797</v>
      </c>
      <c r="K3858" s="1" t="b">
        <v>0</v>
      </c>
      <c r="L3858" s="1">
        <v>0</v>
      </c>
      <c r="M3858" s="1" t="b">
        <v>0</v>
      </c>
      <c r="N3858" s="1" t="s">
        <v>8270</v>
      </c>
      <c r="O3858" s="28">
        <f t="shared" si="601"/>
        <v>0</v>
      </c>
      <c r="P3858" s="29">
        <f t="shared" si="602"/>
        <v>0</v>
      </c>
      <c r="Q3858" s="9" t="str">
        <f t="shared" si="603"/>
        <v>theater</v>
      </c>
      <c r="R3858" s="26" t="str">
        <f t="shared" si="604"/>
        <v>plays</v>
      </c>
      <c r="S3858" s="27">
        <f t="shared" si="600"/>
        <v>42495.722187499996</v>
      </c>
      <c r="T3858" s="5" t="str">
        <f t="shared" si="605"/>
        <v>May</v>
      </c>
      <c r="U3858" s="5" t="str">
        <f t="shared" si="606"/>
        <v>2016</v>
      </c>
      <c r="V3858" s="5" t="str">
        <f t="shared" si="607"/>
        <v>Jun</v>
      </c>
      <c r="W3858" s="1" t="str">
        <f t="shared" si="608"/>
        <v>2016</v>
      </c>
      <c r="X3858" s="27">
        <f t="shared" si="609"/>
        <v>42525.722187499996</v>
      </c>
    </row>
    <row r="3859" spans="1:24" ht="48" hidden="1" x14ac:dyDescent="0.2">
      <c r="A3859" s="1">
        <v>2034</v>
      </c>
      <c r="B3859" s="7" t="s">
        <v>2035</v>
      </c>
      <c r="C3859" s="7" t="s">
        <v>6144</v>
      </c>
      <c r="D3859" s="1">
        <v>78000</v>
      </c>
      <c r="E3859" s="1">
        <v>301719.59000000003</v>
      </c>
      <c r="F3859" s="1" t="s">
        <v>8218</v>
      </c>
      <c r="G3859" s="1" t="s">
        <v>8223</v>
      </c>
      <c r="H3859" s="1" t="s">
        <v>8245</v>
      </c>
      <c r="I3859" s="1">
        <v>1430981880</v>
      </c>
      <c r="J3859" s="1">
        <v>1426216033</v>
      </c>
      <c r="K3859" s="1" t="b">
        <v>1</v>
      </c>
      <c r="L3859" s="1">
        <v>508</v>
      </c>
      <c r="M3859" s="1" t="b">
        <v>1</v>
      </c>
      <c r="N3859" s="1" t="s">
        <v>8294</v>
      </c>
      <c r="O3859" s="28">
        <f t="shared" si="601"/>
        <v>3.868199871794872</v>
      </c>
      <c r="P3859" s="29">
        <f t="shared" si="602"/>
        <v>593.93620078740162</v>
      </c>
      <c r="Q3859" s="9" t="str">
        <f t="shared" si="603"/>
        <v>technology</v>
      </c>
      <c r="R3859" s="26" t="str">
        <f t="shared" si="604"/>
        <v>hardware</v>
      </c>
      <c r="S3859" s="27">
        <f t="shared" si="600"/>
        <v>42076.130011574074</v>
      </c>
      <c r="T3859" s="5" t="str">
        <f t="shared" si="605"/>
        <v>Mar</v>
      </c>
      <c r="U3859" s="5" t="str">
        <f t="shared" si="606"/>
        <v>2015</v>
      </c>
      <c r="V3859" s="5" t="str">
        <f t="shared" si="607"/>
        <v>May</v>
      </c>
      <c r="W3859" s="1" t="str">
        <f t="shared" si="608"/>
        <v>2015</v>
      </c>
      <c r="X3859" s="27">
        <f t="shared" si="609"/>
        <v>42131.290277777778</v>
      </c>
    </row>
    <row r="3860" spans="1:24" ht="48" hidden="1" x14ac:dyDescent="0.2">
      <c r="A3860" s="1">
        <v>132</v>
      </c>
      <c r="B3860" s="7" t="s">
        <v>134</v>
      </c>
      <c r="C3860" s="7" t="s">
        <v>4243</v>
      </c>
      <c r="D3860" s="1">
        <v>80000</v>
      </c>
      <c r="E3860" s="1">
        <v>7655</v>
      </c>
      <c r="F3860" s="1" t="s">
        <v>8219</v>
      </c>
      <c r="G3860" s="1" t="s">
        <v>8223</v>
      </c>
      <c r="H3860" s="1" t="s">
        <v>8245</v>
      </c>
      <c r="I3860" s="1">
        <v>1415392207</v>
      </c>
      <c r="J3860" s="1">
        <v>1411500607</v>
      </c>
      <c r="K3860" s="1" t="b">
        <v>0</v>
      </c>
      <c r="L3860" s="1">
        <v>81</v>
      </c>
      <c r="M3860" s="1" t="b">
        <v>0</v>
      </c>
      <c r="N3860" s="1" t="s">
        <v>8266</v>
      </c>
      <c r="O3860" s="28">
        <f t="shared" si="601"/>
        <v>9.5687499999999995E-2</v>
      </c>
      <c r="P3860" s="29">
        <f t="shared" si="602"/>
        <v>94.506172839506178</v>
      </c>
      <c r="Q3860" s="9" t="str">
        <f t="shared" si="603"/>
        <v>film &amp; video</v>
      </c>
      <c r="R3860" s="26" t="str">
        <f t="shared" si="604"/>
        <v>science fiction</v>
      </c>
      <c r="S3860" s="27">
        <f t="shared" si="600"/>
        <v>41905.812581018516</v>
      </c>
      <c r="T3860" s="5" t="str">
        <f t="shared" si="605"/>
        <v>Sep</v>
      </c>
      <c r="U3860" s="5" t="str">
        <f t="shared" si="606"/>
        <v>2014</v>
      </c>
      <c r="V3860" s="5" t="str">
        <f t="shared" si="607"/>
        <v>Nov</v>
      </c>
      <c r="W3860" s="1" t="str">
        <f t="shared" si="608"/>
        <v>2014</v>
      </c>
      <c r="X3860" s="27">
        <f t="shared" si="609"/>
        <v>41950.854247685187</v>
      </c>
    </row>
    <row r="3861" spans="1:24" ht="64" hidden="1" x14ac:dyDescent="0.2">
      <c r="A3861" s="1">
        <v>484</v>
      </c>
      <c r="B3861" s="7" t="s">
        <v>485</v>
      </c>
      <c r="C3861" s="7" t="s">
        <v>4594</v>
      </c>
      <c r="D3861" s="1">
        <v>80000</v>
      </c>
      <c r="E3861" s="1">
        <v>149</v>
      </c>
      <c r="F3861" s="1" t="s">
        <v>8220</v>
      </c>
      <c r="G3861" s="1" t="s">
        <v>8224</v>
      </c>
      <c r="H3861" s="1" t="s">
        <v>8246</v>
      </c>
      <c r="I3861" s="1">
        <v>1446766372</v>
      </c>
      <c r="J3861" s="1">
        <v>1443220372</v>
      </c>
      <c r="K3861" s="1" t="b">
        <v>0</v>
      </c>
      <c r="L3861" s="1">
        <v>11</v>
      </c>
      <c r="M3861" s="1" t="b">
        <v>0</v>
      </c>
      <c r="N3861" s="1" t="s">
        <v>8269</v>
      </c>
      <c r="O3861" s="28">
        <f t="shared" si="601"/>
        <v>1.8625E-3</v>
      </c>
      <c r="P3861" s="29">
        <f t="shared" si="602"/>
        <v>13.545454545454545</v>
      </c>
      <c r="Q3861" s="9" t="str">
        <f t="shared" si="603"/>
        <v>film &amp; video</v>
      </c>
      <c r="R3861" s="26" t="str">
        <f t="shared" si="604"/>
        <v>animation</v>
      </c>
      <c r="S3861" s="27">
        <f t="shared" si="600"/>
        <v>42272.93949074074</v>
      </c>
      <c r="T3861" s="5" t="str">
        <f t="shared" si="605"/>
        <v>Sep</v>
      </c>
      <c r="U3861" s="5" t="str">
        <f t="shared" si="606"/>
        <v>2015</v>
      </c>
      <c r="V3861" s="5" t="str">
        <f t="shared" si="607"/>
        <v>Nov</v>
      </c>
      <c r="W3861" s="1" t="str">
        <f t="shared" si="608"/>
        <v>2015</v>
      </c>
      <c r="X3861" s="27">
        <f t="shared" si="609"/>
        <v>42313.981157407412</v>
      </c>
    </row>
    <row r="3862" spans="1:24" ht="48" hidden="1" x14ac:dyDescent="0.2">
      <c r="A3862" s="1">
        <v>576</v>
      </c>
      <c r="B3862" s="7" t="s">
        <v>577</v>
      </c>
      <c r="C3862" s="7" t="s">
        <v>4686</v>
      </c>
      <c r="D3862" s="1">
        <v>80000</v>
      </c>
      <c r="E3862" s="1">
        <v>1</v>
      </c>
      <c r="F3862" s="1" t="s">
        <v>8220</v>
      </c>
      <c r="G3862" s="1" t="s">
        <v>8223</v>
      </c>
      <c r="H3862" s="1" t="s">
        <v>8245</v>
      </c>
      <c r="I3862" s="1">
        <v>1427537952</v>
      </c>
      <c r="J3862" s="1">
        <v>1422357552</v>
      </c>
      <c r="K3862" s="1" t="b">
        <v>0</v>
      </c>
      <c r="L3862" s="1">
        <v>1</v>
      </c>
      <c r="M3862" s="1" t="b">
        <v>0</v>
      </c>
      <c r="N3862" s="1" t="s">
        <v>8271</v>
      </c>
      <c r="O3862" s="28">
        <f t="shared" si="601"/>
        <v>1.2500000000000001E-5</v>
      </c>
      <c r="P3862" s="29">
        <f t="shared" si="602"/>
        <v>1</v>
      </c>
      <c r="Q3862" s="9" t="str">
        <f t="shared" si="603"/>
        <v>technology</v>
      </c>
      <c r="R3862" s="26" t="str">
        <f t="shared" si="604"/>
        <v>web</v>
      </c>
      <c r="S3862" s="27">
        <f t="shared" si="600"/>
        <v>42031.471666666665</v>
      </c>
      <c r="T3862" s="5" t="str">
        <f t="shared" si="605"/>
        <v>Jan</v>
      </c>
      <c r="U3862" s="5" t="str">
        <f t="shared" si="606"/>
        <v>2015</v>
      </c>
      <c r="V3862" s="5" t="str">
        <f t="shared" si="607"/>
        <v>Mar</v>
      </c>
      <c r="W3862" s="1" t="str">
        <f t="shared" si="608"/>
        <v>2015</v>
      </c>
      <c r="X3862" s="27">
        <f t="shared" si="609"/>
        <v>42091.43</v>
      </c>
    </row>
    <row r="3863" spans="1:24" ht="48" hidden="1" x14ac:dyDescent="0.2">
      <c r="A3863" s="1">
        <v>611</v>
      </c>
      <c r="B3863" s="7" t="s">
        <v>612</v>
      </c>
      <c r="C3863" s="7" t="s">
        <v>4721</v>
      </c>
      <c r="D3863" s="1">
        <v>80000</v>
      </c>
      <c r="E3863" s="1">
        <v>0</v>
      </c>
      <c r="F3863" s="1" t="s">
        <v>8219</v>
      </c>
      <c r="G3863" s="1" t="s">
        <v>8229</v>
      </c>
      <c r="H3863" s="1" t="s">
        <v>8248</v>
      </c>
      <c r="I3863" s="1">
        <v>1453210037</v>
      </c>
      <c r="J3863" s="1">
        <v>1448026037</v>
      </c>
      <c r="K3863" s="1" t="b">
        <v>0</v>
      </c>
      <c r="L3863" s="1">
        <v>0</v>
      </c>
      <c r="M3863" s="1" t="b">
        <v>0</v>
      </c>
      <c r="N3863" s="1" t="s">
        <v>8271</v>
      </c>
      <c r="O3863" s="28">
        <f t="shared" si="601"/>
        <v>0</v>
      </c>
      <c r="P3863" s="29">
        <f t="shared" si="602"/>
        <v>0</v>
      </c>
      <c r="Q3863" s="9" t="str">
        <f t="shared" si="603"/>
        <v>technology</v>
      </c>
      <c r="R3863" s="26" t="str">
        <f t="shared" si="604"/>
        <v>web</v>
      </c>
      <c r="S3863" s="27">
        <f t="shared" si="600"/>
        <v>42328.560613425929</v>
      </c>
      <c r="T3863" s="5" t="str">
        <f t="shared" si="605"/>
        <v>Nov</v>
      </c>
      <c r="U3863" s="5" t="str">
        <f t="shared" si="606"/>
        <v>2015</v>
      </c>
      <c r="V3863" s="5" t="str">
        <f t="shared" si="607"/>
        <v>Jan</v>
      </c>
      <c r="W3863" s="1" t="str">
        <f t="shared" si="608"/>
        <v>2016</v>
      </c>
      <c r="X3863" s="27">
        <f t="shared" si="609"/>
        <v>42388.560613425929</v>
      </c>
    </row>
    <row r="3864" spans="1:24" ht="48" hidden="1" x14ac:dyDescent="0.2">
      <c r="A3864" s="1">
        <v>1145</v>
      </c>
      <c r="B3864" s="7" t="s">
        <v>1146</v>
      </c>
      <c r="C3864" s="7" t="s">
        <v>5255</v>
      </c>
      <c r="D3864" s="1">
        <v>80000</v>
      </c>
      <c r="E3864" s="1">
        <v>100</v>
      </c>
      <c r="F3864" s="1" t="s">
        <v>8220</v>
      </c>
      <c r="G3864" s="1" t="s">
        <v>8223</v>
      </c>
      <c r="H3864" s="1" t="s">
        <v>8245</v>
      </c>
      <c r="I3864" s="1">
        <v>1412272592</v>
      </c>
      <c r="J3864" s="1">
        <v>1407088592</v>
      </c>
      <c r="K3864" s="1" t="b">
        <v>0</v>
      </c>
      <c r="L3864" s="1">
        <v>1</v>
      </c>
      <c r="M3864" s="1" t="b">
        <v>0</v>
      </c>
      <c r="N3864" s="1" t="s">
        <v>8283</v>
      </c>
      <c r="O3864" s="28">
        <f t="shared" si="601"/>
        <v>1.25E-3</v>
      </c>
      <c r="P3864" s="29">
        <f t="shared" si="602"/>
        <v>100</v>
      </c>
      <c r="Q3864" s="9" t="str">
        <f t="shared" si="603"/>
        <v>food</v>
      </c>
      <c r="R3864" s="26" t="str">
        <f t="shared" si="604"/>
        <v>food trucks</v>
      </c>
      <c r="S3864" s="27">
        <f t="shared" si="600"/>
        <v>41854.747592592597</v>
      </c>
      <c r="T3864" s="5" t="str">
        <f t="shared" si="605"/>
        <v>Aug</v>
      </c>
      <c r="U3864" s="5" t="str">
        <f t="shared" si="606"/>
        <v>2014</v>
      </c>
      <c r="V3864" s="5" t="str">
        <f t="shared" si="607"/>
        <v>Oct</v>
      </c>
      <c r="W3864" s="1" t="str">
        <f t="shared" si="608"/>
        <v>2014</v>
      </c>
      <c r="X3864" s="27">
        <f t="shared" si="609"/>
        <v>41914.747592592597</v>
      </c>
    </row>
    <row r="3865" spans="1:24" ht="48" hidden="1" x14ac:dyDescent="0.2">
      <c r="A3865" s="1">
        <v>2025</v>
      </c>
      <c r="B3865" s="7" t="s">
        <v>2026</v>
      </c>
      <c r="C3865" s="7" t="s">
        <v>6135</v>
      </c>
      <c r="D3865" s="1">
        <v>80000</v>
      </c>
      <c r="E3865" s="1">
        <v>160920</v>
      </c>
      <c r="F3865" s="1" t="s">
        <v>8218</v>
      </c>
      <c r="G3865" s="1" t="s">
        <v>8235</v>
      </c>
      <c r="H3865" s="1" t="s">
        <v>8248</v>
      </c>
      <c r="I3865" s="1">
        <v>1433996746</v>
      </c>
      <c r="J3865" s="1">
        <v>1431404746</v>
      </c>
      <c r="K3865" s="1" t="b">
        <v>1</v>
      </c>
      <c r="L3865" s="1">
        <v>729</v>
      </c>
      <c r="M3865" s="1" t="b">
        <v>1</v>
      </c>
      <c r="N3865" s="1" t="s">
        <v>8294</v>
      </c>
      <c r="O3865" s="28">
        <f t="shared" si="601"/>
        <v>2.0114999999999998</v>
      </c>
      <c r="P3865" s="29">
        <f t="shared" si="602"/>
        <v>220.74074074074073</v>
      </c>
      <c r="Q3865" s="9" t="str">
        <f t="shared" si="603"/>
        <v>technology</v>
      </c>
      <c r="R3865" s="26" t="str">
        <f t="shared" si="604"/>
        <v>hardware</v>
      </c>
      <c r="S3865" s="27">
        <f t="shared" si="600"/>
        <v>42136.184560185182</v>
      </c>
      <c r="T3865" s="5" t="str">
        <f t="shared" si="605"/>
        <v>May</v>
      </c>
      <c r="U3865" s="5" t="str">
        <f t="shared" si="606"/>
        <v>2015</v>
      </c>
      <c r="V3865" s="5" t="str">
        <f t="shared" si="607"/>
        <v>Jun</v>
      </c>
      <c r="W3865" s="1" t="str">
        <f t="shared" si="608"/>
        <v>2015</v>
      </c>
      <c r="X3865" s="27">
        <f t="shared" si="609"/>
        <v>42166.184560185182</v>
      </c>
    </row>
    <row r="3866" spans="1:24" ht="48" hidden="1" x14ac:dyDescent="0.2">
      <c r="A3866" s="1">
        <v>2035</v>
      </c>
      <c r="B3866" s="7" t="s">
        <v>2036</v>
      </c>
      <c r="C3866" s="7" t="s">
        <v>6145</v>
      </c>
      <c r="D3866" s="1">
        <v>80000</v>
      </c>
      <c r="E3866" s="1">
        <v>168829.14</v>
      </c>
      <c r="F3866" s="1" t="s">
        <v>8218</v>
      </c>
      <c r="G3866" s="1" t="s">
        <v>8223</v>
      </c>
      <c r="H3866" s="1" t="s">
        <v>8245</v>
      </c>
      <c r="I3866" s="1">
        <v>1450486800</v>
      </c>
      <c r="J3866" s="1">
        <v>1446562807</v>
      </c>
      <c r="K3866" s="1" t="b">
        <v>1</v>
      </c>
      <c r="L3866" s="1">
        <v>644</v>
      </c>
      <c r="M3866" s="1" t="b">
        <v>1</v>
      </c>
      <c r="N3866" s="1" t="s">
        <v>8294</v>
      </c>
      <c r="O3866" s="28">
        <f t="shared" si="601"/>
        <v>2.1103642500000004</v>
      </c>
      <c r="P3866" s="29">
        <f t="shared" si="602"/>
        <v>262.15704968944101</v>
      </c>
      <c r="Q3866" s="9" t="str">
        <f t="shared" si="603"/>
        <v>technology</v>
      </c>
      <c r="R3866" s="26" t="str">
        <f t="shared" si="604"/>
        <v>hardware</v>
      </c>
      <c r="S3866" s="27">
        <f t="shared" si="600"/>
        <v>42311.625081018516</v>
      </c>
      <c r="T3866" s="5" t="str">
        <f t="shared" si="605"/>
        <v>Nov</v>
      </c>
      <c r="U3866" s="5" t="str">
        <f t="shared" si="606"/>
        <v>2015</v>
      </c>
      <c r="V3866" s="5" t="str">
        <f t="shared" si="607"/>
        <v>Dec</v>
      </c>
      <c r="W3866" s="1" t="str">
        <f t="shared" si="608"/>
        <v>2015</v>
      </c>
      <c r="X3866" s="27">
        <f t="shared" si="609"/>
        <v>42357.041666666672</v>
      </c>
    </row>
    <row r="3867" spans="1:24" ht="32" hidden="1" x14ac:dyDescent="0.2">
      <c r="A3867" s="1">
        <v>2122</v>
      </c>
      <c r="B3867" s="7" t="s">
        <v>2123</v>
      </c>
      <c r="C3867" s="7" t="s">
        <v>6232</v>
      </c>
      <c r="D3867" s="1">
        <v>80000</v>
      </c>
      <c r="E3867" s="1">
        <v>310</v>
      </c>
      <c r="F3867" s="1" t="s">
        <v>8220</v>
      </c>
      <c r="G3867" s="1" t="s">
        <v>8237</v>
      </c>
      <c r="H3867" s="1" t="s">
        <v>8255</v>
      </c>
      <c r="I3867" s="1">
        <v>1483773169</v>
      </c>
      <c r="J3867" s="1">
        <v>1481181169</v>
      </c>
      <c r="K3867" s="1" t="b">
        <v>0</v>
      </c>
      <c r="L3867" s="1">
        <v>3</v>
      </c>
      <c r="M3867" s="1" t="b">
        <v>0</v>
      </c>
      <c r="N3867" s="1" t="s">
        <v>8281</v>
      </c>
      <c r="O3867" s="28">
        <f t="shared" si="601"/>
        <v>3.875E-3</v>
      </c>
      <c r="P3867" s="29">
        <f t="shared" si="602"/>
        <v>103.33333333333333</v>
      </c>
      <c r="Q3867" s="9" t="str">
        <f t="shared" si="603"/>
        <v>games</v>
      </c>
      <c r="R3867" s="26" t="str">
        <f t="shared" si="604"/>
        <v>video games</v>
      </c>
      <c r="S3867" s="27">
        <f t="shared" si="600"/>
        <v>42712.300567129627</v>
      </c>
      <c r="T3867" s="5" t="str">
        <f t="shared" si="605"/>
        <v>Dec</v>
      </c>
      <c r="U3867" s="5" t="str">
        <f t="shared" si="606"/>
        <v>2016</v>
      </c>
      <c r="V3867" s="5" t="str">
        <f t="shared" si="607"/>
        <v>Jan</v>
      </c>
      <c r="W3867" s="1" t="str">
        <f t="shared" si="608"/>
        <v>2017</v>
      </c>
      <c r="X3867" s="27">
        <f t="shared" si="609"/>
        <v>42742.300567129627</v>
      </c>
    </row>
    <row r="3868" spans="1:24" ht="48" hidden="1" x14ac:dyDescent="0.2">
      <c r="A3868" s="1">
        <v>2136</v>
      </c>
      <c r="B3868" s="7" t="s">
        <v>2137</v>
      </c>
      <c r="C3868" s="7" t="s">
        <v>6246</v>
      </c>
      <c r="D3868" s="1">
        <v>80000</v>
      </c>
      <c r="E3868" s="1">
        <v>47.69</v>
      </c>
      <c r="F3868" s="1" t="s">
        <v>8220</v>
      </c>
      <c r="G3868" s="1" t="s">
        <v>8223</v>
      </c>
      <c r="H3868" s="1" t="s">
        <v>8245</v>
      </c>
      <c r="I3868" s="1">
        <v>1382184786</v>
      </c>
      <c r="J3868" s="1">
        <v>1379592786</v>
      </c>
      <c r="K3868" s="1" t="b">
        <v>0</v>
      </c>
      <c r="L3868" s="1">
        <v>4</v>
      </c>
      <c r="M3868" s="1" t="b">
        <v>0</v>
      </c>
      <c r="N3868" s="1" t="s">
        <v>8281</v>
      </c>
      <c r="O3868" s="28">
        <f t="shared" si="601"/>
        <v>5.9612499999999998E-4</v>
      </c>
      <c r="P3868" s="29">
        <f t="shared" si="602"/>
        <v>11.922499999999999</v>
      </c>
      <c r="Q3868" s="9" t="str">
        <f t="shared" si="603"/>
        <v>games</v>
      </c>
      <c r="R3868" s="26" t="str">
        <f t="shared" si="604"/>
        <v>video games</v>
      </c>
      <c r="S3868" s="27">
        <f t="shared" si="600"/>
        <v>41536.509097222224</v>
      </c>
      <c r="T3868" s="5" t="str">
        <f t="shared" si="605"/>
        <v>Sep</v>
      </c>
      <c r="U3868" s="5" t="str">
        <f t="shared" si="606"/>
        <v>2013</v>
      </c>
      <c r="V3868" s="5" t="str">
        <f t="shared" si="607"/>
        <v>Oct</v>
      </c>
      <c r="W3868" s="1" t="str">
        <f t="shared" si="608"/>
        <v>2013</v>
      </c>
      <c r="X3868" s="27">
        <f t="shared" si="609"/>
        <v>41566.509097222224</v>
      </c>
    </row>
    <row r="3869" spans="1:24" ht="48" hidden="1" x14ac:dyDescent="0.2">
      <c r="A3869" s="1">
        <v>2594</v>
      </c>
      <c r="B3869" s="7" t="s">
        <v>2594</v>
      </c>
      <c r="C3869" s="7" t="s">
        <v>6704</v>
      </c>
      <c r="D3869" s="1">
        <v>80000</v>
      </c>
      <c r="E3869" s="1">
        <v>1</v>
      </c>
      <c r="F3869" s="1" t="s">
        <v>8220</v>
      </c>
      <c r="G3869" s="1" t="s">
        <v>8223</v>
      </c>
      <c r="H3869" s="1" t="s">
        <v>8245</v>
      </c>
      <c r="I3869" s="1">
        <v>1407453228</v>
      </c>
      <c r="J3869" s="1">
        <v>1404861228</v>
      </c>
      <c r="K3869" s="1" t="b">
        <v>0</v>
      </c>
      <c r="L3869" s="1">
        <v>1</v>
      </c>
      <c r="M3869" s="1" t="b">
        <v>0</v>
      </c>
      <c r="N3869" s="1" t="s">
        <v>8283</v>
      </c>
      <c r="O3869" s="28">
        <f t="shared" si="601"/>
        <v>1.2500000000000001E-5</v>
      </c>
      <c r="P3869" s="29">
        <f t="shared" si="602"/>
        <v>1</v>
      </c>
      <c r="Q3869" s="9" t="str">
        <f t="shared" si="603"/>
        <v>food</v>
      </c>
      <c r="R3869" s="26" t="str">
        <f t="shared" si="604"/>
        <v>food trucks</v>
      </c>
      <c r="S3869" s="27">
        <f t="shared" si="600"/>
        <v>41828.967916666668</v>
      </c>
      <c r="T3869" s="5" t="str">
        <f t="shared" si="605"/>
        <v>Jul</v>
      </c>
      <c r="U3869" s="5" t="str">
        <f t="shared" si="606"/>
        <v>2014</v>
      </c>
      <c r="V3869" s="5" t="str">
        <f t="shared" si="607"/>
        <v>Aug</v>
      </c>
      <c r="W3869" s="1" t="str">
        <f t="shared" si="608"/>
        <v>2014</v>
      </c>
      <c r="X3869" s="27">
        <f t="shared" si="609"/>
        <v>41858.967916666668</v>
      </c>
    </row>
    <row r="3870" spans="1:24" ht="48" hidden="1" x14ac:dyDescent="0.2">
      <c r="A3870" s="1">
        <v>2690</v>
      </c>
      <c r="B3870" s="7" t="s">
        <v>2690</v>
      </c>
      <c r="C3870" s="7" t="s">
        <v>6800</v>
      </c>
      <c r="D3870" s="1">
        <v>80000</v>
      </c>
      <c r="E3870" s="1">
        <v>8586</v>
      </c>
      <c r="F3870" s="1" t="s">
        <v>8220</v>
      </c>
      <c r="G3870" s="1" t="s">
        <v>8223</v>
      </c>
      <c r="H3870" s="1" t="s">
        <v>8245</v>
      </c>
      <c r="I3870" s="1">
        <v>1433298676</v>
      </c>
      <c r="J3870" s="1">
        <v>1429410676</v>
      </c>
      <c r="K3870" s="1" t="b">
        <v>0</v>
      </c>
      <c r="L3870" s="1">
        <v>118</v>
      </c>
      <c r="M3870" s="1" t="b">
        <v>0</v>
      </c>
      <c r="N3870" s="1" t="s">
        <v>8283</v>
      </c>
      <c r="O3870" s="28">
        <f t="shared" si="601"/>
        <v>0.107325</v>
      </c>
      <c r="P3870" s="29">
        <f t="shared" si="602"/>
        <v>72.762711864406782</v>
      </c>
      <c r="Q3870" s="9" t="str">
        <f t="shared" si="603"/>
        <v>food</v>
      </c>
      <c r="R3870" s="26" t="str">
        <f t="shared" si="604"/>
        <v>food trucks</v>
      </c>
      <c r="S3870" s="27">
        <f t="shared" si="600"/>
        <v>42113.105046296296</v>
      </c>
      <c r="T3870" s="5" t="str">
        <f t="shared" si="605"/>
        <v>Apr</v>
      </c>
      <c r="U3870" s="5" t="str">
        <f t="shared" si="606"/>
        <v>2015</v>
      </c>
      <c r="V3870" s="5" t="str">
        <f t="shared" si="607"/>
        <v>Jun</v>
      </c>
      <c r="W3870" s="1" t="str">
        <f t="shared" si="608"/>
        <v>2015</v>
      </c>
      <c r="X3870" s="27">
        <f t="shared" si="609"/>
        <v>42158.105046296296</v>
      </c>
    </row>
    <row r="3871" spans="1:24" ht="48" hidden="1" x14ac:dyDescent="0.2">
      <c r="A3871" s="1">
        <v>2958</v>
      </c>
      <c r="B3871" s="7" t="s">
        <v>2958</v>
      </c>
      <c r="C3871" s="7" t="s">
        <v>7068</v>
      </c>
      <c r="D3871" s="1">
        <v>80000</v>
      </c>
      <c r="E3871" s="1">
        <v>0</v>
      </c>
      <c r="F3871" s="1" t="s">
        <v>8219</v>
      </c>
      <c r="G3871" s="1" t="s">
        <v>8223</v>
      </c>
      <c r="H3871" s="1" t="s">
        <v>8245</v>
      </c>
      <c r="I3871" s="1">
        <v>1462729317</v>
      </c>
      <c r="J3871" s="1">
        <v>1457548917</v>
      </c>
      <c r="K3871" s="1" t="b">
        <v>0</v>
      </c>
      <c r="L3871" s="1">
        <v>0</v>
      </c>
      <c r="M3871" s="1" t="b">
        <v>0</v>
      </c>
      <c r="N3871" s="1" t="s">
        <v>8302</v>
      </c>
      <c r="O3871" s="28">
        <f t="shared" si="601"/>
        <v>0</v>
      </c>
      <c r="P3871" s="29">
        <f t="shared" si="602"/>
        <v>0</v>
      </c>
      <c r="Q3871" s="9" t="str">
        <f t="shared" si="603"/>
        <v>theater</v>
      </c>
      <c r="R3871" s="26" t="str">
        <f t="shared" si="604"/>
        <v>spaces</v>
      </c>
      <c r="S3871" s="27">
        <f t="shared" si="600"/>
        <v>42438.779131944444</v>
      </c>
      <c r="T3871" s="5" t="str">
        <f t="shared" si="605"/>
        <v>Mar</v>
      </c>
      <c r="U3871" s="5" t="str">
        <f t="shared" si="606"/>
        <v>2016</v>
      </c>
      <c r="V3871" s="5" t="str">
        <f t="shared" si="607"/>
        <v>May</v>
      </c>
      <c r="W3871" s="1" t="str">
        <f t="shared" si="608"/>
        <v>2016</v>
      </c>
      <c r="X3871" s="27">
        <f t="shared" si="609"/>
        <v>42498.73746527778</v>
      </c>
    </row>
    <row r="3872" spans="1:24" ht="48" hidden="1" x14ac:dyDescent="0.2">
      <c r="A3872" s="1">
        <v>1434</v>
      </c>
      <c r="B3872" s="7" t="s">
        <v>1435</v>
      </c>
      <c r="C3872" s="7" t="s">
        <v>5544</v>
      </c>
      <c r="D3872" s="1">
        <v>82000</v>
      </c>
      <c r="E3872" s="1">
        <v>8190</v>
      </c>
      <c r="F3872" s="1" t="s">
        <v>8220</v>
      </c>
      <c r="G3872" s="1" t="s">
        <v>8231</v>
      </c>
      <c r="H3872" s="1" t="s">
        <v>8252</v>
      </c>
      <c r="I3872" s="1">
        <v>1433775600</v>
      </c>
      <c r="J3872" s="1">
        <v>1431973478</v>
      </c>
      <c r="K3872" s="1" t="b">
        <v>0</v>
      </c>
      <c r="L3872" s="1">
        <v>11</v>
      </c>
      <c r="M3872" s="1" t="b">
        <v>0</v>
      </c>
      <c r="N3872" s="1" t="s">
        <v>8286</v>
      </c>
      <c r="O3872" s="28">
        <f t="shared" si="601"/>
        <v>9.987804878048781E-2</v>
      </c>
      <c r="P3872" s="29">
        <f t="shared" si="602"/>
        <v>744.5454545454545</v>
      </c>
      <c r="Q3872" s="9" t="str">
        <f t="shared" si="603"/>
        <v>publishing</v>
      </c>
      <c r="R3872" s="26" t="str">
        <f t="shared" si="604"/>
        <v>translations</v>
      </c>
      <c r="S3872" s="27">
        <f t="shared" si="600"/>
        <v>42142.767106481479</v>
      </c>
      <c r="T3872" s="5" t="str">
        <f t="shared" si="605"/>
        <v>May</v>
      </c>
      <c r="U3872" s="5" t="str">
        <f t="shared" si="606"/>
        <v>2015</v>
      </c>
      <c r="V3872" s="5" t="str">
        <f t="shared" si="607"/>
        <v>Jun</v>
      </c>
      <c r="W3872" s="1" t="str">
        <f t="shared" si="608"/>
        <v>2015</v>
      </c>
      <c r="X3872" s="27">
        <f t="shared" si="609"/>
        <v>42163.625</v>
      </c>
    </row>
    <row r="3873" spans="1:24" ht="48" hidden="1" x14ac:dyDescent="0.2">
      <c r="A3873" s="1">
        <v>248</v>
      </c>
      <c r="B3873" s="7" t="s">
        <v>249</v>
      </c>
      <c r="C3873" s="7" t="s">
        <v>4358</v>
      </c>
      <c r="D3873" s="1">
        <v>85000</v>
      </c>
      <c r="E3873" s="1">
        <v>86133</v>
      </c>
      <c r="F3873" s="1" t="s">
        <v>8218</v>
      </c>
      <c r="G3873" s="1" t="s">
        <v>8223</v>
      </c>
      <c r="H3873" s="1" t="s">
        <v>8245</v>
      </c>
      <c r="I3873" s="1">
        <v>1325961309</v>
      </c>
      <c r="J3873" s="1">
        <v>1322073309</v>
      </c>
      <c r="K3873" s="1" t="b">
        <v>1</v>
      </c>
      <c r="L3873" s="1">
        <v>146</v>
      </c>
      <c r="M3873" s="1" t="b">
        <v>1</v>
      </c>
      <c r="N3873" s="1" t="s">
        <v>8268</v>
      </c>
      <c r="O3873" s="28">
        <f t="shared" si="601"/>
        <v>1.0133294117647058</v>
      </c>
      <c r="P3873" s="29">
        <f t="shared" si="602"/>
        <v>589.95205479452056</v>
      </c>
      <c r="Q3873" s="9" t="str">
        <f t="shared" si="603"/>
        <v>film &amp; video</v>
      </c>
      <c r="R3873" s="26" t="str">
        <f t="shared" si="604"/>
        <v>documentary</v>
      </c>
      <c r="S3873" s="27">
        <f t="shared" si="600"/>
        <v>40870.774409722224</v>
      </c>
      <c r="T3873" s="5" t="str">
        <f t="shared" si="605"/>
        <v>Nov</v>
      </c>
      <c r="U3873" s="5" t="str">
        <f t="shared" si="606"/>
        <v>2011</v>
      </c>
      <c r="V3873" s="5" t="str">
        <f t="shared" si="607"/>
        <v>Jan</v>
      </c>
      <c r="W3873" s="1" t="str">
        <f t="shared" si="608"/>
        <v>2012</v>
      </c>
      <c r="X3873" s="27">
        <f t="shared" si="609"/>
        <v>40915.774409722224</v>
      </c>
    </row>
    <row r="3874" spans="1:24" ht="32" hidden="1" x14ac:dyDescent="0.2">
      <c r="A3874" s="1">
        <v>570</v>
      </c>
      <c r="B3874" s="7" t="s">
        <v>571</v>
      </c>
      <c r="C3874" s="7" t="s">
        <v>4680</v>
      </c>
      <c r="D3874" s="1">
        <v>85000</v>
      </c>
      <c r="E3874" s="1">
        <v>142</v>
      </c>
      <c r="F3874" s="1" t="s">
        <v>8220</v>
      </c>
      <c r="G3874" s="1" t="s">
        <v>8223</v>
      </c>
      <c r="H3874" s="1" t="s">
        <v>8245</v>
      </c>
      <c r="I3874" s="1">
        <v>1455822569</v>
      </c>
      <c r="J3874" s="1">
        <v>1453230569</v>
      </c>
      <c r="K3874" s="1" t="b">
        <v>0</v>
      </c>
      <c r="L3874" s="1">
        <v>1</v>
      </c>
      <c r="M3874" s="1" t="b">
        <v>0</v>
      </c>
      <c r="N3874" s="1" t="s">
        <v>8271</v>
      </c>
      <c r="O3874" s="28">
        <f t="shared" si="601"/>
        <v>1.6705882352941177E-3</v>
      </c>
      <c r="P3874" s="29">
        <f t="shared" si="602"/>
        <v>142</v>
      </c>
      <c r="Q3874" s="9" t="str">
        <f t="shared" si="603"/>
        <v>technology</v>
      </c>
      <c r="R3874" s="26" t="str">
        <f t="shared" si="604"/>
        <v>web</v>
      </c>
      <c r="S3874" s="27">
        <f t="shared" si="600"/>
        <v>42388.798252314817</v>
      </c>
      <c r="T3874" s="5" t="str">
        <f t="shared" si="605"/>
        <v>Jan</v>
      </c>
      <c r="U3874" s="5" t="str">
        <f t="shared" si="606"/>
        <v>2016</v>
      </c>
      <c r="V3874" s="5" t="str">
        <f t="shared" si="607"/>
        <v>Feb</v>
      </c>
      <c r="W3874" s="1" t="str">
        <f t="shared" si="608"/>
        <v>2016</v>
      </c>
      <c r="X3874" s="27">
        <f t="shared" si="609"/>
        <v>42418.798252314817</v>
      </c>
    </row>
    <row r="3875" spans="1:24" ht="48" hidden="1" x14ac:dyDescent="0.2">
      <c r="A3875" s="1">
        <v>1040</v>
      </c>
      <c r="B3875" s="7" t="s">
        <v>1041</v>
      </c>
      <c r="C3875" s="7" t="s">
        <v>5150</v>
      </c>
      <c r="D3875" s="1">
        <v>85000</v>
      </c>
      <c r="E3875" s="1">
        <v>250</v>
      </c>
      <c r="F3875" s="1" t="s">
        <v>8219</v>
      </c>
      <c r="G3875" s="1" t="s">
        <v>8223</v>
      </c>
      <c r="H3875" s="1" t="s">
        <v>8245</v>
      </c>
      <c r="I3875" s="1">
        <v>1472317209</v>
      </c>
      <c r="J3875" s="1">
        <v>1469725209</v>
      </c>
      <c r="K3875" s="1" t="b">
        <v>0</v>
      </c>
      <c r="L3875" s="1">
        <v>1</v>
      </c>
      <c r="M3875" s="1" t="b">
        <v>0</v>
      </c>
      <c r="N3875" s="1" t="s">
        <v>8280</v>
      </c>
      <c r="O3875" s="28">
        <f t="shared" si="601"/>
        <v>2.9411764705882353E-3</v>
      </c>
      <c r="P3875" s="29">
        <f t="shared" si="602"/>
        <v>250</v>
      </c>
      <c r="Q3875" s="9" t="str">
        <f t="shared" si="603"/>
        <v>journalism</v>
      </c>
      <c r="R3875" s="26" t="str">
        <f t="shared" si="604"/>
        <v>audio</v>
      </c>
      <c r="S3875" s="27">
        <f t="shared" si="600"/>
        <v>42579.708437499998</v>
      </c>
      <c r="T3875" s="5" t="str">
        <f t="shared" si="605"/>
        <v>Jul</v>
      </c>
      <c r="U3875" s="5" t="str">
        <f t="shared" si="606"/>
        <v>2016</v>
      </c>
      <c r="V3875" s="5" t="str">
        <f t="shared" si="607"/>
        <v>Aug</v>
      </c>
      <c r="W3875" s="1" t="str">
        <f t="shared" si="608"/>
        <v>2016</v>
      </c>
      <c r="X3875" s="27">
        <f t="shared" si="609"/>
        <v>42609.708437499998</v>
      </c>
    </row>
    <row r="3876" spans="1:24" ht="48" hidden="1" x14ac:dyDescent="0.2">
      <c r="A3876" s="1">
        <v>1910</v>
      </c>
      <c r="B3876" s="7" t="s">
        <v>1911</v>
      </c>
      <c r="C3876" s="7" t="s">
        <v>6020</v>
      </c>
      <c r="D3876" s="1">
        <v>85000</v>
      </c>
      <c r="E3876" s="1">
        <v>33486</v>
      </c>
      <c r="F3876" s="1" t="s">
        <v>8220</v>
      </c>
      <c r="G3876" s="1" t="s">
        <v>8232</v>
      </c>
      <c r="H3876" s="1" t="s">
        <v>8248</v>
      </c>
      <c r="I3876" s="1">
        <v>1446331500</v>
      </c>
      <c r="J3876" s="1">
        <v>1442531217</v>
      </c>
      <c r="K3876" s="1" t="b">
        <v>0</v>
      </c>
      <c r="L3876" s="1">
        <v>285</v>
      </c>
      <c r="M3876" s="1" t="b">
        <v>0</v>
      </c>
      <c r="N3876" s="1" t="s">
        <v>8293</v>
      </c>
      <c r="O3876" s="28">
        <f t="shared" si="601"/>
        <v>0.39395294117647056</v>
      </c>
      <c r="P3876" s="29">
        <f t="shared" si="602"/>
        <v>117.49473684210527</v>
      </c>
      <c r="Q3876" s="9" t="str">
        <f t="shared" si="603"/>
        <v>technology</v>
      </c>
      <c r="R3876" s="26" t="str">
        <f t="shared" si="604"/>
        <v>gadgets</v>
      </c>
      <c r="S3876" s="27">
        <f t="shared" si="600"/>
        <v>42264.963159722218</v>
      </c>
      <c r="T3876" s="5" t="str">
        <f t="shared" si="605"/>
        <v>Sep</v>
      </c>
      <c r="U3876" s="5" t="str">
        <f t="shared" si="606"/>
        <v>2015</v>
      </c>
      <c r="V3876" s="5" t="str">
        <f t="shared" si="607"/>
        <v>Oct</v>
      </c>
      <c r="W3876" s="1" t="str">
        <f t="shared" si="608"/>
        <v>2015</v>
      </c>
      <c r="X3876" s="27">
        <f t="shared" si="609"/>
        <v>42308.947916666672</v>
      </c>
    </row>
    <row r="3877" spans="1:24" ht="48" hidden="1" x14ac:dyDescent="0.2">
      <c r="A3877" s="1">
        <v>2048</v>
      </c>
      <c r="B3877" s="7" t="s">
        <v>2049</v>
      </c>
      <c r="C3877" s="7" t="s">
        <v>6158</v>
      </c>
      <c r="D3877" s="1">
        <v>85000</v>
      </c>
      <c r="E3877" s="1">
        <v>126082.45</v>
      </c>
      <c r="F3877" s="1" t="s">
        <v>8218</v>
      </c>
      <c r="G3877" s="1" t="s">
        <v>8223</v>
      </c>
      <c r="H3877" s="1" t="s">
        <v>8245</v>
      </c>
      <c r="I3877" s="1">
        <v>1369323491</v>
      </c>
      <c r="J3877" s="1">
        <v>1366731491</v>
      </c>
      <c r="K3877" s="1" t="b">
        <v>0</v>
      </c>
      <c r="L3877" s="1">
        <v>1373</v>
      </c>
      <c r="M3877" s="1" t="b">
        <v>1</v>
      </c>
      <c r="N3877" s="1" t="s">
        <v>8294</v>
      </c>
      <c r="O3877" s="28">
        <f t="shared" si="601"/>
        <v>1.4833229411764706</v>
      </c>
      <c r="P3877" s="29">
        <f t="shared" si="602"/>
        <v>91.82989803350327</v>
      </c>
      <c r="Q3877" s="9" t="str">
        <f t="shared" si="603"/>
        <v>technology</v>
      </c>
      <c r="R3877" s="26" t="str">
        <f t="shared" si="604"/>
        <v>hardware</v>
      </c>
      <c r="S3877" s="27">
        <f t="shared" si="600"/>
        <v>41387.651516203703</v>
      </c>
      <c r="T3877" s="5" t="str">
        <f t="shared" si="605"/>
        <v>Apr</v>
      </c>
      <c r="U3877" s="5" t="str">
        <f t="shared" si="606"/>
        <v>2013</v>
      </c>
      <c r="V3877" s="5" t="str">
        <f t="shared" si="607"/>
        <v>May</v>
      </c>
      <c r="W3877" s="1" t="str">
        <f t="shared" si="608"/>
        <v>2013</v>
      </c>
      <c r="X3877" s="27">
        <f t="shared" si="609"/>
        <v>41417.651516203703</v>
      </c>
    </row>
    <row r="3878" spans="1:24" ht="48" hidden="1" x14ac:dyDescent="0.2">
      <c r="A3878" s="1">
        <v>2575</v>
      </c>
      <c r="B3878" s="7" t="s">
        <v>2575</v>
      </c>
      <c r="C3878" s="7" t="s">
        <v>6685</v>
      </c>
      <c r="D3878" s="1">
        <v>85000</v>
      </c>
      <c r="E3878" s="1">
        <v>0</v>
      </c>
      <c r="F3878" s="1" t="s">
        <v>8219</v>
      </c>
      <c r="G3878" s="1" t="s">
        <v>8223</v>
      </c>
      <c r="H3878" s="1" t="s">
        <v>8245</v>
      </c>
      <c r="I3878" s="1">
        <v>1421030194</v>
      </c>
      <c r="J3878" s="1">
        <v>1418438194</v>
      </c>
      <c r="K3878" s="1" t="b">
        <v>0</v>
      </c>
      <c r="L3878" s="1">
        <v>0</v>
      </c>
      <c r="M3878" s="1" t="b">
        <v>0</v>
      </c>
      <c r="N3878" s="1" t="s">
        <v>8283</v>
      </c>
      <c r="O3878" s="28">
        <f t="shared" si="601"/>
        <v>0</v>
      </c>
      <c r="P3878" s="29">
        <f t="shared" si="602"/>
        <v>0</v>
      </c>
      <c r="Q3878" s="9" t="str">
        <f t="shared" si="603"/>
        <v>food</v>
      </c>
      <c r="R3878" s="26" t="str">
        <f t="shared" si="604"/>
        <v>food trucks</v>
      </c>
      <c r="S3878" s="27">
        <f t="shared" si="600"/>
        <v>41986.108726851846</v>
      </c>
      <c r="T3878" s="5" t="str">
        <f t="shared" si="605"/>
        <v>Dec</v>
      </c>
      <c r="U3878" s="5" t="str">
        <f t="shared" si="606"/>
        <v>2014</v>
      </c>
      <c r="V3878" s="5" t="str">
        <f t="shared" si="607"/>
        <v>Jan</v>
      </c>
      <c r="W3878" s="1" t="str">
        <f t="shared" si="608"/>
        <v>2015</v>
      </c>
      <c r="X3878" s="27">
        <f t="shared" si="609"/>
        <v>42016.108726851846</v>
      </c>
    </row>
    <row r="3879" spans="1:24" ht="48" hidden="1" x14ac:dyDescent="0.2">
      <c r="A3879" s="1">
        <v>2381</v>
      </c>
      <c r="B3879" s="7" t="s">
        <v>2382</v>
      </c>
      <c r="C3879" s="7" t="s">
        <v>6491</v>
      </c>
      <c r="D3879" s="1">
        <v>86350</v>
      </c>
      <c r="E3879" s="1">
        <v>1571</v>
      </c>
      <c r="F3879" s="1" t="s">
        <v>8219</v>
      </c>
      <c r="G3879" s="1" t="s">
        <v>8223</v>
      </c>
      <c r="H3879" s="1" t="s">
        <v>8245</v>
      </c>
      <c r="I3879" s="1">
        <v>1428704848</v>
      </c>
      <c r="J3879" s="1">
        <v>1426112848</v>
      </c>
      <c r="K3879" s="1" t="b">
        <v>0</v>
      </c>
      <c r="L3879" s="1">
        <v>7</v>
      </c>
      <c r="M3879" s="1" t="b">
        <v>0</v>
      </c>
      <c r="N3879" s="1" t="s">
        <v>8271</v>
      </c>
      <c r="O3879" s="28">
        <f t="shared" si="601"/>
        <v>1.8193398957730169E-2</v>
      </c>
      <c r="P3879" s="29">
        <f t="shared" si="602"/>
        <v>224.42857142857142</v>
      </c>
      <c r="Q3879" s="9" t="str">
        <f t="shared" si="603"/>
        <v>technology</v>
      </c>
      <c r="R3879" s="26" t="str">
        <f t="shared" si="604"/>
        <v>web</v>
      </c>
      <c r="S3879" s="27">
        <f t="shared" si="600"/>
        <v>42074.935740740737</v>
      </c>
      <c r="T3879" s="5" t="str">
        <f t="shared" si="605"/>
        <v>Mar</v>
      </c>
      <c r="U3879" s="5" t="str">
        <f t="shared" si="606"/>
        <v>2015</v>
      </c>
      <c r="V3879" s="5" t="str">
        <f t="shared" si="607"/>
        <v>Apr</v>
      </c>
      <c r="W3879" s="1" t="str">
        <f t="shared" si="608"/>
        <v>2015</v>
      </c>
      <c r="X3879" s="27">
        <f t="shared" si="609"/>
        <v>42104.935740740737</v>
      </c>
    </row>
    <row r="3880" spans="1:24" ht="48" hidden="1" x14ac:dyDescent="0.2">
      <c r="A3880" s="1">
        <v>1112</v>
      </c>
      <c r="B3880" s="7" t="s">
        <v>1113</v>
      </c>
      <c r="C3880" s="7" t="s">
        <v>5222</v>
      </c>
      <c r="D3880" s="1">
        <v>88000</v>
      </c>
      <c r="E3880" s="1">
        <v>31272.92</v>
      </c>
      <c r="F3880" s="1" t="s">
        <v>8220</v>
      </c>
      <c r="G3880" s="1" t="s">
        <v>8223</v>
      </c>
      <c r="H3880" s="1" t="s">
        <v>8245</v>
      </c>
      <c r="I3880" s="1">
        <v>1421656200</v>
      </c>
      <c r="J3880" s="1">
        <v>1416507211</v>
      </c>
      <c r="K3880" s="1" t="b">
        <v>0</v>
      </c>
      <c r="L3880" s="1">
        <v>312</v>
      </c>
      <c r="M3880" s="1" t="b">
        <v>0</v>
      </c>
      <c r="N3880" s="1" t="s">
        <v>8281</v>
      </c>
      <c r="O3880" s="28">
        <f t="shared" si="601"/>
        <v>0.35537409090909089</v>
      </c>
      <c r="P3880" s="29">
        <f t="shared" si="602"/>
        <v>100.23371794871794</v>
      </c>
      <c r="Q3880" s="9" t="str">
        <f t="shared" si="603"/>
        <v>games</v>
      </c>
      <c r="R3880" s="26" t="str">
        <f t="shared" si="604"/>
        <v>video games</v>
      </c>
      <c r="S3880" s="27">
        <f t="shared" si="600"/>
        <v>41963.759386574078</v>
      </c>
      <c r="T3880" s="5" t="str">
        <f t="shared" si="605"/>
        <v>Nov</v>
      </c>
      <c r="U3880" s="5" t="str">
        <f t="shared" si="606"/>
        <v>2014</v>
      </c>
      <c r="V3880" s="5" t="str">
        <f t="shared" si="607"/>
        <v>Jan</v>
      </c>
      <c r="W3880" s="1" t="str">
        <f t="shared" si="608"/>
        <v>2015</v>
      </c>
      <c r="X3880" s="27">
        <f t="shared" si="609"/>
        <v>42023.354166666672</v>
      </c>
    </row>
    <row r="3881" spans="1:24" ht="48" hidden="1" x14ac:dyDescent="0.2">
      <c r="A3881" s="1">
        <v>573</v>
      </c>
      <c r="B3881" s="7" t="s">
        <v>574</v>
      </c>
      <c r="C3881" s="7" t="s">
        <v>4683</v>
      </c>
      <c r="D3881" s="1">
        <v>88888</v>
      </c>
      <c r="E3881" s="1">
        <v>346</v>
      </c>
      <c r="F3881" s="1" t="s">
        <v>8220</v>
      </c>
      <c r="G3881" s="1" t="s">
        <v>8223</v>
      </c>
      <c r="H3881" s="1" t="s">
        <v>8245</v>
      </c>
      <c r="I3881" s="1">
        <v>1421543520</v>
      </c>
      <c r="J3881" s="1">
        <v>1416445931</v>
      </c>
      <c r="K3881" s="1" t="b">
        <v>0</v>
      </c>
      <c r="L3881" s="1">
        <v>9</v>
      </c>
      <c r="M3881" s="1" t="b">
        <v>0</v>
      </c>
      <c r="N3881" s="1" t="s">
        <v>8271</v>
      </c>
      <c r="O3881" s="28">
        <f t="shared" si="601"/>
        <v>3.892538925389254E-3</v>
      </c>
      <c r="P3881" s="29">
        <f t="shared" si="602"/>
        <v>38.444444444444443</v>
      </c>
      <c r="Q3881" s="9" t="str">
        <f t="shared" si="603"/>
        <v>technology</v>
      </c>
      <c r="R3881" s="26" t="str">
        <f t="shared" si="604"/>
        <v>web</v>
      </c>
      <c r="S3881" s="27">
        <f t="shared" si="600"/>
        <v>41963.050127314811</v>
      </c>
      <c r="T3881" s="5" t="str">
        <f t="shared" si="605"/>
        <v>Nov</v>
      </c>
      <c r="U3881" s="5" t="str">
        <f t="shared" si="606"/>
        <v>2014</v>
      </c>
      <c r="V3881" s="5" t="str">
        <f t="shared" si="607"/>
        <v>Jan</v>
      </c>
      <c r="W3881" s="1" t="str">
        <f t="shared" si="608"/>
        <v>2015</v>
      </c>
      <c r="X3881" s="27">
        <f t="shared" si="609"/>
        <v>42022.05</v>
      </c>
    </row>
    <row r="3882" spans="1:24" ht="48" hidden="1" x14ac:dyDescent="0.2">
      <c r="A3882" s="1">
        <v>981</v>
      </c>
      <c r="B3882" s="7" t="s">
        <v>982</v>
      </c>
      <c r="C3882" s="7" t="s">
        <v>5091</v>
      </c>
      <c r="D3882" s="1">
        <v>88888</v>
      </c>
      <c r="E3882" s="1">
        <v>11</v>
      </c>
      <c r="F3882" s="1" t="s">
        <v>8220</v>
      </c>
      <c r="G3882" s="1" t="s">
        <v>8223</v>
      </c>
      <c r="H3882" s="1" t="s">
        <v>8245</v>
      </c>
      <c r="I3882" s="1">
        <v>1407624222</v>
      </c>
      <c r="J3882" s="1">
        <v>1405032222</v>
      </c>
      <c r="K3882" s="1" t="b">
        <v>0</v>
      </c>
      <c r="L3882" s="1">
        <v>4</v>
      </c>
      <c r="M3882" s="1" t="b">
        <v>0</v>
      </c>
      <c r="N3882" s="1" t="s">
        <v>8272</v>
      </c>
      <c r="O3882" s="28">
        <f t="shared" si="601"/>
        <v>1.2375123751237513E-4</v>
      </c>
      <c r="P3882" s="29">
        <f t="shared" si="602"/>
        <v>2.75</v>
      </c>
      <c r="Q3882" s="9" t="str">
        <f t="shared" si="603"/>
        <v>technology</v>
      </c>
      <c r="R3882" s="26" t="str">
        <f t="shared" si="604"/>
        <v>wearables</v>
      </c>
      <c r="S3882" s="27">
        <f t="shared" si="600"/>
        <v>41830.947013888886</v>
      </c>
      <c r="T3882" s="5" t="str">
        <f t="shared" si="605"/>
        <v>Jul</v>
      </c>
      <c r="U3882" s="5" t="str">
        <f t="shared" si="606"/>
        <v>2014</v>
      </c>
      <c r="V3882" s="5" t="str">
        <f t="shared" si="607"/>
        <v>Aug</v>
      </c>
      <c r="W3882" s="1" t="str">
        <f t="shared" si="608"/>
        <v>2014</v>
      </c>
      <c r="X3882" s="27">
        <f t="shared" si="609"/>
        <v>41860.947013888886</v>
      </c>
    </row>
    <row r="3883" spans="1:24" ht="48" hidden="1" x14ac:dyDescent="0.2">
      <c r="A3883" s="1">
        <v>1964</v>
      </c>
      <c r="B3883" s="7" t="s">
        <v>1965</v>
      </c>
      <c r="C3883" s="7" t="s">
        <v>6074</v>
      </c>
      <c r="D3883" s="1">
        <v>89200</v>
      </c>
      <c r="E3883" s="1">
        <v>231543.12</v>
      </c>
      <c r="F3883" s="1" t="s">
        <v>8218</v>
      </c>
      <c r="G3883" s="1" t="s">
        <v>8236</v>
      </c>
      <c r="H3883" s="1" t="s">
        <v>8248</v>
      </c>
      <c r="I3883" s="1">
        <v>1461306772</v>
      </c>
      <c r="J3883" s="1">
        <v>1458714772</v>
      </c>
      <c r="K3883" s="1" t="b">
        <v>1</v>
      </c>
      <c r="L3883" s="1">
        <v>1281</v>
      </c>
      <c r="M3883" s="1" t="b">
        <v>1</v>
      </c>
      <c r="N3883" s="1" t="s">
        <v>8294</v>
      </c>
      <c r="O3883" s="28">
        <f t="shared" si="601"/>
        <v>2.5957748878923765</v>
      </c>
      <c r="P3883" s="29">
        <f t="shared" si="602"/>
        <v>180.75185011709601</v>
      </c>
      <c r="Q3883" s="9" t="str">
        <f t="shared" si="603"/>
        <v>technology</v>
      </c>
      <c r="R3883" s="26" t="str">
        <f t="shared" si="604"/>
        <v>hardware</v>
      </c>
      <c r="S3883" s="27">
        <f t="shared" si="600"/>
        <v>42452.272824074069</v>
      </c>
      <c r="T3883" s="5" t="str">
        <f t="shared" si="605"/>
        <v>Mar</v>
      </c>
      <c r="U3883" s="5" t="str">
        <f t="shared" si="606"/>
        <v>2016</v>
      </c>
      <c r="V3883" s="5" t="str">
        <f t="shared" si="607"/>
        <v>Apr</v>
      </c>
      <c r="W3883" s="1" t="str">
        <f t="shared" si="608"/>
        <v>2016</v>
      </c>
      <c r="X3883" s="27">
        <f t="shared" si="609"/>
        <v>42482.272824074069</v>
      </c>
    </row>
    <row r="3884" spans="1:24" ht="48" hidden="1" x14ac:dyDescent="0.2">
      <c r="A3884" s="1">
        <v>670</v>
      </c>
      <c r="B3884" s="7" t="s">
        <v>671</v>
      </c>
      <c r="C3884" s="7" t="s">
        <v>4780</v>
      </c>
      <c r="D3884" s="1">
        <v>90000</v>
      </c>
      <c r="E3884" s="1">
        <v>26349</v>
      </c>
      <c r="F3884" s="1" t="s">
        <v>8220</v>
      </c>
      <c r="G3884" s="1" t="s">
        <v>8236</v>
      </c>
      <c r="H3884" s="1" t="s">
        <v>8248</v>
      </c>
      <c r="I3884" s="1">
        <v>1466323800</v>
      </c>
      <c r="J3884" s="1">
        <v>1463418120</v>
      </c>
      <c r="K3884" s="1" t="b">
        <v>0</v>
      </c>
      <c r="L3884" s="1">
        <v>310</v>
      </c>
      <c r="M3884" s="1" t="b">
        <v>0</v>
      </c>
      <c r="N3884" s="1" t="s">
        <v>8272</v>
      </c>
      <c r="O3884" s="28">
        <f t="shared" si="601"/>
        <v>0.29276666666666668</v>
      </c>
      <c r="P3884" s="29">
        <f t="shared" si="602"/>
        <v>84.99677419354839</v>
      </c>
      <c r="Q3884" s="9" t="str">
        <f t="shared" si="603"/>
        <v>technology</v>
      </c>
      <c r="R3884" s="26" t="str">
        <f t="shared" si="604"/>
        <v>wearables</v>
      </c>
      <c r="S3884" s="27">
        <f t="shared" si="600"/>
        <v>42506.709722222222</v>
      </c>
      <c r="T3884" s="5" t="str">
        <f t="shared" si="605"/>
        <v>May</v>
      </c>
      <c r="U3884" s="5" t="str">
        <f t="shared" si="606"/>
        <v>2016</v>
      </c>
      <c r="V3884" s="5" t="str">
        <f t="shared" si="607"/>
        <v>Jun</v>
      </c>
      <c r="W3884" s="1" t="str">
        <f t="shared" si="608"/>
        <v>2016</v>
      </c>
      <c r="X3884" s="27">
        <f t="shared" si="609"/>
        <v>42540.340277777781</v>
      </c>
    </row>
    <row r="3885" spans="1:24" ht="48" hidden="1" x14ac:dyDescent="0.2">
      <c r="A3885" s="1">
        <v>1064</v>
      </c>
      <c r="B3885" s="7" t="s">
        <v>1065</v>
      </c>
      <c r="C3885" s="7" t="s">
        <v>5174</v>
      </c>
      <c r="D3885" s="1">
        <v>90000</v>
      </c>
      <c r="E3885" s="1">
        <v>8077</v>
      </c>
      <c r="F3885" s="1" t="s">
        <v>8220</v>
      </c>
      <c r="G3885" s="1" t="s">
        <v>8223</v>
      </c>
      <c r="H3885" s="1" t="s">
        <v>8245</v>
      </c>
      <c r="I3885" s="1">
        <v>1373174903</v>
      </c>
      <c r="J3885" s="1">
        <v>1369286903</v>
      </c>
      <c r="K3885" s="1" t="b">
        <v>0</v>
      </c>
      <c r="L3885" s="1">
        <v>123</v>
      </c>
      <c r="M3885" s="1" t="b">
        <v>0</v>
      </c>
      <c r="N3885" s="1" t="s">
        <v>8281</v>
      </c>
      <c r="O3885" s="28">
        <f t="shared" si="601"/>
        <v>8.9744444444444446E-2</v>
      </c>
      <c r="P3885" s="29">
        <f t="shared" si="602"/>
        <v>65.666666666666671</v>
      </c>
      <c r="Q3885" s="9" t="str">
        <f t="shared" si="603"/>
        <v>games</v>
      </c>
      <c r="R3885" s="26" t="str">
        <f t="shared" si="604"/>
        <v>video games</v>
      </c>
      <c r="S3885" s="27">
        <f t="shared" si="600"/>
        <v>41417.228043981479</v>
      </c>
      <c r="T3885" s="5" t="str">
        <f t="shared" si="605"/>
        <v>May</v>
      </c>
      <c r="U3885" s="5" t="str">
        <f t="shared" si="606"/>
        <v>2013</v>
      </c>
      <c r="V3885" s="5" t="str">
        <f t="shared" si="607"/>
        <v>Jul</v>
      </c>
      <c r="W3885" s="1" t="str">
        <f t="shared" si="608"/>
        <v>2013</v>
      </c>
      <c r="X3885" s="27">
        <f t="shared" si="609"/>
        <v>41462.228043981479</v>
      </c>
    </row>
    <row r="3886" spans="1:24" ht="48" hidden="1" x14ac:dyDescent="0.2">
      <c r="A3886" s="1">
        <v>1124</v>
      </c>
      <c r="B3886" s="7" t="s">
        <v>1125</v>
      </c>
      <c r="C3886" s="7" t="s">
        <v>5234</v>
      </c>
      <c r="D3886" s="1">
        <v>90000</v>
      </c>
      <c r="E3886" s="1">
        <v>425</v>
      </c>
      <c r="F3886" s="1" t="s">
        <v>8220</v>
      </c>
      <c r="G3886" s="1" t="s">
        <v>8223</v>
      </c>
      <c r="H3886" s="1" t="s">
        <v>8245</v>
      </c>
      <c r="I3886" s="1">
        <v>1430409651</v>
      </c>
      <c r="J3886" s="1">
        <v>1427817651</v>
      </c>
      <c r="K3886" s="1" t="b">
        <v>0</v>
      </c>
      <c r="L3886" s="1">
        <v>7</v>
      </c>
      <c r="M3886" s="1" t="b">
        <v>0</v>
      </c>
      <c r="N3886" s="1" t="s">
        <v>8282</v>
      </c>
      <c r="O3886" s="28">
        <f t="shared" si="601"/>
        <v>4.7222222222222223E-3</v>
      </c>
      <c r="P3886" s="29">
        <f t="shared" si="602"/>
        <v>60.714285714285715</v>
      </c>
      <c r="Q3886" s="9" t="str">
        <f t="shared" si="603"/>
        <v>games</v>
      </c>
      <c r="R3886" s="26" t="str">
        <f t="shared" si="604"/>
        <v>mobile games</v>
      </c>
      <c r="S3886" s="27">
        <f t="shared" si="600"/>
        <v>42094.667256944449</v>
      </c>
      <c r="T3886" s="5" t="str">
        <f t="shared" si="605"/>
        <v>Mar</v>
      </c>
      <c r="U3886" s="5" t="str">
        <f t="shared" si="606"/>
        <v>2015</v>
      </c>
      <c r="V3886" s="5" t="str">
        <f t="shared" si="607"/>
        <v>Apr</v>
      </c>
      <c r="W3886" s="1" t="str">
        <f t="shared" si="608"/>
        <v>2015</v>
      </c>
      <c r="X3886" s="27">
        <f t="shared" si="609"/>
        <v>42124.667256944449</v>
      </c>
    </row>
    <row r="3887" spans="1:24" ht="32" hidden="1" x14ac:dyDescent="0.2">
      <c r="A3887" s="1">
        <v>2582</v>
      </c>
      <c r="B3887" s="7" t="s">
        <v>2582</v>
      </c>
      <c r="C3887" s="7" t="s">
        <v>6692</v>
      </c>
      <c r="D3887" s="1">
        <v>90000</v>
      </c>
      <c r="E3887" s="1">
        <v>1</v>
      </c>
      <c r="F3887" s="1" t="s">
        <v>8220</v>
      </c>
      <c r="G3887" s="1" t="s">
        <v>8223</v>
      </c>
      <c r="H3887" s="1" t="s">
        <v>8245</v>
      </c>
      <c r="I3887" s="1">
        <v>1477784634</v>
      </c>
      <c r="J3887" s="1">
        <v>1475192634</v>
      </c>
      <c r="K3887" s="1" t="b">
        <v>0</v>
      </c>
      <c r="L3887" s="1">
        <v>1</v>
      </c>
      <c r="M3887" s="1" t="b">
        <v>0</v>
      </c>
      <c r="N3887" s="1" t="s">
        <v>8283</v>
      </c>
      <c r="O3887" s="28">
        <f t="shared" si="601"/>
        <v>1.1111111111111112E-5</v>
      </c>
      <c r="P3887" s="29">
        <f t="shared" si="602"/>
        <v>1</v>
      </c>
      <c r="Q3887" s="9" t="str">
        <f t="shared" si="603"/>
        <v>food</v>
      </c>
      <c r="R3887" s="26" t="str">
        <f t="shared" si="604"/>
        <v>food trucks</v>
      </c>
      <c r="S3887" s="27">
        <f t="shared" si="600"/>
        <v>42642.988819444443</v>
      </c>
      <c r="T3887" s="5" t="str">
        <f t="shared" si="605"/>
        <v>Sep</v>
      </c>
      <c r="U3887" s="5" t="str">
        <f t="shared" si="606"/>
        <v>2016</v>
      </c>
      <c r="V3887" s="5" t="str">
        <f t="shared" si="607"/>
        <v>Oct</v>
      </c>
      <c r="W3887" s="1" t="str">
        <f t="shared" si="608"/>
        <v>2016</v>
      </c>
      <c r="X3887" s="27">
        <f t="shared" si="609"/>
        <v>42672.988819444443</v>
      </c>
    </row>
    <row r="3888" spans="1:24" ht="48" hidden="1" x14ac:dyDescent="0.2">
      <c r="A3888" s="1">
        <v>3977</v>
      </c>
      <c r="B3888" s="7" t="s">
        <v>3974</v>
      </c>
      <c r="C3888" s="7" t="s">
        <v>8084</v>
      </c>
      <c r="D3888" s="1">
        <v>90000</v>
      </c>
      <c r="E3888" s="1">
        <v>1305</v>
      </c>
      <c r="F3888" s="1" t="s">
        <v>8220</v>
      </c>
      <c r="G3888" s="1" t="s">
        <v>8223</v>
      </c>
      <c r="H3888" s="1" t="s">
        <v>8245</v>
      </c>
      <c r="I3888" s="1">
        <v>1469213732</v>
      </c>
      <c r="J3888" s="1">
        <v>1466621732</v>
      </c>
      <c r="K3888" s="1" t="b">
        <v>0</v>
      </c>
      <c r="L3888" s="1">
        <v>6</v>
      </c>
      <c r="M3888" s="1" t="b">
        <v>0</v>
      </c>
      <c r="N3888" s="1" t="s">
        <v>8270</v>
      </c>
      <c r="O3888" s="28">
        <f t="shared" si="601"/>
        <v>1.4500000000000001E-2</v>
      </c>
      <c r="P3888" s="29">
        <f t="shared" si="602"/>
        <v>217.5</v>
      </c>
      <c r="Q3888" s="9" t="str">
        <f t="shared" si="603"/>
        <v>theater</v>
      </c>
      <c r="R3888" s="26" t="str">
        <f t="shared" si="604"/>
        <v>plays</v>
      </c>
      <c r="S3888" s="27">
        <f t="shared" ref="S3888:S3951" si="610">(((J3888/60)/60)/24)+DATE(1970,1,1)</f>
        <v>42543.788564814815</v>
      </c>
      <c r="T3888" s="5" t="str">
        <f t="shared" si="605"/>
        <v>Jun</v>
      </c>
      <c r="U3888" s="5" t="str">
        <f t="shared" si="606"/>
        <v>2016</v>
      </c>
      <c r="V3888" s="5" t="str">
        <f t="shared" si="607"/>
        <v>Jul</v>
      </c>
      <c r="W3888" s="1" t="str">
        <f t="shared" si="608"/>
        <v>2016</v>
      </c>
      <c r="X3888" s="27">
        <f t="shared" si="609"/>
        <v>42573.788564814815</v>
      </c>
    </row>
    <row r="3889" spans="1:24" ht="48" hidden="1" x14ac:dyDescent="0.2">
      <c r="A3889" s="1">
        <v>1008</v>
      </c>
      <c r="B3889" s="7" t="s">
        <v>1009</v>
      </c>
      <c r="C3889" s="7" t="s">
        <v>5118</v>
      </c>
      <c r="D3889" s="1">
        <v>93500</v>
      </c>
      <c r="E3889" s="1">
        <v>250</v>
      </c>
      <c r="F3889" s="1" t="s">
        <v>8219</v>
      </c>
      <c r="G3889" s="1" t="s">
        <v>8237</v>
      </c>
      <c r="H3889" s="1" t="s">
        <v>8255</v>
      </c>
      <c r="I3889" s="1">
        <v>1482953115</v>
      </c>
      <c r="J3889" s="1">
        <v>1480361115</v>
      </c>
      <c r="K3889" s="1" t="b">
        <v>0</v>
      </c>
      <c r="L3889" s="1">
        <v>1</v>
      </c>
      <c r="M3889" s="1" t="b">
        <v>0</v>
      </c>
      <c r="N3889" s="1" t="s">
        <v>8272</v>
      </c>
      <c r="O3889" s="28">
        <f t="shared" si="601"/>
        <v>2.6737967914438501E-3</v>
      </c>
      <c r="P3889" s="29">
        <f t="shared" si="602"/>
        <v>250</v>
      </c>
      <c r="Q3889" s="9" t="str">
        <f t="shared" si="603"/>
        <v>technology</v>
      </c>
      <c r="R3889" s="26" t="str">
        <f t="shared" si="604"/>
        <v>wearables</v>
      </c>
      <c r="S3889" s="27">
        <f t="shared" si="610"/>
        <v>42702.809201388889</v>
      </c>
      <c r="T3889" s="5" t="str">
        <f t="shared" si="605"/>
        <v>Nov</v>
      </c>
      <c r="U3889" s="5" t="str">
        <f t="shared" si="606"/>
        <v>2016</v>
      </c>
      <c r="V3889" s="5" t="str">
        <f t="shared" si="607"/>
        <v>Dec</v>
      </c>
      <c r="W3889" s="1" t="str">
        <f t="shared" si="608"/>
        <v>2016</v>
      </c>
      <c r="X3889" s="27">
        <f t="shared" si="609"/>
        <v>42732.809201388889</v>
      </c>
    </row>
    <row r="3890" spans="1:24" ht="48" hidden="1" x14ac:dyDescent="0.2">
      <c r="A3890" s="1">
        <v>453</v>
      </c>
      <c r="B3890" s="7" t="s">
        <v>454</v>
      </c>
      <c r="C3890" s="7" t="s">
        <v>4563</v>
      </c>
      <c r="D3890" s="1">
        <v>94875</v>
      </c>
      <c r="E3890" s="1">
        <v>26</v>
      </c>
      <c r="F3890" s="1" t="s">
        <v>8220</v>
      </c>
      <c r="G3890" s="1" t="s">
        <v>8223</v>
      </c>
      <c r="H3890" s="1" t="s">
        <v>8245</v>
      </c>
      <c r="I3890" s="1">
        <v>1424375279</v>
      </c>
      <c r="J3890" s="1">
        <v>1422992879</v>
      </c>
      <c r="K3890" s="1" t="b">
        <v>0</v>
      </c>
      <c r="L3890" s="1">
        <v>2</v>
      </c>
      <c r="M3890" s="1" t="b">
        <v>0</v>
      </c>
      <c r="N3890" s="1" t="s">
        <v>8269</v>
      </c>
      <c r="O3890" s="28">
        <f t="shared" si="601"/>
        <v>2.740447957839262E-4</v>
      </c>
      <c r="P3890" s="29">
        <f t="shared" si="602"/>
        <v>13</v>
      </c>
      <c r="Q3890" s="9" t="str">
        <f t="shared" si="603"/>
        <v>film &amp; video</v>
      </c>
      <c r="R3890" s="26" t="str">
        <f t="shared" si="604"/>
        <v>animation</v>
      </c>
      <c r="S3890" s="27">
        <f t="shared" si="610"/>
        <v>42038.824988425928</v>
      </c>
      <c r="T3890" s="5" t="str">
        <f t="shared" si="605"/>
        <v>Feb</v>
      </c>
      <c r="U3890" s="5" t="str">
        <f t="shared" si="606"/>
        <v>2015</v>
      </c>
      <c r="V3890" s="5" t="str">
        <f t="shared" si="607"/>
        <v>Feb</v>
      </c>
      <c r="W3890" s="1" t="str">
        <f t="shared" si="608"/>
        <v>2015</v>
      </c>
      <c r="X3890" s="27">
        <f t="shared" si="609"/>
        <v>42054.824988425928</v>
      </c>
    </row>
    <row r="3891" spans="1:24" ht="48" hidden="1" x14ac:dyDescent="0.2">
      <c r="A3891" s="1">
        <v>172</v>
      </c>
      <c r="B3891" s="7" t="s">
        <v>174</v>
      </c>
      <c r="C3891" s="7" t="s">
        <v>4282</v>
      </c>
      <c r="D3891" s="1">
        <v>95000</v>
      </c>
      <c r="E3891" s="1">
        <v>0</v>
      </c>
      <c r="F3891" s="1" t="s">
        <v>8220</v>
      </c>
      <c r="G3891" s="1" t="s">
        <v>8223</v>
      </c>
      <c r="H3891" s="1" t="s">
        <v>8245</v>
      </c>
      <c r="I3891" s="1">
        <v>1426753723</v>
      </c>
      <c r="J3891" s="1">
        <v>1423733323</v>
      </c>
      <c r="K3891" s="1" t="b">
        <v>0</v>
      </c>
      <c r="L3891" s="1">
        <v>0</v>
      </c>
      <c r="M3891" s="1" t="b">
        <v>0</v>
      </c>
      <c r="N3891" s="1" t="s">
        <v>8267</v>
      </c>
      <c r="O3891" s="28">
        <f t="shared" si="601"/>
        <v>0</v>
      </c>
      <c r="P3891" s="29">
        <f t="shared" si="602"/>
        <v>0</v>
      </c>
      <c r="Q3891" s="9" t="str">
        <f t="shared" si="603"/>
        <v>film &amp; video</v>
      </c>
      <c r="R3891" s="26" t="str">
        <f t="shared" si="604"/>
        <v>drama</v>
      </c>
      <c r="S3891" s="27">
        <f t="shared" si="610"/>
        <v>42047.394942129627</v>
      </c>
      <c r="T3891" s="5" t="str">
        <f t="shared" si="605"/>
        <v>Feb</v>
      </c>
      <c r="U3891" s="5" t="str">
        <f t="shared" si="606"/>
        <v>2015</v>
      </c>
      <c r="V3891" s="5" t="str">
        <f t="shared" si="607"/>
        <v>Mar</v>
      </c>
      <c r="W3891" s="1" t="str">
        <f t="shared" si="608"/>
        <v>2015</v>
      </c>
      <c r="X3891" s="27">
        <f t="shared" si="609"/>
        <v>42082.353275462956</v>
      </c>
    </row>
    <row r="3892" spans="1:24" ht="48" hidden="1" x14ac:dyDescent="0.2">
      <c r="A3892" s="1">
        <v>961</v>
      </c>
      <c r="B3892" s="7" t="s">
        <v>962</v>
      </c>
      <c r="C3892" s="7" t="s">
        <v>5071</v>
      </c>
      <c r="D3892" s="1">
        <v>95000</v>
      </c>
      <c r="E3892" s="1">
        <v>40079</v>
      </c>
      <c r="F3892" s="1" t="s">
        <v>8220</v>
      </c>
      <c r="G3892" s="1" t="s">
        <v>8223</v>
      </c>
      <c r="H3892" s="1" t="s">
        <v>8245</v>
      </c>
      <c r="I3892" s="1">
        <v>1487617200</v>
      </c>
      <c r="J3892" s="1">
        <v>1483634335</v>
      </c>
      <c r="K3892" s="1" t="b">
        <v>0</v>
      </c>
      <c r="L3892" s="1">
        <v>110</v>
      </c>
      <c r="M3892" s="1" t="b">
        <v>0</v>
      </c>
      <c r="N3892" s="1" t="s">
        <v>8272</v>
      </c>
      <c r="O3892" s="28">
        <f t="shared" si="601"/>
        <v>0.42188421052631581</v>
      </c>
      <c r="P3892" s="29">
        <f t="shared" si="602"/>
        <v>364.35454545454547</v>
      </c>
      <c r="Q3892" s="9" t="str">
        <f t="shared" si="603"/>
        <v>technology</v>
      </c>
      <c r="R3892" s="26" t="str">
        <f t="shared" si="604"/>
        <v>wearables</v>
      </c>
      <c r="S3892" s="27">
        <f t="shared" si="610"/>
        <v>42740.693692129629</v>
      </c>
      <c r="T3892" s="5" t="str">
        <f t="shared" si="605"/>
        <v>Jan</v>
      </c>
      <c r="U3892" s="5" t="str">
        <f t="shared" si="606"/>
        <v>2017</v>
      </c>
      <c r="V3892" s="5" t="str">
        <f t="shared" si="607"/>
        <v>Feb</v>
      </c>
      <c r="W3892" s="1" t="str">
        <f t="shared" si="608"/>
        <v>2017</v>
      </c>
      <c r="X3892" s="27">
        <f t="shared" si="609"/>
        <v>42786.791666666672</v>
      </c>
    </row>
    <row r="3893" spans="1:24" ht="48" hidden="1" x14ac:dyDescent="0.2">
      <c r="A3893" s="1">
        <v>2509</v>
      </c>
      <c r="B3893" s="7" t="s">
        <v>2509</v>
      </c>
      <c r="C3893" s="7" t="s">
        <v>6619</v>
      </c>
      <c r="D3893" s="1">
        <v>95000</v>
      </c>
      <c r="E3893" s="1">
        <v>1000</v>
      </c>
      <c r="F3893" s="1" t="s">
        <v>8220</v>
      </c>
      <c r="G3893" s="1" t="s">
        <v>8224</v>
      </c>
      <c r="H3893" s="1" t="s">
        <v>8246</v>
      </c>
      <c r="I3893" s="1">
        <v>1429554349</v>
      </c>
      <c r="J3893" s="1">
        <v>1424719549</v>
      </c>
      <c r="K3893" s="1" t="b">
        <v>0</v>
      </c>
      <c r="L3893" s="1">
        <v>28</v>
      </c>
      <c r="M3893" s="1" t="b">
        <v>0</v>
      </c>
      <c r="N3893" s="1" t="s">
        <v>8298</v>
      </c>
      <c r="O3893" s="28">
        <f t="shared" si="601"/>
        <v>1.0526315789473684E-2</v>
      </c>
      <c r="P3893" s="29">
        <f t="shared" si="602"/>
        <v>35.714285714285715</v>
      </c>
      <c r="Q3893" s="9" t="str">
        <f t="shared" si="603"/>
        <v>food</v>
      </c>
      <c r="R3893" s="26" t="str">
        <f t="shared" si="604"/>
        <v>restaurants</v>
      </c>
      <c r="S3893" s="27">
        <f t="shared" si="610"/>
        <v>42058.809594907405</v>
      </c>
      <c r="T3893" s="5" t="str">
        <f t="shared" si="605"/>
        <v>Feb</v>
      </c>
      <c r="U3893" s="5" t="str">
        <f t="shared" si="606"/>
        <v>2015</v>
      </c>
      <c r="V3893" s="5" t="str">
        <f t="shared" si="607"/>
        <v>Apr</v>
      </c>
      <c r="W3893" s="1" t="str">
        <f t="shared" si="608"/>
        <v>2015</v>
      </c>
      <c r="X3893" s="27">
        <f t="shared" si="609"/>
        <v>42114.767928240741</v>
      </c>
    </row>
    <row r="3894" spans="1:24" ht="48" hidden="1" x14ac:dyDescent="0.2">
      <c r="A3894" s="1">
        <v>515</v>
      </c>
      <c r="B3894" s="7" t="s">
        <v>516</v>
      </c>
      <c r="C3894" s="7" t="s">
        <v>4625</v>
      </c>
      <c r="D3894" s="1">
        <v>97000</v>
      </c>
      <c r="E3894" s="1">
        <v>24651</v>
      </c>
      <c r="F3894" s="1" t="s">
        <v>8220</v>
      </c>
      <c r="G3894" s="1" t="s">
        <v>8223</v>
      </c>
      <c r="H3894" s="1" t="s">
        <v>8245</v>
      </c>
      <c r="I3894" s="1">
        <v>1451389601</v>
      </c>
      <c r="J3894" s="1">
        <v>1447933601</v>
      </c>
      <c r="K3894" s="1" t="b">
        <v>0</v>
      </c>
      <c r="L3894" s="1">
        <v>34</v>
      </c>
      <c r="M3894" s="1" t="b">
        <v>0</v>
      </c>
      <c r="N3894" s="1" t="s">
        <v>8269</v>
      </c>
      <c r="O3894" s="28">
        <f t="shared" si="601"/>
        <v>0.25413402061855672</v>
      </c>
      <c r="P3894" s="29">
        <f t="shared" si="602"/>
        <v>725.02941176470586</v>
      </c>
      <c r="Q3894" s="9" t="str">
        <f t="shared" si="603"/>
        <v>film &amp; video</v>
      </c>
      <c r="R3894" s="26" t="str">
        <f t="shared" si="604"/>
        <v>animation</v>
      </c>
      <c r="S3894" s="27">
        <f t="shared" si="610"/>
        <v>42327.490752314814</v>
      </c>
      <c r="T3894" s="5" t="str">
        <f t="shared" si="605"/>
        <v>Nov</v>
      </c>
      <c r="U3894" s="5" t="str">
        <f t="shared" si="606"/>
        <v>2015</v>
      </c>
      <c r="V3894" s="5" t="str">
        <f t="shared" si="607"/>
        <v>Dec</v>
      </c>
      <c r="W3894" s="1" t="str">
        <f t="shared" si="608"/>
        <v>2015</v>
      </c>
      <c r="X3894" s="27">
        <f t="shared" si="609"/>
        <v>42367.490752314814</v>
      </c>
    </row>
    <row r="3895" spans="1:24" ht="48" hidden="1" x14ac:dyDescent="0.2">
      <c r="A3895" s="1">
        <v>2047</v>
      </c>
      <c r="B3895" s="7" t="s">
        <v>2048</v>
      </c>
      <c r="C3895" s="7" t="s">
        <v>6157</v>
      </c>
      <c r="D3895" s="1">
        <v>98000</v>
      </c>
      <c r="E3895" s="1">
        <v>100939</v>
      </c>
      <c r="F3895" s="1" t="s">
        <v>8218</v>
      </c>
      <c r="G3895" s="1" t="s">
        <v>8225</v>
      </c>
      <c r="H3895" s="1" t="s">
        <v>8247</v>
      </c>
      <c r="I3895" s="1">
        <v>1429228800</v>
      </c>
      <c r="J3895" s="1">
        <v>1426714870</v>
      </c>
      <c r="K3895" s="1" t="b">
        <v>0</v>
      </c>
      <c r="L3895" s="1">
        <v>443</v>
      </c>
      <c r="M3895" s="1" t="b">
        <v>1</v>
      </c>
      <c r="N3895" s="1" t="s">
        <v>8294</v>
      </c>
      <c r="O3895" s="28">
        <f t="shared" si="601"/>
        <v>1.0299897959183673</v>
      </c>
      <c r="P3895" s="29">
        <f t="shared" si="602"/>
        <v>227.85327313769753</v>
      </c>
      <c r="Q3895" s="9" t="str">
        <f t="shared" si="603"/>
        <v>technology</v>
      </c>
      <c r="R3895" s="26" t="str">
        <f t="shared" si="604"/>
        <v>hardware</v>
      </c>
      <c r="S3895" s="27">
        <f t="shared" si="610"/>
        <v>42081.903587962966</v>
      </c>
      <c r="T3895" s="5" t="str">
        <f t="shared" si="605"/>
        <v>Mar</v>
      </c>
      <c r="U3895" s="5" t="str">
        <f t="shared" si="606"/>
        <v>2015</v>
      </c>
      <c r="V3895" s="5" t="str">
        <f t="shared" si="607"/>
        <v>Apr</v>
      </c>
      <c r="W3895" s="1" t="str">
        <f t="shared" si="608"/>
        <v>2015</v>
      </c>
      <c r="X3895" s="27">
        <f t="shared" si="609"/>
        <v>42111</v>
      </c>
    </row>
    <row r="3896" spans="1:24" ht="48" hidden="1" x14ac:dyDescent="0.2">
      <c r="A3896" s="1">
        <v>2658</v>
      </c>
      <c r="B3896" s="7" t="s">
        <v>2658</v>
      </c>
      <c r="C3896" s="7" t="s">
        <v>6768</v>
      </c>
      <c r="D3896" s="1">
        <v>98000</v>
      </c>
      <c r="E3896" s="1">
        <v>91</v>
      </c>
      <c r="F3896" s="1" t="s">
        <v>8219</v>
      </c>
      <c r="G3896" s="1" t="s">
        <v>8223</v>
      </c>
      <c r="H3896" s="1" t="s">
        <v>8245</v>
      </c>
      <c r="I3896" s="1">
        <v>1469913194</v>
      </c>
      <c r="J3896" s="1">
        <v>1467321194</v>
      </c>
      <c r="K3896" s="1" t="b">
        <v>0</v>
      </c>
      <c r="L3896" s="1">
        <v>4</v>
      </c>
      <c r="M3896" s="1" t="b">
        <v>0</v>
      </c>
      <c r="N3896" s="1" t="s">
        <v>8300</v>
      </c>
      <c r="O3896" s="28">
        <f t="shared" si="601"/>
        <v>9.2857142857142856E-4</v>
      </c>
      <c r="P3896" s="29">
        <f t="shared" si="602"/>
        <v>22.75</v>
      </c>
      <c r="Q3896" s="9" t="str">
        <f t="shared" si="603"/>
        <v>technology</v>
      </c>
      <c r="R3896" s="26" t="str">
        <f t="shared" si="604"/>
        <v>space exploration</v>
      </c>
      <c r="S3896" s="27">
        <f t="shared" si="610"/>
        <v>42551.884189814817</v>
      </c>
      <c r="T3896" s="5" t="str">
        <f t="shared" si="605"/>
        <v>Jun</v>
      </c>
      <c r="U3896" s="5" t="str">
        <f t="shared" si="606"/>
        <v>2016</v>
      </c>
      <c r="V3896" s="5" t="str">
        <f t="shared" si="607"/>
        <v>Jul</v>
      </c>
      <c r="W3896" s="1" t="str">
        <f t="shared" si="608"/>
        <v>2016</v>
      </c>
      <c r="X3896" s="27">
        <f t="shared" si="609"/>
        <v>42581.884189814817</v>
      </c>
    </row>
    <row r="3897" spans="1:24" ht="48" hidden="1" x14ac:dyDescent="0.2">
      <c r="A3897" s="1">
        <v>1901</v>
      </c>
      <c r="B3897" s="7" t="s">
        <v>1902</v>
      </c>
      <c r="C3897" s="7" t="s">
        <v>6011</v>
      </c>
      <c r="D3897" s="1">
        <v>99000</v>
      </c>
      <c r="E3897" s="1">
        <v>2670</v>
      </c>
      <c r="F3897" s="1" t="s">
        <v>8220</v>
      </c>
      <c r="G3897" s="1" t="s">
        <v>8224</v>
      </c>
      <c r="H3897" s="1" t="s">
        <v>8246</v>
      </c>
      <c r="I3897" s="1">
        <v>1432299600</v>
      </c>
      <c r="J3897" s="1">
        <v>1429707729</v>
      </c>
      <c r="K3897" s="1" t="b">
        <v>0</v>
      </c>
      <c r="L3897" s="1">
        <v>25</v>
      </c>
      <c r="M3897" s="1" t="b">
        <v>0</v>
      </c>
      <c r="N3897" s="1" t="s">
        <v>8293</v>
      </c>
      <c r="O3897" s="28">
        <f t="shared" si="601"/>
        <v>2.696969696969697E-2</v>
      </c>
      <c r="P3897" s="29">
        <f t="shared" si="602"/>
        <v>106.8</v>
      </c>
      <c r="Q3897" s="9" t="str">
        <f t="shared" si="603"/>
        <v>technology</v>
      </c>
      <c r="R3897" s="26" t="str">
        <f t="shared" si="604"/>
        <v>gadgets</v>
      </c>
      <c r="S3897" s="27">
        <f t="shared" si="610"/>
        <v>42116.54315972222</v>
      </c>
      <c r="T3897" s="5" t="str">
        <f t="shared" si="605"/>
        <v>Apr</v>
      </c>
      <c r="U3897" s="5" t="str">
        <f t="shared" si="606"/>
        <v>2015</v>
      </c>
      <c r="V3897" s="5" t="str">
        <f t="shared" si="607"/>
        <v>May</v>
      </c>
      <c r="W3897" s="1" t="str">
        <f t="shared" si="608"/>
        <v>2015</v>
      </c>
      <c r="X3897" s="27">
        <f t="shared" si="609"/>
        <v>42146.541666666672</v>
      </c>
    </row>
    <row r="3898" spans="1:24" ht="32" hidden="1" x14ac:dyDescent="0.2">
      <c r="A3898" s="1">
        <v>128</v>
      </c>
      <c r="B3898" s="7" t="s">
        <v>130</v>
      </c>
      <c r="C3898" s="7" t="s">
        <v>4239</v>
      </c>
      <c r="D3898" s="1">
        <v>100000</v>
      </c>
      <c r="E3898" s="1">
        <v>1867</v>
      </c>
      <c r="F3898" s="1" t="s">
        <v>8219</v>
      </c>
      <c r="G3898" s="1" t="s">
        <v>8223</v>
      </c>
      <c r="H3898" s="1" t="s">
        <v>8245</v>
      </c>
      <c r="I3898" s="1">
        <v>1476941293</v>
      </c>
      <c r="J3898" s="1">
        <v>1473917293</v>
      </c>
      <c r="K3898" s="1" t="b">
        <v>0</v>
      </c>
      <c r="L3898" s="1">
        <v>6</v>
      </c>
      <c r="M3898" s="1" t="b">
        <v>0</v>
      </c>
      <c r="N3898" s="1" t="s">
        <v>8266</v>
      </c>
      <c r="O3898" s="28">
        <f t="shared" si="601"/>
        <v>1.8669999999999999E-2</v>
      </c>
      <c r="P3898" s="29">
        <f t="shared" si="602"/>
        <v>311.16666666666669</v>
      </c>
      <c r="Q3898" s="9" t="str">
        <f t="shared" si="603"/>
        <v>film &amp; video</v>
      </c>
      <c r="R3898" s="26" t="str">
        <f t="shared" si="604"/>
        <v>science fiction</v>
      </c>
      <c r="S3898" s="27">
        <f t="shared" si="610"/>
        <v>42628.22792824074</v>
      </c>
      <c r="T3898" s="5" t="str">
        <f t="shared" si="605"/>
        <v>Sep</v>
      </c>
      <c r="U3898" s="5" t="str">
        <f t="shared" si="606"/>
        <v>2016</v>
      </c>
      <c r="V3898" s="5" t="str">
        <f t="shared" si="607"/>
        <v>Oct</v>
      </c>
      <c r="W3898" s="1" t="str">
        <f t="shared" si="608"/>
        <v>2016</v>
      </c>
      <c r="X3898" s="27">
        <f t="shared" si="609"/>
        <v>42663.22792824074</v>
      </c>
    </row>
    <row r="3899" spans="1:24" ht="16" hidden="1" x14ac:dyDescent="0.2">
      <c r="A3899" s="1">
        <v>217</v>
      </c>
      <c r="B3899" s="7" t="s">
        <v>219</v>
      </c>
      <c r="C3899" s="7" t="s">
        <v>4327</v>
      </c>
      <c r="D3899" s="1">
        <v>100000</v>
      </c>
      <c r="E3899" s="1">
        <v>11943</v>
      </c>
      <c r="F3899" s="1" t="s">
        <v>8220</v>
      </c>
      <c r="G3899" s="1" t="s">
        <v>8234</v>
      </c>
      <c r="H3899" s="1" t="s">
        <v>8254</v>
      </c>
      <c r="I3899" s="1">
        <v>1419780149</v>
      </c>
      <c r="J3899" s="1">
        <v>1417101749</v>
      </c>
      <c r="K3899" s="1" t="b">
        <v>0</v>
      </c>
      <c r="L3899" s="1">
        <v>38</v>
      </c>
      <c r="M3899" s="1" t="b">
        <v>0</v>
      </c>
      <c r="N3899" s="1" t="s">
        <v>8267</v>
      </c>
      <c r="O3899" s="28">
        <f t="shared" si="601"/>
        <v>0.11942999999999999</v>
      </c>
      <c r="P3899" s="29">
        <f t="shared" si="602"/>
        <v>314.28947368421052</v>
      </c>
      <c r="Q3899" s="9" t="str">
        <f t="shared" si="603"/>
        <v>film &amp; video</v>
      </c>
      <c r="R3899" s="26" t="str">
        <f t="shared" si="604"/>
        <v>drama</v>
      </c>
      <c r="S3899" s="27">
        <f t="shared" si="610"/>
        <v>41970.64061342593</v>
      </c>
      <c r="T3899" s="5" t="str">
        <f t="shared" si="605"/>
        <v>Nov</v>
      </c>
      <c r="U3899" s="5" t="str">
        <f t="shared" si="606"/>
        <v>2014</v>
      </c>
      <c r="V3899" s="5" t="str">
        <f t="shared" si="607"/>
        <v>Dec</v>
      </c>
      <c r="W3899" s="1" t="str">
        <f t="shared" si="608"/>
        <v>2014</v>
      </c>
      <c r="X3899" s="27">
        <f t="shared" si="609"/>
        <v>42001.64061342593</v>
      </c>
    </row>
    <row r="3900" spans="1:24" ht="48" hidden="1" x14ac:dyDescent="0.2">
      <c r="A3900" s="1">
        <v>269</v>
      </c>
      <c r="B3900" s="7" t="s">
        <v>270</v>
      </c>
      <c r="C3900" s="7" t="s">
        <v>4379</v>
      </c>
      <c r="D3900" s="1">
        <v>100000</v>
      </c>
      <c r="E3900" s="1">
        <v>147233.76999999999</v>
      </c>
      <c r="F3900" s="1" t="s">
        <v>8218</v>
      </c>
      <c r="G3900" s="1" t="s">
        <v>8225</v>
      </c>
      <c r="H3900" s="1" t="s">
        <v>8247</v>
      </c>
      <c r="I3900" s="1">
        <v>1487738622</v>
      </c>
      <c r="J3900" s="1">
        <v>1485146622</v>
      </c>
      <c r="K3900" s="1" t="b">
        <v>1</v>
      </c>
      <c r="L3900" s="1">
        <v>1596</v>
      </c>
      <c r="M3900" s="1" t="b">
        <v>1</v>
      </c>
      <c r="N3900" s="1" t="s">
        <v>8268</v>
      </c>
      <c r="O3900" s="28">
        <f t="shared" si="601"/>
        <v>1.4723377</v>
      </c>
      <c r="P3900" s="29">
        <f t="shared" si="602"/>
        <v>92.251735588972423</v>
      </c>
      <c r="Q3900" s="9" t="str">
        <f t="shared" si="603"/>
        <v>film &amp; video</v>
      </c>
      <c r="R3900" s="26" t="str">
        <f t="shared" si="604"/>
        <v>documentary</v>
      </c>
      <c r="S3900" s="27">
        <f t="shared" si="610"/>
        <v>42758.197013888886</v>
      </c>
      <c r="T3900" s="5" t="str">
        <f t="shared" si="605"/>
        <v>Jan</v>
      </c>
      <c r="U3900" s="5" t="str">
        <f t="shared" si="606"/>
        <v>2017</v>
      </c>
      <c r="V3900" s="5" t="str">
        <f t="shared" si="607"/>
        <v>Feb</v>
      </c>
      <c r="W3900" s="1" t="str">
        <f t="shared" si="608"/>
        <v>2017</v>
      </c>
      <c r="X3900" s="27">
        <f t="shared" si="609"/>
        <v>42788.197013888886</v>
      </c>
    </row>
    <row r="3901" spans="1:24" ht="48" hidden="1" x14ac:dyDescent="0.2">
      <c r="A3901" s="1">
        <v>332</v>
      </c>
      <c r="B3901" s="7" t="s">
        <v>333</v>
      </c>
      <c r="C3901" s="7" t="s">
        <v>4442</v>
      </c>
      <c r="D3901" s="1">
        <v>100000</v>
      </c>
      <c r="E3901" s="1">
        <v>113015</v>
      </c>
      <c r="F3901" s="1" t="s">
        <v>8218</v>
      </c>
      <c r="G3901" s="1" t="s">
        <v>8223</v>
      </c>
      <c r="H3901" s="1" t="s">
        <v>8245</v>
      </c>
      <c r="I3901" s="1">
        <v>1446019200</v>
      </c>
      <c r="J3901" s="1">
        <v>1442420377</v>
      </c>
      <c r="K3901" s="1" t="b">
        <v>1</v>
      </c>
      <c r="L3901" s="1">
        <v>555</v>
      </c>
      <c r="M3901" s="1" t="b">
        <v>1</v>
      </c>
      <c r="N3901" s="1" t="s">
        <v>8268</v>
      </c>
      <c r="O3901" s="28">
        <f t="shared" si="601"/>
        <v>1.13015</v>
      </c>
      <c r="P3901" s="29">
        <f t="shared" si="602"/>
        <v>203.63063063063063</v>
      </c>
      <c r="Q3901" s="9" t="str">
        <f t="shared" si="603"/>
        <v>film &amp; video</v>
      </c>
      <c r="R3901" s="26" t="str">
        <f t="shared" si="604"/>
        <v>documentary</v>
      </c>
      <c r="S3901" s="27">
        <f t="shared" si="610"/>
        <v>42263.680289351847</v>
      </c>
      <c r="T3901" s="5" t="str">
        <f t="shared" si="605"/>
        <v>Sep</v>
      </c>
      <c r="U3901" s="5" t="str">
        <f t="shared" si="606"/>
        <v>2015</v>
      </c>
      <c r="V3901" s="5" t="str">
        <f t="shared" si="607"/>
        <v>Oct</v>
      </c>
      <c r="W3901" s="1" t="str">
        <f t="shared" si="608"/>
        <v>2015</v>
      </c>
      <c r="X3901" s="27">
        <f t="shared" si="609"/>
        <v>42305.333333333328</v>
      </c>
    </row>
    <row r="3902" spans="1:24" ht="48" hidden="1" x14ac:dyDescent="0.2">
      <c r="A3902" s="1">
        <v>462</v>
      </c>
      <c r="B3902" s="7" t="s">
        <v>463</v>
      </c>
      <c r="C3902" s="7" t="s">
        <v>4572</v>
      </c>
      <c r="D3902" s="1">
        <v>100000</v>
      </c>
      <c r="E3902" s="1">
        <v>0</v>
      </c>
      <c r="F3902" s="1" t="s">
        <v>8220</v>
      </c>
      <c r="G3902" s="1" t="s">
        <v>8223</v>
      </c>
      <c r="H3902" s="1" t="s">
        <v>8245</v>
      </c>
      <c r="I3902" s="1">
        <v>1312945341</v>
      </c>
      <c r="J3902" s="1">
        <v>1307761341</v>
      </c>
      <c r="K3902" s="1" t="b">
        <v>0</v>
      </c>
      <c r="L3902" s="1">
        <v>0</v>
      </c>
      <c r="M3902" s="1" t="b">
        <v>0</v>
      </c>
      <c r="N3902" s="1" t="s">
        <v>8269</v>
      </c>
      <c r="O3902" s="28">
        <f t="shared" si="601"/>
        <v>0</v>
      </c>
      <c r="P3902" s="29">
        <f t="shared" si="602"/>
        <v>0</v>
      </c>
      <c r="Q3902" s="9" t="str">
        <f t="shared" si="603"/>
        <v>film &amp; video</v>
      </c>
      <c r="R3902" s="26" t="str">
        <f t="shared" si="604"/>
        <v>animation</v>
      </c>
      <c r="S3902" s="27">
        <f t="shared" si="610"/>
        <v>40705.126631944448</v>
      </c>
      <c r="T3902" s="5" t="str">
        <f t="shared" si="605"/>
        <v>Jun</v>
      </c>
      <c r="U3902" s="5" t="str">
        <f t="shared" si="606"/>
        <v>2011</v>
      </c>
      <c r="V3902" s="5" t="str">
        <f t="shared" si="607"/>
        <v>Aug</v>
      </c>
      <c r="W3902" s="1" t="str">
        <f t="shared" si="608"/>
        <v>2011</v>
      </c>
      <c r="X3902" s="27">
        <f t="shared" si="609"/>
        <v>40765.126631944448</v>
      </c>
    </row>
    <row r="3903" spans="1:24" ht="48" hidden="1" x14ac:dyDescent="0.2">
      <c r="A3903" s="1">
        <v>560</v>
      </c>
      <c r="B3903" s="7" t="s">
        <v>561</v>
      </c>
      <c r="C3903" s="7" t="s">
        <v>4670</v>
      </c>
      <c r="D3903" s="1">
        <v>100000</v>
      </c>
      <c r="E3903" s="1">
        <v>12</v>
      </c>
      <c r="F3903" s="1" t="s">
        <v>8220</v>
      </c>
      <c r="G3903" s="1" t="s">
        <v>8228</v>
      </c>
      <c r="H3903" s="1" t="s">
        <v>8250</v>
      </c>
      <c r="I3903" s="1">
        <v>1418841045</v>
      </c>
      <c r="J3903" s="1">
        <v>1416249045</v>
      </c>
      <c r="K3903" s="1" t="b">
        <v>0</v>
      </c>
      <c r="L3903" s="1">
        <v>3</v>
      </c>
      <c r="M3903" s="1" t="b">
        <v>0</v>
      </c>
      <c r="N3903" s="1" t="s">
        <v>8271</v>
      </c>
      <c r="O3903" s="28">
        <f t="shared" si="601"/>
        <v>1.2E-4</v>
      </c>
      <c r="P3903" s="29">
        <f t="shared" si="602"/>
        <v>4</v>
      </c>
      <c r="Q3903" s="9" t="str">
        <f t="shared" si="603"/>
        <v>technology</v>
      </c>
      <c r="R3903" s="26" t="str">
        <f t="shared" si="604"/>
        <v>web</v>
      </c>
      <c r="S3903" s="27">
        <f t="shared" si="610"/>
        <v>41960.771354166667</v>
      </c>
      <c r="T3903" s="5" t="str">
        <f t="shared" si="605"/>
        <v>Nov</v>
      </c>
      <c r="U3903" s="5" t="str">
        <f t="shared" si="606"/>
        <v>2014</v>
      </c>
      <c r="V3903" s="5" t="str">
        <f t="shared" si="607"/>
        <v>Dec</v>
      </c>
      <c r="W3903" s="1" t="str">
        <f t="shared" si="608"/>
        <v>2014</v>
      </c>
      <c r="X3903" s="27">
        <f t="shared" si="609"/>
        <v>41990.771354166667</v>
      </c>
    </row>
    <row r="3904" spans="1:24" ht="48" hidden="1" x14ac:dyDescent="0.2">
      <c r="A3904" s="1">
        <v>582</v>
      </c>
      <c r="B3904" s="7" t="s">
        <v>583</v>
      </c>
      <c r="C3904" s="7" t="s">
        <v>4692</v>
      </c>
      <c r="D3904" s="1">
        <v>100000</v>
      </c>
      <c r="E3904" s="1">
        <v>0</v>
      </c>
      <c r="F3904" s="1" t="s">
        <v>8220</v>
      </c>
      <c r="G3904" s="1" t="s">
        <v>8223</v>
      </c>
      <c r="H3904" s="1" t="s">
        <v>8245</v>
      </c>
      <c r="I3904" s="1">
        <v>1426442400</v>
      </c>
      <c r="J3904" s="1">
        <v>1424454319</v>
      </c>
      <c r="K3904" s="1" t="b">
        <v>0</v>
      </c>
      <c r="L3904" s="1">
        <v>0</v>
      </c>
      <c r="M3904" s="1" t="b">
        <v>0</v>
      </c>
      <c r="N3904" s="1" t="s">
        <v>8271</v>
      </c>
      <c r="O3904" s="28">
        <f t="shared" si="601"/>
        <v>0</v>
      </c>
      <c r="P3904" s="29">
        <f t="shared" si="602"/>
        <v>0</v>
      </c>
      <c r="Q3904" s="9" t="str">
        <f t="shared" si="603"/>
        <v>technology</v>
      </c>
      <c r="R3904" s="26" t="str">
        <f t="shared" si="604"/>
        <v>web</v>
      </c>
      <c r="S3904" s="27">
        <f t="shared" si="610"/>
        <v>42055.739803240736</v>
      </c>
      <c r="T3904" s="5" t="str">
        <f t="shared" si="605"/>
        <v>Feb</v>
      </c>
      <c r="U3904" s="5" t="str">
        <f t="shared" si="606"/>
        <v>2015</v>
      </c>
      <c r="V3904" s="5" t="str">
        <f t="shared" si="607"/>
        <v>Mar</v>
      </c>
      <c r="W3904" s="1" t="str">
        <f t="shared" si="608"/>
        <v>2015</v>
      </c>
      <c r="X3904" s="27">
        <f t="shared" si="609"/>
        <v>42078.75</v>
      </c>
    </row>
    <row r="3905" spans="1:24" ht="48" hidden="1" x14ac:dyDescent="0.2">
      <c r="A3905" s="1">
        <v>591</v>
      </c>
      <c r="B3905" s="7" t="s">
        <v>592</v>
      </c>
      <c r="C3905" s="7" t="s">
        <v>4701</v>
      </c>
      <c r="D3905" s="1">
        <v>100000</v>
      </c>
      <c r="E3905" s="1">
        <v>61</v>
      </c>
      <c r="F3905" s="1" t="s">
        <v>8220</v>
      </c>
      <c r="G3905" s="1" t="s">
        <v>8223</v>
      </c>
      <c r="H3905" s="1" t="s">
        <v>8245</v>
      </c>
      <c r="I3905" s="1">
        <v>1437570130</v>
      </c>
      <c r="J3905" s="1">
        <v>1434978130</v>
      </c>
      <c r="K3905" s="1" t="b">
        <v>0</v>
      </c>
      <c r="L3905" s="1">
        <v>2</v>
      </c>
      <c r="M3905" s="1" t="b">
        <v>0</v>
      </c>
      <c r="N3905" s="1" t="s">
        <v>8271</v>
      </c>
      <c r="O3905" s="28">
        <f t="shared" si="601"/>
        <v>6.0999999999999997E-4</v>
      </c>
      <c r="P3905" s="29">
        <f t="shared" si="602"/>
        <v>30.5</v>
      </c>
      <c r="Q3905" s="9" t="str">
        <f t="shared" si="603"/>
        <v>technology</v>
      </c>
      <c r="R3905" s="26" t="str">
        <f t="shared" si="604"/>
        <v>web</v>
      </c>
      <c r="S3905" s="27">
        <f t="shared" si="610"/>
        <v>42177.543171296296</v>
      </c>
      <c r="T3905" s="5" t="str">
        <f t="shared" si="605"/>
        <v>Jun</v>
      </c>
      <c r="U3905" s="5" t="str">
        <f t="shared" si="606"/>
        <v>2015</v>
      </c>
      <c r="V3905" s="5" t="str">
        <f t="shared" si="607"/>
        <v>Jul</v>
      </c>
      <c r="W3905" s="1" t="str">
        <f t="shared" si="608"/>
        <v>2015</v>
      </c>
      <c r="X3905" s="27">
        <f t="shared" si="609"/>
        <v>42207.543171296296</v>
      </c>
    </row>
    <row r="3906" spans="1:24" ht="48" hidden="1" x14ac:dyDescent="0.2">
      <c r="A3906" s="1">
        <v>595</v>
      </c>
      <c r="B3906" s="7" t="s">
        <v>596</v>
      </c>
      <c r="C3906" s="7" t="s">
        <v>4705</v>
      </c>
      <c r="D3906" s="1">
        <v>100000</v>
      </c>
      <c r="E3906" s="1">
        <v>426</v>
      </c>
      <c r="F3906" s="1" t="s">
        <v>8220</v>
      </c>
      <c r="G3906" s="1" t="s">
        <v>8223</v>
      </c>
      <c r="H3906" s="1" t="s">
        <v>8245</v>
      </c>
      <c r="I3906" s="1">
        <v>1430703638</v>
      </c>
      <c r="J3906" s="1">
        <v>1426815638</v>
      </c>
      <c r="K3906" s="1" t="b">
        <v>0</v>
      </c>
      <c r="L3906" s="1">
        <v>8</v>
      </c>
      <c r="M3906" s="1" t="b">
        <v>0</v>
      </c>
      <c r="N3906" s="1" t="s">
        <v>8271</v>
      </c>
      <c r="O3906" s="28">
        <f t="shared" ref="O3906:O3969" si="611">E3906/D3906</f>
        <v>4.2599999999999999E-3</v>
      </c>
      <c r="P3906" s="29">
        <f t="shared" ref="P3906:P3969" si="612">IF(L3906&gt;0,E3906/L3906,0)</f>
        <v>53.25</v>
      </c>
      <c r="Q3906" s="9" t="str">
        <f t="shared" ref="Q3906:Q3969" si="613">LEFT(N3906,SEARCH("/",N3906,1)-1)</f>
        <v>technology</v>
      </c>
      <c r="R3906" s="26" t="str">
        <f t="shared" ref="R3906:R3969" si="614">RIGHT(N3906,LEN(N3906)-SEARCH("/",N3906,1))</f>
        <v>web</v>
      </c>
      <c r="S3906" s="27">
        <f t="shared" si="610"/>
        <v>42083.069884259254</v>
      </c>
      <c r="T3906" s="5" t="str">
        <f t="shared" ref="T3906:T3969" si="615">TEXT(S3906,"mmm")</f>
        <v>Mar</v>
      </c>
      <c r="U3906" s="5" t="str">
        <f t="shared" ref="U3906:U3969" si="616">TEXT(S3906,"yyyy")</f>
        <v>2015</v>
      </c>
      <c r="V3906" s="5" t="str">
        <f t="shared" ref="V3906:V3969" si="617">TEXT(X3906,"mmm")</f>
        <v>May</v>
      </c>
      <c r="W3906" s="1" t="str">
        <f t="shared" ref="W3906:W3969" si="618">TEXT(X3906,"yyyy")</f>
        <v>2015</v>
      </c>
      <c r="X3906" s="27">
        <f t="shared" ref="X3906:X3969" si="619">(((I3906/60)/60)/24)+DATE(1970,1,1)</f>
        <v>42128.069884259254</v>
      </c>
    </row>
    <row r="3907" spans="1:24" ht="48" hidden="1" x14ac:dyDescent="0.2">
      <c r="A3907" s="1">
        <v>637</v>
      </c>
      <c r="B3907" s="7" t="s">
        <v>638</v>
      </c>
      <c r="C3907" s="7" t="s">
        <v>4747</v>
      </c>
      <c r="D3907" s="1">
        <v>100000</v>
      </c>
      <c r="E3907" s="1">
        <v>0</v>
      </c>
      <c r="F3907" s="1" t="s">
        <v>8219</v>
      </c>
      <c r="G3907" s="1" t="s">
        <v>8224</v>
      </c>
      <c r="H3907" s="1" t="s">
        <v>8246</v>
      </c>
      <c r="I3907" s="1">
        <v>1488063840</v>
      </c>
      <c r="J3907" s="1">
        <v>1485558318</v>
      </c>
      <c r="K3907" s="1" t="b">
        <v>0</v>
      </c>
      <c r="L3907" s="1">
        <v>0</v>
      </c>
      <c r="M3907" s="1" t="b">
        <v>0</v>
      </c>
      <c r="N3907" s="1" t="s">
        <v>8271</v>
      </c>
      <c r="O3907" s="28">
        <f t="shared" si="611"/>
        <v>0</v>
      </c>
      <c r="P3907" s="29">
        <f t="shared" si="612"/>
        <v>0</v>
      </c>
      <c r="Q3907" s="9" t="str">
        <f t="shared" si="613"/>
        <v>technology</v>
      </c>
      <c r="R3907" s="26" t="str">
        <f t="shared" si="614"/>
        <v>web</v>
      </c>
      <c r="S3907" s="27">
        <f t="shared" si="610"/>
        <v>42762.962013888886</v>
      </c>
      <c r="T3907" s="5" t="str">
        <f t="shared" si="615"/>
        <v>Jan</v>
      </c>
      <c r="U3907" s="5" t="str">
        <f t="shared" si="616"/>
        <v>2017</v>
      </c>
      <c r="V3907" s="5" t="str">
        <f t="shared" si="617"/>
        <v>Feb</v>
      </c>
      <c r="W3907" s="1" t="str">
        <f t="shared" si="618"/>
        <v>2017</v>
      </c>
      <c r="X3907" s="27">
        <f t="shared" si="619"/>
        <v>42791.961111111115</v>
      </c>
    </row>
    <row r="3908" spans="1:24" ht="48" hidden="1" x14ac:dyDescent="0.2">
      <c r="A3908" s="1">
        <v>673</v>
      </c>
      <c r="B3908" s="7" t="s">
        <v>674</v>
      </c>
      <c r="C3908" s="7" t="s">
        <v>4783</v>
      </c>
      <c r="D3908" s="1">
        <v>100000</v>
      </c>
      <c r="E3908" s="1">
        <v>205</v>
      </c>
      <c r="F3908" s="1" t="s">
        <v>8220</v>
      </c>
      <c r="G3908" s="1" t="s">
        <v>8223</v>
      </c>
      <c r="H3908" s="1" t="s">
        <v>8245</v>
      </c>
      <c r="I3908" s="1">
        <v>1409602217</v>
      </c>
      <c r="J3908" s="1">
        <v>1405714217</v>
      </c>
      <c r="K3908" s="1" t="b">
        <v>0</v>
      </c>
      <c r="L3908" s="1">
        <v>3</v>
      </c>
      <c r="M3908" s="1" t="b">
        <v>0</v>
      </c>
      <c r="N3908" s="1" t="s">
        <v>8272</v>
      </c>
      <c r="O3908" s="28">
        <f t="shared" si="611"/>
        <v>2.0500000000000002E-3</v>
      </c>
      <c r="P3908" s="29">
        <f t="shared" si="612"/>
        <v>68.333333333333329</v>
      </c>
      <c r="Q3908" s="9" t="str">
        <f t="shared" si="613"/>
        <v>technology</v>
      </c>
      <c r="R3908" s="26" t="str">
        <f t="shared" si="614"/>
        <v>wearables</v>
      </c>
      <c r="S3908" s="27">
        <f t="shared" si="610"/>
        <v>41838.840474537035</v>
      </c>
      <c r="T3908" s="5" t="str">
        <f t="shared" si="615"/>
        <v>Jul</v>
      </c>
      <c r="U3908" s="5" t="str">
        <f t="shared" si="616"/>
        <v>2014</v>
      </c>
      <c r="V3908" s="5" t="str">
        <f t="shared" si="617"/>
        <v>Sep</v>
      </c>
      <c r="W3908" s="1" t="str">
        <f t="shared" si="618"/>
        <v>2014</v>
      </c>
      <c r="X3908" s="27">
        <f t="shared" si="619"/>
        <v>41883.840474537035</v>
      </c>
    </row>
    <row r="3909" spans="1:24" ht="64" hidden="1" x14ac:dyDescent="0.2">
      <c r="A3909" s="1">
        <v>676</v>
      </c>
      <c r="B3909" s="7" t="s">
        <v>677</v>
      </c>
      <c r="C3909" s="7" t="s">
        <v>4786</v>
      </c>
      <c r="D3909" s="1">
        <v>100000</v>
      </c>
      <c r="E3909" s="1">
        <v>1471</v>
      </c>
      <c r="F3909" s="1" t="s">
        <v>8220</v>
      </c>
      <c r="G3909" s="1" t="s">
        <v>8228</v>
      </c>
      <c r="H3909" s="1" t="s">
        <v>8250</v>
      </c>
      <c r="I3909" s="1">
        <v>1423333581</v>
      </c>
      <c r="J3909" s="1">
        <v>1420741581</v>
      </c>
      <c r="K3909" s="1" t="b">
        <v>0</v>
      </c>
      <c r="L3909" s="1">
        <v>24</v>
      </c>
      <c r="M3909" s="1" t="b">
        <v>0</v>
      </c>
      <c r="N3909" s="1" t="s">
        <v>8272</v>
      </c>
      <c r="O3909" s="28">
        <f t="shared" si="611"/>
        <v>1.4710000000000001E-2</v>
      </c>
      <c r="P3909" s="29">
        <f t="shared" si="612"/>
        <v>61.291666666666664</v>
      </c>
      <c r="Q3909" s="9" t="str">
        <f t="shared" si="613"/>
        <v>technology</v>
      </c>
      <c r="R3909" s="26" t="str">
        <f t="shared" si="614"/>
        <v>wearables</v>
      </c>
      <c r="S3909" s="27">
        <f t="shared" si="610"/>
        <v>42012.768298611118</v>
      </c>
      <c r="T3909" s="5" t="str">
        <f t="shared" si="615"/>
        <v>Jan</v>
      </c>
      <c r="U3909" s="5" t="str">
        <f t="shared" si="616"/>
        <v>2015</v>
      </c>
      <c r="V3909" s="5" t="str">
        <f t="shared" si="617"/>
        <v>Feb</v>
      </c>
      <c r="W3909" s="1" t="str">
        <f t="shared" si="618"/>
        <v>2015</v>
      </c>
      <c r="X3909" s="27">
        <f t="shared" si="619"/>
        <v>42042.768298611118</v>
      </c>
    </row>
    <row r="3910" spans="1:24" ht="48" hidden="1" x14ac:dyDescent="0.2">
      <c r="A3910" s="1">
        <v>687</v>
      </c>
      <c r="B3910" s="7" t="s">
        <v>688</v>
      </c>
      <c r="C3910" s="7" t="s">
        <v>4797</v>
      </c>
      <c r="D3910" s="1">
        <v>100000</v>
      </c>
      <c r="E3910" s="1">
        <v>3550</v>
      </c>
      <c r="F3910" s="1" t="s">
        <v>8220</v>
      </c>
      <c r="G3910" s="1" t="s">
        <v>8237</v>
      </c>
      <c r="H3910" s="1" t="s">
        <v>8255</v>
      </c>
      <c r="I3910" s="1">
        <v>1486317653</v>
      </c>
      <c r="J3910" s="1">
        <v>1481133653</v>
      </c>
      <c r="K3910" s="1" t="b">
        <v>0</v>
      </c>
      <c r="L3910" s="1">
        <v>6</v>
      </c>
      <c r="M3910" s="1" t="b">
        <v>0</v>
      </c>
      <c r="N3910" s="1" t="s">
        <v>8272</v>
      </c>
      <c r="O3910" s="28">
        <f t="shared" si="611"/>
        <v>3.5499999999999997E-2</v>
      </c>
      <c r="P3910" s="29">
        <f t="shared" si="612"/>
        <v>591.66666666666663</v>
      </c>
      <c r="Q3910" s="9" t="str">
        <f t="shared" si="613"/>
        <v>technology</v>
      </c>
      <c r="R3910" s="26" t="str">
        <f t="shared" si="614"/>
        <v>wearables</v>
      </c>
      <c r="S3910" s="27">
        <f t="shared" si="610"/>
        <v>42711.750613425931</v>
      </c>
      <c r="T3910" s="5" t="str">
        <f t="shared" si="615"/>
        <v>Dec</v>
      </c>
      <c r="U3910" s="5" t="str">
        <f t="shared" si="616"/>
        <v>2016</v>
      </c>
      <c r="V3910" s="5" t="str">
        <f t="shared" si="617"/>
        <v>Feb</v>
      </c>
      <c r="W3910" s="1" t="str">
        <f t="shared" si="618"/>
        <v>2017</v>
      </c>
      <c r="X3910" s="27">
        <f t="shared" si="619"/>
        <v>42771.750613425931</v>
      </c>
    </row>
    <row r="3911" spans="1:24" ht="32" hidden="1" x14ac:dyDescent="0.2">
      <c r="A3911" s="1">
        <v>693</v>
      </c>
      <c r="B3911" s="7" t="s">
        <v>694</v>
      </c>
      <c r="C3911" s="7" t="s">
        <v>4803</v>
      </c>
      <c r="D3911" s="1">
        <v>100000</v>
      </c>
      <c r="E3911" s="1">
        <v>35338</v>
      </c>
      <c r="F3911" s="1" t="s">
        <v>8220</v>
      </c>
      <c r="G3911" s="1" t="s">
        <v>8223</v>
      </c>
      <c r="H3911" s="1" t="s">
        <v>8245</v>
      </c>
      <c r="I3911" s="1">
        <v>1430421827</v>
      </c>
      <c r="J3911" s="1">
        <v>1427829827</v>
      </c>
      <c r="K3911" s="1" t="b">
        <v>0</v>
      </c>
      <c r="L3911" s="1">
        <v>296</v>
      </c>
      <c r="M3911" s="1" t="b">
        <v>0</v>
      </c>
      <c r="N3911" s="1" t="s">
        <v>8272</v>
      </c>
      <c r="O3911" s="28">
        <f t="shared" si="611"/>
        <v>0.35338000000000003</v>
      </c>
      <c r="P3911" s="29">
        <f t="shared" si="612"/>
        <v>119.38513513513513</v>
      </c>
      <c r="Q3911" s="9" t="str">
        <f t="shared" si="613"/>
        <v>technology</v>
      </c>
      <c r="R3911" s="26" t="str">
        <f t="shared" si="614"/>
        <v>wearables</v>
      </c>
      <c r="S3911" s="27">
        <f t="shared" si="610"/>
        <v>42094.808182870373</v>
      </c>
      <c r="T3911" s="5" t="str">
        <f t="shared" si="615"/>
        <v>Mar</v>
      </c>
      <c r="U3911" s="5" t="str">
        <f t="shared" si="616"/>
        <v>2015</v>
      </c>
      <c r="V3911" s="5" t="str">
        <f t="shared" si="617"/>
        <v>Apr</v>
      </c>
      <c r="W3911" s="1" t="str">
        <f t="shared" si="618"/>
        <v>2015</v>
      </c>
      <c r="X3911" s="27">
        <f t="shared" si="619"/>
        <v>42124.808182870373</v>
      </c>
    </row>
    <row r="3912" spans="1:24" ht="48" hidden="1" x14ac:dyDescent="0.2">
      <c r="A3912" s="1">
        <v>698</v>
      </c>
      <c r="B3912" s="7" t="s">
        <v>699</v>
      </c>
      <c r="C3912" s="7" t="s">
        <v>4808</v>
      </c>
      <c r="D3912" s="1">
        <v>100000</v>
      </c>
      <c r="E3912" s="1">
        <v>15390</v>
      </c>
      <c r="F3912" s="1" t="s">
        <v>8220</v>
      </c>
      <c r="G3912" s="1" t="s">
        <v>8223</v>
      </c>
      <c r="H3912" s="1" t="s">
        <v>8245</v>
      </c>
      <c r="I3912" s="1">
        <v>1411005600</v>
      </c>
      <c r="J3912" s="1">
        <v>1408141245</v>
      </c>
      <c r="K3912" s="1" t="b">
        <v>0</v>
      </c>
      <c r="L3912" s="1">
        <v>29</v>
      </c>
      <c r="M3912" s="1" t="b">
        <v>0</v>
      </c>
      <c r="N3912" s="1" t="s">
        <v>8272</v>
      </c>
      <c r="O3912" s="28">
        <f t="shared" si="611"/>
        <v>0.15390000000000001</v>
      </c>
      <c r="P3912" s="29">
        <f t="shared" si="612"/>
        <v>530.68965517241384</v>
      </c>
      <c r="Q3912" s="9" t="str">
        <f t="shared" si="613"/>
        <v>technology</v>
      </c>
      <c r="R3912" s="26" t="str">
        <f t="shared" si="614"/>
        <v>wearables</v>
      </c>
      <c r="S3912" s="27">
        <f t="shared" si="610"/>
        <v>41866.931076388886</v>
      </c>
      <c r="T3912" s="5" t="str">
        <f t="shared" si="615"/>
        <v>Aug</v>
      </c>
      <c r="U3912" s="5" t="str">
        <f t="shared" si="616"/>
        <v>2014</v>
      </c>
      <c r="V3912" s="5" t="str">
        <f t="shared" si="617"/>
        <v>Sep</v>
      </c>
      <c r="W3912" s="1" t="str">
        <f t="shared" si="618"/>
        <v>2014</v>
      </c>
      <c r="X3912" s="27">
        <f t="shared" si="619"/>
        <v>41900.083333333336</v>
      </c>
    </row>
    <row r="3913" spans="1:24" ht="32" hidden="1" x14ac:dyDescent="0.2">
      <c r="A3913" s="1">
        <v>705</v>
      </c>
      <c r="B3913" s="7" t="s">
        <v>706</v>
      </c>
      <c r="C3913" s="7" t="s">
        <v>4815</v>
      </c>
      <c r="D3913" s="1">
        <v>100000</v>
      </c>
      <c r="E3913" s="1">
        <v>977</v>
      </c>
      <c r="F3913" s="1" t="s">
        <v>8220</v>
      </c>
      <c r="G3913" s="1" t="s">
        <v>8232</v>
      </c>
      <c r="H3913" s="1" t="s">
        <v>8248</v>
      </c>
      <c r="I3913" s="1">
        <v>1484999278</v>
      </c>
      <c r="J3913" s="1">
        <v>1482407278</v>
      </c>
      <c r="K3913" s="1" t="b">
        <v>0</v>
      </c>
      <c r="L3913" s="1">
        <v>5</v>
      </c>
      <c r="M3913" s="1" t="b">
        <v>0</v>
      </c>
      <c r="N3913" s="1" t="s">
        <v>8272</v>
      </c>
      <c r="O3913" s="28">
        <f t="shared" si="611"/>
        <v>9.7699999999999992E-3</v>
      </c>
      <c r="P3913" s="29">
        <f t="shared" si="612"/>
        <v>195.4</v>
      </c>
      <c r="Q3913" s="9" t="str">
        <f t="shared" si="613"/>
        <v>technology</v>
      </c>
      <c r="R3913" s="26" t="str">
        <f t="shared" si="614"/>
        <v>wearables</v>
      </c>
      <c r="S3913" s="27">
        <f t="shared" si="610"/>
        <v>42726.491643518515</v>
      </c>
      <c r="T3913" s="5" t="str">
        <f t="shared" si="615"/>
        <v>Dec</v>
      </c>
      <c r="U3913" s="5" t="str">
        <f t="shared" si="616"/>
        <v>2016</v>
      </c>
      <c r="V3913" s="5" t="str">
        <f t="shared" si="617"/>
        <v>Jan</v>
      </c>
      <c r="W3913" s="1" t="str">
        <f t="shared" si="618"/>
        <v>2017</v>
      </c>
      <c r="X3913" s="27">
        <f t="shared" si="619"/>
        <v>42756.491643518515</v>
      </c>
    </row>
    <row r="3914" spans="1:24" ht="48" hidden="1" x14ac:dyDescent="0.2">
      <c r="A3914" s="1">
        <v>706</v>
      </c>
      <c r="B3914" s="7" t="s">
        <v>707</v>
      </c>
      <c r="C3914" s="7" t="s">
        <v>4816</v>
      </c>
      <c r="D3914" s="1">
        <v>100000</v>
      </c>
      <c r="E3914" s="1">
        <v>0</v>
      </c>
      <c r="F3914" s="1" t="s">
        <v>8220</v>
      </c>
      <c r="G3914" s="1" t="s">
        <v>8226</v>
      </c>
      <c r="H3914" s="1" t="s">
        <v>8248</v>
      </c>
      <c r="I3914" s="1">
        <v>1481740740</v>
      </c>
      <c r="J3914" s="1">
        <v>1478130783</v>
      </c>
      <c r="K3914" s="1" t="b">
        <v>0</v>
      </c>
      <c r="L3914" s="1">
        <v>0</v>
      </c>
      <c r="M3914" s="1" t="b">
        <v>0</v>
      </c>
      <c r="N3914" s="1" t="s">
        <v>8272</v>
      </c>
      <c r="O3914" s="28">
        <f t="shared" si="611"/>
        <v>0</v>
      </c>
      <c r="P3914" s="29">
        <f t="shared" si="612"/>
        <v>0</v>
      </c>
      <c r="Q3914" s="9" t="str">
        <f t="shared" si="613"/>
        <v>technology</v>
      </c>
      <c r="R3914" s="26" t="str">
        <f t="shared" si="614"/>
        <v>wearables</v>
      </c>
      <c r="S3914" s="27">
        <f t="shared" si="610"/>
        <v>42676.995173611111</v>
      </c>
      <c r="T3914" s="5" t="str">
        <f t="shared" si="615"/>
        <v>Nov</v>
      </c>
      <c r="U3914" s="5" t="str">
        <f t="shared" si="616"/>
        <v>2016</v>
      </c>
      <c r="V3914" s="5" t="str">
        <f t="shared" si="617"/>
        <v>Dec</v>
      </c>
      <c r="W3914" s="1" t="str">
        <f t="shared" si="618"/>
        <v>2016</v>
      </c>
      <c r="X3914" s="27">
        <f t="shared" si="619"/>
        <v>42718.777083333334</v>
      </c>
    </row>
    <row r="3915" spans="1:24" ht="48" hidden="1" x14ac:dyDescent="0.2">
      <c r="A3915" s="1">
        <v>711</v>
      </c>
      <c r="B3915" s="7" t="s">
        <v>712</v>
      </c>
      <c r="C3915" s="7" t="s">
        <v>4821</v>
      </c>
      <c r="D3915" s="1">
        <v>100000</v>
      </c>
      <c r="E3915" s="1">
        <v>33791</v>
      </c>
      <c r="F3915" s="1" t="s">
        <v>8220</v>
      </c>
      <c r="G3915" s="1" t="s">
        <v>8232</v>
      </c>
      <c r="H3915" s="1" t="s">
        <v>8248</v>
      </c>
      <c r="I3915" s="1">
        <v>1481716868</v>
      </c>
      <c r="J3915" s="1">
        <v>1478257268</v>
      </c>
      <c r="K3915" s="1" t="b">
        <v>0</v>
      </c>
      <c r="L3915" s="1">
        <v>338</v>
      </c>
      <c r="M3915" s="1" t="b">
        <v>0</v>
      </c>
      <c r="N3915" s="1" t="s">
        <v>8272</v>
      </c>
      <c r="O3915" s="28">
        <f t="shared" si="611"/>
        <v>0.33790999999999999</v>
      </c>
      <c r="P3915" s="29">
        <f t="shared" si="612"/>
        <v>99.973372781065095</v>
      </c>
      <c r="Q3915" s="9" t="str">
        <f t="shared" si="613"/>
        <v>technology</v>
      </c>
      <c r="R3915" s="26" t="str">
        <f t="shared" si="614"/>
        <v>wearables</v>
      </c>
      <c r="S3915" s="27">
        <f t="shared" si="610"/>
        <v>42678.459120370375</v>
      </c>
      <c r="T3915" s="5" t="str">
        <f t="shared" si="615"/>
        <v>Nov</v>
      </c>
      <c r="U3915" s="5" t="str">
        <f t="shared" si="616"/>
        <v>2016</v>
      </c>
      <c r="V3915" s="5" t="str">
        <f t="shared" si="617"/>
        <v>Dec</v>
      </c>
      <c r="W3915" s="1" t="str">
        <f t="shared" si="618"/>
        <v>2016</v>
      </c>
      <c r="X3915" s="27">
        <f t="shared" si="619"/>
        <v>42718.500787037032</v>
      </c>
    </row>
    <row r="3916" spans="1:24" ht="16" hidden="1" x14ac:dyDescent="0.2">
      <c r="A3916" s="1">
        <v>717</v>
      </c>
      <c r="B3916" s="7" t="s">
        <v>718</v>
      </c>
      <c r="C3916" s="7" t="s">
        <v>4827</v>
      </c>
      <c r="D3916" s="1">
        <v>100000</v>
      </c>
      <c r="E3916" s="1">
        <v>305</v>
      </c>
      <c r="F3916" s="1" t="s">
        <v>8220</v>
      </c>
      <c r="G3916" s="1" t="s">
        <v>8223</v>
      </c>
      <c r="H3916" s="1" t="s">
        <v>8245</v>
      </c>
      <c r="I3916" s="1">
        <v>1409949002</v>
      </c>
      <c r="J3916" s="1">
        <v>1407357002</v>
      </c>
      <c r="K3916" s="1" t="b">
        <v>0</v>
      </c>
      <c r="L3916" s="1">
        <v>4</v>
      </c>
      <c r="M3916" s="1" t="b">
        <v>0</v>
      </c>
      <c r="N3916" s="1" t="s">
        <v>8272</v>
      </c>
      <c r="O3916" s="28">
        <f t="shared" si="611"/>
        <v>3.0500000000000002E-3</v>
      </c>
      <c r="P3916" s="29">
        <f t="shared" si="612"/>
        <v>76.25</v>
      </c>
      <c r="Q3916" s="9" t="str">
        <f t="shared" si="613"/>
        <v>technology</v>
      </c>
      <c r="R3916" s="26" t="str">
        <f t="shared" si="614"/>
        <v>wearables</v>
      </c>
      <c r="S3916" s="27">
        <f t="shared" si="610"/>
        <v>41857.854189814818</v>
      </c>
      <c r="T3916" s="5" t="str">
        <f t="shared" si="615"/>
        <v>Aug</v>
      </c>
      <c r="U3916" s="5" t="str">
        <f t="shared" si="616"/>
        <v>2014</v>
      </c>
      <c r="V3916" s="5" t="str">
        <f t="shared" si="617"/>
        <v>Sep</v>
      </c>
      <c r="W3916" s="1" t="str">
        <f t="shared" si="618"/>
        <v>2014</v>
      </c>
      <c r="X3916" s="27">
        <f t="shared" si="619"/>
        <v>41887.854189814818</v>
      </c>
    </row>
    <row r="3917" spans="1:24" ht="48" hidden="1" x14ac:dyDescent="0.2">
      <c r="A3917" s="1">
        <v>911</v>
      </c>
      <c r="B3917" s="7" t="s">
        <v>912</v>
      </c>
      <c r="C3917" s="7" t="s">
        <v>5021</v>
      </c>
      <c r="D3917" s="1">
        <v>100000</v>
      </c>
      <c r="E3917" s="1">
        <v>0</v>
      </c>
      <c r="F3917" s="1" t="s">
        <v>8220</v>
      </c>
      <c r="G3917" s="1" t="s">
        <v>8223</v>
      </c>
      <c r="H3917" s="1" t="s">
        <v>8245</v>
      </c>
      <c r="I3917" s="1">
        <v>1390522045</v>
      </c>
      <c r="J3917" s="1">
        <v>1388707645</v>
      </c>
      <c r="K3917" s="1" t="b">
        <v>0</v>
      </c>
      <c r="L3917" s="1">
        <v>0</v>
      </c>
      <c r="M3917" s="1" t="b">
        <v>0</v>
      </c>
      <c r="N3917" s="1" t="s">
        <v>8277</v>
      </c>
      <c r="O3917" s="28">
        <f t="shared" si="611"/>
        <v>0</v>
      </c>
      <c r="P3917" s="29">
        <f t="shared" si="612"/>
        <v>0</v>
      </c>
      <c r="Q3917" s="9" t="str">
        <f t="shared" si="613"/>
        <v>music</v>
      </c>
      <c r="R3917" s="26" t="str">
        <f t="shared" si="614"/>
        <v>jazz</v>
      </c>
      <c r="S3917" s="27">
        <f t="shared" si="610"/>
        <v>41642.005150462966</v>
      </c>
      <c r="T3917" s="5" t="str">
        <f t="shared" si="615"/>
        <v>Jan</v>
      </c>
      <c r="U3917" s="5" t="str">
        <f t="shared" si="616"/>
        <v>2014</v>
      </c>
      <c r="V3917" s="5" t="str">
        <f t="shared" si="617"/>
        <v>Jan</v>
      </c>
      <c r="W3917" s="1" t="str">
        <f t="shared" si="618"/>
        <v>2014</v>
      </c>
      <c r="X3917" s="27">
        <f t="shared" si="619"/>
        <v>41663.005150462966</v>
      </c>
    </row>
    <row r="3918" spans="1:24" ht="48" hidden="1" x14ac:dyDescent="0.2">
      <c r="A3918" s="1">
        <v>945</v>
      </c>
      <c r="B3918" s="7" t="s">
        <v>946</v>
      </c>
      <c r="C3918" s="7" t="s">
        <v>5055</v>
      </c>
      <c r="D3918" s="1">
        <v>100000</v>
      </c>
      <c r="E3918" s="1">
        <v>2484</v>
      </c>
      <c r="F3918" s="1" t="s">
        <v>8220</v>
      </c>
      <c r="G3918" s="1" t="s">
        <v>8229</v>
      </c>
      <c r="H3918" s="1" t="s">
        <v>8248</v>
      </c>
      <c r="I3918" s="1">
        <v>1487462340</v>
      </c>
      <c r="J3918" s="1">
        <v>1482958626</v>
      </c>
      <c r="K3918" s="1" t="b">
        <v>0</v>
      </c>
      <c r="L3918" s="1">
        <v>16</v>
      </c>
      <c r="M3918" s="1" t="b">
        <v>0</v>
      </c>
      <c r="N3918" s="1" t="s">
        <v>8272</v>
      </c>
      <c r="O3918" s="28">
        <f t="shared" si="611"/>
        <v>2.4840000000000001E-2</v>
      </c>
      <c r="P3918" s="29">
        <f t="shared" si="612"/>
        <v>155.25</v>
      </c>
      <c r="Q3918" s="9" t="str">
        <f t="shared" si="613"/>
        <v>technology</v>
      </c>
      <c r="R3918" s="26" t="str">
        <f t="shared" si="614"/>
        <v>wearables</v>
      </c>
      <c r="S3918" s="27">
        <f t="shared" si="610"/>
        <v>42732.872986111113</v>
      </c>
      <c r="T3918" s="5" t="str">
        <f t="shared" si="615"/>
        <v>Dec</v>
      </c>
      <c r="U3918" s="5" t="str">
        <f t="shared" si="616"/>
        <v>2016</v>
      </c>
      <c r="V3918" s="5" t="str">
        <f t="shared" si="617"/>
        <v>Feb</v>
      </c>
      <c r="W3918" s="1" t="str">
        <f t="shared" si="618"/>
        <v>2017</v>
      </c>
      <c r="X3918" s="27">
        <f t="shared" si="619"/>
        <v>42784.999305555553</v>
      </c>
    </row>
    <row r="3919" spans="1:24" ht="48" hidden="1" x14ac:dyDescent="0.2">
      <c r="A3919" s="1">
        <v>971</v>
      </c>
      <c r="B3919" s="7" t="s">
        <v>972</v>
      </c>
      <c r="C3919" s="7" t="s">
        <v>5081</v>
      </c>
      <c r="D3919" s="1">
        <v>100000</v>
      </c>
      <c r="E3919" s="1">
        <v>226</v>
      </c>
      <c r="F3919" s="1" t="s">
        <v>8220</v>
      </c>
      <c r="G3919" s="1" t="s">
        <v>8223</v>
      </c>
      <c r="H3919" s="1" t="s">
        <v>8245</v>
      </c>
      <c r="I3919" s="1">
        <v>1433178060</v>
      </c>
      <c r="J3919" s="1">
        <v>1429290060</v>
      </c>
      <c r="K3919" s="1" t="b">
        <v>0</v>
      </c>
      <c r="L3919" s="1">
        <v>5</v>
      </c>
      <c r="M3919" s="1" t="b">
        <v>0</v>
      </c>
      <c r="N3919" s="1" t="s">
        <v>8272</v>
      </c>
      <c r="O3919" s="28">
        <f t="shared" si="611"/>
        <v>2.2599999999999999E-3</v>
      </c>
      <c r="P3919" s="29">
        <f t="shared" si="612"/>
        <v>45.2</v>
      </c>
      <c r="Q3919" s="9" t="str">
        <f t="shared" si="613"/>
        <v>technology</v>
      </c>
      <c r="R3919" s="26" t="str">
        <f t="shared" si="614"/>
        <v>wearables</v>
      </c>
      <c r="S3919" s="27">
        <f t="shared" si="610"/>
        <v>42111.709027777775</v>
      </c>
      <c r="T3919" s="5" t="str">
        <f t="shared" si="615"/>
        <v>Apr</v>
      </c>
      <c r="U3919" s="5" t="str">
        <f t="shared" si="616"/>
        <v>2015</v>
      </c>
      <c r="V3919" s="5" t="str">
        <f t="shared" si="617"/>
        <v>Jun</v>
      </c>
      <c r="W3919" s="1" t="str">
        <f t="shared" si="618"/>
        <v>2015</v>
      </c>
      <c r="X3919" s="27">
        <f t="shared" si="619"/>
        <v>42156.709027777775</v>
      </c>
    </row>
    <row r="3920" spans="1:24" ht="48" hidden="1" x14ac:dyDescent="0.2">
      <c r="A3920" s="1">
        <v>975</v>
      </c>
      <c r="B3920" s="7" t="s">
        <v>976</v>
      </c>
      <c r="C3920" s="7" t="s">
        <v>5085</v>
      </c>
      <c r="D3920" s="1">
        <v>100000</v>
      </c>
      <c r="E3920" s="1">
        <v>2607</v>
      </c>
      <c r="F3920" s="1" t="s">
        <v>8220</v>
      </c>
      <c r="G3920" s="1" t="s">
        <v>8223</v>
      </c>
      <c r="H3920" s="1" t="s">
        <v>8245</v>
      </c>
      <c r="I3920" s="1">
        <v>1467132185</v>
      </c>
      <c r="J3920" s="1">
        <v>1461948185</v>
      </c>
      <c r="K3920" s="1" t="b">
        <v>0</v>
      </c>
      <c r="L3920" s="1">
        <v>24</v>
      </c>
      <c r="M3920" s="1" t="b">
        <v>0</v>
      </c>
      <c r="N3920" s="1" t="s">
        <v>8272</v>
      </c>
      <c r="O3920" s="28">
        <f t="shared" si="611"/>
        <v>2.6069999999999999E-2</v>
      </c>
      <c r="P3920" s="29">
        <f t="shared" si="612"/>
        <v>108.625</v>
      </c>
      <c r="Q3920" s="9" t="str">
        <f t="shared" si="613"/>
        <v>technology</v>
      </c>
      <c r="R3920" s="26" t="str">
        <f t="shared" si="614"/>
        <v>wearables</v>
      </c>
      <c r="S3920" s="27">
        <f t="shared" si="610"/>
        <v>42489.696585648147</v>
      </c>
      <c r="T3920" s="5" t="str">
        <f t="shared" si="615"/>
        <v>Apr</v>
      </c>
      <c r="U3920" s="5" t="str">
        <f t="shared" si="616"/>
        <v>2016</v>
      </c>
      <c r="V3920" s="5" t="str">
        <f t="shared" si="617"/>
        <v>Jun</v>
      </c>
      <c r="W3920" s="1" t="str">
        <f t="shared" si="618"/>
        <v>2016</v>
      </c>
      <c r="X3920" s="27">
        <f t="shared" si="619"/>
        <v>42549.696585648147</v>
      </c>
    </row>
    <row r="3921" spans="1:24" ht="48" hidden="1" x14ac:dyDescent="0.2">
      <c r="A3921" s="1">
        <v>992</v>
      </c>
      <c r="B3921" s="7" t="s">
        <v>993</v>
      </c>
      <c r="C3921" s="7" t="s">
        <v>5102</v>
      </c>
      <c r="D3921" s="1">
        <v>100000</v>
      </c>
      <c r="E3921" s="1">
        <v>467</v>
      </c>
      <c r="F3921" s="1" t="s">
        <v>8220</v>
      </c>
      <c r="G3921" s="1" t="s">
        <v>8223</v>
      </c>
      <c r="H3921" s="1" t="s">
        <v>8245</v>
      </c>
      <c r="I3921" s="1">
        <v>1462655519</v>
      </c>
      <c r="J3921" s="1">
        <v>1457475119</v>
      </c>
      <c r="K3921" s="1" t="b">
        <v>0</v>
      </c>
      <c r="L3921" s="1">
        <v>4</v>
      </c>
      <c r="M3921" s="1" t="b">
        <v>0</v>
      </c>
      <c r="N3921" s="1" t="s">
        <v>8272</v>
      </c>
      <c r="O3921" s="28">
        <f t="shared" si="611"/>
        <v>4.6699999999999997E-3</v>
      </c>
      <c r="P3921" s="29">
        <f t="shared" si="612"/>
        <v>116.75</v>
      </c>
      <c r="Q3921" s="9" t="str">
        <f t="shared" si="613"/>
        <v>technology</v>
      </c>
      <c r="R3921" s="26" t="str">
        <f t="shared" si="614"/>
        <v>wearables</v>
      </c>
      <c r="S3921" s="27">
        <f t="shared" si="610"/>
        <v>42437.924988425926</v>
      </c>
      <c r="T3921" s="5" t="str">
        <f t="shared" si="615"/>
        <v>Mar</v>
      </c>
      <c r="U3921" s="5" t="str">
        <f t="shared" si="616"/>
        <v>2016</v>
      </c>
      <c r="V3921" s="5" t="str">
        <f t="shared" si="617"/>
        <v>May</v>
      </c>
      <c r="W3921" s="1" t="str">
        <f t="shared" si="618"/>
        <v>2016</v>
      </c>
      <c r="X3921" s="27">
        <f t="shared" si="619"/>
        <v>42497.883321759262</v>
      </c>
    </row>
    <row r="3922" spans="1:24" ht="48" hidden="1" x14ac:dyDescent="0.2">
      <c r="A3922" s="1">
        <v>1016</v>
      </c>
      <c r="B3922" s="7" t="s">
        <v>1017</v>
      </c>
      <c r="C3922" s="7" t="s">
        <v>5126</v>
      </c>
      <c r="D3922" s="1">
        <v>100000</v>
      </c>
      <c r="E3922" s="1">
        <v>2842</v>
      </c>
      <c r="F3922" s="1" t="s">
        <v>8219</v>
      </c>
      <c r="G3922" s="1" t="s">
        <v>8223</v>
      </c>
      <c r="H3922" s="1" t="s">
        <v>8245</v>
      </c>
      <c r="I3922" s="1">
        <v>1459992856</v>
      </c>
      <c r="J3922" s="1">
        <v>1456108456</v>
      </c>
      <c r="K3922" s="1" t="b">
        <v>0</v>
      </c>
      <c r="L3922" s="1">
        <v>38</v>
      </c>
      <c r="M3922" s="1" t="b">
        <v>0</v>
      </c>
      <c r="N3922" s="1" t="s">
        <v>8272</v>
      </c>
      <c r="O3922" s="28">
        <f t="shared" si="611"/>
        <v>2.8420000000000001E-2</v>
      </c>
      <c r="P3922" s="29">
        <f t="shared" si="612"/>
        <v>74.78947368421052</v>
      </c>
      <c r="Q3922" s="9" t="str">
        <f t="shared" si="613"/>
        <v>technology</v>
      </c>
      <c r="R3922" s="26" t="str">
        <f t="shared" si="614"/>
        <v>wearables</v>
      </c>
      <c r="S3922" s="27">
        <f t="shared" si="610"/>
        <v>42422.107129629629</v>
      </c>
      <c r="T3922" s="5" t="str">
        <f t="shared" si="615"/>
        <v>Feb</v>
      </c>
      <c r="U3922" s="5" t="str">
        <f t="shared" si="616"/>
        <v>2016</v>
      </c>
      <c r="V3922" s="5" t="str">
        <f t="shared" si="617"/>
        <v>Apr</v>
      </c>
      <c r="W3922" s="1" t="str">
        <f t="shared" si="618"/>
        <v>2016</v>
      </c>
      <c r="X3922" s="27">
        <f t="shared" si="619"/>
        <v>42467.065462962957</v>
      </c>
    </row>
    <row r="3923" spans="1:24" ht="48" hidden="1" x14ac:dyDescent="0.2">
      <c r="A3923" s="1">
        <v>1043</v>
      </c>
      <c r="B3923" s="7" t="s">
        <v>1044</v>
      </c>
      <c r="C3923" s="7" t="s">
        <v>5153</v>
      </c>
      <c r="D3923" s="1">
        <v>100000</v>
      </c>
      <c r="E3923" s="1">
        <v>8537</v>
      </c>
      <c r="F3923" s="1" t="s">
        <v>8219</v>
      </c>
      <c r="G3923" s="1" t="s">
        <v>8223</v>
      </c>
      <c r="H3923" s="1" t="s">
        <v>8245</v>
      </c>
      <c r="I3923" s="1">
        <v>1432101855</v>
      </c>
      <c r="J3923" s="1">
        <v>1429509855</v>
      </c>
      <c r="K3923" s="1" t="b">
        <v>0</v>
      </c>
      <c r="L3923" s="1">
        <v>292</v>
      </c>
      <c r="M3923" s="1" t="b">
        <v>0</v>
      </c>
      <c r="N3923" s="1" t="s">
        <v>8280</v>
      </c>
      <c r="O3923" s="28">
        <f t="shared" si="611"/>
        <v>8.5370000000000001E-2</v>
      </c>
      <c r="P3923" s="29">
        <f t="shared" si="612"/>
        <v>29.236301369863014</v>
      </c>
      <c r="Q3923" s="9" t="str">
        <f t="shared" si="613"/>
        <v>journalism</v>
      </c>
      <c r="R3923" s="26" t="str">
        <f t="shared" si="614"/>
        <v>audio</v>
      </c>
      <c r="S3923" s="27">
        <f t="shared" si="610"/>
        <v>42114.252951388888</v>
      </c>
      <c r="T3923" s="5" t="str">
        <f t="shared" si="615"/>
        <v>Apr</v>
      </c>
      <c r="U3923" s="5" t="str">
        <f t="shared" si="616"/>
        <v>2015</v>
      </c>
      <c r="V3923" s="5" t="str">
        <f t="shared" si="617"/>
        <v>May</v>
      </c>
      <c r="W3923" s="1" t="str">
        <f t="shared" si="618"/>
        <v>2015</v>
      </c>
      <c r="X3923" s="27">
        <f t="shared" si="619"/>
        <v>42144.252951388888</v>
      </c>
    </row>
    <row r="3924" spans="1:24" ht="48" hidden="1" x14ac:dyDescent="0.2">
      <c r="A3924" s="1">
        <v>1097</v>
      </c>
      <c r="B3924" s="7" t="s">
        <v>1098</v>
      </c>
      <c r="C3924" s="7" t="s">
        <v>5207</v>
      </c>
      <c r="D3924" s="1">
        <v>100000</v>
      </c>
      <c r="E3924" s="1">
        <v>47</v>
      </c>
      <c r="F3924" s="1" t="s">
        <v>8220</v>
      </c>
      <c r="G3924" s="1" t="s">
        <v>8223</v>
      </c>
      <c r="H3924" s="1" t="s">
        <v>8245</v>
      </c>
      <c r="I3924" s="1">
        <v>1393786877</v>
      </c>
      <c r="J3924" s="1">
        <v>1390330877</v>
      </c>
      <c r="K3924" s="1" t="b">
        <v>0</v>
      </c>
      <c r="L3924" s="1">
        <v>7</v>
      </c>
      <c r="M3924" s="1" t="b">
        <v>0</v>
      </c>
      <c r="N3924" s="1" t="s">
        <v>8281</v>
      </c>
      <c r="O3924" s="28">
        <f t="shared" si="611"/>
        <v>4.6999999999999999E-4</v>
      </c>
      <c r="P3924" s="29">
        <f t="shared" si="612"/>
        <v>6.7142857142857144</v>
      </c>
      <c r="Q3924" s="9" t="str">
        <f t="shared" si="613"/>
        <v>games</v>
      </c>
      <c r="R3924" s="26" t="str">
        <f t="shared" si="614"/>
        <v>video games</v>
      </c>
      <c r="S3924" s="27">
        <f t="shared" si="610"/>
        <v>41660.792557870373</v>
      </c>
      <c r="T3924" s="5" t="str">
        <f t="shared" si="615"/>
        <v>Jan</v>
      </c>
      <c r="U3924" s="5" t="str">
        <f t="shared" si="616"/>
        <v>2014</v>
      </c>
      <c r="V3924" s="5" t="str">
        <f t="shared" si="617"/>
        <v>Mar</v>
      </c>
      <c r="W3924" s="1" t="str">
        <f t="shared" si="618"/>
        <v>2014</v>
      </c>
      <c r="X3924" s="27">
        <f t="shared" si="619"/>
        <v>41700.792557870373</v>
      </c>
    </row>
    <row r="3925" spans="1:24" ht="32" hidden="1" x14ac:dyDescent="0.2">
      <c r="A3925" s="1">
        <v>1101</v>
      </c>
      <c r="B3925" s="7" t="s">
        <v>1102</v>
      </c>
      <c r="C3925" s="7" t="s">
        <v>5211</v>
      </c>
      <c r="D3925" s="1">
        <v>100000</v>
      </c>
      <c r="E3925" s="1">
        <v>41</v>
      </c>
      <c r="F3925" s="1" t="s">
        <v>8220</v>
      </c>
      <c r="G3925" s="1" t="s">
        <v>8223</v>
      </c>
      <c r="H3925" s="1" t="s">
        <v>8245</v>
      </c>
      <c r="I3925" s="1">
        <v>1468519920</v>
      </c>
      <c r="J3925" s="1">
        <v>1466188338</v>
      </c>
      <c r="K3925" s="1" t="b">
        <v>0</v>
      </c>
      <c r="L3925" s="1">
        <v>6</v>
      </c>
      <c r="M3925" s="1" t="b">
        <v>0</v>
      </c>
      <c r="N3925" s="1" t="s">
        <v>8281</v>
      </c>
      <c r="O3925" s="28">
        <f t="shared" si="611"/>
        <v>4.0999999999999999E-4</v>
      </c>
      <c r="P3925" s="29">
        <f t="shared" si="612"/>
        <v>6.833333333333333</v>
      </c>
      <c r="Q3925" s="9" t="str">
        <f t="shared" si="613"/>
        <v>games</v>
      </c>
      <c r="R3925" s="26" t="str">
        <f t="shared" si="614"/>
        <v>video games</v>
      </c>
      <c r="S3925" s="27">
        <f t="shared" si="610"/>
        <v>42538.77243055556</v>
      </c>
      <c r="T3925" s="5" t="str">
        <f t="shared" si="615"/>
        <v>Jun</v>
      </c>
      <c r="U3925" s="5" t="str">
        <f t="shared" si="616"/>
        <v>2016</v>
      </c>
      <c r="V3925" s="5" t="str">
        <f t="shared" si="617"/>
        <v>Jul</v>
      </c>
      <c r="W3925" s="1" t="str">
        <f t="shared" si="618"/>
        <v>2016</v>
      </c>
      <c r="X3925" s="27">
        <f t="shared" si="619"/>
        <v>42565.758333333331</v>
      </c>
    </row>
    <row r="3926" spans="1:24" ht="32" hidden="1" x14ac:dyDescent="0.2">
      <c r="A3926" s="1">
        <v>1315</v>
      </c>
      <c r="B3926" s="7" t="s">
        <v>1316</v>
      </c>
      <c r="C3926" s="7" t="s">
        <v>5425</v>
      </c>
      <c r="D3926" s="1">
        <v>100000</v>
      </c>
      <c r="E3926" s="1">
        <v>40404</v>
      </c>
      <c r="F3926" s="1" t="s">
        <v>8219</v>
      </c>
      <c r="G3926" s="1" t="s">
        <v>8223</v>
      </c>
      <c r="H3926" s="1" t="s">
        <v>8245</v>
      </c>
      <c r="I3926" s="1">
        <v>1446771600</v>
      </c>
      <c r="J3926" s="1">
        <v>1443700648</v>
      </c>
      <c r="K3926" s="1" t="b">
        <v>0</v>
      </c>
      <c r="L3926" s="1">
        <v>248</v>
      </c>
      <c r="M3926" s="1" t="b">
        <v>0</v>
      </c>
      <c r="N3926" s="1" t="s">
        <v>8272</v>
      </c>
      <c r="O3926" s="28">
        <f t="shared" si="611"/>
        <v>0.40404000000000001</v>
      </c>
      <c r="P3926" s="29">
        <f t="shared" si="612"/>
        <v>162.91935483870967</v>
      </c>
      <c r="Q3926" s="9" t="str">
        <f t="shared" si="613"/>
        <v>technology</v>
      </c>
      <c r="R3926" s="26" t="str">
        <f t="shared" si="614"/>
        <v>wearables</v>
      </c>
      <c r="S3926" s="27">
        <f t="shared" si="610"/>
        <v>42278.498240740737</v>
      </c>
      <c r="T3926" s="5" t="str">
        <f t="shared" si="615"/>
        <v>Oct</v>
      </c>
      <c r="U3926" s="5" t="str">
        <f t="shared" si="616"/>
        <v>2015</v>
      </c>
      <c r="V3926" s="5" t="str">
        <f t="shared" si="617"/>
        <v>Nov</v>
      </c>
      <c r="W3926" s="1" t="str">
        <f t="shared" si="618"/>
        <v>2015</v>
      </c>
      <c r="X3926" s="27">
        <f t="shared" si="619"/>
        <v>42314.041666666672</v>
      </c>
    </row>
    <row r="3927" spans="1:24" ht="48" hidden="1" x14ac:dyDescent="0.2">
      <c r="A3927" s="1">
        <v>1320</v>
      </c>
      <c r="B3927" s="7" t="s">
        <v>1321</v>
      </c>
      <c r="C3927" s="7" t="s">
        <v>5430</v>
      </c>
      <c r="D3927" s="1">
        <v>100000</v>
      </c>
      <c r="E3927" s="1">
        <v>503</v>
      </c>
      <c r="F3927" s="1" t="s">
        <v>8219</v>
      </c>
      <c r="G3927" s="1" t="s">
        <v>8232</v>
      </c>
      <c r="H3927" s="1" t="s">
        <v>8248</v>
      </c>
      <c r="I3927" s="1">
        <v>1483138800</v>
      </c>
      <c r="J3927" s="1">
        <v>1480610046</v>
      </c>
      <c r="K3927" s="1" t="b">
        <v>0</v>
      </c>
      <c r="L3927" s="1">
        <v>3</v>
      </c>
      <c r="M3927" s="1" t="b">
        <v>0</v>
      </c>
      <c r="N3927" s="1" t="s">
        <v>8272</v>
      </c>
      <c r="O3927" s="28">
        <f t="shared" si="611"/>
        <v>5.0299999999999997E-3</v>
      </c>
      <c r="P3927" s="29">
        <f t="shared" si="612"/>
        <v>167.66666666666666</v>
      </c>
      <c r="Q3927" s="9" t="str">
        <f t="shared" si="613"/>
        <v>technology</v>
      </c>
      <c r="R3927" s="26" t="str">
        <f t="shared" si="614"/>
        <v>wearables</v>
      </c>
      <c r="S3927" s="27">
        <f t="shared" si="610"/>
        <v>42705.690347222218</v>
      </c>
      <c r="T3927" s="5" t="str">
        <f t="shared" si="615"/>
        <v>Dec</v>
      </c>
      <c r="U3927" s="5" t="str">
        <f t="shared" si="616"/>
        <v>2016</v>
      </c>
      <c r="V3927" s="5" t="str">
        <f t="shared" si="617"/>
        <v>Dec</v>
      </c>
      <c r="W3927" s="1" t="str">
        <f t="shared" si="618"/>
        <v>2016</v>
      </c>
      <c r="X3927" s="27">
        <f t="shared" si="619"/>
        <v>42734.958333333328</v>
      </c>
    </row>
    <row r="3928" spans="1:24" ht="48" hidden="1" x14ac:dyDescent="0.2">
      <c r="A3928" s="1">
        <v>1326</v>
      </c>
      <c r="B3928" s="7" t="s">
        <v>1327</v>
      </c>
      <c r="C3928" s="7" t="s">
        <v>5436</v>
      </c>
      <c r="D3928" s="1">
        <v>100000</v>
      </c>
      <c r="E3928" s="1">
        <v>1130</v>
      </c>
      <c r="F3928" s="1" t="s">
        <v>8219</v>
      </c>
      <c r="G3928" s="1" t="s">
        <v>8223</v>
      </c>
      <c r="H3928" s="1" t="s">
        <v>8245</v>
      </c>
      <c r="I3928" s="1">
        <v>1421348428</v>
      </c>
      <c r="J3928" s="1">
        <v>1417460428</v>
      </c>
      <c r="K3928" s="1" t="b">
        <v>0</v>
      </c>
      <c r="L3928" s="1">
        <v>11</v>
      </c>
      <c r="M3928" s="1" t="b">
        <v>0</v>
      </c>
      <c r="N3928" s="1" t="s">
        <v>8272</v>
      </c>
      <c r="O3928" s="28">
        <f t="shared" si="611"/>
        <v>1.1299999999999999E-2</v>
      </c>
      <c r="P3928" s="29">
        <f t="shared" si="612"/>
        <v>102.72727272727273</v>
      </c>
      <c r="Q3928" s="9" t="str">
        <f t="shared" si="613"/>
        <v>technology</v>
      </c>
      <c r="R3928" s="26" t="str">
        <f t="shared" si="614"/>
        <v>wearables</v>
      </c>
      <c r="S3928" s="27">
        <f t="shared" si="610"/>
        <v>41974.791990740734</v>
      </c>
      <c r="T3928" s="5" t="str">
        <f t="shared" si="615"/>
        <v>Dec</v>
      </c>
      <c r="U3928" s="5" t="str">
        <f t="shared" si="616"/>
        <v>2014</v>
      </c>
      <c r="V3928" s="5" t="str">
        <f t="shared" si="617"/>
        <v>Jan</v>
      </c>
      <c r="W3928" s="1" t="str">
        <f t="shared" si="618"/>
        <v>2015</v>
      </c>
      <c r="X3928" s="27">
        <f t="shared" si="619"/>
        <v>42019.791990740734</v>
      </c>
    </row>
    <row r="3929" spans="1:24" ht="48" hidden="1" x14ac:dyDescent="0.2">
      <c r="A3929" s="1">
        <v>1336</v>
      </c>
      <c r="B3929" s="7" t="s">
        <v>1337</v>
      </c>
      <c r="C3929" s="7" t="s">
        <v>5446</v>
      </c>
      <c r="D3929" s="1">
        <v>100000</v>
      </c>
      <c r="E3929" s="1">
        <v>84947</v>
      </c>
      <c r="F3929" s="1" t="s">
        <v>8219</v>
      </c>
      <c r="G3929" s="1" t="s">
        <v>8223</v>
      </c>
      <c r="H3929" s="1" t="s">
        <v>8245</v>
      </c>
      <c r="I3929" s="1">
        <v>1418849028</v>
      </c>
      <c r="J3929" s="1">
        <v>1415825028</v>
      </c>
      <c r="K3929" s="1" t="b">
        <v>0</v>
      </c>
      <c r="L3929" s="1">
        <v>224</v>
      </c>
      <c r="M3929" s="1" t="b">
        <v>0</v>
      </c>
      <c r="N3929" s="1" t="s">
        <v>8272</v>
      </c>
      <c r="O3929" s="28">
        <f t="shared" si="611"/>
        <v>0.84946999999999995</v>
      </c>
      <c r="P3929" s="29">
        <f t="shared" si="612"/>
        <v>379.22767857142856</v>
      </c>
      <c r="Q3929" s="9" t="str">
        <f t="shared" si="613"/>
        <v>technology</v>
      </c>
      <c r="R3929" s="26" t="str">
        <f t="shared" si="614"/>
        <v>wearables</v>
      </c>
      <c r="S3929" s="27">
        <f t="shared" si="610"/>
        <v>41955.863750000004</v>
      </c>
      <c r="T3929" s="5" t="str">
        <f t="shared" si="615"/>
        <v>Nov</v>
      </c>
      <c r="U3929" s="5" t="str">
        <f t="shared" si="616"/>
        <v>2014</v>
      </c>
      <c r="V3929" s="5" t="str">
        <f t="shared" si="617"/>
        <v>Dec</v>
      </c>
      <c r="W3929" s="1" t="str">
        <f t="shared" si="618"/>
        <v>2014</v>
      </c>
      <c r="X3929" s="27">
        <f t="shared" si="619"/>
        <v>41990.863750000004</v>
      </c>
    </row>
    <row r="3930" spans="1:24" ht="48" hidden="1" x14ac:dyDescent="0.2">
      <c r="A3930" s="1">
        <v>1450</v>
      </c>
      <c r="B3930" s="7" t="s">
        <v>1451</v>
      </c>
      <c r="C3930" s="7" t="s">
        <v>5560</v>
      </c>
      <c r="D3930" s="1">
        <v>100000</v>
      </c>
      <c r="E3930" s="1">
        <v>1</v>
      </c>
      <c r="F3930" s="1" t="s">
        <v>8220</v>
      </c>
      <c r="G3930" s="1" t="s">
        <v>8223</v>
      </c>
      <c r="H3930" s="1" t="s">
        <v>8245</v>
      </c>
      <c r="I3930" s="1">
        <v>1455941197</v>
      </c>
      <c r="J3930" s="1">
        <v>1453349197</v>
      </c>
      <c r="K3930" s="1" t="b">
        <v>0</v>
      </c>
      <c r="L3930" s="1">
        <v>1</v>
      </c>
      <c r="M3930" s="1" t="b">
        <v>0</v>
      </c>
      <c r="N3930" s="1" t="s">
        <v>8286</v>
      </c>
      <c r="O3930" s="28">
        <f t="shared" si="611"/>
        <v>1.0000000000000001E-5</v>
      </c>
      <c r="P3930" s="29">
        <f t="shared" si="612"/>
        <v>1</v>
      </c>
      <c r="Q3930" s="9" t="str">
        <f t="shared" si="613"/>
        <v>publishing</v>
      </c>
      <c r="R3930" s="26" t="str">
        <f t="shared" si="614"/>
        <v>translations</v>
      </c>
      <c r="S3930" s="27">
        <f t="shared" si="610"/>
        <v>42390.171261574069</v>
      </c>
      <c r="T3930" s="5" t="str">
        <f t="shared" si="615"/>
        <v>Jan</v>
      </c>
      <c r="U3930" s="5" t="str">
        <f t="shared" si="616"/>
        <v>2016</v>
      </c>
      <c r="V3930" s="5" t="str">
        <f t="shared" si="617"/>
        <v>Feb</v>
      </c>
      <c r="W3930" s="1" t="str">
        <f t="shared" si="618"/>
        <v>2016</v>
      </c>
      <c r="X3930" s="27">
        <f t="shared" si="619"/>
        <v>42420.171261574069</v>
      </c>
    </row>
    <row r="3931" spans="1:24" ht="48" hidden="1" x14ac:dyDescent="0.2">
      <c r="A3931" s="1">
        <v>1595</v>
      </c>
      <c r="B3931" s="7" t="s">
        <v>1596</v>
      </c>
      <c r="C3931" s="7" t="s">
        <v>5705</v>
      </c>
      <c r="D3931" s="1">
        <v>100000</v>
      </c>
      <c r="E3931" s="1">
        <v>280</v>
      </c>
      <c r="F3931" s="1" t="s">
        <v>8220</v>
      </c>
      <c r="G3931" s="1" t="s">
        <v>8223</v>
      </c>
      <c r="H3931" s="1" t="s">
        <v>8245</v>
      </c>
      <c r="I3931" s="1">
        <v>1403122380</v>
      </c>
      <c r="J3931" s="1">
        <v>1400634728</v>
      </c>
      <c r="K3931" s="1" t="b">
        <v>0</v>
      </c>
      <c r="L3931" s="1">
        <v>7</v>
      </c>
      <c r="M3931" s="1" t="b">
        <v>0</v>
      </c>
      <c r="N3931" s="1" t="s">
        <v>8290</v>
      </c>
      <c r="O3931" s="28">
        <f t="shared" si="611"/>
        <v>2.8E-3</v>
      </c>
      <c r="P3931" s="29">
        <f t="shared" si="612"/>
        <v>40</v>
      </c>
      <c r="Q3931" s="9" t="str">
        <f t="shared" si="613"/>
        <v>photography</v>
      </c>
      <c r="R3931" s="26" t="str">
        <f t="shared" si="614"/>
        <v>places</v>
      </c>
      <c r="S3931" s="27">
        <f t="shared" si="610"/>
        <v>41780.050092592595</v>
      </c>
      <c r="T3931" s="5" t="str">
        <f t="shared" si="615"/>
        <v>May</v>
      </c>
      <c r="U3931" s="5" t="str">
        <f t="shared" si="616"/>
        <v>2014</v>
      </c>
      <c r="V3931" s="5" t="str">
        <f t="shared" si="617"/>
        <v>Jun</v>
      </c>
      <c r="W3931" s="1" t="str">
        <f t="shared" si="618"/>
        <v>2014</v>
      </c>
      <c r="X3931" s="27">
        <f t="shared" si="619"/>
        <v>41808.842361111114</v>
      </c>
    </row>
    <row r="3932" spans="1:24" ht="48" hidden="1" x14ac:dyDescent="0.2">
      <c r="A3932" s="1">
        <v>1945</v>
      </c>
      <c r="B3932" s="7" t="s">
        <v>1946</v>
      </c>
      <c r="C3932" s="7" t="s">
        <v>6055</v>
      </c>
      <c r="D3932" s="1">
        <v>100000</v>
      </c>
      <c r="E3932" s="1">
        <v>348018</v>
      </c>
      <c r="F3932" s="1" t="s">
        <v>8218</v>
      </c>
      <c r="G3932" s="1" t="s">
        <v>8226</v>
      </c>
      <c r="H3932" s="1" t="s">
        <v>8248</v>
      </c>
      <c r="I3932" s="1">
        <v>1436680958</v>
      </c>
      <c r="J3932" s="1">
        <v>1433224958</v>
      </c>
      <c r="K3932" s="1" t="b">
        <v>1</v>
      </c>
      <c r="L3932" s="1">
        <v>680</v>
      </c>
      <c r="M3932" s="1" t="b">
        <v>1</v>
      </c>
      <c r="N3932" s="1" t="s">
        <v>8294</v>
      </c>
      <c r="O3932" s="28">
        <f t="shared" si="611"/>
        <v>3.4801799999999998</v>
      </c>
      <c r="P3932" s="29">
        <f t="shared" si="612"/>
        <v>511.79117647058825</v>
      </c>
      <c r="Q3932" s="9" t="str">
        <f t="shared" si="613"/>
        <v>technology</v>
      </c>
      <c r="R3932" s="26" t="str">
        <f t="shared" si="614"/>
        <v>hardware</v>
      </c>
      <c r="S3932" s="27">
        <f t="shared" si="610"/>
        <v>42157.251828703709</v>
      </c>
      <c r="T3932" s="5" t="str">
        <f t="shared" si="615"/>
        <v>Jun</v>
      </c>
      <c r="U3932" s="5" t="str">
        <f t="shared" si="616"/>
        <v>2015</v>
      </c>
      <c r="V3932" s="5" t="str">
        <f t="shared" si="617"/>
        <v>Jul</v>
      </c>
      <c r="W3932" s="1" t="str">
        <f t="shared" si="618"/>
        <v>2015</v>
      </c>
      <c r="X3932" s="27">
        <f t="shared" si="619"/>
        <v>42197.251828703709</v>
      </c>
    </row>
    <row r="3933" spans="1:24" ht="32" x14ac:dyDescent="0.2">
      <c r="A3933" s="1">
        <v>1948</v>
      </c>
      <c r="B3933" s="7" t="s">
        <v>1949</v>
      </c>
      <c r="C3933" s="7" t="s">
        <v>6058</v>
      </c>
      <c r="D3933" s="1">
        <v>100000</v>
      </c>
      <c r="E3933" s="6">
        <v>800211</v>
      </c>
      <c r="F3933" s="1" t="s">
        <v>8218</v>
      </c>
      <c r="G3933" s="1" t="s">
        <v>8223</v>
      </c>
      <c r="H3933" s="1" t="s">
        <v>8245</v>
      </c>
      <c r="I3933" s="1">
        <v>1465232520</v>
      </c>
      <c r="J3933" s="1">
        <v>1460557809</v>
      </c>
      <c r="K3933" s="1" t="b">
        <v>1</v>
      </c>
      <c r="L3933" s="1">
        <v>4245</v>
      </c>
      <c r="M3933" s="1" t="b">
        <v>1</v>
      </c>
      <c r="N3933" s="1" t="s">
        <v>8294</v>
      </c>
      <c r="O3933" s="28">
        <f t="shared" si="611"/>
        <v>8.0021100000000001</v>
      </c>
      <c r="P3933" s="29">
        <f t="shared" si="612"/>
        <v>188.50671378091872</v>
      </c>
      <c r="Q3933" s="9" t="str">
        <f t="shared" si="613"/>
        <v>technology</v>
      </c>
      <c r="R3933" s="26" t="str">
        <f t="shared" si="614"/>
        <v>hardware</v>
      </c>
      <c r="S3933" s="27">
        <f t="shared" si="610"/>
        <v>42473.604270833333</v>
      </c>
      <c r="T3933" s="5" t="str">
        <f t="shared" si="615"/>
        <v>Apr</v>
      </c>
      <c r="U3933" s="5" t="str">
        <f t="shared" si="616"/>
        <v>2016</v>
      </c>
      <c r="V3933" s="5" t="str">
        <f t="shared" si="617"/>
        <v>Jun</v>
      </c>
      <c r="W3933" s="1" t="str">
        <f t="shared" si="618"/>
        <v>2016</v>
      </c>
      <c r="X3933" s="27">
        <f t="shared" si="619"/>
        <v>42527.709722222222</v>
      </c>
    </row>
    <row r="3934" spans="1:24" ht="48" hidden="1" x14ac:dyDescent="0.2">
      <c r="A3934" s="1">
        <v>1966</v>
      </c>
      <c r="B3934" s="7" t="s">
        <v>1967</v>
      </c>
      <c r="C3934" s="7" t="s">
        <v>6076</v>
      </c>
      <c r="D3934" s="1">
        <v>100000</v>
      </c>
      <c r="E3934" s="1">
        <v>206743.09</v>
      </c>
      <c r="F3934" s="1" t="s">
        <v>8218</v>
      </c>
      <c r="G3934" s="1" t="s">
        <v>8223</v>
      </c>
      <c r="H3934" s="1" t="s">
        <v>8245</v>
      </c>
      <c r="I3934" s="1">
        <v>1408021098</v>
      </c>
      <c r="J3934" s="1">
        <v>1405429098</v>
      </c>
      <c r="K3934" s="1" t="b">
        <v>1</v>
      </c>
      <c r="L3934" s="1">
        <v>1513</v>
      </c>
      <c r="M3934" s="1" t="b">
        <v>1</v>
      </c>
      <c r="N3934" s="1" t="s">
        <v>8294</v>
      </c>
      <c r="O3934" s="28">
        <f t="shared" si="611"/>
        <v>2.0674309000000002</v>
      </c>
      <c r="P3934" s="29">
        <f t="shared" si="612"/>
        <v>136.6444745538665</v>
      </c>
      <c r="Q3934" s="9" t="str">
        <f t="shared" si="613"/>
        <v>technology</v>
      </c>
      <c r="R3934" s="26" t="str">
        <f t="shared" si="614"/>
        <v>hardware</v>
      </c>
      <c r="S3934" s="27">
        <f t="shared" si="610"/>
        <v>41835.540486111109</v>
      </c>
      <c r="T3934" s="5" t="str">
        <f t="shared" si="615"/>
        <v>Jul</v>
      </c>
      <c r="U3934" s="5" t="str">
        <f t="shared" si="616"/>
        <v>2014</v>
      </c>
      <c r="V3934" s="5" t="str">
        <f t="shared" si="617"/>
        <v>Aug</v>
      </c>
      <c r="W3934" s="1" t="str">
        <f t="shared" si="618"/>
        <v>2014</v>
      </c>
      <c r="X3934" s="27">
        <f t="shared" si="619"/>
        <v>41865.540486111109</v>
      </c>
    </row>
    <row r="3935" spans="1:24" ht="48" hidden="1" x14ac:dyDescent="0.2">
      <c r="A3935" s="1">
        <v>2022</v>
      </c>
      <c r="B3935" s="7" t="s">
        <v>2023</v>
      </c>
      <c r="C3935" s="7" t="s">
        <v>6132</v>
      </c>
      <c r="D3935" s="1">
        <v>100000</v>
      </c>
      <c r="E3935" s="1">
        <v>125137</v>
      </c>
      <c r="F3935" s="1" t="s">
        <v>8218</v>
      </c>
      <c r="G3935" s="1" t="s">
        <v>8223</v>
      </c>
      <c r="H3935" s="1" t="s">
        <v>8245</v>
      </c>
      <c r="I3935" s="1">
        <v>1465652372</v>
      </c>
      <c r="J3935" s="1">
        <v>1463060372</v>
      </c>
      <c r="K3935" s="1" t="b">
        <v>1</v>
      </c>
      <c r="L3935" s="1">
        <v>325</v>
      </c>
      <c r="M3935" s="1" t="b">
        <v>1</v>
      </c>
      <c r="N3935" s="1" t="s">
        <v>8294</v>
      </c>
      <c r="O3935" s="28">
        <f t="shared" si="611"/>
        <v>1.2513700000000001</v>
      </c>
      <c r="P3935" s="29">
        <f t="shared" si="612"/>
        <v>385.03692307692307</v>
      </c>
      <c r="Q3935" s="9" t="str">
        <f t="shared" si="613"/>
        <v>technology</v>
      </c>
      <c r="R3935" s="26" t="str">
        <f t="shared" si="614"/>
        <v>hardware</v>
      </c>
      <c r="S3935" s="27">
        <f t="shared" si="610"/>
        <v>42502.569120370375</v>
      </c>
      <c r="T3935" s="5" t="str">
        <f t="shared" si="615"/>
        <v>May</v>
      </c>
      <c r="U3935" s="5" t="str">
        <f t="shared" si="616"/>
        <v>2016</v>
      </c>
      <c r="V3935" s="5" t="str">
        <f t="shared" si="617"/>
        <v>Jun</v>
      </c>
      <c r="W3935" s="1" t="str">
        <f t="shared" si="618"/>
        <v>2016</v>
      </c>
      <c r="X3935" s="27">
        <f t="shared" si="619"/>
        <v>42532.569120370375</v>
      </c>
    </row>
    <row r="3936" spans="1:24" ht="48" hidden="1" x14ac:dyDescent="0.2">
      <c r="A3936" s="1">
        <v>2023</v>
      </c>
      <c r="B3936" s="7" t="s">
        <v>2024</v>
      </c>
      <c r="C3936" s="7" t="s">
        <v>6133</v>
      </c>
      <c r="D3936" s="1">
        <v>100000</v>
      </c>
      <c r="E3936" s="1">
        <v>161459</v>
      </c>
      <c r="F3936" s="1" t="s">
        <v>8218</v>
      </c>
      <c r="G3936" s="1" t="s">
        <v>8223</v>
      </c>
      <c r="H3936" s="1" t="s">
        <v>8245</v>
      </c>
      <c r="I3936" s="1">
        <v>1434017153</v>
      </c>
      <c r="J3936" s="1">
        <v>1431425153</v>
      </c>
      <c r="K3936" s="1" t="b">
        <v>1</v>
      </c>
      <c r="L3936" s="1">
        <v>353</v>
      </c>
      <c r="M3936" s="1" t="b">
        <v>1</v>
      </c>
      <c r="N3936" s="1" t="s">
        <v>8294</v>
      </c>
      <c r="O3936" s="28">
        <f t="shared" si="611"/>
        <v>1.61459</v>
      </c>
      <c r="P3936" s="29">
        <f t="shared" si="612"/>
        <v>457.39093484419266</v>
      </c>
      <c r="Q3936" s="9" t="str">
        <f t="shared" si="613"/>
        <v>technology</v>
      </c>
      <c r="R3936" s="26" t="str">
        <f t="shared" si="614"/>
        <v>hardware</v>
      </c>
      <c r="S3936" s="27">
        <f t="shared" si="610"/>
        <v>42136.420752314814</v>
      </c>
      <c r="T3936" s="5" t="str">
        <f t="shared" si="615"/>
        <v>May</v>
      </c>
      <c r="U3936" s="5" t="str">
        <f t="shared" si="616"/>
        <v>2015</v>
      </c>
      <c r="V3936" s="5" t="str">
        <f t="shared" si="617"/>
        <v>Jun</v>
      </c>
      <c r="W3936" s="1" t="str">
        <f t="shared" si="618"/>
        <v>2015</v>
      </c>
      <c r="X3936" s="27">
        <f t="shared" si="619"/>
        <v>42166.420752314814</v>
      </c>
    </row>
    <row r="3937" spans="1:24" ht="48" hidden="1" x14ac:dyDescent="0.2">
      <c r="A3937" s="1">
        <v>2027</v>
      </c>
      <c r="B3937" s="7" t="s">
        <v>2028</v>
      </c>
      <c r="C3937" s="7" t="s">
        <v>6137</v>
      </c>
      <c r="D3937" s="1">
        <v>100000</v>
      </c>
      <c r="E3937" s="1">
        <v>120249</v>
      </c>
      <c r="F3937" s="1" t="s">
        <v>8218</v>
      </c>
      <c r="G3937" s="1" t="s">
        <v>8223</v>
      </c>
      <c r="H3937" s="1" t="s">
        <v>8245</v>
      </c>
      <c r="I3937" s="1">
        <v>1427740319</v>
      </c>
      <c r="J3937" s="1">
        <v>1423855919</v>
      </c>
      <c r="K3937" s="1" t="b">
        <v>1</v>
      </c>
      <c r="L3937" s="1">
        <v>539</v>
      </c>
      <c r="M3937" s="1" t="b">
        <v>1</v>
      </c>
      <c r="N3937" s="1" t="s">
        <v>8294</v>
      </c>
      <c r="O3937" s="28">
        <f t="shared" si="611"/>
        <v>1.2024900000000001</v>
      </c>
      <c r="P3937" s="29">
        <f t="shared" si="612"/>
        <v>223.09647495361781</v>
      </c>
      <c r="Q3937" s="9" t="str">
        <f t="shared" si="613"/>
        <v>technology</v>
      </c>
      <c r="R3937" s="26" t="str">
        <f t="shared" si="614"/>
        <v>hardware</v>
      </c>
      <c r="S3937" s="27">
        <f t="shared" si="610"/>
        <v>42048.813877314817</v>
      </c>
      <c r="T3937" s="5" t="str">
        <f t="shared" si="615"/>
        <v>Feb</v>
      </c>
      <c r="U3937" s="5" t="str">
        <f t="shared" si="616"/>
        <v>2015</v>
      </c>
      <c r="V3937" s="5" t="str">
        <f t="shared" si="617"/>
        <v>Mar</v>
      </c>
      <c r="W3937" s="1" t="str">
        <f t="shared" si="618"/>
        <v>2015</v>
      </c>
      <c r="X3937" s="27">
        <f t="shared" si="619"/>
        <v>42093.772210648152</v>
      </c>
    </row>
    <row r="3938" spans="1:24" ht="48" hidden="1" x14ac:dyDescent="0.2">
      <c r="A3938" s="1">
        <v>2062</v>
      </c>
      <c r="B3938" s="7" t="s">
        <v>2063</v>
      </c>
      <c r="C3938" s="7" t="s">
        <v>6172</v>
      </c>
      <c r="D3938" s="1">
        <v>100000</v>
      </c>
      <c r="E3938" s="1">
        <v>114977</v>
      </c>
      <c r="F3938" s="1" t="s">
        <v>8218</v>
      </c>
      <c r="G3938" s="1" t="s">
        <v>8231</v>
      </c>
      <c r="H3938" s="1" t="s">
        <v>8252</v>
      </c>
      <c r="I3938" s="1">
        <v>1458807098</v>
      </c>
      <c r="J3938" s="1">
        <v>1456218698</v>
      </c>
      <c r="K3938" s="1" t="b">
        <v>0</v>
      </c>
      <c r="L3938" s="1">
        <v>203</v>
      </c>
      <c r="M3938" s="1" t="b">
        <v>1</v>
      </c>
      <c r="N3938" s="1" t="s">
        <v>8294</v>
      </c>
      <c r="O3938" s="28">
        <f t="shared" si="611"/>
        <v>1.14977</v>
      </c>
      <c r="P3938" s="29">
        <f t="shared" si="612"/>
        <v>566.38916256157631</v>
      </c>
      <c r="Q3938" s="9" t="str">
        <f t="shared" si="613"/>
        <v>technology</v>
      </c>
      <c r="R3938" s="26" t="str">
        <f t="shared" si="614"/>
        <v>hardware</v>
      </c>
      <c r="S3938" s="27">
        <f t="shared" si="610"/>
        <v>42423.3830787037</v>
      </c>
      <c r="T3938" s="5" t="str">
        <f t="shared" si="615"/>
        <v>Feb</v>
      </c>
      <c r="U3938" s="5" t="str">
        <f t="shared" si="616"/>
        <v>2016</v>
      </c>
      <c r="V3938" s="5" t="str">
        <f t="shared" si="617"/>
        <v>Mar</v>
      </c>
      <c r="W3938" s="1" t="str">
        <f t="shared" si="618"/>
        <v>2016</v>
      </c>
      <c r="X3938" s="27">
        <f t="shared" si="619"/>
        <v>42453.341412037036</v>
      </c>
    </row>
    <row r="3939" spans="1:24" ht="48" hidden="1" x14ac:dyDescent="0.2">
      <c r="A3939" s="1">
        <v>2073</v>
      </c>
      <c r="B3939" s="7" t="s">
        <v>2074</v>
      </c>
      <c r="C3939" s="7" t="s">
        <v>6183</v>
      </c>
      <c r="D3939" s="1">
        <v>100000</v>
      </c>
      <c r="E3939" s="1">
        <v>152604.29999999999</v>
      </c>
      <c r="F3939" s="1" t="s">
        <v>8218</v>
      </c>
      <c r="G3939" s="1" t="s">
        <v>8223</v>
      </c>
      <c r="H3939" s="1" t="s">
        <v>8245</v>
      </c>
      <c r="I3939" s="1">
        <v>1431100918</v>
      </c>
      <c r="J3939" s="1">
        <v>1427212918</v>
      </c>
      <c r="K3939" s="1" t="b">
        <v>0</v>
      </c>
      <c r="L3939" s="1">
        <v>470</v>
      </c>
      <c r="M3939" s="1" t="b">
        <v>1</v>
      </c>
      <c r="N3939" s="1" t="s">
        <v>8294</v>
      </c>
      <c r="O3939" s="28">
        <f t="shared" si="611"/>
        <v>1.5260429999999998</v>
      </c>
      <c r="P3939" s="29">
        <f t="shared" si="612"/>
        <v>324.69</v>
      </c>
      <c r="Q3939" s="9" t="str">
        <f t="shared" si="613"/>
        <v>technology</v>
      </c>
      <c r="R3939" s="26" t="str">
        <f t="shared" si="614"/>
        <v>hardware</v>
      </c>
      <c r="S3939" s="27">
        <f t="shared" si="610"/>
        <v>42087.668032407411</v>
      </c>
      <c r="T3939" s="5" t="str">
        <f t="shared" si="615"/>
        <v>Mar</v>
      </c>
      <c r="U3939" s="5" t="str">
        <f t="shared" si="616"/>
        <v>2015</v>
      </c>
      <c r="V3939" s="5" t="str">
        <f t="shared" si="617"/>
        <v>May</v>
      </c>
      <c r="W3939" s="1" t="str">
        <f t="shared" si="618"/>
        <v>2015</v>
      </c>
      <c r="X3939" s="27">
        <f t="shared" si="619"/>
        <v>42132.668032407411</v>
      </c>
    </row>
    <row r="3940" spans="1:24" ht="48" hidden="1" x14ac:dyDescent="0.2">
      <c r="A3940" s="1">
        <v>2132</v>
      </c>
      <c r="B3940" s="7" t="s">
        <v>2133</v>
      </c>
      <c r="C3940" s="7" t="s">
        <v>6242</v>
      </c>
      <c r="D3940" s="1">
        <v>100000</v>
      </c>
      <c r="E3940" s="1">
        <v>2112.9899999999998</v>
      </c>
      <c r="F3940" s="1" t="s">
        <v>8220</v>
      </c>
      <c r="G3940" s="1" t="s">
        <v>8223</v>
      </c>
      <c r="H3940" s="1" t="s">
        <v>8245</v>
      </c>
      <c r="I3940" s="1">
        <v>1391427692</v>
      </c>
      <c r="J3940" s="1">
        <v>1388835692</v>
      </c>
      <c r="K3940" s="1" t="b">
        <v>0</v>
      </c>
      <c r="L3940" s="1">
        <v>99</v>
      </c>
      <c r="M3940" s="1" t="b">
        <v>0</v>
      </c>
      <c r="N3940" s="1" t="s">
        <v>8281</v>
      </c>
      <c r="O3940" s="28">
        <f t="shared" si="611"/>
        <v>2.1129899999999997E-2</v>
      </c>
      <c r="P3940" s="29">
        <f t="shared" si="612"/>
        <v>21.34333333333333</v>
      </c>
      <c r="Q3940" s="9" t="str">
        <f t="shared" si="613"/>
        <v>games</v>
      </c>
      <c r="R3940" s="26" t="str">
        <f t="shared" si="614"/>
        <v>video games</v>
      </c>
      <c r="S3940" s="27">
        <f t="shared" si="610"/>
        <v>41643.487175925926</v>
      </c>
      <c r="T3940" s="5" t="str">
        <f t="shared" si="615"/>
        <v>Jan</v>
      </c>
      <c r="U3940" s="5" t="str">
        <f t="shared" si="616"/>
        <v>2014</v>
      </c>
      <c r="V3940" s="5" t="str">
        <f t="shared" si="617"/>
        <v>Feb</v>
      </c>
      <c r="W3940" s="1" t="str">
        <f t="shared" si="618"/>
        <v>2014</v>
      </c>
      <c r="X3940" s="27">
        <f t="shared" si="619"/>
        <v>41673.487175925926</v>
      </c>
    </row>
    <row r="3941" spans="1:24" ht="48" hidden="1" x14ac:dyDescent="0.2">
      <c r="A3941" s="1">
        <v>2393</v>
      </c>
      <c r="B3941" s="7" t="s">
        <v>2394</v>
      </c>
      <c r="C3941" s="7" t="s">
        <v>6503</v>
      </c>
      <c r="D3941" s="1">
        <v>100000</v>
      </c>
      <c r="E3941" s="1">
        <v>50</v>
      </c>
      <c r="F3941" s="1" t="s">
        <v>8219</v>
      </c>
      <c r="G3941" s="1" t="s">
        <v>8223</v>
      </c>
      <c r="H3941" s="1" t="s">
        <v>8245</v>
      </c>
      <c r="I3941" s="1">
        <v>1439048017</v>
      </c>
      <c r="J3941" s="1">
        <v>1436456017</v>
      </c>
      <c r="K3941" s="1" t="b">
        <v>0</v>
      </c>
      <c r="L3941" s="1">
        <v>1</v>
      </c>
      <c r="M3941" s="1" t="b">
        <v>0</v>
      </c>
      <c r="N3941" s="1" t="s">
        <v>8271</v>
      </c>
      <c r="O3941" s="28">
        <f t="shared" si="611"/>
        <v>5.0000000000000001E-4</v>
      </c>
      <c r="P3941" s="29">
        <f t="shared" si="612"/>
        <v>50</v>
      </c>
      <c r="Q3941" s="9" t="str">
        <f t="shared" si="613"/>
        <v>technology</v>
      </c>
      <c r="R3941" s="26" t="str">
        <f t="shared" si="614"/>
        <v>web</v>
      </c>
      <c r="S3941" s="27">
        <f t="shared" si="610"/>
        <v>42194.648344907408</v>
      </c>
      <c r="T3941" s="5" t="str">
        <f t="shared" si="615"/>
        <v>Jul</v>
      </c>
      <c r="U3941" s="5" t="str">
        <f t="shared" si="616"/>
        <v>2015</v>
      </c>
      <c r="V3941" s="5" t="str">
        <f t="shared" si="617"/>
        <v>Aug</v>
      </c>
      <c r="W3941" s="1" t="str">
        <f t="shared" si="618"/>
        <v>2015</v>
      </c>
      <c r="X3941" s="27">
        <f t="shared" si="619"/>
        <v>42224.648344907408</v>
      </c>
    </row>
    <row r="3942" spans="1:24" ht="32" hidden="1" x14ac:dyDescent="0.2">
      <c r="A3942" s="1">
        <v>2431</v>
      </c>
      <c r="B3942" s="7" t="s">
        <v>2432</v>
      </c>
      <c r="C3942" s="7" t="s">
        <v>6541</v>
      </c>
      <c r="D3942" s="1">
        <v>100000</v>
      </c>
      <c r="E3942" s="1">
        <v>2</v>
      </c>
      <c r="F3942" s="1" t="s">
        <v>8220</v>
      </c>
      <c r="G3942" s="1" t="s">
        <v>8223</v>
      </c>
      <c r="H3942" s="1" t="s">
        <v>8245</v>
      </c>
      <c r="I3942" s="1">
        <v>1467080613</v>
      </c>
      <c r="J3942" s="1">
        <v>1461896613</v>
      </c>
      <c r="K3942" s="1" t="b">
        <v>0</v>
      </c>
      <c r="L3942" s="1">
        <v>2</v>
      </c>
      <c r="M3942" s="1" t="b">
        <v>0</v>
      </c>
      <c r="N3942" s="1" t="s">
        <v>8283</v>
      </c>
      <c r="O3942" s="28">
        <f t="shared" si="611"/>
        <v>2.0000000000000002E-5</v>
      </c>
      <c r="P3942" s="29">
        <f t="shared" si="612"/>
        <v>1</v>
      </c>
      <c r="Q3942" s="9" t="str">
        <f t="shared" si="613"/>
        <v>food</v>
      </c>
      <c r="R3942" s="26" t="str">
        <f t="shared" si="614"/>
        <v>food trucks</v>
      </c>
      <c r="S3942" s="27">
        <f t="shared" si="610"/>
        <v>42489.099687499998</v>
      </c>
      <c r="T3942" s="5" t="str">
        <f t="shared" si="615"/>
        <v>Apr</v>
      </c>
      <c r="U3942" s="5" t="str">
        <f t="shared" si="616"/>
        <v>2016</v>
      </c>
      <c r="V3942" s="5" t="str">
        <f t="shared" si="617"/>
        <v>Jun</v>
      </c>
      <c r="W3942" s="1" t="str">
        <f t="shared" si="618"/>
        <v>2016</v>
      </c>
      <c r="X3942" s="27">
        <f t="shared" si="619"/>
        <v>42549.099687499998</v>
      </c>
    </row>
    <row r="3943" spans="1:24" ht="48" hidden="1" x14ac:dyDescent="0.2">
      <c r="A3943" s="1">
        <v>2511</v>
      </c>
      <c r="B3943" s="7" t="s">
        <v>2511</v>
      </c>
      <c r="C3943" s="7" t="s">
        <v>6621</v>
      </c>
      <c r="D3943" s="1">
        <v>100000</v>
      </c>
      <c r="E3943" s="1">
        <v>0</v>
      </c>
      <c r="F3943" s="1" t="s">
        <v>8220</v>
      </c>
      <c r="G3943" s="1" t="s">
        <v>8224</v>
      </c>
      <c r="H3943" s="1" t="s">
        <v>8246</v>
      </c>
      <c r="I3943" s="1">
        <v>1454323413</v>
      </c>
      <c r="J3943" s="1">
        <v>1451731413</v>
      </c>
      <c r="K3943" s="1" t="b">
        <v>0</v>
      </c>
      <c r="L3943" s="1">
        <v>0</v>
      </c>
      <c r="M3943" s="1" t="b">
        <v>0</v>
      </c>
      <c r="N3943" s="1" t="s">
        <v>8298</v>
      </c>
      <c r="O3943" s="28">
        <f t="shared" si="611"/>
        <v>0</v>
      </c>
      <c r="P3943" s="29">
        <f t="shared" si="612"/>
        <v>0</v>
      </c>
      <c r="Q3943" s="9" t="str">
        <f t="shared" si="613"/>
        <v>food</v>
      </c>
      <c r="R3943" s="26" t="str">
        <f t="shared" si="614"/>
        <v>restaurants</v>
      </c>
      <c r="S3943" s="27">
        <f t="shared" si="610"/>
        <v>42371.446909722217</v>
      </c>
      <c r="T3943" s="5" t="str">
        <f t="shared" si="615"/>
        <v>Jan</v>
      </c>
      <c r="U3943" s="5" t="str">
        <f t="shared" si="616"/>
        <v>2016</v>
      </c>
      <c r="V3943" s="5" t="str">
        <f t="shared" si="617"/>
        <v>Feb</v>
      </c>
      <c r="W3943" s="1" t="str">
        <f t="shared" si="618"/>
        <v>2016</v>
      </c>
      <c r="X3943" s="27">
        <f t="shared" si="619"/>
        <v>42401.446909722217</v>
      </c>
    </row>
    <row r="3944" spans="1:24" ht="48" hidden="1" x14ac:dyDescent="0.2">
      <c r="A3944" s="1">
        <v>2520</v>
      </c>
      <c r="B3944" s="7" t="s">
        <v>2520</v>
      </c>
      <c r="C3944" s="7" t="s">
        <v>6630</v>
      </c>
      <c r="D3944" s="1">
        <v>100000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1476559260</v>
      </c>
      <c r="J3944" s="1">
        <v>1472567085</v>
      </c>
      <c r="K3944" s="1" t="b">
        <v>0</v>
      </c>
      <c r="L3944" s="1">
        <v>0</v>
      </c>
      <c r="M3944" s="1" t="b">
        <v>0</v>
      </c>
      <c r="N3944" s="1" t="s">
        <v>8298</v>
      </c>
      <c r="O3944" s="28">
        <f t="shared" si="611"/>
        <v>0</v>
      </c>
      <c r="P3944" s="29">
        <f t="shared" si="612"/>
        <v>0</v>
      </c>
      <c r="Q3944" s="9" t="str">
        <f t="shared" si="613"/>
        <v>food</v>
      </c>
      <c r="R3944" s="26" t="str">
        <f t="shared" si="614"/>
        <v>restaurants</v>
      </c>
      <c r="S3944" s="27">
        <f t="shared" si="610"/>
        <v>42612.600520833337</v>
      </c>
      <c r="T3944" s="5" t="str">
        <f t="shared" si="615"/>
        <v>Aug</v>
      </c>
      <c r="U3944" s="5" t="str">
        <f t="shared" si="616"/>
        <v>2016</v>
      </c>
      <c r="V3944" s="5" t="str">
        <f t="shared" si="617"/>
        <v>Oct</v>
      </c>
      <c r="W3944" s="1" t="str">
        <f t="shared" si="618"/>
        <v>2016</v>
      </c>
      <c r="X3944" s="27">
        <f t="shared" si="619"/>
        <v>42658.806249999994</v>
      </c>
    </row>
    <row r="3945" spans="1:24" ht="48" hidden="1" x14ac:dyDescent="0.2">
      <c r="A3945" s="1">
        <v>2561</v>
      </c>
      <c r="B3945" s="7" t="s">
        <v>2561</v>
      </c>
      <c r="C3945" s="7" t="s">
        <v>6671</v>
      </c>
      <c r="D3945" s="1">
        <v>100000</v>
      </c>
      <c r="E3945" s="1">
        <v>0</v>
      </c>
      <c r="F3945" s="1" t="s">
        <v>8219</v>
      </c>
      <c r="G3945" s="1" t="s">
        <v>8228</v>
      </c>
      <c r="H3945" s="1" t="s">
        <v>8250</v>
      </c>
      <c r="I3945" s="1">
        <v>1444740089</v>
      </c>
      <c r="J3945" s="1">
        <v>1442148089</v>
      </c>
      <c r="K3945" s="1" t="b">
        <v>0</v>
      </c>
      <c r="L3945" s="1">
        <v>0</v>
      </c>
      <c r="M3945" s="1" t="b">
        <v>0</v>
      </c>
      <c r="N3945" s="1" t="s">
        <v>8283</v>
      </c>
      <c r="O3945" s="28">
        <f t="shared" si="611"/>
        <v>0</v>
      </c>
      <c r="P3945" s="29">
        <f t="shared" si="612"/>
        <v>0</v>
      </c>
      <c r="Q3945" s="9" t="str">
        <f t="shared" si="613"/>
        <v>food</v>
      </c>
      <c r="R3945" s="26" t="str">
        <f t="shared" si="614"/>
        <v>food trucks</v>
      </c>
      <c r="S3945" s="27">
        <f t="shared" si="610"/>
        <v>42260.528807870374</v>
      </c>
      <c r="T3945" s="5" t="str">
        <f t="shared" si="615"/>
        <v>Sep</v>
      </c>
      <c r="U3945" s="5" t="str">
        <f t="shared" si="616"/>
        <v>2015</v>
      </c>
      <c r="V3945" s="5" t="str">
        <f t="shared" si="617"/>
        <v>Oct</v>
      </c>
      <c r="W3945" s="1" t="str">
        <f t="shared" si="618"/>
        <v>2015</v>
      </c>
      <c r="X3945" s="27">
        <f t="shared" si="619"/>
        <v>42290.528807870374</v>
      </c>
    </row>
    <row r="3946" spans="1:24" ht="48" hidden="1" x14ac:dyDescent="0.2">
      <c r="A3946" s="1">
        <v>2571</v>
      </c>
      <c r="B3946" s="7" t="s">
        <v>2571</v>
      </c>
      <c r="C3946" s="7" t="s">
        <v>6681</v>
      </c>
      <c r="D3946" s="1">
        <v>100000</v>
      </c>
      <c r="E3946" s="1">
        <v>250</v>
      </c>
      <c r="F3946" s="1" t="s">
        <v>8219</v>
      </c>
      <c r="G3946" s="1" t="s">
        <v>8225</v>
      </c>
      <c r="H3946" s="1" t="s">
        <v>8247</v>
      </c>
      <c r="I3946" s="1">
        <v>1463645521</v>
      </c>
      <c r="J3946" s="1">
        <v>1458461521</v>
      </c>
      <c r="K3946" s="1" t="b">
        <v>0</v>
      </c>
      <c r="L3946" s="1">
        <v>4</v>
      </c>
      <c r="M3946" s="1" t="b">
        <v>0</v>
      </c>
      <c r="N3946" s="1" t="s">
        <v>8283</v>
      </c>
      <c r="O3946" s="28">
        <f t="shared" si="611"/>
        <v>2.5000000000000001E-3</v>
      </c>
      <c r="P3946" s="29">
        <f t="shared" si="612"/>
        <v>62.5</v>
      </c>
      <c r="Q3946" s="9" t="str">
        <f t="shared" si="613"/>
        <v>food</v>
      </c>
      <c r="R3946" s="26" t="str">
        <f t="shared" si="614"/>
        <v>food trucks</v>
      </c>
      <c r="S3946" s="27">
        <f t="shared" si="610"/>
        <v>42449.341678240744</v>
      </c>
      <c r="T3946" s="5" t="str">
        <f t="shared" si="615"/>
        <v>Mar</v>
      </c>
      <c r="U3946" s="5" t="str">
        <f t="shared" si="616"/>
        <v>2016</v>
      </c>
      <c r="V3946" s="5" t="str">
        <f t="shared" si="617"/>
        <v>May</v>
      </c>
      <c r="W3946" s="1" t="str">
        <f t="shared" si="618"/>
        <v>2016</v>
      </c>
      <c r="X3946" s="27">
        <f t="shared" si="619"/>
        <v>42509.341678240744</v>
      </c>
    </row>
    <row r="3947" spans="1:24" ht="48" hidden="1" x14ac:dyDescent="0.2">
      <c r="A3947" s="1">
        <v>2605</v>
      </c>
      <c r="B3947" s="7" t="s">
        <v>2605</v>
      </c>
      <c r="C3947" s="7" t="s">
        <v>6715</v>
      </c>
      <c r="D3947" s="1">
        <v>100000</v>
      </c>
      <c r="E3947" s="1">
        <v>107421.57</v>
      </c>
      <c r="F3947" s="1" t="s">
        <v>8218</v>
      </c>
      <c r="G3947" s="1" t="s">
        <v>8223</v>
      </c>
      <c r="H3947" s="1" t="s">
        <v>8245</v>
      </c>
      <c r="I3947" s="1">
        <v>1466168390</v>
      </c>
      <c r="J3947" s="1">
        <v>1463576390</v>
      </c>
      <c r="K3947" s="1" t="b">
        <v>1</v>
      </c>
      <c r="L3947" s="1">
        <v>1762</v>
      </c>
      <c r="M3947" s="1" t="b">
        <v>1</v>
      </c>
      <c r="N3947" s="1" t="s">
        <v>8300</v>
      </c>
      <c r="O3947" s="28">
        <f t="shared" si="611"/>
        <v>1.0742157000000001</v>
      </c>
      <c r="P3947" s="29">
        <f t="shared" si="612"/>
        <v>60.965703745743475</v>
      </c>
      <c r="Q3947" s="9" t="str">
        <f t="shared" si="613"/>
        <v>technology</v>
      </c>
      <c r="R3947" s="26" t="str">
        <f t="shared" si="614"/>
        <v>space exploration</v>
      </c>
      <c r="S3947" s="27">
        <f t="shared" si="610"/>
        <v>42508.541550925926</v>
      </c>
      <c r="T3947" s="5" t="str">
        <f t="shared" si="615"/>
        <v>May</v>
      </c>
      <c r="U3947" s="5" t="str">
        <f t="shared" si="616"/>
        <v>2016</v>
      </c>
      <c r="V3947" s="5" t="str">
        <f t="shared" si="617"/>
        <v>Jun</v>
      </c>
      <c r="W3947" s="1" t="str">
        <f t="shared" si="618"/>
        <v>2016</v>
      </c>
      <c r="X3947" s="27">
        <f t="shared" si="619"/>
        <v>42538.541550925926</v>
      </c>
    </row>
    <row r="3948" spans="1:24" ht="48" hidden="1" x14ac:dyDescent="0.2">
      <c r="A3948" s="1">
        <v>2644</v>
      </c>
      <c r="B3948" s="7" t="s">
        <v>2644</v>
      </c>
      <c r="C3948" s="7" t="s">
        <v>6754</v>
      </c>
      <c r="D3948" s="1">
        <v>100000</v>
      </c>
      <c r="E3948" s="1">
        <v>2053</v>
      </c>
      <c r="F3948" s="1" t="s">
        <v>8219</v>
      </c>
      <c r="G3948" s="1" t="s">
        <v>8223</v>
      </c>
      <c r="H3948" s="1" t="s">
        <v>8245</v>
      </c>
      <c r="I3948" s="1">
        <v>1489172435</v>
      </c>
      <c r="J3948" s="1">
        <v>1486580435</v>
      </c>
      <c r="K3948" s="1" t="b">
        <v>1</v>
      </c>
      <c r="L3948" s="1">
        <v>52</v>
      </c>
      <c r="M3948" s="1" t="b">
        <v>0</v>
      </c>
      <c r="N3948" s="1" t="s">
        <v>8300</v>
      </c>
      <c r="O3948" s="28">
        <f t="shared" si="611"/>
        <v>2.053E-2</v>
      </c>
      <c r="P3948" s="29">
        <f t="shared" si="612"/>
        <v>39.480769230769234</v>
      </c>
      <c r="Q3948" s="9" t="str">
        <f t="shared" si="613"/>
        <v>technology</v>
      </c>
      <c r="R3948" s="26" t="str">
        <f t="shared" si="614"/>
        <v>space exploration</v>
      </c>
      <c r="S3948" s="27">
        <f t="shared" si="610"/>
        <v>42774.792071759264</v>
      </c>
      <c r="T3948" s="5" t="str">
        <f t="shared" si="615"/>
        <v>Feb</v>
      </c>
      <c r="U3948" s="5" t="str">
        <f t="shared" si="616"/>
        <v>2017</v>
      </c>
      <c r="V3948" s="5" t="str">
        <f t="shared" si="617"/>
        <v>Mar</v>
      </c>
      <c r="W3948" s="1" t="str">
        <f t="shared" si="618"/>
        <v>2017</v>
      </c>
      <c r="X3948" s="27">
        <f t="shared" si="619"/>
        <v>42804.792071759264</v>
      </c>
    </row>
    <row r="3949" spans="1:24" ht="48" hidden="1" x14ac:dyDescent="0.2">
      <c r="A3949" s="1">
        <v>2652</v>
      </c>
      <c r="B3949" s="7" t="s">
        <v>2652</v>
      </c>
      <c r="C3949" s="7" t="s">
        <v>6762</v>
      </c>
      <c r="D3949" s="1">
        <v>100000</v>
      </c>
      <c r="E3949" s="1">
        <v>885</v>
      </c>
      <c r="F3949" s="1" t="s">
        <v>8219</v>
      </c>
      <c r="G3949" s="1" t="s">
        <v>8225</v>
      </c>
      <c r="H3949" s="1" t="s">
        <v>8247</v>
      </c>
      <c r="I3949" s="1">
        <v>1418183325</v>
      </c>
      <c r="J3949" s="1">
        <v>1415591325</v>
      </c>
      <c r="K3949" s="1" t="b">
        <v>0</v>
      </c>
      <c r="L3949" s="1">
        <v>11</v>
      </c>
      <c r="M3949" s="1" t="b">
        <v>0</v>
      </c>
      <c r="N3949" s="1" t="s">
        <v>8300</v>
      </c>
      <c r="O3949" s="28">
        <f t="shared" si="611"/>
        <v>8.8500000000000002E-3</v>
      </c>
      <c r="P3949" s="29">
        <f t="shared" si="612"/>
        <v>80.454545454545453</v>
      </c>
      <c r="Q3949" s="9" t="str">
        <f t="shared" si="613"/>
        <v>technology</v>
      </c>
      <c r="R3949" s="26" t="str">
        <f t="shared" si="614"/>
        <v>space exploration</v>
      </c>
      <c r="S3949" s="27">
        <f t="shared" si="610"/>
        <v>41953.158854166672</v>
      </c>
      <c r="T3949" s="5" t="str">
        <f t="shared" si="615"/>
        <v>Nov</v>
      </c>
      <c r="U3949" s="5" t="str">
        <f t="shared" si="616"/>
        <v>2014</v>
      </c>
      <c r="V3949" s="5" t="str">
        <f t="shared" si="617"/>
        <v>Dec</v>
      </c>
      <c r="W3949" s="1" t="str">
        <f t="shared" si="618"/>
        <v>2014</v>
      </c>
      <c r="X3949" s="27">
        <f t="shared" si="619"/>
        <v>41983.158854166672</v>
      </c>
    </row>
    <row r="3950" spans="1:24" ht="48" hidden="1" x14ac:dyDescent="0.2">
      <c r="A3950" s="1">
        <v>2654</v>
      </c>
      <c r="B3950" s="7" t="s">
        <v>2654</v>
      </c>
      <c r="C3950" s="7" t="s">
        <v>6764</v>
      </c>
      <c r="D3950" s="1">
        <v>100000</v>
      </c>
      <c r="E3950" s="1">
        <v>51</v>
      </c>
      <c r="F3950" s="1" t="s">
        <v>8219</v>
      </c>
      <c r="G3950" s="1" t="s">
        <v>8223</v>
      </c>
      <c r="H3950" s="1" t="s">
        <v>8245</v>
      </c>
      <c r="I3950" s="1">
        <v>1429622726</v>
      </c>
      <c r="J3950" s="1">
        <v>1424442326</v>
      </c>
      <c r="K3950" s="1" t="b">
        <v>0</v>
      </c>
      <c r="L3950" s="1">
        <v>6</v>
      </c>
      <c r="M3950" s="1" t="b">
        <v>0</v>
      </c>
      <c r="N3950" s="1" t="s">
        <v>8300</v>
      </c>
      <c r="O3950" s="28">
        <f t="shared" si="611"/>
        <v>5.1000000000000004E-4</v>
      </c>
      <c r="P3950" s="29">
        <f t="shared" si="612"/>
        <v>8.5</v>
      </c>
      <c r="Q3950" s="9" t="str">
        <f t="shared" si="613"/>
        <v>technology</v>
      </c>
      <c r="R3950" s="26" t="str">
        <f t="shared" si="614"/>
        <v>space exploration</v>
      </c>
      <c r="S3950" s="27">
        <f t="shared" si="610"/>
        <v>42055.600995370376</v>
      </c>
      <c r="T3950" s="5" t="str">
        <f t="shared" si="615"/>
        <v>Feb</v>
      </c>
      <c r="U3950" s="5" t="str">
        <f t="shared" si="616"/>
        <v>2015</v>
      </c>
      <c r="V3950" s="5" t="str">
        <f t="shared" si="617"/>
        <v>Apr</v>
      </c>
      <c r="W3950" s="1" t="str">
        <f t="shared" si="618"/>
        <v>2015</v>
      </c>
      <c r="X3950" s="27">
        <f t="shared" si="619"/>
        <v>42115.559328703705</v>
      </c>
    </row>
    <row r="3951" spans="1:24" ht="16" hidden="1" x14ac:dyDescent="0.2">
      <c r="A3951" s="1">
        <v>2726</v>
      </c>
      <c r="B3951" s="7" t="s">
        <v>2726</v>
      </c>
      <c r="C3951" s="7" t="s">
        <v>6836</v>
      </c>
      <c r="D3951" s="1">
        <v>100000</v>
      </c>
      <c r="E3951" s="1">
        <v>105745</v>
      </c>
      <c r="F3951" s="1" t="s">
        <v>8218</v>
      </c>
      <c r="G3951" s="1" t="s">
        <v>8223</v>
      </c>
      <c r="H3951" s="1" t="s">
        <v>8245</v>
      </c>
      <c r="I3951" s="1">
        <v>1461333311</v>
      </c>
      <c r="J3951" s="1">
        <v>1458741311</v>
      </c>
      <c r="K3951" s="1" t="b">
        <v>0</v>
      </c>
      <c r="L3951" s="1">
        <v>404</v>
      </c>
      <c r="M3951" s="1" t="b">
        <v>1</v>
      </c>
      <c r="N3951" s="1" t="s">
        <v>8294</v>
      </c>
      <c r="O3951" s="28">
        <f t="shared" si="611"/>
        <v>1.05745</v>
      </c>
      <c r="P3951" s="29">
        <f t="shared" si="612"/>
        <v>261.74504950495049</v>
      </c>
      <c r="Q3951" s="9" t="str">
        <f t="shared" si="613"/>
        <v>technology</v>
      </c>
      <c r="R3951" s="26" t="str">
        <f t="shared" si="614"/>
        <v>hardware</v>
      </c>
      <c r="S3951" s="27">
        <f t="shared" si="610"/>
        <v>42452.579988425925</v>
      </c>
      <c r="T3951" s="5" t="str">
        <f t="shared" si="615"/>
        <v>Mar</v>
      </c>
      <c r="U3951" s="5" t="str">
        <f t="shared" si="616"/>
        <v>2016</v>
      </c>
      <c r="V3951" s="5" t="str">
        <f t="shared" si="617"/>
        <v>Apr</v>
      </c>
      <c r="W3951" s="1" t="str">
        <f t="shared" si="618"/>
        <v>2016</v>
      </c>
      <c r="X3951" s="27">
        <f t="shared" si="619"/>
        <v>42482.579988425925</v>
      </c>
    </row>
    <row r="3952" spans="1:24" ht="32" hidden="1" x14ac:dyDescent="0.2">
      <c r="A3952" s="1">
        <v>2780</v>
      </c>
      <c r="B3952" s="7" t="s">
        <v>2780</v>
      </c>
      <c r="C3952" s="7" t="s">
        <v>6890</v>
      </c>
      <c r="D3952" s="1">
        <v>100000</v>
      </c>
      <c r="E3952" s="1">
        <v>0</v>
      </c>
      <c r="F3952" s="1" t="s">
        <v>8220</v>
      </c>
      <c r="G3952" s="1" t="s">
        <v>8236</v>
      </c>
      <c r="H3952" s="1" t="s">
        <v>8248</v>
      </c>
      <c r="I3952" s="1">
        <v>1489142688</v>
      </c>
      <c r="J3952" s="1">
        <v>1486550688</v>
      </c>
      <c r="K3952" s="1" t="b">
        <v>0</v>
      </c>
      <c r="L3952" s="1">
        <v>0</v>
      </c>
      <c r="M3952" s="1" t="b">
        <v>0</v>
      </c>
      <c r="N3952" s="1" t="s">
        <v>8303</v>
      </c>
      <c r="O3952" s="28">
        <f t="shared" si="611"/>
        <v>0</v>
      </c>
      <c r="P3952" s="29">
        <f t="shared" si="612"/>
        <v>0</v>
      </c>
      <c r="Q3952" s="9" t="str">
        <f t="shared" si="613"/>
        <v>publishing</v>
      </c>
      <c r="R3952" s="26" t="str">
        <f t="shared" si="614"/>
        <v>children's books</v>
      </c>
      <c r="S3952" s="27">
        <f t="shared" ref="S3952:S4015" si="620">(((J3952/60)/60)/24)+DATE(1970,1,1)</f>
        <v>42774.447777777779</v>
      </c>
      <c r="T3952" s="5" t="str">
        <f t="shared" si="615"/>
        <v>Feb</v>
      </c>
      <c r="U3952" s="5" t="str">
        <f t="shared" si="616"/>
        <v>2017</v>
      </c>
      <c r="V3952" s="5" t="str">
        <f t="shared" si="617"/>
        <v>Mar</v>
      </c>
      <c r="W3952" s="1" t="str">
        <f t="shared" si="618"/>
        <v>2017</v>
      </c>
      <c r="X3952" s="27">
        <f t="shared" si="619"/>
        <v>42804.447777777779</v>
      </c>
    </row>
    <row r="3953" spans="1:24" ht="64" hidden="1" x14ac:dyDescent="0.2">
      <c r="A3953" s="1">
        <v>3034</v>
      </c>
      <c r="B3953" s="7" t="s">
        <v>3034</v>
      </c>
      <c r="C3953" s="7" t="s">
        <v>7144</v>
      </c>
      <c r="D3953" s="1">
        <v>100000</v>
      </c>
      <c r="E3953" s="1">
        <v>112536</v>
      </c>
      <c r="F3953" s="1" t="s">
        <v>8218</v>
      </c>
      <c r="G3953" s="1" t="s">
        <v>8223</v>
      </c>
      <c r="H3953" s="1" t="s">
        <v>8245</v>
      </c>
      <c r="I3953" s="1">
        <v>1477972740</v>
      </c>
      <c r="J3953" s="1">
        <v>1475326255</v>
      </c>
      <c r="K3953" s="1" t="b">
        <v>0</v>
      </c>
      <c r="L3953" s="1">
        <v>1260</v>
      </c>
      <c r="M3953" s="1" t="b">
        <v>1</v>
      </c>
      <c r="N3953" s="1" t="s">
        <v>8302</v>
      </c>
      <c r="O3953" s="28">
        <f t="shared" si="611"/>
        <v>1.1253599999999999</v>
      </c>
      <c r="P3953" s="29">
        <f t="shared" si="612"/>
        <v>89.314285714285717</v>
      </c>
      <c r="Q3953" s="9" t="str">
        <f t="shared" si="613"/>
        <v>theater</v>
      </c>
      <c r="R3953" s="26" t="str">
        <f t="shared" si="614"/>
        <v>spaces</v>
      </c>
      <c r="S3953" s="27">
        <f t="shared" si="620"/>
        <v>42644.535358796296</v>
      </c>
      <c r="T3953" s="5" t="str">
        <f t="shared" si="615"/>
        <v>Oct</v>
      </c>
      <c r="U3953" s="5" t="str">
        <f t="shared" si="616"/>
        <v>2016</v>
      </c>
      <c r="V3953" s="5" t="str">
        <f t="shared" si="617"/>
        <v>Nov</v>
      </c>
      <c r="W3953" s="1" t="str">
        <f t="shared" si="618"/>
        <v>2016</v>
      </c>
      <c r="X3953" s="27">
        <f t="shared" si="619"/>
        <v>42675.165972222225</v>
      </c>
    </row>
    <row r="3954" spans="1:24" ht="48" hidden="1" x14ac:dyDescent="0.2">
      <c r="A3954" s="1">
        <v>3092</v>
      </c>
      <c r="B3954" s="7" t="s">
        <v>3092</v>
      </c>
      <c r="C3954" s="7" t="s">
        <v>7202</v>
      </c>
      <c r="D3954" s="1">
        <v>100000</v>
      </c>
      <c r="E3954" s="1">
        <v>1183.19</v>
      </c>
      <c r="F3954" s="1" t="s">
        <v>8220</v>
      </c>
      <c r="G3954" s="1" t="s">
        <v>8223</v>
      </c>
      <c r="H3954" s="1" t="s">
        <v>8245</v>
      </c>
      <c r="I3954" s="1">
        <v>1444946400</v>
      </c>
      <c r="J3954" s="1">
        <v>1441723912</v>
      </c>
      <c r="K3954" s="1" t="b">
        <v>0</v>
      </c>
      <c r="L3954" s="1">
        <v>21</v>
      </c>
      <c r="M3954" s="1" t="b">
        <v>0</v>
      </c>
      <c r="N3954" s="1" t="s">
        <v>8302</v>
      </c>
      <c r="O3954" s="28">
        <f t="shared" si="611"/>
        <v>1.1831900000000001E-2</v>
      </c>
      <c r="P3954" s="29">
        <f t="shared" si="612"/>
        <v>56.342380952380957</v>
      </c>
      <c r="Q3954" s="9" t="str">
        <f t="shared" si="613"/>
        <v>theater</v>
      </c>
      <c r="R3954" s="26" t="str">
        <f t="shared" si="614"/>
        <v>spaces</v>
      </c>
      <c r="S3954" s="27">
        <f t="shared" si="620"/>
        <v>42255.619351851856</v>
      </c>
      <c r="T3954" s="5" t="str">
        <f t="shared" si="615"/>
        <v>Sep</v>
      </c>
      <c r="U3954" s="5" t="str">
        <f t="shared" si="616"/>
        <v>2015</v>
      </c>
      <c r="V3954" s="5" t="str">
        <f t="shared" si="617"/>
        <v>Oct</v>
      </c>
      <c r="W3954" s="1" t="str">
        <f t="shared" si="618"/>
        <v>2015</v>
      </c>
      <c r="X3954" s="27">
        <f t="shared" si="619"/>
        <v>42292.916666666672</v>
      </c>
    </row>
    <row r="3955" spans="1:24" ht="32" hidden="1" x14ac:dyDescent="0.2">
      <c r="A3955" s="1">
        <v>3094</v>
      </c>
      <c r="B3955" s="7" t="s">
        <v>3094</v>
      </c>
      <c r="C3955" s="7" t="s">
        <v>7204</v>
      </c>
      <c r="D3955" s="1">
        <v>100000</v>
      </c>
      <c r="E3955" s="1">
        <v>25</v>
      </c>
      <c r="F3955" s="1" t="s">
        <v>8220</v>
      </c>
      <c r="G3955" s="1" t="s">
        <v>8223</v>
      </c>
      <c r="H3955" s="1" t="s">
        <v>8245</v>
      </c>
      <c r="I3955" s="1">
        <v>1442775956</v>
      </c>
      <c r="J3955" s="1">
        <v>1437591956</v>
      </c>
      <c r="K3955" s="1" t="b">
        <v>0</v>
      </c>
      <c r="L3955" s="1">
        <v>1</v>
      </c>
      <c r="M3955" s="1" t="b">
        <v>0</v>
      </c>
      <c r="N3955" s="1" t="s">
        <v>8302</v>
      </c>
      <c r="O3955" s="28">
        <f t="shared" si="611"/>
        <v>2.5000000000000001E-4</v>
      </c>
      <c r="P3955" s="29">
        <f t="shared" si="612"/>
        <v>25</v>
      </c>
      <c r="Q3955" s="9" t="str">
        <f t="shared" si="613"/>
        <v>theater</v>
      </c>
      <c r="R3955" s="26" t="str">
        <f t="shared" si="614"/>
        <v>spaces</v>
      </c>
      <c r="S3955" s="27">
        <f t="shared" si="620"/>
        <v>42207.795787037037</v>
      </c>
      <c r="T3955" s="5" t="str">
        <f t="shared" si="615"/>
        <v>Jul</v>
      </c>
      <c r="U3955" s="5" t="str">
        <f t="shared" si="616"/>
        <v>2015</v>
      </c>
      <c r="V3955" s="5" t="str">
        <f t="shared" si="617"/>
        <v>Sep</v>
      </c>
      <c r="W3955" s="1" t="str">
        <f t="shared" si="618"/>
        <v>2015</v>
      </c>
      <c r="X3955" s="27">
        <f t="shared" si="619"/>
        <v>42267.795787037037</v>
      </c>
    </row>
    <row r="3956" spans="1:24" ht="48" hidden="1" x14ac:dyDescent="0.2">
      <c r="A3956" s="1">
        <v>3127</v>
      </c>
      <c r="B3956" s="7" t="s">
        <v>3127</v>
      </c>
      <c r="C3956" s="7" t="s">
        <v>7237</v>
      </c>
      <c r="D3956" s="1">
        <v>100000</v>
      </c>
      <c r="E3956" s="1">
        <v>0</v>
      </c>
      <c r="F3956" s="1" t="s">
        <v>8219</v>
      </c>
      <c r="G3956" s="1" t="s">
        <v>8223</v>
      </c>
      <c r="H3956" s="1" t="s">
        <v>8245</v>
      </c>
      <c r="I3956" s="1">
        <v>1425242029</v>
      </c>
      <c r="J3956" s="1">
        <v>1422650029</v>
      </c>
      <c r="K3956" s="1" t="b">
        <v>0</v>
      </c>
      <c r="L3956" s="1">
        <v>0</v>
      </c>
      <c r="M3956" s="1" t="b">
        <v>0</v>
      </c>
      <c r="N3956" s="1" t="s">
        <v>8302</v>
      </c>
      <c r="O3956" s="28">
        <f t="shared" si="611"/>
        <v>0</v>
      </c>
      <c r="P3956" s="29">
        <f t="shared" si="612"/>
        <v>0</v>
      </c>
      <c r="Q3956" s="9" t="str">
        <f t="shared" si="613"/>
        <v>theater</v>
      </c>
      <c r="R3956" s="26" t="str">
        <f t="shared" si="614"/>
        <v>spaces</v>
      </c>
      <c r="S3956" s="27">
        <f t="shared" si="620"/>
        <v>42034.856817129628</v>
      </c>
      <c r="T3956" s="5" t="str">
        <f t="shared" si="615"/>
        <v>Jan</v>
      </c>
      <c r="U3956" s="5" t="str">
        <f t="shared" si="616"/>
        <v>2015</v>
      </c>
      <c r="V3956" s="5" t="str">
        <f t="shared" si="617"/>
        <v>Mar</v>
      </c>
      <c r="W3956" s="1" t="str">
        <f t="shared" si="618"/>
        <v>2015</v>
      </c>
      <c r="X3956" s="27">
        <f t="shared" si="619"/>
        <v>42064.856817129628</v>
      </c>
    </row>
    <row r="3957" spans="1:24" ht="48" hidden="1" x14ac:dyDescent="0.2">
      <c r="A3957" s="1">
        <v>3557</v>
      </c>
      <c r="B3957" s="7" t="s">
        <v>3556</v>
      </c>
      <c r="C3957" s="7" t="s">
        <v>7667</v>
      </c>
      <c r="D3957" s="1">
        <v>100000</v>
      </c>
      <c r="E3957" s="1">
        <v>100036</v>
      </c>
      <c r="F3957" s="1" t="s">
        <v>8218</v>
      </c>
      <c r="G3957" s="1" t="s">
        <v>8223</v>
      </c>
      <c r="H3957" s="1" t="s">
        <v>8245</v>
      </c>
      <c r="I3957" s="1">
        <v>1399271911</v>
      </c>
      <c r="J3957" s="1">
        <v>1396334311</v>
      </c>
      <c r="K3957" s="1" t="b">
        <v>0</v>
      </c>
      <c r="L3957" s="1">
        <v>558</v>
      </c>
      <c r="M3957" s="1" t="b">
        <v>1</v>
      </c>
      <c r="N3957" s="1" t="s">
        <v>8270</v>
      </c>
      <c r="O3957" s="28">
        <f t="shared" si="611"/>
        <v>1.0003599999999999</v>
      </c>
      <c r="P3957" s="29">
        <f t="shared" si="612"/>
        <v>179.27598566308242</v>
      </c>
      <c r="Q3957" s="9" t="str">
        <f t="shared" si="613"/>
        <v>theater</v>
      </c>
      <c r="R3957" s="26" t="str">
        <f t="shared" si="614"/>
        <v>plays</v>
      </c>
      <c r="S3957" s="27">
        <f t="shared" si="620"/>
        <v>41730.276747685188</v>
      </c>
      <c r="T3957" s="5" t="str">
        <f t="shared" si="615"/>
        <v>Apr</v>
      </c>
      <c r="U3957" s="5" t="str">
        <f t="shared" si="616"/>
        <v>2014</v>
      </c>
      <c r="V3957" s="5" t="str">
        <f t="shared" si="617"/>
        <v>May</v>
      </c>
      <c r="W3957" s="1" t="str">
        <f t="shared" si="618"/>
        <v>2014</v>
      </c>
      <c r="X3957" s="27">
        <f t="shared" si="619"/>
        <v>41764.276747685188</v>
      </c>
    </row>
    <row r="3958" spans="1:24" ht="48" hidden="1" x14ac:dyDescent="0.2">
      <c r="A3958" s="1">
        <v>3628</v>
      </c>
      <c r="B3958" s="7" t="s">
        <v>3626</v>
      </c>
      <c r="C3958" s="7" t="s">
        <v>7738</v>
      </c>
      <c r="D3958" s="1">
        <v>100000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1450040396</v>
      </c>
      <c r="J3958" s="1">
        <v>1444852796</v>
      </c>
      <c r="K3958" s="1" t="b">
        <v>0</v>
      </c>
      <c r="L3958" s="1">
        <v>0</v>
      </c>
      <c r="M3958" s="1" t="b">
        <v>0</v>
      </c>
      <c r="N3958" s="1" t="s">
        <v>8304</v>
      </c>
      <c r="O3958" s="28">
        <f t="shared" si="611"/>
        <v>0</v>
      </c>
      <c r="P3958" s="29">
        <f t="shared" si="612"/>
        <v>0</v>
      </c>
      <c r="Q3958" s="9" t="str">
        <f t="shared" si="613"/>
        <v>theater</v>
      </c>
      <c r="R3958" s="26" t="str">
        <f t="shared" si="614"/>
        <v>musical</v>
      </c>
      <c r="S3958" s="27">
        <f t="shared" si="620"/>
        <v>42291.833287037036</v>
      </c>
      <c r="T3958" s="5" t="str">
        <f t="shared" si="615"/>
        <v>Oct</v>
      </c>
      <c r="U3958" s="5" t="str">
        <f t="shared" si="616"/>
        <v>2015</v>
      </c>
      <c r="V3958" s="5" t="str">
        <f t="shared" si="617"/>
        <v>Dec</v>
      </c>
      <c r="W3958" s="1" t="str">
        <f t="shared" si="618"/>
        <v>2015</v>
      </c>
      <c r="X3958" s="27">
        <f t="shared" si="619"/>
        <v>42351.874953703707</v>
      </c>
    </row>
    <row r="3959" spans="1:24" ht="64" hidden="1" x14ac:dyDescent="0.2">
      <c r="A3959" s="1">
        <v>3838</v>
      </c>
      <c r="B3959" s="7" t="s">
        <v>3835</v>
      </c>
      <c r="C3959" s="7" t="s">
        <v>7947</v>
      </c>
      <c r="D3959" s="1">
        <v>100000</v>
      </c>
      <c r="E3959" s="1">
        <v>100824</v>
      </c>
      <c r="F3959" s="1" t="s">
        <v>8218</v>
      </c>
      <c r="G3959" s="1" t="s">
        <v>8234</v>
      </c>
      <c r="H3959" s="1" t="s">
        <v>8254</v>
      </c>
      <c r="I3959" s="1">
        <v>1432314209</v>
      </c>
      <c r="J3959" s="1">
        <v>1429722209</v>
      </c>
      <c r="K3959" s="1" t="b">
        <v>0</v>
      </c>
      <c r="L3959" s="1">
        <v>100</v>
      </c>
      <c r="M3959" s="1" t="b">
        <v>1</v>
      </c>
      <c r="N3959" s="1" t="s">
        <v>8270</v>
      </c>
      <c r="O3959" s="28">
        <f t="shared" si="611"/>
        <v>1.00824</v>
      </c>
      <c r="P3959" s="29">
        <f t="shared" si="612"/>
        <v>1008.24</v>
      </c>
      <c r="Q3959" s="9" t="str">
        <f t="shared" si="613"/>
        <v>theater</v>
      </c>
      <c r="R3959" s="26" t="str">
        <f t="shared" si="614"/>
        <v>plays</v>
      </c>
      <c r="S3959" s="27">
        <f t="shared" si="620"/>
        <v>42116.710752314815</v>
      </c>
      <c r="T3959" s="5" t="str">
        <f t="shared" si="615"/>
        <v>Apr</v>
      </c>
      <c r="U3959" s="5" t="str">
        <f t="shared" si="616"/>
        <v>2015</v>
      </c>
      <c r="V3959" s="5" t="str">
        <f t="shared" si="617"/>
        <v>May</v>
      </c>
      <c r="W3959" s="1" t="str">
        <f t="shared" si="618"/>
        <v>2015</v>
      </c>
      <c r="X3959" s="27">
        <f t="shared" si="619"/>
        <v>42146.710752314815</v>
      </c>
    </row>
    <row r="3960" spans="1:24" ht="32" hidden="1" x14ac:dyDescent="0.2">
      <c r="A3960" s="1">
        <v>3853</v>
      </c>
      <c r="B3960" s="7" t="s">
        <v>3850</v>
      </c>
      <c r="C3960" s="7" t="s">
        <v>7962</v>
      </c>
      <c r="D3960" s="1">
        <v>100000</v>
      </c>
      <c r="E3960" s="1">
        <v>26</v>
      </c>
      <c r="F3960" s="1" t="s">
        <v>8220</v>
      </c>
      <c r="G3960" s="1" t="s">
        <v>8223</v>
      </c>
      <c r="H3960" s="1" t="s">
        <v>8245</v>
      </c>
      <c r="I3960" s="1">
        <v>1409602178</v>
      </c>
      <c r="J3960" s="1">
        <v>1406578178</v>
      </c>
      <c r="K3960" s="1" t="b">
        <v>0</v>
      </c>
      <c r="L3960" s="1">
        <v>2</v>
      </c>
      <c r="M3960" s="1" t="b">
        <v>0</v>
      </c>
      <c r="N3960" s="1" t="s">
        <v>8270</v>
      </c>
      <c r="O3960" s="28">
        <f t="shared" si="611"/>
        <v>2.5999999999999998E-4</v>
      </c>
      <c r="P3960" s="29">
        <f t="shared" si="612"/>
        <v>13</v>
      </c>
      <c r="Q3960" s="9" t="str">
        <f t="shared" si="613"/>
        <v>theater</v>
      </c>
      <c r="R3960" s="26" t="str">
        <f t="shared" si="614"/>
        <v>plays</v>
      </c>
      <c r="S3960" s="27">
        <f t="shared" si="620"/>
        <v>41848.84002314815</v>
      </c>
      <c r="T3960" s="5" t="str">
        <f t="shared" si="615"/>
        <v>Jul</v>
      </c>
      <c r="U3960" s="5" t="str">
        <f t="shared" si="616"/>
        <v>2014</v>
      </c>
      <c r="V3960" s="5" t="str">
        <f t="shared" si="617"/>
        <v>Sep</v>
      </c>
      <c r="W3960" s="1" t="str">
        <f t="shared" si="618"/>
        <v>2014</v>
      </c>
      <c r="X3960" s="27">
        <f t="shared" si="619"/>
        <v>41883.84002314815</v>
      </c>
    </row>
    <row r="3961" spans="1:24" ht="64" hidden="1" x14ac:dyDescent="0.2">
      <c r="A3961" s="1">
        <v>983</v>
      </c>
      <c r="B3961" s="7" t="s">
        <v>984</v>
      </c>
      <c r="C3961" s="7" t="s">
        <v>5093</v>
      </c>
      <c r="D3961" s="1">
        <v>104219</v>
      </c>
      <c r="E3961" s="1">
        <v>30751</v>
      </c>
      <c r="F3961" s="1" t="s">
        <v>8220</v>
      </c>
      <c r="G3961" s="1" t="s">
        <v>8226</v>
      </c>
      <c r="H3961" s="1" t="s">
        <v>8248</v>
      </c>
      <c r="I3961" s="1">
        <v>1471985640</v>
      </c>
      <c r="J3961" s="1">
        <v>1469289685</v>
      </c>
      <c r="K3961" s="1" t="b">
        <v>0</v>
      </c>
      <c r="L3961" s="1">
        <v>179</v>
      </c>
      <c r="M3961" s="1" t="b">
        <v>0</v>
      </c>
      <c r="N3961" s="1" t="s">
        <v>8272</v>
      </c>
      <c r="O3961" s="28">
        <f t="shared" si="611"/>
        <v>0.2950613611721471</v>
      </c>
      <c r="P3961" s="29">
        <f t="shared" si="612"/>
        <v>171.79329608938548</v>
      </c>
      <c r="Q3961" s="9" t="str">
        <f t="shared" si="613"/>
        <v>technology</v>
      </c>
      <c r="R3961" s="26" t="str">
        <f t="shared" si="614"/>
        <v>wearables</v>
      </c>
      <c r="S3961" s="27">
        <f t="shared" si="620"/>
        <v>42574.667650462965</v>
      </c>
      <c r="T3961" s="5" t="str">
        <f t="shared" si="615"/>
        <v>Jul</v>
      </c>
      <c r="U3961" s="5" t="str">
        <f t="shared" si="616"/>
        <v>2016</v>
      </c>
      <c r="V3961" s="5" t="str">
        <f t="shared" si="617"/>
        <v>Aug</v>
      </c>
      <c r="W3961" s="1" t="str">
        <f t="shared" si="618"/>
        <v>2016</v>
      </c>
      <c r="X3961" s="27">
        <f t="shared" si="619"/>
        <v>42605.870833333334</v>
      </c>
    </row>
    <row r="3962" spans="1:24" ht="48" hidden="1" x14ac:dyDescent="0.2">
      <c r="A3962" s="1">
        <v>3113</v>
      </c>
      <c r="B3962" s="7" t="s">
        <v>3113</v>
      </c>
      <c r="C3962" s="7" t="s">
        <v>7223</v>
      </c>
      <c r="D3962" s="1">
        <v>109225</v>
      </c>
      <c r="E3962" s="1">
        <v>4635</v>
      </c>
      <c r="F3962" s="1" t="s">
        <v>8220</v>
      </c>
      <c r="G3962" s="1" t="s">
        <v>8223</v>
      </c>
      <c r="H3962" s="1" t="s">
        <v>8245</v>
      </c>
      <c r="I3962" s="1">
        <v>1429291982</v>
      </c>
      <c r="J3962" s="1">
        <v>1426699982</v>
      </c>
      <c r="K3962" s="1" t="b">
        <v>0</v>
      </c>
      <c r="L3962" s="1">
        <v>37</v>
      </c>
      <c r="M3962" s="1" t="b">
        <v>0</v>
      </c>
      <c r="N3962" s="1" t="s">
        <v>8302</v>
      </c>
      <c r="O3962" s="28">
        <f t="shared" si="611"/>
        <v>4.2435339894712751E-2</v>
      </c>
      <c r="P3962" s="29">
        <f t="shared" si="612"/>
        <v>125.27027027027027</v>
      </c>
      <c r="Q3962" s="9" t="str">
        <f t="shared" si="613"/>
        <v>theater</v>
      </c>
      <c r="R3962" s="26" t="str">
        <f t="shared" si="614"/>
        <v>spaces</v>
      </c>
      <c r="S3962" s="27">
        <f t="shared" si="620"/>
        <v>42081.731273148151</v>
      </c>
      <c r="T3962" s="5" t="str">
        <f t="shared" si="615"/>
        <v>Mar</v>
      </c>
      <c r="U3962" s="5" t="str">
        <f t="shared" si="616"/>
        <v>2015</v>
      </c>
      <c r="V3962" s="5" t="str">
        <f t="shared" si="617"/>
        <v>Apr</v>
      </c>
      <c r="W3962" s="1" t="str">
        <f t="shared" si="618"/>
        <v>2015</v>
      </c>
      <c r="X3962" s="27">
        <f t="shared" si="619"/>
        <v>42111.731273148151</v>
      </c>
    </row>
    <row r="3963" spans="1:24" ht="48" hidden="1" x14ac:dyDescent="0.2">
      <c r="A3963" s="1">
        <v>167</v>
      </c>
      <c r="B3963" s="7" t="s">
        <v>169</v>
      </c>
      <c r="C3963" s="7" t="s">
        <v>4277</v>
      </c>
      <c r="D3963" s="1">
        <v>110000</v>
      </c>
      <c r="E3963" s="1">
        <v>11</v>
      </c>
      <c r="F3963" s="1" t="s">
        <v>8220</v>
      </c>
      <c r="G3963" s="1" t="s">
        <v>8223</v>
      </c>
      <c r="H3963" s="1" t="s">
        <v>8245</v>
      </c>
      <c r="I3963" s="1">
        <v>1438726535</v>
      </c>
      <c r="J3963" s="1">
        <v>1433542535</v>
      </c>
      <c r="K3963" s="1" t="b">
        <v>0</v>
      </c>
      <c r="L3963" s="1">
        <v>2</v>
      </c>
      <c r="M3963" s="1" t="b">
        <v>0</v>
      </c>
      <c r="N3963" s="1" t="s">
        <v>8267</v>
      </c>
      <c r="O3963" s="28">
        <f t="shared" si="611"/>
        <v>1E-4</v>
      </c>
      <c r="P3963" s="29">
        <f t="shared" si="612"/>
        <v>5.5</v>
      </c>
      <c r="Q3963" s="9" t="str">
        <f t="shared" si="613"/>
        <v>film &amp; video</v>
      </c>
      <c r="R3963" s="26" t="str">
        <f t="shared" si="614"/>
        <v>drama</v>
      </c>
      <c r="S3963" s="27">
        <f t="shared" si="620"/>
        <v>42160.927488425921</v>
      </c>
      <c r="T3963" s="5" t="str">
        <f t="shared" si="615"/>
        <v>Jun</v>
      </c>
      <c r="U3963" s="5" t="str">
        <f t="shared" si="616"/>
        <v>2015</v>
      </c>
      <c r="V3963" s="5" t="str">
        <f t="shared" si="617"/>
        <v>Aug</v>
      </c>
      <c r="W3963" s="1" t="str">
        <f t="shared" si="618"/>
        <v>2015</v>
      </c>
      <c r="X3963" s="27">
        <f t="shared" si="619"/>
        <v>42220.927488425921</v>
      </c>
    </row>
    <row r="3964" spans="1:24" ht="48" hidden="1" x14ac:dyDescent="0.2">
      <c r="A3964" s="1">
        <v>435</v>
      </c>
      <c r="B3964" s="7" t="s">
        <v>436</v>
      </c>
      <c r="C3964" s="7" t="s">
        <v>4545</v>
      </c>
      <c r="D3964" s="1">
        <v>110000</v>
      </c>
      <c r="E3964" s="1">
        <v>3</v>
      </c>
      <c r="F3964" s="1" t="s">
        <v>8220</v>
      </c>
      <c r="G3964" s="1" t="s">
        <v>8223</v>
      </c>
      <c r="H3964" s="1" t="s">
        <v>8245</v>
      </c>
      <c r="I3964" s="1">
        <v>1379094980</v>
      </c>
      <c r="J3964" s="1">
        <v>1376502980</v>
      </c>
      <c r="K3964" s="1" t="b">
        <v>0</v>
      </c>
      <c r="L3964" s="1">
        <v>3</v>
      </c>
      <c r="M3964" s="1" t="b">
        <v>0</v>
      </c>
      <c r="N3964" s="1" t="s">
        <v>8269</v>
      </c>
      <c r="O3964" s="28">
        <f t="shared" si="611"/>
        <v>2.7272727272727273E-5</v>
      </c>
      <c r="P3964" s="29">
        <f t="shared" si="612"/>
        <v>1</v>
      </c>
      <c r="Q3964" s="9" t="str">
        <f t="shared" si="613"/>
        <v>film &amp; video</v>
      </c>
      <c r="R3964" s="26" t="str">
        <f t="shared" si="614"/>
        <v>animation</v>
      </c>
      <c r="S3964" s="27">
        <f t="shared" si="620"/>
        <v>41500.747453703705</v>
      </c>
      <c r="T3964" s="5" t="str">
        <f t="shared" si="615"/>
        <v>Aug</v>
      </c>
      <c r="U3964" s="5" t="str">
        <f t="shared" si="616"/>
        <v>2013</v>
      </c>
      <c r="V3964" s="5" t="str">
        <f t="shared" si="617"/>
        <v>Sep</v>
      </c>
      <c r="W3964" s="1" t="str">
        <f t="shared" si="618"/>
        <v>2013</v>
      </c>
      <c r="X3964" s="27">
        <f t="shared" si="619"/>
        <v>41530.747453703705</v>
      </c>
    </row>
    <row r="3965" spans="1:24" ht="48" hidden="1" x14ac:dyDescent="0.2">
      <c r="A3965" s="1">
        <v>964</v>
      </c>
      <c r="B3965" s="7" t="s">
        <v>965</v>
      </c>
      <c r="C3965" s="7" t="s">
        <v>5074</v>
      </c>
      <c r="D3965" s="1">
        <v>110000</v>
      </c>
      <c r="E3965" s="1">
        <v>879</v>
      </c>
      <c r="F3965" s="1" t="s">
        <v>8220</v>
      </c>
      <c r="G3965" s="1" t="s">
        <v>8228</v>
      </c>
      <c r="H3965" s="1" t="s">
        <v>8250</v>
      </c>
      <c r="I3965" s="1">
        <v>1441119919</v>
      </c>
      <c r="J3965" s="1">
        <v>1437663919</v>
      </c>
      <c r="K3965" s="1" t="b">
        <v>0</v>
      </c>
      <c r="L3965" s="1">
        <v>29</v>
      </c>
      <c r="M3965" s="1" t="b">
        <v>0</v>
      </c>
      <c r="N3965" s="1" t="s">
        <v>8272</v>
      </c>
      <c r="O3965" s="28">
        <f t="shared" si="611"/>
        <v>7.9909090909090902E-3</v>
      </c>
      <c r="P3965" s="29">
        <f t="shared" si="612"/>
        <v>30.310344827586206</v>
      </c>
      <c r="Q3965" s="9" t="str">
        <f t="shared" si="613"/>
        <v>technology</v>
      </c>
      <c r="R3965" s="26" t="str">
        <f t="shared" si="614"/>
        <v>wearables</v>
      </c>
      <c r="S3965" s="27">
        <f t="shared" si="620"/>
        <v>42208.628692129627</v>
      </c>
      <c r="T3965" s="5" t="str">
        <f t="shared" si="615"/>
        <v>Jul</v>
      </c>
      <c r="U3965" s="5" t="str">
        <f t="shared" si="616"/>
        <v>2015</v>
      </c>
      <c r="V3965" s="5" t="str">
        <f t="shared" si="617"/>
        <v>Sep</v>
      </c>
      <c r="W3965" s="1" t="str">
        <f t="shared" si="618"/>
        <v>2015</v>
      </c>
      <c r="X3965" s="27">
        <f t="shared" si="619"/>
        <v>42248.628692129627</v>
      </c>
    </row>
    <row r="3966" spans="1:24" ht="64" hidden="1" x14ac:dyDescent="0.2">
      <c r="A3966" s="1">
        <v>1306</v>
      </c>
      <c r="B3966" s="7" t="s">
        <v>1307</v>
      </c>
      <c r="C3966" s="7" t="s">
        <v>5416</v>
      </c>
      <c r="D3966" s="1">
        <v>110000</v>
      </c>
      <c r="E3966" s="1">
        <v>71771</v>
      </c>
      <c r="F3966" s="1" t="s">
        <v>8219</v>
      </c>
      <c r="G3966" s="1" t="s">
        <v>8223</v>
      </c>
      <c r="H3966" s="1" t="s">
        <v>8245</v>
      </c>
      <c r="I3966" s="1">
        <v>1417690734</v>
      </c>
      <c r="J3966" s="1">
        <v>1415098734</v>
      </c>
      <c r="K3966" s="1" t="b">
        <v>0</v>
      </c>
      <c r="L3966" s="1">
        <v>356</v>
      </c>
      <c r="M3966" s="1" t="b">
        <v>0</v>
      </c>
      <c r="N3966" s="1" t="s">
        <v>8272</v>
      </c>
      <c r="O3966" s="28">
        <f t="shared" si="611"/>
        <v>0.65246363636363636</v>
      </c>
      <c r="P3966" s="29">
        <f t="shared" si="612"/>
        <v>201.60393258426967</v>
      </c>
      <c r="Q3966" s="9" t="str">
        <f t="shared" si="613"/>
        <v>technology</v>
      </c>
      <c r="R3966" s="26" t="str">
        <f t="shared" si="614"/>
        <v>wearables</v>
      </c>
      <c r="S3966" s="27">
        <f t="shared" si="620"/>
        <v>41947.457569444443</v>
      </c>
      <c r="T3966" s="5" t="str">
        <f t="shared" si="615"/>
        <v>Nov</v>
      </c>
      <c r="U3966" s="5" t="str">
        <f t="shared" si="616"/>
        <v>2014</v>
      </c>
      <c r="V3966" s="5" t="str">
        <f t="shared" si="617"/>
        <v>Dec</v>
      </c>
      <c r="W3966" s="1" t="str">
        <f t="shared" si="618"/>
        <v>2014</v>
      </c>
      <c r="X3966" s="27">
        <f t="shared" si="619"/>
        <v>41977.457569444443</v>
      </c>
    </row>
    <row r="3967" spans="1:24" ht="48" hidden="1" x14ac:dyDescent="0.2">
      <c r="A3967" s="1">
        <v>1865</v>
      </c>
      <c r="B3967" s="7" t="s">
        <v>1866</v>
      </c>
      <c r="C3967" s="7" t="s">
        <v>5975</v>
      </c>
      <c r="D3967" s="1">
        <v>110000</v>
      </c>
      <c r="E3967" s="1">
        <v>4</v>
      </c>
      <c r="F3967" s="1" t="s">
        <v>8220</v>
      </c>
      <c r="G3967" s="1" t="s">
        <v>8224</v>
      </c>
      <c r="H3967" s="1" t="s">
        <v>8246</v>
      </c>
      <c r="I3967" s="1">
        <v>1478425747</v>
      </c>
      <c r="J3967" s="1">
        <v>1475398147</v>
      </c>
      <c r="K3967" s="1" t="b">
        <v>0</v>
      </c>
      <c r="L3967" s="1">
        <v>2</v>
      </c>
      <c r="M3967" s="1" t="b">
        <v>0</v>
      </c>
      <c r="N3967" s="1" t="s">
        <v>8282</v>
      </c>
      <c r="O3967" s="28">
        <f t="shared" si="611"/>
        <v>3.6363636363636364E-5</v>
      </c>
      <c r="P3967" s="29">
        <f t="shared" si="612"/>
        <v>2</v>
      </c>
      <c r="Q3967" s="9" t="str">
        <f t="shared" si="613"/>
        <v>games</v>
      </c>
      <c r="R3967" s="26" t="str">
        <f t="shared" si="614"/>
        <v>mobile games</v>
      </c>
      <c r="S3967" s="27">
        <f t="shared" si="620"/>
        <v>42645.367442129631</v>
      </c>
      <c r="T3967" s="5" t="str">
        <f t="shared" si="615"/>
        <v>Oct</v>
      </c>
      <c r="U3967" s="5" t="str">
        <f t="shared" si="616"/>
        <v>2016</v>
      </c>
      <c r="V3967" s="5" t="str">
        <f t="shared" si="617"/>
        <v>Nov</v>
      </c>
      <c r="W3967" s="1" t="str">
        <f t="shared" si="618"/>
        <v>2016</v>
      </c>
      <c r="X3967" s="27">
        <f t="shared" si="619"/>
        <v>42680.409108796302</v>
      </c>
    </row>
    <row r="3968" spans="1:24" ht="32" hidden="1" x14ac:dyDescent="0.2">
      <c r="A3968" s="1">
        <v>2378</v>
      </c>
      <c r="B3968" s="7" t="s">
        <v>2379</v>
      </c>
      <c r="C3968" s="7" t="s">
        <v>6488</v>
      </c>
      <c r="D3968" s="1">
        <v>110000</v>
      </c>
      <c r="E3968" s="1">
        <v>0</v>
      </c>
      <c r="F3968" s="1" t="s">
        <v>8219</v>
      </c>
      <c r="G3968" s="1" t="s">
        <v>8223</v>
      </c>
      <c r="H3968" s="1" t="s">
        <v>8245</v>
      </c>
      <c r="I3968" s="1">
        <v>1440548330</v>
      </c>
      <c r="J3968" s="1">
        <v>1438042730</v>
      </c>
      <c r="K3968" s="1" t="b">
        <v>0</v>
      </c>
      <c r="L3968" s="1">
        <v>0</v>
      </c>
      <c r="M3968" s="1" t="b">
        <v>0</v>
      </c>
      <c r="N3968" s="1" t="s">
        <v>8271</v>
      </c>
      <c r="O3968" s="28">
        <f t="shared" si="611"/>
        <v>0</v>
      </c>
      <c r="P3968" s="29">
        <f t="shared" si="612"/>
        <v>0</v>
      </c>
      <c r="Q3968" s="9" t="str">
        <f t="shared" si="613"/>
        <v>technology</v>
      </c>
      <c r="R3968" s="26" t="str">
        <f t="shared" si="614"/>
        <v>web</v>
      </c>
      <c r="S3968" s="27">
        <f t="shared" si="620"/>
        <v>42213.013078703705</v>
      </c>
      <c r="T3968" s="5" t="str">
        <f t="shared" si="615"/>
        <v>Jul</v>
      </c>
      <c r="U3968" s="5" t="str">
        <f t="shared" si="616"/>
        <v>2015</v>
      </c>
      <c r="V3968" s="5" t="str">
        <f t="shared" si="617"/>
        <v>Aug</v>
      </c>
      <c r="W3968" s="1" t="str">
        <f t="shared" si="618"/>
        <v>2015</v>
      </c>
      <c r="X3968" s="27">
        <f t="shared" si="619"/>
        <v>42242.013078703705</v>
      </c>
    </row>
    <row r="3969" spans="1:24" ht="48" hidden="1" x14ac:dyDescent="0.2">
      <c r="A3969" s="1">
        <v>2502</v>
      </c>
      <c r="B3969" s="7" t="s">
        <v>2502</v>
      </c>
      <c r="C3969" s="7" t="s">
        <v>6612</v>
      </c>
      <c r="D3969" s="1">
        <v>110000</v>
      </c>
      <c r="E3969" s="1">
        <v>86</v>
      </c>
      <c r="F3969" s="1" t="s">
        <v>8220</v>
      </c>
      <c r="G3969" s="1" t="s">
        <v>8223</v>
      </c>
      <c r="H3969" s="1" t="s">
        <v>8245</v>
      </c>
      <c r="I3969" s="1">
        <v>1411328918</v>
      </c>
      <c r="J3969" s="1">
        <v>1407440918</v>
      </c>
      <c r="K3969" s="1" t="b">
        <v>0</v>
      </c>
      <c r="L3969" s="1">
        <v>5</v>
      </c>
      <c r="M3969" s="1" t="b">
        <v>0</v>
      </c>
      <c r="N3969" s="1" t="s">
        <v>8298</v>
      </c>
      <c r="O3969" s="28">
        <f t="shared" si="611"/>
        <v>7.8181818181818181E-4</v>
      </c>
      <c r="P3969" s="29">
        <f t="shared" si="612"/>
        <v>17.2</v>
      </c>
      <c r="Q3969" s="9" t="str">
        <f t="shared" si="613"/>
        <v>food</v>
      </c>
      <c r="R3969" s="26" t="str">
        <f t="shared" si="614"/>
        <v>restaurants</v>
      </c>
      <c r="S3969" s="27">
        <f t="shared" si="620"/>
        <v>41858.825439814813</v>
      </c>
      <c r="T3969" s="5" t="str">
        <f t="shared" si="615"/>
        <v>Aug</v>
      </c>
      <c r="U3969" s="5" t="str">
        <f t="shared" si="616"/>
        <v>2014</v>
      </c>
      <c r="V3969" s="5" t="str">
        <f t="shared" si="617"/>
        <v>Sep</v>
      </c>
      <c r="W3969" s="1" t="str">
        <f t="shared" si="618"/>
        <v>2014</v>
      </c>
      <c r="X3969" s="27">
        <f t="shared" si="619"/>
        <v>41903.825439814813</v>
      </c>
    </row>
    <row r="3970" spans="1:24" ht="48" hidden="1" x14ac:dyDescent="0.2">
      <c r="A3970" s="1">
        <v>4092</v>
      </c>
      <c r="B3970" s="7" t="s">
        <v>4088</v>
      </c>
      <c r="C3970" s="7" t="s">
        <v>8195</v>
      </c>
      <c r="D3970" s="1">
        <v>110000</v>
      </c>
      <c r="E3970" s="1">
        <v>20</v>
      </c>
      <c r="F3970" s="1" t="s">
        <v>8220</v>
      </c>
      <c r="G3970" s="1" t="s">
        <v>8223</v>
      </c>
      <c r="H3970" s="1" t="s">
        <v>8245</v>
      </c>
      <c r="I3970" s="1">
        <v>1428205247</v>
      </c>
      <c r="J3970" s="1">
        <v>1423024847</v>
      </c>
      <c r="K3970" s="1" t="b">
        <v>0</v>
      </c>
      <c r="L3970" s="1">
        <v>1</v>
      </c>
      <c r="M3970" s="1" t="b">
        <v>0</v>
      </c>
      <c r="N3970" s="1" t="s">
        <v>8270</v>
      </c>
      <c r="O3970" s="28">
        <f t="shared" ref="O3970:O4033" si="621">E3970/D3970</f>
        <v>1.8181818181818181E-4</v>
      </c>
      <c r="P3970" s="29">
        <f t="shared" ref="P3970:P4033" si="622">IF(L3970&gt;0,E3970/L3970,0)</f>
        <v>20</v>
      </c>
      <c r="Q3970" s="9" t="str">
        <f t="shared" ref="Q3970:Q4033" si="623">LEFT(N3970,SEARCH("/",N3970,1)-1)</f>
        <v>theater</v>
      </c>
      <c r="R3970" s="26" t="str">
        <f t="shared" ref="R3970:R4033" si="624">RIGHT(N3970,LEN(N3970)-SEARCH("/",N3970,1))</f>
        <v>plays</v>
      </c>
      <c r="S3970" s="27">
        <f t="shared" si="620"/>
        <v>42039.194988425923</v>
      </c>
      <c r="T3970" s="5" t="str">
        <f t="shared" ref="T3970:T4033" si="625">TEXT(S3970,"mmm")</f>
        <v>Feb</v>
      </c>
      <c r="U3970" s="5" t="str">
        <f t="shared" ref="U3970:U4033" si="626">TEXT(S3970,"yyyy")</f>
        <v>2015</v>
      </c>
      <c r="V3970" s="5" t="str">
        <f t="shared" ref="V3970:V4033" si="627">TEXT(X3970,"mmm")</f>
        <v>Apr</v>
      </c>
      <c r="W3970" s="1" t="str">
        <f t="shared" ref="W3970:W4033" si="628">TEXT(X3970,"yyyy")</f>
        <v>2015</v>
      </c>
      <c r="X3970" s="27">
        <f t="shared" ref="X3970:X4033" si="629">(((I3970/60)/60)/24)+DATE(1970,1,1)</f>
        <v>42099.153321759266</v>
      </c>
    </row>
    <row r="3971" spans="1:24" ht="48" hidden="1" x14ac:dyDescent="0.2">
      <c r="A3971" s="1">
        <v>1010</v>
      </c>
      <c r="B3971" s="7" t="s">
        <v>1011</v>
      </c>
      <c r="C3971" s="7" t="s">
        <v>5120</v>
      </c>
      <c r="D3971" s="1">
        <v>115250</v>
      </c>
      <c r="E3971" s="1">
        <v>220</v>
      </c>
      <c r="F3971" s="1" t="s">
        <v>8219</v>
      </c>
      <c r="G3971" s="1" t="s">
        <v>8223</v>
      </c>
      <c r="H3971" s="1" t="s">
        <v>8245</v>
      </c>
      <c r="I3971" s="1">
        <v>1473044340</v>
      </c>
      <c r="J3971" s="1">
        <v>1468180462</v>
      </c>
      <c r="K3971" s="1" t="b">
        <v>0</v>
      </c>
      <c r="L3971" s="1">
        <v>4</v>
      </c>
      <c r="M3971" s="1" t="b">
        <v>0</v>
      </c>
      <c r="N3971" s="1" t="s">
        <v>8272</v>
      </c>
      <c r="O3971" s="28">
        <f t="shared" si="621"/>
        <v>1.9088937093275488E-3</v>
      </c>
      <c r="P3971" s="29">
        <f t="shared" si="622"/>
        <v>55</v>
      </c>
      <c r="Q3971" s="9" t="str">
        <f t="shared" si="623"/>
        <v>technology</v>
      </c>
      <c r="R3971" s="26" t="str">
        <f t="shared" si="624"/>
        <v>wearables</v>
      </c>
      <c r="S3971" s="27">
        <f t="shared" si="620"/>
        <v>42561.829421296294</v>
      </c>
      <c r="T3971" s="5" t="str">
        <f t="shared" si="625"/>
        <v>Jul</v>
      </c>
      <c r="U3971" s="5" t="str">
        <f t="shared" si="626"/>
        <v>2016</v>
      </c>
      <c r="V3971" s="5" t="str">
        <f t="shared" si="627"/>
        <v>Sep</v>
      </c>
      <c r="W3971" s="1" t="str">
        <f t="shared" si="628"/>
        <v>2016</v>
      </c>
      <c r="X3971" s="27">
        <f t="shared" si="629"/>
        <v>42618.124305555553</v>
      </c>
    </row>
    <row r="3972" spans="1:24" ht="48" hidden="1" x14ac:dyDescent="0.2">
      <c r="A3972" s="1">
        <v>2983</v>
      </c>
      <c r="B3972" s="7" t="s">
        <v>2983</v>
      </c>
      <c r="C3972" s="7" t="s">
        <v>7093</v>
      </c>
      <c r="D3972" s="1">
        <v>116000</v>
      </c>
      <c r="E3972" s="1">
        <v>169985.91</v>
      </c>
      <c r="F3972" s="1" t="s">
        <v>8218</v>
      </c>
      <c r="G3972" s="1" t="s">
        <v>8223</v>
      </c>
      <c r="H3972" s="1" t="s">
        <v>8245</v>
      </c>
      <c r="I3972" s="1">
        <v>1415722236</v>
      </c>
      <c r="J3972" s="1">
        <v>1410534636</v>
      </c>
      <c r="K3972" s="1" t="b">
        <v>1</v>
      </c>
      <c r="L3972" s="1">
        <v>1095</v>
      </c>
      <c r="M3972" s="1" t="b">
        <v>1</v>
      </c>
      <c r="N3972" s="1" t="s">
        <v>8302</v>
      </c>
      <c r="O3972" s="28">
        <f t="shared" si="621"/>
        <v>1.465395775862069</v>
      </c>
      <c r="P3972" s="29">
        <f t="shared" si="622"/>
        <v>155.23827397260274</v>
      </c>
      <c r="Q3972" s="9" t="str">
        <f t="shared" si="623"/>
        <v>theater</v>
      </c>
      <c r="R3972" s="26" t="str">
        <f t="shared" si="624"/>
        <v>spaces</v>
      </c>
      <c r="S3972" s="27">
        <f t="shared" si="620"/>
        <v>41894.632361111115</v>
      </c>
      <c r="T3972" s="5" t="str">
        <f t="shared" si="625"/>
        <v>Sep</v>
      </c>
      <c r="U3972" s="5" t="str">
        <f t="shared" si="626"/>
        <v>2014</v>
      </c>
      <c r="V3972" s="5" t="str">
        <f t="shared" si="627"/>
        <v>Nov</v>
      </c>
      <c r="W3972" s="1" t="str">
        <f t="shared" si="628"/>
        <v>2014</v>
      </c>
      <c r="X3972" s="27">
        <f t="shared" si="629"/>
        <v>41954.674027777779</v>
      </c>
    </row>
    <row r="3973" spans="1:24" ht="48" hidden="1" x14ac:dyDescent="0.2">
      <c r="A3973" s="1">
        <v>2436</v>
      </c>
      <c r="B3973" s="7" t="s">
        <v>2437</v>
      </c>
      <c r="C3973" s="7" t="s">
        <v>6546</v>
      </c>
      <c r="D3973" s="1">
        <v>117000</v>
      </c>
      <c r="E3973" s="1">
        <v>45</v>
      </c>
      <c r="F3973" s="1" t="s">
        <v>8220</v>
      </c>
      <c r="G3973" s="1" t="s">
        <v>8228</v>
      </c>
      <c r="H3973" s="1" t="s">
        <v>8250</v>
      </c>
      <c r="I3973" s="1">
        <v>1454078770</v>
      </c>
      <c r="J3973" s="1">
        <v>1448894770</v>
      </c>
      <c r="K3973" s="1" t="b">
        <v>0</v>
      </c>
      <c r="L3973" s="1">
        <v>2</v>
      </c>
      <c r="M3973" s="1" t="b">
        <v>0</v>
      </c>
      <c r="N3973" s="1" t="s">
        <v>8283</v>
      </c>
      <c r="O3973" s="28">
        <f t="shared" si="621"/>
        <v>3.8461538461538462E-4</v>
      </c>
      <c r="P3973" s="29">
        <f t="shared" si="622"/>
        <v>22.5</v>
      </c>
      <c r="Q3973" s="9" t="str">
        <f t="shared" si="623"/>
        <v>food</v>
      </c>
      <c r="R3973" s="26" t="str">
        <f t="shared" si="624"/>
        <v>food trucks</v>
      </c>
      <c r="S3973" s="27">
        <f t="shared" si="620"/>
        <v>42338.615393518514</v>
      </c>
      <c r="T3973" s="5" t="str">
        <f t="shared" si="625"/>
        <v>Nov</v>
      </c>
      <c r="U3973" s="5" t="str">
        <f t="shared" si="626"/>
        <v>2015</v>
      </c>
      <c r="V3973" s="5" t="str">
        <f t="shared" si="627"/>
        <v>Jan</v>
      </c>
      <c r="W3973" s="1" t="str">
        <f t="shared" si="628"/>
        <v>2016</v>
      </c>
      <c r="X3973" s="27">
        <f t="shared" si="629"/>
        <v>42398.615393518514</v>
      </c>
    </row>
    <row r="3974" spans="1:24" ht="48" hidden="1" x14ac:dyDescent="0.2">
      <c r="A3974" s="1">
        <v>164</v>
      </c>
      <c r="B3974" s="7" t="s">
        <v>166</v>
      </c>
      <c r="C3974" s="7" t="s">
        <v>4274</v>
      </c>
      <c r="D3974" s="1">
        <v>120000</v>
      </c>
      <c r="E3974" s="1">
        <v>640</v>
      </c>
      <c r="F3974" s="1" t="s">
        <v>8220</v>
      </c>
      <c r="G3974" s="1" t="s">
        <v>8223</v>
      </c>
      <c r="H3974" s="1" t="s">
        <v>8245</v>
      </c>
      <c r="I3974" s="1">
        <v>1411150701</v>
      </c>
      <c r="J3974" s="1">
        <v>1405966701</v>
      </c>
      <c r="K3974" s="1" t="b">
        <v>0</v>
      </c>
      <c r="L3974" s="1">
        <v>7</v>
      </c>
      <c r="M3974" s="1" t="b">
        <v>0</v>
      </c>
      <c r="N3974" s="1" t="s">
        <v>8267</v>
      </c>
      <c r="O3974" s="28">
        <f t="shared" si="621"/>
        <v>5.3333333333333332E-3</v>
      </c>
      <c r="P3974" s="29">
        <f t="shared" si="622"/>
        <v>91.428571428571431</v>
      </c>
      <c r="Q3974" s="9" t="str">
        <f t="shared" si="623"/>
        <v>film &amp; video</v>
      </c>
      <c r="R3974" s="26" t="str">
        <f t="shared" si="624"/>
        <v>drama</v>
      </c>
      <c r="S3974" s="27">
        <f t="shared" si="620"/>
        <v>41841.762743055559</v>
      </c>
      <c r="T3974" s="5" t="str">
        <f t="shared" si="625"/>
        <v>Jul</v>
      </c>
      <c r="U3974" s="5" t="str">
        <f t="shared" si="626"/>
        <v>2014</v>
      </c>
      <c r="V3974" s="5" t="str">
        <f t="shared" si="627"/>
        <v>Sep</v>
      </c>
      <c r="W3974" s="1" t="str">
        <f t="shared" si="628"/>
        <v>2014</v>
      </c>
      <c r="X3974" s="27">
        <f t="shared" si="629"/>
        <v>41901.762743055559</v>
      </c>
    </row>
    <row r="3975" spans="1:24" ht="48" hidden="1" x14ac:dyDescent="0.2">
      <c r="A3975" s="1">
        <v>2397</v>
      </c>
      <c r="B3975" s="7" t="s">
        <v>2398</v>
      </c>
      <c r="C3975" s="7" t="s">
        <v>6507</v>
      </c>
      <c r="D3975" s="1">
        <v>124000</v>
      </c>
      <c r="E3975" s="1">
        <v>0</v>
      </c>
      <c r="F3975" s="1" t="s">
        <v>8219</v>
      </c>
      <c r="G3975" s="1" t="s">
        <v>8223</v>
      </c>
      <c r="H3975" s="1" t="s">
        <v>8245</v>
      </c>
      <c r="I3975" s="1">
        <v>1420233256</v>
      </c>
      <c r="J3975" s="1">
        <v>1417641256</v>
      </c>
      <c r="K3975" s="1" t="b">
        <v>0</v>
      </c>
      <c r="L3975" s="1">
        <v>0</v>
      </c>
      <c r="M3975" s="1" t="b">
        <v>0</v>
      </c>
      <c r="N3975" s="1" t="s">
        <v>8271</v>
      </c>
      <c r="O3975" s="28">
        <f t="shared" si="621"/>
        <v>0</v>
      </c>
      <c r="P3975" s="29">
        <f t="shared" si="622"/>
        <v>0</v>
      </c>
      <c r="Q3975" s="9" t="str">
        <f t="shared" si="623"/>
        <v>technology</v>
      </c>
      <c r="R3975" s="26" t="str">
        <f t="shared" si="624"/>
        <v>web</v>
      </c>
      <c r="S3975" s="27">
        <f t="shared" si="620"/>
        <v>41976.88490740741</v>
      </c>
      <c r="T3975" s="5" t="str">
        <f t="shared" si="625"/>
        <v>Dec</v>
      </c>
      <c r="U3975" s="5" t="str">
        <f t="shared" si="626"/>
        <v>2014</v>
      </c>
      <c r="V3975" s="5" t="str">
        <f t="shared" si="627"/>
        <v>Jan</v>
      </c>
      <c r="W3975" s="1" t="str">
        <f t="shared" si="628"/>
        <v>2015</v>
      </c>
      <c r="X3975" s="27">
        <f t="shared" si="629"/>
        <v>42006.88490740741</v>
      </c>
    </row>
    <row r="3976" spans="1:24" ht="32" hidden="1" x14ac:dyDescent="0.2">
      <c r="A3976" s="1">
        <v>578</v>
      </c>
      <c r="B3976" s="7" t="s">
        <v>579</v>
      </c>
      <c r="C3976" s="7" t="s">
        <v>4688</v>
      </c>
      <c r="D3976" s="1">
        <v>125000</v>
      </c>
      <c r="E3976" s="1">
        <v>14</v>
      </c>
      <c r="F3976" s="1" t="s">
        <v>8220</v>
      </c>
      <c r="G3976" s="1" t="s">
        <v>8224</v>
      </c>
      <c r="H3976" s="1" t="s">
        <v>8246</v>
      </c>
      <c r="I3976" s="1">
        <v>1441633993</v>
      </c>
      <c r="J3976" s="1">
        <v>1439560393</v>
      </c>
      <c r="K3976" s="1" t="b">
        <v>0</v>
      </c>
      <c r="L3976" s="1">
        <v>7</v>
      </c>
      <c r="M3976" s="1" t="b">
        <v>0</v>
      </c>
      <c r="N3976" s="1" t="s">
        <v>8271</v>
      </c>
      <c r="O3976" s="28">
        <f t="shared" si="621"/>
        <v>1.12E-4</v>
      </c>
      <c r="P3976" s="29">
        <f t="shared" si="622"/>
        <v>2</v>
      </c>
      <c r="Q3976" s="9" t="str">
        <f t="shared" si="623"/>
        <v>technology</v>
      </c>
      <c r="R3976" s="26" t="str">
        <f t="shared" si="624"/>
        <v>web</v>
      </c>
      <c r="S3976" s="27">
        <f t="shared" si="620"/>
        <v>42230.578622685185</v>
      </c>
      <c r="T3976" s="5" t="str">
        <f t="shared" si="625"/>
        <v>Aug</v>
      </c>
      <c r="U3976" s="5" t="str">
        <f t="shared" si="626"/>
        <v>2015</v>
      </c>
      <c r="V3976" s="5" t="str">
        <f t="shared" si="627"/>
        <v>Sep</v>
      </c>
      <c r="W3976" s="1" t="str">
        <f t="shared" si="628"/>
        <v>2015</v>
      </c>
      <c r="X3976" s="27">
        <f t="shared" si="629"/>
        <v>42254.578622685185</v>
      </c>
    </row>
    <row r="3977" spans="1:24" ht="48" hidden="1" x14ac:dyDescent="0.2">
      <c r="A3977" s="1">
        <v>1173</v>
      </c>
      <c r="B3977" s="7" t="s">
        <v>1174</v>
      </c>
      <c r="C3977" s="7" t="s">
        <v>5283</v>
      </c>
      <c r="D3977" s="1">
        <v>125000</v>
      </c>
      <c r="E3977" s="1">
        <v>30</v>
      </c>
      <c r="F3977" s="1" t="s">
        <v>8220</v>
      </c>
      <c r="G3977" s="1" t="s">
        <v>8223</v>
      </c>
      <c r="H3977" s="1" t="s">
        <v>8245</v>
      </c>
      <c r="I3977" s="1">
        <v>1438576057</v>
      </c>
      <c r="J3977" s="1">
        <v>1435552057</v>
      </c>
      <c r="K3977" s="1" t="b">
        <v>0</v>
      </c>
      <c r="L3977" s="1">
        <v>1</v>
      </c>
      <c r="M3977" s="1" t="b">
        <v>0</v>
      </c>
      <c r="N3977" s="1" t="s">
        <v>8283</v>
      </c>
      <c r="O3977" s="28">
        <f t="shared" si="621"/>
        <v>2.4000000000000001E-4</v>
      </c>
      <c r="P3977" s="29">
        <f t="shared" si="622"/>
        <v>30</v>
      </c>
      <c r="Q3977" s="9" t="str">
        <f t="shared" si="623"/>
        <v>food</v>
      </c>
      <c r="R3977" s="26" t="str">
        <f t="shared" si="624"/>
        <v>food trucks</v>
      </c>
      <c r="S3977" s="27">
        <f t="shared" si="620"/>
        <v>42184.185844907406</v>
      </c>
      <c r="T3977" s="5" t="str">
        <f t="shared" si="625"/>
        <v>Jun</v>
      </c>
      <c r="U3977" s="5" t="str">
        <f t="shared" si="626"/>
        <v>2015</v>
      </c>
      <c r="V3977" s="5" t="str">
        <f t="shared" si="627"/>
        <v>Aug</v>
      </c>
      <c r="W3977" s="1" t="str">
        <f t="shared" si="628"/>
        <v>2015</v>
      </c>
      <c r="X3977" s="27">
        <f t="shared" si="629"/>
        <v>42219.185844907406</v>
      </c>
    </row>
    <row r="3978" spans="1:24" ht="80" hidden="1" x14ac:dyDescent="0.2">
      <c r="A3978" s="1">
        <v>1698</v>
      </c>
      <c r="B3978" s="7" t="s">
        <v>1699</v>
      </c>
      <c r="C3978" s="7" t="s">
        <v>5808</v>
      </c>
      <c r="D3978" s="1">
        <v>125000</v>
      </c>
      <c r="E3978" s="1">
        <v>0</v>
      </c>
      <c r="F3978" s="1" t="s">
        <v>8221</v>
      </c>
      <c r="G3978" s="1" t="s">
        <v>8223</v>
      </c>
      <c r="H3978" s="1" t="s">
        <v>8245</v>
      </c>
      <c r="I3978" s="1">
        <v>1490499180</v>
      </c>
      <c r="J3978" s="1">
        <v>1488430760</v>
      </c>
      <c r="K3978" s="1" t="b">
        <v>0</v>
      </c>
      <c r="L3978" s="1">
        <v>0</v>
      </c>
      <c r="M3978" s="1" t="b">
        <v>0</v>
      </c>
      <c r="N3978" s="1" t="s">
        <v>8292</v>
      </c>
      <c r="O3978" s="28">
        <f t="shared" si="621"/>
        <v>0</v>
      </c>
      <c r="P3978" s="29">
        <f t="shared" si="622"/>
        <v>0</v>
      </c>
      <c r="Q3978" s="9" t="str">
        <f t="shared" si="623"/>
        <v>music</v>
      </c>
      <c r="R3978" s="26" t="str">
        <f t="shared" si="624"/>
        <v>faith</v>
      </c>
      <c r="S3978" s="27">
        <f t="shared" si="620"/>
        <v>42796.207870370374</v>
      </c>
      <c r="T3978" s="5" t="str">
        <f t="shared" si="625"/>
        <v>Mar</v>
      </c>
      <c r="U3978" s="5" t="str">
        <f t="shared" si="626"/>
        <v>2017</v>
      </c>
      <c r="V3978" s="5" t="str">
        <f t="shared" si="627"/>
        <v>Mar</v>
      </c>
      <c r="W3978" s="1" t="str">
        <f t="shared" si="628"/>
        <v>2017</v>
      </c>
      <c r="X3978" s="27">
        <f t="shared" si="629"/>
        <v>42820.147916666669</v>
      </c>
    </row>
    <row r="3979" spans="1:24" ht="32" hidden="1" x14ac:dyDescent="0.2">
      <c r="A3979" s="1">
        <v>2039</v>
      </c>
      <c r="B3979" s="7" t="s">
        <v>2040</v>
      </c>
      <c r="C3979" s="7" t="s">
        <v>6149</v>
      </c>
      <c r="D3979" s="1">
        <v>125000</v>
      </c>
      <c r="E3979" s="1">
        <v>170271</v>
      </c>
      <c r="F3979" s="1" t="s">
        <v>8218</v>
      </c>
      <c r="G3979" s="1" t="s">
        <v>8223</v>
      </c>
      <c r="H3979" s="1" t="s">
        <v>8245</v>
      </c>
      <c r="I3979" s="1">
        <v>1480568340</v>
      </c>
      <c r="J3979" s="1">
        <v>1477996325</v>
      </c>
      <c r="K3979" s="1" t="b">
        <v>1</v>
      </c>
      <c r="L3979" s="1">
        <v>379</v>
      </c>
      <c r="M3979" s="1" t="b">
        <v>1</v>
      </c>
      <c r="N3979" s="1" t="s">
        <v>8294</v>
      </c>
      <c r="O3979" s="28">
        <f t="shared" si="621"/>
        <v>1.362168</v>
      </c>
      <c r="P3979" s="29">
        <f t="shared" si="622"/>
        <v>449.26385224274406</v>
      </c>
      <c r="Q3979" s="9" t="str">
        <f t="shared" si="623"/>
        <v>technology</v>
      </c>
      <c r="R3979" s="26" t="str">
        <f t="shared" si="624"/>
        <v>hardware</v>
      </c>
      <c r="S3979" s="27">
        <f t="shared" si="620"/>
        <v>42675.438946759255</v>
      </c>
      <c r="T3979" s="5" t="str">
        <f t="shared" si="625"/>
        <v>Nov</v>
      </c>
      <c r="U3979" s="5" t="str">
        <f t="shared" si="626"/>
        <v>2016</v>
      </c>
      <c r="V3979" s="5" t="str">
        <f t="shared" si="627"/>
        <v>Dec</v>
      </c>
      <c r="W3979" s="1" t="str">
        <f t="shared" si="628"/>
        <v>2016</v>
      </c>
      <c r="X3979" s="27">
        <f t="shared" si="629"/>
        <v>42705.207638888889</v>
      </c>
    </row>
    <row r="3980" spans="1:24" ht="48" hidden="1" x14ac:dyDescent="0.2">
      <c r="A3980" s="1">
        <v>2070</v>
      </c>
      <c r="B3980" s="7" t="s">
        <v>2071</v>
      </c>
      <c r="C3980" s="7" t="s">
        <v>6180</v>
      </c>
      <c r="D3980" s="1">
        <v>125000</v>
      </c>
      <c r="E3980" s="1">
        <v>396659</v>
      </c>
      <c r="F3980" s="1" t="s">
        <v>8218</v>
      </c>
      <c r="G3980" s="1" t="s">
        <v>8235</v>
      </c>
      <c r="H3980" s="1" t="s">
        <v>8248</v>
      </c>
      <c r="I3980" s="1">
        <v>1467128723</v>
      </c>
      <c r="J3980" s="1">
        <v>1464536723</v>
      </c>
      <c r="K3980" s="1" t="b">
        <v>0</v>
      </c>
      <c r="L3980" s="1">
        <v>1530</v>
      </c>
      <c r="M3980" s="1" t="b">
        <v>1</v>
      </c>
      <c r="N3980" s="1" t="s">
        <v>8294</v>
      </c>
      <c r="O3980" s="28">
        <f t="shared" si="621"/>
        <v>3.1732719999999999</v>
      </c>
      <c r="P3980" s="29">
        <f t="shared" si="622"/>
        <v>259.25424836601309</v>
      </c>
      <c r="Q3980" s="9" t="str">
        <f t="shared" si="623"/>
        <v>technology</v>
      </c>
      <c r="R3980" s="26" t="str">
        <f t="shared" si="624"/>
        <v>hardware</v>
      </c>
      <c r="S3980" s="27">
        <f t="shared" si="620"/>
        <v>42519.6565162037</v>
      </c>
      <c r="T3980" s="5" t="str">
        <f t="shared" si="625"/>
        <v>May</v>
      </c>
      <c r="U3980" s="5" t="str">
        <f t="shared" si="626"/>
        <v>2016</v>
      </c>
      <c r="V3980" s="5" t="str">
        <f t="shared" si="627"/>
        <v>Jun</v>
      </c>
      <c r="W3980" s="1" t="str">
        <f t="shared" si="628"/>
        <v>2016</v>
      </c>
      <c r="X3980" s="27">
        <f t="shared" si="629"/>
        <v>42549.6565162037</v>
      </c>
    </row>
    <row r="3981" spans="1:24" ht="32" hidden="1" x14ac:dyDescent="0.2">
      <c r="A3981" s="1">
        <v>2649</v>
      </c>
      <c r="B3981" s="7" t="s">
        <v>2649</v>
      </c>
      <c r="C3981" s="7" t="s">
        <v>6759</v>
      </c>
      <c r="D3981" s="1">
        <v>125000</v>
      </c>
      <c r="E3981" s="1">
        <v>124</v>
      </c>
      <c r="F3981" s="1" t="s">
        <v>8219</v>
      </c>
      <c r="G3981" s="1" t="s">
        <v>8223</v>
      </c>
      <c r="H3981" s="1" t="s">
        <v>8245</v>
      </c>
      <c r="I3981" s="1">
        <v>1454370941</v>
      </c>
      <c r="J3981" s="1">
        <v>1449186941</v>
      </c>
      <c r="K3981" s="1" t="b">
        <v>0</v>
      </c>
      <c r="L3981" s="1">
        <v>3</v>
      </c>
      <c r="M3981" s="1" t="b">
        <v>0</v>
      </c>
      <c r="N3981" s="1" t="s">
        <v>8300</v>
      </c>
      <c r="O3981" s="28">
        <f t="shared" si="621"/>
        <v>9.9200000000000004E-4</v>
      </c>
      <c r="P3981" s="29">
        <f t="shared" si="622"/>
        <v>41.333333333333336</v>
      </c>
      <c r="Q3981" s="9" t="str">
        <f t="shared" si="623"/>
        <v>technology</v>
      </c>
      <c r="R3981" s="26" t="str">
        <f t="shared" si="624"/>
        <v>space exploration</v>
      </c>
      <c r="S3981" s="27">
        <f t="shared" si="620"/>
        <v>42341.99700231482</v>
      </c>
      <c r="T3981" s="5" t="str">
        <f t="shared" si="625"/>
        <v>Dec</v>
      </c>
      <c r="U3981" s="5" t="str">
        <f t="shared" si="626"/>
        <v>2015</v>
      </c>
      <c r="V3981" s="5" t="str">
        <f t="shared" si="627"/>
        <v>Feb</v>
      </c>
      <c r="W3981" s="1" t="str">
        <f t="shared" si="628"/>
        <v>2016</v>
      </c>
      <c r="X3981" s="27">
        <f t="shared" si="629"/>
        <v>42401.99700231482</v>
      </c>
    </row>
    <row r="3982" spans="1:24" ht="48" hidden="1" x14ac:dyDescent="0.2">
      <c r="A3982" s="1">
        <v>3123</v>
      </c>
      <c r="B3982" s="7" t="s">
        <v>3123</v>
      </c>
      <c r="C3982" s="7" t="s">
        <v>7233</v>
      </c>
      <c r="D3982" s="1">
        <v>125000</v>
      </c>
      <c r="E3982" s="1">
        <v>85192</v>
      </c>
      <c r="F3982" s="1" t="s">
        <v>8219</v>
      </c>
      <c r="G3982" s="1" t="s">
        <v>8223</v>
      </c>
      <c r="H3982" s="1" t="s">
        <v>8245</v>
      </c>
      <c r="I3982" s="1">
        <v>1468108198</v>
      </c>
      <c r="J3982" s="1">
        <v>1465516198</v>
      </c>
      <c r="K3982" s="1" t="b">
        <v>0</v>
      </c>
      <c r="L3982" s="1">
        <v>348</v>
      </c>
      <c r="M3982" s="1" t="b">
        <v>0</v>
      </c>
      <c r="N3982" s="1" t="s">
        <v>8302</v>
      </c>
      <c r="O3982" s="28">
        <f t="shared" si="621"/>
        <v>0.68153600000000003</v>
      </c>
      <c r="P3982" s="29">
        <f t="shared" si="622"/>
        <v>244.80459770114942</v>
      </c>
      <c r="Q3982" s="9" t="str">
        <f t="shared" si="623"/>
        <v>theater</v>
      </c>
      <c r="R3982" s="26" t="str">
        <f t="shared" si="624"/>
        <v>spaces</v>
      </c>
      <c r="S3982" s="27">
        <f t="shared" si="620"/>
        <v>42530.993032407408</v>
      </c>
      <c r="T3982" s="5" t="str">
        <f t="shared" si="625"/>
        <v>Jun</v>
      </c>
      <c r="U3982" s="5" t="str">
        <f t="shared" si="626"/>
        <v>2016</v>
      </c>
      <c r="V3982" s="5" t="str">
        <f t="shared" si="627"/>
        <v>Jul</v>
      </c>
      <c r="W3982" s="1" t="str">
        <f t="shared" si="628"/>
        <v>2016</v>
      </c>
      <c r="X3982" s="27">
        <f t="shared" si="629"/>
        <v>42560.993032407408</v>
      </c>
    </row>
    <row r="3983" spans="1:24" ht="32" hidden="1" x14ac:dyDescent="0.2">
      <c r="A3983" s="1">
        <v>298</v>
      </c>
      <c r="B3983" s="7" t="s">
        <v>299</v>
      </c>
      <c r="C3983" s="7" t="s">
        <v>4408</v>
      </c>
      <c r="D3983" s="1">
        <v>126000</v>
      </c>
      <c r="E3983" s="1">
        <v>137254.84</v>
      </c>
      <c r="F3983" s="1" t="s">
        <v>8218</v>
      </c>
      <c r="G3983" s="1" t="s">
        <v>8223</v>
      </c>
      <c r="H3983" s="1" t="s">
        <v>8245</v>
      </c>
      <c r="I3983" s="1">
        <v>1399669200</v>
      </c>
      <c r="J3983" s="1">
        <v>1394536048</v>
      </c>
      <c r="K3983" s="1" t="b">
        <v>1</v>
      </c>
      <c r="L3983" s="1">
        <v>2436</v>
      </c>
      <c r="M3983" s="1" t="b">
        <v>1</v>
      </c>
      <c r="N3983" s="1" t="s">
        <v>8268</v>
      </c>
      <c r="O3983" s="28">
        <f t="shared" si="621"/>
        <v>1.089324126984127</v>
      </c>
      <c r="P3983" s="29">
        <f t="shared" si="622"/>
        <v>56.344351395730705</v>
      </c>
      <c r="Q3983" s="9" t="str">
        <f t="shared" si="623"/>
        <v>film &amp; video</v>
      </c>
      <c r="R3983" s="26" t="str">
        <f t="shared" si="624"/>
        <v>documentary</v>
      </c>
      <c r="S3983" s="27">
        <f t="shared" si="620"/>
        <v>41709.463518518518</v>
      </c>
      <c r="T3983" s="5" t="str">
        <f t="shared" si="625"/>
        <v>Mar</v>
      </c>
      <c r="U3983" s="5" t="str">
        <f t="shared" si="626"/>
        <v>2014</v>
      </c>
      <c r="V3983" s="5" t="str">
        <f t="shared" si="627"/>
        <v>May</v>
      </c>
      <c r="W3983" s="1" t="str">
        <f t="shared" si="628"/>
        <v>2014</v>
      </c>
      <c r="X3983" s="27">
        <f t="shared" si="629"/>
        <v>41768.875</v>
      </c>
    </row>
    <row r="3984" spans="1:24" ht="48" hidden="1" x14ac:dyDescent="0.2">
      <c r="A3984" s="1">
        <v>150</v>
      </c>
      <c r="B3984" s="7" t="s">
        <v>152</v>
      </c>
      <c r="C3984" s="7" t="s">
        <v>4260</v>
      </c>
      <c r="D3984" s="1">
        <v>130000</v>
      </c>
      <c r="E3984" s="1">
        <v>30112</v>
      </c>
      <c r="F3984" s="1" t="s">
        <v>8219</v>
      </c>
      <c r="G3984" s="1" t="s">
        <v>8223</v>
      </c>
      <c r="H3984" s="1" t="s">
        <v>8245</v>
      </c>
      <c r="I3984" s="1">
        <v>1432612382</v>
      </c>
      <c r="J3984" s="1">
        <v>1427428382</v>
      </c>
      <c r="K3984" s="1" t="b">
        <v>0</v>
      </c>
      <c r="L3984" s="1">
        <v>67</v>
      </c>
      <c r="M3984" s="1" t="b">
        <v>0</v>
      </c>
      <c r="N3984" s="1" t="s">
        <v>8266</v>
      </c>
      <c r="O3984" s="28">
        <f t="shared" si="621"/>
        <v>0.23163076923076922</v>
      </c>
      <c r="P3984" s="29">
        <f t="shared" si="622"/>
        <v>449.43283582089555</v>
      </c>
      <c r="Q3984" s="9" t="str">
        <f t="shared" si="623"/>
        <v>film &amp; video</v>
      </c>
      <c r="R3984" s="26" t="str">
        <f t="shared" si="624"/>
        <v>science fiction</v>
      </c>
      <c r="S3984" s="27">
        <f t="shared" si="620"/>
        <v>42090.161828703705</v>
      </c>
      <c r="T3984" s="5" t="str">
        <f t="shared" si="625"/>
        <v>Mar</v>
      </c>
      <c r="U3984" s="5" t="str">
        <f t="shared" si="626"/>
        <v>2015</v>
      </c>
      <c r="V3984" s="5" t="str">
        <f t="shared" si="627"/>
        <v>May</v>
      </c>
      <c r="W3984" s="1" t="str">
        <f t="shared" si="628"/>
        <v>2015</v>
      </c>
      <c r="X3984" s="27">
        <f t="shared" si="629"/>
        <v>42150.161828703705</v>
      </c>
    </row>
    <row r="3985" spans="1:24" ht="48" hidden="1" x14ac:dyDescent="0.2">
      <c r="A3985" s="1">
        <v>699</v>
      </c>
      <c r="B3985" s="7" t="s">
        <v>700</v>
      </c>
      <c r="C3985" s="7" t="s">
        <v>4809</v>
      </c>
      <c r="D3985" s="1">
        <v>130000</v>
      </c>
      <c r="E3985" s="1">
        <v>107148.74</v>
      </c>
      <c r="F3985" s="1" t="s">
        <v>8220</v>
      </c>
      <c r="G3985" s="1" t="s">
        <v>8223</v>
      </c>
      <c r="H3985" s="1" t="s">
        <v>8245</v>
      </c>
      <c r="I3985" s="1">
        <v>1385136000</v>
      </c>
      <c r="J3985" s="1">
        <v>1381923548</v>
      </c>
      <c r="K3985" s="1" t="b">
        <v>0</v>
      </c>
      <c r="L3985" s="1">
        <v>890</v>
      </c>
      <c r="M3985" s="1" t="b">
        <v>0</v>
      </c>
      <c r="N3985" s="1" t="s">
        <v>8272</v>
      </c>
      <c r="O3985" s="28">
        <f t="shared" si="621"/>
        <v>0.824221076923077</v>
      </c>
      <c r="P3985" s="29">
        <f t="shared" si="622"/>
        <v>120.39184269662923</v>
      </c>
      <c r="Q3985" s="9" t="str">
        <f t="shared" si="623"/>
        <v>technology</v>
      </c>
      <c r="R3985" s="26" t="str">
        <f t="shared" si="624"/>
        <v>wearables</v>
      </c>
      <c r="S3985" s="27">
        <f t="shared" si="620"/>
        <v>41563.485509259262</v>
      </c>
      <c r="T3985" s="5" t="str">
        <f t="shared" si="625"/>
        <v>Oct</v>
      </c>
      <c r="U3985" s="5" t="str">
        <f t="shared" si="626"/>
        <v>2013</v>
      </c>
      <c r="V3985" s="5" t="str">
        <f t="shared" si="627"/>
        <v>Nov</v>
      </c>
      <c r="W3985" s="1" t="str">
        <f t="shared" si="628"/>
        <v>2013</v>
      </c>
      <c r="X3985" s="27">
        <f t="shared" si="629"/>
        <v>41600.666666666664</v>
      </c>
    </row>
    <row r="3986" spans="1:24" ht="48" hidden="1" x14ac:dyDescent="0.2">
      <c r="A3986" s="1">
        <v>1445</v>
      </c>
      <c r="B3986" s="7" t="s">
        <v>1446</v>
      </c>
      <c r="C3986" s="7" t="s">
        <v>5555</v>
      </c>
      <c r="D3986" s="1">
        <v>130000</v>
      </c>
      <c r="E3986" s="1">
        <v>0</v>
      </c>
      <c r="F3986" s="1" t="s">
        <v>8220</v>
      </c>
      <c r="G3986" s="1" t="s">
        <v>8235</v>
      </c>
      <c r="H3986" s="1" t="s">
        <v>8248</v>
      </c>
      <c r="I3986" s="1">
        <v>1434286855</v>
      </c>
      <c r="J3986" s="1">
        <v>1431694855</v>
      </c>
      <c r="K3986" s="1" t="b">
        <v>0</v>
      </c>
      <c r="L3986" s="1">
        <v>0</v>
      </c>
      <c r="M3986" s="1" t="b">
        <v>0</v>
      </c>
      <c r="N3986" s="1" t="s">
        <v>8286</v>
      </c>
      <c r="O3986" s="28">
        <f t="shared" si="621"/>
        <v>0</v>
      </c>
      <c r="P3986" s="29">
        <f t="shared" si="622"/>
        <v>0</v>
      </c>
      <c r="Q3986" s="9" t="str">
        <f t="shared" si="623"/>
        <v>publishing</v>
      </c>
      <c r="R3986" s="26" t="str">
        <f t="shared" si="624"/>
        <v>translations</v>
      </c>
      <c r="S3986" s="27">
        <f t="shared" si="620"/>
        <v>42139.542303240742</v>
      </c>
      <c r="T3986" s="5" t="str">
        <f t="shared" si="625"/>
        <v>May</v>
      </c>
      <c r="U3986" s="5" t="str">
        <f t="shared" si="626"/>
        <v>2015</v>
      </c>
      <c r="V3986" s="5" t="str">
        <f t="shared" si="627"/>
        <v>Jun</v>
      </c>
      <c r="W3986" s="1" t="str">
        <f t="shared" si="628"/>
        <v>2015</v>
      </c>
      <c r="X3986" s="27">
        <f t="shared" si="629"/>
        <v>42169.542303240742</v>
      </c>
    </row>
    <row r="3987" spans="1:24" ht="48" hidden="1" x14ac:dyDescent="0.2">
      <c r="A3987" s="1">
        <v>1334</v>
      </c>
      <c r="B3987" s="7" t="s">
        <v>1335</v>
      </c>
      <c r="C3987" s="7" t="s">
        <v>5444</v>
      </c>
      <c r="D3987" s="1">
        <v>133000</v>
      </c>
      <c r="E3987" s="1">
        <v>14303</v>
      </c>
      <c r="F3987" s="1" t="s">
        <v>8219</v>
      </c>
      <c r="G3987" s="1" t="s">
        <v>8223</v>
      </c>
      <c r="H3987" s="1" t="s">
        <v>8245</v>
      </c>
      <c r="I3987" s="1">
        <v>1457721287</v>
      </c>
      <c r="J3987" s="1">
        <v>1455129287</v>
      </c>
      <c r="K3987" s="1" t="b">
        <v>0</v>
      </c>
      <c r="L3987" s="1">
        <v>276</v>
      </c>
      <c r="M3987" s="1" t="b">
        <v>0</v>
      </c>
      <c r="N3987" s="1" t="s">
        <v>8272</v>
      </c>
      <c r="O3987" s="28">
        <f t="shared" si="621"/>
        <v>0.10754135338345865</v>
      </c>
      <c r="P3987" s="29">
        <f t="shared" si="622"/>
        <v>51.822463768115945</v>
      </c>
      <c r="Q3987" s="9" t="str">
        <f t="shared" si="623"/>
        <v>technology</v>
      </c>
      <c r="R3987" s="26" t="str">
        <f t="shared" si="624"/>
        <v>wearables</v>
      </c>
      <c r="S3987" s="27">
        <f t="shared" si="620"/>
        <v>42410.774155092593</v>
      </c>
      <c r="T3987" s="5" t="str">
        <f t="shared" si="625"/>
        <v>Feb</v>
      </c>
      <c r="U3987" s="5" t="str">
        <f t="shared" si="626"/>
        <v>2016</v>
      </c>
      <c r="V3987" s="5" t="str">
        <f t="shared" si="627"/>
        <v>Mar</v>
      </c>
      <c r="W3987" s="1" t="str">
        <f t="shared" si="628"/>
        <v>2016</v>
      </c>
      <c r="X3987" s="27">
        <f t="shared" si="629"/>
        <v>42440.774155092593</v>
      </c>
    </row>
    <row r="3988" spans="1:24" ht="48" hidden="1" x14ac:dyDescent="0.2">
      <c r="A3988" s="1">
        <v>1996</v>
      </c>
      <c r="B3988" s="7" t="s">
        <v>1997</v>
      </c>
      <c r="C3988" s="7" t="s">
        <v>6106</v>
      </c>
      <c r="D3988" s="1">
        <v>133800</v>
      </c>
      <c r="E3988" s="1">
        <v>0</v>
      </c>
      <c r="F3988" s="1" t="s">
        <v>8220</v>
      </c>
      <c r="G3988" s="1" t="s">
        <v>8223</v>
      </c>
      <c r="H3988" s="1" t="s">
        <v>8245</v>
      </c>
      <c r="I3988" s="1">
        <v>1405021211</v>
      </c>
      <c r="J3988" s="1">
        <v>1402429211</v>
      </c>
      <c r="K3988" s="1" t="b">
        <v>0</v>
      </c>
      <c r="L3988" s="1">
        <v>0</v>
      </c>
      <c r="M3988" s="1" t="b">
        <v>0</v>
      </c>
      <c r="N3988" s="1" t="s">
        <v>8295</v>
      </c>
      <c r="O3988" s="28">
        <f t="shared" si="621"/>
        <v>0</v>
      </c>
      <c r="P3988" s="29">
        <f t="shared" si="622"/>
        <v>0</v>
      </c>
      <c r="Q3988" s="9" t="str">
        <f t="shared" si="623"/>
        <v>photography</v>
      </c>
      <c r="R3988" s="26" t="str">
        <f t="shared" si="624"/>
        <v>people</v>
      </c>
      <c r="S3988" s="27">
        <f t="shared" si="620"/>
        <v>41800.819571759261</v>
      </c>
      <c r="T3988" s="5" t="str">
        <f t="shared" si="625"/>
        <v>Jun</v>
      </c>
      <c r="U3988" s="5" t="str">
        <f t="shared" si="626"/>
        <v>2014</v>
      </c>
      <c r="V3988" s="5" t="str">
        <f t="shared" si="627"/>
        <v>Jul</v>
      </c>
      <c r="W3988" s="1" t="str">
        <f t="shared" si="628"/>
        <v>2014</v>
      </c>
      <c r="X3988" s="27">
        <f t="shared" si="629"/>
        <v>41830.819571759261</v>
      </c>
    </row>
    <row r="3989" spans="1:24" ht="48" hidden="1" x14ac:dyDescent="0.2">
      <c r="A3989" s="1">
        <v>2429</v>
      </c>
      <c r="B3989" s="7" t="s">
        <v>2430</v>
      </c>
      <c r="C3989" s="7" t="s">
        <v>6539</v>
      </c>
      <c r="D3989" s="1">
        <v>140000</v>
      </c>
      <c r="E3989" s="1">
        <v>2005</v>
      </c>
      <c r="F3989" s="1" t="s">
        <v>8220</v>
      </c>
      <c r="G3989" s="1" t="s">
        <v>8233</v>
      </c>
      <c r="H3989" s="1" t="s">
        <v>8253</v>
      </c>
      <c r="I3989" s="1">
        <v>1486313040</v>
      </c>
      <c r="J3989" s="1">
        <v>1483131966</v>
      </c>
      <c r="K3989" s="1" t="b">
        <v>0</v>
      </c>
      <c r="L3989" s="1">
        <v>4</v>
      </c>
      <c r="M3989" s="1" t="b">
        <v>0</v>
      </c>
      <c r="N3989" s="1" t="s">
        <v>8283</v>
      </c>
      <c r="O3989" s="28">
        <f t="shared" si="621"/>
        <v>1.4321428571428572E-2</v>
      </c>
      <c r="P3989" s="29">
        <f t="shared" si="622"/>
        <v>501.25</v>
      </c>
      <c r="Q3989" s="9" t="str">
        <f t="shared" si="623"/>
        <v>food</v>
      </c>
      <c r="R3989" s="26" t="str">
        <f t="shared" si="624"/>
        <v>food trucks</v>
      </c>
      <c r="S3989" s="27">
        <f t="shared" si="620"/>
        <v>42734.879236111112</v>
      </c>
      <c r="T3989" s="5" t="str">
        <f t="shared" si="625"/>
        <v>Dec</v>
      </c>
      <c r="U3989" s="5" t="str">
        <f t="shared" si="626"/>
        <v>2016</v>
      </c>
      <c r="V3989" s="5" t="str">
        <f t="shared" si="627"/>
        <v>Feb</v>
      </c>
      <c r="W3989" s="1" t="str">
        <f t="shared" si="628"/>
        <v>2017</v>
      </c>
      <c r="X3989" s="27">
        <f t="shared" si="629"/>
        <v>42771.697222222225</v>
      </c>
    </row>
    <row r="3990" spans="1:24" ht="48" hidden="1" x14ac:dyDescent="0.2">
      <c r="A3990" s="1">
        <v>138</v>
      </c>
      <c r="B3990" s="7" t="s">
        <v>140</v>
      </c>
      <c r="C3990" s="7" t="s">
        <v>4248</v>
      </c>
      <c r="D3990" s="1">
        <v>150000</v>
      </c>
      <c r="E3990" s="1">
        <v>4712</v>
      </c>
      <c r="F3990" s="1" t="s">
        <v>8219</v>
      </c>
      <c r="G3990" s="1" t="s">
        <v>8223</v>
      </c>
      <c r="H3990" s="1" t="s">
        <v>8245</v>
      </c>
      <c r="I3990" s="1">
        <v>1438405140</v>
      </c>
      <c r="J3990" s="1">
        <v>1435731041</v>
      </c>
      <c r="K3990" s="1" t="b">
        <v>0</v>
      </c>
      <c r="L3990" s="1">
        <v>58</v>
      </c>
      <c r="M3990" s="1" t="b">
        <v>0</v>
      </c>
      <c r="N3990" s="1" t="s">
        <v>8266</v>
      </c>
      <c r="O3990" s="28">
        <f t="shared" si="621"/>
        <v>3.1413333333333335E-2</v>
      </c>
      <c r="P3990" s="29">
        <f t="shared" si="622"/>
        <v>81.241379310344826</v>
      </c>
      <c r="Q3990" s="9" t="str">
        <f t="shared" si="623"/>
        <v>film &amp; video</v>
      </c>
      <c r="R3990" s="26" t="str">
        <f t="shared" si="624"/>
        <v>science fiction</v>
      </c>
      <c r="S3990" s="27">
        <f t="shared" si="620"/>
        <v>42186.257418981477</v>
      </c>
      <c r="T3990" s="5" t="str">
        <f t="shared" si="625"/>
        <v>Jul</v>
      </c>
      <c r="U3990" s="5" t="str">
        <f t="shared" si="626"/>
        <v>2015</v>
      </c>
      <c r="V3990" s="5" t="str">
        <f t="shared" si="627"/>
        <v>Aug</v>
      </c>
      <c r="W3990" s="1" t="str">
        <f t="shared" si="628"/>
        <v>2015</v>
      </c>
      <c r="X3990" s="27">
        <f t="shared" si="629"/>
        <v>42217.207638888889</v>
      </c>
    </row>
    <row r="3991" spans="1:24" ht="48" hidden="1" x14ac:dyDescent="0.2">
      <c r="A3991" s="1">
        <v>236</v>
      </c>
      <c r="B3991" s="7" t="s">
        <v>238</v>
      </c>
      <c r="C3991" s="7" t="s">
        <v>4346</v>
      </c>
      <c r="D3991" s="1">
        <v>150000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1451952000</v>
      </c>
      <c r="J3991" s="1">
        <v>1447380099</v>
      </c>
      <c r="K3991" s="1" t="b">
        <v>0</v>
      </c>
      <c r="L3991" s="1">
        <v>0</v>
      </c>
      <c r="M3991" s="1" t="b">
        <v>0</v>
      </c>
      <c r="N3991" s="1" t="s">
        <v>8267</v>
      </c>
      <c r="O3991" s="28">
        <f t="shared" si="621"/>
        <v>0</v>
      </c>
      <c r="P3991" s="29">
        <f t="shared" si="622"/>
        <v>0</v>
      </c>
      <c r="Q3991" s="9" t="str">
        <f t="shared" si="623"/>
        <v>film &amp; video</v>
      </c>
      <c r="R3991" s="26" t="str">
        <f t="shared" si="624"/>
        <v>drama</v>
      </c>
      <c r="S3991" s="27">
        <f t="shared" si="620"/>
        <v>42321.08447916666</v>
      </c>
      <c r="T3991" s="5" t="str">
        <f t="shared" si="625"/>
        <v>Nov</v>
      </c>
      <c r="U3991" s="5" t="str">
        <f t="shared" si="626"/>
        <v>2015</v>
      </c>
      <c r="V3991" s="5" t="str">
        <f t="shared" si="627"/>
        <v>Jan</v>
      </c>
      <c r="W3991" s="1" t="str">
        <f t="shared" si="628"/>
        <v>2016</v>
      </c>
      <c r="X3991" s="27">
        <f t="shared" si="629"/>
        <v>42374</v>
      </c>
    </row>
    <row r="3992" spans="1:24" ht="48" hidden="1" x14ac:dyDescent="0.2">
      <c r="A3992" s="1">
        <v>326</v>
      </c>
      <c r="B3992" s="7" t="s">
        <v>327</v>
      </c>
      <c r="C3992" s="7" t="s">
        <v>4436</v>
      </c>
      <c r="D3992" s="1">
        <v>150000</v>
      </c>
      <c r="E3992" s="1">
        <v>169394.6</v>
      </c>
      <c r="F3992" s="1" t="s">
        <v>8218</v>
      </c>
      <c r="G3992" s="1" t="s">
        <v>8223</v>
      </c>
      <c r="H3992" s="1" t="s">
        <v>8245</v>
      </c>
      <c r="I3992" s="1">
        <v>1489532220</v>
      </c>
      <c r="J3992" s="1">
        <v>1486625606</v>
      </c>
      <c r="K3992" s="1" t="b">
        <v>1</v>
      </c>
      <c r="L3992" s="1">
        <v>1151</v>
      </c>
      <c r="M3992" s="1" t="b">
        <v>1</v>
      </c>
      <c r="N3992" s="1" t="s">
        <v>8268</v>
      </c>
      <c r="O3992" s="28">
        <f t="shared" si="621"/>
        <v>1.1292973333333334</v>
      </c>
      <c r="P3992" s="29">
        <f t="shared" si="622"/>
        <v>147.17167680278018</v>
      </c>
      <c r="Q3992" s="9" t="str">
        <f t="shared" si="623"/>
        <v>film &amp; video</v>
      </c>
      <c r="R3992" s="26" t="str">
        <f t="shared" si="624"/>
        <v>documentary</v>
      </c>
      <c r="S3992" s="27">
        <f t="shared" si="620"/>
        <v>42775.314884259264</v>
      </c>
      <c r="T3992" s="5" t="str">
        <f t="shared" si="625"/>
        <v>Feb</v>
      </c>
      <c r="U3992" s="5" t="str">
        <f t="shared" si="626"/>
        <v>2017</v>
      </c>
      <c r="V3992" s="5" t="str">
        <f t="shared" si="627"/>
        <v>Mar</v>
      </c>
      <c r="W3992" s="1" t="str">
        <f t="shared" si="628"/>
        <v>2017</v>
      </c>
      <c r="X3992" s="27">
        <f t="shared" si="629"/>
        <v>42808.956250000003</v>
      </c>
    </row>
    <row r="3993" spans="1:24" ht="48" hidden="1" x14ac:dyDescent="0.2">
      <c r="A3993" s="1">
        <v>371</v>
      </c>
      <c r="B3993" s="7" t="s">
        <v>372</v>
      </c>
      <c r="C3993" s="7" t="s">
        <v>4481</v>
      </c>
      <c r="D3993" s="1">
        <v>150000</v>
      </c>
      <c r="E3993" s="1">
        <v>171253</v>
      </c>
      <c r="F3993" s="1" t="s">
        <v>8218</v>
      </c>
      <c r="G3993" s="1" t="s">
        <v>8223</v>
      </c>
      <c r="H3993" s="1" t="s">
        <v>8245</v>
      </c>
      <c r="I3993" s="1">
        <v>1359743139</v>
      </c>
      <c r="J3993" s="1">
        <v>1355855139</v>
      </c>
      <c r="K3993" s="1" t="b">
        <v>0</v>
      </c>
      <c r="L3993" s="1">
        <v>1062</v>
      </c>
      <c r="M3993" s="1" t="b">
        <v>1</v>
      </c>
      <c r="N3993" s="1" t="s">
        <v>8268</v>
      </c>
      <c r="O3993" s="28">
        <f t="shared" si="621"/>
        <v>1.1416866666666667</v>
      </c>
      <c r="P3993" s="29">
        <f t="shared" si="622"/>
        <v>161.25517890772127</v>
      </c>
      <c r="Q3993" s="9" t="str">
        <f t="shared" si="623"/>
        <v>film &amp; video</v>
      </c>
      <c r="R3993" s="26" t="str">
        <f t="shared" si="624"/>
        <v>documentary</v>
      </c>
      <c r="S3993" s="27">
        <f t="shared" si="620"/>
        <v>41261.767812500002</v>
      </c>
      <c r="T3993" s="5" t="str">
        <f t="shared" si="625"/>
        <v>Dec</v>
      </c>
      <c r="U3993" s="5" t="str">
        <f t="shared" si="626"/>
        <v>2012</v>
      </c>
      <c r="V3993" s="5" t="str">
        <f t="shared" si="627"/>
        <v>Feb</v>
      </c>
      <c r="W3993" s="1" t="str">
        <f t="shared" si="628"/>
        <v>2013</v>
      </c>
      <c r="X3993" s="27">
        <f t="shared" si="629"/>
        <v>41306.767812500002</v>
      </c>
    </row>
    <row r="3994" spans="1:24" ht="48" hidden="1" x14ac:dyDescent="0.2">
      <c r="A3994" s="1">
        <v>557</v>
      </c>
      <c r="B3994" s="7" t="s">
        <v>558</v>
      </c>
      <c r="C3994" s="7" t="s">
        <v>4667</v>
      </c>
      <c r="D3994" s="1">
        <v>150000</v>
      </c>
      <c r="E3994" s="1">
        <v>1366</v>
      </c>
      <c r="F3994" s="1" t="s">
        <v>8220</v>
      </c>
      <c r="G3994" s="1" t="s">
        <v>8235</v>
      </c>
      <c r="H3994" s="1" t="s">
        <v>8248</v>
      </c>
      <c r="I3994" s="1">
        <v>1480721803</v>
      </c>
      <c r="J3994" s="1">
        <v>1478126203</v>
      </c>
      <c r="K3994" s="1" t="b">
        <v>0</v>
      </c>
      <c r="L3994" s="1">
        <v>20</v>
      </c>
      <c r="M3994" s="1" t="b">
        <v>0</v>
      </c>
      <c r="N3994" s="1" t="s">
        <v>8271</v>
      </c>
      <c r="O3994" s="28">
        <f t="shared" si="621"/>
        <v>9.1066666666666674E-3</v>
      </c>
      <c r="P3994" s="29">
        <f t="shared" si="622"/>
        <v>68.3</v>
      </c>
      <c r="Q3994" s="9" t="str">
        <f t="shared" si="623"/>
        <v>technology</v>
      </c>
      <c r="R3994" s="26" t="str">
        <f t="shared" si="624"/>
        <v>web</v>
      </c>
      <c r="S3994" s="27">
        <f t="shared" si="620"/>
        <v>42676.942164351851</v>
      </c>
      <c r="T3994" s="5" t="str">
        <f t="shared" si="625"/>
        <v>Nov</v>
      </c>
      <c r="U3994" s="5" t="str">
        <f t="shared" si="626"/>
        <v>2016</v>
      </c>
      <c r="V3994" s="5" t="str">
        <f t="shared" si="627"/>
        <v>Dec</v>
      </c>
      <c r="W3994" s="1" t="str">
        <f t="shared" si="628"/>
        <v>2016</v>
      </c>
      <c r="X3994" s="27">
        <f t="shared" si="629"/>
        <v>42706.983831018515</v>
      </c>
    </row>
    <row r="3995" spans="1:24" ht="48" hidden="1" x14ac:dyDescent="0.2">
      <c r="A3995" s="1">
        <v>608</v>
      </c>
      <c r="B3995" s="7" t="s">
        <v>609</v>
      </c>
      <c r="C3995" s="7" t="s">
        <v>4718</v>
      </c>
      <c r="D3995" s="1">
        <v>150000</v>
      </c>
      <c r="E3995" s="1">
        <v>1461</v>
      </c>
      <c r="F3995" s="1" t="s">
        <v>8219</v>
      </c>
      <c r="G3995" s="1" t="s">
        <v>8223</v>
      </c>
      <c r="H3995" s="1" t="s">
        <v>8245</v>
      </c>
      <c r="I3995" s="1">
        <v>1434405980</v>
      </c>
      <c r="J3995" s="1">
        <v>1431813980</v>
      </c>
      <c r="K3995" s="1" t="b">
        <v>0</v>
      </c>
      <c r="L3995" s="1">
        <v>5</v>
      </c>
      <c r="M3995" s="1" t="b">
        <v>0</v>
      </c>
      <c r="N3995" s="1" t="s">
        <v>8271</v>
      </c>
      <c r="O3995" s="28">
        <f t="shared" si="621"/>
        <v>9.7400000000000004E-3</v>
      </c>
      <c r="P3995" s="29">
        <f t="shared" si="622"/>
        <v>292.2</v>
      </c>
      <c r="Q3995" s="9" t="str">
        <f t="shared" si="623"/>
        <v>technology</v>
      </c>
      <c r="R3995" s="26" t="str">
        <f t="shared" si="624"/>
        <v>web</v>
      </c>
      <c r="S3995" s="27">
        <f t="shared" si="620"/>
        <v>42140.921064814815</v>
      </c>
      <c r="T3995" s="5" t="str">
        <f t="shared" si="625"/>
        <v>May</v>
      </c>
      <c r="U3995" s="5" t="str">
        <f t="shared" si="626"/>
        <v>2015</v>
      </c>
      <c r="V3995" s="5" t="str">
        <f t="shared" si="627"/>
        <v>Jun</v>
      </c>
      <c r="W3995" s="1" t="str">
        <f t="shared" si="628"/>
        <v>2015</v>
      </c>
      <c r="X3995" s="27">
        <f t="shared" si="629"/>
        <v>42170.921064814815</v>
      </c>
    </row>
    <row r="3996" spans="1:24" ht="48" hidden="1" x14ac:dyDescent="0.2">
      <c r="A3996" s="1">
        <v>694</v>
      </c>
      <c r="B3996" s="7" t="s">
        <v>695</v>
      </c>
      <c r="C3996" s="7" t="s">
        <v>4804</v>
      </c>
      <c r="D3996" s="1">
        <v>150000</v>
      </c>
      <c r="E3996" s="1">
        <v>590</v>
      </c>
      <c r="F3996" s="1" t="s">
        <v>8220</v>
      </c>
      <c r="G3996" s="1" t="s">
        <v>8223</v>
      </c>
      <c r="H3996" s="1" t="s">
        <v>8245</v>
      </c>
      <c r="I3996" s="1">
        <v>1485964559</v>
      </c>
      <c r="J3996" s="1">
        <v>1483372559</v>
      </c>
      <c r="K3996" s="1" t="b">
        <v>0</v>
      </c>
      <c r="L3996" s="1">
        <v>7</v>
      </c>
      <c r="M3996" s="1" t="b">
        <v>0</v>
      </c>
      <c r="N3996" s="1" t="s">
        <v>8272</v>
      </c>
      <c r="O3996" s="28">
        <f t="shared" si="621"/>
        <v>3.933333333333333E-3</v>
      </c>
      <c r="P3996" s="29">
        <f t="shared" si="622"/>
        <v>84.285714285714292</v>
      </c>
      <c r="Q3996" s="9" t="str">
        <f t="shared" si="623"/>
        <v>technology</v>
      </c>
      <c r="R3996" s="26" t="str">
        <f t="shared" si="624"/>
        <v>wearables</v>
      </c>
      <c r="S3996" s="27">
        <f t="shared" si="620"/>
        <v>42737.663877314815</v>
      </c>
      <c r="T3996" s="5" t="str">
        <f t="shared" si="625"/>
        <v>Jan</v>
      </c>
      <c r="U3996" s="5" t="str">
        <f t="shared" si="626"/>
        <v>2017</v>
      </c>
      <c r="V3996" s="5" t="str">
        <f t="shared" si="627"/>
        <v>Feb</v>
      </c>
      <c r="W3996" s="1" t="str">
        <f t="shared" si="628"/>
        <v>2017</v>
      </c>
      <c r="X3996" s="27">
        <f t="shared" si="629"/>
        <v>42767.663877314815</v>
      </c>
    </row>
    <row r="3997" spans="1:24" ht="48" hidden="1" x14ac:dyDescent="0.2">
      <c r="A3997" s="1">
        <v>976</v>
      </c>
      <c r="B3997" s="7" t="s">
        <v>977</v>
      </c>
      <c r="C3997" s="7" t="s">
        <v>5086</v>
      </c>
      <c r="D3997" s="1">
        <v>150000</v>
      </c>
      <c r="E3997" s="1">
        <v>2889</v>
      </c>
      <c r="F3997" s="1" t="s">
        <v>8220</v>
      </c>
      <c r="G3997" s="1" t="s">
        <v>8225</v>
      </c>
      <c r="H3997" s="1" t="s">
        <v>8247</v>
      </c>
      <c r="I3997" s="1">
        <v>1439515497</v>
      </c>
      <c r="J3997" s="1">
        <v>1435627497</v>
      </c>
      <c r="K3997" s="1" t="b">
        <v>0</v>
      </c>
      <c r="L3997" s="1">
        <v>18</v>
      </c>
      <c r="M3997" s="1" t="b">
        <v>0</v>
      </c>
      <c r="N3997" s="1" t="s">
        <v>8272</v>
      </c>
      <c r="O3997" s="28">
        <f t="shared" si="621"/>
        <v>1.9259999999999999E-2</v>
      </c>
      <c r="P3997" s="29">
        <f t="shared" si="622"/>
        <v>160.5</v>
      </c>
      <c r="Q3997" s="9" t="str">
        <f t="shared" si="623"/>
        <v>technology</v>
      </c>
      <c r="R3997" s="26" t="str">
        <f t="shared" si="624"/>
        <v>wearables</v>
      </c>
      <c r="S3997" s="27">
        <f t="shared" si="620"/>
        <v>42185.058993055558</v>
      </c>
      <c r="T3997" s="5" t="str">
        <f t="shared" si="625"/>
        <v>Jun</v>
      </c>
      <c r="U3997" s="5" t="str">
        <f t="shared" si="626"/>
        <v>2015</v>
      </c>
      <c r="V3997" s="5" t="str">
        <f t="shared" si="627"/>
        <v>Aug</v>
      </c>
      <c r="W3997" s="1" t="str">
        <f t="shared" si="628"/>
        <v>2015</v>
      </c>
      <c r="X3997" s="27">
        <f t="shared" si="629"/>
        <v>42230.058993055558</v>
      </c>
    </row>
    <row r="3998" spans="1:24" ht="48" hidden="1" x14ac:dyDescent="0.2">
      <c r="A3998" s="1">
        <v>999</v>
      </c>
      <c r="B3998" s="7" t="s">
        <v>1000</v>
      </c>
      <c r="C3998" s="7" t="s">
        <v>5109</v>
      </c>
      <c r="D3998" s="1">
        <v>150000</v>
      </c>
      <c r="E3998" s="1">
        <v>11683</v>
      </c>
      <c r="F3998" s="1" t="s">
        <v>8220</v>
      </c>
      <c r="G3998" s="1" t="s">
        <v>8228</v>
      </c>
      <c r="H3998" s="1" t="s">
        <v>8250</v>
      </c>
      <c r="I3998" s="1">
        <v>1415865720</v>
      </c>
      <c r="J3998" s="1">
        <v>1413270690</v>
      </c>
      <c r="K3998" s="1" t="b">
        <v>0</v>
      </c>
      <c r="L3998" s="1">
        <v>40</v>
      </c>
      <c r="M3998" s="1" t="b">
        <v>0</v>
      </c>
      <c r="N3998" s="1" t="s">
        <v>8272</v>
      </c>
      <c r="O3998" s="28">
        <f t="shared" si="621"/>
        <v>7.7886666666666673E-2</v>
      </c>
      <c r="P3998" s="29">
        <f t="shared" si="622"/>
        <v>292.07499999999999</v>
      </c>
      <c r="Q3998" s="9" t="str">
        <f t="shared" si="623"/>
        <v>technology</v>
      </c>
      <c r="R3998" s="26" t="str">
        <f t="shared" si="624"/>
        <v>wearables</v>
      </c>
      <c r="S3998" s="27">
        <f t="shared" si="620"/>
        <v>41926.29965277778</v>
      </c>
      <c r="T3998" s="5" t="str">
        <f t="shared" si="625"/>
        <v>Oct</v>
      </c>
      <c r="U3998" s="5" t="str">
        <f t="shared" si="626"/>
        <v>2014</v>
      </c>
      <c r="V3998" s="5" t="str">
        <f t="shared" si="627"/>
        <v>Nov</v>
      </c>
      <c r="W3998" s="1" t="str">
        <f t="shared" si="628"/>
        <v>2014</v>
      </c>
      <c r="X3998" s="27">
        <f t="shared" si="629"/>
        <v>41956.334722222222</v>
      </c>
    </row>
    <row r="3999" spans="1:24" ht="48" hidden="1" x14ac:dyDescent="0.2">
      <c r="A3999" s="1">
        <v>1066</v>
      </c>
      <c r="B3999" s="7" t="s">
        <v>1067</v>
      </c>
      <c r="C3999" s="7" t="s">
        <v>5176</v>
      </c>
      <c r="D3999" s="1">
        <v>150000</v>
      </c>
      <c r="E3999" s="1">
        <v>5051</v>
      </c>
      <c r="F3999" s="1" t="s">
        <v>8220</v>
      </c>
      <c r="G3999" s="1" t="s">
        <v>8223</v>
      </c>
      <c r="H3999" s="1" t="s">
        <v>8245</v>
      </c>
      <c r="I3999" s="1">
        <v>1375657582</v>
      </c>
      <c r="J3999" s="1">
        <v>1371769582</v>
      </c>
      <c r="K3999" s="1" t="b">
        <v>0</v>
      </c>
      <c r="L3999" s="1">
        <v>148</v>
      </c>
      <c r="M3999" s="1" t="b">
        <v>0</v>
      </c>
      <c r="N3999" s="1" t="s">
        <v>8281</v>
      </c>
      <c r="O3999" s="28">
        <f t="shared" si="621"/>
        <v>3.3673333333333333E-2</v>
      </c>
      <c r="P3999" s="29">
        <f t="shared" si="622"/>
        <v>34.128378378378379</v>
      </c>
      <c r="Q3999" s="9" t="str">
        <f t="shared" si="623"/>
        <v>games</v>
      </c>
      <c r="R3999" s="26" t="str">
        <f t="shared" si="624"/>
        <v>video games</v>
      </c>
      <c r="S3999" s="27">
        <f t="shared" si="620"/>
        <v>41445.962754629632</v>
      </c>
      <c r="T3999" s="5" t="str">
        <f t="shared" si="625"/>
        <v>Jun</v>
      </c>
      <c r="U3999" s="5" t="str">
        <f t="shared" si="626"/>
        <v>2013</v>
      </c>
      <c r="V3999" s="5" t="str">
        <f t="shared" si="627"/>
        <v>Aug</v>
      </c>
      <c r="W3999" s="1" t="str">
        <f t="shared" si="628"/>
        <v>2013</v>
      </c>
      <c r="X3999" s="27">
        <f t="shared" si="629"/>
        <v>41490.962754629632</v>
      </c>
    </row>
    <row r="4000" spans="1:24" ht="48" hidden="1" x14ac:dyDescent="0.2">
      <c r="A4000" s="1">
        <v>2387</v>
      </c>
      <c r="B4000" s="7" t="s">
        <v>2388</v>
      </c>
      <c r="C4000" s="7" t="s">
        <v>6497</v>
      </c>
      <c r="D4000" s="1">
        <v>150000</v>
      </c>
      <c r="E4000" s="1">
        <v>1026</v>
      </c>
      <c r="F4000" s="1" t="s">
        <v>8219</v>
      </c>
      <c r="G4000" s="1" t="s">
        <v>8223</v>
      </c>
      <c r="H4000" s="1" t="s">
        <v>8245</v>
      </c>
      <c r="I4000" s="1">
        <v>1469199740</v>
      </c>
      <c r="J4000" s="1">
        <v>1465311740</v>
      </c>
      <c r="K4000" s="1" t="b">
        <v>0</v>
      </c>
      <c r="L4000" s="1">
        <v>3</v>
      </c>
      <c r="M4000" s="1" t="b">
        <v>0</v>
      </c>
      <c r="N4000" s="1" t="s">
        <v>8271</v>
      </c>
      <c r="O4000" s="28">
        <f t="shared" si="621"/>
        <v>6.8399999999999997E-3</v>
      </c>
      <c r="P4000" s="29">
        <f t="shared" si="622"/>
        <v>342</v>
      </c>
      <c r="Q4000" s="9" t="str">
        <f t="shared" si="623"/>
        <v>technology</v>
      </c>
      <c r="R4000" s="26" t="str">
        <f t="shared" si="624"/>
        <v>web</v>
      </c>
      <c r="S4000" s="27">
        <f t="shared" si="620"/>
        <v>42528.626620370371</v>
      </c>
      <c r="T4000" s="5" t="str">
        <f t="shared" si="625"/>
        <v>Jun</v>
      </c>
      <c r="U4000" s="5" t="str">
        <f t="shared" si="626"/>
        <v>2016</v>
      </c>
      <c r="V4000" s="5" t="str">
        <f t="shared" si="627"/>
        <v>Jul</v>
      </c>
      <c r="W4000" s="1" t="str">
        <f t="shared" si="628"/>
        <v>2016</v>
      </c>
      <c r="X4000" s="27">
        <f t="shared" si="629"/>
        <v>42573.626620370371</v>
      </c>
    </row>
    <row r="4001" spans="1:24" ht="32" hidden="1" x14ac:dyDescent="0.2">
      <c r="A4001" s="1">
        <v>2519</v>
      </c>
      <c r="B4001" s="7" t="s">
        <v>2519</v>
      </c>
      <c r="C4001" s="7" t="s">
        <v>6629</v>
      </c>
      <c r="D4001" s="1">
        <v>150000</v>
      </c>
      <c r="E4001" s="1">
        <v>65</v>
      </c>
      <c r="F4001" s="1" t="s">
        <v>8220</v>
      </c>
      <c r="G4001" s="1" t="s">
        <v>8223</v>
      </c>
      <c r="H4001" s="1" t="s">
        <v>8245</v>
      </c>
      <c r="I4001" s="1">
        <v>1405741404</v>
      </c>
      <c r="J4001" s="1">
        <v>1403149404</v>
      </c>
      <c r="K4001" s="1" t="b">
        <v>0</v>
      </c>
      <c r="L4001" s="1">
        <v>4</v>
      </c>
      <c r="M4001" s="1" t="b">
        <v>0</v>
      </c>
      <c r="N4001" s="1" t="s">
        <v>8298</v>
      </c>
      <c r="O4001" s="28">
        <f t="shared" si="621"/>
        <v>4.3333333333333331E-4</v>
      </c>
      <c r="P4001" s="29">
        <f t="shared" si="622"/>
        <v>16.25</v>
      </c>
      <c r="Q4001" s="9" t="str">
        <f t="shared" si="623"/>
        <v>food</v>
      </c>
      <c r="R4001" s="26" t="str">
        <f t="shared" si="624"/>
        <v>restaurants</v>
      </c>
      <c r="S4001" s="27">
        <f t="shared" si="620"/>
        <v>41809.155138888891</v>
      </c>
      <c r="T4001" s="5" t="str">
        <f t="shared" si="625"/>
        <v>Jun</v>
      </c>
      <c r="U4001" s="5" t="str">
        <f t="shared" si="626"/>
        <v>2014</v>
      </c>
      <c r="V4001" s="5" t="str">
        <f t="shared" si="627"/>
        <v>Jul</v>
      </c>
      <c r="W4001" s="1" t="str">
        <f t="shared" si="628"/>
        <v>2014</v>
      </c>
      <c r="X4001" s="27">
        <f t="shared" si="629"/>
        <v>41839.155138888891</v>
      </c>
    </row>
    <row r="4002" spans="1:24" ht="32" hidden="1" x14ac:dyDescent="0.2">
      <c r="A4002" s="1">
        <v>2656</v>
      </c>
      <c r="B4002" s="7" t="s">
        <v>2656</v>
      </c>
      <c r="C4002" s="7" t="s">
        <v>6766</v>
      </c>
      <c r="D4002" s="1">
        <v>150000</v>
      </c>
      <c r="E4002" s="1">
        <v>17155</v>
      </c>
      <c r="F4002" s="1" t="s">
        <v>8219</v>
      </c>
      <c r="G4002" s="1" t="s">
        <v>8223</v>
      </c>
      <c r="H4002" s="1" t="s">
        <v>8245</v>
      </c>
      <c r="I4002" s="1">
        <v>1489345200</v>
      </c>
      <c r="J4002" s="1">
        <v>1485966688</v>
      </c>
      <c r="K4002" s="1" t="b">
        <v>0</v>
      </c>
      <c r="L4002" s="1">
        <v>152</v>
      </c>
      <c r="M4002" s="1" t="b">
        <v>0</v>
      </c>
      <c r="N4002" s="1" t="s">
        <v>8300</v>
      </c>
      <c r="O4002" s="28">
        <f t="shared" si="621"/>
        <v>0.11436666666666667</v>
      </c>
      <c r="P4002" s="29">
        <f t="shared" si="622"/>
        <v>112.86184210526316</v>
      </c>
      <c r="Q4002" s="9" t="str">
        <f t="shared" si="623"/>
        <v>technology</v>
      </c>
      <c r="R4002" s="26" t="str">
        <f t="shared" si="624"/>
        <v>space exploration</v>
      </c>
      <c r="S4002" s="27">
        <f t="shared" si="620"/>
        <v>42767.688518518517</v>
      </c>
      <c r="T4002" s="5" t="str">
        <f t="shared" si="625"/>
        <v>Feb</v>
      </c>
      <c r="U4002" s="5" t="str">
        <f t="shared" si="626"/>
        <v>2017</v>
      </c>
      <c r="V4002" s="5" t="str">
        <f t="shared" si="627"/>
        <v>Mar</v>
      </c>
      <c r="W4002" s="1" t="str">
        <f t="shared" si="628"/>
        <v>2017</v>
      </c>
      <c r="X4002" s="27">
        <f t="shared" si="629"/>
        <v>42806.791666666672</v>
      </c>
    </row>
    <row r="4003" spans="1:24" ht="48" hidden="1" x14ac:dyDescent="0.2">
      <c r="A4003" s="1">
        <v>2713</v>
      </c>
      <c r="B4003" s="7" t="s">
        <v>2713</v>
      </c>
      <c r="C4003" s="7" t="s">
        <v>6823</v>
      </c>
      <c r="D4003" s="1">
        <v>150000</v>
      </c>
      <c r="E4003" s="1">
        <v>153362</v>
      </c>
      <c r="F4003" s="1" t="s">
        <v>8218</v>
      </c>
      <c r="G4003" s="1" t="s">
        <v>8223</v>
      </c>
      <c r="H4003" s="1" t="s">
        <v>8245</v>
      </c>
      <c r="I4003" s="1">
        <v>1450971684</v>
      </c>
      <c r="J4003" s="1">
        <v>1447515684</v>
      </c>
      <c r="K4003" s="1" t="b">
        <v>1</v>
      </c>
      <c r="L4003" s="1">
        <v>1420</v>
      </c>
      <c r="M4003" s="1" t="b">
        <v>1</v>
      </c>
      <c r="N4003" s="1" t="s">
        <v>8302</v>
      </c>
      <c r="O4003" s="28">
        <f t="shared" si="621"/>
        <v>1.0224133333333334</v>
      </c>
      <c r="P4003" s="29">
        <f t="shared" si="622"/>
        <v>108.00140845070422</v>
      </c>
      <c r="Q4003" s="9" t="str">
        <f t="shared" si="623"/>
        <v>theater</v>
      </c>
      <c r="R4003" s="26" t="str">
        <f t="shared" si="624"/>
        <v>spaces</v>
      </c>
      <c r="S4003" s="27">
        <f t="shared" si="620"/>
        <v>42322.653749999998</v>
      </c>
      <c r="T4003" s="5" t="str">
        <f t="shared" si="625"/>
        <v>Nov</v>
      </c>
      <c r="U4003" s="5" t="str">
        <f t="shared" si="626"/>
        <v>2015</v>
      </c>
      <c r="V4003" s="5" t="str">
        <f t="shared" si="627"/>
        <v>Dec</v>
      </c>
      <c r="W4003" s="1" t="str">
        <f t="shared" si="628"/>
        <v>2015</v>
      </c>
      <c r="X4003" s="27">
        <f t="shared" si="629"/>
        <v>42362.653749999998</v>
      </c>
    </row>
    <row r="4004" spans="1:24" ht="48" hidden="1" x14ac:dyDescent="0.2">
      <c r="A4004" s="1">
        <v>2876</v>
      </c>
      <c r="B4004" s="7" t="s">
        <v>2876</v>
      </c>
      <c r="C4004" s="7" t="s">
        <v>6986</v>
      </c>
      <c r="D4004" s="1">
        <v>150000</v>
      </c>
      <c r="E4004" s="1">
        <v>0</v>
      </c>
      <c r="F4004" s="1" t="s">
        <v>8220</v>
      </c>
      <c r="G4004" s="1" t="s">
        <v>8223</v>
      </c>
      <c r="H4004" s="1" t="s">
        <v>8245</v>
      </c>
      <c r="I4004" s="1">
        <v>1437069079</v>
      </c>
      <c r="J4004" s="1">
        <v>1434477079</v>
      </c>
      <c r="K4004" s="1" t="b">
        <v>0</v>
      </c>
      <c r="L4004" s="1">
        <v>0</v>
      </c>
      <c r="M4004" s="1" t="b">
        <v>0</v>
      </c>
      <c r="N4004" s="1" t="s">
        <v>8270</v>
      </c>
      <c r="O4004" s="28">
        <f t="shared" si="621"/>
        <v>0</v>
      </c>
      <c r="P4004" s="29">
        <f t="shared" si="622"/>
        <v>0</v>
      </c>
      <c r="Q4004" s="9" t="str">
        <f t="shared" si="623"/>
        <v>theater</v>
      </c>
      <c r="R4004" s="26" t="str">
        <f t="shared" si="624"/>
        <v>plays</v>
      </c>
      <c r="S4004" s="27">
        <f t="shared" si="620"/>
        <v>42171.743969907402</v>
      </c>
      <c r="T4004" s="5" t="str">
        <f t="shared" si="625"/>
        <v>Jun</v>
      </c>
      <c r="U4004" s="5" t="str">
        <f t="shared" si="626"/>
        <v>2015</v>
      </c>
      <c r="V4004" s="5" t="str">
        <f t="shared" si="627"/>
        <v>Jul</v>
      </c>
      <c r="W4004" s="1" t="str">
        <f t="shared" si="628"/>
        <v>2015</v>
      </c>
      <c r="X4004" s="27">
        <f t="shared" si="629"/>
        <v>42201.743969907402</v>
      </c>
    </row>
    <row r="4005" spans="1:24" ht="32" hidden="1" x14ac:dyDescent="0.2">
      <c r="A4005" s="1">
        <v>2902</v>
      </c>
      <c r="B4005" s="7" t="s">
        <v>2902</v>
      </c>
      <c r="C4005" s="7" t="s">
        <v>7012</v>
      </c>
      <c r="D4005" s="1">
        <v>150000</v>
      </c>
      <c r="E4005" s="1">
        <v>25</v>
      </c>
      <c r="F4005" s="1" t="s">
        <v>8220</v>
      </c>
      <c r="G4005" s="1" t="s">
        <v>8223</v>
      </c>
      <c r="H4005" s="1" t="s">
        <v>8245</v>
      </c>
      <c r="I4005" s="1">
        <v>1440412396</v>
      </c>
      <c r="J4005" s="1">
        <v>1437820396</v>
      </c>
      <c r="K4005" s="1" t="b">
        <v>0</v>
      </c>
      <c r="L4005" s="1">
        <v>1</v>
      </c>
      <c r="M4005" s="1" t="b">
        <v>0</v>
      </c>
      <c r="N4005" s="1" t="s">
        <v>8270</v>
      </c>
      <c r="O4005" s="28">
        <f t="shared" si="621"/>
        <v>1.6666666666666666E-4</v>
      </c>
      <c r="P4005" s="29">
        <f t="shared" si="622"/>
        <v>25</v>
      </c>
      <c r="Q4005" s="9" t="str">
        <f t="shared" si="623"/>
        <v>theater</v>
      </c>
      <c r="R4005" s="26" t="str">
        <f t="shared" si="624"/>
        <v>plays</v>
      </c>
      <c r="S4005" s="27">
        <f t="shared" si="620"/>
        <v>42210.439768518518</v>
      </c>
      <c r="T4005" s="5" t="str">
        <f t="shared" si="625"/>
        <v>Jul</v>
      </c>
      <c r="U4005" s="5" t="str">
        <f t="shared" si="626"/>
        <v>2015</v>
      </c>
      <c r="V4005" s="5" t="str">
        <f t="shared" si="627"/>
        <v>Aug</v>
      </c>
      <c r="W4005" s="1" t="str">
        <f t="shared" si="628"/>
        <v>2015</v>
      </c>
      <c r="X4005" s="27">
        <f t="shared" si="629"/>
        <v>42240.439768518518</v>
      </c>
    </row>
    <row r="4006" spans="1:24" ht="48" hidden="1" x14ac:dyDescent="0.2">
      <c r="A4006" s="1">
        <v>3636</v>
      </c>
      <c r="B4006" s="7" t="s">
        <v>3634</v>
      </c>
      <c r="C4006" s="7" t="s">
        <v>7746</v>
      </c>
      <c r="D4006" s="1">
        <v>150000</v>
      </c>
      <c r="E4006" s="1">
        <v>0</v>
      </c>
      <c r="F4006" s="1" t="s">
        <v>8220</v>
      </c>
      <c r="G4006" s="1" t="s">
        <v>8223</v>
      </c>
      <c r="H4006" s="1" t="s">
        <v>8245</v>
      </c>
      <c r="I4006" s="1">
        <v>1442248829</v>
      </c>
      <c r="J4006" s="1">
        <v>1439224829</v>
      </c>
      <c r="K4006" s="1" t="b">
        <v>0</v>
      </c>
      <c r="L4006" s="1">
        <v>0</v>
      </c>
      <c r="M4006" s="1" t="b">
        <v>0</v>
      </c>
      <c r="N4006" s="1" t="s">
        <v>8304</v>
      </c>
      <c r="O4006" s="28">
        <f t="shared" si="621"/>
        <v>0</v>
      </c>
      <c r="P4006" s="29">
        <f t="shared" si="622"/>
        <v>0</v>
      </c>
      <c r="Q4006" s="9" t="str">
        <f t="shared" si="623"/>
        <v>theater</v>
      </c>
      <c r="R4006" s="26" t="str">
        <f t="shared" si="624"/>
        <v>musical</v>
      </c>
      <c r="S4006" s="27">
        <f t="shared" si="620"/>
        <v>42226.694780092599</v>
      </c>
      <c r="T4006" s="5" t="str">
        <f t="shared" si="625"/>
        <v>Aug</v>
      </c>
      <c r="U4006" s="5" t="str">
        <f t="shared" si="626"/>
        <v>2015</v>
      </c>
      <c r="V4006" s="5" t="str">
        <f t="shared" si="627"/>
        <v>Sep</v>
      </c>
      <c r="W4006" s="1" t="str">
        <f t="shared" si="628"/>
        <v>2015</v>
      </c>
      <c r="X4006" s="27">
        <f t="shared" si="629"/>
        <v>42261.694780092599</v>
      </c>
    </row>
    <row r="4007" spans="1:24" ht="48" hidden="1" x14ac:dyDescent="0.2">
      <c r="A4007" s="1">
        <v>3805</v>
      </c>
      <c r="B4007" s="7" t="s">
        <v>3802</v>
      </c>
      <c r="C4007" s="7" t="s">
        <v>7915</v>
      </c>
      <c r="D4007" s="1">
        <v>150000</v>
      </c>
      <c r="E4007" s="1">
        <v>3</v>
      </c>
      <c r="F4007" s="1" t="s">
        <v>8220</v>
      </c>
      <c r="G4007" s="1" t="s">
        <v>8223</v>
      </c>
      <c r="H4007" s="1" t="s">
        <v>8245</v>
      </c>
      <c r="I4007" s="1">
        <v>1411852640</v>
      </c>
      <c r="J4007" s="1">
        <v>1406668640</v>
      </c>
      <c r="K4007" s="1" t="b">
        <v>0</v>
      </c>
      <c r="L4007" s="1">
        <v>2</v>
      </c>
      <c r="M4007" s="1" t="b">
        <v>0</v>
      </c>
      <c r="N4007" s="1" t="s">
        <v>8304</v>
      </c>
      <c r="O4007" s="28">
        <f t="shared" si="621"/>
        <v>2.0000000000000002E-5</v>
      </c>
      <c r="P4007" s="29">
        <f t="shared" si="622"/>
        <v>1.5</v>
      </c>
      <c r="Q4007" s="9" t="str">
        <f t="shared" si="623"/>
        <v>theater</v>
      </c>
      <c r="R4007" s="26" t="str">
        <f t="shared" si="624"/>
        <v>musical</v>
      </c>
      <c r="S4007" s="27">
        <f t="shared" si="620"/>
        <v>41849.887037037035</v>
      </c>
      <c r="T4007" s="5" t="str">
        <f t="shared" si="625"/>
        <v>Jul</v>
      </c>
      <c r="U4007" s="5" t="str">
        <f t="shared" si="626"/>
        <v>2014</v>
      </c>
      <c r="V4007" s="5" t="str">
        <f t="shared" si="627"/>
        <v>Sep</v>
      </c>
      <c r="W4007" s="1" t="str">
        <f t="shared" si="628"/>
        <v>2014</v>
      </c>
      <c r="X4007" s="27">
        <f t="shared" si="629"/>
        <v>41909.887037037035</v>
      </c>
    </row>
    <row r="4008" spans="1:24" ht="64" hidden="1" x14ac:dyDescent="0.2">
      <c r="A4008" s="1">
        <v>1874</v>
      </c>
      <c r="B4008" s="7" t="s">
        <v>1875</v>
      </c>
      <c r="C4008" s="7" t="s">
        <v>5984</v>
      </c>
      <c r="D4008" s="1">
        <v>160000</v>
      </c>
      <c r="E4008" s="1">
        <v>26</v>
      </c>
      <c r="F4008" s="1" t="s">
        <v>8220</v>
      </c>
      <c r="G4008" s="1" t="s">
        <v>8223</v>
      </c>
      <c r="H4008" s="1" t="s">
        <v>8245</v>
      </c>
      <c r="I4008" s="1">
        <v>1467155733</v>
      </c>
      <c r="J4008" s="1">
        <v>1465427733</v>
      </c>
      <c r="K4008" s="1" t="b">
        <v>0</v>
      </c>
      <c r="L4008" s="1">
        <v>2</v>
      </c>
      <c r="M4008" s="1" t="b">
        <v>0</v>
      </c>
      <c r="N4008" s="1" t="s">
        <v>8282</v>
      </c>
      <c r="O4008" s="28">
        <f t="shared" si="621"/>
        <v>1.6249999999999999E-4</v>
      </c>
      <c r="P4008" s="29">
        <f t="shared" si="622"/>
        <v>13</v>
      </c>
      <c r="Q4008" s="9" t="str">
        <f t="shared" si="623"/>
        <v>games</v>
      </c>
      <c r="R4008" s="26" t="str">
        <f t="shared" si="624"/>
        <v>mobile games</v>
      </c>
      <c r="S4008" s="27">
        <f t="shared" si="620"/>
        <v>42529.969131944439</v>
      </c>
      <c r="T4008" s="5" t="str">
        <f t="shared" si="625"/>
        <v>Jun</v>
      </c>
      <c r="U4008" s="5" t="str">
        <f t="shared" si="626"/>
        <v>2016</v>
      </c>
      <c r="V4008" s="5" t="str">
        <f t="shared" si="627"/>
        <v>Jun</v>
      </c>
      <c r="W4008" s="1" t="str">
        <f t="shared" si="628"/>
        <v>2016</v>
      </c>
      <c r="X4008" s="27">
        <f t="shared" si="629"/>
        <v>42549.969131944439</v>
      </c>
    </row>
    <row r="4009" spans="1:24" ht="48" x14ac:dyDescent="0.2">
      <c r="A4009" s="1">
        <v>2013</v>
      </c>
      <c r="B4009" s="7" t="s">
        <v>2014</v>
      </c>
      <c r="C4009" s="7" t="s">
        <v>6123</v>
      </c>
      <c r="D4009" s="1">
        <v>160000</v>
      </c>
      <c r="E4009" s="6">
        <v>791862</v>
      </c>
      <c r="F4009" s="1" t="s">
        <v>8218</v>
      </c>
      <c r="G4009" s="1" t="s">
        <v>8223</v>
      </c>
      <c r="H4009" s="1" t="s">
        <v>8245</v>
      </c>
      <c r="I4009" s="1">
        <v>1468019014</v>
      </c>
      <c r="J4009" s="1">
        <v>1462835014</v>
      </c>
      <c r="K4009" s="1" t="b">
        <v>1</v>
      </c>
      <c r="L4009" s="1">
        <v>4562</v>
      </c>
      <c r="M4009" s="1" t="b">
        <v>1</v>
      </c>
      <c r="N4009" s="1" t="s">
        <v>8294</v>
      </c>
      <c r="O4009" s="28">
        <f t="shared" si="621"/>
        <v>4.9491375</v>
      </c>
      <c r="P4009" s="29">
        <f t="shared" si="622"/>
        <v>173.57781674704077</v>
      </c>
      <c r="Q4009" s="9" t="str">
        <f t="shared" si="623"/>
        <v>technology</v>
      </c>
      <c r="R4009" s="26" t="str">
        <f t="shared" si="624"/>
        <v>hardware</v>
      </c>
      <c r="S4009" s="27">
        <f t="shared" si="620"/>
        <v>42499.960810185185</v>
      </c>
      <c r="T4009" s="5" t="str">
        <f t="shared" si="625"/>
        <v>May</v>
      </c>
      <c r="U4009" s="5" t="str">
        <f t="shared" si="626"/>
        <v>2016</v>
      </c>
      <c r="V4009" s="5" t="str">
        <f t="shared" si="627"/>
        <v>Jul</v>
      </c>
      <c r="W4009" s="1" t="str">
        <f t="shared" si="628"/>
        <v>2016</v>
      </c>
      <c r="X4009" s="27">
        <f t="shared" si="629"/>
        <v>42559.960810185185</v>
      </c>
    </row>
    <row r="4010" spans="1:24" ht="48" hidden="1" x14ac:dyDescent="0.2">
      <c r="A4010" s="1">
        <v>978</v>
      </c>
      <c r="B4010" s="7" t="s">
        <v>979</v>
      </c>
      <c r="C4010" s="7" t="s">
        <v>5088</v>
      </c>
      <c r="D4010" s="1">
        <v>172889</v>
      </c>
      <c r="E4010" s="1">
        <v>97273</v>
      </c>
      <c r="F4010" s="1" t="s">
        <v>8220</v>
      </c>
      <c r="G4010" s="1" t="s">
        <v>8234</v>
      </c>
      <c r="H4010" s="1" t="s">
        <v>8254</v>
      </c>
      <c r="I4010" s="1">
        <v>1456385101</v>
      </c>
      <c r="J4010" s="1">
        <v>1453793101</v>
      </c>
      <c r="K4010" s="1" t="b">
        <v>0</v>
      </c>
      <c r="L4010" s="1">
        <v>123</v>
      </c>
      <c r="M4010" s="1" t="b">
        <v>0</v>
      </c>
      <c r="N4010" s="1" t="s">
        <v>8272</v>
      </c>
      <c r="O4010" s="28">
        <f t="shared" si="621"/>
        <v>0.5626326718299024</v>
      </c>
      <c r="P4010" s="29">
        <f t="shared" si="622"/>
        <v>790.83739837398377</v>
      </c>
      <c r="Q4010" s="9" t="str">
        <f t="shared" si="623"/>
        <v>technology</v>
      </c>
      <c r="R4010" s="26" t="str">
        <f t="shared" si="624"/>
        <v>wearables</v>
      </c>
      <c r="S4010" s="27">
        <f t="shared" si="620"/>
        <v>42395.309039351851</v>
      </c>
      <c r="T4010" s="5" t="str">
        <f t="shared" si="625"/>
        <v>Jan</v>
      </c>
      <c r="U4010" s="5" t="str">
        <f t="shared" si="626"/>
        <v>2016</v>
      </c>
      <c r="V4010" s="5" t="str">
        <f t="shared" si="627"/>
        <v>Feb</v>
      </c>
      <c r="W4010" s="1" t="str">
        <f t="shared" si="628"/>
        <v>2016</v>
      </c>
      <c r="X4010" s="27">
        <f t="shared" si="629"/>
        <v>42425.309039351851</v>
      </c>
    </row>
    <row r="4011" spans="1:24" ht="32" hidden="1" x14ac:dyDescent="0.2">
      <c r="A4011" s="1">
        <v>696</v>
      </c>
      <c r="B4011" s="7" t="s">
        <v>697</v>
      </c>
      <c r="C4011" s="7" t="s">
        <v>4806</v>
      </c>
      <c r="D4011" s="1">
        <v>175000</v>
      </c>
      <c r="E4011" s="1">
        <v>1</v>
      </c>
      <c r="F4011" s="1" t="s">
        <v>8220</v>
      </c>
      <c r="G4011" s="1" t="s">
        <v>8232</v>
      </c>
      <c r="H4011" s="1" t="s">
        <v>8248</v>
      </c>
      <c r="I4011" s="1">
        <v>1406326502</v>
      </c>
      <c r="J4011" s="1">
        <v>1403734502</v>
      </c>
      <c r="K4011" s="1" t="b">
        <v>0</v>
      </c>
      <c r="L4011" s="1">
        <v>1</v>
      </c>
      <c r="M4011" s="1" t="b">
        <v>0</v>
      </c>
      <c r="N4011" s="1" t="s">
        <v>8272</v>
      </c>
      <c r="O4011" s="28">
        <f t="shared" si="621"/>
        <v>5.7142857142857145E-6</v>
      </c>
      <c r="P4011" s="29">
        <f t="shared" si="622"/>
        <v>1</v>
      </c>
      <c r="Q4011" s="9" t="str">
        <f t="shared" si="623"/>
        <v>technology</v>
      </c>
      <c r="R4011" s="26" t="str">
        <f t="shared" si="624"/>
        <v>wearables</v>
      </c>
      <c r="S4011" s="27">
        <f t="shared" si="620"/>
        <v>41815.927106481482</v>
      </c>
      <c r="T4011" s="5" t="str">
        <f t="shared" si="625"/>
        <v>Jun</v>
      </c>
      <c r="U4011" s="5" t="str">
        <f t="shared" si="626"/>
        <v>2014</v>
      </c>
      <c r="V4011" s="5" t="str">
        <f t="shared" si="627"/>
        <v>Jul</v>
      </c>
      <c r="W4011" s="1" t="str">
        <f t="shared" si="628"/>
        <v>2014</v>
      </c>
      <c r="X4011" s="27">
        <f t="shared" si="629"/>
        <v>41845.927106481482</v>
      </c>
    </row>
    <row r="4012" spans="1:24" ht="64" hidden="1" x14ac:dyDescent="0.2">
      <c r="A4012" s="1">
        <v>1176</v>
      </c>
      <c r="B4012" s="7" t="s">
        <v>1177</v>
      </c>
      <c r="C4012" s="7" t="s">
        <v>5286</v>
      </c>
      <c r="D4012" s="1">
        <v>175000</v>
      </c>
      <c r="E4012" s="1">
        <v>10</v>
      </c>
      <c r="F4012" s="1" t="s">
        <v>8220</v>
      </c>
      <c r="G4012" s="1" t="s">
        <v>8225</v>
      </c>
      <c r="H4012" s="1" t="s">
        <v>8247</v>
      </c>
      <c r="I4012" s="1">
        <v>1488805200</v>
      </c>
      <c r="J4012" s="1">
        <v>1484094498</v>
      </c>
      <c r="K4012" s="1" t="b">
        <v>0</v>
      </c>
      <c r="L4012" s="1">
        <v>1</v>
      </c>
      <c r="M4012" s="1" t="b">
        <v>0</v>
      </c>
      <c r="N4012" s="1" t="s">
        <v>8283</v>
      </c>
      <c r="O4012" s="28">
        <f t="shared" si="621"/>
        <v>5.7142857142857142E-5</v>
      </c>
      <c r="P4012" s="29">
        <f t="shared" si="622"/>
        <v>10</v>
      </c>
      <c r="Q4012" s="9" t="str">
        <f t="shared" si="623"/>
        <v>food</v>
      </c>
      <c r="R4012" s="26" t="str">
        <f t="shared" si="624"/>
        <v>food trucks</v>
      </c>
      <c r="S4012" s="27">
        <f t="shared" si="620"/>
        <v>42746.019652777773</v>
      </c>
      <c r="T4012" s="5" t="str">
        <f t="shared" si="625"/>
        <v>Jan</v>
      </c>
      <c r="U4012" s="5" t="str">
        <f t="shared" si="626"/>
        <v>2017</v>
      </c>
      <c r="V4012" s="5" t="str">
        <f t="shared" si="627"/>
        <v>Mar</v>
      </c>
      <c r="W4012" s="1" t="str">
        <f t="shared" si="628"/>
        <v>2017</v>
      </c>
      <c r="X4012" s="27">
        <f t="shared" si="629"/>
        <v>42800.541666666672</v>
      </c>
    </row>
    <row r="4013" spans="1:24" ht="48" hidden="1" x14ac:dyDescent="0.2">
      <c r="A4013" s="1">
        <v>2363</v>
      </c>
      <c r="B4013" s="7" t="s">
        <v>2364</v>
      </c>
      <c r="C4013" s="7" t="s">
        <v>6473</v>
      </c>
      <c r="D4013" s="1">
        <v>175000</v>
      </c>
      <c r="E4013" s="1">
        <v>0</v>
      </c>
      <c r="F4013" s="1" t="s">
        <v>8219</v>
      </c>
      <c r="G4013" s="1" t="s">
        <v>8223</v>
      </c>
      <c r="H4013" s="1" t="s">
        <v>8245</v>
      </c>
      <c r="I4013" s="1">
        <v>1451348200</v>
      </c>
      <c r="J4013" s="1">
        <v>1447460200</v>
      </c>
      <c r="K4013" s="1" t="b">
        <v>0</v>
      </c>
      <c r="L4013" s="1">
        <v>0</v>
      </c>
      <c r="M4013" s="1" t="b">
        <v>0</v>
      </c>
      <c r="N4013" s="1" t="s">
        <v>8271</v>
      </c>
      <c r="O4013" s="28">
        <f t="shared" si="621"/>
        <v>0</v>
      </c>
      <c r="P4013" s="29">
        <f t="shared" si="622"/>
        <v>0</v>
      </c>
      <c r="Q4013" s="9" t="str">
        <f t="shared" si="623"/>
        <v>technology</v>
      </c>
      <c r="R4013" s="26" t="str">
        <f t="shared" si="624"/>
        <v>web</v>
      </c>
      <c r="S4013" s="27">
        <f t="shared" si="620"/>
        <v>42322.011574074073</v>
      </c>
      <c r="T4013" s="5" t="str">
        <f t="shared" si="625"/>
        <v>Nov</v>
      </c>
      <c r="U4013" s="5" t="str">
        <f t="shared" si="626"/>
        <v>2015</v>
      </c>
      <c r="V4013" s="5" t="str">
        <f t="shared" si="627"/>
        <v>Dec</v>
      </c>
      <c r="W4013" s="1" t="str">
        <f t="shared" si="628"/>
        <v>2015</v>
      </c>
      <c r="X4013" s="27">
        <f t="shared" si="629"/>
        <v>42367.011574074073</v>
      </c>
    </row>
    <row r="4014" spans="1:24" ht="32" x14ac:dyDescent="0.2">
      <c r="A4014" s="1">
        <v>2076</v>
      </c>
      <c r="B4014" s="7" t="s">
        <v>2077</v>
      </c>
      <c r="C4014" s="7" t="s">
        <v>6186</v>
      </c>
      <c r="D4014" s="1">
        <v>179000</v>
      </c>
      <c r="E4014" s="6">
        <v>972594.99</v>
      </c>
      <c r="F4014" s="1" t="s">
        <v>8218</v>
      </c>
      <c r="G4014" s="1" t="s">
        <v>8224</v>
      </c>
      <c r="H4014" s="1" t="s">
        <v>8246</v>
      </c>
      <c r="I4014" s="1">
        <v>1406149689</v>
      </c>
      <c r="J4014" s="1">
        <v>1402693689</v>
      </c>
      <c r="K4014" s="1" t="b">
        <v>0</v>
      </c>
      <c r="L4014" s="1">
        <v>8359</v>
      </c>
      <c r="M4014" s="1" t="b">
        <v>1</v>
      </c>
      <c r="N4014" s="1" t="s">
        <v>8294</v>
      </c>
      <c r="O4014" s="28">
        <f t="shared" si="621"/>
        <v>5.4334915642458101</v>
      </c>
      <c r="P4014" s="29">
        <f t="shared" si="622"/>
        <v>116.35303146309367</v>
      </c>
      <c r="Q4014" s="9" t="str">
        <f t="shared" si="623"/>
        <v>technology</v>
      </c>
      <c r="R4014" s="26" t="str">
        <f t="shared" si="624"/>
        <v>hardware</v>
      </c>
      <c r="S4014" s="27">
        <f t="shared" si="620"/>
        <v>41803.880659722221</v>
      </c>
      <c r="T4014" s="5" t="str">
        <f t="shared" si="625"/>
        <v>Jun</v>
      </c>
      <c r="U4014" s="5" t="str">
        <f t="shared" si="626"/>
        <v>2014</v>
      </c>
      <c r="V4014" s="5" t="str">
        <f t="shared" si="627"/>
        <v>Jul</v>
      </c>
      <c r="W4014" s="1" t="str">
        <f t="shared" si="628"/>
        <v>2014</v>
      </c>
      <c r="X4014" s="27">
        <f t="shared" si="629"/>
        <v>41843.880659722221</v>
      </c>
    </row>
    <row r="4015" spans="1:24" ht="48" hidden="1" x14ac:dyDescent="0.2">
      <c r="A4015" s="1">
        <v>1314</v>
      </c>
      <c r="B4015" s="7" t="s">
        <v>1315</v>
      </c>
      <c r="C4015" s="7" t="s">
        <v>5424</v>
      </c>
      <c r="D4015" s="1">
        <v>180000</v>
      </c>
      <c r="E4015" s="1">
        <v>2028</v>
      </c>
      <c r="F4015" s="1" t="s">
        <v>8219</v>
      </c>
      <c r="G4015" s="1" t="s">
        <v>8223</v>
      </c>
      <c r="H4015" s="1" t="s">
        <v>8245</v>
      </c>
      <c r="I4015" s="1">
        <v>1477065860</v>
      </c>
      <c r="J4015" s="1">
        <v>1471881860</v>
      </c>
      <c r="K4015" s="1" t="b">
        <v>0</v>
      </c>
      <c r="L4015" s="1">
        <v>11</v>
      </c>
      <c r="M4015" s="1" t="b">
        <v>0</v>
      </c>
      <c r="N4015" s="1" t="s">
        <v>8272</v>
      </c>
      <c r="O4015" s="28">
        <f t="shared" si="621"/>
        <v>1.1266666666666666E-2</v>
      </c>
      <c r="P4015" s="29">
        <f t="shared" si="622"/>
        <v>184.36363636363637</v>
      </c>
      <c r="Q4015" s="9" t="str">
        <f t="shared" si="623"/>
        <v>technology</v>
      </c>
      <c r="R4015" s="26" t="str">
        <f t="shared" si="624"/>
        <v>wearables</v>
      </c>
      <c r="S4015" s="27">
        <f t="shared" si="620"/>
        <v>42604.669675925921</v>
      </c>
      <c r="T4015" s="5" t="str">
        <f t="shared" si="625"/>
        <v>Aug</v>
      </c>
      <c r="U4015" s="5" t="str">
        <f t="shared" si="626"/>
        <v>2016</v>
      </c>
      <c r="V4015" s="5" t="str">
        <f t="shared" si="627"/>
        <v>Oct</v>
      </c>
      <c r="W4015" s="1" t="str">
        <f t="shared" si="628"/>
        <v>2016</v>
      </c>
      <c r="X4015" s="27">
        <f t="shared" si="629"/>
        <v>42664.669675925921</v>
      </c>
    </row>
    <row r="4016" spans="1:24" ht="48" hidden="1" x14ac:dyDescent="0.2">
      <c r="A4016" s="1">
        <v>1441</v>
      </c>
      <c r="B4016" s="7" t="s">
        <v>1442</v>
      </c>
      <c r="C4016" s="7" t="s">
        <v>5551</v>
      </c>
      <c r="D4016" s="1">
        <v>180000</v>
      </c>
      <c r="E4016" s="1">
        <v>2020</v>
      </c>
      <c r="F4016" s="1" t="s">
        <v>8220</v>
      </c>
      <c r="G4016" s="1" t="s">
        <v>8224</v>
      </c>
      <c r="H4016" s="1" t="s">
        <v>8246</v>
      </c>
      <c r="I4016" s="1">
        <v>1441995769</v>
      </c>
      <c r="J4016" s="1">
        <v>1436811769</v>
      </c>
      <c r="K4016" s="1" t="b">
        <v>0</v>
      </c>
      <c r="L4016" s="1">
        <v>3</v>
      </c>
      <c r="M4016" s="1" t="b">
        <v>0</v>
      </c>
      <c r="N4016" s="1" t="s">
        <v>8286</v>
      </c>
      <c r="O4016" s="28">
        <f t="shared" si="621"/>
        <v>1.1222222222222222E-2</v>
      </c>
      <c r="P4016" s="29">
        <f t="shared" si="622"/>
        <v>673.33333333333337</v>
      </c>
      <c r="Q4016" s="9" t="str">
        <f t="shared" si="623"/>
        <v>publishing</v>
      </c>
      <c r="R4016" s="26" t="str">
        <f t="shared" si="624"/>
        <v>translations</v>
      </c>
      <c r="S4016" s="27">
        <f t="shared" ref="S4016:S4079" si="630">(((J4016/60)/60)/24)+DATE(1970,1,1)</f>
        <v>42198.765844907408</v>
      </c>
      <c r="T4016" s="5" t="str">
        <f t="shared" si="625"/>
        <v>Jul</v>
      </c>
      <c r="U4016" s="5" t="str">
        <f t="shared" si="626"/>
        <v>2015</v>
      </c>
      <c r="V4016" s="5" t="str">
        <f t="shared" si="627"/>
        <v>Sep</v>
      </c>
      <c r="W4016" s="1" t="str">
        <f t="shared" si="628"/>
        <v>2015</v>
      </c>
      <c r="X4016" s="27">
        <f t="shared" si="629"/>
        <v>42258.765844907408</v>
      </c>
    </row>
    <row r="4017" spans="1:24" ht="48" hidden="1" x14ac:dyDescent="0.2">
      <c r="A4017" s="1">
        <v>1982</v>
      </c>
      <c r="B4017" s="7" t="s">
        <v>1983</v>
      </c>
      <c r="C4017" s="7" t="s">
        <v>6092</v>
      </c>
      <c r="D4017" s="1">
        <v>180000</v>
      </c>
      <c r="E4017" s="1">
        <v>0</v>
      </c>
      <c r="F4017" s="1" t="s">
        <v>8220</v>
      </c>
      <c r="G4017" s="1" t="s">
        <v>8230</v>
      </c>
      <c r="H4017" s="1" t="s">
        <v>8251</v>
      </c>
      <c r="I4017" s="1">
        <v>1480863887</v>
      </c>
      <c r="J4017" s="1">
        <v>1478268287</v>
      </c>
      <c r="K4017" s="1" t="b">
        <v>0</v>
      </c>
      <c r="L4017" s="1">
        <v>0</v>
      </c>
      <c r="M4017" s="1" t="b">
        <v>0</v>
      </c>
      <c r="N4017" s="1" t="s">
        <v>8295</v>
      </c>
      <c r="O4017" s="28">
        <f t="shared" si="621"/>
        <v>0</v>
      </c>
      <c r="P4017" s="29">
        <f t="shared" si="622"/>
        <v>0</v>
      </c>
      <c r="Q4017" s="9" t="str">
        <f t="shared" si="623"/>
        <v>photography</v>
      </c>
      <c r="R4017" s="26" t="str">
        <f t="shared" si="624"/>
        <v>people</v>
      </c>
      <c r="S4017" s="27">
        <f t="shared" si="630"/>
        <v>42678.586655092593</v>
      </c>
      <c r="T4017" s="5" t="str">
        <f t="shared" si="625"/>
        <v>Nov</v>
      </c>
      <c r="U4017" s="5" t="str">
        <f t="shared" si="626"/>
        <v>2016</v>
      </c>
      <c r="V4017" s="5" t="str">
        <f t="shared" si="627"/>
        <v>Dec</v>
      </c>
      <c r="W4017" s="1" t="str">
        <f t="shared" si="628"/>
        <v>2016</v>
      </c>
      <c r="X4017" s="27">
        <f t="shared" si="629"/>
        <v>42708.628321759257</v>
      </c>
    </row>
    <row r="4018" spans="1:24" ht="48" hidden="1" x14ac:dyDescent="0.2">
      <c r="A4018" s="1">
        <v>2513</v>
      </c>
      <c r="B4018" s="7" t="s">
        <v>2513</v>
      </c>
      <c r="C4018" s="7" t="s">
        <v>6623</v>
      </c>
      <c r="D4018" s="1">
        <v>180000</v>
      </c>
      <c r="E4018" s="1">
        <v>0</v>
      </c>
      <c r="F4018" s="1" t="s">
        <v>8220</v>
      </c>
      <c r="G4018" s="1" t="s">
        <v>8235</v>
      </c>
      <c r="H4018" s="1" t="s">
        <v>8248</v>
      </c>
      <c r="I4018" s="1">
        <v>1488067789</v>
      </c>
      <c r="J4018" s="1">
        <v>1482883789</v>
      </c>
      <c r="K4018" s="1" t="b">
        <v>0</v>
      </c>
      <c r="L4018" s="1">
        <v>0</v>
      </c>
      <c r="M4018" s="1" t="b">
        <v>0</v>
      </c>
      <c r="N4018" s="1" t="s">
        <v>8298</v>
      </c>
      <c r="O4018" s="28">
        <f t="shared" si="621"/>
        <v>0</v>
      </c>
      <c r="P4018" s="29">
        <f t="shared" si="622"/>
        <v>0</v>
      </c>
      <c r="Q4018" s="9" t="str">
        <f t="shared" si="623"/>
        <v>food</v>
      </c>
      <c r="R4018" s="26" t="str">
        <f t="shared" si="624"/>
        <v>restaurants</v>
      </c>
      <c r="S4018" s="27">
        <f t="shared" si="630"/>
        <v>42732.00681712963</v>
      </c>
      <c r="T4018" s="5" t="str">
        <f t="shared" si="625"/>
        <v>Dec</v>
      </c>
      <c r="U4018" s="5" t="str">
        <f t="shared" si="626"/>
        <v>2016</v>
      </c>
      <c r="V4018" s="5" t="str">
        <f t="shared" si="627"/>
        <v>Feb</v>
      </c>
      <c r="W4018" s="1" t="str">
        <f t="shared" si="628"/>
        <v>2017</v>
      </c>
      <c r="X4018" s="27">
        <f t="shared" si="629"/>
        <v>42792.00681712963</v>
      </c>
    </row>
    <row r="4019" spans="1:24" ht="48" hidden="1" x14ac:dyDescent="0.2">
      <c r="A4019" s="1">
        <v>2909</v>
      </c>
      <c r="B4019" s="7" t="s">
        <v>2909</v>
      </c>
      <c r="C4019" s="7" t="s">
        <v>7019</v>
      </c>
      <c r="D4019" s="1">
        <v>180000</v>
      </c>
      <c r="E4019" s="1">
        <v>20</v>
      </c>
      <c r="F4019" s="1" t="s">
        <v>8220</v>
      </c>
      <c r="G4019" s="1" t="s">
        <v>8223</v>
      </c>
      <c r="H4019" s="1" t="s">
        <v>8245</v>
      </c>
      <c r="I4019" s="1">
        <v>1416944760</v>
      </c>
      <c r="J4019" s="1">
        <v>1413527001</v>
      </c>
      <c r="K4019" s="1" t="b">
        <v>0</v>
      </c>
      <c r="L4019" s="1">
        <v>1</v>
      </c>
      <c r="M4019" s="1" t="b">
        <v>0</v>
      </c>
      <c r="N4019" s="1" t="s">
        <v>8270</v>
      </c>
      <c r="O4019" s="28">
        <f t="shared" si="621"/>
        <v>1.1111111111111112E-4</v>
      </c>
      <c r="P4019" s="29">
        <f t="shared" si="622"/>
        <v>20</v>
      </c>
      <c r="Q4019" s="9" t="str">
        <f t="shared" si="623"/>
        <v>theater</v>
      </c>
      <c r="R4019" s="26" t="str">
        <f t="shared" si="624"/>
        <v>plays</v>
      </c>
      <c r="S4019" s="27">
        <f t="shared" si="630"/>
        <v>41929.266215277778</v>
      </c>
      <c r="T4019" s="5" t="str">
        <f t="shared" si="625"/>
        <v>Oct</v>
      </c>
      <c r="U4019" s="5" t="str">
        <f t="shared" si="626"/>
        <v>2014</v>
      </c>
      <c r="V4019" s="5" t="str">
        <f t="shared" si="627"/>
        <v>Nov</v>
      </c>
      <c r="W4019" s="1" t="str">
        <f t="shared" si="628"/>
        <v>2014</v>
      </c>
      <c r="X4019" s="27">
        <f t="shared" si="629"/>
        <v>41968.823611111111</v>
      </c>
    </row>
    <row r="4020" spans="1:24" ht="48" x14ac:dyDescent="0.2">
      <c r="A4020" s="1">
        <v>1973</v>
      </c>
      <c r="B4020" s="7" t="s">
        <v>1974</v>
      </c>
      <c r="C4020" s="7" t="s">
        <v>6083</v>
      </c>
      <c r="D4020" s="1">
        <v>198000</v>
      </c>
      <c r="E4020" s="6">
        <v>508525.01</v>
      </c>
      <c r="F4020" s="1" t="s">
        <v>8218</v>
      </c>
      <c r="G4020" s="1" t="s">
        <v>8223</v>
      </c>
      <c r="H4020" s="1" t="s">
        <v>8245</v>
      </c>
      <c r="I4020" s="1">
        <v>1470466800</v>
      </c>
      <c r="J4020" s="1">
        <v>1467134464</v>
      </c>
      <c r="K4020" s="1" t="b">
        <v>1</v>
      </c>
      <c r="L4020" s="1">
        <v>2051</v>
      </c>
      <c r="M4020" s="1" t="b">
        <v>1</v>
      </c>
      <c r="N4020" s="1" t="s">
        <v>8294</v>
      </c>
      <c r="O4020" s="28">
        <f t="shared" si="621"/>
        <v>2.5683081313131315</v>
      </c>
      <c r="P4020" s="29">
        <f t="shared" si="622"/>
        <v>247.94003412969283</v>
      </c>
      <c r="Q4020" s="9" t="str">
        <f t="shared" si="623"/>
        <v>technology</v>
      </c>
      <c r="R4020" s="26" t="str">
        <f t="shared" si="624"/>
        <v>hardware</v>
      </c>
      <c r="S4020" s="27">
        <f t="shared" si="630"/>
        <v>42549.722962962958</v>
      </c>
      <c r="T4020" s="5" t="str">
        <f t="shared" si="625"/>
        <v>Jun</v>
      </c>
      <c r="U4020" s="5" t="str">
        <f t="shared" si="626"/>
        <v>2016</v>
      </c>
      <c r="V4020" s="5" t="str">
        <f t="shared" si="627"/>
        <v>Aug</v>
      </c>
      <c r="W4020" s="1" t="str">
        <f t="shared" si="628"/>
        <v>2016</v>
      </c>
      <c r="X4020" s="27">
        <f t="shared" si="629"/>
        <v>42588.291666666672</v>
      </c>
    </row>
    <row r="4021" spans="1:24" ht="48" hidden="1" x14ac:dyDescent="0.2">
      <c r="A4021" s="1">
        <v>140</v>
      </c>
      <c r="B4021" s="7" t="s">
        <v>142</v>
      </c>
      <c r="C4021" s="7" t="s">
        <v>4250</v>
      </c>
      <c r="D4021" s="1">
        <v>200000</v>
      </c>
      <c r="E4021" s="1">
        <v>0</v>
      </c>
      <c r="F4021" s="1" t="s">
        <v>8219</v>
      </c>
      <c r="G4021" s="1" t="s">
        <v>8223</v>
      </c>
      <c r="H4021" s="1" t="s">
        <v>8245</v>
      </c>
      <c r="I4021" s="1">
        <v>1426823132</v>
      </c>
      <c r="J4021" s="1">
        <v>1424234732</v>
      </c>
      <c r="K4021" s="1" t="b">
        <v>0</v>
      </c>
      <c r="L4021" s="1">
        <v>0</v>
      </c>
      <c r="M4021" s="1" t="b">
        <v>0</v>
      </c>
      <c r="N4021" s="1" t="s">
        <v>8266</v>
      </c>
      <c r="O4021" s="28">
        <f t="shared" si="621"/>
        <v>0</v>
      </c>
      <c r="P4021" s="29">
        <f t="shared" si="622"/>
        <v>0</v>
      </c>
      <c r="Q4021" s="9" t="str">
        <f t="shared" si="623"/>
        <v>film &amp; video</v>
      </c>
      <c r="R4021" s="26" t="str">
        <f t="shared" si="624"/>
        <v>science fiction</v>
      </c>
      <c r="S4021" s="27">
        <f t="shared" si="630"/>
        <v>42053.198287037041</v>
      </c>
      <c r="T4021" s="5" t="str">
        <f t="shared" si="625"/>
        <v>Feb</v>
      </c>
      <c r="U4021" s="5" t="str">
        <f t="shared" si="626"/>
        <v>2015</v>
      </c>
      <c r="V4021" s="5" t="str">
        <f t="shared" si="627"/>
        <v>Mar</v>
      </c>
      <c r="W4021" s="1" t="str">
        <f t="shared" si="628"/>
        <v>2015</v>
      </c>
      <c r="X4021" s="27">
        <f t="shared" si="629"/>
        <v>42083.15662037037</v>
      </c>
    </row>
    <row r="4022" spans="1:24" ht="48" hidden="1" x14ac:dyDescent="0.2">
      <c r="A4022" s="1">
        <v>506</v>
      </c>
      <c r="B4022" s="7" t="s">
        <v>507</v>
      </c>
      <c r="C4022" s="7" t="s">
        <v>4616</v>
      </c>
      <c r="D4022" s="1">
        <v>200000</v>
      </c>
      <c r="E4022" s="1">
        <v>250</v>
      </c>
      <c r="F4022" s="1" t="s">
        <v>8220</v>
      </c>
      <c r="G4022" s="1" t="s">
        <v>8223</v>
      </c>
      <c r="H4022" s="1" t="s">
        <v>8245</v>
      </c>
      <c r="I4022" s="1">
        <v>1376140520</v>
      </c>
      <c r="J4022" s="1">
        <v>1373548520</v>
      </c>
      <c r="K4022" s="1" t="b">
        <v>0</v>
      </c>
      <c r="L4022" s="1">
        <v>1</v>
      </c>
      <c r="M4022" s="1" t="b">
        <v>0</v>
      </c>
      <c r="N4022" s="1" t="s">
        <v>8269</v>
      </c>
      <c r="O4022" s="28">
        <f t="shared" si="621"/>
        <v>1.25E-3</v>
      </c>
      <c r="P4022" s="29">
        <f t="shared" si="622"/>
        <v>250</v>
      </c>
      <c r="Q4022" s="9" t="str">
        <f t="shared" si="623"/>
        <v>film &amp; video</v>
      </c>
      <c r="R4022" s="26" t="str">
        <f t="shared" si="624"/>
        <v>animation</v>
      </c>
      <c r="S4022" s="27">
        <f t="shared" si="630"/>
        <v>41466.552314814813</v>
      </c>
      <c r="T4022" s="5" t="str">
        <f t="shared" si="625"/>
        <v>Jul</v>
      </c>
      <c r="U4022" s="5" t="str">
        <f t="shared" si="626"/>
        <v>2013</v>
      </c>
      <c r="V4022" s="5" t="str">
        <f t="shared" si="627"/>
        <v>Aug</v>
      </c>
      <c r="W4022" s="1" t="str">
        <f t="shared" si="628"/>
        <v>2013</v>
      </c>
      <c r="X4022" s="27">
        <f t="shared" si="629"/>
        <v>41496.552314814813</v>
      </c>
    </row>
    <row r="4023" spans="1:24" ht="48" hidden="1" x14ac:dyDescent="0.2">
      <c r="A4023" s="1">
        <v>629</v>
      </c>
      <c r="B4023" s="7" t="s">
        <v>630</v>
      </c>
      <c r="C4023" s="7" t="s">
        <v>4739</v>
      </c>
      <c r="D4023" s="1">
        <v>200000</v>
      </c>
      <c r="E4023" s="1">
        <v>350</v>
      </c>
      <c r="F4023" s="1" t="s">
        <v>8219</v>
      </c>
      <c r="G4023" s="1" t="s">
        <v>8225</v>
      </c>
      <c r="H4023" s="1" t="s">
        <v>8247</v>
      </c>
      <c r="I4023" s="1">
        <v>1463239108</v>
      </c>
      <c r="J4023" s="1">
        <v>1460647108</v>
      </c>
      <c r="K4023" s="1" t="b">
        <v>0</v>
      </c>
      <c r="L4023" s="1">
        <v>3</v>
      </c>
      <c r="M4023" s="1" t="b">
        <v>0</v>
      </c>
      <c r="N4023" s="1" t="s">
        <v>8271</v>
      </c>
      <c r="O4023" s="28">
        <f t="shared" si="621"/>
        <v>1.75E-3</v>
      </c>
      <c r="P4023" s="29">
        <f t="shared" si="622"/>
        <v>116.66666666666667</v>
      </c>
      <c r="Q4023" s="9" t="str">
        <f t="shared" si="623"/>
        <v>technology</v>
      </c>
      <c r="R4023" s="26" t="str">
        <f t="shared" si="624"/>
        <v>web</v>
      </c>
      <c r="S4023" s="27">
        <f t="shared" si="630"/>
        <v>42474.637824074074</v>
      </c>
      <c r="T4023" s="5" t="str">
        <f t="shared" si="625"/>
        <v>Apr</v>
      </c>
      <c r="U4023" s="5" t="str">
        <f t="shared" si="626"/>
        <v>2016</v>
      </c>
      <c r="V4023" s="5" t="str">
        <f t="shared" si="627"/>
        <v>May</v>
      </c>
      <c r="W4023" s="1" t="str">
        <f t="shared" si="628"/>
        <v>2016</v>
      </c>
      <c r="X4023" s="27">
        <f t="shared" si="629"/>
        <v>42504.637824074074</v>
      </c>
    </row>
    <row r="4024" spans="1:24" ht="16" hidden="1" x14ac:dyDescent="0.2">
      <c r="A4024" s="1">
        <v>638</v>
      </c>
      <c r="B4024" s="7" t="s">
        <v>639</v>
      </c>
      <c r="C4024" s="7" t="s">
        <v>4748</v>
      </c>
      <c r="D4024" s="1">
        <v>200000</v>
      </c>
      <c r="E4024" s="1">
        <v>18</v>
      </c>
      <c r="F4024" s="1" t="s">
        <v>8219</v>
      </c>
      <c r="G4024" s="1" t="s">
        <v>8235</v>
      </c>
      <c r="H4024" s="1" t="s">
        <v>8248</v>
      </c>
      <c r="I4024" s="1">
        <v>1490447662</v>
      </c>
      <c r="J4024" s="1">
        <v>1485267262</v>
      </c>
      <c r="K4024" s="1" t="b">
        <v>0</v>
      </c>
      <c r="L4024" s="1">
        <v>6</v>
      </c>
      <c r="M4024" s="1" t="b">
        <v>0</v>
      </c>
      <c r="N4024" s="1" t="s">
        <v>8271</v>
      </c>
      <c r="O4024" s="28">
        <f t="shared" si="621"/>
        <v>9.0000000000000006E-5</v>
      </c>
      <c r="P4024" s="29">
        <f t="shared" si="622"/>
        <v>3</v>
      </c>
      <c r="Q4024" s="9" t="str">
        <f t="shared" si="623"/>
        <v>technology</v>
      </c>
      <c r="R4024" s="26" t="str">
        <f t="shared" si="624"/>
        <v>web</v>
      </c>
      <c r="S4024" s="27">
        <f t="shared" si="630"/>
        <v>42759.593310185184</v>
      </c>
      <c r="T4024" s="5" t="str">
        <f t="shared" si="625"/>
        <v>Jan</v>
      </c>
      <c r="U4024" s="5" t="str">
        <f t="shared" si="626"/>
        <v>2017</v>
      </c>
      <c r="V4024" s="5" t="str">
        <f t="shared" si="627"/>
        <v>Mar</v>
      </c>
      <c r="W4024" s="1" t="str">
        <f t="shared" si="628"/>
        <v>2017</v>
      </c>
      <c r="X4024" s="27">
        <f t="shared" si="629"/>
        <v>42819.55164351852</v>
      </c>
    </row>
    <row r="4025" spans="1:24" ht="48" hidden="1" x14ac:dyDescent="0.2">
      <c r="A4025" s="1">
        <v>663</v>
      </c>
      <c r="B4025" s="7" t="s">
        <v>664</v>
      </c>
      <c r="C4025" s="7" t="s">
        <v>4773</v>
      </c>
      <c r="D4025" s="1">
        <v>200000</v>
      </c>
      <c r="E4025" s="1">
        <v>700</v>
      </c>
      <c r="F4025" s="1" t="s">
        <v>8220</v>
      </c>
      <c r="G4025" s="1" t="s">
        <v>8231</v>
      </c>
      <c r="H4025" s="1" t="s">
        <v>8252</v>
      </c>
      <c r="I4025" s="1">
        <v>1437250456</v>
      </c>
      <c r="J4025" s="1">
        <v>1434658456</v>
      </c>
      <c r="K4025" s="1" t="b">
        <v>0</v>
      </c>
      <c r="L4025" s="1">
        <v>7</v>
      </c>
      <c r="M4025" s="1" t="b">
        <v>0</v>
      </c>
      <c r="N4025" s="1" t="s">
        <v>8272</v>
      </c>
      <c r="O4025" s="28">
        <f t="shared" si="621"/>
        <v>3.5000000000000001E-3</v>
      </c>
      <c r="P4025" s="29">
        <f t="shared" si="622"/>
        <v>100</v>
      </c>
      <c r="Q4025" s="9" t="str">
        <f t="shared" si="623"/>
        <v>technology</v>
      </c>
      <c r="R4025" s="26" t="str">
        <f t="shared" si="624"/>
        <v>wearables</v>
      </c>
      <c r="S4025" s="27">
        <f t="shared" si="630"/>
        <v>42173.843240740738</v>
      </c>
      <c r="T4025" s="5" t="str">
        <f t="shared" si="625"/>
        <v>Jun</v>
      </c>
      <c r="U4025" s="5" t="str">
        <f t="shared" si="626"/>
        <v>2015</v>
      </c>
      <c r="V4025" s="5" t="str">
        <f t="shared" si="627"/>
        <v>Jul</v>
      </c>
      <c r="W4025" s="1" t="str">
        <f t="shared" si="628"/>
        <v>2015</v>
      </c>
      <c r="X4025" s="27">
        <f t="shared" si="629"/>
        <v>42203.843240740738</v>
      </c>
    </row>
    <row r="4026" spans="1:24" ht="48" hidden="1" x14ac:dyDescent="0.2">
      <c r="A4026" s="1">
        <v>666</v>
      </c>
      <c r="B4026" s="7" t="s">
        <v>667</v>
      </c>
      <c r="C4026" s="7" t="s">
        <v>4776</v>
      </c>
      <c r="D4026" s="1">
        <v>200000</v>
      </c>
      <c r="E4026" s="1">
        <v>8</v>
      </c>
      <c r="F4026" s="1" t="s">
        <v>8220</v>
      </c>
      <c r="G4026" s="1" t="s">
        <v>8223</v>
      </c>
      <c r="H4026" s="1" t="s">
        <v>8245</v>
      </c>
      <c r="I4026" s="1">
        <v>1408305498</v>
      </c>
      <c r="J4026" s="1">
        <v>1405713498</v>
      </c>
      <c r="K4026" s="1" t="b">
        <v>0</v>
      </c>
      <c r="L4026" s="1">
        <v>4</v>
      </c>
      <c r="M4026" s="1" t="b">
        <v>0</v>
      </c>
      <c r="N4026" s="1" t="s">
        <v>8272</v>
      </c>
      <c r="O4026" s="28">
        <f t="shared" si="621"/>
        <v>4.0000000000000003E-5</v>
      </c>
      <c r="P4026" s="29">
        <f t="shared" si="622"/>
        <v>2</v>
      </c>
      <c r="Q4026" s="9" t="str">
        <f t="shared" si="623"/>
        <v>technology</v>
      </c>
      <c r="R4026" s="26" t="str">
        <f t="shared" si="624"/>
        <v>wearables</v>
      </c>
      <c r="S4026" s="27">
        <f t="shared" si="630"/>
        <v>41838.832152777781</v>
      </c>
      <c r="T4026" s="5" t="str">
        <f t="shared" si="625"/>
        <v>Jul</v>
      </c>
      <c r="U4026" s="5" t="str">
        <f t="shared" si="626"/>
        <v>2014</v>
      </c>
      <c r="V4026" s="5" t="str">
        <f t="shared" si="627"/>
        <v>Aug</v>
      </c>
      <c r="W4026" s="1" t="str">
        <f t="shared" si="628"/>
        <v>2014</v>
      </c>
      <c r="X4026" s="27">
        <f t="shared" si="629"/>
        <v>41868.832152777781</v>
      </c>
    </row>
    <row r="4027" spans="1:24" ht="64" hidden="1" x14ac:dyDescent="0.2">
      <c r="A4027" s="1">
        <v>669</v>
      </c>
      <c r="B4027" s="7" t="s">
        <v>670</v>
      </c>
      <c r="C4027" s="7" t="s">
        <v>4779</v>
      </c>
      <c r="D4027" s="1">
        <v>200000</v>
      </c>
      <c r="E4027" s="1">
        <v>43015</v>
      </c>
      <c r="F4027" s="1" t="s">
        <v>8220</v>
      </c>
      <c r="G4027" s="1" t="s">
        <v>8234</v>
      </c>
      <c r="H4027" s="1" t="s">
        <v>8254</v>
      </c>
      <c r="I4027" s="1">
        <v>1467817258</v>
      </c>
      <c r="J4027" s="1">
        <v>1465225258</v>
      </c>
      <c r="K4027" s="1" t="b">
        <v>0</v>
      </c>
      <c r="L4027" s="1">
        <v>28</v>
      </c>
      <c r="M4027" s="1" t="b">
        <v>0</v>
      </c>
      <c r="N4027" s="1" t="s">
        <v>8272</v>
      </c>
      <c r="O4027" s="28">
        <f t="shared" si="621"/>
        <v>0.21507499999999999</v>
      </c>
      <c r="P4027" s="29">
        <f t="shared" si="622"/>
        <v>1536.25</v>
      </c>
      <c r="Q4027" s="9" t="str">
        <f t="shared" si="623"/>
        <v>technology</v>
      </c>
      <c r="R4027" s="26" t="str">
        <f t="shared" si="624"/>
        <v>wearables</v>
      </c>
      <c r="S4027" s="27">
        <f t="shared" si="630"/>
        <v>42527.625671296293</v>
      </c>
      <c r="T4027" s="5" t="str">
        <f t="shared" si="625"/>
        <v>Jun</v>
      </c>
      <c r="U4027" s="5" t="str">
        <f t="shared" si="626"/>
        <v>2016</v>
      </c>
      <c r="V4027" s="5" t="str">
        <f t="shared" si="627"/>
        <v>Jul</v>
      </c>
      <c r="W4027" s="1" t="str">
        <f t="shared" si="628"/>
        <v>2016</v>
      </c>
      <c r="X4027" s="27">
        <f t="shared" si="629"/>
        <v>42557.625671296293</v>
      </c>
    </row>
    <row r="4028" spans="1:24" ht="48" hidden="1" x14ac:dyDescent="0.2">
      <c r="A4028" s="1">
        <v>689</v>
      </c>
      <c r="B4028" s="7" t="s">
        <v>690</v>
      </c>
      <c r="C4028" s="7" t="s">
        <v>4799</v>
      </c>
      <c r="D4028" s="1">
        <v>200000</v>
      </c>
      <c r="E4028" s="1">
        <v>115297.5</v>
      </c>
      <c r="F4028" s="1" t="s">
        <v>8220</v>
      </c>
      <c r="G4028" s="1" t="s">
        <v>8223</v>
      </c>
      <c r="H4028" s="1" t="s">
        <v>8245</v>
      </c>
      <c r="I4028" s="1">
        <v>1481173140</v>
      </c>
      <c r="J4028" s="1">
        <v>1478016097</v>
      </c>
      <c r="K4028" s="1" t="b">
        <v>0</v>
      </c>
      <c r="L4028" s="1">
        <v>336</v>
      </c>
      <c r="M4028" s="1" t="b">
        <v>0</v>
      </c>
      <c r="N4028" s="1" t="s">
        <v>8272</v>
      </c>
      <c r="O4028" s="28">
        <f t="shared" si="621"/>
        <v>0.57648750000000004</v>
      </c>
      <c r="P4028" s="29">
        <f t="shared" si="622"/>
        <v>343.14732142857144</v>
      </c>
      <c r="Q4028" s="9" t="str">
        <f t="shared" si="623"/>
        <v>technology</v>
      </c>
      <c r="R4028" s="26" t="str">
        <f t="shared" si="624"/>
        <v>wearables</v>
      </c>
      <c r="S4028" s="27">
        <f t="shared" si="630"/>
        <v>42675.66778935185</v>
      </c>
      <c r="T4028" s="5" t="str">
        <f t="shared" si="625"/>
        <v>Nov</v>
      </c>
      <c r="U4028" s="5" t="str">
        <f t="shared" si="626"/>
        <v>2016</v>
      </c>
      <c r="V4028" s="5" t="str">
        <f t="shared" si="627"/>
        <v>Dec</v>
      </c>
      <c r="W4028" s="1" t="str">
        <f t="shared" si="628"/>
        <v>2016</v>
      </c>
      <c r="X4028" s="27">
        <f t="shared" si="629"/>
        <v>42712.207638888889</v>
      </c>
    </row>
    <row r="4029" spans="1:24" ht="64" hidden="1" x14ac:dyDescent="0.2">
      <c r="A4029" s="1">
        <v>994</v>
      </c>
      <c r="B4029" s="7" t="s">
        <v>995</v>
      </c>
      <c r="C4029" s="7" t="s">
        <v>5104</v>
      </c>
      <c r="D4029" s="1">
        <v>200000</v>
      </c>
      <c r="E4029" s="1">
        <v>4669</v>
      </c>
      <c r="F4029" s="1" t="s">
        <v>8220</v>
      </c>
      <c r="G4029" s="1" t="s">
        <v>8223</v>
      </c>
      <c r="H4029" s="1" t="s">
        <v>8245</v>
      </c>
      <c r="I4029" s="1">
        <v>1417388340</v>
      </c>
      <c r="J4029" s="1">
        <v>1412835530</v>
      </c>
      <c r="K4029" s="1" t="b">
        <v>0</v>
      </c>
      <c r="L4029" s="1">
        <v>11</v>
      </c>
      <c r="M4029" s="1" t="b">
        <v>0</v>
      </c>
      <c r="N4029" s="1" t="s">
        <v>8272</v>
      </c>
      <c r="O4029" s="28">
        <f t="shared" si="621"/>
        <v>2.3345000000000001E-2</v>
      </c>
      <c r="P4029" s="29">
        <f t="shared" si="622"/>
        <v>424.45454545454544</v>
      </c>
      <c r="Q4029" s="9" t="str">
        <f t="shared" si="623"/>
        <v>technology</v>
      </c>
      <c r="R4029" s="26" t="str">
        <f t="shared" si="624"/>
        <v>wearables</v>
      </c>
      <c r="S4029" s="27">
        <f t="shared" si="630"/>
        <v>41921.263078703705</v>
      </c>
      <c r="T4029" s="5" t="str">
        <f t="shared" si="625"/>
        <v>Oct</v>
      </c>
      <c r="U4029" s="5" t="str">
        <f t="shared" si="626"/>
        <v>2014</v>
      </c>
      <c r="V4029" s="5" t="str">
        <f t="shared" si="627"/>
        <v>Nov</v>
      </c>
      <c r="W4029" s="1" t="str">
        <f t="shared" si="628"/>
        <v>2014</v>
      </c>
      <c r="X4029" s="27">
        <f t="shared" si="629"/>
        <v>41973.957638888889</v>
      </c>
    </row>
    <row r="4030" spans="1:24" ht="32" hidden="1" x14ac:dyDescent="0.2">
      <c r="A4030" s="1">
        <v>1005</v>
      </c>
      <c r="B4030" s="7" t="s">
        <v>1006</v>
      </c>
      <c r="C4030" s="7" t="s">
        <v>5115</v>
      </c>
      <c r="D4030" s="1">
        <v>200000</v>
      </c>
      <c r="E4030" s="1">
        <v>150102</v>
      </c>
      <c r="F4030" s="1" t="s">
        <v>8219</v>
      </c>
      <c r="G4030" s="1" t="s">
        <v>8223</v>
      </c>
      <c r="H4030" s="1" t="s">
        <v>8245</v>
      </c>
      <c r="I4030" s="1">
        <v>1446217183</v>
      </c>
      <c r="J4030" s="1">
        <v>1443538783</v>
      </c>
      <c r="K4030" s="1" t="b">
        <v>0</v>
      </c>
      <c r="L4030" s="1">
        <v>161</v>
      </c>
      <c r="M4030" s="1" t="b">
        <v>0</v>
      </c>
      <c r="N4030" s="1" t="s">
        <v>8272</v>
      </c>
      <c r="O4030" s="28">
        <f t="shared" si="621"/>
        <v>0.75051000000000001</v>
      </c>
      <c r="P4030" s="29">
        <f t="shared" si="622"/>
        <v>932.31055900621118</v>
      </c>
      <c r="Q4030" s="9" t="str">
        <f t="shared" si="623"/>
        <v>technology</v>
      </c>
      <c r="R4030" s="26" t="str">
        <f t="shared" si="624"/>
        <v>wearables</v>
      </c>
      <c r="S4030" s="27">
        <f t="shared" si="630"/>
        <v>42276.624803240738</v>
      </c>
      <c r="T4030" s="5" t="str">
        <f t="shared" si="625"/>
        <v>Sep</v>
      </c>
      <c r="U4030" s="5" t="str">
        <f t="shared" si="626"/>
        <v>2015</v>
      </c>
      <c r="V4030" s="5" t="str">
        <f t="shared" si="627"/>
        <v>Oct</v>
      </c>
      <c r="W4030" s="1" t="str">
        <f t="shared" si="628"/>
        <v>2015</v>
      </c>
      <c r="X4030" s="27">
        <f t="shared" si="629"/>
        <v>42307.624803240738</v>
      </c>
    </row>
    <row r="4031" spans="1:24" ht="64" hidden="1" x14ac:dyDescent="0.2">
      <c r="A4031" s="1">
        <v>1317</v>
      </c>
      <c r="B4031" s="7" t="s">
        <v>1318</v>
      </c>
      <c r="C4031" s="7" t="s">
        <v>5427</v>
      </c>
      <c r="D4031" s="1">
        <v>200000</v>
      </c>
      <c r="E4031" s="1">
        <v>11467</v>
      </c>
      <c r="F4031" s="1" t="s">
        <v>8219</v>
      </c>
      <c r="G4031" s="1" t="s">
        <v>8231</v>
      </c>
      <c r="H4031" s="1" t="s">
        <v>8252</v>
      </c>
      <c r="I4031" s="1">
        <v>1469109600</v>
      </c>
      <c r="J4031" s="1">
        <v>1464586746</v>
      </c>
      <c r="K4031" s="1" t="b">
        <v>0</v>
      </c>
      <c r="L4031" s="1">
        <v>19</v>
      </c>
      <c r="M4031" s="1" t="b">
        <v>0</v>
      </c>
      <c r="N4031" s="1" t="s">
        <v>8272</v>
      </c>
      <c r="O4031" s="28">
        <f t="shared" si="621"/>
        <v>5.7334999999999997E-2</v>
      </c>
      <c r="P4031" s="29">
        <f t="shared" si="622"/>
        <v>603.52631578947364</v>
      </c>
      <c r="Q4031" s="9" t="str">
        <f t="shared" si="623"/>
        <v>technology</v>
      </c>
      <c r="R4031" s="26" t="str">
        <f t="shared" si="624"/>
        <v>wearables</v>
      </c>
      <c r="S4031" s="27">
        <f t="shared" si="630"/>
        <v>42520.235486111109</v>
      </c>
      <c r="T4031" s="5" t="str">
        <f t="shared" si="625"/>
        <v>May</v>
      </c>
      <c r="U4031" s="5" t="str">
        <f t="shared" si="626"/>
        <v>2016</v>
      </c>
      <c r="V4031" s="5" t="str">
        <f t="shared" si="627"/>
        <v>Jul</v>
      </c>
      <c r="W4031" s="1" t="str">
        <f t="shared" si="628"/>
        <v>2016</v>
      </c>
      <c r="X4031" s="27">
        <f t="shared" si="629"/>
        <v>42572.583333333328</v>
      </c>
    </row>
    <row r="4032" spans="1:24" ht="48" hidden="1" x14ac:dyDescent="0.2">
      <c r="A4032" s="1">
        <v>1421</v>
      </c>
      <c r="B4032" s="7" t="s">
        <v>1422</v>
      </c>
      <c r="C4032" s="7" t="s">
        <v>5531</v>
      </c>
      <c r="D4032" s="1">
        <v>200000</v>
      </c>
      <c r="E4032" s="1">
        <v>200</v>
      </c>
      <c r="F4032" s="1" t="s">
        <v>8220</v>
      </c>
      <c r="G4032" s="1" t="s">
        <v>8234</v>
      </c>
      <c r="H4032" s="1" t="s">
        <v>8254</v>
      </c>
      <c r="I4032" s="1">
        <v>1423432709</v>
      </c>
      <c r="J4032" s="1">
        <v>1420840709</v>
      </c>
      <c r="K4032" s="1" t="b">
        <v>0</v>
      </c>
      <c r="L4032" s="1">
        <v>2</v>
      </c>
      <c r="M4032" s="1" t="b">
        <v>0</v>
      </c>
      <c r="N4032" s="1" t="s">
        <v>8286</v>
      </c>
      <c r="O4032" s="28">
        <f t="shared" si="621"/>
        <v>1E-3</v>
      </c>
      <c r="P4032" s="29">
        <f t="shared" si="622"/>
        <v>100</v>
      </c>
      <c r="Q4032" s="9" t="str">
        <f t="shared" si="623"/>
        <v>publishing</v>
      </c>
      <c r="R4032" s="26" t="str">
        <f t="shared" si="624"/>
        <v>translations</v>
      </c>
      <c r="S4032" s="27">
        <f t="shared" si="630"/>
        <v>42013.915613425925</v>
      </c>
      <c r="T4032" s="5" t="str">
        <f t="shared" si="625"/>
        <v>Jan</v>
      </c>
      <c r="U4032" s="5" t="str">
        <f t="shared" si="626"/>
        <v>2015</v>
      </c>
      <c r="V4032" s="5" t="str">
        <f t="shared" si="627"/>
        <v>Feb</v>
      </c>
      <c r="W4032" s="1" t="str">
        <f t="shared" si="628"/>
        <v>2015</v>
      </c>
      <c r="X4032" s="27">
        <f t="shared" si="629"/>
        <v>42043.915613425925</v>
      </c>
    </row>
    <row r="4033" spans="1:24" ht="48" hidden="1" x14ac:dyDescent="0.2">
      <c r="A4033" s="1">
        <v>1448</v>
      </c>
      <c r="B4033" s="7" t="s">
        <v>1449</v>
      </c>
      <c r="C4033" s="7" t="s">
        <v>5558</v>
      </c>
      <c r="D4033" s="1">
        <v>200000</v>
      </c>
      <c r="E4033" s="1">
        <v>0</v>
      </c>
      <c r="F4033" s="1" t="s">
        <v>8220</v>
      </c>
      <c r="G4033" s="1" t="s">
        <v>8225</v>
      </c>
      <c r="H4033" s="1" t="s">
        <v>8247</v>
      </c>
      <c r="I4033" s="1">
        <v>1432272300</v>
      </c>
      <c r="J4033" s="1">
        <v>1429655318</v>
      </c>
      <c r="K4033" s="1" t="b">
        <v>0</v>
      </c>
      <c r="L4033" s="1">
        <v>0</v>
      </c>
      <c r="M4033" s="1" t="b">
        <v>0</v>
      </c>
      <c r="N4033" s="1" t="s">
        <v>8286</v>
      </c>
      <c r="O4033" s="28">
        <f t="shared" si="621"/>
        <v>0</v>
      </c>
      <c r="P4033" s="29">
        <f t="shared" si="622"/>
        <v>0</v>
      </c>
      <c r="Q4033" s="9" t="str">
        <f t="shared" si="623"/>
        <v>publishing</v>
      </c>
      <c r="R4033" s="26" t="str">
        <f t="shared" si="624"/>
        <v>translations</v>
      </c>
      <c r="S4033" s="27">
        <f t="shared" si="630"/>
        <v>42115.936550925922</v>
      </c>
      <c r="T4033" s="5" t="str">
        <f t="shared" si="625"/>
        <v>Apr</v>
      </c>
      <c r="U4033" s="5" t="str">
        <f t="shared" si="626"/>
        <v>2015</v>
      </c>
      <c r="V4033" s="5" t="str">
        <f t="shared" si="627"/>
        <v>May</v>
      </c>
      <c r="W4033" s="1" t="str">
        <f t="shared" si="628"/>
        <v>2015</v>
      </c>
      <c r="X4033" s="27">
        <f t="shared" si="629"/>
        <v>42146.225694444445</v>
      </c>
    </row>
    <row r="4034" spans="1:24" ht="48" hidden="1" x14ac:dyDescent="0.2">
      <c r="A4034" s="1">
        <v>1979</v>
      </c>
      <c r="B4034" s="7" t="s">
        <v>1980</v>
      </c>
      <c r="C4034" s="7" t="s">
        <v>6089</v>
      </c>
      <c r="D4034" s="1">
        <v>200000</v>
      </c>
      <c r="E4034" s="1">
        <v>229802.31</v>
      </c>
      <c r="F4034" s="1" t="s">
        <v>8218</v>
      </c>
      <c r="G4034" s="1" t="s">
        <v>8223</v>
      </c>
      <c r="H4034" s="1" t="s">
        <v>8245</v>
      </c>
      <c r="I4034" s="1">
        <v>1447909140</v>
      </c>
      <c r="J4034" s="1">
        <v>1444734146</v>
      </c>
      <c r="K4034" s="1" t="b">
        <v>1</v>
      </c>
      <c r="L4034" s="1">
        <v>813</v>
      </c>
      <c r="M4034" s="1" t="b">
        <v>1</v>
      </c>
      <c r="N4034" s="1" t="s">
        <v>8294</v>
      </c>
      <c r="O4034" s="28">
        <f t="shared" ref="O4034:O4097" si="631">E4034/D4034</f>
        <v>1.14901155</v>
      </c>
      <c r="P4034" s="29">
        <f t="shared" ref="P4034:P4097" si="632">IF(L4034&gt;0,E4034/L4034,0)</f>
        <v>282.65966789667897</v>
      </c>
      <c r="Q4034" s="9" t="str">
        <f t="shared" ref="Q4034:Q4097" si="633">LEFT(N4034,SEARCH("/",N4034,1)-1)</f>
        <v>technology</v>
      </c>
      <c r="R4034" s="26" t="str">
        <f t="shared" ref="R4034:R4097" si="634">RIGHT(N4034,LEN(N4034)-SEARCH("/",N4034,1))</f>
        <v>hardware</v>
      </c>
      <c r="S4034" s="27">
        <f t="shared" si="630"/>
        <v>42290.460023148145</v>
      </c>
      <c r="T4034" s="5" t="str">
        <f t="shared" ref="T4034:T4097" si="635">TEXT(S4034,"mmm")</f>
        <v>Oct</v>
      </c>
      <c r="U4034" s="5" t="str">
        <f t="shared" ref="U4034:U4097" si="636">TEXT(S4034,"yyyy")</f>
        <v>2015</v>
      </c>
      <c r="V4034" s="5" t="str">
        <f t="shared" ref="V4034:V4097" si="637">TEXT(X4034,"mmm")</f>
        <v>Nov</v>
      </c>
      <c r="W4034" s="1" t="str">
        <f t="shared" ref="W4034:W4097" si="638">TEXT(X4034,"yyyy")</f>
        <v>2015</v>
      </c>
      <c r="X4034" s="27">
        <f t="shared" ref="X4034:X4097" si="639">(((I4034/60)/60)/24)+DATE(1970,1,1)</f>
        <v>42327.207638888889</v>
      </c>
    </row>
    <row r="4035" spans="1:24" ht="48" hidden="1" x14ac:dyDescent="0.2">
      <c r="A4035" s="1">
        <v>2579</v>
      </c>
      <c r="B4035" s="7" t="s">
        <v>2579</v>
      </c>
      <c r="C4035" s="7" t="s">
        <v>6689</v>
      </c>
      <c r="D4035" s="1">
        <v>200000</v>
      </c>
      <c r="E4035" s="1">
        <v>277</v>
      </c>
      <c r="F4035" s="1" t="s">
        <v>8219</v>
      </c>
      <c r="G4035" s="1" t="s">
        <v>8223</v>
      </c>
      <c r="H4035" s="1" t="s">
        <v>8245</v>
      </c>
      <c r="I4035" s="1">
        <v>1410810903</v>
      </c>
      <c r="J4035" s="1">
        <v>1405626903</v>
      </c>
      <c r="K4035" s="1" t="b">
        <v>0</v>
      </c>
      <c r="L4035" s="1">
        <v>12</v>
      </c>
      <c r="M4035" s="1" t="b">
        <v>0</v>
      </c>
      <c r="N4035" s="1" t="s">
        <v>8283</v>
      </c>
      <c r="O4035" s="28">
        <f t="shared" si="631"/>
        <v>1.3849999999999999E-3</v>
      </c>
      <c r="P4035" s="29">
        <f t="shared" si="632"/>
        <v>23.083333333333332</v>
      </c>
      <c r="Q4035" s="9" t="str">
        <f t="shared" si="633"/>
        <v>food</v>
      </c>
      <c r="R4035" s="26" t="str">
        <f t="shared" si="634"/>
        <v>food trucks</v>
      </c>
      <c r="S4035" s="27">
        <f t="shared" si="630"/>
        <v>41837.829895833333</v>
      </c>
      <c r="T4035" s="5" t="str">
        <f t="shared" si="635"/>
        <v>Jul</v>
      </c>
      <c r="U4035" s="5" t="str">
        <f t="shared" si="636"/>
        <v>2014</v>
      </c>
      <c r="V4035" s="5" t="str">
        <f t="shared" si="637"/>
        <v>Sep</v>
      </c>
      <c r="W4035" s="1" t="str">
        <f t="shared" si="638"/>
        <v>2014</v>
      </c>
      <c r="X4035" s="27">
        <f t="shared" si="639"/>
        <v>41897.829895833333</v>
      </c>
    </row>
    <row r="4036" spans="1:24" ht="48" hidden="1" x14ac:dyDescent="0.2">
      <c r="A4036" s="1">
        <v>2942</v>
      </c>
      <c r="B4036" s="7" t="s">
        <v>2942</v>
      </c>
      <c r="C4036" s="7" t="s">
        <v>7052</v>
      </c>
      <c r="D4036" s="1">
        <v>200000</v>
      </c>
      <c r="E4036" s="1">
        <v>40850</v>
      </c>
      <c r="F4036" s="1" t="s">
        <v>8220</v>
      </c>
      <c r="G4036" s="1" t="s">
        <v>8228</v>
      </c>
      <c r="H4036" s="1" t="s">
        <v>8250</v>
      </c>
      <c r="I4036" s="1">
        <v>1450297080</v>
      </c>
      <c r="J4036" s="1">
        <v>1448565459</v>
      </c>
      <c r="K4036" s="1" t="b">
        <v>0</v>
      </c>
      <c r="L4036" s="1">
        <v>202</v>
      </c>
      <c r="M4036" s="1" t="b">
        <v>0</v>
      </c>
      <c r="N4036" s="1" t="s">
        <v>8302</v>
      </c>
      <c r="O4036" s="28">
        <f t="shared" si="631"/>
        <v>0.20424999999999999</v>
      </c>
      <c r="P4036" s="29">
        <f t="shared" si="632"/>
        <v>202.22772277227722</v>
      </c>
      <c r="Q4036" s="9" t="str">
        <f t="shared" si="633"/>
        <v>theater</v>
      </c>
      <c r="R4036" s="26" t="str">
        <f t="shared" si="634"/>
        <v>spaces</v>
      </c>
      <c r="S4036" s="27">
        <f t="shared" si="630"/>
        <v>42334.803923611107</v>
      </c>
      <c r="T4036" s="5" t="str">
        <f t="shared" si="635"/>
        <v>Nov</v>
      </c>
      <c r="U4036" s="5" t="str">
        <f t="shared" si="636"/>
        <v>2015</v>
      </c>
      <c r="V4036" s="5" t="str">
        <f t="shared" si="637"/>
        <v>Dec</v>
      </c>
      <c r="W4036" s="1" t="str">
        <f t="shared" si="638"/>
        <v>2015</v>
      </c>
      <c r="X4036" s="27">
        <f t="shared" si="639"/>
        <v>42354.845833333333</v>
      </c>
    </row>
    <row r="4037" spans="1:24" ht="48" hidden="1" x14ac:dyDescent="0.2">
      <c r="A4037" s="1">
        <v>3951</v>
      </c>
      <c r="B4037" s="7" t="s">
        <v>3948</v>
      </c>
      <c r="C4037" s="7" t="s">
        <v>6961</v>
      </c>
      <c r="D4037" s="1">
        <v>200000</v>
      </c>
      <c r="E4037" s="1">
        <v>1</v>
      </c>
      <c r="F4037" s="1" t="s">
        <v>8220</v>
      </c>
      <c r="G4037" s="1" t="s">
        <v>8240</v>
      </c>
      <c r="H4037" s="1" t="s">
        <v>8248</v>
      </c>
      <c r="I4037" s="1">
        <v>1462301342</v>
      </c>
      <c r="J4037" s="1">
        <v>1457120942</v>
      </c>
      <c r="K4037" s="1" t="b">
        <v>0</v>
      </c>
      <c r="L4037" s="1">
        <v>1</v>
      </c>
      <c r="M4037" s="1" t="b">
        <v>0</v>
      </c>
      <c r="N4037" s="1" t="s">
        <v>8270</v>
      </c>
      <c r="O4037" s="28">
        <f t="shared" si="631"/>
        <v>5.0000000000000004E-6</v>
      </c>
      <c r="P4037" s="29">
        <f t="shared" si="632"/>
        <v>1</v>
      </c>
      <c r="Q4037" s="9" t="str">
        <f t="shared" si="633"/>
        <v>theater</v>
      </c>
      <c r="R4037" s="26" t="str">
        <f t="shared" si="634"/>
        <v>plays</v>
      </c>
      <c r="S4037" s="27">
        <f t="shared" si="630"/>
        <v>42433.825717592597</v>
      </c>
      <c r="T4037" s="5" t="str">
        <f t="shared" si="635"/>
        <v>Mar</v>
      </c>
      <c r="U4037" s="5" t="str">
        <f t="shared" si="636"/>
        <v>2016</v>
      </c>
      <c r="V4037" s="5" t="str">
        <f t="shared" si="637"/>
        <v>May</v>
      </c>
      <c r="W4037" s="1" t="str">
        <f t="shared" si="638"/>
        <v>2016</v>
      </c>
      <c r="X4037" s="27">
        <f t="shared" si="639"/>
        <v>42493.784050925926</v>
      </c>
    </row>
    <row r="4038" spans="1:24" ht="32" hidden="1" x14ac:dyDescent="0.2">
      <c r="A4038" s="1">
        <v>476</v>
      </c>
      <c r="B4038" s="7" t="s">
        <v>477</v>
      </c>
      <c r="C4038" s="7" t="s">
        <v>4586</v>
      </c>
      <c r="D4038" s="1">
        <v>220000</v>
      </c>
      <c r="E4038" s="1">
        <v>4906.59</v>
      </c>
      <c r="F4038" s="1" t="s">
        <v>8220</v>
      </c>
      <c r="G4038" s="1" t="s">
        <v>8223</v>
      </c>
      <c r="H4038" s="1" t="s">
        <v>8245</v>
      </c>
      <c r="I4038" s="1">
        <v>1401767940</v>
      </c>
      <c r="J4038" s="1">
        <v>1398727441</v>
      </c>
      <c r="K4038" s="1" t="b">
        <v>0</v>
      </c>
      <c r="L4038" s="1">
        <v>124</v>
      </c>
      <c r="M4038" s="1" t="b">
        <v>0</v>
      </c>
      <c r="N4038" s="1" t="s">
        <v>8269</v>
      </c>
      <c r="O4038" s="28">
        <f t="shared" si="631"/>
        <v>2.2302681818181819E-2</v>
      </c>
      <c r="P4038" s="29">
        <f t="shared" si="632"/>
        <v>39.569274193548388</v>
      </c>
      <c r="Q4038" s="9" t="str">
        <f t="shared" si="633"/>
        <v>film &amp; video</v>
      </c>
      <c r="R4038" s="26" t="str">
        <f t="shared" si="634"/>
        <v>animation</v>
      </c>
      <c r="S4038" s="27">
        <f t="shared" si="630"/>
        <v>41757.975011574075</v>
      </c>
      <c r="T4038" s="5" t="str">
        <f t="shared" si="635"/>
        <v>Apr</v>
      </c>
      <c r="U4038" s="5" t="str">
        <f t="shared" si="636"/>
        <v>2014</v>
      </c>
      <c r="V4038" s="5" t="str">
        <f t="shared" si="637"/>
        <v>Jun</v>
      </c>
      <c r="W4038" s="1" t="str">
        <f t="shared" si="638"/>
        <v>2014</v>
      </c>
      <c r="X4038" s="27">
        <f t="shared" si="639"/>
        <v>41793.165972222225</v>
      </c>
    </row>
    <row r="4039" spans="1:24" ht="32" hidden="1" x14ac:dyDescent="0.2">
      <c r="A4039" s="1">
        <v>3060</v>
      </c>
      <c r="B4039" s="7" t="s">
        <v>3060</v>
      </c>
      <c r="C4039" s="7" t="s">
        <v>7170</v>
      </c>
      <c r="D4039" s="1">
        <v>220000</v>
      </c>
      <c r="E4039" s="1">
        <v>335</v>
      </c>
      <c r="F4039" s="1" t="s">
        <v>8220</v>
      </c>
      <c r="G4039" s="1" t="s">
        <v>8223</v>
      </c>
      <c r="H4039" s="1" t="s">
        <v>8245</v>
      </c>
      <c r="I4039" s="1">
        <v>1443422134</v>
      </c>
      <c r="J4039" s="1">
        <v>1440830134</v>
      </c>
      <c r="K4039" s="1" t="b">
        <v>0</v>
      </c>
      <c r="L4039" s="1">
        <v>6</v>
      </c>
      <c r="M4039" s="1" t="b">
        <v>0</v>
      </c>
      <c r="N4039" s="1" t="s">
        <v>8302</v>
      </c>
      <c r="O4039" s="28">
        <f t="shared" si="631"/>
        <v>1.5227272727272728E-3</v>
      </c>
      <c r="P4039" s="29">
        <f t="shared" si="632"/>
        <v>55.833333333333336</v>
      </c>
      <c r="Q4039" s="9" t="str">
        <f t="shared" si="633"/>
        <v>theater</v>
      </c>
      <c r="R4039" s="26" t="str">
        <f t="shared" si="634"/>
        <v>spaces</v>
      </c>
      <c r="S4039" s="27">
        <f t="shared" si="630"/>
        <v>42245.274699074071</v>
      </c>
      <c r="T4039" s="5" t="str">
        <f t="shared" si="635"/>
        <v>Aug</v>
      </c>
      <c r="U4039" s="5" t="str">
        <f t="shared" si="636"/>
        <v>2015</v>
      </c>
      <c r="V4039" s="5" t="str">
        <f t="shared" si="637"/>
        <v>Sep</v>
      </c>
      <c r="W4039" s="1" t="str">
        <f t="shared" si="638"/>
        <v>2015</v>
      </c>
      <c r="X4039" s="27">
        <f t="shared" si="639"/>
        <v>42275.274699074071</v>
      </c>
    </row>
    <row r="4040" spans="1:24" ht="48" hidden="1" x14ac:dyDescent="0.2">
      <c r="A4040" s="1">
        <v>3090</v>
      </c>
      <c r="B4040" s="7" t="s">
        <v>3090</v>
      </c>
      <c r="C4040" s="7" t="s">
        <v>7200</v>
      </c>
      <c r="D4040" s="1">
        <v>225000</v>
      </c>
      <c r="E4040" s="1">
        <v>11432</v>
      </c>
      <c r="F4040" s="1" t="s">
        <v>8220</v>
      </c>
      <c r="G4040" s="1" t="s">
        <v>8223</v>
      </c>
      <c r="H4040" s="1" t="s">
        <v>8245</v>
      </c>
      <c r="I4040" s="1">
        <v>1430505545</v>
      </c>
      <c r="J4040" s="1">
        <v>1425325145</v>
      </c>
      <c r="K4040" s="1" t="b">
        <v>0</v>
      </c>
      <c r="L4040" s="1">
        <v>9</v>
      </c>
      <c r="M4040" s="1" t="b">
        <v>0</v>
      </c>
      <c r="N4040" s="1" t="s">
        <v>8302</v>
      </c>
      <c r="O4040" s="28">
        <f t="shared" si="631"/>
        <v>5.080888888888889E-2</v>
      </c>
      <c r="P4040" s="29">
        <f t="shared" si="632"/>
        <v>1270.2222222222222</v>
      </c>
      <c r="Q4040" s="9" t="str">
        <f t="shared" si="633"/>
        <v>theater</v>
      </c>
      <c r="R4040" s="26" t="str">
        <f t="shared" si="634"/>
        <v>spaces</v>
      </c>
      <c r="S4040" s="27">
        <f t="shared" si="630"/>
        <v>42065.818807870368</v>
      </c>
      <c r="T4040" s="5" t="str">
        <f t="shared" si="635"/>
        <v>Mar</v>
      </c>
      <c r="U4040" s="5" t="str">
        <f t="shared" si="636"/>
        <v>2015</v>
      </c>
      <c r="V4040" s="5" t="str">
        <f t="shared" si="637"/>
        <v>May</v>
      </c>
      <c r="W4040" s="1" t="str">
        <f t="shared" si="638"/>
        <v>2015</v>
      </c>
      <c r="X4040" s="27">
        <f t="shared" si="639"/>
        <v>42125.777141203704</v>
      </c>
    </row>
    <row r="4041" spans="1:24" ht="48" hidden="1" x14ac:dyDescent="0.2">
      <c r="A4041" s="1">
        <v>559</v>
      </c>
      <c r="B4041" s="7" t="s">
        <v>560</v>
      </c>
      <c r="C4041" s="7" t="s">
        <v>4669</v>
      </c>
      <c r="D4041" s="1">
        <v>240000</v>
      </c>
      <c r="E4041" s="1">
        <v>50</v>
      </c>
      <c r="F4041" s="1" t="s">
        <v>8220</v>
      </c>
      <c r="G4041" s="1" t="s">
        <v>8223</v>
      </c>
      <c r="H4041" s="1" t="s">
        <v>8245</v>
      </c>
      <c r="I4041" s="1">
        <v>1449989260</v>
      </c>
      <c r="J4041" s="1">
        <v>1447397260</v>
      </c>
      <c r="K4041" s="1" t="b">
        <v>0</v>
      </c>
      <c r="L4041" s="1">
        <v>1</v>
      </c>
      <c r="M4041" s="1" t="b">
        <v>0</v>
      </c>
      <c r="N4041" s="1" t="s">
        <v>8271</v>
      </c>
      <c r="O4041" s="28">
        <f t="shared" si="631"/>
        <v>2.0833333333333335E-4</v>
      </c>
      <c r="P4041" s="29">
        <f t="shared" si="632"/>
        <v>50</v>
      </c>
      <c r="Q4041" s="9" t="str">
        <f t="shared" si="633"/>
        <v>technology</v>
      </c>
      <c r="R4041" s="26" t="str">
        <f t="shared" si="634"/>
        <v>web</v>
      </c>
      <c r="S4041" s="27">
        <f t="shared" si="630"/>
        <v>42321.283101851848</v>
      </c>
      <c r="T4041" s="5" t="str">
        <f t="shared" si="635"/>
        <v>Nov</v>
      </c>
      <c r="U4041" s="5" t="str">
        <f t="shared" si="636"/>
        <v>2015</v>
      </c>
      <c r="V4041" s="5" t="str">
        <f t="shared" si="637"/>
        <v>Dec</v>
      </c>
      <c r="W4041" s="1" t="str">
        <f t="shared" si="638"/>
        <v>2015</v>
      </c>
      <c r="X4041" s="27">
        <f t="shared" si="639"/>
        <v>42351.283101851848</v>
      </c>
    </row>
    <row r="4042" spans="1:24" ht="48" hidden="1" x14ac:dyDescent="0.2">
      <c r="A4042" s="1">
        <v>151</v>
      </c>
      <c r="B4042" s="7" t="s">
        <v>153</v>
      </c>
      <c r="C4042" s="7" t="s">
        <v>4261</v>
      </c>
      <c r="D4042" s="1">
        <v>250000</v>
      </c>
      <c r="E4042" s="1">
        <v>140</v>
      </c>
      <c r="F4042" s="1" t="s">
        <v>8219</v>
      </c>
      <c r="G4042" s="1" t="s">
        <v>8225</v>
      </c>
      <c r="H4042" s="1" t="s">
        <v>8247</v>
      </c>
      <c r="I4042" s="1">
        <v>1434633191</v>
      </c>
      <c r="J4042" s="1">
        <v>1429449191</v>
      </c>
      <c r="K4042" s="1" t="b">
        <v>0</v>
      </c>
      <c r="L4042" s="1">
        <v>5</v>
      </c>
      <c r="M4042" s="1" t="b">
        <v>0</v>
      </c>
      <c r="N4042" s="1" t="s">
        <v>8266</v>
      </c>
      <c r="O4042" s="28">
        <f t="shared" si="631"/>
        <v>5.5999999999999995E-4</v>
      </c>
      <c r="P4042" s="29">
        <f t="shared" si="632"/>
        <v>28</v>
      </c>
      <c r="Q4042" s="9" t="str">
        <f t="shared" si="633"/>
        <v>film &amp; video</v>
      </c>
      <c r="R4042" s="26" t="str">
        <f t="shared" si="634"/>
        <v>science fiction</v>
      </c>
      <c r="S4042" s="27">
        <f t="shared" si="630"/>
        <v>42113.550821759258</v>
      </c>
      <c r="T4042" s="5" t="str">
        <f t="shared" si="635"/>
        <v>Apr</v>
      </c>
      <c r="U4042" s="5" t="str">
        <f t="shared" si="636"/>
        <v>2015</v>
      </c>
      <c r="V4042" s="5" t="str">
        <f t="shared" si="637"/>
        <v>Jun</v>
      </c>
      <c r="W4042" s="1" t="str">
        <f t="shared" si="638"/>
        <v>2015</v>
      </c>
      <c r="X4042" s="27">
        <f t="shared" si="639"/>
        <v>42173.550821759258</v>
      </c>
    </row>
    <row r="4043" spans="1:24" ht="48" hidden="1" x14ac:dyDescent="0.2">
      <c r="A4043" s="1">
        <v>542</v>
      </c>
      <c r="B4043" s="7" t="s">
        <v>543</v>
      </c>
      <c r="C4043" s="7" t="s">
        <v>4652</v>
      </c>
      <c r="D4043" s="1">
        <v>250000</v>
      </c>
      <c r="E4043" s="1">
        <v>1</v>
      </c>
      <c r="F4043" s="1" t="s">
        <v>8220</v>
      </c>
      <c r="G4043" s="1" t="s">
        <v>8223</v>
      </c>
      <c r="H4043" s="1" t="s">
        <v>8245</v>
      </c>
      <c r="I4043" s="1">
        <v>1462293716</v>
      </c>
      <c r="J4043" s="1">
        <v>1457113316</v>
      </c>
      <c r="K4043" s="1" t="b">
        <v>0</v>
      </c>
      <c r="L4043" s="1">
        <v>1</v>
      </c>
      <c r="M4043" s="1" t="b">
        <v>0</v>
      </c>
      <c r="N4043" s="1" t="s">
        <v>8271</v>
      </c>
      <c r="O4043" s="28">
        <f t="shared" si="631"/>
        <v>3.9999999999999998E-6</v>
      </c>
      <c r="P4043" s="29">
        <f t="shared" si="632"/>
        <v>1</v>
      </c>
      <c r="Q4043" s="9" t="str">
        <f t="shared" si="633"/>
        <v>technology</v>
      </c>
      <c r="R4043" s="26" t="str">
        <f t="shared" si="634"/>
        <v>web</v>
      </c>
      <c r="S4043" s="27">
        <f t="shared" si="630"/>
        <v>42433.737453703703</v>
      </c>
      <c r="T4043" s="5" t="str">
        <f t="shared" si="635"/>
        <v>Mar</v>
      </c>
      <c r="U4043" s="5" t="str">
        <f t="shared" si="636"/>
        <v>2016</v>
      </c>
      <c r="V4043" s="5" t="str">
        <f t="shared" si="637"/>
        <v>May</v>
      </c>
      <c r="W4043" s="1" t="str">
        <f t="shared" si="638"/>
        <v>2016</v>
      </c>
      <c r="X4043" s="27">
        <f t="shared" si="639"/>
        <v>42493.695787037039</v>
      </c>
    </row>
    <row r="4044" spans="1:24" ht="48" hidden="1" x14ac:dyDescent="0.2">
      <c r="A4044" s="1">
        <v>1017</v>
      </c>
      <c r="B4044" s="7" t="s">
        <v>1018</v>
      </c>
      <c r="C4044" s="7" t="s">
        <v>5127</v>
      </c>
      <c r="D4044" s="1">
        <v>250000</v>
      </c>
      <c r="E4044" s="1">
        <v>57197</v>
      </c>
      <c r="F4044" s="1" t="s">
        <v>8219</v>
      </c>
      <c r="G4044" s="1" t="s">
        <v>8223</v>
      </c>
      <c r="H4044" s="1" t="s">
        <v>8245</v>
      </c>
      <c r="I4044" s="1">
        <v>1448125935</v>
      </c>
      <c r="J4044" s="1">
        <v>1444666335</v>
      </c>
      <c r="K4044" s="1" t="b">
        <v>0</v>
      </c>
      <c r="L4044" s="1">
        <v>355</v>
      </c>
      <c r="M4044" s="1" t="b">
        <v>0</v>
      </c>
      <c r="N4044" s="1" t="s">
        <v>8272</v>
      </c>
      <c r="O4044" s="28">
        <f t="shared" si="631"/>
        <v>0.22878799999999999</v>
      </c>
      <c r="P4044" s="29">
        <f t="shared" si="632"/>
        <v>161.11830985915492</v>
      </c>
      <c r="Q4044" s="9" t="str">
        <f t="shared" si="633"/>
        <v>technology</v>
      </c>
      <c r="R4044" s="26" t="str">
        <f t="shared" si="634"/>
        <v>wearables</v>
      </c>
      <c r="S4044" s="27">
        <f t="shared" si="630"/>
        <v>42289.675173611111</v>
      </c>
      <c r="T4044" s="5" t="str">
        <f t="shared" si="635"/>
        <v>Oct</v>
      </c>
      <c r="U4044" s="5" t="str">
        <f t="shared" si="636"/>
        <v>2015</v>
      </c>
      <c r="V4044" s="5" t="str">
        <f t="shared" si="637"/>
        <v>Nov</v>
      </c>
      <c r="W4044" s="1" t="str">
        <f t="shared" si="638"/>
        <v>2015</v>
      </c>
      <c r="X4044" s="27">
        <f t="shared" si="639"/>
        <v>42329.716840277775</v>
      </c>
    </row>
    <row r="4045" spans="1:24" ht="48" hidden="1" x14ac:dyDescent="0.2">
      <c r="A4045" s="1">
        <v>1121</v>
      </c>
      <c r="B4045" s="7" t="s">
        <v>1122</v>
      </c>
      <c r="C4045" s="7" t="s">
        <v>5231</v>
      </c>
      <c r="D4045" s="1">
        <v>250000</v>
      </c>
      <c r="E4045" s="1">
        <v>29</v>
      </c>
      <c r="F4045" s="1" t="s">
        <v>8220</v>
      </c>
      <c r="G4045" s="1" t="s">
        <v>8223</v>
      </c>
      <c r="H4045" s="1" t="s">
        <v>8245</v>
      </c>
      <c r="I4045" s="1">
        <v>1457904316</v>
      </c>
      <c r="J4045" s="1">
        <v>1455315916</v>
      </c>
      <c r="K4045" s="1" t="b">
        <v>0</v>
      </c>
      <c r="L4045" s="1">
        <v>5</v>
      </c>
      <c r="M4045" s="1" t="b">
        <v>0</v>
      </c>
      <c r="N4045" s="1" t="s">
        <v>8281</v>
      </c>
      <c r="O4045" s="28">
        <f t="shared" si="631"/>
        <v>1.16E-4</v>
      </c>
      <c r="P4045" s="29">
        <f t="shared" si="632"/>
        <v>5.8</v>
      </c>
      <c r="Q4045" s="9" t="str">
        <f t="shared" si="633"/>
        <v>games</v>
      </c>
      <c r="R4045" s="26" t="str">
        <f t="shared" si="634"/>
        <v>video games</v>
      </c>
      <c r="S4045" s="27">
        <f t="shared" si="630"/>
        <v>42412.934212962966</v>
      </c>
      <c r="T4045" s="5" t="str">
        <f t="shared" si="635"/>
        <v>Feb</v>
      </c>
      <c r="U4045" s="5" t="str">
        <f t="shared" si="636"/>
        <v>2016</v>
      </c>
      <c r="V4045" s="5" t="str">
        <f t="shared" si="637"/>
        <v>Mar</v>
      </c>
      <c r="W4045" s="1" t="str">
        <f t="shared" si="638"/>
        <v>2016</v>
      </c>
      <c r="X4045" s="27">
        <f t="shared" si="639"/>
        <v>42442.892546296294</v>
      </c>
    </row>
    <row r="4046" spans="1:24" ht="48" hidden="1" x14ac:dyDescent="0.2">
      <c r="A4046" s="1">
        <v>1311</v>
      </c>
      <c r="B4046" s="7" t="s">
        <v>1312</v>
      </c>
      <c r="C4046" s="7" t="s">
        <v>5421</v>
      </c>
      <c r="D4046" s="1">
        <v>250000</v>
      </c>
      <c r="E4046" s="1">
        <v>80070</v>
      </c>
      <c r="F4046" s="1" t="s">
        <v>8219</v>
      </c>
      <c r="G4046" s="1" t="s">
        <v>8223</v>
      </c>
      <c r="H4046" s="1" t="s">
        <v>8245</v>
      </c>
      <c r="I4046" s="1">
        <v>1480536919</v>
      </c>
      <c r="J4046" s="1">
        <v>1477509319</v>
      </c>
      <c r="K4046" s="1" t="b">
        <v>0</v>
      </c>
      <c r="L4046" s="1">
        <v>100</v>
      </c>
      <c r="M4046" s="1" t="b">
        <v>0</v>
      </c>
      <c r="N4046" s="1" t="s">
        <v>8272</v>
      </c>
      <c r="O4046" s="28">
        <f t="shared" si="631"/>
        <v>0.32028000000000001</v>
      </c>
      <c r="P4046" s="29">
        <f t="shared" si="632"/>
        <v>800.7</v>
      </c>
      <c r="Q4046" s="9" t="str">
        <f t="shared" si="633"/>
        <v>technology</v>
      </c>
      <c r="R4046" s="26" t="str">
        <f t="shared" si="634"/>
        <v>wearables</v>
      </c>
      <c r="S4046" s="27">
        <f t="shared" si="630"/>
        <v>42669.802303240736</v>
      </c>
      <c r="T4046" s="5" t="str">
        <f t="shared" si="635"/>
        <v>Oct</v>
      </c>
      <c r="U4046" s="5" t="str">
        <f t="shared" si="636"/>
        <v>2016</v>
      </c>
      <c r="V4046" s="5" t="str">
        <f t="shared" si="637"/>
        <v>Nov</v>
      </c>
      <c r="W4046" s="1" t="str">
        <f t="shared" si="638"/>
        <v>2016</v>
      </c>
      <c r="X4046" s="27">
        <f t="shared" si="639"/>
        <v>42704.843969907408</v>
      </c>
    </row>
    <row r="4047" spans="1:24" ht="48" hidden="1" x14ac:dyDescent="0.2">
      <c r="A4047" s="1">
        <v>1331</v>
      </c>
      <c r="B4047" s="7" t="s">
        <v>1332</v>
      </c>
      <c r="C4047" s="7" t="s">
        <v>5441</v>
      </c>
      <c r="D4047" s="1">
        <v>250000</v>
      </c>
      <c r="E4047" s="1">
        <v>3417</v>
      </c>
      <c r="F4047" s="1" t="s">
        <v>8219</v>
      </c>
      <c r="G4047" s="1" t="s">
        <v>8223</v>
      </c>
      <c r="H4047" s="1" t="s">
        <v>8245</v>
      </c>
      <c r="I4047" s="1">
        <v>1471435554</v>
      </c>
      <c r="J4047" s="1">
        <v>1468843554</v>
      </c>
      <c r="K4047" s="1" t="b">
        <v>0</v>
      </c>
      <c r="L4047" s="1">
        <v>34</v>
      </c>
      <c r="M4047" s="1" t="b">
        <v>0</v>
      </c>
      <c r="N4047" s="1" t="s">
        <v>8272</v>
      </c>
      <c r="O4047" s="28">
        <f t="shared" si="631"/>
        <v>1.3668E-2</v>
      </c>
      <c r="P4047" s="29">
        <f t="shared" si="632"/>
        <v>100.5</v>
      </c>
      <c r="Q4047" s="9" t="str">
        <f t="shared" si="633"/>
        <v>technology</v>
      </c>
      <c r="R4047" s="26" t="str">
        <f t="shared" si="634"/>
        <v>wearables</v>
      </c>
      <c r="S4047" s="27">
        <f t="shared" si="630"/>
        <v>42569.50409722222</v>
      </c>
      <c r="T4047" s="5" t="str">
        <f t="shared" si="635"/>
        <v>Jul</v>
      </c>
      <c r="U4047" s="5" t="str">
        <f t="shared" si="636"/>
        <v>2016</v>
      </c>
      <c r="V4047" s="5" t="str">
        <f t="shared" si="637"/>
        <v>Aug</v>
      </c>
      <c r="W4047" s="1" t="str">
        <f t="shared" si="638"/>
        <v>2016</v>
      </c>
      <c r="X4047" s="27">
        <f t="shared" si="639"/>
        <v>42599.50409722222</v>
      </c>
    </row>
    <row r="4048" spans="1:24" ht="48" hidden="1" x14ac:dyDescent="0.2">
      <c r="A4048" s="1">
        <v>1861</v>
      </c>
      <c r="B4048" s="7" t="s">
        <v>1862</v>
      </c>
      <c r="C4048" s="7" t="s">
        <v>5971</v>
      </c>
      <c r="D4048" s="1">
        <v>250000</v>
      </c>
      <c r="E4048" s="1">
        <v>0</v>
      </c>
      <c r="F4048" s="1" t="s">
        <v>8220</v>
      </c>
      <c r="G4048" s="1" t="s">
        <v>8224</v>
      </c>
      <c r="H4048" s="1" t="s">
        <v>8246</v>
      </c>
      <c r="I4048" s="1">
        <v>1422256341</v>
      </c>
      <c r="J4048" s="1">
        <v>1419664341</v>
      </c>
      <c r="K4048" s="1" t="b">
        <v>0</v>
      </c>
      <c r="L4048" s="1">
        <v>0</v>
      </c>
      <c r="M4048" s="1" t="b">
        <v>0</v>
      </c>
      <c r="N4048" s="1" t="s">
        <v>8282</v>
      </c>
      <c r="O4048" s="28">
        <f t="shared" si="631"/>
        <v>0</v>
      </c>
      <c r="P4048" s="29">
        <f t="shared" si="632"/>
        <v>0</v>
      </c>
      <c r="Q4048" s="9" t="str">
        <f t="shared" si="633"/>
        <v>games</v>
      </c>
      <c r="R4048" s="26" t="str">
        <f t="shared" si="634"/>
        <v>mobile games</v>
      </c>
      <c r="S4048" s="27">
        <f t="shared" si="630"/>
        <v>42000.300243055557</v>
      </c>
      <c r="T4048" s="5" t="str">
        <f t="shared" si="635"/>
        <v>Dec</v>
      </c>
      <c r="U4048" s="5" t="str">
        <f t="shared" si="636"/>
        <v>2014</v>
      </c>
      <c r="V4048" s="5" t="str">
        <f t="shared" si="637"/>
        <v>Jan</v>
      </c>
      <c r="W4048" s="1" t="str">
        <f t="shared" si="638"/>
        <v>2015</v>
      </c>
      <c r="X4048" s="27">
        <f t="shared" si="639"/>
        <v>42030.300243055557</v>
      </c>
    </row>
    <row r="4049" spans="1:24" ht="48" hidden="1" x14ac:dyDescent="0.2">
      <c r="A4049" s="1">
        <v>1941</v>
      </c>
      <c r="B4049" s="7" t="s">
        <v>1942</v>
      </c>
      <c r="C4049" s="7" t="s">
        <v>6051</v>
      </c>
      <c r="D4049" s="1">
        <v>250000</v>
      </c>
      <c r="E4049" s="1">
        <v>315295.89</v>
      </c>
      <c r="F4049" s="1" t="s">
        <v>8218</v>
      </c>
      <c r="G4049" s="1" t="s">
        <v>8223</v>
      </c>
      <c r="H4049" s="1" t="s">
        <v>8245</v>
      </c>
      <c r="I4049" s="1">
        <v>1400137131</v>
      </c>
      <c r="J4049" s="1">
        <v>1397545131</v>
      </c>
      <c r="K4049" s="1" t="b">
        <v>1</v>
      </c>
      <c r="L4049" s="1">
        <v>4883</v>
      </c>
      <c r="M4049" s="1" t="b">
        <v>1</v>
      </c>
      <c r="N4049" s="1" t="s">
        <v>8294</v>
      </c>
      <c r="O4049" s="28">
        <f t="shared" si="631"/>
        <v>1.2611835600000001</v>
      </c>
      <c r="P4049" s="29">
        <f t="shared" si="632"/>
        <v>64.570118779438872</v>
      </c>
      <c r="Q4049" s="9" t="str">
        <f t="shared" si="633"/>
        <v>technology</v>
      </c>
      <c r="R4049" s="26" t="str">
        <f t="shared" si="634"/>
        <v>hardware</v>
      </c>
      <c r="S4049" s="27">
        <f t="shared" si="630"/>
        <v>41744.290868055556</v>
      </c>
      <c r="T4049" s="5" t="str">
        <f t="shared" si="635"/>
        <v>Apr</v>
      </c>
      <c r="U4049" s="5" t="str">
        <f t="shared" si="636"/>
        <v>2014</v>
      </c>
      <c r="V4049" s="5" t="str">
        <f t="shared" si="637"/>
        <v>May</v>
      </c>
      <c r="W4049" s="1" t="str">
        <f t="shared" si="638"/>
        <v>2014</v>
      </c>
      <c r="X4049" s="27">
        <f t="shared" si="639"/>
        <v>41774.290868055556</v>
      </c>
    </row>
    <row r="4050" spans="1:24" ht="48" hidden="1" x14ac:dyDescent="0.2">
      <c r="A4050" s="1">
        <v>2435</v>
      </c>
      <c r="B4050" s="7" t="s">
        <v>2436</v>
      </c>
      <c r="C4050" s="7" t="s">
        <v>6545</v>
      </c>
      <c r="D4050" s="1">
        <v>250000</v>
      </c>
      <c r="E4050" s="1">
        <v>1224</v>
      </c>
      <c r="F4050" s="1" t="s">
        <v>8220</v>
      </c>
      <c r="G4050" s="1" t="s">
        <v>8234</v>
      </c>
      <c r="H4050" s="1" t="s">
        <v>8254</v>
      </c>
      <c r="I4050" s="1">
        <v>1444027186</v>
      </c>
      <c r="J4050" s="1">
        <v>1441435186</v>
      </c>
      <c r="K4050" s="1" t="b">
        <v>0</v>
      </c>
      <c r="L4050" s="1">
        <v>4</v>
      </c>
      <c r="M4050" s="1" t="b">
        <v>0</v>
      </c>
      <c r="N4050" s="1" t="s">
        <v>8283</v>
      </c>
      <c r="O4050" s="28">
        <f t="shared" si="631"/>
        <v>4.8960000000000002E-3</v>
      </c>
      <c r="P4050" s="29">
        <f t="shared" si="632"/>
        <v>306</v>
      </c>
      <c r="Q4050" s="9" t="str">
        <f t="shared" si="633"/>
        <v>food</v>
      </c>
      <c r="R4050" s="26" t="str">
        <f t="shared" si="634"/>
        <v>food trucks</v>
      </c>
      <c r="S4050" s="27">
        <f t="shared" si="630"/>
        <v>42252.277615740735</v>
      </c>
      <c r="T4050" s="5" t="str">
        <f t="shared" si="635"/>
        <v>Sep</v>
      </c>
      <c r="U4050" s="5" t="str">
        <f t="shared" si="636"/>
        <v>2015</v>
      </c>
      <c r="V4050" s="5" t="str">
        <f t="shared" si="637"/>
        <v>Oct</v>
      </c>
      <c r="W4050" s="1" t="str">
        <f t="shared" si="638"/>
        <v>2015</v>
      </c>
      <c r="X4050" s="27">
        <f t="shared" si="639"/>
        <v>42282.277615740735</v>
      </c>
    </row>
    <row r="4051" spans="1:24" ht="48" hidden="1" x14ac:dyDescent="0.2">
      <c r="A4051" s="1">
        <v>3068</v>
      </c>
      <c r="B4051" s="7" t="s">
        <v>3068</v>
      </c>
      <c r="C4051" s="7" t="s">
        <v>7178</v>
      </c>
      <c r="D4051" s="1">
        <v>250000</v>
      </c>
      <c r="E4051" s="1">
        <v>175</v>
      </c>
      <c r="F4051" s="1" t="s">
        <v>8220</v>
      </c>
      <c r="G4051" s="1" t="s">
        <v>8223</v>
      </c>
      <c r="H4051" s="1" t="s">
        <v>8245</v>
      </c>
      <c r="I4051" s="1">
        <v>1445013352</v>
      </c>
      <c r="J4051" s="1">
        <v>1442421352</v>
      </c>
      <c r="K4051" s="1" t="b">
        <v>0</v>
      </c>
      <c r="L4051" s="1">
        <v>2</v>
      </c>
      <c r="M4051" s="1" t="b">
        <v>0</v>
      </c>
      <c r="N4051" s="1" t="s">
        <v>8302</v>
      </c>
      <c r="O4051" s="28">
        <f t="shared" si="631"/>
        <v>6.9999999999999999E-4</v>
      </c>
      <c r="P4051" s="29">
        <f t="shared" si="632"/>
        <v>87.5</v>
      </c>
      <c r="Q4051" s="9" t="str">
        <f t="shared" si="633"/>
        <v>theater</v>
      </c>
      <c r="R4051" s="26" t="str">
        <f t="shared" si="634"/>
        <v>spaces</v>
      </c>
      <c r="S4051" s="27">
        <f t="shared" si="630"/>
        <v>42263.691574074073</v>
      </c>
      <c r="T4051" s="5" t="str">
        <f t="shared" si="635"/>
        <v>Sep</v>
      </c>
      <c r="U4051" s="5" t="str">
        <f t="shared" si="636"/>
        <v>2015</v>
      </c>
      <c r="V4051" s="5" t="str">
        <f t="shared" si="637"/>
        <v>Oct</v>
      </c>
      <c r="W4051" s="1" t="str">
        <f t="shared" si="638"/>
        <v>2015</v>
      </c>
      <c r="X4051" s="27">
        <f t="shared" si="639"/>
        <v>42293.691574074073</v>
      </c>
    </row>
    <row r="4052" spans="1:24" ht="48" x14ac:dyDescent="0.2">
      <c r="A4052" s="1">
        <v>2064</v>
      </c>
      <c r="B4052" s="7" t="s">
        <v>2065</v>
      </c>
      <c r="C4052" s="7" t="s">
        <v>6174</v>
      </c>
      <c r="D4052" s="1">
        <v>261962</v>
      </c>
      <c r="E4052" s="6">
        <v>500784.27</v>
      </c>
      <c r="F4052" s="1" t="s">
        <v>8218</v>
      </c>
      <c r="G4052" s="1" t="s">
        <v>8223</v>
      </c>
      <c r="H4052" s="1" t="s">
        <v>8245</v>
      </c>
      <c r="I4052" s="1">
        <v>1370001600</v>
      </c>
      <c r="J4052" s="1">
        <v>1366879523</v>
      </c>
      <c r="K4052" s="1" t="b">
        <v>0</v>
      </c>
      <c r="L4052" s="1">
        <v>5812</v>
      </c>
      <c r="M4052" s="1" t="b">
        <v>1</v>
      </c>
      <c r="N4052" s="1" t="s">
        <v>8294</v>
      </c>
      <c r="O4052" s="28">
        <f t="shared" si="631"/>
        <v>1.9116676082790633</v>
      </c>
      <c r="P4052" s="29">
        <f t="shared" si="632"/>
        <v>86.163845492085343</v>
      </c>
      <c r="Q4052" s="9" t="str">
        <f t="shared" si="633"/>
        <v>technology</v>
      </c>
      <c r="R4052" s="26" t="str">
        <f t="shared" si="634"/>
        <v>hardware</v>
      </c>
      <c r="S4052" s="27">
        <f t="shared" si="630"/>
        <v>41389.364849537036</v>
      </c>
      <c r="T4052" s="5" t="str">
        <f t="shared" si="635"/>
        <v>Apr</v>
      </c>
      <c r="U4052" s="5" t="str">
        <f t="shared" si="636"/>
        <v>2013</v>
      </c>
      <c r="V4052" s="5" t="str">
        <f t="shared" si="637"/>
        <v>May</v>
      </c>
      <c r="W4052" s="1" t="str">
        <f t="shared" si="638"/>
        <v>2013</v>
      </c>
      <c r="X4052" s="27">
        <f t="shared" si="639"/>
        <v>41425.5</v>
      </c>
    </row>
    <row r="4053" spans="1:24" ht="48" hidden="1" x14ac:dyDescent="0.2">
      <c r="A4053" s="1">
        <v>2651</v>
      </c>
      <c r="B4053" s="7" t="s">
        <v>2651</v>
      </c>
      <c r="C4053" s="7" t="s">
        <v>6761</v>
      </c>
      <c r="D4053" s="1">
        <v>280000</v>
      </c>
      <c r="E4053" s="1">
        <v>5233</v>
      </c>
      <c r="F4053" s="1" t="s">
        <v>8219</v>
      </c>
      <c r="G4053" s="1" t="s">
        <v>8223</v>
      </c>
      <c r="H4053" s="1" t="s">
        <v>8245</v>
      </c>
      <c r="I4053" s="1">
        <v>1450380009</v>
      </c>
      <c r="J4053" s="1">
        <v>1447960809</v>
      </c>
      <c r="K4053" s="1" t="b">
        <v>0</v>
      </c>
      <c r="L4053" s="1">
        <v>17</v>
      </c>
      <c r="M4053" s="1" t="b">
        <v>0</v>
      </c>
      <c r="N4053" s="1" t="s">
        <v>8300</v>
      </c>
      <c r="O4053" s="28">
        <f t="shared" si="631"/>
        <v>1.8689285714285714E-2</v>
      </c>
      <c r="P4053" s="29">
        <f t="shared" si="632"/>
        <v>307.8235294117647</v>
      </c>
      <c r="Q4053" s="9" t="str">
        <f t="shared" si="633"/>
        <v>technology</v>
      </c>
      <c r="R4053" s="26" t="str">
        <f t="shared" si="634"/>
        <v>space exploration</v>
      </c>
      <c r="S4053" s="27">
        <f t="shared" si="630"/>
        <v>42327.805659722217</v>
      </c>
      <c r="T4053" s="5" t="str">
        <f t="shared" si="635"/>
        <v>Nov</v>
      </c>
      <c r="U4053" s="5" t="str">
        <f t="shared" si="636"/>
        <v>2015</v>
      </c>
      <c r="V4053" s="5" t="str">
        <f t="shared" si="637"/>
        <v>Dec</v>
      </c>
      <c r="W4053" s="1" t="str">
        <f t="shared" si="638"/>
        <v>2015</v>
      </c>
      <c r="X4053" s="27">
        <f t="shared" si="639"/>
        <v>42355.805659722217</v>
      </c>
    </row>
    <row r="4054" spans="1:24" ht="48" hidden="1" x14ac:dyDescent="0.2">
      <c r="A4054" s="1">
        <v>204</v>
      </c>
      <c r="B4054" s="7" t="s">
        <v>206</v>
      </c>
      <c r="C4054" s="7" t="s">
        <v>4314</v>
      </c>
      <c r="D4054" s="1">
        <v>300000</v>
      </c>
      <c r="E4054" s="1">
        <v>152165</v>
      </c>
      <c r="F4054" s="1" t="s">
        <v>8220</v>
      </c>
      <c r="G4054" s="1" t="s">
        <v>8225</v>
      </c>
      <c r="H4054" s="1" t="s">
        <v>8247</v>
      </c>
      <c r="I4054" s="1">
        <v>1470319203</v>
      </c>
      <c r="J4054" s="1">
        <v>1467727203</v>
      </c>
      <c r="K4054" s="1" t="b">
        <v>0</v>
      </c>
      <c r="L4054" s="1">
        <v>1293</v>
      </c>
      <c r="M4054" s="1" t="b">
        <v>0</v>
      </c>
      <c r="N4054" s="1" t="s">
        <v>8267</v>
      </c>
      <c r="O4054" s="28">
        <f t="shared" si="631"/>
        <v>0.50721666666666665</v>
      </c>
      <c r="P4054" s="29">
        <f t="shared" si="632"/>
        <v>117.68368136117556</v>
      </c>
      <c r="Q4054" s="9" t="str">
        <f t="shared" si="633"/>
        <v>film &amp; video</v>
      </c>
      <c r="R4054" s="26" t="str">
        <f t="shared" si="634"/>
        <v>drama</v>
      </c>
      <c r="S4054" s="27">
        <f t="shared" si="630"/>
        <v>42556.583368055552</v>
      </c>
      <c r="T4054" s="5" t="str">
        <f t="shared" si="635"/>
        <v>Jul</v>
      </c>
      <c r="U4054" s="5" t="str">
        <f t="shared" si="636"/>
        <v>2016</v>
      </c>
      <c r="V4054" s="5" t="str">
        <f t="shared" si="637"/>
        <v>Aug</v>
      </c>
      <c r="W4054" s="1" t="str">
        <f t="shared" si="638"/>
        <v>2016</v>
      </c>
      <c r="X4054" s="27">
        <f t="shared" si="639"/>
        <v>42586.583368055552</v>
      </c>
    </row>
    <row r="4055" spans="1:24" ht="48" hidden="1" x14ac:dyDescent="0.2">
      <c r="A4055" s="1">
        <v>955</v>
      </c>
      <c r="B4055" s="7" t="s">
        <v>956</v>
      </c>
      <c r="C4055" s="7" t="s">
        <v>5065</v>
      </c>
      <c r="D4055" s="1">
        <v>300000</v>
      </c>
      <c r="E4055" s="1">
        <v>16984</v>
      </c>
      <c r="F4055" s="1" t="s">
        <v>8220</v>
      </c>
      <c r="G4055" s="1" t="s">
        <v>8223</v>
      </c>
      <c r="H4055" s="1" t="s">
        <v>8245</v>
      </c>
      <c r="I4055" s="1">
        <v>1473750300</v>
      </c>
      <c r="J4055" s="1">
        <v>1470294300</v>
      </c>
      <c r="K4055" s="1" t="b">
        <v>0</v>
      </c>
      <c r="L4055" s="1">
        <v>93</v>
      </c>
      <c r="M4055" s="1" t="b">
        <v>0</v>
      </c>
      <c r="N4055" s="1" t="s">
        <v>8272</v>
      </c>
      <c r="O4055" s="28">
        <f t="shared" si="631"/>
        <v>5.6613333333333335E-2</v>
      </c>
      <c r="P4055" s="29">
        <f t="shared" si="632"/>
        <v>182.6236559139785</v>
      </c>
      <c r="Q4055" s="9" t="str">
        <f t="shared" si="633"/>
        <v>technology</v>
      </c>
      <c r="R4055" s="26" t="str">
        <f t="shared" si="634"/>
        <v>wearables</v>
      </c>
      <c r="S4055" s="27">
        <f t="shared" si="630"/>
        <v>42586.295138888891</v>
      </c>
      <c r="T4055" s="5" t="str">
        <f t="shared" si="635"/>
        <v>Aug</v>
      </c>
      <c r="U4055" s="5" t="str">
        <f t="shared" si="636"/>
        <v>2016</v>
      </c>
      <c r="V4055" s="5" t="str">
        <f t="shared" si="637"/>
        <v>Sep</v>
      </c>
      <c r="W4055" s="1" t="str">
        <f t="shared" si="638"/>
        <v>2016</v>
      </c>
      <c r="X4055" s="27">
        <f t="shared" si="639"/>
        <v>42626.295138888891</v>
      </c>
    </row>
    <row r="4056" spans="1:24" ht="48" hidden="1" x14ac:dyDescent="0.2">
      <c r="A4056" s="1">
        <v>1515</v>
      </c>
      <c r="B4056" s="7" t="s">
        <v>1516</v>
      </c>
      <c r="C4056" s="7" t="s">
        <v>5625</v>
      </c>
      <c r="D4056" s="1">
        <v>300000</v>
      </c>
      <c r="E4056" s="1">
        <v>471567</v>
      </c>
      <c r="F4056" s="1" t="s">
        <v>8218</v>
      </c>
      <c r="G4056" s="1" t="s">
        <v>8233</v>
      </c>
      <c r="H4056" s="1" t="s">
        <v>8253</v>
      </c>
      <c r="I4056" s="1">
        <v>1458104697</v>
      </c>
      <c r="J4056" s="1">
        <v>1455516297</v>
      </c>
      <c r="K4056" s="1" t="b">
        <v>1</v>
      </c>
      <c r="L4056" s="1">
        <v>555</v>
      </c>
      <c r="M4056" s="1" t="b">
        <v>1</v>
      </c>
      <c r="N4056" s="1" t="s">
        <v>8284</v>
      </c>
      <c r="O4056" s="28">
        <f t="shared" si="631"/>
        <v>1.57189</v>
      </c>
      <c r="P4056" s="29">
        <f t="shared" si="632"/>
        <v>849.67027027027029</v>
      </c>
      <c r="Q4056" s="9" t="str">
        <f t="shared" si="633"/>
        <v>photography</v>
      </c>
      <c r="R4056" s="26" t="str">
        <f t="shared" si="634"/>
        <v>photobooks</v>
      </c>
      <c r="S4056" s="27">
        <f t="shared" si="630"/>
        <v>42415.253437499996</v>
      </c>
      <c r="T4056" s="5" t="str">
        <f t="shared" si="635"/>
        <v>Feb</v>
      </c>
      <c r="U4056" s="5" t="str">
        <f t="shared" si="636"/>
        <v>2016</v>
      </c>
      <c r="V4056" s="5" t="str">
        <f t="shared" si="637"/>
        <v>Mar</v>
      </c>
      <c r="W4056" s="1" t="str">
        <f t="shared" si="638"/>
        <v>2016</v>
      </c>
      <c r="X4056" s="27">
        <f t="shared" si="639"/>
        <v>42445.211770833332</v>
      </c>
    </row>
    <row r="4057" spans="1:24" ht="48" hidden="1" x14ac:dyDescent="0.2">
      <c r="A4057" s="1">
        <v>1696</v>
      </c>
      <c r="B4057" s="7" t="s">
        <v>1697</v>
      </c>
      <c r="C4057" s="7" t="s">
        <v>5806</v>
      </c>
      <c r="D4057" s="1">
        <v>300000</v>
      </c>
      <c r="E4057" s="1">
        <v>0</v>
      </c>
      <c r="F4057" s="1" t="s">
        <v>8221</v>
      </c>
      <c r="G4057" s="1" t="s">
        <v>8223</v>
      </c>
      <c r="H4057" s="1" t="s">
        <v>8245</v>
      </c>
      <c r="I4057" s="1">
        <v>1491007211</v>
      </c>
      <c r="J4057" s="1">
        <v>1488418811</v>
      </c>
      <c r="K4057" s="1" t="b">
        <v>0</v>
      </c>
      <c r="L4057" s="1">
        <v>0</v>
      </c>
      <c r="M4057" s="1" t="b">
        <v>0</v>
      </c>
      <c r="N4057" s="1" t="s">
        <v>8292</v>
      </c>
      <c r="O4057" s="28">
        <f t="shared" si="631"/>
        <v>0</v>
      </c>
      <c r="P4057" s="29">
        <f t="shared" si="632"/>
        <v>0</v>
      </c>
      <c r="Q4057" s="9" t="str">
        <f t="shared" si="633"/>
        <v>music</v>
      </c>
      <c r="R4057" s="26" t="str">
        <f t="shared" si="634"/>
        <v>faith</v>
      </c>
      <c r="S4057" s="27">
        <f t="shared" si="630"/>
        <v>42796.069571759261</v>
      </c>
      <c r="T4057" s="5" t="str">
        <f t="shared" si="635"/>
        <v>Mar</v>
      </c>
      <c r="U4057" s="5" t="str">
        <f t="shared" si="636"/>
        <v>2017</v>
      </c>
      <c r="V4057" s="5" t="str">
        <f t="shared" si="637"/>
        <v>Apr</v>
      </c>
      <c r="W4057" s="1" t="str">
        <f t="shared" si="638"/>
        <v>2017</v>
      </c>
      <c r="X4057" s="27">
        <f t="shared" si="639"/>
        <v>42826.027905092589</v>
      </c>
    </row>
    <row r="4058" spans="1:24" ht="48" hidden="1" x14ac:dyDescent="0.2">
      <c r="A4058" s="1">
        <v>2158</v>
      </c>
      <c r="B4058" s="7" t="s">
        <v>2159</v>
      </c>
      <c r="C4058" s="7" t="s">
        <v>6268</v>
      </c>
      <c r="D4058" s="1">
        <v>300000</v>
      </c>
      <c r="E4058" s="1">
        <v>19770.11</v>
      </c>
      <c r="F4058" s="1" t="s">
        <v>8220</v>
      </c>
      <c r="G4058" s="1" t="s">
        <v>8223</v>
      </c>
      <c r="H4058" s="1" t="s">
        <v>8245</v>
      </c>
      <c r="I4058" s="1">
        <v>1360009774</v>
      </c>
      <c r="J4058" s="1">
        <v>1356121774</v>
      </c>
      <c r="K4058" s="1" t="b">
        <v>0</v>
      </c>
      <c r="L4058" s="1">
        <v>311</v>
      </c>
      <c r="M4058" s="1" t="b">
        <v>0</v>
      </c>
      <c r="N4058" s="1" t="s">
        <v>8281</v>
      </c>
      <c r="O4058" s="28">
        <f t="shared" si="631"/>
        <v>6.5900366666666668E-2</v>
      </c>
      <c r="P4058" s="29">
        <f t="shared" si="632"/>
        <v>63.569485530546629</v>
      </c>
      <c r="Q4058" s="9" t="str">
        <f t="shared" si="633"/>
        <v>games</v>
      </c>
      <c r="R4058" s="26" t="str">
        <f t="shared" si="634"/>
        <v>video games</v>
      </c>
      <c r="S4058" s="27">
        <f t="shared" si="630"/>
        <v>41264.853865740741</v>
      </c>
      <c r="T4058" s="5" t="str">
        <f t="shared" si="635"/>
        <v>Dec</v>
      </c>
      <c r="U4058" s="5" t="str">
        <f t="shared" si="636"/>
        <v>2012</v>
      </c>
      <c r="V4058" s="5" t="str">
        <f t="shared" si="637"/>
        <v>Feb</v>
      </c>
      <c r="W4058" s="1" t="str">
        <f t="shared" si="638"/>
        <v>2013</v>
      </c>
      <c r="X4058" s="27">
        <f t="shared" si="639"/>
        <v>41309.853865740741</v>
      </c>
    </row>
    <row r="4059" spans="1:24" ht="32" hidden="1" x14ac:dyDescent="0.2">
      <c r="A4059" s="1">
        <v>684</v>
      </c>
      <c r="B4059" s="7" t="s">
        <v>685</v>
      </c>
      <c r="C4059" s="7" t="s">
        <v>4794</v>
      </c>
      <c r="D4059" s="1">
        <v>320000</v>
      </c>
      <c r="E4059" s="1">
        <v>23948</v>
      </c>
      <c r="F4059" s="1" t="s">
        <v>8220</v>
      </c>
      <c r="G4059" s="1" t="s">
        <v>8223</v>
      </c>
      <c r="H4059" s="1" t="s">
        <v>8245</v>
      </c>
      <c r="I4059" s="1">
        <v>1406257200</v>
      </c>
      <c r="J4059" s="1">
        <v>1403176891</v>
      </c>
      <c r="K4059" s="1" t="b">
        <v>0</v>
      </c>
      <c r="L4059" s="1">
        <v>135</v>
      </c>
      <c r="M4059" s="1" t="b">
        <v>0</v>
      </c>
      <c r="N4059" s="1" t="s">
        <v>8272</v>
      </c>
      <c r="O4059" s="28">
        <f t="shared" si="631"/>
        <v>7.4837500000000001E-2</v>
      </c>
      <c r="P4059" s="29">
        <f t="shared" si="632"/>
        <v>177.39259259259259</v>
      </c>
      <c r="Q4059" s="9" t="str">
        <f t="shared" si="633"/>
        <v>technology</v>
      </c>
      <c r="R4059" s="26" t="str">
        <f t="shared" si="634"/>
        <v>wearables</v>
      </c>
      <c r="S4059" s="27">
        <f t="shared" si="630"/>
        <v>41809.473275462966</v>
      </c>
      <c r="T4059" s="5" t="str">
        <f t="shared" si="635"/>
        <v>Jun</v>
      </c>
      <c r="U4059" s="5" t="str">
        <f t="shared" si="636"/>
        <v>2014</v>
      </c>
      <c r="V4059" s="5" t="str">
        <f t="shared" si="637"/>
        <v>Jul</v>
      </c>
      <c r="W4059" s="1" t="str">
        <f t="shared" si="638"/>
        <v>2014</v>
      </c>
      <c r="X4059" s="27">
        <f t="shared" si="639"/>
        <v>41845.125</v>
      </c>
    </row>
    <row r="4060" spans="1:24" ht="48" hidden="1" x14ac:dyDescent="0.2">
      <c r="A4060" s="1">
        <v>233</v>
      </c>
      <c r="B4060" s="7" t="s">
        <v>235</v>
      </c>
      <c r="C4060" s="7" t="s">
        <v>4343</v>
      </c>
      <c r="D4060" s="1">
        <v>350000</v>
      </c>
      <c r="E4060" s="1">
        <v>0</v>
      </c>
      <c r="F4060" s="1" t="s">
        <v>8220</v>
      </c>
      <c r="G4060" s="1" t="s">
        <v>8223</v>
      </c>
      <c r="H4060" s="1" t="s">
        <v>8245</v>
      </c>
      <c r="I4060" s="1">
        <v>1475185972</v>
      </c>
      <c r="J4060" s="1">
        <v>1472593972</v>
      </c>
      <c r="K4060" s="1" t="b">
        <v>0</v>
      </c>
      <c r="L4060" s="1">
        <v>0</v>
      </c>
      <c r="M4060" s="1" t="b">
        <v>0</v>
      </c>
      <c r="N4060" s="1" t="s">
        <v>8267</v>
      </c>
      <c r="O4060" s="28">
        <f t="shared" si="631"/>
        <v>0</v>
      </c>
      <c r="P4060" s="29">
        <f t="shared" si="632"/>
        <v>0</v>
      </c>
      <c r="Q4060" s="9" t="str">
        <f t="shared" si="633"/>
        <v>film &amp; video</v>
      </c>
      <c r="R4060" s="26" t="str">
        <f t="shared" si="634"/>
        <v>drama</v>
      </c>
      <c r="S4060" s="27">
        <f t="shared" si="630"/>
        <v>42612.911712962959</v>
      </c>
      <c r="T4060" s="5" t="str">
        <f t="shared" si="635"/>
        <v>Aug</v>
      </c>
      <c r="U4060" s="5" t="str">
        <f t="shared" si="636"/>
        <v>2016</v>
      </c>
      <c r="V4060" s="5" t="str">
        <f t="shared" si="637"/>
        <v>Sep</v>
      </c>
      <c r="W4060" s="1" t="str">
        <f t="shared" si="638"/>
        <v>2016</v>
      </c>
      <c r="X4060" s="27">
        <f t="shared" si="639"/>
        <v>42642.911712962959</v>
      </c>
    </row>
    <row r="4061" spans="1:24" ht="48" hidden="1" x14ac:dyDescent="0.2">
      <c r="A4061" s="1">
        <v>3066</v>
      </c>
      <c r="B4061" s="7" t="s">
        <v>3066</v>
      </c>
      <c r="C4061" s="7" t="s">
        <v>7176</v>
      </c>
      <c r="D4061" s="1">
        <v>350000</v>
      </c>
      <c r="E4061" s="1">
        <v>41950</v>
      </c>
      <c r="F4061" s="1" t="s">
        <v>8220</v>
      </c>
      <c r="G4061" s="1" t="s">
        <v>8225</v>
      </c>
      <c r="H4061" s="1" t="s">
        <v>8247</v>
      </c>
      <c r="I4061" s="1">
        <v>1468128537</v>
      </c>
      <c r="J4061" s="1">
        <v>1465536537</v>
      </c>
      <c r="K4061" s="1" t="b">
        <v>0</v>
      </c>
      <c r="L4061" s="1">
        <v>15</v>
      </c>
      <c r="M4061" s="1" t="b">
        <v>0</v>
      </c>
      <c r="N4061" s="1" t="s">
        <v>8302</v>
      </c>
      <c r="O4061" s="28">
        <f t="shared" si="631"/>
        <v>0.11985714285714286</v>
      </c>
      <c r="P4061" s="29">
        <f t="shared" si="632"/>
        <v>2796.6666666666665</v>
      </c>
      <c r="Q4061" s="9" t="str">
        <f t="shared" si="633"/>
        <v>theater</v>
      </c>
      <c r="R4061" s="26" t="str">
        <f t="shared" si="634"/>
        <v>spaces</v>
      </c>
      <c r="S4061" s="27">
        <f t="shared" si="630"/>
        <v>42531.228437500002</v>
      </c>
      <c r="T4061" s="5" t="str">
        <f t="shared" si="635"/>
        <v>Jun</v>
      </c>
      <c r="U4061" s="5" t="str">
        <f t="shared" si="636"/>
        <v>2016</v>
      </c>
      <c r="V4061" s="5" t="str">
        <f t="shared" si="637"/>
        <v>Jul</v>
      </c>
      <c r="W4061" s="1" t="str">
        <f t="shared" si="638"/>
        <v>2016</v>
      </c>
      <c r="X4061" s="27">
        <f t="shared" si="639"/>
        <v>42561.228437500002</v>
      </c>
    </row>
    <row r="4062" spans="1:24" ht="48" hidden="1" x14ac:dyDescent="0.2">
      <c r="A4062" s="1">
        <v>2153</v>
      </c>
      <c r="B4062" s="7" t="s">
        <v>2154</v>
      </c>
      <c r="C4062" s="7" t="s">
        <v>6263</v>
      </c>
      <c r="D4062" s="1">
        <v>372625</v>
      </c>
      <c r="E4062" s="1">
        <v>34</v>
      </c>
      <c r="F4062" s="1" t="s">
        <v>8220</v>
      </c>
      <c r="G4062" s="1" t="s">
        <v>8223</v>
      </c>
      <c r="H4062" s="1" t="s">
        <v>8245</v>
      </c>
      <c r="I4062" s="1">
        <v>1420876740</v>
      </c>
      <c r="J4062" s="1">
        <v>1417470718</v>
      </c>
      <c r="K4062" s="1" t="b">
        <v>0</v>
      </c>
      <c r="L4062" s="1">
        <v>4</v>
      </c>
      <c r="M4062" s="1" t="b">
        <v>0</v>
      </c>
      <c r="N4062" s="1" t="s">
        <v>8281</v>
      </c>
      <c r="O4062" s="28">
        <f t="shared" si="631"/>
        <v>9.1244548809124457E-5</v>
      </c>
      <c r="P4062" s="29">
        <f t="shared" si="632"/>
        <v>8.5</v>
      </c>
      <c r="Q4062" s="9" t="str">
        <f t="shared" si="633"/>
        <v>games</v>
      </c>
      <c r="R4062" s="26" t="str">
        <f t="shared" si="634"/>
        <v>video games</v>
      </c>
      <c r="S4062" s="27">
        <f t="shared" si="630"/>
        <v>41974.911087962959</v>
      </c>
      <c r="T4062" s="5" t="str">
        <f t="shared" si="635"/>
        <v>Dec</v>
      </c>
      <c r="U4062" s="5" t="str">
        <f t="shared" si="636"/>
        <v>2014</v>
      </c>
      <c r="V4062" s="5" t="str">
        <f t="shared" si="637"/>
        <v>Jan</v>
      </c>
      <c r="W4062" s="1" t="str">
        <f t="shared" si="638"/>
        <v>2015</v>
      </c>
      <c r="X4062" s="27">
        <f t="shared" si="639"/>
        <v>42014.332638888889</v>
      </c>
    </row>
    <row r="4063" spans="1:24" ht="48" hidden="1" x14ac:dyDescent="0.2">
      <c r="A4063" s="1">
        <v>3885</v>
      </c>
      <c r="B4063" s="7" t="s">
        <v>3882</v>
      </c>
      <c r="C4063" s="7" t="s">
        <v>7994</v>
      </c>
      <c r="D4063" s="1">
        <v>375000</v>
      </c>
      <c r="E4063" s="1">
        <v>0</v>
      </c>
      <c r="F4063" s="1" t="s">
        <v>8219</v>
      </c>
      <c r="G4063" s="1" t="s">
        <v>8223</v>
      </c>
      <c r="H4063" s="1" t="s">
        <v>8245</v>
      </c>
      <c r="I4063" s="1">
        <v>1462834191</v>
      </c>
      <c r="J4063" s="1">
        <v>1460242191</v>
      </c>
      <c r="K4063" s="1" t="b">
        <v>0</v>
      </c>
      <c r="L4063" s="1">
        <v>0</v>
      </c>
      <c r="M4063" s="1" t="b">
        <v>0</v>
      </c>
      <c r="N4063" s="1" t="s">
        <v>8304</v>
      </c>
      <c r="O4063" s="28">
        <f t="shared" si="631"/>
        <v>0</v>
      </c>
      <c r="P4063" s="29">
        <f t="shared" si="632"/>
        <v>0</v>
      </c>
      <c r="Q4063" s="9" t="str">
        <f t="shared" si="633"/>
        <v>theater</v>
      </c>
      <c r="R4063" s="26" t="str">
        <f t="shared" si="634"/>
        <v>musical</v>
      </c>
      <c r="S4063" s="27">
        <f t="shared" si="630"/>
        <v>42469.951284722221</v>
      </c>
      <c r="T4063" s="5" t="str">
        <f t="shared" si="635"/>
        <v>Apr</v>
      </c>
      <c r="U4063" s="5" t="str">
        <f t="shared" si="636"/>
        <v>2016</v>
      </c>
      <c r="V4063" s="5" t="str">
        <f t="shared" si="637"/>
        <v>May</v>
      </c>
      <c r="W4063" s="1" t="str">
        <f t="shared" si="638"/>
        <v>2016</v>
      </c>
      <c r="X4063" s="27">
        <f t="shared" si="639"/>
        <v>42499.951284722221</v>
      </c>
    </row>
    <row r="4064" spans="1:24" ht="32" hidden="1" x14ac:dyDescent="0.2">
      <c r="A4064" s="1">
        <v>152</v>
      </c>
      <c r="B4064" s="7" t="s">
        <v>154</v>
      </c>
      <c r="C4064" s="7" t="s">
        <v>4262</v>
      </c>
      <c r="D4064" s="1">
        <v>380000</v>
      </c>
      <c r="E4064" s="1">
        <v>30</v>
      </c>
      <c r="F4064" s="1" t="s">
        <v>8219</v>
      </c>
      <c r="G4064" s="1" t="s">
        <v>8223</v>
      </c>
      <c r="H4064" s="1" t="s">
        <v>8245</v>
      </c>
      <c r="I4064" s="1">
        <v>1411437100</v>
      </c>
      <c r="J4064" s="1">
        <v>1408845100</v>
      </c>
      <c r="K4064" s="1" t="b">
        <v>0</v>
      </c>
      <c r="L4064" s="1">
        <v>2</v>
      </c>
      <c r="M4064" s="1" t="b">
        <v>0</v>
      </c>
      <c r="N4064" s="1" t="s">
        <v>8266</v>
      </c>
      <c r="O4064" s="28">
        <f t="shared" si="631"/>
        <v>7.8947368421052633E-5</v>
      </c>
      <c r="P4064" s="29">
        <f t="shared" si="632"/>
        <v>15</v>
      </c>
      <c r="Q4064" s="9" t="str">
        <f t="shared" si="633"/>
        <v>film &amp; video</v>
      </c>
      <c r="R4064" s="26" t="str">
        <f t="shared" si="634"/>
        <v>science fiction</v>
      </c>
      <c r="S4064" s="27">
        <f t="shared" si="630"/>
        <v>41875.077546296299</v>
      </c>
      <c r="T4064" s="5" t="str">
        <f t="shared" si="635"/>
        <v>Aug</v>
      </c>
      <c r="U4064" s="5" t="str">
        <f t="shared" si="636"/>
        <v>2014</v>
      </c>
      <c r="V4064" s="5" t="str">
        <f t="shared" si="637"/>
        <v>Sep</v>
      </c>
      <c r="W4064" s="1" t="str">
        <f t="shared" si="638"/>
        <v>2014</v>
      </c>
      <c r="X4064" s="27">
        <f t="shared" si="639"/>
        <v>41905.077546296299</v>
      </c>
    </row>
    <row r="4065" spans="1:24" ht="32" hidden="1" x14ac:dyDescent="0.2">
      <c r="A4065" s="1">
        <v>1917</v>
      </c>
      <c r="B4065" s="7" t="s">
        <v>1918</v>
      </c>
      <c r="C4065" s="7" t="s">
        <v>6027</v>
      </c>
      <c r="D4065" s="1">
        <v>390000</v>
      </c>
      <c r="E4065" s="1">
        <v>205025</v>
      </c>
      <c r="F4065" s="1" t="s">
        <v>8220</v>
      </c>
      <c r="G4065" s="1" t="s">
        <v>8230</v>
      </c>
      <c r="H4065" s="1" t="s">
        <v>8251</v>
      </c>
      <c r="I4065" s="1">
        <v>1486708133</v>
      </c>
      <c r="J4065" s="1">
        <v>1484116133</v>
      </c>
      <c r="K4065" s="1" t="b">
        <v>0</v>
      </c>
      <c r="L4065" s="1">
        <v>70</v>
      </c>
      <c r="M4065" s="1" t="b">
        <v>0</v>
      </c>
      <c r="N4065" s="1" t="s">
        <v>8293</v>
      </c>
      <c r="O4065" s="28">
        <f t="shared" si="631"/>
        <v>0.52570512820512816</v>
      </c>
      <c r="P4065" s="29">
        <f t="shared" si="632"/>
        <v>2928.9285714285716</v>
      </c>
      <c r="Q4065" s="9" t="str">
        <f t="shared" si="633"/>
        <v>technology</v>
      </c>
      <c r="R4065" s="26" t="str">
        <f t="shared" si="634"/>
        <v>gadgets</v>
      </c>
      <c r="S4065" s="27">
        <f t="shared" si="630"/>
        <v>42746.270057870366</v>
      </c>
      <c r="T4065" s="5" t="str">
        <f t="shared" si="635"/>
        <v>Jan</v>
      </c>
      <c r="U4065" s="5" t="str">
        <f t="shared" si="636"/>
        <v>2017</v>
      </c>
      <c r="V4065" s="5" t="str">
        <f t="shared" si="637"/>
        <v>Feb</v>
      </c>
      <c r="W4065" s="1" t="str">
        <f t="shared" si="638"/>
        <v>2017</v>
      </c>
      <c r="X4065" s="27">
        <f t="shared" si="639"/>
        <v>42776.270057870366</v>
      </c>
    </row>
    <row r="4066" spans="1:24" ht="16" hidden="1" x14ac:dyDescent="0.2">
      <c r="A4066" s="1">
        <v>2147</v>
      </c>
      <c r="B4066" s="7" t="s">
        <v>2148</v>
      </c>
      <c r="C4066" s="7" t="s">
        <v>6257</v>
      </c>
      <c r="D4066" s="1">
        <v>390000</v>
      </c>
      <c r="E4066" s="1">
        <v>2716</v>
      </c>
      <c r="F4066" s="1" t="s">
        <v>8220</v>
      </c>
      <c r="G4066" s="1" t="s">
        <v>8223</v>
      </c>
      <c r="H4066" s="1" t="s">
        <v>8245</v>
      </c>
      <c r="I4066" s="1">
        <v>1416125148</v>
      </c>
      <c r="J4066" s="1">
        <v>1413356748</v>
      </c>
      <c r="K4066" s="1" t="b">
        <v>0</v>
      </c>
      <c r="L4066" s="1">
        <v>55</v>
      </c>
      <c r="M4066" s="1" t="b">
        <v>0</v>
      </c>
      <c r="N4066" s="1" t="s">
        <v>8281</v>
      </c>
      <c r="O4066" s="28">
        <f t="shared" si="631"/>
        <v>6.9641025641025639E-3</v>
      </c>
      <c r="P4066" s="29">
        <f t="shared" si="632"/>
        <v>49.381818181818183</v>
      </c>
      <c r="Q4066" s="9" t="str">
        <f t="shared" si="633"/>
        <v>games</v>
      </c>
      <c r="R4066" s="26" t="str">
        <f t="shared" si="634"/>
        <v>video games</v>
      </c>
      <c r="S4066" s="27">
        <f t="shared" si="630"/>
        <v>41927.295694444445</v>
      </c>
      <c r="T4066" s="5" t="str">
        <f t="shared" si="635"/>
        <v>Oct</v>
      </c>
      <c r="U4066" s="5" t="str">
        <f t="shared" si="636"/>
        <v>2014</v>
      </c>
      <c r="V4066" s="5" t="str">
        <f t="shared" si="637"/>
        <v>Nov</v>
      </c>
      <c r="W4066" s="1" t="str">
        <f t="shared" si="638"/>
        <v>2014</v>
      </c>
      <c r="X4066" s="27">
        <f t="shared" si="639"/>
        <v>41959.337361111116</v>
      </c>
    </row>
    <row r="4067" spans="1:24" ht="48" x14ac:dyDescent="0.2">
      <c r="A4067" s="1">
        <v>1971</v>
      </c>
      <c r="B4067" s="7" t="s">
        <v>1972</v>
      </c>
      <c r="C4067" s="7" t="s">
        <v>6081</v>
      </c>
      <c r="D4067" s="1">
        <v>400000</v>
      </c>
      <c r="E4067" s="6">
        <v>1052110.8700000001</v>
      </c>
      <c r="F4067" s="1" t="s">
        <v>8218</v>
      </c>
      <c r="G4067" s="1" t="s">
        <v>8223</v>
      </c>
      <c r="H4067" s="1" t="s">
        <v>8245</v>
      </c>
      <c r="I4067" s="1">
        <v>1384488000</v>
      </c>
      <c r="J4067" s="1">
        <v>1381752061</v>
      </c>
      <c r="K4067" s="1" t="b">
        <v>1</v>
      </c>
      <c r="L4067" s="1">
        <v>3863</v>
      </c>
      <c r="M4067" s="1" t="b">
        <v>1</v>
      </c>
      <c r="N4067" s="1" t="s">
        <v>8294</v>
      </c>
      <c r="O4067" s="28">
        <f t="shared" si="631"/>
        <v>2.6302771750000002</v>
      </c>
      <c r="P4067" s="29">
        <f t="shared" si="632"/>
        <v>272.35590732591254</v>
      </c>
      <c r="Q4067" s="9" t="str">
        <f t="shared" si="633"/>
        <v>technology</v>
      </c>
      <c r="R4067" s="26" t="str">
        <f t="shared" si="634"/>
        <v>hardware</v>
      </c>
      <c r="S4067" s="27">
        <f t="shared" si="630"/>
        <v>41561.500706018516</v>
      </c>
      <c r="T4067" s="5" t="str">
        <f t="shared" si="635"/>
        <v>Oct</v>
      </c>
      <c r="U4067" s="5" t="str">
        <f t="shared" si="636"/>
        <v>2013</v>
      </c>
      <c r="V4067" s="5" t="str">
        <f t="shared" si="637"/>
        <v>Nov</v>
      </c>
      <c r="W4067" s="1" t="str">
        <f t="shared" si="638"/>
        <v>2013</v>
      </c>
      <c r="X4067" s="27">
        <f t="shared" si="639"/>
        <v>41593.166666666664</v>
      </c>
    </row>
    <row r="4068" spans="1:24" ht="48" hidden="1" x14ac:dyDescent="0.2">
      <c r="A4068" s="1">
        <v>2953</v>
      </c>
      <c r="B4068" s="7" t="s">
        <v>2953</v>
      </c>
      <c r="C4068" s="7" t="s">
        <v>7063</v>
      </c>
      <c r="D4068" s="1">
        <v>400000</v>
      </c>
      <c r="E4068" s="1">
        <v>605</v>
      </c>
      <c r="F4068" s="1" t="s">
        <v>8219</v>
      </c>
      <c r="G4068" s="1" t="s">
        <v>8223</v>
      </c>
      <c r="H4068" s="1" t="s">
        <v>8245</v>
      </c>
      <c r="I4068" s="1">
        <v>1444330821</v>
      </c>
      <c r="J4068" s="1">
        <v>1441738821</v>
      </c>
      <c r="K4068" s="1" t="b">
        <v>0</v>
      </c>
      <c r="L4068" s="1">
        <v>3</v>
      </c>
      <c r="M4068" s="1" t="b">
        <v>0</v>
      </c>
      <c r="N4068" s="1" t="s">
        <v>8302</v>
      </c>
      <c r="O4068" s="28">
        <f t="shared" si="631"/>
        <v>1.5125E-3</v>
      </c>
      <c r="P4068" s="29">
        <f t="shared" si="632"/>
        <v>201.66666666666666</v>
      </c>
      <c r="Q4068" s="9" t="str">
        <f t="shared" si="633"/>
        <v>theater</v>
      </c>
      <c r="R4068" s="26" t="str">
        <f t="shared" si="634"/>
        <v>spaces</v>
      </c>
      <c r="S4068" s="27">
        <f t="shared" si="630"/>
        <v>42255.791909722218</v>
      </c>
      <c r="T4068" s="5" t="str">
        <f t="shared" si="635"/>
        <v>Sep</v>
      </c>
      <c r="U4068" s="5" t="str">
        <f t="shared" si="636"/>
        <v>2015</v>
      </c>
      <c r="V4068" s="5" t="str">
        <f t="shared" si="637"/>
        <v>Oct</v>
      </c>
      <c r="W4068" s="1" t="str">
        <f t="shared" si="638"/>
        <v>2015</v>
      </c>
      <c r="X4068" s="27">
        <f t="shared" si="639"/>
        <v>42285.791909722218</v>
      </c>
    </row>
    <row r="4069" spans="1:24" ht="48" hidden="1" x14ac:dyDescent="0.2">
      <c r="A4069" s="1">
        <v>627</v>
      </c>
      <c r="B4069" s="7" t="s">
        <v>628</v>
      </c>
      <c r="C4069" s="7" t="s">
        <v>4737</v>
      </c>
      <c r="D4069" s="1">
        <v>450000</v>
      </c>
      <c r="E4069" s="1">
        <v>90</v>
      </c>
      <c r="F4069" s="1" t="s">
        <v>8219</v>
      </c>
      <c r="G4069" s="1" t="s">
        <v>8234</v>
      </c>
      <c r="H4069" s="1" t="s">
        <v>8254</v>
      </c>
      <c r="I4069" s="1">
        <v>1457996400</v>
      </c>
      <c r="J4069" s="1">
        <v>1452842511</v>
      </c>
      <c r="K4069" s="1" t="b">
        <v>0</v>
      </c>
      <c r="L4069" s="1">
        <v>1</v>
      </c>
      <c r="M4069" s="1" t="b">
        <v>0</v>
      </c>
      <c r="N4069" s="1" t="s">
        <v>8271</v>
      </c>
      <c r="O4069" s="28">
        <f t="shared" si="631"/>
        <v>2.0000000000000001E-4</v>
      </c>
      <c r="P4069" s="29">
        <f t="shared" si="632"/>
        <v>90</v>
      </c>
      <c r="Q4069" s="9" t="str">
        <f t="shared" si="633"/>
        <v>technology</v>
      </c>
      <c r="R4069" s="26" t="str">
        <f t="shared" si="634"/>
        <v>web</v>
      </c>
      <c r="S4069" s="27">
        <f t="shared" si="630"/>
        <v>42384.306840277779</v>
      </c>
      <c r="T4069" s="5" t="str">
        <f t="shared" si="635"/>
        <v>Jan</v>
      </c>
      <c r="U4069" s="5" t="str">
        <f t="shared" si="636"/>
        <v>2016</v>
      </c>
      <c r="V4069" s="5" t="str">
        <f t="shared" si="637"/>
        <v>Mar</v>
      </c>
      <c r="W4069" s="1" t="str">
        <f t="shared" si="638"/>
        <v>2016</v>
      </c>
      <c r="X4069" s="27">
        <f t="shared" si="639"/>
        <v>42443.958333333328</v>
      </c>
    </row>
    <row r="4070" spans="1:24" ht="48" hidden="1" x14ac:dyDescent="0.2">
      <c r="A4070" s="1">
        <v>1321</v>
      </c>
      <c r="B4070" s="7" t="s">
        <v>1322</v>
      </c>
      <c r="C4070" s="7" t="s">
        <v>5431</v>
      </c>
      <c r="D4070" s="1">
        <v>462000</v>
      </c>
      <c r="E4070" s="1">
        <v>6019</v>
      </c>
      <c r="F4070" s="1" t="s">
        <v>8219</v>
      </c>
      <c r="G4070" s="1" t="s">
        <v>8234</v>
      </c>
      <c r="H4070" s="1" t="s">
        <v>8254</v>
      </c>
      <c r="I4070" s="1">
        <v>1482515937</v>
      </c>
      <c r="J4070" s="1">
        <v>1479923937</v>
      </c>
      <c r="K4070" s="1" t="b">
        <v>0</v>
      </c>
      <c r="L4070" s="1">
        <v>7</v>
      </c>
      <c r="M4070" s="1" t="b">
        <v>0</v>
      </c>
      <c r="N4070" s="1" t="s">
        <v>8272</v>
      </c>
      <c r="O4070" s="28">
        <f t="shared" si="631"/>
        <v>1.3028138528138528E-2</v>
      </c>
      <c r="P4070" s="29">
        <f t="shared" si="632"/>
        <v>859.85714285714289</v>
      </c>
      <c r="Q4070" s="9" t="str">
        <f t="shared" si="633"/>
        <v>technology</v>
      </c>
      <c r="R4070" s="26" t="str">
        <f t="shared" si="634"/>
        <v>wearables</v>
      </c>
      <c r="S4070" s="27">
        <f t="shared" si="630"/>
        <v>42697.74927083333</v>
      </c>
      <c r="T4070" s="5" t="str">
        <f t="shared" si="635"/>
        <v>Nov</v>
      </c>
      <c r="U4070" s="5" t="str">
        <f t="shared" si="636"/>
        <v>2016</v>
      </c>
      <c r="V4070" s="5" t="str">
        <f t="shared" si="637"/>
        <v>Dec</v>
      </c>
      <c r="W4070" s="1" t="str">
        <f t="shared" si="638"/>
        <v>2016</v>
      </c>
      <c r="X4070" s="27">
        <f t="shared" si="639"/>
        <v>42727.74927083333</v>
      </c>
    </row>
    <row r="4071" spans="1:24" ht="48" hidden="1" x14ac:dyDescent="0.2">
      <c r="A4071" s="1">
        <v>2349</v>
      </c>
      <c r="B4071" s="7" t="s">
        <v>2350</v>
      </c>
      <c r="C4071" s="7" t="s">
        <v>6459</v>
      </c>
      <c r="D4071" s="1">
        <v>474900</v>
      </c>
      <c r="E4071" s="1">
        <v>0</v>
      </c>
      <c r="F4071" s="1" t="s">
        <v>8219</v>
      </c>
      <c r="G4071" s="1" t="s">
        <v>8234</v>
      </c>
      <c r="H4071" s="1" t="s">
        <v>8254</v>
      </c>
      <c r="I4071" s="1">
        <v>1439318228</v>
      </c>
      <c r="J4071" s="1">
        <v>1436812628</v>
      </c>
      <c r="K4071" s="1" t="b">
        <v>0</v>
      </c>
      <c r="L4071" s="1">
        <v>0</v>
      </c>
      <c r="M4071" s="1" t="b">
        <v>0</v>
      </c>
      <c r="N4071" s="1" t="s">
        <v>8271</v>
      </c>
      <c r="O4071" s="28">
        <f t="shared" si="631"/>
        <v>0</v>
      </c>
      <c r="P4071" s="29">
        <f t="shared" si="632"/>
        <v>0</v>
      </c>
      <c r="Q4071" s="9" t="str">
        <f t="shared" si="633"/>
        <v>technology</v>
      </c>
      <c r="R4071" s="26" t="str">
        <f t="shared" si="634"/>
        <v>web</v>
      </c>
      <c r="S4071" s="27">
        <f t="shared" si="630"/>
        <v>42198.775787037041</v>
      </c>
      <c r="T4071" s="5" t="str">
        <f t="shared" si="635"/>
        <v>Jul</v>
      </c>
      <c r="U4071" s="5" t="str">
        <f t="shared" si="636"/>
        <v>2015</v>
      </c>
      <c r="V4071" s="5" t="str">
        <f t="shared" si="637"/>
        <v>Aug</v>
      </c>
      <c r="W4071" s="1" t="str">
        <f t="shared" si="638"/>
        <v>2015</v>
      </c>
      <c r="X4071" s="27">
        <f t="shared" si="639"/>
        <v>42227.775787037041</v>
      </c>
    </row>
    <row r="4072" spans="1:24" ht="48" hidden="1" x14ac:dyDescent="0.2">
      <c r="A4072" s="1">
        <v>159</v>
      </c>
      <c r="B4072" s="7" t="s">
        <v>161</v>
      </c>
      <c r="C4072" s="7" t="s">
        <v>4269</v>
      </c>
      <c r="D4072" s="1">
        <v>500000</v>
      </c>
      <c r="E4072" s="1">
        <v>10</v>
      </c>
      <c r="F4072" s="1" t="s">
        <v>8219</v>
      </c>
      <c r="G4072" s="1" t="s">
        <v>8223</v>
      </c>
      <c r="H4072" s="1" t="s">
        <v>8245</v>
      </c>
      <c r="I4072" s="1">
        <v>1467541545</v>
      </c>
      <c r="J4072" s="1">
        <v>1464085545</v>
      </c>
      <c r="K4072" s="1" t="b">
        <v>0</v>
      </c>
      <c r="L4072" s="1">
        <v>1</v>
      </c>
      <c r="M4072" s="1" t="b">
        <v>0</v>
      </c>
      <c r="N4072" s="1" t="s">
        <v>8266</v>
      </c>
      <c r="O4072" s="28">
        <f t="shared" si="631"/>
        <v>2.0000000000000002E-5</v>
      </c>
      <c r="P4072" s="29">
        <f t="shared" si="632"/>
        <v>10</v>
      </c>
      <c r="Q4072" s="9" t="str">
        <f t="shared" si="633"/>
        <v>film &amp; video</v>
      </c>
      <c r="R4072" s="26" t="str">
        <f t="shared" si="634"/>
        <v>science fiction</v>
      </c>
      <c r="S4072" s="27">
        <f t="shared" si="630"/>
        <v>42514.434548611112</v>
      </c>
      <c r="T4072" s="5" t="str">
        <f t="shared" si="635"/>
        <v>May</v>
      </c>
      <c r="U4072" s="5" t="str">
        <f t="shared" si="636"/>
        <v>2016</v>
      </c>
      <c r="V4072" s="5" t="str">
        <f t="shared" si="637"/>
        <v>Jul</v>
      </c>
      <c r="W4072" s="1" t="str">
        <f t="shared" si="638"/>
        <v>2016</v>
      </c>
      <c r="X4072" s="27">
        <f t="shared" si="639"/>
        <v>42554.434548611112</v>
      </c>
    </row>
    <row r="4073" spans="1:24" ht="32" hidden="1" x14ac:dyDescent="0.2">
      <c r="A4073" s="1">
        <v>178</v>
      </c>
      <c r="B4073" s="7" t="s">
        <v>180</v>
      </c>
      <c r="C4073" s="7" t="s">
        <v>4288</v>
      </c>
      <c r="D4073" s="1">
        <v>500000</v>
      </c>
      <c r="E4073" s="1">
        <v>0</v>
      </c>
      <c r="F4073" s="1" t="s">
        <v>8220</v>
      </c>
      <c r="G4073" s="1" t="s">
        <v>8226</v>
      </c>
      <c r="H4073" s="1" t="s">
        <v>8248</v>
      </c>
      <c r="I4073" s="1">
        <v>1448582145</v>
      </c>
      <c r="J4073" s="1">
        <v>1445986545</v>
      </c>
      <c r="K4073" s="1" t="b">
        <v>0</v>
      </c>
      <c r="L4073" s="1">
        <v>0</v>
      </c>
      <c r="M4073" s="1" t="b">
        <v>0</v>
      </c>
      <c r="N4073" s="1" t="s">
        <v>8267</v>
      </c>
      <c r="O4073" s="28">
        <f t="shared" si="631"/>
        <v>0</v>
      </c>
      <c r="P4073" s="29">
        <f t="shared" si="632"/>
        <v>0</v>
      </c>
      <c r="Q4073" s="9" t="str">
        <f t="shared" si="633"/>
        <v>film &amp; video</v>
      </c>
      <c r="R4073" s="26" t="str">
        <f t="shared" si="634"/>
        <v>drama</v>
      </c>
      <c r="S4073" s="27">
        <f t="shared" si="630"/>
        <v>42304.955381944441</v>
      </c>
      <c r="T4073" s="5" t="str">
        <f t="shared" si="635"/>
        <v>Oct</v>
      </c>
      <c r="U4073" s="5" t="str">
        <f t="shared" si="636"/>
        <v>2015</v>
      </c>
      <c r="V4073" s="5" t="str">
        <f t="shared" si="637"/>
        <v>Nov</v>
      </c>
      <c r="W4073" s="1" t="str">
        <f t="shared" si="638"/>
        <v>2015</v>
      </c>
      <c r="X4073" s="27">
        <f t="shared" si="639"/>
        <v>42334.997048611112</v>
      </c>
    </row>
    <row r="4074" spans="1:24" ht="48" hidden="1" x14ac:dyDescent="0.2">
      <c r="A4074" s="1">
        <v>189</v>
      </c>
      <c r="B4074" s="7" t="s">
        <v>191</v>
      </c>
      <c r="C4074" s="7" t="s">
        <v>4299</v>
      </c>
      <c r="D4074" s="1">
        <v>500000</v>
      </c>
      <c r="E4074" s="1">
        <v>345</v>
      </c>
      <c r="F4074" s="1" t="s">
        <v>8220</v>
      </c>
      <c r="G4074" s="1" t="s">
        <v>8223</v>
      </c>
      <c r="H4074" s="1" t="s">
        <v>8245</v>
      </c>
      <c r="I4074" s="1">
        <v>1472920477</v>
      </c>
      <c r="J4074" s="1">
        <v>1467736477</v>
      </c>
      <c r="K4074" s="1" t="b">
        <v>0</v>
      </c>
      <c r="L4074" s="1">
        <v>5</v>
      </c>
      <c r="M4074" s="1" t="b">
        <v>0</v>
      </c>
      <c r="N4074" s="1" t="s">
        <v>8267</v>
      </c>
      <c r="O4074" s="28">
        <f t="shared" si="631"/>
        <v>6.8999999999999997E-4</v>
      </c>
      <c r="P4074" s="29">
        <f t="shared" si="632"/>
        <v>69</v>
      </c>
      <c r="Q4074" s="9" t="str">
        <f t="shared" si="633"/>
        <v>film &amp; video</v>
      </c>
      <c r="R4074" s="26" t="str">
        <f t="shared" si="634"/>
        <v>drama</v>
      </c>
      <c r="S4074" s="27">
        <f t="shared" si="630"/>
        <v>42556.690706018519</v>
      </c>
      <c r="T4074" s="5" t="str">
        <f t="shared" si="635"/>
        <v>Jul</v>
      </c>
      <c r="U4074" s="5" t="str">
        <f t="shared" si="636"/>
        <v>2016</v>
      </c>
      <c r="V4074" s="5" t="str">
        <f t="shared" si="637"/>
        <v>Sep</v>
      </c>
      <c r="W4074" s="1" t="str">
        <f t="shared" si="638"/>
        <v>2016</v>
      </c>
      <c r="X4074" s="27">
        <f t="shared" si="639"/>
        <v>42616.690706018519</v>
      </c>
    </row>
    <row r="4075" spans="1:24" ht="64" hidden="1" x14ac:dyDescent="0.2">
      <c r="A4075" s="1">
        <v>686</v>
      </c>
      <c r="B4075" s="7" t="s">
        <v>687</v>
      </c>
      <c r="C4075" s="7" t="s">
        <v>4796</v>
      </c>
      <c r="D4075" s="1">
        <v>500000</v>
      </c>
      <c r="E4075" s="1">
        <v>0</v>
      </c>
      <c r="F4075" s="1" t="s">
        <v>8220</v>
      </c>
      <c r="G4075" s="1" t="s">
        <v>8236</v>
      </c>
      <c r="H4075" s="1" t="s">
        <v>8248</v>
      </c>
      <c r="I4075" s="1">
        <v>1438618170</v>
      </c>
      <c r="J4075" s="1">
        <v>1436026170</v>
      </c>
      <c r="K4075" s="1" t="b">
        <v>0</v>
      </c>
      <c r="L4075" s="1">
        <v>0</v>
      </c>
      <c r="M4075" s="1" t="b">
        <v>0</v>
      </c>
      <c r="N4075" s="1" t="s">
        <v>8272</v>
      </c>
      <c r="O4075" s="28">
        <f t="shared" si="631"/>
        <v>0</v>
      </c>
      <c r="P4075" s="29">
        <f t="shared" si="632"/>
        <v>0</v>
      </c>
      <c r="Q4075" s="9" t="str">
        <f t="shared" si="633"/>
        <v>technology</v>
      </c>
      <c r="R4075" s="26" t="str">
        <f t="shared" si="634"/>
        <v>wearables</v>
      </c>
      <c r="S4075" s="27">
        <f t="shared" si="630"/>
        <v>42189.673263888893</v>
      </c>
      <c r="T4075" s="5" t="str">
        <f t="shared" si="635"/>
        <v>Jul</v>
      </c>
      <c r="U4075" s="5" t="str">
        <f t="shared" si="636"/>
        <v>2015</v>
      </c>
      <c r="V4075" s="5" t="str">
        <f t="shared" si="637"/>
        <v>Aug</v>
      </c>
      <c r="W4075" s="1" t="str">
        <f t="shared" si="638"/>
        <v>2015</v>
      </c>
      <c r="X4075" s="27">
        <f t="shared" si="639"/>
        <v>42219.673263888893</v>
      </c>
    </row>
    <row r="4076" spans="1:24" ht="48" hidden="1" x14ac:dyDescent="0.2">
      <c r="A4076" s="1">
        <v>1095</v>
      </c>
      <c r="B4076" s="7" t="s">
        <v>1096</v>
      </c>
      <c r="C4076" s="7" t="s">
        <v>5205</v>
      </c>
      <c r="D4076" s="1">
        <v>500000</v>
      </c>
      <c r="E4076" s="1">
        <v>25174</v>
      </c>
      <c r="F4076" s="1" t="s">
        <v>8220</v>
      </c>
      <c r="G4076" s="1" t="s">
        <v>8223</v>
      </c>
      <c r="H4076" s="1" t="s">
        <v>8245</v>
      </c>
      <c r="I4076" s="1">
        <v>1377867220</v>
      </c>
      <c r="J4076" s="1">
        <v>1375275220</v>
      </c>
      <c r="K4076" s="1" t="b">
        <v>0</v>
      </c>
      <c r="L4076" s="1">
        <v>94</v>
      </c>
      <c r="M4076" s="1" t="b">
        <v>0</v>
      </c>
      <c r="N4076" s="1" t="s">
        <v>8281</v>
      </c>
      <c r="O4076" s="28">
        <f t="shared" si="631"/>
        <v>5.0347999999999997E-2</v>
      </c>
      <c r="P4076" s="29">
        <f t="shared" si="632"/>
        <v>267.80851063829789</v>
      </c>
      <c r="Q4076" s="9" t="str">
        <f t="shared" si="633"/>
        <v>games</v>
      </c>
      <c r="R4076" s="26" t="str">
        <f t="shared" si="634"/>
        <v>video games</v>
      </c>
      <c r="S4076" s="27">
        <f t="shared" si="630"/>
        <v>41486.537268518521</v>
      </c>
      <c r="T4076" s="5" t="str">
        <f t="shared" si="635"/>
        <v>Jul</v>
      </c>
      <c r="U4076" s="5" t="str">
        <f t="shared" si="636"/>
        <v>2013</v>
      </c>
      <c r="V4076" s="5" t="str">
        <f t="shared" si="637"/>
        <v>Aug</v>
      </c>
      <c r="W4076" s="1" t="str">
        <f t="shared" si="638"/>
        <v>2013</v>
      </c>
      <c r="X4076" s="27">
        <f t="shared" si="639"/>
        <v>41516.537268518521</v>
      </c>
    </row>
    <row r="4077" spans="1:24" ht="32" hidden="1" x14ac:dyDescent="0.2">
      <c r="A4077" s="1">
        <v>1116</v>
      </c>
      <c r="B4077" s="7" t="s">
        <v>1117</v>
      </c>
      <c r="C4077" s="7" t="s">
        <v>5226</v>
      </c>
      <c r="D4077" s="1">
        <v>500000</v>
      </c>
      <c r="E4077" s="1">
        <v>178.52</v>
      </c>
      <c r="F4077" s="1" t="s">
        <v>8220</v>
      </c>
      <c r="G4077" s="1" t="s">
        <v>8223</v>
      </c>
      <c r="H4077" s="1" t="s">
        <v>8245</v>
      </c>
      <c r="I4077" s="1">
        <v>1339273208</v>
      </c>
      <c r="J4077" s="1">
        <v>1334089208</v>
      </c>
      <c r="K4077" s="1" t="b">
        <v>0</v>
      </c>
      <c r="L4077" s="1">
        <v>10</v>
      </c>
      <c r="M4077" s="1" t="b">
        <v>0</v>
      </c>
      <c r="N4077" s="1" t="s">
        <v>8281</v>
      </c>
      <c r="O4077" s="28">
        <f t="shared" si="631"/>
        <v>3.5704000000000004E-4</v>
      </c>
      <c r="P4077" s="29">
        <f t="shared" si="632"/>
        <v>17.852</v>
      </c>
      <c r="Q4077" s="9" t="str">
        <f t="shared" si="633"/>
        <v>games</v>
      </c>
      <c r="R4077" s="26" t="str">
        <f t="shared" si="634"/>
        <v>video games</v>
      </c>
      <c r="S4077" s="27">
        <f t="shared" si="630"/>
        <v>41009.847314814811</v>
      </c>
      <c r="T4077" s="5" t="str">
        <f t="shared" si="635"/>
        <v>Apr</v>
      </c>
      <c r="U4077" s="5" t="str">
        <f t="shared" si="636"/>
        <v>2012</v>
      </c>
      <c r="V4077" s="5" t="str">
        <f t="shared" si="637"/>
        <v>Jun</v>
      </c>
      <c r="W4077" s="1" t="str">
        <f t="shared" si="638"/>
        <v>2012</v>
      </c>
      <c r="X4077" s="27">
        <f t="shared" si="639"/>
        <v>41069.847314814811</v>
      </c>
    </row>
    <row r="4078" spans="1:24" ht="48" hidden="1" x14ac:dyDescent="0.2">
      <c r="A4078" s="1">
        <v>1230</v>
      </c>
      <c r="B4078" s="7" t="s">
        <v>1231</v>
      </c>
      <c r="C4078" s="7" t="s">
        <v>5340</v>
      </c>
      <c r="D4078" s="1">
        <v>500000</v>
      </c>
      <c r="E4078" s="1">
        <v>0</v>
      </c>
      <c r="F4078" s="1" t="s">
        <v>8219</v>
      </c>
      <c r="G4078" s="1" t="s">
        <v>8223</v>
      </c>
      <c r="H4078" s="1" t="s">
        <v>8245</v>
      </c>
      <c r="I4078" s="1">
        <v>1298589630</v>
      </c>
      <c r="J4078" s="1">
        <v>1295997630</v>
      </c>
      <c r="K4078" s="1" t="b">
        <v>0</v>
      </c>
      <c r="L4078" s="1">
        <v>0</v>
      </c>
      <c r="M4078" s="1" t="b">
        <v>0</v>
      </c>
      <c r="N4078" s="1" t="s">
        <v>8285</v>
      </c>
      <c r="O4078" s="28">
        <f t="shared" si="631"/>
        <v>0</v>
      </c>
      <c r="P4078" s="29">
        <f t="shared" si="632"/>
        <v>0</v>
      </c>
      <c r="Q4078" s="9" t="str">
        <f t="shared" si="633"/>
        <v>music</v>
      </c>
      <c r="R4078" s="26" t="str">
        <f t="shared" si="634"/>
        <v>world music</v>
      </c>
      <c r="S4078" s="27">
        <f t="shared" si="630"/>
        <v>40568.972569444442</v>
      </c>
      <c r="T4078" s="5" t="str">
        <f t="shared" si="635"/>
        <v>Jan</v>
      </c>
      <c r="U4078" s="5" t="str">
        <f t="shared" si="636"/>
        <v>2011</v>
      </c>
      <c r="V4078" s="5" t="str">
        <f t="shared" si="637"/>
        <v>Feb</v>
      </c>
      <c r="W4078" s="1" t="str">
        <f t="shared" si="638"/>
        <v>2011</v>
      </c>
      <c r="X4078" s="27">
        <f t="shared" si="639"/>
        <v>40598.972569444442</v>
      </c>
    </row>
    <row r="4079" spans="1:24" ht="32" hidden="1" x14ac:dyDescent="0.2">
      <c r="A4079" s="1">
        <v>1447</v>
      </c>
      <c r="B4079" s="7" t="s">
        <v>1448</v>
      </c>
      <c r="C4079" s="7" t="s">
        <v>5557</v>
      </c>
      <c r="D4079" s="1">
        <v>500000</v>
      </c>
      <c r="E4079" s="1">
        <v>75</v>
      </c>
      <c r="F4079" s="1" t="s">
        <v>8220</v>
      </c>
      <c r="G4079" s="1" t="s">
        <v>8223</v>
      </c>
      <c r="H4079" s="1" t="s">
        <v>8245</v>
      </c>
      <c r="I4079" s="1">
        <v>1467999134</v>
      </c>
      <c r="J4079" s="1">
        <v>1465407134</v>
      </c>
      <c r="K4079" s="1" t="b">
        <v>0</v>
      </c>
      <c r="L4079" s="1">
        <v>3</v>
      </c>
      <c r="M4079" s="1" t="b">
        <v>0</v>
      </c>
      <c r="N4079" s="1" t="s">
        <v>8286</v>
      </c>
      <c r="O4079" s="28">
        <f t="shared" si="631"/>
        <v>1.4999999999999999E-4</v>
      </c>
      <c r="P4079" s="29">
        <f t="shared" si="632"/>
        <v>25</v>
      </c>
      <c r="Q4079" s="9" t="str">
        <f t="shared" si="633"/>
        <v>publishing</v>
      </c>
      <c r="R4079" s="26" t="str">
        <f t="shared" si="634"/>
        <v>translations</v>
      </c>
      <c r="S4079" s="27">
        <f t="shared" si="630"/>
        <v>42529.730717592596</v>
      </c>
      <c r="T4079" s="5" t="str">
        <f t="shared" si="635"/>
        <v>Jun</v>
      </c>
      <c r="U4079" s="5" t="str">
        <f t="shared" si="636"/>
        <v>2016</v>
      </c>
      <c r="V4079" s="5" t="str">
        <f t="shared" si="637"/>
        <v>Jul</v>
      </c>
      <c r="W4079" s="1" t="str">
        <f t="shared" si="638"/>
        <v>2016</v>
      </c>
      <c r="X4079" s="27">
        <f t="shared" si="639"/>
        <v>42559.730717592596</v>
      </c>
    </row>
    <row r="4080" spans="1:24" ht="48" hidden="1" x14ac:dyDescent="0.2">
      <c r="A4080" s="1">
        <v>2140</v>
      </c>
      <c r="B4080" s="7" t="s">
        <v>2141</v>
      </c>
      <c r="C4080" s="7" t="s">
        <v>6250</v>
      </c>
      <c r="D4080" s="1">
        <v>500000</v>
      </c>
      <c r="E4080" s="1">
        <v>560</v>
      </c>
      <c r="F4080" s="1" t="s">
        <v>8220</v>
      </c>
      <c r="G4080" s="1" t="s">
        <v>8223</v>
      </c>
      <c r="H4080" s="1" t="s">
        <v>8245</v>
      </c>
      <c r="I4080" s="1">
        <v>1357934424</v>
      </c>
      <c r="J4080" s="1">
        <v>1355342424</v>
      </c>
      <c r="K4080" s="1" t="b">
        <v>0</v>
      </c>
      <c r="L4080" s="1">
        <v>11</v>
      </c>
      <c r="M4080" s="1" t="b">
        <v>0</v>
      </c>
      <c r="N4080" s="1" t="s">
        <v>8281</v>
      </c>
      <c r="O4080" s="28">
        <f t="shared" si="631"/>
        <v>1.1199999999999999E-3</v>
      </c>
      <c r="P4080" s="29">
        <f t="shared" si="632"/>
        <v>50.909090909090907</v>
      </c>
      <c r="Q4080" s="9" t="str">
        <f t="shared" si="633"/>
        <v>games</v>
      </c>
      <c r="R4080" s="26" t="str">
        <f t="shared" si="634"/>
        <v>video games</v>
      </c>
      <c r="S4080" s="27">
        <f t="shared" ref="S4080:S4115" si="640">(((J4080/60)/60)/24)+DATE(1970,1,1)</f>
        <v>41255.833611111113</v>
      </c>
      <c r="T4080" s="5" t="str">
        <f t="shared" si="635"/>
        <v>Dec</v>
      </c>
      <c r="U4080" s="5" t="str">
        <f t="shared" si="636"/>
        <v>2012</v>
      </c>
      <c r="V4080" s="5" t="str">
        <f t="shared" si="637"/>
        <v>Jan</v>
      </c>
      <c r="W4080" s="1" t="str">
        <f t="shared" si="638"/>
        <v>2013</v>
      </c>
      <c r="X4080" s="27">
        <f t="shared" si="639"/>
        <v>41285.833611111113</v>
      </c>
    </row>
    <row r="4081" spans="1:24" ht="64" hidden="1" x14ac:dyDescent="0.2">
      <c r="A4081" s="1">
        <v>2642</v>
      </c>
      <c r="B4081" s="7" t="s">
        <v>2642</v>
      </c>
      <c r="C4081" s="7" t="s">
        <v>6752</v>
      </c>
      <c r="D4081" s="1">
        <v>500000</v>
      </c>
      <c r="E4081" s="1">
        <v>0</v>
      </c>
      <c r="F4081" s="1" t="s">
        <v>8220</v>
      </c>
      <c r="G4081" s="1" t="s">
        <v>8235</v>
      </c>
      <c r="H4081" s="1" t="s">
        <v>8248</v>
      </c>
      <c r="I4081" s="1">
        <v>1468565820</v>
      </c>
      <c r="J4081" s="1">
        <v>1465970108</v>
      </c>
      <c r="K4081" s="1" t="b">
        <v>0</v>
      </c>
      <c r="L4081" s="1">
        <v>0</v>
      </c>
      <c r="M4081" s="1" t="b">
        <v>0</v>
      </c>
      <c r="N4081" s="1" t="s">
        <v>8300</v>
      </c>
      <c r="O4081" s="28">
        <f t="shared" si="631"/>
        <v>0</v>
      </c>
      <c r="P4081" s="29">
        <f t="shared" si="632"/>
        <v>0</v>
      </c>
      <c r="Q4081" s="9" t="str">
        <f t="shared" si="633"/>
        <v>technology</v>
      </c>
      <c r="R4081" s="26" t="str">
        <f t="shared" si="634"/>
        <v>space exploration</v>
      </c>
      <c r="S4081" s="27">
        <f t="shared" si="640"/>
        <v>42536.246620370366</v>
      </c>
      <c r="T4081" s="5" t="str">
        <f t="shared" si="635"/>
        <v>Jun</v>
      </c>
      <c r="U4081" s="5" t="str">
        <f t="shared" si="636"/>
        <v>2016</v>
      </c>
      <c r="V4081" s="5" t="str">
        <f t="shared" si="637"/>
        <v>Jul</v>
      </c>
      <c r="W4081" s="1" t="str">
        <f t="shared" si="638"/>
        <v>2016</v>
      </c>
      <c r="X4081" s="27">
        <f t="shared" si="639"/>
        <v>42566.289583333331</v>
      </c>
    </row>
    <row r="4082" spans="1:24" ht="48" hidden="1" x14ac:dyDescent="0.2">
      <c r="A4082" s="1">
        <v>2646</v>
      </c>
      <c r="B4082" s="7" t="s">
        <v>2646</v>
      </c>
      <c r="C4082" s="7" t="s">
        <v>6756</v>
      </c>
      <c r="D4082" s="1">
        <v>500000</v>
      </c>
      <c r="E4082" s="1">
        <v>42086.42</v>
      </c>
      <c r="F4082" s="1" t="s">
        <v>8219</v>
      </c>
      <c r="G4082" s="1" t="s">
        <v>8223</v>
      </c>
      <c r="H4082" s="1" t="s">
        <v>8245</v>
      </c>
      <c r="I4082" s="1">
        <v>1441783869</v>
      </c>
      <c r="J4082" s="1">
        <v>1439191869</v>
      </c>
      <c r="K4082" s="1" t="b">
        <v>1</v>
      </c>
      <c r="L4082" s="1">
        <v>535</v>
      </c>
      <c r="M4082" s="1" t="b">
        <v>0</v>
      </c>
      <c r="N4082" s="1" t="s">
        <v>8300</v>
      </c>
      <c r="O4082" s="28">
        <f t="shared" si="631"/>
        <v>8.4172839999999999E-2</v>
      </c>
      <c r="P4082" s="29">
        <f t="shared" si="632"/>
        <v>78.666205607476627</v>
      </c>
      <c r="Q4082" s="9" t="str">
        <f t="shared" si="633"/>
        <v>technology</v>
      </c>
      <c r="R4082" s="26" t="str">
        <f t="shared" si="634"/>
        <v>space exploration</v>
      </c>
      <c r="S4082" s="27">
        <f t="shared" si="640"/>
        <v>42226.313298611116</v>
      </c>
      <c r="T4082" s="5" t="str">
        <f t="shared" si="635"/>
        <v>Aug</v>
      </c>
      <c r="U4082" s="5" t="str">
        <f t="shared" si="636"/>
        <v>2015</v>
      </c>
      <c r="V4082" s="5" t="str">
        <f t="shared" si="637"/>
        <v>Sep</v>
      </c>
      <c r="W4082" s="1" t="str">
        <f t="shared" si="638"/>
        <v>2015</v>
      </c>
      <c r="X4082" s="27">
        <f t="shared" si="639"/>
        <v>42256.313298611116</v>
      </c>
    </row>
    <row r="4083" spans="1:24" ht="48" hidden="1" x14ac:dyDescent="0.2">
      <c r="A4083" s="1">
        <v>2948</v>
      </c>
      <c r="B4083" s="7" t="s">
        <v>2948</v>
      </c>
      <c r="C4083" s="7" t="s">
        <v>7058</v>
      </c>
      <c r="D4083" s="1">
        <v>500000</v>
      </c>
      <c r="E4083" s="1">
        <v>24</v>
      </c>
      <c r="F4083" s="1" t="s">
        <v>8220</v>
      </c>
      <c r="G4083" s="1" t="s">
        <v>8223</v>
      </c>
      <c r="H4083" s="1" t="s">
        <v>8245</v>
      </c>
      <c r="I4083" s="1">
        <v>1433259293</v>
      </c>
      <c r="J4083" s="1">
        <v>1428075293</v>
      </c>
      <c r="K4083" s="1" t="b">
        <v>0</v>
      </c>
      <c r="L4083" s="1">
        <v>9</v>
      </c>
      <c r="M4083" s="1" t="b">
        <v>0</v>
      </c>
      <c r="N4083" s="1" t="s">
        <v>8302</v>
      </c>
      <c r="O4083" s="28">
        <f t="shared" si="631"/>
        <v>4.8000000000000001E-5</v>
      </c>
      <c r="P4083" s="29">
        <f t="shared" si="632"/>
        <v>2.6666666666666665</v>
      </c>
      <c r="Q4083" s="9" t="str">
        <f t="shared" si="633"/>
        <v>theater</v>
      </c>
      <c r="R4083" s="26" t="str">
        <f t="shared" si="634"/>
        <v>spaces</v>
      </c>
      <c r="S4083" s="27">
        <f t="shared" si="640"/>
        <v>42097.649224537032</v>
      </c>
      <c r="T4083" s="5" t="str">
        <f t="shared" si="635"/>
        <v>Apr</v>
      </c>
      <c r="U4083" s="5" t="str">
        <f t="shared" si="636"/>
        <v>2015</v>
      </c>
      <c r="V4083" s="5" t="str">
        <f t="shared" si="637"/>
        <v>Jun</v>
      </c>
      <c r="W4083" s="1" t="str">
        <f t="shared" si="638"/>
        <v>2015</v>
      </c>
      <c r="X4083" s="27">
        <f t="shared" si="639"/>
        <v>42157.649224537032</v>
      </c>
    </row>
    <row r="4084" spans="1:24" ht="32" hidden="1" x14ac:dyDescent="0.2">
      <c r="A4084" s="1">
        <v>3118</v>
      </c>
      <c r="B4084" s="7" t="s">
        <v>3118</v>
      </c>
      <c r="C4084" s="7" t="s">
        <v>7228</v>
      </c>
      <c r="D4084" s="1">
        <v>500000</v>
      </c>
      <c r="E4084" s="1">
        <v>1550</v>
      </c>
      <c r="F4084" s="1" t="s">
        <v>8220</v>
      </c>
      <c r="G4084" s="1" t="s">
        <v>8234</v>
      </c>
      <c r="H4084" s="1" t="s">
        <v>8254</v>
      </c>
      <c r="I4084" s="1">
        <v>1467473723</v>
      </c>
      <c r="J4084" s="1">
        <v>1465832123</v>
      </c>
      <c r="K4084" s="1" t="b">
        <v>0</v>
      </c>
      <c r="L4084" s="1">
        <v>2</v>
      </c>
      <c r="M4084" s="1" t="b">
        <v>0</v>
      </c>
      <c r="N4084" s="1" t="s">
        <v>8302</v>
      </c>
      <c r="O4084" s="28">
        <f t="shared" si="631"/>
        <v>3.0999999999999999E-3</v>
      </c>
      <c r="P4084" s="29">
        <f t="shared" si="632"/>
        <v>775</v>
      </c>
      <c r="Q4084" s="9" t="str">
        <f t="shared" si="633"/>
        <v>theater</v>
      </c>
      <c r="R4084" s="26" t="str">
        <f t="shared" si="634"/>
        <v>spaces</v>
      </c>
      <c r="S4084" s="27">
        <f t="shared" si="640"/>
        <v>42534.649571759262</v>
      </c>
      <c r="T4084" s="5" t="str">
        <f t="shared" si="635"/>
        <v>Jun</v>
      </c>
      <c r="U4084" s="5" t="str">
        <f t="shared" si="636"/>
        <v>2016</v>
      </c>
      <c r="V4084" s="5" t="str">
        <f t="shared" si="637"/>
        <v>Jul</v>
      </c>
      <c r="W4084" s="1" t="str">
        <f t="shared" si="638"/>
        <v>2016</v>
      </c>
      <c r="X4084" s="27">
        <f t="shared" si="639"/>
        <v>42553.649571759262</v>
      </c>
    </row>
    <row r="4085" spans="1:24" ht="48" hidden="1" x14ac:dyDescent="0.2">
      <c r="A4085" s="1">
        <v>2390</v>
      </c>
      <c r="B4085" s="7" t="s">
        <v>2391</v>
      </c>
      <c r="C4085" s="7" t="s">
        <v>6500</v>
      </c>
      <c r="D4085" s="1">
        <v>510000</v>
      </c>
      <c r="E4085" s="1">
        <v>0</v>
      </c>
      <c r="F4085" s="1" t="s">
        <v>8219</v>
      </c>
      <c r="G4085" s="1" t="s">
        <v>8225</v>
      </c>
      <c r="H4085" s="1" t="s">
        <v>8247</v>
      </c>
      <c r="I4085" s="1">
        <v>1420352264</v>
      </c>
      <c r="J4085" s="1">
        <v>1416896264</v>
      </c>
      <c r="K4085" s="1" t="b">
        <v>0</v>
      </c>
      <c r="L4085" s="1">
        <v>0</v>
      </c>
      <c r="M4085" s="1" t="b">
        <v>0</v>
      </c>
      <c r="N4085" s="1" t="s">
        <v>8271</v>
      </c>
      <c r="O4085" s="28">
        <f t="shared" si="631"/>
        <v>0</v>
      </c>
      <c r="P4085" s="29">
        <f t="shared" si="632"/>
        <v>0</v>
      </c>
      <c r="Q4085" s="9" t="str">
        <f t="shared" si="633"/>
        <v>technology</v>
      </c>
      <c r="R4085" s="26" t="str">
        <f t="shared" si="634"/>
        <v>web</v>
      </c>
      <c r="S4085" s="27">
        <f t="shared" si="640"/>
        <v>41968.262314814812</v>
      </c>
      <c r="T4085" s="5" t="str">
        <f t="shared" si="635"/>
        <v>Nov</v>
      </c>
      <c r="U4085" s="5" t="str">
        <f t="shared" si="636"/>
        <v>2014</v>
      </c>
      <c r="V4085" s="5" t="str">
        <f t="shared" si="637"/>
        <v>Jan</v>
      </c>
      <c r="W4085" s="1" t="str">
        <f t="shared" si="638"/>
        <v>2015</v>
      </c>
      <c r="X4085" s="27">
        <f t="shared" si="639"/>
        <v>42008.262314814812</v>
      </c>
    </row>
    <row r="4086" spans="1:24" ht="48" hidden="1" x14ac:dyDescent="0.2">
      <c r="A4086" s="1">
        <v>486</v>
      </c>
      <c r="B4086" s="7" t="s">
        <v>487</v>
      </c>
      <c r="C4086" s="7" t="s">
        <v>4596</v>
      </c>
      <c r="D4086" s="1">
        <v>550000</v>
      </c>
      <c r="E4086" s="1">
        <v>50</v>
      </c>
      <c r="F4086" s="1" t="s">
        <v>8220</v>
      </c>
      <c r="G4086" s="1" t="s">
        <v>8225</v>
      </c>
      <c r="H4086" s="1" t="s">
        <v>8247</v>
      </c>
      <c r="I4086" s="1">
        <v>1401662239</v>
      </c>
      <c r="J4086" s="1">
        <v>1399070239</v>
      </c>
      <c r="K4086" s="1" t="b">
        <v>0</v>
      </c>
      <c r="L4086" s="1">
        <v>1</v>
      </c>
      <c r="M4086" s="1" t="b">
        <v>0</v>
      </c>
      <c r="N4086" s="1" t="s">
        <v>8269</v>
      </c>
      <c r="O4086" s="28">
        <f t="shared" si="631"/>
        <v>9.0909090909090904E-5</v>
      </c>
      <c r="P4086" s="29">
        <f t="shared" si="632"/>
        <v>50</v>
      </c>
      <c r="Q4086" s="9" t="str">
        <f t="shared" si="633"/>
        <v>film &amp; video</v>
      </c>
      <c r="R4086" s="26" t="str">
        <f t="shared" si="634"/>
        <v>animation</v>
      </c>
      <c r="S4086" s="27">
        <f t="shared" si="640"/>
        <v>41761.94258101852</v>
      </c>
      <c r="T4086" s="5" t="str">
        <f t="shared" si="635"/>
        <v>May</v>
      </c>
      <c r="U4086" s="5" t="str">
        <f t="shared" si="636"/>
        <v>2014</v>
      </c>
      <c r="V4086" s="5" t="str">
        <f t="shared" si="637"/>
        <v>Jun</v>
      </c>
      <c r="W4086" s="1" t="str">
        <f t="shared" si="638"/>
        <v>2014</v>
      </c>
      <c r="X4086" s="27">
        <f t="shared" si="639"/>
        <v>41791.94258101852</v>
      </c>
    </row>
    <row r="4087" spans="1:24" ht="32" hidden="1" x14ac:dyDescent="0.2">
      <c r="A4087" s="1">
        <v>3124</v>
      </c>
      <c r="B4087" s="7" t="s">
        <v>3124</v>
      </c>
      <c r="C4087" s="7" t="s">
        <v>7234</v>
      </c>
      <c r="D4087" s="1">
        <v>800000</v>
      </c>
      <c r="E4087" s="1">
        <v>26</v>
      </c>
      <c r="F4087" s="1" t="s">
        <v>8219</v>
      </c>
      <c r="G4087" s="1" t="s">
        <v>8223</v>
      </c>
      <c r="H4087" s="1" t="s">
        <v>8245</v>
      </c>
      <c r="I4087" s="1">
        <v>1422902601</v>
      </c>
      <c r="J4087" s="1">
        <v>1417718601</v>
      </c>
      <c r="K4087" s="1" t="b">
        <v>0</v>
      </c>
      <c r="L4087" s="1">
        <v>4</v>
      </c>
      <c r="M4087" s="1" t="b">
        <v>0</v>
      </c>
      <c r="N4087" s="1" t="s">
        <v>8302</v>
      </c>
      <c r="O4087" s="28">
        <f t="shared" si="631"/>
        <v>3.2499999999999997E-5</v>
      </c>
      <c r="P4087" s="29">
        <f t="shared" si="632"/>
        <v>6.5</v>
      </c>
      <c r="Q4087" s="9" t="str">
        <f t="shared" si="633"/>
        <v>theater</v>
      </c>
      <c r="R4087" s="26" t="str">
        <f t="shared" si="634"/>
        <v>spaces</v>
      </c>
      <c r="S4087" s="27">
        <f t="shared" si="640"/>
        <v>41977.780104166668</v>
      </c>
      <c r="T4087" s="5" t="str">
        <f t="shared" si="635"/>
        <v>Dec</v>
      </c>
      <c r="U4087" s="5" t="str">
        <f t="shared" si="636"/>
        <v>2014</v>
      </c>
      <c r="V4087" s="5" t="str">
        <f t="shared" si="637"/>
        <v>Feb</v>
      </c>
      <c r="W4087" s="1" t="str">
        <f t="shared" si="638"/>
        <v>2015</v>
      </c>
      <c r="X4087" s="27">
        <f t="shared" si="639"/>
        <v>42037.780104166668</v>
      </c>
    </row>
    <row r="4088" spans="1:24" ht="32" hidden="1" x14ac:dyDescent="0.2">
      <c r="A4088" s="1">
        <v>2373</v>
      </c>
      <c r="B4088" s="7" t="s">
        <v>2374</v>
      </c>
      <c r="C4088" s="7" t="s">
        <v>6483</v>
      </c>
      <c r="D4088" s="1">
        <v>850000</v>
      </c>
      <c r="E4088" s="1">
        <v>50</v>
      </c>
      <c r="F4088" s="1" t="s">
        <v>8219</v>
      </c>
      <c r="G4088" s="1" t="s">
        <v>8234</v>
      </c>
      <c r="H4088" s="1" t="s">
        <v>8254</v>
      </c>
      <c r="I4088" s="1">
        <v>1440863624</v>
      </c>
      <c r="J4088" s="1">
        <v>1438271624</v>
      </c>
      <c r="K4088" s="1" t="b">
        <v>0</v>
      </c>
      <c r="L4088" s="1">
        <v>1</v>
      </c>
      <c r="M4088" s="1" t="b">
        <v>0</v>
      </c>
      <c r="N4088" s="1" t="s">
        <v>8271</v>
      </c>
      <c r="O4088" s="28">
        <f t="shared" si="631"/>
        <v>5.8823529411764708E-5</v>
      </c>
      <c r="P4088" s="29">
        <f t="shared" si="632"/>
        <v>50</v>
      </c>
      <c r="Q4088" s="9" t="str">
        <f t="shared" si="633"/>
        <v>technology</v>
      </c>
      <c r="R4088" s="26" t="str">
        <f t="shared" si="634"/>
        <v>web</v>
      </c>
      <c r="S4088" s="27">
        <f t="shared" si="640"/>
        <v>42215.662314814821</v>
      </c>
      <c r="T4088" s="5" t="str">
        <f t="shared" si="635"/>
        <v>Jul</v>
      </c>
      <c r="U4088" s="5" t="str">
        <f t="shared" si="636"/>
        <v>2015</v>
      </c>
      <c r="V4088" s="5" t="str">
        <f t="shared" si="637"/>
        <v>Aug</v>
      </c>
      <c r="W4088" s="1" t="str">
        <f t="shared" si="638"/>
        <v>2015</v>
      </c>
      <c r="X4088" s="27">
        <f t="shared" si="639"/>
        <v>42245.662314814821</v>
      </c>
    </row>
    <row r="4089" spans="1:24" ht="48" hidden="1" x14ac:dyDescent="0.2">
      <c r="A4089" s="1">
        <v>1000</v>
      </c>
      <c r="B4089" s="7" t="s">
        <v>1001</v>
      </c>
      <c r="C4089" s="7" t="s">
        <v>5110</v>
      </c>
      <c r="D4089" s="1">
        <v>894700</v>
      </c>
      <c r="E4089" s="1">
        <v>19824</v>
      </c>
      <c r="F4089" s="1" t="s">
        <v>8219</v>
      </c>
      <c r="G4089" s="1" t="s">
        <v>8223</v>
      </c>
      <c r="H4089" s="1" t="s">
        <v>8245</v>
      </c>
      <c r="I4089" s="1">
        <v>1489537560</v>
      </c>
      <c r="J4089" s="1">
        <v>1484357160</v>
      </c>
      <c r="K4089" s="1" t="b">
        <v>0</v>
      </c>
      <c r="L4089" s="1">
        <v>6</v>
      </c>
      <c r="M4089" s="1" t="b">
        <v>0</v>
      </c>
      <c r="N4089" s="1" t="s">
        <v>8272</v>
      </c>
      <c r="O4089" s="28">
        <f t="shared" si="631"/>
        <v>2.2157147647256063E-2</v>
      </c>
      <c r="P4089" s="29">
        <f t="shared" si="632"/>
        <v>3304</v>
      </c>
      <c r="Q4089" s="9" t="str">
        <f t="shared" si="633"/>
        <v>technology</v>
      </c>
      <c r="R4089" s="26" t="str">
        <f t="shared" si="634"/>
        <v>wearables</v>
      </c>
      <c r="S4089" s="27">
        <f t="shared" si="640"/>
        <v>42749.059722222228</v>
      </c>
      <c r="T4089" s="5" t="str">
        <f t="shared" si="635"/>
        <v>Jan</v>
      </c>
      <c r="U4089" s="5" t="str">
        <f t="shared" si="636"/>
        <v>2017</v>
      </c>
      <c r="V4089" s="5" t="str">
        <f t="shared" si="637"/>
        <v>Mar</v>
      </c>
      <c r="W4089" s="1" t="str">
        <f t="shared" si="638"/>
        <v>2017</v>
      </c>
      <c r="X4089" s="27">
        <f t="shared" si="639"/>
        <v>42809.018055555556</v>
      </c>
    </row>
    <row r="4090" spans="1:24" ht="48" hidden="1" x14ac:dyDescent="0.2">
      <c r="A4090" s="1">
        <v>1105</v>
      </c>
      <c r="B4090" s="7" t="s">
        <v>1106</v>
      </c>
      <c r="C4090" s="7" t="s">
        <v>5215</v>
      </c>
      <c r="D4090" s="1">
        <v>900000</v>
      </c>
      <c r="E4090" s="1">
        <v>1431</v>
      </c>
      <c r="F4090" s="1" t="s">
        <v>8220</v>
      </c>
      <c r="G4090" s="1" t="s">
        <v>8223</v>
      </c>
      <c r="H4090" s="1" t="s">
        <v>8245</v>
      </c>
      <c r="I4090" s="1">
        <v>1395627327</v>
      </c>
      <c r="J4090" s="1">
        <v>1393038927</v>
      </c>
      <c r="K4090" s="1" t="b">
        <v>0</v>
      </c>
      <c r="L4090" s="1">
        <v>20</v>
      </c>
      <c r="M4090" s="1" t="b">
        <v>0</v>
      </c>
      <c r="N4090" s="1" t="s">
        <v>8281</v>
      </c>
      <c r="O4090" s="28">
        <f t="shared" si="631"/>
        <v>1.5900000000000001E-3</v>
      </c>
      <c r="P4090" s="29">
        <f t="shared" si="632"/>
        <v>71.55</v>
      </c>
      <c r="Q4090" s="9" t="str">
        <f t="shared" si="633"/>
        <v>games</v>
      </c>
      <c r="R4090" s="26" t="str">
        <f t="shared" si="634"/>
        <v>video games</v>
      </c>
      <c r="S4090" s="27">
        <f t="shared" si="640"/>
        <v>41692.135729166665</v>
      </c>
      <c r="T4090" s="5" t="str">
        <f t="shared" si="635"/>
        <v>Feb</v>
      </c>
      <c r="U4090" s="5" t="str">
        <f t="shared" si="636"/>
        <v>2014</v>
      </c>
      <c r="V4090" s="5" t="str">
        <f t="shared" si="637"/>
        <v>Mar</v>
      </c>
      <c r="W4090" s="1" t="str">
        <f t="shared" si="638"/>
        <v>2014</v>
      </c>
      <c r="X4090" s="27">
        <f t="shared" si="639"/>
        <v>41722.0940625</v>
      </c>
    </row>
    <row r="4091" spans="1:24" ht="48" hidden="1" x14ac:dyDescent="0.2">
      <c r="A4091" s="1">
        <v>192</v>
      </c>
      <c r="B4091" s="7" t="s">
        <v>194</v>
      </c>
      <c r="C4091" s="7" t="s">
        <v>4302</v>
      </c>
      <c r="D4091" s="1">
        <v>1000000</v>
      </c>
      <c r="E4091" s="1">
        <v>17</v>
      </c>
      <c r="F4091" s="1" t="s">
        <v>8220</v>
      </c>
      <c r="G4091" s="1" t="s">
        <v>8223</v>
      </c>
      <c r="H4091" s="1" t="s">
        <v>8245</v>
      </c>
      <c r="I4091" s="1">
        <v>1413572432</v>
      </c>
      <c r="J4091" s="1">
        <v>1410980432</v>
      </c>
      <c r="K4091" s="1" t="b">
        <v>0</v>
      </c>
      <c r="L4091" s="1">
        <v>3</v>
      </c>
      <c r="M4091" s="1" t="b">
        <v>0</v>
      </c>
      <c r="N4091" s="1" t="s">
        <v>8267</v>
      </c>
      <c r="O4091" s="28">
        <f t="shared" si="631"/>
        <v>1.7E-5</v>
      </c>
      <c r="P4091" s="29">
        <f t="shared" si="632"/>
        <v>5.666666666666667</v>
      </c>
      <c r="Q4091" s="9" t="str">
        <f t="shared" si="633"/>
        <v>film &amp; video</v>
      </c>
      <c r="R4091" s="26" t="str">
        <f t="shared" si="634"/>
        <v>drama</v>
      </c>
      <c r="S4091" s="27">
        <f t="shared" si="640"/>
        <v>41899.792037037041</v>
      </c>
      <c r="T4091" s="5" t="str">
        <f t="shared" si="635"/>
        <v>Sep</v>
      </c>
      <c r="U4091" s="5" t="str">
        <f t="shared" si="636"/>
        <v>2014</v>
      </c>
      <c r="V4091" s="5" t="str">
        <f t="shared" si="637"/>
        <v>Oct</v>
      </c>
      <c r="W4091" s="1" t="str">
        <f t="shared" si="638"/>
        <v>2014</v>
      </c>
      <c r="X4091" s="27">
        <f t="shared" si="639"/>
        <v>41929.792037037041</v>
      </c>
    </row>
    <row r="4092" spans="1:24" ht="32" hidden="1" x14ac:dyDescent="0.2">
      <c r="A4092" s="1">
        <v>639</v>
      </c>
      <c r="B4092" s="7" t="s">
        <v>640</v>
      </c>
      <c r="C4092" s="7" t="s">
        <v>4749</v>
      </c>
      <c r="D4092" s="1">
        <v>1000000</v>
      </c>
      <c r="E4092" s="1">
        <v>1</v>
      </c>
      <c r="F4092" s="1" t="s">
        <v>8219</v>
      </c>
      <c r="G4092" s="1" t="s">
        <v>8223</v>
      </c>
      <c r="H4092" s="1" t="s">
        <v>8245</v>
      </c>
      <c r="I4092" s="1">
        <v>1413208795</v>
      </c>
      <c r="J4092" s="1">
        <v>1408024795</v>
      </c>
      <c r="K4092" s="1" t="b">
        <v>0</v>
      </c>
      <c r="L4092" s="1">
        <v>1</v>
      </c>
      <c r="M4092" s="1" t="b">
        <v>0</v>
      </c>
      <c r="N4092" s="1" t="s">
        <v>8271</v>
      </c>
      <c r="O4092" s="28">
        <f t="shared" si="631"/>
        <v>9.9999999999999995E-7</v>
      </c>
      <c r="P4092" s="29">
        <f t="shared" si="632"/>
        <v>1</v>
      </c>
      <c r="Q4092" s="9" t="str">
        <f t="shared" si="633"/>
        <v>technology</v>
      </c>
      <c r="R4092" s="26" t="str">
        <f t="shared" si="634"/>
        <v>web</v>
      </c>
      <c r="S4092" s="27">
        <f t="shared" si="640"/>
        <v>41865.583275462966</v>
      </c>
      <c r="T4092" s="5" t="str">
        <f t="shared" si="635"/>
        <v>Aug</v>
      </c>
      <c r="U4092" s="5" t="str">
        <f t="shared" si="636"/>
        <v>2014</v>
      </c>
      <c r="V4092" s="5" t="str">
        <f t="shared" si="637"/>
        <v>Oct</v>
      </c>
      <c r="W4092" s="1" t="str">
        <f t="shared" si="638"/>
        <v>2014</v>
      </c>
      <c r="X4092" s="27">
        <f t="shared" si="639"/>
        <v>41925.583275462966</v>
      </c>
    </row>
    <row r="4093" spans="1:24" ht="48" hidden="1" x14ac:dyDescent="0.2">
      <c r="A4093" s="1">
        <v>2643</v>
      </c>
      <c r="B4093" s="7" t="s">
        <v>2643</v>
      </c>
      <c r="C4093" s="7" t="s">
        <v>6753</v>
      </c>
      <c r="D4093" s="1">
        <v>1000000</v>
      </c>
      <c r="E4093" s="1">
        <v>335597.31</v>
      </c>
      <c r="F4093" s="1" t="s">
        <v>8219</v>
      </c>
      <c r="G4093" s="1" t="s">
        <v>8223</v>
      </c>
      <c r="H4093" s="1" t="s">
        <v>8245</v>
      </c>
      <c r="I4093" s="1">
        <v>1482307140</v>
      </c>
      <c r="J4093" s="1">
        <v>1479218315</v>
      </c>
      <c r="K4093" s="1" t="b">
        <v>1</v>
      </c>
      <c r="L4093" s="1">
        <v>1501</v>
      </c>
      <c r="M4093" s="1" t="b">
        <v>0</v>
      </c>
      <c r="N4093" s="1" t="s">
        <v>8300</v>
      </c>
      <c r="O4093" s="28">
        <f t="shared" si="631"/>
        <v>0.33559730999999998</v>
      </c>
      <c r="P4093" s="29">
        <f t="shared" si="632"/>
        <v>223.58248500999335</v>
      </c>
      <c r="Q4093" s="9" t="str">
        <f t="shared" si="633"/>
        <v>technology</v>
      </c>
      <c r="R4093" s="26" t="str">
        <f t="shared" si="634"/>
        <v>space exploration</v>
      </c>
      <c r="S4093" s="27">
        <f t="shared" si="640"/>
        <v>42689.582349537035</v>
      </c>
      <c r="T4093" s="5" t="str">
        <f t="shared" si="635"/>
        <v>Nov</v>
      </c>
      <c r="U4093" s="5" t="str">
        <f t="shared" si="636"/>
        <v>2016</v>
      </c>
      <c r="V4093" s="5" t="str">
        <f t="shared" si="637"/>
        <v>Dec</v>
      </c>
      <c r="W4093" s="1" t="str">
        <f t="shared" si="638"/>
        <v>2016</v>
      </c>
      <c r="X4093" s="27">
        <f t="shared" si="639"/>
        <v>42725.332638888889</v>
      </c>
    </row>
    <row r="4094" spans="1:24" ht="16" hidden="1" x14ac:dyDescent="0.2">
      <c r="A4094" s="1">
        <v>3061</v>
      </c>
      <c r="B4094" s="7" t="s">
        <v>3061</v>
      </c>
      <c r="C4094" s="7" t="s">
        <v>7171</v>
      </c>
      <c r="D4094" s="1">
        <v>1000000</v>
      </c>
      <c r="E4094" s="1">
        <v>0</v>
      </c>
      <c r="F4094" s="1" t="s">
        <v>8220</v>
      </c>
      <c r="G4094" s="1" t="s">
        <v>8223</v>
      </c>
      <c r="H4094" s="1" t="s">
        <v>8245</v>
      </c>
      <c r="I4094" s="1">
        <v>1407955748</v>
      </c>
      <c r="J4094" s="1">
        <v>1405363748</v>
      </c>
      <c r="K4094" s="1" t="b">
        <v>0</v>
      </c>
      <c r="L4094" s="1">
        <v>0</v>
      </c>
      <c r="M4094" s="1" t="b">
        <v>0</v>
      </c>
      <c r="N4094" s="1" t="s">
        <v>8302</v>
      </c>
      <c r="O4094" s="28">
        <f t="shared" si="631"/>
        <v>0</v>
      </c>
      <c r="P4094" s="29">
        <f t="shared" si="632"/>
        <v>0</v>
      </c>
      <c r="Q4094" s="9" t="str">
        <f t="shared" si="633"/>
        <v>theater</v>
      </c>
      <c r="R4094" s="26" t="str">
        <f t="shared" si="634"/>
        <v>spaces</v>
      </c>
      <c r="S4094" s="27">
        <f t="shared" si="640"/>
        <v>41834.784120370372</v>
      </c>
      <c r="T4094" s="5" t="str">
        <f t="shared" si="635"/>
        <v>Jul</v>
      </c>
      <c r="U4094" s="5" t="str">
        <f t="shared" si="636"/>
        <v>2014</v>
      </c>
      <c r="V4094" s="5" t="str">
        <f t="shared" si="637"/>
        <v>Aug</v>
      </c>
      <c r="W4094" s="1" t="str">
        <f t="shared" si="638"/>
        <v>2014</v>
      </c>
      <c r="X4094" s="27">
        <f t="shared" si="639"/>
        <v>41864.784120370372</v>
      </c>
    </row>
    <row r="4095" spans="1:24" ht="48" hidden="1" x14ac:dyDescent="0.2">
      <c r="A4095" s="1">
        <v>3081</v>
      </c>
      <c r="B4095" s="7" t="s">
        <v>3081</v>
      </c>
      <c r="C4095" s="7" t="s">
        <v>7191</v>
      </c>
      <c r="D4095" s="1">
        <v>1000000</v>
      </c>
      <c r="E4095" s="1">
        <v>2103</v>
      </c>
      <c r="F4095" s="1" t="s">
        <v>8220</v>
      </c>
      <c r="G4095" s="1" t="s">
        <v>8223</v>
      </c>
      <c r="H4095" s="1" t="s">
        <v>8245</v>
      </c>
      <c r="I4095" s="1">
        <v>1442722891</v>
      </c>
      <c r="J4095" s="1">
        <v>1440130891</v>
      </c>
      <c r="K4095" s="1" t="b">
        <v>0</v>
      </c>
      <c r="L4095" s="1">
        <v>5</v>
      </c>
      <c r="M4095" s="1" t="b">
        <v>0</v>
      </c>
      <c r="N4095" s="1" t="s">
        <v>8302</v>
      </c>
      <c r="O4095" s="28">
        <f t="shared" si="631"/>
        <v>2.1029999999999998E-3</v>
      </c>
      <c r="P4095" s="29">
        <f t="shared" si="632"/>
        <v>420.6</v>
      </c>
      <c r="Q4095" s="9" t="str">
        <f t="shared" si="633"/>
        <v>theater</v>
      </c>
      <c r="R4095" s="26" t="str">
        <f t="shared" si="634"/>
        <v>spaces</v>
      </c>
      <c r="S4095" s="27">
        <f t="shared" si="640"/>
        <v>42237.181608796294</v>
      </c>
      <c r="T4095" s="5" t="str">
        <f t="shared" si="635"/>
        <v>Aug</v>
      </c>
      <c r="U4095" s="5" t="str">
        <f t="shared" si="636"/>
        <v>2015</v>
      </c>
      <c r="V4095" s="5" t="str">
        <f t="shared" si="637"/>
        <v>Sep</v>
      </c>
      <c r="W4095" s="1" t="str">
        <f t="shared" si="638"/>
        <v>2015</v>
      </c>
      <c r="X4095" s="27">
        <f t="shared" si="639"/>
        <v>42267.181608796294</v>
      </c>
    </row>
    <row r="4096" spans="1:24" ht="48" hidden="1" x14ac:dyDescent="0.2">
      <c r="A4096" s="1">
        <v>3629</v>
      </c>
      <c r="B4096" s="7" t="s">
        <v>3627</v>
      </c>
      <c r="C4096" s="7" t="s">
        <v>7739</v>
      </c>
      <c r="D4096" s="1">
        <v>1000000</v>
      </c>
      <c r="E4096" s="1">
        <v>2</v>
      </c>
      <c r="F4096" s="1" t="s">
        <v>8220</v>
      </c>
      <c r="G4096" s="1" t="s">
        <v>8223</v>
      </c>
      <c r="H4096" s="1" t="s">
        <v>8245</v>
      </c>
      <c r="I4096" s="1">
        <v>1462467600</v>
      </c>
      <c r="J4096" s="1">
        <v>1457403364</v>
      </c>
      <c r="K4096" s="1" t="b">
        <v>0</v>
      </c>
      <c r="L4096" s="1">
        <v>2</v>
      </c>
      <c r="M4096" s="1" t="b">
        <v>0</v>
      </c>
      <c r="N4096" s="1" t="s">
        <v>8304</v>
      </c>
      <c r="O4096" s="28">
        <f t="shared" si="631"/>
        <v>1.9999999999999999E-6</v>
      </c>
      <c r="P4096" s="29">
        <f t="shared" si="632"/>
        <v>1</v>
      </c>
      <c r="Q4096" s="9" t="str">
        <f t="shared" si="633"/>
        <v>theater</v>
      </c>
      <c r="R4096" s="26" t="str">
        <f t="shared" si="634"/>
        <v>musical</v>
      </c>
      <c r="S4096" s="27">
        <f t="shared" si="640"/>
        <v>42437.094490740739</v>
      </c>
      <c r="T4096" s="5" t="str">
        <f t="shared" si="635"/>
        <v>Mar</v>
      </c>
      <c r="U4096" s="5" t="str">
        <f t="shared" si="636"/>
        <v>2016</v>
      </c>
      <c r="V4096" s="5" t="str">
        <f t="shared" si="637"/>
        <v>May</v>
      </c>
      <c r="W4096" s="1" t="str">
        <f t="shared" si="638"/>
        <v>2016</v>
      </c>
      <c r="X4096" s="27">
        <f t="shared" si="639"/>
        <v>42495.708333333328</v>
      </c>
    </row>
    <row r="4097" spans="1:24" ht="48" hidden="1" x14ac:dyDescent="0.2">
      <c r="A4097" s="1">
        <v>3120</v>
      </c>
      <c r="B4097" s="7" t="s">
        <v>3120</v>
      </c>
      <c r="C4097" s="7" t="s">
        <v>7230</v>
      </c>
      <c r="D4097" s="1">
        <v>1300000</v>
      </c>
      <c r="E4097" s="1">
        <v>128</v>
      </c>
      <c r="F4097" s="1" t="s">
        <v>8220</v>
      </c>
      <c r="G4097" s="1" t="s">
        <v>8232</v>
      </c>
      <c r="H4097" s="1" t="s">
        <v>8248</v>
      </c>
      <c r="I4097" s="1">
        <v>1462484196</v>
      </c>
      <c r="J4097" s="1">
        <v>1457303796</v>
      </c>
      <c r="K4097" s="1" t="b">
        <v>0</v>
      </c>
      <c r="L4097" s="1">
        <v>10</v>
      </c>
      <c r="M4097" s="1" t="b">
        <v>0</v>
      </c>
      <c r="N4097" s="1" t="s">
        <v>8302</v>
      </c>
      <c r="O4097" s="28">
        <f t="shared" si="631"/>
        <v>9.8461538461538464E-5</v>
      </c>
      <c r="P4097" s="29">
        <f t="shared" si="632"/>
        <v>12.8</v>
      </c>
      <c r="Q4097" s="9" t="str">
        <f t="shared" si="633"/>
        <v>theater</v>
      </c>
      <c r="R4097" s="26" t="str">
        <f t="shared" si="634"/>
        <v>spaces</v>
      </c>
      <c r="S4097" s="27">
        <f t="shared" si="640"/>
        <v>42435.942083333335</v>
      </c>
      <c r="T4097" s="5" t="str">
        <f t="shared" si="635"/>
        <v>Mar</v>
      </c>
      <c r="U4097" s="5" t="str">
        <f t="shared" si="636"/>
        <v>2016</v>
      </c>
      <c r="V4097" s="5" t="str">
        <f t="shared" si="637"/>
        <v>May</v>
      </c>
      <c r="W4097" s="1" t="str">
        <f t="shared" si="638"/>
        <v>2016</v>
      </c>
      <c r="X4097" s="27">
        <f t="shared" si="639"/>
        <v>42495.900416666671</v>
      </c>
    </row>
    <row r="4098" spans="1:24" ht="48" hidden="1" x14ac:dyDescent="0.2">
      <c r="A4098" s="1">
        <v>3079</v>
      </c>
      <c r="B4098" s="7" t="s">
        <v>3079</v>
      </c>
      <c r="C4098" s="7" t="s">
        <v>7189</v>
      </c>
      <c r="D4098" s="1">
        <v>1333666</v>
      </c>
      <c r="E4098" s="1">
        <v>11226</v>
      </c>
      <c r="F4098" s="1" t="s">
        <v>8220</v>
      </c>
      <c r="G4098" s="1" t="s">
        <v>8223</v>
      </c>
      <c r="H4098" s="1" t="s">
        <v>8245</v>
      </c>
      <c r="I4098" s="1">
        <v>1427040435</v>
      </c>
      <c r="J4098" s="1">
        <v>1424452035</v>
      </c>
      <c r="K4098" s="1" t="b">
        <v>0</v>
      </c>
      <c r="L4098" s="1">
        <v>27</v>
      </c>
      <c r="M4098" s="1" t="b">
        <v>0</v>
      </c>
      <c r="N4098" s="1" t="s">
        <v>8302</v>
      </c>
      <c r="O4098" s="28">
        <f t="shared" ref="O4098:O4115" si="641">E4098/D4098</f>
        <v>8.4173998587352451E-3</v>
      </c>
      <c r="P4098" s="29">
        <f t="shared" ref="P4098:P4115" si="642">IF(L4098&gt;0,E4098/L4098,0)</f>
        <v>415.77777777777777</v>
      </c>
      <c r="Q4098" s="9" t="str">
        <f t="shared" ref="Q4098:Q4115" si="643">LEFT(N4098,SEARCH("/",N4098,1)-1)</f>
        <v>theater</v>
      </c>
      <c r="R4098" s="26" t="str">
        <f t="shared" ref="R4098:R4115" si="644">RIGHT(N4098,LEN(N4098)-SEARCH("/",N4098,1))</f>
        <v>spaces</v>
      </c>
      <c r="S4098" s="27">
        <f t="shared" si="640"/>
        <v>42055.713368055556</v>
      </c>
      <c r="T4098" s="5" t="str">
        <f t="shared" ref="T4098:T4115" si="645">TEXT(S4098,"mmm")</f>
        <v>Feb</v>
      </c>
      <c r="U4098" s="5" t="str">
        <f t="shared" ref="U4098:U4115" si="646">TEXT(S4098,"yyyy")</f>
        <v>2015</v>
      </c>
      <c r="V4098" s="5" t="str">
        <f t="shared" ref="V4098:V4115" si="647">TEXT(X4098,"mmm")</f>
        <v>Mar</v>
      </c>
      <c r="W4098" s="1" t="str">
        <f t="shared" ref="W4098:W4115" si="648">TEXT(X4098,"yyyy")</f>
        <v>2015</v>
      </c>
      <c r="X4098" s="27">
        <f t="shared" ref="X4098:X4115" si="649">(((I4098/60)/60)/24)+DATE(1970,1,1)</f>
        <v>42085.671701388885</v>
      </c>
    </row>
    <row r="4099" spans="1:24" ht="64" hidden="1" x14ac:dyDescent="0.2">
      <c r="A4099" s="1">
        <v>155</v>
      </c>
      <c r="B4099" s="7" t="s">
        <v>157</v>
      </c>
      <c r="C4099" s="7" t="s">
        <v>4265</v>
      </c>
      <c r="D4099" s="1">
        <v>1350000</v>
      </c>
      <c r="E4099" s="1">
        <v>81</v>
      </c>
      <c r="F4099" s="1" t="s">
        <v>8219</v>
      </c>
      <c r="G4099" s="1" t="s">
        <v>8223</v>
      </c>
      <c r="H4099" s="1" t="s">
        <v>8245</v>
      </c>
      <c r="I4099" s="1">
        <v>1437657935</v>
      </c>
      <c r="J4099" s="1">
        <v>1434201935</v>
      </c>
      <c r="K4099" s="1" t="b">
        <v>0</v>
      </c>
      <c r="L4099" s="1">
        <v>4</v>
      </c>
      <c r="M4099" s="1" t="b">
        <v>0</v>
      </c>
      <c r="N4099" s="1" t="s">
        <v>8266</v>
      </c>
      <c r="O4099" s="28">
        <f t="shared" si="641"/>
        <v>6.0000000000000002E-5</v>
      </c>
      <c r="P4099" s="29">
        <f t="shared" si="642"/>
        <v>20.25</v>
      </c>
      <c r="Q4099" s="9" t="str">
        <f t="shared" si="643"/>
        <v>film &amp; video</v>
      </c>
      <c r="R4099" s="26" t="str">
        <f t="shared" si="644"/>
        <v>science fiction</v>
      </c>
      <c r="S4099" s="27">
        <f t="shared" si="640"/>
        <v>42168.559432870374</v>
      </c>
      <c r="T4099" s="5" t="str">
        <f t="shared" si="645"/>
        <v>Jun</v>
      </c>
      <c r="U4099" s="5" t="str">
        <f t="shared" si="646"/>
        <v>2015</v>
      </c>
      <c r="V4099" s="5" t="str">
        <f t="shared" si="647"/>
        <v>Jul</v>
      </c>
      <c r="W4099" s="1" t="str">
        <f t="shared" si="648"/>
        <v>2015</v>
      </c>
      <c r="X4099" s="27">
        <f t="shared" si="649"/>
        <v>42208.559432870374</v>
      </c>
    </row>
    <row r="4100" spans="1:24" ht="48" hidden="1" x14ac:dyDescent="0.2">
      <c r="A4100" s="1">
        <v>223</v>
      </c>
      <c r="B4100" s="7" t="s">
        <v>225</v>
      </c>
      <c r="C4100" s="7" t="s">
        <v>4333</v>
      </c>
      <c r="D4100" s="1">
        <v>1500000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1463879100</v>
      </c>
      <c r="J4100" s="1">
        <v>1461287350</v>
      </c>
      <c r="K4100" s="1" t="b">
        <v>0</v>
      </c>
      <c r="L4100" s="1">
        <v>0</v>
      </c>
      <c r="M4100" s="1" t="b">
        <v>0</v>
      </c>
      <c r="N4100" s="1" t="s">
        <v>8267</v>
      </c>
      <c r="O4100" s="28">
        <f t="shared" si="641"/>
        <v>0</v>
      </c>
      <c r="P4100" s="29">
        <f t="shared" si="642"/>
        <v>0</v>
      </c>
      <c r="Q4100" s="9" t="str">
        <f t="shared" si="643"/>
        <v>film &amp; video</v>
      </c>
      <c r="R4100" s="26" t="str">
        <f t="shared" si="644"/>
        <v>drama</v>
      </c>
      <c r="S4100" s="27">
        <f t="shared" si="640"/>
        <v>42482.048032407409</v>
      </c>
      <c r="T4100" s="5" t="str">
        <f t="shared" si="645"/>
        <v>Apr</v>
      </c>
      <c r="U4100" s="5" t="str">
        <f t="shared" si="646"/>
        <v>2016</v>
      </c>
      <c r="V4100" s="5" t="str">
        <f t="shared" si="647"/>
        <v>May</v>
      </c>
      <c r="W4100" s="1" t="str">
        <f t="shared" si="648"/>
        <v>2016</v>
      </c>
      <c r="X4100" s="27">
        <f t="shared" si="649"/>
        <v>42512.045138888891</v>
      </c>
    </row>
    <row r="4101" spans="1:24" ht="48" hidden="1" x14ac:dyDescent="0.2">
      <c r="A4101" s="1">
        <v>231</v>
      </c>
      <c r="B4101" s="7" t="s">
        <v>233</v>
      </c>
      <c r="C4101" s="7" t="s">
        <v>4341</v>
      </c>
      <c r="D4101" s="1">
        <v>1500000</v>
      </c>
      <c r="E4101" s="1">
        <v>0</v>
      </c>
      <c r="F4101" s="1" t="s">
        <v>8220</v>
      </c>
      <c r="G4101" s="1" t="s">
        <v>8223</v>
      </c>
      <c r="H4101" s="1" t="s">
        <v>8245</v>
      </c>
      <c r="I4101" s="1">
        <v>1451775651</v>
      </c>
      <c r="J4101" s="1">
        <v>1449183651</v>
      </c>
      <c r="K4101" s="1" t="b">
        <v>0</v>
      </c>
      <c r="L4101" s="1">
        <v>0</v>
      </c>
      <c r="M4101" s="1" t="b">
        <v>0</v>
      </c>
      <c r="N4101" s="1" t="s">
        <v>8267</v>
      </c>
      <c r="O4101" s="28">
        <f t="shared" si="641"/>
        <v>0</v>
      </c>
      <c r="P4101" s="29">
        <f t="shared" si="642"/>
        <v>0</v>
      </c>
      <c r="Q4101" s="9" t="str">
        <f t="shared" si="643"/>
        <v>film &amp; video</v>
      </c>
      <c r="R4101" s="26" t="str">
        <f t="shared" si="644"/>
        <v>drama</v>
      </c>
      <c r="S4101" s="27">
        <f t="shared" si="640"/>
        <v>42341.958923611113</v>
      </c>
      <c r="T4101" s="5" t="str">
        <f t="shared" si="645"/>
        <v>Dec</v>
      </c>
      <c r="U4101" s="5" t="str">
        <f t="shared" si="646"/>
        <v>2015</v>
      </c>
      <c r="V4101" s="5" t="str">
        <f t="shared" si="647"/>
        <v>Jan</v>
      </c>
      <c r="W4101" s="1" t="str">
        <f t="shared" si="648"/>
        <v>2016</v>
      </c>
      <c r="X4101" s="27">
        <f t="shared" si="649"/>
        <v>42371.958923611113</v>
      </c>
    </row>
    <row r="4102" spans="1:24" ht="16" hidden="1" x14ac:dyDescent="0.2">
      <c r="A4102" s="1">
        <v>3125</v>
      </c>
      <c r="B4102" s="7" t="s">
        <v>3125</v>
      </c>
      <c r="C4102" s="7" t="s">
        <v>7235</v>
      </c>
      <c r="D4102" s="1">
        <v>1500000</v>
      </c>
      <c r="E4102" s="1">
        <v>0</v>
      </c>
      <c r="F4102" s="1" t="s">
        <v>8219</v>
      </c>
      <c r="G4102" s="1" t="s">
        <v>8223</v>
      </c>
      <c r="H4102" s="1" t="s">
        <v>8245</v>
      </c>
      <c r="I4102" s="1">
        <v>1452142672</v>
      </c>
      <c r="J4102" s="1">
        <v>1449550672</v>
      </c>
      <c r="K4102" s="1" t="b">
        <v>0</v>
      </c>
      <c r="L4102" s="1">
        <v>0</v>
      </c>
      <c r="M4102" s="1" t="b">
        <v>0</v>
      </c>
      <c r="N4102" s="1" t="s">
        <v>8302</v>
      </c>
      <c r="O4102" s="28">
        <f t="shared" si="641"/>
        <v>0</v>
      </c>
      <c r="P4102" s="29">
        <f t="shared" si="642"/>
        <v>0</v>
      </c>
      <c r="Q4102" s="9" t="str">
        <f t="shared" si="643"/>
        <v>theater</v>
      </c>
      <c r="R4102" s="26" t="str">
        <f t="shared" si="644"/>
        <v>spaces</v>
      </c>
      <c r="S4102" s="27">
        <f t="shared" si="640"/>
        <v>42346.20685185185</v>
      </c>
      <c r="T4102" s="5" t="str">
        <f t="shared" si="645"/>
        <v>Dec</v>
      </c>
      <c r="U4102" s="5" t="str">
        <f t="shared" si="646"/>
        <v>2015</v>
      </c>
      <c r="V4102" s="5" t="str">
        <f t="shared" si="647"/>
        <v>Jan</v>
      </c>
      <c r="W4102" s="1" t="str">
        <f t="shared" si="648"/>
        <v>2016</v>
      </c>
      <c r="X4102" s="27">
        <f t="shared" si="649"/>
        <v>42376.20685185185</v>
      </c>
    </row>
    <row r="4103" spans="1:24" ht="64" hidden="1" x14ac:dyDescent="0.2">
      <c r="A4103" s="1">
        <v>163</v>
      </c>
      <c r="B4103" s="7" t="s">
        <v>165</v>
      </c>
      <c r="C4103" s="7" t="s">
        <v>4273</v>
      </c>
      <c r="D4103" s="1">
        <v>2000000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1443657600</v>
      </c>
      <c r="J4103" s="1">
        <v>1440716654</v>
      </c>
      <c r="K4103" s="1" t="b">
        <v>0</v>
      </c>
      <c r="L4103" s="1">
        <v>0</v>
      </c>
      <c r="M4103" s="1" t="b">
        <v>0</v>
      </c>
      <c r="N4103" s="1" t="s">
        <v>8267</v>
      </c>
      <c r="O4103" s="28">
        <f t="shared" si="641"/>
        <v>0</v>
      </c>
      <c r="P4103" s="29">
        <f t="shared" si="642"/>
        <v>0</v>
      </c>
      <c r="Q4103" s="9" t="str">
        <f t="shared" si="643"/>
        <v>film &amp; video</v>
      </c>
      <c r="R4103" s="26" t="str">
        <f t="shared" si="644"/>
        <v>drama</v>
      </c>
      <c r="S4103" s="27">
        <f t="shared" si="640"/>
        <v>42243.961273148147</v>
      </c>
      <c r="T4103" s="5" t="str">
        <f t="shared" si="645"/>
        <v>Aug</v>
      </c>
      <c r="U4103" s="5" t="str">
        <f t="shared" si="646"/>
        <v>2015</v>
      </c>
      <c r="V4103" s="5" t="str">
        <f t="shared" si="647"/>
        <v>Oct</v>
      </c>
      <c r="W4103" s="1" t="str">
        <f t="shared" si="648"/>
        <v>2015</v>
      </c>
      <c r="X4103" s="27">
        <f t="shared" si="649"/>
        <v>42278</v>
      </c>
    </row>
    <row r="4104" spans="1:24" ht="48" hidden="1" x14ac:dyDescent="0.2">
      <c r="A4104" s="1">
        <v>195</v>
      </c>
      <c r="B4104" s="7" t="s">
        <v>197</v>
      </c>
      <c r="C4104" s="7" t="s">
        <v>4305</v>
      </c>
      <c r="D4104" s="1">
        <v>2000000</v>
      </c>
      <c r="E4104" s="1">
        <v>0</v>
      </c>
      <c r="F4104" s="1" t="s">
        <v>8220</v>
      </c>
      <c r="G4104" s="1" t="s">
        <v>8223</v>
      </c>
      <c r="H4104" s="1" t="s">
        <v>8245</v>
      </c>
      <c r="I4104" s="1">
        <v>1436544332</v>
      </c>
      <c r="J4104" s="1">
        <v>1431360332</v>
      </c>
      <c r="K4104" s="1" t="b">
        <v>0</v>
      </c>
      <c r="L4104" s="1">
        <v>0</v>
      </c>
      <c r="M4104" s="1" t="b">
        <v>0</v>
      </c>
      <c r="N4104" s="1" t="s">
        <v>8267</v>
      </c>
      <c r="O4104" s="28">
        <f t="shared" si="641"/>
        <v>0</v>
      </c>
      <c r="P4104" s="29">
        <f t="shared" si="642"/>
        <v>0</v>
      </c>
      <c r="Q4104" s="9" t="str">
        <f t="shared" si="643"/>
        <v>film &amp; video</v>
      </c>
      <c r="R4104" s="26" t="str">
        <f t="shared" si="644"/>
        <v>drama</v>
      </c>
      <c r="S4104" s="27">
        <f t="shared" si="640"/>
        <v>42135.67050925926</v>
      </c>
      <c r="T4104" s="5" t="str">
        <f t="shared" si="645"/>
        <v>May</v>
      </c>
      <c r="U4104" s="5" t="str">
        <f t="shared" si="646"/>
        <v>2015</v>
      </c>
      <c r="V4104" s="5" t="str">
        <f t="shared" si="647"/>
        <v>Jul</v>
      </c>
      <c r="W4104" s="1" t="str">
        <f t="shared" si="648"/>
        <v>2015</v>
      </c>
      <c r="X4104" s="27">
        <f t="shared" si="649"/>
        <v>42195.67050925926</v>
      </c>
    </row>
    <row r="4105" spans="1:24" ht="48" hidden="1" x14ac:dyDescent="0.2">
      <c r="A4105" s="1">
        <v>3080</v>
      </c>
      <c r="B4105" s="7" t="s">
        <v>3080</v>
      </c>
      <c r="C4105" s="7" t="s">
        <v>7190</v>
      </c>
      <c r="D4105" s="1">
        <v>2000000</v>
      </c>
      <c r="E4105" s="1">
        <v>376</v>
      </c>
      <c r="F4105" s="1" t="s">
        <v>8220</v>
      </c>
      <c r="G4105" s="1" t="s">
        <v>8223</v>
      </c>
      <c r="H4105" s="1" t="s">
        <v>8245</v>
      </c>
      <c r="I4105" s="1">
        <v>1419644444</v>
      </c>
      <c r="J4105" s="1">
        <v>1414456844</v>
      </c>
      <c r="K4105" s="1" t="b">
        <v>0</v>
      </c>
      <c r="L4105" s="1">
        <v>7</v>
      </c>
      <c r="M4105" s="1" t="b">
        <v>0</v>
      </c>
      <c r="N4105" s="1" t="s">
        <v>8302</v>
      </c>
      <c r="O4105" s="28">
        <f t="shared" si="641"/>
        <v>1.8799999999999999E-4</v>
      </c>
      <c r="P4105" s="29">
        <f t="shared" si="642"/>
        <v>53.714285714285715</v>
      </c>
      <c r="Q4105" s="9" t="str">
        <f t="shared" si="643"/>
        <v>theater</v>
      </c>
      <c r="R4105" s="26" t="str">
        <f t="shared" si="644"/>
        <v>spaces</v>
      </c>
      <c r="S4105" s="27">
        <f t="shared" si="640"/>
        <v>41940.028287037036</v>
      </c>
      <c r="T4105" s="5" t="str">
        <f t="shared" si="645"/>
        <v>Oct</v>
      </c>
      <c r="U4105" s="5" t="str">
        <f t="shared" si="646"/>
        <v>2014</v>
      </c>
      <c r="V4105" s="5" t="str">
        <f t="shared" si="647"/>
        <v>Dec</v>
      </c>
      <c r="W4105" s="1" t="str">
        <f t="shared" si="648"/>
        <v>2014</v>
      </c>
      <c r="X4105" s="27">
        <f t="shared" si="649"/>
        <v>42000.0699537037</v>
      </c>
    </row>
    <row r="4106" spans="1:24" ht="32" hidden="1" x14ac:dyDescent="0.2">
      <c r="A4106" s="1">
        <v>619</v>
      </c>
      <c r="B4106" s="7" t="s">
        <v>620</v>
      </c>
      <c r="C4106" s="7" t="s">
        <v>4729</v>
      </c>
      <c r="D4106" s="34">
        <v>2500000</v>
      </c>
      <c r="E4106" s="1">
        <v>1</v>
      </c>
      <c r="F4106" s="1" t="s">
        <v>8219</v>
      </c>
      <c r="G4106" s="1" t="s">
        <v>8223</v>
      </c>
      <c r="H4106" s="1" t="s">
        <v>8245</v>
      </c>
      <c r="I4106" s="1">
        <v>1416933390</v>
      </c>
      <c r="J4106" s="1">
        <v>1411745790</v>
      </c>
      <c r="K4106" s="1" t="b">
        <v>0</v>
      </c>
      <c r="L4106" s="1">
        <v>1</v>
      </c>
      <c r="M4106" s="1" t="b">
        <v>0</v>
      </c>
      <c r="N4106" s="1" t="s">
        <v>8271</v>
      </c>
      <c r="O4106" s="28">
        <f t="shared" si="641"/>
        <v>3.9999999999999998E-7</v>
      </c>
      <c r="P4106" s="29">
        <f t="shared" si="642"/>
        <v>1</v>
      </c>
      <c r="Q4106" s="9" t="str">
        <f t="shared" si="643"/>
        <v>technology</v>
      </c>
      <c r="R4106" s="26" t="str">
        <f t="shared" si="644"/>
        <v>web</v>
      </c>
      <c r="S4106" s="27">
        <f t="shared" si="640"/>
        <v>41908.650347222225</v>
      </c>
      <c r="T4106" s="5" t="str">
        <f t="shared" si="645"/>
        <v>Sep</v>
      </c>
      <c r="U4106" s="5" t="str">
        <f t="shared" si="646"/>
        <v>2014</v>
      </c>
      <c r="V4106" s="5" t="str">
        <f t="shared" si="647"/>
        <v>Nov</v>
      </c>
      <c r="W4106" s="1" t="str">
        <f t="shared" si="648"/>
        <v>2014</v>
      </c>
      <c r="X4106" s="27">
        <f t="shared" si="649"/>
        <v>41968.692013888889</v>
      </c>
    </row>
    <row r="4107" spans="1:24" ht="48" hidden="1" x14ac:dyDescent="0.2">
      <c r="A4107" s="1">
        <v>3073</v>
      </c>
      <c r="B4107" s="7" t="s">
        <v>3073</v>
      </c>
      <c r="C4107" s="7" t="s">
        <v>7183</v>
      </c>
      <c r="D4107" s="34">
        <v>2800000</v>
      </c>
      <c r="E4107" s="1">
        <v>645</v>
      </c>
      <c r="F4107" s="1" t="s">
        <v>8220</v>
      </c>
      <c r="G4107" s="1" t="s">
        <v>8223</v>
      </c>
      <c r="H4107" s="1" t="s">
        <v>8245</v>
      </c>
      <c r="I4107" s="1">
        <v>1434309540</v>
      </c>
      <c r="J4107" s="1">
        <v>1429287900</v>
      </c>
      <c r="K4107" s="1" t="b">
        <v>0</v>
      </c>
      <c r="L4107" s="1">
        <v>7</v>
      </c>
      <c r="M4107" s="1" t="b">
        <v>0</v>
      </c>
      <c r="N4107" s="1" t="s">
        <v>8302</v>
      </c>
      <c r="O4107" s="28">
        <f t="shared" si="641"/>
        <v>2.3035714285714285E-4</v>
      </c>
      <c r="P4107" s="29">
        <f t="shared" si="642"/>
        <v>92.142857142857139</v>
      </c>
      <c r="Q4107" s="9" t="str">
        <f t="shared" si="643"/>
        <v>theater</v>
      </c>
      <c r="R4107" s="26" t="str">
        <f t="shared" si="644"/>
        <v>spaces</v>
      </c>
      <c r="S4107" s="27">
        <f t="shared" si="640"/>
        <v>42111.684027777781</v>
      </c>
      <c r="T4107" s="5" t="str">
        <f t="shared" si="645"/>
        <v>Apr</v>
      </c>
      <c r="U4107" s="5" t="str">
        <f t="shared" si="646"/>
        <v>2015</v>
      </c>
      <c r="V4107" s="5" t="str">
        <f t="shared" si="647"/>
        <v>Jun</v>
      </c>
      <c r="W4107" s="1" t="str">
        <f t="shared" si="648"/>
        <v>2015</v>
      </c>
      <c r="X4107" s="27">
        <f t="shared" si="649"/>
        <v>42169.804861111115</v>
      </c>
    </row>
    <row r="4108" spans="1:24" ht="48" hidden="1" x14ac:dyDescent="0.2">
      <c r="A4108" s="1">
        <v>3196</v>
      </c>
      <c r="B4108" s="7" t="s">
        <v>3196</v>
      </c>
      <c r="C4108" s="7" t="s">
        <v>7306</v>
      </c>
      <c r="D4108" s="34">
        <v>3000000</v>
      </c>
      <c r="E4108" s="1">
        <v>1800</v>
      </c>
      <c r="F4108" s="1" t="s">
        <v>8220</v>
      </c>
      <c r="G4108" s="1" t="s">
        <v>8223</v>
      </c>
      <c r="H4108" s="1" t="s">
        <v>8245</v>
      </c>
      <c r="I4108" s="1">
        <v>1438437600</v>
      </c>
      <c r="J4108" s="1">
        <v>1433254875</v>
      </c>
      <c r="K4108" s="1" t="b">
        <v>0</v>
      </c>
      <c r="L4108" s="1">
        <v>6</v>
      </c>
      <c r="M4108" s="1" t="b">
        <v>0</v>
      </c>
      <c r="N4108" s="1" t="s">
        <v>8304</v>
      </c>
      <c r="O4108" s="28">
        <f t="shared" si="641"/>
        <v>5.9999999999999995E-4</v>
      </c>
      <c r="P4108" s="29">
        <f t="shared" si="642"/>
        <v>300</v>
      </c>
      <c r="Q4108" s="9" t="str">
        <f t="shared" si="643"/>
        <v>theater</v>
      </c>
      <c r="R4108" s="26" t="str">
        <f t="shared" si="644"/>
        <v>musical</v>
      </c>
      <c r="S4108" s="27">
        <f t="shared" si="640"/>
        <v>42157.598090277781</v>
      </c>
      <c r="T4108" s="5" t="str">
        <f t="shared" si="645"/>
        <v>Jun</v>
      </c>
      <c r="U4108" s="5" t="str">
        <f t="shared" si="646"/>
        <v>2015</v>
      </c>
      <c r="V4108" s="5" t="str">
        <f t="shared" si="647"/>
        <v>Aug</v>
      </c>
      <c r="W4108" s="1" t="str">
        <f t="shared" si="648"/>
        <v>2015</v>
      </c>
      <c r="X4108" s="27">
        <f t="shared" si="649"/>
        <v>42217.583333333328</v>
      </c>
    </row>
    <row r="4109" spans="1:24" ht="48" hidden="1" x14ac:dyDescent="0.2">
      <c r="A4109" s="1">
        <v>2950</v>
      </c>
      <c r="B4109" s="7" t="s">
        <v>2950</v>
      </c>
      <c r="C4109" s="7" t="s">
        <v>7060</v>
      </c>
      <c r="D4109" s="34">
        <v>5000000</v>
      </c>
      <c r="E4109" s="1">
        <v>0</v>
      </c>
      <c r="F4109" s="1" t="s">
        <v>8220</v>
      </c>
      <c r="G4109" s="1" t="s">
        <v>8223</v>
      </c>
      <c r="H4109" s="1" t="s">
        <v>8245</v>
      </c>
      <c r="I4109" s="1">
        <v>1453538752</v>
      </c>
      <c r="J4109" s="1">
        <v>1450946752</v>
      </c>
      <c r="K4109" s="1" t="b">
        <v>0</v>
      </c>
      <c r="L4109" s="1">
        <v>0</v>
      </c>
      <c r="M4109" s="1" t="b">
        <v>0</v>
      </c>
      <c r="N4109" s="1" t="s">
        <v>8302</v>
      </c>
      <c r="O4109" s="28">
        <f t="shared" si="641"/>
        <v>0</v>
      </c>
      <c r="P4109" s="29">
        <f t="shared" si="642"/>
        <v>0</v>
      </c>
      <c r="Q4109" s="9" t="str">
        <f t="shared" si="643"/>
        <v>theater</v>
      </c>
      <c r="R4109" s="26" t="str">
        <f t="shared" si="644"/>
        <v>spaces</v>
      </c>
      <c r="S4109" s="27">
        <f t="shared" si="640"/>
        <v>42362.36518518519</v>
      </c>
      <c r="T4109" s="5" t="str">
        <f t="shared" si="645"/>
        <v>Dec</v>
      </c>
      <c r="U4109" s="5" t="str">
        <f t="shared" si="646"/>
        <v>2015</v>
      </c>
      <c r="V4109" s="5" t="str">
        <f t="shared" si="647"/>
        <v>Jan</v>
      </c>
      <c r="W4109" s="1" t="str">
        <f t="shared" si="648"/>
        <v>2016</v>
      </c>
      <c r="X4109" s="27">
        <f t="shared" si="649"/>
        <v>42392.36518518519</v>
      </c>
    </row>
    <row r="4110" spans="1:24" ht="48" hidden="1" x14ac:dyDescent="0.2">
      <c r="A4110" s="1">
        <v>224</v>
      </c>
      <c r="B4110" s="7" t="s">
        <v>226</v>
      </c>
      <c r="C4110" s="7" t="s">
        <v>4334</v>
      </c>
      <c r="D4110" s="34">
        <v>6000000</v>
      </c>
      <c r="E4110" s="1">
        <v>0</v>
      </c>
      <c r="F4110" s="1" t="s">
        <v>8220</v>
      </c>
      <c r="G4110" s="1" t="s">
        <v>8225</v>
      </c>
      <c r="H4110" s="1" t="s">
        <v>8247</v>
      </c>
      <c r="I4110" s="1">
        <v>1436506726</v>
      </c>
      <c r="J4110" s="1">
        <v>1431322726</v>
      </c>
      <c r="K4110" s="1" t="b">
        <v>0</v>
      </c>
      <c r="L4110" s="1">
        <v>0</v>
      </c>
      <c r="M4110" s="1" t="b">
        <v>0</v>
      </c>
      <c r="N4110" s="1" t="s">
        <v>8267</v>
      </c>
      <c r="O4110" s="28">
        <f t="shared" si="641"/>
        <v>0</v>
      </c>
      <c r="P4110" s="29">
        <f t="shared" si="642"/>
        <v>0</v>
      </c>
      <c r="Q4110" s="9" t="str">
        <f t="shared" si="643"/>
        <v>film &amp; video</v>
      </c>
      <c r="R4110" s="26" t="str">
        <f t="shared" si="644"/>
        <v>drama</v>
      </c>
      <c r="S4110" s="27">
        <f t="shared" si="640"/>
        <v>42135.235254629632</v>
      </c>
      <c r="T4110" s="5" t="str">
        <f t="shared" si="645"/>
        <v>May</v>
      </c>
      <c r="U4110" s="5" t="str">
        <f t="shared" si="646"/>
        <v>2015</v>
      </c>
      <c r="V4110" s="5" t="str">
        <f t="shared" si="647"/>
        <v>Jul</v>
      </c>
      <c r="W4110" s="1" t="str">
        <f t="shared" si="648"/>
        <v>2015</v>
      </c>
      <c r="X4110" s="27">
        <f t="shared" si="649"/>
        <v>42195.235254629632</v>
      </c>
    </row>
    <row r="4111" spans="1:24" ht="48" hidden="1" x14ac:dyDescent="0.2">
      <c r="A4111" s="1">
        <v>2678</v>
      </c>
      <c r="B4111" s="7" t="s">
        <v>2678</v>
      </c>
      <c r="C4111" s="7" t="s">
        <v>6788</v>
      </c>
      <c r="D4111" s="34">
        <v>8000000</v>
      </c>
      <c r="E4111" s="1">
        <v>1100</v>
      </c>
      <c r="F4111" s="1" t="s">
        <v>8220</v>
      </c>
      <c r="G4111" s="1" t="s">
        <v>8226</v>
      </c>
      <c r="H4111" s="1" t="s">
        <v>8248</v>
      </c>
      <c r="I4111" s="1">
        <v>1443121765</v>
      </c>
      <c r="J4111" s="1">
        <v>1440529765</v>
      </c>
      <c r="K4111" s="1" t="b">
        <v>0</v>
      </c>
      <c r="L4111" s="1">
        <v>2</v>
      </c>
      <c r="M4111" s="1" t="b">
        <v>0</v>
      </c>
      <c r="N4111" s="1" t="s">
        <v>8301</v>
      </c>
      <c r="O4111" s="28">
        <f t="shared" si="641"/>
        <v>1.3750000000000001E-4</v>
      </c>
      <c r="P4111" s="29">
        <f t="shared" si="642"/>
        <v>550</v>
      </c>
      <c r="Q4111" s="9" t="str">
        <f t="shared" si="643"/>
        <v>technology</v>
      </c>
      <c r="R4111" s="26" t="str">
        <f t="shared" si="644"/>
        <v>makerspaces</v>
      </c>
      <c r="S4111" s="27">
        <f t="shared" si="640"/>
        <v>42241.798206018517</v>
      </c>
      <c r="T4111" s="5" t="str">
        <f t="shared" si="645"/>
        <v>Aug</v>
      </c>
      <c r="U4111" s="5" t="str">
        <f t="shared" si="646"/>
        <v>2015</v>
      </c>
      <c r="V4111" s="5" t="str">
        <f t="shared" si="647"/>
        <v>Sep</v>
      </c>
      <c r="W4111" s="1" t="str">
        <f t="shared" si="648"/>
        <v>2015</v>
      </c>
      <c r="X4111" s="27">
        <f t="shared" si="649"/>
        <v>42271.798206018517</v>
      </c>
    </row>
    <row r="4112" spans="1:24" ht="48" hidden="1" x14ac:dyDescent="0.2">
      <c r="A4112" s="1">
        <v>492</v>
      </c>
      <c r="B4112" s="7" t="s">
        <v>493</v>
      </c>
      <c r="C4112" s="7" t="s">
        <v>4602</v>
      </c>
      <c r="D4112" s="34">
        <v>10000000</v>
      </c>
      <c r="E4112" s="1">
        <v>0</v>
      </c>
      <c r="F4112" s="1" t="s">
        <v>8220</v>
      </c>
      <c r="G4112" s="1" t="s">
        <v>8234</v>
      </c>
      <c r="H4112" s="1" t="s">
        <v>8254</v>
      </c>
      <c r="I4112" s="1">
        <v>1476319830</v>
      </c>
      <c r="J4112" s="1">
        <v>1471135830</v>
      </c>
      <c r="K4112" s="1" t="b">
        <v>0</v>
      </c>
      <c r="L4112" s="1">
        <v>0</v>
      </c>
      <c r="M4112" s="1" t="b">
        <v>0</v>
      </c>
      <c r="N4112" s="1" t="s">
        <v>8269</v>
      </c>
      <c r="O4112" s="28">
        <f t="shared" si="641"/>
        <v>0</v>
      </c>
      <c r="P4112" s="29">
        <f t="shared" si="642"/>
        <v>0</v>
      </c>
      <c r="Q4112" s="9" t="str">
        <f t="shared" si="643"/>
        <v>film &amp; video</v>
      </c>
      <c r="R4112" s="26" t="str">
        <f t="shared" si="644"/>
        <v>animation</v>
      </c>
      <c r="S4112" s="27">
        <f t="shared" si="640"/>
        <v>42596.03506944445</v>
      </c>
      <c r="T4112" s="5" t="str">
        <f t="shared" si="645"/>
        <v>Aug</v>
      </c>
      <c r="U4112" s="5" t="str">
        <f t="shared" si="646"/>
        <v>2016</v>
      </c>
      <c r="V4112" s="5" t="str">
        <f t="shared" si="647"/>
        <v>Oct</v>
      </c>
      <c r="W4112" s="1" t="str">
        <f t="shared" si="648"/>
        <v>2016</v>
      </c>
      <c r="X4112" s="27">
        <f t="shared" si="649"/>
        <v>42656.03506944445</v>
      </c>
    </row>
    <row r="4113" spans="1:24" ht="48" hidden="1" x14ac:dyDescent="0.2">
      <c r="A4113" s="1">
        <v>1460</v>
      </c>
      <c r="B4113" s="7" t="s">
        <v>1461</v>
      </c>
      <c r="C4113" s="7" t="s">
        <v>5570</v>
      </c>
      <c r="D4113" s="34">
        <v>25000000</v>
      </c>
      <c r="E4113" s="1">
        <v>0</v>
      </c>
      <c r="F4113" s="1" t="s">
        <v>8219</v>
      </c>
      <c r="G4113" s="1" t="s">
        <v>8223</v>
      </c>
      <c r="H4113" s="1" t="s">
        <v>8245</v>
      </c>
      <c r="I4113" s="1">
        <v>1417391100</v>
      </c>
      <c r="J4113" s="1">
        <v>1412371898</v>
      </c>
      <c r="K4113" s="1" t="b">
        <v>0</v>
      </c>
      <c r="L4113" s="1">
        <v>0</v>
      </c>
      <c r="M4113" s="1" t="b">
        <v>0</v>
      </c>
      <c r="N4113" s="1" t="s">
        <v>8286</v>
      </c>
      <c r="O4113" s="28">
        <f t="shared" si="641"/>
        <v>0</v>
      </c>
      <c r="P4113" s="29">
        <f t="shared" si="642"/>
        <v>0</v>
      </c>
      <c r="Q4113" s="9" t="str">
        <f t="shared" si="643"/>
        <v>publishing</v>
      </c>
      <c r="R4113" s="26" t="str">
        <f t="shared" si="644"/>
        <v>translations</v>
      </c>
      <c r="S4113" s="27">
        <f t="shared" si="640"/>
        <v>41915.896967592591</v>
      </c>
      <c r="T4113" s="5" t="str">
        <f t="shared" si="645"/>
        <v>Oct</v>
      </c>
      <c r="U4113" s="5" t="str">
        <f t="shared" si="646"/>
        <v>2014</v>
      </c>
      <c r="V4113" s="5" t="str">
        <f t="shared" si="647"/>
        <v>Nov</v>
      </c>
      <c r="W4113" s="1" t="str">
        <f t="shared" si="648"/>
        <v>2014</v>
      </c>
      <c r="X4113" s="27">
        <f t="shared" si="649"/>
        <v>41973.989583333328</v>
      </c>
    </row>
    <row r="4114" spans="1:24" ht="48" hidden="1" x14ac:dyDescent="0.2">
      <c r="A4114" s="1">
        <v>2960</v>
      </c>
      <c r="B4114" s="7" t="s">
        <v>2960</v>
      </c>
      <c r="C4114" s="7" t="s">
        <v>7070</v>
      </c>
      <c r="D4114" s="34">
        <v>30000000</v>
      </c>
      <c r="E4114" s="1">
        <v>0</v>
      </c>
      <c r="F4114" s="1" t="s">
        <v>8219</v>
      </c>
      <c r="G4114" s="1" t="s">
        <v>8223</v>
      </c>
      <c r="H4114" s="1" t="s">
        <v>8245</v>
      </c>
      <c r="I4114" s="1">
        <v>1410459023</v>
      </c>
      <c r="J4114" s="1">
        <v>1407867023</v>
      </c>
      <c r="K4114" s="1" t="b">
        <v>0</v>
      </c>
      <c r="L4114" s="1">
        <v>0</v>
      </c>
      <c r="M4114" s="1" t="b">
        <v>0</v>
      </c>
      <c r="N4114" s="1" t="s">
        <v>8302</v>
      </c>
      <c r="O4114" s="28">
        <f t="shared" si="641"/>
        <v>0</v>
      </c>
      <c r="P4114" s="29">
        <f t="shared" si="642"/>
        <v>0</v>
      </c>
      <c r="Q4114" s="9" t="str">
        <f t="shared" si="643"/>
        <v>theater</v>
      </c>
      <c r="R4114" s="26" t="str">
        <f t="shared" si="644"/>
        <v>spaces</v>
      </c>
      <c r="S4114" s="27">
        <f t="shared" si="640"/>
        <v>41863.757210648146</v>
      </c>
      <c r="T4114" s="5" t="str">
        <f t="shared" si="645"/>
        <v>Aug</v>
      </c>
      <c r="U4114" s="5" t="str">
        <f t="shared" si="646"/>
        <v>2014</v>
      </c>
      <c r="V4114" s="5" t="str">
        <f t="shared" si="647"/>
        <v>Sep</v>
      </c>
      <c r="W4114" s="1" t="str">
        <f t="shared" si="648"/>
        <v>2014</v>
      </c>
      <c r="X4114" s="27">
        <f t="shared" si="649"/>
        <v>41893.757210648146</v>
      </c>
    </row>
    <row r="4115" spans="1:24" ht="32" hidden="1" x14ac:dyDescent="0.2">
      <c r="A4115" s="1">
        <v>122</v>
      </c>
      <c r="B4115" s="7" t="s">
        <v>124</v>
      </c>
      <c r="C4115" s="7" t="s">
        <v>4233</v>
      </c>
      <c r="D4115" s="34">
        <v>100000000</v>
      </c>
      <c r="E4115" s="1">
        <v>0</v>
      </c>
      <c r="F4115" s="1" t="s">
        <v>8219</v>
      </c>
      <c r="G4115" s="1" t="s">
        <v>8223</v>
      </c>
      <c r="H4115" s="1" t="s">
        <v>8245</v>
      </c>
      <c r="I4115" s="1">
        <v>1476094907</v>
      </c>
      <c r="J4115" s="1">
        <v>1470910907</v>
      </c>
      <c r="K4115" s="1" t="b">
        <v>0</v>
      </c>
      <c r="L4115" s="1">
        <v>0</v>
      </c>
      <c r="M4115" s="1" t="b">
        <v>0</v>
      </c>
      <c r="N4115" s="1" t="s">
        <v>8266</v>
      </c>
      <c r="O4115" s="28">
        <f t="shared" si="641"/>
        <v>0</v>
      </c>
      <c r="P4115" s="29">
        <f t="shared" si="642"/>
        <v>0</v>
      </c>
      <c r="Q4115" s="9" t="str">
        <f t="shared" si="643"/>
        <v>film &amp; video</v>
      </c>
      <c r="R4115" s="26" t="str">
        <f t="shared" si="644"/>
        <v>science fiction</v>
      </c>
      <c r="S4115" s="27">
        <f t="shared" si="640"/>
        <v>42593.431793981479</v>
      </c>
      <c r="T4115" s="5" t="str">
        <f t="shared" si="645"/>
        <v>Aug</v>
      </c>
      <c r="U4115" s="5" t="str">
        <f t="shared" si="646"/>
        <v>2016</v>
      </c>
      <c r="V4115" s="5" t="str">
        <f t="shared" si="647"/>
        <v>Oct</v>
      </c>
      <c r="W4115" s="1" t="str">
        <f t="shared" si="648"/>
        <v>2016</v>
      </c>
      <c r="X4115" s="27">
        <f t="shared" si="649"/>
        <v>42653.431793981479</v>
      </c>
    </row>
  </sheetData>
  <autoFilter ref="A1:X4115" xr:uid="{66548BA4-0CEF-574A-8141-5FC2A588C96E}">
    <filterColumn colId="4">
      <top10 val="10" filterVal="500784.27"/>
    </filterColumn>
    <sortState xmlns:xlrd2="http://schemas.microsoft.com/office/spreadsheetml/2017/richdata2" ref="A2:X4115">
      <sortCondition ref="D1:D4115"/>
    </sortState>
  </autoFilter>
  <conditionalFormatting sqref="F1:F1048576">
    <cfRule type="containsText" dxfId="14" priority="15" operator="containsText" text="successfull">
      <formula>NOT(ISERROR(SEARCH("successfull",F1)))</formula>
    </cfRule>
    <cfRule type="containsText" dxfId="13" priority="16" operator="containsText" text="fail">
      <formula>NOT(ISERROR(SEARCH("fail",F1)))</formula>
    </cfRule>
  </conditionalFormatting>
  <conditionalFormatting sqref="F2:F4115">
    <cfRule type="cellIs" dxfId="12" priority="8" operator="equal">
      <formula>"live"</formula>
    </cfRule>
    <cfRule type="cellIs" dxfId="11" priority="9" operator="equal">
      <formula>"live"</formula>
    </cfRule>
    <cfRule type="cellIs" dxfId="10" priority="10" operator="equal">
      <formula>"live"</formula>
    </cfRule>
    <cfRule type="cellIs" dxfId="9" priority="11" operator="equal">
      <formula>"live"</formula>
    </cfRule>
    <cfRule type="cellIs" dxfId="8" priority="12" operator="equal">
      <formula>"canceled"</formula>
    </cfRule>
    <cfRule type="cellIs" dxfId="7" priority="13" operator="equal">
      <formula>"successful"</formula>
    </cfRule>
    <cfRule type="cellIs" dxfId="6" priority="14" operator="equal">
      <formula>"failed"</formula>
    </cfRule>
  </conditionalFormatting>
  <conditionalFormatting sqref="O1">
    <cfRule type="colorScale" priority="7">
      <colorScale>
        <cfvo type="min"/>
        <cfvo type="num" val="0"/>
        <cfvo type="max"/>
        <color rgb="FFFF7128"/>
        <color rgb="FFFFEB84"/>
        <color theme="9" tint="0.39997558519241921"/>
      </colorScale>
    </cfRule>
  </conditionalFormatting>
  <conditionalFormatting sqref="O2:O4115">
    <cfRule type="cellIs" dxfId="5" priority="1" operator="greaterThan">
      <formula>2</formula>
    </cfRule>
    <cfRule type="cellIs" dxfId="4" priority="2" operator="between">
      <formula>1</formula>
      <formula>2</formula>
    </cfRule>
    <cfRule type="cellIs" dxfId="3" priority="3" operator="between">
      <formula>0</formula>
      <formula>0.9999</formula>
    </cfRule>
    <cfRule type="expression" dxfId="2" priority="5">
      <formula>"if($O$2:$O$8&gt;100%)"</formula>
    </cfRule>
    <cfRule type="expression" dxfId="1" priority="6">
      <formula>"&gt;100%"</formula>
    </cfRule>
  </conditionalFormatting>
  <conditionalFormatting sqref="O2:O13">
    <cfRule type="cellIs" dxfId="0" priority="4" operator="between">
      <formula>1</formula>
      <formula>2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5A8D5-13E0-5E47-BAE6-9E634777C7CE}">
  <dimension ref="A1:C15"/>
  <sheetViews>
    <sheetView workbookViewId="0">
      <selection activeCell="I37" sqref="I37"/>
    </sheetView>
  </sheetViews>
  <sheetFormatPr baseColWidth="10" defaultRowHeight="15" x14ac:dyDescent="0.2"/>
  <cols>
    <col min="1" max="1" width="26.1640625" bestFit="1" customWidth="1"/>
    <col min="2" max="2" width="16" bestFit="1" customWidth="1"/>
    <col min="3" max="3" width="12.83203125" bestFit="1" customWidth="1"/>
    <col min="4" max="4" width="16" bestFit="1" customWidth="1"/>
    <col min="5" max="5" width="12.83203125" bestFit="1" customWidth="1"/>
    <col min="6" max="6" width="16" bestFit="1" customWidth="1"/>
    <col min="7" max="7" width="12.83203125" bestFit="1" customWidth="1"/>
    <col min="8" max="8" width="20.33203125" bestFit="1" customWidth="1"/>
    <col min="9" max="9" width="17.1640625" bestFit="1" customWidth="1"/>
    <col min="10" max="10" width="24.83203125" bestFit="1" customWidth="1"/>
    <col min="11" max="11" width="17.33203125" bestFit="1" customWidth="1"/>
    <col min="12" max="12" width="18.33203125" bestFit="1" customWidth="1"/>
    <col min="13" max="13" width="16.33203125" bestFit="1" customWidth="1"/>
  </cols>
  <sheetData>
    <row r="1" spans="1:3" x14ac:dyDescent="0.2">
      <c r="A1" s="12" t="s">
        <v>8370</v>
      </c>
      <c r="B1" t="s">
        <v>8391</v>
      </c>
    </row>
    <row r="2" spans="1:3" x14ac:dyDescent="0.2">
      <c r="A2" s="12" t="s">
        <v>8385</v>
      </c>
      <c r="B2" t="s">
        <v>8395</v>
      </c>
    </row>
    <row r="3" spans="1:3" x14ac:dyDescent="0.2">
      <c r="A3" s="12" t="s">
        <v>8222</v>
      </c>
      <c r="B3" t="s">
        <v>8223</v>
      </c>
    </row>
    <row r="4" spans="1:3" x14ac:dyDescent="0.2">
      <c r="A4" s="12" t="s">
        <v>8325</v>
      </c>
      <c r="B4" t="s">
        <v>8395</v>
      </c>
    </row>
    <row r="6" spans="1:3" x14ac:dyDescent="0.2">
      <c r="A6" s="12" t="s">
        <v>8311</v>
      </c>
      <c r="B6" t="s">
        <v>8396</v>
      </c>
      <c r="C6" t="s">
        <v>8398</v>
      </c>
    </row>
    <row r="7" spans="1:3" x14ac:dyDescent="0.2">
      <c r="A7" s="13" t="s">
        <v>8309</v>
      </c>
      <c r="B7" s="33">
        <v>12529.49452631579</v>
      </c>
      <c r="C7" s="33">
        <v>79763.421052631573</v>
      </c>
    </row>
    <row r="8" spans="1:3" x14ac:dyDescent="0.2">
      <c r="A8" s="13" t="s">
        <v>8316</v>
      </c>
      <c r="B8" s="33">
        <v>2890.0344827586205</v>
      </c>
      <c r="C8" s="33">
        <v>20396.551724137931</v>
      </c>
    </row>
    <row r="9" spans="1:3" x14ac:dyDescent="0.2">
      <c r="A9" s="13" t="s">
        <v>8317</v>
      </c>
      <c r="B9" s="33">
        <v>32170.416500000003</v>
      </c>
      <c r="C9" s="33">
        <v>20358</v>
      </c>
    </row>
    <row r="10" spans="1:3" x14ac:dyDescent="0.2">
      <c r="A10" s="13" t="s">
        <v>8319</v>
      </c>
      <c r="B10" s="33">
        <v>3992.42987654321</v>
      </c>
      <c r="C10" s="33">
        <v>5481.0246913580249</v>
      </c>
    </row>
    <row r="11" spans="1:3" x14ac:dyDescent="0.2">
      <c r="A11" s="13" t="s">
        <v>8320</v>
      </c>
      <c r="B11" s="33">
        <v>7355.2802000000001</v>
      </c>
      <c r="C11" s="33">
        <v>11277.32</v>
      </c>
    </row>
    <row r="12" spans="1:3" x14ac:dyDescent="0.2">
      <c r="A12" s="13" t="s">
        <v>8321</v>
      </c>
      <c r="B12" s="33">
        <v>4498.7096428571431</v>
      </c>
      <c r="C12" s="33">
        <v>13374.571428571429</v>
      </c>
    </row>
    <row r="13" spans="1:3" x14ac:dyDescent="0.2">
      <c r="A13" s="13" t="s">
        <v>8322</v>
      </c>
      <c r="B13" s="33">
        <v>29991.246707317074</v>
      </c>
      <c r="C13" s="33">
        <v>34397.134146341465</v>
      </c>
    </row>
    <row r="14" spans="1:3" x14ac:dyDescent="0.2">
      <c r="A14" s="13" t="s">
        <v>8323</v>
      </c>
      <c r="B14" s="33">
        <v>4135.6606012658231</v>
      </c>
      <c r="C14" s="33">
        <v>55931.4746835443</v>
      </c>
    </row>
    <row r="15" spans="1:3" x14ac:dyDescent="0.2">
      <c r="A15" s="13" t="s">
        <v>8312</v>
      </c>
      <c r="B15" s="10">
        <v>9019.9972465753417</v>
      </c>
      <c r="C15" s="10">
        <v>42527.278082191784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0E0A-FCBE-9A44-97F1-B03C2087CCF0}">
  <dimension ref="A1:C15"/>
  <sheetViews>
    <sheetView workbookViewId="0">
      <selection activeCell="A6" sqref="A6"/>
    </sheetView>
  </sheetViews>
  <sheetFormatPr baseColWidth="10" defaultRowHeight="15" x14ac:dyDescent="0.2"/>
  <cols>
    <col min="1" max="1" width="26.1640625" bestFit="1" customWidth="1"/>
    <col min="2" max="2" width="16" bestFit="1" customWidth="1"/>
    <col min="3" max="3" width="12.83203125" bestFit="1" customWidth="1"/>
    <col min="4" max="4" width="16" bestFit="1" customWidth="1"/>
    <col min="5" max="5" width="12.83203125" bestFit="1" customWidth="1"/>
    <col min="6" max="6" width="16" bestFit="1" customWidth="1"/>
    <col min="7" max="7" width="12.83203125" bestFit="1" customWidth="1"/>
    <col min="8" max="8" width="20.33203125" bestFit="1" customWidth="1"/>
    <col min="9" max="9" width="17.1640625" bestFit="1" customWidth="1"/>
    <col min="10" max="10" width="24.83203125" bestFit="1" customWidth="1"/>
    <col min="11" max="11" width="17.33203125" bestFit="1" customWidth="1"/>
    <col min="12" max="12" width="18.33203125" bestFit="1" customWidth="1"/>
    <col min="13" max="13" width="16.33203125" bestFit="1" customWidth="1"/>
  </cols>
  <sheetData>
    <row r="1" spans="1:3" x14ac:dyDescent="0.2">
      <c r="A1" s="12" t="s">
        <v>8370</v>
      </c>
      <c r="B1" t="s">
        <v>8314</v>
      </c>
    </row>
    <row r="2" spans="1:3" x14ac:dyDescent="0.2">
      <c r="A2" s="12" t="s">
        <v>8385</v>
      </c>
      <c r="B2" t="s">
        <v>8395</v>
      </c>
    </row>
    <row r="3" spans="1:3" x14ac:dyDescent="0.2">
      <c r="A3" s="12" t="s">
        <v>8222</v>
      </c>
      <c r="B3" t="s">
        <v>8223</v>
      </c>
    </row>
    <row r="4" spans="1:3" x14ac:dyDescent="0.2">
      <c r="A4" s="12" t="s">
        <v>8325</v>
      </c>
      <c r="B4" t="s">
        <v>8218</v>
      </c>
    </row>
    <row r="6" spans="1:3" x14ac:dyDescent="0.2">
      <c r="A6" s="12" t="s">
        <v>8311</v>
      </c>
      <c r="B6" t="s">
        <v>8396</v>
      </c>
      <c r="C6" t="s">
        <v>8398</v>
      </c>
    </row>
    <row r="7" spans="1:3" x14ac:dyDescent="0.2">
      <c r="A7" s="13" t="s">
        <v>8309</v>
      </c>
      <c r="B7" s="33">
        <v>18557.884712643678</v>
      </c>
      <c r="C7" s="33">
        <v>15766.570881226053</v>
      </c>
    </row>
    <row r="8" spans="1:3" x14ac:dyDescent="0.2">
      <c r="A8" s="13" t="s">
        <v>8316</v>
      </c>
      <c r="B8" s="33">
        <v>24984.915882352943</v>
      </c>
      <c r="C8" s="33">
        <v>14379.411764705883</v>
      </c>
    </row>
    <row r="9" spans="1:3" x14ac:dyDescent="0.2">
      <c r="A9" s="13" t="s">
        <v>8317</v>
      </c>
      <c r="B9" s="33">
        <v>40492.371730769235</v>
      </c>
      <c r="C9" s="33">
        <v>10051</v>
      </c>
    </row>
    <row r="10" spans="1:3" x14ac:dyDescent="0.2">
      <c r="A10" s="13" t="s">
        <v>8319</v>
      </c>
      <c r="B10" s="33">
        <v>5910.3955102040809</v>
      </c>
      <c r="C10" s="33">
        <v>4759.6837142857139</v>
      </c>
    </row>
    <row r="11" spans="1:3" x14ac:dyDescent="0.2">
      <c r="A11" s="13" t="s">
        <v>8320</v>
      </c>
      <c r="B11" s="33">
        <v>16550.925645161289</v>
      </c>
      <c r="C11" s="33">
        <v>11797.983870967742</v>
      </c>
    </row>
    <row r="12" spans="1:3" x14ac:dyDescent="0.2">
      <c r="A12" s="13" t="s">
        <v>8321</v>
      </c>
      <c r="B12" s="33">
        <v>21389.215942028983</v>
      </c>
      <c r="C12" s="33">
        <v>9848.347826086956</v>
      </c>
    </row>
    <row r="13" spans="1:3" x14ac:dyDescent="0.2">
      <c r="A13" s="13" t="s">
        <v>8322</v>
      </c>
      <c r="B13" s="33">
        <v>92418.954746835443</v>
      </c>
      <c r="C13" s="33">
        <v>31604.789810126582</v>
      </c>
    </row>
    <row r="14" spans="1:3" x14ac:dyDescent="0.2">
      <c r="A14" s="13" t="s">
        <v>8323</v>
      </c>
      <c r="B14" s="33">
        <v>7831.2431238095232</v>
      </c>
      <c r="C14" s="33">
        <v>6782.5752380952381</v>
      </c>
    </row>
    <row r="15" spans="1:3" x14ac:dyDescent="0.2">
      <c r="A15" s="13" t="s">
        <v>8312</v>
      </c>
      <c r="B15" s="10">
        <v>19327.924264082383</v>
      </c>
      <c r="C15" s="10">
        <v>10553.780623864324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D1E9-C63D-1546-ADF1-8AC6C7B585E7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Vlookup Table Bonus Point</vt:lpstr>
      <vt:lpstr>Bonus Pivot Table</vt:lpstr>
      <vt:lpstr>Raw Data</vt:lpstr>
      <vt:lpstr>Pivot Table I</vt:lpstr>
      <vt:lpstr>Pivot Table II</vt:lpstr>
      <vt:lpstr>Pivot Table III</vt:lpstr>
      <vt:lpstr>Additional Analysis</vt:lpstr>
      <vt:lpstr>Additional Analysis II</vt:lpstr>
      <vt:lpstr>Pivot Table I (2)</vt:lpstr>
      <vt:lpstr>Pivot Table III (2)</vt:lpstr>
      <vt:lpstr>Top 10</vt:lpstr>
      <vt:lpstr>Success Rates</vt:lpstr>
      <vt:lpstr>Average Pledged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2019-10-19T00:03:57Z</dcterms:modified>
</cp:coreProperties>
</file>